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5744979bbe1f84/Escritorio/"/>
    </mc:Choice>
  </mc:AlternateContent>
  <xr:revisionPtr revIDLastSave="16" documentId="13_ncr:1_{B4C7C698-D44D-4D4E-A699-52EB8E4DBF09}" xr6:coauthVersionLast="47" xr6:coauthVersionMax="47" xr10:uidLastSave="{BE7A295C-7110-418F-82CE-5598A87B3AED}"/>
  <bookViews>
    <workbookView xWindow="-120" yWindow="-120" windowWidth="27240" windowHeight="16515" xr2:uid="{00000000-000D-0000-FFFF-FFFF00000000}"/>
  </bookViews>
  <sheets>
    <sheet name="Reporte Finanzas #1" sheetId="1" r:id="rId1"/>
    <sheet name="DINAMICA" sheetId="2" r:id="rId2"/>
    <sheet name="DASHBOARD" sheetId="3" r:id="rId3"/>
  </sheets>
  <definedNames>
    <definedName name="SegmentaciónDeDatos_FECHA_UTL_STATUS">#N/A</definedName>
    <definedName name="SegmentaciónDeDatos_SERVICIO">#N/A</definedName>
  </definedNames>
  <calcPr calcId="191029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P2" i="1"/>
  <c r="U2" i="1" s="1"/>
  <c r="P3" i="1"/>
  <c r="U3" i="1" s="1"/>
  <c r="P4" i="1"/>
  <c r="U4" i="1" s="1"/>
  <c r="P5" i="1"/>
  <c r="U5" i="1" s="1"/>
  <c r="P6" i="1"/>
  <c r="U6" i="1" s="1"/>
  <c r="P7" i="1"/>
  <c r="U7" i="1" s="1"/>
  <c r="P8" i="1"/>
  <c r="U8" i="1" s="1"/>
  <c r="P9" i="1"/>
  <c r="U9" i="1" s="1"/>
  <c r="P10" i="1"/>
  <c r="P11" i="1"/>
  <c r="U11" i="1" s="1"/>
  <c r="P12" i="1"/>
  <c r="U12" i="1" s="1"/>
  <c r="P13" i="1"/>
  <c r="U13" i="1" s="1"/>
  <c r="P14" i="1"/>
  <c r="U14" i="1" s="1"/>
  <c r="P15" i="1"/>
  <c r="U15" i="1" s="1"/>
  <c r="P16" i="1"/>
  <c r="U16" i="1" s="1"/>
  <c r="P17" i="1"/>
  <c r="U17" i="1" s="1"/>
  <c r="P18" i="1"/>
  <c r="U18" i="1" s="1"/>
  <c r="P19" i="1"/>
  <c r="U19" i="1" s="1"/>
  <c r="P20" i="1"/>
  <c r="U20" i="1" s="1"/>
  <c r="P21" i="1"/>
  <c r="U21" i="1" s="1"/>
  <c r="P22" i="1"/>
  <c r="P23" i="1"/>
  <c r="U23" i="1" s="1"/>
  <c r="P24" i="1"/>
  <c r="U24" i="1" s="1"/>
  <c r="P25" i="1"/>
  <c r="U25" i="1" s="1"/>
  <c r="P26" i="1"/>
  <c r="U26" i="1" s="1"/>
  <c r="P27" i="1"/>
  <c r="U27" i="1" s="1"/>
  <c r="P28" i="1"/>
  <c r="U28" i="1" s="1"/>
  <c r="P29" i="1"/>
  <c r="U29" i="1" s="1"/>
  <c r="P30" i="1"/>
  <c r="U30" i="1" s="1"/>
  <c r="P31" i="1"/>
  <c r="U31" i="1" s="1"/>
  <c r="P32" i="1"/>
  <c r="U32" i="1" s="1"/>
  <c r="P33" i="1"/>
  <c r="U33" i="1" s="1"/>
  <c r="P34" i="1"/>
  <c r="P35" i="1"/>
  <c r="U35" i="1" s="1"/>
  <c r="P36" i="1"/>
  <c r="U36" i="1" s="1"/>
  <c r="P37" i="1"/>
  <c r="U37" i="1" s="1"/>
  <c r="P38" i="1"/>
  <c r="U38" i="1" s="1"/>
  <c r="P39" i="1"/>
  <c r="U39" i="1" s="1"/>
  <c r="P40" i="1"/>
  <c r="U40" i="1" s="1"/>
  <c r="P41" i="1"/>
  <c r="U41" i="1" s="1"/>
  <c r="P42" i="1"/>
  <c r="U42" i="1" s="1"/>
  <c r="P43" i="1"/>
  <c r="U43" i="1" s="1"/>
  <c r="P44" i="1"/>
  <c r="U44" i="1" s="1"/>
  <c r="P45" i="1"/>
  <c r="U45" i="1" s="1"/>
  <c r="P46" i="1"/>
  <c r="P47" i="1"/>
  <c r="U47" i="1" s="1"/>
  <c r="P48" i="1"/>
  <c r="U48" i="1" s="1"/>
  <c r="P49" i="1"/>
  <c r="U49" i="1" s="1"/>
  <c r="P50" i="1"/>
  <c r="U50" i="1" s="1"/>
  <c r="P51" i="1"/>
  <c r="U51" i="1" s="1"/>
  <c r="P52" i="1"/>
  <c r="U52" i="1" s="1"/>
  <c r="P53" i="1"/>
  <c r="U53" i="1" s="1"/>
  <c r="P54" i="1"/>
  <c r="U54" i="1" s="1"/>
  <c r="P55" i="1"/>
  <c r="U55" i="1" s="1"/>
  <c r="P56" i="1"/>
  <c r="U56" i="1" s="1"/>
  <c r="P57" i="1"/>
  <c r="U57" i="1" s="1"/>
  <c r="P58" i="1"/>
  <c r="P59" i="1"/>
  <c r="U59" i="1" s="1"/>
  <c r="P60" i="1"/>
  <c r="U60" i="1" s="1"/>
  <c r="P61" i="1"/>
  <c r="U61" i="1" s="1"/>
  <c r="P62" i="1"/>
  <c r="U62" i="1" s="1"/>
  <c r="P63" i="1"/>
  <c r="U63" i="1" s="1"/>
  <c r="P64" i="1"/>
  <c r="U64" i="1" s="1"/>
  <c r="P65" i="1"/>
  <c r="U65" i="1" s="1"/>
  <c r="P66" i="1"/>
  <c r="U66" i="1" s="1"/>
  <c r="P67" i="1"/>
  <c r="U67" i="1" s="1"/>
  <c r="P68" i="1"/>
  <c r="U68" i="1" s="1"/>
  <c r="P69" i="1"/>
  <c r="U69" i="1" s="1"/>
  <c r="P70" i="1"/>
  <c r="P71" i="1"/>
  <c r="U71" i="1" s="1"/>
  <c r="P72" i="1"/>
  <c r="U72" i="1" s="1"/>
  <c r="P73" i="1"/>
  <c r="U73" i="1" s="1"/>
  <c r="P74" i="1"/>
  <c r="U74" i="1" s="1"/>
  <c r="P75" i="1"/>
  <c r="U75" i="1" s="1"/>
  <c r="P76" i="1"/>
  <c r="U76" i="1" s="1"/>
  <c r="P77" i="1"/>
  <c r="U77" i="1" s="1"/>
  <c r="P78" i="1"/>
  <c r="U78" i="1" s="1"/>
  <c r="P79" i="1"/>
  <c r="U79" i="1" s="1"/>
  <c r="P80" i="1"/>
  <c r="U80" i="1" s="1"/>
  <c r="P81" i="1"/>
  <c r="U81" i="1" s="1"/>
  <c r="P82" i="1"/>
  <c r="P83" i="1"/>
  <c r="U83" i="1" s="1"/>
  <c r="P84" i="1"/>
  <c r="U84" i="1" s="1"/>
  <c r="P85" i="1"/>
  <c r="U85" i="1" s="1"/>
  <c r="P86" i="1"/>
  <c r="U86" i="1" s="1"/>
  <c r="P87" i="1"/>
  <c r="U87" i="1" s="1"/>
  <c r="P88" i="1"/>
  <c r="U88" i="1" s="1"/>
  <c r="P89" i="1"/>
  <c r="U89" i="1" s="1"/>
  <c r="P90" i="1"/>
  <c r="U90" i="1" s="1"/>
  <c r="P91" i="1"/>
  <c r="U91" i="1" s="1"/>
  <c r="P92" i="1"/>
  <c r="U92" i="1" s="1"/>
  <c r="P93" i="1"/>
  <c r="U93" i="1" s="1"/>
  <c r="P94" i="1"/>
  <c r="P95" i="1"/>
  <c r="U95" i="1" s="1"/>
  <c r="P96" i="1"/>
  <c r="U96" i="1" s="1"/>
  <c r="P97" i="1"/>
  <c r="U97" i="1" s="1"/>
  <c r="P98" i="1"/>
  <c r="U98" i="1" s="1"/>
  <c r="P99" i="1"/>
  <c r="U99" i="1" s="1"/>
  <c r="P100" i="1"/>
  <c r="U100" i="1" s="1"/>
  <c r="P101" i="1"/>
  <c r="U101" i="1" s="1"/>
  <c r="P102" i="1"/>
  <c r="U102" i="1" s="1"/>
  <c r="P103" i="1"/>
  <c r="U103" i="1" s="1"/>
  <c r="P104" i="1"/>
  <c r="U104" i="1" s="1"/>
  <c r="P105" i="1"/>
  <c r="U105" i="1" s="1"/>
  <c r="P106" i="1"/>
  <c r="P107" i="1"/>
  <c r="U107" i="1" s="1"/>
  <c r="P108" i="1"/>
  <c r="U108" i="1" s="1"/>
  <c r="P109" i="1"/>
  <c r="U109" i="1" s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U115" i="1" s="1"/>
  <c r="P116" i="1"/>
  <c r="U116" i="1" s="1"/>
  <c r="P117" i="1"/>
  <c r="U117" i="1" s="1"/>
  <c r="P118" i="1"/>
  <c r="P119" i="1"/>
  <c r="U119" i="1" s="1"/>
  <c r="P120" i="1"/>
  <c r="U120" i="1" s="1"/>
  <c r="P121" i="1"/>
  <c r="U121" i="1" s="1"/>
  <c r="P122" i="1"/>
  <c r="U122" i="1" s="1"/>
  <c r="P123" i="1"/>
  <c r="U123" i="1" s="1"/>
  <c r="P124" i="1"/>
  <c r="U124" i="1" s="1"/>
  <c r="P125" i="1"/>
  <c r="U125" i="1" s="1"/>
  <c r="P126" i="1"/>
  <c r="U126" i="1" s="1"/>
  <c r="P127" i="1"/>
  <c r="U127" i="1" s="1"/>
  <c r="P128" i="1"/>
  <c r="U128" i="1" s="1"/>
  <c r="P129" i="1"/>
  <c r="U129" i="1" s="1"/>
  <c r="P130" i="1"/>
  <c r="P131" i="1"/>
  <c r="U131" i="1" s="1"/>
  <c r="P132" i="1"/>
  <c r="U132" i="1" s="1"/>
  <c r="P133" i="1"/>
  <c r="U133" i="1" s="1"/>
  <c r="P134" i="1"/>
  <c r="U134" i="1" s="1"/>
  <c r="P135" i="1"/>
  <c r="U135" i="1" s="1"/>
  <c r="P136" i="1"/>
  <c r="U136" i="1" s="1"/>
  <c r="P137" i="1"/>
  <c r="U137" i="1" s="1"/>
  <c r="P138" i="1"/>
  <c r="U138" i="1" s="1"/>
  <c r="P139" i="1"/>
  <c r="U139" i="1" s="1"/>
  <c r="P140" i="1"/>
  <c r="U140" i="1" s="1"/>
  <c r="P141" i="1"/>
  <c r="U141" i="1" s="1"/>
  <c r="P142" i="1"/>
  <c r="P143" i="1"/>
  <c r="U143" i="1" s="1"/>
  <c r="P144" i="1"/>
  <c r="U144" i="1" s="1"/>
  <c r="P145" i="1"/>
  <c r="U145" i="1" s="1"/>
  <c r="P146" i="1"/>
  <c r="U146" i="1" s="1"/>
  <c r="P147" i="1"/>
  <c r="U147" i="1" s="1"/>
  <c r="P148" i="1"/>
  <c r="U148" i="1" s="1"/>
  <c r="P149" i="1"/>
  <c r="U149" i="1" s="1"/>
  <c r="P150" i="1"/>
  <c r="U150" i="1" s="1"/>
  <c r="P151" i="1"/>
  <c r="U151" i="1" s="1"/>
  <c r="P152" i="1"/>
  <c r="U152" i="1" s="1"/>
  <c r="P153" i="1"/>
  <c r="U153" i="1" s="1"/>
  <c r="P154" i="1"/>
  <c r="P155" i="1"/>
  <c r="U155" i="1" s="1"/>
  <c r="P156" i="1"/>
  <c r="U156" i="1" s="1"/>
  <c r="P157" i="1"/>
  <c r="U157" i="1" s="1"/>
  <c r="P158" i="1"/>
  <c r="U158" i="1" s="1"/>
  <c r="P159" i="1"/>
  <c r="U159" i="1" s="1"/>
  <c r="P160" i="1"/>
  <c r="U160" i="1" s="1"/>
  <c r="P161" i="1"/>
  <c r="U161" i="1" s="1"/>
  <c r="P162" i="1"/>
  <c r="U162" i="1" s="1"/>
  <c r="P163" i="1"/>
  <c r="U163" i="1" s="1"/>
  <c r="P164" i="1"/>
  <c r="U164" i="1" s="1"/>
  <c r="P165" i="1"/>
  <c r="U165" i="1" s="1"/>
  <c r="P166" i="1"/>
  <c r="P167" i="1"/>
  <c r="U167" i="1" s="1"/>
  <c r="P168" i="1"/>
  <c r="U168" i="1" s="1"/>
  <c r="P169" i="1"/>
  <c r="U169" i="1" s="1"/>
  <c r="P170" i="1"/>
  <c r="U170" i="1" s="1"/>
  <c r="P171" i="1"/>
  <c r="U171" i="1" s="1"/>
  <c r="P172" i="1"/>
  <c r="U172" i="1" s="1"/>
  <c r="P173" i="1"/>
  <c r="U173" i="1" s="1"/>
  <c r="P174" i="1"/>
  <c r="U174" i="1" s="1"/>
  <c r="P175" i="1"/>
  <c r="U175" i="1" s="1"/>
  <c r="P176" i="1"/>
  <c r="U176" i="1" s="1"/>
  <c r="P177" i="1"/>
  <c r="U177" i="1" s="1"/>
  <c r="P178" i="1"/>
  <c r="P179" i="1"/>
  <c r="U179" i="1" s="1"/>
  <c r="P180" i="1"/>
  <c r="U180" i="1" s="1"/>
  <c r="P181" i="1"/>
  <c r="U181" i="1" s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U187" i="1" s="1"/>
  <c r="P188" i="1"/>
  <c r="U188" i="1" s="1"/>
  <c r="P189" i="1"/>
  <c r="U189" i="1" s="1"/>
  <c r="P190" i="1"/>
  <c r="P191" i="1"/>
  <c r="U191" i="1" s="1"/>
  <c r="P192" i="1"/>
  <c r="U192" i="1" s="1"/>
  <c r="P193" i="1"/>
  <c r="U193" i="1" s="1"/>
  <c r="P194" i="1"/>
  <c r="U194" i="1" s="1"/>
  <c r="P195" i="1"/>
  <c r="U195" i="1" s="1"/>
  <c r="P196" i="1"/>
  <c r="U196" i="1" s="1"/>
  <c r="P197" i="1"/>
  <c r="U197" i="1" s="1"/>
  <c r="P198" i="1"/>
  <c r="U198" i="1" s="1"/>
  <c r="P199" i="1"/>
  <c r="U199" i="1" s="1"/>
  <c r="P200" i="1"/>
  <c r="U200" i="1" s="1"/>
  <c r="P201" i="1"/>
  <c r="U201" i="1" s="1"/>
  <c r="P202" i="1"/>
  <c r="P203" i="1"/>
  <c r="U203" i="1" s="1"/>
  <c r="P204" i="1"/>
  <c r="U204" i="1" s="1"/>
  <c r="P205" i="1"/>
  <c r="U205" i="1" s="1"/>
  <c r="P206" i="1"/>
  <c r="U206" i="1" s="1"/>
  <c r="P207" i="1"/>
  <c r="U207" i="1" s="1"/>
  <c r="P208" i="1"/>
  <c r="U208" i="1" s="1"/>
  <c r="P209" i="1"/>
  <c r="U209" i="1" s="1"/>
  <c r="P210" i="1"/>
  <c r="U210" i="1" s="1"/>
  <c r="P211" i="1"/>
  <c r="U211" i="1" s="1"/>
  <c r="P212" i="1"/>
  <c r="U212" i="1" s="1"/>
  <c r="P213" i="1"/>
  <c r="U213" i="1" s="1"/>
  <c r="P214" i="1"/>
  <c r="P215" i="1"/>
  <c r="U215" i="1" s="1"/>
  <c r="P216" i="1"/>
  <c r="U216" i="1" s="1"/>
  <c r="P217" i="1"/>
  <c r="U217" i="1" s="1"/>
  <c r="P218" i="1"/>
  <c r="U218" i="1" s="1"/>
  <c r="P219" i="1"/>
  <c r="U219" i="1" s="1"/>
  <c r="P220" i="1"/>
  <c r="U220" i="1" s="1"/>
  <c r="P221" i="1"/>
  <c r="U221" i="1" s="1"/>
  <c r="P222" i="1"/>
  <c r="U222" i="1" s="1"/>
  <c r="P223" i="1"/>
  <c r="U223" i="1" s="1"/>
  <c r="P224" i="1"/>
  <c r="U224" i="1" s="1"/>
  <c r="P225" i="1"/>
  <c r="U225" i="1" s="1"/>
  <c r="P226" i="1"/>
  <c r="P227" i="1"/>
  <c r="U227" i="1" s="1"/>
  <c r="P228" i="1"/>
  <c r="U228" i="1" s="1"/>
  <c r="P229" i="1"/>
  <c r="U229" i="1" s="1"/>
  <c r="P230" i="1"/>
  <c r="U230" i="1" s="1"/>
  <c r="P231" i="1"/>
  <c r="U231" i="1" s="1"/>
  <c r="P232" i="1"/>
  <c r="U232" i="1" s="1"/>
  <c r="P233" i="1"/>
  <c r="U233" i="1" s="1"/>
  <c r="P234" i="1"/>
  <c r="U234" i="1" s="1"/>
  <c r="P235" i="1"/>
  <c r="U235" i="1" s="1"/>
  <c r="P236" i="1"/>
  <c r="U236" i="1" s="1"/>
  <c r="P237" i="1"/>
  <c r="U237" i="1" s="1"/>
  <c r="P238" i="1"/>
  <c r="P239" i="1"/>
  <c r="U239" i="1" s="1"/>
  <c r="P240" i="1"/>
  <c r="U240" i="1" s="1"/>
  <c r="P241" i="1"/>
  <c r="U241" i="1" s="1"/>
  <c r="P242" i="1"/>
  <c r="U242" i="1" s="1"/>
  <c r="P243" i="1"/>
  <c r="U243" i="1" s="1"/>
  <c r="P244" i="1"/>
  <c r="U244" i="1" s="1"/>
  <c r="P245" i="1"/>
  <c r="U245" i="1" s="1"/>
  <c r="P246" i="1"/>
  <c r="U246" i="1" s="1"/>
  <c r="P247" i="1"/>
  <c r="U247" i="1" s="1"/>
  <c r="P248" i="1"/>
  <c r="U248" i="1" s="1"/>
  <c r="P249" i="1"/>
  <c r="U249" i="1" s="1"/>
  <c r="P250" i="1"/>
  <c r="P251" i="1"/>
  <c r="U251" i="1" s="1"/>
  <c r="P252" i="1"/>
  <c r="U252" i="1" s="1"/>
  <c r="P253" i="1"/>
  <c r="U253" i="1" s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U259" i="1" s="1"/>
  <c r="P260" i="1"/>
  <c r="U260" i="1" s="1"/>
  <c r="P261" i="1"/>
  <c r="U261" i="1" s="1"/>
  <c r="P262" i="1"/>
  <c r="P263" i="1"/>
  <c r="U263" i="1" s="1"/>
  <c r="P264" i="1"/>
  <c r="U264" i="1" s="1"/>
  <c r="P265" i="1"/>
  <c r="U265" i="1" s="1"/>
  <c r="P266" i="1"/>
  <c r="U266" i="1" s="1"/>
  <c r="P267" i="1"/>
  <c r="U267" i="1" s="1"/>
  <c r="P268" i="1"/>
  <c r="U268" i="1" s="1"/>
  <c r="P269" i="1"/>
  <c r="U269" i="1" s="1"/>
  <c r="P270" i="1"/>
  <c r="U270" i="1" s="1"/>
  <c r="P271" i="1"/>
  <c r="U271" i="1" s="1"/>
  <c r="P272" i="1"/>
  <c r="U272" i="1" s="1"/>
  <c r="P273" i="1"/>
  <c r="U273" i="1" s="1"/>
  <c r="P274" i="1"/>
  <c r="P275" i="1"/>
  <c r="U275" i="1" s="1"/>
  <c r="P276" i="1"/>
  <c r="U276" i="1" s="1"/>
  <c r="P277" i="1"/>
  <c r="U277" i="1" s="1"/>
  <c r="P278" i="1"/>
  <c r="U278" i="1" s="1"/>
  <c r="P279" i="1"/>
  <c r="U279" i="1" s="1"/>
  <c r="P280" i="1"/>
  <c r="U280" i="1" s="1"/>
  <c r="P281" i="1"/>
  <c r="U281" i="1" s="1"/>
  <c r="P282" i="1"/>
  <c r="U282" i="1" s="1"/>
  <c r="P283" i="1"/>
  <c r="U283" i="1" s="1"/>
  <c r="P284" i="1"/>
  <c r="U284" i="1" s="1"/>
  <c r="P285" i="1"/>
  <c r="U285" i="1" s="1"/>
  <c r="P286" i="1"/>
  <c r="P287" i="1"/>
  <c r="U287" i="1" s="1"/>
  <c r="P288" i="1"/>
  <c r="U288" i="1" s="1"/>
  <c r="P289" i="1"/>
  <c r="U289" i="1" s="1"/>
  <c r="P290" i="1"/>
  <c r="U290" i="1" s="1"/>
  <c r="P291" i="1"/>
  <c r="U291" i="1" s="1"/>
  <c r="P292" i="1"/>
  <c r="U292" i="1" s="1"/>
  <c r="P293" i="1"/>
  <c r="U293" i="1" s="1"/>
  <c r="P294" i="1"/>
  <c r="U294" i="1" s="1"/>
  <c r="P295" i="1"/>
  <c r="U295" i="1" s="1"/>
  <c r="P296" i="1"/>
  <c r="U296" i="1" s="1"/>
  <c r="P297" i="1"/>
  <c r="U297" i="1" s="1"/>
  <c r="P298" i="1"/>
  <c r="P299" i="1"/>
  <c r="U299" i="1" s="1"/>
  <c r="P300" i="1"/>
  <c r="U300" i="1" s="1"/>
  <c r="P301" i="1"/>
  <c r="U301" i="1" s="1"/>
  <c r="P302" i="1"/>
  <c r="U302" i="1" s="1"/>
  <c r="P303" i="1"/>
  <c r="U303" i="1" s="1"/>
  <c r="P304" i="1"/>
  <c r="U304" i="1" s="1"/>
  <c r="P305" i="1"/>
  <c r="U305" i="1" s="1"/>
  <c r="P306" i="1"/>
  <c r="U306" i="1" s="1"/>
  <c r="P307" i="1"/>
  <c r="U307" i="1" s="1"/>
  <c r="P308" i="1"/>
  <c r="U308" i="1" s="1"/>
  <c r="P309" i="1"/>
  <c r="U309" i="1" s="1"/>
  <c r="P310" i="1"/>
  <c r="P311" i="1"/>
  <c r="U311" i="1" s="1"/>
  <c r="P312" i="1"/>
  <c r="U312" i="1" s="1"/>
  <c r="P313" i="1"/>
  <c r="U313" i="1" s="1"/>
  <c r="P314" i="1"/>
  <c r="U314" i="1" s="1"/>
  <c r="P315" i="1"/>
  <c r="U315" i="1" s="1"/>
  <c r="P316" i="1"/>
  <c r="U316" i="1" s="1"/>
  <c r="P317" i="1"/>
  <c r="U317" i="1" s="1"/>
  <c r="P318" i="1"/>
  <c r="U318" i="1" s="1"/>
  <c r="P319" i="1"/>
  <c r="U319" i="1" s="1"/>
  <c r="P320" i="1"/>
  <c r="U320" i="1" s="1"/>
  <c r="P321" i="1"/>
  <c r="U321" i="1" s="1"/>
  <c r="P322" i="1"/>
  <c r="P323" i="1"/>
  <c r="U323" i="1" s="1"/>
  <c r="P324" i="1"/>
  <c r="U324" i="1" s="1"/>
  <c r="P325" i="1"/>
  <c r="U325" i="1" s="1"/>
  <c r="P326" i="1"/>
  <c r="U326" i="1" s="1"/>
  <c r="P327" i="1"/>
  <c r="U327" i="1" s="1"/>
  <c r="P328" i="1"/>
  <c r="U328" i="1" s="1"/>
  <c r="P329" i="1"/>
  <c r="U329" i="1" s="1"/>
  <c r="P330" i="1"/>
  <c r="U330" i="1" s="1"/>
  <c r="P331" i="1"/>
  <c r="U331" i="1" s="1"/>
  <c r="P332" i="1"/>
  <c r="U332" i="1" s="1"/>
  <c r="P333" i="1"/>
  <c r="U333" i="1" s="1"/>
  <c r="P334" i="1"/>
  <c r="P335" i="1"/>
  <c r="U335" i="1" s="1"/>
  <c r="P336" i="1"/>
  <c r="U336" i="1" s="1"/>
  <c r="P337" i="1"/>
  <c r="U337" i="1" s="1"/>
  <c r="P338" i="1"/>
  <c r="U338" i="1" s="1"/>
  <c r="P339" i="1"/>
  <c r="U339" i="1" s="1"/>
  <c r="P340" i="1"/>
  <c r="U340" i="1" s="1"/>
  <c r="P341" i="1"/>
  <c r="U341" i="1" s="1"/>
  <c r="P342" i="1"/>
  <c r="U342" i="1" s="1"/>
  <c r="P343" i="1"/>
  <c r="U343" i="1" s="1"/>
  <c r="P344" i="1"/>
  <c r="U344" i="1" s="1"/>
  <c r="P345" i="1"/>
  <c r="U345" i="1" s="1"/>
  <c r="P346" i="1"/>
  <c r="P347" i="1"/>
  <c r="U347" i="1" s="1"/>
  <c r="P348" i="1"/>
  <c r="U348" i="1" s="1"/>
  <c r="P349" i="1"/>
  <c r="U349" i="1" s="1"/>
  <c r="P350" i="1"/>
  <c r="U350" i="1" s="1"/>
  <c r="P351" i="1"/>
  <c r="U351" i="1" s="1"/>
  <c r="P352" i="1"/>
  <c r="U352" i="1" s="1"/>
  <c r="P353" i="1"/>
  <c r="U353" i="1" s="1"/>
  <c r="P354" i="1"/>
  <c r="U354" i="1" s="1"/>
  <c r="P355" i="1"/>
  <c r="U355" i="1" s="1"/>
  <c r="P356" i="1"/>
  <c r="U356" i="1" s="1"/>
  <c r="P357" i="1"/>
  <c r="U357" i="1" s="1"/>
  <c r="P358" i="1"/>
  <c r="P359" i="1"/>
  <c r="U359" i="1" s="1"/>
  <c r="P360" i="1"/>
  <c r="U360" i="1" s="1"/>
  <c r="P361" i="1"/>
  <c r="U361" i="1" s="1"/>
  <c r="P362" i="1"/>
  <c r="U362" i="1" s="1"/>
  <c r="P363" i="1"/>
  <c r="U363" i="1" s="1"/>
  <c r="P364" i="1"/>
  <c r="U364" i="1" s="1"/>
  <c r="P365" i="1"/>
  <c r="U365" i="1" s="1"/>
  <c r="P366" i="1"/>
  <c r="U366" i="1" s="1"/>
  <c r="P367" i="1"/>
  <c r="U367" i="1" s="1"/>
  <c r="P368" i="1"/>
  <c r="U368" i="1" s="1"/>
  <c r="P369" i="1"/>
  <c r="U369" i="1" s="1"/>
  <c r="P370" i="1"/>
  <c r="P371" i="1"/>
  <c r="U371" i="1" s="1"/>
  <c r="P372" i="1"/>
  <c r="U372" i="1" s="1"/>
  <c r="P373" i="1"/>
  <c r="U373" i="1" s="1"/>
  <c r="P374" i="1"/>
  <c r="U374" i="1" s="1"/>
  <c r="P375" i="1"/>
  <c r="U375" i="1" s="1"/>
  <c r="P376" i="1"/>
  <c r="U376" i="1" s="1"/>
  <c r="P377" i="1"/>
  <c r="U377" i="1" s="1"/>
  <c r="P378" i="1"/>
  <c r="U378" i="1" s="1"/>
  <c r="P379" i="1"/>
  <c r="U379" i="1" s="1"/>
  <c r="P380" i="1"/>
  <c r="U380" i="1" s="1"/>
  <c r="P381" i="1"/>
  <c r="U381" i="1" s="1"/>
  <c r="P382" i="1"/>
  <c r="P383" i="1"/>
  <c r="U383" i="1" s="1"/>
  <c r="P384" i="1"/>
  <c r="U384" i="1" s="1"/>
  <c r="P385" i="1"/>
  <c r="U385" i="1" s="1"/>
  <c r="P386" i="1"/>
  <c r="U386" i="1" s="1"/>
  <c r="P387" i="1"/>
  <c r="U387" i="1" s="1"/>
  <c r="P388" i="1"/>
  <c r="U388" i="1" s="1"/>
  <c r="P389" i="1"/>
  <c r="U389" i="1" s="1"/>
  <c r="P390" i="1"/>
  <c r="U390" i="1" s="1"/>
  <c r="P391" i="1"/>
  <c r="U391" i="1" s="1"/>
  <c r="P392" i="1"/>
  <c r="U392" i="1" s="1"/>
  <c r="P393" i="1"/>
  <c r="U393" i="1" s="1"/>
  <c r="P394" i="1"/>
  <c r="P395" i="1"/>
  <c r="U395" i="1" s="1"/>
  <c r="P396" i="1"/>
  <c r="U396" i="1" s="1"/>
  <c r="P397" i="1"/>
  <c r="U397" i="1" s="1"/>
  <c r="P398" i="1"/>
  <c r="U398" i="1" s="1"/>
  <c r="P399" i="1"/>
  <c r="U399" i="1" s="1"/>
  <c r="P400" i="1"/>
  <c r="U400" i="1" s="1"/>
  <c r="P401" i="1"/>
  <c r="U401" i="1" s="1"/>
  <c r="P402" i="1"/>
  <c r="U402" i="1" s="1"/>
  <c r="P403" i="1"/>
  <c r="U403" i="1" s="1"/>
  <c r="P404" i="1"/>
  <c r="U404" i="1" s="1"/>
  <c r="P405" i="1"/>
  <c r="U405" i="1" s="1"/>
  <c r="P406" i="1"/>
  <c r="P407" i="1"/>
  <c r="U407" i="1" s="1"/>
  <c r="P408" i="1"/>
  <c r="U408" i="1" s="1"/>
  <c r="P409" i="1"/>
  <c r="U409" i="1" s="1"/>
  <c r="P410" i="1"/>
  <c r="U410" i="1" s="1"/>
  <c r="P411" i="1"/>
  <c r="U411" i="1" s="1"/>
  <c r="P412" i="1"/>
  <c r="U412" i="1" s="1"/>
  <c r="P413" i="1"/>
  <c r="U413" i="1" s="1"/>
  <c r="P414" i="1"/>
  <c r="U414" i="1" s="1"/>
  <c r="P415" i="1"/>
  <c r="U415" i="1" s="1"/>
  <c r="P416" i="1"/>
  <c r="U416" i="1" s="1"/>
  <c r="P417" i="1"/>
  <c r="U417" i="1" s="1"/>
  <c r="P418" i="1"/>
  <c r="P419" i="1"/>
  <c r="U419" i="1" s="1"/>
  <c r="P420" i="1"/>
  <c r="U420" i="1" s="1"/>
  <c r="P421" i="1"/>
  <c r="U421" i="1" s="1"/>
  <c r="P422" i="1"/>
  <c r="U422" i="1" s="1"/>
  <c r="P423" i="1"/>
  <c r="U423" i="1" s="1"/>
  <c r="P424" i="1"/>
  <c r="U424" i="1" s="1"/>
  <c r="P425" i="1"/>
  <c r="U425" i="1" s="1"/>
  <c r="P426" i="1"/>
  <c r="U426" i="1" s="1"/>
  <c r="P427" i="1"/>
  <c r="U427" i="1" s="1"/>
  <c r="P428" i="1"/>
  <c r="U428" i="1" s="1"/>
  <c r="P429" i="1"/>
  <c r="U429" i="1" s="1"/>
  <c r="P430" i="1"/>
  <c r="P431" i="1"/>
  <c r="U431" i="1" s="1"/>
  <c r="P432" i="1"/>
  <c r="U432" i="1" s="1"/>
  <c r="P433" i="1"/>
  <c r="U433" i="1" s="1"/>
  <c r="P434" i="1"/>
  <c r="U434" i="1" s="1"/>
  <c r="P435" i="1"/>
  <c r="U435" i="1" s="1"/>
  <c r="P436" i="1"/>
  <c r="U436" i="1" s="1"/>
  <c r="P437" i="1"/>
  <c r="U437" i="1" s="1"/>
  <c r="P438" i="1"/>
  <c r="U438" i="1" s="1"/>
  <c r="P439" i="1"/>
  <c r="U439" i="1" s="1"/>
  <c r="P440" i="1"/>
  <c r="U440" i="1" s="1"/>
  <c r="P441" i="1"/>
  <c r="U441" i="1" s="1"/>
  <c r="P442" i="1"/>
  <c r="P443" i="1"/>
  <c r="U443" i="1" s="1"/>
  <c r="P444" i="1"/>
  <c r="U444" i="1" s="1"/>
  <c r="P445" i="1"/>
  <c r="U445" i="1" s="1"/>
  <c r="P446" i="1"/>
  <c r="U446" i="1" s="1"/>
  <c r="P447" i="1"/>
  <c r="U447" i="1" s="1"/>
  <c r="P448" i="1"/>
  <c r="U448" i="1" s="1"/>
  <c r="P449" i="1"/>
  <c r="U449" i="1" s="1"/>
  <c r="P450" i="1"/>
  <c r="U450" i="1" s="1"/>
  <c r="P451" i="1"/>
  <c r="U451" i="1" s="1"/>
  <c r="P452" i="1"/>
  <c r="U452" i="1" s="1"/>
  <c r="P453" i="1"/>
  <c r="U453" i="1" s="1"/>
  <c r="P454" i="1"/>
  <c r="P455" i="1"/>
  <c r="U455" i="1" s="1"/>
  <c r="P456" i="1"/>
  <c r="U456" i="1" s="1"/>
  <c r="P457" i="1"/>
  <c r="U457" i="1" s="1"/>
  <c r="P458" i="1"/>
  <c r="U458" i="1" s="1"/>
  <c r="P459" i="1"/>
  <c r="U459" i="1" s="1"/>
  <c r="P460" i="1"/>
  <c r="U460" i="1" s="1"/>
  <c r="P461" i="1"/>
  <c r="U461" i="1" s="1"/>
  <c r="P462" i="1"/>
  <c r="U462" i="1" s="1"/>
  <c r="P463" i="1"/>
  <c r="U463" i="1" s="1"/>
  <c r="P464" i="1"/>
  <c r="U464" i="1" s="1"/>
  <c r="P465" i="1"/>
  <c r="U465" i="1" s="1"/>
  <c r="P466" i="1"/>
  <c r="P467" i="1"/>
  <c r="U467" i="1" s="1"/>
  <c r="P468" i="1"/>
  <c r="U468" i="1" s="1"/>
  <c r="P469" i="1"/>
  <c r="U469" i="1" s="1"/>
  <c r="P470" i="1"/>
  <c r="U470" i="1" s="1"/>
  <c r="P471" i="1"/>
  <c r="U471" i="1" s="1"/>
  <c r="P472" i="1"/>
  <c r="U472" i="1" s="1"/>
  <c r="P473" i="1"/>
  <c r="U473" i="1" s="1"/>
  <c r="P474" i="1"/>
  <c r="U474" i="1" s="1"/>
  <c r="P475" i="1"/>
  <c r="U475" i="1" s="1"/>
  <c r="P476" i="1"/>
  <c r="U476" i="1" s="1"/>
  <c r="P477" i="1"/>
  <c r="U477" i="1" s="1"/>
  <c r="P478" i="1"/>
  <c r="P479" i="1"/>
  <c r="U479" i="1" s="1"/>
  <c r="P480" i="1"/>
  <c r="U480" i="1" s="1"/>
  <c r="P481" i="1"/>
  <c r="U481" i="1" s="1"/>
  <c r="P482" i="1"/>
  <c r="U482" i="1" s="1"/>
  <c r="P483" i="1"/>
  <c r="U483" i="1" s="1"/>
  <c r="P484" i="1"/>
  <c r="U484" i="1" s="1"/>
  <c r="P485" i="1"/>
  <c r="U485" i="1" s="1"/>
  <c r="P486" i="1"/>
  <c r="U486" i="1" s="1"/>
  <c r="P487" i="1"/>
  <c r="U487" i="1" s="1"/>
  <c r="P488" i="1"/>
  <c r="U488" i="1" s="1"/>
  <c r="P489" i="1"/>
  <c r="U489" i="1" s="1"/>
  <c r="P490" i="1"/>
  <c r="P491" i="1"/>
  <c r="U491" i="1" s="1"/>
  <c r="P492" i="1"/>
  <c r="U492" i="1" s="1"/>
  <c r="P493" i="1"/>
  <c r="U493" i="1" s="1"/>
  <c r="P494" i="1"/>
  <c r="U494" i="1" s="1"/>
  <c r="P495" i="1"/>
  <c r="U495" i="1" s="1"/>
  <c r="P496" i="1"/>
  <c r="U496" i="1" s="1"/>
  <c r="P497" i="1"/>
  <c r="U497" i="1" s="1"/>
  <c r="P498" i="1"/>
  <c r="U498" i="1" s="1"/>
  <c r="P499" i="1"/>
  <c r="U499" i="1" s="1"/>
  <c r="P500" i="1"/>
  <c r="U500" i="1" s="1"/>
  <c r="P501" i="1"/>
  <c r="U501" i="1" s="1"/>
  <c r="P502" i="1"/>
  <c r="P503" i="1"/>
  <c r="U503" i="1" s="1"/>
  <c r="P504" i="1"/>
  <c r="U504" i="1" s="1"/>
  <c r="P505" i="1"/>
  <c r="U505" i="1" s="1"/>
  <c r="P506" i="1"/>
  <c r="U506" i="1" s="1"/>
  <c r="P507" i="1"/>
  <c r="U507" i="1" s="1"/>
  <c r="P508" i="1"/>
  <c r="U508" i="1" s="1"/>
  <c r="P509" i="1"/>
  <c r="U509" i="1" s="1"/>
  <c r="P510" i="1"/>
  <c r="U510" i="1" s="1"/>
  <c r="P511" i="1"/>
  <c r="U511" i="1" s="1"/>
  <c r="P512" i="1"/>
  <c r="U512" i="1" s="1"/>
  <c r="P513" i="1"/>
  <c r="U513" i="1" s="1"/>
  <c r="P514" i="1"/>
  <c r="P515" i="1"/>
  <c r="U515" i="1" s="1"/>
  <c r="P516" i="1"/>
  <c r="U516" i="1" s="1"/>
  <c r="P517" i="1"/>
  <c r="U517" i="1" s="1"/>
  <c r="P518" i="1"/>
  <c r="U518" i="1" s="1"/>
  <c r="P519" i="1"/>
  <c r="U519" i="1" s="1"/>
  <c r="P520" i="1"/>
  <c r="U520" i="1" s="1"/>
  <c r="P521" i="1"/>
  <c r="U521" i="1" s="1"/>
  <c r="P522" i="1"/>
  <c r="U522" i="1" s="1"/>
  <c r="P523" i="1"/>
  <c r="U523" i="1" s="1"/>
  <c r="P524" i="1"/>
  <c r="U524" i="1" s="1"/>
  <c r="P525" i="1"/>
  <c r="U525" i="1" s="1"/>
  <c r="P526" i="1"/>
  <c r="P527" i="1"/>
  <c r="U527" i="1" s="1"/>
  <c r="P528" i="1"/>
  <c r="U528" i="1" s="1"/>
  <c r="P529" i="1"/>
  <c r="U529" i="1" s="1"/>
  <c r="P530" i="1"/>
  <c r="U530" i="1" s="1"/>
  <c r="P531" i="1"/>
  <c r="U531" i="1" s="1"/>
  <c r="P532" i="1"/>
  <c r="U532" i="1" s="1"/>
  <c r="P533" i="1"/>
  <c r="U533" i="1" s="1"/>
  <c r="P534" i="1"/>
  <c r="U534" i="1" s="1"/>
  <c r="P535" i="1"/>
  <c r="U535" i="1" s="1"/>
  <c r="P536" i="1"/>
  <c r="U536" i="1" s="1"/>
  <c r="P537" i="1"/>
  <c r="U537" i="1" s="1"/>
  <c r="P538" i="1"/>
  <c r="P539" i="1"/>
  <c r="U539" i="1" s="1"/>
  <c r="P540" i="1"/>
  <c r="U540" i="1" s="1"/>
  <c r="P541" i="1"/>
  <c r="U541" i="1" s="1"/>
  <c r="P542" i="1"/>
  <c r="U542" i="1" s="1"/>
  <c r="P543" i="1"/>
  <c r="U543" i="1" s="1"/>
  <c r="P544" i="1"/>
  <c r="U544" i="1" s="1"/>
  <c r="P545" i="1"/>
  <c r="U545" i="1" s="1"/>
  <c r="P546" i="1"/>
  <c r="U546" i="1" s="1"/>
  <c r="P547" i="1"/>
  <c r="U547" i="1" s="1"/>
  <c r="P548" i="1"/>
  <c r="U548" i="1" s="1"/>
  <c r="P549" i="1"/>
  <c r="U549" i="1" s="1"/>
  <c r="P550" i="1"/>
  <c r="P551" i="1"/>
  <c r="U551" i="1" s="1"/>
  <c r="P552" i="1"/>
  <c r="U552" i="1" s="1"/>
  <c r="P553" i="1"/>
  <c r="U553" i="1" s="1"/>
  <c r="P554" i="1"/>
  <c r="U554" i="1" s="1"/>
  <c r="P555" i="1"/>
  <c r="U555" i="1" s="1"/>
  <c r="P556" i="1"/>
  <c r="U556" i="1" s="1"/>
  <c r="P557" i="1"/>
  <c r="U557" i="1" s="1"/>
  <c r="P558" i="1"/>
  <c r="U558" i="1" s="1"/>
  <c r="P559" i="1"/>
  <c r="U559" i="1" s="1"/>
  <c r="P560" i="1"/>
  <c r="U560" i="1" s="1"/>
  <c r="P561" i="1"/>
  <c r="U561" i="1" s="1"/>
  <c r="P562" i="1"/>
  <c r="P563" i="1"/>
  <c r="U563" i="1" s="1"/>
  <c r="P564" i="1"/>
  <c r="U564" i="1" s="1"/>
  <c r="P565" i="1"/>
  <c r="U565" i="1" s="1"/>
  <c r="P566" i="1"/>
  <c r="U566" i="1" s="1"/>
  <c r="P567" i="1"/>
  <c r="U567" i="1" s="1"/>
  <c r="P568" i="1"/>
  <c r="U568" i="1" s="1"/>
  <c r="P569" i="1"/>
  <c r="U569" i="1" s="1"/>
  <c r="P570" i="1"/>
  <c r="U570" i="1" s="1"/>
  <c r="P571" i="1"/>
  <c r="U571" i="1" s="1"/>
  <c r="P572" i="1"/>
  <c r="U572" i="1" s="1"/>
  <c r="P573" i="1"/>
  <c r="U573" i="1" s="1"/>
  <c r="P574" i="1"/>
  <c r="P575" i="1"/>
  <c r="U575" i="1" s="1"/>
  <c r="P576" i="1"/>
  <c r="U576" i="1" s="1"/>
  <c r="P577" i="1"/>
  <c r="U577" i="1" s="1"/>
  <c r="P578" i="1"/>
  <c r="U578" i="1" s="1"/>
  <c r="P579" i="1"/>
  <c r="U579" i="1" s="1"/>
  <c r="P580" i="1"/>
  <c r="U580" i="1" s="1"/>
  <c r="P581" i="1"/>
  <c r="U581" i="1" s="1"/>
  <c r="P582" i="1"/>
  <c r="U582" i="1" s="1"/>
  <c r="P583" i="1"/>
  <c r="U583" i="1" s="1"/>
  <c r="P584" i="1"/>
  <c r="U584" i="1" s="1"/>
  <c r="P585" i="1"/>
  <c r="U585" i="1" s="1"/>
  <c r="P586" i="1"/>
  <c r="P587" i="1"/>
  <c r="U587" i="1" s="1"/>
  <c r="P588" i="1"/>
  <c r="U588" i="1" s="1"/>
  <c r="P589" i="1"/>
  <c r="U589" i="1" s="1"/>
  <c r="P590" i="1"/>
  <c r="U590" i="1" s="1"/>
  <c r="P591" i="1"/>
  <c r="U591" i="1" s="1"/>
  <c r="P592" i="1"/>
  <c r="U592" i="1" s="1"/>
  <c r="P593" i="1"/>
  <c r="U593" i="1" s="1"/>
  <c r="P594" i="1"/>
  <c r="U594" i="1" s="1"/>
  <c r="P595" i="1"/>
  <c r="U595" i="1" s="1"/>
  <c r="P596" i="1"/>
  <c r="U596" i="1" s="1"/>
  <c r="P597" i="1"/>
  <c r="U597" i="1" s="1"/>
  <c r="P598" i="1"/>
  <c r="P599" i="1"/>
  <c r="U599" i="1" s="1"/>
  <c r="P600" i="1"/>
  <c r="U600" i="1" s="1"/>
  <c r="P601" i="1"/>
  <c r="U601" i="1" s="1"/>
  <c r="P602" i="1"/>
  <c r="U602" i="1" s="1"/>
  <c r="P603" i="1"/>
  <c r="U603" i="1" s="1"/>
  <c r="P604" i="1"/>
  <c r="U604" i="1" s="1"/>
  <c r="P605" i="1"/>
  <c r="U605" i="1" s="1"/>
  <c r="P606" i="1"/>
  <c r="U606" i="1" s="1"/>
  <c r="P607" i="1"/>
  <c r="U607" i="1" s="1"/>
  <c r="P608" i="1"/>
  <c r="U608" i="1" s="1"/>
  <c r="P609" i="1"/>
  <c r="U609" i="1" s="1"/>
  <c r="P610" i="1"/>
  <c r="P611" i="1"/>
  <c r="U611" i="1" s="1"/>
  <c r="P612" i="1"/>
  <c r="U612" i="1" s="1"/>
  <c r="P613" i="1"/>
  <c r="U613" i="1" s="1"/>
  <c r="P614" i="1"/>
  <c r="U614" i="1" s="1"/>
  <c r="P615" i="1"/>
  <c r="U615" i="1" s="1"/>
  <c r="P616" i="1"/>
  <c r="U616" i="1" s="1"/>
  <c r="P617" i="1"/>
  <c r="U617" i="1" s="1"/>
  <c r="P618" i="1"/>
  <c r="U618" i="1" s="1"/>
  <c r="P619" i="1"/>
  <c r="U619" i="1" s="1"/>
  <c r="P620" i="1"/>
  <c r="U620" i="1" s="1"/>
  <c r="P621" i="1"/>
  <c r="U621" i="1" s="1"/>
  <c r="P622" i="1"/>
  <c r="P623" i="1"/>
  <c r="U623" i="1" s="1"/>
  <c r="P624" i="1"/>
  <c r="U624" i="1" s="1"/>
  <c r="P625" i="1"/>
  <c r="U625" i="1" s="1"/>
  <c r="P626" i="1"/>
  <c r="U626" i="1" s="1"/>
  <c r="P627" i="1"/>
  <c r="U627" i="1" s="1"/>
  <c r="P628" i="1"/>
  <c r="U628" i="1" s="1"/>
  <c r="P629" i="1"/>
  <c r="U629" i="1" s="1"/>
  <c r="P630" i="1"/>
  <c r="U630" i="1" s="1"/>
  <c r="P631" i="1"/>
  <c r="U631" i="1" s="1"/>
  <c r="P632" i="1"/>
  <c r="U632" i="1" s="1"/>
  <c r="P633" i="1"/>
  <c r="U633" i="1" s="1"/>
  <c r="P634" i="1"/>
  <c r="P635" i="1"/>
  <c r="U635" i="1" s="1"/>
  <c r="P636" i="1"/>
  <c r="U636" i="1" s="1"/>
  <c r="P637" i="1"/>
  <c r="U637" i="1" s="1"/>
  <c r="P638" i="1"/>
  <c r="U638" i="1" s="1"/>
  <c r="P639" i="1"/>
  <c r="U639" i="1" s="1"/>
  <c r="P640" i="1"/>
  <c r="U640" i="1" s="1"/>
  <c r="P641" i="1"/>
  <c r="U641" i="1" s="1"/>
  <c r="P642" i="1"/>
  <c r="U642" i="1" s="1"/>
  <c r="P643" i="1"/>
  <c r="U643" i="1" s="1"/>
  <c r="P644" i="1"/>
  <c r="U644" i="1" s="1"/>
  <c r="P645" i="1"/>
  <c r="U645" i="1" s="1"/>
  <c r="P646" i="1"/>
  <c r="P647" i="1"/>
  <c r="U647" i="1" s="1"/>
  <c r="P648" i="1"/>
  <c r="U648" i="1" s="1"/>
  <c r="P649" i="1"/>
  <c r="U649" i="1" s="1"/>
  <c r="P650" i="1"/>
  <c r="U650" i="1" s="1"/>
  <c r="P651" i="1"/>
  <c r="U651" i="1" s="1"/>
  <c r="P652" i="1"/>
  <c r="U652" i="1" s="1"/>
  <c r="P653" i="1"/>
  <c r="U653" i="1" s="1"/>
  <c r="P654" i="1"/>
  <c r="U654" i="1" s="1"/>
  <c r="P655" i="1"/>
  <c r="U655" i="1" s="1"/>
  <c r="P656" i="1"/>
  <c r="U656" i="1" s="1"/>
  <c r="P657" i="1"/>
  <c r="U657" i="1" s="1"/>
  <c r="P658" i="1"/>
  <c r="P659" i="1"/>
  <c r="U659" i="1" s="1"/>
  <c r="P660" i="1"/>
  <c r="U660" i="1" s="1"/>
  <c r="P661" i="1"/>
  <c r="U661" i="1" s="1"/>
  <c r="P662" i="1"/>
  <c r="U662" i="1" s="1"/>
  <c r="P663" i="1"/>
  <c r="U663" i="1" s="1"/>
  <c r="P664" i="1"/>
  <c r="U664" i="1" s="1"/>
  <c r="P665" i="1"/>
  <c r="U665" i="1" s="1"/>
  <c r="P666" i="1"/>
  <c r="U666" i="1" s="1"/>
  <c r="P667" i="1"/>
  <c r="U667" i="1" s="1"/>
  <c r="P668" i="1"/>
  <c r="U668" i="1" s="1"/>
  <c r="P669" i="1"/>
  <c r="U669" i="1" s="1"/>
  <c r="P670" i="1"/>
  <c r="P671" i="1"/>
  <c r="U671" i="1" s="1"/>
  <c r="P672" i="1"/>
  <c r="U672" i="1" s="1"/>
  <c r="P673" i="1"/>
  <c r="U673" i="1" s="1"/>
  <c r="P674" i="1"/>
  <c r="U674" i="1" s="1"/>
  <c r="P675" i="1"/>
  <c r="U675" i="1" s="1"/>
  <c r="P676" i="1"/>
  <c r="U676" i="1" s="1"/>
  <c r="P677" i="1"/>
  <c r="U677" i="1" s="1"/>
  <c r="P678" i="1"/>
  <c r="U678" i="1" s="1"/>
  <c r="P679" i="1"/>
  <c r="U679" i="1" s="1"/>
  <c r="P680" i="1"/>
  <c r="U680" i="1" s="1"/>
  <c r="P681" i="1"/>
  <c r="U681" i="1" s="1"/>
  <c r="P682" i="1"/>
  <c r="P683" i="1"/>
  <c r="U683" i="1" s="1"/>
  <c r="P684" i="1"/>
  <c r="U684" i="1" s="1"/>
  <c r="P685" i="1"/>
  <c r="U685" i="1" s="1"/>
  <c r="P686" i="1"/>
  <c r="U686" i="1" s="1"/>
  <c r="P687" i="1"/>
  <c r="U687" i="1" s="1"/>
  <c r="P688" i="1"/>
  <c r="U688" i="1" s="1"/>
  <c r="P689" i="1"/>
  <c r="U689" i="1" s="1"/>
  <c r="P690" i="1"/>
  <c r="U690" i="1" s="1"/>
  <c r="P691" i="1"/>
  <c r="U691" i="1" s="1"/>
  <c r="P692" i="1"/>
  <c r="U692" i="1" s="1"/>
  <c r="P693" i="1"/>
  <c r="U693" i="1" s="1"/>
  <c r="P694" i="1"/>
  <c r="P695" i="1"/>
  <c r="U695" i="1" s="1"/>
  <c r="P696" i="1"/>
  <c r="U696" i="1" s="1"/>
  <c r="P697" i="1"/>
  <c r="U697" i="1" s="1"/>
  <c r="P698" i="1"/>
  <c r="U698" i="1" s="1"/>
  <c r="P699" i="1"/>
  <c r="U699" i="1" s="1"/>
  <c r="P700" i="1"/>
  <c r="U700" i="1" s="1"/>
  <c r="P701" i="1"/>
  <c r="U701" i="1" s="1"/>
  <c r="P702" i="1"/>
  <c r="U702" i="1" s="1"/>
  <c r="P703" i="1"/>
  <c r="U703" i="1" s="1"/>
  <c r="P704" i="1"/>
  <c r="U704" i="1" s="1"/>
  <c r="P705" i="1"/>
  <c r="U705" i="1" s="1"/>
  <c r="P706" i="1"/>
  <c r="P707" i="1"/>
  <c r="U707" i="1" s="1"/>
  <c r="P708" i="1"/>
  <c r="U708" i="1" s="1"/>
  <c r="P709" i="1"/>
  <c r="U709" i="1" s="1"/>
  <c r="P710" i="1"/>
  <c r="U710" i="1" s="1"/>
  <c r="P711" i="1"/>
  <c r="U711" i="1" s="1"/>
  <c r="P712" i="1"/>
  <c r="U712" i="1" s="1"/>
  <c r="P713" i="1"/>
  <c r="U713" i="1" s="1"/>
  <c r="P714" i="1"/>
  <c r="U714" i="1" s="1"/>
  <c r="P715" i="1"/>
  <c r="U715" i="1" s="1"/>
  <c r="P716" i="1"/>
  <c r="U716" i="1" s="1"/>
  <c r="P717" i="1"/>
  <c r="U717" i="1" s="1"/>
  <c r="P718" i="1"/>
  <c r="P719" i="1"/>
  <c r="U719" i="1" s="1"/>
  <c r="P720" i="1"/>
  <c r="U720" i="1" s="1"/>
  <c r="P721" i="1"/>
  <c r="U721" i="1" s="1"/>
  <c r="P722" i="1"/>
  <c r="U722" i="1" s="1"/>
  <c r="P723" i="1"/>
  <c r="U723" i="1" s="1"/>
  <c r="P724" i="1"/>
  <c r="U724" i="1" s="1"/>
  <c r="P725" i="1"/>
  <c r="U725" i="1" s="1"/>
  <c r="P726" i="1"/>
  <c r="U726" i="1" s="1"/>
  <c r="P727" i="1"/>
  <c r="U727" i="1" s="1"/>
  <c r="P728" i="1"/>
  <c r="U728" i="1" s="1"/>
  <c r="P729" i="1"/>
  <c r="U729" i="1" s="1"/>
  <c r="P730" i="1"/>
  <c r="P731" i="1"/>
  <c r="U731" i="1" s="1"/>
  <c r="P732" i="1"/>
  <c r="U732" i="1" s="1"/>
  <c r="P733" i="1"/>
  <c r="U733" i="1" s="1"/>
  <c r="P734" i="1"/>
  <c r="U734" i="1" s="1"/>
  <c r="P735" i="1"/>
  <c r="U735" i="1" s="1"/>
  <c r="P736" i="1"/>
  <c r="U736" i="1" s="1"/>
  <c r="P737" i="1"/>
  <c r="U737" i="1" s="1"/>
  <c r="P738" i="1"/>
  <c r="U738" i="1" s="1"/>
  <c r="P739" i="1"/>
  <c r="U739" i="1" s="1"/>
  <c r="P740" i="1"/>
  <c r="U740" i="1" s="1"/>
  <c r="P741" i="1"/>
  <c r="U741" i="1" s="1"/>
  <c r="P742" i="1"/>
  <c r="P743" i="1"/>
  <c r="U743" i="1" s="1"/>
  <c r="P744" i="1"/>
  <c r="U744" i="1" s="1"/>
  <c r="P745" i="1"/>
  <c r="U745" i="1" s="1"/>
  <c r="P746" i="1"/>
  <c r="U746" i="1" s="1"/>
  <c r="P747" i="1"/>
  <c r="U747" i="1" s="1"/>
  <c r="P748" i="1"/>
  <c r="U748" i="1" s="1"/>
  <c r="P749" i="1"/>
  <c r="U749" i="1" s="1"/>
  <c r="P750" i="1"/>
  <c r="U750" i="1" s="1"/>
  <c r="P751" i="1"/>
  <c r="U751" i="1" s="1"/>
  <c r="P752" i="1"/>
  <c r="U752" i="1" s="1"/>
  <c r="P753" i="1"/>
  <c r="U753" i="1" s="1"/>
  <c r="P754" i="1"/>
  <c r="P755" i="1"/>
  <c r="U755" i="1" s="1"/>
  <c r="P756" i="1"/>
  <c r="U756" i="1" s="1"/>
  <c r="P757" i="1"/>
  <c r="U757" i="1" s="1"/>
  <c r="P758" i="1"/>
  <c r="U758" i="1" s="1"/>
  <c r="P759" i="1"/>
  <c r="U759" i="1" s="1"/>
  <c r="P760" i="1"/>
  <c r="U760" i="1" s="1"/>
  <c r="P761" i="1"/>
  <c r="U761" i="1" s="1"/>
  <c r="P762" i="1"/>
  <c r="U762" i="1" s="1"/>
  <c r="P763" i="1"/>
  <c r="U763" i="1" s="1"/>
  <c r="P764" i="1"/>
  <c r="U764" i="1" s="1"/>
  <c r="P765" i="1"/>
  <c r="U765" i="1" s="1"/>
  <c r="P766" i="1"/>
  <c r="P767" i="1"/>
  <c r="U767" i="1" s="1"/>
  <c r="P768" i="1"/>
  <c r="U768" i="1" s="1"/>
  <c r="P769" i="1"/>
  <c r="U769" i="1" s="1"/>
  <c r="P770" i="1"/>
  <c r="U770" i="1" s="1"/>
  <c r="P771" i="1"/>
  <c r="U771" i="1" s="1"/>
  <c r="P772" i="1"/>
  <c r="U772" i="1" s="1"/>
  <c r="P773" i="1"/>
  <c r="U773" i="1" s="1"/>
  <c r="P774" i="1"/>
  <c r="U774" i="1" s="1"/>
  <c r="P775" i="1"/>
  <c r="U775" i="1" s="1"/>
  <c r="P776" i="1"/>
  <c r="U776" i="1" s="1"/>
  <c r="P777" i="1"/>
  <c r="U777" i="1" s="1"/>
  <c r="P778" i="1"/>
  <c r="P779" i="1"/>
  <c r="U779" i="1" s="1"/>
  <c r="P780" i="1"/>
  <c r="U780" i="1" s="1"/>
  <c r="P781" i="1"/>
  <c r="U781" i="1" s="1"/>
  <c r="P782" i="1"/>
  <c r="U782" i="1" s="1"/>
  <c r="P783" i="1"/>
  <c r="U783" i="1" s="1"/>
  <c r="P784" i="1"/>
  <c r="U784" i="1" s="1"/>
  <c r="P785" i="1"/>
  <c r="U785" i="1" s="1"/>
  <c r="P786" i="1"/>
  <c r="U786" i="1" s="1"/>
  <c r="P787" i="1"/>
  <c r="U787" i="1" s="1"/>
  <c r="P788" i="1"/>
  <c r="U788" i="1" s="1"/>
  <c r="P789" i="1"/>
  <c r="U789" i="1" s="1"/>
  <c r="P790" i="1"/>
  <c r="P791" i="1"/>
  <c r="U791" i="1" s="1"/>
  <c r="P792" i="1"/>
  <c r="U792" i="1" s="1"/>
  <c r="P793" i="1"/>
  <c r="U793" i="1" s="1"/>
  <c r="P794" i="1"/>
  <c r="U794" i="1" s="1"/>
  <c r="P795" i="1"/>
  <c r="U795" i="1" s="1"/>
  <c r="P796" i="1"/>
  <c r="U796" i="1" s="1"/>
  <c r="P797" i="1"/>
  <c r="U797" i="1" s="1"/>
  <c r="P798" i="1"/>
  <c r="U798" i="1" s="1"/>
  <c r="P799" i="1"/>
  <c r="U799" i="1" s="1"/>
  <c r="P800" i="1"/>
  <c r="U800" i="1" s="1"/>
  <c r="P801" i="1"/>
  <c r="U801" i="1" s="1"/>
  <c r="P802" i="1"/>
  <c r="P803" i="1"/>
  <c r="U803" i="1" s="1"/>
  <c r="P804" i="1"/>
  <c r="U804" i="1" s="1"/>
  <c r="P805" i="1"/>
  <c r="U805" i="1" s="1"/>
  <c r="P806" i="1"/>
  <c r="U806" i="1" s="1"/>
  <c r="P807" i="1"/>
  <c r="U807" i="1" s="1"/>
  <c r="P808" i="1"/>
  <c r="U808" i="1" s="1"/>
  <c r="P809" i="1"/>
  <c r="U809" i="1" s="1"/>
  <c r="P810" i="1"/>
  <c r="U810" i="1" s="1"/>
  <c r="P811" i="1"/>
  <c r="U811" i="1" s="1"/>
  <c r="P812" i="1"/>
  <c r="U812" i="1" s="1"/>
  <c r="P813" i="1"/>
  <c r="U813" i="1" s="1"/>
  <c r="P814" i="1"/>
  <c r="P815" i="1"/>
  <c r="U815" i="1" s="1"/>
  <c r="P816" i="1"/>
  <c r="U816" i="1" s="1"/>
  <c r="P817" i="1"/>
  <c r="U817" i="1" s="1"/>
  <c r="P818" i="1"/>
  <c r="U818" i="1" s="1"/>
  <c r="P819" i="1"/>
  <c r="U819" i="1" s="1"/>
  <c r="P820" i="1"/>
  <c r="U820" i="1" s="1"/>
  <c r="P821" i="1"/>
  <c r="U821" i="1" s="1"/>
  <c r="P822" i="1"/>
  <c r="U822" i="1" s="1"/>
  <c r="P823" i="1"/>
  <c r="U823" i="1" s="1"/>
  <c r="P824" i="1"/>
  <c r="U824" i="1" s="1"/>
  <c r="P825" i="1"/>
  <c r="U825" i="1" s="1"/>
  <c r="P826" i="1"/>
  <c r="P827" i="1"/>
  <c r="U827" i="1" s="1"/>
  <c r="P828" i="1"/>
  <c r="U828" i="1" s="1"/>
  <c r="P829" i="1"/>
  <c r="U829" i="1" s="1"/>
  <c r="P830" i="1"/>
  <c r="U830" i="1" s="1"/>
  <c r="P831" i="1"/>
  <c r="U831" i="1" s="1"/>
  <c r="P832" i="1"/>
  <c r="U832" i="1" s="1"/>
  <c r="P833" i="1"/>
  <c r="U833" i="1" s="1"/>
  <c r="P834" i="1"/>
  <c r="U834" i="1" s="1"/>
  <c r="P835" i="1"/>
  <c r="U835" i="1" s="1"/>
  <c r="P836" i="1"/>
  <c r="U836" i="1" s="1"/>
  <c r="P837" i="1"/>
  <c r="U837" i="1" s="1"/>
  <c r="P838" i="1"/>
  <c r="P839" i="1"/>
  <c r="U839" i="1" s="1"/>
  <c r="P840" i="1"/>
  <c r="U840" i="1" s="1"/>
  <c r="P841" i="1"/>
  <c r="U841" i="1" s="1"/>
  <c r="P842" i="1"/>
  <c r="U842" i="1" s="1"/>
  <c r="P843" i="1"/>
  <c r="U843" i="1" s="1"/>
  <c r="P844" i="1"/>
  <c r="U844" i="1" s="1"/>
  <c r="P845" i="1"/>
  <c r="U845" i="1" s="1"/>
  <c r="P846" i="1"/>
  <c r="U846" i="1" s="1"/>
  <c r="P847" i="1"/>
  <c r="U847" i="1" s="1"/>
  <c r="P848" i="1"/>
  <c r="U848" i="1" s="1"/>
  <c r="P849" i="1"/>
  <c r="U849" i="1" s="1"/>
  <c r="P850" i="1"/>
  <c r="P851" i="1"/>
  <c r="U851" i="1" s="1"/>
  <c r="P852" i="1"/>
  <c r="U852" i="1" s="1"/>
  <c r="P853" i="1"/>
  <c r="U853" i="1" s="1"/>
  <c r="P854" i="1"/>
  <c r="U854" i="1" s="1"/>
  <c r="P855" i="1"/>
  <c r="U855" i="1" s="1"/>
  <c r="P856" i="1"/>
  <c r="U856" i="1" s="1"/>
  <c r="P857" i="1"/>
  <c r="U857" i="1" s="1"/>
  <c r="P858" i="1"/>
  <c r="U858" i="1" s="1"/>
  <c r="P859" i="1"/>
  <c r="U859" i="1" s="1"/>
  <c r="P860" i="1"/>
  <c r="U860" i="1" s="1"/>
  <c r="P861" i="1"/>
  <c r="U861" i="1" s="1"/>
  <c r="P862" i="1"/>
  <c r="P863" i="1"/>
  <c r="U863" i="1" s="1"/>
  <c r="P864" i="1"/>
  <c r="U864" i="1" s="1"/>
  <c r="P865" i="1"/>
  <c r="U865" i="1" s="1"/>
  <c r="P866" i="1"/>
  <c r="U866" i="1" s="1"/>
  <c r="P867" i="1"/>
  <c r="U867" i="1" s="1"/>
  <c r="P868" i="1"/>
  <c r="U868" i="1" s="1"/>
  <c r="P869" i="1"/>
  <c r="U869" i="1" s="1"/>
  <c r="P870" i="1"/>
  <c r="U870" i="1" s="1"/>
  <c r="P871" i="1"/>
  <c r="U871" i="1" s="1"/>
  <c r="P872" i="1"/>
  <c r="U872" i="1" s="1"/>
  <c r="P873" i="1"/>
  <c r="U873" i="1" s="1"/>
  <c r="P874" i="1"/>
  <c r="P875" i="1"/>
  <c r="U875" i="1" s="1"/>
  <c r="P876" i="1"/>
  <c r="U876" i="1" s="1"/>
  <c r="P877" i="1"/>
  <c r="U877" i="1" s="1"/>
  <c r="P878" i="1"/>
  <c r="U878" i="1" s="1"/>
  <c r="P879" i="1"/>
  <c r="U879" i="1" s="1"/>
  <c r="P880" i="1"/>
  <c r="U880" i="1" s="1"/>
  <c r="P881" i="1"/>
  <c r="U881" i="1" s="1"/>
  <c r="P882" i="1"/>
  <c r="U882" i="1" s="1"/>
  <c r="P883" i="1"/>
  <c r="U883" i="1" s="1"/>
  <c r="P884" i="1"/>
  <c r="U884" i="1" s="1"/>
  <c r="P885" i="1"/>
  <c r="U885" i="1" s="1"/>
  <c r="P886" i="1"/>
  <c r="P887" i="1"/>
  <c r="U887" i="1" s="1"/>
  <c r="P888" i="1"/>
  <c r="U888" i="1" s="1"/>
  <c r="P889" i="1"/>
  <c r="U889" i="1" s="1"/>
  <c r="P890" i="1"/>
  <c r="U890" i="1" s="1"/>
  <c r="P891" i="1"/>
  <c r="U891" i="1" s="1"/>
  <c r="P892" i="1"/>
  <c r="U892" i="1" s="1"/>
  <c r="P893" i="1"/>
  <c r="U893" i="1" s="1"/>
  <c r="P894" i="1"/>
  <c r="U894" i="1" s="1"/>
  <c r="P895" i="1"/>
  <c r="U895" i="1" s="1"/>
  <c r="P896" i="1"/>
  <c r="U896" i="1" s="1"/>
  <c r="P897" i="1"/>
  <c r="U897" i="1" s="1"/>
  <c r="P898" i="1"/>
  <c r="P899" i="1"/>
  <c r="U899" i="1" s="1"/>
  <c r="P900" i="1"/>
  <c r="U900" i="1" s="1"/>
  <c r="P901" i="1"/>
  <c r="U901" i="1" s="1"/>
  <c r="P902" i="1"/>
  <c r="U902" i="1" s="1"/>
  <c r="P903" i="1"/>
  <c r="U903" i="1" s="1"/>
  <c r="P904" i="1"/>
  <c r="U904" i="1" s="1"/>
  <c r="P905" i="1"/>
  <c r="U905" i="1" s="1"/>
  <c r="P906" i="1"/>
  <c r="U906" i="1" s="1"/>
  <c r="P907" i="1"/>
  <c r="U907" i="1" s="1"/>
  <c r="P908" i="1"/>
  <c r="U908" i="1" s="1"/>
  <c r="P909" i="1"/>
  <c r="U909" i="1" s="1"/>
  <c r="P910" i="1"/>
  <c r="P911" i="1"/>
  <c r="U911" i="1" s="1"/>
  <c r="P912" i="1"/>
  <c r="U912" i="1" s="1"/>
  <c r="P913" i="1"/>
  <c r="U913" i="1" s="1"/>
  <c r="P914" i="1"/>
  <c r="U914" i="1" s="1"/>
  <c r="P915" i="1"/>
  <c r="U915" i="1" s="1"/>
  <c r="P916" i="1"/>
  <c r="U916" i="1" s="1"/>
  <c r="P917" i="1"/>
  <c r="U917" i="1" s="1"/>
  <c r="P918" i="1"/>
  <c r="U918" i="1" s="1"/>
  <c r="P919" i="1"/>
  <c r="U919" i="1" s="1"/>
  <c r="P920" i="1"/>
  <c r="U920" i="1" s="1"/>
  <c r="P921" i="1"/>
  <c r="U921" i="1" s="1"/>
  <c r="P922" i="1"/>
  <c r="P923" i="1"/>
  <c r="U923" i="1" s="1"/>
  <c r="P924" i="1"/>
  <c r="U924" i="1" s="1"/>
  <c r="P925" i="1"/>
  <c r="U925" i="1" s="1"/>
  <c r="P926" i="1"/>
  <c r="U926" i="1" s="1"/>
  <c r="P927" i="1"/>
  <c r="U927" i="1" s="1"/>
  <c r="P928" i="1"/>
  <c r="U928" i="1" s="1"/>
  <c r="P929" i="1"/>
  <c r="U929" i="1" s="1"/>
  <c r="P930" i="1"/>
  <c r="U930" i="1" s="1"/>
  <c r="P931" i="1"/>
  <c r="U931" i="1" s="1"/>
  <c r="P932" i="1"/>
  <c r="U932" i="1" s="1"/>
  <c r="P933" i="1"/>
  <c r="U933" i="1" s="1"/>
  <c r="P934" i="1"/>
  <c r="P935" i="1"/>
  <c r="U935" i="1" s="1"/>
  <c r="P936" i="1"/>
  <c r="U936" i="1" s="1"/>
  <c r="P937" i="1"/>
  <c r="U937" i="1" s="1"/>
  <c r="P938" i="1"/>
  <c r="U938" i="1" s="1"/>
  <c r="P939" i="1"/>
  <c r="U939" i="1" s="1"/>
  <c r="P940" i="1"/>
  <c r="U940" i="1" s="1"/>
  <c r="P941" i="1"/>
  <c r="U941" i="1" s="1"/>
  <c r="P942" i="1"/>
  <c r="U942" i="1" s="1"/>
  <c r="P943" i="1"/>
  <c r="U943" i="1" s="1"/>
  <c r="P944" i="1"/>
  <c r="U944" i="1" s="1"/>
  <c r="P945" i="1"/>
  <c r="U945" i="1" s="1"/>
  <c r="P946" i="1"/>
  <c r="P947" i="1"/>
  <c r="U947" i="1" s="1"/>
  <c r="P948" i="1"/>
  <c r="U948" i="1" s="1"/>
  <c r="P949" i="1"/>
  <c r="U949" i="1" s="1"/>
  <c r="P950" i="1"/>
  <c r="U950" i="1" s="1"/>
  <c r="P951" i="1"/>
  <c r="U951" i="1" s="1"/>
  <c r="P952" i="1"/>
  <c r="U952" i="1" s="1"/>
  <c r="P953" i="1"/>
  <c r="U953" i="1" s="1"/>
  <c r="P954" i="1"/>
  <c r="U954" i="1" s="1"/>
  <c r="P955" i="1"/>
  <c r="U955" i="1" s="1"/>
  <c r="P956" i="1"/>
  <c r="U956" i="1" s="1"/>
  <c r="P957" i="1"/>
  <c r="U957" i="1" s="1"/>
  <c r="P958" i="1"/>
  <c r="P959" i="1"/>
  <c r="U959" i="1" s="1"/>
  <c r="P960" i="1"/>
  <c r="U960" i="1" s="1"/>
  <c r="P961" i="1"/>
  <c r="U961" i="1" s="1"/>
  <c r="P962" i="1"/>
  <c r="U962" i="1" s="1"/>
  <c r="P963" i="1"/>
  <c r="U963" i="1" s="1"/>
  <c r="P964" i="1"/>
  <c r="U964" i="1" s="1"/>
  <c r="P965" i="1"/>
  <c r="U965" i="1" s="1"/>
  <c r="P966" i="1"/>
  <c r="U966" i="1" s="1"/>
  <c r="P967" i="1"/>
  <c r="U967" i="1" s="1"/>
  <c r="P968" i="1"/>
  <c r="U968" i="1" s="1"/>
  <c r="P969" i="1"/>
  <c r="U969" i="1" s="1"/>
  <c r="P970" i="1"/>
  <c r="P971" i="1"/>
  <c r="U971" i="1" s="1"/>
  <c r="P972" i="1"/>
  <c r="U972" i="1" s="1"/>
  <c r="P973" i="1"/>
  <c r="U973" i="1" s="1"/>
  <c r="P974" i="1"/>
  <c r="U974" i="1" s="1"/>
  <c r="P975" i="1"/>
  <c r="U975" i="1" s="1"/>
  <c r="P976" i="1"/>
  <c r="U976" i="1" s="1"/>
  <c r="P977" i="1"/>
  <c r="U977" i="1" s="1"/>
  <c r="P978" i="1"/>
  <c r="U978" i="1" s="1"/>
  <c r="P979" i="1"/>
  <c r="U979" i="1" s="1"/>
  <c r="P980" i="1"/>
  <c r="U980" i="1" s="1"/>
  <c r="P981" i="1"/>
  <c r="U981" i="1" s="1"/>
  <c r="P982" i="1"/>
  <c r="P983" i="1"/>
  <c r="U983" i="1" s="1"/>
  <c r="P984" i="1"/>
  <c r="U984" i="1" s="1"/>
  <c r="P985" i="1"/>
  <c r="U985" i="1" s="1"/>
  <c r="P986" i="1"/>
  <c r="U986" i="1" s="1"/>
  <c r="P987" i="1"/>
  <c r="U987" i="1" s="1"/>
  <c r="P988" i="1"/>
  <c r="U988" i="1" s="1"/>
  <c r="P989" i="1"/>
  <c r="U989" i="1" s="1"/>
  <c r="P990" i="1"/>
  <c r="U990" i="1" s="1"/>
  <c r="P991" i="1"/>
  <c r="U991" i="1" s="1"/>
  <c r="P992" i="1"/>
  <c r="U992" i="1" s="1"/>
  <c r="P993" i="1"/>
  <c r="U993" i="1" s="1"/>
  <c r="P994" i="1"/>
  <c r="P995" i="1"/>
  <c r="U995" i="1" s="1"/>
  <c r="P996" i="1"/>
  <c r="U996" i="1" s="1"/>
  <c r="P997" i="1"/>
  <c r="U997" i="1" s="1"/>
  <c r="P998" i="1"/>
  <c r="U998" i="1" s="1"/>
  <c r="P999" i="1"/>
  <c r="U999" i="1" s="1"/>
  <c r="P1000" i="1"/>
  <c r="U1000" i="1" s="1"/>
  <c r="P1001" i="1"/>
  <c r="U1001" i="1" s="1"/>
  <c r="P1002" i="1"/>
  <c r="U1002" i="1" s="1"/>
  <c r="P1003" i="1"/>
  <c r="U1003" i="1" s="1"/>
  <c r="P1004" i="1"/>
  <c r="U1004" i="1" s="1"/>
  <c r="P1005" i="1"/>
  <c r="U1005" i="1" s="1"/>
  <c r="P1006" i="1"/>
  <c r="P1007" i="1"/>
  <c r="U1007" i="1" s="1"/>
  <c r="P1008" i="1"/>
  <c r="U1008" i="1" s="1"/>
  <c r="P1009" i="1"/>
  <c r="U1009" i="1" s="1"/>
  <c r="P1010" i="1"/>
  <c r="U1010" i="1" s="1"/>
  <c r="P1011" i="1"/>
  <c r="U1011" i="1" s="1"/>
  <c r="P1012" i="1"/>
  <c r="U1012" i="1" s="1"/>
  <c r="P1013" i="1"/>
  <c r="U1013" i="1" s="1"/>
  <c r="P1014" i="1"/>
  <c r="U1014" i="1" s="1"/>
  <c r="P1015" i="1"/>
  <c r="U1015" i="1" s="1"/>
  <c r="P1016" i="1"/>
  <c r="U1016" i="1" s="1"/>
  <c r="P1017" i="1"/>
  <c r="U1017" i="1" s="1"/>
  <c r="P1018" i="1"/>
  <c r="P1019" i="1"/>
  <c r="U1019" i="1" s="1"/>
  <c r="P1020" i="1"/>
  <c r="U1020" i="1" s="1"/>
  <c r="P1021" i="1"/>
  <c r="U1021" i="1" s="1"/>
  <c r="P1022" i="1"/>
  <c r="U1022" i="1" s="1"/>
  <c r="P1023" i="1"/>
  <c r="U1023" i="1" s="1"/>
  <c r="P1024" i="1"/>
  <c r="U1024" i="1" s="1"/>
  <c r="P1025" i="1"/>
  <c r="U1025" i="1" s="1"/>
  <c r="P1026" i="1"/>
  <c r="U1026" i="1" s="1"/>
  <c r="P1027" i="1"/>
  <c r="U1027" i="1" s="1"/>
  <c r="P1028" i="1"/>
  <c r="U1028" i="1" s="1"/>
  <c r="P1029" i="1"/>
  <c r="U1029" i="1" s="1"/>
  <c r="P1030" i="1"/>
  <c r="P1031" i="1"/>
  <c r="U1031" i="1" s="1"/>
  <c r="P1032" i="1"/>
  <c r="U1032" i="1" s="1"/>
  <c r="P1033" i="1"/>
  <c r="U1033" i="1" s="1"/>
  <c r="P1034" i="1"/>
  <c r="U1034" i="1" s="1"/>
  <c r="P1035" i="1"/>
  <c r="U1035" i="1" s="1"/>
  <c r="P1036" i="1"/>
  <c r="U1036" i="1" s="1"/>
  <c r="P1037" i="1"/>
  <c r="U1037" i="1" s="1"/>
  <c r="P1038" i="1"/>
  <c r="U1038" i="1" s="1"/>
  <c r="P1039" i="1"/>
  <c r="U1039" i="1" s="1"/>
  <c r="P1040" i="1"/>
  <c r="U1040" i="1" s="1"/>
  <c r="P1041" i="1"/>
  <c r="U1041" i="1" s="1"/>
  <c r="P1042" i="1"/>
  <c r="P1043" i="1"/>
  <c r="U1043" i="1" s="1"/>
  <c r="P1044" i="1"/>
  <c r="U1044" i="1" s="1"/>
  <c r="P1045" i="1"/>
  <c r="U1045" i="1" s="1"/>
  <c r="P1046" i="1"/>
  <c r="U1046" i="1" s="1"/>
  <c r="P1047" i="1"/>
  <c r="U1047" i="1" s="1"/>
  <c r="P1048" i="1"/>
  <c r="U1048" i="1" s="1"/>
  <c r="P1049" i="1"/>
  <c r="U1049" i="1" s="1"/>
  <c r="P1050" i="1"/>
  <c r="U1050" i="1" s="1"/>
  <c r="P1051" i="1"/>
  <c r="U1051" i="1" s="1"/>
  <c r="P1052" i="1"/>
  <c r="U1052" i="1" s="1"/>
  <c r="P1053" i="1"/>
  <c r="U1053" i="1" s="1"/>
  <c r="P1054" i="1"/>
  <c r="P1055" i="1"/>
  <c r="U1055" i="1" s="1"/>
  <c r="P1056" i="1"/>
  <c r="U1056" i="1" s="1"/>
  <c r="P1057" i="1"/>
  <c r="U1057" i="1" s="1"/>
  <c r="P1058" i="1"/>
  <c r="U1058" i="1" s="1"/>
  <c r="P1059" i="1"/>
  <c r="U1059" i="1" s="1"/>
  <c r="P1060" i="1"/>
  <c r="U1060" i="1" s="1"/>
  <c r="P1061" i="1"/>
  <c r="U1061" i="1" s="1"/>
  <c r="P1062" i="1"/>
  <c r="U1062" i="1" s="1"/>
  <c r="P1063" i="1"/>
  <c r="U1063" i="1" s="1"/>
  <c r="P1064" i="1"/>
  <c r="U1064" i="1" s="1"/>
  <c r="P1065" i="1"/>
  <c r="U1065" i="1" s="1"/>
  <c r="P1066" i="1"/>
  <c r="P1067" i="1"/>
  <c r="U1067" i="1" s="1"/>
  <c r="P1068" i="1"/>
  <c r="U1068" i="1" s="1"/>
  <c r="P1069" i="1"/>
  <c r="U1069" i="1" s="1"/>
  <c r="P1070" i="1"/>
  <c r="U1070" i="1" s="1"/>
  <c r="P1071" i="1"/>
  <c r="U1071" i="1" s="1"/>
  <c r="P1072" i="1"/>
  <c r="U1072" i="1" s="1"/>
  <c r="P1073" i="1"/>
  <c r="U1073" i="1" s="1"/>
  <c r="P1074" i="1"/>
  <c r="U1074" i="1" s="1"/>
  <c r="P1075" i="1"/>
  <c r="U1075" i="1" s="1"/>
  <c r="P1076" i="1"/>
  <c r="U1076" i="1" s="1"/>
  <c r="P1077" i="1"/>
  <c r="U1077" i="1" s="1"/>
  <c r="P1078" i="1"/>
  <c r="P1079" i="1"/>
  <c r="U1079" i="1" s="1"/>
  <c r="P1080" i="1"/>
  <c r="U1080" i="1" s="1"/>
  <c r="P1081" i="1"/>
  <c r="U1081" i="1" s="1"/>
  <c r="P1082" i="1"/>
  <c r="U1082" i="1" s="1"/>
  <c r="P1083" i="1"/>
  <c r="U1083" i="1" s="1"/>
  <c r="P1084" i="1"/>
  <c r="U1084" i="1" s="1"/>
  <c r="P1085" i="1"/>
  <c r="U1085" i="1" s="1"/>
  <c r="P1086" i="1"/>
  <c r="U1086" i="1" s="1"/>
  <c r="P1087" i="1"/>
  <c r="U1087" i="1" s="1"/>
  <c r="P1088" i="1"/>
  <c r="U1088" i="1" s="1"/>
  <c r="P1089" i="1"/>
  <c r="U1089" i="1" s="1"/>
  <c r="P1090" i="1"/>
  <c r="P1091" i="1"/>
  <c r="U1091" i="1" s="1"/>
  <c r="P1092" i="1"/>
  <c r="U1092" i="1" s="1"/>
  <c r="P1093" i="1"/>
  <c r="U1093" i="1" s="1"/>
  <c r="P1094" i="1"/>
  <c r="U1094" i="1" s="1"/>
  <c r="P1095" i="1"/>
  <c r="U1095" i="1" s="1"/>
  <c r="P1096" i="1"/>
  <c r="U1096" i="1" s="1"/>
  <c r="P1097" i="1"/>
  <c r="U1097" i="1" s="1"/>
  <c r="P1098" i="1"/>
  <c r="U1098" i="1" s="1"/>
  <c r="P1099" i="1"/>
  <c r="U1099" i="1" s="1"/>
  <c r="P1100" i="1"/>
  <c r="U1100" i="1" s="1"/>
  <c r="P1101" i="1"/>
  <c r="U1101" i="1" s="1"/>
  <c r="P1102" i="1"/>
  <c r="P1103" i="1"/>
  <c r="U1103" i="1" s="1"/>
  <c r="P1104" i="1"/>
  <c r="U1104" i="1" s="1"/>
  <c r="P1105" i="1"/>
  <c r="U1105" i="1" s="1"/>
  <c r="P1106" i="1"/>
  <c r="U1106" i="1" s="1"/>
  <c r="P1107" i="1"/>
  <c r="U1107" i="1" s="1"/>
  <c r="P1108" i="1"/>
  <c r="U1108" i="1" s="1"/>
  <c r="P1109" i="1"/>
  <c r="U1109" i="1" s="1"/>
  <c r="P1110" i="1"/>
  <c r="U1110" i="1" s="1"/>
  <c r="P1111" i="1"/>
  <c r="U1111" i="1" s="1"/>
  <c r="P1112" i="1"/>
  <c r="U1112" i="1" s="1"/>
  <c r="P1113" i="1"/>
  <c r="U1113" i="1" s="1"/>
  <c r="P1114" i="1"/>
  <c r="P1115" i="1"/>
  <c r="U1115" i="1" s="1"/>
  <c r="P1116" i="1"/>
  <c r="U1116" i="1" s="1"/>
  <c r="P1117" i="1"/>
  <c r="U1117" i="1" s="1"/>
  <c r="P1118" i="1"/>
  <c r="U1118" i="1" s="1"/>
  <c r="P1119" i="1"/>
  <c r="U1119" i="1" s="1"/>
  <c r="P1120" i="1"/>
  <c r="U1120" i="1" s="1"/>
  <c r="P1121" i="1"/>
  <c r="U1121" i="1" s="1"/>
  <c r="P1122" i="1"/>
  <c r="U1122" i="1" s="1"/>
  <c r="P1123" i="1"/>
  <c r="U1123" i="1" s="1"/>
  <c r="P1124" i="1"/>
  <c r="U1124" i="1" s="1"/>
  <c r="P1125" i="1"/>
  <c r="U1125" i="1" s="1"/>
  <c r="P1126" i="1"/>
  <c r="P1127" i="1"/>
  <c r="U1127" i="1" s="1"/>
  <c r="P1128" i="1"/>
  <c r="U1128" i="1" s="1"/>
  <c r="P1129" i="1"/>
  <c r="U1129" i="1" s="1"/>
  <c r="P1130" i="1"/>
  <c r="U1130" i="1" s="1"/>
  <c r="P1131" i="1"/>
  <c r="U1131" i="1" s="1"/>
  <c r="P1132" i="1"/>
  <c r="U1132" i="1" s="1"/>
  <c r="P1133" i="1"/>
  <c r="U1133" i="1" s="1"/>
  <c r="P1134" i="1"/>
  <c r="U1134" i="1" s="1"/>
  <c r="P1135" i="1"/>
  <c r="U1135" i="1" s="1"/>
  <c r="P1136" i="1"/>
  <c r="U1136" i="1" s="1"/>
  <c r="P1137" i="1"/>
  <c r="U1137" i="1" s="1"/>
  <c r="P1138" i="1"/>
  <c r="P1139" i="1"/>
  <c r="U1139" i="1" s="1"/>
  <c r="P1140" i="1"/>
  <c r="U1140" i="1" s="1"/>
  <c r="P1141" i="1"/>
  <c r="U1141" i="1" s="1"/>
  <c r="P1142" i="1"/>
  <c r="U1142" i="1" s="1"/>
  <c r="P1143" i="1"/>
  <c r="U1143" i="1" s="1"/>
  <c r="P1144" i="1"/>
  <c r="U1144" i="1" s="1"/>
  <c r="P1145" i="1"/>
  <c r="U1145" i="1" s="1"/>
  <c r="P1146" i="1"/>
  <c r="U1146" i="1" s="1"/>
  <c r="P1147" i="1"/>
  <c r="U1147" i="1" s="1"/>
  <c r="P1148" i="1"/>
  <c r="U1148" i="1" s="1"/>
  <c r="P1149" i="1"/>
  <c r="U1149" i="1" s="1"/>
  <c r="P1150" i="1"/>
  <c r="P1151" i="1"/>
  <c r="U1151" i="1" s="1"/>
  <c r="P1152" i="1"/>
  <c r="U1152" i="1" s="1"/>
  <c r="P1153" i="1"/>
  <c r="U1153" i="1" s="1"/>
  <c r="P1154" i="1"/>
  <c r="U1154" i="1" s="1"/>
  <c r="P1155" i="1"/>
  <c r="U1155" i="1" s="1"/>
  <c r="P1156" i="1"/>
  <c r="U1156" i="1" s="1"/>
  <c r="P1157" i="1"/>
  <c r="U1157" i="1" s="1"/>
  <c r="P1158" i="1"/>
  <c r="U1158" i="1" s="1"/>
  <c r="P1159" i="1"/>
  <c r="U1159" i="1" s="1"/>
  <c r="P1160" i="1"/>
  <c r="U1160" i="1" s="1"/>
  <c r="P1161" i="1"/>
  <c r="U1161" i="1" s="1"/>
  <c r="P1162" i="1"/>
  <c r="P1163" i="1"/>
  <c r="U1163" i="1" s="1"/>
  <c r="P1164" i="1"/>
  <c r="U1164" i="1" s="1"/>
  <c r="P1165" i="1"/>
  <c r="U1165" i="1" s="1"/>
  <c r="P1166" i="1"/>
  <c r="U1166" i="1" s="1"/>
  <c r="P1167" i="1"/>
  <c r="U1167" i="1" s="1"/>
  <c r="P1168" i="1"/>
  <c r="U1168" i="1" s="1"/>
  <c r="P1169" i="1"/>
  <c r="U1169" i="1" s="1"/>
  <c r="P1170" i="1"/>
  <c r="U1170" i="1" s="1"/>
  <c r="P1171" i="1"/>
  <c r="U1171" i="1" s="1"/>
  <c r="P1172" i="1"/>
  <c r="U1172" i="1" s="1"/>
  <c r="P1173" i="1"/>
  <c r="U1173" i="1" s="1"/>
  <c r="P1174" i="1"/>
  <c r="P1175" i="1"/>
  <c r="U1175" i="1" s="1"/>
  <c r="P1176" i="1"/>
  <c r="U1176" i="1" s="1"/>
  <c r="P1177" i="1"/>
  <c r="U1177" i="1" s="1"/>
  <c r="P1178" i="1"/>
  <c r="U1178" i="1" s="1"/>
  <c r="P1179" i="1"/>
  <c r="U1179" i="1" s="1"/>
  <c r="P1180" i="1"/>
  <c r="U1180" i="1" s="1"/>
  <c r="P1181" i="1"/>
  <c r="U1181" i="1" s="1"/>
  <c r="P1182" i="1"/>
  <c r="U1182" i="1" s="1"/>
  <c r="P1183" i="1"/>
  <c r="U1183" i="1" s="1"/>
  <c r="P1184" i="1"/>
  <c r="U1184" i="1" s="1"/>
  <c r="P1185" i="1"/>
  <c r="U1185" i="1" s="1"/>
  <c r="P1186" i="1"/>
  <c r="P1187" i="1"/>
  <c r="U1187" i="1" s="1"/>
  <c r="P1188" i="1"/>
  <c r="U1188" i="1" s="1"/>
  <c r="P1189" i="1"/>
  <c r="U1189" i="1" s="1"/>
  <c r="P1190" i="1"/>
  <c r="U1190" i="1" s="1"/>
  <c r="P1191" i="1"/>
  <c r="U1191" i="1" s="1"/>
  <c r="P1192" i="1"/>
  <c r="U1192" i="1" s="1"/>
  <c r="P1193" i="1"/>
  <c r="U1193" i="1" s="1"/>
  <c r="P1194" i="1"/>
  <c r="U1194" i="1" s="1"/>
  <c r="P1195" i="1"/>
  <c r="U1195" i="1" s="1"/>
  <c r="P1196" i="1"/>
  <c r="U1196" i="1" s="1"/>
  <c r="P1197" i="1"/>
  <c r="U1197" i="1" s="1"/>
  <c r="P1198" i="1"/>
  <c r="P1199" i="1"/>
  <c r="U1199" i="1" s="1"/>
  <c r="P1200" i="1"/>
  <c r="U1200" i="1" s="1"/>
  <c r="P1201" i="1"/>
  <c r="U1201" i="1" s="1"/>
  <c r="P1202" i="1"/>
  <c r="U1202" i="1" s="1"/>
  <c r="P1203" i="1"/>
  <c r="U1203" i="1" s="1"/>
  <c r="P1204" i="1"/>
  <c r="U1204" i="1" s="1"/>
  <c r="P1205" i="1"/>
  <c r="U1205" i="1" s="1"/>
  <c r="P1206" i="1"/>
  <c r="U1206" i="1" s="1"/>
  <c r="P1207" i="1"/>
  <c r="U1207" i="1" s="1"/>
  <c r="P1208" i="1"/>
  <c r="U1208" i="1" s="1"/>
  <c r="P1209" i="1"/>
  <c r="U1209" i="1" s="1"/>
  <c r="P1210" i="1"/>
  <c r="P1211" i="1"/>
  <c r="U1211" i="1" s="1"/>
  <c r="P1212" i="1"/>
  <c r="U1212" i="1" s="1"/>
  <c r="P1213" i="1"/>
  <c r="U1213" i="1" s="1"/>
  <c r="P1214" i="1"/>
  <c r="U1214" i="1" s="1"/>
  <c r="P1215" i="1"/>
  <c r="U1215" i="1" s="1"/>
  <c r="P1216" i="1"/>
  <c r="U1216" i="1" s="1"/>
  <c r="P1217" i="1"/>
  <c r="U1217" i="1" s="1"/>
  <c r="P1218" i="1"/>
  <c r="U1218" i="1" s="1"/>
  <c r="P1219" i="1"/>
  <c r="U1219" i="1" s="1"/>
  <c r="P1220" i="1"/>
  <c r="U1220" i="1" s="1"/>
  <c r="P1221" i="1"/>
  <c r="U1221" i="1" s="1"/>
  <c r="P1222" i="1"/>
  <c r="P1223" i="1"/>
  <c r="U1223" i="1" s="1"/>
  <c r="P1224" i="1"/>
  <c r="U1224" i="1" s="1"/>
  <c r="P1225" i="1"/>
  <c r="U1225" i="1" s="1"/>
  <c r="P1226" i="1"/>
  <c r="U1226" i="1" s="1"/>
  <c r="P1227" i="1"/>
  <c r="U1227" i="1" s="1"/>
  <c r="P1228" i="1"/>
  <c r="U1228" i="1" s="1"/>
  <c r="P1229" i="1"/>
  <c r="U1229" i="1" s="1"/>
  <c r="P1230" i="1"/>
  <c r="U1230" i="1" s="1"/>
  <c r="P1231" i="1"/>
  <c r="U1231" i="1" s="1"/>
  <c r="P1232" i="1"/>
  <c r="U1232" i="1" s="1"/>
  <c r="P1233" i="1"/>
  <c r="U1233" i="1" s="1"/>
  <c r="P1234" i="1"/>
  <c r="P1235" i="1"/>
  <c r="U1235" i="1" s="1"/>
  <c r="P1236" i="1"/>
  <c r="U1236" i="1" s="1"/>
  <c r="P1237" i="1"/>
  <c r="U1237" i="1" s="1"/>
  <c r="P1238" i="1"/>
  <c r="U1238" i="1" s="1"/>
  <c r="P1239" i="1"/>
  <c r="U1239" i="1" s="1"/>
  <c r="P1240" i="1"/>
  <c r="U1240" i="1" s="1"/>
  <c r="P1241" i="1"/>
  <c r="U1241" i="1" s="1"/>
  <c r="P1242" i="1"/>
  <c r="U1242" i="1" s="1"/>
  <c r="P1243" i="1"/>
  <c r="U1243" i="1" s="1"/>
  <c r="P1244" i="1"/>
  <c r="U1244" i="1" s="1"/>
  <c r="P1245" i="1"/>
  <c r="U1245" i="1" s="1"/>
  <c r="P1246" i="1"/>
  <c r="P1247" i="1"/>
  <c r="U1247" i="1" s="1"/>
  <c r="P1248" i="1"/>
  <c r="U1248" i="1" s="1"/>
  <c r="P1249" i="1"/>
  <c r="U1249" i="1" s="1"/>
  <c r="P1250" i="1"/>
  <c r="U1250" i="1" s="1"/>
  <c r="P1251" i="1"/>
  <c r="U1251" i="1" s="1"/>
  <c r="P1252" i="1"/>
  <c r="U1252" i="1" s="1"/>
  <c r="P1253" i="1"/>
  <c r="U1253" i="1" s="1"/>
  <c r="P1254" i="1"/>
  <c r="U1254" i="1" s="1"/>
  <c r="P1255" i="1"/>
  <c r="U1255" i="1" s="1"/>
  <c r="P1256" i="1"/>
  <c r="U1256" i="1" s="1"/>
  <c r="P1257" i="1"/>
  <c r="U1257" i="1" s="1"/>
  <c r="P1258" i="1"/>
  <c r="P1259" i="1"/>
  <c r="U1259" i="1" s="1"/>
  <c r="P1260" i="1"/>
  <c r="U1260" i="1" s="1"/>
  <c r="P1261" i="1"/>
  <c r="U1261" i="1" s="1"/>
  <c r="P1262" i="1"/>
  <c r="U1262" i="1" s="1"/>
  <c r="P1263" i="1"/>
  <c r="U1263" i="1" s="1"/>
  <c r="P1264" i="1"/>
  <c r="U1264" i="1" s="1"/>
  <c r="P1265" i="1"/>
  <c r="U1265" i="1" s="1"/>
  <c r="P1266" i="1"/>
  <c r="U1266" i="1" s="1"/>
  <c r="P1267" i="1"/>
  <c r="U1267" i="1" s="1"/>
  <c r="P1268" i="1"/>
  <c r="U1268" i="1" s="1"/>
  <c r="P1269" i="1"/>
  <c r="U1269" i="1" s="1"/>
  <c r="P1270" i="1"/>
  <c r="P1271" i="1"/>
  <c r="U1271" i="1" s="1"/>
  <c r="P1272" i="1"/>
  <c r="U1272" i="1" s="1"/>
  <c r="P1273" i="1"/>
  <c r="U1273" i="1" s="1"/>
  <c r="P1274" i="1"/>
  <c r="U1274" i="1" s="1"/>
  <c r="P1275" i="1"/>
  <c r="U1275" i="1" s="1"/>
  <c r="P1276" i="1"/>
  <c r="U1276" i="1" s="1"/>
  <c r="P1277" i="1"/>
  <c r="U1277" i="1" s="1"/>
  <c r="P1278" i="1"/>
  <c r="U1278" i="1" s="1"/>
  <c r="P1279" i="1"/>
  <c r="U1279" i="1" s="1"/>
  <c r="P1280" i="1"/>
  <c r="U1280" i="1" s="1"/>
  <c r="P1281" i="1"/>
  <c r="U1281" i="1" s="1"/>
  <c r="P1282" i="1"/>
  <c r="P1283" i="1"/>
  <c r="U1283" i="1" s="1"/>
  <c r="P1284" i="1"/>
  <c r="U1284" i="1" s="1"/>
  <c r="P1285" i="1"/>
  <c r="U1285" i="1" s="1"/>
  <c r="P1286" i="1"/>
  <c r="U1286" i="1" s="1"/>
  <c r="P1287" i="1"/>
  <c r="U1287" i="1" s="1"/>
  <c r="P1288" i="1"/>
  <c r="U1288" i="1" s="1"/>
  <c r="P1289" i="1"/>
  <c r="U1289" i="1" s="1"/>
  <c r="P1290" i="1"/>
  <c r="U1290" i="1" s="1"/>
  <c r="P1291" i="1"/>
  <c r="U1291" i="1" s="1"/>
  <c r="P1292" i="1"/>
  <c r="U1292" i="1" s="1"/>
  <c r="P1293" i="1"/>
  <c r="U1293" i="1" s="1"/>
  <c r="P1294" i="1"/>
  <c r="P1295" i="1"/>
  <c r="U1295" i="1" s="1"/>
  <c r="P1296" i="1"/>
  <c r="U1296" i="1" s="1"/>
  <c r="P1297" i="1"/>
  <c r="U1297" i="1" s="1"/>
  <c r="P1298" i="1"/>
  <c r="U1298" i="1" s="1"/>
  <c r="P1299" i="1"/>
  <c r="U1299" i="1" s="1"/>
  <c r="P1300" i="1"/>
  <c r="U1300" i="1" s="1"/>
  <c r="P1301" i="1"/>
  <c r="U1301" i="1" s="1"/>
  <c r="P1302" i="1"/>
  <c r="U1302" i="1" s="1"/>
  <c r="P1303" i="1"/>
  <c r="U1303" i="1" s="1"/>
  <c r="P1304" i="1"/>
  <c r="U1304" i="1" s="1"/>
  <c r="P1305" i="1"/>
  <c r="U1305" i="1" s="1"/>
  <c r="P1306" i="1"/>
  <c r="P1307" i="1"/>
  <c r="U1307" i="1" s="1"/>
  <c r="P1308" i="1"/>
  <c r="U1308" i="1" s="1"/>
  <c r="P1309" i="1"/>
  <c r="U1309" i="1" s="1"/>
  <c r="P1310" i="1"/>
  <c r="U1310" i="1" s="1"/>
  <c r="P1311" i="1"/>
  <c r="U1311" i="1" s="1"/>
  <c r="P1312" i="1"/>
  <c r="U1312" i="1" s="1"/>
  <c r="P1313" i="1"/>
  <c r="U1313" i="1" s="1"/>
  <c r="P1314" i="1"/>
  <c r="U1314" i="1" s="1"/>
  <c r="P1315" i="1"/>
  <c r="U1315" i="1" s="1"/>
  <c r="P1316" i="1"/>
  <c r="U1316" i="1" s="1"/>
  <c r="P1317" i="1"/>
  <c r="U1317" i="1" s="1"/>
  <c r="P1318" i="1"/>
  <c r="U1318" i="1" s="1"/>
  <c r="P1319" i="1"/>
  <c r="U1319" i="1" s="1"/>
  <c r="P1320" i="1"/>
  <c r="U1320" i="1" s="1"/>
  <c r="P1321" i="1"/>
  <c r="U1321" i="1" s="1"/>
  <c r="P1322" i="1"/>
  <c r="U1322" i="1" s="1"/>
  <c r="P1323" i="1"/>
  <c r="U1323" i="1" s="1"/>
  <c r="P1324" i="1"/>
  <c r="U1324" i="1" s="1"/>
  <c r="P1325" i="1"/>
  <c r="U1325" i="1" s="1"/>
  <c r="P1326" i="1"/>
  <c r="U1326" i="1" s="1"/>
  <c r="P1327" i="1"/>
  <c r="U1327" i="1" s="1"/>
  <c r="P1328" i="1"/>
  <c r="U1328" i="1" s="1"/>
  <c r="P1329" i="1"/>
  <c r="U1329" i="1" s="1"/>
  <c r="P1330" i="1"/>
  <c r="U1330" i="1" s="1"/>
  <c r="P1331" i="1"/>
  <c r="U1331" i="1" s="1"/>
  <c r="P1332" i="1"/>
  <c r="U1332" i="1" s="1"/>
  <c r="P1333" i="1"/>
  <c r="U1333" i="1" s="1"/>
  <c r="P1334" i="1"/>
  <c r="U1334" i="1" s="1"/>
  <c r="P1335" i="1"/>
  <c r="U1335" i="1" s="1"/>
  <c r="P1336" i="1"/>
  <c r="U1336" i="1" s="1"/>
  <c r="P1337" i="1"/>
  <c r="U1337" i="1" s="1"/>
  <c r="P1338" i="1"/>
  <c r="U1338" i="1" s="1"/>
  <c r="P1339" i="1"/>
  <c r="U1339" i="1" s="1"/>
  <c r="P1340" i="1"/>
  <c r="U1340" i="1" s="1"/>
  <c r="P1341" i="1"/>
  <c r="U1341" i="1" s="1"/>
  <c r="P1342" i="1"/>
  <c r="U1342" i="1" s="1"/>
  <c r="P1343" i="1"/>
  <c r="U1343" i="1" s="1"/>
  <c r="P1344" i="1"/>
  <c r="U1344" i="1" s="1"/>
  <c r="P1345" i="1"/>
  <c r="U1345" i="1" s="1"/>
  <c r="P1346" i="1"/>
  <c r="U1346" i="1" s="1"/>
  <c r="P1347" i="1"/>
  <c r="U1347" i="1" s="1"/>
  <c r="P1348" i="1"/>
  <c r="U1348" i="1" s="1"/>
  <c r="P1349" i="1"/>
  <c r="U1349" i="1" s="1"/>
  <c r="P1350" i="1"/>
  <c r="U1350" i="1" s="1"/>
  <c r="P1351" i="1"/>
  <c r="U1351" i="1" s="1"/>
  <c r="P1352" i="1"/>
  <c r="U1352" i="1" s="1"/>
  <c r="P1353" i="1"/>
  <c r="U1353" i="1" s="1"/>
  <c r="P1354" i="1"/>
  <c r="U1354" i="1" s="1"/>
  <c r="P1355" i="1"/>
  <c r="U1355" i="1" s="1"/>
  <c r="P1356" i="1"/>
  <c r="U1356" i="1" s="1"/>
  <c r="P1357" i="1"/>
  <c r="U1357" i="1" s="1"/>
  <c r="P1358" i="1"/>
  <c r="U1358" i="1" s="1"/>
  <c r="P1359" i="1"/>
  <c r="U1359" i="1" s="1"/>
  <c r="P1360" i="1"/>
  <c r="U1360" i="1" s="1"/>
  <c r="P1361" i="1"/>
  <c r="U1361" i="1" s="1"/>
  <c r="P1362" i="1"/>
  <c r="U1362" i="1" s="1"/>
  <c r="P1363" i="1"/>
  <c r="U1363" i="1" s="1"/>
  <c r="P1364" i="1"/>
  <c r="U1364" i="1" s="1"/>
  <c r="P1365" i="1"/>
  <c r="U1365" i="1" s="1"/>
  <c r="P1366" i="1"/>
  <c r="U1366" i="1" s="1"/>
  <c r="P1367" i="1"/>
  <c r="U1367" i="1" s="1"/>
  <c r="P1368" i="1"/>
  <c r="U1368" i="1" s="1"/>
  <c r="P1369" i="1"/>
  <c r="U1369" i="1" s="1"/>
  <c r="P1370" i="1"/>
  <c r="U1370" i="1" s="1"/>
  <c r="P1371" i="1"/>
  <c r="U1371" i="1" s="1"/>
  <c r="P1372" i="1"/>
  <c r="U1372" i="1" s="1"/>
  <c r="P1373" i="1"/>
  <c r="U1373" i="1" s="1"/>
  <c r="P1374" i="1"/>
  <c r="U1374" i="1" s="1"/>
  <c r="P1375" i="1"/>
  <c r="U1375" i="1" s="1"/>
  <c r="P1376" i="1"/>
  <c r="U1376" i="1" s="1"/>
  <c r="P1377" i="1"/>
  <c r="U1377" i="1" s="1"/>
  <c r="P1378" i="1"/>
  <c r="U1378" i="1" s="1"/>
  <c r="P1379" i="1"/>
  <c r="U1379" i="1" s="1"/>
  <c r="P1380" i="1"/>
  <c r="U1380" i="1" s="1"/>
  <c r="P1381" i="1"/>
  <c r="U1381" i="1" s="1"/>
  <c r="P1382" i="1"/>
  <c r="U1382" i="1" s="1"/>
  <c r="P1383" i="1"/>
  <c r="U1383" i="1" s="1"/>
  <c r="P1384" i="1"/>
  <c r="U1384" i="1" s="1"/>
  <c r="P1385" i="1"/>
  <c r="U1385" i="1" s="1"/>
  <c r="P1386" i="1"/>
  <c r="U1386" i="1" s="1"/>
  <c r="P1387" i="1"/>
  <c r="U1387" i="1" s="1"/>
  <c r="P1388" i="1"/>
  <c r="U1388" i="1" s="1"/>
  <c r="P1389" i="1"/>
  <c r="U1389" i="1" s="1"/>
  <c r="P1390" i="1"/>
  <c r="U1390" i="1" s="1"/>
  <c r="P1391" i="1"/>
  <c r="U1391" i="1" s="1"/>
  <c r="P1392" i="1"/>
  <c r="U1392" i="1" s="1"/>
  <c r="P1393" i="1"/>
  <c r="U1393" i="1" s="1"/>
  <c r="P1394" i="1"/>
  <c r="U1394" i="1" s="1"/>
  <c r="P1395" i="1"/>
  <c r="U1395" i="1" s="1"/>
  <c r="P1396" i="1"/>
  <c r="U1396" i="1" s="1"/>
  <c r="P1397" i="1"/>
  <c r="U1397" i="1" s="1"/>
  <c r="P1398" i="1"/>
  <c r="U1398" i="1" s="1"/>
  <c r="P1399" i="1"/>
  <c r="U1399" i="1" s="1"/>
  <c r="P1400" i="1"/>
  <c r="U1400" i="1" s="1"/>
  <c r="P1401" i="1"/>
  <c r="U1401" i="1" s="1"/>
  <c r="P1402" i="1"/>
  <c r="U1402" i="1" s="1"/>
  <c r="P1403" i="1"/>
  <c r="U1403" i="1" s="1"/>
  <c r="P1404" i="1"/>
  <c r="U1404" i="1" s="1"/>
  <c r="P1405" i="1"/>
  <c r="U1405" i="1" s="1"/>
  <c r="P1406" i="1"/>
  <c r="U1406" i="1" s="1"/>
  <c r="P1407" i="1"/>
  <c r="U1407" i="1" s="1"/>
  <c r="P1408" i="1"/>
  <c r="U1408" i="1" s="1"/>
  <c r="P1409" i="1"/>
  <c r="U1409" i="1" s="1"/>
  <c r="P1410" i="1"/>
  <c r="U1410" i="1" s="1"/>
  <c r="P1411" i="1"/>
  <c r="U1411" i="1" s="1"/>
  <c r="P1412" i="1"/>
  <c r="U1412" i="1" s="1"/>
  <c r="P1413" i="1"/>
  <c r="U1413" i="1" s="1"/>
  <c r="P1414" i="1"/>
  <c r="U1414" i="1" s="1"/>
  <c r="P1415" i="1"/>
  <c r="U1415" i="1" s="1"/>
  <c r="P1416" i="1"/>
  <c r="U1416" i="1" s="1"/>
  <c r="P1417" i="1"/>
  <c r="U1417" i="1" s="1"/>
  <c r="P1418" i="1"/>
  <c r="U1418" i="1" s="1"/>
  <c r="P1419" i="1"/>
  <c r="U1419" i="1" s="1"/>
  <c r="P1420" i="1"/>
  <c r="U1420" i="1" s="1"/>
  <c r="P1421" i="1"/>
  <c r="U1421" i="1" s="1"/>
  <c r="P1422" i="1"/>
  <c r="U1422" i="1" s="1"/>
  <c r="P1423" i="1"/>
  <c r="U1423" i="1" s="1"/>
  <c r="P1424" i="1"/>
  <c r="U1424" i="1" s="1"/>
  <c r="P1425" i="1"/>
  <c r="U1425" i="1" s="1"/>
  <c r="P1426" i="1"/>
  <c r="U1426" i="1" s="1"/>
  <c r="P1427" i="1"/>
  <c r="U1427" i="1" s="1"/>
  <c r="P1428" i="1"/>
  <c r="U1428" i="1" s="1"/>
  <c r="P1429" i="1"/>
  <c r="U1429" i="1" s="1"/>
  <c r="P1430" i="1"/>
  <c r="U1430" i="1" s="1"/>
  <c r="P1431" i="1"/>
  <c r="U1431" i="1" s="1"/>
  <c r="P1432" i="1"/>
  <c r="U1432" i="1" s="1"/>
  <c r="P1433" i="1"/>
  <c r="U1433" i="1" s="1"/>
  <c r="P1434" i="1"/>
  <c r="U1434" i="1" s="1"/>
  <c r="P1435" i="1"/>
  <c r="U1435" i="1" s="1"/>
  <c r="P1436" i="1"/>
  <c r="U1436" i="1" s="1"/>
  <c r="P1437" i="1"/>
  <c r="U1437" i="1" s="1"/>
  <c r="P1438" i="1"/>
  <c r="U1438" i="1" s="1"/>
  <c r="P1439" i="1"/>
  <c r="U1439" i="1" s="1"/>
  <c r="P1440" i="1"/>
  <c r="U1440" i="1" s="1"/>
  <c r="P1441" i="1"/>
  <c r="U1441" i="1" s="1"/>
  <c r="P1442" i="1"/>
  <c r="U1442" i="1" s="1"/>
  <c r="P1443" i="1"/>
  <c r="U1443" i="1" s="1"/>
  <c r="P1444" i="1"/>
  <c r="U1444" i="1" s="1"/>
  <c r="P1445" i="1"/>
  <c r="U1445" i="1" s="1"/>
  <c r="P1446" i="1"/>
  <c r="U1446" i="1" s="1"/>
  <c r="P1447" i="1"/>
  <c r="U1447" i="1" s="1"/>
  <c r="P1448" i="1"/>
  <c r="U1448" i="1" s="1"/>
  <c r="P1449" i="1"/>
  <c r="U1449" i="1" s="1"/>
  <c r="P1450" i="1"/>
  <c r="U1450" i="1" s="1"/>
  <c r="P1451" i="1"/>
  <c r="U1451" i="1" s="1"/>
  <c r="P1452" i="1"/>
  <c r="U1452" i="1" s="1"/>
  <c r="P1453" i="1"/>
  <c r="U1453" i="1" s="1"/>
  <c r="P1454" i="1"/>
  <c r="U1454" i="1" s="1"/>
  <c r="P1455" i="1"/>
  <c r="U1455" i="1" s="1"/>
  <c r="P1456" i="1"/>
  <c r="U1456" i="1" s="1"/>
  <c r="P1457" i="1"/>
  <c r="U1457" i="1" s="1"/>
  <c r="P1458" i="1"/>
  <c r="U1458" i="1" s="1"/>
  <c r="P1459" i="1"/>
  <c r="U1459" i="1" s="1"/>
  <c r="P1460" i="1"/>
  <c r="U1460" i="1" s="1"/>
  <c r="P1461" i="1"/>
  <c r="U1461" i="1" s="1"/>
  <c r="P1462" i="1"/>
  <c r="U1462" i="1" s="1"/>
  <c r="P1463" i="1"/>
  <c r="U1463" i="1" s="1"/>
  <c r="P1464" i="1"/>
  <c r="U1464" i="1" s="1"/>
  <c r="P1465" i="1"/>
  <c r="U1465" i="1" s="1"/>
  <c r="P1466" i="1"/>
  <c r="U1466" i="1" s="1"/>
  <c r="P1467" i="1"/>
  <c r="U1467" i="1" s="1"/>
  <c r="P1468" i="1"/>
  <c r="U1468" i="1" s="1"/>
  <c r="P1469" i="1"/>
  <c r="U1469" i="1" s="1"/>
  <c r="P1470" i="1"/>
  <c r="U1470" i="1" s="1"/>
  <c r="P1471" i="1"/>
  <c r="U1471" i="1" s="1"/>
  <c r="P1472" i="1"/>
  <c r="U1472" i="1" s="1"/>
  <c r="P1473" i="1"/>
  <c r="U1473" i="1" s="1"/>
  <c r="P1474" i="1"/>
  <c r="U1474" i="1" s="1"/>
  <c r="P1475" i="1"/>
  <c r="U1475" i="1" s="1"/>
  <c r="P1476" i="1"/>
  <c r="U1476" i="1" s="1"/>
  <c r="P1477" i="1"/>
  <c r="U1477" i="1" s="1"/>
  <c r="P1478" i="1"/>
  <c r="U1478" i="1" s="1"/>
  <c r="P1479" i="1"/>
  <c r="U1479" i="1" s="1"/>
  <c r="P1480" i="1"/>
  <c r="U1480" i="1" s="1"/>
  <c r="P1481" i="1"/>
  <c r="U1481" i="1" s="1"/>
  <c r="P1482" i="1"/>
  <c r="U1482" i="1" s="1"/>
  <c r="P1483" i="1"/>
  <c r="U1483" i="1" s="1"/>
  <c r="P1484" i="1"/>
  <c r="U1484" i="1" s="1"/>
  <c r="P1485" i="1"/>
  <c r="U1485" i="1" s="1"/>
  <c r="P1486" i="1"/>
  <c r="U1486" i="1" s="1"/>
  <c r="P1487" i="1"/>
  <c r="U1487" i="1" s="1"/>
  <c r="P1488" i="1"/>
  <c r="U1488" i="1" s="1"/>
  <c r="P1489" i="1"/>
  <c r="U1489" i="1" s="1"/>
  <c r="P1490" i="1"/>
  <c r="U1490" i="1" s="1"/>
  <c r="P1491" i="1"/>
  <c r="U1491" i="1" s="1"/>
  <c r="P1492" i="1"/>
  <c r="U1492" i="1" s="1"/>
  <c r="P1493" i="1"/>
  <c r="U1493" i="1" s="1"/>
  <c r="P1494" i="1"/>
  <c r="U1494" i="1" s="1"/>
  <c r="P1495" i="1"/>
  <c r="U1495" i="1" s="1"/>
  <c r="P1496" i="1"/>
  <c r="U1496" i="1" s="1"/>
  <c r="P1497" i="1"/>
  <c r="U1497" i="1" s="1"/>
  <c r="P1498" i="1"/>
  <c r="U1498" i="1" s="1"/>
  <c r="P1499" i="1"/>
  <c r="U1499" i="1" s="1"/>
  <c r="P1500" i="1"/>
  <c r="U1500" i="1" s="1"/>
  <c r="P1501" i="1"/>
  <c r="U1501" i="1" s="1"/>
  <c r="P1502" i="1"/>
  <c r="U1502" i="1" s="1"/>
  <c r="P1503" i="1"/>
  <c r="U1503" i="1" s="1"/>
  <c r="P1504" i="1"/>
  <c r="U1504" i="1" s="1"/>
  <c r="P1505" i="1"/>
  <c r="U1505" i="1" s="1"/>
  <c r="P1506" i="1"/>
  <c r="U1506" i="1" s="1"/>
  <c r="P1507" i="1"/>
  <c r="U1507" i="1" s="1"/>
  <c r="P1508" i="1"/>
  <c r="U1508" i="1" s="1"/>
  <c r="P1509" i="1"/>
  <c r="U1509" i="1" s="1"/>
  <c r="P1510" i="1"/>
  <c r="U1510" i="1" s="1"/>
  <c r="P1511" i="1"/>
  <c r="U1511" i="1" s="1"/>
  <c r="P1512" i="1"/>
  <c r="U1512" i="1" s="1"/>
  <c r="P1513" i="1"/>
  <c r="U1513" i="1" s="1"/>
  <c r="P1514" i="1"/>
  <c r="U1514" i="1" s="1"/>
  <c r="P1515" i="1"/>
  <c r="U1515" i="1" s="1"/>
  <c r="P1516" i="1"/>
  <c r="U1516" i="1" s="1"/>
  <c r="P1517" i="1"/>
  <c r="U1517" i="1" s="1"/>
  <c r="P1518" i="1"/>
  <c r="U1518" i="1" s="1"/>
  <c r="P1519" i="1"/>
  <c r="U1519" i="1" s="1"/>
  <c r="P1520" i="1"/>
  <c r="U1520" i="1" s="1"/>
  <c r="P1521" i="1"/>
  <c r="U1521" i="1" s="1"/>
  <c r="P1522" i="1"/>
  <c r="U1522" i="1" s="1"/>
  <c r="P1523" i="1"/>
  <c r="U1523" i="1" s="1"/>
  <c r="P1524" i="1"/>
  <c r="U1524" i="1" s="1"/>
  <c r="P1525" i="1"/>
  <c r="U1525" i="1" s="1"/>
  <c r="P1526" i="1"/>
  <c r="U1526" i="1" s="1"/>
  <c r="P1527" i="1"/>
  <c r="U1527" i="1" s="1"/>
  <c r="P1528" i="1"/>
  <c r="U1528" i="1" s="1"/>
  <c r="P1529" i="1"/>
  <c r="U1529" i="1" s="1"/>
  <c r="P1530" i="1"/>
  <c r="U1530" i="1" s="1"/>
  <c r="P1531" i="1"/>
  <c r="U1531" i="1" s="1"/>
  <c r="P1532" i="1"/>
  <c r="U1532" i="1" s="1"/>
  <c r="P1533" i="1"/>
  <c r="U1533" i="1" s="1"/>
  <c r="P1534" i="1"/>
  <c r="U1534" i="1" s="1"/>
  <c r="P1535" i="1"/>
  <c r="U1535" i="1" s="1"/>
  <c r="P1536" i="1"/>
  <c r="U1536" i="1" s="1"/>
  <c r="P1537" i="1"/>
  <c r="U1537" i="1" s="1"/>
  <c r="P1538" i="1"/>
  <c r="U1538" i="1" s="1"/>
  <c r="P1539" i="1"/>
  <c r="U1539" i="1" s="1"/>
  <c r="P1540" i="1"/>
  <c r="U1540" i="1" s="1"/>
  <c r="P1541" i="1"/>
  <c r="U1541" i="1" s="1"/>
  <c r="P1542" i="1"/>
  <c r="U1542" i="1" s="1"/>
  <c r="P1543" i="1"/>
  <c r="U1543" i="1" s="1"/>
  <c r="P1544" i="1"/>
  <c r="U1544" i="1" s="1"/>
  <c r="P1545" i="1"/>
  <c r="U1545" i="1" s="1"/>
  <c r="P1546" i="1"/>
  <c r="U1546" i="1" s="1"/>
  <c r="P1547" i="1"/>
  <c r="U1547" i="1" s="1"/>
  <c r="P1548" i="1"/>
  <c r="U1548" i="1" s="1"/>
  <c r="P1549" i="1"/>
  <c r="U1549" i="1" s="1"/>
  <c r="P1550" i="1"/>
  <c r="U1550" i="1" s="1"/>
  <c r="P1551" i="1"/>
  <c r="U1551" i="1" s="1"/>
  <c r="P1552" i="1"/>
  <c r="U1552" i="1" s="1"/>
  <c r="P1553" i="1"/>
  <c r="U1553" i="1" s="1"/>
  <c r="P1554" i="1"/>
  <c r="U1554" i="1" s="1"/>
  <c r="P1555" i="1"/>
  <c r="U1555" i="1" s="1"/>
  <c r="P1556" i="1"/>
  <c r="U1556" i="1" s="1"/>
  <c r="P1557" i="1"/>
  <c r="U1557" i="1" s="1"/>
  <c r="P1558" i="1"/>
  <c r="U1558" i="1" s="1"/>
  <c r="P1559" i="1"/>
  <c r="U1559" i="1" s="1"/>
  <c r="P1560" i="1"/>
  <c r="U1560" i="1" s="1"/>
  <c r="P1561" i="1"/>
  <c r="U1561" i="1" s="1"/>
  <c r="P1562" i="1"/>
  <c r="U1562" i="1" s="1"/>
  <c r="P1563" i="1"/>
  <c r="U1563" i="1" s="1"/>
  <c r="P1564" i="1"/>
  <c r="U1564" i="1" s="1"/>
  <c r="P1565" i="1"/>
  <c r="U1565" i="1" s="1"/>
  <c r="P1566" i="1"/>
  <c r="U1566" i="1" s="1"/>
  <c r="P1567" i="1"/>
  <c r="U1567" i="1" s="1"/>
  <c r="P1568" i="1"/>
  <c r="U1568" i="1" s="1"/>
  <c r="P1569" i="1"/>
  <c r="U1569" i="1" s="1"/>
  <c r="P1570" i="1"/>
  <c r="U1570" i="1" s="1"/>
  <c r="P1571" i="1"/>
  <c r="U1571" i="1" s="1"/>
  <c r="P1572" i="1"/>
  <c r="U1572" i="1" s="1"/>
  <c r="P1573" i="1"/>
  <c r="U1573" i="1" s="1"/>
  <c r="P1574" i="1"/>
  <c r="U1574" i="1" s="1"/>
  <c r="P1575" i="1"/>
  <c r="U1575" i="1" s="1"/>
  <c r="P1576" i="1"/>
  <c r="U1576" i="1" s="1"/>
  <c r="P1577" i="1"/>
  <c r="U1577" i="1" s="1"/>
  <c r="P1578" i="1"/>
  <c r="U1578" i="1" s="1"/>
  <c r="P1579" i="1"/>
  <c r="U1579" i="1" s="1"/>
  <c r="P1580" i="1"/>
  <c r="U1580" i="1" s="1"/>
  <c r="P1581" i="1"/>
  <c r="U1581" i="1" s="1"/>
  <c r="P1582" i="1"/>
  <c r="U1582" i="1" s="1"/>
  <c r="P1583" i="1"/>
  <c r="U1583" i="1" s="1"/>
  <c r="P1584" i="1"/>
  <c r="U1584" i="1" s="1"/>
  <c r="P1585" i="1"/>
  <c r="U1585" i="1" s="1"/>
  <c r="P1586" i="1"/>
  <c r="U1586" i="1" s="1"/>
  <c r="P1587" i="1"/>
  <c r="U1587" i="1" s="1"/>
  <c r="P1588" i="1"/>
  <c r="U1588" i="1" s="1"/>
  <c r="P1589" i="1"/>
  <c r="U1589" i="1" s="1"/>
  <c r="P1590" i="1"/>
  <c r="U1590" i="1" s="1"/>
  <c r="P1591" i="1"/>
  <c r="U1591" i="1" s="1"/>
  <c r="P1592" i="1"/>
  <c r="U1592" i="1" s="1"/>
  <c r="P1593" i="1"/>
  <c r="U1593" i="1" s="1"/>
  <c r="P1594" i="1"/>
  <c r="U1594" i="1" s="1"/>
  <c r="P1595" i="1"/>
  <c r="U1595" i="1" s="1"/>
  <c r="P1596" i="1"/>
  <c r="U1596" i="1" s="1"/>
  <c r="P1597" i="1"/>
  <c r="U1597" i="1" s="1"/>
  <c r="P1598" i="1"/>
  <c r="U1598" i="1" s="1"/>
  <c r="P1599" i="1"/>
  <c r="U1599" i="1" s="1"/>
  <c r="P1600" i="1"/>
  <c r="U1600" i="1" s="1"/>
  <c r="P1601" i="1"/>
  <c r="U1601" i="1" s="1"/>
  <c r="P1602" i="1"/>
  <c r="U1602" i="1" s="1"/>
  <c r="P1603" i="1"/>
  <c r="U1603" i="1" s="1"/>
  <c r="P1604" i="1"/>
  <c r="U1604" i="1" s="1"/>
  <c r="P1605" i="1"/>
  <c r="U1605" i="1" s="1"/>
  <c r="P1606" i="1"/>
  <c r="U1606" i="1" s="1"/>
  <c r="P1607" i="1"/>
  <c r="U1607" i="1" s="1"/>
  <c r="P1608" i="1"/>
  <c r="U1608" i="1" s="1"/>
  <c r="P1609" i="1"/>
  <c r="U1609" i="1" s="1"/>
  <c r="P1610" i="1"/>
  <c r="U1610" i="1" s="1"/>
  <c r="P1611" i="1"/>
  <c r="U1611" i="1" s="1"/>
  <c r="P1612" i="1"/>
  <c r="U1612" i="1" s="1"/>
  <c r="P1613" i="1"/>
  <c r="U1613" i="1" s="1"/>
  <c r="P1614" i="1"/>
  <c r="U1614" i="1" s="1"/>
  <c r="P1615" i="1"/>
  <c r="U1615" i="1" s="1"/>
  <c r="P1616" i="1"/>
  <c r="U1616" i="1" s="1"/>
  <c r="P1617" i="1"/>
  <c r="U1617" i="1" s="1"/>
  <c r="P1618" i="1"/>
  <c r="U1618" i="1" s="1"/>
  <c r="P1619" i="1"/>
  <c r="U1619" i="1" s="1"/>
  <c r="P1620" i="1"/>
  <c r="U1620" i="1" s="1"/>
  <c r="P1621" i="1"/>
  <c r="U1621" i="1" s="1"/>
  <c r="P1622" i="1"/>
  <c r="U1622" i="1" s="1"/>
  <c r="P1623" i="1"/>
  <c r="U1623" i="1" s="1"/>
  <c r="P1624" i="1"/>
  <c r="U1624" i="1" s="1"/>
  <c r="P1625" i="1"/>
  <c r="U1625" i="1" s="1"/>
  <c r="P1626" i="1"/>
  <c r="U1626" i="1" s="1"/>
  <c r="P1627" i="1"/>
  <c r="U1627" i="1" s="1"/>
  <c r="P1628" i="1"/>
  <c r="U1628" i="1" s="1"/>
  <c r="P1629" i="1"/>
  <c r="U1629" i="1" s="1"/>
  <c r="P1630" i="1"/>
  <c r="U1630" i="1" s="1"/>
  <c r="P1631" i="1"/>
  <c r="U1631" i="1" s="1"/>
  <c r="P1632" i="1"/>
  <c r="U1632" i="1" s="1"/>
  <c r="P1633" i="1"/>
  <c r="U1633" i="1" s="1"/>
  <c r="P1634" i="1"/>
  <c r="U1634" i="1" s="1"/>
  <c r="P1635" i="1"/>
  <c r="U1635" i="1" s="1"/>
  <c r="P1636" i="1"/>
  <c r="U1636" i="1" s="1"/>
  <c r="P1637" i="1"/>
  <c r="U1637" i="1" s="1"/>
  <c r="P1638" i="1"/>
  <c r="U1638" i="1" s="1"/>
  <c r="P1639" i="1"/>
  <c r="U1639" i="1" s="1"/>
  <c r="P1640" i="1"/>
  <c r="U1640" i="1" s="1"/>
  <c r="P1641" i="1"/>
  <c r="U1641" i="1" s="1"/>
  <c r="P1642" i="1"/>
  <c r="U1642" i="1" s="1"/>
  <c r="P1643" i="1"/>
  <c r="U1643" i="1" s="1"/>
  <c r="P1644" i="1"/>
  <c r="U1644" i="1" s="1"/>
  <c r="P1645" i="1"/>
  <c r="U1645" i="1" s="1"/>
  <c r="P1646" i="1"/>
  <c r="U1646" i="1" s="1"/>
  <c r="P1647" i="1"/>
  <c r="U1647" i="1" s="1"/>
  <c r="P1648" i="1"/>
  <c r="U1648" i="1" s="1"/>
  <c r="P1649" i="1"/>
  <c r="U1649" i="1" s="1"/>
  <c r="P1650" i="1"/>
  <c r="U1650" i="1" s="1"/>
  <c r="P1651" i="1"/>
  <c r="U1651" i="1" s="1"/>
  <c r="P1652" i="1"/>
  <c r="U1652" i="1" s="1"/>
  <c r="P1653" i="1"/>
  <c r="U1653" i="1" s="1"/>
  <c r="P1654" i="1"/>
  <c r="U1654" i="1" s="1"/>
  <c r="P1655" i="1"/>
  <c r="U1655" i="1" s="1"/>
  <c r="P1656" i="1"/>
  <c r="U1656" i="1" s="1"/>
  <c r="P1657" i="1"/>
  <c r="U1657" i="1" s="1"/>
  <c r="P1658" i="1"/>
  <c r="U1658" i="1" s="1"/>
  <c r="P1659" i="1"/>
  <c r="U1659" i="1" s="1"/>
  <c r="P1660" i="1"/>
  <c r="U1660" i="1" s="1"/>
  <c r="P1661" i="1"/>
  <c r="U1661" i="1" s="1"/>
  <c r="P1662" i="1"/>
  <c r="U1662" i="1" s="1"/>
  <c r="P1663" i="1"/>
  <c r="U1663" i="1" s="1"/>
  <c r="P1664" i="1"/>
  <c r="U1664" i="1" s="1"/>
  <c r="P1665" i="1"/>
  <c r="U1665" i="1" s="1"/>
  <c r="P1666" i="1"/>
  <c r="U1666" i="1" s="1"/>
  <c r="P1667" i="1"/>
  <c r="U1667" i="1" s="1"/>
  <c r="P1668" i="1"/>
  <c r="U1668" i="1" s="1"/>
  <c r="P1669" i="1"/>
  <c r="U1669" i="1" s="1"/>
  <c r="P1670" i="1"/>
  <c r="U1670" i="1" s="1"/>
  <c r="P1671" i="1"/>
  <c r="U1671" i="1" s="1"/>
  <c r="P1672" i="1"/>
  <c r="U1672" i="1" s="1"/>
  <c r="P1673" i="1"/>
  <c r="U1673" i="1" s="1"/>
  <c r="P1674" i="1"/>
  <c r="U1674" i="1" s="1"/>
  <c r="P1675" i="1"/>
  <c r="U1675" i="1" s="1"/>
  <c r="P1676" i="1"/>
  <c r="U1676" i="1" s="1"/>
  <c r="P1677" i="1"/>
  <c r="U1677" i="1" s="1"/>
  <c r="P1678" i="1"/>
  <c r="U1678" i="1" s="1"/>
  <c r="P1679" i="1"/>
  <c r="U1679" i="1" s="1"/>
  <c r="P1680" i="1"/>
  <c r="U1680" i="1" s="1"/>
  <c r="P1681" i="1"/>
  <c r="U1681" i="1" s="1"/>
  <c r="P1682" i="1"/>
  <c r="U1682" i="1" s="1"/>
  <c r="P1683" i="1"/>
  <c r="U1683" i="1" s="1"/>
  <c r="P1684" i="1"/>
  <c r="U1684" i="1" s="1"/>
  <c r="P1685" i="1"/>
  <c r="U1685" i="1" s="1"/>
  <c r="P1686" i="1"/>
  <c r="U1686" i="1" s="1"/>
  <c r="P1687" i="1"/>
  <c r="U1687" i="1" s="1"/>
  <c r="P1688" i="1"/>
  <c r="U1688" i="1" s="1"/>
  <c r="P1689" i="1"/>
  <c r="U1689" i="1" s="1"/>
  <c r="P1690" i="1"/>
  <c r="U1690" i="1" s="1"/>
  <c r="P1691" i="1"/>
  <c r="U1691" i="1" s="1"/>
  <c r="P1692" i="1"/>
  <c r="U1692" i="1" s="1"/>
  <c r="P1693" i="1"/>
  <c r="U1693" i="1" s="1"/>
  <c r="P1694" i="1"/>
  <c r="U1694" i="1" s="1"/>
  <c r="P1695" i="1"/>
  <c r="U1695" i="1" s="1"/>
  <c r="P1696" i="1"/>
  <c r="U1696" i="1" s="1"/>
  <c r="P1697" i="1"/>
  <c r="U1697" i="1" s="1"/>
  <c r="P1698" i="1"/>
  <c r="U1698" i="1" s="1"/>
  <c r="P1699" i="1"/>
  <c r="U1699" i="1" s="1"/>
  <c r="P1700" i="1"/>
  <c r="U1700" i="1" s="1"/>
  <c r="P1701" i="1"/>
  <c r="U1701" i="1" s="1"/>
  <c r="P1702" i="1"/>
  <c r="U1702" i="1" s="1"/>
  <c r="P1703" i="1"/>
  <c r="U1703" i="1" s="1"/>
  <c r="P1704" i="1"/>
  <c r="U1704" i="1" s="1"/>
  <c r="P1705" i="1"/>
  <c r="U1705" i="1" s="1"/>
  <c r="P1706" i="1"/>
  <c r="U1706" i="1" s="1"/>
  <c r="P1707" i="1"/>
  <c r="U1707" i="1" s="1"/>
  <c r="P1708" i="1"/>
  <c r="U1708" i="1" s="1"/>
  <c r="P1709" i="1"/>
  <c r="U1709" i="1" s="1"/>
  <c r="P1710" i="1"/>
  <c r="U1710" i="1" s="1"/>
  <c r="P1711" i="1"/>
  <c r="U1711" i="1" s="1"/>
  <c r="P1712" i="1"/>
  <c r="U1712" i="1" s="1"/>
  <c r="P1713" i="1"/>
  <c r="U1713" i="1" s="1"/>
  <c r="P1714" i="1"/>
  <c r="U1714" i="1" s="1"/>
  <c r="P1715" i="1"/>
  <c r="U1715" i="1" s="1"/>
  <c r="P1716" i="1"/>
  <c r="U1716" i="1" s="1"/>
  <c r="P1717" i="1"/>
  <c r="U1717" i="1" s="1"/>
  <c r="P1718" i="1"/>
  <c r="U1718" i="1" s="1"/>
  <c r="P1719" i="1"/>
  <c r="U1719" i="1" s="1"/>
  <c r="P1720" i="1"/>
  <c r="U1720" i="1" s="1"/>
  <c r="P1721" i="1"/>
  <c r="U1721" i="1" s="1"/>
  <c r="P1722" i="1"/>
  <c r="U1722" i="1" s="1"/>
  <c r="P1723" i="1"/>
  <c r="U1723" i="1" s="1"/>
  <c r="P1724" i="1"/>
  <c r="U1724" i="1" s="1"/>
  <c r="P1725" i="1"/>
  <c r="U1725" i="1" s="1"/>
  <c r="P1726" i="1"/>
  <c r="U1726" i="1" s="1"/>
  <c r="P1727" i="1"/>
  <c r="U1727" i="1" s="1"/>
  <c r="P1728" i="1"/>
  <c r="U1728" i="1" s="1"/>
  <c r="P1729" i="1"/>
  <c r="U1729" i="1" s="1"/>
  <c r="P1730" i="1"/>
  <c r="U1730" i="1" s="1"/>
  <c r="P1731" i="1"/>
  <c r="U1731" i="1" s="1"/>
  <c r="P1732" i="1"/>
  <c r="U1732" i="1" s="1"/>
  <c r="P1733" i="1"/>
  <c r="U1733" i="1" s="1"/>
  <c r="P1734" i="1"/>
  <c r="U1734" i="1" s="1"/>
  <c r="P1735" i="1"/>
  <c r="U1735" i="1" s="1"/>
  <c r="P1736" i="1"/>
  <c r="U1736" i="1" s="1"/>
  <c r="P1737" i="1"/>
  <c r="U1737" i="1" s="1"/>
  <c r="P1738" i="1"/>
  <c r="U1738" i="1" s="1"/>
  <c r="P1739" i="1"/>
  <c r="U1739" i="1" s="1"/>
  <c r="P1740" i="1"/>
  <c r="U1740" i="1" s="1"/>
  <c r="P1741" i="1"/>
  <c r="U1741" i="1" s="1"/>
  <c r="P1742" i="1"/>
  <c r="U1742" i="1" s="1"/>
  <c r="P1743" i="1"/>
  <c r="U1743" i="1" s="1"/>
  <c r="P1744" i="1"/>
  <c r="U1744" i="1" s="1"/>
  <c r="P1745" i="1"/>
  <c r="U1745" i="1" s="1"/>
  <c r="P1746" i="1"/>
  <c r="U1746" i="1" s="1"/>
  <c r="P1747" i="1"/>
  <c r="U1747" i="1" s="1"/>
  <c r="P1748" i="1"/>
  <c r="U1748" i="1" s="1"/>
  <c r="P1749" i="1"/>
  <c r="U1749" i="1" s="1"/>
  <c r="P1750" i="1"/>
  <c r="U1750" i="1" s="1"/>
  <c r="P1751" i="1"/>
  <c r="U1751" i="1" s="1"/>
  <c r="P1752" i="1"/>
  <c r="U1752" i="1" s="1"/>
  <c r="P1753" i="1"/>
  <c r="U1753" i="1" s="1"/>
  <c r="P1754" i="1"/>
  <c r="U1754" i="1" s="1"/>
  <c r="P1755" i="1"/>
  <c r="U1755" i="1" s="1"/>
  <c r="P1756" i="1"/>
  <c r="U1756" i="1" s="1"/>
  <c r="P1757" i="1"/>
  <c r="U1757" i="1" s="1"/>
  <c r="P1758" i="1"/>
  <c r="U1758" i="1" s="1"/>
  <c r="P1759" i="1"/>
  <c r="U1759" i="1" s="1"/>
  <c r="P1760" i="1"/>
  <c r="U1760" i="1" s="1"/>
  <c r="P1761" i="1"/>
  <c r="U1761" i="1" s="1"/>
  <c r="P1762" i="1"/>
  <c r="U1762" i="1" s="1"/>
  <c r="P1763" i="1"/>
  <c r="U1763" i="1" s="1"/>
  <c r="P1764" i="1"/>
  <c r="U1764" i="1" s="1"/>
  <c r="P1765" i="1"/>
  <c r="U1765" i="1" s="1"/>
  <c r="P1766" i="1"/>
  <c r="U1766" i="1" s="1"/>
  <c r="P1767" i="1"/>
  <c r="U1767" i="1" s="1"/>
  <c r="P1768" i="1"/>
  <c r="U1768" i="1" s="1"/>
  <c r="P1769" i="1"/>
  <c r="U1769" i="1" s="1"/>
  <c r="P1770" i="1"/>
  <c r="U1770" i="1" s="1"/>
  <c r="P1771" i="1"/>
  <c r="U1771" i="1" s="1"/>
  <c r="P1772" i="1"/>
  <c r="U1772" i="1" s="1"/>
  <c r="P1773" i="1"/>
  <c r="U1773" i="1" s="1"/>
  <c r="P1774" i="1"/>
  <c r="U1774" i="1" s="1"/>
  <c r="P1775" i="1"/>
  <c r="U1775" i="1" s="1"/>
  <c r="P1776" i="1"/>
  <c r="U1776" i="1" s="1"/>
  <c r="P1777" i="1"/>
  <c r="U1777" i="1" s="1"/>
  <c r="P1778" i="1"/>
  <c r="U1778" i="1" s="1"/>
  <c r="P1779" i="1"/>
  <c r="U1779" i="1" s="1"/>
  <c r="P1780" i="1"/>
  <c r="U1780" i="1" s="1"/>
  <c r="P1781" i="1"/>
  <c r="U1781" i="1" s="1"/>
  <c r="P1782" i="1"/>
  <c r="U1782" i="1" s="1"/>
  <c r="P1783" i="1"/>
  <c r="U1783" i="1" s="1"/>
  <c r="P1784" i="1"/>
  <c r="U1784" i="1" s="1"/>
  <c r="P1785" i="1"/>
  <c r="U1785" i="1" s="1"/>
  <c r="P1786" i="1"/>
  <c r="U1786" i="1" s="1"/>
  <c r="P1787" i="1"/>
  <c r="U1787" i="1" s="1"/>
  <c r="P1788" i="1"/>
  <c r="U1788" i="1" s="1"/>
  <c r="P1789" i="1"/>
  <c r="U1789" i="1" s="1"/>
  <c r="P1790" i="1"/>
  <c r="U1790" i="1" s="1"/>
  <c r="P1791" i="1"/>
  <c r="U1791" i="1" s="1"/>
  <c r="P1792" i="1"/>
  <c r="U1792" i="1" s="1"/>
  <c r="P1793" i="1"/>
  <c r="U1793" i="1" s="1"/>
  <c r="P1794" i="1"/>
  <c r="U1794" i="1" s="1"/>
  <c r="P1795" i="1"/>
  <c r="U1795" i="1" s="1"/>
  <c r="P1796" i="1"/>
  <c r="U1796" i="1" s="1"/>
  <c r="P1797" i="1"/>
  <c r="U1797" i="1" s="1"/>
  <c r="P1798" i="1"/>
  <c r="U1798" i="1" s="1"/>
  <c r="P1799" i="1"/>
  <c r="U1799" i="1" s="1"/>
  <c r="P1800" i="1"/>
  <c r="U1800" i="1" s="1"/>
  <c r="P1801" i="1"/>
  <c r="U1801" i="1" s="1"/>
  <c r="P1802" i="1"/>
  <c r="U1802" i="1" s="1"/>
  <c r="P1803" i="1"/>
  <c r="U1803" i="1" s="1"/>
  <c r="P1804" i="1"/>
  <c r="U1804" i="1" s="1"/>
  <c r="P1805" i="1"/>
  <c r="U1805" i="1" s="1"/>
  <c r="P1806" i="1"/>
  <c r="U1806" i="1" s="1"/>
  <c r="P1807" i="1"/>
  <c r="U1807" i="1" s="1"/>
  <c r="P1808" i="1"/>
  <c r="U1808" i="1" s="1"/>
  <c r="P1809" i="1"/>
  <c r="U1809" i="1" s="1"/>
  <c r="P1810" i="1"/>
  <c r="U1810" i="1" s="1"/>
  <c r="P1811" i="1"/>
  <c r="U1811" i="1" s="1"/>
  <c r="P1812" i="1"/>
  <c r="U1812" i="1" s="1"/>
  <c r="P1813" i="1"/>
  <c r="U1813" i="1" s="1"/>
  <c r="P1814" i="1"/>
  <c r="U1814" i="1" s="1"/>
  <c r="P1815" i="1"/>
  <c r="U1815" i="1" s="1"/>
  <c r="P1816" i="1"/>
  <c r="U1816" i="1" s="1"/>
  <c r="P1817" i="1"/>
  <c r="U1817" i="1" s="1"/>
  <c r="P1818" i="1"/>
  <c r="U1818" i="1" s="1"/>
  <c r="P1819" i="1"/>
  <c r="U1819" i="1" s="1"/>
  <c r="P1820" i="1"/>
  <c r="U1820" i="1" s="1"/>
  <c r="P1821" i="1"/>
  <c r="U1821" i="1" s="1"/>
  <c r="P1822" i="1"/>
  <c r="U1822" i="1" s="1"/>
  <c r="P1823" i="1"/>
  <c r="U1823" i="1" s="1"/>
  <c r="P1824" i="1"/>
  <c r="U1824" i="1" s="1"/>
  <c r="P1825" i="1"/>
  <c r="U1825" i="1" s="1"/>
  <c r="P1826" i="1"/>
  <c r="U1826" i="1" s="1"/>
  <c r="P1827" i="1"/>
  <c r="U1827" i="1" s="1"/>
  <c r="P1828" i="1"/>
  <c r="U1828" i="1" s="1"/>
  <c r="P1829" i="1"/>
  <c r="U1829" i="1" s="1"/>
  <c r="P1830" i="1"/>
  <c r="U1830" i="1" s="1"/>
  <c r="P1831" i="1"/>
  <c r="U1831" i="1" s="1"/>
  <c r="P1832" i="1"/>
  <c r="U1832" i="1" s="1"/>
  <c r="P1833" i="1"/>
  <c r="U1833" i="1" s="1"/>
  <c r="P1834" i="1"/>
  <c r="U1834" i="1" s="1"/>
  <c r="P1835" i="1"/>
  <c r="U1835" i="1" s="1"/>
  <c r="P1836" i="1"/>
  <c r="U1836" i="1" s="1"/>
  <c r="P1837" i="1"/>
  <c r="U1837" i="1" s="1"/>
  <c r="P1838" i="1"/>
  <c r="U1838" i="1" s="1"/>
  <c r="P1839" i="1"/>
  <c r="U1839" i="1" s="1"/>
  <c r="P1840" i="1"/>
  <c r="U1840" i="1" s="1"/>
  <c r="P1841" i="1"/>
  <c r="U1841" i="1" s="1"/>
  <c r="P1842" i="1"/>
  <c r="U1842" i="1" s="1"/>
  <c r="P1843" i="1"/>
  <c r="U1843" i="1" s="1"/>
  <c r="P1844" i="1"/>
  <c r="U1844" i="1" s="1"/>
  <c r="P1845" i="1"/>
  <c r="U1845" i="1" s="1"/>
  <c r="P1846" i="1"/>
  <c r="U1846" i="1" s="1"/>
  <c r="P1847" i="1"/>
  <c r="U1847" i="1" s="1"/>
  <c r="P1848" i="1"/>
  <c r="U1848" i="1" s="1"/>
  <c r="P1849" i="1"/>
  <c r="U1849" i="1" s="1"/>
  <c r="P1850" i="1"/>
  <c r="U1850" i="1" s="1"/>
  <c r="P1851" i="1"/>
  <c r="U1851" i="1" s="1"/>
  <c r="P1852" i="1"/>
  <c r="U1852" i="1" s="1"/>
  <c r="P1853" i="1"/>
  <c r="U1853" i="1" s="1"/>
  <c r="P1854" i="1"/>
  <c r="U1854" i="1" s="1"/>
  <c r="P1855" i="1"/>
  <c r="U1855" i="1" s="1"/>
  <c r="P1856" i="1"/>
  <c r="U1856" i="1" s="1"/>
  <c r="P1857" i="1"/>
  <c r="U1857" i="1" s="1"/>
  <c r="P1858" i="1"/>
  <c r="U1858" i="1" s="1"/>
  <c r="P1859" i="1"/>
  <c r="U1859" i="1" s="1"/>
  <c r="P1860" i="1"/>
  <c r="U1860" i="1" s="1"/>
  <c r="P1861" i="1"/>
  <c r="U1861" i="1" s="1"/>
  <c r="P1862" i="1"/>
  <c r="U1862" i="1" s="1"/>
  <c r="P1863" i="1"/>
  <c r="U1863" i="1" s="1"/>
  <c r="P1864" i="1"/>
  <c r="U1864" i="1" s="1"/>
  <c r="P1865" i="1"/>
  <c r="U1865" i="1" s="1"/>
  <c r="P1866" i="1"/>
  <c r="U1866" i="1" s="1"/>
  <c r="P1867" i="1"/>
  <c r="U1867" i="1" s="1"/>
  <c r="P1868" i="1"/>
  <c r="U1868" i="1" s="1"/>
  <c r="P1869" i="1"/>
  <c r="U1869" i="1" s="1"/>
  <c r="P1870" i="1"/>
  <c r="U1870" i="1" s="1"/>
  <c r="P1871" i="1"/>
  <c r="U1871" i="1" s="1"/>
  <c r="P1872" i="1"/>
  <c r="U1872" i="1" s="1"/>
  <c r="P1873" i="1"/>
  <c r="U1873" i="1" s="1"/>
  <c r="P1874" i="1"/>
  <c r="U1874" i="1" s="1"/>
  <c r="P1875" i="1"/>
  <c r="U1875" i="1" s="1"/>
  <c r="P1876" i="1"/>
  <c r="U1876" i="1" s="1"/>
  <c r="P1877" i="1"/>
  <c r="U1877" i="1" s="1"/>
  <c r="P1878" i="1"/>
  <c r="U1878" i="1" s="1"/>
  <c r="P1879" i="1"/>
  <c r="U1879" i="1" s="1"/>
  <c r="P1880" i="1"/>
  <c r="U1880" i="1" s="1"/>
  <c r="P1881" i="1"/>
  <c r="U1881" i="1" s="1"/>
  <c r="P1882" i="1"/>
  <c r="U1882" i="1" s="1"/>
  <c r="P1883" i="1"/>
  <c r="U1883" i="1" s="1"/>
  <c r="P1884" i="1"/>
  <c r="U1884" i="1" s="1"/>
  <c r="P1885" i="1"/>
  <c r="U1885" i="1" s="1"/>
  <c r="P1886" i="1"/>
  <c r="U1886" i="1" s="1"/>
  <c r="P1887" i="1"/>
  <c r="U1887" i="1" s="1"/>
  <c r="P1888" i="1"/>
  <c r="U1888" i="1" s="1"/>
  <c r="P1889" i="1"/>
  <c r="U1889" i="1" s="1"/>
  <c r="P1890" i="1"/>
  <c r="U1890" i="1" s="1"/>
  <c r="P1891" i="1"/>
  <c r="U1891" i="1" s="1"/>
  <c r="P1892" i="1"/>
  <c r="U1892" i="1" s="1"/>
  <c r="P1893" i="1"/>
  <c r="U1893" i="1" s="1"/>
  <c r="P1894" i="1"/>
  <c r="U1894" i="1" s="1"/>
  <c r="P1895" i="1"/>
  <c r="U1895" i="1" s="1"/>
  <c r="P1896" i="1"/>
  <c r="U1896" i="1" s="1"/>
  <c r="P1897" i="1"/>
  <c r="U1897" i="1" s="1"/>
  <c r="P1898" i="1"/>
  <c r="U1898" i="1" s="1"/>
  <c r="P1899" i="1"/>
  <c r="U1899" i="1" s="1"/>
  <c r="P1900" i="1"/>
  <c r="U1900" i="1" s="1"/>
  <c r="P1901" i="1"/>
  <c r="U1901" i="1" s="1"/>
  <c r="P1902" i="1"/>
  <c r="U1902" i="1" s="1"/>
  <c r="P1903" i="1"/>
  <c r="U1903" i="1" s="1"/>
  <c r="P1904" i="1"/>
  <c r="U1904" i="1" s="1"/>
  <c r="P1905" i="1"/>
  <c r="U1905" i="1" s="1"/>
  <c r="P1906" i="1"/>
  <c r="U1906" i="1" s="1"/>
  <c r="P1907" i="1"/>
  <c r="U1907" i="1" s="1"/>
  <c r="P1908" i="1"/>
  <c r="U1908" i="1" s="1"/>
  <c r="P1909" i="1"/>
  <c r="U1909" i="1" s="1"/>
  <c r="P1910" i="1"/>
  <c r="U1910" i="1" s="1"/>
  <c r="P1911" i="1"/>
  <c r="U1911" i="1" s="1"/>
  <c r="P1912" i="1"/>
  <c r="U1912" i="1" s="1"/>
  <c r="P1913" i="1"/>
  <c r="U1913" i="1" s="1"/>
  <c r="P1914" i="1"/>
  <c r="U1914" i="1" s="1"/>
  <c r="P1915" i="1"/>
  <c r="U1915" i="1" s="1"/>
  <c r="P1916" i="1"/>
  <c r="U1916" i="1" s="1"/>
  <c r="P1917" i="1"/>
  <c r="U1917" i="1" s="1"/>
  <c r="P1918" i="1"/>
  <c r="U1918" i="1" s="1"/>
  <c r="P1919" i="1"/>
  <c r="U1919" i="1" s="1"/>
  <c r="P1920" i="1"/>
  <c r="U1920" i="1" s="1"/>
  <c r="P1921" i="1"/>
  <c r="U1921" i="1" s="1"/>
  <c r="P1922" i="1"/>
  <c r="U1922" i="1" s="1"/>
  <c r="P1923" i="1"/>
  <c r="U1923" i="1" s="1"/>
  <c r="P1924" i="1"/>
  <c r="U1924" i="1" s="1"/>
  <c r="P1925" i="1"/>
  <c r="U1925" i="1" s="1"/>
  <c r="P1926" i="1"/>
  <c r="U1926" i="1" s="1"/>
  <c r="P1927" i="1"/>
  <c r="U1927" i="1" s="1"/>
  <c r="P1928" i="1"/>
  <c r="U1928" i="1" s="1"/>
  <c r="P1929" i="1"/>
  <c r="U1929" i="1" s="1"/>
  <c r="P1930" i="1"/>
  <c r="U1930" i="1" s="1"/>
  <c r="P1931" i="1"/>
  <c r="U1931" i="1" s="1"/>
  <c r="P1932" i="1"/>
  <c r="U1932" i="1" s="1"/>
  <c r="P1933" i="1"/>
  <c r="U1933" i="1" s="1"/>
  <c r="P1934" i="1"/>
  <c r="U1934" i="1" s="1"/>
  <c r="P1935" i="1"/>
  <c r="U1935" i="1" s="1"/>
  <c r="P1936" i="1"/>
  <c r="U1936" i="1" s="1"/>
  <c r="P1937" i="1"/>
  <c r="U1937" i="1" s="1"/>
  <c r="P1938" i="1"/>
  <c r="U1938" i="1" s="1"/>
  <c r="P1939" i="1"/>
  <c r="U1939" i="1" s="1"/>
  <c r="P1940" i="1"/>
  <c r="U1940" i="1" s="1"/>
  <c r="P1941" i="1"/>
  <c r="U1941" i="1" s="1"/>
  <c r="P1942" i="1"/>
  <c r="U1942" i="1" s="1"/>
  <c r="P1943" i="1"/>
  <c r="U1943" i="1" s="1"/>
  <c r="P1944" i="1"/>
  <c r="U1944" i="1" s="1"/>
  <c r="P1945" i="1"/>
  <c r="U1945" i="1" s="1"/>
  <c r="P1946" i="1"/>
  <c r="U1946" i="1" s="1"/>
  <c r="P1947" i="1"/>
  <c r="U1947" i="1" s="1"/>
  <c r="P1948" i="1"/>
  <c r="U1948" i="1" s="1"/>
  <c r="P1949" i="1"/>
  <c r="U1949" i="1" s="1"/>
  <c r="P1950" i="1"/>
  <c r="U1950" i="1" s="1"/>
  <c r="P1951" i="1"/>
  <c r="U1951" i="1" s="1"/>
  <c r="P1952" i="1"/>
  <c r="U1952" i="1" s="1"/>
  <c r="P1953" i="1"/>
  <c r="U1953" i="1" s="1"/>
  <c r="P1954" i="1"/>
  <c r="U1954" i="1" s="1"/>
  <c r="P1955" i="1"/>
  <c r="U1955" i="1" s="1"/>
  <c r="P1956" i="1"/>
  <c r="U1956" i="1" s="1"/>
  <c r="P1957" i="1"/>
  <c r="U1957" i="1" s="1"/>
  <c r="P1958" i="1"/>
  <c r="U1958" i="1" s="1"/>
  <c r="P1959" i="1"/>
  <c r="U1959" i="1" s="1"/>
  <c r="P1960" i="1"/>
  <c r="U1960" i="1" s="1"/>
  <c r="P1961" i="1"/>
  <c r="U1961" i="1" s="1"/>
  <c r="P1962" i="1"/>
  <c r="U1962" i="1" s="1"/>
  <c r="P1963" i="1"/>
  <c r="U1963" i="1" s="1"/>
  <c r="P1964" i="1"/>
  <c r="U1964" i="1" s="1"/>
  <c r="P1965" i="1"/>
  <c r="U1965" i="1" s="1"/>
  <c r="P1966" i="1"/>
  <c r="U1966" i="1" s="1"/>
  <c r="P1967" i="1"/>
  <c r="U1967" i="1" s="1"/>
  <c r="P1968" i="1"/>
  <c r="U1968" i="1" s="1"/>
  <c r="P1969" i="1"/>
  <c r="U1969" i="1" s="1"/>
  <c r="P1970" i="1"/>
  <c r="U1970" i="1" s="1"/>
  <c r="P1971" i="1"/>
  <c r="U1971" i="1" s="1"/>
  <c r="P1972" i="1"/>
  <c r="U1972" i="1" s="1"/>
  <c r="P1973" i="1"/>
  <c r="U1973" i="1" s="1"/>
  <c r="P1974" i="1"/>
  <c r="U1974" i="1" s="1"/>
  <c r="P1975" i="1"/>
  <c r="U1975" i="1" s="1"/>
  <c r="P1976" i="1"/>
  <c r="U1976" i="1" s="1"/>
  <c r="P1977" i="1"/>
  <c r="U1977" i="1" s="1"/>
  <c r="P1978" i="1"/>
  <c r="U1978" i="1" s="1"/>
  <c r="P1979" i="1"/>
  <c r="U1979" i="1" s="1"/>
  <c r="P1980" i="1"/>
  <c r="U1980" i="1" s="1"/>
  <c r="P1981" i="1"/>
  <c r="U1981" i="1" s="1"/>
  <c r="P1982" i="1"/>
  <c r="U1982" i="1" s="1"/>
  <c r="P1983" i="1"/>
  <c r="U1983" i="1" s="1"/>
  <c r="P1984" i="1"/>
  <c r="U1984" i="1" s="1"/>
  <c r="P1985" i="1"/>
  <c r="U1985" i="1" s="1"/>
  <c r="P1986" i="1"/>
  <c r="U1986" i="1" s="1"/>
  <c r="P1987" i="1"/>
  <c r="U1987" i="1" s="1"/>
  <c r="P1988" i="1"/>
  <c r="U1988" i="1" s="1"/>
  <c r="P1989" i="1"/>
  <c r="U1989" i="1" s="1"/>
  <c r="P1990" i="1"/>
  <c r="U1990" i="1" s="1"/>
  <c r="P1991" i="1"/>
  <c r="U1991" i="1" s="1"/>
  <c r="P1992" i="1"/>
  <c r="U1992" i="1" s="1"/>
  <c r="P1993" i="1"/>
  <c r="U1993" i="1" s="1"/>
  <c r="P1994" i="1"/>
  <c r="U1994" i="1" s="1"/>
  <c r="P1995" i="1"/>
  <c r="U1995" i="1" s="1"/>
  <c r="P1996" i="1"/>
  <c r="U1996" i="1" s="1"/>
  <c r="P1997" i="1"/>
  <c r="U1997" i="1" s="1"/>
  <c r="P1998" i="1"/>
  <c r="U1998" i="1" s="1"/>
  <c r="P1999" i="1"/>
  <c r="U1999" i="1" s="1"/>
  <c r="P2000" i="1"/>
  <c r="U2000" i="1" s="1"/>
  <c r="P2001" i="1"/>
  <c r="U2001" i="1" s="1"/>
  <c r="P2002" i="1"/>
  <c r="U2002" i="1" s="1"/>
  <c r="P2003" i="1"/>
  <c r="U2003" i="1" s="1"/>
  <c r="P2004" i="1"/>
  <c r="U2004" i="1" s="1"/>
  <c r="P2005" i="1"/>
  <c r="U2005" i="1" s="1"/>
  <c r="P2006" i="1"/>
  <c r="U2006" i="1" s="1"/>
  <c r="P2007" i="1"/>
  <c r="U2007" i="1" s="1"/>
  <c r="P2008" i="1"/>
  <c r="U2008" i="1" s="1"/>
  <c r="P2009" i="1"/>
  <c r="U2009" i="1" s="1"/>
  <c r="P2010" i="1"/>
  <c r="U2010" i="1" s="1"/>
  <c r="P2011" i="1"/>
  <c r="U2011" i="1" s="1"/>
  <c r="P2012" i="1"/>
  <c r="U2012" i="1" s="1"/>
  <c r="P2013" i="1"/>
  <c r="U2013" i="1" s="1"/>
  <c r="P2014" i="1"/>
  <c r="U2014" i="1" s="1"/>
  <c r="P2015" i="1"/>
  <c r="U2015" i="1" s="1"/>
  <c r="P2016" i="1"/>
  <c r="U2016" i="1" s="1"/>
  <c r="P2017" i="1"/>
  <c r="U2017" i="1" s="1"/>
  <c r="P2018" i="1"/>
  <c r="U2018" i="1" s="1"/>
  <c r="P2019" i="1"/>
  <c r="U2019" i="1" s="1"/>
  <c r="P2020" i="1"/>
  <c r="U2020" i="1" s="1"/>
  <c r="P2021" i="1"/>
  <c r="U2021" i="1" s="1"/>
  <c r="P2022" i="1"/>
  <c r="U2022" i="1" s="1"/>
  <c r="P2023" i="1"/>
  <c r="U2023" i="1" s="1"/>
  <c r="P2024" i="1"/>
  <c r="U2024" i="1" s="1"/>
  <c r="P2025" i="1"/>
  <c r="U2025" i="1" s="1"/>
  <c r="P2026" i="1"/>
  <c r="U2026" i="1" s="1"/>
  <c r="P2027" i="1"/>
  <c r="U2027" i="1" s="1"/>
  <c r="P2028" i="1"/>
  <c r="U2028" i="1" s="1"/>
  <c r="P2029" i="1"/>
  <c r="U2029" i="1" s="1"/>
  <c r="P2030" i="1"/>
  <c r="U2030" i="1" s="1"/>
  <c r="P2031" i="1"/>
  <c r="U2031" i="1" s="1"/>
  <c r="P2032" i="1"/>
  <c r="U2032" i="1" s="1"/>
  <c r="P2033" i="1"/>
  <c r="U2033" i="1" s="1"/>
  <c r="P2034" i="1"/>
  <c r="U2034" i="1" s="1"/>
  <c r="P2035" i="1"/>
  <c r="U2035" i="1" s="1"/>
  <c r="P2036" i="1"/>
  <c r="U2036" i="1" s="1"/>
  <c r="P2037" i="1"/>
  <c r="U2037" i="1" s="1"/>
  <c r="P2038" i="1"/>
  <c r="U2038" i="1" s="1"/>
  <c r="P2039" i="1"/>
  <c r="U2039" i="1" s="1"/>
  <c r="P2040" i="1"/>
  <c r="U2040" i="1" s="1"/>
  <c r="P2041" i="1"/>
  <c r="U2041" i="1" s="1"/>
  <c r="P2042" i="1"/>
  <c r="U2042" i="1" s="1"/>
  <c r="P2043" i="1"/>
  <c r="U2043" i="1" s="1"/>
  <c r="P2044" i="1"/>
  <c r="U2044" i="1" s="1"/>
  <c r="P2045" i="1"/>
  <c r="U2045" i="1" s="1"/>
  <c r="P2046" i="1"/>
  <c r="U2046" i="1" s="1"/>
  <c r="P2047" i="1"/>
  <c r="U2047" i="1" s="1"/>
  <c r="P2048" i="1"/>
  <c r="U2048" i="1" s="1"/>
  <c r="P2049" i="1"/>
  <c r="U2049" i="1" s="1"/>
  <c r="P2050" i="1"/>
  <c r="U2050" i="1" s="1"/>
  <c r="P2051" i="1"/>
  <c r="U2051" i="1" s="1"/>
  <c r="P2052" i="1"/>
  <c r="U2052" i="1" s="1"/>
  <c r="P2053" i="1"/>
  <c r="U2053" i="1" s="1"/>
  <c r="P2054" i="1"/>
  <c r="U2054" i="1" s="1"/>
  <c r="P2055" i="1"/>
  <c r="U2055" i="1" s="1"/>
  <c r="P2056" i="1"/>
  <c r="U2056" i="1" s="1"/>
  <c r="P2057" i="1"/>
  <c r="U2057" i="1" s="1"/>
  <c r="P2058" i="1"/>
  <c r="U2058" i="1" s="1"/>
  <c r="P2059" i="1"/>
  <c r="U2059" i="1" s="1"/>
  <c r="P2060" i="1"/>
  <c r="U2060" i="1" s="1"/>
  <c r="P2061" i="1"/>
  <c r="U2061" i="1" s="1"/>
  <c r="P2062" i="1"/>
  <c r="U2062" i="1" s="1"/>
  <c r="P2063" i="1"/>
  <c r="U2063" i="1" s="1"/>
  <c r="P2064" i="1"/>
  <c r="U2064" i="1" s="1"/>
  <c r="P2065" i="1"/>
  <c r="U2065" i="1" s="1"/>
  <c r="P2066" i="1"/>
  <c r="U2066" i="1" s="1"/>
  <c r="P2067" i="1"/>
  <c r="U2067" i="1" s="1"/>
  <c r="P2068" i="1"/>
  <c r="U2068" i="1" s="1"/>
  <c r="P2069" i="1"/>
  <c r="U2069" i="1" s="1"/>
  <c r="P2070" i="1"/>
  <c r="U2070" i="1" s="1"/>
  <c r="P2071" i="1"/>
  <c r="U2071" i="1" s="1"/>
  <c r="P2072" i="1"/>
  <c r="U2072" i="1" s="1"/>
  <c r="P2073" i="1"/>
  <c r="U2073" i="1" s="1"/>
  <c r="P2074" i="1"/>
  <c r="U2074" i="1" s="1"/>
  <c r="P2075" i="1"/>
  <c r="U2075" i="1" s="1"/>
  <c r="P2076" i="1"/>
  <c r="U2076" i="1" s="1"/>
  <c r="P2077" i="1"/>
  <c r="U2077" i="1" s="1"/>
  <c r="P2078" i="1"/>
  <c r="U2078" i="1" s="1"/>
  <c r="P2079" i="1"/>
  <c r="U2079" i="1" s="1"/>
  <c r="P2080" i="1"/>
  <c r="U2080" i="1" s="1"/>
  <c r="P2081" i="1"/>
  <c r="U2081" i="1" s="1"/>
  <c r="P2082" i="1"/>
  <c r="U2082" i="1" s="1"/>
  <c r="P2083" i="1"/>
  <c r="U2083" i="1" s="1"/>
  <c r="P2084" i="1"/>
  <c r="U2084" i="1" s="1"/>
  <c r="P2085" i="1"/>
  <c r="U2085" i="1" s="1"/>
  <c r="P2086" i="1"/>
  <c r="U2086" i="1" s="1"/>
  <c r="P2087" i="1"/>
  <c r="U2087" i="1" s="1"/>
  <c r="P2088" i="1"/>
  <c r="U2088" i="1" s="1"/>
  <c r="P2089" i="1"/>
  <c r="U2089" i="1" s="1"/>
  <c r="P2090" i="1"/>
  <c r="U2090" i="1" s="1"/>
  <c r="P2091" i="1"/>
  <c r="U2091" i="1" s="1"/>
  <c r="P2092" i="1"/>
  <c r="U2092" i="1" s="1"/>
  <c r="P2093" i="1"/>
  <c r="U2093" i="1" s="1"/>
  <c r="P2094" i="1"/>
  <c r="U2094" i="1" s="1"/>
  <c r="P2095" i="1"/>
  <c r="U2095" i="1" s="1"/>
  <c r="P2096" i="1"/>
  <c r="U2096" i="1" s="1"/>
  <c r="P2097" i="1"/>
  <c r="U2097" i="1" s="1"/>
  <c r="P2098" i="1"/>
  <c r="U2098" i="1" s="1"/>
  <c r="P2099" i="1"/>
  <c r="U2099" i="1" s="1"/>
  <c r="P2100" i="1"/>
  <c r="U2100" i="1" s="1"/>
  <c r="P2101" i="1"/>
  <c r="U2101" i="1" s="1"/>
  <c r="P2102" i="1"/>
  <c r="U2102" i="1" s="1"/>
  <c r="P2103" i="1"/>
  <c r="U2103" i="1" s="1"/>
  <c r="P2104" i="1"/>
  <c r="U2104" i="1" s="1"/>
  <c r="P2105" i="1"/>
  <c r="U2105" i="1" s="1"/>
  <c r="P2106" i="1"/>
  <c r="U2106" i="1" s="1"/>
  <c r="P2107" i="1"/>
  <c r="U2107" i="1" s="1"/>
  <c r="P2108" i="1"/>
  <c r="U2108" i="1" s="1"/>
  <c r="P2109" i="1"/>
  <c r="U2109" i="1" s="1"/>
  <c r="P2110" i="1"/>
  <c r="U2110" i="1" s="1"/>
  <c r="P2111" i="1"/>
  <c r="U2111" i="1" s="1"/>
  <c r="P2112" i="1"/>
  <c r="U2112" i="1" s="1"/>
  <c r="P2113" i="1"/>
  <c r="U2113" i="1" s="1"/>
  <c r="P2114" i="1"/>
  <c r="U2114" i="1" s="1"/>
  <c r="P2115" i="1"/>
  <c r="U2115" i="1" s="1"/>
  <c r="P2116" i="1"/>
  <c r="U2116" i="1" s="1"/>
  <c r="P2117" i="1"/>
  <c r="U2117" i="1" s="1"/>
  <c r="P2118" i="1"/>
  <c r="U2118" i="1" s="1"/>
  <c r="P2119" i="1"/>
  <c r="U2119" i="1" s="1"/>
  <c r="P2120" i="1"/>
  <c r="U2120" i="1" s="1"/>
  <c r="P2121" i="1"/>
  <c r="U2121" i="1" s="1"/>
  <c r="P2122" i="1"/>
  <c r="U2122" i="1" s="1"/>
  <c r="P2123" i="1"/>
  <c r="U2123" i="1" s="1"/>
  <c r="P2124" i="1"/>
  <c r="U2124" i="1" s="1"/>
  <c r="P2125" i="1"/>
  <c r="U2125" i="1" s="1"/>
  <c r="P2126" i="1"/>
  <c r="U2126" i="1" s="1"/>
  <c r="P2127" i="1"/>
  <c r="U2127" i="1" s="1"/>
  <c r="P2128" i="1"/>
  <c r="U2128" i="1" s="1"/>
  <c r="P2129" i="1"/>
  <c r="U2129" i="1" s="1"/>
  <c r="P2130" i="1"/>
  <c r="U2130" i="1" s="1"/>
  <c r="P2131" i="1"/>
  <c r="U2131" i="1" s="1"/>
  <c r="P2132" i="1"/>
  <c r="U2132" i="1" s="1"/>
  <c r="P2133" i="1"/>
  <c r="U2133" i="1" s="1"/>
  <c r="P2134" i="1"/>
  <c r="U2134" i="1" s="1"/>
  <c r="P2135" i="1"/>
  <c r="U2135" i="1" s="1"/>
  <c r="P2136" i="1"/>
  <c r="U2136" i="1" s="1"/>
  <c r="P2137" i="1"/>
  <c r="U2137" i="1" s="1"/>
  <c r="P2138" i="1"/>
  <c r="U2138" i="1" s="1"/>
  <c r="P2139" i="1"/>
  <c r="U2139" i="1" s="1"/>
  <c r="P2140" i="1"/>
  <c r="U2140" i="1" s="1"/>
  <c r="P2141" i="1"/>
  <c r="U2141" i="1" s="1"/>
  <c r="P2142" i="1"/>
  <c r="U2142" i="1" s="1"/>
  <c r="P2143" i="1"/>
  <c r="U2143" i="1" s="1"/>
  <c r="P2144" i="1"/>
  <c r="U2144" i="1" s="1"/>
  <c r="P2145" i="1"/>
  <c r="U2145" i="1" s="1"/>
  <c r="P2146" i="1"/>
  <c r="U2146" i="1" s="1"/>
  <c r="P2147" i="1"/>
  <c r="U2147" i="1" s="1"/>
  <c r="P2148" i="1"/>
  <c r="U2148" i="1" s="1"/>
  <c r="P2149" i="1"/>
  <c r="U2149" i="1" s="1"/>
  <c r="P2150" i="1"/>
  <c r="U2150" i="1" s="1"/>
  <c r="P2151" i="1"/>
  <c r="U2151" i="1" s="1"/>
  <c r="P2152" i="1"/>
  <c r="U2152" i="1" s="1"/>
  <c r="P2153" i="1"/>
  <c r="U2153" i="1" s="1"/>
  <c r="P2154" i="1"/>
  <c r="U2154" i="1" s="1"/>
  <c r="P2155" i="1"/>
  <c r="U2155" i="1" s="1"/>
  <c r="P2156" i="1"/>
  <c r="U2156" i="1" s="1"/>
  <c r="P2157" i="1"/>
  <c r="U2157" i="1" s="1"/>
  <c r="P2158" i="1"/>
  <c r="U2158" i="1" s="1"/>
  <c r="P2159" i="1"/>
  <c r="U2159" i="1" s="1"/>
  <c r="P2160" i="1"/>
  <c r="U2160" i="1" s="1"/>
  <c r="P2161" i="1"/>
  <c r="U2161" i="1" s="1"/>
  <c r="P2162" i="1"/>
  <c r="U2162" i="1" s="1"/>
  <c r="P2163" i="1"/>
  <c r="U2163" i="1" s="1"/>
  <c r="P2164" i="1"/>
  <c r="U2164" i="1" s="1"/>
  <c r="P2165" i="1"/>
  <c r="U2165" i="1" s="1"/>
  <c r="P2166" i="1"/>
  <c r="U2166" i="1" s="1"/>
  <c r="P2167" i="1"/>
  <c r="U2167" i="1" s="1"/>
  <c r="P2168" i="1"/>
  <c r="U2168" i="1" s="1"/>
  <c r="P2169" i="1"/>
  <c r="U2169" i="1" s="1"/>
  <c r="P2170" i="1"/>
  <c r="U2170" i="1" s="1"/>
  <c r="P2171" i="1"/>
  <c r="U2171" i="1" s="1"/>
  <c r="P2172" i="1"/>
  <c r="U2172" i="1" s="1"/>
  <c r="P2173" i="1"/>
  <c r="U2173" i="1" s="1"/>
  <c r="P2174" i="1"/>
  <c r="U2174" i="1" s="1"/>
  <c r="P2175" i="1"/>
  <c r="U2175" i="1" s="1"/>
  <c r="P2176" i="1"/>
  <c r="U2176" i="1" s="1"/>
  <c r="P2177" i="1"/>
  <c r="U2177" i="1" s="1"/>
  <c r="P2178" i="1"/>
  <c r="U2178" i="1" s="1"/>
  <c r="P2179" i="1"/>
  <c r="U2179" i="1" s="1"/>
  <c r="P2180" i="1"/>
  <c r="U2180" i="1" s="1"/>
  <c r="P2181" i="1"/>
  <c r="U2181" i="1" s="1"/>
  <c r="P2182" i="1"/>
  <c r="U2182" i="1" s="1"/>
  <c r="P2183" i="1"/>
  <c r="U2183" i="1" s="1"/>
  <c r="P2184" i="1"/>
  <c r="U2184" i="1" s="1"/>
  <c r="P2185" i="1"/>
  <c r="U2185" i="1" s="1"/>
  <c r="P2186" i="1"/>
  <c r="U2186" i="1" s="1"/>
  <c r="P2187" i="1"/>
  <c r="U2187" i="1" s="1"/>
  <c r="P2188" i="1"/>
  <c r="U2188" i="1" s="1"/>
  <c r="P2189" i="1"/>
  <c r="U2189" i="1" s="1"/>
  <c r="P2190" i="1"/>
  <c r="U2190" i="1" s="1"/>
  <c r="P2191" i="1"/>
  <c r="U2191" i="1" s="1"/>
  <c r="P2192" i="1"/>
  <c r="U2192" i="1" s="1"/>
  <c r="P2193" i="1"/>
  <c r="U2193" i="1" s="1"/>
  <c r="P2194" i="1"/>
  <c r="U2194" i="1" s="1"/>
  <c r="P2195" i="1"/>
  <c r="U2195" i="1" s="1"/>
  <c r="P2196" i="1"/>
  <c r="U2196" i="1" s="1"/>
  <c r="P2197" i="1"/>
  <c r="U2197" i="1" s="1"/>
  <c r="P2198" i="1"/>
  <c r="U2198" i="1" s="1"/>
  <c r="P2199" i="1"/>
  <c r="U2199" i="1" s="1"/>
  <c r="P2200" i="1"/>
  <c r="U2200" i="1" s="1"/>
  <c r="P2201" i="1"/>
  <c r="U2201" i="1" s="1"/>
  <c r="P2202" i="1"/>
  <c r="U2202" i="1" s="1"/>
  <c r="P2203" i="1"/>
  <c r="U2203" i="1" s="1"/>
  <c r="P2204" i="1"/>
  <c r="U2204" i="1" s="1"/>
  <c r="P2205" i="1"/>
  <c r="U2205" i="1" s="1"/>
  <c r="P2206" i="1"/>
  <c r="U2206" i="1" s="1"/>
  <c r="P2207" i="1"/>
  <c r="U2207" i="1" s="1"/>
  <c r="P2208" i="1"/>
  <c r="U2208" i="1" s="1"/>
  <c r="P2209" i="1"/>
  <c r="U2209" i="1" s="1"/>
  <c r="P2210" i="1"/>
  <c r="U2210" i="1" s="1"/>
  <c r="P2211" i="1"/>
  <c r="U2211" i="1" s="1"/>
  <c r="P2212" i="1"/>
  <c r="U2212" i="1" s="1"/>
  <c r="P2213" i="1"/>
  <c r="U2213" i="1" s="1"/>
  <c r="P2214" i="1"/>
  <c r="U2214" i="1" s="1"/>
  <c r="P2215" i="1"/>
  <c r="U2215" i="1" s="1"/>
  <c r="P2216" i="1"/>
  <c r="U2216" i="1" s="1"/>
  <c r="P2217" i="1"/>
  <c r="U2217" i="1" s="1"/>
  <c r="P2218" i="1"/>
  <c r="U2218" i="1" s="1"/>
  <c r="P2219" i="1"/>
  <c r="U2219" i="1" s="1"/>
  <c r="P2220" i="1"/>
  <c r="U2220" i="1" s="1"/>
  <c r="P2221" i="1"/>
  <c r="U2221" i="1" s="1"/>
  <c r="P2222" i="1"/>
  <c r="U2222" i="1" s="1"/>
  <c r="P2223" i="1"/>
  <c r="U2223" i="1" s="1"/>
  <c r="P2224" i="1"/>
  <c r="U2224" i="1" s="1"/>
  <c r="P2225" i="1"/>
  <c r="U2225" i="1" s="1"/>
  <c r="P2226" i="1"/>
  <c r="U2226" i="1" s="1"/>
  <c r="P2227" i="1"/>
  <c r="U2227" i="1" s="1"/>
  <c r="P2228" i="1"/>
  <c r="U2228" i="1" s="1"/>
  <c r="P2229" i="1"/>
  <c r="U2229" i="1" s="1"/>
  <c r="P2230" i="1"/>
  <c r="U2230" i="1" s="1"/>
  <c r="P2231" i="1"/>
  <c r="U2231" i="1" s="1"/>
  <c r="P2232" i="1"/>
  <c r="U2232" i="1" s="1"/>
  <c r="P2233" i="1"/>
  <c r="U2233" i="1" s="1"/>
  <c r="P2234" i="1"/>
  <c r="U2234" i="1" s="1"/>
  <c r="P2235" i="1"/>
  <c r="U2235" i="1" s="1"/>
  <c r="P2236" i="1"/>
  <c r="U2236" i="1" s="1"/>
  <c r="P2237" i="1"/>
  <c r="U2237" i="1" s="1"/>
  <c r="P2238" i="1"/>
  <c r="U2238" i="1" s="1"/>
  <c r="P2239" i="1"/>
  <c r="U2239" i="1" s="1"/>
  <c r="P2240" i="1"/>
  <c r="U2240" i="1" s="1"/>
  <c r="P2241" i="1"/>
  <c r="U2241" i="1" s="1"/>
  <c r="P2242" i="1"/>
  <c r="U2242" i="1" s="1"/>
  <c r="P2243" i="1"/>
  <c r="U2243" i="1" s="1"/>
  <c r="P2244" i="1"/>
  <c r="U2244" i="1" s="1"/>
  <c r="P2245" i="1"/>
  <c r="U2245" i="1" s="1"/>
  <c r="P2246" i="1"/>
  <c r="U2246" i="1" s="1"/>
  <c r="P2247" i="1"/>
  <c r="U2247" i="1" s="1"/>
  <c r="P2248" i="1"/>
  <c r="U2248" i="1" s="1"/>
  <c r="P2249" i="1"/>
  <c r="U2249" i="1" s="1"/>
  <c r="P2250" i="1"/>
  <c r="U2250" i="1" s="1"/>
  <c r="P2251" i="1"/>
  <c r="U2251" i="1" s="1"/>
  <c r="P2252" i="1"/>
  <c r="U2252" i="1" s="1"/>
  <c r="P2253" i="1"/>
  <c r="U2253" i="1" s="1"/>
  <c r="P2254" i="1"/>
  <c r="U2254" i="1" s="1"/>
  <c r="P2255" i="1"/>
  <c r="U2255" i="1" s="1"/>
  <c r="P2256" i="1"/>
  <c r="U2256" i="1" s="1"/>
  <c r="P2257" i="1"/>
  <c r="U2257" i="1" s="1"/>
  <c r="P2258" i="1"/>
  <c r="U2258" i="1" s="1"/>
  <c r="P2259" i="1"/>
  <c r="U2259" i="1" s="1"/>
  <c r="P2260" i="1"/>
  <c r="U2260" i="1" s="1"/>
  <c r="P2261" i="1"/>
  <c r="U2261" i="1" s="1"/>
  <c r="P2262" i="1"/>
  <c r="U2262" i="1" s="1"/>
  <c r="P2263" i="1"/>
  <c r="U2263" i="1" s="1"/>
  <c r="P2264" i="1"/>
  <c r="U2264" i="1" s="1"/>
  <c r="P2265" i="1"/>
  <c r="U2265" i="1" s="1"/>
  <c r="P2266" i="1"/>
  <c r="U2266" i="1" s="1"/>
  <c r="P2267" i="1"/>
  <c r="U2267" i="1" s="1"/>
  <c r="P2268" i="1"/>
  <c r="U2268" i="1" s="1"/>
  <c r="P2269" i="1"/>
  <c r="U2269" i="1" s="1"/>
  <c r="P2270" i="1"/>
  <c r="U2270" i="1" s="1"/>
  <c r="P2271" i="1"/>
  <c r="U2271" i="1" s="1"/>
  <c r="P2272" i="1"/>
  <c r="U2272" i="1" s="1"/>
  <c r="P2273" i="1"/>
  <c r="U2273" i="1" s="1"/>
  <c r="P2274" i="1"/>
  <c r="U2274" i="1" s="1"/>
  <c r="P2275" i="1"/>
  <c r="U2275" i="1" s="1"/>
  <c r="P2276" i="1"/>
  <c r="U2276" i="1" s="1"/>
  <c r="P2277" i="1"/>
  <c r="U2277" i="1" s="1"/>
  <c r="P2278" i="1"/>
  <c r="U2278" i="1" s="1"/>
  <c r="P2279" i="1"/>
  <c r="U2279" i="1" s="1"/>
  <c r="P2280" i="1"/>
  <c r="U2280" i="1" s="1"/>
  <c r="P2281" i="1"/>
  <c r="U2281" i="1" s="1"/>
  <c r="P2282" i="1"/>
  <c r="U2282" i="1" s="1"/>
  <c r="P2283" i="1"/>
  <c r="U2283" i="1" s="1"/>
  <c r="P2284" i="1"/>
  <c r="U2284" i="1" s="1"/>
  <c r="P2285" i="1"/>
  <c r="U2285" i="1" s="1"/>
  <c r="P2286" i="1"/>
  <c r="U2286" i="1" s="1"/>
  <c r="P2287" i="1"/>
  <c r="U2287" i="1" s="1"/>
  <c r="P2288" i="1"/>
  <c r="U2288" i="1" s="1"/>
  <c r="P2289" i="1"/>
  <c r="U2289" i="1" s="1"/>
  <c r="P2290" i="1"/>
  <c r="U2290" i="1" s="1"/>
  <c r="P2291" i="1"/>
  <c r="U2291" i="1" s="1"/>
  <c r="P2292" i="1"/>
  <c r="U2292" i="1" s="1"/>
  <c r="P2293" i="1"/>
  <c r="U2293" i="1" s="1"/>
  <c r="P2294" i="1"/>
  <c r="U2294" i="1" s="1"/>
  <c r="P2295" i="1"/>
  <c r="U2295" i="1" s="1"/>
  <c r="P2296" i="1"/>
  <c r="U2296" i="1" s="1"/>
  <c r="P2297" i="1"/>
  <c r="U2297" i="1" s="1"/>
  <c r="P2298" i="1"/>
  <c r="U2298" i="1" s="1"/>
  <c r="P2299" i="1"/>
  <c r="U2299" i="1" s="1"/>
  <c r="P2300" i="1"/>
  <c r="U2300" i="1" s="1"/>
  <c r="P2301" i="1"/>
  <c r="U2301" i="1" s="1"/>
  <c r="P2302" i="1"/>
  <c r="U2302" i="1" s="1"/>
  <c r="P2303" i="1"/>
  <c r="U2303" i="1" s="1"/>
  <c r="P2304" i="1"/>
  <c r="U2304" i="1" s="1"/>
  <c r="P2305" i="1"/>
  <c r="U2305" i="1" s="1"/>
  <c r="P2306" i="1"/>
  <c r="U2306" i="1" s="1"/>
  <c r="P2307" i="1"/>
  <c r="U2307" i="1" s="1"/>
  <c r="P2308" i="1"/>
  <c r="U2308" i="1" s="1"/>
  <c r="P2309" i="1"/>
  <c r="U2309" i="1" s="1"/>
  <c r="P2310" i="1"/>
  <c r="U2310" i="1" s="1"/>
  <c r="P2311" i="1"/>
  <c r="U2311" i="1" s="1"/>
  <c r="P2312" i="1"/>
  <c r="U2312" i="1" s="1"/>
  <c r="P2313" i="1"/>
  <c r="U2313" i="1" s="1"/>
  <c r="P2314" i="1"/>
  <c r="U2314" i="1" s="1"/>
  <c r="P2315" i="1"/>
  <c r="U2315" i="1" s="1"/>
  <c r="P2316" i="1"/>
  <c r="U2316" i="1" s="1"/>
  <c r="P2317" i="1"/>
  <c r="U2317" i="1" s="1"/>
  <c r="P2318" i="1"/>
  <c r="U2318" i="1" s="1"/>
  <c r="P2319" i="1"/>
  <c r="U2319" i="1" s="1"/>
  <c r="P2320" i="1"/>
  <c r="U2320" i="1" s="1"/>
  <c r="P2321" i="1"/>
  <c r="U2321" i="1" s="1"/>
  <c r="P2322" i="1"/>
  <c r="U2322" i="1" s="1"/>
  <c r="P2323" i="1"/>
  <c r="U2323" i="1" s="1"/>
  <c r="P2324" i="1"/>
  <c r="U2324" i="1" s="1"/>
  <c r="P2325" i="1"/>
  <c r="U2325" i="1" s="1"/>
  <c r="P2326" i="1"/>
  <c r="U2326" i="1" s="1"/>
  <c r="P2327" i="1"/>
  <c r="U2327" i="1" s="1"/>
  <c r="P2328" i="1"/>
  <c r="U2328" i="1" s="1"/>
  <c r="P2329" i="1"/>
  <c r="U2329" i="1" s="1"/>
  <c r="P2330" i="1"/>
  <c r="U2330" i="1" s="1"/>
  <c r="P2331" i="1"/>
  <c r="U2331" i="1" s="1"/>
  <c r="P2332" i="1"/>
  <c r="U2332" i="1" s="1"/>
  <c r="P2333" i="1"/>
  <c r="U2333" i="1" s="1"/>
  <c r="P2334" i="1"/>
  <c r="U2334" i="1" s="1"/>
  <c r="P2335" i="1"/>
  <c r="U2335" i="1" s="1"/>
  <c r="P2336" i="1"/>
  <c r="U2336" i="1" s="1"/>
  <c r="P2337" i="1"/>
  <c r="U2337" i="1" s="1"/>
  <c r="P2338" i="1"/>
  <c r="U2338" i="1" s="1"/>
  <c r="P2339" i="1"/>
  <c r="U2339" i="1" s="1"/>
  <c r="P2340" i="1"/>
  <c r="U2340" i="1" s="1"/>
  <c r="P2341" i="1"/>
  <c r="U2341" i="1" s="1"/>
  <c r="P2342" i="1"/>
  <c r="U2342" i="1" s="1"/>
  <c r="P2343" i="1"/>
  <c r="U2343" i="1" s="1"/>
  <c r="P2344" i="1"/>
  <c r="U2344" i="1" s="1"/>
  <c r="P2345" i="1"/>
  <c r="U2345" i="1" s="1"/>
  <c r="P2346" i="1"/>
  <c r="U2346" i="1" s="1"/>
  <c r="P2347" i="1"/>
  <c r="U2347" i="1" s="1"/>
  <c r="P2348" i="1"/>
  <c r="U2348" i="1" s="1"/>
  <c r="P2349" i="1"/>
  <c r="U2349" i="1" s="1"/>
  <c r="P2350" i="1"/>
  <c r="U2350" i="1" s="1"/>
  <c r="P2351" i="1"/>
  <c r="U2351" i="1" s="1"/>
  <c r="P2352" i="1"/>
  <c r="U2352" i="1" s="1"/>
  <c r="P2353" i="1"/>
  <c r="U2353" i="1" s="1"/>
  <c r="P2354" i="1"/>
  <c r="U2354" i="1" s="1"/>
  <c r="P2355" i="1"/>
  <c r="U2355" i="1" s="1"/>
  <c r="P2356" i="1"/>
  <c r="U2356" i="1" s="1"/>
  <c r="P2357" i="1"/>
  <c r="U2357" i="1" s="1"/>
  <c r="P2358" i="1"/>
  <c r="U2358" i="1" s="1"/>
  <c r="P2359" i="1"/>
  <c r="U2359" i="1" s="1"/>
  <c r="P2360" i="1"/>
  <c r="U2360" i="1" s="1"/>
  <c r="P2361" i="1"/>
  <c r="U2361" i="1" s="1"/>
  <c r="P2362" i="1"/>
  <c r="U2362" i="1" s="1"/>
  <c r="P2363" i="1"/>
  <c r="U2363" i="1" s="1"/>
  <c r="P2364" i="1"/>
  <c r="U2364" i="1" s="1"/>
  <c r="P2365" i="1"/>
  <c r="U2365" i="1" s="1"/>
  <c r="P2366" i="1"/>
  <c r="U2366" i="1" s="1"/>
  <c r="P2367" i="1"/>
  <c r="U2367" i="1" s="1"/>
  <c r="P2368" i="1"/>
  <c r="U2368" i="1" s="1"/>
  <c r="P2369" i="1"/>
  <c r="U2369" i="1" s="1"/>
  <c r="P2370" i="1"/>
  <c r="U2370" i="1" s="1"/>
  <c r="P2371" i="1"/>
  <c r="U2371" i="1" s="1"/>
  <c r="P2372" i="1"/>
  <c r="U2372" i="1" s="1"/>
  <c r="P2373" i="1"/>
  <c r="U2373" i="1" s="1"/>
  <c r="P2374" i="1"/>
  <c r="U2374" i="1" s="1"/>
  <c r="P2375" i="1"/>
  <c r="U2375" i="1" s="1"/>
  <c r="P2376" i="1"/>
  <c r="U2376" i="1" s="1"/>
  <c r="P2377" i="1"/>
  <c r="U2377" i="1" s="1"/>
  <c r="P2378" i="1"/>
  <c r="U2378" i="1" s="1"/>
  <c r="P2379" i="1"/>
  <c r="U2379" i="1" s="1"/>
  <c r="P2380" i="1"/>
  <c r="U2380" i="1" s="1"/>
  <c r="P2381" i="1"/>
  <c r="U2381" i="1" s="1"/>
  <c r="P2382" i="1"/>
  <c r="U2382" i="1" s="1"/>
  <c r="P2383" i="1"/>
  <c r="U2383" i="1" s="1"/>
  <c r="P2384" i="1"/>
  <c r="U2384" i="1" s="1"/>
  <c r="P2385" i="1"/>
  <c r="U2385" i="1" s="1"/>
  <c r="P2386" i="1"/>
  <c r="U2386" i="1" s="1"/>
  <c r="P2387" i="1"/>
  <c r="U2387" i="1" s="1"/>
  <c r="P2388" i="1"/>
  <c r="U2388" i="1" s="1"/>
  <c r="P2389" i="1"/>
  <c r="U2389" i="1" s="1"/>
  <c r="P2390" i="1"/>
  <c r="U2390" i="1" s="1"/>
  <c r="P2391" i="1"/>
  <c r="U2391" i="1" s="1"/>
  <c r="P2392" i="1"/>
  <c r="U2392" i="1" s="1"/>
  <c r="P2393" i="1"/>
  <c r="U2393" i="1" s="1"/>
  <c r="P2394" i="1"/>
  <c r="U2394" i="1" s="1"/>
  <c r="P2395" i="1"/>
  <c r="U2395" i="1" s="1"/>
  <c r="P2396" i="1"/>
  <c r="U2396" i="1" s="1"/>
  <c r="P2397" i="1"/>
  <c r="U2397" i="1" s="1"/>
  <c r="P2398" i="1"/>
  <c r="U2398" i="1" s="1"/>
  <c r="P2399" i="1"/>
  <c r="U2399" i="1" s="1"/>
  <c r="P2400" i="1"/>
  <c r="U2400" i="1" s="1"/>
  <c r="P2401" i="1"/>
  <c r="U2401" i="1" s="1"/>
  <c r="P2402" i="1"/>
  <c r="U2402" i="1" s="1"/>
  <c r="P2403" i="1"/>
  <c r="U2403" i="1" s="1"/>
  <c r="P2404" i="1"/>
  <c r="U2404" i="1" s="1"/>
  <c r="P2405" i="1"/>
  <c r="U2405" i="1" s="1"/>
  <c r="P2406" i="1"/>
  <c r="U2406" i="1" s="1"/>
  <c r="P2407" i="1"/>
  <c r="U2407" i="1" s="1"/>
  <c r="P2408" i="1"/>
  <c r="U2408" i="1" s="1"/>
  <c r="P2409" i="1"/>
  <c r="U2409" i="1" s="1"/>
  <c r="P2410" i="1"/>
  <c r="U2410" i="1" s="1"/>
  <c r="P2411" i="1"/>
  <c r="U2411" i="1" s="1"/>
  <c r="P2412" i="1"/>
  <c r="U2412" i="1" s="1"/>
  <c r="P2413" i="1"/>
  <c r="U2413" i="1" s="1"/>
  <c r="P2414" i="1"/>
  <c r="U2414" i="1" s="1"/>
  <c r="P2415" i="1"/>
  <c r="U2415" i="1" s="1"/>
  <c r="P2416" i="1"/>
  <c r="U2416" i="1" s="1"/>
  <c r="P2417" i="1"/>
  <c r="U2417" i="1" s="1"/>
  <c r="P2418" i="1"/>
  <c r="U2418" i="1" s="1"/>
  <c r="P2419" i="1"/>
  <c r="U2419" i="1" s="1"/>
  <c r="P2420" i="1"/>
  <c r="U2420" i="1" s="1"/>
  <c r="P2421" i="1"/>
  <c r="U2421" i="1" s="1"/>
  <c r="P2422" i="1"/>
  <c r="U2422" i="1" s="1"/>
  <c r="P2423" i="1"/>
  <c r="U2423" i="1" s="1"/>
  <c r="P2424" i="1"/>
  <c r="U2424" i="1" s="1"/>
  <c r="P2425" i="1"/>
  <c r="U2425" i="1" s="1"/>
  <c r="P2426" i="1"/>
  <c r="U2426" i="1" s="1"/>
  <c r="P2427" i="1"/>
  <c r="U2427" i="1" s="1"/>
  <c r="P2428" i="1"/>
  <c r="U2428" i="1" s="1"/>
  <c r="P2429" i="1"/>
  <c r="U2429" i="1" s="1"/>
  <c r="P2430" i="1"/>
  <c r="U2430" i="1" s="1"/>
  <c r="P2431" i="1"/>
  <c r="U2431" i="1" s="1"/>
  <c r="P2432" i="1"/>
  <c r="U2432" i="1" s="1"/>
  <c r="P2433" i="1"/>
  <c r="U2433" i="1" s="1"/>
  <c r="P2434" i="1"/>
  <c r="U2434" i="1" s="1"/>
  <c r="P2435" i="1"/>
  <c r="U2435" i="1" s="1"/>
  <c r="P2436" i="1"/>
  <c r="U2436" i="1" s="1"/>
  <c r="P2437" i="1"/>
  <c r="U2437" i="1" s="1"/>
  <c r="P2438" i="1"/>
  <c r="U2438" i="1" s="1"/>
  <c r="P2439" i="1"/>
  <c r="U2439" i="1" s="1"/>
  <c r="P2440" i="1"/>
  <c r="U2440" i="1" s="1"/>
  <c r="P2441" i="1"/>
  <c r="U2441" i="1" s="1"/>
  <c r="P2442" i="1"/>
  <c r="U2442" i="1" s="1"/>
  <c r="P2443" i="1"/>
  <c r="U2443" i="1" s="1"/>
  <c r="P2444" i="1"/>
  <c r="U2444" i="1" s="1"/>
  <c r="P2445" i="1"/>
  <c r="U2445" i="1" s="1"/>
  <c r="P2446" i="1"/>
  <c r="U2446" i="1" s="1"/>
  <c r="P2447" i="1"/>
  <c r="U2447" i="1" s="1"/>
  <c r="P2448" i="1"/>
  <c r="U2448" i="1" s="1"/>
  <c r="P2449" i="1"/>
  <c r="U2449" i="1" s="1"/>
  <c r="P2450" i="1"/>
  <c r="U2450" i="1" s="1"/>
  <c r="P2451" i="1"/>
  <c r="U2451" i="1" s="1"/>
  <c r="P2452" i="1"/>
  <c r="U2452" i="1" s="1"/>
  <c r="P2453" i="1"/>
  <c r="U2453" i="1" s="1"/>
  <c r="P2454" i="1"/>
  <c r="U2454" i="1" s="1"/>
  <c r="P2455" i="1"/>
  <c r="U2455" i="1" s="1"/>
  <c r="P2456" i="1"/>
  <c r="U2456" i="1" s="1"/>
  <c r="P2457" i="1"/>
  <c r="U2457" i="1" s="1"/>
  <c r="P2458" i="1"/>
  <c r="U2458" i="1" s="1"/>
  <c r="P2459" i="1"/>
  <c r="U2459" i="1" s="1"/>
  <c r="P2460" i="1"/>
  <c r="U2460" i="1" s="1"/>
  <c r="P2461" i="1"/>
  <c r="U2461" i="1" s="1"/>
  <c r="P2462" i="1"/>
  <c r="U2462" i="1" s="1"/>
  <c r="P2463" i="1"/>
  <c r="U2463" i="1" s="1"/>
  <c r="P2464" i="1"/>
  <c r="U2464" i="1" s="1"/>
  <c r="P2465" i="1"/>
  <c r="U2465" i="1" s="1"/>
  <c r="P2466" i="1"/>
  <c r="U2466" i="1" s="1"/>
  <c r="P2467" i="1"/>
  <c r="U2467" i="1" s="1"/>
  <c r="P2468" i="1"/>
  <c r="U2468" i="1" s="1"/>
  <c r="P2469" i="1"/>
  <c r="U2469" i="1" s="1"/>
  <c r="P2470" i="1"/>
  <c r="U2470" i="1" s="1"/>
  <c r="P2471" i="1"/>
  <c r="U2471" i="1" s="1"/>
  <c r="P2472" i="1"/>
  <c r="U2472" i="1" s="1"/>
  <c r="P2473" i="1"/>
  <c r="U2473" i="1" s="1"/>
  <c r="P2474" i="1"/>
  <c r="U2474" i="1" s="1"/>
  <c r="P2475" i="1"/>
  <c r="U2475" i="1" s="1"/>
  <c r="P2476" i="1"/>
  <c r="U2476" i="1" s="1"/>
  <c r="P2477" i="1"/>
  <c r="U2477" i="1" s="1"/>
  <c r="P2478" i="1"/>
  <c r="U2478" i="1" s="1"/>
  <c r="P2479" i="1"/>
  <c r="U2479" i="1" s="1"/>
  <c r="P2480" i="1"/>
  <c r="U2480" i="1" s="1"/>
  <c r="P2481" i="1"/>
  <c r="U2481" i="1" s="1"/>
  <c r="P2482" i="1"/>
  <c r="U2482" i="1" s="1"/>
  <c r="P2483" i="1"/>
  <c r="U2483" i="1" s="1"/>
  <c r="P2484" i="1"/>
  <c r="U2484" i="1" s="1"/>
  <c r="P2485" i="1"/>
  <c r="U2485" i="1" s="1"/>
  <c r="P2486" i="1"/>
  <c r="U2486" i="1" s="1"/>
  <c r="P2487" i="1"/>
  <c r="U2487" i="1" s="1"/>
  <c r="P2488" i="1"/>
  <c r="U2488" i="1" s="1"/>
  <c r="P2489" i="1"/>
  <c r="U2489" i="1" s="1"/>
  <c r="P2490" i="1"/>
  <c r="U2490" i="1" s="1"/>
  <c r="P2491" i="1"/>
  <c r="U2491" i="1" s="1"/>
  <c r="P2492" i="1"/>
  <c r="U2492" i="1" s="1"/>
  <c r="P2493" i="1"/>
  <c r="U2493" i="1" s="1"/>
  <c r="P2494" i="1"/>
  <c r="U2494" i="1" s="1"/>
  <c r="P2495" i="1"/>
  <c r="U2495" i="1" s="1"/>
  <c r="P2496" i="1"/>
  <c r="U2496" i="1" s="1"/>
  <c r="P2497" i="1"/>
  <c r="U2497" i="1" s="1"/>
  <c r="P2498" i="1"/>
  <c r="U2498" i="1" s="1"/>
  <c r="P2499" i="1"/>
  <c r="U2499" i="1" s="1"/>
  <c r="P2500" i="1"/>
  <c r="U2500" i="1" s="1"/>
  <c r="P2501" i="1"/>
  <c r="U2501" i="1" s="1"/>
  <c r="P2502" i="1"/>
  <c r="U2502" i="1" s="1"/>
  <c r="P2503" i="1"/>
  <c r="U2503" i="1" s="1"/>
  <c r="P2504" i="1"/>
  <c r="U2504" i="1" s="1"/>
  <c r="P2505" i="1"/>
  <c r="U2505" i="1" s="1"/>
  <c r="P2506" i="1"/>
  <c r="U2506" i="1" s="1"/>
  <c r="P2507" i="1"/>
  <c r="U2507" i="1" s="1"/>
  <c r="P2508" i="1"/>
  <c r="U2508" i="1" s="1"/>
  <c r="P2509" i="1"/>
  <c r="U2509" i="1" s="1"/>
  <c r="P2510" i="1"/>
  <c r="U2510" i="1" s="1"/>
  <c r="P2511" i="1"/>
  <c r="U2511" i="1" s="1"/>
  <c r="P2512" i="1"/>
  <c r="U2512" i="1" s="1"/>
  <c r="P2513" i="1"/>
  <c r="U2513" i="1" s="1"/>
  <c r="P2514" i="1"/>
  <c r="U2514" i="1" s="1"/>
  <c r="P2515" i="1"/>
  <c r="U2515" i="1" s="1"/>
  <c r="P2516" i="1"/>
  <c r="U2516" i="1" s="1"/>
  <c r="P2517" i="1"/>
  <c r="U2517" i="1" s="1"/>
  <c r="P2518" i="1"/>
  <c r="U2518" i="1" s="1"/>
  <c r="P2519" i="1"/>
  <c r="U2519" i="1" s="1"/>
  <c r="P2520" i="1"/>
  <c r="U2520" i="1" s="1"/>
  <c r="P2521" i="1"/>
  <c r="U2521" i="1" s="1"/>
  <c r="P2522" i="1"/>
  <c r="U2522" i="1" s="1"/>
  <c r="P2523" i="1"/>
  <c r="U2523" i="1" s="1"/>
  <c r="P2524" i="1"/>
  <c r="U2524" i="1" s="1"/>
  <c r="P2525" i="1"/>
  <c r="U2525" i="1" s="1"/>
  <c r="P2526" i="1"/>
  <c r="U2526" i="1" s="1"/>
  <c r="P2527" i="1"/>
  <c r="U2527" i="1" s="1"/>
  <c r="P2528" i="1"/>
  <c r="U2528" i="1" s="1"/>
  <c r="P2529" i="1"/>
  <c r="U2529" i="1" s="1"/>
  <c r="P2530" i="1"/>
  <c r="U2530" i="1" s="1"/>
  <c r="P2531" i="1"/>
  <c r="U2531" i="1" s="1"/>
  <c r="P2532" i="1"/>
  <c r="U2532" i="1" s="1"/>
  <c r="P2533" i="1"/>
  <c r="U2533" i="1" s="1"/>
  <c r="P2534" i="1"/>
  <c r="U2534" i="1" s="1"/>
  <c r="P2535" i="1"/>
  <c r="U2535" i="1" s="1"/>
  <c r="P2536" i="1"/>
  <c r="U2536" i="1" s="1"/>
  <c r="P2537" i="1"/>
  <c r="U2537" i="1" s="1"/>
  <c r="P2538" i="1"/>
  <c r="U2538" i="1" s="1"/>
  <c r="P2539" i="1"/>
  <c r="U2539" i="1" s="1"/>
  <c r="P2540" i="1"/>
  <c r="U2540" i="1" s="1"/>
  <c r="P2541" i="1"/>
  <c r="U2541" i="1" s="1"/>
  <c r="P2542" i="1"/>
  <c r="U2542" i="1" s="1"/>
  <c r="P2543" i="1"/>
  <c r="U2543" i="1" s="1"/>
  <c r="P2544" i="1"/>
  <c r="U2544" i="1" s="1"/>
  <c r="P2545" i="1"/>
  <c r="U2545" i="1" s="1"/>
  <c r="P2546" i="1"/>
  <c r="U2546" i="1" s="1"/>
  <c r="P2547" i="1"/>
  <c r="U2547" i="1" s="1"/>
  <c r="P2548" i="1"/>
  <c r="U2548" i="1" s="1"/>
  <c r="P2549" i="1"/>
  <c r="U2549" i="1" s="1"/>
  <c r="P2550" i="1"/>
  <c r="U2550" i="1" s="1"/>
  <c r="P2551" i="1"/>
  <c r="U2551" i="1" s="1"/>
  <c r="P2552" i="1"/>
  <c r="U2552" i="1" s="1"/>
  <c r="P2553" i="1"/>
  <c r="U2553" i="1" s="1"/>
  <c r="P2554" i="1"/>
  <c r="U2554" i="1" s="1"/>
  <c r="P2555" i="1"/>
  <c r="U2555" i="1" s="1"/>
  <c r="P2556" i="1"/>
  <c r="U2556" i="1" s="1"/>
  <c r="P2557" i="1"/>
  <c r="U2557" i="1" s="1"/>
  <c r="P2558" i="1"/>
  <c r="U2558" i="1" s="1"/>
  <c r="P2559" i="1"/>
  <c r="U2559" i="1" s="1"/>
  <c r="P2560" i="1"/>
  <c r="U2560" i="1" s="1"/>
  <c r="P2561" i="1"/>
  <c r="U2561" i="1" s="1"/>
  <c r="P2562" i="1"/>
  <c r="U2562" i="1" s="1"/>
  <c r="P2563" i="1"/>
  <c r="U2563" i="1" s="1"/>
  <c r="P2564" i="1"/>
  <c r="U2564" i="1" s="1"/>
  <c r="P2565" i="1"/>
  <c r="U2565" i="1" s="1"/>
  <c r="P2566" i="1"/>
  <c r="U2566" i="1" s="1"/>
  <c r="P2567" i="1"/>
  <c r="U2567" i="1" s="1"/>
  <c r="P2568" i="1"/>
  <c r="U2568" i="1" s="1"/>
  <c r="P2569" i="1"/>
  <c r="U2569" i="1" s="1"/>
  <c r="P2570" i="1"/>
  <c r="U2570" i="1" s="1"/>
  <c r="P2571" i="1"/>
  <c r="U2571" i="1" s="1"/>
  <c r="P2572" i="1"/>
  <c r="U2572" i="1" s="1"/>
  <c r="P2573" i="1"/>
  <c r="U2573" i="1" s="1"/>
  <c r="P2574" i="1"/>
  <c r="U2574" i="1" s="1"/>
  <c r="P2575" i="1"/>
  <c r="U2575" i="1" s="1"/>
  <c r="P2576" i="1"/>
  <c r="U2576" i="1" s="1"/>
  <c r="P2577" i="1"/>
  <c r="U2577" i="1" s="1"/>
  <c r="P2578" i="1"/>
  <c r="U2578" i="1" s="1"/>
  <c r="P2579" i="1"/>
  <c r="U2579" i="1" s="1"/>
  <c r="P2580" i="1"/>
  <c r="U2580" i="1" s="1"/>
  <c r="P2581" i="1"/>
  <c r="U2581" i="1" s="1"/>
  <c r="P2582" i="1"/>
  <c r="U2582" i="1" s="1"/>
  <c r="P2583" i="1"/>
  <c r="U2583" i="1" s="1"/>
  <c r="P2584" i="1"/>
  <c r="U2584" i="1" s="1"/>
  <c r="P2585" i="1"/>
  <c r="U2585" i="1" s="1"/>
  <c r="P2586" i="1"/>
  <c r="U2586" i="1" s="1"/>
  <c r="P2587" i="1"/>
  <c r="U2587" i="1" s="1"/>
  <c r="P2588" i="1"/>
  <c r="U2588" i="1" s="1"/>
  <c r="P2589" i="1"/>
  <c r="U2589" i="1" s="1"/>
  <c r="P2590" i="1"/>
  <c r="U2590" i="1" s="1"/>
  <c r="P2591" i="1"/>
  <c r="U2591" i="1" s="1"/>
  <c r="P2592" i="1"/>
  <c r="U2592" i="1" s="1"/>
  <c r="P2593" i="1"/>
  <c r="U2593" i="1" s="1"/>
  <c r="P2594" i="1"/>
  <c r="U2594" i="1" s="1"/>
  <c r="P2595" i="1"/>
  <c r="U2595" i="1" s="1"/>
  <c r="P2596" i="1"/>
  <c r="U2596" i="1" s="1"/>
  <c r="P2597" i="1"/>
  <c r="U2597" i="1" s="1"/>
  <c r="P2598" i="1"/>
  <c r="U2598" i="1" s="1"/>
  <c r="P2599" i="1"/>
  <c r="U2599" i="1" s="1"/>
  <c r="P2600" i="1"/>
  <c r="U2600" i="1" s="1"/>
  <c r="P2601" i="1"/>
  <c r="U2601" i="1" s="1"/>
  <c r="P2602" i="1"/>
  <c r="U2602" i="1" s="1"/>
  <c r="P2603" i="1"/>
  <c r="U2603" i="1" s="1"/>
  <c r="P2604" i="1"/>
  <c r="U2604" i="1" s="1"/>
  <c r="P2605" i="1"/>
  <c r="U2605" i="1" s="1"/>
  <c r="P2606" i="1"/>
  <c r="U2606" i="1" s="1"/>
  <c r="P2607" i="1"/>
  <c r="U2607" i="1" s="1"/>
  <c r="P2608" i="1"/>
  <c r="U2608" i="1" s="1"/>
  <c r="P2609" i="1"/>
  <c r="U2609" i="1" s="1"/>
  <c r="P2610" i="1"/>
  <c r="U2610" i="1" s="1"/>
  <c r="P2611" i="1"/>
  <c r="U2611" i="1" s="1"/>
  <c r="P2612" i="1"/>
  <c r="U2612" i="1" s="1"/>
  <c r="P2613" i="1"/>
  <c r="U2613" i="1" s="1"/>
  <c r="P2614" i="1"/>
  <c r="U2614" i="1" s="1"/>
  <c r="P2615" i="1"/>
  <c r="U2615" i="1" s="1"/>
  <c r="P2616" i="1"/>
  <c r="U2616" i="1" s="1"/>
  <c r="P2617" i="1"/>
  <c r="U2617" i="1" s="1"/>
  <c r="P2618" i="1"/>
  <c r="U2618" i="1" s="1"/>
  <c r="P2619" i="1"/>
  <c r="U2619" i="1" s="1"/>
  <c r="P2620" i="1"/>
  <c r="U2620" i="1" s="1"/>
  <c r="P2621" i="1"/>
  <c r="U2621" i="1" s="1"/>
  <c r="P2622" i="1"/>
  <c r="U2622" i="1" s="1"/>
  <c r="P2623" i="1"/>
  <c r="U2623" i="1" s="1"/>
  <c r="P2624" i="1"/>
  <c r="U2624" i="1" s="1"/>
  <c r="P2625" i="1"/>
  <c r="U2625" i="1" s="1"/>
  <c r="P2626" i="1"/>
  <c r="U2626" i="1" s="1"/>
  <c r="P2627" i="1"/>
  <c r="U2627" i="1" s="1"/>
  <c r="P2628" i="1"/>
  <c r="U2628" i="1" s="1"/>
  <c r="P2629" i="1"/>
  <c r="U2629" i="1" s="1"/>
  <c r="P2630" i="1"/>
  <c r="U2630" i="1" s="1"/>
  <c r="P2631" i="1"/>
  <c r="U2631" i="1" s="1"/>
  <c r="P2632" i="1"/>
  <c r="U2632" i="1" s="1"/>
  <c r="P2633" i="1"/>
  <c r="U2633" i="1" s="1"/>
  <c r="P2634" i="1"/>
  <c r="U2634" i="1" s="1"/>
  <c r="P2635" i="1"/>
  <c r="U2635" i="1" s="1"/>
  <c r="P2636" i="1"/>
  <c r="U2636" i="1" s="1"/>
  <c r="P2637" i="1"/>
  <c r="U2637" i="1" s="1"/>
  <c r="P2638" i="1"/>
  <c r="U2638" i="1" s="1"/>
  <c r="P2639" i="1"/>
  <c r="U2639" i="1" s="1"/>
  <c r="P2640" i="1"/>
  <c r="U2640" i="1" s="1"/>
  <c r="P2641" i="1"/>
  <c r="U2641" i="1" s="1"/>
  <c r="P2642" i="1"/>
  <c r="U2642" i="1" s="1"/>
  <c r="P2643" i="1"/>
  <c r="U2643" i="1" s="1"/>
  <c r="P2644" i="1"/>
  <c r="U2644" i="1" s="1"/>
  <c r="P2645" i="1"/>
  <c r="U2645" i="1" s="1"/>
  <c r="P2646" i="1"/>
  <c r="U2646" i="1" s="1"/>
  <c r="P2647" i="1"/>
  <c r="U2647" i="1" s="1"/>
  <c r="P2648" i="1"/>
  <c r="U2648" i="1" s="1"/>
  <c r="P2649" i="1"/>
  <c r="U2649" i="1" s="1"/>
  <c r="P2650" i="1"/>
  <c r="U2650" i="1" s="1"/>
  <c r="P2651" i="1"/>
  <c r="U2651" i="1" s="1"/>
  <c r="P2652" i="1"/>
  <c r="U2652" i="1" s="1"/>
  <c r="P2653" i="1"/>
  <c r="U2653" i="1" s="1"/>
  <c r="P2654" i="1"/>
  <c r="U2654" i="1" s="1"/>
  <c r="P2655" i="1"/>
  <c r="U2655" i="1" s="1"/>
  <c r="P2656" i="1"/>
  <c r="U2656" i="1" s="1"/>
  <c r="P2657" i="1"/>
  <c r="U2657" i="1" s="1"/>
  <c r="P2658" i="1"/>
  <c r="U2658" i="1" s="1"/>
  <c r="P2659" i="1"/>
  <c r="U2659" i="1" s="1"/>
  <c r="P2660" i="1"/>
  <c r="U2660" i="1" s="1"/>
  <c r="P2661" i="1"/>
  <c r="U2661" i="1" s="1"/>
  <c r="P2662" i="1"/>
  <c r="U2662" i="1" s="1"/>
  <c r="P2663" i="1"/>
  <c r="U2663" i="1" s="1"/>
  <c r="P2664" i="1"/>
  <c r="U2664" i="1" s="1"/>
  <c r="P2665" i="1"/>
  <c r="U2665" i="1" s="1"/>
  <c r="P2666" i="1"/>
  <c r="U2666" i="1" s="1"/>
  <c r="P2667" i="1"/>
  <c r="U2667" i="1" s="1"/>
  <c r="P2668" i="1"/>
  <c r="U2668" i="1" s="1"/>
  <c r="P2669" i="1"/>
  <c r="U2669" i="1" s="1"/>
  <c r="P2670" i="1"/>
  <c r="U2670" i="1" s="1"/>
  <c r="P2671" i="1"/>
  <c r="U2671" i="1" s="1"/>
  <c r="P2672" i="1"/>
  <c r="U2672" i="1" s="1"/>
  <c r="P2673" i="1"/>
  <c r="U2673" i="1" s="1"/>
  <c r="P2674" i="1"/>
  <c r="U2674" i="1" s="1"/>
  <c r="P2675" i="1"/>
  <c r="U2675" i="1" s="1"/>
  <c r="P2676" i="1"/>
  <c r="U2676" i="1" s="1"/>
  <c r="P2677" i="1"/>
  <c r="U2677" i="1" s="1"/>
  <c r="P2678" i="1"/>
  <c r="U2678" i="1" s="1"/>
  <c r="P2679" i="1"/>
  <c r="U2679" i="1" s="1"/>
  <c r="P2680" i="1"/>
  <c r="U2680" i="1" s="1"/>
  <c r="P2681" i="1"/>
  <c r="U2681" i="1" s="1"/>
  <c r="P2682" i="1"/>
  <c r="U2682" i="1" s="1"/>
  <c r="P2683" i="1"/>
  <c r="U2683" i="1" s="1"/>
  <c r="P2684" i="1"/>
  <c r="U2684" i="1" s="1"/>
  <c r="P2685" i="1"/>
  <c r="U2685" i="1" s="1"/>
  <c r="P2686" i="1"/>
  <c r="U2686" i="1" s="1"/>
  <c r="P2687" i="1"/>
  <c r="U2687" i="1" s="1"/>
  <c r="P2688" i="1"/>
  <c r="U2688" i="1" s="1"/>
  <c r="P2689" i="1"/>
  <c r="U2689" i="1" s="1"/>
  <c r="P2690" i="1"/>
  <c r="U2690" i="1" s="1"/>
  <c r="P2691" i="1"/>
  <c r="U2691" i="1" s="1"/>
  <c r="P2692" i="1"/>
  <c r="U2692" i="1" s="1"/>
  <c r="P2693" i="1"/>
  <c r="U2693" i="1" s="1"/>
  <c r="P2694" i="1"/>
  <c r="U2694" i="1" s="1"/>
  <c r="P2695" i="1"/>
  <c r="U2695" i="1" s="1"/>
  <c r="P2696" i="1"/>
  <c r="U2696" i="1" s="1"/>
  <c r="P2697" i="1"/>
  <c r="U2697" i="1" s="1"/>
  <c r="P2698" i="1"/>
  <c r="U2698" i="1" s="1"/>
  <c r="P2699" i="1"/>
  <c r="U2699" i="1" s="1"/>
  <c r="P2700" i="1"/>
  <c r="U2700" i="1" s="1"/>
  <c r="P2701" i="1"/>
  <c r="U2701" i="1" s="1"/>
  <c r="P2702" i="1"/>
  <c r="U2702" i="1" s="1"/>
  <c r="P2703" i="1"/>
  <c r="U2703" i="1" s="1"/>
  <c r="P2704" i="1"/>
  <c r="U2704" i="1" s="1"/>
  <c r="P2705" i="1"/>
  <c r="U2705" i="1" s="1"/>
  <c r="P2706" i="1"/>
  <c r="U2706" i="1" s="1"/>
  <c r="P2707" i="1"/>
  <c r="U2707" i="1" s="1"/>
  <c r="P2708" i="1"/>
  <c r="U2708" i="1" s="1"/>
  <c r="P2709" i="1"/>
  <c r="U2709" i="1" s="1"/>
  <c r="P2710" i="1"/>
  <c r="U2710" i="1" s="1"/>
  <c r="P2711" i="1"/>
  <c r="U2711" i="1" s="1"/>
  <c r="P2712" i="1"/>
  <c r="U2712" i="1" s="1"/>
  <c r="P2713" i="1"/>
  <c r="U2713" i="1" s="1"/>
  <c r="P2714" i="1"/>
  <c r="U2714" i="1" s="1"/>
  <c r="P2715" i="1"/>
  <c r="U2715" i="1" s="1"/>
  <c r="P2716" i="1"/>
  <c r="U2716" i="1" s="1"/>
  <c r="P2717" i="1"/>
  <c r="U2717" i="1" s="1"/>
  <c r="P2718" i="1"/>
  <c r="U2718" i="1" s="1"/>
  <c r="P2719" i="1"/>
  <c r="U2719" i="1" s="1"/>
  <c r="P2720" i="1"/>
  <c r="U2720" i="1" s="1"/>
  <c r="P2721" i="1"/>
  <c r="U2721" i="1" s="1"/>
  <c r="P2722" i="1"/>
  <c r="U2722" i="1" s="1"/>
  <c r="P2723" i="1"/>
  <c r="U2723" i="1" s="1"/>
  <c r="P2724" i="1"/>
  <c r="U2724" i="1" s="1"/>
  <c r="P2725" i="1"/>
  <c r="U2725" i="1" s="1"/>
  <c r="P2726" i="1"/>
  <c r="U2726" i="1" s="1"/>
  <c r="P2727" i="1"/>
  <c r="U2727" i="1" s="1"/>
  <c r="P2728" i="1"/>
  <c r="U2728" i="1" s="1"/>
  <c r="P2729" i="1"/>
  <c r="U2729" i="1" s="1"/>
  <c r="P2730" i="1"/>
  <c r="U2730" i="1" s="1"/>
  <c r="P2731" i="1"/>
  <c r="U2731" i="1" s="1"/>
  <c r="P2732" i="1"/>
  <c r="U2732" i="1" s="1"/>
  <c r="P2733" i="1"/>
  <c r="U2733" i="1" s="1"/>
  <c r="P2734" i="1"/>
  <c r="U2734" i="1" s="1"/>
  <c r="P2735" i="1"/>
  <c r="U2735" i="1" s="1"/>
  <c r="P2736" i="1"/>
  <c r="U2736" i="1" s="1"/>
  <c r="P2737" i="1"/>
  <c r="U2737" i="1" s="1"/>
  <c r="P2738" i="1"/>
  <c r="U2738" i="1" s="1"/>
  <c r="P2739" i="1"/>
  <c r="U2739" i="1" s="1"/>
  <c r="P2740" i="1"/>
  <c r="U2740" i="1" s="1"/>
  <c r="P2741" i="1"/>
  <c r="U2741" i="1" s="1"/>
  <c r="P2742" i="1"/>
  <c r="U2742" i="1" s="1"/>
  <c r="P2743" i="1"/>
  <c r="U2743" i="1" s="1"/>
  <c r="P2744" i="1"/>
  <c r="U2744" i="1" s="1"/>
  <c r="P2745" i="1"/>
  <c r="U2745" i="1" s="1"/>
  <c r="P2746" i="1"/>
  <c r="U2746" i="1" s="1"/>
  <c r="P2747" i="1"/>
  <c r="U2747" i="1" s="1"/>
  <c r="P2748" i="1"/>
  <c r="U2748" i="1" s="1"/>
  <c r="P2749" i="1"/>
  <c r="U2749" i="1" s="1"/>
  <c r="P2750" i="1"/>
  <c r="U2750" i="1" s="1"/>
  <c r="P2751" i="1"/>
  <c r="U2751" i="1" s="1"/>
  <c r="P2752" i="1"/>
  <c r="U2752" i="1" s="1"/>
  <c r="P2753" i="1"/>
  <c r="U2753" i="1" s="1"/>
  <c r="P2754" i="1"/>
  <c r="U2754" i="1" s="1"/>
  <c r="P2755" i="1"/>
  <c r="U2755" i="1" s="1"/>
  <c r="P2756" i="1"/>
  <c r="U2756" i="1" s="1"/>
  <c r="P2757" i="1"/>
  <c r="U2757" i="1" s="1"/>
  <c r="P2758" i="1"/>
  <c r="U2758" i="1" s="1"/>
  <c r="P2759" i="1"/>
  <c r="U2759" i="1" s="1"/>
  <c r="P2760" i="1"/>
  <c r="U2760" i="1" s="1"/>
  <c r="P2761" i="1"/>
  <c r="U2761" i="1" s="1"/>
  <c r="P2762" i="1"/>
  <c r="U2762" i="1" s="1"/>
  <c r="P2763" i="1"/>
  <c r="U2763" i="1" s="1"/>
  <c r="P2764" i="1"/>
  <c r="U2764" i="1" s="1"/>
  <c r="P2765" i="1"/>
  <c r="U2765" i="1" s="1"/>
  <c r="P2766" i="1"/>
  <c r="U2766" i="1" s="1"/>
  <c r="P2767" i="1"/>
  <c r="U2767" i="1" s="1"/>
  <c r="P2768" i="1"/>
  <c r="U2768" i="1" s="1"/>
  <c r="P2769" i="1"/>
  <c r="U2769" i="1" s="1"/>
  <c r="P2770" i="1"/>
  <c r="U2770" i="1" s="1"/>
  <c r="P2771" i="1"/>
  <c r="U2771" i="1" s="1"/>
  <c r="P2772" i="1"/>
  <c r="U2772" i="1" s="1"/>
  <c r="P2773" i="1"/>
  <c r="U2773" i="1" s="1"/>
  <c r="P2774" i="1"/>
  <c r="U2774" i="1" s="1"/>
  <c r="P2775" i="1"/>
  <c r="U2775" i="1" s="1"/>
  <c r="P2776" i="1"/>
  <c r="U2776" i="1" s="1"/>
  <c r="P2777" i="1"/>
  <c r="U2777" i="1" s="1"/>
  <c r="P2778" i="1"/>
  <c r="U2778" i="1" s="1"/>
  <c r="P2779" i="1"/>
  <c r="U2779" i="1" s="1"/>
  <c r="P2780" i="1"/>
  <c r="U2780" i="1" s="1"/>
  <c r="P2781" i="1"/>
  <c r="U2781" i="1" s="1"/>
  <c r="P2782" i="1"/>
  <c r="U2782" i="1" s="1"/>
  <c r="P2783" i="1"/>
  <c r="U2783" i="1" s="1"/>
  <c r="P2784" i="1"/>
  <c r="U2784" i="1" s="1"/>
  <c r="P2785" i="1"/>
  <c r="U2785" i="1" s="1"/>
  <c r="P2786" i="1"/>
  <c r="U2786" i="1" s="1"/>
  <c r="P2787" i="1"/>
  <c r="U2787" i="1" s="1"/>
  <c r="P2788" i="1"/>
  <c r="U2788" i="1" s="1"/>
  <c r="P2789" i="1"/>
  <c r="U2789" i="1" s="1"/>
  <c r="P2790" i="1"/>
  <c r="U2790" i="1" s="1"/>
  <c r="P2791" i="1"/>
  <c r="U2791" i="1" s="1"/>
  <c r="P2792" i="1"/>
  <c r="U2792" i="1" s="1"/>
  <c r="P2793" i="1"/>
  <c r="U2793" i="1" s="1"/>
  <c r="P2794" i="1"/>
  <c r="U2794" i="1" s="1"/>
  <c r="P2795" i="1"/>
  <c r="U2795" i="1" s="1"/>
  <c r="P2796" i="1"/>
  <c r="U2796" i="1" s="1"/>
  <c r="P2797" i="1"/>
  <c r="U2797" i="1" s="1"/>
  <c r="P2798" i="1"/>
  <c r="U2798" i="1" s="1"/>
  <c r="P2799" i="1"/>
  <c r="U2799" i="1" s="1"/>
  <c r="P2800" i="1"/>
  <c r="U2800" i="1" s="1"/>
  <c r="P2801" i="1"/>
  <c r="U2801" i="1" s="1"/>
  <c r="P2802" i="1"/>
  <c r="U2802" i="1" s="1"/>
  <c r="P2803" i="1"/>
  <c r="U2803" i="1" s="1"/>
  <c r="P2804" i="1"/>
  <c r="U2804" i="1" s="1"/>
  <c r="P2805" i="1"/>
  <c r="U2805" i="1" s="1"/>
  <c r="P2806" i="1"/>
  <c r="U2806" i="1" s="1"/>
  <c r="P2807" i="1"/>
  <c r="U2807" i="1" s="1"/>
  <c r="P2808" i="1"/>
  <c r="U2808" i="1" s="1"/>
  <c r="P2809" i="1"/>
  <c r="U2809" i="1" s="1"/>
  <c r="P2810" i="1"/>
  <c r="U2810" i="1" s="1"/>
  <c r="P2811" i="1"/>
  <c r="U2811" i="1" s="1"/>
  <c r="P2812" i="1"/>
  <c r="U2812" i="1" s="1"/>
  <c r="P2813" i="1"/>
  <c r="U2813" i="1" s="1"/>
  <c r="P2814" i="1"/>
  <c r="U2814" i="1" s="1"/>
  <c r="P2815" i="1"/>
  <c r="U2815" i="1" s="1"/>
  <c r="P2816" i="1"/>
  <c r="U2816" i="1" s="1"/>
  <c r="P2817" i="1"/>
  <c r="U2817" i="1" s="1"/>
  <c r="P2818" i="1"/>
  <c r="U2818" i="1" s="1"/>
  <c r="P2819" i="1"/>
  <c r="U2819" i="1" s="1"/>
  <c r="P2820" i="1"/>
  <c r="U2820" i="1" s="1"/>
  <c r="P2821" i="1"/>
  <c r="U2821" i="1" s="1"/>
  <c r="P2822" i="1"/>
  <c r="U2822" i="1" s="1"/>
  <c r="P2823" i="1"/>
  <c r="U2823" i="1" s="1"/>
  <c r="P2824" i="1"/>
  <c r="U2824" i="1" s="1"/>
  <c r="P2825" i="1"/>
  <c r="U2825" i="1" s="1"/>
  <c r="P2826" i="1"/>
  <c r="U2826" i="1" s="1"/>
  <c r="P2827" i="1"/>
  <c r="U2827" i="1" s="1"/>
  <c r="P2828" i="1"/>
  <c r="U2828" i="1" s="1"/>
  <c r="P2829" i="1"/>
  <c r="U2829" i="1" s="1"/>
  <c r="P2830" i="1"/>
  <c r="U2830" i="1" s="1"/>
  <c r="P2831" i="1"/>
  <c r="U2831" i="1" s="1"/>
  <c r="P2832" i="1"/>
  <c r="U2832" i="1" s="1"/>
  <c r="P2833" i="1"/>
  <c r="U2833" i="1" s="1"/>
  <c r="P2834" i="1"/>
  <c r="U2834" i="1" s="1"/>
  <c r="P2835" i="1"/>
  <c r="U2835" i="1" s="1"/>
  <c r="P2836" i="1"/>
  <c r="U2836" i="1" s="1"/>
  <c r="P2837" i="1"/>
  <c r="U2837" i="1" s="1"/>
  <c r="P2838" i="1"/>
  <c r="U2838" i="1" s="1"/>
  <c r="P2839" i="1"/>
  <c r="U2839" i="1" s="1"/>
  <c r="P2840" i="1"/>
  <c r="U2840" i="1" s="1"/>
  <c r="P2841" i="1"/>
  <c r="U2841" i="1" s="1"/>
  <c r="P2842" i="1"/>
  <c r="U2842" i="1" s="1"/>
  <c r="P2843" i="1"/>
  <c r="U2843" i="1" s="1"/>
  <c r="P2844" i="1"/>
  <c r="U2844" i="1" s="1"/>
  <c r="P2845" i="1"/>
  <c r="U2845" i="1" s="1"/>
  <c r="P2846" i="1"/>
  <c r="U2846" i="1" s="1"/>
  <c r="P2847" i="1"/>
  <c r="U2847" i="1" s="1"/>
  <c r="P2848" i="1"/>
  <c r="U2848" i="1" s="1"/>
  <c r="P2849" i="1"/>
  <c r="U2849" i="1" s="1"/>
  <c r="P2850" i="1"/>
  <c r="U2850" i="1" s="1"/>
  <c r="P2851" i="1"/>
  <c r="U2851" i="1" s="1"/>
  <c r="P2852" i="1"/>
  <c r="U2852" i="1" s="1"/>
  <c r="P2853" i="1"/>
  <c r="U2853" i="1" s="1"/>
  <c r="P2854" i="1"/>
  <c r="U2854" i="1" s="1"/>
  <c r="P2855" i="1"/>
  <c r="U2855" i="1" s="1"/>
  <c r="P2856" i="1"/>
  <c r="U2856" i="1" s="1"/>
  <c r="P2857" i="1"/>
  <c r="U2857" i="1" s="1"/>
  <c r="P2858" i="1"/>
  <c r="U2858" i="1" s="1"/>
  <c r="P2859" i="1"/>
  <c r="U2859" i="1" s="1"/>
  <c r="P2860" i="1"/>
  <c r="U2860" i="1" s="1"/>
  <c r="P2861" i="1"/>
  <c r="U2861" i="1" s="1"/>
  <c r="P2862" i="1"/>
  <c r="U2862" i="1" s="1"/>
  <c r="P2863" i="1"/>
  <c r="U2863" i="1" s="1"/>
  <c r="P2864" i="1"/>
  <c r="U2864" i="1" s="1"/>
  <c r="P2865" i="1"/>
  <c r="U2865" i="1" s="1"/>
  <c r="P2866" i="1"/>
  <c r="U2866" i="1" s="1"/>
  <c r="P2867" i="1"/>
  <c r="U2867" i="1" s="1"/>
  <c r="P2868" i="1"/>
  <c r="U2868" i="1" s="1"/>
  <c r="P2869" i="1"/>
  <c r="U2869" i="1" s="1"/>
  <c r="P2870" i="1"/>
  <c r="U2870" i="1" s="1"/>
  <c r="P2871" i="1"/>
  <c r="U2871" i="1" s="1"/>
  <c r="P2872" i="1"/>
  <c r="U2872" i="1" s="1"/>
  <c r="P2873" i="1"/>
  <c r="U2873" i="1" s="1"/>
  <c r="P2874" i="1"/>
  <c r="U2874" i="1" s="1"/>
  <c r="P2875" i="1"/>
  <c r="U2875" i="1" s="1"/>
  <c r="P2876" i="1"/>
  <c r="U2876" i="1" s="1"/>
  <c r="P2877" i="1"/>
  <c r="U2877" i="1" s="1"/>
  <c r="P2878" i="1"/>
  <c r="U2878" i="1" s="1"/>
  <c r="P2879" i="1"/>
  <c r="U2879" i="1" s="1"/>
  <c r="P2880" i="1"/>
  <c r="U2880" i="1" s="1"/>
  <c r="P2881" i="1"/>
  <c r="U2881" i="1" s="1"/>
  <c r="P2882" i="1"/>
  <c r="U2882" i="1" s="1"/>
  <c r="P2883" i="1"/>
  <c r="U2883" i="1" s="1"/>
  <c r="P2884" i="1"/>
  <c r="U2884" i="1" s="1"/>
  <c r="P2885" i="1"/>
  <c r="U2885" i="1" s="1"/>
  <c r="P2886" i="1"/>
  <c r="U2886" i="1" s="1"/>
  <c r="P2887" i="1"/>
  <c r="U2887" i="1" s="1"/>
  <c r="P2888" i="1"/>
  <c r="U2888" i="1" s="1"/>
  <c r="P2889" i="1"/>
  <c r="U2889" i="1" s="1"/>
  <c r="P2890" i="1"/>
  <c r="U2890" i="1" s="1"/>
  <c r="P2891" i="1"/>
  <c r="U2891" i="1" s="1"/>
  <c r="P2892" i="1"/>
  <c r="U2892" i="1" s="1"/>
  <c r="P2893" i="1"/>
  <c r="U2893" i="1" s="1"/>
  <c r="P2894" i="1"/>
  <c r="U2894" i="1" s="1"/>
  <c r="P2895" i="1"/>
  <c r="U2895" i="1" s="1"/>
  <c r="P2896" i="1"/>
  <c r="U2896" i="1" s="1"/>
  <c r="P2897" i="1"/>
  <c r="U2897" i="1" s="1"/>
  <c r="P2898" i="1"/>
  <c r="U2898" i="1" s="1"/>
  <c r="P2899" i="1"/>
  <c r="U2899" i="1" s="1"/>
  <c r="P2900" i="1"/>
  <c r="U2900" i="1" s="1"/>
  <c r="P2901" i="1"/>
  <c r="U2901" i="1" s="1"/>
  <c r="P2902" i="1"/>
  <c r="U2902" i="1" s="1"/>
  <c r="P2903" i="1"/>
  <c r="U2903" i="1" s="1"/>
  <c r="P2904" i="1"/>
  <c r="U2904" i="1" s="1"/>
  <c r="P2905" i="1"/>
  <c r="U2905" i="1" s="1"/>
  <c r="P2906" i="1"/>
  <c r="U2906" i="1" s="1"/>
  <c r="P2907" i="1"/>
  <c r="U2907" i="1" s="1"/>
  <c r="P2908" i="1"/>
  <c r="U2908" i="1" s="1"/>
  <c r="P2909" i="1"/>
  <c r="U2909" i="1" s="1"/>
  <c r="P2910" i="1"/>
  <c r="U2910" i="1" s="1"/>
  <c r="P2911" i="1"/>
  <c r="U2911" i="1" s="1"/>
  <c r="P2912" i="1"/>
  <c r="U2912" i="1" s="1"/>
  <c r="P2913" i="1"/>
  <c r="U2913" i="1" s="1"/>
  <c r="P2914" i="1"/>
  <c r="U2914" i="1" s="1"/>
  <c r="P2915" i="1"/>
  <c r="U2915" i="1" s="1"/>
  <c r="P2916" i="1"/>
  <c r="U2916" i="1" s="1"/>
  <c r="P2917" i="1"/>
  <c r="U2917" i="1" s="1"/>
  <c r="P2918" i="1"/>
  <c r="U2918" i="1" s="1"/>
  <c r="P2919" i="1"/>
  <c r="U2919" i="1" s="1"/>
  <c r="P2920" i="1"/>
  <c r="U2920" i="1" s="1"/>
  <c r="P2921" i="1"/>
  <c r="U2921" i="1" s="1"/>
  <c r="P2922" i="1"/>
  <c r="U2922" i="1" s="1"/>
  <c r="P2923" i="1"/>
  <c r="U2923" i="1" s="1"/>
  <c r="P2924" i="1"/>
  <c r="U2924" i="1" s="1"/>
  <c r="P2925" i="1"/>
  <c r="U2925" i="1" s="1"/>
  <c r="P2926" i="1"/>
  <c r="U2926" i="1" s="1"/>
  <c r="P2927" i="1"/>
  <c r="U2927" i="1" s="1"/>
  <c r="P2928" i="1"/>
  <c r="U2928" i="1" s="1"/>
  <c r="P2929" i="1"/>
  <c r="U2929" i="1" s="1"/>
  <c r="P2930" i="1"/>
  <c r="U2930" i="1" s="1"/>
  <c r="P2931" i="1"/>
  <c r="U2931" i="1" s="1"/>
  <c r="P2932" i="1"/>
  <c r="U2932" i="1" s="1"/>
  <c r="P2933" i="1"/>
  <c r="U2933" i="1" s="1"/>
  <c r="P2934" i="1"/>
  <c r="U2934" i="1" s="1"/>
  <c r="P2935" i="1"/>
  <c r="U2935" i="1" s="1"/>
  <c r="P2936" i="1"/>
  <c r="U2936" i="1" s="1"/>
  <c r="P2937" i="1"/>
  <c r="U2937" i="1" s="1"/>
  <c r="P2938" i="1"/>
  <c r="U2938" i="1" s="1"/>
  <c r="P2939" i="1"/>
  <c r="U2939" i="1" s="1"/>
  <c r="P2940" i="1"/>
  <c r="U2940" i="1" s="1"/>
  <c r="P2941" i="1"/>
  <c r="U2941" i="1" s="1"/>
  <c r="P2942" i="1"/>
  <c r="U2942" i="1" s="1"/>
  <c r="P2943" i="1"/>
  <c r="U2943" i="1" s="1"/>
  <c r="P2944" i="1"/>
  <c r="U2944" i="1" s="1"/>
  <c r="P2945" i="1"/>
  <c r="U2945" i="1" s="1"/>
  <c r="P2946" i="1"/>
  <c r="U2946" i="1" s="1"/>
  <c r="P2947" i="1"/>
  <c r="U2947" i="1" s="1"/>
  <c r="P2948" i="1"/>
  <c r="U2948" i="1" s="1"/>
  <c r="P2949" i="1"/>
  <c r="U2949" i="1" s="1"/>
  <c r="P2950" i="1"/>
  <c r="U2950" i="1" s="1"/>
  <c r="P2951" i="1"/>
  <c r="U2951" i="1" s="1"/>
  <c r="P2952" i="1"/>
  <c r="U2952" i="1" s="1"/>
  <c r="P2953" i="1"/>
  <c r="U2953" i="1" s="1"/>
  <c r="P2954" i="1"/>
  <c r="U2954" i="1" s="1"/>
  <c r="P2955" i="1"/>
  <c r="U2955" i="1" s="1"/>
  <c r="P2956" i="1"/>
  <c r="U2956" i="1" s="1"/>
  <c r="P2957" i="1"/>
  <c r="U2957" i="1" s="1"/>
  <c r="P2958" i="1"/>
  <c r="U2958" i="1" s="1"/>
  <c r="P2959" i="1"/>
  <c r="U2959" i="1" s="1"/>
  <c r="P2960" i="1"/>
  <c r="U2960" i="1" s="1"/>
  <c r="P2961" i="1"/>
  <c r="U2961" i="1" s="1"/>
  <c r="P2962" i="1"/>
  <c r="U2962" i="1" s="1"/>
  <c r="P2963" i="1"/>
  <c r="U2963" i="1" s="1"/>
  <c r="P2964" i="1"/>
  <c r="U2964" i="1" s="1"/>
  <c r="P2965" i="1"/>
  <c r="U2965" i="1" s="1"/>
  <c r="P2966" i="1"/>
  <c r="U2966" i="1" s="1"/>
  <c r="P2967" i="1"/>
  <c r="U2967" i="1" s="1"/>
  <c r="P2968" i="1"/>
  <c r="U2968" i="1" s="1"/>
  <c r="P2969" i="1"/>
  <c r="U2969" i="1" s="1"/>
  <c r="P2970" i="1"/>
  <c r="U2970" i="1" s="1"/>
  <c r="P2971" i="1"/>
  <c r="U2971" i="1" s="1"/>
  <c r="P2972" i="1"/>
  <c r="U2972" i="1" s="1"/>
  <c r="P2973" i="1"/>
  <c r="U2973" i="1" s="1"/>
  <c r="P2974" i="1"/>
  <c r="U2974" i="1" s="1"/>
  <c r="P2975" i="1"/>
  <c r="U2975" i="1" s="1"/>
  <c r="P2976" i="1"/>
  <c r="U2976" i="1" s="1"/>
  <c r="P2977" i="1"/>
  <c r="U2977" i="1" s="1"/>
  <c r="P2978" i="1"/>
  <c r="U2978" i="1" s="1"/>
  <c r="P2979" i="1"/>
  <c r="U2979" i="1" s="1"/>
  <c r="P2980" i="1"/>
  <c r="U2980" i="1" s="1"/>
  <c r="P2981" i="1"/>
  <c r="U2981" i="1" s="1"/>
  <c r="P2982" i="1"/>
  <c r="U2982" i="1" s="1"/>
  <c r="P2983" i="1"/>
  <c r="U2983" i="1" s="1"/>
  <c r="P2984" i="1"/>
  <c r="U2984" i="1" s="1"/>
  <c r="P2985" i="1"/>
  <c r="U2985" i="1" s="1"/>
  <c r="P2986" i="1"/>
  <c r="U2986" i="1" s="1"/>
  <c r="P2987" i="1"/>
  <c r="U2987" i="1" s="1"/>
  <c r="P2988" i="1"/>
  <c r="U2988" i="1" s="1"/>
  <c r="P2989" i="1"/>
  <c r="U2989" i="1" s="1"/>
  <c r="P2990" i="1"/>
  <c r="U2990" i="1" s="1"/>
  <c r="P2991" i="1"/>
  <c r="U2991" i="1" s="1"/>
  <c r="P2992" i="1"/>
  <c r="U2992" i="1" s="1"/>
  <c r="P2993" i="1"/>
  <c r="U2993" i="1" s="1"/>
  <c r="P2994" i="1"/>
  <c r="U2994" i="1" s="1"/>
  <c r="P2995" i="1"/>
  <c r="U2995" i="1" s="1"/>
  <c r="P2996" i="1"/>
  <c r="U2996" i="1" s="1"/>
  <c r="P2997" i="1"/>
  <c r="U2997" i="1" s="1"/>
  <c r="P2998" i="1"/>
  <c r="U2998" i="1" s="1"/>
  <c r="P2999" i="1"/>
  <c r="U2999" i="1" s="1"/>
  <c r="P3000" i="1"/>
  <c r="U3000" i="1" s="1"/>
  <c r="P3001" i="1"/>
  <c r="U3001" i="1" s="1"/>
  <c r="P3002" i="1"/>
  <c r="U3002" i="1" s="1"/>
  <c r="P3003" i="1"/>
  <c r="U3003" i="1" s="1"/>
  <c r="P3004" i="1"/>
  <c r="U3004" i="1" s="1"/>
  <c r="P3005" i="1"/>
  <c r="U3005" i="1" s="1"/>
  <c r="P3006" i="1"/>
  <c r="U3006" i="1" s="1"/>
  <c r="P3007" i="1"/>
  <c r="U3007" i="1" s="1"/>
  <c r="P3008" i="1"/>
  <c r="U3008" i="1" s="1"/>
  <c r="P3009" i="1"/>
  <c r="U3009" i="1" s="1"/>
  <c r="P3010" i="1"/>
  <c r="U3010" i="1" s="1"/>
  <c r="P3011" i="1"/>
  <c r="U3011" i="1" s="1"/>
  <c r="P3012" i="1"/>
  <c r="U3012" i="1" s="1"/>
  <c r="P3013" i="1"/>
  <c r="U3013" i="1" s="1"/>
  <c r="P3014" i="1"/>
  <c r="U3014" i="1" s="1"/>
  <c r="P3015" i="1"/>
  <c r="U3015" i="1" s="1"/>
  <c r="P3016" i="1"/>
  <c r="U3016" i="1" s="1"/>
  <c r="P3017" i="1"/>
  <c r="U3017" i="1" s="1"/>
  <c r="P3018" i="1"/>
  <c r="U3018" i="1" s="1"/>
  <c r="P3019" i="1"/>
  <c r="U3019" i="1" s="1"/>
  <c r="P3020" i="1"/>
  <c r="U3020" i="1" s="1"/>
  <c r="P3021" i="1"/>
  <c r="U3021" i="1" s="1"/>
  <c r="P3022" i="1"/>
  <c r="U3022" i="1" s="1"/>
  <c r="P3023" i="1"/>
  <c r="U3023" i="1" s="1"/>
  <c r="P3024" i="1"/>
  <c r="U3024" i="1" s="1"/>
  <c r="P3025" i="1"/>
  <c r="U3025" i="1" s="1"/>
  <c r="P3026" i="1"/>
  <c r="U3026" i="1" s="1"/>
  <c r="P3027" i="1"/>
  <c r="U3027" i="1" s="1"/>
  <c r="P3028" i="1"/>
  <c r="U3028" i="1" s="1"/>
  <c r="P3029" i="1"/>
  <c r="U3029" i="1" s="1"/>
  <c r="P3030" i="1"/>
  <c r="U3030" i="1" s="1"/>
  <c r="P3031" i="1"/>
  <c r="U3031" i="1" s="1"/>
  <c r="P3032" i="1"/>
  <c r="U3032" i="1" s="1"/>
  <c r="P3033" i="1"/>
  <c r="U3033" i="1" s="1"/>
  <c r="P3034" i="1"/>
  <c r="U3034" i="1" s="1"/>
  <c r="P3035" i="1"/>
  <c r="U3035" i="1" s="1"/>
  <c r="P3036" i="1"/>
  <c r="U3036" i="1" s="1"/>
  <c r="P3037" i="1"/>
  <c r="U3037" i="1" s="1"/>
  <c r="P3038" i="1"/>
  <c r="U3038" i="1" s="1"/>
  <c r="P3039" i="1"/>
  <c r="U3039" i="1" s="1"/>
  <c r="P3040" i="1"/>
  <c r="U3040" i="1" s="1"/>
  <c r="P3041" i="1"/>
  <c r="U3041" i="1" s="1"/>
  <c r="P3042" i="1"/>
  <c r="U3042" i="1" s="1"/>
  <c r="P3043" i="1"/>
  <c r="U3043" i="1" s="1"/>
  <c r="P3044" i="1"/>
  <c r="U3044" i="1" s="1"/>
  <c r="P3045" i="1"/>
  <c r="U3045" i="1" s="1"/>
  <c r="P3046" i="1"/>
  <c r="U3046" i="1" s="1"/>
  <c r="P3047" i="1"/>
  <c r="U3047" i="1" s="1"/>
  <c r="P3048" i="1"/>
  <c r="U3048" i="1" s="1"/>
  <c r="P3049" i="1"/>
  <c r="U3049" i="1" s="1"/>
  <c r="P3050" i="1"/>
  <c r="U3050" i="1" s="1"/>
  <c r="P3051" i="1"/>
  <c r="U3051" i="1" s="1"/>
  <c r="P3052" i="1"/>
  <c r="U3052" i="1" s="1"/>
  <c r="P3053" i="1"/>
  <c r="U3053" i="1" s="1"/>
  <c r="P3054" i="1"/>
  <c r="U3054" i="1" s="1"/>
  <c r="P3055" i="1"/>
  <c r="U3055" i="1" s="1"/>
  <c r="P3056" i="1"/>
  <c r="U3056" i="1" s="1"/>
  <c r="P3057" i="1"/>
  <c r="U3057" i="1" s="1"/>
  <c r="P3058" i="1"/>
  <c r="U3058" i="1" s="1"/>
  <c r="P3059" i="1"/>
  <c r="U3059" i="1" s="1"/>
  <c r="P3060" i="1"/>
  <c r="U3060" i="1" s="1"/>
  <c r="P3061" i="1"/>
  <c r="U3061" i="1" s="1"/>
  <c r="P3062" i="1"/>
  <c r="U3062" i="1" s="1"/>
  <c r="P3063" i="1"/>
  <c r="U3063" i="1" s="1"/>
  <c r="P3064" i="1"/>
  <c r="U3064" i="1" s="1"/>
  <c r="P3065" i="1"/>
  <c r="U3065" i="1" s="1"/>
  <c r="P3066" i="1"/>
  <c r="U3066" i="1" s="1"/>
  <c r="P3067" i="1"/>
  <c r="U3067" i="1" s="1"/>
  <c r="P3068" i="1"/>
  <c r="U3068" i="1" s="1"/>
  <c r="P3069" i="1"/>
  <c r="U3069" i="1" s="1"/>
  <c r="P3070" i="1"/>
  <c r="U3070" i="1" s="1"/>
  <c r="P3071" i="1"/>
  <c r="U3071" i="1" s="1"/>
  <c r="P3072" i="1"/>
  <c r="U3072" i="1" s="1"/>
  <c r="P3073" i="1"/>
  <c r="U3073" i="1" s="1"/>
  <c r="P3074" i="1"/>
  <c r="U3074" i="1" s="1"/>
  <c r="P3075" i="1"/>
  <c r="U3075" i="1" s="1"/>
  <c r="P3076" i="1"/>
  <c r="U3076" i="1" s="1"/>
  <c r="P3077" i="1"/>
  <c r="U3077" i="1" s="1"/>
  <c r="P3078" i="1"/>
  <c r="U3078" i="1" s="1"/>
  <c r="P3079" i="1"/>
  <c r="U3079" i="1" s="1"/>
  <c r="P3080" i="1"/>
  <c r="U3080" i="1" s="1"/>
  <c r="P3081" i="1"/>
  <c r="U3081" i="1" s="1"/>
  <c r="P3082" i="1"/>
  <c r="U3082" i="1" s="1"/>
  <c r="P3083" i="1"/>
  <c r="U3083" i="1" s="1"/>
  <c r="P3084" i="1"/>
  <c r="U3084" i="1" s="1"/>
  <c r="P3085" i="1"/>
  <c r="U3085" i="1" s="1"/>
  <c r="P3086" i="1"/>
  <c r="U3086" i="1" s="1"/>
  <c r="P3087" i="1"/>
  <c r="U3087" i="1" s="1"/>
  <c r="P3088" i="1"/>
  <c r="U3088" i="1" s="1"/>
  <c r="P3089" i="1"/>
  <c r="U3089" i="1" s="1"/>
  <c r="P3090" i="1"/>
  <c r="U3090" i="1" s="1"/>
  <c r="P3091" i="1"/>
  <c r="U3091" i="1" s="1"/>
  <c r="P3092" i="1"/>
  <c r="U3092" i="1" s="1"/>
  <c r="P3093" i="1"/>
  <c r="U3093" i="1" s="1"/>
  <c r="P3094" i="1"/>
  <c r="U3094" i="1" s="1"/>
  <c r="P3095" i="1"/>
  <c r="U3095" i="1" s="1"/>
  <c r="P3096" i="1"/>
  <c r="U3096" i="1" s="1"/>
  <c r="P3097" i="1"/>
  <c r="U3097" i="1" s="1"/>
  <c r="P3098" i="1"/>
  <c r="U3098" i="1" s="1"/>
  <c r="P3099" i="1"/>
  <c r="U3099" i="1" s="1"/>
  <c r="P3100" i="1"/>
  <c r="U3100" i="1" s="1"/>
  <c r="P3101" i="1"/>
  <c r="U3101" i="1" s="1"/>
  <c r="P3102" i="1"/>
  <c r="U3102" i="1" s="1"/>
  <c r="P3103" i="1"/>
  <c r="U3103" i="1" s="1"/>
  <c r="P3104" i="1"/>
  <c r="U3104" i="1" s="1"/>
  <c r="P3105" i="1"/>
  <c r="U3105" i="1" s="1"/>
  <c r="P3106" i="1"/>
  <c r="U3106" i="1" s="1"/>
  <c r="P3107" i="1"/>
  <c r="U3107" i="1" s="1"/>
  <c r="P3108" i="1"/>
  <c r="U3108" i="1" s="1"/>
  <c r="P3109" i="1"/>
  <c r="U3109" i="1" s="1"/>
  <c r="P3110" i="1"/>
  <c r="U3110" i="1" s="1"/>
  <c r="P3111" i="1"/>
  <c r="U3111" i="1" s="1"/>
  <c r="P3112" i="1"/>
  <c r="U3112" i="1" s="1"/>
  <c r="P3113" i="1"/>
  <c r="U3113" i="1" s="1"/>
  <c r="P3114" i="1"/>
  <c r="U3114" i="1" s="1"/>
  <c r="P3115" i="1"/>
  <c r="U3115" i="1" s="1"/>
  <c r="P3116" i="1"/>
  <c r="U3116" i="1" s="1"/>
  <c r="P3117" i="1"/>
  <c r="U3117" i="1" s="1"/>
  <c r="P3118" i="1"/>
  <c r="U3118" i="1" s="1"/>
  <c r="P3119" i="1"/>
  <c r="U3119" i="1" s="1"/>
  <c r="P3120" i="1"/>
  <c r="U3120" i="1" s="1"/>
  <c r="P3121" i="1"/>
  <c r="U3121" i="1" s="1"/>
  <c r="P3122" i="1"/>
  <c r="U3122" i="1" s="1"/>
  <c r="P3123" i="1"/>
  <c r="U3123" i="1" s="1"/>
  <c r="P3124" i="1"/>
  <c r="U3124" i="1" s="1"/>
  <c r="P3125" i="1"/>
  <c r="U3125" i="1" s="1"/>
  <c r="P3126" i="1"/>
  <c r="U3126" i="1" s="1"/>
  <c r="P3127" i="1"/>
  <c r="U3127" i="1" s="1"/>
  <c r="P3128" i="1"/>
  <c r="U3128" i="1" s="1"/>
  <c r="P3129" i="1"/>
  <c r="U3129" i="1" s="1"/>
  <c r="P3130" i="1"/>
  <c r="U3130" i="1" s="1"/>
  <c r="P3131" i="1"/>
  <c r="U3131" i="1" s="1"/>
  <c r="P3132" i="1"/>
  <c r="U3132" i="1" s="1"/>
  <c r="P3133" i="1"/>
  <c r="U3133" i="1" s="1"/>
  <c r="P3134" i="1"/>
  <c r="U3134" i="1" s="1"/>
  <c r="P3135" i="1"/>
  <c r="U3135" i="1" s="1"/>
  <c r="P3136" i="1"/>
  <c r="U3136" i="1" s="1"/>
  <c r="P3137" i="1"/>
  <c r="U3137" i="1" s="1"/>
  <c r="P3138" i="1"/>
  <c r="U3138" i="1" s="1"/>
  <c r="P3139" i="1"/>
  <c r="U3139" i="1" s="1"/>
  <c r="P3140" i="1"/>
  <c r="U3140" i="1" s="1"/>
  <c r="P3141" i="1"/>
  <c r="U3141" i="1" s="1"/>
  <c r="P3142" i="1"/>
  <c r="U3142" i="1" s="1"/>
  <c r="P3143" i="1"/>
  <c r="U3143" i="1" s="1"/>
  <c r="P3144" i="1"/>
  <c r="U3144" i="1" s="1"/>
  <c r="P3145" i="1"/>
  <c r="U3145" i="1" s="1"/>
  <c r="P3146" i="1"/>
  <c r="U3146" i="1" s="1"/>
  <c r="P3147" i="1"/>
  <c r="U3147" i="1" s="1"/>
  <c r="P3148" i="1"/>
  <c r="U3148" i="1" s="1"/>
  <c r="P3149" i="1"/>
  <c r="U3149" i="1" s="1"/>
  <c r="P3150" i="1"/>
  <c r="U3150" i="1" s="1"/>
  <c r="P3151" i="1"/>
  <c r="U3151" i="1" s="1"/>
  <c r="P3152" i="1"/>
  <c r="U3152" i="1" s="1"/>
  <c r="P3153" i="1"/>
  <c r="U3153" i="1" s="1"/>
  <c r="P3154" i="1"/>
  <c r="U3154" i="1" s="1"/>
  <c r="P3155" i="1"/>
  <c r="U3155" i="1" s="1"/>
  <c r="P3156" i="1"/>
  <c r="U3156" i="1" s="1"/>
  <c r="P3157" i="1"/>
  <c r="U3157" i="1" s="1"/>
  <c r="P3158" i="1"/>
  <c r="U3158" i="1" s="1"/>
  <c r="P3159" i="1"/>
  <c r="U3159" i="1" s="1"/>
  <c r="P3160" i="1"/>
  <c r="U3160" i="1" s="1"/>
  <c r="P3161" i="1"/>
  <c r="U3161" i="1" s="1"/>
  <c r="P3162" i="1"/>
  <c r="U3162" i="1" s="1"/>
  <c r="P3163" i="1"/>
  <c r="U3163" i="1" s="1"/>
  <c r="P3164" i="1"/>
  <c r="U3164" i="1" s="1"/>
  <c r="P3165" i="1"/>
  <c r="U3165" i="1" s="1"/>
  <c r="P3166" i="1"/>
  <c r="U3166" i="1" s="1"/>
  <c r="P3167" i="1"/>
  <c r="U3167" i="1" s="1"/>
  <c r="P3168" i="1"/>
  <c r="U3168" i="1" s="1"/>
  <c r="P3169" i="1"/>
  <c r="U3169" i="1" s="1"/>
  <c r="P3170" i="1"/>
  <c r="U3170" i="1" s="1"/>
  <c r="P3171" i="1"/>
  <c r="U3171" i="1" s="1"/>
  <c r="P3172" i="1"/>
  <c r="U3172" i="1" s="1"/>
  <c r="P3173" i="1"/>
  <c r="U3173" i="1" s="1"/>
  <c r="P3174" i="1"/>
  <c r="U3174" i="1" s="1"/>
  <c r="P3175" i="1"/>
  <c r="U3175" i="1" s="1"/>
  <c r="P3176" i="1"/>
  <c r="U3176" i="1" s="1"/>
  <c r="P3177" i="1"/>
  <c r="U3177" i="1" s="1"/>
  <c r="P3178" i="1"/>
  <c r="U3178" i="1" s="1"/>
  <c r="P3179" i="1"/>
  <c r="U3179" i="1" s="1"/>
  <c r="P3180" i="1"/>
  <c r="U3180" i="1" s="1"/>
  <c r="P3181" i="1"/>
  <c r="U3181" i="1" s="1"/>
  <c r="P3182" i="1"/>
  <c r="U3182" i="1" s="1"/>
  <c r="P3183" i="1"/>
  <c r="U3183" i="1" s="1"/>
  <c r="P3184" i="1"/>
  <c r="U3184" i="1" s="1"/>
  <c r="P3185" i="1"/>
  <c r="U3185" i="1" s="1"/>
  <c r="P3186" i="1"/>
  <c r="U3186" i="1" s="1"/>
  <c r="P3187" i="1"/>
  <c r="U3187" i="1" s="1"/>
  <c r="P3188" i="1"/>
  <c r="U3188" i="1" s="1"/>
  <c r="P3189" i="1"/>
  <c r="U3189" i="1" s="1"/>
  <c r="P3190" i="1"/>
  <c r="U3190" i="1" s="1"/>
  <c r="P3191" i="1"/>
  <c r="U3191" i="1" s="1"/>
  <c r="P3192" i="1"/>
  <c r="U3192" i="1" s="1"/>
  <c r="P3193" i="1"/>
  <c r="U3193" i="1" s="1"/>
  <c r="P3194" i="1"/>
  <c r="U3194" i="1" s="1"/>
  <c r="P3195" i="1"/>
  <c r="U3195" i="1" s="1"/>
  <c r="P3196" i="1"/>
  <c r="U3196" i="1" s="1"/>
  <c r="P3197" i="1"/>
  <c r="U3197" i="1" s="1"/>
  <c r="P3198" i="1"/>
  <c r="U3198" i="1" s="1"/>
  <c r="P3199" i="1"/>
  <c r="U3199" i="1" s="1"/>
  <c r="P3200" i="1"/>
  <c r="U3200" i="1" s="1"/>
  <c r="P3201" i="1"/>
  <c r="U3201" i="1" s="1"/>
  <c r="P3202" i="1"/>
  <c r="U3202" i="1" s="1"/>
  <c r="P3203" i="1"/>
  <c r="U3203" i="1" s="1"/>
  <c r="P3204" i="1"/>
  <c r="U3204" i="1" s="1"/>
  <c r="P3205" i="1"/>
  <c r="U3205" i="1" s="1"/>
  <c r="P3206" i="1"/>
  <c r="U3206" i="1" s="1"/>
  <c r="P3207" i="1"/>
  <c r="U3207" i="1" s="1"/>
  <c r="P3208" i="1"/>
  <c r="U3208" i="1" s="1"/>
  <c r="P3209" i="1"/>
  <c r="U3209" i="1" s="1"/>
  <c r="P3210" i="1"/>
  <c r="U3210" i="1" s="1"/>
  <c r="P3211" i="1"/>
  <c r="U3211" i="1" s="1"/>
  <c r="P3212" i="1"/>
  <c r="U3212" i="1" s="1"/>
  <c r="P3213" i="1"/>
  <c r="U3213" i="1" s="1"/>
  <c r="P3214" i="1"/>
  <c r="U3214" i="1" s="1"/>
  <c r="P3215" i="1"/>
  <c r="U3215" i="1" s="1"/>
  <c r="P3216" i="1"/>
  <c r="U3216" i="1" s="1"/>
  <c r="P3217" i="1"/>
  <c r="U3217" i="1" s="1"/>
  <c r="P3218" i="1"/>
  <c r="U3218" i="1" s="1"/>
  <c r="P3219" i="1"/>
  <c r="U3219" i="1" s="1"/>
  <c r="P3220" i="1"/>
  <c r="U3220" i="1" s="1"/>
  <c r="P3221" i="1"/>
  <c r="U3221" i="1" s="1"/>
  <c r="P3222" i="1"/>
  <c r="U3222" i="1" s="1"/>
  <c r="P3223" i="1"/>
  <c r="U3223" i="1" s="1"/>
  <c r="P3224" i="1"/>
  <c r="U3224" i="1" s="1"/>
  <c r="P3225" i="1"/>
  <c r="U3225" i="1" s="1"/>
  <c r="P3226" i="1"/>
  <c r="U3226" i="1" s="1"/>
  <c r="P3227" i="1"/>
  <c r="U3227" i="1" s="1"/>
  <c r="P3228" i="1"/>
  <c r="U3228" i="1" s="1"/>
  <c r="P3229" i="1"/>
  <c r="U3229" i="1" s="1"/>
  <c r="P3230" i="1"/>
  <c r="U3230" i="1" s="1"/>
  <c r="P3231" i="1"/>
  <c r="U3231" i="1" s="1"/>
  <c r="P3232" i="1"/>
  <c r="U3232" i="1" s="1"/>
  <c r="P3233" i="1"/>
  <c r="U3233" i="1" s="1"/>
  <c r="P3234" i="1"/>
  <c r="U3234" i="1" s="1"/>
  <c r="P3235" i="1"/>
  <c r="U3235" i="1" s="1"/>
  <c r="P3236" i="1"/>
  <c r="U3236" i="1" s="1"/>
  <c r="P3237" i="1"/>
  <c r="U3237" i="1" s="1"/>
  <c r="P3238" i="1"/>
  <c r="U3238" i="1" s="1"/>
  <c r="P3239" i="1"/>
  <c r="U3239" i="1" s="1"/>
  <c r="P3240" i="1"/>
  <c r="U3240" i="1" s="1"/>
  <c r="P3241" i="1"/>
  <c r="U3241" i="1" s="1"/>
  <c r="P3242" i="1"/>
  <c r="U3242" i="1" s="1"/>
  <c r="P3243" i="1"/>
  <c r="U3243" i="1" s="1"/>
  <c r="P3244" i="1"/>
  <c r="U3244" i="1" s="1"/>
  <c r="P3245" i="1"/>
  <c r="U3245" i="1" s="1"/>
  <c r="P3246" i="1"/>
  <c r="U3246" i="1" s="1"/>
  <c r="P3247" i="1"/>
  <c r="U3247" i="1" s="1"/>
  <c r="P3248" i="1"/>
  <c r="U3248" i="1" s="1"/>
  <c r="P3249" i="1"/>
  <c r="U3249" i="1" s="1"/>
  <c r="P3250" i="1"/>
  <c r="U3250" i="1" s="1"/>
  <c r="P3251" i="1"/>
  <c r="U3251" i="1" s="1"/>
  <c r="P3252" i="1"/>
  <c r="U3252" i="1" s="1"/>
  <c r="P3253" i="1"/>
  <c r="U3253" i="1" s="1"/>
  <c r="P3254" i="1"/>
  <c r="U3254" i="1" s="1"/>
  <c r="P3255" i="1"/>
  <c r="U3255" i="1" s="1"/>
  <c r="P3256" i="1"/>
  <c r="U3256" i="1" s="1"/>
  <c r="P3257" i="1"/>
  <c r="U3257" i="1" s="1"/>
  <c r="P3258" i="1"/>
  <c r="U3258" i="1" s="1"/>
  <c r="P3259" i="1"/>
  <c r="U3259" i="1" s="1"/>
  <c r="P3260" i="1"/>
  <c r="U3260" i="1" s="1"/>
  <c r="P3261" i="1"/>
  <c r="U3261" i="1" s="1"/>
  <c r="P3262" i="1"/>
  <c r="U3262" i="1" s="1"/>
  <c r="P3263" i="1"/>
  <c r="U3263" i="1" s="1"/>
  <c r="P3264" i="1"/>
  <c r="U3264" i="1" s="1"/>
  <c r="P3265" i="1"/>
  <c r="U3265" i="1" s="1"/>
  <c r="P3266" i="1"/>
  <c r="U3266" i="1" s="1"/>
  <c r="P3267" i="1"/>
  <c r="U3267" i="1" s="1"/>
  <c r="P3268" i="1"/>
  <c r="U3268" i="1" s="1"/>
  <c r="P3269" i="1"/>
  <c r="U3269" i="1" s="1"/>
  <c r="P3270" i="1"/>
  <c r="U3270" i="1" s="1"/>
  <c r="P3271" i="1"/>
  <c r="U3271" i="1" s="1"/>
  <c r="P3272" i="1"/>
  <c r="U3272" i="1" s="1"/>
  <c r="P3273" i="1"/>
  <c r="U3273" i="1" s="1"/>
  <c r="P3274" i="1"/>
  <c r="U3274" i="1" s="1"/>
  <c r="P3275" i="1"/>
  <c r="U3275" i="1" s="1"/>
  <c r="P3276" i="1"/>
  <c r="U3276" i="1" s="1"/>
  <c r="P3277" i="1"/>
  <c r="U3277" i="1" s="1"/>
  <c r="P3278" i="1"/>
  <c r="U3278" i="1" s="1"/>
  <c r="P3279" i="1"/>
  <c r="U3279" i="1" s="1"/>
  <c r="P3280" i="1"/>
  <c r="U3280" i="1" s="1"/>
  <c r="P3281" i="1"/>
  <c r="U3281" i="1" s="1"/>
  <c r="P3282" i="1"/>
  <c r="U3282" i="1" s="1"/>
  <c r="P3283" i="1"/>
  <c r="U3283" i="1" s="1"/>
  <c r="P3284" i="1"/>
  <c r="U3284" i="1" s="1"/>
  <c r="P3285" i="1"/>
  <c r="U3285" i="1" s="1"/>
  <c r="P3286" i="1"/>
  <c r="U3286" i="1" s="1"/>
  <c r="P3287" i="1"/>
  <c r="U3287" i="1" s="1"/>
  <c r="P3288" i="1"/>
  <c r="U3288" i="1" s="1"/>
  <c r="P3289" i="1"/>
  <c r="U3289" i="1" s="1"/>
  <c r="P3290" i="1"/>
  <c r="U3290" i="1" s="1"/>
  <c r="P3291" i="1"/>
  <c r="U3291" i="1" s="1"/>
  <c r="P3292" i="1"/>
  <c r="U3292" i="1" s="1"/>
  <c r="P3293" i="1"/>
  <c r="U3293" i="1" s="1"/>
  <c r="P3294" i="1"/>
  <c r="U3294" i="1" s="1"/>
  <c r="P3295" i="1"/>
  <c r="U3295" i="1" s="1"/>
  <c r="P3296" i="1"/>
  <c r="U3296" i="1" s="1"/>
  <c r="P3297" i="1"/>
  <c r="U3297" i="1" s="1"/>
  <c r="P3298" i="1"/>
  <c r="U3298" i="1" s="1"/>
  <c r="P3299" i="1"/>
  <c r="U3299" i="1" s="1"/>
  <c r="P3300" i="1"/>
  <c r="U3300" i="1" s="1"/>
  <c r="P3301" i="1"/>
  <c r="U3301" i="1" s="1"/>
  <c r="P3302" i="1"/>
  <c r="U3302" i="1" s="1"/>
  <c r="P3303" i="1"/>
  <c r="U3303" i="1" s="1"/>
  <c r="P3304" i="1"/>
  <c r="U3304" i="1" s="1"/>
  <c r="P3305" i="1"/>
  <c r="U3305" i="1" s="1"/>
  <c r="P3306" i="1"/>
  <c r="U3306" i="1" s="1"/>
  <c r="P3307" i="1"/>
  <c r="U3307" i="1" s="1"/>
  <c r="P3308" i="1"/>
  <c r="U3308" i="1" s="1"/>
  <c r="P3309" i="1"/>
  <c r="U3309" i="1" s="1"/>
  <c r="P3310" i="1"/>
  <c r="U3310" i="1" s="1"/>
  <c r="P3311" i="1"/>
  <c r="U3311" i="1" s="1"/>
  <c r="P3312" i="1"/>
  <c r="U3312" i="1" s="1"/>
  <c r="P3313" i="1"/>
  <c r="U3313" i="1" s="1"/>
  <c r="P3314" i="1"/>
  <c r="U3314" i="1" s="1"/>
  <c r="P3315" i="1"/>
  <c r="U3315" i="1" s="1"/>
  <c r="P3316" i="1"/>
  <c r="U3316" i="1" s="1"/>
  <c r="P3317" i="1"/>
  <c r="U3317" i="1" s="1"/>
  <c r="P3318" i="1"/>
  <c r="U3318" i="1" s="1"/>
  <c r="P3319" i="1"/>
  <c r="U3319" i="1" s="1"/>
  <c r="P3320" i="1"/>
  <c r="U3320" i="1" s="1"/>
  <c r="P3321" i="1"/>
  <c r="U3321" i="1" s="1"/>
  <c r="P3322" i="1"/>
  <c r="U3322" i="1" s="1"/>
  <c r="P3323" i="1"/>
  <c r="U3323" i="1" s="1"/>
  <c r="P3324" i="1"/>
  <c r="U3324" i="1" s="1"/>
  <c r="P3325" i="1"/>
  <c r="U3325" i="1" s="1"/>
  <c r="P3326" i="1"/>
  <c r="U3326" i="1" s="1"/>
  <c r="P3327" i="1"/>
  <c r="U3327" i="1" s="1"/>
  <c r="P3328" i="1"/>
  <c r="U3328" i="1" s="1"/>
  <c r="P3329" i="1"/>
  <c r="U3329" i="1" s="1"/>
  <c r="P3330" i="1"/>
  <c r="U3330" i="1" s="1"/>
  <c r="P3331" i="1"/>
  <c r="U3331" i="1" s="1"/>
  <c r="P3332" i="1"/>
  <c r="U3332" i="1" s="1"/>
  <c r="P3333" i="1"/>
  <c r="U3333" i="1" s="1"/>
  <c r="P3334" i="1"/>
  <c r="U3334" i="1" s="1"/>
  <c r="P3335" i="1"/>
  <c r="U3335" i="1" s="1"/>
  <c r="P3336" i="1"/>
  <c r="U3336" i="1" s="1"/>
  <c r="P3337" i="1"/>
  <c r="U3337" i="1" s="1"/>
  <c r="P3338" i="1"/>
  <c r="U3338" i="1" s="1"/>
  <c r="P3339" i="1"/>
  <c r="U3339" i="1" s="1"/>
  <c r="P3340" i="1"/>
  <c r="U3340" i="1" s="1"/>
  <c r="P3341" i="1"/>
  <c r="U3341" i="1" s="1"/>
  <c r="P3342" i="1"/>
  <c r="U3342" i="1" s="1"/>
  <c r="P3343" i="1"/>
  <c r="U3343" i="1" s="1"/>
  <c r="P3344" i="1"/>
  <c r="U3344" i="1" s="1"/>
  <c r="P3345" i="1"/>
  <c r="U3345" i="1" s="1"/>
  <c r="P3346" i="1"/>
  <c r="U3346" i="1" s="1"/>
  <c r="P3347" i="1"/>
  <c r="U3347" i="1" s="1"/>
  <c r="P3348" i="1"/>
  <c r="U3348" i="1" s="1"/>
  <c r="P3349" i="1"/>
  <c r="U3349" i="1" s="1"/>
  <c r="P3350" i="1"/>
  <c r="U3350" i="1" s="1"/>
  <c r="P3351" i="1"/>
  <c r="U3351" i="1" s="1"/>
  <c r="P3352" i="1"/>
  <c r="U3352" i="1" s="1"/>
  <c r="P3353" i="1"/>
  <c r="U3353" i="1" s="1"/>
  <c r="P3354" i="1"/>
  <c r="U3354" i="1" s="1"/>
  <c r="P3355" i="1"/>
  <c r="U3355" i="1" s="1"/>
  <c r="P3356" i="1"/>
  <c r="U3356" i="1" s="1"/>
  <c r="P3357" i="1"/>
  <c r="U3357" i="1" s="1"/>
  <c r="P3358" i="1"/>
  <c r="U3358" i="1" s="1"/>
  <c r="P3359" i="1"/>
  <c r="U3359" i="1" s="1"/>
  <c r="P3360" i="1"/>
  <c r="U3360" i="1" s="1"/>
  <c r="P3361" i="1"/>
  <c r="U3361" i="1" s="1"/>
  <c r="P3362" i="1"/>
  <c r="U3362" i="1" s="1"/>
  <c r="P3363" i="1"/>
  <c r="U3363" i="1" s="1"/>
  <c r="P3364" i="1"/>
  <c r="U3364" i="1" s="1"/>
  <c r="P3365" i="1"/>
  <c r="U3365" i="1" s="1"/>
  <c r="P3366" i="1"/>
  <c r="U3366" i="1" s="1"/>
  <c r="P3367" i="1"/>
  <c r="U3367" i="1" s="1"/>
  <c r="P3368" i="1"/>
  <c r="U3368" i="1" s="1"/>
  <c r="P3369" i="1"/>
  <c r="U3369" i="1" s="1"/>
  <c r="P3370" i="1"/>
  <c r="U3370" i="1" s="1"/>
  <c r="P3371" i="1"/>
  <c r="U3371" i="1" s="1"/>
  <c r="P3372" i="1"/>
  <c r="U3372" i="1" s="1"/>
  <c r="P3373" i="1"/>
  <c r="U3373" i="1" s="1"/>
  <c r="P3374" i="1"/>
  <c r="U3374" i="1" s="1"/>
  <c r="P3375" i="1"/>
  <c r="U3375" i="1" s="1"/>
  <c r="P3376" i="1"/>
  <c r="U3376" i="1" s="1"/>
  <c r="P3377" i="1"/>
  <c r="U3377" i="1" s="1"/>
  <c r="P3378" i="1"/>
  <c r="U3378" i="1" s="1"/>
  <c r="P3379" i="1"/>
  <c r="U3379" i="1" s="1"/>
  <c r="P3380" i="1"/>
  <c r="U3380" i="1" s="1"/>
  <c r="P3381" i="1"/>
  <c r="U3381" i="1" s="1"/>
  <c r="P3382" i="1"/>
  <c r="U3382" i="1" s="1"/>
  <c r="P3383" i="1"/>
  <c r="U3383" i="1" s="1"/>
  <c r="P3384" i="1"/>
  <c r="U3384" i="1" s="1"/>
  <c r="P3385" i="1"/>
  <c r="U3385" i="1" s="1"/>
  <c r="P3386" i="1"/>
  <c r="U3386" i="1" s="1"/>
  <c r="P3387" i="1"/>
  <c r="U3387" i="1" s="1"/>
  <c r="P3388" i="1"/>
  <c r="U3388" i="1" s="1"/>
  <c r="P3389" i="1"/>
  <c r="U3389" i="1" s="1"/>
  <c r="P3390" i="1"/>
  <c r="U3390" i="1" s="1"/>
  <c r="P3391" i="1"/>
  <c r="U3391" i="1" s="1"/>
  <c r="P3392" i="1"/>
  <c r="U3392" i="1" s="1"/>
  <c r="P3393" i="1"/>
  <c r="U3393" i="1" s="1"/>
  <c r="P3394" i="1"/>
  <c r="U3394" i="1" s="1"/>
  <c r="P3395" i="1"/>
  <c r="U3395" i="1" s="1"/>
  <c r="P3396" i="1"/>
  <c r="U3396" i="1" s="1"/>
  <c r="P3397" i="1"/>
  <c r="U3397" i="1" s="1"/>
  <c r="P3398" i="1"/>
  <c r="U3398" i="1" s="1"/>
  <c r="P3399" i="1"/>
  <c r="U3399" i="1" s="1"/>
  <c r="P3400" i="1"/>
  <c r="U3400" i="1" s="1"/>
  <c r="P3401" i="1"/>
  <c r="U3401" i="1" s="1"/>
  <c r="P3402" i="1"/>
  <c r="U3402" i="1" s="1"/>
  <c r="P3403" i="1"/>
  <c r="U3403" i="1" s="1"/>
  <c r="P3404" i="1"/>
  <c r="U3404" i="1" s="1"/>
  <c r="P3405" i="1"/>
  <c r="U3405" i="1" s="1"/>
  <c r="P3406" i="1"/>
  <c r="U3406" i="1" s="1"/>
  <c r="P3407" i="1"/>
  <c r="U3407" i="1" s="1"/>
  <c r="P3408" i="1"/>
  <c r="U3408" i="1" s="1"/>
  <c r="P3409" i="1"/>
  <c r="U3409" i="1" s="1"/>
  <c r="P3410" i="1"/>
  <c r="U3410" i="1" s="1"/>
  <c r="P3411" i="1"/>
  <c r="U3411" i="1" s="1"/>
  <c r="P3412" i="1"/>
  <c r="U3412" i="1" s="1"/>
  <c r="P3413" i="1"/>
  <c r="U3413" i="1" s="1"/>
  <c r="P3414" i="1"/>
  <c r="U3414" i="1" s="1"/>
  <c r="P3415" i="1"/>
  <c r="U3415" i="1" s="1"/>
  <c r="P3416" i="1"/>
  <c r="U3416" i="1" s="1"/>
  <c r="P3417" i="1"/>
  <c r="U3417" i="1" s="1"/>
  <c r="P3418" i="1"/>
  <c r="U3418" i="1" s="1"/>
  <c r="P3419" i="1"/>
  <c r="U3419" i="1" s="1"/>
  <c r="P3420" i="1"/>
  <c r="U3420" i="1" s="1"/>
  <c r="P3421" i="1"/>
  <c r="U3421" i="1" s="1"/>
  <c r="P3422" i="1"/>
  <c r="U3422" i="1" s="1"/>
  <c r="P3423" i="1"/>
  <c r="U3423" i="1" s="1"/>
  <c r="P3424" i="1"/>
  <c r="U3424" i="1" s="1"/>
  <c r="P3425" i="1"/>
  <c r="U3425" i="1" s="1"/>
  <c r="P3426" i="1"/>
  <c r="U3426" i="1" s="1"/>
  <c r="P3427" i="1"/>
  <c r="U3427" i="1" s="1"/>
  <c r="P3428" i="1"/>
  <c r="U3428" i="1" s="1"/>
  <c r="P3429" i="1"/>
  <c r="U3429" i="1" s="1"/>
  <c r="P3430" i="1"/>
  <c r="U3430" i="1" s="1"/>
  <c r="P3431" i="1"/>
  <c r="U3431" i="1" s="1"/>
  <c r="P3432" i="1"/>
  <c r="U3432" i="1" s="1"/>
  <c r="P3433" i="1"/>
  <c r="U3433" i="1" s="1"/>
  <c r="P3434" i="1"/>
  <c r="U3434" i="1" s="1"/>
  <c r="P3435" i="1"/>
  <c r="U3435" i="1" s="1"/>
  <c r="P3436" i="1"/>
  <c r="U3436" i="1" s="1"/>
  <c r="P3437" i="1"/>
  <c r="U3437" i="1" s="1"/>
  <c r="P3438" i="1"/>
  <c r="U3438" i="1" s="1"/>
  <c r="P3439" i="1"/>
  <c r="U3439" i="1" s="1"/>
  <c r="P3440" i="1"/>
  <c r="U3440" i="1" s="1"/>
  <c r="P3441" i="1"/>
  <c r="U3441" i="1" s="1"/>
  <c r="P3442" i="1"/>
  <c r="U3442" i="1" s="1"/>
  <c r="P3443" i="1"/>
  <c r="U3443" i="1" s="1"/>
  <c r="P3444" i="1"/>
  <c r="U3444" i="1" s="1"/>
  <c r="P3445" i="1"/>
  <c r="U3445" i="1" s="1"/>
  <c r="P3446" i="1"/>
  <c r="U3446" i="1" s="1"/>
  <c r="P3447" i="1"/>
  <c r="U3447" i="1" s="1"/>
  <c r="P3448" i="1"/>
  <c r="U3448" i="1" s="1"/>
  <c r="P3449" i="1"/>
  <c r="U3449" i="1" s="1"/>
  <c r="P3450" i="1"/>
  <c r="U3450" i="1" s="1"/>
  <c r="P3451" i="1"/>
  <c r="U3451" i="1" s="1"/>
  <c r="P3452" i="1"/>
  <c r="U3452" i="1" s="1"/>
  <c r="P3453" i="1"/>
  <c r="U3453" i="1" s="1"/>
  <c r="P3454" i="1"/>
  <c r="U3454" i="1" s="1"/>
  <c r="P3455" i="1"/>
  <c r="U3455" i="1" s="1"/>
  <c r="P3456" i="1"/>
  <c r="U3456" i="1" s="1"/>
  <c r="P3457" i="1"/>
  <c r="U3457" i="1" s="1"/>
  <c r="P3458" i="1"/>
  <c r="U3458" i="1" s="1"/>
  <c r="P3459" i="1"/>
  <c r="U3459" i="1" s="1"/>
  <c r="P3460" i="1"/>
  <c r="U3460" i="1" s="1"/>
  <c r="P3461" i="1"/>
  <c r="U3461" i="1" s="1"/>
  <c r="P3462" i="1"/>
  <c r="U3462" i="1" s="1"/>
  <c r="P3463" i="1"/>
  <c r="U3463" i="1" s="1"/>
  <c r="P3464" i="1"/>
  <c r="U3464" i="1" s="1"/>
  <c r="P3465" i="1"/>
  <c r="U3465" i="1" s="1"/>
  <c r="P3466" i="1"/>
  <c r="U3466" i="1" s="1"/>
  <c r="P3467" i="1"/>
  <c r="U3467" i="1" s="1"/>
  <c r="P3468" i="1"/>
  <c r="U3468" i="1" s="1"/>
  <c r="P3469" i="1"/>
  <c r="U3469" i="1" s="1"/>
  <c r="P3470" i="1"/>
  <c r="U3470" i="1" s="1"/>
  <c r="P3471" i="1"/>
  <c r="U3471" i="1" s="1"/>
  <c r="P3472" i="1"/>
  <c r="U3472" i="1" s="1"/>
  <c r="P3473" i="1"/>
  <c r="U3473" i="1" s="1"/>
  <c r="P3474" i="1"/>
  <c r="U3474" i="1" s="1"/>
  <c r="P3475" i="1"/>
  <c r="U3475" i="1" s="1"/>
  <c r="P3476" i="1"/>
  <c r="U3476" i="1" s="1"/>
  <c r="P3477" i="1"/>
  <c r="U3477" i="1" s="1"/>
  <c r="P3478" i="1"/>
  <c r="U3478" i="1" s="1"/>
  <c r="P3479" i="1"/>
  <c r="U3479" i="1" s="1"/>
  <c r="P3480" i="1"/>
  <c r="U3480" i="1" s="1"/>
  <c r="P3481" i="1"/>
  <c r="U3481" i="1" s="1"/>
  <c r="P3482" i="1"/>
  <c r="U3482" i="1" s="1"/>
  <c r="P3483" i="1"/>
  <c r="U3483" i="1" s="1"/>
  <c r="P3484" i="1"/>
  <c r="U3484" i="1" s="1"/>
  <c r="P3485" i="1"/>
  <c r="U3485" i="1" s="1"/>
  <c r="P3486" i="1"/>
  <c r="U3486" i="1" s="1"/>
  <c r="P3487" i="1"/>
  <c r="U3487" i="1" s="1"/>
  <c r="P3488" i="1"/>
  <c r="U3488" i="1" s="1"/>
  <c r="P3489" i="1"/>
  <c r="U3489" i="1" s="1"/>
  <c r="P3490" i="1"/>
  <c r="U3490" i="1" s="1"/>
  <c r="P3491" i="1"/>
  <c r="U3491" i="1" s="1"/>
  <c r="P3492" i="1"/>
  <c r="U3492" i="1" s="1"/>
  <c r="P3493" i="1"/>
  <c r="U3493" i="1" s="1"/>
  <c r="P3494" i="1"/>
  <c r="U3494" i="1" s="1"/>
  <c r="P3495" i="1"/>
  <c r="U3495" i="1" s="1"/>
  <c r="P3496" i="1"/>
  <c r="U3496" i="1" s="1"/>
  <c r="P3497" i="1"/>
  <c r="U3497" i="1" s="1"/>
  <c r="P3498" i="1"/>
  <c r="U3498" i="1" s="1"/>
  <c r="P3499" i="1"/>
  <c r="U3499" i="1" s="1"/>
  <c r="P3500" i="1"/>
  <c r="U3500" i="1" s="1"/>
  <c r="P3501" i="1"/>
  <c r="U3501" i="1" s="1"/>
  <c r="P3502" i="1"/>
  <c r="U3502" i="1" s="1"/>
  <c r="P3503" i="1"/>
  <c r="U3503" i="1" s="1"/>
  <c r="P3504" i="1"/>
  <c r="U3504" i="1" s="1"/>
  <c r="P3505" i="1"/>
  <c r="U3505" i="1" s="1"/>
  <c r="P3506" i="1"/>
  <c r="U3506" i="1" s="1"/>
  <c r="P3507" i="1"/>
  <c r="U3507" i="1" s="1"/>
  <c r="P3508" i="1"/>
  <c r="U3508" i="1" s="1"/>
  <c r="P3509" i="1"/>
  <c r="U3509" i="1" s="1"/>
  <c r="P3510" i="1"/>
  <c r="U3510" i="1" s="1"/>
  <c r="P3511" i="1"/>
  <c r="U3511" i="1" s="1"/>
  <c r="P3512" i="1"/>
  <c r="U3512" i="1" s="1"/>
  <c r="P3513" i="1"/>
  <c r="U3513" i="1" s="1"/>
  <c r="P3514" i="1"/>
  <c r="U3514" i="1" s="1"/>
  <c r="P3515" i="1"/>
  <c r="U3515" i="1" s="1"/>
  <c r="P3516" i="1"/>
  <c r="U3516" i="1" s="1"/>
  <c r="P3517" i="1"/>
  <c r="U3517" i="1" s="1"/>
  <c r="P3518" i="1"/>
  <c r="U3518" i="1" s="1"/>
  <c r="P3519" i="1"/>
  <c r="U3519" i="1" s="1"/>
  <c r="P3520" i="1"/>
  <c r="U3520" i="1" s="1"/>
  <c r="P3521" i="1"/>
  <c r="U3521" i="1" s="1"/>
  <c r="P3522" i="1"/>
  <c r="U3522" i="1" s="1"/>
  <c r="P3523" i="1"/>
  <c r="U3523" i="1" s="1"/>
  <c r="P3524" i="1"/>
  <c r="U3524" i="1" s="1"/>
  <c r="P3525" i="1"/>
  <c r="U3525" i="1" s="1"/>
  <c r="P3526" i="1"/>
  <c r="U3526" i="1" s="1"/>
  <c r="P3527" i="1"/>
  <c r="U3527" i="1" s="1"/>
  <c r="P3528" i="1"/>
  <c r="U3528" i="1" s="1"/>
  <c r="P3529" i="1"/>
  <c r="U3529" i="1" s="1"/>
  <c r="P3530" i="1"/>
  <c r="U3530" i="1" s="1"/>
  <c r="P3531" i="1"/>
  <c r="U3531" i="1" s="1"/>
  <c r="P3532" i="1"/>
  <c r="U3532" i="1" s="1"/>
  <c r="P3533" i="1"/>
  <c r="U3533" i="1" s="1"/>
  <c r="P3534" i="1"/>
  <c r="U3534" i="1" s="1"/>
  <c r="P3535" i="1"/>
  <c r="U3535" i="1" s="1"/>
  <c r="P3536" i="1"/>
  <c r="U3536" i="1" s="1"/>
  <c r="P3537" i="1"/>
  <c r="U3537" i="1" s="1"/>
  <c r="P3538" i="1"/>
  <c r="U3538" i="1" s="1"/>
  <c r="P3539" i="1"/>
  <c r="U3539" i="1" s="1"/>
  <c r="P3540" i="1"/>
  <c r="U3540" i="1" s="1"/>
  <c r="P3541" i="1"/>
  <c r="U3541" i="1" s="1"/>
  <c r="P3542" i="1"/>
  <c r="U3542" i="1" s="1"/>
  <c r="P3543" i="1"/>
  <c r="U3543" i="1" s="1"/>
  <c r="P3544" i="1"/>
  <c r="U3544" i="1" s="1"/>
  <c r="P3545" i="1"/>
  <c r="U3545" i="1" s="1"/>
  <c r="P3546" i="1"/>
  <c r="U3546" i="1" s="1"/>
  <c r="P3547" i="1"/>
  <c r="U3547" i="1" s="1"/>
  <c r="P3548" i="1"/>
  <c r="U3548" i="1" s="1"/>
  <c r="P3549" i="1"/>
  <c r="U3549" i="1" s="1"/>
  <c r="P3550" i="1"/>
  <c r="U3550" i="1" s="1"/>
  <c r="P3551" i="1"/>
  <c r="U3551" i="1" s="1"/>
  <c r="P3552" i="1"/>
  <c r="U3552" i="1" s="1"/>
  <c r="P3553" i="1"/>
  <c r="U3553" i="1" s="1"/>
  <c r="P3554" i="1"/>
  <c r="U3554" i="1" s="1"/>
  <c r="P3555" i="1"/>
  <c r="U3555" i="1" s="1"/>
  <c r="P3556" i="1"/>
  <c r="U3556" i="1" s="1"/>
  <c r="P3557" i="1"/>
  <c r="U3557" i="1" s="1"/>
  <c r="P3558" i="1"/>
  <c r="U3558" i="1" s="1"/>
  <c r="P3559" i="1"/>
  <c r="U3559" i="1" s="1"/>
  <c r="P3560" i="1"/>
  <c r="U3560" i="1" s="1"/>
  <c r="P3561" i="1"/>
  <c r="U3561" i="1" s="1"/>
  <c r="P3562" i="1"/>
  <c r="U3562" i="1" s="1"/>
  <c r="P3563" i="1"/>
  <c r="U3563" i="1" s="1"/>
  <c r="P3564" i="1"/>
  <c r="U3564" i="1" s="1"/>
  <c r="P3565" i="1"/>
  <c r="U3565" i="1" s="1"/>
  <c r="P3566" i="1"/>
  <c r="U3566" i="1" s="1"/>
  <c r="P3567" i="1"/>
  <c r="U3567" i="1" s="1"/>
  <c r="P3568" i="1"/>
  <c r="U3568" i="1" s="1"/>
  <c r="P3569" i="1"/>
  <c r="U3569" i="1" s="1"/>
  <c r="P3570" i="1"/>
  <c r="U3570" i="1" s="1"/>
  <c r="P3571" i="1"/>
  <c r="U3571" i="1" s="1"/>
  <c r="P3572" i="1"/>
  <c r="U3572" i="1" s="1"/>
  <c r="P3573" i="1"/>
  <c r="U3573" i="1" s="1"/>
  <c r="P3574" i="1"/>
  <c r="U3574" i="1" s="1"/>
  <c r="P3575" i="1"/>
  <c r="U3575" i="1" s="1"/>
  <c r="P3576" i="1"/>
  <c r="U3576" i="1" s="1"/>
  <c r="P3577" i="1"/>
  <c r="U3577" i="1" s="1"/>
  <c r="P3578" i="1"/>
  <c r="U3578" i="1" s="1"/>
  <c r="P3579" i="1"/>
  <c r="U3579" i="1" s="1"/>
  <c r="P3580" i="1"/>
  <c r="U3580" i="1" s="1"/>
  <c r="P3581" i="1"/>
  <c r="U3581" i="1" s="1"/>
  <c r="P3582" i="1"/>
  <c r="U3582" i="1" s="1"/>
  <c r="P3583" i="1"/>
  <c r="U3583" i="1" s="1"/>
  <c r="P3584" i="1"/>
  <c r="U3584" i="1" s="1"/>
  <c r="P3585" i="1"/>
  <c r="U3585" i="1" s="1"/>
  <c r="P3586" i="1"/>
  <c r="U3586" i="1" s="1"/>
  <c r="P3587" i="1"/>
  <c r="U3587" i="1" s="1"/>
  <c r="P3588" i="1"/>
  <c r="U3588" i="1" s="1"/>
  <c r="P3589" i="1"/>
  <c r="U3589" i="1" s="1"/>
  <c r="P3590" i="1"/>
  <c r="U3590" i="1" s="1"/>
  <c r="P3591" i="1"/>
  <c r="U3591" i="1" s="1"/>
  <c r="P3592" i="1"/>
  <c r="U3592" i="1" s="1"/>
  <c r="P3593" i="1"/>
  <c r="U3593" i="1" s="1"/>
  <c r="P3594" i="1"/>
  <c r="U3594" i="1" s="1"/>
  <c r="P3595" i="1"/>
  <c r="U3595" i="1" s="1"/>
  <c r="P3596" i="1"/>
  <c r="U3596" i="1" s="1"/>
  <c r="P3597" i="1"/>
  <c r="U3597" i="1" s="1"/>
  <c r="P3598" i="1"/>
  <c r="U3598" i="1" s="1"/>
  <c r="P3599" i="1"/>
  <c r="U3599" i="1" s="1"/>
  <c r="P3600" i="1"/>
  <c r="U3600" i="1" s="1"/>
  <c r="P3601" i="1"/>
  <c r="U3601" i="1" s="1"/>
  <c r="P3602" i="1"/>
  <c r="U3602" i="1" s="1"/>
  <c r="P3603" i="1"/>
  <c r="U3603" i="1" s="1"/>
  <c r="P3604" i="1"/>
  <c r="U3604" i="1" s="1"/>
  <c r="P3605" i="1"/>
  <c r="U3605" i="1" s="1"/>
  <c r="P3606" i="1"/>
  <c r="U3606" i="1" s="1"/>
  <c r="P3607" i="1"/>
  <c r="U3607" i="1" s="1"/>
  <c r="P3608" i="1"/>
  <c r="U3608" i="1" s="1"/>
  <c r="P3609" i="1"/>
  <c r="U3609" i="1" s="1"/>
  <c r="P3610" i="1"/>
  <c r="U3610" i="1" s="1"/>
  <c r="P3611" i="1"/>
  <c r="U3611" i="1" s="1"/>
  <c r="P3612" i="1"/>
  <c r="U3612" i="1" s="1"/>
  <c r="P3613" i="1"/>
  <c r="U3613" i="1" s="1"/>
  <c r="P3614" i="1"/>
  <c r="U3614" i="1" s="1"/>
  <c r="P3615" i="1"/>
  <c r="U3615" i="1" s="1"/>
  <c r="P3616" i="1"/>
  <c r="U3616" i="1" s="1"/>
  <c r="P3617" i="1"/>
  <c r="U3617" i="1" s="1"/>
  <c r="P3618" i="1"/>
  <c r="U3618" i="1" s="1"/>
  <c r="P3619" i="1"/>
  <c r="U3619" i="1" s="1"/>
  <c r="P3620" i="1"/>
  <c r="U3620" i="1" s="1"/>
  <c r="P3621" i="1"/>
  <c r="U3621" i="1" s="1"/>
  <c r="P3622" i="1"/>
  <c r="U3622" i="1" s="1"/>
  <c r="P3623" i="1"/>
  <c r="U3623" i="1" s="1"/>
  <c r="P3624" i="1"/>
  <c r="U3624" i="1" s="1"/>
  <c r="P3625" i="1"/>
  <c r="U3625" i="1" s="1"/>
  <c r="P3626" i="1"/>
  <c r="U3626" i="1" s="1"/>
  <c r="P3627" i="1"/>
  <c r="U3627" i="1" s="1"/>
  <c r="P3628" i="1"/>
  <c r="U3628" i="1" s="1"/>
  <c r="P3629" i="1"/>
  <c r="U3629" i="1" s="1"/>
  <c r="P3630" i="1"/>
  <c r="U3630" i="1" s="1"/>
  <c r="P3631" i="1"/>
  <c r="U3631" i="1" s="1"/>
  <c r="P3632" i="1"/>
  <c r="U3632" i="1" s="1"/>
  <c r="P3633" i="1"/>
  <c r="U3633" i="1" s="1"/>
  <c r="P3634" i="1"/>
  <c r="U3634" i="1" s="1"/>
  <c r="P3635" i="1"/>
  <c r="U3635" i="1" s="1"/>
  <c r="P3636" i="1"/>
  <c r="U3636" i="1" s="1"/>
  <c r="P3637" i="1"/>
  <c r="U3637" i="1" s="1"/>
  <c r="P3638" i="1"/>
  <c r="U3638" i="1" s="1"/>
  <c r="P3639" i="1"/>
  <c r="U3639" i="1" s="1"/>
  <c r="P3640" i="1"/>
  <c r="U3640" i="1" s="1"/>
  <c r="P3641" i="1"/>
  <c r="U3641" i="1" s="1"/>
  <c r="P3642" i="1"/>
  <c r="U3642" i="1" s="1"/>
  <c r="P3643" i="1"/>
  <c r="U3643" i="1" s="1"/>
  <c r="P3644" i="1"/>
  <c r="U3644" i="1" s="1"/>
  <c r="P3645" i="1"/>
  <c r="U3645" i="1" s="1"/>
  <c r="P3646" i="1"/>
  <c r="U3646" i="1" s="1"/>
  <c r="P3647" i="1"/>
  <c r="U3647" i="1" s="1"/>
  <c r="P3648" i="1"/>
  <c r="U3648" i="1" s="1"/>
  <c r="P3649" i="1"/>
  <c r="U3649" i="1" s="1"/>
  <c r="P3650" i="1"/>
  <c r="U3650" i="1" s="1"/>
  <c r="P3651" i="1"/>
  <c r="U3651" i="1" s="1"/>
  <c r="P3652" i="1"/>
  <c r="U3652" i="1" s="1"/>
  <c r="P3653" i="1"/>
  <c r="U3653" i="1" s="1"/>
  <c r="P3654" i="1"/>
  <c r="U3654" i="1" s="1"/>
  <c r="P3655" i="1"/>
  <c r="U3655" i="1" s="1"/>
  <c r="P3656" i="1"/>
  <c r="U3656" i="1" s="1"/>
  <c r="P3657" i="1"/>
  <c r="U3657" i="1" s="1"/>
  <c r="P3658" i="1"/>
  <c r="U3658" i="1" s="1"/>
  <c r="P3659" i="1"/>
  <c r="U3659" i="1" s="1"/>
  <c r="P3660" i="1"/>
  <c r="U3660" i="1" s="1"/>
  <c r="P3661" i="1"/>
  <c r="U3661" i="1" s="1"/>
  <c r="P3662" i="1"/>
  <c r="U3662" i="1" s="1"/>
  <c r="P3663" i="1"/>
  <c r="U3663" i="1" s="1"/>
  <c r="P3664" i="1"/>
  <c r="U3664" i="1" s="1"/>
  <c r="P3665" i="1"/>
  <c r="U3665" i="1" s="1"/>
  <c r="P3666" i="1"/>
  <c r="U3666" i="1" s="1"/>
  <c r="P3667" i="1"/>
  <c r="U3667" i="1" s="1"/>
  <c r="P3668" i="1"/>
  <c r="U3668" i="1" s="1"/>
  <c r="P3669" i="1"/>
  <c r="U3669" i="1" s="1"/>
  <c r="P3670" i="1"/>
  <c r="U3670" i="1" s="1"/>
  <c r="P3671" i="1"/>
  <c r="U3671" i="1" s="1"/>
  <c r="P3672" i="1"/>
  <c r="U3672" i="1" s="1"/>
  <c r="P3673" i="1"/>
  <c r="U3673" i="1" s="1"/>
  <c r="P3674" i="1"/>
  <c r="U3674" i="1" s="1"/>
  <c r="P3675" i="1"/>
  <c r="U3675" i="1" s="1"/>
  <c r="P3676" i="1"/>
  <c r="U3676" i="1" s="1"/>
  <c r="P3677" i="1"/>
  <c r="U3677" i="1" s="1"/>
  <c r="P3678" i="1"/>
  <c r="U3678" i="1" s="1"/>
  <c r="P3679" i="1"/>
  <c r="U3679" i="1" s="1"/>
  <c r="P3680" i="1"/>
  <c r="U3680" i="1" s="1"/>
  <c r="P3681" i="1"/>
  <c r="U3681" i="1" s="1"/>
  <c r="P3682" i="1"/>
  <c r="U3682" i="1" s="1"/>
  <c r="P3683" i="1"/>
  <c r="U3683" i="1" s="1"/>
  <c r="P3684" i="1"/>
  <c r="U3684" i="1" s="1"/>
  <c r="P3685" i="1"/>
  <c r="U3685" i="1" s="1"/>
  <c r="P3686" i="1"/>
  <c r="U3686" i="1" s="1"/>
  <c r="P3687" i="1"/>
  <c r="U3687" i="1" s="1"/>
  <c r="P3688" i="1"/>
  <c r="U3688" i="1" s="1"/>
  <c r="P3689" i="1"/>
  <c r="U3689" i="1" s="1"/>
  <c r="P3690" i="1"/>
  <c r="U3690" i="1" s="1"/>
  <c r="P3691" i="1"/>
  <c r="U3691" i="1" s="1"/>
  <c r="P3692" i="1"/>
  <c r="U3692" i="1" s="1"/>
  <c r="P3693" i="1"/>
  <c r="U3693" i="1" s="1"/>
  <c r="P3694" i="1"/>
  <c r="U3694" i="1" s="1"/>
  <c r="P3695" i="1"/>
  <c r="U3695" i="1" s="1"/>
  <c r="P3696" i="1"/>
  <c r="U3696" i="1" s="1"/>
  <c r="P3697" i="1"/>
  <c r="U3697" i="1" s="1"/>
  <c r="P3698" i="1"/>
  <c r="U3698" i="1" s="1"/>
  <c r="P3699" i="1"/>
  <c r="U3699" i="1" s="1"/>
  <c r="P3700" i="1"/>
  <c r="U3700" i="1" s="1"/>
  <c r="P3701" i="1"/>
  <c r="U3701" i="1" s="1"/>
  <c r="P3702" i="1"/>
  <c r="U3702" i="1" s="1"/>
  <c r="P3703" i="1"/>
  <c r="U3703" i="1" s="1"/>
  <c r="P3704" i="1"/>
  <c r="U3704" i="1" s="1"/>
  <c r="P3705" i="1"/>
  <c r="U3705" i="1" s="1"/>
  <c r="P3706" i="1"/>
  <c r="U3706" i="1" s="1"/>
  <c r="P3707" i="1"/>
  <c r="U3707" i="1" s="1"/>
  <c r="P3708" i="1"/>
  <c r="U3708" i="1" s="1"/>
  <c r="P3709" i="1"/>
  <c r="U3709" i="1" s="1"/>
  <c r="P3710" i="1"/>
  <c r="U3710" i="1" s="1"/>
  <c r="P3711" i="1"/>
  <c r="U3711" i="1" s="1"/>
  <c r="P3712" i="1"/>
  <c r="U3712" i="1" s="1"/>
  <c r="P3713" i="1"/>
  <c r="U3713" i="1" s="1"/>
  <c r="P3714" i="1"/>
  <c r="U3714" i="1" s="1"/>
  <c r="P3715" i="1"/>
  <c r="U3715" i="1" s="1"/>
  <c r="P3716" i="1"/>
  <c r="U3716" i="1" s="1"/>
  <c r="P3717" i="1"/>
  <c r="U3717" i="1" s="1"/>
  <c r="P3718" i="1"/>
  <c r="U3718" i="1" s="1"/>
  <c r="P3719" i="1"/>
  <c r="U3719" i="1" s="1"/>
  <c r="P3720" i="1"/>
  <c r="U3720" i="1" s="1"/>
  <c r="P3721" i="1"/>
  <c r="U3721" i="1" s="1"/>
  <c r="P3722" i="1"/>
  <c r="U3722" i="1" s="1"/>
  <c r="P3723" i="1"/>
  <c r="U3723" i="1" s="1"/>
  <c r="P3724" i="1"/>
  <c r="U3724" i="1" s="1"/>
  <c r="P3725" i="1"/>
  <c r="U3725" i="1" s="1"/>
  <c r="P3726" i="1"/>
  <c r="U3726" i="1" s="1"/>
  <c r="P3727" i="1"/>
  <c r="U3727" i="1" s="1"/>
  <c r="P3728" i="1"/>
  <c r="U3728" i="1" s="1"/>
  <c r="P3729" i="1"/>
  <c r="U3729" i="1" s="1"/>
  <c r="P3730" i="1"/>
  <c r="U3730" i="1" s="1"/>
  <c r="P3731" i="1"/>
  <c r="U3731" i="1" s="1"/>
  <c r="P3732" i="1"/>
  <c r="U3732" i="1" s="1"/>
  <c r="P3733" i="1"/>
  <c r="U3733" i="1" s="1"/>
  <c r="P3734" i="1"/>
  <c r="U3734" i="1" s="1"/>
  <c r="P3735" i="1"/>
  <c r="U3735" i="1" s="1"/>
  <c r="P3736" i="1"/>
  <c r="U3736" i="1" s="1"/>
  <c r="P3737" i="1"/>
  <c r="U3737" i="1" s="1"/>
  <c r="P3738" i="1"/>
  <c r="U3738" i="1" s="1"/>
  <c r="P3739" i="1"/>
  <c r="U3739" i="1" s="1"/>
  <c r="P3740" i="1"/>
  <c r="U3740" i="1" s="1"/>
  <c r="P3741" i="1"/>
  <c r="U3741" i="1" s="1"/>
  <c r="P3742" i="1"/>
  <c r="U3742" i="1" s="1"/>
  <c r="P3743" i="1"/>
  <c r="U3743" i="1" s="1"/>
  <c r="P3744" i="1"/>
  <c r="U3744" i="1" s="1"/>
  <c r="P3745" i="1"/>
  <c r="U3745" i="1" s="1"/>
  <c r="P3746" i="1"/>
  <c r="U3746" i="1" s="1"/>
  <c r="P3747" i="1"/>
  <c r="U3747" i="1" s="1"/>
  <c r="P3748" i="1"/>
  <c r="U3748" i="1" s="1"/>
  <c r="P3749" i="1"/>
  <c r="U3749" i="1" s="1"/>
  <c r="P3750" i="1"/>
  <c r="U3750" i="1" s="1"/>
  <c r="P3751" i="1"/>
  <c r="U3751" i="1" s="1"/>
  <c r="P3752" i="1"/>
  <c r="U3752" i="1" s="1"/>
  <c r="P3753" i="1"/>
  <c r="U3753" i="1" s="1"/>
  <c r="P3754" i="1"/>
  <c r="U3754" i="1" s="1"/>
  <c r="P3755" i="1"/>
  <c r="U3755" i="1" s="1"/>
  <c r="P3756" i="1"/>
  <c r="U3756" i="1" s="1"/>
  <c r="P3757" i="1"/>
  <c r="U3757" i="1" s="1"/>
  <c r="P3758" i="1"/>
  <c r="U3758" i="1" s="1"/>
  <c r="P3759" i="1"/>
  <c r="U3759" i="1" s="1"/>
  <c r="P3760" i="1"/>
  <c r="U3760" i="1" s="1"/>
  <c r="P3761" i="1"/>
  <c r="U3761" i="1" s="1"/>
  <c r="P3762" i="1"/>
  <c r="U3762" i="1" s="1"/>
  <c r="P3763" i="1"/>
  <c r="U3763" i="1" s="1"/>
  <c r="P3764" i="1"/>
  <c r="U3764" i="1" s="1"/>
  <c r="P3765" i="1"/>
  <c r="U3765" i="1" s="1"/>
  <c r="P3766" i="1"/>
  <c r="U3766" i="1" s="1"/>
  <c r="P3767" i="1"/>
  <c r="U3767" i="1" s="1"/>
  <c r="P3768" i="1"/>
  <c r="U3768" i="1" s="1"/>
  <c r="P3769" i="1"/>
  <c r="U3769" i="1" s="1"/>
  <c r="P3770" i="1"/>
  <c r="U3770" i="1" s="1"/>
  <c r="P3771" i="1"/>
  <c r="U3771" i="1" s="1"/>
  <c r="P3772" i="1"/>
  <c r="U3772" i="1" s="1"/>
  <c r="P3773" i="1"/>
  <c r="U3773" i="1" s="1"/>
  <c r="P3774" i="1"/>
  <c r="U3774" i="1" s="1"/>
  <c r="P3775" i="1"/>
  <c r="U3775" i="1" s="1"/>
  <c r="P3776" i="1"/>
  <c r="U3776" i="1" s="1"/>
  <c r="P3777" i="1"/>
  <c r="U3777" i="1" s="1"/>
  <c r="P3778" i="1"/>
  <c r="U3778" i="1" s="1"/>
  <c r="P3779" i="1"/>
  <c r="U3779" i="1" s="1"/>
  <c r="P3780" i="1"/>
  <c r="U3780" i="1" s="1"/>
  <c r="P3781" i="1"/>
  <c r="U3781" i="1" s="1"/>
  <c r="P3782" i="1"/>
  <c r="U3782" i="1" s="1"/>
  <c r="P3783" i="1"/>
  <c r="U3783" i="1" s="1"/>
  <c r="P3784" i="1"/>
  <c r="U3784" i="1" s="1"/>
  <c r="P3785" i="1"/>
  <c r="U3785" i="1" s="1"/>
  <c r="P3786" i="1"/>
  <c r="U3786" i="1" s="1"/>
  <c r="P3787" i="1"/>
  <c r="U3787" i="1" s="1"/>
  <c r="P3788" i="1"/>
  <c r="U3788" i="1" s="1"/>
  <c r="P3789" i="1"/>
  <c r="U3789" i="1" s="1"/>
  <c r="P3790" i="1"/>
  <c r="U3790" i="1" s="1"/>
  <c r="P3791" i="1"/>
  <c r="U3791" i="1" s="1"/>
  <c r="P3792" i="1"/>
  <c r="U3792" i="1" s="1"/>
  <c r="P3793" i="1"/>
  <c r="U3793" i="1" s="1"/>
  <c r="P3794" i="1"/>
  <c r="U3794" i="1" s="1"/>
  <c r="P3795" i="1"/>
  <c r="U3795" i="1" s="1"/>
  <c r="P3796" i="1"/>
  <c r="U3796" i="1" s="1"/>
  <c r="P3797" i="1"/>
  <c r="U3797" i="1" s="1"/>
  <c r="P3798" i="1"/>
  <c r="U3798" i="1" s="1"/>
  <c r="P3799" i="1"/>
  <c r="U3799" i="1" s="1"/>
  <c r="P3800" i="1"/>
  <c r="U3800" i="1" s="1"/>
  <c r="P3801" i="1"/>
  <c r="U3801" i="1" s="1"/>
  <c r="P3802" i="1"/>
  <c r="U3802" i="1" s="1"/>
  <c r="P3803" i="1"/>
  <c r="U3803" i="1" s="1"/>
  <c r="P3804" i="1"/>
  <c r="U3804" i="1" s="1"/>
  <c r="P3805" i="1"/>
  <c r="U3805" i="1" s="1"/>
  <c r="P3806" i="1"/>
  <c r="U3806" i="1" s="1"/>
  <c r="P3807" i="1"/>
  <c r="U3807" i="1" s="1"/>
  <c r="P3808" i="1"/>
  <c r="U3808" i="1" s="1"/>
  <c r="P3809" i="1"/>
  <c r="U3809" i="1" s="1"/>
  <c r="P3810" i="1"/>
  <c r="U3810" i="1" s="1"/>
  <c r="P3811" i="1"/>
  <c r="U3811" i="1" s="1"/>
  <c r="P3812" i="1"/>
  <c r="U3812" i="1" s="1"/>
  <c r="P3813" i="1"/>
  <c r="U3813" i="1" s="1"/>
  <c r="P3814" i="1"/>
  <c r="U3814" i="1" s="1"/>
  <c r="P3815" i="1"/>
  <c r="U3815" i="1" s="1"/>
  <c r="P3816" i="1"/>
  <c r="U3816" i="1" s="1"/>
  <c r="P3817" i="1"/>
  <c r="U3817" i="1" s="1"/>
  <c r="P3818" i="1"/>
  <c r="U3818" i="1" s="1"/>
  <c r="P3819" i="1"/>
  <c r="U3819" i="1" s="1"/>
  <c r="P3820" i="1"/>
  <c r="U3820" i="1" s="1"/>
  <c r="P3821" i="1"/>
  <c r="U3821" i="1" s="1"/>
  <c r="P3822" i="1"/>
  <c r="U3822" i="1" s="1"/>
  <c r="P3823" i="1"/>
  <c r="U3823" i="1" s="1"/>
  <c r="P3824" i="1"/>
  <c r="U3824" i="1" s="1"/>
  <c r="P3825" i="1"/>
  <c r="U3825" i="1" s="1"/>
  <c r="P3826" i="1"/>
  <c r="U3826" i="1" s="1"/>
  <c r="P3827" i="1"/>
  <c r="U3827" i="1" s="1"/>
  <c r="P3828" i="1"/>
  <c r="U3828" i="1" s="1"/>
  <c r="P3829" i="1"/>
  <c r="U3829" i="1" s="1"/>
  <c r="P3830" i="1"/>
  <c r="U3830" i="1" s="1"/>
  <c r="P3831" i="1"/>
  <c r="U3831" i="1" s="1"/>
  <c r="P3832" i="1"/>
  <c r="U3832" i="1" s="1"/>
  <c r="P3833" i="1"/>
  <c r="U3833" i="1" s="1"/>
  <c r="P3834" i="1"/>
  <c r="U3834" i="1" s="1"/>
  <c r="P3835" i="1"/>
  <c r="U3835" i="1" s="1"/>
  <c r="P3836" i="1"/>
  <c r="U3836" i="1" s="1"/>
  <c r="P3837" i="1"/>
  <c r="U3837" i="1" s="1"/>
  <c r="P3838" i="1"/>
  <c r="U3838" i="1" s="1"/>
  <c r="P3839" i="1"/>
  <c r="U3839" i="1" s="1"/>
  <c r="P3840" i="1"/>
  <c r="U3840" i="1" s="1"/>
  <c r="P3841" i="1"/>
  <c r="U3841" i="1" s="1"/>
  <c r="P3842" i="1"/>
  <c r="U3842" i="1" s="1"/>
  <c r="P3843" i="1"/>
  <c r="U3843" i="1" s="1"/>
  <c r="P3844" i="1"/>
  <c r="U3844" i="1" s="1"/>
  <c r="P3845" i="1"/>
  <c r="U3845" i="1" s="1"/>
  <c r="P3846" i="1"/>
  <c r="U3846" i="1" s="1"/>
  <c r="P3847" i="1"/>
  <c r="U3847" i="1" s="1"/>
  <c r="P3848" i="1"/>
  <c r="U3848" i="1" s="1"/>
  <c r="P3849" i="1"/>
  <c r="U3849" i="1" s="1"/>
  <c r="P3850" i="1"/>
  <c r="U3850" i="1" s="1"/>
  <c r="P3851" i="1"/>
  <c r="U3851" i="1" s="1"/>
  <c r="P3852" i="1"/>
  <c r="U3852" i="1" s="1"/>
  <c r="P3853" i="1"/>
  <c r="U3853" i="1" s="1"/>
  <c r="P3854" i="1"/>
  <c r="U3854" i="1" s="1"/>
  <c r="P3855" i="1"/>
  <c r="U3855" i="1" s="1"/>
  <c r="P3856" i="1"/>
  <c r="U3856" i="1" s="1"/>
  <c r="P3857" i="1"/>
  <c r="U3857" i="1" s="1"/>
  <c r="P3858" i="1"/>
  <c r="U3858" i="1" s="1"/>
  <c r="P3859" i="1"/>
  <c r="U3859" i="1" s="1"/>
  <c r="P3860" i="1"/>
  <c r="U3860" i="1" s="1"/>
  <c r="P3861" i="1"/>
  <c r="U3861" i="1" s="1"/>
  <c r="P3862" i="1"/>
  <c r="U3862" i="1" s="1"/>
  <c r="P3863" i="1"/>
  <c r="U3863" i="1" s="1"/>
  <c r="P3864" i="1"/>
  <c r="U3864" i="1" s="1"/>
  <c r="P3865" i="1"/>
  <c r="U3865" i="1" s="1"/>
  <c r="P3866" i="1"/>
  <c r="U3866" i="1" s="1"/>
  <c r="P3867" i="1"/>
  <c r="U3867" i="1" s="1"/>
  <c r="P3868" i="1"/>
  <c r="U3868" i="1" s="1"/>
  <c r="P3869" i="1"/>
  <c r="U3869" i="1" s="1"/>
  <c r="P3870" i="1"/>
  <c r="U3870" i="1" s="1"/>
  <c r="P3871" i="1"/>
  <c r="U3871" i="1" s="1"/>
  <c r="P3872" i="1"/>
  <c r="U3872" i="1" s="1"/>
  <c r="P3873" i="1"/>
  <c r="U3873" i="1" s="1"/>
  <c r="P3874" i="1"/>
  <c r="U3874" i="1" s="1"/>
  <c r="P3875" i="1"/>
  <c r="U3875" i="1" s="1"/>
  <c r="P3876" i="1"/>
  <c r="U3876" i="1" s="1"/>
  <c r="P3877" i="1"/>
  <c r="U3877" i="1" s="1"/>
  <c r="P3878" i="1"/>
  <c r="U3878" i="1" s="1"/>
  <c r="P3879" i="1"/>
  <c r="U3879" i="1" s="1"/>
  <c r="P3880" i="1"/>
  <c r="U3880" i="1" s="1"/>
  <c r="P3881" i="1"/>
  <c r="U3881" i="1" s="1"/>
  <c r="P3882" i="1"/>
  <c r="U3882" i="1" s="1"/>
  <c r="P3883" i="1"/>
  <c r="U3883" i="1" s="1"/>
  <c r="P3884" i="1"/>
  <c r="U3884" i="1" s="1"/>
  <c r="P3885" i="1"/>
  <c r="U3885" i="1" s="1"/>
  <c r="P3886" i="1"/>
  <c r="U3886" i="1" s="1"/>
  <c r="P3887" i="1"/>
  <c r="U3887" i="1" s="1"/>
  <c r="P3888" i="1"/>
  <c r="U3888" i="1" s="1"/>
  <c r="P3889" i="1"/>
  <c r="U3889" i="1" s="1"/>
  <c r="P3890" i="1"/>
  <c r="U3890" i="1" s="1"/>
  <c r="P3891" i="1"/>
  <c r="U3891" i="1" s="1"/>
  <c r="P3892" i="1"/>
  <c r="U3892" i="1" s="1"/>
  <c r="P3893" i="1"/>
  <c r="U3893" i="1" s="1"/>
  <c r="P3894" i="1"/>
  <c r="U3894" i="1" s="1"/>
  <c r="P3895" i="1"/>
  <c r="U3895" i="1" s="1"/>
  <c r="P3896" i="1"/>
  <c r="U3896" i="1" s="1"/>
  <c r="P3897" i="1"/>
  <c r="U3897" i="1" s="1"/>
  <c r="P3898" i="1"/>
  <c r="U3898" i="1" s="1"/>
  <c r="P3899" i="1"/>
  <c r="U3899" i="1" s="1"/>
  <c r="P3900" i="1"/>
  <c r="U3900" i="1" s="1"/>
  <c r="P3901" i="1"/>
  <c r="U3901" i="1" s="1"/>
  <c r="P3902" i="1"/>
  <c r="U3902" i="1" s="1"/>
  <c r="P3903" i="1"/>
  <c r="U3903" i="1" s="1"/>
  <c r="P3904" i="1"/>
  <c r="U3904" i="1" s="1"/>
  <c r="P3905" i="1"/>
  <c r="U3905" i="1" s="1"/>
  <c r="P3906" i="1"/>
  <c r="U3906" i="1" s="1"/>
  <c r="P3907" i="1"/>
  <c r="U3907" i="1" s="1"/>
  <c r="P3908" i="1"/>
  <c r="U3908" i="1" s="1"/>
  <c r="P3909" i="1"/>
  <c r="U3909" i="1" s="1"/>
  <c r="P3910" i="1"/>
  <c r="U3910" i="1" s="1"/>
  <c r="P3911" i="1"/>
  <c r="U3911" i="1" s="1"/>
  <c r="P3912" i="1"/>
  <c r="U3912" i="1" s="1"/>
  <c r="P3913" i="1"/>
  <c r="U3913" i="1" s="1"/>
  <c r="P3914" i="1"/>
  <c r="U3914" i="1" s="1"/>
  <c r="P3915" i="1"/>
  <c r="U3915" i="1" s="1"/>
  <c r="P3916" i="1"/>
  <c r="U3916" i="1" s="1"/>
  <c r="P3917" i="1"/>
  <c r="U3917" i="1" s="1"/>
  <c r="P3918" i="1"/>
  <c r="U3918" i="1" s="1"/>
  <c r="P3919" i="1"/>
  <c r="U3919" i="1" s="1"/>
  <c r="P3920" i="1"/>
  <c r="U3920" i="1" s="1"/>
  <c r="P3921" i="1"/>
  <c r="U3921" i="1" s="1"/>
  <c r="P3922" i="1"/>
  <c r="U3922" i="1" s="1"/>
  <c r="P3923" i="1"/>
  <c r="U3923" i="1" s="1"/>
  <c r="P3924" i="1"/>
  <c r="U3924" i="1" s="1"/>
  <c r="P3925" i="1"/>
  <c r="U3925" i="1" s="1"/>
  <c r="P3926" i="1"/>
  <c r="U3926" i="1" s="1"/>
  <c r="P3927" i="1"/>
  <c r="U3927" i="1" s="1"/>
  <c r="P3928" i="1"/>
  <c r="U3928" i="1" s="1"/>
  <c r="P3929" i="1"/>
  <c r="U3929" i="1" s="1"/>
  <c r="P3930" i="1"/>
  <c r="U3930" i="1" s="1"/>
  <c r="P3931" i="1"/>
  <c r="U3931" i="1" s="1"/>
  <c r="P3932" i="1"/>
  <c r="U3932" i="1" s="1"/>
  <c r="P3933" i="1"/>
  <c r="U3933" i="1" s="1"/>
  <c r="P3934" i="1"/>
  <c r="U3934" i="1" s="1"/>
  <c r="P3935" i="1"/>
  <c r="U3935" i="1" s="1"/>
  <c r="P3936" i="1"/>
  <c r="U3936" i="1" s="1"/>
  <c r="P3937" i="1"/>
  <c r="U3937" i="1" s="1"/>
  <c r="P3938" i="1"/>
  <c r="U3938" i="1" s="1"/>
  <c r="P3939" i="1"/>
  <c r="U3939" i="1" s="1"/>
  <c r="P3940" i="1"/>
  <c r="U3940" i="1" s="1"/>
  <c r="P3941" i="1"/>
  <c r="U3941" i="1" s="1"/>
  <c r="P3942" i="1"/>
  <c r="U3942" i="1" s="1"/>
  <c r="P3943" i="1"/>
  <c r="U3943" i="1" s="1"/>
  <c r="P3944" i="1"/>
  <c r="U3944" i="1" s="1"/>
  <c r="P3945" i="1"/>
  <c r="U3945" i="1" s="1"/>
  <c r="P3946" i="1"/>
  <c r="U3946" i="1" s="1"/>
  <c r="P3947" i="1"/>
  <c r="U3947" i="1" s="1"/>
  <c r="P3948" i="1"/>
  <c r="U3948" i="1" s="1"/>
  <c r="P3949" i="1"/>
  <c r="U3949" i="1" s="1"/>
  <c r="P3950" i="1"/>
  <c r="U3950" i="1" s="1"/>
  <c r="P3951" i="1"/>
  <c r="U3951" i="1" s="1"/>
  <c r="P3952" i="1"/>
  <c r="U3952" i="1" s="1"/>
  <c r="P3953" i="1"/>
  <c r="U3953" i="1" s="1"/>
  <c r="P3954" i="1"/>
  <c r="U3954" i="1" s="1"/>
  <c r="P3955" i="1"/>
  <c r="U3955" i="1" s="1"/>
  <c r="P3956" i="1"/>
  <c r="U3956" i="1" s="1"/>
  <c r="P3957" i="1"/>
  <c r="U3957" i="1" s="1"/>
  <c r="P3958" i="1"/>
  <c r="U3958" i="1" s="1"/>
  <c r="P3959" i="1"/>
  <c r="U3959" i="1" s="1"/>
  <c r="P3960" i="1"/>
  <c r="U3960" i="1" s="1"/>
  <c r="P3961" i="1"/>
  <c r="U3961" i="1" s="1"/>
  <c r="P3962" i="1"/>
  <c r="U3962" i="1" s="1"/>
  <c r="P3963" i="1"/>
  <c r="U3963" i="1" s="1"/>
  <c r="P3964" i="1"/>
  <c r="U3964" i="1" s="1"/>
  <c r="P3965" i="1"/>
  <c r="U3965" i="1" s="1"/>
  <c r="P3966" i="1"/>
  <c r="U3966" i="1" s="1"/>
  <c r="P3967" i="1"/>
  <c r="U3967" i="1" s="1"/>
  <c r="P3968" i="1"/>
  <c r="U3968" i="1" s="1"/>
  <c r="P3969" i="1"/>
  <c r="U3969" i="1" s="1"/>
  <c r="P3970" i="1"/>
  <c r="U3970" i="1" s="1"/>
  <c r="P3971" i="1"/>
  <c r="U3971" i="1" s="1"/>
  <c r="P3972" i="1"/>
  <c r="U3972" i="1" s="1"/>
  <c r="P3973" i="1"/>
  <c r="U3973" i="1" s="1"/>
  <c r="P3974" i="1"/>
  <c r="U3974" i="1" s="1"/>
  <c r="P3975" i="1"/>
  <c r="U3975" i="1" s="1"/>
  <c r="P3976" i="1"/>
  <c r="U3976" i="1" s="1"/>
  <c r="P3977" i="1"/>
  <c r="U3977" i="1" s="1"/>
  <c r="P3978" i="1"/>
  <c r="U3978" i="1" s="1"/>
  <c r="P3979" i="1"/>
  <c r="U3979" i="1" s="1"/>
  <c r="P3980" i="1"/>
  <c r="U3980" i="1" s="1"/>
  <c r="P3981" i="1"/>
  <c r="U3981" i="1" s="1"/>
  <c r="P3982" i="1"/>
  <c r="U3982" i="1" s="1"/>
  <c r="P3983" i="1"/>
  <c r="U3983" i="1" s="1"/>
  <c r="P3984" i="1"/>
  <c r="U3984" i="1" s="1"/>
  <c r="P3985" i="1"/>
  <c r="U3985" i="1" s="1"/>
  <c r="P3986" i="1"/>
  <c r="U3986" i="1" s="1"/>
  <c r="P3987" i="1"/>
  <c r="U3987" i="1" s="1"/>
  <c r="P3988" i="1"/>
  <c r="U3988" i="1" s="1"/>
  <c r="P3989" i="1"/>
  <c r="U3989" i="1" s="1"/>
  <c r="P3990" i="1"/>
  <c r="U3990" i="1" s="1"/>
  <c r="P3991" i="1"/>
  <c r="U3991" i="1" s="1"/>
  <c r="P3992" i="1"/>
  <c r="U3992" i="1" s="1"/>
  <c r="P3993" i="1"/>
  <c r="U3993" i="1" s="1"/>
  <c r="P3994" i="1"/>
  <c r="U3994" i="1" s="1"/>
  <c r="P3995" i="1"/>
  <c r="U3995" i="1" s="1"/>
  <c r="P3996" i="1"/>
  <c r="U3996" i="1" s="1"/>
  <c r="P3997" i="1"/>
  <c r="U3997" i="1" s="1"/>
  <c r="P3998" i="1"/>
  <c r="U3998" i="1" s="1"/>
  <c r="P3999" i="1"/>
  <c r="U3999" i="1" s="1"/>
  <c r="P4000" i="1"/>
  <c r="U4000" i="1" s="1"/>
  <c r="P4001" i="1"/>
  <c r="U4001" i="1" s="1"/>
  <c r="P4002" i="1"/>
  <c r="U4002" i="1" s="1"/>
  <c r="P4003" i="1"/>
  <c r="U4003" i="1" s="1"/>
  <c r="P4004" i="1"/>
  <c r="U4004" i="1" s="1"/>
  <c r="P4005" i="1"/>
  <c r="U4005" i="1" s="1"/>
  <c r="P4006" i="1"/>
  <c r="U4006" i="1" s="1"/>
  <c r="P4007" i="1"/>
  <c r="U4007" i="1" s="1"/>
  <c r="P4008" i="1"/>
  <c r="U4008" i="1" s="1"/>
  <c r="P4009" i="1"/>
  <c r="U4009" i="1" s="1"/>
  <c r="P4010" i="1"/>
  <c r="U4010" i="1" s="1"/>
  <c r="P4011" i="1"/>
  <c r="U4011" i="1" s="1"/>
  <c r="P4012" i="1"/>
  <c r="U4012" i="1" s="1"/>
  <c r="P4013" i="1"/>
  <c r="U4013" i="1" s="1"/>
  <c r="P4014" i="1"/>
  <c r="U4014" i="1" s="1"/>
  <c r="P4015" i="1"/>
  <c r="U4015" i="1" s="1"/>
  <c r="P4016" i="1"/>
  <c r="U4016" i="1" s="1"/>
  <c r="P4017" i="1"/>
  <c r="U4017" i="1" s="1"/>
  <c r="P4018" i="1"/>
  <c r="U4018" i="1" s="1"/>
  <c r="P4019" i="1"/>
  <c r="U4019" i="1" s="1"/>
  <c r="P4020" i="1"/>
  <c r="U4020" i="1" s="1"/>
  <c r="P4021" i="1"/>
  <c r="U4021" i="1" s="1"/>
  <c r="P4022" i="1"/>
  <c r="U4022" i="1" s="1"/>
  <c r="P4023" i="1"/>
  <c r="U4023" i="1" s="1"/>
  <c r="P4024" i="1"/>
  <c r="U4024" i="1" s="1"/>
  <c r="P4025" i="1"/>
  <c r="U4025" i="1" s="1"/>
  <c r="P4026" i="1"/>
  <c r="U4026" i="1" s="1"/>
  <c r="P4027" i="1"/>
  <c r="U4027" i="1" s="1"/>
  <c r="P4028" i="1"/>
  <c r="U4028" i="1" s="1"/>
  <c r="P4029" i="1"/>
  <c r="U4029" i="1" s="1"/>
  <c r="P4030" i="1"/>
  <c r="U4030" i="1" s="1"/>
  <c r="P4031" i="1"/>
  <c r="U4031" i="1" s="1"/>
  <c r="P4032" i="1"/>
  <c r="U4032" i="1" s="1"/>
  <c r="P4033" i="1"/>
  <c r="U4033" i="1" s="1"/>
  <c r="P4034" i="1"/>
  <c r="U4034" i="1" s="1"/>
  <c r="P4035" i="1"/>
  <c r="U4035" i="1" s="1"/>
  <c r="P4036" i="1"/>
  <c r="U4036" i="1" s="1"/>
  <c r="P4037" i="1"/>
  <c r="U4037" i="1" s="1"/>
  <c r="P4038" i="1"/>
  <c r="U4038" i="1" s="1"/>
  <c r="P4039" i="1"/>
  <c r="U4039" i="1" s="1"/>
  <c r="P4040" i="1"/>
  <c r="U4040" i="1" s="1"/>
  <c r="P4041" i="1"/>
  <c r="U4041" i="1" s="1"/>
  <c r="P4042" i="1"/>
  <c r="U4042" i="1" s="1"/>
  <c r="P4043" i="1"/>
  <c r="U4043" i="1" s="1"/>
  <c r="P4044" i="1"/>
  <c r="U4044" i="1" s="1"/>
  <c r="P4045" i="1"/>
  <c r="U4045" i="1" s="1"/>
  <c r="P4046" i="1"/>
  <c r="U4046" i="1" s="1"/>
  <c r="P4047" i="1"/>
  <c r="U4047" i="1" s="1"/>
  <c r="P4048" i="1"/>
  <c r="U4048" i="1" s="1"/>
  <c r="P4049" i="1"/>
  <c r="U4049" i="1" s="1"/>
  <c r="P4050" i="1"/>
  <c r="U4050" i="1" s="1"/>
  <c r="P4051" i="1"/>
  <c r="U4051" i="1" s="1"/>
  <c r="P4052" i="1"/>
  <c r="U4052" i="1" s="1"/>
  <c r="P4053" i="1"/>
  <c r="U4053" i="1" s="1"/>
  <c r="P4054" i="1"/>
  <c r="U4054" i="1" s="1"/>
  <c r="P4055" i="1"/>
  <c r="U4055" i="1" s="1"/>
  <c r="P4056" i="1"/>
  <c r="U4056" i="1" s="1"/>
  <c r="P4057" i="1"/>
  <c r="U4057" i="1" s="1"/>
  <c r="P4058" i="1"/>
  <c r="U4058" i="1" s="1"/>
  <c r="P4059" i="1"/>
  <c r="U4059" i="1" s="1"/>
  <c r="P4060" i="1"/>
  <c r="U4060" i="1" s="1"/>
  <c r="P4061" i="1"/>
  <c r="U4061" i="1" s="1"/>
  <c r="P4062" i="1"/>
  <c r="U4062" i="1" s="1"/>
  <c r="P4063" i="1"/>
  <c r="U4063" i="1" s="1"/>
  <c r="P4064" i="1"/>
  <c r="U4064" i="1" s="1"/>
  <c r="P4065" i="1"/>
  <c r="U4065" i="1" s="1"/>
  <c r="P4066" i="1"/>
  <c r="U4066" i="1" s="1"/>
  <c r="P4067" i="1"/>
  <c r="U4067" i="1" s="1"/>
  <c r="P4068" i="1"/>
  <c r="U4068" i="1" s="1"/>
  <c r="P4069" i="1"/>
  <c r="U4069" i="1" s="1"/>
  <c r="P4070" i="1"/>
  <c r="U4070" i="1" s="1"/>
  <c r="P4071" i="1"/>
  <c r="U4071" i="1" s="1"/>
  <c r="P4072" i="1"/>
  <c r="U4072" i="1" s="1"/>
  <c r="P4073" i="1"/>
  <c r="U4073" i="1" s="1"/>
  <c r="P4074" i="1"/>
  <c r="U4074" i="1" s="1"/>
  <c r="P4075" i="1"/>
  <c r="U4075" i="1" s="1"/>
  <c r="P4076" i="1"/>
  <c r="U4076" i="1" s="1"/>
  <c r="P4077" i="1"/>
  <c r="U4077" i="1" s="1"/>
  <c r="P4078" i="1"/>
  <c r="U4078" i="1" s="1"/>
  <c r="P4079" i="1"/>
  <c r="U4079" i="1" s="1"/>
  <c r="P4080" i="1"/>
  <c r="U4080" i="1" s="1"/>
  <c r="P4081" i="1"/>
  <c r="U4081" i="1" s="1"/>
  <c r="P4082" i="1"/>
  <c r="U4082" i="1" s="1"/>
  <c r="P4083" i="1"/>
  <c r="U4083" i="1" s="1"/>
  <c r="P4084" i="1"/>
  <c r="U4084" i="1" s="1"/>
  <c r="P4085" i="1"/>
  <c r="U4085" i="1" s="1"/>
  <c r="P4086" i="1"/>
  <c r="U4086" i="1" s="1"/>
  <c r="P4087" i="1"/>
  <c r="U4087" i="1" s="1"/>
  <c r="P4088" i="1"/>
  <c r="U4088" i="1" s="1"/>
  <c r="P4089" i="1"/>
  <c r="U4089" i="1" s="1"/>
  <c r="P4090" i="1"/>
  <c r="U4090" i="1" s="1"/>
  <c r="P4091" i="1"/>
  <c r="U4091" i="1" s="1"/>
  <c r="P4092" i="1"/>
  <c r="U4092" i="1" s="1"/>
  <c r="P4093" i="1"/>
  <c r="U4093" i="1" s="1"/>
  <c r="P4094" i="1"/>
  <c r="U4094" i="1" s="1"/>
  <c r="P4095" i="1"/>
  <c r="U4095" i="1" s="1"/>
  <c r="P4096" i="1"/>
  <c r="U4096" i="1" s="1"/>
  <c r="P4097" i="1"/>
  <c r="U4097" i="1" s="1"/>
  <c r="P4098" i="1"/>
  <c r="U4098" i="1" s="1"/>
  <c r="P4099" i="1"/>
  <c r="U4099" i="1" s="1"/>
  <c r="P4100" i="1"/>
  <c r="U4100" i="1" s="1"/>
  <c r="P4101" i="1"/>
  <c r="U4101" i="1" s="1"/>
  <c r="P4102" i="1"/>
  <c r="U4102" i="1" s="1"/>
  <c r="P4103" i="1"/>
  <c r="U4103" i="1" s="1"/>
  <c r="P4104" i="1"/>
  <c r="U4104" i="1" s="1"/>
  <c r="P4105" i="1"/>
  <c r="U4105" i="1" s="1"/>
  <c r="P4106" i="1"/>
  <c r="U4106" i="1" s="1"/>
  <c r="P4107" i="1"/>
  <c r="U4107" i="1" s="1"/>
  <c r="P4108" i="1"/>
  <c r="U4108" i="1" s="1"/>
  <c r="P4109" i="1"/>
  <c r="U4109" i="1" s="1"/>
  <c r="P4110" i="1"/>
  <c r="U4110" i="1" s="1"/>
  <c r="P4111" i="1"/>
  <c r="U4111" i="1" s="1"/>
  <c r="P4112" i="1"/>
  <c r="U4112" i="1" s="1"/>
  <c r="P4113" i="1"/>
  <c r="U4113" i="1" s="1"/>
  <c r="P4114" i="1"/>
  <c r="U4114" i="1" s="1"/>
  <c r="P4115" i="1"/>
  <c r="U4115" i="1" s="1"/>
  <c r="P4116" i="1"/>
  <c r="U4116" i="1" s="1"/>
  <c r="P4117" i="1"/>
  <c r="U4117" i="1" s="1"/>
  <c r="P4118" i="1"/>
  <c r="U4118" i="1" s="1"/>
  <c r="P4119" i="1"/>
  <c r="U4119" i="1" s="1"/>
  <c r="P4120" i="1"/>
  <c r="U4120" i="1" s="1"/>
  <c r="P4121" i="1"/>
  <c r="U4121" i="1" s="1"/>
  <c r="P4122" i="1"/>
  <c r="U4122" i="1" s="1"/>
  <c r="P4123" i="1"/>
  <c r="U4123" i="1" s="1"/>
  <c r="P4124" i="1"/>
  <c r="U4124" i="1" s="1"/>
  <c r="P4125" i="1"/>
  <c r="U4125" i="1" s="1"/>
  <c r="P4126" i="1"/>
  <c r="U4126" i="1" s="1"/>
  <c r="P4127" i="1"/>
  <c r="U4127" i="1" s="1"/>
  <c r="P4128" i="1"/>
  <c r="U4128" i="1" s="1"/>
  <c r="P4129" i="1"/>
  <c r="U4129" i="1" s="1"/>
  <c r="P4130" i="1"/>
  <c r="U4130" i="1" s="1"/>
  <c r="P4131" i="1"/>
  <c r="U4131" i="1" s="1"/>
  <c r="P4132" i="1"/>
  <c r="U4132" i="1" s="1"/>
  <c r="P4133" i="1"/>
  <c r="U4133" i="1" s="1"/>
  <c r="P4134" i="1"/>
  <c r="U4134" i="1" s="1"/>
  <c r="P4135" i="1"/>
  <c r="U4135" i="1" s="1"/>
  <c r="P4136" i="1"/>
  <c r="U4136" i="1" s="1"/>
  <c r="P4137" i="1"/>
  <c r="U4137" i="1" s="1"/>
  <c r="P4138" i="1"/>
  <c r="U4138" i="1" s="1"/>
  <c r="P4139" i="1"/>
  <c r="U4139" i="1" s="1"/>
  <c r="P4140" i="1"/>
  <c r="U4140" i="1" s="1"/>
  <c r="P4141" i="1"/>
  <c r="U4141" i="1" s="1"/>
  <c r="P4142" i="1"/>
  <c r="U4142" i="1" s="1"/>
  <c r="P4143" i="1"/>
  <c r="U4143" i="1" s="1"/>
  <c r="P4144" i="1"/>
  <c r="U4144" i="1" s="1"/>
  <c r="P4145" i="1"/>
  <c r="U4145" i="1" s="1"/>
  <c r="P4146" i="1"/>
  <c r="U4146" i="1" s="1"/>
  <c r="P4147" i="1"/>
  <c r="U4147" i="1" s="1"/>
  <c r="P4148" i="1"/>
  <c r="U4148" i="1" s="1"/>
  <c r="P4149" i="1"/>
  <c r="U4149" i="1" s="1"/>
  <c r="P4150" i="1"/>
  <c r="U4150" i="1" s="1"/>
  <c r="P4151" i="1"/>
  <c r="U4151" i="1" s="1"/>
  <c r="P4152" i="1"/>
  <c r="U4152" i="1" s="1"/>
  <c r="P4153" i="1"/>
  <c r="U4153" i="1" s="1"/>
  <c r="P4154" i="1"/>
  <c r="U4154" i="1" s="1"/>
  <c r="P4155" i="1"/>
  <c r="U4155" i="1" s="1"/>
  <c r="P4156" i="1"/>
  <c r="U4156" i="1" s="1"/>
  <c r="P4157" i="1"/>
  <c r="U4157" i="1" s="1"/>
  <c r="P4158" i="1"/>
  <c r="U4158" i="1" s="1"/>
  <c r="P4159" i="1"/>
  <c r="U4159" i="1" s="1"/>
  <c r="P4160" i="1"/>
  <c r="U4160" i="1" s="1"/>
  <c r="P4161" i="1"/>
  <c r="U4161" i="1" s="1"/>
  <c r="P4162" i="1"/>
  <c r="U4162" i="1" s="1"/>
  <c r="P4163" i="1"/>
  <c r="U4163" i="1" s="1"/>
  <c r="P4164" i="1"/>
  <c r="U4164" i="1" s="1"/>
  <c r="P4165" i="1"/>
  <c r="U4165" i="1" s="1"/>
  <c r="P4166" i="1"/>
  <c r="U4166" i="1" s="1"/>
  <c r="P4167" i="1"/>
  <c r="U4167" i="1" s="1"/>
  <c r="P4168" i="1"/>
  <c r="U4168" i="1" s="1"/>
  <c r="P4169" i="1"/>
  <c r="U4169" i="1" s="1"/>
  <c r="P4170" i="1"/>
  <c r="U4170" i="1" s="1"/>
  <c r="P4171" i="1"/>
  <c r="U4171" i="1" s="1"/>
  <c r="P4172" i="1"/>
  <c r="U4172" i="1" s="1"/>
  <c r="P4173" i="1"/>
  <c r="U4173" i="1" s="1"/>
  <c r="P4174" i="1"/>
  <c r="U4174" i="1" s="1"/>
  <c r="P4175" i="1"/>
  <c r="U4175" i="1" s="1"/>
  <c r="P4176" i="1"/>
  <c r="U4176" i="1" s="1"/>
  <c r="P4177" i="1"/>
  <c r="U4177" i="1" s="1"/>
  <c r="P4178" i="1"/>
  <c r="U4178" i="1" s="1"/>
  <c r="P4179" i="1"/>
  <c r="U4179" i="1" s="1"/>
  <c r="P4180" i="1"/>
  <c r="U4180" i="1" s="1"/>
  <c r="P4181" i="1"/>
  <c r="U4181" i="1" s="1"/>
  <c r="P4182" i="1"/>
  <c r="U4182" i="1" s="1"/>
  <c r="P4183" i="1"/>
  <c r="U4183" i="1" s="1"/>
  <c r="P4184" i="1"/>
  <c r="U4184" i="1" s="1"/>
  <c r="P4185" i="1"/>
  <c r="U4185" i="1" s="1"/>
  <c r="P4186" i="1"/>
  <c r="U4186" i="1" s="1"/>
  <c r="P4187" i="1"/>
  <c r="U4187" i="1" s="1"/>
  <c r="P4188" i="1"/>
  <c r="U4188" i="1" s="1"/>
  <c r="P4189" i="1"/>
  <c r="U4189" i="1" s="1"/>
  <c r="P4190" i="1"/>
  <c r="U4190" i="1" s="1"/>
  <c r="P4191" i="1"/>
  <c r="U4191" i="1" s="1"/>
  <c r="P4192" i="1"/>
  <c r="U4192" i="1" s="1"/>
  <c r="P4193" i="1"/>
  <c r="U4193" i="1" s="1"/>
  <c r="P4194" i="1"/>
  <c r="U4194" i="1" s="1"/>
  <c r="P4195" i="1"/>
  <c r="U4195" i="1" s="1"/>
  <c r="P4196" i="1"/>
  <c r="U4196" i="1" s="1"/>
  <c r="P4197" i="1"/>
  <c r="U4197" i="1" s="1"/>
  <c r="P4198" i="1"/>
  <c r="U4198" i="1" s="1"/>
  <c r="P4199" i="1"/>
  <c r="U4199" i="1" s="1"/>
  <c r="P4200" i="1"/>
  <c r="U4200" i="1" s="1"/>
  <c r="P4201" i="1"/>
  <c r="U4201" i="1" s="1"/>
  <c r="P4202" i="1"/>
  <c r="U4202" i="1" s="1"/>
  <c r="P4203" i="1"/>
  <c r="U4203" i="1" s="1"/>
  <c r="P4204" i="1"/>
  <c r="U4204" i="1" s="1"/>
  <c r="P4205" i="1"/>
  <c r="U4205" i="1" s="1"/>
  <c r="P4206" i="1"/>
  <c r="U4206" i="1" s="1"/>
  <c r="P4207" i="1"/>
  <c r="U4207" i="1" s="1"/>
  <c r="P4208" i="1"/>
  <c r="U4208" i="1" s="1"/>
  <c r="P4209" i="1"/>
  <c r="U4209" i="1" s="1"/>
  <c r="P4210" i="1"/>
  <c r="U4210" i="1" s="1"/>
  <c r="P4211" i="1"/>
  <c r="U4211" i="1" s="1"/>
  <c r="P4212" i="1"/>
  <c r="U4212" i="1" s="1"/>
  <c r="P4213" i="1"/>
  <c r="U4213" i="1" s="1"/>
  <c r="P4214" i="1"/>
  <c r="U4214" i="1" s="1"/>
  <c r="P4215" i="1"/>
  <c r="U4215" i="1" s="1"/>
  <c r="P4216" i="1"/>
  <c r="U4216" i="1" s="1"/>
  <c r="P4217" i="1"/>
  <c r="U4217" i="1" s="1"/>
  <c r="P4218" i="1"/>
  <c r="U4218" i="1" s="1"/>
  <c r="P4219" i="1"/>
  <c r="U4219" i="1" s="1"/>
  <c r="P4220" i="1"/>
  <c r="U4220" i="1" s="1"/>
  <c r="P4221" i="1"/>
  <c r="U4221" i="1" s="1"/>
  <c r="P4222" i="1"/>
  <c r="U4222" i="1" s="1"/>
  <c r="P4223" i="1"/>
  <c r="U4223" i="1" s="1"/>
  <c r="P4224" i="1"/>
  <c r="U4224" i="1" s="1"/>
  <c r="P4225" i="1"/>
  <c r="U4225" i="1" s="1"/>
  <c r="P4226" i="1"/>
  <c r="U4226" i="1" s="1"/>
  <c r="P4227" i="1"/>
  <c r="U4227" i="1" s="1"/>
  <c r="P4228" i="1"/>
  <c r="U4228" i="1" s="1"/>
  <c r="P4229" i="1"/>
  <c r="U4229" i="1" s="1"/>
  <c r="P4230" i="1"/>
  <c r="U4230" i="1" s="1"/>
  <c r="P4231" i="1"/>
  <c r="U4231" i="1" s="1"/>
  <c r="P4232" i="1"/>
  <c r="U4232" i="1" s="1"/>
  <c r="P4233" i="1"/>
  <c r="U4233" i="1" s="1"/>
  <c r="P4234" i="1"/>
  <c r="U4234" i="1" s="1"/>
  <c r="P4235" i="1"/>
  <c r="U4235" i="1" s="1"/>
  <c r="P4236" i="1"/>
  <c r="U4236" i="1" s="1"/>
  <c r="P4237" i="1"/>
  <c r="U4237" i="1" s="1"/>
  <c r="P4238" i="1"/>
  <c r="U4238" i="1" s="1"/>
  <c r="P4239" i="1"/>
  <c r="U4239" i="1" s="1"/>
  <c r="P4240" i="1"/>
  <c r="U4240" i="1" s="1"/>
  <c r="P4241" i="1"/>
  <c r="U4241" i="1" s="1"/>
  <c r="P4242" i="1"/>
  <c r="U4242" i="1" s="1"/>
  <c r="P4243" i="1"/>
  <c r="U4243" i="1" s="1"/>
  <c r="P4244" i="1"/>
  <c r="U4244" i="1" s="1"/>
  <c r="P4245" i="1"/>
  <c r="U4245" i="1" s="1"/>
  <c r="P4246" i="1"/>
  <c r="U4246" i="1" s="1"/>
  <c r="P4247" i="1"/>
  <c r="U4247" i="1" s="1"/>
  <c r="P4248" i="1"/>
  <c r="U4248" i="1" s="1"/>
  <c r="P4249" i="1"/>
  <c r="U4249" i="1" s="1"/>
  <c r="P4250" i="1"/>
  <c r="U4250" i="1" s="1"/>
  <c r="P4251" i="1"/>
  <c r="U4251" i="1" s="1"/>
  <c r="P4252" i="1"/>
  <c r="U4252" i="1" s="1"/>
  <c r="P4253" i="1"/>
  <c r="U4253" i="1" s="1"/>
  <c r="P4254" i="1"/>
  <c r="U4254" i="1" s="1"/>
  <c r="P4255" i="1"/>
  <c r="U4255" i="1" s="1"/>
  <c r="P4256" i="1"/>
  <c r="U4256" i="1" s="1"/>
  <c r="P4257" i="1"/>
  <c r="U4257" i="1" s="1"/>
  <c r="P4258" i="1"/>
  <c r="U4258" i="1" s="1"/>
  <c r="P4259" i="1"/>
  <c r="U4259" i="1" s="1"/>
  <c r="P4260" i="1"/>
  <c r="U4260" i="1" s="1"/>
  <c r="P4261" i="1"/>
  <c r="U4261" i="1" s="1"/>
  <c r="P4262" i="1"/>
  <c r="U4262" i="1" s="1"/>
  <c r="P4263" i="1"/>
  <c r="U4263" i="1" s="1"/>
  <c r="P4264" i="1"/>
  <c r="U4264" i="1" s="1"/>
  <c r="P4265" i="1"/>
  <c r="U4265" i="1" s="1"/>
  <c r="P4266" i="1"/>
  <c r="U4266" i="1" s="1"/>
  <c r="P4267" i="1"/>
  <c r="U4267" i="1" s="1"/>
  <c r="P4268" i="1"/>
  <c r="U4268" i="1" s="1"/>
  <c r="P4269" i="1"/>
  <c r="U4269" i="1" s="1"/>
  <c r="P4270" i="1"/>
  <c r="U4270" i="1" s="1"/>
  <c r="P4271" i="1"/>
  <c r="U4271" i="1" s="1"/>
  <c r="P4272" i="1"/>
  <c r="U4272" i="1" s="1"/>
  <c r="P4273" i="1"/>
  <c r="U4273" i="1" s="1"/>
  <c r="P4274" i="1"/>
  <c r="U4274" i="1" s="1"/>
  <c r="P4275" i="1"/>
  <c r="U4275" i="1" s="1"/>
  <c r="P4276" i="1"/>
  <c r="U4276" i="1" s="1"/>
  <c r="P4277" i="1"/>
  <c r="U4277" i="1" s="1"/>
  <c r="P4278" i="1"/>
  <c r="U4278" i="1" s="1"/>
  <c r="P4279" i="1"/>
  <c r="U4279" i="1" s="1"/>
  <c r="P4280" i="1"/>
  <c r="U4280" i="1" s="1"/>
  <c r="P4281" i="1"/>
  <c r="U4281" i="1" s="1"/>
  <c r="P4282" i="1"/>
  <c r="U4282" i="1" s="1"/>
  <c r="P4283" i="1"/>
  <c r="U4283" i="1" s="1"/>
  <c r="P4284" i="1"/>
  <c r="U4284" i="1" s="1"/>
  <c r="P4285" i="1"/>
  <c r="U4285" i="1" s="1"/>
  <c r="P4286" i="1"/>
  <c r="U4286" i="1" s="1"/>
  <c r="P4287" i="1"/>
  <c r="U4287" i="1" s="1"/>
  <c r="P4288" i="1"/>
  <c r="U4288" i="1" s="1"/>
  <c r="P4289" i="1"/>
  <c r="U4289" i="1" s="1"/>
  <c r="P4290" i="1"/>
  <c r="U4290" i="1" s="1"/>
  <c r="P4291" i="1"/>
  <c r="U4291" i="1" s="1"/>
  <c r="P4292" i="1"/>
  <c r="U4292" i="1" s="1"/>
  <c r="P4293" i="1"/>
  <c r="U4293" i="1" s="1"/>
  <c r="P4294" i="1"/>
  <c r="U4294" i="1" s="1"/>
  <c r="P4295" i="1"/>
  <c r="U4295" i="1" s="1"/>
  <c r="P4296" i="1"/>
  <c r="U4296" i="1" s="1"/>
  <c r="P4297" i="1"/>
  <c r="U4297" i="1" s="1"/>
  <c r="P4298" i="1"/>
  <c r="U4298" i="1" s="1"/>
  <c r="P4299" i="1"/>
  <c r="U4299" i="1" s="1"/>
  <c r="P4300" i="1"/>
  <c r="U4300" i="1" s="1"/>
  <c r="P4301" i="1"/>
  <c r="U4301" i="1" s="1"/>
  <c r="P4302" i="1"/>
  <c r="U4302" i="1" s="1"/>
  <c r="P4303" i="1"/>
  <c r="U4303" i="1" s="1"/>
  <c r="P4304" i="1"/>
  <c r="U4304" i="1" s="1"/>
  <c r="P4305" i="1"/>
  <c r="U4305" i="1" s="1"/>
  <c r="P4306" i="1"/>
  <c r="U4306" i="1" s="1"/>
  <c r="P4307" i="1"/>
  <c r="U4307" i="1" s="1"/>
  <c r="P4308" i="1"/>
  <c r="U4308" i="1" s="1"/>
  <c r="P4309" i="1"/>
  <c r="U4309" i="1" s="1"/>
  <c r="P4310" i="1"/>
  <c r="U4310" i="1" s="1"/>
  <c r="P4311" i="1"/>
  <c r="U4311" i="1" s="1"/>
  <c r="P4312" i="1"/>
  <c r="U4312" i="1" s="1"/>
  <c r="P4313" i="1"/>
  <c r="U4313" i="1" s="1"/>
  <c r="P4314" i="1"/>
  <c r="U4314" i="1" s="1"/>
  <c r="P4315" i="1"/>
  <c r="U4315" i="1" s="1"/>
  <c r="P4316" i="1"/>
  <c r="U4316" i="1" s="1"/>
  <c r="P4317" i="1"/>
  <c r="U4317" i="1" s="1"/>
  <c r="P4318" i="1"/>
  <c r="U4318" i="1" s="1"/>
  <c r="P4319" i="1"/>
  <c r="U4319" i="1" s="1"/>
  <c r="P4320" i="1"/>
  <c r="U4320" i="1" s="1"/>
  <c r="P4321" i="1"/>
  <c r="U4321" i="1" s="1"/>
  <c r="P4322" i="1"/>
  <c r="U4322" i="1" s="1"/>
  <c r="P4323" i="1"/>
  <c r="U4323" i="1" s="1"/>
  <c r="P4324" i="1"/>
  <c r="U4324" i="1" s="1"/>
  <c r="P4325" i="1"/>
  <c r="U4325" i="1" s="1"/>
  <c r="P4326" i="1"/>
  <c r="U4326" i="1" s="1"/>
  <c r="P4327" i="1"/>
  <c r="U4327" i="1" s="1"/>
  <c r="P4328" i="1"/>
  <c r="U4328" i="1" s="1"/>
  <c r="P4329" i="1"/>
  <c r="U4329" i="1" s="1"/>
  <c r="P4330" i="1"/>
  <c r="U4330" i="1" s="1"/>
  <c r="P4331" i="1"/>
  <c r="U4331" i="1" s="1"/>
  <c r="P4332" i="1"/>
  <c r="U4332" i="1" s="1"/>
  <c r="P4333" i="1"/>
  <c r="U4333" i="1" s="1"/>
  <c r="P4334" i="1"/>
  <c r="U4334" i="1" s="1"/>
  <c r="P4335" i="1"/>
  <c r="U4335" i="1" s="1"/>
  <c r="P4336" i="1"/>
  <c r="U4336" i="1" s="1"/>
  <c r="P4337" i="1"/>
  <c r="U4337" i="1" s="1"/>
  <c r="P4338" i="1"/>
  <c r="U4338" i="1" s="1"/>
  <c r="P4339" i="1"/>
  <c r="U4339" i="1" s="1"/>
  <c r="P4340" i="1"/>
  <c r="U4340" i="1" s="1"/>
  <c r="P4341" i="1"/>
  <c r="U4341" i="1" s="1"/>
  <c r="P4342" i="1"/>
  <c r="U4342" i="1" s="1"/>
  <c r="P4343" i="1"/>
  <c r="U4343" i="1" s="1"/>
  <c r="P4344" i="1"/>
  <c r="U4344" i="1" s="1"/>
  <c r="P4345" i="1"/>
  <c r="U4345" i="1" s="1"/>
  <c r="P4346" i="1"/>
  <c r="U4346" i="1" s="1"/>
  <c r="P4347" i="1"/>
  <c r="U4347" i="1" s="1"/>
  <c r="P4348" i="1"/>
  <c r="U4348" i="1" s="1"/>
  <c r="P4349" i="1"/>
  <c r="U4349" i="1" s="1"/>
  <c r="P4350" i="1"/>
  <c r="U4350" i="1" s="1"/>
  <c r="P4351" i="1"/>
  <c r="U4351" i="1" s="1"/>
  <c r="P4352" i="1"/>
  <c r="U4352" i="1" s="1"/>
  <c r="P4353" i="1"/>
  <c r="U4353" i="1" s="1"/>
  <c r="P4354" i="1"/>
  <c r="U4354" i="1" s="1"/>
  <c r="P4355" i="1"/>
  <c r="U4355" i="1" s="1"/>
  <c r="P4356" i="1"/>
  <c r="U4356" i="1" s="1"/>
  <c r="P4357" i="1"/>
  <c r="U4357" i="1" s="1"/>
  <c r="P4358" i="1"/>
  <c r="U4358" i="1" s="1"/>
  <c r="P4359" i="1"/>
  <c r="U4359" i="1" s="1"/>
  <c r="P4360" i="1"/>
  <c r="U4360" i="1" s="1"/>
  <c r="P4361" i="1"/>
  <c r="U4361" i="1" s="1"/>
  <c r="P4362" i="1"/>
  <c r="U4362" i="1" s="1"/>
  <c r="P4363" i="1"/>
  <c r="U4363" i="1" s="1"/>
  <c r="P4364" i="1"/>
  <c r="U4364" i="1" s="1"/>
  <c r="P4365" i="1"/>
  <c r="U4365" i="1" s="1"/>
  <c r="P4366" i="1"/>
  <c r="U4366" i="1" s="1"/>
  <c r="P4367" i="1"/>
  <c r="U4367" i="1" s="1"/>
  <c r="P4368" i="1"/>
  <c r="U4368" i="1" s="1"/>
  <c r="P4369" i="1"/>
  <c r="U4369" i="1" s="1"/>
  <c r="P4370" i="1"/>
  <c r="U4370" i="1" s="1"/>
  <c r="P4371" i="1"/>
  <c r="U4371" i="1" s="1"/>
  <c r="P4372" i="1"/>
  <c r="U4372" i="1" s="1"/>
  <c r="P4373" i="1"/>
  <c r="U4373" i="1" s="1"/>
  <c r="P4374" i="1"/>
  <c r="U4374" i="1" s="1"/>
  <c r="P4375" i="1"/>
  <c r="U4375" i="1" s="1"/>
  <c r="P4376" i="1"/>
  <c r="U4376" i="1" s="1"/>
  <c r="P4377" i="1"/>
  <c r="U4377" i="1" s="1"/>
  <c r="P4378" i="1"/>
  <c r="U4378" i="1" s="1"/>
  <c r="P4379" i="1"/>
  <c r="U4379" i="1" s="1"/>
  <c r="P4380" i="1"/>
  <c r="U4380" i="1" s="1"/>
  <c r="P4381" i="1"/>
  <c r="U4381" i="1" s="1"/>
  <c r="P4382" i="1"/>
  <c r="U4382" i="1" s="1"/>
  <c r="P4383" i="1"/>
  <c r="U4383" i="1" s="1"/>
  <c r="P4384" i="1"/>
  <c r="U4384" i="1" s="1"/>
  <c r="P4385" i="1"/>
  <c r="U4385" i="1" s="1"/>
  <c r="P4386" i="1"/>
  <c r="U4386" i="1" s="1"/>
  <c r="P4387" i="1"/>
  <c r="U4387" i="1" s="1"/>
  <c r="P4388" i="1"/>
  <c r="U4388" i="1" s="1"/>
  <c r="P4389" i="1"/>
  <c r="U4389" i="1" s="1"/>
  <c r="P4390" i="1"/>
  <c r="U4390" i="1" s="1"/>
  <c r="P4391" i="1"/>
  <c r="U4391" i="1" s="1"/>
  <c r="P4392" i="1"/>
  <c r="U4392" i="1" s="1"/>
  <c r="P4393" i="1"/>
  <c r="U4393" i="1" s="1"/>
  <c r="P4394" i="1"/>
  <c r="U4394" i="1" s="1"/>
  <c r="P4395" i="1"/>
  <c r="U4395" i="1" s="1"/>
  <c r="P4396" i="1"/>
  <c r="U4396" i="1" s="1"/>
  <c r="P4397" i="1"/>
  <c r="U4397" i="1" s="1"/>
  <c r="P4398" i="1"/>
  <c r="U4398" i="1" s="1"/>
  <c r="P4399" i="1"/>
  <c r="U4399" i="1" s="1"/>
  <c r="P4400" i="1"/>
  <c r="U4400" i="1" s="1"/>
  <c r="P4401" i="1"/>
  <c r="U4401" i="1" s="1"/>
  <c r="P4402" i="1"/>
  <c r="U4402" i="1" s="1"/>
  <c r="P4403" i="1"/>
  <c r="U4403" i="1" s="1"/>
  <c r="P4404" i="1"/>
  <c r="U4404" i="1" s="1"/>
  <c r="P4405" i="1"/>
  <c r="U4405" i="1" s="1"/>
  <c r="P4406" i="1"/>
  <c r="U4406" i="1" s="1"/>
  <c r="P4407" i="1"/>
  <c r="U4407" i="1" s="1"/>
  <c r="P4408" i="1"/>
  <c r="U4408" i="1" s="1"/>
  <c r="P4409" i="1"/>
  <c r="U4409" i="1" s="1"/>
  <c r="P4410" i="1"/>
  <c r="U4410" i="1" s="1"/>
  <c r="P4411" i="1"/>
  <c r="U4411" i="1" s="1"/>
  <c r="P4412" i="1"/>
  <c r="U4412" i="1" s="1"/>
  <c r="P4413" i="1"/>
  <c r="U4413" i="1" s="1"/>
  <c r="P4414" i="1"/>
  <c r="U4414" i="1" s="1"/>
  <c r="P4415" i="1"/>
  <c r="U4415" i="1" s="1"/>
  <c r="P4416" i="1"/>
  <c r="U4416" i="1" s="1"/>
  <c r="P4417" i="1"/>
  <c r="U4417" i="1" s="1"/>
  <c r="P4418" i="1"/>
  <c r="U4418" i="1" s="1"/>
  <c r="P4419" i="1"/>
  <c r="U4419" i="1" s="1"/>
  <c r="P4420" i="1"/>
  <c r="U4420" i="1" s="1"/>
  <c r="P4421" i="1"/>
  <c r="U4421" i="1" s="1"/>
  <c r="P4422" i="1"/>
  <c r="U4422" i="1" s="1"/>
  <c r="P4423" i="1"/>
  <c r="U4423" i="1" s="1"/>
  <c r="P4424" i="1"/>
  <c r="U4424" i="1" s="1"/>
  <c r="P4425" i="1"/>
  <c r="U4425" i="1" s="1"/>
  <c r="P4426" i="1"/>
  <c r="U4426" i="1" s="1"/>
  <c r="P4427" i="1"/>
  <c r="U4427" i="1" s="1"/>
  <c r="P4428" i="1"/>
  <c r="U4428" i="1" s="1"/>
  <c r="P4429" i="1"/>
  <c r="U4429" i="1" s="1"/>
  <c r="P4430" i="1"/>
  <c r="U4430" i="1" s="1"/>
  <c r="P4431" i="1"/>
  <c r="U4431" i="1" s="1"/>
  <c r="P4432" i="1"/>
  <c r="U4432" i="1" s="1"/>
  <c r="P4433" i="1"/>
  <c r="U4433" i="1" s="1"/>
  <c r="P4434" i="1"/>
  <c r="U4434" i="1" s="1"/>
  <c r="P4435" i="1"/>
  <c r="U4435" i="1" s="1"/>
  <c r="P4436" i="1"/>
  <c r="U4436" i="1" s="1"/>
  <c r="P4437" i="1"/>
  <c r="U4437" i="1" s="1"/>
  <c r="P4438" i="1"/>
  <c r="U4438" i="1" s="1"/>
  <c r="P4439" i="1"/>
  <c r="U4439" i="1" s="1"/>
  <c r="P4440" i="1"/>
  <c r="U4440" i="1" s="1"/>
  <c r="P4441" i="1"/>
  <c r="U4441" i="1" s="1"/>
  <c r="P4442" i="1"/>
  <c r="U4442" i="1" s="1"/>
  <c r="P4443" i="1"/>
  <c r="U4443" i="1" s="1"/>
  <c r="P4444" i="1"/>
  <c r="U4444" i="1" s="1"/>
  <c r="P4445" i="1"/>
  <c r="U4445" i="1" s="1"/>
  <c r="P4446" i="1"/>
  <c r="U4446" i="1" s="1"/>
  <c r="P4447" i="1"/>
  <c r="U4447" i="1" s="1"/>
  <c r="P4448" i="1"/>
  <c r="U4448" i="1" s="1"/>
  <c r="P4449" i="1"/>
  <c r="U4449" i="1" s="1"/>
  <c r="P4450" i="1"/>
  <c r="U4450" i="1" s="1"/>
  <c r="P4451" i="1"/>
  <c r="U4451" i="1" s="1"/>
  <c r="P4452" i="1"/>
  <c r="U4452" i="1" s="1"/>
  <c r="P4453" i="1"/>
  <c r="U4453" i="1" s="1"/>
  <c r="P4454" i="1"/>
  <c r="U4454" i="1" s="1"/>
  <c r="P4455" i="1"/>
  <c r="U4455" i="1" s="1"/>
  <c r="P4456" i="1"/>
  <c r="U4456" i="1" s="1"/>
  <c r="P4457" i="1"/>
  <c r="U4457" i="1" s="1"/>
  <c r="P4458" i="1"/>
  <c r="U4458" i="1" s="1"/>
  <c r="P4459" i="1"/>
  <c r="U4459" i="1" s="1"/>
  <c r="P4460" i="1"/>
  <c r="U4460" i="1" s="1"/>
  <c r="P4461" i="1"/>
  <c r="U4461" i="1" s="1"/>
  <c r="P4462" i="1"/>
  <c r="U4462" i="1" s="1"/>
  <c r="P4463" i="1"/>
  <c r="U4463" i="1" s="1"/>
  <c r="P4464" i="1"/>
  <c r="U4464" i="1" s="1"/>
  <c r="P4465" i="1"/>
  <c r="U4465" i="1" s="1"/>
  <c r="P4466" i="1"/>
  <c r="U4466" i="1" s="1"/>
  <c r="P4467" i="1"/>
  <c r="U4467" i="1" s="1"/>
  <c r="P4468" i="1"/>
  <c r="U4468" i="1" s="1"/>
  <c r="P4469" i="1"/>
  <c r="U4469" i="1" s="1"/>
  <c r="P4470" i="1"/>
  <c r="U4470" i="1" s="1"/>
  <c r="P4471" i="1"/>
  <c r="U4471" i="1" s="1"/>
  <c r="P4472" i="1"/>
  <c r="U4472" i="1" s="1"/>
  <c r="P4473" i="1"/>
  <c r="U4473" i="1" s="1"/>
  <c r="P4474" i="1"/>
  <c r="U4474" i="1" s="1"/>
  <c r="P4475" i="1"/>
  <c r="U4475" i="1" s="1"/>
  <c r="P4476" i="1"/>
  <c r="U4476" i="1" s="1"/>
  <c r="P4477" i="1"/>
  <c r="U4477" i="1" s="1"/>
  <c r="P4478" i="1"/>
  <c r="U4478" i="1" s="1"/>
  <c r="P4479" i="1"/>
  <c r="U4479" i="1" s="1"/>
  <c r="P4480" i="1"/>
  <c r="U4480" i="1" s="1"/>
  <c r="P4481" i="1"/>
  <c r="U4481" i="1" s="1"/>
  <c r="P4482" i="1"/>
  <c r="U4482" i="1" s="1"/>
  <c r="P4483" i="1"/>
  <c r="U4483" i="1" s="1"/>
  <c r="P4484" i="1"/>
  <c r="U4484" i="1" s="1"/>
  <c r="P4485" i="1"/>
  <c r="U4485" i="1" s="1"/>
  <c r="P4486" i="1"/>
  <c r="U4486" i="1" s="1"/>
  <c r="P4487" i="1"/>
  <c r="U4487" i="1" s="1"/>
  <c r="P4488" i="1"/>
  <c r="U4488" i="1" s="1"/>
  <c r="P4489" i="1"/>
  <c r="U4489" i="1" s="1"/>
  <c r="P4490" i="1"/>
  <c r="U4490" i="1" s="1"/>
  <c r="P4491" i="1"/>
  <c r="U4491" i="1" s="1"/>
  <c r="P4492" i="1"/>
  <c r="U4492" i="1" s="1"/>
  <c r="P4493" i="1"/>
  <c r="U4493" i="1" s="1"/>
  <c r="P4494" i="1"/>
  <c r="U4494" i="1" s="1"/>
  <c r="P4495" i="1"/>
  <c r="U4495" i="1" s="1"/>
  <c r="P4496" i="1"/>
  <c r="U4496" i="1" s="1"/>
  <c r="P4497" i="1"/>
  <c r="U4497" i="1" s="1"/>
  <c r="P4498" i="1"/>
  <c r="U4498" i="1" s="1"/>
  <c r="P4499" i="1"/>
  <c r="U4499" i="1" s="1"/>
  <c r="P4500" i="1"/>
  <c r="U4500" i="1" s="1"/>
  <c r="P4501" i="1"/>
  <c r="U4501" i="1" s="1"/>
  <c r="P4502" i="1"/>
  <c r="U4502" i="1" s="1"/>
  <c r="P4503" i="1"/>
  <c r="U4503" i="1" s="1"/>
  <c r="P4504" i="1"/>
  <c r="U4504" i="1" s="1"/>
  <c r="P4505" i="1"/>
  <c r="U4505" i="1" s="1"/>
  <c r="P4506" i="1"/>
  <c r="U4506" i="1" s="1"/>
  <c r="P4507" i="1"/>
  <c r="U4507" i="1" s="1"/>
  <c r="P4508" i="1"/>
  <c r="U4508" i="1" s="1"/>
  <c r="P4509" i="1"/>
  <c r="U4509" i="1" s="1"/>
  <c r="P4510" i="1"/>
  <c r="U4510" i="1" s="1"/>
  <c r="P4511" i="1"/>
  <c r="U4511" i="1" s="1"/>
  <c r="P4512" i="1"/>
  <c r="U4512" i="1" s="1"/>
  <c r="P4513" i="1"/>
  <c r="U4513" i="1" s="1"/>
  <c r="P4514" i="1"/>
  <c r="U4514" i="1" s="1"/>
  <c r="P4515" i="1"/>
  <c r="U4515" i="1" s="1"/>
  <c r="P4516" i="1"/>
  <c r="U4516" i="1" s="1"/>
  <c r="P4517" i="1"/>
  <c r="U4517" i="1" s="1"/>
  <c r="P4518" i="1"/>
  <c r="U4518" i="1" s="1"/>
  <c r="P4519" i="1"/>
  <c r="U4519" i="1" s="1"/>
  <c r="P4520" i="1"/>
  <c r="U4520" i="1" s="1"/>
  <c r="P4521" i="1"/>
  <c r="U4521" i="1" s="1"/>
  <c r="P4522" i="1"/>
  <c r="U4522" i="1" s="1"/>
  <c r="P4523" i="1"/>
  <c r="U4523" i="1" s="1"/>
  <c r="P4524" i="1"/>
  <c r="U4524" i="1" s="1"/>
  <c r="P4525" i="1"/>
  <c r="U4525" i="1" s="1"/>
  <c r="P4526" i="1"/>
  <c r="U4526" i="1" s="1"/>
  <c r="P4527" i="1"/>
  <c r="U4527" i="1" s="1"/>
  <c r="P4528" i="1"/>
  <c r="U4528" i="1" s="1"/>
  <c r="P4529" i="1"/>
  <c r="U4529" i="1" s="1"/>
  <c r="P4530" i="1"/>
  <c r="U4530" i="1" s="1"/>
  <c r="P4531" i="1"/>
  <c r="U4531" i="1" s="1"/>
  <c r="P4532" i="1"/>
  <c r="U4532" i="1" s="1"/>
  <c r="P4533" i="1"/>
  <c r="U4533" i="1" s="1"/>
  <c r="P4534" i="1"/>
  <c r="U4534" i="1" s="1"/>
  <c r="P4535" i="1"/>
  <c r="U4535" i="1" s="1"/>
  <c r="P4536" i="1"/>
  <c r="U4536" i="1" s="1"/>
  <c r="P4537" i="1"/>
  <c r="U4537" i="1" s="1"/>
  <c r="P4538" i="1"/>
  <c r="U4538" i="1" s="1"/>
  <c r="P4539" i="1"/>
  <c r="U4539" i="1" s="1"/>
  <c r="P4540" i="1"/>
  <c r="U4540" i="1" s="1"/>
  <c r="P4541" i="1"/>
  <c r="U4541" i="1" s="1"/>
  <c r="P4542" i="1"/>
  <c r="U4542" i="1" s="1"/>
  <c r="P4543" i="1"/>
  <c r="U4543" i="1" s="1"/>
  <c r="P4544" i="1"/>
  <c r="U4544" i="1" s="1"/>
  <c r="P4545" i="1"/>
  <c r="U4545" i="1" s="1"/>
  <c r="P4546" i="1"/>
  <c r="U4546" i="1" s="1"/>
  <c r="P4547" i="1"/>
  <c r="U4547" i="1" s="1"/>
  <c r="P4548" i="1"/>
  <c r="U4548" i="1" s="1"/>
  <c r="P4549" i="1"/>
  <c r="U4549" i="1" s="1"/>
  <c r="P4550" i="1"/>
  <c r="U4550" i="1" s="1"/>
  <c r="P4551" i="1"/>
  <c r="U4551" i="1" s="1"/>
  <c r="P4552" i="1"/>
  <c r="U4552" i="1" s="1"/>
  <c r="P4553" i="1"/>
  <c r="U4553" i="1" s="1"/>
  <c r="P4554" i="1"/>
  <c r="U4554" i="1" s="1"/>
  <c r="P4555" i="1"/>
  <c r="U4555" i="1" s="1"/>
  <c r="P4556" i="1"/>
  <c r="U4556" i="1" s="1"/>
  <c r="P4557" i="1"/>
  <c r="U4557" i="1" s="1"/>
  <c r="P4558" i="1"/>
  <c r="U4558" i="1" s="1"/>
  <c r="P4559" i="1"/>
  <c r="U4559" i="1" s="1"/>
  <c r="P4560" i="1"/>
  <c r="U4560" i="1" s="1"/>
  <c r="P4561" i="1"/>
  <c r="U4561" i="1" s="1"/>
  <c r="P4562" i="1"/>
  <c r="U4562" i="1" s="1"/>
  <c r="P4563" i="1"/>
  <c r="U4563" i="1" s="1"/>
  <c r="P4564" i="1"/>
  <c r="U4564" i="1" s="1"/>
  <c r="P4565" i="1"/>
  <c r="U4565" i="1" s="1"/>
  <c r="P4566" i="1"/>
  <c r="U4566" i="1" s="1"/>
  <c r="P4567" i="1"/>
  <c r="U4567" i="1" s="1"/>
  <c r="P4568" i="1"/>
  <c r="U4568" i="1" s="1"/>
  <c r="P4569" i="1"/>
  <c r="U4569" i="1" s="1"/>
  <c r="P4570" i="1"/>
  <c r="U4570" i="1" s="1"/>
  <c r="P4571" i="1"/>
  <c r="U4571" i="1" s="1"/>
  <c r="P4572" i="1"/>
  <c r="U4572" i="1" s="1"/>
  <c r="P4573" i="1"/>
  <c r="U4573" i="1" s="1"/>
  <c r="P4574" i="1"/>
  <c r="U4574" i="1" s="1"/>
  <c r="P4575" i="1"/>
  <c r="U4575" i="1" s="1"/>
  <c r="P4576" i="1"/>
  <c r="U4576" i="1" s="1"/>
  <c r="P4577" i="1"/>
  <c r="U4577" i="1" s="1"/>
  <c r="P4578" i="1"/>
  <c r="U4578" i="1" s="1"/>
  <c r="P4579" i="1"/>
  <c r="U4579" i="1" s="1"/>
  <c r="P4580" i="1"/>
  <c r="U4580" i="1" s="1"/>
  <c r="P4581" i="1"/>
  <c r="U4581" i="1" s="1"/>
  <c r="P4582" i="1"/>
  <c r="U4582" i="1" s="1"/>
  <c r="P4583" i="1"/>
  <c r="U4583" i="1" s="1"/>
  <c r="P4584" i="1"/>
  <c r="U4584" i="1" s="1"/>
  <c r="P4585" i="1"/>
  <c r="U4585" i="1" s="1"/>
  <c r="P4586" i="1"/>
  <c r="U4586" i="1" s="1"/>
  <c r="P4587" i="1"/>
  <c r="U4587" i="1" s="1"/>
  <c r="P4588" i="1"/>
  <c r="U4588" i="1" s="1"/>
  <c r="P4589" i="1"/>
  <c r="U4589" i="1" s="1"/>
  <c r="P4590" i="1"/>
  <c r="U4590" i="1" s="1"/>
  <c r="P4591" i="1"/>
  <c r="U4591" i="1" s="1"/>
  <c r="P4592" i="1"/>
  <c r="U4592" i="1" s="1"/>
  <c r="P4593" i="1"/>
  <c r="U4593" i="1" s="1"/>
  <c r="P4594" i="1"/>
  <c r="U4594" i="1" s="1"/>
  <c r="P4595" i="1"/>
  <c r="U4595" i="1" s="1"/>
  <c r="P4596" i="1"/>
  <c r="U4596" i="1" s="1"/>
  <c r="P4597" i="1"/>
  <c r="U4597" i="1" s="1"/>
  <c r="P4598" i="1"/>
  <c r="U4598" i="1" s="1"/>
  <c r="P4599" i="1"/>
  <c r="U4599" i="1" s="1"/>
  <c r="P4600" i="1"/>
  <c r="U4600" i="1" s="1"/>
  <c r="P4601" i="1"/>
  <c r="U4601" i="1" s="1"/>
  <c r="P4602" i="1"/>
  <c r="U4602" i="1" s="1"/>
  <c r="P4603" i="1"/>
  <c r="U4603" i="1" s="1"/>
  <c r="P4604" i="1"/>
  <c r="U4604" i="1" s="1"/>
  <c r="P4605" i="1"/>
  <c r="U4605" i="1" s="1"/>
  <c r="P4606" i="1"/>
  <c r="U4606" i="1" s="1"/>
  <c r="P4607" i="1"/>
  <c r="U4607" i="1" s="1"/>
  <c r="P4608" i="1"/>
  <c r="U4608" i="1" s="1"/>
  <c r="P4609" i="1"/>
  <c r="U4609" i="1" s="1"/>
  <c r="P4610" i="1"/>
  <c r="U4610" i="1" s="1"/>
  <c r="P4611" i="1"/>
  <c r="U4611" i="1" s="1"/>
  <c r="P4612" i="1"/>
  <c r="U4612" i="1" s="1"/>
  <c r="P4613" i="1"/>
  <c r="U4613" i="1" s="1"/>
  <c r="P4614" i="1"/>
  <c r="U4614" i="1" s="1"/>
  <c r="P4615" i="1"/>
  <c r="U4615" i="1" s="1"/>
  <c r="P4616" i="1"/>
  <c r="U4616" i="1" s="1"/>
  <c r="P4617" i="1"/>
  <c r="U4617" i="1" s="1"/>
  <c r="P4618" i="1"/>
  <c r="U4618" i="1" s="1"/>
  <c r="P4619" i="1"/>
  <c r="U4619" i="1" s="1"/>
  <c r="P4620" i="1"/>
  <c r="U4620" i="1" s="1"/>
  <c r="P4621" i="1"/>
  <c r="U4621" i="1" s="1"/>
  <c r="P4622" i="1"/>
  <c r="U4622" i="1" s="1"/>
  <c r="P4623" i="1"/>
  <c r="U4623" i="1" s="1"/>
  <c r="P4624" i="1"/>
  <c r="U4624" i="1" s="1"/>
  <c r="P4625" i="1"/>
  <c r="U4625" i="1" s="1"/>
  <c r="P4626" i="1"/>
  <c r="U4626" i="1" s="1"/>
  <c r="P4627" i="1"/>
  <c r="U4627" i="1" s="1"/>
  <c r="P4628" i="1"/>
  <c r="U4628" i="1" s="1"/>
  <c r="P4629" i="1"/>
  <c r="U4629" i="1" s="1"/>
  <c r="P4630" i="1"/>
  <c r="U4630" i="1" s="1"/>
  <c r="P4631" i="1"/>
  <c r="U4631" i="1" s="1"/>
  <c r="P4632" i="1"/>
  <c r="U4632" i="1" s="1"/>
  <c r="P4633" i="1"/>
  <c r="U4633" i="1" s="1"/>
  <c r="P4634" i="1"/>
  <c r="U4634" i="1" s="1"/>
  <c r="P4635" i="1"/>
  <c r="U4635" i="1" s="1"/>
  <c r="P4636" i="1"/>
  <c r="U4636" i="1" s="1"/>
  <c r="P4637" i="1"/>
  <c r="U4637" i="1" s="1"/>
  <c r="P4638" i="1"/>
  <c r="U4638" i="1" s="1"/>
  <c r="P4639" i="1"/>
  <c r="U4639" i="1" s="1"/>
  <c r="P4640" i="1"/>
  <c r="U4640" i="1" s="1"/>
  <c r="P4641" i="1"/>
  <c r="U4641" i="1" s="1"/>
  <c r="P4642" i="1"/>
  <c r="U4642" i="1" s="1"/>
  <c r="P4643" i="1"/>
  <c r="U4643" i="1" s="1"/>
  <c r="P4644" i="1"/>
  <c r="U4644" i="1" s="1"/>
  <c r="P4645" i="1"/>
  <c r="U4645" i="1" s="1"/>
  <c r="P4646" i="1"/>
  <c r="U4646" i="1" s="1"/>
  <c r="P4647" i="1"/>
  <c r="U4647" i="1" s="1"/>
  <c r="P4648" i="1"/>
  <c r="U4648" i="1" s="1"/>
  <c r="P4649" i="1"/>
  <c r="U4649" i="1" s="1"/>
  <c r="P4650" i="1"/>
  <c r="U4650" i="1" s="1"/>
  <c r="P4651" i="1"/>
  <c r="U4651" i="1" s="1"/>
  <c r="P4652" i="1"/>
  <c r="U4652" i="1" s="1"/>
  <c r="P4653" i="1"/>
  <c r="U4653" i="1" s="1"/>
  <c r="P4654" i="1"/>
  <c r="U4654" i="1" s="1"/>
  <c r="P4655" i="1"/>
  <c r="U4655" i="1" s="1"/>
  <c r="P4656" i="1"/>
  <c r="U4656" i="1" s="1"/>
  <c r="P4657" i="1"/>
  <c r="U4657" i="1" s="1"/>
  <c r="P4658" i="1"/>
  <c r="U4658" i="1" s="1"/>
  <c r="P4659" i="1"/>
  <c r="U4659" i="1" s="1"/>
  <c r="P4660" i="1"/>
  <c r="U4660" i="1" s="1"/>
  <c r="P4661" i="1"/>
  <c r="U4661" i="1" s="1"/>
  <c r="P4662" i="1"/>
  <c r="U4662" i="1" s="1"/>
  <c r="P4663" i="1"/>
  <c r="U4663" i="1" s="1"/>
  <c r="P4664" i="1"/>
  <c r="U4664" i="1" s="1"/>
  <c r="P4665" i="1"/>
  <c r="U4665" i="1" s="1"/>
  <c r="P4666" i="1"/>
  <c r="U4666" i="1" s="1"/>
  <c r="P4667" i="1"/>
  <c r="U4667" i="1" s="1"/>
  <c r="P4668" i="1"/>
  <c r="U4668" i="1" s="1"/>
  <c r="P4669" i="1"/>
  <c r="U4669" i="1" s="1"/>
  <c r="P4670" i="1"/>
  <c r="U4670" i="1" s="1"/>
  <c r="P4671" i="1"/>
  <c r="U4671" i="1" s="1"/>
  <c r="P4672" i="1"/>
  <c r="U4672" i="1" s="1"/>
  <c r="P4673" i="1"/>
  <c r="U4673" i="1" s="1"/>
  <c r="P4674" i="1"/>
  <c r="U4674" i="1" s="1"/>
  <c r="P4675" i="1"/>
  <c r="U4675" i="1" s="1"/>
  <c r="P4676" i="1"/>
  <c r="U4676" i="1" s="1"/>
  <c r="P4677" i="1"/>
  <c r="U4677" i="1" s="1"/>
  <c r="P4678" i="1"/>
  <c r="U4678" i="1" s="1"/>
  <c r="P4679" i="1"/>
  <c r="U4679" i="1" s="1"/>
  <c r="P4680" i="1"/>
  <c r="U4680" i="1" s="1"/>
  <c r="P4681" i="1"/>
  <c r="U4681" i="1" s="1"/>
  <c r="P4682" i="1"/>
  <c r="U4682" i="1" s="1"/>
  <c r="P4683" i="1"/>
  <c r="U4683" i="1" s="1"/>
  <c r="P4684" i="1"/>
  <c r="U4684" i="1" s="1"/>
  <c r="P4685" i="1"/>
  <c r="U4685" i="1" s="1"/>
  <c r="P4686" i="1"/>
  <c r="U4686" i="1" s="1"/>
  <c r="P4687" i="1"/>
  <c r="U4687" i="1" s="1"/>
  <c r="P4688" i="1"/>
  <c r="U4688" i="1" s="1"/>
  <c r="P4689" i="1"/>
  <c r="U4689" i="1" s="1"/>
  <c r="P4690" i="1"/>
  <c r="U4690" i="1" s="1"/>
  <c r="P4691" i="1"/>
  <c r="U4691" i="1" s="1"/>
  <c r="P4692" i="1"/>
  <c r="U4692" i="1" s="1"/>
  <c r="P4693" i="1"/>
  <c r="U4693" i="1" s="1"/>
  <c r="P4694" i="1"/>
  <c r="U4694" i="1" s="1"/>
  <c r="P4695" i="1"/>
  <c r="U4695" i="1" s="1"/>
  <c r="P4696" i="1"/>
  <c r="U4696" i="1" s="1"/>
  <c r="P4697" i="1"/>
  <c r="U4697" i="1" s="1"/>
  <c r="P4698" i="1"/>
  <c r="U4698" i="1" s="1"/>
  <c r="P4699" i="1"/>
  <c r="U4699" i="1" s="1"/>
  <c r="P4700" i="1"/>
  <c r="U4700" i="1" s="1"/>
  <c r="P4701" i="1"/>
  <c r="U4701" i="1" s="1"/>
  <c r="P4702" i="1"/>
  <c r="U4702" i="1" s="1"/>
  <c r="P4703" i="1"/>
  <c r="U4703" i="1" s="1"/>
  <c r="P4704" i="1"/>
  <c r="U4704" i="1" s="1"/>
  <c r="P4705" i="1"/>
  <c r="U4705" i="1" s="1"/>
  <c r="P4706" i="1"/>
  <c r="U4706" i="1" s="1"/>
  <c r="P4707" i="1"/>
  <c r="U4707" i="1" s="1"/>
  <c r="P4708" i="1"/>
  <c r="U4708" i="1" s="1"/>
  <c r="P4709" i="1"/>
  <c r="U4709" i="1" s="1"/>
  <c r="P4710" i="1"/>
  <c r="U4710" i="1" s="1"/>
  <c r="P4711" i="1"/>
  <c r="U4711" i="1" s="1"/>
  <c r="P4712" i="1"/>
  <c r="U4712" i="1" s="1"/>
  <c r="P4713" i="1"/>
  <c r="U4713" i="1" s="1"/>
  <c r="P4714" i="1"/>
  <c r="U4714" i="1" s="1"/>
  <c r="P4715" i="1"/>
  <c r="U4715" i="1" s="1"/>
  <c r="P4716" i="1"/>
  <c r="U4716" i="1" s="1"/>
  <c r="P4717" i="1"/>
  <c r="U4717" i="1" s="1"/>
  <c r="P4718" i="1"/>
  <c r="U4718" i="1" s="1"/>
  <c r="P4719" i="1"/>
  <c r="U4719" i="1" s="1"/>
  <c r="P4720" i="1"/>
  <c r="U4720" i="1" s="1"/>
  <c r="P4721" i="1"/>
  <c r="U4721" i="1" s="1"/>
  <c r="P4722" i="1"/>
  <c r="U4722" i="1" s="1"/>
  <c r="P4723" i="1"/>
  <c r="U4723" i="1" s="1"/>
  <c r="P4724" i="1"/>
  <c r="U4724" i="1" s="1"/>
  <c r="P4725" i="1"/>
  <c r="U4725" i="1" s="1"/>
  <c r="P4726" i="1"/>
  <c r="U4726" i="1" s="1"/>
  <c r="P4727" i="1"/>
  <c r="U4727" i="1" s="1"/>
  <c r="P4728" i="1"/>
  <c r="U4728" i="1" s="1"/>
  <c r="P4729" i="1"/>
  <c r="U4729" i="1" s="1"/>
  <c r="P4730" i="1"/>
  <c r="U4730" i="1" s="1"/>
  <c r="P4731" i="1"/>
  <c r="U4731" i="1" s="1"/>
  <c r="P4732" i="1"/>
  <c r="U4732" i="1" s="1"/>
  <c r="P4733" i="1"/>
  <c r="U4733" i="1" s="1"/>
  <c r="P4734" i="1"/>
  <c r="U4734" i="1" s="1"/>
  <c r="P4735" i="1"/>
  <c r="U4735" i="1" s="1"/>
  <c r="P4736" i="1"/>
  <c r="U4736" i="1" s="1"/>
  <c r="P4737" i="1"/>
  <c r="U4737" i="1" s="1"/>
  <c r="P4738" i="1"/>
  <c r="U4738" i="1" s="1"/>
  <c r="P4739" i="1"/>
  <c r="U4739" i="1" s="1"/>
  <c r="P4740" i="1"/>
  <c r="U4740" i="1" s="1"/>
  <c r="P4741" i="1"/>
  <c r="U4741" i="1" s="1"/>
  <c r="P4742" i="1"/>
  <c r="U4742" i="1" s="1"/>
  <c r="P4743" i="1"/>
  <c r="U4743" i="1" s="1"/>
  <c r="P4744" i="1"/>
  <c r="U4744" i="1" s="1"/>
  <c r="P4745" i="1"/>
  <c r="U4745" i="1" s="1"/>
  <c r="P4746" i="1"/>
  <c r="U4746" i="1" s="1"/>
  <c r="P4747" i="1"/>
  <c r="U4747" i="1" s="1"/>
  <c r="P4748" i="1"/>
  <c r="U4748" i="1" s="1"/>
  <c r="P4749" i="1"/>
  <c r="U4749" i="1" s="1"/>
  <c r="P4750" i="1"/>
  <c r="U4750" i="1" s="1"/>
  <c r="P4751" i="1"/>
  <c r="U4751" i="1" s="1"/>
  <c r="P4752" i="1"/>
  <c r="U4752" i="1" s="1"/>
  <c r="P4753" i="1"/>
  <c r="U4753" i="1" s="1"/>
  <c r="P4754" i="1"/>
  <c r="U4754" i="1" s="1"/>
  <c r="P4755" i="1"/>
  <c r="U4755" i="1" s="1"/>
  <c r="P4756" i="1"/>
  <c r="U4756" i="1" s="1"/>
  <c r="P4757" i="1"/>
  <c r="U4757" i="1" s="1"/>
  <c r="P4758" i="1"/>
  <c r="U4758" i="1" s="1"/>
  <c r="P4759" i="1"/>
  <c r="U4759" i="1" s="1"/>
  <c r="P4760" i="1"/>
  <c r="U4760" i="1" s="1"/>
  <c r="P4761" i="1"/>
  <c r="U4761" i="1" s="1"/>
  <c r="P4762" i="1"/>
  <c r="U4762" i="1" s="1"/>
  <c r="P4763" i="1"/>
  <c r="U4763" i="1" s="1"/>
  <c r="P4764" i="1"/>
  <c r="U4764" i="1" s="1"/>
  <c r="P4765" i="1"/>
  <c r="U4765" i="1" s="1"/>
  <c r="P4766" i="1"/>
  <c r="U4766" i="1" s="1"/>
  <c r="P4767" i="1"/>
  <c r="U4767" i="1" s="1"/>
  <c r="P4768" i="1"/>
  <c r="U4768" i="1" s="1"/>
  <c r="P4769" i="1"/>
  <c r="U4769" i="1" s="1"/>
  <c r="P4770" i="1"/>
  <c r="U4770" i="1" s="1"/>
  <c r="P4771" i="1"/>
  <c r="U4771" i="1" s="1"/>
  <c r="P4772" i="1"/>
  <c r="U4772" i="1" s="1"/>
  <c r="P4773" i="1"/>
  <c r="U4773" i="1" s="1"/>
  <c r="P4774" i="1"/>
  <c r="U4774" i="1" s="1"/>
  <c r="P4775" i="1"/>
  <c r="U4775" i="1" s="1"/>
  <c r="P4776" i="1"/>
  <c r="U4776" i="1" s="1"/>
  <c r="P4777" i="1"/>
  <c r="U4777" i="1" s="1"/>
  <c r="P4778" i="1"/>
  <c r="U4778" i="1" s="1"/>
  <c r="P4779" i="1"/>
  <c r="U4779" i="1" s="1"/>
  <c r="P4780" i="1"/>
  <c r="U4780" i="1" s="1"/>
  <c r="P4781" i="1"/>
  <c r="U4781" i="1" s="1"/>
  <c r="P4782" i="1"/>
  <c r="U4782" i="1" s="1"/>
  <c r="P4783" i="1"/>
  <c r="U4783" i="1" s="1"/>
  <c r="P4784" i="1"/>
  <c r="U4784" i="1" s="1"/>
  <c r="P4785" i="1"/>
  <c r="U4785" i="1" s="1"/>
  <c r="P4786" i="1"/>
  <c r="U4786" i="1" s="1"/>
  <c r="P4787" i="1"/>
  <c r="U4787" i="1" s="1"/>
  <c r="P4788" i="1"/>
  <c r="U4788" i="1" s="1"/>
  <c r="P4789" i="1"/>
  <c r="U4789" i="1" s="1"/>
  <c r="P4790" i="1"/>
  <c r="U4790" i="1" s="1"/>
  <c r="P4791" i="1"/>
  <c r="U4791" i="1" s="1"/>
  <c r="P4792" i="1"/>
  <c r="U4792" i="1" s="1"/>
  <c r="P4793" i="1"/>
  <c r="U4793" i="1" s="1"/>
  <c r="P4794" i="1"/>
  <c r="U4794" i="1" s="1"/>
  <c r="P4795" i="1"/>
  <c r="U4795" i="1" s="1"/>
  <c r="P4796" i="1"/>
  <c r="U4796" i="1" s="1"/>
  <c r="P4797" i="1"/>
  <c r="U4797" i="1" s="1"/>
  <c r="P4798" i="1"/>
  <c r="U4798" i="1" s="1"/>
  <c r="P4799" i="1"/>
  <c r="U4799" i="1" s="1"/>
  <c r="P4800" i="1"/>
  <c r="U4800" i="1" s="1"/>
  <c r="P4801" i="1"/>
  <c r="U4801" i="1" s="1"/>
  <c r="P4802" i="1"/>
  <c r="U4802" i="1" s="1"/>
  <c r="P4803" i="1"/>
  <c r="U4803" i="1" s="1"/>
  <c r="P4804" i="1"/>
  <c r="U4804" i="1" s="1"/>
  <c r="P4805" i="1"/>
  <c r="U4805" i="1" s="1"/>
  <c r="P4806" i="1"/>
  <c r="U4806" i="1" s="1"/>
  <c r="P4807" i="1"/>
  <c r="U4807" i="1" s="1"/>
  <c r="P4808" i="1"/>
  <c r="U4808" i="1" s="1"/>
  <c r="P4809" i="1"/>
  <c r="U4809" i="1" s="1"/>
  <c r="P4810" i="1"/>
  <c r="U4810" i="1" s="1"/>
  <c r="P4811" i="1"/>
  <c r="U4811" i="1" s="1"/>
  <c r="P4812" i="1"/>
  <c r="U4812" i="1" s="1"/>
  <c r="P4813" i="1"/>
  <c r="U4813" i="1" s="1"/>
  <c r="P4814" i="1"/>
  <c r="U4814" i="1" s="1"/>
  <c r="P4815" i="1"/>
  <c r="U4815" i="1" s="1"/>
  <c r="P4816" i="1"/>
  <c r="U4816" i="1" s="1"/>
  <c r="P4817" i="1"/>
  <c r="U4817" i="1" s="1"/>
  <c r="P4818" i="1"/>
  <c r="U4818" i="1" s="1"/>
  <c r="P4819" i="1"/>
  <c r="U4819" i="1" s="1"/>
  <c r="P4820" i="1"/>
  <c r="U4820" i="1" s="1"/>
  <c r="P4821" i="1"/>
  <c r="U4821" i="1" s="1"/>
  <c r="P4822" i="1"/>
  <c r="U4822" i="1" s="1"/>
  <c r="P4823" i="1"/>
  <c r="U4823" i="1" s="1"/>
  <c r="P4824" i="1"/>
  <c r="U4824" i="1" s="1"/>
  <c r="P4825" i="1"/>
  <c r="U4825" i="1" s="1"/>
  <c r="P4826" i="1"/>
  <c r="U4826" i="1" s="1"/>
  <c r="P4827" i="1"/>
  <c r="U4827" i="1" s="1"/>
  <c r="P4828" i="1"/>
  <c r="U4828" i="1" s="1"/>
  <c r="P4829" i="1"/>
  <c r="U4829" i="1" s="1"/>
  <c r="P4830" i="1"/>
  <c r="U4830" i="1" s="1"/>
  <c r="P4831" i="1"/>
  <c r="U4831" i="1" s="1"/>
  <c r="P4832" i="1"/>
  <c r="U4832" i="1" s="1"/>
  <c r="P4833" i="1"/>
  <c r="U4833" i="1" s="1"/>
  <c r="P4834" i="1"/>
  <c r="U4834" i="1" s="1"/>
  <c r="P4835" i="1"/>
  <c r="U4835" i="1" s="1"/>
  <c r="P4836" i="1"/>
  <c r="U4836" i="1" s="1"/>
  <c r="P4837" i="1"/>
  <c r="U4837" i="1" s="1"/>
  <c r="P4838" i="1"/>
  <c r="U4838" i="1" s="1"/>
  <c r="P4839" i="1"/>
  <c r="U4839" i="1" s="1"/>
  <c r="P4840" i="1"/>
  <c r="U4840" i="1" s="1"/>
  <c r="P4841" i="1"/>
  <c r="U4841" i="1" s="1"/>
  <c r="P4842" i="1"/>
  <c r="U4842" i="1" s="1"/>
  <c r="P4843" i="1"/>
  <c r="U4843" i="1" s="1"/>
  <c r="P4844" i="1"/>
  <c r="U4844" i="1" s="1"/>
  <c r="P4845" i="1"/>
  <c r="U4845" i="1" s="1"/>
  <c r="P4846" i="1"/>
  <c r="U4846" i="1" s="1"/>
  <c r="P4847" i="1"/>
  <c r="U4847" i="1" s="1"/>
  <c r="P4848" i="1"/>
  <c r="U4848" i="1" s="1"/>
  <c r="P4849" i="1"/>
  <c r="U4849" i="1" s="1"/>
  <c r="P4850" i="1"/>
  <c r="U4850" i="1" s="1"/>
  <c r="P4851" i="1"/>
  <c r="U4851" i="1" s="1"/>
  <c r="P4852" i="1"/>
  <c r="U4852" i="1" s="1"/>
  <c r="P4853" i="1"/>
  <c r="U4853" i="1" s="1"/>
  <c r="P4854" i="1"/>
  <c r="U4854" i="1" s="1"/>
  <c r="P4855" i="1"/>
  <c r="U4855" i="1" s="1"/>
  <c r="P4856" i="1"/>
  <c r="U4856" i="1" s="1"/>
  <c r="P4857" i="1"/>
  <c r="U4857" i="1" s="1"/>
  <c r="P4858" i="1"/>
  <c r="U4858" i="1" s="1"/>
  <c r="P4859" i="1"/>
  <c r="U4859" i="1" s="1"/>
  <c r="P4860" i="1"/>
  <c r="U4860" i="1" s="1"/>
  <c r="P4861" i="1"/>
  <c r="U4861" i="1" s="1"/>
  <c r="P4862" i="1"/>
  <c r="U4862" i="1" s="1"/>
  <c r="P4863" i="1"/>
  <c r="U4863" i="1" s="1"/>
  <c r="P4864" i="1"/>
  <c r="U4864" i="1" s="1"/>
  <c r="P4865" i="1"/>
  <c r="U4865" i="1" s="1"/>
  <c r="P4866" i="1"/>
  <c r="U4866" i="1" s="1"/>
  <c r="P4867" i="1"/>
  <c r="U4867" i="1" s="1"/>
  <c r="P4868" i="1"/>
  <c r="U4868" i="1" s="1"/>
  <c r="P4869" i="1"/>
  <c r="U4869" i="1" s="1"/>
  <c r="P4870" i="1"/>
  <c r="U4870" i="1" s="1"/>
  <c r="P4871" i="1"/>
  <c r="U4871" i="1" s="1"/>
  <c r="P4872" i="1"/>
  <c r="U4872" i="1" s="1"/>
  <c r="P4873" i="1"/>
  <c r="U4873" i="1" s="1"/>
  <c r="P4874" i="1"/>
  <c r="U4874" i="1" s="1"/>
  <c r="P4875" i="1"/>
  <c r="U4875" i="1" s="1"/>
  <c r="P4876" i="1"/>
  <c r="U4876" i="1" s="1"/>
  <c r="P4877" i="1"/>
  <c r="U4877" i="1" s="1"/>
  <c r="P4878" i="1"/>
  <c r="U4878" i="1" s="1"/>
  <c r="P4879" i="1"/>
  <c r="U4879" i="1" s="1"/>
  <c r="P4880" i="1"/>
  <c r="U4880" i="1" s="1"/>
  <c r="P4881" i="1"/>
  <c r="U4881" i="1" s="1"/>
  <c r="P4882" i="1"/>
  <c r="U4882" i="1" s="1"/>
  <c r="P4883" i="1"/>
  <c r="U4883" i="1" s="1"/>
  <c r="P4884" i="1"/>
  <c r="U4884" i="1" s="1"/>
  <c r="P4885" i="1"/>
  <c r="U4885" i="1" s="1"/>
  <c r="P4886" i="1"/>
  <c r="U4886" i="1" s="1"/>
  <c r="P4887" i="1"/>
  <c r="U4887" i="1" s="1"/>
  <c r="P4888" i="1"/>
  <c r="U4888" i="1" s="1"/>
  <c r="P4889" i="1"/>
  <c r="U4889" i="1" s="1"/>
  <c r="P4890" i="1"/>
  <c r="U4890" i="1" s="1"/>
  <c r="P4891" i="1"/>
  <c r="U4891" i="1" s="1"/>
  <c r="P4892" i="1"/>
  <c r="U4892" i="1" s="1"/>
  <c r="P4893" i="1"/>
  <c r="U4893" i="1" s="1"/>
  <c r="P4894" i="1"/>
  <c r="U4894" i="1" s="1"/>
  <c r="P4895" i="1"/>
  <c r="U4895" i="1" s="1"/>
  <c r="P4896" i="1"/>
  <c r="U4896" i="1" s="1"/>
  <c r="P4897" i="1"/>
  <c r="U4897" i="1" s="1"/>
  <c r="P4898" i="1"/>
  <c r="U4898" i="1" s="1"/>
  <c r="P4899" i="1"/>
  <c r="U4899" i="1" s="1"/>
  <c r="P4900" i="1"/>
  <c r="U4900" i="1" s="1"/>
  <c r="P4901" i="1"/>
  <c r="U4901" i="1" s="1"/>
  <c r="P4902" i="1"/>
  <c r="U4902" i="1" s="1"/>
  <c r="P4903" i="1"/>
  <c r="U4903" i="1" s="1"/>
  <c r="P4904" i="1"/>
  <c r="U4904" i="1" s="1"/>
  <c r="P4905" i="1"/>
  <c r="U4905" i="1" s="1"/>
  <c r="P4906" i="1"/>
  <c r="U4906" i="1" s="1"/>
  <c r="P4907" i="1"/>
  <c r="U4907" i="1" s="1"/>
  <c r="P4908" i="1"/>
  <c r="U4908" i="1" s="1"/>
  <c r="P4909" i="1"/>
  <c r="U4909" i="1" s="1"/>
  <c r="P4910" i="1"/>
  <c r="U4910" i="1" s="1"/>
  <c r="P4911" i="1"/>
  <c r="U4911" i="1" s="1"/>
  <c r="P4912" i="1"/>
  <c r="U4912" i="1" s="1"/>
  <c r="P4913" i="1"/>
  <c r="U4913" i="1" s="1"/>
  <c r="P4914" i="1"/>
  <c r="U4914" i="1" s="1"/>
  <c r="P4915" i="1"/>
  <c r="U4915" i="1" s="1"/>
  <c r="P4916" i="1"/>
  <c r="U4916" i="1" s="1"/>
  <c r="P4917" i="1"/>
  <c r="U4917" i="1" s="1"/>
  <c r="P4918" i="1"/>
  <c r="U4918" i="1" s="1"/>
  <c r="P4919" i="1"/>
  <c r="U4919" i="1" s="1"/>
  <c r="P4920" i="1"/>
  <c r="U4920" i="1" s="1"/>
  <c r="P4921" i="1"/>
  <c r="U4921" i="1" s="1"/>
  <c r="P4922" i="1"/>
  <c r="U4922" i="1" s="1"/>
  <c r="P4923" i="1"/>
  <c r="U4923" i="1" s="1"/>
  <c r="P4924" i="1"/>
  <c r="U4924" i="1" s="1"/>
  <c r="P4925" i="1"/>
  <c r="U4925" i="1" s="1"/>
  <c r="P4926" i="1"/>
  <c r="U4926" i="1" s="1"/>
  <c r="P4927" i="1"/>
  <c r="U4927" i="1" s="1"/>
  <c r="P4928" i="1"/>
  <c r="U4928" i="1" s="1"/>
  <c r="P4929" i="1"/>
  <c r="U4929" i="1" s="1"/>
  <c r="P4930" i="1"/>
  <c r="U4930" i="1" s="1"/>
  <c r="P4931" i="1"/>
  <c r="U4931" i="1" s="1"/>
  <c r="P4932" i="1"/>
  <c r="U4932" i="1" s="1"/>
  <c r="P4933" i="1"/>
  <c r="U4933" i="1" s="1"/>
  <c r="P4934" i="1"/>
  <c r="U4934" i="1" s="1"/>
  <c r="P4935" i="1"/>
  <c r="U4935" i="1" s="1"/>
  <c r="P4936" i="1"/>
  <c r="U4936" i="1" s="1"/>
  <c r="P4937" i="1"/>
  <c r="U4937" i="1" s="1"/>
  <c r="P4938" i="1"/>
  <c r="U4938" i="1" s="1"/>
  <c r="P4939" i="1"/>
  <c r="U4939" i="1" s="1"/>
  <c r="P4940" i="1"/>
  <c r="U4940" i="1" s="1"/>
  <c r="P4941" i="1"/>
  <c r="U4941" i="1" s="1"/>
  <c r="P4942" i="1"/>
  <c r="U4942" i="1" s="1"/>
  <c r="P4943" i="1"/>
  <c r="U4943" i="1" s="1"/>
  <c r="P4944" i="1"/>
  <c r="U4944" i="1" s="1"/>
  <c r="P4945" i="1"/>
  <c r="U4945" i="1" s="1"/>
  <c r="P4946" i="1"/>
  <c r="U4946" i="1" s="1"/>
  <c r="P4947" i="1"/>
  <c r="U4947" i="1" s="1"/>
  <c r="P4948" i="1"/>
  <c r="U4948" i="1" s="1"/>
  <c r="P4949" i="1"/>
  <c r="U4949" i="1" s="1"/>
  <c r="P4950" i="1"/>
  <c r="U4950" i="1" s="1"/>
  <c r="P4951" i="1"/>
  <c r="U4951" i="1" s="1"/>
  <c r="P4952" i="1"/>
  <c r="U4952" i="1" s="1"/>
  <c r="P4953" i="1"/>
  <c r="U4953" i="1" s="1"/>
  <c r="P4954" i="1"/>
  <c r="U4954" i="1" s="1"/>
  <c r="P4955" i="1"/>
  <c r="U4955" i="1" s="1"/>
  <c r="P4956" i="1"/>
  <c r="U4956" i="1" s="1"/>
  <c r="P4957" i="1"/>
  <c r="U4957" i="1" s="1"/>
  <c r="P4958" i="1"/>
  <c r="U4958" i="1" s="1"/>
  <c r="P4959" i="1"/>
  <c r="U4959" i="1" s="1"/>
  <c r="P4960" i="1"/>
  <c r="U4960" i="1" s="1"/>
  <c r="P4961" i="1"/>
  <c r="U4961" i="1" s="1"/>
  <c r="P4962" i="1"/>
  <c r="U4962" i="1" s="1"/>
  <c r="P4963" i="1"/>
  <c r="U4963" i="1" s="1"/>
  <c r="P4964" i="1"/>
  <c r="U4964" i="1" s="1"/>
  <c r="P4965" i="1"/>
  <c r="U4965" i="1" s="1"/>
  <c r="P4966" i="1"/>
  <c r="U4966" i="1" s="1"/>
  <c r="P4967" i="1"/>
  <c r="U4967" i="1" s="1"/>
  <c r="P4968" i="1"/>
  <c r="U4968" i="1" s="1"/>
  <c r="P4969" i="1"/>
  <c r="U4969" i="1" s="1"/>
  <c r="P4970" i="1"/>
  <c r="U4970" i="1" s="1"/>
  <c r="P4971" i="1"/>
  <c r="U4971" i="1" s="1"/>
  <c r="P4972" i="1"/>
  <c r="U4972" i="1" s="1"/>
  <c r="P4973" i="1"/>
  <c r="U4973" i="1" s="1"/>
  <c r="P4974" i="1"/>
  <c r="U4974" i="1" s="1"/>
  <c r="P4975" i="1"/>
  <c r="U4975" i="1" s="1"/>
  <c r="P4976" i="1"/>
  <c r="U4976" i="1" s="1"/>
  <c r="P4977" i="1"/>
  <c r="U4977" i="1" s="1"/>
  <c r="P4978" i="1"/>
  <c r="U4978" i="1" s="1"/>
  <c r="P4979" i="1"/>
  <c r="U4979" i="1" s="1"/>
  <c r="P4980" i="1"/>
  <c r="U4980" i="1" s="1"/>
  <c r="P4981" i="1"/>
  <c r="U4981" i="1" s="1"/>
  <c r="P4982" i="1"/>
  <c r="U4982" i="1" s="1"/>
  <c r="P4983" i="1"/>
  <c r="U4983" i="1" s="1"/>
  <c r="P4984" i="1"/>
  <c r="U4984" i="1" s="1"/>
  <c r="P4985" i="1"/>
  <c r="U4985" i="1" s="1"/>
  <c r="P4986" i="1"/>
  <c r="U4986" i="1" s="1"/>
  <c r="P4987" i="1"/>
  <c r="U4987" i="1" s="1"/>
  <c r="P4988" i="1"/>
  <c r="U4988" i="1" s="1"/>
  <c r="P4989" i="1"/>
  <c r="U4989" i="1" s="1"/>
  <c r="P4990" i="1"/>
  <c r="U4990" i="1" s="1"/>
  <c r="P4991" i="1"/>
  <c r="U4991" i="1" s="1"/>
  <c r="P4992" i="1"/>
  <c r="U4992" i="1" s="1"/>
  <c r="P4993" i="1"/>
  <c r="U4993" i="1" s="1"/>
  <c r="P4994" i="1"/>
  <c r="U4994" i="1" s="1"/>
  <c r="P4995" i="1"/>
  <c r="U4995" i="1" s="1"/>
  <c r="P4996" i="1"/>
  <c r="U4996" i="1" s="1"/>
  <c r="P4997" i="1"/>
  <c r="U4997" i="1" s="1"/>
  <c r="P4998" i="1"/>
  <c r="U4998" i="1" s="1"/>
  <c r="P4999" i="1"/>
  <c r="U4999" i="1" s="1"/>
  <c r="P5000" i="1"/>
  <c r="U5000" i="1" s="1"/>
  <c r="P5001" i="1"/>
  <c r="U5001" i="1" s="1"/>
  <c r="P5002" i="1"/>
  <c r="U5002" i="1" s="1"/>
  <c r="P5003" i="1"/>
  <c r="U5003" i="1" s="1"/>
  <c r="P5004" i="1"/>
  <c r="U5004" i="1" s="1"/>
  <c r="P5005" i="1"/>
  <c r="U5005" i="1" s="1"/>
  <c r="P5006" i="1"/>
  <c r="U5006" i="1" s="1"/>
  <c r="P5007" i="1"/>
  <c r="U5007" i="1" s="1"/>
  <c r="P5008" i="1"/>
  <c r="U5008" i="1" s="1"/>
  <c r="P5009" i="1"/>
  <c r="U5009" i="1" s="1"/>
  <c r="P5010" i="1"/>
  <c r="U5010" i="1" s="1"/>
  <c r="P5011" i="1"/>
  <c r="U5011" i="1" s="1"/>
  <c r="P5012" i="1"/>
  <c r="U5012" i="1" s="1"/>
  <c r="P5013" i="1"/>
  <c r="U5013" i="1" s="1"/>
  <c r="P5014" i="1"/>
  <c r="U5014" i="1" s="1"/>
  <c r="P5015" i="1"/>
  <c r="U5015" i="1" s="1"/>
  <c r="P5016" i="1"/>
  <c r="U5016" i="1" s="1"/>
  <c r="P5017" i="1"/>
  <c r="U5017" i="1" s="1"/>
  <c r="P5018" i="1"/>
  <c r="U5018" i="1" s="1"/>
  <c r="P5019" i="1"/>
  <c r="U5019" i="1" s="1"/>
  <c r="P5020" i="1"/>
  <c r="U5020" i="1" s="1"/>
  <c r="P5021" i="1"/>
  <c r="U5021" i="1" s="1"/>
  <c r="P5022" i="1"/>
  <c r="U5022" i="1" s="1"/>
  <c r="P5023" i="1"/>
  <c r="U5023" i="1" s="1"/>
  <c r="P5024" i="1"/>
  <c r="U5024" i="1" s="1"/>
  <c r="P5025" i="1"/>
  <c r="U5025" i="1" s="1"/>
  <c r="P5026" i="1"/>
  <c r="U5026" i="1" s="1"/>
  <c r="P5027" i="1"/>
  <c r="U5027" i="1" s="1"/>
  <c r="P5028" i="1"/>
  <c r="U5028" i="1" s="1"/>
  <c r="P5029" i="1"/>
  <c r="U5029" i="1" s="1"/>
  <c r="P5030" i="1"/>
  <c r="U5030" i="1" s="1"/>
  <c r="P5031" i="1"/>
  <c r="U5031" i="1" s="1"/>
  <c r="P5032" i="1"/>
  <c r="U5032" i="1" s="1"/>
  <c r="P5033" i="1"/>
  <c r="U5033" i="1" s="1"/>
  <c r="P5034" i="1"/>
  <c r="U5034" i="1" s="1"/>
  <c r="P5035" i="1"/>
  <c r="U5035" i="1" s="1"/>
  <c r="P5036" i="1"/>
  <c r="U5036" i="1" s="1"/>
  <c r="P5037" i="1"/>
  <c r="U5037" i="1" s="1"/>
  <c r="P5038" i="1"/>
  <c r="U5038" i="1" s="1"/>
  <c r="P5039" i="1"/>
  <c r="U5039" i="1" s="1"/>
  <c r="P5040" i="1"/>
  <c r="U5040" i="1" s="1"/>
  <c r="P5041" i="1"/>
  <c r="U5041" i="1" s="1"/>
  <c r="P5042" i="1"/>
  <c r="U5042" i="1" s="1"/>
  <c r="P5043" i="1"/>
  <c r="U5043" i="1" s="1"/>
  <c r="P5044" i="1"/>
  <c r="U5044" i="1" s="1"/>
  <c r="P5045" i="1"/>
  <c r="U5045" i="1" s="1"/>
  <c r="P5046" i="1"/>
  <c r="U5046" i="1" s="1"/>
  <c r="P5047" i="1"/>
  <c r="U5047" i="1" s="1"/>
  <c r="P5048" i="1"/>
  <c r="U5048" i="1" s="1"/>
  <c r="P5049" i="1"/>
  <c r="U5049" i="1" s="1"/>
  <c r="P5050" i="1"/>
  <c r="U5050" i="1" s="1"/>
  <c r="P5051" i="1"/>
  <c r="U5051" i="1" s="1"/>
  <c r="P5052" i="1"/>
  <c r="U5052" i="1" s="1"/>
  <c r="P5053" i="1"/>
  <c r="U5053" i="1" s="1"/>
  <c r="P5054" i="1"/>
  <c r="U5054" i="1" s="1"/>
  <c r="P5055" i="1"/>
  <c r="U5055" i="1" s="1"/>
  <c r="P5056" i="1"/>
  <c r="U5056" i="1" s="1"/>
  <c r="P5057" i="1"/>
  <c r="U5057" i="1" s="1"/>
  <c r="P5058" i="1"/>
  <c r="U5058" i="1" s="1"/>
  <c r="P5059" i="1"/>
  <c r="U5059" i="1" s="1"/>
  <c r="P5060" i="1"/>
  <c r="U5060" i="1" s="1"/>
  <c r="P5061" i="1"/>
  <c r="U5061" i="1" s="1"/>
  <c r="P5062" i="1"/>
  <c r="U5062" i="1" s="1"/>
  <c r="P5063" i="1"/>
  <c r="U5063" i="1" s="1"/>
  <c r="P5064" i="1"/>
  <c r="U5064" i="1" s="1"/>
  <c r="P5065" i="1"/>
  <c r="U5065" i="1" s="1"/>
  <c r="P5066" i="1"/>
  <c r="U5066" i="1" s="1"/>
  <c r="P5067" i="1"/>
  <c r="U5067" i="1" s="1"/>
  <c r="P5068" i="1"/>
  <c r="U5068" i="1" s="1"/>
  <c r="P5069" i="1"/>
  <c r="U5069" i="1" s="1"/>
  <c r="P5070" i="1"/>
  <c r="U5070" i="1" s="1"/>
  <c r="P5071" i="1"/>
  <c r="U5071" i="1" s="1"/>
  <c r="P5072" i="1"/>
  <c r="U5072" i="1" s="1"/>
  <c r="P5073" i="1"/>
  <c r="U5073" i="1" s="1"/>
  <c r="P5074" i="1"/>
  <c r="U5074" i="1" s="1"/>
  <c r="P5075" i="1"/>
  <c r="U5075" i="1" s="1"/>
  <c r="P5076" i="1"/>
  <c r="U5076" i="1" s="1"/>
  <c r="P5077" i="1"/>
  <c r="U5077" i="1" s="1"/>
  <c r="P5078" i="1"/>
  <c r="U5078" i="1" s="1"/>
  <c r="P5079" i="1"/>
  <c r="U5079" i="1" s="1"/>
  <c r="P5080" i="1"/>
  <c r="U5080" i="1" s="1"/>
  <c r="P5081" i="1"/>
  <c r="U5081" i="1" s="1"/>
  <c r="P5082" i="1"/>
  <c r="U5082" i="1" s="1"/>
  <c r="P5083" i="1"/>
  <c r="U5083" i="1" s="1"/>
  <c r="P5084" i="1"/>
  <c r="U5084" i="1" s="1"/>
  <c r="P5085" i="1"/>
  <c r="U5085" i="1" s="1"/>
  <c r="P5086" i="1"/>
  <c r="U5086" i="1" s="1"/>
  <c r="P5087" i="1"/>
  <c r="U5087" i="1" s="1"/>
  <c r="P5088" i="1"/>
  <c r="U5088" i="1" s="1"/>
  <c r="P5089" i="1"/>
  <c r="U5089" i="1" s="1"/>
  <c r="P5090" i="1"/>
  <c r="U5090" i="1" s="1"/>
  <c r="P5091" i="1"/>
  <c r="U5091" i="1" s="1"/>
  <c r="P5092" i="1"/>
  <c r="U5092" i="1" s="1"/>
  <c r="P5093" i="1"/>
  <c r="U5093" i="1" s="1"/>
  <c r="P5094" i="1"/>
  <c r="U5094" i="1" s="1"/>
  <c r="P5095" i="1"/>
  <c r="U5095" i="1" s="1"/>
  <c r="P5096" i="1"/>
  <c r="U5096" i="1" s="1"/>
  <c r="P5097" i="1"/>
  <c r="U5097" i="1" s="1"/>
  <c r="P5098" i="1"/>
  <c r="U5098" i="1" s="1"/>
  <c r="P5099" i="1"/>
  <c r="U5099" i="1" s="1"/>
  <c r="P5100" i="1"/>
  <c r="U5100" i="1" s="1"/>
  <c r="P5101" i="1"/>
  <c r="U5101" i="1" s="1"/>
  <c r="P5102" i="1"/>
  <c r="U5102" i="1" s="1"/>
  <c r="P5103" i="1"/>
  <c r="U5103" i="1" s="1"/>
  <c r="P5104" i="1"/>
  <c r="U5104" i="1" s="1"/>
  <c r="P5105" i="1"/>
  <c r="U5105" i="1" s="1"/>
  <c r="P5106" i="1"/>
  <c r="U5106" i="1" s="1"/>
  <c r="P5107" i="1"/>
  <c r="U5107" i="1" s="1"/>
  <c r="P5108" i="1"/>
  <c r="U5108" i="1" s="1"/>
  <c r="P5109" i="1"/>
  <c r="U5109" i="1" s="1"/>
  <c r="P5110" i="1"/>
  <c r="U5110" i="1" s="1"/>
  <c r="P5111" i="1"/>
  <c r="U5111" i="1" s="1"/>
  <c r="P5112" i="1"/>
  <c r="U5112" i="1" s="1"/>
  <c r="P5113" i="1"/>
  <c r="U5113" i="1" s="1"/>
  <c r="P5114" i="1"/>
  <c r="U5114" i="1" s="1"/>
  <c r="P5115" i="1"/>
  <c r="U5115" i="1" s="1"/>
  <c r="P5116" i="1"/>
  <c r="U5116" i="1" s="1"/>
  <c r="P5117" i="1"/>
  <c r="U5117" i="1" s="1"/>
  <c r="P5118" i="1"/>
  <c r="U5118" i="1" s="1"/>
  <c r="P5119" i="1"/>
  <c r="U5119" i="1" s="1"/>
  <c r="P5120" i="1"/>
  <c r="U5120" i="1" s="1"/>
  <c r="P5121" i="1"/>
  <c r="U5121" i="1" s="1"/>
  <c r="P5122" i="1"/>
  <c r="U5122" i="1" s="1"/>
  <c r="P5123" i="1"/>
  <c r="U5123" i="1" s="1"/>
  <c r="P5124" i="1"/>
  <c r="U5124" i="1" s="1"/>
  <c r="P5125" i="1"/>
  <c r="U5125" i="1" s="1"/>
  <c r="P5126" i="1"/>
  <c r="U5126" i="1" s="1"/>
  <c r="P5127" i="1"/>
  <c r="U5127" i="1" s="1"/>
  <c r="P5128" i="1"/>
  <c r="U5128" i="1" s="1"/>
  <c r="P5129" i="1"/>
  <c r="U5129" i="1" s="1"/>
  <c r="P5130" i="1"/>
  <c r="U5130" i="1" s="1"/>
  <c r="P5131" i="1"/>
  <c r="U5131" i="1" s="1"/>
  <c r="P5132" i="1"/>
  <c r="U5132" i="1" s="1"/>
  <c r="P5133" i="1"/>
  <c r="U5133" i="1" s="1"/>
  <c r="P5134" i="1"/>
  <c r="U5134" i="1" s="1"/>
  <c r="P5135" i="1"/>
  <c r="U5135" i="1" s="1"/>
  <c r="P5136" i="1"/>
  <c r="U5136" i="1" s="1"/>
  <c r="P5137" i="1"/>
  <c r="U5137" i="1" s="1"/>
  <c r="P5138" i="1"/>
  <c r="U5138" i="1" s="1"/>
  <c r="P5139" i="1"/>
  <c r="U5139" i="1" s="1"/>
  <c r="P5140" i="1"/>
  <c r="U5140" i="1" s="1"/>
  <c r="P5141" i="1"/>
  <c r="U5141" i="1" s="1"/>
  <c r="P5142" i="1"/>
  <c r="U5142" i="1" s="1"/>
  <c r="P5143" i="1"/>
  <c r="U5143" i="1" s="1"/>
  <c r="P5144" i="1"/>
  <c r="U5144" i="1" s="1"/>
  <c r="P5145" i="1"/>
  <c r="U5145" i="1" s="1"/>
  <c r="P5146" i="1"/>
  <c r="U5146" i="1" s="1"/>
  <c r="P5147" i="1"/>
  <c r="U5147" i="1" s="1"/>
  <c r="P5148" i="1"/>
  <c r="U5148" i="1" s="1"/>
  <c r="P5149" i="1"/>
  <c r="U5149" i="1" s="1"/>
  <c r="P5150" i="1"/>
  <c r="U5150" i="1" s="1"/>
  <c r="P5151" i="1"/>
  <c r="U5151" i="1" s="1"/>
  <c r="P5152" i="1"/>
  <c r="U5152" i="1" s="1"/>
  <c r="P5153" i="1"/>
  <c r="U5153" i="1" s="1"/>
  <c r="P5154" i="1"/>
  <c r="U5154" i="1" s="1"/>
  <c r="P5155" i="1"/>
  <c r="U5155" i="1" s="1"/>
  <c r="P5156" i="1"/>
  <c r="U5156" i="1" s="1"/>
  <c r="P5157" i="1"/>
  <c r="U5157" i="1" s="1"/>
  <c r="P5158" i="1"/>
  <c r="U5158" i="1" s="1"/>
  <c r="P5159" i="1"/>
  <c r="U5159" i="1" s="1"/>
  <c r="P5160" i="1"/>
  <c r="U5160" i="1" s="1"/>
  <c r="P5161" i="1"/>
  <c r="U5161" i="1" s="1"/>
  <c r="P5162" i="1"/>
  <c r="U5162" i="1" s="1"/>
  <c r="P5163" i="1"/>
  <c r="U5163" i="1" s="1"/>
  <c r="P5164" i="1"/>
  <c r="U5164" i="1" s="1"/>
  <c r="P5165" i="1"/>
  <c r="U5165" i="1" s="1"/>
  <c r="P5166" i="1"/>
  <c r="U5166" i="1" s="1"/>
  <c r="P5167" i="1"/>
  <c r="U5167" i="1" s="1"/>
  <c r="P5168" i="1"/>
  <c r="U5168" i="1" s="1"/>
  <c r="P5169" i="1"/>
  <c r="U5169" i="1" s="1"/>
  <c r="P5170" i="1"/>
  <c r="U5170" i="1" s="1"/>
  <c r="P5171" i="1"/>
  <c r="U5171" i="1" s="1"/>
  <c r="P5172" i="1"/>
  <c r="U5172" i="1" s="1"/>
  <c r="P5173" i="1"/>
  <c r="U5173" i="1" s="1"/>
  <c r="P5174" i="1"/>
  <c r="U5174" i="1" s="1"/>
  <c r="P5175" i="1"/>
  <c r="U5175" i="1" s="1"/>
  <c r="P5176" i="1"/>
  <c r="U5176" i="1" s="1"/>
  <c r="P5177" i="1"/>
  <c r="U5177" i="1" s="1"/>
  <c r="P5178" i="1"/>
  <c r="U5178" i="1" s="1"/>
  <c r="P5179" i="1"/>
  <c r="U5179" i="1" s="1"/>
  <c r="P5180" i="1"/>
  <c r="U5180" i="1" s="1"/>
  <c r="P5181" i="1"/>
  <c r="U5181" i="1" s="1"/>
  <c r="P5182" i="1"/>
  <c r="U5182" i="1" s="1"/>
  <c r="P5183" i="1"/>
  <c r="U5183" i="1" s="1"/>
  <c r="P5184" i="1"/>
  <c r="U5184" i="1" s="1"/>
  <c r="P5185" i="1"/>
  <c r="U5185" i="1" s="1"/>
  <c r="P5186" i="1"/>
  <c r="U5186" i="1" s="1"/>
  <c r="P5187" i="1"/>
  <c r="U5187" i="1" s="1"/>
  <c r="P5188" i="1"/>
  <c r="U5188" i="1" s="1"/>
  <c r="P5189" i="1"/>
  <c r="U5189" i="1" s="1"/>
  <c r="P5190" i="1"/>
  <c r="U5190" i="1" s="1"/>
  <c r="P5191" i="1"/>
  <c r="U5191" i="1" s="1"/>
  <c r="P5192" i="1"/>
  <c r="U5192" i="1" s="1"/>
  <c r="P5193" i="1"/>
  <c r="U5193" i="1" s="1"/>
  <c r="P5194" i="1"/>
  <c r="U5194" i="1" s="1"/>
  <c r="P5195" i="1"/>
  <c r="U5195" i="1" s="1"/>
  <c r="P5196" i="1"/>
  <c r="U5196" i="1" s="1"/>
  <c r="P5197" i="1"/>
  <c r="U5197" i="1" s="1"/>
  <c r="P5198" i="1"/>
  <c r="U5198" i="1" s="1"/>
  <c r="P5199" i="1"/>
  <c r="U5199" i="1" s="1"/>
  <c r="P5200" i="1"/>
  <c r="U5200" i="1" s="1"/>
  <c r="P5201" i="1"/>
  <c r="U5201" i="1" s="1"/>
  <c r="P5202" i="1"/>
  <c r="U5202" i="1" s="1"/>
  <c r="P5203" i="1"/>
  <c r="U5203" i="1" s="1"/>
  <c r="P5204" i="1"/>
  <c r="U5204" i="1" s="1"/>
  <c r="P5205" i="1"/>
  <c r="U5205" i="1" s="1"/>
  <c r="P5206" i="1"/>
  <c r="U5206" i="1" s="1"/>
  <c r="P5207" i="1"/>
  <c r="U5207" i="1" s="1"/>
  <c r="P5208" i="1"/>
  <c r="U5208" i="1" s="1"/>
  <c r="P5209" i="1"/>
  <c r="U5209" i="1" s="1"/>
  <c r="P5210" i="1"/>
  <c r="U5210" i="1" s="1"/>
  <c r="P5211" i="1"/>
  <c r="U5211" i="1" s="1"/>
  <c r="P5212" i="1"/>
  <c r="U5212" i="1" s="1"/>
  <c r="P5213" i="1"/>
  <c r="U5213" i="1" s="1"/>
  <c r="P5214" i="1"/>
  <c r="U5214" i="1" s="1"/>
  <c r="P5215" i="1"/>
  <c r="U5215" i="1" s="1"/>
  <c r="P5216" i="1"/>
  <c r="U5216" i="1" s="1"/>
  <c r="P5217" i="1"/>
  <c r="U5217" i="1" s="1"/>
  <c r="P5218" i="1"/>
  <c r="U5218" i="1" s="1"/>
  <c r="P5219" i="1"/>
  <c r="U5219" i="1" s="1"/>
  <c r="P5220" i="1"/>
  <c r="U5220" i="1" s="1"/>
  <c r="P5221" i="1"/>
  <c r="U5221" i="1" s="1"/>
  <c r="P5222" i="1"/>
  <c r="U5222" i="1" s="1"/>
  <c r="P5223" i="1"/>
  <c r="U5223" i="1" s="1"/>
  <c r="P5224" i="1"/>
  <c r="U5224" i="1" s="1"/>
  <c r="P5225" i="1"/>
  <c r="U5225" i="1" s="1"/>
  <c r="P5226" i="1"/>
  <c r="U5226" i="1" s="1"/>
  <c r="P5227" i="1"/>
  <c r="U5227" i="1" s="1"/>
  <c r="P5228" i="1"/>
  <c r="U5228" i="1" s="1"/>
  <c r="P5229" i="1"/>
  <c r="U5229" i="1" s="1"/>
  <c r="P5230" i="1"/>
  <c r="U5230" i="1" s="1"/>
  <c r="P5231" i="1"/>
  <c r="U5231" i="1" s="1"/>
  <c r="P5232" i="1"/>
  <c r="U5232" i="1" s="1"/>
  <c r="P5233" i="1"/>
  <c r="U5233" i="1" s="1"/>
  <c r="P5234" i="1"/>
  <c r="U5234" i="1" s="1"/>
  <c r="P5235" i="1"/>
  <c r="U5235" i="1" s="1"/>
  <c r="P5236" i="1"/>
  <c r="U5236" i="1" s="1"/>
  <c r="P5237" i="1"/>
  <c r="U5237" i="1" s="1"/>
  <c r="P5238" i="1"/>
  <c r="U5238" i="1" s="1"/>
  <c r="P5239" i="1"/>
  <c r="U5239" i="1" s="1"/>
  <c r="P5240" i="1"/>
  <c r="U5240" i="1" s="1"/>
  <c r="P5241" i="1"/>
  <c r="U5241" i="1" s="1"/>
  <c r="P5242" i="1"/>
  <c r="U5242" i="1" s="1"/>
  <c r="P5243" i="1"/>
  <c r="U5243" i="1" s="1"/>
  <c r="P5244" i="1"/>
  <c r="U5244" i="1" s="1"/>
  <c r="P5245" i="1"/>
  <c r="U5245" i="1" s="1"/>
  <c r="P5246" i="1"/>
  <c r="U5246" i="1" s="1"/>
  <c r="P5247" i="1"/>
  <c r="U5247" i="1" s="1"/>
  <c r="P5248" i="1"/>
  <c r="U5248" i="1" s="1"/>
  <c r="P5249" i="1"/>
  <c r="U5249" i="1" s="1"/>
  <c r="P5250" i="1"/>
  <c r="U5250" i="1" s="1"/>
  <c r="P5251" i="1"/>
  <c r="U5251" i="1" s="1"/>
  <c r="P5252" i="1"/>
  <c r="U5252" i="1" s="1"/>
  <c r="P5253" i="1"/>
  <c r="U5253" i="1" s="1"/>
  <c r="P5254" i="1"/>
  <c r="U5254" i="1" s="1"/>
  <c r="P5255" i="1"/>
  <c r="U5255" i="1" s="1"/>
  <c r="P5256" i="1"/>
  <c r="U5256" i="1" s="1"/>
  <c r="P5257" i="1"/>
  <c r="U5257" i="1" s="1"/>
  <c r="P5258" i="1"/>
  <c r="U5258" i="1" s="1"/>
  <c r="P5259" i="1"/>
  <c r="U5259" i="1" s="1"/>
  <c r="P5260" i="1"/>
  <c r="U5260" i="1" s="1"/>
  <c r="P5261" i="1"/>
  <c r="U5261" i="1" s="1"/>
  <c r="P5262" i="1"/>
  <c r="U5262" i="1" s="1"/>
  <c r="P5263" i="1"/>
  <c r="U5263" i="1" s="1"/>
  <c r="P5264" i="1"/>
  <c r="U5264" i="1" s="1"/>
  <c r="P5265" i="1"/>
  <c r="U5265" i="1" s="1"/>
  <c r="P5266" i="1"/>
  <c r="U5266" i="1" s="1"/>
  <c r="P5267" i="1"/>
  <c r="U5267" i="1" s="1"/>
  <c r="P5268" i="1"/>
  <c r="U5268" i="1" s="1"/>
  <c r="P5269" i="1"/>
  <c r="U5269" i="1" s="1"/>
  <c r="P5270" i="1"/>
  <c r="U5270" i="1" s="1"/>
  <c r="P5271" i="1"/>
  <c r="U5271" i="1" s="1"/>
  <c r="P5272" i="1"/>
  <c r="U5272" i="1" s="1"/>
  <c r="P5273" i="1"/>
  <c r="U5273" i="1" s="1"/>
  <c r="P5274" i="1"/>
  <c r="U5274" i="1" s="1"/>
  <c r="P5275" i="1"/>
  <c r="U5275" i="1" s="1"/>
  <c r="P5276" i="1"/>
  <c r="U5276" i="1" s="1"/>
  <c r="P5277" i="1"/>
  <c r="U5277" i="1" s="1"/>
  <c r="P5278" i="1"/>
  <c r="U5278" i="1" s="1"/>
  <c r="P5279" i="1"/>
  <c r="U5279" i="1" s="1"/>
  <c r="P5280" i="1"/>
  <c r="U5280" i="1" s="1"/>
  <c r="P5281" i="1"/>
  <c r="U5281" i="1" s="1"/>
  <c r="P5282" i="1"/>
  <c r="U5282" i="1" s="1"/>
  <c r="P5283" i="1"/>
  <c r="U5283" i="1" s="1"/>
  <c r="P5284" i="1"/>
  <c r="U5284" i="1" s="1"/>
  <c r="P5285" i="1"/>
  <c r="U5285" i="1" s="1"/>
  <c r="P5286" i="1"/>
  <c r="U5286" i="1" s="1"/>
  <c r="P5287" i="1"/>
  <c r="U5287" i="1" s="1"/>
  <c r="P5288" i="1"/>
  <c r="U5288" i="1" s="1"/>
  <c r="P5289" i="1"/>
  <c r="U5289" i="1" s="1"/>
  <c r="P5290" i="1"/>
  <c r="U5290" i="1" s="1"/>
  <c r="P5291" i="1"/>
  <c r="U5291" i="1" s="1"/>
  <c r="P5292" i="1"/>
  <c r="U5292" i="1" s="1"/>
  <c r="P5293" i="1"/>
  <c r="U5293" i="1" s="1"/>
  <c r="P5294" i="1"/>
  <c r="U5294" i="1" s="1"/>
  <c r="P5295" i="1"/>
  <c r="U5295" i="1" s="1"/>
  <c r="P5296" i="1"/>
  <c r="U5296" i="1" s="1"/>
  <c r="P5297" i="1"/>
  <c r="U5297" i="1" s="1"/>
  <c r="P5298" i="1"/>
  <c r="U5298" i="1" s="1"/>
  <c r="P5299" i="1"/>
  <c r="U5299" i="1" s="1"/>
  <c r="P5300" i="1"/>
  <c r="U5300" i="1" s="1"/>
  <c r="P5301" i="1"/>
  <c r="U5301" i="1" s="1"/>
  <c r="P5302" i="1"/>
  <c r="U5302" i="1" s="1"/>
  <c r="P5303" i="1"/>
  <c r="U5303" i="1" s="1"/>
  <c r="P5304" i="1"/>
  <c r="U5304" i="1" s="1"/>
  <c r="P5305" i="1"/>
  <c r="U5305" i="1" s="1"/>
  <c r="P5306" i="1"/>
  <c r="U5306" i="1" s="1"/>
  <c r="P5307" i="1"/>
  <c r="U5307" i="1" s="1"/>
  <c r="P5308" i="1"/>
  <c r="U5308" i="1" s="1"/>
  <c r="P5309" i="1"/>
  <c r="U5309" i="1" s="1"/>
  <c r="P5310" i="1"/>
  <c r="U5310" i="1" s="1"/>
  <c r="P5311" i="1"/>
  <c r="U5311" i="1" s="1"/>
  <c r="P5312" i="1"/>
  <c r="U5312" i="1" s="1"/>
  <c r="P5313" i="1"/>
  <c r="U5313" i="1" s="1"/>
  <c r="P5314" i="1"/>
  <c r="U5314" i="1" s="1"/>
  <c r="P5315" i="1"/>
  <c r="U5315" i="1" s="1"/>
  <c r="P5316" i="1"/>
  <c r="U5316" i="1" s="1"/>
  <c r="P5317" i="1"/>
  <c r="U5317" i="1" s="1"/>
  <c r="P5318" i="1"/>
  <c r="U5318" i="1" s="1"/>
  <c r="P5319" i="1"/>
  <c r="U5319" i="1" s="1"/>
  <c r="P5320" i="1"/>
  <c r="U5320" i="1" s="1"/>
  <c r="P5321" i="1"/>
  <c r="U5321" i="1" s="1"/>
  <c r="P5322" i="1"/>
  <c r="U5322" i="1" s="1"/>
  <c r="P5323" i="1"/>
  <c r="U5323" i="1" s="1"/>
  <c r="P5324" i="1"/>
  <c r="U5324" i="1" s="1"/>
  <c r="P5325" i="1"/>
  <c r="U5325" i="1" s="1"/>
  <c r="P5326" i="1"/>
  <c r="U5326" i="1" s="1"/>
  <c r="P5327" i="1"/>
  <c r="U5327" i="1" s="1"/>
  <c r="P5328" i="1"/>
  <c r="U5328" i="1" s="1"/>
  <c r="P5329" i="1"/>
  <c r="U5329" i="1" s="1"/>
  <c r="P5330" i="1"/>
  <c r="U5330" i="1" s="1"/>
  <c r="P5331" i="1"/>
  <c r="U5331" i="1" s="1"/>
  <c r="P5332" i="1"/>
  <c r="U5332" i="1" s="1"/>
  <c r="P5333" i="1"/>
  <c r="U5333" i="1" s="1"/>
  <c r="P5334" i="1"/>
  <c r="U5334" i="1" s="1"/>
  <c r="P5335" i="1"/>
  <c r="U5335" i="1" s="1"/>
  <c r="P5336" i="1"/>
  <c r="U5336" i="1" s="1"/>
  <c r="P5337" i="1"/>
  <c r="U5337" i="1" s="1"/>
  <c r="P5338" i="1"/>
  <c r="U5338" i="1" s="1"/>
  <c r="P5339" i="1"/>
  <c r="U5339" i="1" s="1"/>
  <c r="P5340" i="1"/>
  <c r="U5340" i="1" s="1"/>
  <c r="P5341" i="1"/>
  <c r="U5341" i="1" s="1"/>
  <c r="P5342" i="1"/>
  <c r="U5342" i="1" s="1"/>
  <c r="P5343" i="1"/>
  <c r="U5343" i="1" s="1"/>
  <c r="P5344" i="1"/>
  <c r="U5344" i="1" s="1"/>
  <c r="P5345" i="1"/>
  <c r="U5345" i="1" s="1"/>
  <c r="P5346" i="1"/>
  <c r="U5346" i="1" s="1"/>
  <c r="P5347" i="1"/>
  <c r="U5347" i="1" s="1"/>
  <c r="P5348" i="1"/>
  <c r="U5348" i="1" s="1"/>
  <c r="P5349" i="1"/>
  <c r="U5349" i="1" s="1"/>
  <c r="P5350" i="1"/>
  <c r="U5350" i="1" s="1"/>
  <c r="P5351" i="1"/>
  <c r="U5351" i="1" s="1"/>
  <c r="P5352" i="1"/>
  <c r="U5352" i="1" s="1"/>
  <c r="P5353" i="1"/>
  <c r="U5353" i="1" s="1"/>
  <c r="P5354" i="1"/>
  <c r="U5354" i="1" s="1"/>
  <c r="P5355" i="1"/>
  <c r="U5355" i="1" s="1"/>
  <c r="P5356" i="1"/>
  <c r="U5356" i="1" s="1"/>
  <c r="P5357" i="1"/>
  <c r="U5357" i="1" s="1"/>
  <c r="P5358" i="1"/>
  <c r="U5358" i="1" s="1"/>
  <c r="P5359" i="1"/>
  <c r="U5359" i="1" s="1"/>
  <c r="P5360" i="1"/>
  <c r="U5360" i="1" s="1"/>
  <c r="P5361" i="1"/>
  <c r="U5361" i="1" s="1"/>
  <c r="P5362" i="1"/>
  <c r="U5362" i="1" s="1"/>
  <c r="P5363" i="1"/>
  <c r="U5363" i="1" s="1"/>
  <c r="P5364" i="1"/>
  <c r="U5364" i="1" s="1"/>
  <c r="P5365" i="1"/>
  <c r="U5365" i="1" s="1"/>
  <c r="P5366" i="1"/>
  <c r="U5366" i="1" s="1"/>
  <c r="P5367" i="1"/>
  <c r="U5367" i="1" s="1"/>
  <c r="P5368" i="1"/>
  <c r="U5368" i="1" s="1"/>
  <c r="P5369" i="1"/>
  <c r="U5369" i="1" s="1"/>
  <c r="P5370" i="1"/>
  <c r="U5370" i="1" s="1"/>
  <c r="P5371" i="1"/>
  <c r="U5371" i="1" s="1"/>
  <c r="P5372" i="1"/>
  <c r="U5372" i="1" s="1"/>
  <c r="P5373" i="1"/>
  <c r="U5373" i="1" s="1"/>
  <c r="P5374" i="1"/>
  <c r="U5374" i="1" s="1"/>
  <c r="P5375" i="1"/>
  <c r="U5375" i="1" s="1"/>
  <c r="P5376" i="1"/>
  <c r="U5376" i="1" s="1"/>
  <c r="P5377" i="1"/>
  <c r="U5377" i="1" s="1"/>
  <c r="P5378" i="1"/>
  <c r="U5378" i="1" s="1"/>
  <c r="P5379" i="1"/>
  <c r="U5379" i="1" s="1"/>
  <c r="P5380" i="1"/>
  <c r="U5380" i="1" s="1"/>
  <c r="P5381" i="1"/>
  <c r="U5381" i="1" s="1"/>
  <c r="P5382" i="1"/>
  <c r="U5382" i="1" s="1"/>
  <c r="P5383" i="1"/>
  <c r="U5383" i="1" s="1"/>
  <c r="P5384" i="1"/>
  <c r="U5384" i="1" s="1"/>
  <c r="P5385" i="1"/>
  <c r="U5385" i="1" s="1"/>
  <c r="P5386" i="1"/>
  <c r="U5386" i="1" s="1"/>
  <c r="P5387" i="1"/>
  <c r="U5387" i="1" s="1"/>
  <c r="P5388" i="1"/>
  <c r="U5388" i="1" s="1"/>
  <c r="P5389" i="1"/>
  <c r="U5389" i="1" s="1"/>
  <c r="P5390" i="1"/>
  <c r="U5390" i="1" s="1"/>
  <c r="P5391" i="1"/>
  <c r="U5391" i="1" s="1"/>
  <c r="P5392" i="1"/>
  <c r="U5392" i="1" s="1"/>
  <c r="P5393" i="1"/>
  <c r="U5393" i="1" s="1"/>
  <c r="P5394" i="1"/>
  <c r="U5394" i="1" s="1"/>
  <c r="P5395" i="1"/>
  <c r="U5395" i="1" s="1"/>
  <c r="P5396" i="1"/>
  <c r="U5396" i="1" s="1"/>
  <c r="P5397" i="1"/>
  <c r="U5397" i="1" s="1"/>
  <c r="P5398" i="1"/>
  <c r="U5398" i="1" s="1"/>
  <c r="P5399" i="1"/>
  <c r="U5399" i="1" s="1"/>
  <c r="P5400" i="1"/>
  <c r="U5400" i="1" s="1"/>
  <c r="P5401" i="1"/>
  <c r="U5401" i="1" s="1"/>
  <c r="P5402" i="1"/>
  <c r="U5402" i="1" s="1"/>
  <c r="P5403" i="1"/>
  <c r="U5403" i="1" s="1"/>
  <c r="P5404" i="1"/>
  <c r="U5404" i="1" s="1"/>
  <c r="P5405" i="1"/>
  <c r="U5405" i="1" s="1"/>
  <c r="P5406" i="1"/>
  <c r="U5406" i="1" s="1"/>
  <c r="P5407" i="1"/>
  <c r="U5407" i="1" s="1"/>
  <c r="P5408" i="1"/>
  <c r="U5408" i="1" s="1"/>
  <c r="P5409" i="1"/>
  <c r="U5409" i="1" s="1"/>
  <c r="P5410" i="1"/>
  <c r="U5410" i="1" s="1"/>
  <c r="P5411" i="1"/>
  <c r="U5411" i="1" s="1"/>
  <c r="P5412" i="1"/>
  <c r="U5412" i="1" s="1"/>
  <c r="P5413" i="1"/>
  <c r="U5413" i="1" s="1"/>
  <c r="P5414" i="1"/>
  <c r="U5414" i="1" s="1"/>
  <c r="P5415" i="1"/>
  <c r="U5415" i="1" s="1"/>
  <c r="P5416" i="1"/>
  <c r="U5416" i="1" s="1"/>
  <c r="P5417" i="1"/>
  <c r="U5417" i="1" s="1"/>
  <c r="P5418" i="1"/>
  <c r="U5418" i="1" s="1"/>
  <c r="P5419" i="1"/>
  <c r="U5419" i="1" s="1"/>
  <c r="P5420" i="1"/>
  <c r="U5420" i="1" s="1"/>
  <c r="P5421" i="1"/>
  <c r="U5421" i="1" s="1"/>
  <c r="P5422" i="1"/>
  <c r="U5422" i="1" s="1"/>
  <c r="P5423" i="1"/>
  <c r="U5423" i="1" s="1"/>
  <c r="P5424" i="1"/>
  <c r="U5424" i="1" s="1"/>
  <c r="P5425" i="1"/>
  <c r="U5425" i="1" s="1"/>
  <c r="P5426" i="1"/>
  <c r="U5426" i="1" s="1"/>
  <c r="P5427" i="1"/>
  <c r="U5427" i="1" s="1"/>
  <c r="P5428" i="1"/>
  <c r="U5428" i="1" s="1"/>
  <c r="P5429" i="1"/>
  <c r="U5429" i="1" s="1"/>
  <c r="P5430" i="1"/>
  <c r="U5430" i="1" s="1"/>
  <c r="P5431" i="1"/>
  <c r="U5431" i="1" s="1"/>
  <c r="P5432" i="1"/>
  <c r="U5432" i="1" s="1"/>
  <c r="P5433" i="1"/>
  <c r="U5433" i="1" s="1"/>
  <c r="P5434" i="1"/>
  <c r="U5434" i="1" s="1"/>
  <c r="P5435" i="1"/>
  <c r="U5435" i="1" s="1"/>
  <c r="P5436" i="1"/>
  <c r="U5436" i="1" s="1"/>
  <c r="P5437" i="1"/>
  <c r="U5437" i="1" s="1"/>
  <c r="P5438" i="1"/>
  <c r="U5438" i="1" s="1"/>
  <c r="P5439" i="1"/>
  <c r="U5439" i="1" s="1"/>
  <c r="P5440" i="1"/>
  <c r="U5440" i="1" s="1"/>
  <c r="P5441" i="1"/>
  <c r="U5441" i="1" s="1"/>
  <c r="P5442" i="1"/>
  <c r="U5442" i="1" s="1"/>
  <c r="P5443" i="1"/>
  <c r="U5443" i="1" s="1"/>
  <c r="P5444" i="1"/>
  <c r="U5444" i="1" s="1"/>
  <c r="P5445" i="1"/>
  <c r="U5445" i="1" s="1"/>
  <c r="P5446" i="1"/>
  <c r="U5446" i="1" s="1"/>
  <c r="P5447" i="1"/>
  <c r="U5447" i="1" s="1"/>
  <c r="P5448" i="1"/>
  <c r="U5448" i="1" s="1"/>
  <c r="P5449" i="1"/>
  <c r="U5449" i="1" s="1"/>
  <c r="P5450" i="1"/>
  <c r="U5450" i="1" s="1"/>
  <c r="P5451" i="1"/>
  <c r="U5451" i="1" s="1"/>
  <c r="P5452" i="1"/>
  <c r="U5452" i="1" s="1"/>
  <c r="P5453" i="1"/>
  <c r="U5453" i="1" s="1"/>
  <c r="P5454" i="1"/>
  <c r="U5454" i="1" s="1"/>
  <c r="P5455" i="1"/>
  <c r="U5455" i="1" s="1"/>
  <c r="P5456" i="1"/>
  <c r="U5456" i="1" s="1"/>
  <c r="P5457" i="1"/>
  <c r="U5457" i="1" s="1"/>
  <c r="P5458" i="1"/>
  <c r="U5458" i="1" s="1"/>
  <c r="P5459" i="1"/>
  <c r="U5459" i="1" s="1"/>
  <c r="P5460" i="1"/>
  <c r="U5460" i="1" s="1"/>
  <c r="P5461" i="1"/>
  <c r="U5461" i="1" s="1"/>
  <c r="P5462" i="1"/>
  <c r="U5462" i="1" s="1"/>
  <c r="P5463" i="1"/>
  <c r="U5463" i="1" s="1"/>
  <c r="P5464" i="1"/>
  <c r="U5464" i="1" s="1"/>
  <c r="P5465" i="1"/>
  <c r="U5465" i="1" s="1"/>
  <c r="P5466" i="1"/>
  <c r="U5466" i="1" s="1"/>
  <c r="P5467" i="1"/>
  <c r="U5467" i="1" s="1"/>
  <c r="P5468" i="1"/>
  <c r="U5468" i="1" s="1"/>
  <c r="P5469" i="1"/>
  <c r="U5469" i="1" s="1"/>
  <c r="P5470" i="1"/>
  <c r="U5470" i="1" s="1"/>
  <c r="P5471" i="1"/>
  <c r="U5471" i="1" s="1"/>
  <c r="P5472" i="1"/>
  <c r="U5472" i="1" s="1"/>
  <c r="P5473" i="1"/>
  <c r="U5473" i="1" s="1"/>
  <c r="P5474" i="1"/>
  <c r="U5474" i="1" s="1"/>
  <c r="P5475" i="1"/>
  <c r="U5475" i="1" s="1"/>
  <c r="P5476" i="1"/>
  <c r="U5476" i="1" s="1"/>
  <c r="P5477" i="1"/>
  <c r="U5477" i="1" s="1"/>
  <c r="P5478" i="1"/>
  <c r="U5478" i="1" s="1"/>
  <c r="P5479" i="1"/>
  <c r="U5479" i="1" s="1"/>
  <c r="P5480" i="1"/>
  <c r="U5480" i="1" s="1"/>
  <c r="P5481" i="1"/>
  <c r="U5481" i="1" s="1"/>
  <c r="P5482" i="1"/>
  <c r="U5482" i="1" s="1"/>
  <c r="P5483" i="1"/>
  <c r="U5483" i="1" s="1"/>
  <c r="P5484" i="1"/>
  <c r="U5484" i="1" s="1"/>
  <c r="P5485" i="1"/>
  <c r="U5485" i="1" s="1"/>
  <c r="P5486" i="1"/>
  <c r="U5486" i="1" s="1"/>
  <c r="P5487" i="1"/>
  <c r="U5487" i="1" s="1"/>
  <c r="P5488" i="1"/>
  <c r="U5488" i="1" s="1"/>
  <c r="P5489" i="1"/>
  <c r="U5489" i="1" s="1"/>
  <c r="P5490" i="1"/>
  <c r="U5490" i="1" s="1"/>
  <c r="P5491" i="1"/>
  <c r="U5491" i="1" s="1"/>
  <c r="P5492" i="1"/>
  <c r="U5492" i="1" s="1"/>
  <c r="P5493" i="1"/>
  <c r="U5493" i="1" s="1"/>
  <c r="P5494" i="1"/>
  <c r="U5494" i="1" s="1"/>
  <c r="P5495" i="1"/>
  <c r="U5495" i="1" s="1"/>
  <c r="P5496" i="1"/>
  <c r="U5496" i="1" s="1"/>
  <c r="P5497" i="1"/>
  <c r="U5497" i="1" s="1"/>
  <c r="P5498" i="1"/>
  <c r="U5498" i="1" s="1"/>
  <c r="P5499" i="1"/>
  <c r="U5499" i="1" s="1"/>
  <c r="P5500" i="1"/>
  <c r="U5500" i="1" s="1"/>
  <c r="P5501" i="1"/>
  <c r="U5501" i="1" s="1"/>
  <c r="P5502" i="1"/>
  <c r="U5502" i="1" s="1"/>
  <c r="P5503" i="1"/>
  <c r="U5503" i="1" s="1"/>
  <c r="P5504" i="1"/>
  <c r="U5504" i="1" s="1"/>
  <c r="P5505" i="1"/>
  <c r="U5505" i="1" s="1"/>
  <c r="P5506" i="1"/>
  <c r="U5506" i="1" s="1"/>
  <c r="P5507" i="1"/>
  <c r="U5507" i="1" s="1"/>
  <c r="P5508" i="1"/>
  <c r="U5508" i="1" s="1"/>
  <c r="P5509" i="1"/>
  <c r="U5509" i="1" s="1"/>
  <c r="P5510" i="1"/>
  <c r="U5510" i="1" s="1"/>
  <c r="P5511" i="1"/>
  <c r="U5511" i="1" s="1"/>
  <c r="P5512" i="1"/>
  <c r="U5512" i="1" s="1"/>
  <c r="P5513" i="1"/>
  <c r="U5513" i="1" s="1"/>
  <c r="P5514" i="1"/>
  <c r="U5514" i="1" s="1"/>
  <c r="P5515" i="1"/>
  <c r="U5515" i="1" s="1"/>
  <c r="P5516" i="1"/>
  <c r="U5516" i="1" s="1"/>
  <c r="P5517" i="1"/>
  <c r="U5517" i="1" s="1"/>
  <c r="P5518" i="1"/>
  <c r="U5518" i="1" s="1"/>
  <c r="P5519" i="1"/>
  <c r="U5519" i="1" s="1"/>
  <c r="P5520" i="1"/>
  <c r="U5520" i="1" s="1"/>
  <c r="P5521" i="1"/>
  <c r="U5521" i="1" s="1"/>
  <c r="P5522" i="1"/>
  <c r="U5522" i="1" s="1"/>
  <c r="P5523" i="1"/>
  <c r="U5523" i="1" s="1"/>
  <c r="P5524" i="1"/>
  <c r="U5524" i="1" s="1"/>
  <c r="P5525" i="1"/>
  <c r="U5525" i="1" s="1"/>
  <c r="P5526" i="1"/>
  <c r="U5526" i="1" s="1"/>
  <c r="P5527" i="1"/>
  <c r="U5527" i="1" s="1"/>
  <c r="P5528" i="1"/>
  <c r="U5528" i="1" s="1"/>
  <c r="P5529" i="1"/>
  <c r="U5529" i="1" s="1"/>
  <c r="P5530" i="1"/>
  <c r="U5530" i="1" s="1"/>
  <c r="P5531" i="1"/>
  <c r="U5531" i="1" s="1"/>
  <c r="P5532" i="1"/>
  <c r="U5532" i="1" s="1"/>
  <c r="P5533" i="1"/>
  <c r="U5533" i="1" s="1"/>
  <c r="P5534" i="1"/>
  <c r="U5534" i="1" s="1"/>
  <c r="P5535" i="1"/>
  <c r="U5535" i="1" s="1"/>
  <c r="P5536" i="1"/>
  <c r="U5536" i="1" s="1"/>
  <c r="P5537" i="1"/>
  <c r="U5537" i="1" s="1"/>
  <c r="P5538" i="1"/>
  <c r="U5538" i="1" s="1"/>
  <c r="P5539" i="1"/>
  <c r="U5539" i="1" s="1"/>
  <c r="P5540" i="1"/>
  <c r="U5540" i="1" s="1"/>
  <c r="P5541" i="1"/>
  <c r="U5541" i="1" s="1"/>
  <c r="P5542" i="1"/>
  <c r="U5542" i="1" s="1"/>
  <c r="P5543" i="1"/>
  <c r="U5543" i="1" s="1"/>
  <c r="P5544" i="1"/>
  <c r="U5544" i="1" s="1"/>
  <c r="P5545" i="1"/>
  <c r="U5545" i="1" s="1"/>
  <c r="P5546" i="1"/>
  <c r="U5546" i="1" s="1"/>
  <c r="P5547" i="1"/>
  <c r="U5547" i="1" s="1"/>
  <c r="P5548" i="1"/>
  <c r="U5548" i="1" s="1"/>
  <c r="P5549" i="1"/>
  <c r="U5549" i="1" s="1"/>
  <c r="P5550" i="1"/>
  <c r="U5550" i="1" s="1"/>
  <c r="P5551" i="1"/>
  <c r="U5551" i="1" s="1"/>
  <c r="P5552" i="1"/>
  <c r="U5552" i="1" s="1"/>
  <c r="P5553" i="1"/>
  <c r="U5553" i="1" s="1"/>
  <c r="P5554" i="1"/>
  <c r="U5554" i="1" s="1"/>
  <c r="P5555" i="1"/>
  <c r="U5555" i="1" s="1"/>
  <c r="P5556" i="1"/>
  <c r="U5556" i="1" s="1"/>
  <c r="P5557" i="1"/>
  <c r="U5557" i="1" s="1"/>
  <c r="P5558" i="1"/>
  <c r="U5558" i="1" s="1"/>
  <c r="P5559" i="1"/>
  <c r="U5559" i="1" s="1"/>
  <c r="P5560" i="1"/>
  <c r="U5560" i="1" s="1"/>
  <c r="P5561" i="1"/>
  <c r="U5561" i="1" s="1"/>
  <c r="P5562" i="1"/>
  <c r="U5562" i="1" s="1"/>
  <c r="P5563" i="1"/>
  <c r="U5563" i="1" s="1"/>
  <c r="P5564" i="1"/>
  <c r="U5564" i="1" s="1"/>
  <c r="P5565" i="1"/>
  <c r="U5565" i="1" s="1"/>
  <c r="P5566" i="1"/>
  <c r="U5566" i="1" s="1"/>
  <c r="P5567" i="1"/>
  <c r="U5567" i="1" s="1"/>
  <c r="P5568" i="1"/>
  <c r="U5568" i="1" s="1"/>
  <c r="P5569" i="1"/>
  <c r="U5569" i="1" s="1"/>
  <c r="P5570" i="1"/>
  <c r="U5570" i="1" s="1"/>
  <c r="P5571" i="1"/>
  <c r="U5571" i="1" s="1"/>
  <c r="P5572" i="1"/>
  <c r="U5572" i="1" s="1"/>
  <c r="P5573" i="1"/>
  <c r="U5573" i="1" s="1"/>
  <c r="P5574" i="1"/>
  <c r="U5574" i="1" s="1"/>
  <c r="P5575" i="1"/>
  <c r="U5575" i="1" s="1"/>
  <c r="P5576" i="1"/>
  <c r="U5576" i="1" s="1"/>
  <c r="P5577" i="1"/>
  <c r="U5577" i="1" s="1"/>
  <c r="P5578" i="1"/>
  <c r="U5578" i="1" s="1"/>
  <c r="P5579" i="1"/>
  <c r="U5579" i="1" s="1"/>
  <c r="P5580" i="1"/>
  <c r="U5580" i="1" s="1"/>
  <c r="P5581" i="1"/>
  <c r="U5581" i="1" s="1"/>
  <c r="P5582" i="1"/>
  <c r="U5582" i="1" s="1"/>
  <c r="P5583" i="1"/>
  <c r="U5583" i="1" s="1"/>
  <c r="P5584" i="1"/>
  <c r="U5584" i="1" s="1"/>
  <c r="P5585" i="1"/>
  <c r="U5585" i="1" s="1"/>
  <c r="P5586" i="1"/>
  <c r="U5586" i="1" s="1"/>
  <c r="P5587" i="1"/>
  <c r="U5587" i="1" s="1"/>
  <c r="P5588" i="1"/>
  <c r="U5588" i="1" s="1"/>
  <c r="P5589" i="1"/>
  <c r="U5589" i="1" s="1"/>
  <c r="P5590" i="1"/>
  <c r="U5590" i="1" s="1"/>
  <c r="P5591" i="1"/>
  <c r="U5591" i="1" s="1"/>
  <c r="P5592" i="1"/>
  <c r="U5592" i="1" s="1"/>
  <c r="P5593" i="1"/>
  <c r="U5593" i="1" s="1"/>
  <c r="P5594" i="1"/>
  <c r="U5594" i="1" s="1"/>
  <c r="P5595" i="1"/>
  <c r="U5595" i="1" s="1"/>
  <c r="P5596" i="1"/>
  <c r="U5596" i="1" s="1"/>
  <c r="P5597" i="1"/>
  <c r="U5597" i="1" s="1"/>
  <c r="P5598" i="1"/>
  <c r="U5598" i="1" s="1"/>
  <c r="P5599" i="1"/>
  <c r="U5599" i="1" s="1"/>
  <c r="P5600" i="1"/>
  <c r="U5600" i="1" s="1"/>
  <c r="P5601" i="1"/>
  <c r="U5601" i="1" s="1"/>
  <c r="P5602" i="1"/>
  <c r="U5602" i="1" s="1"/>
  <c r="P5603" i="1"/>
  <c r="U5603" i="1" s="1"/>
  <c r="P5604" i="1"/>
  <c r="U5604" i="1" s="1"/>
  <c r="P5605" i="1"/>
  <c r="U5605" i="1" s="1"/>
  <c r="P5606" i="1"/>
  <c r="U5606" i="1" s="1"/>
  <c r="P5607" i="1"/>
  <c r="U5607" i="1" s="1"/>
  <c r="P5608" i="1"/>
  <c r="U5608" i="1" s="1"/>
  <c r="P5609" i="1"/>
  <c r="U5609" i="1" s="1"/>
  <c r="P5610" i="1"/>
  <c r="U5610" i="1" s="1"/>
  <c r="P5611" i="1"/>
  <c r="U5611" i="1" s="1"/>
  <c r="P5612" i="1"/>
  <c r="U5612" i="1" s="1"/>
  <c r="P5613" i="1"/>
  <c r="U5613" i="1" s="1"/>
  <c r="P5614" i="1"/>
  <c r="U5614" i="1" s="1"/>
  <c r="P5615" i="1"/>
  <c r="U5615" i="1" s="1"/>
  <c r="P5616" i="1"/>
  <c r="U5616" i="1" s="1"/>
  <c r="P5617" i="1"/>
  <c r="U5617" i="1" s="1"/>
  <c r="P5618" i="1"/>
  <c r="U5618" i="1" s="1"/>
  <c r="P5619" i="1"/>
  <c r="U5619" i="1" s="1"/>
  <c r="P5620" i="1"/>
  <c r="U5620" i="1" s="1"/>
  <c r="P5621" i="1"/>
  <c r="U5621" i="1" s="1"/>
  <c r="P5622" i="1"/>
  <c r="U5622" i="1" s="1"/>
  <c r="P5623" i="1"/>
  <c r="U5623" i="1" s="1"/>
  <c r="P5624" i="1"/>
  <c r="U5624" i="1" s="1"/>
  <c r="P5625" i="1"/>
  <c r="U5625" i="1" s="1"/>
  <c r="P5626" i="1"/>
  <c r="U5626" i="1" s="1"/>
  <c r="P5627" i="1"/>
  <c r="U5627" i="1" s="1"/>
  <c r="P5628" i="1"/>
  <c r="U5628" i="1" s="1"/>
  <c r="P5629" i="1"/>
  <c r="U5629" i="1" s="1"/>
  <c r="P5630" i="1"/>
  <c r="U5630" i="1" s="1"/>
  <c r="P5631" i="1"/>
  <c r="U5631" i="1" s="1"/>
  <c r="P5632" i="1"/>
  <c r="U5632" i="1" s="1"/>
  <c r="P5633" i="1"/>
  <c r="U5633" i="1" s="1"/>
  <c r="P5634" i="1"/>
  <c r="U5634" i="1" s="1"/>
  <c r="P5635" i="1"/>
  <c r="U5635" i="1" s="1"/>
  <c r="P5636" i="1"/>
  <c r="U5636" i="1" s="1"/>
  <c r="P5637" i="1"/>
  <c r="U5637" i="1" s="1"/>
  <c r="P5638" i="1"/>
  <c r="U5638" i="1" s="1"/>
  <c r="P5639" i="1"/>
  <c r="U5639" i="1" s="1"/>
  <c r="P5640" i="1"/>
  <c r="U5640" i="1" s="1"/>
  <c r="P5641" i="1"/>
  <c r="U5641" i="1" s="1"/>
  <c r="P5642" i="1"/>
  <c r="U5642" i="1" s="1"/>
  <c r="P5643" i="1"/>
  <c r="U5643" i="1" s="1"/>
  <c r="P5644" i="1"/>
  <c r="U5644" i="1" s="1"/>
  <c r="P5645" i="1"/>
  <c r="U5645" i="1" s="1"/>
  <c r="P5646" i="1"/>
  <c r="U5646" i="1" s="1"/>
  <c r="P5647" i="1"/>
  <c r="U5647" i="1" s="1"/>
  <c r="P5648" i="1"/>
  <c r="U5648" i="1" s="1"/>
  <c r="P5649" i="1"/>
  <c r="U5649" i="1" s="1"/>
  <c r="P5650" i="1"/>
  <c r="U5650" i="1" s="1"/>
  <c r="P5651" i="1"/>
  <c r="U5651" i="1" s="1"/>
  <c r="P5652" i="1"/>
  <c r="U5652" i="1" s="1"/>
  <c r="P5653" i="1"/>
  <c r="U5653" i="1" s="1"/>
  <c r="P5654" i="1"/>
  <c r="U5654" i="1" s="1"/>
  <c r="P5655" i="1"/>
  <c r="U5655" i="1" s="1"/>
  <c r="P5656" i="1"/>
  <c r="U5656" i="1" s="1"/>
  <c r="P5657" i="1"/>
  <c r="U5657" i="1" s="1"/>
  <c r="P5658" i="1"/>
  <c r="U5658" i="1" s="1"/>
  <c r="P5659" i="1"/>
  <c r="U5659" i="1" s="1"/>
  <c r="P5660" i="1"/>
  <c r="U5660" i="1" s="1"/>
  <c r="P5661" i="1"/>
  <c r="U5661" i="1" s="1"/>
  <c r="P5662" i="1"/>
  <c r="U5662" i="1" s="1"/>
  <c r="P5663" i="1"/>
  <c r="U5663" i="1" s="1"/>
  <c r="P5664" i="1"/>
  <c r="U5664" i="1" s="1"/>
  <c r="P5665" i="1"/>
  <c r="U5665" i="1" s="1"/>
  <c r="P5666" i="1"/>
  <c r="U5666" i="1" s="1"/>
  <c r="P5667" i="1"/>
  <c r="U5667" i="1" s="1"/>
  <c r="P5668" i="1"/>
  <c r="U5668" i="1" s="1"/>
  <c r="P5669" i="1"/>
  <c r="U5669" i="1" s="1"/>
  <c r="P5670" i="1"/>
  <c r="U5670" i="1" s="1"/>
  <c r="P5671" i="1"/>
  <c r="U5671" i="1" s="1"/>
  <c r="P5672" i="1"/>
  <c r="U5672" i="1" s="1"/>
  <c r="P5673" i="1"/>
  <c r="U5673" i="1" s="1"/>
  <c r="P5674" i="1"/>
  <c r="U5674" i="1" s="1"/>
  <c r="P5675" i="1"/>
  <c r="U5675" i="1" s="1"/>
  <c r="P5676" i="1"/>
  <c r="U5676" i="1" s="1"/>
  <c r="P5677" i="1"/>
  <c r="U5677" i="1" s="1"/>
  <c r="P5678" i="1"/>
  <c r="U5678" i="1" s="1"/>
  <c r="P5679" i="1"/>
  <c r="U5679" i="1" s="1"/>
  <c r="P5680" i="1"/>
  <c r="U5680" i="1" s="1"/>
  <c r="P5681" i="1"/>
  <c r="U5681" i="1" s="1"/>
  <c r="P5682" i="1"/>
  <c r="U5682" i="1" s="1"/>
  <c r="P5683" i="1"/>
  <c r="U5683" i="1" s="1"/>
  <c r="P5684" i="1"/>
  <c r="U5684" i="1" s="1"/>
  <c r="P5685" i="1"/>
  <c r="U5685" i="1" s="1"/>
  <c r="P5686" i="1"/>
  <c r="U5686" i="1" s="1"/>
  <c r="P5687" i="1"/>
  <c r="U5687" i="1" s="1"/>
  <c r="P5688" i="1"/>
  <c r="U5688" i="1" s="1"/>
  <c r="P5689" i="1"/>
  <c r="U5689" i="1" s="1"/>
  <c r="P5690" i="1"/>
  <c r="U5690" i="1" s="1"/>
  <c r="P5691" i="1"/>
  <c r="U5691" i="1" s="1"/>
  <c r="P5692" i="1"/>
  <c r="U5692" i="1" s="1"/>
  <c r="P5693" i="1"/>
  <c r="U5693" i="1" s="1"/>
  <c r="P5694" i="1"/>
  <c r="U5694" i="1" s="1"/>
  <c r="P5695" i="1"/>
  <c r="U5695" i="1" s="1"/>
  <c r="P5696" i="1"/>
  <c r="U5696" i="1" s="1"/>
  <c r="P5697" i="1"/>
  <c r="U5697" i="1" s="1"/>
  <c r="P5698" i="1"/>
  <c r="U5698" i="1" s="1"/>
  <c r="P5699" i="1"/>
  <c r="U5699" i="1" s="1"/>
  <c r="P5700" i="1"/>
  <c r="U5700" i="1" s="1"/>
  <c r="P5701" i="1"/>
  <c r="U5701" i="1" s="1"/>
  <c r="P5702" i="1"/>
  <c r="U5702" i="1" s="1"/>
  <c r="P5703" i="1"/>
  <c r="U5703" i="1" s="1"/>
  <c r="P5704" i="1"/>
  <c r="U5704" i="1" s="1"/>
  <c r="P5705" i="1"/>
  <c r="U5705" i="1" s="1"/>
  <c r="P5706" i="1"/>
  <c r="U5706" i="1" s="1"/>
  <c r="P5707" i="1"/>
  <c r="U5707" i="1" s="1"/>
  <c r="P5708" i="1"/>
  <c r="U5708" i="1" s="1"/>
  <c r="P5709" i="1"/>
  <c r="U5709" i="1" s="1"/>
  <c r="P5710" i="1"/>
  <c r="U5710" i="1" s="1"/>
  <c r="P5711" i="1"/>
  <c r="U5711" i="1" s="1"/>
  <c r="P5712" i="1"/>
  <c r="U5712" i="1" s="1"/>
  <c r="P5713" i="1"/>
  <c r="U5713" i="1" s="1"/>
  <c r="P5714" i="1"/>
  <c r="U5714" i="1" s="1"/>
  <c r="P5715" i="1"/>
  <c r="U5715" i="1" s="1"/>
  <c r="P5716" i="1"/>
  <c r="U5716" i="1" s="1"/>
  <c r="P5717" i="1"/>
  <c r="U5717" i="1" s="1"/>
  <c r="P5718" i="1"/>
  <c r="U5718" i="1" s="1"/>
  <c r="P5719" i="1"/>
  <c r="U5719" i="1" s="1"/>
  <c r="P5720" i="1"/>
  <c r="U5720" i="1" s="1"/>
  <c r="P5721" i="1"/>
  <c r="U5721" i="1" s="1"/>
  <c r="P5722" i="1"/>
  <c r="U5722" i="1" s="1"/>
  <c r="P5723" i="1"/>
  <c r="U5723" i="1" s="1"/>
  <c r="P5724" i="1"/>
  <c r="U5724" i="1" s="1"/>
  <c r="P5725" i="1"/>
  <c r="U5725" i="1" s="1"/>
  <c r="P5726" i="1"/>
  <c r="U5726" i="1" s="1"/>
  <c r="P5727" i="1"/>
  <c r="U5727" i="1" s="1"/>
  <c r="P5728" i="1"/>
  <c r="U5728" i="1" s="1"/>
  <c r="P5729" i="1"/>
  <c r="U5729" i="1" s="1"/>
  <c r="P5730" i="1"/>
  <c r="U5730" i="1" s="1"/>
  <c r="P5731" i="1"/>
  <c r="U5731" i="1" s="1"/>
  <c r="P5732" i="1"/>
  <c r="U5732" i="1" s="1"/>
  <c r="P5733" i="1"/>
  <c r="U5733" i="1" s="1"/>
  <c r="P5734" i="1"/>
  <c r="U5734" i="1" s="1"/>
  <c r="P5735" i="1"/>
  <c r="U5735" i="1" s="1"/>
  <c r="P5736" i="1"/>
  <c r="U5736" i="1" s="1"/>
  <c r="P5737" i="1"/>
  <c r="U5737" i="1" s="1"/>
  <c r="P5738" i="1"/>
  <c r="U5738" i="1" s="1"/>
  <c r="P5739" i="1"/>
  <c r="U5739" i="1" s="1"/>
  <c r="P5740" i="1"/>
  <c r="U5740" i="1" s="1"/>
  <c r="P5741" i="1"/>
  <c r="U5741" i="1" s="1"/>
  <c r="P5742" i="1"/>
  <c r="U5742" i="1" s="1"/>
  <c r="P5743" i="1"/>
  <c r="U5743" i="1" s="1"/>
  <c r="P5744" i="1"/>
  <c r="U5744" i="1" s="1"/>
  <c r="P5745" i="1"/>
  <c r="U5745" i="1" s="1"/>
  <c r="P5746" i="1"/>
  <c r="U5746" i="1" s="1"/>
  <c r="P5747" i="1"/>
  <c r="U5747" i="1" s="1"/>
  <c r="P5748" i="1"/>
  <c r="U5748" i="1" s="1"/>
  <c r="P5749" i="1"/>
  <c r="U5749" i="1" s="1"/>
  <c r="P5750" i="1"/>
  <c r="U5750" i="1" s="1"/>
  <c r="P5751" i="1"/>
  <c r="U5751" i="1" s="1"/>
  <c r="P5752" i="1"/>
  <c r="U5752" i="1" s="1"/>
  <c r="U1306" i="1" l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10" i="1"/>
  <c r="T3634" i="1"/>
  <c r="W3634" i="1" s="1"/>
  <c r="T5410" i="1"/>
  <c r="T5395" i="1"/>
  <c r="W5395" i="1" s="1"/>
  <c r="T5203" i="1"/>
  <c r="T5059" i="1"/>
  <c r="T5322" i="1"/>
  <c r="W5322" i="1" s="1"/>
  <c r="T5117" i="1"/>
  <c r="W5117" i="1" s="1"/>
  <c r="T5381" i="1"/>
  <c r="W5381" i="1" s="1"/>
  <c r="T5366" i="1"/>
  <c r="W5366" i="1" s="1"/>
  <c r="T5306" i="1"/>
  <c r="T5174" i="1"/>
  <c r="W5174" i="1" s="1"/>
  <c r="T5269" i="1"/>
  <c r="W5269" i="1" s="1"/>
  <c r="T5338" i="1"/>
  <c r="W5338" i="1" s="1"/>
  <c r="T5748" i="1"/>
  <c r="W5748" i="1" s="1"/>
  <c r="T5736" i="1"/>
  <c r="W5736" i="1" s="1"/>
  <c r="T5724" i="1"/>
  <c r="W5724" i="1" s="1"/>
  <c r="T5712" i="1"/>
  <c r="W5712" i="1" s="1"/>
  <c r="T5700" i="1"/>
  <c r="W5700" i="1" s="1"/>
  <c r="T5688" i="1"/>
  <c r="W5688" i="1" s="1"/>
  <c r="T5676" i="1"/>
  <c r="T5664" i="1"/>
  <c r="W5664" i="1" s="1"/>
  <c r="T5652" i="1"/>
  <c r="W5652" i="1" s="1"/>
  <c r="T5640" i="1"/>
  <c r="W5640" i="1" s="1"/>
  <c r="T5628" i="1"/>
  <c r="W5628" i="1" s="1"/>
  <c r="T5616" i="1"/>
  <c r="W5616" i="1" s="1"/>
  <c r="T5604" i="1"/>
  <c r="T5592" i="1"/>
  <c r="W5592" i="1" s="1"/>
  <c r="T5580" i="1"/>
  <c r="W5580" i="1" s="1"/>
  <c r="T5568" i="1"/>
  <c r="T5556" i="1"/>
  <c r="T5544" i="1"/>
  <c r="W5544" i="1" s="1"/>
  <c r="T5532" i="1"/>
  <c r="W5532" i="1" s="1"/>
  <c r="T5520" i="1"/>
  <c r="W5520" i="1" s="1"/>
  <c r="T5508" i="1"/>
  <c r="W5508" i="1" s="1"/>
  <c r="T5496" i="1"/>
  <c r="W5496" i="1" s="1"/>
  <c r="T5484" i="1"/>
  <c r="T5472" i="1"/>
  <c r="W5472" i="1" s="1"/>
  <c r="T5460" i="1"/>
  <c r="W5460" i="1" s="1"/>
  <c r="T5448" i="1"/>
  <c r="W5448" i="1" s="1"/>
  <c r="T5436" i="1"/>
  <c r="W5436" i="1" s="1"/>
  <c r="T5424" i="1"/>
  <c r="W5424" i="1" s="1"/>
  <c r="T5352" i="1"/>
  <c r="T5087" i="1"/>
  <c r="W5087" i="1" s="1"/>
  <c r="T4943" i="1"/>
  <c r="W4943" i="1" s="1"/>
  <c r="T4907" i="1"/>
  <c r="W4907" i="1" s="1"/>
  <c r="T4859" i="1"/>
  <c r="W4859" i="1" s="1"/>
  <c r="T4811" i="1"/>
  <c r="W4811" i="1" s="1"/>
  <c r="T5249" i="1"/>
  <c r="W5249" i="1" s="1"/>
  <c r="T5030" i="1"/>
  <c r="T5146" i="1"/>
  <c r="T5002" i="1"/>
  <c r="T3658" i="1"/>
  <c r="T3490" i="1"/>
  <c r="W3490" i="1" s="1"/>
  <c r="T3346" i="1"/>
  <c r="T3202" i="1"/>
  <c r="T3130" i="1"/>
  <c r="T3082" i="1"/>
  <c r="T3034" i="1"/>
  <c r="T2986" i="1"/>
  <c r="T2938" i="1"/>
  <c r="T2890" i="1"/>
  <c r="T2842" i="1"/>
  <c r="T2794" i="1"/>
  <c r="T3405" i="1"/>
  <c r="W3405" i="1" s="1"/>
  <c r="W5676" i="1"/>
  <c r="W5604" i="1"/>
  <c r="W5568" i="1"/>
  <c r="W5556" i="1"/>
  <c r="W5484" i="1"/>
  <c r="W5352" i="1"/>
  <c r="T5288" i="1"/>
  <c r="W5288" i="1" s="1"/>
  <c r="T5228" i="1"/>
  <c r="W5228" i="1" s="1"/>
  <c r="T3464" i="1"/>
  <c r="T3320" i="1"/>
  <c r="T3176" i="1"/>
  <c r="W3176" i="1" s="1"/>
  <c r="T2708" i="1"/>
  <c r="T2564" i="1"/>
  <c r="W2564" i="1" s="1"/>
  <c r="T2420" i="1"/>
  <c r="W2420" i="1" s="1"/>
  <c r="W5410" i="1"/>
  <c r="T1422" i="1"/>
  <c r="W1422" i="1" s="1"/>
  <c r="W5203" i="1"/>
  <c r="W5059" i="1"/>
  <c r="T4973" i="1"/>
  <c r="W4973" i="1" s="1"/>
  <c r="T2021" i="1"/>
  <c r="W2021" i="1" s="1"/>
  <c r="T1769" i="1"/>
  <c r="T3230" i="1"/>
  <c r="W5306" i="1"/>
  <c r="T2260" i="1"/>
  <c r="T5376" i="1"/>
  <c r="T5244" i="1"/>
  <c r="T5076" i="1"/>
  <c r="W5076" i="1" s="1"/>
  <c r="T4932" i="1"/>
  <c r="T4764" i="1"/>
  <c r="T4620" i="1"/>
  <c r="T4500" i="1"/>
  <c r="W4500" i="1" s="1"/>
  <c r="T4356" i="1"/>
  <c r="T4200" i="1"/>
  <c r="W4200" i="1" s="1"/>
  <c r="T4056" i="1"/>
  <c r="T3960" i="1"/>
  <c r="T3864" i="1"/>
  <c r="W3864" i="1" s="1"/>
  <c r="T3720" i="1"/>
  <c r="W3720" i="1" s="1"/>
  <c r="T3588" i="1"/>
  <c r="T3444" i="1"/>
  <c r="W3444" i="1" s="1"/>
  <c r="T3288" i="1"/>
  <c r="T3132" i="1"/>
  <c r="T2988" i="1"/>
  <c r="T2844" i="1"/>
  <c r="T2688" i="1"/>
  <c r="T2544" i="1"/>
  <c r="W2544" i="1" s="1"/>
  <c r="T2400" i="1"/>
  <c r="T2280" i="1"/>
  <c r="T2124" i="1"/>
  <c r="W2124" i="1" s="1"/>
  <c r="T1956" i="1"/>
  <c r="W1956" i="1" s="1"/>
  <c r="T1776" i="1"/>
  <c r="T1620" i="1"/>
  <c r="W1620" i="1" s="1"/>
  <c r="T1368" i="1"/>
  <c r="T1248" i="1"/>
  <c r="T1080" i="1"/>
  <c r="W1080" i="1" s="1"/>
  <c r="T960" i="1"/>
  <c r="W960" i="1" s="1"/>
  <c r="T852" i="1"/>
  <c r="T696" i="1"/>
  <c r="W696" i="1" s="1"/>
  <c r="T528" i="1"/>
  <c r="T360" i="1"/>
  <c r="T216" i="1"/>
  <c r="T108" i="1"/>
  <c r="W108" i="1" s="1"/>
  <c r="T5687" i="1"/>
  <c r="T5555" i="1"/>
  <c r="W5555" i="1" s="1"/>
  <c r="T5399" i="1"/>
  <c r="T5255" i="1"/>
  <c r="T4787" i="1"/>
  <c r="T4631" i="1"/>
  <c r="T4475" i="1"/>
  <c r="T4343" i="1"/>
  <c r="T4235" i="1"/>
  <c r="T4163" i="1"/>
  <c r="T4079" i="1"/>
  <c r="T3923" i="1"/>
  <c r="T3791" i="1"/>
  <c r="T3647" i="1"/>
  <c r="T3503" i="1"/>
  <c r="T3371" i="1"/>
  <c r="T3227" i="1"/>
  <c r="T3107" i="1"/>
  <c r="T3011" i="1"/>
  <c r="T2879" i="1"/>
  <c r="T2735" i="1"/>
  <c r="T2627" i="1"/>
  <c r="T2507" i="1"/>
  <c r="T2375" i="1"/>
  <c r="T2267" i="1"/>
  <c r="T2147" i="1"/>
  <c r="T2027" i="1"/>
  <c r="T1931" i="1"/>
  <c r="T1871" i="1"/>
  <c r="T1811" i="1"/>
  <c r="T1787" i="1"/>
  <c r="T1739" i="1"/>
  <c r="T1703" i="1"/>
  <c r="T1679" i="1"/>
  <c r="T1631" i="1"/>
  <c r="T1571" i="1"/>
  <c r="T1451" i="1"/>
  <c r="T1403" i="1"/>
  <c r="T1355" i="1"/>
  <c r="T1295" i="1"/>
  <c r="T1235" i="1"/>
  <c r="T1223" i="1"/>
  <c r="T1175" i="1"/>
  <c r="T1103" i="1"/>
  <c r="T935" i="1"/>
  <c r="T5734" i="1"/>
  <c r="T5710" i="1"/>
  <c r="T5686" i="1"/>
  <c r="T5662" i="1"/>
  <c r="T5638" i="1"/>
  <c r="T5614" i="1"/>
  <c r="T5590" i="1"/>
  <c r="T5566" i="1"/>
  <c r="T5530" i="1"/>
  <c r="T5745" i="1"/>
  <c r="T5733" i="1"/>
  <c r="T5721" i="1"/>
  <c r="W5721" i="1" s="1"/>
  <c r="T5709" i="1"/>
  <c r="T5697" i="1"/>
  <c r="T5685" i="1"/>
  <c r="T5673" i="1"/>
  <c r="T5661" i="1"/>
  <c r="T5649" i="1"/>
  <c r="W5649" i="1" s="1"/>
  <c r="T5637" i="1"/>
  <c r="T5625" i="1"/>
  <c r="T5613" i="1"/>
  <c r="T5601" i="1"/>
  <c r="T5589" i="1"/>
  <c r="T5577" i="1"/>
  <c r="W5577" i="1" s="1"/>
  <c r="T5565" i="1"/>
  <c r="T5553" i="1"/>
  <c r="T5541" i="1"/>
  <c r="T5529" i="1"/>
  <c r="T5517" i="1"/>
  <c r="T5505" i="1"/>
  <c r="W5505" i="1" s="1"/>
  <c r="T5493" i="1"/>
  <c r="T5481" i="1"/>
  <c r="T5469" i="1"/>
  <c r="T5457" i="1"/>
  <c r="T5445" i="1"/>
  <c r="T5433" i="1"/>
  <c r="W5433" i="1" s="1"/>
  <c r="T5421" i="1"/>
  <c r="T5409" i="1"/>
  <c r="T5397" i="1"/>
  <c r="T5385" i="1"/>
  <c r="T5373" i="1"/>
  <c r="T5361" i="1"/>
  <c r="W5361" i="1" s="1"/>
  <c r="T5349" i="1"/>
  <c r="T5337" i="1"/>
  <c r="T5325" i="1"/>
  <c r="T5313" i="1"/>
  <c r="T5301" i="1"/>
  <c r="T5289" i="1"/>
  <c r="W5289" i="1" s="1"/>
  <c r="T5277" i="1"/>
  <c r="T5265" i="1"/>
  <c r="T5253" i="1"/>
  <c r="T5241" i="1"/>
  <c r="T5229" i="1"/>
  <c r="T5217" i="1"/>
  <c r="W5217" i="1" s="1"/>
  <c r="T5205" i="1"/>
  <c r="T5193" i="1"/>
  <c r="T5181" i="1"/>
  <c r="T5169" i="1"/>
  <c r="T5157" i="1"/>
  <c r="T5145" i="1"/>
  <c r="W5145" i="1" s="1"/>
  <c r="T5133" i="1"/>
  <c r="T5121" i="1"/>
  <c r="T5109" i="1"/>
  <c r="T5097" i="1"/>
  <c r="T5085" i="1"/>
  <c r="T5073" i="1"/>
  <c r="W5073" i="1" s="1"/>
  <c r="T5061" i="1"/>
  <c r="T5049" i="1"/>
  <c r="T5037" i="1"/>
  <c r="T5025" i="1"/>
  <c r="T5013" i="1"/>
  <c r="T5001" i="1"/>
  <c r="W5001" i="1" s="1"/>
  <c r="T4989" i="1"/>
  <c r="T4977" i="1"/>
  <c r="T4965" i="1"/>
  <c r="T4953" i="1"/>
  <c r="T4941" i="1"/>
  <c r="T4929" i="1"/>
  <c r="W4929" i="1" s="1"/>
  <c r="T4917" i="1"/>
  <c r="T4905" i="1"/>
  <c r="T4893" i="1"/>
  <c r="T4881" i="1"/>
  <c r="T4869" i="1"/>
  <c r="T4857" i="1"/>
  <c r="W4857" i="1" s="1"/>
  <c r="T4845" i="1"/>
  <c r="T4833" i="1"/>
  <c r="T4821" i="1"/>
  <c r="T4809" i="1"/>
  <c r="T4797" i="1"/>
  <c r="T4785" i="1"/>
  <c r="W4785" i="1" s="1"/>
  <c r="T4773" i="1"/>
  <c r="T4761" i="1"/>
  <c r="T4749" i="1"/>
  <c r="T4737" i="1"/>
  <c r="T4725" i="1"/>
  <c r="T4713" i="1"/>
  <c r="W4713" i="1" s="1"/>
  <c r="T4701" i="1"/>
  <c r="T4689" i="1"/>
  <c r="T4677" i="1"/>
  <c r="T4665" i="1"/>
  <c r="T4653" i="1"/>
  <c r="T4641" i="1"/>
  <c r="W4641" i="1" s="1"/>
  <c r="T4629" i="1"/>
  <c r="T4617" i="1"/>
  <c r="T4605" i="1"/>
  <c r="T4593" i="1"/>
  <c r="T4581" i="1"/>
  <c r="T4569" i="1"/>
  <c r="W4569" i="1" s="1"/>
  <c r="T4557" i="1"/>
  <c r="T4545" i="1"/>
  <c r="T4533" i="1"/>
  <c r="T4521" i="1"/>
  <c r="T4509" i="1"/>
  <c r="T4497" i="1"/>
  <c r="W4497" i="1" s="1"/>
  <c r="T4485" i="1"/>
  <c r="T4473" i="1"/>
  <c r="T4461" i="1"/>
  <c r="T4449" i="1"/>
  <c r="T4437" i="1"/>
  <c r="T4425" i="1"/>
  <c r="W4425" i="1" s="1"/>
  <c r="T4413" i="1"/>
  <c r="T4401" i="1"/>
  <c r="T4389" i="1"/>
  <c r="T4377" i="1"/>
  <c r="T4365" i="1"/>
  <c r="T4353" i="1"/>
  <c r="W4353" i="1" s="1"/>
  <c r="T4341" i="1"/>
  <c r="T4329" i="1"/>
  <c r="T4317" i="1"/>
  <c r="T4305" i="1"/>
  <c r="T4293" i="1"/>
  <c r="T4281" i="1"/>
  <c r="W4281" i="1" s="1"/>
  <c r="T4269" i="1"/>
  <c r="T4257" i="1"/>
  <c r="T4245" i="1"/>
  <c r="W4245" i="1" s="1"/>
  <c r="T4233" i="1"/>
  <c r="T4221" i="1"/>
  <c r="T4209" i="1"/>
  <c r="W4209" i="1" s="1"/>
  <c r="T4197" i="1"/>
  <c r="T4185" i="1"/>
  <c r="T4173" i="1"/>
  <c r="W4173" i="1" s="1"/>
  <c r="T5292" i="1"/>
  <c r="W5292" i="1" s="1"/>
  <c r="T5136" i="1"/>
  <c r="T5040" i="1"/>
  <c r="T4908" i="1"/>
  <c r="W4908" i="1" s="1"/>
  <c r="T4788" i="1"/>
  <c r="T4716" i="1"/>
  <c r="T4608" i="1"/>
  <c r="W4608" i="1" s="1"/>
  <c r="T4512" i="1"/>
  <c r="T4368" i="1"/>
  <c r="T4212" i="1"/>
  <c r="W4212" i="1" s="1"/>
  <c r="T3948" i="1"/>
  <c r="T3780" i="1"/>
  <c r="T3648" i="1"/>
  <c r="W3648" i="1" s="1"/>
  <c r="T3492" i="1"/>
  <c r="T3420" i="1"/>
  <c r="T3264" i="1"/>
  <c r="W3264" i="1" s="1"/>
  <c r="T3120" i="1"/>
  <c r="T2964" i="1"/>
  <c r="T2808" i="1"/>
  <c r="W2808" i="1" s="1"/>
  <c r="T2676" i="1"/>
  <c r="T2532" i="1"/>
  <c r="T2376" i="1"/>
  <c r="W2376" i="1" s="1"/>
  <c r="T2232" i="1"/>
  <c r="T2100" i="1"/>
  <c r="T1944" i="1"/>
  <c r="W1944" i="1" s="1"/>
  <c r="T1860" i="1"/>
  <c r="T1692" i="1"/>
  <c r="T1524" i="1"/>
  <c r="W1524" i="1" s="1"/>
  <c r="T1380" i="1"/>
  <c r="T1260" i="1"/>
  <c r="T1128" i="1"/>
  <c r="W1128" i="1" s="1"/>
  <c r="T984" i="1"/>
  <c r="T816" i="1"/>
  <c r="T624" i="1"/>
  <c r="W624" i="1" s="1"/>
  <c r="T480" i="1"/>
  <c r="T336" i="1"/>
  <c r="T204" i="1"/>
  <c r="T36" i="1"/>
  <c r="T5639" i="1"/>
  <c r="T5339" i="1"/>
  <c r="W5339" i="1" s="1"/>
  <c r="T5195" i="1"/>
  <c r="T5075" i="1"/>
  <c r="T4979" i="1"/>
  <c r="W4979" i="1" s="1"/>
  <c r="T4715" i="1"/>
  <c r="T4583" i="1"/>
  <c r="T4439" i="1"/>
  <c r="T4331" i="1"/>
  <c r="T4211" i="1"/>
  <c r="T4103" i="1"/>
  <c r="T3971" i="1"/>
  <c r="T3827" i="1"/>
  <c r="T3719" i="1"/>
  <c r="T3551" i="1"/>
  <c r="T3431" i="1"/>
  <c r="T3299" i="1"/>
  <c r="T3167" i="1"/>
  <c r="T3059" i="1"/>
  <c r="T2903" i="1"/>
  <c r="T2783" i="1"/>
  <c r="T2663" i="1"/>
  <c r="T2531" i="1"/>
  <c r="T2399" i="1"/>
  <c r="T2255" i="1"/>
  <c r="T2123" i="1"/>
  <c r="T2063" i="1"/>
  <c r="T1919" i="1"/>
  <c r="T1847" i="1"/>
  <c r="T1799" i="1"/>
  <c r="T1751" i="1"/>
  <c r="T1691" i="1"/>
  <c r="T1643" i="1"/>
  <c r="T1595" i="1"/>
  <c r="T1487" i="1"/>
  <c r="T1415" i="1"/>
  <c r="T1367" i="1"/>
  <c r="T1331" i="1"/>
  <c r="T1283" i="1"/>
  <c r="T1247" i="1"/>
  <c r="T1187" i="1"/>
  <c r="T1139" i="1"/>
  <c r="T983" i="1"/>
  <c r="T5744" i="1"/>
  <c r="T5732" i="1"/>
  <c r="T5720" i="1"/>
  <c r="T5708" i="1"/>
  <c r="T5696" i="1"/>
  <c r="T5684" i="1"/>
  <c r="T5672" i="1"/>
  <c r="T5660" i="1"/>
  <c r="T5648" i="1"/>
  <c r="T5636" i="1"/>
  <c r="T5624" i="1"/>
  <c r="T5612" i="1"/>
  <c r="T5600" i="1"/>
  <c r="T5588" i="1"/>
  <c r="T5576" i="1"/>
  <c r="T5564" i="1"/>
  <c r="T5552" i="1"/>
  <c r="T5540" i="1"/>
  <c r="T5528" i="1"/>
  <c r="T5516" i="1"/>
  <c r="T5504" i="1"/>
  <c r="T5492" i="1"/>
  <c r="T5480" i="1"/>
  <c r="T5468" i="1"/>
  <c r="T5456" i="1"/>
  <c r="T5444" i="1"/>
  <c r="T5432" i="1"/>
  <c r="T5420" i="1"/>
  <c r="T5408" i="1"/>
  <c r="T5396" i="1"/>
  <c r="T5384" i="1"/>
  <c r="T5372" i="1"/>
  <c r="T5360" i="1"/>
  <c r="T5348" i="1"/>
  <c r="T5336" i="1"/>
  <c r="T5324" i="1"/>
  <c r="T5312" i="1"/>
  <c r="T5300" i="1"/>
  <c r="T5276" i="1"/>
  <c r="W5276" i="1" s="1"/>
  <c r="T5264" i="1"/>
  <c r="W5264" i="1" s="1"/>
  <c r="T5252" i="1"/>
  <c r="T5240" i="1"/>
  <c r="T5216" i="1"/>
  <c r="W5216" i="1" s="1"/>
  <c r="T5204" i="1"/>
  <c r="T5192" i="1"/>
  <c r="T5180" i="1"/>
  <c r="T5168" i="1"/>
  <c r="T5156" i="1"/>
  <c r="T5144" i="1"/>
  <c r="W5144" i="1" s="1"/>
  <c r="T5132" i="1"/>
  <c r="T5120" i="1"/>
  <c r="T5108" i="1"/>
  <c r="T5096" i="1"/>
  <c r="T5084" i="1"/>
  <c r="T5072" i="1"/>
  <c r="W5072" i="1" s="1"/>
  <c r="T5060" i="1"/>
  <c r="T5048" i="1"/>
  <c r="T5036" i="1"/>
  <c r="T5024" i="1"/>
  <c r="T5012" i="1"/>
  <c r="T5000" i="1"/>
  <c r="W5000" i="1" s="1"/>
  <c r="T4988" i="1"/>
  <c r="T4976" i="1"/>
  <c r="T4964" i="1"/>
  <c r="T4952" i="1"/>
  <c r="T4940" i="1"/>
  <c r="T4928" i="1"/>
  <c r="W4928" i="1" s="1"/>
  <c r="T4916" i="1"/>
  <c r="T4904" i="1"/>
  <c r="T4892" i="1"/>
  <c r="W4892" i="1" s="1"/>
  <c r="T4880" i="1"/>
  <c r="T4868" i="1"/>
  <c r="T4856" i="1"/>
  <c r="W4856" i="1" s="1"/>
  <c r="T4844" i="1"/>
  <c r="T4832" i="1"/>
  <c r="T4820" i="1"/>
  <c r="W4820" i="1" s="1"/>
  <c r="T4808" i="1"/>
  <c r="T4796" i="1"/>
  <c r="T4784" i="1"/>
  <c r="W4784" i="1" s="1"/>
  <c r="T4772" i="1"/>
  <c r="T4760" i="1"/>
  <c r="T4748" i="1"/>
  <c r="W4748" i="1" s="1"/>
  <c r="T4736" i="1"/>
  <c r="T4724" i="1"/>
  <c r="T4712" i="1"/>
  <c r="W4712" i="1" s="1"/>
  <c r="T4700" i="1"/>
  <c r="T4688" i="1"/>
  <c r="T4676" i="1"/>
  <c r="W4676" i="1" s="1"/>
  <c r="T4664" i="1"/>
  <c r="T4652" i="1"/>
  <c r="T4640" i="1"/>
  <c r="W4640" i="1" s="1"/>
  <c r="T4628" i="1"/>
  <c r="T4616" i="1"/>
  <c r="T4604" i="1"/>
  <c r="W4604" i="1" s="1"/>
  <c r="T4592" i="1"/>
  <c r="T4580" i="1"/>
  <c r="T4568" i="1"/>
  <c r="W4568" i="1" s="1"/>
  <c r="T4556" i="1"/>
  <c r="T4544" i="1"/>
  <c r="T4532" i="1"/>
  <c r="W4532" i="1" s="1"/>
  <c r="T4520" i="1"/>
  <c r="T4508" i="1"/>
  <c r="T4496" i="1"/>
  <c r="W4496" i="1" s="1"/>
  <c r="T4484" i="1"/>
  <c r="T4472" i="1"/>
  <c r="T4460" i="1"/>
  <c r="W4460" i="1" s="1"/>
  <c r="T4448" i="1"/>
  <c r="T4436" i="1"/>
  <c r="T4424" i="1"/>
  <c r="W4424" i="1" s="1"/>
  <c r="T4412" i="1"/>
  <c r="T4400" i="1"/>
  <c r="T4388" i="1"/>
  <c r="W4388" i="1" s="1"/>
  <c r="T4376" i="1"/>
  <c r="T4364" i="1"/>
  <c r="T4352" i="1"/>
  <c r="W4352" i="1" s="1"/>
  <c r="T4340" i="1"/>
  <c r="T4328" i="1"/>
  <c r="T4316" i="1"/>
  <c r="W4316" i="1" s="1"/>
  <c r="T4304" i="1"/>
  <c r="T4292" i="1"/>
  <c r="T4280" i="1"/>
  <c r="W4280" i="1" s="1"/>
  <c r="T4268" i="1"/>
  <c r="T4256" i="1"/>
  <c r="T4244" i="1"/>
  <c r="W4244" i="1" s="1"/>
  <c r="T4232" i="1"/>
  <c r="T4220" i="1"/>
  <c r="T4208" i="1"/>
  <c r="W4208" i="1" s="1"/>
  <c r="T4196" i="1"/>
  <c r="T4184" i="1"/>
  <c r="T4172" i="1"/>
  <c r="W4172" i="1" s="1"/>
  <c r="T4160" i="1"/>
  <c r="T4148" i="1"/>
  <c r="T4136" i="1"/>
  <c r="W4136" i="1" s="1"/>
  <c r="T4124" i="1"/>
  <c r="T4112" i="1"/>
  <c r="T4100" i="1"/>
  <c r="W4100" i="1" s="1"/>
  <c r="T4088" i="1"/>
  <c r="T4076" i="1"/>
  <c r="T4064" i="1"/>
  <c r="W4064" i="1" s="1"/>
  <c r="T4052" i="1"/>
  <c r="T4040" i="1"/>
  <c r="T4028" i="1"/>
  <c r="W4028" i="1" s="1"/>
  <c r="T4016" i="1"/>
  <c r="T4004" i="1"/>
  <c r="T3992" i="1"/>
  <c r="W3992" i="1" s="1"/>
  <c r="T3980" i="1"/>
  <c r="T3968" i="1"/>
  <c r="T3956" i="1"/>
  <c r="W3956" i="1" s="1"/>
  <c r="T3944" i="1"/>
  <c r="T3932" i="1"/>
  <c r="T3920" i="1"/>
  <c r="W3920" i="1" s="1"/>
  <c r="T3908" i="1"/>
  <c r="T3896" i="1"/>
  <c r="T3884" i="1"/>
  <c r="W3884" i="1" s="1"/>
  <c r="T3872" i="1"/>
  <c r="T3860" i="1"/>
  <c r="T3848" i="1"/>
  <c r="W3848" i="1" s="1"/>
  <c r="T3836" i="1"/>
  <c r="T3824" i="1"/>
  <c r="T3812" i="1"/>
  <c r="W3812" i="1" s="1"/>
  <c r="T3800" i="1"/>
  <c r="T3788" i="1"/>
  <c r="T3776" i="1"/>
  <c r="W3776" i="1" s="1"/>
  <c r="T3764" i="1"/>
  <c r="T3752" i="1"/>
  <c r="T3740" i="1"/>
  <c r="W3740" i="1" s="1"/>
  <c r="T3728" i="1"/>
  <c r="T3716" i="1"/>
  <c r="T3704" i="1"/>
  <c r="W3704" i="1" s="1"/>
  <c r="T3692" i="1"/>
  <c r="T3680" i="1"/>
  <c r="T3668" i="1"/>
  <c r="W3668" i="1" s="1"/>
  <c r="T3656" i="1"/>
  <c r="T3644" i="1"/>
  <c r="T3632" i="1"/>
  <c r="W3632" i="1" s="1"/>
  <c r="T3620" i="1"/>
  <c r="T3608" i="1"/>
  <c r="T5304" i="1"/>
  <c r="T5160" i="1"/>
  <c r="W5160" i="1" s="1"/>
  <c r="T5064" i="1"/>
  <c r="T4968" i="1"/>
  <c r="T4824" i="1"/>
  <c r="W4824" i="1" s="1"/>
  <c r="T4632" i="1"/>
  <c r="T4488" i="1"/>
  <c r="T4344" i="1"/>
  <c r="W4344" i="1" s="1"/>
  <c r="T4188" i="1"/>
  <c r="T4020" i="1"/>
  <c r="T3840" i="1"/>
  <c r="W3840" i="1" s="1"/>
  <c r="T3696" i="1"/>
  <c r="T3540" i="1"/>
  <c r="T3384" i="1"/>
  <c r="W3384" i="1" s="1"/>
  <c r="T3240" i="1"/>
  <c r="T3096" i="1"/>
  <c r="T2904" i="1"/>
  <c r="W2904" i="1" s="1"/>
  <c r="T2628" i="1"/>
  <c r="T2484" i="1"/>
  <c r="T2352" i="1"/>
  <c r="W2352" i="1" s="1"/>
  <c r="T2208" i="1"/>
  <c r="T2004" i="1"/>
  <c r="T1800" i="1"/>
  <c r="W1800" i="1" s="1"/>
  <c r="T1632" i="1"/>
  <c r="T1488" i="1"/>
  <c r="T1344" i="1"/>
  <c r="W1344" i="1" s="1"/>
  <c r="T1212" i="1"/>
  <c r="T1032" i="1"/>
  <c r="T900" i="1"/>
  <c r="W900" i="1" s="1"/>
  <c r="T756" i="1"/>
  <c r="T576" i="1"/>
  <c r="T420" i="1"/>
  <c r="W420" i="1" s="1"/>
  <c r="T288" i="1"/>
  <c r="W288" i="1" s="1"/>
  <c r="T132" i="1"/>
  <c r="T5723" i="1"/>
  <c r="W5723" i="1" s="1"/>
  <c r="T5651" i="1"/>
  <c r="T5507" i="1"/>
  <c r="T5375" i="1"/>
  <c r="W5375" i="1" s="1"/>
  <c r="T5279" i="1"/>
  <c r="W5279" i="1" s="1"/>
  <c r="T5123" i="1"/>
  <c r="T4835" i="1"/>
  <c r="T4703" i="1"/>
  <c r="T4595" i="1"/>
  <c r="T4511" i="1"/>
  <c r="T4367" i="1"/>
  <c r="W4367" i="1" s="1"/>
  <c r="T4055" i="1"/>
  <c r="W4055" i="1" s="1"/>
  <c r="T3887" i="1"/>
  <c r="T3767" i="1"/>
  <c r="T3659" i="1"/>
  <c r="T3563" i="1"/>
  <c r="T3419" i="1"/>
  <c r="W3419" i="1" s="1"/>
  <c r="T3287" i="1"/>
  <c r="T3143" i="1"/>
  <c r="T2987" i="1"/>
  <c r="T2807" i="1"/>
  <c r="T2675" i="1"/>
  <c r="T2555" i="1"/>
  <c r="W2555" i="1" s="1"/>
  <c r="T2435" i="1"/>
  <c r="W2435" i="1" s="1"/>
  <c r="T2303" i="1"/>
  <c r="T2171" i="1"/>
  <c r="T2003" i="1"/>
  <c r="T1547" i="1"/>
  <c r="T5695" i="1"/>
  <c r="W5695" i="1" s="1"/>
  <c r="T5623" i="1"/>
  <c r="W5623" i="1" s="1"/>
  <c r="T5563" i="1"/>
  <c r="T5527" i="1"/>
  <c r="T5503" i="1"/>
  <c r="W5503" i="1" s="1"/>
  <c r="T5455" i="1"/>
  <c r="T5419" i="1"/>
  <c r="W5419" i="1" s="1"/>
  <c r="T5359" i="1"/>
  <c r="W5359" i="1" s="1"/>
  <c r="T5347" i="1"/>
  <c r="W5347" i="1" s="1"/>
  <c r="T5335" i="1"/>
  <c r="T5323" i="1"/>
  <c r="W5323" i="1" s="1"/>
  <c r="T5311" i="1"/>
  <c r="W5311" i="1" s="1"/>
  <c r="T5299" i="1"/>
  <c r="T5287" i="1"/>
  <c r="W5287" i="1" s="1"/>
  <c r="T5275" i="1"/>
  <c r="W5275" i="1" s="1"/>
  <c r="T5263" i="1"/>
  <c r="T5251" i="1"/>
  <c r="W5251" i="1" s="1"/>
  <c r="T5239" i="1"/>
  <c r="W5239" i="1" s="1"/>
  <c r="T5227" i="1"/>
  <c r="T5215" i="1"/>
  <c r="W5215" i="1" s="1"/>
  <c r="T5191" i="1"/>
  <c r="W5191" i="1" s="1"/>
  <c r="T5179" i="1"/>
  <c r="T5167" i="1"/>
  <c r="T5155" i="1"/>
  <c r="W5155" i="1" s="1"/>
  <c r="T5143" i="1"/>
  <c r="W5143" i="1" s="1"/>
  <c r="T5131" i="1"/>
  <c r="T5119" i="1"/>
  <c r="W5119" i="1" s="1"/>
  <c r="T5107" i="1"/>
  <c r="T5095" i="1"/>
  <c r="T5083" i="1"/>
  <c r="W5083" i="1" s="1"/>
  <c r="T5071" i="1"/>
  <c r="W5071" i="1" s="1"/>
  <c r="T5047" i="1"/>
  <c r="W5047" i="1" s="1"/>
  <c r="T5035" i="1"/>
  <c r="T5023" i="1"/>
  <c r="T5011" i="1"/>
  <c r="W5011" i="1" s="1"/>
  <c r="T4999" i="1"/>
  <c r="T4987" i="1"/>
  <c r="W4987" i="1" s="1"/>
  <c r="T4975" i="1"/>
  <c r="W4975" i="1" s="1"/>
  <c r="T4963" i="1"/>
  <c r="T4951" i="1"/>
  <c r="T4939" i="1"/>
  <c r="W4939" i="1" s="1"/>
  <c r="T4927" i="1"/>
  <c r="T4915" i="1"/>
  <c r="W4915" i="1" s="1"/>
  <c r="T4903" i="1"/>
  <c r="W4903" i="1" s="1"/>
  <c r="T4891" i="1"/>
  <c r="T4879" i="1"/>
  <c r="T4867" i="1"/>
  <c r="W4867" i="1" s="1"/>
  <c r="T4855" i="1"/>
  <c r="T4843" i="1"/>
  <c r="W4843" i="1" s="1"/>
  <c r="T4831" i="1"/>
  <c r="W4831" i="1" s="1"/>
  <c r="T4819" i="1"/>
  <c r="T4807" i="1"/>
  <c r="T4795" i="1"/>
  <c r="W4795" i="1" s="1"/>
  <c r="T4783" i="1"/>
  <c r="T4771" i="1"/>
  <c r="W4771" i="1" s="1"/>
  <c r="T4759" i="1"/>
  <c r="W4759" i="1" s="1"/>
  <c r="T4747" i="1"/>
  <c r="T4735" i="1"/>
  <c r="T4723" i="1"/>
  <c r="W4723" i="1" s="1"/>
  <c r="T4711" i="1"/>
  <c r="T4699" i="1"/>
  <c r="W4699" i="1" s="1"/>
  <c r="T4687" i="1"/>
  <c r="W4687" i="1" s="1"/>
  <c r="T4675" i="1"/>
  <c r="T4663" i="1"/>
  <c r="T4651" i="1"/>
  <c r="W4651" i="1" s="1"/>
  <c r="T4639" i="1"/>
  <c r="T4627" i="1"/>
  <c r="W4627" i="1" s="1"/>
  <c r="T4615" i="1"/>
  <c r="W4615" i="1" s="1"/>
  <c r="T4603" i="1"/>
  <c r="T4591" i="1"/>
  <c r="T4579" i="1"/>
  <c r="W4579" i="1" s="1"/>
  <c r="T4567" i="1"/>
  <c r="T4555" i="1"/>
  <c r="W4555" i="1" s="1"/>
  <c r="T4543" i="1"/>
  <c r="W4543" i="1" s="1"/>
  <c r="T4531" i="1"/>
  <c r="T4519" i="1"/>
  <c r="T4507" i="1"/>
  <c r="W4507" i="1" s="1"/>
  <c r="T4495" i="1"/>
  <c r="T4483" i="1"/>
  <c r="W4483" i="1" s="1"/>
  <c r="T4471" i="1"/>
  <c r="W4471" i="1" s="1"/>
  <c r="T4459" i="1"/>
  <c r="T4447" i="1"/>
  <c r="T4435" i="1"/>
  <c r="W4435" i="1" s="1"/>
  <c r="T4423" i="1"/>
  <c r="T4411" i="1"/>
  <c r="W4411" i="1" s="1"/>
  <c r="T4399" i="1"/>
  <c r="W4399" i="1" s="1"/>
  <c r="T4387" i="1"/>
  <c r="T4375" i="1"/>
  <c r="T4363" i="1"/>
  <c r="W4363" i="1" s="1"/>
  <c r="T4351" i="1"/>
  <c r="T4339" i="1"/>
  <c r="W4339" i="1" s="1"/>
  <c r="T4327" i="1"/>
  <c r="W4327" i="1" s="1"/>
  <c r="T4315" i="1"/>
  <c r="T4303" i="1"/>
  <c r="T4291" i="1"/>
  <c r="W4291" i="1" s="1"/>
  <c r="T4279" i="1"/>
  <c r="T4267" i="1"/>
  <c r="W4267" i="1" s="1"/>
  <c r="T4255" i="1"/>
  <c r="W4255" i="1" s="1"/>
  <c r="T4243" i="1"/>
  <c r="T4231" i="1"/>
  <c r="T4219" i="1"/>
  <c r="W4219" i="1" s="1"/>
  <c r="T4207" i="1"/>
  <c r="T4195" i="1"/>
  <c r="W4195" i="1" s="1"/>
  <c r="T4183" i="1"/>
  <c r="W4183" i="1" s="1"/>
  <c r="T4171" i="1"/>
  <c r="T4159" i="1"/>
  <c r="T4147" i="1"/>
  <c r="W4147" i="1" s="1"/>
  <c r="T4135" i="1"/>
  <c r="T4123" i="1"/>
  <c r="W4123" i="1" s="1"/>
  <c r="T4111" i="1"/>
  <c r="W4111" i="1" s="1"/>
  <c r="T4099" i="1"/>
  <c r="T4087" i="1"/>
  <c r="T4075" i="1"/>
  <c r="W4075" i="1" s="1"/>
  <c r="T4063" i="1"/>
  <c r="T4051" i="1"/>
  <c r="W4051" i="1" s="1"/>
  <c r="T4039" i="1"/>
  <c r="W4039" i="1" s="1"/>
  <c r="T4027" i="1"/>
  <c r="T4015" i="1"/>
  <c r="T4003" i="1"/>
  <c r="W4003" i="1" s="1"/>
  <c r="T3991" i="1"/>
  <c r="T3979" i="1"/>
  <c r="W3979" i="1" s="1"/>
  <c r="T3967" i="1"/>
  <c r="W3967" i="1" s="1"/>
  <c r="T3955" i="1"/>
  <c r="T3943" i="1"/>
  <c r="T3931" i="1"/>
  <c r="W3931" i="1" s="1"/>
  <c r="T3919" i="1"/>
  <c r="T3907" i="1"/>
  <c r="W3907" i="1" s="1"/>
  <c r="T3895" i="1"/>
  <c r="W3895" i="1" s="1"/>
  <c r="T3883" i="1"/>
  <c r="T3871" i="1"/>
  <c r="T3859" i="1"/>
  <c r="W3859" i="1" s="1"/>
  <c r="T3847" i="1"/>
  <c r="T3835" i="1"/>
  <c r="W3835" i="1" s="1"/>
  <c r="T3823" i="1"/>
  <c r="W3823" i="1" s="1"/>
  <c r="T3811" i="1"/>
  <c r="T3799" i="1"/>
  <c r="T3787" i="1"/>
  <c r="W3787" i="1" s="1"/>
  <c r="T3775" i="1"/>
  <c r="T3763" i="1"/>
  <c r="W3763" i="1" s="1"/>
  <c r="T3751" i="1"/>
  <c r="W3751" i="1" s="1"/>
  <c r="T3739" i="1"/>
  <c r="T3727" i="1"/>
  <c r="T3715" i="1"/>
  <c r="W3715" i="1" s="1"/>
  <c r="T3703" i="1"/>
  <c r="T3691" i="1"/>
  <c r="W3691" i="1" s="1"/>
  <c r="T3679" i="1"/>
  <c r="W3679" i="1" s="1"/>
  <c r="T3667" i="1"/>
  <c r="T3655" i="1"/>
  <c r="T3643" i="1"/>
  <c r="W3643" i="1" s="1"/>
  <c r="T3631" i="1"/>
  <c r="T3619" i="1"/>
  <c r="W3619" i="1" s="1"/>
  <c r="T3607" i="1"/>
  <c r="W3607" i="1" s="1"/>
  <c r="T3595" i="1"/>
  <c r="T3583" i="1"/>
  <c r="T3571" i="1"/>
  <c r="W3571" i="1" s="1"/>
  <c r="T3559" i="1"/>
  <c r="T3547" i="1"/>
  <c r="W3547" i="1" s="1"/>
  <c r="T3535" i="1"/>
  <c r="W3535" i="1" s="1"/>
  <c r="T3523" i="1"/>
  <c r="T3511" i="1"/>
  <c r="T3499" i="1"/>
  <c r="W3499" i="1" s="1"/>
  <c r="T3487" i="1"/>
  <c r="T3475" i="1"/>
  <c r="W3475" i="1" s="1"/>
  <c r="T3463" i="1"/>
  <c r="W3463" i="1" s="1"/>
  <c r="T3451" i="1"/>
  <c r="T3439" i="1"/>
  <c r="T3427" i="1"/>
  <c r="W3427" i="1" s="1"/>
  <c r="T3415" i="1"/>
  <c r="T3403" i="1"/>
  <c r="W3403" i="1" s="1"/>
  <c r="T3391" i="1"/>
  <c r="W3391" i="1" s="1"/>
  <c r="T3379" i="1"/>
  <c r="T3367" i="1"/>
  <c r="T3355" i="1"/>
  <c r="W3355" i="1" s="1"/>
  <c r="T3343" i="1"/>
  <c r="T3331" i="1"/>
  <c r="W3331" i="1" s="1"/>
  <c r="T3319" i="1"/>
  <c r="W3319" i="1" s="1"/>
  <c r="T3307" i="1"/>
  <c r="T3295" i="1"/>
  <c r="T3283" i="1"/>
  <c r="W3283" i="1" s="1"/>
  <c r="T3271" i="1"/>
  <c r="T3259" i="1"/>
  <c r="W3259" i="1" s="1"/>
  <c r="T3247" i="1"/>
  <c r="W3247" i="1" s="1"/>
  <c r="T3235" i="1"/>
  <c r="T3223" i="1"/>
  <c r="T3211" i="1"/>
  <c r="W3211" i="1" s="1"/>
  <c r="T3199" i="1"/>
  <c r="T3187" i="1"/>
  <c r="W3187" i="1" s="1"/>
  <c r="T5316" i="1"/>
  <c r="T5172" i="1"/>
  <c r="T4920" i="1"/>
  <c r="T4776" i="1"/>
  <c r="W4776" i="1" s="1"/>
  <c r="T4668" i="1"/>
  <c r="T4560" i="1"/>
  <c r="T4416" i="1"/>
  <c r="T4272" i="1"/>
  <c r="T4128" i="1"/>
  <c r="T4008" i="1"/>
  <c r="W4008" i="1" s="1"/>
  <c r="T3876" i="1"/>
  <c r="T3732" i="1"/>
  <c r="T3576" i="1"/>
  <c r="T3432" i="1"/>
  <c r="T3300" i="1"/>
  <c r="T3168" i="1"/>
  <c r="W3168" i="1" s="1"/>
  <c r="T3012" i="1"/>
  <c r="T2916" i="1"/>
  <c r="T2772" i="1"/>
  <c r="T2652" i="1"/>
  <c r="T2508" i="1"/>
  <c r="T2364" i="1"/>
  <c r="T2220" i="1"/>
  <c r="T2028" i="1"/>
  <c r="T1848" i="1"/>
  <c r="T1668" i="1"/>
  <c r="T1548" i="1"/>
  <c r="T1404" i="1"/>
  <c r="W1404" i="1" s="1"/>
  <c r="T1236" i="1"/>
  <c r="T1092" i="1"/>
  <c r="T936" i="1"/>
  <c r="T768" i="1"/>
  <c r="T684" i="1"/>
  <c r="T504" i="1"/>
  <c r="W504" i="1" s="1"/>
  <c r="T372" i="1"/>
  <c r="W372" i="1" s="1"/>
  <c r="T240" i="1"/>
  <c r="T84" i="1"/>
  <c r="T5735" i="1"/>
  <c r="T5591" i="1"/>
  <c r="T5483" i="1"/>
  <c r="W5483" i="1" s="1"/>
  <c r="T5363" i="1"/>
  <c r="W5363" i="1" s="1"/>
  <c r="T5231" i="1"/>
  <c r="T5111" i="1"/>
  <c r="T5003" i="1"/>
  <c r="T4895" i="1"/>
  <c r="T4775" i="1"/>
  <c r="W4775" i="1" s="1"/>
  <c r="T4619" i="1"/>
  <c r="W4619" i="1" s="1"/>
  <c r="T4463" i="1"/>
  <c r="T4355" i="1"/>
  <c r="T4223" i="1"/>
  <c r="T4091" i="1"/>
  <c r="T3911" i="1"/>
  <c r="W3911" i="1" s="1"/>
  <c r="T3779" i="1"/>
  <c r="W3779" i="1" s="1"/>
  <c r="T3635" i="1"/>
  <c r="T3479" i="1"/>
  <c r="T3347" i="1"/>
  <c r="T3215" i="1"/>
  <c r="T3095" i="1"/>
  <c r="W3095" i="1" s="1"/>
  <c r="T2963" i="1"/>
  <c r="W2963" i="1" s="1"/>
  <c r="T2927" i="1"/>
  <c r="T2795" i="1"/>
  <c r="T2639" i="1"/>
  <c r="T2483" i="1"/>
  <c r="T2387" i="1"/>
  <c r="W2387" i="1" s="1"/>
  <c r="T2231" i="1"/>
  <c r="W2231" i="1" s="1"/>
  <c r="T2051" i="1"/>
  <c r="T1523" i="1"/>
  <c r="T5719" i="1"/>
  <c r="W5719" i="1" s="1"/>
  <c r="T5635" i="1"/>
  <c r="T5575" i="1"/>
  <c r="W5575" i="1" s="1"/>
  <c r="T5539" i="1"/>
  <c r="W5539" i="1" s="1"/>
  <c r="T5491" i="1"/>
  <c r="T5467" i="1"/>
  <c r="T5431" i="1"/>
  <c r="W5431" i="1" s="1"/>
  <c r="T5383" i="1"/>
  <c r="T5742" i="1"/>
  <c r="W5742" i="1" s="1"/>
  <c r="T5718" i="1"/>
  <c r="W5718" i="1" s="1"/>
  <c r="T5694" i="1"/>
  <c r="T5682" i="1"/>
  <c r="T5658" i="1"/>
  <c r="W5658" i="1" s="1"/>
  <c r="T5646" i="1"/>
  <c r="T5634" i="1"/>
  <c r="W5634" i="1" s="1"/>
  <c r="T5622" i="1"/>
  <c r="W5622" i="1" s="1"/>
  <c r="T5610" i="1"/>
  <c r="T5598" i="1"/>
  <c r="T5586" i="1"/>
  <c r="W5586" i="1" s="1"/>
  <c r="T5574" i="1"/>
  <c r="T5562" i="1"/>
  <c r="W5562" i="1" s="1"/>
  <c r="T5550" i="1"/>
  <c r="W5550" i="1" s="1"/>
  <c r="T5538" i="1"/>
  <c r="T5526" i="1"/>
  <c r="T5514" i="1"/>
  <c r="W5514" i="1" s="1"/>
  <c r="T5502" i="1"/>
  <c r="T5490" i="1"/>
  <c r="W5490" i="1" s="1"/>
  <c r="T5478" i="1"/>
  <c r="W5478" i="1" s="1"/>
  <c r="T5466" i="1"/>
  <c r="T5454" i="1"/>
  <c r="T5442" i="1"/>
  <c r="W5442" i="1" s="1"/>
  <c r="T5430" i="1"/>
  <c r="T5418" i="1"/>
  <c r="W5418" i="1" s="1"/>
  <c r="T5406" i="1"/>
  <c r="W5406" i="1" s="1"/>
  <c r="T5394" i="1"/>
  <c r="T5382" i="1"/>
  <c r="T5370" i="1"/>
  <c r="W5370" i="1" s="1"/>
  <c r="T5358" i="1"/>
  <c r="T5346" i="1"/>
  <c r="W5346" i="1" s="1"/>
  <c r="T5334" i="1"/>
  <c r="W5334" i="1" s="1"/>
  <c r="T5310" i="1"/>
  <c r="W5310" i="1" s="1"/>
  <c r="T5298" i="1"/>
  <c r="T5286" i="1"/>
  <c r="W5286" i="1" s="1"/>
  <c r="T5274" i="1"/>
  <c r="W5274" i="1" s="1"/>
  <c r="T5262" i="1"/>
  <c r="T5250" i="1"/>
  <c r="W5250" i="1" s="1"/>
  <c r="T5238" i="1"/>
  <c r="W5238" i="1" s="1"/>
  <c r="T5226" i="1"/>
  <c r="T5214" i="1"/>
  <c r="W5214" i="1" s="1"/>
  <c r="T5202" i="1"/>
  <c r="W5202" i="1" s="1"/>
  <c r="T5190" i="1"/>
  <c r="T5178" i="1"/>
  <c r="W5178" i="1" s="1"/>
  <c r="T5166" i="1"/>
  <c r="W5166" i="1" s="1"/>
  <c r="T5154" i="1"/>
  <c r="T5142" i="1"/>
  <c r="W5142" i="1" s="1"/>
  <c r="T5130" i="1"/>
  <c r="W5130" i="1" s="1"/>
  <c r="T5118" i="1"/>
  <c r="T5106" i="1"/>
  <c r="W5106" i="1" s="1"/>
  <c r="T5094" i="1"/>
  <c r="W5094" i="1" s="1"/>
  <c r="T5082" i="1"/>
  <c r="T5070" i="1"/>
  <c r="W5070" i="1" s="1"/>
  <c r="T5058" i="1"/>
  <c r="W5058" i="1" s="1"/>
  <c r="T5046" i="1"/>
  <c r="T5034" i="1"/>
  <c r="W5034" i="1" s="1"/>
  <c r="T5022" i="1"/>
  <c r="T5010" i="1"/>
  <c r="T4998" i="1"/>
  <c r="W4998" i="1" s="1"/>
  <c r="T4986" i="1"/>
  <c r="W4986" i="1" s="1"/>
  <c r="T4974" i="1"/>
  <c r="T4962" i="1"/>
  <c r="W4962" i="1" s="1"/>
  <c r="T4950" i="1"/>
  <c r="T4938" i="1"/>
  <c r="T4926" i="1"/>
  <c r="W4926" i="1" s="1"/>
  <c r="T4914" i="1"/>
  <c r="W4914" i="1" s="1"/>
  <c r="T4902" i="1"/>
  <c r="T4890" i="1"/>
  <c r="W4890" i="1" s="1"/>
  <c r="T4878" i="1"/>
  <c r="T4866" i="1"/>
  <c r="T4854" i="1"/>
  <c r="W4854" i="1" s="1"/>
  <c r="T4842" i="1"/>
  <c r="W4842" i="1" s="1"/>
  <c r="T4830" i="1"/>
  <c r="T4818" i="1"/>
  <c r="W4818" i="1" s="1"/>
  <c r="T4806" i="1"/>
  <c r="W4806" i="1" s="1"/>
  <c r="T4794" i="1"/>
  <c r="T4782" i="1"/>
  <c r="W4782" i="1" s="1"/>
  <c r="T4770" i="1"/>
  <c r="W4770" i="1" s="1"/>
  <c r="T4758" i="1"/>
  <c r="T4746" i="1"/>
  <c r="W4746" i="1" s="1"/>
  <c r="T4734" i="1"/>
  <c r="W4734" i="1" s="1"/>
  <c r="T4722" i="1"/>
  <c r="T4710" i="1"/>
  <c r="W4710" i="1" s="1"/>
  <c r="T4698" i="1"/>
  <c r="W4698" i="1" s="1"/>
  <c r="T4686" i="1"/>
  <c r="T4674" i="1"/>
  <c r="W4674" i="1" s="1"/>
  <c r="T4662" i="1"/>
  <c r="W4662" i="1" s="1"/>
  <c r="T4650" i="1"/>
  <c r="T4638" i="1"/>
  <c r="W4638" i="1" s="1"/>
  <c r="T4626" i="1"/>
  <c r="W4626" i="1" s="1"/>
  <c r="T4614" i="1"/>
  <c r="T4602" i="1"/>
  <c r="W4602" i="1" s="1"/>
  <c r="T4590" i="1"/>
  <c r="W4590" i="1" s="1"/>
  <c r="T4578" i="1"/>
  <c r="T4566" i="1"/>
  <c r="W4566" i="1" s="1"/>
  <c r="T4554" i="1"/>
  <c r="W4554" i="1" s="1"/>
  <c r="T4542" i="1"/>
  <c r="T4530" i="1"/>
  <c r="W4530" i="1" s="1"/>
  <c r="T4518" i="1"/>
  <c r="W4518" i="1" s="1"/>
  <c r="T4506" i="1"/>
  <c r="T4494" i="1"/>
  <c r="W4494" i="1" s="1"/>
  <c r="T4482" i="1"/>
  <c r="W4482" i="1" s="1"/>
  <c r="T4470" i="1"/>
  <c r="T4458" i="1"/>
  <c r="W4458" i="1" s="1"/>
  <c r="T4446" i="1"/>
  <c r="W4446" i="1" s="1"/>
  <c r="T4434" i="1"/>
  <c r="T4422" i="1"/>
  <c r="W4422" i="1" s="1"/>
  <c r="T4410" i="1"/>
  <c r="W4410" i="1" s="1"/>
  <c r="T4398" i="1"/>
  <c r="T4386" i="1"/>
  <c r="W4386" i="1" s="1"/>
  <c r="T4374" i="1"/>
  <c r="W4374" i="1" s="1"/>
  <c r="T4362" i="1"/>
  <c r="T4350" i="1"/>
  <c r="W4350" i="1" s="1"/>
  <c r="T4338" i="1"/>
  <c r="W4338" i="1" s="1"/>
  <c r="T4326" i="1"/>
  <c r="T4314" i="1"/>
  <c r="W4314" i="1" s="1"/>
  <c r="T4302" i="1"/>
  <c r="W4302" i="1" s="1"/>
  <c r="T4290" i="1"/>
  <c r="T4278" i="1"/>
  <c r="W4278" i="1" s="1"/>
  <c r="T4266" i="1"/>
  <c r="W4266" i="1" s="1"/>
  <c r="T4254" i="1"/>
  <c r="T4242" i="1"/>
  <c r="W4242" i="1" s="1"/>
  <c r="T4230" i="1"/>
  <c r="W4230" i="1" s="1"/>
  <c r="T4218" i="1"/>
  <c r="T4206" i="1"/>
  <c r="W4206" i="1" s="1"/>
  <c r="T4194" i="1"/>
  <c r="W4194" i="1" s="1"/>
  <c r="T4182" i="1"/>
  <c r="T4170" i="1"/>
  <c r="W4170" i="1" s="1"/>
  <c r="T4158" i="1"/>
  <c r="W4158" i="1" s="1"/>
  <c r="T4146" i="1"/>
  <c r="T4134" i="1"/>
  <c r="W4134" i="1" s="1"/>
  <c r="T4122" i="1"/>
  <c r="W4122" i="1" s="1"/>
  <c r="T4110" i="1"/>
  <c r="T4098" i="1"/>
  <c r="W4098" i="1" s="1"/>
  <c r="T4086" i="1"/>
  <c r="W4086" i="1" s="1"/>
  <c r="T4074" i="1"/>
  <c r="T4062" i="1"/>
  <c r="W4062" i="1" s="1"/>
  <c r="T4050" i="1"/>
  <c r="W4050" i="1" s="1"/>
  <c r="T4038" i="1"/>
  <c r="T4026" i="1"/>
  <c r="W4026" i="1" s="1"/>
  <c r="T4014" i="1"/>
  <c r="W4014" i="1" s="1"/>
  <c r="T4002" i="1"/>
  <c r="T3990" i="1"/>
  <c r="W3990" i="1" s="1"/>
  <c r="T3978" i="1"/>
  <c r="W3978" i="1" s="1"/>
  <c r="T3966" i="1"/>
  <c r="T3954" i="1"/>
  <c r="W3954" i="1" s="1"/>
  <c r="T3942" i="1"/>
  <c r="W3942" i="1" s="1"/>
  <c r="T3930" i="1"/>
  <c r="T3918" i="1"/>
  <c r="W3918" i="1" s="1"/>
  <c r="T3906" i="1"/>
  <c r="W3906" i="1" s="1"/>
  <c r="T3894" i="1"/>
  <c r="T3882" i="1"/>
  <c r="W3882" i="1" s="1"/>
  <c r="T3870" i="1"/>
  <c r="W3870" i="1" s="1"/>
  <c r="T3858" i="1"/>
  <c r="T3846" i="1"/>
  <c r="W3846" i="1" s="1"/>
  <c r="T3834" i="1"/>
  <c r="W3834" i="1" s="1"/>
  <c r="T3822" i="1"/>
  <c r="T3810" i="1"/>
  <c r="W3810" i="1" s="1"/>
  <c r="T3798" i="1"/>
  <c r="W3798" i="1" s="1"/>
  <c r="T3786" i="1"/>
  <c r="T3774" i="1"/>
  <c r="W3774" i="1" s="1"/>
  <c r="T3762" i="1"/>
  <c r="W3762" i="1" s="1"/>
  <c r="T3750" i="1"/>
  <c r="T3738" i="1"/>
  <c r="W3738" i="1" s="1"/>
  <c r="T3726" i="1"/>
  <c r="W3726" i="1" s="1"/>
  <c r="T3714" i="1"/>
  <c r="T3702" i="1"/>
  <c r="W3702" i="1" s="1"/>
  <c r="T3690" i="1"/>
  <c r="W3690" i="1" s="1"/>
  <c r="T3678" i="1"/>
  <c r="T3666" i="1"/>
  <c r="W3666" i="1" s="1"/>
  <c r="T3654" i="1"/>
  <c r="W3654" i="1" s="1"/>
  <c r="T3642" i="1"/>
  <c r="T3630" i="1"/>
  <c r="W3630" i="1" s="1"/>
  <c r="T3618" i="1"/>
  <c r="W3618" i="1" s="1"/>
  <c r="T3606" i="1"/>
  <c r="T3594" i="1"/>
  <c r="W3594" i="1" s="1"/>
  <c r="W5030" i="1"/>
  <c r="T5340" i="1"/>
  <c r="T5208" i="1"/>
  <c r="T5112" i="1"/>
  <c r="T4980" i="1"/>
  <c r="T4812" i="1"/>
  <c r="T4656" i="1"/>
  <c r="W4656" i="1" s="1"/>
  <c r="T4524" i="1"/>
  <c r="T4392" i="1"/>
  <c r="T4248" i="1"/>
  <c r="T4104" i="1"/>
  <c r="T3984" i="1"/>
  <c r="T3792" i="1"/>
  <c r="W3792" i="1" s="1"/>
  <c r="T3612" i="1"/>
  <c r="T3456" i="1"/>
  <c r="T3312" i="1"/>
  <c r="T3180" i="1"/>
  <c r="T3024" i="1"/>
  <c r="T2868" i="1"/>
  <c r="W2868" i="1" s="1"/>
  <c r="T2736" i="1"/>
  <c r="T2580" i="1"/>
  <c r="T2424" i="1"/>
  <c r="T2268" i="1"/>
  <c r="T2136" i="1"/>
  <c r="T2016" i="1"/>
  <c r="W2016" i="1" s="1"/>
  <c r="T1920" i="1"/>
  <c r="T1836" i="1"/>
  <c r="T1704" i="1"/>
  <c r="T1560" i="1"/>
  <c r="T1464" i="1"/>
  <c r="T1320" i="1"/>
  <c r="W1320" i="1" s="1"/>
  <c r="T1224" i="1"/>
  <c r="T1104" i="1"/>
  <c r="T996" i="1"/>
  <c r="T804" i="1"/>
  <c r="T648" i="1"/>
  <c r="T564" i="1"/>
  <c r="W564" i="1" s="1"/>
  <c r="T444" i="1"/>
  <c r="T300" i="1"/>
  <c r="T156" i="1"/>
  <c r="T24" i="1"/>
  <c r="T5711" i="1"/>
  <c r="T5567" i="1"/>
  <c r="W5567" i="1" s="1"/>
  <c r="T5447" i="1"/>
  <c r="T5315" i="1"/>
  <c r="T5183" i="1"/>
  <c r="T5063" i="1"/>
  <c r="T4955" i="1"/>
  <c r="T4823" i="1"/>
  <c r="W4823" i="1" s="1"/>
  <c r="T4739" i="1"/>
  <c r="T4607" i="1"/>
  <c r="T4499" i="1"/>
  <c r="T4379" i="1"/>
  <c r="T4247" i="1"/>
  <c r="T4115" i="1"/>
  <c r="W4115" i="1" s="1"/>
  <c r="T4007" i="1"/>
  <c r="T3875" i="1"/>
  <c r="T3743" i="1"/>
  <c r="T3623" i="1"/>
  <c r="T3515" i="1"/>
  <c r="T3383" i="1"/>
  <c r="W3383" i="1" s="1"/>
  <c r="T3275" i="1"/>
  <c r="T3155" i="1"/>
  <c r="T3083" i="1"/>
  <c r="T3035" i="1"/>
  <c r="T2891" i="1"/>
  <c r="T2747" i="1"/>
  <c r="W2747" i="1" s="1"/>
  <c r="T2603" i="1"/>
  <c r="T2447" i="1"/>
  <c r="T2315" i="1"/>
  <c r="T2207" i="1"/>
  <c r="T2099" i="1"/>
  <c r="T1943" i="1"/>
  <c r="W1943" i="1" s="1"/>
  <c r="T1463" i="1"/>
  <c r="T5683" i="1"/>
  <c r="T5599" i="1"/>
  <c r="T5587" i="1"/>
  <c r="T5551" i="1"/>
  <c r="T5515" i="1"/>
  <c r="W5515" i="1" s="1"/>
  <c r="T5479" i="1"/>
  <c r="T5443" i="1"/>
  <c r="T5407" i="1"/>
  <c r="T5371" i="1"/>
  <c r="T5730" i="1"/>
  <c r="T5706" i="1"/>
  <c r="W5706" i="1" s="1"/>
  <c r="T5670" i="1"/>
  <c r="T5741" i="1"/>
  <c r="T5729" i="1"/>
  <c r="T5717" i="1"/>
  <c r="T5705" i="1"/>
  <c r="T5693" i="1"/>
  <c r="W5693" i="1" s="1"/>
  <c r="T5681" i="1"/>
  <c r="T5669" i="1"/>
  <c r="T5657" i="1"/>
  <c r="T5645" i="1"/>
  <c r="T5633" i="1"/>
  <c r="T5621" i="1"/>
  <c r="W5621" i="1" s="1"/>
  <c r="T5609" i="1"/>
  <c r="T5597" i="1"/>
  <c r="T5585" i="1"/>
  <c r="T5573" i="1"/>
  <c r="T5561" i="1"/>
  <c r="T5549" i="1"/>
  <c r="W5549" i="1" s="1"/>
  <c r="T5537" i="1"/>
  <c r="T5525" i="1"/>
  <c r="T5513" i="1"/>
  <c r="T5501" i="1"/>
  <c r="T5489" i="1"/>
  <c r="T5477" i="1"/>
  <c r="W5477" i="1" s="1"/>
  <c r="T5465" i="1"/>
  <c r="T5453" i="1"/>
  <c r="T5441" i="1"/>
  <c r="T5429" i="1"/>
  <c r="T5417" i="1"/>
  <c r="T5405" i="1"/>
  <c r="W5405" i="1" s="1"/>
  <c r="T5393" i="1"/>
  <c r="T5369" i="1"/>
  <c r="T5357" i="1"/>
  <c r="T5345" i="1"/>
  <c r="T5333" i="1"/>
  <c r="T5321" i="1"/>
  <c r="T5309" i="1"/>
  <c r="T5297" i="1"/>
  <c r="T5285" i="1"/>
  <c r="T5273" i="1"/>
  <c r="T5261" i="1"/>
  <c r="T5237" i="1"/>
  <c r="W5237" i="1" s="1"/>
  <c r="T5225" i="1"/>
  <c r="T5213" i="1"/>
  <c r="T5201" i="1"/>
  <c r="T5189" i="1"/>
  <c r="T5177" i="1"/>
  <c r="T5165" i="1"/>
  <c r="W5165" i="1" s="1"/>
  <c r="T5153" i="1"/>
  <c r="T5141" i="1"/>
  <c r="T5129" i="1"/>
  <c r="T5105" i="1"/>
  <c r="T5093" i="1"/>
  <c r="T5081" i="1"/>
  <c r="T5069" i="1"/>
  <c r="T5057" i="1"/>
  <c r="T5045" i="1"/>
  <c r="T5033" i="1"/>
  <c r="T5021" i="1"/>
  <c r="T5009" i="1"/>
  <c r="T4997" i="1"/>
  <c r="T4985" i="1"/>
  <c r="T4961" i="1"/>
  <c r="T4949" i="1"/>
  <c r="T4937" i="1"/>
  <c r="T4925" i="1"/>
  <c r="T4913" i="1"/>
  <c r="T4901" i="1"/>
  <c r="T4889" i="1"/>
  <c r="T4877" i="1"/>
  <c r="T4865" i="1"/>
  <c r="T4853" i="1"/>
  <c r="T4841" i="1"/>
  <c r="T4829" i="1"/>
  <c r="T4817" i="1"/>
  <c r="T4805" i="1"/>
  <c r="T4793" i="1"/>
  <c r="T4781" i="1"/>
  <c r="T4769" i="1"/>
  <c r="T4757" i="1"/>
  <c r="T4745" i="1"/>
  <c r="T4733" i="1"/>
  <c r="T4721" i="1"/>
  <c r="T4709" i="1"/>
  <c r="T4697" i="1"/>
  <c r="T4685" i="1"/>
  <c r="T4673" i="1"/>
  <c r="T4661" i="1"/>
  <c r="T4649" i="1"/>
  <c r="T4637" i="1"/>
  <c r="T4625" i="1"/>
  <c r="T4613" i="1"/>
  <c r="T4601" i="1"/>
  <c r="W4601" i="1" s="1"/>
  <c r="T4589" i="1"/>
  <c r="T4577" i="1"/>
  <c r="T4565" i="1"/>
  <c r="T4553" i="1"/>
  <c r="T4541" i="1"/>
  <c r="T4529" i="1"/>
  <c r="W4529" i="1" s="1"/>
  <c r="T4517" i="1"/>
  <c r="T4505" i="1"/>
  <c r="T4493" i="1"/>
  <c r="T4481" i="1"/>
  <c r="T4469" i="1"/>
  <c r="T4457" i="1"/>
  <c r="W4457" i="1" s="1"/>
  <c r="T4445" i="1"/>
  <c r="T4433" i="1"/>
  <c r="T4421" i="1"/>
  <c r="T4409" i="1"/>
  <c r="T4397" i="1"/>
  <c r="T4385" i="1"/>
  <c r="W4385" i="1" s="1"/>
  <c r="T4373" i="1"/>
  <c r="T4361" i="1"/>
  <c r="T4349" i="1"/>
  <c r="T4337" i="1"/>
  <c r="T4325" i="1"/>
  <c r="T4313" i="1"/>
  <c r="W4313" i="1" s="1"/>
  <c r="T4301" i="1"/>
  <c r="T4289" i="1"/>
  <c r="T4277" i="1"/>
  <c r="T4265" i="1"/>
  <c r="T4253" i="1"/>
  <c r="T4241" i="1"/>
  <c r="W4241" i="1" s="1"/>
  <c r="T4229" i="1"/>
  <c r="T4217" i="1"/>
  <c r="T4205" i="1"/>
  <c r="T4193" i="1"/>
  <c r="T4181" i="1"/>
  <c r="T4169" i="1"/>
  <c r="W4169" i="1" s="1"/>
  <c r="T4157" i="1"/>
  <c r="T4145" i="1"/>
  <c r="T4133" i="1"/>
  <c r="T4121" i="1"/>
  <c r="T4109" i="1"/>
  <c r="T4097" i="1"/>
  <c r="W4097" i="1" s="1"/>
  <c r="T4085" i="1"/>
  <c r="T4073" i="1"/>
  <c r="T4061" i="1"/>
  <c r="T4049" i="1"/>
  <c r="T4037" i="1"/>
  <c r="T4025" i="1"/>
  <c r="W4025" i="1" s="1"/>
  <c r="T4013" i="1"/>
  <c r="T4001" i="1"/>
  <c r="T3989" i="1"/>
  <c r="T3977" i="1"/>
  <c r="T3965" i="1"/>
  <c r="T3953" i="1"/>
  <c r="W3953" i="1" s="1"/>
  <c r="T3941" i="1"/>
  <c r="T3929" i="1"/>
  <c r="T3917" i="1"/>
  <c r="T3905" i="1"/>
  <c r="T3893" i="1"/>
  <c r="T3881" i="1"/>
  <c r="W3881" i="1" s="1"/>
  <c r="T3869" i="1"/>
  <c r="T3857" i="1"/>
  <c r="T3845" i="1"/>
  <c r="T3833" i="1"/>
  <c r="T3821" i="1"/>
  <c r="T3809" i="1"/>
  <c r="W3809" i="1" s="1"/>
  <c r="T3797" i="1"/>
  <c r="T3785" i="1"/>
  <c r="T3773" i="1"/>
  <c r="T3761" i="1"/>
  <c r="T3749" i="1"/>
  <c r="T3737" i="1"/>
  <c r="W3737" i="1" s="1"/>
  <c r="T3725" i="1"/>
  <c r="T3713" i="1"/>
  <c r="T3701" i="1"/>
  <c r="T3689" i="1"/>
  <c r="T3677" i="1"/>
  <c r="T3665" i="1"/>
  <c r="W3665" i="1" s="1"/>
  <c r="T3653" i="1"/>
  <c r="T3641" i="1"/>
  <c r="T3629" i="1"/>
  <c r="T5232" i="1"/>
  <c r="T5028" i="1"/>
  <c r="T4884" i="1"/>
  <c r="T4728" i="1"/>
  <c r="T4572" i="1"/>
  <c r="T4452" i="1"/>
  <c r="T4332" i="1"/>
  <c r="T4224" i="1"/>
  <c r="T4080" i="1"/>
  <c r="T3936" i="1"/>
  <c r="T3768" i="1"/>
  <c r="T3624" i="1"/>
  <c r="T3468" i="1"/>
  <c r="T3324" i="1"/>
  <c r="T3228" i="1"/>
  <c r="T3108" i="1"/>
  <c r="T3036" i="1"/>
  <c r="T2940" i="1"/>
  <c r="T2856" i="1"/>
  <c r="T2724" i="1"/>
  <c r="T2592" i="1"/>
  <c r="T2496" i="1"/>
  <c r="T2340" i="1"/>
  <c r="T2196" i="1"/>
  <c r="T2076" i="1"/>
  <c r="T1932" i="1"/>
  <c r="T1812" i="1"/>
  <c r="T1740" i="1"/>
  <c r="T1596" i="1"/>
  <c r="T1428" i="1"/>
  <c r="T1152" i="1"/>
  <c r="T1020" i="1"/>
  <c r="T876" i="1"/>
  <c r="T720" i="1"/>
  <c r="T540" i="1"/>
  <c r="T408" i="1"/>
  <c r="T264" i="1"/>
  <c r="T72" i="1"/>
  <c r="T5747" i="1"/>
  <c r="T5627" i="1"/>
  <c r="T5543" i="1"/>
  <c r="T5423" i="1"/>
  <c r="T5303" i="1"/>
  <c r="T5207" i="1"/>
  <c r="T5099" i="1"/>
  <c r="T4679" i="1"/>
  <c r="T4559" i="1"/>
  <c r="T4391" i="1"/>
  <c r="T4295" i="1"/>
  <c r="T4139" i="1"/>
  <c r="T3983" i="1"/>
  <c r="W3983" i="1" s="1"/>
  <c r="T3839" i="1"/>
  <c r="T3707" i="1"/>
  <c r="T3539" i="1"/>
  <c r="T3395" i="1"/>
  <c r="T3239" i="1"/>
  <c r="T3023" i="1"/>
  <c r="W3023" i="1" s="1"/>
  <c r="T2915" i="1"/>
  <c r="T2759" i="1"/>
  <c r="T2615" i="1"/>
  <c r="T2519" i="1"/>
  <c r="T2339" i="1"/>
  <c r="T2183" i="1"/>
  <c r="W2183" i="1" s="1"/>
  <c r="T1991" i="1"/>
  <c r="T1499" i="1"/>
  <c r="T5671" i="1"/>
  <c r="T5740" i="1"/>
  <c r="T5692" i="1"/>
  <c r="T5680" i="1"/>
  <c r="W5680" i="1" s="1"/>
  <c r="T5668" i="1"/>
  <c r="T5656" i="1"/>
  <c r="T5644" i="1"/>
  <c r="T5632" i="1"/>
  <c r="T5620" i="1"/>
  <c r="T5608" i="1"/>
  <c r="W5608" i="1" s="1"/>
  <c r="T5596" i="1"/>
  <c r="T5584" i="1"/>
  <c r="T5572" i="1"/>
  <c r="T5560" i="1"/>
  <c r="T5548" i="1"/>
  <c r="T5536" i="1"/>
  <c r="W5536" i="1" s="1"/>
  <c r="T5524" i="1"/>
  <c r="T5512" i="1"/>
  <c r="T5500" i="1"/>
  <c r="T5488" i="1"/>
  <c r="T5476" i="1"/>
  <c r="T5464" i="1"/>
  <c r="W5464" i="1" s="1"/>
  <c r="T5452" i="1"/>
  <c r="T5440" i="1"/>
  <c r="T5428" i="1"/>
  <c r="T5416" i="1"/>
  <c r="T5404" i="1"/>
  <c r="T5392" i="1"/>
  <c r="W5392" i="1" s="1"/>
  <c r="T5380" i="1"/>
  <c r="T5368" i="1"/>
  <c r="T5356" i="1"/>
  <c r="T5344" i="1"/>
  <c r="T5332" i="1"/>
  <c r="T5320" i="1"/>
  <c r="W5320" i="1" s="1"/>
  <c r="T5308" i="1"/>
  <c r="T5296" i="1"/>
  <c r="T5284" i="1"/>
  <c r="T5272" i="1"/>
  <c r="T5260" i="1"/>
  <c r="T5248" i="1"/>
  <c r="W5248" i="1" s="1"/>
  <c r="T5236" i="1"/>
  <c r="T5224" i="1"/>
  <c r="T5212" i="1"/>
  <c r="T5200" i="1"/>
  <c r="T5188" i="1"/>
  <c r="T5176" i="1"/>
  <c r="W5176" i="1" s="1"/>
  <c r="T5164" i="1"/>
  <c r="T5152" i="1"/>
  <c r="T5140" i="1"/>
  <c r="T5128" i="1"/>
  <c r="T5116" i="1"/>
  <c r="T5104" i="1"/>
  <c r="W5104" i="1" s="1"/>
  <c r="T5092" i="1"/>
  <c r="T5080" i="1"/>
  <c r="T5068" i="1"/>
  <c r="T5056" i="1"/>
  <c r="T5044" i="1"/>
  <c r="T5032" i="1"/>
  <c r="W5032" i="1" s="1"/>
  <c r="T5020" i="1"/>
  <c r="T5008" i="1"/>
  <c r="T4996" i="1"/>
  <c r="T4984" i="1"/>
  <c r="T4972" i="1"/>
  <c r="T4960" i="1"/>
  <c r="W4960" i="1" s="1"/>
  <c r="T4948" i="1"/>
  <c r="T4936" i="1"/>
  <c r="T4924" i="1"/>
  <c r="T4912" i="1"/>
  <c r="T4900" i="1"/>
  <c r="T4888" i="1"/>
  <c r="W4888" i="1" s="1"/>
  <c r="T4876" i="1"/>
  <c r="T4864" i="1"/>
  <c r="T4852" i="1"/>
  <c r="T4840" i="1"/>
  <c r="T4828" i="1"/>
  <c r="T4816" i="1"/>
  <c r="W4816" i="1" s="1"/>
  <c r="T4804" i="1"/>
  <c r="T4792" i="1"/>
  <c r="T4780" i="1"/>
  <c r="T4768" i="1"/>
  <c r="T4756" i="1"/>
  <c r="T4744" i="1"/>
  <c r="W4744" i="1" s="1"/>
  <c r="T4732" i="1"/>
  <c r="T4720" i="1"/>
  <c r="T4708" i="1"/>
  <c r="T4696" i="1"/>
  <c r="T4684" i="1"/>
  <c r="T4672" i="1"/>
  <c r="W4672" i="1" s="1"/>
  <c r="T4660" i="1"/>
  <c r="T4648" i="1"/>
  <c r="T4636" i="1"/>
  <c r="T4624" i="1"/>
  <c r="T4612" i="1"/>
  <c r="T4600" i="1"/>
  <c r="W4600" i="1" s="1"/>
  <c r="T4588" i="1"/>
  <c r="T4576" i="1"/>
  <c r="T4564" i="1"/>
  <c r="T4552" i="1"/>
  <c r="T4540" i="1"/>
  <c r="T4528" i="1"/>
  <c r="W4528" i="1" s="1"/>
  <c r="T4516" i="1"/>
  <c r="T4504" i="1"/>
  <c r="T4492" i="1"/>
  <c r="T4480" i="1"/>
  <c r="T4468" i="1"/>
  <c r="T4456" i="1"/>
  <c r="W4456" i="1" s="1"/>
  <c r="T4444" i="1"/>
  <c r="T4432" i="1"/>
  <c r="T4420" i="1"/>
  <c r="T4408" i="1"/>
  <c r="T4396" i="1"/>
  <c r="T4384" i="1"/>
  <c r="W4384" i="1" s="1"/>
  <c r="T4372" i="1"/>
  <c r="T4360" i="1"/>
  <c r="T4348" i="1"/>
  <c r="T4336" i="1"/>
  <c r="T4324" i="1"/>
  <c r="T4312" i="1"/>
  <c r="W4312" i="1" s="1"/>
  <c r="T4300" i="1"/>
  <c r="T4288" i="1"/>
  <c r="T4276" i="1"/>
  <c r="T4264" i="1"/>
  <c r="T4252" i="1"/>
  <c r="T4240" i="1"/>
  <c r="W4240" i="1" s="1"/>
  <c r="T4228" i="1"/>
  <c r="T4216" i="1"/>
  <c r="W4216" i="1" s="1"/>
  <c r="T4204" i="1"/>
  <c r="T4192" i="1"/>
  <c r="T4180" i="1"/>
  <c r="T4168" i="1"/>
  <c r="W4168" i="1" s="1"/>
  <c r="T4156" i="1"/>
  <c r="T4144" i="1"/>
  <c r="W4144" i="1" s="1"/>
  <c r="T4132" i="1"/>
  <c r="T4120" i="1"/>
  <c r="T4108" i="1"/>
  <c r="T4096" i="1"/>
  <c r="W4096" i="1" s="1"/>
  <c r="T4084" i="1"/>
  <c r="T4072" i="1"/>
  <c r="W4072" i="1" s="1"/>
  <c r="T4060" i="1"/>
  <c r="T4048" i="1"/>
  <c r="T4036" i="1"/>
  <c r="T4024" i="1"/>
  <c r="W4024" i="1" s="1"/>
  <c r="T4012" i="1"/>
  <c r="T4000" i="1"/>
  <c r="W4000" i="1" s="1"/>
  <c r="T3988" i="1"/>
  <c r="T3976" i="1"/>
  <c r="T3964" i="1"/>
  <c r="T3952" i="1"/>
  <c r="W3952" i="1" s="1"/>
  <c r="T3940" i="1"/>
  <c r="T3928" i="1"/>
  <c r="W3928" i="1" s="1"/>
  <c r="T3916" i="1"/>
  <c r="T3904" i="1"/>
  <c r="T3892" i="1"/>
  <c r="T3880" i="1"/>
  <c r="W3880" i="1" s="1"/>
  <c r="T3868" i="1"/>
  <c r="T3856" i="1"/>
  <c r="W3856" i="1" s="1"/>
  <c r="T3844" i="1"/>
  <c r="T3832" i="1"/>
  <c r="T3820" i="1"/>
  <c r="T3808" i="1"/>
  <c r="W3808" i="1" s="1"/>
  <c r="T5328" i="1"/>
  <c r="T5184" i="1"/>
  <c r="T5052" i="1"/>
  <c r="T4896" i="1"/>
  <c r="T4692" i="1"/>
  <c r="T4548" i="1"/>
  <c r="T4380" i="1"/>
  <c r="T4260" i="1"/>
  <c r="T4116" i="1"/>
  <c r="T3972" i="1"/>
  <c r="T3816" i="1"/>
  <c r="T3672" i="1"/>
  <c r="T3564" i="1"/>
  <c r="T3396" i="1"/>
  <c r="T3216" i="1"/>
  <c r="T3072" i="1"/>
  <c r="T2952" i="1"/>
  <c r="T2784" i="1"/>
  <c r="T2604" i="1"/>
  <c r="T2448" i="1"/>
  <c r="T2316" i="1"/>
  <c r="T2172" i="1"/>
  <c r="T2040" i="1"/>
  <c r="T1872" i="1"/>
  <c r="T1752" i="1"/>
  <c r="T1608" i="1"/>
  <c r="T1476" i="1"/>
  <c r="T1332" i="1"/>
  <c r="T1188" i="1"/>
  <c r="T972" i="1"/>
  <c r="T780" i="1"/>
  <c r="T660" i="1"/>
  <c r="T588" i="1"/>
  <c r="T468" i="1"/>
  <c r="T324" i="1"/>
  <c r="T168" i="1"/>
  <c r="T12" i="1"/>
  <c r="T5615" i="1"/>
  <c r="T5471" i="1"/>
  <c r="T5327" i="1"/>
  <c r="T5171" i="1"/>
  <c r="T5051" i="1"/>
  <c r="T4931" i="1"/>
  <c r="T4799" i="1"/>
  <c r="T4667" i="1"/>
  <c r="T4523" i="1"/>
  <c r="T4403" i="1"/>
  <c r="T4259" i="1"/>
  <c r="T4175" i="1"/>
  <c r="T4019" i="1"/>
  <c r="T3899" i="1"/>
  <c r="T3755" i="1"/>
  <c r="T3599" i="1"/>
  <c r="T3467" i="1"/>
  <c r="T3335" i="1"/>
  <c r="T3179" i="1"/>
  <c r="T2999" i="1"/>
  <c r="T2831" i="1"/>
  <c r="T2699" i="1"/>
  <c r="T2579" i="1"/>
  <c r="T2495" i="1"/>
  <c r="T2351" i="1"/>
  <c r="T2195" i="1"/>
  <c r="T2039" i="1"/>
  <c r="T1535" i="1"/>
  <c r="T5707" i="1"/>
  <c r="T5611" i="1"/>
  <c r="T5716" i="1"/>
  <c r="T5751" i="1"/>
  <c r="T5703" i="1"/>
  <c r="T5679" i="1"/>
  <c r="T5667" i="1"/>
  <c r="T5655" i="1"/>
  <c r="T5643" i="1"/>
  <c r="T5631" i="1"/>
  <c r="T5619" i="1"/>
  <c r="T5607" i="1"/>
  <c r="T5595" i="1"/>
  <c r="T5583" i="1"/>
  <c r="T5571" i="1"/>
  <c r="T5559" i="1"/>
  <c r="T5547" i="1"/>
  <c r="T5535" i="1"/>
  <c r="T5523" i="1"/>
  <c r="T5511" i="1"/>
  <c r="T5499" i="1"/>
  <c r="T5487" i="1"/>
  <c r="T5475" i="1"/>
  <c r="T5463" i="1"/>
  <c r="T5451" i="1"/>
  <c r="T5439" i="1"/>
  <c r="T5427" i="1"/>
  <c r="T5415" i="1"/>
  <c r="T5403" i="1"/>
  <c r="T5391" i="1"/>
  <c r="T5379" i="1"/>
  <c r="T5367" i="1"/>
  <c r="T5355" i="1"/>
  <c r="T5343" i="1"/>
  <c r="T5331" i="1"/>
  <c r="T5319" i="1"/>
  <c r="T5307" i="1"/>
  <c r="T5295" i="1"/>
  <c r="T5283" i="1"/>
  <c r="T5271" i="1"/>
  <c r="T5259" i="1"/>
  <c r="T5247" i="1"/>
  <c r="T5235" i="1"/>
  <c r="T5223" i="1"/>
  <c r="T5211" i="1"/>
  <c r="T5199" i="1"/>
  <c r="T5187" i="1"/>
  <c r="T5175" i="1"/>
  <c r="T5163" i="1"/>
  <c r="T5151" i="1"/>
  <c r="T5139" i="1"/>
  <c r="T5127" i="1"/>
  <c r="T5115" i="1"/>
  <c r="T5103" i="1"/>
  <c r="T5091" i="1"/>
  <c r="T5079" i="1"/>
  <c r="T5067" i="1"/>
  <c r="T5055" i="1"/>
  <c r="T5043" i="1"/>
  <c r="T5031" i="1"/>
  <c r="T5019" i="1"/>
  <c r="T5007" i="1"/>
  <c r="T4995" i="1"/>
  <c r="T4983" i="1"/>
  <c r="T4971" i="1"/>
  <c r="T4959" i="1"/>
  <c r="T4947" i="1"/>
  <c r="T4935" i="1"/>
  <c r="T4923" i="1"/>
  <c r="T4911" i="1"/>
  <c r="T4899" i="1"/>
  <c r="T4887" i="1"/>
  <c r="T4875" i="1"/>
  <c r="T4863" i="1"/>
  <c r="T4851" i="1"/>
  <c r="T4839" i="1"/>
  <c r="T4827" i="1"/>
  <c r="T4815" i="1"/>
  <c r="T4803" i="1"/>
  <c r="T4791" i="1"/>
  <c r="T4779" i="1"/>
  <c r="T4767" i="1"/>
  <c r="T4755" i="1"/>
  <c r="T4743" i="1"/>
  <c r="T4731" i="1"/>
  <c r="T4719" i="1"/>
  <c r="T4707" i="1"/>
  <c r="T4695" i="1"/>
  <c r="T4683" i="1"/>
  <c r="T4671" i="1"/>
  <c r="T4659" i="1"/>
  <c r="T4647" i="1"/>
  <c r="T4635" i="1"/>
  <c r="T4623" i="1"/>
  <c r="T4611" i="1"/>
  <c r="T4599" i="1"/>
  <c r="T4587" i="1"/>
  <c r="T4575" i="1"/>
  <c r="T4563" i="1"/>
  <c r="T4551" i="1"/>
  <c r="T4539" i="1"/>
  <c r="T4527" i="1"/>
  <c r="T4515" i="1"/>
  <c r="T4503" i="1"/>
  <c r="T4491" i="1"/>
  <c r="T4479" i="1"/>
  <c r="T4467" i="1"/>
  <c r="T4455" i="1"/>
  <c r="T4443" i="1"/>
  <c r="T4431" i="1"/>
  <c r="T4419" i="1"/>
  <c r="T4407" i="1"/>
  <c r="T4395" i="1"/>
  <c r="T4383" i="1"/>
  <c r="T4371" i="1"/>
  <c r="T4359" i="1"/>
  <c r="T4347" i="1"/>
  <c r="T4335" i="1"/>
  <c r="T4323" i="1"/>
  <c r="T4311" i="1"/>
  <c r="T4299" i="1"/>
  <c r="T4287" i="1"/>
  <c r="T4275" i="1"/>
  <c r="T4263" i="1"/>
  <c r="T4251" i="1"/>
  <c r="T4239" i="1"/>
  <c r="T4227" i="1"/>
  <c r="T4215" i="1"/>
  <c r="T4203" i="1"/>
  <c r="T4191" i="1"/>
  <c r="T4179" i="1"/>
  <c r="T4167" i="1"/>
  <c r="T4155" i="1"/>
  <c r="T4143" i="1"/>
  <c r="T4131" i="1"/>
  <c r="T4119" i="1"/>
  <c r="T4107" i="1"/>
  <c r="T4095" i="1"/>
  <c r="T4083" i="1"/>
  <c r="T4071" i="1"/>
  <c r="T4059" i="1"/>
  <c r="T4047" i="1"/>
  <c r="T4035" i="1"/>
  <c r="T4023" i="1"/>
  <c r="T4011" i="1"/>
  <c r="T3999" i="1"/>
  <c r="T3987" i="1"/>
  <c r="T3975" i="1"/>
  <c r="T3963" i="1"/>
  <c r="T3951" i="1"/>
  <c r="T3939" i="1"/>
  <c r="T3927" i="1"/>
  <c r="T3915" i="1"/>
  <c r="T3903" i="1"/>
  <c r="T3891" i="1"/>
  <c r="T3879" i="1"/>
  <c r="T3867" i="1"/>
  <c r="T3855" i="1"/>
  <c r="T3843" i="1"/>
  <c r="T3831" i="1"/>
  <c r="T3819" i="1"/>
  <c r="T3807" i="1"/>
  <c r="T3795" i="1"/>
  <c r="T3783" i="1"/>
  <c r="T3771" i="1"/>
  <c r="T3759" i="1"/>
  <c r="T3747" i="1"/>
  <c r="T3735" i="1"/>
  <c r="T3723" i="1"/>
  <c r="T3711" i="1"/>
  <c r="T3699" i="1"/>
  <c r="T3687" i="1"/>
  <c r="T3675" i="1"/>
  <c r="T3663" i="1"/>
  <c r="T3651" i="1"/>
  <c r="T3639" i="1"/>
  <c r="T3627" i="1"/>
  <c r="T3615" i="1"/>
  <c r="T3603" i="1"/>
  <c r="T3591" i="1"/>
  <c r="T3579" i="1"/>
  <c r="T3567" i="1"/>
  <c r="T3555" i="1"/>
  <c r="T3543" i="1"/>
  <c r="T3531" i="1"/>
  <c r="T3519" i="1"/>
  <c r="T5388" i="1"/>
  <c r="W5388" i="1" s="1"/>
  <c r="T5196" i="1"/>
  <c r="T5004" i="1"/>
  <c r="T4860" i="1"/>
  <c r="T4752" i="1"/>
  <c r="T4596" i="1"/>
  <c r="T4440" i="1"/>
  <c r="W4440" i="1" s="1"/>
  <c r="T4284" i="1"/>
  <c r="T4140" i="1"/>
  <c r="T3996" i="1"/>
  <c r="T3888" i="1"/>
  <c r="T3744" i="1"/>
  <c r="T3660" i="1"/>
  <c r="W3660" i="1" s="1"/>
  <c r="T3552" i="1"/>
  <c r="T3408" i="1"/>
  <c r="T3276" i="1"/>
  <c r="T3144" i="1"/>
  <c r="T2976" i="1"/>
  <c r="T2832" i="1"/>
  <c r="W2832" i="1" s="1"/>
  <c r="T2700" i="1"/>
  <c r="T2556" i="1"/>
  <c r="T2412" i="1"/>
  <c r="T2244" i="1"/>
  <c r="T2088" i="1"/>
  <c r="T1980" i="1"/>
  <c r="W1980" i="1" s="1"/>
  <c r="T1788" i="1"/>
  <c r="T1644" i="1"/>
  <c r="T1512" i="1"/>
  <c r="T1392" i="1"/>
  <c r="T1308" i="1"/>
  <c r="T1176" i="1"/>
  <c r="W1176" i="1" s="1"/>
  <c r="T1068" i="1"/>
  <c r="T924" i="1"/>
  <c r="T840" i="1"/>
  <c r="T672" i="1"/>
  <c r="T492" i="1"/>
  <c r="T348" i="1"/>
  <c r="T180" i="1"/>
  <c r="T48" i="1"/>
  <c r="T5675" i="1"/>
  <c r="T5531" i="1"/>
  <c r="T5459" i="1"/>
  <c r="T5351" i="1"/>
  <c r="W5351" i="1" s="1"/>
  <c r="T5219" i="1"/>
  <c r="T5135" i="1"/>
  <c r="T5039" i="1"/>
  <c r="T4967" i="1"/>
  <c r="T4847" i="1"/>
  <c r="T4691" i="1"/>
  <c r="W4691" i="1" s="1"/>
  <c r="T4571" i="1"/>
  <c r="T4415" i="1"/>
  <c r="T4271" i="1"/>
  <c r="T4127" i="1"/>
  <c r="T4031" i="1"/>
  <c r="T3935" i="1"/>
  <c r="W3935" i="1" s="1"/>
  <c r="T3803" i="1"/>
  <c r="T3671" i="1"/>
  <c r="T3575" i="1"/>
  <c r="T3443" i="1"/>
  <c r="T3311" i="1"/>
  <c r="T3203" i="1"/>
  <c r="W3203" i="1" s="1"/>
  <c r="T3071" i="1"/>
  <c r="T2939" i="1"/>
  <c r="T2843" i="1"/>
  <c r="T2723" i="1"/>
  <c r="T2591" i="1"/>
  <c r="T2459" i="1"/>
  <c r="W2459" i="1" s="1"/>
  <c r="T2363" i="1"/>
  <c r="T2243" i="1"/>
  <c r="T2075" i="1"/>
  <c r="T1583" i="1"/>
  <c r="T5743" i="1"/>
  <c r="T5659" i="1"/>
  <c r="W5659" i="1" s="1"/>
  <c r="T5752" i="1"/>
  <c r="T5704" i="1"/>
  <c r="T5739" i="1"/>
  <c r="T5715" i="1"/>
  <c r="T5750" i="1"/>
  <c r="T5726" i="1"/>
  <c r="W5726" i="1" s="1"/>
  <c r="T5702" i="1"/>
  <c r="T5690" i="1"/>
  <c r="T5666" i="1"/>
  <c r="T5642" i="1"/>
  <c r="T5618" i="1"/>
  <c r="T5594" i="1"/>
  <c r="W5594" i="1" s="1"/>
  <c r="T5570" i="1"/>
  <c r="T5546" i="1"/>
  <c r="T5534" i="1"/>
  <c r="T5522" i="1"/>
  <c r="T5510" i="1"/>
  <c r="T5498" i="1"/>
  <c r="W5498" i="1" s="1"/>
  <c r="T5486" i="1"/>
  <c r="T5474" i="1"/>
  <c r="T5462" i="1"/>
  <c r="T5450" i="1"/>
  <c r="T5438" i="1"/>
  <c r="T5426" i="1"/>
  <c r="W5426" i="1" s="1"/>
  <c r="T5414" i="1"/>
  <c r="T5402" i="1"/>
  <c r="T5390" i="1"/>
  <c r="T5378" i="1"/>
  <c r="T5354" i="1"/>
  <c r="T5342" i="1"/>
  <c r="T5330" i="1"/>
  <c r="T5318" i="1"/>
  <c r="T5294" i="1"/>
  <c r="T5282" i="1"/>
  <c r="T5270" i="1"/>
  <c r="W5270" i="1" s="1"/>
  <c r="T5258" i="1"/>
  <c r="T5246" i="1"/>
  <c r="T5234" i="1"/>
  <c r="T5222" i="1"/>
  <c r="T5210" i="1"/>
  <c r="T5198" i="1"/>
  <c r="W5198" i="1" s="1"/>
  <c r="T5186" i="1"/>
  <c r="T5162" i="1"/>
  <c r="T5150" i="1"/>
  <c r="T5138" i="1"/>
  <c r="T5126" i="1"/>
  <c r="T5114" i="1"/>
  <c r="T5102" i="1"/>
  <c r="T5090" i="1"/>
  <c r="T5078" i="1"/>
  <c r="T5066" i="1"/>
  <c r="T5054" i="1"/>
  <c r="T5042" i="1"/>
  <c r="T5018" i="1"/>
  <c r="T5006" i="1"/>
  <c r="T4994" i="1"/>
  <c r="T4982" i="1"/>
  <c r="T4970" i="1"/>
  <c r="T4958" i="1"/>
  <c r="T4946" i="1"/>
  <c r="T4934" i="1"/>
  <c r="T4922" i="1"/>
  <c r="T4910" i="1"/>
  <c r="T4898" i="1"/>
  <c r="T4886" i="1"/>
  <c r="T4874" i="1"/>
  <c r="T4862" i="1"/>
  <c r="T4850" i="1"/>
  <c r="T4838" i="1"/>
  <c r="T4826" i="1"/>
  <c r="T4814" i="1"/>
  <c r="T4802" i="1"/>
  <c r="T4790" i="1"/>
  <c r="T4778" i="1"/>
  <c r="T4766" i="1"/>
  <c r="T4754" i="1"/>
  <c r="T4742" i="1"/>
  <c r="T4730" i="1"/>
  <c r="T4718" i="1"/>
  <c r="T4706" i="1"/>
  <c r="T4694" i="1"/>
  <c r="T4682" i="1"/>
  <c r="T4670" i="1"/>
  <c r="T4658" i="1"/>
  <c r="T4646" i="1"/>
  <c r="T4634" i="1"/>
  <c r="T4622" i="1"/>
  <c r="T4610" i="1"/>
  <c r="T4598" i="1"/>
  <c r="T4586" i="1"/>
  <c r="T4574" i="1"/>
  <c r="T4562" i="1"/>
  <c r="T4550" i="1"/>
  <c r="T4538" i="1"/>
  <c r="T4526" i="1"/>
  <c r="T4514" i="1"/>
  <c r="T4502" i="1"/>
  <c r="T4490" i="1"/>
  <c r="T4478" i="1"/>
  <c r="T4466" i="1"/>
  <c r="T4454" i="1"/>
  <c r="T4442" i="1"/>
  <c r="T4430" i="1"/>
  <c r="T4418" i="1"/>
  <c r="T4406" i="1"/>
  <c r="T4394" i="1"/>
  <c r="T4382" i="1"/>
  <c r="T4370" i="1"/>
  <c r="T4358" i="1"/>
  <c r="T4346" i="1"/>
  <c r="T4334" i="1"/>
  <c r="T4322" i="1"/>
  <c r="T4310" i="1"/>
  <c r="T4298" i="1"/>
  <c r="T4286" i="1"/>
  <c r="T4274" i="1"/>
  <c r="T4262" i="1"/>
  <c r="T4250" i="1"/>
  <c r="T4238" i="1"/>
  <c r="T4226" i="1"/>
  <c r="T4214" i="1"/>
  <c r="T4202" i="1"/>
  <c r="T4190" i="1"/>
  <c r="T4178" i="1"/>
  <c r="T4166" i="1"/>
  <c r="T4154" i="1"/>
  <c r="W4154" i="1" s="1"/>
  <c r="T4142" i="1"/>
  <c r="T4130" i="1"/>
  <c r="T4118" i="1"/>
  <c r="T4106" i="1"/>
  <c r="T4094" i="1"/>
  <c r="T4082" i="1"/>
  <c r="W4082" i="1" s="1"/>
  <c r="T4070" i="1"/>
  <c r="T4058" i="1"/>
  <c r="T4046" i="1"/>
  <c r="T4034" i="1"/>
  <c r="T4022" i="1"/>
  <c r="T4010" i="1"/>
  <c r="W4010" i="1" s="1"/>
  <c r="T3998" i="1"/>
  <c r="T3986" i="1"/>
  <c r="T3974" i="1"/>
  <c r="T3962" i="1"/>
  <c r="T3950" i="1"/>
  <c r="T3938" i="1"/>
  <c r="W3938" i="1" s="1"/>
  <c r="T3926" i="1"/>
  <c r="T3914" i="1"/>
  <c r="T3902" i="1"/>
  <c r="T3890" i="1"/>
  <c r="T3878" i="1"/>
  <c r="T3866" i="1"/>
  <c r="W3866" i="1" s="1"/>
  <c r="T3854" i="1"/>
  <c r="T3842" i="1"/>
  <c r="T3830" i="1"/>
  <c r="T3818" i="1"/>
  <c r="T3806" i="1"/>
  <c r="T3794" i="1"/>
  <c r="W3794" i="1" s="1"/>
  <c r="T3782" i="1"/>
  <c r="T3770" i="1"/>
  <c r="T3758" i="1"/>
  <c r="T3746" i="1"/>
  <c r="T3734" i="1"/>
  <c r="T3722" i="1"/>
  <c r="W3722" i="1" s="1"/>
  <c r="T3710" i="1"/>
  <c r="T3698" i="1"/>
  <c r="T3686" i="1"/>
  <c r="W3686" i="1" s="1"/>
  <c r="T3674" i="1"/>
  <c r="T3662" i="1"/>
  <c r="T3650" i="1"/>
  <c r="W3650" i="1" s="1"/>
  <c r="T3638" i="1"/>
  <c r="T3626" i="1"/>
  <c r="T3614" i="1"/>
  <c r="W3614" i="1" s="1"/>
  <c r="T3602" i="1"/>
  <c r="T3590" i="1"/>
  <c r="T3578" i="1"/>
  <c r="W3578" i="1" s="1"/>
  <c r="T3566" i="1"/>
  <c r="T3554" i="1"/>
  <c r="T3542" i="1"/>
  <c r="W3542" i="1" s="1"/>
  <c r="T3530" i="1"/>
  <c r="T3518" i="1"/>
  <c r="T3506" i="1"/>
  <c r="W3506" i="1" s="1"/>
  <c r="T3494" i="1"/>
  <c r="T3482" i="1"/>
  <c r="T3470" i="1"/>
  <c r="W3470" i="1" s="1"/>
  <c r="T3458" i="1"/>
  <c r="T3446" i="1"/>
  <c r="T3434" i="1"/>
  <c r="W3434" i="1" s="1"/>
  <c r="T3422" i="1"/>
  <c r="T3410" i="1"/>
  <c r="T3398" i="1"/>
  <c r="W3398" i="1" s="1"/>
  <c r="T3386" i="1"/>
  <c r="T3374" i="1"/>
  <c r="W3374" i="1" s="1"/>
  <c r="T3362" i="1"/>
  <c r="W3362" i="1" s="1"/>
  <c r="T3350" i="1"/>
  <c r="T3338" i="1"/>
  <c r="T3326" i="1"/>
  <c r="W3326" i="1" s="1"/>
  <c r="T3314" i="1"/>
  <c r="T3302" i="1"/>
  <c r="W3302" i="1" s="1"/>
  <c r="T3290" i="1"/>
  <c r="W3290" i="1" s="1"/>
  <c r="T5364" i="1"/>
  <c r="T5220" i="1"/>
  <c r="T5088" i="1"/>
  <c r="T4956" i="1"/>
  <c r="T4800" i="1"/>
  <c r="T4644" i="1"/>
  <c r="T4536" i="1"/>
  <c r="T4404" i="1"/>
  <c r="T4236" i="1"/>
  <c r="T4092" i="1"/>
  <c r="T3924" i="1"/>
  <c r="T3804" i="1"/>
  <c r="T3636" i="1"/>
  <c r="T3480" i="1"/>
  <c r="T3348" i="1"/>
  <c r="T3192" i="1"/>
  <c r="T3048" i="1"/>
  <c r="T2880" i="1"/>
  <c r="T2760" i="1"/>
  <c r="T2640" i="1"/>
  <c r="T2472" i="1"/>
  <c r="T2304" i="1"/>
  <c r="T2160" i="1"/>
  <c r="T1992" i="1"/>
  <c r="T1908" i="1"/>
  <c r="T1764" i="1"/>
  <c r="T1680" i="1"/>
  <c r="T1536" i="1"/>
  <c r="T1416" i="1"/>
  <c r="T1272" i="1"/>
  <c r="T1116" i="1"/>
  <c r="T948" i="1"/>
  <c r="T792" i="1"/>
  <c r="T636" i="1"/>
  <c r="T516" i="1"/>
  <c r="T384" i="1"/>
  <c r="T252" i="1"/>
  <c r="T120" i="1"/>
  <c r="T5699" i="1"/>
  <c r="T5579" i="1"/>
  <c r="T5435" i="1"/>
  <c r="T5291" i="1"/>
  <c r="T4991" i="1"/>
  <c r="T4871" i="1"/>
  <c r="T4763" i="1"/>
  <c r="T4655" i="1"/>
  <c r="T4535" i="1"/>
  <c r="W4535" i="1" s="1"/>
  <c r="T4427" i="1"/>
  <c r="T4319" i="1"/>
  <c r="T4199" i="1"/>
  <c r="T4067" i="1"/>
  <c r="T3959" i="1"/>
  <c r="T3863" i="1"/>
  <c r="W3863" i="1" s="1"/>
  <c r="T3731" i="1"/>
  <c r="T3611" i="1"/>
  <c r="T3491" i="1"/>
  <c r="T3359" i="1"/>
  <c r="T3251" i="1"/>
  <c r="T3119" i="1"/>
  <c r="W3119" i="1" s="1"/>
  <c r="T2951" i="1"/>
  <c r="T2819" i="1"/>
  <c r="T2771" i="1"/>
  <c r="T2651" i="1"/>
  <c r="T2471" i="1"/>
  <c r="T2327" i="1"/>
  <c r="W2327" i="1" s="1"/>
  <c r="T2219" i="1"/>
  <c r="T2111" i="1"/>
  <c r="T1955" i="1"/>
  <c r="T1475" i="1"/>
  <c r="T5731" i="1"/>
  <c r="T5647" i="1"/>
  <c r="W5647" i="1" s="1"/>
  <c r="T5728" i="1"/>
  <c r="T5727" i="1"/>
  <c r="T5691" i="1"/>
  <c r="T5738" i="1"/>
  <c r="T5714" i="1"/>
  <c r="T5678" i="1"/>
  <c r="W5678" i="1" s="1"/>
  <c r="T5654" i="1"/>
  <c r="T5630" i="1"/>
  <c r="T5606" i="1"/>
  <c r="T5582" i="1"/>
  <c r="T5558" i="1"/>
  <c r="T5749" i="1"/>
  <c r="W5749" i="1" s="1"/>
  <c r="T5737" i="1"/>
  <c r="T5725" i="1"/>
  <c r="T5713" i="1"/>
  <c r="T5701" i="1"/>
  <c r="T5689" i="1"/>
  <c r="T5677" i="1"/>
  <c r="W5677" i="1" s="1"/>
  <c r="T5665" i="1"/>
  <c r="T5653" i="1"/>
  <c r="T5641" i="1"/>
  <c r="T5629" i="1"/>
  <c r="T5617" i="1"/>
  <c r="T5605" i="1"/>
  <c r="W5605" i="1" s="1"/>
  <c r="T5593" i="1"/>
  <c r="T5581" i="1"/>
  <c r="T5569" i="1"/>
  <c r="W5569" i="1" s="1"/>
  <c r="T5557" i="1"/>
  <c r="T5545" i="1"/>
  <c r="T5533" i="1"/>
  <c r="W5533" i="1" s="1"/>
  <c r="T5521" i="1"/>
  <c r="T5509" i="1"/>
  <c r="T5497" i="1"/>
  <c r="W5497" i="1" s="1"/>
  <c r="T5485" i="1"/>
  <c r="T5473" i="1"/>
  <c r="T5461" i="1"/>
  <c r="W5461" i="1" s="1"/>
  <c r="T5449" i="1"/>
  <c r="T5437" i="1"/>
  <c r="T5425" i="1"/>
  <c r="W5425" i="1" s="1"/>
  <c r="T5413" i="1"/>
  <c r="T5401" i="1"/>
  <c r="T5389" i="1"/>
  <c r="W5389" i="1" s="1"/>
  <c r="T5377" i="1"/>
  <c r="T5365" i="1"/>
  <c r="T5353" i="1"/>
  <c r="W5353" i="1" s="1"/>
  <c r="T5341" i="1"/>
  <c r="T5329" i="1"/>
  <c r="T5317" i="1"/>
  <c r="W5317" i="1" s="1"/>
  <c r="T5305" i="1"/>
  <c r="T5293" i="1"/>
  <c r="T5281" i="1"/>
  <c r="W5281" i="1" s="1"/>
  <c r="T5257" i="1"/>
  <c r="T5245" i="1"/>
  <c r="T5233" i="1"/>
  <c r="T5221" i="1"/>
  <c r="T5209" i="1"/>
  <c r="T5197" i="1"/>
  <c r="T5185" i="1"/>
  <c r="T5173" i="1"/>
  <c r="T5161" i="1"/>
  <c r="T5149" i="1"/>
  <c r="T5137" i="1"/>
  <c r="T5125" i="1"/>
  <c r="T5113" i="1"/>
  <c r="T5101" i="1"/>
  <c r="T5089" i="1"/>
  <c r="T5077" i="1"/>
  <c r="T5065" i="1"/>
  <c r="T5053" i="1"/>
  <c r="T5041" i="1"/>
  <c r="T5029" i="1"/>
  <c r="T5017" i="1"/>
  <c r="T5005" i="1"/>
  <c r="T4993" i="1"/>
  <c r="T4981" i="1"/>
  <c r="T4969" i="1"/>
  <c r="T4957" i="1"/>
  <c r="T4945" i="1"/>
  <c r="T4933" i="1"/>
  <c r="T4921" i="1"/>
  <c r="T4909" i="1"/>
  <c r="T4897" i="1"/>
  <c r="T4885" i="1"/>
  <c r="T4873" i="1"/>
  <c r="T4861" i="1"/>
  <c r="T4849" i="1"/>
  <c r="T4837" i="1"/>
  <c r="T4825" i="1"/>
  <c r="T4813" i="1"/>
  <c r="T4801" i="1"/>
  <c r="T4789" i="1"/>
  <c r="T4777" i="1"/>
  <c r="T4765" i="1"/>
  <c r="T4753" i="1"/>
  <c r="T4741" i="1"/>
  <c r="T4729" i="1"/>
  <c r="T4717" i="1"/>
  <c r="T4705" i="1"/>
  <c r="T4693" i="1"/>
  <c r="T4681" i="1"/>
  <c r="T4669" i="1"/>
  <c r="T4657" i="1"/>
  <c r="T4645" i="1"/>
  <c r="T4633" i="1"/>
  <c r="T4621" i="1"/>
  <c r="T4609" i="1"/>
  <c r="T4597" i="1"/>
  <c r="T4585" i="1"/>
  <c r="T4573" i="1"/>
  <c r="T4561" i="1"/>
  <c r="T4549" i="1"/>
  <c r="T4537" i="1"/>
  <c r="T4525" i="1"/>
  <c r="T4513" i="1"/>
  <c r="T4501" i="1"/>
  <c r="T4489" i="1"/>
  <c r="T4477" i="1"/>
  <c r="T4465" i="1"/>
  <c r="T4453" i="1"/>
  <c r="T4441" i="1"/>
  <c r="T4429" i="1"/>
  <c r="T4417" i="1"/>
  <c r="T4405" i="1"/>
  <c r="T4393" i="1"/>
  <c r="T4381" i="1"/>
  <c r="T4369" i="1"/>
  <c r="T4357" i="1"/>
  <c r="T4345" i="1"/>
  <c r="T4333" i="1"/>
  <c r="T4321" i="1"/>
  <c r="T4309" i="1"/>
  <c r="T4297" i="1"/>
  <c r="T4285" i="1"/>
  <c r="T4273" i="1"/>
  <c r="T4261" i="1"/>
  <c r="T4249" i="1"/>
  <c r="T4237" i="1"/>
  <c r="T4225" i="1"/>
  <c r="T4213" i="1"/>
  <c r="T4201" i="1"/>
  <c r="T4189" i="1"/>
  <c r="T4177" i="1"/>
  <c r="T4165" i="1"/>
  <c r="T4153" i="1"/>
  <c r="T4141" i="1"/>
  <c r="T4129" i="1"/>
  <c r="T4117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5400" i="1"/>
  <c r="T5256" i="1"/>
  <c r="T5124" i="1"/>
  <c r="T4992" i="1"/>
  <c r="T4848" i="1"/>
  <c r="T4704" i="1"/>
  <c r="T4464" i="1"/>
  <c r="T4308" i="1"/>
  <c r="T4176" i="1"/>
  <c r="T4068" i="1"/>
  <c r="T3912" i="1"/>
  <c r="T3828" i="1"/>
  <c r="T3684" i="1"/>
  <c r="T3516" i="1"/>
  <c r="T3360" i="1"/>
  <c r="T3204" i="1"/>
  <c r="T3060" i="1"/>
  <c r="T2928" i="1"/>
  <c r="T2796" i="1"/>
  <c r="T2664" i="1"/>
  <c r="T2520" i="1"/>
  <c r="T2388" i="1"/>
  <c r="T2256" i="1"/>
  <c r="T2112" i="1"/>
  <c r="T1968" i="1"/>
  <c r="T1884" i="1"/>
  <c r="T1716" i="1"/>
  <c r="T1584" i="1"/>
  <c r="T1452" i="1"/>
  <c r="T1296" i="1"/>
  <c r="T1164" i="1"/>
  <c r="T1056" i="1"/>
  <c r="T912" i="1"/>
  <c r="T828" i="1"/>
  <c r="T732" i="1"/>
  <c r="T612" i="1"/>
  <c r="T456" i="1"/>
  <c r="T312" i="1"/>
  <c r="T192" i="1"/>
  <c r="T60" i="1"/>
  <c r="T5280" i="1"/>
  <c r="T5148" i="1"/>
  <c r="T5016" i="1"/>
  <c r="T4872" i="1"/>
  <c r="T4680" i="1"/>
  <c r="T4476" i="1"/>
  <c r="T4320" i="1"/>
  <c r="T4164" i="1"/>
  <c r="T4032" i="1"/>
  <c r="T3852" i="1"/>
  <c r="T3708" i="1"/>
  <c r="T3528" i="1"/>
  <c r="T3336" i="1"/>
  <c r="T3084" i="1"/>
  <c r="T2892" i="1"/>
  <c r="T2748" i="1"/>
  <c r="T2616" i="1"/>
  <c r="T2460" i="1"/>
  <c r="T2292" i="1"/>
  <c r="T2148" i="1"/>
  <c r="T2052" i="1"/>
  <c r="T1824" i="1"/>
  <c r="T1656" i="1"/>
  <c r="T1500" i="1"/>
  <c r="T1356" i="1"/>
  <c r="T1200" i="1"/>
  <c r="T1044" i="1"/>
  <c r="T888" i="1"/>
  <c r="T744" i="1"/>
  <c r="T600" i="1"/>
  <c r="T432" i="1"/>
  <c r="T276" i="1"/>
  <c r="T144" i="1"/>
  <c r="T5663" i="1"/>
  <c r="T5519" i="1"/>
  <c r="T5387" i="1"/>
  <c r="T5243" i="1"/>
  <c r="T5159" i="1"/>
  <c r="T5015" i="1"/>
  <c r="T4883" i="1"/>
  <c r="T4727" i="1"/>
  <c r="T4487" i="1"/>
  <c r="T4283" i="1"/>
  <c r="T4187" i="1"/>
  <c r="T4043" i="1"/>
  <c r="T3947" i="1"/>
  <c r="T3815" i="1"/>
  <c r="T3683" i="1"/>
  <c r="T3587" i="1"/>
  <c r="T3455" i="1"/>
  <c r="T3323" i="1"/>
  <c r="T3191" i="1"/>
  <c r="T3047" i="1"/>
  <c r="T2855" i="1"/>
  <c r="T2687" i="1"/>
  <c r="T2543" i="1"/>
  <c r="T2411" i="1"/>
  <c r="T2279" i="1"/>
  <c r="T2135" i="1"/>
  <c r="T2015" i="1"/>
  <c r="T1967" i="1"/>
  <c r="T1907" i="1"/>
  <c r="T1883" i="1"/>
  <c r="T1823" i="1"/>
  <c r="T1763" i="1"/>
  <c r="T1715" i="1"/>
  <c r="T1667" i="1"/>
  <c r="T1619" i="1"/>
  <c r="T1559" i="1"/>
  <c r="T1439" i="1"/>
  <c r="T1391" i="1"/>
  <c r="T1343" i="1"/>
  <c r="T1307" i="1"/>
  <c r="T1259" i="1"/>
  <c r="T1199" i="1"/>
  <c r="T1151" i="1"/>
  <c r="T1127" i="1"/>
  <c r="T1091" i="1"/>
  <c r="T1079" i="1"/>
  <c r="T1067" i="1"/>
  <c r="T1055" i="1"/>
  <c r="T1043" i="1"/>
  <c r="T1031" i="1"/>
  <c r="T1019" i="1"/>
  <c r="T1007" i="1"/>
  <c r="T995" i="1"/>
  <c r="T971" i="1"/>
  <c r="T947" i="1"/>
  <c r="T923" i="1"/>
  <c r="T911" i="1"/>
  <c r="T899" i="1"/>
  <c r="T887" i="1"/>
  <c r="T875" i="1"/>
  <c r="T863" i="1"/>
  <c r="T851" i="1"/>
  <c r="T839" i="1"/>
  <c r="T827" i="1"/>
  <c r="T815" i="1"/>
  <c r="T803" i="1"/>
  <c r="T791" i="1"/>
  <c r="T779" i="1"/>
  <c r="W779" i="1" s="1"/>
  <c r="T767" i="1"/>
  <c r="T755" i="1"/>
  <c r="T743" i="1"/>
  <c r="T731" i="1"/>
  <c r="T719" i="1"/>
  <c r="T707" i="1"/>
  <c r="W707" i="1" s="1"/>
  <c r="T695" i="1"/>
  <c r="T683" i="1"/>
  <c r="T671" i="1"/>
  <c r="T659" i="1"/>
  <c r="T647" i="1"/>
  <c r="T635" i="1"/>
  <c r="T623" i="1"/>
  <c r="T611" i="1"/>
  <c r="T599" i="1"/>
  <c r="T587" i="1"/>
  <c r="T575" i="1"/>
  <c r="T563" i="1"/>
  <c r="W563" i="1" s="1"/>
  <c r="T551" i="1"/>
  <c r="T539" i="1"/>
  <c r="T527" i="1"/>
  <c r="T515" i="1"/>
  <c r="T503" i="1"/>
  <c r="T491" i="1"/>
  <c r="T479" i="1"/>
  <c r="T467" i="1"/>
  <c r="T455" i="1"/>
  <c r="T443" i="1"/>
  <c r="T431" i="1"/>
  <c r="T419" i="1"/>
  <c r="W419" i="1" s="1"/>
  <c r="T407" i="1"/>
  <c r="T395" i="1"/>
  <c r="T383" i="1"/>
  <c r="T371" i="1"/>
  <c r="T359" i="1"/>
  <c r="T347" i="1"/>
  <c r="T335" i="1"/>
  <c r="T323" i="1"/>
  <c r="T311" i="1"/>
  <c r="T299" i="1"/>
  <c r="T287" i="1"/>
  <c r="T275" i="1"/>
  <c r="W275" i="1" s="1"/>
  <c r="T263" i="1"/>
  <c r="T251" i="1"/>
  <c r="T239" i="1"/>
  <c r="T227" i="1"/>
  <c r="T215" i="1"/>
  <c r="T203" i="1"/>
  <c r="T191" i="1"/>
  <c r="T179" i="1"/>
  <c r="T167" i="1"/>
  <c r="T155" i="1"/>
  <c r="T143" i="1"/>
  <c r="T131" i="1"/>
  <c r="W131" i="1" s="1"/>
  <c r="T119" i="1"/>
  <c r="T107" i="1"/>
  <c r="T95" i="1"/>
  <c r="T83" i="1"/>
  <c r="T71" i="1"/>
  <c r="T59" i="1"/>
  <c r="T47" i="1"/>
  <c r="T35" i="1"/>
  <c r="T23" i="1"/>
  <c r="T11" i="1"/>
  <c r="T5412" i="1"/>
  <c r="T5268" i="1"/>
  <c r="T5100" i="1"/>
  <c r="T4944" i="1"/>
  <c r="T4836" i="1"/>
  <c r="T4740" i="1"/>
  <c r="T4584" i="1"/>
  <c r="T4428" i="1"/>
  <c r="T4296" i="1"/>
  <c r="T4152" i="1"/>
  <c r="T4044" i="1"/>
  <c r="T3900" i="1"/>
  <c r="T3756" i="1"/>
  <c r="T3600" i="1"/>
  <c r="T3504" i="1"/>
  <c r="T3372" i="1"/>
  <c r="T3252" i="1"/>
  <c r="T3156" i="1"/>
  <c r="T3000" i="1"/>
  <c r="T2820" i="1"/>
  <c r="T2712" i="1"/>
  <c r="T2568" i="1"/>
  <c r="T2436" i="1"/>
  <c r="T2328" i="1"/>
  <c r="T2184" i="1"/>
  <c r="T2064" i="1"/>
  <c r="T1896" i="1"/>
  <c r="T1728" i="1"/>
  <c r="T1572" i="1"/>
  <c r="T1440" i="1"/>
  <c r="T1284" i="1"/>
  <c r="T1140" i="1"/>
  <c r="T1008" i="1"/>
  <c r="T864" i="1"/>
  <c r="T708" i="1"/>
  <c r="T552" i="1"/>
  <c r="T396" i="1"/>
  <c r="T228" i="1"/>
  <c r="T96" i="1"/>
  <c r="T5603" i="1"/>
  <c r="T5495" i="1"/>
  <c r="T5411" i="1"/>
  <c r="T5267" i="1"/>
  <c r="T5147" i="1"/>
  <c r="T5027" i="1"/>
  <c r="T4919" i="1"/>
  <c r="T4751" i="1"/>
  <c r="T4643" i="1"/>
  <c r="T4547" i="1"/>
  <c r="T4451" i="1"/>
  <c r="T4307" i="1"/>
  <c r="T4151" i="1"/>
  <c r="T3995" i="1"/>
  <c r="T3851" i="1"/>
  <c r="T3695" i="1"/>
  <c r="T3527" i="1"/>
  <c r="T3407" i="1"/>
  <c r="T3263" i="1"/>
  <c r="T3131" i="1"/>
  <c r="T2975" i="1"/>
  <c r="T2867" i="1"/>
  <c r="T2711" i="1"/>
  <c r="T2567" i="1"/>
  <c r="T2423" i="1"/>
  <c r="T2291" i="1"/>
  <c r="T2159" i="1"/>
  <c r="T2087" i="1"/>
  <c r="T1979" i="1"/>
  <c r="T1895" i="1"/>
  <c r="T1859" i="1"/>
  <c r="T1835" i="1"/>
  <c r="T1775" i="1"/>
  <c r="T1727" i="1"/>
  <c r="T1655" i="1"/>
  <c r="T1607" i="1"/>
  <c r="T1511" i="1"/>
  <c r="T1427" i="1"/>
  <c r="T1379" i="1"/>
  <c r="T1319" i="1"/>
  <c r="T1271" i="1"/>
  <c r="T1211" i="1"/>
  <c r="T1163" i="1"/>
  <c r="T1115" i="1"/>
  <c r="T959" i="1"/>
  <c r="T5746" i="1"/>
  <c r="T5722" i="1"/>
  <c r="T5698" i="1"/>
  <c r="T5674" i="1"/>
  <c r="T5650" i="1"/>
  <c r="T5626" i="1"/>
  <c r="T5602" i="1"/>
  <c r="T5578" i="1"/>
  <c r="T5554" i="1"/>
  <c r="T5542" i="1"/>
  <c r="T5518" i="1"/>
  <c r="T5506" i="1"/>
  <c r="T5494" i="1"/>
  <c r="T5482" i="1"/>
  <c r="T5470" i="1"/>
  <c r="T5458" i="1"/>
  <c r="T5446" i="1"/>
  <c r="T5434" i="1"/>
  <c r="T5422" i="1"/>
  <c r="T5398" i="1"/>
  <c r="T5386" i="1"/>
  <c r="T5374" i="1"/>
  <c r="T5362" i="1"/>
  <c r="T5350" i="1"/>
  <c r="T5326" i="1"/>
  <c r="T5314" i="1"/>
  <c r="T5302" i="1"/>
  <c r="T5290" i="1"/>
  <c r="T5278" i="1"/>
  <c r="T5266" i="1"/>
  <c r="T5254" i="1"/>
  <c r="T5242" i="1"/>
  <c r="T5230" i="1"/>
  <c r="T5218" i="1"/>
  <c r="T5206" i="1"/>
  <c r="T5194" i="1"/>
  <c r="T5182" i="1"/>
  <c r="T5170" i="1"/>
  <c r="T5158" i="1"/>
  <c r="T5134" i="1"/>
  <c r="T5122" i="1"/>
  <c r="T5110" i="1"/>
  <c r="T5098" i="1"/>
  <c r="T5086" i="1"/>
  <c r="T5074" i="1"/>
  <c r="T5062" i="1"/>
  <c r="T5050" i="1"/>
  <c r="T5038" i="1"/>
  <c r="T5026" i="1"/>
  <c r="T5014" i="1"/>
  <c r="T4990" i="1"/>
  <c r="T4978" i="1"/>
  <c r="T4966" i="1"/>
  <c r="T4954" i="1"/>
  <c r="T4942" i="1"/>
  <c r="T4930" i="1"/>
  <c r="T4918" i="1"/>
  <c r="T4906" i="1"/>
  <c r="T4894" i="1"/>
  <c r="T4882" i="1"/>
  <c r="T4870" i="1"/>
  <c r="T4858" i="1"/>
  <c r="T4846" i="1"/>
  <c r="T4834" i="1"/>
  <c r="T4822" i="1"/>
  <c r="T4810" i="1"/>
  <c r="T4798" i="1"/>
  <c r="T4786" i="1"/>
  <c r="T4774" i="1"/>
  <c r="T4762" i="1"/>
  <c r="T4750" i="1"/>
  <c r="T4738" i="1"/>
  <c r="T4726" i="1"/>
  <c r="T4714" i="1"/>
  <c r="T4702" i="1"/>
  <c r="T4690" i="1"/>
  <c r="T4678" i="1"/>
  <c r="T4666" i="1"/>
  <c r="T4654" i="1"/>
  <c r="T4642" i="1"/>
  <c r="T4630" i="1"/>
  <c r="T4618" i="1"/>
  <c r="T4606" i="1"/>
  <c r="T4594" i="1"/>
  <c r="T4582" i="1"/>
  <c r="T4570" i="1"/>
  <c r="T4558" i="1"/>
  <c r="T4546" i="1"/>
  <c r="T4534" i="1"/>
  <c r="T4522" i="1"/>
  <c r="T4510" i="1"/>
  <c r="T4498" i="1"/>
  <c r="T4486" i="1"/>
  <c r="T4474" i="1"/>
  <c r="T4462" i="1"/>
  <c r="T4450" i="1"/>
  <c r="T4438" i="1"/>
  <c r="T4426" i="1"/>
  <c r="T4414" i="1"/>
  <c r="T4402" i="1"/>
  <c r="T4390" i="1"/>
  <c r="T4378" i="1"/>
  <c r="T4366" i="1"/>
  <c r="T4354" i="1"/>
  <c r="T4342" i="1"/>
  <c r="T4330" i="1"/>
  <c r="T4318" i="1"/>
  <c r="T4306" i="1"/>
  <c r="T4294" i="1"/>
  <c r="T4282" i="1"/>
  <c r="T4270" i="1"/>
  <c r="T4258" i="1"/>
  <c r="T4246" i="1"/>
  <c r="T4234" i="1"/>
  <c r="T4222" i="1"/>
  <c r="T4210" i="1"/>
  <c r="T4198" i="1"/>
  <c r="T4186" i="1"/>
  <c r="T4174" i="1"/>
  <c r="T4162" i="1"/>
  <c r="T4150" i="1"/>
  <c r="T4138" i="1"/>
  <c r="T4126" i="1"/>
  <c r="T4114" i="1"/>
  <c r="T4102" i="1"/>
  <c r="T4090" i="1"/>
  <c r="T4078" i="1"/>
  <c r="T4066" i="1"/>
  <c r="T4054" i="1"/>
  <c r="T4042" i="1"/>
  <c r="T4030" i="1"/>
  <c r="T4018" i="1"/>
  <c r="T4006" i="1"/>
  <c r="T3994" i="1"/>
  <c r="T3982" i="1"/>
  <c r="T3970" i="1"/>
  <c r="T3958" i="1"/>
  <c r="T3946" i="1"/>
  <c r="T3934" i="1"/>
  <c r="T3922" i="1"/>
  <c r="T3910" i="1"/>
  <c r="T3898" i="1"/>
  <c r="T3886" i="1"/>
  <c r="T3874" i="1"/>
  <c r="T3862" i="1"/>
  <c r="T3850" i="1"/>
  <c r="T3838" i="1"/>
  <c r="T3826" i="1"/>
  <c r="T3814" i="1"/>
  <c r="T3802" i="1"/>
  <c r="T3790" i="1"/>
  <c r="T3778" i="1"/>
  <c r="T3766" i="1"/>
  <c r="T3754" i="1"/>
  <c r="T3742" i="1"/>
  <c r="T3730" i="1"/>
  <c r="T3718" i="1"/>
  <c r="T3706" i="1"/>
  <c r="T3694" i="1"/>
  <c r="T3682" i="1"/>
  <c r="T3670" i="1"/>
  <c r="T3646" i="1"/>
  <c r="T3622" i="1"/>
  <c r="T3610" i="1"/>
  <c r="W3610" i="1" s="1"/>
  <c r="T3598" i="1"/>
  <c r="T3586" i="1"/>
  <c r="W3586" i="1" s="1"/>
  <c r="T3574" i="1"/>
  <c r="T3562" i="1"/>
  <c r="T3550" i="1"/>
  <c r="T3538" i="1"/>
  <c r="W3538" i="1" s="1"/>
  <c r="T3526" i="1"/>
  <c r="T3514" i="1"/>
  <c r="W3514" i="1" s="1"/>
  <c r="T3502" i="1"/>
  <c r="T3478" i="1"/>
  <c r="T3466" i="1"/>
  <c r="T3454" i="1"/>
  <c r="T3442" i="1"/>
  <c r="T3430" i="1"/>
  <c r="W3430" i="1" s="1"/>
  <c r="T3418" i="1"/>
  <c r="T3406" i="1"/>
  <c r="T3394" i="1"/>
  <c r="T3382" i="1"/>
  <c r="T3370" i="1"/>
  <c r="T3358" i="1"/>
  <c r="W3358" i="1" s="1"/>
  <c r="T3334" i="1"/>
  <c r="T3322" i="1"/>
  <c r="T3310" i="1"/>
  <c r="T3298" i="1"/>
  <c r="T3286" i="1"/>
  <c r="T3274" i="1"/>
  <c r="T3262" i="1"/>
  <c r="T3250" i="1"/>
  <c r="T3238" i="1"/>
  <c r="T3226" i="1"/>
  <c r="T3214" i="1"/>
  <c r="T3190" i="1"/>
  <c r="T3178" i="1"/>
  <c r="T3166" i="1"/>
  <c r="T3154" i="1"/>
  <c r="T3142" i="1"/>
  <c r="T3118" i="1"/>
  <c r="T3106" i="1"/>
  <c r="W3106" i="1" s="1"/>
  <c r="T3094" i="1"/>
  <c r="T3070" i="1"/>
  <c r="T3058" i="1"/>
  <c r="T3046" i="1"/>
  <c r="W3046" i="1" s="1"/>
  <c r="T3022" i="1"/>
  <c r="T3010" i="1"/>
  <c r="T2998" i="1"/>
  <c r="T2974" i="1"/>
  <c r="T2962" i="1"/>
  <c r="T2950" i="1"/>
  <c r="T2926" i="1"/>
  <c r="T2914" i="1"/>
  <c r="T2902" i="1"/>
  <c r="T2878" i="1"/>
  <c r="T2866" i="1"/>
  <c r="T2854" i="1"/>
  <c r="T2830" i="1"/>
  <c r="W2830" i="1" s="1"/>
  <c r="T2818" i="1"/>
  <c r="T2806" i="1"/>
  <c r="W2806" i="1" s="1"/>
  <c r="T2782" i="1"/>
  <c r="T2770" i="1"/>
  <c r="T2758" i="1"/>
  <c r="T2746" i="1"/>
  <c r="T2734" i="1"/>
  <c r="T2722" i="1"/>
  <c r="W2722" i="1" s="1"/>
  <c r="T2710" i="1"/>
  <c r="T2698" i="1"/>
  <c r="T2686" i="1"/>
  <c r="T2674" i="1"/>
  <c r="T2662" i="1"/>
  <c r="T2650" i="1"/>
  <c r="W2650" i="1" s="1"/>
  <c r="T2638" i="1"/>
  <c r="T2626" i="1"/>
  <c r="T2614" i="1"/>
  <c r="T2602" i="1"/>
  <c r="T2590" i="1"/>
  <c r="T2578" i="1"/>
  <c r="W2578" i="1" s="1"/>
  <c r="T2566" i="1"/>
  <c r="T2554" i="1"/>
  <c r="T2542" i="1"/>
  <c r="T2530" i="1"/>
  <c r="T2518" i="1"/>
  <c r="T2506" i="1"/>
  <c r="W2506" i="1" s="1"/>
  <c r="T2494" i="1"/>
  <c r="T2482" i="1"/>
  <c r="T2470" i="1"/>
  <c r="T2458" i="1"/>
  <c r="T2446" i="1"/>
  <c r="T2434" i="1"/>
  <c r="W2434" i="1" s="1"/>
  <c r="T2422" i="1"/>
  <c r="T2410" i="1"/>
  <c r="T2398" i="1"/>
  <c r="T2386" i="1"/>
  <c r="T2374" i="1"/>
  <c r="T2362" i="1"/>
  <c r="W2362" i="1" s="1"/>
  <c r="T2350" i="1"/>
  <c r="T2338" i="1"/>
  <c r="T2326" i="1"/>
  <c r="T2314" i="1"/>
  <c r="T2302" i="1"/>
  <c r="T2290" i="1"/>
  <c r="W2290" i="1" s="1"/>
  <c r="T2278" i="1"/>
  <c r="T2266" i="1"/>
  <c r="T2254" i="1"/>
  <c r="T2242" i="1"/>
  <c r="T2230" i="1"/>
  <c r="T2218" i="1"/>
  <c r="W2218" i="1" s="1"/>
  <c r="T2206" i="1"/>
  <c r="T2194" i="1"/>
  <c r="T2182" i="1"/>
  <c r="T2170" i="1"/>
  <c r="T2158" i="1"/>
  <c r="T2146" i="1"/>
  <c r="W2146" i="1" s="1"/>
  <c r="T2134" i="1"/>
  <c r="T2122" i="1"/>
  <c r="W2122" i="1" s="1"/>
  <c r="T2110" i="1"/>
  <c r="T2098" i="1"/>
  <c r="W2098" i="1" s="1"/>
  <c r="T2086" i="1"/>
  <c r="T2074" i="1"/>
  <c r="W2074" i="1" s="1"/>
  <c r="T2062" i="1"/>
  <c r="T2050" i="1"/>
  <c r="W2050" i="1" s="1"/>
  <c r="T2038" i="1"/>
  <c r="T2026" i="1"/>
  <c r="W2026" i="1" s="1"/>
  <c r="T2014" i="1"/>
  <c r="T2002" i="1"/>
  <c r="W2002" i="1" s="1"/>
  <c r="T1990" i="1"/>
  <c r="T1978" i="1"/>
  <c r="W1978" i="1" s="1"/>
  <c r="T1966" i="1"/>
  <c r="T1954" i="1"/>
  <c r="W1954" i="1" s="1"/>
  <c r="T1942" i="1"/>
  <c r="T1930" i="1"/>
  <c r="W1930" i="1" s="1"/>
  <c r="T1918" i="1"/>
  <c r="T1906" i="1"/>
  <c r="W1906" i="1" s="1"/>
  <c r="T1894" i="1"/>
  <c r="T1882" i="1"/>
  <c r="W1882" i="1" s="1"/>
  <c r="T1870" i="1"/>
  <c r="T1858" i="1"/>
  <c r="W1858" i="1" s="1"/>
  <c r="T1846" i="1"/>
  <c r="T1834" i="1"/>
  <c r="W1834" i="1" s="1"/>
  <c r="T1822" i="1"/>
  <c r="T1810" i="1"/>
  <c r="W1810" i="1" s="1"/>
  <c r="T1798" i="1"/>
  <c r="T1786" i="1"/>
  <c r="W1786" i="1" s="1"/>
  <c r="T1774" i="1"/>
  <c r="T1762" i="1"/>
  <c r="W1762" i="1" s="1"/>
  <c r="T1750" i="1"/>
  <c r="T1738" i="1"/>
  <c r="W1738" i="1" s="1"/>
  <c r="T1726" i="1"/>
  <c r="T1714" i="1"/>
  <c r="W1714" i="1" s="1"/>
  <c r="T1702" i="1"/>
  <c r="T1690" i="1"/>
  <c r="W1690" i="1" s="1"/>
  <c r="T1678" i="1"/>
  <c r="T1666" i="1"/>
  <c r="W1666" i="1" s="1"/>
  <c r="T1654" i="1"/>
  <c r="T1642" i="1"/>
  <c r="W1642" i="1" s="1"/>
  <c r="T1630" i="1"/>
  <c r="T1618" i="1"/>
  <c r="W1618" i="1" s="1"/>
  <c r="T1606" i="1"/>
  <c r="T1594" i="1"/>
  <c r="W1594" i="1" s="1"/>
  <c r="T1582" i="1"/>
  <c r="T1570" i="1"/>
  <c r="W1570" i="1" s="1"/>
  <c r="T1558" i="1"/>
  <c r="T1546" i="1"/>
  <c r="W1546" i="1" s="1"/>
  <c r="T1534" i="1"/>
  <c r="T1522" i="1"/>
  <c r="W1522" i="1" s="1"/>
  <c r="T1510" i="1"/>
  <c r="T1498" i="1"/>
  <c r="W1498" i="1" s="1"/>
  <c r="T1486" i="1"/>
  <c r="T1474" i="1"/>
  <c r="W1474" i="1" s="1"/>
  <c r="T1462" i="1"/>
  <c r="T1450" i="1"/>
  <c r="W1450" i="1" s="1"/>
  <c r="T1438" i="1"/>
  <c r="T1426" i="1"/>
  <c r="W1426" i="1" s="1"/>
  <c r="T1414" i="1"/>
  <c r="T1402" i="1"/>
  <c r="W1402" i="1" s="1"/>
  <c r="T1390" i="1"/>
  <c r="T1378" i="1"/>
  <c r="W1378" i="1" s="1"/>
  <c r="T1366" i="1"/>
  <c r="T1354" i="1"/>
  <c r="W1354" i="1" s="1"/>
  <c r="T1342" i="1"/>
  <c r="T1330" i="1"/>
  <c r="W1330" i="1" s="1"/>
  <c r="T1318" i="1"/>
  <c r="T1306" i="1"/>
  <c r="W1306" i="1" s="1"/>
  <c r="T1294" i="1"/>
  <c r="T1282" i="1"/>
  <c r="W1282" i="1" s="1"/>
  <c r="T1270" i="1"/>
  <c r="T1258" i="1"/>
  <c r="W1258" i="1" s="1"/>
  <c r="T1246" i="1"/>
  <c r="T1234" i="1"/>
  <c r="W1234" i="1" s="1"/>
  <c r="T1222" i="1"/>
  <c r="T1210" i="1"/>
  <c r="W1210" i="1" s="1"/>
  <c r="T1198" i="1"/>
  <c r="T1186" i="1"/>
  <c r="W1186" i="1" s="1"/>
  <c r="T1174" i="1"/>
  <c r="T1162" i="1"/>
  <c r="W1162" i="1" s="1"/>
  <c r="T1150" i="1"/>
  <c r="T1138" i="1"/>
  <c r="W1138" i="1" s="1"/>
  <c r="T1126" i="1"/>
  <c r="T1114" i="1"/>
  <c r="W1114" i="1" s="1"/>
  <c r="T1102" i="1"/>
  <c r="T1090" i="1"/>
  <c r="W1090" i="1" s="1"/>
  <c r="T1078" i="1"/>
  <c r="T1066" i="1"/>
  <c r="W1066" i="1" s="1"/>
  <c r="T1054" i="1"/>
  <c r="T1042" i="1"/>
  <c r="W1042" i="1" s="1"/>
  <c r="T1030" i="1"/>
  <c r="T1018" i="1"/>
  <c r="W1018" i="1" s="1"/>
  <c r="T1006" i="1"/>
  <c r="T994" i="1"/>
  <c r="W994" i="1" s="1"/>
  <c r="T982" i="1"/>
  <c r="T970" i="1"/>
  <c r="W970" i="1" s="1"/>
  <c r="T958" i="1"/>
  <c r="T946" i="1"/>
  <c r="W946" i="1" s="1"/>
  <c r="T934" i="1"/>
  <c r="T922" i="1"/>
  <c r="W922" i="1" s="1"/>
  <c r="T910" i="1"/>
  <c r="T898" i="1"/>
  <c r="W898" i="1" s="1"/>
  <c r="T886" i="1"/>
  <c r="T874" i="1"/>
  <c r="W874" i="1" s="1"/>
  <c r="T862" i="1"/>
  <c r="T850" i="1"/>
  <c r="W850" i="1" s="1"/>
  <c r="T838" i="1"/>
  <c r="T826" i="1"/>
  <c r="W826" i="1" s="1"/>
  <c r="T814" i="1"/>
  <c r="T802" i="1"/>
  <c r="W802" i="1" s="1"/>
  <c r="T790" i="1"/>
  <c r="T778" i="1"/>
  <c r="W778" i="1" s="1"/>
  <c r="T766" i="1"/>
  <c r="T754" i="1"/>
  <c r="W754" i="1" s="1"/>
  <c r="T742" i="1"/>
  <c r="T730" i="1"/>
  <c r="W730" i="1" s="1"/>
  <c r="T718" i="1"/>
  <c r="T706" i="1"/>
  <c r="W706" i="1" s="1"/>
  <c r="T694" i="1"/>
  <c r="T682" i="1"/>
  <c r="W682" i="1" s="1"/>
  <c r="T670" i="1"/>
  <c r="T658" i="1"/>
  <c r="W658" i="1" s="1"/>
  <c r="T646" i="1"/>
  <c r="T634" i="1"/>
  <c r="W634" i="1" s="1"/>
  <c r="T622" i="1"/>
  <c r="T610" i="1"/>
  <c r="W610" i="1" s="1"/>
  <c r="T598" i="1"/>
  <c r="T586" i="1"/>
  <c r="W586" i="1" s="1"/>
  <c r="T574" i="1"/>
  <c r="T562" i="1"/>
  <c r="W562" i="1" s="1"/>
  <c r="T550" i="1"/>
  <c r="T538" i="1"/>
  <c r="W538" i="1" s="1"/>
  <c r="T526" i="1"/>
  <c r="T514" i="1"/>
  <c r="W514" i="1" s="1"/>
  <c r="T502" i="1"/>
  <c r="T490" i="1"/>
  <c r="W490" i="1" s="1"/>
  <c r="T478" i="1"/>
  <c r="T466" i="1"/>
  <c r="W466" i="1" s="1"/>
  <c r="T454" i="1"/>
  <c r="T442" i="1"/>
  <c r="W442" i="1" s="1"/>
  <c r="T430" i="1"/>
  <c r="T418" i="1"/>
  <c r="W418" i="1" s="1"/>
  <c r="T406" i="1"/>
  <c r="T394" i="1"/>
  <c r="W394" i="1" s="1"/>
  <c r="T382" i="1"/>
  <c r="T370" i="1"/>
  <c r="W370" i="1" s="1"/>
  <c r="T358" i="1"/>
  <c r="T346" i="1"/>
  <c r="W346" i="1" s="1"/>
  <c r="T334" i="1"/>
  <c r="T322" i="1"/>
  <c r="W322" i="1" s="1"/>
  <c r="T310" i="1"/>
  <c r="T298" i="1"/>
  <c r="W298" i="1" s="1"/>
  <c r="T286" i="1"/>
  <c r="T274" i="1"/>
  <c r="W274" i="1" s="1"/>
  <c r="T262" i="1"/>
  <c r="T250" i="1"/>
  <c r="W250" i="1" s="1"/>
  <c r="T238" i="1"/>
  <c r="T226" i="1"/>
  <c r="W226" i="1" s="1"/>
  <c r="T214" i="1"/>
  <c r="T202" i="1"/>
  <c r="W202" i="1" s="1"/>
  <c r="T190" i="1"/>
  <c r="T178" i="1"/>
  <c r="W178" i="1" s="1"/>
  <c r="T166" i="1"/>
  <c r="T154" i="1"/>
  <c r="W154" i="1" s="1"/>
  <c r="T142" i="1"/>
  <c r="T130" i="1"/>
  <c r="W130" i="1" s="1"/>
  <c r="T118" i="1"/>
  <c r="T106" i="1"/>
  <c r="W106" i="1" s="1"/>
  <c r="T94" i="1"/>
  <c r="T82" i="1"/>
  <c r="W82" i="1" s="1"/>
  <c r="T70" i="1"/>
  <c r="W70" i="1" s="1"/>
  <c r="T58" i="1"/>
  <c r="W58" i="1" s="1"/>
  <c r="T46" i="1"/>
  <c r="T34" i="1"/>
  <c r="W34" i="1" s="1"/>
  <c r="T22" i="1"/>
  <c r="T10" i="1"/>
  <c r="W10" i="1" s="1"/>
  <c r="T4161" i="1"/>
  <c r="W4161" i="1" s="1"/>
  <c r="T4149" i="1"/>
  <c r="T4137" i="1"/>
  <c r="W4137" i="1" s="1"/>
  <c r="T4125" i="1"/>
  <c r="T4113" i="1"/>
  <c r="W4113" i="1" s="1"/>
  <c r="T4101" i="1"/>
  <c r="W4101" i="1" s="1"/>
  <c r="T4089" i="1"/>
  <c r="W4089" i="1" s="1"/>
  <c r="T4077" i="1"/>
  <c r="T4065" i="1"/>
  <c r="W4065" i="1" s="1"/>
  <c r="T4053" i="1"/>
  <c r="T4041" i="1"/>
  <c r="W4041" i="1" s="1"/>
  <c r="T4029" i="1"/>
  <c r="W4029" i="1" s="1"/>
  <c r="T4017" i="1"/>
  <c r="W4017" i="1" s="1"/>
  <c r="T4005" i="1"/>
  <c r="T3993" i="1"/>
  <c r="W3993" i="1" s="1"/>
  <c r="T3981" i="1"/>
  <c r="T3969" i="1"/>
  <c r="W3969" i="1" s="1"/>
  <c r="T3957" i="1"/>
  <c r="W3957" i="1" s="1"/>
  <c r="T3945" i="1"/>
  <c r="W3945" i="1" s="1"/>
  <c r="T3933" i="1"/>
  <c r="T3921" i="1"/>
  <c r="W3921" i="1" s="1"/>
  <c r="T3909" i="1"/>
  <c r="T3897" i="1"/>
  <c r="W3897" i="1" s="1"/>
  <c r="T3885" i="1"/>
  <c r="W3885" i="1" s="1"/>
  <c r="T3873" i="1"/>
  <c r="W3873" i="1" s="1"/>
  <c r="T3861" i="1"/>
  <c r="T3849" i="1"/>
  <c r="W3849" i="1" s="1"/>
  <c r="T3837" i="1"/>
  <c r="T3825" i="1"/>
  <c r="W3825" i="1" s="1"/>
  <c r="T3813" i="1"/>
  <c r="W3813" i="1" s="1"/>
  <c r="T3801" i="1"/>
  <c r="W3801" i="1" s="1"/>
  <c r="T3789" i="1"/>
  <c r="T3777" i="1"/>
  <c r="W3777" i="1" s="1"/>
  <c r="T3765" i="1"/>
  <c r="T3753" i="1"/>
  <c r="W3753" i="1" s="1"/>
  <c r="T3741" i="1"/>
  <c r="W3741" i="1" s="1"/>
  <c r="T3729" i="1"/>
  <c r="W3729" i="1" s="1"/>
  <c r="T3717" i="1"/>
  <c r="T3705" i="1"/>
  <c r="W3705" i="1" s="1"/>
  <c r="T3693" i="1"/>
  <c r="T3681" i="1"/>
  <c r="W3681" i="1" s="1"/>
  <c r="T3669" i="1"/>
  <c r="T3657" i="1"/>
  <c r="T3645" i="1"/>
  <c r="T3633" i="1"/>
  <c r="T3621" i="1"/>
  <c r="T3609" i="1"/>
  <c r="T3597" i="1"/>
  <c r="T3585" i="1"/>
  <c r="T3573" i="1"/>
  <c r="T3561" i="1"/>
  <c r="T3549" i="1"/>
  <c r="T3537" i="1"/>
  <c r="T3525" i="1"/>
  <c r="W3525" i="1" s="1"/>
  <c r="T3513" i="1"/>
  <c r="W3513" i="1" s="1"/>
  <c r="T3501" i="1"/>
  <c r="W3501" i="1" s="1"/>
  <c r="T3489" i="1"/>
  <c r="T3477" i="1"/>
  <c r="W3477" i="1" s="1"/>
  <c r="T3465" i="1"/>
  <c r="T3453" i="1"/>
  <c r="W3453" i="1" s="1"/>
  <c r="T3441" i="1"/>
  <c r="W3441" i="1" s="1"/>
  <c r="T3429" i="1"/>
  <c r="W3429" i="1" s="1"/>
  <c r="T3417" i="1"/>
  <c r="T3393" i="1"/>
  <c r="T3381" i="1"/>
  <c r="T3369" i="1"/>
  <c r="T3357" i="1"/>
  <c r="T3345" i="1"/>
  <c r="T3333" i="1"/>
  <c r="T3321" i="1"/>
  <c r="T3309" i="1"/>
  <c r="T3297" i="1"/>
  <c r="T3285" i="1"/>
  <c r="T3273" i="1"/>
  <c r="T3261" i="1"/>
  <c r="T3249" i="1"/>
  <c r="W3249" i="1" s="1"/>
  <c r="T3237" i="1"/>
  <c r="T3225" i="1"/>
  <c r="W3225" i="1" s="1"/>
  <c r="T3213" i="1"/>
  <c r="W3213" i="1" s="1"/>
  <c r="T3201" i="1"/>
  <c r="W3201" i="1" s="1"/>
  <c r="T3189" i="1"/>
  <c r="T3177" i="1"/>
  <c r="W3177" i="1" s="1"/>
  <c r="T3165" i="1"/>
  <c r="T3153" i="1"/>
  <c r="W3153" i="1" s="1"/>
  <c r="T3141" i="1"/>
  <c r="W3141" i="1" s="1"/>
  <c r="T3129" i="1"/>
  <c r="W3129" i="1" s="1"/>
  <c r="T3117" i="1"/>
  <c r="T3105" i="1"/>
  <c r="W3105" i="1" s="1"/>
  <c r="T3093" i="1"/>
  <c r="T3081" i="1"/>
  <c r="W3081" i="1" s="1"/>
  <c r="T3069" i="1"/>
  <c r="W3069" i="1" s="1"/>
  <c r="T3057" i="1"/>
  <c r="W3057" i="1" s="1"/>
  <c r="T3045" i="1"/>
  <c r="T3033" i="1"/>
  <c r="W3033" i="1" s="1"/>
  <c r="T3021" i="1"/>
  <c r="T3009" i="1"/>
  <c r="W3009" i="1" s="1"/>
  <c r="T2997" i="1"/>
  <c r="W2997" i="1" s="1"/>
  <c r="T2985" i="1"/>
  <c r="W2985" i="1" s="1"/>
  <c r="T2973" i="1"/>
  <c r="T2961" i="1"/>
  <c r="W2961" i="1" s="1"/>
  <c r="T2949" i="1"/>
  <c r="T2937" i="1"/>
  <c r="W2937" i="1" s="1"/>
  <c r="T2925" i="1"/>
  <c r="W2925" i="1" s="1"/>
  <c r="T2913" i="1"/>
  <c r="W2913" i="1" s="1"/>
  <c r="T2901" i="1"/>
  <c r="T2889" i="1"/>
  <c r="W2889" i="1" s="1"/>
  <c r="T2877" i="1"/>
  <c r="T2865" i="1"/>
  <c r="W2865" i="1" s="1"/>
  <c r="T2853" i="1"/>
  <c r="W2853" i="1" s="1"/>
  <c r="T2841" i="1"/>
  <c r="W2841" i="1" s="1"/>
  <c r="T2829" i="1"/>
  <c r="T2817" i="1"/>
  <c r="W2817" i="1" s="1"/>
  <c r="T2805" i="1"/>
  <c r="T2793" i="1"/>
  <c r="W2793" i="1" s="1"/>
  <c r="T2781" i="1"/>
  <c r="W2781" i="1" s="1"/>
  <c r="T2769" i="1"/>
  <c r="W2769" i="1" s="1"/>
  <c r="T2757" i="1"/>
  <c r="T2745" i="1"/>
  <c r="W2745" i="1" s="1"/>
  <c r="T2733" i="1"/>
  <c r="T2721" i="1"/>
  <c r="W2721" i="1" s="1"/>
  <c r="T2709" i="1"/>
  <c r="W2709" i="1" s="1"/>
  <c r="T2697" i="1"/>
  <c r="W2697" i="1" s="1"/>
  <c r="T2685" i="1"/>
  <c r="T2673" i="1"/>
  <c r="W2673" i="1" s="1"/>
  <c r="T2661" i="1"/>
  <c r="T2649" i="1"/>
  <c r="W2649" i="1" s="1"/>
  <c r="T2637" i="1"/>
  <c r="W2637" i="1" s="1"/>
  <c r="T2625" i="1"/>
  <c r="W2625" i="1" s="1"/>
  <c r="T2613" i="1"/>
  <c r="T2601" i="1"/>
  <c r="W2601" i="1" s="1"/>
  <c r="T2589" i="1"/>
  <c r="T2577" i="1"/>
  <c r="W2577" i="1" s="1"/>
  <c r="T2565" i="1"/>
  <c r="W2565" i="1" s="1"/>
  <c r="T2553" i="1"/>
  <c r="W2553" i="1" s="1"/>
  <c r="T2541" i="1"/>
  <c r="T2529" i="1"/>
  <c r="W2529" i="1" s="1"/>
  <c r="T2517" i="1"/>
  <c r="T2505" i="1"/>
  <c r="W2505" i="1" s="1"/>
  <c r="T2493" i="1"/>
  <c r="W2493" i="1" s="1"/>
  <c r="T2481" i="1"/>
  <c r="W2481" i="1" s="1"/>
  <c r="T2469" i="1"/>
  <c r="T2457" i="1"/>
  <c r="W2457" i="1" s="1"/>
  <c r="T2445" i="1"/>
  <c r="T2433" i="1"/>
  <c r="W2433" i="1" s="1"/>
  <c r="T2421" i="1"/>
  <c r="W2421" i="1" s="1"/>
  <c r="T2409" i="1"/>
  <c r="W2409" i="1" s="1"/>
  <c r="T2397" i="1"/>
  <c r="T2385" i="1"/>
  <c r="W2385" i="1" s="1"/>
  <c r="T2373" i="1"/>
  <c r="T2361" i="1"/>
  <c r="W2361" i="1" s="1"/>
  <c r="T2349" i="1"/>
  <c r="W2349" i="1" s="1"/>
  <c r="T2337" i="1"/>
  <c r="W2337" i="1" s="1"/>
  <c r="T2325" i="1"/>
  <c r="T2313" i="1"/>
  <c r="W2313" i="1" s="1"/>
  <c r="T2301" i="1"/>
  <c r="T2289" i="1"/>
  <c r="W2289" i="1" s="1"/>
  <c r="T2277" i="1"/>
  <c r="W2277" i="1" s="1"/>
  <c r="T2265" i="1"/>
  <c r="W2265" i="1" s="1"/>
  <c r="T2253" i="1"/>
  <c r="T2241" i="1"/>
  <c r="W2241" i="1" s="1"/>
  <c r="T2229" i="1"/>
  <c r="T2217" i="1"/>
  <c r="W2217" i="1" s="1"/>
  <c r="T2205" i="1"/>
  <c r="W2205" i="1" s="1"/>
  <c r="T2193" i="1"/>
  <c r="W2193" i="1" s="1"/>
  <c r="T2181" i="1"/>
  <c r="T2169" i="1"/>
  <c r="W2169" i="1" s="1"/>
  <c r="T2157" i="1"/>
  <c r="T2145" i="1"/>
  <c r="W2145" i="1" s="1"/>
  <c r="T2133" i="1"/>
  <c r="W2133" i="1" s="1"/>
  <c r="T2121" i="1"/>
  <c r="W2121" i="1" s="1"/>
  <c r="T2109" i="1"/>
  <c r="T2097" i="1"/>
  <c r="W2097" i="1" s="1"/>
  <c r="T2085" i="1"/>
  <c r="T2073" i="1"/>
  <c r="W2073" i="1" s="1"/>
  <c r="T2061" i="1"/>
  <c r="W2061" i="1" s="1"/>
  <c r="T2049" i="1"/>
  <c r="W2049" i="1" s="1"/>
  <c r="T2037" i="1"/>
  <c r="T2025" i="1"/>
  <c r="W2025" i="1" s="1"/>
  <c r="T2013" i="1"/>
  <c r="T2001" i="1"/>
  <c r="W2001" i="1" s="1"/>
  <c r="T1989" i="1"/>
  <c r="W1989" i="1" s="1"/>
  <c r="T1977" i="1"/>
  <c r="W1977" i="1" s="1"/>
  <c r="T1965" i="1"/>
  <c r="T1953" i="1"/>
  <c r="W1953" i="1" s="1"/>
  <c r="T1941" i="1"/>
  <c r="T1929" i="1"/>
  <c r="W1929" i="1" s="1"/>
  <c r="T1917" i="1"/>
  <c r="W1917" i="1" s="1"/>
  <c r="T1905" i="1"/>
  <c r="T1893" i="1"/>
  <c r="T1881" i="1"/>
  <c r="W1881" i="1" s="1"/>
  <c r="T1869" i="1"/>
  <c r="T1857" i="1"/>
  <c r="W1857" i="1" s="1"/>
  <c r="T1845" i="1"/>
  <c r="T1833" i="1"/>
  <c r="T1821" i="1"/>
  <c r="T1809" i="1"/>
  <c r="T1797" i="1"/>
  <c r="T1785" i="1"/>
  <c r="W1785" i="1" s="1"/>
  <c r="T1773" i="1"/>
  <c r="T1761" i="1"/>
  <c r="T1749" i="1"/>
  <c r="T1737" i="1"/>
  <c r="T1725" i="1"/>
  <c r="T1713" i="1"/>
  <c r="W1713" i="1" s="1"/>
  <c r="T1701" i="1"/>
  <c r="T1689" i="1"/>
  <c r="T1677" i="1"/>
  <c r="T1665" i="1"/>
  <c r="T1653" i="1"/>
  <c r="T1641" i="1"/>
  <c r="W1641" i="1" s="1"/>
  <c r="T1629" i="1"/>
  <c r="T1617" i="1"/>
  <c r="T1605" i="1"/>
  <c r="T1593" i="1"/>
  <c r="T1581" i="1"/>
  <c r="T1569" i="1"/>
  <c r="W1569" i="1" s="1"/>
  <c r="T1557" i="1"/>
  <c r="T1545" i="1"/>
  <c r="T1533" i="1"/>
  <c r="T1521" i="1"/>
  <c r="T1509" i="1"/>
  <c r="T1497" i="1"/>
  <c r="W1497" i="1" s="1"/>
  <c r="T1485" i="1"/>
  <c r="T1473" i="1"/>
  <c r="T1461" i="1"/>
  <c r="T1449" i="1"/>
  <c r="T1437" i="1"/>
  <c r="T1425" i="1"/>
  <c r="W1425" i="1" s="1"/>
  <c r="T1413" i="1"/>
  <c r="T1401" i="1"/>
  <c r="T1389" i="1"/>
  <c r="T1377" i="1"/>
  <c r="W1377" i="1" s="1"/>
  <c r="T1365" i="1"/>
  <c r="T1353" i="1"/>
  <c r="W1353" i="1" s="1"/>
  <c r="T1341" i="1"/>
  <c r="T1329" i="1"/>
  <c r="T1317" i="1"/>
  <c r="T1305" i="1"/>
  <c r="W1305" i="1" s="1"/>
  <c r="T1293" i="1"/>
  <c r="T1281" i="1"/>
  <c r="W1281" i="1" s="1"/>
  <c r="T1269" i="1"/>
  <c r="T1257" i="1"/>
  <c r="T1245" i="1"/>
  <c r="T1233" i="1"/>
  <c r="W1233" i="1" s="1"/>
  <c r="T1221" i="1"/>
  <c r="T1209" i="1"/>
  <c r="W1209" i="1" s="1"/>
  <c r="T1197" i="1"/>
  <c r="T1185" i="1"/>
  <c r="T1173" i="1"/>
  <c r="T1161" i="1"/>
  <c r="W1161" i="1" s="1"/>
  <c r="T1149" i="1"/>
  <c r="T1137" i="1"/>
  <c r="W1137" i="1" s="1"/>
  <c r="T1125" i="1"/>
  <c r="T1113" i="1"/>
  <c r="T1101" i="1"/>
  <c r="T1089" i="1"/>
  <c r="W1089" i="1" s="1"/>
  <c r="T1077" i="1"/>
  <c r="T1065" i="1"/>
  <c r="W1065" i="1" s="1"/>
  <c r="T1053" i="1"/>
  <c r="T1041" i="1"/>
  <c r="T1029" i="1"/>
  <c r="T1017" i="1"/>
  <c r="W1017" i="1" s="1"/>
  <c r="T1005" i="1"/>
  <c r="T993" i="1"/>
  <c r="W993" i="1" s="1"/>
  <c r="T981" i="1"/>
  <c r="T969" i="1"/>
  <c r="T957" i="1"/>
  <c r="T945" i="1"/>
  <c r="W945" i="1" s="1"/>
  <c r="T933" i="1"/>
  <c r="T921" i="1"/>
  <c r="W921" i="1" s="1"/>
  <c r="T909" i="1"/>
  <c r="T897" i="1"/>
  <c r="T885" i="1"/>
  <c r="T873" i="1"/>
  <c r="W873" i="1" s="1"/>
  <c r="T861" i="1"/>
  <c r="T849" i="1"/>
  <c r="W849" i="1" s="1"/>
  <c r="T837" i="1"/>
  <c r="T825" i="1"/>
  <c r="T813" i="1"/>
  <c r="T801" i="1"/>
  <c r="W801" i="1" s="1"/>
  <c r="T789" i="1"/>
  <c r="T777" i="1"/>
  <c r="W777" i="1" s="1"/>
  <c r="T765" i="1"/>
  <c r="T753" i="1"/>
  <c r="T741" i="1"/>
  <c r="T729" i="1"/>
  <c r="W729" i="1" s="1"/>
  <c r="T717" i="1"/>
  <c r="T705" i="1"/>
  <c r="W705" i="1" s="1"/>
  <c r="T693" i="1"/>
  <c r="T681" i="1"/>
  <c r="T669" i="1"/>
  <c r="T657" i="1"/>
  <c r="W657" i="1" s="1"/>
  <c r="T645" i="1"/>
  <c r="T633" i="1"/>
  <c r="W633" i="1" s="1"/>
  <c r="T621" i="1"/>
  <c r="T609" i="1"/>
  <c r="T597" i="1"/>
  <c r="T585" i="1"/>
  <c r="W585" i="1" s="1"/>
  <c r="T573" i="1"/>
  <c r="T561" i="1"/>
  <c r="W561" i="1" s="1"/>
  <c r="T549" i="1"/>
  <c r="T537" i="1"/>
  <c r="T525" i="1"/>
  <c r="T513" i="1"/>
  <c r="W513" i="1" s="1"/>
  <c r="T501" i="1"/>
  <c r="T489" i="1"/>
  <c r="W489" i="1" s="1"/>
  <c r="T477" i="1"/>
  <c r="T465" i="1"/>
  <c r="T453" i="1"/>
  <c r="T441" i="1"/>
  <c r="W441" i="1" s="1"/>
  <c r="T429" i="1"/>
  <c r="T417" i="1"/>
  <c r="W417" i="1" s="1"/>
  <c r="T405" i="1"/>
  <c r="T393" i="1"/>
  <c r="T381" i="1"/>
  <c r="T369" i="1"/>
  <c r="W369" i="1" s="1"/>
  <c r="T357" i="1"/>
  <c r="T345" i="1"/>
  <c r="W345" i="1" s="1"/>
  <c r="T333" i="1"/>
  <c r="T321" i="1"/>
  <c r="T309" i="1"/>
  <c r="T297" i="1"/>
  <c r="W297" i="1" s="1"/>
  <c r="T285" i="1"/>
  <c r="T273" i="1"/>
  <c r="W273" i="1" s="1"/>
  <c r="T261" i="1"/>
  <c r="T249" i="1"/>
  <c r="T237" i="1"/>
  <c r="T225" i="1"/>
  <c r="W225" i="1" s="1"/>
  <c r="T213" i="1"/>
  <c r="T201" i="1"/>
  <c r="W201" i="1" s="1"/>
  <c r="T189" i="1"/>
  <c r="T177" i="1"/>
  <c r="T165" i="1"/>
  <c r="T153" i="1"/>
  <c r="W153" i="1" s="1"/>
  <c r="T141" i="1"/>
  <c r="T129" i="1"/>
  <c r="W129" i="1" s="1"/>
  <c r="T117" i="1"/>
  <c r="T105" i="1"/>
  <c r="T93" i="1"/>
  <c r="T81" i="1"/>
  <c r="W81" i="1" s="1"/>
  <c r="T69" i="1"/>
  <c r="T57" i="1"/>
  <c r="W57" i="1" s="1"/>
  <c r="T45" i="1"/>
  <c r="T33" i="1"/>
  <c r="T21" i="1"/>
  <c r="T9" i="1"/>
  <c r="W9" i="1" s="1"/>
  <c r="T3596" i="1"/>
  <c r="T3584" i="1"/>
  <c r="T3572" i="1"/>
  <c r="T3560" i="1"/>
  <c r="T3548" i="1"/>
  <c r="T3536" i="1"/>
  <c r="T3524" i="1"/>
  <c r="T3512" i="1"/>
  <c r="T3500" i="1"/>
  <c r="T3488" i="1"/>
  <c r="T3476" i="1"/>
  <c r="T3452" i="1"/>
  <c r="T3440" i="1"/>
  <c r="T3428" i="1"/>
  <c r="T3416" i="1"/>
  <c r="T3404" i="1"/>
  <c r="T3392" i="1"/>
  <c r="T3380" i="1"/>
  <c r="T3368" i="1"/>
  <c r="T3356" i="1"/>
  <c r="T3344" i="1"/>
  <c r="T3332" i="1"/>
  <c r="T3308" i="1"/>
  <c r="T3296" i="1"/>
  <c r="T3284" i="1"/>
  <c r="T3272" i="1"/>
  <c r="T3260" i="1"/>
  <c r="T3248" i="1"/>
  <c r="T3236" i="1"/>
  <c r="T3224" i="1"/>
  <c r="T3212" i="1"/>
  <c r="T3200" i="1"/>
  <c r="T3188" i="1"/>
  <c r="T3164" i="1"/>
  <c r="W3164" i="1" s="1"/>
  <c r="T3152" i="1"/>
  <c r="T3140" i="1"/>
  <c r="T3128" i="1"/>
  <c r="T3116" i="1"/>
  <c r="T3104" i="1"/>
  <c r="T3092" i="1"/>
  <c r="W3092" i="1" s="1"/>
  <c r="T3080" i="1"/>
  <c r="T3068" i="1"/>
  <c r="T3056" i="1"/>
  <c r="T3044" i="1"/>
  <c r="T3032" i="1"/>
  <c r="T3020" i="1"/>
  <c r="W3020" i="1" s="1"/>
  <c r="T3008" i="1"/>
  <c r="T2996" i="1"/>
  <c r="T2984" i="1"/>
  <c r="T2972" i="1"/>
  <c r="T2960" i="1"/>
  <c r="T2948" i="1"/>
  <c r="W2948" i="1" s="1"/>
  <c r="T2936" i="1"/>
  <c r="T2924" i="1"/>
  <c r="T2912" i="1"/>
  <c r="T2900" i="1"/>
  <c r="T2888" i="1"/>
  <c r="T2876" i="1"/>
  <c r="W2876" i="1" s="1"/>
  <c r="T2864" i="1"/>
  <c r="T2852" i="1"/>
  <c r="T2840" i="1"/>
  <c r="T2828" i="1"/>
  <c r="T2816" i="1"/>
  <c r="T2804" i="1"/>
  <c r="W2804" i="1" s="1"/>
  <c r="T2792" i="1"/>
  <c r="T2780" i="1"/>
  <c r="T2768" i="1"/>
  <c r="T2756" i="1"/>
  <c r="T2744" i="1"/>
  <c r="T2732" i="1"/>
  <c r="W2732" i="1" s="1"/>
  <c r="T2720" i="1"/>
  <c r="T2696" i="1"/>
  <c r="T2684" i="1"/>
  <c r="T2672" i="1"/>
  <c r="T2660" i="1"/>
  <c r="T2648" i="1"/>
  <c r="T2636" i="1"/>
  <c r="T2624" i="1"/>
  <c r="T2612" i="1"/>
  <c r="T2600" i="1"/>
  <c r="T2588" i="1"/>
  <c r="T2576" i="1"/>
  <c r="T2552" i="1"/>
  <c r="T2540" i="1"/>
  <c r="T2528" i="1"/>
  <c r="T2516" i="1"/>
  <c r="T2504" i="1"/>
  <c r="T2492" i="1"/>
  <c r="W2492" i="1" s="1"/>
  <c r="T2480" i="1"/>
  <c r="T2468" i="1"/>
  <c r="T2456" i="1"/>
  <c r="T2444" i="1"/>
  <c r="T2432" i="1"/>
  <c r="T2408" i="1"/>
  <c r="T2396" i="1"/>
  <c r="T2384" i="1"/>
  <c r="T2372" i="1"/>
  <c r="T2360" i="1"/>
  <c r="T2348" i="1"/>
  <c r="T2336" i="1"/>
  <c r="T2324" i="1"/>
  <c r="T2312" i="1"/>
  <c r="T2300" i="1"/>
  <c r="T2288" i="1"/>
  <c r="T2276" i="1"/>
  <c r="T2264" i="1"/>
  <c r="T2252" i="1"/>
  <c r="T2240" i="1"/>
  <c r="T2228" i="1"/>
  <c r="T2216" i="1"/>
  <c r="T2204" i="1"/>
  <c r="T2192" i="1"/>
  <c r="T2180" i="1"/>
  <c r="T2168" i="1"/>
  <c r="T2156" i="1"/>
  <c r="T2144" i="1"/>
  <c r="T2132" i="1"/>
  <c r="T2120" i="1"/>
  <c r="T2108" i="1"/>
  <c r="T2096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1916" i="1"/>
  <c r="T1904" i="1"/>
  <c r="T1892" i="1"/>
  <c r="T1880" i="1"/>
  <c r="T1868" i="1"/>
  <c r="T1856" i="1"/>
  <c r="T1844" i="1"/>
  <c r="T1832" i="1"/>
  <c r="T1820" i="1"/>
  <c r="T1808" i="1"/>
  <c r="T1796" i="1"/>
  <c r="T1784" i="1"/>
  <c r="T1772" i="1"/>
  <c r="T1760" i="1"/>
  <c r="T1748" i="1"/>
  <c r="T1736" i="1"/>
  <c r="T1724" i="1"/>
  <c r="T1712" i="1"/>
  <c r="T1700" i="1"/>
  <c r="T1688" i="1"/>
  <c r="T1676" i="1"/>
  <c r="T1664" i="1"/>
  <c r="T1652" i="1"/>
  <c r="T1640" i="1"/>
  <c r="T1628" i="1"/>
  <c r="T1616" i="1"/>
  <c r="T1604" i="1"/>
  <c r="T1592" i="1"/>
  <c r="T1580" i="1"/>
  <c r="T1568" i="1"/>
  <c r="T1556" i="1"/>
  <c r="T1544" i="1"/>
  <c r="T1532" i="1"/>
  <c r="T1520" i="1"/>
  <c r="T1508" i="1"/>
  <c r="T1496" i="1"/>
  <c r="T1484" i="1"/>
  <c r="T1472" i="1"/>
  <c r="T1460" i="1"/>
  <c r="T1448" i="1"/>
  <c r="T1436" i="1"/>
  <c r="T1424" i="1"/>
  <c r="T1412" i="1"/>
  <c r="T1400" i="1"/>
  <c r="T1388" i="1"/>
  <c r="T1376" i="1"/>
  <c r="T1364" i="1"/>
  <c r="T1352" i="1"/>
  <c r="T1340" i="1"/>
  <c r="T1328" i="1"/>
  <c r="T1316" i="1"/>
  <c r="T1304" i="1"/>
  <c r="T1292" i="1"/>
  <c r="T1280" i="1"/>
  <c r="T1268" i="1"/>
  <c r="T1256" i="1"/>
  <c r="T1244" i="1"/>
  <c r="T1232" i="1"/>
  <c r="T1220" i="1"/>
  <c r="T1208" i="1"/>
  <c r="T1196" i="1"/>
  <c r="T1184" i="1"/>
  <c r="T1172" i="1"/>
  <c r="T1160" i="1"/>
  <c r="T1148" i="1"/>
  <c r="T1136" i="1"/>
  <c r="T1124" i="1"/>
  <c r="T1112" i="1"/>
  <c r="T1100" i="1"/>
  <c r="T1088" i="1"/>
  <c r="T1076" i="1"/>
  <c r="T1064" i="1"/>
  <c r="T1052" i="1"/>
  <c r="T1040" i="1"/>
  <c r="T1028" i="1"/>
  <c r="T1016" i="1"/>
  <c r="T1004" i="1"/>
  <c r="W1004" i="1" s="1"/>
  <c r="T992" i="1"/>
  <c r="T980" i="1"/>
  <c r="T968" i="1"/>
  <c r="T956" i="1"/>
  <c r="T944" i="1"/>
  <c r="T932" i="1"/>
  <c r="W932" i="1" s="1"/>
  <c r="T920" i="1"/>
  <c r="T908" i="1"/>
  <c r="T896" i="1"/>
  <c r="T884" i="1"/>
  <c r="T872" i="1"/>
  <c r="T860" i="1"/>
  <c r="W860" i="1" s="1"/>
  <c r="T848" i="1"/>
  <c r="T836" i="1"/>
  <c r="T824" i="1"/>
  <c r="T812" i="1"/>
  <c r="W812" i="1" s="1"/>
  <c r="T800" i="1"/>
  <c r="T788" i="1"/>
  <c r="W788" i="1" s="1"/>
  <c r="T776" i="1"/>
  <c r="T764" i="1"/>
  <c r="T752" i="1"/>
  <c r="T740" i="1"/>
  <c r="W740" i="1" s="1"/>
  <c r="T728" i="1"/>
  <c r="T716" i="1"/>
  <c r="W716" i="1" s="1"/>
  <c r="T704" i="1"/>
  <c r="T692" i="1"/>
  <c r="T680" i="1"/>
  <c r="T668" i="1"/>
  <c r="W668" i="1" s="1"/>
  <c r="T656" i="1"/>
  <c r="T644" i="1"/>
  <c r="W644" i="1" s="1"/>
  <c r="T632" i="1"/>
  <c r="T620" i="1"/>
  <c r="T608" i="1"/>
  <c r="T596" i="1"/>
  <c r="W596" i="1" s="1"/>
  <c r="T584" i="1"/>
  <c r="T572" i="1"/>
  <c r="W572" i="1" s="1"/>
  <c r="T560" i="1"/>
  <c r="T548" i="1"/>
  <c r="T536" i="1"/>
  <c r="T524" i="1"/>
  <c r="W524" i="1" s="1"/>
  <c r="T512" i="1"/>
  <c r="T500" i="1"/>
  <c r="W500" i="1" s="1"/>
  <c r="T488" i="1"/>
  <c r="T476" i="1"/>
  <c r="T464" i="1"/>
  <c r="T452" i="1"/>
  <c r="W452" i="1" s="1"/>
  <c r="T440" i="1"/>
  <c r="T428" i="1"/>
  <c r="W428" i="1" s="1"/>
  <c r="T416" i="1"/>
  <c r="T404" i="1"/>
  <c r="T392" i="1"/>
  <c r="T380" i="1"/>
  <c r="W380" i="1" s="1"/>
  <c r="T368" i="1"/>
  <c r="T356" i="1"/>
  <c r="W356" i="1" s="1"/>
  <c r="T344" i="1"/>
  <c r="T332" i="1"/>
  <c r="T320" i="1"/>
  <c r="T308" i="1"/>
  <c r="W308" i="1" s="1"/>
  <c r="T296" i="1"/>
  <c r="T284" i="1"/>
  <c r="W284" i="1" s="1"/>
  <c r="T272" i="1"/>
  <c r="T260" i="1"/>
  <c r="T248" i="1"/>
  <c r="T236" i="1"/>
  <c r="W236" i="1" s="1"/>
  <c r="T224" i="1"/>
  <c r="T212" i="1"/>
  <c r="W212" i="1" s="1"/>
  <c r="T200" i="1"/>
  <c r="T188" i="1"/>
  <c r="T176" i="1"/>
  <c r="T164" i="1"/>
  <c r="W164" i="1" s="1"/>
  <c r="T152" i="1"/>
  <c r="T140" i="1"/>
  <c r="W140" i="1" s="1"/>
  <c r="T128" i="1"/>
  <c r="T116" i="1"/>
  <c r="T104" i="1"/>
  <c r="T92" i="1"/>
  <c r="W92" i="1" s="1"/>
  <c r="T80" i="1"/>
  <c r="T68" i="1"/>
  <c r="W68" i="1" s="1"/>
  <c r="T56" i="1"/>
  <c r="T44" i="1"/>
  <c r="T32" i="1"/>
  <c r="T20" i="1"/>
  <c r="W20" i="1" s="1"/>
  <c r="T8" i="1"/>
  <c r="T3175" i="1"/>
  <c r="T3163" i="1"/>
  <c r="T3151" i="1"/>
  <c r="T3139" i="1"/>
  <c r="W3139" i="1" s="1"/>
  <c r="T3127" i="1"/>
  <c r="T3115" i="1"/>
  <c r="W3115" i="1" s="1"/>
  <c r="T3103" i="1"/>
  <c r="T3091" i="1"/>
  <c r="T3079" i="1"/>
  <c r="T3067" i="1"/>
  <c r="W3067" i="1" s="1"/>
  <c r="T3055" i="1"/>
  <c r="T3043" i="1"/>
  <c r="W3043" i="1" s="1"/>
  <c r="T3031" i="1"/>
  <c r="T3019" i="1"/>
  <c r="T3007" i="1"/>
  <c r="T2995" i="1"/>
  <c r="W2995" i="1" s="1"/>
  <c r="T2983" i="1"/>
  <c r="T2971" i="1"/>
  <c r="W2971" i="1" s="1"/>
  <c r="T2959" i="1"/>
  <c r="T2947" i="1"/>
  <c r="T2935" i="1"/>
  <c r="T2923" i="1"/>
  <c r="W2923" i="1" s="1"/>
  <c r="T2911" i="1"/>
  <c r="T2899" i="1"/>
  <c r="W2899" i="1" s="1"/>
  <c r="T2887" i="1"/>
  <c r="T2875" i="1"/>
  <c r="T2863" i="1"/>
  <c r="T2851" i="1"/>
  <c r="W2851" i="1" s="1"/>
  <c r="T2839" i="1"/>
  <c r="T2827" i="1"/>
  <c r="W2827" i="1" s="1"/>
  <c r="T2815" i="1"/>
  <c r="T2803" i="1"/>
  <c r="T2791" i="1"/>
  <c r="T2779" i="1"/>
  <c r="W2779" i="1" s="1"/>
  <c r="T2767" i="1"/>
  <c r="T2755" i="1"/>
  <c r="W2755" i="1" s="1"/>
  <c r="T2743" i="1"/>
  <c r="T2731" i="1"/>
  <c r="T2719" i="1"/>
  <c r="T2707" i="1"/>
  <c r="W2707" i="1" s="1"/>
  <c r="T2695" i="1"/>
  <c r="T2683" i="1"/>
  <c r="W2683" i="1" s="1"/>
  <c r="T2671" i="1"/>
  <c r="T2659" i="1"/>
  <c r="T2647" i="1"/>
  <c r="T2635" i="1"/>
  <c r="W2635" i="1" s="1"/>
  <c r="T2623" i="1"/>
  <c r="T2611" i="1"/>
  <c r="W2611" i="1" s="1"/>
  <c r="T2599" i="1"/>
  <c r="T2587" i="1"/>
  <c r="T2575" i="1"/>
  <c r="T2563" i="1"/>
  <c r="W2563" i="1" s="1"/>
  <c r="T2551" i="1"/>
  <c r="T2539" i="1"/>
  <c r="W2539" i="1" s="1"/>
  <c r="T2527" i="1"/>
  <c r="T2515" i="1"/>
  <c r="T2503" i="1"/>
  <c r="T2491" i="1"/>
  <c r="W2491" i="1" s="1"/>
  <c r="T2479" i="1"/>
  <c r="T2467" i="1"/>
  <c r="W2467" i="1" s="1"/>
  <c r="T2455" i="1"/>
  <c r="T2443" i="1"/>
  <c r="T2431" i="1"/>
  <c r="T2419" i="1"/>
  <c r="W2419" i="1" s="1"/>
  <c r="T2407" i="1"/>
  <c r="T2395" i="1"/>
  <c r="W2395" i="1" s="1"/>
  <c r="T2383" i="1"/>
  <c r="T2371" i="1"/>
  <c r="T2359" i="1"/>
  <c r="T2347" i="1"/>
  <c r="W2347" i="1" s="1"/>
  <c r="T2335" i="1"/>
  <c r="T2323" i="1"/>
  <c r="W2323" i="1" s="1"/>
  <c r="T2311" i="1"/>
  <c r="T2299" i="1"/>
  <c r="T2287" i="1"/>
  <c r="T2275" i="1"/>
  <c r="W2275" i="1" s="1"/>
  <c r="T2263" i="1"/>
  <c r="T2251" i="1"/>
  <c r="W2251" i="1" s="1"/>
  <c r="T2239" i="1"/>
  <c r="T2227" i="1"/>
  <c r="T2215" i="1"/>
  <c r="T2203" i="1"/>
  <c r="W2203" i="1" s="1"/>
  <c r="T2191" i="1"/>
  <c r="T2179" i="1"/>
  <c r="W2179" i="1" s="1"/>
  <c r="T2167" i="1"/>
  <c r="T2155" i="1"/>
  <c r="T2143" i="1"/>
  <c r="T2131" i="1"/>
  <c r="W2131" i="1" s="1"/>
  <c r="T2119" i="1"/>
  <c r="T2107" i="1"/>
  <c r="W2107" i="1" s="1"/>
  <c r="T2095" i="1"/>
  <c r="T2083" i="1"/>
  <c r="T2071" i="1"/>
  <c r="T2059" i="1"/>
  <c r="W2059" i="1" s="1"/>
  <c r="T2047" i="1"/>
  <c r="T2035" i="1"/>
  <c r="W2035" i="1" s="1"/>
  <c r="T2023" i="1"/>
  <c r="T2011" i="1"/>
  <c r="T1999" i="1"/>
  <c r="T1987" i="1"/>
  <c r="W1987" i="1" s="1"/>
  <c r="T1975" i="1"/>
  <c r="T1963" i="1"/>
  <c r="W1963" i="1" s="1"/>
  <c r="T1951" i="1"/>
  <c r="T1939" i="1"/>
  <c r="T1927" i="1"/>
  <c r="T1915" i="1"/>
  <c r="W1915" i="1" s="1"/>
  <c r="T1903" i="1"/>
  <c r="T1891" i="1"/>
  <c r="W1891" i="1" s="1"/>
  <c r="T1879" i="1"/>
  <c r="T1867" i="1"/>
  <c r="T1855" i="1"/>
  <c r="T1843" i="1"/>
  <c r="W1843" i="1" s="1"/>
  <c r="T1831" i="1"/>
  <c r="T1819" i="1"/>
  <c r="W1819" i="1" s="1"/>
  <c r="T1807" i="1"/>
  <c r="T1795" i="1"/>
  <c r="T1783" i="1"/>
  <c r="T1771" i="1"/>
  <c r="W1771" i="1" s="1"/>
  <c r="T1759" i="1"/>
  <c r="T1747" i="1"/>
  <c r="W1747" i="1" s="1"/>
  <c r="T1735" i="1"/>
  <c r="T1723" i="1"/>
  <c r="T1711" i="1"/>
  <c r="T1699" i="1"/>
  <c r="W1699" i="1" s="1"/>
  <c r="T1687" i="1"/>
  <c r="T1675" i="1"/>
  <c r="W1675" i="1" s="1"/>
  <c r="T1663" i="1"/>
  <c r="T1651" i="1"/>
  <c r="T1639" i="1"/>
  <c r="T1627" i="1"/>
  <c r="W1627" i="1" s="1"/>
  <c r="T1615" i="1"/>
  <c r="T1603" i="1"/>
  <c r="W1603" i="1" s="1"/>
  <c r="T1591" i="1"/>
  <c r="T1579" i="1"/>
  <c r="T1567" i="1"/>
  <c r="T1555" i="1"/>
  <c r="W1555" i="1" s="1"/>
  <c r="T1543" i="1"/>
  <c r="T1531" i="1"/>
  <c r="W1531" i="1" s="1"/>
  <c r="T1519" i="1"/>
  <c r="T1507" i="1"/>
  <c r="T1495" i="1"/>
  <c r="T1483" i="1"/>
  <c r="W1483" i="1" s="1"/>
  <c r="T1471" i="1"/>
  <c r="T1459" i="1"/>
  <c r="W1459" i="1" s="1"/>
  <c r="T1447" i="1"/>
  <c r="T1435" i="1"/>
  <c r="T1423" i="1"/>
  <c r="T1411" i="1"/>
  <c r="W1411" i="1" s="1"/>
  <c r="T1399" i="1"/>
  <c r="T1387" i="1"/>
  <c r="W1387" i="1" s="1"/>
  <c r="T1375" i="1"/>
  <c r="T1363" i="1"/>
  <c r="T1351" i="1"/>
  <c r="T1339" i="1"/>
  <c r="W1339" i="1" s="1"/>
  <c r="T1327" i="1"/>
  <c r="T1315" i="1"/>
  <c r="W1315" i="1" s="1"/>
  <c r="T1303" i="1"/>
  <c r="T1291" i="1"/>
  <c r="T1279" i="1"/>
  <c r="T1267" i="1"/>
  <c r="W1267" i="1" s="1"/>
  <c r="T1255" i="1"/>
  <c r="T1243" i="1"/>
  <c r="W1243" i="1" s="1"/>
  <c r="T1231" i="1"/>
  <c r="T1219" i="1"/>
  <c r="T1207" i="1"/>
  <c r="T1195" i="1"/>
  <c r="W1195" i="1" s="1"/>
  <c r="T1183" i="1"/>
  <c r="T1171" i="1"/>
  <c r="W1171" i="1" s="1"/>
  <c r="T1159" i="1"/>
  <c r="T1147" i="1"/>
  <c r="T1135" i="1"/>
  <c r="T1123" i="1"/>
  <c r="W1123" i="1" s="1"/>
  <c r="T1111" i="1"/>
  <c r="T1099" i="1"/>
  <c r="W1099" i="1" s="1"/>
  <c r="T1087" i="1"/>
  <c r="T1075" i="1"/>
  <c r="T1063" i="1"/>
  <c r="T1051" i="1"/>
  <c r="W1051" i="1" s="1"/>
  <c r="T1039" i="1"/>
  <c r="T1027" i="1"/>
  <c r="W1027" i="1" s="1"/>
  <c r="T1015" i="1"/>
  <c r="T1003" i="1"/>
  <c r="T991" i="1"/>
  <c r="T979" i="1"/>
  <c r="W979" i="1" s="1"/>
  <c r="T967" i="1"/>
  <c r="T955" i="1"/>
  <c r="W955" i="1" s="1"/>
  <c r="T943" i="1"/>
  <c r="T931" i="1"/>
  <c r="T919" i="1"/>
  <c r="T907" i="1"/>
  <c r="W907" i="1" s="1"/>
  <c r="T895" i="1"/>
  <c r="T883" i="1"/>
  <c r="W883" i="1" s="1"/>
  <c r="T871" i="1"/>
  <c r="T859" i="1"/>
  <c r="T847" i="1"/>
  <c r="T835" i="1"/>
  <c r="W835" i="1" s="1"/>
  <c r="T823" i="1"/>
  <c r="T811" i="1"/>
  <c r="W811" i="1" s="1"/>
  <c r="T799" i="1"/>
  <c r="T787" i="1"/>
  <c r="T775" i="1"/>
  <c r="T763" i="1"/>
  <c r="W763" i="1" s="1"/>
  <c r="T751" i="1"/>
  <c r="T739" i="1"/>
  <c r="W739" i="1" s="1"/>
  <c r="T727" i="1"/>
  <c r="T715" i="1"/>
  <c r="T703" i="1"/>
  <c r="T691" i="1"/>
  <c r="W691" i="1" s="1"/>
  <c r="T679" i="1"/>
  <c r="T667" i="1"/>
  <c r="W667" i="1" s="1"/>
  <c r="T655" i="1"/>
  <c r="T643" i="1"/>
  <c r="T631" i="1"/>
  <c r="T619" i="1"/>
  <c r="W619" i="1" s="1"/>
  <c r="T607" i="1"/>
  <c r="T595" i="1"/>
  <c r="W595" i="1" s="1"/>
  <c r="T583" i="1"/>
  <c r="T571" i="1"/>
  <c r="T559" i="1"/>
  <c r="T547" i="1"/>
  <c r="W547" i="1" s="1"/>
  <c r="T535" i="1"/>
  <c r="T523" i="1"/>
  <c r="W523" i="1" s="1"/>
  <c r="T511" i="1"/>
  <c r="T499" i="1"/>
  <c r="T487" i="1"/>
  <c r="T475" i="1"/>
  <c r="W475" i="1" s="1"/>
  <c r="T463" i="1"/>
  <c r="T451" i="1"/>
  <c r="W451" i="1" s="1"/>
  <c r="T439" i="1"/>
  <c r="T427" i="1"/>
  <c r="T415" i="1"/>
  <c r="T403" i="1"/>
  <c r="W403" i="1" s="1"/>
  <c r="T391" i="1"/>
  <c r="T379" i="1"/>
  <c r="W379" i="1" s="1"/>
  <c r="T367" i="1"/>
  <c r="T355" i="1"/>
  <c r="T343" i="1"/>
  <c r="T331" i="1"/>
  <c r="W331" i="1" s="1"/>
  <c r="T319" i="1"/>
  <c r="T307" i="1"/>
  <c r="W307" i="1" s="1"/>
  <c r="T295" i="1"/>
  <c r="T283" i="1"/>
  <c r="T271" i="1"/>
  <c r="T259" i="1"/>
  <c r="W259" i="1" s="1"/>
  <c r="T247" i="1"/>
  <c r="T235" i="1"/>
  <c r="W235" i="1" s="1"/>
  <c r="T223" i="1"/>
  <c r="T211" i="1"/>
  <c r="T199" i="1"/>
  <c r="T187" i="1"/>
  <c r="W187" i="1" s="1"/>
  <c r="T175" i="1"/>
  <c r="T163" i="1"/>
  <c r="W163" i="1" s="1"/>
  <c r="T151" i="1"/>
  <c r="T139" i="1"/>
  <c r="T127" i="1"/>
  <c r="T115" i="1"/>
  <c r="W115" i="1" s="1"/>
  <c r="T103" i="1"/>
  <c r="T91" i="1"/>
  <c r="W91" i="1" s="1"/>
  <c r="T79" i="1"/>
  <c r="T67" i="1"/>
  <c r="T55" i="1"/>
  <c r="T43" i="1"/>
  <c r="W43" i="1" s="1"/>
  <c r="T31" i="1"/>
  <c r="T19" i="1"/>
  <c r="W19" i="1" s="1"/>
  <c r="T7" i="1"/>
  <c r="T3582" i="1"/>
  <c r="T3570" i="1"/>
  <c r="W3570" i="1" s="1"/>
  <c r="T3558" i="1"/>
  <c r="T3546" i="1"/>
  <c r="W3546" i="1" s="1"/>
  <c r="T3534" i="1"/>
  <c r="T3522" i="1"/>
  <c r="T3510" i="1"/>
  <c r="T3498" i="1"/>
  <c r="W3498" i="1" s="1"/>
  <c r="T3486" i="1"/>
  <c r="T3474" i="1"/>
  <c r="W3474" i="1" s="1"/>
  <c r="T3462" i="1"/>
  <c r="T3450" i="1"/>
  <c r="T3438" i="1"/>
  <c r="T3426" i="1"/>
  <c r="W3426" i="1" s="1"/>
  <c r="T3414" i="1"/>
  <c r="T3402" i="1"/>
  <c r="W3402" i="1" s="1"/>
  <c r="T3390" i="1"/>
  <c r="T3378" i="1"/>
  <c r="T3366" i="1"/>
  <c r="T3354" i="1"/>
  <c r="W3354" i="1" s="1"/>
  <c r="T3342" i="1"/>
  <c r="T3330" i="1"/>
  <c r="W3330" i="1" s="1"/>
  <c r="T3318" i="1"/>
  <c r="T3306" i="1"/>
  <c r="T3294" i="1"/>
  <c r="T3282" i="1"/>
  <c r="W3282" i="1" s="1"/>
  <c r="T3270" i="1"/>
  <c r="T3258" i="1"/>
  <c r="W3258" i="1" s="1"/>
  <c r="T3246" i="1"/>
  <c r="T3234" i="1"/>
  <c r="T3222" i="1"/>
  <c r="T3210" i="1"/>
  <c r="W3210" i="1" s="1"/>
  <c r="T3198" i="1"/>
  <c r="T3186" i="1"/>
  <c r="W3186" i="1" s="1"/>
  <c r="T3174" i="1"/>
  <c r="T3162" i="1"/>
  <c r="T3150" i="1"/>
  <c r="T3138" i="1"/>
  <c r="W3138" i="1" s="1"/>
  <c r="T3126" i="1"/>
  <c r="T3114" i="1"/>
  <c r="W3114" i="1" s="1"/>
  <c r="T3102" i="1"/>
  <c r="T3090" i="1"/>
  <c r="T3078" i="1"/>
  <c r="T3066" i="1"/>
  <c r="W3066" i="1" s="1"/>
  <c r="T3054" i="1"/>
  <c r="T3042" i="1"/>
  <c r="W3042" i="1" s="1"/>
  <c r="T3030" i="1"/>
  <c r="T3018" i="1"/>
  <c r="T3006" i="1"/>
  <c r="T2994" i="1"/>
  <c r="W2994" i="1" s="1"/>
  <c r="T2982" i="1"/>
  <c r="T2970" i="1"/>
  <c r="W2970" i="1" s="1"/>
  <c r="T2958" i="1"/>
  <c r="T2946" i="1"/>
  <c r="T2934" i="1"/>
  <c r="T2922" i="1"/>
  <c r="W2922" i="1" s="1"/>
  <c r="T2910" i="1"/>
  <c r="T2898" i="1"/>
  <c r="W2898" i="1" s="1"/>
  <c r="T2886" i="1"/>
  <c r="T2874" i="1"/>
  <c r="T2862" i="1"/>
  <c r="T2850" i="1"/>
  <c r="W2850" i="1" s="1"/>
  <c r="T2838" i="1"/>
  <c r="T2826" i="1"/>
  <c r="W2826" i="1" s="1"/>
  <c r="T2814" i="1"/>
  <c r="T2802" i="1"/>
  <c r="T2790" i="1"/>
  <c r="T2778" i="1"/>
  <c r="W2778" i="1" s="1"/>
  <c r="T2766" i="1"/>
  <c r="T2754" i="1"/>
  <c r="W2754" i="1" s="1"/>
  <c r="T2742" i="1"/>
  <c r="T2730" i="1"/>
  <c r="T2718" i="1"/>
  <c r="T2706" i="1"/>
  <c r="W2706" i="1" s="1"/>
  <c r="T2694" i="1"/>
  <c r="T2682" i="1"/>
  <c r="W2682" i="1" s="1"/>
  <c r="T2670" i="1"/>
  <c r="T2658" i="1"/>
  <c r="T2646" i="1"/>
  <c r="T2634" i="1"/>
  <c r="W2634" i="1" s="1"/>
  <c r="T2622" i="1"/>
  <c r="T2610" i="1"/>
  <c r="W2610" i="1" s="1"/>
  <c r="T2598" i="1"/>
  <c r="T2586" i="1"/>
  <c r="T2574" i="1"/>
  <c r="T2562" i="1"/>
  <c r="W2562" i="1" s="1"/>
  <c r="T2550" i="1"/>
  <c r="T2538" i="1"/>
  <c r="W2538" i="1" s="1"/>
  <c r="T2526" i="1"/>
  <c r="T2514" i="1"/>
  <c r="T2502" i="1"/>
  <c r="T2490" i="1"/>
  <c r="W2490" i="1" s="1"/>
  <c r="T2478" i="1"/>
  <c r="T2466" i="1"/>
  <c r="W2466" i="1" s="1"/>
  <c r="T2454" i="1"/>
  <c r="T2442" i="1"/>
  <c r="T2430" i="1"/>
  <c r="T2418" i="1"/>
  <c r="W2418" i="1" s="1"/>
  <c r="T2406" i="1"/>
  <c r="T2394" i="1"/>
  <c r="W2394" i="1" s="1"/>
  <c r="T2382" i="1"/>
  <c r="T2370" i="1"/>
  <c r="T2358" i="1"/>
  <c r="T2346" i="1"/>
  <c r="W2346" i="1" s="1"/>
  <c r="T2334" i="1"/>
  <c r="T2322" i="1"/>
  <c r="W2322" i="1" s="1"/>
  <c r="T2310" i="1"/>
  <c r="T2298" i="1"/>
  <c r="T2286" i="1"/>
  <c r="T2274" i="1"/>
  <c r="W2274" i="1" s="1"/>
  <c r="T2262" i="1"/>
  <c r="T2250" i="1"/>
  <c r="W2250" i="1" s="1"/>
  <c r="T2238" i="1"/>
  <c r="T2226" i="1"/>
  <c r="T2214" i="1"/>
  <c r="T2202" i="1"/>
  <c r="W2202" i="1" s="1"/>
  <c r="T2190" i="1"/>
  <c r="T2178" i="1"/>
  <c r="W2178" i="1" s="1"/>
  <c r="T2166" i="1"/>
  <c r="T2154" i="1"/>
  <c r="T2142" i="1"/>
  <c r="T2130" i="1"/>
  <c r="W2130" i="1" s="1"/>
  <c r="T2118" i="1"/>
  <c r="T2106" i="1"/>
  <c r="W2106" i="1" s="1"/>
  <c r="T2094" i="1"/>
  <c r="T2082" i="1"/>
  <c r="T2070" i="1"/>
  <c r="T2058" i="1"/>
  <c r="W2058" i="1" s="1"/>
  <c r="T2046" i="1"/>
  <c r="T2034" i="1"/>
  <c r="W2034" i="1" s="1"/>
  <c r="T2022" i="1"/>
  <c r="T2010" i="1"/>
  <c r="T1998" i="1"/>
  <c r="T1986" i="1"/>
  <c r="W1986" i="1" s="1"/>
  <c r="T1974" i="1"/>
  <c r="T1962" i="1"/>
  <c r="W1962" i="1" s="1"/>
  <c r="T1950" i="1"/>
  <c r="T1938" i="1"/>
  <c r="T1926" i="1"/>
  <c r="T1914" i="1"/>
  <c r="W1914" i="1" s="1"/>
  <c r="T1902" i="1"/>
  <c r="T1890" i="1"/>
  <c r="W1890" i="1" s="1"/>
  <c r="T1878" i="1"/>
  <c r="T1866" i="1"/>
  <c r="T1854" i="1"/>
  <c r="T1842" i="1"/>
  <c r="W1842" i="1" s="1"/>
  <c r="T1830" i="1"/>
  <c r="T1818" i="1"/>
  <c r="W1818" i="1" s="1"/>
  <c r="T1806" i="1"/>
  <c r="W1806" i="1" s="1"/>
  <c r="T1794" i="1"/>
  <c r="T1782" i="1"/>
  <c r="T1770" i="1"/>
  <c r="W1770" i="1" s="1"/>
  <c r="T1758" i="1"/>
  <c r="T1746" i="1"/>
  <c r="W1746" i="1" s="1"/>
  <c r="T1734" i="1"/>
  <c r="W1734" i="1" s="1"/>
  <c r="T1722" i="1"/>
  <c r="T1710" i="1"/>
  <c r="T1698" i="1"/>
  <c r="W1698" i="1" s="1"/>
  <c r="T1686" i="1"/>
  <c r="T1674" i="1"/>
  <c r="W1674" i="1" s="1"/>
  <c r="T1662" i="1"/>
  <c r="W1662" i="1" s="1"/>
  <c r="T1650" i="1"/>
  <c r="T1638" i="1"/>
  <c r="W1638" i="1" s="1"/>
  <c r="T1626" i="1"/>
  <c r="W1626" i="1" s="1"/>
  <c r="T1614" i="1"/>
  <c r="T1602" i="1"/>
  <c r="W1602" i="1" s="1"/>
  <c r="T1590" i="1"/>
  <c r="W1590" i="1" s="1"/>
  <c r="T1578" i="1"/>
  <c r="T1566" i="1"/>
  <c r="W1566" i="1" s="1"/>
  <c r="T1554" i="1"/>
  <c r="W1554" i="1" s="1"/>
  <c r="T1542" i="1"/>
  <c r="T1530" i="1"/>
  <c r="W1530" i="1" s="1"/>
  <c r="T1518" i="1"/>
  <c r="W1518" i="1" s="1"/>
  <c r="T1506" i="1"/>
  <c r="T1494" i="1"/>
  <c r="W1494" i="1" s="1"/>
  <c r="T1482" i="1"/>
  <c r="W1482" i="1" s="1"/>
  <c r="T1470" i="1"/>
  <c r="T1458" i="1"/>
  <c r="W1458" i="1" s="1"/>
  <c r="T1446" i="1"/>
  <c r="W1446" i="1" s="1"/>
  <c r="T1434" i="1"/>
  <c r="T1410" i="1"/>
  <c r="T1398" i="1"/>
  <c r="W1398" i="1" s="1"/>
  <c r="T1386" i="1"/>
  <c r="T1374" i="1"/>
  <c r="T1362" i="1"/>
  <c r="W1362" i="1" s="1"/>
  <c r="T1350" i="1"/>
  <c r="T1338" i="1"/>
  <c r="T1326" i="1"/>
  <c r="W1326" i="1" s="1"/>
  <c r="T1314" i="1"/>
  <c r="T1302" i="1"/>
  <c r="T1290" i="1"/>
  <c r="W1290" i="1" s="1"/>
  <c r="T1278" i="1"/>
  <c r="T1266" i="1"/>
  <c r="T1254" i="1"/>
  <c r="W1254" i="1" s="1"/>
  <c r="T1242" i="1"/>
  <c r="T1230" i="1"/>
  <c r="T1218" i="1"/>
  <c r="W1218" i="1" s="1"/>
  <c r="T1206" i="1"/>
  <c r="T1194" i="1"/>
  <c r="T1182" i="1"/>
  <c r="W1182" i="1" s="1"/>
  <c r="T1170" i="1"/>
  <c r="T1158" i="1"/>
  <c r="T1146" i="1"/>
  <c r="W1146" i="1" s="1"/>
  <c r="T1134" i="1"/>
  <c r="T1122" i="1"/>
  <c r="T1110" i="1"/>
  <c r="W1110" i="1" s="1"/>
  <c r="T1098" i="1"/>
  <c r="T1086" i="1"/>
  <c r="T1074" i="1"/>
  <c r="W1074" i="1" s="1"/>
  <c r="T1062" i="1"/>
  <c r="T1050" i="1"/>
  <c r="T1038" i="1"/>
  <c r="W1038" i="1" s="1"/>
  <c r="T1026" i="1"/>
  <c r="T1014" i="1"/>
  <c r="T1002" i="1"/>
  <c r="W1002" i="1" s="1"/>
  <c r="T990" i="1"/>
  <c r="T978" i="1"/>
  <c r="T966" i="1"/>
  <c r="W966" i="1" s="1"/>
  <c r="T954" i="1"/>
  <c r="T942" i="1"/>
  <c r="T930" i="1"/>
  <c r="W930" i="1" s="1"/>
  <c r="T918" i="1"/>
  <c r="T906" i="1"/>
  <c r="T894" i="1"/>
  <c r="W894" i="1" s="1"/>
  <c r="T882" i="1"/>
  <c r="T870" i="1"/>
  <c r="T858" i="1"/>
  <c r="W858" i="1" s="1"/>
  <c r="T846" i="1"/>
  <c r="T834" i="1"/>
  <c r="T822" i="1"/>
  <c r="W822" i="1" s="1"/>
  <c r="T810" i="1"/>
  <c r="T798" i="1"/>
  <c r="T786" i="1"/>
  <c r="W786" i="1" s="1"/>
  <c r="T774" i="1"/>
  <c r="T762" i="1"/>
  <c r="T750" i="1"/>
  <c r="W750" i="1" s="1"/>
  <c r="T738" i="1"/>
  <c r="T726" i="1"/>
  <c r="T714" i="1"/>
  <c r="W714" i="1" s="1"/>
  <c r="T702" i="1"/>
  <c r="T690" i="1"/>
  <c r="T678" i="1"/>
  <c r="W678" i="1" s="1"/>
  <c r="T666" i="1"/>
  <c r="T654" i="1"/>
  <c r="T642" i="1"/>
  <c r="W642" i="1" s="1"/>
  <c r="T630" i="1"/>
  <c r="T618" i="1"/>
  <c r="T606" i="1"/>
  <c r="W606" i="1" s="1"/>
  <c r="T594" i="1"/>
  <c r="T582" i="1"/>
  <c r="T570" i="1"/>
  <c r="W570" i="1" s="1"/>
  <c r="T558" i="1"/>
  <c r="T546" i="1"/>
  <c r="T534" i="1"/>
  <c r="W534" i="1" s="1"/>
  <c r="T522" i="1"/>
  <c r="T510" i="1"/>
  <c r="T498" i="1"/>
  <c r="W498" i="1" s="1"/>
  <c r="T486" i="1"/>
  <c r="T474" i="1"/>
  <c r="T462" i="1"/>
  <c r="W462" i="1" s="1"/>
  <c r="T450" i="1"/>
  <c r="T438" i="1"/>
  <c r="T426" i="1"/>
  <c r="W426" i="1" s="1"/>
  <c r="T414" i="1"/>
  <c r="T402" i="1"/>
  <c r="T390" i="1"/>
  <c r="W390" i="1" s="1"/>
  <c r="T378" i="1"/>
  <c r="T366" i="1"/>
  <c r="T354" i="1"/>
  <c r="W354" i="1" s="1"/>
  <c r="T342" i="1"/>
  <c r="T330" i="1"/>
  <c r="T318" i="1"/>
  <c r="W318" i="1" s="1"/>
  <c r="T306" i="1"/>
  <c r="T294" i="1"/>
  <c r="T282" i="1"/>
  <c r="W282" i="1" s="1"/>
  <c r="T270" i="1"/>
  <c r="T258" i="1"/>
  <c r="T246" i="1"/>
  <c r="W246" i="1" s="1"/>
  <c r="T234" i="1"/>
  <c r="T222" i="1"/>
  <c r="T210" i="1"/>
  <c r="W210" i="1" s="1"/>
  <c r="T198" i="1"/>
  <c r="T186" i="1"/>
  <c r="T174" i="1"/>
  <c r="W174" i="1" s="1"/>
  <c r="T162" i="1"/>
  <c r="T150" i="1"/>
  <c r="T138" i="1"/>
  <c r="W138" i="1" s="1"/>
  <c r="T126" i="1"/>
  <c r="T114" i="1"/>
  <c r="T102" i="1"/>
  <c r="W102" i="1" s="1"/>
  <c r="T90" i="1"/>
  <c r="T78" i="1"/>
  <c r="W78" i="1" s="1"/>
  <c r="T66" i="1"/>
  <c r="W66" i="1" s="1"/>
  <c r="T54" i="1"/>
  <c r="T42" i="1"/>
  <c r="T30" i="1"/>
  <c r="W30" i="1" s="1"/>
  <c r="T18" i="1"/>
  <c r="T6" i="1"/>
  <c r="W6" i="1" s="1"/>
  <c r="T3617" i="1"/>
  <c r="T3605" i="1"/>
  <c r="T3593" i="1"/>
  <c r="W3593" i="1" s="1"/>
  <c r="T3581" i="1"/>
  <c r="T3569" i="1"/>
  <c r="W3569" i="1" s="1"/>
  <c r="T3557" i="1"/>
  <c r="W3557" i="1" s="1"/>
  <c r="T3545" i="1"/>
  <c r="T3533" i="1"/>
  <c r="T3521" i="1"/>
  <c r="W3521" i="1" s="1"/>
  <c r="T3509" i="1"/>
  <c r="T3497" i="1"/>
  <c r="W3497" i="1" s="1"/>
  <c r="T3485" i="1"/>
  <c r="W3485" i="1" s="1"/>
  <c r="T3473" i="1"/>
  <c r="T3461" i="1"/>
  <c r="T3449" i="1"/>
  <c r="W3449" i="1" s="1"/>
  <c r="T3437" i="1"/>
  <c r="T3425" i="1"/>
  <c r="W3425" i="1" s="1"/>
  <c r="T3413" i="1"/>
  <c r="W3413" i="1" s="1"/>
  <c r="T3401" i="1"/>
  <c r="T3389" i="1"/>
  <c r="T3377" i="1"/>
  <c r="W3377" i="1" s="1"/>
  <c r="T3365" i="1"/>
  <c r="T3353" i="1"/>
  <c r="W3353" i="1" s="1"/>
  <c r="T3341" i="1"/>
  <c r="W3341" i="1" s="1"/>
  <c r="T3329" i="1"/>
  <c r="T3317" i="1"/>
  <c r="T3305" i="1"/>
  <c r="W3305" i="1" s="1"/>
  <c r="T3293" i="1"/>
  <c r="T3281" i="1"/>
  <c r="W3281" i="1" s="1"/>
  <c r="T3269" i="1"/>
  <c r="W3269" i="1" s="1"/>
  <c r="T3257" i="1"/>
  <c r="T3245" i="1"/>
  <c r="T3233" i="1"/>
  <c r="W3233" i="1" s="1"/>
  <c r="T3221" i="1"/>
  <c r="T3209" i="1"/>
  <c r="W3209" i="1" s="1"/>
  <c r="T3197" i="1"/>
  <c r="W3197" i="1" s="1"/>
  <c r="T3185" i="1"/>
  <c r="T3173" i="1"/>
  <c r="T3161" i="1"/>
  <c r="W3161" i="1" s="1"/>
  <c r="T3149" i="1"/>
  <c r="T3137" i="1"/>
  <c r="W3137" i="1" s="1"/>
  <c r="T3125" i="1"/>
  <c r="W3125" i="1" s="1"/>
  <c r="T3113" i="1"/>
  <c r="T3101" i="1"/>
  <c r="T3089" i="1"/>
  <c r="W3089" i="1" s="1"/>
  <c r="T3077" i="1"/>
  <c r="T3065" i="1"/>
  <c r="W3065" i="1" s="1"/>
  <c r="T3053" i="1"/>
  <c r="W3053" i="1" s="1"/>
  <c r="T3041" i="1"/>
  <c r="T3029" i="1"/>
  <c r="T3017" i="1"/>
  <c r="W3017" i="1" s="1"/>
  <c r="T3005" i="1"/>
  <c r="T2993" i="1"/>
  <c r="W2993" i="1" s="1"/>
  <c r="T2981" i="1"/>
  <c r="W2981" i="1" s="1"/>
  <c r="T2969" i="1"/>
  <c r="T2957" i="1"/>
  <c r="T2945" i="1"/>
  <c r="W2945" i="1" s="1"/>
  <c r="T2933" i="1"/>
  <c r="T2921" i="1"/>
  <c r="W2921" i="1" s="1"/>
  <c r="T2909" i="1"/>
  <c r="W2909" i="1" s="1"/>
  <c r="T2897" i="1"/>
  <c r="T2885" i="1"/>
  <c r="T2873" i="1"/>
  <c r="W2873" i="1" s="1"/>
  <c r="T2861" i="1"/>
  <c r="T2849" i="1"/>
  <c r="W2849" i="1" s="1"/>
  <c r="T2837" i="1"/>
  <c r="W2837" i="1" s="1"/>
  <c r="T2825" i="1"/>
  <c r="T2813" i="1"/>
  <c r="T2801" i="1"/>
  <c r="W2801" i="1" s="1"/>
  <c r="T2789" i="1"/>
  <c r="T2777" i="1"/>
  <c r="W2777" i="1" s="1"/>
  <c r="T2765" i="1"/>
  <c r="W2765" i="1" s="1"/>
  <c r="T2753" i="1"/>
  <c r="T2741" i="1"/>
  <c r="T2729" i="1"/>
  <c r="W2729" i="1" s="1"/>
  <c r="T2717" i="1"/>
  <c r="T2705" i="1"/>
  <c r="W2705" i="1" s="1"/>
  <c r="T2693" i="1"/>
  <c r="W2693" i="1" s="1"/>
  <c r="T2681" i="1"/>
  <c r="T2669" i="1"/>
  <c r="T2657" i="1"/>
  <c r="W2657" i="1" s="1"/>
  <c r="T2645" i="1"/>
  <c r="T2633" i="1"/>
  <c r="W2633" i="1" s="1"/>
  <c r="T2621" i="1"/>
  <c r="W2621" i="1" s="1"/>
  <c r="T2609" i="1"/>
  <c r="T2597" i="1"/>
  <c r="T2585" i="1"/>
  <c r="W2585" i="1" s="1"/>
  <c r="T2573" i="1"/>
  <c r="T2561" i="1"/>
  <c r="W2561" i="1" s="1"/>
  <c r="T2549" i="1"/>
  <c r="W2549" i="1" s="1"/>
  <c r="T2537" i="1"/>
  <c r="T2525" i="1"/>
  <c r="T2513" i="1"/>
  <c r="W2513" i="1" s="1"/>
  <c r="T2501" i="1"/>
  <c r="T2489" i="1"/>
  <c r="W2489" i="1" s="1"/>
  <c r="T2477" i="1"/>
  <c r="W2477" i="1" s="1"/>
  <c r="T2465" i="1"/>
  <c r="T2453" i="1"/>
  <c r="T2441" i="1"/>
  <c r="W2441" i="1" s="1"/>
  <c r="T2429" i="1"/>
  <c r="T2417" i="1"/>
  <c r="W2417" i="1" s="1"/>
  <c r="T2405" i="1"/>
  <c r="W2405" i="1" s="1"/>
  <c r="T2393" i="1"/>
  <c r="T2381" i="1"/>
  <c r="T2369" i="1"/>
  <c r="W2369" i="1" s="1"/>
  <c r="T2357" i="1"/>
  <c r="T2345" i="1"/>
  <c r="W2345" i="1" s="1"/>
  <c r="T2333" i="1"/>
  <c r="W2333" i="1" s="1"/>
  <c r="T2321" i="1"/>
  <c r="T2309" i="1"/>
  <c r="T2297" i="1"/>
  <c r="W2297" i="1" s="1"/>
  <c r="T2285" i="1"/>
  <c r="T2273" i="1"/>
  <c r="W2273" i="1" s="1"/>
  <c r="T2261" i="1"/>
  <c r="W2261" i="1" s="1"/>
  <c r="T2249" i="1"/>
  <c r="T2237" i="1"/>
  <c r="T2225" i="1"/>
  <c r="W2225" i="1" s="1"/>
  <c r="T2213" i="1"/>
  <c r="T2201" i="1"/>
  <c r="W2201" i="1" s="1"/>
  <c r="T2189" i="1"/>
  <c r="W2189" i="1" s="1"/>
  <c r="T2177" i="1"/>
  <c r="T2165" i="1"/>
  <c r="T2153" i="1"/>
  <c r="W2153" i="1" s="1"/>
  <c r="T2141" i="1"/>
  <c r="T2129" i="1"/>
  <c r="W2129" i="1" s="1"/>
  <c r="T2117" i="1"/>
  <c r="W2117" i="1" s="1"/>
  <c r="T2105" i="1"/>
  <c r="T2093" i="1"/>
  <c r="T2081" i="1"/>
  <c r="W2081" i="1" s="1"/>
  <c r="T2069" i="1"/>
  <c r="T2057" i="1"/>
  <c r="W2057" i="1" s="1"/>
  <c r="T2045" i="1"/>
  <c r="W2045" i="1" s="1"/>
  <c r="T2033" i="1"/>
  <c r="W2033" i="1" s="1"/>
  <c r="T2009" i="1"/>
  <c r="W2009" i="1" s="1"/>
  <c r="T1997" i="1"/>
  <c r="T1985" i="1"/>
  <c r="T1973" i="1"/>
  <c r="T1961" i="1"/>
  <c r="T1949" i="1"/>
  <c r="T1937" i="1"/>
  <c r="W1937" i="1" s="1"/>
  <c r="T1925" i="1"/>
  <c r="T1913" i="1"/>
  <c r="T1901" i="1"/>
  <c r="T1889" i="1"/>
  <c r="T1877" i="1"/>
  <c r="T1865" i="1"/>
  <c r="W1865" i="1" s="1"/>
  <c r="T1853" i="1"/>
  <c r="T1841" i="1"/>
  <c r="T1829" i="1"/>
  <c r="T1817" i="1"/>
  <c r="T1805" i="1"/>
  <c r="T1793" i="1"/>
  <c r="W1793" i="1" s="1"/>
  <c r="T1781" i="1"/>
  <c r="T1757" i="1"/>
  <c r="T1745" i="1"/>
  <c r="W1745" i="1" s="1"/>
  <c r="T1733" i="1"/>
  <c r="W1733" i="1" s="1"/>
  <c r="T1721" i="1"/>
  <c r="T1709" i="1"/>
  <c r="W1709" i="1" s="1"/>
  <c r="T1697" i="1"/>
  <c r="T1685" i="1"/>
  <c r="T1673" i="1"/>
  <c r="W1673" i="1" s="1"/>
  <c r="T1661" i="1"/>
  <c r="W1661" i="1" s="1"/>
  <c r="T1649" i="1"/>
  <c r="T1637" i="1"/>
  <c r="W1637" i="1" s="1"/>
  <c r="T1625" i="1"/>
  <c r="T1613" i="1"/>
  <c r="T1601" i="1"/>
  <c r="W1601" i="1" s="1"/>
  <c r="T1589" i="1"/>
  <c r="W1589" i="1" s="1"/>
  <c r="T1577" i="1"/>
  <c r="T1565" i="1"/>
  <c r="W1565" i="1" s="1"/>
  <c r="T1553" i="1"/>
  <c r="T1541" i="1"/>
  <c r="T1529" i="1"/>
  <c r="W1529" i="1" s="1"/>
  <c r="T1517" i="1"/>
  <c r="W1517" i="1" s="1"/>
  <c r="T1505" i="1"/>
  <c r="T1493" i="1"/>
  <c r="W1493" i="1" s="1"/>
  <c r="T1481" i="1"/>
  <c r="T1469" i="1"/>
  <c r="T1457" i="1"/>
  <c r="W1457" i="1" s="1"/>
  <c r="T1445" i="1"/>
  <c r="W1445" i="1" s="1"/>
  <c r="T1433" i="1"/>
  <c r="T1421" i="1"/>
  <c r="W1421" i="1" s="1"/>
  <c r="T1409" i="1"/>
  <c r="T1397" i="1"/>
  <c r="T1385" i="1"/>
  <c r="W1385" i="1" s="1"/>
  <c r="T1373" i="1"/>
  <c r="W1373" i="1" s="1"/>
  <c r="T1361" i="1"/>
  <c r="T1349" i="1"/>
  <c r="W1349" i="1" s="1"/>
  <c r="T1337" i="1"/>
  <c r="T1325" i="1"/>
  <c r="T1313" i="1"/>
  <c r="W1313" i="1" s="1"/>
  <c r="T1301" i="1"/>
  <c r="W1301" i="1" s="1"/>
  <c r="T1289" i="1"/>
  <c r="W1289" i="1" s="1"/>
  <c r="T1277" i="1"/>
  <c r="W1277" i="1" s="1"/>
  <c r="T1265" i="1"/>
  <c r="T1253" i="1"/>
  <c r="T1241" i="1"/>
  <c r="W1241" i="1" s="1"/>
  <c r="T1229" i="1"/>
  <c r="W1229" i="1" s="1"/>
  <c r="T1217" i="1"/>
  <c r="W1217" i="1" s="1"/>
  <c r="T1205" i="1"/>
  <c r="W1205" i="1" s="1"/>
  <c r="T1193" i="1"/>
  <c r="T1181" i="1"/>
  <c r="T1169" i="1"/>
  <c r="W1169" i="1" s="1"/>
  <c r="T1157" i="1"/>
  <c r="W1157" i="1" s="1"/>
  <c r="T1145" i="1"/>
  <c r="W1145" i="1" s="1"/>
  <c r="T1133" i="1"/>
  <c r="W1133" i="1" s="1"/>
  <c r="T1121" i="1"/>
  <c r="T1109" i="1"/>
  <c r="T1097" i="1"/>
  <c r="W1097" i="1" s="1"/>
  <c r="T1085" i="1"/>
  <c r="W1085" i="1" s="1"/>
  <c r="T1073" i="1"/>
  <c r="W1073" i="1" s="1"/>
  <c r="T1061" i="1"/>
  <c r="W1061" i="1" s="1"/>
  <c r="T1049" i="1"/>
  <c r="T1037" i="1"/>
  <c r="T1025" i="1"/>
  <c r="W1025" i="1" s="1"/>
  <c r="T1013" i="1"/>
  <c r="W1013" i="1" s="1"/>
  <c r="T1001" i="1"/>
  <c r="W1001" i="1" s="1"/>
  <c r="T989" i="1"/>
  <c r="W989" i="1" s="1"/>
  <c r="T977" i="1"/>
  <c r="T965" i="1"/>
  <c r="T953" i="1"/>
  <c r="W953" i="1" s="1"/>
  <c r="T941" i="1"/>
  <c r="W941" i="1" s="1"/>
  <c r="T929" i="1"/>
  <c r="W929" i="1" s="1"/>
  <c r="T917" i="1"/>
  <c r="W917" i="1" s="1"/>
  <c r="T905" i="1"/>
  <c r="W905" i="1" s="1"/>
  <c r="T893" i="1"/>
  <c r="T881" i="1"/>
  <c r="W881" i="1" s="1"/>
  <c r="T869" i="1"/>
  <c r="W869" i="1" s="1"/>
  <c r="T857" i="1"/>
  <c r="W857" i="1" s="1"/>
  <c r="T845" i="1"/>
  <c r="W845" i="1" s="1"/>
  <c r="T833" i="1"/>
  <c r="W833" i="1" s="1"/>
  <c r="T821" i="1"/>
  <c r="T809" i="1"/>
  <c r="W809" i="1" s="1"/>
  <c r="T797" i="1"/>
  <c r="W797" i="1" s="1"/>
  <c r="T785" i="1"/>
  <c r="W785" i="1" s="1"/>
  <c r="T773" i="1"/>
  <c r="W773" i="1" s="1"/>
  <c r="T761" i="1"/>
  <c r="W761" i="1" s="1"/>
  <c r="T749" i="1"/>
  <c r="T737" i="1"/>
  <c r="W737" i="1" s="1"/>
  <c r="T725" i="1"/>
  <c r="W725" i="1" s="1"/>
  <c r="T713" i="1"/>
  <c r="W713" i="1" s="1"/>
  <c r="T701" i="1"/>
  <c r="W701" i="1" s="1"/>
  <c r="T689" i="1"/>
  <c r="W689" i="1" s="1"/>
  <c r="T677" i="1"/>
  <c r="T665" i="1"/>
  <c r="W665" i="1" s="1"/>
  <c r="T653" i="1"/>
  <c r="W653" i="1" s="1"/>
  <c r="T641" i="1"/>
  <c r="W641" i="1" s="1"/>
  <c r="T629" i="1"/>
  <c r="W629" i="1" s="1"/>
  <c r="T617" i="1"/>
  <c r="W617" i="1" s="1"/>
  <c r="T605" i="1"/>
  <c r="T593" i="1"/>
  <c r="W593" i="1" s="1"/>
  <c r="T581" i="1"/>
  <c r="W581" i="1" s="1"/>
  <c r="T569" i="1"/>
  <c r="W569" i="1" s="1"/>
  <c r="T557" i="1"/>
  <c r="W557" i="1" s="1"/>
  <c r="T545" i="1"/>
  <c r="W545" i="1" s="1"/>
  <c r="T533" i="1"/>
  <c r="T521" i="1"/>
  <c r="W521" i="1" s="1"/>
  <c r="T509" i="1"/>
  <c r="W509" i="1" s="1"/>
  <c r="T497" i="1"/>
  <c r="W497" i="1" s="1"/>
  <c r="T485" i="1"/>
  <c r="W485" i="1" s="1"/>
  <c r="T473" i="1"/>
  <c r="W473" i="1" s="1"/>
  <c r="T461" i="1"/>
  <c r="T449" i="1"/>
  <c r="W449" i="1" s="1"/>
  <c r="T437" i="1"/>
  <c r="W437" i="1" s="1"/>
  <c r="T425" i="1"/>
  <c r="W425" i="1" s="1"/>
  <c r="T413" i="1"/>
  <c r="W413" i="1" s="1"/>
  <c r="T401" i="1"/>
  <c r="W401" i="1" s="1"/>
  <c r="T389" i="1"/>
  <c r="T377" i="1"/>
  <c r="W377" i="1" s="1"/>
  <c r="T365" i="1"/>
  <c r="W365" i="1" s="1"/>
  <c r="T353" i="1"/>
  <c r="W353" i="1" s="1"/>
  <c r="T341" i="1"/>
  <c r="W341" i="1" s="1"/>
  <c r="T329" i="1"/>
  <c r="W329" i="1" s="1"/>
  <c r="T317" i="1"/>
  <c r="T305" i="1"/>
  <c r="W305" i="1" s="1"/>
  <c r="T293" i="1"/>
  <c r="W293" i="1" s="1"/>
  <c r="T281" i="1"/>
  <c r="W281" i="1" s="1"/>
  <c r="T269" i="1"/>
  <c r="W269" i="1" s="1"/>
  <c r="T257" i="1"/>
  <c r="W257" i="1" s="1"/>
  <c r="T245" i="1"/>
  <c r="T233" i="1"/>
  <c r="W233" i="1" s="1"/>
  <c r="T221" i="1"/>
  <c r="W221" i="1" s="1"/>
  <c r="T209" i="1"/>
  <c r="W209" i="1" s="1"/>
  <c r="T197" i="1"/>
  <c r="W197" i="1" s="1"/>
  <c r="T185" i="1"/>
  <c r="W185" i="1" s="1"/>
  <c r="T173" i="1"/>
  <c r="T161" i="1"/>
  <c r="W161" i="1" s="1"/>
  <c r="T149" i="1"/>
  <c r="W149" i="1" s="1"/>
  <c r="T137" i="1"/>
  <c r="W137" i="1" s="1"/>
  <c r="T125" i="1"/>
  <c r="W125" i="1" s="1"/>
  <c r="T113" i="1"/>
  <c r="W113" i="1" s="1"/>
  <c r="T101" i="1"/>
  <c r="T89" i="1"/>
  <c r="W89" i="1" s="1"/>
  <c r="T77" i="1"/>
  <c r="W77" i="1" s="1"/>
  <c r="T65" i="1"/>
  <c r="W65" i="1" s="1"/>
  <c r="T53" i="1"/>
  <c r="W53" i="1" s="1"/>
  <c r="T41" i="1"/>
  <c r="W41" i="1" s="1"/>
  <c r="T29" i="1"/>
  <c r="T17" i="1"/>
  <c r="W17" i="1" s="1"/>
  <c r="T5" i="1"/>
  <c r="W5" i="1" s="1"/>
  <c r="T3796" i="1"/>
  <c r="T3784" i="1"/>
  <c r="T3772" i="1"/>
  <c r="T3760" i="1"/>
  <c r="T3748" i="1"/>
  <c r="T3736" i="1"/>
  <c r="T3724" i="1"/>
  <c r="T3712" i="1"/>
  <c r="T3700" i="1"/>
  <c r="T3688" i="1"/>
  <c r="T3676" i="1"/>
  <c r="T3664" i="1"/>
  <c r="T3652" i="1"/>
  <c r="T3640" i="1"/>
  <c r="T3628" i="1"/>
  <c r="T3616" i="1"/>
  <c r="T3604" i="1"/>
  <c r="T3592" i="1"/>
  <c r="T3580" i="1"/>
  <c r="T3568" i="1"/>
  <c r="T3556" i="1"/>
  <c r="T3544" i="1"/>
  <c r="T3532" i="1"/>
  <c r="T3520" i="1"/>
  <c r="T3508" i="1"/>
  <c r="T3496" i="1"/>
  <c r="T3484" i="1"/>
  <c r="T3472" i="1"/>
  <c r="T3460" i="1"/>
  <c r="T3448" i="1"/>
  <c r="T3436" i="1"/>
  <c r="T3424" i="1"/>
  <c r="T3412" i="1"/>
  <c r="T3400" i="1"/>
  <c r="T3388" i="1"/>
  <c r="T3376" i="1"/>
  <c r="T3364" i="1"/>
  <c r="T3352" i="1"/>
  <c r="T3340" i="1"/>
  <c r="T3328" i="1"/>
  <c r="T3316" i="1"/>
  <c r="T3304" i="1"/>
  <c r="T3292" i="1"/>
  <c r="T3280" i="1"/>
  <c r="T3268" i="1"/>
  <c r="T3256" i="1"/>
  <c r="T3244" i="1"/>
  <c r="T3232" i="1"/>
  <c r="T3220" i="1"/>
  <c r="T3208" i="1"/>
  <c r="T3196" i="1"/>
  <c r="T3184" i="1"/>
  <c r="T3172" i="1"/>
  <c r="T3160" i="1"/>
  <c r="T3148" i="1"/>
  <c r="T3136" i="1"/>
  <c r="T3124" i="1"/>
  <c r="T3112" i="1"/>
  <c r="T3100" i="1"/>
  <c r="T3088" i="1"/>
  <c r="T3076" i="1"/>
  <c r="T3064" i="1"/>
  <c r="T3052" i="1"/>
  <c r="T3040" i="1"/>
  <c r="T3028" i="1"/>
  <c r="T3016" i="1"/>
  <c r="T3004" i="1"/>
  <c r="T2992" i="1"/>
  <c r="T2980" i="1"/>
  <c r="T2968" i="1"/>
  <c r="T2956" i="1"/>
  <c r="T2944" i="1"/>
  <c r="T2932" i="1"/>
  <c r="T2920" i="1"/>
  <c r="T2908" i="1"/>
  <c r="T2896" i="1"/>
  <c r="T2884" i="1"/>
  <c r="T2872" i="1"/>
  <c r="T2860" i="1"/>
  <c r="T2848" i="1"/>
  <c r="T2836" i="1"/>
  <c r="T2824" i="1"/>
  <c r="T2812" i="1"/>
  <c r="T2800" i="1"/>
  <c r="T2788" i="1"/>
  <c r="T2776" i="1"/>
  <c r="T2764" i="1"/>
  <c r="T2752" i="1"/>
  <c r="T2740" i="1"/>
  <c r="T2728" i="1"/>
  <c r="T2716" i="1"/>
  <c r="T2704" i="1"/>
  <c r="T2692" i="1"/>
  <c r="T2680" i="1"/>
  <c r="T2668" i="1"/>
  <c r="T2656" i="1"/>
  <c r="T2644" i="1"/>
  <c r="T2632" i="1"/>
  <c r="T2620" i="1"/>
  <c r="T2608" i="1"/>
  <c r="T2596" i="1"/>
  <c r="T2584" i="1"/>
  <c r="T2572" i="1"/>
  <c r="T2560" i="1"/>
  <c r="T2548" i="1"/>
  <c r="T2536" i="1"/>
  <c r="T2524" i="1"/>
  <c r="T2512" i="1"/>
  <c r="T2500" i="1"/>
  <c r="T2488" i="1"/>
  <c r="T2476" i="1"/>
  <c r="T2464" i="1"/>
  <c r="T2452" i="1"/>
  <c r="T2440" i="1"/>
  <c r="T2428" i="1"/>
  <c r="T2416" i="1"/>
  <c r="T2404" i="1"/>
  <c r="T2392" i="1"/>
  <c r="T2380" i="1"/>
  <c r="T2368" i="1"/>
  <c r="T2356" i="1"/>
  <c r="T2344" i="1"/>
  <c r="T2332" i="1"/>
  <c r="T2320" i="1"/>
  <c r="T2308" i="1"/>
  <c r="T2296" i="1"/>
  <c r="T2284" i="1"/>
  <c r="T2272" i="1"/>
  <c r="T2248" i="1"/>
  <c r="T2236" i="1"/>
  <c r="T2224" i="1"/>
  <c r="T2212" i="1"/>
  <c r="T2200" i="1"/>
  <c r="T2188" i="1"/>
  <c r="T2176" i="1"/>
  <c r="T2164" i="1"/>
  <c r="T2152" i="1"/>
  <c r="T2140" i="1"/>
  <c r="T2128" i="1"/>
  <c r="T2116" i="1"/>
  <c r="T2104" i="1"/>
  <c r="T2092" i="1"/>
  <c r="T2080" i="1"/>
  <c r="T2068" i="1"/>
  <c r="T2056" i="1"/>
  <c r="T2044" i="1"/>
  <c r="T2032" i="1"/>
  <c r="T2020" i="1"/>
  <c r="T2008" i="1"/>
  <c r="T1996" i="1"/>
  <c r="T1984" i="1"/>
  <c r="T1972" i="1"/>
  <c r="T1960" i="1"/>
  <c r="T1948" i="1"/>
  <c r="T1936" i="1"/>
  <c r="T1924" i="1"/>
  <c r="T1912" i="1"/>
  <c r="T1900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6" i="1"/>
  <c r="T1684" i="1"/>
  <c r="T1672" i="1"/>
  <c r="T1660" i="1"/>
  <c r="T1648" i="1"/>
  <c r="T1636" i="1"/>
  <c r="T1624" i="1"/>
  <c r="T1612" i="1"/>
  <c r="T1600" i="1"/>
  <c r="T1588" i="1"/>
  <c r="T1576" i="1"/>
  <c r="T1564" i="1"/>
  <c r="T1552" i="1"/>
  <c r="T1540" i="1"/>
  <c r="T1528" i="1"/>
  <c r="T1516" i="1"/>
  <c r="T1504" i="1"/>
  <c r="T1492" i="1"/>
  <c r="T1480" i="1"/>
  <c r="T1468" i="1"/>
  <c r="T1456" i="1"/>
  <c r="T1444" i="1"/>
  <c r="T1432" i="1"/>
  <c r="T1420" i="1"/>
  <c r="T1408" i="1"/>
  <c r="T1396" i="1"/>
  <c r="T1384" i="1"/>
  <c r="T1372" i="1"/>
  <c r="T1360" i="1"/>
  <c r="T1348" i="1"/>
  <c r="T1336" i="1"/>
  <c r="T1324" i="1"/>
  <c r="T1312" i="1"/>
  <c r="T1300" i="1"/>
  <c r="T1288" i="1"/>
  <c r="T1276" i="1"/>
  <c r="T1264" i="1"/>
  <c r="T1252" i="1"/>
  <c r="T1240" i="1"/>
  <c r="T1228" i="1"/>
  <c r="T1216" i="1"/>
  <c r="T1204" i="1"/>
  <c r="T1192" i="1"/>
  <c r="T1180" i="1"/>
  <c r="T1168" i="1"/>
  <c r="T1156" i="1"/>
  <c r="T1144" i="1"/>
  <c r="T1132" i="1"/>
  <c r="T1120" i="1"/>
  <c r="T1108" i="1"/>
  <c r="T1096" i="1"/>
  <c r="T1084" i="1"/>
  <c r="T1072" i="1"/>
  <c r="T1060" i="1"/>
  <c r="T1048" i="1"/>
  <c r="T1036" i="1"/>
  <c r="T1024" i="1"/>
  <c r="T1012" i="1"/>
  <c r="T1000" i="1"/>
  <c r="T988" i="1"/>
  <c r="T976" i="1"/>
  <c r="T964" i="1"/>
  <c r="T952" i="1"/>
  <c r="T940" i="1"/>
  <c r="T928" i="1"/>
  <c r="T916" i="1"/>
  <c r="T904" i="1"/>
  <c r="T892" i="1"/>
  <c r="T880" i="1"/>
  <c r="T868" i="1"/>
  <c r="T856" i="1"/>
  <c r="T844" i="1"/>
  <c r="T832" i="1"/>
  <c r="T820" i="1"/>
  <c r="T808" i="1"/>
  <c r="T796" i="1"/>
  <c r="T784" i="1"/>
  <c r="T772" i="1"/>
  <c r="T760" i="1"/>
  <c r="T748" i="1"/>
  <c r="T736" i="1"/>
  <c r="T724" i="1"/>
  <c r="T712" i="1"/>
  <c r="T700" i="1"/>
  <c r="T688" i="1"/>
  <c r="T676" i="1"/>
  <c r="T664" i="1"/>
  <c r="T652" i="1"/>
  <c r="T640" i="1"/>
  <c r="T628" i="1"/>
  <c r="T616" i="1"/>
  <c r="T604" i="1"/>
  <c r="T592" i="1"/>
  <c r="T580" i="1"/>
  <c r="T568" i="1"/>
  <c r="T556" i="1"/>
  <c r="T544" i="1"/>
  <c r="T532" i="1"/>
  <c r="T520" i="1"/>
  <c r="T508" i="1"/>
  <c r="T496" i="1"/>
  <c r="T484" i="1"/>
  <c r="T472" i="1"/>
  <c r="T460" i="1"/>
  <c r="T448" i="1"/>
  <c r="T436" i="1"/>
  <c r="T424" i="1"/>
  <c r="T412" i="1"/>
  <c r="T400" i="1"/>
  <c r="T388" i="1"/>
  <c r="T376" i="1"/>
  <c r="T364" i="1"/>
  <c r="T352" i="1"/>
  <c r="T340" i="1"/>
  <c r="T328" i="1"/>
  <c r="T316" i="1"/>
  <c r="T304" i="1"/>
  <c r="T292" i="1"/>
  <c r="T280" i="1"/>
  <c r="T268" i="1"/>
  <c r="T256" i="1"/>
  <c r="T244" i="1"/>
  <c r="T232" i="1"/>
  <c r="T220" i="1"/>
  <c r="T208" i="1"/>
  <c r="T196" i="1"/>
  <c r="T184" i="1"/>
  <c r="T172" i="1"/>
  <c r="T160" i="1"/>
  <c r="T148" i="1"/>
  <c r="T136" i="1"/>
  <c r="T124" i="1"/>
  <c r="T112" i="1"/>
  <c r="T100" i="1"/>
  <c r="T88" i="1"/>
  <c r="T76" i="1"/>
  <c r="T64" i="1"/>
  <c r="T52" i="1"/>
  <c r="T40" i="1"/>
  <c r="T28" i="1"/>
  <c r="T16" i="1"/>
  <c r="T4" i="1"/>
  <c r="W2260" i="1"/>
  <c r="T3507" i="1"/>
  <c r="T3495" i="1"/>
  <c r="T3483" i="1"/>
  <c r="T3471" i="1"/>
  <c r="T3459" i="1"/>
  <c r="T3447" i="1"/>
  <c r="T3435" i="1"/>
  <c r="T3423" i="1"/>
  <c r="T3411" i="1"/>
  <c r="T3399" i="1"/>
  <c r="T3387" i="1"/>
  <c r="T3375" i="1"/>
  <c r="T3363" i="1"/>
  <c r="T3351" i="1"/>
  <c r="T3339" i="1"/>
  <c r="T3327" i="1"/>
  <c r="T3315" i="1"/>
  <c r="T3303" i="1"/>
  <c r="T3291" i="1"/>
  <c r="T3279" i="1"/>
  <c r="T3267" i="1"/>
  <c r="T3255" i="1"/>
  <c r="T3243" i="1"/>
  <c r="T3231" i="1"/>
  <c r="T3219" i="1"/>
  <c r="T3207" i="1"/>
  <c r="T3195" i="1"/>
  <c r="T3183" i="1"/>
  <c r="T3171" i="1"/>
  <c r="T3159" i="1"/>
  <c r="T3147" i="1"/>
  <c r="T3135" i="1"/>
  <c r="T3123" i="1"/>
  <c r="T3111" i="1"/>
  <c r="T3099" i="1"/>
  <c r="T3087" i="1"/>
  <c r="T3075" i="1"/>
  <c r="T3063" i="1"/>
  <c r="T3051" i="1"/>
  <c r="T3039" i="1"/>
  <c r="T3027" i="1"/>
  <c r="T3015" i="1"/>
  <c r="T3003" i="1"/>
  <c r="T2991" i="1"/>
  <c r="T2979" i="1"/>
  <c r="T2967" i="1"/>
  <c r="T2955" i="1"/>
  <c r="T2943" i="1"/>
  <c r="T2931" i="1"/>
  <c r="T2919" i="1"/>
  <c r="T2907" i="1"/>
  <c r="T2895" i="1"/>
  <c r="T2883" i="1"/>
  <c r="T2871" i="1"/>
  <c r="T2859" i="1"/>
  <c r="T2847" i="1"/>
  <c r="T2835" i="1"/>
  <c r="T2823" i="1"/>
  <c r="T2811" i="1"/>
  <c r="T2799" i="1"/>
  <c r="T2787" i="1"/>
  <c r="T2775" i="1"/>
  <c r="T2763" i="1"/>
  <c r="T2751" i="1"/>
  <c r="T2739" i="1"/>
  <c r="T2727" i="1"/>
  <c r="T2715" i="1"/>
  <c r="T2703" i="1"/>
  <c r="T2691" i="1"/>
  <c r="T2679" i="1"/>
  <c r="T2667" i="1"/>
  <c r="T2655" i="1"/>
  <c r="T2643" i="1"/>
  <c r="T2631" i="1"/>
  <c r="T2619" i="1"/>
  <c r="T2607" i="1"/>
  <c r="T2595" i="1"/>
  <c r="T2583" i="1"/>
  <c r="T2571" i="1"/>
  <c r="T2559" i="1"/>
  <c r="T2547" i="1"/>
  <c r="T2535" i="1"/>
  <c r="T2523" i="1"/>
  <c r="T2511" i="1"/>
  <c r="T2499" i="1"/>
  <c r="T2487" i="1"/>
  <c r="T2475" i="1"/>
  <c r="T2463" i="1"/>
  <c r="T2451" i="1"/>
  <c r="T2439" i="1"/>
  <c r="T2427" i="1"/>
  <c r="T2415" i="1"/>
  <c r="T2403" i="1"/>
  <c r="T2391" i="1"/>
  <c r="T2379" i="1"/>
  <c r="T2367" i="1"/>
  <c r="T2355" i="1"/>
  <c r="T2343" i="1"/>
  <c r="T2331" i="1"/>
  <c r="T2319" i="1"/>
  <c r="T2307" i="1"/>
  <c r="T2295" i="1"/>
  <c r="T2283" i="1"/>
  <c r="T2271" i="1"/>
  <c r="T2259" i="1"/>
  <c r="T2247" i="1"/>
  <c r="T2235" i="1"/>
  <c r="T2223" i="1"/>
  <c r="T2211" i="1"/>
  <c r="T2199" i="1"/>
  <c r="T2187" i="1"/>
  <c r="T2175" i="1"/>
  <c r="T2163" i="1"/>
  <c r="T2151" i="1"/>
  <c r="T2139" i="1"/>
  <c r="T2127" i="1"/>
  <c r="T2115" i="1"/>
  <c r="T2103" i="1"/>
  <c r="T2091" i="1"/>
  <c r="T2079" i="1"/>
  <c r="T2067" i="1"/>
  <c r="T2055" i="1"/>
  <c r="T2043" i="1"/>
  <c r="T2031" i="1"/>
  <c r="T2019" i="1"/>
  <c r="T2007" i="1"/>
  <c r="T1995" i="1"/>
  <c r="T1983" i="1"/>
  <c r="T1971" i="1"/>
  <c r="T1959" i="1"/>
  <c r="T1947" i="1"/>
  <c r="T1935" i="1"/>
  <c r="T1923" i="1"/>
  <c r="T1911" i="1"/>
  <c r="T1899" i="1"/>
  <c r="T1887" i="1"/>
  <c r="T1875" i="1"/>
  <c r="T1863" i="1"/>
  <c r="T1851" i="1"/>
  <c r="T1839" i="1"/>
  <c r="T1827" i="1"/>
  <c r="T1815" i="1"/>
  <c r="T1803" i="1"/>
  <c r="T1791" i="1"/>
  <c r="T1779" i="1"/>
  <c r="T1767" i="1"/>
  <c r="T1755" i="1"/>
  <c r="T1743" i="1"/>
  <c r="T1731" i="1"/>
  <c r="T1719" i="1"/>
  <c r="T1707" i="1"/>
  <c r="T1695" i="1"/>
  <c r="T1683" i="1"/>
  <c r="T1671" i="1"/>
  <c r="T1659" i="1"/>
  <c r="T1647" i="1"/>
  <c r="T1635" i="1"/>
  <c r="T1623" i="1"/>
  <c r="T1611" i="1"/>
  <c r="T1599" i="1"/>
  <c r="T1587" i="1"/>
  <c r="T1575" i="1"/>
  <c r="T1563" i="1"/>
  <c r="T1551" i="1"/>
  <c r="T1539" i="1"/>
  <c r="T1527" i="1"/>
  <c r="T1515" i="1"/>
  <c r="T1503" i="1"/>
  <c r="T1491" i="1"/>
  <c r="T1479" i="1"/>
  <c r="T1467" i="1"/>
  <c r="T1455" i="1"/>
  <c r="T1443" i="1"/>
  <c r="T1431" i="1"/>
  <c r="T1419" i="1"/>
  <c r="T1407" i="1"/>
  <c r="T1395" i="1"/>
  <c r="T1383" i="1"/>
  <c r="T1371" i="1"/>
  <c r="T1359" i="1"/>
  <c r="T1347" i="1"/>
  <c r="T1335" i="1"/>
  <c r="T1323" i="1"/>
  <c r="T1311" i="1"/>
  <c r="T1299" i="1"/>
  <c r="T1287" i="1"/>
  <c r="T1275" i="1"/>
  <c r="T1263" i="1"/>
  <c r="T1251" i="1"/>
  <c r="T1239" i="1"/>
  <c r="T1227" i="1"/>
  <c r="T1215" i="1"/>
  <c r="T1203" i="1"/>
  <c r="T1191" i="1"/>
  <c r="T1179" i="1"/>
  <c r="T1167" i="1"/>
  <c r="T1155" i="1"/>
  <c r="T1143" i="1"/>
  <c r="T1131" i="1"/>
  <c r="T1119" i="1"/>
  <c r="T1107" i="1"/>
  <c r="T1095" i="1"/>
  <c r="T1083" i="1"/>
  <c r="T1071" i="1"/>
  <c r="T1059" i="1"/>
  <c r="T1047" i="1"/>
  <c r="T1035" i="1"/>
  <c r="T1023" i="1"/>
  <c r="T1011" i="1"/>
  <c r="T999" i="1"/>
  <c r="T987" i="1"/>
  <c r="T975" i="1"/>
  <c r="T963" i="1"/>
  <c r="T951" i="1"/>
  <c r="T939" i="1"/>
  <c r="T927" i="1"/>
  <c r="T915" i="1"/>
  <c r="T903" i="1"/>
  <c r="T891" i="1"/>
  <c r="T879" i="1"/>
  <c r="T867" i="1"/>
  <c r="T855" i="1"/>
  <c r="T843" i="1"/>
  <c r="T831" i="1"/>
  <c r="T819" i="1"/>
  <c r="T807" i="1"/>
  <c r="T795" i="1"/>
  <c r="T783" i="1"/>
  <c r="T771" i="1"/>
  <c r="T759" i="1"/>
  <c r="T747" i="1"/>
  <c r="T735" i="1"/>
  <c r="T723" i="1"/>
  <c r="T711" i="1"/>
  <c r="T699" i="1"/>
  <c r="T687" i="1"/>
  <c r="T675" i="1"/>
  <c r="T663" i="1"/>
  <c r="T651" i="1"/>
  <c r="T639" i="1"/>
  <c r="T627" i="1"/>
  <c r="T615" i="1"/>
  <c r="T603" i="1"/>
  <c r="T591" i="1"/>
  <c r="T579" i="1"/>
  <c r="T567" i="1"/>
  <c r="T555" i="1"/>
  <c r="T543" i="1"/>
  <c r="T531" i="1"/>
  <c r="T519" i="1"/>
  <c r="T507" i="1"/>
  <c r="T495" i="1"/>
  <c r="T483" i="1"/>
  <c r="T471" i="1"/>
  <c r="T459" i="1"/>
  <c r="T447" i="1"/>
  <c r="T435" i="1"/>
  <c r="T423" i="1"/>
  <c r="T411" i="1"/>
  <c r="T399" i="1"/>
  <c r="T387" i="1"/>
  <c r="T375" i="1"/>
  <c r="T363" i="1"/>
  <c r="T351" i="1"/>
  <c r="T339" i="1"/>
  <c r="T327" i="1"/>
  <c r="T315" i="1"/>
  <c r="T303" i="1"/>
  <c r="T291" i="1"/>
  <c r="T279" i="1"/>
  <c r="T267" i="1"/>
  <c r="T255" i="1"/>
  <c r="T243" i="1"/>
  <c r="T231" i="1"/>
  <c r="T219" i="1"/>
  <c r="T207" i="1"/>
  <c r="T195" i="1"/>
  <c r="T183" i="1"/>
  <c r="T171" i="1"/>
  <c r="T159" i="1"/>
  <c r="T147" i="1"/>
  <c r="T135" i="1"/>
  <c r="T123" i="1"/>
  <c r="T111" i="1"/>
  <c r="T99" i="1"/>
  <c r="T87" i="1"/>
  <c r="T75" i="1"/>
  <c r="T63" i="1"/>
  <c r="T51" i="1"/>
  <c r="T39" i="1"/>
  <c r="T27" i="1"/>
  <c r="T15" i="1"/>
  <c r="T3" i="1"/>
  <c r="T3278" i="1"/>
  <c r="T3266" i="1"/>
  <c r="T3254" i="1"/>
  <c r="T3242" i="1"/>
  <c r="T3218" i="1"/>
  <c r="T3206" i="1"/>
  <c r="T3194" i="1"/>
  <c r="T3182" i="1"/>
  <c r="T3170" i="1"/>
  <c r="T3158" i="1"/>
  <c r="T3146" i="1"/>
  <c r="T3134" i="1"/>
  <c r="T3122" i="1"/>
  <c r="T3110" i="1"/>
  <c r="T3098" i="1"/>
  <c r="T3086" i="1"/>
  <c r="T3074" i="1"/>
  <c r="T3062" i="1"/>
  <c r="T3050" i="1"/>
  <c r="T3038" i="1"/>
  <c r="T3026" i="1"/>
  <c r="T3014" i="1"/>
  <c r="T3002" i="1"/>
  <c r="T2990" i="1"/>
  <c r="T2978" i="1"/>
  <c r="T2966" i="1"/>
  <c r="T2954" i="1"/>
  <c r="T2942" i="1"/>
  <c r="T2930" i="1"/>
  <c r="T2918" i="1"/>
  <c r="T2906" i="1"/>
  <c r="T2894" i="1"/>
  <c r="T2882" i="1"/>
  <c r="T2870" i="1"/>
  <c r="T2858" i="1"/>
  <c r="T2846" i="1"/>
  <c r="T2834" i="1"/>
  <c r="T2822" i="1"/>
  <c r="T2810" i="1"/>
  <c r="T2798" i="1"/>
  <c r="T2786" i="1"/>
  <c r="T2774" i="1"/>
  <c r="T2762" i="1"/>
  <c r="T2750" i="1"/>
  <c r="T2738" i="1"/>
  <c r="T2726" i="1"/>
  <c r="T2714" i="1"/>
  <c r="T2702" i="1"/>
  <c r="T2690" i="1"/>
  <c r="T2678" i="1"/>
  <c r="T2666" i="1"/>
  <c r="T2654" i="1"/>
  <c r="T2642" i="1"/>
  <c r="T2630" i="1"/>
  <c r="T2618" i="1"/>
  <c r="T2606" i="1"/>
  <c r="T2594" i="1"/>
  <c r="T2582" i="1"/>
  <c r="T2570" i="1"/>
  <c r="T2558" i="1"/>
  <c r="T2546" i="1"/>
  <c r="T2534" i="1"/>
  <c r="T2522" i="1"/>
  <c r="T2510" i="1"/>
  <c r="T2498" i="1"/>
  <c r="T2486" i="1"/>
  <c r="T2474" i="1"/>
  <c r="T2462" i="1"/>
  <c r="T2450" i="1"/>
  <c r="T2438" i="1"/>
  <c r="T2426" i="1"/>
  <c r="T2414" i="1"/>
  <c r="T2402" i="1"/>
  <c r="T2390" i="1"/>
  <c r="T2378" i="1"/>
  <c r="T2366" i="1"/>
  <c r="T2354" i="1"/>
  <c r="T2342" i="1"/>
  <c r="T2330" i="1"/>
  <c r="T2318" i="1"/>
  <c r="T2306" i="1"/>
  <c r="T2294" i="1"/>
  <c r="T2282" i="1"/>
  <c r="T2270" i="1"/>
  <c r="T2258" i="1"/>
  <c r="T2246" i="1"/>
  <c r="T2234" i="1"/>
  <c r="T2222" i="1"/>
  <c r="T2210" i="1"/>
  <c r="T2198" i="1"/>
  <c r="T2186" i="1"/>
  <c r="T2174" i="1"/>
  <c r="T2162" i="1"/>
  <c r="T2150" i="1"/>
  <c r="T2138" i="1"/>
  <c r="T2126" i="1"/>
  <c r="T2114" i="1"/>
  <c r="T2102" i="1"/>
  <c r="T2090" i="1"/>
  <c r="T2078" i="1"/>
  <c r="T2066" i="1"/>
  <c r="T2054" i="1"/>
  <c r="T2042" i="1"/>
  <c r="T2030" i="1"/>
  <c r="T2018" i="1"/>
  <c r="T2006" i="1"/>
  <c r="T1994" i="1"/>
  <c r="T1982" i="1"/>
  <c r="T1970" i="1"/>
  <c r="T1958" i="1"/>
  <c r="T1946" i="1"/>
  <c r="T1934" i="1"/>
  <c r="T1922" i="1"/>
  <c r="T1910" i="1"/>
  <c r="T1898" i="1"/>
  <c r="T1886" i="1"/>
  <c r="T1874" i="1"/>
  <c r="T1862" i="1"/>
  <c r="T1850" i="1"/>
  <c r="T1838" i="1"/>
  <c r="T1826" i="1"/>
  <c r="T1814" i="1"/>
  <c r="T1802" i="1"/>
  <c r="T1790" i="1"/>
  <c r="T1778" i="1"/>
  <c r="T1766" i="1"/>
  <c r="T1754" i="1"/>
  <c r="T1742" i="1"/>
  <c r="T1730" i="1"/>
  <c r="T1718" i="1"/>
  <c r="T1706" i="1"/>
  <c r="T1694" i="1"/>
  <c r="T1682" i="1"/>
  <c r="T1670" i="1"/>
  <c r="T1658" i="1"/>
  <c r="T1646" i="1"/>
  <c r="T1634" i="1"/>
  <c r="T1622" i="1"/>
  <c r="T1610" i="1"/>
  <c r="T1598" i="1"/>
  <c r="T1586" i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1418" i="1"/>
  <c r="T1406" i="1"/>
  <c r="T1394" i="1"/>
  <c r="T1382" i="1"/>
  <c r="T1370" i="1"/>
  <c r="T1358" i="1"/>
  <c r="T1346" i="1"/>
  <c r="T1334" i="1"/>
  <c r="T1322" i="1"/>
  <c r="T1310" i="1"/>
  <c r="T1298" i="1"/>
  <c r="T1286" i="1"/>
  <c r="T1274" i="1"/>
  <c r="T1262" i="1"/>
  <c r="T1250" i="1"/>
  <c r="T1238" i="1"/>
  <c r="T1226" i="1"/>
  <c r="T1214" i="1"/>
  <c r="T1202" i="1"/>
  <c r="T1190" i="1"/>
  <c r="T1178" i="1"/>
  <c r="T1166" i="1"/>
  <c r="T1154" i="1"/>
  <c r="T1142" i="1"/>
  <c r="T1130" i="1"/>
  <c r="T1118" i="1"/>
  <c r="T1106" i="1"/>
  <c r="T1094" i="1"/>
  <c r="T1082" i="1"/>
  <c r="T1070" i="1"/>
  <c r="T1058" i="1"/>
  <c r="T1046" i="1"/>
  <c r="T1034" i="1"/>
  <c r="T1022" i="1"/>
  <c r="T1010" i="1"/>
  <c r="T998" i="1"/>
  <c r="T986" i="1"/>
  <c r="T974" i="1"/>
  <c r="T962" i="1"/>
  <c r="T950" i="1"/>
  <c r="T938" i="1"/>
  <c r="T926" i="1"/>
  <c r="T914" i="1"/>
  <c r="T902" i="1"/>
  <c r="T890" i="1"/>
  <c r="T878" i="1"/>
  <c r="T866" i="1"/>
  <c r="T854" i="1"/>
  <c r="T842" i="1"/>
  <c r="T830" i="1"/>
  <c r="T818" i="1"/>
  <c r="T806" i="1"/>
  <c r="T794" i="1"/>
  <c r="T782" i="1"/>
  <c r="T770" i="1"/>
  <c r="T758" i="1"/>
  <c r="T746" i="1"/>
  <c r="T734" i="1"/>
  <c r="T722" i="1"/>
  <c r="T710" i="1"/>
  <c r="T698" i="1"/>
  <c r="T686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34" i="1"/>
  <c r="T422" i="1"/>
  <c r="T410" i="1"/>
  <c r="T398" i="1"/>
  <c r="T386" i="1"/>
  <c r="T374" i="1"/>
  <c r="T362" i="1"/>
  <c r="T350" i="1"/>
  <c r="T338" i="1"/>
  <c r="T326" i="1"/>
  <c r="T314" i="1"/>
  <c r="T302" i="1"/>
  <c r="T290" i="1"/>
  <c r="T278" i="1"/>
  <c r="T266" i="1"/>
  <c r="T254" i="1"/>
  <c r="T242" i="1"/>
  <c r="T230" i="1"/>
  <c r="T218" i="1"/>
  <c r="T206" i="1"/>
  <c r="T194" i="1"/>
  <c r="T182" i="1"/>
  <c r="T170" i="1"/>
  <c r="T158" i="1"/>
  <c r="T146" i="1"/>
  <c r="T134" i="1"/>
  <c r="T122" i="1"/>
  <c r="T110" i="1"/>
  <c r="T98" i="1"/>
  <c r="T86" i="1"/>
  <c r="T74" i="1"/>
  <c r="T62" i="1"/>
  <c r="T50" i="1"/>
  <c r="T38" i="1"/>
  <c r="T26" i="1"/>
  <c r="T14" i="1"/>
  <c r="T2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41" i="1"/>
  <c r="T3529" i="1"/>
  <c r="T3517" i="1"/>
  <c r="T3505" i="1"/>
  <c r="T3493" i="1"/>
  <c r="T3481" i="1"/>
  <c r="T3469" i="1"/>
  <c r="T3457" i="1"/>
  <c r="T3445" i="1"/>
  <c r="T3433" i="1"/>
  <c r="T3421" i="1"/>
  <c r="T3409" i="1"/>
  <c r="T3397" i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833" i="1"/>
  <c r="T2821" i="1"/>
  <c r="T2809" i="1"/>
  <c r="T2797" i="1"/>
  <c r="T2785" i="1"/>
  <c r="T2773" i="1"/>
  <c r="T2761" i="1"/>
  <c r="T2749" i="1"/>
  <c r="T2737" i="1"/>
  <c r="T2725" i="1"/>
  <c r="T2713" i="1"/>
  <c r="T2701" i="1"/>
  <c r="T2689" i="1"/>
  <c r="T2677" i="1"/>
  <c r="T2665" i="1"/>
  <c r="T2653" i="1"/>
  <c r="T2641" i="1"/>
  <c r="T2629" i="1"/>
  <c r="T2617" i="1"/>
  <c r="T2605" i="1"/>
  <c r="T2593" i="1"/>
  <c r="T2581" i="1"/>
  <c r="T2569" i="1"/>
  <c r="T2557" i="1"/>
  <c r="T2545" i="1"/>
  <c r="T2533" i="1"/>
  <c r="T2521" i="1"/>
  <c r="T2509" i="1"/>
  <c r="T2497" i="1"/>
  <c r="T2485" i="1"/>
  <c r="T2473" i="1"/>
  <c r="T2461" i="1"/>
  <c r="T2449" i="1"/>
  <c r="T2437" i="1"/>
  <c r="T2425" i="1"/>
  <c r="T2413" i="1"/>
  <c r="T2401" i="1"/>
  <c r="T2389" i="1"/>
  <c r="T2377" i="1"/>
  <c r="T2365" i="1"/>
  <c r="T2353" i="1"/>
  <c r="T2341" i="1"/>
  <c r="T2329" i="1"/>
  <c r="T2317" i="1"/>
  <c r="T2305" i="1"/>
  <c r="T2293" i="1"/>
  <c r="T2281" i="1"/>
  <c r="T2269" i="1"/>
  <c r="T2257" i="1"/>
  <c r="T2245" i="1"/>
  <c r="T2233" i="1"/>
  <c r="T2221" i="1"/>
  <c r="T2209" i="1"/>
  <c r="T2197" i="1"/>
  <c r="T2185" i="1"/>
  <c r="T2173" i="1"/>
  <c r="T2161" i="1"/>
  <c r="T2149" i="1"/>
  <c r="T2137" i="1"/>
  <c r="T2125" i="1"/>
  <c r="T2113" i="1"/>
  <c r="T2101" i="1"/>
  <c r="T2089" i="1"/>
  <c r="T2077" i="1"/>
  <c r="T2065" i="1"/>
  <c r="T2053" i="1"/>
  <c r="T2041" i="1"/>
  <c r="T2029" i="1"/>
  <c r="T2017" i="1"/>
  <c r="T2005" i="1"/>
  <c r="T1993" i="1"/>
  <c r="T1981" i="1"/>
  <c r="T1969" i="1"/>
  <c r="T1957" i="1"/>
  <c r="T1945" i="1"/>
  <c r="T1933" i="1"/>
  <c r="T1921" i="1"/>
  <c r="T1909" i="1"/>
  <c r="T1897" i="1"/>
  <c r="T1885" i="1"/>
  <c r="T1873" i="1"/>
  <c r="T1861" i="1"/>
  <c r="T1849" i="1"/>
  <c r="T1837" i="1"/>
  <c r="T1825" i="1"/>
  <c r="T1813" i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1645" i="1"/>
  <c r="T1633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41" i="1"/>
  <c r="T1429" i="1"/>
  <c r="T1417" i="1"/>
  <c r="T1405" i="1"/>
  <c r="T1393" i="1"/>
  <c r="T1381" i="1"/>
  <c r="T1369" i="1"/>
  <c r="T1357" i="1"/>
  <c r="T1345" i="1"/>
  <c r="T1333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165" i="1"/>
  <c r="T1153" i="1"/>
  <c r="T1141" i="1"/>
  <c r="T1129" i="1"/>
  <c r="T1117" i="1"/>
  <c r="T1105" i="1"/>
  <c r="T1093" i="1"/>
  <c r="T1081" i="1"/>
  <c r="T1069" i="1"/>
  <c r="T1057" i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65" i="1"/>
  <c r="T853" i="1"/>
  <c r="T841" i="1"/>
  <c r="T829" i="1"/>
  <c r="T817" i="1"/>
  <c r="T805" i="1"/>
  <c r="T793" i="1"/>
  <c r="T781" i="1"/>
  <c r="T769" i="1"/>
  <c r="T757" i="1"/>
  <c r="T745" i="1"/>
  <c r="T733" i="1"/>
  <c r="T721" i="1"/>
  <c r="T709" i="1"/>
  <c r="T697" i="1"/>
  <c r="T685" i="1"/>
  <c r="T673" i="1"/>
  <c r="T661" i="1"/>
  <c r="T649" i="1"/>
  <c r="T637" i="1"/>
  <c r="T625" i="1"/>
  <c r="T613" i="1"/>
  <c r="T601" i="1"/>
  <c r="T589" i="1"/>
  <c r="T577" i="1"/>
  <c r="T565" i="1"/>
  <c r="T553" i="1"/>
  <c r="T541" i="1"/>
  <c r="T529" i="1"/>
  <c r="T517" i="1"/>
  <c r="T505" i="1"/>
  <c r="T493" i="1"/>
  <c r="T481" i="1"/>
  <c r="T469" i="1"/>
  <c r="T457" i="1"/>
  <c r="T445" i="1"/>
  <c r="T433" i="1"/>
  <c r="T421" i="1"/>
  <c r="T409" i="1"/>
  <c r="T397" i="1"/>
  <c r="T385" i="1"/>
  <c r="T373" i="1"/>
  <c r="T361" i="1"/>
  <c r="T349" i="1"/>
  <c r="T337" i="1"/>
  <c r="T325" i="1"/>
  <c r="T313" i="1"/>
  <c r="T301" i="1"/>
  <c r="T289" i="1"/>
  <c r="T277" i="1"/>
  <c r="T265" i="1"/>
  <c r="T253" i="1"/>
  <c r="T241" i="1"/>
  <c r="T229" i="1"/>
  <c r="T217" i="1"/>
  <c r="T205" i="1"/>
  <c r="T193" i="1"/>
  <c r="T181" i="1"/>
  <c r="T169" i="1"/>
  <c r="T157" i="1"/>
  <c r="T145" i="1"/>
  <c r="T133" i="1"/>
  <c r="T121" i="1"/>
  <c r="T109" i="1"/>
  <c r="T97" i="1"/>
  <c r="T85" i="1"/>
  <c r="T73" i="1"/>
  <c r="T61" i="1"/>
  <c r="T49" i="1"/>
  <c r="T37" i="1"/>
  <c r="T25" i="1"/>
  <c r="T13" i="1"/>
  <c r="W348" i="1" l="1"/>
  <c r="W2639" i="1"/>
  <c r="W216" i="1"/>
  <c r="W2986" i="1"/>
  <c r="W2364" i="1"/>
  <c r="W204" i="1"/>
  <c r="W2844" i="1"/>
  <c r="W2988" i="1"/>
  <c r="W59" i="1"/>
  <c r="W203" i="1"/>
  <c r="W347" i="1"/>
  <c r="W491" i="1"/>
  <c r="W635" i="1"/>
  <c r="W3287" i="1"/>
  <c r="W2842" i="1"/>
  <c r="W3130" i="1"/>
  <c r="W2708" i="1"/>
  <c r="W2890" i="1"/>
  <c r="W3320" i="1"/>
  <c r="W2794" i="1"/>
  <c r="W3082" i="1"/>
  <c r="W5002" i="1"/>
  <c r="W5146" i="1"/>
  <c r="W3230" i="1"/>
  <c r="W3202" i="1"/>
  <c r="W1769" i="1"/>
  <c r="W3464" i="1"/>
  <c r="W3034" i="1"/>
  <c r="W3658" i="1"/>
  <c r="W2938" i="1"/>
  <c r="W3346" i="1"/>
  <c r="W121" i="1"/>
  <c r="W265" i="1"/>
  <c r="W481" i="1"/>
  <c r="W625" i="1"/>
  <c r="W769" i="1"/>
  <c r="W841" i="1"/>
  <c r="W985" i="1"/>
  <c r="W1057" i="1"/>
  <c r="W1129" i="1"/>
  <c r="W1201" i="1"/>
  <c r="W1273" i="1"/>
  <c r="W1345" i="1"/>
  <c r="W1417" i="1"/>
  <c r="W1489" i="1"/>
  <c r="W1561" i="1"/>
  <c r="W1633" i="1"/>
  <c r="W1705" i="1"/>
  <c r="W1777" i="1"/>
  <c r="W1849" i="1"/>
  <c r="W1921" i="1"/>
  <c r="W1993" i="1"/>
  <c r="W2065" i="1"/>
  <c r="W2137" i="1"/>
  <c r="W2209" i="1"/>
  <c r="W2281" i="1"/>
  <c r="W2353" i="1"/>
  <c r="W2425" i="1"/>
  <c r="W2497" i="1"/>
  <c r="W2569" i="1"/>
  <c r="W2641" i="1"/>
  <c r="W2713" i="1"/>
  <c r="W2785" i="1"/>
  <c r="W2857" i="1"/>
  <c r="W2929" i="1"/>
  <c r="W3001" i="1"/>
  <c r="W3254" i="1"/>
  <c r="W29" i="1"/>
  <c r="W101" i="1"/>
  <c r="W173" i="1"/>
  <c r="W245" i="1"/>
  <c r="W317" i="1"/>
  <c r="W389" i="1"/>
  <c r="W461" i="1"/>
  <c r="W533" i="1"/>
  <c r="W605" i="1"/>
  <c r="W677" i="1"/>
  <c r="W749" i="1"/>
  <c r="W821" i="1"/>
  <c r="W893" i="1"/>
  <c r="W965" i="1"/>
  <c r="W1037" i="1"/>
  <c r="W1109" i="1"/>
  <c r="W1181" i="1"/>
  <c r="W1253" i="1"/>
  <c r="W1325" i="1"/>
  <c r="W1397" i="1"/>
  <c r="W1469" i="1"/>
  <c r="W1541" i="1"/>
  <c r="W1613" i="1"/>
  <c r="W1685" i="1"/>
  <c r="W1757" i="1"/>
  <c r="W1841" i="1"/>
  <c r="W1913" i="1"/>
  <c r="W1985" i="1"/>
  <c r="W2468" i="1"/>
  <c r="W2540" i="1"/>
  <c r="W2780" i="1"/>
  <c r="W2852" i="1"/>
  <c r="W2924" i="1"/>
  <c r="W2996" i="1"/>
  <c r="W3068" i="1"/>
  <c r="W3140" i="1"/>
  <c r="W49" i="1"/>
  <c r="W193" i="1"/>
  <c r="W337" i="1"/>
  <c r="W409" i="1"/>
  <c r="W553" i="1"/>
  <c r="W697" i="1"/>
  <c r="W913" i="1"/>
  <c r="W5222" i="1"/>
  <c r="W5294" i="1"/>
  <c r="W5378" i="1"/>
  <c r="W5450" i="1"/>
  <c r="W5522" i="1"/>
  <c r="W2829" i="1"/>
  <c r="W2901" i="1"/>
  <c r="W2973" i="1"/>
  <c r="W3045" i="1"/>
  <c r="W3117" i="1"/>
  <c r="W3189" i="1"/>
  <c r="W3417" i="1"/>
  <c r="W3489" i="1"/>
  <c r="W3717" i="1"/>
  <c r="W3789" i="1"/>
  <c r="W3861" i="1"/>
  <c r="W3933" i="1"/>
  <c r="W4005" i="1"/>
  <c r="W4077" i="1"/>
  <c r="W4149" i="1"/>
  <c r="W46" i="1"/>
  <c r="W118" i="1"/>
  <c r="W190" i="1"/>
  <c r="W262" i="1"/>
  <c r="W334" i="1"/>
  <c r="W406" i="1"/>
  <c r="W478" i="1"/>
  <c r="W550" i="1"/>
  <c r="W622" i="1"/>
  <c r="W694" i="1"/>
  <c r="W766" i="1"/>
  <c r="W838" i="1"/>
  <c r="W910" i="1"/>
  <c r="W982" i="1"/>
  <c r="W1054" i="1"/>
  <c r="W2878" i="1"/>
  <c r="W3238" i="1"/>
  <c r="W3310" i="1"/>
  <c r="W3394" i="1"/>
  <c r="W3466" i="1"/>
  <c r="W5062" i="1"/>
  <c r="W5134" i="1"/>
  <c r="W5218" i="1"/>
  <c r="W5290" i="1"/>
  <c r="W5446" i="1"/>
  <c r="W5518" i="1"/>
  <c r="W5650" i="1"/>
  <c r="W1115" i="1"/>
  <c r="W1427" i="1"/>
  <c r="W1835" i="1"/>
  <c r="W2291" i="1"/>
  <c r="W3131" i="1"/>
  <c r="W3995" i="1"/>
  <c r="W4751" i="1"/>
  <c r="W5495" i="1"/>
  <c r="W708" i="1"/>
  <c r="W1572" i="1"/>
  <c r="W2436" i="1"/>
  <c r="W3252" i="1"/>
  <c r="W4044" i="1"/>
  <c r="W4836" i="1"/>
  <c r="W2105" i="1"/>
  <c r="W2177" i="1"/>
  <c r="W2249" i="1"/>
  <c r="W2321" i="1"/>
  <c r="W2393" i="1"/>
  <c r="W2465" i="1"/>
  <c r="W2537" i="1"/>
  <c r="W2609" i="1"/>
  <c r="W2681" i="1"/>
  <c r="W2753" i="1"/>
  <c r="W2825" i="1"/>
  <c r="W4288" i="1"/>
  <c r="W4360" i="1"/>
  <c r="W4432" i="1"/>
  <c r="W4504" i="1"/>
  <c r="W4576" i="1"/>
  <c r="W4648" i="1"/>
  <c r="W4720" i="1"/>
  <c r="W4792" i="1"/>
  <c r="W4864" i="1"/>
  <c r="W4936" i="1"/>
  <c r="W5008" i="1"/>
  <c r="W1878" i="1"/>
  <c r="W1950" i="1"/>
  <c r="W2022" i="1"/>
  <c r="W2094" i="1"/>
  <c r="W2166" i="1"/>
  <c r="W2238" i="1"/>
  <c r="W2310" i="1"/>
  <c r="W2382" i="1"/>
  <c r="W2454" i="1"/>
  <c r="W2526" i="1"/>
  <c r="W2598" i="1"/>
  <c r="W2670" i="1"/>
  <c r="W2742" i="1"/>
  <c r="W2814" i="1"/>
  <c r="W2886" i="1"/>
  <c r="W2958" i="1"/>
  <c r="W3030" i="1"/>
  <c r="W3102" i="1"/>
  <c r="W3174" i="1"/>
  <c r="W3246" i="1"/>
  <c r="W3318" i="1"/>
  <c r="W3390" i="1"/>
  <c r="W3462" i="1"/>
  <c r="W3534" i="1"/>
  <c r="W4317" i="1"/>
  <c r="W4389" i="1"/>
  <c r="W5641" i="1"/>
  <c r="W5713" i="1"/>
  <c r="W5606" i="1"/>
  <c r="W4620" i="1"/>
  <c r="W14" i="1"/>
  <c r="W86" i="1"/>
  <c r="W158" i="1"/>
  <c r="W230" i="1"/>
  <c r="W302" i="1"/>
  <c r="W374" i="1"/>
  <c r="W446" i="1"/>
  <c r="W518" i="1"/>
  <c r="W590" i="1"/>
  <c r="W662" i="1"/>
  <c r="W734" i="1"/>
  <c r="W806" i="1"/>
  <c r="W878" i="1"/>
  <c r="W950" i="1"/>
  <c r="W1022" i="1"/>
  <c r="W1094" i="1"/>
  <c r="W1166" i="1"/>
  <c r="W1238" i="1"/>
  <c r="W1310" i="1"/>
  <c r="W1382" i="1"/>
  <c r="W1454" i="1"/>
  <c r="W1526" i="1"/>
  <c r="W1598" i="1"/>
  <c r="W1670" i="1"/>
  <c r="W1742" i="1"/>
  <c r="W1814" i="1"/>
  <c r="W1886" i="1"/>
  <c r="W1958" i="1"/>
  <c r="W2030" i="1"/>
  <c r="W2102" i="1"/>
  <c r="W2174" i="1"/>
  <c r="W2246" i="1"/>
  <c r="W2318" i="1"/>
  <c r="W2390" i="1"/>
  <c r="W2462" i="1"/>
  <c r="W2534" i="1"/>
  <c r="W2606" i="1"/>
  <c r="W2678" i="1"/>
  <c r="W2750" i="1"/>
  <c r="W2822" i="1"/>
  <c r="W2894" i="1"/>
  <c r="W2966" i="1"/>
  <c r="W3038" i="1"/>
  <c r="W3110" i="1"/>
  <c r="W3182" i="1"/>
  <c r="W27" i="1"/>
  <c r="W99" i="1"/>
  <c r="W171" i="1"/>
  <c r="W243" i="1"/>
  <c r="W315" i="1"/>
  <c r="W387" i="1"/>
  <c r="W459" i="1"/>
  <c r="W531" i="1"/>
  <c r="W603" i="1"/>
  <c r="W675" i="1"/>
  <c r="W747" i="1"/>
  <c r="W819" i="1"/>
  <c r="W891" i="1"/>
  <c r="W963" i="1"/>
  <c r="W1035" i="1"/>
  <c r="W1107" i="1"/>
  <c r="W1179" i="1"/>
  <c r="W1251" i="1"/>
  <c r="W1323" i="1"/>
  <c r="W2480" i="1"/>
  <c r="W2552" i="1"/>
  <c r="W2720" i="1"/>
  <c r="W2792" i="1"/>
  <c r="W2864" i="1"/>
  <c r="W2936" i="1"/>
  <c r="W3008" i="1"/>
  <c r="W3080" i="1"/>
  <c r="W3152" i="1"/>
  <c r="W69" i="1"/>
  <c r="W141" i="1"/>
  <c r="W213" i="1"/>
  <c r="W285" i="1"/>
  <c r="W357" i="1"/>
  <c r="W429" i="1"/>
  <c r="W501" i="1"/>
  <c r="W573" i="1"/>
  <c r="W645" i="1"/>
  <c r="W717" i="1"/>
  <c r="W789" i="1"/>
  <c r="W861" i="1"/>
  <c r="W933" i="1"/>
  <c r="W1005" i="1"/>
  <c r="W1077" i="1"/>
  <c r="W1149" i="1"/>
  <c r="W1221" i="1"/>
  <c r="W1293" i="1"/>
  <c r="W1365" i="1"/>
  <c r="W1437" i="1"/>
  <c r="W1509" i="1"/>
  <c r="W1581" i="1"/>
  <c r="W1653" i="1"/>
  <c r="W1725" i="1"/>
  <c r="W1797" i="1"/>
  <c r="W1869" i="1"/>
  <c r="W1941" i="1"/>
  <c r="W2013" i="1"/>
  <c r="W2085" i="1"/>
  <c r="W2157" i="1"/>
  <c r="W2229" i="1"/>
  <c r="W2301" i="1"/>
  <c r="W2373" i="1"/>
  <c r="W2445" i="1"/>
  <c r="W2517" i="1"/>
  <c r="W2589" i="1"/>
  <c r="W2661" i="1"/>
  <c r="W2733" i="1"/>
  <c r="W2805" i="1"/>
  <c r="W2877" i="1"/>
  <c r="W2949" i="1"/>
  <c r="W3021" i="1"/>
  <c r="W3093" i="1"/>
  <c r="W3165" i="1"/>
  <c r="W3237" i="1"/>
  <c r="W3465" i="1"/>
  <c r="W1449" i="1"/>
  <c r="W1521" i="1"/>
  <c r="W1593" i="1"/>
  <c r="W1665" i="1"/>
  <c r="W1737" i="1"/>
  <c r="W1809" i="1"/>
  <c r="W85" i="1"/>
  <c r="W517" i="1"/>
  <c r="W949" i="1"/>
  <c r="W1381" i="1"/>
  <c r="W1669" i="1"/>
  <c r="W1957" i="1"/>
  <c r="W2389" i="1"/>
  <c r="W2821" i="1"/>
  <c r="W3325" i="1"/>
  <c r="W2897" i="1"/>
  <c r="W2969" i="1"/>
  <c r="W3041" i="1"/>
  <c r="W3113" i="1"/>
  <c r="W3185" i="1"/>
  <c r="W3257" i="1"/>
  <c r="W3329" i="1"/>
  <c r="W3401" i="1"/>
  <c r="W3473" i="1"/>
  <c r="W3545" i="1"/>
  <c r="W3617" i="1"/>
  <c r="W54" i="1"/>
  <c r="W126" i="1"/>
  <c r="W198" i="1"/>
  <c r="W270" i="1"/>
  <c r="W342" i="1"/>
  <c r="W414" i="1"/>
  <c r="W486" i="1"/>
  <c r="W558" i="1"/>
  <c r="W630" i="1"/>
  <c r="W702" i="1"/>
  <c r="W774" i="1"/>
  <c r="W846" i="1"/>
  <c r="W918" i="1"/>
  <c r="W990" i="1"/>
  <c r="W1062" i="1"/>
  <c r="W2432" i="1"/>
  <c r="W2504" i="1"/>
  <c r="W2744" i="1"/>
  <c r="W2816" i="1"/>
  <c r="W2888" i="1"/>
  <c r="W2960" i="1"/>
  <c r="W3032" i="1"/>
  <c r="W3104" i="1"/>
  <c r="W21" i="1"/>
  <c r="W93" i="1"/>
  <c r="W165" i="1"/>
  <c r="W237" i="1"/>
  <c r="W309" i="1"/>
  <c r="W381" i="1"/>
  <c r="W453" i="1"/>
  <c r="W525" i="1"/>
  <c r="W597" i="1"/>
  <c r="W669" i="1"/>
  <c r="W741" i="1"/>
  <c r="W813" i="1"/>
  <c r="W885" i="1"/>
  <c r="W957" i="1"/>
  <c r="W1029" i="1"/>
  <c r="W1101" i="1"/>
  <c r="W1173" i="1"/>
  <c r="W1245" i="1"/>
  <c r="W1317" i="1"/>
  <c r="W1389" i="1"/>
  <c r="W1461" i="1"/>
  <c r="W1533" i="1"/>
  <c r="W1605" i="1"/>
  <c r="W1677" i="1"/>
  <c r="W1749" i="1"/>
  <c r="W1821" i="1"/>
  <c r="W1893" i="1"/>
  <c r="W1965" i="1"/>
  <c r="W2037" i="1"/>
  <c r="W2109" i="1"/>
  <c r="W2181" i="1"/>
  <c r="W2253" i="1"/>
  <c r="W2325" i="1"/>
  <c r="W2397" i="1"/>
  <c r="W2469" i="1"/>
  <c r="W2541" i="1"/>
  <c r="W2613" i="1"/>
  <c r="W2685" i="1"/>
  <c r="W2757" i="1"/>
  <c r="W13" i="1"/>
  <c r="W445" i="1"/>
  <c r="W877" i="1"/>
  <c r="W1309" i="1"/>
  <c r="W1885" i="1"/>
  <c r="W2317" i="1"/>
  <c r="W2749" i="1"/>
  <c r="W3181" i="1"/>
  <c r="W3541" i="1"/>
  <c r="W229" i="1"/>
  <c r="W661" i="1"/>
  <c r="W1093" i="1"/>
  <c r="W1525" i="1"/>
  <c r="W2101" i="1"/>
  <c r="W2605" i="1"/>
  <c r="W3037" i="1"/>
  <c r="W3469" i="1"/>
  <c r="W2444" i="1"/>
  <c r="W2516" i="1"/>
  <c r="W2756" i="1"/>
  <c r="W2828" i="1"/>
  <c r="W2900" i="1"/>
  <c r="W2972" i="1"/>
  <c r="W3044" i="1"/>
  <c r="W3116" i="1"/>
  <c r="W33" i="1"/>
  <c r="W105" i="1"/>
  <c r="W177" i="1"/>
  <c r="W249" i="1"/>
  <c r="W321" i="1"/>
  <c r="W393" i="1"/>
  <c r="W465" i="1"/>
  <c r="W537" i="1"/>
  <c r="W609" i="1"/>
  <c r="W681" i="1"/>
  <c r="W753" i="1"/>
  <c r="W825" i="1"/>
  <c r="W897" i="1"/>
  <c r="W969" i="1"/>
  <c r="W1041" i="1"/>
  <c r="W1113" i="1"/>
  <c r="W1185" i="1"/>
  <c r="W1257" i="1"/>
  <c r="W1329" i="1"/>
  <c r="W1401" i="1"/>
  <c r="W1473" i="1"/>
  <c r="W1545" i="1"/>
  <c r="W1617" i="1"/>
  <c r="W1689" i="1"/>
  <c r="W1761" i="1"/>
  <c r="W1833" i="1"/>
  <c r="W1905" i="1"/>
  <c r="W373" i="1"/>
  <c r="W805" i="1"/>
  <c r="W1237" i="1"/>
  <c r="W1597" i="1"/>
  <c r="W2029" i="1"/>
  <c r="W2461" i="1"/>
  <c r="W2893" i="1"/>
  <c r="W3253" i="1"/>
  <c r="W3685" i="1"/>
  <c r="W62" i="1"/>
  <c r="W134" i="1"/>
  <c r="W206" i="1"/>
  <c r="W278" i="1"/>
  <c r="W350" i="1"/>
  <c r="W422" i="1"/>
  <c r="W494" i="1"/>
  <c r="W566" i="1"/>
  <c r="W638" i="1"/>
  <c r="W710" i="1"/>
  <c r="W782" i="1"/>
  <c r="W854" i="1"/>
  <c r="W926" i="1"/>
  <c r="W998" i="1"/>
  <c r="W1070" i="1"/>
  <c r="W1142" i="1"/>
  <c r="W1214" i="1"/>
  <c r="W1286" i="1"/>
  <c r="W1358" i="1"/>
  <c r="W1430" i="1"/>
  <c r="W301" i="1"/>
  <c r="W733" i="1"/>
  <c r="W1165" i="1"/>
  <c r="W1741" i="1"/>
  <c r="W2173" i="1"/>
  <c r="W2533" i="1"/>
  <c r="W2965" i="1"/>
  <c r="W3397" i="1"/>
  <c r="W1076" i="1"/>
  <c r="W1148" i="1"/>
  <c r="W1220" i="1"/>
  <c r="W1292" i="1"/>
  <c r="W1364" i="1"/>
  <c r="W1436" i="1"/>
  <c r="W1508" i="1"/>
  <c r="W1580" i="1"/>
  <c r="W1652" i="1"/>
  <c r="W2456" i="1"/>
  <c r="W2528" i="1"/>
  <c r="W2768" i="1"/>
  <c r="W2840" i="1"/>
  <c r="W2912" i="1"/>
  <c r="W2984" i="1"/>
  <c r="W3056" i="1"/>
  <c r="W3128" i="1"/>
  <c r="W45" i="1"/>
  <c r="W117" i="1"/>
  <c r="W189" i="1"/>
  <c r="W261" i="1"/>
  <c r="W333" i="1"/>
  <c r="W405" i="1"/>
  <c r="W477" i="1"/>
  <c r="W549" i="1"/>
  <c r="W621" i="1"/>
  <c r="W693" i="1"/>
  <c r="W765" i="1"/>
  <c r="W837" i="1"/>
  <c r="W909" i="1"/>
  <c r="W981" i="1"/>
  <c r="W1053" i="1"/>
  <c r="W1125" i="1"/>
  <c r="W1197" i="1"/>
  <c r="W1269" i="1"/>
  <c r="W1341" i="1"/>
  <c r="W1413" i="1"/>
  <c r="W1485" i="1"/>
  <c r="W1557" i="1"/>
  <c r="W1629" i="1"/>
  <c r="W1701" i="1"/>
  <c r="W1773" i="1"/>
  <c r="W1845" i="1"/>
  <c r="W157" i="1"/>
  <c r="W589" i="1"/>
  <c r="W1021" i="1"/>
  <c r="W1453" i="1"/>
  <c r="W1813" i="1"/>
  <c r="W2245" i="1"/>
  <c r="W2677" i="1"/>
  <c r="W3109" i="1"/>
  <c r="W3613" i="1"/>
  <c r="W3537" i="1"/>
  <c r="W3693" i="1"/>
  <c r="W3765" i="1"/>
  <c r="W3837" i="1"/>
  <c r="W3909" i="1"/>
  <c r="W3981" i="1"/>
  <c r="W4053" i="1"/>
  <c r="W4125" i="1"/>
  <c r="W22" i="1"/>
  <c r="W94" i="1"/>
  <c r="W166" i="1"/>
  <c r="W238" i="1"/>
  <c r="W310" i="1"/>
  <c r="W382" i="1"/>
  <c r="W454" i="1"/>
  <c r="W526" i="1"/>
  <c r="W598" i="1"/>
  <c r="W670" i="1"/>
  <c r="W742" i="1"/>
  <c r="W814" i="1"/>
  <c r="W886" i="1"/>
  <c r="W958" i="1"/>
  <c r="W1030" i="1"/>
  <c r="W1102" i="1"/>
  <c r="W1174" i="1"/>
  <c r="W1246" i="1"/>
  <c r="W1318" i="1"/>
  <c r="W1390" i="1"/>
  <c r="W1462" i="1"/>
  <c r="W1534" i="1"/>
  <c r="W1606" i="1"/>
  <c r="W1678" i="1"/>
  <c r="W1750" i="1"/>
  <c r="W1822" i="1"/>
  <c r="W1894" i="1"/>
  <c r="W1966" i="1"/>
  <c r="W2038" i="1"/>
  <c r="W2110" i="1"/>
  <c r="W2182" i="1"/>
  <c r="W2254" i="1"/>
  <c r="W2326" i="1"/>
  <c r="W2398" i="1"/>
  <c r="W2470" i="1"/>
  <c r="W2542" i="1"/>
  <c r="W2614" i="1"/>
  <c r="W2686" i="1"/>
  <c r="W2758" i="1"/>
  <c r="W3022" i="1"/>
  <c r="W3214" i="1"/>
  <c r="W3286" i="1"/>
  <c r="W5038" i="1"/>
  <c r="W5110" i="1"/>
  <c r="W5293" i="1"/>
  <c r="W5365" i="1"/>
  <c r="W5437" i="1"/>
  <c r="W5509" i="1"/>
  <c r="W5581" i="1"/>
  <c r="W5653" i="1"/>
  <c r="W5725" i="1"/>
  <c r="W5630" i="1"/>
  <c r="W5727" i="1"/>
  <c r="W2111" i="1"/>
  <c r="W2819" i="1"/>
  <c r="W3611" i="1"/>
  <c r="W4319" i="1"/>
  <c r="W4991" i="1"/>
  <c r="W3641" i="1"/>
  <c r="W3713" i="1"/>
  <c r="W3785" i="1"/>
  <c r="W3857" i="1"/>
  <c r="W3929" i="1"/>
  <c r="W4001" i="1"/>
  <c r="W4073" i="1"/>
  <c r="W4145" i="1"/>
  <c r="W4217" i="1"/>
  <c r="W4289" i="1"/>
  <c r="W4361" i="1"/>
  <c r="W4433" i="1"/>
  <c r="W4505" i="1"/>
  <c r="W4577" i="1"/>
  <c r="W4649" i="1"/>
  <c r="W4721" i="1"/>
  <c r="W4793" i="1"/>
  <c r="W4865" i="1"/>
  <c r="W4937" i="1"/>
  <c r="W5642" i="1"/>
  <c r="W5715" i="1"/>
  <c r="W1583" i="1"/>
  <c r="W3832" i="1"/>
  <c r="W3904" i="1"/>
  <c r="W3976" i="1"/>
  <c r="W4048" i="1"/>
  <c r="W4120" i="1"/>
  <c r="W4192" i="1"/>
  <c r="W4264" i="1"/>
  <c r="W4336" i="1"/>
  <c r="W4408" i="1"/>
  <c r="W4480" i="1"/>
  <c r="W4552" i="1"/>
  <c r="W4624" i="1"/>
  <c r="W4696" i="1"/>
  <c r="W4768" i="1"/>
  <c r="W4840" i="1"/>
  <c r="W4912" i="1"/>
  <c r="W4984" i="1"/>
  <c r="W5056" i="1"/>
  <c r="W5128" i="1"/>
  <c r="W5200" i="1"/>
  <c r="W5272" i="1"/>
  <c r="W5344" i="1"/>
  <c r="W5416" i="1"/>
  <c r="W5488" i="1"/>
  <c r="W5560" i="1"/>
  <c r="W5632" i="1"/>
  <c r="W5740" i="1"/>
  <c r="W2519" i="1"/>
  <c r="W3395" i="1"/>
  <c r="W4295" i="1"/>
  <c r="W5429" i="1"/>
  <c r="W5501" i="1"/>
  <c r="W5573" i="1"/>
  <c r="W5645" i="1"/>
  <c r="W5717" i="1"/>
  <c r="W5371" i="1"/>
  <c r="W5587" i="1"/>
  <c r="W2207" i="1"/>
  <c r="W3035" i="1"/>
  <c r="W3623" i="1"/>
  <c r="W4379" i="1"/>
  <c r="W5063" i="1"/>
  <c r="W24" i="1"/>
  <c r="W804" i="1"/>
  <c r="W1560" i="1"/>
  <c r="W2268" i="1"/>
  <c r="W3180" i="1"/>
  <c r="W4104" i="1"/>
  <c r="W4980" i="1"/>
  <c r="W3338" i="1"/>
  <c r="W3410" i="1"/>
  <c r="W3482" i="1"/>
  <c r="W3554" i="1"/>
  <c r="W3626" i="1"/>
  <c r="W3698" i="1"/>
  <c r="W3770" i="1"/>
  <c r="W3842" i="1"/>
  <c r="W3914" i="1"/>
  <c r="W3986" i="1"/>
  <c r="W4058" i="1"/>
  <c r="W4130" i="1"/>
  <c r="W4202" i="1"/>
  <c r="W4274" i="1"/>
  <c r="W4346" i="1"/>
  <c r="W4418" i="1"/>
  <c r="W4490" i="1"/>
  <c r="W4562" i="1"/>
  <c r="W4634" i="1"/>
  <c r="W4706" i="1"/>
  <c r="W4778" i="1"/>
  <c r="W4850" i="1"/>
  <c r="W4922" i="1"/>
  <c r="W4994" i="1"/>
  <c r="W5234" i="1"/>
  <c r="W5390" i="1"/>
  <c r="W5462" i="1"/>
  <c r="W5534" i="1"/>
  <c r="W5666" i="1"/>
  <c r="W5739" i="1"/>
  <c r="W2075" i="1"/>
  <c r="W2843" i="1"/>
  <c r="W3575" i="1"/>
  <c r="W4271" i="1"/>
  <c r="W5039" i="1"/>
  <c r="W5675" i="1"/>
  <c r="W840" i="1"/>
  <c r="W1512" i="1"/>
  <c r="W2412" i="1"/>
  <c r="W3276" i="1"/>
  <c r="W3996" i="1"/>
  <c r="W4860" i="1"/>
  <c r="W3844" i="1"/>
  <c r="W3916" i="1"/>
  <c r="W3988" i="1"/>
  <c r="W4060" i="1"/>
  <c r="W4132" i="1"/>
  <c r="W4204" i="1"/>
  <c r="W4276" i="1"/>
  <c r="W4348" i="1"/>
  <c r="W4420" i="1"/>
  <c r="W4492" i="1"/>
  <c r="W4564" i="1"/>
  <c r="W5129" i="1"/>
  <c r="W5201" i="1"/>
  <c r="W5441" i="1"/>
  <c r="W5513" i="1"/>
  <c r="W5585" i="1"/>
  <c r="W5657" i="1"/>
  <c r="W5729" i="1"/>
  <c r="W5407" i="1"/>
  <c r="W5599" i="1"/>
  <c r="W2315" i="1"/>
  <c r="W3083" i="1"/>
  <c r="W3743" i="1"/>
  <c r="W4499" i="1"/>
  <c r="W5183" i="1"/>
  <c r="W156" i="1"/>
  <c r="W996" i="1"/>
  <c r="W1704" i="1"/>
  <c r="W2424" i="1"/>
  <c r="W3312" i="1"/>
  <c r="W4248" i="1"/>
  <c r="W5112" i="1"/>
  <c r="W3166" i="1"/>
  <c r="W3562" i="1"/>
  <c r="W3646" i="1"/>
  <c r="W5329" i="1"/>
  <c r="W5401" i="1"/>
  <c r="W5473" i="1"/>
  <c r="W5545" i="1"/>
  <c r="W5617" i="1"/>
  <c r="W5689" i="1"/>
  <c r="W5558" i="1"/>
  <c r="W5714" i="1"/>
  <c r="W5731" i="1"/>
  <c r="W2471" i="1"/>
  <c r="W3251" i="1"/>
  <c r="W3959" i="1"/>
  <c r="W4655" i="1"/>
  <c r="W1212" i="1"/>
  <c r="W2208" i="1"/>
  <c r="W3240" i="1"/>
  <c r="W4188" i="1"/>
  <c r="W5064" i="1"/>
  <c r="W3620" i="1"/>
  <c r="W3692" i="1"/>
  <c r="W3764" i="1"/>
  <c r="W3836" i="1"/>
  <c r="W3908" i="1"/>
  <c r="W3980" i="1"/>
  <c r="W4052" i="1"/>
  <c r="W4124" i="1"/>
  <c r="W4196" i="1"/>
  <c r="W4268" i="1"/>
  <c r="W4340" i="1"/>
  <c r="W4412" i="1"/>
  <c r="W4484" i="1"/>
  <c r="W4556" i="1"/>
  <c r="W4628" i="1"/>
  <c r="W4700" i="1"/>
  <c r="W4772" i="1"/>
  <c r="W4844" i="1"/>
  <c r="W4916" i="1"/>
  <c r="W4988" i="1"/>
  <c r="W5300" i="1"/>
  <c r="W5372" i="1"/>
  <c r="W5444" i="1"/>
  <c r="W5516" i="1"/>
  <c r="W5588" i="1"/>
  <c r="W5660" i="1"/>
  <c r="W5732" i="1"/>
  <c r="W1283" i="1"/>
  <c r="W1643" i="1"/>
  <c r="W2063" i="1"/>
  <c r="W2783" i="1"/>
  <c r="W3551" i="1"/>
  <c r="W4331" i="1"/>
  <c r="W5195" i="1"/>
  <c r="W480" i="1"/>
  <c r="W1380" i="1"/>
  <c r="W2232" i="1"/>
  <c r="W3120" i="1"/>
  <c r="W3948" i="1"/>
  <c r="W4788" i="1"/>
  <c r="W5080" i="1"/>
  <c r="W5152" i="1"/>
  <c r="W5224" i="1"/>
  <c r="W5296" i="1"/>
  <c r="W5368" i="1"/>
  <c r="W5440" i="1"/>
  <c r="W5512" i="1"/>
  <c r="W5584" i="1"/>
  <c r="W5656" i="1"/>
  <c r="W1499" i="1"/>
  <c r="W2759" i="1"/>
  <c r="W3707" i="1"/>
  <c r="W4559" i="1"/>
  <c r="W5141" i="1"/>
  <c r="W5213" i="1"/>
  <c r="W4226" i="1"/>
  <c r="W4298" i="1"/>
  <c r="W4370" i="1"/>
  <c r="W4442" i="1"/>
  <c r="W4514" i="1"/>
  <c r="W4586" i="1"/>
  <c r="W4658" i="1"/>
  <c r="W4730" i="1"/>
  <c r="W4802" i="1"/>
  <c r="W4874" i="1"/>
  <c r="W4946" i="1"/>
  <c r="W5018" i="1"/>
  <c r="W5186" i="1"/>
  <c r="W3868" i="1"/>
  <c r="W3940" i="1"/>
  <c r="W4012" i="1"/>
  <c r="W4084" i="1"/>
  <c r="W4156" i="1"/>
  <c r="W4228" i="1"/>
  <c r="W4300" i="1"/>
  <c r="W4372" i="1"/>
  <c r="W4444" i="1"/>
  <c r="W4516" i="1"/>
  <c r="W4588" i="1"/>
  <c r="W4660" i="1"/>
  <c r="W4732" i="1"/>
  <c r="W4804" i="1"/>
  <c r="W4876" i="1"/>
  <c r="W4948" i="1"/>
  <c r="W5020" i="1"/>
  <c r="W5092" i="1"/>
  <c r="W5164" i="1"/>
  <c r="W5236" i="1"/>
  <c r="W5308" i="1"/>
  <c r="W5380" i="1"/>
  <c r="W5452" i="1"/>
  <c r="W5524" i="1"/>
  <c r="W5596" i="1"/>
  <c r="W5668" i="1"/>
  <c r="W1991" i="1"/>
  <c r="W2915" i="1"/>
  <c r="W3839" i="1"/>
  <c r="W4679" i="1"/>
  <c r="W5393" i="1"/>
  <c r="W5465" i="1"/>
  <c r="W5537" i="1"/>
  <c r="W5609" i="1"/>
  <c r="W5681" i="1"/>
  <c r="W5670" i="1"/>
  <c r="W5479" i="1"/>
  <c r="W1463" i="1"/>
  <c r="W2603" i="1"/>
  <c r="W3275" i="1"/>
  <c r="W4007" i="1"/>
  <c r="W4739" i="1"/>
  <c r="W5447" i="1"/>
  <c r="W444" i="1"/>
  <c r="W1224" i="1"/>
  <c r="W1920" i="1"/>
  <c r="W2736" i="1"/>
  <c r="W3612" i="1"/>
  <c r="W4524" i="1"/>
  <c r="W5340" i="1"/>
  <c r="W5691" i="1"/>
  <c r="W1955" i="1"/>
  <c r="W2771" i="1"/>
  <c r="W3491" i="1"/>
  <c r="W4199" i="1"/>
  <c r="W4871" i="1"/>
  <c r="W2003" i="1"/>
  <c r="W2807" i="1"/>
  <c r="W3659" i="1"/>
  <c r="W4595" i="1"/>
  <c r="W5240" i="1"/>
  <c r="W26" i="1"/>
  <c r="W170" i="1"/>
  <c r="W242" i="1"/>
  <c r="W314" i="1"/>
  <c r="W386" i="1"/>
  <c r="W458" i="1"/>
  <c r="W530" i="1"/>
  <c r="W602" i="1"/>
  <c r="W674" i="1"/>
  <c r="W746" i="1"/>
  <c r="W818" i="1"/>
  <c r="W890" i="1"/>
  <c r="W962" i="1"/>
  <c r="W1034" i="1"/>
  <c r="W1106" i="1"/>
  <c r="W1178" i="1"/>
  <c r="W1250" i="1"/>
  <c r="W98" i="1"/>
  <c r="W1322" i="1"/>
  <c r="W1394" i="1"/>
  <c r="W1466" i="1"/>
  <c r="W1538" i="1"/>
  <c r="W1610" i="1"/>
  <c r="W1682" i="1"/>
  <c r="W1754" i="1"/>
  <c r="W1826" i="1"/>
  <c r="W1898" i="1"/>
  <c r="W1970" i="1"/>
  <c r="W2042" i="1"/>
  <c r="W2114" i="1"/>
  <c r="W2186" i="1"/>
  <c r="W2258" i="1"/>
  <c r="W2330" i="1"/>
  <c r="W2402" i="1"/>
  <c r="W2474" i="1"/>
  <c r="W2546" i="1"/>
  <c r="W2618" i="1"/>
  <c r="W2690" i="1"/>
  <c r="W2762" i="1"/>
  <c r="W2834" i="1"/>
  <c r="W2906" i="1"/>
  <c r="W2978" i="1"/>
  <c r="W3050" i="1"/>
  <c r="W3122" i="1"/>
  <c r="W3194" i="1"/>
  <c r="W39" i="1"/>
  <c r="W111" i="1"/>
  <c r="W183" i="1"/>
  <c r="W255" i="1"/>
  <c r="W327" i="1"/>
  <c r="W399" i="1"/>
  <c r="W471" i="1"/>
  <c r="W543" i="1"/>
  <c r="W615" i="1"/>
  <c r="W687" i="1"/>
  <c r="W759" i="1"/>
  <c r="W831" i="1"/>
  <c r="W903" i="1"/>
  <c r="W975" i="1"/>
  <c r="W1047" i="1"/>
  <c r="W1119" i="1"/>
  <c r="W1191" i="1"/>
  <c r="W1263" i="1"/>
  <c r="W1335" i="1"/>
  <c r="W1407" i="1"/>
  <c r="W1479" i="1"/>
  <c r="W1551" i="1"/>
  <c r="W1623" i="1"/>
  <c r="W1695" i="1"/>
  <c r="W1767" i="1"/>
  <c r="W1839" i="1"/>
  <c r="W1911" i="1"/>
  <c r="W1983" i="1"/>
  <c r="W2055" i="1"/>
  <c r="W2127" i="1"/>
  <c r="W2199" i="1"/>
  <c r="W2271" i="1"/>
  <c r="W2343" i="1"/>
  <c r="W2415" i="1"/>
  <c r="W2487" i="1"/>
  <c r="W2559" i="1"/>
  <c r="W2631" i="1"/>
  <c r="W2703" i="1"/>
  <c r="W2775" i="1"/>
  <c r="W2847" i="1"/>
  <c r="W2919" i="1"/>
  <c r="W2991" i="1"/>
  <c r="W3063" i="1"/>
  <c r="W3135" i="1"/>
  <c r="W3207" i="1"/>
  <c r="W3279" i="1"/>
  <c r="W3351" i="1"/>
  <c r="W3423" i="1"/>
  <c r="W3495" i="1"/>
  <c r="W40" i="1"/>
  <c r="W112" i="1"/>
  <c r="W184" i="1"/>
  <c r="W256" i="1"/>
  <c r="W328" i="1"/>
  <c r="W400" i="1"/>
  <c r="W472" i="1"/>
  <c r="W544" i="1"/>
  <c r="W616" i="1"/>
  <c r="W38" i="1"/>
  <c r="W110" i="1"/>
  <c r="W182" i="1"/>
  <c r="W254" i="1"/>
  <c r="W326" i="1"/>
  <c r="W398" i="1"/>
  <c r="W470" i="1"/>
  <c r="W542" i="1"/>
  <c r="W614" i="1"/>
  <c r="W686" i="1"/>
  <c r="W758" i="1"/>
  <c r="W830" i="1"/>
  <c r="W902" i="1"/>
  <c r="W974" i="1"/>
  <c r="W1046" i="1"/>
  <c r="W1118" i="1"/>
  <c r="W1190" i="1"/>
  <c r="W1262" i="1"/>
  <c r="W1334" i="1"/>
  <c r="W1406" i="1"/>
  <c r="W1478" i="1"/>
  <c r="W1550" i="1"/>
  <c r="W1622" i="1"/>
  <c r="W1694" i="1"/>
  <c r="W1766" i="1"/>
  <c r="W1838" i="1"/>
  <c r="W1910" i="1"/>
  <c r="W1982" i="1"/>
  <c r="W2054" i="1"/>
  <c r="W2126" i="1"/>
  <c r="W2198" i="1"/>
  <c r="W2270" i="1"/>
  <c r="W2342" i="1"/>
  <c r="W2414" i="1"/>
  <c r="W2486" i="1"/>
  <c r="W2558" i="1"/>
  <c r="W2630" i="1"/>
  <c r="W2702" i="1"/>
  <c r="W2774" i="1"/>
  <c r="W2846" i="1"/>
  <c r="W2918" i="1"/>
  <c r="W2990" i="1"/>
  <c r="W3062" i="1"/>
  <c r="W3134" i="1"/>
  <c r="W3206" i="1"/>
  <c r="W51" i="1"/>
  <c r="W123" i="1"/>
  <c r="W195" i="1"/>
  <c r="W267" i="1"/>
  <c r="W339" i="1"/>
  <c r="W411" i="1"/>
  <c r="W483" i="1"/>
  <c r="W555" i="1"/>
  <c r="W627" i="1"/>
  <c r="W699" i="1"/>
  <c r="W771" i="1"/>
  <c r="W843" i="1"/>
  <c r="W915" i="1"/>
  <c r="W987" i="1"/>
  <c r="W1059" i="1"/>
  <c r="W1131" i="1"/>
  <c r="W1203" i="1"/>
  <c r="W1275" i="1"/>
  <c r="W1347" i="1"/>
  <c r="W1419" i="1"/>
  <c r="W1491" i="1"/>
  <c r="W50" i="1"/>
  <c r="W122" i="1"/>
  <c r="W194" i="1"/>
  <c r="W266" i="1"/>
  <c r="W338" i="1"/>
  <c r="W410" i="1"/>
  <c r="W482" i="1"/>
  <c r="W554" i="1"/>
  <c r="W626" i="1"/>
  <c r="W698" i="1"/>
  <c r="W770" i="1"/>
  <c r="W842" i="1"/>
  <c r="W914" i="1"/>
  <c r="W986" i="1"/>
  <c r="W1058" i="1"/>
  <c r="W1130" i="1"/>
  <c r="W1202" i="1"/>
  <c r="W1274" i="1"/>
  <c r="W1346" i="1"/>
  <c r="W1418" i="1"/>
  <c r="W1490" i="1"/>
  <c r="W1562" i="1"/>
  <c r="W1634" i="1"/>
  <c r="W1706" i="1"/>
  <c r="W1778" i="1"/>
  <c r="W1850" i="1"/>
  <c r="W1922" i="1"/>
  <c r="W1994" i="1"/>
  <c r="W2066" i="1"/>
  <c r="W2138" i="1"/>
  <c r="W2210" i="1"/>
  <c r="W2282" i="1"/>
  <c r="W2354" i="1"/>
  <c r="W2426" i="1"/>
  <c r="W2498" i="1"/>
  <c r="W2570" i="1"/>
  <c r="W2642" i="1"/>
  <c r="W2714" i="1"/>
  <c r="W2786" i="1"/>
  <c r="W2858" i="1"/>
  <c r="W2930" i="1"/>
  <c r="W3002" i="1"/>
  <c r="W3074" i="1"/>
  <c r="W3146" i="1"/>
  <c r="W3218" i="1"/>
  <c r="W63" i="1"/>
  <c r="W135" i="1"/>
  <c r="W207" i="1"/>
  <c r="W279" i="1"/>
  <c r="W351" i="1"/>
  <c r="W423" i="1"/>
  <c r="W495" i="1"/>
  <c r="W567" i="1"/>
  <c r="W639" i="1"/>
  <c r="W711" i="1"/>
  <c r="W783" i="1"/>
  <c r="W1502" i="1"/>
  <c r="W1574" i="1"/>
  <c r="W1646" i="1"/>
  <c r="W1718" i="1"/>
  <c r="W1790" i="1"/>
  <c r="W1862" i="1"/>
  <c r="W1934" i="1"/>
  <c r="W2006" i="1"/>
  <c r="W2078" i="1"/>
  <c r="W2150" i="1"/>
  <c r="W2222" i="1"/>
  <c r="W2294" i="1"/>
  <c r="W2366" i="1"/>
  <c r="W2438" i="1"/>
  <c r="W2510" i="1"/>
  <c r="W2582" i="1"/>
  <c r="W2654" i="1"/>
  <c r="W2726" i="1"/>
  <c r="W2798" i="1"/>
  <c r="W2870" i="1"/>
  <c r="W2942" i="1"/>
  <c r="W3014" i="1"/>
  <c r="W3086" i="1"/>
  <c r="W3158" i="1"/>
  <c r="W3" i="1"/>
  <c r="W75" i="1"/>
  <c r="W147" i="1"/>
  <c r="W219" i="1"/>
  <c r="W291" i="1"/>
  <c r="W363" i="1"/>
  <c r="W435" i="1"/>
  <c r="W507" i="1"/>
  <c r="W579" i="1"/>
  <c r="W651" i="1"/>
  <c r="W723" i="1"/>
  <c r="W795" i="1"/>
  <c r="W867" i="1"/>
  <c r="W939" i="1"/>
  <c r="W1011" i="1"/>
  <c r="W1083" i="1"/>
  <c r="W1155" i="1"/>
  <c r="W1227" i="1"/>
  <c r="W1299" i="1"/>
  <c r="W1371" i="1"/>
  <c r="W1443" i="1"/>
  <c r="W1515" i="1"/>
  <c r="W1587" i="1"/>
  <c r="W1659" i="1"/>
  <c r="W1731" i="1"/>
  <c r="W1803" i="1"/>
  <c r="W1875" i="1"/>
  <c r="W1947" i="1"/>
  <c r="W2019" i="1"/>
  <c r="W2091" i="1"/>
  <c r="W2163" i="1"/>
  <c r="W2235" i="1"/>
  <c r="W2307" i="1"/>
  <c r="W2379" i="1"/>
  <c r="W2451" i="1"/>
  <c r="W2523" i="1"/>
  <c r="W2595" i="1"/>
  <c r="W2667" i="1"/>
  <c r="W2739" i="1"/>
  <c r="W2811" i="1"/>
  <c r="W2883" i="1"/>
  <c r="W2955" i="1"/>
  <c r="W3027" i="1"/>
  <c r="W3099" i="1"/>
  <c r="W3171" i="1"/>
  <c r="W3243" i="1"/>
  <c r="W3315" i="1"/>
  <c r="W3387" i="1"/>
  <c r="W3459" i="1"/>
  <c r="W4" i="1"/>
  <c r="W76" i="1"/>
  <c r="W148" i="1"/>
  <c r="W220" i="1"/>
  <c r="W292" i="1"/>
  <c r="W364" i="1"/>
  <c r="W436" i="1"/>
  <c r="W508" i="1"/>
  <c r="W580" i="1"/>
  <c r="W652" i="1"/>
  <c r="W2" i="1"/>
  <c r="W74" i="1"/>
  <c r="W146" i="1"/>
  <c r="W218" i="1"/>
  <c r="W290" i="1"/>
  <c r="W362" i="1"/>
  <c r="W434" i="1"/>
  <c r="W506" i="1"/>
  <c r="W578" i="1"/>
  <c r="W650" i="1"/>
  <c r="W722" i="1"/>
  <c r="W794" i="1"/>
  <c r="W866" i="1"/>
  <c r="W938" i="1"/>
  <c r="W1010" i="1"/>
  <c r="W1082" i="1"/>
  <c r="W1154" i="1"/>
  <c r="W1226" i="1"/>
  <c r="W1298" i="1"/>
  <c r="W1370" i="1"/>
  <c r="W1442" i="1"/>
  <c r="W1514" i="1"/>
  <c r="W1586" i="1"/>
  <c r="W1658" i="1"/>
  <c r="W1730" i="1"/>
  <c r="W1802" i="1"/>
  <c r="W1874" i="1"/>
  <c r="W1946" i="1"/>
  <c r="W2018" i="1"/>
  <c r="W2090" i="1"/>
  <c r="W2162" i="1"/>
  <c r="W2234" i="1"/>
  <c r="W2306" i="1"/>
  <c r="W2378" i="1"/>
  <c r="W2450" i="1"/>
  <c r="W2522" i="1"/>
  <c r="W2594" i="1"/>
  <c r="W2666" i="1"/>
  <c r="W2738" i="1"/>
  <c r="W2810" i="1"/>
  <c r="W2882" i="1"/>
  <c r="W2954" i="1"/>
  <c r="W3026" i="1"/>
  <c r="W3098" i="1"/>
  <c r="W3170" i="1"/>
  <c r="W15" i="1"/>
  <c r="W87" i="1"/>
  <c r="W159" i="1"/>
  <c r="W231" i="1"/>
  <c r="W303" i="1"/>
  <c r="W375" i="1"/>
  <c r="W447" i="1"/>
  <c r="W519" i="1"/>
  <c r="W591" i="1"/>
  <c r="W663" i="1"/>
  <c r="W735" i="1"/>
  <c r="W807" i="1"/>
  <c r="W879" i="1"/>
  <c r="W951" i="1"/>
  <c r="W1023" i="1"/>
  <c r="W1095" i="1"/>
  <c r="W1167" i="1"/>
  <c r="W688" i="1"/>
  <c r="W760" i="1"/>
  <c r="W832" i="1"/>
  <c r="W904" i="1"/>
  <c r="W976" i="1"/>
  <c r="W1048" i="1"/>
  <c r="W1120" i="1"/>
  <c r="W1192" i="1"/>
  <c r="W1264" i="1"/>
  <c r="W1336" i="1"/>
  <c r="W1408" i="1"/>
  <c r="W1480" i="1"/>
  <c r="W1552" i="1"/>
  <c r="W1624" i="1"/>
  <c r="W1696" i="1"/>
  <c r="W1768" i="1"/>
  <c r="W1840" i="1"/>
  <c r="W1912" i="1"/>
  <c r="W1984" i="1"/>
  <c r="W2056" i="1"/>
  <c r="W3392" i="1"/>
  <c r="W1563" i="1"/>
  <c r="W1635" i="1"/>
  <c r="W1707" i="1"/>
  <c r="W1779" i="1"/>
  <c r="W1851" i="1"/>
  <c r="W1923" i="1"/>
  <c r="W1995" i="1"/>
  <c r="W2067" i="1"/>
  <c r="W2139" i="1"/>
  <c r="W2211" i="1"/>
  <c r="W2296" i="1"/>
  <c r="W2368" i="1"/>
  <c r="W2440" i="1"/>
  <c r="W2512" i="1"/>
  <c r="W2584" i="1"/>
  <c r="W2656" i="1"/>
  <c r="W2728" i="1"/>
  <c r="W2800" i="1"/>
  <c r="W2872" i="1"/>
  <c r="W2944" i="1"/>
  <c r="W3016" i="1"/>
  <c r="W3088" i="1"/>
  <c r="W3160" i="1"/>
  <c r="W3232" i="1"/>
  <c r="W3304" i="1"/>
  <c r="W3376" i="1"/>
  <c r="W3448" i="1"/>
  <c r="W3520" i="1"/>
  <c r="W3592" i="1"/>
  <c r="W3664" i="1"/>
  <c r="W3736" i="1"/>
  <c r="W3332" i="1"/>
  <c r="W3404" i="1"/>
  <c r="W3333" i="1"/>
  <c r="W3561" i="1"/>
  <c r="W3633" i="1"/>
  <c r="W855" i="1"/>
  <c r="W927" i="1"/>
  <c r="W999" i="1"/>
  <c r="W1071" i="1"/>
  <c r="W1143" i="1"/>
  <c r="W1215" i="1"/>
  <c r="W1287" i="1"/>
  <c r="W1359" i="1"/>
  <c r="W1431" i="1"/>
  <c r="W1503" i="1"/>
  <c r="W1575" i="1"/>
  <c r="W1647" i="1"/>
  <c r="W1719" i="1"/>
  <c r="W1791" i="1"/>
  <c r="W1863" i="1"/>
  <c r="W1935" i="1"/>
  <c r="W2007" i="1"/>
  <c r="W2079" i="1"/>
  <c r="W2151" i="1"/>
  <c r="W2223" i="1"/>
  <c r="W2295" i="1"/>
  <c r="W2367" i="1"/>
  <c r="W2439" i="1"/>
  <c r="W2511" i="1"/>
  <c r="W2583" i="1"/>
  <c r="W2655" i="1"/>
  <c r="W2727" i="1"/>
  <c r="W2799" i="1"/>
  <c r="W2871" i="1"/>
  <c r="W2943" i="1"/>
  <c r="W3015" i="1"/>
  <c r="W3087" i="1"/>
  <c r="W3159" i="1"/>
  <c r="W3231" i="1"/>
  <c r="W3303" i="1"/>
  <c r="W3375" i="1"/>
  <c r="W3447" i="1"/>
  <c r="W64" i="1"/>
  <c r="W136" i="1"/>
  <c r="W208" i="1"/>
  <c r="W280" i="1"/>
  <c r="W352" i="1"/>
  <c r="W424" i="1"/>
  <c r="W496" i="1"/>
  <c r="W568" i="1"/>
  <c r="W640" i="1"/>
  <c r="W712" i="1"/>
  <c r="W784" i="1"/>
  <c r="W856" i="1"/>
  <c r="W928" i="1"/>
  <c r="W1000" i="1"/>
  <c r="W3344" i="1"/>
  <c r="W3416" i="1"/>
  <c r="W724" i="1"/>
  <c r="W796" i="1"/>
  <c r="W868" i="1"/>
  <c r="W940" i="1"/>
  <c r="W1012" i="1"/>
  <c r="W1084" i="1"/>
  <c r="W1156" i="1"/>
  <c r="W1228" i="1"/>
  <c r="W1300" i="1"/>
  <c r="W1372" i="1"/>
  <c r="W1444" i="1"/>
  <c r="W1516" i="1"/>
  <c r="W1588" i="1"/>
  <c r="W1660" i="1"/>
  <c r="W1732" i="1"/>
  <c r="W1804" i="1"/>
  <c r="W1876" i="1"/>
  <c r="W1948" i="1"/>
  <c r="W2020" i="1"/>
  <c r="W2092" i="1"/>
  <c r="W2164" i="1"/>
  <c r="W2236" i="1"/>
  <c r="W3356" i="1"/>
  <c r="W3428" i="1"/>
  <c r="W3285" i="1"/>
  <c r="W3357" i="1"/>
  <c r="W3585" i="1"/>
  <c r="W3657" i="1"/>
  <c r="W732" i="1"/>
  <c r="W1452" i="1"/>
  <c r="W142" i="1"/>
  <c r="W214" i="1"/>
  <c r="W286" i="1"/>
  <c r="W358" i="1"/>
  <c r="W430" i="1"/>
  <c r="W502" i="1"/>
  <c r="W574" i="1"/>
  <c r="W646" i="1"/>
  <c r="W718" i="1"/>
  <c r="W790" i="1"/>
  <c r="W862" i="1"/>
  <c r="W934" i="1"/>
  <c r="W1006" i="1"/>
  <c r="W1078" i="1"/>
  <c r="W1150" i="1"/>
  <c r="W1222" i="1"/>
  <c r="W2914" i="1"/>
  <c r="W2998" i="1"/>
  <c r="W3262" i="1"/>
  <c r="W3334" i="1"/>
  <c r="W3670" i="1"/>
  <c r="W1239" i="1"/>
  <c r="W1311" i="1"/>
  <c r="W1383" i="1"/>
  <c r="W1455" i="1"/>
  <c r="W1527" i="1"/>
  <c r="W1599" i="1"/>
  <c r="W1671" i="1"/>
  <c r="W1743" i="1"/>
  <c r="W1815" i="1"/>
  <c r="W1887" i="1"/>
  <c r="W1959" i="1"/>
  <c r="W2031" i="1"/>
  <c r="W2103" i="1"/>
  <c r="W2175" i="1"/>
  <c r="W2332" i="1"/>
  <c r="W2404" i="1"/>
  <c r="W2476" i="1"/>
  <c r="W2548" i="1"/>
  <c r="W2620" i="1"/>
  <c r="W2692" i="1"/>
  <c r="W2764" i="1"/>
  <c r="W2836" i="1"/>
  <c r="W2908" i="1"/>
  <c r="W2980" i="1"/>
  <c r="W3052" i="1"/>
  <c r="W3124" i="1"/>
  <c r="W3196" i="1"/>
  <c r="W3268" i="1"/>
  <c r="W3340" i="1"/>
  <c r="W3412" i="1"/>
  <c r="W3484" i="1"/>
  <c r="W3556" i="1"/>
  <c r="W3628" i="1"/>
  <c r="W3700" i="1"/>
  <c r="W3772" i="1"/>
  <c r="W3368" i="1"/>
  <c r="W3440" i="1"/>
  <c r="W1395" i="1"/>
  <c r="W1467" i="1"/>
  <c r="W1539" i="1"/>
  <c r="W1611" i="1"/>
  <c r="W1683" i="1"/>
  <c r="W1755" i="1"/>
  <c r="W1827" i="1"/>
  <c r="W1899" i="1"/>
  <c r="W1971" i="1"/>
  <c r="W2043" i="1"/>
  <c r="W2115" i="1"/>
  <c r="W2187" i="1"/>
  <c r="W2259" i="1"/>
  <c r="W2331" i="1"/>
  <c r="W2403" i="1"/>
  <c r="W2475" i="1"/>
  <c r="W2547" i="1"/>
  <c r="W2619" i="1"/>
  <c r="W2691" i="1"/>
  <c r="W2763" i="1"/>
  <c r="W2835" i="1"/>
  <c r="W2907" i="1"/>
  <c r="W2979" i="1"/>
  <c r="W3051" i="1"/>
  <c r="W3123" i="1"/>
  <c r="W3195" i="1"/>
  <c r="W3267" i="1"/>
  <c r="W3339" i="1"/>
  <c r="W3411" i="1"/>
  <c r="W3483" i="1"/>
  <c r="W28" i="1"/>
  <c r="W100" i="1"/>
  <c r="W172" i="1"/>
  <c r="W244" i="1"/>
  <c r="W316" i="1"/>
  <c r="W388" i="1"/>
  <c r="W460" i="1"/>
  <c r="W532" i="1"/>
  <c r="W604" i="1"/>
  <c r="W676" i="1"/>
  <c r="W748" i="1"/>
  <c r="W820" i="1"/>
  <c r="W892" i="1"/>
  <c r="W964" i="1"/>
  <c r="W1036" i="1"/>
  <c r="W1108" i="1"/>
  <c r="W1180" i="1"/>
  <c r="W1252" i="1"/>
  <c r="W1324" i="1"/>
  <c r="W1396" i="1"/>
  <c r="W1468" i="1"/>
  <c r="W1540" i="1"/>
  <c r="W1612" i="1"/>
  <c r="W1684" i="1"/>
  <c r="W1756" i="1"/>
  <c r="W1828" i="1"/>
  <c r="W1900" i="1"/>
  <c r="W1972" i="1"/>
  <c r="W2044" i="1"/>
  <c r="W2116" i="1"/>
  <c r="W2188" i="1"/>
  <c r="W2272" i="1"/>
  <c r="W2344" i="1"/>
  <c r="W2416" i="1"/>
  <c r="W2488" i="1"/>
  <c r="W2560" i="1"/>
  <c r="W2632" i="1"/>
  <c r="W2704" i="1"/>
  <c r="W2776" i="1"/>
  <c r="W2848" i="1"/>
  <c r="W2920" i="1"/>
  <c r="W2992" i="1"/>
  <c r="W3064" i="1"/>
  <c r="W3136" i="1"/>
  <c r="W3208" i="1"/>
  <c r="W3280" i="1"/>
  <c r="W3352" i="1"/>
  <c r="W3424" i="1"/>
  <c r="W3496" i="1"/>
  <c r="W3568" i="1"/>
  <c r="W3640" i="1"/>
  <c r="W3712" i="1"/>
  <c r="W3784" i="1"/>
  <c r="W3380" i="1"/>
  <c r="W3452" i="1"/>
  <c r="W5305" i="1"/>
  <c r="W5377" i="1"/>
  <c r="W5449" i="1"/>
  <c r="W5521" i="1"/>
  <c r="W5593" i="1"/>
  <c r="W5665" i="1"/>
  <c r="W5737" i="1"/>
  <c r="W5654" i="1"/>
  <c r="W5728" i="1"/>
  <c r="W2219" i="1"/>
  <c r="W2951" i="1"/>
  <c r="W3731" i="1"/>
  <c r="W4427" i="1"/>
  <c r="W3314" i="1"/>
  <c r="W3386" i="1"/>
  <c r="W3458" i="1"/>
  <c r="W3530" i="1"/>
  <c r="W3602" i="1"/>
  <c r="W3674" i="1"/>
  <c r="W3746" i="1"/>
  <c r="W3818" i="1"/>
  <c r="W3890" i="1"/>
  <c r="W3962" i="1"/>
  <c r="W4034" i="1"/>
  <c r="W4106" i="1"/>
  <c r="W4178" i="1"/>
  <c r="W4250" i="1"/>
  <c r="W4322" i="1"/>
  <c r="W4394" i="1"/>
  <c r="W4466" i="1"/>
  <c r="W4538" i="1"/>
  <c r="W4610" i="1"/>
  <c r="W4682" i="1"/>
  <c r="W4754" i="1"/>
  <c r="W4826" i="1"/>
  <c r="W4898" i="1"/>
  <c r="W4970" i="1"/>
  <c r="W2962" i="1"/>
  <c r="W5362" i="1"/>
  <c r="W5210" i="1"/>
  <c r="W5282" i="1"/>
  <c r="W5438" i="1"/>
  <c r="W5510" i="1"/>
  <c r="W5618" i="1"/>
  <c r="W5750" i="1"/>
  <c r="W5743" i="1"/>
  <c r="W2591" i="1"/>
  <c r="W3311" i="1"/>
  <c r="W4031" i="1"/>
  <c r="W4847" i="1"/>
  <c r="W5459" i="1"/>
  <c r="W492" i="1"/>
  <c r="W1308" i="1"/>
  <c r="W2088" i="1"/>
  <c r="W2976" i="1"/>
  <c r="W3744" i="1"/>
  <c r="W4596" i="1"/>
  <c r="W3820" i="1"/>
  <c r="W3892" i="1"/>
  <c r="W3964" i="1"/>
  <c r="W4036" i="1"/>
  <c r="W4108" i="1"/>
  <c r="W4180" i="1"/>
  <c r="W4252" i="1"/>
  <c r="W4324" i="1"/>
  <c r="W4396" i="1"/>
  <c r="W3758" i="1"/>
  <c r="W3830" i="1"/>
  <c r="W3902" i="1"/>
  <c r="W3974" i="1"/>
  <c r="W4046" i="1"/>
  <c r="W4118" i="1"/>
  <c r="W4190" i="1"/>
  <c r="W4262" i="1"/>
  <c r="W4334" i="1"/>
  <c r="W4406" i="1"/>
  <c r="W4478" i="1"/>
  <c r="W4550" i="1"/>
  <c r="W4622" i="1"/>
  <c r="W4694" i="1"/>
  <c r="W4766" i="1"/>
  <c r="W4838" i="1"/>
  <c r="W4910" i="1"/>
  <c r="W4982" i="1"/>
  <c r="W3567" i="1"/>
  <c r="W3639" i="1"/>
  <c r="W3711" i="1"/>
  <c r="W3694" i="1"/>
  <c r="W3766" i="1"/>
  <c r="W3838" i="1"/>
  <c r="W3910" i="1"/>
  <c r="W3982" i="1"/>
  <c r="W4054" i="1"/>
  <c r="W4126" i="1"/>
  <c r="W4198" i="1"/>
  <c r="W4270" i="1"/>
  <c r="W4342" i="1"/>
  <c r="W4414" i="1"/>
  <c r="W4486" i="1"/>
  <c r="W4558" i="1"/>
  <c r="W4630" i="1"/>
  <c r="W4702" i="1"/>
  <c r="W4774" i="1"/>
  <c r="W4846" i="1"/>
  <c r="W4918" i="1"/>
  <c r="W4990" i="1"/>
  <c r="W4636" i="1"/>
  <c r="W4708" i="1"/>
  <c r="W4780" i="1"/>
  <c r="W4852" i="1"/>
  <c r="W4924" i="1"/>
  <c r="W4996" i="1"/>
  <c r="W5068" i="1"/>
  <c r="W5140" i="1"/>
  <c r="W5212" i="1"/>
  <c r="W5284" i="1"/>
  <c r="W5356" i="1"/>
  <c r="W5428" i="1"/>
  <c r="W5500" i="1"/>
  <c r="W5572" i="1"/>
  <c r="W5644" i="1"/>
  <c r="W5671" i="1"/>
  <c r="W2615" i="1"/>
  <c r="W3539" i="1"/>
  <c r="W4391" i="1"/>
  <c r="W5170" i="1"/>
  <c r="W5242" i="1"/>
  <c r="W5314" i="1"/>
  <c r="W5470" i="1"/>
  <c r="W5554" i="1"/>
  <c r="W5698" i="1"/>
  <c r="W1211" i="1"/>
  <c r="W1607" i="1"/>
  <c r="W1895" i="1"/>
  <c r="W2567" i="1"/>
  <c r="W3407" i="1"/>
  <c r="W4307" i="1"/>
  <c r="W5027" i="1"/>
  <c r="W96" i="1"/>
  <c r="W1008" i="1"/>
  <c r="W1896" i="1"/>
  <c r="W2712" i="1"/>
  <c r="W3504" i="1"/>
  <c r="W4296" i="1"/>
  <c r="W5100" i="1"/>
  <c r="W11" i="1"/>
  <c r="W83" i="1"/>
  <c r="W155" i="1"/>
  <c r="W227" i="1"/>
  <c r="W299" i="1"/>
  <c r="W371" i="1"/>
  <c r="W443" i="1"/>
  <c r="W515" i="1"/>
  <c r="W587" i="1"/>
  <c r="W659" i="1"/>
  <c r="W731" i="1"/>
  <c r="W803" i="1"/>
  <c r="W875" i="1"/>
  <c r="W971" i="1"/>
  <c r="W1055" i="1"/>
  <c r="W1199" i="1"/>
  <c r="W1559" i="1"/>
  <c r="W1883" i="1"/>
  <c r="W2411" i="1"/>
  <c r="W3323" i="1"/>
  <c r="W4043" i="1"/>
  <c r="W5015" i="1"/>
  <c r="W144" i="1"/>
  <c r="W1044" i="1"/>
  <c r="W2052" i="1"/>
  <c r="W2892" i="1"/>
  <c r="W4032" i="1"/>
  <c r="W5016" i="1"/>
  <c r="W5341" i="1"/>
  <c r="W5413" i="1"/>
  <c r="W5485" i="1"/>
  <c r="W5557" i="1"/>
  <c r="W5629" i="1"/>
  <c r="W5701" i="1"/>
  <c r="W5582" i="1"/>
  <c r="W5738" i="1"/>
  <c r="W1475" i="1"/>
  <c r="W2651" i="1"/>
  <c r="W3359" i="1"/>
  <c r="W4067" i="1"/>
  <c r="W4763" i="1"/>
  <c r="W3350" i="1"/>
  <c r="W3422" i="1"/>
  <c r="W3494" i="1"/>
  <c r="W3566" i="1"/>
  <c r="W3638" i="1"/>
  <c r="W3710" i="1"/>
  <c r="W3782" i="1"/>
  <c r="W3854" i="1"/>
  <c r="W3926" i="1"/>
  <c r="W3998" i="1"/>
  <c r="W4070" i="1"/>
  <c r="W4142" i="1"/>
  <c r="W4214" i="1"/>
  <c r="W4286" i="1"/>
  <c r="W4358" i="1"/>
  <c r="W4430" i="1"/>
  <c r="W4502" i="1"/>
  <c r="W4574" i="1"/>
  <c r="W4646" i="1"/>
  <c r="W4718" i="1"/>
  <c r="W4790" i="1"/>
  <c r="W4862" i="1"/>
  <c r="W4934" i="1"/>
  <c r="W5006" i="1"/>
  <c r="W3718" i="1"/>
  <c r="W3790" i="1"/>
  <c r="W3862" i="1"/>
  <c r="W3934" i="1"/>
  <c r="W4006" i="1"/>
  <c r="W4078" i="1"/>
  <c r="W4150" i="1"/>
  <c r="W4222" i="1"/>
  <c r="W4294" i="1"/>
  <c r="W4366" i="1"/>
  <c r="W4438" i="1"/>
  <c r="W4510" i="1"/>
  <c r="W4582" i="1"/>
  <c r="W4654" i="1"/>
  <c r="W4726" i="1"/>
  <c r="W4798" i="1"/>
  <c r="W4870" i="1"/>
  <c r="W4942" i="1"/>
  <c r="W5246" i="1"/>
  <c r="W5402" i="1"/>
  <c r="W5474" i="1"/>
  <c r="W5546" i="1"/>
  <c r="W5690" i="1"/>
  <c r="W5704" i="1"/>
  <c r="W2243" i="1"/>
  <c r="W2939" i="1"/>
  <c r="W3671" i="1"/>
  <c r="W4415" i="1"/>
  <c r="W5135" i="1"/>
  <c r="W48" i="1"/>
  <c r="W924" i="1"/>
  <c r="W1644" i="1"/>
  <c r="W2556" i="1"/>
  <c r="W3408" i="1"/>
  <c r="W4140" i="1"/>
  <c r="W5004" i="1"/>
  <c r="W5258" i="1"/>
  <c r="W5414" i="1"/>
  <c r="W5486" i="1"/>
  <c r="W5570" i="1"/>
  <c r="W3446" i="1"/>
  <c r="W3518" i="1"/>
  <c r="W3590" i="1"/>
  <c r="W3662" i="1"/>
  <c r="W3734" i="1"/>
  <c r="W3806" i="1"/>
  <c r="W3878" i="1"/>
  <c r="W3950" i="1"/>
  <c r="W4022" i="1"/>
  <c r="W4094" i="1"/>
  <c r="W4166" i="1"/>
  <c r="W4238" i="1"/>
  <c r="W4310" i="1"/>
  <c r="W4382" i="1"/>
  <c r="W4454" i="1"/>
  <c r="W4526" i="1"/>
  <c r="W4598" i="1"/>
  <c r="W4670" i="1"/>
  <c r="W4742" i="1"/>
  <c r="W4814" i="1"/>
  <c r="W4886" i="1"/>
  <c r="W4958" i="1"/>
  <c r="W4468" i="1"/>
  <c r="W4540" i="1"/>
  <c r="W4612" i="1"/>
  <c r="W4684" i="1"/>
  <c r="W4756" i="1"/>
  <c r="W4828" i="1"/>
  <c r="W4900" i="1"/>
  <c r="W4972" i="1"/>
  <c r="W5044" i="1"/>
  <c r="W5116" i="1"/>
  <c r="W5188" i="1"/>
  <c r="W5260" i="1"/>
  <c r="W5332" i="1"/>
  <c r="W5404" i="1"/>
  <c r="W5476" i="1"/>
  <c r="W5548" i="1"/>
  <c r="W5620" i="1"/>
  <c r="W5692" i="1"/>
  <c r="W5177" i="1"/>
  <c r="W5417" i="1"/>
  <c r="W5489" i="1"/>
  <c r="W3223" i="1"/>
  <c r="W3295" i="1"/>
  <c r="W3367" i="1"/>
  <c r="W3439" i="1"/>
  <c r="W3511" i="1"/>
  <c r="W3583" i="1"/>
  <c r="W3655" i="1"/>
  <c r="W3727" i="1"/>
  <c r="W3799" i="1"/>
  <c r="W3871" i="1"/>
  <c r="W3943" i="1"/>
  <c r="W4015" i="1"/>
  <c r="W4087" i="1"/>
  <c r="W4159" i="1"/>
  <c r="W4231" i="1"/>
  <c r="W4303" i="1"/>
  <c r="W4375" i="1"/>
  <c r="W4447" i="1"/>
  <c r="W4519" i="1"/>
  <c r="W4591" i="1"/>
  <c r="W4663" i="1"/>
  <c r="W4735" i="1"/>
  <c r="W4807" i="1"/>
  <c r="W4879" i="1"/>
  <c r="W4951" i="1"/>
  <c r="W5023" i="1"/>
  <c r="W5107" i="1"/>
  <c r="W5179" i="1"/>
  <c r="W5527" i="1"/>
  <c r="W2171" i="1"/>
  <c r="W2987" i="1"/>
  <c r="W3767" i="1"/>
  <c r="W4703" i="1"/>
  <c r="W5651" i="1"/>
  <c r="W756" i="1"/>
  <c r="W1632" i="1"/>
  <c r="W2628" i="1"/>
  <c r="W3696" i="1"/>
  <c r="W4632" i="1"/>
  <c r="W3656" i="1"/>
  <c r="W3728" i="1"/>
  <c r="W3800" i="1"/>
  <c r="W3872" i="1"/>
  <c r="W3944" i="1"/>
  <c r="W4016" i="1"/>
  <c r="W4088" i="1"/>
  <c r="W4160" i="1"/>
  <c r="W4232" i="1"/>
  <c r="W4304" i="1"/>
  <c r="W4376" i="1"/>
  <c r="W4448" i="1"/>
  <c r="W4520" i="1"/>
  <c r="W4592" i="1"/>
  <c r="W4664" i="1"/>
  <c r="W4736" i="1"/>
  <c r="W4808" i="1"/>
  <c r="W4880" i="1"/>
  <c r="W36" i="1"/>
  <c r="W984" i="1"/>
  <c r="W1860" i="1"/>
  <c r="W2676" i="1"/>
  <c r="W3492" i="1"/>
  <c r="W4512" i="1"/>
  <c r="W5136" i="1"/>
  <c r="W3653" i="1"/>
  <c r="W3725" i="1"/>
  <c r="W3797" i="1"/>
  <c r="W3869" i="1"/>
  <c r="W3941" i="1"/>
  <c r="W4013" i="1"/>
  <c r="W4085" i="1"/>
  <c r="W4157" i="1"/>
  <c r="W4229" i="1"/>
  <c r="W4301" i="1"/>
  <c r="W4373" i="1"/>
  <c r="W4445" i="1"/>
  <c r="W4517" i="1"/>
  <c r="W4589" i="1"/>
  <c r="W4661" i="1"/>
  <c r="W4733" i="1"/>
  <c r="W4805" i="1"/>
  <c r="W4877" i="1"/>
  <c r="W4949" i="1"/>
  <c r="W4878" i="1"/>
  <c r="W4950" i="1"/>
  <c r="W5022" i="1"/>
  <c r="W5614" i="1"/>
  <c r="W935" i="1"/>
  <c r="W1355" i="1"/>
  <c r="W1703" i="1"/>
  <c r="W2027" i="1"/>
  <c r="W2735" i="1"/>
  <c r="W3503" i="1"/>
  <c r="W5399" i="1"/>
  <c r="W528" i="1"/>
  <c r="W1368" i="1"/>
  <c r="W2400" i="1"/>
  <c r="W3288" i="1"/>
  <c r="W4056" i="1"/>
  <c r="W4932" i="1"/>
  <c r="W3677" i="1"/>
  <c r="W3749" i="1"/>
  <c r="W3821" i="1"/>
  <c r="W3893" i="1"/>
  <c r="W3965" i="1"/>
  <c r="W4037" i="1"/>
  <c r="W4109" i="1"/>
  <c r="W4181" i="1"/>
  <c r="W4253" i="1"/>
  <c r="W4325" i="1"/>
  <c r="W4397" i="1"/>
  <c r="W4469" i="1"/>
  <c r="W4541" i="1"/>
  <c r="W4613" i="1"/>
  <c r="W4685" i="1"/>
  <c r="W4757" i="1"/>
  <c r="W4829" i="1"/>
  <c r="W4901" i="1"/>
  <c r="W3689" i="1"/>
  <c r="W3761" i="1"/>
  <c r="W3833" i="1"/>
  <c r="W3905" i="1"/>
  <c r="W3977" i="1"/>
  <c r="W4049" i="1"/>
  <c r="W4121" i="1"/>
  <c r="W4193" i="1"/>
  <c r="W4265" i="1"/>
  <c r="W4337" i="1"/>
  <c r="W4409" i="1"/>
  <c r="W4481" i="1"/>
  <c r="W4553" i="1"/>
  <c r="W4625" i="1"/>
  <c r="W4697" i="1"/>
  <c r="W4769" i="1"/>
  <c r="W4841" i="1"/>
  <c r="W4913" i="1"/>
  <c r="W5376" i="1"/>
  <c r="W3629" i="1"/>
  <c r="W3701" i="1"/>
  <c r="W133" i="1"/>
  <c r="W421" i="1"/>
  <c r="W2283" i="1"/>
  <c r="W2355" i="1"/>
  <c r="W2427" i="1"/>
  <c r="W2499" i="1"/>
  <c r="W2571" i="1"/>
  <c r="W2643" i="1"/>
  <c r="W2715" i="1"/>
  <c r="W2787" i="1"/>
  <c r="W2859" i="1"/>
  <c r="W2931" i="1"/>
  <c r="W3003" i="1"/>
  <c r="W3075" i="1"/>
  <c r="W3147" i="1"/>
  <c r="W3219" i="1"/>
  <c r="W3291" i="1"/>
  <c r="W3363" i="1"/>
  <c r="W3435" i="1"/>
  <c r="W3507" i="1"/>
  <c r="W52" i="1"/>
  <c r="W124" i="1"/>
  <c r="W196" i="1"/>
  <c r="W268" i="1"/>
  <c r="W340" i="1"/>
  <c r="W412" i="1"/>
  <c r="W484" i="1"/>
  <c r="W556" i="1"/>
  <c r="W628" i="1"/>
  <c r="W700" i="1"/>
  <c r="W772" i="1"/>
  <c r="W844" i="1"/>
  <c r="W916" i="1"/>
  <c r="W988" i="1"/>
  <c r="W1060" i="1"/>
  <c r="W1132" i="1"/>
  <c r="W1204" i="1"/>
  <c r="W1276" i="1"/>
  <c r="W1348" i="1"/>
  <c r="W1420" i="1"/>
  <c r="W1492" i="1"/>
  <c r="W1564" i="1"/>
  <c r="W1636" i="1"/>
  <c r="W1708" i="1"/>
  <c r="W1780" i="1"/>
  <c r="W1852" i="1"/>
  <c r="W1924" i="1"/>
  <c r="W1996" i="1"/>
  <c r="W2068" i="1"/>
  <c r="W2140" i="1"/>
  <c r="W2212" i="1"/>
  <c r="W1072" i="1"/>
  <c r="W1144" i="1"/>
  <c r="W1216" i="1"/>
  <c r="W1288" i="1"/>
  <c r="W1360" i="1"/>
  <c r="W1432" i="1"/>
  <c r="W1504" i="1"/>
  <c r="W1576" i="1"/>
  <c r="W1648" i="1"/>
  <c r="W1720" i="1"/>
  <c r="W1792" i="1"/>
  <c r="W1864" i="1"/>
  <c r="W1936" i="1"/>
  <c r="W2008" i="1"/>
  <c r="W2080" i="1"/>
  <c r="W2152" i="1"/>
  <c r="W2224" i="1"/>
  <c r="W1361" i="1"/>
  <c r="W1433" i="1"/>
  <c r="W1505" i="1"/>
  <c r="W1577" i="1"/>
  <c r="W1649" i="1"/>
  <c r="W1721" i="1"/>
  <c r="W2093" i="1"/>
  <c r="W2165" i="1"/>
  <c r="W2237" i="1"/>
  <c r="W2309" i="1"/>
  <c r="W2381" i="1"/>
  <c r="W2453" i="1"/>
  <c r="W2525" i="1"/>
  <c r="W2597" i="1"/>
  <c r="W25" i="1"/>
  <c r="W97" i="1"/>
  <c r="W169" i="1"/>
  <c r="W241" i="1"/>
  <c r="W313" i="1"/>
  <c r="W385" i="1"/>
  <c r="W457" i="1"/>
  <c r="W529" i="1"/>
  <c r="W601" i="1"/>
  <c r="W673" i="1"/>
  <c r="W745" i="1"/>
  <c r="W817" i="1"/>
  <c r="W889" i="1"/>
  <c r="W961" i="1"/>
  <c r="W1033" i="1"/>
  <c r="W1105" i="1"/>
  <c r="W1177" i="1"/>
  <c r="W1249" i="1"/>
  <c r="W1321" i="1"/>
  <c r="W1393" i="1"/>
  <c r="W1465" i="1"/>
  <c r="W1537" i="1"/>
  <c r="W1609" i="1"/>
  <c r="W1681" i="1"/>
  <c r="W1753" i="1"/>
  <c r="W1825" i="1"/>
  <c r="W1897" i="1"/>
  <c r="W1969" i="1"/>
  <c r="W2041" i="1"/>
  <c r="W2113" i="1"/>
  <c r="W2185" i="1"/>
  <c r="W2257" i="1"/>
  <c r="W2329" i="1"/>
  <c r="W2401" i="1"/>
  <c r="W2473" i="1"/>
  <c r="W2545" i="1"/>
  <c r="W2617" i="1"/>
  <c r="W2689" i="1"/>
  <c r="W2761" i="1"/>
  <c r="W2833" i="1"/>
  <c r="W2905" i="1"/>
  <c r="W2977" i="1"/>
  <c r="W3049" i="1"/>
  <c r="W3121" i="1"/>
  <c r="W3193" i="1"/>
  <c r="W3265" i="1"/>
  <c r="W3337" i="1"/>
  <c r="W3409" i="1"/>
  <c r="W3481" i="1"/>
  <c r="W3553" i="1"/>
  <c r="W3625" i="1"/>
  <c r="W2308" i="1"/>
  <c r="W2380" i="1"/>
  <c r="W2452" i="1"/>
  <c r="W2524" i="1"/>
  <c r="W2596" i="1"/>
  <c r="W2668" i="1"/>
  <c r="W2740" i="1"/>
  <c r="W2812" i="1"/>
  <c r="W2884" i="1"/>
  <c r="W2956" i="1"/>
  <c r="W3028" i="1"/>
  <c r="W3100" i="1"/>
  <c r="W3172" i="1"/>
  <c r="W3244" i="1"/>
  <c r="W3316" i="1"/>
  <c r="W3388" i="1"/>
  <c r="W3460" i="1"/>
  <c r="W3532" i="1"/>
  <c r="W3604" i="1"/>
  <c r="W3676" i="1"/>
  <c r="W3748" i="1"/>
  <c r="W37" i="1"/>
  <c r="W109" i="1"/>
  <c r="W181" i="1"/>
  <c r="W253" i="1"/>
  <c r="W325" i="1"/>
  <c r="W397" i="1"/>
  <c r="W469" i="1"/>
  <c r="W541" i="1"/>
  <c r="W613" i="1"/>
  <c r="W685" i="1"/>
  <c r="W757" i="1"/>
  <c r="W829" i="1"/>
  <c r="W901" i="1"/>
  <c r="W973" i="1"/>
  <c r="W1045" i="1"/>
  <c r="W1117" i="1"/>
  <c r="W1189" i="1"/>
  <c r="W1261" i="1"/>
  <c r="W1333" i="1"/>
  <c r="W1405" i="1"/>
  <c r="W1477" i="1"/>
  <c r="W1549" i="1"/>
  <c r="W1621" i="1"/>
  <c r="W1693" i="1"/>
  <c r="W1765" i="1"/>
  <c r="W1837" i="1"/>
  <c r="W1909" i="1"/>
  <c r="W1981" i="1"/>
  <c r="W2053" i="1"/>
  <c r="W2125" i="1"/>
  <c r="W2197" i="1"/>
  <c r="W2269" i="1"/>
  <c r="W2341" i="1"/>
  <c r="W2413" i="1"/>
  <c r="W2485" i="1"/>
  <c r="W2557" i="1"/>
  <c r="W2629" i="1"/>
  <c r="W2701" i="1"/>
  <c r="W2773" i="1"/>
  <c r="W2845" i="1"/>
  <c r="W2917" i="1"/>
  <c r="W2989" i="1"/>
  <c r="W3061" i="1"/>
  <c r="W3133" i="1"/>
  <c r="W3205" i="1"/>
  <c r="W3277" i="1"/>
  <c r="W3349" i="1"/>
  <c r="W3421" i="1"/>
  <c r="W3493" i="1"/>
  <c r="W3565" i="1"/>
  <c r="W3637" i="1"/>
  <c r="W3242" i="1"/>
  <c r="W2320" i="1"/>
  <c r="W2392" i="1"/>
  <c r="W2464" i="1"/>
  <c r="W2536" i="1"/>
  <c r="W2608" i="1"/>
  <c r="W2680" i="1"/>
  <c r="W2752" i="1"/>
  <c r="W2824" i="1"/>
  <c r="W2247" i="1"/>
  <c r="W2319" i="1"/>
  <c r="W2391" i="1"/>
  <c r="W2463" i="1"/>
  <c r="W2535" i="1"/>
  <c r="W2607" i="1"/>
  <c r="W2679" i="1"/>
  <c r="W2751" i="1"/>
  <c r="W2823" i="1"/>
  <c r="W2895" i="1"/>
  <c r="W2967" i="1"/>
  <c r="W3039" i="1"/>
  <c r="W3111" i="1"/>
  <c r="W3183" i="1"/>
  <c r="W3255" i="1"/>
  <c r="W3327" i="1"/>
  <c r="W3399" i="1"/>
  <c r="W3471" i="1"/>
  <c r="W16" i="1"/>
  <c r="W88" i="1"/>
  <c r="W160" i="1"/>
  <c r="W232" i="1"/>
  <c r="W304" i="1"/>
  <c r="W376" i="1"/>
  <c r="W448" i="1"/>
  <c r="W520" i="1"/>
  <c r="W592" i="1"/>
  <c r="W664" i="1"/>
  <c r="W736" i="1"/>
  <c r="W808" i="1"/>
  <c r="W880" i="1"/>
  <c r="W952" i="1"/>
  <c r="W1024" i="1"/>
  <c r="W1096" i="1"/>
  <c r="W1168" i="1"/>
  <c r="W1240" i="1"/>
  <c r="W1312" i="1"/>
  <c r="W1384" i="1"/>
  <c r="W1456" i="1"/>
  <c r="W1528" i="1"/>
  <c r="W1600" i="1"/>
  <c r="W1672" i="1"/>
  <c r="W1744" i="1"/>
  <c r="W1816" i="1"/>
  <c r="W1888" i="1"/>
  <c r="W1960" i="1"/>
  <c r="W2032" i="1"/>
  <c r="W2104" i="1"/>
  <c r="W2176" i="1"/>
  <c r="W2248" i="1"/>
  <c r="W3073" i="1"/>
  <c r="W3145" i="1"/>
  <c r="W3217" i="1"/>
  <c r="W3289" i="1"/>
  <c r="W3361" i="1"/>
  <c r="W3433" i="1"/>
  <c r="W3505" i="1"/>
  <c r="W3577" i="1"/>
  <c r="W3649" i="1"/>
  <c r="W61" i="1"/>
  <c r="W349" i="1"/>
  <c r="W493" i="1"/>
  <c r="W565" i="1"/>
  <c r="W637" i="1"/>
  <c r="W709" i="1"/>
  <c r="W781" i="1"/>
  <c r="W853" i="1"/>
  <c r="W925" i="1"/>
  <c r="W997" i="1"/>
  <c r="W1069" i="1"/>
  <c r="W1141" i="1"/>
  <c r="W1213" i="1"/>
  <c r="W1285" i="1"/>
  <c r="W1357" i="1"/>
  <c r="W1429" i="1"/>
  <c r="W1501" i="1"/>
  <c r="W1573" i="1"/>
  <c r="W1645" i="1"/>
  <c r="W1717" i="1"/>
  <c r="W1789" i="1"/>
  <c r="W1861" i="1"/>
  <c r="W1933" i="1"/>
  <c r="W2005" i="1"/>
  <c r="W2077" i="1"/>
  <c r="W2149" i="1"/>
  <c r="W2221" i="1"/>
  <c r="W2293" i="1"/>
  <c r="W2365" i="1"/>
  <c r="W2437" i="1"/>
  <c r="W2509" i="1"/>
  <c r="W2581" i="1"/>
  <c r="W2653" i="1"/>
  <c r="W2725" i="1"/>
  <c r="W2797" i="1"/>
  <c r="W2869" i="1"/>
  <c r="W2941" i="1"/>
  <c r="W3013" i="1"/>
  <c r="W3085" i="1"/>
  <c r="W3157" i="1"/>
  <c r="W3229" i="1"/>
  <c r="W3301" i="1"/>
  <c r="W3373" i="1"/>
  <c r="W3445" i="1"/>
  <c r="W3517" i="1"/>
  <c r="W3589" i="1"/>
  <c r="W3661" i="1"/>
  <c r="W3266" i="1"/>
  <c r="W205" i="1"/>
  <c r="W2128" i="1"/>
  <c r="W2200" i="1"/>
  <c r="W977" i="1"/>
  <c r="W1049" i="1"/>
  <c r="W1121" i="1"/>
  <c r="W1193" i="1"/>
  <c r="W1265" i="1"/>
  <c r="W1337" i="1"/>
  <c r="W1409" i="1"/>
  <c r="W1481" i="1"/>
  <c r="W1553" i="1"/>
  <c r="W1625" i="1"/>
  <c r="W1697" i="1"/>
  <c r="W2069" i="1"/>
  <c r="W277" i="1"/>
  <c r="W73" i="1"/>
  <c r="W145" i="1"/>
  <c r="W217" i="1"/>
  <c r="W289" i="1"/>
  <c r="W361" i="1"/>
  <c r="W433" i="1"/>
  <c r="W505" i="1"/>
  <c r="W577" i="1"/>
  <c r="W649" i="1"/>
  <c r="W721" i="1"/>
  <c r="W793" i="1"/>
  <c r="W865" i="1"/>
  <c r="W937" i="1"/>
  <c r="W1009" i="1"/>
  <c r="W1081" i="1"/>
  <c r="W1153" i="1"/>
  <c r="W1225" i="1"/>
  <c r="W1297" i="1"/>
  <c r="W1369" i="1"/>
  <c r="W1441" i="1"/>
  <c r="W1513" i="1"/>
  <c r="W1585" i="1"/>
  <c r="W1657" i="1"/>
  <c r="W1729" i="1"/>
  <c r="W1801" i="1"/>
  <c r="W1873" i="1"/>
  <c r="W1945" i="1"/>
  <c r="W2017" i="1"/>
  <c r="W2089" i="1"/>
  <c r="W2161" i="1"/>
  <c r="W2233" i="1"/>
  <c r="W2305" i="1"/>
  <c r="W2377" i="1"/>
  <c r="W2449" i="1"/>
  <c r="W2521" i="1"/>
  <c r="W2593" i="1"/>
  <c r="W2665" i="1"/>
  <c r="W2737" i="1"/>
  <c r="W2809" i="1"/>
  <c r="W2881" i="1"/>
  <c r="W2953" i="1"/>
  <c r="W3025" i="1"/>
  <c r="W3097" i="1"/>
  <c r="W3169" i="1"/>
  <c r="W3241" i="1"/>
  <c r="W3313" i="1"/>
  <c r="W3385" i="1"/>
  <c r="W3457" i="1"/>
  <c r="W3529" i="1"/>
  <c r="W3601" i="1"/>
  <c r="W3673" i="1"/>
  <c r="W3278" i="1"/>
  <c r="W2284" i="1"/>
  <c r="W2356" i="1"/>
  <c r="W2428" i="1"/>
  <c r="W2500" i="1"/>
  <c r="W2572" i="1"/>
  <c r="W2644" i="1"/>
  <c r="W2716" i="1"/>
  <c r="W2788" i="1"/>
  <c r="W2896" i="1"/>
  <c r="W2968" i="1"/>
  <c r="W3040" i="1"/>
  <c r="W3112" i="1"/>
  <c r="W3184" i="1"/>
  <c r="W3256" i="1"/>
  <c r="W3328" i="1"/>
  <c r="W3400" i="1"/>
  <c r="W3472" i="1"/>
  <c r="W3544" i="1"/>
  <c r="W3616" i="1"/>
  <c r="W3688" i="1"/>
  <c r="W3760" i="1"/>
  <c r="W1817" i="1"/>
  <c r="W1889" i="1"/>
  <c r="W1961" i="1"/>
  <c r="W1434" i="1"/>
  <c r="W1506" i="1"/>
  <c r="W1578" i="1"/>
  <c r="W1650" i="1"/>
  <c r="W1722" i="1"/>
  <c r="W1794" i="1"/>
  <c r="W1866" i="1"/>
  <c r="W1938" i="1"/>
  <c r="W2010" i="1"/>
  <c r="W2082" i="1"/>
  <c r="W2154" i="1"/>
  <c r="W2226" i="1"/>
  <c r="W2298" i="1"/>
  <c r="W2370" i="1"/>
  <c r="W2442" i="1"/>
  <c r="W2514" i="1"/>
  <c r="W2586" i="1"/>
  <c r="W2658" i="1"/>
  <c r="W2730" i="1"/>
  <c r="W2802" i="1"/>
  <c r="W2874" i="1"/>
  <c r="W2946" i="1"/>
  <c r="W3018" i="1"/>
  <c r="W3090" i="1"/>
  <c r="W3162" i="1"/>
  <c r="W3234" i="1"/>
  <c r="W3306" i="1"/>
  <c r="W3378" i="1"/>
  <c r="W3450" i="1"/>
  <c r="W3522" i="1"/>
  <c r="W67" i="1"/>
  <c r="W139" i="1"/>
  <c r="W211" i="1"/>
  <c r="W283" i="1"/>
  <c r="W355" i="1"/>
  <c r="W427" i="1"/>
  <c r="W499" i="1"/>
  <c r="W571" i="1"/>
  <c r="W643" i="1"/>
  <c r="W715" i="1"/>
  <c r="W787" i="1"/>
  <c r="W859" i="1"/>
  <c r="W931" i="1"/>
  <c r="W1003" i="1"/>
  <c r="W1075" i="1"/>
  <c r="W1147" i="1"/>
  <c r="W1219" i="1"/>
  <c r="W1291" i="1"/>
  <c r="W1363" i="1"/>
  <c r="W1435" i="1"/>
  <c r="W1507" i="1"/>
  <c r="W1579" i="1"/>
  <c r="W1651" i="1"/>
  <c r="W1723" i="1"/>
  <c r="W1795" i="1"/>
  <c r="W1867" i="1"/>
  <c r="W1939" i="1"/>
  <c r="W2011" i="1"/>
  <c r="W2083" i="1"/>
  <c r="W2155" i="1"/>
  <c r="W2227" i="1"/>
  <c r="W2299" i="1"/>
  <c r="W2371" i="1"/>
  <c r="W2443" i="1"/>
  <c r="W2515" i="1"/>
  <c r="W2587" i="1"/>
  <c r="W2659" i="1"/>
  <c r="W2731" i="1"/>
  <c r="W2803" i="1"/>
  <c r="W2875" i="1"/>
  <c r="W2947" i="1"/>
  <c r="W3019" i="1"/>
  <c r="W3091" i="1"/>
  <c r="W3163" i="1"/>
  <c r="W44" i="1"/>
  <c r="W116" i="1"/>
  <c r="W188" i="1"/>
  <c r="W260" i="1"/>
  <c r="W332" i="1"/>
  <c r="W404" i="1"/>
  <c r="W476" i="1"/>
  <c r="W548" i="1"/>
  <c r="W620" i="1"/>
  <c r="W692" i="1"/>
  <c r="W764" i="1"/>
  <c r="W836" i="1"/>
  <c r="W908" i="1"/>
  <c r="W980" i="1"/>
  <c r="W1052" i="1"/>
  <c r="W1124" i="1"/>
  <c r="W1196" i="1"/>
  <c r="W1268" i="1"/>
  <c r="W1340" i="1"/>
  <c r="W1412" i="1"/>
  <c r="W1484" i="1"/>
  <c r="W1556" i="1"/>
  <c r="W1628" i="1"/>
  <c r="W1700" i="1"/>
  <c r="W1772" i="1"/>
  <c r="W1844" i="1"/>
  <c r="W1916" i="1"/>
  <c r="W1988" i="1"/>
  <c r="W2060" i="1"/>
  <c r="W2132" i="1"/>
  <c r="W2204" i="1"/>
  <c r="W2276" i="1"/>
  <c r="W2348" i="1"/>
  <c r="W2576" i="1"/>
  <c r="W2648" i="1"/>
  <c r="W3236" i="1"/>
  <c r="W3308" i="1"/>
  <c r="W3536" i="1"/>
  <c r="W3309" i="1"/>
  <c r="W3381" i="1"/>
  <c r="W3609" i="1"/>
  <c r="W3742" i="1"/>
  <c r="W3814" i="1"/>
  <c r="W3886" i="1"/>
  <c r="W3958" i="1"/>
  <c r="W4030" i="1"/>
  <c r="W4102" i="1"/>
  <c r="W4174" i="1"/>
  <c r="W4246" i="1"/>
  <c r="W4318" i="1"/>
  <c r="W4390" i="1"/>
  <c r="W4462" i="1"/>
  <c r="W4534" i="1"/>
  <c r="W4606" i="1"/>
  <c r="W4678" i="1"/>
  <c r="W4750" i="1"/>
  <c r="W4822" i="1"/>
  <c r="W4894" i="1"/>
  <c r="W4966" i="1"/>
  <c r="W5194" i="1"/>
  <c r="W5266" i="1"/>
  <c r="W5422" i="1"/>
  <c r="W5494" i="1"/>
  <c r="W5602" i="1"/>
  <c r="W5746" i="1"/>
  <c r="W1319" i="1"/>
  <c r="W1727" i="1"/>
  <c r="W2087" i="1"/>
  <c r="W2867" i="1"/>
  <c r="W1829" i="1"/>
  <c r="W1901" i="1"/>
  <c r="W1973" i="1"/>
  <c r="W7" i="1"/>
  <c r="W79" i="1"/>
  <c r="W151" i="1"/>
  <c r="W223" i="1"/>
  <c r="W295" i="1"/>
  <c r="W367" i="1"/>
  <c r="W439" i="1"/>
  <c r="W511" i="1"/>
  <c r="W583" i="1"/>
  <c r="W655" i="1"/>
  <c r="W727" i="1"/>
  <c r="W799" i="1"/>
  <c r="W871" i="1"/>
  <c r="W943" i="1"/>
  <c r="W1015" i="1"/>
  <c r="W1087" i="1"/>
  <c r="W1159" i="1"/>
  <c r="W1231" i="1"/>
  <c r="W1303" i="1"/>
  <c r="W1375" i="1"/>
  <c r="W1447" i="1"/>
  <c r="W1519" i="1"/>
  <c r="W1591" i="1"/>
  <c r="W1663" i="1"/>
  <c r="W1735" i="1"/>
  <c r="W1807" i="1"/>
  <c r="W1879" i="1"/>
  <c r="W1951" i="1"/>
  <c r="W2023" i="1"/>
  <c r="W2095" i="1"/>
  <c r="W2167" i="1"/>
  <c r="W2239" i="1"/>
  <c r="W2311" i="1"/>
  <c r="W2383" i="1"/>
  <c r="W2455" i="1"/>
  <c r="W2527" i="1"/>
  <c r="W2599" i="1"/>
  <c r="W2671" i="1"/>
  <c r="W2743" i="1"/>
  <c r="W2815" i="1"/>
  <c r="W2887" i="1"/>
  <c r="W2959" i="1"/>
  <c r="W3031" i="1"/>
  <c r="W3103" i="1"/>
  <c r="W3175" i="1"/>
  <c r="W56" i="1"/>
  <c r="W128" i="1"/>
  <c r="W200" i="1"/>
  <c r="W272" i="1"/>
  <c r="W344" i="1"/>
  <c r="W416" i="1"/>
  <c r="W488" i="1"/>
  <c r="W560" i="1"/>
  <c r="W632" i="1"/>
  <c r="W704" i="1"/>
  <c r="W776" i="1"/>
  <c r="W848" i="1"/>
  <c r="W920" i="1"/>
  <c r="W992" i="1"/>
  <c r="W1064" i="1"/>
  <c r="W1136" i="1"/>
  <c r="W1208" i="1"/>
  <c r="W1280" i="1"/>
  <c r="W1352" i="1"/>
  <c r="W1424" i="1"/>
  <c r="W1496" i="1"/>
  <c r="W1568" i="1"/>
  <c r="W1640" i="1"/>
  <c r="W1712" i="1"/>
  <c r="W1784" i="1"/>
  <c r="W1856" i="1"/>
  <c r="W1928" i="1"/>
  <c r="W2000" i="1"/>
  <c r="W2072" i="1"/>
  <c r="W2144" i="1"/>
  <c r="W2216" i="1"/>
  <c r="W2288" i="1"/>
  <c r="W2360" i="1"/>
  <c r="W2588" i="1"/>
  <c r="W2660" i="1"/>
  <c r="W3248" i="1"/>
  <c r="W3476" i="1"/>
  <c r="W3548" i="1"/>
  <c r="W3321" i="1"/>
  <c r="W3393" i="1"/>
  <c r="W3549" i="1"/>
  <c r="W3621" i="1"/>
  <c r="W2926" i="1"/>
  <c r="W3010" i="1"/>
  <c r="W3094" i="1"/>
  <c r="W3250" i="1"/>
  <c r="W3322" i="1"/>
  <c r="W3550" i="1"/>
  <c r="W3622" i="1"/>
  <c r="W150" i="1"/>
  <c r="W222" i="1"/>
  <c r="W294" i="1"/>
  <c r="W366" i="1"/>
  <c r="W438" i="1"/>
  <c r="W510" i="1"/>
  <c r="W582" i="1"/>
  <c r="W654" i="1"/>
  <c r="W726" i="1"/>
  <c r="W798" i="1"/>
  <c r="W870" i="1"/>
  <c r="W942" i="1"/>
  <c r="W1014" i="1"/>
  <c r="W1086" i="1"/>
  <c r="W1158" i="1"/>
  <c r="W1230" i="1"/>
  <c r="W1302" i="1"/>
  <c r="W1374" i="1"/>
  <c r="W1724" i="1"/>
  <c r="W1796" i="1"/>
  <c r="W1868" i="1"/>
  <c r="W1940" i="1"/>
  <c r="W2012" i="1"/>
  <c r="W2084" i="1"/>
  <c r="W2156" i="1"/>
  <c r="W2228" i="1"/>
  <c r="W2300" i="1"/>
  <c r="W2372" i="1"/>
  <c r="W2600" i="1"/>
  <c r="W2672" i="1"/>
  <c r="W3188" i="1"/>
  <c r="W3260" i="1"/>
  <c r="W3488" i="1"/>
  <c r="W3560" i="1"/>
  <c r="W3261" i="1"/>
  <c r="W2141" i="1"/>
  <c r="W2213" i="1"/>
  <c r="W2285" i="1"/>
  <c r="W2357" i="1"/>
  <c r="W2429" i="1"/>
  <c r="W2501" i="1"/>
  <c r="W2573" i="1"/>
  <c r="W2645" i="1"/>
  <c r="W2717" i="1"/>
  <c r="W2789" i="1"/>
  <c r="W2861" i="1"/>
  <c r="W2933" i="1"/>
  <c r="W3005" i="1"/>
  <c r="W3077" i="1"/>
  <c r="W3149" i="1"/>
  <c r="W3221" i="1"/>
  <c r="W3293" i="1"/>
  <c r="W3365" i="1"/>
  <c r="W3437" i="1"/>
  <c r="W3509" i="1"/>
  <c r="W3581" i="1"/>
  <c r="W18" i="1"/>
  <c r="W90" i="1"/>
  <c r="W162" i="1"/>
  <c r="W234" i="1"/>
  <c r="W306" i="1"/>
  <c r="W378" i="1"/>
  <c r="W450" i="1"/>
  <c r="W522" i="1"/>
  <c r="W594" i="1"/>
  <c r="W666" i="1"/>
  <c r="W738" i="1"/>
  <c r="W810" i="1"/>
  <c r="W882" i="1"/>
  <c r="W954" i="1"/>
  <c r="W1026" i="1"/>
  <c r="W1098" i="1"/>
  <c r="W1170" i="1"/>
  <c r="W1242" i="1"/>
  <c r="W1314" i="1"/>
  <c r="W1386" i="1"/>
  <c r="W1126" i="1"/>
  <c r="W1198" i="1"/>
  <c r="W1270" i="1"/>
  <c r="W1342" i="1"/>
  <c r="W1414" i="1"/>
  <c r="W1486" i="1"/>
  <c r="W1558" i="1"/>
  <c r="W1630" i="1"/>
  <c r="W1702" i="1"/>
  <c r="W1774" i="1"/>
  <c r="W1846" i="1"/>
  <c r="W1918" i="1"/>
  <c r="W1990" i="1"/>
  <c r="W2062" i="1"/>
  <c r="W2134" i="1"/>
  <c r="W2206" i="1"/>
  <c r="W2278" i="1"/>
  <c r="W2350" i="1"/>
  <c r="W2422" i="1"/>
  <c r="W2494" i="1"/>
  <c r="W2566" i="1"/>
  <c r="W2638" i="1"/>
  <c r="W2710" i="1"/>
  <c r="W2782" i="1"/>
  <c r="W2866" i="1"/>
  <c r="W2950" i="1"/>
  <c r="W3190" i="1"/>
  <c r="W3418" i="1"/>
  <c r="W5074" i="1"/>
  <c r="W5374" i="1"/>
  <c r="W2860" i="1"/>
  <c r="W2932" i="1"/>
  <c r="W3004" i="1"/>
  <c r="W3076" i="1"/>
  <c r="W3148" i="1"/>
  <c r="W3220" i="1"/>
  <c r="W3292" i="1"/>
  <c r="W3364" i="1"/>
  <c r="W3436" i="1"/>
  <c r="W3508" i="1"/>
  <c r="W3580" i="1"/>
  <c r="W3652" i="1"/>
  <c r="W3724" i="1"/>
  <c r="W3796" i="1"/>
  <c r="W1781" i="1"/>
  <c r="W1853" i="1"/>
  <c r="W1925" i="1"/>
  <c r="W1997" i="1"/>
  <c r="W1470" i="1"/>
  <c r="W1542" i="1"/>
  <c r="W1614" i="1"/>
  <c r="W1686" i="1"/>
  <c r="W1758" i="1"/>
  <c r="W1830" i="1"/>
  <c r="W1902" i="1"/>
  <c r="W1974" i="1"/>
  <c r="W2046" i="1"/>
  <c r="W2118" i="1"/>
  <c r="W2190" i="1"/>
  <c r="W2262" i="1"/>
  <c r="W2334" i="1"/>
  <c r="W2406" i="1"/>
  <c r="W2478" i="1"/>
  <c r="W2550" i="1"/>
  <c r="W2622" i="1"/>
  <c r="W2694" i="1"/>
  <c r="W2766" i="1"/>
  <c r="W2838" i="1"/>
  <c r="W2910" i="1"/>
  <c r="W2982" i="1"/>
  <c r="W3054" i="1"/>
  <c r="W3126" i="1"/>
  <c r="W3198" i="1"/>
  <c r="W3270" i="1"/>
  <c r="W3342" i="1"/>
  <c r="W3414" i="1"/>
  <c r="W3486" i="1"/>
  <c r="W3558" i="1"/>
  <c r="W31" i="1"/>
  <c r="W103" i="1"/>
  <c r="W175" i="1"/>
  <c r="W247" i="1"/>
  <c r="W319" i="1"/>
  <c r="W391" i="1"/>
  <c r="W463" i="1"/>
  <c r="W535" i="1"/>
  <c r="W607" i="1"/>
  <c r="W679" i="1"/>
  <c r="W751" i="1"/>
  <c r="W823" i="1"/>
  <c r="W895" i="1"/>
  <c r="W967" i="1"/>
  <c r="W1039" i="1"/>
  <c r="W1111" i="1"/>
  <c r="W1183" i="1"/>
  <c r="W1255" i="1"/>
  <c r="W1327" i="1"/>
  <c r="W1399" i="1"/>
  <c r="W1471" i="1"/>
  <c r="W1543" i="1"/>
  <c r="W1615" i="1"/>
  <c r="W1687" i="1"/>
  <c r="W1759" i="1"/>
  <c r="W1831" i="1"/>
  <c r="W1903" i="1"/>
  <c r="W1975" i="1"/>
  <c r="W2047" i="1"/>
  <c r="W2119" i="1"/>
  <c r="W2191" i="1"/>
  <c r="W2263" i="1"/>
  <c r="W2335" i="1"/>
  <c r="W2407" i="1"/>
  <c r="W2479" i="1"/>
  <c r="W2551" i="1"/>
  <c r="W2623" i="1"/>
  <c r="W2695" i="1"/>
  <c r="W2767" i="1"/>
  <c r="W2839" i="1"/>
  <c r="W2911" i="1"/>
  <c r="W2983" i="1"/>
  <c r="W3055" i="1"/>
  <c r="W3127" i="1"/>
  <c r="W8" i="1"/>
  <c r="W80" i="1"/>
  <c r="W152" i="1"/>
  <c r="W224" i="1"/>
  <c r="W296" i="1"/>
  <c r="W368" i="1"/>
  <c r="W440" i="1"/>
  <c r="W512" i="1"/>
  <c r="W584" i="1"/>
  <c r="W656" i="1"/>
  <c r="W728" i="1"/>
  <c r="W800" i="1"/>
  <c r="W872" i="1"/>
  <c r="W944" i="1"/>
  <c r="W1016" i="1"/>
  <c r="W1088" i="1"/>
  <c r="W1160" i="1"/>
  <c r="W1232" i="1"/>
  <c r="W1304" i="1"/>
  <c r="W1376" i="1"/>
  <c r="W1448" i="1"/>
  <c r="W1520" i="1"/>
  <c r="W1592" i="1"/>
  <c r="W1664" i="1"/>
  <c r="W1736" i="1"/>
  <c r="W1808" i="1"/>
  <c r="W1880" i="1"/>
  <c r="W1952" i="1"/>
  <c r="W2024" i="1"/>
  <c r="W2096" i="1"/>
  <c r="W2168" i="1"/>
  <c r="W2240" i="1"/>
  <c r="W2312" i="1"/>
  <c r="W2384" i="1"/>
  <c r="W2612" i="1"/>
  <c r="W2684" i="1"/>
  <c r="W3200" i="1"/>
  <c r="W3272" i="1"/>
  <c r="W3500" i="1"/>
  <c r="W3572" i="1"/>
  <c r="W3273" i="1"/>
  <c r="W3345" i="1"/>
  <c r="W3573" i="1"/>
  <c r="W3645" i="1"/>
  <c r="W3118" i="1"/>
  <c r="W3274" i="1"/>
  <c r="W3502" i="1"/>
  <c r="W3574" i="1"/>
  <c r="W3706" i="1"/>
  <c r="W3778" i="1"/>
  <c r="W3850" i="1"/>
  <c r="W3922" i="1"/>
  <c r="W3994" i="1"/>
  <c r="W4066" i="1"/>
  <c r="W4138" i="1"/>
  <c r="W4210" i="1"/>
  <c r="W4282" i="1"/>
  <c r="W4354" i="1"/>
  <c r="W4426" i="1"/>
  <c r="W4498" i="1"/>
  <c r="W4570" i="1"/>
  <c r="W4642" i="1"/>
  <c r="W4714" i="1"/>
  <c r="W4786" i="1"/>
  <c r="W4858" i="1"/>
  <c r="W4930" i="1"/>
  <c r="W5158" i="1"/>
  <c r="W5230" i="1"/>
  <c r="W5302" i="1"/>
  <c r="W5458" i="1"/>
  <c r="W5542" i="1"/>
  <c r="W5674" i="1"/>
  <c r="W1163" i="1"/>
  <c r="W1511" i="1"/>
  <c r="W1859" i="1"/>
  <c r="W2423" i="1"/>
  <c r="W884" i="1"/>
  <c r="W956" i="1"/>
  <c r="W1028" i="1"/>
  <c r="W1100" i="1"/>
  <c r="W1172" i="1"/>
  <c r="W1244" i="1"/>
  <c r="W1316" i="1"/>
  <c r="W1388" i="1"/>
  <c r="W1460" i="1"/>
  <c r="W1532" i="1"/>
  <c r="W1604" i="1"/>
  <c r="W1676" i="1"/>
  <c r="W1748" i="1"/>
  <c r="W1820" i="1"/>
  <c r="W1892" i="1"/>
  <c r="W1964" i="1"/>
  <c r="W2036" i="1"/>
  <c r="W2108" i="1"/>
  <c r="W2180" i="1"/>
  <c r="W2252" i="1"/>
  <c r="W2324" i="1"/>
  <c r="W2396" i="1"/>
  <c r="W2624" i="1"/>
  <c r="W2696" i="1"/>
  <c r="W3212" i="1"/>
  <c r="W3284" i="1"/>
  <c r="W3512" i="1"/>
  <c r="W3584" i="1"/>
  <c r="W2669" i="1"/>
  <c r="W2741" i="1"/>
  <c r="W2813" i="1"/>
  <c r="W2885" i="1"/>
  <c r="W2957" i="1"/>
  <c r="W3029" i="1"/>
  <c r="W3101" i="1"/>
  <c r="W3173" i="1"/>
  <c r="W3245" i="1"/>
  <c r="W3317" i="1"/>
  <c r="W3389" i="1"/>
  <c r="W3461" i="1"/>
  <c r="W3533" i="1"/>
  <c r="W3605" i="1"/>
  <c r="W42" i="1"/>
  <c r="W114" i="1"/>
  <c r="W186" i="1"/>
  <c r="W258" i="1"/>
  <c r="W330" i="1"/>
  <c r="W402" i="1"/>
  <c r="W474" i="1"/>
  <c r="W546" i="1"/>
  <c r="W618" i="1"/>
  <c r="W690" i="1"/>
  <c r="W762" i="1"/>
  <c r="W834" i="1"/>
  <c r="W906" i="1"/>
  <c r="W978" i="1"/>
  <c r="W1050" i="1"/>
  <c r="W1122" i="1"/>
  <c r="W1194" i="1"/>
  <c r="W1266" i="1"/>
  <c r="W1338" i="1"/>
  <c r="W1410" i="1"/>
  <c r="W1294" i="1"/>
  <c r="W1366" i="1"/>
  <c r="W1438" i="1"/>
  <c r="W1510" i="1"/>
  <c r="W1582" i="1"/>
  <c r="W1654" i="1"/>
  <c r="W1726" i="1"/>
  <c r="W1798" i="1"/>
  <c r="W1870" i="1"/>
  <c r="W1942" i="1"/>
  <c r="W2014" i="1"/>
  <c r="W2086" i="1"/>
  <c r="W2158" i="1"/>
  <c r="W2230" i="1"/>
  <c r="W2302" i="1"/>
  <c r="W2374" i="1"/>
  <c r="W2446" i="1"/>
  <c r="W2518" i="1"/>
  <c r="W2590" i="1"/>
  <c r="W2662" i="1"/>
  <c r="W2734" i="1"/>
  <c r="W2974" i="1"/>
  <c r="W3058" i="1"/>
  <c r="W3142" i="1"/>
  <c r="W3370" i="1"/>
  <c r="W3442" i="1"/>
  <c r="W3682" i="1"/>
  <c r="W5026" i="1"/>
  <c r="W5098" i="1"/>
  <c r="W5398" i="1"/>
  <c r="W1805" i="1"/>
  <c r="W1877" i="1"/>
  <c r="W1949" i="1"/>
  <c r="W1710" i="1"/>
  <c r="W1782" i="1"/>
  <c r="W1854" i="1"/>
  <c r="W1926" i="1"/>
  <c r="W1998" i="1"/>
  <c r="W2070" i="1"/>
  <c r="W2142" i="1"/>
  <c r="W2214" i="1"/>
  <c r="W2286" i="1"/>
  <c r="W2358" i="1"/>
  <c r="W2430" i="1"/>
  <c r="W2502" i="1"/>
  <c r="W2574" i="1"/>
  <c r="W2646" i="1"/>
  <c r="W2718" i="1"/>
  <c r="W2790" i="1"/>
  <c r="W2862" i="1"/>
  <c r="W2934" i="1"/>
  <c r="W3006" i="1"/>
  <c r="W3078" i="1"/>
  <c r="W3150" i="1"/>
  <c r="W3222" i="1"/>
  <c r="W3294" i="1"/>
  <c r="W3366" i="1"/>
  <c r="W3438" i="1"/>
  <c r="W3510" i="1"/>
  <c r="W3582" i="1"/>
  <c r="W55" i="1"/>
  <c r="W127" i="1"/>
  <c r="W199" i="1"/>
  <c r="W271" i="1"/>
  <c r="W343" i="1"/>
  <c r="W415" i="1"/>
  <c r="W487" i="1"/>
  <c r="W559" i="1"/>
  <c r="W631" i="1"/>
  <c r="W703" i="1"/>
  <c r="W775" i="1"/>
  <c r="W847" i="1"/>
  <c r="W919" i="1"/>
  <c r="W991" i="1"/>
  <c r="W1063" i="1"/>
  <c r="W1135" i="1"/>
  <c r="W1207" i="1"/>
  <c r="W1279" i="1"/>
  <c r="W1351" i="1"/>
  <c r="W1423" i="1"/>
  <c r="W1495" i="1"/>
  <c r="W1567" i="1"/>
  <c r="W1639" i="1"/>
  <c r="W1711" i="1"/>
  <c r="W1783" i="1"/>
  <c r="W1855" i="1"/>
  <c r="W1927" i="1"/>
  <c r="W1999" i="1"/>
  <c r="W2071" i="1"/>
  <c r="W2143" i="1"/>
  <c r="W2215" i="1"/>
  <c r="W2287" i="1"/>
  <c r="W2359" i="1"/>
  <c r="W2431" i="1"/>
  <c r="W2503" i="1"/>
  <c r="W2575" i="1"/>
  <c r="W2647" i="1"/>
  <c r="W2719" i="1"/>
  <c r="W2791" i="1"/>
  <c r="W2863" i="1"/>
  <c r="W2935" i="1"/>
  <c r="W3007" i="1"/>
  <c r="W3079" i="1"/>
  <c r="W3151" i="1"/>
  <c r="W32" i="1"/>
  <c r="W104" i="1"/>
  <c r="W176" i="1"/>
  <c r="W248" i="1"/>
  <c r="W320" i="1"/>
  <c r="W392" i="1"/>
  <c r="W464" i="1"/>
  <c r="W536" i="1"/>
  <c r="W608" i="1"/>
  <c r="W680" i="1"/>
  <c r="W752" i="1"/>
  <c r="W824" i="1"/>
  <c r="W896" i="1"/>
  <c r="W968" i="1"/>
  <c r="W1040" i="1"/>
  <c r="W1112" i="1"/>
  <c r="W1184" i="1"/>
  <c r="W1256" i="1"/>
  <c r="W1328" i="1"/>
  <c r="W1400" i="1"/>
  <c r="W1472" i="1"/>
  <c r="W1544" i="1"/>
  <c r="W1616" i="1"/>
  <c r="W1688" i="1"/>
  <c r="W1760" i="1"/>
  <c r="W1832" i="1"/>
  <c r="W1904" i="1"/>
  <c r="W1976" i="1"/>
  <c r="W2048" i="1"/>
  <c r="W2120" i="1"/>
  <c r="W2192" i="1"/>
  <c r="W2264" i="1"/>
  <c r="W2336" i="1"/>
  <c r="W2408" i="1"/>
  <c r="W2636" i="1"/>
  <c r="W3224" i="1"/>
  <c r="W3296" i="1"/>
  <c r="W3524" i="1"/>
  <c r="W3596" i="1"/>
  <c r="W3297" i="1"/>
  <c r="W3369" i="1"/>
  <c r="W3597" i="1"/>
  <c r="W3669" i="1"/>
  <c r="W2818" i="1"/>
  <c r="W2902" i="1"/>
  <c r="W3226" i="1"/>
  <c r="W3298" i="1"/>
  <c r="W3526" i="1"/>
  <c r="W3598" i="1"/>
  <c r="W1134" i="1"/>
  <c r="W1206" i="1"/>
  <c r="W1278" i="1"/>
  <c r="W1350" i="1"/>
  <c r="W2170" i="1"/>
  <c r="W2242" i="1"/>
  <c r="W2314" i="1"/>
  <c r="W2386" i="1"/>
  <c r="W2458" i="1"/>
  <c r="W2530" i="1"/>
  <c r="W2602" i="1"/>
  <c r="W2674" i="1"/>
  <c r="W2746" i="1"/>
  <c r="W3070" i="1"/>
  <c r="W3154" i="1"/>
  <c r="W3382" i="1"/>
  <c r="W3454" i="1"/>
  <c r="W3730" i="1"/>
  <c r="W3802" i="1"/>
  <c r="W3874" i="1"/>
  <c r="W3946" i="1"/>
  <c r="W4018" i="1"/>
  <c r="W4090" i="1"/>
  <c r="W4162" i="1"/>
  <c r="W4234" i="1"/>
  <c r="W4306" i="1"/>
  <c r="W4378" i="1"/>
  <c r="W4450" i="1"/>
  <c r="W4522" i="1"/>
  <c r="W4594" i="1"/>
  <c r="W4666" i="1"/>
  <c r="W4738" i="1"/>
  <c r="W4810" i="1"/>
  <c r="W4882" i="1"/>
  <c r="W4954" i="1"/>
  <c r="W5182" i="1"/>
  <c r="W5254" i="1"/>
  <c r="W5326" i="1"/>
  <c r="W5482" i="1"/>
  <c r="W5578" i="1"/>
  <c r="W5722" i="1"/>
  <c r="W1271" i="1"/>
  <c r="W1655" i="1"/>
  <c r="W1979" i="1"/>
  <c r="W2711" i="1"/>
  <c r="W3527" i="1"/>
  <c r="W4451" i="1"/>
  <c r="W5147" i="1"/>
  <c r="W228" i="1"/>
  <c r="W1140" i="1"/>
  <c r="W2064" i="1"/>
  <c r="W2820" i="1"/>
  <c r="W3600" i="1"/>
  <c r="W4428" i="1"/>
  <c r="W5268" i="1"/>
  <c r="W23" i="1"/>
  <c r="W95" i="1"/>
  <c r="W167" i="1"/>
  <c r="W239" i="1"/>
  <c r="W311" i="1"/>
  <c r="W383" i="1"/>
  <c r="W455" i="1"/>
  <c r="W527" i="1"/>
  <c r="W599" i="1"/>
  <c r="W671" i="1"/>
  <c r="W743" i="1"/>
  <c r="W815" i="1"/>
  <c r="W887" i="1"/>
  <c r="W995" i="1"/>
  <c r="W1067" i="1"/>
  <c r="W1259" i="1"/>
  <c r="W1619" i="1"/>
  <c r="W1907" i="1"/>
  <c r="W2543" i="1"/>
  <c r="W3455" i="1"/>
  <c r="W4187" i="1"/>
  <c r="W5159" i="1"/>
  <c r="W276" i="1"/>
  <c r="W1200" i="1"/>
  <c r="W2148" i="1"/>
  <c r="W3084" i="1"/>
  <c r="W4164" i="1"/>
  <c r="W5148" i="1"/>
  <c r="W60" i="1"/>
  <c r="W828" i="1"/>
  <c r="W1584" i="1"/>
  <c r="W2388" i="1"/>
  <c r="W3204" i="1"/>
  <c r="W4068" i="1"/>
  <c r="W4992" i="1"/>
  <c r="W3757" i="1"/>
  <c r="W3829" i="1"/>
  <c r="W3901" i="1"/>
  <c r="W3973" i="1"/>
  <c r="W4045" i="1"/>
  <c r="W4117" i="1"/>
  <c r="W4189" i="1"/>
  <c r="W4261" i="1"/>
  <c r="W4333" i="1"/>
  <c r="W4405" i="1"/>
  <c r="W4477" i="1"/>
  <c r="W4549" i="1"/>
  <c r="W4621" i="1"/>
  <c r="W4693" i="1"/>
  <c r="W4765" i="1"/>
  <c r="W4837" i="1"/>
  <c r="W4909" i="1"/>
  <c r="W4981" i="1"/>
  <c r="W5053" i="1"/>
  <c r="W5125" i="1"/>
  <c r="W5197" i="1"/>
  <c r="W5699" i="1"/>
  <c r="W792" i="1"/>
  <c r="W1680" i="1"/>
  <c r="W2472" i="1"/>
  <c r="W3348" i="1"/>
  <c r="W4236" i="1"/>
  <c r="W5088" i="1"/>
  <c r="W5090" i="1"/>
  <c r="W5162" i="1"/>
  <c r="W5318" i="1"/>
  <c r="W3579" i="1"/>
  <c r="W3651" i="1"/>
  <c r="W3723" i="1"/>
  <c r="W3795" i="1"/>
  <c r="W3867" i="1"/>
  <c r="W3939" i="1"/>
  <c r="W4011" i="1"/>
  <c r="W4083" i="1"/>
  <c r="W4155" i="1"/>
  <c r="W4227" i="1"/>
  <c r="W4299" i="1"/>
  <c r="W4371" i="1"/>
  <c r="W4443" i="1"/>
  <c r="W4515" i="1"/>
  <c r="W4587" i="1"/>
  <c r="W4659" i="1"/>
  <c r="W4731" i="1"/>
  <c r="W4803" i="1"/>
  <c r="W4875" i="1"/>
  <c r="W4947" i="1"/>
  <c r="W5019" i="1"/>
  <c r="W5091" i="1"/>
  <c r="W5163" i="1"/>
  <c r="W5235" i="1"/>
  <c r="W5307" i="1"/>
  <c r="W5379" i="1"/>
  <c r="W5451" i="1"/>
  <c r="W5523" i="1"/>
  <c r="W5595" i="1"/>
  <c r="W5667" i="1"/>
  <c r="W5707" i="1"/>
  <c r="W2579" i="1"/>
  <c r="W3467" i="1"/>
  <c r="W4259" i="1"/>
  <c r="W5051" i="1"/>
  <c r="W168" i="1"/>
  <c r="W972" i="1"/>
  <c r="W1872" i="1"/>
  <c r="W2784" i="1"/>
  <c r="W3672" i="1"/>
  <c r="W4548" i="1"/>
  <c r="W5303" i="1"/>
  <c r="W264" i="1"/>
  <c r="W1152" i="1"/>
  <c r="W2076" i="1"/>
  <c r="W2856" i="1"/>
  <c r="W3468" i="1"/>
  <c r="W4332" i="1"/>
  <c r="W5232" i="1"/>
  <c r="W5021" i="1"/>
  <c r="W5093" i="1"/>
  <c r="W5321" i="1"/>
  <c r="W3695" i="1"/>
  <c r="W4547" i="1"/>
  <c r="W5267" i="1"/>
  <c r="W396" i="1"/>
  <c r="W1284" i="1"/>
  <c r="W2184" i="1"/>
  <c r="W3000" i="1"/>
  <c r="W3756" i="1"/>
  <c r="W4584" i="1"/>
  <c r="W5412" i="1"/>
  <c r="W35" i="1"/>
  <c r="W107" i="1"/>
  <c r="W179" i="1"/>
  <c r="W251" i="1"/>
  <c r="W323" i="1"/>
  <c r="W395" i="1"/>
  <c r="W467" i="1"/>
  <c r="W539" i="1"/>
  <c r="W611" i="1"/>
  <c r="W683" i="1"/>
  <c r="W755" i="1"/>
  <c r="W827" i="1"/>
  <c r="W899" i="1"/>
  <c r="W1007" i="1"/>
  <c r="W1079" i="1"/>
  <c r="W1307" i="1"/>
  <c r="W1667" i="1"/>
  <c r="W1967" i="1"/>
  <c r="W2687" i="1"/>
  <c r="W3587" i="1"/>
  <c r="W4283" i="1"/>
  <c r="W5243" i="1"/>
  <c r="W432" i="1"/>
  <c r="W1356" i="1"/>
  <c r="W2292" i="1"/>
  <c r="W3336" i="1"/>
  <c r="W4320" i="1"/>
  <c r="W5280" i="1"/>
  <c r="W192" i="1"/>
  <c r="W912" i="1"/>
  <c r="W1716" i="1"/>
  <c r="W2520" i="1"/>
  <c r="W3360" i="1"/>
  <c r="W4176" i="1"/>
  <c r="W5124" i="1"/>
  <c r="W3697" i="1"/>
  <c r="W3769" i="1"/>
  <c r="W3841" i="1"/>
  <c r="W3913" i="1"/>
  <c r="W3985" i="1"/>
  <c r="W4057" i="1"/>
  <c r="W4129" i="1"/>
  <c r="W4201" i="1"/>
  <c r="W4273" i="1"/>
  <c r="W4345" i="1"/>
  <c r="W4417" i="1"/>
  <c r="W4489" i="1"/>
  <c r="W4561" i="1"/>
  <c r="W4633" i="1"/>
  <c r="W4705" i="1"/>
  <c r="W4777" i="1"/>
  <c r="W4849" i="1"/>
  <c r="W4921" i="1"/>
  <c r="W4993" i="1"/>
  <c r="W5065" i="1"/>
  <c r="W5137" i="1"/>
  <c r="W5209" i="1"/>
  <c r="W120" i="1"/>
  <c r="W948" i="1"/>
  <c r="W1764" i="1"/>
  <c r="W2640" i="1"/>
  <c r="W3480" i="1"/>
  <c r="W4404" i="1"/>
  <c r="W5220" i="1"/>
  <c r="W5102" i="1"/>
  <c r="W5330" i="1"/>
  <c r="W3519" i="1"/>
  <c r="W3591" i="1"/>
  <c r="W3663" i="1"/>
  <c r="W3735" i="1"/>
  <c r="W3807" i="1"/>
  <c r="W3879" i="1"/>
  <c r="W3951" i="1"/>
  <c r="W4023" i="1"/>
  <c r="W4095" i="1"/>
  <c r="W4167" i="1"/>
  <c r="W4239" i="1"/>
  <c r="W4311" i="1"/>
  <c r="W4383" i="1"/>
  <c r="W4455" i="1"/>
  <c r="W4527" i="1"/>
  <c r="W4599" i="1"/>
  <c r="W4671" i="1"/>
  <c r="W4743" i="1"/>
  <c r="W4815" i="1"/>
  <c r="W4887" i="1"/>
  <c r="W4959" i="1"/>
  <c r="W5031" i="1"/>
  <c r="W5103" i="1"/>
  <c r="W5175" i="1"/>
  <c r="W5247" i="1"/>
  <c r="W5319" i="1"/>
  <c r="W5391" i="1"/>
  <c r="W5463" i="1"/>
  <c r="W5535" i="1"/>
  <c r="W5607" i="1"/>
  <c r="W5679" i="1"/>
  <c r="W1535" i="1"/>
  <c r="W2699" i="1"/>
  <c r="W3599" i="1"/>
  <c r="W4403" i="1"/>
  <c r="W5171" i="1"/>
  <c r="W324" i="1"/>
  <c r="W1188" i="1"/>
  <c r="W2040" i="1"/>
  <c r="W2952" i="1"/>
  <c r="W3816" i="1"/>
  <c r="W4692" i="1"/>
  <c r="W5423" i="1"/>
  <c r="W408" i="1"/>
  <c r="W1428" i="1"/>
  <c r="W2196" i="1"/>
  <c r="W2940" i="1"/>
  <c r="W3624" i="1"/>
  <c r="W4452" i="1"/>
  <c r="W5033" i="1"/>
  <c r="W5105" i="1"/>
  <c r="W5261" i="1"/>
  <c r="W5333" i="1"/>
  <c r="W5050" i="1"/>
  <c r="W5122" i="1"/>
  <c r="W5350" i="1"/>
  <c r="W5702" i="1"/>
  <c r="W5752" i="1"/>
  <c r="W2363" i="1"/>
  <c r="W3071" i="1"/>
  <c r="W3803" i="1"/>
  <c r="W4571" i="1"/>
  <c r="W5219" i="1"/>
  <c r="W180" i="1"/>
  <c r="W1068" i="1"/>
  <c r="W1788" i="1"/>
  <c r="W2700" i="1"/>
  <c r="W3552" i="1"/>
  <c r="W4284" i="1"/>
  <c r="W5196" i="1"/>
  <c r="W4673" i="1"/>
  <c r="W4745" i="1"/>
  <c r="W4817" i="1"/>
  <c r="W4889" i="1"/>
  <c r="W4961" i="1"/>
  <c r="W5189" i="1"/>
  <c r="W5561" i="1"/>
  <c r="W5633" i="1"/>
  <c r="W5705" i="1"/>
  <c r="W5730" i="1"/>
  <c r="W5551" i="1"/>
  <c r="W2099" i="1"/>
  <c r="W2891" i="1"/>
  <c r="W3515" i="1"/>
  <c r="W4247" i="1"/>
  <c r="W4955" i="1"/>
  <c r="W5711" i="1"/>
  <c r="W648" i="1"/>
  <c r="W1464" i="1"/>
  <c r="W2136" i="1"/>
  <c r="W2194" i="1"/>
  <c r="W2266" i="1"/>
  <c r="W2338" i="1"/>
  <c r="W2410" i="1"/>
  <c r="W2482" i="1"/>
  <c r="W2554" i="1"/>
  <c r="W2626" i="1"/>
  <c r="W2698" i="1"/>
  <c r="W2770" i="1"/>
  <c r="W2854" i="1"/>
  <c r="W3178" i="1"/>
  <c r="W3406" i="1"/>
  <c r="W3478" i="1"/>
  <c r="W3754" i="1"/>
  <c r="W3826" i="1"/>
  <c r="W3898" i="1"/>
  <c r="W3970" i="1"/>
  <c r="W4042" i="1"/>
  <c r="W4114" i="1"/>
  <c r="W4186" i="1"/>
  <c r="W4258" i="1"/>
  <c r="W4330" i="1"/>
  <c r="W4402" i="1"/>
  <c r="W4474" i="1"/>
  <c r="W4546" i="1"/>
  <c r="W4618" i="1"/>
  <c r="W4690" i="1"/>
  <c r="W4762" i="1"/>
  <c r="W4834" i="1"/>
  <c r="W4906" i="1"/>
  <c r="W4978" i="1"/>
  <c r="W5206" i="1"/>
  <c r="W5278" i="1"/>
  <c r="W5434" i="1"/>
  <c r="W5506" i="1"/>
  <c r="W5626" i="1"/>
  <c r="W959" i="1"/>
  <c r="W1379" i="1"/>
  <c r="W1775" i="1"/>
  <c r="W2159" i="1"/>
  <c r="W2975" i="1"/>
  <c r="W3851" i="1"/>
  <c r="W4643" i="1"/>
  <c r="W5411" i="1"/>
  <c r="W552" i="1"/>
  <c r="W1440" i="1"/>
  <c r="W2328" i="1"/>
  <c r="W3156" i="1"/>
  <c r="W3900" i="1"/>
  <c r="W4740" i="1"/>
  <c r="W47" i="1"/>
  <c r="W119" i="1"/>
  <c r="W191" i="1"/>
  <c r="W263" i="1"/>
  <c r="W335" i="1"/>
  <c r="W407" i="1"/>
  <c r="W479" i="1"/>
  <c r="W551" i="1"/>
  <c r="W623" i="1"/>
  <c r="W695" i="1"/>
  <c r="W767" i="1"/>
  <c r="W839" i="1"/>
  <c r="W911" i="1"/>
  <c r="W1019" i="1"/>
  <c r="W1091" i="1"/>
  <c r="W1343" i="1"/>
  <c r="W1715" i="1"/>
  <c r="W2015" i="1"/>
  <c r="W2855" i="1"/>
  <c r="W3683" i="1"/>
  <c r="W4487" i="1"/>
  <c r="W5387" i="1"/>
  <c r="W600" i="1"/>
  <c r="W1500" i="1"/>
  <c r="W2460" i="1"/>
  <c r="W3528" i="1"/>
  <c r="W4476" i="1"/>
  <c r="W312" i="1"/>
  <c r="W1056" i="1"/>
  <c r="W1884" i="1"/>
  <c r="W2664" i="1"/>
  <c r="W3516" i="1"/>
  <c r="W4308" i="1"/>
  <c r="W5256" i="1"/>
  <c r="W3709" i="1"/>
  <c r="W3781" i="1"/>
  <c r="W3853" i="1"/>
  <c r="W3925" i="1"/>
  <c r="W3997" i="1"/>
  <c r="W4069" i="1"/>
  <c r="W4141" i="1"/>
  <c r="W4213" i="1"/>
  <c r="W4285" i="1"/>
  <c r="W4357" i="1"/>
  <c r="W4429" i="1"/>
  <c r="W4501" i="1"/>
  <c r="W4573" i="1"/>
  <c r="W4645" i="1"/>
  <c r="W4717" i="1"/>
  <c r="W4789" i="1"/>
  <c r="W4861" i="1"/>
  <c r="W4933" i="1"/>
  <c r="W5005" i="1"/>
  <c r="W5077" i="1"/>
  <c r="W5149" i="1"/>
  <c r="W5221" i="1"/>
  <c r="W252" i="1"/>
  <c r="W1116" i="1"/>
  <c r="W1908" i="1"/>
  <c r="W2760" i="1"/>
  <c r="W3636" i="1"/>
  <c r="W4536" i="1"/>
  <c r="W5364" i="1"/>
  <c r="W5042" i="1"/>
  <c r="W5114" i="1"/>
  <c r="W5342" i="1"/>
  <c r="W3531" i="1"/>
  <c r="W3603" i="1"/>
  <c r="W3675" i="1"/>
  <c r="W3747" i="1"/>
  <c r="W3819" i="1"/>
  <c r="W3891" i="1"/>
  <c r="W3963" i="1"/>
  <c r="W4035" i="1"/>
  <c r="W4107" i="1"/>
  <c r="W4179" i="1"/>
  <c r="W4251" i="1"/>
  <c r="W4323" i="1"/>
  <c r="W4395" i="1"/>
  <c r="W4467" i="1"/>
  <c r="W4539" i="1"/>
  <c r="W4611" i="1"/>
  <c r="W4683" i="1"/>
  <c r="W4755" i="1"/>
  <c r="W4827" i="1"/>
  <c r="W4899" i="1"/>
  <c r="W4971" i="1"/>
  <c r="W5043" i="1"/>
  <c r="W5115" i="1"/>
  <c r="W5187" i="1"/>
  <c r="W5259" i="1"/>
  <c r="W5331" i="1"/>
  <c r="W5403" i="1"/>
  <c r="W5475" i="1"/>
  <c r="W5547" i="1"/>
  <c r="W5619" i="1"/>
  <c r="W5703" i="1"/>
  <c r="W2039" i="1"/>
  <c r="W2831" i="1"/>
  <c r="W3755" i="1"/>
  <c r="W4523" i="1"/>
  <c r="W5327" i="1"/>
  <c r="W468" i="1"/>
  <c r="W1332" i="1"/>
  <c r="W2172" i="1"/>
  <c r="W3072" i="1"/>
  <c r="W3972" i="1"/>
  <c r="W4896" i="1"/>
  <c r="W5543" i="1"/>
  <c r="W540" i="1"/>
  <c r="W1596" i="1"/>
  <c r="W2340" i="1"/>
  <c r="W3036" i="1"/>
  <c r="W3768" i="1"/>
  <c r="W4572" i="1"/>
  <c r="W5045" i="1"/>
  <c r="W851" i="1"/>
  <c r="W923" i="1"/>
  <c r="W1031" i="1"/>
  <c r="W1127" i="1"/>
  <c r="W1391" i="1"/>
  <c r="W1763" i="1"/>
  <c r="W2135" i="1"/>
  <c r="W3047" i="1"/>
  <c r="W3815" i="1"/>
  <c r="W4727" i="1"/>
  <c r="W5519" i="1"/>
  <c r="W744" i="1"/>
  <c r="W1656" i="1"/>
  <c r="W2616" i="1"/>
  <c r="W3708" i="1"/>
  <c r="W4680" i="1"/>
  <c r="W456" i="1"/>
  <c r="W1164" i="1"/>
  <c r="W1968" i="1"/>
  <c r="W2796" i="1"/>
  <c r="W3684" i="1"/>
  <c r="W4464" i="1"/>
  <c r="W5400" i="1"/>
  <c r="W3721" i="1"/>
  <c r="W3793" i="1"/>
  <c r="W3865" i="1"/>
  <c r="W3937" i="1"/>
  <c r="W4009" i="1"/>
  <c r="W4081" i="1"/>
  <c r="W4153" i="1"/>
  <c r="W4225" i="1"/>
  <c r="W4297" i="1"/>
  <c r="W4369" i="1"/>
  <c r="W4441" i="1"/>
  <c r="W4513" i="1"/>
  <c r="W4585" i="1"/>
  <c r="W4657" i="1"/>
  <c r="W4729" i="1"/>
  <c r="W4801" i="1"/>
  <c r="W4873" i="1"/>
  <c r="W4945" i="1"/>
  <c r="W5017" i="1"/>
  <c r="W5089" i="1"/>
  <c r="W5161" i="1"/>
  <c r="W5233" i="1"/>
  <c r="W5291" i="1"/>
  <c r="W384" i="1"/>
  <c r="W1272" i="1"/>
  <c r="W1992" i="1"/>
  <c r="W2880" i="1"/>
  <c r="W3804" i="1"/>
  <c r="W4644" i="1"/>
  <c r="W5054" i="1"/>
  <c r="W5126" i="1"/>
  <c r="W5354" i="1"/>
  <c r="W3543" i="1"/>
  <c r="W3615" i="1"/>
  <c r="W3687" i="1"/>
  <c r="W3759" i="1"/>
  <c r="W3831" i="1"/>
  <c r="W3903" i="1"/>
  <c r="W3975" i="1"/>
  <c r="W4047" i="1"/>
  <c r="W4119" i="1"/>
  <c r="W4191" i="1"/>
  <c r="W4263" i="1"/>
  <c r="W4335" i="1"/>
  <c r="W4407" i="1"/>
  <c r="W4479" i="1"/>
  <c r="W4551" i="1"/>
  <c r="W4623" i="1"/>
  <c r="W4695" i="1"/>
  <c r="W4767" i="1"/>
  <c r="W4839" i="1"/>
  <c r="W4911" i="1"/>
  <c r="W4983" i="1"/>
  <c r="W5055" i="1"/>
  <c r="W5127" i="1"/>
  <c r="W5199" i="1"/>
  <c r="W5271" i="1"/>
  <c r="W5343" i="1"/>
  <c r="W5415" i="1"/>
  <c r="W5487" i="1"/>
  <c r="W5559" i="1"/>
  <c r="W5631" i="1"/>
  <c r="W5751" i="1"/>
  <c r="W2195" i="1"/>
  <c r="W2999" i="1"/>
  <c r="W3899" i="1"/>
  <c r="W4667" i="1"/>
  <c r="W5471" i="1"/>
  <c r="W588" i="1"/>
  <c r="W1476" i="1"/>
  <c r="W2316" i="1"/>
  <c r="W3216" i="1"/>
  <c r="W4116" i="1"/>
  <c r="W5052" i="1"/>
  <c r="W5627" i="1"/>
  <c r="W720" i="1"/>
  <c r="W1740" i="1"/>
  <c r="W2496" i="1"/>
  <c r="W3108" i="1"/>
  <c r="W3936" i="1"/>
  <c r="W4728" i="1"/>
  <c r="W4985" i="1"/>
  <c r="W5057" i="1"/>
  <c r="W5285" i="1"/>
  <c r="W5357" i="1"/>
  <c r="W3263" i="1"/>
  <c r="W4151" i="1"/>
  <c r="W4919" i="1"/>
  <c r="W5603" i="1"/>
  <c r="W864" i="1"/>
  <c r="W1728" i="1"/>
  <c r="W2568" i="1"/>
  <c r="W3372" i="1"/>
  <c r="W4152" i="1"/>
  <c r="W4944" i="1"/>
  <c r="W71" i="1"/>
  <c r="W143" i="1"/>
  <c r="W215" i="1"/>
  <c r="W287" i="1"/>
  <c r="W359" i="1"/>
  <c r="W431" i="1"/>
  <c r="W503" i="1"/>
  <c r="W575" i="1"/>
  <c r="W647" i="1"/>
  <c r="W719" i="1"/>
  <c r="W791" i="1"/>
  <c r="W863" i="1"/>
  <c r="W947" i="1"/>
  <c r="W1043" i="1"/>
  <c r="W1151" i="1"/>
  <c r="W1439" i="1"/>
  <c r="W1823" i="1"/>
  <c r="W2279" i="1"/>
  <c r="W3191" i="1"/>
  <c r="W3947" i="1"/>
  <c r="W4883" i="1"/>
  <c r="W5663" i="1"/>
  <c r="W888" i="1"/>
  <c r="W1824" i="1"/>
  <c r="W2748" i="1"/>
  <c r="W3852" i="1"/>
  <c r="W4872" i="1"/>
  <c r="W612" i="1"/>
  <c r="W1296" i="1"/>
  <c r="W2112" i="1"/>
  <c r="W2928" i="1"/>
  <c r="W3828" i="1"/>
  <c r="W4704" i="1"/>
  <c r="W3733" i="1"/>
  <c r="W3805" i="1"/>
  <c r="W3877" i="1"/>
  <c r="W3949" i="1"/>
  <c r="W4021" i="1"/>
  <c r="W4093" i="1"/>
  <c r="W4165" i="1"/>
  <c r="W4237" i="1"/>
  <c r="W4309" i="1"/>
  <c r="W4381" i="1"/>
  <c r="W4453" i="1"/>
  <c r="W4525" i="1"/>
  <c r="W4597" i="1"/>
  <c r="W4669" i="1"/>
  <c r="W4741" i="1"/>
  <c r="W4813" i="1"/>
  <c r="W4885" i="1"/>
  <c r="W4957" i="1"/>
  <c r="W5029" i="1"/>
  <c r="W5101" i="1"/>
  <c r="W5173" i="1"/>
  <c r="W5245" i="1"/>
  <c r="W5435" i="1"/>
  <c r="W516" i="1"/>
  <c r="W1416" i="1"/>
  <c r="W2160" i="1"/>
  <c r="W3048" i="1"/>
  <c r="W3924" i="1"/>
  <c r="W4800" i="1"/>
  <c r="W5066" i="1"/>
  <c r="W5138" i="1"/>
  <c r="W3555" i="1"/>
  <c r="W3627" i="1"/>
  <c r="W3699" i="1"/>
  <c r="W3771" i="1"/>
  <c r="W3843" i="1"/>
  <c r="W3915" i="1"/>
  <c r="W3987" i="1"/>
  <c r="W4059" i="1"/>
  <c r="W4131" i="1"/>
  <c r="W4203" i="1"/>
  <c r="W4275" i="1"/>
  <c r="W4347" i="1"/>
  <c r="W4419" i="1"/>
  <c r="W4491" i="1"/>
  <c r="W4563" i="1"/>
  <c r="W4635" i="1"/>
  <c r="W4707" i="1"/>
  <c r="W4779" i="1"/>
  <c r="W4851" i="1"/>
  <c r="W4923" i="1"/>
  <c r="W4995" i="1"/>
  <c r="W5067" i="1"/>
  <c r="W5139" i="1"/>
  <c r="W5211" i="1"/>
  <c r="W5283" i="1"/>
  <c r="W5355" i="1"/>
  <c r="W5427" i="1"/>
  <c r="W5499" i="1"/>
  <c r="W5571" i="1"/>
  <c r="W5643" i="1"/>
  <c r="W5716" i="1"/>
  <c r="W2351" i="1"/>
  <c r="W3179" i="1"/>
  <c r="W4019" i="1"/>
  <c r="W4799" i="1"/>
  <c r="W5615" i="1"/>
  <c r="W660" i="1"/>
  <c r="W1608" i="1"/>
  <c r="W2448" i="1"/>
  <c r="W3396" i="1"/>
  <c r="W4260" i="1"/>
  <c r="W5184" i="1"/>
  <c r="W5099" i="1"/>
  <c r="W5747" i="1"/>
  <c r="W876" i="1"/>
  <c r="W1812" i="1"/>
  <c r="W2592" i="1"/>
  <c r="W3228" i="1"/>
  <c r="W4080" i="1"/>
  <c r="W4884" i="1"/>
  <c r="W4997" i="1"/>
  <c r="W5069" i="1"/>
  <c r="W5297" i="1"/>
  <c r="W5369" i="1"/>
  <c r="W5014" i="1"/>
  <c r="W5086" i="1"/>
  <c r="W5386" i="1"/>
  <c r="W2723" i="1"/>
  <c r="W3443" i="1"/>
  <c r="W4127" i="1"/>
  <c r="W4967" i="1"/>
  <c r="W5531" i="1"/>
  <c r="W672" i="1"/>
  <c r="W1392" i="1"/>
  <c r="W2244" i="1"/>
  <c r="W3144" i="1"/>
  <c r="W3888" i="1"/>
  <c r="W4752" i="1"/>
  <c r="W2339" i="1"/>
  <c r="W3239" i="1"/>
  <c r="W4139" i="1"/>
  <c r="W3773" i="1"/>
  <c r="W3845" i="1"/>
  <c r="W3917" i="1"/>
  <c r="W3989" i="1"/>
  <c r="W4061" i="1"/>
  <c r="W4133" i="1"/>
  <c r="W4205" i="1"/>
  <c r="W4277" i="1"/>
  <c r="W4349" i="1"/>
  <c r="W4421" i="1"/>
  <c r="W4493" i="1"/>
  <c r="W4565" i="1"/>
  <c r="W4637" i="1"/>
  <c r="W4709" i="1"/>
  <c r="W4781" i="1"/>
  <c r="W4853" i="1"/>
  <c r="W4925" i="1"/>
  <c r="W5153" i="1"/>
  <c r="W5225" i="1"/>
  <c r="W5453" i="1"/>
  <c r="W5525" i="1"/>
  <c r="W5597" i="1"/>
  <c r="W5669" i="1"/>
  <c r="W5741" i="1"/>
  <c r="W5443" i="1"/>
  <c r="W5683" i="1"/>
  <c r="W2447" i="1"/>
  <c r="W2256" i="1"/>
  <c r="W3060" i="1"/>
  <c r="W3912" i="1"/>
  <c r="W4848" i="1"/>
  <c r="W3745" i="1"/>
  <c r="W3817" i="1"/>
  <c r="W3889" i="1"/>
  <c r="W3961" i="1"/>
  <c r="W4033" i="1"/>
  <c r="W4105" i="1"/>
  <c r="W4177" i="1"/>
  <c r="W4249" i="1"/>
  <c r="W4321" i="1"/>
  <c r="W4393" i="1"/>
  <c r="W4465" i="1"/>
  <c r="W4537" i="1"/>
  <c r="W4609" i="1"/>
  <c r="W4681" i="1"/>
  <c r="W4753" i="1"/>
  <c r="W4825" i="1"/>
  <c r="W4897" i="1"/>
  <c r="W4969" i="1"/>
  <c r="W5041" i="1"/>
  <c r="W5113" i="1"/>
  <c r="W5185" i="1"/>
  <c r="W5257" i="1"/>
  <c r="W5579" i="1"/>
  <c r="W636" i="1"/>
  <c r="W1536" i="1"/>
  <c r="W2304" i="1"/>
  <c r="W3192" i="1"/>
  <c r="W4092" i="1"/>
  <c r="W4956" i="1"/>
  <c r="W5078" i="1"/>
  <c r="W5150" i="1"/>
  <c r="W3783" i="1"/>
  <c r="W3855" i="1"/>
  <c r="W3927" i="1"/>
  <c r="W3999" i="1"/>
  <c r="W4071" i="1"/>
  <c r="W4143" i="1"/>
  <c r="W4215" i="1"/>
  <c r="W4287" i="1"/>
  <c r="W4359" i="1"/>
  <c r="W4431" i="1"/>
  <c r="W4503" i="1"/>
  <c r="W4575" i="1"/>
  <c r="W4647" i="1"/>
  <c r="W4719" i="1"/>
  <c r="W4791" i="1"/>
  <c r="W4863" i="1"/>
  <c r="W4935" i="1"/>
  <c r="W5007" i="1"/>
  <c r="W5079" i="1"/>
  <c r="W5151" i="1"/>
  <c r="W5223" i="1"/>
  <c r="W5295" i="1"/>
  <c r="W5367" i="1"/>
  <c r="W5439" i="1"/>
  <c r="W5511" i="1"/>
  <c r="W5583" i="1"/>
  <c r="W5655" i="1"/>
  <c r="W5611" i="1"/>
  <c r="W2495" i="1"/>
  <c r="W3335" i="1"/>
  <c r="W4175" i="1"/>
  <c r="W4931" i="1"/>
  <c r="W12" i="1"/>
  <c r="W780" i="1"/>
  <c r="W1752" i="1"/>
  <c r="W2604" i="1"/>
  <c r="W3564" i="1"/>
  <c r="W4380" i="1"/>
  <c r="W5328" i="1"/>
  <c r="W5207" i="1"/>
  <c r="W72" i="1"/>
  <c r="W1020" i="1"/>
  <c r="W1932" i="1"/>
  <c r="W2724" i="1"/>
  <c r="W3324" i="1"/>
  <c r="W4224" i="1"/>
  <c r="W5028" i="1"/>
  <c r="W5009" i="1"/>
  <c r="W5081" i="1"/>
  <c r="W5309" i="1"/>
  <c r="W3155" i="1"/>
  <c r="W3875" i="1"/>
  <c r="W4607" i="1"/>
  <c r="W5315" i="1"/>
  <c r="W300" i="1"/>
  <c r="W1104" i="1"/>
  <c r="W1836" i="1"/>
  <c r="W2580" i="1"/>
  <c r="W3456" i="1"/>
  <c r="W4392" i="1"/>
  <c r="W5208" i="1"/>
  <c r="W3606" i="1"/>
  <c r="W3678" i="1"/>
  <c r="W3750" i="1"/>
  <c r="W3822" i="1"/>
  <c r="W3894" i="1"/>
  <c r="W3966" i="1"/>
  <c r="W4038" i="1"/>
  <c r="W4110" i="1"/>
  <c r="W4182" i="1"/>
  <c r="W4254" i="1"/>
  <c r="W4326" i="1"/>
  <c r="W4398" i="1"/>
  <c r="W4470" i="1"/>
  <c r="W4542" i="1"/>
  <c r="W4614" i="1"/>
  <c r="W4686" i="1"/>
  <c r="W4758" i="1"/>
  <c r="W4830" i="1"/>
  <c r="W4902" i="1"/>
  <c r="W4974" i="1"/>
  <c r="W5046" i="1"/>
  <c r="W5118" i="1"/>
  <c r="W5190" i="1"/>
  <c r="W5262" i="1"/>
  <c r="W3235" i="1"/>
  <c r="W3307" i="1"/>
  <c r="W3379" i="1"/>
  <c r="W3451" i="1"/>
  <c r="W3523" i="1"/>
  <c r="W3595" i="1"/>
  <c r="W3667" i="1"/>
  <c r="W3739" i="1"/>
  <c r="W3811" i="1"/>
  <c r="W3883" i="1"/>
  <c r="W3955" i="1"/>
  <c r="W4027" i="1"/>
  <c r="W4099" i="1"/>
  <c r="W4171" i="1"/>
  <c r="W4243" i="1"/>
  <c r="W4315" i="1"/>
  <c r="W4387" i="1"/>
  <c r="W4459" i="1"/>
  <c r="W4531" i="1"/>
  <c r="W4603" i="1"/>
  <c r="W4675" i="1"/>
  <c r="W4747" i="1"/>
  <c r="W4819" i="1"/>
  <c r="W4891" i="1"/>
  <c r="W4963" i="1"/>
  <c r="W5035" i="1"/>
  <c r="W5263" i="1"/>
  <c r="W5335" i="1"/>
  <c r="W5507" i="1"/>
  <c r="W576" i="1"/>
  <c r="W1488" i="1"/>
  <c r="W2484" i="1"/>
  <c r="W3540" i="1"/>
  <c r="W4488" i="1"/>
  <c r="W5304" i="1"/>
  <c r="W5075" i="1"/>
  <c r="W336" i="1"/>
  <c r="W1260" i="1"/>
  <c r="W2100" i="1"/>
  <c r="W2964" i="1"/>
  <c r="W3780" i="1"/>
  <c r="W4716" i="1"/>
  <c r="W5255" i="1"/>
  <c r="W360" i="1"/>
  <c r="W1248" i="1"/>
  <c r="W2280" i="1"/>
  <c r="W3132" i="1"/>
  <c r="W3960" i="1"/>
  <c r="W4764" i="1"/>
  <c r="W4235" i="1"/>
  <c r="W5358" i="1"/>
  <c r="W5430" i="1"/>
  <c r="W5502" i="1"/>
  <c r="W5574" i="1"/>
  <c r="W5646" i="1"/>
  <c r="W5383" i="1"/>
  <c r="W5635" i="1"/>
  <c r="W2483" i="1"/>
  <c r="W3215" i="1"/>
  <c r="W4091" i="1"/>
  <c r="W4895" i="1"/>
  <c r="W5591" i="1"/>
  <c r="W684" i="1"/>
  <c r="W1548" i="1"/>
  <c r="W2508" i="1"/>
  <c r="W3300" i="1"/>
  <c r="W4128" i="1"/>
  <c r="W4920" i="1"/>
  <c r="W5131" i="1"/>
  <c r="W5563" i="1"/>
  <c r="W2303" i="1"/>
  <c r="W3143" i="1"/>
  <c r="W3887" i="1"/>
  <c r="W4835" i="1"/>
  <c r="W3644" i="1"/>
  <c r="W3716" i="1"/>
  <c r="W3788" i="1"/>
  <c r="W3860" i="1"/>
  <c r="W3932" i="1"/>
  <c r="W4004" i="1"/>
  <c r="W4076" i="1"/>
  <c r="W4148" i="1"/>
  <c r="W4220" i="1"/>
  <c r="W4292" i="1"/>
  <c r="W4364" i="1"/>
  <c r="W4436" i="1"/>
  <c r="W4508" i="1"/>
  <c r="W4580" i="1"/>
  <c r="W4652" i="1"/>
  <c r="W4724" i="1"/>
  <c r="W4796" i="1"/>
  <c r="W4868" i="1"/>
  <c r="W4940" i="1"/>
  <c r="W5012" i="1"/>
  <c r="W5084" i="1"/>
  <c r="W5156" i="1"/>
  <c r="W5312" i="1"/>
  <c r="W5384" i="1"/>
  <c r="W5456" i="1"/>
  <c r="W5528" i="1"/>
  <c r="W5600" i="1"/>
  <c r="W5672" i="1"/>
  <c r="W5744" i="1"/>
  <c r="W1331" i="1"/>
  <c r="W1691" i="1"/>
  <c r="W2123" i="1"/>
  <c r="W2903" i="1"/>
  <c r="W3719" i="1"/>
  <c r="W4439" i="1"/>
  <c r="W4221" i="1"/>
  <c r="W4293" i="1"/>
  <c r="W4365" i="1"/>
  <c r="W4437" i="1"/>
  <c r="W4509" i="1"/>
  <c r="W4581" i="1"/>
  <c r="W4653" i="1"/>
  <c r="W4725" i="1"/>
  <c r="W4797" i="1"/>
  <c r="W4869" i="1"/>
  <c r="W4941" i="1"/>
  <c r="W5013" i="1"/>
  <c r="W5085" i="1"/>
  <c r="W5157" i="1"/>
  <c r="W5229" i="1"/>
  <c r="W5301" i="1"/>
  <c r="W5373" i="1"/>
  <c r="W5445" i="1"/>
  <c r="W5517" i="1"/>
  <c r="W5589" i="1"/>
  <c r="W5661" i="1"/>
  <c r="W5733" i="1"/>
  <c r="W5638" i="1"/>
  <c r="W1103" i="1"/>
  <c r="W1403" i="1"/>
  <c r="W1739" i="1"/>
  <c r="W2147" i="1"/>
  <c r="W2879" i="1"/>
  <c r="W3647" i="1"/>
  <c r="W4343" i="1"/>
  <c r="W3347" i="1"/>
  <c r="W4223" i="1"/>
  <c r="W5003" i="1"/>
  <c r="W5735" i="1"/>
  <c r="W768" i="1"/>
  <c r="W1668" i="1"/>
  <c r="W2652" i="1"/>
  <c r="W3432" i="1"/>
  <c r="W4272" i="1"/>
  <c r="W5172" i="1"/>
  <c r="W4952" i="1"/>
  <c r="W5024" i="1"/>
  <c r="W5096" i="1"/>
  <c r="W5168" i="1"/>
  <c r="W5324" i="1"/>
  <c r="W5396" i="1"/>
  <c r="W5468" i="1"/>
  <c r="W5540" i="1"/>
  <c r="W5612" i="1"/>
  <c r="W5684" i="1"/>
  <c r="W983" i="1"/>
  <c r="W1367" i="1"/>
  <c r="W1751" i="1"/>
  <c r="W2255" i="1"/>
  <c r="W3059" i="1"/>
  <c r="W3827" i="1"/>
  <c r="W4583" i="1"/>
  <c r="W4233" i="1"/>
  <c r="W4305" i="1"/>
  <c r="W4377" i="1"/>
  <c r="W4449" i="1"/>
  <c r="W4521" i="1"/>
  <c r="W4593" i="1"/>
  <c r="W4665" i="1"/>
  <c r="W4737" i="1"/>
  <c r="W4809" i="1"/>
  <c r="W4881" i="1"/>
  <c r="W4953" i="1"/>
  <c r="W5025" i="1"/>
  <c r="W5097" i="1"/>
  <c r="W5169" i="1"/>
  <c r="W5241" i="1"/>
  <c r="W5313" i="1"/>
  <c r="W5385" i="1"/>
  <c r="W5457" i="1"/>
  <c r="W5529" i="1"/>
  <c r="W5601" i="1"/>
  <c r="W5673" i="1"/>
  <c r="W5745" i="1"/>
  <c r="W5662" i="1"/>
  <c r="W1175" i="1"/>
  <c r="W1451" i="1"/>
  <c r="W1787" i="1"/>
  <c r="W2267" i="1"/>
  <c r="W3011" i="1"/>
  <c r="W3791" i="1"/>
  <c r="W4475" i="1"/>
  <c r="W3024" i="1"/>
  <c r="W3984" i="1"/>
  <c r="W4812" i="1"/>
  <c r="W3642" i="1"/>
  <c r="W3714" i="1"/>
  <c r="W3786" i="1"/>
  <c r="W3858" i="1"/>
  <c r="W3930" i="1"/>
  <c r="W4002" i="1"/>
  <c r="W4074" i="1"/>
  <c r="W4146" i="1"/>
  <c r="W4218" i="1"/>
  <c r="W4290" i="1"/>
  <c r="W4362" i="1"/>
  <c r="W4434" i="1"/>
  <c r="W4506" i="1"/>
  <c r="W4578" i="1"/>
  <c r="W4650" i="1"/>
  <c r="W4722" i="1"/>
  <c r="W4794" i="1"/>
  <c r="W4866" i="1"/>
  <c r="W4938" i="1"/>
  <c r="W5010" i="1"/>
  <c r="W5082" i="1"/>
  <c r="W5154" i="1"/>
  <c r="W5226" i="1"/>
  <c r="W5298" i="1"/>
  <c r="W3199" i="1"/>
  <c r="W3271" i="1"/>
  <c r="W3343" i="1"/>
  <c r="W3415" i="1"/>
  <c r="W3487" i="1"/>
  <c r="W3559" i="1"/>
  <c r="W3631" i="1"/>
  <c r="W3703" i="1"/>
  <c r="W3775" i="1"/>
  <c r="W3847" i="1"/>
  <c r="W3919" i="1"/>
  <c r="W3991" i="1"/>
  <c r="W4063" i="1"/>
  <c r="W4135" i="1"/>
  <c r="W4207" i="1"/>
  <c r="W4279" i="1"/>
  <c r="W4351" i="1"/>
  <c r="W4423" i="1"/>
  <c r="W4495" i="1"/>
  <c r="W4567" i="1"/>
  <c r="W4639" i="1"/>
  <c r="W4711" i="1"/>
  <c r="W4783" i="1"/>
  <c r="W4855" i="1"/>
  <c r="W4927" i="1"/>
  <c r="W4999" i="1"/>
  <c r="W5227" i="1"/>
  <c r="W5299" i="1"/>
  <c r="W5123" i="1"/>
  <c r="W132" i="1"/>
  <c r="W1032" i="1"/>
  <c r="W2004" i="1"/>
  <c r="W3096" i="1"/>
  <c r="W4020" i="1"/>
  <c r="W4968" i="1"/>
  <c r="W5252" i="1"/>
  <c r="W5639" i="1"/>
  <c r="W816" i="1"/>
  <c r="W1692" i="1"/>
  <c r="W2532" i="1"/>
  <c r="W3420" i="1"/>
  <c r="W4368" i="1"/>
  <c r="W5040" i="1"/>
  <c r="W5687" i="1"/>
  <c r="W852" i="1"/>
  <c r="W1776" i="1"/>
  <c r="W2688" i="1"/>
  <c r="W3588" i="1"/>
  <c r="W4356" i="1"/>
  <c r="W5244" i="1"/>
  <c r="W5273" i="1"/>
  <c r="W5345" i="1"/>
  <c r="W5382" i="1"/>
  <c r="W5454" i="1"/>
  <c r="W5526" i="1"/>
  <c r="W5598" i="1"/>
  <c r="W5682" i="1"/>
  <c r="W5467" i="1"/>
  <c r="W1523" i="1"/>
  <c r="W2795" i="1"/>
  <c r="W3479" i="1"/>
  <c r="W4355" i="1"/>
  <c r="W5111" i="1"/>
  <c r="W84" i="1"/>
  <c r="W936" i="1"/>
  <c r="W1848" i="1"/>
  <c r="W2772" i="1"/>
  <c r="W3576" i="1"/>
  <c r="W4416" i="1"/>
  <c r="W5316" i="1"/>
  <c r="W4964" i="1"/>
  <c r="W5036" i="1"/>
  <c r="W5108" i="1"/>
  <c r="W5180" i="1"/>
  <c r="W5336" i="1"/>
  <c r="W5408" i="1"/>
  <c r="W5480" i="1"/>
  <c r="W5552" i="1"/>
  <c r="W5624" i="1"/>
  <c r="W5696" i="1"/>
  <c r="W1139" i="1"/>
  <c r="W1415" i="1"/>
  <c r="W1799" i="1"/>
  <c r="W2399" i="1"/>
  <c r="W3167" i="1"/>
  <c r="W3971" i="1"/>
  <c r="W4715" i="1"/>
  <c r="W4461" i="1"/>
  <c r="W4533" i="1"/>
  <c r="W4605" i="1"/>
  <c r="W4677" i="1"/>
  <c r="W4749" i="1"/>
  <c r="W4821" i="1"/>
  <c r="W4893" i="1"/>
  <c r="W4965" i="1"/>
  <c r="W5037" i="1"/>
  <c r="W5109" i="1"/>
  <c r="W5181" i="1"/>
  <c r="W5253" i="1"/>
  <c r="W5325" i="1"/>
  <c r="W5397" i="1"/>
  <c r="W5469" i="1"/>
  <c r="W5541" i="1"/>
  <c r="W5613" i="1"/>
  <c r="W5685" i="1"/>
  <c r="W5530" i="1"/>
  <c r="W5686" i="1"/>
  <c r="W1223" i="1"/>
  <c r="W1571" i="1"/>
  <c r="W1811" i="1"/>
  <c r="W2375" i="1"/>
  <c r="W3107" i="1"/>
  <c r="W3923" i="1"/>
  <c r="W4631" i="1"/>
  <c r="W5394" i="1"/>
  <c r="W5466" i="1"/>
  <c r="W5538" i="1"/>
  <c r="W5610" i="1"/>
  <c r="W5694" i="1"/>
  <c r="W5491" i="1"/>
  <c r="W2051" i="1"/>
  <c r="W2927" i="1"/>
  <c r="W3635" i="1"/>
  <c r="W4463" i="1"/>
  <c r="W5231" i="1"/>
  <c r="W240" i="1"/>
  <c r="W1092" i="1"/>
  <c r="W2028" i="1"/>
  <c r="W2916" i="1"/>
  <c r="W3732" i="1"/>
  <c r="W4560" i="1"/>
  <c r="W5095" i="1"/>
  <c r="W5167" i="1"/>
  <c r="W5455" i="1"/>
  <c r="W1547" i="1"/>
  <c r="W2675" i="1"/>
  <c r="W3563" i="1"/>
  <c r="W4511" i="1"/>
  <c r="W3608" i="1"/>
  <c r="W3680" i="1"/>
  <c r="W3752" i="1"/>
  <c r="W3824" i="1"/>
  <c r="W3896" i="1"/>
  <c r="W3968" i="1"/>
  <c r="W4040" i="1"/>
  <c r="W4112" i="1"/>
  <c r="W4184" i="1"/>
  <c r="W4256" i="1"/>
  <c r="W4328" i="1"/>
  <c r="W4400" i="1"/>
  <c r="W4472" i="1"/>
  <c r="W4544" i="1"/>
  <c r="W4616" i="1"/>
  <c r="W4688" i="1"/>
  <c r="W4760" i="1"/>
  <c r="W4832" i="1"/>
  <c r="W4904" i="1"/>
  <c r="W4976" i="1"/>
  <c r="W5048" i="1"/>
  <c r="W5120" i="1"/>
  <c r="W5192" i="1"/>
  <c r="W5348" i="1"/>
  <c r="W5420" i="1"/>
  <c r="W5492" i="1"/>
  <c r="W5564" i="1"/>
  <c r="W5636" i="1"/>
  <c r="W5708" i="1"/>
  <c r="W1187" i="1"/>
  <c r="W1487" i="1"/>
  <c r="W1847" i="1"/>
  <c r="W2531" i="1"/>
  <c r="W3299" i="1"/>
  <c r="W4103" i="1"/>
  <c r="W4185" i="1"/>
  <c r="W4257" i="1"/>
  <c r="W4329" i="1"/>
  <c r="W4401" i="1"/>
  <c r="W4473" i="1"/>
  <c r="W4545" i="1"/>
  <c r="W4617" i="1"/>
  <c r="W4689" i="1"/>
  <c r="W4761" i="1"/>
  <c r="W4833" i="1"/>
  <c r="W4905" i="1"/>
  <c r="W4977" i="1"/>
  <c r="W5049" i="1"/>
  <c r="W5121" i="1"/>
  <c r="W5193" i="1"/>
  <c r="W5265" i="1"/>
  <c r="W5337" i="1"/>
  <c r="W5409" i="1"/>
  <c r="W5481" i="1"/>
  <c r="W5553" i="1"/>
  <c r="W5625" i="1"/>
  <c r="W5697" i="1"/>
  <c r="W5566" i="1"/>
  <c r="W5710" i="1"/>
  <c r="W1235" i="1"/>
  <c r="W1631" i="1"/>
  <c r="W1871" i="1"/>
  <c r="W2507" i="1"/>
  <c r="W3227" i="1"/>
  <c r="W4079" i="1"/>
  <c r="W4787" i="1"/>
  <c r="W1236" i="1"/>
  <c r="W2220" i="1"/>
  <c r="W3012" i="1"/>
  <c r="W3876" i="1"/>
  <c r="W4668" i="1"/>
  <c r="W5060" i="1"/>
  <c r="W5132" i="1"/>
  <c r="W5204" i="1"/>
  <c r="W5360" i="1"/>
  <c r="W5432" i="1"/>
  <c r="W5504" i="1"/>
  <c r="W5576" i="1"/>
  <c r="W5648" i="1"/>
  <c r="W5720" i="1"/>
  <c r="W1247" i="1"/>
  <c r="W1595" i="1"/>
  <c r="W1919" i="1"/>
  <c r="W2663" i="1"/>
  <c r="W3431" i="1"/>
  <c r="W4211" i="1"/>
  <c r="W4197" i="1"/>
  <c r="W4269" i="1"/>
  <c r="W4341" i="1"/>
  <c r="W4413" i="1"/>
  <c r="W4485" i="1"/>
  <c r="W4557" i="1"/>
  <c r="W4629" i="1"/>
  <c r="W4701" i="1"/>
  <c r="W4773" i="1"/>
  <c r="W4845" i="1"/>
  <c r="W4917" i="1"/>
  <c r="W4989" i="1"/>
  <c r="W5061" i="1"/>
  <c r="W5133" i="1"/>
  <c r="W5205" i="1"/>
  <c r="W5277" i="1"/>
  <c r="W5349" i="1"/>
  <c r="W5421" i="1"/>
  <c r="W5493" i="1"/>
  <c r="W5565" i="1"/>
  <c r="W5637" i="1"/>
  <c r="W5709" i="1"/>
  <c r="W5590" i="1"/>
  <c r="W5734" i="1"/>
  <c r="W1295" i="1"/>
  <c r="W1679" i="1"/>
  <c r="W1931" i="1"/>
  <c r="W2627" i="1"/>
  <c r="W3371" i="1"/>
  <c r="W4163" i="1"/>
</calcChain>
</file>

<file path=xl/sharedStrings.xml><?xml version="1.0" encoding="utf-8"?>
<sst xmlns="http://schemas.openxmlformats.org/spreadsheetml/2006/main" count="74981" uniqueCount="14868">
  <si>
    <t>CREACION</t>
  </si>
  <si>
    <t>HORA</t>
  </si>
  <si>
    <t>TAMANO</t>
  </si>
  <si>
    <t>SERVICIO</t>
  </si>
  <si>
    <t>FORMA_PAGO</t>
  </si>
  <si>
    <t>ULTIMO_STATUS</t>
  </si>
  <si>
    <t>FECHA_UTL_STATUS</t>
  </si>
  <si>
    <t>SHIPPING_DISTRITO</t>
  </si>
  <si>
    <t>TIPO_VEHICULO</t>
  </si>
  <si>
    <t>KILOMETROS</t>
  </si>
  <si>
    <t>COSTO</t>
  </si>
  <si>
    <t>31-12-2018</t>
  </si>
  <si>
    <t>19:02:35</t>
  </si>
  <si>
    <t>S</t>
  </si>
  <si>
    <t>PAY</t>
  </si>
  <si>
    <t>COMPLETED</t>
  </si>
  <si>
    <t>---</t>
  </si>
  <si>
    <t>02-01-2019</t>
  </si>
  <si>
    <t>19:19:14</t>
  </si>
  <si>
    <t>LIMA</t>
  </si>
  <si>
    <t>SANTIAGO DE SURCO</t>
  </si>
  <si>
    <t>BARRANCO</t>
  </si>
  <si>
    <t>Motocicleta</t>
  </si>
  <si>
    <t>19:03:00</t>
  </si>
  <si>
    <t>WAITING</t>
  </si>
  <si>
    <t>07:33:28</t>
  </si>
  <si>
    <t>PUEBLO LIBRE</t>
  </si>
  <si>
    <t>CALLAO</t>
  </si>
  <si>
    <t>16:19:05</t>
  </si>
  <si>
    <t>19:07:45</t>
  </si>
  <si>
    <t>13:41:17</t>
  </si>
  <si>
    <t>SAN MARTIN DE PORRES</t>
  </si>
  <si>
    <t>19:11:01</t>
  </si>
  <si>
    <t>01-01-2019</t>
  </si>
  <si>
    <t>10:36:42</t>
  </si>
  <si>
    <t>LA MOLINA</t>
  </si>
  <si>
    <t>11:21:52</t>
  </si>
  <si>
    <t>19:19:20</t>
  </si>
  <si>
    <t>18:08:58</t>
  </si>
  <si>
    <t>11:37:04</t>
  </si>
  <si>
    <t>20:01:53</t>
  </si>
  <si>
    <t>IN_PROGRESS</t>
  </si>
  <si>
    <t>11:13:40</t>
  </si>
  <si>
    <t>SURQUILLO</t>
  </si>
  <si>
    <t>SAN JUAN DE MIRAFLORES</t>
  </si>
  <si>
    <t>03-01-2019</t>
  </si>
  <si>
    <t>18:37:39</t>
  </si>
  <si>
    <t>20:06:15</t>
  </si>
  <si>
    <t>18:36:29</t>
  </si>
  <si>
    <t>LA VICTORIA</t>
  </si>
  <si>
    <t>12:06:28</t>
  </si>
  <si>
    <t>20:53:21</t>
  </si>
  <si>
    <t>19:43:10</t>
  </si>
  <si>
    <t>INDEPENDENCIA</t>
  </si>
  <si>
    <t>10:59:26</t>
  </si>
  <si>
    <t>10:54:52</t>
  </si>
  <si>
    <t>11:35:06</t>
  </si>
  <si>
    <t>SAN ISIDRO</t>
  </si>
  <si>
    <t>11:06:48</t>
  </si>
  <si>
    <t>12:41:17</t>
  </si>
  <si>
    <t>08:56:10</t>
  </si>
  <si>
    <t>BRENA</t>
  </si>
  <si>
    <t>10:17:51</t>
  </si>
  <si>
    <t>16:37:53</t>
  </si>
  <si>
    <t>10:27:36</t>
  </si>
  <si>
    <t>SAN BORJA</t>
  </si>
  <si>
    <t>19:52:54</t>
  </si>
  <si>
    <t>13:49:25</t>
  </si>
  <si>
    <t>21:57:40</t>
  </si>
  <si>
    <t>FAILED</t>
  </si>
  <si>
    <t>10:09:19</t>
  </si>
  <si>
    <t>18:29:38</t>
  </si>
  <si>
    <t>04-01-2019</t>
  </si>
  <si>
    <t>11:05:08</t>
  </si>
  <si>
    <t>00:50:00</t>
  </si>
  <si>
    <t>M</t>
  </si>
  <si>
    <t>COD</t>
  </si>
  <si>
    <t>14:20:11</t>
  </si>
  <si>
    <t>MIRAFLORES</t>
  </si>
  <si>
    <t>SANTA ANITA</t>
  </si>
  <si>
    <t>13:37:23</t>
  </si>
  <si>
    <t>00:52:11</t>
  </si>
  <si>
    <t>09:47:33</t>
  </si>
  <si>
    <t>09:45:53</t>
  </si>
  <si>
    <t>09:27:44</t>
  </si>
  <si>
    <t>10:01:57</t>
  </si>
  <si>
    <t>01:52:37</t>
  </si>
  <si>
    <t>15:56:24</t>
  </si>
  <si>
    <t>CARABAYLLO</t>
  </si>
  <si>
    <t>13:52:50</t>
  </si>
  <si>
    <t>JESUS MARIA</t>
  </si>
  <si>
    <t>12:13:52</t>
  </si>
  <si>
    <t>MAGDALENA DEL MAR</t>
  </si>
  <si>
    <t>16:51:14</t>
  </si>
  <si>
    <t>SAN MIGUEL</t>
  </si>
  <si>
    <t>15:18:37</t>
  </si>
  <si>
    <t>SAN JUAN DE LURIGANCHO</t>
  </si>
  <si>
    <t>12:11:14</t>
  </si>
  <si>
    <t>14:04:13</t>
  </si>
  <si>
    <t>15:35:43</t>
  </si>
  <si>
    <t>07-01-2019</t>
  </si>
  <si>
    <t>11:02:07</t>
  </si>
  <si>
    <t>LINCE</t>
  </si>
  <si>
    <t>11:29:44</t>
  </si>
  <si>
    <t>13:47:16</t>
  </si>
  <si>
    <t>VILLA MARIA DEL TRIUNFO</t>
  </si>
  <si>
    <t>11:21:11</t>
  </si>
  <si>
    <t>14:02:59</t>
  </si>
  <si>
    <t>14:15:08</t>
  </si>
  <si>
    <t>12:51:18</t>
  </si>
  <si>
    <t>ATE</t>
  </si>
  <si>
    <t>14:40:48</t>
  </si>
  <si>
    <t>12:41:46</t>
  </si>
  <si>
    <t>11:31:44</t>
  </si>
  <si>
    <t>12:55:46</t>
  </si>
  <si>
    <t>SAN LUIS</t>
  </si>
  <si>
    <t>15:58:07</t>
  </si>
  <si>
    <t>11:05:35</t>
  </si>
  <si>
    <t>14:29:49</t>
  </si>
  <si>
    <t>10:24:38</t>
  </si>
  <si>
    <t>12:39:46</t>
  </si>
  <si>
    <t>11-01-2019</t>
  </si>
  <si>
    <t>10:21:24</t>
  </si>
  <si>
    <t>11:02:36</t>
  </si>
  <si>
    <t>13:47:51</t>
  </si>
  <si>
    <t>EL AGUSTINO</t>
  </si>
  <si>
    <t>15:24:32</t>
  </si>
  <si>
    <t>12:22:24</t>
  </si>
  <si>
    <t>14-01-2019</t>
  </si>
  <si>
    <t>12:10:14</t>
  </si>
  <si>
    <t>12:49:44</t>
  </si>
  <si>
    <t>PUENTE PIEDRA</t>
  </si>
  <si>
    <t>13:50:53</t>
  </si>
  <si>
    <t>13:08:14</t>
  </si>
  <si>
    <t>14:48:50</t>
  </si>
  <si>
    <t>14:06:45</t>
  </si>
  <si>
    <t>14:08:47</t>
  </si>
  <si>
    <t>11:54:06</t>
  </si>
  <si>
    <t>15:07:54</t>
  </si>
  <si>
    <t>12:51:30</t>
  </si>
  <si>
    <t>13:15:55</t>
  </si>
  <si>
    <t>15:53:44</t>
  </si>
  <si>
    <t>13:53:23</t>
  </si>
  <si>
    <t>11:39:38</t>
  </si>
  <si>
    <t>09:35:29</t>
  </si>
  <si>
    <t>BELLAVISTA</t>
  </si>
  <si>
    <t>13:09:35</t>
  </si>
  <si>
    <t>08:55:24</t>
  </si>
  <si>
    <t>12:04:04</t>
  </si>
  <si>
    <t>LOS OLIVOS</t>
  </si>
  <si>
    <t>14:03:29</t>
  </si>
  <si>
    <t>12:12:06</t>
  </si>
  <si>
    <t>12:12:41</t>
  </si>
  <si>
    <t>CHORRILLOS</t>
  </si>
  <si>
    <t>14:59:09</t>
  </si>
  <si>
    <t>12:15:02</t>
  </si>
  <si>
    <t>16:12:08</t>
  </si>
  <si>
    <t>15:09:28</t>
  </si>
  <si>
    <t>12:13:14</t>
  </si>
  <si>
    <t>12:18:51</t>
  </si>
  <si>
    <t>13:48:47</t>
  </si>
  <si>
    <t>15:39:34</t>
  </si>
  <si>
    <t>08:40:36</t>
  </si>
  <si>
    <t>11:43:57</t>
  </si>
  <si>
    <t>11:20:21</t>
  </si>
  <si>
    <t>13:27:46</t>
  </si>
  <si>
    <t>12:07:00</t>
  </si>
  <si>
    <t>ANCON</t>
  </si>
  <si>
    <t>10:52:26</t>
  </si>
  <si>
    <t>10:45:51</t>
  </si>
  <si>
    <t>12:09:46</t>
  </si>
  <si>
    <t>11:58:08</t>
  </si>
  <si>
    <t>14:19:44</t>
  </si>
  <si>
    <t>14:21:09</t>
  </si>
  <si>
    <t>14:20:32</t>
  </si>
  <si>
    <t>16:49:47</t>
  </si>
  <si>
    <t>12:33:02</t>
  </si>
  <si>
    <t>14:04:02</t>
  </si>
  <si>
    <t>16:01:54</t>
  </si>
  <si>
    <t>16:51:31</t>
  </si>
  <si>
    <t>LA PERLA</t>
  </si>
  <si>
    <t>12:02:25</t>
  </si>
  <si>
    <t>15:09:50</t>
  </si>
  <si>
    <t>11:48:01</t>
  </si>
  <si>
    <t>11:17:29</t>
  </si>
  <si>
    <t>13:07:38</t>
  </si>
  <si>
    <t>16:01:38</t>
  </si>
  <si>
    <t>13:04:09</t>
  </si>
  <si>
    <t>COMAS</t>
  </si>
  <si>
    <t>13:47:18</t>
  </si>
  <si>
    <t>12:49:05</t>
  </si>
  <si>
    <t>14:59:50</t>
  </si>
  <si>
    <t>13:57:35</t>
  </si>
  <si>
    <t>12:13:47</t>
  </si>
  <si>
    <t>08:40:20</t>
  </si>
  <si>
    <t>11:46:44</t>
  </si>
  <si>
    <t>14:07:56</t>
  </si>
  <si>
    <t>14:19:49</t>
  </si>
  <si>
    <t>13:25:29</t>
  </si>
  <si>
    <t>12:46:35</t>
  </si>
  <si>
    <t>15:19:19</t>
  </si>
  <si>
    <t>12:50:38</t>
  </si>
  <si>
    <t>13:16:19</t>
  </si>
  <si>
    <t>12:31:50</t>
  </si>
  <si>
    <t>13:34:48</t>
  </si>
  <si>
    <t>14:03:34</t>
  </si>
  <si>
    <t>13:37:07</t>
  </si>
  <si>
    <t>12:33:13</t>
  </si>
  <si>
    <t>12:57:19</t>
  </si>
  <si>
    <t>11:30:01</t>
  </si>
  <si>
    <t>15:32:36</t>
  </si>
  <si>
    <t>12:20:36</t>
  </si>
  <si>
    <t>12:26:56</t>
  </si>
  <si>
    <t>16:02:37</t>
  </si>
  <si>
    <t>12:15:45</t>
  </si>
  <si>
    <t>14:32:44</t>
  </si>
  <si>
    <t>12:37:04</t>
  </si>
  <si>
    <t>16:35:32</t>
  </si>
  <si>
    <t>16:25:03</t>
  </si>
  <si>
    <t>13:21:05</t>
  </si>
  <si>
    <t>02:02:02</t>
  </si>
  <si>
    <t>13:44:44</t>
  </si>
  <si>
    <t>02:19:01</t>
  </si>
  <si>
    <t>12:53:34</t>
  </si>
  <si>
    <t>LURIGANCHO</t>
  </si>
  <si>
    <t>02:33:48</t>
  </si>
  <si>
    <t>10-01-2019</t>
  </si>
  <si>
    <t>14:53:11</t>
  </si>
  <si>
    <t>09:31:47</t>
  </si>
  <si>
    <t>14:15:43</t>
  </si>
  <si>
    <t>02:45:47</t>
  </si>
  <si>
    <t>19:44:21</t>
  </si>
  <si>
    <t>11:15:11</t>
  </si>
  <si>
    <t>02:50:31</t>
  </si>
  <si>
    <t>11:19:34</t>
  </si>
  <si>
    <t>10:57:36</t>
  </si>
  <si>
    <t>15:42:28</t>
  </si>
  <si>
    <t>02:57:55</t>
  </si>
  <si>
    <t>09:06:27</t>
  </si>
  <si>
    <t>14:59:27</t>
  </si>
  <si>
    <t>10:45:48</t>
  </si>
  <si>
    <t>16:23:31</t>
  </si>
  <si>
    <t>11:08:22</t>
  </si>
  <si>
    <t>20:23:42</t>
  </si>
  <si>
    <t>18:58:12</t>
  </si>
  <si>
    <t>12:03:28</t>
  </si>
  <si>
    <t>11:48:19</t>
  </si>
  <si>
    <t>12:58:01</t>
  </si>
  <si>
    <t>11:33:15</t>
  </si>
  <si>
    <t>03:03:29</t>
  </si>
  <si>
    <t>12:36:25</t>
  </si>
  <si>
    <t>03:07:07</t>
  </si>
  <si>
    <t>14:44:11</t>
  </si>
  <si>
    <t>03:27:51</t>
  </si>
  <si>
    <t>10:47:37</t>
  </si>
  <si>
    <t>10:23:38</t>
  </si>
  <si>
    <t>11:24:28</t>
  </si>
  <si>
    <t>VENTANILLA</t>
  </si>
  <si>
    <t>10:32:12</t>
  </si>
  <si>
    <t>10:32:34</t>
  </si>
  <si>
    <t>09:05:28</t>
  </si>
  <si>
    <t>10:10:26</t>
  </si>
  <si>
    <t>10:03:53</t>
  </si>
  <si>
    <t>10:22:50</t>
  </si>
  <si>
    <t>10:04:54</t>
  </si>
  <si>
    <t>08:39:01</t>
  </si>
  <si>
    <t>10:04:12</t>
  </si>
  <si>
    <t>09:17:43</t>
  </si>
  <si>
    <t>12:19:44</t>
  </si>
  <si>
    <t>09:17:49</t>
  </si>
  <si>
    <t>10:34:08</t>
  </si>
  <si>
    <t>VILLA EL SALVADOR</t>
  </si>
  <si>
    <t>09:19:51</t>
  </si>
  <si>
    <t>12:20:26</t>
  </si>
  <si>
    <t>09:21:06</t>
  </si>
  <si>
    <t>10:33:46</t>
  </si>
  <si>
    <t>09:22:43</t>
  </si>
  <si>
    <t>10:35:08</t>
  </si>
  <si>
    <t>09:24:11</t>
  </si>
  <si>
    <t>11:06:35</t>
  </si>
  <si>
    <t>09:29:14</t>
  </si>
  <si>
    <t>12:11:06</t>
  </si>
  <si>
    <t>09:29:15</t>
  </si>
  <si>
    <t>11:27:37</t>
  </si>
  <si>
    <t>11:26:54</t>
  </si>
  <si>
    <t>09:30:44</t>
  </si>
  <si>
    <t>11:58:49</t>
  </si>
  <si>
    <t>09:33:00</t>
  </si>
  <si>
    <t>11:59:23</t>
  </si>
  <si>
    <t>09:34:22</t>
  </si>
  <si>
    <t>09:39:10</t>
  </si>
  <si>
    <t>11:25:30</t>
  </si>
  <si>
    <t>09:47:46</t>
  </si>
  <si>
    <t>11:12:31</t>
  </si>
  <si>
    <t>10:02:16</t>
  </si>
  <si>
    <t>CCD</t>
  </si>
  <si>
    <t>10:53:42</t>
  </si>
  <si>
    <t>10:10:17</t>
  </si>
  <si>
    <t>11:25:26</t>
  </si>
  <si>
    <t>10:11:37</t>
  </si>
  <si>
    <t>11:13:32</t>
  </si>
  <si>
    <t>10:14:59</t>
  </si>
  <si>
    <t>11:32:26</t>
  </si>
  <si>
    <t>10:18:09</t>
  </si>
  <si>
    <t>12:05:41</t>
  </si>
  <si>
    <t>10:18:40</t>
  </si>
  <si>
    <t>11:39:20</t>
  </si>
  <si>
    <t>10:18:46</t>
  </si>
  <si>
    <t>11:55:23</t>
  </si>
  <si>
    <t>10:22:18</t>
  </si>
  <si>
    <t>12:17:27</t>
  </si>
  <si>
    <t>10:22:31</t>
  </si>
  <si>
    <t>11:24:49</t>
  </si>
  <si>
    <t>10:22:44</t>
  </si>
  <si>
    <t>11:02:34</t>
  </si>
  <si>
    <t>10:23:07</t>
  </si>
  <si>
    <t>12:53:26</t>
  </si>
  <si>
    <t>10:24:08</t>
  </si>
  <si>
    <t>11:47:45</t>
  </si>
  <si>
    <t>10:24:52</t>
  </si>
  <si>
    <t>11:03:45</t>
  </si>
  <si>
    <t>10:25:04</t>
  </si>
  <si>
    <t>11:43:28</t>
  </si>
  <si>
    <t>RIMAC</t>
  </si>
  <si>
    <t>10:25:22</t>
  </si>
  <si>
    <t>11:31:32</t>
  </si>
  <si>
    <t>10:26:25</t>
  </si>
  <si>
    <t>14:01:58</t>
  </si>
  <si>
    <t>10:26:37</t>
  </si>
  <si>
    <t>11:46:24</t>
  </si>
  <si>
    <t>10:26:53</t>
  </si>
  <si>
    <t>11:29:41</t>
  </si>
  <si>
    <t>10:41:12</t>
  </si>
  <si>
    <t>12:08:25</t>
  </si>
  <si>
    <t>10:41:35</t>
  </si>
  <si>
    <t>11:22:15</t>
  </si>
  <si>
    <t>10:47:02</t>
  </si>
  <si>
    <t>11:34:13</t>
  </si>
  <si>
    <t>10:49:10</t>
  </si>
  <si>
    <t>11:08:10</t>
  </si>
  <si>
    <t>10:54:39</t>
  </si>
  <si>
    <t>12:20:21</t>
  </si>
  <si>
    <t>10:57:05</t>
  </si>
  <si>
    <t>12:17:19</t>
  </si>
  <si>
    <t>10:57:12</t>
  </si>
  <si>
    <t>12:25:18</t>
  </si>
  <si>
    <t>11:01:20</t>
  </si>
  <si>
    <t>12:48:54</t>
  </si>
  <si>
    <t>11:01:52</t>
  </si>
  <si>
    <t>12:18:29</t>
  </si>
  <si>
    <t>14:57:30</t>
  </si>
  <si>
    <t>11:06:01</t>
  </si>
  <si>
    <t>13:10:54</t>
  </si>
  <si>
    <t>19:01:00</t>
  </si>
  <si>
    <t>11:11:46</t>
  </si>
  <si>
    <t>14:00:37</t>
  </si>
  <si>
    <t>11:15:25</t>
  </si>
  <si>
    <t>12:11:46</t>
  </si>
  <si>
    <t>11:16:27</t>
  </si>
  <si>
    <t>15:52:47</t>
  </si>
  <si>
    <t>11:18:30</t>
  </si>
  <si>
    <t>13:47:48</t>
  </si>
  <si>
    <t>11:19:19</t>
  </si>
  <si>
    <t>12:43:14</t>
  </si>
  <si>
    <t>11:19:54</t>
  </si>
  <si>
    <t>13:02:55</t>
  </si>
  <si>
    <t>11:20:11</t>
  </si>
  <si>
    <t>11:58:53</t>
  </si>
  <si>
    <t>11:20:48</t>
  </si>
  <si>
    <t>13:43:53</t>
  </si>
  <si>
    <t>11:22:57</t>
  </si>
  <si>
    <t>12:49:43</t>
  </si>
  <si>
    <t>11:23:06</t>
  </si>
  <si>
    <t>14:56:03</t>
  </si>
  <si>
    <t>11:23:36</t>
  </si>
  <si>
    <t>12:44:01</t>
  </si>
  <si>
    <t>11:24:16</t>
  </si>
  <si>
    <t>12:27:44</t>
  </si>
  <si>
    <t>11:24:39</t>
  </si>
  <si>
    <t>12:50:20</t>
  </si>
  <si>
    <t>11:24:52</t>
  </si>
  <si>
    <t>12:52:38</t>
  </si>
  <si>
    <t>11:25:23</t>
  </si>
  <si>
    <t>13:21:59</t>
  </si>
  <si>
    <t>11:25:47</t>
  </si>
  <si>
    <t>13:12:45</t>
  </si>
  <si>
    <t>11:27:20</t>
  </si>
  <si>
    <t>13:07:48</t>
  </si>
  <si>
    <t>11:28:46</t>
  </si>
  <si>
    <t>14:05:48</t>
  </si>
  <si>
    <t>11:29:02</t>
  </si>
  <si>
    <t>16:38:58</t>
  </si>
  <si>
    <t>11:38:38</t>
  </si>
  <si>
    <t>15:33:20</t>
  </si>
  <si>
    <t>11:41:14</t>
  </si>
  <si>
    <t>13:23:25</t>
  </si>
  <si>
    <t>13:22:34</t>
  </si>
  <si>
    <t>11:41:18</t>
  </si>
  <si>
    <t>12:41:07</t>
  </si>
  <si>
    <t>11:42:09</t>
  </si>
  <si>
    <t>13:19:51</t>
  </si>
  <si>
    <t>11:43:27</t>
  </si>
  <si>
    <t>12:19:39</t>
  </si>
  <si>
    <t>11:45:57</t>
  </si>
  <si>
    <t>12:58:56</t>
  </si>
  <si>
    <t>11:48:36</t>
  </si>
  <si>
    <t>13:53:27</t>
  </si>
  <si>
    <t>11:55:19</t>
  </si>
  <si>
    <t>13:49:08</t>
  </si>
  <si>
    <t>11:56:55</t>
  </si>
  <si>
    <t>13:04:47</t>
  </si>
  <si>
    <t>11:58:00</t>
  </si>
  <si>
    <t>12:01:29</t>
  </si>
  <si>
    <t>11:58:01</t>
  </si>
  <si>
    <t>13:10:37</t>
  </si>
  <si>
    <t>11:59:55</t>
  </si>
  <si>
    <t>12:29:54</t>
  </si>
  <si>
    <t>12:01:58</t>
  </si>
  <si>
    <t>12:33:12</t>
  </si>
  <si>
    <t>12:03:03</t>
  </si>
  <si>
    <t>10:42:31</t>
  </si>
  <si>
    <t>12:03:21</t>
  </si>
  <si>
    <t>12:30:38</t>
  </si>
  <si>
    <t>12:05:53</t>
  </si>
  <si>
    <t>12:41:18</t>
  </si>
  <si>
    <t>12:08:56</t>
  </si>
  <si>
    <t>14:36:01</t>
  </si>
  <si>
    <t>12:09:12</t>
  </si>
  <si>
    <t>12:59:50</t>
  </si>
  <si>
    <t>12:10:17</t>
  </si>
  <si>
    <t>13:20:06</t>
  </si>
  <si>
    <t>12:10:36</t>
  </si>
  <si>
    <t>14:54:50</t>
  </si>
  <si>
    <t>12:11:59</t>
  </si>
  <si>
    <t>12:51:47</t>
  </si>
  <si>
    <t>12:12:52</t>
  </si>
  <si>
    <t>13:51:29</t>
  </si>
  <si>
    <t>12:12:58</t>
  </si>
  <si>
    <t>13:21:51</t>
  </si>
  <si>
    <t>12:14:08</t>
  </si>
  <si>
    <t>16:28:27</t>
  </si>
  <si>
    <t>12:15:46</t>
  </si>
  <si>
    <t>12:59:26</t>
  </si>
  <si>
    <t>12:17:43</t>
  </si>
  <si>
    <t>10:56:23</t>
  </si>
  <si>
    <t>12:18:05</t>
  </si>
  <si>
    <t>13:20:54</t>
  </si>
  <si>
    <t>12:18:38</t>
  </si>
  <si>
    <t>14:50:11</t>
  </si>
  <si>
    <t>12:23:06</t>
  </si>
  <si>
    <t>13:47:08</t>
  </si>
  <si>
    <t>12:23:35</t>
  </si>
  <si>
    <t>12:46:14</t>
  </si>
  <si>
    <t>12:23:57</t>
  </si>
  <si>
    <t>13:25:31</t>
  </si>
  <si>
    <t>12:27:58</t>
  </si>
  <si>
    <t>13:01:36</t>
  </si>
  <si>
    <t>12:29:10</t>
  </si>
  <si>
    <t>14:43:04</t>
  </si>
  <si>
    <t>12:29:38</t>
  </si>
  <si>
    <t>14:08:27</t>
  </si>
  <si>
    <t>12:31:44</t>
  </si>
  <si>
    <t>13:09:06</t>
  </si>
  <si>
    <t>12:38:22</t>
  </si>
  <si>
    <t>13:49:24</t>
  </si>
  <si>
    <t>12:39:02</t>
  </si>
  <si>
    <t>14:39:28</t>
  </si>
  <si>
    <t>12:40:08</t>
  </si>
  <si>
    <t>14:16:24</t>
  </si>
  <si>
    <t>12:40:34</t>
  </si>
  <si>
    <t>14:01:48</t>
  </si>
  <si>
    <t>12:44:37</t>
  </si>
  <si>
    <t>12:53:28</t>
  </si>
  <si>
    <t>12:45:00</t>
  </si>
  <si>
    <t>13:49:00</t>
  </si>
  <si>
    <t>12:49:07</t>
  </si>
  <si>
    <t>13:22:15</t>
  </si>
  <si>
    <t>12:55:49</t>
  </si>
  <si>
    <t>17:03:53</t>
  </si>
  <si>
    <t>CHACLACAYO</t>
  </si>
  <si>
    <t>12:59:00</t>
  </si>
  <si>
    <t>15:37:46</t>
  </si>
  <si>
    <t>05-01-2019</t>
  </si>
  <si>
    <t>12:06:09</t>
  </si>
  <si>
    <t>12:33:38</t>
  </si>
  <si>
    <t>14:25:07</t>
  </si>
  <si>
    <t>17:44:59</t>
  </si>
  <si>
    <t>15:11:22</t>
  </si>
  <si>
    <t>12:59:29</t>
  </si>
  <si>
    <t>13:39:41</t>
  </si>
  <si>
    <t>13:00:04</t>
  </si>
  <si>
    <t>13:07:18</t>
  </si>
  <si>
    <t>13:00:13</t>
  </si>
  <si>
    <t>15:42:02</t>
  </si>
  <si>
    <t>13:00:19</t>
  </si>
  <si>
    <t>13:01:13</t>
  </si>
  <si>
    <t>13:01:30</t>
  </si>
  <si>
    <t>14:25:45</t>
  </si>
  <si>
    <t>13:01:58</t>
  </si>
  <si>
    <t>13:54:53</t>
  </si>
  <si>
    <t>13:03:13</t>
  </si>
  <si>
    <t>15:08:50</t>
  </si>
  <si>
    <t>13:10:45</t>
  </si>
  <si>
    <t>14:15:00</t>
  </si>
  <si>
    <t>13:11:40</t>
  </si>
  <si>
    <t>13:34:00</t>
  </si>
  <si>
    <t>13:15:45</t>
  </si>
  <si>
    <t>16:30:20</t>
  </si>
  <si>
    <t>13:16:56</t>
  </si>
  <si>
    <t>13:37:20</t>
  </si>
  <si>
    <t>13:17:30</t>
  </si>
  <si>
    <t>14:34:16</t>
  </si>
  <si>
    <t>13:20:48</t>
  </si>
  <si>
    <t>18:41:28</t>
  </si>
  <si>
    <t>13:21:24</t>
  </si>
  <si>
    <t>18:41:37</t>
  </si>
  <si>
    <t>13:36:16</t>
  </si>
  <si>
    <t>15:40:33</t>
  </si>
  <si>
    <t>13:37:02</t>
  </si>
  <si>
    <t>15:30:37</t>
  </si>
  <si>
    <t>13:37:05</t>
  </si>
  <si>
    <t>14:29:15</t>
  </si>
  <si>
    <t>13:37:28</t>
  </si>
  <si>
    <t>14:26:57</t>
  </si>
  <si>
    <t>13:37:38</t>
  </si>
  <si>
    <t>14:30:12</t>
  </si>
  <si>
    <t>13:38:34</t>
  </si>
  <si>
    <t>14:59:45</t>
  </si>
  <si>
    <t>13:39:23</t>
  </si>
  <si>
    <t>15:32:29</t>
  </si>
  <si>
    <t>13:40:24</t>
  </si>
  <si>
    <t>15:52:43</t>
  </si>
  <si>
    <t>13:42:12</t>
  </si>
  <si>
    <t>14:05:37</t>
  </si>
  <si>
    <t>13:42:44</t>
  </si>
  <si>
    <t>16:18:51</t>
  </si>
  <si>
    <t>13:45:20</t>
  </si>
  <si>
    <t>14:22:17</t>
  </si>
  <si>
    <t>13:48:24</t>
  </si>
  <si>
    <t>14:58:11</t>
  </si>
  <si>
    <t>13:49:11</t>
  </si>
  <si>
    <t>15:15:12</t>
  </si>
  <si>
    <t>15:17:49</t>
  </si>
  <si>
    <t>13:51:35</t>
  </si>
  <si>
    <t>16:06:45</t>
  </si>
  <si>
    <t>15:35:46</t>
  </si>
  <si>
    <t>13:51:37</t>
  </si>
  <si>
    <t>14:48:17</t>
  </si>
  <si>
    <t>13:53:35</t>
  </si>
  <si>
    <t>15:08:15</t>
  </si>
  <si>
    <t>15:26:41</t>
  </si>
  <si>
    <t>17:39:36</t>
  </si>
  <si>
    <t>13:56:05</t>
  </si>
  <si>
    <t>16:35:13</t>
  </si>
  <si>
    <t>13:58:43</t>
  </si>
  <si>
    <t>15:01:12</t>
  </si>
  <si>
    <t>15:00:13</t>
  </si>
  <si>
    <t>13:59:34</t>
  </si>
  <si>
    <t>15:23:55</t>
  </si>
  <si>
    <t>14:01:28</t>
  </si>
  <si>
    <t>13:36:14</t>
  </si>
  <si>
    <t>13:25:19</t>
  </si>
  <si>
    <t>15:04:14</t>
  </si>
  <si>
    <t>14:01:47</t>
  </si>
  <si>
    <t>16:12:45</t>
  </si>
  <si>
    <t>14:04:15</t>
  </si>
  <si>
    <t>14:42:04</t>
  </si>
  <si>
    <t>14:05:31</t>
  </si>
  <si>
    <t>14:29:28</t>
  </si>
  <si>
    <t>15:03:16</t>
  </si>
  <si>
    <t>14:07:27</t>
  </si>
  <si>
    <t>14:38:14</t>
  </si>
  <si>
    <t>14:07:41</t>
  </si>
  <si>
    <t>15:27:15</t>
  </si>
  <si>
    <t>14:07:44</t>
  </si>
  <si>
    <t>15:09:09</t>
  </si>
  <si>
    <t>14:11:29</t>
  </si>
  <si>
    <t>14:45:33</t>
  </si>
  <si>
    <t>14:18:04</t>
  </si>
  <si>
    <t>14:48:04</t>
  </si>
  <si>
    <t>14:23:32</t>
  </si>
  <si>
    <t>17:34:13</t>
  </si>
  <si>
    <t>14:29:56</t>
  </si>
  <si>
    <t>15:08:22</t>
  </si>
  <si>
    <t>17:23:01</t>
  </si>
  <si>
    <t>12:08:14</t>
  </si>
  <si>
    <t>13:37:00</t>
  </si>
  <si>
    <t>14:34:20</t>
  </si>
  <si>
    <t>15:28:19</t>
  </si>
  <si>
    <t>15:21:32</t>
  </si>
  <si>
    <t>14:46:41</t>
  </si>
  <si>
    <t>14:33:04</t>
  </si>
  <si>
    <t>16:11:27</t>
  </si>
  <si>
    <t>14:36:24</t>
  </si>
  <si>
    <t>17:05:38</t>
  </si>
  <si>
    <t>14:36:40</t>
  </si>
  <si>
    <t>16:25:07</t>
  </si>
  <si>
    <t>14:37:06</t>
  </si>
  <si>
    <t>17:34:05</t>
  </si>
  <si>
    <t>14:37:29</t>
  </si>
  <si>
    <t>18:14:56</t>
  </si>
  <si>
    <t>14:38:37</t>
  </si>
  <si>
    <t>15:19:27</t>
  </si>
  <si>
    <t>14:41:49</t>
  </si>
  <si>
    <t>16:57:59</t>
  </si>
  <si>
    <t>14:42:13</t>
  </si>
  <si>
    <t>15:42:00</t>
  </si>
  <si>
    <t>15:42:44</t>
  </si>
  <si>
    <t>14:46:27</t>
  </si>
  <si>
    <t>15:59:59</t>
  </si>
  <si>
    <t>14:57:48</t>
  </si>
  <si>
    <t>16:08:57</t>
  </si>
  <si>
    <t>14:58:55</t>
  </si>
  <si>
    <t>16:21:14</t>
  </si>
  <si>
    <t>16:33:14</t>
  </si>
  <si>
    <t>14:59:22</t>
  </si>
  <si>
    <t>16:49:02</t>
  </si>
  <si>
    <t>15:00:16</t>
  </si>
  <si>
    <t>15:47:46</t>
  </si>
  <si>
    <t>15:01:32</t>
  </si>
  <si>
    <t>15:43:36</t>
  </si>
  <si>
    <t>15:02:27</t>
  </si>
  <si>
    <t>15:34:42</t>
  </si>
  <si>
    <t>15:15:23</t>
  </si>
  <si>
    <t>15:39:04</t>
  </si>
  <si>
    <t>15:16:24</t>
  </si>
  <si>
    <t>16:33:53</t>
  </si>
  <si>
    <t>15:17:18</t>
  </si>
  <si>
    <t>16:01:40</t>
  </si>
  <si>
    <t>15:24:25</t>
  </si>
  <si>
    <t>18:16:18</t>
  </si>
  <si>
    <t>15:25:08</t>
  </si>
  <si>
    <t>17:26:08</t>
  </si>
  <si>
    <t>15:35:14</t>
  </si>
  <si>
    <t>16:37:32</t>
  </si>
  <si>
    <t>15:35:25</t>
  </si>
  <si>
    <t>17:53:35</t>
  </si>
  <si>
    <t>15:43:41</t>
  </si>
  <si>
    <t>16:11:00</t>
  </si>
  <si>
    <t>15:46:11</t>
  </si>
  <si>
    <t>17:55:33</t>
  </si>
  <si>
    <t>15:48:51</t>
  </si>
  <si>
    <t>16:48:08</t>
  </si>
  <si>
    <t>15:49:19</t>
  </si>
  <si>
    <t>17:10:33</t>
  </si>
  <si>
    <t>15:57:38</t>
  </si>
  <si>
    <t>16:54:51</t>
  </si>
  <si>
    <t>15:59:06</t>
  </si>
  <si>
    <t>17:02:58</t>
  </si>
  <si>
    <t>16:03:24</t>
  </si>
  <si>
    <t>16:26:36</t>
  </si>
  <si>
    <t>16:07:03</t>
  </si>
  <si>
    <t>16:29:26</t>
  </si>
  <si>
    <t>16:12:18</t>
  </si>
  <si>
    <t>OFFERED</t>
  </si>
  <si>
    <t>16:12:19</t>
  </si>
  <si>
    <t>16:12:39</t>
  </si>
  <si>
    <t>18:16:51</t>
  </si>
  <si>
    <t>16:13:33</t>
  </si>
  <si>
    <t>17:30:14</t>
  </si>
  <si>
    <t>16:14:14</t>
  </si>
  <si>
    <t>18:17:44</t>
  </si>
  <si>
    <t>16:17:59</t>
  </si>
  <si>
    <t>17:31:38</t>
  </si>
  <si>
    <t>16:18:24</t>
  </si>
  <si>
    <t>17:20:45</t>
  </si>
  <si>
    <t>16:18:52</t>
  </si>
  <si>
    <t>12:15:28</t>
  </si>
  <si>
    <t>16:26:47</t>
  </si>
  <si>
    <t>16:55:48</t>
  </si>
  <si>
    <t>16:28:43</t>
  </si>
  <si>
    <t>16:58:32</t>
  </si>
  <si>
    <t>16:33:31</t>
  </si>
  <si>
    <t>17:18:27</t>
  </si>
  <si>
    <t>16:37:26</t>
  </si>
  <si>
    <t>18:11:43</t>
  </si>
  <si>
    <t>16:41:47</t>
  </si>
  <si>
    <t>17:35:42</t>
  </si>
  <si>
    <t>16:43:41</t>
  </si>
  <si>
    <t>17:49:26</t>
  </si>
  <si>
    <t>16:45:49</t>
  </si>
  <si>
    <t>17:59:20</t>
  </si>
  <si>
    <t>16:47:21</t>
  </si>
  <si>
    <t>16:47:53</t>
  </si>
  <si>
    <t>11:15:09</t>
  </si>
  <si>
    <t>16:48:11</t>
  </si>
  <si>
    <t>18:25:14</t>
  </si>
  <si>
    <t>16:51:54</t>
  </si>
  <si>
    <t>18:43:26</t>
  </si>
  <si>
    <t>18:42:45</t>
  </si>
  <si>
    <t>20:03:23</t>
  </si>
  <si>
    <t>20:14:12</t>
  </si>
  <si>
    <t>18:18:47</t>
  </si>
  <si>
    <t>17:48:12</t>
  </si>
  <si>
    <t>16:57:12</t>
  </si>
  <si>
    <t>11:30:06</t>
  </si>
  <si>
    <t>17:27:52</t>
  </si>
  <si>
    <t>17:01:41</t>
  </si>
  <si>
    <t>19:32:24</t>
  </si>
  <si>
    <t>17:02:10</t>
  </si>
  <si>
    <t>18:17:45</t>
  </si>
  <si>
    <t>17:04:25</t>
  </si>
  <si>
    <t>17:05:18</t>
  </si>
  <si>
    <t>17:07:11</t>
  </si>
  <si>
    <t>19:04:34</t>
  </si>
  <si>
    <t>17:08:13</t>
  </si>
  <si>
    <t>18:16:08</t>
  </si>
  <si>
    <t>17:08:42</t>
  </si>
  <si>
    <t>20:30:08</t>
  </si>
  <si>
    <t>17:09:51</t>
  </si>
  <si>
    <t>19:34:21</t>
  </si>
  <si>
    <t>17:11:43</t>
  </si>
  <si>
    <t>19:50:55</t>
  </si>
  <si>
    <t>17:11:55</t>
  </si>
  <si>
    <t>18:09:40</t>
  </si>
  <si>
    <t>17:12:13</t>
  </si>
  <si>
    <t>21:17:24</t>
  </si>
  <si>
    <t>17:18:47</t>
  </si>
  <si>
    <t>18:41:17</t>
  </si>
  <si>
    <t>17:21:30</t>
  </si>
  <si>
    <t>17:52:22</t>
  </si>
  <si>
    <t>17:21:44</t>
  </si>
  <si>
    <t>18:43:17</t>
  </si>
  <si>
    <t>18:43:04</t>
  </si>
  <si>
    <t>17:30:40</t>
  </si>
  <si>
    <t>17:59:00</t>
  </si>
  <si>
    <t>17:33:41</t>
  </si>
  <si>
    <t>17:55:43</t>
  </si>
  <si>
    <t>17:36:04</t>
  </si>
  <si>
    <t>17:48:17</t>
  </si>
  <si>
    <t>17:37:55</t>
  </si>
  <si>
    <t>18:15:51</t>
  </si>
  <si>
    <t>17:52:53</t>
  </si>
  <si>
    <t>19:16:04</t>
  </si>
  <si>
    <t>17:54:41</t>
  </si>
  <si>
    <t>18:51:04</t>
  </si>
  <si>
    <t>17:59:08</t>
  </si>
  <si>
    <t>19:15:05</t>
  </si>
  <si>
    <t>17:59:54</t>
  </si>
  <si>
    <t>16:22:46</t>
  </si>
  <si>
    <t>18:03:44</t>
  </si>
  <si>
    <t>20:30:01</t>
  </si>
  <si>
    <t>18:04:55</t>
  </si>
  <si>
    <t>20:19:09</t>
  </si>
  <si>
    <t>18:05:52</t>
  </si>
  <si>
    <t>20:19:26</t>
  </si>
  <si>
    <t>18:06:53</t>
  </si>
  <si>
    <t>20:19:19</t>
  </si>
  <si>
    <t>18:08:15</t>
  </si>
  <si>
    <t>19:42:48</t>
  </si>
  <si>
    <t>18:10:50</t>
  </si>
  <si>
    <t>13:37:58</t>
  </si>
  <si>
    <t>18:13:48</t>
  </si>
  <si>
    <t>11:40:02</t>
  </si>
  <si>
    <t>18:13:51</t>
  </si>
  <si>
    <t>12:04:23</t>
  </si>
  <si>
    <t>18:15:21</t>
  </si>
  <si>
    <t>13:50:03</t>
  </si>
  <si>
    <t>18:16:31</t>
  </si>
  <si>
    <t>19:05:33</t>
  </si>
  <si>
    <t>18:17:08</t>
  </si>
  <si>
    <t>21:17:31</t>
  </si>
  <si>
    <t>18:17:35</t>
  </si>
  <si>
    <t>14:36:58</t>
  </si>
  <si>
    <t>18:19:17</t>
  </si>
  <si>
    <t>14:17:11</t>
  </si>
  <si>
    <t>18:24:29</t>
  </si>
  <si>
    <t>20:18:51</t>
  </si>
  <si>
    <t>18:24:37</t>
  </si>
  <si>
    <t>16:51:27</t>
  </si>
  <si>
    <t>18:24:44</t>
  </si>
  <si>
    <t>09:17:17</t>
  </si>
  <si>
    <t>18:25:59</t>
  </si>
  <si>
    <t>18:36:05</t>
  </si>
  <si>
    <t>18:27:28</t>
  </si>
  <si>
    <t>09:01:10</t>
  </si>
  <si>
    <t>18:27:48</t>
  </si>
  <si>
    <t>13:14:40</t>
  </si>
  <si>
    <t>18:28:22</t>
  </si>
  <si>
    <t>20:19:01</t>
  </si>
  <si>
    <t>18:28:38</t>
  </si>
  <si>
    <t>11:14:20</t>
  </si>
  <si>
    <t>18:40:41</t>
  </si>
  <si>
    <t>11:57:17</t>
  </si>
  <si>
    <t>18:41:36</t>
  </si>
  <si>
    <t>08-01-2019</t>
  </si>
  <si>
    <t>18:06:39</t>
  </si>
  <si>
    <t>18:43:33</t>
  </si>
  <si>
    <t>11:46:36</t>
  </si>
  <si>
    <t>19:00:35</t>
  </si>
  <si>
    <t>10:14:26</t>
  </si>
  <si>
    <t>19:11:38</t>
  </si>
  <si>
    <t>18:37:12</t>
  </si>
  <si>
    <t>19:14:54</t>
  </si>
  <si>
    <t>09:01:18</t>
  </si>
  <si>
    <t>19:15:28</t>
  </si>
  <si>
    <t>16:05:04</t>
  </si>
  <si>
    <t>19:25:20</t>
  </si>
  <si>
    <t>12:51:20</t>
  </si>
  <si>
    <t>19:25:39</t>
  </si>
  <si>
    <t>11:43:43</t>
  </si>
  <si>
    <t>19:25:56</t>
  </si>
  <si>
    <t>13:48:00</t>
  </si>
  <si>
    <t>19:29:01</t>
  </si>
  <si>
    <t>12:11:42</t>
  </si>
  <si>
    <t>19:30:55</t>
  </si>
  <si>
    <t>09:18:04</t>
  </si>
  <si>
    <t>19:34:07</t>
  </si>
  <si>
    <t>09:18:12</t>
  </si>
  <si>
    <t>19:37:25</t>
  </si>
  <si>
    <t>20:05:55</t>
  </si>
  <si>
    <t>19:39:28</t>
  </si>
  <si>
    <t>17:56:07</t>
  </si>
  <si>
    <t>19:40:21</t>
  </si>
  <si>
    <t>12:22:25</t>
  </si>
  <si>
    <t>19:46:10</t>
  </si>
  <si>
    <t>18:05:22</t>
  </si>
  <si>
    <t>19:47:10</t>
  </si>
  <si>
    <t>18:37:29</t>
  </si>
  <si>
    <t>19:51:02</t>
  </si>
  <si>
    <t>09:44:05</t>
  </si>
  <si>
    <t>19:58:44</t>
  </si>
  <si>
    <t>17:57:57</t>
  </si>
  <si>
    <t>20:06:12</t>
  </si>
  <si>
    <t>10:28:21</t>
  </si>
  <si>
    <t>20:10:19</t>
  </si>
  <si>
    <t>10:23:34</t>
  </si>
  <si>
    <t>20:11:00</t>
  </si>
  <si>
    <t>18:05:32</t>
  </si>
  <si>
    <t>20:12:03</t>
  </si>
  <si>
    <t>10:53:39</t>
  </si>
  <si>
    <t>20:19:52</t>
  </si>
  <si>
    <t>10:55:39</t>
  </si>
  <si>
    <t>20:20:02</t>
  </si>
  <si>
    <t>12:35:16</t>
  </si>
  <si>
    <t>20:20:51</t>
  </si>
  <si>
    <t>09:50:08</t>
  </si>
  <si>
    <t>20:21:49</t>
  </si>
  <si>
    <t>10:23:09</t>
  </si>
  <si>
    <t>20:21:51</t>
  </si>
  <si>
    <t>11:13:42</t>
  </si>
  <si>
    <t>20:22:47</t>
  </si>
  <si>
    <t>10:53:30</t>
  </si>
  <si>
    <t>20:26:54</t>
  </si>
  <si>
    <t>20:30:54</t>
  </si>
  <si>
    <t>18:05:42</t>
  </si>
  <si>
    <t>20:34:04</t>
  </si>
  <si>
    <t>13:36:28</t>
  </si>
  <si>
    <t>20:34:39</t>
  </si>
  <si>
    <t>14:37:12</t>
  </si>
  <si>
    <t>20:35:00</t>
  </si>
  <si>
    <t>18:37:36</t>
  </si>
  <si>
    <t>20:37:04</t>
  </si>
  <si>
    <t>12:29:35</t>
  </si>
  <si>
    <t>20:37:26</t>
  </si>
  <si>
    <t>09:16:07</t>
  </si>
  <si>
    <t>19:45:19</t>
  </si>
  <si>
    <t>20:39:10</t>
  </si>
  <si>
    <t>10:45:02</t>
  </si>
  <si>
    <t>20:47:14</t>
  </si>
  <si>
    <t>11:15:27</t>
  </si>
  <si>
    <t>20:48:58</t>
  </si>
  <si>
    <t>12:21:38</t>
  </si>
  <si>
    <t>20:51:23</t>
  </si>
  <si>
    <t>17:56:30</t>
  </si>
  <si>
    <t>20:52:26</t>
  </si>
  <si>
    <t>10:22:06</t>
  </si>
  <si>
    <t>20:54:37</t>
  </si>
  <si>
    <t>18:37:21</t>
  </si>
  <si>
    <t>20:56:26</t>
  </si>
  <si>
    <t>13:26:32</t>
  </si>
  <si>
    <t>20:56:56</t>
  </si>
  <si>
    <t>17:56:15</t>
  </si>
  <si>
    <t>20:59:18</t>
  </si>
  <si>
    <t>16:01:13</t>
  </si>
  <si>
    <t>21:01:57</t>
  </si>
  <si>
    <t>17:55:13</t>
  </si>
  <si>
    <t>21:06:30</t>
  </si>
  <si>
    <t>12:17:31</t>
  </si>
  <si>
    <t>21:09:01</t>
  </si>
  <si>
    <t>12:44:53</t>
  </si>
  <si>
    <t>21:24:54</t>
  </si>
  <si>
    <t>14:36:45</t>
  </si>
  <si>
    <t>21:31:30</t>
  </si>
  <si>
    <t>11:28:11</t>
  </si>
  <si>
    <t>21:39:01</t>
  </si>
  <si>
    <t>18:03:36</t>
  </si>
  <si>
    <t>21:48:52</t>
  </si>
  <si>
    <t>18:03:15</t>
  </si>
  <si>
    <t>21:48:54</t>
  </si>
  <si>
    <t>11:56:52</t>
  </si>
  <si>
    <t>21:52:45</t>
  </si>
  <si>
    <t>09:01:25</t>
  </si>
  <si>
    <t>21:54:17</t>
  </si>
  <si>
    <t>11:47:57</t>
  </si>
  <si>
    <t>21:54:27</t>
  </si>
  <si>
    <t>18:07:33</t>
  </si>
  <si>
    <t>21:56:19</t>
  </si>
  <si>
    <t>16:40:00</t>
  </si>
  <si>
    <t>21:58:05</t>
  </si>
  <si>
    <t>15:55:23</t>
  </si>
  <si>
    <t>22:05:44</t>
  </si>
  <si>
    <t>17:56:49</t>
  </si>
  <si>
    <t>22:20:47</t>
  </si>
  <si>
    <t>15:42:18</t>
  </si>
  <si>
    <t>22:35:18</t>
  </si>
  <si>
    <t>14:30:43</t>
  </si>
  <si>
    <t>22:39:59</t>
  </si>
  <si>
    <t>09:12:49</t>
  </si>
  <si>
    <t>22:48:33</t>
  </si>
  <si>
    <t>10:57:01</t>
  </si>
  <si>
    <t>12:26:40</t>
  </si>
  <si>
    <t>14:47:24</t>
  </si>
  <si>
    <t>23:02:53</t>
  </si>
  <si>
    <t>11:08:44</t>
  </si>
  <si>
    <t>23:18:40</t>
  </si>
  <si>
    <t>11:56:19</t>
  </si>
  <si>
    <t>23:41:08</t>
  </si>
  <si>
    <t>10:21:23</t>
  </si>
  <si>
    <t>23:42:52</t>
  </si>
  <si>
    <t>23:43:13</t>
  </si>
  <si>
    <t>23:43:39</t>
  </si>
  <si>
    <t>23:45:55</t>
  </si>
  <si>
    <t>00:15:56</t>
  </si>
  <si>
    <t>00:26:07</t>
  </si>
  <si>
    <t>13:03:57</t>
  </si>
  <si>
    <t>02:08:05</t>
  </si>
  <si>
    <t>17:41:44</t>
  </si>
  <si>
    <t>17:42:45</t>
  </si>
  <si>
    <t>02:08:39</t>
  </si>
  <si>
    <t>11:49:00</t>
  </si>
  <si>
    <t>02:18:18</t>
  </si>
  <si>
    <t>13:09:56</t>
  </si>
  <si>
    <t>11:30:35</t>
  </si>
  <si>
    <t>12:17:36</t>
  </si>
  <si>
    <t>11:40:50</t>
  </si>
  <si>
    <t>13:06:36</t>
  </si>
  <si>
    <t>13:46:43</t>
  </si>
  <si>
    <t>12:30:19</t>
  </si>
  <si>
    <t>13:58:03</t>
  </si>
  <si>
    <t>11:18:09</t>
  </si>
  <si>
    <t>10:55:11</t>
  </si>
  <si>
    <t>12:54:21</t>
  </si>
  <si>
    <t>11:45:20</t>
  </si>
  <si>
    <t>10:19:52</t>
  </si>
  <si>
    <t>11:07:00</t>
  </si>
  <si>
    <t>13:28:53</t>
  </si>
  <si>
    <t>10:55:32</t>
  </si>
  <si>
    <t>16:10:42</t>
  </si>
  <si>
    <t>11:24:19</t>
  </si>
  <si>
    <t>10:49:52</t>
  </si>
  <si>
    <t>10:56:29</t>
  </si>
  <si>
    <t>10:38:28</t>
  </si>
  <si>
    <t>12:38:19</t>
  </si>
  <si>
    <t>11:53:08</t>
  </si>
  <si>
    <t>02:20:07</t>
  </si>
  <si>
    <t>20:04:07</t>
  </si>
  <si>
    <t>02:44:49</t>
  </si>
  <si>
    <t>14:07:58</t>
  </si>
  <si>
    <t>10:34:27</t>
  </si>
  <si>
    <t>11:54:53</t>
  </si>
  <si>
    <t>10:53:02</t>
  </si>
  <si>
    <t>03:14:49</t>
  </si>
  <si>
    <t>10:24:30</t>
  </si>
  <si>
    <t>10:40:17</t>
  </si>
  <si>
    <t>11:16:54</t>
  </si>
  <si>
    <t>11:56:30</t>
  </si>
  <si>
    <t>15:10:37</t>
  </si>
  <si>
    <t>10:31:16</t>
  </si>
  <si>
    <t>12:11:28</t>
  </si>
  <si>
    <t>11:47:35</t>
  </si>
  <si>
    <t>13:47:05</t>
  </si>
  <si>
    <t>11:22:16</t>
  </si>
  <si>
    <t>11:22:40</t>
  </si>
  <si>
    <t>10:57:46</t>
  </si>
  <si>
    <t>16:10:45</t>
  </si>
  <si>
    <t>14:10:18</t>
  </si>
  <si>
    <t>10:33:49</t>
  </si>
  <si>
    <t>11:38:07</t>
  </si>
  <si>
    <t>11:58:41</t>
  </si>
  <si>
    <t>08:39:16</t>
  </si>
  <si>
    <t>18:26:09</t>
  </si>
  <si>
    <t>12:15:50</t>
  </si>
  <si>
    <t>12:15:37</t>
  </si>
  <si>
    <t>13:16:06</t>
  </si>
  <si>
    <t>15:30:03</t>
  </si>
  <si>
    <t>16:34:00</t>
  </si>
  <si>
    <t>14:22:58</t>
  </si>
  <si>
    <t>15:33:52</t>
  </si>
  <si>
    <t>13:38:13</t>
  </si>
  <si>
    <t>15:30:42</t>
  </si>
  <si>
    <t>12:15:17</t>
  </si>
  <si>
    <t>11:50:47</t>
  </si>
  <si>
    <t>10:57:30</t>
  </si>
  <si>
    <t>11:57:15</t>
  </si>
  <si>
    <t>10:30:44</t>
  </si>
  <si>
    <t>14:01:15</t>
  </si>
  <si>
    <t>09-01-2019</t>
  </si>
  <si>
    <t>13:26:27</t>
  </si>
  <si>
    <t>13:43:57</t>
  </si>
  <si>
    <t>12:36:59</t>
  </si>
  <si>
    <t>15:20:25</t>
  </si>
  <si>
    <t>14:50:53</t>
  </si>
  <si>
    <t>11:04:29</t>
  </si>
  <si>
    <t>09:52:25</t>
  </si>
  <si>
    <t>13:51:27</t>
  </si>
  <si>
    <t>10:55:05</t>
  </si>
  <si>
    <t>17:29:48</t>
  </si>
  <si>
    <t>10:49:19</t>
  </si>
  <si>
    <t>08:27:52</t>
  </si>
  <si>
    <t>11:09:03</t>
  </si>
  <si>
    <t>13:57:33</t>
  </si>
  <si>
    <t>14:34:34</t>
  </si>
  <si>
    <t>11:40:03</t>
  </si>
  <si>
    <t>13:57:39</t>
  </si>
  <si>
    <t>11:30:59</t>
  </si>
  <si>
    <t>11:31:40</t>
  </si>
  <si>
    <t>14:16:55</t>
  </si>
  <si>
    <t>15:30:22</t>
  </si>
  <si>
    <t>15:53:23</t>
  </si>
  <si>
    <t>15:29:35</t>
  </si>
  <si>
    <t>16:34:17</t>
  </si>
  <si>
    <t>11:58:23</t>
  </si>
  <si>
    <t>13:44:23</t>
  </si>
  <si>
    <t>14:47:50</t>
  </si>
  <si>
    <t>14:31:10</t>
  </si>
  <si>
    <t>16:20:36</t>
  </si>
  <si>
    <t>14:03:21</t>
  </si>
  <si>
    <t>11:47:51</t>
  </si>
  <si>
    <t>12:14:40</t>
  </si>
  <si>
    <t>12:48:07</t>
  </si>
  <si>
    <t>14:23:33</t>
  </si>
  <si>
    <t>11:20:17</t>
  </si>
  <si>
    <t>12:29:28</t>
  </si>
  <si>
    <t>16:33:39</t>
  </si>
  <si>
    <t>14:08:02</t>
  </si>
  <si>
    <t>14:08:26</t>
  </si>
  <si>
    <t>14:31:34</t>
  </si>
  <si>
    <t>11:15:48</t>
  </si>
  <si>
    <t>10:54:28</t>
  </si>
  <si>
    <t>13:09:50</t>
  </si>
  <si>
    <t>13:27:09</t>
  </si>
  <si>
    <t>13:13:37</t>
  </si>
  <si>
    <t>12:22:49</t>
  </si>
  <si>
    <t>11:11:43</t>
  </si>
  <si>
    <t>11:39:37</t>
  </si>
  <si>
    <t>14:29:24</t>
  </si>
  <si>
    <t>11:06:04</t>
  </si>
  <si>
    <t>03:21:48</t>
  </si>
  <si>
    <t>08:36:34</t>
  </si>
  <si>
    <t>08:31:19</t>
  </si>
  <si>
    <t>17:16:22</t>
  </si>
  <si>
    <t>03:26:39</t>
  </si>
  <si>
    <t>17:17:01</t>
  </si>
  <si>
    <t>03:30:22</t>
  </si>
  <si>
    <t>11:00:59</t>
  </si>
  <si>
    <t>12:40:09</t>
  </si>
  <si>
    <t>12:45:01</t>
  </si>
  <si>
    <t>03:35:26</t>
  </si>
  <si>
    <t>14:53:07</t>
  </si>
  <si>
    <t>12:35:19</t>
  </si>
  <si>
    <t>11:22:22</t>
  </si>
  <si>
    <t>10:20:01</t>
  </si>
  <si>
    <t>14:22:03</t>
  </si>
  <si>
    <t>09:27:38</t>
  </si>
  <si>
    <t>08:43:17</t>
  </si>
  <si>
    <t>13:03:59</t>
  </si>
  <si>
    <t>14:07:19</t>
  </si>
  <si>
    <t>03:35:27</t>
  </si>
  <si>
    <t>12:12:31</t>
  </si>
  <si>
    <t>03:55:57</t>
  </si>
  <si>
    <t>14:32:02</t>
  </si>
  <si>
    <t>07:37:54</t>
  </si>
  <si>
    <t>13:56:00</t>
  </si>
  <si>
    <t>07:42:26</t>
  </si>
  <si>
    <t>10:55:30</t>
  </si>
  <si>
    <t>07:56:43</t>
  </si>
  <si>
    <t>08:51:51</t>
  </si>
  <si>
    <t>08:40:23</t>
  </si>
  <si>
    <t>11:28:22</t>
  </si>
  <si>
    <t>08:49:54</t>
  </si>
  <si>
    <t>09:25:49</t>
  </si>
  <si>
    <t>09:01:03</t>
  </si>
  <si>
    <t>11:14:15</t>
  </si>
  <si>
    <t>09:08:10</t>
  </si>
  <si>
    <t>16:15:42</t>
  </si>
  <si>
    <t>09:10:36</t>
  </si>
  <si>
    <t>16:10:41</t>
  </si>
  <si>
    <t>09:14:03</t>
  </si>
  <si>
    <t>09:51:34</t>
  </si>
  <si>
    <t>09:17:24</t>
  </si>
  <si>
    <t>16:15:35</t>
  </si>
  <si>
    <t>09:17:35</t>
  </si>
  <si>
    <t>11:41:52</t>
  </si>
  <si>
    <t>09:18:44</t>
  </si>
  <si>
    <t>11:43:17</t>
  </si>
  <si>
    <t>09:20:08</t>
  </si>
  <si>
    <t>11:45:54</t>
  </si>
  <si>
    <t>09:21:22</t>
  </si>
  <si>
    <t>12:00:21</t>
  </si>
  <si>
    <t>09:22:01</t>
  </si>
  <si>
    <t>11:34:32</t>
  </si>
  <si>
    <t>09:22:03</t>
  </si>
  <si>
    <t>10:10:52</t>
  </si>
  <si>
    <t>09:23:22</t>
  </si>
  <si>
    <t>13:17:04</t>
  </si>
  <si>
    <t>09:23:42</t>
  </si>
  <si>
    <t>12:01:19</t>
  </si>
  <si>
    <t>11:45:27</t>
  </si>
  <si>
    <t>09:24:44</t>
  </si>
  <si>
    <t>12:00:46</t>
  </si>
  <si>
    <t>09:28:50</t>
  </si>
  <si>
    <t>10:48:21</t>
  </si>
  <si>
    <t>09:29:00</t>
  </si>
  <si>
    <t>11:31:20</t>
  </si>
  <si>
    <t>16:57:57</t>
  </si>
  <si>
    <t>09:39:55</t>
  </si>
  <si>
    <t>16:11:42</t>
  </si>
  <si>
    <t>09:49:31</t>
  </si>
  <si>
    <t>16:26:28</t>
  </si>
  <si>
    <t>09:52:36</t>
  </si>
  <si>
    <t>11:38:12</t>
  </si>
  <si>
    <t>10:06:03</t>
  </si>
  <si>
    <t>10:35:25</t>
  </si>
  <si>
    <t>10:10:10</t>
  </si>
  <si>
    <t>14:56:27</t>
  </si>
  <si>
    <t>10:13:00</t>
  </si>
  <si>
    <t>11:50:01</t>
  </si>
  <si>
    <t>10:21:16</t>
  </si>
  <si>
    <t>11:17:26</t>
  </si>
  <si>
    <t>10:22:09</t>
  </si>
  <si>
    <t>12:32:19</t>
  </si>
  <si>
    <t>10:23:45</t>
  </si>
  <si>
    <t>11:37:56</t>
  </si>
  <si>
    <t>10:24:39</t>
  </si>
  <si>
    <t>13:38:01</t>
  </si>
  <si>
    <t>10:26:41</t>
  </si>
  <si>
    <t>12:21:33</t>
  </si>
  <si>
    <t>10:27:54</t>
  </si>
  <si>
    <t>12:35:17</t>
  </si>
  <si>
    <t>10:29:00</t>
  </si>
  <si>
    <t>11:30:42</t>
  </si>
  <si>
    <t>10:29:27</t>
  </si>
  <si>
    <t>12:02:43</t>
  </si>
  <si>
    <t>10:29:53</t>
  </si>
  <si>
    <t>10:30:11</t>
  </si>
  <si>
    <t>12:50:23</t>
  </si>
  <si>
    <t>10:30:22</t>
  </si>
  <si>
    <t>11:41:30</t>
  </si>
  <si>
    <t>10:30:36</t>
  </si>
  <si>
    <t>15:27:33</t>
  </si>
  <si>
    <t>10:30:38</t>
  </si>
  <si>
    <t>13:20:30</t>
  </si>
  <si>
    <t>10:31:19</t>
  </si>
  <si>
    <t>12:51:24</t>
  </si>
  <si>
    <t>10:32:14</t>
  </si>
  <si>
    <t>11:37:38</t>
  </si>
  <si>
    <t>13:49:59</t>
  </si>
  <si>
    <t>10:32:15</t>
  </si>
  <si>
    <t>11:47:08</t>
  </si>
  <si>
    <t>10:32:26</t>
  </si>
  <si>
    <t>12:49:37</t>
  </si>
  <si>
    <t>10:32:59</t>
  </si>
  <si>
    <t>12:25:14</t>
  </si>
  <si>
    <t>10:33:52</t>
  </si>
  <si>
    <t>11:45:26</t>
  </si>
  <si>
    <t>10:34:05</t>
  </si>
  <si>
    <t>13:04:37</t>
  </si>
  <si>
    <t>10:34:22</t>
  </si>
  <si>
    <t>13:14:52</t>
  </si>
  <si>
    <t>10:34:48</t>
  </si>
  <si>
    <t>12:15:14</t>
  </si>
  <si>
    <t>10:34:54</t>
  </si>
  <si>
    <t>09:56:31</t>
  </si>
  <si>
    <t>11:36:10</t>
  </si>
  <si>
    <t>10:35:21</t>
  </si>
  <si>
    <t>13:07:51</t>
  </si>
  <si>
    <t>10:36:07</t>
  </si>
  <si>
    <t>13:32:58</t>
  </si>
  <si>
    <t>10:36:12</t>
  </si>
  <si>
    <t>10:36:27</t>
  </si>
  <si>
    <t>12:43:24</t>
  </si>
  <si>
    <t>10:36:51</t>
  </si>
  <si>
    <t>12:46:03</t>
  </si>
  <si>
    <t>12:44:11</t>
  </si>
  <si>
    <t>10:42:11</t>
  </si>
  <si>
    <t>11:48:39</t>
  </si>
  <si>
    <t>10:43:01</t>
  </si>
  <si>
    <t>11:27:43</t>
  </si>
  <si>
    <t>10:47:41</t>
  </si>
  <si>
    <t>12:14:10</t>
  </si>
  <si>
    <t>10:51:59</t>
  </si>
  <si>
    <t>11:10:11</t>
  </si>
  <si>
    <t>10:55:58</t>
  </si>
  <si>
    <t>12:21:16</t>
  </si>
  <si>
    <t>10:56:08</t>
  </si>
  <si>
    <t>12:27:21</t>
  </si>
  <si>
    <t>10:56:13</t>
  </si>
  <si>
    <t>11:33:18</t>
  </si>
  <si>
    <t>10:56:36</t>
  </si>
  <si>
    <t>11:20:40</t>
  </si>
  <si>
    <t>11:00:03</t>
  </si>
  <si>
    <t>13:35:59</t>
  </si>
  <si>
    <t>11:04:30</t>
  </si>
  <si>
    <t>12:21:25</t>
  </si>
  <si>
    <t>11:04:53</t>
  </si>
  <si>
    <t>12:43:02</t>
  </si>
  <si>
    <t>11:05:21</t>
  </si>
  <si>
    <t>13:30:50</t>
  </si>
  <si>
    <t>11:06:03</t>
  </si>
  <si>
    <t>12:48:17</t>
  </si>
  <si>
    <t>11:06:33</t>
  </si>
  <si>
    <t>12:59:38</t>
  </si>
  <si>
    <t>11:07:09</t>
  </si>
  <si>
    <t>12:05:57</t>
  </si>
  <si>
    <t>11:07:38</t>
  </si>
  <si>
    <t>12:19:52</t>
  </si>
  <si>
    <t>11:08:16</t>
  </si>
  <si>
    <t>11:09:20</t>
  </si>
  <si>
    <t>12:51:28</t>
  </si>
  <si>
    <t>11:09:47</t>
  </si>
  <si>
    <t>13:38:38</t>
  </si>
  <si>
    <t>11:10:02</t>
  </si>
  <si>
    <t>17:43:59</t>
  </si>
  <si>
    <t>11:10:13</t>
  </si>
  <si>
    <t>12:28:18</t>
  </si>
  <si>
    <t>11:12:25</t>
  </si>
  <si>
    <t>11:12:47</t>
  </si>
  <si>
    <t>18:03:04</t>
  </si>
  <si>
    <t>11:15:05</t>
  </si>
  <si>
    <t>12:11:12</t>
  </si>
  <si>
    <t>11:15:30</t>
  </si>
  <si>
    <t>12:14:09</t>
  </si>
  <si>
    <t>11:16:24</t>
  </si>
  <si>
    <t>12:51:54</t>
  </si>
  <si>
    <t>11:17:10</t>
  </si>
  <si>
    <t>11:17:54</t>
  </si>
  <si>
    <t>12:23:52</t>
  </si>
  <si>
    <t>11:25:06</t>
  </si>
  <si>
    <t>12:08:02</t>
  </si>
  <si>
    <t>11:27:12</t>
  </si>
  <si>
    <t>12:52:17</t>
  </si>
  <si>
    <t>11:28:14</t>
  </si>
  <si>
    <t>12:33:41</t>
  </si>
  <si>
    <t>13:52:43</t>
  </si>
  <si>
    <t>14:18:57</t>
  </si>
  <si>
    <t>17:15:26</t>
  </si>
  <si>
    <t>13:45:04</t>
  </si>
  <si>
    <t>10:21:59</t>
  </si>
  <si>
    <t>13:26:17</t>
  </si>
  <si>
    <t>10:07:19</t>
  </si>
  <si>
    <t>16:12:43</t>
  </si>
  <si>
    <t>12:16:26</t>
  </si>
  <si>
    <t>14:21:47</t>
  </si>
  <si>
    <t>14:20:55</t>
  </si>
  <si>
    <t>10:26:15</t>
  </si>
  <si>
    <t>13:28:17</t>
  </si>
  <si>
    <t>14:02:16</t>
  </si>
  <si>
    <t>13:31:33</t>
  </si>
  <si>
    <t>13:35:43</t>
  </si>
  <si>
    <t>13:14:51</t>
  </si>
  <si>
    <t>17:23:57</t>
  </si>
  <si>
    <t>14:43:11</t>
  </si>
  <si>
    <t>15:36:28</t>
  </si>
  <si>
    <t>13:33:33</t>
  </si>
  <si>
    <t>12:24:06</t>
  </si>
  <si>
    <t>12:56:57</t>
  </si>
  <si>
    <t>11:31:24</t>
  </si>
  <si>
    <t>16:38:03</t>
  </si>
  <si>
    <t>16:32:25</t>
  </si>
  <si>
    <t>12:59:05</t>
  </si>
  <si>
    <t>11:44:43</t>
  </si>
  <si>
    <t>12:49:41</t>
  </si>
  <si>
    <t>12:26:46</t>
  </si>
  <si>
    <t>13:39:04</t>
  </si>
  <si>
    <t>13:05:04</t>
  </si>
  <si>
    <t>12:48:49</t>
  </si>
  <si>
    <t>14:54:02</t>
  </si>
  <si>
    <t>12:41:41</t>
  </si>
  <si>
    <t>12:29:06</t>
  </si>
  <si>
    <t>14:34:07</t>
  </si>
  <si>
    <t>11:48:08</t>
  </si>
  <si>
    <t>12:57:16</t>
  </si>
  <si>
    <t>11:48:38</t>
  </si>
  <si>
    <t>13:28:20</t>
  </si>
  <si>
    <t>14:21:38</t>
  </si>
  <si>
    <t>11:51:03</t>
  </si>
  <si>
    <t>12:07:09</t>
  </si>
  <si>
    <t>14:53:06</t>
  </si>
  <si>
    <t>17:32:23</t>
  </si>
  <si>
    <t>13:01:15</t>
  </si>
  <si>
    <t>13:12:35</t>
  </si>
  <si>
    <t>11:52:16</t>
  </si>
  <si>
    <t>13:20:12</t>
  </si>
  <si>
    <t>11:54:56</t>
  </si>
  <si>
    <t>13:58:56</t>
  </si>
  <si>
    <t>12:00:41</t>
  </si>
  <si>
    <t>12:44:05</t>
  </si>
  <si>
    <t>12:01:07</t>
  </si>
  <si>
    <t>13:16:02</t>
  </si>
  <si>
    <t>12:01:52</t>
  </si>
  <si>
    <t>13:16:22</t>
  </si>
  <si>
    <t>12:01:57</t>
  </si>
  <si>
    <t>13:15:06</t>
  </si>
  <si>
    <t>12:02:12</t>
  </si>
  <si>
    <t>12:58:08</t>
  </si>
  <si>
    <t>12:02:36</t>
  </si>
  <si>
    <t>14:11:44</t>
  </si>
  <si>
    <t>12:07:34</t>
  </si>
  <si>
    <t>13:52:16</t>
  </si>
  <si>
    <t>12:12:02</t>
  </si>
  <si>
    <t>13:36:50</t>
  </si>
  <si>
    <t>12:12:10</t>
  </si>
  <si>
    <t>13:40:15</t>
  </si>
  <si>
    <t>12:24:57</t>
  </si>
  <si>
    <t>13:04:14</t>
  </si>
  <si>
    <t>12:25:56</t>
  </si>
  <si>
    <t>12:31:26</t>
  </si>
  <si>
    <t>13:42:18</t>
  </si>
  <si>
    <t>12:34:13</t>
  </si>
  <si>
    <t>15:01:13</t>
  </si>
  <si>
    <t>12:35:49</t>
  </si>
  <si>
    <t>13:18:46</t>
  </si>
  <si>
    <t>12:38:03</t>
  </si>
  <si>
    <t>15:29:14</t>
  </si>
  <si>
    <t>12:40:05</t>
  </si>
  <si>
    <t>16:10:22</t>
  </si>
  <si>
    <t>12:45:27</t>
  </si>
  <si>
    <t>13:18:20</t>
  </si>
  <si>
    <t>12:46:43</t>
  </si>
  <si>
    <t>15:28:52</t>
  </si>
  <si>
    <t>12:46:57</t>
  </si>
  <si>
    <t>15:29:06</t>
  </si>
  <si>
    <t>12:50:54</t>
  </si>
  <si>
    <t>16:25:24</t>
  </si>
  <si>
    <t>12:55:58</t>
  </si>
  <si>
    <t>13:41:54</t>
  </si>
  <si>
    <t>12:56:11</t>
  </si>
  <si>
    <t>13:45:03</t>
  </si>
  <si>
    <t>12:59:41</t>
  </si>
  <si>
    <t>13:55:04</t>
  </si>
  <si>
    <t>13:00:01</t>
  </si>
  <si>
    <t>15:51:39</t>
  </si>
  <si>
    <t>13:02:00</t>
  </si>
  <si>
    <t>11:57:35</t>
  </si>
  <si>
    <t>13:05:23</t>
  </si>
  <si>
    <t>17:40:05</t>
  </si>
  <si>
    <t>13:05:30</t>
  </si>
  <si>
    <t>15:36:15</t>
  </si>
  <si>
    <t>13:05:35</t>
  </si>
  <si>
    <t>14:19:13</t>
  </si>
  <si>
    <t>14:35:02</t>
  </si>
  <si>
    <t>14:02:04</t>
  </si>
  <si>
    <t>14:08:22</t>
  </si>
  <si>
    <t>13:07:05</t>
  </si>
  <si>
    <t>14:16:57</t>
  </si>
  <si>
    <t>13:07:49</t>
  </si>
  <si>
    <t>18:35:48</t>
  </si>
  <si>
    <t>13:08:41</t>
  </si>
  <si>
    <t>13:24:42</t>
  </si>
  <si>
    <t>13:16:44</t>
  </si>
  <si>
    <t>13:22:43</t>
  </si>
  <si>
    <t>13:19:04</t>
  </si>
  <si>
    <t>14:40:08</t>
  </si>
  <si>
    <t>13:20:32</t>
  </si>
  <si>
    <t>13:51:05</t>
  </si>
  <si>
    <t>13:28:31</t>
  </si>
  <si>
    <t>16:06:08</t>
  </si>
  <si>
    <t>13:34:56</t>
  </si>
  <si>
    <t>14:55:54</t>
  </si>
  <si>
    <t>13:39:03</t>
  </si>
  <si>
    <t>14:26:04</t>
  </si>
  <si>
    <t>13:41:02</t>
  </si>
  <si>
    <t>15:50:04</t>
  </si>
  <si>
    <t>13:44:16</t>
  </si>
  <si>
    <t>12:01:15</t>
  </si>
  <si>
    <t>13:44:26</t>
  </si>
  <si>
    <t>12:00:53</t>
  </si>
  <si>
    <t>13:44:36</t>
  </si>
  <si>
    <t>12:00:12</t>
  </si>
  <si>
    <t>13:44:41</t>
  </si>
  <si>
    <t>12:00:20</t>
  </si>
  <si>
    <t>13:45:28</t>
  </si>
  <si>
    <t>15:20:39</t>
  </si>
  <si>
    <t>13:46:25</t>
  </si>
  <si>
    <t>15:36:10</t>
  </si>
  <si>
    <t>13:47:07</t>
  </si>
  <si>
    <t>15:50:21</t>
  </si>
  <si>
    <t>13:48:31</t>
  </si>
  <si>
    <t>16:14:08</t>
  </si>
  <si>
    <t>13:49:56</t>
  </si>
  <si>
    <t>16:58:26</t>
  </si>
  <si>
    <t>13:50:27</t>
  </si>
  <si>
    <t>14:23:12</t>
  </si>
  <si>
    <t>13:50:55</t>
  </si>
  <si>
    <t>14:33:08</t>
  </si>
  <si>
    <t>13:51:39</t>
  </si>
  <si>
    <t>16:13:48</t>
  </si>
  <si>
    <t>13:53:14</t>
  </si>
  <si>
    <t>16:35:35</t>
  </si>
  <si>
    <t>13:53:51</t>
  </si>
  <si>
    <t>15:33:19</t>
  </si>
  <si>
    <t>13:54:34</t>
  </si>
  <si>
    <t>16:37:42</t>
  </si>
  <si>
    <t>13:58:00</t>
  </si>
  <si>
    <t>15:16:25</t>
  </si>
  <si>
    <t>14:01:01</t>
  </si>
  <si>
    <t>11:05:14</t>
  </si>
  <si>
    <t>14:02:39</t>
  </si>
  <si>
    <t>14:05:38</t>
  </si>
  <si>
    <t>17:10:11</t>
  </si>
  <si>
    <t>14:07:00</t>
  </si>
  <si>
    <t>16:29:34</t>
  </si>
  <si>
    <t>14:10:36</t>
  </si>
  <si>
    <t>19:25:29</t>
  </si>
  <si>
    <t>14:11:16</t>
  </si>
  <si>
    <t>15:15:36</t>
  </si>
  <si>
    <t>14:11:49</t>
  </si>
  <si>
    <t>16:15:24</t>
  </si>
  <si>
    <t>14:15:29</t>
  </si>
  <si>
    <t>14:16:00</t>
  </si>
  <si>
    <t>16:14:20</t>
  </si>
  <si>
    <t>14:20:25</t>
  </si>
  <si>
    <t>15:34:00</t>
  </si>
  <si>
    <t>14:26:32</t>
  </si>
  <si>
    <t>15:46:10</t>
  </si>
  <si>
    <t>14:27:15</t>
  </si>
  <si>
    <t>18:26:35</t>
  </si>
  <si>
    <t>18:24:45</t>
  </si>
  <si>
    <t>14:27:45</t>
  </si>
  <si>
    <t>14:44:39</t>
  </si>
  <si>
    <t>14:29:08</t>
  </si>
  <si>
    <t>15:06:10</t>
  </si>
  <si>
    <t>14:29:47</t>
  </si>
  <si>
    <t>14:59:44</t>
  </si>
  <si>
    <t>14:30:31</t>
  </si>
  <si>
    <t>16:39:20</t>
  </si>
  <si>
    <t>14:30:48</t>
  </si>
  <si>
    <t>11:40:20</t>
  </si>
  <si>
    <t>14:31:11</t>
  </si>
  <si>
    <t>15:50:37</t>
  </si>
  <si>
    <t>14:31:15</t>
  </si>
  <si>
    <t>15:03:24</t>
  </si>
  <si>
    <t>14:32:21</t>
  </si>
  <si>
    <t>17:06:01</t>
  </si>
  <si>
    <t>14:33:35</t>
  </si>
  <si>
    <t>17:05:08</t>
  </si>
  <si>
    <t>14:35:01</t>
  </si>
  <si>
    <t>16:17:15</t>
  </si>
  <si>
    <t>14:35:25</t>
  </si>
  <si>
    <t>15:18:57</t>
  </si>
  <si>
    <t>14:36:06</t>
  </si>
  <si>
    <t>16:31:11</t>
  </si>
  <si>
    <t>14:37:09</t>
  </si>
  <si>
    <t>19:05:29</t>
  </si>
  <si>
    <t>14:37:47</t>
  </si>
  <si>
    <t>16:23:27</t>
  </si>
  <si>
    <t>14:40:24</t>
  </si>
  <si>
    <t>15:29:48</t>
  </si>
  <si>
    <t>14:42:44</t>
  </si>
  <si>
    <t>16:10:13</t>
  </si>
  <si>
    <t>14:43:41</t>
  </si>
  <si>
    <t>15:35:30</t>
  </si>
  <si>
    <t>14:49:09</t>
  </si>
  <si>
    <t>18:44:29</t>
  </si>
  <si>
    <t>14:58:31</t>
  </si>
  <si>
    <t>16:05:33</t>
  </si>
  <si>
    <t>15:00:57</t>
  </si>
  <si>
    <t>16:31:33</t>
  </si>
  <si>
    <t>15:04:11</t>
  </si>
  <si>
    <t>16:49:27</t>
  </si>
  <si>
    <t>15:05:48</t>
  </si>
  <si>
    <t>16:23:38</t>
  </si>
  <si>
    <t>15:06:38</t>
  </si>
  <si>
    <t>17:58:06</t>
  </si>
  <si>
    <t>15:06:55</t>
  </si>
  <si>
    <t>16:25:54</t>
  </si>
  <si>
    <t>15:07:07</t>
  </si>
  <si>
    <t>17:39:39</t>
  </si>
  <si>
    <t>15:07:21</t>
  </si>
  <si>
    <t>18:36:13</t>
  </si>
  <si>
    <t>15:07:37</t>
  </si>
  <si>
    <t>16:41:38</t>
  </si>
  <si>
    <t>15:07:48</t>
  </si>
  <si>
    <t>16:07:17</t>
  </si>
  <si>
    <t>18:14:10</t>
  </si>
  <si>
    <t>15:08:00</t>
  </si>
  <si>
    <t>12:11:35</t>
  </si>
  <si>
    <t>15:08:28</t>
  </si>
  <si>
    <t>19:14:18</t>
  </si>
  <si>
    <t>CIENEGUILLA</t>
  </si>
  <si>
    <t>15:08:47</t>
  </si>
  <si>
    <t>18:17:12</t>
  </si>
  <si>
    <t>15:09:05</t>
  </si>
  <si>
    <t>15:22:35</t>
  </si>
  <si>
    <t>15:09:11</t>
  </si>
  <si>
    <t>16:49:56</t>
  </si>
  <si>
    <t>15:09:31</t>
  </si>
  <si>
    <t>16:11:38</t>
  </si>
  <si>
    <t>15:10:42</t>
  </si>
  <si>
    <t>17:08:32</t>
  </si>
  <si>
    <t>15:10:56</t>
  </si>
  <si>
    <t>19:05:47</t>
  </si>
  <si>
    <t>15:12:24</t>
  </si>
  <si>
    <t>17:07:40</t>
  </si>
  <si>
    <t>17:06:58</t>
  </si>
  <si>
    <t>15:12:40</t>
  </si>
  <si>
    <t>18:43:58</t>
  </si>
  <si>
    <t>15:13:41</t>
  </si>
  <si>
    <t>19:06:36</t>
  </si>
  <si>
    <t>15:14:32</t>
  </si>
  <si>
    <t>16:58:22</t>
  </si>
  <si>
    <t>15:17:23</t>
  </si>
  <si>
    <t>16:08:46</t>
  </si>
  <si>
    <t>15:18:15</t>
  </si>
  <si>
    <t>16:37:29</t>
  </si>
  <si>
    <t>15:19:13</t>
  </si>
  <si>
    <t>16:38:52</t>
  </si>
  <si>
    <t>15:19:21</t>
  </si>
  <si>
    <t>16:45:51</t>
  </si>
  <si>
    <t>15:21:30</t>
  </si>
  <si>
    <t>17:08:51</t>
  </si>
  <si>
    <t>15:25:26</t>
  </si>
  <si>
    <t>11:26:10</t>
  </si>
  <si>
    <t>15:28:22</t>
  </si>
  <si>
    <t>15:56:44</t>
  </si>
  <si>
    <t>15:31:39</t>
  </si>
  <si>
    <t>16:02:51</t>
  </si>
  <si>
    <t>15:32:51</t>
  </si>
  <si>
    <t>17:44:13</t>
  </si>
  <si>
    <t>15:36:33</t>
  </si>
  <si>
    <t>13:37:55</t>
  </si>
  <si>
    <t>15:38:03</t>
  </si>
  <si>
    <t>16:24:12</t>
  </si>
  <si>
    <t>17:13:08</t>
  </si>
  <si>
    <t>16:54:10</t>
  </si>
  <si>
    <t>11:58:35</t>
  </si>
  <si>
    <t>12:01:45</t>
  </si>
  <si>
    <t>18:52:52</t>
  </si>
  <si>
    <t>15:45:17</t>
  </si>
  <si>
    <t>15:47:18</t>
  </si>
  <si>
    <t>16:20:52</t>
  </si>
  <si>
    <t>15:48:56</t>
  </si>
  <si>
    <t>16:10:14</t>
  </si>
  <si>
    <t>15:52:19</t>
  </si>
  <si>
    <t>16:58:51</t>
  </si>
  <si>
    <t>15:53:40</t>
  </si>
  <si>
    <t>16:36:14</t>
  </si>
  <si>
    <t>15:54:05</t>
  </si>
  <si>
    <t>18:31:07</t>
  </si>
  <si>
    <t>18:30:39</t>
  </si>
  <si>
    <t>15:54:37</t>
  </si>
  <si>
    <t>18:38:58</t>
  </si>
  <si>
    <t>15:54:59</t>
  </si>
  <si>
    <t>16:44:31</t>
  </si>
  <si>
    <t>15:55:57</t>
  </si>
  <si>
    <t>16:58:49</t>
  </si>
  <si>
    <t>15:59:45</t>
  </si>
  <si>
    <t>17:13:42</t>
  </si>
  <si>
    <t>16:00:11</t>
  </si>
  <si>
    <t>16:13:10</t>
  </si>
  <si>
    <t>17:57:14</t>
  </si>
  <si>
    <t>16:16:56</t>
  </si>
  <si>
    <t>18:26:20</t>
  </si>
  <si>
    <t>16:17:49</t>
  </si>
  <si>
    <t>17:45:46</t>
  </si>
  <si>
    <t>16:20:27</t>
  </si>
  <si>
    <t>18:48:58</t>
  </si>
  <si>
    <t>16:20:51</t>
  </si>
  <si>
    <t>17:10:36</t>
  </si>
  <si>
    <t>16:20:57</t>
  </si>
  <si>
    <t>16:47:09</t>
  </si>
  <si>
    <t>16:21:04</t>
  </si>
  <si>
    <t>17:45:16</t>
  </si>
  <si>
    <t>16:21:51</t>
  </si>
  <si>
    <t>18:24:59</t>
  </si>
  <si>
    <t>16:24:34</t>
  </si>
  <si>
    <t>18:35:55</t>
  </si>
  <si>
    <t>16:24:50</t>
  </si>
  <si>
    <t>20:01:29</t>
  </si>
  <si>
    <t>16:26:23</t>
  </si>
  <si>
    <t>18:27:19</t>
  </si>
  <si>
    <t>12:57:27</t>
  </si>
  <si>
    <t>16:29:13</t>
  </si>
  <si>
    <t>16:32:10</t>
  </si>
  <si>
    <t>19:17:00</t>
  </si>
  <si>
    <t>16:33:37</t>
  </si>
  <si>
    <t>19:04:19</t>
  </si>
  <si>
    <t>20:05:48</t>
  </si>
  <si>
    <t>16:34:27</t>
  </si>
  <si>
    <t>17:42:16</t>
  </si>
  <si>
    <t>16:38:10</t>
  </si>
  <si>
    <t>18:05:19</t>
  </si>
  <si>
    <t>16:41:02</t>
  </si>
  <si>
    <t>19:02:27</t>
  </si>
  <si>
    <t>16:42:25</t>
  </si>
  <si>
    <t>18:04:16</t>
  </si>
  <si>
    <t>16:43:27</t>
  </si>
  <si>
    <t>17:18:54</t>
  </si>
  <si>
    <t>16:45:20</t>
  </si>
  <si>
    <t>17:46:31</t>
  </si>
  <si>
    <t>17:46:29</t>
  </si>
  <si>
    <t>16:48:31</t>
  </si>
  <si>
    <t>17:40:40</t>
  </si>
  <si>
    <t>LURIN</t>
  </si>
  <si>
    <t>16:53:03</t>
  </si>
  <si>
    <t>16:18:21</t>
  </si>
  <si>
    <t>18:54:15</t>
  </si>
  <si>
    <t>18:51:03</t>
  </si>
  <si>
    <t>18:16:10</t>
  </si>
  <si>
    <t>18:31:55</t>
  </si>
  <si>
    <t>18:56:23</t>
  </si>
  <si>
    <t>17:19:08</t>
  </si>
  <si>
    <t>17:36:05</t>
  </si>
  <si>
    <t>18:44:08</t>
  </si>
  <si>
    <t>17:37:44</t>
  </si>
  <si>
    <t>16:53:24</t>
  </si>
  <si>
    <t>11:39:34</t>
  </si>
  <si>
    <t>17:19:20</t>
  </si>
  <si>
    <t>10:21:08</t>
  </si>
  <si>
    <t>16:53:29</t>
  </si>
  <si>
    <t>18:14:46</t>
  </si>
  <si>
    <t>17:02:25</t>
  </si>
  <si>
    <t>17:17:55</t>
  </si>
  <si>
    <t>17:02:35</t>
  </si>
  <si>
    <t>18:09:11</t>
  </si>
  <si>
    <t>17:04:56</t>
  </si>
  <si>
    <t>19:27:31</t>
  </si>
  <si>
    <t>17:07:21</t>
  </si>
  <si>
    <t>17:31:01</t>
  </si>
  <si>
    <t>17:16:58</t>
  </si>
  <si>
    <t>18:25:09</t>
  </si>
  <si>
    <t>17:18:05</t>
  </si>
  <si>
    <t>22:11:28</t>
  </si>
  <si>
    <t>17:18:11</t>
  </si>
  <si>
    <t>18:07:50</t>
  </si>
  <si>
    <t>17:19:36</t>
  </si>
  <si>
    <t>20:04:41</t>
  </si>
  <si>
    <t>17:20:06</t>
  </si>
  <si>
    <t>22:11:16</t>
  </si>
  <si>
    <t>17:21:11</t>
  </si>
  <si>
    <t>16:10:05</t>
  </si>
  <si>
    <t>17:22:17</t>
  </si>
  <si>
    <t>22:11:00</t>
  </si>
  <si>
    <t>17:23:11</t>
  </si>
  <si>
    <t>19:06:24</t>
  </si>
  <si>
    <t>17:23:19</t>
  </si>
  <si>
    <t>21:00:15</t>
  </si>
  <si>
    <t>17:24:26</t>
  </si>
  <si>
    <t>21:01:01</t>
  </si>
  <si>
    <t>17:26:37</t>
  </si>
  <si>
    <t>18:22:30</t>
  </si>
  <si>
    <t>17:29:22</t>
  </si>
  <si>
    <t>20:48:09</t>
  </si>
  <si>
    <t>17:30:15</t>
  </si>
  <si>
    <t>18:00:03</t>
  </si>
  <si>
    <t>17:30:35</t>
  </si>
  <si>
    <t>18:49:51</t>
  </si>
  <si>
    <t>17:35:39</t>
  </si>
  <si>
    <t>13:26:05</t>
  </si>
  <si>
    <t>11:07:40</t>
  </si>
  <si>
    <t>17:36:43</t>
  </si>
  <si>
    <t>20:06:59</t>
  </si>
  <si>
    <t>17:42:41</t>
  </si>
  <si>
    <t>19:08:55</t>
  </si>
  <si>
    <t>17:45:09</t>
  </si>
  <si>
    <t>18:22:54</t>
  </si>
  <si>
    <t>17:47:30</t>
  </si>
  <si>
    <t>20:36:08</t>
  </si>
  <si>
    <t>17:50:39</t>
  </si>
  <si>
    <t>19:40:41</t>
  </si>
  <si>
    <t>17:51:33</t>
  </si>
  <si>
    <t>20:21:53</t>
  </si>
  <si>
    <t>17:52:43</t>
  </si>
  <si>
    <t>20:21:24</t>
  </si>
  <si>
    <t>17:53:42</t>
  </si>
  <si>
    <t>18:07:46</t>
  </si>
  <si>
    <t>17:53:43</t>
  </si>
  <si>
    <t>20:20:48</t>
  </si>
  <si>
    <t>17:55:24</t>
  </si>
  <si>
    <t>20:36:44</t>
  </si>
  <si>
    <t>17:59:34</t>
  </si>
  <si>
    <t>18:30:08</t>
  </si>
  <si>
    <t>17:59:50</t>
  </si>
  <si>
    <t>19:24:37</t>
  </si>
  <si>
    <t>18:04:56</t>
  </si>
  <si>
    <t>11:06:13</t>
  </si>
  <si>
    <t>09:02:34</t>
  </si>
  <si>
    <t>18:09:56</t>
  </si>
  <si>
    <t>10:52:06</t>
  </si>
  <si>
    <t>18:11:46</t>
  </si>
  <si>
    <t>13:58:09</t>
  </si>
  <si>
    <t>08:41:15</t>
  </si>
  <si>
    <t>15:26:30</t>
  </si>
  <si>
    <t>18:17:10</t>
  </si>
  <si>
    <t>10:51:51</t>
  </si>
  <si>
    <t>18:19:27</t>
  </si>
  <si>
    <t>11:29:20</t>
  </si>
  <si>
    <t>18:22:55</t>
  </si>
  <si>
    <t>10:11:06</t>
  </si>
  <si>
    <t>12:15:33</t>
  </si>
  <si>
    <t>18:27:05</t>
  </si>
  <si>
    <t>19:29:56</t>
  </si>
  <si>
    <t>18:34:59</t>
  </si>
  <si>
    <t>20:04:58</t>
  </si>
  <si>
    <t>18:36:56</t>
  </si>
  <si>
    <t>12:52:44</t>
  </si>
  <si>
    <t>18:37:40</t>
  </si>
  <si>
    <t>20:04:33</t>
  </si>
  <si>
    <t>18:39:44</t>
  </si>
  <si>
    <t>10:46:27</t>
  </si>
  <si>
    <t>12:11:54</t>
  </si>
  <si>
    <t>18:39:57</t>
  </si>
  <si>
    <t>13:12:40</t>
  </si>
  <si>
    <t>18:40:46</t>
  </si>
  <si>
    <t>19:50:30</t>
  </si>
  <si>
    <t>18:41:41</t>
  </si>
  <si>
    <t>19:12:03</t>
  </si>
  <si>
    <t>18:44:04</t>
  </si>
  <si>
    <t>10:52:01</t>
  </si>
  <si>
    <t>18:50:21</t>
  </si>
  <si>
    <t>13:17:02</t>
  </si>
  <si>
    <t>18:54:21</t>
  </si>
  <si>
    <t>11:14:51</t>
  </si>
  <si>
    <t>18:59:16</t>
  </si>
  <si>
    <t>17:38:18</t>
  </si>
  <si>
    <t>19:00:11</t>
  </si>
  <si>
    <t>12:26:52</t>
  </si>
  <si>
    <t>19:06:50</t>
  </si>
  <si>
    <t>19:32:18</t>
  </si>
  <si>
    <t>19:38:48</t>
  </si>
  <si>
    <t>16:38:46</t>
  </si>
  <si>
    <t>19:46:09</t>
  </si>
  <si>
    <t>20:13:54</t>
  </si>
  <si>
    <t>19:56:07</t>
  </si>
  <si>
    <t>21:53:41</t>
  </si>
  <si>
    <t>20:00:06</t>
  </si>
  <si>
    <t>20:48:05</t>
  </si>
  <si>
    <t>20:02:17</t>
  </si>
  <si>
    <t>12:14:51</t>
  </si>
  <si>
    <t>20:11:27</t>
  </si>
  <si>
    <t>21:58:16</t>
  </si>
  <si>
    <t>20:13:00</t>
  </si>
  <si>
    <t>13:21:25</t>
  </si>
  <si>
    <t>20:13:57</t>
  </si>
  <si>
    <t>21:58:31</t>
  </si>
  <si>
    <t>20:18:02</t>
  </si>
  <si>
    <t>20:53:22</t>
  </si>
  <si>
    <t>20:22:58</t>
  </si>
  <si>
    <t>14:49:30</t>
  </si>
  <si>
    <t>20:23:48</t>
  </si>
  <si>
    <t>22:06:38</t>
  </si>
  <si>
    <t>20:24:23</t>
  </si>
  <si>
    <t>20:55:18</t>
  </si>
  <si>
    <t>20:34:44</t>
  </si>
  <si>
    <t>12:21:30</t>
  </si>
  <si>
    <t>20:35:19</t>
  </si>
  <si>
    <t>21:26:54</t>
  </si>
  <si>
    <t>20:36:37</t>
  </si>
  <si>
    <t>21:48:05</t>
  </si>
  <si>
    <t>12:35:42</t>
  </si>
  <si>
    <t>20:39:04</t>
  </si>
  <si>
    <t>21:09:29</t>
  </si>
  <si>
    <t>20:40:06</t>
  </si>
  <si>
    <t>10:34:45</t>
  </si>
  <si>
    <t>20:40:17</t>
  </si>
  <si>
    <t>21:51:40</t>
  </si>
  <si>
    <t>20:40:37</t>
  </si>
  <si>
    <t>09:48:47</t>
  </si>
  <si>
    <t>20:41:33</t>
  </si>
  <si>
    <t>21:52:28</t>
  </si>
  <si>
    <t>20:44:11</t>
  </si>
  <si>
    <t>12:36:24</t>
  </si>
  <si>
    <t>21:13:30</t>
  </si>
  <si>
    <t>12:55:57</t>
  </si>
  <si>
    <t>21:16:42</t>
  </si>
  <si>
    <t>21:23:55</t>
  </si>
  <si>
    <t>21:18:56</t>
  </si>
  <si>
    <t>11:06:23</t>
  </si>
  <si>
    <t>21:19:08</t>
  </si>
  <si>
    <t>22:12:51</t>
  </si>
  <si>
    <t>21:29:45</t>
  </si>
  <si>
    <t>10:53:36</t>
  </si>
  <si>
    <t>21:31:11</t>
  </si>
  <si>
    <t>12:45:10</t>
  </si>
  <si>
    <t>21:32:56</t>
  </si>
  <si>
    <t>11:06:02</t>
  </si>
  <si>
    <t>21:36:59</t>
  </si>
  <si>
    <t>10:22:13</t>
  </si>
  <si>
    <t>21:48:48</t>
  </si>
  <si>
    <t>12:37:10</t>
  </si>
  <si>
    <t>22:00:35</t>
  </si>
  <si>
    <t>22:19:36</t>
  </si>
  <si>
    <t>22:05:00</t>
  </si>
  <si>
    <t>22:32:20</t>
  </si>
  <si>
    <t>22:32:04</t>
  </si>
  <si>
    <t>11:31:59</t>
  </si>
  <si>
    <t>22:35:29</t>
  </si>
  <si>
    <t>10:03:21</t>
  </si>
  <si>
    <t>23:51:45</t>
  </si>
  <si>
    <t>12:00:13</t>
  </si>
  <si>
    <t>00:13:29</t>
  </si>
  <si>
    <t>11:31:48</t>
  </si>
  <si>
    <t>13:22:36</t>
  </si>
  <si>
    <t>12:47:07</t>
  </si>
  <si>
    <t>10:45:59</t>
  </si>
  <si>
    <t>11:19:39</t>
  </si>
  <si>
    <t>00:14:10</t>
  </si>
  <si>
    <t>13:08:29</t>
  </si>
  <si>
    <t>10:21:58</t>
  </si>
  <si>
    <t>00:15:55</t>
  </si>
  <si>
    <t>11:17:02</t>
  </si>
  <si>
    <t>00:16:47</t>
  </si>
  <si>
    <t>15:02:49</t>
  </si>
  <si>
    <t>00:17:27</t>
  </si>
  <si>
    <t>18:06:46</t>
  </si>
  <si>
    <t>00:18:44</t>
  </si>
  <si>
    <t>17:25:24</t>
  </si>
  <si>
    <t>00:19:11</t>
  </si>
  <si>
    <t>13:25:00</t>
  </si>
  <si>
    <t>00:21:14</t>
  </si>
  <si>
    <t>10:08:30</t>
  </si>
  <si>
    <t>14:06:31</t>
  </si>
  <si>
    <t>00:23:17</t>
  </si>
  <si>
    <t>10:39:17</t>
  </si>
  <si>
    <t>18:07:04</t>
  </si>
  <si>
    <t>10:24:45</t>
  </si>
  <si>
    <t>08:50:39</t>
  </si>
  <si>
    <t>00:25:50</t>
  </si>
  <si>
    <t>15:51:36</t>
  </si>
  <si>
    <t>00:26:20</t>
  </si>
  <si>
    <t>16:42:55</t>
  </si>
  <si>
    <t>00:53:28</t>
  </si>
  <si>
    <t>17:08:39</t>
  </si>
  <si>
    <t>01:59:05</t>
  </si>
  <si>
    <t>12:49:32</t>
  </si>
  <si>
    <t>15:55:41</t>
  </si>
  <si>
    <t>10:47:49</t>
  </si>
  <si>
    <t>13:47:24</t>
  </si>
  <si>
    <t>13:58:07</t>
  </si>
  <si>
    <t>12:17:20</t>
  </si>
  <si>
    <t>10:55:33</t>
  </si>
  <si>
    <t>12:10:46</t>
  </si>
  <si>
    <t>15:38:22</t>
  </si>
  <si>
    <t>11:46:32</t>
  </si>
  <si>
    <t>10:32:04</t>
  </si>
  <si>
    <t>12:33:50</t>
  </si>
  <si>
    <t>11:50:14</t>
  </si>
  <si>
    <t>11:16:07</t>
  </si>
  <si>
    <t>14:33:16</t>
  </si>
  <si>
    <t>13:24:26</t>
  </si>
  <si>
    <t>12:45:55</t>
  </si>
  <si>
    <t>12:42:35</t>
  </si>
  <si>
    <t>15:45:25</t>
  </si>
  <si>
    <t>12:08:47</t>
  </si>
  <si>
    <t>10:07:36</t>
  </si>
  <si>
    <t>15:36:40</t>
  </si>
  <si>
    <t>10:39:31</t>
  </si>
  <si>
    <t>12:56:48</t>
  </si>
  <si>
    <t>12:18:43</t>
  </si>
  <si>
    <t>12:55:36</t>
  </si>
  <si>
    <t>11:15:14</t>
  </si>
  <si>
    <t>12:02:37</t>
  </si>
  <si>
    <t>12:04:06</t>
  </si>
  <si>
    <t>13:08:16</t>
  </si>
  <si>
    <t>15:52:39</t>
  </si>
  <si>
    <t>16:37:27</t>
  </si>
  <si>
    <t>16:54:31</t>
  </si>
  <si>
    <t>15:38:18</t>
  </si>
  <si>
    <t>09:37:44</t>
  </si>
  <si>
    <t>15:43:02</t>
  </si>
  <si>
    <t>15:19:07</t>
  </si>
  <si>
    <t>12:56:28</t>
  </si>
  <si>
    <t>13:18:32</t>
  </si>
  <si>
    <t>11:23:23</t>
  </si>
  <si>
    <t>10:03:59</t>
  </si>
  <si>
    <t>15:53:51</t>
  </si>
  <si>
    <t>10:16:30</t>
  </si>
  <si>
    <t>13:42:32</t>
  </si>
  <si>
    <t>10:23:03</t>
  </si>
  <si>
    <t>11:41:01</t>
  </si>
  <si>
    <t>11:41:22</t>
  </si>
  <si>
    <t>11:36:23</t>
  </si>
  <si>
    <t>13:00:52</t>
  </si>
  <si>
    <t>11:48:03</t>
  </si>
  <si>
    <t>14:30:37</t>
  </si>
  <si>
    <t>12:14:58</t>
  </si>
  <si>
    <t>01:59:06</t>
  </si>
  <si>
    <t>13:47:22</t>
  </si>
  <si>
    <t>13:37:37</t>
  </si>
  <si>
    <t>12:55:04</t>
  </si>
  <si>
    <t>16:03:13</t>
  </si>
  <si>
    <t>16:03:30</t>
  </si>
  <si>
    <t>15:28:56</t>
  </si>
  <si>
    <t>11:52:40</t>
  </si>
  <si>
    <t>14:42:08</t>
  </si>
  <si>
    <t>12:26:15</t>
  </si>
  <si>
    <t>10:19:44</t>
  </si>
  <si>
    <t>11:59:52</t>
  </si>
  <si>
    <t>17:03:08</t>
  </si>
  <si>
    <t>13:41:48</t>
  </si>
  <si>
    <t>13:05:15</t>
  </si>
  <si>
    <t>10:53:11</t>
  </si>
  <si>
    <t>12:31:34</t>
  </si>
  <si>
    <t>16:02:06</t>
  </si>
  <si>
    <t>13:04:32</t>
  </si>
  <si>
    <t>12:56:05</t>
  </si>
  <si>
    <t>12:15:43</t>
  </si>
  <si>
    <t>12:16:15</t>
  </si>
  <si>
    <t>14:04:17</t>
  </si>
  <si>
    <t>13:34:54</t>
  </si>
  <si>
    <t>12:02:22</t>
  </si>
  <si>
    <t>11:24:41</t>
  </si>
  <si>
    <t>12:19:54</t>
  </si>
  <si>
    <t>11:14:52</t>
  </si>
  <si>
    <t>11:36:26</t>
  </si>
  <si>
    <t>12:30:23</t>
  </si>
  <si>
    <t>11:14:07</t>
  </si>
  <si>
    <t>13:41:07</t>
  </si>
  <si>
    <t>13:10:22</t>
  </si>
  <si>
    <t>12:38:57</t>
  </si>
  <si>
    <t>13:30:56</t>
  </si>
  <si>
    <t>12:45:46</t>
  </si>
  <si>
    <t>13:34:04</t>
  </si>
  <si>
    <t>11:30:47</t>
  </si>
  <si>
    <t>12:04:17</t>
  </si>
  <si>
    <t>10:59:27</t>
  </si>
  <si>
    <t>10:16:35</t>
  </si>
  <si>
    <t>11:07:49</t>
  </si>
  <si>
    <t>12:44:35</t>
  </si>
  <si>
    <t>02:09:57</t>
  </si>
  <si>
    <t>17:18:53</t>
  </si>
  <si>
    <t>02:14:35</t>
  </si>
  <si>
    <t>13:23:37</t>
  </si>
  <si>
    <t>11:47:36</t>
  </si>
  <si>
    <t>11:46:57</t>
  </si>
  <si>
    <t>10:11:30</t>
  </si>
  <si>
    <t>12:55:52</t>
  </si>
  <si>
    <t>13:13:29</t>
  </si>
  <si>
    <t>02:17:19</t>
  </si>
  <si>
    <t>11:03:53</t>
  </si>
  <si>
    <t>02:25:08</t>
  </si>
  <si>
    <t>13:09:51</t>
  </si>
  <si>
    <t>02:28:47</t>
  </si>
  <si>
    <t>11:14:49</t>
  </si>
  <si>
    <t>12:04:32</t>
  </si>
  <si>
    <t>02:31:56</t>
  </si>
  <si>
    <t>12:30:12</t>
  </si>
  <si>
    <t>03:17:13</t>
  </si>
  <si>
    <t>10:55:48</t>
  </si>
  <si>
    <t>10:51:43</t>
  </si>
  <si>
    <t>10:45:31</t>
  </si>
  <si>
    <t>10:47:18</t>
  </si>
  <si>
    <t>07:28:38</t>
  </si>
  <si>
    <t>17:08:26</t>
  </si>
  <si>
    <t>07:38:58</t>
  </si>
  <si>
    <t>10:08:09</t>
  </si>
  <si>
    <t>07:43:25</t>
  </si>
  <si>
    <t>12:12:24</t>
  </si>
  <si>
    <t>08:39:05</t>
  </si>
  <si>
    <t>07:48:57</t>
  </si>
  <si>
    <t>12:16:48</t>
  </si>
  <si>
    <t>08:11:57</t>
  </si>
  <si>
    <t>12:05:23</t>
  </si>
  <si>
    <t>08:38:54</t>
  </si>
  <si>
    <t>09:15:52</t>
  </si>
  <si>
    <t>08:44:44</t>
  </si>
  <si>
    <t>09:29:30</t>
  </si>
  <si>
    <t>08:54:11</t>
  </si>
  <si>
    <t>08:59:46</t>
  </si>
  <si>
    <t>08:56:43</t>
  </si>
  <si>
    <t>10:01:21</t>
  </si>
  <si>
    <t>08:57:12</t>
  </si>
  <si>
    <t>11:00:44</t>
  </si>
  <si>
    <t>08:57:40</t>
  </si>
  <si>
    <t>10:28:52</t>
  </si>
  <si>
    <t>08:58:50</t>
  </si>
  <si>
    <t>09:44:34</t>
  </si>
  <si>
    <t>09:00:18</t>
  </si>
  <si>
    <t>09:25:08</t>
  </si>
  <si>
    <t>09:01:15</t>
  </si>
  <si>
    <t>12:12:17</t>
  </si>
  <si>
    <t>09:02:07</t>
  </si>
  <si>
    <t>10:45:57</t>
  </si>
  <si>
    <t>09:03:00</t>
  </si>
  <si>
    <t>10:37:19</t>
  </si>
  <si>
    <t>09:03:54</t>
  </si>
  <si>
    <t>09:48:10</t>
  </si>
  <si>
    <t>09:04:00</t>
  </si>
  <si>
    <t>09:29:42</t>
  </si>
  <si>
    <t>09:04:45</t>
  </si>
  <si>
    <t>10:50:44</t>
  </si>
  <si>
    <t>10:09:28</t>
  </si>
  <si>
    <t>10:27:40</t>
  </si>
  <si>
    <t>09:06:16</t>
  </si>
  <si>
    <t>10:00:41</t>
  </si>
  <si>
    <t>09:06:41</t>
  </si>
  <si>
    <t>11:03:11</t>
  </si>
  <si>
    <t>09:09:09</t>
  </si>
  <si>
    <t>09:43:29</t>
  </si>
  <si>
    <t>09:11:22</t>
  </si>
  <si>
    <t>11:50:09</t>
  </si>
  <si>
    <t>09:14:42</t>
  </si>
  <si>
    <t>11:14:14</t>
  </si>
  <si>
    <t>09:19:10</t>
  </si>
  <si>
    <t>12:44:06</t>
  </si>
  <si>
    <t>11:06:14</t>
  </si>
  <si>
    <t>09:20:37</t>
  </si>
  <si>
    <t>12:42:19</t>
  </si>
  <si>
    <t>09:22:07</t>
  </si>
  <si>
    <t>12:44:39</t>
  </si>
  <si>
    <t>PACHACAMAC</t>
  </si>
  <si>
    <t>09:23:55</t>
  </si>
  <si>
    <t>11:20:41</t>
  </si>
  <si>
    <t>10:20:58</t>
  </si>
  <si>
    <t>09:24:25</t>
  </si>
  <si>
    <t>12:03:50</t>
  </si>
  <si>
    <t>09:27:58</t>
  </si>
  <si>
    <t>09:56:24</t>
  </si>
  <si>
    <t>09:39:09</t>
  </si>
  <si>
    <t>12:10:21</t>
  </si>
  <si>
    <t>09:39:54</t>
  </si>
  <si>
    <t>15:30:45</t>
  </si>
  <si>
    <t>09:46:54</t>
  </si>
  <si>
    <t>11:47:03</t>
  </si>
  <si>
    <t>09:53:29</t>
  </si>
  <si>
    <t>15:50:36</t>
  </si>
  <si>
    <t>09:57:44</t>
  </si>
  <si>
    <t>10:33:41</t>
  </si>
  <si>
    <t>10:38:36</t>
  </si>
  <si>
    <t>09:58:53</t>
  </si>
  <si>
    <t>12:48:00</t>
  </si>
  <si>
    <t>10:02:53</t>
  </si>
  <si>
    <t>11:17:22</t>
  </si>
  <si>
    <t>10:03:58</t>
  </si>
  <si>
    <t>12:45:12</t>
  </si>
  <si>
    <t>10:05:51</t>
  </si>
  <si>
    <t>12:27:45</t>
  </si>
  <si>
    <t>10:07:15</t>
  </si>
  <si>
    <t>10:44:44</t>
  </si>
  <si>
    <t>10:07:38</t>
  </si>
  <si>
    <t>11:29:48</t>
  </si>
  <si>
    <t>10:09:45</t>
  </si>
  <si>
    <t>12:00:00</t>
  </si>
  <si>
    <t>10:10:51</t>
  </si>
  <si>
    <t>13:11:42</t>
  </si>
  <si>
    <t>10:11:39</t>
  </si>
  <si>
    <t>11:18:17</t>
  </si>
  <si>
    <t>10:13:57</t>
  </si>
  <si>
    <t>11:51:57</t>
  </si>
  <si>
    <t>10:14:36</t>
  </si>
  <si>
    <t>11:23:09</t>
  </si>
  <si>
    <t>10:18:21</t>
  </si>
  <si>
    <t>12:02:49</t>
  </si>
  <si>
    <t>10:20:34</t>
  </si>
  <si>
    <t>13:43:14</t>
  </si>
  <si>
    <t>10:21:33</t>
  </si>
  <si>
    <t>12:01:46</t>
  </si>
  <si>
    <t>10:22:07</t>
  </si>
  <si>
    <t>13:36:48</t>
  </si>
  <si>
    <t>10:22:30</t>
  </si>
  <si>
    <t>12:50:50</t>
  </si>
  <si>
    <t>10:23:39</t>
  </si>
  <si>
    <t>11:53:49</t>
  </si>
  <si>
    <t>18:12:34</t>
  </si>
  <si>
    <t>12:10:27</t>
  </si>
  <si>
    <t>11:58:40</t>
  </si>
  <si>
    <t>10:23:44</t>
  </si>
  <si>
    <t>12:28:13</t>
  </si>
  <si>
    <t>10:23:58</t>
  </si>
  <si>
    <t>14:18:39</t>
  </si>
  <si>
    <t>10:43:21</t>
  </si>
  <si>
    <t>10:24:11</t>
  </si>
  <si>
    <t>11:49:04</t>
  </si>
  <si>
    <t>12:11:16</t>
  </si>
  <si>
    <t>10:25:46</t>
  </si>
  <si>
    <t>11:54:37</t>
  </si>
  <si>
    <t>10:26:40</t>
  </si>
  <si>
    <t>12:45:39</t>
  </si>
  <si>
    <t>10:27:05</t>
  </si>
  <si>
    <t>11:25:19</t>
  </si>
  <si>
    <t>10:28:39</t>
  </si>
  <si>
    <t>13:09:03</t>
  </si>
  <si>
    <t>10:29:30</t>
  </si>
  <si>
    <t>12:38:33</t>
  </si>
  <si>
    <t>10:30:05</t>
  </si>
  <si>
    <t>12:03:09</t>
  </si>
  <si>
    <t>10:31:00</t>
  </si>
  <si>
    <t>12:03:30</t>
  </si>
  <si>
    <t>10:40:16</t>
  </si>
  <si>
    <t>11:35:37</t>
  </si>
  <si>
    <t>10:41:32</t>
  </si>
  <si>
    <t>11:32:41</t>
  </si>
  <si>
    <t>10:45:50</t>
  </si>
  <si>
    <t>11:48:25</t>
  </si>
  <si>
    <t>10:46:45</t>
  </si>
  <si>
    <t>12:24:35</t>
  </si>
  <si>
    <t>10:47:16</t>
  </si>
  <si>
    <t>12:11:25</t>
  </si>
  <si>
    <t>10:48:39</t>
  </si>
  <si>
    <t>12:16:23</t>
  </si>
  <si>
    <t>10:48:48</t>
  </si>
  <si>
    <t>17:14:03</t>
  </si>
  <si>
    <t>10:49:32</t>
  </si>
  <si>
    <t>11:02:55</t>
  </si>
  <si>
    <t>10:54:40</t>
  </si>
  <si>
    <t>11:50:51</t>
  </si>
  <si>
    <t>10:58:57</t>
  </si>
  <si>
    <t>12:27:02</t>
  </si>
  <si>
    <t>11:00:38</t>
  </si>
  <si>
    <t>11:45:30</t>
  </si>
  <si>
    <t>11:04:21</t>
  </si>
  <si>
    <t>12:04:58</t>
  </si>
  <si>
    <t>11:05:05</t>
  </si>
  <si>
    <t>12:11:18</t>
  </si>
  <si>
    <t>11:05:45</t>
  </si>
  <si>
    <t>12:27:54</t>
  </si>
  <si>
    <t>11:08:57</t>
  </si>
  <si>
    <t>15:09:27</t>
  </si>
  <si>
    <t>11:13:10</t>
  </si>
  <si>
    <t>11:56:58</t>
  </si>
  <si>
    <t>11:14:19</t>
  </si>
  <si>
    <t>13:26:06</t>
  </si>
  <si>
    <t>12:09:56</t>
  </si>
  <si>
    <t>11:16:22</t>
  </si>
  <si>
    <t>11:17:32</t>
  </si>
  <si>
    <t>13:25:59</t>
  </si>
  <si>
    <t>11:20:05</t>
  </si>
  <si>
    <t>14:38:42</t>
  </si>
  <si>
    <t>11:21:04</t>
  </si>
  <si>
    <t>12:35:02</t>
  </si>
  <si>
    <t>12:48:22</t>
  </si>
  <si>
    <t>11:27:18</t>
  </si>
  <si>
    <t>14:26:54</t>
  </si>
  <si>
    <t>11:27:41</t>
  </si>
  <si>
    <t>12:14:50</t>
  </si>
  <si>
    <t>11:28:23</t>
  </si>
  <si>
    <t>13:26:51</t>
  </si>
  <si>
    <t>11:28:42</t>
  </si>
  <si>
    <t>12:22:07</t>
  </si>
  <si>
    <t>12:54:36</t>
  </si>
  <si>
    <t>11:30:23</t>
  </si>
  <si>
    <t>14:34:48</t>
  </si>
  <si>
    <t>11:30:48</t>
  </si>
  <si>
    <t>12:12:21</t>
  </si>
  <si>
    <t>11:31:14</t>
  </si>
  <si>
    <t>12:36:43</t>
  </si>
  <si>
    <t>11:32:24</t>
  </si>
  <si>
    <t>13:31:05</t>
  </si>
  <si>
    <t>11:36:43</t>
  </si>
  <si>
    <t>14:01:46</t>
  </si>
  <si>
    <t>11:42:51</t>
  </si>
  <si>
    <t>15:50:10</t>
  </si>
  <si>
    <t>11:43:48</t>
  </si>
  <si>
    <t>13:29:14</t>
  </si>
  <si>
    <t>11:46:59</t>
  </si>
  <si>
    <t>12:06:23</t>
  </si>
  <si>
    <t>11:47:09</t>
  </si>
  <si>
    <t>13:22:31</t>
  </si>
  <si>
    <t>11:48:43</t>
  </si>
  <si>
    <t>12:24:42</t>
  </si>
  <si>
    <t>11:48:45</t>
  </si>
  <si>
    <t>12:26:03</t>
  </si>
  <si>
    <t>11:49:59</t>
  </si>
  <si>
    <t>13:07:21</t>
  </si>
  <si>
    <t>13:07:30</t>
  </si>
  <si>
    <t>11:51:02</t>
  </si>
  <si>
    <t>12:17:06</t>
  </si>
  <si>
    <t>11:52:49</t>
  </si>
  <si>
    <t>12:40:22</t>
  </si>
  <si>
    <t>11:53:05</t>
  </si>
  <si>
    <t>16:06:10</t>
  </si>
  <si>
    <t>11:53:46</t>
  </si>
  <si>
    <t>14:13:27</t>
  </si>
  <si>
    <t>11:55:03</t>
  </si>
  <si>
    <t>13:26:09</t>
  </si>
  <si>
    <t>11:58:32</t>
  </si>
  <si>
    <t>13:48:54</t>
  </si>
  <si>
    <t>11:59:45</t>
  </si>
  <si>
    <t>13:40:09</t>
  </si>
  <si>
    <t>12:00:24</t>
  </si>
  <si>
    <t>13:04:07</t>
  </si>
  <si>
    <t>13:45:44</t>
  </si>
  <si>
    <t>14:48:22</t>
  </si>
  <si>
    <t>12:04:11</t>
  </si>
  <si>
    <t>12:40:30</t>
  </si>
  <si>
    <t>14:23:25</t>
  </si>
  <si>
    <t>12:07:37</t>
  </si>
  <si>
    <t>12:50:09</t>
  </si>
  <si>
    <t>13:26:41</t>
  </si>
  <si>
    <t>12:36:27</t>
  </si>
  <si>
    <t>12:38:38</t>
  </si>
  <si>
    <t>12:16:29</t>
  </si>
  <si>
    <t>12:37:44</t>
  </si>
  <si>
    <t>12:20:41</t>
  </si>
  <si>
    <t>18:14:13</t>
  </si>
  <si>
    <t>12:24:36</t>
  </si>
  <si>
    <t>12:27:49</t>
  </si>
  <si>
    <t>12:54:31</t>
  </si>
  <si>
    <t>12:29:08</t>
  </si>
  <si>
    <t>12:51:32</t>
  </si>
  <si>
    <t>12:32:13</t>
  </si>
  <si>
    <t>14:32:39</t>
  </si>
  <si>
    <t>12:35:52</t>
  </si>
  <si>
    <t>15:58:25</t>
  </si>
  <si>
    <t>12:37:32</t>
  </si>
  <si>
    <t>14:04:56</t>
  </si>
  <si>
    <t>12:44:54</t>
  </si>
  <si>
    <t>13:20:10</t>
  </si>
  <si>
    <t>12:46:00</t>
  </si>
  <si>
    <t>15:38:19</t>
  </si>
  <si>
    <t>12:47:16</t>
  </si>
  <si>
    <t>13:53:02</t>
  </si>
  <si>
    <t>12:47:18</t>
  </si>
  <si>
    <t>11:57:06</t>
  </si>
  <si>
    <t>12:48:30</t>
  </si>
  <si>
    <t>12:50:12</t>
  </si>
  <si>
    <t>14:24:14</t>
  </si>
  <si>
    <t>12:54:25</t>
  </si>
  <si>
    <t>16:41:50</t>
  </si>
  <si>
    <t>12:55:11</t>
  </si>
  <si>
    <t>14:08:23</t>
  </si>
  <si>
    <t>14:10:14</t>
  </si>
  <si>
    <t>13:00:08</t>
  </si>
  <si>
    <t>11:35:05</t>
  </si>
  <si>
    <t>13:00:10</t>
  </si>
  <si>
    <t>13:10:55</t>
  </si>
  <si>
    <t>13:00:43</t>
  </si>
  <si>
    <t>14:01:16</t>
  </si>
  <si>
    <t>16:24:04</t>
  </si>
  <si>
    <t>13:06:10</t>
  </si>
  <si>
    <t>14:38:19</t>
  </si>
  <si>
    <t>13:07:40</t>
  </si>
  <si>
    <t>14:21:32</t>
  </si>
  <si>
    <t>13:11:26</t>
  </si>
  <si>
    <t>15:10:49</t>
  </si>
  <si>
    <t>13:11:27</t>
  </si>
  <si>
    <t>15:15:48</t>
  </si>
  <si>
    <t>13:14:42</t>
  </si>
  <si>
    <t>13:35:01</t>
  </si>
  <si>
    <t>13:18:17</t>
  </si>
  <si>
    <t>14:55:56</t>
  </si>
  <si>
    <t>13:18:36</t>
  </si>
  <si>
    <t>13:19:43</t>
  </si>
  <si>
    <t>13:33:20</t>
  </si>
  <si>
    <t>13:20:22</t>
  </si>
  <si>
    <t>15:22:53</t>
  </si>
  <si>
    <t>13:20:23</t>
  </si>
  <si>
    <t>14:12:04</t>
  </si>
  <si>
    <t>13:22:09</t>
  </si>
  <si>
    <t>15:00:38</t>
  </si>
  <si>
    <t>13:22:58</t>
  </si>
  <si>
    <t>14:34:26</t>
  </si>
  <si>
    <t>13:23:57</t>
  </si>
  <si>
    <t>14:03:52</t>
  </si>
  <si>
    <t>13:26:59</t>
  </si>
  <si>
    <t>12:18:41</t>
  </si>
  <si>
    <t>14:23:29</t>
  </si>
  <si>
    <t>13:27:32</t>
  </si>
  <si>
    <t>15:26:52</t>
  </si>
  <si>
    <t>13:30:32</t>
  </si>
  <si>
    <t>14:42:34</t>
  </si>
  <si>
    <t>15:04:10</t>
  </si>
  <si>
    <t>13:30:34</t>
  </si>
  <si>
    <t>14:03:17</t>
  </si>
  <si>
    <t>13:34:34</t>
  </si>
  <si>
    <t>14:28:41</t>
  </si>
  <si>
    <t>13:35:27</t>
  </si>
  <si>
    <t>15:24:36</t>
  </si>
  <si>
    <t>13:35:51</t>
  </si>
  <si>
    <t>15:30:24</t>
  </si>
  <si>
    <t>13:37:06</t>
  </si>
  <si>
    <t>14:51:51</t>
  </si>
  <si>
    <t>13:39:20</t>
  </si>
  <si>
    <t>13:23:24</t>
  </si>
  <si>
    <t>13:45:55</t>
  </si>
  <si>
    <t>06-01-2019</t>
  </si>
  <si>
    <t>12:50:19</t>
  </si>
  <si>
    <t>13:50:36</t>
  </si>
  <si>
    <t>14:13:22</t>
  </si>
  <si>
    <t>13:55:51</t>
  </si>
  <si>
    <t>19:23:17</t>
  </si>
  <si>
    <t>13:58:42</t>
  </si>
  <si>
    <t>14:20:30</t>
  </si>
  <si>
    <t>13:58:58</t>
  </si>
  <si>
    <t>15:24:02</t>
  </si>
  <si>
    <t>14:02:23</t>
  </si>
  <si>
    <t>15:50:39</t>
  </si>
  <si>
    <t>14:04:35</t>
  </si>
  <si>
    <t>15:41:49</t>
  </si>
  <si>
    <t>14:05:06</t>
  </si>
  <si>
    <t>15:00:12</t>
  </si>
  <si>
    <t>14:07:50</t>
  </si>
  <si>
    <t>15:28:18</t>
  </si>
  <si>
    <t>14:09:19</t>
  </si>
  <si>
    <t>15:21:08</t>
  </si>
  <si>
    <t>14:09:40</t>
  </si>
  <si>
    <t>16:30:37</t>
  </si>
  <si>
    <t>14:13:20</t>
  </si>
  <si>
    <t>16:24:55</t>
  </si>
  <si>
    <t>14:13:21</t>
  </si>
  <si>
    <t>15:03:25</t>
  </si>
  <si>
    <t>14:14:03</t>
  </si>
  <si>
    <t>16:11:05</t>
  </si>
  <si>
    <t>14:14:32</t>
  </si>
  <si>
    <t>15:42:27</t>
  </si>
  <si>
    <t>14:15:32</t>
  </si>
  <si>
    <t>14:18:18</t>
  </si>
  <si>
    <t>15:03:26</t>
  </si>
  <si>
    <t>14:18:36</t>
  </si>
  <si>
    <t>14:30:01</t>
  </si>
  <si>
    <t>14:19:27</t>
  </si>
  <si>
    <t>15:11:38</t>
  </si>
  <si>
    <t>14:19:56</t>
  </si>
  <si>
    <t>15:34:38</t>
  </si>
  <si>
    <t>14:20:35</t>
  </si>
  <si>
    <t>15:50:24</t>
  </si>
  <si>
    <t>14:43:30</t>
  </si>
  <si>
    <t>14:27:44</t>
  </si>
  <si>
    <t>15:40:26</t>
  </si>
  <si>
    <t>14:38:05</t>
  </si>
  <si>
    <t>14:31:02</t>
  </si>
  <si>
    <t>15:51:48</t>
  </si>
  <si>
    <t>14:33:03</t>
  </si>
  <si>
    <t>15:54:04</t>
  </si>
  <si>
    <t>14:33:30</t>
  </si>
  <si>
    <t>16:58:14</t>
  </si>
  <si>
    <t>14:41:41</t>
  </si>
  <si>
    <t>10:03:51</t>
  </si>
  <si>
    <t>14:42:12</t>
  </si>
  <si>
    <t>15:23:06</t>
  </si>
  <si>
    <t>14:48:42</t>
  </si>
  <si>
    <t>16:57:43</t>
  </si>
  <si>
    <t>14:55:43</t>
  </si>
  <si>
    <t>15:56:03</t>
  </si>
  <si>
    <t>14:58:49</t>
  </si>
  <si>
    <t>14:59:33</t>
  </si>
  <si>
    <t>15:21:35</t>
  </si>
  <si>
    <t>15:05:40</t>
  </si>
  <si>
    <t>17:12:59</t>
  </si>
  <si>
    <t>15:06:04</t>
  </si>
  <si>
    <t>17:59:28</t>
  </si>
  <si>
    <t>15:06:46</t>
  </si>
  <si>
    <t>17:16:59</t>
  </si>
  <si>
    <t>15:07:34</t>
  </si>
  <si>
    <t>17:52:08</t>
  </si>
  <si>
    <t>15:08:03</t>
  </si>
  <si>
    <t>16:15:01</t>
  </si>
  <si>
    <t>15:09:02</t>
  </si>
  <si>
    <t>15:53:55</t>
  </si>
  <si>
    <t>15:11:30</t>
  </si>
  <si>
    <t>18:36:03</t>
  </si>
  <si>
    <t>15:11:45</t>
  </si>
  <si>
    <t>17:17:51</t>
  </si>
  <si>
    <t>15:12:46</t>
  </si>
  <si>
    <t>16:36:33</t>
  </si>
  <si>
    <t>15:13:08</t>
  </si>
  <si>
    <t>18:06:32</t>
  </si>
  <si>
    <t>15:14:55</t>
  </si>
  <si>
    <t>17:49:31</t>
  </si>
  <si>
    <t>15:15:51</t>
  </si>
  <si>
    <t>15:16:21</t>
  </si>
  <si>
    <t>16:48:42</t>
  </si>
  <si>
    <t>15:16:30</t>
  </si>
  <si>
    <t>15:18:20</t>
  </si>
  <si>
    <t>16:58:11</t>
  </si>
  <si>
    <t>15:20:48</t>
  </si>
  <si>
    <t>16:28:36</t>
  </si>
  <si>
    <t>16:28:22</t>
  </si>
  <si>
    <t>16:28:05</t>
  </si>
  <si>
    <t>14:51:50</t>
  </si>
  <si>
    <t>16:06:39</t>
  </si>
  <si>
    <t>15:21:22</t>
  </si>
  <si>
    <t>19:20:30</t>
  </si>
  <si>
    <t>15:29:41</t>
  </si>
  <si>
    <t>17:08:45</t>
  </si>
  <si>
    <t>15:33:33</t>
  </si>
  <si>
    <t>16:06:00</t>
  </si>
  <si>
    <t>16:39:39</t>
  </si>
  <si>
    <t>15:34:06</t>
  </si>
  <si>
    <t>18:40:01</t>
  </si>
  <si>
    <t>15:37:22</t>
  </si>
  <si>
    <t>16:40:17</t>
  </si>
  <si>
    <t>15:43:09</t>
  </si>
  <si>
    <t>16:22:37</t>
  </si>
  <si>
    <t>15:44:24</t>
  </si>
  <si>
    <t>17:03:22</t>
  </si>
  <si>
    <t>15:44:41</t>
  </si>
  <si>
    <t>18:38:20</t>
  </si>
  <si>
    <t>15:45:29</t>
  </si>
  <si>
    <t>18:15:06</t>
  </si>
  <si>
    <t>15:46:14</t>
  </si>
  <si>
    <t>17:04:12</t>
  </si>
  <si>
    <t>16:01:30</t>
  </si>
  <si>
    <t>16:26:56</t>
  </si>
  <si>
    <t>16:02:41</t>
  </si>
  <si>
    <t>16:39:48</t>
  </si>
  <si>
    <t>16:07:33</t>
  </si>
  <si>
    <t>18:16:26</t>
  </si>
  <si>
    <t>18:16:41</t>
  </si>
  <si>
    <t>16:07:59</t>
  </si>
  <si>
    <t>16:59:01</t>
  </si>
  <si>
    <t>16:10:30</t>
  </si>
  <si>
    <t>16:37:35</t>
  </si>
  <si>
    <t>16:14:01</t>
  </si>
  <si>
    <t>17:49:14</t>
  </si>
  <si>
    <t>16:15:00</t>
  </si>
  <si>
    <t>17:44:40</t>
  </si>
  <si>
    <t>16:16:14</t>
  </si>
  <si>
    <t>16:54:38</t>
  </si>
  <si>
    <t>16:17:11</t>
  </si>
  <si>
    <t>18:07:05</t>
  </si>
  <si>
    <t>16:17:51</t>
  </si>
  <si>
    <t>17:02:32</t>
  </si>
  <si>
    <t>16:21:02</t>
  </si>
  <si>
    <t>17:42:40</t>
  </si>
  <si>
    <t>16:21:29</t>
  </si>
  <si>
    <t>16:21:43</t>
  </si>
  <si>
    <t>19:23:06</t>
  </si>
  <si>
    <t>16:21:56</t>
  </si>
  <si>
    <t>17:04:52</t>
  </si>
  <si>
    <t>16:22:05</t>
  </si>
  <si>
    <t>19:06:02</t>
  </si>
  <si>
    <t>16:29:20</t>
  </si>
  <si>
    <t>18:05:11</t>
  </si>
  <si>
    <t>16:31:06</t>
  </si>
  <si>
    <t>19:24:28</t>
  </si>
  <si>
    <t>16:31:49</t>
  </si>
  <si>
    <t>17:17:56</t>
  </si>
  <si>
    <t>16:32:31</t>
  </si>
  <si>
    <t>17:06:22</t>
  </si>
  <si>
    <t>16:32:32</t>
  </si>
  <si>
    <t>18:34:57</t>
  </si>
  <si>
    <t>16:33:01</t>
  </si>
  <si>
    <t>17:39:57</t>
  </si>
  <si>
    <t>16:33:28</t>
  </si>
  <si>
    <t>11:59:37</t>
  </si>
  <si>
    <t>19:24:18</t>
  </si>
  <si>
    <t>16:41:06</t>
  </si>
  <si>
    <t>16:53:02</t>
  </si>
  <si>
    <t>17:24:34</t>
  </si>
  <si>
    <t>16:47:56</t>
  </si>
  <si>
    <t>17:20:52</t>
  </si>
  <si>
    <t>16:48:29</t>
  </si>
  <si>
    <t>16:53:17</t>
  </si>
  <si>
    <t>18:22:34</t>
  </si>
  <si>
    <t>19:19:21</t>
  </si>
  <si>
    <t>16:53:33</t>
  </si>
  <si>
    <t>11:51:34</t>
  </si>
  <si>
    <t>13:40:46</t>
  </si>
  <si>
    <t>16:53:41</t>
  </si>
  <si>
    <t>17:59:27</t>
  </si>
  <si>
    <t>16:53:47</t>
  </si>
  <si>
    <t>17:32:54</t>
  </si>
  <si>
    <t>16:54:11</t>
  </si>
  <si>
    <t>18:54:16</t>
  </si>
  <si>
    <t>18:03:24</t>
  </si>
  <si>
    <t>16:56:49</t>
  </si>
  <si>
    <t>16:57:53</t>
  </si>
  <si>
    <t>17:00:17</t>
  </si>
  <si>
    <t>17:29:38</t>
  </si>
  <si>
    <t>17:00:44</t>
  </si>
  <si>
    <t>12:24:07</t>
  </si>
  <si>
    <t>17:00:57</t>
  </si>
  <si>
    <t>17:39:37</t>
  </si>
  <si>
    <t>17:02:03</t>
  </si>
  <si>
    <t>19:19:50</t>
  </si>
  <si>
    <t>17:03:11</t>
  </si>
  <si>
    <t>18:20:23</t>
  </si>
  <si>
    <t>17:06:04</t>
  </si>
  <si>
    <t>19:07:16</t>
  </si>
  <si>
    <t>17:07:47</t>
  </si>
  <si>
    <t>17:51:01</t>
  </si>
  <si>
    <t>11:57:16</t>
  </si>
  <si>
    <t>19:07:39</t>
  </si>
  <si>
    <t>17:09:54</t>
  </si>
  <si>
    <t>19:56:20</t>
  </si>
  <si>
    <t>19:56:37</t>
  </si>
  <si>
    <t>17:10:39</t>
  </si>
  <si>
    <t>18:18:16</t>
  </si>
  <si>
    <t>17:12:27</t>
  </si>
  <si>
    <t>17:15:40</t>
  </si>
  <si>
    <t>18:16:58</t>
  </si>
  <si>
    <t>17:28:32</t>
  </si>
  <si>
    <t>17:40:46</t>
  </si>
  <si>
    <t>17:29:26</t>
  </si>
  <si>
    <t>19:25:10</t>
  </si>
  <si>
    <t>17:31:59</t>
  </si>
  <si>
    <t>18:24:47</t>
  </si>
  <si>
    <t>19:21:51</t>
  </si>
  <si>
    <t>17:35:08</t>
  </si>
  <si>
    <t>18:09:37</t>
  </si>
  <si>
    <t>17:52:37</t>
  </si>
  <si>
    <t>12:42:31</t>
  </si>
  <si>
    <t>17:54:25</t>
  </si>
  <si>
    <t>18:00:27</t>
  </si>
  <si>
    <t>17:56:54</t>
  </si>
  <si>
    <t>09:50:51</t>
  </si>
  <si>
    <t>12:10:13</t>
  </si>
  <si>
    <t>11:17:33</t>
  </si>
  <si>
    <t>09:32:00</t>
  </si>
  <si>
    <t>10:28:20</t>
  </si>
  <si>
    <t>09:15:35</t>
  </si>
  <si>
    <t>09:41:53</t>
  </si>
  <si>
    <t>18:01:44</t>
  </si>
  <si>
    <t>11:58:18</t>
  </si>
  <si>
    <t>18:03:59</t>
  </si>
  <si>
    <t>18:31:19</t>
  </si>
  <si>
    <t>18:06:29</t>
  </si>
  <si>
    <t>20:35:27</t>
  </si>
  <si>
    <t>18:07:25</t>
  </si>
  <si>
    <t>20:36:22</t>
  </si>
  <si>
    <t>18:07:27</t>
  </si>
  <si>
    <t>11:34:12</t>
  </si>
  <si>
    <t>18:08:24</t>
  </si>
  <si>
    <t>15:52:08</t>
  </si>
  <si>
    <t>18:08:28</t>
  </si>
  <si>
    <t>20:36:29</t>
  </si>
  <si>
    <t>18:09:22</t>
  </si>
  <si>
    <t>19:46:39</t>
  </si>
  <si>
    <t>18:09:35</t>
  </si>
  <si>
    <t>12:52:04</t>
  </si>
  <si>
    <t>18:10:06</t>
  </si>
  <si>
    <t>12:00:59</t>
  </si>
  <si>
    <t>18:10:15</t>
  </si>
  <si>
    <t>19:53:41</t>
  </si>
  <si>
    <t>18:10:41</t>
  </si>
  <si>
    <t>22:20:56</t>
  </si>
  <si>
    <t>18:17:27</t>
  </si>
  <si>
    <t>19:23:31</t>
  </si>
  <si>
    <t>18:17:41</t>
  </si>
  <si>
    <t>19:37:17</t>
  </si>
  <si>
    <t>18:19:58</t>
  </si>
  <si>
    <t>09:07:02</t>
  </si>
  <si>
    <t>18:21:20</t>
  </si>
  <si>
    <t>18:25:11</t>
  </si>
  <si>
    <t>18:50:50</t>
  </si>
  <si>
    <t>18:27:27</t>
  </si>
  <si>
    <t>18:27:44</t>
  </si>
  <si>
    <t>19:02:38</t>
  </si>
  <si>
    <t>18:33:28</t>
  </si>
  <si>
    <t>19:19:46</t>
  </si>
  <si>
    <t>18:43:55</t>
  </si>
  <si>
    <t>18:49:30</t>
  </si>
  <si>
    <t>19:02:53</t>
  </si>
  <si>
    <t>20:14:20</t>
  </si>
  <si>
    <t>19:03:07</t>
  </si>
  <si>
    <t>19:05:58</t>
  </si>
  <si>
    <t>11:28:27</t>
  </si>
  <si>
    <t>19:10:04</t>
  </si>
  <si>
    <t>13:54:37</t>
  </si>
  <si>
    <t>19:10:07</t>
  </si>
  <si>
    <t>10:52:35</t>
  </si>
  <si>
    <t>19:14:10</t>
  </si>
  <si>
    <t>21:18:20</t>
  </si>
  <si>
    <t>19:15:31</t>
  </si>
  <si>
    <t>11:53:55</t>
  </si>
  <si>
    <t>19:16:10</t>
  </si>
  <si>
    <t>20:20:38</t>
  </si>
  <si>
    <t>19:18:38</t>
  </si>
  <si>
    <t>19:53:04</t>
  </si>
  <si>
    <t>19:19:31</t>
  </si>
  <si>
    <t>11:02:56</t>
  </si>
  <si>
    <t>19:30:39</t>
  </si>
  <si>
    <t>13:54:43</t>
  </si>
  <si>
    <t>19:36:28</t>
  </si>
  <si>
    <t>13:12:51</t>
  </si>
  <si>
    <t>19:46:20</t>
  </si>
  <si>
    <t>21:13:41</t>
  </si>
  <si>
    <t>19:48:27</t>
  </si>
  <si>
    <t>20:35:30</t>
  </si>
  <si>
    <t>19:49:32</t>
  </si>
  <si>
    <t>10:26:23</t>
  </si>
  <si>
    <t>20:00:36</t>
  </si>
  <si>
    <t>20:49:06</t>
  </si>
  <si>
    <t>20:01:34</t>
  </si>
  <si>
    <t>21:15:22</t>
  </si>
  <si>
    <t>20:02:18</t>
  </si>
  <si>
    <t>12:03:22</t>
  </si>
  <si>
    <t>20:07:05</t>
  </si>
  <si>
    <t>20:49:48</t>
  </si>
  <si>
    <t>20:09:50</t>
  </si>
  <si>
    <t>11:00:37</t>
  </si>
  <si>
    <t>20:11:39</t>
  </si>
  <si>
    <t>21:18:07</t>
  </si>
  <si>
    <t>20:20:57</t>
  </si>
  <si>
    <t>20:40:57</t>
  </si>
  <si>
    <t>20:25:47</t>
  </si>
  <si>
    <t>20:45:15</t>
  </si>
  <si>
    <t>20:44:36</t>
  </si>
  <si>
    <t>21:16:21</t>
  </si>
  <si>
    <t>20:46:42</t>
  </si>
  <si>
    <t>21:33:24</t>
  </si>
  <si>
    <t>20:47:33</t>
  </si>
  <si>
    <t>21:33:33</t>
  </si>
  <si>
    <t>20:48:40</t>
  </si>
  <si>
    <t>21:17:15</t>
  </si>
  <si>
    <t>20:59:38</t>
  </si>
  <si>
    <t>21:50:36</t>
  </si>
  <si>
    <t>21:01:06</t>
  </si>
  <si>
    <t>21:33:40</t>
  </si>
  <si>
    <t>21:04:13</t>
  </si>
  <si>
    <t>22:05:58</t>
  </si>
  <si>
    <t>21:04:29</t>
  </si>
  <si>
    <t>10:29:58</t>
  </si>
  <si>
    <t>21:05:29</t>
  </si>
  <si>
    <t>11:09:27</t>
  </si>
  <si>
    <t>21:08:03</t>
  </si>
  <si>
    <t>21:37:21</t>
  </si>
  <si>
    <t>21:08:08</t>
  </si>
  <si>
    <t>21:47:31</t>
  </si>
  <si>
    <t>21:08:25</t>
  </si>
  <si>
    <t>14:38:02</t>
  </si>
  <si>
    <t>21:28:34</t>
  </si>
  <si>
    <t>21:55:29</t>
  </si>
  <si>
    <t>21:37:30</t>
  </si>
  <si>
    <t>10:19:55</t>
  </si>
  <si>
    <t>21:37:40</t>
  </si>
  <si>
    <t>22:19:43</t>
  </si>
  <si>
    <t>21:48:37</t>
  </si>
  <si>
    <t>12:39:36</t>
  </si>
  <si>
    <t>21:51:06</t>
  </si>
  <si>
    <t>12:11:21</t>
  </si>
  <si>
    <t>21:57:49</t>
  </si>
  <si>
    <t>22:24:01</t>
  </si>
  <si>
    <t>22:02:27</t>
  </si>
  <si>
    <t>13:40:41</t>
  </si>
  <si>
    <t>22:09:24</t>
  </si>
  <si>
    <t>14:13:47</t>
  </si>
  <si>
    <t>22:29:29</t>
  </si>
  <si>
    <t>12:01:16</t>
  </si>
  <si>
    <t>02:17:33</t>
  </si>
  <si>
    <t>10:18:34</t>
  </si>
  <si>
    <t>15:38:23</t>
  </si>
  <si>
    <t>02:45:33</t>
  </si>
  <si>
    <t>12:19:43</t>
  </si>
  <si>
    <t>09:34:29</t>
  </si>
  <si>
    <t>16:55:38</t>
  </si>
  <si>
    <t>14:33:07</t>
  </si>
  <si>
    <t>13:53:28</t>
  </si>
  <si>
    <t>13:41:25</t>
  </si>
  <si>
    <t>09:54:59</t>
  </si>
  <si>
    <t>15:44:55</t>
  </si>
  <si>
    <t>13:04:16</t>
  </si>
  <si>
    <t>11:55:20</t>
  </si>
  <si>
    <t>15:58:31</t>
  </si>
  <si>
    <t>15:19:10</t>
  </si>
  <si>
    <t>12:51:25</t>
  </si>
  <si>
    <t>12:37:23</t>
  </si>
  <si>
    <t>15:51:49</t>
  </si>
  <si>
    <t>15:20:58</t>
  </si>
  <si>
    <t>17:19:26</t>
  </si>
  <si>
    <t>12:28:00</t>
  </si>
  <si>
    <t>14:05:28</t>
  </si>
  <si>
    <t>14:24:20</t>
  </si>
  <si>
    <t>14:36:56</t>
  </si>
  <si>
    <t>10:10:50</t>
  </si>
  <si>
    <t>14:00:01</t>
  </si>
  <si>
    <t>11:40:06</t>
  </si>
  <si>
    <t>13:17:37</t>
  </si>
  <si>
    <t>12:42:47</t>
  </si>
  <si>
    <t>13:05:38</t>
  </si>
  <si>
    <t>11:53:07</t>
  </si>
  <si>
    <t>03:23:02</t>
  </si>
  <si>
    <t>15:15:33</t>
  </si>
  <si>
    <t>12:51:31</t>
  </si>
  <si>
    <t>10:45:22</t>
  </si>
  <si>
    <t>12-01-2019</t>
  </si>
  <si>
    <t>10:50:06</t>
  </si>
  <si>
    <t>13:20:04</t>
  </si>
  <si>
    <t>12:15:01</t>
  </si>
  <si>
    <t>19:46:12</t>
  </si>
  <si>
    <t>15:11:33</t>
  </si>
  <si>
    <t>14:59:12</t>
  </si>
  <si>
    <t>15:04:55</t>
  </si>
  <si>
    <t>15-01-2019</t>
  </si>
  <si>
    <t>13:10:33</t>
  </si>
  <si>
    <t>12:02:11</t>
  </si>
  <si>
    <t>09:03:57</t>
  </si>
  <si>
    <t>13:02:35</t>
  </si>
  <si>
    <t>14:14:45</t>
  </si>
  <si>
    <t>13:21:48</t>
  </si>
  <si>
    <t>03:23:03</t>
  </si>
  <si>
    <t>16:09:17</t>
  </si>
  <si>
    <t>15:15:21</t>
  </si>
  <si>
    <t>15:57:26</t>
  </si>
  <si>
    <t>12:39:37</t>
  </si>
  <si>
    <t>12:20:44</t>
  </si>
  <si>
    <t>12:15:27</t>
  </si>
  <si>
    <t>03:35:48</t>
  </si>
  <si>
    <t>11:21:34</t>
  </si>
  <si>
    <t>10:02:55</t>
  </si>
  <si>
    <t>15:40:15</t>
  </si>
  <si>
    <t>03:48:44</t>
  </si>
  <si>
    <t>09:26:02</t>
  </si>
  <si>
    <t>12:18:24</t>
  </si>
  <si>
    <t>13:51:23</t>
  </si>
  <si>
    <t>11:26:14</t>
  </si>
  <si>
    <t>12:29:27</t>
  </si>
  <si>
    <t>14:14:55</t>
  </si>
  <si>
    <t>13:59:15</t>
  </si>
  <si>
    <t>10:20:47</t>
  </si>
  <si>
    <t>04:02:46</t>
  </si>
  <si>
    <t>09:09:19</t>
  </si>
  <si>
    <t>15:30:10</t>
  </si>
  <si>
    <t>13:46:24</t>
  </si>
  <si>
    <t>08:32:49</t>
  </si>
  <si>
    <t>08:43:31</t>
  </si>
  <si>
    <t>13:54:42</t>
  </si>
  <si>
    <t>08:41:30</t>
  </si>
  <si>
    <t>15:00:56</t>
  </si>
  <si>
    <t>08:41:51</t>
  </si>
  <si>
    <t>08:50:54</t>
  </si>
  <si>
    <t>08:49:30</t>
  </si>
  <si>
    <t>12:50:33</t>
  </si>
  <si>
    <t>08:56:02</t>
  </si>
  <si>
    <t>09:25:45</t>
  </si>
  <si>
    <t>08:58:27</t>
  </si>
  <si>
    <t>11:04:44</t>
  </si>
  <si>
    <t>09:01:39</t>
  </si>
  <si>
    <t>11:35:20</t>
  </si>
  <si>
    <t>09:06:17</t>
  </si>
  <si>
    <t>11:02:15</t>
  </si>
  <si>
    <t>09:09:27</t>
  </si>
  <si>
    <t>11:02:39</t>
  </si>
  <si>
    <t>09:15:44</t>
  </si>
  <si>
    <t>11:10:45</t>
  </si>
  <si>
    <t>09:17:47</t>
  </si>
  <si>
    <t>10:16:40</t>
  </si>
  <si>
    <t>09:18:50</t>
  </si>
  <si>
    <t>10:59:06</t>
  </si>
  <si>
    <t>09:28:07</t>
  </si>
  <si>
    <t>10:42:01</t>
  </si>
  <si>
    <t>09:35:11</t>
  </si>
  <si>
    <t>11:30:22</t>
  </si>
  <si>
    <t>09:44:43</t>
  </si>
  <si>
    <t>13:22:32</t>
  </si>
  <si>
    <t>10:08:29</t>
  </si>
  <si>
    <t>10:39:06</t>
  </si>
  <si>
    <t>10:08:42</t>
  </si>
  <si>
    <t>10:39:07</t>
  </si>
  <si>
    <t>10:09:10</t>
  </si>
  <si>
    <t>11:03:42</t>
  </si>
  <si>
    <t>10:09:27</t>
  </si>
  <si>
    <t>13:19:01</t>
  </si>
  <si>
    <t>10:09:58</t>
  </si>
  <si>
    <t>10:10:28</t>
  </si>
  <si>
    <t>12:22:28</t>
  </si>
  <si>
    <t>10:10:58</t>
  </si>
  <si>
    <t>11:56:37</t>
  </si>
  <si>
    <t>10:11:56</t>
  </si>
  <si>
    <t>13:20:28</t>
  </si>
  <si>
    <t>10:12:47</t>
  </si>
  <si>
    <t>11:34:02</t>
  </si>
  <si>
    <t>10:13:39</t>
  </si>
  <si>
    <t>12:02:50</t>
  </si>
  <si>
    <t>10:14:13</t>
  </si>
  <si>
    <t>10:15:32</t>
  </si>
  <si>
    <t>11:17:03</t>
  </si>
  <si>
    <t>10:16:53</t>
  </si>
  <si>
    <t>12:01:14</t>
  </si>
  <si>
    <t>10:17:23</t>
  </si>
  <si>
    <t>12:31:59</t>
  </si>
  <si>
    <t>10:18:48</t>
  </si>
  <si>
    <t>12:48:05</t>
  </si>
  <si>
    <t>10:19:22</t>
  </si>
  <si>
    <t>12:22:05</t>
  </si>
  <si>
    <t>10:22:32</t>
  </si>
  <si>
    <t>11:13:26</t>
  </si>
  <si>
    <t>10:23:04</t>
  </si>
  <si>
    <t>10:46:55</t>
  </si>
  <si>
    <t>12:11:55</t>
  </si>
  <si>
    <t>10:24:40</t>
  </si>
  <si>
    <t>11:32:47</t>
  </si>
  <si>
    <t>11:50:03</t>
  </si>
  <si>
    <t>10:25:33</t>
  </si>
  <si>
    <t>14:36:38</t>
  </si>
  <si>
    <t>10:27:49</t>
  </si>
  <si>
    <t>11:18:29</t>
  </si>
  <si>
    <t>10:29:34</t>
  </si>
  <si>
    <t>11:27:14</t>
  </si>
  <si>
    <t>12:42:39</t>
  </si>
  <si>
    <t>11:57:02</t>
  </si>
  <si>
    <t>10:39:55</t>
  </si>
  <si>
    <t>13:45:25</t>
  </si>
  <si>
    <t>10:42:41</t>
  </si>
  <si>
    <t>10:15:33</t>
  </si>
  <si>
    <t>10:55:42</t>
  </si>
  <si>
    <t>13:55:00</t>
  </si>
  <si>
    <t>11:01:13</t>
  </si>
  <si>
    <t>13:20:57</t>
  </si>
  <si>
    <t>11:01:54</t>
  </si>
  <si>
    <t>15:34:43</t>
  </si>
  <si>
    <t>11:02:41</t>
  </si>
  <si>
    <t>12:00:51</t>
  </si>
  <si>
    <t>11:03:08</t>
  </si>
  <si>
    <t>11:34:48</t>
  </si>
  <si>
    <t>11:03:28</t>
  </si>
  <si>
    <t>11:04:07</t>
  </si>
  <si>
    <t>13:55:20</t>
  </si>
  <si>
    <t>11:05:40</t>
  </si>
  <si>
    <t>11:23:19</t>
  </si>
  <si>
    <t>11:05:50</t>
  </si>
  <si>
    <t>11:08:26</t>
  </si>
  <si>
    <t>11:47:00</t>
  </si>
  <si>
    <t>11:13:39</t>
  </si>
  <si>
    <t>11:52:25</t>
  </si>
  <si>
    <t>11:22:12</t>
  </si>
  <si>
    <t>13:18:09</t>
  </si>
  <si>
    <t>11:22:43</t>
  </si>
  <si>
    <t>15:06:56</t>
  </si>
  <si>
    <t>13:06:13</t>
  </si>
  <si>
    <t>19:55:51</t>
  </si>
  <si>
    <t>12:56:19</t>
  </si>
  <si>
    <t>13:39:36</t>
  </si>
  <si>
    <t>11:53:53</t>
  </si>
  <si>
    <t>12:41:36</t>
  </si>
  <si>
    <t>11:26:06</t>
  </si>
  <si>
    <t>12:57:15</t>
  </si>
  <si>
    <t>11:26:13</t>
  </si>
  <si>
    <t>14:00:27</t>
  </si>
  <si>
    <t>10:17:22</t>
  </si>
  <si>
    <t>11:27:56</t>
  </si>
  <si>
    <t>14:46:37</t>
  </si>
  <si>
    <t>11:30:17</t>
  </si>
  <si>
    <t>11:30:46</t>
  </si>
  <si>
    <t>11:31:21</t>
  </si>
  <si>
    <t>13:00:14</t>
  </si>
  <si>
    <t>14:34:58</t>
  </si>
  <si>
    <t>11:39:58</t>
  </si>
  <si>
    <t>19:02:30</t>
  </si>
  <si>
    <t>11:40:42</t>
  </si>
  <si>
    <t>10:10:47</t>
  </si>
  <si>
    <t>11:40:56</t>
  </si>
  <si>
    <t>14:43:59</t>
  </si>
  <si>
    <t>11:51:15</t>
  </si>
  <si>
    <t>11:58:07</t>
  </si>
  <si>
    <t>11:59:31</t>
  </si>
  <si>
    <t>12:54:07</t>
  </si>
  <si>
    <t>12:00:40</t>
  </si>
  <si>
    <t>13:05:08</t>
  </si>
  <si>
    <t>12:03:55</t>
  </si>
  <si>
    <t>14:37:17</t>
  </si>
  <si>
    <t>12:07:30</t>
  </si>
  <si>
    <t>16:34:44</t>
  </si>
  <si>
    <t>12:08:01</t>
  </si>
  <si>
    <t>12:55:35</t>
  </si>
  <si>
    <t>12:24:53</t>
  </si>
  <si>
    <t>12:57:43</t>
  </si>
  <si>
    <t>12:25:53</t>
  </si>
  <si>
    <t>14:33:56</t>
  </si>
  <si>
    <t>12:25:58</t>
  </si>
  <si>
    <t>09:42:06</t>
  </si>
  <si>
    <t>12:26:13</t>
  </si>
  <si>
    <t>12:30:25</t>
  </si>
  <si>
    <t>16:35:23</t>
  </si>
  <si>
    <t>12:30:56</t>
  </si>
  <si>
    <t>13:30:21</t>
  </si>
  <si>
    <t>12:31:56</t>
  </si>
  <si>
    <t>11:01:35</t>
  </si>
  <si>
    <t>13:26:58</t>
  </si>
  <si>
    <t>12:34:50</t>
  </si>
  <si>
    <t>13:14:41</t>
  </si>
  <si>
    <t>14:34:45</t>
  </si>
  <si>
    <t>12:50:59</t>
  </si>
  <si>
    <t>14:02:02</t>
  </si>
  <si>
    <t>12:51:10</t>
  </si>
  <si>
    <t>13:44:59</t>
  </si>
  <si>
    <t>12:52:10</t>
  </si>
  <si>
    <t>13:47:42</t>
  </si>
  <si>
    <t>13:08:44</t>
  </si>
  <si>
    <t>14:34:28</t>
  </si>
  <si>
    <t>13:10:32</t>
  </si>
  <si>
    <t>13:47:03</t>
  </si>
  <si>
    <t>13:11:51</t>
  </si>
  <si>
    <t>13:24:56</t>
  </si>
  <si>
    <t>13:12:42</t>
  </si>
  <si>
    <t>13:50:29</t>
  </si>
  <si>
    <t>13:17:19</t>
  </si>
  <si>
    <t>14:33:49</t>
  </si>
  <si>
    <t>14:34:17</t>
  </si>
  <si>
    <t>13:23:56</t>
  </si>
  <si>
    <t>15:36:27</t>
  </si>
  <si>
    <t>13:42:13</t>
  </si>
  <si>
    <t>14:32:59</t>
  </si>
  <si>
    <t>13:43:27</t>
  </si>
  <si>
    <t>15:40:18</t>
  </si>
  <si>
    <t>13:44:02</t>
  </si>
  <si>
    <t>14:53:48</t>
  </si>
  <si>
    <t>13:51:11</t>
  </si>
  <si>
    <t>14:18:10</t>
  </si>
  <si>
    <t>13:58:32</t>
  </si>
  <si>
    <t>14:52:03</t>
  </si>
  <si>
    <t>14:01:39</t>
  </si>
  <si>
    <t>16:22:53</t>
  </si>
  <si>
    <t>14:04:36</t>
  </si>
  <si>
    <t>16:06:32</t>
  </si>
  <si>
    <t>14:07:08</t>
  </si>
  <si>
    <t>16:08:44</t>
  </si>
  <si>
    <t>14:07:51</t>
  </si>
  <si>
    <t>15:13:33</t>
  </si>
  <si>
    <t>14:11:10</t>
  </si>
  <si>
    <t>15:12:39</t>
  </si>
  <si>
    <t>15:24:38</t>
  </si>
  <si>
    <t>14:20:49</t>
  </si>
  <si>
    <t>14:47:56</t>
  </si>
  <si>
    <t>15:12:27</t>
  </si>
  <si>
    <t>14:28:09</t>
  </si>
  <si>
    <t>15:03:15</t>
  </si>
  <si>
    <t>14:34:31</t>
  </si>
  <si>
    <t>15:31:27</t>
  </si>
  <si>
    <t>14:38:24</t>
  </si>
  <si>
    <t>14:57:33</t>
  </si>
  <si>
    <t>14:40:39</t>
  </si>
  <si>
    <t>15:13:15</t>
  </si>
  <si>
    <t>14:49:13</t>
  </si>
  <si>
    <t>16:00:59</t>
  </si>
  <si>
    <t>14:50:27</t>
  </si>
  <si>
    <t>15:41:51</t>
  </si>
  <si>
    <t>14:51:23</t>
  </si>
  <si>
    <t>16:27:15</t>
  </si>
  <si>
    <t>14:56:12</t>
  </si>
  <si>
    <t>16:05:12</t>
  </si>
  <si>
    <t>14:59:19</t>
  </si>
  <si>
    <t>15:28:37</t>
  </si>
  <si>
    <t>15:02:48</t>
  </si>
  <si>
    <t>15:04:34</t>
  </si>
  <si>
    <t>16:21:08</t>
  </si>
  <si>
    <t>15:05:21</t>
  </si>
  <si>
    <t>15:51:20</t>
  </si>
  <si>
    <t>15:35:27</t>
  </si>
  <si>
    <t>16:26:57</t>
  </si>
  <si>
    <t>15:39:35</t>
  </si>
  <si>
    <t>16:38:33</t>
  </si>
  <si>
    <t>15:55:32</t>
  </si>
  <si>
    <t>16:12:54</t>
  </si>
  <si>
    <t>16:03:43</t>
  </si>
  <si>
    <t>17:01:37</t>
  </si>
  <si>
    <t>16:18:26</t>
  </si>
  <si>
    <t>17:22:23</t>
  </si>
  <si>
    <t>16:50:06</t>
  </si>
  <si>
    <t>16:33:42</t>
  </si>
  <si>
    <t>18:11:48</t>
  </si>
  <si>
    <t>16:41:20</t>
  </si>
  <si>
    <t>17:32:20</t>
  </si>
  <si>
    <t>17:09:03</t>
  </si>
  <si>
    <t>17:40:29</t>
  </si>
  <si>
    <t>17:25:20</t>
  </si>
  <si>
    <t>18:50:16</t>
  </si>
  <si>
    <t>17:26:28</t>
  </si>
  <si>
    <t>17:48:49</t>
  </si>
  <si>
    <t>18:38:12</t>
  </si>
  <si>
    <t>17:56:17</t>
  </si>
  <si>
    <t>18:29:06</t>
  </si>
  <si>
    <t>18:08:32</t>
  </si>
  <si>
    <t>18:09:03</t>
  </si>
  <si>
    <t>14:53:43</t>
  </si>
  <si>
    <t>18:10:54</t>
  </si>
  <si>
    <t>11:43:12</t>
  </si>
  <si>
    <t>18:11:09</t>
  </si>
  <si>
    <t>14:53:03</t>
  </si>
  <si>
    <t>18:22:32</t>
  </si>
  <si>
    <t>10:35:04</t>
  </si>
  <si>
    <t>18:34:53</t>
  </si>
  <si>
    <t>15:21:38</t>
  </si>
  <si>
    <t>18:37:50</t>
  </si>
  <si>
    <t>18:45:02</t>
  </si>
  <si>
    <t>13:43:01</t>
  </si>
  <si>
    <t>18:51:37</t>
  </si>
  <si>
    <t>19:25:14</t>
  </si>
  <si>
    <t>19:03:42</t>
  </si>
  <si>
    <t>15:16:44</t>
  </si>
  <si>
    <t>19:08:01</t>
  </si>
  <si>
    <t>19:50:40</t>
  </si>
  <si>
    <t>19:09:48</t>
  </si>
  <si>
    <t>11:45:07</t>
  </si>
  <si>
    <t>19:09:51</t>
  </si>
  <si>
    <t>20:11:20</t>
  </si>
  <si>
    <t>19:15:55</t>
  </si>
  <si>
    <t>19:39:25</t>
  </si>
  <si>
    <t>19:19:30</t>
  </si>
  <si>
    <t>14:20:03</t>
  </si>
  <si>
    <t>19:22:38</t>
  </si>
  <si>
    <t>15:20:59</t>
  </si>
  <si>
    <t>19:26:03</t>
  </si>
  <si>
    <t>11:33:56</t>
  </si>
  <si>
    <t>19:26:47</t>
  </si>
  <si>
    <t>20:41:49</t>
  </si>
  <si>
    <t>19:31:15</t>
  </si>
  <si>
    <t>15:19:24</t>
  </si>
  <si>
    <t>19:31:29</t>
  </si>
  <si>
    <t>15:18:26</t>
  </si>
  <si>
    <t>19:38:50</t>
  </si>
  <si>
    <t>12:29:13</t>
  </si>
  <si>
    <t>19:40:36</t>
  </si>
  <si>
    <t>15:17:36</t>
  </si>
  <si>
    <t>19:57:31</t>
  </si>
  <si>
    <t>12:50:26</t>
  </si>
  <si>
    <t>20:05:20</t>
  </si>
  <si>
    <t>20:25:49</t>
  </si>
  <si>
    <t>20:07:03</t>
  </si>
  <si>
    <t>22:00:17</t>
  </si>
  <si>
    <t>20:07:04</t>
  </si>
  <si>
    <t>21:06:11</t>
  </si>
  <si>
    <t>20:11:24</t>
  </si>
  <si>
    <t>21:24:57</t>
  </si>
  <si>
    <t>20:16:13</t>
  </si>
  <si>
    <t>20:35:13</t>
  </si>
  <si>
    <t>20:16:28</t>
  </si>
  <si>
    <t>21:06:17</t>
  </si>
  <si>
    <t>20:18:36</t>
  </si>
  <si>
    <t>16:47:20</t>
  </si>
  <si>
    <t>20:24:41</t>
  </si>
  <si>
    <t>12:13:50</t>
  </si>
  <si>
    <t>20:38:00</t>
  </si>
  <si>
    <t>10:23:05</t>
  </si>
  <si>
    <t>21:49:08</t>
  </si>
  <si>
    <t>20:57:01</t>
  </si>
  <si>
    <t>21:26:23</t>
  </si>
  <si>
    <t>21:03:54</t>
  </si>
  <si>
    <t>15:11:23</t>
  </si>
  <si>
    <t>21:19:06</t>
  </si>
  <si>
    <t>22:00:11</t>
  </si>
  <si>
    <t>21:20:12</t>
  </si>
  <si>
    <t>22:00:04</t>
  </si>
  <si>
    <t>21:33:46</t>
  </si>
  <si>
    <t>21:37:44</t>
  </si>
  <si>
    <t>10:04:22</t>
  </si>
  <si>
    <t>11:38:03</t>
  </si>
  <si>
    <t>21:49:31</t>
  </si>
  <si>
    <t>12:50:39</t>
  </si>
  <si>
    <t>21:50:47</t>
  </si>
  <si>
    <t>11:07:22</t>
  </si>
  <si>
    <t>21:51:05</t>
  </si>
  <si>
    <t>21:51:26</t>
  </si>
  <si>
    <t>22:12:16</t>
  </si>
  <si>
    <t>22:12:44</t>
  </si>
  <si>
    <t>09:23:59</t>
  </si>
  <si>
    <t>22:16:28</t>
  </si>
  <si>
    <t>10:09:37</t>
  </si>
  <si>
    <t>22:22:21</t>
  </si>
  <si>
    <t>11:27:50</t>
  </si>
  <si>
    <t>07:25:19</t>
  </si>
  <si>
    <t>15:20:06</t>
  </si>
  <si>
    <t>07:31:22</t>
  </si>
  <si>
    <t>11:12:21</t>
  </si>
  <si>
    <t>12:47:58</t>
  </si>
  <si>
    <t>08:43:18</t>
  </si>
  <si>
    <t>10:39:40</t>
  </si>
  <si>
    <t>09:24:08</t>
  </si>
  <si>
    <t>12:08:10</t>
  </si>
  <si>
    <t>09:30:47</t>
  </si>
  <si>
    <t>11:30:45</t>
  </si>
  <si>
    <t>09:32:52</t>
  </si>
  <si>
    <t>11:58:48</t>
  </si>
  <si>
    <t>09:36:30</t>
  </si>
  <si>
    <t>09:39:34</t>
  </si>
  <si>
    <t>11:30:39</t>
  </si>
  <si>
    <t>09:40:37</t>
  </si>
  <si>
    <t>11:58:56</t>
  </si>
  <si>
    <t>09:59:18</t>
  </si>
  <si>
    <t>11:58:06</t>
  </si>
  <si>
    <t>09:59:41</t>
  </si>
  <si>
    <t>14:53:58</t>
  </si>
  <si>
    <t>10:01:51</t>
  </si>
  <si>
    <t>11:28:13</t>
  </si>
  <si>
    <t>10:07:24</t>
  </si>
  <si>
    <t>15:20:28</t>
  </si>
  <si>
    <t>10:09:54</t>
  </si>
  <si>
    <t>15:20:07</t>
  </si>
  <si>
    <t>12:08:37</t>
  </si>
  <si>
    <t>10:32:48</t>
  </si>
  <si>
    <t>13:01:49</t>
  </si>
  <si>
    <t>12:08:03</t>
  </si>
  <si>
    <t>10:49:02</t>
  </si>
  <si>
    <t>12:31:24</t>
  </si>
  <si>
    <t>11:03:39</t>
  </si>
  <si>
    <t>12:51:29</t>
  </si>
  <si>
    <t>11:04:56</t>
  </si>
  <si>
    <t>11:16:31</t>
  </si>
  <si>
    <t>11:08:27</t>
  </si>
  <si>
    <t>11:33:32</t>
  </si>
  <si>
    <t>11:55:13</t>
  </si>
  <si>
    <t>11:34:37</t>
  </si>
  <si>
    <t>13:33:22</t>
  </si>
  <si>
    <t>11:54:45</t>
  </si>
  <si>
    <t>11:57:44</t>
  </si>
  <si>
    <t>13:02:16</t>
  </si>
  <si>
    <t>12:01:00</t>
  </si>
  <si>
    <t>12:58:25</t>
  </si>
  <si>
    <t>12:06:29</t>
  </si>
  <si>
    <t>12:32:21</t>
  </si>
  <si>
    <t>12:16:57</t>
  </si>
  <si>
    <t>13:16:14</t>
  </si>
  <si>
    <t>12:18:39</t>
  </si>
  <si>
    <t>16:30:51</t>
  </si>
  <si>
    <t>12:21:14</t>
  </si>
  <si>
    <t>15:15:43</t>
  </si>
  <si>
    <t>12:27:07</t>
  </si>
  <si>
    <t>14:42:14</t>
  </si>
  <si>
    <t>12:31:28</t>
  </si>
  <si>
    <t>13:31:12</t>
  </si>
  <si>
    <t>12:54:05</t>
  </si>
  <si>
    <t>13:44:42</t>
  </si>
  <si>
    <t>12:58:19</t>
  </si>
  <si>
    <t>14:11:08</t>
  </si>
  <si>
    <t>13:07:47</t>
  </si>
  <si>
    <t>16:56:56</t>
  </si>
  <si>
    <t>13:15:00</t>
  </si>
  <si>
    <t>13:49:38</t>
  </si>
  <si>
    <t>13:19:13</t>
  </si>
  <si>
    <t>15:06:12</t>
  </si>
  <si>
    <t>13:22:22</t>
  </si>
  <si>
    <t>15:14:44</t>
  </si>
  <si>
    <t>13:33:36</t>
  </si>
  <si>
    <t>13:38:48</t>
  </si>
  <si>
    <t>14:35:09</t>
  </si>
  <si>
    <t>13:48:44</t>
  </si>
  <si>
    <t>14:37:53</t>
  </si>
  <si>
    <t>14:23:05</t>
  </si>
  <si>
    <t>15:37:10</t>
  </si>
  <si>
    <t>14:28:25</t>
  </si>
  <si>
    <t>15:39:39</t>
  </si>
  <si>
    <t>14:34:46</t>
  </si>
  <si>
    <t>14:35:15</t>
  </si>
  <si>
    <t>16:19:45</t>
  </si>
  <si>
    <t>14:36:30</t>
  </si>
  <si>
    <t>15:51:34</t>
  </si>
  <si>
    <t>14:37:46</t>
  </si>
  <si>
    <t>14:37:56</t>
  </si>
  <si>
    <t>16:19:37</t>
  </si>
  <si>
    <t>14:39:04</t>
  </si>
  <si>
    <t>15:52:56</t>
  </si>
  <si>
    <t>14:39:05</t>
  </si>
  <si>
    <t>18:32:11</t>
  </si>
  <si>
    <t>14:40:02</t>
  </si>
  <si>
    <t>18:15:41</t>
  </si>
  <si>
    <t>15:01:26</t>
  </si>
  <si>
    <t>16:43:36</t>
  </si>
  <si>
    <t>18:59:01</t>
  </si>
  <si>
    <t>15:12:42</t>
  </si>
  <si>
    <t>15:38:25</t>
  </si>
  <si>
    <t>15:25:27</t>
  </si>
  <si>
    <t>17:02:44</t>
  </si>
  <si>
    <t>15:34:13</t>
  </si>
  <si>
    <t>16:12:22</t>
  </si>
  <si>
    <t>16:41:25</t>
  </si>
  <si>
    <t>16:13:57</t>
  </si>
  <si>
    <t>17:05:35</t>
  </si>
  <si>
    <t>16:20:11</t>
  </si>
  <si>
    <t>19:47:42</t>
  </si>
  <si>
    <t>16:36:05</t>
  </si>
  <si>
    <t>18:13:17</t>
  </si>
  <si>
    <t>16:37:51</t>
  </si>
  <si>
    <t>20:04:13</t>
  </si>
  <si>
    <t>14:28:38</t>
  </si>
  <si>
    <t>16:38:04</t>
  </si>
  <si>
    <t>18:12:00</t>
  </si>
  <si>
    <t>17:07:00</t>
  </si>
  <si>
    <t>17:28:38</t>
  </si>
  <si>
    <t>17:29:36</t>
  </si>
  <si>
    <t>11:30:05</t>
  </si>
  <si>
    <t>17:36:16</t>
  </si>
  <si>
    <t>18:40:43</t>
  </si>
  <si>
    <t>13:29:03</t>
  </si>
  <si>
    <t>17:44:05</t>
  </si>
  <si>
    <t>19:02:01</t>
  </si>
  <si>
    <t>17:49:47</t>
  </si>
  <si>
    <t>18:45:29</t>
  </si>
  <si>
    <t>17:54:11</t>
  </si>
  <si>
    <t>19:54:03</t>
  </si>
  <si>
    <t>17:56:59</t>
  </si>
  <si>
    <t>18:03:49</t>
  </si>
  <si>
    <t>17:59:32</t>
  </si>
  <si>
    <t>19:22:35</t>
  </si>
  <si>
    <t>18:04:29</t>
  </si>
  <si>
    <t>18:39:11</t>
  </si>
  <si>
    <t>18:11:34</t>
  </si>
  <si>
    <t>10:38:32</t>
  </si>
  <si>
    <t>18:12:50</t>
  </si>
  <si>
    <t>19:32:52</t>
  </si>
  <si>
    <t>18:15:53</t>
  </si>
  <si>
    <t>18:32:23</t>
  </si>
  <si>
    <t>18:35:26</t>
  </si>
  <si>
    <t>20:08:19</t>
  </si>
  <si>
    <t>18:36:32</t>
  </si>
  <si>
    <t>19:54:15</t>
  </si>
  <si>
    <t>18:37:34</t>
  </si>
  <si>
    <t>12:57:14</t>
  </si>
  <si>
    <t>18:38:45</t>
  </si>
  <si>
    <t>19:54:24</t>
  </si>
  <si>
    <t>18:39:26</t>
  </si>
  <si>
    <t>20:08:13</t>
  </si>
  <si>
    <t>18:47:07</t>
  </si>
  <si>
    <t>10:20:02</t>
  </si>
  <si>
    <t>18:55:20</t>
  </si>
  <si>
    <t>10:37:24</t>
  </si>
  <si>
    <t>19:03:14</t>
  </si>
  <si>
    <t>11:26:03</t>
  </si>
  <si>
    <t>19:06:55</t>
  </si>
  <si>
    <t>10:35:46</t>
  </si>
  <si>
    <t>19:13:53</t>
  </si>
  <si>
    <t>09:55:53</t>
  </si>
  <si>
    <t>19:14:01</t>
  </si>
  <si>
    <t>19:20:02</t>
  </si>
  <si>
    <t>09:25:16</t>
  </si>
  <si>
    <t>19:21:07</t>
  </si>
  <si>
    <t>10:01:50</t>
  </si>
  <si>
    <t>19:22:04</t>
  </si>
  <si>
    <t>11:03:21</t>
  </si>
  <si>
    <t>19:22:29</t>
  </si>
  <si>
    <t>09:41:49</t>
  </si>
  <si>
    <t>19:23:37</t>
  </si>
  <si>
    <t>10:36:32</t>
  </si>
  <si>
    <t>19:27:03</t>
  </si>
  <si>
    <t>20:48:53</t>
  </si>
  <si>
    <t>19:33:32</t>
  </si>
  <si>
    <t>17:37:33</t>
  </si>
  <si>
    <t>19:44:11</t>
  </si>
  <si>
    <t>20:15:46</t>
  </si>
  <si>
    <t>19:46:28</t>
  </si>
  <si>
    <t>10:46:39</t>
  </si>
  <si>
    <t>08:19:49</t>
  </si>
  <si>
    <t>19:50:23</t>
  </si>
  <si>
    <t>09:56:10</t>
  </si>
  <si>
    <t>19:53:00</t>
  </si>
  <si>
    <t>20:21:20</t>
  </si>
  <si>
    <t>20:01:33</t>
  </si>
  <si>
    <t>20:04:27</t>
  </si>
  <si>
    <t>10:48:02</t>
  </si>
  <si>
    <t>16:15:05</t>
  </si>
  <si>
    <t>20:10:52</t>
  </si>
  <si>
    <t>10:48:40</t>
  </si>
  <si>
    <t>20:29:12</t>
  </si>
  <si>
    <t>21:08:18</t>
  </si>
  <si>
    <t>20:32:28</t>
  </si>
  <si>
    <t>17:27:45</t>
  </si>
  <si>
    <t>20:36:36</t>
  </si>
  <si>
    <t>11:24:27</t>
  </si>
  <si>
    <t>20:39:47</t>
  </si>
  <si>
    <t>21:37:38</t>
  </si>
  <si>
    <t>20:40:51</t>
  </si>
  <si>
    <t>21:37:31</t>
  </si>
  <si>
    <t>20:42:06</t>
  </si>
  <si>
    <t>21:26:36</t>
  </si>
  <si>
    <t>20:50:22</t>
  </si>
  <si>
    <t>20:52:47</t>
  </si>
  <si>
    <t>21:24:13</t>
  </si>
  <si>
    <t>21:00:39</t>
  </si>
  <si>
    <t>09:21:31</t>
  </si>
  <si>
    <t>21:02:47</t>
  </si>
  <si>
    <t>21:20:31</t>
  </si>
  <si>
    <t>10:24:15</t>
  </si>
  <si>
    <t>21:02:52</t>
  </si>
  <si>
    <t>12:16:27</t>
  </si>
  <si>
    <t>21:05:38</t>
  </si>
  <si>
    <t>08:42:38</t>
  </si>
  <si>
    <t>21:19:05</t>
  </si>
  <si>
    <t>10:02:39</t>
  </si>
  <si>
    <t>12:17:53</t>
  </si>
  <si>
    <t>21:19:14</t>
  </si>
  <si>
    <t>10:04:43</t>
  </si>
  <si>
    <t>21:35:51</t>
  </si>
  <si>
    <t>17:42:37</t>
  </si>
  <si>
    <t>21:54:38</t>
  </si>
  <si>
    <t>21:56:41</t>
  </si>
  <si>
    <t>17:43:21</t>
  </si>
  <si>
    <t>21:58:36</t>
  </si>
  <si>
    <t>14:27:56</t>
  </si>
  <si>
    <t>22:24:22</t>
  </si>
  <si>
    <t>22:24:23</t>
  </si>
  <si>
    <t>22:28:42</t>
  </si>
  <si>
    <t>12:36:48</t>
  </si>
  <si>
    <t>23:06:01</t>
  </si>
  <si>
    <t>12:32:18</t>
  </si>
  <si>
    <t>23:10:22</t>
  </si>
  <si>
    <t>13:06:51</t>
  </si>
  <si>
    <t>23:13:17</t>
  </si>
  <si>
    <t>12:54:39</t>
  </si>
  <si>
    <t>23:53:41</t>
  </si>
  <si>
    <t>12:00:02</t>
  </si>
  <si>
    <t>23:54:08</t>
  </si>
  <si>
    <t>11:01:25</t>
  </si>
  <si>
    <t>00:13:33</t>
  </si>
  <si>
    <t>11:18:47</t>
  </si>
  <si>
    <t>01:01:33</t>
  </si>
  <si>
    <t>11:58:51</t>
  </si>
  <si>
    <t>01:41:23</t>
  </si>
  <si>
    <t>10:57:27</t>
  </si>
  <si>
    <t>14:10:37</t>
  </si>
  <si>
    <t>11:56:53</t>
  </si>
  <si>
    <t>11:25:53</t>
  </si>
  <si>
    <t>11:40:04</t>
  </si>
  <si>
    <t>12:28:29</t>
  </si>
  <si>
    <t>13:52:48</t>
  </si>
  <si>
    <t>11:52:53</t>
  </si>
  <si>
    <t>13:21:03</t>
  </si>
  <si>
    <t>11:32:49</t>
  </si>
  <si>
    <t>12:44:12</t>
  </si>
  <si>
    <t>14:54:05</t>
  </si>
  <si>
    <t>12:49:46</t>
  </si>
  <si>
    <t>10:35:49</t>
  </si>
  <si>
    <t>11:18:37</t>
  </si>
  <si>
    <t>13:49:36</t>
  </si>
  <si>
    <t>13:33:50</t>
  </si>
  <si>
    <t>16:05:24</t>
  </si>
  <si>
    <t>01:48:11</t>
  </si>
  <si>
    <t>11:13:55</t>
  </si>
  <si>
    <t>11:10:18</t>
  </si>
  <si>
    <t>09:28:31</t>
  </si>
  <si>
    <t>12:42:38</t>
  </si>
  <si>
    <t>09:14:49</t>
  </si>
  <si>
    <t>11:02:23</t>
  </si>
  <si>
    <t>12:41:56</t>
  </si>
  <si>
    <t>10:49:09</t>
  </si>
  <si>
    <t>09:33:40</t>
  </si>
  <si>
    <t>13:12:06</t>
  </si>
  <si>
    <t>11:03:52</t>
  </si>
  <si>
    <t>11:56:42</t>
  </si>
  <si>
    <t>11:17:38</t>
  </si>
  <si>
    <t>01:51:25</t>
  </si>
  <si>
    <t>11:53:04</t>
  </si>
  <si>
    <t>12:18:18</t>
  </si>
  <si>
    <t>09:31:20</t>
  </si>
  <si>
    <t>02:11:17</t>
  </si>
  <si>
    <t>11:10:53</t>
  </si>
  <si>
    <t>15:40:13</t>
  </si>
  <si>
    <t>10:35:03</t>
  </si>
  <si>
    <t>10:43:50</t>
  </si>
  <si>
    <t>02:16:45</t>
  </si>
  <si>
    <t>02:24:31</t>
  </si>
  <si>
    <t>14:18:52</t>
  </si>
  <si>
    <t>06:04:27</t>
  </si>
  <si>
    <t>14:50:26</t>
  </si>
  <si>
    <t>07:06:25</t>
  </si>
  <si>
    <t>09:44:40</t>
  </si>
  <si>
    <t>07:41:32</t>
  </si>
  <si>
    <t>10:51:16</t>
  </si>
  <si>
    <t>07:56:09</t>
  </si>
  <si>
    <t>09:34:56</t>
  </si>
  <si>
    <t>15:31:22</t>
  </si>
  <si>
    <t>08:37:35</t>
  </si>
  <si>
    <t>16:29:07</t>
  </si>
  <si>
    <t>08:46:18</t>
  </si>
  <si>
    <t>10:53:45</t>
  </si>
  <si>
    <t>09:55:18</t>
  </si>
  <si>
    <t>09:15:21</t>
  </si>
  <si>
    <t>09:58:48</t>
  </si>
  <si>
    <t>09:17:38</t>
  </si>
  <si>
    <t>09:44:14</t>
  </si>
  <si>
    <t>09:37:45</t>
  </si>
  <si>
    <t>10:29:22</t>
  </si>
  <si>
    <t>09:38:49</t>
  </si>
  <si>
    <t>17:39:05</t>
  </si>
  <si>
    <t>09:46:28</t>
  </si>
  <si>
    <t>10:05:16</t>
  </si>
  <si>
    <t>09:50:12</t>
  </si>
  <si>
    <t>11:20:14</t>
  </si>
  <si>
    <t>09:50:21</t>
  </si>
  <si>
    <t>15:10:23</t>
  </si>
  <si>
    <t>09:53:53</t>
  </si>
  <si>
    <t>09:56:34</t>
  </si>
  <si>
    <t>10:38:02</t>
  </si>
  <si>
    <t>09:56:59</t>
  </si>
  <si>
    <t>10:04:24</t>
  </si>
  <si>
    <t>11:22:44</t>
  </si>
  <si>
    <t>11:35:51</t>
  </si>
  <si>
    <t>10:05:57</t>
  </si>
  <si>
    <t>11:56:40</t>
  </si>
  <si>
    <t>10:07:02</t>
  </si>
  <si>
    <t>10:51:13</t>
  </si>
  <si>
    <t>10:09:39</t>
  </si>
  <si>
    <t>11:47:10</t>
  </si>
  <si>
    <t>10:10:30</t>
  </si>
  <si>
    <t>16:29:36</t>
  </si>
  <si>
    <t>10:11:02</t>
  </si>
  <si>
    <t>19:27:22</t>
  </si>
  <si>
    <t>10:12:10</t>
  </si>
  <si>
    <t>10:15:19</t>
  </si>
  <si>
    <t>11:17:19</t>
  </si>
  <si>
    <t>10:16:37</t>
  </si>
  <si>
    <t>10:40:28</t>
  </si>
  <si>
    <t>10:17:21</t>
  </si>
  <si>
    <t>11:24:59</t>
  </si>
  <si>
    <t>10:18:07</t>
  </si>
  <si>
    <t>11:01:37</t>
  </si>
  <si>
    <t>10:19:41</t>
  </si>
  <si>
    <t>11:38:16</t>
  </si>
  <si>
    <t>10:19:42</t>
  </si>
  <si>
    <t>10:32:39</t>
  </si>
  <si>
    <t>10:40:37</t>
  </si>
  <si>
    <t>10:45:03</t>
  </si>
  <si>
    <t>10:41:36</t>
  </si>
  <si>
    <t>12:24:33</t>
  </si>
  <si>
    <t>10:57:29</t>
  </si>
  <si>
    <t>11:35:54</t>
  </si>
  <si>
    <t>11:38:54</t>
  </si>
  <si>
    <t>11:52:58</t>
  </si>
  <si>
    <t>10:44:39</t>
  </si>
  <si>
    <t>11:24:26</t>
  </si>
  <si>
    <t>12:18:15</t>
  </si>
  <si>
    <t>13:09:54</t>
  </si>
  <si>
    <t>11:58:14</t>
  </si>
  <si>
    <t>12:25:27</t>
  </si>
  <si>
    <t>10:20:59</t>
  </si>
  <si>
    <t>10:24:17</t>
  </si>
  <si>
    <t>12:33:52</t>
  </si>
  <si>
    <t>10:25:15</t>
  </si>
  <si>
    <t>10:27:57</t>
  </si>
  <si>
    <t>10:41:46</t>
  </si>
  <si>
    <t>10:28:57</t>
  </si>
  <si>
    <t>12:14:04</t>
  </si>
  <si>
    <t>10:30:09</t>
  </si>
  <si>
    <t>11:24:08</t>
  </si>
  <si>
    <t>10:30:42</t>
  </si>
  <si>
    <t>10:37:35</t>
  </si>
  <si>
    <t>10:58:07</t>
  </si>
  <si>
    <t>13:41:58</t>
  </si>
  <si>
    <t>12:17:15</t>
  </si>
  <si>
    <t>10:39:35</t>
  </si>
  <si>
    <t>10:56:01</t>
  </si>
  <si>
    <t>13:27:26</t>
  </si>
  <si>
    <t>10:43:27</t>
  </si>
  <si>
    <t>17:37:51</t>
  </si>
  <si>
    <t>10:44:59</t>
  </si>
  <si>
    <t>11:36:34</t>
  </si>
  <si>
    <t>11:27:34</t>
  </si>
  <si>
    <t>15:11:00</t>
  </si>
  <si>
    <t>15:16:59</t>
  </si>
  <si>
    <t>13:50:25</t>
  </si>
  <si>
    <t>10:45:36</t>
  </si>
  <si>
    <t>10:49:08</t>
  </si>
  <si>
    <t>15:34:25</t>
  </si>
  <si>
    <t>13:01:55</t>
  </si>
  <si>
    <t>10:51:38</t>
  </si>
  <si>
    <t>11:48:11</t>
  </si>
  <si>
    <t>10:53:18</t>
  </si>
  <si>
    <t>12:18:02</t>
  </si>
  <si>
    <t>11:39:43</t>
  </si>
  <si>
    <t>10:55:24</t>
  </si>
  <si>
    <t>19:42:20</t>
  </si>
  <si>
    <t>12:28:43</t>
  </si>
  <si>
    <t>11:02:28</t>
  </si>
  <si>
    <t>12:46:10</t>
  </si>
  <si>
    <t>11:03:51</t>
  </si>
  <si>
    <t>12:48:34</t>
  </si>
  <si>
    <t>11:04:42</t>
  </si>
  <si>
    <t>12:25:48</t>
  </si>
  <si>
    <t>11:05:25</t>
  </si>
  <si>
    <t>12:39:47</t>
  </si>
  <si>
    <t>11:05:54</t>
  </si>
  <si>
    <t>11:06:00</t>
  </si>
  <si>
    <t>11:32:08</t>
  </si>
  <si>
    <t>11:09:22</t>
  </si>
  <si>
    <t>12:19:20</t>
  </si>
  <si>
    <t>CARMEN DE LA LEGUA REYNOSO</t>
  </si>
  <si>
    <t>11:11:39</t>
  </si>
  <si>
    <t>12:45:34</t>
  </si>
  <si>
    <t>11:13:05</t>
  </si>
  <si>
    <t>11:13:44</t>
  </si>
  <si>
    <t>12:45:26</t>
  </si>
  <si>
    <t>11:20:59</t>
  </si>
  <si>
    <t>12:19:40</t>
  </si>
  <si>
    <t>13:34:45</t>
  </si>
  <si>
    <t>11:22:02</t>
  </si>
  <si>
    <t>16:28:32</t>
  </si>
  <si>
    <t>11:22:55</t>
  </si>
  <si>
    <t>11:48:52</t>
  </si>
  <si>
    <t>11:24:20</t>
  </si>
  <si>
    <t>12:47:54</t>
  </si>
  <si>
    <t>11:26:08</t>
  </si>
  <si>
    <t>11:19:01</t>
  </si>
  <si>
    <t>11:31:45</t>
  </si>
  <si>
    <t>13:17:06</t>
  </si>
  <si>
    <t>11:34:15</t>
  </si>
  <si>
    <t>11:45:49</t>
  </si>
  <si>
    <t>11:36:16</t>
  </si>
  <si>
    <t>12:57:01</t>
  </si>
  <si>
    <t>11:37:13</t>
  </si>
  <si>
    <t>13:18:02</t>
  </si>
  <si>
    <t>11:38:41</t>
  </si>
  <si>
    <t>15:54:10</t>
  </si>
  <si>
    <t>11:42:59</t>
  </si>
  <si>
    <t>12:22:51</t>
  </si>
  <si>
    <t>11:44:59</t>
  </si>
  <si>
    <t>14:36:03</t>
  </si>
  <si>
    <t>11:49:25</t>
  </si>
  <si>
    <t>12:29:03</t>
  </si>
  <si>
    <t>11:51:17</t>
  </si>
  <si>
    <t>13:00:29</t>
  </si>
  <si>
    <t>11:53:41</t>
  </si>
  <si>
    <t>11:57:09</t>
  </si>
  <si>
    <t>11:56:09</t>
  </si>
  <si>
    <t>11:58:02</t>
  </si>
  <si>
    <t>12:52:15</t>
  </si>
  <si>
    <t>12:39:06</t>
  </si>
  <si>
    <t>12:00:26</t>
  </si>
  <si>
    <t>12:35:22</t>
  </si>
  <si>
    <t>12:00:29</t>
  </si>
  <si>
    <t>13:28:25</t>
  </si>
  <si>
    <t>12:49:15</t>
  </si>
  <si>
    <t>12:05:19</t>
  </si>
  <si>
    <t>14:12:00</t>
  </si>
  <si>
    <t>12:06:54</t>
  </si>
  <si>
    <t>14:16:30</t>
  </si>
  <si>
    <t>12:07:26</t>
  </si>
  <si>
    <t>13:20:01</t>
  </si>
  <si>
    <t>12:07:49</t>
  </si>
  <si>
    <t>12:51:37</t>
  </si>
  <si>
    <t>12:08:51</t>
  </si>
  <si>
    <t>13:39:58</t>
  </si>
  <si>
    <t>12:09:54</t>
  </si>
  <si>
    <t>14:08:36</t>
  </si>
  <si>
    <t>12:15:42</t>
  </si>
  <si>
    <t>12:16:00</t>
  </si>
  <si>
    <t>12:23:17</t>
  </si>
  <si>
    <t>13:13:08</t>
  </si>
  <si>
    <t>12:24:45</t>
  </si>
  <si>
    <t>12:25:45</t>
  </si>
  <si>
    <t>12:25:35</t>
  </si>
  <si>
    <t>13:23:58</t>
  </si>
  <si>
    <t>12:26:33</t>
  </si>
  <si>
    <t>13:46:37</t>
  </si>
  <si>
    <t>12:32:50</t>
  </si>
  <si>
    <t>12:51:01</t>
  </si>
  <si>
    <t>12:35:00</t>
  </si>
  <si>
    <t>13:42:41</t>
  </si>
  <si>
    <t>13:34:21</t>
  </si>
  <si>
    <t>14:14:37</t>
  </si>
  <si>
    <t>14:08:00</t>
  </si>
  <si>
    <t>13:00:27</t>
  </si>
  <si>
    <t>12:36:26</t>
  </si>
  <si>
    <t>13:45:27</t>
  </si>
  <si>
    <t>12:38:48</t>
  </si>
  <si>
    <t>13:41:32</t>
  </si>
  <si>
    <t>12:50:46</t>
  </si>
  <si>
    <t>13:33:44</t>
  </si>
  <si>
    <t>12:55:23</t>
  </si>
  <si>
    <t>14:21:31</t>
  </si>
  <si>
    <t>14:29:36</t>
  </si>
  <si>
    <t>13:26:11</t>
  </si>
  <si>
    <t>12:56:24</t>
  </si>
  <si>
    <t>20:04:21</t>
  </si>
  <si>
    <t>13:06:59</t>
  </si>
  <si>
    <t>10:00:55</t>
  </si>
  <si>
    <t>15:53:29</t>
  </si>
  <si>
    <t>13:09:40</t>
  </si>
  <si>
    <t>14:22:22</t>
  </si>
  <si>
    <t>13:11:33</t>
  </si>
  <si>
    <t>14:38:03</t>
  </si>
  <si>
    <t>13:12:34</t>
  </si>
  <si>
    <t>14:13:19</t>
  </si>
  <si>
    <t>14:14:16</t>
  </si>
  <si>
    <t>13:13:02</t>
  </si>
  <si>
    <t>14:35:08</t>
  </si>
  <si>
    <t>13:13:32</t>
  </si>
  <si>
    <t>12:02:06</t>
  </si>
  <si>
    <t>15:05:23</t>
  </si>
  <si>
    <t>13:18:44</t>
  </si>
  <si>
    <t>14:52:17</t>
  </si>
  <si>
    <t>13:21:06</t>
  </si>
  <si>
    <t>14:01:32</t>
  </si>
  <si>
    <t>13:22:59</t>
  </si>
  <si>
    <t>14:48:46</t>
  </si>
  <si>
    <t>13:25:14</t>
  </si>
  <si>
    <t>15:54:15</t>
  </si>
  <si>
    <t>13:26:22</t>
  </si>
  <si>
    <t>12:24:16</t>
  </si>
  <si>
    <t>13:26:36</t>
  </si>
  <si>
    <t>14:21:00</t>
  </si>
  <si>
    <t>13:26:52</t>
  </si>
  <si>
    <t>13:29:00</t>
  </si>
  <si>
    <t>14:01:00</t>
  </si>
  <si>
    <t>13:32:12</t>
  </si>
  <si>
    <t>14:47:02</t>
  </si>
  <si>
    <t>13:36:10</t>
  </si>
  <si>
    <t>15:37:58</t>
  </si>
  <si>
    <t>13:43:18</t>
  </si>
  <si>
    <t>13:44:18</t>
  </si>
  <si>
    <t>10:00:40</t>
  </si>
  <si>
    <t>14:14:35</t>
  </si>
  <si>
    <t>13:48:45</t>
  </si>
  <si>
    <t>14:49:47</t>
  </si>
  <si>
    <t>13:48:51</t>
  </si>
  <si>
    <t>14:29:33</t>
  </si>
  <si>
    <t>13:54:25</t>
  </si>
  <si>
    <t>14:21:01</t>
  </si>
  <si>
    <t>13:56:38</t>
  </si>
  <si>
    <t>15:18:51</t>
  </si>
  <si>
    <t>13:57:30</t>
  </si>
  <si>
    <t>15:24:18</t>
  </si>
  <si>
    <t>13:57:37</t>
  </si>
  <si>
    <t>11:13:28</t>
  </si>
  <si>
    <t>13:58:05</t>
  </si>
  <si>
    <t>15:18:05</t>
  </si>
  <si>
    <t>13:58:55</t>
  </si>
  <si>
    <t>14:31:00</t>
  </si>
  <si>
    <t>15:06:23</t>
  </si>
  <si>
    <t>14:32:34</t>
  </si>
  <si>
    <t>14:04:04</t>
  </si>
  <si>
    <t>10:47:12</t>
  </si>
  <si>
    <t>14:09:59</t>
  </si>
  <si>
    <t>17:22:26</t>
  </si>
  <si>
    <t>16:36:20</t>
  </si>
  <si>
    <t>14:11:26</t>
  </si>
  <si>
    <t>14:37:08</t>
  </si>
  <si>
    <t>14:15:24</t>
  </si>
  <si>
    <t>16:54:26</t>
  </si>
  <si>
    <t>14:18:03</t>
  </si>
  <si>
    <t>15:39:59</t>
  </si>
  <si>
    <t>14:18:25</t>
  </si>
  <si>
    <t>15:20:53</t>
  </si>
  <si>
    <t>14:18:49</t>
  </si>
  <si>
    <t>15:26:19</t>
  </si>
  <si>
    <t>14:19:22</t>
  </si>
  <si>
    <t>14:47:57</t>
  </si>
  <si>
    <t>14:20:02</t>
  </si>
  <si>
    <t>16:11:06</t>
  </si>
  <si>
    <t>14:20:40</t>
  </si>
  <si>
    <t>16:54:18</t>
  </si>
  <si>
    <t>14:23:38</t>
  </si>
  <si>
    <t>17:38:45</t>
  </si>
  <si>
    <t>14:33:02</t>
  </si>
  <si>
    <t>10:19:01</t>
  </si>
  <si>
    <t>14:35:24</t>
  </si>
  <si>
    <t>10:52:18</t>
  </si>
  <si>
    <t>14:36:11</t>
  </si>
  <si>
    <t>14:58:16</t>
  </si>
  <si>
    <t>14:41:22</t>
  </si>
  <si>
    <t>17:29:04</t>
  </si>
  <si>
    <t>14:41:57</t>
  </si>
  <si>
    <t>17:53:00</t>
  </si>
  <si>
    <t>14:43:33</t>
  </si>
  <si>
    <t>15:21:07</t>
  </si>
  <si>
    <t>14:47:59</t>
  </si>
  <si>
    <t>17:18:38</t>
  </si>
  <si>
    <t>15:10:50</t>
  </si>
  <si>
    <t>14:50:13</t>
  </si>
  <si>
    <t>15:10:54</t>
  </si>
  <si>
    <t>14:50:51</t>
  </si>
  <si>
    <t>15:57:34</t>
  </si>
  <si>
    <t>14:52:08</t>
  </si>
  <si>
    <t>18:33:22</t>
  </si>
  <si>
    <t>15:11:25</t>
  </si>
  <si>
    <t>21:17:13</t>
  </si>
  <si>
    <t>14:53:40</t>
  </si>
  <si>
    <t>15:22:29</t>
  </si>
  <si>
    <t>14:54:24</t>
  </si>
  <si>
    <t>15:02:30</t>
  </si>
  <si>
    <t>17:21:12</t>
  </si>
  <si>
    <t>15:05:29</t>
  </si>
  <si>
    <t>17:40:19</t>
  </si>
  <si>
    <t>15:08:42</t>
  </si>
  <si>
    <t>16:09:01</t>
  </si>
  <si>
    <t>15:10:03</t>
  </si>
  <si>
    <t>13:58:02</t>
  </si>
  <si>
    <t>15:10:36</t>
  </si>
  <si>
    <t>15:43:49</t>
  </si>
  <si>
    <t>15:22:45</t>
  </si>
  <si>
    <t>15:15:41</t>
  </si>
  <si>
    <t>15:54:32</t>
  </si>
  <si>
    <t>15:15:55</t>
  </si>
  <si>
    <t>15:59:43</t>
  </si>
  <si>
    <t>15:17:19</t>
  </si>
  <si>
    <t>16:29:14</t>
  </si>
  <si>
    <t>15:18:42</t>
  </si>
  <si>
    <t>16:09:51</t>
  </si>
  <si>
    <t>15:18:54</t>
  </si>
  <si>
    <t>15:19:38</t>
  </si>
  <si>
    <t>15:20:22</t>
  </si>
  <si>
    <t>16:25:25</t>
  </si>
  <si>
    <t>15:20:43</t>
  </si>
  <si>
    <t>15:50:09</t>
  </si>
  <si>
    <t>15:21:46</t>
  </si>
  <si>
    <t>16:24:24</t>
  </si>
  <si>
    <t>15:22:21</t>
  </si>
  <si>
    <t>17:00:55</t>
  </si>
  <si>
    <t>15:23:50</t>
  </si>
  <si>
    <t>18:01:06</t>
  </si>
  <si>
    <t>15:24:01</t>
  </si>
  <si>
    <t>17:50:58</t>
  </si>
  <si>
    <t>14:14:05</t>
  </si>
  <si>
    <t>15:25:06</t>
  </si>
  <si>
    <t>17:26:34</t>
  </si>
  <si>
    <t>16:51:07</t>
  </si>
  <si>
    <t>16:51:51</t>
  </si>
  <si>
    <t>17:04:04</t>
  </si>
  <si>
    <t>17:04:34</t>
  </si>
  <si>
    <t>16:18:17</t>
  </si>
  <si>
    <t>16:48:05</t>
  </si>
  <si>
    <t>16:58:43</t>
  </si>
  <si>
    <t>15:35:35</t>
  </si>
  <si>
    <t>15:36:59</t>
  </si>
  <si>
    <t>18:00:54</t>
  </si>
  <si>
    <t>15:40:01</t>
  </si>
  <si>
    <t>16:45:52</t>
  </si>
  <si>
    <t>15:41:56</t>
  </si>
  <si>
    <t>15:45:33</t>
  </si>
  <si>
    <t>15:44:05</t>
  </si>
  <si>
    <t>16:33:40</t>
  </si>
  <si>
    <t>15:53:20</t>
  </si>
  <si>
    <t>11:54:31</t>
  </si>
  <si>
    <t>15:56:02</t>
  </si>
  <si>
    <t>17:39:29</t>
  </si>
  <si>
    <t>16:01:05</t>
  </si>
  <si>
    <t>17:01:30</t>
  </si>
  <si>
    <t>16:01:41</t>
  </si>
  <si>
    <t>16:36:19</t>
  </si>
  <si>
    <t>16:04:53</t>
  </si>
  <si>
    <t>17:25:03</t>
  </si>
  <si>
    <t>17:27:06</t>
  </si>
  <si>
    <t>16:05:37</t>
  </si>
  <si>
    <t>17:14:25</t>
  </si>
  <si>
    <t>16:06:34</t>
  </si>
  <si>
    <t>16:41:57</t>
  </si>
  <si>
    <t>13:01:51</t>
  </si>
  <si>
    <t>18:29:50</t>
  </si>
  <si>
    <t>16:07:44</t>
  </si>
  <si>
    <t>18:10:36</t>
  </si>
  <si>
    <t>16:15:18</t>
  </si>
  <si>
    <t>12:00:57</t>
  </si>
  <si>
    <t>16:12:27</t>
  </si>
  <si>
    <t>16:26:24</t>
  </si>
  <si>
    <t>16:13:24</t>
  </si>
  <si>
    <t>18:04:36</t>
  </si>
  <si>
    <t>16:17:46</t>
  </si>
  <si>
    <t>16:18:48</t>
  </si>
  <si>
    <t>16:21:21</t>
  </si>
  <si>
    <t>17:56:40</t>
  </si>
  <si>
    <t>16:21:52</t>
  </si>
  <si>
    <t>09:45:36</t>
  </si>
  <si>
    <t>16:23:46</t>
  </si>
  <si>
    <t>17:31:44</t>
  </si>
  <si>
    <t>16:24:56</t>
  </si>
  <si>
    <t>17:31:48</t>
  </si>
  <si>
    <t>16:26:59</t>
  </si>
  <si>
    <t>17:31:13</t>
  </si>
  <si>
    <t>16:28:13</t>
  </si>
  <si>
    <t>16:53:21</t>
  </si>
  <si>
    <t>16:34:36</t>
  </si>
  <si>
    <t>17:34:26</t>
  </si>
  <si>
    <t>16:39:10</t>
  </si>
  <si>
    <t>17:16:00</t>
  </si>
  <si>
    <t>16:39:41</t>
  </si>
  <si>
    <t>16:47:02</t>
  </si>
  <si>
    <t>16:41:39</t>
  </si>
  <si>
    <t>17:09:25</t>
  </si>
  <si>
    <t>16:42:05</t>
  </si>
  <si>
    <t>18:12:43</t>
  </si>
  <si>
    <t>16:43:22</t>
  </si>
  <si>
    <t>17:45:38</t>
  </si>
  <si>
    <t>16:48:51</t>
  </si>
  <si>
    <t>17:55:11</t>
  </si>
  <si>
    <t>17:51:03</t>
  </si>
  <si>
    <t>16:53:34</t>
  </si>
  <si>
    <t>11:16:29</t>
  </si>
  <si>
    <t>16:53:38</t>
  </si>
  <si>
    <t>14:04:39</t>
  </si>
  <si>
    <t>17:01:43</t>
  </si>
  <si>
    <t>18:46:33</t>
  </si>
  <si>
    <t>17:02:42</t>
  </si>
  <si>
    <t>17:03:26</t>
  </si>
  <si>
    <t>17:20:42</t>
  </si>
  <si>
    <t>17:24:36</t>
  </si>
  <si>
    <t>19:05:21</t>
  </si>
  <si>
    <t>17:26:42</t>
  </si>
  <si>
    <t>17:27:18</t>
  </si>
  <si>
    <t>18:40:06</t>
  </si>
  <si>
    <t>17:28:08</t>
  </si>
  <si>
    <t>18:08:44</t>
  </si>
  <si>
    <t>17:32:42</t>
  </si>
  <si>
    <t>12:19:14</t>
  </si>
  <si>
    <t>17:37:30</t>
  </si>
  <si>
    <t>18:56:29</t>
  </si>
  <si>
    <t>17:38:08</t>
  </si>
  <si>
    <t>17:40:02</t>
  </si>
  <si>
    <t>17:41:45</t>
  </si>
  <si>
    <t>10:01:24</t>
  </si>
  <si>
    <t>17:41:54</t>
  </si>
  <si>
    <t>10:01:03</t>
  </si>
  <si>
    <t>17:50:02</t>
  </si>
  <si>
    <t>18:05:04</t>
  </si>
  <si>
    <t>13:38:50</t>
  </si>
  <si>
    <t>17:50:33</t>
  </si>
  <si>
    <t>19:25:03</t>
  </si>
  <si>
    <t>17:50:44</t>
  </si>
  <si>
    <t>18:19:46</t>
  </si>
  <si>
    <t>17:54:18</t>
  </si>
  <si>
    <t>17:54:26</t>
  </si>
  <si>
    <t>18:17:52</t>
  </si>
  <si>
    <t>18:31:51</t>
  </si>
  <si>
    <t>18:02:07</t>
  </si>
  <si>
    <t>10:33:06</t>
  </si>
  <si>
    <t>18:02:09</t>
  </si>
  <si>
    <t>18:03:58</t>
  </si>
  <si>
    <t>11:06:17</t>
  </si>
  <si>
    <t>18:08:06</t>
  </si>
  <si>
    <t>18:45:32</t>
  </si>
  <si>
    <t>18:20:42</t>
  </si>
  <si>
    <t>09:29:02</t>
  </si>
  <si>
    <t>18:24:32</t>
  </si>
  <si>
    <t>10:28:35</t>
  </si>
  <si>
    <t>13:19:44</t>
  </si>
  <si>
    <t>18:34:05</t>
  </si>
  <si>
    <t>19:26:38</t>
  </si>
  <si>
    <t>18:39:45</t>
  </si>
  <si>
    <t>10:19:53</t>
  </si>
  <si>
    <t>11:00:06</t>
  </si>
  <si>
    <t>18:43:32</t>
  </si>
  <si>
    <t>19:14:00</t>
  </si>
  <si>
    <t>18:44:51</t>
  </si>
  <si>
    <t>10:37:40</t>
  </si>
  <si>
    <t>18:50:54</t>
  </si>
  <si>
    <t>10:42:05</t>
  </si>
  <si>
    <t>19:25:06</t>
  </si>
  <si>
    <t>18:55:23</t>
  </si>
  <si>
    <t>19:48:29</t>
  </si>
  <si>
    <t>18:56:49</t>
  </si>
  <si>
    <t>19:28:11</t>
  </si>
  <si>
    <t>18:57:04</t>
  </si>
  <si>
    <t>10:58:22</t>
  </si>
  <si>
    <t>10:00:19</t>
  </si>
  <si>
    <t>19:12:59</t>
  </si>
  <si>
    <t>19:40:57</t>
  </si>
  <si>
    <t>19:14:26</t>
  </si>
  <si>
    <t>19:56:26</t>
  </si>
  <si>
    <t>19:14:40</t>
  </si>
  <si>
    <t>20:10:29</t>
  </si>
  <si>
    <t>19:15:12</t>
  </si>
  <si>
    <t>09:01:31</t>
  </si>
  <si>
    <t>19:17:50</t>
  </si>
  <si>
    <t>19:19:33</t>
  </si>
  <si>
    <t>20:19:43</t>
  </si>
  <si>
    <t>19:24:24</t>
  </si>
  <si>
    <t>20:06:35</t>
  </si>
  <si>
    <t>19:24:27</t>
  </si>
  <si>
    <t>15:40:58</t>
  </si>
  <si>
    <t>19:26:51</t>
  </si>
  <si>
    <t>10:01:32</t>
  </si>
  <si>
    <t>14:03:06</t>
  </si>
  <si>
    <t>19:27:32</t>
  </si>
  <si>
    <t>19:27:41</t>
  </si>
  <si>
    <t>15:34:36</t>
  </si>
  <si>
    <t>19:31:24</t>
  </si>
  <si>
    <t>11:50:31</t>
  </si>
  <si>
    <t>19:33:20</t>
  </si>
  <si>
    <t>20:27:21</t>
  </si>
  <si>
    <t>19:37:12</t>
  </si>
  <si>
    <t>17:37:09</t>
  </si>
  <si>
    <t>19:38:28</t>
  </si>
  <si>
    <t>19:42:59</t>
  </si>
  <si>
    <t>20:33:36</t>
  </si>
  <si>
    <t>19:47:02</t>
  </si>
  <si>
    <t>10:32:30</t>
  </si>
  <si>
    <t>13:54:41</t>
  </si>
  <si>
    <t>19:47:37</t>
  </si>
  <si>
    <t>20:09:36</t>
  </si>
  <si>
    <t>19:49:25</t>
  </si>
  <si>
    <t>12:00:27</t>
  </si>
  <si>
    <t>19:50:18</t>
  </si>
  <si>
    <t>14:57:26</t>
  </si>
  <si>
    <t>19:52:18</t>
  </si>
  <si>
    <t>11:06:19</t>
  </si>
  <si>
    <t>19:53:44</t>
  </si>
  <si>
    <t>20:58:53</t>
  </si>
  <si>
    <t>20:00:11</t>
  </si>
  <si>
    <t>10:10:31</t>
  </si>
  <si>
    <t>20:13:04</t>
  </si>
  <si>
    <t>09:19:44</t>
  </si>
  <si>
    <t>20:18:46</t>
  </si>
  <si>
    <t>21:40:17</t>
  </si>
  <si>
    <t>20:19:04</t>
  </si>
  <si>
    <t>12:20:17</t>
  </si>
  <si>
    <t>20:22:30</t>
  </si>
  <si>
    <t>11:02:09</t>
  </si>
  <si>
    <t>20:24:07</t>
  </si>
  <si>
    <t>21:40:25</t>
  </si>
  <si>
    <t>20:24:21</t>
  </si>
  <si>
    <t>12:23:44</t>
  </si>
  <si>
    <t>20:25:29</t>
  </si>
  <si>
    <t>21:31:24</t>
  </si>
  <si>
    <t>20:28:35</t>
  </si>
  <si>
    <t>12:06:27</t>
  </si>
  <si>
    <t>20:29:23</t>
  </si>
  <si>
    <t>12:26:28</t>
  </si>
  <si>
    <t>20:29:34</t>
  </si>
  <si>
    <t>21:31:13</t>
  </si>
  <si>
    <t>20:30:59</t>
  </si>
  <si>
    <t>13:12:47</t>
  </si>
  <si>
    <t>20:34:05</t>
  </si>
  <si>
    <t>17:56:47</t>
  </si>
  <si>
    <t>20:37:19</t>
  </si>
  <si>
    <t>13:03:48</t>
  </si>
  <si>
    <t>20:45:25</t>
  </si>
  <si>
    <t>12:00:38</t>
  </si>
  <si>
    <t>20:49:26</t>
  </si>
  <si>
    <t>11:58:38</t>
  </si>
  <si>
    <t>20:50:49</t>
  </si>
  <si>
    <t>10:30:15</t>
  </si>
  <si>
    <t>20:58:04</t>
  </si>
  <si>
    <t>21:40:34</t>
  </si>
  <si>
    <t>20:58:31</t>
  </si>
  <si>
    <t>11:55:04</t>
  </si>
  <si>
    <t>20:58:42</t>
  </si>
  <si>
    <t>11:28:54</t>
  </si>
  <si>
    <t>21:00:04</t>
  </si>
  <si>
    <t>21:29:29</t>
  </si>
  <si>
    <t>21:01:17</t>
  </si>
  <si>
    <t>11:34:38</t>
  </si>
  <si>
    <t>21:02:51</t>
  </si>
  <si>
    <t>21:40:42</t>
  </si>
  <si>
    <t>21:11:51</t>
  </si>
  <si>
    <t>21:16:07</t>
  </si>
  <si>
    <t>11:50:02</t>
  </si>
  <si>
    <t>21:24:41</t>
  </si>
  <si>
    <t>22:03:33</t>
  </si>
  <si>
    <t>21:24:52</t>
  </si>
  <si>
    <t>12:44:20</t>
  </si>
  <si>
    <t>21:25:37</t>
  </si>
  <si>
    <t>22:03:43</t>
  </si>
  <si>
    <t>21:28:02</t>
  </si>
  <si>
    <t>12:31:22</t>
  </si>
  <si>
    <t>21:31:03</t>
  </si>
  <si>
    <t>12:15:21</t>
  </si>
  <si>
    <t>21:31:28</t>
  </si>
  <si>
    <t>22:02:04</t>
  </si>
  <si>
    <t>21:33:21</t>
  </si>
  <si>
    <t>21:58:42</t>
  </si>
  <si>
    <t>21:34:11</t>
  </si>
  <si>
    <t>13:01:54</t>
  </si>
  <si>
    <t>21:37:47</t>
  </si>
  <si>
    <t>10:48:54</t>
  </si>
  <si>
    <t>21:40:49</t>
  </si>
  <si>
    <t>11:24:23</t>
  </si>
  <si>
    <t>21:42:04</t>
  </si>
  <si>
    <t>12:08:43</t>
  </si>
  <si>
    <t>21:42:07</t>
  </si>
  <si>
    <t>22:36:23</t>
  </si>
  <si>
    <t>21:43:41</t>
  </si>
  <si>
    <t>12:32:59</t>
  </si>
  <si>
    <t>21:44:15</t>
  </si>
  <si>
    <t>08:44:57</t>
  </si>
  <si>
    <t>18:10:22</t>
  </si>
  <si>
    <t>21:45:46</t>
  </si>
  <si>
    <t>22:22:32</t>
  </si>
  <si>
    <t>21:47:00</t>
  </si>
  <si>
    <t>22:10:28</t>
  </si>
  <si>
    <t>21:47:59</t>
  </si>
  <si>
    <t>23:05:57</t>
  </si>
  <si>
    <t>21:48:04</t>
  </si>
  <si>
    <t>12:25:25</t>
  </si>
  <si>
    <t>21:48:59</t>
  </si>
  <si>
    <t>10:57:24</t>
  </si>
  <si>
    <t>21:55:18</t>
  </si>
  <si>
    <t>12:37:48</t>
  </si>
  <si>
    <t>22:01:45</t>
  </si>
  <si>
    <t>11:53:44</t>
  </si>
  <si>
    <t>22:06:29</t>
  </si>
  <si>
    <t>10:39:36</t>
  </si>
  <si>
    <t>22:06:47</t>
  </si>
  <si>
    <t>12:49:30</t>
  </si>
  <si>
    <t>22:09:27</t>
  </si>
  <si>
    <t>13:00:09</t>
  </si>
  <si>
    <t>22:14:57</t>
  </si>
  <si>
    <t>12:17:38</t>
  </si>
  <si>
    <t>22:20:39</t>
  </si>
  <si>
    <t>22:25:24</t>
  </si>
  <si>
    <t>23:03:54</t>
  </si>
  <si>
    <t>22:29:25</t>
  </si>
  <si>
    <t>14:10:51</t>
  </si>
  <si>
    <t>22:30:33</t>
  </si>
  <si>
    <t>23:06:28</t>
  </si>
  <si>
    <t>22:44:16</t>
  </si>
  <si>
    <t>17:08:53</t>
  </si>
  <si>
    <t>22:50:21</t>
  </si>
  <si>
    <t>12:46:54</t>
  </si>
  <si>
    <t>22:54:18</t>
  </si>
  <si>
    <t>12:37:43</t>
  </si>
  <si>
    <t>22:58:51</t>
  </si>
  <si>
    <t>11:53:42</t>
  </si>
  <si>
    <t>23:03:10</t>
  </si>
  <si>
    <t>12:08:26</t>
  </si>
  <si>
    <t>23:09:15</t>
  </si>
  <si>
    <t>12:06:08</t>
  </si>
  <si>
    <t>23:57:25</t>
  </si>
  <si>
    <t>13:19:30</t>
  </si>
  <si>
    <t>23:59:34</t>
  </si>
  <si>
    <t>11:41:51</t>
  </si>
  <si>
    <t>00:01:57</t>
  </si>
  <si>
    <t>12:11:24</t>
  </si>
  <si>
    <t>00:05:37</t>
  </si>
  <si>
    <t>12:22:04</t>
  </si>
  <si>
    <t>00:24:31</t>
  </si>
  <si>
    <t>13:24:08</t>
  </si>
  <si>
    <t>00:28:29</t>
  </si>
  <si>
    <t>12:22:23</t>
  </si>
  <si>
    <t>00:32:27</t>
  </si>
  <si>
    <t>16:15:16</t>
  </si>
  <si>
    <t>00:46:07</t>
  </si>
  <si>
    <t>14:23:56</t>
  </si>
  <si>
    <t>13:03:56</t>
  </si>
  <si>
    <t>14:24:33</t>
  </si>
  <si>
    <t>10:38:25</t>
  </si>
  <si>
    <t>00:46:35</t>
  </si>
  <si>
    <t>10:52:15</t>
  </si>
  <si>
    <t>00:56:57</t>
  </si>
  <si>
    <t>16:00:41</t>
  </si>
  <si>
    <t>00:58:48</t>
  </si>
  <si>
    <t>11:28:05</t>
  </si>
  <si>
    <t>13:05:12</t>
  </si>
  <si>
    <t>12:27:29</t>
  </si>
  <si>
    <t>13:16:54</t>
  </si>
  <si>
    <t>01:09:11</t>
  </si>
  <si>
    <t>11:25:15</t>
  </si>
  <si>
    <t>12:41:28</t>
  </si>
  <si>
    <t>01:10:51</t>
  </si>
  <si>
    <t>11:31:54</t>
  </si>
  <si>
    <t>12:51:42</t>
  </si>
  <si>
    <t>14:22:31</t>
  </si>
  <si>
    <t>14:43:22</t>
  </si>
  <si>
    <t>01:19:23</t>
  </si>
  <si>
    <t>11:29:39</t>
  </si>
  <si>
    <t>13:25:37</t>
  </si>
  <si>
    <t>16:08:31</t>
  </si>
  <si>
    <t>13:02:37</t>
  </si>
  <si>
    <t>11:36:40</t>
  </si>
  <si>
    <t>13:33:57</t>
  </si>
  <si>
    <t>11:24:10</t>
  </si>
  <si>
    <t>14:46:25</t>
  </si>
  <si>
    <t>13:02:18</t>
  </si>
  <si>
    <t>13:02:54</t>
  </si>
  <si>
    <t>13:04:52</t>
  </si>
  <si>
    <t>14:21:27</t>
  </si>
  <si>
    <t>11:11:50</t>
  </si>
  <si>
    <t>09:21:02</t>
  </si>
  <si>
    <t>01:50:43</t>
  </si>
  <si>
    <t>11:22:18</t>
  </si>
  <si>
    <t>11:22:34</t>
  </si>
  <si>
    <t>11:23:05</t>
  </si>
  <si>
    <t>12:13:38</t>
  </si>
  <si>
    <t>12:05:50</t>
  </si>
  <si>
    <t>10:59:31</t>
  </si>
  <si>
    <t>10:34:26</t>
  </si>
  <si>
    <t>14:43:34</t>
  </si>
  <si>
    <t>09:12:59</t>
  </si>
  <si>
    <t>12:19:50</t>
  </si>
  <si>
    <t>12:18:55</t>
  </si>
  <si>
    <t>09:24:09</t>
  </si>
  <si>
    <t>12:27:48</t>
  </si>
  <si>
    <t>01:57:03</t>
  </si>
  <si>
    <t>13:18:29</t>
  </si>
  <si>
    <t>02:13:43</t>
  </si>
  <si>
    <t>08:31:08</t>
  </si>
  <si>
    <t>12:50:57</t>
  </si>
  <si>
    <t>09:07:59</t>
  </si>
  <si>
    <t>12:52:39</t>
  </si>
  <si>
    <t>10:54:56</t>
  </si>
  <si>
    <t>09:37:15</t>
  </si>
  <si>
    <t>11:32:35</t>
  </si>
  <si>
    <t>10:59:39</t>
  </si>
  <si>
    <t>09:04:06</t>
  </si>
  <si>
    <t>12:41:48</t>
  </si>
  <si>
    <t>02:19:43</t>
  </si>
  <si>
    <t>13:33:15</t>
  </si>
  <si>
    <t>11:16:45</t>
  </si>
  <si>
    <t>10:52:45</t>
  </si>
  <si>
    <t>11:00:39</t>
  </si>
  <si>
    <t>02:27:47</t>
  </si>
  <si>
    <t>13:40:53</t>
  </si>
  <si>
    <t>12:36:58</t>
  </si>
  <si>
    <t>02:32:38</t>
  </si>
  <si>
    <t>13:04:59</t>
  </si>
  <si>
    <t>11:40:22</t>
  </si>
  <si>
    <t>06:53:32</t>
  </si>
  <si>
    <t>10:54:16</t>
  </si>
  <si>
    <t>07:41:47</t>
  </si>
  <si>
    <t>07:56:54</t>
  </si>
  <si>
    <t>12:02:21</t>
  </si>
  <si>
    <t>15:03:09</t>
  </si>
  <si>
    <t>08:06:30</t>
  </si>
  <si>
    <t>10:58:04</t>
  </si>
  <si>
    <t>08:22:56</t>
  </si>
  <si>
    <t>16:57:52</t>
  </si>
  <si>
    <t>08:27:14</t>
  </si>
  <si>
    <t>11:28:06</t>
  </si>
  <si>
    <t>08:51:13</t>
  </si>
  <si>
    <t>11:32:38</t>
  </si>
  <si>
    <t>09:05:54</t>
  </si>
  <si>
    <t>17:05:11</t>
  </si>
  <si>
    <t>09:18:52</t>
  </si>
  <si>
    <t>14:32:05</t>
  </si>
  <si>
    <t>09:29:43</t>
  </si>
  <si>
    <t>18:22:18</t>
  </si>
  <si>
    <t>09:30:24</t>
  </si>
  <si>
    <t>20:43:31</t>
  </si>
  <si>
    <t>09:32:10</t>
  </si>
  <si>
    <t>11:14:08</t>
  </si>
  <si>
    <t>09:33:42</t>
  </si>
  <si>
    <t>10:20:12</t>
  </si>
  <si>
    <t>09:35:20</t>
  </si>
  <si>
    <t>12:01:02</t>
  </si>
  <si>
    <t>09:43:41</t>
  </si>
  <si>
    <t>10:48:05</t>
  </si>
  <si>
    <t>10:48:38</t>
  </si>
  <si>
    <t>10:17:31</t>
  </si>
  <si>
    <t>10:42:34</t>
  </si>
  <si>
    <t>12:46:38</t>
  </si>
  <si>
    <t>09:45:39</t>
  </si>
  <si>
    <t>10:55:54</t>
  </si>
  <si>
    <t>09:47:32</t>
  </si>
  <si>
    <t>11:11:44</t>
  </si>
  <si>
    <t>09:49:05</t>
  </si>
  <si>
    <t>09:51:22</t>
  </si>
  <si>
    <t>10:04:20</t>
  </si>
  <si>
    <t>10:00:21</t>
  </si>
  <si>
    <t>10:04:32</t>
  </si>
  <si>
    <t>10:01:31</t>
  </si>
  <si>
    <t>11:13:02</t>
  </si>
  <si>
    <t>10:02:14</t>
  </si>
  <si>
    <t>10:26:46</t>
  </si>
  <si>
    <t>11:13:25</t>
  </si>
  <si>
    <t>10:04:01</t>
  </si>
  <si>
    <t>11:08:18</t>
  </si>
  <si>
    <t>10:04:56</t>
  </si>
  <si>
    <t>10:54:25</t>
  </si>
  <si>
    <t>10:05:40</t>
  </si>
  <si>
    <t>11:27:04</t>
  </si>
  <si>
    <t>10:10:37</t>
  </si>
  <si>
    <t>12:21:32</t>
  </si>
  <si>
    <t>13:01:47</t>
  </si>
  <si>
    <t>10:12:07</t>
  </si>
  <si>
    <t>12:43:00</t>
  </si>
  <si>
    <t>10:16:07</t>
  </si>
  <si>
    <t>12:12:00</t>
  </si>
  <si>
    <t>10:20:14</t>
  </si>
  <si>
    <t>12:01:33</t>
  </si>
  <si>
    <t>10:21:55</t>
  </si>
  <si>
    <t>12:17:02</t>
  </si>
  <si>
    <t>10:22:47</t>
  </si>
  <si>
    <t>12:28:09</t>
  </si>
  <si>
    <t>10:24:06</t>
  </si>
  <si>
    <t>12:05:43</t>
  </si>
  <si>
    <t>10:24:58</t>
  </si>
  <si>
    <t>11:41:46</t>
  </si>
  <si>
    <t>11:04:26</t>
  </si>
  <si>
    <t>10:25:50</t>
  </si>
  <si>
    <t>12:34:37</t>
  </si>
  <si>
    <t>10:26:16</t>
  </si>
  <si>
    <t>12:07:48</t>
  </si>
  <si>
    <t>10:46:34</t>
  </si>
  <si>
    <t>10:30:24</t>
  </si>
  <si>
    <t>10:58:09</t>
  </si>
  <si>
    <t>10:30:51</t>
  </si>
  <si>
    <t>12:40:42</t>
  </si>
  <si>
    <t>10:31:33</t>
  </si>
  <si>
    <t>12:10:41</t>
  </si>
  <si>
    <t>11:50:52</t>
  </si>
  <si>
    <t>10:32:50</t>
  </si>
  <si>
    <t>12:31:32</t>
  </si>
  <si>
    <t>10:32:54</t>
  </si>
  <si>
    <t>12:45:21</t>
  </si>
  <si>
    <t>10:33:32</t>
  </si>
  <si>
    <t>11:45:16</t>
  </si>
  <si>
    <t>10:34:14</t>
  </si>
  <si>
    <t>12:05:16</t>
  </si>
  <si>
    <t>12:25:17</t>
  </si>
  <si>
    <t>10:37:12</t>
  </si>
  <si>
    <t>13:48:40</t>
  </si>
  <si>
    <t>10:37:43</t>
  </si>
  <si>
    <t>11:19:59</t>
  </si>
  <si>
    <t>10:39:12</t>
  </si>
  <si>
    <t>12:29:44</t>
  </si>
  <si>
    <t>10:40:03</t>
  </si>
  <si>
    <t>10:40:19</t>
  </si>
  <si>
    <t>10:41:33</t>
  </si>
  <si>
    <t>13:09:31</t>
  </si>
  <si>
    <t>10:41:57</t>
  </si>
  <si>
    <t>11:50:26</t>
  </si>
  <si>
    <t>10:41:58</t>
  </si>
  <si>
    <t>09:06:05</t>
  </si>
  <si>
    <t>10:52:27</t>
  </si>
  <si>
    <t>10:42:29</t>
  </si>
  <si>
    <t>11:16:53</t>
  </si>
  <si>
    <t>10:43:05</t>
  </si>
  <si>
    <t>11:26:53</t>
  </si>
  <si>
    <t>10:43:20</t>
  </si>
  <si>
    <t>10:56:49</t>
  </si>
  <si>
    <t>11:28:41</t>
  </si>
  <si>
    <t>12:37:21</t>
  </si>
  <si>
    <t>13:48:46</t>
  </si>
  <si>
    <t>14:40:45</t>
  </si>
  <si>
    <t>17:06:12</t>
  </si>
  <si>
    <t>11:49:29</t>
  </si>
  <si>
    <t>10:43:46</t>
  </si>
  <si>
    <t>11:50:17</t>
  </si>
  <si>
    <t>10:44:28</t>
  </si>
  <si>
    <t>12:18:30</t>
  </si>
  <si>
    <t>10:45:47</t>
  </si>
  <si>
    <t>11:58:10</t>
  </si>
  <si>
    <t>18:18:17</t>
  </si>
  <si>
    <t>10:54:51</t>
  </si>
  <si>
    <t>11:58:52</t>
  </si>
  <si>
    <t>11:24:34</t>
  </si>
  <si>
    <t>10:59:45</t>
  </si>
  <si>
    <t>12:57:56</t>
  </si>
  <si>
    <t>12:59:53</t>
  </si>
  <si>
    <t>11:00:21</t>
  </si>
  <si>
    <t>13:19:08</t>
  </si>
  <si>
    <t>11:01:53</t>
  </si>
  <si>
    <t>12:12:04</t>
  </si>
  <si>
    <t>11:03:56</t>
  </si>
  <si>
    <t>12:28:40</t>
  </si>
  <si>
    <t>11:05:44</t>
  </si>
  <si>
    <t>10:53:13</t>
  </si>
  <si>
    <t>12:47:03</t>
  </si>
  <si>
    <t>11:05:51</t>
  </si>
  <si>
    <t>13:46:40</t>
  </si>
  <si>
    <t>11:06:06</t>
  </si>
  <si>
    <t>12:37:35</t>
  </si>
  <si>
    <t>11:06:16</t>
  </si>
  <si>
    <t>11:06:27</t>
  </si>
  <si>
    <t>12:24:56</t>
  </si>
  <si>
    <t>12:27:35</t>
  </si>
  <si>
    <t>11:07:20</t>
  </si>
  <si>
    <t>11:08:05</t>
  </si>
  <si>
    <t>12:33:08</t>
  </si>
  <si>
    <t>11:09:13</t>
  </si>
  <si>
    <t>11:19:31</t>
  </si>
  <si>
    <t>13:37:34</t>
  </si>
  <si>
    <t>11:20:06</t>
  </si>
  <si>
    <t>13:36:46</t>
  </si>
  <si>
    <t>11:21:33</t>
  </si>
  <si>
    <t>11:22:04</t>
  </si>
  <si>
    <t>14:36:55</t>
  </si>
  <si>
    <t>11:24:01</t>
  </si>
  <si>
    <t>12:33:56</t>
  </si>
  <si>
    <t>11:28:37</t>
  </si>
  <si>
    <t>15:12:34</t>
  </si>
  <si>
    <t>11:29:21</t>
  </si>
  <si>
    <t>11:29:45</t>
  </si>
  <si>
    <t>12:54:34</t>
  </si>
  <si>
    <t>13:15:27</t>
  </si>
  <si>
    <t>11:32:56</t>
  </si>
  <si>
    <t>13:17:33</t>
  </si>
  <si>
    <t>11:33:53</t>
  </si>
  <si>
    <t>13:34:07</t>
  </si>
  <si>
    <t>11:34:24</t>
  </si>
  <si>
    <t>12:30:57</t>
  </si>
  <si>
    <t>11:34:42</t>
  </si>
  <si>
    <t>13:30:01</t>
  </si>
  <si>
    <t>11:35:03</t>
  </si>
  <si>
    <t>11:54:24</t>
  </si>
  <si>
    <t>11:37:11</t>
  </si>
  <si>
    <t>11:37:28</t>
  </si>
  <si>
    <t>12:00:33</t>
  </si>
  <si>
    <t>11:40:52</t>
  </si>
  <si>
    <t>13:10:21</t>
  </si>
  <si>
    <t>11:43:34</t>
  </si>
  <si>
    <t>12:41:08</t>
  </si>
  <si>
    <t>11:52:57</t>
  </si>
  <si>
    <t>16:58:38</t>
  </si>
  <si>
    <t>11:55:37</t>
  </si>
  <si>
    <t>14:32:28</t>
  </si>
  <si>
    <t>11:59:53</t>
  </si>
  <si>
    <t>16:00:57</t>
  </si>
  <si>
    <t>12:29:26</t>
  </si>
  <si>
    <t>12:03:38</t>
  </si>
  <si>
    <t>13:03:12</t>
  </si>
  <si>
    <t>12:04:08</t>
  </si>
  <si>
    <t>14:04:27</t>
  </si>
  <si>
    <t>12:04:53</t>
  </si>
  <si>
    <t>15:16:34</t>
  </si>
  <si>
    <t>12:05:17</t>
  </si>
  <si>
    <t>12:07:53</t>
  </si>
  <si>
    <t>14:21:25</t>
  </si>
  <si>
    <t>12:11:26</t>
  </si>
  <si>
    <t>12:12:12</t>
  </si>
  <si>
    <t>12:18:00</t>
  </si>
  <si>
    <t>12:13:05</t>
  </si>
  <si>
    <t>14:00:57</t>
  </si>
  <si>
    <t>12:14:27</t>
  </si>
  <si>
    <t>13:27:13</t>
  </si>
  <si>
    <t>12:17:09</t>
  </si>
  <si>
    <t>14:49:12</t>
  </si>
  <si>
    <t>14:32:57</t>
  </si>
  <si>
    <t>14:32:16</t>
  </si>
  <si>
    <t>14:31:38</t>
  </si>
  <si>
    <t>12:20:27</t>
  </si>
  <si>
    <t>13:12:27</t>
  </si>
  <si>
    <t>12:21:08</t>
  </si>
  <si>
    <t>13:52:59</t>
  </si>
  <si>
    <t>12:21:46</t>
  </si>
  <si>
    <t>13:07:25</t>
  </si>
  <si>
    <t>14:22:04</t>
  </si>
  <si>
    <t>12:29:01</t>
  </si>
  <si>
    <t>13:30:37</t>
  </si>
  <si>
    <t>12:30:35</t>
  </si>
  <si>
    <t>13:38:04</t>
  </si>
  <si>
    <t>12:31:47</t>
  </si>
  <si>
    <t>13:17:09</t>
  </si>
  <si>
    <t>12:31:58</t>
  </si>
  <si>
    <t>12:35:11</t>
  </si>
  <si>
    <t>14:14:42</t>
  </si>
  <si>
    <t>12:37:13</t>
  </si>
  <si>
    <t>12:39:31</t>
  </si>
  <si>
    <t>14:48:24</t>
  </si>
  <si>
    <t>14:49:04</t>
  </si>
  <si>
    <t>12:40:25</t>
  </si>
  <si>
    <t>15:00:36</t>
  </si>
  <si>
    <t>12:41:40</t>
  </si>
  <si>
    <t>13:02:51</t>
  </si>
  <si>
    <t>12:47:19</t>
  </si>
  <si>
    <t>13:14:11</t>
  </si>
  <si>
    <t>12:54:09</t>
  </si>
  <si>
    <t>14:23:43</t>
  </si>
  <si>
    <t>13:53:21</t>
  </si>
  <si>
    <t>16:49:42</t>
  </si>
  <si>
    <t>13:13:31</t>
  </si>
  <si>
    <t>12:55:41</t>
  </si>
  <si>
    <t>14:11:22</t>
  </si>
  <si>
    <t>17:46:08</t>
  </si>
  <si>
    <t>12:59:18</t>
  </si>
  <si>
    <t>13:29:59</t>
  </si>
  <si>
    <t>13:00:03</t>
  </si>
  <si>
    <t>13:36:42</t>
  </si>
  <si>
    <t>15:09:07</t>
  </si>
  <si>
    <t>13:01:05</t>
  </si>
  <si>
    <t>13:02:03</t>
  </si>
  <si>
    <t>14:06:58</t>
  </si>
  <si>
    <t>13:03:50</t>
  </si>
  <si>
    <t>14:36:51</t>
  </si>
  <si>
    <t>13:04:44</t>
  </si>
  <si>
    <t>13:34:18</t>
  </si>
  <si>
    <t>13:05:17</t>
  </si>
  <si>
    <t>15:32:09</t>
  </si>
  <si>
    <t>13:10:08</t>
  </si>
  <si>
    <t>17:18:49</t>
  </si>
  <si>
    <t>13:11:28</t>
  </si>
  <si>
    <t>15:38:43</t>
  </si>
  <si>
    <t>13:12:12</t>
  </si>
  <si>
    <t>15:34:03</t>
  </si>
  <si>
    <t>13:13:00</t>
  </si>
  <si>
    <t>14:15:30</t>
  </si>
  <si>
    <t>13:58:10</t>
  </si>
  <si>
    <t>13:16:21</t>
  </si>
  <si>
    <t>15:41:52</t>
  </si>
  <si>
    <t>14:48:27</t>
  </si>
  <si>
    <t>13:17:17</t>
  </si>
  <si>
    <t>15:44:26</t>
  </si>
  <si>
    <t>13:17:23</t>
  </si>
  <si>
    <t>16:15:30</t>
  </si>
  <si>
    <t>13:18:28</t>
  </si>
  <si>
    <t>16:23:09</t>
  </si>
  <si>
    <t>13:18:50</t>
  </si>
  <si>
    <t>16:10:26</t>
  </si>
  <si>
    <t>14:16:54</t>
  </si>
  <si>
    <t>13:29:21</t>
  </si>
  <si>
    <t>14:15:56</t>
  </si>
  <si>
    <t>13:32:15</t>
  </si>
  <si>
    <t>13:54:04</t>
  </si>
  <si>
    <t>13:34:03</t>
  </si>
  <si>
    <t>13:48:19</t>
  </si>
  <si>
    <t>13:34:06</t>
  </si>
  <si>
    <t>13:37:47</t>
  </si>
  <si>
    <t>14:17:38</t>
  </si>
  <si>
    <t>13:37:53</t>
  </si>
  <si>
    <t>16:46:03</t>
  </si>
  <si>
    <t>13:40:36</t>
  </si>
  <si>
    <t>14:15:48</t>
  </si>
  <si>
    <t>13:46:02</t>
  </si>
  <si>
    <t>14:18:11</t>
  </si>
  <si>
    <t>13:46:47</t>
  </si>
  <si>
    <t>15:12:54</t>
  </si>
  <si>
    <t>13:48:32</t>
  </si>
  <si>
    <t>15:28:10</t>
  </si>
  <si>
    <t>13:49:40</t>
  </si>
  <si>
    <t>15:10:44</t>
  </si>
  <si>
    <t>13:50:02</t>
  </si>
  <si>
    <t>15:54:54</t>
  </si>
  <si>
    <t>13:51:55</t>
  </si>
  <si>
    <t>17:23:42</t>
  </si>
  <si>
    <t>13:52:20</t>
  </si>
  <si>
    <t>15:34:46</t>
  </si>
  <si>
    <t>13:53:30</t>
  </si>
  <si>
    <t>16:20:10</t>
  </si>
  <si>
    <t>15:34:20</t>
  </si>
  <si>
    <t>13:54:19</t>
  </si>
  <si>
    <t>14:35:21</t>
  </si>
  <si>
    <t>13:56:29</t>
  </si>
  <si>
    <t>14:00:11</t>
  </si>
  <si>
    <t>14:43:55</t>
  </si>
  <si>
    <t>14:10:21</t>
  </si>
  <si>
    <t>15:37:14</t>
  </si>
  <si>
    <t>14:12:35</t>
  </si>
  <si>
    <t>15:05:25</t>
  </si>
  <si>
    <t>14:15:37</t>
  </si>
  <si>
    <t>15:30:31</t>
  </si>
  <si>
    <t>14:15:55</t>
  </si>
  <si>
    <t>16:16:04</t>
  </si>
  <si>
    <t>14:19:01</t>
  </si>
  <si>
    <t>16:23:57</t>
  </si>
  <si>
    <t>14:19:02</t>
  </si>
  <si>
    <t>14:50:58</t>
  </si>
  <si>
    <t>14:19:15</t>
  </si>
  <si>
    <t>14:20:24</t>
  </si>
  <si>
    <t>15:03:47</t>
  </si>
  <si>
    <t>14:20:52</t>
  </si>
  <si>
    <t>16:14:56</t>
  </si>
  <si>
    <t>14:23:17</t>
  </si>
  <si>
    <t>14:36:15</t>
  </si>
  <si>
    <t>14:24:09</t>
  </si>
  <si>
    <t>14:40:22</t>
  </si>
  <si>
    <t>14:25:05</t>
  </si>
  <si>
    <t>14:53:39</t>
  </si>
  <si>
    <t>14:25:33</t>
  </si>
  <si>
    <t>15:07:42</t>
  </si>
  <si>
    <t>14:25:54</t>
  </si>
  <si>
    <t>14:46:30</t>
  </si>
  <si>
    <t>14:26:12</t>
  </si>
  <si>
    <t>15:31:38</t>
  </si>
  <si>
    <t>14:30:17</t>
  </si>
  <si>
    <t>14:46:15</t>
  </si>
  <si>
    <t>14:30:18</t>
  </si>
  <si>
    <t>16:30:10</t>
  </si>
  <si>
    <t>14:36:49</t>
  </si>
  <si>
    <t>14:58:47</t>
  </si>
  <si>
    <t>14:40:15</t>
  </si>
  <si>
    <t>15:19:17</t>
  </si>
  <si>
    <t>14:42:23</t>
  </si>
  <si>
    <t>16:20:18</t>
  </si>
  <si>
    <t>14:48:26</t>
  </si>
  <si>
    <t>17:15:57</t>
  </si>
  <si>
    <t>14:48:43</t>
  </si>
  <si>
    <t>15:48:53</t>
  </si>
  <si>
    <t>14:49:03</t>
  </si>
  <si>
    <t>15:46:42</t>
  </si>
  <si>
    <t>14:49:59</t>
  </si>
  <si>
    <t>15:43:52</t>
  </si>
  <si>
    <t>14:50:08</t>
  </si>
  <si>
    <t>18:11:28</t>
  </si>
  <si>
    <t>14:54:22</t>
  </si>
  <si>
    <t>17:16:14</t>
  </si>
  <si>
    <t>14:54:52</t>
  </si>
  <si>
    <t>17:42:57</t>
  </si>
  <si>
    <t>14:56:50</t>
  </si>
  <si>
    <t>15:48:31</t>
  </si>
  <si>
    <t>14:56:56</t>
  </si>
  <si>
    <t>16:40:05</t>
  </si>
  <si>
    <t>14:57:12</t>
  </si>
  <si>
    <t>16:43:34</t>
  </si>
  <si>
    <t>14:57:27</t>
  </si>
  <si>
    <t>16:29:21</t>
  </si>
  <si>
    <t>14:57:41</t>
  </si>
  <si>
    <t>16:39:46</t>
  </si>
  <si>
    <t>14:58:45</t>
  </si>
  <si>
    <t>17:35:32</t>
  </si>
  <si>
    <t>14:59:14</t>
  </si>
  <si>
    <t>16:05:00</t>
  </si>
  <si>
    <t>15:01:08</t>
  </si>
  <si>
    <t>17:30:45</t>
  </si>
  <si>
    <t>15:01:29</t>
  </si>
  <si>
    <t>11:35:34</t>
  </si>
  <si>
    <t>15:01:58</t>
  </si>
  <si>
    <t>15:26:42</t>
  </si>
  <si>
    <t>15:04:25</t>
  </si>
  <si>
    <t>16:24:29</t>
  </si>
  <si>
    <t>17:13:07</t>
  </si>
  <si>
    <t>17:13:52</t>
  </si>
  <si>
    <t>17:12:11</t>
  </si>
  <si>
    <t>15:04:47</t>
  </si>
  <si>
    <t>19:20:40</t>
  </si>
  <si>
    <t>19:20:32</t>
  </si>
  <si>
    <t>15:08:44</t>
  </si>
  <si>
    <t>15:09:42</t>
  </si>
  <si>
    <t>18:26:00</t>
  </si>
  <si>
    <t>15:09:53</t>
  </si>
  <si>
    <t>17:39:25</t>
  </si>
  <si>
    <t>15:12:33</t>
  </si>
  <si>
    <t>15:43:54</t>
  </si>
  <si>
    <t>15:13:31</t>
  </si>
  <si>
    <t>11:41:40</t>
  </si>
  <si>
    <t>15:21:40</t>
  </si>
  <si>
    <t>17:33:31</t>
  </si>
  <si>
    <t>15:25:54</t>
  </si>
  <si>
    <t>15:50:40</t>
  </si>
  <si>
    <t>15:25:56</t>
  </si>
  <si>
    <t>15:51:04</t>
  </si>
  <si>
    <t>15:27:42</t>
  </si>
  <si>
    <t>15:49:21</t>
  </si>
  <si>
    <t>15:29:42</t>
  </si>
  <si>
    <t>16:03:25</t>
  </si>
  <si>
    <t>16:25:57</t>
  </si>
  <si>
    <t>15:36:14</t>
  </si>
  <si>
    <t>16:03:59</t>
  </si>
  <si>
    <t>16:21:40</t>
  </si>
  <si>
    <t>15:40:45</t>
  </si>
  <si>
    <t>18:51:20</t>
  </si>
  <si>
    <t>18:50:56</t>
  </si>
  <si>
    <t>15:41:22</t>
  </si>
  <si>
    <t>16:50:34</t>
  </si>
  <si>
    <t>17:17:23</t>
  </si>
  <si>
    <t>15:42:39</t>
  </si>
  <si>
    <t>15:43:00</t>
  </si>
  <si>
    <t>17:07:10</t>
  </si>
  <si>
    <t>15:45:36</t>
  </si>
  <si>
    <t>16:31:19</t>
  </si>
  <si>
    <t>17:06:30</t>
  </si>
  <si>
    <t>16:54:32</t>
  </si>
  <si>
    <t>15:45:46</t>
  </si>
  <si>
    <t>15:46:48</t>
  </si>
  <si>
    <t>18:43:06</t>
  </si>
  <si>
    <t>15:46:49</t>
  </si>
  <si>
    <t>17:45:51</t>
  </si>
  <si>
    <t>15:47:41</t>
  </si>
  <si>
    <t>16:12:13</t>
  </si>
  <si>
    <t>15:47:47</t>
  </si>
  <si>
    <t>16:59:15</t>
  </si>
  <si>
    <t>15:48:40</t>
  </si>
  <si>
    <t>17:11:29</t>
  </si>
  <si>
    <t>15:52:27</t>
  </si>
  <si>
    <t>15:59:14</t>
  </si>
  <si>
    <t>17:17:49</t>
  </si>
  <si>
    <t>15:59:58</t>
  </si>
  <si>
    <t>16:18:34</t>
  </si>
  <si>
    <t>16:00:14</t>
  </si>
  <si>
    <t>17:31:47</t>
  </si>
  <si>
    <t>16:01:21</t>
  </si>
  <si>
    <t>16:42:57</t>
  </si>
  <si>
    <t>16:02:34</t>
  </si>
  <si>
    <t>16:29:49</t>
  </si>
  <si>
    <t>16:03:55</t>
  </si>
  <si>
    <t>16:57:15</t>
  </si>
  <si>
    <t>16:05:39</t>
  </si>
  <si>
    <t>16:40:08</t>
  </si>
  <si>
    <t>16:06:56</t>
  </si>
  <si>
    <t>16:20:55</t>
  </si>
  <si>
    <t>16:11:03</t>
  </si>
  <si>
    <t>11:54:50</t>
  </si>
  <si>
    <t>16:13:15</t>
  </si>
  <si>
    <t>16:13:31</t>
  </si>
  <si>
    <t>10:34:11</t>
  </si>
  <si>
    <t>16:13:54</t>
  </si>
  <si>
    <t>17:30:04</t>
  </si>
  <si>
    <t>16:55:54</t>
  </si>
  <si>
    <t>16:14:30</t>
  </si>
  <si>
    <t>16:34:29</t>
  </si>
  <si>
    <t>16:14:58</t>
  </si>
  <si>
    <t>19:58:00</t>
  </si>
  <si>
    <t>16:16:52</t>
  </si>
  <si>
    <t>17:08:37</t>
  </si>
  <si>
    <t>18:13:21</t>
  </si>
  <si>
    <t>16:17:50</t>
  </si>
  <si>
    <t>17:51:56</t>
  </si>
  <si>
    <t>17:35:27</t>
  </si>
  <si>
    <t>18:40:49</t>
  </si>
  <si>
    <t>16:21:31</t>
  </si>
  <si>
    <t>16:22:14</t>
  </si>
  <si>
    <t>17:35:22</t>
  </si>
  <si>
    <t>16:25:46</t>
  </si>
  <si>
    <t>09:11:47</t>
  </si>
  <si>
    <t>09:33:15</t>
  </si>
  <si>
    <t>16:28:26</t>
  </si>
  <si>
    <t>18:22:41</t>
  </si>
  <si>
    <t>16:37:03</t>
  </si>
  <si>
    <t>18:27:00</t>
  </si>
  <si>
    <t>16:38:59</t>
  </si>
  <si>
    <t>17:44:55</t>
  </si>
  <si>
    <t>16:39:58</t>
  </si>
  <si>
    <t>17:53:09</t>
  </si>
  <si>
    <t>16:41:34</t>
  </si>
  <si>
    <t>17:41:38</t>
  </si>
  <si>
    <t>16:43:14</t>
  </si>
  <si>
    <t>17:34:41</t>
  </si>
  <si>
    <t>16:47:10</t>
  </si>
  <si>
    <t>16:52:23</t>
  </si>
  <si>
    <t>16:52:36</t>
  </si>
  <si>
    <t>17:48:04</t>
  </si>
  <si>
    <t>16:53:19</t>
  </si>
  <si>
    <t>10:09:43</t>
  </si>
  <si>
    <t>17:05:43</t>
  </si>
  <si>
    <t>17:12:21</t>
  </si>
  <si>
    <t>18:05:07</t>
  </si>
  <si>
    <t>17:13:04</t>
  </si>
  <si>
    <t>18:34:52</t>
  </si>
  <si>
    <t>17:14:11</t>
  </si>
  <si>
    <t>17:38:01</t>
  </si>
  <si>
    <t>17:27:01</t>
  </si>
  <si>
    <t>10:54:45</t>
  </si>
  <si>
    <t>11:36:36</t>
  </si>
  <si>
    <t>17:34:24</t>
  </si>
  <si>
    <t>18:04:48</t>
  </si>
  <si>
    <t>17:39:08</t>
  </si>
  <si>
    <t>20:17:09</t>
  </si>
  <si>
    <t>17:39:20</t>
  </si>
  <si>
    <t>19:23:59</t>
  </si>
  <si>
    <t>17:49:12</t>
  </si>
  <si>
    <t>18:26:16</t>
  </si>
  <si>
    <t>17:59:06</t>
  </si>
  <si>
    <t>18:51:01</t>
  </si>
  <si>
    <t>18:02:28</t>
  </si>
  <si>
    <t>18:02:35</t>
  </si>
  <si>
    <t>19:26:09</t>
  </si>
  <si>
    <t>18:06:47</t>
  </si>
  <si>
    <t>20:39:51</t>
  </si>
  <si>
    <t>18:07:52</t>
  </si>
  <si>
    <t>10:50:04</t>
  </si>
  <si>
    <t>10:58:13</t>
  </si>
  <si>
    <t>11:25:21</t>
  </si>
  <si>
    <t>18:07:55</t>
  </si>
  <si>
    <t>19:00:50</t>
  </si>
  <si>
    <t>18:08:57</t>
  </si>
  <si>
    <t>12:49:42</t>
  </si>
  <si>
    <t>11:10:51</t>
  </si>
  <si>
    <t>12:11:39</t>
  </si>
  <si>
    <t>18:09:04</t>
  </si>
  <si>
    <t>19:09:38</t>
  </si>
  <si>
    <t>18:09:51</t>
  </si>
  <si>
    <t>10:55:06</t>
  </si>
  <si>
    <t>18:10:45</t>
  </si>
  <si>
    <t>20:31:30</t>
  </si>
  <si>
    <t>18:16:52</t>
  </si>
  <si>
    <t>11:26:31</t>
  </si>
  <si>
    <t>18:18:46</t>
  </si>
  <si>
    <t>21:05:34</t>
  </si>
  <si>
    <t>18:19:50</t>
  </si>
  <si>
    <t>19:47:06</t>
  </si>
  <si>
    <t>18:20:21</t>
  </si>
  <si>
    <t>18:40:51</t>
  </si>
  <si>
    <t>18:24:20</t>
  </si>
  <si>
    <t>19:20:50</t>
  </si>
  <si>
    <t>18:27:35</t>
  </si>
  <si>
    <t>11:13:57</t>
  </si>
  <si>
    <t>18:31:40</t>
  </si>
  <si>
    <t>11:50:23</t>
  </si>
  <si>
    <t>18:31:45</t>
  </si>
  <si>
    <t>08:51:18</t>
  </si>
  <si>
    <t>18:41:40</t>
  </si>
  <si>
    <t>11:46:58</t>
  </si>
  <si>
    <t>18:42:46</t>
  </si>
  <si>
    <t>11:43:06</t>
  </si>
  <si>
    <t>18:48:02</t>
  </si>
  <si>
    <t>20:42:56</t>
  </si>
  <si>
    <t>18:50:28</t>
  </si>
  <si>
    <t>11:17:50</t>
  </si>
  <si>
    <t>18:53:27</t>
  </si>
  <si>
    <t>15:47:42</t>
  </si>
  <si>
    <t>18:53:44</t>
  </si>
  <si>
    <t>13:59:35</t>
  </si>
  <si>
    <t>18:54:40</t>
  </si>
  <si>
    <t>19:45:48</t>
  </si>
  <si>
    <t>18:57:35</t>
  </si>
  <si>
    <t>12:19:11</t>
  </si>
  <si>
    <t>18:58:01</t>
  </si>
  <si>
    <t>19:28:51</t>
  </si>
  <si>
    <t>19:00:15</t>
  </si>
  <si>
    <t>19:34:17</t>
  </si>
  <si>
    <t>11:36:54</t>
  </si>
  <si>
    <t>19:18:52</t>
  </si>
  <si>
    <t>10:35:59</t>
  </si>
  <si>
    <t>19:18:53</t>
  </si>
  <si>
    <t>14:58:41</t>
  </si>
  <si>
    <t>19:19:34</t>
  </si>
  <si>
    <t>11:18:59</t>
  </si>
  <si>
    <t>19:20:28</t>
  </si>
  <si>
    <t>20:51:37</t>
  </si>
  <si>
    <t>19:28:30</t>
  </si>
  <si>
    <t>20:04:34</t>
  </si>
  <si>
    <t>19:29:37</t>
  </si>
  <si>
    <t>19:30:33</t>
  </si>
  <si>
    <t>20:04:48</t>
  </si>
  <si>
    <t>19:34:58</t>
  </si>
  <si>
    <t>11:10:23</t>
  </si>
  <si>
    <t>19:38:34</t>
  </si>
  <si>
    <t>11:49:09</t>
  </si>
  <si>
    <t>11:37:20</t>
  </si>
  <si>
    <t>12:32:22</t>
  </si>
  <si>
    <t>14:27:11</t>
  </si>
  <si>
    <t>19:40:20</t>
  </si>
  <si>
    <t>21:05:43</t>
  </si>
  <si>
    <t>19:40:33</t>
  </si>
  <si>
    <t>20:28:18</t>
  </si>
  <si>
    <t>19:48:58</t>
  </si>
  <si>
    <t>11:30:32</t>
  </si>
  <si>
    <t>19:52:35</t>
  </si>
  <si>
    <t>20:21:43</t>
  </si>
  <si>
    <t>19:54:43</t>
  </si>
  <si>
    <t>20:25:20</t>
  </si>
  <si>
    <t>19:55:03</t>
  </si>
  <si>
    <t>10:25:26</t>
  </si>
  <si>
    <t>19:57:15</t>
  </si>
  <si>
    <t>11:54:23</t>
  </si>
  <si>
    <t>19:59:29</t>
  </si>
  <si>
    <t>20:32:11</t>
  </si>
  <si>
    <t>20:06:01</t>
  </si>
  <si>
    <t>09:42:00</t>
  </si>
  <si>
    <t>12:25:47</t>
  </si>
  <si>
    <t>20:12:59</t>
  </si>
  <si>
    <t>10:02:20</t>
  </si>
  <si>
    <t>20:15:16</t>
  </si>
  <si>
    <t>20:47:52</t>
  </si>
  <si>
    <t>20:16:07</t>
  </si>
  <si>
    <t>10:01:29</t>
  </si>
  <si>
    <t>20:16:58</t>
  </si>
  <si>
    <t>19:48:24</t>
  </si>
  <si>
    <t>Van</t>
  </si>
  <si>
    <t>19:51:34</t>
  </si>
  <si>
    <t>19:51:25</t>
  </si>
  <si>
    <t>19:48:15</t>
  </si>
  <si>
    <t>19:47:19</t>
  </si>
  <si>
    <t>19:47:40</t>
  </si>
  <si>
    <t>19:46:33</t>
  </si>
  <si>
    <t>19:46:40</t>
  </si>
  <si>
    <t>19:51:03</t>
  </si>
  <si>
    <t>19:46:55</t>
  </si>
  <si>
    <t>19:47:54</t>
  </si>
  <si>
    <t>19:47:47</t>
  </si>
  <si>
    <t>19:46:26</t>
  </si>
  <si>
    <t>19:48:05</t>
  </si>
  <si>
    <t>19:46:48</t>
  </si>
  <si>
    <t>19:47:09</t>
  </si>
  <si>
    <t>20:45:50</t>
  </si>
  <si>
    <t>20:49:38</t>
  </si>
  <si>
    <t>20:50:07</t>
  </si>
  <si>
    <t>20:46:45</t>
  </si>
  <si>
    <t>20:46:36</t>
  </si>
  <si>
    <t>20:49:54</t>
  </si>
  <si>
    <t>20:46:16</t>
  </si>
  <si>
    <t>10:17:41</t>
  </si>
  <si>
    <t>20:46:26</t>
  </si>
  <si>
    <t>20:46:54</t>
  </si>
  <si>
    <t>20:50:17</t>
  </si>
  <si>
    <t>19:51:41</t>
  </si>
  <si>
    <t>20:45:35</t>
  </si>
  <si>
    <t>20:45:24</t>
  </si>
  <si>
    <t>20:44:46</t>
  </si>
  <si>
    <t>20:45:01</t>
  </si>
  <si>
    <t>20:45:41</t>
  </si>
  <si>
    <t>20:45:17</t>
  </si>
  <si>
    <t>20:44:53</t>
  </si>
  <si>
    <t>20:44:39</t>
  </si>
  <si>
    <t>20:49:46</t>
  </si>
  <si>
    <t>20:21:03</t>
  </si>
  <si>
    <t>21:16:35</t>
  </si>
  <si>
    <t>20:21:55</t>
  </si>
  <si>
    <t>10:26:33</t>
  </si>
  <si>
    <t>20:27:31</t>
  </si>
  <si>
    <t>21:22:30</t>
  </si>
  <si>
    <t>20:28:52</t>
  </si>
  <si>
    <t>22:52:19</t>
  </si>
  <si>
    <t>20:29:25</t>
  </si>
  <si>
    <t>21:18:12</t>
  </si>
  <si>
    <t>20:29:51</t>
  </si>
  <si>
    <t>08:59:28</t>
  </si>
  <si>
    <t>20:31:54</t>
  </si>
  <si>
    <t>21:16:22</t>
  </si>
  <si>
    <t>20:32:43</t>
  </si>
  <si>
    <t>20:33:41</t>
  </si>
  <si>
    <t>11:45:09</t>
  </si>
  <si>
    <t>20:39:24</t>
  </si>
  <si>
    <t>21:55:37</t>
  </si>
  <si>
    <t>20:44:04</t>
  </si>
  <si>
    <t>21:17:43</t>
  </si>
  <si>
    <t>20:44:57</t>
  </si>
  <si>
    <t>08:58:29</t>
  </si>
  <si>
    <t>20:49:28</t>
  </si>
  <si>
    <t>21:23:26</t>
  </si>
  <si>
    <t>20:53:14</t>
  </si>
  <si>
    <t>21:55:30</t>
  </si>
  <si>
    <t>20:53:58</t>
  </si>
  <si>
    <t>21:12:05</t>
  </si>
  <si>
    <t>20:55:27</t>
  </si>
  <si>
    <t>21:22:51</t>
  </si>
  <si>
    <t>21:00:06</t>
  </si>
  <si>
    <t>10:26:12</t>
  </si>
  <si>
    <t>21:02:57</t>
  </si>
  <si>
    <t>22:30:03</t>
  </si>
  <si>
    <t>21:04:27</t>
  </si>
  <si>
    <t>21:42:21</t>
  </si>
  <si>
    <t>21:07:21</t>
  </si>
  <si>
    <t>21:33:14</t>
  </si>
  <si>
    <t>21:10:22</t>
  </si>
  <si>
    <t>22:14:22</t>
  </si>
  <si>
    <t>21:13:19</t>
  </si>
  <si>
    <t>21:36:35</t>
  </si>
  <si>
    <t>21:22:57</t>
  </si>
  <si>
    <t>22:30:23</t>
  </si>
  <si>
    <t>21:23:40</t>
  </si>
  <si>
    <t>22:22:25</t>
  </si>
  <si>
    <t>22:30:17</t>
  </si>
  <si>
    <t>21:24:48</t>
  </si>
  <si>
    <t>11:57:50</t>
  </si>
  <si>
    <t>21:25:38</t>
  </si>
  <si>
    <t>22:24:04</t>
  </si>
  <si>
    <t>21:28:25</t>
  </si>
  <si>
    <t>22:15:06</t>
  </si>
  <si>
    <t>21:28:57</t>
  </si>
  <si>
    <t>22:21:59</t>
  </si>
  <si>
    <t>21:29:38</t>
  </si>
  <si>
    <t>22:39:13</t>
  </si>
  <si>
    <t>21:29:59</t>
  </si>
  <si>
    <t>22:51:13</t>
  </si>
  <si>
    <t>21:30:57</t>
  </si>
  <si>
    <t>22:33:49</t>
  </si>
  <si>
    <t>21:31:37</t>
  </si>
  <si>
    <t>11:34:06</t>
  </si>
  <si>
    <t>21:31:53</t>
  </si>
  <si>
    <t>22:22:30</t>
  </si>
  <si>
    <t>21:32:47</t>
  </si>
  <si>
    <t>22:38:59</t>
  </si>
  <si>
    <t>21:35:19</t>
  </si>
  <si>
    <t>22:39:06</t>
  </si>
  <si>
    <t>22:20:41</t>
  </si>
  <si>
    <t>21:56:09</t>
  </si>
  <si>
    <t>21:35:22</t>
  </si>
  <si>
    <t>22:29:54</t>
  </si>
  <si>
    <t>21:37:59</t>
  </si>
  <si>
    <t>22:28:10</t>
  </si>
  <si>
    <t>21:42:03</t>
  </si>
  <si>
    <t>12:07:15</t>
  </si>
  <si>
    <t>21:50:59</t>
  </si>
  <si>
    <t>08:55:15</t>
  </si>
  <si>
    <t>21:52:23</t>
  </si>
  <si>
    <t>22:32:17</t>
  </si>
  <si>
    <t>21:56:58</t>
  </si>
  <si>
    <t>12:12:54</t>
  </si>
  <si>
    <t>22:09:47</t>
  </si>
  <si>
    <t>11:07:41</t>
  </si>
  <si>
    <t>22:16:54</t>
  </si>
  <si>
    <t>13:44:37</t>
  </si>
  <si>
    <t>22:50:46</t>
  </si>
  <si>
    <t>23:19:32</t>
  </si>
  <si>
    <t>12:30:50</t>
  </si>
  <si>
    <t>23:35:12</t>
  </si>
  <si>
    <t>11:59:04</t>
  </si>
  <si>
    <t>00:48:47</t>
  </si>
  <si>
    <t>10:52:10</t>
  </si>
  <si>
    <t>02:01:26</t>
  </si>
  <si>
    <t>02:06:21</t>
  </si>
  <si>
    <t>12:05:20</t>
  </si>
  <si>
    <t>13:05:22</t>
  </si>
  <si>
    <t>11:28:28</t>
  </si>
  <si>
    <t>12:15:16</t>
  </si>
  <si>
    <t>11:18:22</t>
  </si>
  <si>
    <t>16:37:58</t>
  </si>
  <si>
    <t>02:38:42</t>
  </si>
  <si>
    <t>14:25:19</t>
  </si>
  <si>
    <t>10:21:46</t>
  </si>
  <si>
    <t>15:50:49</t>
  </si>
  <si>
    <t>14:38:11</t>
  </si>
  <si>
    <t>11:10:59</t>
  </si>
  <si>
    <t>10:20:43</t>
  </si>
  <si>
    <t>11:11:28</t>
  </si>
  <si>
    <t>11:03:34</t>
  </si>
  <si>
    <t>10:21:15</t>
  </si>
  <si>
    <t>10:47:00</t>
  </si>
  <si>
    <t>03:01:36</t>
  </si>
  <si>
    <t>11:20:29</t>
  </si>
  <si>
    <t>03:06:16</t>
  </si>
  <si>
    <t>12:12:23</t>
  </si>
  <si>
    <t>11:24:31</t>
  </si>
  <si>
    <t>03:20:25</t>
  </si>
  <si>
    <t>11:59:33</t>
  </si>
  <si>
    <t>11:33:27</t>
  </si>
  <si>
    <t>11:46:40</t>
  </si>
  <si>
    <t>10:19:50</t>
  </si>
  <si>
    <t>11:04:54</t>
  </si>
  <si>
    <t>12:06:20</t>
  </si>
  <si>
    <t>10:46:15</t>
  </si>
  <si>
    <t>11:37:23</t>
  </si>
  <si>
    <t>11:36:52</t>
  </si>
  <si>
    <t>11:36:18</t>
  </si>
  <si>
    <t>11:35:39</t>
  </si>
  <si>
    <t>12:13:02</t>
  </si>
  <si>
    <t>11:47:26</t>
  </si>
  <si>
    <t>14:53:27</t>
  </si>
  <si>
    <t>10:44:55</t>
  </si>
  <si>
    <t>09:53:16</t>
  </si>
  <si>
    <t>19:01:51</t>
  </si>
  <si>
    <t>10:35:38</t>
  </si>
  <si>
    <t>12:03:36</t>
  </si>
  <si>
    <t>12:33:03</t>
  </si>
  <si>
    <t>10:58:38</t>
  </si>
  <si>
    <t>13:33:16</t>
  </si>
  <si>
    <t>11:36:39</t>
  </si>
  <si>
    <t>07:23:54</t>
  </si>
  <si>
    <t>10:08:55</t>
  </si>
  <si>
    <t>08:01:46</t>
  </si>
  <si>
    <t>09:18:32</t>
  </si>
  <si>
    <t>08:21:19</t>
  </si>
  <si>
    <t>08:33:22</t>
  </si>
  <si>
    <t>11:49:13</t>
  </si>
  <si>
    <t>08:43:35</t>
  </si>
  <si>
    <t>10:07:42</t>
  </si>
  <si>
    <t>08:44:07</t>
  </si>
  <si>
    <t>10:18:37</t>
  </si>
  <si>
    <t>11:33:35</t>
  </si>
  <si>
    <t>13:19:23</t>
  </si>
  <si>
    <t>08:44:40</t>
  </si>
  <si>
    <t>09:02:03</t>
  </si>
  <si>
    <t>08:45:52</t>
  </si>
  <si>
    <t>09:46:27</t>
  </si>
  <si>
    <t>08:52:24</t>
  </si>
  <si>
    <t>09:23:34</t>
  </si>
  <si>
    <t>08:52:45</t>
  </si>
  <si>
    <t>11:07:28</t>
  </si>
  <si>
    <t>08:54:02</t>
  </si>
  <si>
    <t>09:47:54</t>
  </si>
  <si>
    <t>08:54:34</t>
  </si>
  <si>
    <t>09:54:41</t>
  </si>
  <si>
    <t>08:57:47</t>
  </si>
  <si>
    <t>10:03:18</t>
  </si>
  <si>
    <t>08:58:01</t>
  </si>
  <si>
    <t>10:33:22</t>
  </si>
  <si>
    <t>10:05:31</t>
  </si>
  <si>
    <t>11:12:02</t>
  </si>
  <si>
    <t>08:58:42</t>
  </si>
  <si>
    <t>09:48:58</t>
  </si>
  <si>
    <t>09:00:55</t>
  </si>
  <si>
    <t>18:37:05</t>
  </si>
  <si>
    <t>09:02:00</t>
  </si>
  <si>
    <t>19:29:02</t>
  </si>
  <si>
    <t>09:02:53</t>
  </si>
  <si>
    <t>10:17:04</t>
  </si>
  <si>
    <t>09:03:27</t>
  </si>
  <si>
    <t>12:36:21</t>
  </si>
  <si>
    <t>09:10:51</t>
  </si>
  <si>
    <t>11:37:35</t>
  </si>
  <si>
    <t>09:11:54</t>
  </si>
  <si>
    <t>10:37:33</t>
  </si>
  <si>
    <t>09:16:26</t>
  </si>
  <si>
    <t>09:20:39</t>
  </si>
  <si>
    <t>09:21:50</t>
  </si>
  <si>
    <t>11:11:21</t>
  </si>
  <si>
    <t>09:23:01</t>
  </si>
  <si>
    <t>10:16:32</t>
  </si>
  <si>
    <t>09:23:18</t>
  </si>
  <si>
    <t>11:19:13</t>
  </si>
  <si>
    <t>09:26:59</t>
  </si>
  <si>
    <t>09:50:54</t>
  </si>
  <si>
    <t>09:29:20</t>
  </si>
  <si>
    <t>09:45:02</t>
  </si>
  <si>
    <t>09:31:09</t>
  </si>
  <si>
    <t>11:46:42</t>
  </si>
  <si>
    <t>09:36:44</t>
  </si>
  <si>
    <t>09:50:13</t>
  </si>
  <si>
    <t>10:33:30</t>
  </si>
  <si>
    <t>10:59:51</t>
  </si>
  <si>
    <t>10:31:02</t>
  </si>
  <si>
    <t>10:42:55</t>
  </si>
  <si>
    <t>09:50:40</t>
  </si>
  <si>
    <t>09:57:03</t>
  </si>
  <si>
    <t>15:31:04</t>
  </si>
  <si>
    <t>12:52:06</t>
  </si>
  <si>
    <t>09:51:01</t>
  </si>
  <si>
    <t>15:11:13</t>
  </si>
  <si>
    <t>09:58:55</t>
  </si>
  <si>
    <t>11:40:31</t>
  </si>
  <si>
    <t>12:01:25</t>
  </si>
  <si>
    <t>12:52:31</t>
  </si>
  <si>
    <t>11:44:55</t>
  </si>
  <si>
    <t>11:47:29</t>
  </si>
  <si>
    <t>11:08:48</t>
  </si>
  <si>
    <t>12:34:40</t>
  </si>
  <si>
    <t>11:05:47</t>
  </si>
  <si>
    <t>12:38:49</t>
  </si>
  <si>
    <t>15:02:29</t>
  </si>
  <si>
    <t>17:26:25</t>
  </si>
  <si>
    <t>13:31:10</t>
  </si>
  <si>
    <t>12:36:40</t>
  </si>
  <si>
    <t>10:30:23</t>
  </si>
  <si>
    <t>11:16:42</t>
  </si>
  <si>
    <t>11:29:51</t>
  </si>
  <si>
    <t>11:10:04</t>
  </si>
  <si>
    <t>14:16:33</t>
  </si>
  <si>
    <t>13:14:20</t>
  </si>
  <si>
    <t>14:49:11</t>
  </si>
  <si>
    <t>12:19:29</t>
  </si>
  <si>
    <t>11:44:28</t>
  </si>
  <si>
    <t>13:22:42</t>
  </si>
  <si>
    <t>11:23:42</t>
  </si>
  <si>
    <t>13:45:01</t>
  </si>
  <si>
    <t>12:05:06</t>
  </si>
  <si>
    <t>12:20:03</t>
  </si>
  <si>
    <t>10:03:55</t>
  </si>
  <si>
    <t>10:24:35</t>
  </si>
  <si>
    <t>10:04:58</t>
  </si>
  <si>
    <t>10:19:32</t>
  </si>
  <si>
    <t>10:06:19</t>
  </si>
  <si>
    <t>11:13:34</t>
  </si>
  <si>
    <t>10:06:43</t>
  </si>
  <si>
    <t>10:07:05</t>
  </si>
  <si>
    <t>12:09:11</t>
  </si>
  <si>
    <t>10:07:21</t>
  </si>
  <si>
    <t>11:25:10</t>
  </si>
  <si>
    <t>10:07:32</t>
  </si>
  <si>
    <t>10:45:43</t>
  </si>
  <si>
    <t>10:07:35</t>
  </si>
  <si>
    <t>11:44:42</t>
  </si>
  <si>
    <t>10:07:46</t>
  </si>
  <si>
    <t>11:43:39</t>
  </si>
  <si>
    <t>10:07:51</t>
  </si>
  <si>
    <t>11:02:01</t>
  </si>
  <si>
    <t>10:08:35</t>
  </si>
  <si>
    <t>10:08:47</t>
  </si>
  <si>
    <t>11:31:35</t>
  </si>
  <si>
    <t>10:08:59</t>
  </si>
  <si>
    <t>10:39:39</t>
  </si>
  <si>
    <t>10:09:11</t>
  </si>
  <si>
    <t>11:49:58</t>
  </si>
  <si>
    <t>10:09:51</t>
  </si>
  <si>
    <t>11:01:22</t>
  </si>
  <si>
    <t>LA PUNTA</t>
  </si>
  <si>
    <t>10:10:00</t>
  </si>
  <si>
    <t>12:15:58</t>
  </si>
  <si>
    <t>12:06:21</t>
  </si>
  <si>
    <t>10:12:42</t>
  </si>
  <si>
    <t>10:44:31</t>
  </si>
  <si>
    <t>10:12:55</t>
  </si>
  <si>
    <t>11:42:37</t>
  </si>
  <si>
    <t>10:54:58</t>
  </si>
  <si>
    <t>12:39:33</t>
  </si>
  <si>
    <t>12:31:15</t>
  </si>
  <si>
    <t>11:49:52</t>
  </si>
  <si>
    <t>10:55:26</t>
  </si>
  <si>
    <t>12:12:32</t>
  </si>
  <si>
    <t>11:42:05</t>
  </si>
  <si>
    <t>10:31:48</t>
  </si>
  <si>
    <t>16:21:01</t>
  </si>
  <si>
    <t>10:13:01</t>
  </si>
  <si>
    <t>12:04:14</t>
  </si>
  <si>
    <t>10:14:22</t>
  </si>
  <si>
    <t>11:38:10</t>
  </si>
  <si>
    <t>10:14:58</t>
  </si>
  <si>
    <t>11:52:41</t>
  </si>
  <si>
    <t>10:15:08</t>
  </si>
  <si>
    <t>10:15:41</t>
  </si>
  <si>
    <t>12:00:28</t>
  </si>
  <si>
    <t>10:23:23</t>
  </si>
  <si>
    <t>11:03:33</t>
  </si>
  <si>
    <t>10:23:55</t>
  </si>
  <si>
    <t>11:52:02</t>
  </si>
  <si>
    <t>10:24:41</t>
  </si>
  <si>
    <t>11:26:50</t>
  </si>
  <si>
    <t>10:30:20</t>
  </si>
  <si>
    <t>11:47:05</t>
  </si>
  <si>
    <t>10:35:07</t>
  </si>
  <si>
    <t>12:38:32</t>
  </si>
  <si>
    <t>10:36:57</t>
  </si>
  <si>
    <t>12:15:04</t>
  </si>
  <si>
    <t>10:39:32</t>
  </si>
  <si>
    <t>11:05:00</t>
  </si>
  <si>
    <t>10:40:39</t>
  </si>
  <si>
    <t>11:07:31</t>
  </si>
  <si>
    <t>10:41:26</t>
  </si>
  <si>
    <t>12:53:31</t>
  </si>
  <si>
    <t>10:41:48</t>
  </si>
  <si>
    <t>11:04:25</t>
  </si>
  <si>
    <t>10:44:09</t>
  </si>
  <si>
    <t>12:04:48</t>
  </si>
  <si>
    <t>10:44:50</t>
  </si>
  <si>
    <t>10:45:01</t>
  </si>
  <si>
    <t>15:23:34</t>
  </si>
  <si>
    <t>10:45:24</t>
  </si>
  <si>
    <t>17:11:21</t>
  </si>
  <si>
    <t>10:45:40</t>
  </si>
  <si>
    <t>11:21:09</t>
  </si>
  <si>
    <t>10:55:20</t>
  </si>
  <si>
    <t>12:22:31</t>
  </si>
  <si>
    <t>10:55:40</t>
  </si>
  <si>
    <t>11:00:17</t>
  </si>
  <si>
    <t>12:41:52</t>
  </si>
  <si>
    <t>11:00:28</t>
  </si>
  <si>
    <t>12:28:57</t>
  </si>
  <si>
    <t>11:00:45</t>
  </si>
  <si>
    <t>11:00:58</t>
  </si>
  <si>
    <t>13:03:18</t>
  </si>
  <si>
    <t>13:20:33</t>
  </si>
  <si>
    <t>11:02:06</t>
  </si>
  <si>
    <t>12:39:41</t>
  </si>
  <si>
    <t>12:40:26</t>
  </si>
  <si>
    <t>12:38:45</t>
  </si>
  <si>
    <t>12:25:15</t>
  </si>
  <si>
    <t>11:03:26</t>
  </si>
  <si>
    <t>11:03:58</t>
  </si>
  <si>
    <t>12:14:59</t>
  </si>
  <si>
    <t>11:04:05</t>
  </si>
  <si>
    <t>11:56:17</t>
  </si>
  <si>
    <t>11:04:20</t>
  </si>
  <si>
    <t>12:05:33</t>
  </si>
  <si>
    <t>11:05:32</t>
  </si>
  <si>
    <t>12:16:32</t>
  </si>
  <si>
    <t>11:07:03</t>
  </si>
  <si>
    <t>14:08:49</t>
  </si>
  <si>
    <t>11:08:12</t>
  </si>
  <si>
    <t>12:09:05</t>
  </si>
  <si>
    <t>12:59:43</t>
  </si>
  <si>
    <t>11:09:19</t>
  </si>
  <si>
    <t>13:27:49</t>
  </si>
  <si>
    <t>11:09:31</t>
  </si>
  <si>
    <t>14:13:13</t>
  </si>
  <si>
    <t>11:09:43</t>
  </si>
  <si>
    <t>11:09:56</t>
  </si>
  <si>
    <t>14:48:53</t>
  </si>
  <si>
    <t>13:15:40</t>
  </si>
  <si>
    <t>11:11:54</t>
  </si>
  <si>
    <t>15:47:20</t>
  </si>
  <si>
    <t>11:13:19</t>
  </si>
  <si>
    <t>11:45:15</t>
  </si>
  <si>
    <t>11:23:01</t>
  </si>
  <si>
    <t>12:24:20</t>
  </si>
  <si>
    <t>11:25:16</t>
  </si>
  <si>
    <t>13:02:19</t>
  </si>
  <si>
    <t>11:27:09</t>
  </si>
  <si>
    <t>11:33:42</t>
  </si>
  <si>
    <t>12:10:52</t>
  </si>
  <si>
    <t>11:37:19</t>
  </si>
  <si>
    <t>13:42:08</t>
  </si>
  <si>
    <t>11:41:04</t>
  </si>
  <si>
    <t>11:44:14</t>
  </si>
  <si>
    <t>12:00:15</t>
  </si>
  <si>
    <t>11:46:49</t>
  </si>
  <si>
    <t>09:22:02</t>
  </si>
  <si>
    <t>11:48:16</t>
  </si>
  <si>
    <t>13:46:15</t>
  </si>
  <si>
    <t>11:49:45</t>
  </si>
  <si>
    <t>13:05:06</t>
  </si>
  <si>
    <t>13:28:24</t>
  </si>
  <si>
    <t>12:03:57</t>
  </si>
  <si>
    <t>12:06:44</t>
  </si>
  <si>
    <t>16:51:59</t>
  </si>
  <si>
    <t>12:07:32</t>
  </si>
  <si>
    <t>12:10:01</t>
  </si>
  <si>
    <t>17:04:55</t>
  </si>
  <si>
    <t>14:41:34</t>
  </si>
  <si>
    <t>12:11:40</t>
  </si>
  <si>
    <t>15:25:09</t>
  </si>
  <si>
    <t>15:08:02</t>
  </si>
  <si>
    <t>12:15:55</t>
  </si>
  <si>
    <t>13:33:29</t>
  </si>
  <si>
    <t>14:02:57</t>
  </si>
  <si>
    <t>12:17:16</t>
  </si>
  <si>
    <t>13:24:00</t>
  </si>
  <si>
    <t>12:17:52</t>
  </si>
  <si>
    <t>14:36:10</t>
  </si>
  <si>
    <t>12:18:12</t>
  </si>
  <si>
    <t>14:20:48</t>
  </si>
  <si>
    <t>12:19:36</t>
  </si>
  <si>
    <t>13:39:21</t>
  </si>
  <si>
    <t>SANTA MARIA DEL MAR</t>
  </si>
  <si>
    <t>12:19:57</t>
  </si>
  <si>
    <t>17:07:07</t>
  </si>
  <si>
    <t>12:20:12</t>
  </si>
  <si>
    <t>14:17:48</t>
  </si>
  <si>
    <t>12:20:35</t>
  </si>
  <si>
    <t>14:32:26</t>
  </si>
  <si>
    <t>12:21:42</t>
  </si>
  <si>
    <t>14:48:19</t>
  </si>
  <si>
    <t>12:23:50</t>
  </si>
  <si>
    <t>12:26:12</t>
  </si>
  <si>
    <t>13:08:13</t>
  </si>
  <si>
    <t>12:26:24</t>
  </si>
  <si>
    <t>12:26:32</t>
  </si>
  <si>
    <t>13:38:27</t>
  </si>
  <si>
    <t>12:28:55</t>
  </si>
  <si>
    <t>16:42:26</t>
  </si>
  <si>
    <t>12:40:11</t>
  </si>
  <si>
    <t>13:17:40</t>
  </si>
  <si>
    <t>12:41:09</t>
  </si>
  <si>
    <t>13:01:57</t>
  </si>
  <si>
    <t>12:44:27</t>
  </si>
  <si>
    <t>14:53:33</t>
  </si>
  <si>
    <t>12:45:38</t>
  </si>
  <si>
    <t>13:21:22</t>
  </si>
  <si>
    <t>13:52:25</t>
  </si>
  <si>
    <t>19:45:43</t>
  </si>
  <si>
    <t>16:15:53</t>
  </si>
  <si>
    <t>12:48:40</t>
  </si>
  <si>
    <t>13:36:04</t>
  </si>
  <si>
    <t>12:49:19</t>
  </si>
  <si>
    <t>16:54:53</t>
  </si>
  <si>
    <t>12:49:39</t>
  </si>
  <si>
    <t>15:03:57</t>
  </si>
  <si>
    <t>12:49:47</t>
  </si>
  <si>
    <t>16:35:36</t>
  </si>
  <si>
    <t>12:50:55</t>
  </si>
  <si>
    <t>14:11:52</t>
  </si>
  <si>
    <t>12:52:08</t>
  </si>
  <si>
    <t>13:57:26</t>
  </si>
  <si>
    <t>14:46:23</t>
  </si>
  <si>
    <t>12:52:30</t>
  </si>
  <si>
    <t>15:03:51</t>
  </si>
  <si>
    <t>12:54:35</t>
  </si>
  <si>
    <t>14:06:33</t>
  </si>
  <si>
    <t>12:55:48</t>
  </si>
  <si>
    <t>15:26:35</t>
  </si>
  <si>
    <t>12:56:09</t>
  </si>
  <si>
    <t>16:00:17</t>
  </si>
  <si>
    <t>12:56:34</t>
  </si>
  <si>
    <t>16:10:48</t>
  </si>
  <si>
    <t>12:56:38</t>
  </si>
  <si>
    <t>13:16:50</t>
  </si>
  <si>
    <t>12:58:07</t>
  </si>
  <si>
    <t>13:31:08</t>
  </si>
  <si>
    <t>12:59:39</t>
  </si>
  <si>
    <t>14:59:35</t>
  </si>
  <si>
    <t>13:00:39</t>
  </si>
  <si>
    <t>13:06:54</t>
  </si>
  <si>
    <t>14:13:50</t>
  </si>
  <si>
    <t>13:07:28</t>
  </si>
  <si>
    <t>14:10:46</t>
  </si>
  <si>
    <t>13:11:23</t>
  </si>
  <si>
    <t>14:28:32</t>
  </si>
  <si>
    <t>13:13:39</t>
  </si>
  <si>
    <t>17:13:30</t>
  </si>
  <si>
    <t>13:13:58</t>
  </si>
  <si>
    <t>17:06:29</t>
  </si>
  <si>
    <t>13:14:24</t>
  </si>
  <si>
    <t>14:32:56</t>
  </si>
  <si>
    <t>13:15:28</t>
  </si>
  <si>
    <t>16:55:35</t>
  </si>
  <si>
    <t>13:15:43</t>
  </si>
  <si>
    <t>18:28:26</t>
  </si>
  <si>
    <t>14:45:35</t>
  </si>
  <si>
    <t>13:17:59</t>
  </si>
  <si>
    <t>15:14:13</t>
  </si>
  <si>
    <t>13:18:57</t>
  </si>
  <si>
    <t>15:44:20</t>
  </si>
  <si>
    <t>13:19:12</t>
  </si>
  <si>
    <t>19:35:42</t>
  </si>
  <si>
    <t>13:19:33</t>
  </si>
  <si>
    <t>19:52:55</t>
  </si>
  <si>
    <t>13:19:39</t>
  </si>
  <si>
    <t>16:41:11</t>
  </si>
  <si>
    <t>13:20:15</t>
  </si>
  <si>
    <t>16:46:52</t>
  </si>
  <si>
    <t>13:21:15</t>
  </si>
  <si>
    <t>15:40:32</t>
  </si>
  <si>
    <t>13:51:49</t>
  </si>
  <si>
    <t>13:21:41</t>
  </si>
  <si>
    <t>15:09:12</t>
  </si>
  <si>
    <t>15:08:33</t>
  </si>
  <si>
    <t>15:07:49</t>
  </si>
  <si>
    <t>13:22:35</t>
  </si>
  <si>
    <t>14:31:54</t>
  </si>
  <si>
    <t>14:28:33</t>
  </si>
  <si>
    <t>13:34:29</t>
  </si>
  <si>
    <t>16:08:14</t>
  </si>
  <si>
    <t>13:36:12</t>
  </si>
  <si>
    <t>14:54:42</t>
  </si>
  <si>
    <t>13:36:30</t>
  </si>
  <si>
    <t>15:04:33</t>
  </si>
  <si>
    <t>13:36:52</t>
  </si>
  <si>
    <t>15:00:51</t>
  </si>
  <si>
    <t>14:51:46</t>
  </si>
  <si>
    <t>13:38:30</t>
  </si>
  <si>
    <t>15:27:49</t>
  </si>
  <si>
    <t>14:02:18</t>
  </si>
  <si>
    <t>13:49:03</t>
  </si>
  <si>
    <t>13:04:05</t>
  </si>
  <si>
    <t>17:30:56</t>
  </si>
  <si>
    <t>13:52:45</t>
  </si>
  <si>
    <t>15:18:01</t>
  </si>
  <si>
    <t>13:52:53</t>
  </si>
  <si>
    <t>15:54:09</t>
  </si>
  <si>
    <t>13:53:07</t>
  </si>
  <si>
    <t>16:21:38</t>
  </si>
  <si>
    <t>15:22:09</t>
  </si>
  <si>
    <t>13:53:45</t>
  </si>
  <si>
    <t>17:43:52</t>
  </si>
  <si>
    <t>13:54:40</t>
  </si>
  <si>
    <t>15:33:12</t>
  </si>
  <si>
    <t>15:05:49</t>
  </si>
  <si>
    <t>13:56:14</t>
  </si>
  <si>
    <t>18:10:51</t>
  </si>
  <si>
    <t>13:56:23</t>
  </si>
  <si>
    <t>15:28:50</t>
  </si>
  <si>
    <t>13:56:25</t>
  </si>
  <si>
    <t>16:32:55</t>
  </si>
  <si>
    <t>21:31:16</t>
  </si>
  <si>
    <t>13:57:44</t>
  </si>
  <si>
    <t>16:20:42</t>
  </si>
  <si>
    <t>14:41:38</t>
  </si>
  <si>
    <t>13:59:04</t>
  </si>
  <si>
    <t>17:10:48</t>
  </si>
  <si>
    <t>13:59:29</t>
  </si>
  <si>
    <t>14:45:28</t>
  </si>
  <si>
    <t>14:00:00</t>
  </si>
  <si>
    <t>16:49:30</t>
  </si>
  <si>
    <t>14:00:06</t>
  </si>
  <si>
    <t>17:05:32</t>
  </si>
  <si>
    <t>14:00:32</t>
  </si>
  <si>
    <t>16:09:15</t>
  </si>
  <si>
    <t>14:00:45</t>
  </si>
  <si>
    <t>14:01:20</t>
  </si>
  <si>
    <t>14:38:10</t>
  </si>
  <si>
    <t>16:29:01</t>
  </si>
  <si>
    <t>14:04:28</t>
  </si>
  <si>
    <t>14:34:03</t>
  </si>
  <si>
    <t>14:04:46</t>
  </si>
  <si>
    <t>18:57:09</t>
  </si>
  <si>
    <t>14:05:08</t>
  </si>
  <si>
    <t>16:02:45</t>
  </si>
  <si>
    <t>14:05:30</t>
  </si>
  <si>
    <t>16:52:09</t>
  </si>
  <si>
    <t>14:05:41</t>
  </si>
  <si>
    <t>14:05:58</t>
  </si>
  <si>
    <t>18:57:18</t>
  </si>
  <si>
    <t>14:06:03</t>
  </si>
  <si>
    <t>16:47:34</t>
  </si>
  <si>
    <t>14:07:03</t>
  </si>
  <si>
    <t>14:40:10</t>
  </si>
  <si>
    <t>14:07:12</t>
  </si>
  <si>
    <t>18:53:36</t>
  </si>
  <si>
    <t>14:07:32</t>
  </si>
  <si>
    <t>15:23:31</t>
  </si>
  <si>
    <t>14:07:38</t>
  </si>
  <si>
    <t>16:10:57</t>
  </si>
  <si>
    <t>14:08:16</t>
  </si>
  <si>
    <t>17:01:22</t>
  </si>
  <si>
    <t>10:30:27</t>
  </si>
  <si>
    <t>14:16:21</t>
  </si>
  <si>
    <t>14:20:00</t>
  </si>
  <si>
    <t>14:21:26</t>
  </si>
  <si>
    <t>15:07:28</t>
  </si>
  <si>
    <t>14:25:30</t>
  </si>
  <si>
    <t>14:43:49</t>
  </si>
  <si>
    <t>14:26:34</t>
  </si>
  <si>
    <t>15:45:38</t>
  </si>
  <si>
    <t>11:37:16</t>
  </si>
  <si>
    <t>14:26:41</t>
  </si>
  <si>
    <t>14:30:56</t>
  </si>
  <si>
    <t>14:36:33</t>
  </si>
  <si>
    <t>15:17:51</t>
  </si>
  <si>
    <t>16:46:21</t>
  </si>
  <si>
    <t>14:38:49</t>
  </si>
  <si>
    <t>14:42:09</t>
  </si>
  <si>
    <t>16:22:13</t>
  </si>
  <si>
    <t>16:33:03</t>
  </si>
  <si>
    <t>14:42:36</t>
  </si>
  <si>
    <t>17:36:02</t>
  </si>
  <si>
    <t>14:42:56</t>
  </si>
  <si>
    <t>17:50:30</t>
  </si>
  <si>
    <t>14:43:39</t>
  </si>
  <si>
    <t>16:40:37</t>
  </si>
  <si>
    <t>14:43:48</t>
  </si>
  <si>
    <t>15:47:04</t>
  </si>
  <si>
    <t>14:44:01</t>
  </si>
  <si>
    <t>17:06:45</t>
  </si>
  <si>
    <t>14:45:59</t>
  </si>
  <si>
    <t>15:57:15</t>
  </si>
  <si>
    <t>14:48:05</t>
  </si>
  <si>
    <t>16:13:36</t>
  </si>
  <si>
    <t>14:52:10</t>
  </si>
  <si>
    <t>17:21:02</t>
  </si>
  <si>
    <t>14:53:25</t>
  </si>
  <si>
    <t>15:43:51</t>
  </si>
  <si>
    <t>14:56:34</t>
  </si>
  <si>
    <t>14:56:39</t>
  </si>
  <si>
    <t>15:43:17</t>
  </si>
  <si>
    <t>14:57:29</t>
  </si>
  <si>
    <t>17:05:36</t>
  </si>
  <si>
    <t>14:57:35</t>
  </si>
  <si>
    <t>15:26:46</t>
  </si>
  <si>
    <t>15:00:30</t>
  </si>
  <si>
    <t>16:27:16</t>
  </si>
  <si>
    <t>15:00:45</t>
  </si>
  <si>
    <t>18:32:14</t>
  </si>
  <si>
    <t>15:02:54</t>
  </si>
  <si>
    <t>18:29:17</t>
  </si>
  <si>
    <t>15:04:02</t>
  </si>
  <si>
    <t>18:45:24</t>
  </si>
  <si>
    <t>15:05:11</t>
  </si>
  <si>
    <t>15:05:28</t>
  </si>
  <si>
    <t>15:57:58</t>
  </si>
  <si>
    <t>15:07:56</t>
  </si>
  <si>
    <t>17:43:10</t>
  </si>
  <si>
    <t>15:08:10</t>
  </si>
  <si>
    <t>16:14:39</t>
  </si>
  <si>
    <t>15:12:09</t>
  </si>
  <si>
    <t>16:02:05</t>
  </si>
  <si>
    <t>15:12:28</t>
  </si>
  <si>
    <t>15:17:32</t>
  </si>
  <si>
    <t>18:30:34</t>
  </si>
  <si>
    <t>16:17:56</t>
  </si>
  <si>
    <t>15:18:30</t>
  </si>
  <si>
    <t>17:23:08</t>
  </si>
  <si>
    <t>15:19:29</t>
  </si>
  <si>
    <t>17:32:41</t>
  </si>
  <si>
    <t>16:09:08</t>
  </si>
  <si>
    <t>16:06:24</t>
  </si>
  <si>
    <t>16:59:00</t>
  </si>
  <si>
    <t>15:19:37</t>
  </si>
  <si>
    <t>16:25:00</t>
  </si>
  <si>
    <t>15:20:10</t>
  </si>
  <si>
    <t>17:07:16</t>
  </si>
  <si>
    <t>15:21:23</t>
  </si>
  <si>
    <t>16:37:00</t>
  </si>
  <si>
    <t>15:30:17</t>
  </si>
  <si>
    <t>15:38:57</t>
  </si>
  <si>
    <t>16:34:07</t>
  </si>
  <si>
    <t>15:39:26</t>
  </si>
  <si>
    <t>11:16:12</t>
  </si>
  <si>
    <t>15:43:06</t>
  </si>
  <si>
    <t>16:38:43</t>
  </si>
  <si>
    <t>15:47:37</t>
  </si>
  <si>
    <t>18:39:08</t>
  </si>
  <si>
    <t>15:49:52</t>
  </si>
  <si>
    <t>18:37:17</t>
  </si>
  <si>
    <t>15:50:14</t>
  </si>
  <si>
    <t>17:46:56</t>
  </si>
  <si>
    <t>15:50:45</t>
  </si>
  <si>
    <t>20:10:12</t>
  </si>
  <si>
    <t>15:51:09</t>
  </si>
  <si>
    <t>16:48:23</t>
  </si>
  <si>
    <t>18:21:48</t>
  </si>
  <si>
    <t>18:52:34</t>
  </si>
  <si>
    <t>16:57:46</t>
  </si>
  <si>
    <t>15:53:49</t>
  </si>
  <si>
    <t>19:31:55</t>
  </si>
  <si>
    <t>15:55:54</t>
  </si>
  <si>
    <t>16:38:35</t>
  </si>
  <si>
    <t>17:57:17</t>
  </si>
  <si>
    <t>15:56:34</t>
  </si>
  <si>
    <t>17:13:48</t>
  </si>
  <si>
    <t>15:57:04</t>
  </si>
  <si>
    <t>17:03:23</t>
  </si>
  <si>
    <t>15:57:29</t>
  </si>
  <si>
    <t>17:37:22</t>
  </si>
  <si>
    <t>15:58:30</t>
  </si>
  <si>
    <t>19:50:02</t>
  </si>
  <si>
    <t>15:58:45</t>
  </si>
  <si>
    <t>17:59:04</t>
  </si>
  <si>
    <t>15:59:05</t>
  </si>
  <si>
    <t>19:55:10</t>
  </si>
  <si>
    <t>19:50:50</t>
  </si>
  <si>
    <t>19:54:29</t>
  </si>
  <si>
    <t>19:54:14</t>
  </si>
  <si>
    <t>15:59:07</t>
  </si>
  <si>
    <t>16:02:43</t>
  </si>
  <si>
    <t>12:13:20</t>
  </si>
  <si>
    <t>15:59:27</t>
  </si>
  <si>
    <t>16:37:49</t>
  </si>
  <si>
    <t>16:00:15</t>
  </si>
  <si>
    <t>19:26:04</t>
  </si>
  <si>
    <t>16:01:47</t>
  </si>
  <si>
    <t>16:02:50</t>
  </si>
  <si>
    <t>19:20:59</t>
  </si>
  <si>
    <t>16:03:06</t>
  </si>
  <si>
    <t>18:26:31</t>
  </si>
  <si>
    <t>16:05:06</t>
  </si>
  <si>
    <t>17:31:15</t>
  </si>
  <si>
    <t>16:06:35</t>
  </si>
  <si>
    <t>17:09:23</t>
  </si>
  <si>
    <t>16:06:57</t>
  </si>
  <si>
    <t>16:33:59</t>
  </si>
  <si>
    <t>16:14:15</t>
  </si>
  <si>
    <t>19:26:13</t>
  </si>
  <si>
    <t>16:30:36</t>
  </si>
  <si>
    <t>18:46:01</t>
  </si>
  <si>
    <t>16:31:50</t>
  </si>
  <si>
    <t>16:32:02</t>
  </si>
  <si>
    <t>16:32:24</t>
  </si>
  <si>
    <t>19:17:43</t>
  </si>
  <si>
    <t>16:33:32</t>
  </si>
  <si>
    <t>20:08:31</t>
  </si>
  <si>
    <t>16:33:55</t>
  </si>
  <si>
    <t>19:48:14</t>
  </si>
  <si>
    <t>16:44:42</t>
  </si>
  <si>
    <t>17:45:18</t>
  </si>
  <si>
    <t>16:45:27</t>
  </si>
  <si>
    <t>19:09:40</t>
  </si>
  <si>
    <t>16:45:50</t>
  </si>
  <si>
    <t>18:15:09</t>
  </si>
  <si>
    <t>16:46:02</t>
  </si>
  <si>
    <t>18:36:15</t>
  </si>
  <si>
    <t>16:46:15</t>
  </si>
  <si>
    <t>17:24:28</t>
  </si>
  <si>
    <t>16:46:26</t>
  </si>
  <si>
    <t>18:33:58</t>
  </si>
  <si>
    <t>16:50:21</t>
  </si>
  <si>
    <t>18:11:40</t>
  </si>
  <si>
    <t>16:50:28</t>
  </si>
  <si>
    <t>18:21:52</t>
  </si>
  <si>
    <t>16:51:13</t>
  </si>
  <si>
    <t>18:15:26</t>
  </si>
  <si>
    <t>16:53:55</t>
  </si>
  <si>
    <t>17:38:41</t>
  </si>
  <si>
    <t>16:55:28</t>
  </si>
  <si>
    <t>16:57:39</t>
  </si>
  <si>
    <t>18:52:18</t>
  </si>
  <si>
    <t>17:01:48</t>
  </si>
  <si>
    <t>17:48:29</t>
  </si>
  <si>
    <t>17:02:34</t>
  </si>
  <si>
    <t>17:59:33</t>
  </si>
  <si>
    <t>17:03:59</t>
  </si>
  <si>
    <t>20:47:12</t>
  </si>
  <si>
    <t>17:05:09</t>
  </si>
  <si>
    <t>16:50:18</t>
  </si>
  <si>
    <t>18:14:43</t>
  </si>
  <si>
    <t>17:05:33</t>
  </si>
  <si>
    <t>18:00:46</t>
  </si>
  <si>
    <t>17:07:06</t>
  </si>
  <si>
    <t>14:16:40</t>
  </si>
  <si>
    <t>17:07:08</t>
  </si>
  <si>
    <t>18:34:35</t>
  </si>
  <si>
    <t>17:07:34</t>
  </si>
  <si>
    <t>17:24:53</t>
  </si>
  <si>
    <t>17:09:07</t>
  </si>
  <si>
    <t>14:02:46</t>
  </si>
  <si>
    <t>17:13:54</t>
  </si>
  <si>
    <t>17:15:54</t>
  </si>
  <si>
    <t>17:14:54</t>
  </si>
  <si>
    <t>19:33:15</t>
  </si>
  <si>
    <t>BAGUA</t>
  </si>
  <si>
    <t>17:17:18</t>
  </si>
  <si>
    <t>17:45:04</t>
  </si>
  <si>
    <t>17:20:59</t>
  </si>
  <si>
    <t>17:21:26</t>
  </si>
  <si>
    <t>13:01:50</t>
  </si>
  <si>
    <t>17:23:18</t>
  </si>
  <si>
    <t>18:22:58</t>
  </si>
  <si>
    <t>20:46:51</t>
  </si>
  <si>
    <t>17:31:10</t>
  </si>
  <si>
    <t>19:02:14</t>
  </si>
  <si>
    <t>17:35:41</t>
  </si>
  <si>
    <t>19:28:50</t>
  </si>
  <si>
    <t>17:38:11</t>
  </si>
  <si>
    <t>17:38:47</t>
  </si>
  <si>
    <t>19:23:52</t>
  </si>
  <si>
    <t>17:39:44</t>
  </si>
  <si>
    <t>18:38:49</t>
  </si>
  <si>
    <t>17:39:47</t>
  </si>
  <si>
    <t>17:43:35</t>
  </si>
  <si>
    <t>17:43:12</t>
  </si>
  <si>
    <t>18:36:36</t>
  </si>
  <si>
    <t>17:45:27</t>
  </si>
  <si>
    <t>20:20:27</t>
  </si>
  <si>
    <t>17:47:45</t>
  </si>
  <si>
    <t>18:28:01</t>
  </si>
  <si>
    <t>17:52:33</t>
  </si>
  <si>
    <t>18:36:24</t>
  </si>
  <si>
    <t>17:55:51</t>
  </si>
  <si>
    <t>19:11:14</t>
  </si>
  <si>
    <t>17:56:13</t>
  </si>
  <si>
    <t>18:41:08</t>
  </si>
  <si>
    <t>17:56:35</t>
  </si>
  <si>
    <t>18:40:47</t>
  </si>
  <si>
    <t>17:59:49</t>
  </si>
  <si>
    <t>12:54:58</t>
  </si>
  <si>
    <t>18:00:59</t>
  </si>
  <si>
    <t>12:39:12</t>
  </si>
  <si>
    <t>18:14:11</t>
  </si>
  <si>
    <t>11:39:13</t>
  </si>
  <si>
    <t>18:15:37</t>
  </si>
  <si>
    <t>18:53:26</t>
  </si>
  <si>
    <t>18:16:11</t>
  </si>
  <si>
    <t>12:55:50</t>
  </si>
  <si>
    <t>12:47:57</t>
  </si>
  <si>
    <t>11:02:00</t>
  </si>
  <si>
    <t>18:24:02</t>
  </si>
  <si>
    <t>20:20:31</t>
  </si>
  <si>
    <t>18:28:19</t>
  </si>
  <si>
    <t>20:37:20</t>
  </si>
  <si>
    <t>18:33:37</t>
  </si>
  <si>
    <t>13:11:35</t>
  </si>
  <si>
    <t>18:33:38</t>
  </si>
  <si>
    <t>12:16:04</t>
  </si>
  <si>
    <t>18:35:36</t>
  </si>
  <si>
    <t>21:26:01</t>
  </si>
  <si>
    <t>18:38:56</t>
  </si>
  <si>
    <t>19:26:17</t>
  </si>
  <si>
    <t>18:39:36</t>
  </si>
  <si>
    <t>18:43:24</t>
  </si>
  <si>
    <t>19:25:15</t>
  </si>
  <si>
    <t>18:44:54</t>
  </si>
  <si>
    <t>19:16:48</t>
  </si>
  <si>
    <t>19:07:22</t>
  </si>
  <si>
    <t>11:09:32</t>
  </si>
  <si>
    <t>19:11:12</t>
  </si>
  <si>
    <t>11:19:49</t>
  </si>
  <si>
    <t>19:15:25</t>
  </si>
  <si>
    <t>12:37:29</t>
  </si>
  <si>
    <t>19:23:22</t>
  </si>
  <si>
    <t>19:43:13</t>
  </si>
  <si>
    <t>19:28:24</t>
  </si>
  <si>
    <t>12:44:55</t>
  </si>
  <si>
    <t>19:28:31</t>
  </si>
  <si>
    <t>20:05:40</t>
  </si>
  <si>
    <t>19:31:51</t>
  </si>
  <si>
    <t>22:20:51</t>
  </si>
  <si>
    <t>20:16:53</t>
  </si>
  <si>
    <t>19:55:02</t>
  </si>
  <si>
    <t>20:52:57</t>
  </si>
  <si>
    <t>20:01:41</t>
  </si>
  <si>
    <t>12:04:51</t>
  </si>
  <si>
    <t>20:06:43</t>
  </si>
  <si>
    <t>20:08:22</t>
  </si>
  <si>
    <t>21:03:22</t>
  </si>
  <si>
    <t>20:09:22</t>
  </si>
  <si>
    <t>15:07:17</t>
  </si>
  <si>
    <t>20:11:56</t>
  </si>
  <si>
    <t>20:13:49</t>
  </si>
  <si>
    <t>21:03:40</t>
  </si>
  <si>
    <t>20:14:10</t>
  </si>
  <si>
    <t>11:41:48</t>
  </si>
  <si>
    <t>20:14:46</t>
  </si>
  <si>
    <t>12:36:15</t>
  </si>
  <si>
    <t>20:15:44</t>
  </si>
  <si>
    <t>09:47:57</t>
  </si>
  <si>
    <t>20:16:23</t>
  </si>
  <si>
    <t>20:40:44</t>
  </si>
  <si>
    <t>20:17:42</t>
  </si>
  <si>
    <t>15:44:12</t>
  </si>
  <si>
    <t>20:21:39</t>
  </si>
  <si>
    <t>20:26:23</t>
  </si>
  <si>
    <t>14:03:12</t>
  </si>
  <si>
    <t>20:27:42</t>
  </si>
  <si>
    <t>20:28:29</t>
  </si>
  <si>
    <t>21:01:34</t>
  </si>
  <si>
    <t>20:30:05</t>
  </si>
  <si>
    <t>20:32:41</t>
  </si>
  <si>
    <t>12:03:31</t>
  </si>
  <si>
    <t>20:33:14</t>
  </si>
  <si>
    <t>11:40:58</t>
  </si>
  <si>
    <t>20:38:06</t>
  </si>
  <si>
    <t>20:39:16</t>
  </si>
  <si>
    <t>10:36:36</t>
  </si>
  <si>
    <t>20:42:01</t>
  </si>
  <si>
    <t>09:26:14</t>
  </si>
  <si>
    <t>20:43:54</t>
  </si>
  <si>
    <t>11:46:27</t>
  </si>
  <si>
    <t>20:44:37</t>
  </si>
  <si>
    <t>13:12:21</t>
  </si>
  <si>
    <t>20:48:01</t>
  </si>
  <si>
    <t>11:27:22</t>
  </si>
  <si>
    <t>20:50:29</t>
  </si>
  <si>
    <t>13:03:32</t>
  </si>
  <si>
    <t>20:52:04</t>
  </si>
  <si>
    <t>22:20:58</t>
  </si>
  <si>
    <t>20:56:10</t>
  </si>
  <si>
    <t>21:25:30</t>
  </si>
  <si>
    <t>21:02:55</t>
  </si>
  <si>
    <t>12:13:32</t>
  </si>
  <si>
    <t>21:05:17</t>
  </si>
  <si>
    <t>21:06:28</t>
  </si>
  <si>
    <t>22:21:10</t>
  </si>
  <si>
    <t>21:09:57</t>
  </si>
  <si>
    <t>22:49:52</t>
  </si>
  <si>
    <t>21:10:46</t>
  </si>
  <si>
    <t>09:43:27</t>
  </si>
  <si>
    <t>21:12:19</t>
  </si>
  <si>
    <t>14:17:39</t>
  </si>
  <si>
    <t>21:13:09</t>
  </si>
  <si>
    <t>12:31:10</t>
  </si>
  <si>
    <t>21:21:12</t>
  </si>
  <si>
    <t>15:39:25</t>
  </si>
  <si>
    <t>21:22:50</t>
  </si>
  <si>
    <t>22:26:55</t>
  </si>
  <si>
    <t>22:26:49</t>
  </si>
  <si>
    <t>22:26:41</t>
  </si>
  <si>
    <t>22:28:43</t>
  </si>
  <si>
    <t>22:27:26</t>
  </si>
  <si>
    <t>22:27:42</t>
  </si>
  <si>
    <t>22:27:10</t>
  </si>
  <si>
    <t>22:27:02</t>
  </si>
  <si>
    <t>22:27:33</t>
  </si>
  <si>
    <t>22:28:07</t>
  </si>
  <si>
    <t>22:28:15</t>
  </si>
  <si>
    <t>21:27:06</t>
  </si>
  <si>
    <t>13:57:52</t>
  </si>
  <si>
    <t>21:32:10</t>
  </si>
  <si>
    <t>21:34:02</t>
  </si>
  <si>
    <t>12:46:44</t>
  </si>
  <si>
    <t>21:35:52</t>
  </si>
  <si>
    <t>14:06:02</t>
  </si>
  <si>
    <t>21:38:37</t>
  </si>
  <si>
    <t>21:39:30</t>
  </si>
  <si>
    <t>22:24:25</t>
  </si>
  <si>
    <t>21:42:26</t>
  </si>
  <si>
    <t>12:40:38</t>
  </si>
  <si>
    <t>21:45:16</t>
  </si>
  <si>
    <t>15:14:41</t>
  </si>
  <si>
    <t>21:45:45</t>
  </si>
  <si>
    <t>12:30:09</t>
  </si>
  <si>
    <t>21:47:52</t>
  </si>
  <si>
    <t>12:17:13</t>
  </si>
  <si>
    <t>21:51:30</t>
  </si>
  <si>
    <t>10:47:19</t>
  </si>
  <si>
    <t>21:54:13</t>
  </si>
  <si>
    <t>22:24:03</t>
  </si>
  <si>
    <t>21:54:19</t>
  </si>
  <si>
    <t>13:43:52</t>
  </si>
  <si>
    <t>21:57:17</t>
  </si>
  <si>
    <t>10:01:20</t>
  </si>
  <si>
    <t>21:57:29</t>
  </si>
  <si>
    <t>13:55:10</t>
  </si>
  <si>
    <t>22:01:31</t>
  </si>
  <si>
    <t>22:50:01</t>
  </si>
  <si>
    <t>22:01:35</t>
  </si>
  <si>
    <t>12:16:33</t>
  </si>
  <si>
    <t>22:04:49</t>
  </si>
  <si>
    <t>10:29:31</t>
  </si>
  <si>
    <t>22:06:08</t>
  </si>
  <si>
    <t>11:09:41</t>
  </si>
  <si>
    <t>22:52:26</t>
  </si>
  <si>
    <t>22:34:49</t>
  </si>
  <si>
    <t>22:44:21</t>
  </si>
  <si>
    <t>12:19:47</t>
  </si>
  <si>
    <t>23:00:32</t>
  </si>
  <si>
    <t>12:25:16</t>
  </si>
  <si>
    <t>01:58:07</t>
  </si>
  <si>
    <t>11:59:46</t>
  </si>
  <si>
    <t>15:08:32</t>
  </si>
  <si>
    <t>02:07:10</t>
  </si>
  <si>
    <t>10:02:52</t>
  </si>
  <si>
    <t>12:36:04</t>
  </si>
  <si>
    <t>11:23:21</t>
  </si>
  <si>
    <t>11:42:57</t>
  </si>
  <si>
    <t>11:27:15</t>
  </si>
  <si>
    <t>02:12:24</t>
  </si>
  <si>
    <t>11:00:00</t>
  </si>
  <si>
    <t>11:27:30</t>
  </si>
  <si>
    <t>11:34:53</t>
  </si>
  <si>
    <t>10:42:39</t>
  </si>
  <si>
    <t>15:13:35</t>
  </si>
  <si>
    <t>15:29:25</t>
  </si>
  <si>
    <t>15:44:33</t>
  </si>
  <si>
    <t>16:01:14</t>
  </si>
  <si>
    <t>14:24:36</t>
  </si>
  <si>
    <t>11:36:00</t>
  </si>
  <si>
    <t>16:08:10</t>
  </si>
  <si>
    <t>11:42:39</t>
  </si>
  <si>
    <t>02:13:26</t>
  </si>
  <si>
    <t>10:21:19</t>
  </si>
  <si>
    <t>02:27:58</t>
  </si>
  <si>
    <t>13:06:49</t>
  </si>
  <si>
    <t>02:40:47</t>
  </si>
  <si>
    <t>17:26:21</t>
  </si>
  <si>
    <t>02:57:17</t>
  </si>
  <si>
    <t>12:10:00</t>
  </si>
  <si>
    <t>03:16:59</t>
  </si>
  <si>
    <t>10:35:39</t>
  </si>
  <si>
    <t>13:31:02</t>
  </si>
  <si>
    <t>13:33:39</t>
  </si>
  <si>
    <t>03:24:19</t>
  </si>
  <si>
    <t>13:29:22</t>
  </si>
  <si>
    <t>13:01:27</t>
  </si>
  <si>
    <t>03:34:51</t>
  </si>
  <si>
    <t>12:31:25</t>
  </si>
  <si>
    <t>11:25:08</t>
  </si>
  <si>
    <t>14:14:08</t>
  </si>
  <si>
    <t>10:20:00</t>
  </si>
  <si>
    <t>12:19:12</t>
  </si>
  <si>
    <t>10:12:40</t>
  </si>
  <si>
    <t>11:03:22</t>
  </si>
  <si>
    <t>08:53:18</t>
  </si>
  <si>
    <t>17:54:39</t>
  </si>
  <si>
    <t>09:00:07</t>
  </si>
  <si>
    <t>10:08:33</t>
  </si>
  <si>
    <t>09:05:17</t>
  </si>
  <si>
    <t>15:34:55</t>
  </si>
  <si>
    <t>09:07:04</t>
  </si>
  <si>
    <t>09:35:31</t>
  </si>
  <si>
    <t>09:08:15</t>
  </si>
  <si>
    <t>10:43:14</t>
  </si>
  <si>
    <t>09:13:00</t>
  </si>
  <si>
    <t>09:14:11</t>
  </si>
  <si>
    <t>11:16:03</t>
  </si>
  <si>
    <t>09:15:32</t>
  </si>
  <si>
    <t>10:44:18</t>
  </si>
  <si>
    <t>09:19:21</t>
  </si>
  <si>
    <t>17:21:18</t>
  </si>
  <si>
    <t>09:22:37</t>
  </si>
  <si>
    <t>10:12:26</t>
  </si>
  <si>
    <t>09:34:52</t>
  </si>
  <si>
    <t>16:35:45</t>
  </si>
  <si>
    <t>09:45:19</t>
  </si>
  <si>
    <t>16:38:17</t>
  </si>
  <si>
    <t>09:51:20</t>
  </si>
  <si>
    <t>11:38:59</t>
  </si>
  <si>
    <t>09:52:26</t>
  </si>
  <si>
    <t>09:53:06</t>
  </si>
  <si>
    <t>16:36:59</t>
  </si>
  <si>
    <t>10:13:18</t>
  </si>
  <si>
    <t>09:57:19</t>
  </si>
  <si>
    <t>18:09:01</t>
  </si>
  <si>
    <t>10:00:01</t>
  </si>
  <si>
    <t>10:01:36</t>
  </si>
  <si>
    <t>12:05:12</t>
  </si>
  <si>
    <t>10:01:55</t>
  </si>
  <si>
    <t>12:01:55</t>
  </si>
  <si>
    <t>10:02:24</t>
  </si>
  <si>
    <t>11:37:24</t>
  </si>
  <si>
    <t>10:04:18</t>
  </si>
  <si>
    <t>10:04:36</t>
  </si>
  <si>
    <t>12:21:17</t>
  </si>
  <si>
    <t>10:05:12</t>
  </si>
  <si>
    <t>12:16:42</t>
  </si>
  <si>
    <t>10:06:16</t>
  </si>
  <si>
    <t>14:39:09</t>
  </si>
  <si>
    <t>10:06:37</t>
  </si>
  <si>
    <t>10:07:27</t>
  </si>
  <si>
    <t>13:11:53</t>
  </si>
  <si>
    <t>10:08:20</t>
  </si>
  <si>
    <t>13:28:00</t>
  </si>
  <si>
    <t>10:42:26</t>
  </si>
  <si>
    <t>10:10:11</t>
  </si>
  <si>
    <t>10:11:09</t>
  </si>
  <si>
    <t>12:47:55</t>
  </si>
  <si>
    <t>10:11:55</t>
  </si>
  <si>
    <t>10:38:41</t>
  </si>
  <si>
    <t>10:14:02</t>
  </si>
  <si>
    <t>11:41:20</t>
  </si>
  <si>
    <t>10:15:10</t>
  </si>
  <si>
    <t>10:43:59</t>
  </si>
  <si>
    <t>10:16:45</t>
  </si>
  <si>
    <t>13:55:09</t>
  </si>
  <si>
    <t>10:17:37</t>
  </si>
  <si>
    <t>12:24:18</t>
  </si>
  <si>
    <t>10:20:27</t>
  </si>
  <si>
    <t>13:46:13</t>
  </si>
  <si>
    <t>10:21:04</t>
  </si>
  <si>
    <t>11:02:53</t>
  </si>
  <si>
    <t>10:21:30</t>
  </si>
  <si>
    <t>12:46:31</t>
  </si>
  <si>
    <t>12:02:09</t>
  </si>
  <si>
    <t>10:22:29</t>
  </si>
  <si>
    <t>11:33:51</t>
  </si>
  <si>
    <t>10:24:07</t>
  </si>
  <si>
    <t>12:48:55</t>
  </si>
  <si>
    <t>10:25:19</t>
  </si>
  <si>
    <t>14:17:20</t>
  </si>
  <si>
    <t>10:25:43</t>
  </si>
  <si>
    <t>12:13:44</t>
  </si>
  <si>
    <t>11:55:09</t>
  </si>
  <si>
    <t>10:26:57</t>
  </si>
  <si>
    <t>12:30:54</t>
  </si>
  <si>
    <t>10:27:56</t>
  </si>
  <si>
    <t>10:28:33</t>
  </si>
  <si>
    <t>11:30:53</t>
  </si>
  <si>
    <t>12:05:42</t>
  </si>
  <si>
    <t>10:29:45</t>
  </si>
  <si>
    <t>12:44:38</t>
  </si>
  <si>
    <t>10:30:02</t>
  </si>
  <si>
    <t>12:41:47</t>
  </si>
  <si>
    <t>10:30:25</t>
  </si>
  <si>
    <t>13:54:27</t>
  </si>
  <si>
    <t>10:30:52</t>
  </si>
  <si>
    <t>10:42:42</t>
  </si>
  <si>
    <t>11:18:41</t>
  </si>
  <si>
    <t>10:47:48</t>
  </si>
  <si>
    <t>12:54:40</t>
  </si>
  <si>
    <t>10:49:24</t>
  </si>
  <si>
    <t>10:52:03</t>
  </si>
  <si>
    <t>11:07:46</t>
  </si>
  <si>
    <t>10:55:25</t>
  </si>
  <si>
    <t>11:14:23</t>
  </si>
  <si>
    <t>10:57:07</t>
  </si>
  <si>
    <t>11:16:57</t>
  </si>
  <si>
    <t>10:57:58</t>
  </si>
  <si>
    <t>11:58:58</t>
  </si>
  <si>
    <t>11:02:40</t>
  </si>
  <si>
    <t>11:04:03</t>
  </si>
  <si>
    <t>12:23:45</t>
  </si>
  <si>
    <t>11:05:19</t>
  </si>
  <si>
    <t>13:10:28</t>
  </si>
  <si>
    <t>11:08:13</t>
  </si>
  <si>
    <t>11:08:50</t>
  </si>
  <si>
    <t>17:00:06</t>
  </si>
  <si>
    <t>11:08:55</t>
  </si>
  <si>
    <t>13:50:56</t>
  </si>
  <si>
    <t>11:09:26</t>
  </si>
  <si>
    <t>12:37:56</t>
  </si>
  <si>
    <t>11:10:03</t>
  </si>
  <si>
    <t>11:10:33</t>
  </si>
  <si>
    <t>11:10:35</t>
  </si>
  <si>
    <t>12:22:57</t>
  </si>
  <si>
    <t>11:11:03</t>
  </si>
  <si>
    <t>12:37:33</t>
  </si>
  <si>
    <t>11:12:22</t>
  </si>
  <si>
    <t>13:33:26</t>
  </si>
  <si>
    <t>11:12:48</t>
  </si>
  <si>
    <t>12:40:01</t>
  </si>
  <si>
    <t>11:13:08</t>
  </si>
  <si>
    <t>11:42:23</t>
  </si>
  <si>
    <t>11:14:06</t>
  </si>
  <si>
    <t>11:39:52</t>
  </si>
  <si>
    <t>11:14:48</t>
  </si>
  <si>
    <t>12:20:37</t>
  </si>
  <si>
    <t>11:19:32</t>
  </si>
  <si>
    <t>12:20:50</t>
  </si>
  <si>
    <t>11:20:18</t>
  </si>
  <si>
    <t>12:37:31</t>
  </si>
  <si>
    <t>11:24:58</t>
  </si>
  <si>
    <t>14:17:15</t>
  </si>
  <si>
    <t>14:05:55</t>
  </si>
  <si>
    <t>13:11:46</t>
  </si>
  <si>
    <t>11:25:58</t>
  </si>
  <si>
    <t>15:49:59</t>
  </si>
  <si>
    <t>11:26:17</t>
  </si>
  <si>
    <t>13:02:48</t>
  </si>
  <si>
    <t>11:27:35</t>
  </si>
  <si>
    <t>12:40:52</t>
  </si>
  <si>
    <t>11:27:46</t>
  </si>
  <si>
    <t>13:52:06</t>
  </si>
  <si>
    <t>15:54:06</t>
  </si>
  <si>
    <t>11:29:29</t>
  </si>
  <si>
    <t>12:13:03</t>
  </si>
  <si>
    <t>11:29:47</t>
  </si>
  <si>
    <t>13:32:39</t>
  </si>
  <si>
    <t>15:34:10</t>
  </si>
  <si>
    <t>11:30:41</t>
  </si>
  <si>
    <t>14:28:28</t>
  </si>
  <si>
    <t>11:32:36</t>
  </si>
  <si>
    <t>13:03:40</t>
  </si>
  <si>
    <t>11:33:03</t>
  </si>
  <si>
    <t>11:37:22</t>
  </si>
  <si>
    <t>17:55:01</t>
  </si>
  <si>
    <t>11:39:21</t>
  </si>
  <si>
    <t>12:08:23</t>
  </si>
  <si>
    <t>11:40:47</t>
  </si>
  <si>
    <t>11:40:51</t>
  </si>
  <si>
    <t>11:44:22</t>
  </si>
  <si>
    <t>12:25:03</t>
  </si>
  <si>
    <t>12:18:52</t>
  </si>
  <si>
    <t>11:49:57</t>
  </si>
  <si>
    <t>12:26:23</t>
  </si>
  <si>
    <t>11:50:53</t>
  </si>
  <si>
    <t>16:21:37</t>
  </si>
  <si>
    <t>11:51:45</t>
  </si>
  <si>
    <t>13:13:07</t>
  </si>
  <si>
    <t>12:03:15</t>
  </si>
  <si>
    <t>14:49:24</t>
  </si>
  <si>
    <t>11:52:43</t>
  </si>
  <si>
    <t>11:53:27</t>
  </si>
  <si>
    <t>11:54:35</t>
  </si>
  <si>
    <t>14:37:57</t>
  </si>
  <si>
    <t>11:55:21</t>
  </si>
  <si>
    <t>11:56:59</t>
  </si>
  <si>
    <t>11:57:41</t>
  </si>
  <si>
    <t>14:12:21</t>
  </si>
  <si>
    <t>11:58:20</t>
  </si>
  <si>
    <t>13:03:52</t>
  </si>
  <si>
    <t>12:01:21</t>
  </si>
  <si>
    <t>16:37:36</t>
  </si>
  <si>
    <t>12:01:36</t>
  </si>
  <si>
    <t>13:09:22</t>
  </si>
  <si>
    <t>12:07:42</t>
  </si>
  <si>
    <t>12:27:59</t>
  </si>
  <si>
    <t>12:13:35</t>
  </si>
  <si>
    <t>12:08:06</t>
  </si>
  <si>
    <t>13:14:32</t>
  </si>
  <si>
    <t>12:08:28</t>
  </si>
  <si>
    <t>16:11:33</t>
  </si>
  <si>
    <t>12:14:18</t>
  </si>
  <si>
    <t>13:09:53</t>
  </si>
  <si>
    <t>12:14:41</t>
  </si>
  <si>
    <t>14:10:52</t>
  </si>
  <si>
    <t>12:15:08</t>
  </si>
  <si>
    <t>13:31:24</t>
  </si>
  <si>
    <t>12:15:32</t>
  </si>
  <si>
    <t>12:56:23</t>
  </si>
  <si>
    <t>13:06:07</t>
  </si>
  <si>
    <t>12:18:20</t>
  </si>
  <si>
    <t>12:37:03</t>
  </si>
  <si>
    <t>17:04:23</t>
  </si>
  <si>
    <t>12:23:23</t>
  </si>
  <si>
    <t>12:23:40</t>
  </si>
  <si>
    <t>17:00:35</t>
  </si>
  <si>
    <t>14:39:49</t>
  </si>
  <si>
    <t>12:24:29</t>
  </si>
  <si>
    <t>12:25:37</t>
  </si>
  <si>
    <t>13:42:16</t>
  </si>
  <si>
    <t>13:26:21</t>
  </si>
  <si>
    <t>12:26:17</t>
  </si>
  <si>
    <t>14:31:33</t>
  </si>
  <si>
    <t>12:27:09</t>
  </si>
  <si>
    <t>16:07:16</t>
  </si>
  <si>
    <t>12:27:31</t>
  </si>
  <si>
    <t>13:31:00</t>
  </si>
  <si>
    <t>15:40:48</t>
  </si>
  <si>
    <t>12:29:41</t>
  </si>
  <si>
    <t>12:34:48</t>
  </si>
  <si>
    <t>12:30:17</t>
  </si>
  <si>
    <t>14:45:16</t>
  </si>
  <si>
    <t>12:34:43</t>
  </si>
  <si>
    <t>13:21:53</t>
  </si>
  <si>
    <t>12:35:23</t>
  </si>
  <si>
    <t>14:01:25</t>
  </si>
  <si>
    <t>12:44:41</t>
  </si>
  <si>
    <t>14:27:52</t>
  </si>
  <si>
    <t>12:44:46</t>
  </si>
  <si>
    <t>14:38:47</t>
  </si>
  <si>
    <t>12:45:24</t>
  </si>
  <si>
    <t>12:47:23</t>
  </si>
  <si>
    <t>12:48:06</t>
  </si>
  <si>
    <t>12:48:16</t>
  </si>
  <si>
    <t>13:48:49</t>
  </si>
  <si>
    <t>12:50:08</t>
  </si>
  <si>
    <t>16:43:50</t>
  </si>
  <si>
    <t>12:50:41</t>
  </si>
  <si>
    <t>14:28:26</t>
  </si>
  <si>
    <t>12:52:26</t>
  </si>
  <si>
    <t>16:23:23</t>
  </si>
  <si>
    <t>12:53:03</t>
  </si>
  <si>
    <t>14:22:08</t>
  </si>
  <si>
    <t>12:53:15</t>
  </si>
  <si>
    <t>13:21:42</t>
  </si>
  <si>
    <t>12:53:47</t>
  </si>
  <si>
    <t>13:44:21</t>
  </si>
  <si>
    <t>12:55:21</t>
  </si>
  <si>
    <t>15:24:28</t>
  </si>
  <si>
    <t>12:56:15</t>
  </si>
  <si>
    <t>13:44:57</t>
  </si>
  <si>
    <t>12:58:00</t>
  </si>
  <si>
    <t>14:00:35</t>
  </si>
  <si>
    <t>13:02:56</t>
  </si>
  <si>
    <t>14:34:06</t>
  </si>
  <si>
    <t>13:06:23</t>
  </si>
  <si>
    <t>13:17:39</t>
  </si>
  <si>
    <t>14:18:06</t>
  </si>
  <si>
    <t>13:18:04</t>
  </si>
  <si>
    <t>15:56:55</t>
  </si>
  <si>
    <t>13:18:25</t>
  </si>
  <si>
    <t>15:36:19</t>
  </si>
  <si>
    <t>13:19:59</t>
  </si>
  <si>
    <t>14:47:55</t>
  </si>
  <si>
    <t>14:46:55</t>
  </si>
  <si>
    <t>13:20:24</t>
  </si>
  <si>
    <t>14:29:09</t>
  </si>
  <si>
    <t>13:20:37</t>
  </si>
  <si>
    <t>14:20:41</t>
  </si>
  <si>
    <t>13:21:35</t>
  </si>
  <si>
    <t>15:46:36</t>
  </si>
  <si>
    <t>14:12:30</t>
  </si>
  <si>
    <t>13:23:22</t>
  </si>
  <si>
    <t>15:13:11</t>
  </si>
  <si>
    <t>13:24:16</t>
  </si>
  <si>
    <t>14:47:03</t>
  </si>
  <si>
    <t>13:24:39</t>
  </si>
  <si>
    <t>14:22:42</t>
  </si>
  <si>
    <t>13:24:49</t>
  </si>
  <si>
    <t>14:49:53</t>
  </si>
  <si>
    <t>13:25:11</t>
  </si>
  <si>
    <t>16:21:10</t>
  </si>
  <si>
    <t>13:34:15</t>
  </si>
  <si>
    <t>13:37:09</t>
  </si>
  <si>
    <t>13:35:02</t>
  </si>
  <si>
    <t>13:37:03</t>
  </si>
  <si>
    <t>13:35:35</t>
  </si>
  <si>
    <t>15:15:53</t>
  </si>
  <si>
    <t>13:38:37</t>
  </si>
  <si>
    <t>17:19:46</t>
  </si>
  <si>
    <t>13:39:33</t>
  </si>
  <si>
    <t>13:58:49</t>
  </si>
  <si>
    <t>13:40:01</t>
  </si>
  <si>
    <t>18:01:55</t>
  </si>
  <si>
    <t>13:40:26</t>
  </si>
  <si>
    <t>13:40:42</t>
  </si>
  <si>
    <t>14:15:20</t>
  </si>
  <si>
    <t>13:40:59</t>
  </si>
  <si>
    <t>15:42:13</t>
  </si>
  <si>
    <t>13:41:23</t>
  </si>
  <si>
    <t>14:26:44</t>
  </si>
  <si>
    <t>13:45:23</t>
  </si>
  <si>
    <t>14:54:07</t>
  </si>
  <si>
    <t>13:52:55</t>
  </si>
  <si>
    <t>14:29:52</t>
  </si>
  <si>
    <t>14:53:10</t>
  </si>
  <si>
    <t>13:54:15</t>
  </si>
  <si>
    <t>15:08:24</t>
  </si>
  <si>
    <t>13:54:45</t>
  </si>
  <si>
    <t>17:41:14</t>
  </si>
  <si>
    <t>13:59:45</t>
  </si>
  <si>
    <t>14:10:29</t>
  </si>
  <si>
    <t>14:00:25</t>
  </si>
  <si>
    <t>15:22:34</t>
  </si>
  <si>
    <t>16:43:06</t>
  </si>
  <si>
    <t>17:17:28</t>
  </si>
  <si>
    <t>13:08:55</t>
  </si>
  <si>
    <t>14:00:31</t>
  </si>
  <si>
    <t>16:36:21</t>
  </si>
  <si>
    <t>14:00:55</t>
  </si>
  <si>
    <t>16:42:46</t>
  </si>
  <si>
    <t>14:30:57</t>
  </si>
  <si>
    <t>14:49:55</t>
  </si>
  <si>
    <t>15:01:27</t>
  </si>
  <si>
    <t>14:06:40</t>
  </si>
  <si>
    <t>15:46:29</t>
  </si>
  <si>
    <t>14:10:33</t>
  </si>
  <si>
    <t>17:10:58</t>
  </si>
  <si>
    <t>14:10:55</t>
  </si>
  <si>
    <t>15:36:09</t>
  </si>
  <si>
    <t>15:26:39</t>
  </si>
  <si>
    <t>12:47:05</t>
  </si>
  <si>
    <t>14:18:38</t>
  </si>
  <si>
    <t>14:20:20</t>
  </si>
  <si>
    <t>10:59:38</t>
  </si>
  <si>
    <t>14:21:24</t>
  </si>
  <si>
    <t>10:41:34</t>
  </si>
  <si>
    <t>14:23:02</t>
  </si>
  <si>
    <t>16:04:11</t>
  </si>
  <si>
    <t>14:24:53</t>
  </si>
  <si>
    <t>18:05:40</t>
  </si>
  <si>
    <t>14:25:17</t>
  </si>
  <si>
    <t>10:56:51</t>
  </si>
  <si>
    <t>14:25:42</t>
  </si>
  <si>
    <t>14:26:13</t>
  </si>
  <si>
    <t>19:06:20</t>
  </si>
  <si>
    <t>14:26:49</t>
  </si>
  <si>
    <t>16:39:04</t>
  </si>
  <si>
    <t>19:37:05</t>
  </si>
  <si>
    <t>14:36:26</t>
  </si>
  <si>
    <t>18:31:03</t>
  </si>
  <si>
    <t>14:36:53</t>
  </si>
  <si>
    <t>18:24:21</t>
  </si>
  <si>
    <t>17:26:24</t>
  </si>
  <si>
    <t>17:29:15</t>
  </si>
  <si>
    <t>14:39:39</t>
  </si>
  <si>
    <t>14:39:57</t>
  </si>
  <si>
    <t>14:42:10</t>
  </si>
  <si>
    <t>18:14:58</t>
  </si>
  <si>
    <t>14:44:31</t>
  </si>
  <si>
    <t>17:28:34</t>
  </si>
  <si>
    <t>14:45:04</t>
  </si>
  <si>
    <t>17:29:52</t>
  </si>
  <si>
    <t>14:45:24</t>
  </si>
  <si>
    <t>18:34:02</t>
  </si>
  <si>
    <t>14:46:10</t>
  </si>
  <si>
    <t>17:49:46</t>
  </si>
  <si>
    <t>14:46:31</t>
  </si>
  <si>
    <t>15:37:59</t>
  </si>
  <si>
    <t>16:50:57</t>
  </si>
  <si>
    <t>14:51:47</t>
  </si>
  <si>
    <t>17:40:27</t>
  </si>
  <si>
    <t>14:52:24</t>
  </si>
  <si>
    <t>14:54:33</t>
  </si>
  <si>
    <t>16:36:47</t>
  </si>
  <si>
    <t>14:55:00</t>
  </si>
  <si>
    <t>15:00:18</t>
  </si>
  <si>
    <t>14:56:00</t>
  </si>
  <si>
    <t>14:56:18</t>
  </si>
  <si>
    <t>16:52:13</t>
  </si>
  <si>
    <t>14:56:53</t>
  </si>
  <si>
    <t>15:44:04</t>
  </si>
  <si>
    <t>16:19:56</t>
  </si>
  <si>
    <t>14:58:53</t>
  </si>
  <si>
    <t>16:33:46</t>
  </si>
  <si>
    <t>16:13:06</t>
  </si>
  <si>
    <t>19:44:04</t>
  </si>
  <si>
    <t>14:59:39</t>
  </si>
  <si>
    <t>18:10:12</t>
  </si>
  <si>
    <t>14:59:54</t>
  </si>
  <si>
    <t>15:45:09</t>
  </si>
  <si>
    <t>16:41:59</t>
  </si>
  <si>
    <t>15:01:24</t>
  </si>
  <si>
    <t>15:07:18</t>
  </si>
  <si>
    <t>15:34:51</t>
  </si>
  <si>
    <t>15:08:34</t>
  </si>
  <si>
    <t>16:05:05</t>
  </si>
  <si>
    <t>15:13:29</t>
  </si>
  <si>
    <t>15:32:32</t>
  </si>
  <si>
    <t>15:20:30</t>
  </si>
  <si>
    <t>16:24:25</t>
  </si>
  <si>
    <t>15:23:25</t>
  </si>
  <si>
    <t>16:43:40</t>
  </si>
  <si>
    <t>16:45:09</t>
  </si>
  <si>
    <t>15:24:10</t>
  </si>
  <si>
    <t>15:24:11</t>
  </si>
  <si>
    <t>19:08:13</t>
  </si>
  <si>
    <t>15:25:10</t>
  </si>
  <si>
    <t>17:54:56</t>
  </si>
  <si>
    <t>15:26:04</t>
  </si>
  <si>
    <t>16:11:36</t>
  </si>
  <si>
    <t>15:26:57</t>
  </si>
  <si>
    <t>15:28:31</t>
  </si>
  <si>
    <t>18:14:25</t>
  </si>
  <si>
    <t>16:58:31</t>
  </si>
  <si>
    <t>15:30:43</t>
  </si>
  <si>
    <t>17:33:14</t>
  </si>
  <si>
    <t>15:30:58</t>
  </si>
  <si>
    <t>15:32:04</t>
  </si>
  <si>
    <t>17:52:18</t>
  </si>
  <si>
    <t>15:32:35</t>
  </si>
  <si>
    <t>15:32:50</t>
  </si>
  <si>
    <t>15:33:21</t>
  </si>
  <si>
    <t>16:09:11</t>
  </si>
  <si>
    <t>15:39:23</t>
  </si>
  <si>
    <t>18:27:30</t>
  </si>
  <si>
    <t>16:50:00</t>
  </si>
  <si>
    <t>15:45:55</t>
  </si>
  <si>
    <t>16:36:37</t>
  </si>
  <si>
    <t>15:49:32</t>
  </si>
  <si>
    <t>15:51:07</t>
  </si>
  <si>
    <t>19:24:25</t>
  </si>
  <si>
    <t>17:25:11</t>
  </si>
  <si>
    <t>18:37:59</t>
  </si>
  <si>
    <t>15:55:27</t>
  </si>
  <si>
    <t>16:57:10</t>
  </si>
  <si>
    <t>15:56:45</t>
  </si>
  <si>
    <t>18:07:13</t>
  </si>
  <si>
    <t>18:06:56</t>
  </si>
  <si>
    <t>18:07:53</t>
  </si>
  <si>
    <t>17:09:15</t>
  </si>
  <si>
    <t>17:10:43</t>
  </si>
  <si>
    <t>17:09:47</t>
  </si>
  <si>
    <t>17:10:14</t>
  </si>
  <si>
    <t>15:57:54</t>
  </si>
  <si>
    <t>17:48:31</t>
  </si>
  <si>
    <t>16:01:33</t>
  </si>
  <si>
    <t>16:43:28</t>
  </si>
  <si>
    <t>16:02:01</t>
  </si>
  <si>
    <t>19:08:14</t>
  </si>
  <si>
    <t>16:02:36</t>
  </si>
  <si>
    <t>11:38:47</t>
  </si>
  <si>
    <t>16:03:31</t>
  </si>
  <si>
    <t>18:52:51</t>
  </si>
  <si>
    <t>18:52:09</t>
  </si>
  <si>
    <t>16:04:08</t>
  </si>
  <si>
    <t>16:05:41</t>
  </si>
  <si>
    <t>16:49:46</t>
  </si>
  <si>
    <t>16:06:01</t>
  </si>
  <si>
    <t>16:07:40</t>
  </si>
  <si>
    <t>19:37:24</t>
  </si>
  <si>
    <t>16:07:51</t>
  </si>
  <si>
    <t>16:51:16</t>
  </si>
  <si>
    <t>16:09:21</t>
  </si>
  <si>
    <t>17:14:16</t>
  </si>
  <si>
    <t>16:10:10</t>
  </si>
  <si>
    <t>16:10:54</t>
  </si>
  <si>
    <t>17:03:24</t>
  </si>
  <si>
    <t>16:11:26</t>
  </si>
  <si>
    <t>17:39:00</t>
  </si>
  <si>
    <t>16:11:47</t>
  </si>
  <si>
    <t>18:56:12</t>
  </si>
  <si>
    <t>16:12:26</t>
  </si>
  <si>
    <t>16:12:44</t>
  </si>
  <si>
    <t>16:45:11</t>
  </si>
  <si>
    <t>16:15:36</t>
  </si>
  <si>
    <t>22:06:15</t>
  </si>
  <si>
    <t>16:18:00</t>
  </si>
  <si>
    <t>17:05:50</t>
  </si>
  <si>
    <t>16:18:46</t>
  </si>
  <si>
    <t>16:45:39</t>
  </si>
  <si>
    <t>16:20:04</t>
  </si>
  <si>
    <t>22:06:01</t>
  </si>
  <si>
    <t>16:20:23</t>
  </si>
  <si>
    <t>16:24:28</t>
  </si>
  <si>
    <t>18:03:00</t>
  </si>
  <si>
    <t>16:31:08</t>
  </si>
  <si>
    <t>18:50:23</t>
  </si>
  <si>
    <t>16:37:48</t>
  </si>
  <si>
    <t>18:30:42</t>
  </si>
  <si>
    <t>16:39:01</t>
  </si>
  <si>
    <t>17:14:22</t>
  </si>
  <si>
    <t>16:40:10</t>
  </si>
  <si>
    <t>17:15:05</t>
  </si>
  <si>
    <t>16:40:55</t>
  </si>
  <si>
    <t>18:05:03</t>
  </si>
  <si>
    <t>18:00:21</t>
  </si>
  <si>
    <t>18:16:22</t>
  </si>
  <si>
    <t>16:48:04</t>
  </si>
  <si>
    <t>17:32:25</t>
  </si>
  <si>
    <t>16:51:57</t>
  </si>
  <si>
    <t>16:53:58</t>
  </si>
  <si>
    <t>16:52:53</t>
  </si>
  <si>
    <t>16:53:53</t>
  </si>
  <si>
    <t>19:13:39</t>
  </si>
  <si>
    <t>16:57:27</t>
  </si>
  <si>
    <t>19:05:35</t>
  </si>
  <si>
    <t>16:58:08</t>
  </si>
  <si>
    <t>17:01:23</t>
  </si>
  <si>
    <t>18:19:44</t>
  </si>
  <si>
    <t>18:25:31</t>
  </si>
  <si>
    <t>17:05:46</t>
  </si>
  <si>
    <t>17:41:42</t>
  </si>
  <si>
    <t>17:10:05</t>
  </si>
  <si>
    <t>17:52:23</t>
  </si>
  <si>
    <t>17:11:06</t>
  </si>
  <si>
    <t>18:06:02</t>
  </si>
  <si>
    <t>17:13:45</t>
  </si>
  <si>
    <t>17:45:03</t>
  </si>
  <si>
    <t>17:20:50</t>
  </si>
  <si>
    <t>17:37:17</t>
  </si>
  <si>
    <t>18:01:24</t>
  </si>
  <si>
    <t>17:40:48</t>
  </si>
  <si>
    <t>18:38:32</t>
  </si>
  <si>
    <t>17:47:31</t>
  </si>
  <si>
    <t>18:54:11</t>
  </si>
  <si>
    <t>17:49:03</t>
  </si>
  <si>
    <t>18:30:06</t>
  </si>
  <si>
    <t>17:53:58</t>
  </si>
  <si>
    <t>11:19:56</t>
  </si>
  <si>
    <t>17:57:45</t>
  </si>
  <si>
    <t>17:59:16</t>
  </si>
  <si>
    <t>19:35:47</t>
  </si>
  <si>
    <t>18:02:20</t>
  </si>
  <si>
    <t>08:39:00</t>
  </si>
  <si>
    <t>18:10:39</t>
  </si>
  <si>
    <t>22:03:36</t>
  </si>
  <si>
    <t>18:11:05</t>
  </si>
  <si>
    <t>22:04:03</t>
  </si>
  <si>
    <t>18:11:57</t>
  </si>
  <si>
    <t>18:02:18</t>
  </si>
  <si>
    <t>18:13:55</t>
  </si>
  <si>
    <t>11:08:28</t>
  </si>
  <si>
    <t>10:09:44</t>
  </si>
  <si>
    <t>13:01:20</t>
  </si>
  <si>
    <t>18:22:08</t>
  </si>
  <si>
    <t>11:47:34</t>
  </si>
  <si>
    <t>18:23:53</t>
  </si>
  <si>
    <t>10:09:07</t>
  </si>
  <si>
    <t>18:26:30</t>
  </si>
  <si>
    <t>10:50:35</t>
  </si>
  <si>
    <t>18:29:10</t>
  </si>
  <si>
    <t>08:42:56</t>
  </si>
  <si>
    <t>18:30:43</t>
  </si>
  <si>
    <t>10:10:49</t>
  </si>
  <si>
    <t>18:33:26</t>
  </si>
  <si>
    <t>18:32:45</t>
  </si>
  <si>
    <t>18:35:04</t>
  </si>
  <si>
    <t>18:37:23</t>
  </si>
  <si>
    <t>10:41:44</t>
  </si>
  <si>
    <t>18:38:59</t>
  </si>
  <si>
    <t>18:40:09</t>
  </si>
  <si>
    <t>08:39:04</t>
  </si>
  <si>
    <t>18:54:58</t>
  </si>
  <si>
    <t>11:51:05</t>
  </si>
  <si>
    <t>18:58:53</t>
  </si>
  <si>
    <t>11:03:06</t>
  </si>
  <si>
    <t>19:00:25</t>
  </si>
  <si>
    <t>11:39:49</t>
  </si>
  <si>
    <t>19:02:07</t>
  </si>
  <si>
    <t>11:47:54</t>
  </si>
  <si>
    <t>19:04:07</t>
  </si>
  <si>
    <t>11:50:32</t>
  </si>
  <si>
    <t>12:21:57</t>
  </si>
  <si>
    <t>19:08:30</t>
  </si>
  <si>
    <t>11:56:44</t>
  </si>
  <si>
    <t>19:13:03</t>
  </si>
  <si>
    <t>12:19:03</t>
  </si>
  <si>
    <t>19:14:08</t>
  </si>
  <si>
    <t>19:19:03</t>
  </si>
  <si>
    <t>22:55:04</t>
  </si>
  <si>
    <t>19:19:08</t>
  </si>
  <si>
    <t>20:15:52</t>
  </si>
  <si>
    <t>19:56:40</t>
  </si>
  <si>
    <t>19:24:45</t>
  </si>
  <si>
    <t>12:37:39</t>
  </si>
  <si>
    <t>19:30:51</t>
  </si>
  <si>
    <t>20:53:59</t>
  </si>
  <si>
    <t>19:31:31</t>
  </si>
  <si>
    <t>10:54:15</t>
  </si>
  <si>
    <t>19:34:02</t>
  </si>
  <si>
    <t>20:07:07</t>
  </si>
  <si>
    <t>19:34:32</t>
  </si>
  <si>
    <t>20:02:24</t>
  </si>
  <si>
    <t>19:41:58</t>
  </si>
  <si>
    <t>22:54:17</t>
  </si>
  <si>
    <t>19:50:04</t>
  </si>
  <si>
    <t>20:17:14</t>
  </si>
  <si>
    <t>20:26:34</t>
  </si>
  <si>
    <t>19:58:56</t>
  </si>
  <si>
    <t>20:29:55</t>
  </si>
  <si>
    <t>20:01:17</t>
  </si>
  <si>
    <t>11:09:33</t>
  </si>
  <si>
    <t>20:03:36</t>
  </si>
  <si>
    <t>20:33:21</t>
  </si>
  <si>
    <t>20:08:58</t>
  </si>
  <si>
    <t>13:03:42</t>
  </si>
  <si>
    <t>10:34:38</t>
  </si>
  <si>
    <t>20:21:48</t>
  </si>
  <si>
    <t>12:50:35</t>
  </si>
  <si>
    <t>20:30:55</t>
  </si>
  <si>
    <t>21:26:39</t>
  </si>
  <si>
    <t>20:34:57</t>
  </si>
  <si>
    <t>21:07:59</t>
  </si>
  <si>
    <t>20:38:56</t>
  </si>
  <si>
    <t>21:20:26</t>
  </si>
  <si>
    <t>20:39:21</t>
  </si>
  <si>
    <t>21:47:55</t>
  </si>
  <si>
    <t>20:41:42</t>
  </si>
  <si>
    <t>08:42:05</t>
  </si>
  <si>
    <t>13:02:42</t>
  </si>
  <si>
    <t>20:43:20</t>
  </si>
  <si>
    <t>09:24:19</t>
  </si>
  <si>
    <t>20:44:35</t>
  </si>
  <si>
    <t>21:30:53</t>
  </si>
  <si>
    <t>20:48:39</t>
  </si>
  <si>
    <t>20:49:51</t>
  </si>
  <si>
    <t>11:51:33</t>
  </si>
  <si>
    <t>20:51:32</t>
  </si>
  <si>
    <t>20:52:53</t>
  </si>
  <si>
    <t>12:39:11</t>
  </si>
  <si>
    <t>21:05:26</t>
  </si>
  <si>
    <t>22:28:04</t>
  </si>
  <si>
    <t>21:09:26</t>
  </si>
  <si>
    <t>12:40:16</t>
  </si>
  <si>
    <t>21:10:36</t>
  </si>
  <si>
    <t>09:37:41</t>
  </si>
  <si>
    <t>21:11:23</t>
  </si>
  <si>
    <t>22:18:29</t>
  </si>
  <si>
    <t>21:15:39</t>
  </si>
  <si>
    <t>11:20:20</t>
  </si>
  <si>
    <t>21:19:10</t>
  </si>
  <si>
    <t>11:22:50</t>
  </si>
  <si>
    <t>21:21:32</t>
  </si>
  <si>
    <t>22:09:12</t>
  </si>
  <si>
    <t>21:49:51</t>
  </si>
  <si>
    <t>22:33:15</t>
  </si>
  <si>
    <t>21:59:52</t>
  </si>
  <si>
    <t>11:02:27</t>
  </si>
  <si>
    <t>22:00:23</t>
  </si>
  <si>
    <t>22:39:02</t>
  </si>
  <si>
    <t>22:03:23</t>
  </si>
  <si>
    <t>10:22:53</t>
  </si>
  <si>
    <t>22:33:57</t>
  </si>
  <si>
    <t>10:07:52</t>
  </si>
  <si>
    <t>01:30:56</t>
  </si>
  <si>
    <t>10:50:22</t>
  </si>
  <si>
    <t>09:22:56</t>
  </si>
  <si>
    <t>13:34:24</t>
  </si>
  <si>
    <t>10:20:19</t>
  </si>
  <si>
    <t>11:09:14</t>
  </si>
  <si>
    <t>10:01:18</t>
  </si>
  <si>
    <t>10:21:02</t>
  </si>
  <si>
    <t>01:37:49</t>
  </si>
  <si>
    <t>14:13:55</t>
  </si>
  <si>
    <t>01:39:50</t>
  </si>
  <si>
    <t>09:46:07</t>
  </si>
  <si>
    <t>11:54:16</t>
  </si>
  <si>
    <t>11:16:50</t>
  </si>
  <si>
    <t>09:57:05</t>
  </si>
  <si>
    <t>11:11:13</t>
  </si>
  <si>
    <t>01:45:53</t>
  </si>
  <si>
    <t>12:06:01</t>
  </si>
  <si>
    <t>11:36:29</t>
  </si>
  <si>
    <t>09:32:40</t>
  </si>
  <si>
    <t>13:54:39</t>
  </si>
  <si>
    <t>11:36:05</t>
  </si>
  <si>
    <t>13:20:08</t>
  </si>
  <si>
    <t>09:42:59</t>
  </si>
  <si>
    <t>13:32:20</t>
  </si>
  <si>
    <t>09:48:33</t>
  </si>
  <si>
    <t>01:47:09</t>
  </si>
  <si>
    <t>13:04:31</t>
  </si>
  <si>
    <t>01:52:06</t>
  </si>
  <si>
    <t>13:02:01</t>
  </si>
  <si>
    <t>03:13:52</t>
  </si>
  <si>
    <t>11:39:09</t>
  </si>
  <si>
    <t>03:27:44</t>
  </si>
  <si>
    <t>10:36:21</t>
  </si>
  <si>
    <t>11:54:38</t>
  </si>
  <si>
    <t>12:22:15</t>
  </si>
  <si>
    <t>10:37:11</t>
  </si>
  <si>
    <t>03:45:09</t>
  </si>
  <si>
    <t>09:42:30</t>
  </si>
  <si>
    <t>09:42:51</t>
  </si>
  <si>
    <t>09:42:02</t>
  </si>
  <si>
    <t>09:41:19</t>
  </si>
  <si>
    <t>09:40:56</t>
  </si>
  <si>
    <t>09:40:11</t>
  </si>
  <si>
    <t>09:39:00</t>
  </si>
  <si>
    <t>13:00:37</t>
  </si>
  <si>
    <t>13:00:16</t>
  </si>
  <si>
    <t>09:39:31</t>
  </si>
  <si>
    <t>09:43:17</t>
  </si>
  <si>
    <t>13:01:31</t>
  </si>
  <si>
    <t>SANTA ROSA</t>
  </si>
  <si>
    <t>03:50:30</t>
  </si>
  <si>
    <t>11:41:26</t>
  </si>
  <si>
    <t>03:57:39</t>
  </si>
  <si>
    <t>13:10:53</t>
  </si>
  <si>
    <t>15:26:20</t>
  </si>
  <si>
    <t>12:07:07</t>
  </si>
  <si>
    <t>10:43:26</t>
  </si>
  <si>
    <t>11:26:38</t>
  </si>
  <si>
    <t>12:26:06</t>
  </si>
  <si>
    <t>12:04:45</t>
  </si>
  <si>
    <t>13:19:02</t>
  </si>
  <si>
    <t>13:34:33</t>
  </si>
  <si>
    <t>11:26:46</t>
  </si>
  <si>
    <t>04:08:45</t>
  </si>
  <si>
    <t>13:46:48</t>
  </si>
  <si>
    <t>11:23:45</t>
  </si>
  <si>
    <t>12:37:28</t>
  </si>
  <si>
    <t>16:26:32</t>
  </si>
  <si>
    <t>13:39:15</t>
  </si>
  <si>
    <t>04:27:23</t>
  </si>
  <si>
    <t>11:38:06</t>
  </si>
  <si>
    <t>12:11:38</t>
  </si>
  <si>
    <t>16:53:23</t>
  </si>
  <si>
    <t>14:55:44</t>
  </si>
  <si>
    <t>04:44:59</t>
  </si>
  <si>
    <t>12:53:56</t>
  </si>
  <si>
    <t>13:51:04</t>
  </si>
  <si>
    <t>17:20:05</t>
  </si>
  <si>
    <t>14:57:11</t>
  </si>
  <si>
    <t>14:40:26</t>
  </si>
  <si>
    <t>10:33:25</t>
  </si>
  <si>
    <t>16:03:34</t>
  </si>
  <si>
    <t>12:53:59</t>
  </si>
  <si>
    <t>14:16:08</t>
  </si>
  <si>
    <t>11:55:39</t>
  </si>
  <si>
    <t>13:42:05</t>
  </si>
  <si>
    <t>16:34:40</t>
  </si>
  <si>
    <t>13:33:21</t>
  </si>
  <si>
    <t>12:22:33</t>
  </si>
  <si>
    <t>11:42:10</t>
  </si>
  <si>
    <t>10:51:34</t>
  </si>
  <si>
    <t>09:42:42</t>
  </si>
  <si>
    <t>11:40:30</t>
  </si>
  <si>
    <t>13:06:24</t>
  </si>
  <si>
    <t>04:52:38</t>
  </si>
  <si>
    <t>11:23:58</t>
  </si>
  <si>
    <t>08:34:23</t>
  </si>
  <si>
    <t>09:18:07</t>
  </si>
  <si>
    <t>08:41:56</t>
  </si>
  <si>
    <t>11:21:44</t>
  </si>
  <si>
    <t>08:56:25</t>
  </si>
  <si>
    <t>08:56:26</t>
  </si>
  <si>
    <t>11:53:35</t>
  </si>
  <si>
    <t>08:56:27</t>
  </si>
  <si>
    <t>11:42:49</t>
  </si>
  <si>
    <t>18:30:00</t>
  </si>
  <si>
    <t>09:09:17</t>
  </si>
  <si>
    <t>17:47:10</t>
  </si>
  <si>
    <t>09:14:28</t>
  </si>
  <si>
    <t>11:06:05</t>
  </si>
  <si>
    <t>09:15:18</t>
  </si>
  <si>
    <t>09:16:52</t>
  </si>
  <si>
    <t>15:18:33</t>
  </si>
  <si>
    <t>09:18:15</t>
  </si>
  <si>
    <t>15:18:09</t>
  </si>
  <si>
    <t>09:25:19</t>
  </si>
  <si>
    <t>16:20:30</t>
  </si>
  <si>
    <t>09:28:28</t>
  </si>
  <si>
    <t>10:13:27</t>
  </si>
  <si>
    <t>09:38:17</t>
  </si>
  <si>
    <t>11:02:13</t>
  </si>
  <si>
    <t>09:38:36</t>
  </si>
  <si>
    <t>09:42:39</t>
  </si>
  <si>
    <t>10:21:18</t>
  </si>
  <si>
    <t>10:02:40</t>
  </si>
  <si>
    <t>10:42:35</t>
  </si>
  <si>
    <t>11:41:10</t>
  </si>
  <si>
    <t>10:07:25</t>
  </si>
  <si>
    <t>11:02:54</t>
  </si>
  <si>
    <t>10:08:37</t>
  </si>
  <si>
    <t>12:09:16</t>
  </si>
  <si>
    <t>14:51:18</t>
  </si>
  <si>
    <t>10:09:52</t>
  </si>
  <si>
    <t>12:47:20</t>
  </si>
  <si>
    <t>10:10:18</t>
  </si>
  <si>
    <t>12:18:14</t>
  </si>
  <si>
    <t>10:10:34</t>
  </si>
  <si>
    <t>13:02:26</t>
  </si>
  <si>
    <t>10:12:18</t>
  </si>
  <si>
    <t>12:21:00</t>
  </si>
  <si>
    <t>10:12:46</t>
  </si>
  <si>
    <t>10:13:40</t>
  </si>
  <si>
    <t>12:06:31</t>
  </si>
  <si>
    <t>10:14:16</t>
  </si>
  <si>
    <t>12:02:35</t>
  </si>
  <si>
    <t>10:14:39</t>
  </si>
  <si>
    <t>11:28:53</t>
  </si>
  <si>
    <t>10:15:00</t>
  </si>
  <si>
    <t>11:43:26</t>
  </si>
  <si>
    <t>10:15:11</t>
  </si>
  <si>
    <t>11:49:33</t>
  </si>
  <si>
    <t>10:15:35</t>
  </si>
  <si>
    <t>12:44:00</t>
  </si>
  <si>
    <t>10:17:10</t>
  </si>
  <si>
    <t>10:41:37</t>
  </si>
  <si>
    <t>10:19:29</t>
  </si>
  <si>
    <t>12:12:11</t>
  </si>
  <si>
    <t>10:19:51</t>
  </si>
  <si>
    <t>12:12:46</t>
  </si>
  <si>
    <t>10:20:13</t>
  </si>
  <si>
    <t>12:08:18</t>
  </si>
  <si>
    <t>10:20:56</t>
  </si>
  <si>
    <t>12:04:25</t>
  </si>
  <si>
    <t>10:21:17</t>
  </si>
  <si>
    <t>12:35:45</t>
  </si>
  <si>
    <t>14:24:23</t>
  </si>
  <si>
    <t>10:22:24</t>
  </si>
  <si>
    <t>12:28:38</t>
  </si>
  <si>
    <t>10:24:05</t>
  </si>
  <si>
    <t>10:25:24</t>
  </si>
  <si>
    <t>12:19:13</t>
  </si>
  <si>
    <t>10:26:04</t>
  </si>
  <si>
    <t>10:27:52</t>
  </si>
  <si>
    <t>10:29:25</t>
  </si>
  <si>
    <t>13:19:56</t>
  </si>
  <si>
    <t>12:11:02</t>
  </si>
  <si>
    <t>10:32:56</t>
  </si>
  <si>
    <t>12:05:35</t>
  </si>
  <si>
    <t>10:35:15</t>
  </si>
  <si>
    <t>14:46:46</t>
  </si>
  <si>
    <t>10:35:33</t>
  </si>
  <si>
    <t>11:34:45</t>
  </si>
  <si>
    <t>10:37:07</t>
  </si>
  <si>
    <t>12:40:17</t>
  </si>
  <si>
    <t>10:37:48</t>
  </si>
  <si>
    <t>11:49:22</t>
  </si>
  <si>
    <t>10:39:41</t>
  </si>
  <si>
    <t>11:36:17</t>
  </si>
  <si>
    <t>10:46:57</t>
  </si>
  <si>
    <t>12:05:15</t>
  </si>
  <si>
    <t>12:11:48</t>
  </si>
  <si>
    <t>10:56:16</t>
  </si>
  <si>
    <t>12:45:31</t>
  </si>
  <si>
    <t>11:02:05</t>
  </si>
  <si>
    <t>12:06:35</t>
  </si>
  <si>
    <t>11:05:37</t>
  </si>
  <si>
    <t>12:37:16</t>
  </si>
  <si>
    <t>11:06:32</t>
  </si>
  <si>
    <t>13:43:59</t>
  </si>
  <si>
    <t>11:07:43</t>
  </si>
  <si>
    <t>11:08:37</t>
  </si>
  <si>
    <t>13:27:52</t>
  </si>
  <si>
    <t>11:09:11</t>
  </si>
  <si>
    <t>12:04:31</t>
  </si>
  <si>
    <t>11:09:28</t>
  </si>
  <si>
    <t>12:00:17</t>
  </si>
  <si>
    <t>11:10:37</t>
  </si>
  <si>
    <t>13:07:56</t>
  </si>
  <si>
    <t>11:11:02</t>
  </si>
  <si>
    <t>11:12:20</t>
  </si>
  <si>
    <t>13:29:29</t>
  </si>
  <si>
    <t>15:04:46</t>
  </si>
  <si>
    <t>11:14:00</t>
  </si>
  <si>
    <t>12:35:47</t>
  </si>
  <si>
    <t>11:14:57</t>
  </si>
  <si>
    <t>11:43:15</t>
  </si>
  <si>
    <t>12:01:50</t>
  </si>
  <si>
    <t>17:45:32</t>
  </si>
  <si>
    <t>12:55:40</t>
  </si>
  <si>
    <t>11:18:04</t>
  </si>
  <si>
    <t>12:17:01</t>
  </si>
  <si>
    <t>11:19:20</t>
  </si>
  <si>
    <t>11:21:48</t>
  </si>
  <si>
    <t>11:44:18</t>
  </si>
  <si>
    <t>11:23:15</t>
  </si>
  <si>
    <t>13:25:08</t>
  </si>
  <si>
    <t>11:27:38</t>
  </si>
  <si>
    <t>12:46:20</t>
  </si>
  <si>
    <t>11:33:33</t>
  </si>
  <si>
    <t>17:48:54</t>
  </si>
  <si>
    <t>11:37:18</t>
  </si>
  <si>
    <t>17:46:30</t>
  </si>
  <si>
    <t>11:38:13</t>
  </si>
  <si>
    <t>16:37:08</t>
  </si>
  <si>
    <t>11:43:44</t>
  </si>
  <si>
    <t>12:25:43</t>
  </si>
  <si>
    <t>11:43:56</t>
  </si>
  <si>
    <t>15:24:54</t>
  </si>
  <si>
    <t>11:47:33</t>
  </si>
  <si>
    <t>13:25:52</t>
  </si>
  <si>
    <t>11:53:52</t>
  </si>
  <si>
    <t>14:24:05</t>
  </si>
  <si>
    <t>12:03:37</t>
  </si>
  <si>
    <t>12:52:55</t>
  </si>
  <si>
    <t>12:06:26</t>
  </si>
  <si>
    <t>13:52:26</t>
  </si>
  <si>
    <t>15:47:30</t>
  </si>
  <si>
    <t>12:09:22</t>
  </si>
  <si>
    <t>12:10:45</t>
  </si>
  <si>
    <t>14:09:28</t>
  </si>
  <si>
    <t>12:11:04</t>
  </si>
  <si>
    <t>15:16:11</t>
  </si>
  <si>
    <t>12:12:45</t>
  </si>
  <si>
    <t>12:13:07</t>
  </si>
  <si>
    <t>14:21:56</t>
  </si>
  <si>
    <t>13:48:13</t>
  </si>
  <si>
    <t>12:44:57</t>
  </si>
  <si>
    <t>12:15:34</t>
  </si>
  <si>
    <t>16:42:01</t>
  </si>
  <si>
    <t>17:18:24</t>
  </si>
  <si>
    <t>12:19:24</t>
  </si>
  <si>
    <t>12:20:20</t>
  </si>
  <si>
    <t>12:21:01</t>
  </si>
  <si>
    <t>12:21:10</t>
  </si>
  <si>
    <t>12:48:38</t>
  </si>
  <si>
    <t>12:21:58</t>
  </si>
  <si>
    <t>13:07:54</t>
  </si>
  <si>
    <t>12:22:21</t>
  </si>
  <si>
    <t>17:18:13</t>
  </si>
  <si>
    <t>12:27:27</t>
  </si>
  <si>
    <t>12:58:33</t>
  </si>
  <si>
    <t>12:28:15</t>
  </si>
  <si>
    <t>13:59:05</t>
  </si>
  <si>
    <t>12:28:23</t>
  </si>
  <si>
    <t>12:29:09</t>
  </si>
  <si>
    <t>13:21:17</t>
  </si>
  <si>
    <t>13:22:23</t>
  </si>
  <si>
    <t>12:33:51</t>
  </si>
  <si>
    <t>12:56:01</t>
  </si>
  <si>
    <t>12:51:36</t>
  </si>
  <si>
    <t>12:52:13</t>
  </si>
  <si>
    <t>15:23:23</t>
  </si>
  <si>
    <t>12:53:46</t>
  </si>
  <si>
    <t>17:19:05</t>
  </si>
  <si>
    <t>12:54:49</t>
  </si>
  <si>
    <t>13:19:27</t>
  </si>
  <si>
    <t>12:55:07</t>
  </si>
  <si>
    <t>16:34:05</t>
  </si>
  <si>
    <t>12:55:29</t>
  </si>
  <si>
    <t>12:56:14</t>
  </si>
  <si>
    <t>12:57:22</t>
  </si>
  <si>
    <t>13:17:45</t>
  </si>
  <si>
    <t>12:57:35</t>
  </si>
  <si>
    <t>17:09:49</t>
  </si>
  <si>
    <t>12:59:07</t>
  </si>
  <si>
    <t>14:14:48</t>
  </si>
  <si>
    <t>15:37:23</t>
  </si>
  <si>
    <t>14:46:28</t>
  </si>
  <si>
    <t>13:57:21</t>
  </si>
  <si>
    <t>15:19:22</t>
  </si>
  <si>
    <t>13:01:43</t>
  </si>
  <si>
    <t>15:30:23</t>
  </si>
  <si>
    <t>13:03:07</t>
  </si>
  <si>
    <t>17:40:55</t>
  </si>
  <si>
    <t>20:31:10</t>
  </si>
  <si>
    <t>13:04:34</t>
  </si>
  <si>
    <t>13:05:34</t>
  </si>
  <si>
    <t>15:54:58</t>
  </si>
  <si>
    <t>13:06:01</t>
  </si>
  <si>
    <t>18:02:05</t>
  </si>
  <si>
    <t>13:28:45</t>
  </si>
  <si>
    <t>13:10:38</t>
  </si>
  <si>
    <t>13:13:23</t>
  </si>
  <si>
    <t>15:49:48</t>
  </si>
  <si>
    <t>13:15:04</t>
  </si>
  <si>
    <t>14:36:12</t>
  </si>
  <si>
    <t>13:16:12</t>
  </si>
  <si>
    <t>17:45:50</t>
  </si>
  <si>
    <t>13:16:34</t>
  </si>
  <si>
    <t>14:59:59</t>
  </si>
  <si>
    <t>13:17:03</t>
  </si>
  <si>
    <t>15:32:21</t>
  </si>
  <si>
    <t>13:17:20</t>
  </si>
  <si>
    <t>18:23:44</t>
  </si>
  <si>
    <t>15:19:11</t>
  </si>
  <si>
    <t>14:23:26</t>
  </si>
  <si>
    <t>13:20:59</t>
  </si>
  <si>
    <t>16:03:52</t>
  </si>
  <si>
    <t>15:30:00</t>
  </si>
  <si>
    <t>13:52:52</t>
  </si>
  <si>
    <t>13:24:20</t>
  </si>
  <si>
    <t>16:23:37</t>
  </si>
  <si>
    <t>13:25:46</t>
  </si>
  <si>
    <t>16:33:11</t>
  </si>
  <si>
    <t>16:36:16</t>
  </si>
  <si>
    <t>13:26:43</t>
  </si>
  <si>
    <t>16:50:32</t>
  </si>
  <si>
    <t>13:27:10</t>
  </si>
  <si>
    <t>13:27:50</t>
  </si>
  <si>
    <t>14:43:01</t>
  </si>
  <si>
    <t>13:28:44</t>
  </si>
  <si>
    <t>15:47:32</t>
  </si>
  <si>
    <t>13:28:55</t>
  </si>
  <si>
    <t>17:55:32</t>
  </si>
  <si>
    <t>13:29:40</t>
  </si>
  <si>
    <t>13:30:55</t>
  </si>
  <si>
    <t>14:00:47</t>
  </si>
  <si>
    <t>13:39:11</t>
  </si>
  <si>
    <t>14:19:03</t>
  </si>
  <si>
    <t>13:49:26</t>
  </si>
  <si>
    <t>18:11:11</t>
  </si>
  <si>
    <t>13:49:58</t>
  </si>
  <si>
    <t>14:39:56</t>
  </si>
  <si>
    <t>13:54:24</t>
  </si>
  <si>
    <t>14:17:24</t>
  </si>
  <si>
    <t>10:20:52</t>
  </si>
  <si>
    <t>13:55:28</t>
  </si>
  <si>
    <t>12:49:23</t>
  </si>
  <si>
    <t>13:55:59</t>
  </si>
  <si>
    <t>14:55:50</t>
  </si>
  <si>
    <t>13:56:39</t>
  </si>
  <si>
    <t>15:53:54</t>
  </si>
  <si>
    <t>14:02:13</t>
  </si>
  <si>
    <t>14:02:37</t>
  </si>
  <si>
    <t>17:49:37</t>
  </si>
  <si>
    <t>14:04:30</t>
  </si>
  <si>
    <t>13:42:31</t>
  </si>
  <si>
    <t>14:06:16</t>
  </si>
  <si>
    <t>14:55:55</t>
  </si>
  <si>
    <t>14:06:24</t>
  </si>
  <si>
    <t>15:28:53</t>
  </si>
  <si>
    <t>14:06:52</t>
  </si>
  <si>
    <t>17:41:57</t>
  </si>
  <si>
    <t>14:07:26</t>
  </si>
  <si>
    <t>14:39:10</t>
  </si>
  <si>
    <t>14:11:07</t>
  </si>
  <si>
    <t>14:46:58</t>
  </si>
  <si>
    <t>14:11:14</t>
  </si>
  <si>
    <t>15:31:41</t>
  </si>
  <si>
    <t>14:12:13</t>
  </si>
  <si>
    <t>15:27:01</t>
  </si>
  <si>
    <t>14:13:01</t>
  </si>
  <si>
    <t>14:36:50</t>
  </si>
  <si>
    <t>14:14:17</t>
  </si>
  <si>
    <t>15:12:03</t>
  </si>
  <si>
    <t>14:14:20</t>
  </si>
  <si>
    <t>16:52:35</t>
  </si>
  <si>
    <t>17:35:23</t>
  </si>
  <si>
    <t>14:44:08</t>
  </si>
  <si>
    <t>17:58:26</t>
  </si>
  <si>
    <t>14:24:07</t>
  </si>
  <si>
    <t>16:48:35</t>
  </si>
  <si>
    <t>14:24:29</t>
  </si>
  <si>
    <t>15:37:11</t>
  </si>
  <si>
    <t>14:25:38</t>
  </si>
  <si>
    <t>16:37:04</t>
  </si>
  <si>
    <t>14:25:55</t>
  </si>
  <si>
    <t>16:50:29</t>
  </si>
  <si>
    <t>13:49:02</t>
  </si>
  <si>
    <t>16:04:28</t>
  </si>
  <si>
    <t>14:26:51</t>
  </si>
  <si>
    <t>16:05:49</t>
  </si>
  <si>
    <t>14:27:47</t>
  </si>
  <si>
    <t>19:16:12</t>
  </si>
  <si>
    <t>17:47:34</t>
  </si>
  <si>
    <t>14:28:35</t>
  </si>
  <si>
    <t>15:38:09</t>
  </si>
  <si>
    <t>14:29:29</t>
  </si>
  <si>
    <t>18:02:56</t>
  </si>
  <si>
    <t>14:29:51</t>
  </si>
  <si>
    <t>17:35:04</t>
  </si>
  <si>
    <t>17:33:46</t>
  </si>
  <si>
    <t>14:31:03</t>
  </si>
  <si>
    <t>14:31:56</t>
  </si>
  <si>
    <t>14:32:53</t>
  </si>
  <si>
    <t>15:36:49</t>
  </si>
  <si>
    <t>14:33:11</t>
  </si>
  <si>
    <t>17:43:04</t>
  </si>
  <si>
    <t>14:33:32</t>
  </si>
  <si>
    <t>16:52:44</t>
  </si>
  <si>
    <t>14:35:16</t>
  </si>
  <si>
    <t>17:06:25</t>
  </si>
  <si>
    <t>18:27:56</t>
  </si>
  <si>
    <t>14:36:57</t>
  </si>
  <si>
    <t>16:55:51</t>
  </si>
  <si>
    <t>14:37:16</t>
  </si>
  <si>
    <t>17:58:28</t>
  </si>
  <si>
    <t>17:56:38</t>
  </si>
  <si>
    <t>14:37:34</t>
  </si>
  <si>
    <t>17:22:06</t>
  </si>
  <si>
    <t>14:38:09</t>
  </si>
  <si>
    <t>18:16:29</t>
  </si>
  <si>
    <t>14:38:28</t>
  </si>
  <si>
    <t>17:05:55</t>
  </si>
  <si>
    <t>18:53:03</t>
  </si>
  <si>
    <t>14:38:55</t>
  </si>
  <si>
    <t>17:42:30</t>
  </si>
  <si>
    <t>14:39:50</t>
  </si>
  <si>
    <t>16:45:19</t>
  </si>
  <si>
    <t>14:40:07</t>
  </si>
  <si>
    <t>14:40:13</t>
  </si>
  <si>
    <t>17:17:24</t>
  </si>
  <si>
    <t>14:44:12</t>
  </si>
  <si>
    <t>14:48:03</t>
  </si>
  <si>
    <t>11:29:11</t>
  </si>
  <si>
    <t>17:38:12</t>
  </si>
  <si>
    <t>14:53:59</t>
  </si>
  <si>
    <t>11:35:52</t>
  </si>
  <si>
    <t>14:56:49</t>
  </si>
  <si>
    <t>15:50:20</t>
  </si>
  <si>
    <t>15:01:46</t>
  </si>
  <si>
    <t>15:22:14</t>
  </si>
  <si>
    <t>15:16:36</t>
  </si>
  <si>
    <t>16:25:30</t>
  </si>
  <si>
    <t>15:19:56</t>
  </si>
  <si>
    <t>17:57:25</t>
  </si>
  <si>
    <t>18:41:14</t>
  </si>
  <si>
    <t>16:10:01</t>
  </si>
  <si>
    <t>19:29:44</t>
  </si>
  <si>
    <t>12:04:01</t>
  </si>
  <si>
    <t>15:36:11</t>
  </si>
  <si>
    <t>16:48:49</t>
  </si>
  <si>
    <t>15:42:07</t>
  </si>
  <si>
    <t>15:58:18</t>
  </si>
  <si>
    <t>15:44:40</t>
  </si>
  <si>
    <t>18:04:24</t>
  </si>
  <si>
    <t>15:47:06</t>
  </si>
  <si>
    <t>16:35:28</t>
  </si>
  <si>
    <t>15:56:31</t>
  </si>
  <si>
    <t>19:02:15</t>
  </si>
  <si>
    <t>16:06:09</t>
  </si>
  <si>
    <t>18:55:53</t>
  </si>
  <si>
    <t>16:07:42</t>
  </si>
  <si>
    <t>19:15:56</t>
  </si>
  <si>
    <t>16:08:37</t>
  </si>
  <si>
    <t>18:54:57</t>
  </si>
  <si>
    <t>16:09:12</t>
  </si>
  <si>
    <t>16:38:41</t>
  </si>
  <si>
    <t>16:09:18</t>
  </si>
  <si>
    <t>17:07:09</t>
  </si>
  <si>
    <t>18:25:52</t>
  </si>
  <si>
    <t>16:10:19</t>
  </si>
  <si>
    <t>19:16:21</t>
  </si>
  <si>
    <t>17:31:17</t>
  </si>
  <si>
    <t>16:12:49</t>
  </si>
  <si>
    <t>16:31:15</t>
  </si>
  <si>
    <t>10:55:55</t>
  </si>
  <si>
    <t>18:31:01</t>
  </si>
  <si>
    <t>13:20:56</t>
  </si>
  <si>
    <t>17:35:54</t>
  </si>
  <si>
    <t>18:59:27</t>
  </si>
  <si>
    <t>18:29:14</t>
  </si>
  <si>
    <t>17:45:40</t>
  </si>
  <si>
    <t>18:09:20</t>
  </si>
  <si>
    <t>17:26:19</t>
  </si>
  <si>
    <t>16:21:30</t>
  </si>
  <si>
    <t>18:23:19</t>
  </si>
  <si>
    <t>16:22:18</t>
  </si>
  <si>
    <t>17:32:49</t>
  </si>
  <si>
    <t>16:22:22</t>
  </si>
  <si>
    <t>18:25:19</t>
  </si>
  <si>
    <t>18:52:39</t>
  </si>
  <si>
    <t>16:23:35</t>
  </si>
  <si>
    <t>18:17:15</t>
  </si>
  <si>
    <t>18:13:22</t>
  </si>
  <si>
    <t>16:30:55</t>
  </si>
  <si>
    <t>16:41:05</t>
  </si>
  <si>
    <t>16:34:11</t>
  </si>
  <si>
    <t>16:36:30</t>
  </si>
  <si>
    <t>19:29:12</t>
  </si>
  <si>
    <t>16:36:53</t>
  </si>
  <si>
    <t>16:37:13</t>
  </si>
  <si>
    <t>16:38:14</t>
  </si>
  <si>
    <t>16:52:07</t>
  </si>
  <si>
    <t>16:38:57</t>
  </si>
  <si>
    <t>20:10:17</t>
  </si>
  <si>
    <t>17:03:02</t>
  </si>
  <si>
    <t>16:42:32</t>
  </si>
  <si>
    <t>17:49:17</t>
  </si>
  <si>
    <t>16:43:09</t>
  </si>
  <si>
    <t>18:36:06</t>
  </si>
  <si>
    <t>16:45:34</t>
  </si>
  <si>
    <t>17:02:09</t>
  </si>
  <si>
    <t>16:45:53</t>
  </si>
  <si>
    <t>16:46:40</t>
  </si>
  <si>
    <t>18:06:06</t>
  </si>
  <si>
    <t>16:47:58</t>
  </si>
  <si>
    <t>17:37:37</t>
  </si>
  <si>
    <t>16:48:45</t>
  </si>
  <si>
    <t>21:56:45</t>
  </si>
  <si>
    <t>16:50:35</t>
  </si>
  <si>
    <t>16:50:54</t>
  </si>
  <si>
    <t>18:17:34</t>
  </si>
  <si>
    <t>16:51:56</t>
  </si>
  <si>
    <t>16:52:54</t>
  </si>
  <si>
    <t>20:10:28</t>
  </si>
  <si>
    <t>16:53:57</t>
  </si>
  <si>
    <t>18:25:51</t>
  </si>
  <si>
    <t>16:54:19</t>
  </si>
  <si>
    <t>19:09:16</t>
  </si>
  <si>
    <t>16:55:15</t>
  </si>
  <si>
    <t>18:59:43</t>
  </si>
  <si>
    <t>16:57:13</t>
  </si>
  <si>
    <t>18:15:29</t>
  </si>
  <si>
    <t>19:32:30</t>
  </si>
  <si>
    <t>16:57:36</t>
  </si>
  <si>
    <t>18:26:34</t>
  </si>
  <si>
    <t>16:57:51</t>
  </si>
  <si>
    <t>18:01:27</t>
  </si>
  <si>
    <t>16:58:37</t>
  </si>
  <si>
    <t>19:09:46</t>
  </si>
  <si>
    <t>16:58:52</t>
  </si>
  <si>
    <t>19:48:06</t>
  </si>
  <si>
    <t>16:59:09</t>
  </si>
  <si>
    <t>18:25:54</t>
  </si>
  <si>
    <t>16:59:58</t>
  </si>
  <si>
    <t>17:00:49</t>
  </si>
  <si>
    <t>19:55:37</t>
  </si>
  <si>
    <t>17:01:01</t>
  </si>
  <si>
    <t>18:58:07</t>
  </si>
  <si>
    <t>17:01:19</t>
  </si>
  <si>
    <t>18:26:32</t>
  </si>
  <si>
    <t>19:14:41</t>
  </si>
  <si>
    <t>17:01:54</t>
  </si>
  <si>
    <t>18:27:51</t>
  </si>
  <si>
    <t>17:02:07</t>
  </si>
  <si>
    <t>17:02:43</t>
  </si>
  <si>
    <t>18:53:54</t>
  </si>
  <si>
    <t>17:14:44</t>
  </si>
  <si>
    <t>18:40:13</t>
  </si>
  <si>
    <t>17:16:08</t>
  </si>
  <si>
    <t>19:04:33</t>
  </si>
  <si>
    <t>17:21:10</t>
  </si>
  <si>
    <t>18:39:06</t>
  </si>
  <si>
    <t>17:21:49</t>
  </si>
  <si>
    <t>18:53:05</t>
  </si>
  <si>
    <t>17:29:59</t>
  </si>
  <si>
    <t>18:16:35</t>
  </si>
  <si>
    <t>18:49:58</t>
  </si>
  <si>
    <t>17:33:38</t>
  </si>
  <si>
    <t>18:26:22</t>
  </si>
  <si>
    <t>17:40:23</t>
  </si>
  <si>
    <t>17:41:00</t>
  </si>
  <si>
    <t>17:45:57</t>
  </si>
  <si>
    <t>17:41:27</t>
  </si>
  <si>
    <t>17:43:19</t>
  </si>
  <si>
    <t>17:46:53</t>
  </si>
  <si>
    <t>17:43:49</t>
  </si>
  <si>
    <t>19:33:30</t>
  </si>
  <si>
    <t>17:46:32</t>
  </si>
  <si>
    <t>13:08:27</t>
  </si>
  <si>
    <t>15:06:13</t>
  </si>
  <si>
    <t>17:55:17</t>
  </si>
  <si>
    <t>17:56:48</t>
  </si>
  <si>
    <t>17:59:46</t>
  </si>
  <si>
    <t>18:40:35</t>
  </si>
  <si>
    <t>18:03:56</t>
  </si>
  <si>
    <t>18:04:43</t>
  </si>
  <si>
    <t>18:05:18</t>
  </si>
  <si>
    <t>20:03:28</t>
  </si>
  <si>
    <t>18:07:35</t>
  </si>
  <si>
    <t>20:02:00</t>
  </si>
  <si>
    <t>18:08:34</t>
  </si>
  <si>
    <t>20:30:20</t>
  </si>
  <si>
    <t>18:09:34</t>
  </si>
  <si>
    <t>20:29:58</t>
  </si>
  <si>
    <t>18:10:35</t>
  </si>
  <si>
    <t>19:55:28</t>
  </si>
  <si>
    <t>18:12:20</t>
  </si>
  <si>
    <t>19:58:58</t>
  </si>
  <si>
    <t>18:15:56</t>
  </si>
  <si>
    <t>09:05:55</t>
  </si>
  <si>
    <t>18:04:47</t>
  </si>
  <si>
    <t>17:23:02</t>
  </si>
  <si>
    <t>18:26:26</t>
  </si>
  <si>
    <t>19:18:47</t>
  </si>
  <si>
    <t>18:28:28</t>
  </si>
  <si>
    <t>19:42:18</t>
  </si>
  <si>
    <t>18:31:44</t>
  </si>
  <si>
    <t>18:51:38</t>
  </si>
  <si>
    <t>18:33:44</t>
  </si>
  <si>
    <t>18:53:43</t>
  </si>
  <si>
    <t>18:37:43</t>
  </si>
  <si>
    <t>18:39:05</t>
  </si>
  <si>
    <t>19:33:48</t>
  </si>
  <si>
    <t>18:40:34</t>
  </si>
  <si>
    <t>03:54:05</t>
  </si>
  <si>
    <t>18:50:45</t>
  </si>
  <si>
    <t>12:25:00</t>
  </si>
  <si>
    <t>14:23:36</t>
  </si>
  <si>
    <t>17:12:56</t>
  </si>
  <si>
    <t>18:54:28</t>
  </si>
  <si>
    <t>18:56:14</t>
  </si>
  <si>
    <t>20:03:05</t>
  </si>
  <si>
    <t>18:56:21</t>
  </si>
  <si>
    <t>18:59:42</t>
  </si>
  <si>
    <t>18:56:56</t>
  </si>
  <si>
    <t>19:00:41</t>
  </si>
  <si>
    <t>18:57:36</t>
  </si>
  <si>
    <t>19:38:25</t>
  </si>
  <si>
    <t>19:03:59</t>
  </si>
  <si>
    <t>12:04:40</t>
  </si>
  <si>
    <t>19:10:11</t>
  </si>
  <si>
    <t>19:36:24</t>
  </si>
  <si>
    <t>19:20:29</t>
  </si>
  <si>
    <t>12:25:40</t>
  </si>
  <si>
    <t>19:23:29</t>
  </si>
  <si>
    <t>19:48:01</t>
  </si>
  <si>
    <t>19:25:21</t>
  </si>
  <si>
    <t>12:17:51</t>
  </si>
  <si>
    <t>19:29:31</t>
  </si>
  <si>
    <t>12:10:48</t>
  </si>
  <si>
    <t>19:30:32</t>
  </si>
  <si>
    <t>11:44:24</t>
  </si>
  <si>
    <t>19:32:11</t>
  </si>
  <si>
    <t>19:59:39</t>
  </si>
  <si>
    <t>19:35:11</t>
  </si>
  <si>
    <t>10:37:30</t>
  </si>
  <si>
    <t>19:38:33</t>
  </si>
  <si>
    <t>20:34:24</t>
  </si>
  <si>
    <t>19:38:44</t>
  </si>
  <si>
    <t>20:33:30</t>
  </si>
  <si>
    <t>19:41:30</t>
  </si>
  <si>
    <t>20:06:17</t>
  </si>
  <si>
    <t>19:45:46</t>
  </si>
  <si>
    <t>11:42:45</t>
  </si>
  <si>
    <t>19:50:05</t>
  </si>
  <si>
    <t>20:27:02</t>
  </si>
  <si>
    <t>19:51:12</t>
  </si>
  <si>
    <t>20:12:00</t>
  </si>
  <si>
    <t>20:00:39</t>
  </si>
  <si>
    <t>20:24:18</t>
  </si>
  <si>
    <t>20:04:04</t>
  </si>
  <si>
    <t>20:52:54</t>
  </si>
  <si>
    <t>20:05:47</t>
  </si>
  <si>
    <t>10:35:31</t>
  </si>
  <si>
    <t>20:06:36</t>
  </si>
  <si>
    <t>14:34:59</t>
  </si>
  <si>
    <t>20:09:11</t>
  </si>
  <si>
    <t>12:36:33</t>
  </si>
  <si>
    <t>20:12:42</t>
  </si>
  <si>
    <t>21:09:59</t>
  </si>
  <si>
    <t>20:17:53</t>
  </si>
  <si>
    <t>20:38:17</t>
  </si>
  <si>
    <t>20:20:16</t>
  </si>
  <si>
    <t>21:00:50</t>
  </si>
  <si>
    <t>20:21:46</t>
  </si>
  <si>
    <t>21:00:32</t>
  </si>
  <si>
    <t>20:25:07</t>
  </si>
  <si>
    <t>12:27:43</t>
  </si>
  <si>
    <t>20:39:11</t>
  </si>
  <si>
    <t>20:53:05</t>
  </si>
  <si>
    <t>20:43:53</t>
  </si>
  <si>
    <t>21:15:49</t>
  </si>
  <si>
    <t>20:47:11</t>
  </si>
  <si>
    <t>12:24:26</t>
  </si>
  <si>
    <t>20:52:07</t>
  </si>
  <si>
    <t>21:44:58</t>
  </si>
  <si>
    <t>20:56:33</t>
  </si>
  <si>
    <t>13:45:26</t>
  </si>
  <si>
    <t>20:59:43</t>
  </si>
  <si>
    <t>21:53:31</t>
  </si>
  <si>
    <t>21:03:18</t>
  </si>
  <si>
    <t>21:28:04</t>
  </si>
  <si>
    <t>21:44:20</t>
  </si>
  <si>
    <t>21:11:21</t>
  </si>
  <si>
    <t>21:11:29</t>
  </si>
  <si>
    <t>22:37:39</t>
  </si>
  <si>
    <t>21:19:41</t>
  </si>
  <si>
    <t>21:53:42</t>
  </si>
  <si>
    <t>21:20:08</t>
  </si>
  <si>
    <t>22:01:40</t>
  </si>
  <si>
    <t>21:25:19</t>
  </si>
  <si>
    <t>11:03:27</t>
  </si>
  <si>
    <t>21:25:50</t>
  </si>
  <si>
    <t>21:32:34</t>
  </si>
  <si>
    <t>14:24:40</t>
  </si>
  <si>
    <t>21:44:03</t>
  </si>
  <si>
    <t>21:57:10</t>
  </si>
  <si>
    <t>21:47:43</t>
  </si>
  <si>
    <t>22:47:44</t>
  </si>
  <si>
    <t>21:50:45</t>
  </si>
  <si>
    <t>22:59:36</t>
  </si>
  <si>
    <t>22:00:07</t>
  </si>
  <si>
    <t>11:45:22</t>
  </si>
  <si>
    <t>22:08:56</t>
  </si>
  <si>
    <t>22:50:47</t>
  </si>
  <si>
    <t>22:12:12</t>
  </si>
  <si>
    <t>22:43:02</t>
  </si>
  <si>
    <t>22:17:10</t>
  </si>
  <si>
    <t>09:38:13</t>
  </si>
  <si>
    <t>23:31:38</t>
  </si>
  <si>
    <t>13:08:48</t>
  </si>
  <si>
    <t>00:53:36</t>
  </si>
  <si>
    <t>13-01-2019</t>
  </si>
  <si>
    <t>15:01:53</t>
  </si>
  <si>
    <t>03:34:43</t>
  </si>
  <si>
    <t>11:58:25</t>
  </si>
  <si>
    <t>11:08:56</t>
  </si>
  <si>
    <t>14:31:05</t>
  </si>
  <si>
    <t>11:10:14</t>
  </si>
  <si>
    <t>13:50:45</t>
  </si>
  <si>
    <t>11:44:02</t>
  </si>
  <si>
    <t>03:38:49</t>
  </si>
  <si>
    <t>13:41:59</t>
  </si>
  <si>
    <t>13:41:19</t>
  </si>
  <si>
    <t>03:42:15</t>
  </si>
  <si>
    <t>10:16:10</t>
  </si>
  <si>
    <t>04:01:57</t>
  </si>
  <si>
    <t>10:57:48</t>
  </si>
  <si>
    <t>13:53:13</t>
  </si>
  <si>
    <t>11:25:39</t>
  </si>
  <si>
    <t>04:09:13</t>
  </si>
  <si>
    <t>15:40:53</t>
  </si>
  <si>
    <t>04:14:56</t>
  </si>
  <si>
    <t>11:01:44</t>
  </si>
  <si>
    <t>15:29:33</t>
  </si>
  <si>
    <t>15:47:38</t>
  </si>
  <si>
    <t>12:31:41</t>
  </si>
  <si>
    <t>08:52:31</t>
  </si>
  <si>
    <t>09:19:57</t>
  </si>
  <si>
    <t>11:37:40</t>
  </si>
  <si>
    <t>09:23:25</t>
  </si>
  <si>
    <t>09:32:18</t>
  </si>
  <si>
    <t>10:02:33</t>
  </si>
  <si>
    <t>09:35:40</t>
  </si>
  <si>
    <t>09:36:17</t>
  </si>
  <si>
    <t>17:37:45</t>
  </si>
  <si>
    <t>09:42:36</t>
  </si>
  <si>
    <t>14:42:06</t>
  </si>
  <si>
    <t>09:43:03</t>
  </si>
  <si>
    <t>14:04:51</t>
  </si>
  <si>
    <t>09:46:21</t>
  </si>
  <si>
    <t>12:15:39</t>
  </si>
  <si>
    <t>09:46:55</t>
  </si>
  <si>
    <t>14:13:35</t>
  </si>
  <si>
    <t>09:52:28</t>
  </si>
  <si>
    <t>12:36:36</t>
  </si>
  <si>
    <t>09:52:50</t>
  </si>
  <si>
    <t>13:18:52</t>
  </si>
  <si>
    <t>09:53:30</t>
  </si>
  <si>
    <t>09:54:26</t>
  </si>
  <si>
    <t>14:17:30</t>
  </si>
  <si>
    <t>14:15:05</t>
  </si>
  <si>
    <t>14:16:31</t>
  </si>
  <si>
    <t>09:54:50</t>
  </si>
  <si>
    <t>09:56:11</t>
  </si>
  <si>
    <t>12:13:10</t>
  </si>
  <si>
    <t>09:57:01</t>
  </si>
  <si>
    <t>10:03:22</t>
  </si>
  <si>
    <t>11:39:19</t>
  </si>
  <si>
    <t>13:45:56</t>
  </si>
  <si>
    <t>10:05:56</t>
  </si>
  <si>
    <t>14:02:56</t>
  </si>
  <si>
    <t>10:06:52</t>
  </si>
  <si>
    <t>11:55:25</t>
  </si>
  <si>
    <t>10:08:02</t>
  </si>
  <si>
    <t>10:08:28</t>
  </si>
  <si>
    <t>11:48:23</t>
  </si>
  <si>
    <t>10:16:09</t>
  </si>
  <si>
    <t>12:44:02</t>
  </si>
  <si>
    <t>10:25:05</t>
  </si>
  <si>
    <t>12:31:12</t>
  </si>
  <si>
    <t>10:25:12</t>
  </si>
  <si>
    <t>11:09:23</t>
  </si>
  <si>
    <t>11:36:21</t>
  </si>
  <si>
    <t>10:26:43</t>
  </si>
  <si>
    <t>11:51:42</t>
  </si>
  <si>
    <t>10:27:31</t>
  </si>
  <si>
    <t>10:53:00</t>
  </si>
  <si>
    <t>10:30:32</t>
  </si>
  <si>
    <t>10:30:57</t>
  </si>
  <si>
    <t>10:33:16</t>
  </si>
  <si>
    <t>17:40:22</t>
  </si>
  <si>
    <t>11:08:49</t>
  </si>
  <si>
    <t>10:33:33</t>
  </si>
  <si>
    <t>10:34:02</t>
  </si>
  <si>
    <t>12:35:46</t>
  </si>
  <si>
    <t>10:36:28</t>
  </si>
  <si>
    <t>12:48:20</t>
  </si>
  <si>
    <t>10:39:58</t>
  </si>
  <si>
    <t>11:02:33</t>
  </si>
  <si>
    <t>10:40:58</t>
  </si>
  <si>
    <t>12:46:09</t>
  </si>
  <si>
    <t>10:42:20</t>
  </si>
  <si>
    <t>13:13:56</t>
  </si>
  <si>
    <t>10:44:33</t>
  </si>
  <si>
    <t>11:37:00</t>
  </si>
  <si>
    <t>10:48:15</t>
  </si>
  <si>
    <t>11:37:07</t>
  </si>
  <si>
    <t>12:51:55</t>
  </si>
  <si>
    <t>12:22:32</t>
  </si>
  <si>
    <t>11:15:51</t>
  </si>
  <si>
    <t>13:14:07</t>
  </si>
  <si>
    <t>12:35:58</t>
  </si>
  <si>
    <t>13:35:28</t>
  </si>
  <si>
    <t>10:51:15</t>
  </si>
  <si>
    <t>10:52:48</t>
  </si>
  <si>
    <t>11:59:59</t>
  </si>
  <si>
    <t>10:53:29</t>
  </si>
  <si>
    <t>10:53:48</t>
  </si>
  <si>
    <t>16:01:02</t>
  </si>
  <si>
    <t>10:55:13</t>
  </si>
  <si>
    <t>10:56:07</t>
  </si>
  <si>
    <t>12:10:31</t>
  </si>
  <si>
    <t>10:58:59</t>
  </si>
  <si>
    <t>11:22:26</t>
  </si>
  <si>
    <t>14:46:50</t>
  </si>
  <si>
    <t>11:03:12</t>
  </si>
  <si>
    <t>13:14:56</t>
  </si>
  <si>
    <t>11:12:41</t>
  </si>
  <si>
    <t>11:07:32</t>
  </si>
  <si>
    <t>12:54:08</t>
  </si>
  <si>
    <t>12:55:47</t>
  </si>
  <si>
    <t>11:11:05</t>
  </si>
  <si>
    <t>12:48:02</t>
  </si>
  <si>
    <t>11:11:40</t>
  </si>
  <si>
    <t>12:17:07</t>
  </si>
  <si>
    <t>11:11:56</t>
  </si>
  <si>
    <t>16:14:40</t>
  </si>
  <si>
    <t>11:12:10</t>
  </si>
  <si>
    <t>12:19:08</t>
  </si>
  <si>
    <t>11:12:45</t>
  </si>
  <si>
    <t>14:33:48</t>
  </si>
  <si>
    <t>11:13:03</t>
  </si>
  <si>
    <t>13:12:18</t>
  </si>
  <si>
    <t>11:15:16</t>
  </si>
  <si>
    <t>11:50:44</t>
  </si>
  <si>
    <t>11:17:25</t>
  </si>
  <si>
    <t>12:41:55</t>
  </si>
  <si>
    <t>11:17:48</t>
  </si>
  <si>
    <t>11:39:18</t>
  </si>
  <si>
    <t>11:18:12</t>
  </si>
  <si>
    <t>11:18:23</t>
  </si>
  <si>
    <t>13:00:30</t>
  </si>
  <si>
    <t>11:18:39</t>
  </si>
  <si>
    <t>13:35:05</t>
  </si>
  <si>
    <t>11:18:52</t>
  </si>
  <si>
    <t>13:12:49</t>
  </si>
  <si>
    <t>11:19:11</t>
  </si>
  <si>
    <t>14:53:42</t>
  </si>
  <si>
    <t>11:19:50</t>
  </si>
  <si>
    <t>11:44:27</t>
  </si>
  <si>
    <t>11:20:02</t>
  </si>
  <si>
    <t>11:46:53</t>
  </si>
  <si>
    <t>11:20:32</t>
  </si>
  <si>
    <t>17:01:02</t>
  </si>
  <si>
    <t>11:21:25</t>
  </si>
  <si>
    <t>14:00:54</t>
  </si>
  <si>
    <t>11:21:39</t>
  </si>
  <si>
    <t>11:21:45</t>
  </si>
  <si>
    <t>11:22:42</t>
  </si>
  <si>
    <t>13:50:07</t>
  </si>
  <si>
    <t>11:23:10</t>
  </si>
  <si>
    <t>16:22:26</t>
  </si>
  <si>
    <t>11:32:03</t>
  </si>
  <si>
    <t>11:46:18</t>
  </si>
  <si>
    <t>11:32:28</t>
  </si>
  <si>
    <t>12:20:30</t>
  </si>
  <si>
    <t>11:32:54</t>
  </si>
  <si>
    <t>12:14:32</t>
  </si>
  <si>
    <t>11:33:57</t>
  </si>
  <si>
    <t>13:35:21</t>
  </si>
  <si>
    <t>11:34:33</t>
  </si>
  <si>
    <t>11:34:54</t>
  </si>
  <si>
    <t>17:02:41</t>
  </si>
  <si>
    <t>11:35:47</t>
  </si>
  <si>
    <t>13:29:53</t>
  </si>
  <si>
    <t>11:38:23</t>
  </si>
  <si>
    <t>11:45:59</t>
  </si>
  <si>
    <t>11:41:53</t>
  </si>
  <si>
    <t>13:05:47</t>
  </si>
  <si>
    <t>11:59:21</t>
  </si>
  <si>
    <t>14:04:18</t>
  </si>
  <si>
    <t>12:23:53</t>
  </si>
  <si>
    <t>13:24:29</t>
  </si>
  <si>
    <t>16:06:22</t>
  </si>
  <si>
    <t>16:36:27</t>
  </si>
  <si>
    <t>12:41:13</t>
  </si>
  <si>
    <t>13:29:01</t>
  </si>
  <si>
    <t>13:41:14</t>
  </si>
  <si>
    <t>11:48:37</t>
  </si>
  <si>
    <t>11:55:45</t>
  </si>
  <si>
    <t>11:57:00</t>
  </si>
  <si>
    <t>13:48:38</t>
  </si>
  <si>
    <t>11:57:13</t>
  </si>
  <si>
    <t>14:37:41</t>
  </si>
  <si>
    <t>12:27:34</t>
  </si>
  <si>
    <t>12:09:44</t>
  </si>
  <si>
    <t>12:17:04</t>
  </si>
  <si>
    <t>12:18:48</t>
  </si>
  <si>
    <t>12:19:28</t>
  </si>
  <si>
    <t>13:12:09</t>
  </si>
  <si>
    <t>12:29:25</t>
  </si>
  <si>
    <t>12:46:53</t>
  </si>
  <si>
    <t>12:30:44</t>
  </si>
  <si>
    <t>14:02:35</t>
  </si>
  <si>
    <t>12:37:12</t>
  </si>
  <si>
    <t>12:37:46</t>
  </si>
  <si>
    <t>13:30:24</t>
  </si>
  <si>
    <t>12:38:09</t>
  </si>
  <si>
    <t>15:44:15</t>
  </si>
  <si>
    <t>12:40:06</t>
  </si>
  <si>
    <t>13:34:42</t>
  </si>
  <si>
    <t>13:37:27</t>
  </si>
  <si>
    <t>12:57:03</t>
  </si>
  <si>
    <t>13:30:31</t>
  </si>
  <si>
    <t>13:09:15</t>
  </si>
  <si>
    <t>13:32:17</t>
  </si>
  <si>
    <t>13:15:21</t>
  </si>
  <si>
    <t>13:37:52</t>
  </si>
  <si>
    <t>13:15:54</t>
  </si>
  <si>
    <t>15:19:57</t>
  </si>
  <si>
    <t>13:22:16</t>
  </si>
  <si>
    <t>13:23:35</t>
  </si>
  <si>
    <t>15:23:07</t>
  </si>
  <si>
    <t>15:22:03</t>
  </si>
  <si>
    <t>13:29:16</t>
  </si>
  <si>
    <t>11:52:48</t>
  </si>
  <si>
    <t>13:30:04</t>
  </si>
  <si>
    <t>13:31:59</t>
  </si>
  <si>
    <t>14:22:34</t>
  </si>
  <si>
    <t>13:33:09</t>
  </si>
  <si>
    <t>14:22:30</t>
  </si>
  <si>
    <t>14:22:32</t>
  </si>
  <si>
    <t>17:41:32</t>
  </si>
  <si>
    <t>13:34:10</t>
  </si>
  <si>
    <t>15:07:47</t>
  </si>
  <si>
    <t>13:34:28</t>
  </si>
  <si>
    <t>13:35:14</t>
  </si>
  <si>
    <t>14:46:29</t>
  </si>
  <si>
    <t>13:36:02</t>
  </si>
  <si>
    <t>15:27:52</t>
  </si>
  <si>
    <t>13:36:29</t>
  </si>
  <si>
    <t>14:12:57</t>
  </si>
  <si>
    <t>13:37:17</t>
  </si>
  <si>
    <t>13:37:45</t>
  </si>
  <si>
    <t>13:38:33</t>
  </si>
  <si>
    <t>14:57:28</t>
  </si>
  <si>
    <t>13:38:55</t>
  </si>
  <si>
    <t>16:48:16</t>
  </si>
  <si>
    <t>15:13:28</t>
  </si>
  <si>
    <t>13:41:12</t>
  </si>
  <si>
    <t>13:42:03</t>
  </si>
  <si>
    <t>15:36:06</t>
  </si>
  <si>
    <t>14:52:55</t>
  </si>
  <si>
    <t>14:30:39</t>
  </si>
  <si>
    <t>14:03:51</t>
  </si>
  <si>
    <t>15:19:50</t>
  </si>
  <si>
    <t>14:28:03</t>
  </si>
  <si>
    <t>14:45:48</t>
  </si>
  <si>
    <t>14:29:40</t>
  </si>
  <si>
    <t>14:33:25</t>
  </si>
  <si>
    <t>14:30:26</t>
  </si>
  <si>
    <t>14:35:32</t>
  </si>
  <si>
    <t>15:02:37</t>
  </si>
  <si>
    <t>14:42:53</t>
  </si>
  <si>
    <t>16:42:37</t>
  </si>
  <si>
    <t>14:44:56</t>
  </si>
  <si>
    <t>18:08:27</t>
  </si>
  <si>
    <t>14:45:42</t>
  </si>
  <si>
    <t>17:54:57</t>
  </si>
  <si>
    <t>14:46:38</t>
  </si>
  <si>
    <t>17:28:28</t>
  </si>
  <si>
    <t>15:41:00</t>
  </si>
  <si>
    <t>14:47:18</t>
  </si>
  <si>
    <t>16:57:40</t>
  </si>
  <si>
    <t>14:57:53</t>
  </si>
  <si>
    <t>11:49:38</t>
  </si>
  <si>
    <t>14:57:55</t>
  </si>
  <si>
    <t>15:26:22</t>
  </si>
  <si>
    <t>15:06:39</t>
  </si>
  <si>
    <t>15:45:58</t>
  </si>
  <si>
    <t>15:07:55</t>
  </si>
  <si>
    <t>15:10:12</t>
  </si>
  <si>
    <t>16:34:48</t>
  </si>
  <si>
    <t>15:12:30</t>
  </si>
  <si>
    <t>15:31:53</t>
  </si>
  <si>
    <t>15:13:23</t>
  </si>
  <si>
    <t>15:39:50</t>
  </si>
  <si>
    <t>15:14:12</t>
  </si>
  <si>
    <t>15:43:53</t>
  </si>
  <si>
    <t>11:29:07</t>
  </si>
  <si>
    <t>15:55:06</t>
  </si>
  <si>
    <t>15:50:47</t>
  </si>
  <si>
    <t>20:41:48</t>
  </si>
  <si>
    <t>16:06:50</t>
  </si>
  <si>
    <t>16:07:45</t>
  </si>
  <si>
    <t>17:52:06</t>
  </si>
  <si>
    <t>16:10:27</t>
  </si>
  <si>
    <t>17:35:50</t>
  </si>
  <si>
    <t>17:35:12</t>
  </si>
  <si>
    <t>16:18:32</t>
  </si>
  <si>
    <t>17:12:46</t>
  </si>
  <si>
    <t>16:18:33</t>
  </si>
  <si>
    <t>17:13:32</t>
  </si>
  <si>
    <t>16:18:43</t>
  </si>
  <si>
    <t>17:10:10</t>
  </si>
  <si>
    <t>16:20:20</t>
  </si>
  <si>
    <t>17:13:06</t>
  </si>
  <si>
    <t>16:26:44</t>
  </si>
  <si>
    <t>17:51:27</t>
  </si>
  <si>
    <t>17:37:31</t>
  </si>
  <si>
    <t>16:40:29</t>
  </si>
  <si>
    <t>18:20:24</t>
  </si>
  <si>
    <t>16:40:56</t>
  </si>
  <si>
    <t>17:26:06</t>
  </si>
  <si>
    <t>16:41:33</t>
  </si>
  <si>
    <t>18:54:13</t>
  </si>
  <si>
    <t>16:45:24</t>
  </si>
  <si>
    <t>17:28:42</t>
  </si>
  <si>
    <t>16:46:32</t>
  </si>
  <si>
    <t>17:27:43</t>
  </si>
  <si>
    <t>16:47:52</t>
  </si>
  <si>
    <t>17:16:07</t>
  </si>
  <si>
    <t>17:03:43</t>
  </si>
  <si>
    <t>17:05:41</t>
  </si>
  <si>
    <t>17:47:53</t>
  </si>
  <si>
    <t>17:25:40</t>
  </si>
  <si>
    <t>17:31:21</t>
  </si>
  <si>
    <t>18:35:02</t>
  </si>
  <si>
    <t>17:36:07</t>
  </si>
  <si>
    <t>15:50:17</t>
  </si>
  <si>
    <t>17:37:10</t>
  </si>
  <si>
    <t>19:27:34</t>
  </si>
  <si>
    <t>17:37:39</t>
  </si>
  <si>
    <t>17:54:05</t>
  </si>
  <si>
    <t>18:36:27</t>
  </si>
  <si>
    <t>12:45:16</t>
  </si>
  <si>
    <t>17:57:20</t>
  </si>
  <si>
    <t>18:53:06</t>
  </si>
  <si>
    <t>17:59:29</t>
  </si>
  <si>
    <t>18:42:42</t>
  </si>
  <si>
    <t>20:30:06</t>
  </si>
  <si>
    <t>18:29:32</t>
  </si>
  <si>
    <t>13:10:34</t>
  </si>
  <si>
    <t>18:30:52</t>
  </si>
  <si>
    <t>18:35:57</t>
  </si>
  <si>
    <t>12:07:40</t>
  </si>
  <si>
    <t>18:43:39</t>
  </si>
  <si>
    <t>18:46:00</t>
  </si>
  <si>
    <t>19:01:02</t>
  </si>
  <si>
    <t>18:47:42</t>
  </si>
  <si>
    <t>20:03:22</t>
  </si>
  <si>
    <t>18:57:20</t>
  </si>
  <si>
    <t>19:03:03</t>
  </si>
  <si>
    <t>11:30:10</t>
  </si>
  <si>
    <t>19:03:19</t>
  </si>
  <si>
    <t>12:30:39</t>
  </si>
  <si>
    <t>19:06:21</t>
  </si>
  <si>
    <t>19:27:44</t>
  </si>
  <si>
    <t>19:07:00</t>
  </si>
  <si>
    <t>11:27:00</t>
  </si>
  <si>
    <t>19:09:43</t>
  </si>
  <si>
    <t>20:32:08</t>
  </si>
  <si>
    <t>19:21:03</t>
  </si>
  <si>
    <t>15:49:11</t>
  </si>
  <si>
    <t>19:28:45</t>
  </si>
  <si>
    <t>20:05:06</t>
  </si>
  <si>
    <t>19:35:15</t>
  </si>
  <si>
    <t>20:17:28</t>
  </si>
  <si>
    <t>19:46:08</t>
  </si>
  <si>
    <t>20:32:14</t>
  </si>
  <si>
    <t>19:48:56</t>
  </si>
  <si>
    <t>20:50:24</t>
  </si>
  <si>
    <t>20:05:15</t>
  </si>
  <si>
    <t>19:55:19</t>
  </si>
  <si>
    <t>20:00:43</t>
  </si>
  <si>
    <t>11:28:40</t>
  </si>
  <si>
    <t>20:09:57</t>
  </si>
  <si>
    <t>20:48:51</t>
  </si>
  <si>
    <t>20:09:58</t>
  </si>
  <si>
    <t>20:12:21</t>
  </si>
  <si>
    <t>12:07:12</t>
  </si>
  <si>
    <t>20:13:22</t>
  </si>
  <si>
    <t>20:19:34</t>
  </si>
  <si>
    <t>21:23:13</t>
  </si>
  <si>
    <t>20:20:30</t>
  </si>
  <si>
    <t>20:59:09</t>
  </si>
  <si>
    <t>20:26:40</t>
  </si>
  <si>
    <t>20:46:22</t>
  </si>
  <si>
    <t>20:30:27</t>
  </si>
  <si>
    <t>20:32:24</t>
  </si>
  <si>
    <t>10:48:26</t>
  </si>
  <si>
    <t>20:35:11</t>
  </si>
  <si>
    <t>13:09:39</t>
  </si>
  <si>
    <t>20:36:40</t>
  </si>
  <si>
    <t>21:37:56</t>
  </si>
  <si>
    <t>15:52:06</t>
  </si>
  <si>
    <t>20:52:27</t>
  </si>
  <si>
    <t>21:56:52</t>
  </si>
  <si>
    <t>20:54:24</t>
  </si>
  <si>
    <t>20:58:01</t>
  </si>
  <si>
    <t>21:11:18</t>
  </si>
  <si>
    <t>22:07:37</t>
  </si>
  <si>
    <t>21:21:06</t>
  </si>
  <si>
    <t>21:43:32</t>
  </si>
  <si>
    <t>21:35:25</t>
  </si>
  <si>
    <t>11:20:34</t>
  </si>
  <si>
    <t>21:36:18</t>
  </si>
  <si>
    <t>22:22:02</t>
  </si>
  <si>
    <t>21:38:51</t>
  </si>
  <si>
    <t>12:24:32</t>
  </si>
  <si>
    <t>21:48:43</t>
  </si>
  <si>
    <t>21:49:19</t>
  </si>
  <si>
    <t>21:50:38</t>
  </si>
  <si>
    <t>22:08:35</t>
  </si>
  <si>
    <t>22:13:56</t>
  </si>
  <si>
    <t>13:18:41</t>
  </si>
  <si>
    <t>22:19:48</t>
  </si>
  <si>
    <t>09:19:46</t>
  </si>
  <si>
    <t>23:30:46</t>
  </si>
  <si>
    <t>10:49:26</t>
  </si>
  <si>
    <t>07:56:47</t>
  </si>
  <si>
    <t>10:21:39</t>
  </si>
  <si>
    <t>08:51:49</t>
  </si>
  <si>
    <t>10:06:24</t>
  </si>
  <si>
    <t>09:34:05</t>
  </si>
  <si>
    <t>11:36:30</t>
  </si>
  <si>
    <t>09:35:18</t>
  </si>
  <si>
    <t>11:37:26</t>
  </si>
  <si>
    <t>09:40:27</t>
  </si>
  <si>
    <t>11:04:15</t>
  </si>
  <si>
    <t>09:43:12</t>
  </si>
  <si>
    <t>11:39:32</t>
  </si>
  <si>
    <t>09:44:50</t>
  </si>
  <si>
    <t>09:52:22</t>
  </si>
  <si>
    <t>10:18:24</t>
  </si>
  <si>
    <t>10:02:28</t>
  </si>
  <si>
    <t>15:02:18</t>
  </si>
  <si>
    <t>10:03:13</t>
  </si>
  <si>
    <t>12:09:47</t>
  </si>
  <si>
    <t>10:37:08</t>
  </si>
  <si>
    <t>11:45:58</t>
  </si>
  <si>
    <t>10:40:45</t>
  </si>
  <si>
    <t>10:47:21</t>
  </si>
  <si>
    <t>11:16:35</t>
  </si>
  <si>
    <t>11:18:15</t>
  </si>
  <si>
    <t>11:47:21</t>
  </si>
  <si>
    <t>11:19:27</t>
  </si>
  <si>
    <t>12:59:11</t>
  </si>
  <si>
    <t>11:20:47</t>
  </si>
  <si>
    <t>12:57:30</t>
  </si>
  <si>
    <t>11:28:15</t>
  </si>
  <si>
    <t>12:16:59</t>
  </si>
  <si>
    <t>11:39:22</t>
  </si>
  <si>
    <t>13:10:25</t>
  </si>
  <si>
    <t>12:06:42</t>
  </si>
  <si>
    <t>12:50:13</t>
  </si>
  <si>
    <t>12:17:29</t>
  </si>
  <si>
    <t>13:44:32</t>
  </si>
  <si>
    <t>12:31:17</t>
  </si>
  <si>
    <t>13:41:38</t>
  </si>
  <si>
    <t>12:35:07</t>
  </si>
  <si>
    <t>13:24:06</t>
  </si>
  <si>
    <t>12:38:41</t>
  </si>
  <si>
    <t>13:05:55</t>
  </si>
  <si>
    <t>12:41:04</t>
  </si>
  <si>
    <t>12:58:27</t>
  </si>
  <si>
    <t>12:46:02</t>
  </si>
  <si>
    <t>13:06:14</t>
  </si>
  <si>
    <t>12:51:38</t>
  </si>
  <si>
    <t>14:48:58</t>
  </si>
  <si>
    <t>13:05:21</t>
  </si>
  <si>
    <t>15:19:15</t>
  </si>
  <si>
    <t>13:14:27</t>
  </si>
  <si>
    <t>13:45:38</t>
  </si>
  <si>
    <t>13:23:30</t>
  </si>
  <si>
    <t>14:48:36</t>
  </si>
  <si>
    <t>14:21:21</t>
  </si>
  <si>
    <t>13:53:47</t>
  </si>
  <si>
    <t>14:13:06</t>
  </si>
  <si>
    <t>13:55:53</t>
  </si>
  <si>
    <t>14:48:23</t>
  </si>
  <si>
    <t>14:51:33</t>
  </si>
  <si>
    <t>14:45:08</t>
  </si>
  <si>
    <t>14:09:05</t>
  </si>
  <si>
    <t>14:54:49</t>
  </si>
  <si>
    <t>14:14:00</t>
  </si>
  <si>
    <t>14:54:20</t>
  </si>
  <si>
    <t>14:17:56</t>
  </si>
  <si>
    <t>14:59:10</t>
  </si>
  <si>
    <t>14:50:38</t>
  </si>
  <si>
    <t>16:07:28</t>
  </si>
  <si>
    <t>14:51:48</t>
  </si>
  <si>
    <t>16:03:47</t>
  </si>
  <si>
    <t>14:52:43</t>
  </si>
  <si>
    <t>16:07:35</t>
  </si>
  <si>
    <t>14:55:37</t>
  </si>
  <si>
    <t>16:26:53</t>
  </si>
  <si>
    <t>15:23:32</t>
  </si>
  <si>
    <t>17:11:40</t>
  </si>
  <si>
    <t>15:32:07</t>
  </si>
  <si>
    <t>15:36:03</t>
  </si>
  <si>
    <t>13:03:02</t>
  </si>
  <si>
    <t>15:43:57</t>
  </si>
  <si>
    <t>16:02:31</t>
  </si>
  <si>
    <t>16:08:21</t>
  </si>
  <si>
    <t>16:46:58</t>
  </si>
  <si>
    <t>16:14:25</t>
  </si>
  <si>
    <t>16:22:52</t>
  </si>
  <si>
    <t>16:29:19</t>
  </si>
  <si>
    <t>18:39:25</t>
  </si>
  <si>
    <t>16:37:44</t>
  </si>
  <si>
    <t>15:10:47</t>
  </si>
  <si>
    <t>16:39:13</t>
  </si>
  <si>
    <t>16:42:52</t>
  </si>
  <si>
    <t>16:42:53</t>
  </si>
  <si>
    <t>16:44:48</t>
  </si>
  <si>
    <t>16:46:44</t>
  </si>
  <si>
    <t>11:31:43</t>
  </si>
  <si>
    <t>16:54:57</t>
  </si>
  <si>
    <t>19:08:00</t>
  </si>
  <si>
    <t>16:56:41</t>
  </si>
  <si>
    <t>17:51:32</t>
  </si>
  <si>
    <t>16:57:42</t>
  </si>
  <si>
    <t>18:58:21</t>
  </si>
  <si>
    <t>17:31:41</t>
  </si>
  <si>
    <t>18:58:13</t>
  </si>
  <si>
    <t>18:13:15</t>
  </si>
  <si>
    <t>12:15:53</t>
  </si>
  <si>
    <t>20:15:03</t>
  </si>
  <si>
    <t>17:52:15</t>
  </si>
  <si>
    <t>10:08:08</t>
  </si>
  <si>
    <t>17:58:29</t>
  </si>
  <si>
    <t>19:01:39</t>
  </si>
  <si>
    <t>17:58:41</t>
  </si>
  <si>
    <t>19:11:00</t>
  </si>
  <si>
    <t>18:05:26</t>
  </si>
  <si>
    <t>11:38:49</t>
  </si>
  <si>
    <t>18:21:05</t>
  </si>
  <si>
    <t>19:14:29</t>
  </si>
  <si>
    <t>18:21:34</t>
  </si>
  <si>
    <t>12:14:14</t>
  </si>
  <si>
    <t>18:36:52</t>
  </si>
  <si>
    <t>18:42:14</t>
  </si>
  <si>
    <t>19:14:37</t>
  </si>
  <si>
    <t>18:46:34</t>
  </si>
  <si>
    <t>12:28:19</t>
  </si>
  <si>
    <t>08:33:12</t>
  </si>
  <si>
    <t>15:26:38</t>
  </si>
  <si>
    <t>19:03:29</t>
  </si>
  <si>
    <t>13:13:13</t>
  </si>
  <si>
    <t>19:04:55</t>
  </si>
  <si>
    <t>19:18:40</t>
  </si>
  <si>
    <t>12:08:11</t>
  </si>
  <si>
    <t>19:20:17</t>
  </si>
  <si>
    <t>09:07:27</t>
  </si>
  <si>
    <t>19:22:19</t>
  </si>
  <si>
    <t>11:18:49</t>
  </si>
  <si>
    <t>19:27:50</t>
  </si>
  <si>
    <t>11:49:18</t>
  </si>
  <si>
    <t>19:27:59</t>
  </si>
  <si>
    <t>11:40:16</t>
  </si>
  <si>
    <t>16:20:41</t>
  </si>
  <si>
    <t>19:30:00</t>
  </si>
  <si>
    <t>10:05:43</t>
  </si>
  <si>
    <t>19:33:02</t>
  </si>
  <si>
    <t>21:10:57</t>
  </si>
  <si>
    <t>19:40:01</t>
  </si>
  <si>
    <t>20:32:25</t>
  </si>
  <si>
    <t>10:52:59</t>
  </si>
  <si>
    <t>19:48:19</t>
  </si>
  <si>
    <t>20:56:04</t>
  </si>
  <si>
    <t>19:53:46</t>
  </si>
  <si>
    <t>20:53:39</t>
  </si>
  <si>
    <t>20:04:52</t>
  </si>
  <si>
    <t>10:31:56</t>
  </si>
  <si>
    <t>20:08:40</t>
  </si>
  <si>
    <t>12:09:36</t>
  </si>
  <si>
    <t>20:10:31</t>
  </si>
  <si>
    <t>22:05:17</t>
  </si>
  <si>
    <t>20:13:20</t>
  </si>
  <si>
    <t>12:10:58</t>
  </si>
  <si>
    <t>20:14:28</t>
  </si>
  <si>
    <t>11:10:05</t>
  </si>
  <si>
    <t>20:35:08</t>
  </si>
  <si>
    <t>20:35:46</t>
  </si>
  <si>
    <t>20:58:21</t>
  </si>
  <si>
    <t>20:43:08</t>
  </si>
  <si>
    <t>21:13:16</t>
  </si>
  <si>
    <t>20:43:50</t>
  </si>
  <si>
    <t>11:49:44</t>
  </si>
  <si>
    <t>20:48:19</t>
  </si>
  <si>
    <t>11:03:47</t>
  </si>
  <si>
    <t>20:49:14</t>
  </si>
  <si>
    <t>21:49:37</t>
  </si>
  <si>
    <t>20:53:33</t>
  </si>
  <si>
    <t>12:26:41</t>
  </si>
  <si>
    <t>20:55:47</t>
  </si>
  <si>
    <t>21:15:33</t>
  </si>
  <si>
    <t>20:58:36</t>
  </si>
  <si>
    <t>10:23:52</t>
  </si>
  <si>
    <t>20:58:48</t>
  </si>
  <si>
    <t>11:09:59</t>
  </si>
  <si>
    <t>21:23:36</t>
  </si>
  <si>
    <t>21:31:04</t>
  </si>
  <si>
    <t>21:35:34</t>
  </si>
  <si>
    <t>13:29:20</t>
  </si>
  <si>
    <t>21:41:21</t>
  </si>
  <si>
    <t>12:27:32</t>
  </si>
  <si>
    <t>21:41:58</t>
  </si>
  <si>
    <t>10:32:24</t>
  </si>
  <si>
    <t>21:42:12</t>
  </si>
  <si>
    <t>11:06:07</t>
  </si>
  <si>
    <t>21:43:11</t>
  </si>
  <si>
    <t>21:47:25</t>
  </si>
  <si>
    <t>10:42:21</t>
  </si>
  <si>
    <t>22:16:02</t>
  </si>
  <si>
    <t>13:54:30</t>
  </si>
  <si>
    <t>22:25:19</t>
  </si>
  <si>
    <t>01:06:04</t>
  </si>
  <si>
    <t>10:03:32</t>
  </si>
  <si>
    <t>10:29:49</t>
  </si>
  <si>
    <t>09:52:35</t>
  </si>
  <si>
    <t>10:18:57</t>
  </si>
  <si>
    <t>01:11:03</t>
  </si>
  <si>
    <t>10:58:25</t>
  </si>
  <si>
    <t>10:34:16</t>
  </si>
  <si>
    <t>11:15:12</t>
  </si>
  <si>
    <t>14:02:15</t>
  </si>
  <si>
    <t>12:35:32</t>
  </si>
  <si>
    <t>10:58:28</t>
  </si>
  <si>
    <t>01:11:47</t>
  </si>
  <si>
    <t>10:44:13</t>
  </si>
  <si>
    <t>01:15:02</t>
  </si>
  <si>
    <t>15:51:17</t>
  </si>
  <si>
    <t>01:48:18</t>
  </si>
  <si>
    <t>12:08:52</t>
  </si>
  <si>
    <t>15:36:44</t>
  </si>
  <si>
    <t>11:12:39</t>
  </si>
  <si>
    <t>12:23:26</t>
  </si>
  <si>
    <t>11:50:57</t>
  </si>
  <si>
    <t>09:44:04</t>
  </si>
  <si>
    <t>11:55:43</t>
  </si>
  <si>
    <t>11:32:44</t>
  </si>
  <si>
    <t>11:30:24</t>
  </si>
  <si>
    <t>11:52:56</t>
  </si>
  <si>
    <t>13:51:00</t>
  </si>
  <si>
    <t>11:35:22</t>
  </si>
  <si>
    <t>16:32:00</t>
  </si>
  <si>
    <t>16:23:45</t>
  </si>
  <si>
    <t>12:34:27</t>
  </si>
  <si>
    <t>12:35:01</t>
  </si>
  <si>
    <t>13:27:37</t>
  </si>
  <si>
    <t>12:37:08</t>
  </si>
  <si>
    <t>12:57:39</t>
  </si>
  <si>
    <t>11:15:59</t>
  </si>
  <si>
    <t>09:36:24</t>
  </si>
  <si>
    <t>11:49:10</t>
  </si>
  <si>
    <t>13:42:46</t>
  </si>
  <si>
    <t>09:50:27</t>
  </si>
  <si>
    <t>16:13:25</t>
  </si>
  <si>
    <t>11:05:04</t>
  </si>
  <si>
    <t>16:43:21</t>
  </si>
  <si>
    <t>10:49:22</t>
  </si>
  <si>
    <t>13:39:18</t>
  </si>
  <si>
    <t>12:47:00</t>
  </si>
  <si>
    <t>15:52:22</t>
  </si>
  <si>
    <t>13:17:27</t>
  </si>
  <si>
    <t>11:55:49</t>
  </si>
  <si>
    <t>13:31:29</t>
  </si>
  <si>
    <t>11:35:38</t>
  </si>
  <si>
    <t>12:10:49</t>
  </si>
  <si>
    <t>10:42:07</t>
  </si>
  <si>
    <t>12:05:13</t>
  </si>
  <si>
    <t>11:46:03</t>
  </si>
  <si>
    <t>11:20:30</t>
  </si>
  <si>
    <t>01:48:59</t>
  </si>
  <si>
    <t>02:15:07</t>
  </si>
  <si>
    <t>16:39:19</t>
  </si>
  <si>
    <t>15:19:39</t>
  </si>
  <si>
    <t>12:25:05</t>
  </si>
  <si>
    <t>02:18:14</t>
  </si>
  <si>
    <t>12:24:40</t>
  </si>
  <si>
    <t>12:26:38</t>
  </si>
  <si>
    <t>15:20:09</t>
  </si>
  <si>
    <t>12:25:32</t>
  </si>
  <si>
    <t>12:49:28</t>
  </si>
  <si>
    <t>11:32:20</t>
  </si>
  <si>
    <t>02:26:02</t>
  </si>
  <si>
    <t>02:42:07</t>
  </si>
  <si>
    <t>08:46:46</t>
  </si>
  <si>
    <t>10:33:01</t>
  </si>
  <si>
    <t>02:55:50</t>
  </si>
  <si>
    <t>11:04:02</t>
  </si>
  <si>
    <t>10:26:29</t>
  </si>
  <si>
    <t>11:49:30</t>
  </si>
  <si>
    <t>09:56:16</t>
  </si>
  <si>
    <t>12:03:06</t>
  </si>
  <si>
    <t>07:15:59</t>
  </si>
  <si>
    <t>11:01:41</t>
  </si>
  <si>
    <t>07:57:27</t>
  </si>
  <si>
    <t>12:27:06</t>
  </si>
  <si>
    <t>08:17:26</t>
  </si>
  <si>
    <t>08:20:56</t>
  </si>
  <si>
    <t>10:35:14</t>
  </si>
  <si>
    <t>08:21:40</t>
  </si>
  <si>
    <t>11:58:27</t>
  </si>
  <si>
    <t>08:22:00</t>
  </si>
  <si>
    <t>08:24:27</t>
  </si>
  <si>
    <t>12:33:42</t>
  </si>
  <si>
    <t>08:29:08</t>
  </si>
  <si>
    <t>12:11:10</t>
  </si>
  <si>
    <t>08:37:19</t>
  </si>
  <si>
    <t>12:31:42</t>
  </si>
  <si>
    <t>08:42:17</t>
  </si>
  <si>
    <t>12:28:31</t>
  </si>
  <si>
    <t>08:44:06</t>
  </si>
  <si>
    <t>12:28:01</t>
  </si>
  <si>
    <t>08:44:10</t>
  </si>
  <si>
    <t>10:49:05</t>
  </si>
  <si>
    <t>08:50:47</t>
  </si>
  <si>
    <t>11:45:29</t>
  </si>
  <si>
    <t>08:51:31</t>
  </si>
  <si>
    <t>12:39:43</t>
  </si>
  <si>
    <t>09:10:18</t>
  </si>
  <si>
    <t>09:17:02</t>
  </si>
  <si>
    <t>12:01:38</t>
  </si>
  <si>
    <t>09:18:49</t>
  </si>
  <si>
    <t>10:26:11</t>
  </si>
  <si>
    <t>09:20:05</t>
  </si>
  <si>
    <t>10:26:54</t>
  </si>
  <si>
    <t>09:21:15</t>
  </si>
  <si>
    <t>12:09:08</t>
  </si>
  <si>
    <t>10:48:45</t>
  </si>
  <si>
    <t>09:25:04</t>
  </si>
  <si>
    <t>10:43:10</t>
  </si>
  <si>
    <t>09:27:01</t>
  </si>
  <si>
    <t>11:11:12</t>
  </si>
  <si>
    <t>09:35:32</t>
  </si>
  <si>
    <t>12:59:49</t>
  </si>
  <si>
    <t>09:36:21</t>
  </si>
  <si>
    <t>10:25:55</t>
  </si>
  <si>
    <t>09:40:41</t>
  </si>
  <si>
    <t>10:26:24</t>
  </si>
  <si>
    <t>09:45:27</t>
  </si>
  <si>
    <t>09:47:18</t>
  </si>
  <si>
    <t>09:50:03</t>
  </si>
  <si>
    <t>09:52:03</t>
  </si>
  <si>
    <t>09:55:56</t>
  </si>
  <si>
    <t>10:33:11</t>
  </si>
  <si>
    <t>10:02:03</t>
  </si>
  <si>
    <t>10:46:00</t>
  </si>
  <si>
    <t>10:06:33</t>
  </si>
  <si>
    <t>10:06:49</t>
  </si>
  <si>
    <t>11:39:01</t>
  </si>
  <si>
    <t>11:39:48</t>
  </si>
  <si>
    <t>10:07:22</t>
  </si>
  <si>
    <t>13:27:42</t>
  </si>
  <si>
    <t>10:10:14</t>
  </si>
  <si>
    <t>12:54:19</t>
  </si>
  <si>
    <t>10:11:47</t>
  </si>
  <si>
    <t>10:57:57</t>
  </si>
  <si>
    <t>10:12:19</t>
  </si>
  <si>
    <t>12:29:19</t>
  </si>
  <si>
    <t>10:13:02</t>
  </si>
  <si>
    <t>12:04:27</t>
  </si>
  <si>
    <t>10:15:59</t>
  </si>
  <si>
    <t>10:16:21</t>
  </si>
  <si>
    <t>13:53:03</t>
  </si>
  <si>
    <t>10:17:49</t>
  </si>
  <si>
    <t>11:08:33</t>
  </si>
  <si>
    <t>10:19:14</t>
  </si>
  <si>
    <t>12:48:33</t>
  </si>
  <si>
    <t>13:11:39</t>
  </si>
  <si>
    <t>10:25:21</t>
  </si>
  <si>
    <t>12:07:20</t>
  </si>
  <si>
    <t>10:26:52</t>
  </si>
  <si>
    <t>11:41:42</t>
  </si>
  <si>
    <t>10:28:48</t>
  </si>
  <si>
    <t>11:37:27</t>
  </si>
  <si>
    <t>14:32:09</t>
  </si>
  <si>
    <t>10:32:18</t>
  </si>
  <si>
    <t>10:33:03</t>
  </si>
  <si>
    <t>11:20:27</t>
  </si>
  <si>
    <t>10:37:27</t>
  </si>
  <si>
    <t>14:31:44</t>
  </si>
  <si>
    <t>10:37:54</t>
  </si>
  <si>
    <t>12:16:13</t>
  </si>
  <si>
    <t>10:41:21</t>
  </si>
  <si>
    <t>16:00:06</t>
  </si>
  <si>
    <t>10:44:27</t>
  </si>
  <si>
    <t>11:51:48</t>
  </si>
  <si>
    <t>11:33:45</t>
  </si>
  <si>
    <t>10:46:46</t>
  </si>
  <si>
    <t>10:47:34</t>
  </si>
  <si>
    <t>11:52:01</t>
  </si>
  <si>
    <t>10:55:01</t>
  </si>
  <si>
    <t>13:22:19</t>
  </si>
  <si>
    <t>13:23:46</t>
  </si>
  <si>
    <t>13:22:55</t>
  </si>
  <si>
    <t>10:56:04</t>
  </si>
  <si>
    <t>11:53:45</t>
  </si>
  <si>
    <t>10:56:31</t>
  </si>
  <si>
    <t>12:36:38</t>
  </si>
  <si>
    <t>10:56:59</t>
  </si>
  <si>
    <t>13:24:30</t>
  </si>
  <si>
    <t>10:57:45</t>
  </si>
  <si>
    <t>15:07:15</t>
  </si>
  <si>
    <t>10:59:37</t>
  </si>
  <si>
    <t>12:32:56</t>
  </si>
  <si>
    <t>11:01:23</t>
  </si>
  <si>
    <t>11:01:48</t>
  </si>
  <si>
    <t>11:02:10</t>
  </si>
  <si>
    <t>15:14:23</t>
  </si>
  <si>
    <t>11:06:08</t>
  </si>
  <si>
    <t>11:07:01</t>
  </si>
  <si>
    <t>11:07:07</t>
  </si>
  <si>
    <t>16:32:35</t>
  </si>
  <si>
    <t>11:07:58</t>
  </si>
  <si>
    <t>12:41:45</t>
  </si>
  <si>
    <t>11:08:29</t>
  </si>
  <si>
    <t>11:11:11</t>
  </si>
  <si>
    <t>13:04:11</t>
  </si>
  <si>
    <t>11:11:26</t>
  </si>
  <si>
    <t>15:56:06</t>
  </si>
  <si>
    <t>11:11:55</t>
  </si>
  <si>
    <t>11:12:14</t>
  </si>
  <si>
    <t>11:12:33</t>
  </si>
  <si>
    <t>12:32:55</t>
  </si>
  <si>
    <t>11:13:13</t>
  </si>
  <si>
    <t>15:45:20</t>
  </si>
  <si>
    <t>11:13:24</t>
  </si>
  <si>
    <t>12:14:54</t>
  </si>
  <si>
    <t>11:50:00</t>
  </si>
  <si>
    <t>13:25:55</t>
  </si>
  <si>
    <t>11:21:32</t>
  </si>
  <si>
    <t>12:03:07</t>
  </si>
  <si>
    <t>11:22:20</t>
  </si>
  <si>
    <t>12:32:27</t>
  </si>
  <si>
    <t>11:25:20</t>
  </si>
  <si>
    <t>10:41:10</t>
  </si>
  <si>
    <t>11:28:45</t>
  </si>
  <si>
    <t>12:29:52</t>
  </si>
  <si>
    <t>11:30:43</t>
  </si>
  <si>
    <t>12:32:46</t>
  </si>
  <si>
    <t>11:33:41</t>
  </si>
  <si>
    <t>12:45:36</t>
  </si>
  <si>
    <t>11:37:10</t>
  </si>
  <si>
    <t>12:22:16</t>
  </si>
  <si>
    <t>13:23:48</t>
  </si>
  <si>
    <t>11:43:02</t>
  </si>
  <si>
    <t>12:18:40</t>
  </si>
  <si>
    <t>11:44:30</t>
  </si>
  <si>
    <t>11:44:58</t>
  </si>
  <si>
    <t>15:19:40</t>
  </si>
  <si>
    <t>11:45:24</t>
  </si>
  <si>
    <t>10:36:06</t>
  </si>
  <si>
    <t>11:46:26</t>
  </si>
  <si>
    <t>15:43:44</t>
  </si>
  <si>
    <t>11:50:59</t>
  </si>
  <si>
    <t>12:04:28</t>
  </si>
  <si>
    <t>11:55:10</t>
  </si>
  <si>
    <t>16:51:52</t>
  </si>
  <si>
    <t>11:55:22</t>
  </si>
  <si>
    <t>15:56:57</t>
  </si>
  <si>
    <t>11:55:34</t>
  </si>
  <si>
    <t>12:49:21</t>
  </si>
  <si>
    <t>11:57:43</t>
  </si>
  <si>
    <t>15:26:29</t>
  </si>
  <si>
    <t>15:27:18</t>
  </si>
  <si>
    <t>11:57:56</t>
  </si>
  <si>
    <t>14:06:15</t>
  </si>
  <si>
    <t>11:58:11</t>
  </si>
  <si>
    <t>11:58:17</t>
  </si>
  <si>
    <t>12:52:14</t>
  </si>
  <si>
    <t>13:01:12</t>
  </si>
  <si>
    <t>12:01:06</t>
  </si>
  <si>
    <t>12:28:32</t>
  </si>
  <si>
    <t>12:01:28</t>
  </si>
  <si>
    <t>12:01:43</t>
  </si>
  <si>
    <t>12:01:56</t>
  </si>
  <si>
    <t>16:57:17</t>
  </si>
  <si>
    <t>12:09:52</t>
  </si>
  <si>
    <t>18:17:04</t>
  </si>
  <si>
    <t>12:14:33</t>
  </si>
  <si>
    <t>16:15:34</t>
  </si>
  <si>
    <t>12:14:57</t>
  </si>
  <si>
    <t>17:51:52</t>
  </si>
  <si>
    <t>13:15:23</t>
  </si>
  <si>
    <t>13:57:53</t>
  </si>
  <si>
    <t>12:24:00</t>
  </si>
  <si>
    <t>13:02:53</t>
  </si>
  <si>
    <t>12:29:18</t>
  </si>
  <si>
    <t>13:31:57</t>
  </si>
  <si>
    <t>12:30:32</t>
  </si>
  <si>
    <t>12:36:54</t>
  </si>
  <si>
    <t>13:56:06</t>
  </si>
  <si>
    <t>14:34:57</t>
  </si>
  <si>
    <t>12:41:14</t>
  </si>
  <si>
    <t>13:22:14</t>
  </si>
  <si>
    <t>12:45:11</t>
  </si>
  <si>
    <t>14:24:34</t>
  </si>
  <si>
    <t>12:45:35</t>
  </si>
  <si>
    <t>14:42:01</t>
  </si>
  <si>
    <t>12:45:53</t>
  </si>
  <si>
    <t>14:09:21</t>
  </si>
  <si>
    <t>12:46:17</t>
  </si>
  <si>
    <t>14:07:35</t>
  </si>
  <si>
    <t>12:48:31</t>
  </si>
  <si>
    <t>16:27:19</t>
  </si>
  <si>
    <t>12:49:31</t>
  </si>
  <si>
    <t>13:04:54</t>
  </si>
  <si>
    <t>12:49:49</t>
  </si>
  <si>
    <t>12:53:23</t>
  </si>
  <si>
    <t>13:37:15</t>
  </si>
  <si>
    <t>12:54:03</t>
  </si>
  <si>
    <t>16:25:29</t>
  </si>
  <si>
    <t>13:11:20</t>
  </si>
  <si>
    <t>14:19:00</t>
  </si>
  <si>
    <t>13:17:58</t>
  </si>
  <si>
    <t>14:08:24</t>
  </si>
  <si>
    <t>13:24:52</t>
  </si>
  <si>
    <t>16:05:17</t>
  </si>
  <si>
    <t>13:26:34</t>
  </si>
  <si>
    <t>14:08:41</t>
  </si>
  <si>
    <t>13:26:48</t>
  </si>
  <si>
    <t>13:49:32</t>
  </si>
  <si>
    <t>13:28:09</t>
  </si>
  <si>
    <t>14:30:28</t>
  </si>
  <si>
    <t>17:29:06</t>
  </si>
  <si>
    <t>13:37:49</t>
  </si>
  <si>
    <t>14:26:45</t>
  </si>
  <si>
    <t>13:40:16</t>
  </si>
  <si>
    <t>14:51:36</t>
  </si>
  <si>
    <t>13:42:07</t>
  </si>
  <si>
    <t>15:04:22</t>
  </si>
  <si>
    <t>13:45:49</t>
  </si>
  <si>
    <t>15:29:46</t>
  </si>
  <si>
    <t>13:46:34</t>
  </si>
  <si>
    <t>15:46:27</t>
  </si>
  <si>
    <t>15:46:25</t>
  </si>
  <si>
    <t>13:46:57</t>
  </si>
  <si>
    <t>15:21:14</t>
  </si>
  <si>
    <t>13:49:10</t>
  </si>
  <si>
    <t>16:00:25</t>
  </si>
  <si>
    <t>13:51:02</t>
  </si>
  <si>
    <t>16:56:05</t>
  </si>
  <si>
    <t>13:52:08</t>
  </si>
  <si>
    <t>18:05:12</t>
  </si>
  <si>
    <t>13:52:27</t>
  </si>
  <si>
    <t>14:42:51</t>
  </si>
  <si>
    <t>13:52:38</t>
  </si>
  <si>
    <t>15:59:17</t>
  </si>
  <si>
    <t>13:53:10</t>
  </si>
  <si>
    <t>15:10:28</t>
  </si>
  <si>
    <t>19:05:03</t>
  </si>
  <si>
    <t>13:53:49</t>
  </si>
  <si>
    <t>15:08:37</t>
  </si>
  <si>
    <t>13:54:10</t>
  </si>
  <si>
    <t>13:54:28</t>
  </si>
  <si>
    <t>15:20:04</t>
  </si>
  <si>
    <t>13:57:14</t>
  </si>
  <si>
    <t>16:52:18</t>
  </si>
  <si>
    <t>16:15:59</t>
  </si>
  <si>
    <t>13:57:50</t>
  </si>
  <si>
    <t>14:02:38</t>
  </si>
  <si>
    <t>15:15:02</t>
  </si>
  <si>
    <t>14:02:55</t>
  </si>
  <si>
    <t>15:11:50</t>
  </si>
  <si>
    <t>14:04:16</t>
  </si>
  <si>
    <t>15:50:28</t>
  </si>
  <si>
    <t>14:04:42</t>
  </si>
  <si>
    <t>17:12:31</t>
  </si>
  <si>
    <t>14:05:14</t>
  </si>
  <si>
    <t>16:32:57</t>
  </si>
  <si>
    <t>14:06:13</t>
  </si>
  <si>
    <t>14:07:07</t>
  </si>
  <si>
    <t>15:41:40</t>
  </si>
  <si>
    <t>14:08:03</t>
  </si>
  <si>
    <t>14:39:36</t>
  </si>
  <si>
    <t>14:08:51</t>
  </si>
  <si>
    <t>17:01:38</t>
  </si>
  <si>
    <t>14:09:17</t>
  </si>
  <si>
    <t>16:52:38</t>
  </si>
  <si>
    <t>16:54:07</t>
  </si>
  <si>
    <t>14:40:12</t>
  </si>
  <si>
    <t>14:10:09</t>
  </si>
  <si>
    <t>20:15:20</t>
  </si>
  <si>
    <t>14:10:58</t>
  </si>
  <si>
    <t>14:11:15</t>
  </si>
  <si>
    <t>16:28:03</t>
  </si>
  <si>
    <t>14:18:41</t>
  </si>
  <si>
    <t>15:23:09</t>
  </si>
  <si>
    <t>14:23:10</t>
  </si>
  <si>
    <t>14:21:30</t>
  </si>
  <si>
    <t>15:05:47</t>
  </si>
  <si>
    <t>14:24:17</t>
  </si>
  <si>
    <t>18:53:32</t>
  </si>
  <si>
    <t>14:24:22</t>
  </si>
  <si>
    <t>14:25:03</t>
  </si>
  <si>
    <t>14:26:42</t>
  </si>
  <si>
    <t>18:08:17</t>
  </si>
  <si>
    <t>16:53:07</t>
  </si>
  <si>
    <t>14:28:20</t>
  </si>
  <si>
    <t>16:53:26</t>
  </si>
  <si>
    <t>14:29:37</t>
  </si>
  <si>
    <t>17:05:30</t>
  </si>
  <si>
    <t>14:29:58</t>
  </si>
  <si>
    <t>15:09:41</t>
  </si>
  <si>
    <t>14:30:23</t>
  </si>
  <si>
    <t>14:50:59</t>
  </si>
  <si>
    <t>14:30:59</t>
  </si>
  <si>
    <t>17:34:43</t>
  </si>
  <si>
    <t>14:58:28</t>
  </si>
  <si>
    <t>14:32:18</t>
  </si>
  <si>
    <t>16:56:28</t>
  </si>
  <si>
    <t>14:32:31</t>
  </si>
  <si>
    <t>15:24:42</t>
  </si>
  <si>
    <t>14:33:34</t>
  </si>
  <si>
    <t>17:56:37</t>
  </si>
  <si>
    <t>14:33:58</t>
  </si>
  <si>
    <t>16:14:59</t>
  </si>
  <si>
    <t>14:34:18</t>
  </si>
  <si>
    <t>16:34:23</t>
  </si>
  <si>
    <t>14:34:25</t>
  </si>
  <si>
    <t>15:00:10</t>
  </si>
  <si>
    <t>14:35:11</t>
  </si>
  <si>
    <t>14:35:43</t>
  </si>
  <si>
    <t>14:36:18</t>
  </si>
  <si>
    <t>15:10:33</t>
  </si>
  <si>
    <t>14:38:07</t>
  </si>
  <si>
    <t>14:43:46</t>
  </si>
  <si>
    <t>15:35:08</t>
  </si>
  <si>
    <t>14:44:02</t>
  </si>
  <si>
    <t>15:55:44</t>
  </si>
  <si>
    <t>14:44:50</t>
  </si>
  <si>
    <t>16:39:33</t>
  </si>
  <si>
    <t>16:01:10</t>
  </si>
  <si>
    <t>16:18:31</t>
  </si>
  <si>
    <t>16:50:46</t>
  </si>
  <si>
    <t>16:11:34</t>
  </si>
  <si>
    <t>14:45:23</t>
  </si>
  <si>
    <t>12:43:19</t>
  </si>
  <si>
    <t>14:47:35</t>
  </si>
  <si>
    <t>15:30:21</t>
  </si>
  <si>
    <t>14:51:58</t>
  </si>
  <si>
    <t>18:25:43</t>
  </si>
  <si>
    <t>16:20:39</t>
  </si>
  <si>
    <t>15:14:33</t>
  </si>
  <si>
    <t>15:23:27</t>
  </si>
  <si>
    <t>15:51:28</t>
  </si>
  <si>
    <t>12:06:49</t>
  </si>
  <si>
    <t>15:24:59</t>
  </si>
  <si>
    <t>16:04:36</t>
  </si>
  <si>
    <t>15:26:03</t>
  </si>
  <si>
    <t>15:27:09</t>
  </si>
  <si>
    <t>15:28:24</t>
  </si>
  <si>
    <t>18:39:00</t>
  </si>
  <si>
    <t>16:52:30</t>
  </si>
  <si>
    <t>15:29:29</t>
  </si>
  <si>
    <t>16:23:19</t>
  </si>
  <si>
    <t>15:29:38</t>
  </si>
  <si>
    <t>16:48:50</t>
  </si>
  <si>
    <t>15:30:36</t>
  </si>
  <si>
    <t>15:31:02</t>
  </si>
  <si>
    <t>18:12:01</t>
  </si>
  <si>
    <t>18:13:41</t>
  </si>
  <si>
    <t>15:31:23</t>
  </si>
  <si>
    <t>17:24:09</t>
  </si>
  <si>
    <t>15:33:00</t>
  </si>
  <si>
    <t>17:32:26</t>
  </si>
  <si>
    <t>15:33:24</t>
  </si>
  <si>
    <t>16:01:55</t>
  </si>
  <si>
    <t>15:35:24</t>
  </si>
  <si>
    <t>16:56:58</t>
  </si>
  <si>
    <t>15:36:18</t>
  </si>
  <si>
    <t>17:07:49</t>
  </si>
  <si>
    <t>15:36:54</t>
  </si>
  <si>
    <t>17:33:23</t>
  </si>
  <si>
    <t>15:38:33</t>
  </si>
  <si>
    <t>18:06:13</t>
  </si>
  <si>
    <t>17:18:03</t>
  </si>
  <si>
    <t>15:40:06</t>
  </si>
  <si>
    <t>16:35:24</t>
  </si>
  <si>
    <t>17:06:13</t>
  </si>
  <si>
    <t>15:40:23</t>
  </si>
  <si>
    <t>15:42:33</t>
  </si>
  <si>
    <t>16:20:03</t>
  </si>
  <si>
    <t>15:44:34</t>
  </si>
  <si>
    <t>17:45:26</t>
  </si>
  <si>
    <t>15:45:13</t>
  </si>
  <si>
    <t>16:25:56</t>
  </si>
  <si>
    <t>15:48:07</t>
  </si>
  <si>
    <t>17:33:06</t>
  </si>
  <si>
    <t>15:49:47</t>
  </si>
  <si>
    <t>17:07:57</t>
  </si>
  <si>
    <t>15:57:28</t>
  </si>
  <si>
    <t>17:09:28</t>
  </si>
  <si>
    <t>15:57:55</t>
  </si>
  <si>
    <t>17:16:01</t>
  </si>
  <si>
    <t>16:04:12</t>
  </si>
  <si>
    <t>16:06:44</t>
  </si>
  <si>
    <t>16:07:31</t>
  </si>
  <si>
    <t>16:08:41</t>
  </si>
  <si>
    <t>17:54:51</t>
  </si>
  <si>
    <t>16:09:33</t>
  </si>
  <si>
    <t>17:55:56</t>
  </si>
  <si>
    <t>16:09:39</t>
  </si>
  <si>
    <t>18:23:01</t>
  </si>
  <si>
    <t>16:10:00</t>
  </si>
  <si>
    <t>18:27:59</t>
  </si>
  <si>
    <t>16:11:11</t>
  </si>
  <si>
    <t>16:11:55</t>
  </si>
  <si>
    <t>19:00:22</t>
  </si>
  <si>
    <t>16:13:26</t>
  </si>
  <si>
    <t>18:42:25</t>
  </si>
  <si>
    <t>16:13:42</t>
  </si>
  <si>
    <t>16:40:57</t>
  </si>
  <si>
    <t>16:14:00</t>
  </si>
  <si>
    <t>17:15:13</t>
  </si>
  <si>
    <t>16:16:59</t>
  </si>
  <si>
    <t>16:53:45</t>
  </si>
  <si>
    <t>16:18:07</t>
  </si>
  <si>
    <t>16:25:36</t>
  </si>
  <si>
    <t>17:39:56</t>
  </si>
  <si>
    <t>16:26:11</t>
  </si>
  <si>
    <t>16:26:38</t>
  </si>
  <si>
    <t>18:13:38</t>
  </si>
  <si>
    <t>19:17:34</t>
  </si>
  <si>
    <t>16:27:48</t>
  </si>
  <si>
    <t>18:01:56</t>
  </si>
  <si>
    <t>16:28:49</t>
  </si>
  <si>
    <t>19:25:35</t>
  </si>
  <si>
    <t>17:26:53</t>
  </si>
  <si>
    <t>16:31:44</t>
  </si>
  <si>
    <t>16:33:38</t>
  </si>
  <si>
    <t>18:16:55</t>
  </si>
  <si>
    <t>19:00:44</t>
  </si>
  <si>
    <t>16:34:24</t>
  </si>
  <si>
    <t>18:46:28</t>
  </si>
  <si>
    <t>16:35:12</t>
  </si>
  <si>
    <t>18:41:46</t>
  </si>
  <si>
    <t>16:35:42</t>
  </si>
  <si>
    <t>17:33:39</t>
  </si>
  <si>
    <t>16:39:15</t>
  </si>
  <si>
    <t>17:20:18</t>
  </si>
  <si>
    <t>16:41:36</t>
  </si>
  <si>
    <t>17:09:29</t>
  </si>
  <si>
    <t>16:41:40</t>
  </si>
  <si>
    <t>20:22:51</t>
  </si>
  <si>
    <t>18:52:00</t>
  </si>
  <si>
    <t>16:48:13</t>
  </si>
  <si>
    <t>18:03:40</t>
  </si>
  <si>
    <t>16:50:51</t>
  </si>
  <si>
    <t>18:24:30</t>
  </si>
  <si>
    <t>16:52:06</t>
  </si>
  <si>
    <t>19:39:01</t>
  </si>
  <si>
    <t>19:53:45</t>
  </si>
  <si>
    <t>16:54:12</t>
  </si>
  <si>
    <t>17:26:26</t>
  </si>
  <si>
    <t>16:54:28</t>
  </si>
  <si>
    <t>16:56:25</t>
  </si>
  <si>
    <t>17:23:49</t>
  </si>
  <si>
    <t>17:03:40</t>
  </si>
  <si>
    <t>18:15:11</t>
  </si>
  <si>
    <t>17:05:03</t>
  </si>
  <si>
    <t>17:07:29</t>
  </si>
  <si>
    <t>18:15:44</t>
  </si>
  <si>
    <t>17:15:38</t>
  </si>
  <si>
    <t>19:06:45</t>
  </si>
  <si>
    <t>17:15:59</t>
  </si>
  <si>
    <t>19:00:39</t>
  </si>
  <si>
    <t>17:16:03</t>
  </si>
  <si>
    <t>18:02:27</t>
  </si>
  <si>
    <t>17:17:45</t>
  </si>
  <si>
    <t>18:48:16</t>
  </si>
  <si>
    <t>17:18:02</t>
  </si>
  <si>
    <t>17:19:44</t>
  </si>
  <si>
    <t>19:47:36</t>
  </si>
  <si>
    <t>18:28:30</t>
  </si>
  <si>
    <t>17:20:39</t>
  </si>
  <si>
    <t>17:20:58</t>
  </si>
  <si>
    <t>18:19:13</t>
  </si>
  <si>
    <t>18:38:38</t>
  </si>
  <si>
    <t>17:21:42</t>
  </si>
  <si>
    <t>18:28:53</t>
  </si>
  <si>
    <t>17:33:25</t>
  </si>
  <si>
    <t>20:07:28</t>
  </si>
  <si>
    <t>17:33:50</t>
  </si>
  <si>
    <t>18:08:07</t>
  </si>
  <si>
    <t>17:33:54</t>
  </si>
  <si>
    <t>19:04:13</t>
  </si>
  <si>
    <t>17:36:39</t>
  </si>
  <si>
    <t>19:36:50</t>
  </si>
  <si>
    <t>10:21:49</t>
  </si>
  <si>
    <t>17:39:50</t>
  </si>
  <si>
    <t>18:11:02</t>
  </si>
  <si>
    <t>17:40:26</t>
  </si>
  <si>
    <t>18:31:27</t>
  </si>
  <si>
    <t>17:57:38</t>
  </si>
  <si>
    <t>19:56:28</t>
  </si>
  <si>
    <t>18:04:39</t>
  </si>
  <si>
    <t>11:27:44</t>
  </si>
  <si>
    <t>19:00:36</t>
  </si>
  <si>
    <t>18:07:40</t>
  </si>
  <si>
    <t>18:07:54</t>
  </si>
  <si>
    <t>11:37:09</t>
  </si>
  <si>
    <t>19:41:05</t>
  </si>
  <si>
    <t>18:10:11</t>
  </si>
  <si>
    <t>18:59:32</t>
  </si>
  <si>
    <t>18:10:20</t>
  </si>
  <si>
    <t>11:23:13</t>
  </si>
  <si>
    <t>18:22:53</t>
  </si>
  <si>
    <t>18:15:59</t>
  </si>
  <si>
    <t>12:03:11</t>
  </si>
  <si>
    <t>18:19:59</t>
  </si>
  <si>
    <t>18:27:10</t>
  </si>
  <si>
    <t>18:32:49</t>
  </si>
  <si>
    <t>12:53:44</t>
  </si>
  <si>
    <t>19:00:17</t>
  </si>
  <si>
    <t>18:34:07</t>
  </si>
  <si>
    <t>18:34:42</t>
  </si>
  <si>
    <t>10:24:37</t>
  </si>
  <si>
    <t>18:34:46</t>
  </si>
  <si>
    <t>19:03:16</t>
  </si>
  <si>
    <t>18:36:11</t>
  </si>
  <si>
    <t>19:07:07</t>
  </si>
  <si>
    <t>18:44:55</t>
  </si>
  <si>
    <t>11:49:19</t>
  </si>
  <si>
    <t>18:46:07</t>
  </si>
  <si>
    <t>09:18:25</t>
  </si>
  <si>
    <t>18:48:28</t>
  </si>
  <si>
    <t>18:49:49</t>
  </si>
  <si>
    <t>19:22:11</t>
  </si>
  <si>
    <t>18:54:36</t>
  </si>
  <si>
    <t>09:29:58</t>
  </si>
  <si>
    <t>18:54:52</t>
  </si>
  <si>
    <t>19:24:16</t>
  </si>
  <si>
    <t>19:01:23</t>
  </si>
  <si>
    <t>11:06:26</t>
  </si>
  <si>
    <t>19:05:52</t>
  </si>
  <si>
    <t>19:43:45</t>
  </si>
  <si>
    <t>19:10:03</t>
  </si>
  <si>
    <t>19:56:36</t>
  </si>
  <si>
    <t>19:11:05</t>
  </si>
  <si>
    <t>20:11:01</t>
  </si>
  <si>
    <t>19:18:12</t>
  </si>
  <si>
    <t>19:21:22</t>
  </si>
  <si>
    <t>09:07:19</t>
  </si>
  <si>
    <t>19:24:15</t>
  </si>
  <si>
    <t>11:11:18</t>
  </si>
  <si>
    <t>19:25:09</t>
  </si>
  <si>
    <t>19:56:22</t>
  </si>
  <si>
    <t>19:29:59</t>
  </si>
  <si>
    <t>10:07:01</t>
  </si>
  <si>
    <t>19:34:52</t>
  </si>
  <si>
    <t>19:56:18</t>
  </si>
  <si>
    <t>19:38:29</t>
  </si>
  <si>
    <t>20:03:04</t>
  </si>
  <si>
    <t>14:32:42</t>
  </si>
  <si>
    <t>19:40:58</t>
  </si>
  <si>
    <t>11:43:01</t>
  </si>
  <si>
    <t>19:42:10</t>
  </si>
  <si>
    <t>11:41:38</t>
  </si>
  <si>
    <t>19:42:57</t>
  </si>
  <si>
    <t>21:03:08</t>
  </si>
  <si>
    <t>19:47:11</t>
  </si>
  <si>
    <t>20:07:26</t>
  </si>
  <si>
    <t>19:47:22</t>
  </si>
  <si>
    <t>15:13:37</t>
  </si>
  <si>
    <t>19:52:23</t>
  </si>
  <si>
    <t>11:17:51</t>
  </si>
  <si>
    <t>19:57:39</t>
  </si>
  <si>
    <t>20:03:44</t>
  </si>
  <si>
    <t>12:22:56</t>
  </si>
  <si>
    <t>20:37:40</t>
  </si>
  <si>
    <t>20:11:43</t>
  </si>
  <si>
    <t>13:15:08</t>
  </si>
  <si>
    <t>20:12:08</t>
  </si>
  <si>
    <t>20:28:37</t>
  </si>
  <si>
    <t>20:12:16</t>
  </si>
  <si>
    <t>20:15:10</t>
  </si>
  <si>
    <t>20:56:02</t>
  </si>
  <si>
    <t>20:15:11</t>
  </si>
  <si>
    <t>20:42:00</t>
  </si>
  <si>
    <t>20:15:41</t>
  </si>
  <si>
    <t>11:00:14</t>
  </si>
  <si>
    <t>20:17:38</t>
  </si>
  <si>
    <t>21:05:31</t>
  </si>
  <si>
    <t>20:19:33</t>
  </si>
  <si>
    <t>11:46:33</t>
  </si>
  <si>
    <t>20:25:54</t>
  </si>
  <si>
    <t>11:01:10</t>
  </si>
  <si>
    <t>20:28:28</t>
  </si>
  <si>
    <t>11:04:10</t>
  </si>
  <si>
    <t>20:30:25</t>
  </si>
  <si>
    <t>12:15:22</t>
  </si>
  <si>
    <t>20:34:45</t>
  </si>
  <si>
    <t>21:02:36</t>
  </si>
  <si>
    <t>20:35:02</t>
  </si>
  <si>
    <t>12:08:55</t>
  </si>
  <si>
    <t>20:36:33</t>
  </si>
  <si>
    <t>21:12:48</t>
  </si>
  <si>
    <t>20:39:20</t>
  </si>
  <si>
    <t>17:01:50</t>
  </si>
  <si>
    <t>21:17:48</t>
  </si>
  <si>
    <t>20:50:10</t>
  </si>
  <si>
    <t>10:59:42</t>
  </si>
  <si>
    <t>20:50:27</t>
  </si>
  <si>
    <t>11:56:45</t>
  </si>
  <si>
    <t>20:50:55</t>
  </si>
  <si>
    <t>14:04:05</t>
  </si>
  <si>
    <t>20:51:30</t>
  </si>
  <si>
    <t>10:13:22</t>
  </si>
  <si>
    <t>20:54:50</t>
  </si>
  <si>
    <t>13:16:53</t>
  </si>
  <si>
    <t>20:58:55</t>
  </si>
  <si>
    <t>11:01:32</t>
  </si>
  <si>
    <t>21:03:33</t>
  </si>
  <si>
    <t>21:21:04</t>
  </si>
  <si>
    <t>21:07:16</t>
  </si>
  <si>
    <t>21:39:05</t>
  </si>
  <si>
    <t>21:10:58</t>
  </si>
  <si>
    <t>12:04:21</t>
  </si>
  <si>
    <t>21:11:47</t>
  </si>
  <si>
    <t>21:58:12</t>
  </si>
  <si>
    <t>21:15:18</t>
  </si>
  <si>
    <t>15:09:54</t>
  </si>
  <si>
    <t>21:19:03</t>
  </si>
  <si>
    <t>21:22:22</t>
  </si>
  <si>
    <t>12:24:28</t>
  </si>
  <si>
    <t>21:22:25</t>
  </si>
  <si>
    <t>21:58:38</t>
  </si>
  <si>
    <t>21:27:45</t>
  </si>
  <si>
    <t>15:12:31</t>
  </si>
  <si>
    <t>21:31:00</t>
  </si>
  <si>
    <t>15:03:06</t>
  </si>
  <si>
    <t>21:40:39</t>
  </si>
  <si>
    <t>21:54:08</t>
  </si>
  <si>
    <t>21:41:39</t>
  </si>
  <si>
    <t>22:17:55</t>
  </si>
  <si>
    <t>21:42:39</t>
  </si>
  <si>
    <t>22:43:46</t>
  </si>
  <si>
    <t>21:57:27</t>
  </si>
  <si>
    <t>22:29:30</t>
  </si>
  <si>
    <t>22:07:20</t>
  </si>
  <si>
    <t>14:41:35</t>
  </si>
  <si>
    <t>22:07:51</t>
  </si>
  <si>
    <t>11:44:32</t>
  </si>
  <si>
    <t>22:09:40</t>
  </si>
  <si>
    <t>08:58:08</t>
  </si>
  <si>
    <t>22:10:06</t>
  </si>
  <si>
    <t>10:16:33</t>
  </si>
  <si>
    <t>22:17:50</t>
  </si>
  <si>
    <t>09:28:21</t>
  </si>
  <si>
    <t>23:09:19</t>
  </si>
  <si>
    <t>23:36:25</t>
  </si>
  <si>
    <t>13:20:53</t>
  </si>
  <si>
    <t>00:37:25</t>
  </si>
  <si>
    <t>12:06:06</t>
  </si>
  <si>
    <t>01:35:46</t>
  </si>
  <si>
    <t>13:01:37</t>
  </si>
  <si>
    <t>01:36:08</t>
  </si>
  <si>
    <t>16:49:16</t>
  </si>
  <si>
    <t>01:38:42</t>
  </si>
  <si>
    <t>12:31:35</t>
  </si>
  <si>
    <t>01:41:24</t>
  </si>
  <si>
    <t>11:23:24</t>
  </si>
  <si>
    <t>10:52:22</t>
  </si>
  <si>
    <t>09:56:38</t>
  </si>
  <si>
    <t>06:21:06</t>
  </si>
  <si>
    <t>11:43:54</t>
  </si>
  <si>
    <t>12:06:53</t>
  </si>
  <si>
    <t>10:35:32</t>
  </si>
  <si>
    <t>12:19:10</t>
  </si>
  <si>
    <t>14:56:26</t>
  </si>
  <si>
    <t>09:56:14</t>
  </si>
  <si>
    <t>10:50:38</t>
  </si>
  <si>
    <t>12:37:15</t>
  </si>
  <si>
    <t>09:00:09</t>
  </si>
  <si>
    <t>15:16:42</t>
  </si>
  <si>
    <t>06:24:52</t>
  </si>
  <si>
    <t>13:22:33</t>
  </si>
  <si>
    <t>10:05:25</t>
  </si>
  <si>
    <t>06:31:55</t>
  </si>
  <si>
    <t>11:20:19</t>
  </si>
  <si>
    <t>11:19:05</t>
  </si>
  <si>
    <t>11:19:25</t>
  </si>
  <si>
    <t>11:18:27</t>
  </si>
  <si>
    <t>11:19:53</t>
  </si>
  <si>
    <t>16:05:31</t>
  </si>
  <si>
    <t>16:05:48</t>
  </si>
  <si>
    <t>12:27:40</t>
  </si>
  <si>
    <t>06:36:10</t>
  </si>
  <si>
    <t>14:03:43</t>
  </si>
  <si>
    <t>12:11:51</t>
  </si>
  <si>
    <t>12:47:51</t>
  </si>
  <si>
    <t>06:39:48</t>
  </si>
  <si>
    <t>06:43:58</t>
  </si>
  <si>
    <t>06:48:46</t>
  </si>
  <si>
    <t>09:43:52</t>
  </si>
  <si>
    <t>07:37:23</t>
  </si>
  <si>
    <t>10:46:42</t>
  </si>
  <si>
    <t>08:25:41</t>
  </si>
  <si>
    <t>10:57:16</t>
  </si>
  <si>
    <t>08:52:44</t>
  </si>
  <si>
    <t>16:01:27</t>
  </si>
  <si>
    <t>09:01:57</t>
  </si>
  <si>
    <t>09:26:26</t>
  </si>
  <si>
    <t>09:04:35</t>
  </si>
  <si>
    <t>10:32:31</t>
  </si>
  <si>
    <t>09:10:00</t>
  </si>
  <si>
    <t>11:33:02</t>
  </si>
  <si>
    <t>09:10:55</t>
  </si>
  <si>
    <t>10:27:21</t>
  </si>
  <si>
    <t>09:11:35</t>
  </si>
  <si>
    <t>17:25:28</t>
  </si>
  <si>
    <t>09:12:06</t>
  </si>
  <si>
    <t>09:14:07</t>
  </si>
  <si>
    <t>12:39:53</t>
  </si>
  <si>
    <t>09:15:41</t>
  </si>
  <si>
    <t>09:17:48</t>
  </si>
  <si>
    <t>10:22:19</t>
  </si>
  <si>
    <t>09:21:29</t>
  </si>
  <si>
    <t>10:04:42</t>
  </si>
  <si>
    <t>10:45:26</t>
  </si>
  <si>
    <t>09:25:12</t>
  </si>
  <si>
    <t>11:31:08</t>
  </si>
  <si>
    <t>09:27:13</t>
  </si>
  <si>
    <t>11:45:12</t>
  </si>
  <si>
    <t>09:38:00</t>
  </si>
  <si>
    <t>09:40:50</t>
  </si>
  <si>
    <t>09:40:54</t>
  </si>
  <si>
    <t>09:48:14</t>
  </si>
  <si>
    <t>10:06:06</t>
  </si>
  <si>
    <t>09:51:42</t>
  </si>
  <si>
    <t>10:40:05</t>
  </si>
  <si>
    <t>09:55:24</t>
  </si>
  <si>
    <t>11:15:39</t>
  </si>
  <si>
    <t>09:55:45</t>
  </si>
  <si>
    <t>10:48:24</t>
  </si>
  <si>
    <t>10:05:33</t>
  </si>
  <si>
    <t>10:38:14</t>
  </si>
  <si>
    <t>11:59:01</t>
  </si>
  <si>
    <t>10:07:18</t>
  </si>
  <si>
    <t>17:20:10</t>
  </si>
  <si>
    <t>10:07:54</t>
  </si>
  <si>
    <t>11:11:49</t>
  </si>
  <si>
    <t>10:08:50</t>
  </si>
  <si>
    <t>10:11:45</t>
  </si>
  <si>
    <t>11:26:27</t>
  </si>
  <si>
    <t>10:12:00</t>
  </si>
  <si>
    <t>12:15:24</t>
  </si>
  <si>
    <t>10:12:34</t>
  </si>
  <si>
    <t>13:05:00</t>
  </si>
  <si>
    <t>10:13:12</t>
  </si>
  <si>
    <t>11:15:04</t>
  </si>
  <si>
    <t>10:14:11</t>
  </si>
  <si>
    <t>13:02:12</t>
  </si>
  <si>
    <t>11:59:39</t>
  </si>
  <si>
    <t>10:17:03</t>
  </si>
  <si>
    <t>12:53:25</t>
  </si>
  <si>
    <t>10:17:33</t>
  </si>
  <si>
    <t>10:18:39</t>
  </si>
  <si>
    <t>13:24:59</t>
  </si>
  <si>
    <t>10:19:05</t>
  </si>
  <si>
    <t>11:51:19</t>
  </si>
  <si>
    <t>10:19:38</t>
  </si>
  <si>
    <t>12:49:59</t>
  </si>
  <si>
    <t>12:22:44</t>
  </si>
  <si>
    <t>10:20:32</t>
  </si>
  <si>
    <t>12:15:52</t>
  </si>
  <si>
    <t>10:22:56</t>
  </si>
  <si>
    <t>11:44:31</t>
  </si>
  <si>
    <t>10:23:08</t>
  </si>
  <si>
    <t>10:23:33</t>
  </si>
  <si>
    <t>13:24:32</t>
  </si>
  <si>
    <t>10:25:13</t>
  </si>
  <si>
    <t>16:02:12</t>
  </si>
  <si>
    <t>10:25:41</t>
  </si>
  <si>
    <t>16:02:04</t>
  </si>
  <si>
    <t>10:26:01</t>
  </si>
  <si>
    <t>16:01:56</t>
  </si>
  <si>
    <t>10:28:43</t>
  </si>
  <si>
    <t>11:40:15</t>
  </si>
  <si>
    <t>10:28:55</t>
  </si>
  <si>
    <t>13:34:36</t>
  </si>
  <si>
    <t>10:29:56</t>
  </si>
  <si>
    <t>12:51:17</t>
  </si>
  <si>
    <t>10:33:54</t>
  </si>
  <si>
    <t>17:18:08</t>
  </si>
  <si>
    <t>10:39:49</t>
  </si>
  <si>
    <t>12:20:07</t>
  </si>
  <si>
    <t>11:14:54</t>
  </si>
  <si>
    <t>10:41:54</t>
  </si>
  <si>
    <t>10:55:08</t>
  </si>
  <si>
    <t>10:56:28</t>
  </si>
  <si>
    <t>12:00:07</t>
  </si>
  <si>
    <t>11:12:58</t>
  </si>
  <si>
    <t>11:00:33</t>
  </si>
  <si>
    <t>11:01:11</t>
  </si>
  <si>
    <t>12:42:49</t>
  </si>
  <si>
    <t>13:02:40</t>
  </si>
  <si>
    <t>11:04:28</t>
  </si>
  <si>
    <t>13:43:58</t>
  </si>
  <si>
    <t>11:06:50</t>
  </si>
  <si>
    <t>11:07:50</t>
  </si>
  <si>
    <t>13:48:12</t>
  </si>
  <si>
    <t>11:08:36</t>
  </si>
  <si>
    <t>12:00:06</t>
  </si>
  <si>
    <t>11:08:53</t>
  </si>
  <si>
    <t>14:56:02</t>
  </si>
  <si>
    <t>11:09:35</t>
  </si>
  <si>
    <t>12:06:32</t>
  </si>
  <si>
    <t>11:11:31</t>
  </si>
  <si>
    <t>11:52:34</t>
  </si>
  <si>
    <t>11:11:42</t>
  </si>
  <si>
    <t>11:12:00</t>
  </si>
  <si>
    <t>11:13:49</t>
  </si>
  <si>
    <t>13:52:18</t>
  </si>
  <si>
    <t>11:13:54</t>
  </si>
  <si>
    <t>13:20:45</t>
  </si>
  <si>
    <t>11:14:50</t>
  </si>
  <si>
    <t>15:41:55</t>
  </si>
  <si>
    <t>11:14:58</t>
  </si>
  <si>
    <t>12:50:36</t>
  </si>
  <si>
    <t>12:45:09</t>
  </si>
  <si>
    <t>11:17:52</t>
  </si>
  <si>
    <t>11:18:10</t>
  </si>
  <si>
    <t>14:17:09</t>
  </si>
  <si>
    <t>11:18:33</t>
  </si>
  <si>
    <t>15:03:28</t>
  </si>
  <si>
    <t>11:20:16</t>
  </si>
  <si>
    <t>12:19:00</t>
  </si>
  <si>
    <t>15:41:44</t>
  </si>
  <si>
    <t>11:20:58</t>
  </si>
  <si>
    <t>14:28:58</t>
  </si>
  <si>
    <t>14:29:45</t>
  </si>
  <si>
    <t>11:21:01</t>
  </si>
  <si>
    <t>11:57:34</t>
  </si>
  <si>
    <t>11:28:33</t>
  </si>
  <si>
    <t>13:34:32</t>
  </si>
  <si>
    <t>11:29:05</t>
  </si>
  <si>
    <t>13:49:44</t>
  </si>
  <si>
    <t>11:29:10</t>
  </si>
  <si>
    <t>12:27:53</t>
  </si>
  <si>
    <t>11:37:06</t>
  </si>
  <si>
    <t>11:37:41</t>
  </si>
  <si>
    <t>12:47:30</t>
  </si>
  <si>
    <t>11:37:59</t>
  </si>
  <si>
    <t>11:38:15</t>
  </si>
  <si>
    <t>13:33:52</t>
  </si>
  <si>
    <t>11:38:40</t>
  </si>
  <si>
    <t>13:11:13</t>
  </si>
  <si>
    <t>11:41:09</t>
  </si>
  <si>
    <t>12:55:10</t>
  </si>
  <si>
    <t>12:54:02</t>
  </si>
  <si>
    <t>11:41:44</t>
  </si>
  <si>
    <t>15:50:07</t>
  </si>
  <si>
    <t>13:18:43</t>
  </si>
  <si>
    <t>13:03:00</t>
  </si>
  <si>
    <t>12:06:12</t>
  </si>
  <si>
    <t>12:46:18</t>
  </si>
  <si>
    <t>12:59:44</t>
  </si>
  <si>
    <t>12:06:03</t>
  </si>
  <si>
    <t>12:55:00</t>
  </si>
  <si>
    <t>12:08:00</t>
  </si>
  <si>
    <t>13:03:38</t>
  </si>
  <si>
    <t>14:22:50</t>
  </si>
  <si>
    <t>12:12:08</t>
  </si>
  <si>
    <t>12:44:36</t>
  </si>
  <si>
    <t>12:14:28</t>
  </si>
  <si>
    <t>19:30:52</t>
  </si>
  <si>
    <t>12:15:25</t>
  </si>
  <si>
    <t>14:29:43</t>
  </si>
  <si>
    <t>12:16:12</t>
  </si>
  <si>
    <t>15:45:00</t>
  </si>
  <si>
    <t>13:16:25</t>
  </si>
  <si>
    <t>12:16:38</t>
  </si>
  <si>
    <t>18:54:09</t>
  </si>
  <si>
    <t>12:17:05</t>
  </si>
  <si>
    <t>14:13:05</t>
  </si>
  <si>
    <t>19:29:45</t>
  </si>
  <si>
    <t>17:13:26</t>
  </si>
  <si>
    <t>12:17:56</t>
  </si>
  <si>
    <t>16:09:54</t>
  </si>
  <si>
    <t>12:18:09</t>
  </si>
  <si>
    <t>13:37:36</t>
  </si>
  <si>
    <t>12:20:34</t>
  </si>
  <si>
    <t>13:55:23</t>
  </si>
  <si>
    <t>12:20:48</t>
  </si>
  <si>
    <t>14:27:42</t>
  </si>
  <si>
    <t>12:21:21</t>
  </si>
  <si>
    <t>17:26:49</t>
  </si>
  <si>
    <t>12:24:30</t>
  </si>
  <si>
    <t>19:31:07</t>
  </si>
  <si>
    <t>12:26:37</t>
  </si>
  <si>
    <t>13:06:35</t>
  </si>
  <si>
    <t>12:27:18</t>
  </si>
  <si>
    <t>12:27:50</t>
  </si>
  <si>
    <t>16:58:16</t>
  </si>
  <si>
    <t>12:29:36</t>
  </si>
  <si>
    <t>15:06:34</t>
  </si>
  <si>
    <t>13:35:30</t>
  </si>
  <si>
    <t>15:45:42</t>
  </si>
  <si>
    <t>12:32:33</t>
  </si>
  <si>
    <t>15:40:35</t>
  </si>
  <si>
    <t>13:40:03</t>
  </si>
  <si>
    <t>12:47:25</t>
  </si>
  <si>
    <t>13:37:54</t>
  </si>
  <si>
    <t>13:02:50</t>
  </si>
  <si>
    <t>13:04:50</t>
  </si>
  <si>
    <t>13:05:50</t>
  </si>
  <si>
    <t>16:44:57</t>
  </si>
  <si>
    <t>13:08:54</t>
  </si>
  <si>
    <t>13:13:53</t>
  </si>
  <si>
    <t>14:06:29</t>
  </si>
  <si>
    <t>13:14:15</t>
  </si>
  <si>
    <t>15:49:56</t>
  </si>
  <si>
    <t>13:17:44</t>
  </si>
  <si>
    <t>13:19:42</t>
  </si>
  <si>
    <t>15:43:11</t>
  </si>
  <si>
    <t>13:19:53</t>
  </si>
  <si>
    <t>16:56:33</t>
  </si>
  <si>
    <t>13:20:14</t>
  </si>
  <si>
    <t>15:59:11</t>
  </si>
  <si>
    <t>15:18:21</t>
  </si>
  <si>
    <t>13:22:02</t>
  </si>
  <si>
    <t>15:34:01</t>
  </si>
  <si>
    <t>13:23:08</t>
  </si>
  <si>
    <t>14:41:36</t>
  </si>
  <si>
    <t>13:23:32</t>
  </si>
  <si>
    <t>15:46:15</t>
  </si>
  <si>
    <t>15:48:03</t>
  </si>
  <si>
    <t>13:23:50</t>
  </si>
  <si>
    <t>15:01:36</t>
  </si>
  <si>
    <t>17:17:10</t>
  </si>
  <si>
    <t>16:34:01</t>
  </si>
  <si>
    <t>13:24:35</t>
  </si>
  <si>
    <t>15:22:36</t>
  </si>
  <si>
    <t>13:24:54</t>
  </si>
  <si>
    <t>15:41:05</t>
  </si>
  <si>
    <t>13:46:52</t>
  </si>
  <si>
    <t>19:30:43</t>
  </si>
  <si>
    <t>13:40:08</t>
  </si>
  <si>
    <t>13:29:19</t>
  </si>
  <si>
    <t>14:57:14</t>
  </si>
  <si>
    <t>13:29:37</t>
  </si>
  <si>
    <t>13:30:57</t>
  </si>
  <si>
    <t>14:03:03</t>
  </si>
  <si>
    <t>13:32:54</t>
  </si>
  <si>
    <t>15:26:07</t>
  </si>
  <si>
    <t>13:33:03</t>
  </si>
  <si>
    <t>19:30:01</t>
  </si>
  <si>
    <t>13:33:30</t>
  </si>
  <si>
    <t>14:58:42</t>
  </si>
  <si>
    <t>13:33:48</t>
  </si>
  <si>
    <t>13:35:37</t>
  </si>
  <si>
    <t>17:56:34</t>
  </si>
  <si>
    <t>13:35:56</t>
  </si>
  <si>
    <t>15:03:43</t>
  </si>
  <si>
    <t>13:36:21</t>
  </si>
  <si>
    <t>13:44:09</t>
  </si>
  <si>
    <t>17:59:56</t>
  </si>
  <si>
    <t>13:45:00</t>
  </si>
  <si>
    <t>14:38:23</t>
  </si>
  <si>
    <t>13:47:11</t>
  </si>
  <si>
    <t>15:03:18</t>
  </si>
  <si>
    <t>13:49:53</t>
  </si>
  <si>
    <t>16:45:06</t>
  </si>
  <si>
    <t>14:49:32</t>
  </si>
  <si>
    <t>13:52:28</t>
  </si>
  <si>
    <t>19:30:34</t>
  </si>
  <si>
    <t>13:54:38</t>
  </si>
  <si>
    <t>17:26:51</t>
  </si>
  <si>
    <t>13:55:01</t>
  </si>
  <si>
    <t>16:17:44</t>
  </si>
  <si>
    <t>14:00:51</t>
  </si>
  <si>
    <t>14:25:18</t>
  </si>
  <si>
    <t>14:07:01</t>
  </si>
  <si>
    <t>14:50:42</t>
  </si>
  <si>
    <t>14:12:52</t>
  </si>
  <si>
    <t>14:24:03</t>
  </si>
  <si>
    <t>21:27:31</t>
  </si>
  <si>
    <t>14:25:02</t>
  </si>
  <si>
    <t>21:24:55</t>
  </si>
  <si>
    <t>14:32:40</t>
  </si>
  <si>
    <t>15:16:12</t>
  </si>
  <si>
    <t>14:35:55</t>
  </si>
  <si>
    <t>17:14:57</t>
  </si>
  <si>
    <t>14:36:47</t>
  </si>
  <si>
    <t>19:57:50</t>
  </si>
  <si>
    <t>14:37:10</t>
  </si>
  <si>
    <t>18:42:28</t>
  </si>
  <si>
    <t>14:37:30</t>
  </si>
  <si>
    <t>16:30:47</t>
  </si>
  <si>
    <t>14:38:54</t>
  </si>
  <si>
    <t>14:39:07</t>
  </si>
  <si>
    <t>15:02:21</t>
  </si>
  <si>
    <t>14:39:12</t>
  </si>
  <si>
    <t>16:37:02</t>
  </si>
  <si>
    <t>14:40:54</t>
  </si>
  <si>
    <t>18:28:59</t>
  </si>
  <si>
    <t>14:41:28</t>
  </si>
  <si>
    <t>16:20:07</t>
  </si>
  <si>
    <t>14:41:50</t>
  </si>
  <si>
    <t>18:43:01</t>
  </si>
  <si>
    <t>14:42:07</t>
  </si>
  <si>
    <t>18:47:11</t>
  </si>
  <si>
    <t>14:42:19</t>
  </si>
  <si>
    <t>16:56:12</t>
  </si>
  <si>
    <t>14:47:09</t>
  </si>
  <si>
    <t>15:30:51</t>
  </si>
  <si>
    <t>14:47:51</t>
  </si>
  <si>
    <t>16:05:07</t>
  </si>
  <si>
    <t>14:47:52</t>
  </si>
  <si>
    <t>17:21:29</t>
  </si>
  <si>
    <t>16:35:38</t>
  </si>
  <si>
    <t>17:16:42</t>
  </si>
  <si>
    <t>14:48:14</t>
  </si>
  <si>
    <t>15:12:48</t>
  </si>
  <si>
    <t>14:48:44</t>
  </si>
  <si>
    <t>16:24:17</t>
  </si>
  <si>
    <t>16:39:28</t>
  </si>
  <si>
    <t>16:17:28</t>
  </si>
  <si>
    <t>16:23:41</t>
  </si>
  <si>
    <t>16:23:02</t>
  </si>
  <si>
    <t>14:51:52</t>
  </si>
  <si>
    <t>15:57:39</t>
  </si>
  <si>
    <t>14:52:57</t>
  </si>
  <si>
    <t>16:05:59</t>
  </si>
  <si>
    <t>14:55:15</t>
  </si>
  <si>
    <t>17:53:33</t>
  </si>
  <si>
    <t>14:55:51</t>
  </si>
  <si>
    <t>14:56:19</t>
  </si>
  <si>
    <t>17:53:17</t>
  </si>
  <si>
    <t>14:56:55</t>
  </si>
  <si>
    <t>16:39:36</t>
  </si>
  <si>
    <t>14:57:19</t>
  </si>
  <si>
    <t>16:09:52</t>
  </si>
  <si>
    <t>14:57:37</t>
  </si>
  <si>
    <t>16:50:30</t>
  </si>
  <si>
    <t>14:57:45</t>
  </si>
  <si>
    <t>16:02:21</t>
  </si>
  <si>
    <t>14:58:09</t>
  </si>
  <si>
    <t>17:31:31</t>
  </si>
  <si>
    <t>15:01:03</t>
  </si>
  <si>
    <t>15:16:15</t>
  </si>
  <si>
    <t>15:08:39</t>
  </si>
  <si>
    <t>18:48:03</t>
  </si>
  <si>
    <t>15:09:00</t>
  </si>
  <si>
    <t>17:20:00</t>
  </si>
  <si>
    <t>15:09:29</t>
  </si>
  <si>
    <t>18:05:17</t>
  </si>
  <si>
    <t>15:10:27</t>
  </si>
  <si>
    <t>17:52:12</t>
  </si>
  <si>
    <t>16:59:39</t>
  </si>
  <si>
    <t>15:11:29</t>
  </si>
  <si>
    <t>15:55:12</t>
  </si>
  <si>
    <t>15:11:31</t>
  </si>
  <si>
    <t>18:00:02</t>
  </si>
  <si>
    <t>15:12:13</t>
  </si>
  <si>
    <t>18:29:59</t>
  </si>
  <si>
    <t>15:13:27</t>
  </si>
  <si>
    <t>15:55:11</t>
  </si>
  <si>
    <t>15:14:49</t>
  </si>
  <si>
    <t>17:11:58</t>
  </si>
  <si>
    <t>18:05:53</t>
  </si>
  <si>
    <t>17:03:50</t>
  </si>
  <si>
    <t>15:22:15</t>
  </si>
  <si>
    <t>15:51:05</t>
  </si>
  <si>
    <t>15:25:05</t>
  </si>
  <si>
    <t>16:59:54</t>
  </si>
  <si>
    <t>15:27:21</t>
  </si>
  <si>
    <t>16:40:36</t>
  </si>
  <si>
    <t>15:28:07</t>
  </si>
  <si>
    <t>16:09:40</t>
  </si>
  <si>
    <t>15:28:40</t>
  </si>
  <si>
    <t>16:08:42</t>
  </si>
  <si>
    <t>19:29:35</t>
  </si>
  <si>
    <t>15:35:36</t>
  </si>
  <si>
    <t>16:03:42</t>
  </si>
  <si>
    <t>15:47:19</t>
  </si>
  <si>
    <t>16:44:44</t>
  </si>
  <si>
    <t>15:51:14</t>
  </si>
  <si>
    <t>17:19:39</t>
  </si>
  <si>
    <t>15:53:14</t>
  </si>
  <si>
    <t>15:56:22</t>
  </si>
  <si>
    <t>16:16:53</t>
  </si>
  <si>
    <t>16:02:24</t>
  </si>
  <si>
    <t>17:12:19</t>
  </si>
  <si>
    <t>16:09:26</t>
  </si>
  <si>
    <t>17:06:21</t>
  </si>
  <si>
    <t>16:13:11</t>
  </si>
  <si>
    <t>16:13:39</t>
  </si>
  <si>
    <t>16:17:48</t>
  </si>
  <si>
    <t>18:58:36</t>
  </si>
  <si>
    <t>18:39:29</t>
  </si>
  <si>
    <t>17:36:28</t>
  </si>
  <si>
    <t>17:44:35</t>
  </si>
  <si>
    <t>17:37:15</t>
  </si>
  <si>
    <t>17:48:23</t>
  </si>
  <si>
    <t>18:23:31</t>
  </si>
  <si>
    <t>17:11:01</t>
  </si>
  <si>
    <t>19:24:33</t>
  </si>
  <si>
    <t>19:31:46</t>
  </si>
  <si>
    <t>18:21:04</t>
  </si>
  <si>
    <t>17:11:38</t>
  </si>
  <si>
    <t>17:51:42</t>
  </si>
  <si>
    <t>16:52:20</t>
  </si>
  <si>
    <t>16:21:25</t>
  </si>
  <si>
    <t>18:24:34</t>
  </si>
  <si>
    <t>16:22:29</t>
  </si>
  <si>
    <t>18:26:57</t>
  </si>
  <si>
    <t>16:24:22</t>
  </si>
  <si>
    <t>16:48:24</t>
  </si>
  <si>
    <t>16:24:43</t>
  </si>
  <si>
    <t>16:25:23</t>
  </si>
  <si>
    <t>18:23:46</t>
  </si>
  <si>
    <t>16:26:17</t>
  </si>
  <si>
    <t>19:07:01</t>
  </si>
  <si>
    <t>16:26:33</t>
  </si>
  <si>
    <t>17:54:27</t>
  </si>
  <si>
    <t>16:34:19</t>
  </si>
  <si>
    <t>18:03:38</t>
  </si>
  <si>
    <t>16:34:38</t>
  </si>
  <si>
    <t>16:35:03</t>
  </si>
  <si>
    <t>17:39:09</t>
  </si>
  <si>
    <t>16:36:00</t>
  </si>
  <si>
    <t>18:08:38</t>
  </si>
  <si>
    <t>18:21:08</t>
  </si>
  <si>
    <t>16:44:36</t>
  </si>
  <si>
    <t>17:41:23</t>
  </si>
  <si>
    <t>16:45:29</t>
  </si>
  <si>
    <t>16:53:11</t>
  </si>
  <si>
    <t>17:20:56</t>
  </si>
  <si>
    <t>16:55:09</t>
  </si>
  <si>
    <t>20:49:47</t>
  </si>
  <si>
    <t>16:56:13</t>
  </si>
  <si>
    <t>18:21:22</t>
  </si>
  <si>
    <t>16:57:24</t>
  </si>
  <si>
    <t>17:24:54</t>
  </si>
  <si>
    <t>17:29:54</t>
  </si>
  <si>
    <t>16:59:44</t>
  </si>
  <si>
    <t>17:33:07</t>
  </si>
  <si>
    <t>17:08:17</t>
  </si>
  <si>
    <t>17:24:21</t>
  </si>
  <si>
    <t>17:13:35</t>
  </si>
  <si>
    <t>17:21:31</t>
  </si>
  <si>
    <t>19:00:48</t>
  </si>
  <si>
    <t>17:22:10</t>
  </si>
  <si>
    <t>18:18:55</t>
  </si>
  <si>
    <t>17:22:19</t>
  </si>
  <si>
    <t>18:13:08</t>
  </si>
  <si>
    <t>17:23:15</t>
  </si>
  <si>
    <t>17:24:37</t>
  </si>
  <si>
    <t>18:25:13</t>
  </si>
  <si>
    <t>17:26:02</t>
  </si>
  <si>
    <t>18:25:07</t>
  </si>
  <si>
    <t>17:31:08</t>
  </si>
  <si>
    <t>19:59:20</t>
  </si>
  <si>
    <t>17:32:48</t>
  </si>
  <si>
    <t>17:33:12</t>
  </si>
  <si>
    <t>22:06:26</t>
  </si>
  <si>
    <t>17:37:26</t>
  </si>
  <si>
    <t>17:39:13</t>
  </si>
  <si>
    <t>17:39:42</t>
  </si>
  <si>
    <t>17:44:37</t>
  </si>
  <si>
    <t>18:15:46</t>
  </si>
  <si>
    <t>17:46:33</t>
  </si>
  <si>
    <t>19:15:43</t>
  </si>
  <si>
    <t>17:49:00</t>
  </si>
  <si>
    <t>19:26:14</t>
  </si>
  <si>
    <t>17:50:34</t>
  </si>
  <si>
    <t>19:15:11</t>
  </si>
  <si>
    <t>17:54:48</t>
  </si>
  <si>
    <t>20:16:04</t>
  </si>
  <si>
    <t>18:01:38</t>
  </si>
  <si>
    <t>22:27:24</t>
  </si>
  <si>
    <t>18:04:23</t>
  </si>
  <si>
    <t>21:52:36</t>
  </si>
  <si>
    <t>18:08:39</t>
  </si>
  <si>
    <t>20:33:43</t>
  </si>
  <si>
    <t>18:09:32</t>
  </si>
  <si>
    <t>20:25:04</t>
  </si>
  <si>
    <t>18:10:14</t>
  </si>
  <si>
    <t>19:20:22</t>
  </si>
  <si>
    <t>21:05:18</t>
  </si>
  <si>
    <t>18:11:31</t>
  </si>
  <si>
    <t>18:18:35</t>
  </si>
  <si>
    <t>21:05:28</t>
  </si>
  <si>
    <t>18:25:10</t>
  </si>
  <si>
    <t>18:40:05</t>
  </si>
  <si>
    <t>18:29:35</t>
  </si>
  <si>
    <t>20:13:40</t>
  </si>
  <si>
    <t>18:31:47</t>
  </si>
  <si>
    <t>18:58:48</t>
  </si>
  <si>
    <t>18:37:07</t>
  </si>
  <si>
    <t>19:19:01</t>
  </si>
  <si>
    <t>18:44:37</t>
  </si>
  <si>
    <t>19:16:30</t>
  </si>
  <si>
    <t>19:56:46</t>
  </si>
  <si>
    <t>18:58:00</t>
  </si>
  <si>
    <t>21:05:08</t>
  </si>
  <si>
    <t>18:58:03</t>
  </si>
  <si>
    <t>20:22:23</t>
  </si>
  <si>
    <t>18:58:39</t>
  </si>
  <si>
    <t>19:02:04</t>
  </si>
  <si>
    <t>20:32:02</t>
  </si>
  <si>
    <t>19:13:14</t>
  </si>
  <si>
    <t>21:07:26</t>
  </si>
  <si>
    <t>19:16:55</t>
  </si>
  <si>
    <t>20:00:01</t>
  </si>
  <si>
    <t>19:34:28</t>
  </si>
  <si>
    <t>20:36:42</t>
  </si>
  <si>
    <t>19:40:54</t>
  </si>
  <si>
    <t>21:04:52</t>
  </si>
  <si>
    <t>19:42:23</t>
  </si>
  <si>
    <t>20:19:29</t>
  </si>
  <si>
    <t>20:43:01</t>
  </si>
  <si>
    <t>19:43:47</t>
  </si>
  <si>
    <t>20:15:22</t>
  </si>
  <si>
    <t>19:45:35</t>
  </si>
  <si>
    <t>21:05:00</t>
  </si>
  <si>
    <t>20:10:09</t>
  </si>
  <si>
    <t>21:07:19</t>
  </si>
  <si>
    <t>21:47:14</t>
  </si>
  <si>
    <t>20:25:53</t>
  </si>
  <si>
    <t>21:47:22</t>
  </si>
  <si>
    <t>20:29:26</t>
  </si>
  <si>
    <t>21:30:13</t>
  </si>
  <si>
    <t>20:32:57</t>
  </si>
  <si>
    <t>21:06:38</t>
  </si>
  <si>
    <t>21:00:48</t>
  </si>
  <si>
    <t>21:04:02</t>
  </si>
  <si>
    <t>21:51:34</t>
  </si>
  <si>
    <t>21:31:02</t>
  </si>
  <si>
    <t>22:29:20</t>
  </si>
  <si>
    <t>21:40:01</t>
  </si>
  <si>
    <t>21:56:00</t>
  </si>
  <si>
    <t>ID</t>
  </si>
  <si>
    <t>PICKUP_DISTRITO</t>
  </si>
  <si>
    <t>952,(+-2695</t>
  </si>
  <si>
    <t>182(,)*,2720</t>
  </si>
  <si>
    <t>535,,2),8949</t>
  </si>
  <si>
    <t>42.()*(9827</t>
  </si>
  <si>
    <t>461)((12660</t>
  </si>
  <si>
    <t>591)2*-+4098</t>
  </si>
  <si>
    <t>9742*0*(7651</t>
  </si>
  <si>
    <t>636,*).0215</t>
  </si>
  <si>
    <t>148.)*).7073</t>
  </si>
  <si>
    <t>298((-/*59</t>
  </si>
  <si>
    <t>746/+.(/6110</t>
  </si>
  <si>
    <t>329-1.*26653</t>
  </si>
  <si>
    <t>531/+(((8993</t>
  </si>
  <si>
    <t>896++(,,7061</t>
  </si>
  <si>
    <t>268.,*()289</t>
  </si>
  <si>
    <t>706/0,2,3470</t>
  </si>
  <si>
    <t>44.2(0/4914</t>
  </si>
  <si>
    <t>329/,((2211</t>
  </si>
  <si>
    <t>437.0.(/7548</t>
  </si>
  <si>
    <t>556-,+*06503</t>
  </si>
  <si>
    <t>2500-+)*2236</t>
  </si>
  <si>
    <t>894++)2.2995</t>
  </si>
  <si>
    <t>690,*(0.2918</t>
  </si>
  <si>
    <t>22321*+,2205</t>
  </si>
  <si>
    <t>1991*2(16403</t>
  </si>
  <si>
    <t>7292(1115962</t>
  </si>
  <si>
    <t>492/.1-03946</t>
  </si>
  <si>
    <t>843+-(.19131</t>
  </si>
  <si>
    <t>717*,-)*8955</t>
  </si>
  <si>
    <t>117)*1).877</t>
  </si>
  <si>
    <t>285,,,)*9786</t>
  </si>
  <si>
    <t>623-)-.-1253</t>
  </si>
  <si>
    <t>480.(+*-7566</t>
  </si>
  <si>
    <t>65()/-21295</t>
  </si>
  <si>
    <t>6621,(1+3398</t>
  </si>
  <si>
    <t>372(2,1/3495</t>
  </si>
  <si>
    <t>579/0)+*4699</t>
  </si>
  <si>
    <t>393+-20+623</t>
  </si>
  <si>
    <t>433/02,,9373</t>
  </si>
  <si>
    <t>913,+/-.5105</t>
  </si>
  <si>
    <t>983,-,003908</t>
  </si>
  <si>
    <t>1771)),+5290</t>
  </si>
  <si>
    <t>594*,**-9042</t>
  </si>
  <si>
    <t>631(2+/,3601</t>
  </si>
  <si>
    <t>318(/-))6539</t>
  </si>
  <si>
    <t>549(+1/11495</t>
  </si>
  <si>
    <t>281-..2(9071</t>
  </si>
  <si>
    <t>5292++))9594</t>
  </si>
  <si>
    <t>549)2,*29785</t>
  </si>
  <si>
    <t>115-))2-2502</t>
  </si>
  <si>
    <t>8541*))25615</t>
  </si>
  <si>
    <t>992-+017348</t>
  </si>
  <si>
    <t>734+,/.(5061</t>
  </si>
  <si>
    <t>9841++.-7523</t>
  </si>
  <si>
    <t>264/0,).1451</t>
  </si>
  <si>
    <t>14721(2+7039</t>
  </si>
  <si>
    <t>616(*2()1758</t>
  </si>
  <si>
    <t>3032/12.1024</t>
  </si>
  <si>
    <t>900+1/17248</t>
  </si>
  <si>
    <t>4592,0+*210</t>
  </si>
  <si>
    <t>8-0/*+1196</t>
  </si>
  <si>
    <t>920+*2+-9931</t>
  </si>
  <si>
    <t>9280+,/27105</t>
  </si>
  <si>
    <t>7660(1((867</t>
  </si>
  <si>
    <t>408**-2*6315</t>
  </si>
  <si>
    <t>69)-.,+1374</t>
  </si>
  <si>
    <t>916,21+-8351</t>
  </si>
  <si>
    <t>661/(22-1535</t>
  </si>
  <si>
    <t>70322/(,8800</t>
  </si>
  <si>
    <t>9141-20.6407</t>
  </si>
  <si>
    <t>380.-+2045</t>
  </si>
  <si>
    <t>98922,.,9607</t>
  </si>
  <si>
    <t>597/(*+)1356</t>
  </si>
  <si>
    <t>416(22,.9821</t>
  </si>
  <si>
    <t>544.)2-(6560</t>
  </si>
  <si>
    <t>774.2/+1769</t>
  </si>
  <si>
    <t>6942/22.5765</t>
  </si>
  <si>
    <t>857-(,-/7510</t>
  </si>
  <si>
    <t>761(2-)(3593</t>
  </si>
  <si>
    <t>6511+.0*8486</t>
  </si>
  <si>
    <t>310.(/0143</t>
  </si>
  <si>
    <t>620,.,)23083</t>
  </si>
  <si>
    <t>479,,2(15086</t>
  </si>
  <si>
    <t>15/--+(6264</t>
  </si>
  <si>
    <t>732*/.,-6576</t>
  </si>
  <si>
    <t>607/+//09601</t>
  </si>
  <si>
    <t>104*2*/+5953</t>
  </si>
  <si>
    <t>3*),1(975</t>
  </si>
  <si>
    <t>538,)./25045</t>
  </si>
  <si>
    <t>488-0+..9255</t>
  </si>
  <si>
    <t>699)*+2-7423</t>
  </si>
  <si>
    <t>670,/)-.6249</t>
  </si>
  <si>
    <t>6462000/8209</t>
  </si>
  <si>
    <t>711/.1021773</t>
  </si>
  <si>
    <t>9360*/(,2096</t>
  </si>
  <si>
    <t>22.0/*)7994</t>
  </si>
  <si>
    <t>34.(0-05869</t>
  </si>
  <si>
    <t>990,/,225733</t>
  </si>
  <si>
    <t>477122,09958</t>
  </si>
  <si>
    <t>595.-++0574</t>
  </si>
  <si>
    <t>980/(*)08112</t>
  </si>
  <si>
    <t>571+*1-06384</t>
  </si>
  <si>
    <t>928,--//8670</t>
  </si>
  <si>
    <t>467/*)0*6465</t>
  </si>
  <si>
    <t>797221),1627</t>
  </si>
  <si>
    <t>465.**(,5416</t>
  </si>
  <si>
    <t>181(1.**3144</t>
  </si>
  <si>
    <t>319++2,07478</t>
  </si>
  <si>
    <t>870(*--25094</t>
  </si>
  <si>
    <t>738**1)07916</t>
  </si>
  <si>
    <t>6630(-/*4529</t>
  </si>
  <si>
    <t>773.20/15666</t>
  </si>
  <si>
    <t>642/1*/22315</t>
  </si>
  <si>
    <t>168,*,,/9052</t>
  </si>
  <si>
    <t>9020/)128520</t>
  </si>
  <si>
    <t>275+0/).7015</t>
  </si>
  <si>
    <t>461.+)*(9447</t>
  </si>
  <si>
    <t>177**02/8275</t>
  </si>
  <si>
    <t>865(+()*2062</t>
  </si>
  <si>
    <t>710(2,+29820</t>
  </si>
  <si>
    <t>30-)+/870</t>
  </si>
  <si>
    <t>488+.-,04325</t>
  </si>
  <si>
    <t>251+***-2364</t>
  </si>
  <si>
    <t>6640-/*-700</t>
  </si>
  <si>
    <t>760+22+(8412</t>
  </si>
  <si>
    <t>40101*-)2453</t>
  </si>
  <si>
    <t>571)+,*(4329</t>
  </si>
  <si>
    <t>4040)0-+5959</t>
  </si>
  <si>
    <t>662,+,(.2189</t>
  </si>
  <si>
    <t>829(20+.6461</t>
  </si>
  <si>
    <t>588/1,1.8738</t>
  </si>
  <si>
    <t>3761..,14185</t>
  </si>
  <si>
    <t>7711+*+*9316</t>
  </si>
  <si>
    <t>926)-2.+3107</t>
  </si>
  <si>
    <t>765..*-*6648</t>
  </si>
  <si>
    <t>416*-.,(3728</t>
  </si>
  <si>
    <t>562.(+/*8636</t>
  </si>
  <si>
    <t>3951-.-.6068</t>
  </si>
  <si>
    <t>820*(10/6225</t>
  </si>
  <si>
    <t>320.*,0(3789</t>
  </si>
  <si>
    <t>528+.)1/8605</t>
  </si>
  <si>
    <t>143./,)(4890</t>
  </si>
  <si>
    <t>548*+,/-5665</t>
  </si>
  <si>
    <t>191+,-/)5044</t>
  </si>
  <si>
    <t>20)/*0.9921</t>
  </si>
  <si>
    <t>427/0.(,5676</t>
  </si>
  <si>
    <t>977-20.)6801</t>
  </si>
  <si>
    <t>506*//(17116</t>
  </si>
  <si>
    <t>6891-/)*5695</t>
  </si>
  <si>
    <t>228+,,2(1311</t>
  </si>
  <si>
    <t>625//(019486</t>
  </si>
  <si>
    <t>582/2,)/3819</t>
  </si>
  <si>
    <t>671-,.),1331</t>
  </si>
  <si>
    <t>651,0.,*1304</t>
  </si>
  <si>
    <t>827,.0024272</t>
  </si>
  <si>
    <t>827-,/0/586</t>
  </si>
  <si>
    <t>119--1*(5650</t>
  </si>
  <si>
    <t>103+/*,)393</t>
  </si>
  <si>
    <t>33922((29768</t>
  </si>
  <si>
    <t>966+1-,(1635</t>
  </si>
  <si>
    <t>817,+,.01717</t>
  </si>
  <si>
    <t>4242*1-/4323</t>
  </si>
  <si>
    <t>995,)1*08407</t>
  </si>
  <si>
    <t>488)-22,6033</t>
  </si>
  <si>
    <t>373,11225343</t>
  </si>
  <si>
    <t>1000,1).16145</t>
  </si>
  <si>
    <t>520,--0,2374</t>
  </si>
  <si>
    <t>838+*-,*2712</t>
  </si>
  <si>
    <t>30((,(.224</t>
  </si>
  <si>
    <t>35610)/0916</t>
  </si>
  <si>
    <t>554++-)14460</t>
  </si>
  <si>
    <t>74*/)*-2326</t>
  </si>
  <si>
    <t>540/1+./1361</t>
  </si>
  <si>
    <t>888,2+2)1494</t>
  </si>
  <si>
    <t>952)(+1)3724</t>
  </si>
  <si>
    <t>110*(-*,5829</t>
  </si>
  <si>
    <t>222./22.5193</t>
  </si>
  <si>
    <t>639.2.+(8447</t>
  </si>
  <si>
    <t>5831(--.1068</t>
  </si>
  <si>
    <t>9191(+2,1091</t>
  </si>
  <si>
    <t>224.(-2,8786</t>
  </si>
  <si>
    <t>507/2*/-407</t>
  </si>
  <si>
    <t>5991.22)1441</t>
  </si>
  <si>
    <t>3641,(/-1472</t>
  </si>
  <si>
    <t>768-2)2)422</t>
  </si>
  <si>
    <t>536*/.(,7745</t>
  </si>
  <si>
    <t>460)2*,2598</t>
  </si>
  <si>
    <t>5811-/*.8868</t>
  </si>
  <si>
    <t>623-*)(.7506</t>
  </si>
  <si>
    <t>826,1--,8521</t>
  </si>
  <si>
    <t>711/,+1.7333</t>
  </si>
  <si>
    <t>380*+21941</t>
  </si>
  <si>
    <t>16612(1)7461</t>
  </si>
  <si>
    <t>114,2/+)963</t>
  </si>
  <si>
    <t>319.-1.-9009</t>
  </si>
  <si>
    <t>217+1)()135</t>
  </si>
  <si>
    <t>3810)/1+3456</t>
  </si>
  <si>
    <t>8860000)4668</t>
  </si>
  <si>
    <t>70220.1(4589</t>
  </si>
  <si>
    <t>938)-./(3003</t>
  </si>
  <si>
    <t>442(,00*6556</t>
  </si>
  <si>
    <t>415+-2+(2109</t>
  </si>
  <si>
    <t>738+,,+/4011</t>
  </si>
  <si>
    <t>249(.+-)9960</t>
  </si>
  <si>
    <t>89422/,/202</t>
  </si>
  <si>
    <t>360))/,-9079</t>
  </si>
  <si>
    <t>359,-1-,1767</t>
  </si>
  <si>
    <t>751-)-(1358</t>
  </si>
  <si>
    <t>418(.*.,7155</t>
  </si>
  <si>
    <t>72,)+./7870</t>
  </si>
  <si>
    <t>1991-///6054</t>
  </si>
  <si>
    <t>694,-2+)9516</t>
  </si>
  <si>
    <t>506*.(,/3162</t>
  </si>
  <si>
    <t>629(,+/.902</t>
  </si>
  <si>
    <t>3772.0+/4658</t>
  </si>
  <si>
    <t>387((0/22935</t>
  </si>
  <si>
    <t>640/)0++5454</t>
  </si>
  <si>
    <t>4560201-8247</t>
  </si>
  <si>
    <t>116)))1/4466</t>
  </si>
  <si>
    <t>9141201(811</t>
  </si>
  <si>
    <t>79).2(/5168</t>
  </si>
  <si>
    <t>784/2+0-9899</t>
  </si>
  <si>
    <t>133/2(*+7291</t>
  </si>
  <si>
    <t>7281.-/13052</t>
  </si>
  <si>
    <t>721-02(-2341</t>
  </si>
  <si>
    <t>810-20/17697</t>
  </si>
  <si>
    <t>5(*0(+4314</t>
  </si>
  <si>
    <t>929/.+*/1951</t>
  </si>
  <si>
    <t>763+11,)197</t>
  </si>
  <si>
    <t>9721)/,2700</t>
  </si>
  <si>
    <t>174*(0**9683</t>
  </si>
  <si>
    <t>878+2)(17846</t>
  </si>
  <si>
    <t>357+*+/,7796</t>
  </si>
  <si>
    <t>769**(*+291</t>
  </si>
  <si>
    <t>158(()+29624</t>
  </si>
  <si>
    <t>667/1-,)9519</t>
  </si>
  <si>
    <t>814/-**.7259</t>
  </si>
  <si>
    <t>187+(-*16048</t>
  </si>
  <si>
    <t>124(,.015415</t>
  </si>
  <si>
    <t>59021-+02546</t>
  </si>
  <si>
    <t>807-+.-29425</t>
  </si>
  <si>
    <t>595.))**4413</t>
  </si>
  <si>
    <t>15-../+8205</t>
  </si>
  <si>
    <t>36311+()340</t>
  </si>
  <si>
    <t>679(+20)9584</t>
  </si>
  <si>
    <t>3291*,(,357</t>
  </si>
  <si>
    <t>4852+()*4102</t>
  </si>
  <si>
    <t>325*).,)6376</t>
  </si>
  <si>
    <t>638-/)//5253</t>
  </si>
  <si>
    <t>136,.),)7110</t>
  </si>
  <si>
    <t>235(2+++3848</t>
  </si>
  <si>
    <t>131+20008905</t>
  </si>
  <si>
    <t>638-(.,19257</t>
  </si>
  <si>
    <t>558+./)-8652</t>
  </si>
  <si>
    <t>5201+02-9750</t>
  </si>
  <si>
    <t>345,,/,-2500</t>
  </si>
  <si>
    <t>806/,1011400</t>
  </si>
  <si>
    <t>517102/1766</t>
  </si>
  <si>
    <t>984,-*,06374</t>
  </si>
  <si>
    <t>7202((06994</t>
  </si>
  <si>
    <t>707///2/8696</t>
  </si>
  <si>
    <t>8532(0*-5719</t>
  </si>
  <si>
    <t>446021-*2192</t>
  </si>
  <si>
    <t>579-(1*,6185</t>
  </si>
  <si>
    <t>1642*),*3051</t>
  </si>
  <si>
    <t>546,,1--503</t>
  </si>
  <si>
    <t>938(0)024738</t>
  </si>
  <si>
    <t>492.0(.23093</t>
  </si>
  <si>
    <t>245+)1-21622</t>
  </si>
  <si>
    <t>2871*(/)9555</t>
  </si>
  <si>
    <t>4702+,-*8983</t>
  </si>
  <si>
    <t>392/,.)/6658</t>
  </si>
  <si>
    <t>271*,,-14855</t>
  </si>
  <si>
    <t>955,)/207856</t>
  </si>
  <si>
    <t>658.)/*27154</t>
  </si>
  <si>
    <t>609)(-012967</t>
  </si>
  <si>
    <t>146--2.,6412</t>
  </si>
  <si>
    <t>660-(--.6802</t>
  </si>
  <si>
    <t>898+(2.)9076</t>
  </si>
  <si>
    <t>142)*,/*75</t>
  </si>
  <si>
    <t>479-./0/5637</t>
  </si>
  <si>
    <t>844.--1-7672</t>
  </si>
  <si>
    <t>236-122(9548</t>
  </si>
  <si>
    <t>5671)00,9683</t>
  </si>
  <si>
    <t>7720+),8394</t>
  </si>
  <si>
    <t>936+1(+17051</t>
  </si>
  <si>
    <t>805(,-/(9573</t>
  </si>
  <si>
    <t>3862,-*(6142</t>
  </si>
  <si>
    <t>481***1)3209</t>
  </si>
  <si>
    <t>66+-(*/4638</t>
  </si>
  <si>
    <t>272-10).8405</t>
  </si>
  <si>
    <t>29),)-02017</t>
  </si>
  <si>
    <t>919-+.(29067</t>
  </si>
  <si>
    <t>47(+-(/8526</t>
  </si>
  <si>
    <t>819(,,)*3848</t>
  </si>
  <si>
    <t>641.**.09586</t>
  </si>
  <si>
    <t>302/1)**6037</t>
  </si>
  <si>
    <t>7070(*/22801</t>
  </si>
  <si>
    <t>477(()0(9271</t>
  </si>
  <si>
    <t>724++2/*768</t>
  </si>
  <si>
    <t>312*(0+26373</t>
  </si>
  <si>
    <t>26/.+)01097</t>
  </si>
  <si>
    <t>562*).*-1728</t>
  </si>
  <si>
    <t>602).)109419</t>
  </si>
  <si>
    <t>899/*(..4586</t>
  </si>
  <si>
    <t>142+010/3110</t>
  </si>
  <si>
    <t>631*00,13020</t>
  </si>
  <si>
    <t>640.1+228030</t>
  </si>
  <si>
    <t>64().+11649</t>
  </si>
  <si>
    <t>520+-*-)3485</t>
  </si>
  <si>
    <t>568.(00+5066</t>
  </si>
  <si>
    <t>79011/..7872</t>
  </si>
  <si>
    <t>328.(.)04791</t>
  </si>
  <si>
    <t>821-)2011144</t>
  </si>
  <si>
    <t>49300..+3390</t>
  </si>
  <si>
    <t>625*-2,/2708</t>
  </si>
  <si>
    <t>8890))2/9177</t>
  </si>
  <si>
    <t>9171.(*)1539</t>
  </si>
  <si>
    <t>370+*+/+4161</t>
  </si>
  <si>
    <t>246*-1(09056</t>
  </si>
  <si>
    <t>775(*11)4081</t>
  </si>
  <si>
    <t>453+--(11266</t>
  </si>
  <si>
    <t>733-*)+06659</t>
  </si>
  <si>
    <t>9822+--(1109</t>
  </si>
  <si>
    <t>668--./,7028</t>
  </si>
  <si>
    <t>708*)*0(8899</t>
  </si>
  <si>
    <t>2452.1.13226</t>
  </si>
  <si>
    <t>379)*0/.8730</t>
  </si>
  <si>
    <t>129+/+,/6726</t>
  </si>
  <si>
    <t>934/+,-19722</t>
  </si>
  <si>
    <t>260)00)28164</t>
  </si>
  <si>
    <t>311+/11/2139</t>
  </si>
  <si>
    <t>347.(01/5589</t>
  </si>
  <si>
    <t>260)+2227078</t>
  </si>
  <si>
    <t>379)+-211805</t>
  </si>
  <si>
    <t>5841--.(1172</t>
  </si>
  <si>
    <t>116*2),,6634</t>
  </si>
  <si>
    <t>278+.-2-3489</t>
  </si>
  <si>
    <t>727-),/+4972</t>
  </si>
  <si>
    <t>768,1-(+4521</t>
  </si>
  <si>
    <t>9951,2(,5101</t>
  </si>
  <si>
    <t>88/(0-02478</t>
  </si>
  <si>
    <t>6412/.),1381</t>
  </si>
  <si>
    <t>798)*1(-5351</t>
  </si>
  <si>
    <t>71611++*6137</t>
  </si>
  <si>
    <t>1951+2).4863</t>
  </si>
  <si>
    <t>690,2.,+4820</t>
  </si>
  <si>
    <t>576,*02(2680</t>
  </si>
  <si>
    <t>777--*014186</t>
  </si>
  <si>
    <t>536,-1,19679</t>
  </si>
  <si>
    <t>912)),,,9815</t>
  </si>
  <si>
    <t>948.*(2/5554</t>
  </si>
  <si>
    <t>791)10*1224</t>
  </si>
  <si>
    <t>2792020.1522</t>
  </si>
  <si>
    <t>931*1)/(1364</t>
  </si>
  <si>
    <t>7791),2/3974</t>
  </si>
  <si>
    <t>161,-))3187</t>
  </si>
  <si>
    <t>5811,/-4293</t>
  </si>
  <si>
    <t>787+*/*)6436</t>
  </si>
  <si>
    <t>25.*,(-8416</t>
  </si>
  <si>
    <t>960-(,,,5554</t>
  </si>
  <si>
    <t>752,0*-+6947</t>
  </si>
  <si>
    <t>836122)(7216</t>
  </si>
  <si>
    <t>9562.1((3472</t>
  </si>
  <si>
    <t>408*0)0/1021</t>
  </si>
  <si>
    <t>31012-,21699</t>
  </si>
  <si>
    <t>4111,(*/1486</t>
  </si>
  <si>
    <t>195*2)0/4170</t>
  </si>
  <si>
    <t>8//*,*1924</t>
  </si>
  <si>
    <t>284.0)1,5222</t>
  </si>
  <si>
    <t>146-*2)-2670</t>
  </si>
  <si>
    <t>36(.1)/7702</t>
  </si>
  <si>
    <t>819(//1-9976</t>
  </si>
  <si>
    <t>1902++2+8648</t>
  </si>
  <si>
    <t>725-02(28906</t>
  </si>
  <si>
    <t>6261.,+(2283</t>
  </si>
  <si>
    <t>52*)112088</t>
  </si>
  <si>
    <t>8551(00+769</t>
  </si>
  <si>
    <t>8962)(*.2950</t>
  </si>
  <si>
    <t>55721+,15436</t>
  </si>
  <si>
    <t>89212+0)6656</t>
  </si>
  <si>
    <t>412+/1()9856</t>
  </si>
  <si>
    <t>1731*2,-7918</t>
  </si>
  <si>
    <t>76(/+/28374</t>
  </si>
  <si>
    <t>61,1/()5936</t>
  </si>
  <si>
    <t>19220/-*494</t>
  </si>
  <si>
    <t>681)+-.-5991</t>
  </si>
  <si>
    <t>332,(2/+9607</t>
  </si>
  <si>
    <t>598222,12883</t>
  </si>
  <si>
    <t>57*++)08337</t>
  </si>
  <si>
    <t>58/+1)/3066</t>
  </si>
  <si>
    <t>155/-*++3291</t>
  </si>
  <si>
    <t>2322+0,*6650</t>
  </si>
  <si>
    <t>826)/.0/7741</t>
  </si>
  <si>
    <t>4502,./,9859</t>
  </si>
  <si>
    <t>818)-2)-6786</t>
  </si>
  <si>
    <t>950/,.,*8065</t>
  </si>
  <si>
    <t>6090,/(,6791</t>
  </si>
  <si>
    <t>6),//+6543</t>
  </si>
  <si>
    <t>1942.0(,5812</t>
  </si>
  <si>
    <t>33,)2117705</t>
  </si>
  <si>
    <t>598-,22+151</t>
  </si>
  <si>
    <t>562+0+(02300</t>
  </si>
  <si>
    <t>170-1*-05603</t>
  </si>
  <si>
    <t>918+-+.21058</t>
  </si>
  <si>
    <t>1331)/-.3164</t>
  </si>
  <si>
    <t>9960*2+07395</t>
  </si>
  <si>
    <t>966+1.1(6472</t>
  </si>
  <si>
    <t>2711,+(0549</t>
  </si>
  <si>
    <t>118,((*.7371</t>
  </si>
  <si>
    <t>469)0*.+9585</t>
  </si>
  <si>
    <t>5741/,/+8888</t>
  </si>
  <si>
    <t>882+/-2-300</t>
  </si>
  <si>
    <t>4231,/0.8166</t>
  </si>
  <si>
    <t>790./-,*2701</t>
  </si>
  <si>
    <t>960,)0)(3073</t>
  </si>
  <si>
    <t>930(./.11485</t>
  </si>
  <si>
    <t>999,0((01606</t>
  </si>
  <si>
    <t>3372./))4723</t>
  </si>
  <si>
    <t>641/*2,,9215</t>
  </si>
  <si>
    <t>1500).(+2388</t>
  </si>
  <si>
    <t>98711/(1649</t>
  </si>
  <si>
    <t>8131,)/.675</t>
  </si>
  <si>
    <t>284,2(/)6042</t>
  </si>
  <si>
    <t>903(/(+,7807</t>
  </si>
  <si>
    <t>14300-0+2945</t>
  </si>
  <si>
    <t>711++,/2201</t>
  </si>
  <si>
    <t>426--0,01902</t>
  </si>
  <si>
    <t>98(,/-.135</t>
  </si>
  <si>
    <t>176)22/-7378</t>
  </si>
  <si>
    <t>204+1.-+1819</t>
  </si>
  <si>
    <t>29.1//.3750</t>
  </si>
  <si>
    <t>42921*)-6682</t>
  </si>
  <si>
    <t>810)+-/*3468</t>
  </si>
  <si>
    <t>178)1()17962</t>
  </si>
  <si>
    <t>364(,00/9891</t>
  </si>
  <si>
    <t>425(*.1*3347</t>
  </si>
  <si>
    <t>270.1(/14915</t>
  </si>
  <si>
    <t>317)0./(3094</t>
  </si>
  <si>
    <t>617,2(/15060</t>
  </si>
  <si>
    <t>14+()1(4299</t>
  </si>
  <si>
    <t>620+*/(*5547</t>
  </si>
  <si>
    <t>42./.218579</t>
  </si>
  <si>
    <t>6450.,2-7185</t>
  </si>
  <si>
    <t>691.(/008034</t>
  </si>
  <si>
    <t>323-+0*.1405</t>
  </si>
  <si>
    <t>93+-+)21812</t>
  </si>
  <si>
    <t>924,00(22341</t>
  </si>
  <si>
    <t>7910,+(*2290</t>
  </si>
  <si>
    <t>757.,*2*2128</t>
  </si>
  <si>
    <t>65222/1)460</t>
  </si>
  <si>
    <t>852.1--/6824</t>
  </si>
  <si>
    <t>843*,)10363</t>
  </si>
  <si>
    <t>31(+(+*2615</t>
  </si>
  <si>
    <t>8132(.0+5906</t>
  </si>
  <si>
    <t>19/11.*5822</t>
  </si>
  <si>
    <t>236*+/(/9847</t>
  </si>
  <si>
    <t>197*2++2840</t>
  </si>
  <si>
    <t>698-+2-(798</t>
  </si>
  <si>
    <t>483+(2119642</t>
  </si>
  <si>
    <t>2722.)(04545</t>
  </si>
  <si>
    <t>6500+/)-8567</t>
  </si>
  <si>
    <t>679)*+*2787</t>
  </si>
  <si>
    <t>9290121,6716</t>
  </si>
  <si>
    <t>1510-+-.9957</t>
  </si>
  <si>
    <t>205/1,+,735</t>
  </si>
  <si>
    <t>9461.),-8095</t>
  </si>
  <si>
    <t>3660)//1845</t>
  </si>
  <si>
    <t>6152/.+)6338</t>
  </si>
  <si>
    <t>588..-)-7002</t>
  </si>
  <si>
    <t>347-*.(02158</t>
  </si>
  <si>
    <t>54/(.*(1748</t>
  </si>
  <si>
    <t>901)-+.957</t>
  </si>
  <si>
    <t>92)//)25337</t>
  </si>
  <si>
    <t>71611(2*7814</t>
  </si>
  <si>
    <t>339**+*.6919</t>
  </si>
  <si>
    <t>330(.22-5856</t>
  </si>
  <si>
    <t>151/*2/+7817</t>
  </si>
  <si>
    <t>8810+.28403</t>
  </si>
  <si>
    <t>5380+,0.1769</t>
  </si>
  <si>
    <t>61,)+-)9149</t>
  </si>
  <si>
    <t>469).0+15045</t>
  </si>
  <si>
    <t>930-22-+4631</t>
  </si>
  <si>
    <t>494+.,/*9461</t>
  </si>
  <si>
    <t>170(,.(.3556</t>
  </si>
  <si>
    <t>977,,01.8830</t>
  </si>
  <si>
    <t>335)-**,5827</t>
  </si>
  <si>
    <t>536-*(*01013</t>
  </si>
  <si>
    <t>965.10,-4622</t>
  </si>
  <si>
    <t>722))+/23100</t>
  </si>
  <si>
    <t>7950-*117417</t>
  </si>
  <si>
    <t>920(120/4173</t>
  </si>
  <si>
    <t>5742,*1)852</t>
  </si>
  <si>
    <t>315..-/04251</t>
  </si>
  <si>
    <t>96**--28553</t>
  </si>
  <si>
    <t>841.,/0+8997</t>
  </si>
  <si>
    <t>55*---12160</t>
  </si>
  <si>
    <t>6842-(-03302</t>
  </si>
  <si>
    <t>46-12+*8581</t>
  </si>
  <si>
    <t>1820*-.9616</t>
  </si>
  <si>
    <t>368*2(/28599</t>
  </si>
  <si>
    <t>549-(2.)8646</t>
  </si>
  <si>
    <t>819)*)0.6278</t>
  </si>
  <si>
    <t>7601-)/25615</t>
  </si>
  <si>
    <t>418(*1*+8197</t>
  </si>
  <si>
    <t>653((-)+2853</t>
  </si>
  <si>
    <t>7180/)1(6581</t>
  </si>
  <si>
    <t>9950.1-+4777</t>
  </si>
  <si>
    <t>3350)00/8691</t>
  </si>
  <si>
    <t>951(,-2+4013</t>
  </si>
  <si>
    <t>764/--).1645</t>
  </si>
  <si>
    <t>934.2,-.695</t>
  </si>
  <si>
    <t>752-/1024281</t>
  </si>
  <si>
    <t>55500+,*7792</t>
  </si>
  <si>
    <t>645*,00)4609</t>
  </si>
  <si>
    <t>855*01.*9835</t>
  </si>
  <si>
    <t>9690*./-2462</t>
  </si>
  <si>
    <t>997/./023408</t>
  </si>
  <si>
    <t>4171)+0,7654</t>
  </si>
  <si>
    <t>905(,0+(4699</t>
  </si>
  <si>
    <t>613((+129465</t>
  </si>
  <si>
    <t>524,/,1,5013</t>
  </si>
  <si>
    <t>3(*.1*5902</t>
  </si>
  <si>
    <t>4040.(,,8668</t>
  </si>
  <si>
    <t>1320(.)2739</t>
  </si>
  <si>
    <t>664*,/(27363</t>
  </si>
  <si>
    <t>6,-++.7084</t>
  </si>
  <si>
    <t>566-*--02621</t>
  </si>
  <si>
    <t>831(+0*)3405</t>
  </si>
  <si>
    <t>14-+-+16625</t>
  </si>
  <si>
    <t>754)2)214510</t>
  </si>
  <si>
    <t>416.21-*1838</t>
  </si>
  <si>
    <t>999/-)118826</t>
  </si>
  <si>
    <t>654+/(/(9012</t>
  </si>
  <si>
    <t>375-.2.*4084</t>
  </si>
  <si>
    <t>973)2*+21994</t>
  </si>
  <si>
    <t>566,+)-+2158</t>
  </si>
  <si>
    <t>496+())01881</t>
  </si>
  <si>
    <t>642),2-18251</t>
  </si>
  <si>
    <t>5032.1+*3188</t>
  </si>
  <si>
    <t>35320/-/6393</t>
  </si>
  <si>
    <t>31,+*)29535</t>
  </si>
  <si>
    <t>943(-*/*4295</t>
  </si>
  <si>
    <t>154,)0/05035</t>
  </si>
  <si>
    <t>728(*.,03813</t>
  </si>
  <si>
    <t>782--.1,5102</t>
  </si>
  <si>
    <t>477).++*6277</t>
  </si>
  <si>
    <t>842*2+-/6841</t>
  </si>
  <si>
    <t>46012)((8696</t>
  </si>
  <si>
    <t>778-+.+-3496</t>
  </si>
  <si>
    <t>3281*+*/3084</t>
  </si>
  <si>
    <t>396(1,*/9610</t>
  </si>
  <si>
    <t>51012.+*4670</t>
  </si>
  <si>
    <t>4621+(,-5339</t>
  </si>
  <si>
    <t>61320*+12232</t>
  </si>
  <si>
    <t>350)((27888</t>
  </si>
  <si>
    <t>195)10+,2671</t>
  </si>
  <si>
    <t>474-+/(*9407</t>
  </si>
  <si>
    <t>523,+,+,1983</t>
  </si>
  <si>
    <t>1321),*-4730</t>
  </si>
  <si>
    <t>389*())-557</t>
  </si>
  <si>
    <t>41001***6256</t>
  </si>
  <si>
    <t>984+--*.5148</t>
  </si>
  <si>
    <t>6391///0198</t>
  </si>
  <si>
    <t>39(1.,*4062</t>
  </si>
  <si>
    <t>491/1/)(1537</t>
  </si>
  <si>
    <t>7902.,*+8532</t>
  </si>
  <si>
    <t>386./).16710</t>
  </si>
  <si>
    <t>80-)0/,1142</t>
  </si>
  <si>
    <t>4420,2,.5839</t>
  </si>
  <si>
    <t>194))2(+163</t>
  </si>
  <si>
    <t>2660//./5447</t>
  </si>
  <si>
    <t>695-)(,*1229</t>
  </si>
  <si>
    <t>581*+()+3975</t>
  </si>
  <si>
    <t>744*2(.(4460</t>
  </si>
  <si>
    <t>858,1))-9511</t>
  </si>
  <si>
    <t>5((()*7900</t>
  </si>
  <si>
    <t>8342-+,+5393</t>
  </si>
  <si>
    <t>422*).)+9501</t>
  </si>
  <si>
    <t>738+)1206178</t>
  </si>
  <si>
    <t>986.()013354</t>
  </si>
  <si>
    <t>9,..1.4372</t>
  </si>
  <si>
    <t>136//*228191</t>
  </si>
  <si>
    <t>86(--++7109</t>
  </si>
  <si>
    <t>68121,*/4937</t>
  </si>
  <si>
    <t>242/2++4596</t>
  </si>
  <si>
    <t>867*-1/*6122</t>
  </si>
  <si>
    <t>934(00()2266</t>
  </si>
  <si>
    <t>344+/+),5392</t>
  </si>
  <si>
    <t>912,,,)27135</t>
  </si>
  <si>
    <t>664-.-005645</t>
  </si>
  <si>
    <t>754+*0*(8359</t>
  </si>
  <si>
    <t>939/-/++7247</t>
  </si>
  <si>
    <t>524-.2(15958</t>
  </si>
  <si>
    <t>447)-)/09425</t>
  </si>
  <si>
    <t>1000101.26789</t>
  </si>
  <si>
    <t>707)),(.8249</t>
  </si>
  <si>
    <t>601-2.-,8244</t>
  </si>
  <si>
    <t>950/,*1(7270</t>
  </si>
  <si>
    <t>679,*1+-7246</t>
  </si>
  <si>
    <t>272.)-//3790</t>
  </si>
  <si>
    <t>98(0**.7606</t>
  </si>
  <si>
    <t>707010+09531</t>
  </si>
  <si>
    <t>572(-.(05602</t>
  </si>
  <si>
    <t>75+1(*.4059</t>
  </si>
  <si>
    <t>28400+)29644</t>
  </si>
  <si>
    <t>936+/,1,8728</t>
  </si>
  <si>
    <t>637),2--5745</t>
  </si>
  <si>
    <t>86820*+11994</t>
  </si>
  <si>
    <t>1672*/)*8751</t>
  </si>
  <si>
    <t>618)).-*6546</t>
  </si>
  <si>
    <t>185),,002804</t>
  </si>
  <si>
    <t>359(/.(*2065</t>
  </si>
  <si>
    <t>2510,/.743</t>
  </si>
  <si>
    <t>161.(((.2943</t>
  </si>
  <si>
    <t>393,-(/*6049</t>
  </si>
  <si>
    <t>257)(01)7346</t>
  </si>
  <si>
    <t>315-0,--8</t>
  </si>
  <si>
    <t>3100.(+-4385</t>
  </si>
  <si>
    <t>4321-/+(2145</t>
  </si>
  <si>
    <t>590-(1,(6299</t>
  </si>
  <si>
    <t>891-0(-02156</t>
  </si>
  <si>
    <t>249(*+,(3789</t>
  </si>
  <si>
    <t>882./+.15014</t>
  </si>
  <si>
    <t>108,--(2571</t>
  </si>
  <si>
    <t>5162-,/01229</t>
  </si>
  <si>
    <t>78+)),/1860</t>
  </si>
  <si>
    <t>163*1)-17107</t>
  </si>
  <si>
    <t>507-2-,(9974</t>
  </si>
  <si>
    <t>361,/+2)3458</t>
  </si>
  <si>
    <t>77322)./8485</t>
  </si>
  <si>
    <t>516+/2,,6659</t>
  </si>
  <si>
    <t>2432/+/(7323</t>
  </si>
  <si>
    <t>567.,))+9299</t>
  </si>
  <si>
    <t>2090,.)-2450</t>
  </si>
  <si>
    <t>3371+00-7111</t>
  </si>
  <si>
    <t>2871/,228986</t>
  </si>
  <si>
    <t>34/,.*.8273</t>
  </si>
  <si>
    <t>435)/0(/2298</t>
  </si>
  <si>
    <t>497/1+-(9221</t>
  </si>
  <si>
    <t>584*.1+23924</t>
  </si>
  <si>
    <t>549-/0,0704</t>
  </si>
  <si>
    <t>329.1+,/9197</t>
  </si>
  <si>
    <t>999.(,+/9678</t>
  </si>
  <si>
    <t>558.*12(2539</t>
  </si>
  <si>
    <t>895-1.)13403</t>
  </si>
  <si>
    <t>7502-+2+1449</t>
  </si>
  <si>
    <t>273*(,2+2035</t>
  </si>
  <si>
    <t>2061)/.(8229</t>
  </si>
  <si>
    <t>165/.10*5860</t>
  </si>
  <si>
    <t>6830(-.+3338</t>
  </si>
  <si>
    <t>7621/(-/548</t>
  </si>
  <si>
    <t>116+-*(-6477</t>
  </si>
  <si>
    <t>7202012/7648</t>
  </si>
  <si>
    <t>260(0)(*5075</t>
  </si>
  <si>
    <t>535+12(/9490</t>
  </si>
  <si>
    <t>79.+10)4510</t>
  </si>
  <si>
    <t>795+/./19118</t>
  </si>
  <si>
    <t>9431)*2.3519</t>
  </si>
  <si>
    <t>4840(.0,4024</t>
  </si>
  <si>
    <t>9600)1*(2109</t>
  </si>
  <si>
    <t>190)0)*6818</t>
  </si>
  <si>
    <t>71601)))3152</t>
  </si>
  <si>
    <t>39922(+)1933</t>
  </si>
  <si>
    <t>602,-++-5173</t>
  </si>
  <si>
    <t>510/+-1,6099</t>
  </si>
  <si>
    <t>987*1..)7503</t>
  </si>
  <si>
    <t>838/(-0-8865</t>
  </si>
  <si>
    <t>3331/,1)5002</t>
  </si>
  <si>
    <t>603,.+//4433</t>
  </si>
  <si>
    <t>247+0(--958</t>
  </si>
  <si>
    <t>474((,1/2316</t>
  </si>
  <si>
    <t>588(1+-.8497</t>
  </si>
  <si>
    <t>337/-)**4600</t>
  </si>
  <si>
    <t>631-..+3087</t>
  </si>
  <si>
    <t>5250-,/-6953</t>
  </si>
  <si>
    <t>24110/115358</t>
  </si>
  <si>
    <t>598--1**8404</t>
  </si>
  <si>
    <t>378)*,-18979</t>
  </si>
  <si>
    <t>339/00+)6220</t>
  </si>
  <si>
    <t>387*(0-)30</t>
  </si>
  <si>
    <t>579210,26821</t>
  </si>
  <si>
    <t>2461,*+23620</t>
  </si>
  <si>
    <t>855)(1(.741</t>
  </si>
  <si>
    <t>371*.)*2845</t>
  </si>
  <si>
    <t>4990-/))2728</t>
  </si>
  <si>
    <t>6-*++)7341</t>
  </si>
  <si>
    <t>830*1./+2453</t>
  </si>
  <si>
    <t>292(+0(8498</t>
  </si>
  <si>
    <t>77310+,+8315</t>
  </si>
  <si>
    <t>791*(--)7191</t>
  </si>
  <si>
    <t>8412+.*14200</t>
  </si>
  <si>
    <t>887-*0+(8415</t>
  </si>
  <si>
    <t>737/.,,/8151</t>
  </si>
  <si>
    <t>5420*2+)3040</t>
  </si>
  <si>
    <t>7271+-),9540</t>
  </si>
  <si>
    <t>2311)(12860</t>
  </si>
  <si>
    <t>540/1*0+6540</t>
  </si>
  <si>
    <t>964-*22/436</t>
  </si>
  <si>
    <t>610+0)+4235</t>
  </si>
  <si>
    <t>128.-++)2826</t>
  </si>
  <si>
    <t>2200/1.,8538</t>
  </si>
  <si>
    <t>388222(.2101</t>
  </si>
  <si>
    <t>805+//)-6176</t>
  </si>
  <si>
    <t>5150*-(*387</t>
  </si>
  <si>
    <t>957,(.1+164</t>
  </si>
  <si>
    <t>141*2./-4152</t>
  </si>
  <si>
    <t>698*2.(21756</t>
  </si>
  <si>
    <t>598(11221229</t>
  </si>
  <si>
    <t>1152,.*01675</t>
  </si>
  <si>
    <t>685.-0128474</t>
  </si>
  <si>
    <t>5180/-.,9176</t>
  </si>
  <si>
    <t>798/)./-3670</t>
  </si>
  <si>
    <t>393((20(5387</t>
  </si>
  <si>
    <t>700(-1,07744</t>
  </si>
  <si>
    <t>3972*/-+4115</t>
  </si>
  <si>
    <t>634()*0-2696</t>
  </si>
  <si>
    <t>5102/*+)9390</t>
  </si>
  <si>
    <t>626*2)002673</t>
  </si>
  <si>
    <t>840//2214716</t>
  </si>
  <si>
    <t>5022//2(5126</t>
  </si>
  <si>
    <t>236+/0((1186</t>
  </si>
  <si>
    <t>181-(12,5859</t>
  </si>
  <si>
    <t>7312+*+3535</t>
  </si>
  <si>
    <t>908+-)1,9535</t>
  </si>
  <si>
    <t>798/+(0,9598</t>
  </si>
  <si>
    <t>8602+,+.3003</t>
  </si>
  <si>
    <t>93301.1.4272</t>
  </si>
  <si>
    <t>659-,,-/1295</t>
  </si>
  <si>
    <t>4840.-0)5141</t>
  </si>
  <si>
    <t>617+(12,6939</t>
  </si>
  <si>
    <t>4660/,+(9888</t>
  </si>
  <si>
    <t>340/+-0,4314</t>
  </si>
  <si>
    <t>632)/(0-5075</t>
  </si>
  <si>
    <t>792--)0*7089</t>
  </si>
  <si>
    <t>483202./4357</t>
  </si>
  <si>
    <t>226+),*)6495</t>
  </si>
  <si>
    <t>669*--*.8746</t>
  </si>
  <si>
    <t>381++.1+133</t>
  </si>
  <si>
    <t>8462/-228994</t>
  </si>
  <si>
    <t>396**,)(3969</t>
  </si>
  <si>
    <t>732+/.*+5377</t>
  </si>
  <si>
    <t>919,*(-+5270</t>
  </si>
  <si>
    <t>473+1,(,2183</t>
  </si>
  <si>
    <t>602***-*2963</t>
  </si>
  <si>
    <t>210*+//-3006</t>
  </si>
  <si>
    <t>5490,*0+6305</t>
  </si>
  <si>
    <t>389.12+.9628</t>
  </si>
  <si>
    <t>189,0/+)5855</t>
  </si>
  <si>
    <t>460).-.-1162</t>
  </si>
  <si>
    <t>320(.-*6622</t>
  </si>
  <si>
    <t>942+//,+2895</t>
  </si>
  <si>
    <t>2691/2)+3825</t>
  </si>
  <si>
    <t>5540*+.)6433</t>
  </si>
  <si>
    <t>3352)2.01801</t>
  </si>
  <si>
    <t>373.0/019016</t>
  </si>
  <si>
    <t>1+.0-+7320</t>
  </si>
  <si>
    <t>549*/,/.4242</t>
  </si>
  <si>
    <t>6660/*.15510</t>
  </si>
  <si>
    <t>636),(+-4239</t>
  </si>
  <si>
    <t>138-,-005304</t>
  </si>
  <si>
    <t>5242)/*12582</t>
  </si>
  <si>
    <t>627(1**-1966</t>
  </si>
  <si>
    <t>352)(+0/9297</t>
  </si>
  <si>
    <t>788-,)202926</t>
  </si>
  <si>
    <t>255+000.9944</t>
  </si>
  <si>
    <t>695,.++)1476</t>
  </si>
  <si>
    <t>137+(1/+5339</t>
  </si>
  <si>
    <t>3521))/)7907</t>
  </si>
  <si>
    <t>946-1*).5683</t>
  </si>
  <si>
    <t>891+(.-09142</t>
  </si>
  <si>
    <t>703((022726</t>
  </si>
  <si>
    <t>201../.,6001</t>
  </si>
  <si>
    <t>394(12/)1683</t>
  </si>
  <si>
    <t>22*,/*27883</t>
  </si>
  <si>
    <t>2(*2++905</t>
  </si>
  <si>
    <t>716)/,1)4678</t>
  </si>
  <si>
    <t>232*(-1*5143</t>
  </si>
  <si>
    <t>9391(2-.7198</t>
  </si>
  <si>
    <t>288--02+3673</t>
  </si>
  <si>
    <t>7410(2))2464</t>
  </si>
  <si>
    <t>961(*1),1839</t>
  </si>
  <si>
    <t>850*120*3468</t>
  </si>
  <si>
    <t>4422),211655</t>
  </si>
  <si>
    <t>509///*,3452</t>
  </si>
  <si>
    <t>682/-.*(3823</t>
  </si>
  <si>
    <t>767(01+*3748</t>
  </si>
  <si>
    <t>196-)/))7296</t>
  </si>
  <si>
    <t>3181+1125728</t>
  </si>
  <si>
    <t>446*)*/29511</t>
  </si>
  <si>
    <t>856+,,,14422</t>
  </si>
  <si>
    <t>11+(-(+8719</t>
  </si>
  <si>
    <t>461--2,26793</t>
  </si>
  <si>
    <t>633(,*-*5841</t>
  </si>
  <si>
    <t>655.121,3976</t>
  </si>
  <si>
    <t>100.2)),8543</t>
  </si>
  <si>
    <t>410///*2286</t>
  </si>
  <si>
    <t>93120-+)4594</t>
  </si>
  <si>
    <t>988+,./12829</t>
  </si>
  <si>
    <t>307.))1)3745</t>
  </si>
  <si>
    <t>403)/,-/3447</t>
  </si>
  <si>
    <t>691/-/(/118</t>
  </si>
  <si>
    <t>324/*2+22979</t>
  </si>
  <si>
    <t>8981**,-3876</t>
  </si>
  <si>
    <t>376(20+07732</t>
  </si>
  <si>
    <t>97)*00,4154</t>
  </si>
  <si>
    <t>275**(,13336</t>
  </si>
  <si>
    <t>5632/1*,8275</t>
  </si>
  <si>
    <t>907/120)9302</t>
  </si>
  <si>
    <t>875*,20.235</t>
  </si>
  <si>
    <t>96+*21)3318</t>
  </si>
  <si>
    <t>310-2(012617</t>
  </si>
  <si>
    <t>57501(/+1630</t>
  </si>
  <si>
    <t>319/*/(11651</t>
  </si>
  <si>
    <t>632101-)2902</t>
  </si>
  <si>
    <t>36/0-.*7924</t>
  </si>
  <si>
    <t>790+-2*-6073</t>
  </si>
  <si>
    <t>323**1,/9096</t>
  </si>
  <si>
    <t>617(0.)/9892</t>
  </si>
  <si>
    <t>281(+.(/1834</t>
  </si>
  <si>
    <t>85/))117220</t>
  </si>
  <si>
    <t>267)(/**7181</t>
  </si>
  <si>
    <t>922.-*2.717</t>
  </si>
  <si>
    <t>897)(+2-5877</t>
  </si>
  <si>
    <t>298/*.023751</t>
  </si>
  <si>
    <t>282,)/(+4407</t>
  </si>
  <si>
    <t>515-,+2/1930</t>
  </si>
  <si>
    <t>290,+),+449</t>
  </si>
  <si>
    <t>776.+.*)4275</t>
  </si>
  <si>
    <t>52710-+14133</t>
  </si>
  <si>
    <t>87102(/-6822</t>
  </si>
  <si>
    <t>8042*,+(106</t>
  </si>
  <si>
    <t>9090+*+-9139</t>
  </si>
  <si>
    <t>194,(2/*2786</t>
  </si>
  <si>
    <t>301)/()(524</t>
  </si>
  <si>
    <t>109,-22(9443</t>
  </si>
  <si>
    <t>8111-/*04358</t>
  </si>
  <si>
    <t>787-,01+5511</t>
  </si>
  <si>
    <t>220++(/.7912</t>
  </si>
  <si>
    <t>647+.*+,4621</t>
  </si>
  <si>
    <t>389-//+*873</t>
  </si>
  <si>
    <t>6510.1.(5995</t>
  </si>
  <si>
    <t>786/++))2361</t>
  </si>
  <si>
    <t>27810///2255</t>
  </si>
  <si>
    <t>6170-0()9993</t>
  </si>
  <si>
    <t>676).-/*3965</t>
  </si>
  <si>
    <t>192),1-+3724</t>
  </si>
  <si>
    <t>877/*)+(4463</t>
  </si>
  <si>
    <t>50521(()2055</t>
  </si>
  <si>
    <t>685*.)-07945</t>
  </si>
  <si>
    <t>17-..0(9495</t>
  </si>
  <si>
    <t>647+.)015256</t>
  </si>
  <si>
    <t>678+2*+0375</t>
  </si>
  <si>
    <t>516/201/5074</t>
  </si>
  <si>
    <t>4332-1-+6486</t>
  </si>
  <si>
    <t>646)1)(-7137</t>
  </si>
  <si>
    <t>1980*-.*4790</t>
  </si>
  <si>
    <t>429-2-,-1882</t>
  </si>
  <si>
    <t>8451/*+*1840</t>
  </si>
  <si>
    <t>9240)02/563</t>
  </si>
  <si>
    <t>184.+2-/5987</t>
  </si>
  <si>
    <t>3061,(0(6431</t>
  </si>
  <si>
    <t>4491)))17796</t>
  </si>
  <si>
    <t>545,-*1,9012</t>
  </si>
  <si>
    <t>784.((1,9952</t>
  </si>
  <si>
    <t>7760+/)-9280</t>
  </si>
  <si>
    <t>485-*).,122</t>
  </si>
  <si>
    <t>525(--(05948</t>
  </si>
  <si>
    <t>472/-(105583</t>
  </si>
  <si>
    <t>4390.,.(8575</t>
  </si>
  <si>
    <t>673-),*24577</t>
  </si>
  <si>
    <t>42*11-0751</t>
  </si>
  <si>
    <t>560+(1/*3076</t>
  </si>
  <si>
    <t>34(-.,/3014</t>
  </si>
  <si>
    <t>321,1(**4303</t>
  </si>
  <si>
    <t>60,.(/28632</t>
  </si>
  <si>
    <t>949+0,*12619</t>
  </si>
  <si>
    <t>2211((1.8112</t>
  </si>
  <si>
    <t>63711(+(5310</t>
  </si>
  <si>
    <t>286+)1))1496</t>
  </si>
  <si>
    <t>319),/-12032</t>
  </si>
  <si>
    <t>654)0,)+2584</t>
  </si>
  <si>
    <t>710/)(,)5924</t>
  </si>
  <si>
    <t>52422))07017</t>
  </si>
  <si>
    <t>949+(..*1481</t>
  </si>
  <si>
    <t>884+2-2)7403</t>
  </si>
  <si>
    <t>550(*-/,9940</t>
  </si>
  <si>
    <t>9382***)8982</t>
  </si>
  <si>
    <t>456)-2)/9310</t>
  </si>
  <si>
    <t>61/..(/494</t>
  </si>
  <si>
    <t>837/+.**675</t>
  </si>
  <si>
    <t>914/00107051</t>
  </si>
  <si>
    <t>80212-,5580</t>
  </si>
  <si>
    <t>7091),0*8287</t>
  </si>
  <si>
    <t>10601/++1409</t>
  </si>
  <si>
    <t>345/**-)1143</t>
  </si>
  <si>
    <t>40.(.126992</t>
  </si>
  <si>
    <t>343,21.11277</t>
  </si>
  <si>
    <t>831.,0)/3722</t>
  </si>
  <si>
    <t>687*2+(-1493</t>
  </si>
  <si>
    <t>534--/-12616</t>
  </si>
  <si>
    <t>15902/+-3573</t>
  </si>
  <si>
    <t>167,02+111</t>
  </si>
  <si>
    <t>619(*(-13075</t>
  </si>
  <si>
    <t>358+,.(*5478</t>
  </si>
  <si>
    <t>117*+).,6741</t>
  </si>
  <si>
    <t>397-(0-)9388</t>
  </si>
  <si>
    <t>40)0,1.2204</t>
  </si>
  <si>
    <t>421)(0-(472</t>
  </si>
  <si>
    <t>1351/*,(4876</t>
  </si>
  <si>
    <t>453)10)2906</t>
  </si>
  <si>
    <t>239)+/1+7668</t>
  </si>
  <si>
    <t>91500.1)3946</t>
  </si>
  <si>
    <t>985/12.-1028</t>
  </si>
  <si>
    <t>476+2)/14661</t>
  </si>
  <si>
    <t>87301*+-2943</t>
  </si>
  <si>
    <t>479/+1.)7731</t>
  </si>
  <si>
    <t>822222.8928</t>
  </si>
  <si>
    <t>9832(0107778</t>
  </si>
  <si>
    <t>103/2*.-4843</t>
  </si>
  <si>
    <t>199().(.7066</t>
  </si>
  <si>
    <t>3130*(-,5921</t>
  </si>
  <si>
    <t>694,,.),8083</t>
  </si>
  <si>
    <t>6680.))-72</t>
  </si>
  <si>
    <t>2010,2.*5677</t>
  </si>
  <si>
    <t>3922*013970</t>
  </si>
  <si>
    <t>72510..*1215</t>
  </si>
  <si>
    <t>119*/1((8033</t>
  </si>
  <si>
    <t>544),-(-9335</t>
  </si>
  <si>
    <t>272,*2/0103</t>
  </si>
  <si>
    <t>399,1)+01972</t>
  </si>
  <si>
    <t>810.2,-(5655</t>
  </si>
  <si>
    <t>702)+.)06515</t>
  </si>
  <si>
    <t>755./)114826</t>
  </si>
  <si>
    <t>42+(1-,1838</t>
  </si>
  <si>
    <t>398(.22(1457</t>
  </si>
  <si>
    <t>391(-,/1206</t>
  </si>
  <si>
    <t>901+*1),3590</t>
  </si>
  <si>
    <t>574),0022667</t>
  </si>
  <si>
    <t>6110(.004726</t>
  </si>
  <si>
    <t>672-,12.6303</t>
  </si>
  <si>
    <t>774+.)/-2763</t>
  </si>
  <si>
    <t>5751*/0.762</t>
  </si>
  <si>
    <t>372...(9421</t>
  </si>
  <si>
    <t>5561+,.(1745</t>
  </si>
  <si>
    <t>772-(1026031</t>
  </si>
  <si>
    <t>848/1*-27512</t>
  </si>
  <si>
    <t>135)/01*6212</t>
  </si>
  <si>
    <t>220))-(19961</t>
  </si>
  <si>
    <t>617(202-8942</t>
  </si>
  <si>
    <t>255-20)05196</t>
  </si>
  <si>
    <t>5051,*2+270</t>
  </si>
  <si>
    <t>398-(+,+895</t>
  </si>
  <si>
    <t>723/22++8466</t>
  </si>
  <si>
    <t>9121,/1*9909</t>
  </si>
  <si>
    <t>311(01++620</t>
  </si>
  <si>
    <t>896.(0/+8959</t>
  </si>
  <si>
    <t>8230///04735</t>
  </si>
  <si>
    <t>216-.)*.7439</t>
  </si>
  <si>
    <t>6712.1*/3953</t>
  </si>
  <si>
    <t>803,,.2*9567</t>
  </si>
  <si>
    <t>519,+(-)8938</t>
  </si>
  <si>
    <t>811).+./6280</t>
  </si>
  <si>
    <t>930*/)(+3936</t>
  </si>
  <si>
    <t>8051/+*+932</t>
  </si>
  <si>
    <t>406/*2-0476</t>
  </si>
  <si>
    <t>720--*)4709</t>
  </si>
  <si>
    <t>58(*.1.6049</t>
  </si>
  <si>
    <t>799*.*,*4566</t>
  </si>
  <si>
    <t>387(2../3977</t>
  </si>
  <si>
    <t>461-/2,/9063</t>
  </si>
  <si>
    <t>910/,+0)4729</t>
  </si>
  <si>
    <t>33+./*29853</t>
  </si>
  <si>
    <t>398+..)*5582</t>
  </si>
  <si>
    <t>3092,+))6080</t>
  </si>
  <si>
    <t>656/(.)+9318</t>
  </si>
  <si>
    <t>5022+)-+2872</t>
  </si>
  <si>
    <t>104/-.,+5031</t>
  </si>
  <si>
    <t>203.1/1+1141</t>
  </si>
  <si>
    <t>70901,.*737</t>
  </si>
  <si>
    <t>2700*-+)7139</t>
  </si>
  <si>
    <t>818(0()/9845</t>
  </si>
  <si>
    <t>5130,-0*4691</t>
  </si>
  <si>
    <t>917*(/1-9099</t>
  </si>
  <si>
    <t>645,(+1.4472</t>
  </si>
  <si>
    <t>371/222*5589</t>
  </si>
  <si>
    <t>1591.0*03202</t>
  </si>
  <si>
    <t>610*0))16243</t>
  </si>
  <si>
    <t>963-+*))4359</t>
  </si>
  <si>
    <t>553)/0.29559</t>
  </si>
  <si>
    <t>5300*+(,828</t>
  </si>
  <si>
    <t>5142.*/26990</t>
  </si>
  <si>
    <t>903()*).214</t>
  </si>
  <si>
    <t>9601).*.737</t>
  </si>
  <si>
    <t>6041.2.+673</t>
  </si>
  <si>
    <t>2620,//-4669</t>
  </si>
  <si>
    <t>952().//4444</t>
  </si>
  <si>
    <t>754,2(*.1748</t>
  </si>
  <si>
    <t>482.212)5507</t>
  </si>
  <si>
    <t>363021)/9942</t>
  </si>
  <si>
    <t>1442/2,15860</t>
  </si>
  <si>
    <t>137,*,*13930</t>
  </si>
  <si>
    <t>7102(0)/2711</t>
  </si>
  <si>
    <t>307/.(2.8286</t>
  </si>
  <si>
    <t>387-((2*2381</t>
  </si>
  <si>
    <t>218-0/*17622</t>
  </si>
  <si>
    <t>3472(1,+7541</t>
  </si>
  <si>
    <t>33512-(06744</t>
  </si>
  <si>
    <t>939-00)07896</t>
  </si>
  <si>
    <t>719/(+)*1598</t>
  </si>
  <si>
    <t>400*1)+03351</t>
  </si>
  <si>
    <t>804-02(/736</t>
  </si>
  <si>
    <t>461)+/*11770</t>
  </si>
  <si>
    <t>871(.2/-7551</t>
  </si>
  <si>
    <t>390.1(1/6059</t>
  </si>
  <si>
    <t>135*2)1.4755</t>
  </si>
  <si>
    <t>88420(-+4333</t>
  </si>
  <si>
    <t>1952/-./8437</t>
  </si>
  <si>
    <t>860(+*,3357</t>
  </si>
  <si>
    <t>359(-2/+9969</t>
  </si>
  <si>
    <t>4361*1*)6096</t>
  </si>
  <si>
    <t>3711.*/02670</t>
  </si>
  <si>
    <t>472+(1/24465</t>
  </si>
  <si>
    <t>754.//,/3240</t>
  </si>
  <si>
    <t>296,00(.1849</t>
  </si>
  <si>
    <t>485111205944</t>
  </si>
  <si>
    <t>915)0//22873</t>
  </si>
  <si>
    <t>78*0/,,3318</t>
  </si>
  <si>
    <t>158,)1-/2128</t>
  </si>
  <si>
    <t>537,(/,22814</t>
  </si>
  <si>
    <t>959)++(-5203</t>
  </si>
  <si>
    <t>646+**+26020</t>
  </si>
  <si>
    <t>770)*2(*9750</t>
  </si>
  <si>
    <t>40/**14603</t>
  </si>
  <si>
    <t>8440)+-.1387</t>
  </si>
  <si>
    <t>550++11*7372</t>
  </si>
  <si>
    <t>66320-+21137</t>
  </si>
  <si>
    <t>186*.0(,4298</t>
  </si>
  <si>
    <t>6112--.-5428</t>
  </si>
  <si>
    <t>5331,1/,9864</t>
  </si>
  <si>
    <t>820+.,-21569</t>
  </si>
  <si>
    <t>867++02*5351</t>
  </si>
  <si>
    <t>598221,-7560</t>
  </si>
  <si>
    <t>832-++,(3741</t>
  </si>
  <si>
    <t>814.)(-11720</t>
  </si>
  <si>
    <t>754()/1.9615</t>
  </si>
  <si>
    <t>29-1/2+4808</t>
  </si>
  <si>
    <t>598)**,)9781</t>
  </si>
  <si>
    <t>581+,+.+3526</t>
  </si>
  <si>
    <t>234.+,1,3303</t>
  </si>
  <si>
    <t>59(0/+*1324</t>
  </si>
  <si>
    <t>796,+.*/115</t>
  </si>
  <si>
    <t>3201+.*-9453</t>
  </si>
  <si>
    <t>15720.22715</t>
  </si>
  <si>
    <t>413)-/,/890</t>
  </si>
  <si>
    <t>152(,/1-9022</t>
  </si>
  <si>
    <t>667-(/(-6447</t>
  </si>
  <si>
    <t>159)).-+2116</t>
  </si>
  <si>
    <t>680(0,+29402</t>
  </si>
  <si>
    <t>360.,1(14615</t>
  </si>
  <si>
    <t>551-+/)08596</t>
  </si>
  <si>
    <t>108-./2-6776</t>
  </si>
  <si>
    <t>55**.+/70</t>
  </si>
  <si>
    <t>495*(+0.3817</t>
  </si>
  <si>
    <t>90*0*-27900</t>
  </si>
  <si>
    <t>565**2.,4939</t>
  </si>
  <si>
    <t>850./0/0595</t>
  </si>
  <si>
    <t>613-*)/)8404</t>
  </si>
  <si>
    <t>261.*01(9441</t>
  </si>
  <si>
    <t>5352*2,*2676</t>
  </si>
  <si>
    <t>96102+)-587</t>
  </si>
  <si>
    <t>642/0+0+1591</t>
  </si>
  <si>
    <t>128)*1).1340</t>
  </si>
  <si>
    <t>4712*-/(3198</t>
  </si>
  <si>
    <t>84(),,29550</t>
  </si>
  <si>
    <t>577-1.-(572</t>
  </si>
  <si>
    <t>802,+))-7996</t>
  </si>
  <si>
    <t>425/,*024727</t>
  </si>
  <si>
    <t>5491-1118790</t>
  </si>
  <si>
    <t>657*+)//8539</t>
  </si>
  <si>
    <t>453*-2-.1410</t>
  </si>
  <si>
    <t>985+(02,8855</t>
  </si>
  <si>
    <t>287/*0+,9230</t>
  </si>
  <si>
    <t>592/,.2(7619</t>
  </si>
  <si>
    <t>44811(/23748</t>
  </si>
  <si>
    <t>63-0-+,8627</t>
  </si>
  <si>
    <t>328-...18195</t>
  </si>
  <si>
    <t>7080+*004023</t>
  </si>
  <si>
    <t>392*+02.176</t>
  </si>
  <si>
    <t>542)/)113273</t>
  </si>
  <si>
    <t>4721/1/.8111</t>
  </si>
  <si>
    <t>6770,/028433</t>
  </si>
  <si>
    <t>63)-)..1703</t>
  </si>
  <si>
    <t>263*1(//9944</t>
  </si>
  <si>
    <t>24+0,.28984</t>
  </si>
  <si>
    <t>202)0+.28761</t>
  </si>
  <si>
    <t>971(++)9149</t>
  </si>
  <si>
    <t>446.+.1*8656</t>
  </si>
  <si>
    <t>7792)(*21085</t>
  </si>
  <si>
    <t>555+(+-17572</t>
  </si>
  <si>
    <t>82-(+-/7626</t>
  </si>
  <si>
    <t>188-,.,-5322</t>
  </si>
  <si>
    <t>298+.0,.7100</t>
  </si>
  <si>
    <t>830*(+/)690</t>
  </si>
  <si>
    <t>144+21-*2955</t>
  </si>
  <si>
    <t>472/2,-(6518</t>
  </si>
  <si>
    <t>6652((+,9196</t>
  </si>
  <si>
    <t>110,.2-,4626</t>
  </si>
  <si>
    <t>265-22.16552</t>
  </si>
  <si>
    <t>117(+///3487</t>
  </si>
  <si>
    <t>95502+//5328</t>
  </si>
  <si>
    <t>3252)(1/82</t>
  </si>
  <si>
    <t>8852(/,18884</t>
  </si>
  <si>
    <t>1301(+(/9167</t>
  </si>
  <si>
    <t>273+-/**3707</t>
  </si>
  <si>
    <t>4970+)-*7654</t>
  </si>
  <si>
    <t>866*0.(/1473</t>
  </si>
  <si>
    <t>660+,,.,4913</t>
  </si>
  <si>
    <t>584*(,+21028</t>
  </si>
  <si>
    <t>7300//+/8460</t>
  </si>
  <si>
    <t>572.1+(21074</t>
  </si>
  <si>
    <t>189+(*,,7384</t>
  </si>
  <si>
    <t>344*2(0(7119</t>
  </si>
  <si>
    <t>705/-./)2683</t>
  </si>
  <si>
    <t>343,--0*3414</t>
  </si>
  <si>
    <t>5970**(*9711</t>
  </si>
  <si>
    <t>58,,(102800</t>
  </si>
  <si>
    <t>9200)(+(8431</t>
  </si>
  <si>
    <t>9910/..09885</t>
  </si>
  <si>
    <t>502-+(,-4842</t>
  </si>
  <si>
    <t>3952+)(*2636</t>
  </si>
  <si>
    <t>10)22*)5764</t>
  </si>
  <si>
    <t>130./-0(9203</t>
  </si>
  <si>
    <t>644.2(/-4006</t>
  </si>
  <si>
    <t>718-.1/29451</t>
  </si>
  <si>
    <t>4932-/1+110</t>
  </si>
  <si>
    <t>385,(./14645</t>
  </si>
  <si>
    <t>478-,(*,5806</t>
  </si>
  <si>
    <t>616-/2-12005</t>
  </si>
  <si>
    <t>9662,00.6788</t>
  </si>
  <si>
    <t>787,-*,,3972</t>
  </si>
  <si>
    <t>651.20/-8576</t>
  </si>
  <si>
    <t>399-(+++9492</t>
  </si>
  <si>
    <t>3030-2*/6666</t>
  </si>
  <si>
    <t>1762,2,)724</t>
  </si>
  <si>
    <t>78)1-.(5879</t>
  </si>
  <si>
    <t>480-(-/-311</t>
  </si>
  <si>
    <t>621-01.2403</t>
  </si>
  <si>
    <t>807.+/).1027</t>
  </si>
  <si>
    <t>63710--(6094</t>
  </si>
  <si>
    <t>9001+2(08555</t>
  </si>
  <si>
    <t>434-*+/24557</t>
  </si>
  <si>
    <t>289,,(.+9418</t>
  </si>
  <si>
    <t>925*+.))3955</t>
  </si>
  <si>
    <t>633+/).14866</t>
  </si>
  <si>
    <t>8031+)(/6194</t>
  </si>
  <si>
    <t>582/.((.299</t>
  </si>
  <si>
    <t>7881//*15614</t>
  </si>
  <si>
    <t>8301*)+*9919</t>
  </si>
  <si>
    <t>25310-/*9480</t>
  </si>
  <si>
    <t>436--,1(6891</t>
  </si>
  <si>
    <t>4691/)2.487</t>
  </si>
  <si>
    <t>784-(0/05052</t>
  </si>
  <si>
    <t>650+,,0+8380</t>
  </si>
  <si>
    <t>688(),-/1135</t>
  </si>
  <si>
    <t>184-,-))4211</t>
  </si>
  <si>
    <t>124+.1/,4608</t>
  </si>
  <si>
    <t>618))*/22822</t>
  </si>
  <si>
    <t>102)+1.2831</t>
  </si>
  <si>
    <t>344*11**5263</t>
  </si>
  <si>
    <t>438/(),)7583</t>
  </si>
  <si>
    <t>723**+-.5419</t>
  </si>
  <si>
    <t>912+2*.*3475</t>
  </si>
  <si>
    <t>855*2+,2349</t>
  </si>
  <si>
    <t>312*.00)5586</t>
  </si>
  <si>
    <t>8881/(-/6702</t>
  </si>
  <si>
    <t>236*(-105411</t>
  </si>
  <si>
    <t>865-0,2+6652</t>
  </si>
  <si>
    <t>508+-((22963</t>
  </si>
  <si>
    <t>351/*(19480</t>
  </si>
  <si>
    <t>160*02))5007</t>
  </si>
  <si>
    <t>205-).,-5847</t>
  </si>
  <si>
    <t>208./00(1466</t>
  </si>
  <si>
    <t>939*.11(6614</t>
  </si>
  <si>
    <t>996.,/,24248</t>
  </si>
  <si>
    <t>258+,+202381</t>
  </si>
  <si>
    <t>601+2,-07666</t>
  </si>
  <si>
    <t>620+/2012552</t>
  </si>
  <si>
    <t>9721/*)+7196</t>
  </si>
  <si>
    <t>705*.--)1562</t>
  </si>
  <si>
    <t>286+()**6694</t>
  </si>
  <si>
    <t>65-*+)/6425</t>
  </si>
  <si>
    <t>3440.*(.1079</t>
  </si>
  <si>
    <t>4412*-**9785</t>
  </si>
  <si>
    <t>1,./*09142</t>
  </si>
  <si>
    <t>914+12++8651</t>
  </si>
  <si>
    <t>2002-0)-1157</t>
  </si>
  <si>
    <t>9621+(-)9519</t>
  </si>
  <si>
    <t>882)20,(5311</t>
  </si>
  <si>
    <t>5410,./,1626</t>
  </si>
  <si>
    <t>514)1+/01892</t>
  </si>
  <si>
    <t>915)10+)8491</t>
  </si>
  <si>
    <t>86(,1.+6961</t>
  </si>
  <si>
    <t>682001/.5223</t>
  </si>
  <si>
    <t>842)(,+26122</t>
  </si>
  <si>
    <t>670*.//*8644</t>
  </si>
  <si>
    <t>796)(02,5326</t>
  </si>
  <si>
    <t>839(./,,7846</t>
  </si>
  <si>
    <t>700-+,..3355</t>
  </si>
  <si>
    <t>344.2)*.6763</t>
  </si>
  <si>
    <t>467(0*(19079</t>
  </si>
  <si>
    <t>751+*().7271</t>
  </si>
  <si>
    <t>6681..)-5869</t>
  </si>
  <si>
    <t>598).+/22611</t>
  </si>
  <si>
    <t>1702)(/14485</t>
  </si>
  <si>
    <t>1150.2)/6622</t>
  </si>
  <si>
    <t>734,-01,6688</t>
  </si>
  <si>
    <t>5162/0-14639</t>
  </si>
  <si>
    <t>208-10/1899</t>
  </si>
  <si>
    <t>1032111-2638</t>
  </si>
  <si>
    <t>947)-*,24939</t>
  </si>
  <si>
    <t>294(/01,7072</t>
  </si>
  <si>
    <t>793,//+16732</t>
  </si>
  <si>
    <t>292+0/(/6362</t>
  </si>
  <si>
    <t>9630/)-(5058</t>
  </si>
  <si>
    <t>833+-*+*8571</t>
  </si>
  <si>
    <t>351)**2-5004</t>
  </si>
  <si>
    <t>940-+21-8766</t>
  </si>
  <si>
    <t>889-,,1+9692</t>
  </si>
  <si>
    <t>22720*2/817</t>
  </si>
  <si>
    <t>127(*,2*354</t>
  </si>
  <si>
    <t>604.*(218456</t>
  </si>
  <si>
    <t>214/,1)*7197</t>
  </si>
  <si>
    <t>67.*1*.8069</t>
  </si>
  <si>
    <t>396.0/),7431</t>
  </si>
  <si>
    <t>306*021(216</t>
  </si>
  <si>
    <t>357..(+2676</t>
  </si>
  <si>
    <t>2720*(.*6292</t>
  </si>
  <si>
    <t>675.0/*)7656</t>
  </si>
  <si>
    <t>8*+2,22459</t>
  </si>
  <si>
    <t>545)**027563</t>
  </si>
  <si>
    <t>97+0,)+9177</t>
  </si>
  <si>
    <t>292/--,.742</t>
  </si>
  <si>
    <t>8042+1(+1713</t>
  </si>
  <si>
    <t>6032(1+02959</t>
  </si>
  <si>
    <t>870*++)(8091</t>
  </si>
  <si>
    <t>2950/1*,6344</t>
  </si>
  <si>
    <t>601()0*.3786</t>
  </si>
  <si>
    <t>8201*2,*8604</t>
  </si>
  <si>
    <t>333+*0)-3371</t>
  </si>
  <si>
    <t>645.,1*)3871</t>
  </si>
  <si>
    <t>322+,+*16819</t>
  </si>
  <si>
    <t>1880))-(6756</t>
  </si>
  <si>
    <t>354+*0/)6620</t>
  </si>
  <si>
    <t>50111),13239</t>
  </si>
  <si>
    <t>645,1./,5005</t>
  </si>
  <si>
    <t>4000.,029777</t>
  </si>
  <si>
    <t>679/-.,-6921</t>
  </si>
  <si>
    <t>116-(++-3195</t>
  </si>
  <si>
    <t>4302)(,(7335</t>
  </si>
  <si>
    <t>8090.0,.5631</t>
  </si>
  <si>
    <t>736-/*0+7928</t>
  </si>
  <si>
    <t>380(.1+)7875</t>
  </si>
  <si>
    <t>20512(+,4895</t>
  </si>
  <si>
    <t>40922+./6588</t>
  </si>
  <si>
    <t>948.1**,586</t>
  </si>
  <si>
    <t>7502(2-+8249</t>
  </si>
  <si>
    <t>1931-,0-119</t>
  </si>
  <si>
    <t>450.+(0)1501</t>
  </si>
  <si>
    <t>731.1/0,6885</t>
  </si>
  <si>
    <t>598,/,*-672</t>
  </si>
  <si>
    <t>692+)-.09719</t>
  </si>
  <si>
    <t>496,/)(14917</t>
  </si>
  <si>
    <t>867*(2/-765</t>
  </si>
  <si>
    <t>583(*)-,7789</t>
  </si>
  <si>
    <t>240,,1-,1064</t>
  </si>
  <si>
    <t>683/.11-4647</t>
  </si>
  <si>
    <t>231)0..(5506</t>
  </si>
  <si>
    <t>974202(2101</t>
  </si>
  <si>
    <t>954+//012650</t>
  </si>
  <si>
    <t>315/0,208750</t>
  </si>
  <si>
    <t>6641/+1/4236</t>
  </si>
  <si>
    <t>9990/.),2909</t>
  </si>
  <si>
    <t>144.20,.301</t>
  </si>
  <si>
    <t>701+0()/763</t>
  </si>
  <si>
    <t>266()0-(6813</t>
  </si>
  <si>
    <t>673-*--+3284</t>
  </si>
  <si>
    <t>3542+1(,1361</t>
  </si>
  <si>
    <t>120,.+/6863</t>
  </si>
  <si>
    <t>6672.+.21930</t>
  </si>
  <si>
    <t>910))/(.9133</t>
  </si>
  <si>
    <t>787,2/))1005</t>
  </si>
  <si>
    <t>123+-*//3643</t>
  </si>
  <si>
    <t>658,+2+*9107</t>
  </si>
  <si>
    <t>817,/)2,2428</t>
  </si>
  <si>
    <t>572/1(104658</t>
  </si>
  <si>
    <t>512/-.-)6225</t>
  </si>
  <si>
    <t>469/)/),2460</t>
  </si>
  <si>
    <t>346(,*))1407</t>
  </si>
  <si>
    <t>1000*22+-8187</t>
  </si>
  <si>
    <t>4541,/-2252</t>
  </si>
  <si>
    <t>966,/*/-2841</t>
  </si>
  <si>
    <t>201/(--.3475</t>
  </si>
  <si>
    <t>7111//)+6119</t>
  </si>
  <si>
    <t>2602+*2.1180</t>
  </si>
  <si>
    <t>7682/-*1892</t>
  </si>
  <si>
    <t>9861,,2/7520</t>
  </si>
  <si>
    <t>123202-03765</t>
  </si>
  <si>
    <t>5310)/13474</t>
  </si>
  <si>
    <t>711)0-06158</t>
  </si>
  <si>
    <t>575)/(1.5302</t>
  </si>
  <si>
    <t>7602/0/14306</t>
  </si>
  <si>
    <t>3461.1-*1293</t>
  </si>
  <si>
    <t>515+1,1,5570</t>
  </si>
  <si>
    <t>202-*(.23560</t>
  </si>
  <si>
    <t>388(++027033</t>
  </si>
  <si>
    <t>278/10(13558</t>
  </si>
  <si>
    <t>367((,),91</t>
  </si>
  <si>
    <t>240()(008933</t>
  </si>
  <si>
    <t>34510(/2488</t>
  </si>
  <si>
    <t>917-,/1-3360</t>
  </si>
  <si>
    <t>858/**++1530</t>
  </si>
  <si>
    <t>725.20215053</t>
  </si>
  <si>
    <t>522*,-(*2236</t>
  </si>
  <si>
    <t>52312),*5471</t>
  </si>
  <si>
    <t>32*/.,.1839</t>
  </si>
  <si>
    <t>911-/0./4244</t>
  </si>
  <si>
    <t>22802+/)2717</t>
  </si>
  <si>
    <t>960/*.109097</t>
  </si>
  <si>
    <t>918+,2(.8291</t>
  </si>
  <si>
    <t>318-,.0+8309</t>
  </si>
  <si>
    <t>8940.2*(7770</t>
  </si>
  <si>
    <t>346-)*+,7891</t>
  </si>
  <si>
    <t>602/,(.1409</t>
  </si>
  <si>
    <t>508/0+.24127</t>
  </si>
  <si>
    <t>39802-028376</t>
  </si>
  <si>
    <t>949/+/0)7093</t>
  </si>
  <si>
    <t>4142*0./5509</t>
  </si>
  <si>
    <t>12021/)*8360</t>
  </si>
  <si>
    <t>8732))/,2026</t>
  </si>
  <si>
    <t>145,(**,107</t>
  </si>
  <si>
    <t>3480-1/,6075</t>
  </si>
  <si>
    <t>896.-(113275</t>
  </si>
  <si>
    <t>986-02,-6817</t>
  </si>
  <si>
    <t>483/*2*,2811</t>
  </si>
  <si>
    <t>795(-+).4785</t>
  </si>
  <si>
    <t>201,)*//5034</t>
  </si>
  <si>
    <t>488*222/3108</t>
  </si>
  <si>
    <t>302(,,,5265</t>
  </si>
  <si>
    <t>2151-+*28210</t>
  </si>
  <si>
    <t>3501)-+7362</t>
  </si>
  <si>
    <t>6442)-1,8389</t>
  </si>
  <si>
    <t>98.*2(14291</t>
  </si>
  <si>
    <t>849+-0(+6393</t>
  </si>
  <si>
    <t>635,100*7042</t>
  </si>
  <si>
    <t>267)./((4573</t>
  </si>
  <si>
    <t>1020-1+26723</t>
  </si>
  <si>
    <t>90422-.18748</t>
  </si>
  <si>
    <t>4851(1)(2945</t>
  </si>
  <si>
    <t>581.1(1+4018</t>
  </si>
  <si>
    <t>686.,*,,9635</t>
  </si>
  <si>
    <t>415,()-(470</t>
  </si>
  <si>
    <t>4822,)//4521</t>
  </si>
  <si>
    <t>200)1.++1004</t>
  </si>
  <si>
    <t>875,.(2+5082</t>
  </si>
  <si>
    <t>524)0+(*4638</t>
  </si>
  <si>
    <t>8681-***5904</t>
  </si>
  <si>
    <t>8802..,)2924</t>
  </si>
  <si>
    <t>545+.*)*678</t>
  </si>
  <si>
    <t>891+/),4791</t>
  </si>
  <si>
    <t>532**1,+8243</t>
  </si>
  <si>
    <t>5712.(1*748</t>
  </si>
  <si>
    <t>396-,22,8299</t>
  </si>
  <si>
    <t>360(,(.6633</t>
  </si>
  <si>
    <t>123()/1*4382</t>
  </si>
  <si>
    <t>206/.(/2140</t>
  </si>
  <si>
    <t>267)+0/+7738</t>
  </si>
  <si>
    <t>142.*10,7920</t>
  </si>
  <si>
    <t>425)(1--8192</t>
  </si>
  <si>
    <t>129+/+(,5539</t>
  </si>
  <si>
    <t>324.-*109411</t>
  </si>
  <si>
    <t>3870./)14885</t>
  </si>
  <si>
    <t>19302+,0625</t>
  </si>
  <si>
    <t>793)*,)+2749</t>
  </si>
  <si>
    <t>187*1.+17726</t>
  </si>
  <si>
    <t>910/1(((4287</t>
  </si>
  <si>
    <t>429)-1(*60</t>
  </si>
  <si>
    <t>228.-*-/7266</t>
  </si>
  <si>
    <t>798/.*2.9821</t>
  </si>
  <si>
    <t>206.(01*4196</t>
  </si>
  <si>
    <t>930,*11*8521</t>
  </si>
  <si>
    <t>76+++,01563</t>
  </si>
  <si>
    <t>932110+-9315</t>
  </si>
  <si>
    <t>472(0,*0900</t>
  </si>
  <si>
    <t>218+))/12059</t>
  </si>
  <si>
    <t>256+/.+*6377</t>
  </si>
  <si>
    <t>526(((2)755</t>
  </si>
  <si>
    <t>55411*2-1353</t>
  </si>
  <si>
    <t>753,1)001016</t>
  </si>
  <si>
    <t>109+*0)/9214</t>
  </si>
  <si>
    <t>690-**)+2597</t>
  </si>
  <si>
    <t>8402,--2615</t>
  </si>
  <si>
    <t>441,,1.9777</t>
  </si>
  <si>
    <t>131*,,.+9598</t>
  </si>
  <si>
    <t>6870/)//8693</t>
  </si>
  <si>
    <t>175,1-,07861</t>
  </si>
  <si>
    <t>8882012-7317</t>
  </si>
  <si>
    <t>171*.()24530</t>
  </si>
  <si>
    <t>532-0+)*6949</t>
  </si>
  <si>
    <t>90802,-0842</t>
  </si>
  <si>
    <t>96/2-*,1983</t>
  </si>
  <si>
    <t>2932+(.,522</t>
  </si>
  <si>
    <t>994/(,)/2623</t>
  </si>
  <si>
    <t>5471+1*,751</t>
  </si>
  <si>
    <t>127//(/-6385</t>
  </si>
  <si>
    <t>591/20012469</t>
  </si>
  <si>
    <t>217(/.*17611</t>
  </si>
  <si>
    <t>911,,0*,7221</t>
  </si>
  <si>
    <t>478.*+1,7739</t>
  </si>
  <si>
    <t>7240+*(27486</t>
  </si>
  <si>
    <t>5832*1,07737</t>
  </si>
  <si>
    <t>8931)01,9993</t>
  </si>
  <si>
    <t>39,,()19387</t>
  </si>
  <si>
    <t>979,(0*29983</t>
  </si>
  <si>
    <t>1410(0113347</t>
  </si>
  <si>
    <t>53211)04592</t>
  </si>
  <si>
    <t>907-(0-(2446</t>
  </si>
  <si>
    <t>406.0+*(7979</t>
  </si>
  <si>
    <t>6060(0+.6586</t>
  </si>
  <si>
    <t>666*/)/03245</t>
  </si>
  <si>
    <t>154-+*))9971</t>
  </si>
  <si>
    <t>752.-20,9042</t>
  </si>
  <si>
    <t>5652))+*7380</t>
  </si>
  <si>
    <t>963,./*/4911</t>
  </si>
  <si>
    <t>519*+(1.4604</t>
  </si>
  <si>
    <t>909(,(205941</t>
  </si>
  <si>
    <t>230*2,)28988</t>
  </si>
  <si>
    <t>1671*(1/3844</t>
  </si>
  <si>
    <t>687(0-*(5156</t>
  </si>
  <si>
    <t>77)(*.)9304</t>
  </si>
  <si>
    <t>485.2(./6031</t>
  </si>
  <si>
    <t>690(.2))1117</t>
  </si>
  <si>
    <t>54-(+*/3262</t>
  </si>
  <si>
    <t>783,02..3047</t>
  </si>
  <si>
    <t>938(1*.03729</t>
  </si>
  <si>
    <t>248)+(2/9240</t>
  </si>
  <si>
    <t>781*20)05332</t>
  </si>
  <si>
    <t>3621-(204645</t>
  </si>
  <si>
    <t>22822+)13648</t>
  </si>
  <si>
    <t>869-//-12628</t>
  </si>
  <si>
    <t>110,0*./4900</t>
  </si>
  <si>
    <t>988)1/023608</t>
  </si>
  <si>
    <t>900-,///5615</t>
  </si>
  <si>
    <t>705+(()(9661</t>
  </si>
  <si>
    <t>365*/(2)9839</t>
  </si>
  <si>
    <t>264**.+24226</t>
  </si>
  <si>
    <t>880)-2*-9498</t>
  </si>
  <si>
    <t>9232*)22100</t>
  </si>
  <si>
    <t>45+*1,09068</t>
  </si>
  <si>
    <t>2292102(1011</t>
  </si>
  <si>
    <t>798(.2.01044</t>
  </si>
  <si>
    <t>110*-.(6323</t>
  </si>
  <si>
    <t>6271(.*(8853</t>
  </si>
  <si>
    <t>696,/1+-1339</t>
  </si>
  <si>
    <t>6142**205265</t>
  </si>
  <si>
    <t>566)0,()5215</t>
  </si>
  <si>
    <t>333),+2-5411</t>
  </si>
  <si>
    <t>123))(.0651</t>
  </si>
  <si>
    <t>9862+(.)5798</t>
  </si>
  <si>
    <t>577+)((+1340</t>
  </si>
  <si>
    <t>6440*12,4217</t>
  </si>
  <si>
    <t>244/-.,-924</t>
  </si>
  <si>
    <t>14,-01*5017</t>
  </si>
  <si>
    <t>594/))(*8776</t>
  </si>
  <si>
    <t>343(//1*329</t>
  </si>
  <si>
    <t>8410,*-+1058</t>
  </si>
  <si>
    <t>569+*..,1468</t>
  </si>
  <si>
    <t>774*1-()6476</t>
  </si>
  <si>
    <t>329/,,).2476</t>
  </si>
  <si>
    <t>5341.22,7028</t>
  </si>
  <si>
    <t>766+-*--2242</t>
  </si>
  <si>
    <t>836.--1-9172</t>
  </si>
  <si>
    <t>440.,,,*1405</t>
  </si>
  <si>
    <t>405.//.15378</t>
  </si>
  <si>
    <t>45(-2*)1895</t>
  </si>
  <si>
    <t>5491-0(+719</t>
  </si>
  <si>
    <t>30./0-(9362</t>
  </si>
  <si>
    <t>691/--)21502</t>
  </si>
  <si>
    <t>491-)/2.6025</t>
  </si>
  <si>
    <t>136.-/.)4400</t>
  </si>
  <si>
    <t>2521-,-)982</t>
  </si>
  <si>
    <t>21411+/06811</t>
  </si>
  <si>
    <t>2282,*1(4831</t>
  </si>
  <si>
    <t>18.()-(6684</t>
  </si>
  <si>
    <t>878/.(*-2157</t>
  </si>
  <si>
    <t>298,./*23049</t>
  </si>
  <si>
    <t>325)0(,08935</t>
  </si>
  <si>
    <t>1890.1+,5640</t>
  </si>
  <si>
    <t>555*1(+,1564</t>
  </si>
  <si>
    <t>88210)218297</t>
  </si>
  <si>
    <t>101)11--8551</t>
  </si>
  <si>
    <t>599-/..+1214</t>
  </si>
  <si>
    <t>906/*02.342</t>
  </si>
  <si>
    <t>5471(*))4195</t>
  </si>
  <si>
    <t>398.*20,3456</t>
  </si>
  <si>
    <t>74)1)++6870</t>
  </si>
  <si>
    <t>669.(2(-4567</t>
  </si>
  <si>
    <t>5860)(**1416</t>
  </si>
  <si>
    <t>688,0+.-8330</t>
  </si>
  <si>
    <t>348+0.)(7829</t>
  </si>
  <si>
    <t>2560.1+(7335</t>
  </si>
  <si>
    <t>2871/*)249</t>
  </si>
  <si>
    <t>1361.)1.893</t>
  </si>
  <si>
    <t>968,-*,*8330</t>
  </si>
  <si>
    <t>606+2-0-7852</t>
  </si>
  <si>
    <t>73-/1(+1432</t>
  </si>
  <si>
    <t>3../+/2361</t>
  </si>
  <si>
    <t>827*-/(,5003</t>
  </si>
  <si>
    <t>471.)/)*6030</t>
  </si>
  <si>
    <t>7492.,-15542</t>
  </si>
  <si>
    <t>851-/01+3960</t>
  </si>
  <si>
    <t>6522+2/)7804</t>
  </si>
  <si>
    <t>902.(22,6702</t>
  </si>
  <si>
    <t>2472,.2/9379</t>
  </si>
  <si>
    <t>769(22/12408</t>
  </si>
  <si>
    <t>506/+)+1805</t>
  </si>
  <si>
    <t>188/)-2(4897</t>
  </si>
  <si>
    <t>950.-1209892</t>
  </si>
  <si>
    <t>176/**).4394</t>
  </si>
  <si>
    <t>858.-)2-1307</t>
  </si>
  <si>
    <t>843).-,+4937</t>
  </si>
  <si>
    <t>150+)---6987</t>
  </si>
  <si>
    <t>316*2++24868</t>
  </si>
  <si>
    <t>7441,+*(6690</t>
  </si>
  <si>
    <t>879*(/((8649</t>
  </si>
  <si>
    <t>88010,21021</t>
  </si>
  <si>
    <t>600.,0.,968</t>
  </si>
  <si>
    <t>519)+..)6591</t>
  </si>
  <si>
    <t>940+0)(2656</t>
  </si>
  <si>
    <t>63*(20/7752</t>
  </si>
  <si>
    <t>190*00-12919</t>
  </si>
  <si>
    <t>749,),,03803</t>
  </si>
  <si>
    <t>23-0)()843</t>
  </si>
  <si>
    <t>667*2,(/2809</t>
  </si>
  <si>
    <t>44420--17564</t>
  </si>
  <si>
    <t>522,***)3214</t>
  </si>
  <si>
    <t>190)./.0644</t>
  </si>
  <si>
    <t>498.022(7213</t>
  </si>
  <si>
    <t>873(112+3179</t>
  </si>
  <si>
    <t>377),-(09170</t>
  </si>
  <si>
    <t>455,)1/05169</t>
  </si>
  <si>
    <t>4161*/221050</t>
  </si>
  <si>
    <t>43021,-.6631</t>
  </si>
  <si>
    <t>6841(/0-3406</t>
  </si>
  <si>
    <t>492(0,-0328</t>
  </si>
  <si>
    <t>456--+//2592</t>
  </si>
  <si>
    <t>890*0+2-1324</t>
  </si>
  <si>
    <t>36511()-4286</t>
  </si>
  <si>
    <t>726*)(2/4823</t>
  </si>
  <si>
    <t>667,-))*3984</t>
  </si>
  <si>
    <t>217.211,4397</t>
  </si>
  <si>
    <t>8471),+(6052</t>
  </si>
  <si>
    <t>526,220*5451</t>
  </si>
  <si>
    <t>272)/+,19499</t>
  </si>
  <si>
    <t>351/00(.3487</t>
  </si>
  <si>
    <t>237+++,19819</t>
  </si>
  <si>
    <t>843*+/1,1673</t>
  </si>
  <si>
    <t>889-02016943</t>
  </si>
  <si>
    <t>193-1(125987</t>
  </si>
  <si>
    <t>4401/0.05715</t>
  </si>
  <si>
    <t>15+),,.6272</t>
  </si>
  <si>
    <t>5501,*.,3184</t>
  </si>
  <si>
    <t>646-1(111141</t>
  </si>
  <si>
    <t>487-(-2.9972</t>
  </si>
  <si>
    <t>676,(.(+3431</t>
  </si>
  <si>
    <t>567.-2.18459</t>
  </si>
  <si>
    <t>792-2--/5766</t>
  </si>
  <si>
    <t>1291--0+4230</t>
  </si>
  <si>
    <t>684(0/2-4531</t>
  </si>
  <si>
    <t>680.-/.3362</t>
  </si>
  <si>
    <t>308.0,.28148</t>
  </si>
  <si>
    <t>328-.2(2984</t>
  </si>
  <si>
    <t>11,2,//9339</t>
  </si>
  <si>
    <t>425.2+*.340</t>
  </si>
  <si>
    <t>874.1**-532</t>
  </si>
  <si>
    <t>748/2..+3991</t>
  </si>
  <si>
    <t>923/()1(7870</t>
  </si>
  <si>
    <t>621)0/0231</t>
  </si>
  <si>
    <t>51/--/.1154</t>
  </si>
  <si>
    <t>580*/,1(5750</t>
  </si>
  <si>
    <t>710/*,*25287</t>
  </si>
  <si>
    <t>177+(+)*5123</t>
  </si>
  <si>
    <t>843.2*0/9646</t>
  </si>
  <si>
    <t>539+/,2-1217</t>
  </si>
  <si>
    <t>429(*1*)1460</t>
  </si>
  <si>
    <t>68.,0*+5151</t>
  </si>
  <si>
    <t>125*021/2516</t>
  </si>
  <si>
    <t>444-1*,+1012</t>
  </si>
  <si>
    <t>560/21(7963</t>
  </si>
  <si>
    <t>924*)()-5367</t>
  </si>
  <si>
    <t>650)/(-+6105</t>
  </si>
  <si>
    <t>414)/0-.6661</t>
  </si>
  <si>
    <t>181,1+114646</t>
  </si>
  <si>
    <t>792+/+(04642</t>
  </si>
  <si>
    <t>395*.-0.1636</t>
  </si>
  <si>
    <t>66)**0-5212</t>
  </si>
  <si>
    <t>3661*.+)854</t>
  </si>
  <si>
    <t>370(/0-13253</t>
  </si>
  <si>
    <t>1132/-+06354</t>
  </si>
  <si>
    <t>826**1/2660</t>
  </si>
  <si>
    <t>812+--.(1111</t>
  </si>
  <si>
    <t>9310.*..1859</t>
  </si>
  <si>
    <t>561+***+8133</t>
  </si>
  <si>
    <t>9891(0+/2895</t>
  </si>
  <si>
    <t>325.+,0/2825</t>
  </si>
  <si>
    <t>3790/*((6488</t>
  </si>
  <si>
    <t>779)2,218700</t>
  </si>
  <si>
    <t>45,2)(*2630</t>
  </si>
  <si>
    <t>235(../(7592</t>
  </si>
  <si>
    <t>46(22*18681</t>
  </si>
  <si>
    <t>196,1+.+2969</t>
  </si>
  <si>
    <t>5412/-/(9581</t>
  </si>
  <si>
    <t>1772/..17748</t>
  </si>
  <si>
    <t>1592.22*6567</t>
  </si>
  <si>
    <t>3652-+0+1947</t>
  </si>
  <si>
    <t>5532++)0471</t>
  </si>
  <si>
    <t>6161-0004225</t>
  </si>
  <si>
    <t>804-,02.5962</t>
  </si>
  <si>
    <t>674,,0,,3761</t>
  </si>
  <si>
    <t>64710,+/1099</t>
  </si>
  <si>
    <t>677/*.,+5062</t>
  </si>
  <si>
    <t>146(002(7545</t>
  </si>
  <si>
    <t>3332-*,28658</t>
  </si>
  <si>
    <t>57201*-+2546</t>
  </si>
  <si>
    <t>519.*-016200</t>
  </si>
  <si>
    <t>945.-2)(8932</t>
  </si>
  <si>
    <t>2992-/)-1748</t>
  </si>
  <si>
    <t>9342+12*872</t>
  </si>
  <si>
    <t>532*-1))133</t>
  </si>
  <si>
    <t>592,2/,-2064</t>
  </si>
  <si>
    <t>591.0+/1493</t>
  </si>
  <si>
    <t>453*+2.,1488</t>
  </si>
  <si>
    <t>582..*.17439</t>
  </si>
  <si>
    <t>262)+-215098</t>
  </si>
  <si>
    <t>172-,)**8798</t>
  </si>
  <si>
    <t>115**,1/4225</t>
  </si>
  <si>
    <t>690+0+,,4243</t>
  </si>
  <si>
    <t>914+.)/-9386</t>
  </si>
  <si>
    <t>423(00++7593</t>
  </si>
  <si>
    <t>12)*/2-9186</t>
  </si>
  <si>
    <t>865(-,**5311</t>
  </si>
  <si>
    <t>53,.(/*9059</t>
  </si>
  <si>
    <t>774.-0*-6249</t>
  </si>
  <si>
    <t>483-)2++7825</t>
  </si>
  <si>
    <t>1781.2..3793</t>
  </si>
  <si>
    <t>587(1/)11679</t>
  </si>
  <si>
    <t>392*,,++2280</t>
  </si>
  <si>
    <t>1421)--.1940</t>
  </si>
  <si>
    <t>188+0(-)3760</t>
  </si>
  <si>
    <t>1302(*.,8035</t>
  </si>
  <si>
    <t>894**.,,9247</t>
  </si>
  <si>
    <t>692,1(2,1384</t>
  </si>
  <si>
    <t>623,+/12266</t>
  </si>
  <si>
    <t>221,(0//9882</t>
  </si>
  <si>
    <t>990(1,2+1882</t>
  </si>
  <si>
    <t>856((,/.3814</t>
  </si>
  <si>
    <t>848*(0-)5732</t>
  </si>
  <si>
    <t>326(2,(+5338</t>
  </si>
  <si>
    <t>339)-)-0229</t>
  </si>
  <si>
    <t>370.1,)(3180</t>
  </si>
  <si>
    <t>568-2/)0854</t>
  </si>
  <si>
    <t>589+.2/-3517</t>
  </si>
  <si>
    <t>502)2-(.8438</t>
  </si>
  <si>
    <t>174/22*.4959</t>
  </si>
  <si>
    <t>727**0+01081</t>
  </si>
  <si>
    <t>655)01+0233</t>
  </si>
  <si>
    <t>458*1,(17796</t>
  </si>
  <si>
    <t>629*)2)/5219</t>
  </si>
  <si>
    <t>7631(.()8121</t>
  </si>
  <si>
    <t>835))1--95</t>
  </si>
  <si>
    <t>334.)/-)2107</t>
  </si>
  <si>
    <t>386*)())8116</t>
  </si>
  <si>
    <t>188..,*)5028</t>
  </si>
  <si>
    <t>290)2**-850</t>
  </si>
  <si>
    <t>55601,.1724</t>
  </si>
  <si>
    <t>989*((1)5413</t>
  </si>
  <si>
    <t>934(-),)2449</t>
  </si>
  <si>
    <t>7012-.-,9873</t>
  </si>
  <si>
    <t>332..-209243</t>
  </si>
  <si>
    <t>818-,0*18691</t>
  </si>
  <si>
    <t>136++--,2214</t>
  </si>
  <si>
    <t>3380/,),4032</t>
  </si>
  <si>
    <t>182),()-731</t>
  </si>
  <si>
    <t>410/*21.3186</t>
  </si>
  <si>
    <t>4661*0/+2948</t>
  </si>
  <si>
    <t>230/00,-6926</t>
  </si>
  <si>
    <t>773.*+112429</t>
  </si>
  <si>
    <t>827/+2))8253</t>
  </si>
  <si>
    <t>934++0*-5466</t>
  </si>
  <si>
    <t>980*(0,/3880</t>
  </si>
  <si>
    <t>150)*+*7834</t>
  </si>
  <si>
    <t>8350++*23130</t>
  </si>
  <si>
    <t>755,/().8708</t>
  </si>
  <si>
    <t>984/().23921</t>
  </si>
  <si>
    <t>43.2*)(6118</t>
  </si>
  <si>
    <t>356/0,+)993</t>
  </si>
  <si>
    <t>9351.0+/628</t>
  </si>
  <si>
    <t>9892/22,269</t>
  </si>
  <si>
    <t>848-/+)24486</t>
  </si>
  <si>
    <t>882/(+-09964</t>
  </si>
  <si>
    <t>218.+.*-7084</t>
  </si>
  <si>
    <t>369-.1-,9869</t>
  </si>
  <si>
    <t>8150)(-/7452</t>
  </si>
  <si>
    <t>2712++0/7476</t>
  </si>
  <si>
    <t>433()*/)4058</t>
  </si>
  <si>
    <t>521,)+**7121</t>
  </si>
  <si>
    <t>931012/06097</t>
  </si>
  <si>
    <t>42(*1*(9781</t>
  </si>
  <si>
    <t>868)+,2+8367</t>
  </si>
  <si>
    <t>520-20/+6080</t>
  </si>
  <si>
    <t>52*.11(5213</t>
  </si>
  <si>
    <t>919*,.)/3982</t>
  </si>
  <si>
    <t>8021*,*300</t>
  </si>
  <si>
    <t>770+)(*)6401</t>
  </si>
  <si>
    <t>368()0-/4705</t>
  </si>
  <si>
    <t>181((0+04983</t>
  </si>
  <si>
    <t>77-*.2,8411</t>
  </si>
  <si>
    <t>3780**0)8986</t>
  </si>
  <si>
    <t>5652*.)24011</t>
  </si>
  <si>
    <t>514,.(-04540</t>
  </si>
  <si>
    <t>878-.(,)8955</t>
  </si>
  <si>
    <t>233+1).07638</t>
  </si>
  <si>
    <t>30.00,2679</t>
  </si>
  <si>
    <t>486/.*/21278</t>
  </si>
  <si>
    <t>7530/*219818</t>
  </si>
  <si>
    <t>428/.1))2622</t>
  </si>
  <si>
    <t>725,1-0+9760</t>
  </si>
  <si>
    <t>478(1+(-7730</t>
  </si>
  <si>
    <t>552+.2)/6914</t>
  </si>
  <si>
    <t>7220)0.*7503</t>
  </si>
  <si>
    <t>8172.+.+4581</t>
  </si>
  <si>
    <t>265+).(.2346</t>
  </si>
  <si>
    <t>14-11)22695</t>
  </si>
  <si>
    <t>4061/)215710</t>
  </si>
  <si>
    <t>700*/()6619</t>
  </si>
  <si>
    <t>531(1.+-7748</t>
  </si>
  <si>
    <t>88321))+9960</t>
  </si>
  <si>
    <t>2301/../8358</t>
  </si>
  <si>
    <t>480.)-(16549</t>
  </si>
  <si>
    <t>341,---01600</t>
  </si>
  <si>
    <t>828,1/+.8859</t>
  </si>
  <si>
    <t>173--2(+317</t>
  </si>
  <si>
    <t>887.*)).1775</t>
  </si>
  <si>
    <t>15,**)+588</t>
  </si>
  <si>
    <t>647*-(2(9665</t>
  </si>
  <si>
    <t>4721,)222225</t>
  </si>
  <si>
    <t>798/2(0/7026</t>
  </si>
  <si>
    <t>75*(,.)6002</t>
  </si>
  <si>
    <t>543(,+./2437</t>
  </si>
  <si>
    <t>48-+./+7681</t>
  </si>
  <si>
    <t>59900+2(2657</t>
  </si>
  <si>
    <t>9.-/+06251</t>
  </si>
  <si>
    <t>474)/)1/1565</t>
  </si>
  <si>
    <t>707+-01.5858</t>
  </si>
  <si>
    <t>5130/(,)6134</t>
  </si>
  <si>
    <t>819,2+(06765</t>
  </si>
  <si>
    <t>207)-,(.9231</t>
  </si>
  <si>
    <t>287/12+.6538</t>
  </si>
  <si>
    <t>40001*,(1161</t>
  </si>
  <si>
    <t>794*2.)(6445</t>
  </si>
  <si>
    <t>178/*(0-4738</t>
  </si>
  <si>
    <t>720../2*6340</t>
  </si>
  <si>
    <t>274*,,)+3024</t>
  </si>
  <si>
    <t>78001)2(8205</t>
  </si>
  <si>
    <t>4362/--(8182</t>
  </si>
  <si>
    <t>137(*(+/7756</t>
  </si>
  <si>
    <t>769*0+2*1273</t>
  </si>
  <si>
    <t>2940-+,.5697</t>
  </si>
  <si>
    <t>715(().(3139</t>
  </si>
  <si>
    <t>811.,,,*7685</t>
  </si>
  <si>
    <t>6092..(02274</t>
  </si>
  <si>
    <t>215.2,+/8063</t>
  </si>
  <si>
    <t>301+(,218709</t>
  </si>
  <si>
    <t>509++2226666</t>
  </si>
  <si>
    <t>661,)..)4418</t>
  </si>
  <si>
    <t>284))00/52</t>
  </si>
  <si>
    <t>36002(0+5955</t>
  </si>
  <si>
    <t>1050*(-/9591</t>
  </si>
  <si>
    <t>1371*((27749</t>
  </si>
  <si>
    <t>564)+00-31</t>
  </si>
  <si>
    <t>417)2)2*7931</t>
  </si>
  <si>
    <t>548/01)15991</t>
  </si>
  <si>
    <t>158*00.*7182</t>
  </si>
  <si>
    <t>6432*(1+3287</t>
  </si>
  <si>
    <t>31401(**7410</t>
  </si>
  <si>
    <t>42000+..8113</t>
  </si>
  <si>
    <t>88(,*.2830</t>
  </si>
  <si>
    <t>102/1**,4055</t>
  </si>
  <si>
    <t>2370(+2,6787</t>
  </si>
  <si>
    <t>94110221669</t>
  </si>
  <si>
    <t>651+))+/8124</t>
  </si>
  <si>
    <t>241)+(+*886</t>
  </si>
  <si>
    <t>179,01((6495</t>
  </si>
  <si>
    <t>170-.,,*3244</t>
  </si>
  <si>
    <t>719(/0,*8200</t>
  </si>
  <si>
    <t>834.2(2,831</t>
  </si>
  <si>
    <t>83(-(.)9547</t>
  </si>
  <si>
    <t>947/).0/2607</t>
  </si>
  <si>
    <t>500,,1(*3856</t>
  </si>
  <si>
    <t>851(0(2+7568</t>
  </si>
  <si>
    <t>311*/)(03727</t>
  </si>
  <si>
    <t>49./0+/2066</t>
  </si>
  <si>
    <t>106(1(*.5062</t>
  </si>
  <si>
    <t>733/(*+*7582</t>
  </si>
  <si>
    <t>900,//2+3315</t>
  </si>
  <si>
    <t>46(+0)*1748</t>
  </si>
  <si>
    <t>23220)((2672</t>
  </si>
  <si>
    <t>45510++/465</t>
  </si>
  <si>
    <t>5790+-*)7873</t>
  </si>
  <si>
    <t>2431/(2/8556</t>
  </si>
  <si>
    <t>9390,-002547</t>
  </si>
  <si>
    <t>2770-2-(2940</t>
  </si>
  <si>
    <t>97512+-15815</t>
  </si>
  <si>
    <t>260.1/-+7831</t>
  </si>
  <si>
    <t>11-./*/1211</t>
  </si>
  <si>
    <t>434--2+27258</t>
  </si>
  <si>
    <t>350)(0(.7485</t>
  </si>
  <si>
    <t>5042.1/1917</t>
  </si>
  <si>
    <t>915,,-0(8815</t>
  </si>
  <si>
    <t>6772,)++9332</t>
  </si>
  <si>
    <t>1012*,+09389</t>
  </si>
  <si>
    <t>3422+0*21242</t>
  </si>
  <si>
    <t>763.*(+,5108</t>
  </si>
  <si>
    <t>5790.2**2403</t>
  </si>
  <si>
    <t>30(*/-0262</t>
  </si>
  <si>
    <t>989(-)*)3378</t>
  </si>
  <si>
    <t>797**))+7810</t>
  </si>
  <si>
    <t>583*2-2(4284</t>
  </si>
  <si>
    <t>605),*/(1518</t>
  </si>
  <si>
    <t>952/)2,*6875</t>
  </si>
  <si>
    <t>373*/*/(5809</t>
  </si>
  <si>
    <t>51/1)1,1921</t>
  </si>
  <si>
    <t>1192,-222322</t>
  </si>
  <si>
    <t>675(1.,24084</t>
  </si>
  <si>
    <t>44.-,21732</t>
  </si>
  <si>
    <t>88(*)-+4114</t>
  </si>
  <si>
    <t>382(1/*,8033</t>
  </si>
  <si>
    <t>774-21/(2495</t>
  </si>
  <si>
    <t>515*02),27</t>
  </si>
  <si>
    <t>21-1,),3026</t>
  </si>
  <si>
    <t>42)+,*-1549</t>
  </si>
  <si>
    <t>9112,1+/2735</t>
  </si>
  <si>
    <t>765+,+/)5787</t>
  </si>
  <si>
    <t>282.21,.3095</t>
  </si>
  <si>
    <t>23./)1.4490</t>
  </si>
  <si>
    <t>190+-()/1580</t>
  </si>
  <si>
    <t>788*(.-(761</t>
  </si>
  <si>
    <t>532/.-//2017</t>
  </si>
  <si>
    <t>300*(0+12561</t>
  </si>
  <si>
    <t>340/-2**7075</t>
  </si>
  <si>
    <t>847,+0*-6128</t>
  </si>
  <si>
    <t>615/1+2*2207</t>
  </si>
  <si>
    <t>848/+*.(9087</t>
  </si>
  <si>
    <t>6321*/-/3975</t>
  </si>
  <si>
    <t>599/1)+.1317</t>
  </si>
  <si>
    <t>116+,1/07691</t>
  </si>
  <si>
    <t>649.1.))3442</t>
  </si>
  <si>
    <t>781*)1004957</t>
  </si>
  <si>
    <t>84-2/.*4427</t>
  </si>
  <si>
    <t>6822-2/5942</t>
  </si>
  <si>
    <t>1341-0.+2537</t>
  </si>
  <si>
    <t>8412,,**2881</t>
  </si>
  <si>
    <t>133+.)(24108</t>
  </si>
  <si>
    <t>428001.(3394</t>
  </si>
  <si>
    <t>245/.()-2020</t>
  </si>
  <si>
    <t>232/(--(3890</t>
  </si>
  <si>
    <t>973102))948</t>
  </si>
  <si>
    <t>663-*/2,8437</t>
  </si>
  <si>
    <t>876--+,(2834</t>
  </si>
  <si>
    <t>242//(007906</t>
  </si>
  <si>
    <t>17300(,,4922</t>
  </si>
  <si>
    <t>998*-22.9154</t>
  </si>
  <si>
    <t>430**.2+6119</t>
  </si>
  <si>
    <t>467.+0-.697</t>
  </si>
  <si>
    <t>542+22+(7356</t>
  </si>
  <si>
    <t>829-,(+*4018</t>
  </si>
  <si>
    <t>76++()(4022</t>
  </si>
  <si>
    <t>203,-,(/9815</t>
  </si>
  <si>
    <t>3500+21*7380</t>
  </si>
  <si>
    <t>974+)-*18320</t>
  </si>
  <si>
    <t>7672)110644</t>
  </si>
  <si>
    <t>928-120)5331</t>
  </si>
  <si>
    <t>3240-2)*2611</t>
  </si>
  <si>
    <t>909,/,,*8469</t>
  </si>
  <si>
    <t>83212+,)5853</t>
  </si>
  <si>
    <t>808*+,+,4547</t>
  </si>
  <si>
    <t>772)(+125473</t>
  </si>
  <si>
    <t>37101(0,800</t>
  </si>
  <si>
    <t>2200/(//7816</t>
  </si>
  <si>
    <t>508(*0++1052</t>
  </si>
  <si>
    <t>276*2*,,5073</t>
  </si>
  <si>
    <t>2252200,4940</t>
  </si>
  <si>
    <t>240(1***6340</t>
  </si>
  <si>
    <t>1832,11,4153</t>
  </si>
  <si>
    <t>205.)1**1440</t>
  </si>
  <si>
    <t>344)//,24733</t>
  </si>
  <si>
    <t>982.)./,5534</t>
  </si>
  <si>
    <t>81520-,/9235</t>
  </si>
  <si>
    <t>4172,.(,8159</t>
  </si>
  <si>
    <t>4260,(+.8958</t>
  </si>
  <si>
    <t>826.0/-(4743</t>
  </si>
  <si>
    <t>663/(.,)9809</t>
  </si>
  <si>
    <t>277,,(/.331</t>
  </si>
  <si>
    <t>589101-.6226</t>
  </si>
  <si>
    <t>2072+*.+3531</t>
  </si>
  <si>
    <t>299.)1-+9092</t>
  </si>
  <si>
    <t>125(,,2,3788</t>
  </si>
  <si>
    <t>48822-+,3395</t>
  </si>
  <si>
    <t>250..))18826</t>
  </si>
  <si>
    <t>540(+200546</t>
  </si>
  <si>
    <t>40,(.+.2340</t>
  </si>
  <si>
    <t>714*),.*3675</t>
  </si>
  <si>
    <t>760.).--1426</t>
  </si>
  <si>
    <t>6371/-/23657</t>
  </si>
  <si>
    <t>40612((27120</t>
  </si>
  <si>
    <t>501.(+))6007</t>
  </si>
  <si>
    <t>951,*2)+6859</t>
  </si>
  <si>
    <t>618//-2+9510</t>
  </si>
  <si>
    <t>296+2+.+6860</t>
  </si>
  <si>
    <t>2942*(121502</t>
  </si>
  <si>
    <t>921/*++,2272</t>
  </si>
  <si>
    <t>394-/-+.6854</t>
  </si>
  <si>
    <t>506/0,0.2050</t>
  </si>
  <si>
    <t>7720-*1-5951</t>
  </si>
  <si>
    <t>598*1-/+2107</t>
  </si>
  <si>
    <t>812,,1(.1474</t>
  </si>
  <si>
    <t>601.00/*1569</t>
  </si>
  <si>
    <t>265(*(1/1730</t>
  </si>
  <si>
    <t>2400-*(/910</t>
  </si>
  <si>
    <t>189()*0*3482</t>
  </si>
  <si>
    <t>367-)/)23453</t>
  </si>
  <si>
    <t>1202,22-9073</t>
  </si>
  <si>
    <t>1931),*/2473</t>
  </si>
  <si>
    <t>8922*(019111</t>
  </si>
  <si>
    <t>554(.2*,6578</t>
  </si>
  <si>
    <t>4032.)/(7738</t>
  </si>
  <si>
    <t>929-.+1.3076</t>
  </si>
  <si>
    <t>721-+01*6063</t>
  </si>
  <si>
    <t>3150-,2.6133</t>
  </si>
  <si>
    <t>377))1115973</t>
  </si>
  <si>
    <t>81/1,1(6766</t>
  </si>
  <si>
    <t>9312*0((9532</t>
  </si>
  <si>
    <t>4642*0(+6609</t>
  </si>
  <si>
    <t>6080*.,18506</t>
  </si>
  <si>
    <t>38821+**5034</t>
  </si>
  <si>
    <t>644,0(1,1725</t>
  </si>
  <si>
    <t>2750.,,,7949</t>
  </si>
  <si>
    <t>327(*2.22769</t>
  </si>
  <si>
    <t>523-.+)27226</t>
  </si>
  <si>
    <t>327+-.-*7611</t>
  </si>
  <si>
    <t>2980)//+5344</t>
  </si>
  <si>
    <t>7230,-//2006</t>
  </si>
  <si>
    <t>119.1(--8175</t>
  </si>
  <si>
    <t>843*)+129466</t>
  </si>
  <si>
    <t>852./*.(7593</t>
  </si>
  <si>
    <t>758/010(3547</t>
  </si>
  <si>
    <t>457+/,,17960</t>
  </si>
  <si>
    <t>4+,(.,7660</t>
  </si>
  <si>
    <t>904+0(1+7408</t>
  </si>
  <si>
    <t>260+)*(-1343</t>
  </si>
  <si>
    <t>408.1.)/6523</t>
  </si>
  <si>
    <t>350*0),*1825</t>
  </si>
  <si>
    <t>52602)(07476</t>
  </si>
  <si>
    <t>460..*,-1670</t>
  </si>
  <si>
    <t>81(+)/)386</t>
  </si>
  <si>
    <t>443,.)-07578</t>
  </si>
  <si>
    <t>630/**1-3612</t>
  </si>
  <si>
    <t>939)///(3801</t>
  </si>
  <si>
    <t>792++,/22841</t>
  </si>
  <si>
    <t>88(/+/)9168</t>
  </si>
  <si>
    <t>466-2,,+2920</t>
  </si>
  <si>
    <t>715*1//15509</t>
  </si>
  <si>
    <t>232+0*+(1164</t>
  </si>
  <si>
    <t>6361,+,*9160</t>
  </si>
  <si>
    <t>3230.)+*1965</t>
  </si>
  <si>
    <t>73/1*0.5950</t>
  </si>
  <si>
    <t>5412,2--8203</t>
  </si>
  <si>
    <t>238102.+5114</t>
  </si>
  <si>
    <t>887),-..5788</t>
  </si>
  <si>
    <t>853-0,,2658</t>
  </si>
  <si>
    <t>504)1,2-5202</t>
  </si>
  <si>
    <t>62**.,+3220</t>
  </si>
  <si>
    <t>424(.(*24862</t>
  </si>
  <si>
    <t>8880(,2-8031</t>
  </si>
  <si>
    <t>342/.)(.2648</t>
  </si>
  <si>
    <t>5051+-).1563</t>
  </si>
  <si>
    <t>745+20)0736</t>
  </si>
  <si>
    <t>694,)0,(4650</t>
  </si>
  <si>
    <t>1770())22112</t>
  </si>
  <si>
    <t>58.)/2/1824</t>
  </si>
  <si>
    <t>333.(,.*737</t>
  </si>
  <si>
    <t>861)(.**4493</t>
  </si>
  <si>
    <t>741)-+,.9690</t>
  </si>
  <si>
    <t>607).2./8126</t>
  </si>
  <si>
    <t>200.2/(1124</t>
  </si>
  <si>
    <t>213/,(0.3993</t>
  </si>
  <si>
    <t>315/-+1*1767</t>
  </si>
  <si>
    <t>181,1(2-675</t>
  </si>
  <si>
    <t>6211221+5514</t>
  </si>
  <si>
    <t>270)/-++8248</t>
  </si>
  <si>
    <t>728.12*04619</t>
  </si>
  <si>
    <t>13),1,-4277</t>
  </si>
  <si>
    <t>686*1-/04356</t>
  </si>
  <si>
    <t>36).((24837</t>
  </si>
  <si>
    <t>26+*-+,7316</t>
  </si>
  <si>
    <t>5381)*(.9936</t>
  </si>
  <si>
    <t>289+*-/,5459</t>
  </si>
  <si>
    <t>806)*20/4921</t>
  </si>
  <si>
    <t>788.1,*,8304</t>
  </si>
  <si>
    <t>747.,/+(3217</t>
  </si>
  <si>
    <t>726*.2/-2264</t>
  </si>
  <si>
    <t>413+11.0463</t>
  </si>
  <si>
    <t>86(.1--680</t>
  </si>
  <si>
    <t>947/.*-+9601</t>
  </si>
  <si>
    <t>45),1225553</t>
  </si>
  <si>
    <t>416-,1),4432</t>
  </si>
  <si>
    <t>969/*+/*9689</t>
  </si>
  <si>
    <t>391,/-*27804</t>
  </si>
  <si>
    <t>6520,1(+1300</t>
  </si>
  <si>
    <t>388*021-7032</t>
  </si>
  <si>
    <t>862*/),/3435</t>
  </si>
  <si>
    <t>373*2/)*7493</t>
  </si>
  <si>
    <t>398*(-1+9251</t>
  </si>
  <si>
    <t>277+-*+09298</t>
  </si>
  <si>
    <t>591*/*+,1093</t>
  </si>
  <si>
    <t>421+*21,679</t>
  </si>
  <si>
    <t>57(1))14718</t>
  </si>
  <si>
    <t>1780**+,1205</t>
  </si>
  <si>
    <t>925)+2()461</t>
  </si>
  <si>
    <t>555/(**08962</t>
  </si>
  <si>
    <t>637--*(.9233</t>
  </si>
  <si>
    <t>774/-/,-6369</t>
  </si>
  <si>
    <t>3/111/8849</t>
  </si>
  <si>
    <t>77*/./)5187</t>
  </si>
  <si>
    <t>81801.-+638</t>
  </si>
  <si>
    <t>200,,+(,1753</t>
  </si>
  <si>
    <t>768,+1,-8911</t>
  </si>
  <si>
    <t>679+,+)/6879</t>
  </si>
  <si>
    <t>466(/-2*385</t>
  </si>
  <si>
    <t>697*1)-)6342</t>
  </si>
  <si>
    <t>6120,)+/6990</t>
  </si>
  <si>
    <t>717/2*(-3184</t>
  </si>
  <si>
    <t>3350,,).7976</t>
  </si>
  <si>
    <t>8042)/-(7650</t>
  </si>
  <si>
    <t>5261*2+*6337</t>
  </si>
  <si>
    <t>127))*1/1318</t>
  </si>
  <si>
    <t>539,.0-2475</t>
  </si>
  <si>
    <t>518*/1*)8581</t>
  </si>
  <si>
    <t>308,1.123300</t>
  </si>
  <si>
    <t>500**21(8032</t>
  </si>
  <si>
    <t>644)..(-1229</t>
  </si>
  <si>
    <t>3362.2212014</t>
  </si>
  <si>
    <t>880+/1103241</t>
  </si>
  <si>
    <t>7021/-(338</t>
  </si>
  <si>
    <t>807)+**,1150</t>
  </si>
  <si>
    <t>874/.+.11141</t>
  </si>
  <si>
    <t>705()/-.151</t>
  </si>
  <si>
    <t>588*//(+1785</t>
  </si>
  <si>
    <t>510+.(2-8367</t>
  </si>
  <si>
    <t>325)()(.312</t>
  </si>
  <si>
    <t>884.+))*8436</t>
  </si>
  <si>
    <t>132/10+(7259</t>
  </si>
  <si>
    <t>2880/0+(1728</t>
  </si>
  <si>
    <t>743+,*(05126</t>
  </si>
  <si>
    <t>512(()0)6562</t>
  </si>
  <si>
    <t>644-2,+-6085</t>
  </si>
  <si>
    <t>191-10),3841</t>
  </si>
  <si>
    <t>254+0-(21820</t>
  </si>
  <si>
    <t>914)+/1*7766</t>
  </si>
  <si>
    <t>208)+**)103</t>
  </si>
  <si>
    <t>5581**/)9481</t>
  </si>
  <si>
    <t>1650-2)/9649</t>
  </si>
  <si>
    <t>515(22,+8651</t>
  </si>
  <si>
    <t>199+/(--3216</t>
  </si>
  <si>
    <t>583*+0(.923</t>
  </si>
  <si>
    <t>476+.*1.1532</t>
  </si>
  <si>
    <t>893)2()18659</t>
  </si>
  <si>
    <t>46100,*)7612</t>
  </si>
  <si>
    <t>958(1+/.447</t>
  </si>
  <si>
    <t>33/./.-3637</t>
  </si>
  <si>
    <t>60../1*9222</t>
  </si>
  <si>
    <t>650.0-(/323</t>
  </si>
  <si>
    <t>9981*00*879</t>
  </si>
  <si>
    <t>998-0(2/6141</t>
  </si>
  <si>
    <t>409/.2*05993</t>
  </si>
  <si>
    <t>41+)/2/3722</t>
  </si>
  <si>
    <t>913*0.104926</t>
  </si>
  <si>
    <t>40511(,.5514</t>
  </si>
  <si>
    <t>714-/.,.1537</t>
  </si>
  <si>
    <t>167,11/.6782</t>
  </si>
  <si>
    <t>911(./23984</t>
  </si>
  <si>
    <t>829--(/(666</t>
  </si>
  <si>
    <t>925)/1+02193</t>
  </si>
  <si>
    <t>784....-113</t>
  </si>
  <si>
    <t>6720/2*-2275</t>
  </si>
  <si>
    <t>1310),/)666</t>
  </si>
  <si>
    <t>603)+,1/4454</t>
  </si>
  <si>
    <t>139))).,958</t>
  </si>
  <si>
    <t>239/-*/21127</t>
  </si>
  <si>
    <t>118).,(21227</t>
  </si>
  <si>
    <t>926*-)/,7411</t>
  </si>
  <si>
    <t>7212(.)5846</t>
  </si>
  <si>
    <t>497*-1,+5628</t>
  </si>
  <si>
    <t>350(+*2269</t>
  </si>
  <si>
    <t>506/,*.05353</t>
  </si>
  <si>
    <t>166/-+**2758</t>
  </si>
  <si>
    <t>247,2(2*5335</t>
  </si>
  <si>
    <t>934-)()+7704</t>
  </si>
  <si>
    <t>485+//./7532</t>
  </si>
  <si>
    <t>70822-/.8237</t>
  </si>
  <si>
    <t>5891+1.*7525</t>
  </si>
  <si>
    <t>956***,-5401</t>
  </si>
  <si>
    <t>7840--0(8558</t>
  </si>
  <si>
    <t>7390*.).3681</t>
  </si>
  <si>
    <t>137,,(+15371</t>
  </si>
  <si>
    <t>109+2(.-674</t>
  </si>
  <si>
    <t>168+/12,6319</t>
  </si>
  <si>
    <t>331,2)(-8870</t>
  </si>
  <si>
    <t>986,+2.04895</t>
  </si>
  <si>
    <t>244.(+.28325</t>
  </si>
  <si>
    <t>5471.)+.7348</t>
  </si>
  <si>
    <t>612,,-,.9282</t>
  </si>
  <si>
    <t>135,/**(5465</t>
  </si>
  <si>
    <t>788**01+4423</t>
  </si>
  <si>
    <t>370.2/.)9220</t>
  </si>
  <si>
    <t>886/1,*(5533</t>
  </si>
  <si>
    <t>78212/,.5377</t>
  </si>
  <si>
    <t>421*,+)*6902</t>
  </si>
  <si>
    <t>757,,21/1558</t>
  </si>
  <si>
    <t>157))20,2797</t>
  </si>
  <si>
    <t>93.-(+*7242</t>
  </si>
  <si>
    <t>492(-./-5154</t>
  </si>
  <si>
    <t>929.,)212044</t>
  </si>
  <si>
    <t>950.)-.)335</t>
  </si>
  <si>
    <t>902(0-.*2884</t>
  </si>
  <si>
    <t>9981*.(-8150</t>
  </si>
  <si>
    <t>134.,/)28107</t>
  </si>
  <si>
    <t>246(1)),2510</t>
  </si>
  <si>
    <t>243+.()24909</t>
  </si>
  <si>
    <t>991.*./3976</t>
  </si>
  <si>
    <t>182(2/0.671</t>
  </si>
  <si>
    <t>518)+*-/4662</t>
  </si>
  <si>
    <t>867-,-+25510</t>
  </si>
  <si>
    <t>868/.,,(1158</t>
  </si>
  <si>
    <t>800)002/7416</t>
  </si>
  <si>
    <t>5672.+0,6305</t>
  </si>
  <si>
    <t>314/-+,2489</t>
  </si>
  <si>
    <t>929/-+2)8167</t>
  </si>
  <si>
    <t>4380+2/16808</t>
  </si>
  <si>
    <t>8430*).-7675</t>
  </si>
  <si>
    <t>984+0,**2623</t>
  </si>
  <si>
    <t>935(0(,+368</t>
  </si>
  <si>
    <t>263*20+23437</t>
  </si>
  <si>
    <t>3831(--08054</t>
  </si>
  <si>
    <t>5331())/953</t>
  </si>
  <si>
    <t>46.1,**5674</t>
  </si>
  <si>
    <t>781-1/1/4725</t>
  </si>
  <si>
    <t>545,+1*25987</t>
  </si>
  <si>
    <t>187)1(-,5255</t>
  </si>
  <si>
    <t>5370.2(12312</t>
  </si>
  <si>
    <t>374*-++/3924</t>
  </si>
  <si>
    <t>6301)-,/6651</t>
  </si>
  <si>
    <t>666/+1/*4762</t>
  </si>
  <si>
    <t>434*((.*784</t>
  </si>
  <si>
    <t>479)10/-5750</t>
  </si>
  <si>
    <t>836+..-*4058</t>
  </si>
  <si>
    <t>538+-.005924</t>
  </si>
  <si>
    <t>704+(...5133</t>
  </si>
  <si>
    <t>779),+0,2736</t>
  </si>
  <si>
    <t>772/(-,12195</t>
  </si>
  <si>
    <t>6020.0/)6218</t>
  </si>
  <si>
    <t>571(-0216794</t>
  </si>
  <si>
    <t>995.(1(-4241</t>
  </si>
  <si>
    <t>885.,*(/6396</t>
  </si>
  <si>
    <t>2991((/03450</t>
  </si>
  <si>
    <t>49-1(2)8372</t>
  </si>
  <si>
    <t>262,01211842</t>
  </si>
  <si>
    <t>99+**/+1524</t>
  </si>
  <si>
    <t>718/+-1.245</t>
  </si>
  <si>
    <t>954*(/,(4901</t>
  </si>
  <si>
    <t>6401-//+8447</t>
  </si>
  <si>
    <t>134-/))-4445</t>
  </si>
  <si>
    <t>824(0-0+1107</t>
  </si>
  <si>
    <t>601),2(6862</t>
  </si>
  <si>
    <t>487..-/0166</t>
  </si>
  <si>
    <t>907(*-))2120</t>
  </si>
  <si>
    <t>764),/0(8156</t>
  </si>
  <si>
    <t>5601.2,01293</t>
  </si>
  <si>
    <t>938+.(2.5995</t>
  </si>
  <si>
    <t>910**1+.2929</t>
  </si>
  <si>
    <t>724,,(1.6222</t>
  </si>
  <si>
    <t>763)*1).3738</t>
  </si>
  <si>
    <t>154.0+*.4011</t>
  </si>
  <si>
    <t>23),++14182</t>
  </si>
  <si>
    <t>132+.*0(5441</t>
  </si>
  <si>
    <t>597*/-.09952</t>
  </si>
  <si>
    <t>111)20(+3786</t>
  </si>
  <si>
    <t>409*)02.7725</t>
  </si>
  <si>
    <t>889-/*/13300</t>
  </si>
  <si>
    <t>477*().12911</t>
  </si>
  <si>
    <t>205,0-026698</t>
  </si>
  <si>
    <t>2800/.()2976</t>
  </si>
  <si>
    <t>757212,27078</t>
  </si>
  <si>
    <t>557,/2,14121</t>
  </si>
  <si>
    <t>8271/,0(9073</t>
  </si>
  <si>
    <t>7790/*)*7328</t>
  </si>
  <si>
    <t>565-)(,*7312</t>
  </si>
  <si>
    <t>6711,1)+5017</t>
  </si>
  <si>
    <t>3831,*/)4595</t>
  </si>
  <si>
    <t>22421,,,893</t>
  </si>
  <si>
    <t>372*(1,01882</t>
  </si>
  <si>
    <t>6272+0*+9602</t>
  </si>
  <si>
    <t>1642(1()449</t>
  </si>
  <si>
    <t>935-(/,*4492</t>
  </si>
  <si>
    <t>774..0104907</t>
  </si>
  <si>
    <t>297+11-*3020</t>
  </si>
  <si>
    <t>910.,*221455</t>
  </si>
  <si>
    <t>71001/16493</t>
  </si>
  <si>
    <t>53020(-.5502</t>
  </si>
  <si>
    <t>6232,/.2940</t>
  </si>
  <si>
    <t>841+(-(+5151</t>
  </si>
  <si>
    <t>943/()2+4211</t>
  </si>
  <si>
    <t>5362,*(13856</t>
  </si>
  <si>
    <t>823(-+,04687</t>
  </si>
  <si>
    <t>20702-).5914</t>
  </si>
  <si>
    <t>271+,)()2988</t>
  </si>
  <si>
    <t>410()1).8576</t>
  </si>
  <si>
    <t>323)1)1*3826</t>
  </si>
  <si>
    <t>680-0()*4343</t>
  </si>
  <si>
    <t>309/*.208490</t>
  </si>
  <si>
    <t>1951),2+3429</t>
  </si>
  <si>
    <t>657-1,1(603</t>
  </si>
  <si>
    <t>714++0)25533</t>
  </si>
  <si>
    <t>221(22**4914</t>
  </si>
  <si>
    <t>10912-11338</t>
  </si>
  <si>
    <t>909+(,117014</t>
  </si>
  <si>
    <t>453-2,107630</t>
  </si>
  <si>
    <t>802).2.21274</t>
  </si>
  <si>
    <t>367,--.)7385</t>
  </si>
  <si>
    <t>9650200,2814</t>
  </si>
  <si>
    <t>769/,0-18359</t>
  </si>
  <si>
    <t>1302021)8260</t>
  </si>
  <si>
    <t>1330.22*7071</t>
  </si>
  <si>
    <t>4542(/1+6010</t>
  </si>
  <si>
    <t>545()1.(2867</t>
  </si>
  <si>
    <t>678)+*-,639</t>
  </si>
  <si>
    <t>721/1-2116</t>
  </si>
  <si>
    <t>905+-(2-6165</t>
  </si>
  <si>
    <t>443(00),6812</t>
  </si>
  <si>
    <t>705+2,*(3798</t>
  </si>
  <si>
    <t>5922)+.*3206</t>
  </si>
  <si>
    <t>816/+)+02081</t>
  </si>
  <si>
    <t>686(.00,8350</t>
  </si>
  <si>
    <t>508/-+/13254</t>
  </si>
  <si>
    <t>1532,(-15178</t>
  </si>
  <si>
    <t>957(--,08555</t>
  </si>
  <si>
    <t>78+-**+7742</t>
  </si>
  <si>
    <t>5260--,+7196</t>
  </si>
  <si>
    <t>47310-(,9079</t>
  </si>
  <si>
    <t>600.,*,15182</t>
  </si>
  <si>
    <t>94400+2-6256</t>
  </si>
  <si>
    <t>766/-0++9506</t>
  </si>
  <si>
    <t>273*-*/(6816</t>
  </si>
  <si>
    <t>648.),/028</t>
  </si>
  <si>
    <t>832/0+)(219</t>
  </si>
  <si>
    <t>361/-2.(6199</t>
  </si>
  <si>
    <t>6**.-12376</t>
  </si>
  <si>
    <t>9452((*19215</t>
  </si>
  <si>
    <t>578--)1.8582</t>
  </si>
  <si>
    <t>689+*(2+2684</t>
  </si>
  <si>
    <t>681,*1)/6274</t>
  </si>
  <si>
    <t>160-*+)-8986</t>
  </si>
  <si>
    <t>330+1-(13208</t>
  </si>
  <si>
    <t>1532*+(/5764</t>
  </si>
  <si>
    <t>74+))11641</t>
  </si>
  <si>
    <t>89311+/*1508</t>
  </si>
  <si>
    <t>524/----6799</t>
  </si>
  <si>
    <t>565/))1(4100</t>
  </si>
  <si>
    <t>914),20-5469</t>
  </si>
  <si>
    <t>5251*2--7115</t>
  </si>
  <si>
    <t>431)-*-.6581</t>
  </si>
  <si>
    <t>962-+*()3343</t>
  </si>
  <si>
    <t>22*+*./7853</t>
  </si>
  <si>
    <t>714,202,8110</t>
  </si>
  <si>
    <t>621/.()130</t>
  </si>
  <si>
    <t>268),++-5830</t>
  </si>
  <si>
    <t>42..0-01417</t>
  </si>
  <si>
    <t>462)*+*.9438</t>
  </si>
  <si>
    <t>223,/*.)717</t>
  </si>
  <si>
    <t>561(),0/5299</t>
  </si>
  <si>
    <t>487.0+(/8060</t>
  </si>
  <si>
    <t>515)-,+-1727</t>
  </si>
  <si>
    <t>96621/*/4413</t>
  </si>
  <si>
    <t>474-)/)29585</t>
  </si>
  <si>
    <t>411,1))26453</t>
  </si>
  <si>
    <t>444*.+1*430</t>
  </si>
  <si>
    <t>718-+12+4401</t>
  </si>
  <si>
    <t>516/,2(-9023</t>
  </si>
  <si>
    <t>423/2/025116</t>
  </si>
  <si>
    <t>780.+)+.675</t>
  </si>
  <si>
    <t>196(*2-(1855</t>
  </si>
  <si>
    <t>600+22./7369</t>
  </si>
  <si>
    <t>891--2-.4218</t>
  </si>
  <si>
    <t>815./+-07252</t>
  </si>
  <si>
    <t>71.2*0,4301</t>
  </si>
  <si>
    <t>147,*++23350</t>
  </si>
  <si>
    <t>145)*/1-7305</t>
  </si>
  <si>
    <t>520(2++.5187</t>
  </si>
  <si>
    <t>494/(2)08177</t>
  </si>
  <si>
    <t>839.1(.+7332</t>
  </si>
  <si>
    <t>858(-1(07954</t>
  </si>
  <si>
    <t>1511/-/+922</t>
  </si>
  <si>
    <t>114+.)118794</t>
  </si>
  <si>
    <t>150*/)1.10000</t>
  </si>
  <si>
    <t>381//))+5497</t>
  </si>
  <si>
    <t>946*+-)/9515</t>
  </si>
  <si>
    <t>4712.,-/4489</t>
  </si>
  <si>
    <t>388,,(.+1006</t>
  </si>
  <si>
    <t>955+*0(17320</t>
  </si>
  <si>
    <t>220(((206669</t>
  </si>
  <si>
    <t>69712/124542</t>
  </si>
  <si>
    <t>862,0*)(6437</t>
  </si>
  <si>
    <t>837,/+*)9910</t>
  </si>
  <si>
    <t>294/*(*.9958</t>
  </si>
  <si>
    <t>42602/(.5597</t>
  </si>
  <si>
    <t>6770)2*-7836</t>
  </si>
  <si>
    <t>1052*.//3305</t>
  </si>
  <si>
    <t>82720)--5940</t>
  </si>
  <si>
    <t>7341-1,)608</t>
  </si>
  <si>
    <t>70)2**.1341</t>
  </si>
  <si>
    <t>864/20((2125</t>
  </si>
  <si>
    <t>2052,*02254</t>
  </si>
  <si>
    <t>317),,0/2029</t>
  </si>
  <si>
    <t>680+*+-19403</t>
  </si>
  <si>
    <t>891.)1,06144</t>
  </si>
  <si>
    <t>992+2,+,3160</t>
  </si>
  <si>
    <t>894(,,,05916</t>
  </si>
  <si>
    <t>137-,-+(7076</t>
  </si>
  <si>
    <t>2332(2//7073</t>
  </si>
  <si>
    <t>40721.+26911</t>
  </si>
  <si>
    <t>457,)-/24847</t>
  </si>
  <si>
    <t>695,/,).1616</t>
  </si>
  <si>
    <t>7380.2..5699</t>
  </si>
  <si>
    <t>692./)*/7894</t>
  </si>
  <si>
    <t>5050/.(.3925</t>
  </si>
  <si>
    <t>978+,.//1145</t>
  </si>
  <si>
    <t>796*-2))8750</t>
  </si>
  <si>
    <t>161--./(1353</t>
  </si>
  <si>
    <t>367(+*)+8581</t>
  </si>
  <si>
    <t>568(./).7998</t>
  </si>
  <si>
    <t>3752*/.01440</t>
  </si>
  <si>
    <t>844,-+,(8764</t>
  </si>
  <si>
    <t>794,+(1,1852</t>
  </si>
  <si>
    <t>3900/,/.3866</t>
  </si>
  <si>
    <t>3620-+/*4243</t>
  </si>
  <si>
    <t>98711/027334</t>
  </si>
  <si>
    <t>1611).1,7273</t>
  </si>
  <si>
    <t>114,*..*7698</t>
  </si>
  <si>
    <t>788111-)7296</t>
  </si>
  <si>
    <t>9120(01+3163</t>
  </si>
  <si>
    <t>262(-1+3147</t>
  </si>
  <si>
    <t>297)1+,,5580</t>
  </si>
  <si>
    <t>503+-+,,666</t>
  </si>
  <si>
    <t>553*.)11142</t>
  </si>
  <si>
    <t>2160..)*5591</t>
  </si>
  <si>
    <t>785+++..2890</t>
  </si>
  <si>
    <t>4)+.2*1387</t>
  </si>
  <si>
    <t>560/)/-09531</t>
  </si>
  <si>
    <t>169/+2)/1146</t>
  </si>
  <si>
    <t>709(+/*)9312</t>
  </si>
  <si>
    <t>8091(,2+4661</t>
  </si>
  <si>
    <t>781)((/.1151</t>
  </si>
  <si>
    <t>937)0++*9791</t>
  </si>
  <si>
    <t>1681/*(.8011</t>
  </si>
  <si>
    <t>277//+009157</t>
  </si>
  <si>
    <t>844+/,)+9811</t>
  </si>
  <si>
    <t>7431(+)+3808</t>
  </si>
  <si>
    <t>273.,2-.2799</t>
  </si>
  <si>
    <t>6740-.1*4478</t>
  </si>
  <si>
    <t>3151-))+5546</t>
  </si>
  <si>
    <t>982(/)*(308</t>
  </si>
  <si>
    <t>671/.0.12800</t>
  </si>
  <si>
    <t>444+(.,21564</t>
  </si>
  <si>
    <t>9/*,,/8490</t>
  </si>
  <si>
    <t>893.-,2.7273</t>
  </si>
  <si>
    <t>24121-/-2385</t>
  </si>
  <si>
    <t>7120/,(*1547</t>
  </si>
  <si>
    <t>136((1*/2976</t>
  </si>
  <si>
    <t>844-)*0.774</t>
  </si>
  <si>
    <t>898/2(*,6528</t>
  </si>
  <si>
    <t>342*1,)21277</t>
  </si>
  <si>
    <t>307,../.2268</t>
  </si>
  <si>
    <t>799.-22/3502</t>
  </si>
  <si>
    <t>960,/1/.9018</t>
  </si>
  <si>
    <t>9060,+,+9082</t>
  </si>
  <si>
    <t>346+-.+)6322</t>
  </si>
  <si>
    <t>3),.,)4988</t>
  </si>
  <si>
    <t>253)0.,,7186</t>
  </si>
  <si>
    <t>650(+02*3609</t>
  </si>
  <si>
    <t>186.,2*+8791</t>
  </si>
  <si>
    <t>951).01+5090</t>
  </si>
  <si>
    <t>708/-)()4564</t>
  </si>
  <si>
    <t>643**)-(9492</t>
  </si>
  <si>
    <t>143,2.0+6830</t>
  </si>
  <si>
    <t>94+0).05567</t>
  </si>
  <si>
    <t>9272,02*9265</t>
  </si>
  <si>
    <t>5282)1.,5843</t>
  </si>
  <si>
    <t>219/2+2+3112</t>
  </si>
  <si>
    <t>327+,(0/7606</t>
  </si>
  <si>
    <t>909()1-(6835</t>
  </si>
  <si>
    <t>791)10+*81</t>
  </si>
  <si>
    <t>351.0*,18753</t>
  </si>
  <si>
    <t>6161)2*.8046</t>
  </si>
  <si>
    <t>577,(2).5377</t>
  </si>
  <si>
    <t>940),+++2453</t>
  </si>
  <si>
    <t>1452.0/+9416</t>
  </si>
  <si>
    <t>3851.,+09846</t>
  </si>
  <si>
    <t>884*+0.24577</t>
  </si>
  <si>
    <t>476/20125627</t>
  </si>
  <si>
    <t>3241)2(,9076</t>
  </si>
  <si>
    <t>605,+(*+6414</t>
  </si>
  <si>
    <t>113)2/)*4800</t>
  </si>
  <si>
    <t>523-21/-4012</t>
  </si>
  <si>
    <t>3421/-,(3971</t>
  </si>
  <si>
    <t>390-)..12300</t>
  </si>
  <si>
    <t>622.0+)07421</t>
  </si>
  <si>
    <t>8132),(+7385</t>
  </si>
  <si>
    <t>984-.(0-7082</t>
  </si>
  <si>
    <t>84+211*9160</t>
  </si>
  <si>
    <t>4280+0*/3512</t>
  </si>
  <si>
    <t>966((/)26338</t>
  </si>
  <si>
    <t>898.21-23449</t>
  </si>
  <si>
    <t>3172,(112184</t>
  </si>
  <si>
    <t>914+.()(3270</t>
  </si>
  <si>
    <t>896100-,6148</t>
  </si>
  <si>
    <t>939./(+,3720</t>
  </si>
  <si>
    <t>7551.2223588</t>
  </si>
  <si>
    <t>290),--.9771</t>
  </si>
  <si>
    <t>339*1/-*4169</t>
  </si>
  <si>
    <t>464().-.6111</t>
  </si>
  <si>
    <t>49((,++1615</t>
  </si>
  <si>
    <t>792((*(.6714</t>
  </si>
  <si>
    <t>499-10*(1260</t>
  </si>
  <si>
    <t>625)/2106022</t>
  </si>
  <si>
    <t>639.2.,02014</t>
  </si>
  <si>
    <t>41222*()865</t>
  </si>
  <si>
    <t>950+*/229222</t>
  </si>
  <si>
    <t>533,(,-,1431</t>
  </si>
  <si>
    <t>840*)).,6047</t>
  </si>
  <si>
    <t>259-)),25765</t>
  </si>
  <si>
    <t>321..,-.2273</t>
  </si>
  <si>
    <t>757)(++03631</t>
  </si>
  <si>
    <t>948))/207578</t>
  </si>
  <si>
    <t>641/+(1*3884</t>
  </si>
  <si>
    <t>701--+2(3808</t>
  </si>
  <si>
    <t>1460001+2806</t>
  </si>
  <si>
    <t>602-+,(09431</t>
  </si>
  <si>
    <t>2331(*+0304</t>
  </si>
  <si>
    <t>998/1-(+4576</t>
  </si>
  <si>
    <t>539/*0,-7510</t>
  </si>
  <si>
    <t>225*)+(23177</t>
  </si>
  <si>
    <t>541/10.*8128</t>
  </si>
  <si>
    <t>700-,)-5553</t>
  </si>
  <si>
    <t>931*)*/(6813</t>
  </si>
  <si>
    <t>283**/101962</t>
  </si>
  <si>
    <t>709*,+.18362</t>
  </si>
  <si>
    <t>753.,+--1434</t>
  </si>
  <si>
    <t>514(**1/2953</t>
  </si>
  <si>
    <t>691.,+202429</t>
  </si>
  <si>
    <t>989-)0.)4431</t>
  </si>
  <si>
    <t>303+..2/7758</t>
  </si>
  <si>
    <t>87901-(18458</t>
  </si>
  <si>
    <t>2690,**-2924</t>
  </si>
  <si>
    <t>163(,)()6158</t>
  </si>
  <si>
    <t>519))0-/6636</t>
  </si>
  <si>
    <t>150).(/-9824</t>
  </si>
  <si>
    <t>190,1-/11895</t>
  </si>
  <si>
    <t>230)+1+(6167</t>
  </si>
  <si>
    <t>399,+.+*4423</t>
  </si>
  <si>
    <t>9921//1.964</t>
  </si>
  <si>
    <t>8681/2221176</t>
  </si>
  <si>
    <t>590(20+04055</t>
  </si>
  <si>
    <t>1592(*/.1785</t>
  </si>
  <si>
    <t>820,*,(2724</t>
  </si>
  <si>
    <t>7340.,-(4684</t>
  </si>
  <si>
    <t>41712,0)7994</t>
  </si>
  <si>
    <t>745+101/9053</t>
  </si>
  <si>
    <t>244///.16061</t>
  </si>
  <si>
    <t>400.0-)+3672</t>
  </si>
  <si>
    <t>156(2(+12342</t>
  </si>
  <si>
    <t>930//,-)7138</t>
  </si>
  <si>
    <t>291/**,14649</t>
  </si>
  <si>
    <t>703210213469</t>
  </si>
  <si>
    <t>358(/02/6786</t>
  </si>
  <si>
    <t>598*0+115050</t>
  </si>
  <si>
    <t>3092202,6</t>
  </si>
  <si>
    <t>68*0(.03109</t>
  </si>
  <si>
    <t>368*(1+,9303</t>
  </si>
  <si>
    <t>413),2-12866</t>
  </si>
  <si>
    <t>3142+0/*9816</t>
  </si>
  <si>
    <t>819).0..972</t>
  </si>
  <si>
    <t>10810.*,5926</t>
  </si>
  <si>
    <t>247((*.27237</t>
  </si>
  <si>
    <t>576*)2./1345</t>
  </si>
  <si>
    <t>2582*+0.3217</t>
  </si>
  <si>
    <t>899*.2017278</t>
  </si>
  <si>
    <t>2251/*1-4624</t>
  </si>
  <si>
    <t>90120-029531</t>
  </si>
  <si>
    <t>789()+-.2030</t>
  </si>
  <si>
    <t>362/02/*871</t>
  </si>
  <si>
    <t>6901--/+4423</t>
  </si>
  <si>
    <t>618.-2+-8423</t>
  </si>
  <si>
    <t>274)-.0)8622</t>
  </si>
  <si>
    <t>835)()(,4302</t>
  </si>
  <si>
    <t>359-+)0/3517</t>
  </si>
  <si>
    <t>53721*)26437</t>
  </si>
  <si>
    <t>239*./,/6486</t>
  </si>
  <si>
    <t>294*2()1314</t>
  </si>
  <si>
    <t>566,1(./3529</t>
  </si>
  <si>
    <t>573-20.23048</t>
  </si>
  <si>
    <t>583+2*0)3747</t>
  </si>
  <si>
    <t>618./02-9873</t>
  </si>
  <si>
    <t>539)++0+5521</t>
  </si>
  <si>
    <t>7151*(,)1193</t>
  </si>
  <si>
    <t>565--2-/6032</t>
  </si>
  <si>
    <t>9222,+*0641</t>
  </si>
  <si>
    <t>73/+0(-6539</t>
  </si>
  <si>
    <t>525((*/02346</t>
  </si>
  <si>
    <t>924()).+8028</t>
  </si>
  <si>
    <t>839/+-,11538</t>
  </si>
  <si>
    <t>281**(-,6965</t>
  </si>
  <si>
    <t>359022-(7604</t>
  </si>
  <si>
    <t>326.*/),7644</t>
  </si>
  <si>
    <t>6062,*1+1079</t>
  </si>
  <si>
    <t>713//(-.5427</t>
  </si>
  <si>
    <t>832,/.212261</t>
  </si>
  <si>
    <t>909,2(-/3737</t>
  </si>
  <si>
    <t>817,02/.402</t>
  </si>
  <si>
    <t>9942,0.)5687</t>
  </si>
  <si>
    <t>843,(-1-9646</t>
  </si>
  <si>
    <t>271.**1/918</t>
  </si>
  <si>
    <t>485,(.))3044</t>
  </si>
  <si>
    <t>42102(,05509</t>
  </si>
  <si>
    <t>111-)17329</t>
  </si>
  <si>
    <t>98/*/)-6705</t>
  </si>
  <si>
    <t>992-.-/-9855</t>
  </si>
  <si>
    <t>288,--/(6987</t>
  </si>
  <si>
    <t>332)2+*)1033</t>
  </si>
  <si>
    <t>297+*/-+6935</t>
  </si>
  <si>
    <t>1992),.(2975</t>
  </si>
  <si>
    <t>21911+*23472</t>
  </si>
  <si>
    <t>772.,/**4511</t>
  </si>
  <si>
    <t>7550-+,02924</t>
  </si>
  <si>
    <t>418))0/.4481</t>
  </si>
  <si>
    <t>548-(/,.999</t>
  </si>
  <si>
    <t>684,1+0)4855</t>
  </si>
  <si>
    <t>73+-*()4224</t>
  </si>
  <si>
    <t>531+/1)27605</t>
  </si>
  <si>
    <t>2962*)-*6559</t>
  </si>
  <si>
    <t>244/021.5710</t>
  </si>
  <si>
    <t>6582(00(6754</t>
  </si>
  <si>
    <t>788.2/*29292</t>
  </si>
  <si>
    <t>176,)-()4672</t>
  </si>
  <si>
    <t>687,0-104205</t>
  </si>
  <si>
    <t>576**)011722</t>
  </si>
  <si>
    <t>158(2-)-6476</t>
  </si>
  <si>
    <t>433.*+,(1385</t>
  </si>
  <si>
    <t>32++.()5226</t>
  </si>
  <si>
    <t>648(*12)5532</t>
  </si>
  <si>
    <t>164-/(.*3456</t>
  </si>
  <si>
    <t>395)2,1)1332</t>
  </si>
  <si>
    <t>431+.0019981</t>
  </si>
  <si>
    <t>9040)2.*5093</t>
  </si>
  <si>
    <t>314*-11(9283</t>
  </si>
  <si>
    <t>144-)),/8394</t>
  </si>
  <si>
    <t>159)1*+26223</t>
  </si>
  <si>
    <t>1571*+.,361</t>
  </si>
  <si>
    <t>1131)(/21667</t>
  </si>
  <si>
    <t>137..+,01134</t>
  </si>
  <si>
    <t>864,2.-(3416</t>
  </si>
  <si>
    <t>979/+())9339</t>
  </si>
  <si>
    <t>149+)-0*3525</t>
  </si>
  <si>
    <t>581-*-,29739</t>
  </si>
  <si>
    <t>2240//(+7751</t>
  </si>
  <si>
    <t>3671/)((77</t>
  </si>
  <si>
    <t>799/,*)27016</t>
  </si>
  <si>
    <t>178,1)..3783</t>
  </si>
  <si>
    <t>77)-1))4207</t>
  </si>
  <si>
    <t>414-.)2/1326</t>
  </si>
  <si>
    <t>192/1.,,4041</t>
  </si>
  <si>
    <t>870.*.,,628</t>
  </si>
  <si>
    <t>667/+-2,3573</t>
  </si>
  <si>
    <t>629+..)23059</t>
  </si>
  <si>
    <t>8551122.1830</t>
  </si>
  <si>
    <t>172++)))3145</t>
  </si>
  <si>
    <t>67612*-01939</t>
  </si>
  <si>
    <t>174-02*)8124</t>
  </si>
  <si>
    <t>906-,)+*8036</t>
  </si>
  <si>
    <t>683./-)-6219</t>
  </si>
  <si>
    <t>984+))-(8931</t>
  </si>
  <si>
    <t>34(20)(7421</t>
  </si>
  <si>
    <t>153+*()-2330</t>
  </si>
  <si>
    <t>617-/1(13139</t>
  </si>
  <si>
    <t>768+0,).8367</t>
  </si>
  <si>
    <t>396)(+.*6486</t>
  </si>
  <si>
    <t>9992*-)+3496</t>
  </si>
  <si>
    <t>505,()1+8369</t>
  </si>
  <si>
    <t>717211.08913</t>
  </si>
  <si>
    <t>441222114571</t>
  </si>
  <si>
    <t>414)-+(02111</t>
  </si>
  <si>
    <t>97+.())7638</t>
  </si>
  <si>
    <t>862.+02,683</t>
  </si>
  <si>
    <t>255)+22(5915</t>
  </si>
  <si>
    <t>80+21((5766</t>
  </si>
  <si>
    <t>526-1(/16467</t>
  </si>
  <si>
    <t>746-0)/-8512</t>
  </si>
  <si>
    <t>211)/**-8924</t>
  </si>
  <si>
    <t>157.0((/8832</t>
  </si>
  <si>
    <t>2001*1*-4340</t>
  </si>
  <si>
    <t>684.(-+)705</t>
  </si>
  <si>
    <t>251)1.105756</t>
  </si>
  <si>
    <t>913+/,,+5866</t>
  </si>
  <si>
    <t>6802+*/-1349</t>
  </si>
  <si>
    <t>3940//0/1256</t>
  </si>
  <si>
    <t>657+2)1.2622</t>
  </si>
  <si>
    <t>249+01,)2555</t>
  </si>
  <si>
    <t>192+.,**29</t>
  </si>
  <si>
    <t>598,)2))2091</t>
  </si>
  <si>
    <t>932+**129987</t>
  </si>
  <si>
    <t>385(/*111511</t>
  </si>
  <si>
    <t>8022+).*401</t>
  </si>
  <si>
    <t>252-..+352</t>
  </si>
  <si>
    <t>154+--2(7071</t>
  </si>
  <si>
    <t>10501+..1347</t>
  </si>
  <si>
    <t>711+((014275</t>
  </si>
  <si>
    <t>76./+(*7746</t>
  </si>
  <si>
    <t>855-(+((348</t>
  </si>
  <si>
    <t>552),*1.1405</t>
  </si>
  <si>
    <t>3722.1,7957</t>
  </si>
  <si>
    <t>6761,+2*4337</t>
  </si>
  <si>
    <t>2481),).8369</t>
  </si>
  <si>
    <t>520,./2*7137</t>
  </si>
  <si>
    <t>741,0()/7504</t>
  </si>
  <si>
    <t>399,2(/,6118</t>
  </si>
  <si>
    <t>14.+-./6414</t>
  </si>
  <si>
    <t>824,0)+02025</t>
  </si>
  <si>
    <t>439-//)+3562</t>
  </si>
  <si>
    <t>708*/2+(3248</t>
  </si>
  <si>
    <t>2202()//9496</t>
  </si>
  <si>
    <t>3551,(+(3267</t>
  </si>
  <si>
    <t>183-,+.08253</t>
  </si>
  <si>
    <t>5081+2/)9340</t>
  </si>
  <si>
    <t>679+)12*6906</t>
  </si>
  <si>
    <t>339.-/)(6978</t>
  </si>
  <si>
    <t>405(,20)7022</t>
  </si>
  <si>
    <t>708/121-8387</t>
  </si>
  <si>
    <t>497//0-(8399</t>
  </si>
  <si>
    <t>582*00*-8818</t>
  </si>
  <si>
    <t>535./2012168</t>
  </si>
  <si>
    <t>318(((1*4208</t>
  </si>
  <si>
    <t>544/(+..9230</t>
  </si>
  <si>
    <t>518*,+121485</t>
  </si>
  <si>
    <t>326.(--*3254</t>
  </si>
  <si>
    <t>496*+)2/6051</t>
  </si>
  <si>
    <t>640210,*8188</t>
  </si>
  <si>
    <t>5511*..*2233</t>
  </si>
  <si>
    <t>159+1)-.8907</t>
  </si>
  <si>
    <t>466,(0.-5577</t>
  </si>
  <si>
    <t>262,)..+2664</t>
  </si>
  <si>
    <t>4802-2,*6262</t>
  </si>
  <si>
    <t>707,+,.)2474</t>
  </si>
  <si>
    <t>762(*/-.5141</t>
  </si>
  <si>
    <t>395(+2225095</t>
  </si>
  <si>
    <t>462-1,*)2141</t>
  </si>
  <si>
    <t>2602(22*2771</t>
  </si>
  <si>
    <t>245,/*0(433</t>
  </si>
  <si>
    <t>845*2.(-4483</t>
  </si>
  <si>
    <t>8200-(0*3026</t>
  </si>
  <si>
    <t>108.0.,.1922</t>
  </si>
  <si>
    <t>570.-11,4131</t>
  </si>
  <si>
    <t>9220.0()6618</t>
  </si>
  <si>
    <t>949,.1(06630</t>
  </si>
  <si>
    <t>786++2)*6708</t>
  </si>
  <si>
    <t>958..1+24381</t>
  </si>
  <si>
    <t>150,-.)+1458</t>
  </si>
  <si>
    <t>826(.+2.6246</t>
  </si>
  <si>
    <t>587+1(022578</t>
  </si>
  <si>
    <t>367)2,*-3324</t>
  </si>
  <si>
    <t>249,-,*-5464</t>
  </si>
  <si>
    <t>81601/,(2586</t>
  </si>
  <si>
    <t>724/*)-21169</t>
  </si>
  <si>
    <t>2811)+/(7880</t>
  </si>
  <si>
    <t>7600))1*4570</t>
  </si>
  <si>
    <t>80,.01)9474</t>
  </si>
  <si>
    <t>58800,(+923</t>
  </si>
  <si>
    <t>9771),(25600</t>
  </si>
  <si>
    <t>464-(+).8645</t>
  </si>
  <si>
    <t>5831,0/05792</t>
  </si>
  <si>
    <t>6231)*+,216</t>
  </si>
  <si>
    <t>307-(20)726</t>
  </si>
  <si>
    <t>519*+.1/8519</t>
  </si>
  <si>
    <t>1701+1/(5814</t>
  </si>
  <si>
    <t>601/1//28558</t>
  </si>
  <si>
    <t>82700**26850</t>
  </si>
  <si>
    <t>7982(.)15417</t>
  </si>
  <si>
    <t>838-/).-715</t>
  </si>
  <si>
    <t>951,2,(+1916</t>
  </si>
  <si>
    <t>459-(.-*9543</t>
  </si>
  <si>
    <t>49)0+/)949</t>
  </si>
  <si>
    <t>8532,0(07859</t>
  </si>
  <si>
    <t>390-+.)3888</t>
  </si>
  <si>
    <t>980.,/..2638</t>
  </si>
  <si>
    <t>445-/,**6185</t>
  </si>
  <si>
    <t>60*,.21467</t>
  </si>
  <si>
    <t>415,(1*-6739</t>
  </si>
  <si>
    <t>212)*0,*829</t>
  </si>
  <si>
    <t>122(-.*+7946</t>
  </si>
  <si>
    <t>105*+/.)3337</t>
  </si>
  <si>
    <t>90611*.1787</t>
  </si>
  <si>
    <t>490211-/8205</t>
  </si>
  <si>
    <t>153-21-07866</t>
  </si>
  <si>
    <t>48+(,+.1257</t>
  </si>
  <si>
    <t>880)-)2+9514</t>
  </si>
  <si>
    <t>1991)/,/8772</t>
  </si>
  <si>
    <t>7631.)*(2328</t>
  </si>
  <si>
    <t>804-(*(/3158</t>
  </si>
  <si>
    <t>797+*,*/6516</t>
  </si>
  <si>
    <t>586+++./7572</t>
  </si>
  <si>
    <t>124,(*+04316</t>
  </si>
  <si>
    <t>914),-/+8477</t>
  </si>
  <si>
    <t>539-2.0)985</t>
  </si>
  <si>
    <t>896,/0,-874</t>
  </si>
  <si>
    <t>1880./).4780</t>
  </si>
  <si>
    <t>420*-1223250</t>
  </si>
  <si>
    <t>345,-./01127</t>
  </si>
  <si>
    <t>947+2(+/8730</t>
  </si>
  <si>
    <t>987+0.0-5624</t>
  </si>
  <si>
    <t>225(/--(4541</t>
  </si>
  <si>
    <t>874-1)0,4153</t>
  </si>
  <si>
    <t>900.1.229453</t>
  </si>
  <si>
    <t>520).+211068</t>
  </si>
  <si>
    <t>35610+228846</t>
  </si>
  <si>
    <t>71701-,+456</t>
  </si>
  <si>
    <t>632+200.9072</t>
  </si>
  <si>
    <t>1071*+)09840</t>
  </si>
  <si>
    <t>541)(*-)2947</t>
  </si>
  <si>
    <t>7261-1,/2393</t>
  </si>
  <si>
    <t>8960.)(*2846</t>
  </si>
  <si>
    <t>7091.(..5542</t>
  </si>
  <si>
    <t>1361.,/*790</t>
  </si>
  <si>
    <t>100(,+2-6481</t>
  </si>
  <si>
    <t>121(1-,.7786</t>
  </si>
  <si>
    <t>913(2/*07814</t>
  </si>
  <si>
    <t>52502-/03527</t>
  </si>
  <si>
    <t>209))),/2817</t>
  </si>
  <si>
    <t>306)()-23773</t>
  </si>
  <si>
    <t>754-*)**5807</t>
  </si>
  <si>
    <t>411,(2+17647</t>
  </si>
  <si>
    <t>356.)00-4346</t>
  </si>
  <si>
    <t>215..*./5820</t>
  </si>
  <si>
    <t>750(,,))3525</t>
  </si>
  <si>
    <t>415/)1-14290</t>
  </si>
  <si>
    <t>638,(()-7999</t>
  </si>
  <si>
    <t>88/()1*5545</t>
  </si>
  <si>
    <t>637))/+*9454</t>
  </si>
  <si>
    <t>172)2-2.8153</t>
  </si>
  <si>
    <t>9792*,(+7551</t>
  </si>
  <si>
    <t>701102+(3506</t>
  </si>
  <si>
    <t>892))1)*9068</t>
  </si>
  <si>
    <t>16(1)0,4627</t>
  </si>
  <si>
    <t>642,,1()4742</t>
  </si>
  <si>
    <t>56*1+1)3636</t>
  </si>
  <si>
    <t>580222)1592</t>
  </si>
  <si>
    <t>170+(.+29235</t>
  </si>
  <si>
    <t>120(/1-(5185</t>
  </si>
  <si>
    <t>41411,,,6981</t>
  </si>
  <si>
    <t>174/0-1)8732</t>
  </si>
  <si>
    <t>472-./217907</t>
  </si>
  <si>
    <t>8202,)*.3054</t>
  </si>
  <si>
    <t>700+-,,19088</t>
  </si>
  <si>
    <t>3582+20.8719</t>
  </si>
  <si>
    <t>990.1/()1415</t>
  </si>
  <si>
    <t>211/0)2)3987</t>
  </si>
  <si>
    <t>834*,,0*5568</t>
  </si>
  <si>
    <t>4642)1.,209</t>
  </si>
  <si>
    <t>7402(,-+4955</t>
  </si>
  <si>
    <t>1702*)111439</t>
  </si>
  <si>
    <t>62,/.,4788</t>
  </si>
  <si>
    <t>50121(.*5278</t>
  </si>
  <si>
    <t>850+).*,5083</t>
  </si>
  <si>
    <t>68821+)24452</t>
  </si>
  <si>
    <t>766*,*113946</t>
  </si>
  <si>
    <t>585-2+.05087</t>
  </si>
  <si>
    <t>22/,-29426</t>
  </si>
  <si>
    <t>4900+*+/6642</t>
  </si>
  <si>
    <t>620-++./734</t>
  </si>
  <si>
    <t>717*,.0)1112</t>
  </si>
  <si>
    <t>133(**+18854</t>
  </si>
  <si>
    <t>222**+,+136</t>
  </si>
  <si>
    <t>302*2--)3078</t>
  </si>
  <si>
    <t>5392(/+(6547</t>
  </si>
  <si>
    <t>27.)0108588</t>
  </si>
  <si>
    <t>9712*0+)7104</t>
  </si>
  <si>
    <t>9040*-/1990</t>
  </si>
  <si>
    <t>7-0/),7083</t>
  </si>
  <si>
    <t>2360,*.25056</t>
  </si>
  <si>
    <t>534+.-/,9509</t>
  </si>
  <si>
    <t>524/),0*4459</t>
  </si>
  <si>
    <t>174(2.,*3612</t>
  </si>
  <si>
    <t>909*/*)/2644</t>
  </si>
  <si>
    <t>9370(**.4038</t>
  </si>
  <si>
    <t>145,*21*3394</t>
  </si>
  <si>
    <t>983)-+1,2486</t>
  </si>
  <si>
    <t>844*10)11279</t>
  </si>
  <si>
    <t>983)-*+)3895</t>
  </si>
  <si>
    <t>459/()-,5090</t>
  </si>
  <si>
    <t>574*0+.)3678</t>
  </si>
  <si>
    <t>674*.2*02587</t>
  </si>
  <si>
    <t>220/-+221339</t>
  </si>
  <si>
    <t>95(22005330</t>
  </si>
  <si>
    <t>4461-*),1864</t>
  </si>
  <si>
    <t>201.2.011201</t>
  </si>
  <si>
    <t>618/*-0*8211</t>
  </si>
  <si>
    <t>464*).2+1390</t>
  </si>
  <si>
    <t>896*+1(*9330</t>
  </si>
  <si>
    <t>454)-1/02752</t>
  </si>
  <si>
    <t>725(*+2-2567</t>
  </si>
  <si>
    <t>4022./228572</t>
  </si>
  <si>
    <t>716*(0(05112</t>
  </si>
  <si>
    <t>745**)*)3639</t>
  </si>
  <si>
    <t>983(,,,,1334</t>
  </si>
  <si>
    <t>987,1,)(7830</t>
  </si>
  <si>
    <t>563//,(27830</t>
  </si>
  <si>
    <t>387,(.,23527</t>
  </si>
  <si>
    <t>601/),))2047</t>
  </si>
  <si>
    <t>550-/(2*7986</t>
  </si>
  <si>
    <t>677+(0+-4285</t>
  </si>
  <si>
    <t>43((0..721</t>
  </si>
  <si>
    <t>175++,0/6216</t>
  </si>
  <si>
    <t>964,,1,05217</t>
  </si>
  <si>
    <t>2291))01705</t>
  </si>
  <si>
    <t>504+(/0+5399</t>
  </si>
  <si>
    <t>21))0,13609</t>
  </si>
  <si>
    <t>2,*)1(7295</t>
  </si>
  <si>
    <t>344,22(/4526</t>
  </si>
  <si>
    <t>551-,00+6646</t>
  </si>
  <si>
    <t>240,+11(4719</t>
  </si>
  <si>
    <t>8471--(14360</t>
  </si>
  <si>
    <t>634.12//2544</t>
  </si>
  <si>
    <t>759+-/,04725</t>
  </si>
  <si>
    <t>436*,21,1345</t>
  </si>
  <si>
    <t>573(/)*/5934</t>
  </si>
  <si>
    <t>475-*,0-1236</t>
  </si>
  <si>
    <t>385(,*,06387</t>
  </si>
  <si>
    <t>140-*0,13716</t>
  </si>
  <si>
    <t>78*10*01261</t>
  </si>
  <si>
    <t>805/*2/)6983</t>
  </si>
  <si>
    <t>729-),1.3964</t>
  </si>
  <si>
    <t>920*-12.5053</t>
  </si>
  <si>
    <t>779-*2,*2777</t>
  </si>
  <si>
    <t>51102*.,778</t>
  </si>
  <si>
    <t>399)2)+*9048</t>
  </si>
  <si>
    <t>918*--003823</t>
  </si>
  <si>
    <t>4451).*.852</t>
  </si>
  <si>
    <t>676.,0(+4431</t>
  </si>
  <si>
    <t>294,.2//5187</t>
  </si>
  <si>
    <t>3,110+6439</t>
  </si>
  <si>
    <t>738(1*+/2792</t>
  </si>
  <si>
    <t>353,*/.*3572</t>
  </si>
  <si>
    <t>890-./+(7582</t>
  </si>
  <si>
    <t>616+)-2(5144</t>
  </si>
  <si>
    <t>111).+2.656</t>
  </si>
  <si>
    <t>90821.//90</t>
  </si>
  <si>
    <t>31)0-*29271</t>
  </si>
  <si>
    <t>381)+2+*8344</t>
  </si>
  <si>
    <t>626*-1/+52</t>
  </si>
  <si>
    <t>753-)2-.9813</t>
  </si>
  <si>
    <t>9150/(++3764</t>
  </si>
  <si>
    <t>181..,)22680</t>
  </si>
  <si>
    <t>92,,,,-6477</t>
  </si>
  <si>
    <t>429,*)203285</t>
  </si>
  <si>
    <t>692.(**(1790</t>
  </si>
  <si>
    <t>440-../.4703</t>
  </si>
  <si>
    <t>194/,.))5848</t>
  </si>
  <si>
    <t>375.,-/)1336</t>
  </si>
  <si>
    <t>621),)028675</t>
  </si>
  <si>
    <t>1692**2*8067</t>
  </si>
  <si>
    <t>323+0-*(8268</t>
  </si>
  <si>
    <t>493/2),-4301</t>
  </si>
  <si>
    <t>593+*.,/2806</t>
  </si>
  <si>
    <t>250+//,1842</t>
  </si>
  <si>
    <t>179*+)-,6768</t>
  </si>
  <si>
    <t>755/*..(3883</t>
  </si>
  <si>
    <t>2.100)2614</t>
  </si>
  <si>
    <t>8742-)(.2069</t>
  </si>
  <si>
    <t>661(-1*29496</t>
  </si>
  <si>
    <t>933.*-116915</t>
  </si>
  <si>
    <t>683*20,29416</t>
  </si>
  <si>
    <t>817,20)+4397</t>
  </si>
  <si>
    <t>401.-)0)6136</t>
  </si>
  <si>
    <t>935*+*/07984</t>
  </si>
  <si>
    <t>78,.1.+3733</t>
  </si>
  <si>
    <t>312*).)-8717</t>
  </si>
  <si>
    <t>376),1*,8477</t>
  </si>
  <si>
    <t>17821(.*5042</t>
  </si>
  <si>
    <t>6200+/**8935</t>
  </si>
  <si>
    <t>627,,0/-96</t>
  </si>
  <si>
    <t>1372,-0.3481</t>
  </si>
  <si>
    <t>87/)/((5318</t>
  </si>
  <si>
    <t>454(-0(/7308</t>
  </si>
  <si>
    <t>102-++*8720</t>
  </si>
  <si>
    <t>814+--,+381</t>
  </si>
  <si>
    <t>427-(**+9871</t>
  </si>
  <si>
    <t>81220,/.1998</t>
  </si>
  <si>
    <t>1601,2*1303</t>
  </si>
  <si>
    <t>334,,**(1269</t>
  </si>
  <si>
    <t>406*01.16104</t>
  </si>
  <si>
    <t>933+)(()9788</t>
  </si>
  <si>
    <t>422,0,2)8657</t>
  </si>
  <si>
    <t>9660),*+4199</t>
  </si>
  <si>
    <t>16-.0015623</t>
  </si>
  <si>
    <t>484(0./+8895</t>
  </si>
  <si>
    <t>840,2/.-6052</t>
  </si>
  <si>
    <t>666*1,(*4973</t>
  </si>
  <si>
    <t>432))0-/5528</t>
  </si>
  <si>
    <t>585-).2/304</t>
  </si>
  <si>
    <t>235+(-*-8795</t>
  </si>
  <si>
    <t>8910(10/8735</t>
  </si>
  <si>
    <t>92-./+*8714</t>
  </si>
  <si>
    <t>1352-)..3083</t>
  </si>
  <si>
    <t>274)()0*2893</t>
  </si>
  <si>
    <t>2931*-++3588</t>
  </si>
  <si>
    <t>547/-+(-6138</t>
  </si>
  <si>
    <t>255//,*)5353</t>
  </si>
  <si>
    <t>7452+((+7340</t>
  </si>
  <si>
    <t>463--,/2273</t>
  </si>
  <si>
    <t>185)..//5802</t>
  </si>
  <si>
    <t>279,)121857</t>
  </si>
  <si>
    <t>764+/+)+6241</t>
  </si>
  <si>
    <t>844-21/.7413</t>
  </si>
  <si>
    <t>192+-.((4341</t>
  </si>
  <si>
    <t>332121/(6898</t>
  </si>
  <si>
    <t>719/1(+,7309</t>
  </si>
  <si>
    <t>158.*(*+7951</t>
  </si>
  <si>
    <t>906/-)228898</t>
  </si>
  <si>
    <t>300)//2)7084</t>
  </si>
  <si>
    <t>498++++19694</t>
  </si>
  <si>
    <t>740+10(+6919</t>
  </si>
  <si>
    <t>4360/+-05936</t>
  </si>
  <si>
    <t>826)//,-685</t>
  </si>
  <si>
    <t>366,)+2*9964</t>
  </si>
  <si>
    <t>4430,1(24886</t>
  </si>
  <si>
    <t>3382+*/)7042</t>
  </si>
  <si>
    <t>599-2+2.4253</t>
  </si>
  <si>
    <t>1511(,2/366</t>
  </si>
  <si>
    <t>5(,+)25563</t>
  </si>
  <si>
    <t>138+/(2+1036</t>
  </si>
  <si>
    <t>30*++*-1</t>
  </si>
  <si>
    <t>309.++026858</t>
  </si>
  <si>
    <t>165)+-)08962</t>
  </si>
  <si>
    <t>588)1(2,5188</t>
  </si>
  <si>
    <t>721(0.014338</t>
  </si>
  <si>
    <t>7030.2.26926</t>
  </si>
  <si>
    <t>4251-.2.2857</t>
  </si>
  <si>
    <t>668.)((.6120</t>
  </si>
  <si>
    <t>837)0)++42</t>
  </si>
  <si>
    <t>528.0+1-2658</t>
  </si>
  <si>
    <t>757.-,002006</t>
  </si>
  <si>
    <t>182(1*()1785</t>
  </si>
  <si>
    <t>868(.).-5038</t>
  </si>
  <si>
    <t>4822)-,01541</t>
  </si>
  <si>
    <t>592*+/0/5094</t>
  </si>
  <si>
    <t>6300(.26512</t>
  </si>
  <si>
    <t>288.(2-)9847</t>
  </si>
  <si>
    <t>889+1,,+4962</t>
  </si>
  <si>
    <t>422/2*11492</t>
  </si>
  <si>
    <t>582,++221808</t>
  </si>
  <si>
    <t>9261+/-,5320</t>
  </si>
  <si>
    <t>898/0*0(3190</t>
  </si>
  <si>
    <t>321)1.-)9873</t>
  </si>
  <si>
    <t>39.)2-+442</t>
  </si>
  <si>
    <t>193++++.2235</t>
  </si>
  <si>
    <t>535/.+(22486</t>
  </si>
  <si>
    <t>744)*0()1126</t>
  </si>
  <si>
    <t>9501,1,07555</t>
  </si>
  <si>
    <t>553),,(11826</t>
  </si>
  <si>
    <t>686(,0(-9597</t>
  </si>
  <si>
    <t>2141.++02148</t>
  </si>
  <si>
    <t>943/+.-*857</t>
  </si>
  <si>
    <t>1340(/,01859</t>
  </si>
  <si>
    <t>951+)2/,6571</t>
  </si>
  <si>
    <t>821/+((22445</t>
  </si>
  <si>
    <t>241(.1+12073</t>
  </si>
  <si>
    <t>531*21/.4354</t>
  </si>
  <si>
    <t>489--+*06113</t>
  </si>
  <si>
    <t>483,-,((5203</t>
  </si>
  <si>
    <t>729/*-)*226</t>
  </si>
  <si>
    <t>484-,*+*447</t>
  </si>
  <si>
    <t>189/++0*5920</t>
  </si>
  <si>
    <t>86)+)2*7367</t>
  </si>
  <si>
    <t>542,-)0.3917</t>
  </si>
  <si>
    <t>9960.-+-9181</t>
  </si>
  <si>
    <t>373/(2*16261</t>
  </si>
  <si>
    <t>8260210+1793</t>
  </si>
  <si>
    <t>637/,2/28686</t>
  </si>
  <si>
    <t>549.2..02357</t>
  </si>
  <si>
    <t>135((**17745</t>
  </si>
  <si>
    <t>355.+2-.7131</t>
  </si>
  <si>
    <t>812()--08421</t>
  </si>
  <si>
    <t>752(*1,01909</t>
  </si>
  <si>
    <t>69821(,+5011</t>
  </si>
  <si>
    <t>337)-0-12597</t>
  </si>
  <si>
    <t>8360*0)01783</t>
  </si>
  <si>
    <t>34322())7319</t>
  </si>
  <si>
    <t>882-/(2*8143</t>
  </si>
  <si>
    <t>975,1.123060</t>
  </si>
  <si>
    <t>735),0+(2191</t>
  </si>
  <si>
    <t>911+1-+/7986</t>
  </si>
  <si>
    <t>9862(+,-8664</t>
  </si>
  <si>
    <t>352)**/*2339</t>
  </si>
  <si>
    <t>2092.,()155</t>
  </si>
  <si>
    <t>8591(+*11677</t>
  </si>
  <si>
    <t>989,11)25847</t>
  </si>
  <si>
    <t>882.+/*(8846</t>
  </si>
  <si>
    <t>684*--)/7467</t>
  </si>
  <si>
    <t>474(00--9807</t>
  </si>
  <si>
    <t>119/*//)7465</t>
  </si>
  <si>
    <t>2872)+-033</t>
  </si>
  <si>
    <t>122(*-0+9585</t>
  </si>
  <si>
    <t>9782.*1*6779</t>
  </si>
  <si>
    <t>574.+(113034</t>
  </si>
  <si>
    <t>264--,/17351</t>
  </si>
  <si>
    <t>218),,/-3100</t>
  </si>
  <si>
    <t>32.11)+5790</t>
  </si>
  <si>
    <t>695+/1))8409</t>
  </si>
  <si>
    <t>958)00*,3613</t>
  </si>
  <si>
    <t>818(/+)03487</t>
  </si>
  <si>
    <t>739+(-1.9810</t>
  </si>
  <si>
    <t>249+1.0(430</t>
  </si>
  <si>
    <t>81421/0)7396</t>
  </si>
  <si>
    <t>815./2011690</t>
  </si>
  <si>
    <t>632*1.+,2169</t>
  </si>
  <si>
    <t>836+,1*(8266</t>
  </si>
  <si>
    <t>907102++1115</t>
  </si>
  <si>
    <t>5511/,,25752</t>
  </si>
  <si>
    <t>589/(1/.4718</t>
  </si>
  <si>
    <t>296+(02+7831</t>
  </si>
  <si>
    <t>6602-.103299</t>
  </si>
  <si>
    <t>903.-0/27600</t>
  </si>
  <si>
    <t>150*2/)-6934</t>
  </si>
  <si>
    <t>7150/-..7086</t>
  </si>
  <si>
    <t>9790//2.7014</t>
  </si>
  <si>
    <t>653-)-,*6729</t>
  </si>
  <si>
    <t>485(0*),6290</t>
  </si>
  <si>
    <t>587-*),.7475</t>
  </si>
  <si>
    <t>876/(/(05019</t>
  </si>
  <si>
    <t>971(/1+)1742</t>
  </si>
  <si>
    <t>481/0+1/1565</t>
  </si>
  <si>
    <t>448)2*)*2739</t>
  </si>
  <si>
    <t>32301-/+7185</t>
  </si>
  <si>
    <t>869(.11/7867</t>
  </si>
  <si>
    <t>164)1)-(9126</t>
  </si>
  <si>
    <t>377-*,-18533</t>
  </si>
  <si>
    <t>8641.-/(1003</t>
  </si>
  <si>
    <t>676)0(1)989</t>
  </si>
  <si>
    <t>1901(*(9084</t>
  </si>
  <si>
    <t>782)*/)17048</t>
  </si>
  <si>
    <t>947-*/)/3484</t>
  </si>
  <si>
    <t>726*2+.(2481</t>
  </si>
  <si>
    <t>741-*/.25440</t>
  </si>
  <si>
    <t>394/,0.08851</t>
  </si>
  <si>
    <t>15.,)-,5718</t>
  </si>
  <si>
    <t>115,.0+26868</t>
  </si>
  <si>
    <t>240),(1*7132</t>
  </si>
  <si>
    <t>214(.(((4490</t>
  </si>
  <si>
    <t>274+/-*+6023</t>
  </si>
  <si>
    <t>833+..0.7572</t>
  </si>
  <si>
    <t>847*-00187</t>
  </si>
  <si>
    <t>541+,0*-99</t>
  </si>
  <si>
    <t>562+,,).568</t>
  </si>
  <si>
    <t>559-2/**9583</t>
  </si>
  <si>
    <t>707+*+(.2755</t>
  </si>
  <si>
    <t>30,*0..863</t>
  </si>
  <si>
    <t>95),)2+1088</t>
  </si>
  <si>
    <t>3222++)07658</t>
  </si>
  <si>
    <t>547-/11+7311</t>
  </si>
  <si>
    <t>958/((+)8755</t>
  </si>
  <si>
    <t>9902*1-*9439</t>
  </si>
  <si>
    <t>1202,02)73</t>
  </si>
  <si>
    <t>369.-//.9773</t>
  </si>
  <si>
    <t>354*)+*2233</t>
  </si>
  <si>
    <t>756)...07948</t>
  </si>
  <si>
    <t>925.2/(12065</t>
  </si>
  <si>
    <t>81800(124379</t>
  </si>
  <si>
    <t>325-1-2*278</t>
  </si>
  <si>
    <t>989**2*26733</t>
  </si>
  <si>
    <t>949/**,*7999</t>
  </si>
  <si>
    <t>6011+2+(517</t>
  </si>
  <si>
    <t>488*0,(*3925</t>
  </si>
  <si>
    <t>898/+/1-4316</t>
  </si>
  <si>
    <t>289,/1*)3669</t>
  </si>
  <si>
    <t>390-*1*/4436</t>
  </si>
  <si>
    <t>9901,/+11210</t>
  </si>
  <si>
    <t>597(+0+12278</t>
  </si>
  <si>
    <t>662-*/+14301</t>
  </si>
  <si>
    <t>68.+-*+8912</t>
  </si>
  <si>
    <t>308)2**,1755</t>
  </si>
  <si>
    <t>26./)--6184</t>
  </si>
  <si>
    <t>120,/+).3633</t>
  </si>
  <si>
    <t>83(12001318</t>
  </si>
  <si>
    <t>9170,/))7917</t>
  </si>
  <si>
    <t>149+0)*28854</t>
  </si>
  <si>
    <t>201(0*2*5504</t>
  </si>
  <si>
    <t>885/2.)+1792</t>
  </si>
  <si>
    <t>110*().+5717</t>
  </si>
  <si>
    <t>768+2)0.7456</t>
  </si>
  <si>
    <t>469-)1,*1368</t>
  </si>
  <si>
    <t>6670)22.1058</t>
  </si>
  <si>
    <t>101,1/))9984</t>
  </si>
  <si>
    <t>499*),(-5490</t>
  </si>
  <si>
    <t>4671(1/)7557</t>
  </si>
  <si>
    <t>372),+-*692</t>
  </si>
  <si>
    <t>75.,2*+6121</t>
  </si>
  <si>
    <t>765+001(9783</t>
  </si>
  <si>
    <t>453))0)/6167</t>
  </si>
  <si>
    <t>747,)*/06336</t>
  </si>
  <si>
    <t>5402120/323</t>
  </si>
  <si>
    <t>292,0-).7615</t>
  </si>
  <si>
    <t>384*-2/+5039</t>
  </si>
  <si>
    <t>834./00+2423</t>
  </si>
  <si>
    <t>808,)/*+5568</t>
  </si>
  <si>
    <t>32-*(0+3694</t>
  </si>
  <si>
    <t>964-01*-1691</t>
  </si>
  <si>
    <t>892-,11+9120</t>
  </si>
  <si>
    <t>414(20./1915</t>
  </si>
  <si>
    <t>863(.1((9786</t>
  </si>
  <si>
    <t>339(0*(-8034</t>
  </si>
  <si>
    <t>98212-2+6511</t>
  </si>
  <si>
    <t>3330)/*.9680</t>
  </si>
  <si>
    <t>817-,-,12796</t>
  </si>
  <si>
    <t>525(+.*16777</t>
  </si>
  <si>
    <t>37*+*0(9556</t>
  </si>
  <si>
    <t>178)1.*/6135</t>
  </si>
  <si>
    <t>133(.1/0772</t>
  </si>
  <si>
    <t>767/,./+8225</t>
  </si>
  <si>
    <t>76,(,)/8582</t>
  </si>
  <si>
    <t>422-*)+/4158</t>
  </si>
  <si>
    <t>601/.2212544</t>
  </si>
  <si>
    <t>309/1,026303</t>
  </si>
  <si>
    <t>666.2(1(3859</t>
  </si>
  <si>
    <t>578+(1-22496</t>
  </si>
  <si>
    <t>299++0.1804</t>
  </si>
  <si>
    <t>848/10+-2116</t>
  </si>
  <si>
    <t>593,1(+01591</t>
  </si>
  <si>
    <t>6191(2)(2067</t>
  </si>
  <si>
    <t>104+*.+(4142</t>
  </si>
  <si>
    <t>410-.0124218</t>
  </si>
  <si>
    <t>68311+*)7224</t>
  </si>
  <si>
    <t>159),/-,3329</t>
  </si>
  <si>
    <t>887(.0//9452</t>
  </si>
  <si>
    <t>932-+)2*2531</t>
  </si>
  <si>
    <t>8790.+.+4176</t>
  </si>
  <si>
    <t>492/)((06842</t>
  </si>
  <si>
    <t>321(0-0(4230</t>
  </si>
  <si>
    <t>5350,2.28012</t>
  </si>
  <si>
    <t>37912),*3721</t>
  </si>
  <si>
    <t>191)0,+*4064</t>
  </si>
  <si>
    <t>8012(2119178</t>
  </si>
  <si>
    <t>306-),*+4285</t>
  </si>
  <si>
    <t>62.)*)(8362</t>
  </si>
  <si>
    <t>6741().28969</t>
  </si>
  <si>
    <t>683),)*06571</t>
  </si>
  <si>
    <t>28-1(/19166</t>
  </si>
  <si>
    <t>230*-/)-9625</t>
  </si>
  <si>
    <t>392/-)*/9991</t>
  </si>
  <si>
    <t>648*,2.-7895</t>
  </si>
  <si>
    <t>4431)./+7578</t>
  </si>
  <si>
    <t>25-(0)+7380</t>
  </si>
  <si>
    <t>680.1,102883</t>
  </si>
  <si>
    <t>3060/*1-5585</t>
  </si>
  <si>
    <t>833*-12.3886</t>
  </si>
  <si>
    <t>168,-,.)6377</t>
  </si>
  <si>
    <t>182.1,(26057</t>
  </si>
  <si>
    <t>493.,.++7571</t>
  </si>
  <si>
    <t>27+)2.*5457</t>
  </si>
  <si>
    <t>2161)-,27245</t>
  </si>
  <si>
    <t>760/((.09007</t>
  </si>
  <si>
    <t>211+**0,6947</t>
  </si>
  <si>
    <t>560(12.+6732</t>
  </si>
  <si>
    <t>710**)107532</t>
  </si>
  <si>
    <t>1211,2,21442</t>
  </si>
  <si>
    <t>8211(-*,9471</t>
  </si>
  <si>
    <t>74.2-,12979</t>
  </si>
  <si>
    <t>70122.+5439</t>
  </si>
  <si>
    <t>618)/,/)9627</t>
  </si>
  <si>
    <t>281/-2.(2214</t>
  </si>
  <si>
    <t>169,)+(+9285</t>
  </si>
  <si>
    <t>52201,(-7337</t>
  </si>
  <si>
    <t>520,0,+2359</t>
  </si>
  <si>
    <t>242/0-/3636</t>
  </si>
  <si>
    <t>892.0*.*3063</t>
  </si>
  <si>
    <t>3011+.6406</t>
  </si>
  <si>
    <t>762),*014438</t>
  </si>
  <si>
    <t>778+2+/+4785</t>
  </si>
  <si>
    <t>312*/0,29313</t>
  </si>
  <si>
    <t>872-2+2)2020</t>
  </si>
  <si>
    <t>681+,+),311</t>
  </si>
  <si>
    <t>799),),-4736</t>
  </si>
  <si>
    <t>402.*0+01209</t>
  </si>
  <si>
    <t>9891002-122</t>
  </si>
  <si>
    <t>32)2*2-9807</t>
  </si>
  <si>
    <t>75122.).7388</t>
  </si>
  <si>
    <t>272.,,,(477</t>
  </si>
  <si>
    <t>901)11,(7223</t>
  </si>
  <si>
    <t>280+.)+.6211</t>
  </si>
  <si>
    <t>816,)*/+6809</t>
  </si>
  <si>
    <t>810*+.),3787</t>
  </si>
  <si>
    <t>44/-)+08895</t>
  </si>
  <si>
    <t>496()2//1386</t>
  </si>
  <si>
    <t>450+01207795</t>
  </si>
  <si>
    <t>383.+20.2088</t>
  </si>
  <si>
    <t>479(02(25864</t>
  </si>
  <si>
    <t>868*01))9287</t>
  </si>
  <si>
    <t>638/,,0+4943</t>
  </si>
  <si>
    <t>9500*02)9858</t>
  </si>
  <si>
    <t>170-/,*+1860</t>
  </si>
  <si>
    <t>1371.*0,6721</t>
  </si>
  <si>
    <t>48-).+07012</t>
  </si>
  <si>
    <t>2310+.(*1555</t>
  </si>
  <si>
    <t>974).*2)4007</t>
  </si>
  <si>
    <t>44510*2*2575</t>
  </si>
  <si>
    <t>76/,*,,3970</t>
  </si>
  <si>
    <t>918,-.,*8032</t>
  </si>
  <si>
    <t>534.2/)-3750</t>
  </si>
  <si>
    <t>390)**1+6223</t>
  </si>
  <si>
    <t>142..0/+1972</t>
  </si>
  <si>
    <t>8202)0,/3599</t>
  </si>
  <si>
    <t>827,+2/-4831</t>
  </si>
  <si>
    <t>686+)/.,4531</t>
  </si>
  <si>
    <t>10(*.-23579</t>
  </si>
  <si>
    <t>519,00+/3095</t>
  </si>
  <si>
    <t>315-*))+269</t>
  </si>
  <si>
    <t>738.,10,4188</t>
  </si>
  <si>
    <t>9451*(1)3010</t>
  </si>
  <si>
    <t>296.100.9347</t>
  </si>
  <si>
    <t>9961-0(,4138</t>
  </si>
  <si>
    <t>400),*+)1201</t>
  </si>
  <si>
    <t>75900/1/2574</t>
  </si>
  <si>
    <t>320+1-,,2521</t>
  </si>
  <si>
    <t>829/,.005636</t>
  </si>
  <si>
    <t>548-0)1,6971</t>
  </si>
  <si>
    <t>4151,)**3509</t>
  </si>
  <si>
    <t>5841,+128451</t>
  </si>
  <si>
    <t>418-().(6031</t>
  </si>
  <si>
    <t>7442(12.1032</t>
  </si>
  <si>
    <t>557(**/+416</t>
  </si>
  <si>
    <t>44920/,)3285</t>
  </si>
  <si>
    <t>143+-++)6583</t>
  </si>
  <si>
    <t>981.,1*/604</t>
  </si>
  <si>
    <t>98.*.2.8899</t>
  </si>
  <si>
    <t>942)**.24216</t>
  </si>
  <si>
    <t>554,111.6941</t>
  </si>
  <si>
    <t>843..-214544</t>
  </si>
  <si>
    <t>431,1)-/145</t>
  </si>
  <si>
    <t>335(0+-01060</t>
  </si>
  <si>
    <t>731+2-0*6681</t>
  </si>
  <si>
    <t>9101,/*558</t>
  </si>
  <si>
    <t>654,.0/)6177</t>
  </si>
  <si>
    <t>366)./)26421</t>
  </si>
  <si>
    <t>6640/(,17501</t>
  </si>
  <si>
    <t>429*-0(*8675</t>
  </si>
  <si>
    <t>235.*))/6074</t>
  </si>
  <si>
    <t>373.+...9867</t>
  </si>
  <si>
    <t>155202./3620</t>
  </si>
  <si>
    <t>7760+)(21254</t>
  </si>
  <si>
    <t>600,)--24478</t>
  </si>
  <si>
    <t>6821/0.11801</t>
  </si>
  <si>
    <t>5991(/229608</t>
  </si>
  <si>
    <t>461(11.)2702</t>
  </si>
  <si>
    <t>921-,0)29767</t>
  </si>
  <si>
    <t>133)+.2*3461</t>
  </si>
  <si>
    <t>363-/-.,1461</t>
  </si>
  <si>
    <t>95+,)/21303</t>
  </si>
  <si>
    <t>256.*01/258</t>
  </si>
  <si>
    <t>4930))/18799</t>
  </si>
  <si>
    <t>318..)0+8415</t>
  </si>
  <si>
    <t>854/0)-21231</t>
  </si>
  <si>
    <t>553/(-1-9561</t>
  </si>
  <si>
    <t>543,*..-5854</t>
  </si>
  <si>
    <t>817**1/15064</t>
  </si>
  <si>
    <t>607*00.28067</t>
  </si>
  <si>
    <t>7570102)9743</t>
  </si>
  <si>
    <t>157)0*)1735</t>
  </si>
  <si>
    <t>429*2)./3178</t>
  </si>
  <si>
    <t>822/1-).8734</t>
  </si>
  <si>
    <t>906-(/,.8976</t>
  </si>
  <si>
    <t>63/1*/,6421</t>
  </si>
  <si>
    <t>218+,+001794</t>
  </si>
  <si>
    <t>785(2+2)4961</t>
  </si>
  <si>
    <t>424-)+0)5854</t>
  </si>
  <si>
    <t>109),,/13409</t>
  </si>
  <si>
    <t>6142*,*+3170</t>
  </si>
  <si>
    <t>989,1/)03342</t>
  </si>
  <si>
    <t>115,2+*/6315</t>
  </si>
  <si>
    <t>68112-.*8912</t>
  </si>
  <si>
    <t>822112./1847</t>
  </si>
  <si>
    <t>199,-.2.5168</t>
  </si>
  <si>
    <t>898-(+/22091</t>
  </si>
  <si>
    <t>453.-*,12128</t>
  </si>
  <si>
    <t>411/)-)(4794</t>
  </si>
  <si>
    <t>299,.(.-447</t>
  </si>
  <si>
    <t>5*)0-15488</t>
  </si>
  <si>
    <t>7830.(,04712</t>
  </si>
  <si>
    <t>387/(,*,6113</t>
  </si>
  <si>
    <t>581*2+-09469</t>
  </si>
  <si>
    <t>4022)1,*448</t>
  </si>
  <si>
    <t>45+.)*/5530</t>
  </si>
  <si>
    <t>8662)+2(2933</t>
  </si>
  <si>
    <t>115+*,.24749</t>
  </si>
  <si>
    <t>40.1(/+6036</t>
  </si>
  <si>
    <t>753*)**,2484</t>
  </si>
  <si>
    <t>88/,)+-2546</t>
  </si>
  <si>
    <t>232/+,0/8517</t>
  </si>
  <si>
    <t>544(11)*2496</t>
  </si>
  <si>
    <t>84111-1+1763</t>
  </si>
  <si>
    <t>257)1,/)9314</t>
  </si>
  <si>
    <t>244()(114107</t>
  </si>
  <si>
    <t>315(.)(-6051</t>
  </si>
  <si>
    <t>965)1.1(5408</t>
  </si>
  <si>
    <t>58501*++3911</t>
  </si>
  <si>
    <t>531(1+2-9878</t>
  </si>
  <si>
    <t>873(0+(.2991</t>
  </si>
  <si>
    <t>370//+2,7590</t>
  </si>
  <si>
    <t>42510-0,6084</t>
  </si>
  <si>
    <t>603(2+((7918</t>
  </si>
  <si>
    <t>418+2,)(8682</t>
  </si>
  <si>
    <t>2172/*-064</t>
  </si>
  <si>
    <t>582+**1)6668</t>
  </si>
  <si>
    <t>943.*1).841</t>
  </si>
  <si>
    <t>982*.,,)7980</t>
  </si>
  <si>
    <t>415)*+,15955</t>
  </si>
  <si>
    <t>476)*+.)8092</t>
  </si>
  <si>
    <t>4340.(216258</t>
  </si>
  <si>
    <t>847-,1.11896</t>
  </si>
  <si>
    <t>480/*-,+6384</t>
  </si>
  <si>
    <t>7561.0/11741</t>
  </si>
  <si>
    <t>617*,01-9093</t>
  </si>
  <si>
    <t>379*(,*(2657</t>
  </si>
  <si>
    <t>853*(**)9</t>
  </si>
  <si>
    <t>991-*21/6069</t>
  </si>
  <si>
    <t>41010.2,4255</t>
  </si>
  <si>
    <t>291)./)23884</t>
  </si>
  <si>
    <t>463-((009406</t>
  </si>
  <si>
    <t>235(()1/8904</t>
  </si>
  <si>
    <t>49.1+/,308</t>
  </si>
  <si>
    <t>25+*+-08958</t>
  </si>
  <si>
    <t>742+)22*6649</t>
  </si>
  <si>
    <t>347+/2/08520</t>
  </si>
  <si>
    <t>132)*(+*1708</t>
  </si>
  <si>
    <t>762..**(3746</t>
  </si>
  <si>
    <t>711/*1,+2894</t>
  </si>
  <si>
    <t>316).0/*4</t>
  </si>
  <si>
    <t>285110//5295</t>
  </si>
  <si>
    <t>5142.*(/4251</t>
  </si>
  <si>
    <t>239*1)1(187</t>
  </si>
  <si>
    <t>654..*(,2081</t>
  </si>
  <si>
    <t>746++20*69</t>
  </si>
  <si>
    <t>562*2-+19559</t>
  </si>
  <si>
    <t>17420*0(691</t>
  </si>
  <si>
    <t>601*-)/*4506</t>
  </si>
  <si>
    <t>8911,-(29335</t>
  </si>
  <si>
    <t>880--))(9434</t>
  </si>
  <si>
    <t>846+.++.8366</t>
  </si>
  <si>
    <t>7041,/+-7053</t>
  </si>
  <si>
    <t>613,)(*05564</t>
  </si>
  <si>
    <t>110.1/105766</t>
  </si>
  <si>
    <t>603+1)-)9407</t>
  </si>
  <si>
    <t>4192)0/*3254</t>
  </si>
  <si>
    <t>857*)*-.9711</t>
  </si>
  <si>
    <t>15++,1/8961</t>
  </si>
  <si>
    <t>337(,,)24687</t>
  </si>
  <si>
    <t>938/-+0*821</t>
  </si>
  <si>
    <t>250/,2*(429</t>
  </si>
  <si>
    <t>4261(/223916</t>
  </si>
  <si>
    <t>19822-*(7348</t>
  </si>
  <si>
    <t>361-(),-4718</t>
  </si>
  <si>
    <t>959))/+.1922</t>
  </si>
  <si>
    <t>874(01/,9313</t>
  </si>
  <si>
    <t>178)(0+*2870</t>
  </si>
  <si>
    <t>1180-1/*5060</t>
  </si>
  <si>
    <t>656-,0-23035</t>
  </si>
  <si>
    <t>114.(-(,9268</t>
  </si>
  <si>
    <t>634(().-3432</t>
  </si>
  <si>
    <t>4100+))*9735</t>
  </si>
  <si>
    <t>832+0),/2312</t>
  </si>
  <si>
    <t>981+1((11948</t>
  </si>
  <si>
    <t>2510.,/22342</t>
  </si>
  <si>
    <t>870+,(+(2615</t>
  </si>
  <si>
    <t>45812+,)8812</t>
  </si>
  <si>
    <t>640/+*022848</t>
  </si>
  <si>
    <t>992,*/)06523</t>
  </si>
  <si>
    <t>39.+-()3244</t>
  </si>
  <si>
    <t>607)1...1135</t>
  </si>
  <si>
    <t>392,0,014569</t>
  </si>
  <si>
    <t>65420-,)317</t>
  </si>
  <si>
    <t>5871))1/9528</t>
  </si>
  <si>
    <t>261*0.)1330</t>
  </si>
  <si>
    <t>880(10*,5221</t>
  </si>
  <si>
    <t>8612++)(869</t>
  </si>
  <si>
    <t>665-0-*/1663</t>
  </si>
  <si>
    <t>270+()0-7461</t>
  </si>
  <si>
    <t>250.,,+04092</t>
  </si>
  <si>
    <t>499+1-*/531</t>
  </si>
  <si>
    <t>235.,--+8316</t>
  </si>
  <si>
    <t>874//+(21582</t>
  </si>
  <si>
    <t>1042--)18624</t>
  </si>
  <si>
    <t>269/.+(+5876</t>
  </si>
  <si>
    <t>183,(-1(9174</t>
  </si>
  <si>
    <t>199((2-,7576</t>
  </si>
  <si>
    <t>149+*(-/1551</t>
  </si>
  <si>
    <t>830/*-++6000</t>
  </si>
  <si>
    <t>546+)(2+9093</t>
  </si>
  <si>
    <t>31-,21)8154</t>
  </si>
  <si>
    <t>18-*-.0646</t>
  </si>
  <si>
    <t>864-2,1.818</t>
  </si>
  <si>
    <t>716/.10(8884</t>
  </si>
  <si>
    <t>342.2/(-1186</t>
  </si>
  <si>
    <t>701-,)()8736</t>
  </si>
  <si>
    <t>846)*02(2580</t>
  </si>
  <si>
    <t>3371(1,*5981</t>
  </si>
  <si>
    <t>332*/-.17197</t>
  </si>
  <si>
    <t>938,/*.,5567</t>
  </si>
  <si>
    <t>410*)*+13424</t>
  </si>
  <si>
    <t>25+)()-2928</t>
  </si>
  <si>
    <t>2751),+0953</t>
  </si>
  <si>
    <t>9670,)0,9974</t>
  </si>
  <si>
    <t>891.10008645</t>
  </si>
  <si>
    <t>335*(0.0715</t>
  </si>
  <si>
    <t>44310.0.9914</t>
  </si>
  <si>
    <t>60422+.)6579</t>
  </si>
  <si>
    <t>316(/)2.1316</t>
  </si>
  <si>
    <t>257.)(+*6495</t>
  </si>
  <si>
    <t>7191/10(4447</t>
  </si>
  <si>
    <t>808***(*4152</t>
  </si>
  <si>
    <t>573(1/)-7611</t>
  </si>
  <si>
    <t>47221)./2864</t>
  </si>
  <si>
    <t>114*/0+-7473</t>
  </si>
  <si>
    <t>757*-21-2861</t>
  </si>
  <si>
    <t>896,./0.8018</t>
  </si>
  <si>
    <t>58201,(-3704</t>
  </si>
  <si>
    <t>972/012,9940</t>
  </si>
  <si>
    <t>439)/++)4870</t>
  </si>
  <si>
    <t>284)/,.,4542</t>
  </si>
  <si>
    <t>983.)-1*5289</t>
  </si>
  <si>
    <t>200/11*27525</t>
  </si>
  <si>
    <t>207(*,+02964</t>
  </si>
  <si>
    <t>2551/,0,9787</t>
  </si>
  <si>
    <t>314-0.,*829</t>
  </si>
  <si>
    <t>1911+*.15586</t>
  </si>
  <si>
    <t>1780(-009500</t>
  </si>
  <si>
    <t>766/*1(-2499</t>
  </si>
  <si>
    <t>524(*+)29223</t>
  </si>
  <si>
    <t>29522,1.6634</t>
  </si>
  <si>
    <t>869.10(25339</t>
  </si>
  <si>
    <t>940)/0-(4096</t>
  </si>
  <si>
    <t>82,21(-8105</t>
  </si>
  <si>
    <t>44102+.,5900</t>
  </si>
  <si>
    <t>267*/21(7979</t>
  </si>
  <si>
    <t>6512--002944</t>
  </si>
  <si>
    <t>373-,*(/4430</t>
  </si>
  <si>
    <t>937*+1*07711</t>
  </si>
  <si>
    <t>312+))-,9987</t>
  </si>
  <si>
    <t>347,/-2+1121</t>
  </si>
  <si>
    <t>739-(2+17203</t>
  </si>
  <si>
    <t>175/,0*16934</t>
  </si>
  <si>
    <t>319+)21*2952</t>
  </si>
  <si>
    <t>118-..//9631</t>
  </si>
  <si>
    <t>5922).0,1872</t>
  </si>
  <si>
    <t>4620)/,,4596</t>
  </si>
  <si>
    <t>8442,2/01955</t>
  </si>
  <si>
    <t>22012()/3248</t>
  </si>
  <si>
    <t>5121)-/.3137</t>
  </si>
  <si>
    <t>600)-+*)338</t>
  </si>
  <si>
    <t>99921,112706</t>
  </si>
  <si>
    <t>461,).)/7809</t>
  </si>
  <si>
    <t>253,0(-04974</t>
  </si>
  <si>
    <t>21*)+1)5042</t>
  </si>
  <si>
    <t>4*+2124556</t>
  </si>
  <si>
    <t>746)0/**7468</t>
  </si>
  <si>
    <t>96400-++3272</t>
  </si>
  <si>
    <t>412**223149</t>
  </si>
  <si>
    <t>124(1*-16753</t>
  </si>
  <si>
    <t>935/2,,.3605</t>
  </si>
  <si>
    <t>4612102-2110</t>
  </si>
  <si>
    <t>95)*1.23439</t>
  </si>
  <si>
    <t>927,)*/-4390</t>
  </si>
  <si>
    <t>3770*).-6685</t>
  </si>
  <si>
    <t>8660.*0(8175</t>
  </si>
  <si>
    <t>827-2)122778</t>
  </si>
  <si>
    <t>862()0-)1981</t>
  </si>
  <si>
    <t>6850.),)3290</t>
  </si>
  <si>
    <t>2811--1(8389</t>
  </si>
  <si>
    <t>520(1-,06299</t>
  </si>
  <si>
    <t>2720/*0*2278</t>
  </si>
  <si>
    <t>998*)0*+5256</t>
  </si>
  <si>
    <t>517,*00*7585</t>
  </si>
  <si>
    <t>457-220(5985</t>
  </si>
  <si>
    <t>900,.1*+1517</t>
  </si>
  <si>
    <t>4331.0*09369</t>
  </si>
  <si>
    <t>425-11,*8982</t>
  </si>
  <si>
    <t>943/0-//8845</t>
  </si>
  <si>
    <t>150./(1-3549</t>
  </si>
  <si>
    <t>622/**(4648</t>
  </si>
  <si>
    <t>313,)1*(119</t>
  </si>
  <si>
    <t>168)./()638</t>
  </si>
  <si>
    <t>8052*+/(571</t>
  </si>
  <si>
    <t>474*,-2+7301</t>
  </si>
  <si>
    <t>450(02/,4991</t>
  </si>
  <si>
    <t>682,.1+.7951</t>
  </si>
  <si>
    <t>501*.))/468</t>
  </si>
  <si>
    <t>438()-/-6700</t>
  </si>
  <si>
    <t>112*-+++289</t>
  </si>
  <si>
    <t>5101.2+(6473</t>
  </si>
  <si>
    <t>403)(.,-9781</t>
  </si>
  <si>
    <t>555.)-0.8758</t>
  </si>
  <si>
    <t>14/1+1+9479</t>
  </si>
  <si>
    <t>6582+*1)6708</t>
  </si>
  <si>
    <t>625**(-23755</t>
  </si>
  <si>
    <t>149-(-2+1597</t>
  </si>
  <si>
    <t>419-01,/1001</t>
  </si>
  <si>
    <t>348.1*(19889</t>
  </si>
  <si>
    <t>996.221+7649</t>
  </si>
  <si>
    <t>26220**/4627</t>
  </si>
  <si>
    <t>652,*(.14145</t>
  </si>
  <si>
    <t>793*,*)28895</t>
  </si>
  <si>
    <t>460.+((,5922</t>
  </si>
  <si>
    <t>219,)*103259</t>
  </si>
  <si>
    <t>827)),.23163</t>
  </si>
  <si>
    <t>4782//,17043</t>
  </si>
  <si>
    <t>16702,(25922</t>
  </si>
  <si>
    <t>3452/-*)2827</t>
  </si>
  <si>
    <t>174.//+/8426</t>
  </si>
  <si>
    <t>545,++)(5399</t>
  </si>
  <si>
    <t>305*.*/-8906</t>
  </si>
  <si>
    <t>670/(*-)8650</t>
  </si>
  <si>
    <t>150-()*.7208</t>
  </si>
  <si>
    <t>507+/+.*4120</t>
  </si>
  <si>
    <t>557--2117211</t>
  </si>
  <si>
    <t>166,))++2847</t>
  </si>
  <si>
    <t>722/)+123225</t>
  </si>
  <si>
    <t>64,(-1*6726</t>
  </si>
  <si>
    <t>566+.,,)4119</t>
  </si>
  <si>
    <t>60(//1*655</t>
  </si>
  <si>
    <t>932+(/,22186</t>
  </si>
  <si>
    <t>224-/*/,9852</t>
  </si>
  <si>
    <t>11811/-(4473</t>
  </si>
  <si>
    <t>784-+(.)813</t>
  </si>
  <si>
    <t>5452).)(2657</t>
  </si>
  <si>
    <t>972.*2,24258</t>
  </si>
  <si>
    <t>854/(2+26808</t>
  </si>
  <si>
    <t>295(*.216720</t>
  </si>
  <si>
    <t>7611-1,06968</t>
  </si>
  <si>
    <t>23912*(,1891</t>
  </si>
  <si>
    <t>589)+0*28845</t>
  </si>
  <si>
    <t>5012/2.17708</t>
  </si>
  <si>
    <t>725(**//7263</t>
  </si>
  <si>
    <t>908*++.08235</t>
  </si>
  <si>
    <t>893*0)(/8843</t>
  </si>
  <si>
    <t>976-/0*01473</t>
  </si>
  <si>
    <t>757*.0)-7696</t>
  </si>
  <si>
    <t>80102,1-5752</t>
  </si>
  <si>
    <t>976-,*0,7228</t>
  </si>
  <si>
    <t>7810+*(.178</t>
  </si>
  <si>
    <t>34612,0.7420</t>
  </si>
  <si>
    <t>30(222-1730</t>
  </si>
  <si>
    <t>6762*).24673</t>
  </si>
  <si>
    <t>495/*-(-6335</t>
  </si>
  <si>
    <t>446,),,)6964</t>
  </si>
  <si>
    <t>452-*)/-9784</t>
  </si>
  <si>
    <t>685+11-/9209</t>
  </si>
  <si>
    <t>796--)1(9043</t>
  </si>
  <si>
    <t>746.2.0/8489</t>
  </si>
  <si>
    <t>3611--+9029</t>
  </si>
  <si>
    <t>25200+).4570</t>
  </si>
  <si>
    <t>443,2.)*6418</t>
  </si>
  <si>
    <t>962/(-**4481</t>
  </si>
  <si>
    <t>339,)()04458</t>
  </si>
  <si>
    <t>6491)./,5354</t>
  </si>
  <si>
    <t>866.)0)19131</t>
  </si>
  <si>
    <t>177))11/4855</t>
  </si>
  <si>
    <t>66021,0-549</t>
  </si>
  <si>
    <t>537).-)/2279</t>
  </si>
  <si>
    <t>670(/.+-5080</t>
  </si>
  <si>
    <t>7021.//)1695</t>
  </si>
  <si>
    <t>152.0,,(3041</t>
  </si>
  <si>
    <t>2932+.0*3997</t>
  </si>
  <si>
    <t>4321,0+*2411</t>
  </si>
  <si>
    <t>390+1101245</t>
  </si>
  <si>
    <t>745.*.0.4551</t>
  </si>
  <si>
    <t>777().*(4008</t>
  </si>
  <si>
    <t>326)(,.*9498</t>
  </si>
  <si>
    <t>442/(+(-6338</t>
  </si>
  <si>
    <t>903,*()14866</t>
  </si>
  <si>
    <t>236,0.,,8500</t>
  </si>
  <si>
    <t>3221/)2483</t>
  </si>
  <si>
    <t>29,),*/3313</t>
  </si>
  <si>
    <t>571*(+),1713</t>
  </si>
  <si>
    <t>93/1.,/4724</t>
  </si>
  <si>
    <t>665.((1,2152</t>
  </si>
  <si>
    <t>7322((/-5333</t>
  </si>
  <si>
    <t>518))1.(1077</t>
  </si>
  <si>
    <t>551..12(8501</t>
  </si>
  <si>
    <t>872-),*.9597</t>
  </si>
  <si>
    <t>474(.+((1286</t>
  </si>
  <si>
    <t>8322(*,13075</t>
  </si>
  <si>
    <t>283/*2-/7060</t>
  </si>
  <si>
    <t>916)0+2,4587</t>
  </si>
  <si>
    <t>132.,)*-6280</t>
  </si>
  <si>
    <t>576)0+.*8273</t>
  </si>
  <si>
    <t>138,20(/2551</t>
  </si>
  <si>
    <t>647+)+0*8569</t>
  </si>
  <si>
    <t>737)2++-9166</t>
  </si>
  <si>
    <t>331))1,11832</t>
  </si>
  <si>
    <t>151*,2.7681</t>
  </si>
  <si>
    <t>869//+/,4323</t>
  </si>
  <si>
    <t>251*.0((7609</t>
  </si>
  <si>
    <t>446)/(+,6703</t>
  </si>
  <si>
    <t>200)*.,+8050</t>
  </si>
  <si>
    <t>189*212-623</t>
  </si>
  <si>
    <t>496+/()(7236</t>
  </si>
  <si>
    <t>357-,,*2649</t>
  </si>
  <si>
    <t>774)2/1(7000</t>
  </si>
  <si>
    <t>820.+22,5978</t>
  </si>
  <si>
    <t>216*,*-05833</t>
  </si>
  <si>
    <t>48001,+0342</t>
  </si>
  <si>
    <t>5790./-+6723</t>
  </si>
  <si>
    <t>76,(-.*1845</t>
  </si>
  <si>
    <t>451-,//15173</t>
  </si>
  <si>
    <t>512++*)26587</t>
  </si>
  <si>
    <t>334/)0006963</t>
  </si>
  <si>
    <t>483,*)*+534</t>
  </si>
  <si>
    <t>1541+2,,8661</t>
  </si>
  <si>
    <t>629*0*.*7691</t>
  </si>
  <si>
    <t>829.))-*5089</t>
  </si>
  <si>
    <t>588-()0.6927</t>
  </si>
  <si>
    <t>591-+0//7041</t>
  </si>
  <si>
    <t>620.(*0-157</t>
  </si>
  <si>
    <t>979*-.-,4738</t>
  </si>
  <si>
    <t>7100)))13156</t>
  </si>
  <si>
    <t>7251022+9845</t>
  </si>
  <si>
    <t>333/+0+(5348</t>
  </si>
  <si>
    <t>78220..+7010</t>
  </si>
  <si>
    <t>72711(-/2034</t>
  </si>
  <si>
    <t>239*,,(/2265</t>
  </si>
  <si>
    <t>402(0)/.3850</t>
  </si>
  <si>
    <t>54901*,-1606</t>
  </si>
  <si>
    <t>4731,(+.8464</t>
  </si>
  <si>
    <t>108*,0/,4710</t>
  </si>
  <si>
    <t>4140)/1/9298</t>
  </si>
  <si>
    <t>724*.*.+7879</t>
  </si>
  <si>
    <t>448((/1/1114</t>
  </si>
  <si>
    <t>2760,.+.6074</t>
  </si>
  <si>
    <t>840*2*/13730</t>
  </si>
  <si>
    <t>7***,.311</t>
  </si>
  <si>
    <t>903+)++.9746</t>
  </si>
  <si>
    <t>433(11)0659</t>
  </si>
  <si>
    <t>94+,2.12428</t>
  </si>
  <si>
    <t>6402(,+,1060</t>
  </si>
  <si>
    <t>8620.-0*983</t>
  </si>
  <si>
    <t>954+/-(-5687</t>
  </si>
  <si>
    <t>484-0)0,4951</t>
  </si>
  <si>
    <t>660-.,-28031</t>
  </si>
  <si>
    <t>19)*,-/3455</t>
  </si>
  <si>
    <t>3420*++/7288</t>
  </si>
  <si>
    <t>605)..1.8004</t>
  </si>
  <si>
    <t>6600-*/,2806</t>
  </si>
  <si>
    <t>314.,-005328</t>
  </si>
  <si>
    <t>809/--*(2677</t>
  </si>
  <si>
    <t>724+*+,)681</t>
  </si>
  <si>
    <t>896))1)+1873</t>
  </si>
  <si>
    <t>188-0,0/4355</t>
  </si>
  <si>
    <t>587+.-+*3760</t>
  </si>
  <si>
    <t>9341-/1)5075</t>
  </si>
  <si>
    <t>181-+/(.3723</t>
  </si>
  <si>
    <t>354,212)8096</t>
  </si>
  <si>
    <t>108/,/.(9922</t>
  </si>
  <si>
    <t>5212*+.*8105</t>
  </si>
  <si>
    <t>5950(-)09126</t>
  </si>
  <si>
    <t>292/),+-8031</t>
  </si>
  <si>
    <t>772,*/(,192</t>
  </si>
  <si>
    <t>918.,/()6917</t>
  </si>
  <si>
    <t>1681.*+27148</t>
  </si>
  <si>
    <t>886(+)/16629</t>
  </si>
  <si>
    <t>956,1)/)453</t>
  </si>
  <si>
    <t>8531-+/2574</t>
  </si>
  <si>
    <t>988)1)))943</t>
  </si>
  <si>
    <t>951.-*2,4889</t>
  </si>
  <si>
    <t>40520)1(6522</t>
  </si>
  <si>
    <t>1672.,*)9666</t>
  </si>
  <si>
    <t>244/)--+1845</t>
  </si>
  <si>
    <t>48112..,6414</t>
  </si>
  <si>
    <t>977(2/,*9724</t>
  </si>
  <si>
    <t>49912/125562</t>
  </si>
  <si>
    <t>470,2/+01189</t>
  </si>
  <si>
    <t>926(2,*-8450</t>
  </si>
  <si>
    <t>834--/)(759</t>
  </si>
  <si>
    <t>521.)-)/6716</t>
  </si>
  <si>
    <t>96222./02964</t>
  </si>
  <si>
    <t>183)/)0*7283</t>
  </si>
  <si>
    <t>922//(((2055</t>
  </si>
  <si>
    <t>475/1..(3670</t>
  </si>
  <si>
    <t>5680-+/.6651</t>
  </si>
  <si>
    <t>40,+*/(7140</t>
  </si>
  <si>
    <t>6251/2/+1375</t>
  </si>
  <si>
    <t>198+(+*)3149</t>
  </si>
  <si>
    <t>9011.20*8974</t>
  </si>
  <si>
    <t>790*0-(*2389</t>
  </si>
  <si>
    <t>6140*2(/2768</t>
  </si>
  <si>
    <t>247/,/*.5918</t>
  </si>
  <si>
    <t>885+1.1(9554</t>
  </si>
  <si>
    <t>602++1(09606</t>
  </si>
  <si>
    <t>710)11.28505</t>
  </si>
  <si>
    <t>7222-2)19793</t>
  </si>
  <si>
    <t>249.,/.01001</t>
  </si>
  <si>
    <t>810,-.2(8553</t>
  </si>
  <si>
    <t>211()++-6980</t>
  </si>
  <si>
    <t>8121./*/2192</t>
  </si>
  <si>
    <t>439,+*.22951</t>
  </si>
  <si>
    <t>113201(/424</t>
  </si>
  <si>
    <t>295*)*1-9568</t>
  </si>
  <si>
    <t>419()1(0673</t>
  </si>
  <si>
    <t>4691.1/)3493</t>
  </si>
  <si>
    <t>917.0*1(1645</t>
  </si>
  <si>
    <t>347.-,/,9520</t>
  </si>
  <si>
    <t>664+/)+25152</t>
  </si>
  <si>
    <t>252.++01190</t>
  </si>
  <si>
    <t>397*.)/+8020</t>
  </si>
  <si>
    <t>504(.,-.7697</t>
  </si>
  <si>
    <t>705(/-+)7755</t>
  </si>
  <si>
    <t>36/2/,(5492</t>
  </si>
  <si>
    <t>615.()**1456</t>
  </si>
  <si>
    <t>942(,)/9540</t>
  </si>
  <si>
    <t>6212+-,(7522</t>
  </si>
  <si>
    <t>8,0.+.5595</t>
  </si>
  <si>
    <t>985,2(*17201</t>
  </si>
  <si>
    <t>7550(/+*2093</t>
  </si>
  <si>
    <t>4)0(./8237</t>
  </si>
  <si>
    <t>445+1)-23524</t>
  </si>
  <si>
    <t>6260),*-4634</t>
  </si>
  <si>
    <t>52812++,1112</t>
  </si>
  <si>
    <t>612-()(,4449</t>
  </si>
  <si>
    <t>262-120+3411</t>
  </si>
  <si>
    <t>45802(-.9329</t>
  </si>
  <si>
    <t>891/.21)5750</t>
  </si>
  <si>
    <t>631/+(+11914</t>
  </si>
  <si>
    <t>751+1.()8376</t>
  </si>
  <si>
    <t>84-,0)12065</t>
  </si>
  <si>
    <t>31201**01741</t>
  </si>
  <si>
    <t>162(/1+02483</t>
  </si>
  <si>
    <t>175+*0)25278</t>
  </si>
  <si>
    <t>53011,//2058</t>
  </si>
  <si>
    <t>713(/.)-1268</t>
  </si>
  <si>
    <t>888+,1+(4741</t>
  </si>
  <si>
    <t>245))1()8284</t>
  </si>
  <si>
    <t>5990//*,6395</t>
  </si>
  <si>
    <t>562+-,,29602</t>
  </si>
  <si>
    <t>475*)((0916</t>
  </si>
  <si>
    <t>225+,))-4119</t>
  </si>
  <si>
    <t>6990)+1+2753</t>
  </si>
  <si>
    <t>77.,0./3168</t>
  </si>
  <si>
    <t>88121-)*8171</t>
  </si>
  <si>
    <t>5570.2+/4438</t>
  </si>
  <si>
    <t>9901.,/*7070</t>
  </si>
  <si>
    <t>634,212+5791</t>
  </si>
  <si>
    <t>661.+/119793</t>
  </si>
  <si>
    <t>811/,++*8463</t>
  </si>
  <si>
    <t>314*),.12925</t>
  </si>
  <si>
    <t>478(0+2/1687</t>
  </si>
  <si>
    <t>609++11+3593</t>
  </si>
  <si>
    <t>707-,()26332</t>
  </si>
  <si>
    <t>262+(.*,8088</t>
  </si>
  <si>
    <t>647,,(+/1600</t>
  </si>
  <si>
    <t>3830-+002354</t>
  </si>
  <si>
    <t>22900..*3172</t>
  </si>
  <si>
    <t>881*,+,+5205</t>
  </si>
  <si>
    <t>771//.-26838</t>
  </si>
  <si>
    <t>458-,1*.8658</t>
  </si>
  <si>
    <t>36+,.-.6820</t>
  </si>
  <si>
    <t>111)*-,-3155</t>
  </si>
  <si>
    <t>733/-*./2330</t>
  </si>
  <si>
    <t>620,/20)7682</t>
  </si>
  <si>
    <t>926)0.1*6104</t>
  </si>
  <si>
    <t>4902)0)(137</t>
  </si>
  <si>
    <t>66(/,(0931</t>
  </si>
  <si>
    <t>243,++*13028</t>
  </si>
  <si>
    <t>959+/-1+7371</t>
  </si>
  <si>
    <t>664,2+)-4268</t>
  </si>
  <si>
    <t>349(+2(,1262</t>
  </si>
  <si>
    <t>90*,*1)2394</t>
  </si>
  <si>
    <t>940)(00,3823</t>
  </si>
  <si>
    <t>296-*+)+7719</t>
  </si>
  <si>
    <t>79.*.+(3047</t>
  </si>
  <si>
    <t>202/-(214884</t>
  </si>
  <si>
    <t>283,(-//9004</t>
  </si>
  <si>
    <t>178-./,13427</t>
  </si>
  <si>
    <t>776/,2*16413</t>
  </si>
  <si>
    <t>660*/)*-6373</t>
  </si>
  <si>
    <t>348,))2(2102</t>
  </si>
  <si>
    <t>852..--+5058</t>
  </si>
  <si>
    <t>9410--29014</t>
  </si>
  <si>
    <t>434+0.)(5478</t>
  </si>
  <si>
    <t>8100*.+)5224</t>
  </si>
  <si>
    <t>142(.(+-3881</t>
  </si>
  <si>
    <t>533)2-+,8768</t>
  </si>
  <si>
    <t>5081.-,13024</t>
  </si>
  <si>
    <t>9811*-2,8474</t>
  </si>
  <si>
    <t>290,,-,(3374</t>
  </si>
  <si>
    <t>107/-/)(8991</t>
  </si>
  <si>
    <t>3152*0213026</t>
  </si>
  <si>
    <t>762/1/225035</t>
  </si>
  <si>
    <t>501.200)6538</t>
  </si>
  <si>
    <t>514---,*6906</t>
  </si>
  <si>
    <t>2011,.+,1099</t>
  </si>
  <si>
    <t>773-*,023119</t>
  </si>
  <si>
    <t>3600--223300</t>
  </si>
  <si>
    <t>967)1-.-7145</t>
  </si>
  <si>
    <t>3702-)..8024</t>
  </si>
  <si>
    <t>3952+1()5332</t>
  </si>
  <si>
    <t>76/-./21740</t>
  </si>
  <si>
    <t>112,+).(7175</t>
  </si>
  <si>
    <t>61)-.2(6532</t>
  </si>
  <si>
    <t>829+(,2(8097</t>
  </si>
  <si>
    <t>69310(011489</t>
  </si>
  <si>
    <t>605-102/1800</t>
  </si>
  <si>
    <t>313(1,+,6259</t>
  </si>
  <si>
    <t>180.)0,17681</t>
  </si>
  <si>
    <t>7032)0*+6029</t>
  </si>
  <si>
    <t>9142)-.*7949</t>
  </si>
  <si>
    <t>4210*-0-2445</t>
  </si>
  <si>
    <t>87+)+*(836</t>
  </si>
  <si>
    <t>637-)++,3777</t>
  </si>
  <si>
    <t>244/(-,)2942</t>
  </si>
  <si>
    <t>358((+,/7781</t>
  </si>
  <si>
    <t>552,,+.(6036</t>
  </si>
  <si>
    <t>1391)*227772</t>
  </si>
  <si>
    <t>341++/1-1010</t>
  </si>
  <si>
    <t>92711*/+9333</t>
  </si>
  <si>
    <t>106-0+.18560</t>
  </si>
  <si>
    <t>679)**229633</t>
  </si>
  <si>
    <t>459)-0+/7633</t>
  </si>
  <si>
    <t>232--/)+5784</t>
  </si>
  <si>
    <t>6431*0*/4848</t>
  </si>
  <si>
    <t>28502.004994</t>
  </si>
  <si>
    <t>603.,(225777</t>
  </si>
  <si>
    <t>751+/*012258</t>
  </si>
  <si>
    <t>532*,,,17602</t>
  </si>
  <si>
    <t>179+02(02892</t>
  </si>
  <si>
    <t>792,(/,,8370</t>
  </si>
  <si>
    <t>3470+)//2851</t>
  </si>
  <si>
    <t>926/)()25220</t>
  </si>
  <si>
    <t>772*-((15961</t>
  </si>
  <si>
    <t>262(1./(7240</t>
  </si>
  <si>
    <t>869(2)2+4185</t>
  </si>
  <si>
    <t>216//+.*2155</t>
  </si>
  <si>
    <t>257.-/++176</t>
  </si>
  <si>
    <t>784,0.)*538</t>
  </si>
  <si>
    <t>571+)12,2217</t>
  </si>
  <si>
    <t>382,/(00214</t>
  </si>
  <si>
    <t>841,10/11822</t>
  </si>
  <si>
    <t>948/*0007165</t>
  </si>
  <si>
    <t>8011,2-)9180</t>
  </si>
  <si>
    <t>44+,0(15790</t>
  </si>
  <si>
    <t>355-(2),766</t>
  </si>
  <si>
    <t>103))*0.4652</t>
  </si>
  <si>
    <t>72--+-06620</t>
  </si>
  <si>
    <t>154,(+0/5878</t>
  </si>
  <si>
    <t>2702/(+,6521</t>
  </si>
  <si>
    <t>272)20(-3396</t>
  </si>
  <si>
    <t>392-0*(15535</t>
  </si>
  <si>
    <t>345001/)3119</t>
  </si>
  <si>
    <t>86-,1122822</t>
  </si>
  <si>
    <t>898*1(0+485</t>
  </si>
  <si>
    <t>2892((2*7032</t>
  </si>
  <si>
    <t>4051.01,5168</t>
  </si>
  <si>
    <t>476+12/)3353</t>
  </si>
  <si>
    <t>754*.,-)2455</t>
  </si>
  <si>
    <t>195./0114676</t>
  </si>
  <si>
    <t>983)++012751</t>
  </si>
  <si>
    <t>570(),2,5193</t>
  </si>
  <si>
    <t>3471-(/+1285</t>
  </si>
  <si>
    <t>1070-1/(1776</t>
  </si>
  <si>
    <t>380/),2)2294</t>
  </si>
  <si>
    <t>520.)2/03826</t>
  </si>
  <si>
    <t>592)--1+3813</t>
  </si>
  <si>
    <t>429.,2)14493</t>
  </si>
  <si>
    <t>487((,-(7679</t>
  </si>
  <si>
    <t>577(2+..4213</t>
  </si>
  <si>
    <t>200**,(28498</t>
  </si>
  <si>
    <t>705/(.0/9480</t>
  </si>
  <si>
    <t>924(/*+(6923</t>
  </si>
  <si>
    <t>196...2,9733</t>
  </si>
  <si>
    <t>993+(*2+3725</t>
  </si>
  <si>
    <t>19(.10/4832</t>
  </si>
  <si>
    <t>372)*0)-7011</t>
  </si>
  <si>
    <t>617*+1))7431</t>
  </si>
  <si>
    <t>990//0)(1253</t>
  </si>
  <si>
    <t>56-*,++2590</t>
  </si>
  <si>
    <t>2390.0-14280</t>
  </si>
  <si>
    <t>570.)/+)2362</t>
  </si>
  <si>
    <t>735--+0*9848</t>
  </si>
  <si>
    <t>9571..)*6406</t>
  </si>
  <si>
    <t>888/,2)/3536</t>
  </si>
  <si>
    <t>80)*1+*2636</t>
  </si>
  <si>
    <t>9692*.+-1211</t>
  </si>
  <si>
    <t>94202(004849</t>
  </si>
  <si>
    <t>230))+.18556</t>
  </si>
  <si>
    <t>292+,.2+1719</t>
  </si>
  <si>
    <t>28(-//.9185</t>
  </si>
  <si>
    <t>380+*2-(2484</t>
  </si>
  <si>
    <t>6(2)027558</t>
  </si>
  <si>
    <t>846(/)((8332</t>
  </si>
  <si>
    <t>565(-+0)3195</t>
  </si>
  <si>
    <t>745-+0./4352</t>
  </si>
  <si>
    <t>149-(,-17208</t>
  </si>
  <si>
    <t>669,)1)14591</t>
  </si>
  <si>
    <t>266)1(+-4654</t>
  </si>
  <si>
    <t>3910(*,04685</t>
  </si>
  <si>
    <t>3402.*1,4597</t>
  </si>
  <si>
    <t>75/.12-8329</t>
  </si>
  <si>
    <t>4831-.(,1426</t>
  </si>
  <si>
    <t>648(11-,7293</t>
  </si>
  <si>
    <t>591.)1-17781</t>
  </si>
  <si>
    <t>598,1-(/5801</t>
  </si>
  <si>
    <t>397*+.-*483</t>
  </si>
  <si>
    <t>217)*/021476</t>
  </si>
  <si>
    <t>79310.*)9145</t>
  </si>
  <si>
    <t>7092-,*+3317</t>
  </si>
  <si>
    <t>606/-+..1526</t>
  </si>
  <si>
    <t>1131.)/1269</t>
  </si>
  <si>
    <t>225/./2,1333</t>
  </si>
  <si>
    <t>22(0).21419</t>
  </si>
  <si>
    <t>599*/*./3851</t>
  </si>
  <si>
    <t>511+)+/(4013</t>
  </si>
  <si>
    <t>560/-*+.762</t>
  </si>
  <si>
    <t>581,+(,+7852</t>
  </si>
  <si>
    <t>39//(/1547</t>
  </si>
  <si>
    <t>4720(12*5148</t>
  </si>
  <si>
    <t>190*.)-7519</t>
  </si>
  <si>
    <t>693,-((,9345</t>
  </si>
  <si>
    <t>230*-+*26151</t>
  </si>
  <si>
    <t>11/)(1+7118</t>
  </si>
  <si>
    <t>167)-0+-9706</t>
  </si>
  <si>
    <t>655+0-*(5575</t>
  </si>
  <si>
    <t>2652(*/(3898</t>
  </si>
  <si>
    <t>306-2,(12351</t>
  </si>
  <si>
    <t>8122,/0(9808</t>
  </si>
  <si>
    <t>180,+/-02033</t>
  </si>
  <si>
    <t>591,12(-5987</t>
  </si>
  <si>
    <t>187-00-.7191</t>
  </si>
  <si>
    <t>830+2*)+5131</t>
  </si>
  <si>
    <t>9792.+1/5086</t>
  </si>
  <si>
    <t>616,,11/7329</t>
  </si>
  <si>
    <t>255+.()*4113</t>
  </si>
  <si>
    <t>982(//+)8115</t>
  </si>
  <si>
    <t>456,./1/7784</t>
  </si>
  <si>
    <t>11.**-21659</t>
  </si>
  <si>
    <t>2771+,)16530</t>
  </si>
  <si>
    <t>217)+0/24286</t>
  </si>
  <si>
    <t>28.11-04973</t>
  </si>
  <si>
    <t>749/)))+2365</t>
  </si>
  <si>
    <t>459(.*(25622</t>
  </si>
  <si>
    <t>641(,(.,5182</t>
  </si>
  <si>
    <t>986(2+++97</t>
  </si>
  <si>
    <t>451)1*2*700</t>
  </si>
  <si>
    <t>665(0*1.4862</t>
  </si>
  <si>
    <t>6071/.221486</t>
  </si>
  <si>
    <t>640(.))5879</t>
  </si>
  <si>
    <t>955/(.1)2487</t>
  </si>
  <si>
    <t>950-,.+-6440</t>
  </si>
  <si>
    <t>50101(..4745</t>
  </si>
  <si>
    <t>343*/-()8438</t>
  </si>
  <si>
    <t>701)-2+)9584</t>
  </si>
  <si>
    <t>888/011.5501</t>
  </si>
  <si>
    <t>281-(,.-3907</t>
  </si>
  <si>
    <t>599+),,14655</t>
  </si>
  <si>
    <t>864+2+2/5954</t>
  </si>
  <si>
    <t>702)(*+,8011</t>
  </si>
  <si>
    <t>4830+0.*2876</t>
  </si>
  <si>
    <t>332/*2-17979</t>
  </si>
  <si>
    <t>5750(0.13912</t>
  </si>
  <si>
    <t>211120.+7247</t>
  </si>
  <si>
    <t>310+(0/)6425</t>
  </si>
  <si>
    <t>381)(,+11480</t>
  </si>
  <si>
    <t>106/+*)(417</t>
  </si>
  <si>
    <t>72000-.9377</t>
  </si>
  <si>
    <t>43+.),,1984</t>
  </si>
  <si>
    <t>89.2-,+1416</t>
  </si>
  <si>
    <t>4140+/)17872</t>
  </si>
  <si>
    <t>497100+,1253</t>
  </si>
  <si>
    <t>6250-/2*9579</t>
  </si>
  <si>
    <t>929,-)+(7732</t>
  </si>
  <si>
    <t>897+-0*-5698</t>
  </si>
  <si>
    <t>897,++-04459</t>
  </si>
  <si>
    <t>53300)1.4763</t>
  </si>
  <si>
    <t>568)*-,*4550</t>
  </si>
  <si>
    <t>924*000+5844</t>
  </si>
  <si>
    <t>116*-*)*743</t>
  </si>
  <si>
    <t>271+)2).965</t>
  </si>
  <si>
    <t>6642(/0-9036</t>
  </si>
  <si>
    <t>1940.,)+7720</t>
  </si>
  <si>
    <t>148)*+.18173</t>
  </si>
  <si>
    <t>9471++,,4277</t>
  </si>
  <si>
    <t>791--1-,4647</t>
  </si>
  <si>
    <t>206),/0.5592</t>
  </si>
  <si>
    <t>471+)21*7384</t>
  </si>
  <si>
    <t>690,/00*6052</t>
  </si>
  <si>
    <t>905).1)13084</t>
  </si>
  <si>
    <t>139-.()21769</t>
  </si>
  <si>
    <t>9430/0,/9911</t>
  </si>
  <si>
    <t>199+(-013982</t>
  </si>
  <si>
    <t>391-/2-11721</t>
  </si>
  <si>
    <t>412*)0221854</t>
  </si>
  <si>
    <t>567(/1)/9412</t>
  </si>
  <si>
    <t>23,0,+(1172</t>
  </si>
  <si>
    <t>93,..2.2099</t>
  </si>
  <si>
    <t>68)),.18160</t>
  </si>
  <si>
    <t>981,./(,758</t>
  </si>
  <si>
    <t>8251-))0384</t>
  </si>
  <si>
    <t>85101+.14128</t>
  </si>
  <si>
    <t>130)2,1,6709</t>
  </si>
  <si>
    <t>7122,2-11576</t>
  </si>
  <si>
    <t>232.*++/6814</t>
  </si>
  <si>
    <t>617*-+*08441</t>
  </si>
  <si>
    <t>322,+()27596</t>
  </si>
  <si>
    <t>634)*1.(1349</t>
  </si>
  <si>
    <t>743.*.0.5961</t>
  </si>
  <si>
    <t>473/(.,)8811</t>
  </si>
  <si>
    <t>544(++).6953</t>
  </si>
  <si>
    <t>925)(1*28676</t>
  </si>
  <si>
    <t>172(/),)1989</t>
  </si>
  <si>
    <t>35+0,,(2729</t>
  </si>
  <si>
    <t>43/-0+05992</t>
  </si>
  <si>
    <t>681+20/)3671</t>
  </si>
  <si>
    <t>401.,,2-5026</t>
  </si>
  <si>
    <t>303-)0/(5715</t>
  </si>
  <si>
    <t>23710,1.7175</t>
  </si>
  <si>
    <t>6081(1--1872</t>
  </si>
  <si>
    <t>2190.,),9886</t>
  </si>
  <si>
    <t>772.((-.8994</t>
  </si>
  <si>
    <t>415)0(2-4709</t>
  </si>
  <si>
    <t>6632,,.*8199</t>
  </si>
  <si>
    <t>6772,+,.4466</t>
  </si>
  <si>
    <t>5320,2+-5201</t>
  </si>
  <si>
    <t>612*.*0*2900</t>
  </si>
  <si>
    <t>121(+-1)2964</t>
  </si>
  <si>
    <t>813/-,/12510</t>
  </si>
  <si>
    <t>318)1(0*3897</t>
  </si>
  <si>
    <t>2250.1,-7635</t>
  </si>
  <si>
    <t>384(/-+/6617</t>
  </si>
  <si>
    <t>42+0-*/802</t>
  </si>
  <si>
    <t>9550)./.1003</t>
  </si>
  <si>
    <t>41401-./9078</t>
  </si>
  <si>
    <t>45-,.*-4276</t>
  </si>
  <si>
    <t>4202(021571</t>
  </si>
  <si>
    <t>442,-,,)6604</t>
  </si>
  <si>
    <t>787(011.2116</t>
  </si>
  <si>
    <t>479.*+*09867</t>
  </si>
  <si>
    <t>2221,21/4903</t>
  </si>
  <si>
    <t>891.2+*17414</t>
  </si>
  <si>
    <t>541/1.()2803</t>
  </si>
  <si>
    <t>882+,*+26242</t>
  </si>
  <si>
    <t>212)0/.-5696</t>
  </si>
  <si>
    <t>17.-//)4497</t>
  </si>
  <si>
    <t>825()*.,9275</t>
  </si>
  <si>
    <t>229,00+,8767</t>
  </si>
  <si>
    <t>46(,/(.8679</t>
  </si>
  <si>
    <t>890-/0.13242</t>
  </si>
  <si>
    <t>125/..-,7759</t>
  </si>
  <si>
    <t>484/+2(.8221</t>
  </si>
  <si>
    <t>629.*.1)28</t>
  </si>
  <si>
    <t>156-..*)7689</t>
  </si>
  <si>
    <t>1000*-+()3065</t>
  </si>
  <si>
    <t>10001/,07815</t>
  </si>
  <si>
    <t>2292,01(5253</t>
  </si>
  <si>
    <t>991,))/(3209</t>
  </si>
  <si>
    <t>242-/*((9279</t>
  </si>
  <si>
    <t>6551./0-1122</t>
  </si>
  <si>
    <t>860*,1-*6253</t>
  </si>
  <si>
    <t>6900/+-6883</t>
  </si>
  <si>
    <t>207-2...863</t>
  </si>
  <si>
    <t>756..++,5656</t>
  </si>
  <si>
    <t>514*-)+(1624</t>
  </si>
  <si>
    <t>707-00-*941</t>
  </si>
  <si>
    <t>765+/-,17911</t>
  </si>
  <si>
    <t>359-(*+-199</t>
  </si>
  <si>
    <t>194-(../1940</t>
  </si>
  <si>
    <t>889)-.-09013</t>
  </si>
  <si>
    <t>251+,(()2833</t>
  </si>
  <si>
    <t>532,)./4454</t>
  </si>
  <si>
    <t>873/,+,22382</t>
  </si>
  <si>
    <t>1(,0(*5436</t>
  </si>
  <si>
    <t>95-)())2592</t>
  </si>
  <si>
    <t>684+*0,,3580</t>
  </si>
  <si>
    <t>518)0).*3039</t>
  </si>
  <si>
    <t>870,0(,,3327</t>
  </si>
  <si>
    <t>548/.(..5834</t>
  </si>
  <si>
    <t>2770--+/659</t>
  </si>
  <si>
    <t>58922*105439</t>
  </si>
  <si>
    <t>870))//,332</t>
  </si>
  <si>
    <t>306-/),-1785</t>
  </si>
  <si>
    <t>23(+,++5900</t>
  </si>
  <si>
    <t>558(0+0/5844</t>
  </si>
  <si>
    <t>955*,-1.7771</t>
  </si>
  <si>
    <t>8861.0)2429</t>
  </si>
  <si>
    <t>622+,/*09923</t>
  </si>
  <si>
    <t>881(-+.14740</t>
  </si>
  <si>
    <t>6131.0/,7605</t>
  </si>
  <si>
    <t>498.0*+)316</t>
  </si>
  <si>
    <t>924++1).7077</t>
  </si>
  <si>
    <t>208.(-)2975</t>
  </si>
  <si>
    <t>963.1(+-6255</t>
  </si>
  <si>
    <t>953.-1201567</t>
  </si>
  <si>
    <t>78802*/*6970</t>
  </si>
  <si>
    <t>4972*)**5871</t>
  </si>
  <si>
    <t>2190*2.,6257</t>
  </si>
  <si>
    <t>7912,(//3926</t>
  </si>
  <si>
    <t>172,+12/4733</t>
  </si>
  <si>
    <t>904-/,122668</t>
  </si>
  <si>
    <t>967-1(1-4776</t>
  </si>
  <si>
    <t>239)2(+-4464</t>
  </si>
  <si>
    <t>257*01+*91</t>
  </si>
  <si>
    <t>309+22,.2760</t>
  </si>
  <si>
    <t>820-+/.22773</t>
  </si>
  <si>
    <t>6462(,..5446</t>
  </si>
  <si>
    <t>724/1*.,425</t>
  </si>
  <si>
    <t>568*-1**4132</t>
  </si>
  <si>
    <t>643,/(0/3061</t>
  </si>
  <si>
    <t>710++222709</t>
  </si>
  <si>
    <t>215000)/1319</t>
  </si>
  <si>
    <t>513-+0+/602</t>
  </si>
  <si>
    <t>116../*.1818</t>
  </si>
  <si>
    <t>720)0/.*2969</t>
  </si>
  <si>
    <t>224**1*-7521</t>
  </si>
  <si>
    <t>439-22/+4550</t>
  </si>
  <si>
    <t>482,+2).3965</t>
  </si>
  <si>
    <t>30+2+(*1205</t>
  </si>
  <si>
    <t>692.(2((6206</t>
  </si>
  <si>
    <t>9140+1+,8656</t>
  </si>
  <si>
    <t>540.*//*2400</t>
  </si>
  <si>
    <t>536)+*2-9293</t>
  </si>
  <si>
    <t>196220//3878</t>
  </si>
  <si>
    <t>4141,+(-571</t>
  </si>
  <si>
    <t>461(-)1,3321</t>
  </si>
  <si>
    <t>5780)+,)4470</t>
  </si>
  <si>
    <t>2292.2)/347</t>
  </si>
  <si>
    <t>183.)1+*1714</t>
  </si>
  <si>
    <t>905*..12875</t>
  </si>
  <si>
    <t>25,*1)23235</t>
  </si>
  <si>
    <t>958*/(,-1815</t>
  </si>
  <si>
    <t>454*+(1+1434</t>
  </si>
  <si>
    <t>836/(*--1464</t>
  </si>
  <si>
    <t>981,01/(4576</t>
  </si>
  <si>
    <t>6430**+/5126</t>
  </si>
  <si>
    <t>2551-02+7600</t>
  </si>
  <si>
    <t>13810/0)8709</t>
  </si>
  <si>
    <t>410(,,2*164</t>
  </si>
  <si>
    <t>970/(-0(4244</t>
  </si>
  <si>
    <t>4782)22)2273</t>
  </si>
  <si>
    <t>535*-*2.5257</t>
  </si>
  <si>
    <t>98,.20,1535</t>
  </si>
  <si>
    <t>7832.0()7465</t>
  </si>
  <si>
    <t>6791/,).6182</t>
  </si>
  <si>
    <t>768+2),,2044</t>
  </si>
  <si>
    <t>2112.*/)2920</t>
  </si>
  <si>
    <t>39/-//(5705</t>
  </si>
  <si>
    <t>922*1*,*8860</t>
  </si>
  <si>
    <t>5490+*.*1930</t>
  </si>
  <si>
    <t>186-/11/2624</t>
  </si>
  <si>
    <t>272,-*-(3852</t>
  </si>
  <si>
    <t>59,(1-)1904</t>
  </si>
  <si>
    <t>271210)14180</t>
  </si>
  <si>
    <t>881./,1.4023</t>
  </si>
  <si>
    <t>770*+--(8383</t>
  </si>
  <si>
    <t>221*-.**380</t>
  </si>
  <si>
    <t>438.10./8540</t>
  </si>
  <si>
    <t>5202/(.*4845</t>
  </si>
  <si>
    <t>290-//113330</t>
  </si>
  <si>
    <t>888*/,*04001</t>
  </si>
  <si>
    <t>286,)-102363</t>
  </si>
  <si>
    <t>5462-/+03309</t>
  </si>
  <si>
    <t>889).-)(2653</t>
  </si>
  <si>
    <t>875..())865</t>
  </si>
  <si>
    <t>463-,/.(2627</t>
  </si>
  <si>
    <t>998)*)2)209</t>
  </si>
  <si>
    <t>256/+(129420</t>
  </si>
  <si>
    <t>125-0*,+2191</t>
  </si>
  <si>
    <t>710-2/+.6915</t>
  </si>
  <si>
    <t>867*1((.5283</t>
  </si>
  <si>
    <t>596-*.,-1064</t>
  </si>
  <si>
    <t>178,*2,*9900</t>
  </si>
  <si>
    <t>921))/.(7434</t>
  </si>
  <si>
    <t>626(/2/15433</t>
  </si>
  <si>
    <t>746).-0*6432</t>
  </si>
  <si>
    <t>97122(*221</t>
  </si>
  <si>
    <t>334)+1-+2026</t>
  </si>
  <si>
    <t>447-00129948</t>
  </si>
  <si>
    <t>966.)1).2517</t>
  </si>
  <si>
    <t>495*/++17451</t>
  </si>
  <si>
    <t>628,20)*904</t>
  </si>
  <si>
    <t>3970++1/7835</t>
  </si>
  <si>
    <t>543+*+001784</t>
  </si>
  <si>
    <t>701*1).*3792</t>
  </si>
  <si>
    <t>999.-,,(4986</t>
  </si>
  <si>
    <t>7582*./-226</t>
  </si>
  <si>
    <t>285/,-+,6910</t>
  </si>
  <si>
    <t>163*0.)/8481</t>
  </si>
  <si>
    <t>619+/,1+4063</t>
  </si>
  <si>
    <t>589/,--*790</t>
  </si>
  <si>
    <t>749,2(./3532</t>
  </si>
  <si>
    <t>690....23846</t>
  </si>
  <si>
    <t>703-0+,*7422</t>
  </si>
  <si>
    <t>81/2..+2260</t>
  </si>
  <si>
    <t>9700*,./8813</t>
  </si>
  <si>
    <t>348++*2/3782</t>
  </si>
  <si>
    <t>167+,1*/1672</t>
  </si>
  <si>
    <t>682+,./.1804</t>
  </si>
  <si>
    <t>84512-/*5292</t>
  </si>
  <si>
    <t>532.)*-+3153</t>
  </si>
  <si>
    <t>277-1.2-6702</t>
  </si>
  <si>
    <t>771((0+23740</t>
  </si>
  <si>
    <t>168-+0/-130</t>
  </si>
  <si>
    <t>19421-/28481</t>
  </si>
  <si>
    <t>415*--*)1092</t>
  </si>
  <si>
    <t>63.0+*.8152</t>
  </si>
  <si>
    <t>40902(-23664</t>
  </si>
  <si>
    <t>385(,+-14837</t>
  </si>
  <si>
    <t>28,+-+01881</t>
  </si>
  <si>
    <t>8000,)+05124</t>
  </si>
  <si>
    <t>819)-)222048</t>
  </si>
  <si>
    <t>361)./,-6755</t>
  </si>
  <si>
    <t>553-11+05760</t>
  </si>
  <si>
    <t>4661/2++5251</t>
  </si>
  <si>
    <t>888+2-/-5914</t>
  </si>
  <si>
    <t>504*,(0-5030</t>
  </si>
  <si>
    <t>781.2/+)2679</t>
  </si>
  <si>
    <t>9752).2)6083</t>
  </si>
  <si>
    <t>792-,-/15310</t>
  </si>
  <si>
    <t>6252*1/14396</t>
  </si>
  <si>
    <t>484+0**0714</t>
  </si>
  <si>
    <t>752-)*,/7622</t>
  </si>
  <si>
    <t>87,2/(/6750</t>
  </si>
  <si>
    <t>5320/)1.3858</t>
  </si>
  <si>
    <t>422/+)(23510</t>
  </si>
  <si>
    <t>5151112-1048</t>
  </si>
  <si>
    <t>645(1-//9757</t>
  </si>
  <si>
    <t>6570,),+5470</t>
  </si>
  <si>
    <t>3221*+-21881</t>
  </si>
  <si>
    <t>504*(02(4352</t>
  </si>
  <si>
    <t>314,+0/(7739</t>
  </si>
  <si>
    <t>578,/*2.3390</t>
  </si>
  <si>
    <t>598)(+1-5875</t>
  </si>
  <si>
    <t>455+-)0.2732</t>
  </si>
  <si>
    <t>265.20..9402</t>
  </si>
  <si>
    <t>252).+++7868</t>
  </si>
  <si>
    <t>3151*+0)26</t>
  </si>
  <si>
    <t>857)(0*-4832</t>
  </si>
  <si>
    <t>24*-++/2161</t>
  </si>
  <si>
    <t>993/.)/14595</t>
  </si>
  <si>
    <t>1032,(0+6306</t>
  </si>
  <si>
    <t>1062(-2(5297</t>
  </si>
  <si>
    <t>524.*+2.9821</t>
  </si>
  <si>
    <t>34921/-07011</t>
  </si>
  <si>
    <t>687(.1-(3207</t>
  </si>
  <si>
    <t>814)+.2*902</t>
  </si>
  <si>
    <t>351,,0-/9852</t>
  </si>
  <si>
    <t>194)+1+.1628</t>
  </si>
  <si>
    <t>875*(-2)7000</t>
  </si>
  <si>
    <t>746-()(*2114</t>
  </si>
  <si>
    <t>7652(,0)2522</t>
  </si>
  <si>
    <t>851).,*17653</t>
  </si>
  <si>
    <t>168())122982</t>
  </si>
  <si>
    <t>984.)*.-9735</t>
  </si>
  <si>
    <t>237.-++(2967</t>
  </si>
  <si>
    <t>876-2-)11212</t>
  </si>
  <si>
    <t>858(,0)12322</t>
  </si>
  <si>
    <t>682.*1104105</t>
  </si>
  <si>
    <t>728/2**13668</t>
  </si>
  <si>
    <t>385)/--.5346</t>
  </si>
  <si>
    <t>288-+(.19923</t>
  </si>
  <si>
    <t>7720/*02560</t>
  </si>
  <si>
    <t>705(11,+3250</t>
  </si>
  <si>
    <t>61211,+*5541</t>
  </si>
  <si>
    <t>893-22.,4506</t>
  </si>
  <si>
    <t>1622+,-*3015</t>
  </si>
  <si>
    <t>578.12,-5803</t>
  </si>
  <si>
    <t>105*))1.3634</t>
  </si>
  <si>
    <t>224(0()*3278</t>
  </si>
  <si>
    <t>610)1),(1937</t>
  </si>
  <si>
    <t>38001*..274</t>
  </si>
  <si>
    <t>767-(*0*5025</t>
  </si>
  <si>
    <t>532--+()52</t>
  </si>
  <si>
    <t>6322+/)(3842</t>
  </si>
  <si>
    <t>46*11)(2648</t>
  </si>
  <si>
    <t>3190,(-02674</t>
  </si>
  <si>
    <t>931..2.22390</t>
  </si>
  <si>
    <t>671+)*-)2052</t>
  </si>
  <si>
    <t>145-1-+01462</t>
  </si>
  <si>
    <t>1401+*)19617</t>
  </si>
  <si>
    <t>959,(-/)8480</t>
  </si>
  <si>
    <t>425*02018234</t>
  </si>
  <si>
    <t>519,10(+1663</t>
  </si>
  <si>
    <t>369)*)1/5590</t>
  </si>
  <si>
    <t>396-0)2.5645</t>
  </si>
  <si>
    <t>699),)+(4085</t>
  </si>
  <si>
    <t>1000/(2/+1731</t>
  </si>
  <si>
    <t>33400*0/5648</t>
  </si>
  <si>
    <t>22)1,*/8972</t>
  </si>
  <si>
    <t>2121//219548</t>
  </si>
  <si>
    <t>837/+*+-542</t>
  </si>
  <si>
    <t>38-0-.*4249</t>
  </si>
  <si>
    <t>352.-/0,7585</t>
  </si>
  <si>
    <t>7571*-.)642</t>
  </si>
  <si>
    <t>5720-2//5337</t>
  </si>
  <si>
    <t>871,-.-+3675</t>
  </si>
  <si>
    <t>579)+*+*9453</t>
  </si>
  <si>
    <t>830(/0)(9058</t>
  </si>
  <si>
    <t>7492(/1)3762</t>
  </si>
  <si>
    <t>491+,)2/166</t>
  </si>
  <si>
    <t>288+/1013171</t>
  </si>
  <si>
    <t>636(0)()9977</t>
  </si>
  <si>
    <t>170)0*)-6300</t>
  </si>
  <si>
    <t>9081)/+18758</t>
  </si>
  <si>
    <t>470(+*2*6117</t>
  </si>
  <si>
    <t>673++-*)1004</t>
  </si>
  <si>
    <t>5251+,*15264</t>
  </si>
  <si>
    <t>522+/..27850</t>
  </si>
  <si>
    <t>5070)2.28881</t>
  </si>
  <si>
    <t>520/.()/1889</t>
  </si>
  <si>
    <t>554-(0).8786</t>
  </si>
  <si>
    <t>676*,+113182</t>
  </si>
  <si>
    <t>310.*)/02494</t>
  </si>
  <si>
    <t>228*,10.2295</t>
  </si>
  <si>
    <t>71,111)3120</t>
  </si>
  <si>
    <t>414.),.)1930</t>
  </si>
  <si>
    <t>99120,-,8660</t>
  </si>
  <si>
    <t>428.*+2)2740</t>
  </si>
  <si>
    <t>5971.20+8882</t>
  </si>
  <si>
    <t>720+-)2-3360</t>
  </si>
  <si>
    <t>247.*.1-3687</t>
  </si>
  <si>
    <t>920/1/+*8144</t>
  </si>
  <si>
    <t>246)0)105811</t>
  </si>
  <si>
    <t>720/-,),4664</t>
  </si>
  <si>
    <t>336*+12,6956</t>
  </si>
  <si>
    <t>5592(22-2502</t>
  </si>
  <si>
    <t>190.0((*4455</t>
  </si>
  <si>
    <t>2871*,,15192</t>
  </si>
  <si>
    <t>2(-1.*6565</t>
  </si>
  <si>
    <t>982+,2203010</t>
  </si>
  <si>
    <t>67/).)/6673</t>
  </si>
  <si>
    <t>245*2-(21248</t>
  </si>
  <si>
    <t>128/-)-,7168</t>
  </si>
  <si>
    <t>107/+2-.5334</t>
  </si>
  <si>
    <t>454)*+107144</t>
  </si>
  <si>
    <t>415*-++,7478</t>
  </si>
  <si>
    <t>904+--/+9442</t>
  </si>
  <si>
    <t>7161,/001021</t>
  </si>
  <si>
    <t>227..*1/5101</t>
  </si>
  <si>
    <t>486..,*/4387</t>
  </si>
  <si>
    <t>3/00.13710</t>
  </si>
  <si>
    <t>937(0+1-9111</t>
  </si>
  <si>
    <t>528+-+(-9823</t>
  </si>
  <si>
    <t>663/02)25075</t>
  </si>
  <si>
    <t>42++()*2905</t>
  </si>
  <si>
    <t>209(-(,07381</t>
  </si>
  <si>
    <t>387/*10.7377</t>
  </si>
  <si>
    <t>6982(-102260</t>
  </si>
  <si>
    <t>358012(-7542</t>
  </si>
  <si>
    <t>411).-,,3243</t>
  </si>
  <si>
    <t>857+,1,(807</t>
  </si>
  <si>
    <t>729)02,)948</t>
  </si>
  <si>
    <t>293)1/-02701</t>
  </si>
  <si>
    <t>901--*.01500</t>
  </si>
  <si>
    <t>938-022-7114</t>
  </si>
  <si>
    <t>6040*2-,6668</t>
  </si>
  <si>
    <t>68,+2)*6045</t>
  </si>
  <si>
    <t>373*00+05940</t>
  </si>
  <si>
    <t>820+*-.)7254</t>
  </si>
  <si>
    <t>230**)0.2614</t>
  </si>
  <si>
    <t>5322(/+24655</t>
  </si>
  <si>
    <t>430/+2))361</t>
  </si>
  <si>
    <t>406-1*)-5764</t>
  </si>
  <si>
    <t>345(*+++2828</t>
  </si>
  <si>
    <t>245(,**-9253</t>
  </si>
  <si>
    <t>360+.21(4223</t>
  </si>
  <si>
    <t>586-1*,/4229</t>
  </si>
  <si>
    <t>9490(--,4714</t>
  </si>
  <si>
    <t>798),.(/3939</t>
  </si>
  <si>
    <t>347.*./)6308</t>
  </si>
  <si>
    <t>324-,.1/1448</t>
  </si>
  <si>
    <t>811.(0)(6580</t>
  </si>
  <si>
    <t>433).(//7186</t>
  </si>
  <si>
    <t>560((1.*7693</t>
  </si>
  <si>
    <t>4040.2+,7695</t>
  </si>
  <si>
    <t>2011)2)(1444</t>
  </si>
  <si>
    <t>25-2..(5137</t>
  </si>
  <si>
    <t>732/*2017046</t>
  </si>
  <si>
    <t>693.1(((3742</t>
  </si>
  <si>
    <t>168(.-.*476</t>
  </si>
  <si>
    <t>832-,/2/5364</t>
  </si>
  <si>
    <t>611.+.205954</t>
  </si>
  <si>
    <t>3402-,2+6476</t>
  </si>
  <si>
    <t>589/102(2809</t>
  </si>
  <si>
    <t>312(-++2619</t>
  </si>
  <si>
    <t>119/+.*12679</t>
  </si>
  <si>
    <t>6810--.(4943</t>
  </si>
  <si>
    <t>677.*)+0277</t>
  </si>
  <si>
    <t>3381(0++6944</t>
  </si>
  <si>
    <t>34*.0+(2846</t>
  </si>
  <si>
    <t>836-((()3522</t>
  </si>
  <si>
    <t>975.)/-*4281</t>
  </si>
  <si>
    <t>233,*/,11038</t>
  </si>
  <si>
    <t>746/()+-7502</t>
  </si>
  <si>
    <t>381+,.0+159</t>
  </si>
  <si>
    <t>530*+22)9785</t>
  </si>
  <si>
    <t>610)/.,(3964</t>
  </si>
  <si>
    <t>660(0/204914</t>
  </si>
  <si>
    <t>9860-)+.5502</t>
  </si>
  <si>
    <t>8951*2(0269</t>
  </si>
  <si>
    <t>861))/,/7386</t>
  </si>
  <si>
    <t>996-2+.)2521</t>
  </si>
  <si>
    <t>566))2(,1530</t>
  </si>
  <si>
    <t>635)/./22168</t>
  </si>
  <si>
    <t>7741)-(07362</t>
  </si>
  <si>
    <t>811+-0(3057</t>
  </si>
  <si>
    <t>473*)**11315</t>
  </si>
  <si>
    <t>424-,0/(2975</t>
  </si>
  <si>
    <t>563/--1(7300</t>
  </si>
  <si>
    <t>183))*()7296</t>
  </si>
  <si>
    <t>565.(1,(5197</t>
  </si>
  <si>
    <t>9921)1((989</t>
  </si>
  <si>
    <t>136+/-))4052</t>
  </si>
  <si>
    <t>188.,2)*7363</t>
  </si>
  <si>
    <t>9550)0),244</t>
  </si>
  <si>
    <t>561,*.+.3077</t>
  </si>
  <si>
    <t>789,*)2-6933</t>
  </si>
  <si>
    <t>604+)1(-834</t>
  </si>
  <si>
    <t>2).+*0848</t>
  </si>
  <si>
    <t>1400(0*.3829</t>
  </si>
  <si>
    <t>595+0().8817</t>
  </si>
  <si>
    <t>2721+)+*8797</t>
  </si>
  <si>
    <t>8411).+04038</t>
  </si>
  <si>
    <t>184,101+1782</t>
  </si>
  <si>
    <t>7491.1*-748</t>
  </si>
  <si>
    <t>297+2.1+4401</t>
  </si>
  <si>
    <t>9452)+/12311</t>
  </si>
  <si>
    <t>755,*2*,4807</t>
  </si>
  <si>
    <t>737/2.*/5819</t>
  </si>
  <si>
    <t>570/-*-27451</t>
  </si>
  <si>
    <t>9472-..1185</t>
  </si>
  <si>
    <t>117-1..,3988</t>
  </si>
  <si>
    <t>680)-**.1708</t>
  </si>
  <si>
    <t>9400/)*05725</t>
  </si>
  <si>
    <t>460(1+1-3384</t>
  </si>
  <si>
    <t>882..0)06028</t>
  </si>
  <si>
    <t>4*--+.4336</t>
  </si>
  <si>
    <t>929.222)3758</t>
  </si>
  <si>
    <t>424)+2+-3367</t>
  </si>
  <si>
    <t>161.100+4936</t>
  </si>
  <si>
    <t>8331*10-4470</t>
  </si>
  <si>
    <t>320+.21+5709</t>
  </si>
  <si>
    <t>738.)2-23327</t>
  </si>
  <si>
    <t>2430*,*)1369</t>
  </si>
  <si>
    <t>257.)21/8449</t>
  </si>
  <si>
    <t>768(2-0*6374</t>
  </si>
  <si>
    <t>339).+/.4510</t>
  </si>
  <si>
    <t>834,-,122154</t>
  </si>
  <si>
    <t>605+212)7152</t>
  </si>
  <si>
    <t>303/1//)8333</t>
  </si>
  <si>
    <t>604/-*./6117</t>
  </si>
  <si>
    <t>908/0(*)2826</t>
  </si>
  <si>
    <t>746,..+.7415</t>
  </si>
  <si>
    <t>34321+1/4993</t>
  </si>
  <si>
    <t>554(2,-13423</t>
  </si>
  <si>
    <t>727+*2.08483</t>
  </si>
  <si>
    <t>459,+--+6516</t>
  </si>
  <si>
    <t>351-,0/)6546</t>
  </si>
  <si>
    <t>670+2/(11235</t>
  </si>
  <si>
    <t>936*.-+(7033</t>
  </si>
  <si>
    <t>109.)1..6709</t>
  </si>
  <si>
    <t>52--,0)7235</t>
  </si>
  <si>
    <t>384.(0(-2367</t>
  </si>
  <si>
    <t>65110(.,1197</t>
  </si>
  <si>
    <t>571210-/5373</t>
  </si>
  <si>
    <t>56(-2*)13</t>
  </si>
  <si>
    <t>736.011+5420</t>
  </si>
  <si>
    <t>9821+-+878</t>
  </si>
  <si>
    <t>407/002,2364</t>
  </si>
  <si>
    <t>39021++2364</t>
  </si>
  <si>
    <t>509./),.2083</t>
  </si>
  <si>
    <t>957-,2108798</t>
  </si>
  <si>
    <t>4202,/115842</t>
  </si>
  <si>
    <t>161+2-1)6182</t>
  </si>
  <si>
    <t>207,/*021209</t>
  </si>
  <si>
    <t>238-,.+22343</t>
  </si>
  <si>
    <t>173)//103174</t>
  </si>
  <si>
    <t>185+/,/09224</t>
  </si>
  <si>
    <t>76812+,.6977</t>
  </si>
  <si>
    <t>7210,)).658</t>
  </si>
  <si>
    <t>677++/,)9827</t>
  </si>
  <si>
    <t>2172+1(,7244</t>
  </si>
  <si>
    <t>864.0+-*4212</t>
  </si>
  <si>
    <t>987,-(+01111</t>
  </si>
  <si>
    <t>958(*-0.1053</t>
  </si>
  <si>
    <t>656+*+/)1283</t>
  </si>
  <si>
    <t>377-/-*+1664</t>
  </si>
  <si>
    <t>7142.21.3409</t>
  </si>
  <si>
    <t>4901((.*3173</t>
  </si>
  <si>
    <t>369(+2/.3962</t>
  </si>
  <si>
    <t>2701+*(3412</t>
  </si>
  <si>
    <t>571,*(//1567</t>
  </si>
  <si>
    <t>329-*,0+5956</t>
  </si>
  <si>
    <t>631*+,.+990</t>
  </si>
  <si>
    <t>994).22+953</t>
  </si>
  <si>
    <t>72710,,(2561</t>
  </si>
  <si>
    <t>8252+)113205</t>
  </si>
  <si>
    <t>59/*.,18252</t>
  </si>
  <si>
    <t>228,121-6676</t>
  </si>
  <si>
    <t>4151/+0+2045</t>
  </si>
  <si>
    <t>314(2(+/1527</t>
  </si>
  <si>
    <t>125,+./16851</t>
  </si>
  <si>
    <t>244.10-/9567</t>
  </si>
  <si>
    <t>633//1/*7189</t>
  </si>
  <si>
    <t>587+2+0,153</t>
  </si>
  <si>
    <t>766)++12391</t>
  </si>
  <si>
    <t>411,./*)2514</t>
  </si>
  <si>
    <t>14//1.*7436</t>
  </si>
  <si>
    <t>531(-0+13399</t>
  </si>
  <si>
    <t>403112-/8114</t>
  </si>
  <si>
    <t>336/-//07288</t>
  </si>
  <si>
    <t>11*-(/14358</t>
  </si>
  <si>
    <t>943+02-(2354</t>
  </si>
  <si>
    <t>73310(()508</t>
  </si>
  <si>
    <t>748((.)08401</t>
  </si>
  <si>
    <t>596..,)(4021</t>
  </si>
  <si>
    <t>589*,00*8012</t>
  </si>
  <si>
    <t>783.2,)08404</t>
  </si>
  <si>
    <t>333(,0)+2234</t>
  </si>
  <si>
    <t>558/1.1-3343</t>
  </si>
  <si>
    <t>318.)-,/1206</t>
  </si>
  <si>
    <t>6960+0-(2011</t>
  </si>
  <si>
    <t>975//2+-504</t>
  </si>
  <si>
    <t>875.)1-.4154</t>
  </si>
  <si>
    <t>225,)21/6212</t>
  </si>
  <si>
    <t>446,.+)29939</t>
  </si>
  <si>
    <t>263.).//6867</t>
  </si>
  <si>
    <t>90,+2-(6913</t>
  </si>
  <si>
    <t>974--+-,1027</t>
  </si>
  <si>
    <t>501.1+,,6109</t>
  </si>
  <si>
    <t>366+1)/,6358</t>
  </si>
  <si>
    <t>394/)..22055</t>
  </si>
  <si>
    <t>7372220*7778</t>
  </si>
  <si>
    <t>15*/+119435</t>
  </si>
  <si>
    <t>728.*./,6144</t>
  </si>
  <si>
    <t>1602)+.1563</t>
  </si>
  <si>
    <t>280.1(014002</t>
  </si>
  <si>
    <t>54-.0*.3685</t>
  </si>
  <si>
    <t>956-((/(4627</t>
  </si>
  <si>
    <t>806/21+22714</t>
  </si>
  <si>
    <t>205+01116837</t>
  </si>
  <si>
    <t>35701(-19597</t>
  </si>
  <si>
    <t>63011*0*4903</t>
  </si>
  <si>
    <t>935/0.106533</t>
  </si>
  <si>
    <t>343+2)2)1647</t>
  </si>
  <si>
    <t>478(*,-*7587</t>
  </si>
  <si>
    <t>624)0+(,9293</t>
  </si>
  <si>
    <t>876*/-..7994</t>
  </si>
  <si>
    <t>6052-1((3273</t>
  </si>
  <si>
    <t>9071/,/(4906</t>
  </si>
  <si>
    <t>10202(-,8418</t>
  </si>
  <si>
    <t>849+-(12497</t>
  </si>
  <si>
    <t>103)*1//568</t>
  </si>
  <si>
    <t>304+,/)14514</t>
  </si>
  <si>
    <t>794,.0((1645</t>
  </si>
  <si>
    <t>331+()107275</t>
  </si>
  <si>
    <t>3432./1*5418</t>
  </si>
  <si>
    <t>9830+.018560</t>
  </si>
  <si>
    <t>454+201(908</t>
  </si>
  <si>
    <t>454(0*218059</t>
  </si>
  <si>
    <t>128*02*05478</t>
  </si>
  <si>
    <t>466+1//)1707</t>
  </si>
  <si>
    <t>466/*+/*1128</t>
  </si>
  <si>
    <t>422+--))7496</t>
  </si>
  <si>
    <t>312(.2/,8279</t>
  </si>
  <si>
    <t>245-,/-14938</t>
  </si>
  <si>
    <t>969/)+)(486</t>
  </si>
  <si>
    <t>577--*,+94</t>
  </si>
  <si>
    <t>410*1,/+9355</t>
  </si>
  <si>
    <t>83+(*.)3510</t>
  </si>
  <si>
    <t>412.*-,3365</t>
  </si>
  <si>
    <t>7271.0.18937</t>
  </si>
  <si>
    <t>11/(/*+5545</t>
  </si>
  <si>
    <t>309-.2**2727</t>
  </si>
  <si>
    <t>656(-,-04943</t>
  </si>
  <si>
    <t>786210+,5788</t>
  </si>
  <si>
    <t>342*.*,(3084</t>
  </si>
  <si>
    <t>424()2,13603</t>
  </si>
  <si>
    <t>27(-1+19501</t>
  </si>
  <si>
    <t>783(.),1842</t>
  </si>
  <si>
    <t>3540-0-2478</t>
  </si>
  <si>
    <t>743,,0--7079</t>
  </si>
  <si>
    <t>858.*,116612</t>
  </si>
  <si>
    <t>32)1*1(3034</t>
  </si>
  <si>
    <t>203-(-+-1858</t>
  </si>
  <si>
    <t>37(,)*)2941</t>
  </si>
  <si>
    <t>7990(*)/3170</t>
  </si>
  <si>
    <t>924/0(0-945</t>
  </si>
  <si>
    <t>984)-)1-2971</t>
  </si>
  <si>
    <t>575,..106055</t>
  </si>
  <si>
    <t>721/0)0*6982</t>
  </si>
  <si>
    <t>74412*/(9278</t>
  </si>
  <si>
    <t>6132*)2)3457</t>
  </si>
  <si>
    <t>981(0,/-7616</t>
  </si>
  <si>
    <t>400./1*03442</t>
  </si>
  <si>
    <t>942,,2.(6869</t>
  </si>
  <si>
    <t>1010-2.*9964</t>
  </si>
  <si>
    <t>81,/0)8678</t>
  </si>
  <si>
    <t>524-+0-/981</t>
  </si>
  <si>
    <t>360)0+,/6977</t>
  </si>
  <si>
    <t>32)+))/4414</t>
  </si>
  <si>
    <t>1282-1+(8006</t>
  </si>
  <si>
    <t>468,.+/)5697</t>
  </si>
  <si>
    <t>1171(**)9561</t>
  </si>
  <si>
    <t>4562*1216828</t>
  </si>
  <si>
    <t>3570)))-2359</t>
  </si>
  <si>
    <t>2372.,*+45</t>
  </si>
  <si>
    <t>125--,1*6059</t>
  </si>
  <si>
    <t>42422,+(8447</t>
  </si>
  <si>
    <t>5891+*+.6673</t>
  </si>
  <si>
    <t>649.(1-/1609</t>
  </si>
  <si>
    <t>991,,2.06264</t>
  </si>
  <si>
    <t>648-)00)2679</t>
  </si>
  <si>
    <t>715+((.13811</t>
  </si>
  <si>
    <t>5210(/(.5672</t>
  </si>
  <si>
    <t>22,()02112</t>
  </si>
  <si>
    <t>2390.2..5968</t>
  </si>
  <si>
    <t>2131(-2(6057</t>
  </si>
  <si>
    <t>834/-/1)7636</t>
  </si>
  <si>
    <t>497(,1/(5632</t>
  </si>
  <si>
    <t>423*+-.24918</t>
  </si>
  <si>
    <t>8760(,)/6322</t>
  </si>
  <si>
    <t>453*)-2)5001</t>
  </si>
  <si>
    <t>992/*.*+9278</t>
  </si>
  <si>
    <t>23000*/11762</t>
  </si>
  <si>
    <t>7251/-.+6712</t>
  </si>
  <si>
    <t>326(**-12909</t>
  </si>
  <si>
    <t>199*+1))7097</t>
  </si>
  <si>
    <t>85022/1/1478</t>
  </si>
  <si>
    <t>12,)1-,2668</t>
  </si>
  <si>
    <t>663+1+/*2148</t>
  </si>
  <si>
    <t>5551.00/9038</t>
  </si>
  <si>
    <t>158*)2()8514</t>
  </si>
  <si>
    <t>71+(--25740</t>
  </si>
  <si>
    <t>979/,.(18422</t>
  </si>
  <si>
    <t>2282.2).1835</t>
  </si>
  <si>
    <t>248(*+((4852</t>
  </si>
  <si>
    <t>950)01*,5820</t>
  </si>
  <si>
    <t>58.0-).8774</t>
  </si>
  <si>
    <t>8562-.1+3285</t>
  </si>
  <si>
    <t>2180.11(8628</t>
  </si>
  <si>
    <t>662(-1++4887</t>
  </si>
  <si>
    <t>579*(0(+1290</t>
  </si>
  <si>
    <t>7970)),+9392</t>
  </si>
  <si>
    <t>134/(10,5211</t>
  </si>
  <si>
    <t>545012(*1486</t>
  </si>
  <si>
    <t>89..20-3279</t>
  </si>
  <si>
    <t>104.1.+-9670</t>
  </si>
  <si>
    <t>7462)2/)6610</t>
  </si>
  <si>
    <t>988(011)3819</t>
  </si>
  <si>
    <t>342.00107662</t>
  </si>
  <si>
    <t>756*/0,1478</t>
  </si>
  <si>
    <t>331,1+-14323</t>
  </si>
  <si>
    <t>1952)1)1902</t>
  </si>
  <si>
    <t>640)22(,4340</t>
  </si>
  <si>
    <t>783.-+,*4144</t>
  </si>
  <si>
    <t>181//*(13806</t>
  </si>
  <si>
    <t>404)+)+(2872</t>
  </si>
  <si>
    <t>511,).002827</t>
  </si>
  <si>
    <t>392/,*).4436</t>
  </si>
  <si>
    <t>855(/1+*1175</t>
  </si>
  <si>
    <t>219*2**-8990</t>
  </si>
  <si>
    <t>276-1+.*9438</t>
  </si>
  <si>
    <t>927-01113811</t>
  </si>
  <si>
    <t>452/1,/.8248</t>
  </si>
  <si>
    <t>399((02*3178</t>
  </si>
  <si>
    <t>607-(*+.3551</t>
  </si>
  <si>
    <t>713((+0(2186</t>
  </si>
  <si>
    <t>355((*2-2182</t>
  </si>
  <si>
    <t>992*(.-7161</t>
  </si>
  <si>
    <t>8832)0)-242</t>
  </si>
  <si>
    <t>292//-0-4985</t>
  </si>
  <si>
    <t>641),1-14009</t>
  </si>
  <si>
    <t>3721-(206116</t>
  </si>
  <si>
    <t>585(2+0.7508</t>
  </si>
  <si>
    <t>698)*(+.4775</t>
  </si>
  <si>
    <t>492/1/.(2961</t>
  </si>
  <si>
    <t>454*0(0-4232</t>
  </si>
  <si>
    <t>165*/-1+9312</t>
  </si>
  <si>
    <t>253)-)202640</t>
  </si>
  <si>
    <t>633,.(,)9167</t>
  </si>
  <si>
    <t>504**/*,403</t>
  </si>
  <si>
    <t>69822.++8018</t>
  </si>
  <si>
    <t>972/1+,/6443</t>
  </si>
  <si>
    <t>926.(/(11322</t>
  </si>
  <si>
    <t>52.),+15745</t>
  </si>
  <si>
    <t>3501,..01624</t>
  </si>
  <si>
    <t>998)-2(23765</t>
  </si>
  <si>
    <t>635),20/8477</t>
  </si>
  <si>
    <t>4772--.*7638</t>
  </si>
  <si>
    <t>290(*0,*1408</t>
  </si>
  <si>
    <t>777)(.+)8758</t>
  </si>
  <si>
    <t>288.)-/.1635</t>
  </si>
  <si>
    <t>6860+(123162</t>
  </si>
  <si>
    <t>796+*2+,185</t>
  </si>
  <si>
    <t>366)/(1)1106</t>
  </si>
  <si>
    <t>360()0-*6138</t>
  </si>
  <si>
    <t>222-0,,19401</t>
  </si>
  <si>
    <t>747-)*0,919</t>
  </si>
  <si>
    <t>318*00+(4936</t>
  </si>
  <si>
    <t>421,1.,19289</t>
  </si>
  <si>
    <t>766+.2,03356</t>
  </si>
  <si>
    <t>538)./1*173</t>
  </si>
  <si>
    <t>3421)(*15199</t>
  </si>
  <si>
    <t>582)(+//1240</t>
  </si>
  <si>
    <t>734./-0)9776</t>
  </si>
  <si>
    <t>82/.*((2216</t>
  </si>
  <si>
    <t>5140/+2+8413</t>
  </si>
  <si>
    <t>4402.(.(971</t>
  </si>
  <si>
    <t>5472.*.(9105</t>
  </si>
  <si>
    <t>8750*+-+1815</t>
  </si>
  <si>
    <t>8972)12-3182</t>
  </si>
  <si>
    <t>3640)+((4664</t>
  </si>
  <si>
    <t>113/.(2.1515</t>
  </si>
  <si>
    <t>665112),4670</t>
  </si>
  <si>
    <t>594*)-(26833</t>
  </si>
  <si>
    <t>4842++,)6229</t>
  </si>
  <si>
    <t>401//0/)4747</t>
  </si>
  <si>
    <t>171*.,0/4398</t>
  </si>
  <si>
    <t>441/2+..1284</t>
  </si>
  <si>
    <t>647*,1)(4619</t>
  </si>
  <si>
    <t>2001+-*(5919</t>
  </si>
  <si>
    <t>5800*--*3459</t>
  </si>
  <si>
    <t>335)/(2)2835</t>
  </si>
  <si>
    <t>160)*2+)1813</t>
  </si>
  <si>
    <t>80,0-.-3915</t>
  </si>
  <si>
    <t>775*,2,*9703</t>
  </si>
  <si>
    <t>706+.1.*8165</t>
  </si>
  <si>
    <t>400.+(1)2671</t>
  </si>
  <si>
    <t>22722(1)2250</t>
  </si>
  <si>
    <t>5992+22.9805</t>
  </si>
  <si>
    <t>635+//(.1971</t>
  </si>
  <si>
    <t>678(*)(03895</t>
  </si>
  <si>
    <t>50521.()3533</t>
  </si>
  <si>
    <t>543++0)/2027</t>
  </si>
  <si>
    <t>502*0)-/9300</t>
  </si>
  <si>
    <t>7441+22/4716</t>
  </si>
  <si>
    <t>430,--/)5590</t>
  </si>
  <si>
    <t>964--2)+8543</t>
  </si>
  <si>
    <t>337(/1+04698</t>
  </si>
  <si>
    <t>408/).**2046</t>
  </si>
  <si>
    <t>729*,1))7256</t>
  </si>
  <si>
    <t>7312(1)17362</t>
  </si>
  <si>
    <t>789(*0..2016</t>
  </si>
  <si>
    <t>38.1/.*4018</t>
  </si>
  <si>
    <t>669+/-+09264</t>
  </si>
  <si>
    <t>297*,+-.962</t>
  </si>
  <si>
    <t>926**,),6205</t>
  </si>
  <si>
    <t>499(,0/(3118</t>
  </si>
  <si>
    <t>493)2++09308</t>
  </si>
  <si>
    <t>248.,0128792</t>
  </si>
  <si>
    <t>8612,0121387</t>
  </si>
  <si>
    <t>280*--1,3906</t>
  </si>
  <si>
    <t>687+)//.5875</t>
  </si>
  <si>
    <t>760*)+*/5355</t>
  </si>
  <si>
    <t>4772*0,06063</t>
  </si>
  <si>
    <t>243/1,-(1885</t>
  </si>
  <si>
    <t>579,0*,/5974</t>
  </si>
  <si>
    <t>44-0+0)6515</t>
  </si>
  <si>
    <t>86.2.,03919</t>
  </si>
  <si>
    <t>318,2,/,2618</t>
  </si>
  <si>
    <t>957,)02*1296</t>
  </si>
  <si>
    <t>799(01,14015</t>
  </si>
  <si>
    <t>89402***6386</t>
  </si>
  <si>
    <t>876*1)(.557</t>
  </si>
  <si>
    <t>5171)/024226</t>
  </si>
  <si>
    <t>543,-,+28702</t>
  </si>
  <si>
    <t>46302*(/4542</t>
  </si>
  <si>
    <t>77311)*,1115</t>
  </si>
  <si>
    <t>91811,..757</t>
  </si>
  <si>
    <t>9451(*/28250</t>
  </si>
  <si>
    <t>19*)02(4185</t>
  </si>
  <si>
    <t>963.,(*11527</t>
  </si>
  <si>
    <t>152+(+-2620</t>
  </si>
  <si>
    <t>4381(+(29659</t>
  </si>
  <si>
    <t>3531.,028524</t>
  </si>
  <si>
    <t>351+*-(-1485</t>
  </si>
  <si>
    <t>643*-.11428</t>
  </si>
  <si>
    <t>124*+-,01056</t>
  </si>
  <si>
    <t>616/-().9550</t>
  </si>
  <si>
    <t>100)/*)*3278</t>
  </si>
  <si>
    <t>747.0-//1508</t>
  </si>
  <si>
    <t>1692,-2.9457</t>
  </si>
  <si>
    <t>2711+((2612</t>
  </si>
  <si>
    <t>933/011/897</t>
  </si>
  <si>
    <t>638/2+-)9346</t>
  </si>
  <si>
    <t>939*.(/01310</t>
  </si>
  <si>
    <t>886/(,2/1171</t>
  </si>
  <si>
    <t>862-)(-05856</t>
  </si>
  <si>
    <t>588,*0+02248</t>
  </si>
  <si>
    <t>153,111(5399</t>
  </si>
  <si>
    <t>511*/1,-4061</t>
  </si>
  <si>
    <t>2591/2(.850</t>
  </si>
  <si>
    <t>399,12)+574</t>
  </si>
  <si>
    <t>40001./(8390</t>
  </si>
  <si>
    <t>818/)-.21234</t>
  </si>
  <si>
    <t>647.20-)7078</t>
  </si>
  <si>
    <t>249/112,2555</t>
  </si>
  <si>
    <t>947),-.18280</t>
  </si>
  <si>
    <t>899()),(4934</t>
  </si>
  <si>
    <t>3871,/-(2582</t>
  </si>
  <si>
    <t>428)20/)971</t>
  </si>
  <si>
    <t>293**.+01597</t>
  </si>
  <si>
    <t>47.)/1,3607</t>
  </si>
  <si>
    <t>165,2+..2079</t>
  </si>
  <si>
    <t>640)0)+11622</t>
  </si>
  <si>
    <t>8)(2)*2735</t>
  </si>
  <si>
    <t>560(2,./8405</t>
  </si>
  <si>
    <t>477*11*.972</t>
  </si>
  <si>
    <t>692-*((+6923</t>
  </si>
  <si>
    <t>7660)++15604</t>
  </si>
  <si>
    <t>781)**--842</t>
  </si>
  <si>
    <t>505-.-2.6096</t>
  </si>
  <si>
    <t>97602.+(786</t>
  </si>
  <si>
    <t>832).2*(2275</t>
  </si>
  <si>
    <t>785.22*.4809</t>
  </si>
  <si>
    <t>676.2/-21281</t>
  </si>
  <si>
    <t>993+)*1,6468</t>
  </si>
  <si>
    <t>7401*,-*1514</t>
  </si>
  <si>
    <t>68+/1-)3348</t>
  </si>
  <si>
    <t>791*)-117562</t>
  </si>
  <si>
    <t>6530/1..8267</t>
  </si>
  <si>
    <t>313(+/-,7420</t>
  </si>
  <si>
    <t>278/.)0+661</t>
  </si>
  <si>
    <t>335(-+,21593</t>
  </si>
  <si>
    <t>749(2-106545</t>
  </si>
  <si>
    <t>7072(.))6213</t>
  </si>
  <si>
    <t>15602.-+4090</t>
  </si>
  <si>
    <t>569-0.0.1312</t>
  </si>
  <si>
    <t>743**1202867</t>
  </si>
  <si>
    <t>809-1./)4092</t>
  </si>
  <si>
    <t>752*,1007823</t>
  </si>
  <si>
    <t>2280*)/27618</t>
  </si>
  <si>
    <t>953.112.112</t>
  </si>
  <si>
    <t>432-/1*.8456</t>
  </si>
  <si>
    <t>4,+1(+2545</t>
  </si>
  <si>
    <t>9310(20.7465</t>
  </si>
  <si>
    <t>208,((.+499</t>
  </si>
  <si>
    <t>738+.*-12154</t>
  </si>
  <si>
    <t>874./*).2448</t>
  </si>
  <si>
    <t>453))01+9453</t>
  </si>
  <si>
    <t>64920+)-4139</t>
  </si>
  <si>
    <t>483*-*.2688</t>
  </si>
  <si>
    <t>661**)/+2157</t>
  </si>
  <si>
    <t>954/(*/15113</t>
  </si>
  <si>
    <t>685.(++/4010</t>
  </si>
  <si>
    <t>598*)2(-8035</t>
  </si>
  <si>
    <t>107()*)(1324</t>
  </si>
  <si>
    <t>778120,*4410</t>
  </si>
  <si>
    <t>73/)(0/7395</t>
  </si>
  <si>
    <t>530/.)(6225</t>
  </si>
  <si>
    <t>306.(.)(5575</t>
  </si>
  <si>
    <t>866/+20.4417</t>
  </si>
  <si>
    <t>248/,-(08928</t>
  </si>
  <si>
    <t>539((.,/2787</t>
  </si>
  <si>
    <t>70(,+*+8163</t>
  </si>
  <si>
    <t>260122**1702</t>
  </si>
  <si>
    <t>5932/*2*5507</t>
  </si>
  <si>
    <t>879)/,0(7776</t>
  </si>
  <si>
    <t>9632/12,4553</t>
  </si>
  <si>
    <t>811/+/0-4818</t>
  </si>
  <si>
    <t>875.2-*+5073</t>
  </si>
  <si>
    <t>893),)./3070</t>
  </si>
  <si>
    <t>201..)*)2368</t>
  </si>
  <si>
    <t>174).*+26460</t>
  </si>
  <si>
    <t>995,*,./5625</t>
  </si>
  <si>
    <t>976(),-05998</t>
  </si>
  <si>
    <t>517,022226</t>
  </si>
  <si>
    <t>7830+-,)426</t>
  </si>
  <si>
    <t>824/2,+-6031</t>
  </si>
  <si>
    <t>614/*,202981</t>
  </si>
  <si>
    <t>26/11,*5257</t>
  </si>
  <si>
    <t>631)/0,(874</t>
  </si>
  <si>
    <t>188/)0(18924</t>
  </si>
  <si>
    <t>846)*22)7489</t>
  </si>
  <si>
    <t>833+.01,8623</t>
  </si>
  <si>
    <t>892,+/,(2375</t>
  </si>
  <si>
    <t>666/)/(/364</t>
  </si>
  <si>
    <t>441(*/0/5520</t>
  </si>
  <si>
    <t>938+2+-18266</t>
  </si>
  <si>
    <t>419+2+-,9053</t>
  </si>
  <si>
    <t>445,200(7531</t>
  </si>
  <si>
    <t>52.,*,,8538</t>
  </si>
  <si>
    <t>86712*1/4588</t>
  </si>
  <si>
    <t>842+).),1377</t>
  </si>
  <si>
    <t>922/+(,-6335</t>
  </si>
  <si>
    <t>34./(//924</t>
  </si>
  <si>
    <t>998-0(,.5831</t>
  </si>
  <si>
    <t>700+0)(-8638</t>
  </si>
  <si>
    <t>180--1,*5880</t>
  </si>
  <si>
    <t>89010,/)525</t>
  </si>
  <si>
    <t>26112*126277</t>
  </si>
  <si>
    <t>689,01,(1602</t>
  </si>
  <si>
    <t>28021.1*3130</t>
  </si>
  <si>
    <t>61+11,02452</t>
  </si>
  <si>
    <t>487-*-(/4514</t>
  </si>
  <si>
    <t>15-/12)6666</t>
  </si>
  <si>
    <t>339(/-+.6720</t>
  </si>
  <si>
    <t>90+/))29338</t>
  </si>
  <si>
    <t>364.*-/17019</t>
  </si>
  <si>
    <t>727/,,0.2426</t>
  </si>
  <si>
    <t>731,/**,2774</t>
  </si>
  <si>
    <t>124(1+,26141</t>
  </si>
  <si>
    <t>3200,)10814</t>
  </si>
  <si>
    <t>182-0()(7084</t>
  </si>
  <si>
    <t>187*),()5756</t>
  </si>
  <si>
    <t>244/*+/23546</t>
  </si>
  <si>
    <t>31-0-.+8725</t>
  </si>
  <si>
    <t>217+-.+29686</t>
  </si>
  <si>
    <t>612//.1+2076</t>
  </si>
  <si>
    <t>344,++,(4885</t>
  </si>
  <si>
    <t>5941)00)4380</t>
  </si>
  <si>
    <t>189(+*0(2805</t>
  </si>
  <si>
    <t>272..*)-7329</t>
  </si>
  <si>
    <t>283+)1.+5519</t>
  </si>
  <si>
    <t>431-,,1-9843</t>
  </si>
  <si>
    <t>7571.,-/2852</t>
  </si>
  <si>
    <t>8101)2001587</t>
  </si>
  <si>
    <t>858(2./*7328</t>
  </si>
  <si>
    <t>792()()19056</t>
  </si>
  <si>
    <t>954.100/7142</t>
  </si>
  <si>
    <t>828*/1-.996</t>
  </si>
  <si>
    <t>913+0//,5145</t>
  </si>
  <si>
    <t>176/-*/.4914</t>
  </si>
  <si>
    <t>707..2*.6726</t>
  </si>
  <si>
    <t>337,,(.28929</t>
  </si>
  <si>
    <t>924-()+)9084</t>
  </si>
  <si>
    <t>431-+1.-4953</t>
  </si>
  <si>
    <t>80612/-,1377</t>
  </si>
  <si>
    <t>895,.-*(8169</t>
  </si>
  <si>
    <t>7361+,.)4829</t>
  </si>
  <si>
    <t>839-.)0/7041</t>
  </si>
  <si>
    <t>714,120*8634</t>
  </si>
  <si>
    <t>8752/11,6802</t>
  </si>
  <si>
    <t>857/+1+07262</t>
  </si>
  <si>
    <t>71*1,/1597</t>
  </si>
  <si>
    <t>48322+)13408</t>
  </si>
  <si>
    <t>186-*(+*3610</t>
  </si>
  <si>
    <t>807...+/2424</t>
  </si>
  <si>
    <t>5061/,*.4343</t>
  </si>
  <si>
    <t>840-)2*13903</t>
  </si>
  <si>
    <t>882.**,+8135</t>
  </si>
  <si>
    <t>689*+**)7215</t>
  </si>
  <si>
    <t>809,,.),6568</t>
  </si>
  <si>
    <t>3410(.207811</t>
  </si>
  <si>
    <t>653*.))(2232</t>
  </si>
  <si>
    <t>177*-0212189</t>
  </si>
  <si>
    <t>237+-**+3301</t>
  </si>
  <si>
    <t>874)((/)1046</t>
  </si>
  <si>
    <t>8221/.11512</t>
  </si>
  <si>
    <t>726-*1**6431</t>
  </si>
  <si>
    <t>97*0)(,5274</t>
  </si>
  <si>
    <t>3471.,((4323</t>
  </si>
  <si>
    <t>905*/,+-977</t>
  </si>
  <si>
    <t>404*-)/+5399</t>
  </si>
  <si>
    <t>78(2-(,9390</t>
  </si>
  <si>
    <t>701(000(7751</t>
  </si>
  <si>
    <t>488)*,225537</t>
  </si>
  <si>
    <t>6410*.*14068</t>
  </si>
  <si>
    <t>564.0)2*4378</t>
  </si>
  <si>
    <t>9372+0,.3883</t>
  </si>
  <si>
    <t>42/-22)7794</t>
  </si>
  <si>
    <t>349//++.8147</t>
  </si>
  <si>
    <t>169-)*1)8576</t>
  </si>
  <si>
    <t>3681)(,07609</t>
  </si>
  <si>
    <t>7651+0,(2834</t>
  </si>
  <si>
    <t>869))+.11838</t>
  </si>
  <si>
    <t>319,2.(06402</t>
  </si>
  <si>
    <t>18.0*.-6972</t>
  </si>
  <si>
    <t>3901,11+9748</t>
  </si>
  <si>
    <t>309+,12,1840</t>
  </si>
  <si>
    <t>654.(.-+3201</t>
  </si>
  <si>
    <t>752.+1(29927</t>
  </si>
  <si>
    <t>887)/+0(236</t>
  </si>
  <si>
    <t>481/.(.9807</t>
  </si>
  <si>
    <t>679()-1*5662</t>
  </si>
  <si>
    <t>4222,//*9340</t>
  </si>
  <si>
    <t>218)22012278</t>
  </si>
  <si>
    <t>5852(/1+9387</t>
  </si>
  <si>
    <t>932-/-)27459</t>
  </si>
  <si>
    <t>387-((0(1183</t>
  </si>
  <si>
    <t>12*+(011277</t>
  </si>
  <si>
    <t>8181221.4974</t>
  </si>
  <si>
    <t>967*/*/*3111</t>
  </si>
  <si>
    <t>955//22/1999</t>
  </si>
  <si>
    <t>129)(*(2203</t>
  </si>
  <si>
    <t>635)/(*(790</t>
  </si>
  <si>
    <t>39/+)-)9736</t>
  </si>
  <si>
    <t>3160*.,13450</t>
  </si>
  <si>
    <t>196+)*-11583</t>
  </si>
  <si>
    <t>782)+/(21575</t>
  </si>
  <si>
    <t>499()((/1415</t>
  </si>
  <si>
    <t>16120-021515</t>
  </si>
  <si>
    <t>235((0,,7216</t>
  </si>
  <si>
    <t>9941((+17401</t>
  </si>
  <si>
    <t>537./22*9710</t>
  </si>
  <si>
    <t>722+2(*.1221</t>
  </si>
  <si>
    <t>1880(0+/4699</t>
  </si>
  <si>
    <t>3060-((14829</t>
  </si>
  <si>
    <t>172)0(236</t>
  </si>
  <si>
    <t>178211()6357</t>
  </si>
  <si>
    <t>18320-213794</t>
  </si>
  <si>
    <t>98000/.19155</t>
  </si>
  <si>
    <t>5071,.0*3452</t>
  </si>
  <si>
    <t>114((01+5868</t>
  </si>
  <si>
    <t>37720,,(8044</t>
  </si>
  <si>
    <t>373)*.+.4405</t>
  </si>
  <si>
    <t>287/,+*-3985</t>
  </si>
  <si>
    <t>961(01.08935</t>
  </si>
  <si>
    <t>759)).,27307</t>
  </si>
  <si>
    <t>35111.*.4172</t>
  </si>
  <si>
    <t>395-/.,)7949</t>
  </si>
  <si>
    <t>108))1(.6881</t>
  </si>
  <si>
    <t>7572*,+)85</t>
  </si>
  <si>
    <t>853*10()3285</t>
  </si>
  <si>
    <t>803)0.1(7761</t>
  </si>
  <si>
    <t>296.+0+/3708</t>
  </si>
  <si>
    <t>6211/+2+6589</t>
  </si>
  <si>
    <t>9701*)+28072</t>
  </si>
  <si>
    <t>339.++.15316</t>
  </si>
  <si>
    <t>4030,1/,1310</t>
  </si>
  <si>
    <t>969-2.)(6569</t>
  </si>
  <si>
    <t>939*-,.)3750</t>
  </si>
  <si>
    <t>812.)(0*2021</t>
  </si>
  <si>
    <t>283/,20)2122</t>
  </si>
  <si>
    <t>503+1/2,7882</t>
  </si>
  <si>
    <t>947)).0,8564</t>
  </si>
  <si>
    <t>812(.2-.3853</t>
  </si>
  <si>
    <t>6941*.((2445</t>
  </si>
  <si>
    <t>9-2,,-5595</t>
  </si>
  <si>
    <t>549.,/.28279</t>
  </si>
  <si>
    <t>294,)*2+776</t>
  </si>
  <si>
    <t>359(+.(11837</t>
  </si>
  <si>
    <t>556,(//(7293</t>
  </si>
  <si>
    <t>121)**++2665</t>
  </si>
  <si>
    <t>3151*))0948</t>
  </si>
  <si>
    <t>854,0*,(6994</t>
  </si>
  <si>
    <t>168*2.*,1996</t>
  </si>
  <si>
    <t>678+.+-)1335</t>
  </si>
  <si>
    <t>461)//0(3514</t>
  </si>
  <si>
    <t>581.(1.*7608</t>
  </si>
  <si>
    <t>5930/((,6915</t>
  </si>
  <si>
    <t>475+/-//928</t>
  </si>
  <si>
    <t>605(2/,.8409</t>
  </si>
  <si>
    <t>953,+).-4087</t>
  </si>
  <si>
    <t>642.+).3007</t>
  </si>
  <si>
    <t>123/(.008761</t>
  </si>
  <si>
    <t>725/)//(3906</t>
  </si>
  <si>
    <t>6862-10(5250</t>
  </si>
  <si>
    <t>62(0***4071</t>
  </si>
  <si>
    <t>959(+-/14456</t>
  </si>
  <si>
    <t>17112*0+4432</t>
  </si>
  <si>
    <t>226*)),24777</t>
  </si>
  <si>
    <t>727*,+)21661</t>
  </si>
  <si>
    <t>256*2-*(8695</t>
  </si>
  <si>
    <t>307/(1*+718</t>
  </si>
  <si>
    <t>37120++25022</t>
  </si>
  <si>
    <t>858+1,1+4590</t>
  </si>
  <si>
    <t>481(+(/*5860</t>
  </si>
  <si>
    <t>60)0,)-2105</t>
  </si>
  <si>
    <t>463-),-(4880</t>
  </si>
  <si>
    <t>845+++-27977</t>
  </si>
  <si>
    <t>4182.*/27358</t>
  </si>
  <si>
    <t>640+))2)9034</t>
  </si>
  <si>
    <t>4441+.027763</t>
  </si>
  <si>
    <t>568***.2375</t>
  </si>
  <si>
    <t>58(,1,/1390</t>
  </si>
  <si>
    <t>942.1/*,1411</t>
  </si>
  <si>
    <t>268.*--03810</t>
  </si>
  <si>
    <t>492)),+)1938</t>
  </si>
  <si>
    <t>621*/.0+1035</t>
  </si>
  <si>
    <t>5071+,)-8684</t>
  </si>
  <si>
    <t>363/2.*02352</t>
  </si>
  <si>
    <t>1120(0,.9545</t>
  </si>
  <si>
    <t>663++2//6750</t>
  </si>
  <si>
    <t>598*0.+-3754</t>
  </si>
  <si>
    <t>968/2.1.7104</t>
  </si>
  <si>
    <t>927.2*,)5685</t>
  </si>
  <si>
    <t>5090+,,25093</t>
  </si>
  <si>
    <t>747)2.)*4588</t>
  </si>
  <si>
    <t>99/(1/23226</t>
  </si>
  <si>
    <t>860***0.2143</t>
  </si>
  <si>
    <t>3760++))777</t>
  </si>
  <si>
    <t>8992,02-2043</t>
  </si>
  <si>
    <t>716+.12,9632</t>
  </si>
  <si>
    <t>324+-0/+7331</t>
  </si>
  <si>
    <t>950)).**331</t>
  </si>
  <si>
    <t>415*.+)/47</t>
  </si>
  <si>
    <t>5831,+0-9951</t>
  </si>
  <si>
    <t>836001)+7493</t>
  </si>
  <si>
    <t>3981--/.7946</t>
  </si>
  <si>
    <t>338,0(*17673</t>
  </si>
  <si>
    <t>104-2(,-3615</t>
  </si>
  <si>
    <t>4182,+-*987</t>
  </si>
  <si>
    <t>40710*).7915</t>
  </si>
  <si>
    <t>320+,1-(3152</t>
  </si>
  <si>
    <t>54621(/+3631</t>
  </si>
  <si>
    <t>574,.2+01533</t>
  </si>
  <si>
    <t>156212-+9795</t>
  </si>
  <si>
    <t>710**-/18808</t>
  </si>
  <si>
    <t>193*+(*.9898</t>
  </si>
  <si>
    <t>643-+.2+7077</t>
  </si>
  <si>
    <t>358/0--/970</t>
  </si>
  <si>
    <t>454..((/921</t>
  </si>
  <si>
    <t>234102+(8877</t>
  </si>
  <si>
    <t>6050)+1,7334</t>
  </si>
  <si>
    <t>995-,(+12163</t>
  </si>
  <si>
    <t>704*++,+8635</t>
  </si>
  <si>
    <t>565/*+**1903</t>
  </si>
  <si>
    <t>114*-/1(6971</t>
  </si>
  <si>
    <t>512*,009987</t>
  </si>
  <si>
    <t>371.,0+19345</t>
  </si>
  <si>
    <t>996-2(2+5173</t>
  </si>
  <si>
    <t>284-,2-28902</t>
  </si>
  <si>
    <t>963*2-0/8100</t>
  </si>
  <si>
    <t>25701-*15623</t>
  </si>
  <si>
    <t>734++./.8592</t>
  </si>
  <si>
    <t>138,0,)/2877</t>
  </si>
  <si>
    <t>122/-(*-9956</t>
  </si>
  <si>
    <t>155,.*)07422</t>
  </si>
  <si>
    <t>812--)*08918</t>
  </si>
  <si>
    <t>1250*(+-8022</t>
  </si>
  <si>
    <t>191+.(+26588</t>
  </si>
  <si>
    <t>306*(.2)6290</t>
  </si>
  <si>
    <t>720)2)-28388</t>
  </si>
  <si>
    <t>364+.01(5492</t>
  </si>
  <si>
    <t>288/1)--1313</t>
  </si>
  <si>
    <t>270-)-))6081</t>
  </si>
  <si>
    <t>887*(+**677</t>
  </si>
  <si>
    <t>53/*)/)4421</t>
  </si>
  <si>
    <t>658-/(+(1976</t>
  </si>
  <si>
    <t>439,,-)+2517</t>
  </si>
  <si>
    <t>8841+*2)6306</t>
  </si>
  <si>
    <t>185,.+*,1008</t>
  </si>
  <si>
    <t>773./02/1390</t>
  </si>
  <si>
    <t>53,-.)*4108</t>
  </si>
  <si>
    <t>4621.)/4991</t>
  </si>
  <si>
    <t>725)/,2*4290</t>
  </si>
  <si>
    <t>298)2-*.1446</t>
  </si>
  <si>
    <t>717,/)+(3532</t>
  </si>
  <si>
    <t>108...+)3019</t>
  </si>
  <si>
    <t>2150/2+22774</t>
  </si>
  <si>
    <t>5912)-*03888</t>
  </si>
  <si>
    <t>415/+)/06504</t>
  </si>
  <si>
    <t>642,,0-.6310</t>
  </si>
  <si>
    <t>640++-2/4306</t>
  </si>
  <si>
    <t>903.*(..925</t>
  </si>
  <si>
    <t>53-)/028639</t>
  </si>
  <si>
    <t>171..+/,215</t>
  </si>
  <si>
    <t>9441.)+27557</t>
  </si>
  <si>
    <t>409,11),1887</t>
  </si>
  <si>
    <t>3382-(-.8545</t>
  </si>
  <si>
    <t>594*(..26758</t>
  </si>
  <si>
    <t>6192.2++7141</t>
  </si>
  <si>
    <t>226),+//4721</t>
  </si>
  <si>
    <t>162-.0,/8369</t>
  </si>
  <si>
    <t>4621*)2,3237</t>
  </si>
  <si>
    <t>919/1+*.5292</t>
  </si>
  <si>
    <t>8170.1)+4350</t>
  </si>
  <si>
    <t>122*,/*+9188</t>
  </si>
  <si>
    <t>8491./1)1068</t>
  </si>
  <si>
    <t>596.)/++4343</t>
  </si>
  <si>
    <t>675)-2/-7413</t>
  </si>
  <si>
    <t>892/--*-3994</t>
  </si>
  <si>
    <t>894*2.0,249</t>
  </si>
  <si>
    <t>1862./029468</t>
  </si>
  <si>
    <t>75,+(0+6906</t>
  </si>
  <si>
    <t>567*/,.*8159</t>
  </si>
  <si>
    <t>423/-,-.393</t>
  </si>
  <si>
    <t>77,1)*(9609</t>
  </si>
  <si>
    <t>776)*+/06049</t>
  </si>
  <si>
    <t>594*0)2*7736</t>
  </si>
  <si>
    <t>649.+-0.3298</t>
  </si>
  <si>
    <t>184((/--3472</t>
  </si>
  <si>
    <t>370*1/0+4340</t>
  </si>
  <si>
    <t>7662-+//3447</t>
  </si>
  <si>
    <t>4630.0(.536</t>
  </si>
  <si>
    <t>862-2,-)2135</t>
  </si>
  <si>
    <t>667.-)0/1820</t>
  </si>
  <si>
    <t>147+2.0-2470</t>
  </si>
  <si>
    <t>116/+/-,9900</t>
  </si>
  <si>
    <t>8341-,2-5870</t>
  </si>
  <si>
    <t>368,*-.+7361</t>
  </si>
  <si>
    <t>807*(-,-5996</t>
  </si>
  <si>
    <t>95/(-/19525</t>
  </si>
  <si>
    <t>48112*2.3732</t>
  </si>
  <si>
    <t>660/110/6066</t>
  </si>
  <si>
    <t>52412(226524</t>
  </si>
  <si>
    <t>11,20-.4845</t>
  </si>
  <si>
    <t>6/*0,29979</t>
  </si>
  <si>
    <t>817.*0-*2706</t>
  </si>
  <si>
    <t>3802.01/9396</t>
  </si>
  <si>
    <t>14110(021081</t>
  </si>
  <si>
    <t>922,100.8464</t>
  </si>
  <si>
    <t>410.*/(.525</t>
  </si>
  <si>
    <t>90+2,1)1777</t>
  </si>
  <si>
    <t>261(0,+,9018</t>
  </si>
  <si>
    <t>16(*/*12364</t>
  </si>
  <si>
    <t>5350)((*5355</t>
  </si>
  <si>
    <t>840)+0))5738</t>
  </si>
  <si>
    <t>524+(1-11020</t>
  </si>
  <si>
    <t>551(2-2.7697</t>
  </si>
  <si>
    <t>344(/(219331</t>
  </si>
  <si>
    <t>5840(-0,8508</t>
  </si>
  <si>
    <t>341/()0-979</t>
  </si>
  <si>
    <t>74*-/0+9568</t>
  </si>
  <si>
    <t>366.../-3928</t>
  </si>
  <si>
    <t>418..*/29709</t>
  </si>
  <si>
    <t>745).2*21790</t>
  </si>
  <si>
    <t>764*),,*3666</t>
  </si>
  <si>
    <t>737/0-125282</t>
  </si>
  <si>
    <t>3692.001824</t>
  </si>
  <si>
    <t>797)+,*06040</t>
  </si>
  <si>
    <t>902+*2)+529</t>
  </si>
  <si>
    <t>6*+(.14906</t>
  </si>
  <si>
    <t>711+.1(9218</t>
  </si>
  <si>
    <t>2851)0004049</t>
  </si>
  <si>
    <t>578(----741</t>
  </si>
  <si>
    <t>82(2)2)1887</t>
  </si>
  <si>
    <t>3292-+0(5060</t>
  </si>
  <si>
    <t>456)*-+11051</t>
  </si>
  <si>
    <t>97/)1--6074</t>
  </si>
  <si>
    <t>54+./)-1547</t>
  </si>
  <si>
    <t>712/),,07519</t>
  </si>
  <si>
    <t>279.2+129908</t>
  </si>
  <si>
    <t>407.000(9385</t>
  </si>
  <si>
    <t>35*-1/(1100</t>
  </si>
  <si>
    <t>508,0-/)9572</t>
  </si>
  <si>
    <t>162+,+12802</t>
  </si>
  <si>
    <t>55600+1(2748</t>
  </si>
  <si>
    <t>148-/0.0511</t>
  </si>
  <si>
    <t>330(.*+*5149</t>
  </si>
  <si>
    <t>713-*/003015</t>
  </si>
  <si>
    <t>912.)203415</t>
  </si>
  <si>
    <t>523+)+0-6992</t>
  </si>
  <si>
    <t>617,220/8761</t>
  </si>
  <si>
    <t>8711/(-*70</t>
  </si>
  <si>
    <t>5981,2-04534</t>
  </si>
  <si>
    <t>56721(+(7442</t>
  </si>
  <si>
    <t>6221+,.1267</t>
  </si>
  <si>
    <t>470(/(1*7886</t>
  </si>
  <si>
    <t>785/((0.7213</t>
  </si>
  <si>
    <t>3501(/.07893</t>
  </si>
  <si>
    <t>96().//4285</t>
  </si>
  <si>
    <t>3312.-203993</t>
  </si>
  <si>
    <t>45821...5177</t>
  </si>
  <si>
    <t>189/..2+7604</t>
  </si>
  <si>
    <t>70-).)19830</t>
  </si>
  <si>
    <t>385-+.+(7848</t>
  </si>
  <si>
    <t>117(1(+28686</t>
  </si>
  <si>
    <t>494*21203149</t>
  </si>
  <si>
    <t>3650+1,25231</t>
  </si>
  <si>
    <t>878*-02,3082</t>
  </si>
  <si>
    <t>129,211/5469</t>
  </si>
  <si>
    <t>80002,/2669</t>
  </si>
  <si>
    <t>423/)-+28849</t>
  </si>
  <si>
    <t>897*),.-9013</t>
  </si>
  <si>
    <t>5482()(-2259</t>
  </si>
  <si>
    <t>8562.++26324</t>
  </si>
  <si>
    <t>80211,-+1893</t>
  </si>
  <si>
    <t>905,,*,18328</t>
  </si>
  <si>
    <t>921)1(105134</t>
  </si>
  <si>
    <t>1481.+-,7748</t>
  </si>
  <si>
    <t>854.-1(,465</t>
  </si>
  <si>
    <t>9702)*/+2860</t>
  </si>
  <si>
    <t>993)0+,12698</t>
  </si>
  <si>
    <t>136+/)/-6257</t>
  </si>
  <si>
    <t>316***/*3406</t>
  </si>
  <si>
    <t>635.)+2-1665</t>
  </si>
  <si>
    <t>468-+//+7708</t>
  </si>
  <si>
    <t>11+)-114449</t>
  </si>
  <si>
    <t>270-(..,8212</t>
  </si>
  <si>
    <t>582)((./256</t>
  </si>
  <si>
    <t>8591,)1,4496</t>
  </si>
  <si>
    <t>798-+/,*8849</t>
  </si>
  <si>
    <t>61/-02+2547</t>
  </si>
  <si>
    <t>328.)*2/3856</t>
  </si>
  <si>
    <t>67)++),3818</t>
  </si>
  <si>
    <t>4901-)1+6534</t>
  </si>
  <si>
    <t>833/1.)/8939</t>
  </si>
  <si>
    <t>383*.+.)127</t>
  </si>
  <si>
    <t>955+)0))2909</t>
  </si>
  <si>
    <t>449+1.-(9234</t>
  </si>
  <si>
    <t>875,(.0-1550</t>
  </si>
  <si>
    <t>889(11/*9105</t>
  </si>
  <si>
    <t>667++-(.490</t>
  </si>
  <si>
    <t>736)-(00712</t>
  </si>
  <si>
    <t>304(.2)-7824</t>
  </si>
  <si>
    <t>67100(/.2499</t>
  </si>
  <si>
    <t>670-0+2*4302</t>
  </si>
  <si>
    <t>258*)/+*627</t>
  </si>
  <si>
    <t>4511+.2*1791</t>
  </si>
  <si>
    <t>484)1(0*2722</t>
  </si>
  <si>
    <t>942+01011235</t>
  </si>
  <si>
    <t>4500/+/-1344</t>
  </si>
  <si>
    <t>442/2(/*7250</t>
  </si>
  <si>
    <t>776/.0(28870</t>
  </si>
  <si>
    <t>5700/0118857</t>
  </si>
  <si>
    <t>437(,0+*4254</t>
  </si>
  <si>
    <t>641,./2,4862</t>
  </si>
  <si>
    <t>42902/1)1839</t>
  </si>
  <si>
    <t>457(1/((7801</t>
  </si>
  <si>
    <t>993)(,,+9652</t>
  </si>
  <si>
    <t>629.(()11361</t>
  </si>
  <si>
    <t>756).,/+9641</t>
  </si>
  <si>
    <t>442,)2**6017</t>
  </si>
  <si>
    <t>836,//228003</t>
  </si>
  <si>
    <t>9971-1()6440</t>
  </si>
  <si>
    <t>749,,+)26368</t>
  </si>
  <si>
    <t>276)+0)(6965</t>
  </si>
  <si>
    <t>697)/1)*5076</t>
  </si>
  <si>
    <t>453./20)1722</t>
  </si>
  <si>
    <t>829+(-.27230</t>
  </si>
  <si>
    <t>681/1)-,6541</t>
  </si>
  <si>
    <t>83(-+,-2915</t>
  </si>
  <si>
    <t>262.*.128344</t>
  </si>
  <si>
    <t>324+,22.6500</t>
  </si>
  <si>
    <t>62*/0/*5733</t>
  </si>
  <si>
    <t>35-)1)09042</t>
  </si>
  <si>
    <t>1190((**3644</t>
  </si>
  <si>
    <t>101/-,/.3582</t>
  </si>
  <si>
    <t>127)1-(03400</t>
  </si>
  <si>
    <t>113(*.-)4896</t>
  </si>
  <si>
    <t>839*2()19493</t>
  </si>
  <si>
    <t>513(/)*+4121</t>
  </si>
  <si>
    <t>63312**.6524</t>
  </si>
  <si>
    <t>683)(11(5823</t>
  </si>
  <si>
    <t>6162++,,1101</t>
  </si>
  <si>
    <t>147.)/109846</t>
  </si>
  <si>
    <t>5892+2)(1720</t>
  </si>
  <si>
    <t>402,-.//2468</t>
  </si>
  <si>
    <t>999+22,(7361</t>
  </si>
  <si>
    <t>385*)//(2242</t>
  </si>
  <si>
    <t>907(,.*16115</t>
  </si>
  <si>
    <t>329*0*.(3605</t>
  </si>
  <si>
    <t>926(0+-*6963</t>
  </si>
  <si>
    <t>48+*0+*6336</t>
  </si>
  <si>
    <t>2211(,(08967</t>
  </si>
  <si>
    <t>531)1()5134</t>
  </si>
  <si>
    <t>6471*0.+6406</t>
  </si>
  <si>
    <t>7810*/)-2714</t>
  </si>
  <si>
    <t>141(1++)888</t>
  </si>
  <si>
    <t>797,)0.*2444</t>
  </si>
  <si>
    <t>123+-,1-2434</t>
  </si>
  <si>
    <t>131*11..1348</t>
  </si>
  <si>
    <t>1031/)+2234</t>
  </si>
  <si>
    <t>909/2))/9782</t>
  </si>
  <si>
    <t>176(2)(29168</t>
  </si>
  <si>
    <t>136(.2)/876</t>
  </si>
  <si>
    <t>116.2,(+2884</t>
  </si>
  <si>
    <t>231/2-(6219</t>
  </si>
  <si>
    <t>4262+11)6692</t>
  </si>
  <si>
    <t>78--(*06795</t>
  </si>
  <si>
    <t>4560),)*2557</t>
  </si>
  <si>
    <t>6940))*+9234</t>
  </si>
  <si>
    <t>991(,),/524</t>
  </si>
  <si>
    <t>2931,+1.1953</t>
  </si>
  <si>
    <t>195)*(227971</t>
  </si>
  <si>
    <t>200,(10/9705</t>
  </si>
  <si>
    <t>677+))2*3332</t>
  </si>
  <si>
    <t>647/)/1-7679</t>
  </si>
  <si>
    <t>409*+,219883</t>
  </si>
  <si>
    <t>414)2-(2705</t>
  </si>
  <si>
    <t>742/)(024847</t>
  </si>
  <si>
    <t>536)*))04261</t>
  </si>
  <si>
    <t>8110+/+26478</t>
  </si>
  <si>
    <t>778),1(/2140</t>
  </si>
  <si>
    <t>806(//*-326</t>
  </si>
  <si>
    <t>193*/0/(4491</t>
  </si>
  <si>
    <t>155(*2107853</t>
  </si>
  <si>
    <t>615-2)0(3277</t>
  </si>
  <si>
    <t>9471+*-,9794</t>
  </si>
  <si>
    <t>811)),1+6585</t>
  </si>
  <si>
    <t>112+*)27300</t>
  </si>
  <si>
    <t>7201/+,-5910</t>
  </si>
  <si>
    <t>100010*+.7219</t>
  </si>
  <si>
    <t>770/1,.02462</t>
  </si>
  <si>
    <t>142-//.0136</t>
  </si>
  <si>
    <t>964./10+7434</t>
  </si>
  <si>
    <t>159-+2214093</t>
  </si>
  <si>
    <t>3010,02(6711</t>
  </si>
  <si>
    <t>773-/.,26817</t>
  </si>
  <si>
    <t>468,100)3065</t>
  </si>
  <si>
    <t>3452-,-07838</t>
  </si>
  <si>
    <t>9181/1/21969</t>
  </si>
  <si>
    <t>189))(*04344</t>
  </si>
  <si>
    <t>380)),/.9655</t>
  </si>
  <si>
    <t>621-).*.4249</t>
  </si>
  <si>
    <t>479.-//)2047</t>
  </si>
  <si>
    <t>832.()(-1510</t>
  </si>
  <si>
    <t>716/,21+3483</t>
  </si>
  <si>
    <t>154.,1/*8349</t>
  </si>
  <si>
    <t>392-*--6985</t>
  </si>
  <si>
    <t>841./,1+7685</t>
  </si>
  <si>
    <t>710*-./(6013</t>
  </si>
  <si>
    <t>991++-)26418</t>
  </si>
  <si>
    <t>2900,(.14288</t>
  </si>
  <si>
    <t>891+2-11426</t>
  </si>
  <si>
    <t>1171+1/,9429</t>
  </si>
  <si>
    <t>8872.+109417</t>
  </si>
  <si>
    <t>927,)(121901</t>
  </si>
  <si>
    <t>21)+,129492</t>
  </si>
  <si>
    <t>252/*,./9627</t>
  </si>
  <si>
    <t>955*((()6647</t>
  </si>
  <si>
    <t>940-)*0(9426</t>
  </si>
  <si>
    <t>887/+11-6159</t>
  </si>
  <si>
    <t>340+,1,/8330</t>
  </si>
  <si>
    <t>65)0,2-6900</t>
  </si>
  <si>
    <t>414/.1.-9904</t>
  </si>
  <si>
    <t>383/0*.)8904</t>
  </si>
  <si>
    <t>697/1.-*8109</t>
  </si>
  <si>
    <t>153*+0127925</t>
  </si>
  <si>
    <t>351.02(.6270</t>
  </si>
  <si>
    <t>465/-10(885</t>
  </si>
  <si>
    <t>717.1+1-2499</t>
  </si>
  <si>
    <t>912/,,-05114</t>
  </si>
  <si>
    <t>1982(,(*966</t>
  </si>
  <si>
    <t>7770*2.)1088</t>
  </si>
  <si>
    <t>4031,*)-5938</t>
  </si>
  <si>
    <t>821,(2*.3918</t>
  </si>
  <si>
    <t>611/(*,-1386</t>
  </si>
  <si>
    <t>165.-2222498</t>
  </si>
  <si>
    <t>755+11-21418</t>
  </si>
  <si>
    <t>1980/))+7880</t>
  </si>
  <si>
    <t>826+.1/-2505</t>
  </si>
  <si>
    <t>173,/(.,2166</t>
  </si>
  <si>
    <t>45312-201710</t>
  </si>
  <si>
    <t>282)2-/14277</t>
  </si>
  <si>
    <t>624*(0)*5692</t>
  </si>
  <si>
    <t>341/0,226865</t>
  </si>
  <si>
    <t>612,(*,*9320</t>
  </si>
  <si>
    <t>396(02,/5371</t>
  </si>
  <si>
    <t>702)1)-.7645</t>
  </si>
  <si>
    <t>676*)-*.7209</t>
  </si>
  <si>
    <t>835,.21,7546</t>
  </si>
  <si>
    <t>743/-(*)8710</t>
  </si>
  <si>
    <t>952*,0,+670</t>
  </si>
  <si>
    <t>8732)))-4996</t>
  </si>
  <si>
    <t>3362./209990</t>
  </si>
  <si>
    <t>7342,2-*8291</t>
  </si>
  <si>
    <t>101(1004663</t>
  </si>
  <si>
    <t>9731),),9427</t>
  </si>
  <si>
    <t>855-0)0.3875</t>
  </si>
  <si>
    <t>129)2*/.4866</t>
  </si>
  <si>
    <t>1151/)206573</t>
  </si>
  <si>
    <t>919.)-,12859</t>
  </si>
  <si>
    <t>4891(+/+7638</t>
  </si>
  <si>
    <t>177*1*02896</t>
  </si>
  <si>
    <t>893.+2,-9985</t>
  </si>
  <si>
    <t>861//(-)2470</t>
  </si>
  <si>
    <t>786+,,/)6469</t>
  </si>
  <si>
    <t>444)---05595</t>
  </si>
  <si>
    <t>323,0.++6496</t>
  </si>
  <si>
    <t>70422/.)7140</t>
  </si>
  <si>
    <t>376+/0/,274</t>
  </si>
  <si>
    <t>301..,2,3219</t>
  </si>
  <si>
    <t>279,*2/-6407</t>
  </si>
  <si>
    <t>739+(/))1387</t>
  </si>
  <si>
    <t>471,+1,)4985</t>
  </si>
  <si>
    <t>288/.(1+7971</t>
  </si>
  <si>
    <t>468(02)06765</t>
  </si>
  <si>
    <t>45502*.02880</t>
  </si>
  <si>
    <t>184/,1125971</t>
  </si>
  <si>
    <t>9822,,2*8702</t>
  </si>
  <si>
    <t>893).1-17796</t>
  </si>
  <si>
    <t>878,))+*7420</t>
  </si>
  <si>
    <t>937-2/*)8820</t>
  </si>
  <si>
    <t>553/1,/*1559</t>
  </si>
  <si>
    <t>562)2.(+2455</t>
  </si>
  <si>
    <t>18++*-0265</t>
  </si>
  <si>
    <t>659-/2,,8140</t>
  </si>
  <si>
    <t>709..1+)1698</t>
  </si>
  <si>
    <t>7591))1+7620</t>
  </si>
  <si>
    <t>802+/**6723</t>
  </si>
  <si>
    <t>681(((2,6216</t>
  </si>
  <si>
    <t>88-/20)7301</t>
  </si>
  <si>
    <t>44312.,*9517</t>
  </si>
  <si>
    <t>465),+,*4493</t>
  </si>
  <si>
    <t>511+-,*+1865</t>
  </si>
  <si>
    <t>549(1.--8619</t>
  </si>
  <si>
    <t>310,)028872</t>
  </si>
  <si>
    <t>104(,(007735</t>
  </si>
  <si>
    <t>811-20)18067</t>
  </si>
  <si>
    <t>9002*)2,7545</t>
  </si>
  <si>
    <t>189*0./+5530</t>
  </si>
  <si>
    <t>9841-/)/3825</t>
  </si>
  <si>
    <t>4890+1)09142</t>
  </si>
  <si>
    <t>262.-.1,7263</t>
  </si>
  <si>
    <t>874../*2281</t>
  </si>
  <si>
    <t>966*--,-3734</t>
  </si>
  <si>
    <t>709+2*,.8473</t>
  </si>
  <si>
    <t>588+-0,(3825</t>
  </si>
  <si>
    <t>9892((1)6936</t>
  </si>
  <si>
    <t>212*/1+2930</t>
  </si>
  <si>
    <t>7202,+)(8194</t>
  </si>
  <si>
    <t>796*(2*(43</t>
  </si>
  <si>
    <t>907(*(-/5561</t>
  </si>
  <si>
    <t>702//1/+7182</t>
  </si>
  <si>
    <t>1392*+025850</t>
  </si>
  <si>
    <t>336-0-.2742</t>
  </si>
  <si>
    <t>68,0)122795</t>
  </si>
  <si>
    <t>26111-/.9482</t>
  </si>
  <si>
    <t>519*1()+2013</t>
  </si>
  <si>
    <t>234,1++05470</t>
  </si>
  <si>
    <t>895,+21+1197</t>
  </si>
  <si>
    <t>733/(/,)8308</t>
  </si>
  <si>
    <t>422))/)(7199</t>
  </si>
  <si>
    <t>358,.,1+24</t>
  </si>
  <si>
    <t>736(/1.-5053</t>
  </si>
  <si>
    <t>460(+0.,7687</t>
  </si>
  <si>
    <t>338+0(+22227</t>
  </si>
  <si>
    <t>968(****4210</t>
  </si>
  <si>
    <t>840,(+-19189</t>
  </si>
  <si>
    <t>323*0*0.30</t>
  </si>
  <si>
    <t>9291/*02432</t>
  </si>
  <si>
    <t>305-*-(23746</t>
  </si>
  <si>
    <t>163).,,,7318</t>
  </si>
  <si>
    <t>739,)0*(408</t>
  </si>
  <si>
    <t>809.,..04003</t>
  </si>
  <si>
    <t>703+0,/15431</t>
  </si>
  <si>
    <t>267)01-(7491</t>
  </si>
  <si>
    <t>84/(),.7330</t>
  </si>
  <si>
    <t>521,//.18579</t>
  </si>
  <si>
    <t>601..**(168</t>
  </si>
  <si>
    <t>1642-2(15443</t>
  </si>
  <si>
    <t>676)**-/9538</t>
  </si>
  <si>
    <t>191,-1,-8723</t>
  </si>
  <si>
    <t>923.++*13959</t>
  </si>
  <si>
    <t>824,0,()6084</t>
  </si>
  <si>
    <t>359)(*,+9400</t>
  </si>
  <si>
    <t>674**0(/4350</t>
  </si>
  <si>
    <t>5672(+/*1907</t>
  </si>
  <si>
    <t>614)11023387</t>
  </si>
  <si>
    <t>947.()(.9548</t>
  </si>
  <si>
    <t>123.+-((3780</t>
  </si>
  <si>
    <t>569.+1+29061</t>
  </si>
  <si>
    <t>378-1,/22266</t>
  </si>
  <si>
    <t>2462+)),6367</t>
  </si>
  <si>
    <t>2771(+/(1048</t>
  </si>
  <si>
    <t>366+.,*,6033</t>
  </si>
  <si>
    <t>499*,/(-9184</t>
  </si>
  <si>
    <t>352*.2/07703</t>
  </si>
  <si>
    <t>21)0,0*3630</t>
  </si>
  <si>
    <t>922*-02*3991</t>
  </si>
  <si>
    <t>866+..+/9349</t>
  </si>
  <si>
    <t>777/.(*08510</t>
  </si>
  <si>
    <t>427,(/0*6512</t>
  </si>
  <si>
    <t>68))())7014</t>
  </si>
  <si>
    <t>880+.2+.9776</t>
  </si>
  <si>
    <t>695(/+//8228</t>
  </si>
  <si>
    <t>740)2(,/2459</t>
  </si>
  <si>
    <t>347,2-224540</t>
  </si>
  <si>
    <t>58-1-,/1217</t>
  </si>
  <si>
    <t>11)2*2+3120</t>
  </si>
  <si>
    <t>203*.*0*3304</t>
  </si>
  <si>
    <t>659+12221199</t>
  </si>
  <si>
    <t>303)(10.8744</t>
  </si>
  <si>
    <t>2311+22.8319</t>
  </si>
  <si>
    <t>1902.-20107</t>
  </si>
  <si>
    <t>750,*2217684</t>
  </si>
  <si>
    <t>1432-+,)7020</t>
  </si>
  <si>
    <t>521,,(0+4259</t>
  </si>
  <si>
    <t>656,0)+13805</t>
  </si>
  <si>
    <t>289,(/1.4074</t>
  </si>
  <si>
    <t>384.(0)-4390</t>
  </si>
  <si>
    <t>638,(+,(8508</t>
  </si>
  <si>
    <t>109,)./,8307</t>
  </si>
  <si>
    <t>322*.*/-8410</t>
  </si>
  <si>
    <t>25++(-(8009</t>
  </si>
  <si>
    <t>281100/)6707</t>
  </si>
  <si>
    <t>707+/0./9315</t>
  </si>
  <si>
    <t>42*1*.25753</t>
  </si>
  <si>
    <t>6720(.),7858</t>
  </si>
  <si>
    <t>184-(*212840</t>
  </si>
  <si>
    <t>1431/)+(6032</t>
  </si>
  <si>
    <t>643+/0212833</t>
  </si>
  <si>
    <t>3701,(((9304</t>
  </si>
  <si>
    <t>471,-(0)8404</t>
  </si>
  <si>
    <t>157.)(.(631</t>
  </si>
  <si>
    <t>9121-(-5031</t>
  </si>
  <si>
    <t>743)-10/7752</t>
  </si>
  <si>
    <t>11(2)1,2504</t>
  </si>
  <si>
    <t>473**2-/9648</t>
  </si>
  <si>
    <t>4050*12.6632</t>
  </si>
  <si>
    <t>596)2)*21215</t>
  </si>
  <si>
    <t>148)*.*22360</t>
  </si>
  <si>
    <t>203))//15367</t>
  </si>
  <si>
    <t>533+2)()7030</t>
  </si>
  <si>
    <t>700/+1++515</t>
  </si>
  <si>
    <t>382*/(223919</t>
  </si>
  <si>
    <t>485()..,2484</t>
  </si>
  <si>
    <t>840/2)*/6046</t>
  </si>
  <si>
    <t>754*)/006322</t>
  </si>
  <si>
    <t>699,11/.9157</t>
  </si>
  <si>
    <t>94./0/,860</t>
  </si>
  <si>
    <t>541*)-*+864</t>
  </si>
  <si>
    <t>546222+*7339</t>
  </si>
  <si>
    <t>193-2/-)1893</t>
  </si>
  <si>
    <t>975+020*23</t>
  </si>
  <si>
    <t>355-+)1.7339</t>
  </si>
  <si>
    <t>625/1(0.4759</t>
  </si>
  <si>
    <t>606(0+001428</t>
  </si>
  <si>
    <t>166/-0(,6554</t>
  </si>
  <si>
    <t>607/1(,22060</t>
  </si>
  <si>
    <t>590)0.+)8419</t>
  </si>
  <si>
    <t>548211*2627</t>
  </si>
  <si>
    <t>624)-)/*3481</t>
  </si>
  <si>
    <t>861+*0+01387</t>
  </si>
  <si>
    <t>348)1+)-1633</t>
  </si>
  <si>
    <t>998.2)/+585</t>
  </si>
  <si>
    <t>10921()-1041</t>
  </si>
  <si>
    <t>9811+()+2652</t>
  </si>
  <si>
    <t>556)/,1*8162</t>
  </si>
  <si>
    <t>319,)+*,8509</t>
  </si>
  <si>
    <t>760*+2.-3652</t>
  </si>
  <si>
    <t>542(..201037</t>
  </si>
  <si>
    <t>3682)/)03073</t>
  </si>
  <si>
    <t>242,,(/*1549</t>
  </si>
  <si>
    <t>553---0)8068</t>
  </si>
  <si>
    <t>45400*./9044</t>
  </si>
  <si>
    <t>226)//1-6167</t>
  </si>
  <si>
    <t>4910+-*/849</t>
  </si>
  <si>
    <t>744.)*.-2127</t>
  </si>
  <si>
    <t>5242)1/28926</t>
  </si>
  <si>
    <t>89-).(12015</t>
  </si>
  <si>
    <t>6701,+)05650</t>
  </si>
  <si>
    <t>820.**).9015</t>
  </si>
  <si>
    <t>323.,/0/5332</t>
  </si>
  <si>
    <t>419))-0(4846</t>
  </si>
  <si>
    <t>618(,(-*8985</t>
  </si>
  <si>
    <t>337+/2027918</t>
  </si>
  <si>
    <t>8761,)2+7479</t>
  </si>
  <si>
    <t>841-(+*23901</t>
  </si>
  <si>
    <t>854.(+(*7216</t>
  </si>
  <si>
    <t>26*1*+,7344</t>
  </si>
  <si>
    <t>140+.0114522</t>
  </si>
  <si>
    <t>784+(+,+7606</t>
  </si>
  <si>
    <t>564-,(,)9674</t>
  </si>
  <si>
    <t>835+*(*08865</t>
  </si>
  <si>
    <t>300.21*03722</t>
  </si>
  <si>
    <t>978.).128093</t>
  </si>
  <si>
    <t>206*.(/11434</t>
  </si>
  <si>
    <t>347+-.(-4890</t>
  </si>
  <si>
    <t>642*)+/+8420</t>
  </si>
  <si>
    <t>8852212/3726</t>
  </si>
  <si>
    <t>337).,2,2749</t>
  </si>
  <si>
    <t>306,21.+6326</t>
  </si>
  <si>
    <t>6732-+,22409</t>
  </si>
  <si>
    <t>965+1,+26295</t>
  </si>
  <si>
    <t>863200+/5330</t>
  </si>
  <si>
    <t>3052.)221119</t>
  </si>
  <si>
    <t>358,,2+06221</t>
  </si>
  <si>
    <t>818/)2002777</t>
  </si>
  <si>
    <t>564*-20*1994</t>
  </si>
  <si>
    <t>334(*(*/5817</t>
  </si>
  <si>
    <t>33921,0*9493</t>
  </si>
  <si>
    <t>5510(.(/9668</t>
  </si>
  <si>
    <t>590-../01828</t>
  </si>
  <si>
    <t>401+0.).7625</t>
  </si>
  <si>
    <t>253.1+-(3958</t>
  </si>
  <si>
    <t>989,1,).1335</t>
  </si>
  <si>
    <t>116.1)()3240</t>
  </si>
  <si>
    <t>962++0*01573</t>
  </si>
  <si>
    <t>329*.2,18392</t>
  </si>
  <si>
    <t>539,2)*+12</t>
  </si>
  <si>
    <t>702,0*,07717</t>
  </si>
  <si>
    <t>5612(1)-1184</t>
  </si>
  <si>
    <t>944/.1,/251</t>
  </si>
  <si>
    <t>783(/+,(5932</t>
  </si>
  <si>
    <t>291++,).3815</t>
  </si>
  <si>
    <t>9101122)292</t>
  </si>
  <si>
    <t>346,2-),9192</t>
  </si>
  <si>
    <t>41922.+12254</t>
  </si>
  <si>
    <t>13),*-)1596</t>
  </si>
  <si>
    <t>128-/+)*6179</t>
  </si>
  <si>
    <t>3061)0(02251</t>
  </si>
  <si>
    <t>7450+1//7029</t>
  </si>
  <si>
    <t>277)-()(5881</t>
  </si>
  <si>
    <t>560)/2,02603</t>
  </si>
  <si>
    <t>291,-**.3107</t>
  </si>
  <si>
    <t>452*)1+/9119</t>
  </si>
  <si>
    <t>112.())(2098</t>
  </si>
  <si>
    <t>165,/(/,4739</t>
  </si>
  <si>
    <t>158*..0)7844</t>
  </si>
  <si>
    <t>362/0(-)1166</t>
  </si>
  <si>
    <t>219*(2)0373</t>
  </si>
  <si>
    <t>3711.-106116</t>
  </si>
  <si>
    <t>836/+1+*6912</t>
  </si>
  <si>
    <t>929.0-()559</t>
  </si>
  <si>
    <t>848/+1/,7921</t>
  </si>
  <si>
    <t>991./(*6538</t>
  </si>
  <si>
    <t>413*0.2,2819</t>
  </si>
  <si>
    <t>254*/.*(4889</t>
  </si>
  <si>
    <t>716---))6341</t>
  </si>
  <si>
    <t>15300*(/6324</t>
  </si>
  <si>
    <t>762,2)2,100</t>
  </si>
  <si>
    <t>6110.-*386</t>
  </si>
  <si>
    <t>440-.2)*489</t>
  </si>
  <si>
    <t>92401,*(1188</t>
  </si>
  <si>
    <t>743*-,+03476</t>
  </si>
  <si>
    <t>956*)1++7848</t>
  </si>
  <si>
    <t>1601-,((4110</t>
  </si>
  <si>
    <t>518(,.()7070</t>
  </si>
  <si>
    <t>954-0.2.2133</t>
  </si>
  <si>
    <t>768//)1)8783</t>
  </si>
  <si>
    <t>46710-).7435</t>
  </si>
  <si>
    <t>574*,/-+3205</t>
  </si>
  <si>
    <t>166,-..14098</t>
  </si>
  <si>
    <t>6881(1)-1487</t>
  </si>
  <si>
    <t>415/22.16216</t>
  </si>
  <si>
    <t>762.-)+)8081</t>
  </si>
  <si>
    <t>8920)(1,5115</t>
  </si>
  <si>
    <t>2962-/)/8752</t>
  </si>
  <si>
    <t>NORMAL</t>
  </si>
  <si>
    <t>RÁPIDO</t>
  </si>
  <si>
    <t>CONTROLADO</t>
  </si>
  <si>
    <t>COMIDA</t>
  </si>
  <si>
    <t>HORA2</t>
  </si>
  <si>
    <t>COSTO REAL</t>
  </si>
  <si>
    <t>COSTO ADICIONAL</t>
  </si>
  <si>
    <t>COSTO NORMAL</t>
  </si>
  <si>
    <t>KILOMETROS HASTA</t>
  </si>
  <si>
    <t>COSTO ADICIONAL2</t>
  </si>
  <si>
    <t>COSTO NORMAL2</t>
  </si>
  <si>
    <t>KILOMETROS ADICIONALES</t>
  </si>
  <si>
    <t>Etiquetas de fila</t>
  </si>
  <si>
    <t>Total general</t>
  </si>
  <si>
    <t>(Varios elementos)</t>
  </si>
  <si>
    <t>HORA3</t>
  </si>
  <si>
    <t xml:space="preserve">COSTO REAL </t>
  </si>
  <si>
    <t>PORCENTAJE COSTO REAL</t>
  </si>
  <si>
    <t>Suma de KILOMETROS</t>
  </si>
  <si>
    <t>Etiquetas de columna</t>
  </si>
  <si>
    <t xml:space="preserve">KILOMETROS </t>
  </si>
  <si>
    <t xml:space="preserve">ULTIMO_STATUS </t>
  </si>
  <si>
    <t>Columna1</t>
  </si>
  <si>
    <t>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</si>
</sst>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 &quot;$&quot;* #,##0_ ;_ &quot;$&quot;* \-#,##0_ ;_ &quot;$&quot;* &quot;-&quot;_ ;_ @_ "/>
    <numFmt numFmtId="41" formatCode="_ * #,##0_ ;_ * \-#,##0_ ;_ * &quot;-&quot;_ ;_ @_ 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10" fontId="0" fillId="0" borderId="0" xfId="0" applyNumberFormat="1"/>
    <xf numFmtId="41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</cellXfs>
  <cellStyles count="1">
    <cellStyle name="Normal" xfId="0" builtinId="0"/>
  </cellStyles>
  <dxfs count="20">
    <dxf>
      <font>
        <color rgb="FFFF0000"/>
      </font>
    </dxf>
    <dxf>
      <font>
        <color rgb="FFFF0000"/>
      </font>
    </dxf>
    <dxf>
      <font>
        <color rgb="FFFF0000"/>
      </font>
    </dxf>
    <dxf>
      <numFmt numFmtId="3" formatCode="#,##0"/>
    </dxf>
    <dxf>
      <numFmt numFmtId="14" formatCode="0.00%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numFmt numFmtId="3" formatCode="#,##0"/>
    </dxf>
    <dxf>
      <numFmt numFmtId="1" formatCode="0"/>
    </dxf>
    <dxf>
      <numFmt numFmtId="1" formatCode="0"/>
    </dxf>
    <dxf>
      <numFmt numFmtId="33" formatCode="_ * #,##0_ ;_ * \-#,##0_ ;_ * &quot;-&quot;_ ;_ @_ 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371475</xdr:colOff>
      <xdr:row>0</xdr:row>
      <xdr:rowOff>9525</xdr:rowOff>
    </xdr:from>
    <xdr:to>
      <xdr:col>4</xdr:col>
      <xdr:colOff>676275</xdr:colOff>
      <xdr:row>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RVICIO">
              <a:extLst>
                <a:ext uri="{FF2B5EF4-FFF2-40B4-BE49-F238E27FC236}">
                  <a16:creationId xmlns:a16="http://schemas.microsoft.com/office/drawing/2014/main" id="{14F265E7-F64F-429C-9285-D8805DFF9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0300" y="9525"/>
              <a:ext cx="1828800" cy="147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247650</xdr:colOff>
      <xdr:row>0</xdr:row>
      <xdr:rowOff>0</xdr:rowOff>
    </xdr:from>
    <xdr:to>
      <xdr:col>7</xdr:col>
      <xdr:colOff>504825</xdr:colOff>
      <xdr:row>23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ECHA_UTL_STATUS">
              <a:extLst>
                <a:ext uri="{FF2B5EF4-FFF2-40B4-BE49-F238E27FC236}">
                  <a16:creationId xmlns:a16="http://schemas.microsoft.com/office/drawing/2014/main" id="{BC76789C-FA25-4372-8E6B-C023039478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_UTL_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62475" y="0"/>
              <a:ext cx="1781175" cy="438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rico Cavallieri Molina" refreshedDate="44628.595193518522" createdVersion="7" refreshedVersion="7" minRefreshableVersion="3" recordCount="5751" xr:uid="{BACB0548-472B-4C61-BA59-90D8E470EF46}">
  <cacheSource type="worksheet">
    <worksheetSource name="Tabla1[[HORA]:[COSTO REAL]]"/>
  </cacheSource>
  <cacheFields count="21">
    <cacheField name="HORA" numFmtId="0">
      <sharedItems/>
    </cacheField>
    <cacheField name="ID" numFmtId="0">
      <sharedItems/>
    </cacheField>
    <cacheField name="TAMANO" numFmtId="0">
      <sharedItems containsBlank="1"/>
    </cacheField>
    <cacheField name="SERVICIO" numFmtId="0">
      <sharedItems count="4">
        <s v="NORMAL"/>
        <s v="RÁPIDO"/>
        <s v="CONTROLADO"/>
        <s v="COMIDA"/>
      </sharedItems>
    </cacheField>
    <cacheField name="FORMA_PAGO" numFmtId="0">
      <sharedItems/>
    </cacheField>
    <cacheField name="ULTIMO_STATUS" numFmtId="0">
      <sharedItems/>
    </cacheField>
    <cacheField name="FECHA_UTL_STATUS" numFmtId="0">
      <sharedItems count="15">
        <s v="02-01-2019"/>
        <s v="01-01-2019"/>
        <s v="03-01-2019"/>
        <s v="04-01-2019"/>
        <s v="07-01-2019"/>
        <s v="11-01-2019"/>
        <s v="14-01-2019"/>
        <s v="10-01-2019"/>
        <s v="05-01-2019"/>
        <s v="08-01-2019"/>
        <s v="09-01-2019"/>
        <s v="06-01-2019"/>
        <s v="12-01-2019"/>
        <s v="15-01-2019"/>
        <s v="13-01-2019"/>
      </sharedItems>
    </cacheField>
    <cacheField name="HORA2" numFmtId="0">
      <sharedItems/>
    </cacheField>
    <cacheField name="HORA3" numFmtId="0">
      <sharedItems count="18">
        <s v="19"/>
        <s v="07"/>
        <s v="16"/>
        <s v="13"/>
        <s v="10"/>
        <s v="11"/>
        <s v="18"/>
        <s v="12"/>
        <s v="08"/>
        <s v="14"/>
        <s v="09"/>
        <s v="15"/>
        <s v="20"/>
        <s v="17"/>
        <s v="21"/>
        <s v="22"/>
        <s v="23"/>
        <s v="03"/>
      </sharedItems>
    </cacheField>
    <cacheField name="PICKUP_DISTRITO" numFmtId="0">
      <sharedItems/>
    </cacheField>
    <cacheField name="SHIPPING_DISTRITO" numFmtId="0">
      <sharedItems/>
    </cacheField>
    <cacheField name="TIPO_VEHICULO" numFmtId="0">
      <sharedItems/>
    </cacheField>
    <cacheField name="KILOMETROS" numFmtId="0">
      <sharedItems containsSemiMixedTypes="0" containsString="0" containsNumber="1" minValue="1" maxValue="21" count="1891">
        <n v="16.41"/>
        <n v="2.2800000000000002"/>
        <n v="15.64"/>
        <n v="19.350000000000001"/>
        <n v="7.6"/>
        <n v="20.64"/>
        <n v="11.87"/>
        <n v="15.62"/>
        <n v="9.26"/>
        <n v="18"/>
        <n v="6.8100000000000005"/>
        <n v="8.06"/>
        <n v="17.05"/>
        <n v="3.05"/>
        <n v="17.63"/>
        <n v="7.4"/>
        <n v="18.940000000000001"/>
        <n v="12.55"/>
        <n v="15.31"/>
        <n v="6.96"/>
        <n v="1.76"/>
        <n v="16.12"/>
        <n v="3.51"/>
        <n v="9.85"/>
        <n v="13.33"/>
        <n v="5.88"/>
        <n v="15.16"/>
        <n v="14.76"/>
        <n v="8.42"/>
        <n v="8.98"/>
        <n v="5.0599999999999996"/>
        <n v="17.57"/>
        <n v="19.14"/>
        <n v="4.2"/>
        <n v="9.49"/>
        <n v="6.4"/>
        <n v="2.66"/>
        <n v="13.17"/>
        <n v="10.75"/>
        <n v="10.15"/>
        <n v="1.56"/>
        <n v="1.9300000000000002"/>
        <n v="17.399999999999999"/>
        <n v="18.21"/>
        <n v="6.64"/>
        <n v="11.09"/>
        <n v="20.32"/>
        <n v="6.93"/>
        <n v="2.4500000000000002"/>
        <n v="16.989999999999998"/>
        <n v="20.77"/>
        <n v="17.73"/>
        <n v="19.37"/>
        <n v="12.76"/>
        <n v="11.58"/>
        <n v="19.98"/>
        <n v="9.4600000000000009"/>
        <n v="18.23"/>
        <n v="9.16"/>
        <n v="15.02"/>
        <n v="9.75"/>
        <n v="3.22"/>
        <n v="8.09"/>
        <n v="20.100000000000001"/>
        <n v="18.54"/>
        <n v="12.9"/>
        <n v="16.39"/>
        <n v="6.66"/>
        <n v="11.34"/>
        <n v="6.15"/>
        <n v="9.42"/>
        <n v="5.09"/>
        <n v="11.51"/>
        <n v="19.809999999999999"/>
        <n v="4.6500000000000004"/>
        <n v="6.54"/>
        <n v="18.12"/>
        <n v="15.66"/>
        <n v="5.3"/>
        <n v="11.76"/>
        <n v="4.12"/>
        <n v="5.85"/>
        <n v="5.2"/>
        <n v="9.64"/>
        <n v="10.119999999999999"/>
        <n v="18.670000000000002"/>
        <n v="1.34"/>
        <n v="9.6199999999999992"/>
        <n v="12.79"/>
        <n v="8.76"/>
        <n v="14.68"/>
        <n v="4.49"/>
        <n v="3.36"/>
        <n v="12.16"/>
        <n v="5.66"/>
        <n v="9.18"/>
        <n v="12.22"/>
        <n v="4.16"/>
        <n v="10.38"/>
        <n v="2.85"/>
        <n v="12.2"/>
        <n v="17.55"/>
        <n v="2.46"/>
        <n v="1.18"/>
        <n v="3.99"/>
        <n v="7.96"/>
        <n v="2.14"/>
        <n v="14.44"/>
        <n v="16.72"/>
        <n v="18.100000000000001"/>
        <n v="10.4"/>
        <n v="11.7"/>
        <n v="13.35"/>
        <n v="14.43"/>
        <n v="11.54"/>
        <n v="16.88"/>
        <n v="17.88"/>
        <n v="19.850000000000001"/>
        <n v="5.39"/>
        <n v="19.989999999999998"/>
        <n v="1.75"/>
        <n v="13.63"/>
        <n v="11.15"/>
        <n v="3.1"/>
        <n v="11.16"/>
        <n v="19"/>
        <n v="5.45"/>
        <n v="15.03"/>
        <n v="19.309999999999999"/>
        <n v="10.02"/>
        <n v="15.85"/>
        <n v="15.21"/>
        <n v="15.53"/>
        <n v="3.58"/>
        <n v="2.27"/>
        <n v="18.34"/>
        <n v="19.11"/>
        <n v="12.97"/>
        <n v="11.25"/>
        <n v="19.21"/>
        <n v="13.6"/>
        <n v="16.11"/>
        <n v="18.489999999999998"/>
        <n v="11"/>
        <n v="1.71"/>
        <n v="14.5"/>
        <n v="19.600000000000001"/>
        <n v="6.23"/>
        <n v="8.18"/>
        <n v="17.32"/>
        <n v="16.55"/>
        <n v="16.07"/>
        <n v="19.329999999999998"/>
        <n v="19.46"/>
        <n v="1.5699999999999998"/>
        <n v="5.37"/>
        <n v="17.77"/>
        <n v="13.68"/>
        <n v="3"/>
        <n v="17.53"/>
        <n v="8.27"/>
        <n v="3.48"/>
        <n v="19.96"/>
        <n v="10.48"/>
        <n v="3.96"/>
        <n v="9.4700000000000006"/>
        <n v="8.16"/>
        <n v="16.46"/>
        <n v="7"/>
        <n v="19.55"/>
        <n v="8.14"/>
        <n v="8.1999999999999993"/>
        <n v="11.59"/>
        <n v="19.66"/>
        <n v="9.1300000000000008"/>
        <n v="13.07"/>
        <n v="15.07"/>
        <n v="10.44"/>
        <n v="2.4900000000000002"/>
        <n v="16.25"/>
        <n v="17.41"/>
        <n v="2.37"/>
        <n v="13.85"/>
        <n v="7.5"/>
        <n v="2.4699999999999998"/>
        <n v="10.46"/>
        <n v="15.46"/>
        <n v="12.37"/>
        <n v="7.59"/>
        <n v="5.33"/>
        <n v="8.75"/>
        <n v="11.57"/>
        <n v="7.41"/>
        <n v="1.26"/>
        <n v="8.31"/>
        <n v="15.65"/>
        <n v="12.71"/>
        <n v="5.18"/>
        <n v="14.67"/>
        <n v="8.56"/>
        <n v="4.24"/>
        <n v="18.55"/>
        <n v="4.63"/>
        <n v="3.35"/>
        <n v="12.45"/>
        <n v="10.32"/>
        <n v="10.97"/>
        <n v="14.25"/>
        <n v="4.1100000000000003"/>
        <n v="9.61"/>
        <n v="4.07"/>
        <n v="4.5"/>
        <n v="3.68"/>
        <n v="13.91"/>
        <n v="19.510000000000002"/>
        <n v="1.02"/>
        <n v="18.66"/>
        <n v="5.64"/>
        <n v="1.45"/>
        <n v="16.52"/>
        <n v="12.83"/>
        <n v="15.26"/>
        <n v="6.77"/>
        <n v="3.85"/>
        <n v="11.49"/>
        <n v="1.9100000000000001"/>
        <n v="10.89"/>
        <n v="8.89"/>
        <n v="11.97"/>
        <n v="9.3800000000000008"/>
        <n v="11.45"/>
        <n v="13.81"/>
        <n v="8.61"/>
        <n v="1.72"/>
        <n v="1"/>
        <n v="8.8699999999999992"/>
        <n v="16.309999999999999"/>
        <n v="6.09"/>
        <n v="12.36"/>
        <n v="4.53"/>
        <n v="13.88"/>
        <n v="16.71"/>
        <n v="9.52"/>
        <n v="7.19"/>
        <n v="12.24"/>
        <n v="15.5"/>
        <n v="1.94"/>
        <n v="20.61"/>
        <n v="15.36"/>
        <n v="1.3900000000000001"/>
        <n v="11.04"/>
        <n v="3.73"/>
        <n v="14.9"/>
        <n v="7.02"/>
        <n v="14.1"/>
        <n v="16.86"/>
        <n v="16.27"/>
        <n v="8"/>
        <n v="13.24"/>
        <n v="20.67"/>
        <n v="6.97"/>
        <n v="19.940000000000001"/>
        <n v="8.5"/>
        <n v="10.42"/>
        <n v="21"/>
        <n v="5.35"/>
        <n v="20.25"/>
        <n v="14.46"/>
        <n v="17.34"/>
        <n v="15.96"/>
        <n v="19.38"/>
        <n v="18.18"/>
        <n v="10.24"/>
        <n v="6.9"/>
        <n v="20.059999999999999"/>
        <n v="12.58"/>
        <n v="4.8"/>
        <n v="4.13"/>
        <n v="11.77"/>
        <n v="15.51"/>
        <n v="16.170000000000002"/>
        <n v="18.920000000000002"/>
        <n v="16.559999999999999"/>
        <n v="9.1"/>
        <n v="20.83"/>
        <n v="14.28"/>
        <n v="6.41"/>
        <n v="3.55"/>
        <n v="18.73"/>
        <n v="17.46"/>
        <n v="12.92"/>
        <n v="6.92"/>
        <n v="10.210000000000001"/>
        <n v="15.7"/>
        <n v="15.44"/>
        <n v="12.05"/>
        <n v="8.1"/>
        <n v="5.74"/>
        <n v="10.25"/>
        <n v="20.28"/>
        <n v="9.31"/>
        <n v="13.01"/>
        <n v="12.61"/>
        <n v="7.46"/>
        <n v="14.06"/>
        <n v="5.41"/>
        <n v="18.91"/>
        <n v="3.79"/>
        <n v="4.88"/>
        <n v="18.829999999999998"/>
        <n v="12.87"/>
        <n v="3.94"/>
        <n v="15.52"/>
        <n v="17.579999999999998"/>
        <n v="20.48"/>
        <n v="16.75"/>
        <n v="5.95"/>
        <n v="20.57"/>
        <n v="5.73"/>
        <n v="8.52"/>
        <n v="8.9499999999999993"/>
        <n v="10.85"/>
        <n v="14.37"/>
        <n v="17.11"/>
        <n v="19.579999999999998"/>
        <n v="9.27"/>
        <n v="1.43"/>
        <n v="14.51"/>
        <n v="4.9000000000000004"/>
        <n v="6.01"/>
        <n v="16.489999999999998"/>
        <n v="2.2200000000000002"/>
        <n v="4.26"/>
        <n v="7.91"/>
        <n v="3.76"/>
        <n v="15.6"/>
        <n v="10.14"/>
        <n v="14.36"/>
        <n v="11.18"/>
        <n v="15.35"/>
        <n v="8.91"/>
        <n v="11.6"/>
        <n v="11.12"/>
        <n v="15.91"/>
        <n v="13.39"/>
        <n v="20.309999999999999"/>
        <n v="1.67"/>
        <n v="7.64"/>
        <n v="10.84"/>
        <n v="11.94"/>
        <n v="20.71"/>
        <n v="2.81"/>
        <n v="14.84"/>
        <n v="2.3199999999999998"/>
        <n v="3.15"/>
        <n v="11.47"/>
        <n v="5.8"/>
        <n v="13.49"/>
        <n v="18.809999999999999"/>
        <n v="8.5299999999999994"/>
        <n v="8.66"/>
        <n v="16.3"/>
        <n v="7.06"/>
        <n v="6.74"/>
        <n v="12.84"/>
        <n v="11.66"/>
        <n v="6.73"/>
        <n v="1.83"/>
        <n v="19.71"/>
        <n v="16.690000000000001"/>
        <n v="13"/>
        <n v="17.2"/>
        <n v="20.8"/>
        <n v="11.91"/>
        <n v="17.66"/>
        <n v="13.59"/>
        <n v="13.8"/>
        <n v="19.649999999999999"/>
        <n v="4.72"/>
        <n v="20.76"/>
        <n v="6.82"/>
        <n v="7.47"/>
        <n v="16.329999999999998"/>
        <n v="19.829999999999998"/>
        <n v="13.28"/>
        <n v="12.13"/>
        <n v="15.43"/>
        <n v="9.59"/>
        <n v="13.72"/>
        <n v="17.440000000000001"/>
        <n v="13.11"/>
        <n v="5.03"/>
        <n v="4.8899999999999997"/>
        <n v="13.37"/>
        <n v="18.38"/>
        <n v="6.8"/>
        <n v="10.5"/>
        <n v="12.14"/>
        <n v="10.050000000000001"/>
        <n v="9.48"/>
        <n v="20.16"/>
        <n v="11.67"/>
        <n v="9.06"/>
        <n v="18.3"/>
        <n v="14.78"/>
        <n v="16.829999999999998"/>
        <n v="12.32"/>
        <n v="20.51"/>
        <n v="3.71"/>
        <n v="17.420000000000002"/>
        <n v="2.06"/>
        <n v="2.59"/>
        <n v="5.82"/>
        <n v="17.07"/>
        <n v="6.52"/>
        <n v="2.63"/>
        <n v="7.49"/>
        <n v="7.82"/>
        <n v="18.36"/>
        <n v="9.68"/>
        <n v="7.31"/>
        <n v="18.690000000000001"/>
        <n v="7.55"/>
        <n v="2.0699999999999998"/>
        <n v="14.18"/>
        <n v="15.37"/>
        <n v="5.5"/>
        <n v="7.86"/>
        <n v="19.3"/>
        <n v="3.16"/>
        <n v="10.8"/>
        <n v="12.8"/>
        <n v="8.2799999999999994"/>
        <n v="14.96"/>
        <n v="16.239999999999998"/>
        <n v="9.25"/>
        <n v="2.5300000000000002"/>
        <n v="11.07"/>
        <n v="19.93"/>
        <n v="4.1399999999999997"/>
        <n v="19.59"/>
        <n v="20.66"/>
        <n v="11.19"/>
        <n v="14.86"/>
        <n v="14.95"/>
        <n v="9.57"/>
        <n v="19.239999999999998"/>
        <n v="7.6899999999999995"/>
        <n v="18.420000000000002"/>
        <n v="10.17"/>
        <n v="12.48"/>
        <n v="15.47"/>
        <n v="17.940000000000001"/>
        <n v="11.72"/>
        <n v="19.43"/>
        <n v="20.23"/>
        <n v="3.5"/>
        <n v="12.66"/>
        <n v="9.6"/>
        <n v="14.89"/>
        <n v="19.87"/>
        <n v="8.39"/>
        <n v="1.97"/>
        <n v="1.1000000000000001"/>
        <n v="2.92"/>
        <n v="5.52"/>
        <n v="1.38"/>
        <n v="1.74"/>
        <n v="13.57"/>
        <n v="15.45"/>
        <n v="5.32"/>
        <n v="6.6899999999999995"/>
        <n v="5.68"/>
        <n v="14.41"/>
        <n v="13.53"/>
        <n v="3.02"/>
        <n v="14.05"/>
        <n v="9.44"/>
        <n v="8.6"/>
        <n v="3.25"/>
        <n v="1.6600000000000001"/>
        <n v="13.73"/>
        <n v="12.27"/>
        <n v="5.86"/>
        <n v="13.45"/>
        <n v="7.42"/>
        <n v="5.28"/>
        <n v="4.83"/>
        <n v="15.24"/>
        <n v="8.4"/>
        <n v="13.61"/>
        <n v="5.6899999999999995"/>
        <n v="6.58"/>
        <n v="9.4"/>
        <n v="2.64"/>
        <n v="5.77"/>
        <n v="16.09"/>
        <n v="17.13"/>
        <n v="4.3499999999999996"/>
        <n v="19.82"/>
        <n v="15.49"/>
        <n v="16.57"/>
        <n v="7.23"/>
        <n v="8.82"/>
        <n v="17.670000000000002"/>
        <n v="7.18"/>
        <n v="14.8"/>
        <n v="18.8"/>
        <n v="2.73"/>
        <n v="1.1200000000000001"/>
        <n v="7.51"/>
        <n v="2.95"/>
        <n v="9.7100000000000009"/>
        <n v="12.01"/>
        <n v="15.58"/>
        <n v="15.82"/>
        <n v="8.73"/>
        <n v="11.81"/>
        <n v="13.62"/>
        <n v="2.93"/>
        <n v="9.2200000000000006"/>
        <n v="18.37"/>
        <n v="11.9"/>
        <n v="12.72"/>
        <n v="5.46"/>
        <n v="8.0299999999999994"/>
        <n v="19.61"/>
        <n v="12.65"/>
        <n v="15.56"/>
        <n v="11.61"/>
        <n v="11.69"/>
        <n v="13.29"/>
        <n v="8.69"/>
        <n v="5.42"/>
        <n v="14.4"/>
        <n v="5.92"/>
        <n v="17.62"/>
        <n v="13.78"/>
        <n v="1.21"/>
        <n v="10.27"/>
        <n v="16.34"/>
        <n v="8.08"/>
        <n v="18.010000000000002"/>
        <n v="11.75"/>
        <n v="3.63"/>
        <n v="7.13"/>
        <n v="12.19"/>
        <n v="13.84"/>
        <n v="19.09"/>
        <n v="14.38"/>
        <n v="14.39"/>
        <n v="20.079999999999998"/>
        <n v="20.22"/>
        <n v="17.68"/>
        <n v="19.8"/>
        <n v="2.36"/>
        <n v="11.39"/>
        <n v="19.52"/>
        <n v="20.07"/>
        <n v="9.58"/>
        <n v="18.14"/>
        <n v="19.420000000000002"/>
        <n v="6.72"/>
        <n v="17.8"/>
        <n v="6.47"/>
        <n v="11.84"/>
        <n v="1.3599999999999999"/>
        <n v="13.47"/>
        <n v="10.09"/>
        <n v="6.88"/>
        <n v="18.989999999999998"/>
        <n v="14.81"/>
        <n v="11.65"/>
        <n v="3.81"/>
        <n v="11.31"/>
        <n v="20.420000000000002"/>
        <n v="4.2300000000000004"/>
        <n v="13.43"/>
        <n v="8.65"/>
        <n v="4.5199999999999996"/>
        <n v="8.59"/>
        <n v="6.75"/>
        <n v="16.53"/>
        <n v="10.33"/>
        <n v="15.93"/>
        <n v="5.78"/>
        <n v="18.32"/>
        <n v="16.61"/>
        <n v="16.84"/>
        <n v="1.29"/>
        <n v="3.7199999999999998"/>
        <n v="11.88"/>
        <n v="9.2100000000000009"/>
        <n v="16.920000000000002"/>
        <n v="4.25"/>
        <n v="7.12"/>
        <n v="16.850000000000001"/>
        <n v="1.55"/>
        <n v="1.4"/>
        <n v="5.93"/>
        <n v="15.79"/>
        <n v="19.170000000000002"/>
        <n v="3.3"/>
        <n v="13.22"/>
        <n v="10.54"/>
        <n v="11.82"/>
        <n v="5.57"/>
        <n v="16.87"/>
        <n v="12.7"/>
        <n v="3.86"/>
        <n v="2.77"/>
        <n v="7.44"/>
        <n v="4.87"/>
        <n v="9.9600000000000009"/>
        <n v="10.130000000000001"/>
        <n v="20.13"/>
        <n v="4.79"/>
        <n v="2.09"/>
        <n v="11.36"/>
        <n v="14.93"/>
        <n v="3.13"/>
        <n v="15.72"/>
        <n v="3.75"/>
        <n v="6.33"/>
        <n v="19.79"/>
        <n v="5.23"/>
        <n v="12.3"/>
        <n v="18.93"/>
        <n v="16.36"/>
        <n v="17.54"/>
        <n v="20.45"/>
        <n v="6.38"/>
        <n v="13.38"/>
        <n v="18.309999999999999"/>
        <n v="6.5600000000000005"/>
        <n v="2.13"/>
        <n v="16.21"/>
        <n v="5.15"/>
        <n v="13.05"/>
        <n v="8.81"/>
        <n v="15.84"/>
        <n v="8.25"/>
        <n v="10.31"/>
        <n v="8.0500000000000007"/>
        <n v="4.3899999999999997"/>
        <n v="15.33"/>
        <n v="7.24"/>
        <n v="15.57"/>
        <n v="19.89"/>
        <n v="3.34"/>
        <n v="18.5"/>
        <n v="16.03"/>
        <n v="4.3099999999999996"/>
        <n v="2"/>
        <n v="9.5"/>
        <n v="5.62"/>
        <n v="17.010000000000002"/>
        <n v="1.28"/>
        <n v="7.17"/>
        <n v="15.97"/>
        <n v="19.41"/>
        <n v="19.02"/>
        <n v="1.77"/>
        <n v="12.26"/>
        <n v="13.4"/>
        <n v="5.99"/>
        <n v="16.63"/>
        <n v="9.2899999999999991"/>
        <n v="20.93"/>
        <n v="8.34"/>
        <n v="9.9"/>
        <n v="12.81"/>
        <n v="1.44"/>
        <n v="7.04"/>
        <n v="8.7200000000000006"/>
        <n v="12.38"/>
        <n v="7.63"/>
        <n v="12.47"/>
        <n v="10.62"/>
        <n v="4.0599999999999996"/>
        <n v="6.84"/>
        <n v="9.7899999999999991"/>
        <n v="20.149999999999999"/>
        <n v="8.93"/>
        <n v="4.7699999999999996"/>
        <n v="12.41"/>
        <n v="17.47"/>
        <n v="1.78"/>
        <n v="2.58"/>
        <n v="10.55"/>
        <n v="7.48"/>
        <n v="13.56"/>
        <n v="5.49"/>
        <n v="18.47"/>
        <n v="1.54"/>
        <n v="3.09"/>
        <n v="18.75"/>
        <n v="9.8699999999999992"/>
        <n v="5.0999999999999996"/>
        <n v="19.91"/>
        <n v="20.89"/>
        <n v="16.37"/>
        <n v="14.56"/>
        <n v="11.26"/>
        <n v="13.52"/>
        <n v="3.49"/>
        <n v="15.83"/>
        <n v="7.57"/>
        <n v="4.5600000000000005"/>
        <n v="12.82"/>
        <n v="3.26"/>
        <n v="18.53"/>
        <n v="5.05"/>
        <n v="5.54"/>
        <n v="2.89"/>
        <n v="14.33"/>
        <n v="2.1"/>
        <n v="17.7"/>
        <n v="12.35"/>
        <n v="4.46"/>
        <n v="7.87"/>
        <n v="11.02"/>
        <n v="8.23"/>
        <n v="14.54"/>
        <n v="3.06"/>
        <n v="14.64"/>
        <n v="10.47"/>
        <n v="6.28"/>
        <n v="4.84"/>
        <n v="14.98"/>
        <n v="19.670000000000002"/>
        <n v="6.37"/>
        <n v="11.29"/>
        <n v="11.74"/>
        <n v="11.28"/>
        <n v="13.89"/>
        <n v="15.69"/>
        <n v="7.77"/>
        <n v="10.78"/>
        <n v="11.52"/>
        <n v="18.7"/>
        <n v="10.18"/>
        <n v="12.96"/>
        <n v="9.0399999999999991"/>
        <n v="3.89"/>
        <n v="11.37"/>
        <n v="10.08"/>
        <n v="16.77"/>
        <n v="16.809999999999999"/>
        <n v="1.8399999999999999"/>
        <n v="8.4600000000000009"/>
        <n v="9.1999999999999993"/>
        <n v="9.02"/>
        <n v="6.42"/>
        <n v="6.19"/>
        <n v="14.88"/>
        <n v="5.79"/>
        <n v="5.98"/>
        <n v="8.1199999999999992"/>
        <n v="20.78"/>
        <n v="18.95"/>
        <n v="3.54"/>
        <n v="1.73"/>
        <n v="17.36"/>
        <n v="12.59"/>
        <n v="7.71"/>
        <n v="5.63"/>
        <n v="20.99"/>
        <n v="6.46"/>
        <n v="14.65"/>
        <n v="17.61"/>
        <n v="12.06"/>
        <n v="2.04"/>
        <n v="17.04"/>
        <n v="4.74"/>
        <n v="14.07"/>
        <n v="20.14"/>
        <n v="20.239999999999998"/>
        <n v="12.08"/>
        <n v="18.39"/>
        <n v="7.65"/>
        <n v="17.86"/>
        <n v="3.07"/>
        <n v="2.44"/>
        <n v="4.0999999999999996"/>
        <n v="6.29"/>
        <n v="16.14"/>
        <n v="11.85"/>
        <n v="11.99"/>
        <n v="18.86"/>
        <n v="12.69"/>
        <n v="14.85"/>
        <n v="16.260000000000002"/>
        <n v="7.39"/>
        <n v="15.23"/>
        <n v="13.2"/>
        <n v="19.25"/>
        <n v="11.23"/>
        <n v="18.739999999999998"/>
        <n v="7.9399999999999995"/>
        <n v="20.350000000000001"/>
        <n v="18.260000000000002"/>
        <n v="14.69"/>
        <n v="7.98"/>
        <n v="1.63"/>
        <n v="16.32"/>
        <n v="2.17"/>
        <n v="4.71"/>
        <n v="8.67"/>
        <n v="7.09"/>
        <n v="15.41"/>
        <n v="20.9"/>
        <n v="14.02"/>
        <n v="1.5899999999999999"/>
        <n v="1.01"/>
        <n v="19.23"/>
        <n v="13.41"/>
        <n v="3.11"/>
        <n v="20.09"/>
        <n v="6.17"/>
        <n v="12.88"/>
        <n v="3.31"/>
        <n v="2.68"/>
        <n v="3.42"/>
        <n v="19.010000000000002"/>
        <n v="10.39"/>
        <n v="9.08"/>
        <n v="19.2"/>
        <n v="6.07"/>
        <n v="3.18"/>
        <n v="20.52"/>
        <n v="6"/>
        <n v="7.08"/>
        <n v="13.36"/>
        <n v="8.32"/>
        <n v="17.87"/>
        <n v="5.91"/>
        <n v="1.47"/>
        <n v="4.78"/>
        <n v="15.1"/>
        <n v="7.35"/>
        <n v="10.6"/>
        <n v="20.56"/>
        <n v="20.58"/>
        <n v="12.63"/>
        <n v="1.52"/>
        <n v="18.079999999999998"/>
        <n v="7.68"/>
        <n v="15.12"/>
        <n v="7.8"/>
        <n v="2.5499999999999998"/>
        <n v="5.29"/>
        <n v="10.65"/>
        <n v="17.37"/>
        <n v="18.170000000000002"/>
        <n v="16.68"/>
        <n v="13.5"/>
        <n v="5.21"/>
        <n v="14.09"/>
        <n v="9.74"/>
        <n v="10.3"/>
        <n v="16.440000000000001"/>
        <n v="8.2100000000000009"/>
        <n v="15.99"/>
        <n v="20.97"/>
        <n v="15.9"/>
        <n v="14.7"/>
        <n v="4.3600000000000003"/>
        <n v="18.899999999999999"/>
        <n v="3.23"/>
        <n v="11.21"/>
        <n v="7.43"/>
        <n v="7.92"/>
        <n v="7.34"/>
        <n v="7.58"/>
        <n v="19.28"/>
        <n v="3.98"/>
        <n v="5.44"/>
        <n v="15.19"/>
        <n v="13.95"/>
        <n v="17.84"/>
        <n v="7.14"/>
        <n v="17.71"/>
        <n v="12.09"/>
        <n v="14.71"/>
        <n v="6.34"/>
        <n v="3.83"/>
        <n v="17.93"/>
        <n v="6.59"/>
        <n v="13.74"/>
        <n v="1.8599999999999999"/>
        <n v="2.83"/>
        <n v="6.22"/>
        <n v="2.98"/>
        <n v="19.72"/>
        <n v="8.74"/>
        <n v="18.11"/>
        <n v="3.82"/>
        <n v="18.16"/>
        <n v="7.26"/>
        <n v="6.86"/>
        <n v="9.66"/>
        <n v="3.8"/>
        <n v="6.61"/>
        <n v="13.66"/>
        <n v="1.46"/>
        <n v="19.84"/>
        <n v="1.03"/>
        <n v="11.42"/>
        <n v="16.93"/>
        <n v="15.77"/>
        <n v="4.9399999999999995"/>
        <n v="12.18"/>
        <n v="8.57"/>
        <n v="15.89"/>
        <n v="4.66"/>
        <n v="17.3"/>
        <n v="12.75"/>
        <n v="17.559999999999999"/>
        <n v="8.3800000000000008"/>
        <n v="5.96"/>
        <n v="6.35"/>
        <n v="16.02"/>
        <n v="16.13"/>
        <n v="5.34"/>
        <n v="20.92"/>
        <n v="16.82"/>
        <n v="15.25"/>
        <n v="18.399999999999999"/>
        <n v="16.38"/>
        <n v="12.73"/>
        <n v="8.7799999999999994"/>
        <n v="12.68"/>
        <n v="5.87"/>
        <n v="18.57"/>
        <n v="9.2799999999999994"/>
        <n v="6.7"/>
        <n v="15.98"/>
        <n v="8.19"/>
        <n v="17.39"/>
        <n v="6.16"/>
        <n v="20.49"/>
        <n v="20.05"/>
        <n v="16.190000000000001"/>
        <n v="3.9"/>
        <n v="6.89"/>
        <n v="13.34"/>
        <n v="17.5"/>
        <n v="4.41"/>
        <n v="20.54"/>
        <n v="20.96"/>
        <n v="5"/>
        <n v="14.22"/>
        <n v="10.07"/>
        <n v="12.12"/>
        <n v="1.48"/>
        <n v="7.73"/>
        <n v="18.559999999999999"/>
        <n v="10.94"/>
        <n v="4.7300000000000004"/>
        <n v="3.84"/>
        <n v="7.78"/>
        <n v="19.04"/>
        <n v="14.79"/>
        <n v="10"/>
        <n v="2.34"/>
        <n v="16.510000000000002"/>
        <n v="13.69"/>
        <n v="7.45"/>
        <n v="7.01"/>
        <n v="10.34"/>
        <n v="4.8499999999999996"/>
        <n v="9.91"/>
        <n v="5.24"/>
        <n v="1.1599999999999999"/>
        <n v="17.239999999999998"/>
        <n v="3.08"/>
        <n v="6.14"/>
        <n v="8.49"/>
        <n v="4"/>
        <n v="20.6"/>
        <n v="9.83"/>
        <n v="18.89"/>
        <n v="18.27"/>
        <n v="15.27"/>
        <n v="17.510000000000002"/>
        <n v="18.239999999999998"/>
        <n v="18.25"/>
        <n v="14.14"/>
        <n v="12.93"/>
        <n v="13.44"/>
        <n v="9.89"/>
        <n v="9.76"/>
        <n v="2.96"/>
        <n v="15.87"/>
        <n v="11.73"/>
        <n v="15.34"/>
        <n v="5.31"/>
        <n v="15.14"/>
        <n v="20.91"/>
        <n v="10.87"/>
        <n v="6.76"/>
        <n v="12.33"/>
        <n v="4.45"/>
        <n v="5.9399999999999995"/>
        <n v="6.55"/>
        <n v="15.88"/>
        <n v="12.56"/>
        <n v="10.23"/>
        <n v="13.21"/>
        <n v="15.73"/>
        <n v="6.2"/>
        <n v="11.27"/>
        <n v="16.579999999999998"/>
        <n v="20.34"/>
        <n v="5.9"/>
        <n v="4.97"/>
        <n v="7.79"/>
        <n v="17.850000000000001"/>
        <n v="14.32"/>
        <n v="15.8"/>
        <n v="18.760000000000002"/>
        <n v="14.87"/>
        <n v="3.2800000000000002"/>
        <n v="16.64"/>
        <n v="15.06"/>
        <n v="9.7200000000000006"/>
        <n v="8.92"/>
        <n v="10.36"/>
        <n v="20.86"/>
        <n v="18.82"/>
        <n v="3.6"/>
        <n v="5.59"/>
        <n v="16.73"/>
        <n v="14.17"/>
        <n v="6.83"/>
        <n v="19.29"/>
        <n v="8.41"/>
        <n v="3.45"/>
        <n v="9.84"/>
        <n v="13.48"/>
        <n v="16.600000000000001"/>
        <n v="3.24"/>
        <n v="11.48"/>
        <n v="12.02"/>
        <n v="9.5500000000000007"/>
        <n v="17.760000000000002"/>
        <n v="19.63"/>
        <n v="19.48"/>
        <n v="1.22"/>
        <n v="9.77"/>
        <n v="12.67"/>
        <n v="14.29"/>
        <n v="13.54"/>
        <n v="16.760000000000002"/>
        <n v="8.5500000000000007"/>
        <n v="15.74"/>
        <n v="9.65"/>
        <n v="8.07"/>
        <n v="17.899999999999999"/>
        <n v="14.03"/>
        <n v="11.96"/>
        <n v="20.03"/>
        <n v="8.84"/>
        <n v="8.9600000000000009"/>
        <n v="1.8900000000000001"/>
        <n v="17.260000000000002"/>
        <n v="5.47"/>
        <n v="17.82"/>
        <n v="6.91"/>
        <n v="2.2999999999999998"/>
        <n v="18.579999999999998"/>
        <n v="13.06"/>
        <n v="9.15"/>
        <n v="17.02"/>
        <n v="13.75"/>
        <n v="2.9"/>
        <n v="20.11"/>
        <n v="18.46"/>
        <n v="11.17"/>
        <n v="17.309999999999999"/>
        <n v="3.14"/>
        <n v="9.4499999999999993"/>
        <n v="10.35"/>
        <n v="8.01"/>
        <n v="11.03"/>
        <n v="18.600000000000001"/>
        <n v="7.33"/>
        <n v="5.1100000000000003"/>
        <n v="17.690000000000001"/>
        <n v="14.49"/>
        <n v="20.46"/>
        <n v="20.04"/>
        <n v="11.06"/>
        <n v="5.72"/>
        <n v="2.11"/>
        <n v="9.8800000000000008"/>
        <n v="17.21"/>
        <n v="12.34"/>
        <n v="3.7800000000000002"/>
        <n v="2.0099999999999998"/>
        <n v="4.1900000000000004"/>
        <n v="12.29"/>
        <n v="10.91"/>
        <n v="2.41"/>
        <n v="13.08"/>
        <n v="19.920000000000002"/>
        <n v="20.68"/>
        <n v="19.399999999999999"/>
        <n v="5.51"/>
        <n v="4.01"/>
        <n v="14.15"/>
        <n v="4.43"/>
        <n v="18.63"/>
        <n v="19.53"/>
        <n v="11.64"/>
        <n v="1.27"/>
        <n v="14.62"/>
        <n v="15.75"/>
        <n v="1.31"/>
        <n v="7.05"/>
        <n v="2.62"/>
        <n v="2.15"/>
        <n v="13.13"/>
        <n v="14.47"/>
        <n v="2.99"/>
        <n v="1.07"/>
        <n v="12.15"/>
        <n v="2.02"/>
        <n v="3.88"/>
        <n v="2.2000000000000002"/>
        <n v="1.3"/>
        <n v="11.56"/>
        <n v="20.39"/>
        <n v="13.96"/>
        <n v="7.7"/>
        <n v="10.63"/>
        <n v="9.86"/>
        <n v="17.52"/>
        <n v="3.37"/>
        <n v="16.739999999999998"/>
        <n v="15"/>
        <n v="5.13"/>
        <n v="6.53"/>
        <n v="2.12"/>
        <n v="16.78"/>
        <n v="5.0199999999999996"/>
        <n v="19.27"/>
        <n v="1.06"/>
        <n v="17.600000000000001"/>
        <n v="6.32"/>
        <n v="9.69"/>
        <n v="5.61"/>
        <n v="14.16"/>
        <n v="7.67"/>
        <n v="16.97"/>
        <n v="10.73"/>
        <n v="14.77"/>
        <n v="20.84"/>
        <n v="9.39"/>
        <n v="19.88"/>
        <n v="15.71"/>
        <n v="8.7899999999999991"/>
        <n v="15.67"/>
        <n v="20.18"/>
        <n v="9.6300000000000008"/>
        <n v="7.29"/>
        <n v="4.51"/>
        <n v="12.91"/>
        <n v="16.420000000000002"/>
        <n v="12.23"/>
        <n v="2.76"/>
        <n v="4.5999999999999996"/>
        <n v="16.91"/>
        <n v="8.8000000000000007"/>
        <n v="10.51"/>
        <n v="4.91"/>
        <n v="13.02"/>
        <n v="11.13"/>
        <n v="5.97"/>
        <n v="17.989999999999998"/>
        <n v="15.17"/>
        <n v="18.79"/>
        <n v="8.35"/>
        <n v="7.3"/>
        <n v="5.27"/>
        <n v="16.29"/>
        <n v="5.19"/>
        <n v="12.42"/>
        <n v="17.98"/>
        <n v="3.32"/>
        <n v="1.2"/>
        <n v="7.85"/>
        <n v="8.2200000000000006"/>
        <n v="13.86"/>
        <n v="11.95"/>
        <n v="1.08"/>
        <n v="1.87"/>
        <n v="6.48"/>
        <n v="17.100000000000001"/>
        <n v="10.92"/>
        <n v="13.55"/>
        <n v="3.46"/>
        <n v="8.43"/>
        <n v="11.38"/>
        <n v="16.96"/>
        <n v="5.43"/>
        <n v="18.059999999999999"/>
        <n v="20.7"/>
        <n v="10.72"/>
        <n v="4.54"/>
        <n v="16.670000000000002"/>
        <n v="17.72"/>
        <n v="3.62"/>
        <n v="6.21"/>
        <n v="1.8"/>
        <n v="20.43"/>
        <n v="1.33"/>
        <n v="11.68"/>
        <n v="15.05"/>
        <n v="14.48"/>
        <n v="16.149999999999999"/>
        <n v="9.9499999999999993"/>
        <n v="3.01"/>
        <n v="8.94"/>
        <n v="11.24"/>
        <n v="18.09"/>
        <n v="6.78"/>
        <n v="5.8100000000000005"/>
        <n v="19.75"/>
        <n v="7.37"/>
        <n v="19.440000000000001"/>
        <n v="20.69"/>
        <n v="3.12"/>
        <n v="20.36"/>
        <n v="14.2"/>
        <n v="12.28"/>
        <n v="1.42"/>
        <n v="7.74"/>
        <n v="10.029999999999999"/>
        <n v="20.47"/>
        <n v="3.65"/>
        <n v="7.72"/>
        <n v="4.6899999999999995"/>
        <n v="20.59"/>
        <n v="17.22"/>
        <n v="14.21"/>
        <n v="5.22"/>
        <n v="11.35"/>
        <n v="20.94"/>
        <n v="15.63"/>
        <n v="18.98"/>
        <n v="20.329999999999998"/>
        <n v="10.68"/>
        <n v="8.9700000000000006"/>
        <n v="9.5299999999999994"/>
        <n v="15.78"/>
        <n v="18.440000000000001"/>
        <n v="10.76"/>
        <n v="20.53"/>
        <n v="3.93"/>
        <n v="2.39"/>
        <n v="19.34"/>
        <n v="11.93"/>
        <n v="4.47"/>
        <n v="2.65"/>
        <n v="15.11"/>
        <n v="2.91"/>
        <n v="3.7"/>
        <n v="4.68"/>
        <n v="18.190000000000001"/>
        <n v="4.75"/>
        <n v="6.24"/>
        <n v="4.22"/>
        <n v="15.92"/>
        <n v="11.2"/>
        <n v="10.58"/>
        <n v="8.4700000000000006"/>
        <n v="14.53"/>
        <n v="19.05"/>
        <n v="18.2"/>
        <n v="13.18"/>
        <n v="14.55"/>
        <n v="18.77"/>
        <n v="16.8"/>
        <n v="3.2"/>
        <n v="1.23"/>
        <n v="13.83"/>
        <n v="8.02"/>
        <n v="10.67"/>
        <n v="14.72"/>
        <n v="14.01"/>
        <n v="9.3000000000000007"/>
        <n v="1.98"/>
        <n v="2.48"/>
        <n v="7.53"/>
        <n v="20.37"/>
        <n v="12.31"/>
        <n v="3.64"/>
        <n v="1.1299999999999999"/>
        <n v="3.91"/>
        <n v="9.24"/>
        <n v="18.850000000000001"/>
        <n v="8.51"/>
        <n v="13.7"/>
        <n v="7.28"/>
        <n v="13.14"/>
        <n v="18.78"/>
        <n v="18.22"/>
        <n v="5.12"/>
        <n v="4.38"/>
        <n v="17.89"/>
        <n v="5.25"/>
        <n v="1.92"/>
        <n v="9.56"/>
        <n v="11.83"/>
        <n v="14.82"/>
        <n v="18.41"/>
        <n v="2.19"/>
        <n v="12.11"/>
        <n v="20.27"/>
        <n v="9.23"/>
        <n v="17.190000000000001"/>
        <n v="5.55"/>
        <n v="17.91"/>
        <n v="3.03"/>
        <n v="17.23"/>
        <n v="3.95"/>
        <n v="4.33"/>
        <n v="1.81"/>
        <n v="16.48"/>
        <n v="3.43"/>
        <n v="8.77"/>
        <n v="14.99"/>
        <n v="8.48"/>
        <n v="3.67"/>
        <n v="11.78"/>
        <n v="11.98"/>
        <n v="9.01"/>
        <n v="4.82"/>
        <n v="19.100000000000001"/>
        <n v="6.04"/>
        <n v="19.079999999999998"/>
        <n v="2.9699999999999998"/>
        <n v="14.3"/>
        <n v="19.78"/>
        <n v="19.22"/>
        <n v="19.559999999999999"/>
        <n v="7.32"/>
        <n v="7.66"/>
        <n v="3.92"/>
        <n v="18.71"/>
        <n v="8.11"/>
        <n v="15.29"/>
        <n v="14.75"/>
        <n v="5.83"/>
        <n v="20.21"/>
        <n v="11.08"/>
        <n v="12.25"/>
        <n v="1.17"/>
        <n v="14.66"/>
        <n v="20.170000000000002"/>
        <n v="2.23"/>
        <n v="19.899999999999999"/>
        <n v="19.07"/>
        <n v="10.37"/>
        <n v="5.48"/>
        <n v="5.16"/>
        <n v="1.9"/>
        <n v="3.59"/>
        <n v="16.28"/>
        <n v="1.49"/>
        <n v="7.61"/>
        <n v="12.1"/>
        <n v="12.85"/>
        <n v="9.34"/>
        <n v="1.88"/>
        <n v="16.5"/>
        <n v="13.71"/>
        <n v="5.67"/>
        <n v="1.96"/>
        <n v="7.95"/>
        <n v="7.27"/>
        <n v="2.5099999999999998"/>
        <n v="4.6399999999999997"/>
        <n v="9.14"/>
        <n v="2.61"/>
        <n v="15.76"/>
        <n v="10.039999999999999"/>
        <n v="2.35"/>
        <n v="10.28"/>
        <n v="13.82"/>
        <n v="4.04"/>
        <n v="2.57"/>
        <n v="20.88"/>
        <n v="19.95"/>
        <n v="7.62"/>
        <n v="4.59"/>
        <n v="9.35"/>
        <n v="20.38"/>
        <n v="17.59"/>
        <n v="19.47"/>
        <n v="13.23"/>
        <n v="5.75"/>
        <n v="9.43"/>
        <n v="16"/>
        <n v="16.95"/>
        <n v="10.7"/>
        <n v="1.25"/>
        <n v="11.4"/>
        <n v="6.13"/>
        <n v="5.26"/>
        <n v="8.5399999999999991"/>
        <n v="8.9"/>
        <n v="10.41"/>
        <n v="5.58"/>
        <n v="11.8"/>
        <n v="3.19"/>
        <n v="7.07"/>
        <n v="19.57"/>
        <n v="18.28"/>
        <n v="15.61"/>
        <n v="7.88"/>
        <n v="19.5"/>
        <n v="6.3"/>
        <n v="3.5300000000000002"/>
        <n v="3.41"/>
        <n v="8.4499999999999993"/>
        <n v="3.4699999999999998"/>
        <n v="15.59"/>
        <n v="20.82"/>
        <n v="6.67"/>
        <n v="19.16"/>
        <n v="12.46"/>
        <n v="1.5"/>
        <n v="5.7"/>
        <n v="15.55"/>
        <n v="11.53"/>
        <n v="14.13"/>
        <n v="16.100000000000001"/>
        <n v="15.32"/>
        <n v="3.52"/>
        <n v="9.17"/>
        <n v="7.54"/>
        <n v="13.58"/>
        <n v="15.2"/>
        <n v="11.71"/>
        <n v="7.22"/>
        <n v="14.52"/>
        <n v="3.04"/>
        <n v="18.649999999999999"/>
        <n v="6.31"/>
        <n v="12.54"/>
        <n v="14.74"/>
        <n v="10.45"/>
        <n v="3.33"/>
        <n v="19.12"/>
        <n v="13.87"/>
        <n v="20.98"/>
        <n v="1.19"/>
        <n v="9.93"/>
        <n v="10.86"/>
        <n v="20.12"/>
        <n v="5.84"/>
        <n v="6.27"/>
        <n v="14.91"/>
        <n v="14.63"/>
        <n v="4.29"/>
        <n v="2.8"/>
        <n v="7.9"/>
        <n v="11.32"/>
        <n v="16.940000000000001"/>
        <n v="12.49"/>
        <n v="4.9800000000000004"/>
        <n v="14.42"/>
        <n v="5.5600000000000005"/>
        <n v="15.95"/>
        <n v="16.16"/>
        <n v="3.9699999999999998"/>
        <n v="14.04"/>
        <n v="11.46"/>
        <n v="17.75"/>
        <n v="11.33"/>
        <n v="12.86"/>
        <n v="4.18"/>
        <n v="18.29"/>
        <n v="11.1"/>
        <n v="13.9"/>
        <n v="10.11"/>
        <n v="8.24"/>
        <n v="1.95"/>
        <n v="4.55"/>
        <n v="12.99"/>
        <n v="16.98"/>
        <n v="5.76"/>
        <n v="2.42"/>
        <n v="17.29"/>
        <n v="1.79"/>
        <n v="11.89"/>
        <n v="1.1400000000000001"/>
        <n v="20.87"/>
        <n v="17.920000000000002"/>
        <n v="20.73"/>
        <n v="3.57"/>
        <n v="15.38"/>
        <n v="10.06"/>
        <n v="14.19"/>
        <n v="19.36"/>
        <n v="10.56"/>
        <n v="14.08"/>
        <n v="7.89"/>
        <n v="20.65"/>
        <n v="7.84"/>
        <n v="9"/>
        <n v="4.08"/>
        <n v="6.49"/>
        <n v="9.32"/>
        <n v="4.4400000000000004"/>
        <n v="10.98"/>
        <n v="12.78"/>
        <n v="11.62"/>
        <n v="2.5"/>
        <n v="12.98"/>
        <n v="7.97"/>
        <n v="2.29"/>
        <n v="13.27"/>
        <n v="4.6100000000000003"/>
        <n v="4.4000000000000004"/>
        <n v="11.44"/>
        <n v="17.48"/>
        <n v="10.95"/>
        <n v="17.829999999999998"/>
        <n v="17.64"/>
        <n v="1.6400000000000001"/>
        <n v="9.7799999999999994"/>
        <n v="15.94"/>
        <n v="11.92"/>
        <n v="15.04"/>
        <n v="5.4"/>
        <n v="19.13"/>
        <n v="13.97"/>
        <n v="6.44"/>
        <n v="14.57"/>
        <n v="18.05"/>
        <n v="20.010000000000002"/>
        <n v="6.36"/>
        <n v="12.43"/>
        <n v="5.6"/>
        <n v="7.5600000000000005"/>
        <n v="10.26"/>
        <n v="2.6"/>
        <n v="20.41"/>
        <n v="12.89"/>
        <n v="13.1"/>
        <n v="17.350000000000001"/>
        <n v="6.98"/>
        <n v="9.11"/>
        <n v="12.04"/>
        <n v="19.059999999999999"/>
        <n v="2.94"/>
        <n v="13.65"/>
        <n v="2.82"/>
        <n v="19.739999999999998"/>
        <n v="4.62"/>
        <n v="18.87"/>
        <n v="20.75"/>
        <n v="11.22"/>
        <n v="4.37"/>
        <n v="13.77"/>
        <n v="16.79"/>
        <n v="16.2"/>
        <n v="2.67"/>
        <n v="17.09"/>
        <n v="18.510000000000002"/>
        <n v="10.1"/>
        <n v="2.21"/>
        <n v="10.9"/>
        <n v="2.4300000000000002"/>
        <n v="19.97"/>
        <n v="20.190000000000001"/>
        <n v="11.3"/>
        <n v="18.96"/>
        <n v="17.95"/>
        <n v="3.66"/>
        <n v="5.65"/>
        <n v="4.0199999999999996"/>
        <n v="4.03"/>
        <n v="9.41"/>
        <n v="19.45"/>
        <n v="1.51"/>
        <n v="4.09"/>
        <n v="13.76"/>
        <n v="12"/>
        <n v="7.21"/>
        <n v="10.83"/>
        <n v="7.2"/>
        <n v="1.85"/>
        <n v="7.25"/>
        <n v="15.68"/>
        <n v="16.66"/>
        <n v="13.94"/>
        <n v="8.6300000000000008"/>
        <n v="4.21"/>
        <n v="4.57"/>
        <n v="6.18"/>
        <n v="20.79"/>
        <n v="10.29"/>
        <n v="9.98"/>
        <n v="6.45"/>
        <n v="6.5"/>
        <n v="9.09"/>
        <n v="19.39"/>
        <n v="4.1500000000000004"/>
        <n v="17.809999999999999"/>
        <n v="8.17"/>
        <n v="12.74"/>
        <n v="18.13"/>
        <n v="2.79"/>
        <n v="16.7"/>
        <n v="15.28"/>
        <n v="10.52"/>
        <n v="17.329999999999998"/>
        <n v="10.82"/>
        <n v="15.3"/>
        <n v="9.1199999999999992"/>
        <n v="13.15"/>
        <n v="19.54"/>
        <n v="3.74"/>
        <n v="6.57"/>
        <n v="5.38"/>
        <n v="8.64"/>
        <n v="18.02"/>
        <n v="12.94"/>
        <n v="17.03"/>
        <n v="4.92"/>
        <n v="10.66"/>
        <n v="8.86"/>
        <n v="20.3"/>
        <n v="14.61"/>
        <n v="15.01"/>
        <n v="2.88"/>
        <n v="2.7"/>
        <n v="10.220000000000001"/>
        <n v="10.69"/>
        <n v="8.6999999999999993"/>
        <n v="8.2899999999999991"/>
        <n v="13.26"/>
        <n v="10.88"/>
        <n v="13.03"/>
        <n v="20.02"/>
        <n v="10.74"/>
        <n v="15.08"/>
        <n v="17.649999999999999"/>
        <n v="8.0399999999999991"/>
        <n v="14.26"/>
        <n v="1.35"/>
        <n v="13.79"/>
        <n v="11.55"/>
        <n v="14.34"/>
        <n v="19.68"/>
        <n v="16.89"/>
        <n v="9.33"/>
        <n v="13.19"/>
        <n v="16.399999999999999"/>
        <n v="10.43"/>
        <n v="8.36"/>
        <n v="10.81"/>
        <n v="18.52"/>
        <n v="12.77"/>
        <n v="15.86"/>
        <n v="15.39"/>
        <n v="6.62"/>
        <n v="16.54"/>
        <n v="16.350000000000001"/>
        <n v="7.38"/>
        <n v="4.2699999999999996"/>
        <n v="17.25"/>
        <n v="20.72"/>
        <n v="9.81"/>
        <n v="17.28"/>
        <n v="14.24"/>
        <n v="7.1"/>
        <n v="2.2599999999999998"/>
        <n v="1.7"/>
        <n v="14.45"/>
        <n v="9.36"/>
        <n v="3.17"/>
        <n v="4.93"/>
        <n v="19.690000000000001"/>
        <n v="4.34"/>
        <n v="12.52"/>
        <n v="10.59"/>
        <n v="4.8100000000000005"/>
        <n v="2.16"/>
        <n v="13.12"/>
        <n v="11.79"/>
        <n v="1.41"/>
        <n v="14.94"/>
        <n v="20.81"/>
        <n v="18.350000000000001"/>
        <n v="2.84"/>
        <n v="18.04"/>
        <n v="14.11"/>
        <n v="1.58"/>
        <n v="1.04"/>
        <n v="13.32"/>
        <n v="1.0900000000000001"/>
        <n v="6.68"/>
        <n v="9.19"/>
        <n v="8.85"/>
        <n v="6.71"/>
        <n v="17.489999999999998"/>
        <n v="19.73"/>
        <n v="9.0500000000000007"/>
        <n v="19.190000000000001"/>
        <n v="13.3"/>
        <n v="6.08"/>
        <n v="14.59"/>
        <n v="1.8199999999999998"/>
        <n v="19.149999999999999"/>
        <n v="8.99"/>
        <n v="16.04"/>
        <n v="5.14"/>
        <n v="9.07"/>
        <n v="10.16"/>
        <n v="13.09"/>
        <n v="15.4"/>
        <n v="15.13"/>
        <n v="3.87"/>
        <n v="5.08"/>
        <n v="7.16"/>
        <n v="3.44"/>
        <n v="9.73"/>
        <n v="18.149999999999999"/>
        <n v="14.83"/>
        <n v="11.63"/>
        <n v="1.37"/>
        <n v="2.75"/>
        <n v="9.99"/>
        <n v="15.09"/>
        <n v="6.26"/>
        <n v="7.93"/>
        <n v="7.52"/>
        <n v="12.6"/>
        <n v="19.18"/>
        <n v="2.7800000000000002"/>
        <n v="15.15"/>
        <n v="10.61"/>
        <n v="17.38"/>
        <n v="4.32"/>
        <n v="5.07"/>
        <n v="9.0299999999999994"/>
        <n v="19.86"/>
        <n v="16.47"/>
        <n v="5.04"/>
        <n v="1.62"/>
        <n v="17.059999999999999"/>
        <n v="8.1300000000000008"/>
        <n v="17.14"/>
        <n v="16.23"/>
        <n v="5.01"/>
        <n v="12.5"/>
        <n v="10.99"/>
        <n v="1.1100000000000001"/>
        <n v="8.83"/>
        <n v="5.71"/>
        <n v="10.64"/>
        <n v="18.88"/>
        <n v="11.5"/>
        <n v="18.68"/>
        <n v="2.71"/>
        <n v="17.27"/>
        <n v="12.57"/>
        <n v="4.05"/>
        <n v="19.7"/>
        <n v="7.03"/>
        <n v="2.25"/>
        <n v="9.6999999999999993"/>
        <n v="12.53"/>
        <n v="4.67"/>
        <n v="18.72"/>
        <n v="6.9399999999999995"/>
        <n v="9.82"/>
        <n v="16.22"/>
        <n v="6.87"/>
        <n v="16.649999999999999"/>
        <n v="11.14"/>
        <n v="1.6800000000000002"/>
        <n v="6.11"/>
        <n v="6.51"/>
        <n v="17.12"/>
        <n v="12.51"/>
        <n v="2.0499999999999998"/>
        <n v="8.8800000000000008"/>
        <n v="13.42"/>
        <n v="17.079999999999998"/>
        <n v="9.67"/>
        <n v="1.1499999999999999"/>
        <n v="9.92"/>
        <n v="15.18"/>
        <n v="4.42"/>
        <n v="17.97"/>
        <n v="1.24"/>
        <n v="7.83"/>
        <n v="8.7100000000000009"/>
        <n v="18.329999999999998"/>
        <n v="4.4800000000000004"/>
        <n v="14.73"/>
        <n v="20.62"/>
        <n v="14.23"/>
        <n v="14.31"/>
        <n v="12.17"/>
        <n v="2.52"/>
        <n v="15.81"/>
        <n v="14.97"/>
        <n v="20.260000000000002"/>
        <n v="2.54"/>
        <n v="12.21"/>
        <n v="14.35"/>
        <n v="2.74"/>
        <n v="2.0299999999999998"/>
        <n v="6.85"/>
        <n v="10.79"/>
        <n v="7.15"/>
        <n v="15.48"/>
        <n v="6.95"/>
        <n v="5.89"/>
        <n v="2.56"/>
        <n v="12.39"/>
        <n v="16.45"/>
        <n v="19.77"/>
        <n v="18.62"/>
        <n v="20.55"/>
        <n v="1.05"/>
        <n v="18.64"/>
        <n v="12.07"/>
        <n v="17.79"/>
        <n v="16.079999999999998"/>
        <n v="13.64"/>
        <n v="4.95"/>
        <n v="8.68"/>
        <n v="1.99"/>
        <n v="9.8000000000000007"/>
        <n v="18.48"/>
        <n v="10.199999999999999"/>
        <n v="9.51"/>
        <n v="1.53"/>
        <n v="20.440000000000001"/>
        <n v="2.87"/>
        <n v="8.44"/>
        <n v="8.26"/>
        <n v="6.65"/>
        <n v="10.77"/>
        <n v="10.96"/>
        <n v="19.64"/>
        <n v="13.04"/>
        <n v="17.149999999999999"/>
        <n v="5.36"/>
        <n v="7.36"/>
        <n v="17.18"/>
        <n v="8.3699999999999992"/>
        <n v="16.43"/>
        <n v="4.76"/>
        <n v="13.67"/>
        <n v="6.63"/>
        <n v="3.69"/>
        <n v="10.19"/>
        <n v="7.11"/>
        <n v="8.6199999999999992"/>
        <n v="18.07"/>
        <n v="3.39"/>
        <n v="10.57"/>
        <n v="11.11"/>
        <n v="16.62"/>
        <n v="6.03"/>
        <n v="5.17"/>
        <n v="13.31"/>
        <n v="17.43"/>
        <n v="10.01"/>
        <n v="6.79"/>
        <n v="19.760000000000002"/>
        <n v="6.12"/>
        <n v="19.03"/>
        <n v="19.260000000000002"/>
        <n v="20.5"/>
        <n v="6.06"/>
        <n v="20.29"/>
        <n v="6.39"/>
        <n v="11.43"/>
        <n v="12.03"/>
        <n v="7.76"/>
      </sharedItems>
    </cacheField>
    <cacheField name="KILOMETROS ADICIONALES" numFmtId="0">
      <sharedItems containsSemiMixedTypes="0" containsString="0" containsNumber="1" minValue="0" maxValue="18.489999999999998"/>
    </cacheField>
    <cacheField name="KILOMETROS HASTA" numFmtId="0">
      <sharedItems containsSemiMixedTypes="0" containsString="0" containsNumber="1" minValue="2.5" maxValue="12"/>
    </cacheField>
    <cacheField name="COSTO NORMAL" numFmtId="0">
      <sharedItems containsSemiMixedTypes="0" containsString="0" containsNumber="1" minValue="3" maxValue="8"/>
    </cacheField>
    <cacheField name="COSTO ADICIONAL" numFmtId="0">
      <sharedItems containsSemiMixedTypes="0" containsString="0" containsNumber="1" minValue="0.55000000000000004" maxValue="2.65"/>
    </cacheField>
    <cacheField name="COSTO NORMAL2" numFmtId="2">
      <sharedItems containsSemiMixedTypes="0" containsString="0" containsNumber="1" minValue="3.0300000000000002" maxValue="96"/>
    </cacheField>
    <cacheField name="COSTO ADICIONAL2" numFmtId="2">
      <sharedItems containsSemiMixedTypes="0" containsString="0" containsNumber="1" minValue="0" maxValue="23.770499999999995"/>
    </cacheField>
    <cacheField name="COSTO" numFmtId="0">
      <sharedItems containsSemiMixedTypes="0" containsString="0" containsNumber="1" minValue="1.1000000000000001" maxValue="250.86"/>
    </cacheField>
    <cacheField name="COSTO REAL" numFmtId="2">
      <sharedItems containsSemiMixedTypes="0" containsString="0" containsNumber="1" minValue="3.0300000000000002" maxValue="119.77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rico Cavallieri Molina" refreshedDate="44628.595218287039" createdVersion="7" refreshedVersion="7" minRefreshableVersion="3" recordCount="5751" xr:uid="{F41FED0D-63A1-446B-A1C8-0DA96E37082B}">
  <cacheSource type="worksheet">
    <worksheetSource name="Tabla1"/>
  </cacheSource>
  <cacheFields count="22">
    <cacheField name="CREACION" numFmtId="0">
      <sharedItems/>
    </cacheField>
    <cacheField name="HORA" numFmtId="0">
      <sharedItems/>
    </cacheField>
    <cacheField name="ID" numFmtId="0">
      <sharedItems/>
    </cacheField>
    <cacheField name="TAMANO" numFmtId="0">
      <sharedItems containsBlank="1"/>
    </cacheField>
    <cacheField name="SERVICIO" numFmtId="0">
      <sharedItems count="4">
        <s v="NORMAL"/>
        <s v="RÁPIDO"/>
        <s v="CONTROLADO"/>
        <s v="COMIDA"/>
      </sharedItems>
    </cacheField>
    <cacheField name="FORMA_PAGO" numFmtId="0">
      <sharedItems count="3">
        <s v="PAY"/>
        <s v="COD"/>
        <s v="CCD"/>
      </sharedItems>
    </cacheField>
    <cacheField name="ULTIMO_STATUS" numFmtId="0">
      <sharedItems count="5">
        <s v="COMPLETED"/>
        <s v="WAITING"/>
        <s v="IN_PROGRESS"/>
        <s v="FAILED"/>
        <s v="OFFERED"/>
      </sharedItems>
    </cacheField>
    <cacheField name="FECHA_UTL_STATUS" numFmtId="0">
      <sharedItems count="15">
        <s v="02-01-2019"/>
        <s v="01-01-2019"/>
        <s v="03-01-2019"/>
        <s v="04-01-2019"/>
        <s v="07-01-2019"/>
        <s v="11-01-2019"/>
        <s v="14-01-2019"/>
        <s v="10-01-2019"/>
        <s v="05-01-2019"/>
        <s v="08-01-2019"/>
        <s v="09-01-2019"/>
        <s v="06-01-2019"/>
        <s v="12-01-2019"/>
        <s v="15-01-2019"/>
        <s v="13-01-2019"/>
      </sharedItems>
    </cacheField>
    <cacheField name="HORA2" numFmtId="0">
      <sharedItems/>
    </cacheField>
    <cacheField name="HORA3" numFmtId="0">
      <sharedItems/>
    </cacheField>
    <cacheField name="PICKUP_DISTRITO" numFmtId="0">
      <sharedItems count="31">
        <s v="SANTIAGO DE SURCO"/>
        <s v="PUEBLO LIBRE"/>
        <s v="LA MOLINA"/>
        <s v="SURQUILLO"/>
        <s v="LIMA"/>
        <s v="BRENA"/>
        <s v="SAN BORJA"/>
        <s v="INDEPENDENCIA"/>
        <s v="MIRAFLORES"/>
        <s v="SAN ISIDRO"/>
        <s v="VILLA EL SALVADOR"/>
        <s v="SAN JUAN DE LURIGANCHO"/>
        <s v="BELLAVISTA"/>
        <s v="SAN MIGUEL"/>
        <s v="SAN JUAN DE MIRAFLORES"/>
        <s v="LA VICTORIA"/>
        <s v="JESUS MARIA"/>
        <s v="SAN MARTIN DE PORRES"/>
        <s v="BARRANCO"/>
        <s v="ATE"/>
        <s v="CHORRILLOS"/>
        <s v="SANTA ANITA"/>
        <s v="RIMAC"/>
        <s v="LOS OLIVOS"/>
        <s v="LINCE"/>
        <s v="CALLAO"/>
        <s v="VILLA MARIA DEL TRIUNFO"/>
        <s v="MAGDALENA DEL MAR"/>
        <s v="SAN LUIS"/>
        <s v="LA PERLA"/>
        <s v="CHACLACAYO"/>
      </sharedItems>
    </cacheField>
    <cacheField name="SHIPPING_DISTRITO" numFmtId="0">
      <sharedItems count="46">
        <s v="BARRANCO"/>
        <s v="CALLAO"/>
        <s v="SAN MARTIN DE PORRES"/>
        <s v="LA MOLINA"/>
        <s v="LIMA"/>
        <s v="SAN JUAN DE MIRAFLORES"/>
        <s v="LA VICTORIA"/>
        <s v="INDEPENDENCIA"/>
        <s v="SAN ISIDRO"/>
        <s v="SURQUILLO"/>
        <s v="SANTA ANITA"/>
        <s v="MIRAFLORES"/>
        <s v="CARABAYLLO"/>
        <s v="JESUS MARIA"/>
        <s v="MAGDALENA DEL MAR"/>
        <s v="SAN MIGUEL"/>
        <s v="SAN JUAN DE LURIGANCHO"/>
        <s v="SAN BORJA"/>
        <s v="LINCE"/>
        <s v="VILLA MARIA DEL TRIUNFO"/>
        <s v="SANTIAGO DE SURCO"/>
        <s v="ATE"/>
        <s v="SAN LUIS"/>
        <s v="PUEBLO LIBRE"/>
        <s v="EL AGUSTINO"/>
        <s v="PUENTE PIEDRA"/>
        <s v="BRENA"/>
        <s v="BELLAVISTA"/>
        <s v="LOS OLIVOS"/>
        <s v="CHORRILLOS"/>
        <s v="ANCON"/>
        <s v="LA PERLA"/>
        <s v="COMAS"/>
        <s v="LURIGANCHO"/>
        <s v="VENTANILLA"/>
        <s v="VILLA EL SALVADOR"/>
        <s v="RIMAC"/>
        <s v="CHACLACAYO"/>
        <s v="CIENEGUILLA"/>
        <s v="LURIN"/>
        <s v="PACHACAMAC"/>
        <s v="CARMEN DE LA LEGUA REYNOSO"/>
        <s v="LA PUNTA"/>
        <s v="SANTA MARIA DEL MAR"/>
        <s v="BAGUA"/>
        <s v="SANTA ROSA"/>
      </sharedItems>
    </cacheField>
    <cacheField name="TIPO_VEHICULO" numFmtId="0">
      <sharedItems/>
    </cacheField>
    <cacheField name="KILOMETROS" numFmtId="0">
      <sharedItems containsSemiMixedTypes="0" containsString="0" containsNumber="1" minValue="1" maxValue="21"/>
    </cacheField>
    <cacheField name="KILOMETROS ADICIONALES" numFmtId="0">
      <sharedItems containsSemiMixedTypes="0" containsString="0" containsNumber="1" minValue="0" maxValue="18.489999999999998"/>
    </cacheField>
    <cacheField name="KILOMETROS HASTA" numFmtId="0">
      <sharedItems containsSemiMixedTypes="0" containsString="0" containsNumber="1" minValue="2.5" maxValue="12"/>
    </cacheField>
    <cacheField name="COSTO NORMAL" numFmtId="0">
      <sharedItems containsSemiMixedTypes="0" containsString="0" containsNumber="1" minValue="3" maxValue="8"/>
    </cacheField>
    <cacheField name="COSTO ADICIONAL" numFmtId="0">
      <sharedItems containsSemiMixedTypes="0" containsString="0" containsNumber="1" minValue="0.55000000000000004" maxValue="2.65"/>
    </cacheField>
    <cacheField name="COSTO NORMAL2" numFmtId="2">
      <sharedItems containsSemiMixedTypes="0" containsString="0" containsNumber="1" minValue="3.0300000000000002" maxValue="96"/>
    </cacheField>
    <cacheField name="COSTO ADICIONAL2" numFmtId="2">
      <sharedItems containsSemiMixedTypes="0" containsString="0" containsNumber="1" minValue="0" maxValue="23.770499999999995"/>
    </cacheField>
    <cacheField name="COSTO" numFmtId="0">
      <sharedItems containsSemiMixedTypes="0" containsString="0" containsNumber="1" minValue="1.1000000000000001" maxValue="250.86"/>
    </cacheField>
    <cacheField name="COSTO REAL" numFmtId="2">
      <sharedItems containsSemiMixedTypes="0" containsString="0" containsNumber="1" minValue="3.0300000000000002" maxValue="119.7705"/>
    </cacheField>
  </cacheFields>
  <extLst>
    <ext xmlns:x14="http://schemas.microsoft.com/office/spreadsheetml/2009/9/main" uri="{725AE2AE-9491-48be-B2B4-4EB974FC3084}">
      <x14:pivotCacheDefinition pivotCacheId="1359144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51">
  <r>
    <s v="19:02:35"/>
    <s v="952,(+-2695"/>
    <s v="S"/>
    <x v="0"/>
    <s v="PAY"/>
    <s v="COMPLETED"/>
    <x v="0"/>
    <s v="19:19:14"/>
    <x v="0"/>
    <s v="SANTIAGO DE SURCO"/>
    <s v="BARRANCO"/>
    <s v="Motocicleta"/>
    <x v="0"/>
    <n v="13.91"/>
    <n v="2.5"/>
    <n v="3"/>
    <n v="1.2"/>
    <n v="7.5"/>
    <n v="16.692"/>
    <n v="226.13"/>
    <n v="24.192"/>
  </r>
  <r>
    <s v="19:03:00"/>
    <s v="182(,)*,2720"/>
    <s v="S"/>
    <x v="1"/>
    <s v="PAY"/>
    <s v="WAITING"/>
    <x v="0"/>
    <s v="07:33:28"/>
    <x v="1"/>
    <s v="PUEBLO LIBRE"/>
    <s v="CALLAO"/>
    <s v="Motocicleta"/>
    <x v="1"/>
    <n v="0"/>
    <n v="3.75"/>
    <n v="4.5"/>
    <n v="0.55000000000000004"/>
    <n v="10.260000000000002"/>
    <n v="0"/>
    <n v="146.86000000000001"/>
    <n v="10.260000000000002"/>
  </r>
  <r>
    <s v="19:03:00"/>
    <s v="535,,2),8949"/>
    <s v="S"/>
    <x v="1"/>
    <s v="PAY"/>
    <s v="COMPLETED"/>
    <x v="0"/>
    <s v="16:19:05"/>
    <x v="2"/>
    <s v="PUEBLO LIBRE"/>
    <s v="CALLAO"/>
    <s v="Motocicleta"/>
    <x v="2"/>
    <n v="11.89"/>
    <n v="3.75"/>
    <n v="4.5"/>
    <n v="0.55000000000000004"/>
    <n v="16.875"/>
    <n v="6.5395000000000012"/>
    <n v="8.56"/>
    <n v="23.4145"/>
  </r>
  <r>
    <s v="19:07:45"/>
    <s v="42.()*(9827"/>
    <s v="S"/>
    <x v="0"/>
    <s v="PAY"/>
    <s v="COMPLETED"/>
    <x v="0"/>
    <s v="13:41:17"/>
    <x v="3"/>
    <s v="SANTIAGO DE SURCO"/>
    <s v="SAN MARTIN DE PORRES"/>
    <s v="Motocicleta"/>
    <x v="3"/>
    <n v="16.850000000000001"/>
    <n v="2.5"/>
    <n v="3"/>
    <n v="1.2"/>
    <n v="7.5"/>
    <n v="20.220000000000002"/>
    <n v="122.48"/>
    <n v="27.720000000000002"/>
  </r>
  <r>
    <s v="19:11:01"/>
    <s v="461)((12660"/>
    <s v="S"/>
    <x v="1"/>
    <s v="PAY"/>
    <s v="WAITING"/>
    <x v="1"/>
    <s v="10:36:42"/>
    <x v="4"/>
    <s v="LA MOLINA"/>
    <s v="LA MOLINA"/>
    <s v="Motocicleta"/>
    <x v="4"/>
    <n v="3.8499999999999996"/>
    <n v="3.75"/>
    <n v="4.5"/>
    <n v="0.55000000000000004"/>
    <n v="16.875"/>
    <n v="2.1175000000000002"/>
    <n v="159.12"/>
    <n v="18.9925"/>
  </r>
  <r>
    <s v="19:11:01"/>
    <s v="591)2*-+4098"/>
    <s v="S"/>
    <x v="1"/>
    <s v="PAY"/>
    <s v="COMPLETED"/>
    <x v="0"/>
    <s v="11:21:52"/>
    <x v="5"/>
    <s v="LA MOLINA"/>
    <s v="LA MOLINA"/>
    <s v="Motocicleta"/>
    <x v="5"/>
    <n v="16.89"/>
    <n v="3.75"/>
    <n v="4.5"/>
    <n v="0.55000000000000004"/>
    <n v="16.875"/>
    <n v="9.2895000000000003"/>
    <n v="133.01"/>
    <n v="26.1645"/>
  </r>
  <r>
    <s v="19:19:20"/>
    <s v="9742*0*(7651"/>
    <s v="S"/>
    <x v="1"/>
    <s v="PAY"/>
    <s v="WAITING"/>
    <x v="1"/>
    <s v="18:08:58"/>
    <x v="6"/>
    <s v="LA MOLINA"/>
    <s v="LIMA"/>
    <s v="Motocicleta"/>
    <x v="6"/>
    <n v="8.1199999999999992"/>
    <n v="3.75"/>
    <n v="4.5"/>
    <n v="0.55000000000000004"/>
    <n v="16.875"/>
    <n v="4.4660000000000002"/>
    <n v="218.37"/>
    <n v="21.341000000000001"/>
  </r>
  <r>
    <s v="19:19:20"/>
    <s v="636,*).0215"/>
    <s v="S"/>
    <x v="1"/>
    <s v="PAY"/>
    <s v="COMPLETED"/>
    <x v="0"/>
    <s v="11:37:04"/>
    <x v="5"/>
    <s v="LA MOLINA"/>
    <s v="LIMA"/>
    <s v="Motocicleta"/>
    <x v="7"/>
    <n v="11.87"/>
    <n v="3.75"/>
    <n v="4.5"/>
    <n v="0.55000000000000004"/>
    <n v="16.875"/>
    <n v="6.5285000000000002"/>
    <n v="120.11"/>
    <n v="23.403500000000001"/>
  </r>
  <r>
    <s v="20:01:53"/>
    <s v="148.)*).7073"/>
    <s v="S"/>
    <x v="1"/>
    <s v="PAY"/>
    <s v="IN_PROGRESS"/>
    <x v="1"/>
    <s v="11:13:40"/>
    <x v="5"/>
    <s v="SURQUILLO"/>
    <s v="SAN JUAN DE MIRAFLORES"/>
    <s v="Motocicleta"/>
    <x v="8"/>
    <n v="5.51"/>
    <n v="3.75"/>
    <n v="4.5"/>
    <n v="0.55000000000000004"/>
    <n v="16.875"/>
    <n v="3.0305"/>
    <n v="107.88"/>
    <n v="19.9055"/>
  </r>
  <r>
    <s v="20:01:53"/>
    <s v="298((-/*59"/>
    <s v="S"/>
    <x v="1"/>
    <s v="PAY"/>
    <s v="COMPLETED"/>
    <x v="2"/>
    <s v="18:37:39"/>
    <x v="6"/>
    <s v="SURQUILLO"/>
    <s v="SAN JUAN DE MIRAFLORES"/>
    <s v="Motocicleta"/>
    <x v="9"/>
    <n v="14.25"/>
    <n v="3.75"/>
    <n v="4.5"/>
    <n v="0.55000000000000004"/>
    <n v="16.875"/>
    <n v="7.8375000000000004"/>
    <n v="163.16999999999999"/>
    <n v="24.712499999999999"/>
  </r>
  <r>
    <s v="20:06:15"/>
    <s v="746/+.(/6110"/>
    <s v="S"/>
    <x v="1"/>
    <s v="PAY"/>
    <s v="WAITING"/>
    <x v="1"/>
    <s v="18:36:29"/>
    <x v="6"/>
    <s v="LA MOLINA"/>
    <s v="LA VICTORIA"/>
    <s v="Motocicleta"/>
    <x v="10"/>
    <n v="3.0600000000000005"/>
    <n v="3.75"/>
    <n v="4.5"/>
    <n v="0.55000000000000004"/>
    <n v="16.875"/>
    <n v="1.6830000000000005"/>
    <n v="14.92"/>
    <n v="18.558"/>
  </r>
  <r>
    <s v="20:06:15"/>
    <s v="329-1.*26653"/>
    <s v="S"/>
    <x v="1"/>
    <s v="PAY"/>
    <s v="COMPLETED"/>
    <x v="0"/>
    <s v="12:06:28"/>
    <x v="7"/>
    <s v="LA MOLINA"/>
    <s v="LA VICTORIA"/>
    <s v="Motocicleta"/>
    <x v="11"/>
    <n v="4.3100000000000005"/>
    <n v="3.75"/>
    <n v="4.5"/>
    <n v="0.55000000000000004"/>
    <n v="16.875"/>
    <n v="2.3705000000000003"/>
    <n v="200.36"/>
    <n v="19.2455"/>
  </r>
  <r>
    <s v="20:53:21"/>
    <s v="531/+(((8993"/>
    <s v="S"/>
    <x v="1"/>
    <s v="PAY"/>
    <s v="WAITING"/>
    <x v="1"/>
    <s v="19:43:10"/>
    <x v="0"/>
    <s v="LIMA"/>
    <s v="INDEPENDENCIA"/>
    <s v="Motocicleta"/>
    <x v="12"/>
    <n v="13.3"/>
    <n v="3.75"/>
    <n v="4.5"/>
    <n v="0.55000000000000004"/>
    <n v="16.875"/>
    <n v="7.3150000000000013"/>
    <n v="33.270000000000003"/>
    <n v="24.19"/>
  </r>
  <r>
    <s v="20:53:21"/>
    <s v="896++(,,7061"/>
    <s v="S"/>
    <x v="1"/>
    <s v="PAY"/>
    <s v="COMPLETED"/>
    <x v="0"/>
    <s v="10:59:26"/>
    <x v="4"/>
    <s v="LIMA"/>
    <s v="INDEPENDENCIA"/>
    <s v="Motocicleta"/>
    <x v="13"/>
    <n v="0"/>
    <n v="3.75"/>
    <n v="4.5"/>
    <n v="0.55000000000000004"/>
    <n v="13.725"/>
    <n v="0"/>
    <n v="235.02"/>
    <n v="13.725"/>
  </r>
  <r>
    <s v="10:54:52"/>
    <s v="268.,*()289"/>
    <s v="S"/>
    <x v="1"/>
    <s v="PAY"/>
    <s v="WAITING"/>
    <x v="1"/>
    <s v="11:35:06"/>
    <x v="5"/>
    <s v="SURQUILLO"/>
    <s v="SAN ISIDRO"/>
    <s v="Motocicleta"/>
    <x v="14"/>
    <n v="13.879999999999999"/>
    <n v="3.75"/>
    <n v="4.5"/>
    <n v="0.55000000000000004"/>
    <n v="16.875"/>
    <n v="7.6340000000000003"/>
    <n v="49.1"/>
    <n v="24.509"/>
  </r>
  <r>
    <s v="10:54:52"/>
    <s v="706/0,2,3470"/>
    <s v="S"/>
    <x v="1"/>
    <s v="PAY"/>
    <s v="COMPLETED"/>
    <x v="0"/>
    <s v="11:06:48"/>
    <x v="5"/>
    <s v="SURQUILLO"/>
    <s v="SAN ISIDRO"/>
    <s v="Motocicleta"/>
    <x v="15"/>
    <n v="3.6500000000000004"/>
    <n v="3.75"/>
    <n v="4.5"/>
    <n v="0.55000000000000004"/>
    <n v="16.875"/>
    <n v="2.0075000000000003"/>
    <n v="46.89"/>
    <n v="18.8825"/>
  </r>
  <r>
    <s v="12:41:17"/>
    <s v="44.2(0/4914"/>
    <s v="S"/>
    <x v="1"/>
    <s v="PAY"/>
    <s v="WAITING"/>
    <x v="0"/>
    <s v="08:56:10"/>
    <x v="8"/>
    <s v="BRENA"/>
    <s v="CALLAO"/>
    <s v="Motocicleta"/>
    <x v="16"/>
    <n v="15.190000000000001"/>
    <n v="3.75"/>
    <n v="4.5"/>
    <n v="0.55000000000000004"/>
    <n v="16.875"/>
    <n v="8.3545000000000016"/>
    <n v="90.65"/>
    <n v="25.229500000000002"/>
  </r>
  <r>
    <s v="12:41:17"/>
    <s v="329/,((2211"/>
    <s v="S"/>
    <x v="1"/>
    <s v="PAY"/>
    <s v="COMPLETED"/>
    <x v="0"/>
    <s v="10:17:51"/>
    <x v="4"/>
    <s v="BRENA"/>
    <s v="CALLAO"/>
    <s v="Motocicleta"/>
    <x v="17"/>
    <n v="8.8000000000000007"/>
    <n v="3.75"/>
    <n v="4.5"/>
    <n v="0.55000000000000004"/>
    <n v="16.875"/>
    <n v="4.8400000000000007"/>
    <n v="98.69"/>
    <n v="21.715"/>
  </r>
  <r>
    <s v="16:37:53"/>
    <s v="437.0.(/7548"/>
    <s v="S"/>
    <x v="1"/>
    <s v="PAY"/>
    <s v="COMPLETED"/>
    <x v="0"/>
    <s v="10:27:36"/>
    <x v="4"/>
    <s v="SAN BORJA"/>
    <s v="SURQUILLO"/>
    <s v="Motocicleta"/>
    <x v="18"/>
    <n v="11.56"/>
    <n v="3.75"/>
    <n v="4.5"/>
    <n v="0.55000000000000004"/>
    <n v="16.875"/>
    <n v="6.3580000000000005"/>
    <n v="75.77"/>
    <n v="23.233000000000001"/>
  </r>
  <r>
    <s v="19:52:54"/>
    <s v="556-,+*06503"/>
    <s v="S"/>
    <x v="1"/>
    <s v="PAY"/>
    <s v="COMPLETED"/>
    <x v="0"/>
    <s v="13:49:25"/>
    <x v="3"/>
    <s v="INDEPENDENCIA"/>
    <s v="SAN MARTIN DE PORRES"/>
    <s v="Motocicleta"/>
    <x v="19"/>
    <n v="3.21"/>
    <n v="3.75"/>
    <n v="4.5"/>
    <n v="0.55000000000000004"/>
    <n v="16.875"/>
    <n v="1.7655000000000001"/>
    <n v="237.3"/>
    <n v="18.640499999999999"/>
  </r>
  <r>
    <s v="21:57:40"/>
    <s v="2500-+)*2236"/>
    <s v="S"/>
    <x v="1"/>
    <s v="PAY"/>
    <s v="FAILED"/>
    <x v="0"/>
    <s v="10:09:19"/>
    <x v="4"/>
    <s v="SURQUILLO"/>
    <s v="SAN MARTIN DE PORRES"/>
    <s v="Motocicleta"/>
    <x v="20"/>
    <n v="0"/>
    <n v="3.75"/>
    <n v="4.5"/>
    <n v="0.55000000000000004"/>
    <n v="7.92"/>
    <n v="0"/>
    <n v="221.89"/>
    <n v="7.92"/>
  </r>
  <r>
    <s v="21:57:40"/>
    <s v="894++)2.2995"/>
    <s v="S"/>
    <x v="1"/>
    <s v="PAY"/>
    <s v="FAILED"/>
    <x v="2"/>
    <s v="18:29:38"/>
    <x v="6"/>
    <s v="SURQUILLO"/>
    <s v="SAN MARTIN DE PORRES"/>
    <s v="Motocicleta"/>
    <x v="21"/>
    <n v="12.370000000000001"/>
    <n v="3.75"/>
    <n v="4.5"/>
    <n v="0.55000000000000004"/>
    <n v="16.875"/>
    <n v="6.8035000000000014"/>
    <n v="119.18"/>
    <n v="23.6785"/>
  </r>
  <r>
    <s v="21:57:40"/>
    <s v="690,*(0.2918"/>
    <s v="S"/>
    <x v="1"/>
    <s v="PAY"/>
    <s v="COMPLETED"/>
    <x v="3"/>
    <s v="11:05:08"/>
    <x v="5"/>
    <s v="SURQUILLO"/>
    <s v="SAN MARTIN DE PORRES"/>
    <s v="Motocicleta"/>
    <x v="22"/>
    <n v="0"/>
    <n v="3.75"/>
    <n v="4.5"/>
    <n v="0.55000000000000004"/>
    <n v="15.794999999999998"/>
    <n v="0"/>
    <n v="58.14"/>
    <n v="15.794999999999998"/>
  </r>
  <r>
    <s v="00:50:00"/>
    <s v="22321*+,2205"/>
    <s v="M"/>
    <x v="2"/>
    <s v="COD"/>
    <s v="COMPLETED"/>
    <x v="0"/>
    <s v="14:20:11"/>
    <x v="9"/>
    <s v="MIRAFLORES"/>
    <s v="SANTA ANITA"/>
    <s v="Motocicleta"/>
    <x v="23"/>
    <n v="0"/>
    <n v="12"/>
    <n v="8"/>
    <n v="2.65"/>
    <n v="78.8"/>
    <n v="0"/>
    <n v="213.04"/>
    <n v="78.8"/>
  </r>
  <r>
    <s v="00:50:00"/>
    <s v="1991*2(16403"/>
    <s v="M"/>
    <x v="2"/>
    <s v="COD"/>
    <s v="COMPLETED"/>
    <x v="0"/>
    <s v="13:37:23"/>
    <x v="3"/>
    <s v="MIRAFLORES"/>
    <s v="LA VICTORIA"/>
    <s v="Motocicleta"/>
    <x v="24"/>
    <n v="1.33"/>
    <n v="12"/>
    <n v="8"/>
    <n v="2.65"/>
    <n v="96"/>
    <n v="3.5245000000000002"/>
    <n v="146.15"/>
    <n v="99.524500000000003"/>
  </r>
  <r>
    <s v="00:52:11"/>
    <s v="7292(1115962"/>
    <s v="S"/>
    <x v="0"/>
    <s v="PAY"/>
    <s v="COMPLETED"/>
    <x v="0"/>
    <s v="09:47:33"/>
    <x v="10"/>
    <s v="MIRAFLORES"/>
    <s v="SURQUILLO"/>
    <s v="Motocicleta"/>
    <x v="25"/>
    <n v="3.38"/>
    <n v="2.5"/>
    <n v="3"/>
    <n v="1.2"/>
    <n v="7.5"/>
    <n v="4.056"/>
    <n v="64.31"/>
    <n v="11.556000000000001"/>
  </r>
  <r>
    <s v="00:52:11"/>
    <s v="492/.1-03946"/>
    <s v="S"/>
    <x v="0"/>
    <s v="PAY"/>
    <s v="COMPLETED"/>
    <x v="0"/>
    <s v="09:45:53"/>
    <x v="10"/>
    <s v="MIRAFLORES"/>
    <s v="MIRAFLORES"/>
    <s v="Motocicleta"/>
    <x v="26"/>
    <n v="12.66"/>
    <n v="2.5"/>
    <n v="3"/>
    <n v="1.2"/>
    <n v="7.5"/>
    <n v="15.192"/>
    <n v="96.94"/>
    <n v="22.692"/>
  </r>
  <r>
    <s v="00:52:11"/>
    <s v="843+-(.19131"/>
    <s v="S"/>
    <x v="0"/>
    <s v="PAY"/>
    <s v="COMPLETED"/>
    <x v="0"/>
    <s v="09:27:44"/>
    <x v="10"/>
    <s v="MIRAFLORES"/>
    <s v="MIRAFLORES"/>
    <s v="Motocicleta"/>
    <x v="27"/>
    <n v="12.26"/>
    <n v="2.5"/>
    <n v="3"/>
    <n v="1.2"/>
    <n v="7.5"/>
    <n v="14.712"/>
    <n v="191.17"/>
    <n v="22.212"/>
  </r>
  <r>
    <s v="00:52:11"/>
    <s v="717*,-)*8955"/>
    <s v="S"/>
    <x v="0"/>
    <s v="PAY"/>
    <s v="COMPLETED"/>
    <x v="0"/>
    <s v="10:01:57"/>
    <x v="4"/>
    <s v="MIRAFLORES"/>
    <s v="SAN ISIDRO"/>
    <s v="Motocicleta"/>
    <x v="28"/>
    <n v="5.92"/>
    <n v="2.5"/>
    <n v="3"/>
    <n v="1.2"/>
    <n v="7.5"/>
    <n v="7.1040000000000001"/>
    <n v="80.260000000000005"/>
    <n v="14.603999999999999"/>
  </r>
  <r>
    <s v="01:52:37"/>
    <s v="117)*1).877"/>
    <s v="S"/>
    <x v="0"/>
    <s v="PAY"/>
    <s v="COMPLETED"/>
    <x v="0"/>
    <s v="15:56:24"/>
    <x v="11"/>
    <s v="SANTIAGO DE SURCO"/>
    <s v="CARABAYLLO"/>
    <s v="Motocicleta"/>
    <x v="29"/>
    <n v="6.48"/>
    <n v="2.5"/>
    <n v="3"/>
    <n v="1.2"/>
    <n v="7.5"/>
    <n v="7.7759999999999998"/>
    <n v="138.63"/>
    <n v="15.276"/>
  </r>
  <r>
    <s v="01:52:37"/>
    <s v="285,,,)*9786"/>
    <s v="S"/>
    <x v="0"/>
    <s v="PAY"/>
    <s v="COMPLETED"/>
    <x v="0"/>
    <s v="13:52:50"/>
    <x v="3"/>
    <s v="SANTIAGO DE SURCO"/>
    <s v="JESUS MARIA"/>
    <s v="Motocicleta"/>
    <x v="30"/>
    <n v="2.5599999999999996"/>
    <n v="2.5"/>
    <n v="3"/>
    <n v="1.2"/>
    <n v="7.5"/>
    <n v="3.0719999999999996"/>
    <n v="249.79"/>
    <n v="10.571999999999999"/>
  </r>
  <r>
    <s v="01:52:37"/>
    <s v="623-)-.-1253"/>
    <s v="S"/>
    <x v="0"/>
    <s v="PAY"/>
    <s v="COMPLETED"/>
    <x v="0"/>
    <s v="12:13:52"/>
    <x v="7"/>
    <s v="SANTIAGO DE SURCO"/>
    <s v="MAGDALENA DEL MAR"/>
    <s v="Motocicleta"/>
    <x v="31"/>
    <n v="15.07"/>
    <n v="2.5"/>
    <n v="3"/>
    <n v="1.2"/>
    <n v="7.5"/>
    <n v="18.084"/>
    <n v="20.329999999999998"/>
    <n v="25.584"/>
  </r>
  <r>
    <s v="01:52:37"/>
    <s v="480.(+*-7566"/>
    <s v="S"/>
    <x v="0"/>
    <s v="PAY"/>
    <s v="COMPLETED"/>
    <x v="0"/>
    <s v="16:51:14"/>
    <x v="2"/>
    <s v="SANTIAGO DE SURCO"/>
    <s v="SAN MIGUEL"/>
    <s v="Motocicleta"/>
    <x v="32"/>
    <n v="16.64"/>
    <n v="2.5"/>
    <n v="3"/>
    <n v="1.2"/>
    <n v="7.5"/>
    <n v="19.968"/>
    <n v="148.87"/>
    <n v="27.468"/>
  </r>
  <r>
    <s v="01:52:37"/>
    <s v="65()/-21295"/>
    <s v="S"/>
    <x v="0"/>
    <s v="PAY"/>
    <s v="COMPLETED"/>
    <x v="0"/>
    <s v="15:18:37"/>
    <x v="11"/>
    <s v="SANTIAGO DE SURCO"/>
    <s v="SAN JUAN DE LURIGANCHO"/>
    <s v="Motocicleta"/>
    <x v="33"/>
    <n v="1.7000000000000002"/>
    <n v="2.5"/>
    <n v="3"/>
    <n v="1.2"/>
    <n v="7.5"/>
    <n v="2.04"/>
    <n v="155.56"/>
    <n v="9.5399999999999991"/>
  </r>
  <r>
    <s v="01:52:37"/>
    <s v="6621,(1+3398"/>
    <s v="S"/>
    <x v="0"/>
    <s v="PAY"/>
    <s v="COMPLETED"/>
    <x v="0"/>
    <s v="12:11:14"/>
    <x v="7"/>
    <s v="SANTIAGO DE SURCO"/>
    <s v="SAN BORJA"/>
    <s v="Motocicleta"/>
    <x v="34"/>
    <n v="6.99"/>
    <n v="2.5"/>
    <n v="3"/>
    <n v="1.2"/>
    <n v="7.5"/>
    <n v="8.3879999999999999"/>
    <n v="138.13999999999999"/>
    <n v="15.888"/>
  </r>
  <r>
    <s v="01:52:37"/>
    <s v="372(2,1/3495"/>
    <s v="S"/>
    <x v="0"/>
    <s v="PAY"/>
    <s v="COMPLETED"/>
    <x v="0"/>
    <s v="14:04:13"/>
    <x v="9"/>
    <s v="SANTIAGO DE SURCO"/>
    <s v="SAN BORJA"/>
    <s v="Motocicleta"/>
    <x v="35"/>
    <n v="3.9000000000000004"/>
    <n v="2.5"/>
    <n v="3"/>
    <n v="1.2"/>
    <n v="7.5"/>
    <n v="4.6800000000000006"/>
    <n v="85.16"/>
    <n v="12.18"/>
  </r>
  <r>
    <s v="01:52:37"/>
    <s v="579/0)+*4699"/>
    <s v="S"/>
    <x v="0"/>
    <s v="PAY"/>
    <s v="COMPLETED"/>
    <x v="0"/>
    <s v="15:35:43"/>
    <x v="11"/>
    <s v="SANTIAGO DE SURCO"/>
    <s v="MIRAFLORES"/>
    <s v="Motocicleta"/>
    <x v="36"/>
    <n v="0.16000000000000014"/>
    <n v="2.5"/>
    <n v="3"/>
    <n v="1.2"/>
    <n v="7.5"/>
    <n v="0.19200000000000017"/>
    <n v="18.48"/>
    <n v="7.6920000000000002"/>
  </r>
  <r>
    <s v="01:52:37"/>
    <s v="393+-20+623"/>
    <s v="S"/>
    <x v="0"/>
    <s v="PAY"/>
    <s v="COMPLETED"/>
    <x v="4"/>
    <s v="11:02:07"/>
    <x v="5"/>
    <s v="SURQUILLO"/>
    <s v="LINCE"/>
    <s v="Motocicleta"/>
    <x v="37"/>
    <n v="10.67"/>
    <n v="2.5"/>
    <n v="3"/>
    <n v="1.2"/>
    <n v="7.5"/>
    <n v="12.804"/>
    <n v="139.04"/>
    <n v="20.304000000000002"/>
  </r>
  <r>
    <s v="01:52:37"/>
    <s v="433/02,,9373"/>
    <s v="S"/>
    <x v="0"/>
    <s v="PAY"/>
    <s v="IN_PROGRESS"/>
    <x v="0"/>
    <s v="11:29:44"/>
    <x v="5"/>
    <s v="SURQUILLO"/>
    <s v="LINCE"/>
    <s v="Motocicleta"/>
    <x v="38"/>
    <n v="8.25"/>
    <n v="2.5"/>
    <n v="3"/>
    <n v="1.2"/>
    <n v="7.5"/>
    <n v="9.9"/>
    <n v="228"/>
    <n v="17.399999999999999"/>
  </r>
  <r>
    <s v="01:52:37"/>
    <s v="913,+/-.5105"/>
    <s v="S"/>
    <x v="0"/>
    <s v="PAY"/>
    <s v="COMPLETED"/>
    <x v="0"/>
    <s v="13:47:16"/>
    <x v="3"/>
    <s v="SANTIAGO DE SURCO"/>
    <s v="VILLA MARIA DEL TRIUNFO"/>
    <s v="Motocicleta"/>
    <x v="39"/>
    <n v="7.65"/>
    <n v="2.5"/>
    <n v="3"/>
    <n v="1.2"/>
    <n v="7.5"/>
    <n v="9.18"/>
    <n v="210.89"/>
    <n v="16.68"/>
  </r>
  <r>
    <s v="01:52:37"/>
    <s v="983,-,003908"/>
    <s v="S"/>
    <x v="0"/>
    <s v="PAY"/>
    <s v="COMPLETED"/>
    <x v="0"/>
    <s v="11:21:11"/>
    <x v="5"/>
    <s v="SANTIAGO DE SURCO"/>
    <s v="SANTIAGO DE SURCO"/>
    <s v="Motocicleta"/>
    <x v="40"/>
    <n v="0"/>
    <n v="2.5"/>
    <n v="3"/>
    <n v="1.2"/>
    <n v="4.68"/>
    <n v="0"/>
    <n v="238.06"/>
    <n v="4.68"/>
  </r>
  <r>
    <s v="01:52:37"/>
    <s v="1771)),+5290"/>
    <s v="S"/>
    <x v="0"/>
    <s v="PAY"/>
    <s v="COMPLETED"/>
    <x v="0"/>
    <s v="14:02:59"/>
    <x v="9"/>
    <s v="SANTIAGO DE SURCO"/>
    <s v="LA MOLINA"/>
    <s v="Motocicleta"/>
    <x v="41"/>
    <n v="0"/>
    <n v="2.5"/>
    <n v="3"/>
    <n v="1.2"/>
    <n v="5.7900000000000009"/>
    <n v="0"/>
    <n v="235.73"/>
    <n v="5.7900000000000009"/>
  </r>
  <r>
    <s v="01:52:37"/>
    <s v="594*,**-9042"/>
    <s v="S"/>
    <x v="0"/>
    <s v="PAY"/>
    <s v="COMPLETED"/>
    <x v="0"/>
    <s v="14:15:08"/>
    <x v="9"/>
    <s v="SANTIAGO DE SURCO"/>
    <s v="SAN BORJA"/>
    <s v="Motocicleta"/>
    <x v="42"/>
    <n v="14.899999999999999"/>
    <n v="2.5"/>
    <n v="3"/>
    <n v="1.2"/>
    <n v="7.5"/>
    <n v="17.88"/>
    <n v="190.66"/>
    <n v="25.38"/>
  </r>
  <r>
    <s v="01:52:37"/>
    <s v="631(2+/,3601"/>
    <s v="S"/>
    <x v="0"/>
    <s v="PAY"/>
    <s v="COMPLETED"/>
    <x v="0"/>
    <s v="12:51:18"/>
    <x v="7"/>
    <s v="SANTIAGO DE SURCO"/>
    <s v="ATE"/>
    <s v="Motocicleta"/>
    <x v="43"/>
    <n v="15.71"/>
    <n v="2.5"/>
    <n v="3"/>
    <n v="1.2"/>
    <n v="7.5"/>
    <n v="18.852"/>
    <n v="185.31"/>
    <n v="26.352"/>
  </r>
  <r>
    <s v="01:52:37"/>
    <s v="318(/-))6539"/>
    <s v="S"/>
    <x v="0"/>
    <s v="PAY"/>
    <s v="COMPLETED"/>
    <x v="0"/>
    <s v="14:40:48"/>
    <x v="9"/>
    <s v="SANTIAGO DE SURCO"/>
    <s v="CALLAO"/>
    <s v="Motocicleta"/>
    <x v="44"/>
    <n v="4.1399999999999997"/>
    <n v="2.5"/>
    <n v="3"/>
    <n v="1.2"/>
    <n v="7.5"/>
    <n v="4.9679999999999991"/>
    <n v="166.83"/>
    <n v="12.468"/>
  </r>
  <r>
    <s v="01:52:37"/>
    <s v="549(+1/11495"/>
    <s v="S"/>
    <x v="0"/>
    <s v="PAY"/>
    <s v="FAILED"/>
    <x v="4"/>
    <s v="12:41:46"/>
    <x v="7"/>
    <s v="SURQUILLO"/>
    <s v="SAN ISIDRO"/>
    <s v="Motocicleta"/>
    <x v="45"/>
    <n v="8.59"/>
    <n v="2.5"/>
    <n v="3"/>
    <n v="1.2"/>
    <n v="7.5"/>
    <n v="10.308"/>
    <n v="13.38"/>
    <n v="17.808"/>
  </r>
  <r>
    <s v="01:52:37"/>
    <s v="281-..2(9071"/>
    <s v="S"/>
    <x v="0"/>
    <s v="PAY"/>
    <s v="FAILED"/>
    <x v="0"/>
    <s v="11:31:44"/>
    <x v="5"/>
    <s v="SURQUILLO"/>
    <s v="SAN ISIDRO"/>
    <s v="Motocicleta"/>
    <x v="46"/>
    <n v="17.82"/>
    <n v="2.5"/>
    <n v="3"/>
    <n v="1.2"/>
    <n v="7.5"/>
    <n v="21.384"/>
    <n v="97.64"/>
    <n v="28.884"/>
  </r>
  <r>
    <s v="01:52:37"/>
    <s v="5292++))9594"/>
    <s v="S"/>
    <x v="0"/>
    <s v="PAY"/>
    <s v="COMPLETED"/>
    <x v="0"/>
    <s v="12:55:46"/>
    <x v="7"/>
    <s v="SANTIAGO DE SURCO"/>
    <s v="SAN LUIS"/>
    <s v="Motocicleta"/>
    <x v="47"/>
    <n v="4.43"/>
    <n v="2.5"/>
    <n v="3"/>
    <n v="1.2"/>
    <n v="7.5"/>
    <n v="5.3159999999999998"/>
    <n v="103.42"/>
    <n v="12.815999999999999"/>
  </r>
  <r>
    <s v="01:52:37"/>
    <s v="549)2,*29785"/>
    <s v="S"/>
    <x v="0"/>
    <s v="PAY"/>
    <s v="COMPLETED"/>
    <x v="0"/>
    <s v="15:58:07"/>
    <x v="11"/>
    <s v="SANTIAGO DE SURCO"/>
    <s v="MIRAFLORES"/>
    <s v="Motocicleta"/>
    <x v="48"/>
    <n v="0"/>
    <n v="2.5"/>
    <n v="3"/>
    <n v="1.2"/>
    <n v="7.3500000000000005"/>
    <n v="0"/>
    <n v="77.87"/>
    <n v="7.3500000000000005"/>
  </r>
  <r>
    <s v="01:52:37"/>
    <s v="115-))2-2502"/>
    <s v="S"/>
    <x v="0"/>
    <s v="PAY"/>
    <s v="COMPLETED"/>
    <x v="4"/>
    <s v="11:05:35"/>
    <x v="5"/>
    <s v="SURQUILLO"/>
    <s v="PUEBLO LIBRE"/>
    <s v="Motocicleta"/>
    <x v="49"/>
    <n v="14.489999999999998"/>
    <n v="2.5"/>
    <n v="3"/>
    <n v="1.2"/>
    <n v="7.5"/>
    <n v="17.387999999999998"/>
    <n v="39.6"/>
    <n v="24.887999999999998"/>
  </r>
  <r>
    <s v="01:52:37"/>
    <s v="8541*))25615"/>
    <s v="S"/>
    <x v="0"/>
    <s v="PAY"/>
    <s v="FAILED"/>
    <x v="0"/>
    <s v="14:29:49"/>
    <x v="9"/>
    <s v="SURQUILLO"/>
    <s v="PUEBLO LIBRE"/>
    <s v="Motocicleta"/>
    <x v="50"/>
    <n v="18.27"/>
    <n v="2.5"/>
    <n v="3"/>
    <n v="1.2"/>
    <n v="7.5"/>
    <n v="21.923999999999999"/>
    <n v="237.56"/>
    <n v="29.423999999999999"/>
  </r>
  <r>
    <s v="01:52:37"/>
    <s v="992-+017348"/>
    <s v="S"/>
    <x v="0"/>
    <s v="PAY"/>
    <s v="COMPLETED"/>
    <x v="0"/>
    <s v="10:24:38"/>
    <x v="4"/>
    <s v="SANTIAGO DE SURCO"/>
    <s v="MIRAFLORES"/>
    <s v="Motocicleta"/>
    <x v="51"/>
    <n v="15.23"/>
    <n v="2.5"/>
    <n v="3"/>
    <n v="1.2"/>
    <n v="7.5"/>
    <n v="18.276"/>
    <n v="82.14"/>
    <n v="25.776"/>
  </r>
  <r>
    <s v="01:52:37"/>
    <s v="734+,/.(5061"/>
    <s v="S"/>
    <x v="0"/>
    <s v="PAY"/>
    <s v="IN_PROGRESS"/>
    <x v="4"/>
    <s v="12:39:46"/>
    <x v="7"/>
    <s v="SURQUILLO"/>
    <s v="SANTA ANITA"/>
    <s v="Motocicleta"/>
    <x v="52"/>
    <n v="16.87"/>
    <n v="2.5"/>
    <n v="3"/>
    <n v="1.2"/>
    <n v="7.5"/>
    <n v="20.244"/>
    <n v="69.209999999999994"/>
    <n v="27.744"/>
  </r>
  <r>
    <s v="01:52:37"/>
    <s v="9841++.-7523"/>
    <s v="S"/>
    <x v="0"/>
    <s v="PAY"/>
    <s v="COMPLETED"/>
    <x v="5"/>
    <s v="10:21:24"/>
    <x v="4"/>
    <s v="SURQUILLO"/>
    <s v="SANTA ANITA"/>
    <s v="Motocicleta"/>
    <x v="53"/>
    <n v="10.26"/>
    <n v="2.5"/>
    <n v="3"/>
    <n v="1.2"/>
    <n v="7.5"/>
    <n v="12.311999999999999"/>
    <n v="39.659999999999997"/>
    <n v="19.811999999999998"/>
  </r>
  <r>
    <s v="01:52:37"/>
    <s v="264/0,).1451"/>
    <s v="S"/>
    <x v="0"/>
    <s v="PAY"/>
    <s v="IN_PROGRESS"/>
    <x v="0"/>
    <s v="11:02:36"/>
    <x v="5"/>
    <s v="SURQUILLO"/>
    <s v="SANTA ANITA"/>
    <s v="Motocicleta"/>
    <x v="54"/>
    <n v="9.08"/>
    <n v="2.5"/>
    <n v="3"/>
    <n v="1.2"/>
    <n v="7.5"/>
    <n v="10.895999999999999"/>
    <n v="49.54"/>
    <n v="18.396000000000001"/>
  </r>
  <r>
    <s v="01:52:37"/>
    <s v="14721(2+7039"/>
    <s v="S"/>
    <x v="0"/>
    <s v="PAY"/>
    <s v="COMPLETED"/>
    <x v="0"/>
    <s v="13:47:51"/>
    <x v="3"/>
    <s v="SANTIAGO DE SURCO"/>
    <s v="EL AGUSTINO"/>
    <s v="Motocicleta"/>
    <x v="55"/>
    <n v="17.48"/>
    <n v="2.5"/>
    <n v="3"/>
    <n v="1.2"/>
    <n v="7.5"/>
    <n v="20.975999999999999"/>
    <n v="85.95"/>
    <n v="28.475999999999999"/>
  </r>
  <r>
    <s v="01:52:37"/>
    <s v="616(*2()1758"/>
    <s v="S"/>
    <x v="0"/>
    <s v="PAY"/>
    <s v="COMPLETED"/>
    <x v="0"/>
    <s v="15:24:32"/>
    <x v="11"/>
    <s v="SANTIAGO DE SURCO"/>
    <s v="MIRAFLORES"/>
    <s v="Motocicleta"/>
    <x v="56"/>
    <n v="6.9600000000000009"/>
    <n v="2.5"/>
    <n v="3"/>
    <n v="1.2"/>
    <n v="7.5"/>
    <n v="8.3520000000000003"/>
    <n v="63.66"/>
    <n v="15.852"/>
  </r>
  <r>
    <s v="01:52:37"/>
    <s v="3032/12.1024"/>
    <s v="S"/>
    <x v="0"/>
    <s v="PAY"/>
    <s v="IN_PROGRESS"/>
    <x v="4"/>
    <s v="12:39:46"/>
    <x v="7"/>
    <s v="SURQUILLO"/>
    <s v="LA VICTORIA"/>
    <s v="Motocicleta"/>
    <x v="57"/>
    <n v="15.73"/>
    <n v="2.5"/>
    <n v="3"/>
    <n v="1.2"/>
    <n v="7.5"/>
    <n v="18.876000000000001"/>
    <n v="122.78"/>
    <n v="26.376000000000001"/>
  </r>
  <r>
    <s v="01:52:37"/>
    <s v="900+1/17248"/>
    <s v="S"/>
    <x v="0"/>
    <s v="PAY"/>
    <s v="IN_PROGRESS"/>
    <x v="0"/>
    <s v="12:22:24"/>
    <x v="7"/>
    <s v="SURQUILLO"/>
    <s v="LA VICTORIA"/>
    <s v="Motocicleta"/>
    <x v="58"/>
    <n v="6.66"/>
    <n v="2.5"/>
    <n v="3"/>
    <n v="1.2"/>
    <n v="7.5"/>
    <n v="7.992"/>
    <n v="200.32"/>
    <n v="15.492000000000001"/>
  </r>
  <r>
    <s v="01:52:37"/>
    <s v="4592,0+*210"/>
    <s v="S"/>
    <x v="0"/>
    <s v="PAY"/>
    <s v="COMPLETED"/>
    <x v="6"/>
    <s v="12:10:14"/>
    <x v="7"/>
    <s v="SURQUILLO"/>
    <s v="LA VICTORIA"/>
    <s v="Motocicleta"/>
    <x v="59"/>
    <n v="12.52"/>
    <n v="2.5"/>
    <n v="3"/>
    <n v="1.2"/>
    <n v="7.5"/>
    <n v="15.023999999999999"/>
    <n v="157.79"/>
    <n v="22.524000000000001"/>
  </r>
  <r>
    <s v="01:52:37"/>
    <s v="8-0/*+1196"/>
    <s v="S"/>
    <x v="0"/>
    <s v="PAY"/>
    <s v="FAILED"/>
    <x v="0"/>
    <s v="12:49:44"/>
    <x v="7"/>
    <s v="SANTIAGO DE SURCO"/>
    <s v="PUENTE PIEDRA"/>
    <s v="Motocicleta"/>
    <x v="60"/>
    <n v="7.25"/>
    <n v="2.5"/>
    <n v="3"/>
    <n v="1.2"/>
    <n v="7.5"/>
    <n v="8.6999999999999993"/>
    <n v="81.03"/>
    <n v="16.2"/>
  </r>
  <r>
    <s v="01:52:37"/>
    <s v="920+*2+-9931"/>
    <s v="S"/>
    <x v="0"/>
    <s v="PAY"/>
    <s v="COMPLETED"/>
    <x v="0"/>
    <s v="13:50:53"/>
    <x v="3"/>
    <s v="SANTIAGO DE SURCO"/>
    <s v="LA MOLINA"/>
    <s v="Motocicleta"/>
    <x v="61"/>
    <n v="0.7200000000000002"/>
    <n v="2.5"/>
    <n v="3"/>
    <n v="1.2"/>
    <n v="7.5"/>
    <n v="0.86400000000000021"/>
    <n v="23.67"/>
    <n v="8.3640000000000008"/>
  </r>
  <r>
    <s v="01:52:37"/>
    <s v="9280+,/27105"/>
    <s v="S"/>
    <x v="0"/>
    <s v="PAY"/>
    <s v="COMPLETED"/>
    <x v="0"/>
    <s v="13:08:14"/>
    <x v="3"/>
    <s v="SANTIAGO DE SURCO"/>
    <s v="SAN JUAN DE MIRAFLORES"/>
    <s v="Motocicleta"/>
    <x v="62"/>
    <n v="5.59"/>
    <n v="2.5"/>
    <n v="3"/>
    <n v="1.2"/>
    <n v="7.5"/>
    <n v="6.7079999999999993"/>
    <n v="65.790000000000006"/>
    <n v="14.207999999999998"/>
  </r>
  <r>
    <s v="01:52:37"/>
    <s v="7660(1((867"/>
    <s v="S"/>
    <x v="0"/>
    <s v="PAY"/>
    <s v="COMPLETED"/>
    <x v="0"/>
    <s v="14:48:50"/>
    <x v="9"/>
    <s v="SANTIAGO DE SURCO"/>
    <s v="PUEBLO LIBRE"/>
    <s v="Motocicleta"/>
    <x v="63"/>
    <n v="17.600000000000001"/>
    <n v="2.5"/>
    <n v="3"/>
    <n v="1.2"/>
    <n v="7.5"/>
    <n v="21.12"/>
    <n v="219.89"/>
    <n v="28.62"/>
  </r>
  <r>
    <s v="01:52:37"/>
    <s v="408**-2*6315"/>
    <s v="S"/>
    <x v="0"/>
    <s v="PAY"/>
    <s v="COMPLETED"/>
    <x v="0"/>
    <s v="14:06:45"/>
    <x v="9"/>
    <s v="SANTIAGO DE SURCO"/>
    <s v="EL AGUSTINO"/>
    <s v="Motocicleta"/>
    <x v="64"/>
    <n v="16.04"/>
    <n v="2.5"/>
    <n v="3"/>
    <n v="1.2"/>
    <n v="7.5"/>
    <n v="19.247999999999998"/>
    <n v="168.55"/>
    <n v="26.747999999999998"/>
  </r>
  <r>
    <s v="01:52:37"/>
    <s v="69)-.,+1374"/>
    <s v="S"/>
    <x v="0"/>
    <s v="PAY"/>
    <s v="COMPLETED"/>
    <x v="0"/>
    <s v="14:08:47"/>
    <x v="9"/>
    <s v="SANTIAGO DE SURCO"/>
    <s v="LA MOLINA"/>
    <s v="Motocicleta"/>
    <x v="65"/>
    <n v="10.4"/>
    <n v="2.5"/>
    <n v="3"/>
    <n v="1.2"/>
    <n v="7.5"/>
    <n v="12.48"/>
    <n v="150.18"/>
    <n v="19.98"/>
  </r>
  <r>
    <s v="01:52:37"/>
    <s v="916,21+-8351"/>
    <s v="S"/>
    <x v="0"/>
    <s v="PAY"/>
    <s v="COMPLETED"/>
    <x v="0"/>
    <s v="11:54:06"/>
    <x v="5"/>
    <s v="SANTIAGO DE SURCO"/>
    <s v="LIMA"/>
    <s v="Motocicleta"/>
    <x v="66"/>
    <n v="13.89"/>
    <n v="2.5"/>
    <n v="3"/>
    <n v="1.2"/>
    <n v="7.5"/>
    <n v="16.667999999999999"/>
    <n v="159.87"/>
    <n v="24.167999999999999"/>
  </r>
  <r>
    <s v="01:52:37"/>
    <s v="661/(22-1535"/>
    <s v="S"/>
    <x v="0"/>
    <s v="PAY"/>
    <s v="COMPLETED"/>
    <x v="0"/>
    <s v="15:07:54"/>
    <x v="11"/>
    <s v="SANTIAGO DE SURCO"/>
    <s v="SAN MARTIN DE PORRES"/>
    <s v="Motocicleta"/>
    <x v="67"/>
    <n v="4.16"/>
    <n v="2.5"/>
    <n v="3"/>
    <n v="1.2"/>
    <n v="7.5"/>
    <n v="4.992"/>
    <n v="163.81"/>
    <n v="12.492000000000001"/>
  </r>
  <r>
    <s v="01:52:37"/>
    <s v="70322/(,8800"/>
    <s v="S"/>
    <x v="0"/>
    <s v="PAY"/>
    <s v="COMPLETED"/>
    <x v="0"/>
    <s v="12:51:30"/>
    <x v="7"/>
    <s v="SANTIAGO DE SURCO"/>
    <s v="BRENA"/>
    <s v="Motocicleta"/>
    <x v="68"/>
    <n v="8.84"/>
    <n v="2.5"/>
    <n v="3"/>
    <n v="1.2"/>
    <n v="7.5"/>
    <n v="10.607999999999999"/>
    <n v="31.01"/>
    <n v="18.107999999999997"/>
  </r>
  <r>
    <s v="01:52:37"/>
    <s v="9141-20.6407"/>
    <s v="S"/>
    <x v="0"/>
    <s v="PAY"/>
    <s v="COMPLETED"/>
    <x v="0"/>
    <s v="13:15:55"/>
    <x v="3"/>
    <s v="SANTIAGO DE SURCO"/>
    <s v="JESUS MARIA"/>
    <s v="Motocicleta"/>
    <x v="69"/>
    <n v="3.6500000000000004"/>
    <n v="2.5"/>
    <n v="3"/>
    <n v="1.2"/>
    <n v="7.5"/>
    <n v="4.38"/>
    <n v="67.58"/>
    <n v="11.879999999999999"/>
  </r>
  <r>
    <s v="01:52:37"/>
    <s v="380.-+2045"/>
    <s v="S"/>
    <x v="0"/>
    <s v="PAY"/>
    <s v="COMPLETED"/>
    <x v="0"/>
    <s v="15:53:44"/>
    <x v="11"/>
    <s v="SANTIAGO DE SURCO"/>
    <s v="MIRAFLORES"/>
    <s v="Motocicleta"/>
    <x v="70"/>
    <n v="6.92"/>
    <n v="2.5"/>
    <n v="3"/>
    <n v="1.2"/>
    <n v="7.5"/>
    <n v="8.3040000000000003"/>
    <n v="4.9399999999999995"/>
    <n v="15.804"/>
  </r>
  <r>
    <s v="01:52:37"/>
    <s v="98922,.,9607"/>
    <s v="S"/>
    <x v="0"/>
    <s v="PAY"/>
    <s v="COMPLETED"/>
    <x v="0"/>
    <s v="13:53:23"/>
    <x v="3"/>
    <s v="SANTIAGO DE SURCO"/>
    <s v="MIRAFLORES"/>
    <s v="Motocicleta"/>
    <x v="71"/>
    <n v="2.59"/>
    <n v="2.5"/>
    <n v="3"/>
    <n v="1.2"/>
    <n v="7.5"/>
    <n v="3.1079999999999997"/>
    <n v="103.5"/>
    <n v="10.608000000000001"/>
  </r>
  <r>
    <s v="01:52:37"/>
    <s v="597/(*+)1356"/>
    <s v="S"/>
    <x v="0"/>
    <s v="PAY"/>
    <s v="COMPLETED"/>
    <x v="0"/>
    <s v="11:39:38"/>
    <x v="5"/>
    <s v="SANTIAGO DE SURCO"/>
    <s v="SANTIAGO DE SURCO"/>
    <s v="Motocicleta"/>
    <x v="72"/>
    <n v="9.01"/>
    <n v="2.5"/>
    <n v="3"/>
    <n v="1.2"/>
    <n v="7.5"/>
    <n v="10.811999999999999"/>
    <n v="15.89"/>
    <n v="18.311999999999998"/>
  </r>
  <r>
    <s v="01:52:37"/>
    <s v="416(22,.9821"/>
    <s v="S"/>
    <x v="0"/>
    <s v="PAY"/>
    <s v="IN_PROGRESS"/>
    <x v="4"/>
    <s v="09:35:29"/>
    <x v="10"/>
    <s v="SURQUILLO"/>
    <s v="BELLAVISTA"/>
    <s v="Motocicleta"/>
    <x v="73"/>
    <n v="17.309999999999999"/>
    <n v="2.5"/>
    <n v="3"/>
    <n v="1.2"/>
    <n v="7.5"/>
    <n v="20.771999999999998"/>
    <n v="32.229999999999997"/>
    <n v="28.271999999999998"/>
  </r>
  <r>
    <s v="01:52:37"/>
    <s v="544.)2-(6560"/>
    <s v="S"/>
    <x v="0"/>
    <s v="PAY"/>
    <s v="COMPLETED"/>
    <x v="5"/>
    <s v="13:09:35"/>
    <x v="3"/>
    <s v="SURQUILLO"/>
    <s v="BELLAVISTA"/>
    <s v="Motocicleta"/>
    <x v="74"/>
    <n v="2.1500000000000004"/>
    <n v="2.5"/>
    <n v="3"/>
    <n v="1.2"/>
    <n v="7.5"/>
    <n v="2.5800000000000005"/>
    <n v="172.24"/>
    <n v="10.08"/>
  </r>
  <r>
    <s v="01:52:37"/>
    <s v="774.2/+1769"/>
    <s v="S"/>
    <x v="0"/>
    <s v="PAY"/>
    <s v="IN_PROGRESS"/>
    <x v="0"/>
    <s v="08:55:24"/>
    <x v="8"/>
    <s v="SURQUILLO"/>
    <s v="BELLAVISTA"/>
    <s v="Motocicleta"/>
    <x v="75"/>
    <n v="4.04"/>
    <n v="2.5"/>
    <n v="3"/>
    <n v="1.2"/>
    <n v="7.5"/>
    <n v="4.8479999999999999"/>
    <n v="59.22"/>
    <n v="12.347999999999999"/>
  </r>
  <r>
    <s v="01:52:37"/>
    <s v="6942/22.5765"/>
    <s v="S"/>
    <x v="0"/>
    <s v="PAY"/>
    <s v="COMPLETED"/>
    <x v="0"/>
    <s v="12:04:04"/>
    <x v="7"/>
    <s v="SANTIAGO DE SURCO"/>
    <s v="LOS OLIVOS"/>
    <s v="Motocicleta"/>
    <x v="76"/>
    <n v="15.620000000000001"/>
    <n v="2.5"/>
    <n v="3"/>
    <n v="1.2"/>
    <n v="7.5"/>
    <n v="18.744"/>
    <n v="11.8"/>
    <n v="26.244"/>
  </r>
  <r>
    <s v="01:52:37"/>
    <s v="857-(,-/7510"/>
    <s v="S"/>
    <x v="0"/>
    <s v="PAY"/>
    <s v="COMPLETED"/>
    <x v="0"/>
    <s v="14:03:29"/>
    <x v="9"/>
    <s v="SANTIAGO DE SURCO"/>
    <s v="JESUS MARIA"/>
    <s v="Motocicleta"/>
    <x v="77"/>
    <n v="13.16"/>
    <n v="2.5"/>
    <n v="3"/>
    <n v="1.2"/>
    <n v="7.5"/>
    <n v="15.792"/>
    <n v="99.14"/>
    <n v="23.292000000000002"/>
  </r>
  <r>
    <s v="01:52:37"/>
    <s v="761(2-)(3593"/>
    <s v="S"/>
    <x v="0"/>
    <s v="PAY"/>
    <s v="COMPLETED"/>
    <x v="0"/>
    <s v="12:12:06"/>
    <x v="7"/>
    <s v="SANTIAGO DE SURCO"/>
    <s v="JESUS MARIA"/>
    <s v="Motocicleta"/>
    <x v="78"/>
    <n v="2.8"/>
    <n v="2.5"/>
    <n v="3"/>
    <n v="1.2"/>
    <n v="7.5"/>
    <n v="3.36"/>
    <n v="186.47"/>
    <n v="10.86"/>
  </r>
  <r>
    <s v="01:52:37"/>
    <s v="6511+.0*8486"/>
    <s v="S"/>
    <x v="0"/>
    <s v="PAY"/>
    <s v="COMPLETED"/>
    <x v="0"/>
    <s v="12:12:41"/>
    <x v="7"/>
    <s v="SANTIAGO DE SURCO"/>
    <s v="CHORRILLOS"/>
    <s v="Motocicleta"/>
    <x v="79"/>
    <n v="9.26"/>
    <n v="2.5"/>
    <n v="3"/>
    <n v="1.2"/>
    <n v="7.5"/>
    <n v="11.112"/>
    <n v="168.52"/>
    <n v="18.612000000000002"/>
  </r>
  <r>
    <s v="01:52:37"/>
    <s v="310.(/0143"/>
    <s v="S"/>
    <x v="0"/>
    <s v="PAY"/>
    <s v="COMPLETED"/>
    <x v="0"/>
    <s v="14:59:09"/>
    <x v="9"/>
    <s v="SANTIAGO DE SURCO"/>
    <s v="SAN JUAN DE LURIGANCHO"/>
    <s v="Motocicleta"/>
    <x v="80"/>
    <n v="1.62"/>
    <n v="2.5"/>
    <n v="3"/>
    <n v="1.2"/>
    <n v="7.5"/>
    <n v="1.944"/>
    <n v="208.87"/>
    <n v="9.4439999999999991"/>
  </r>
  <r>
    <s v="01:52:37"/>
    <s v="620,.,)23083"/>
    <s v="S"/>
    <x v="0"/>
    <s v="PAY"/>
    <s v="COMPLETED"/>
    <x v="0"/>
    <s v="12:15:02"/>
    <x v="7"/>
    <s v="SANTIAGO DE SURCO"/>
    <s v="MAGDALENA DEL MAR"/>
    <s v="Motocicleta"/>
    <x v="81"/>
    <n v="3.3499999999999996"/>
    <n v="2.5"/>
    <n v="3"/>
    <n v="1.2"/>
    <n v="7.5"/>
    <n v="4.0199999999999996"/>
    <n v="160.18"/>
    <n v="11.52"/>
  </r>
  <r>
    <s v="01:52:37"/>
    <s v="479,,2(15086"/>
    <s v="S"/>
    <x v="0"/>
    <s v="PAY"/>
    <s v="COMPLETED"/>
    <x v="0"/>
    <s v="16:12:08"/>
    <x v="2"/>
    <s v="SANTIAGO DE SURCO"/>
    <s v="MIRAFLORES"/>
    <s v="Motocicleta"/>
    <x v="82"/>
    <n v="2.7"/>
    <n v="2.5"/>
    <n v="3"/>
    <n v="1.2"/>
    <n v="7.5"/>
    <n v="3.24"/>
    <n v="83.56"/>
    <n v="10.74"/>
  </r>
  <r>
    <s v="01:52:37"/>
    <s v="15/--+(6264"/>
    <s v="S"/>
    <x v="0"/>
    <s v="PAY"/>
    <s v="COMPLETED"/>
    <x v="0"/>
    <s v="15:09:28"/>
    <x v="11"/>
    <s v="SANTIAGO DE SURCO"/>
    <s v="SANTIAGO DE SURCO"/>
    <s v="Motocicleta"/>
    <x v="83"/>
    <n v="7.1400000000000006"/>
    <n v="2.5"/>
    <n v="3"/>
    <n v="1.2"/>
    <n v="7.5"/>
    <n v="8.5679999999999996"/>
    <n v="48.61"/>
    <n v="16.067999999999998"/>
  </r>
  <r>
    <s v="01:52:37"/>
    <s v="732*/.,-6576"/>
    <s v="S"/>
    <x v="0"/>
    <s v="PAY"/>
    <s v="COMPLETED"/>
    <x v="0"/>
    <s v="12:13:14"/>
    <x v="7"/>
    <s v="SANTIAGO DE SURCO"/>
    <s v="MAGDALENA DEL MAR"/>
    <s v="Motocicleta"/>
    <x v="84"/>
    <n v="7.6199999999999992"/>
    <n v="2.5"/>
    <n v="3"/>
    <n v="1.2"/>
    <n v="7.5"/>
    <n v="9.1439999999999984"/>
    <n v="19.2"/>
    <n v="16.643999999999998"/>
  </r>
  <r>
    <s v="01:52:37"/>
    <s v="607/+//09601"/>
    <s v="S"/>
    <x v="0"/>
    <s v="PAY"/>
    <s v="COMPLETED"/>
    <x v="0"/>
    <s v="12:18:51"/>
    <x v="7"/>
    <s v="SANTIAGO DE SURCO"/>
    <s v="LIMA"/>
    <s v="Motocicleta"/>
    <x v="85"/>
    <n v="16.170000000000002"/>
    <n v="2.5"/>
    <n v="3"/>
    <n v="1.2"/>
    <n v="7.5"/>
    <n v="19.404"/>
    <n v="185.07"/>
    <n v="26.904"/>
  </r>
  <r>
    <s v="01:52:37"/>
    <s v="104*2*/+5953"/>
    <s v="S"/>
    <x v="0"/>
    <s v="PAY"/>
    <s v="COMPLETED"/>
    <x v="0"/>
    <s v="13:48:47"/>
    <x v="3"/>
    <s v="SANTIAGO DE SURCO"/>
    <s v="SAN BORJA"/>
    <s v="Motocicleta"/>
    <x v="86"/>
    <n v="0"/>
    <n v="2.5"/>
    <n v="3"/>
    <n v="1.2"/>
    <n v="4.0200000000000005"/>
    <n v="0"/>
    <n v="170.21"/>
    <n v="4.0200000000000005"/>
  </r>
  <r>
    <s v="01:52:37"/>
    <s v="3*),1(975"/>
    <s v="S"/>
    <x v="0"/>
    <s v="PAY"/>
    <s v="COMPLETED"/>
    <x v="0"/>
    <s v="15:39:34"/>
    <x v="11"/>
    <s v="SANTIAGO DE SURCO"/>
    <s v="LA MOLINA"/>
    <s v="Motocicleta"/>
    <x v="87"/>
    <n v="7.1199999999999992"/>
    <n v="2.5"/>
    <n v="3"/>
    <n v="1.2"/>
    <n v="7.5"/>
    <n v="8.5439999999999987"/>
    <n v="154.63"/>
    <n v="16.043999999999997"/>
  </r>
  <r>
    <s v="01:52:37"/>
    <s v="538,)./25045"/>
    <s v="S"/>
    <x v="0"/>
    <s v="PAY"/>
    <s v="WAITING"/>
    <x v="0"/>
    <s v="08:40:36"/>
    <x v="8"/>
    <s v="SANTIAGO DE SURCO"/>
    <s v="SANTIAGO DE SURCO"/>
    <s v="Motocicleta"/>
    <x v="88"/>
    <n v="10.29"/>
    <n v="2.5"/>
    <n v="3"/>
    <n v="1.2"/>
    <n v="7.5"/>
    <n v="12.347999999999999"/>
    <n v="168.25"/>
    <n v="19.847999999999999"/>
  </r>
  <r>
    <s v="01:52:37"/>
    <s v="488-0+..9255"/>
    <s v="S"/>
    <x v="0"/>
    <s v="PAY"/>
    <s v="FAILED"/>
    <x v="4"/>
    <s v="11:43:57"/>
    <x v="5"/>
    <s v="SURQUILLO"/>
    <s v="INDEPENDENCIA"/>
    <s v="Motocicleta"/>
    <x v="89"/>
    <n v="6.26"/>
    <n v="2.5"/>
    <n v="3"/>
    <n v="1.2"/>
    <n v="7.5"/>
    <n v="7.5119999999999996"/>
    <n v="132.16999999999999"/>
    <n v="15.012"/>
  </r>
  <r>
    <s v="01:52:37"/>
    <s v="699)*+2-7423"/>
    <s v="S"/>
    <x v="0"/>
    <s v="PAY"/>
    <s v="IN_PROGRESS"/>
    <x v="0"/>
    <s v="11:20:21"/>
    <x v="5"/>
    <s v="SURQUILLO"/>
    <s v="INDEPENDENCIA"/>
    <s v="Motocicleta"/>
    <x v="90"/>
    <n v="12.18"/>
    <n v="2.5"/>
    <n v="3"/>
    <n v="1.2"/>
    <n v="7.5"/>
    <n v="14.616"/>
    <n v="233.04"/>
    <n v="22.116"/>
  </r>
  <r>
    <s v="01:52:37"/>
    <s v="670,/)-.6249"/>
    <s v="S"/>
    <x v="0"/>
    <s v="PAY"/>
    <s v="IN_PROGRESS"/>
    <x v="6"/>
    <s v="13:27:46"/>
    <x v="3"/>
    <s v="SURQUILLO"/>
    <s v="INDEPENDENCIA"/>
    <s v="Motocicleta"/>
    <x v="11"/>
    <n v="5.5600000000000005"/>
    <n v="2.5"/>
    <n v="3"/>
    <n v="1.2"/>
    <n v="7.5"/>
    <n v="6.6720000000000006"/>
    <n v="155.5"/>
    <n v="14.172000000000001"/>
  </r>
  <r>
    <s v="01:52:37"/>
    <s v="6462000/8209"/>
    <s v="S"/>
    <x v="0"/>
    <s v="PAY"/>
    <s v="COMPLETED"/>
    <x v="0"/>
    <s v="12:07:00"/>
    <x v="7"/>
    <s v="SANTIAGO DE SURCO"/>
    <s v="ANCON"/>
    <s v="Motocicleta"/>
    <x v="91"/>
    <n v="1.9900000000000002"/>
    <n v="2.5"/>
    <n v="3"/>
    <n v="1.2"/>
    <n v="7.5"/>
    <n v="2.3880000000000003"/>
    <n v="113.19"/>
    <n v="9.8879999999999999"/>
  </r>
  <r>
    <s v="01:52:37"/>
    <s v="711/.1021773"/>
    <s v="S"/>
    <x v="0"/>
    <s v="PAY"/>
    <s v="COMPLETED"/>
    <x v="0"/>
    <s v="10:52:26"/>
    <x v="4"/>
    <s v="SANTIAGO DE SURCO"/>
    <s v="SANTIAGO DE SURCO"/>
    <s v="Motocicleta"/>
    <x v="92"/>
    <n v="0.85999999999999988"/>
    <n v="2.5"/>
    <n v="3"/>
    <n v="1.2"/>
    <n v="7.5"/>
    <n v="1.0319999999999998"/>
    <n v="37.08"/>
    <n v="8.532"/>
  </r>
  <r>
    <s v="01:52:37"/>
    <s v="9360*/(,2096"/>
    <s v="S"/>
    <x v="0"/>
    <s v="PAY"/>
    <s v="COMPLETED"/>
    <x v="0"/>
    <s v="10:45:51"/>
    <x v="4"/>
    <s v="SANTIAGO DE SURCO"/>
    <s v="INDEPENDENCIA"/>
    <s v="Motocicleta"/>
    <x v="93"/>
    <n v="9.66"/>
    <n v="2.5"/>
    <n v="3"/>
    <n v="1.2"/>
    <n v="7.5"/>
    <n v="11.592000000000001"/>
    <n v="26.05"/>
    <n v="19.091999999999999"/>
  </r>
  <r>
    <s v="01:52:37"/>
    <s v="22.0/*)7994"/>
    <s v="S"/>
    <x v="0"/>
    <s v="PAY"/>
    <s v="COMPLETED"/>
    <x v="0"/>
    <s v="12:09:46"/>
    <x v="7"/>
    <s v="SANTIAGO DE SURCO"/>
    <s v="SANTA ANITA"/>
    <s v="Motocicleta"/>
    <x v="94"/>
    <n v="3.16"/>
    <n v="2.5"/>
    <n v="3"/>
    <n v="1.2"/>
    <n v="7.5"/>
    <n v="3.7919999999999998"/>
    <n v="28.51"/>
    <n v="11.292"/>
  </r>
  <r>
    <s v="01:52:37"/>
    <s v="34.(0-05869"/>
    <s v="S"/>
    <x v="0"/>
    <s v="PAY"/>
    <s v="COMPLETED"/>
    <x v="0"/>
    <s v="11:58:08"/>
    <x v="5"/>
    <s v="SANTIAGO DE SURCO"/>
    <s v="CHORRILLOS"/>
    <s v="Motocicleta"/>
    <x v="95"/>
    <n v="6.68"/>
    <n v="2.5"/>
    <n v="3"/>
    <n v="1.2"/>
    <n v="7.5"/>
    <n v="8.016"/>
    <n v="204.29"/>
    <n v="15.516"/>
  </r>
  <r>
    <s v="01:52:37"/>
    <s v="990,/,225733"/>
    <s v="S"/>
    <x v="0"/>
    <s v="PAY"/>
    <s v="COMPLETED"/>
    <x v="0"/>
    <s v="14:19:44"/>
    <x v="9"/>
    <s v="SANTIAGO DE SURCO"/>
    <s v="LIMA"/>
    <s v="Motocicleta"/>
    <x v="96"/>
    <n v="9.7200000000000006"/>
    <n v="2.5"/>
    <n v="3"/>
    <n v="1.2"/>
    <n v="7.5"/>
    <n v="11.664"/>
    <n v="90.68"/>
    <n v="19.164000000000001"/>
  </r>
  <r>
    <s v="01:52:37"/>
    <s v="477122,09958"/>
    <s v="S"/>
    <x v="0"/>
    <s v="PAY"/>
    <s v="COMPLETED"/>
    <x v="0"/>
    <s v="14:21:09"/>
    <x v="9"/>
    <s v="SANTIAGO DE SURCO"/>
    <s v="EL AGUSTINO"/>
    <s v="Motocicleta"/>
    <x v="97"/>
    <n v="1.6600000000000001"/>
    <n v="2.5"/>
    <n v="3"/>
    <n v="1.2"/>
    <n v="7.5"/>
    <n v="1.992"/>
    <n v="37.82"/>
    <n v="9.4920000000000009"/>
  </r>
  <r>
    <s v="01:52:37"/>
    <s v="595.-++0574"/>
    <s v="S"/>
    <x v="0"/>
    <s v="PAY"/>
    <s v="COMPLETED"/>
    <x v="0"/>
    <s v="14:20:32"/>
    <x v="9"/>
    <s v="SANTIAGO DE SURCO"/>
    <s v="EL AGUSTINO"/>
    <s v="Motocicleta"/>
    <x v="98"/>
    <n v="7.8800000000000008"/>
    <n v="2.5"/>
    <n v="3"/>
    <n v="1.2"/>
    <n v="7.5"/>
    <n v="9.4560000000000013"/>
    <n v="120.73"/>
    <n v="16.956000000000003"/>
  </r>
  <r>
    <s v="01:52:37"/>
    <s v="980/(*)08112"/>
    <s v="S"/>
    <x v="0"/>
    <s v="PAY"/>
    <s v="COMPLETED"/>
    <x v="0"/>
    <s v="16:49:47"/>
    <x v="2"/>
    <s v="SANTIAGO DE SURCO"/>
    <s v="SAN JUAN DE LURIGANCHO"/>
    <s v="Motocicleta"/>
    <x v="99"/>
    <n v="0.35000000000000009"/>
    <n v="2.5"/>
    <n v="3"/>
    <n v="1.2"/>
    <n v="7.5"/>
    <n v="0.4200000000000001"/>
    <n v="91.02"/>
    <n v="7.92"/>
  </r>
  <r>
    <s v="01:52:37"/>
    <s v="571+*1-06384"/>
    <s v="S"/>
    <x v="0"/>
    <s v="PAY"/>
    <s v="COMPLETED"/>
    <x v="0"/>
    <s v="12:33:02"/>
    <x v="7"/>
    <s v="SANTIAGO DE SURCO"/>
    <s v="BRENA"/>
    <s v="Motocicleta"/>
    <x v="100"/>
    <n v="9.6999999999999993"/>
    <n v="2.5"/>
    <n v="3"/>
    <n v="1.2"/>
    <n v="7.5"/>
    <n v="11.639999999999999"/>
    <n v="188.83"/>
    <n v="19.14"/>
  </r>
  <r>
    <s v="01:52:37"/>
    <s v="928,--//8670"/>
    <s v="S"/>
    <x v="0"/>
    <s v="PAY"/>
    <s v="COMPLETED"/>
    <x v="0"/>
    <s v="14:04:02"/>
    <x v="9"/>
    <s v="SANTIAGO DE SURCO"/>
    <s v="SAN MIGUEL"/>
    <s v="Motocicleta"/>
    <x v="101"/>
    <n v="15.05"/>
    <n v="2.5"/>
    <n v="3"/>
    <n v="1.2"/>
    <n v="7.5"/>
    <n v="18.059999999999999"/>
    <n v="95.75"/>
    <n v="25.56"/>
  </r>
  <r>
    <s v="01:52:37"/>
    <s v="467/*)0*6465"/>
    <s v="S"/>
    <x v="0"/>
    <s v="PAY"/>
    <s v="COMPLETED"/>
    <x v="0"/>
    <s v="16:01:54"/>
    <x v="2"/>
    <s v="SANTIAGO DE SURCO"/>
    <s v="SAN JUAN DE LURIGANCHO"/>
    <s v="Motocicleta"/>
    <x v="102"/>
    <n v="0"/>
    <n v="2.5"/>
    <n v="3"/>
    <n v="1.2"/>
    <n v="7.38"/>
    <n v="0"/>
    <n v="245.81"/>
    <n v="7.38"/>
  </r>
  <r>
    <s v="01:52:37"/>
    <s v="797221),1627"/>
    <s v="S"/>
    <x v="0"/>
    <s v="PAY"/>
    <s v="COMPLETED"/>
    <x v="0"/>
    <s v="16:51:31"/>
    <x v="2"/>
    <s v="SANTIAGO DE SURCO"/>
    <s v="LA PERLA"/>
    <s v="Motocicleta"/>
    <x v="103"/>
    <n v="0"/>
    <n v="2.5"/>
    <n v="3"/>
    <n v="1.2"/>
    <n v="3.54"/>
    <n v="0"/>
    <n v="54.83"/>
    <n v="3.54"/>
  </r>
  <r>
    <s v="01:52:37"/>
    <s v="465.**(,5416"/>
    <s v="S"/>
    <x v="0"/>
    <s v="PAY"/>
    <s v="COMPLETED"/>
    <x v="4"/>
    <s v="12:02:25"/>
    <x v="7"/>
    <s v="SURQUILLO"/>
    <s v="CALLAO"/>
    <s v="Motocicleta"/>
    <x v="104"/>
    <n v="1.4900000000000002"/>
    <n v="2.5"/>
    <n v="3"/>
    <n v="1.2"/>
    <n v="7.5"/>
    <n v="1.7880000000000003"/>
    <n v="193.34"/>
    <n v="9.2880000000000003"/>
  </r>
  <r>
    <s v="01:52:37"/>
    <s v="181(1.**3144"/>
    <s v="S"/>
    <x v="0"/>
    <s v="PAY"/>
    <s v="IN_PROGRESS"/>
    <x v="0"/>
    <s v="11:20:21"/>
    <x v="5"/>
    <s v="SURQUILLO"/>
    <s v="CALLAO"/>
    <s v="Motocicleta"/>
    <x v="72"/>
    <n v="9.01"/>
    <n v="2.5"/>
    <n v="3"/>
    <n v="1.2"/>
    <n v="7.5"/>
    <n v="10.811999999999999"/>
    <n v="114.94"/>
    <n v="18.311999999999998"/>
  </r>
  <r>
    <s v="01:52:37"/>
    <s v="319++2,07478"/>
    <s v="S"/>
    <x v="0"/>
    <s v="PAY"/>
    <s v="COMPLETED"/>
    <x v="0"/>
    <s v="15:09:50"/>
    <x v="11"/>
    <s v="SANTIAGO DE SURCO"/>
    <s v="PUEBLO LIBRE"/>
    <s v="Motocicleta"/>
    <x v="105"/>
    <n v="5.46"/>
    <n v="2.5"/>
    <n v="3"/>
    <n v="1.2"/>
    <n v="7.5"/>
    <n v="6.5519999999999996"/>
    <n v="9.56"/>
    <n v="14.052"/>
  </r>
  <r>
    <s v="01:52:37"/>
    <s v="870(*--25094"/>
    <s v="S"/>
    <x v="0"/>
    <s v="PAY"/>
    <s v="COMPLETED"/>
    <x v="0"/>
    <s v="11:48:01"/>
    <x v="5"/>
    <s v="SANTIAGO DE SURCO"/>
    <s v="LA MOLINA"/>
    <s v="Motocicleta"/>
    <x v="106"/>
    <n v="0"/>
    <n v="2.5"/>
    <n v="3"/>
    <n v="1.2"/>
    <n v="6.42"/>
    <n v="0"/>
    <n v="200.15"/>
    <n v="6.42"/>
  </r>
  <r>
    <s v="01:52:37"/>
    <s v="738**1)07916"/>
    <s v="S"/>
    <x v="0"/>
    <s v="PAY"/>
    <s v="COMPLETED"/>
    <x v="4"/>
    <s v="11:17:29"/>
    <x v="5"/>
    <s v="SURQUILLO"/>
    <s v="JESUS MARIA"/>
    <s v="Motocicleta"/>
    <x v="107"/>
    <n v="11.94"/>
    <n v="2.5"/>
    <n v="3"/>
    <n v="1.2"/>
    <n v="7.5"/>
    <n v="14.327999999999999"/>
    <n v="77.19"/>
    <n v="21.827999999999999"/>
  </r>
  <r>
    <s v="01:52:37"/>
    <s v="6630(-/*4529"/>
    <s v="S"/>
    <x v="0"/>
    <s v="PAY"/>
    <s v="IN_PROGRESS"/>
    <x v="0"/>
    <s v="11:29:44"/>
    <x v="5"/>
    <s v="SURQUILLO"/>
    <s v="JESUS MARIA"/>
    <s v="Motocicleta"/>
    <x v="0"/>
    <n v="13.91"/>
    <n v="2.5"/>
    <n v="3"/>
    <n v="1.2"/>
    <n v="7.5"/>
    <n v="16.692"/>
    <n v="111.46"/>
    <n v="24.192"/>
  </r>
  <r>
    <s v="01:52:37"/>
    <s v="773.20/15666"/>
    <s v="S"/>
    <x v="0"/>
    <s v="PAY"/>
    <s v="COMPLETED"/>
    <x v="0"/>
    <s v="13:07:38"/>
    <x v="3"/>
    <s v="SANTIAGO DE SURCO"/>
    <s v="LIMA"/>
    <s v="Motocicleta"/>
    <x v="108"/>
    <n v="14.219999999999999"/>
    <n v="2.5"/>
    <n v="3"/>
    <n v="1.2"/>
    <n v="7.5"/>
    <n v="17.063999999999997"/>
    <n v="48.8"/>
    <n v="24.563999999999997"/>
  </r>
  <r>
    <s v="01:52:37"/>
    <s v="642/1*/22315"/>
    <s v="S"/>
    <x v="0"/>
    <s v="PAY"/>
    <s v="COMPLETED"/>
    <x v="0"/>
    <s v="16:01:38"/>
    <x v="2"/>
    <s v="SANTIAGO DE SURCO"/>
    <s v="SAN MIGUEL"/>
    <s v="Motocicleta"/>
    <x v="109"/>
    <n v="15.600000000000001"/>
    <n v="2.5"/>
    <n v="3"/>
    <n v="1.2"/>
    <n v="7.5"/>
    <n v="18.720000000000002"/>
    <n v="240.3"/>
    <n v="26.220000000000002"/>
  </r>
  <r>
    <s v="01:52:37"/>
    <s v="168,*,,/9052"/>
    <s v="S"/>
    <x v="0"/>
    <s v="PAY"/>
    <s v="COMPLETED"/>
    <x v="0"/>
    <s v="13:04:09"/>
    <x v="3"/>
    <s v="SANTIAGO DE SURCO"/>
    <s v="COMAS"/>
    <s v="Motocicleta"/>
    <x v="110"/>
    <n v="7.9"/>
    <n v="2.5"/>
    <n v="3"/>
    <n v="1.2"/>
    <n v="7.5"/>
    <n v="9.48"/>
    <n v="192.74"/>
    <n v="16.98"/>
  </r>
  <r>
    <s v="01:52:37"/>
    <s v="9020/)128520"/>
    <s v="S"/>
    <x v="0"/>
    <s v="PAY"/>
    <s v="COMPLETED"/>
    <x v="0"/>
    <s v="13:47:18"/>
    <x v="3"/>
    <s v="SANTIAGO DE SURCO"/>
    <s v="LIMA"/>
    <s v="Motocicleta"/>
    <x v="111"/>
    <n v="9.1999999999999993"/>
    <n v="2.5"/>
    <n v="3"/>
    <n v="1.2"/>
    <n v="7.5"/>
    <n v="11.04"/>
    <n v="19.77"/>
    <n v="18.54"/>
  </r>
  <r>
    <s v="01:52:37"/>
    <s v="275+0/).7015"/>
    <s v="S"/>
    <x v="0"/>
    <s v="PAY"/>
    <s v="COMPLETED"/>
    <x v="0"/>
    <s v="12:49:05"/>
    <x v="7"/>
    <s v="SANTIAGO DE SURCO"/>
    <s v="SAN MARTIN DE PORRES"/>
    <s v="Motocicleta"/>
    <x v="112"/>
    <n v="10.85"/>
    <n v="2.5"/>
    <n v="3"/>
    <n v="1.2"/>
    <n v="7.5"/>
    <n v="13.02"/>
    <n v="165.27"/>
    <n v="20.52"/>
  </r>
  <r>
    <s v="01:52:37"/>
    <s v="461.+)*(9447"/>
    <s v="S"/>
    <x v="0"/>
    <s v="PAY"/>
    <s v="COMPLETED"/>
    <x v="0"/>
    <s v="14:59:50"/>
    <x v="9"/>
    <s v="SANTIAGO DE SURCO"/>
    <s v="SANTIAGO DE SURCO"/>
    <s v="Motocicleta"/>
    <x v="113"/>
    <n v="11.93"/>
    <n v="2.5"/>
    <n v="3"/>
    <n v="1.2"/>
    <n v="7.5"/>
    <n v="14.315999999999999"/>
    <n v="177.56"/>
    <n v="21.815999999999999"/>
  </r>
  <r>
    <s v="01:52:37"/>
    <s v="177**02/8275"/>
    <s v="S"/>
    <x v="0"/>
    <s v="PAY"/>
    <s v="COMPLETED"/>
    <x v="0"/>
    <s v="13:57:35"/>
    <x v="3"/>
    <s v="SANTIAGO DE SURCO"/>
    <s v="LIMA"/>
    <s v="Motocicleta"/>
    <x v="114"/>
    <n v="9.0399999999999991"/>
    <n v="2.5"/>
    <n v="3"/>
    <n v="1.2"/>
    <n v="7.5"/>
    <n v="10.847999999999999"/>
    <n v="17.03"/>
    <n v="18.347999999999999"/>
  </r>
  <r>
    <s v="01:52:37"/>
    <s v="865(+()*2062"/>
    <s v="S"/>
    <x v="0"/>
    <s v="PAY"/>
    <s v="COMPLETED"/>
    <x v="0"/>
    <s v="12:13:47"/>
    <x v="7"/>
    <s v="SANTIAGO DE SURCO"/>
    <s v="LIMA"/>
    <s v="Motocicleta"/>
    <x v="115"/>
    <n v="14.379999999999999"/>
    <n v="2.5"/>
    <n v="3"/>
    <n v="1.2"/>
    <n v="7.5"/>
    <n v="17.255999999999997"/>
    <n v="50.52"/>
    <n v="24.755999999999997"/>
  </r>
  <r>
    <s v="01:52:37"/>
    <s v="710(2,+29820"/>
    <s v="S"/>
    <x v="0"/>
    <s v="PAY"/>
    <s v="WAITING"/>
    <x v="0"/>
    <s v="08:40:20"/>
    <x v="8"/>
    <s v="SANTIAGO DE SURCO"/>
    <s v="SURQUILLO"/>
    <s v="Motocicleta"/>
    <x v="116"/>
    <n v="15.379999999999999"/>
    <n v="2.5"/>
    <n v="3"/>
    <n v="1.2"/>
    <n v="7.5"/>
    <n v="18.456"/>
    <n v="36.24"/>
    <n v="25.956"/>
  </r>
  <r>
    <s v="01:52:37"/>
    <s v="30-)+/870"/>
    <s v="S"/>
    <x v="0"/>
    <s v="PAY"/>
    <s v="COMPLETED"/>
    <x v="0"/>
    <s v="11:46:44"/>
    <x v="5"/>
    <s v="SANTIAGO DE SURCO"/>
    <s v="SAN BORJA"/>
    <s v="Motocicleta"/>
    <x v="117"/>
    <n v="17.350000000000001"/>
    <n v="2.5"/>
    <n v="3"/>
    <n v="1.2"/>
    <n v="7.5"/>
    <n v="20.82"/>
    <n v="44.56"/>
    <n v="28.32"/>
  </r>
  <r>
    <s v="01:52:37"/>
    <s v="488+.-,04325"/>
    <s v="S"/>
    <x v="0"/>
    <s v="PAY"/>
    <s v="COMPLETED"/>
    <x v="0"/>
    <s v="14:07:56"/>
    <x v="9"/>
    <s v="SANTIAGO DE SURCO"/>
    <s v="MIRAFLORES"/>
    <s v="Motocicleta"/>
    <x v="118"/>
    <n v="2.8899999999999997"/>
    <n v="2.5"/>
    <n v="3"/>
    <n v="1.2"/>
    <n v="7.5"/>
    <n v="3.4679999999999995"/>
    <n v="97.59"/>
    <n v="10.968"/>
  </r>
  <r>
    <s v="01:52:37"/>
    <s v="251+***-2364"/>
    <s v="S"/>
    <x v="0"/>
    <s v="PAY"/>
    <s v="COMPLETED"/>
    <x v="0"/>
    <s v="14:19:49"/>
    <x v="9"/>
    <s v="SANTIAGO DE SURCO"/>
    <s v="JESUS MARIA"/>
    <s v="Motocicleta"/>
    <x v="119"/>
    <n v="17.489999999999998"/>
    <n v="2.5"/>
    <n v="3"/>
    <n v="1.2"/>
    <n v="7.5"/>
    <n v="20.987999999999996"/>
    <n v="165.06"/>
    <n v="28.487999999999996"/>
  </r>
  <r>
    <s v="01:52:37"/>
    <s v="6640-/*-700"/>
    <s v="S"/>
    <x v="0"/>
    <s v="PAY"/>
    <s v="COMPLETED"/>
    <x v="0"/>
    <s v="13:25:29"/>
    <x v="3"/>
    <s v="SANTIAGO DE SURCO"/>
    <s v="MIRAFLORES"/>
    <s v="Motocicleta"/>
    <x v="120"/>
    <n v="0"/>
    <n v="2.5"/>
    <n v="3"/>
    <n v="1.2"/>
    <n v="5.25"/>
    <n v="0"/>
    <n v="11.09"/>
    <n v="5.25"/>
  </r>
  <r>
    <s v="01:52:37"/>
    <s v="760+22+(8412"/>
    <s v="S"/>
    <x v="0"/>
    <s v="PAY"/>
    <s v="COMPLETED"/>
    <x v="0"/>
    <s v="12:46:35"/>
    <x v="7"/>
    <s v="SANTIAGO DE SURCO"/>
    <s v="SURQUILLO"/>
    <s v="Motocicleta"/>
    <x v="121"/>
    <n v="11.13"/>
    <n v="2.5"/>
    <n v="3"/>
    <n v="1.2"/>
    <n v="7.5"/>
    <n v="13.356"/>
    <n v="196.24"/>
    <n v="20.856000000000002"/>
  </r>
  <r>
    <s v="01:52:37"/>
    <s v="40101*-)2453"/>
    <s v="S"/>
    <x v="0"/>
    <s v="PAY"/>
    <s v="COMPLETED"/>
    <x v="0"/>
    <s v="15:19:19"/>
    <x v="11"/>
    <s v="SANTIAGO DE SURCO"/>
    <s v="COMAS"/>
    <s v="Motocicleta"/>
    <x v="122"/>
    <n v="8.65"/>
    <n v="2.5"/>
    <n v="3"/>
    <n v="1.2"/>
    <n v="7.5"/>
    <n v="10.38"/>
    <n v="160.41"/>
    <n v="17.880000000000003"/>
  </r>
  <r>
    <s v="01:52:37"/>
    <s v="571)+,*(4329"/>
    <s v="S"/>
    <x v="0"/>
    <s v="PAY"/>
    <s v="COMPLETED"/>
    <x v="4"/>
    <s v="12:50:38"/>
    <x v="7"/>
    <s v="SURQUILLO"/>
    <s v="SAN MARTIN DE PORRES"/>
    <s v="Motocicleta"/>
    <x v="57"/>
    <n v="15.73"/>
    <n v="2.5"/>
    <n v="3"/>
    <n v="1.2"/>
    <n v="7.5"/>
    <n v="18.876000000000001"/>
    <n v="250.46"/>
    <n v="26.376000000000001"/>
  </r>
  <r>
    <s v="01:52:37"/>
    <s v="4040)0-+5959"/>
    <s v="S"/>
    <x v="0"/>
    <s v="PAY"/>
    <s v="IN_PROGRESS"/>
    <x v="0"/>
    <s v="11:20:21"/>
    <x v="5"/>
    <s v="SURQUILLO"/>
    <s v="SAN MARTIN DE PORRES"/>
    <s v="Motocicleta"/>
    <x v="123"/>
    <n v="0.60000000000000009"/>
    <n v="2.5"/>
    <n v="3"/>
    <n v="1.2"/>
    <n v="7.5"/>
    <n v="0.72000000000000008"/>
    <n v="117"/>
    <n v="8.2200000000000006"/>
  </r>
  <r>
    <s v="01:52:37"/>
    <s v="662,+,(.2189"/>
    <s v="S"/>
    <x v="0"/>
    <s v="PAY"/>
    <s v="COMPLETED"/>
    <x v="0"/>
    <s v="13:16:19"/>
    <x v="3"/>
    <s v="SANTIAGO DE SURCO"/>
    <s v="ATE"/>
    <s v="Motocicleta"/>
    <x v="124"/>
    <n v="8.66"/>
    <n v="2.5"/>
    <n v="3"/>
    <n v="1.2"/>
    <n v="7.5"/>
    <n v="10.391999999999999"/>
    <n v="156.41"/>
    <n v="17.891999999999999"/>
  </r>
  <r>
    <s v="01:52:37"/>
    <s v="829(20+.6461"/>
    <s v="S"/>
    <x v="0"/>
    <s v="PAY"/>
    <s v="COMPLETED"/>
    <x v="0"/>
    <s v="12:31:50"/>
    <x v="7"/>
    <s v="SANTIAGO DE SURCO"/>
    <s v="SAN MARTIN DE PORRES"/>
    <s v="Motocicleta"/>
    <x v="125"/>
    <n v="16.5"/>
    <n v="2.5"/>
    <n v="3"/>
    <n v="1.2"/>
    <n v="7.5"/>
    <n v="19.8"/>
    <n v="170.53"/>
    <n v="27.3"/>
  </r>
  <r>
    <s v="01:52:37"/>
    <s v="588/1,1.8738"/>
    <s v="S"/>
    <x v="0"/>
    <s v="PAY"/>
    <s v="COMPLETED"/>
    <x v="0"/>
    <s v="13:34:48"/>
    <x v="3"/>
    <s v="SANTIAGO DE SURCO"/>
    <s v="LA MOLINA"/>
    <s v="Motocicleta"/>
    <x v="126"/>
    <n v="2.95"/>
    <n v="2.5"/>
    <n v="3"/>
    <n v="1.2"/>
    <n v="7.5"/>
    <n v="3.54"/>
    <n v="100.05"/>
    <n v="11.04"/>
  </r>
  <r>
    <s v="01:52:37"/>
    <s v="3761..,14185"/>
    <s v="S"/>
    <x v="0"/>
    <s v="PAY"/>
    <s v="COMPLETED"/>
    <x v="0"/>
    <s v="14:03:34"/>
    <x v="9"/>
    <s v="SANTIAGO DE SURCO"/>
    <s v="SAN MIGUEL"/>
    <s v="Motocicleta"/>
    <x v="127"/>
    <n v="12.53"/>
    <n v="2.5"/>
    <n v="3"/>
    <n v="1.2"/>
    <n v="7.5"/>
    <n v="15.035999999999998"/>
    <n v="115.73"/>
    <n v="22.535999999999998"/>
  </r>
  <r>
    <s v="01:52:37"/>
    <s v="7711+*+*9316"/>
    <s v="S"/>
    <x v="0"/>
    <s v="PAY"/>
    <s v="COMPLETED"/>
    <x v="0"/>
    <s v="13:37:07"/>
    <x v="3"/>
    <s v="SANTIAGO DE SURCO"/>
    <s v="SURQUILLO"/>
    <s v="Motocicleta"/>
    <x v="128"/>
    <n v="16.809999999999999"/>
    <n v="2.5"/>
    <n v="3"/>
    <n v="1.2"/>
    <n v="7.5"/>
    <n v="20.171999999999997"/>
    <n v="102.76"/>
    <n v="27.671999999999997"/>
  </r>
  <r>
    <s v="01:52:37"/>
    <s v="926)-2.+3107"/>
    <s v="S"/>
    <x v="0"/>
    <s v="PAY"/>
    <s v="COMPLETED"/>
    <x v="0"/>
    <s v="12:33:13"/>
    <x v="7"/>
    <s v="SANTIAGO DE SURCO"/>
    <s v="SAN JUAN DE MIRAFLORES"/>
    <s v="Motocicleta"/>
    <x v="129"/>
    <n v="7.52"/>
    <n v="2.5"/>
    <n v="3"/>
    <n v="1.2"/>
    <n v="7.5"/>
    <n v="9.0239999999999991"/>
    <n v="149.69"/>
    <n v="16.524000000000001"/>
  </r>
  <r>
    <s v="01:52:37"/>
    <s v="765..*-*6648"/>
    <s v="S"/>
    <x v="0"/>
    <s v="PAY"/>
    <s v="COMPLETED"/>
    <x v="0"/>
    <s v="12:57:19"/>
    <x v="7"/>
    <s v="SANTIAGO DE SURCO"/>
    <s v="SURQUILLO"/>
    <s v="Motocicleta"/>
    <x v="130"/>
    <n v="13.35"/>
    <n v="2.5"/>
    <n v="3"/>
    <n v="1.2"/>
    <n v="7.5"/>
    <n v="16.02"/>
    <n v="194.35"/>
    <n v="23.52"/>
  </r>
  <r>
    <s v="01:52:37"/>
    <s v="416*-.,(3728"/>
    <s v="S"/>
    <x v="0"/>
    <s v="PAY"/>
    <s v="COMPLETED"/>
    <x v="0"/>
    <s v="11:30:01"/>
    <x v="5"/>
    <s v="SANTIAGO DE SURCO"/>
    <s v="ATE"/>
    <s v="Motocicleta"/>
    <x v="131"/>
    <n v="12.71"/>
    <n v="2.5"/>
    <n v="3"/>
    <n v="1.2"/>
    <n v="7.5"/>
    <n v="15.252000000000001"/>
    <n v="220.63"/>
    <n v="22.752000000000002"/>
  </r>
  <r>
    <s v="01:52:37"/>
    <s v="562.(+/*8636"/>
    <s v="S"/>
    <x v="0"/>
    <s v="PAY"/>
    <s v="COMPLETED"/>
    <x v="0"/>
    <s v="15:32:36"/>
    <x v="11"/>
    <s v="SANTIAGO DE SURCO"/>
    <s v="COMAS"/>
    <s v="Motocicleta"/>
    <x v="71"/>
    <n v="2.59"/>
    <n v="2.5"/>
    <n v="3"/>
    <n v="1.2"/>
    <n v="7.5"/>
    <n v="3.1079999999999997"/>
    <n v="73.31"/>
    <n v="10.608000000000001"/>
  </r>
  <r>
    <s v="01:52:37"/>
    <s v="3951-.-.6068"/>
    <s v="S"/>
    <x v="0"/>
    <s v="PAY"/>
    <s v="COMPLETED"/>
    <x v="0"/>
    <s v="12:20:36"/>
    <x v="7"/>
    <s v="SANTIAGO DE SURCO"/>
    <s v="JESUS MARIA"/>
    <s v="Motocicleta"/>
    <x v="96"/>
    <n v="9.7200000000000006"/>
    <n v="2.5"/>
    <n v="3"/>
    <n v="1.2"/>
    <n v="7.5"/>
    <n v="11.664"/>
    <n v="103.63"/>
    <n v="19.164000000000001"/>
  </r>
  <r>
    <s v="01:52:37"/>
    <s v="820*(10/6225"/>
    <s v="S"/>
    <x v="0"/>
    <s v="PAY"/>
    <s v="COMPLETED"/>
    <x v="0"/>
    <s v="12:26:56"/>
    <x v="7"/>
    <s v="SANTIAGO DE SURCO"/>
    <s v="LOS OLIVOS"/>
    <s v="Motocicleta"/>
    <x v="132"/>
    <n v="13.03"/>
    <n v="2.5"/>
    <n v="3"/>
    <n v="1.2"/>
    <n v="7.5"/>
    <n v="15.635999999999999"/>
    <n v="163.04"/>
    <n v="23.135999999999999"/>
  </r>
  <r>
    <s v="01:52:37"/>
    <s v="320.*,0(3789"/>
    <s v="S"/>
    <x v="0"/>
    <s v="PAY"/>
    <s v="COMPLETED"/>
    <x v="0"/>
    <s v="16:02:37"/>
    <x v="2"/>
    <s v="SANTIAGO DE SURCO"/>
    <s v="SAN MIGUEL"/>
    <s v="Motocicleta"/>
    <x v="133"/>
    <n v="1.08"/>
    <n v="2.5"/>
    <n v="3"/>
    <n v="1.2"/>
    <n v="7.5"/>
    <n v="1.296"/>
    <n v="169.65"/>
    <n v="8.7959999999999994"/>
  </r>
  <r>
    <s v="01:52:37"/>
    <s v="528+.)1/8605"/>
    <s v="S"/>
    <x v="0"/>
    <s v="PAY"/>
    <s v="COMPLETED"/>
    <x v="0"/>
    <s v="12:15:45"/>
    <x v="7"/>
    <s v="SANTIAGO DE SURCO"/>
    <s v="SAN MIGUEL"/>
    <s v="Motocicleta"/>
    <x v="134"/>
    <n v="0"/>
    <n v="2.5"/>
    <n v="3"/>
    <n v="1.2"/>
    <n v="6.8100000000000005"/>
    <n v="0"/>
    <n v="82.39"/>
    <n v="6.8100000000000005"/>
  </r>
  <r>
    <s v="01:52:37"/>
    <s v="143./,)(4890"/>
    <s v="S"/>
    <x v="0"/>
    <s v="PAY"/>
    <s v="COMPLETED"/>
    <x v="0"/>
    <s v="14:32:44"/>
    <x v="9"/>
    <s v="SANTIAGO DE SURCO"/>
    <s v="JESUS MARIA"/>
    <s v="Motocicleta"/>
    <x v="135"/>
    <n v="15.84"/>
    <n v="2.5"/>
    <n v="3"/>
    <n v="1.2"/>
    <n v="7.5"/>
    <n v="19.007999999999999"/>
    <n v="209.36"/>
    <n v="26.507999999999999"/>
  </r>
  <r>
    <s v="01:52:37"/>
    <s v="548*+,/-5665"/>
    <s v="S"/>
    <x v="0"/>
    <s v="PAY"/>
    <s v="COMPLETED"/>
    <x v="0"/>
    <s v="12:37:04"/>
    <x v="7"/>
    <s v="SANTIAGO DE SURCO"/>
    <s v="LOS OLIVOS"/>
    <s v="Motocicleta"/>
    <x v="136"/>
    <n v="16.61"/>
    <n v="2.5"/>
    <n v="3"/>
    <n v="1.2"/>
    <n v="7.5"/>
    <n v="19.931999999999999"/>
    <n v="82.56"/>
    <n v="27.431999999999999"/>
  </r>
  <r>
    <s v="01:52:37"/>
    <s v="191+,-/)5044"/>
    <s v="S"/>
    <x v="0"/>
    <s v="PAY"/>
    <s v="COMPLETED"/>
    <x v="0"/>
    <s v="16:35:32"/>
    <x v="2"/>
    <s v="SANTIAGO DE SURCO"/>
    <s v="SAN JUAN DE LURIGANCHO"/>
    <s v="Motocicleta"/>
    <x v="137"/>
    <n v="10.47"/>
    <n v="2.5"/>
    <n v="3"/>
    <n v="1.2"/>
    <n v="7.5"/>
    <n v="12.564"/>
    <n v="151.54"/>
    <n v="20.064"/>
  </r>
  <r>
    <s v="01:52:37"/>
    <s v="20)/*0.9921"/>
    <s v="S"/>
    <x v="0"/>
    <s v="PAY"/>
    <s v="COMPLETED"/>
    <x v="0"/>
    <s v="16:25:03"/>
    <x v="2"/>
    <s v="SANTIAGO DE SURCO"/>
    <s v="CARABAYLLO"/>
    <s v="Motocicleta"/>
    <x v="138"/>
    <n v="8.75"/>
    <n v="2.5"/>
    <n v="3"/>
    <n v="1.2"/>
    <n v="7.5"/>
    <n v="10.5"/>
    <n v="155.99"/>
    <n v="18"/>
  </r>
  <r>
    <s v="01:52:37"/>
    <s v="427/0.(,5676"/>
    <s v="S"/>
    <x v="0"/>
    <s v="PAY"/>
    <s v="COMPLETED"/>
    <x v="0"/>
    <s v="13:21:05"/>
    <x v="3"/>
    <s v="SANTIAGO DE SURCO"/>
    <s v="SAN MARTIN DE PORRES"/>
    <s v="Motocicleta"/>
    <x v="139"/>
    <n v="16.71"/>
    <n v="2.5"/>
    <n v="3"/>
    <n v="1.2"/>
    <n v="7.5"/>
    <n v="20.052"/>
    <n v="102.05"/>
    <n v="27.552"/>
  </r>
  <r>
    <s v="02:02:02"/>
    <s v="977-20.)6801"/>
    <s v="S"/>
    <x v="0"/>
    <s v="PAY"/>
    <s v="COMPLETED"/>
    <x v="0"/>
    <s v="13:44:44"/>
    <x v="3"/>
    <s v="SURQUILLO"/>
    <s v="LIMA"/>
    <s v="Motocicleta"/>
    <x v="140"/>
    <n v="11.1"/>
    <n v="2.5"/>
    <n v="3"/>
    <n v="1.2"/>
    <n v="7.5"/>
    <n v="13.319999999999999"/>
    <n v="43.28"/>
    <n v="20.82"/>
  </r>
  <r>
    <s v="02:19:01"/>
    <s v="506*//(17116"/>
    <s v="S"/>
    <x v="2"/>
    <s v="PAY"/>
    <s v="COMPLETED"/>
    <x v="0"/>
    <s v="12:53:34"/>
    <x v="7"/>
    <s v="SANTIAGO DE SURCO"/>
    <s v="LURIGANCHO"/>
    <s v="Motocicleta"/>
    <x v="141"/>
    <n v="4.1099999999999994"/>
    <n v="12"/>
    <n v="8"/>
    <n v="2.65"/>
    <n v="96"/>
    <n v="10.891499999999999"/>
    <n v="35"/>
    <n v="106.89149999999999"/>
  </r>
  <r>
    <s v="02:33:48"/>
    <s v="6891-/)*5695"/>
    <s v="S"/>
    <x v="0"/>
    <s v="PAY"/>
    <s v="COMPLETED"/>
    <x v="7"/>
    <s v="14:53:11"/>
    <x v="9"/>
    <s v="SURQUILLO"/>
    <s v="LOS OLIVOS"/>
    <s v="Motocicleta"/>
    <x v="142"/>
    <n v="15.989999999999998"/>
    <n v="2.5"/>
    <n v="3"/>
    <n v="1.2"/>
    <n v="7.5"/>
    <n v="19.187999999999999"/>
    <n v="10.96"/>
    <n v="26.687999999999999"/>
  </r>
  <r>
    <s v="02:33:48"/>
    <s v="228+,,2(1311"/>
    <s v="S"/>
    <x v="0"/>
    <s v="PAY"/>
    <s v="IN_PROGRESS"/>
    <x v="0"/>
    <s v="09:31:47"/>
    <x v="10"/>
    <s v="SURQUILLO"/>
    <s v="LOS OLIVOS"/>
    <s v="Motocicleta"/>
    <x v="143"/>
    <n v="8.5"/>
    <n v="2.5"/>
    <n v="3"/>
    <n v="1.2"/>
    <n v="7.5"/>
    <n v="10.199999999999999"/>
    <n v="140.87"/>
    <n v="17.7"/>
  </r>
  <r>
    <s v="02:33:48"/>
    <s v="625//(019486"/>
    <s v="S"/>
    <x v="0"/>
    <s v="PAY"/>
    <s v="COMPLETED"/>
    <x v="0"/>
    <s v="14:15:43"/>
    <x v="9"/>
    <s v="SAN ISIDRO"/>
    <s v="CALLAO"/>
    <s v="Motocicleta"/>
    <x v="144"/>
    <n v="0"/>
    <n v="2.5"/>
    <n v="3"/>
    <n v="1.2"/>
    <n v="5.13"/>
    <n v="0"/>
    <n v="160.27000000000001"/>
    <n v="5.13"/>
  </r>
  <r>
    <s v="02:45:47"/>
    <s v="582/2,)/3819"/>
    <s v="S"/>
    <x v="0"/>
    <s v="PAY"/>
    <s v="COMPLETED"/>
    <x v="0"/>
    <s v="19:44:21"/>
    <x v="0"/>
    <s v="MIRAFLORES"/>
    <s v="MIRAFLORES"/>
    <s v="Motocicleta"/>
    <x v="145"/>
    <n v="12"/>
    <n v="2.5"/>
    <n v="3"/>
    <n v="1.2"/>
    <n v="7.5"/>
    <n v="14.399999999999999"/>
    <n v="140.44"/>
    <n v="21.9"/>
  </r>
  <r>
    <s v="02:45:47"/>
    <s v="671-,.),1331"/>
    <s v="S"/>
    <x v="0"/>
    <s v="PAY"/>
    <s v="COMPLETED"/>
    <x v="0"/>
    <s v="11:15:11"/>
    <x v="5"/>
    <s v="MIRAFLORES"/>
    <s v="JESUS MARIA"/>
    <s v="Motocicleta"/>
    <x v="146"/>
    <n v="17.100000000000001"/>
    <n v="2.5"/>
    <n v="3"/>
    <n v="1.2"/>
    <n v="7.5"/>
    <n v="20.52"/>
    <n v="86.15"/>
    <n v="28.02"/>
  </r>
  <r>
    <s v="02:50:31"/>
    <s v="651,0.,*1304"/>
    <s v="S"/>
    <x v="0"/>
    <s v="COD"/>
    <s v="COMPLETED"/>
    <x v="0"/>
    <s v="11:19:34"/>
    <x v="5"/>
    <s v="SANTIAGO DE SURCO"/>
    <s v="JESUS MARIA"/>
    <s v="Motocicleta"/>
    <x v="147"/>
    <n v="3.7300000000000004"/>
    <n v="2.5"/>
    <n v="3"/>
    <n v="1.2"/>
    <n v="7.5"/>
    <n v="4.476"/>
    <n v="154.68"/>
    <n v="11.975999999999999"/>
  </r>
  <r>
    <s v="02:50:31"/>
    <s v="827,.0024272"/>
    <s v="S"/>
    <x v="0"/>
    <s v="COD"/>
    <s v="COMPLETED"/>
    <x v="0"/>
    <s v="10:57:36"/>
    <x v="4"/>
    <s v="SANTIAGO DE SURCO"/>
    <s v="LINCE"/>
    <s v="Motocicleta"/>
    <x v="148"/>
    <n v="5.68"/>
    <n v="2.5"/>
    <n v="3"/>
    <n v="1.2"/>
    <n v="7.5"/>
    <n v="6.8159999999999998"/>
    <n v="95.3"/>
    <n v="14.315999999999999"/>
  </r>
  <r>
    <s v="02:50:31"/>
    <s v="827-,/0/586"/>
    <s v="S"/>
    <x v="0"/>
    <s v="PAY"/>
    <s v="COMPLETED"/>
    <x v="0"/>
    <s v="15:42:28"/>
    <x v="11"/>
    <s v="SANTIAGO DE SURCO"/>
    <s v="LA MOLINA"/>
    <s v="Motocicleta"/>
    <x v="149"/>
    <n v="14.82"/>
    <n v="2.5"/>
    <n v="3"/>
    <n v="1.2"/>
    <n v="7.5"/>
    <n v="17.783999999999999"/>
    <n v="221.35"/>
    <n v="25.283999999999999"/>
  </r>
  <r>
    <s v="02:57:55"/>
    <s v="119--1*(5650"/>
    <s v="M"/>
    <x v="0"/>
    <s v="PAY"/>
    <s v="IN_PROGRESS"/>
    <x v="0"/>
    <s v="09:06:27"/>
    <x v="10"/>
    <s v="SURQUILLO"/>
    <s v="JESUS MARIA"/>
    <s v="Motocicleta"/>
    <x v="150"/>
    <n v="14.05"/>
    <n v="2.5"/>
    <n v="3"/>
    <n v="1.2"/>
    <n v="7.5"/>
    <n v="16.86"/>
    <n v="228.86"/>
    <n v="24.36"/>
  </r>
  <r>
    <s v="02:57:55"/>
    <s v="103+/*,)393"/>
    <s v="M"/>
    <x v="2"/>
    <s v="PAY"/>
    <s v="COMPLETED"/>
    <x v="3"/>
    <s v="14:59:27"/>
    <x v="9"/>
    <s v="SURQUILLO"/>
    <s v="JESUS MARIA"/>
    <s v="Motocicleta"/>
    <x v="151"/>
    <n v="4.07"/>
    <n v="12"/>
    <n v="8"/>
    <n v="2.65"/>
    <n v="96"/>
    <n v="10.785500000000001"/>
    <n v="101.73"/>
    <n v="106.7855"/>
  </r>
  <r>
    <s v="02:57:55"/>
    <s v="33922((29768"/>
    <s v="M"/>
    <x v="0"/>
    <s v="PAY"/>
    <s v="COMPLETED"/>
    <x v="0"/>
    <s v="10:45:48"/>
    <x v="4"/>
    <s v="SURQUILLO"/>
    <s v="SAN ISIDRO"/>
    <s v="Motocicleta"/>
    <x v="152"/>
    <n v="16.829999999999998"/>
    <n v="2.5"/>
    <n v="3"/>
    <n v="1.2"/>
    <n v="7.5"/>
    <n v="20.195999999999998"/>
    <n v="112.65"/>
    <n v="27.695999999999998"/>
  </r>
  <r>
    <s v="02:57:55"/>
    <s v="966+1-,(1635"/>
    <s v="M"/>
    <x v="0"/>
    <s v="PAY"/>
    <s v="COMPLETED"/>
    <x v="0"/>
    <s v="16:23:31"/>
    <x v="2"/>
    <s v="SURQUILLO"/>
    <s v="SAN BORJA"/>
    <s v="Motocicleta"/>
    <x v="153"/>
    <n v="16.96"/>
    <n v="2.5"/>
    <n v="3"/>
    <n v="1.2"/>
    <n v="7.5"/>
    <n v="20.352"/>
    <n v="32.159999999999997"/>
    <n v="27.852"/>
  </r>
  <r>
    <s v="02:57:55"/>
    <s v="817,+,.01717"/>
    <s v="M"/>
    <x v="0"/>
    <s v="PAY"/>
    <s v="COMPLETED"/>
    <x v="0"/>
    <s v="11:08:22"/>
    <x v="5"/>
    <s v="SURQUILLO"/>
    <s v="LINCE"/>
    <s v="Motocicleta"/>
    <x v="154"/>
    <n v="0"/>
    <n v="2.5"/>
    <n v="3"/>
    <n v="1.2"/>
    <n v="4.7099999999999991"/>
    <n v="0"/>
    <n v="28.08"/>
    <n v="4.7099999999999991"/>
  </r>
  <r>
    <s v="02:57:55"/>
    <s v="4242*1-/4323"/>
    <s v="M"/>
    <x v="0"/>
    <s v="PAY"/>
    <s v="COMPLETED"/>
    <x v="0"/>
    <s v="20:23:42"/>
    <x v="12"/>
    <s v="SURQUILLO"/>
    <s v="LIMA"/>
    <s v="Motocicleta"/>
    <x v="155"/>
    <n v="2.87"/>
    <n v="2.5"/>
    <n v="3"/>
    <n v="1.2"/>
    <n v="7.5"/>
    <n v="3.444"/>
    <n v="60.74"/>
    <n v="10.943999999999999"/>
  </r>
  <r>
    <s v="02:57:55"/>
    <s v="995,)1*08407"/>
    <s v="M"/>
    <x v="0"/>
    <s v="PAY"/>
    <s v="COMPLETED"/>
    <x v="0"/>
    <s v="18:58:12"/>
    <x v="6"/>
    <s v="SURQUILLO"/>
    <s v="SURQUILLO"/>
    <s v="Motocicleta"/>
    <x v="50"/>
    <n v="18.27"/>
    <n v="2.5"/>
    <n v="3"/>
    <n v="1.2"/>
    <n v="7.5"/>
    <n v="21.923999999999999"/>
    <n v="198.22"/>
    <n v="29.423999999999999"/>
  </r>
  <r>
    <s v="02:57:55"/>
    <s v="488)-22,6033"/>
    <s v="M"/>
    <x v="0"/>
    <s v="PAY"/>
    <s v="COMPLETED"/>
    <x v="0"/>
    <s v="12:03:28"/>
    <x v="7"/>
    <s v="SURQUILLO"/>
    <s v="SAN ISIDRO"/>
    <s v="Motocicleta"/>
    <x v="156"/>
    <n v="15.27"/>
    <n v="2.5"/>
    <n v="3"/>
    <n v="1.2"/>
    <n v="7.5"/>
    <n v="18.323999999999998"/>
    <n v="202.1"/>
    <n v="25.823999999999998"/>
  </r>
  <r>
    <s v="02:57:55"/>
    <s v="373,11225343"/>
    <s v="M"/>
    <x v="0"/>
    <s v="PAY"/>
    <s v="COMPLETED"/>
    <x v="0"/>
    <s v="11:48:19"/>
    <x v="5"/>
    <s v="SURQUILLO"/>
    <s v="MAGDALENA DEL MAR"/>
    <s v="Motocicleta"/>
    <x v="157"/>
    <n v="11.18"/>
    <n v="2.5"/>
    <n v="3"/>
    <n v="1.2"/>
    <n v="7.5"/>
    <n v="13.415999999999999"/>
    <n v="57.21"/>
    <n v="20.915999999999997"/>
  </r>
  <r>
    <s v="02:57:55"/>
    <s v="1000,1).16145"/>
    <s v="M"/>
    <x v="0"/>
    <s v="PAY"/>
    <s v="COMPLETED"/>
    <x v="0"/>
    <s v="12:58:01"/>
    <x v="7"/>
    <s v="SURQUILLO"/>
    <s v="BRENA"/>
    <s v="Motocicleta"/>
    <x v="158"/>
    <n v="0.5"/>
    <n v="2.5"/>
    <n v="3"/>
    <n v="1.2"/>
    <n v="7.5"/>
    <n v="0.6"/>
    <n v="240.34"/>
    <n v="8.1"/>
  </r>
  <r>
    <s v="02:57:55"/>
    <s v="520,--0,2374"/>
    <s v="M"/>
    <x v="0"/>
    <s v="PAY"/>
    <s v="COMPLETED"/>
    <x v="0"/>
    <s v="11:33:15"/>
    <x v="5"/>
    <s v="SURQUILLO"/>
    <s v="PUEBLO LIBRE"/>
    <s v="Motocicleta"/>
    <x v="159"/>
    <n v="15.030000000000001"/>
    <n v="2.5"/>
    <n v="3"/>
    <n v="1.2"/>
    <n v="7.5"/>
    <n v="18.036000000000001"/>
    <n v="227.6"/>
    <n v="25.536000000000001"/>
  </r>
  <r>
    <s v="03:03:29"/>
    <s v="838+*-,*2712"/>
    <s v="S"/>
    <x v="0"/>
    <s v="PAY"/>
    <s v="FAILED"/>
    <x v="0"/>
    <s v="12:36:25"/>
    <x v="7"/>
    <s v="SAN ISIDRO"/>
    <s v="LA MOLINA"/>
    <s v="Motocicleta"/>
    <x v="160"/>
    <n v="5.77"/>
    <n v="2.5"/>
    <n v="3"/>
    <n v="1.2"/>
    <n v="7.5"/>
    <n v="6.9239999999999995"/>
    <n v="186.69"/>
    <n v="14.423999999999999"/>
  </r>
  <r>
    <s v="03:07:07"/>
    <s v="30((,(.224"/>
    <s v="S"/>
    <x v="0"/>
    <s v="COD"/>
    <s v="COMPLETED"/>
    <x v="0"/>
    <s v="14:44:11"/>
    <x v="9"/>
    <s v="SANTIAGO DE SURCO"/>
    <s v="SANTIAGO DE SURCO"/>
    <s v="Motocicleta"/>
    <x v="161"/>
    <n v="0.98"/>
    <n v="2.5"/>
    <n v="3"/>
    <n v="1.2"/>
    <n v="7.5"/>
    <n v="1.1759999999999999"/>
    <n v="25.2"/>
    <n v="8.6760000000000002"/>
  </r>
  <r>
    <s v="03:27:51"/>
    <s v="35610)/0916"/>
    <s v="S"/>
    <x v="0"/>
    <s v="PAY"/>
    <s v="COMPLETED"/>
    <x v="0"/>
    <s v="10:47:37"/>
    <x v="4"/>
    <s v="SURQUILLO"/>
    <s v="LIMA"/>
    <s v="Motocicleta"/>
    <x v="162"/>
    <n v="17.46"/>
    <n v="2.5"/>
    <n v="3"/>
    <n v="1.2"/>
    <n v="7.5"/>
    <n v="20.952000000000002"/>
    <n v="122.15"/>
    <n v="28.452000000000002"/>
  </r>
  <r>
    <s v="03:27:51"/>
    <s v="554++-)14460"/>
    <s v="S"/>
    <x v="0"/>
    <s v="PAY"/>
    <s v="COMPLETED"/>
    <x v="0"/>
    <s v="10:23:38"/>
    <x v="4"/>
    <s v="SURQUILLO"/>
    <s v="LIMA"/>
    <s v="Motocicleta"/>
    <x v="163"/>
    <n v="7.98"/>
    <n v="2.5"/>
    <n v="3"/>
    <n v="1.2"/>
    <n v="7.5"/>
    <n v="9.5760000000000005"/>
    <n v="73.650000000000006"/>
    <n v="17.076000000000001"/>
  </r>
  <r>
    <s v="03:27:51"/>
    <s v="74*/)*-2326"/>
    <s v="S"/>
    <x v="0"/>
    <s v="PAY"/>
    <s v="COMPLETED"/>
    <x v="0"/>
    <s v="11:24:28"/>
    <x v="5"/>
    <s v="SURQUILLO"/>
    <s v="VENTANILLA"/>
    <s v="Motocicleta"/>
    <x v="164"/>
    <n v="1.46"/>
    <n v="2.5"/>
    <n v="3"/>
    <n v="1.2"/>
    <n v="7.5"/>
    <n v="1.752"/>
    <n v="157.72"/>
    <n v="9.2520000000000007"/>
  </r>
  <r>
    <s v="03:27:51"/>
    <s v="540/1+./1361"/>
    <s v="S"/>
    <x v="0"/>
    <s v="PAY"/>
    <s v="COMPLETED"/>
    <x v="0"/>
    <s v="10:32:12"/>
    <x v="4"/>
    <s v="SURQUILLO"/>
    <s v="INDEPENDENCIA"/>
    <s v="Motocicleta"/>
    <x v="165"/>
    <n v="6.9700000000000006"/>
    <n v="2.5"/>
    <n v="3"/>
    <n v="1.2"/>
    <n v="7.5"/>
    <n v="8.3640000000000008"/>
    <n v="73.739999999999995"/>
    <n v="15.864000000000001"/>
  </r>
  <r>
    <s v="03:27:51"/>
    <s v="888,2+2)1494"/>
    <s v="S"/>
    <x v="0"/>
    <s v="PAY"/>
    <s v="COMPLETED"/>
    <x v="0"/>
    <s v="10:32:34"/>
    <x v="4"/>
    <s v="SURQUILLO"/>
    <s v="INDEPENDENCIA"/>
    <s v="Motocicleta"/>
    <x v="166"/>
    <n v="5.66"/>
    <n v="2.5"/>
    <n v="3"/>
    <n v="1.2"/>
    <n v="7.5"/>
    <n v="6.7919999999999998"/>
    <n v="71.53"/>
    <n v="14.292"/>
  </r>
  <r>
    <s v="03:27:51"/>
    <s v="952)(+1)3724"/>
    <s v="S"/>
    <x v="0"/>
    <s v="PAY"/>
    <s v="IN_PROGRESS"/>
    <x v="0"/>
    <s v="09:05:28"/>
    <x v="10"/>
    <s v="SURQUILLO"/>
    <s v="LIMA"/>
    <s v="Motocicleta"/>
    <x v="167"/>
    <n v="13.96"/>
    <n v="2.5"/>
    <n v="3"/>
    <n v="1.2"/>
    <n v="7.5"/>
    <n v="16.751999999999999"/>
    <n v="129.91"/>
    <n v="24.251999999999999"/>
  </r>
  <r>
    <s v="03:27:51"/>
    <s v="110*(-*,5829"/>
    <s v="S"/>
    <x v="0"/>
    <s v="PAY"/>
    <s v="COMPLETED"/>
    <x v="3"/>
    <s v="10:10:26"/>
    <x v="4"/>
    <s v="SURQUILLO"/>
    <s v="LIMA"/>
    <s v="Motocicleta"/>
    <x v="133"/>
    <n v="1.08"/>
    <n v="2.5"/>
    <n v="3"/>
    <n v="1.2"/>
    <n v="7.5"/>
    <n v="1.296"/>
    <n v="224.66"/>
    <n v="8.7959999999999994"/>
  </r>
  <r>
    <s v="03:27:51"/>
    <s v="222./22.5193"/>
    <s v="S"/>
    <x v="0"/>
    <s v="PAY"/>
    <s v="COMPLETED"/>
    <x v="0"/>
    <s v="10:03:53"/>
    <x v="4"/>
    <s v="SURQUILLO"/>
    <s v="SAN MARTIN DE PORRES"/>
    <s v="Motocicleta"/>
    <x v="168"/>
    <n v="4.5"/>
    <n v="2.5"/>
    <n v="3"/>
    <n v="1.2"/>
    <n v="7.5"/>
    <n v="5.3999999999999995"/>
    <n v="249.25"/>
    <n v="12.899999999999999"/>
  </r>
  <r>
    <s v="03:27:51"/>
    <s v="639.2.+(8447"/>
    <s v="S"/>
    <x v="0"/>
    <s v="PAY"/>
    <s v="COMPLETED"/>
    <x v="0"/>
    <s v="10:22:50"/>
    <x v="4"/>
    <s v="SURQUILLO"/>
    <s v="LIMA"/>
    <s v="Motocicleta"/>
    <x v="169"/>
    <n v="17.05"/>
    <n v="2.5"/>
    <n v="3"/>
    <n v="1.2"/>
    <n v="7.5"/>
    <n v="20.46"/>
    <n v="21.2"/>
    <n v="27.96"/>
  </r>
  <r>
    <s v="03:27:51"/>
    <s v="5831(--.1068"/>
    <s v="S"/>
    <x v="0"/>
    <s v="PAY"/>
    <s v="COMPLETED"/>
    <x v="0"/>
    <s v="10:04:54"/>
    <x v="4"/>
    <s v="SURQUILLO"/>
    <s v="LIMA"/>
    <s v="Motocicleta"/>
    <x v="170"/>
    <n v="5.6400000000000006"/>
    <n v="2.5"/>
    <n v="3"/>
    <n v="1.2"/>
    <n v="7.5"/>
    <n v="6.7680000000000007"/>
    <n v="77.2"/>
    <n v="14.268000000000001"/>
  </r>
  <r>
    <s v="08:39:01"/>
    <s v="9191(+2,1091"/>
    <s v="S"/>
    <x v="3"/>
    <s v="COD"/>
    <s v="COMPLETED"/>
    <x v="0"/>
    <s v="10:04:12"/>
    <x v="4"/>
    <s v="SURQUILLO"/>
    <s v="SANTIAGO DE SURCO"/>
    <s v="Motocicleta"/>
    <x v="171"/>
    <n v="5.1999999999999993"/>
    <n v="3"/>
    <n v="3.5"/>
    <n v="0.75"/>
    <n v="10.5"/>
    <n v="3.8999999999999995"/>
    <n v="193.05"/>
    <n v="14.399999999999999"/>
  </r>
  <r>
    <s v="09:17:43"/>
    <s v="224.(-2,8786"/>
    <s v="S"/>
    <x v="3"/>
    <s v="PAY"/>
    <s v="COMPLETED"/>
    <x v="0"/>
    <s v="12:19:44"/>
    <x v="7"/>
    <s v="SURQUILLO"/>
    <s v="SANTIAGO DE SURCO"/>
    <s v="Motocicleta"/>
    <x v="27"/>
    <n v="11.76"/>
    <n v="3"/>
    <n v="3.5"/>
    <n v="0.75"/>
    <n v="10.5"/>
    <n v="8.82"/>
    <n v="12.5"/>
    <n v="19.32"/>
  </r>
  <r>
    <s v="09:17:49"/>
    <s v="507/2*/-407"/>
    <s v="S"/>
    <x v="1"/>
    <s v="PAY"/>
    <s v="COMPLETED"/>
    <x v="0"/>
    <s v="10:34:08"/>
    <x v="4"/>
    <s v="VILLA EL SALVADOR"/>
    <s v="SAN ISIDRO"/>
    <s v="Motocicleta"/>
    <x v="172"/>
    <n v="7.84"/>
    <n v="3.75"/>
    <n v="4.5"/>
    <n v="0.55000000000000004"/>
    <n v="16.875"/>
    <n v="4.3120000000000003"/>
    <n v="27.95"/>
    <n v="21.187000000000001"/>
  </r>
  <r>
    <s v="09:19:51"/>
    <s v="5991.22)1441"/>
    <s v="S"/>
    <x v="3"/>
    <s v="PAY"/>
    <s v="COMPLETED"/>
    <x v="0"/>
    <s v="12:20:26"/>
    <x v="7"/>
    <s v="SURQUILLO"/>
    <s v="LIMA"/>
    <s v="Motocicleta"/>
    <x v="173"/>
    <n v="16.66"/>
    <n v="3"/>
    <n v="3.5"/>
    <n v="0.75"/>
    <n v="10.5"/>
    <n v="12.495000000000001"/>
    <n v="122.9"/>
    <n v="22.995000000000001"/>
  </r>
  <r>
    <s v="09:21:06"/>
    <s v="3641,(/-1472"/>
    <s v="S"/>
    <x v="3"/>
    <s v="PAY"/>
    <s v="COMPLETED"/>
    <x v="0"/>
    <s v="10:33:46"/>
    <x v="4"/>
    <s v="SURQUILLO"/>
    <s v="SURQUILLO"/>
    <s v="Motocicleta"/>
    <x v="174"/>
    <n v="6.1300000000000008"/>
    <n v="3"/>
    <n v="3.5"/>
    <n v="0.75"/>
    <n v="10.5"/>
    <n v="4.5975000000000001"/>
    <n v="139.63"/>
    <n v="15.0975"/>
  </r>
  <r>
    <s v="09:22:43"/>
    <s v="768-2)2)422"/>
    <s v="S"/>
    <x v="3"/>
    <s v="PAY"/>
    <s v="COMPLETED"/>
    <x v="0"/>
    <s v="10:35:08"/>
    <x v="4"/>
    <s v="LIMA"/>
    <s v="MIRAFLORES"/>
    <s v="Motocicleta"/>
    <x v="175"/>
    <n v="10.07"/>
    <n v="3"/>
    <n v="3.5"/>
    <n v="0.75"/>
    <n v="10.5"/>
    <n v="7.5525000000000002"/>
    <n v="19.8"/>
    <n v="18.052500000000002"/>
  </r>
  <r>
    <s v="09:24:11"/>
    <s v="536*/.(,7745"/>
    <s v="S"/>
    <x v="3"/>
    <s v="PAY"/>
    <s v="COMPLETED"/>
    <x v="0"/>
    <s v="11:06:35"/>
    <x v="5"/>
    <s v="SURQUILLO"/>
    <s v="MAGDALENA DEL MAR"/>
    <s v="Motocicleta"/>
    <x v="176"/>
    <n v="12.07"/>
    <n v="3"/>
    <n v="3.5"/>
    <n v="0.75"/>
    <n v="10.5"/>
    <n v="9.0525000000000002"/>
    <n v="104.24"/>
    <n v="19.552500000000002"/>
  </r>
  <r>
    <s v="09:29:14"/>
    <s v="460)2*,2598"/>
    <s v="S"/>
    <x v="3"/>
    <s v="PAY"/>
    <s v="COMPLETED"/>
    <x v="0"/>
    <s v="12:11:06"/>
    <x v="7"/>
    <s v="SURQUILLO"/>
    <s v="CALLAO"/>
    <s v="Motocicleta"/>
    <x v="177"/>
    <n v="7.4399999999999995"/>
    <n v="3"/>
    <n v="3.5"/>
    <n v="0.75"/>
    <n v="10.5"/>
    <n v="5.58"/>
    <n v="199.59"/>
    <n v="16.079999999999998"/>
  </r>
  <r>
    <s v="09:29:15"/>
    <s v="5811-/*.8868"/>
    <s v="S"/>
    <x v="0"/>
    <s v="PAY"/>
    <s v="COMPLETED"/>
    <x v="0"/>
    <s v="11:27:37"/>
    <x v="5"/>
    <s v="SAN ISIDRO"/>
    <s v="MAGDALENA DEL MAR"/>
    <s v="Motocicleta"/>
    <x v="178"/>
    <n v="0"/>
    <n v="2.5"/>
    <n v="3"/>
    <n v="1.2"/>
    <n v="7.4700000000000006"/>
    <n v="0"/>
    <n v="5.72"/>
    <n v="7.4700000000000006"/>
  </r>
  <r>
    <s v="09:29:15"/>
    <s v="623-*)(.7506"/>
    <s v="S"/>
    <x v="0"/>
    <s v="PAY"/>
    <s v="COMPLETED"/>
    <x v="0"/>
    <s v="11:26:54"/>
    <x v="5"/>
    <s v="SAN ISIDRO"/>
    <s v="MAGDALENA DEL MAR"/>
    <s v="Motocicleta"/>
    <x v="179"/>
    <n v="13.75"/>
    <n v="2.5"/>
    <n v="3"/>
    <n v="1.2"/>
    <n v="7.5"/>
    <n v="16.5"/>
    <n v="2.66"/>
    <n v="24"/>
  </r>
  <r>
    <s v="09:30:44"/>
    <s v="826,1--,8521"/>
    <s v="S"/>
    <x v="3"/>
    <s v="PAY"/>
    <s v="COMPLETED"/>
    <x v="0"/>
    <s v="11:58:49"/>
    <x v="5"/>
    <s v="SURQUILLO"/>
    <s v="LINCE"/>
    <s v="Motocicleta"/>
    <x v="180"/>
    <n v="14.41"/>
    <n v="3"/>
    <n v="3.5"/>
    <n v="0.75"/>
    <n v="10.5"/>
    <n v="10.807500000000001"/>
    <n v="227.23"/>
    <n v="21.307500000000001"/>
  </r>
  <r>
    <s v="09:33:00"/>
    <s v="711/,+1.7333"/>
    <s v="S"/>
    <x v="3"/>
    <s v="PAY"/>
    <s v="COMPLETED"/>
    <x v="0"/>
    <s v="11:59:23"/>
    <x v="5"/>
    <s v="SURQUILLO"/>
    <s v="SAN ISIDRO"/>
    <s v="Motocicleta"/>
    <x v="181"/>
    <n v="0"/>
    <n v="3"/>
    <n v="3.5"/>
    <n v="0.75"/>
    <n v="8.2949999999999999"/>
    <n v="0"/>
    <n v="175.01"/>
    <n v="8.2949999999999999"/>
  </r>
  <r>
    <s v="09:34:22"/>
    <s v="380*+21941"/>
    <s v="S"/>
    <x v="3"/>
    <s v="PAY"/>
    <s v="COMPLETED"/>
    <x v="0"/>
    <s v="11:58:08"/>
    <x v="5"/>
    <s v="SURQUILLO"/>
    <s v="LINCE"/>
    <s v="Motocicleta"/>
    <x v="182"/>
    <n v="10.85"/>
    <n v="3"/>
    <n v="3.5"/>
    <n v="0.75"/>
    <n v="10.5"/>
    <n v="8.1374999999999993"/>
    <n v="19.350000000000001"/>
    <n v="18.637499999999999"/>
  </r>
  <r>
    <s v="09:39:10"/>
    <s v="16612(1)7461"/>
    <s v="S"/>
    <x v="3"/>
    <s v="PAY"/>
    <s v="COMPLETED"/>
    <x v="0"/>
    <s v="11:25:30"/>
    <x v="5"/>
    <s v="LIMA"/>
    <s v="SANTIAGO DE SURCO"/>
    <s v="Motocicleta"/>
    <x v="183"/>
    <n v="4.5"/>
    <n v="3"/>
    <n v="3.5"/>
    <n v="0.75"/>
    <n v="10.5"/>
    <n v="3.375"/>
    <n v="27.97"/>
    <n v="13.875"/>
  </r>
  <r>
    <s v="09:47:46"/>
    <s v="114,2/+)963"/>
    <s v="S"/>
    <x v="3"/>
    <s v="PAY"/>
    <s v="COMPLETED"/>
    <x v="0"/>
    <s v="11:12:31"/>
    <x v="5"/>
    <s v="SURQUILLO"/>
    <s v="SAN ISIDRO"/>
    <s v="Motocicleta"/>
    <x v="141"/>
    <n v="13.11"/>
    <n v="3"/>
    <n v="3.5"/>
    <n v="0.75"/>
    <n v="10.5"/>
    <n v="9.8324999999999996"/>
    <n v="49.43"/>
    <n v="20.3325"/>
  </r>
  <r>
    <s v="10:02:16"/>
    <s v="319.-1.-9009"/>
    <s v="S"/>
    <x v="1"/>
    <s v="CCD"/>
    <s v="COMPLETED"/>
    <x v="0"/>
    <s v="10:53:42"/>
    <x v="4"/>
    <s v="SANTIAGO DE SURCO"/>
    <s v="SANTIAGO DE SURCO"/>
    <s v="Motocicleta"/>
    <x v="184"/>
    <n v="0"/>
    <n v="3.75"/>
    <n v="4.5"/>
    <n v="0.55000000000000004"/>
    <n v="11.114999999999998"/>
    <n v="0"/>
    <n v="182.53"/>
    <n v="11.114999999999998"/>
  </r>
  <r>
    <s v="10:10:17"/>
    <s v="217+1)()135"/>
    <s v="S"/>
    <x v="3"/>
    <s v="PAY"/>
    <s v="COMPLETED"/>
    <x v="0"/>
    <s v="11:25:26"/>
    <x v="5"/>
    <s v="SURQUILLO"/>
    <s v="SAN BORJA"/>
    <s v="Motocicleta"/>
    <x v="185"/>
    <n v="7.4600000000000009"/>
    <n v="3"/>
    <n v="3.5"/>
    <n v="0.75"/>
    <n v="10.5"/>
    <n v="5.5950000000000006"/>
    <n v="181.12"/>
    <n v="16.094999999999999"/>
  </r>
  <r>
    <s v="10:11:37"/>
    <s v="3810)/1+3456"/>
    <s v="S"/>
    <x v="3"/>
    <s v="COD"/>
    <s v="COMPLETED"/>
    <x v="0"/>
    <s v="11:13:32"/>
    <x v="5"/>
    <s v="SURQUILLO"/>
    <s v="SAN BORJA"/>
    <s v="Motocicleta"/>
    <x v="186"/>
    <n v="12.46"/>
    <n v="3"/>
    <n v="3.5"/>
    <n v="0.75"/>
    <n v="10.5"/>
    <n v="9.3450000000000006"/>
    <n v="145.74"/>
    <n v="19.844999999999999"/>
  </r>
  <r>
    <s v="10:14:59"/>
    <s v="8860000)4668"/>
    <s v="S"/>
    <x v="0"/>
    <s v="PAY"/>
    <s v="FAILED"/>
    <x v="2"/>
    <s v="11:32:26"/>
    <x v="5"/>
    <s v="SURQUILLO"/>
    <s v="VILLA MARIA DEL TRIUNFO"/>
    <s v="Motocicleta"/>
    <x v="187"/>
    <n v="9.8699999999999992"/>
    <n v="2.5"/>
    <n v="3"/>
    <n v="1.2"/>
    <n v="7.5"/>
    <n v="11.843999999999999"/>
    <n v="195.02"/>
    <n v="19.344000000000001"/>
  </r>
  <r>
    <s v="10:18:09"/>
    <s v="70220.1(4589"/>
    <s v="S"/>
    <x v="1"/>
    <s v="PAY"/>
    <s v="COMPLETED"/>
    <x v="0"/>
    <s v="12:05:41"/>
    <x v="7"/>
    <s v="SAN JUAN DE LURIGANCHO"/>
    <s v="SAN JUAN DE LURIGANCHO"/>
    <s v="Motocicleta"/>
    <x v="188"/>
    <n v="3.84"/>
    <n v="3.75"/>
    <n v="4.5"/>
    <n v="0.55000000000000004"/>
    <n v="16.875"/>
    <n v="2.1120000000000001"/>
    <n v="12.64"/>
    <n v="18.987000000000002"/>
  </r>
  <r>
    <s v="10:18:40"/>
    <s v="938)-./(3003"/>
    <s v="S"/>
    <x v="1"/>
    <s v="PAY"/>
    <s v="COMPLETED"/>
    <x v="0"/>
    <s v="11:39:20"/>
    <x v="5"/>
    <s v="BELLAVISTA"/>
    <s v="BELLAVISTA"/>
    <s v="Motocicleta"/>
    <x v="189"/>
    <n v="1.58"/>
    <n v="3.75"/>
    <n v="4.5"/>
    <n v="0.55000000000000004"/>
    <n v="16.875"/>
    <n v="0.86900000000000011"/>
    <n v="77.709999999999994"/>
    <n v="17.744"/>
  </r>
  <r>
    <s v="10:18:46"/>
    <s v="442(,00*6556"/>
    <s v="S"/>
    <x v="1"/>
    <s v="PAY"/>
    <s v="COMPLETED"/>
    <x v="0"/>
    <s v="11:55:23"/>
    <x v="5"/>
    <s v="SAN BORJA"/>
    <s v="SAN LUIS"/>
    <s v="Motocicleta"/>
    <x v="190"/>
    <n v="5"/>
    <n v="3.75"/>
    <n v="4.5"/>
    <n v="0.55000000000000004"/>
    <n v="16.875"/>
    <n v="2.75"/>
    <n v="181.91"/>
    <n v="19.625"/>
  </r>
  <r>
    <s v="10:22:18"/>
    <s v="415+-2+(2109"/>
    <s v="S"/>
    <x v="1"/>
    <s v="PAY"/>
    <s v="COMPLETED"/>
    <x v="0"/>
    <s v="12:17:27"/>
    <x v="7"/>
    <s v="VILLA EL SALVADOR"/>
    <s v="VILLA MARIA DEL TRIUNFO"/>
    <s v="Motocicleta"/>
    <x v="191"/>
    <n v="7.82"/>
    <n v="3.75"/>
    <n v="4.5"/>
    <n v="0.55000000000000004"/>
    <n v="16.875"/>
    <n v="4.3010000000000002"/>
    <n v="152.08000000000001"/>
    <n v="21.176000000000002"/>
  </r>
  <r>
    <s v="10:22:31"/>
    <s v="738+,,+/4011"/>
    <s v="S"/>
    <x v="1"/>
    <s v="PAY"/>
    <s v="COMPLETED"/>
    <x v="0"/>
    <s v="11:24:49"/>
    <x v="5"/>
    <s v="SAN MIGUEL"/>
    <s v="LIMA"/>
    <s v="Motocicleta"/>
    <x v="192"/>
    <n v="3.66"/>
    <n v="3.75"/>
    <n v="4.5"/>
    <n v="0.55000000000000004"/>
    <n v="16.875"/>
    <n v="2.0130000000000003"/>
    <n v="20.239999999999998"/>
    <n v="18.888000000000002"/>
  </r>
  <r>
    <s v="10:22:44"/>
    <s v="249(.+-)9960"/>
    <s v="S"/>
    <x v="1"/>
    <s v="COD"/>
    <s v="FAILED"/>
    <x v="0"/>
    <s v="11:02:34"/>
    <x v="5"/>
    <s v="LA MOLINA"/>
    <s v="LA MOLINA"/>
    <s v="Motocicleta"/>
    <x v="193"/>
    <n v="0"/>
    <n v="3.75"/>
    <n v="4.5"/>
    <n v="0.55000000000000004"/>
    <n v="5.67"/>
    <n v="0"/>
    <n v="24.34"/>
    <n v="5.67"/>
  </r>
  <r>
    <s v="10:23:07"/>
    <s v="89422/,/202"/>
    <s v="S"/>
    <x v="1"/>
    <s v="COD"/>
    <s v="COMPLETED"/>
    <x v="0"/>
    <s v="12:53:26"/>
    <x v="7"/>
    <s v="SAN JUAN DE LURIGANCHO"/>
    <s v="EL AGUSTINO"/>
    <s v="Motocicleta"/>
    <x v="194"/>
    <n v="4.5600000000000005"/>
    <n v="3.75"/>
    <n v="4.5"/>
    <n v="0.55000000000000004"/>
    <n v="16.875"/>
    <n v="2.5080000000000005"/>
    <n v="221.07"/>
    <n v="19.382999999999999"/>
  </r>
  <r>
    <s v="10:24:08"/>
    <s v="360))/,-9079"/>
    <s v="S"/>
    <x v="1"/>
    <s v="COD"/>
    <s v="COMPLETED"/>
    <x v="0"/>
    <s v="11:47:45"/>
    <x v="5"/>
    <s v="VILLA EL SALVADOR"/>
    <s v="VILLA EL SALVADOR"/>
    <s v="Motocicleta"/>
    <x v="195"/>
    <n v="11.9"/>
    <n v="3.75"/>
    <n v="4.5"/>
    <n v="0.55000000000000004"/>
    <n v="16.875"/>
    <n v="6.5450000000000008"/>
    <n v="129.68"/>
    <n v="23.42"/>
  </r>
  <r>
    <s v="10:24:52"/>
    <s v="359,-1-,1767"/>
    <s v="S"/>
    <x v="1"/>
    <s v="COD"/>
    <s v="FAILED"/>
    <x v="0"/>
    <s v="11:03:45"/>
    <x v="5"/>
    <s v="VILLA EL SALVADOR"/>
    <s v="VILLA EL SALVADOR"/>
    <s v="Motocicleta"/>
    <x v="196"/>
    <n v="8.9600000000000009"/>
    <n v="3.75"/>
    <n v="4.5"/>
    <n v="0.55000000000000004"/>
    <n v="16.875"/>
    <n v="4.9280000000000008"/>
    <n v="121.5"/>
    <n v="21.803000000000001"/>
  </r>
  <r>
    <s v="10:25:04"/>
    <s v="751-)-(1358"/>
    <s v="S"/>
    <x v="1"/>
    <s v="COD"/>
    <s v="COMPLETED"/>
    <x v="0"/>
    <s v="11:43:28"/>
    <x v="5"/>
    <s v="LIMA"/>
    <s v="RIMAC"/>
    <s v="Motocicleta"/>
    <x v="197"/>
    <n v="1.4299999999999997"/>
    <n v="3.75"/>
    <n v="4.5"/>
    <n v="0.55000000000000004"/>
    <n v="16.875"/>
    <n v="0.78649999999999987"/>
    <n v="168.36"/>
    <n v="17.6615"/>
  </r>
  <r>
    <s v="10:25:22"/>
    <s v="418(.*.,7155"/>
    <s v="S"/>
    <x v="1"/>
    <s v="COD"/>
    <s v="COMPLETED"/>
    <x v="0"/>
    <s v="11:31:32"/>
    <x v="5"/>
    <s v="LIMA"/>
    <s v="LIMA"/>
    <s v="Motocicleta"/>
    <x v="44"/>
    <n v="2.8899999999999997"/>
    <n v="3.75"/>
    <n v="4.5"/>
    <n v="0.55000000000000004"/>
    <n v="16.875"/>
    <n v="1.5894999999999999"/>
    <n v="74.819999999999993"/>
    <n v="18.464500000000001"/>
  </r>
  <r>
    <s v="10:26:25"/>
    <s v="72,)+./7870"/>
    <s v="S"/>
    <x v="1"/>
    <s v="PAY"/>
    <s v="COMPLETED"/>
    <x v="0"/>
    <s v="14:01:58"/>
    <x v="9"/>
    <s v="INDEPENDENCIA"/>
    <s v="SAN MARTIN DE PORRES"/>
    <s v="Motocicleta"/>
    <x v="198"/>
    <n v="10.92"/>
    <n v="3.75"/>
    <n v="4.5"/>
    <n v="0.55000000000000004"/>
    <n v="16.875"/>
    <n v="6.0060000000000002"/>
    <n v="14.36"/>
    <n v="22.881"/>
  </r>
  <r>
    <s v="10:26:37"/>
    <s v="1991-///6054"/>
    <s v="S"/>
    <x v="1"/>
    <s v="PAY"/>
    <s v="COMPLETED"/>
    <x v="0"/>
    <s v="11:46:24"/>
    <x v="5"/>
    <s v="PUEBLO LIBRE"/>
    <s v="MIRAFLORES"/>
    <s v="Motocicleta"/>
    <x v="199"/>
    <n v="4.8100000000000005"/>
    <n v="3.75"/>
    <n v="4.5"/>
    <n v="0.55000000000000004"/>
    <n v="16.875"/>
    <n v="2.6455000000000006"/>
    <n v="170.39"/>
    <n v="19.520500000000002"/>
  </r>
  <r>
    <s v="10:26:53"/>
    <s v="694,-2+)9516"/>
    <s v="S"/>
    <x v="1"/>
    <s v="CCD"/>
    <s v="COMPLETED"/>
    <x v="0"/>
    <s v="11:29:41"/>
    <x v="5"/>
    <s v="MIRAFLORES"/>
    <s v="SANTIAGO DE SURCO"/>
    <s v="Motocicleta"/>
    <x v="200"/>
    <n v="0.49000000000000021"/>
    <n v="3.75"/>
    <n v="4.5"/>
    <n v="0.55000000000000004"/>
    <n v="16.875"/>
    <n v="0.26950000000000013"/>
    <n v="216.73"/>
    <n v="17.144500000000001"/>
  </r>
  <r>
    <s v="10:41:12"/>
    <s v="506*.(,/3162"/>
    <s v="S"/>
    <x v="1"/>
    <s v="PAY"/>
    <s v="COMPLETED"/>
    <x v="0"/>
    <s v="12:08:25"/>
    <x v="7"/>
    <s v="SAN ISIDRO"/>
    <s v="LA VICTORIA"/>
    <s v="Motocicleta"/>
    <x v="201"/>
    <n v="14.8"/>
    <n v="3.75"/>
    <n v="4.5"/>
    <n v="0.55000000000000004"/>
    <n v="16.875"/>
    <n v="8.14"/>
    <n v="122.65"/>
    <n v="25.015000000000001"/>
  </r>
  <r>
    <s v="10:41:35"/>
    <s v="629(,+/.902"/>
    <s v="S"/>
    <x v="1"/>
    <s v="PAY"/>
    <s v="COMPLETED"/>
    <x v="0"/>
    <s v="11:22:15"/>
    <x v="5"/>
    <s v="LA MOLINA"/>
    <s v="LA MOLINA"/>
    <s v="Motocicleta"/>
    <x v="202"/>
    <n v="0.87999999999999989"/>
    <n v="3.75"/>
    <n v="4.5"/>
    <n v="0.55000000000000004"/>
    <n v="16.875"/>
    <n v="0.48399999999999999"/>
    <n v="236.92"/>
    <n v="17.359000000000002"/>
  </r>
  <r>
    <s v="10:47:02"/>
    <s v="3772.0+/4658"/>
    <s v="S"/>
    <x v="1"/>
    <s v="PAY"/>
    <s v="COMPLETED"/>
    <x v="0"/>
    <s v="11:34:13"/>
    <x v="5"/>
    <s v="SAN JUAN DE MIRAFLORES"/>
    <s v="VILLA MARIA DEL TRIUNFO"/>
    <s v="Motocicleta"/>
    <x v="203"/>
    <n v="0"/>
    <n v="3.75"/>
    <n v="4.5"/>
    <n v="0.55000000000000004"/>
    <n v="15.075000000000001"/>
    <n v="0"/>
    <n v="44.11"/>
    <n v="15.075000000000001"/>
  </r>
  <r>
    <s v="10:49:10"/>
    <s v="387((0/22935"/>
    <s v="S"/>
    <x v="3"/>
    <s v="PAY"/>
    <s v="COMPLETED"/>
    <x v="0"/>
    <s v="11:08:10"/>
    <x v="5"/>
    <s v="LIMA"/>
    <s v="MIRAFLORES"/>
    <s v="Motocicleta"/>
    <x v="204"/>
    <n v="9.4499999999999993"/>
    <n v="3"/>
    <n v="3.5"/>
    <n v="0.75"/>
    <n v="10.5"/>
    <n v="7.0874999999999995"/>
    <n v="20.67"/>
    <n v="17.587499999999999"/>
  </r>
  <r>
    <s v="10:54:39"/>
    <s v="640/)0++5454"/>
    <s v="S"/>
    <x v="3"/>
    <s v="PAY"/>
    <s v="COMPLETED"/>
    <x v="0"/>
    <s v="12:20:21"/>
    <x v="7"/>
    <s v="SURQUILLO"/>
    <s v="CALLAO"/>
    <s v="Motocicleta"/>
    <x v="205"/>
    <n v="7.32"/>
    <n v="3"/>
    <n v="3.5"/>
    <n v="0.75"/>
    <n v="10.5"/>
    <n v="5.49"/>
    <n v="20.94"/>
    <n v="15.99"/>
  </r>
  <r>
    <s v="10:57:05"/>
    <s v="4560201-8247"/>
    <s v="S"/>
    <x v="1"/>
    <s v="PAY"/>
    <s v="COMPLETED"/>
    <x v="0"/>
    <s v="12:17:19"/>
    <x v="7"/>
    <s v="LA MOLINA"/>
    <s v="LA VICTORIA"/>
    <s v="Motocicleta"/>
    <x v="206"/>
    <n v="7.2200000000000006"/>
    <n v="3.75"/>
    <n v="4.5"/>
    <n v="0.55000000000000004"/>
    <n v="16.875"/>
    <n v="3.9710000000000005"/>
    <n v="218.77"/>
    <n v="20.846"/>
  </r>
  <r>
    <s v="10:57:12"/>
    <s v="116)))1/4466"/>
    <s v="S"/>
    <x v="1"/>
    <s v="PAY"/>
    <s v="COMPLETED"/>
    <x v="0"/>
    <s v="12:25:18"/>
    <x v="7"/>
    <s v="LA MOLINA"/>
    <s v="SANTA ANITA"/>
    <s v="Motocicleta"/>
    <x v="78"/>
    <n v="1.5499999999999998"/>
    <n v="3.75"/>
    <n v="4.5"/>
    <n v="0.55000000000000004"/>
    <n v="16.875"/>
    <n v="0.85249999999999992"/>
    <n v="128.22"/>
    <n v="17.727499999999999"/>
  </r>
  <r>
    <s v="11:01:20"/>
    <s v="9141201(811"/>
    <s v="S"/>
    <x v="1"/>
    <s v="PAY"/>
    <s v="COMPLETED"/>
    <x v="0"/>
    <s v="12:48:54"/>
    <x v="7"/>
    <s v="LA MOLINA"/>
    <s v="LA MOLINA"/>
    <s v="Motocicleta"/>
    <x v="207"/>
    <n v="10.5"/>
    <n v="3.75"/>
    <n v="4.5"/>
    <n v="0.55000000000000004"/>
    <n v="16.875"/>
    <n v="5.7750000000000004"/>
    <n v="79.040000000000006"/>
    <n v="22.65"/>
  </r>
  <r>
    <s v="11:01:52"/>
    <s v="79).2(/5168"/>
    <s v="S"/>
    <x v="1"/>
    <s v="PAY"/>
    <s v="COMPLETED"/>
    <x v="0"/>
    <s v="12:18:29"/>
    <x v="7"/>
    <s v="LA MOLINA"/>
    <s v="EL AGUSTINO"/>
    <s v="Motocicleta"/>
    <x v="208"/>
    <n v="0.36000000000000032"/>
    <n v="3.75"/>
    <n v="4.5"/>
    <n v="0.55000000000000004"/>
    <n v="16.875"/>
    <n v="0.1980000000000002"/>
    <n v="103.16"/>
    <n v="17.073"/>
  </r>
  <r>
    <s v="11:02:34"/>
    <s v="784/2+0-9899"/>
    <s v="S"/>
    <x v="1"/>
    <s v="PAY"/>
    <s v="COMPLETED"/>
    <x v="0"/>
    <s v="14:57:30"/>
    <x v="9"/>
    <s v="LA VICTORIA"/>
    <s v="SAN LUIS"/>
    <s v="Motocicleta"/>
    <x v="209"/>
    <n v="5.8599999999999994"/>
    <n v="3.75"/>
    <n v="4.5"/>
    <n v="0.55000000000000004"/>
    <n v="16.875"/>
    <n v="3.2229999999999999"/>
    <n v="2.15"/>
    <n v="20.097999999999999"/>
  </r>
  <r>
    <s v="11:06:01"/>
    <s v="133/2(*+7291"/>
    <s v="S"/>
    <x v="1"/>
    <s v="PAY"/>
    <s v="FAILED"/>
    <x v="0"/>
    <s v="13:10:54"/>
    <x v="3"/>
    <s v="SURQUILLO"/>
    <s v="SANTIAGO DE SURCO"/>
    <s v="Motocicleta"/>
    <x v="210"/>
    <n v="0.32000000000000028"/>
    <n v="3.75"/>
    <n v="4.5"/>
    <n v="0.55000000000000004"/>
    <n v="16.875"/>
    <n v="0.17600000000000018"/>
    <n v="141.29"/>
    <n v="17.051000000000002"/>
  </r>
  <r>
    <s v="11:06:01"/>
    <s v="7281.-/13052"/>
    <s v="S"/>
    <x v="1"/>
    <s v="PAY"/>
    <s v="COMPLETED"/>
    <x v="2"/>
    <s v="19:01:00"/>
    <x v="0"/>
    <s v="SURQUILLO"/>
    <s v="SANTIAGO DE SURCO"/>
    <s v="Motocicleta"/>
    <x v="211"/>
    <n v="0.75"/>
    <n v="3.75"/>
    <n v="4.5"/>
    <n v="0.55000000000000004"/>
    <n v="16.875"/>
    <n v="0.41250000000000003"/>
    <n v="247.75"/>
    <n v="17.287500000000001"/>
  </r>
  <r>
    <s v="11:11:46"/>
    <s v="721-02(-2341"/>
    <s v="S"/>
    <x v="1"/>
    <s v="CCD"/>
    <s v="COMPLETED"/>
    <x v="0"/>
    <s v="14:00:37"/>
    <x v="9"/>
    <s v="SAN BORJA"/>
    <s v="SANTIAGO DE SURCO"/>
    <s v="Motocicleta"/>
    <x v="212"/>
    <n v="0"/>
    <n v="3.75"/>
    <n v="4.5"/>
    <n v="0.55000000000000004"/>
    <n v="16.560000000000002"/>
    <n v="0"/>
    <n v="120.66"/>
    <n v="16.560000000000002"/>
  </r>
  <r>
    <s v="11:15:25"/>
    <s v="810-20/17697"/>
    <s v="S"/>
    <x v="1"/>
    <s v="PAY"/>
    <s v="COMPLETED"/>
    <x v="0"/>
    <s v="12:11:46"/>
    <x v="7"/>
    <s v="PUEBLO LIBRE"/>
    <s v="SURQUILLO"/>
    <s v="Motocicleta"/>
    <x v="213"/>
    <n v="10.16"/>
    <n v="3.75"/>
    <n v="4.5"/>
    <n v="0.55000000000000004"/>
    <n v="16.875"/>
    <n v="5.588000000000001"/>
    <n v="146"/>
    <n v="22.463000000000001"/>
  </r>
  <r>
    <s v="11:16:27"/>
    <s v="5(*0(+4314"/>
    <s v="S"/>
    <x v="1"/>
    <s v="CCD"/>
    <s v="COMPLETED"/>
    <x v="0"/>
    <s v="15:52:47"/>
    <x v="11"/>
    <s v="MIRAFLORES"/>
    <s v="SAN ISIDRO"/>
    <s v="Motocicleta"/>
    <x v="214"/>
    <n v="15.760000000000002"/>
    <n v="3.75"/>
    <n v="4.5"/>
    <n v="0.55000000000000004"/>
    <n v="16.875"/>
    <n v="8.668000000000001"/>
    <n v="11.73"/>
    <n v="25.542999999999999"/>
  </r>
  <r>
    <s v="11:18:30"/>
    <s v="929/.+*/1951"/>
    <s v="S"/>
    <x v="1"/>
    <s v="CCD"/>
    <s v="COMPLETED"/>
    <x v="0"/>
    <s v="13:47:48"/>
    <x v="3"/>
    <s v="VILLA EL SALVADOR"/>
    <s v="VILLA MARIA DEL TRIUNFO"/>
    <s v="Motocicleta"/>
    <x v="215"/>
    <n v="0"/>
    <n v="3.75"/>
    <n v="4.5"/>
    <n v="0.55000000000000004"/>
    <n v="4.59"/>
    <n v="0"/>
    <n v="40.64"/>
    <n v="4.59"/>
  </r>
  <r>
    <s v="11:19:19"/>
    <s v="763+11,)197"/>
    <s v="S"/>
    <x v="1"/>
    <s v="CCD"/>
    <s v="COMPLETED"/>
    <x v="0"/>
    <s v="12:43:14"/>
    <x v="7"/>
    <s v="SAN MIGUEL"/>
    <s v="SAN MIGUEL"/>
    <s v="Motocicleta"/>
    <x v="216"/>
    <n v="14.91"/>
    <n v="3.75"/>
    <n v="4.5"/>
    <n v="0.55000000000000004"/>
    <n v="16.875"/>
    <n v="8.2004999999999999"/>
    <n v="140.61000000000001"/>
    <n v="25.075499999999998"/>
  </r>
  <r>
    <s v="11:19:54"/>
    <s v="9721)/,2700"/>
    <s v="S"/>
    <x v="1"/>
    <s v="CCD"/>
    <s v="COMPLETED"/>
    <x v="0"/>
    <s v="13:02:55"/>
    <x v="3"/>
    <s v="INDEPENDENCIA"/>
    <s v="LOS OLIVOS"/>
    <s v="Motocicleta"/>
    <x v="217"/>
    <n v="1.8899999999999997"/>
    <n v="3.75"/>
    <n v="4.5"/>
    <n v="0.55000000000000004"/>
    <n v="16.875"/>
    <n v="1.0394999999999999"/>
    <n v="122.24"/>
    <n v="17.9145"/>
  </r>
  <r>
    <s v="11:20:11"/>
    <s v="174*(0**9683"/>
    <s v="S"/>
    <x v="1"/>
    <s v="PAY"/>
    <s v="COMPLETED"/>
    <x v="0"/>
    <s v="11:58:53"/>
    <x v="5"/>
    <s v="LA MOLINA"/>
    <s v="EL AGUSTINO"/>
    <s v="Motocicleta"/>
    <x v="218"/>
    <n v="0"/>
    <n v="3.75"/>
    <n v="4.5"/>
    <n v="0.55000000000000004"/>
    <n v="6.5249999999999995"/>
    <n v="0"/>
    <n v="2.31"/>
    <n v="6.5249999999999995"/>
  </r>
  <r>
    <s v="11:20:48"/>
    <s v="878+2)(17846"/>
    <s v="S"/>
    <x v="1"/>
    <s v="COD"/>
    <s v="COMPLETED"/>
    <x v="0"/>
    <s v="13:43:53"/>
    <x v="3"/>
    <s v="SANTIAGO DE SURCO"/>
    <s v="SANTIAGO DE SURCO"/>
    <s v="Motocicleta"/>
    <x v="219"/>
    <n v="12.77"/>
    <n v="3.75"/>
    <n v="4.5"/>
    <n v="0.55000000000000004"/>
    <n v="16.875"/>
    <n v="7.0235000000000003"/>
    <n v="198.79"/>
    <n v="23.898499999999999"/>
  </r>
  <r>
    <s v="11:22:57"/>
    <s v="357+*+/,7796"/>
    <s v="S"/>
    <x v="1"/>
    <s v="PAY"/>
    <s v="COMPLETED"/>
    <x v="0"/>
    <s v="12:49:43"/>
    <x v="7"/>
    <s v="LA MOLINA"/>
    <s v="ATE"/>
    <s v="Motocicleta"/>
    <x v="220"/>
    <n v="9.08"/>
    <n v="3.75"/>
    <n v="4.5"/>
    <n v="0.55000000000000004"/>
    <n v="16.875"/>
    <n v="4.9940000000000007"/>
    <n v="23.68"/>
    <n v="21.869"/>
  </r>
  <r>
    <s v="11:23:06"/>
    <s v="769**(*+291"/>
    <s v="S"/>
    <x v="1"/>
    <s v="PAY"/>
    <s v="COMPLETED"/>
    <x v="0"/>
    <s v="14:56:03"/>
    <x v="9"/>
    <s v="SAN JUAN DE LURIGANCHO"/>
    <s v="LIMA"/>
    <s v="Motocicleta"/>
    <x v="221"/>
    <n v="11.51"/>
    <n v="3.75"/>
    <n v="4.5"/>
    <n v="0.55000000000000004"/>
    <n v="16.875"/>
    <n v="6.3305000000000007"/>
    <n v="1.77"/>
    <n v="23.205500000000001"/>
  </r>
  <r>
    <s v="11:23:36"/>
    <s v="158(()+29624"/>
    <s v="S"/>
    <x v="1"/>
    <s v="COD"/>
    <s v="COMPLETED"/>
    <x v="0"/>
    <s v="12:44:01"/>
    <x v="7"/>
    <s v="SAN ISIDRO"/>
    <s v="SAN ISIDRO"/>
    <s v="Motocicleta"/>
    <x v="222"/>
    <n v="3.0199999999999996"/>
    <n v="3.75"/>
    <n v="4.5"/>
    <n v="0.55000000000000004"/>
    <n v="16.875"/>
    <n v="1.6609999999999998"/>
    <n v="142.63"/>
    <n v="18.536000000000001"/>
  </r>
  <r>
    <s v="11:24:16"/>
    <s v="667/1-,)9519"/>
    <s v="S"/>
    <x v="1"/>
    <s v="CCD"/>
    <s v="FAILED"/>
    <x v="0"/>
    <s v="12:27:44"/>
    <x v="7"/>
    <s v="LIMA"/>
    <s v="LIMA"/>
    <s v="Motocicleta"/>
    <x v="223"/>
    <n v="0.10000000000000009"/>
    <n v="3.75"/>
    <n v="4.5"/>
    <n v="0.55000000000000004"/>
    <n v="16.875"/>
    <n v="5.5000000000000056E-2"/>
    <n v="49.96"/>
    <n v="16.93"/>
  </r>
  <r>
    <s v="11:24:39"/>
    <s v="814/-**.7259"/>
    <s v="S"/>
    <x v="1"/>
    <s v="COD"/>
    <s v="COMPLETED"/>
    <x v="0"/>
    <s v="12:50:20"/>
    <x v="7"/>
    <s v="LIMA"/>
    <s v="LIMA"/>
    <s v="Motocicleta"/>
    <x v="224"/>
    <n v="7.74"/>
    <n v="3.75"/>
    <n v="4.5"/>
    <n v="0.55000000000000004"/>
    <n v="16.875"/>
    <n v="4.2570000000000006"/>
    <n v="102.01"/>
    <n v="21.132000000000001"/>
  </r>
  <r>
    <s v="11:24:52"/>
    <s v="187+(-*16048"/>
    <s v="S"/>
    <x v="1"/>
    <s v="COD"/>
    <s v="COMPLETED"/>
    <x v="0"/>
    <s v="12:52:38"/>
    <x v="7"/>
    <s v="LIMA"/>
    <s v="LIMA"/>
    <s v="Motocicleta"/>
    <x v="225"/>
    <n v="0"/>
    <n v="3.75"/>
    <n v="4.5"/>
    <n v="0.55000000000000004"/>
    <n v="8.5950000000000006"/>
    <n v="0"/>
    <n v="90.23"/>
    <n v="8.5950000000000006"/>
  </r>
  <r>
    <s v="11:25:23"/>
    <s v="124(,.015415"/>
    <s v="S"/>
    <x v="1"/>
    <s v="PAY"/>
    <s v="COMPLETED"/>
    <x v="0"/>
    <s v="13:21:59"/>
    <x v="3"/>
    <s v="LA VICTORIA"/>
    <s v="LA VICTORIA"/>
    <s v="Motocicleta"/>
    <x v="226"/>
    <n v="7.1400000000000006"/>
    <n v="3.75"/>
    <n v="4.5"/>
    <n v="0.55000000000000004"/>
    <n v="16.875"/>
    <n v="3.9270000000000005"/>
    <n v="181.41"/>
    <n v="20.802"/>
  </r>
  <r>
    <s v="11:25:47"/>
    <s v="59021-+02546"/>
    <s v="S"/>
    <x v="1"/>
    <s v="CCD"/>
    <s v="COMPLETED"/>
    <x v="0"/>
    <s v="13:12:45"/>
    <x v="3"/>
    <s v="JESUS MARIA"/>
    <s v="MAGDALENA DEL MAR"/>
    <s v="Motocicleta"/>
    <x v="227"/>
    <n v="5.1400000000000006"/>
    <n v="3.75"/>
    <n v="4.5"/>
    <n v="0.55000000000000004"/>
    <n v="16.875"/>
    <n v="2.8270000000000004"/>
    <n v="150.58000000000001"/>
    <n v="19.702000000000002"/>
  </r>
  <r>
    <s v="11:27:20"/>
    <s v="807-+.-29425"/>
    <s v="S"/>
    <x v="1"/>
    <s v="CCD"/>
    <s v="COMPLETED"/>
    <x v="0"/>
    <s v="13:07:48"/>
    <x v="3"/>
    <s v="SAN MARTIN DE PORRES"/>
    <s v="COMAS"/>
    <s v="Motocicleta"/>
    <x v="228"/>
    <n v="8.2200000000000006"/>
    <n v="3.75"/>
    <n v="4.5"/>
    <n v="0.55000000000000004"/>
    <n v="16.875"/>
    <n v="4.5210000000000008"/>
    <n v="247.05"/>
    <n v="21.396000000000001"/>
  </r>
  <r>
    <s v="11:28:46"/>
    <s v="595.))**4413"/>
    <s v="S"/>
    <x v="1"/>
    <s v="PAY"/>
    <s v="COMPLETED"/>
    <x v="0"/>
    <s v="14:05:48"/>
    <x v="9"/>
    <s v="INDEPENDENCIA"/>
    <s v="SAN MARTIN DE PORRES"/>
    <s v="Motocicleta"/>
    <x v="229"/>
    <n v="5.6300000000000008"/>
    <n v="3.75"/>
    <n v="4.5"/>
    <n v="0.55000000000000004"/>
    <n v="16.875"/>
    <n v="3.0965000000000007"/>
    <n v="213.44"/>
    <n v="19.971499999999999"/>
  </r>
  <r>
    <s v="11:29:02"/>
    <s v="15-../+8205"/>
    <s v="S"/>
    <x v="1"/>
    <s v="PAY"/>
    <s v="COMPLETED"/>
    <x v="0"/>
    <s v="16:38:58"/>
    <x v="2"/>
    <s v="PUEBLO LIBRE"/>
    <s v="LIMA"/>
    <s v="Motocicleta"/>
    <x v="230"/>
    <n v="7.6999999999999993"/>
    <n v="3.75"/>
    <n v="4.5"/>
    <n v="0.55000000000000004"/>
    <n v="16.875"/>
    <n v="4.2350000000000003"/>
    <n v="184.66"/>
    <n v="21.11"/>
  </r>
  <r>
    <s v="11:38:38"/>
    <s v="36311+()340"/>
    <s v="S"/>
    <x v="1"/>
    <s v="PAY"/>
    <s v="COMPLETED"/>
    <x v="0"/>
    <s v="15:33:20"/>
    <x v="11"/>
    <s v="PUEBLO LIBRE"/>
    <s v="SAN MARTIN DE PORRES"/>
    <s v="Motocicleta"/>
    <x v="231"/>
    <n v="10.06"/>
    <n v="3.75"/>
    <n v="4.5"/>
    <n v="0.55000000000000004"/>
    <n v="16.875"/>
    <n v="5.5330000000000004"/>
    <n v="224.32"/>
    <n v="22.408000000000001"/>
  </r>
  <r>
    <s v="11:41:14"/>
    <s v="679(+20)9584"/>
    <s v="S"/>
    <x v="1"/>
    <s v="COD"/>
    <s v="COMPLETED"/>
    <x v="0"/>
    <s v="13:23:25"/>
    <x v="3"/>
    <s v="SAN ISIDRO"/>
    <s v="SAN ISIDRO"/>
    <s v="Motocicleta"/>
    <x v="232"/>
    <n v="4.8599999999999994"/>
    <n v="3.75"/>
    <n v="4.5"/>
    <n v="0.55000000000000004"/>
    <n v="16.875"/>
    <n v="2.673"/>
    <n v="117.19"/>
    <n v="19.548000000000002"/>
  </r>
  <r>
    <s v="11:41:14"/>
    <s v="3291*,(,357"/>
    <s v="S"/>
    <x v="1"/>
    <s v="COD"/>
    <s v="COMPLETED"/>
    <x v="0"/>
    <s v="13:22:34"/>
    <x v="3"/>
    <s v="SAN ISIDRO"/>
    <s v="SAN ISIDRO"/>
    <s v="Motocicleta"/>
    <x v="233"/>
    <n v="0"/>
    <n v="3.75"/>
    <n v="4.5"/>
    <n v="0.55000000000000004"/>
    <n v="7.74"/>
    <n v="0"/>
    <n v="51.22"/>
    <n v="7.74"/>
  </r>
  <r>
    <s v="11:41:18"/>
    <s v="4852+()*4102"/>
    <m/>
    <x v="1"/>
    <s v="COD"/>
    <s v="COMPLETED"/>
    <x v="0"/>
    <s v="12:41:07"/>
    <x v="7"/>
    <s v="SURQUILLO"/>
    <s v="SAN ISIDRO"/>
    <s v="Motocicleta"/>
    <x v="234"/>
    <n v="0"/>
    <n v="3.75"/>
    <n v="4.5"/>
    <n v="0.55000000000000004"/>
    <n v="4.5"/>
    <n v="0"/>
    <n v="209.19"/>
    <n v="4.5"/>
  </r>
  <r>
    <s v="11:42:09"/>
    <s v="325*).,)6376"/>
    <s v="S"/>
    <x v="1"/>
    <s v="PAY"/>
    <s v="COMPLETED"/>
    <x v="0"/>
    <s v="13:19:51"/>
    <x v="3"/>
    <s v="LIMA"/>
    <s v="PUEBLO LIBRE"/>
    <s v="Motocicleta"/>
    <x v="235"/>
    <n v="5.1199999999999992"/>
    <n v="3.75"/>
    <n v="4.5"/>
    <n v="0.55000000000000004"/>
    <n v="16.875"/>
    <n v="2.8159999999999998"/>
    <n v="9.08"/>
    <n v="19.690999999999999"/>
  </r>
  <r>
    <s v="11:43:27"/>
    <s v="638-/)//5253"/>
    <s v="S"/>
    <x v="3"/>
    <s v="PAY"/>
    <s v="COMPLETED"/>
    <x v="0"/>
    <s v="12:19:39"/>
    <x v="7"/>
    <s v="LIMA"/>
    <s v="SANTIAGO DE SURCO"/>
    <s v="Motocicleta"/>
    <x v="236"/>
    <n v="13.309999999999999"/>
    <n v="3"/>
    <n v="3.5"/>
    <n v="0.75"/>
    <n v="10.5"/>
    <n v="9.9824999999999982"/>
    <n v="157.28"/>
    <n v="20.482499999999998"/>
  </r>
  <r>
    <s v="11:45:57"/>
    <s v="136,.),)7110"/>
    <m/>
    <x v="1"/>
    <s v="COD"/>
    <s v="COMPLETED"/>
    <x v="0"/>
    <s v="12:58:56"/>
    <x v="7"/>
    <s v="SURQUILLO"/>
    <s v="MIRAFLORES"/>
    <s v="Motocicleta"/>
    <x v="181"/>
    <n v="0"/>
    <n v="3.75"/>
    <n v="4.5"/>
    <n v="0.55000000000000004"/>
    <n v="10.665000000000001"/>
    <n v="0"/>
    <n v="65.489999999999995"/>
    <n v="10.665000000000001"/>
  </r>
  <r>
    <s v="11:48:36"/>
    <s v="235(2+++3848"/>
    <s v="S"/>
    <x v="1"/>
    <s v="PAY"/>
    <s v="COMPLETED"/>
    <x v="0"/>
    <s v="13:53:27"/>
    <x v="3"/>
    <s v="PUEBLO LIBRE"/>
    <s v="SAN ISIDRO"/>
    <s v="Motocicleta"/>
    <x v="237"/>
    <n v="2.34"/>
    <n v="3.75"/>
    <n v="4.5"/>
    <n v="0.55000000000000004"/>
    <n v="16.875"/>
    <n v="1.2869999999999999"/>
    <n v="22.13"/>
    <n v="18.161999999999999"/>
  </r>
  <r>
    <s v="11:55:19"/>
    <s v="131+20008905"/>
    <s v="S"/>
    <x v="1"/>
    <s v="PAY"/>
    <s v="COMPLETED"/>
    <x v="0"/>
    <s v="13:49:08"/>
    <x v="3"/>
    <s v="JESUS MARIA"/>
    <s v="LIMA"/>
    <s v="Motocicleta"/>
    <x v="238"/>
    <n v="8.61"/>
    <n v="3.75"/>
    <n v="4.5"/>
    <n v="0.55000000000000004"/>
    <n v="16.875"/>
    <n v="4.7355"/>
    <n v="63.93"/>
    <n v="21.610500000000002"/>
  </r>
  <r>
    <s v="11:56:55"/>
    <s v="638-(.,19257"/>
    <s v="S"/>
    <x v="3"/>
    <s v="PAY"/>
    <s v="COMPLETED"/>
    <x v="0"/>
    <s v="13:04:47"/>
    <x v="3"/>
    <s v="LIMA"/>
    <s v="SAN BORJA"/>
    <s v="Motocicleta"/>
    <x v="239"/>
    <n v="1.5300000000000002"/>
    <n v="3"/>
    <n v="3.5"/>
    <n v="0.75"/>
    <n v="10.5"/>
    <n v="1.1475000000000002"/>
    <n v="180.1"/>
    <n v="11.647500000000001"/>
  </r>
  <r>
    <s v="11:58:00"/>
    <s v="558+./)-8652"/>
    <s v="S"/>
    <x v="0"/>
    <s v="CCD"/>
    <s v="COMPLETED"/>
    <x v="2"/>
    <s v="12:01:29"/>
    <x v="7"/>
    <s v="BARRANCO"/>
    <s v="LINCE"/>
    <s v="Motocicleta"/>
    <x v="240"/>
    <n v="11.38"/>
    <n v="2.5"/>
    <n v="3"/>
    <n v="1.2"/>
    <n v="7.5"/>
    <n v="13.656000000000001"/>
    <n v="211.32"/>
    <n v="21.155999999999999"/>
  </r>
  <r>
    <s v="11:58:01"/>
    <s v="5201+02-9750"/>
    <s v="S"/>
    <x v="0"/>
    <s v="PAY"/>
    <s v="COMPLETED"/>
    <x v="2"/>
    <s v="13:10:37"/>
    <x v="3"/>
    <s v="SAN ISIDRO"/>
    <s v="SAN JUAN DE MIRAFLORES"/>
    <s v="Motocicleta"/>
    <x v="241"/>
    <n v="14.21"/>
    <n v="2.5"/>
    <n v="3"/>
    <n v="1.2"/>
    <n v="7.5"/>
    <n v="17.052"/>
    <n v="5.04"/>
    <n v="24.552"/>
  </r>
  <r>
    <s v="11:59:55"/>
    <s v="345,,/,-2500"/>
    <s v="S"/>
    <x v="0"/>
    <s v="CCD"/>
    <s v="COMPLETED"/>
    <x v="2"/>
    <s v="12:29:54"/>
    <x v="7"/>
    <s v="BARRANCO"/>
    <s v="SANTIAGO DE SURCO"/>
    <s v="Motocicleta"/>
    <x v="242"/>
    <n v="7.02"/>
    <n v="2.5"/>
    <n v="3"/>
    <n v="1.2"/>
    <n v="7.5"/>
    <n v="8.4239999999999995"/>
    <n v="143.07"/>
    <n v="15.923999999999999"/>
  </r>
  <r>
    <s v="12:01:58"/>
    <s v="806/,1011400"/>
    <s v="S"/>
    <x v="1"/>
    <s v="PAY"/>
    <s v="COMPLETED"/>
    <x v="0"/>
    <s v="12:33:12"/>
    <x v="7"/>
    <s v="LIMA"/>
    <s v="CALLAO"/>
    <s v="Motocicleta"/>
    <x v="243"/>
    <n v="3.4400000000000004"/>
    <n v="3.75"/>
    <n v="4.5"/>
    <n v="0.55000000000000004"/>
    <n v="16.875"/>
    <n v="1.8920000000000003"/>
    <n v="18.5"/>
    <n v="18.766999999999999"/>
  </r>
  <r>
    <s v="12:03:03"/>
    <s v="517102/1766"/>
    <s v="S"/>
    <x v="0"/>
    <s v="CCD"/>
    <s v="COMPLETED"/>
    <x v="2"/>
    <s v="10:42:31"/>
    <x v="4"/>
    <s v="BARRANCO"/>
    <s v="MIRAFLORES"/>
    <s v="Motocicleta"/>
    <x v="244"/>
    <n v="9.74"/>
    <n v="2.5"/>
    <n v="3"/>
    <n v="1.2"/>
    <n v="7.5"/>
    <n v="11.688000000000001"/>
    <n v="20.3"/>
    <n v="19.188000000000002"/>
  </r>
  <r>
    <s v="12:03:21"/>
    <s v="984,-*,06374"/>
    <s v="S"/>
    <x v="1"/>
    <s v="PAY"/>
    <s v="COMPLETED"/>
    <x v="0"/>
    <s v="12:30:38"/>
    <x v="7"/>
    <s v="SAN JUAN DE MIRAFLORES"/>
    <s v="SANTIAGO DE SURCO"/>
    <s v="Motocicleta"/>
    <x v="245"/>
    <n v="11.75"/>
    <n v="3.75"/>
    <n v="4.5"/>
    <n v="0.55000000000000004"/>
    <n v="16.875"/>
    <n v="6.4625000000000004"/>
    <n v="138.63999999999999"/>
    <n v="23.337499999999999"/>
  </r>
  <r>
    <s v="12:05:53"/>
    <s v="7202((06994"/>
    <s v="S"/>
    <x v="0"/>
    <s v="CCD"/>
    <s v="COMPLETED"/>
    <x v="2"/>
    <s v="12:41:18"/>
    <x v="7"/>
    <s v="BARRANCO"/>
    <s v="SANTIAGO DE SURCO"/>
    <s v="Motocicleta"/>
    <x v="246"/>
    <n v="0"/>
    <n v="2.5"/>
    <n v="3"/>
    <n v="1.2"/>
    <n v="5.82"/>
    <n v="0"/>
    <n v="33.64"/>
    <n v="5.82"/>
  </r>
  <r>
    <s v="12:08:56"/>
    <s v="707///2/8696"/>
    <s v="S"/>
    <x v="1"/>
    <s v="COD"/>
    <s v="COMPLETED"/>
    <x v="0"/>
    <s v="14:36:01"/>
    <x v="9"/>
    <s v="SAN MIGUEL"/>
    <s v="MAGDALENA DEL MAR"/>
    <s v="Motocicleta"/>
    <x v="247"/>
    <n v="16.86"/>
    <n v="3.75"/>
    <n v="4.5"/>
    <n v="0.55000000000000004"/>
    <n v="16.875"/>
    <n v="9.2729999999999997"/>
    <n v="188.18"/>
    <n v="26.148"/>
  </r>
  <r>
    <s v="12:09:12"/>
    <s v="8532(0*-5719"/>
    <s v="S"/>
    <x v="1"/>
    <s v="CCD"/>
    <s v="COMPLETED"/>
    <x v="0"/>
    <s v="12:59:50"/>
    <x v="7"/>
    <s v="SAN ISIDRO"/>
    <s v="SAN ISIDRO"/>
    <s v="Motocicleta"/>
    <x v="248"/>
    <n v="11.61"/>
    <n v="3.75"/>
    <n v="4.5"/>
    <n v="0.55000000000000004"/>
    <n v="16.875"/>
    <n v="6.3855000000000004"/>
    <n v="222.76"/>
    <n v="23.2605"/>
  </r>
  <r>
    <s v="12:10:17"/>
    <s v="446021-*2192"/>
    <s v="S"/>
    <x v="0"/>
    <s v="CCD"/>
    <s v="COMPLETED"/>
    <x v="2"/>
    <s v="13:20:06"/>
    <x v="3"/>
    <s v="BARRANCO"/>
    <s v="LA MOLINA"/>
    <s v="Motocicleta"/>
    <x v="108"/>
    <n v="14.219999999999999"/>
    <n v="2.5"/>
    <n v="3"/>
    <n v="1.2"/>
    <n v="7.5"/>
    <n v="17.063999999999997"/>
    <n v="241.77"/>
    <n v="24.563999999999997"/>
  </r>
  <r>
    <s v="12:10:36"/>
    <s v="579-(1*,6185"/>
    <s v="S"/>
    <x v="1"/>
    <s v="COD"/>
    <s v="COMPLETED"/>
    <x v="0"/>
    <s v="14:54:50"/>
    <x v="9"/>
    <s v="SAN JUAN DE LURIGANCHO"/>
    <s v="SAN JUAN DE LURIGANCHO"/>
    <s v="Motocicleta"/>
    <x v="249"/>
    <n v="0"/>
    <n v="3.75"/>
    <n v="4.5"/>
    <n v="0.55000000000000004"/>
    <n v="6.2550000000000008"/>
    <n v="0"/>
    <n v="77.55"/>
    <n v="6.2550000000000008"/>
  </r>
  <r>
    <s v="12:11:59"/>
    <s v="1642*),*3051"/>
    <m/>
    <x v="1"/>
    <s v="COD"/>
    <s v="COMPLETED"/>
    <x v="0"/>
    <s v="12:51:47"/>
    <x v="7"/>
    <s v="SURQUILLO"/>
    <s v="SAN LUIS"/>
    <s v="Motocicleta"/>
    <x v="248"/>
    <n v="11.61"/>
    <n v="3.75"/>
    <n v="4.5"/>
    <n v="0.55000000000000004"/>
    <n v="16.875"/>
    <n v="6.3855000000000004"/>
    <n v="62.39"/>
    <n v="23.2605"/>
  </r>
  <r>
    <s v="12:12:52"/>
    <s v="546,,1--503"/>
    <s v="S"/>
    <x v="1"/>
    <s v="PAY"/>
    <s v="COMPLETED"/>
    <x v="0"/>
    <s v="13:51:29"/>
    <x v="3"/>
    <s v="LIMA"/>
    <s v="INDEPENDENCIA"/>
    <s v="Motocicleta"/>
    <x v="250"/>
    <n v="7.2899999999999991"/>
    <n v="3.75"/>
    <n v="4.5"/>
    <n v="0.55000000000000004"/>
    <n v="16.875"/>
    <n v="4.0095000000000001"/>
    <n v="250.62"/>
    <n v="20.884499999999999"/>
  </r>
  <r>
    <s v="12:12:58"/>
    <s v="938(0)024738"/>
    <s v="S"/>
    <x v="1"/>
    <s v="PAY"/>
    <s v="FAILED"/>
    <x v="0"/>
    <s v="13:21:51"/>
    <x v="3"/>
    <s v="ATE"/>
    <s v="ATE"/>
    <s v="Motocicleta"/>
    <x v="251"/>
    <n v="0"/>
    <n v="3.75"/>
    <n v="4.5"/>
    <n v="0.55000000000000004"/>
    <n v="16.785"/>
    <n v="0"/>
    <n v="13.31"/>
    <n v="16.785"/>
  </r>
  <r>
    <s v="12:14:08"/>
    <s v="492.0(.23093"/>
    <s v="S"/>
    <x v="1"/>
    <s v="COD"/>
    <s v="COMPLETED"/>
    <x v="0"/>
    <s v="16:28:27"/>
    <x v="2"/>
    <s v="ATE"/>
    <s v="ATE"/>
    <s v="Motocicleta"/>
    <x v="93"/>
    <n v="8.41"/>
    <n v="3.75"/>
    <n v="4.5"/>
    <n v="0.55000000000000004"/>
    <n v="16.875"/>
    <n v="4.6255000000000006"/>
    <n v="38.25"/>
    <n v="21.500500000000002"/>
  </r>
  <r>
    <s v="12:15:46"/>
    <s v="245+)1-21622"/>
    <s v="S"/>
    <x v="1"/>
    <s v="PAY"/>
    <s v="COMPLETED"/>
    <x v="0"/>
    <s v="12:59:26"/>
    <x v="7"/>
    <s v="SAN MIGUEL"/>
    <s v="MIRAFLORES"/>
    <s v="Motocicleta"/>
    <x v="125"/>
    <n v="15.25"/>
    <n v="3.75"/>
    <n v="4.5"/>
    <n v="0.55000000000000004"/>
    <n v="16.875"/>
    <n v="8.3875000000000011"/>
    <n v="228.66"/>
    <n v="25.262500000000003"/>
  </r>
  <r>
    <s v="12:17:43"/>
    <s v="2871*(/)9555"/>
    <s v="S"/>
    <x v="0"/>
    <s v="CCD"/>
    <s v="FAILED"/>
    <x v="2"/>
    <s v="10:56:23"/>
    <x v="4"/>
    <s v="BARRANCO"/>
    <s v="MIRAFLORES"/>
    <s v="Motocicleta"/>
    <x v="252"/>
    <n v="12.4"/>
    <n v="2.5"/>
    <n v="3"/>
    <n v="1.2"/>
    <n v="7.5"/>
    <n v="14.879999999999999"/>
    <n v="12.94"/>
    <n v="22.38"/>
  </r>
  <r>
    <s v="12:18:05"/>
    <s v="4702+,-*8983"/>
    <s v="S"/>
    <x v="1"/>
    <s v="PAY"/>
    <s v="COMPLETED"/>
    <x v="0"/>
    <s v="13:20:54"/>
    <x v="3"/>
    <s v="LIMA"/>
    <s v="PUEBLO LIBRE"/>
    <s v="Motocicleta"/>
    <x v="253"/>
    <n v="3.2699999999999996"/>
    <n v="3.75"/>
    <n v="4.5"/>
    <n v="0.55000000000000004"/>
    <n v="16.875"/>
    <n v="1.7985"/>
    <n v="244.01"/>
    <n v="18.673500000000001"/>
  </r>
  <r>
    <s v="12:18:38"/>
    <s v="392/,.)/6658"/>
    <s v="S"/>
    <x v="1"/>
    <s v="COD"/>
    <s v="COMPLETED"/>
    <x v="0"/>
    <s v="14:50:11"/>
    <x v="9"/>
    <s v="SAN JUAN DE LURIGANCHO"/>
    <s v="SAN JUAN DE LURIGANCHO"/>
    <s v="Motocicleta"/>
    <x v="254"/>
    <n v="10.35"/>
    <n v="3.75"/>
    <n v="4.5"/>
    <n v="0.55000000000000004"/>
    <n v="16.875"/>
    <n v="5.6924999999999999"/>
    <n v="26.96"/>
    <n v="22.567499999999999"/>
  </r>
  <r>
    <s v="12:23:06"/>
    <s v="271*,,-14855"/>
    <s v="S"/>
    <x v="1"/>
    <s v="COD"/>
    <s v="COMPLETED"/>
    <x v="0"/>
    <s v="13:47:08"/>
    <x v="3"/>
    <s v="CHORRILLOS"/>
    <s v="CHORRILLOS"/>
    <s v="Motocicleta"/>
    <x v="255"/>
    <n v="13.11"/>
    <n v="3.75"/>
    <n v="4.5"/>
    <n v="0.55000000000000004"/>
    <n v="16.875"/>
    <n v="7.2105000000000006"/>
    <n v="159.83000000000001"/>
    <n v="24.0855"/>
  </r>
  <r>
    <s v="12:23:35"/>
    <s v="955,)/207856"/>
    <m/>
    <x v="1"/>
    <s v="COD"/>
    <s v="COMPLETED"/>
    <x v="0"/>
    <s v="12:46:14"/>
    <x v="7"/>
    <s v="SURQUILLO"/>
    <s v="SAN BORJA"/>
    <s v="Motocicleta"/>
    <x v="256"/>
    <n v="12.52"/>
    <n v="3.75"/>
    <n v="4.5"/>
    <n v="0.55000000000000004"/>
    <n v="16.875"/>
    <n v="6.8860000000000001"/>
    <n v="7.08"/>
    <n v="23.760999999999999"/>
  </r>
  <r>
    <s v="12:23:57"/>
    <s v="658.)/*27154"/>
    <s v="S"/>
    <x v="1"/>
    <s v="CCD"/>
    <s v="COMPLETED"/>
    <x v="0"/>
    <s v="13:25:31"/>
    <x v="3"/>
    <s v="SAN BORJA"/>
    <s v="SAN BORJA"/>
    <s v="Motocicleta"/>
    <x v="3"/>
    <n v="15.600000000000001"/>
    <n v="3.75"/>
    <n v="4.5"/>
    <n v="0.55000000000000004"/>
    <n v="16.875"/>
    <n v="8.5800000000000018"/>
    <n v="89.14"/>
    <n v="25.455000000000002"/>
  </r>
  <r>
    <s v="12:27:58"/>
    <s v="609)(-012967"/>
    <s v="S"/>
    <x v="1"/>
    <s v="PAY"/>
    <s v="COMPLETED"/>
    <x v="0"/>
    <s v="13:01:36"/>
    <x v="3"/>
    <s v="LIMA"/>
    <s v="MAGDALENA DEL MAR"/>
    <s v="Motocicleta"/>
    <x v="257"/>
    <n v="4.25"/>
    <n v="3.75"/>
    <n v="4.5"/>
    <n v="0.55000000000000004"/>
    <n v="16.875"/>
    <n v="2.3375000000000004"/>
    <n v="210.2"/>
    <n v="19.212499999999999"/>
  </r>
  <r>
    <s v="12:29:10"/>
    <s v="146--2.,6412"/>
    <s v="S"/>
    <x v="1"/>
    <s v="PAY"/>
    <s v="COMPLETED"/>
    <x v="0"/>
    <s v="14:43:04"/>
    <x v="9"/>
    <s v="LIMA"/>
    <s v="INDEPENDENCIA"/>
    <s v="Motocicleta"/>
    <x v="258"/>
    <n v="9.49"/>
    <n v="3.75"/>
    <n v="4.5"/>
    <n v="0.55000000000000004"/>
    <n v="16.875"/>
    <n v="5.2195000000000009"/>
    <n v="75.680000000000007"/>
    <n v="22.0945"/>
  </r>
  <r>
    <s v="12:29:38"/>
    <s v="660-(--.6802"/>
    <s v="S"/>
    <x v="1"/>
    <s v="PAY"/>
    <s v="COMPLETED"/>
    <x v="0"/>
    <s v="14:08:27"/>
    <x v="9"/>
    <s v="JESUS MARIA"/>
    <s v="SURQUILLO"/>
    <s v="Motocicleta"/>
    <x v="259"/>
    <n v="16.920000000000002"/>
    <n v="3.75"/>
    <n v="4.5"/>
    <n v="0.55000000000000004"/>
    <n v="16.875"/>
    <n v="9.3060000000000009"/>
    <n v="227.48"/>
    <n v="26.181000000000001"/>
  </r>
  <r>
    <s v="12:31:44"/>
    <s v="898+(2.)9076"/>
    <m/>
    <x v="1"/>
    <s v="COD"/>
    <s v="COMPLETED"/>
    <x v="0"/>
    <s v="13:09:06"/>
    <x v="3"/>
    <s v="SURQUILLO"/>
    <s v="SAN ISIDRO"/>
    <s v="Motocicleta"/>
    <x v="260"/>
    <n v="3.2199999999999998"/>
    <n v="3.75"/>
    <n v="4.5"/>
    <n v="0.55000000000000004"/>
    <n v="16.875"/>
    <n v="1.7709999999999999"/>
    <n v="54.82"/>
    <n v="18.646000000000001"/>
  </r>
  <r>
    <s v="12:38:22"/>
    <s v="142)*,/*75"/>
    <s v="S"/>
    <x v="1"/>
    <s v="PAY"/>
    <s v="COMPLETED"/>
    <x v="0"/>
    <s v="13:49:24"/>
    <x v="3"/>
    <s v="BELLAVISTA"/>
    <s v="LIMA"/>
    <s v="Motocicleta"/>
    <x v="261"/>
    <n v="16.190000000000001"/>
    <n v="3.75"/>
    <n v="4.5"/>
    <n v="0.55000000000000004"/>
    <n v="16.875"/>
    <n v="8.9045000000000023"/>
    <n v="238.05"/>
    <n v="25.779500000000002"/>
  </r>
  <r>
    <s v="12:39:02"/>
    <s v="479-./0/5637"/>
    <s v="S"/>
    <x v="1"/>
    <s v="COD"/>
    <s v="COMPLETED"/>
    <x v="0"/>
    <s v="14:39:28"/>
    <x v="9"/>
    <s v="SAN ISIDRO"/>
    <s v="SAN BORJA"/>
    <s v="Motocicleta"/>
    <x v="262"/>
    <n v="4.75"/>
    <n v="3.75"/>
    <n v="4.5"/>
    <n v="0.55000000000000004"/>
    <n v="16.875"/>
    <n v="2.6125000000000003"/>
    <n v="101.87"/>
    <n v="19.487500000000001"/>
  </r>
  <r>
    <s v="12:40:08"/>
    <s v="844.--1-7672"/>
    <s v="S"/>
    <x v="1"/>
    <s v="COD"/>
    <s v="COMPLETED"/>
    <x v="0"/>
    <s v="14:16:24"/>
    <x v="9"/>
    <s v="VILLA EL SALVADOR"/>
    <s v="VILLA EL SALVADOR"/>
    <s v="Motocicleta"/>
    <x v="263"/>
    <n v="6.67"/>
    <n v="3.75"/>
    <n v="4.5"/>
    <n v="0.55000000000000004"/>
    <n v="16.875"/>
    <n v="3.6685000000000003"/>
    <n v="48.99"/>
    <n v="20.543500000000002"/>
  </r>
  <r>
    <s v="12:40:34"/>
    <s v="236-122(9548"/>
    <s v="S"/>
    <x v="1"/>
    <s v="PAY"/>
    <s v="COMPLETED"/>
    <x v="0"/>
    <s v="14:01:48"/>
    <x v="9"/>
    <s v="SAN MIGUEL"/>
    <s v="SAN MIGUEL"/>
    <s v="Motocicleta"/>
    <x v="264"/>
    <n v="17.25"/>
    <n v="3.75"/>
    <n v="4.5"/>
    <n v="0.55000000000000004"/>
    <n v="16.875"/>
    <n v="9.4875000000000007"/>
    <n v="155.91999999999999"/>
    <n v="26.362500000000001"/>
  </r>
  <r>
    <s v="12:44:37"/>
    <s v="5671)00,9683"/>
    <s v="S"/>
    <x v="1"/>
    <s v="COD"/>
    <s v="WAITING"/>
    <x v="0"/>
    <s v="12:53:28"/>
    <x v="7"/>
    <s v="LIMA"/>
    <s v="RIMAC"/>
    <s v="Motocicleta"/>
    <x v="265"/>
    <n v="1.5999999999999996"/>
    <n v="3.75"/>
    <n v="4.5"/>
    <n v="0.55000000000000004"/>
    <n v="16.875"/>
    <n v="0.87999999999999989"/>
    <n v="23.73"/>
    <n v="17.754999999999999"/>
  </r>
  <r>
    <s v="12:45:00"/>
    <s v="7720+),8394"/>
    <s v="S"/>
    <x v="1"/>
    <s v="PAY"/>
    <s v="COMPLETED"/>
    <x v="0"/>
    <s v="13:49:00"/>
    <x v="3"/>
    <s v="SAN MIGUEL"/>
    <s v="CALLAO"/>
    <s v="Motocicleta"/>
    <x v="266"/>
    <n v="16.5"/>
    <n v="3.75"/>
    <n v="4.5"/>
    <n v="0.55000000000000004"/>
    <n v="16.875"/>
    <n v="9.0750000000000011"/>
    <n v="197.97"/>
    <n v="25.950000000000003"/>
  </r>
  <r>
    <s v="12:49:07"/>
    <s v="936+1(+17051"/>
    <s v="S"/>
    <x v="3"/>
    <s v="PAY"/>
    <s v="WAITING"/>
    <x v="0"/>
    <s v="13:22:15"/>
    <x v="3"/>
    <s v="LIMA"/>
    <s v="LA MOLINA"/>
    <s v="Motocicleta"/>
    <x v="267"/>
    <n v="11.46"/>
    <n v="3"/>
    <n v="3.5"/>
    <n v="0.75"/>
    <n v="10.5"/>
    <n v="8.5950000000000006"/>
    <n v="16.809999999999999"/>
    <n v="19.094999999999999"/>
  </r>
  <r>
    <s v="12:55:49"/>
    <s v="805(,-/(9573"/>
    <s v="S"/>
    <x v="1"/>
    <s v="PAY"/>
    <s v="COMPLETED"/>
    <x v="0"/>
    <s v="17:03:53"/>
    <x v="13"/>
    <s v="ATE"/>
    <s v="CHACLACAYO"/>
    <s v="Motocicleta"/>
    <x v="268"/>
    <n v="13.59"/>
    <n v="3.75"/>
    <n v="4.5"/>
    <n v="0.55000000000000004"/>
    <n v="16.875"/>
    <n v="7.4745000000000008"/>
    <n v="83.24"/>
    <n v="24.349499999999999"/>
  </r>
  <r>
    <s v="12:59:00"/>
    <s v="3862,-*(6142"/>
    <s v="S"/>
    <x v="1"/>
    <s v="PAY"/>
    <s v="COMPLETED"/>
    <x v="0"/>
    <s v="15:37:46"/>
    <x v="11"/>
    <s v="SANTIAGO DE SURCO"/>
    <s v="MIRAFLORES"/>
    <s v="Motocicleta"/>
    <x v="269"/>
    <n v="12.21"/>
    <n v="3.75"/>
    <n v="4.5"/>
    <n v="0.55000000000000004"/>
    <n v="16.875"/>
    <n v="6.7155000000000014"/>
    <n v="149.52000000000001"/>
    <n v="23.590500000000002"/>
  </r>
  <r>
    <s v="12:59:00"/>
    <s v="481***1)3209"/>
    <s v="S"/>
    <x v="1"/>
    <s v="PAY"/>
    <s v="WAITING"/>
    <x v="8"/>
    <s v="12:06:09"/>
    <x v="7"/>
    <s v="SURQUILLO"/>
    <s v="CHACLACAYO"/>
    <s v="Motocicleta"/>
    <x v="270"/>
    <n v="15.629999999999999"/>
    <n v="3.75"/>
    <n v="4.5"/>
    <n v="0.55000000000000004"/>
    <n v="16.875"/>
    <n v="8.5965000000000007"/>
    <n v="110.62"/>
    <n v="25.471499999999999"/>
  </r>
  <r>
    <s v="12:59:00"/>
    <s v="66+-(*/4638"/>
    <s v="S"/>
    <x v="1"/>
    <s v="PAY"/>
    <s v="COMPLETED"/>
    <x v="4"/>
    <s v="12:33:38"/>
    <x v="7"/>
    <s v="SURQUILLO"/>
    <s v="CHACLACAYO"/>
    <s v="Motocicleta"/>
    <x v="271"/>
    <n v="14.43"/>
    <n v="3.75"/>
    <n v="4.5"/>
    <n v="0.55000000000000004"/>
    <n v="16.875"/>
    <n v="7.9365000000000006"/>
    <n v="80.42"/>
    <n v="24.811500000000002"/>
  </r>
  <r>
    <s v="12:59:00"/>
    <s v="272-10).8405"/>
    <s v="S"/>
    <x v="1"/>
    <s v="PAY"/>
    <s v="IN_PROGRESS"/>
    <x v="0"/>
    <s v="14:25:07"/>
    <x v="9"/>
    <s v="SURQUILLO"/>
    <s v="CHACLACAYO"/>
    <s v="Motocicleta"/>
    <x v="235"/>
    <n v="5.1199999999999992"/>
    <n v="3.75"/>
    <n v="4.5"/>
    <n v="0.55000000000000004"/>
    <n v="16.875"/>
    <n v="2.8159999999999998"/>
    <n v="202.79"/>
    <n v="19.690999999999999"/>
  </r>
  <r>
    <s v="12:59:00"/>
    <s v="29),)-02017"/>
    <s v="S"/>
    <x v="1"/>
    <s v="PAY"/>
    <s v="COMPLETED"/>
    <x v="0"/>
    <s v="17:44:59"/>
    <x v="13"/>
    <s v="SANTIAGO DE SURCO"/>
    <s v="SAN JUAN DE LURIGANCHO"/>
    <s v="Motocicleta"/>
    <x v="272"/>
    <n v="6.49"/>
    <n v="3.75"/>
    <n v="4.5"/>
    <n v="0.55000000000000004"/>
    <n v="16.875"/>
    <n v="3.5695000000000006"/>
    <n v="133.37"/>
    <n v="20.444500000000001"/>
  </r>
  <r>
    <s v="12:59:00"/>
    <s v="919-+.(29067"/>
    <s v="S"/>
    <x v="1"/>
    <s v="PAY"/>
    <s v="COMPLETED"/>
    <x v="0"/>
    <s v="15:11:22"/>
    <x v="11"/>
    <s v="SANTIAGO DE SURCO"/>
    <s v="SAN JUAN DE MIRAFLORES"/>
    <s v="Motocicleta"/>
    <x v="273"/>
    <n v="3.1500000000000004"/>
    <n v="3.75"/>
    <n v="4.5"/>
    <n v="0.55000000000000004"/>
    <n v="16.875"/>
    <n v="1.7325000000000004"/>
    <n v="165.15"/>
    <n v="18.607500000000002"/>
  </r>
  <r>
    <s v="12:59:29"/>
    <s v="47(+-(/8526"/>
    <s v="S"/>
    <x v="1"/>
    <s v="PAY"/>
    <s v="COMPLETED"/>
    <x v="0"/>
    <s v="13:39:41"/>
    <x v="3"/>
    <s v="LA MOLINA"/>
    <s v="LA MOLINA"/>
    <s v="Motocicleta"/>
    <x v="274"/>
    <n v="16.309999999999999"/>
    <n v="3.75"/>
    <n v="4.5"/>
    <n v="0.55000000000000004"/>
    <n v="16.875"/>
    <n v="8.9704999999999995"/>
    <n v="77.11"/>
    <n v="25.845500000000001"/>
  </r>
  <r>
    <s v="13:00:04"/>
    <s v="819(,,)*3848"/>
    <s v="S"/>
    <x v="0"/>
    <s v="PAY"/>
    <s v="COMPLETED"/>
    <x v="2"/>
    <s v="13:07:18"/>
    <x v="3"/>
    <s v="CHORRILLOS"/>
    <s v="CARABAYLLO"/>
    <s v="Motocicleta"/>
    <x v="275"/>
    <n v="10.08"/>
    <n v="2.5"/>
    <n v="3"/>
    <n v="1.2"/>
    <n v="7.5"/>
    <n v="12.096"/>
    <n v="26.79"/>
    <n v="19.596"/>
  </r>
  <r>
    <s v="13:00:13"/>
    <s v="641.**.09586"/>
    <s v="S"/>
    <x v="0"/>
    <s v="PAY"/>
    <s v="COMPLETED"/>
    <x v="2"/>
    <s v="15:42:02"/>
    <x v="11"/>
    <s v="CHORRILLOS"/>
    <s v="CALLAO"/>
    <s v="Motocicleta"/>
    <x v="276"/>
    <n v="2.2999999999999998"/>
    <n v="2.5"/>
    <n v="3"/>
    <n v="1.2"/>
    <n v="7.5"/>
    <n v="2.76"/>
    <n v="231.89"/>
    <n v="10.26"/>
  </r>
  <r>
    <s v="13:00:19"/>
    <s v="302/1)**6037"/>
    <s v="S"/>
    <x v="1"/>
    <s v="PAY"/>
    <s v="WAITING"/>
    <x v="0"/>
    <s v="13:01:13"/>
    <x v="3"/>
    <s v="LIMA"/>
    <s v="LIMA"/>
    <s v="Motocicleta"/>
    <x v="277"/>
    <n v="0.37999999999999989"/>
    <n v="3.75"/>
    <n v="4.5"/>
    <n v="0.55000000000000004"/>
    <n v="16.875"/>
    <n v="0.20899999999999996"/>
    <n v="185.29"/>
    <n v="17.084"/>
  </r>
  <r>
    <s v="13:01:30"/>
    <s v="7070(*/22801"/>
    <m/>
    <x v="1"/>
    <s v="COD"/>
    <s v="COMPLETED"/>
    <x v="0"/>
    <s v="14:25:45"/>
    <x v="9"/>
    <s v="SURQUILLO"/>
    <s v="SAN ISIDRO"/>
    <s v="Motocicleta"/>
    <x v="278"/>
    <n v="8.02"/>
    <n v="3.75"/>
    <n v="4.5"/>
    <n v="0.55000000000000004"/>
    <n v="16.875"/>
    <n v="4.4110000000000005"/>
    <n v="236.52"/>
    <n v="21.286000000000001"/>
  </r>
  <r>
    <s v="13:01:58"/>
    <s v="477(()0(9271"/>
    <s v="S"/>
    <x v="1"/>
    <s v="PAY"/>
    <s v="COMPLETED"/>
    <x v="0"/>
    <s v="13:54:53"/>
    <x v="3"/>
    <s v="LIMA"/>
    <s v="SAN JUAN DE LURIGANCHO"/>
    <s v="Motocicleta"/>
    <x v="279"/>
    <n v="11.76"/>
    <n v="3.75"/>
    <n v="4.5"/>
    <n v="0.55000000000000004"/>
    <n v="16.875"/>
    <n v="6.468"/>
    <n v="110.54"/>
    <n v="23.343"/>
  </r>
  <r>
    <s v="13:03:13"/>
    <s v="724++2/*768"/>
    <s v="S"/>
    <x v="1"/>
    <s v="CCD"/>
    <s v="COMPLETED"/>
    <x v="0"/>
    <s v="15:08:50"/>
    <x v="11"/>
    <s v="ATE"/>
    <s v="ATE"/>
    <s v="Motocicleta"/>
    <x v="280"/>
    <n v="12.420000000000002"/>
    <n v="3.75"/>
    <n v="4.5"/>
    <n v="0.55000000000000004"/>
    <n v="16.875"/>
    <n v="6.8310000000000013"/>
    <n v="33.01"/>
    <n v="23.706000000000003"/>
  </r>
  <r>
    <s v="13:10:45"/>
    <s v="312*(0+26373"/>
    <s v="S"/>
    <x v="1"/>
    <s v="PAY"/>
    <s v="COMPLETED"/>
    <x v="0"/>
    <s v="14:15:00"/>
    <x v="9"/>
    <s v="SAN MARTIN DE PORRES"/>
    <s v="PUENTE PIEDRA"/>
    <s v="Motocicleta"/>
    <x v="281"/>
    <n v="15.170000000000002"/>
    <n v="3.75"/>
    <n v="4.5"/>
    <n v="0.55000000000000004"/>
    <n v="16.875"/>
    <n v="8.3435000000000024"/>
    <n v="2.86"/>
    <n v="25.218500000000002"/>
  </r>
  <r>
    <s v="13:11:40"/>
    <s v="26/.+)01097"/>
    <s v="S"/>
    <x v="0"/>
    <s v="PAY"/>
    <s v="COMPLETED"/>
    <x v="0"/>
    <s v="13:34:00"/>
    <x v="3"/>
    <s v="SURQUILLO"/>
    <s v="SANTIAGO DE SURCO"/>
    <s v="Motocicleta"/>
    <x v="282"/>
    <n v="14.059999999999999"/>
    <n v="2.5"/>
    <n v="3"/>
    <n v="1.2"/>
    <n v="7.5"/>
    <n v="16.871999999999996"/>
    <n v="234.13"/>
    <n v="24.371999999999996"/>
  </r>
  <r>
    <s v="13:15:45"/>
    <s v="562*).*-1728"/>
    <s v="S"/>
    <x v="1"/>
    <s v="PAY"/>
    <s v="COMPLETED"/>
    <x v="0"/>
    <s v="16:30:20"/>
    <x v="2"/>
    <s v="SAN ISIDRO"/>
    <s v="LA MOLINA"/>
    <s v="Motocicleta"/>
    <x v="283"/>
    <n v="5.35"/>
    <n v="3.75"/>
    <n v="4.5"/>
    <n v="0.55000000000000004"/>
    <n v="16.875"/>
    <n v="2.9424999999999999"/>
    <n v="168.57"/>
    <n v="19.817499999999999"/>
  </r>
  <r>
    <s v="13:16:56"/>
    <s v="602).)109419"/>
    <m/>
    <x v="1"/>
    <s v="COD"/>
    <s v="COMPLETED"/>
    <x v="0"/>
    <s v="13:37:20"/>
    <x v="3"/>
    <s v="SURQUILLO"/>
    <s v="SAN ISIDRO"/>
    <s v="Motocicleta"/>
    <x v="284"/>
    <n v="17.079999999999998"/>
    <n v="3.75"/>
    <n v="4.5"/>
    <n v="0.55000000000000004"/>
    <n v="16.875"/>
    <n v="9.3940000000000001"/>
    <n v="161"/>
    <n v="26.268999999999998"/>
  </r>
  <r>
    <s v="13:17:30"/>
    <s v="899/*(..4586"/>
    <s v="S"/>
    <x v="1"/>
    <s v="PAY"/>
    <s v="COMPLETED"/>
    <x v="0"/>
    <s v="14:34:16"/>
    <x v="9"/>
    <s v="LA VICTORIA"/>
    <s v="SAN BORJA"/>
    <s v="Motocicleta"/>
    <x v="239"/>
    <n v="0.78000000000000025"/>
    <n v="3.75"/>
    <n v="4.5"/>
    <n v="0.55000000000000004"/>
    <n v="16.875"/>
    <n v="0.42900000000000016"/>
    <n v="58.84"/>
    <n v="17.303999999999998"/>
  </r>
  <r>
    <s v="13:20:48"/>
    <s v="142+010/3110"/>
    <s v="S"/>
    <x v="3"/>
    <s v="PAY"/>
    <s v="COMPLETED"/>
    <x v="0"/>
    <s v="18:41:28"/>
    <x v="6"/>
    <s v="LIMA"/>
    <s v="MIRAFLORES"/>
    <s v="Motocicleta"/>
    <x v="285"/>
    <n v="11.28"/>
    <n v="3"/>
    <n v="3.5"/>
    <n v="0.75"/>
    <n v="10.5"/>
    <n v="8.4599999999999991"/>
    <n v="184.34"/>
    <n v="18.96"/>
  </r>
  <r>
    <s v="13:21:24"/>
    <s v="631*00,13020"/>
    <s v="S"/>
    <x v="3"/>
    <s v="PAY"/>
    <s v="COMPLETED"/>
    <x v="0"/>
    <s v="18:41:37"/>
    <x v="6"/>
    <s v="LIMA"/>
    <s v="MIRAFLORES"/>
    <s v="Motocicleta"/>
    <x v="286"/>
    <n v="3.41"/>
    <n v="3"/>
    <n v="3.5"/>
    <n v="0.75"/>
    <n v="10.5"/>
    <n v="2.5575000000000001"/>
    <n v="86.36"/>
    <n v="13.057500000000001"/>
  </r>
  <r>
    <s v="13:36:16"/>
    <s v="640.1+228030"/>
    <s v="S"/>
    <x v="1"/>
    <s v="COD"/>
    <s v="COMPLETED"/>
    <x v="0"/>
    <s v="15:40:33"/>
    <x v="11"/>
    <s v="LA VICTORIA"/>
    <s v="LA VICTORIA"/>
    <s v="Motocicleta"/>
    <x v="287"/>
    <n v="0"/>
    <n v="3.75"/>
    <n v="4.5"/>
    <n v="0.55000000000000004"/>
    <n v="15.975"/>
    <n v="0"/>
    <n v="205.12"/>
    <n v="15.975"/>
  </r>
  <r>
    <s v="13:37:02"/>
    <s v="64().+11649"/>
    <s v="S"/>
    <x v="1"/>
    <s v="PAY"/>
    <s v="COMPLETED"/>
    <x v="0"/>
    <s v="15:30:37"/>
    <x v="11"/>
    <s v="LA MOLINA"/>
    <s v="SANTA ANITA"/>
    <s v="Motocicleta"/>
    <x v="288"/>
    <n v="14.98"/>
    <n v="3.75"/>
    <n v="4.5"/>
    <n v="0.55000000000000004"/>
    <n v="16.875"/>
    <n v="8.2390000000000008"/>
    <n v="142.16"/>
    <n v="25.114000000000001"/>
  </r>
  <r>
    <s v="13:37:05"/>
    <s v="520+-*-)3485"/>
    <s v="S"/>
    <x v="1"/>
    <s v="COD"/>
    <s v="COMPLETED"/>
    <x v="0"/>
    <s v="14:29:15"/>
    <x v="9"/>
    <s v="SANTA ANITA"/>
    <s v="EL AGUSTINO"/>
    <s v="Motocicleta"/>
    <x v="289"/>
    <n v="13.71"/>
    <n v="3.75"/>
    <n v="4.5"/>
    <n v="0.55000000000000004"/>
    <n v="16.875"/>
    <n v="7.5405000000000006"/>
    <n v="16.07"/>
    <n v="24.415500000000002"/>
  </r>
  <r>
    <s v="13:37:28"/>
    <s v="568.(00+5066"/>
    <s v="S"/>
    <x v="1"/>
    <s v="COD"/>
    <s v="COMPLETED"/>
    <x v="0"/>
    <s v="14:26:57"/>
    <x v="9"/>
    <s v="JESUS MARIA"/>
    <s v="JESUS MARIA"/>
    <s v="Motocicleta"/>
    <x v="290"/>
    <n v="9.17"/>
    <n v="3.75"/>
    <n v="4.5"/>
    <n v="0.55000000000000004"/>
    <n v="16.875"/>
    <n v="5.0435000000000008"/>
    <n v="10.99"/>
    <n v="21.918500000000002"/>
  </r>
  <r>
    <s v="13:37:38"/>
    <s v="79011/..7872"/>
    <s v="S"/>
    <x v="3"/>
    <s v="PAY"/>
    <s v="COMPLETED"/>
    <x v="0"/>
    <s v="14:30:12"/>
    <x v="9"/>
    <s v="LIMA"/>
    <s v="SAN BORJA"/>
    <s v="Motocicleta"/>
    <x v="291"/>
    <n v="3.92"/>
    <n v="3"/>
    <n v="3.5"/>
    <n v="0.75"/>
    <n v="10.5"/>
    <n v="2.94"/>
    <n v="213.51"/>
    <n v="13.44"/>
  </r>
  <r>
    <s v="13:38:34"/>
    <s v="328.(.)04791"/>
    <s v="S"/>
    <x v="3"/>
    <s v="PAY"/>
    <s v="COMPLETED"/>
    <x v="0"/>
    <s v="14:59:45"/>
    <x v="9"/>
    <s v="LIMA"/>
    <s v="SANTIAGO DE SURCO"/>
    <s v="Motocicleta"/>
    <x v="292"/>
    <n v="7.2100000000000009"/>
    <n v="3"/>
    <n v="3.5"/>
    <n v="0.75"/>
    <n v="10.5"/>
    <n v="5.4075000000000006"/>
    <n v="158.9"/>
    <n v="15.907500000000001"/>
  </r>
  <r>
    <s v="13:39:23"/>
    <s v="821-)2011144"/>
    <s v="S"/>
    <x v="1"/>
    <s v="COD"/>
    <s v="COMPLETED"/>
    <x v="0"/>
    <s v="15:32:29"/>
    <x v="11"/>
    <s v="ATE"/>
    <s v="LURIGANCHO"/>
    <s v="Motocicleta"/>
    <x v="293"/>
    <n v="11.95"/>
    <n v="3.75"/>
    <n v="4.5"/>
    <n v="0.55000000000000004"/>
    <n v="16.875"/>
    <n v="6.5724999999999998"/>
    <n v="42.33"/>
    <n v="23.447499999999998"/>
  </r>
  <r>
    <s v="13:40:24"/>
    <s v="49300..+3390"/>
    <s v="S"/>
    <x v="1"/>
    <s v="CCD"/>
    <s v="COMPLETED"/>
    <x v="0"/>
    <s v="15:52:43"/>
    <x v="11"/>
    <s v="BELLAVISTA"/>
    <s v="BELLAVISTA"/>
    <s v="Motocicleta"/>
    <x v="294"/>
    <n v="11.69"/>
    <n v="3.75"/>
    <n v="4.5"/>
    <n v="0.55000000000000004"/>
    <n v="16.875"/>
    <n v="6.4295"/>
    <n v="90.94"/>
    <n v="23.304500000000001"/>
  </r>
  <r>
    <s v="13:42:12"/>
    <s v="625*-2,/2708"/>
    <m/>
    <x v="1"/>
    <s v="COD"/>
    <s v="COMPLETED"/>
    <x v="0"/>
    <s v="14:05:37"/>
    <x v="9"/>
    <s v="SURQUILLO"/>
    <s v="SAN ISIDRO"/>
    <s v="Motocicleta"/>
    <x v="295"/>
    <n v="8.3000000000000007"/>
    <n v="3.75"/>
    <n v="4.5"/>
    <n v="0.55000000000000004"/>
    <n v="16.875"/>
    <n v="4.5650000000000004"/>
    <n v="92.09"/>
    <n v="21.44"/>
  </r>
  <r>
    <s v="13:42:44"/>
    <s v="8890))2/9177"/>
    <s v="S"/>
    <x v="1"/>
    <s v="PAY"/>
    <s v="COMPLETED"/>
    <x v="0"/>
    <s v="16:18:51"/>
    <x v="2"/>
    <s v="PUEBLO LIBRE"/>
    <s v="LIMA"/>
    <s v="Motocicleta"/>
    <x v="296"/>
    <n v="4.3499999999999996"/>
    <n v="3.75"/>
    <n v="4.5"/>
    <n v="0.55000000000000004"/>
    <n v="16.875"/>
    <n v="2.3925000000000001"/>
    <n v="31.2"/>
    <n v="19.267499999999998"/>
  </r>
  <r>
    <s v="13:45:20"/>
    <s v="9171.(*)1539"/>
    <s v="S"/>
    <x v="1"/>
    <s v="PAY"/>
    <s v="COMPLETED"/>
    <x v="0"/>
    <s v="14:22:17"/>
    <x v="9"/>
    <s v="PUEBLO LIBRE"/>
    <s v="MIRAFLORES"/>
    <s v="Motocicleta"/>
    <x v="206"/>
    <n v="7.2200000000000006"/>
    <n v="3.75"/>
    <n v="4.5"/>
    <n v="0.55000000000000004"/>
    <n v="16.875"/>
    <n v="3.9710000000000005"/>
    <n v="117.77"/>
    <n v="20.846"/>
  </r>
  <r>
    <s v="13:48:24"/>
    <s v="370+*+/+4161"/>
    <s v="S"/>
    <x v="1"/>
    <s v="PAY"/>
    <s v="COMPLETED"/>
    <x v="0"/>
    <s v="14:58:11"/>
    <x v="9"/>
    <s v="PUEBLO LIBRE"/>
    <s v="SURQUILLO"/>
    <s v="Motocicleta"/>
    <x v="135"/>
    <n v="14.59"/>
    <n v="3.75"/>
    <n v="4.5"/>
    <n v="0.55000000000000004"/>
    <n v="16.875"/>
    <n v="8.0244999999999997"/>
    <n v="229.78"/>
    <n v="24.8995"/>
  </r>
  <r>
    <s v="13:49:11"/>
    <s v="246*-1(09056"/>
    <s v="S"/>
    <x v="1"/>
    <s v="CCD"/>
    <s v="COMPLETED"/>
    <x v="0"/>
    <s v="15:15:12"/>
    <x v="11"/>
    <s v="VILLA EL SALVADOR"/>
    <s v="VILLA MARIA DEL TRIUNFO"/>
    <s v="Motocicleta"/>
    <x v="297"/>
    <n v="1.9900000000000002"/>
    <n v="3.75"/>
    <n v="4.5"/>
    <n v="0.55000000000000004"/>
    <n v="16.875"/>
    <n v="1.0945000000000003"/>
    <n v="235.25"/>
    <n v="17.9695"/>
  </r>
  <r>
    <s v="13:49:11"/>
    <s v="775(*11)4081"/>
    <s v="S"/>
    <x v="1"/>
    <s v="CCD"/>
    <s v="COMPLETED"/>
    <x v="0"/>
    <s v="15:17:49"/>
    <x v="11"/>
    <s v="VILLA EL SALVADOR"/>
    <s v="VILLA MARIA DEL TRIUNFO"/>
    <s v="Motocicleta"/>
    <x v="298"/>
    <n v="6.5"/>
    <n v="3.75"/>
    <n v="4.5"/>
    <n v="0.55000000000000004"/>
    <n v="16.875"/>
    <n v="3.5750000000000002"/>
    <n v="95.73"/>
    <n v="20.45"/>
  </r>
  <r>
    <s v="13:51:35"/>
    <s v="453+--(11266"/>
    <s v="M"/>
    <x v="1"/>
    <s v="PAY"/>
    <s v="COMPLETED"/>
    <x v="0"/>
    <s v="16:06:45"/>
    <x v="2"/>
    <s v="SANTIAGO DE SURCO"/>
    <s v="SANTIAGO DE SURCO"/>
    <s v="Motocicleta"/>
    <x v="299"/>
    <n v="16.53"/>
    <n v="3.75"/>
    <n v="4.5"/>
    <n v="0.55000000000000004"/>
    <n v="16.875"/>
    <n v="9.0915000000000017"/>
    <n v="219.53"/>
    <n v="25.966500000000003"/>
  </r>
  <r>
    <s v="13:51:35"/>
    <s v="733-*)+06659"/>
    <s v="M"/>
    <x v="1"/>
    <s v="PAY"/>
    <s v="COMPLETED"/>
    <x v="0"/>
    <s v="15:35:46"/>
    <x v="11"/>
    <s v="SANTIAGO DE SURCO"/>
    <s v="MAGDALENA DEL MAR"/>
    <s v="Motocicleta"/>
    <x v="300"/>
    <n v="5.5600000000000005"/>
    <n v="3.75"/>
    <n v="4.5"/>
    <n v="0.55000000000000004"/>
    <n v="16.875"/>
    <n v="3.0580000000000007"/>
    <n v="132.27000000000001"/>
    <n v="19.933"/>
  </r>
  <r>
    <s v="13:51:35"/>
    <s v="9822+--(1109"/>
    <s v="S"/>
    <x v="1"/>
    <s v="PAY"/>
    <s v="COMPLETED"/>
    <x v="0"/>
    <s v="15:07:54"/>
    <x v="11"/>
    <s v="SANTIAGO DE SURCO"/>
    <s v="CHORRILLOS"/>
    <s v="Motocicleta"/>
    <x v="301"/>
    <n v="9.26"/>
    <n v="3.75"/>
    <n v="4.5"/>
    <n v="0.55000000000000004"/>
    <n v="16.875"/>
    <n v="5.093"/>
    <n v="119.02"/>
    <n v="21.968"/>
  </r>
  <r>
    <s v="13:51:37"/>
    <s v="668--./,7028"/>
    <s v="S"/>
    <x v="1"/>
    <s v="PAY"/>
    <s v="COMPLETED"/>
    <x v="0"/>
    <s v="14:48:17"/>
    <x v="9"/>
    <s v="SAN JUAN DE MIRAFLORES"/>
    <s v="SANTIAGO DE SURCO"/>
    <s v="Motocicleta"/>
    <x v="302"/>
    <n v="8.86"/>
    <n v="3.75"/>
    <n v="4.5"/>
    <n v="0.55000000000000004"/>
    <n v="16.875"/>
    <n v="4.8730000000000002"/>
    <n v="16.61"/>
    <n v="21.748000000000001"/>
  </r>
  <r>
    <s v="13:53:35"/>
    <s v="708*)*0(8899"/>
    <s v="M"/>
    <x v="1"/>
    <s v="PAY"/>
    <s v="COMPLETED"/>
    <x v="0"/>
    <s v="15:08:15"/>
    <x v="11"/>
    <s v="SANTIAGO DE SURCO"/>
    <s v="CHORRILLOS"/>
    <s v="Motocicleta"/>
    <x v="166"/>
    <n v="4.41"/>
    <n v="3.75"/>
    <n v="4.5"/>
    <n v="0.55000000000000004"/>
    <n v="16.875"/>
    <n v="2.4255000000000004"/>
    <n v="138.59"/>
    <n v="19.3005"/>
  </r>
  <r>
    <s v="13:53:35"/>
    <s v="2452.1.13226"/>
    <s v="S"/>
    <x v="1"/>
    <s v="PAY"/>
    <s v="COMPLETED"/>
    <x v="0"/>
    <s v="15:26:41"/>
    <x v="11"/>
    <s v="SANTIAGO DE SURCO"/>
    <s v="SAN BORJA"/>
    <s v="Motocicleta"/>
    <x v="303"/>
    <n v="3.71"/>
    <n v="3.75"/>
    <n v="4.5"/>
    <n v="0.55000000000000004"/>
    <n v="16.875"/>
    <n v="2.0405000000000002"/>
    <n v="169.41"/>
    <n v="18.915500000000002"/>
  </r>
  <r>
    <s v="13:53:35"/>
    <s v="379)*0/.8730"/>
    <s v="S"/>
    <x v="1"/>
    <s v="PAY"/>
    <s v="COMPLETED"/>
    <x v="0"/>
    <s v="17:39:36"/>
    <x v="13"/>
    <s v="SANTIAGO DE SURCO"/>
    <s v="BELLAVISTA"/>
    <s v="Motocicleta"/>
    <x v="56"/>
    <n v="5.7100000000000009"/>
    <n v="3.75"/>
    <n v="4.5"/>
    <n v="0.55000000000000004"/>
    <n v="16.875"/>
    <n v="3.1405000000000007"/>
    <n v="47.65"/>
    <n v="20.015499999999999"/>
  </r>
  <r>
    <s v="13:56:05"/>
    <s v="129+/+,/6726"/>
    <s v="S"/>
    <x v="1"/>
    <s v="PAY"/>
    <s v="COMPLETED"/>
    <x v="0"/>
    <s v="16:35:13"/>
    <x v="2"/>
    <s v="SAN ISIDRO"/>
    <s v="LA VICTORIA"/>
    <s v="Motocicleta"/>
    <x v="304"/>
    <n v="10.31"/>
    <n v="3.75"/>
    <n v="4.5"/>
    <n v="0.55000000000000004"/>
    <n v="16.875"/>
    <n v="5.6705000000000005"/>
    <n v="240.66"/>
    <n v="22.545500000000001"/>
  </r>
  <r>
    <s v="13:58:43"/>
    <s v="934/+,-19722"/>
    <s v="S"/>
    <x v="1"/>
    <s v="COD"/>
    <s v="COMPLETED"/>
    <x v="0"/>
    <s v="15:01:12"/>
    <x v="11"/>
    <s v="INDEPENDENCIA"/>
    <s v="SAN MARTIN DE PORRES"/>
    <s v="Motocicleta"/>
    <x v="305"/>
    <n v="1.6600000000000001"/>
    <n v="3.75"/>
    <n v="4.5"/>
    <n v="0.55000000000000004"/>
    <n v="16.875"/>
    <n v="0.91300000000000014"/>
    <n v="170.61"/>
    <n v="17.788"/>
  </r>
  <r>
    <s v="13:58:43"/>
    <s v="260)00)28164"/>
    <s v="S"/>
    <x v="1"/>
    <s v="COD"/>
    <s v="COMPLETED"/>
    <x v="0"/>
    <s v="15:00:13"/>
    <x v="11"/>
    <s v="INDEPENDENCIA"/>
    <s v="SAN MARTIN DE PORRES"/>
    <s v="Motocicleta"/>
    <x v="306"/>
    <n v="15.16"/>
    <n v="3.75"/>
    <n v="4.5"/>
    <n v="0.55000000000000004"/>
    <n v="16.875"/>
    <n v="8.338000000000001"/>
    <n v="1.99"/>
    <n v="25.213000000000001"/>
  </r>
  <r>
    <s v="13:59:34"/>
    <s v="311+/11/2139"/>
    <s v="S"/>
    <x v="1"/>
    <s v="PAY"/>
    <s v="COMPLETED"/>
    <x v="0"/>
    <s v="15:23:55"/>
    <x v="11"/>
    <s v="INDEPENDENCIA"/>
    <s v="SAN MARTIN DE PORRES"/>
    <s v="Motocicleta"/>
    <x v="307"/>
    <n v="4.0000000000000036E-2"/>
    <n v="3.75"/>
    <n v="4.5"/>
    <n v="0.55000000000000004"/>
    <n v="16.875"/>
    <n v="2.2000000000000023E-2"/>
    <n v="200.64"/>
    <n v="16.896999999999998"/>
  </r>
  <r>
    <s v="14:01:28"/>
    <s v="347.(01/5589"/>
    <s v="S"/>
    <x v="0"/>
    <s v="PAY"/>
    <s v="FAILED"/>
    <x v="8"/>
    <s v="13:36:14"/>
    <x v="3"/>
    <s v="SURQUILLO"/>
    <s v="CHORRILLOS"/>
    <s v="Motocicleta"/>
    <x v="308"/>
    <n v="2.38"/>
    <n v="2.5"/>
    <n v="3"/>
    <n v="1.2"/>
    <n v="7.5"/>
    <n v="2.8559999999999999"/>
    <n v="49.46"/>
    <n v="10.356"/>
  </r>
  <r>
    <s v="14:01:28"/>
    <s v="260)+2227078"/>
    <s v="S"/>
    <x v="0"/>
    <s v="PAY"/>
    <s v="COMPLETED"/>
    <x v="4"/>
    <s v="13:25:19"/>
    <x v="3"/>
    <s v="SURQUILLO"/>
    <s v="CHORRILLOS"/>
    <s v="Motocicleta"/>
    <x v="247"/>
    <n v="18.11"/>
    <n v="2.5"/>
    <n v="3"/>
    <n v="1.2"/>
    <n v="7.5"/>
    <n v="21.731999999999999"/>
    <n v="121.01"/>
    <n v="29.231999999999999"/>
  </r>
  <r>
    <s v="14:01:28"/>
    <s v="379)+-211805"/>
    <s v="S"/>
    <x v="1"/>
    <s v="PAY"/>
    <s v="IN_PROGRESS"/>
    <x v="0"/>
    <s v="15:04:14"/>
    <x v="11"/>
    <s v="SURQUILLO"/>
    <s v="CHORRILLOS"/>
    <s v="Motocicleta"/>
    <x v="309"/>
    <n v="15.079999999999998"/>
    <n v="3.75"/>
    <n v="4.5"/>
    <n v="0.55000000000000004"/>
    <n v="16.875"/>
    <n v="8.2940000000000005"/>
    <n v="217.83"/>
    <n v="25.169"/>
  </r>
  <r>
    <s v="14:01:47"/>
    <s v="5841--.(1172"/>
    <s v="S"/>
    <x v="1"/>
    <s v="CCD"/>
    <s v="COMPLETED"/>
    <x v="0"/>
    <s v="16:12:45"/>
    <x v="2"/>
    <s v="BELLAVISTA"/>
    <s v="CALLAO"/>
    <s v="Motocicleta"/>
    <x v="310"/>
    <n v="9.1199999999999992"/>
    <n v="3.75"/>
    <n v="4.5"/>
    <n v="0.55000000000000004"/>
    <n v="16.875"/>
    <n v="5.016"/>
    <n v="17.84"/>
    <n v="21.890999999999998"/>
  </r>
  <r>
    <s v="14:04:15"/>
    <s v="116*2),,6634"/>
    <s v="S"/>
    <x v="1"/>
    <s v="PAY"/>
    <s v="COMPLETED"/>
    <x v="0"/>
    <s v="14:42:04"/>
    <x v="9"/>
    <s v="SAN JUAN DE LURIGANCHO"/>
    <s v="SAN JUAN DE LURIGANCHO"/>
    <s v="Motocicleta"/>
    <x v="129"/>
    <n v="6.27"/>
    <n v="3.75"/>
    <n v="4.5"/>
    <n v="0.55000000000000004"/>
    <n v="16.875"/>
    <n v="3.4485000000000001"/>
    <n v="204.51"/>
    <n v="20.323499999999999"/>
  </r>
  <r>
    <s v="14:05:31"/>
    <s v="278+.-2-3489"/>
    <s v="S"/>
    <x v="1"/>
    <s v="PAY"/>
    <s v="COMPLETED"/>
    <x v="0"/>
    <s v="14:29:28"/>
    <x v="9"/>
    <s v="BRENA"/>
    <s v="SAN JUAN DE LURIGANCHO"/>
    <s v="Motocicleta"/>
    <x v="220"/>
    <n v="9.08"/>
    <n v="3.75"/>
    <n v="4.5"/>
    <n v="0.55000000000000004"/>
    <n v="16.875"/>
    <n v="4.9940000000000007"/>
    <n v="120.71"/>
    <n v="21.869"/>
  </r>
  <r>
    <s v="14:05:37"/>
    <s v="727-),/+4972"/>
    <s v="S"/>
    <x v="1"/>
    <s v="PAY"/>
    <s v="COMPLETED"/>
    <x v="0"/>
    <s v="15:03:16"/>
    <x v="11"/>
    <s v="LA MOLINA"/>
    <s v="LA MOLINA"/>
    <s v="Motocicleta"/>
    <x v="311"/>
    <n v="0.18999999999999995"/>
    <n v="3.75"/>
    <n v="4.5"/>
    <n v="0.55000000000000004"/>
    <n v="16.875"/>
    <n v="0.10449999999999998"/>
    <n v="228.38"/>
    <n v="16.979500000000002"/>
  </r>
  <r>
    <s v="14:07:27"/>
    <s v="768,1-(+4521"/>
    <m/>
    <x v="1"/>
    <s v="COD"/>
    <s v="COMPLETED"/>
    <x v="0"/>
    <s v="14:38:14"/>
    <x v="9"/>
    <s v="SURQUILLO"/>
    <s v="MIRAFLORES"/>
    <s v="Motocicleta"/>
    <x v="312"/>
    <n v="11.77"/>
    <n v="3.75"/>
    <n v="4.5"/>
    <n v="0.55000000000000004"/>
    <n v="16.875"/>
    <n v="6.4735000000000005"/>
    <n v="33.82"/>
    <n v="23.348500000000001"/>
  </r>
  <r>
    <s v="14:07:41"/>
    <s v="9951,2(,5101"/>
    <s v="S"/>
    <x v="1"/>
    <s v="PAY"/>
    <s v="COMPLETED"/>
    <x v="0"/>
    <s v="15:27:15"/>
    <x v="11"/>
    <s v="SURQUILLO"/>
    <s v="BRENA"/>
    <s v="Motocicleta"/>
    <x v="313"/>
    <n v="13.829999999999998"/>
    <n v="3.75"/>
    <n v="4.5"/>
    <n v="0.55000000000000004"/>
    <n v="16.875"/>
    <n v="7.6064999999999996"/>
    <n v="52.91"/>
    <n v="24.4815"/>
  </r>
  <r>
    <s v="14:07:44"/>
    <s v="88/(0-02478"/>
    <s v="S"/>
    <x v="1"/>
    <s v="PAY"/>
    <s v="COMPLETED"/>
    <x v="0"/>
    <s v="15:09:09"/>
    <x v="11"/>
    <s v="PUEBLO LIBRE"/>
    <s v="LIMA"/>
    <s v="Motocicleta"/>
    <x v="314"/>
    <n v="16.73"/>
    <n v="3.75"/>
    <n v="4.5"/>
    <n v="0.55000000000000004"/>
    <n v="16.875"/>
    <n v="9.2015000000000011"/>
    <n v="69.3"/>
    <n v="26.076500000000003"/>
  </r>
  <r>
    <s v="14:11:29"/>
    <s v="6412/.),1381"/>
    <s v="S"/>
    <x v="3"/>
    <s v="COD"/>
    <s v="COMPLETED"/>
    <x v="0"/>
    <s v="14:45:33"/>
    <x v="9"/>
    <s v="SURQUILLO"/>
    <s v="LIMA"/>
    <s v="Motocicleta"/>
    <x v="315"/>
    <n v="13.75"/>
    <n v="3"/>
    <n v="3.5"/>
    <n v="0.75"/>
    <n v="10.5"/>
    <n v="10.3125"/>
    <n v="248.57"/>
    <n v="20.8125"/>
  </r>
  <r>
    <s v="14:18:04"/>
    <s v="798)*1(-5351"/>
    <s v="S"/>
    <x v="1"/>
    <s v="PAY"/>
    <s v="COMPLETED"/>
    <x v="0"/>
    <s v="14:48:04"/>
    <x v="9"/>
    <s v="LA MOLINA"/>
    <s v="ATE"/>
    <s v="Motocicleta"/>
    <x v="316"/>
    <n v="2.2000000000000002"/>
    <n v="3.75"/>
    <n v="4.5"/>
    <n v="0.55000000000000004"/>
    <n v="16.875"/>
    <n v="1.2100000000000002"/>
    <n v="13.33"/>
    <n v="18.085000000000001"/>
  </r>
  <r>
    <s v="14:23:32"/>
    <s v="71611++*6137"/>
    <s v="S"/>
    <x v="1"/>
    <s v="PAY"/>
    <s v="COMPLETED"/>
    <x v="0"/>
    <s v="17:34:13"/>
    <x v="13"/>
    <s v="SAN JUAN DE LURIGANCHO"/>
    <s v="LIMA"/>
    <s v="Motocicleta"/>
    <x v="273"/>
    <n v="3.1500000000000004"/>
    <n v="3.75"/>
    <n v="4.5"/>
    <n v="0.55000000000000004"/>
    <n v="16.875"/>
    <n v="1.7325000000000004"/>
    <n v="165.38"/>
    <n v="18.607500000000002"/>
  </r>
  <r>
    <s v="14:29:56"/>
    <s v="1951+2).4863"/>
    <s v="S"/>
    <x v="1"/>
    <s v="PAY"/>
    <s v="COMPLETED"/>
    <x v="0"/>
    <s v="15:08:22"/>
    <x v="11"/>
    <s v="SANTIAGO DE SURCO"/>
    <s v="SANTIAGO DE SURCO"/>
    <s v="Motocicleta"/>
    <x v="317"/>
    <n v="16.82"/>
    <n v="3.75"/>
    <n v="4.5"/>
    <n v="0.55000000000000004"/>
    <n v="16.875"/>
    <n v="9.2510000000000012"/>
    <n v="181.14"/>
    <n v="26.126000000000001"/>
  </r>
  <r>
    <s v="14:29:56"/>
    <s v="690,2.,+4820"/>
    <s v="S"/>
    <x v="1"/>
    <s v="PAY"/>
    <s v="COMPLETED"/>
    <x v="0"/>
    <s v="17:23:01"/>
    <x v="13"/>
    <s v="SANTIAGO DE SURCO"/>
    <s v="SAN MIGUEL"/>
    <s v="Motocicleta"/>
    <x v="318"/>
    <n v="1.9800000000000004"/>
    <n v="3.75"/>
    <n v="4.5"/>
    <n v="0.55000000000000004"/>
    <n v="16.875"/>
    <n v="1.0890000000000004"/>
    <n v="37.01"/>
    <n v="17.963999999999999"/>
  </r>
  <r>
    <s v="14:29:56"/>
    <s v="576,*02(2680"/>
    <s v="S"/>
    <x v="1"/>
    <s v="PAY"/>
    <s v="WAITING"/>
    <x v="8"/>
    <s v="12:08:14"/>
    <x v="7"/>
    <s v="SURQUILLO"/>
    <s v="SAN MARTIN DE PORRES"/>
    <s v="Motocicleta"/>
    <x v="319"/>
    <n v="4.7699999999999996"/>
    <n v="3.75"/>
    <n v="4.5"/>
    <n v="0.55000000000000004"/>
    <n v="16.875"/>
    <n v="2.6234999999999999"/>
    <n v="22.09"/>
    <n v="19.4985"/>
  </r>
  <r>
    <s v="14:29:56"/>
    <s v="777--*014186"/>
    <s v="S"/>
    <x v="1"/>
    <s v="PAY"/>
    <s v="COMPLETED"/>
    <x v="4"/>
    <s v="13:37:00"/>
    <x v="3"/>
    <s v="SURQUILLO"/>
    <s v="SAN MARTIN DE PORRES"/>
    <s v="Motocicleta"/>
    <x v="81"/>
    <n v="2.0999999999999996"/>
    <n v="3.75"/>
    <n v="4.5"/>
    <n v="0.55000000000000004"/>
    <n v="16.875"/>
    <n v="1.1549999999999998"/>
    <n v="206.7"/>
    <n v="18.03"/>
  </r>
  <r>
    <s v="14:29:56"/>
    <s v="536,-1,19679"/>
    <s v="S"/>
    <x v="1"/>
    <s v="PAY"/>
    <s v="IN_PROGRESS"/>
    <x v="0"/>
    <s v="14:34:20"/>
    <x v="9"/>
    <s v="SURQUILLO"/>
    <s v="SAN MARTIN DE PORRES"/>
    <s v="Motocicleta"/>
    <x v="320"/>
    <n v="5.1999999999999993"/>
    <n v="3.75"/>
    <n v="4.5"/>
    <n v="0.55000000000000004"/>
    <n v="16.875"/>
    <n v="2.86"/>
    <n v="165.92"/>
    <n v="19.734999999999999"/>
  </r>
  <r>
    <s v="14:29:56"/>
    <s v="912)),,,9815"/>
    <s v="S"/>
    <x v="1"/>
    <s v="PAY"/>
    <s v="COMPLETED"/>
    <x v="0"/>
    <s v="15:28:19"/>
    <x v="11"/>
    <s v="SANTIAGO DE SURCO"/>
    <s v="SANTIAGO DE SURCO"/>
    <s v="Motocicleta"/>
    <x v="321"/>
    <n v="7.1"/>
    <n v="3.75"/>
    <n v="4.5"/>
    <n v="0.55000000000000004"/>
    <n v="16.875"/>
    <n v="3.9050000000000002"/>
    <n v="27.01"/>
    <n v="20.78"/>
  </r>
  <r>
    <s v="14:29:56"/>
    <s v="948.*(2/5554"/>
    <s v="M"/>
    <x v="1"/>
    <s v="PAY"/>
    <s v="COMPLETED"/>
    <x v="0"/>
    <s v="15:21:32"/>
    <x v="11"/>
    <s v="SANTIAGO DE SURCO"/>
    <s v="SANTIAGO DE SURCO"/>
    <s v="Motocicleta"/>
    <x v="322"/>
    <n v="10.62"/>
    <n v="3.75"/>
    <n v="4.5"/>
    <n v="0.55000000000000004"/>
    <n v="16.875"/>
    <n v="5.8410000000000002"/>
    <n v="207.16"/>
    <n v="22.716000000000001"/>
  </r>
  <r>
    <s v="14:29:56"/>
    <s v="791)10*1224"/>
    <s v="M"/>
    <x v="1"/>
    <s v="PAY"/>
    <s v="COMPLETED"/>
    <x v="0"/>
    <s v="14:46:41"/>
    <x v="9"/>
    <s v="SANTIAGO DE SURCO"/>
    <s v="SAN ISIDRO"/>
    <s v="Motocicleta"/>
    <x v="307"/>
    <n v="4.0000000000000036E-2"/>
    <n v="3.75"/>
    <n v="4.5"/>
    <n v="0.55000000000000004"/>
    <n v="16.875"/>
    <n v="2.2000000000000023E-2"/>
    <n v="65.56"/>
    <n v="16.896999999999998"/>
  </r>
  <r>
    <s v="14:33:04"/>
    <s v="2792020.1522"/>
    <s v="S"/>
    <x v="3"/>
    <s v="PAY"/>
    <s v="COMPLETED"/>
    <x v="0"/>
    <s v="16:11:27"/>
    <x v="2"/>
    <s v="SURQUILLO"/>
    <s v="CHORRILLOS"/>
    <s v="Motocicleta"/>
    <x v="323"/>
    <n v="14.11"/>
    <n v="3"/>
    <n v="3.5"/>
    <n v="0.75"/>
    <n v="10.5"/>
    <n v="10.5825"/>
    <n v="29.57"/>
    <n v="21.0825"/>
  </r>
  <r>
    <s v="14:36:24"/>
    <s v="931*1)/(1364"/>
    <s v="S"/>
    <x v="1"/>
    <s v="PAY"/>
    <s v="COMPLETED"/>
    <x v="0"/>
    <s v="17:05:38"/>
    <x v="13"/>
    <s v="SAN MIGUEL"/>
    <s v="SAN MIGUEL"/>
    <s v="Motocicleta"/>
    <x v="324"/>
    <n v="15.829999999999998"/>
    <n v="3.75"/>
    <n v="4.5"/>
    <n v="0.55000000000000004"/>
    <n v="16.875"/>
    <n v="8.7065000000000001"/>
    <n v="125.47"/>
    <n v="25.581499999999998"/>
  </r>
  <r>
    <s v="14:36:40"/>
    <s v="7791),2/3974"/>
    <s v="S"/>
    <x v="1"/>
    <s v="PAY"/>
    <s v="COMPLETED"/>
    <x v="0"/>
    <s v="16:25:07"/>
    <x v="2"/>
    <s v="SAN BORJA"/>
    <s v="SAN ISIDRO"/>
    <s v="Motocicleta"/>
    <x v="325"/>
    <n v="5.52"/>
    <n v="3.75"/>
    <n v="4.5"/>
    <n v="0.55000000000000004"/>
    <n v="16.875"/>
    <n v="3.036"/>
    <n v="35.64"/>
    <n v="19.911000000000001"/>
  </r>
  <r>
    <s v="14:37:06"/>
    <s v="161,-))3187"/>
    <s v="S"/>
    <x v="1"/>
    <s v="COD"/>
    <s v="COMPLETED"/>
    <x v="0"/>
    <s v="17:34:05"/>
    <x v="13"/>
    <s v="SAN JUAN DE LURIGANCHO"/>
    <s v="SAN JUAN DE LURIGANCHO"/>
    <s v="Motocicleta"/>
    <x v="326"/>
    <n v="0"/>
    <n v="3.75"/>
    <n v="4.5"/>
    <n v="0.55000000000000004"/>
    <n v="6.4349999999999996"/>
    <n v="0"/>
    <n v="28.74"/>
    <n v="6.4349999999999996"/>
  </r>
  <r>
    <s v="14:37:29"/>
    <s v="5811,/-4293"/>
    <s v="S"/>
    <x v="1"/>
    <s v="COD"/>
    <s v="COMPLETED"/>
    <x v="0"/>
    <s v="18:14:56"/>
    <x v="6"/>
    <s v="INDEPENDENCIA"/>
    <s v="SAN MARTIN DE PORRES"/>
    <s v="Motocicleta"/>
    <x v="327"/>
    <n v="10.76"/>
    <n v="3.75"/>
    <n v="4.5"/>
    <n v="0.55000000000000004"/>
    <n v="16.875"/>
    <n v="5.9180000000000001"/>
    <n v="228.15"/>
    <n v="22.792999999999999"/>
  </r>
  <r>
    <s v="14:38:37"/>
    <s v="787+*/*)6436"/>
    <m/>
    <x v="1"/>
    <s v="COD"/>
    <s v="COMPLETED"/>
    <x v="0"/>
    <s v="15:19:27"/>
    <x v="11"/>
    <s v="SURQUILLO"/>
    <s v="LA VICTORIA"/>
    <s v="Motocicleta"/>
    <x v="328"/>
    <n v="1.1500000000000004"/>
    <n v="3.75"/>
    <n v="4.5"/>
    <n v="0.55000000000000004"/>
    <n v="16.875"/>
    <n v="0.63250000000000028"/>
    <n v="181.36"/>
    <n v="17.5075"/>
  </r>
  <r>
    <s v="14:41:49"/>
    <s v="25.*,(-8416"/>
    <s v="S"/>
    <x v="1"/>
    <s v="COD"/>
    <s v="WAITING"/>
    <x v="0"/>
    <s v="16:57:59"/>
    <x v="2"/>
    <s v="BELLAVISTA"/>
    <s v="VENTANILLA"/>
    <s v="Motocicleta"/>
    <x v="329"/>
    <n v="2.2599999999999998"/>
    <n v="3.75"/>
    <n v="4.5"/>
    <n v="0.55000000000000004"/>
    <n v="16.875"/>
    <n v="1.2429999999999999"/>
    <n v="170.8"/>
    <n v="18.117999999999999"/>
  </r>
  <r>
    <s v="14:42:13"/>
    <s v="960-(,,,5554"/>
    <s v="S"/>
    <x v="1"/>
    <s v="COD"/>
    <s v="COMPLETED"/>
    <x v="0"/>
    <s v="15:42:00"/>
    <x v="11"/>
    <s v="SURQUILLO"/>
    <s v="SURQUILLO"/>
    <s v="Motocicleta"/>
    <x v="168"/>
    <n v="3.25"/>
    <n v="3.75"/>
    <n v="4.5"/>
    <n v="0.55000000000000004"/>
    <n v="16.875"/>
    <n v="1.7875000000000001"/>
    <n v="17.190000000000001"/>
    <n v="18.662500000000001"/>
  </r>
  <r>
    <s v="14:42:13"/>
    <s v="752,0*-+6947"/>
    <s v="S"/>
    <x v="1"/>
    <s v="COD"/>
    <s v="COMPLETED"/>
    <x v="0"/>
    <s v="15:42:44"/>
    <x v="11"/>
    <s v="SURQUILLO"/>
    <s v="SURQUILLO"/>
    <s v="Motocicleta"/>
    <x v="330"/>
    <n v="12.739999999999998"/>
    <n v="3.75"/>
    <n v="4.5"/>
    <n v="0.55000000000000004"/>
    <n v="16.875"/>
    <n v="7.0069999999999997"/>
    <n v="113.21"/>
    <n v="23.881999999999998"/>
  </r>
  <r>
    <s v="14:46:27"/>
    <s v="836122)(7216"/>
    <s v="S"/>
    <x v="1"/>
    <s v="PAY"/>
    <s v="COMPLETED"/>
    <x v="0"/>
    <s v="15:59:59"/>
    <x v="11"/>
    <s v="INDEPENDENCIA"/>
    <s v="SAN MARTIN DE PORRES"/>
    <s v="Motocicleta"/>
    <x v="331"/>
    <n v="0"/>
    <n v="3.75"/>
    <n v="4.5"/>
    <n v="0.55000000000000004"/>
    <n v="9.99"/>
    <n v="0"/>
    <n v="178.36"/>
    <n v="9.99"/>
  </r>
  <r>
    <s v="14:57:48"/>
    <s v="9562.1((3472"/>
    <s v="S"/>
    <x v="1"/>
    <s v="PAY"/>
    <s v="COMPLETED"/>
    <x v="0"/>
    <s v="16:08:57"/>
    <x v="2"/>
    <s v="LIMA"/>
    <s v="LA VICTORIA"/>
    <s v="Motocicleta"/>
    <x v="332"/>
    <n v="0.50999999999999979"/>
    <n v="3.75"/>
    <n v="4.5"/>
    <n v="0.55000000000000004"/>
    <n v="16.875"/>
    <n v="0.28049999999999992"/>
    <n v="134.34"/>
    <n v="17.1555"/>
  </r>
  <r>
    <s v="14:58:55"/>
    <s v="408*0)0/1021"/>
    <s v="S"/>
    <x v="1"/>
    <s v="PAY"/>
    <s v="COMPLETED"/>
    <x v="0"/>
    <s v="16:21:14"/>
    <x v="2"/>
    <s v="LIMA"/>
    <s v="LIMA"/>
    <s v="Motocicleta"/>
    <x v="333"/>
    <n v="4.16"/>
    <n v="3.75"/>
    <n v="4.5"/>
    <n v="0.55000000000000004"/>
    <n v="16.875"/>
    <n v="2.2880000000000003"/>
    <n v="226.8"/>
    <n v="19.163"/>
  </r>
  <r>
    <s v="14:59:09"/>
    <s v="31012-,21699"/>
    <s v="S"/>
    <x v="1"/>
    <s v="COD"/>
    <s v="COMPLETED"/>
    <x v="0"/>
    <s v="16:33:14"/>
    <x v="2"/>
    <s v="SAN JUAN DE LURIGANCHO"/>
    <s v="EL AGUSTINO"/>
    <s v="Motocicleta"/>
    <x v="334"/>
    <n v="9.9999999999997868E-3"/>
    <n v="3.75"/>
    <n v="4.5"/>
    <n v="0.55000000000000004"/>
    <n v="16.875"/>
    <n v="5.4999999999998835E-3"/>
    <n v="54.19"/>
    <n v="16.880500000000001"/>
  </r>
  <r>
    <s v="14:59:22"/>
    <s v="4111,(*/1486"/>
    <s v="S"/>
    <x v="1"/>
    <s v="COD"/>
    <s v="FAILED"/>
    <x v="0"/>
    <s v="16:49:02"/>
    <x v="2"/>
    <s v="VILLA EL SALVADOR"/>
    <s v="VILLA EL SALVADOR"/>
    <s v="Motocicleta"/>
    <x v="335"/>
    <n v="11.85"/>
    <n v="3.75"/>
    <n v="4.5"/>
    <n v="0.55000000000000004"/>
    <n v="16.875"/>
    <n v="6.5175000000000001"/>
    <n v="142.97"/>
    <n v="23.392499999999998"/>
  </r>
  <r>
    <s v="15:00:16"/>
    <s v="195*2)0/4170"/>
    <s v="S"/>
    <x v="3"/>
    <s v="PAY"/>
    <s v="COMPLETED"/>
    <x v="0"/>
    <s v="15:47:46"/>
    <x v="11"/>
    <s v="SURQUILLO"/>
    <s v="MIRAFLORES"/>
    <s v="Motocicleta"/>
    <x v="135"/>
    <n v="15.34"/>
    <n v="3"/>
    <n v="3.5"/>
    <n v="0.75"/>
    <n v="10.5"/>
    <n v="11.504999999999999"/>
    <n v="97.75"/>
    <n v="22.004999999999999"/>
  </r>
  <r>
    <s v="15:01:32"/>
    <s v="8//*,*1924"/>
    <m/>
    <x v="1"/>
    <s v="COD"/>
    <s v="COMPLETED"/>
    <x v="0"/>
    <s v="15:43:36"/>
    <x v="11"/>
    <s v="SURQUILLO"/>
    <s v="SANTIAGO DE SURCO"/>
    <s v="Motocicleta"/>
    <x v="336"/>
    <n v="6.3900000000000006"/>
    <n v="3.75"/>
    <n v="4.5"/>
    <n v="0.55000000000000004"/>
    <n v="16.875"/>
    <n v="3.5145000000000004"/>
    <n v="81.709999999999994"/>
    <n v="20.389500000000002"/>
  </r>
  <r>
    <s v="15:02:27"/>
    <s v="284.0)1,5222"/>
    <m/>
    <x v="1"/>
    <s v="COD"/>
    <s v="COMPLETED"/>
    <x v="0"/>
    <s v="15:34:42"/>
    <x v="11"/>
    <s v="SURQUILLO"/>
    <s v="SAN ISIDRO"/>
    <s v="Motocicleta"/>
    <x v="337"/>
    <n v="10.61"/>
    <n v="3.75"/>
    <n v="4.5"/>
    <n v="0.55000000000000004"/>
    <n v="16.875"/>
    <n v="5.8355000000000006"/>
    <n v="143.94999999999999"/>
    <n v="22.7105"/>
  </r>
  <r>
    <s v="15:15:23"/>
    <s v="146-*2)-2670"/>
    <m/>
    <x v="1"/>
    <s v="COD"/>
    <s v="COMPLETED"/>
    <x v="0"/>
    <s v="15:39:04"/>
    <x v="11"/>
    <s v="SURQUILLO"/>
    <s v="MIRAFLORES"/>
    <s v="Motocicleta"/>
    <x v="338"/>
    <n v="7.43"/>
    <n v="3.75"/>
    <n v="4.5"/>
    <n v="0.55000000000000004"/>
    <n v="16.875"/>
    <n v="4.0865"/>
    <n v="86.54"/>
    <n v="20.961500000000001"/>
  </r>
  <r>
    <s v="15:16:24"/>
    <s v="36(.1)/7702"/>
    <s v="S"/>
    <x v="1"/>
    <s v="PAY"/>
    <s v="COMPLETED"/>
    <x v="0"/>
    <s v="16:33:53"/>
    <x v="2"/>
    <s v="SAN JUAN DE LURIGANCHO"/>
    <s v="EL AGUSTINO"/>
    <s v="Motocicleta"/>
    <x v="339"/>
    <n v="11.6"/>
    <n v="3.75"/>
    <n v="4.5"/>
    <n v="0.55000000000000004"/>
    <n v="16.875"/>
    <n v="6.38"/>
    <n v="97.75"/>
    <n v="23.254999999999999"/>
  </r>
  <r>
    <s v="15:17:18"/>
    <s v="819(//1-9976"/>
    <s v="S"/>
    <x v="3"/>
    <s v="PAY"/>
    <s v="COMPLETED"/>
    <x v="0"/>
    <s v="16:01:40"/>
    <x v="2"/>
    <s v="LIMA"/>
    <s v="SURQUILLO"/>
    <s v="Motocicleta"/>
    <x v="75"/>
    <n v="3.54"/>
    <n v="3"/>
    <n v="3.5"/>
    <n v="0.75"/>
    <n v="10.5"/>
    <n v="2.6550000000000002"/>
    <n v="144.54"/>
    <n v="13.155000000000001"/>
  </r>
  <r>
    <s v="15:24:25"/>
    <s v="1902++2+8648"/>
    <s v="S"/>
    <x v="3"/>
    <s v="PAY"/>
    <s v="COMPLETED"/>
    <x v="0"/>
    <s v="18:16:18"/>
    <x v="6"/>
    <s v="LIMA"/>
    <s v="MIRAFLORES"/>
    <s v="Motocicleta"/>
    <x v="340"/>
    <n v="5.91"/>
    <n v="3"/>
    <n v="3.5"/>
    <n v="0.75"/>
    <n v="10.5"/>
    <n v="4.4325000000000001"/>
    <n v="196.98"/>
    <n v="14.932500000000001"/>
  </r>
  <r>
    <s v="15:25:08"/>
    <s v="725-02(28906"/>
    <s v="S"/>
    <x v="1"/>
    <s v="PAY"/>
    <s v="COMPLETED"/>
    <x v="0"/>
    <s v="17:26:08"/>
    <x v="13"/>
    <s v="LA MOLINA"/>
    <s v="SAN LUIS"/>
    <s v="Motocicleta"/>
    <x v="341"/>
    <n v="7.85"/>
    <n v="3.75"/>
    <n v="4.5"/>
    <n v="0.55000000000000004"/>
    <n v="16.875"/>
    <n v="4.3174999999999999"/>
    <n v="102.14"/>
    <n v="21.192499999999999"/>
  </r>
  <r>
    <s v="15:35:14"/>
    <s v="6261.,+(2283"/>
    <s v="S"/>
    <x v="1"/>
    <s v="PAY"/>
    <s v="FAILED"/>
    <x v="0"/>
    <s v="16:37:32"/>
    <x v="2"/>
    <s v="LIMA"/>
    <s v="LIMA"/>
    <s v="Motocicleta"/>
    <x v="342"/>
    <n v="7.3699999999999992"/>
    <n v="3.75"/>
    <n v="4.5"/>
    <n v="0.55000000000000004"/>
    <n v="16.875"/>
    <n v="4.0534999999999997"/>
    <n v="32.049999999999997"/>
    <n v="20.9285"/>
  </r>
  <r>
    <s v="15:35:25"/>
    <s v="52*)112088"/>
    <s v="S"/>
    <x v="3"/>
    <s v="COD"/>
    <s v="COMPLETED"/>
    <x v="0"/>
    <s v="17:53:35"/>
    <x v="13"/>
    <s v="SURQUILLO"/>
    <s v="SANTIAGO DE SURCO"/>
    <s v="Motocicleta"/>
    <x v="343"/>
    <n v="12.91"/>
    <n v="3"/>
    <n v="3.5"/>
    <n v="0.75"/>
    <n v="10.5"/>
    <n v="9.682500000000001"/>
    <n v="171.28"/>
    <n v="20.182500000000001"/>
  </r>
  <r>
    <s v="15:43:41"/>
    <s v="8551(00+769"/>
    <s v="S"/>
    <x v="1"/>
    <s v="PAY"/>
    <s v="COMPLETED"/>
    <x v="0"/>
    <s v="16:11:00"/>
    <x v="2"/>
    <s v="LA VICTORIA"/>
    <s v="LIMA"/>
    <s v="Motocicleta"/>
    <x v="41"/>
    <n v="0"/>
    <n v="3.75"/>
    <n v="4.5"/>
    <n v="0.55000000000000004"/>
    <n v="8.6850000000000005"/>
    <n v="0"/>
    <n v="16.71"/>
    <n v="8.6850000000000005"/>
  </r>
  <r>
    <s v="15:46:11"/>
    <s v="8962)(*.2950"/>
    <s v="S"/>
    <x v="1"/>
    <s v="PAY"/>
    <s v="COMPLETED"/>
    <x v="0"/>
    <s v="17:55:33"/>
    <x v="13"/>
    <s v="SAN ISIDRO"/>
    <s v="EL AGUSTINO"/>
    <s v="Motocicleta"/>
    <x v="194"/>
    <n v="4.5600000000000005"/>
    <n v="3.75"/>
    <n v="4.5"/>
    <n v="0.55000000000000004"/>
    <n v="16.875"/>
    <n v="2.5080000000000005"/>
    <n v="204.98"/>
    <n v="19.382999999999999"/>
  </r>
  <r>
    <s v="15:48:51"/>
    <s v="55721+,15436"/>
    <s v="S"/>
    <x v="1"/>
    <s v="COD"/>
    <s v="COMPLETED"/>
    <x v="0"/>
    <s v="16:48:08"/>
    <x v="2"/>
    <s v="LA VICTORIA"/>
    <s v="LIMA"/>
    <s v="Motocicleta"/>
    <x v="344"/>
    <n v="9.64"/>
    <n v="3.75"/>
    <n v="4.5"/>
    <n v="0.55000000000000004"/>
    <n v="16.875"/>
    <n v="5.3020000000000005"/>
    <n v="39.72"/>
    <n v="22.177"/>
  </r>
  <r>
    <s v="15:49:19"/>
    <s v="89212+0)6656"/>
    <s v="S"/>
    <x v="1"/>
    <s v="PAY"/>
    <s v="COMPLETED"/>
    <x v="0"/>
    <s v="17:10:33"/>
    <x v="13"/>
    <s v="SAN ISIDRO"/>
    <s v="SAN ISIDRO"/>
    <s v="Motocicleta"/>
    <x v="345"/>
    <n v="16.559999999999999"/>
    <n v="3.75"/>
    <n v="4.5"/>
    <n v="0.55000000000000004"/>
    <n v="16.875"/>
    <n v="9.1080000000000005"/>
    <n v="129.69"/>
    <n v="25.983000000000001"/>
  </r>
  <r>
    <s v="15:57:38"/>
    <s v="412+/1()9856"/>
    <s v="S"/>
    <x v="1"/>
    <s v="PAY"/>
    <s v="COMPLETED"/>
    <x v="0"/>
    <s v="16:54:51"/>
    <x v="2"/>
    <s v="LA VICTORIA"/>
    <s v="LIMA"/>
    <s v="Motocicleta"/>
    <x v="346"/>
    <n v="0"/>
    <n v="3.75"/>
    <n v="4.5"/>
    <n v="0.55000000000000004"/>
    <n v="7.5149999999999997"/>
    <n v="0"/>
    <n v="248.98"/>
    <n v="7.5149999999999997"/>
  </r>
  <r>
    <s v="15:59:06"/>
    <s v="1731*2,-7918"/>
    <s v="S"/>
    <x v="1"/>
    <s v="PAY"/>
    <s v="COMPLETED"/>
    <x v="0"/>
    <s v="17:02:58"/>
    <x v="13"/>
    <s v="LA MOLINA"/>
    <s v="ATE"/>
    <s v="Motocicleta"/>
    <x v="347"/>
    <n v="3.8899999999999997"/>
    <n v="3.75"/>
    <n v="4.5"/>
    <n v="0.55000000000000004"/>
    <n v="16.875"/>
    <n v="2.1395"/>
    <n v="5.13"/>
    <n v="19.014499999999998"/>
  </r>
  <r>
    <s v="16:03:24"/>
    <s v="76(/+/28374"/>
    <s v="S"/>
    <x v="1"/>
    <s v="COD"/>
    <s v="FAILED"/>
    <x v="0"/>
    <s v="16:26:36"/>
    <x v="2"/>
    <s v="INDEPENDENCIA"/>
    <s v="SAN MARTIN DE PORRES"/>
    <s v="Motocicleta"/>
    <x v="348"/>
    <n v="7.09"/>
    <n v="3.75"/>
    <n v="4.5"/>
    <n v="0.55000000000000004"/>
    <n v="16.875"/>
    <n v="3.8995000000000002"/>
    <n v="47.12"/>
    <n v="20.7745"/>
  </r>
  <r>
    <s v="16:07:03"/>
    <s v="61,1/()5936"/>
    <s v="S"/>
    <x v="1"/>
    <s v="COD"/>
    <s v="FAILED"/>
    <x v="0"/>
    <s v="16:29:26"/>
    <x v="2"/>
    <s v="SANTA ANITA"/>
    <s v="EL AGUSTINO"/>
    <s v="Motocicleta"/>
    <x v="175"/>
    <n v="9.32"/>
    <n v="3.75"/>
    <n v="4.5"/>
    <n v="0.55000000000000004"/>
    <n v="16.875"/>
    <n v="5.1260000000000003"/>
    <n v="76.739999999999995"/>
    <n v="22.001000000000001"/>
  </r>
  <r>
    <s v="16:12:18"/>
    <s v="19220/-*494"/>
    <s v="M"/>
    <x v="1"/>
    <s v="CCD"/>
    <s v="OFFERED"/>
    <x v="0"/>
    <s v="16:12:19"/>
    <x v="2"/>
    <s v="RIMAC"/>
    <s v="LIMA"/>
    <s v="---"/>
    <x v="349"/>
    <n v="8.19"/>
    <n v="3.75"/>
    <n v="4.5"/>
    <n v="0.55000000000000004"/>
    <n v="16.875"/>
    <n v="4.5045000000000002"/>
    <n v="75.7"/>
    <n v="21.3795"/>
  </r>
  <r>
    <s v="16:12:39"/>
    <s v="681)+-.-5991"/>
    <s v="S"/>
    <x v="1"/>
    <s v="CCD"/>
    <s v="FAILED"/>
    <x v="0"/>
    <s v="18:16:51"/>
    <x v="6"/>
    <s v="INDEPENDENCIA"/>
    <s v="LOS OLIVOS"/>
    <s v="Motocicleta"/>
    <x v="330"/>
    <n v="12.739999999999998"/>
    <n v="3.75"/>
    <n v="4.5"/>
    <n v="0.55000000000000004"/>
    <n v="16.875"/>
    <n v="7.0069999999999997"/>
    <n v="207.61"/>
    <n v="23.881999999999998"/>
  </r>
  <r>
    <s v="16:13:33"/>
    <s v="332,(2/+9607"/>
    <s v="S"/>
    <x v="1"/>
    <s v="PAY"/>
    <s v="COMPLETED"/>
    <x v="0"/>
    <s v="17:30:14"/>
    <x v="13"/>
    <s v="SANTIAGO DE SURCO"/>
    <s v="SAN LUIS"/>
    <s v="Motocicleta"/>
    <x v="212"/>
    <n v="0"/>
    <n v="3.75"/>
    <n v="4.5"/>
    <n v="0.55000000000000004"/>
    <n v="16.560000000000002"/>
    <n v="0"/>
    <n v="175.6"/>
    <n v="16.560000000000002"/>
  </r>
  <r>
    <s v="16:14:14"/>
    <s v="598222,12883"/>
    <s v="S"/>
    <x v="1"/>
    <s v="PAY"/>
    <s v="COMPLETED"/>
    <x v="0"/>
    <s v="18:17:44"/>
    <x v="6"/>
    <s v="INDEPENDENCIA"/>
    <s v="LIMA"/>
    <s v="Motocicleta"/>
    <x v="350"/>
    <n v="16.96"/>
    <n v="3.75"/>
    <n v="4.5"/>
    <n v="0.55000000000000004"/>
    <n v="16.875"/>
    <n v="9.3280000000000012"/>
    <n v="46.8"/>
    <n v="26.203000000000003"/>
  </r>
  <r>
    <s v="16:17:59"/>
    <s v="57*++)08337"/>
    <s v="S"/>
    <x v="3"/>
    <s v="PAY"/>
    <s v="COMPLETED"/>
    <x v="0"/>
    <s v="17:31:38"/>
    <x v="13"/>
    <s v="LIMA"/>
    <s v="SANTIAGO DE SURCO"/>
    <s v="Motocicleta"/>
    <x v="351"/>
    <n v="0"/>
    <n v="3"/>
    <n v="3.5"/>
    <n v="0.75"/>
    <n v="9.8350000000000009"/>
    <n v="0"/>
    <n v="39.51"/>
    <n v="9.8350000000000009"/>
  </r>
  <r>
    <s v="16:18:24"/>
    <s v="58/+1)/3066"/>
    <s v="S"/>
    <x v="1"/>
    <s v="PAY"/>
    <s v="COMPLETED"/>
    <x v="0"/>
    <s v="17:20:45"/>
    <x v="13"/>
    <s v="LA MOLINA"/>
    <s v="SAN BORJA"/>
    <s v="Motocicleta"/>
    <x v="352"/>
    <n v="11.09"/>
    <n v="3.75"/>
    <n v="4.5"/>
    <n v="0.55000000000000004"/>
    <n v="16.875"/>
    <n v="6.0995000000000008"/>
    <n v="96.36"/>
    <n v="22.974499999999999"/>
  </r>
  <r>
    <s v="16:18:52"/>
    <s v="155/-*++3291"/>
    <s v="M"/>
    <x v="0"/>
    <s v="CCD"/>
    <s v="COMPLETED"/>
    <x v="2"/>
    <s v="12:15:28"/>
    <x v="7"/>
    <s v="RIMAC"/>
    <s v="LIMA"/>
    <s v="Motocicleta"/>
    <x v="65"/>
    <n v="10.4"/>
    <n v="2.5"/>
    <n v="3"/>
    <n v="1.2"/>
    <n v="7.5"/>
    <n v="12.48"/>
    <n v="119.45"/>
    <n v="19.98"/>
  </r>
  <r>
    <s v="16:26:47"/>
    <s v="2322+0,*6650"/>
    <s v="S"/>
    <x v="3"/>
    <s v="PAY"/>
    <s v="COMPLETED"/>
    <x v="0"/>
    <s v="16:55:48"/>
    <x v="2"/>
    <s v="LIMA"/>
    <s v="LA MOLINA"/>
    <s v="Motocicleta"/>
    <x v="353"/>
    <n v="0"/>
    <n v="3"/>
    <n v="3.5"/>
    <n v="0.75"/>
    <n v="8.1199999999999992"/>
    <n v="0"/>
    <n v="37.1"/>
    <n v="8.1199999999999992"/>
  </r>
  <r>
    <s v="16:28:43"/>
    <s v="826)/.0/7741"/>
    <s v="S"/>
    <x v="3"/>
    <s v="PAY"/>
    <s v="COMPLETED"/>
    <x v="0"/>
    <s v="16:58:32"/>
    <x v="2"/>
    <s v="LIMA"/>
    <s v="SAN BORJA"/>
    <s v="Motocicleta"/>
    <x v="354"/>
    <n v="0.14999999999999991"/>
    <n v="3"/>
    <n v="3.5"/>
    <n v="0.75"/>
    <n v="10.5"/>
    <n v="0.11249999999999993"/>
    <n v="83.69"/>
    <n v="10.612500000000001"/>
  </r>
  <r>
    <s v="16:33:31"/>
    <s v="4502,./,9859"/>
    <s v="S"/>
    <x v="1"/>
    <s v="PAY"/>
    <s v="COMPLETED"/>
    <x v="0"/>
    <s v="17:18:27"/>
    <x v="13"/>
    <s v="SAN JUAN DE MIRAFLORES"/>
    <s v="MIRAFLORES"/>
    <s v="Motocicleta"/>
    <x v="355"/>
    <n v="7.7200000000000006"/>
    <n v="3.75"/>
    <n v="4.5"/>
    <n v="0.55000000000000004"/>
    <n v="16.875"/>
    <n v="4.2460000000000004"/>
    <n v="42.79"/>
    <n v="21.121000000000002"/>
  </r>
  <r>
    <s v="16:37:26"/>
    <s v="818)-2)-6786"/>
    <s v="S"/>
    <x v="1"/>
    <s v="PAY"/>
    <s v="COMPLETED"/>
    <x v="0"/>
    <s v="18:11:43"/>
    <x v="6"/>
    <s v="SAN JUAN DE MIRAFLORES"/>
    <s v="CHORRILLOS"/>
    <s v="Motocicleta"/>
    <x v="356"/>
    <n v="2.0499999999999998"/>
    <n v="3.75"/>
    <n v="4.5"/>
    <n v="0.55000000000000004"/>
    <n v="16.875"/>
    <n v="1.1274999999999999"/>
    <n v="193.76"/>
    <n v="18.002500000000001"/>
  </r>
  <r>
    <s v="16:41:47"/>
    <s v="950/,.,*8065"/>
    <s v="S"/>
    <x v="1"/>
    <s v="PAY"/>
    <s v="COMPLETED"/>
    <x v="0"/>
    <s v="17:35:42"/>
    <x v="13"/>
    <s v="LA MOLINA"/>
    <s v="SAN ISIDRO"/>
    <s v="Motocicleta"/>
    <x v="357"/>
    <n v="9.74"/>
    <n v="3.75"/>
    <n v="4.5"/>
    <n v="0.55000000000000004"/>
    <n v="16.875"/>
    <n v="5.3570000000000002"/>
    <n v="177.18"/>
    <n v="22.231999999999999"/>
  </r>
  <r>
    <s v="16:43:41"/>
    <s v="6090,/(,6791"/>
    <s v="S"/>
    <x v="1"/>
    <s v="PAY"/>
    <s v="COMPLETED"/>
    <x v="0"/>
    <s v="17:49:26"/>
    <x v="13"/>
    <s v="SAN JUAN DE MIRAFLORES"/>
    <s v="CHORRILLOS"/>
    <s v="Motocicleta"/>
    <x v="358"/>
    <n v="15.059999999999999"/>
    <n v="3.75"/>
    <n v="4.5"/>
    <n v="0.55000000000000004"/>
    <n v="16.875"/>
    <n v="8.2829999999999995"/>
    <n v="179.67"/>
    <n v="25.158000000000001"/>
  </r>
  <r>
    <s v="16:45:49"/>
    <s v="6),//+6543"/>
    <s v="S"/>
    <x v="1"/>
    <s v="PAY"/>
    <s v="COMPLETED"/>
    <x v="0"/>
    <s v="17:59:20"/>
    <x v="13"/>
    <s v="JESUS MARIA"/>
    <s v="LINCE"/>
    <s v="Motocicleta"/>
    <x v="359"/>
    <n v="4.7799999999999994"/>
    <n v="3.75"/>
    <n v="4.5"/>
    <n v="0.55000000000000004"/>
    <n v="16.875"/>
    <n v="2.629"/>
    <n v="98.73"/>
    <n v="19.504000000000001"/>
  </r>
  <r>
    <s v="16:47:21"/>
    <s v="1942.0(,5812"/>
    <m/>
    <x v="1"/>
    <s v="COD"/>
    <s v="COMPLETED"/>
    <x v="0"/>
    <s v="17:10:33"/>
    <x v="13"/>
    <s v="SURQUILLO"/>
    <s v="SANTIAGO DE SURCO"/>
    <s v="Motocicleta"/>
    <x v="360"/>
    <n v="4.91"/>
    <n v="3.75"/>
    <n v="4.5"/>
    <n v="0.55000000000000004"/>
    <n v="16.875"/>
    <n v="2.7005000000000003"/>
    <n v="155.16"/>
    <n v="19.575500000000002"/>
  </r>
  <r>
    <s v="16:47:53"/>
    <s v="33,)2117705"/>
    <s v="S"/>
    <x v="1"/>
    <s v="PAY"/>
    <s v="COMPLETED"/>
    <x v="3"/>
    <s v="11:15:09"/>
    <x v="5"/>
    <s v="LA MOLINA"/>
    <s v="SANTA ANITA"/>
    <s v="Motocicleta"/>
    <x v="361"/>
    <n v="12.55"/>
    <n v="3.75"/>
    <n v="4.5"/>
    <n v="0.55000000000000004"/>
    <n v="16.875"/>
    <n v="6.9025000000000007"/>
    <n v="184.86"/>
    <n v="23.7775"/>
  </r>
  <r>
    <s v="16:48:11"/>
    <s v="598-,22+151"/>
    <s v="S"/>
    <x v="1"/>
    <s v="PAY"/>
    <s v="COMPLETED"/>
    <x v="0"/>
    <s v="18:25:14"/>
    <x v="6"/>
    <s v="SAN JUAN DE MIRAFLORES"/>
    <s v="VILLA MARIA DEL TRIUNFO"/>
    <s v="Motocicleta"/>
    <x v="362"/>
    <n v="3.3099999999999996"/>
    <n v="3.75"/>
    <n v="4.5"/>
    <n v="0.55000000000000004"/>
    <n v="16.875"/>
    <n v="1.8205"/>
    <n v="190.42"/>
    <n v="18.695499999999999"/>
  </r>
  <r>
    <s v="16:51:54"/>
    <s v="562+0+(02300"/>
    <s v="M"/>
    <x v="1"/>
    <s v="PAY"/>
    <s v="COMPLETED"/>
    <x v="0"/>
    <s v="18:43:26"/>
    <x v="6"/>
    <s v="SANTIAGO DE SURCO"/>
    <s v="CHACLACAYO"/>
    <s v="Motocicleta"/>
    <x v="363"/>
    <n v="2.99"/>
    <n v="3.75"/>
    <n v="4.5"/>
    <n v="0.55000000000000004"/>
    <n v="16.875"/>
    <n v="1.6445000000000003"/>
    <n v="171.76"/>
    <n v="18.519500000000001"/>
  </r>
  <r>
    <s v="16:51:54"/>
    <s v="170-1*-05603"/>
    <s v="M"/>
    <x v="1"/>
    <s v="PAY"/>
    <s v="COMPLETED"/>
    <x v="0"/>
    <s v="18:42:45"/>
    <x v="6"/>
    <s v="SANTIAGO DE SURCO"/>
    <s v="CHACLACAYO"/>
    <s v="Motocicleta"/>
    <x v="364"/>
    <n v="9.09"/>
    <n v="3.75"/>
    <n v="4.5"/>
    <n v="0.55000000000000004"/>
    <n v="16.875"/>
    <n v="4.9995000000000003"/>
    <n v="224.73"/>
    <n v="21.874500000000001"/>
  </r>
  <r>
    <s v="16:51:54"/>
    <s v="918+-+.21058"/>
    <s v="M"/>
    <x v="1"/>
    <s v="PAY"/>
    <s v="COMPLETED"/>
    <x v="0"/>
    <s v="20:03:23"/>
    <x v="12"/>
    <s v="SANTIAGO DE SURCO"/>
    <s v="INDEPENDENCIA"/>
    <s v="Motocicleta"/>
    <x v="365"/>
    <n v="7.91"/>
    <n v="3.75"/>
    <n v="4.5"/>
    <n v="0.55000000000000004"/>
    <n v="16.875"/>
    <n v="4.3505000000000003"/>
    <n v="21.97"/>
    <n v="21.2255"/>
  </r>
  <r>
    <s v="16:51:54"/>
    <s v="1331)/-.3164"/>
    <s v="S"/>
    <x v="1"/>
    <s v="PAY"/>
    <s v="COMPLETED"/>
    <x v="0"/>
    <s v="20:14:12"/>
    <x v="12"/>
    <s v="SANTIAGO DE SURCO"/>
    <s v="SANTIAGO DE SURCO"/>
    <s v="Motocicleta"/>
    <x v="366"/>
    <n v="2.9800000000000004"/>
    <n v="3.75"/>
    <n v="4.5"/>
    <n v="0.55000000000000004"/>
    <n v="16.875"/>
    <n v="1.6390000000000005"/>
    <n v="172.53"/>
    <n v="18.513999999999999"/>
  </r>
  <r>
    <s v="16:51:54"/>
    <s v="9960*2+07395"/>
    <s v="S"/>
    <x v="1"/>
    <s v="PAY"/>
    <s v="COMPLETED"/>
    <x v="0"/>
    <s v="18:18:47"/>
    <x v="6"/>
    <s v="SANTIAGO DE SURCO"/>
    <s v="ATE"/>
    <s v="Motocicleta"/>
    <x v="367"/>
    <n v="0"/>
    <n v="3.75"/>
    <n v="4.5"/>
    <n v="0.55000000000000004"/>
    <n v="8.2349999999999994"/>
    <n v="0"/>
    <n v="92.04"/>
    <n v="8.2349999999999994"/>
  </r>
  <r>
    <s v="16:51:54"/>
    <s v="966+1.1(6472"/>
    <s v="M"/>
    <x v="1"/>
    <s v="PAY"/>
    <s v="COMPLETED"/>
    <x v="0"/>
    <s v="17:48:12"/>
    <x v="13"/>
    <s v="SANTIAGO DE SURCO"/>
    <s v="MIRAFLORES"/>
    <s v="Motocicleta"/>
    <x v="368"/>
    <n v="15.96"/>
    <n v="3.75"/>
    <n v="4.5"/>
    <n v="0.55000000000000004"/>
    <n v="16.875"/>
    <n v="8.7780000000000005"/>
    <n v="225.71"/>
    <n v="25.652999999999999"/>
  </r>
  <r>
    <s v="16:57:12"/>
    <s v="2711,+(0549"/>
    <s v="S"/>
    <x v="0"/>
    <s v="CCD"/>
    <s v="COMPLETED"/>
    <x v="2"/>
    <s v="11:30:06"/>
    <x v="5"/>
    <s v="MIRAFLORES"/>
    <s v="CHORRILLOS"/>
    <s v="Motocicleta"/>
    <x v="369"/>
    <n v="14.190000000000001"/>
    <n v="2.5"/>
    <n v="3"/>
    <n v="1.2"/>
    <n v="7.5"/>
    <n v="17.028000000000002"/>
    <n v="86.35"/>
    <n v="24.528000000000002"/>
  </r>
  <r>
    <s v="16:57:59"/>
    <s v="118,((*.7371"/>
    <m/>
    <x v="1"/>
    <s v="COD"/>
    <s v="COMPLETED"/>
    <x v="0"/>
    <s v="17:27:52"/>
    <x v="13"/>
    <s v="SURQUILLO"/>
    <s v="SANTIAGO DE SURCO"/>
    <s v="Motocicleta"/>
    <x v="370"/>
    <n v="9.25"/>
    <n v="3.75"/>
    <n v="4.5"/>
    <n v="0.55000000000000004"/>
    <n v="16.875"/>
    <n v="5.0875000000000004"/>
    <n v="6.74"/>
    <n v="21.962499999999999"/>
  </r>
  <r>
    <s v="17:01:41"/>
    <s v="469)0*.+9585"/>
    <s v="S"/>
    <x v="1"/>
    <s v="PAY"/>
    <s v="COMPLETED"/>
    <x v="0"/>
    <s v="19:32:24"/>
    <x v="0"/>
    <s v="SAN BORJA"/>
    <s v="SURQUILLO"/>
    <s v="Motocicleta"/>
    <x v="371"/>
    <n v="13.45"/>
    <n v="3.75"/>
    <n v="4.5"/>
    <n v="0.55000000000000004"/>
    <n v="16.875"/>
    <n v="7.3975"/>
    <n v="235.74"/>
    <n v="24.272500000000001"/>
  </r>
  <r>
    <s v="17:02:10"/>
    <s v="5741/,/+8888"/>
    <s v="S"/>
    <x v="1"/>
    <s v="PAY"/>
    <s v="COMPLETED"/>
    <x v="0"/>
    <s v="18:17:45"/>
    <x v="6"/>
    <s v="LA MOLINA"/>
    <s v="SANTIAGO DE SURCO"/>
    <s v="Motocicleta"/>
    <x v="372"/>
    <n v="17.05"/>
    <n v="3.75"/>
    <n v="4.5"/>
    <n v="0.55000000000000004"/>
    <n v="16.875"/>
    <n v="9.3775000000000013"/>
    <n v="37.979999999999997"/>
    <n v="26.252500000000001"/>
  </r>
  <r>
    <s v="17:04:25"/>
    <s v="882+/-2-300"/>
    <s v="S"/>
    <x v="1"/>
    <s v="CCD"/>
    <s v="WAITING"/>
    <x v="0"/>
    <s v="17:05:18"/>
    <x v="13"/>
    <s v="SAN BORJA"/>
    <s v="SAN BORJA"/>
    <s v="Motocicleta"/>
    <x v="373"/>
    <n v="8.16"/>
    <n v="3.75"/>
    <n v="4.5"/>
    <n v="0.55000000000000004"/>
    <n v="16.875"/>
    <n v="4.4880000000000004"/>
    <n v="172.24"/>
    <n v="21.363"/>
  </r>
  <r>
    <s v="17:07:11"/>
    <s v="4231,/0.8166"/>
    <s v="S"/>
    <x v="1"/>
    <s v="PAY"/>
    <s v="COMPLETED"/>
    <x v="0"/>
    <s v="19:04:34"/>
    <x v="0"/>
    <s v="LIMA"/>
    <s v="BARRANCO"/>
    <s v="Motocicleta"/>
    <x v="374"/>
    <n v="13.91"/>
    <n v="3.75"/>
    <n v="4.5"/>
    <n v="0.55000000000000004"/>
    <n v="16.875"/>
    <n v="7.650500000000001"/>
    <n v="241.74"/>
    <n v="24.525500000000001"/>
  </r>
  <r>
    <s v="17:08:13"/>
    <s v="790./-,*2701"/>
    <m/>
    <x v="1"/>
    <s v="COD"/>
    <s v="COMPLETED"/>
    <x v="0"/>
    <s v="18:16:08"/>
    <x v="6"/>
    <s v="SURQUILLO"/>
    <s v="SURQUILLO"/>
    <s v="Motocicleta"/>
    <x v="368"/>
    <n v="15.96"/>
    <n v="3.75"/>
    <n v="4.5"/>
    <n v="0.55000000000000004"/>
    <n v="16.875"/>
    <n v="8.7780000000000005"/>
    <n v="175.16"/>
    <n v="25.652999999999999"/>
  </r>
  <r>
    <s v="17:08:42"/>
    <s v="960,)0)(3073"/>
    <s v="S"/>
    <x v="3"/>
    <s v="PAY"/>
    <s v="COMPLETED"/>
    <x v="0"/>
    <s v="20:30:08"/>
    <x v="12"/>
    <s v="SURQUILLO"/>
    <s v="SAN ISIDRO"/>
    <s v="Motocicleta"/>
    <x v="375"/>
    <n v="10.59"/>
    <n v="3"/>
    <n v="3.5"/>
    <n v="0.75"/>
    <n v="10.5"/>
    <n v="7.9424999999999999"/>
    <n v="32.24"/>
    <n v="18.442499999999999"/>
  </r>
  <r>
    <s v="17:09:51"/>
    <s v="930(./.11485"/>
    <s v="S"/>
    <x v="3"/>
    <s v="PAY"/>
    <s v="COMPLETED"/>
    <x v="0"/>
    <s v="19:34:21"/>
    <x v="0"/>
    <s v="SURQUILLO"/>
    <s v="SURQUILLO"/>
    <s v="Motocicleta"/>
    <x v="376"/>
    <n v="10.8"/>
    <n v="3"/>
    <n v="3.5"/>
    <n v="0.75"/>
    <n v="10.5"/>
    <n v="8.1000000000000014"/>
    <n v="243.75"/>
    <n v="18.600000000000001"/>
  </r>
  <r>
    <s v="17:11:43"/>
    <s v="999,0((01606"/>
    <s v="S"/>
    <x v="3"/>
    <s v="PAY"/>
    <s v="COMPLETED"/>
    <x v="0"/>
    <s v="19:50:55"/>
    <x v="0"/>
    <s v="SURQUILLO"/>
    <s v="MIRAFLORES"/>
    <s v="Motocicleta"/>
    <x v="377"/>
    <n v="16.649999999999999"/>
    <n v="3"/>
    <n v="3.5"/>
    <n v="0.75"/>
    <n v="10.5"/>
    <n v="12.487499999999999"/>
    <n v="65.11"/>
    <n v="22.987499999999997"/>
  </r>
  <r>
    <s v="17:11:55"/>
    <s v="3372./))4723"/>
    <s v="S"/>
    <x v="1"/>
    <s v="PAY"/>
    <s v="COMPLETED"/>
    <x v="0"/>
    <s v="18:09:40"/>
    <x v="6"/>
    <s v="PUEBLO LIBRE"/>
    <s v="LIMA"/>
    <s v="Motocicleta"/>
    <x v="164"/>
    <n v="0.20999999999999996"/>
    <n v="3.75"/>
    <n v="4.5"/>
    <n v="0.55000000000000004"/>
    <n v="16.875"/>
    <n v="0.11549999999999999"/>
    <n v="68.22"/>
    <n v="16.990500000000001"/>
  </r>
  <r>
    <s v="17:12:13"/>
    <s v="641/*2,,9215"/>
    <s v="S"/>
    <x v="3"/>
    <s v="PAY"/>
    <s v="COMPLETED"/>
    <x v="0"/>
    <s v="21:17:24"/>
    <x v="14"/>
    <s v="LIMA"/>
    <s v="MIRAFLORES"/>
    <s v="Motocicleta"/>
    <x v="378"/>
    <n v="1.7199999999999998"/>
    <n v="3"/>
    <n v="3.5"/>
    <n v="0.75"/>
    <n v="10.5"/>
    <n v="1.2899999999999998"/>
    <n v="3.12"/>
    <n v="11.79"/>
  </r>
  <r>
    <s v="17:18:47"/>
    <s v="1500).(+2388"/>
    <m/>
    <x v="1"/>
    <s v="COD"/>
    <s v="COMPLETED"/>
    <x v="0"/>
    <s v="18:41:17"/>
    <x v="6"/>
    <s v="SURQUILLO"/>
    <s v="SAN BORJA"/>
    <s v="Motocicleta"/>
    <x v="379"/>
    <n v="17.010000000000002"/>
    <n v="3.75"/>
    <n v="4.5"/>
    <n v="0.55000000000000004"/>
    <n v="16.875"/>
    <n v="9.355500000000001"/>
    <n v="206.71"/>
    <n v="26.230499999999999"/>
  </r>
  <r>
    <s v="17:21:30"/>
    <s v="98711/(1649"/>
    <m/>
    <x v="1"/>
    <s v="COD"/>
    <s v="COMPLETED"/>
    <x v="0"/>
    <s v="17:52:22"/>
    <x v="13"/>
    <s v="SURQUILLO"/>
    <s v="MIRAFLORES"/>
    <s v="Motocicleta"/>
    <x v="380"/>
    <n v="3.0700000000000003"/>
    <n v="3.75"/>
    <n v="4.5"/>
    <n v="0.55000000000000004"/>
    <n v="16.875"/>
    <n v="1.6885000000000003"/>
    <n v="143.38999999999999"/>
    <n v="18.563500000000001"/>
  </r>
  <r>
    <s v="17:21:44"/>
    <s v="8131,)/.675"/>
    <s v="S"/>
    <x v="1"/>
    <s v="COD"/>
    <s v="COMPLETED"/>
    <x v="0"/>
    <s v="18:43:17"/>
    <x v="6"/>
    <s v="SANTA ANITA"/>
    <s v="SANTA ANITA"/>
    <s v="Motocicleta"/>
    <x v="381"/>
    <n v="3.7199999999999998"/>
    <n v="3.75"/>
    <n v="4.5"/>
    <n v="0.55000000000000004"/>
    <n v="16.875"/>
    <n v="2.0459999999999998"/>
    <n v="159.02000000000001"/>
    <n v="18.920999999999999"/>
  </r>
  <r>
    <s v="17:21:44"/>
    <s v="284,2(/)6042"/>
    <s v="S"/>
    <x v="1"/>
    <s v="COD"/>
    <s v="COMPLETED"/>
    <x v="0"/>
    <s v="18:43:04"/>
    <x v="6"/>
    <s v="SANTA ANITA"/>
    <s v="SANTA ANITA"/>
    <s v="Motocicleta"/>
    <x v="382"/>
    <n v="12.579999999999998"/>
    <n v="3.75"/>
    <n v="4.5"/>
    <n v="0.55000000000000004"/>
    <n v="16.875"/>
    <n v="6.9189999999999996"/>
    <n v="68.069999999999993"/>
    <n v="23.794"/>
  </r>
  <r>
    <s v="17:30:40"/>
    <s v="903(/(+,7807"/>
    <s v="S"/>
    <x v="3"/>
    <s v="PAY"/>
    <s v="COMPLETED"/>
    <x v="0"/>
    <s v="17:59:00"/>
    <x v="13"/>
    <s v="LIMA"/>
    <s v="SAN BORJA"/>
    <s v="Motocicleta"/>
    <x v="291"/>
    <n v="3.92"/>
    <n v="3"/>
    <n v="3.5"/>
    <n v="0.75"/>
    <n v="10.5"/>
    <n v="2.94"/>
    <n v="172.26"/>
    <n v="13.44"/>
  </r>
  <r>
    <s v="17:33:41"/>
    <s v="14300-0+2945"/>
    <m/>
    <x v="1"/>
    <s v="COD"/>
    <s v="COMPLETED"/>
    <x v="0"/>
    <s v="17:55:43"/>
    <x v="13"/>
    <s v="SURQUILLO"/>
    <s v="SAN ISIDRO"/>
    <s v="Motocicleta"/>
    <x v="383"/>
    <n v="16.079999999999998"/>
    <n v="3.75"/>
    <n v="4.5"/>
    <n v="0.55000000000000004"/>
    <n v="16.875"/>
    <n v="8.8439999999999994"/>
    <n v="148.97999999999999"/>
    <n v="25.719000000000001"/>
  </r>
  <r>
    <s v="17:36:04"/>
    <s v="711++,/2201"/>
    <s v="S"/>
    <x v="1"/>
    <s v="COD"/>
    <s v="FAILED"/>
    <x v="0"/>
    <s v="17:48:17"/>
    <x v="13"/>
    <s v="SANTA ANITA"/>
    <s v="EL AGUSTINO"/>
    <s v="Motocicleta"/>
    <x v="384"/>
    <n v="9.5299999999999994"/>
    <n v="3.75"/>
    <n v="4.5"/>
    <n v="0.55000000000000004"/>
    <n v="16.875"/>
    <n v="5.2415000000000003"/>
    <n v="93.59"/>
    <n v="22.116500000000002"/>
  </r>
  <r>
    <s v="17:37:55"/>
    <s v="426--0,01902"/>
    <m/>
    <x v="1"/>
    <s v="COD"/>
    <s v="COMPLETED"/>
    <x v="0"/>
    <s v="18:15:51"/>
    <x v="6"/>
    <s v="SURQUILLO"/>
    <s v="SAN ISIDRO"/>
    <s v="Motocicleta"/>
    <x v="385"/>
    <n v="8.3800000000000008"/>
    <n v="3.75"/>
    <n v="4.5"/>
    <n v="0.55000000000000004"/>
    <n v="16.875"/>
    <n v="4.6090000000000009"/>
    <n v="241.7"/>
    <n v="21.484000000000002"/>
  </r>
  <r>
    <s v="17:52:53"/>
    <s v="98(,/-.135"/>
    <s v="S"/>
    <x v="1"/>
    <s v="PAY"/>
    <s v="COMPLETED"/>
    <x v="0"/>
    <s v="19:16:04"/>
    <x v="0"/>
    <s v="SAN JUAN DE MIRAFLORES"/>
    <s v="VILLA MARIA DEL TRIUNFO"/>
    <s v="Motocicleta"/>
    <x v="386"/>
    <n v="11.68"/>
    <n v="3.75"/>
    <n v="4.5"/>
    <n v="0.55000000000000004"/>
    <n v="16.875"/>
    <n v="6.4240000000000004"/>
    <n v="201.2"/>
    <n v="23.298999999999999"/>
  </r>
  <r>
    <s v="17:54:41"/>
    <s v="176)22/-7378"/>
    <s v="S"/>
    <x v="0"/>
    <s v="CCD"/>
    <s v="COMPLETED"/>
    <x v="2"/>
    <s v="18:51:04"/>
    <x v="6"/>
    <s v="RIMAC"/>
    <s v="COMAS"/>
    <s v="Motocicleta"/>
    <x v="387"/>
    <n v="7.09"/>
    <n v="2.5"/>
    <n v="3"/>
    <n v="1.2"/>
    <n v="7.5"/>
    <n v="8.5079999999999991"/>
    <n v="128.06"/>
    <n v="16.007999999999999"/>
  </r>
  <r>
    <s v="17:59:08"/>
    <s v="204+1.-+1819"/>
    <s v="S"/>
    <x v="1"/>
    <s v="PAY"/>
    <s v="COMPLETED"/>
    <x v="0"/>
    <s v="19:15:05"/>
    <x v="0"/>
    <s v="LA MOLINA"/>
    <s v="SAN BORJA"/>
    <s v="Motocicleta"/>
    <x v="388"/>
    <n v="9.9700000000000006"/>
    <n v="3.75"/>
    <n v="4.5"/>
    <n v="0.55000000000000004"/>
    <n v="16.875"/>
    <n v="5.4835000000000012"/>
    <n v="21.72"/>
    <n v="22.358499999999999"/>
  </r>
  <r>
    <s v="17:59:54"/>
    <s v="29.1//.3750"/>
    <s v="S"/>
    <x v="1"/>
    <s v="PAY"/>
    <s v="COMPLETED"/>
    <x v="2"/>
    <s v="16:22:46"/>
    <x v="2"/>
    <s v="SAN JUAN DE MIRAFLORES"/>
    <s v="MIRAFLORES"/>
    <s v="Motocicleta"/>
    <x v="151"/>
    <n v="12.32"/>
    <n v="3.75"/>
    <n v="4.5"/>
    <n v="0.55000000000000004"/>
    <n v="16.875"/>
    <n v="6.7760000000000007"/>
    <n v="77.33"/>
    <n v="23.651"/>
  </r>
  <r>
    <s v="18:03:44"/>
    <s v="42921*)-6682"/>
    <s v="S"/>
    <x v="3"/>
    <s v="PAY"/>
    <s v="COMPLETED"/>
    <x v="0"/>
    <s v="20:30:01"/>
    <x v="12"/>
    <s v="SURQUILLO"/>
    <s v="LIMA"/>
    <s v="Motocicleta"/>
    <x v="389"/>
    <n v="14.440000000000001"/>
    <n v="3"/>
    <n v="3.5"/>
    <n v="0.75"/>
    <n v="10.5"/>
    <n v="10.830000000000002"/>
    <n v="55.01"/>
    <n v="21.330000000000002"/>
  </r>
  <r>
    <s v="18:04:55"/>
    <s v="810)+-/*3468"/>
    <s v="S"/>
    <x v="3"/>
    <s v="PAY"/>
    <s v="COMPLETED"/>
    <x v="0"/>
    <s v="20:19:09"/>
    <x v="12"/>
    <s v="SURQUILLO"/>
    <s v="SAN BORJA"/>
    <s v="Motocicleta"/>
    <x v="390"/>
    <n v="10.11"/>
    <n v="3"/>
    <n v="3.5"/>
    <n v="0.75"/>
    <n v="10.5"/>
    <n v="7.5824999999999996"/>
    <n v="80.290000000000006"/>
    <n v="18.0825"/>
  </r>
  <r>
    <s v="18:05:52"/>
    <s v="178)1()17962"/>
    <s v="S"/>
    <x v="3"/>
    <s v="PAY"/>
    <s v="COMPLETED"/>
    <x v="0"/>
    <s v="20:19:26"/>
    <x v="12"/>
    <s v="SURQUILLO"/>
    <s v="SANTIAGO DE SURCO"/>
    <s v="Motocicleta"/>
    <x v="391"/>
    <n v="2.0300000000000002"/>
    <n v="3"/>
    <n v="3.5"/>
    <n v="0.75"/>
    <n v="10.5"/>
    <n v="1.5225000000000002"/>
    <n v="62.54"/>
    <n v="12.022500000000001"/>
  </r>
  <r>
    <s v="18:06:53"/>
    <s v="364(,00/9891"/>
    <s v="S"/>
    <x v="3"/>
    <s v="PAY"/>
    <s v="COMPLETED"/>
    <x v="0"/>
    <s v="20:19:19"/>
    <x v="12"/>
    <s v="SURQUILLO"/>
    <s v="SANTIAGO DE SURCO"/>
    <s v="Motocicleta"/>
    <x v="392"/>
    <n v="1.8899999999999997"/>
    <n v="3"/>
    <n v="3.5"/>
    <n v="0.75"/>
    <n v="10.5"/>
    <n v="1.4174999999999998"/>
    <n v="4.92"/>
    <n v="11.9175"/>
  </r>
  <r>
    <s v="18:08:15"/>
    <s v="425(*.1*3347"/>
    <m/>
    <x v="1"/>
    <s v="COD"/>
    <s v="COMPLETED"/>
    <x v="0"/>
    <s v="19:42:48"/>
    <x v="0"/>
    <s v="SURQUILLO"/>
    <s v="SANTIAGO DE SURCO"/>
    <s v="Motocicleta"/>
    <x v="393"/>
    <n v="9.6199999999999992"/>
    <n v="3.75"/>
    <n v="4.5"/>
    <n v="0.55000000000000004"/>
    <n v="16.875"/>
    <n v="5.2910000000000004"/>
    <n v="19.89"/>
    <n v="22.166"/>
  </r>
  <r>
    <s v="18:10:50"/>
    <s v="270.1(/14915"/>
    <s v="S"/>
    <x v="0"/>
    <s v="CCD"/>
    <s v="COMPLETED"/>
    <x v="2"/>
    <s v="13:37:58"/>
    <x v="3"/>
    <s v="LA VICTORIA"/>
    <s v="LIMA"/>
    <s v="Motocicleta"/>
    <x v="144"/>
    <n v="0"/>
    <n v="2.5"/>
    <n v="3"/>
    <n v="1.2"/>
    <n v="5.13"/>
    <n v="0"/>
    <n v="73.59"/>
    <n v="5.13"/>
  </r>
  <r>
    <s v="18:13:48"/>
    <s v="317)0./(3094"/>
    <s v="S"/>
    <x v="1"/>
    <s v="PAY"/>
    <s v="COMPLETED"/>
    <x v="2"/>
    <s v="11:40:02"/>
    <x v="5"/>
    <s v="SANTA ANITA"/>
    <s v="SAN JUAN DE LURIGANCHO"/>
    <s v="Motocicleta"/>
    <x v="394"/>
    <n v="14.629999999999999"/>
    <n v="3.75"/>
    <n v="4.5"/>
    <n v="0.55000000000000004"/>
    <n v="16.875"/>
    <n v="8.0465"/>
    <n v="224.03"/>
    <n v="24.921500000000002"/>
  </r>
  <r>
    <s v="18:13:51"/>
    <s v="617,2(/15060"/>
    <s v="S"/>
    <x v="0"/>
    <s v="CCD"/>
    <s v="COMPLETED"/>
    <x v="2"/>
    <s v="12:04:23"/>
    <x v="7"/>
    <s v="LA VICTORIA"/>
    <s v="LA VICTORIA"/>
    <s v="Motocicleta"/>
    <x v="395"/>
    <n v="4.3"/>
    <n v="2.5"/>
    <n v="3"/>
    <n v="1.2"/>
    <n v="7.5"/>
    <n v="5.1599999999999993"/>
    <n v="131.99"/>
    <n v="12.66"/>
  </r>
  <r>
    <s v="18:15:21"/>
    <s v="14+()1(4299"/>
    <s v="S"/>
    <x v="0"/>
    <s v="CCD"/>
    <s v="COMPLETED"/>
    <x v="2"/>
    <s v="13:50:03"/>
    <x v="3"/>
    <s v="LA VICTORIA"/>
    <s v="SAN ISIDRO"/>
    <s v="Motocicleta"/>
    <x v="396"/>
    <n v="8"/>
    <n v="2.5"/>
    <n v="3"/>
    <n v="1.2"/>
    <n v="7.5"/>
    <n v="9.6"/>
    <n v="181.45"/>
    <n v="17.100000000000001"/>
  </r>
  <r>
    <s v="18:16:31"/>
    <s v="620+*/(*5547"/>
    <s v="S"/>
    <x v="3"/>
    <s v="PAY"/>
    <s v="COMPLETED"/>
    <x v="0"/>
    <s v="19:05:33"/>
    <x v="0"/>
    <s v="LIMA"/>
    <s v="SANTIAGO DE SURCO"/>
    <s v="Motocicleta"/>
    <x v="41"/>
    <n v="0"/>
    <n v="3"/>
    <n v="3.5"/>
    <n v="0.75"/>
    <n v="6.7550000000000008"/>
    <n v="0"/>
    <n v="175.17"/>
    <n v="6.7550000000000008"/>
  </r>
  <r>
    <s v="18:17:08"/>
    <s v="42./.218579"/>
    <s v="S"/>
    <x v="3"/>
    <s v="CCD"/>
    <s v="COMPLETED"/>
    <x v="0"/>
    <s v="21:17:31"/>
    <x v="14"/>
    <s v="SURQUILLO"/>
    <s v="CHORRILLOS"/>
    <s v="Motocicleta"/>
    <x v="183"/>
    <n v="4.5"/>
    <n v="3"/>
    <n v="3.5"/>
    <n v="0.75"/>
    <n v="10.5"/>
    <n v="3.375"/>
    <n v="204.04"/>
    <n v="13.875"/>
  </r>
  <r>
    <s v="18:17:35"/>
    <s v="6450.,2-7185"/>
    <s v="S"/>
    <x v="0"/>
    <s v="CCD"/>
    <s v="COMPLETED"/>
    <x v="2"/>
    <s v="14:36:58"/>
    <x v="9"/>
    <s v="LA VICTORIA"/>
    <s v="SAN MIGUEL"/>
    <s v="Motocicleta"/>
    <x v="397"/>
    <n v="9.64"/>
    <n v="2.5"/>
    <n v="3"/>
    <n v="1.2"/>
    <n v="7.5"/>
    <n v="11.568"/>
    <n v="238.08"/>
    <n v="19.067999999999998"/>
  </r>
  <r>
    <s v="18:19:17"/>
    <s v="691.(/008034"/>
    <s v="S"/>
    <x v="0"/>
    <s v="CCD"/>
    <s v="COMPLETED"/>
    <x v="2"/>
    <s v="14:17:11"/>
    <x v="9"/>
    <s v="LA VICTORIA"/>
    <s v="PUEBLO LIBRE"/>
    <s v="Motocicleta"/>
    <x v="398"/>
    <n v="7.5500000000000007"/>
    <n v="2.5"/>
    <n v="3"/>
    <n v="1.2"/>
    <n v="7.5"/>
    <n v="9.06"/>
    <n v="52.01"/>
    <n v="16.560000000000002"/>
  </r>
  <r>
    <s v="18:24:29"/>
    <s v="323-+0*.1405"/>
    <s v="S"/>
    <x v="3"/>
    <s v="PAY"/>
    <s v="COMPLETED"/>
    <x v="0"/>
    <s v="20:18:51"/>
    <x v="12"/>
    <s v="LIMA"/>
    <s v="SANTIAGO DE SURCO"/>
    <s v="Motocicleta"/>
    <x v="399"/>
    <n v="6.48"/>
    <n v="3"/>
    <n v="3.5"/>
    <n v="0.75"/>
    <n v="10.5"/>
    <n v="4.8600000000000003"/>
    <n v="117.01"/>
    <n v="15.36"/>
  </r>
  <r>
    <s v="18:24:37"/>
    <s v="93+-+)21812"/>
    <s v="S"/>
    <x v="1"/>
    <s v="PAY"/>
    <s v="COMPLETED"/>
    <x v="2"/>
    <s v="16:51:27"/>
    <x v="2"/>
    <s v="CHORRILLOS"/>
    <s v="SAN JUAN DE MIRAFLORES"/>
    <s v="Motocicleta"/>
    <x v="400"/>
    <n v="16.41"/>
    <n v="3.75"/>
    <n v="4.5"/>
    <n v="0.55000000000000004"/>
    <n v="16.875"/>
    <n v="9.025500000000001"/>
    <n v="136.05000000000001"/>
    <n v="25.900500000000001"/>
  </r>
  <r>
    <s v="18:24:44"/>
    <s v="924,00(22341"/>
    <s v="S"/>
    <x v="3"/>
    <s v="PAY"/>
    <s v="COMPLETED"/>
    <x v="2"/>
    <s v="09:17:17"/>
    <x v="10"/>
    <s v="LIMA"/>
    <s v="SANTIAGO DE SURCO"/>
    <s v="Motocicleta"/>
    <x v="401"/>
    <n v="8.67"/>
    <n v="3"/>
    <n v="3.5"/>
    <n v="0.75"/>
    <n v="10.5"/>
    <n v="6.5024999999999995"/>
    <n v="132.4"/>
    <n v="17.002499999999998"/>
  </r>
  <r>
    <s v="18:25:59"/>
    <s v="7910,+(*2290"/>
    <s v="S"/>
    <x v="3"/>
    <s v="PAY"/>
    <s v="COMPLETED"/>
    <x v="2"/>
    <s v="18:36:05"/>
    <x v="6"/>
    <s v="LIMA"/>
    <s v="PUEBLO LIBRE"/>
    <s v="Motocicleta"/>
    <x v="402"/>
    <n v="6.0600000000000005"/>
    <n v="3"/>
    <n v="3.5"/>
    <n v="0.75"/>
    <n v="10.5"/>
    <n v="4.5449999999999999"/>
    <n v="178.92"/>
    <n v="15.045"/>
  </r>
  <r>
    <s v="18:27:28"/>
    <s v="757.,*2*2128"/>
    <s v="S"/>
    <x v="3"/>
    <s v="PAY"/>
    <s v="COMPLETED"/>
    <x v="2"/>
    <s v="09:01:10"/>
    <x v="10"/>
    <s v="LIMA"/>
    <s v="LIMA"/>
    <s v="Motocicleta"/>
    <x v="403"/>
    <n v="15.3"/>
    <n v="3"/>
    <n v="3.5"/>
    <n v="0.75"/>
    <n v="10.5"/>
    <n v="11.475000000000001"/>
    <n v="77.34"/>
    <n v="21.975000000000001"/>
  </r>
  <r>
    <s v="18:27:48"/>
    <s v="65222/1)460"/>
    <s v="M"/>
    <x v="0"/>
    <s v="CCD"/>
    <s v="COMPLETED"/>
    <x v="2"/>
    <s v="13:14:40"/>
    <x v="3"/>
    <s v="LOS OLIVOS"/>
    <s v="SANTIAGO DE SURCO"/>
    <s v="Motocicleta"/>
    <x v="404"/>
    <n v="12.28"/>
    <n v="2.5"/>
    <n v="3"/>
    <n v="1.2"/>
    <n v="7.5"/>
    <n v="14.735999999999999"/>
    <n v="62.41"/>
    <n v="22.235999999999997"/>
  </r>
  <r>
    <s v="18:28:22"/>
    <s v="852.1--/6824"/>
    <s v="S"/>
    <x v="3"/>
    <s v="PAY"/>
    <s v="COMPLETED"/>
    <x v="0"/>
    <s v="20:19:01"/>
    <x v="12"/>
    <s v="LIMA"/>
    <s v="SAN BORJA"/>
    <s v="Motocicleta"/>
    <x v="405"/>
    <n v="13.829999999999998"/>
    <n v="3"/>
    <n v="3.5"/>
    <n v="0.75"/>
    <n v="10.5"/>
    <n v="10.372499999999999"/>
    <n v="174.28"/>
    <n v="20.872499999999999"/>
  </r>
  <r>
    <s v="18:28:38"/>
    <s v="843*,)10363"/>
    <s v="S"/>
    <x v="1"/>
    <s v="PAY"/>
    <s v="COMPLETED"/>
    <x v="2"/>
    <s v="11:14:20"/>
    <x v="5"/>
    <s v="SAN JUAN DE MIRAFLORES"/>
    <s v="SAN BORJA"/>
    <s v="Motocicleta"/>
    <x v="406"/>
    <n v="8.57"/>
    <n v="3.75"/>
    <n v="4.5"/>
    <n v="0.55000000000000004"/>
    <n v="16.875"/>
    <n v="4.7135000000000007"/>
    <n v="29.35"/>
    <n v="21.5885"/>
  </r>
  <r>
    <s v="18:40:41"/>
    <s v="31(+(+*2615"/>
    <s v="S"/>
    <x v="1"/>
    <s v="PAY"/>
    <s v="COMPLETED"/>
    <x v="2"/>
    <s v="11:57:17"/>
    <x v="5"/>
    <s v="MIRAFLORES"/>
    <s v="SAN BORJA"/>
    <s v="Motocicleta"/>
    <x v="407"/>
    <n v="16.760000000000002"/>
    <n v="3.75"/>
    <n v="4.5"/>
    <n v="0.55000000000000004"/>
    <n v="16.875"/>
    <n v="9.2180000000000017"/>
    <n v="52.36"/>
    <n v="26.093000000000004"/>
  </r>
  <r>
    <s v="18:41:36"/>
    <s v="8132(.0+5906"/>
    <m/>
    <x v="1"/>
    <s v="COD"/>
    <s v="COMPLETED"/>
    <x v="9"/>
    <s v="18:06:39"/>
    <x v="6"/>
    <s v="BRENA"/>
    <s v="SAN MIGUEL"/>
    <s v="Motocicleta"/>
    <x v="181"/>
    <n v="0"/>
    <n v="3.75"/>
    <n v="4.5"/>
    <n v="0.55000000000000004"/>
    <n v="10.665000000000001"/>
    <n v="0"/>
    <n v="16.89"/>
    <n v="10.665000000000001"/>
  </r>
  <r>
    <s v="18:43:33"/>
    <s v="19/11.*5822"/>
    <s v="S"/>
    <x v="1"/>
    <s v="PAY"/>
    <s v="COMPLETED"/>
    <x v="2"/>
    <s v="11:46:36"/>
    <x v="5"/>
    <s v="MIRAFLORES"/>
    <s v="SURQUILLO"/>
    <s v="Motocicleta"/>
    <x v="408"/>
    <n v="0"/>
    <n v="3.75"/>
    <n v="4.5"/>
    <n v="0.55000000000000004"/>
    <n v="16.695"/>
    <n v="0"/>
    <n v="114.03"/>
    <n v="16.695"/>
  </r>
  <r>
    <s v="19:00:35"/>
    <s v="236*+/(/9847"/>
    <s v="S"/>
    <x v="1"/>
    <s v="PAY"/>
    <s v="COMPLETED"/>
    <x v="2"/>
    <s v="10:14:26"/>
    <x v="4"/>
    <s v="SAN BORJA"/>
    <s v="SAN JUAN DE MIRAFLORES"/>
    <s v="Motocicleta"/>
    <x v="409"/>
    <n v="13.670000000000002"/>
    <n v="3.75"/>
    <n v="4.5"/>
    <n v="0.55000000000000004"/>
    <n v="16.875"/>
    <n v="7.5185000000000013"/>
    <n v="234.72"/>
    <n v="24.393500000000003"/>
  </r>
  <r>
    <s v="19:11:38"/>
    <s v="197*2++2840"/>
    <s v="S"/>
    <x v="3"/>
    <s v="PAY"/>
    <s v="COMPLETED"/>
    <x v="2"/>
    <s v="18:37:12"/>
    <x v="6"/>
    <s v="LIMA"/>
    <s v="SAN MIGUEL"/>
    <s v="Motocicleta"/>
    <x v="318"/>
    <n v="2.7300000000000004"/>
    <n v="3"/>
    <n v="3.5"/>
    <n v="0.75"/>
    <n v="10.5"/>
    <n v="2.0475000000000003"/>
    <n v="224.01"/>
    <n v="12.547499999999999"/>
  </r>
  <r>
    <s v="19:14:54"/>
    <s v="698-+2-(798"/>
    <s v="S"/>
    <x v="3"/>
    <s v="PAY"/>
    <s v="COMPLETED"/>
    <x v="2"/>
    <s v="09:01:18"/>
    <x v="10"/>
    <s v="LIMA"/>
    <s v="SAN MIGUEL"/>
    <s v="Motocicleta"/>
    <x v="389"/>
    <n v="14.440000000000001"/>
    <n v="3"/>
    <n v="3.5"/>
    <n v="0.75"/>
    <n v="10.5"/>
    <n v="10.830000000000002"/>
    <n v="201.81"/>
    <n v="21.330000000000002"/>
  </r>
  <r>
    <s v="19:15:28"/>
    <s v="483+(2119642"/>
    <s v="S"/>
    <x v="3"/>
    <s v="PAY"/>
    <s v="WAITING"/>
    <x v="2"/>
    <s v="16:05:04"/>
    <x v="2"/>
    <s v="LIMA"/>
    <s v="SANTIAGO DE SURCO"/>
    <s v="Motocicleta"/>
    <x v="410"/>
    <n v="0"/>
    <n v="3"/>
    <n v="3.5"/>
    <n v="0.75"/>
    <n v="7.21"/>
    <n v="0"/>
    <n v="203.46"/>
    <n v="7.21"/>
  </r>
  <r>
    <s v="19:25:20"/>
    <s v="2722.)(04545"/>
    <s v="S"/>
    <x v="1"/>
    <s v="PAY"/>
    <s v="COMPLETED"/>
    <x v="2"/>
    <s v="12:51:20"/>
    <x v="7"/>
    <s v="LA VICTORIA"/>
    <s v="MIRAFLORES"/>
    <s v="Motocicleta"/>
    <x v="411"/>
    <n v="0"/>
    <n v="3.75"/>
    <n v="4.5"/>
    <n v="0.55000000000000004"/>
    <n v="11.654999999999999"/>
    <n v="0"/>
    <n v="243.72"/>
    <n v="11.654999999999999"/>
  </r>
  <r>
    <s v="19:25:39"/>
    <s v="6500+/)-8567"/>
    <s v="S"/>
    <x v="1"/>
    <s v="PAY"/>
    <s v="COMPLETED"/>
    <x v="2"/>
    <s v="11:43:43"/>
    <x v="5"/>
    <s v="LIMA"/>
    <s v="EL AGUSTINO"/>
    <s v="Motocicleta"/>
    <x v="412"/>
    <n v="2.0700000000000003"/>
    <n v="3.75"/>
    <n v="4.5"/>
    <n v="0.55000000000000004"/>
    <n v="16.875"/>
    <n v="1.1385000000000003"/>
    <n v="84.33"/>
    <n v="18.013500000000001"/>
  </r>
  <r>
    <s v="19:25:56"/>
    <s v="679)*+*2787"/>
    <s v="S"/>
    <x v="1"/>
    <s v="PAY"/>
    <s v="COMPLETED"/>
    <x v="2"/>
    <s v="13:48:00"/>
    <x v="3"/>
    <s v="JESUS MARIA"/>
    <s v="CALLAO"/>
    <s v="Motocicleta"/>
    <x v="413"/>
    <n v="13.32"/>
    <n v="3.75"/>
    <n v="4.5"/>
    <n v="0.55000000000000004"/>
    <n v="16.875"/>
    <n v="7.3260000000000005"/>
    <n v="121.73"/>
    <n v="24.201000000000001"/>
  </r>
  <r>
    <s v="19:29:01"/>
    <s v="9290121,6716"/>
    <s v="S"/>
    <x v="1"/>
    <s v="PAY"/>
    <s v="COMPLETED"/>
    <x v="2"/>
    <s v="12:11:42"/>
    <x v="7"/>
    <s v="INDEPENDENCIA"/>
    <s v="SAN MARTIN DE PORRES"/>
    <s v="Motocicleta"/>
    <x v="399"/>
    <n v="5.73"/>
    <n v="3.75"/>
    <n v="4.5"/>
    <n v="0.55000000000000004"/>
    <n v="16.875"/>
    <n v="3.1515000000000004"/>
    <n v="155.28"/>
    <n v="20.026499999999999"/>
  </r>
  <r>
    <s v="19:30:55"/>
    <s v="1510-+-.9957"/>
    <s v="S"/>
    <x v="3"/>
    <s v="PAY"/>
    <s v="COMPLETED"/>
    <x v="2"/>
    <s v="09:18:04"/>
    <x v="10"/>
    <s v="LIMA"/>
    <s v="SANTIAGO DE SURCO"/>
    <s v="Motocicleta"/>
    <x v="200"/>
    <n v="1.2400000000000002"/>
    <n v="3"/>
    <n v="3.5"/>
    <n v="0.75"/>
    <n v="10.5"/>
    <n v="0.93000000000000016"/>
    <n v="157.63999999999999"/>
    <n v="11.43"/>
  </r>
  <r>
    <s v="19:34:07"/>
    <s v="205/1,+,735"/>
    <s v="S"/>
    <x v="3"/>
    <s v="PAY"/>
    <s v="COMPLETED"/>
    <x v="2"/>
    <s v="09:18:12"/>
    <x v="10"/>
    <s v="LIMA"/>
    <s v="SANTIAGO DE SURCO"/>
    <s v="Motocicleta"/>
    <x v="414"/>
    <n v="3.5199999999999996"/>
    <n v="3"/>
    <n v="3.5"/>
    <n v="0.75"/>
    <n v="10.5"/>
    <n v="2.6399999999999997"/>
    <n v="32.770000000000003"/>
    <n v="13.14"/>
  </r>
  <r>
    <s v="19:37:25"/>
    <s v="9461.),-8095"/>
    <s v="S"/>
    <x v="3"/>
    <s v="COD"/>
    <s v="COMPLETED"/>
    <x v="2"/>
    <s v="20:05:55"/>
    <x v="12"/>
    <s v="SURQUILLO"/>
    <s v="SAN BORJA"/>
    <s v="Motocicleta"/>
    <x v="415"/>
    <n v="0"/>
    <n v="3"/>
    <n v="3.5"/>
    <n v="0.75"/>
    <n v="9.2050000000000001"/>
    <n v="0"/>
    <n v="56.13"/>
    <n v="9.2050000000000001"/>
  </r>
  <r>
    <s v="19:39:28"/>
    <s v="3660)//1845"/>
    <m/>
    <x v="1"/>
    <s v="COD"/>
    <s v="COMPLETED"/>
    <x v="9"/>
    <s v="17:56:07"/>
    <x v="13"/>
    <s v="SURQUILLO"/>
    <s v="SAN BORJA"/>
    <s v="Motocicleta"/>
    <x v="416"/>
    <n v="3.74"/>
    <n v="3.75"/>
    <n v="4.5"/>
    <n v="0.55000000000000004"/>
    <n v="16.875"/>
    <n v="2.0570000000000004"/>
    <n v="45.31"/>
    <n v="18.932000000000002"/>
  </r>
  <r>
    <s v="19:40:21"/>
    <s v="6152/.+)6338"/>
    <s v="S"/>
    <x v="1"/>
    <s v="PAY"/>
    <s v="COMPLETED"/>
    <x v="2"/>
    <s v="12:22:25"/>
    <x v="7"/>
    <s v="LIMA"/>
    <s v="SAN JUAN DE LURIGANCHO"/>
    <s v="Motocicleta"/>
    <x v="417"/>
    <n v="4.07"/>
    <n v="3.75"/>
    <n v="4.5"/>
    <n v="0.55000000000000004"/>
    <n v="16.875"/>
    <n v="2.2385000000000002"/>
    <n v="215.68"/>
    <n v="19.113500000000002"/>
  </r>
  <r>
    <s v="19:46:10"/>
    <s v="588..-)-7002"/>
    <m/>
    <x v="1"/>
    <s v="COD"/>
    <s v="COMPLETED"/>
    <x v="9"/>
    <s v="18:05:22"/>
    <x v="6"/>
    <s v="SURQUILLO"/>
    <s v="LA VICTORIA"/>
    <s v="Motocicleta"/>
    <x v="418"/>
    <n v="14.61"/>
    <n v="3.75"/>
    <n v="4.5"/>
    <n v="0.55000000000000004"/>
    <n v="16.875"/>
    <n v="8.0355000000000008"/>
    <n v="193.38"/>
    <n v="24.910499999999999"/>
  </r>
  <r>
    <s v="19:47:10"/>
    <s v="347-*.(02158"/>
    <s v="S"/>
    <x v="3"/>
    <s v="PAY"/>
    <s v="COMPLETED"/>
    <x v="2"/>
    <s v="18:37:29"/>
    <x v="6"/>
    <s v="LIMA"/>
    <s v="MIRAFLORES"/>
    <s v="Motocicleta"/>
    <x v="419"/>
    <n v="6.68"/>
    <n v="3"/>
    <n v="3.5"/>
    <n v="0.75"/>
    <n v="10.5"/>
    <n v="5.01"/>
    <n v="70.72"/>
    <n v="15.51"/>
  </r>
  <r>
    <s v="19:51:02"/>
    <s v="54/(.*(1748"/>
    <s v="S"/>
    <x v="1"/>
    <s v="PAY"/>
    <s v="COMPLETED"/>
    <x v="2"/>
    <s v="09:44:05"/>
    <x v="10"/>
    <s v="LA MOLINA"/>
    <s v="SANTIAGO DE SURCO"/>
    <s v="Motocicleta"/>
    <x v="420"/>
    <n v="3.5599999999999996"/>
    <n v="3.75"/>
    <n v="4.5"/>
    <n v="0.55000000000000004"/>
    <n v="16.875"/>
    <n v="1.958"/>
    <n v="107.64"/>
    <n v="18.832999999999998"/>
  </r>
  <r>
    <s v="19:58:44"/>
    <s v="901)-+.957"/>
    <m/>
    <x v="1"/>
    <s v="COD"/>
    <s v="COMPLETED"/>
    <x v="9"/>
    <s v="17:57:57"/>
    <x v="13"/>
    <s v="SURQUILLO"/>
    <s v="SAN ISIDRO"/>
    <s v="Motocicleta"/>
    <x v="421"/>
    <n v="14.940000000000001"/>
    <n v="3.75"/>
    <n v="4.5"/>
    <n v="0.55000000000000004"/>
    <n v="16.875"/>
    <n v="8.2170000000000005"/>
    <n v="191.5"/>
    <n v="25.091999999999999"/>
  </r>
  <r>
    <s v="20:06:12"/>
    <s v="92)//)25337"/>
    <s v="S"/>
    <x v="1"/>
    <s v="PAY"/>
    <s v="COMPLETED"/>
    <x v="2"/>
    <s v="10:28:21"/>
    <x v="4"/>
    <s v="SAN MIGUEL"/>
    <s v="MIRAFLORES"/>
    <s v="Motocicleta"/>
    <x v="224"/>
    <n v="7.74"/>
    <n v="3.75"/>
    <n v="4.5"/>
    <n v="0.55000000000000004"/>
    <n v="16.875"/>
    <n v="4.2570000000000006"/>
    <n v="162.65"/>
    <n v="21.132000000000001"/>
  </r>
  <r>
    <s v="20:10:19"/>
    <s v="71611(2*7814"/>
    <s v="S"/>
    <x v="1"/>
    <s v="PAY"/>
    <s v="COMPLETED"/>
    <x v="2"/>
    <s v="10:23:34"/>
    <x v="4"/>
    <s v="PUEBLO LIBRE"/>
    <s v="LIMA"/>
    <s v="Motocicleta"/>
    <x v="422"/>
    <n v="3.8"/>
    <n v="3.75"/>
    <n v="4.5"/>
    <n v="0.55000000000000004"/>
    <n v="16.875"/>
    <n v="2.09"/>
    <n v="128.68"/>
    <n v="18.965"/>
  </r>
  <r>
    <s v="20:11:00"/>
    <s v="339**+*.6919"/>
    <m/>
    <x v="1"/>
    <s v="COD"/>
    <s v="COMPLETED"/>
    <x v="9"/>
    <s v="18:05:32"/>
    <x v="6"/>
    <s v="SURQUILLO"/>
    <s v="LA VICTORIA"/>
    <s v="Motocicleta"/>
    <x v="423"/>
    <n v="0"/>
    <n v="3.75"/>
    <n v="4.5"/>
    <n v="0.55000000000000004"/>
    <n v="9.3149999999999995"/>
    <n v="0"/>
    <n v="210.94"/>
    <n v="9.3149999999999995"/>
  </r>
  <r>
    <s v="20:12:03"/>
    <s v="330(.22-5856"/>
    <s v="S"/>
    <x v="1"/>
    <s v="PAY"/>
    <s v="COMPLETED"/>
    <x v="3"/>
    <s v="10:53:39"/>
    <x v="4"/>
    <s v="LA MOLINA"/>
    <s v="ATE"/>
    <s v="Motocicleta"/>
    <x v="424"/>
    <n v="10.43"/>
    <n v="3.75"/>
    <n v="4.5"/>
    <n v="0.55000000000000004"/>
    <n v="16.875"/>
    <n v="5.7365000000000004"/>
    <n v="121.97"/>
    <n v="22.611499999999999"/>
  </r>
  <r>
    <s v="20:19:52"/>
    <s v="151/*2/+7817"/>
    <s v="S"/>
    <x v="1"/>
    <s v="PAY"/>
    <s v="COMPLETED"/>
    <x v="2"/>
    <s v="10:55:39"/>
    <x v="4"/>
    <s v="CHORRILLOS"/>
    <s v="SAN JUAN DE MIRAFLORES"/>
    <s v="Motocicleta"/>
    <x v="425"/>
    <n v="11.62"/>
    <n v="3.75"/>
    <n v="4.5"/>
    <n v="0.55000000000000004"/>
    <n v="16.875"/>
    <n v="6.391"/>
    <n v="176.31"/>
    <n v="23.265999999999998"/>
  </r>
  <r>
    <s v="20:20:02"/>
    <s v="8810+.28403"/>
    <s v="S"/>
    <x v="1"/>
    <s v="PAY"/>
    <s v="COMPLETED"/>
    <x v="2"/>
    <s v="12:35:16"/>
    <x v="7"/>
    <s v="LA MOLINA"/>
    <s v="SANTIAGO DE SURCO"/>
    <s v="Motocicleta"/>
    <x v="426"/>
    <n v="1.75"/>
    <n v="3.75"/>
    <n v="4.5"/>
    <n v="0.55000000000000004"/>
    <n v="16.875"/>
    <n v="0.96250000000000013"/>
    <n v="155.47"/>
    <n v="17.837499999999999"/>
  </r>
  <r>
    <s v="20:20:51"/>
    <s v="5380+,0.1769"/>
    <s v="S"/>
    <x v="1"/>
    <s v="PAY"/>
    <s v="COMPLETED"/>
    <x v="2"/>
    <s v="09:50:08"/>
    <x v="10"/>
    <s v="LA MOLINA"/>
    <s v="LA MOLINA"/>
    <s v="Motocicleta"/>
    <x v="427"/>
    <n v="4.1100000000000003"/>
    <n v="3.75"/>
    <n v="4.5"/>
    <n v="0.55000000000000004"/>
    <n v="16.875"/>
    <n v="2.2605000000000004"/>
    <n v="238.73"/>
    <n v="19.1355"/>
  </r>
  <r>
    <s v="20:21:49"/>
    <s v="61,)+-)9149"/>
    <s v="S"/>
    <x v="1"/>
    <s v="PAY"/>
    <s v="COMPLETED"/>
    <x v="2"/>
    <s v="10:23:09"/>
    <x v="4"/>
    <s v="LA MOLINA"/>
    <s v="LA MOLINA"/>
    <s v="Motocicleta"/>
    <x v="428"/>
    <n v="15.55"/>
    <n v="3.75"/>
    <n v="4.5"/>
    <n v="0.55000000000000004"/>
    <n v="16.875"/>
    <n v="8.5525000000000002"/>
    <n v="144.13999999999999"/>
    <n v="25.427500000000002"/>
  </r>
  <r>
    <s v="20:21:51"/>
    <s v="469).0+15045"/>
    <s v="S"/>
    <x v="1"/>
    <s v="PAY"/>
    <s v="COMPLETED"/>
    <x v="2"/>
    <s v="11:13:42"/>
    <x v="5"/>
    <s v="LA MOLINA"/>
    <s v="SAN JUAN DE LURIGANCHO"/>
    <s v="Motocicleta"/>
    <x v="345"/>
    <n v="16.559999999999999"/>
    <n v="3.75"/>
    <n v="4.5"/>
    <n v="0.55000000000000004"/>
    <n v="16.875"/>
    <n v="9.1080000000000005"/>
    <n v="151.91"/>
    <n v="25.983000000000001"/>
  </r>
  <r>
    <s v="20:22:47"/>
    <s v="930-22-+4631"/>
    <s v="S"/>
    <x v="1"/>
    <s v="PAY"/>
    <s v="COMPLETED"/>
    <x v="3"/>
    <s v="10:53:30"/>
    <x v="4"/>
    <s v="LA MOLINA"/>
    <s v="SANTA ANITA"/>
    <s v="Motocicleta"/>
    <x v="429"/>
    <n v="0"/>
    <n v="3.75"/>
    <n v="4.5"/>
    <n v="0.55000000000000004"/>
    <n v="14.22"/>
    <n v="0"/>
    <n v="30.09"/>
    <n v="14.22"/>
  </r>
  <r>
    <s v="20:26:54"/>
    <s v="494+.,/*9461"/>
    <s v="S"/>
    <x v="1"/>
    <s v="PAY"/>
    <s v="COMPLETED"/>
    <x v="2"/>
    <s v="12:10:36"/>
    <x v="7"/>
    <s v="LA MOLINA"/>
    <s v="SAN JUAN DE LURIGANCHO"/>
    <s v="Motocicleta"/>
    <x v="430"/>
    <n v="7.0500000000000007"/>
    <n v="3.75"/>
    <n v="4.5"/>
    <n v="0.55000000000000004"/>
    <n v="16.875"/>
    <n v="3.8775000000000008"/>
    <n v="136.62"/>
    <n v="20.752500000000001"/>
  </r>
  <r>
    <s v="20:30:54"/>
    <s v="170(,.(.3556"/>
    <m/>
    <x v="1"/>
    <s v="COD"/>
    <s v="COMPLETED"/>
    <x v="9"/>
    <s v="18:05:42"/>
    <x v="6"/>
    <s v="BRENA"/>
    <s v="LIMA"/>
    <s v="Motocicleta"/>
    <x v="431"/>
    <n v="9.0500000000000007"/>
    <n v="3.75"/>
    <n v="4.5"/>
    <n v="0.55000000000000004"/>
    <n v="16.875"/>
    <n v="4.9775000000000009"/>
    <n v="141.16"/>
    <n v="21.852499999999999"/>
  </r>
  <r>
    <s v="20:34:04"/>
    <s v="977,,01.8830"/>
    <s v="S"/>
    <x v="1"/>
    <s v="PAY"/>
    <s v="COMPLETED"/>
    <x v="2"/>
    <s v="13:36:28"/>
    <x v="3"/>
    <s v="INDEPENDENCIA"/>
    <s v="SAN MARTIN DE PORRES"/>
    <s v="Motocicleta"/>
    <x v="432"/>
    <n v="4.5299999999999994"/>
    <n v="3.75"/>
    <n v="4.5"/>
    <n v="0.55000000000000004"/>
    <n v="16.875"/>
    <n v="2.4914999999999998"/>
    <n v="110.67"/>
    <n v="19.366499999999998"/>
  </r>
  <r>
    <s v="20:34:39"/>
    <s v="335)-**,5827"/>
    <m/>
    <x v="1"/>
    <s v="COD"/>
    <s v="COMPLETED"/>
    <x v="3"/>
    <s v="14:37:12"/>
    <x v="9"/>
    <s v="SURQUILLO"/>
    <s v="LA VICTORIA"/>
    <s v="Motocicleta"/>
    <x v="433"/>
    <n v="11.21"/>
    <n v="3.75"/>
    <n v="4.5"/>
    <n v="0.55000000000000004"/>
    <n v="16.875"/>
    <n v="6.1655000000000006"/>
    <n v="241.2"/>
    <n v="23.040500000000002"/>
  </r>
  <r>
    <s v="20:35:00"/>
    <s v="536-*(*01013"/>
    <s v="S"/>
    <x v="3"/>
    <s v="PAY"/>
    <s v="COMPLETED"/>
    <x v="2"/>
    <s v="18:37:36"/>
    <x v="6"/>
    <s v="LIMA"/>
    <s v="SAN ISIDRO"/>
    <s v="Motocicleta"/>
    <x v="434"/>
    <n v="13.239999999999998"/>
    <n v="3"/>
    <n v="3.5"/>
    <n v="0.75"/>
    <n v="10.5"/>
    <n v="9.93"/>
    <n v="174.13"/>
    <n v="20.43"/>
  </r>
  <r>
    <s v="20:37:04"/>
    <s v="965.10,-4622"/>
    <s v="S"/>
    <x v="1"/>
    <s v="PAY"/>
    <s v="COMPLETED"/>
    <x v="2"/>
    <s v="12:29:35"/>
    <x v="7"/>
    <s v="LIMA"/>
    <s v="SAN JUAN DE LURIGANCHO"/>
    <s v="Motocicleta"/>
    <x v="435"/>
    <n v="5.5"/>
    <n v="3.75"/>
    <n v="4.5"/>
    <n v="0.55000000000000004"/>
    <n v="16.875"/>
    <n v="3.0250000000000004"/>
    <n v="125.42"/>
    <n v="19.899999999999999"/>
  </r>
  <r>
    <s v="20:37:26"/>
    <s v="722))+/23100"/>
    <s v="S"/>
    <x v="1"/>
    <s v="PAY"/>
    <s v="FAILED"/>
    <x v="2"/>
    <s v="09:16:07"/>
    <x v="10"/>
    <s v="SURQUILLO"/>
    <s v="SAN JUAN DE LURIGANCHO"/>
    <s v="Motocicleta"/>
    <x v="436"/>
    <n v="0"/>
    <n v="3.75"/>
    <n v="4.5"/>
    <n v="0.55000000000000004"/>
    <n v="11.385000000000002"/>
    <n v="0"/>
    <n v="34.630000000000003"/>
    <n v="11.385000000000002"/>
  </r>
  <r>
    <s v="20:37:26"/>
    <s v="7950-*117417"/>
    <s v="S"/>
    <x v="0"/>
    <s v="PAY"/>
    <s v="COMPLETED"/>
    <x v="3"/>
    <s v="19:45:19"/>
    <x v="0"/>
    <s v="SURQUILLO"/>
    <s v="SAN JUAN DE LURIGANCHO"/>
    <s v="Motocicleta"/>
    <x v="243"/>
    <n v="4.6900000000000004"/>
    <n v="2.5"/>
    <n v="3"/>
    <n v="1.2"/>
    <n v="7.5"/>
    <n v="5.6280000000000001"/>
    <n v="193.65"/>
    <n v="13.128"/>
  </r>
  <r>
    <s v="20:39:10"/>
    <s v="920(120/4173"/>
    <s v="S"/>
    <x v="0"/>
    <s v="CCD"/>
    <s v="COMPLETED"/>
    <x v="2"/>
    <s v="10:45:02"/>
    <x v="4"/>
    <s v="SAN BORJA"/>
    <s v="SAN BORJA"/>
    <s v="Motocicleta"/>
    <x v="437"/>
    <n v="8.57"/>
    <n v="2.5"/>
    <n v="3"/>
    <n v="1.2"/>
    <n v="7.5"/>
    <n v="10.284000000000001"/>
    <n v="81.59"/>
    <n v="17.783999999999999"/>
  </r>
  <r>
    <s v="20:47:14"/>
    <s v="5742,*1)852"/>
    <s v="S"/>
    <x v="1"/>
    <s v="PAY"/>
    <s v="COMPLETED"/>
    <x v="2"/>
    <s v="11:15:27"/>
    <x v="5"/>
    <s v="LIMA"/>
    <s v="INDEPENDENCIA"/>
    <s v="Motocicleta"/>
    <x v="246"/>
    <n v="0"/>
    <n v="3.75"/>
    <n v="4.5"/>
    <n v="0.55000000000000004"/>
    <n v="8.73"/>
    <n v="0"/>
    <n v="128.13"/>
    <n v="8.73"/>
  </r>
  <r>
    <s v="20:48:58"/>
    <s v="315..-/04251"/>
    <s v="S"/>
    <x v="1"/>
    <s v="PAY"/>
    <s v="COMPLETED"/>
    <x v="2"/>
    <s v="12:21:38"/>
    <x v="7"/>
    <s v="LA VICTORIA"/>
    <s v="SURQUILLO"/>
    <s v="Motocicleta"/>
    <x v="438"/>
    <n v="16.18"/>
    <n v="3.75"/>
    <n v="4.5"/>
    <n v="0.55000000000000004"/>
    <n v="16.875"/>
    <n v="8.8990000000000009"/>
    <n v="172.73"/>
    <n v="25.774000000000001"/>
  </r>
  <r>
    <s v="20:51:23"/>
    <s v="96**--28553"/>
    <m/>
    <x v="1"/>
    <s v="COD"/>
    <s v="COMPLETED"/>
    <x v="9"/>
    <s v="17:56:30"/>
    <x v="13"/>
    <s v="SURQUILLO"/>
    <s v="SAN BORJA"/>
    <s v="Motocicleta"/>
    <x v="368"/>
    <n v="15.96"/>
    <n v="3.75"/>
    <n v="4.5"/>
    <n v="0.55000000000000004"/>
    <n v="16.875"/>
    <n v="8.7780000000000005"/>
    <n v="107.72"/>
    <n v="25.652999999999999"/>
  </r>
  <r>
    <s v="20:52:26"/>
    <s v="841.,/0+8997"/>
    <s v="S"/>
    <x v="1"/>
    <s v="PAY"/>
    <s v="COMPLETED"/>
    <x v="2"/>
    <s v="10:22:06"/>
    <x v="4"/>
    <s v="LA MOLINA"/>
    <s v="LA MOLINA"/>
    <s v="Motocicleta"/>
    <x v="439"/>
    <n v="0.38999999999999968"/>
    <n v="3.75"/>
    <n v="4.5"/>
    <n v="0.55000000000000004"/>
    <n v="16.875"/>
    <n v="0.21449999999999983"/>
    <n v="170.69"/>
    <n v="17.089500000000001"/>
  </r>
  <r>
    <s v="20:54:37"/>
    <s v="55*---12160"/>
    <s v="S"/>
    <x v="3"/>
    <s v="PAY"/>
    <s v="COMPLETED"/>
    <x v="2"/>
    <s v="18:37:21"/>
    <x v="6"/>
    <s v="LIMA"/>
    <s v="MAGDALENA DEL MAR"/>
    <s v="Motocicleta"/>
    <x v="440"/>
    <n v="16.59"/>
    <n v="3"/>
    <n v="3.5"/>
    <n v="0.75"/>
    <n v="10.5"/>
    <n v="12.442499999999999"/>
    <n v="134.81"/>
    <n v="22.942499999999999"/>
  </r>
  <r>
    <s v="20:56:26"/>
    <s v="6842-(-03302"/>
    <s v="S"/>
    <x v="1"/>
    <s v="PAY"/>
    <s v="COMPLETED"/>
    <x v="2"/>
    <s v="13:26:32"/>
    <x v="3"/>
    <s v="INDEPENDENCIA"/>
    <s v="INDEPENDENCIA"/>
    <s v="Motocicleta"/>
    <x v="441"/>
    <n v="16.91"/>
    <n v="3.75"/>
    <n v="4.5"/>
    <n v="0.55000000000000004"/>
    <n v="16.875"/>
    <n v="9.3005000000000013"/>
    <n v="114.79"/>
    <n v="26.1755"/>
  </r>
  <r>
    <s v="20:56:56"/>
    <s v="46-12+*8581"/>
    <m/>
    <x v="1"/>
    <s v="COD"/>
    <s v="COMPLETED"/>
    <x v="9"/>
    <s v="17:56:15"/>
    <x v="13"/>
    <s v="SURQUILLO"/>
    <s v="SAN BORJA"/>
    <s v="Motocicleta"/>
    <x v="442"/>
    <n v="7.4399999999999995"/>
    <n v="3.75"/>
    <n v="4.5"/>
    <n v="0.55000000000000004"/>
    <n v="16.875"/>
    <n v="4.0919999999999996"/>
    <n v="20.12"/>
    <n v="20.966999999999999"/>
  </r>
  <r>
    <s v="20:59:18"/>
    <s v="1820*-.9616"/>
    <s v="S"/>
    <x v="1"/>
    <s v="PAY"/>
    <s v="COMPLETED"/>
    <x v="2"/>
    <s v="16:01:13"/>
    <x v="2"/>
    <s v="SAN JUAN DE MIRAFLORES"/>
    <s v="SAN JUAN DE MIRAFLORES"/>
    <s v="Motocicleta"/>
    <x v="443"/>
    <n v="11.11"/>
    <n v="3.75"/>
    <n v="4.5"/>
    <n v="0.55000000000000004"/>
    <n v="16.875"/>
    <n v="6.1105"/>
    <n v="74.22"/>
    <n v="22.985500000000002"/>
  </r>
  <r>
    <s v="21:01:57"/>
    <s v="368*2(/28599"/>
    <m/>
    <x v="1"/>
    <s v="COD"/>
    <s v="COMPLETED"/>
    <x v="9"/>
    <s v="17:55:13"/>
    <x v="13"/>
    <s v="SURQUILLO"/>
    <s v="SANTIAGO DE SURCO"/>
    <s v="Motocicleta"/>
    <x v="444"/>
    <n v="11.2"/>
    <n v="3.75"/>
    <n v="4.5"/>
    <n v="0.55000000000000004"/>
    <n v="16.875"/>
    <n v="6.16"/>
    <n v="12.8"/>
    <n v="23.035"/>
  </r>
  <r>
    <s v="21:06:30"/>
    <s v="549-(2.)8646"/>
    <s v="S"/>
    <x v="1"/>
    <s v="PAY"/>
    <s v="COMPLETED"/>
    <x v="2"/>
    <s v="12:17:31"/>
    <x v="7"/>
    <s v="LIMA"/>
    <s v="SAN JUAN DE LURIGANCHO"/>
    <s v="Motocicleta"/>
    <x v="445"/>
    <n v="5.82"/>
    <n v="3.75"/>
    <n v="4.5"/>
    <n v="0.55000000000000004"/>
    <n v="16.875"/>
    <n v="3.2010000000000005"/>
    <n v="79.03"/>
    <n v="20.076000000000001"/>
  </r>
  <r>
    <s v="21:09:01"/>
    <s v="819)*)0.6278"/>
    <s v="S"/>
    <x v="0"/>
    <s v="CCD"/>
    <s v="COMPLETED"/>
    <x v="2"/>
    <s v="12:44:53"/>
    <x v="7"/>
    <s v="LA MOLINA"/>
    <s v="LIMA"/>
    <s v="Motocicleta"/>
    <x v="446"/>
    <n v="16.739999999999998"/>
    <n v="2.5"/>
    <n v="3"/>
    <n v="1.2"/>
    <n v="7.5"/>
    <n v="20.087999999999997"/>
    <n v="203.49"/>
    <n v="27.587999999999997"/>
  </r>
  <r>
    <s v="21:24:54"/>
    <s v="7601-)/25615"/>
    <m/>
    <x v="1"/>
    <s v="COD"/>
    <s v="COMPLETED"/>
    <x v="3"/>
    <s v="14:36:45"/>
    <x v="9"/>
    <s v="SURQUILLO"/>
    <s v="SAN ISIDRO"/>
    <s v="Motocicleta"/>
    <x v="332"/>
    <n v="0.50999999999999979"/>
    <n v="3.75"/>
    <n v="4.5"/>
    <n v="0.55000000000000004"/>
    <n v="16.875"/>
    <n v="0.28049999999999992"/>
    <n v="23.7"/>
    <n v="17.1555"/>
  </r>
  <r>
    <s v="21:31:30"/>
    <s v="418(*1*+8197"/>
    <s v="S"/>
    <x v="1"/>
    <s v="PAY"/>
    <s v="COMPLETED"/>
    <x v="2"/>
    <s v="11:28:11"/>
    <x v="5"/>
    <s v="LIMA"/>
    <s v="LIMA"/>
    <s v="Motocicleta"/>
    <x v="447"/>
    <n v="3.9399999999999995"/>
    <n v="3.75"/>
    <n v="4.5"/>
    <n v="0.55000000000000004"/>
    <n v="16.875"/>
    <n v="2.1669999999999998"/>
    <n v="131.47999999999999"/>
    <n v="19.042000000000002"/>
  </r>
  <r>
    <s v="21:39:01"/>
    <s v="653((-)+2853"/>
    <m/>
    <x v="1"/>
    <s v="COD"/>
    <s v="COMPLETED"/>
    <x v="9"/>
    <s v="18:03:36"/>
    <x v="6"/>
    <s v="SURQUILLO"/>
    <s v="SAN ISIDRO"/>
    <s v="Motocicleta"/>
    <x v="448"/>
    <n v="14.670000000000002"/>
    <n v="3.75"/>
    <n v="4.5"/>
    <n v="0.55000000000000004"/>
    <n v="16.875"/>
    <n v="8.068500000000002"/>
    <n v="136.6"/>
    <n v="24.9435"/>
  </r>
  <r>
    <s v="21:48:52"/>
    <s v="7180/)1(6581"/>
    <m/>
    <x v="1"/>
    <s v="COD"/>
    <s v="COMPLETED"/>
    <x v="9"/>
    <s v="18:03:15"/>
    <x v="6"/>
    <s v="SURQUILLO"/>
    <s v="SURQUILLO"/>
    <s v="Motocicleta"/>
    <x v="449"/>
    <n v="6.42"/>
    <n v="3.75"/>
    <n v="4.5"/>
    <n v="0.55000000000000004"/>
    <n v="16.875"/>
    <n v="3.5310000000000001"/>
    <n v="168.72"/>
    <n v="20.405999999999999"/>
  </r>
  <r>
    <s v="21:48:54"/>
    <s v="9950.1-+4777"/>
    <s v="S"/>
    <x v="1"/>
    <s v="PAY"/>
    <s v="COMPLETED"/>
    <x v="2"/>
    <s v="11:56:52"/>
    <x v="5"/>
    <s v="LA MOLINA"/>
    <s v="SAN JUAN DE LURIGANCHO"/>
    <s v="Motocicleta"/>
    <x v="450"/>
    <n v="8.73"/>
    <n v="3.75"/>
    <n v="4.5"/>
    <n v="0.55000000000000004"/>
    <n v="16.875"/>
    <n v="4.8015000000000008"/>
    <n v="102.25"/>
    <n v="21.676500000000001"/>
  </r>
  <r>
    <s v="21:52:45"/>
    <s v="3350)00/8691"/>
    <s v="S"/>
    <x v="3"/>
    <s v="PAY"/>
    <s v="COMPLETED"/>
    <x v="2"/>
    <s v="09:01:25"/>
    <x v="10"/>
    <s v="LIMA"/>
    <s v="SAN MIGUEL"/>
    <s v="Motocicleta"/>
    <x v="451"/>
    <n v="12.47"/>
    <n v="3"/>
    <n v="3.5"/>
    <n v="0.75"/>
    <n v="10.5"/>
    <n v="9.3525000000000009"/>
    <n v="158.52000000000001"/>
    <n v="19.852499999999999"/>
  </r>
  <r>
    <s v="21:54:17"/>
    <s v="951(,-2+4013"/>
    <s v="S"/>
    <x v="1"/>
    <s v="PAY"/>
    <s v="COMPLETED"/>
    <x v="2"/>
    <s v="11:47:57"/>
    <x v="5"/>
    <s v="SAN JUAN DE MIRAFLORES"/>
    <s v="SAN JUAN DE MIRAFLORES"/>
    <s v="Motocicleta"/>
    <x v="452"/>
    <n v="14.190000000000001"/>
    <n v="3.75"/>
    <n v="4.5"/>
    <n v="0.55000000000000004"/>
    <n v="16.875"/>
    <n v="7.8045000000000018"/>
    <n v="132.38"/>
    <n v="24.679500000000001"/>
  </r>
  <r>
    <s v="21:54:27"/>
    <s v="764/--).1645"/>
    <m/>
    <x v="1"/>
    <s v="COD"/>
    <s v="COMPLETED"/>
    <x v="9"/>
    <s v="18:07:33"/>
    <x v="6"/>
    <s v="SURQUILLO"/>
    <s v="SAN ISIDRO"/>
    <s v="Motocicleta"/>
    <x v="61"/>
    <n v="0"/>
    <n v="3.75"/>
    <n v="4.5"/>
    <n v="0.55000000000000004"/>
    <n v="14.49"/>
    <n v="0"/>
    <n v="38.24"/>
    <n v="14.49"/>
  </r>
  <r>
    <s v="21:56:19"/>
    <s v="934.2,-.695"/>
    <s v="S"/>
    <x v="1"/>
    <s v="PAY"/>
    <s v="COMPLETED"/>
    <x v="4"/>
    <s v="16:40:00"/>
    <x v="2"/>
    <s v="SAN JUAN DE MIRAFLORES"/>
    <s v="SAN JUAN DE MIRAFLORES"/>
    <s v="Motocicleta"/>
    <x v="453"/>
    <n v="7.9700000000000006"/>
    <n v="3.75"/>
    <n v="4.5"/>
    <n v="0.55000000000000004"/>
    <n v="16.875"/>
    <n v="4.3835000000000006"/>
    <n v="51.94"/>
    <n v="21.258500000000002"/>
  </r>
  <r>
    <s v="21:58:05"/>
    <s v="752-/1024281"/>
    <s v="S"/>
    <x v="1"/>
    <s v="PAY"/>
    <s v="COMPLETED"/>
    <x v="2"/>
    <s v="15:55:23"/>
    <x v="11"/>
    <s v="SAN JUAN DE MIRAFLORES"/>
    <s v="CHORRILLOS"/>
    <s v="Motocicleta"/>
    <x v="454"/>
    <n v="15.68"/>
    <n v="3.75"/>
    <n v="4.5"/>
    <n v="0.55000000000000004"/>
    <n v="16.875"/>
    <n v="8.6240000000000006"/>
    <n v="74.83"/>
    <n v="25.499000000000002"/>
  </r>
  <r>
    <s v="22:05:44"/>
    <s v="55500+,*7792"/>
    <m/>
    <x v="1"/>
    <s v="COD"/>
    <s v="COMPLETED"/>
    <x v="9"/>
    <s v="17:56:49"/>
    <x v="13"/>
    <s v="SURQUILLO"/>
    <s v="SAN ISIDRO"/>
    <s v="Motocicleta"/>
    <x v="455"/>
    <n v="16.48"/>
    <n v="3.75"/>
    <n v="4.5"/>
    <n v="0.55000000000000004"/>
    <n v="16.875"/>
    <n v="9.0640000000000018"/>
    <n v="73.150000000000006"/>
    <n v="25.939"/>
  </r>
  <r>
    <s v="22:20:47"/>
    <s v="645*,00)4609"/>
    <s v="S"/>
    <x v="1"/>
    <s v="PAY"/>
    <s v="COMPLETED"/>
    <x v="2"/>
    <s v="15:42:18"/>
    <x v="11"/>
    <s v="LIMA"/>
    <s v="INDEPENDENCIA"/>
    <s v="Motocicleta"/>
    <x v="456"/>
    <n v="0"/>
    <n v="3.75"/>
    <n v="4.5"/>
    <n v="0.55000000000000004"/>
    <n v="15.75"/>
    <n v="0"/>
    <n v="145.19"/>
    <n v="15.75"/>
  </r>
  <r>
    <s v="22:35:18"/>
    <s v="855*01.*9835"/>
    <s v="S"/>
    <x v="1"/>
    <s v="PAY"/>
    <s v="COMPLETED"/>
    <x v="2"/>
    <s v="14:30:43"/>
    <x v="9"/>
    <s v="SAN JUAN DE MIRAFLORES"/>
    <s v="VILLA MARIA DEL TRIUNFO"/>
    <s v="Motocicleta"/>
    <x v="457"/>
    <n v="8.91"/>
    <n v="3.75"/>
    <n v="4.5"/>
    <n v="0.55000000000000004"/>
    <n v="16.875"/>
    <n v="4.9005000000000001"/>
    <n v="133.91"/>
    <n v="21.775500000000001"/>
  </r>
  <r>
    <s v="22:39:59"/>
    <s v="9690*./-2462"/>
    <s v="S"/>
    <x v="3"/>
    <s v="PAY"/>
    <s v="COMPLETED"/>
    <x v="2"/>
    <s v="09:12:49"/>
    <x v="10"/>
    <s v="LIMA"/>
    <s v="MIRAFLORES"/>
    <s v="Motocicleta"/>
    <x v="458"/>
    <n v="6.6"/>
    <n v="3"/>
    <n v="3.5"/>
    <n v="0.75"/>
    <n v="10.5"/>
    <n v="4.9499999999999993"/>
    <n v="173.6"/>
    <n v="15.45"/>
  </r>
  <r>
    <s v="22:48:33"/>
    <s v="997/./023408"/>
    <s v="S"/>
    <x v="1"/>
    <s v="PAY"/>
    <s v="FAILED"/>
    <x v="2"/>
    <s v="10:57:01"/>
    <x v="4"/>
    <s v="SURQUILLO"/>
    <s v="ATE"/>
    <s v="Motocicleta"/>
    <x v="459"/>
    <n v="11.14"/>
    <n v="3.75"/>
    <n v="4.5"/>
    <n v="0.55000000000000004"/>
    <n v="16.875"/>
    <n v="6.1270000000000007"/>
    <n v="154.72999999999999"/>
    <n v="23.002000000000002"/>
  </r>
  <r>
    <s v="22:48:33"/>
    <s v="4171)+0,7654"/>
    <s v="S"/>
    <x v="1"/>
    <s v="PAY"/>
    <s v="WAITING"/>
    <x v="3"/>
    <s v="12:26:40"/>
    <x v="7"/>
    <s v="SURQUILLO"/>
    <s v="ATE"/>
    <s v="Motocicleta"/>
    <x v="460"/>
    <n v="16.12"/>
    <n v="3.75"/>
    <n v="4.5"/>
    <n v="0.55000000000000004"/>
    <n v="16.875"/>
    <n v="8.8660000000000014"/>
    <n v="177.86"/>
    <n v="25.741"/>
  </r>
  <r>
    <s v="22:48:33"/>
    <s v="905(,0+(4699"/>
    <s v="S"/>
    <x v="1"/>
    <s v="PAY"/>
    <s v="COMPLETED"/>
    <x v="3"/>
    <s v="14:47:24"/>
    <x v="9"/>
    <s v="SURQUILLO"/>
    <s v="ATE"/>
    <s v="Motocicleta"/>
    <x v="296"/>
    <n v="4.3499999999999996"/>
    <n v="3.75"/>
    <n v="4.5"/>
    <n v="0.55000000000000004"/>
    <n v="16.875"/>
    <n v="2.3925000000000001"/>
    <n v="136.69999999999999"/>
    <n v="19.267499999999998"/>
  </r>
  <r>
    <s v="23:02:53"/>
    <s v="613((+129465"/>
    <s v="S"/>
    <x v="0"/>
    <s v="CCD"/>
    <s v="COMPLETED"/>
    <x v="2"/>
    <s v="11:08:44"/>
    <x v="5"/>
    <s v="BARRANCO"/>
    <s v="MAGDALENA DEL MAR"/>
    <s v="Motocicleta"/>
    <x v="461"/>
    <n v="5.8900000000000006"/>
    <n v="2.5"/>
    <n v="3"/>
    <n v="1.2"/>
    <n v="7.5"/>
    <n v="7.0680000000000005"/>
    <n v="73.72"/>
    <n v="14.568000000000001"/>
  </r>
  <r>
    <s v="23:18:40"/>
    <s v="524,/,1,5013"/>
    <s v="S"/>
    <x v="0"/>
    <s v="CCD"/>
    <s v="COMPLETED"/>
    <x v="2"/>
    <s v="11:56:19"/>
    <x v="5"/>
    <s v="SANTIAGO DE SURCO"/>
    <s v="JESUS MARIA"/>
    <s v="Motocicleta"/>
    <x v="462"/>
    <n v="0"/>
    <n v="2.5"/>
    <n v="3"/>
    <n v="1.2"/>
    <n v="5.91"/>
    <n v="0"/>
    <n v="34.53"/>
    <n v="5.91"/>
  </r>
  <r>
    <s v="23:41:08"/>
    <s v="3(*.1*5902"/>
    <s v="S"/>
    <x v="0"/>
    <s v="CCD"/>
    <s v="WAITING"/>
    <x v="2"/>
    <s v="10:21:23"/>
    <x v="4"/>
    <s v="SANTIAGO DE SURCO"/>
    <s v="SAN ISIDRO"/>
    <s v="Motocicleta"/>
    <x v="463"/>
    <n v="0"/>
    <n v="2.5"/>
    <n v="3"/>
    <n v="1.2"/>
    <n v="3.3000000000000003"/>
    <n v="0"/>
    <n v="27.85"/>
    <n v="3.3000000000000003"/>
  </r>
  <r>
    <s v="23:42:52"/>
    <s v="4040.(,,8668"/>
    <s v="S"/>
    <x v="0"/>
    <s v="CCD"/>
    <s v="WAITING"/>
    <x v="2"/>
    <s v="10:21:23"/>
    <x v="4"/>
    <s v="SANTIAGO DE SURCO"/>
    <s v="SAN ISIDRO"/>
    <s v="Motocicleta"/>
    <x v="464"/>
    <n v="0.41999999999999993"/>
    <n v="2.5"/>
    <n v="3"/>
    <n v="1.2"/>
    <n v="7.5"/>
    <n v="0.50399999999999989"/>
    <n v="135.32"/>
    <n v="8.0039999999999996"/>
  </r>
  <r>
    <s v="23:43:13"/>
    <s v="1320(.)2739"/>
    <s v="S"/>
    <x v="0"/>
    <s v="CCD"/>
    <s v="WAITING"/>
    <x v="2"/>
    <s v="10:21:23"/>
    <x v="4"/>
    <s v="SANTIAGO DE SURCO"/>
    <s v="SAN ISIDRO"/>
    <s v="Motocicleta"/>
    <x v="465"/>
    <n v="3.0199999999999996"/>
    <n v="2.5"/>
    <n v="3"/>
    <n v="1.2"/>
    <n v="7.5"/>
    <n v="3.6239999999999992"/>
    <n v="130.53"/>
    <n v="11.123999999999999"/>
  </r>
  <r>
    <s v="23:43:39"/>
    <s v="664*,/(27363"/>
    <s v="S"/>
    <x v="0"/>
    <s v="CCD"/>
    <s v="WAITING"/>
    <x v="2"/>
    <s v="10:21:23"/>
    <x v="4"/>
    <s v="SANTIAGO DE SURCO"/>
    <s v="SAN ISIDRO"/>
    <s v="Motocicleta"/>
    <x v="466"/>
    <n v="0"/>
    <n v="2.5"/>
    <n v="3"/>
    <n v="1.2"/>
    <n v="4.1399999999999997"/>
    <n v="0"/>
    <n v="233.75"/>
    <n v="4.1399999999999997"/>
  </r>
  <r>
    <s v="23:45:55"/>
    <s v="6,-++.7084"/>
    <s v="S"/>
    <x v="0"/>
    <s v="CCD"/>
    <s v="WAITING"/>
    <x v="2"/>
    <s v="10:21:23"/>
    <x v="4"/>
    <s v="SANTIAGO DE SURCO"/>
    <s v="SAN ISIDRO"/>
    <s v="Motocicleta"/>
    <x v="47"/>
    <n v="4.43"/>
    <n v="2.5"/>
    <n v="3"/>
    <n v="1.2"/>
    <n v="7.5"/>
    <n v="5.3159999999999998"/>
    <n v="236.82"/>
    <n v="12.815999999999999"/>
  </r>
  <r>
    <s v="00:15:56"/>
    <s v="566-*--02621"/>
    <s v="S"/>
    <x v="0"/>
    <s v="CCD"/>
    <s v="WAITING"/>
    <x v="2"/>
    <s v="10:21:23"/>
    <x v="4"/>
    <s v="SANTIAGO DE SURCO"/>
    <s v="SAN ISIDRO"/>
    <s v="Motocicleta"/>
    <x v="121"/>
    <n v="11.13"/>
    <n v="2.5"/>
    <n v="3"/>
    <n v="1.2"/>
    <n v="7.5"/>
    <n v="13.356"/>
    <n v="15.45"/>
    <n v="20.856000000000002"/>
  </r>
  <r>
    <s v="00:26:07"/>
    <s v="831(+0*)3405"/>
    <s v="M"/>
    <x v="0"/>
    <s v="CCD"/>
    <s v="COMPLETED"/>
    <x v="2"/>
    <s v="13:03:57"/>
    <x v="3"/>
    <s v="SANTIAGO DE SURCO"/>
    <s v="SANTIAGO DE SURCO"/>
    <s v="Motocicleta"/>
    <x v="467"/>
    <n v="0"/>
    <n v="2.5"/>
    <n v="3"/>
    <n v="1.2"/>
    <n v="5.22"/>
    <n v="0"/>
    <n v="15.27"/>
    <n v="5.22"/>
  </r>
  <r>
    <s v="02:08:05"/>
    <s v="14-+-+16625"/>
    <s v="S"/>
    <x v="0"/>
    <s v="PAY"/>
    <s v="COMPLETED"/>
    <x v="2"/>
    <s v="17:41:44"/>
    <x v="13"/>
    <s v="MIRAFLORES"/>
    <s v="SAN ISIDRO"/>
    <s v="Motocicleta"/>
    <x v="468"/>
    <n v="11.07"/>
    <n v="2.5"/>
    <n v="3"/>
    <n v="1.2"/>
    <n v="7.5"/>
    <n v="13.284000000000001"/>
    <n v="212.17"/>
    <n v="20.783999999999999"/>
  </r>
  <r>
    <s v="02:08:05"/>
    <s v="754)2)214510"/>
    <s v="S"/>
    <x v="0"/>
    <s v="PAY"/>
    <s v="COMPLETED"/>
    <x v="2"/>
    <s v="17:42:45"/>
    <x v="13"/>
    <s v="MIRAFLORES"/>
    <s v="SANTIAGO DE SURCO"/>
    <s v="Motocicleta"/>
    <x v="469"/>
    <n v="12.95"/>
    <n v="2.5"/>
    <n v="3"/>
    <n v="1.2"/>
    <n v="7.5"/>
    <n v="15.54"/>
    <n v="250.25"/>
    <n v="23.04"/>
  </r>
  <r>
    <s v="02:08:39"/>
    <s v="416.21-*1838"/>
    <s v="S"/>
    <x v="0"/>
    <s v="PAY"/>
    <s v="COMPLETED"/>
    <x v="2"/>
    <s v="11:49:00"/>
    <x v="5"/>
    <s v="MIRAFLORES"/>
    <s v="SANTIAGO DE SURCO"/>
    <s v="Motocicleta"/>
    <x v="51"/>
    <n v="15.23"/>
    <n v="2.5"/>
    <n v="3"/>
    <n v="1.2"/>
    <n v="7.5"/>
    <n v="18.276"/>
    <n v="110.7"/>
    <n v="25.776"/>
  </r>
  <r>
    <s v="02:18:18"/>
    <s v="999/-)118826"/>
    <s v="S"/>
    <x v="0"/>
    <s v="PAY"/>
    <s v="COMPLETED"/>
    <x v="2"/>
    <s v="13:09:56"/>
    <x v="3"/>
    <s v="LINCE"/>
    <s v="LA VICTORIA"/>
    <s v="Motocicleta"/>
    <x v="470"/>
    <n v="2.8200000000000003"/>
    <n v="2.5"/>
    <n v="3"/>
    <n v="1.2"/>
    <n v="7.5"/>
    <n v="3.3840000000000003"/>
    <n v="13.37"/>
    <n v="10.884"/>
  </r>
  <r>
    <s v="02:18:18"/>
    <s v="654+/(/(9012"/>
    <s v="S"/>
    <x v="0"/>
    <s v="PAY"/>
    <s v="COMPLETED"/>
    <x v="2"/>
    <s v="11:30:35"/>
    <x v="5"/>
    <s v="LINCE"/>
    <s v="MIRAFLORES"/>
    <s v="Motocicleta"/>
    <x v="265"/>
    <n v="2.8499999999999996"/>
    <n v="2.5"/>
    <n v="3"/>
    <n v="1.2"/>
    <n v="7.5"/>
    <n v="3.4199999999999995"/>
    <n v="107.64"/>
    <n v="10.92"/>
  </r>
  <r>
    <s v="02:18:18"/>
    <s v="375-.2.*4084"/>
    <s v="S"/>
    <x v="0"/>
    <s v="PAY"/>
    <s v="COMPLETED"/>
    <x v="2"/>
    <s v="12:17:36"/>
    <x v="7"/>
    <s v="LINCE"/>
    <s v="SAN ISIDRO"/>
    <s v="Motocicleta"/>
    <x v="471"/>
    <n v="4.1899999999999995"/>
    <n v="2.5"/>
    <n v="3"/>
    <n v="1.2"/>
    <n v="7.5"/>
    <n v="5.0279999999999996"/>
    <n v="13.06"/>
    <n v="12.527999999999999"/>
  </r>
  <r>
    <s v="02:18:18"/>
    <s v="973)2*+21994"/>
    <s v="S"/>
    <x v="0"/>
    <s v="PAY"/>
    <s v="COMPLETED"/>
    <x v="2"/>
    <s v="11:40:50"/>
    <x v="5"/>
    <s v="LINCE"/>
    <s v="MIRAFLORES"/>
    <s v="Motocicleta"/>
    <x v="472"/>
    <n v="3.1799999999999997"/>
    <n v="2.5"/>
    <n v="3"/>
    <n v="1.2"/>
    <n v="7.5"/>
    <n v="3.8159999999999994"/>
    <n v="9.99"/>
    <n v="11.315999999999999"/>
  </r>
  <r>
    <s v="02:18:18"/>
    <s v="566,+)-+2158"/>
    <s v="S"/>
    <x v="0"/>
    <s v="PAY"/>
    <s v="COMPLETED"/>
    <x v="2"/>
    <s v="13:06:36"/>
    <x v="3"/>
    <s v="LINCE"/>
    <s v="PUEBLO LIBRE"/>
    <s v="Motocicleta"/>
    <x v="473"/>
    <n v="11.91"/>
    <n v="2.5"/>
    <n v="3"/>
    <n v="1.2"/>
    <n v="7.5"/>
    <n v="14.292"/>
    <n v="123.16"/>
    <n v="21.792000000000002"/>
  </r>
  <r>
    <s v="02:18:18"/>
    <s v="496+())01881"/>
    <s v="S"/>
    <x v="0"/>
    <s v="PAY"/>
    <s v="COMPLETED"/>
    <x v="2"/>
    <s v="13:46:43"/>
    <x v="3"/>
    <s v="LINCE"/>
    <s v="SAN BORJA"/>
    <s v="Motocicleta"/>
    <x v="474"/>
    <n v="11.03"/>
    <n v="2.5"/>
    <n v="3"/>
    <n v="1.2"/>
    <n v="7.5"/>
    <n v="13.235999999999999"/>
    <n v="12.18"/>
    <n v="20.735999999999997"/>
  </r>
  <r>
    <s v="02:18:18"/>
    <s v="642),2-18251"/>
    <s v="S"/>
    <x v="0"/>
    <s v="PAY"/>
    <s v="COMPLETED"/>
    <x v="2"/>
    <s v="11:13:32"/>
    <x v="5"/>
    <s v="LINCE"/>
    <s v="MIRAFLORES"/>
    <s v="Motocicleta"/>
    <x v="475"/>
    <n v="0.52"/>
    <n v="2.5"/>
    <n v="3"/>
    <n v="1.2"/>
    <n v="7.5"/>
    <n v="0.624"/>
    <n v="45.32"/>
    <n v="8.1240000000000006"/>
  </r>
  <r>
    <s v="02:18:18"/>
    <s v="5032.1+*3188"/>
    <s v="S"/>
    <x v="0"/>
    <s v="PAY"/>
    <s v="COMPLETED"/>
    <x v="2"/>
    <s v="12:30:19"/>
    <x v="7"/>
    <s v="LINCE"/>
    <s v="SAN ISIDRO"/>
    <s v="Motocicleta"/>
    <x v="476"/>
    <n v="11.55"/>
    <n v="2.5"/>
    <n v="3"/>
    <n v="1.2"/>
    <n v="7.5"/>
    <n v="13.860000000000001"/>
    <n v="19.82"/>
    <n v="21.36"/>
  </r>
  <r>
    <s v="02:18:18"/>
    <s v="35320/-/6393"/>
    <s v="S"/>
    <x v="0"/>
    <s v="PAY"/>
    <s v="COMPLETED"/>
    <x v="2"/>
    <s v="13:58:03"/>
    <x v="3"/>
    <s v="LINCE"/>
    <s v="LA VICTORIA"/>
    <s v="Motocicleta"/>
    <x v="357"/>
    <n v="10.99"/>
    <n v="2.5"/>
    <n v="3"/>
    <n v="1.2"/>
    <n v="7.5"/>
    <n v="13.188000000000001"/>
    <n v="154.29"/>
    <n v="20.688000000000002"/>
  </r>
  <r>
    <s v="02:18:18"/>
    <s v="31,+*)29535"/>
    <s v="S"/>
    <x v="0"/>
    <s v="PAY"/>
    <s v="COMPLETED"/>
    <x v="2"/>
    <s v="11:18:09"/>
    <x v="5"/>
    <s v="LINCE"/>
    <s v="MIRAFLORES"/>
    <s v="Motocicleta"/>
    <x v="477"/>
    <n v="6.9399999999999995"/>
    <n v="2.5"/>
    <n v="3"/>
    <n v="1.2"/>
    <n v="7.5"/>
    <n v="8.3279999999999994"/>
    <n v="18.170000000000002"/>
    <n v="15.827999999999999"/>
  </r>
  <r>
    <s v="02:18:18"/>
    <s v="943(-*/*4295"/>
    <s v="S"/>
    <x v="0"/>
    <s v="PAY"/>
    <s v="COMPLETED"/>
    <x v="2"/>
    <s v="10:55:11"/>
    <x v="4"/>
    <s v="LINCE"/>
    <s v="SURQUILLO"/>
    <s v="Motocicleta"/>
    <x v="478"/>
    <n v="6.1"/>
    <n v="2.5"/>
    <n v="3"/>
    <n v="1.2"/>
    <n v="7.5"/>
    <n v="7.3199999999999994"/>
    <n v="174.17"/>
    <n v="14.82"/>
  </r>
  <r>
    <s v="02:18:18"/>
    <s v="154,)0/05035"/>
    <s v="S"/>
    <x v="0"/>
    <s v="PAY"/>
    <s v="COMPLETED"/>
    <x v="2"/>
    <s v="12:54:21"/>
    <x v="7"/>
    <s v="LINCE"/>
    <s v="SAN ISIDRO"/>
    <s v="Motocicleta"/>
    <x v="479"/>
    <n v="0.75"/>
    <n v="2.5"/>
    <n v="3"/>
    <n v="1.2"/>
    <n v="7.5"/>
    <n v="0.89999999999999991"/>
    <n v="173.4"/>
    <n v="8.4"/>
  </r>
  <r>
    <s v="02:18:18"/>
    <s v="728(*.,03813"/>
    <s v="S"/>
    <x v="0"/>
    <s v="PAY"/>
    <s v="COMPLETED"/>
    <x v="2"/>
    <s v="11:45:20"/>
    <x v="5"/>
    <s v="LINCE"/>
    <s v="SANTIAGO DE SURCO"/>
    <s v="Motocicleta"/>
    <x v="480"/>
    <n v="0"/>
    <n v="2.5"/>
    <n v="3"/>
    <n v="1.2"/>
    <n v="4.9800000000000004"/>
    <n v="0"/>
    <n v="51.8"/>
    <n v="4.9800000000000004"/>
  </r>
  <r>
    <s v="02:18:18"/>
    <s v="782--.1,5102"/>
    <s v="S"/>
    <x v="0"/>
    <s v="PAY"/>
    <s v="COMPLETED"/>
    <x v="2"/>
    <s v="10:19:52"/>
    <x v="4"/>
    <s v="LINCE"/>
    <s v="SAN BORJA"/>
    <s v="Motocicleta"/>
    <x v="481"/>
    <n v="11.23"/>
    <n v="2.5"/>
    <n v="3"/>
    <n v="1.2"/>
    <n v="7.5"/>
    <n v="13.476000000000001"/>
    <n v="15.83"/>
    <n v="20.975999999999999"/>
  </r>
  <r>
    <s v="02:18:18"/>
    <s v="477).++*6277"/>
    <s v="S"/>
    <x v="0"/>
    <s v="PAY"/>
    <s v="COMPLETED"/>
    <x v="2"/>
    <s v="11:07:00"/>
    <x v="5"/>
    <s v="LINCE"/>
    <s v="MIRAFLORES"/>
    <s v="Motocicleta"/>
    <x v="482"/>
    <n v="9.77"/>
    <n v="2.5"/>
    <n v="3"/>
    <n v="1.2"/>
    <n v="7.5"/>
    <n v="11.723999999999998"/>
    <n v="41"/>
    <n v="19.223999999999997"/>
  </r>
  <r>
    <s v="02:18:18"/>
    <s v="842*2+-/6841"/>
    <s v="S"/>
    <x v="0"/>
    <s v="PAY"/>
    <s v="COMPLETED"/>
    <x v="2"/>
    <s v="13:28:53"/>
    <x v="3"/>
    <s v="LINCE"/>
    <s v="SAN BORJA"/>
    <s v="Motocicleta"/>
    <x v="483"/>
    <n v="3.3600000000000003"/>
    <n v="2.5"/>
    <n v="3"/>
    <n v="1.2"/>
    <n v="7.5"/>
    <n v="4.032"/>
    <n v="14.66"/>
    <n v="11.532"/>
  </r>
  <r>
    <s v="02:18:18"/>
    <s v="46012)((8696"/>
    <s v="S"/>
    <x v="0"/>
    <s v="PAY"/>
    <s v="COMPLETED"/>
    <x v="2"/>
    <s v="10:55:32"/>
    <x v="4"/>
    <s v="LINCE"/>
    <s v="MIRAFLORES"/>
    <s v="Motocicleta"/>
    <x v="484"/>
    <n v="10.95"/>
    <n v="2.5"/>
    <n v="3"/>
    <n v="1.2"/>
    <n v="7.5"/>
    <n v="13.139999999999999"/>
    <n v="50.1"/>
    <n v="20.64"/>
  </r>
  <r>
    <s v="02:18:18"/>
    <s v="778-+.+-3496"/>
    <s v="S"/>
    <x v="0"/>
    <s v="PAY"/>
    <s v="COMPLETED"/>
    <x v="2"/>
    <s v="16:10:42"/>
    <x v="2"/>
    <s v="LINCE"/>
    <s v="LIMA"/>
    <s v="Motocicleta"/>
    <x v="485"/>
    <n v="4.92"/>
    <n v="2.5"/>
    <n v="3"/>
    <n v="1.2"/>
    <n v="7.5"/>
    <n v="5.9039999999999999"/>
    <n v="230.01"/>
    <n v="13.404"/>
  </r>
  <r>
    <s v="02:18:18"/>
    <s v="3281*+*/3084"/>
    <s v="S"/>
    <x v="0"/>
    <s v="PAY"/>
    <s v="COMPLETED"/>
    <x v="2"/>
    <s v="11:24:19"/>
    <x v="5"/>
    <s v="LINCE"/>
    <s v="SANTIAGO DE SURCO"/>
    <s v="Motocicleta"/>
    <x v="486"/>
    <n v="2.7800000000000002"/>
    <n v="2.5"/>
    <n v="3"/>
    <n v="1.2"/>
    <n v="7.5"/>
    <n v="3.3360000000000003"/>
    <n v="119.86"/>
    <n v="10.836"/>
  </r>
  <r>
    <s v="02:18:18"/>
    <s v="396(1,*/9610"/>
    <s v="S"/>
    <x v="0"/>
    <s v="PAY"/>
    <s v="COMPLETED"/>
    <x v="2"/>
    <s v="10:49:52"/>
    <x v="4"/>
    <s v="LINCE"/>
    <s v="MIRAFLORES"/>
    <s v="Motocicleta"/>
    <x v="487"/>
    <n v="2.33"/>
    <n v="2.5"/>
    <n v="3"/>
    <n v="1.2"/>
    <n v="7.5"/>
    <n v="2.7959999999999998"/>
    <n v="12.66"/>
    <n v="10.295999999999999"/>
  </r>
  <r>
    <s v="02:18:18"/>
    <s v="51012.+*4670"/>
    <s v="S"/>
    <x v="0"/>
    <s v="PAY"/>
    <s v="COMPLETED"/>
    <x v="2"/>
    <s v="10:56:29"/>
    <x v="4"/>
    <s v="LINCE"/>
    <s v="SAN ISIDRO"/>
    <s v="Motocicleta"/>
    <x v="488"/>
    <n v="12.74"/>
    <n v="2.5"/>
    <n v="3"/>
    <n v="1.2"/>
    <n v="7.5"/>
    <n v="15.288"/>
    <n v="92.07"/>
    <n v="22.788"/>
  </r>
  <r>
    <s v="02:18:18"/>
    <s v="4621+(,-5339"/>
    <s v="S"/>
    <x v="0"/>
    <s v="PAY"/>
    <s v="COMPLETED"/>
    <x v="2"/>
    <s v="10:38:28"/>
    <x v="4"/>
    <s v="LINCE"/>
    <s v="SAN BORJA"/>
    <s v="Motocicleta"/>
    <x v="489"/>
    <n v="5.9"/>
    <n v="2.5"/>
    <n v="3"/>
    <n v="1.2"/>
    <n v="7.5"/>
    <n v="7.08"/>
    <n v="142.88999999999999"/>
    <n v="14.58"/>
  </r>
  <r>
    <s v="02:18:18"/>
    <s v="61320*+12232"/>
    <s v="S"/>
    <x v="0"/>
    <s v="PAY"/>
    <s v="COMPLETED"/>
    <x v="2"/>
    <s v="12:38:19"/>
    <x v="7"/>
    <s v="LINCE"/>
    <s v="PUEBLO LIBRE"/>
    <s v="Motocicleta"/>
    <x v="490"/>
    <n v="11.11"/>
    <n v="2.5"/>
    <n v="3"/>
    <n v="1.2"/>
    <n v="7.5"/>
    <n v="13.331999999999999"/>
    <n v="238.06"/>
    <n v="20.832000000000001"/>
  </r>
  <r>
    <s v="02:18:18"/>
    <s v="350)((27888"/>
    <s v="S"/>
    <x v="0"/>
    <s v="PAY"/>
    <s v="COMPLETED"/>
    <x v="2"/>
    <s v="11:53:08"/>
    <x v="5"/>
    <s v="LINCE"/>
    <s v="CHORRILLOS"/>
    <s v="Motocicleta"/>
    <x v="3"/>
    <n v="16.850000000000001"/>
    <n v="2.5"/>
    <n v="3"/>
    <n v="1.2"/>
    <n v="7.5"/>
    <n v="20.220000000000002"/>
    <n v="72.73"/>
    <n v="27.720000000000002"/>
  </r>
  <r>
    <s v="02:20:07"/>
    <s v="195)10+,2671"/>
    <s v="S"/>
    <x v="0"/>
    <s v="COD"/>
    <s v="COMPLETED"/>
    <x v="2"/>
    <s v="20:04:07"/>
    <x v="12"/>
    <s v="BRENA"/>
    <s v="SANTA ANITA"/>
    <s v="Motocicleta"/>
    <x v="491"/>
    <n v="3.1899999999999995"/>
    <n v="2.5"/>
    <n v="3"/>
    <n v="1.2"/>
    <n v="7.5"/>
    <n v="3.8279999999999994"/>
    <n v="156.69"/>
    <n v="11.327999999999999"/>
  </r>
  <r>
    <s v="02:44:49"/>
    <s v="474-+/(*9407"/>
    <s v="S"/>
    <x v="2"/>
    <s v="COD"/>
    <s v="COMPLETED"/>
    <x v="2"/>
    <s v="14:07:58"/>
    <x v="9"/>
    <s v="SANTIAGO DE SURCO"/>
    <s v="MIRAFLORES"/>
    <s v="Motocicleta"/>
    <x v="366"/>
    <n v="0"/>
    <n v="12"/>
    <n v="8"/>
    <n v="2.65"/>
    <n v="53.84"/>
    <n v="0"/>
    <n v="92.57"/>
    <n v="53.84"/>
  </r>
  <r>
    <s v="02:44:49"/>
    <s v="523,+,+,1983"/>
    <s v="S"/>
    <x v="2"/>
    <s v="PAY"/>
    <s v="COMPLETED"/>
    <x v="2"/>
    <s v="10:34:27"/>
    <x v="4"/>
    <s v="SANTIAGO DE SURCO"/>
    <s v="SANTIAGO DE SURCO"/>
    <s v="Motocicleta"/>
    <x v="492"/>
    <n v="0"/>
    <n v="12"/>
    <n v="8"/>
    <n v="2.65"/>
    <n v="52.64"/>
    <n v="0"/>
    <n v="174.55"/>
    <n v="52.64"/>
  </r>
  <r>
    <s v="02:44:49"/>
    <s v="1321),*-4730"/>
    <s v="S"/>
    <x v="2"/>
    <s v="COD"/>
    <s v="COMPLETED"/>
    <x v="2"/>
    <s v="11:54:53"/>
    <x v="5"/>
    <s v="SANTIAGO DE SURCO"/>
    <s v="SAN JUAN DE LURIGANCHO"/>
    <s v="Motocicleta"/>
    <x v="493"/>
    <n v="0"/>
    <n v="12"/>
    <n v="8"/>
    <n v="2.65"/>
    <n v="75.2"/>
    <n v="0"/>
    <n v="243.53"/>
    <n v="75.2"/>
  </r>
  <r>
    <s v="02:44:49"/>
    <s v="389*())-557"/>
    <s v="S"/>
    <x v="2"/>
    <s v="PAY"/>
    <s v="COMPLETED"/>
    <x v="2"/>
    <s v="10:53:02"/>
    <x v="4"/>
    <s v="SANTIAGO DE SURCO"/>
    <s v="SANTIAGO DE SURCO"/>
    <s v="Motocicleta"/>
    <x v="494"/>
    <n v="0"/>
    <n v="12"/>
    <n v="8"/>
    <n v="2.65"/>
    <n v="21.12"/>
    <n v="0"/>
    <n v="23.82"/>
    <n v="21.12"/>
  </r>
  <r>
    <s v="03:14:49"/>
    <s v="41001***6256"/>
    <s v="S"/>
    <x v="0"/>
    <s v="PAY"/>
    <s v="COMPLETED"/>
    <x v="4"/>
    <s v="10:24:30"/>
    <x v="4"/>
    <s v="SURQUILLO"/>
    <s v="PUEBLO LIBRE"/>
    <s v="Motocicleta"/>
    <x v="495"/>
    <n v="3.2699999999999996"/>
    <n v="2.5"/>
    <n v="3"/>
    <n v="1.2"/>
    <n v="7.5"/>
    <n v="3.9239999999999995"/>
    <n v="101.07"/>
    <n v="11.423999999999999"/>
  </r>
  <r>
    <s v="03:14:49"/>
    <s v="984+--*.5148"/>
    <s v="S"/>
    <x v="0"/>
    <s v="PAY"/>
    <s v="FAILED"/>
    <x v="2"/>
    <s v="10:40:17"/>
    <x v="4"/>
    <s v="SURQUILLO"/>
    <s v="PUEBLO LIBRE"/>
    <s v="Motocicleta"/>
    <x v="496"/>
    <n v="13.59"/>
    <n v="2.5"/>
    <n v="3"/>
    <n v="1.2"/>
    <n v="7.5"/>
    <n v="16.308"/>
    <n v="45.49"/>
    <n v="23.808"/>
  </r>
  <r>
    <s v="03:14:49"/>
    <s v="6391///0198"/>
    <s v="S"/>
    <x v="0"/>
    <s v="PAY"/>
    <s v="COMPLETED"/>
    <x v="2"/>
    <s v="10:53:30"/>
    <x v="4"/>
    <s v="SANTIAGO DE SURCO"/>
    <s v="LIMA"/>
    <s v="Motocicleta"/>
    <x v="497"/>
    <n v="14.629999999999999"/>
    <n v="2.5"/>
    <n v="3"/>
    <n v="1.2"/>
    <n v="7.5"/>
    <n v="17.555999999999997"/>
    <n v="35.090000000000003"/>
    <n v="25.055999999999997"/>
  </r>
  <r>
    <s v="03:14:49"/>
    <s v="39(1.,*4062"/>
    <s v="S"/>
    <x v="0"/>
    <s v="PAY"/>
    <s v="COMPLETED"/>
    <x v="2"/>
    <s v="11:16:54"/>
    <x v="5"/>
    <s v="SANTIAGO DE SURCO"/>
    <s v="SAN JUAN DE MIRAFLORES"/>
    <s v="Motocicleta"/>
    <x v="498"/>
    <n v="1.8499999999999996"/>
    <n v="2.5"/>
    <n v="3"/>
    <n v="1.2"/>
    <n v="7.5"/>
    <n v="2.2199999999999993"/>
    <n v="130.27000000000001"/>
    <n v="9.7199999999999989"/>
  </r>
  <r>
    <s v="03:14:49"/>
    <s v="491/1/)(1537"/>
    <s v="S"/>
    <x v="0"/>
    <s v="PAY"/>
    <s v="COMPLETED"/>
    <x v="2"/>
    <s v="11:56:30"/>
    <x v="5"/>
    <s v="SANTIAGO DE SURCO"/>
    <s v="SAN ISIDRO"/>
    <s v="Motocicleta"/>
    <x v="499"/>
    <n v="17.32"/>
    <n v="2.5"/>
    <n v="3"/>
    <n v="1.2"/>
    <n v="7.5"/>
    <n v="20.783999999999999"/>
    <n v="151.19"/>
    <n v="28.283999999999999"/>
  </r>
  <r>
    <s v="03:14:49"/>
    <s v="7902.,*+8532"/>
    <s v="S"/>
    <x v="0"/>
    <s v="PAY"/>
    <s v="COMPLETED"/>
    <x v="2"/>
    <s v="15:10:37"/>
    <x v="11"/>
    <s v="SANTIAGO DE SURCO"/>
    <s v="SAN JUAN DE LURIGANCHO"/>
    <s v="Motocicleta"/>
    <x v="500"/>
    <n v="12.99"/>
    <n v="2.5"/>
    <n v="3"/>
    <n v="1.2"/>
    <n v="7.5"/>
    <n v="15.587999999999999"/>
    <n v="123.77"/>
    <n v="23.088000000000001"/>
  </r>
  <r>
    <s v="03:14:49"/>
    <s v="386./).16710"/>
    <s v="S"/>
    <x v="0"/>
    <s v="PAY"/>
    <s v="COMPLETED"/>
    <x v="2"/>
    <s v="10:31:16"/>
    <x v="4"/>
    <s v="SANTIAGO DE SURCO"/>
    <s v="LIMA"/>
    <s v="Motocicleta"/>
    <x v="501"/>
    <n v="14.07"/>
    <n v="2.5"/>
    <n v="3"/>
    <n v="1.2"/>
    <n v="7.5"/>
    <n v="16.884"/>
    <n v="182.39"/>
    <n v="24.384"/>
  </r>
  <r>
    <s v="03:14:49"/>
    <s v="80-)0/,1142"/>
    <s v="S"/>
    <x v="0"/>
    <s v="PAY"/>
    <s v="COMPLETED"/>
    <x v="2"/>
    <s v="12:11:28"/>
    <x v="7"/>
    <s v="SANTIAGO DE SURCO"/>
    <s v="SAN BORJA"/>
    <s v="Motocicleta"/>
    <x v="239"/>
    <n v="2.0300000000000002"/>
    <n v="2.5"/>
    <n v="3"/>
    <n v="1.2"/>
    <n v="7.5"/>
    <n v="2.4360000000000004"/>
    <n v="50.57"/>
    <n v="9.9359999999999999"/>
  </r>
  <r>
    <s v="03:14:49"/>
    <s v="4420,2,.5839"/>
    <s v="S"/>
    <x v="0"/>
    <s v="PAY"/>
    <s v="COMPLETED"/>
    <x v="2"/>
    <s v="11:47:35"/>
    <x v="5"/>
    <s v="SANTIAGO DE SURCO"/>
    <s v="SAN MIGUEL"/>
    <s v="Motocicleta"/>
    <x v="502"/>
    <n v="4.7300000000000004"/>
    <n v="2.5"/>
    <n v="3"/>
    <n v="1.2"/>
    <n v="7.5"/>
    <n v="5.6760000000000002"/>
    <n v="132.1"/>
    <n v="13.176"/>
  </r>
  <r>
    <s v="03:14:49"/>
    <s v="194))2(+163"/>
    <s v="S"/>
    <x v="0"/>
    <s v="PAY"/>
    <s v="COMPLETED"/>
    <x v="2"/>
    <s v="13:47:05"/>
    <x v="3"/>
    <s v="SANTIAGO DE SURCO"/>
    <s v="LINCE"/>
    <s v="Motocicleta"/>
    <x v="503"/>
    <n v="6.32"/>
    <n v="2.5"/>
    <n v="3"/>
    <n v="1.2"/>
    <n v="7.5"/>
    <n v="7.5839999999999996"/>
    <n v="250"/>
    <n v="15.084"/>
  </r>
  <r>
    <s v="03:14:49"/>
    <s v="2660//./5447"/>
    <s v="S"/>
    <x v="0"/>
    <s v="PAY"/>
    <s v="COMPLETED"/>
    <x v="2"/>
    <s v="11:22:16"/>
    <x v="5"/>
    <s v="SANTIAGO DE SURCO"/>
    <s v="SANTIAGO DE SURCO"/>
    <s v="Motocicleta"/>
    <x v="180"/>
    <n v="14.91"/>
    <n v="2.5"/>
    <n v="3"/>
    <n v="1.2"/>
    <n v="7.5"/>
    <n v="17.891999999999999"/>
    <n v="235.67"/>
    <n v="25.391999999999999"/>
  </r>
  <r>
    <s v="03:14:49"/>
    <s v="695-)(,*1229"/>
    <s v="S"/>
    <x v="0"/>
    <s v="PAY"/>
    <s v="COMPLETED"/>
    <x v="2"/>
    <s v="11:22:40"/>
    <x v="5"/>
    <s v="SANTIAGO DE SURCO"/>
    <s v="SAN BORJA"/>
    <s v="Motocicleta"/>
    <x v="17"/>
    <n v="10.050000000000001"/>
    <n v="2.5"/>
    <n v="3"/>
    <n v="1.2"/>
    <n v="7.5"/>
    <n v="12.06"/>
    <n v="191.93"/>
    <n v="19.560000000000002"/>
  </r>
  <r>
    <s v="03:14:49"/>
    <s v="581*+()+3975"/>
    <s v="S"/>
    <x v="0"/>
    <s v="PAY"/>
    <s v="COMPLETED"/>
    <x v="2"/>
    <s v="11:06:01"/>
    <x v="5"/>
    <s v="SANTIAGO DE SURCO"/>
    <s v="SAN MIGUEL"/>
    <s v="Motocicleta"/>
    <x v="504"/>
    <n v="15.170000000000002"/>
    <n v="2.5"/>
    <n v="3"/>
    <n v="1.2"/>
    <n v="7.5"/>
    <n v="18.204000000000001"/>
    <n v="49.53"/>
    <n v="25.704000000000001"/>
  </r>
  <r>
    <s v="03:14:49"/>
    <s v="744*2(.(4460"/>
    <s v="S"/>
    <x v="0"/>
    <s v="PAY"/>
    <s v="COMPLETED"/>
    <x v="2"/>
    <s v="10:57:46"/>
    <x v="4"/>
    <s v="SANTIAGO DE SURCO"/>
    <s v="SURQUILLO"/>
    <s v="Motocicleta"/>
    <x v="505"/>
    <n v="4.68"/>
    <n v="2.5"/>
    <n v="3"/>
    <n v="1.2"/>
    <n v="7.5"/>
    <n v="5.6159999999999997"/>
    <n v="66.790000000000006"/>
    <n v="13.116"/>
  </r>
  <r>
    <s v="03:14:49"/>
    <s v="858,1))-9511"/>
    <s v="S"/>
    <x v="0"/>
    <s v="PAY"/>
    <s v="COMPLETED"/>
    <x v="4"/>
    <s v="16:10:45"/>
    <x v="2"/>
    <s v="SURQUILLO"/>
    <s v="BELLAVISTA"/>
    <s v="Motocicleta"/>
    <x v="506"/>
    <n v="12.3"/>
    <n v="2.5"/>
    <n v="3"/>
    <n v="1.2"/>
    <n v="7.5"/>
    <n v="14.76"/>
    <n v="194.1"/>
    <n v="22.259999999999998"/>
  </r>
  <r>
    <s v="03:14:49"/>
    <s v="5((()*7900"/>
    <s v="S"/>
    <x v="0"/>
    <s v="PAY"/>
    <s v="FAILED"/>
    <x v="2"/>
    <s v="14:10:18"/>
    <x v="9"/>
    <s v="SURQUILLO"/>
    <s v="BELLAVISTA"/>
    <s v="Motocicleta"/>
    <x v="507"/>
    <n v="16.3"/>
    <n v="2.5"/>
    <n v="3"/>
    <n v="1.2"/>
    <n v="7.5"/>
    <n v="19.559999999999999"/>
    <n v="208.59"/>
    <n v="27.06"/>
  </r>
  <r>
    <s v="03:14:49"/>
    <s v="8342-+,+5393"/>
    <s v="S"/>
    <x v="0"/>
    <s v="PAY"/>
    <s v="COMPLETED"/>
    <x v="2"/>
    <s v="10:33:49"/>
    <x v="4"/>
    <s v="SANTIAGO DE SURCO"/>
    <s v="PUEBLO LIBRE"/>
    <s v="Motocicleta"/>
    <x v="508"/>
    <n v="0.22999999999999998"/>
    <n v="2.5"/>
    <n v="3"/>
    <n v="1.2"/>
    <n v="7.5"/>
    <n v="0.27599999999999997"/>
    <n v="247.54"/>
    <n v="7.7759999999999998"/>
  </r>
  <r>
    <s v="03:14:49"/>
    <s v="422*).)+9501"/>
    <s v="S"/>
    <x v="0"/>
    <s v="PAY"/>
    <s v="COMPLETED"/>
    <x v="2"/>
    <s v="11:38:07"/>
    <x v="5"/>
    <s v="SANTIAGO DE SURCO"/>
    <s v="LIMA"/>
    <s v="Motocicleta"/>
    <x v="509"/>
    <n v="0"/>
    <n v="2.5"/>
    <n v="3"/>
    <n v="1.2"/>
    <n v="3.3600000000000003"/>
    <n v="0"/>
    <n v="63.33"/>
    <n v="3.3600000000000003"/>
  </r>
  <r>
    <s v="03:14:49"/>
    <s v="738+)1206178"/>
    <s v="S"/>
    <x v="0"/>
    <s v="PAY"/>
    <s v="COMPLETED"/>
    <x v="2"/>
    <s v="11:58:41"/>
    <x v="5"/>
    <s v="SANTIAGO DE SURCO"/>
    <s v="SAN JUAN DE MIRAFLORES"/>
    <s v="Motocicleta"/>
    <x v="510"/>
    <n v="5.01"/>
    <n v="2.5"/>
    <n v="3"/>
    <n v="1.2"/>
    <n v="7.5"/>
    <n v="6.0119999999999996"/>
    <n v="245.95"/>
    <n v="13.512"/>
  </r>
  <r>
    <s v="03:14:49"/>
    <s v="986.()013354"/>
    <s v="S"/>
    <x v="0"/>
    <s v="PAY"/>
    <s v="WAITING"/>
    <x v="2"/>
    <s v="08:39:16"/>
    <x v="8"/>
    <s v="SANTIAGO DE SURCO"/>
    <s v="MIRAFLORES"/>
    <s v="Motocicleta"/>
    <x v="511"/>
    <n v="0.45000000000000018"/>
    <n v="2.5"/>
    <n v="3"/>
    <n v="1.2"/>
    <n v="7.5"/>
    <n v="0.54000000000000015"/>
    <n v="180.35"/>
    <n v="8.0400000000000009"/>
  </r>
  <r>
    <s v="03:14:49"/>
    <s v="9,..1.4372"/>
    <s v="S"/>
    <x v="0"/>
    <s v="PAY"/>
    <s v="COMPLETED"/>
    <x v="2"/>
    <s v="18:26:09"/>
    <x v="6"/>
    <s v="SANTIAGO DE SURCO"/>
    <s v="CHORRILLOS"/>
    <s v="Motocicleta"/>
    <x v="387"/>
    <n v="7.09"/>
    <n v="2.5"/>
    <n v="3"/>
    <n v="1.2"/>
    <n v="7.5"/>
    <n v="8.5079999999999991"/>
    <n v="248.2"/>
    <n v="16.007999999999999"/>
  </r>
  <r>
    <s v="03:14:49"/>
    <s v="136//*228191"/>
    <s v="S"/>
    <x v="0"/>
    <s v="PAY"/>
    <s v="COMPLETED"/>
    <x v="2"/>
    <s v="12:15:50"/>
    <x v="7"/>
    <s v="SANTIAGO DE SURCO"/>
    <s v="SAN MARTIN DE PORRES"/>
    <s v="Motocicleta"/>
    <x v="2"/>
    <n v="13.14"/>
    <n v="2.5"/>
    <n v="3"/>
    <n v="1.2"/>
    <n v="7.5"/>
    <n v="15.768000000000001"/>
    <n v="179.57"/>
    <n v="23.268000000000001"/>
  </r>
  <r>
    <s v="03:14:49"/>
    <s v="86(--++7109"/>
    <s v="S"/>
    <x v="0"/>
    <s v="PAY"/>
    <s v="COMPLETED"/>
    <x v="2"/>
    <s v="12:15:37"/>
    <x v="7"/>
    <s v="SANTIAGO DE SURCO"/>
    <s v="SAN MARTIN DE PORRES"/>
    <s v="Motocicleta"/>
    <x v="512"/>
    <n v="7.2100000000000009"/>
    <n v="2.5"/>
    <n v="3"/>
    <n v="1.2"/>
    <n v="7.5"/>
    <n v="8.652000000000001"/>
    <n v="119.84"/>
    <n v="16.152000000000001"/>
  </r>
  <r>
    <s v="03:14:49"/>
    <s v="68121,*/4937"/>
    <s v="S"/>
    <x v="0"/>
    <s v="PAY"/>
    <s v="COMPLETED"/>
    <x v="2"/>
    <s v="13:16:06"/>
    <x v="3"/>
    <s v="SANTIAGO DE SURCO"/>
    <s v="RIMAC"/>
    <s v="Motocicleta"/>
    <x v="476"/>
    <n v="11.55"/>
    <n v="2.5"/>
    <n v="3"/>
    <n v="1.2"/>
    <n v="7.5"/>
    <n v="13.860000000000001"/>
    <n v="97.92"/>
    <n v="21.36"/>
  </r>
  <r>
    <s v="03:14:49"/>
    <s v="242/2++4596"/>
    <s v="S"/>
    <x v="0"/>
    <s v="PAY"/>
    <s v="COMPLETED"/>
    <x v="2"/>
    <s v="15:30:03"/>
    <x v="11"/>
    <s v="SANTIAGO DE SURCO"/>
    <s v="LOS OLIVOS"/>
    <s v="Motocicleta"/>
    <x v="513"/>
    <n v="9.51"/>
    <n v="2.5"/>
    <n v="3"/>
    <n v="1.2"/>
    <n v="7.5"/>
    <n v="11.411999999999999"/>
    <n v="210.8"/>
    <n v="18.911999999999999"/>
  </r>
  <r>
    <s v="03:14:49"/>
    <s v="867*-1/*6122"/>
    <s v="S"/>
    <x v="0"/>
    <s v="PAY"/>
    <s v="COMPLETED"/>
    <x v="2"/>
    <s v="16:34:00"/>
    <x v="2"/>
    <s v="SANTIAGO DE SURCO"/>
    <s v="INDEPENDENCIA"/>
    <s v="Motocicleta"/>
    <x v="514"/>
    <n v="13.08"/>
    <n v="2.5"/>
    <n v="3"/>
    <n v="1.2"/>
    <n v="7.5"/>
    <n v="15.696"/>
    <n v="105.89"/>
    <n v="23.195999999999998"/>
  </r>
  <r>
    <s v="03:14:49"/>
    <s v="934(00()2266"/>
    <s v="S"/>
    <x v="0"/>
    <s v="PAY"/>
    <s v="COMPLETED"/>
    <x v="2"/>
    <s v="14:22:58"/>
    <x v="9"/>
    <s v="SANTIAGO DE SURCO"/>
    <s v="MAGDALENA DEL MAR"/>
    <s v="Motocicleta"/>
    <x v="515"/>
    <n v="13.32"/>
    <n v="2.5"/>
    <n v="3"/>
    <n v="1.2"/>
    <n v="7.5"/>
    <n v="15.984"/>
    <n v="31.02"/>
    <n v="23.484000000000002"/>
  </r>
  <r>
    <s v="03:14:49"/>
    <s v="344+/+),5392"/>
    <s v="S"/>
    <x v="0"/>
    <s v="PAY"/>
    <s v="COMPLETED"/>
    <x v="2"/>
    <s v="15:33:52"/>
    <x v="11"/>
    <s v="SANTIAGO DE SURCO"/>
    <s v="VILLA EL SALVADOR"/>
    <s v="Motocicleta"/>
    <x v="516"/>
    <n v="6.23"/>
    <n v="2.5"/>
    <n v="3"/>
    <n v="1.2"/>
    <n v="7.5"/>
    <n v="7.476"/>
    <n v="97.48"/>
    <n v="14.975999999999999"/>
  </r>
  <r>
    <s v="03:14:49"/>
    <s v="912,,,)27135"/>
    <s v="S"/>
    <x v="0"/>
    <s v="PAY"/>
    <s v="COMPLETED"/>
    <x v="2"/>
    <s v="13:38:13"/>
    <x v="3"/>
    <s v="SANTIAGO DE SURCO"/>
    <s v="SAN ISIDRO"/>
    <s v="Motocicleta"/>
    <x v="517"/>
    <n v="9.31"/>
    <n v="2.5"/>
    <n v="3"/>
    <n v="1.2"/>
    <n v="7.5"/>
    <n v="11.172000000000001"/>
    <n v="226.88"/>
    <n v="18.672000000000001"/>
  </r>
  <r>
    <s v="03:14:49"/>
    <s v="664-.-005645"/>
    <s v="S"/>
    <x v="0"/>
    <s v="PAY"/>
    <s v="COMPLETED"/>
    <x v="2"/>
    <s v="15:30:42"/>
    <x v="11"/>
    <s v="SANTIAGO DE SURCO"/>
    <s v="LOS OLIVOS"/>
    <s v="Motocicleta"/>
    <x v="518"/>
    <n v="11.12"/>
    <n v="2.5"/>
    <n v="3"/>
    <n v="1.2"/>
    <n v="7.5"/>
    <n v="13.343999999999999"/>
    <n v="170.06"/>
    <n v="20.844000000000001"/>
  </r>
  <r>
    <s v="03:14:49"/>
    <s v="754+*0*(8359"/>
    <s v="S"/>
    <x v="0"/>
    <s v="PAY"/>
    <s v="COMPLETED"/>
    <x v="2"/>
    <s v="12:15:17"/>
    <x v="7"/>
    <s v="SANTIAGO DE SURCO"/>
    <s v="SAN MARTIN DE PORRES"/>
    <s v="Motocicleta"/>
    <x v="153"/>
    <n v="16.96"/>
    <n v="2.5"/>
    <n v="3"/>
    <n v="1.2"/>
    <n v="7.5"/>
    <n v="20.352"/>
    <n v="229.91"/>
    <n v="27.852"/>
  </r>
  <r>
    <s v="03:14:49"/>
    <s v="939/-/++7247"/>
    <s v="S"/>
    <x v="0"/>
    <s v="PAY"/>
    <s v="COMPLETED"/>
    <x v="2"/>
    <s v="11:50:47"/>
    <x v="5"/>
    <s v="SANTIAGO DE SURCO"/>
    <s v="SAN JUAN DE MIRAFLORES"/>
    <s v="Motocicleta"/>
    <x v="519"/>
    <n v="0.43000000000000016"/>
    <n v="2.5"/>
    <n v="3"/>
    <n v="1.2"/>
    <n v="7.5"/>
    <n v="0.51600000000000013"/>
    <n v="114.64"/>
    <n v="8.016"/>
  </r>
  <r>
    <s v="03:14:49"/>
    <s v="524-.2(15958"/>
    <s v="S"/>
    <x v="0"/>
    <s v="PAY"/>
    <s v="COMPLETED"/>
    <x v="2"/>
    <s v="10:57:30"/>
    <x v="4"/>
    <s v="SANTIAGO DE SURCO"/>
    <s v="PUEBLO LIBRE"/>
    <s v="Motocicleta"/>
    <x v="520"/>
    <n v="6.7200000000000006"/>
    <n v="2.5"/>
    <n v="3"/>
    <n v="1.2"/>
    <n v="7.5"/>
    <n v="8.0640000000000001"/>
    <n v="61.58"/>
    <n v="15.564"/>
  </r>
  <r>
    <s v="03:14:49"/>
    <s v="447)-)/09425"/>
    <s v="S"/>
    <x v="0"/>
    <s v="PAY"/>
    <s v="COMPLETED"/>
    <x v="2"/>
    <s v="11:57:15"/>
    <x v="5"/>
    <s v="SANTIAGO DE SURCO"/>
    <s v="BRENA"/>
    <s v="Motocicleta"/>
    <x v="521"/>
    <n v="15.870000000000001"/>
    <n v="2.5"/>
    <n v="3"/>
    <n v="1.2"/>
    <n v="7.5"/>
    <n v="19.044"/>
    <n v="87.99"/>
    <n v="26.544"/>
  </r>
  <r>
    <s v="03:14:49"/>
    <s v="1000101.26789"/>
    <s v="S"/>
    <x v="0"/>
    <s v="PAY"/>
    <s v="COMPLETED"/>
    <x v="2"/>
    <s v="10:30:44"/>
    <x v="4"/>
    <s v="SANTIAGO DE SURCO"/>
    <s v="SAN BORJA"/>
    <s v="Motocicleta"/>
    <x v="522"/>
    <n v="9.4"/>
    <n v="2.5"/>
    <n v="3"/>
    <n v="1.2"/>
    <n v="7.5"/>
    <n v="11.28"/>
    <n v="205.29"/>
    <n v="18.78"/>
  </r>
  <r>
    <s v="03:14:49"/>
    <s v="707)),(.8249"/>
    <s v="S"/>
    <x v="0"/>
    <s v="PAY"/>
    <s v="COMPLETED"/>
    <x v="2"/>
    <s v="14:01:15"/>
    <x v="9"/>
    <s v="SANTIAGO DE SURCO"/>
    <s v="LA MOLINA"/>
    <s v="Motocicleta"/>
    <x v="523"/>
    <n v="10.220000000000001"/>
    <n v="2.5"/>
    <n v="3"/>
    <n v="1.2"/>
    <n v="7.5"/>
    <n v="12.264000000000001"/>
    <n v="187.84"/>
    <n v="19.764000000000003"/>
  </r>
  <r>
    <s v="03:14:49"/>
    <s v="601-2.-,8244"/>
    <s v="S"/>
    <x v="0"/>
    <s v="PAY"/>
    <s v="COMPLETED"/>
    <x v="10"/>
    <s v="15:52:43"/>
    <x v="11"/>
    <s v="SURQUILLO"/>
    <s v="VILLA MARIA DEL TRIUNFO"/>
    <s v="Motocicleta"/>
    <x v="354"/>
    <n v="0.64999999999999991"/>
    <n v="2.5"/>
    <n v="3"/>
    <n v="1.2"/>
    <n v="7.5"/>
    <n v="0.77999999999999992"/>
    <n v="31.1"/>
    <n v="8.2799999999999994"/>
  </r>
  <r>
    <s v="03:14:49"/>
    <s v="950/,*1(7270"/>
    <s v="S"/>
    <x v="0"/>
    <s v="PAY"/>
    <s v="FAILED"/>
    <x v="2"/>
    <s v="13:26:27"/>
    <x v="3"/>
    <s v="SURQUILLO"/>
    <s v="VILLA MARIA DEL TRIUNFO"/>
    <s v="Motocicleta"/>
    <x v="524"/>
    <n v="2.96"/>
    <n v="2.5"/>
    <n v="3"/>
    <n v="1.2"/>
    <n v="7.5"/>
    <n v="3.552"/>
    <n v="16.420000000000002"/>
    <n v="11.052"/>
  </r>
  <r>
    <s v="03:14:49"/>
    <s v="679,*1+-7246"/>
    <s v="S"/>
    <x v="0"/>
    <s v="PAY"/>
    <s v="COMPLETED"/>
    <x v="2"/>
    <s v="13:43:57"/>
    <x v="3"/>
    <s v="SANTIAGO DE SURCO"/>
    <s v="ATE"/>
    <s v="Motocicleta"/>
    <x v="48"/>
    <n v="0"/>
    <n v="2.5"/>
    <n v="3"/>
    <n v="1.2"/>
    <n v="7.3500000000000005"/>
    <n v="0"/>
    <n v="220.35"/>
    <n v="7.3500000000000005"/>
  </r>
  <r>
    <s v="03:14:49"/>
    <s v="272.)-//3790"/>
    <s v="S"/>
    <x v="0"/>
    <s v="PAY"/>
    <s v="COMPLETED"/>
    <x v="2"/>
    <s v="12:36:59"/>
    <x v="7"/>
    <s v="SANTIAGO DE SURCO"/>
    <s v="LA VICTORIA"/>
    <s v="Motocicleta"/>
    <x v="525"/>
    <n v="5.5299999999999994"/>
    <n v="2.5"/>
    <n v="3"/>
    <n v="1.2"/>
    <n v="7.5"/>
    <n v="6.6359999999999992"/>
    <n v="92.08"/>
    <n v="14.135999999999999"/>
  </r>
  <r>
    <s v="03:14:49"/>
    <s v="98(0**.7606"/>
    <s v="S"/>
    <x v="0"/>
    <s v="PAY"/>
    <s v="COMPLETED"/>
    <x v="2"/>
    <s v="15:20:25"/>
    <x v="11"/>
    <s v="SANTIAGO DE SURCO"/>
    <s v="JESUS MARIA"/>
    <s v="Motocicleta"/>
    <x v="526"/>
    <n v="17.11"/>
    <n v="2.5"/>
    <n v="3"/>
    <n v="1.2"/>
    <n v="7.5"/>
    <n v="20.532"/>
    <n v="81.69"/>
    <n v="28.032"/>
  </r>
  <r>
    <s v="03:14:49"/>
    <s v="707010+09531"/>
    <s v="S"/>
    <x v="0"/>
    <s v="PAY"/>
    <s v="COMPLETED"/>
    <x v="2"/>
    <s v="14:50:53"/>
    <x v="9"/>
    <s v="SANTIAGO DE SURCO"/>
    <s v="LA MOLINA"/>
    <s v="Motocicleta"/>
    <x v="514"/>
    <n v="13.08"/>
    <n v="2.5"/>
    <n v="3"/>
    <n v="1.2"/>
    <n v="7.5"/>
    <n v="15.696"/>
    <n v="20.88"/>
    <n v="23.195999999999998"/>
  </r>
  <r>
    <s v="03:14:49"/>
    <s v="572(-.(05602"/>
    <s v="S"/>
    <x v="0"/>
    <s v="PAY"/>
    <s v="COMPLETED"/>
    <x v="4"/>
    <s v="11:04:29"/>
    <x v="5"/>
    <s v="SURQUILLO"/>
    <s v="PUEBLO LIBRE"/>
    <s v="Motocicleta"/>
    <x v="527"/>
    <n v="10.15"/>
    <n v="2.5"/>
    <n v="3"/>
    <n v="1.2"/>
    <n v="7.5"/>
    <n v="12.18"/>
    <n v="103.78"/>
    <n v="19.68"/>
  </r>
  <r>
    <s v="03:14:49"/>
    <s v="75+1(*.4059"/>
    <s v="S"/>
    <x v="0"/>
    <s v="PAY"/>
    <s v="IN_PROGRESS"/>
    <x v="2"/>
    <s v="09:52:25"/>
    <x v="10"/>
    <s v="SURQUILLO"/>
    <s v="PUEBLO LIBRE"/>
    <s v="Motocicleta"/>
    <x v="528"/>
    <n v="13.06"/>
    <n v="2.5"/>
    <n v="3"/>
    <n v="1.2"/>
    <n v="7.5"/>
    <n v="15.672000000000001"/>
    <n v="113.74"/>
    <n v="23.172000000000001"/>
  </r>
  <r>
    <s v="03:14:49"/>
    <s v="28400+)29644"/>
    <s v="S"/>
    <x v="0"/>
    <s v="PAY"/>
    <s v="COMPLETED"/>
    <x v="10"/>
    <s v="13:51:27"/>
    <x v="3"/>
    <s v="SURQUILLO"/>
    <s v="SAN MARTIN DE PORRES"/>
    <s v="Motocicleta"/>
    <x v="529"/>
    <n v="9.11"/>
    <n v="2.5"/>
    <n v="3"/>
    <n v="1.2"/>
    <n v="7.5"/>
    <n v="10.931999999999999"/>
    <n v="79.72"/>
    <n v="18.431999999999999"/>
  </r>
  <r>
    <s v="03:14:49"/>
    <s v="936+/,1,8728"/>
    <s v="S"/>
    <x v="0"/>
    <s v="PAY"/>
    <s v="IN_PROGRESS"/>
    <x v="2"/>
    <s v="10:55:05"/>
    <x v="4"/>
    <s v="SURQUILLO"/>
    <s v="SAN MARTIN DE PORRES"/>
    <s v="Motocicleta"/>
    <x v="530"/>
    <n v="9.19"/>
    <n v="2.5"/>
    <n v="3"/>
    <n v="1.2"/>
    <n v="7.5"/>
    <n v="11.027999999999999"/>
    <n v="31.44"/>
    <n v="18.527999999999999"/>
  </r>
  <r>
    <s v="03:14:49"/>
    <s v="637),2--5745"/>
    <s v="S"/>
    <x v="0"/>
    <s v="PAY"/>
    <s v="COMPLETED"/>
    <x v="2"/>
    <s v="17:29:48"/>
    <x v="13"/>
    <s v="SANTIAGO DE SURCO"/>
    <s v="CHORRILLOS"/>
    <s v="Motocicleta"/>
    <x v="531"/>
    <n v="10.79"/>
    <n v="2.5"/>
    <n v="3"/>
    <n v="1.2"/>
    <n v="7.5"/>
    <n v="12.947999999999999"/>
    <n v="170.69"/>
    <n v="20.448"/>
  </r>
  <r>
    <s v="03:14:49"/>
    <s v="86820*+11994"/>
    <s v="S"/>
    <x v="0"/>
    <s v="PAY"/>
    <s v="COMPLETED"/>
    <x v="2"/>
    <s v="10:49:19"/>
    <x v="4"/>
    <s v="SANTIAGO DE SURCO"/>
    <s v="SAN BORJA"/>
    <s v="Motocicleta"/>
    <x v="244"/>
    <n v="9.74"/>
    <n v="2.5"/>
    <n v="3"/>
    <n v="1.2"/>
    <n v="7.5"/>
    <n v="11.688000000000001"/>
    <n v="24.39"/>
    <n v="19.188000000000002"/>
  </r>
  <r>
    <s v="03:14:49"/>
    <s v="1672*/)*8751"/>
    <s v="S"/>
    <x v="0"/>
    <s v="PAY"/>
    <s v="WAITING"/>
    <x v="2"/>
    <s v="08:27:52"/>
    <x v="8"/>
    <s v="SANTIAGO DE SURCO"/>
    <s v="SANTIAGO DE SURCO"/>
    <s v="Motocicleta"/>
    <x v="340"/>
    <n v="6.41"/>
    <n v="2.5"/>
    <n v="3"/>
    <n v="1.2"/>
    <n v="7.5"/>
    <n v="7.6920000000000002"/>
    <n v="149.58000000000001"/>
    <n v="15.192"/>
  </r>
  <r>
    <s v="03:14:49"/>
    <s v="618)).-*6546"/>
    <s v="S"/>
    <x v="0"/>
    <s v="PAY"/>
    <s v="COMPLETED"/>
    <x v="2"/>
    <s v="11:09:03"/>
    <x v="5"/>
    <s v="SANTIAGO DE SURCO"/>
    <s v="SAN BORJA"/>
    <s v="Motocicleta"/>
    <x v="532"/>
    <n v="6.1899999999999995"/>
    <n v="2.5"/>
    <n v="3"/>
    <n v="1.2"/>
    <n v="7.5"/>
    <n v="7.427999999999999"/>
    <n v="22.47"/>
    <n v="14.927999999999999"/>
  </r>
  <r>
    <s v="03:14:49"/>
    <s v="185),,002804"/>
    <s v="S"/>
    <x v="0"/>
    <s v="PAY"/>
    <s v="COMPLETED"/>
    <x v="2"/>
    <s v="13:57:33"/>
    <x v="3"/>
    <s v="SANTIAGO DE SURCO"/>
    <s v="JESUS MARIA"/>
    <s v="Motocicleta"/>
    <x v="533"/>
    <n v="2.92"/>
    <n v="2.5"/>
    <n v="3"/>
    <n v="1.2"/>
    <n v="7.5"/>
    <n v="3.504"/>
    <n v="149.63999999999999"/>
    <n v="11.004"/>
  </r>
  <r>
    <s v="03:14:49"/>
    <s v="359(/.(*2065"/>
    <s v="S"/>
    <x v="0"/>
    <s v="PAY"/>
    <s v="COMPLETED"/>
    <x v="10"/>
    <s v="14:34:34"/>
    <x v="9"/>
    <s v="SURQUILLO"/>
    <s v="SANTIAGO DE SURCO"/>
    <s v="Motocicleta"/>
    <x v="330"/>
    <n v="13.989999999999998"/>
    <n v="2.5"/>
    <n v="3"/>
    <n v="1.2"/>
    <n v="7.5"/>
    <n v="16.787999999999997"/>
    <n v="105.72"/>
    <n v="24.287999999999997"/>
  </r>
  <r>
    <s v="03:14:49"/>
    <s v="2510,/.743"/>
    <s v="S"/>
    <x v="0"/>
    <s v="PAY"/>
    <s v="FAILED"/>
    <x v="2"/>
    <s v="11:40:03"/>
    <x v="5"/>
    <s v="SURQUILLO"/>
    <s v="SANTIAGO DE SURCO"/>
    <s v="Motocicleta"/>
    <x v="259"/>
    <n v="18.170000000000002"/>
    <n v="2.5"/>
    <n v="3"/>
    <n v="1.2"/>
    <n v="7.5"/>
    <n v="21.804000000000002"/>
    <n v="179.72"/>
    <n v="29.304000000000002"/>
  </r>
  <r>
    <s v="03:14:49"/>
    <s v="161.(((.2943"/>
    <s v="S"/>
    <x v="0"/>
    <s v="PAY"/>
    <s v="COMPLETED"/>
    <x v="2"/>
    <s v="13:57:39"/>
    <x v="3"/>
    <s v="SANTIAGO DE SURCO"/>
    <s v="SAN JUAN DE LURIGANCHO"/>
    <s v="Motocicleta"/>
    <x v="534"/>
    <n v="11.9"/>
    <n v="2.5"/>
    <n v="3"/>
    <n v="1.2"/>
    <n v="7.5"/>
    <n v="14.28"/>
    <n v="63.69"/>
    <n v="21.78"/>
  </r>
  <r>
    <s v="03:14:49"/>
    <s v="393,-(/*6049"/>
    <s v="S"/>
    <x v="0"/>
    <s v="PAY"/>
    <s v="COMPLETED"/>
    <x v="2"/>
    <s v="11:30:59"/>
    <x v="5"/>
    <s v="SANTIAGO DE SURCO"/>
    <s v="SAN MIGUEL"/>
    <s v="Motocicleta"/>
    <x v="535"/>
    <n v="3.42"/>
    <n v="2.5"/>
    <n v="3"/>
    <n v="1.2"/>
    <n v="7.5"/>
    <n v="4.1040000000000001"/>
    <n v="107.03"/>
    <n v="11.603999999999999"/>
  </r>
  <r>
    <s v="03:14:49"/>
    <s v="257)(01)7346"/>
    <s v="S"/>
    <x v="0"/>
    <s v="PAY"/>
    <s v="COMPLETED"/>
    <x v="2"/>
    <s v="11:31:40"/>
    <x v="5"/>
    <s v="SANTIAGO DE SURCO"/>
    <s v="SAN BORJA"/>
    <s v="Motocicleta"/>
    <x v="73"/>
    <n v="17.309999999999999"/>
    <n v="2.5"/>
    <n v="3"/>
    <n v="1.2"/>
    <n v="7.5"/>
    <n v="20.771999999999998"/>
    <n v="201.18"/>
    <n v="28.271999999999998"/>
  </r>
  <r>
    <s v="03:14:49"/>
    <s v="315-0,--8"/>
    <s v="S"/>
    <x v="0"/>
    <s v="PAY"/>
    <s v="COMPLETED"/>
    <x v="2"/>
    <s v="14:16:55"/>
    <x v="9"/>
    <s v="SANTIAGO DE SURCO"/>
    <s v="LA MOLINA"/>
    <s v="Motocicleta"/>
    <x v="536"/>
    <n v="15.120000000000001"/>
    <n v="2.5"/>
    <n v="3"/>
    <n v="1.2"/>
    <n v="7.5"/>
    <n v="18.144000000000002"/>
    <n v="13.61"/>
    <n v="25.644000000000002"/>
  </r>
  <r>
    <s v="03:14:49"/>
    <s v="3100.(+-4385"/>
    <s v="S"/>
    <x v="0"/>
    <s v="PAY"/>
    <s v="COMPLETED"/>
    <x v="2"/>
    <s v="15:30:22"/>
    <x v="11"/>
    <s v="SANTIAGO DE SURCO"/>
    <s v="LOS OLIVOS"/>
    <s v="Motocicleta"/>
    <x v="349"/>
    <n v="9.44"/>
    <n v="2.5"/>
    <n v="3"/>
    <n v="1.2"/>
    <n v="7.5"/>
    <n v="11.327999999999999"/>
    <n v="38.57"/>
    <n v="18.827999999999999"/>
  </r>
  <r>
    <s v="03:14:49"/>
    <s v="4321-/+(2145"/>
    <s v="S"/>
    <x v="0"/>
    <s v="PAY"/>
    <s v="COMPLETED"/>
    <x v="2"/>
    <s v="15:53:23"/>
    <x v="11"/>
    <s v="SANTIAGO DE SURCO"/>
    <s v="BARRANCO"/>
    <s v="Motocicleta"/>
    <x v="537"/>
    <n v="11.28"/>
    <n v="2.5"/>
    <n v="3"/>
    <n v="1.2"/>
    <n v="7.5"/>
    <n v="13.536"/>
    <n v="220.02"/>
    <n v="21.036000000000001"/>
  </r>
  <r>
    <s v="03:14:49"/>
    <s v="590-(1,(6299"/>
    <s v="S"/>
    <x v="0"/>
    <s v="PAY"/>
    <s v="COMPLETED"/>
    <x v="2"/>
    <s v="11:48:19"/>
    <x v="5"/>
    <s v="SANTIAGO DE SURCO"/>
    <s v="SAN BORJA"/>
    <s v="Motocicleta"/>
    <x v="538"/>
    <n v="0"/>
    <n v="2.5"/>
    <n v="3"/>
    <n v="1.2"/>
    <n v="3.63"/>
    <n v="0"/>
    <n v="102.82"/>
    <n v="3.63"/>
  </r>
  <r>
    <s v="03:14:49"/>
    <s v="891-0(-02156"/>
    <s v="S"/>
    <x v="0"/>
    <s v="PAY"/>
    <s v="COMPLETED"/>
    <x v="2"/>
    <s v="15:29:35"/>
    <x v="11"/>
    <s v="SANTIAGO DE SURCO"/>
    <s v="CALLAO"/>
    <s v="Motocicleta"/>
    <x v="298"/>
    <n v="7.75"/>
    <n v="2.5"/>
    <n v="3"/>
    <n v="1.2"/>
    <n v="7.5"/>
    <n v="9.2999999999999989"/>
    <n v="158.24"/>
    <n v="16.799999999999997"/>
  </r>
  <r>
    <s v="03:14:49"/>
    <s v="249(*+,(3789"/>
    <s v="S"/>
    <x v="0"/>
    <s v="PAY"/>
    <s v="COMPLETED"/>
    <x v="2"/>
    <s v="16:34:17"/>
    <x v="2"/>
    <s v="SANTIAGO DE SURCO"/>
    <s v="COMAS"/>
    <s v="Motocicleta"/>
    <x v="539"/>
    <n v="7.77"/>
    <n v="2.5"/>
    <n v="3"/>
    <n v="1.2"/>
    <n v="7.5"/>
    <n v="9.3239999999999998"/>
    <n v="230.62"/>
    <n v="16.823999999999998"/>
  </r>
  <r>
    <s v="03:14:49"/>
    <s v="882./+.15014"/>
    <s v="S"/>
    <x v="0"/>
    <s v="PAY"/>
    <s v="COMPLETED"/>
    <x v="2"/>
    <s v="11:58:23"/>
    <x v="5"/>
    <s v="SANTIAGO DE SURCO"/>
    <s v="SAN BORJA"/>
    <s v="Motocicleta"/>
    <x v="320"/>
    <n v="6.4499999999999993"/>
    <n v="2.5"/>
    <n v="3"/>
    <n v="1.2"/>
    <n v="7.5"/>
    <n v="7.7399999999999984"/>
    <n v="14.22"/>
    <n v="15.239999999999998"/>
  </r>
  <r>
    <s v="03:14:49"/>
    <s v="108,--(2571"/>
    <s v="S"/>
    <x v="0"/>
    <s v="PAY"/>
    <s v="COMPLETED"/>
    <x v="2"/>
    <s v="13:44:23"/>
    <x v="3"/>
    <s v="SANTIAGO DE SURCO"/>
    <s v="SANTIAGO DE SURCO"/>
    <s v="Motocicleta"/>
    <x v="540"/>
    <n v="13.84"/>
    <n v="2.5"/>
    <n v="3"/>
    <n v="1.2"/>
    <n v="7.5"/>
    <n v="16.608000000000001"/>
    <n v="243.33"/>
    <n v="24.108000000000001"/>
  </r>
  <r>
    <s v="03:14:49"/>
    <s v="5162-,/01229"/>
    <s v="S"/>
    <x v="0"/>
    <s v="PAY"/>
    <s v="COMPLETED"/>
    <x v="2"/>
    <s v="14:47:50"/>
    <x v="9"/>
    <s v="SANTIAGO DE SURCO"/>
    <s v="MIRAFLORES"/>
    <s v="Motocicleta"/>
    <x v="541"/>
    <n v="5.58"/>
    <n v="2.5"/>
    <n v="3"/>
    <n v="1.2"/>
    <n v="7.5"/>
    <n v="6.6959999999999997"/>
    <n v="135.41999999999999"/>
    <n v="14.196"/>
  </r>
  <r>
    <s v="03:14:49"/>
    <s v="78+)),/1860"/>
    <s v="S"/>
    <x v="0"/>
    <s v="PAY"/>
    <s v="COMPLETED"/>
    <x v="2"/>
    <s v="14:31:10"/>
    <x v="9"/>
    <s v="SANTIAGO DE SURCO"/>
    <s v="VILLA EL SALVADOR"/>
    <s v="Motocicleta"/>
    <x v="542"/>
    <n v="15.510000000000002"/>
    <n v="2.5"/>
    <n v="3"/>
    <n v="1.2"/>
    <n v="7.5"/>
    <n v="18.612000000000002"/>
    <n v="148.57"/>
    <n v="26.112000000000002"/>
  </r>
  <r>
    <s v="03:14:49"/>
    <s v="163*1)-17107"/>
    <s v="S"/>
    <x v="0"/>
    <s v="PAY"/>
    <s v="COMPLETED"/>
    <x v="10"/>
    <s v="16:20:36"/>
    <x v="2"/>
    <s v="SURQUILLO"/>
    <s v="VILLA MARIA DEL TRIUNFO"/>
    <s v="Motocicleta"/>
    <x v="543"/>
    <n v="9.25"/>
    <n v="2.5"/>
    <n v="3"/>
    <n v="1.2"/>
    <n v="7.5"/>
    <n v="11.1"/>
    <n v="41.58"/>
    <n v="18.600000000000001"/>
  </r>
  <r>
    <s v="03:14:49"/>
    <s v="507-2-,(9974"/>
    <s v="S"/>
    <x v="0"/>
    <s v="PAY"/>
    <s v="FAILED"/>
    <x v="2"/>
    <s v="14:03:21"/>
    <x v="9"/>
    <s v="SURQUILLO"/>
    <s v="VILLA MARIA DEL TRIUNFO"/>
    <s v="Motocicleta"/>
    <x v="463"/>
    <n v="0"/>
    <n v="2.5"/>
    <n v="3"/>
    <n v="1.2"/>
    <n v="3.3000000000000003"/>
    <n v="0"/>
    <n v="113.32"/>
    <n v="3.3000000000000003"/>
  </r>
  <r>
    <s v="03:14:49"/>
    <s v="361,/+2)3458"/>
    <s v="S"/>
    <x v="0"/>
    <s v="PAY"/>
    <s v="COMPLETED"/>
    <x v="2"/>
    <s v="11:47:51"/>
    <x v="5"/>
    <s v="SANTIAGO DE SURCO"/>
    <s v="SURQUILLO"/>
    <s v="Motocicleta"/>
    <x v="24"/>
    <n v="10.83"/>
    <n v="2.5"/>
    <n v="3"/>
    <n v="1.2"/>
    <n v="7.5"/>
    <n v="12.996"/>
    <n v="71.84"/>
    <n v="20.496000000000002"/>
  </r>
  <r>
    <s v="03:14:49"/>
    <s v="77322)./8485"/>
    <s v="S"/>
    <x v="0"/>
    <s v="PAY"/>
    <s v="COMPLETED"/>
    <x v="2"/>
    <s v="12:14:40"/>
    <x v="7"/>
    <s v="SANTIAGO DE SURCO"/>
    <s v="BRENA"/>
    <s v="Motocicleta"/>
    <x v="544"/>
    <n v="1.1299999999999999"/>
    <n v="2.5"/>
    <n v="3"/>
    <n v="1.2"/>
    <n v="7.5"/>
    <n v="1.3559999999999999"/>
    <n v="89.6"/>
    <n v="8.8559999999999999"/>
  </r>
  <r>
    <s v="03:14:49"/>
    <s v="516+/2,,6659"/>
    <s v="S"/>
    <x v="0"/>
    <s v="PAY"/>
    <s v="COMPLETED"/>
    <x v="2"/>
    <s v="12:48:07"/>
    <x v="7"/>
    <s v="SANTIAGO DE SURCO"/>
    <s v="LINCE"/>
    <s v="Motocicleta"/>
    <x v="485"/>
    <n v="4.92"/>
    <n v="2.5"/>
    <n v="3"/>
    <n v="1.2"/>
    <n v="7.5"/>
    <n v="5.9039999999999999"/>
    <n v="32.18"/>
    <n v="13.404"/>
  </r>
  <r>
    <s v="03:14:49"/>
    <s v="2432/+/(7323"/>
    <s v="S"/>
    <x v="0"/>
    <s v="PAY"/>
    <s v="COMPLETED"/>
    <x v="2"/>
    <s v="14:23:33"/>
    <x v="9"/>
    <s v="SANTIAGO DE SURCO"/>
    <s v="SAN JUAN DE LURIGANCHO"/>
    <s v="Motocicleta"/>
    <x v="545"/>
    <n v="4.63"/>
    <n v="2.5"/>
    <n v="3"/>
    <n v="1.2"/>
    <n v="7.5"/>
    <n v="5.556"/>
    <n v="126.11"/>
    <n v="13.056000000000001"/>
  </r>
  <r>
    <s v="03:14:49"/>
    <s v="567.,))+9299"/>
    <s v="S"/>
    <x v="0"/>
    <s v="PAY"/>
    <s v="COMPLETED"/>
    <x v="2"/>
    <s v="11:20:17"/>
    <x v="5"/>
    <s v="SANTIAGO DE SURCO"/>
    <s v="SAN MIGUEL"/>
    <s v="Motocicleta"/>
    <x v="546"/>
    <n v="9.69"/>
    <n v="2.5"/>
    <n v="3"/>
    <n v="1.2"/>
    <n v="7.5"/>
    <n v="11.627999999999998"/>
    <n v="40.619999999999997"/>
    <n v="19.128"/>
  </r>
  <r>
    <s v="03:14:49"/>
    <s v="2090,.)-2450"/>
    <s v="S"/>
    <x v="0"/>
    <s v="PAY"/>
    <s v="COMPLETED"/>
    <x v="2"/>
    <s v="12:29:28"/>
    <x v="7"/>
    <s v="SANTIAGO DE SURCO"/>
    <s v="SANTIAGO DE SURCO"/>
    <s v="Motocicleta"/>
    <x v="304"/>
    <n v="11.56"/>
    <n v="2.5"/>
    <n v="3"/>
    <n v="1.2"/>
    <n v="7.5"/>
    <n v="13.872"/>
    <n v="121.59"/>
    <n v="21.372"/>
  </r>
  <r>
    <s v="03:14:49"/>
    <s v="3371+00-7111"/>
    <s v="S"/>
    <x v="0"/>
    <s v="PAY"/>
    <s v="COMPLETED"/>
    <x v="2"/>
    <s v="16:33:39"/>
    <x v="2"/>
    <s v="SANTIAGO DE SURCO"/>
    <s v="INDEPENDENCIA"/>
    <s v="Motocicleta"/>
    <x v="49"/>
    <n v="14.489999999999998"/>
    <n v="2.5"/>
    <n v="3"/>
    <n v="1.2"/>
    <n v="7.5"/>
    <n v="17.387999999999998"/>
    <n v="183.34"/>
    <n v="24.887999999999998"/>
  </r>
  <r>
    <s v="03:14:49"/>
    <s v="2871/,228986"/>
    <s v="S"/>
    <x v="0"/>
    <s v="PAY"/>
    <s v="COMPLETED"/>
    <x v="2"/>
    <s v="12:20:36"/>
    <x v="7"/>
    <s v="SANTIAGO DE SURCO"/>
    <s v="LA VICTORIA"/>
    <s v="Motocicleta"/>
    <x v="547"/>
    <n v="11.34"/>
    <n v="2.5"/>
    <n v="3"/>
    <n v="1.2"/>
    <n v="7.5"/>
    <n v="13.607999999999999"/>
    <n v="129.12"/>
    <n v="21.107999999999997"/>
  </r>
  <r>
    <s v="03:14:49"/>
    <s v="34/,.*.8273"/>
    <s v="S"/>
    <x v="0"/>
    <s v="PAY"/>
    <s v="COMPLETED"/>
    <x v="2"/>
    <s v="14:08:02"/>
    <x v="9"/>
    <s v="SANTIAGO DE SURCO"/>
    <s v="BARRANCO"/>
    <s v="Motocicleta"/>
    <x v="548"/>
    <n v="16.59"/>
    <n v="2.5"/>
    <n v="3"/>
    <n v="1.2"/>
    <n v="7.5"/>
    <n v="19.907999999999998"/>
    <n v="11.48"/>
    <n v="27.407999999999998"/>
  </r>
  <r>
    <s v="03:14:49"/>
    <s v="435)/0(/2298"/>
    <s v="S"/>
    <x v="0"/>
    <s v="PAY"/>
    <s v="COMPLETED"/>
    <x v="2"/>
    <s v="14:08:26"/>
    <x v="9"/>
    <s v="SANTIAGO DE SURCO"/>
    <s v="SAN JUAN DE LURIGANCHO"/>
    <s v="Motocicleta"/>
    <x v="549"/>
    <n v="11.88"/>
    <n v="2.5"/>
    <n v="3"/>
    <n v="1.2"/>
    <n v="7.5"/>
    <n v="14.256"/>
    <n v="111.12"/>
    <n v="21.756"/>
  </r>
  <r>
    <s v="03:14:49"/>
    <s v="497/1+-(9221"/>
    <s v="S"/>
    <x v="0"/>
    <s v="PAY"/>
    <s v="COMPLETED"/>
    <x v="2"/>
    <s v="14:31:34"/>
    <x v="9"/>
    <s v="SANTIAGO DE SURCO"/>
    <s v="VILLA EL SALVADOR"/>
    <s v="Motocicleta"/>
    <x v="505"/>
    <n v="4.68"/>
    <n v="2.5"/>
    <n v="3"/>
    <n v="1.2"/>
    <n v="7.5"/>
    <n v="5.6159999999999997"/>
    <n v="158.16"/>
    <n v="13.116"/>
  </r>
  <r>
    <s v="03:14:49"/>
    <s v="584*.1+23924"/>
    <s v="S"/>
    <x v="0"/>
    <s v="PAY"/>
    <s v="COMPLETED"/>
    <x v="2"/>
    <s v="11:15:48"/>
    <x v="5"/>
    <s v="SANTIAGO DE SURCO"/>
    <s v="SAN MIGUEL"/>
    <s v="Motocicleta"/>
    <x v="550"/>
    <n v="11.89"/>
    <n v="2.5"/>
    <n v="3"/>
    <n v="1.2"/>
    <n v="7.5"/>
    <n v="14.268000000000001"/>
    <n v="159.79"/>
    <n v="21.768000000000001"/>
  </r>
  <r>
    <s v="03:14:49"/>
    <s v="549-/0,0704"/>
    <s v="S"/>
    <x v="0"/>
    <s v="PAY"/>
    <s v="COMPLETED"/>
    <x v="2"/>
    <s v="10:54:28"/>
    <x v="4"/>
    <s v="SANTIAGO DE SURCO"/>
    <s v="SANTIAGO DE SURCO"/>
    <s v="Motocicleta"/>
    <x v="551"/>
    <n v="17.579999999999998"/>
    <n v="2.5"/>
    <n v="3"/>
    <n v="1.2"/>
    <n v="7.5"/>
    <n v="21.095999999999997"/>
    <n v="216.98"/>
    <n v="28.595999999999997"/>
  </r>
  <r>
    <s v="03:14:49"/>
    <s v="329.1+,/9197"/>
    <s v="S"/>
    <x v="0"/>
    <s v="PAY"/>
    <s v="COMPLETED"/>
    <x v="2"/>
    <s v="13:09:50"/>
    <x v="3"/>
    <s v="SANTIAGO DE SURCO"/>
    <s v="SANTA ANITA"/>
    <s v="Motocicleta"/>
    <x v="552"/>
    <n v="17.72"/>
    <n v="2.5"/>
    <n v="3"/>
    <n v="1.2"/>
    <n v="7.5"/>
    <n v="21.263999999999999"/>
    <n v="185.92"/>
    <n v="28.763999999999999"/>
  </r>
  <r>
    <s v="03:14:49"/>
    <s v="999.(,+/9678"/>
    <s v="S"/>
    <x v="0"/>
    <s v="PAY"/>
    <s v="COMPLETED"/>
    <x v="2"/>
    <s v="13:27:09"/>
    <x v="3"/>
    <s v="SANTIAGO DE SURCO"/>
    <s v="SAN ISIDRO"/>
    <s v="Motocicleta"/>
    <x v="553"/>
    <n v="15.18"/>
    <n v="2.5"/>
    <n v="3"/>
    <n v="1.2"/>
    <n v="7.5"/>
    <n v="18.215999999999998"/>
    <n v="55.54"/>
    <n v="25.715999999999998"/>
  </r>
  <r>
    <s v="03:14:49"/>
    <s v="558.*12(2539"/>
    <s v="S"/>
    <x v="0"/>
    <s v="PAY"/>
    <s v="COMPLETED"/>
    <x v="2"/>
    <s v="13:13:37"/>
    <x v="3"/>
    <s v="SANTIAGO DE SURCO"/>
    <s v="SANTIAGO DE SURCO"/>
    <s v="Motocicleta"/>
    <x v="56"/>
    <n v="6.9600000000000009"/>
    <n v="2.5"/>
    <n v="3"/>
    <n v="1.2"/>
    <n v="7.5"/>
    <n v="8.3520000000000003"/>
    <n v="88.48"/>
    <n v="15.852"/>
  </r>
  <r>
    <s v="03:14:49"/>
    <s v="895-1.)13403"/>
    <s v="S"/>
    <x v="0"/>
    <s v="PAY"/>
    <s v="COMPLETED"/>
    <x v="2"/>
    <s v="12:22:49"/>
    <x v="7"/>
    <s v="SANTIAGO DE SURCO"/>
    <s v="SAN LUIS"/>
    <s v="Motocicleta"/>
    <x v="554"/>
    <n v="17.3"/>
    <n v="2.5"/>
    <n v="3"/>
    <n v="1.2"/>
    <n v="7.5"/>
    <n v="20.76"/>
    <n v="220.6"/>
    <n v="28.26"/>
  </r>
  <r>
    <s v="03:14:49"/>
    <s v="7502-+2+1449"/>
    <s v="S"/>
    <x v="0"/>
    <s v="PAY"/>
    <s v="COMPLETED"/>
    <x v="2"/>
    <s v="11:11:43"/>
    <x v="5"/>
    <s v="SANTIAGO DE SURCO"/>
    <s v="LIMA"/>
    <s v="Motocicleta"/>
    <x v="555"/>
    <n v="0"/>
    <n v="2.5"/>
    <n v="3"/>
    <n v="1.2"/>
    <n v="7.08"/>
    <n v="0"/>
    <n v="30.2"/>
    <n v="7.08"/>
  </r>
  <r>
    <s v="03:14:49"/>
    <s v="273*(,2+2035"/>
    <s v="S"/>
    <x v="0"/>
    <s v="PAY"/>
    <s v="COMPLETED"/>
    <x v="2"/>
    <s v="11:39:37"/>
    <x v="5"/>
    <s v="SANTIAGO DE SURCO"/>
    <s v="SAN MIGUEL"/>
    <s v="Motocicleta"/>
    <x v="556"/>
    <n v="8.89"/>
    <n v="2.5"/>
    <n v="3"/>
    <n v="1.2"/>
    <n v="7.5"/>
    <n v="10.668000000000001"/>
    <n v="172.89"/>
    <n v="18.167999999999999"/>
  </r>
  <r>
    <s v="03:14:49"/>
    <s v="2061)/.(8229"/>
    <s v="S"/>
    <x v="0"/>
    <s v="PAY"/>
    <s v="COMPLETED"/>
    <x v="10"/>
    <s v="14:29:24"/>
    <x v="9"/>
    <s v="SURQUILLO"/>
    <s v="CALLAO"/>
    <s v="Motocicleta"/>
    <x v="557"/>
    <n v="17.02"/>
    <n v="2.5"/>
    <n v="3"/>
    <n v="1.2"/>
    <n v="7.5"/>
    <n v="20.423999999999999"/>
    <n v="106.2"/>
    <n v="27.923999999999999"/>
  </r>
  <r>
    <s v="03:14:49"/>
    <s v="165/.10*5860"/>
    <s v="S"/>
    <x v="0"/>
    <s v="PAY"/>
    <s v="IN_PROGRESS"/>
    <x v="2"/>
    <s v="10:55:05"/>
    <x v="4"/>
    <s v="SURQUILLO"/>
    <s v="CALLAO"/>
    <s v="Motocicleta"/>
    <x v="260"/>
    <n v="4.47"/>
    <n v="2.5"/>
    <n v="3"/>
    <n v="1.2"/>
    <n v="7.5"/>
    <n v="5.3639999999999999"/>
    <n v="91.3"/>
    <n v="12.864000000000001"/>
  </r>
  <r>
    <s v="03:14:49"/>
    <s v="6830(-.+3338"/>
    <s v="S"/>
    <x v="0"/>
    <s v="PAY"/>
    <s v="COMPLETED"/>
    <x v="2"/>
    <s v="11:06:04"/>
    <x v="5"/>
    <s v="SANTIAGO DE SURCO"/>
    <s v="SANTIAGO DE SURCO"/>
    <s v="Motocicleta"/>
    <x v="558"/>
    <n v="17.57"/>
    <n v="2.5"/>
    <n v="3"/>
    <n v="1.2"/>
    <n v="7.5"/>
    <n v="21.084"/>
    <n v="112.65"/>
    <n v="28.584"/>
  </r>
  <r>
    <s v="03:21:48"/>
    <s v="7621/(-/548"/>
    <s v="S"/>
    <x v="0"/>
    <s v="PAY"/>
    <s v="WAITING"/>
    <x v="2"/>
    <s v="08:36:34"/>
    <x v="8"/>
    <s v="SURQUILLO"/>
    <s v="CHORRILLOS"/>
    <s v="Motocicleta"/>
    <x v="559"/>
    <n v="7.08"/>
    <n v="2.5"/>
    <n v="3"/>
    <n v="1.2"/>
    <n v="7.5"/>
    <n v="8.4960000000000004"/>
    <n v="245.35"/>
    <n v="15.996"/>
  </r>
  <r>
    <s v="03:21:48"/>
    <s v="116+-*(-6477"/>
    <s v="S"/>
    <x v="1"/>
    <s v="PAY"/>
    <s v="COMPLETED"/>
    <x v="2"/>
    <s v="15:39:34"/>
    <x v="11"/>
    <s v="SURQUILLO"/>
    <s v="CHORRILLOS"/>
    <s v="Motocicleta"/>
    <x v="560"/>
    <n v="14.39"/>
    <n v="3.75"/>
    <n v="4.5"/>
    <n v="0.55000000000000004"/>
    <n v="16.875"/>
    <n v="7.9145000000000012"/>
    <n v="195.59"/>
    <n v="24.7895"/>
  </r>
  <r>
    <s v="03:21:48"/>
    <s v="7202012/7648"/>
    <s v="S"/>
    <x v="0"/>
    <s v="COD"/>
    <s v="WAITING"/>
    <x v="2"/>
    <s v="08:31:19"/>
    <x v="8"/>
    <s v="SURQUILLO"/>
    <s v="COMAS"/>
    <s v="Motocicleta"/>
    <x v="561"/>
    <n v="16.920000000000002"/>
    <n v="2.5"/>
    <n v="3"/>
    <n v="1.2"/>
    <n v="7.5"/>
    <n v="20.304000000000002"/>
    <n v="129.97999999999999"/>
    <n v="27.804000000000002"/>
  </r>
  <r>
    <s v="03:21:48"/>
    <s v="260(0)(*5075"/>
    <s v="S"/>
    <x v="1"/>
    <s v="COD"/>
    <s v="COMPLETED"/>
    <x v="2"/>
    <s v="17:16:22"/>
    <x v="13"/>
    <s v="SURQUILLO"/>
    <s v="COMAS"/>
    <s v="Motocicleta"/>
    <x v="562"/>
    <n v="2.9699999999999998"/>
    <n v="3.75"/>
    <n v="4.5"/>
    <n v="0.55000000000000004"/>
    <n v="16.875"/>
    <n v="1.6335"/>
    <n v="33.99"/>
    <n v="18.508500000000002"/>
  </r>
  <r>
    <s v="03:26:39"/>
    <s v="535+12(/9490"/>
    <s v="M"/>
    <x v="2"/>
    <s v="PAY"/>
    <s v="COMPLETED"/>
    <x v="2"/>
    <s v="17:17:01"/>
    <x v="13"/>
    <s v="MIRAFLORES"/>
    <s v="SANTIAGO DE SURCO"/>
    <s v="Motocicleta"/>
    <x v="563"/>
    <n v="5.8000000000000007"/>
    <n v="12"/>
    <n v="8"/>
    <n v="2.65"/>
    <n v="96"/>
    <n v="15.370000000000001"/>
    <n v="48.08"/>
    <n v="111.37"/>
  </r>
  <r>
    <s v="03:30:22"/>
    <s v="79.+10)4510"/>
    <s v="S"/>
    <x v="0"/>
    <s v="COD"/>
    <s v="COMPLETED"/>
    <x v="2"/>
    <s v="11:00:59"/>
    <x v="5"/>
    <s v="SANTIAGO DE SURCO"/>
    <s v="BRENA"/>
    <s v="Motocicleta"/>
    <x v="564"/>
    <n v="3.9699999999999998"/>
    <n v="2.5"/>
    <n v="3"/>
    <n v="1.2"/>
    <n v="7.5"/>
    <n v="4.7639999999999993"/>
    <n v="109.94"/>
    <n v="12.263999999999999"/>
  </r>
  <r>
    <s v="03:30:22"/>
    <s v="795+/./19118"/>
    <s v="S"/>
    <x v="0"/>
    <s v="COD"/>
    <s v="COMPLETED"/>
    <x v="2"/>
    <s v="12:40:09"/>
    <x v="7"/>
    <s v="SANTIAGO DE SURCO"/>
    <s v="SURQUILLO"/>
    <s v="Motocicleta"/>
    <x v="565"/>
    <n v="9.34"/>
    <n v="2.5"/>
    <n v="3"/>
    <n v="1.2"/>
    <n v="7.5"/>
    <n v="11.208"/>
    <n v="53.77"/>
    <n v="18.707999999999998"/>
  </r>
  <r>
    <s v="03:30:22"/>
    <s v="9431)*2.3519"/>
    <s v="S"/>
    <x v="0"/>
    <s v="PAY"/>
    <s v="COMPLETED"/>
    <x v="2"/>
    <s v="12:45:01"/>
    <x v="7"/>
    <s v="SANTIAGO DE SURCO"/>
    <s v="MIRAFLORES"/>
    <s v="Motocicleta"/>
    <x v="373"/>
    <n v="9.41"/>
    <n v="2.5"/>
    <n v="3"/>
    <n v="1.2"/>
    <n v="7.5"/>
    <n v="11.292"/>
    <n v="215.36"/>
    <n v="18.792000000000002"/>
  </r>
  <r>
    <s v="03:35:26"/>
    <s v="4840(.0,4024"/>
    <s v="M"/>
    <x v="0"/>
    <s v="PAY"/>
    <s v="COMPLETED"/>
    <x v="2"/>
    <s v="14:53:07"/>
    <x v="9"/>
    <s v="SURQUILLO"/>
    <s v="SAN MIGUEL"/>
    <s v="Motocicleta"/>
    <x v="145"/>
    <n v="12"/>
    <n v="2.5"/>
    <n v="3"/>
    <n v="1.2"/>
    <n v="7.5"/>
    <n v="14.399999999999999"/>
    <n v="84.7"/>
    <n v="21.9"/>
  </r>
  <r>
    <s v="03:35:26"/>
    <s v="9600)1*(2109"/>
    <s v="M"/>
    <x v="0"/>
    <s v="PAY"/>
    <s v="COMPLETED"/>
    <x v="2"/>
    <s v="12:35:19"/>
    <x v="7"/>
    <s v="SURQUILLO"/>
    <s v="LIMA"/>
    <s v="Motocicleta"/>
    <x v="566"/>
    <n v="0"/>
    <n v="2.5"/>
    <n v="3"/>
    <n v="1.2"/>
    <n v="4.08"/>
    <n v="0"/>
    <n v="96.05"/>
    <n v="4.08"/>
  </r>
  <r>
    <s v="03:35:26"/>
    <s v="190)0)*6818"/>
    <s v="M"/>
    <x v="0"/>
    <s v="PAY"/>
    <s v="COMPLETED"/>
    <x v="2"/>
    <s v="11:22:22"/>
    <x v="5"/>
    <s v="SURQUILLO"/>
    <s v="LIMA"/>
    <s v="Motocicleta"/>
    <x v="567"/>
    <n v="10.97"/>
    <n v="2.5"/>
    <n v="3"/>
    <n v="1.2"/>
    <n v="7.5"/>
    <n v="13.164"/>
    <n v="3.46"/>
    <n v="20.664000000000001"/>
  </r>
  <r>
    <s v="03:35:26"/>
    <s v="71601)))3152"/>
    <s v="M"/>
    <x v="2"/>
    <s v="PAY"/>
    <s v="COMPLETED"/>
    <x v="8"/>
    <s v="10:20:01"/>
    <x v="4"/>
    <s v="SURQUILLO"/>
    <s v="MIRAFLORES"/>
    <s v="Motocicleta"/>
    <x v="75"/>
    <n v="0"/>
    <n v="12"/>
    <n v="8"/>
    <n v="2.65"/>
    <n v="52.32"/>
    <n v="0"/>
    <n v="55.09"/>
    <n v="52.32"/>
  </r>
  <r>
    <s v="03:35:26"/>
    <s v="39922(+)1933"/>
    <s v="M"/>
    <x v="0"/>
    <s v="PAY"/>
    <s v="FAILED"/>
    <x v="2"/>
    <s v="14:22:03"/>
    <x v="9"/>
    <s v="SURQUILLO"/>
    <s v="MIRAFLORES"/>
    <s v="Motocicleta"/>
    <x v="568"/>
    <n v="7.59"/>
    <n v="2.5"/>
    <n v="3"/>
    <n v="1.2"/>
    <n v="7.5"/>
    <n v="9.1079999999999988"/>
    <n v="29.31"/>
    <n v="16.607999999999997"/>
  </r>
  <r>
    <s v="03:35:26"/>
    <s v="602,-++-5173"/>
    <s v="M"/>
    <x v="2"/>
    <s v="PAY"/>
    <s v="IN_PROGRESS"/>
    <x v="8"/>
    <s v="09:27:38"/>
    <x v="10"/>
    <s v="SURQUILLO"/>
    <s v="MIRAFLORES"/>
    <s v="Motocicleta"/>
    <x v="501"/>
    <n v="4.57"/>
    <n v="12"/>
    <n v="8"/>
    <n v="2.65"/>
    <n v="96"/>
    <n v="12.1105"/>
    <n v="52.37"/>
    <n v="108.1105"/>
  </r>
  <r>
    <s v="03:35:26"/>
    <s v="510/+-1,6099"/>
    <s v="M"/>
    <x v="2"/>
    <s v="PAY"/>
    <s v="IN_PROGRESS"/>
    <x v="9"/>
    <s v="08:43:17"/>
    <x v="8"/>
    <s v="SURQUILLO"/>
    <s v="MIRAFLORES"/>
    <s v="Motocicleta"/>
    <x v="569"/>
    <n v="0"/>
    <n v="12"/>
    <n v="8"/>
    <n v="2.65"/>
    <n v="55.04"/>
    <n v="0"/>
    <n v="212.61"/>
    <n v="55.04"/>
  </r>
  <r>
    <s v="03:35:26"/>
    <s v="987*1..)7503"/>
    <s v="M"/>
    <x v="2"/>
    <s v="PAY"/>
    <s v="COMPLETED"/>
    <x v="9"/>
    <s v="13:03:59"/>
    <x v="3"/>
    <s v="SURQUILLO"/>
    <s v="MIRAFLORES"/>
    <s v="Motocicleta"/>
    <x v="95"/>
    <n v="0"/>
    <n v="12"/>
    <n v="8"/>
    <n v="2.65"/>
    <n v="73.44"/>
    <n v="0"/>
    <n v="2.9699999999999998"/>
    <n v="73.44"/>
  </r>
  <r>
    <s v="03:35:26"/>
    <s v="838/(-0-8865"/>
    <s v="M"/>
    <x v="0"/>
    <s v="PAY"/>
    <s v="FAILED"/>
    <x v="2"/>
    <s v="14:07:19"/>
    <x v="9"/>
    <s v="SURQUILLO"/>
    <s v="MIRAFLORES"/>
    <s v="Motocicleta"/>
    <x v="570"/>
    <n v="16.489999999999998"/>
    <n v="2.5"/>
    <n v="3"/>
    <n v="1.2"/>
    <n v="7.5"/>
    <n v="19.787999999999997"/>
    <n v="190.69"/>
    <n v="27.287999999999997"/>
  </r>
  <r>
    <s v="03:35:27"/>
    <s v="3331/,1)5002"/>
    <s v="M"/>
    <x v="0"/>
    <s v="PAY"/>
    <s v="COMPLETED"/>
    <x v="2"/>
    <s v="12:12:31"/>
    <x v="7"/>
    <s v="SURQUILLO"/>
    <s v="LIMA"/>
    <s v="Motocicleta"/>
    <x v="571"/>
    <n v="12.31"/>
    <n v="2.5"/>
    <n v="3"/>
    <n v="1.2"/>
    <n v="7.5"/>
    <n v="14.772"/>
    <n v="83.14"/>
    <n v="22.271999999999998"/>
  </r>
  <r>
    <s v="03:55:57"/>
    <s v="603,.+//4433"/>
    <s v="S"/>
    <x v="0"/>
    <s v="PAY"/>
    <s v="COMPLETED"/>
    <x v="2"/>
    <s v="14:32:02"/>
    <x v="9"/>
    <s v="SAN ISIDRO"/>
    <s v="SAN ISIDRO"/>
    <s v="Motocicleta"/>
    <x v="572"/>
    <n v="9.15"/>
    <n v="2.5"/>
    <n v="3"/>
    <n v="1.2"/>
    <n v="7.5"/>
    <n v="10.98"/>
    <n v="53.01"/>
    <n v="18.48"/>
  </r>
  <r>
    <s v="07:37:54"/>
    <s v="247+0(--958"/>
    <s v="S"/>
    <x v="1"/>
    <s v="PAY"/>
    <s v="COMPLETED"/>
    <x v="2"/>
    <s v="13:56:00"/>
    <x v="3"/>
    <s v="LA MOLINA"/>
    <s v="EL AGUSTINO"/>
    <s v="Motocicleta"/>
    <x v="573"/>
    <n v="6.0000000000000053E-2"/>
    <n v="3.75"/>
    <n v="4.5"/>
    <n v="0.55000000000000004"/>
    <n v="16.875"/>
    <n v="3.3000000000000029E-2"/>
    <n v="197.79"/>
    <n v="16.908000000000001"/>
  </r>
  <r>
    <s v="07:42:26"/>
    <s v="474((,1/2316"/>
    <s v="S"/>
    <x v="1"/>
    <s v="PAY"/>
    <s v="COMPLETED"/>
    <x v="2"/>
    <s v="10:55:30"/>
    <x v="4"/>
    <s v="LA MOLINA"/>
    <s v="SAN JUAN DE LURIGANCHO"/>
    <s v="Motocicleta"/>
    <x v="574"/>
    <n v="7.5600000000000005"/>
    <n v="3.75"/>
    <n v="4.5"/>
    <n v="0.55000000000000004"/>
    <n v="16.875"/>
    <n v="4.1580000000000004"/>
    <n v="212.83"/>
    <n v="21.033000000000001"/>
  </r>
  <r>
    <s v="07:56:43"/>
    <s v="588(1+-.8497"/>
    <s v="S"/>
    <x v="1"/>
    <s v="PAY"/>
    <s v="COMPLETED"/>
    <x v="2"/>
    <s v="08:51:51"/>
    <x v="8"/>
    <s v="LA MOLINA"/>
    <s v="SANTIAGO DE SURCO"/>
    <s v="Motocicleta"/>
    <x v="111"/>
    <n v="7.9499999999999993"/>
    <n v="3.75"/>
    <n v="4.5"/>
    <n v="0.55000000000000004"/>
    <n v="16.875"/>
    <n v="4.3724999999999996"/>
    <n v="30.77"/>
    <n v="21.247499999999999"/>
  </r>
  <r>
    <s v="08:40:23"/>
    <s v="337/-)**4600"/>
    <s v="S"/>
    <x v="1"/>
    <s v="PAY"/>
    <s v="COMPLETED"/>
    <x v="2"/>
    <s v="11:28:22"/>
    <x v="5"/>
    <s v="LA MOLINA"/>
    <s v="LA VICTORIA"/>
    <s v="Motocicleta"/>
    <x v="575"/>
    <n v="16.670000000000002"/>
    <n v="3.75"/>
    <n v="4.5"/>
    <n v="0.55000000000000004"/>
    <n v="16.875"/>
    <n v="9.1685000000000016"/>
    <n v="199.39"/>
    <n v="26.043500000000002"/>
  </r>
  <r>
    <s v="08:49:54"/>
    <s v="631-..+3087"/>
    <s v="S"/>
    <x v="1"/>
    <s v="PAY"/>
    <s v="COMPLETED"/>
    <x v="2"/>
    <s v="09:25:49"/>
    <x v="10"/>
    <s v="LA MOLINA"/>
    <s v="SANTIAGO DE SURCO"/>
    <s v="Motocicleta"/>
    <x v="576"/>
    <n v="0.48000000000000043"/>
    <n v="3.75"/>
    <n v="4.5"/>
    <n v="0.55000000000000004"/>
    <n v="16.875"/>
    <n v="0.26400000000000023"/>
    <n v="230.66"/>
    <n v="17.138999999999999"/>
  </r>
  <r>
    <s v="09:01:03"/>
    <s v="5250-,/-6953"/>
    <s v="S"/>
    <x v="0"/>
    <s v="PAY"/>
    <s v="COMPLETED"/>
    <x v="2"/>
    <s v="11:14:15"/>
    <x v="5"/>
    <s v="SURQUILLO"/>
    <s v="ATE"/>
    <s v="Motocicleta"/>
    <x v="422"/>
    <n v="5.05"/>
    <n v="2.5"/>
    <n v="3"/>
    <n v="1.2"/>
    <n v="7.5"/>
    <n v="6.06"/>
    <n v="157.56"/>
    <n v="13.559999999999999"/>
  </r>
  <r>
    <s v="09:08:10"/>
    <s v="24110/115358"/>
    <s v="S"/>
    <x v="3"/>
    <s v="PAY"/>
    <s v="COMPLETED"/>
    <x v="2"/>
    <s v="16:15:42"/>
    <x v="2"/>
    <s v="SURQUILLO"/>
    <s v="SAN BORJA"/>
    <s v="Motocicleta"/>
    <x v="577"/>
    <n v="10.43"/>
    <n v="3"/>
    <n v="3.5"/>
    <n v="0.75"/>
    <n v="10.5"/>
    <n v="7.8224999999999998"/>
    <n v="202.96"/>
    <n v="18.322499999999998"/>
  </r>
  <r>
    <s v="09:10:36"/>
    <s v="598--1**8404"/>
    <s v="S"/>
    <x v="3"/>
    <s v="PAY"/>
    <s v="WAITING"/>
    <x v="3"/>
    <s v="16:10:41"/>
    <x v="2"/>
    <s v="SURQUILLO"/>
    <s v="LURIGANCHO"/>
    <s v="Motocicleta"/>
    <x v="578"/>
    <n v="5.65"/>
    <n v="3"/>
    <n v="3.5"/>
    <n v="0.75"/>
    <n v="10.5"/>
    <n v="4.2375000000000007"/>
    <n v="196.45"/>
    <n v="14.737500000000001"/>
  </r>
  <r>
    <s v="09:14:03"/>
    <s v="378)*,-18979"/>
    <s v="S"/>
    <x v="1"/>
    <s v="PAY"/>
    <s v="COMPLETED"/>
    <x v="2"/>
    <s v="09:51:34"/>
    <x v="10"/>
    <s v="SURQUILLO"/>
    <s v="SAN ISIDRO"/>
    <s v="Motocicleta"/>
    <x v="579"/>
    <n v="0.76999999999999957"/>
    <n v="3.75"/>
    <n v="4.5"/>
    <n v="0.55000000000000004"/>
    <n v="16.875"/>
    <n v="0.42349999999999982"/>
    <n v="211.33"/>
    <n v="17.298500000000001"/>
  </r>
  <r>
    <s v="09:17:24"/>
    <s v="339/00+)6220"/>
    <s v="S"/>
    <x v="3"/>
    <s v="PAY"/>
    <s v="COMPLETED"/>
    <x v="2"/>
    <s v="16:15:35"/>
    <x v="2"/>
    <s v="LIMA"/>
    <s v="MIRAFLORES"/>
    <s v="Motocicleta"/>
    <x v="580"/>
    <n v="5.59"/>
    <n v="3"/>
    <n v="3.5"/>
    <n v="0.75"/>
    <n v="10.5"/>
    <n v="4.1924999999999999"/>
    <n v="162.69999999999999"/>
    <n v="14.692499999999999"/>
  </r>
  <r>
    <s v="09:17:35"/>
    <s v="387*(0-)30"/>
    <s v="S"/>
    <x v="1"/>
    <s v="PAY"/>
    <s v="COMPLETED"/>
    <x v="2"/>
    <s v="11:41:52"/>
    <x v="5"/>
    <s v="SURQUILLO"/>
    <s v="VILLA EL SALVADOR"/>
    <s v="Motocicleta"/>
    <x v="581"/>
    <n v="3"/>
    <n v="3.75"/>
    <n v="4.5"/>
    <n v="0.55000000000000004"/>
    <n v="16.875"/>
    <n v="1.6500000000000001"/>
    <n v="98.67"/>
    <n v="18.524999999999999"/>
  </r>
  <r>
    <s v="09:18:44"/>
    <s v="579210,26821"/>
    <s v="S"/>
    <x v="3"/>
    <s v="PAY"/>
    <s v="COMPLETED"/>
    <x v="2"/>
    <s v="11:43:17"/>
    <x v="5"/>
    <s v="SURQUILLO"/>
    <s v="SAN ISIDRO"/>
    <s v="Motocicleta"/>
    <x v="582"/>
    <n v="13.530000000000001"/>
    <n v="3"/>
    <n v="3.5"/>
    <n v="0.75"/>
    <n v="10.5"/>
    <n v="10.147500000000001"/>
    <n v="162.97999999999999"/>
    <n v="20.647500000000001"/>
  </r>
  <r>
    <s v="09:20:08"/>
    <s v="2461,*+23620"/>
    <s v="S"/>
    <x v="3"/>
    <s v="PAY"/>
    <s v="COMPLETED"/>
    <x v="2"/>
    <s v="11:45:54"/>
    <x v="5"/>
    <s v="SURQUILLO"/>
    <s v="SAN ISIDRO"/>
    <s v="Motocicleta"/>
    <x v="583"/>
    <n v="7.33"/>
    <n v="3"/>
    <n v="3.5"/>
    <n v="0.75"/>
    <n v="10.5"/>
    <n v="5.4975000000000005"/>
    <n v="121.27"/>
    <n v="15.9975"/>
  </r>
  <r>
    <s v="09:21:22"/>
    <s v="855)(1(.741"/>
    <s v="S"/>
    <x v="3"/>
    <s v="PAY"/>
    <s v="COMPLETED"/>
    <x v="2"/>
    <s v="12:00:21"/>
    <x v="7"/>
    <s v="SURQUILLO"/>
    <s v="SAN ISIDRO"/>
    <s v="Motocicleta"/>
    <x v="584"/>
    <n v="12.93"/>
    <n v="3"/>
    <n v="3.5"/>
    <n v="0.75"/>
    <n v="10.5"/>
    <n v="9.6974999999999998"/>
    <n v="143.69"/>
    <n v="20.197499999999998"/>
  </r>
  <r>
    <s v="09:22:01"/>
    <s v="371*.)*2845"/>
    <s v="M"/>
    <x v="1"/>
    <s v="PAY"/>
    <s v="COMPLETED"/>
    <x v="2"/>
    <s v="11:34:32"/>
    <x v="5"/>
    <s v="SURQUILLO"/>
    <s v="VILLA EL SALVADOR"/>
    <s v="Motocicleta"/>
    <x v="585"/>
    <n v="2.0300000000000002"/>
    <n v="3.75"/>
    <n v="4.5"/>
    <n v="0.55000000000000004"/>
    <n v="16.875"/>
    <n v="1.1165000000000003"/>
    <n v="159.03"/>
    <n v="17.991500000000002"/>
  </r>
  <r>
    <s v="09:22:03"/>
    <s v="4990-/))2728"/>
    <s v="S"/>
    <x v="1"/>
    <s v="PAY"/>
    <s v="COMPLETED"/>
    <x v="2"/>
    <s v="10:10:52"/>
    <x v="4"/>
    <s v="SURQUILLO"/>
    <s v="SAN ISIDRO"/>
    <s v="Motocicleta"/>
    <x v="586"/>
    <n v="14.57"/>
    <n v="3.75"/>
    <n v="4.5"/>
    <n v="0.55000000000000004"/>
    <n v="16.875"/>
    <n v="8.0135000000000005"/>
    <n v="65.989999999999995"/>
    <n v="24.888500000000001"/>
  </r>
  <r>
    <s v="09:23:22"/>
    <s v="6-*++)7341"/>
    <s v="M"/>
    <x v="1"/>
    <s v="PAY"/>
    <s v="COMPLETED"/>
    <x v="2"/>
    <s v="13:17:04"/>
    <x v="3"/>
    <s v="SURQUILLO"/>
    <s v="VILLA EL SALVADOR"/>
    <s v="Motocicleta"/>
    <x v="587"/>
    <n v="12.86"/>
    <n v="3.75"/>
    <n v="4.5"/>
    <n v="0.55000000000000004"/>
    <n v="16.875"/>
    <n v="7.0730000000000004"/>
    <n v="141.41"/>
    <n v="23.948"/>
  </r>
  <r>
    <s v="09:23:42"/>
    <s v="830*1./+2453"/>
    <s v="S"/>
    <x v="3"/>
    <s v="PAY"/>
    <s v="COMPLETED"/>
    <x v="2"/>
    <s v="12:01:19"/>
    <x v="7"/>
    <s v="SURQUILLO"/>
    <s v="SAN ISIDRO"/>
    <s v="Motocicleta"/>
    <x v="588"/>
    <n v="13.84"/>
    <n v="3"/>
    <n v="3.5"/>
    <n v="0.75"/>
    <n v="10.5"/>
    <n v="10.379999999999999"/>
    <n v="110.58"/>
    <n v="20.88"/>
  </r>
  <r>
    <s v="09:23:42"/>
    <s v="292(+0(8498"/>
    <s v="S"/>
    <x v="3"/>
    <s v="PAY"/>
    <s v="COMPLETED"/>
    <x v="2"/>
    <s v="11:45:27"/>
    <x v="5"/>
    <s v="SURQUILLO"/>
    <s v="SAN ISIDRO"/>
    <s v="Motocicleta"/>
    <x v="589"/>
    <n v="0"/>
    <n v="3"/>
    <n v="3.5"/>
    <n v="0.75"/>
    <n v="4.5150000000000006"/>
    <n v="0"/>
    <n v="26.06"/>
    <n v="4.5150000000000006"/>
  </r>
  <r>
    <s v="09:24:44"/>
    <s v="77310+,+8315"/>
    <s v="S"/>
    <x v="3"/>
    <s v="PAY"/>
    <s v="COMPLETED"/>
    <x v="2"/>
    <s v="12:00:46"/>
    <x v="7"/>
    <s v="SURQUILLO"/>
    <s v="SAN ISIDRO"/>
    <s v="Motocicleta"/>
    <x v="590"/>
    <n v="0.71999999999999975"/>
    <n v="3"/>
    <n v="3.5"/>
    <n v="0.75"/>
    <n v="10.5"/>
    <n v="0.53999999999999981"/>
    <n v="237.52"/>
    <n v="11.04"/>
  </r>
  <r>
    <s v="09:28:50"/>
    <s v="791*(--)7191"/>
    <m/>
    <x v="1"/>
    <s v="COD"/>
    <s v="COMPLETED"/>
    <x v="2"/>
    <s v="10:48:21"/>
    <x v="4"/>
    <s v="LA MOLINA"/>
    <s v="LIMA"/>
    <s v="Motocicleta"/>
    <x v="591"/>
    <n v="8.1300000000000008"/>
    <n v="3.75"/>
    <n v="4.5"/>
    <n v="0.55000000000000004"/>
    <n v="16.875"/>
    <n v="4.4715000000000007"/>
    <n v="73.84"/>
    <n v="21.346499999999999"/>
  </r>
  <r>
    <s v="09:29:00"/>
    <s v="8412+.*14200"/>
    <s v="S"/>
    <x v="1"/>
    <s v="PAY"/>
    <s v="FAILED"/>
    <x v="2"/>
    <s v="11:31:20"/>
    <x v="5"/>
    <s v="SURQUILLO"/>
    <s v="SAN JUAN DE MIRAFLORES"/>
    <s v="Motocicleta"/>
    <x v="592"/>
    <n v="5.4600000000000009"/>
    <n v="3.75"/>
    <n v="4.5"/>
    <n v="0.55000000000000004"/>
    <n v="16.875"/>
    <n v="3.0030000000000006"/>
    <n v="26.46"/>
    <n v="19.878"/>
  </r>
  <r>
    <s v="09:29:00"/>
    <s v="887-*0+(8415"/>
    <s v="S"/>
    <x v="0"/>
    <s v="PAY"/>
    <s v="COMPLETED"/>
    <x v="3"/>
    <s v="16:57:57"/>
    <x v="2"/>
    <s v="SURQUILLO"/>
    <s v="SAN JUAN DE MIRAFLORES"/>
    <s v="Motocicleta"/>
    <x v="593"/>
    <n v="14.420000000000002"/>
    <n v="2.5"/>
    <n v="3"/>
    <n v="1.2"/>
    <n v="7.5"/>
    <n v="17.304000000000002"/>
    <n v="64.88"/>
    <n v="24.804000000000002"/>
  </r>
  <r>
    <s v="09:39:55"/>
    <s v="737/.,,/8151"/>
    <s v="S"/>
    <x v="3"/>
    <s v="PAY"/>
    <s v="COMPLETED"/>
    <x v="2"/>
    <s v="16:11:42"/>
    <x v="2"/>
    <s v="LIMA"/>
    <s v="MIRAFLORES"/>
    <s v="Motocicleta"/>
    <x v="594"/>
    <n v="1.25"/>
    <n v="3"/>
    <n v="3.5"/>
    <n v="0.75"/>
    <n v="10.5"/>
    <n v="0.9375"/>
    <n v="123.39"/>
    <n v="11.4375"/>
  </r>
  <r>
    <s v="09:49:31"/>
    <s v="5420*2+)3040"/>
    <s v="S"/>
    <x v="2"/>
    <s v="PAY"/>
    <s v="COMPLETED"/>
    <x v="2"/>
    <s v="16:26:28"/>
    <x v="2"/>
    <s v="SURQUILLO"/>
    <s v="SAN ISIDRO"/>
    <s v="Motocicleta"/>
    <x v="12"/>
    <n v="5.0500000000000007"/>
    <n v="12"/>
    <n v="8"/>
    <n v="2.65"/>
    <n v="96"/>
    <n v="13.382500000000002"/>
    <n v="64.31"/>
    <n v="109.38250000000001"/>
  </r>
  <r>
    <s v="09:52:36"/>
    <s v="7271+-),9540"/>
    <s v="S"/>
    <x v="3"/>
    <s v="PAY"/>
    <s v="COMPLETED"/>
    <x v="2"/>
    <s v="11:38:12"/>
    <x v="5"/>
    <s v="SURQUILLO"/>
    <s v="LA MOLINA"/>
    <s v="Motocicleta"/>
    <x v="336"/>
    <n v="7.1400000000000006"/>
    <n v="3"/>
    <n v="3.5"/>
    <n v="0.75"/>
    <n v="10.5"/>
    <n v="5.3550000000000004"/>
    <n v="115.28"/>
    <n v="15.855"/>
  </r>
  <r>
    <s v="10:06:03"/>
    <s v="2311)(12860"/>
    <s v="S"/>
    <x v="3"/>
    <s v="PAY"/>
    <s v="COMPLETED"/>
    <x v="2"/>
    <s v="10:35:25"/>
    <x v="4"/>
    <s v="LIMA"/>
    <s v="SANTIAGO DE SURCO"/>
    <s v="Motocicleta"/>
    <x v="595"/>
    <n v="4.12"/>
    <n v="3"/>
    <n v="3.5"/>
    <n v="0.75"/>
    <n v="10.5"/>
    <n v="3.09"/>
    <n v="78.67"/>
    <n v="13.59"/>
  </r>
  <r>
    <s v="10:10:10"/>
    <s v="540/1*0+6540"/>
    <s v="S"/>
    <x v="1"/>
    <s v="PAY"/>
    <s v="COMPLETED"/>
    <x v="2"/>
    <s v="14:56:27"/>
    <x v="9"/>
    <s v="LA MOLINA"/>
    <s v="SAN JUAN DE LURIGANCHO"/>
    <s v="Motocicleta"/>
    <x v="596"/>
    <n v="13.100000000000001"/>
    <n v="3.75"/>
    <n v="4.5"/>
    <n v="0.55000000000000004"/>
    <n v="16.875"/>
    <n v="7.205000000000001"/>
    <n v="138.1"/>
    <n v="24.080000000000002"/>
  </r>
  <r>
    <s v="10:13:00"/>
    <s v="964-*22/436"/>
    <s v="S"/>
    <x v="1"/>
    <s v="PAY"/>
    <s v="COMPLETED"/>
    <x v="2"/>
    <s v="11:50:01"/>
    <x v="5"/>
    <s v="PUEBLO LIBRE"/>
    <s v="SAN BORJA"/>
    <s v="Motocicleta"/>
    <x v="597"/>
    <n v="0"/>
    <n v="3.75"/>
    <n v="4.5"/>
    <n v="0.55000000000000004"/>
    <n v="6.9750000000000005"/>
    <n v="0"/>
    <n v="247.99"/>
    <n v="6.9750000000000005"/>
  </r>
  <r>
    <s v="10:21:16"/>
    <s v="610+0)+4235"/>
    <s v="S"/>
    <x v="1"/>
    <s v="PAY"/>
    <s v="COMPLETED"/>
    <x v="2"/>
    <s v="11:17:26"/>
    <x v="5"/>
    <s v="CALLAO"/>
    <s v="CALLAO"/>
    <s v="Motocicleta"/>
    <x v="598"/>
    <n v="0"/>
    <n v="3.75"/>
    <n v="4.5"/>
    <n v="0.55000000000000004"/>
    <n v="6.3"/>
    <n v="0"/>
    <n v="68.150000000000006"/>
    <n v="6.3"/>
  </r>
  <r>
    <s v="10:22:09"/>
    <s v="128.-++)2826"/>
    <s v="S"/>
    <x v="1"/>
    <s v="PAY"/>
    <s v="COMPLETED"/>
    <x v="2"/>
    <s v="12:32:19"/>
    <x v="7"/>
    <s v="VILLA EL SALVADOR"/>
    <s v="LIMA"/>
    <s v="Motocicleta"/>
    <x v="599"/>
    <n v="2.1799999999999997"/>
    <n v="3.75"/>
    <n v="4.5"/>
    <n v="0.55000000000000004"/>
    <n v="16.875"/>
    <n v="1.1989999999999998"/>
    <n v="130.57"/>
    <n v="18.073999999999998"/>
  </r>
  <r>
    <s v="10:23:45"/>
    <s v="2200/1.,8538"/>
    <s v="S"/>
    <x v="1"/>
    <s v="COD"/>
    <s v="FAILED"/>
    <x v="2"/>
    <s v="11:37:56"/>
    <x v="5"/>
    <s v="MIRAFLORES"/>
    <s v="SAN JUAN DE MIRAFLORES"/>
    <s v="Motocicleta"/>
    <x v="311"/>
    <n v="0.18999999999999995"/>
    <n v="3.75"/>
    <n v="4.5"/>
    <n v="0.55000000000000004"/>
    <n v="16.875"/>
    <n v="0.10449999999999998"/>
    <n v="2.48"/>
    <n v="16.979500000000002"/>
  </r>
  <r>
    <s v="10:24:39"/>
    <s v="388222(.2101"/>
    <s v="S"/>
    <x v="1"/>
    <s v="COD"/>
    <s v="COMPLETED"/>
    <x v="2"/>
    <s v="13:38:01"/>
    <x v="3"/>
    <s v="INDEPENDENCIA"/>
    <s v="LOS OLIVOS"/>
    <s v="Motocicleta"/>
    <x v="600"/>
    <n v="12.04"/>
    <n v="3.75"/>
    <n v="4.5"/>
    <n v="0.55000000000000004"/>
    <n v="16.875"/>
    <n v="6.6219999999999999"/>
    <n v="100.44"/>
    <n v="23.497"/>
  </r>
  <r>
    <s v="10:26:41"/>
    <s v="805+//)-6176"/>
    <s v="S"/>
    <x v="1"/>
    <s v="COD"/>
    <s v="COMPLETED"/>
    <x v="2"/>
    <s v="12:21:33"/>
    <x v="7"/>
    <s v="SAN MARTIN DE PORRES"/>
    <s v="COMAS"/>
    <s v="Motocicleta"/>
    <x v="601"/>
    <n v="15.420000000000002"/>
    <n v="3.75"/>
    <n v="4.5"/>
    <n v="0.55000000000000004"/>
    <n v="16.875"/>
    <n v="8.4810000000000016"/>
    <n v="246.54"/>
    <n v="25.356000000000002"/>
  </r>
  <r>
    <s v="10:27:54"/>
    <s v="5150*-(*387"/>
    <s v="S"/>
    <x v="1"/>
    <s v="COD"/>
    <s v="COMPLETED"/>
    <x v="2"/>
    <s v="12:35:17"/>
    <x v="7"/>
    <s v="LA VICTORIA"/>
    <s v="LA VICTORIA"/>
    <s v="Motocicleta"/>
    <x v="602"/>
    <n v="0"/>
    <n v="3.75"/>
    <n v="4.5"/>
    <n v="0.55000000000000004"/>
    <n v="14.85"/>
    <n v="0"/>
    <n v="175.8"/>
    <n v="14.85"/>
  </r>
  <r>
    <s v="10:29:00"/>
    <s v="957,(.1+164"/>
    <s v="S"/>
    <x v="1"/>
    <s v="COD"/>
    <s v="FAILED"/>
    <x v="2"/>
    <s v="11:30:42"/>
    <x v="5"/>
    <s v="LA VICTORIA"/>
    <s v="SAN LUIS"/>
    <s v="Motocicleta"/>
    <x v="148"/>
    <n v="4.43"/>
    <n v="3.75"/>
    <n v="4.5"/>
    <n v="0.55000000000000004"/>
    <n v="16.875"/>
    <n v="2.4365000000000001"/>
    <n v="63.17"/>
    <n v="19.311499999999999"/>
  </r>
  <r>
    <s v="10:29:27"/>
    <s v="141*2./-4152"/>
    <s v="S"/>
    <x v="1"/>
    <s v="CCD"/>
    <s v="COMPLETED"/>
    <x v="2"/>
    <s v="12:02:43"/>
    <x v="7"/>
    <s v="LIMA"/>
    <s v="BRENA"/>
    <s v="Motocicleta"/>
    <x v="123"/>
    <n v="0"/>
    <n v="3.75"/>
    <n v="4.5"/>
    <n v="0.55000000000000004"/>
    <n v="13.950000000000001"/>
    <n v="0"/>
    <n v="29.12"/>
    <n v="13.950000000000001"/>
  </r>
  <r>
    <s v="10:29:53"/>
    <s v="698*2.(21756"/>
    <s v="S"/>
    <x v="1"/>
    <s v="CCD"/>
    <s v="COMPLETED"/>
    <x v="2"/>
    <s v="13:27:09"/>
    <x v="3"/>
    <s v="BELLAVISTA"/>
    <s v="CALLAO"/>
    <s v="Motocicleta"/>
    <x v="603"/>
    <n v="9.4700000000000006"/>
    <n v="3.75"/>
    <n v="4.5"/>
    <n v="0.55000000000000004"/>
    <n v="16.875"/>
    <n v="5.2085000000000008"/>
    <n v="146.44"/>
    <n v="22.083500000000001"/>
  </r>
  <r>
    <s v="10:30:11"/>
    <s v="598(11221229"/>
    <s v="S"/>
    <x v="1"/>
    <s v="PAY"/>
    <s v="COMPLETED"/>
    <x v="2"/>
    <s v="12:50:23"/>
    <x v="7"/>
    <s v="INDEPENDENCIA"/>
    <s v="COMAS"/>
    <s v="Motocicleta"/>
    <x v="604"/>
    <n v="6.7899999999999991"/>
    <n v="3.75"/>
    <n v="4.5"/>
    <n v="0.55000000000000004"/>
    <n v="16.875"/>
    <n v="3.7344999999999997"/>
    <n v="238.39"/>
    <n v="20.609500000000001"/>
  </r>
  <r>
    <s v="10:30:22"/>
    <s v="1152,.*01675"/>
    <s v="S"/>
    <x v="1"/>
    <s v="PAY"/>
    <s v="COMPLETED"/>
    <x v="2"/>
    <s v="11:41:30"/>
    <x v="5"/>
    <s v="LIMA"/>
    <s v="LIMA"/>
    <s v="Motocicleta"/>
    <x v="605"/>
    <n v="8.07"/>
    <n v="3.75"/>
    <n v="4.5"/>
    <n v="0.55000000000000004"/>
    <n v="16.875"/>
    <n v="4.4385000000000003"/>
    <n v="116.62"/>
    <n v="21.313500000000001"/>
  </r>
  <r>
    <s v="10:30:36"/>
    <s v="685.-0128474"/>
    <s v="S"/>
    <x v="1"/>
    <s v="PAY"/>
    <s v="COMPLETED"/>
    <x v="2"/>
    <s v="15:27:33"/>
    <x v="11"/>
    <s v="BELLAVISTA"/>
    <s v="SAN MIGUEL"/>
    <s v="Motocicleta"/>
    <x v="606"/>
    <n v="1.8200000000000003"/>
    <n v="3.75"/>
    <n v="4.5"/>
    <n v="0.55000000000000004"/>
    <n v="16.875"/>
    <n v="1.0010000000000003"/>
    <n v="32.96"/>
    <n v="17.876000000000001"/>
  </r>
  <r>
    <s v="10:30:38"/>
    <s v="5180/-.,9176"/>
    <s v="S"/>
    <x v="1"/>
    <s v="COD"/>
    <s v="COMPLETED"/>
    <x v="2"/>
    <s v="13:20:30"/>
    <x v="3"/>
    <s v="ATE"/>
    <s v="ATE"/>
    <s v="Motocicleta"/>
    <x v="607"/>
    <n v="13.120000000000001"/>
    <n v="3.75"/>
    <n v="4.5"/>
    <n v="0.55000000000000004"/>
    <n v="16.875"/>
    <n v="7.2160000000000011"/>
    <n v="8.39"/>
    <n v="24.091000000000001"/>
  </r>
  <r>
    <s v="10:31:19"/>
    <s v="798/)./-3670"/>
    <s v="S"/>
    <x v="1"/>
    <s v="PAY"/>
    <s v="COMPLETED"/>
    <x v="2"/>
    <s v="12:51:24"/>
    <x v="7"/>
    <s v="BELLAVISTA"/>
    <s v="CALLAO"/>
    <s v="Motocicleta"/>
    <x v="608"/>
    <n v="8.9499999999999993"/>
    <n v="3.75"/>
    <n v="4.5"/>
    <n v="0.55000000000000004"/>
    <n v="16.875"/>
    <n v="4.9225000000000003"/>
    <n v="152.57"/>
    <n v="21.797499999999999"/>
  </r>
  <r>
    <s v="10:32:14"/>
    <s v="393((20(5387"/>
    <s v="S"/>
    <x v="1"/>
    <s v="PAY"/>
    <s v="IN_PROGRESS"/>
    <x v="2"/>
    <s v="11:37:38"/>
    <x v="5"/>
    <s v="SURQUILLO"/>
    <s v="CALLAO"/>
    <s v="Motocicleta"/>
    <x v="502"/>
    <n v="3.4800000000000004"/>
    <n v="3.75"/>
    <n v="4.5"/>
    <n v="0.55000000000000004"/>
    <n v="16.875"/>
    <n v="1.9140000000000004"/>
    <n v="176.62"/>
    <n v="18.789000000000001"/>
  </r>
  <r>
    <s v="10:32:14"/>
    <s v="700(-1,07744"/>
    <s v="S"/>
    <x v="0"/>
    <s v="PAY"/>
    <s v="COMPLETED"/>
    <x v="3"/>
    <s v="13:49:59"/>
    <x v="3"/>
    <s v="SURQUILLO"/>
    <s v="CALLAO"/>
    <s v="Motocicleta"/>
    <x v="496"/>
    <n v="13.59"/>
    <n v="2.5"/>
    <n v="3"/>
    <n v="1.2"/>
    <n v="7.5"/>
    <n v="16.308"/>
    <n v="199.49"/>
    <n v="23.808"/>
  </r>
  <r>
    <s v="10:32:15"/>
    <s v="3972*/-+4115"/>
    <s v="S"/>
    <x v="1"/>
    <s v="PAY"/>
    <s v="COMPLETED"/>
    <x v="2"/>
    <s v="11:47:08"/>
    <x v="5"/>
    <s v="LA MOLINA"/>
    <s v="SANTIAGO DE SURCO"/>
    <s v="Motocicleta"/>
    <x v="609"/>
    <n v="0.10999999999999988"/>
    <n v="3.75"/>
    <n v="4.5"/>
    <n v="0.55000000000000004"/>
    <n v="16.875"/>
    <n v="6.0499999999999936E-2"/>
    <n v="141.75"/>
    <n v="16.935500000000001"/>
  </r>
  <r>
    <s v="10:32:26"/>
    <s v="634()*0-2696"/>
    <s v="S"/>
    <x v="1"/>
    <s v="PAY"/>
    <s v="COMPLETED"/>
    <x v="2"/>
    <s v="12:49:37"/>
    <x v="7"/>
    <s v="ATE"/>
    <s v="ATE"/>
    <s v="Motocicleta"/>
    <x v="566"/>
    <n v="0"/>
    <n v="3.75"/>
    <n v="4.5"/>
    <n v="0.55000000000000004"/>
    <n v="6.1199999999999992"/>
    <n v="0"/>
    <n v="176.07"/>
    <n v="6.1199999999999992"/>
  </r>
  <r>
    <s v="10:32:59"/>
    <s v="5102/*+)9390"/>
    <s v="S"/>
    <x v="1"/>
    <s v="COD"/>
    <s v="COMPLETED"/>
    <x v="2"/>
    <s v="12:25:14"/>
    <x v="7"/>
    <s v="INDEPENDENCIA"/>
    <s v="SAN MARTIN DE PORRES"/>
    <s v="Motocicleta"/>
    <x v="504"/>
    <n v="13.920000000000002"/>
    <n v="3.75"/>
    <n v="4.5"/>
    <n v="0.55000000000000004"/>
    <n v="16.875"/>
    <n v="7.6560000000000015"/>
    <n v="104.95"/>
    <n v="24.531000000000002"/>
  </r>
  <r>
    <s v="10:33:52"/>
    <s v="626*2)002673"/>
    <s v="S"/>
    <x v="1"/>
    <s v="PAY"/>
    <s v="COMPLETED"/>
    <x v="2"/>
    <s v="11:45:26"/>
    <x v="5"/>
    <s v="SANTA ANITA"/>
    <s v="ATE"/>
    <s v="Motocicleta"/>
    <x v="610"/>
    <n v="0"/>
    <n v="3.75"/>
    <n v="4.5"/>
    <n v="0.55000000000000004"/>
    <n v="12.465"/>
    <n v="0"/>
    <n v="119.19"/>
    <n v="12.465"/>
  </r>
  <r>
    <s v="10:34:05"/>
    <s v="840//2214716"/>
    <s v="S"/>
    <x v="1"/>
    <s v="PAY"/>
    <s v="COMPLETED"/>
    <x v="2"/>
    <s v="13:04:37"/>
    <x v="3"/>
    <s v="LIMA"/>
    <s v="LIMA"/>
    <s v="Motocicleta"/>
    <x v="611"/>
    <n v="3.6900000000000004"/>
    <n v="3.75"/>
    <n v="4.5"/>
    <n v="0.55000000000000004"/>
    <n v="16.875"/>
    <n v="2.0295000000000005"/>
    <n v="132.27000000000001"/>
    <n v="18.904499999999999"/>
  </r>
  <r>
    <s v="10:34:22"/>
    <s v="5022//2(5126"/>
    <s v="S"/>
    <x v="1"/>
    <s v="COD"/>
    <s v="COMPLETED"/>
    <x v="2"/>
    <s v="13:14:52"/>
    <x v="3"/>
    <s v="SAN ISIDRO"/>
    <s v="SANTIAGO DE SURCO"/>
    <s v="Motocicleta"/>
    <x v="155"/>
    <n v="1.62"/>
    <n v="3.75"/>
    <n v="4.5"/>
    <n v="0.55000000000000004"/>
    <n v="16.875"/>
    <n v="0.89100000000000013"/>
    <n v="43.02"/>
    <n v="17.766000000000002"/>
  </r>
  <r>
    <s v="10:34:48"/>
    <s v="236+/0((1186"/>
    <s v="S"/>
    <x v="1"/>
    <s v="CCD"/>
    <s v="COMPLETED"/>
    <x v="2"/>
    <s v="12:15:14"/>
    <x v="7"/>
    <s v="LA VICTORIA"/>
    <s v="LA VICTORIA"/>
    <s v="Motocicleta"/>
    <x v="206"/>
    <n v="7.2200000000000006"/>
    <n v="3.75"/>
    <n v="4.5"/>
    <n v="0.55000000000000004"/>
    <n v="16.875"/>
    <n v="3.9710000000000005"/>
    <n v="200.14"/>
    <n v="20.846"/>
  </r>
  <r>
    <s v="10:34:54"/>
    <s v="181-(12,5859"/>
    <s v="S"/>
    <x v="0"/>
    <s v="PAY"/>
    <s v="COMPLETED"/>
    <x v="4"/>
    <s v="09:56:31"/>
    <x v="10"/>
    <s v="SURQUILLO"/>
    <s v="SAN LUIS"/>
    <s v="Motocicleta"/>
    <x v="612"/>
    <n v="2.37"/>
    <n v="2.5"/>
    <n v="3"/>
    <n v="1.2"/>
    <n v="7.5"/>
    <n v="2.8439999999999999"/>
    <n v="21.5"/>
    <n v="10.343999999999999"/>
  </r>
  <r>
    <s v="10:34:54"/>
    <s v="7312+*+3535"/>
    <s v="S"/>
    <x v="1"/>
    <s v="PAY"/>
    <s v="FAILED"/>
    <x v="2"/>
    <s v="11:36:10"/>
    <x v="5"/>
    <s v="SURQUILLO"/>
    <s v="SAN LUIS"/>
    <s v="Motocicleta"/>
    <x v="613"/>
    <n v="6.2100000000000009"/>
    <n v="3.75"/>
    <n v="4.5"/>
    <n v="0.55000000000000004"/>
    <n v="16.875"/>
    <n v="3.4155000000000006"/>
    <n v="187.22"/>
    <n v="20.290500000000002"/>
  </r>
  <r>
    <s v="10:35:21"/>
    <s v="908+-)1,9535"/>
    <s v="S"/>
    <x v="1"/>
    <s v="PAY"/>
    <s v="COMPLETED"/>
    <x v="2"/>
    <s v="13:07:51"/>
    <x v="3"/>
    <s v="VILLA EL SALVADOR"/>
    <s v="VILLA EL SALVADOR"/>
    <s v="Motocicleta"/>
    <x v="144"/>
    <n v="0"/>
    <n v="3.75"/>
    <n v="4.5"/>
    <n v="0.55000000000000004"/>
    <n v="7.6950000000000003"/>
    <n v="0"/>
    <n v="67.790000000000006"/>
    <n v="7.6950000000000003"/>
  </r>
  <r>
    <s v="10:36:07"/>
    <s v="798/+(0,9598"/>
    <s v="S"/>
    <x v="1"/>
    <s v="COD"/>
    <s v="COMPLETED"/>
    <x v="2"/>
    <s v="13:32:58"/>
    <x v="3"/>
    <s v="LA MOLINA"/>
    <s v="LA MOLINA"/>
    <s v="Motocicleta"/>
    <x v="614"/>
    <n v="6.3800000000000008"/>
    <n v="3.75"/>
    <n v="4.5"/>
    <n v="0.55000000000000004"/>
    <n v="16.875"/>
    <n v="3.5090000000000008"/>
    <n v="12.54"/>
    <n v="20.384"/>
  </r>
  <r>
    <s v="10:36:12"/>
    <s v="8602+,+.3003"/>
    <s v="S"/>
    <x v="1"/>
    <s v="PAY"/>
    <s v="COMPLETED"/>
    <x v="2"/>
    <s v="12:04:04"/>
    <x v="7"/>
    <s v="CHORRILLOS"/>
    <s v="CHORRILLOS"/>
    <s v="Motocicleta"/>
    <x v="615"/>
    <n v="16.38"/>
    <n v="3.75"/>
    <n v="4.5"/>
    <n v="0.55000000000000004"/>
    <n v="16.875"/>
    <n v="9.0090000000000003"/>
    <n v="110.82"/>
    <n v="25.884"/>
  </r>
  <r>
    <s v="10:36:27"/>
    <s v="93301.1.4272"/>
    <s v="S"/>
    <x v="1"/>
    <s v="COD"/>
    <s v="FAILED"/>
    <x v="2"/>
    <s v="12:43:24"/>
    <x v="7"/>
    <s v="LIMA"/>
    <s v="LIMA"/>
    <s v="Motocicleta"/>
    <x v="616"/>
    <n v="1.04"/>
    <n v="3.75"/>
    <n v="4.5"/>
    <n v="0.55000000000000004"/>
    <n v="16.875"/>
    <n v="0.57200000000000006"/>
    <n v="137.54"/>
    <n v="17.446999999999999"/>
  </r>
  <r>
    <s v="10:36:51"/>
    <s v="659-,,-/1295"/>
    <s v="S"/>
    <x v="1"/>
    <s v="COD"/>
    <s v="COMPLETED"/>
    <x v="2"/>
    <s v="12:46:03"/>
    <x v="7"/>
    <s v="MIRAFLORES"/>
    <s v="MIRAFLORES"/>
    <s v="Motocicleta"/>
    <x v="331"/>
    <n v="0"/>
    <n v="3.75"/>
    <n v="4.5"/>
    <n v="0.55000000000000004"/>
    <n v="9.99"/>
    <n v="0"/>
    <n v="174.57"/>
    <n v="9.99"/>
  </r>
  <r>
    <s v="10:36:51"/>
    <s v="4840.-0)5141"/>
    <s v="S"/>
    <x v="1"/>
    <s v="PAY"/>
    <s v="COMPLETED"/>
    <x v="2"/>
    <s v="12:44:11"/>
    <x v="7"/>
    <s v="SAN JUAN DE LURIGANCHO"/>
    <s v="SAN JUAN DE LURIGANCHO"/>
    <s v="Motocicleta"/>
    <x v="617"/>
    <n v="0"/>
    <n v="3.75"/>
    <n v="4.5"/>
    <n v="0.55000000000000004"/>
    <n v="9.4049999999999994"/>
    <n v="0"/>
    <n v="195.4"/>
    <n v="9.4049999999999994"/>
  </r>
  <r>
    <s v="10:42:11"/>
    <s v="617+(12,6939"/>
    <s v="S"/>
    <x v="3"/>
    <s v="PAY"/>
    <s v="COMPLETED"/>
    <x v="2"/>
    <s v="11:48:39"/>
    <x v="5"/>
    <s v="LIMA"/>
    <s v="SANTIAGO DE SURCO"/>
    <s v="Motocicleta"/>
    <x v="618"/>
    <n v="8.36"/>
    <n v="3"/>
    <n v="3.5"/>
    <n v="0.75"/>
    <n v="10.5"/>
    <n v="6.27"/>
    <n v="28.92"/>
    <n v="16.77"/>
  </r>
  <r>
    <s v="10:43:01"/>
    <s v="4660/,+(9888"/>
    <s v="S"/>
    <x v="3"/>
    <s v="PAY"/>
    <s v="COMPLETED"/>
    <x v="2"/>
    <s v="11:27:43"/>
    <x v="5"/>
    <s v="LIMA"/>
    <s v="SANTIAGO DE SURCO"/>
    <s v="Motocicleta"/>
    <x v="619"/>
    <n v="11.93"/>
    <n v="3"/>
    <n v="3.5"/>
    <n v="0.75"/>
    <n v="10.5"/>
    <n v="8.9474999999999998"/>
    <n v="12.15"/>
    <n v="19.447499999999998"/>
  </r>
  <r>
    <s v="10:47:41"/>
    <s v="340/+-0,4314"/>
    <s v="S"/>
    <x v="1"/>
    <s v="PAY"/>
    <s v="COMPLETED"/>
    <x v="2"/>
    <s v="12:14:10"/>
    <x v="7"/>
    <s v="PUEBLO LIBRE"/>
    <s v="MIRAFLORES"/>
    <s v="Motocicleta"/>
    <x v="620"/>
    <n v="0"/>
    <n v="3.75"/>
    <n v="4.5"/>
    <n v="0.55000000000000004"/>
    <n v="14.084999999999999"/>
    <n v="0"/>
    <n v="226.67"/>
    <n v="14.084999999999999"/>
  </r>
  <r>
    <s v="10:51:59"/>
    <s v="632)/(0-5075"/>
    <s v="S"/>
    <x v="1"/>
    <s v="PAY"/>
    <s v="COMPLETED"/>
    <x v="2"/>
    <s v="11:10:11"/>
    <x v="5"/>
    <s v="PUEBLO LIBRE"/>
    <s v="CALLAO"/>
    <s v="Motocicleta"/>
    <x v="621"/>
    <n v="11.97"/>
    <n v="3.75"/>
    <n v="4.5"/>
    <n v="0.55000000000000004"/>
    <n v="16.875"/>
    <n v="6.5835000000000008"/>
    <n v="72.599999999999994"/>
    <n v="23.458500000000001"/>
  </r>
  <r>
    <s v="10:55:58"/>
    <s v="792--)0*7089"/>
    <s v="S"/>
    <x v="1"/>
    <s v="PAY"/>
    <s v="COMPLETED"/>
    <x v="2"/>
    <s v="12:21:16"/>
    <x v="7"/>
    <s v="VILLA EL SALVADOR"/>
    <s v="SAN ISIDRO"/>
    <s v="Motocicleta"/>
    <x v="622"/>
    <n v="0"/>
    <n v="3.75"/>
    <n v="4.5"/>
    <n v="0.55000000000000004"/>
    <n v="16.875"/>
    <n v="0"/>
    <n v="183.72"/>
    <n v="16.875"/>
  </r>
  <r>
    <s v="10:56:08"/>
    <s v="483202./4357"/>
    <s v="S"/>
    <x v="0"/>
    <s v="PAY"/>
    <s v="COMPLETED"/>
    <x v="3"/>
    <s v="12:27:21"/>
    <x v="7"/>
    <s v="SURQUILLO"/>
    <s v="MIRAFLORES"/>
    <s v="Motocicleta"/>
    <x v="623"/>
    <n v="3.83"/>
    <n v="2.5"/>
    <n v="3"/>
    <n v="1.2"/>
    <n v="7.5"/>
    <n v="4.5960000000000001"/>
    <n v="103.95"/>
    <n v="12.096"/>
  </r>
  <r>
    <s v="10:56:13"/>
    <s v="226+),*)6495"/>
    <s v="S"/>
    <x v="1"/>
    <s v="PAY"/>
    <s v="COMPLETED"/>
    <x v="2"/>
    <s v="11:33:18"/>
    <x v="5"/>
    <s v="PUEBLO LIBRE"/>
    <s v="MIRAFLORES"/>
    <s v="Motocicleta"/>
    <x v="624"/>
    <n v="16.04"/>
    <n v="3.75"/>
    <n v="4.5"/>
    <n v="0.55000000000000004"/>
    <n v="16.875"/>
    <n v="8.822000000000001"/>
    <n v="146.19"/>
    <n v="25.697000000000003"/>
  </r>
  <r>
    <s v="10:56:36"/>
    <s v="669*--*.8746"/>
    <s v="S"/>
    <x v="0"/>
    <s v="PAY"/>
    <s v="COMPLETED"/>
    <x v="3"/>
    <s v="11:20:40"/>
    <x v="5"/>
    <s v="SURQUILLO"/>
    <s v="SAN LUIS"/>
    <s v="Motocicleta"/>
    <x v="625"/>
    <n v="2.7300000000000004"/>
    <n v="2.5"/>
    <n v="3"/>
    <n v="1.2"/>
    <n v="7.5"/>
    <n v="3.2760000000000002"/>
    <n v="34.090000000000003"/>
    <n v="10.776"/>
  </r>
  <r>
    <s v="11:00:03"/>
    <s v="381++.1+133"/>
    <s v="S"/>
    <x v="1"/>
    <s v="PAY"/>
    <s v="COMPLETED"/>
    <x v="2"/>
    <s v="13:35:59"/>
    <x v="3"/>
    <s v="LA MOLINA"/>
    <s v="EL AGUSTINO"/>
    <s v="Motocicleta"/>
    <x v="626"/>
    <n v="8.5500000000000007"/>
    <n v="3.75"/>
    <n v="4.5"/>
    <n v="0.55000000000000004"/>
    <n v="16.875"/>
    <n v="4.7025000000000006"/>
    <n v="229.28"/>
    <n v="21.577500000000001"/>
  </r>
  <r>
    <s v="11:04:30"/>
    <s v="8462/-228994"/>
    <s v="S"/>
    <x v="1"/>
    <s v="COD"/>
    <s v="COMPLETED"/>
    <x v="2"/>
    <s v="12:21:25"/>
    <x v="7"/>
    <s v="BELLAVISTA"/>
    <s v="LIMA"/>
    <s v="Motocicleta"/>
    <x v="627"/>
    <n v="15.18"/>
    <n v="3.75"/>
    <n v="4.5"/>
    <n v="0.55000000000000004"/>
    <n v="16.875"/>
    <n v="8.3490000000000002"/>
    <n v="182.86"/>
    <n v="25.224"/>
  </r>
  <r>
    <s v="11:04:53"/>
    <s v="396**,)(3969"/>
    <s v="S"/>
    <x v="1"/>
    <s v="CCD"/>
    <s v="COMPLETED"/>
    <x v="2"/>
    <s v="12:43:02"/>
    <x v="7"/>
    <s v="SAN BORJA"/>
    <s v="SAN BORJA"/>
    <s v="Motocicleta"/>
    <x v="628"/>
    <n v="12.61"/>
    <n v="3.75"/>
    <n v="4.5"/>
    <n v="0.55000000000000004"/>
    <n v="16.875"/>
    <n v="6.9355000000000002"/>
    <n v="27.78"/>
    <n v="23.810500000000001"/>
  </r>
  <r>
    <s v="11:05:21"/>
    <s v="732+/.*+5377"/>
    <s v="S"/>
    <x v="1"/>
    <s v="PAY"/>
    <s v="COMPLETED"/>
    <x v="2"/>
    <s v="13:30:50"/>
    <x v="3"/>
    <s v="LIMA"/>
    <s v="LINCE"/>
    <s v="Motocicleta"/>
    <x v="629"/>
    <n v="13.79"/>
    <n v="3.75"/>
    <n v="4.5"/>
    <n v="0.55000000000000004"/>
    <n v="16.875"/>
    <n v="7.5845000000000002"/>
    <n v="140.19"/>
    <n v="24.459499999999998"/>
  </r>
  <r>
    <s v="11:06:03"/>
    <s v="919,*(-+5270"/>
    <s v="S"/>
    <x v="1"/>
    <s v="PAY"/>
    <s v="COMPLETED"/>
    <x v="2"/>
    <s v="12:48:17"/>
    <x v="7"/>
    <s v="SAN ISIDRO"/>
    <s v="SAN ISIDRO"/>
    <s v="Motocicleta"/>
    <x v="83"/>
    <n v="5.8900000000000006"/>
    <n v="3.75"/>
    <n v="4.5"/>
    <n v="0.55000000000000004"/>
    <n v="16.875"/>
    <n v="3.2395000000000005"/>
    <n v="188.4"/>
    <n v="20.1145"/>
  </r>
  <r>
    <s v="11:06:33"/>
    <s v="473+1,(,2183"/>
    <s v="S"/>
    <x v="1"/>
    <s v="PAY"/>
    <s v="COMPLETED"/>
    <x v="2"/>
    <s v="12:59:38"/>
    <x v="7"/>
    <s v="SANTIAGO DE SURCO"/>
    <s v="SANTIAGO DE SURCO"/>
    <s v="Motocicleta"/>
    <x v="630"/>
    <n v="16.7"/>
    <n v="3.75"/>
    <n v="4.5"/>
    <n v="0.55000000000000004"/>
    <n v="16.875"/>
    <n v="9.1850000000000005"/>
    <n v="244.82"/>
    <n v="26.060000000000002"/>
  </r>
  <r>
    <s v="11:07:09"/>
    <s v="602***-*2963"/>
    <s v="S"/>
    <x v="1"/>
    <s v="CCD"/>
    <s v="FAILED"/>
    <x v="2"/>
    <s v="12:05:57"/>
    <x v="7"/>
    <s v="SAN JUAN DE MIRAFLORES"/>
    <s v="SANTIAGO DE SURCO"/>
    <s v="Motocicleta"/>
    <x v="631"/>
    <n v="2.63"/>
    <n v="3.75"/>
    <n v="4.5"/>
    <n v="0.55000000000000004"/>
    <n v="16.875"/>
    <n v="1.4465000000000001"/>
    <n v="189.45"/>
    <n v="18.3215"/>
  </r>
  <r>
    <s v="11:07:38"/>
    <s v="210*+//-3006"/>
    <s v="S"/>
    <x v="1"/>
    <s v="PAY"/>
    <s v="COMPLETED"/>
    <x v="2"/>
    <s v="12:19:52"/>
    <x v="7"/>
    <s v="SANTA ANITA"/>
    <s v="LA MOLINA"/>
    <s v="Motocicleta"/>
    <x v="632"/>
    <n v="9.6300000000000008"/>
    <n v="3.75"/>
    <n v="4.5"/>
    <n v="0.55000000000000004"/>
    <n v="16.875"/>
    <n v="5.2965000000000009"/>
    <n v="181.81"/>
    <n v="22.171500000000002"/>
  </r>
  <r>
    <s v="11:08:16"/>
    <s v="5490,*0+6305"/>
    <s v="S"/>
    <x v="1"/>
    <s v="COD"/>
    <s v="COMPLETED"/>
    <x v="2"/>
    <s v="12:08:25"/>
    <x v="7"/>
    <s v="SURQUILLO"/>
    <s v="SURQUILLO"/>
    <s v="Motocicleta"/>
    <x v="343"/>
    <n v="12.16"/>
    <n v="3.75"/>
    <n v="4.5"/>
    <n v="0.55000000000000004"/>
    <n v="16.875"/>
    <n v="6.6880000000000006"/>
    <n v="199.99"/>
    <n v="23.563000000000002"/>
  </r>
  <r>
    <s v="11:09:20"/>
    <s v="389.12+.9628"/>
    <s v="S"/>
    <x v="1"/>
    <s v="COD"/>
    <s v="COMPLETED"/>
    <x v="2"/>
    <s v="12:51:28"/>
    <x v="7"/>
    <s v="INDEPENDENCIA"/>
    <s v="INDEPENDENCIA"/>
    <s v="Motocicleta"/>
    <x v="633"/>
    <n v="14.559999999999999"/>
    <n v="3.75"/>
    <n v="4.5"/>
    <n v="0.55000000000000004"/>
    <n v="16.875"/>
    <n v="8.0079999999999991"/>
    <n v="109.59"/>
    <n v="24.882999999999999"/>
  </r>
  <r>
    <s v="11:09:47"/>
    <s v="189,0/+)5855"/>
    <s v="S"/>
    <x v="1"/>
    <s v="COD"/>
    <s v="COMPLETED"/>
    <x v="2"/>
    <s v="13:38:38"/>
    <x v="3"/>
    <s v="SANTIAGO DE SURCO"/>
    <s v="SAN LUIS"/>
    <s v="Motocicleta"/>
    <x v="634"/>
    <n v="2.8100000000000005"/>
    <n v="3.75"/>
    <n v="4.5"/>
    <n v="0.55000000000000004"/>
    <n v="16.875"/>
    <n v="1.5455000000000003"/>
    <n v="247.64"/>
    <n v="18.420500000000001"/>
  </r>
  <r>
    <s v="11:10:02"/>
    <s v="460).-.-1162"/>
    <s v="S"/>
    <x v="3"/>
    <s v="PAY"/>
    <s v="COMPLETED"/>
    <x v="2"/>
    <s v="17:43:59"/>
    <x v="13"/>
    <s v="LIMA"/>
    <s v="SAN MIGUEL"/>
    <s v="Motocicleta"/>
    <x v="635"/>
    <n v="0"/>
    <n v="3"/>
    <n v="3.5"/>
    <n v="0.75"/>
    <n v="7.4550000000000001"/>
    <n v="0"/>
    <n v="104.88"/>
    <n v="7.4550000000000001"/>
  </r>
  <r>
    <s v="11:10:13"/>
    <s v="320(.-*6622"/>
    <s v="S"/>
    <x v="1"/>
    <s v="COD"/>
    <s v="COMPLETED"/>
    <x v="2"/>
    <s v="12:28:18"/>
    <x v="7"/>
    <s v="MIRAFLORES"/>
    <s v="SANTIAGO DE SURCO"/>
    <s v="Motocicleta"/>
    <x v="636"/>
    <n v="12.46"/>
    <n v="3.75"/>
    <n v="4.5"/>
    <n v="0.55000000000000004"/>
    <n v="16.875"/>
    <n v="6.8530000000000006"/>
    <n v="90.18"/>
    <n v="23.728000000000002"/>
  </r>
  <r>
    <s v="11:12:25"/>
    <s v="942+//,+2895"/>
    <s v="S"/>
    <x v="1"/>
    <s v="CCD"/>
    <s v="COMPLETED"/>
    <x v="2"/>
    <s v="12:31:50"/>
    <x v="7"/>
    <s v="MIRAFLORES"/>
    <s v="SANTIAGO DE SURCO"/>
    <s v="Motocicleta"/>
    <x v="637"/>
    <n v="1.4000000000000004"/>
    <n v="3.75"/>
    <n v="4.5"/>
    <n v="0.55000000000000004"/>
    <n v="16.875"/>
    <n v="0.77000000000000024"/>
    <n v="119.36"/>
    <n v="17.645"/>
  </r>
  <r>
    <s v="11:12:47"/>
    <s v="2691/2)+3825"/>
    <s v="S"/>
    <x v="1"/>
    <s v="CCD"/>
    <s v="WAITING"/>
    <x v="2"/>
    <s v="18:03:04"/>
    <x v="6"/>
    <s v="LIMA"/>
    <s v="LA VICTORIA"/>
    <s v="Motocicleta"/>
    <x v="503"/>
    <n v="5.07"/>
    <n v="3.75"/>
    <n v="4.5"/>
    <n v="0.55000000000000004"/>
    <n v="16.875"/>
    <n v="2.7885000000000004"/>
    <n v="11.79"/>
    <n v="19.663499999999999"/>
  </r>
  <r>
    <s v="11:15:05"/>
    <s v="5540*+.)6433"/>
    <s v="S"/>
    <x v="1"/>
    <s v="COD"/>
    <s v="COMPLETED"/>
    <x v="2"/>
    <s v="12:11:12"/>
    <x v="7"/>
    <s v="LA MOLINA"/>
    <s v="LA MOLINA"/>
    <s v="Motocicleta"/>
    <x v="177"/>
    <n v="6.6899999999999995"/>
    <n v="3.75"/>
    <n v="4.5"/>
    <n v="0.55000000000000004"/>
    <n v="16.875"/>
    <n v="3.6795"/>
    <n v="122.17"/>
    <n v="20.554500000000001"/>
  </r>
  <r>
    <s v="11:15:30"/>
    <s v="3352)2.01801"/>
    <s v="S"/>
    <x v="1"/>
    <s v="COD"/>
    <s v="COMPLETED"/>
    <x v="2"/>
    <s v="12:14:09"/>
    <x v="7"/>
    <s v="SAN ISIDRO"/>
    <s v="SAN ISIDRO"/>
    <s v="Motocicleta"/>
    <x v="638"/>
    <n v="9.3000000000000007"/>
    <n v="3.75"/>
    <n v="4.5"/>
    <n v="0.55000000000000004"/>
    <n v="16.875"/>
    <n v="5.1150000000000011"/>
    <n v="208.17"/>
    <n v="21.990000000000002"/>
  </r>
  <r>
    <s v="11:16:24"/>
    <s v="373.0/019016"/>
    <s v="S"/>
    <x v="1"/>
    <s v="COD"/>
    <s v="COMPLETED"/>
    <x v="2"/>
    <s v="12:51:54"/>
    <x v="7"/>
    <s v="SAN MARTIN DE PORRES"/>
    <s v="PUENTE PIEDRA"/>
    <s v="Motocicleta"/>
    <x v="639"/>
    <n v="5.0600000000000005"/>
    <n v="3.75"/>
    <n v="4.5"/>
    <n v="0.55000000000000004"/>
    <n v="16.875"/>
    <n v="2.7830000000000004"/>
    <n v="182.1"/>
    <n v="19.658000000000001"/>
  </r>
  <r>
    <s v="11:17:10"/>
    <s v="1+.0-+7320"/>
    <s v="S"/>
    <x v="1"/>
    <s v="PAY"/>
    <s v="FAILED"/>
    <x v="2"/>
    <s v="12:05:57"/>
    <x v="7"/>
    <s v="SAN JUAN DE MIRAFLORES"/>
    <s v="LIMA"/>
    <s v="Motocicleta"/>
    <x v="494"/>
    <n v="0"/>
    <n v="3.75"/>
    <n v="4.5"/>
    <n v="0.55000000000000004"/>
    <n v="11.88"/>
    <n v="0"/>
    <n v="7.38"/>
    <n v="11.88"/>
  </r>
  <r>
    <s v="11:17:54"/>
    <s v="549*/,/.4242"/>
    <s v="S"/>
    <x v="1"/>
    <s v="PAY"/>
    <s v="COMPLETED"/>
    <x v="2"/>
    <s v="12:23:52"/>
    <x v="7"/>
    <s v="SAN JUAN DE LURIGANCHO"/>
    <s v="SAN JUAN DE LURIGANCHO"/>
    <s v="Motocicleta"/>
    <x v="640"/>
    <n v="12.09"/>
    <n v="3.75"/>
    <n v="4.5"/>
    <n v="0.55000000000000004"/>
    <n v="16.875"/>
    <n v="6.6495000000000006"/>
    <n v="149.37"/>
    <n v="23.5245"/>
  </r>
  <r>
    <s v="11:25:06"/>
    <s v="6660/*.15510"/>
    <s v="S"/>
    <x v="3"/>
    <s v="PAY"/>
    <s v="COMPLETED"/>
    <x v="2"/>
    <s v="12:08:02"/>
    <x v="7"/>
    <s v="LIMA"/>
    <s v="SAN MIGUEL"/>
    <s v="Motocicleta"/>
    <x v="18"/>
    <n v="12.31"/>
    <n v="3"/>
    <n v="3.5"/>
    <n v="0.75"/>
    <n v="10.5"/>
    <n v="9.2324999999999999"/>
    <n v="221.73"/>
    <n v="19.732500000000002"/>
  </r>
  <r>
    <s v="11:27:12"/>
    <s v="636),(+-4239"/>
    <s v="S"/>
    <x v="1"/>
    <s v="PAY"/>
    <s v="COMPLETED"/>
    <x v="2"/>
    <s v="12:52:17"/>
    <x v="7"/>
    <s v="LA MOLINA"/>
    <s v="EL AGUSTINO"/>
    <s v="Motocicleta"/>
    <x v="100"/>
    <n v="8.4499999999999993"/>
    <n v="3.75"/>
    <n v="4.5"/>
    <n v="0.55000000000000004"/>
    <n v="16.875"/>
    <n v="4.6475"/>
    <n v="156.31"/>
    <n v="21.522500000000001"/>
  </r>
  <r>
    <s v="11:28:14"/>
    <s v="138-,-005304"/>
    <s v="S"/>
    <x v="0"/>
    <s v="PAY"/>
    <s v="COMPLETED"/>
    <x v="2"/>
    <s v="12:33:41"/>
    <x v="7"/>
    <s v="SANTIAGO DE SURCO"/>
    <s v="SAN ISIDRO"/>
    <s v="Motocicleta"/>
    <x v="641"/>
    <n v="5.75"/>
    <n v="2.5"/>
    <n v="3"/>
    <n v="1.2"/>
    <n v="7.5"/>
    <n v="6.8999999999999995"/>
    <n v="86.29"/>
    <n v="14.399999999999999"/>
  </r>
  <r>
    <s v="11:28:14"/>
    <s v="5242)/*12582"/>
    <s v="S"/>
    <x v="0"/>
    <s v="PAY"/>
    <s v="COMPLETED"/>
    <x v="2"/>
    <s v="13:52:43"/>
    <x v="3"/>
    <s v="SANTIAGO DE SURCO"/>
    <s v="SAN MARTIN DE PORRES"/>
    <s v="Motocicleta"/>
    <x v="642"/>
    <n v="7.8100000000000005"/>
    <n v="2.5"/>
    <n v="3"/>
    <n v="1.2"/>
    <n v="7.5"/>
    <n v="9.3719999999999999"/>
    <n v="4.05"/>
    <n v="16.872"/>
  </r>
  <r>
    <s v="11:28:14"/>
    <s v="627(1**-1966"/>
    <s v="S"/>
    <x v="0"/>
    <s v="PAY"/>
    <s v="COMPLETED"/>
    <x v="2"/>
    <s v="14:18:57"/>
    <x v="9"/>
    <s v="SANTIAGO DE SURCO"/>
    <s v="SAN MARTIN DE PORRES"/>
    <s v="Motocicleta"/>
    <x v="32"/>
    <n v="16.64"/>
    <n v="2.5"/>
    <n v="3"/>
    <n v="1.2"/>
    <n v="7.5"/>
    <n v="19.968"/>
    <n v="221.4"/>
    <n v="27.468"/>
  </r>
  <r>
    <s v="11:28:14"/>
    <s v="352)(+0/9297"/>
    <s v="S"/>
    <x v="0"/>
    <s v="PAY"/>
    <s v="COMPLETED"/>
    <x v="2"/>
    <s v="17:15:26"/>
    <x v="13"/>
    <s v="SANTIAGO DE SURCO"/>
    <s v="CHORRILLOS"/>
    <s v="Motocicleta"/>
    <x v="215"/>
    <n v="0"/>
    <n v="2.5"/>
    <n v="3"/>
    <n v="1.2"/>
    <n v="3.06"/>
    <n v="0"/>
    <n v="103.28"/>
    <n v="3.06"/>
  </r>
  <r>
    <s v="11:28:14"/>
    <s v="788-,)202926"/>
    <s v="S"/>
    <x v="0"/>
    <s v="PAY"/>
    <s v="COMPLETED"/>
    <x v="2"/>
    <s v="13:45:04"/>
    <x v="3"/>
    <s v="SANTIAGO DE SURCO"/>
    <s v="SAN MARTIN DE PORRES"/>
    <s v="Motocicleta"/>
    <x v="643"/>
    <n v="5.5500000000000007"/>
    <n v="2.5"/>
    <n v="3"/>
    <n v="1.2"/>
    <n v="7.5"/>
    <n v="6.660000000000001"/>
    <n v="202.69"/>
    <n v="14.16"/>
  </r>
  <r>
    <s v="11:28:14"/>
    <s v="255+000.9944"/>
    <s v="S"/>
    <x v="0"/>
    <s v="PAY"/>
    <s v="IN_PROGRESS"/>
    <x v="4"/>
    <s v="10:21:59"/>
    <x v="4"/>
    <s v="SURQUILLO"/>
    <s v="SANTIAGO DE SURCO"/>
    <s v="Motocicleta"/>
    <x v="644"/>
    <n v="1.8899999999999997"/>
    <n v="2.5"/>
    <n v="3"/>
    <n v="1.2"/>
    <n v="7.5"/>
    <n v="2.2679999999999993"/>
    <n v="142.96"/>
    <n v="9.7679999999999989"/>
  </r>
  <r>
    <s v="11:28:14"/>
    <s v="695,.++)1476"/>
    <s v="S"/>
    <x v="0"/>
    <s v="PAY"/>
    <s v="IN_PROGRESS"/>
    <x v="2"/>
    <s v="13:26:17"/>
    <x v="3"/>
    <s v="SURQUILLO"/>
    <s v="SANTIAGO DE SURCO"/>
    <s v="Motocicleta"/>
    <x v="645"/>
    <n v="12.83"/>
    <n v="2.5"/>
    <n v="3"/>
    <n v="1.2"/>
    <n v="7.5"/>
    <n v="15.395999999999999"/>
    <n v="138.66"/>
    <n v="22.896000000000001"/>
  </r>
  <r>
    <s v="11:28:14"/>
    <s v="137+(1/+5339"/>
    <s v="S"/>
    <x v="0"/>
    <s v="PAY"/>
    <s v="COMPLETED"/>
    <x v="6"/>
    <s v="10:07:19"/>
    <x v="4"/>
    <s v="SURQUILLO"/>
    <s v="SANTIAGO DE SURCO"/>
    <s v="Motocicleta"/>
    <x v="646"/>
    <n v="4.74"/>
    <n v="2.5"/>
    <n v="3"/>
    <n v="1.2"/>
    <n v="7.5"/>
    <n v="5.6879999999999997"/>
    <n v="124.16"/>
    <n v="13.187999999999999"/>
  </r>
  <r>
    <s v="11:28:14"/>
    <s v="3521))/)7907"/>
    <s v="S"/>
    <x v="0"/>
    <s v="PAY"/>
    <s v="FAILED"/>
    <x v="2"/>
    <s v="16:12:43"/>
    <x v="2"/>
    <s v="SANTIAGO DE SURCO"/>
    <s v="MAGDALENA DEL MAR"/>
    <s v="Motocicleta"/>
    <x v="226"/>
    <n v="8.39"/>
    <n v="2.5"/>
    <n v="3"/>
    <n v="1.2"/>
    <n v="7.5"/>
    <n v="10.068"/>
    <n v="182.98"/>
    <n v="17.567999999999998"/>
  </r>
  <r>
    <s v="11:28:14"/>
    <s v="946-1*).5683"/>
    <s v="S"/>
    <x v="0"/>
    <s v="PAY"/>
    <s v="COMPLETED"/>
    <x v="4"/>
    <s v="12:16:26"/>
    <x v="7"/>
    <s v="SURQUILLO"/>
    <s v="SAN BORJA"/>
    <s v="Motocicleta"/>
    <x v="647"/>
    <n v="13.07"/>
    <n v="2.5"/>
    <n v="3"/>
    <n v="1.2"/>
    <n v="7.5"/>
    <n v="15.683999999999999"/>
    <n v="184.71"/>
    <n v="23.183999999999997"/>
  </r>
  <r>
    <s v="11:28:14"/>
    <s v="891+(.-09142"/>
    <s v="S"/>
    <x v="0"/>
    <s v="PAY"/>
    <s v="FAILED"/>
    <x v="2"/>
    <s v="14:21:47"/>
    <x v="9"/>
    <s v="SURQUILLO"/>
    <s v="SAN BORJA"/>
    <s v="Motocicleta"/>
    <x v="648"/>
    <n v="17.39"/>
    <n v="2.5"/>
    <n v="3"/>
    <n v="1.2"/>
    <n v="7.5"/>
    <n v="20.867999999999999"/>
    <n v="221.88"/>
    <n v="28.367999999999999"/>
  </r>
  <r>
    <s v="11:28:14"/>
    <s v="703((022726"/>
    <s v="S"/>
    <x v="0"/>
    <s v="PAY"/>
    <s v="COMPLETED"/>
    <x v="2"/>
    <s v="14:20:55"/>
    <x v="9"/>
    <s v="SANTIAGO DE SURCO"/>
    <s v="LA MOLINA"/>
    <s v="Motocicleta"/>
    <x v="649"/>
    <n v="0.83999999999999986"/>
    <n v="2.5"/>
    <n v="3"/>
    <n v="1.2"/>
    <n v="7.5"/>
    <n v="1.0079999999999998"/>
    <n v="154.54"/>
    <n v="8.5079999999999991"/>
  </r>
  <r>
    <s v="11:28:14"/>
    <s v="201../.,6001"/>
    <s v="S"/>
    <x v="0"/>
    <s v="PAY"/>
    <s v="FAILED"/>
    <x v="4"/>
    <s v="10:26:15"/>
    <x v="4"/>
    <s v="SURQUILLO"/>
    <s v="SANTIAGO DE SURCO"/>
    <s v="Motocicleta"/>
    <x v="320"/>
    <n v="6.4499999999999993"/>
    <n v="2.5"/>
    <n v="3"/>
    <n v="1.2"/>
    <n v="7.5"/>
    <n v="7.7399999999999984"/>
    <n v="208.6"/>
    <n v="15.239999999999998"/>
  </r>
  <r>
    <s v="11:28:14"/>
    <s v="394(12/)1683"/>
    <s v="S"/>
    <x v="0"/>
    <s v="PAY"/>
    <s v="FAILED"/>
    <x v="2"/>
    <s v="13:28:17"/>
    <x v="3"/>
    <s v="SURQUILLO"/>
    <s v="SANTIAGO DE SURCO"/>
    <s v="Motocicleta"/>
    <x v="31"/>
    <n v="15.07"/>
    <n v="2.5"/>
    <n v="3"/>
    <n v="1.2"/>
    <n v="7.5"/>
    <n v="18.084"/>
    <n v="216.14"/>
    <n v="25.584"/>
  </r>
  <r>
    <s v="11:28:14"/>
    <s v="22*,/*27883"/>
    <s v="S"/>
    <x v="0"/>
    <s v="PAY"/>
    <s v="COMPLETED"/>
    <x v="4"/>
    <s v="14:02:16"/>
    <x v="9"/>
    <s v="SURQUILLO"/>
    <s v="LA MOLINA"/>
    <s v="Motocicleta"/>
    <x v="389"/>
    <n v="14.940000000000001"/>
    <n v="2.5"/>
    <n v="3"/>
    <n v="1.2"/>
    <n v="7.5"/>
    <n v="17.928000000000001"/>
    <n v="180.14"/>
    <n v="25.428000000000001"/>
  </r>
  <r>
    <s v="11:28:14"/>
    <s v="2(*2++905"/>
    <s v="S"/>
    <x v="0"/>
    <s v="PAY"/>
    <s v="IN_PROGRESS"/>
    <x v="2"/>
    <s v="13:31:33"/>
    <x v="3"/>
    <s v="SURQUILLO"/>
    <s v="LA MOLINA"/>
    <s v="Motocicleta"/>
    <x v="650"/>
    <n v="16"/>
    <n v="2.5"/>
    <n v="3"/>
    <n v="1.2"/>
    <n v="7.5"/>
    <n v="19.2"/>
    <n v="82.35"/>
    <n v="26.7"/>
  </r>
  <r>
    <s v="11:28:14"/>
    <s v="716)/,1)4678"/>
    <s v="S"/>
    <x v="0"/>
    <s v="PAY"/>
    <s v="FAILED"/>
    <x v="2"/>
    <s v="13:35:43"/>
    <x v="3"/>
    <s v="SANTIAGO DE SURCO"/>
    <s v="SAN MIGUEL"/>
    <s v="Motocicleta"/>
    <x v="651"/>
    <n v="13.530000000000001"/>
    <n v="2.5"/>
    <n v="3"/>
    <n v="1.2"/>
    <n v="7.5"/>
    <n v="16.236000000000001"/>
    <n v="70.45"/>
    <n v="23.736000000000001"/>
  </r>
  <r>
    <s v="11:28:14"/>
    <s v="232*(-1*5143"/>
    <s v="S"/>
    <x v="0"/>
    <s v="PAY"/>
    <s v="COMPLETED"/>
    <x v="2"/>
    <s v="13:14:51"/>
    <x v="3"/>
    <s v="SANTIAGO DE SURCO"/>
    <s v="MIRAFLORES"/>
    <s v="Motocicleta"/>
    <x v="652"/>
    <n v="1.8099999999999996"/>
    <n v="2.5"/>
    <n v="3"/>
    <n v="1.2"/>
    <n v="7.5"/>
    <n v="2.1719999999999993"/>
    <n v="172.1"/>
    <n v="9.6719999999999988"/>
  </r>
  <r>
    <s v="11:28:14"/>
    <s v="9391(2-.7198"/>
    <s v="S"/>
    <x v="0"/>
    <s v="PAY"/>
    <s v="FAILED"/>
    <x v="2"/>
    <s v="17:23:57"/>
    <x v="13"/>
    <s v="SANTIAGO DE SURCO"/>
    <s v="CALLAO"/>
    <s v="Motocicleta"/>
    <x v="653"/>
    <n v="0"/>
    <n v="2.5"/>
    <n v="3"/>
    <n v="1.2"/>
    <n v="6"/>
    <n v="0"/>
    <n v="38.42"/>
    <n v="6"/>
  </r>
  <r>
    <s v="11:28:14"/>
    <s v="288--02+3673"/>
    <s v="S"/>
    <x v="0"/>
    <s v="PAY"/>
    <s v="COMPLETED"/>
    <x v="2"/>
    <s v="14:43:11"/>
    <x v="9"/>
    <s v="SANTIAGO DE SURCO"/>
    <s v="COMAS"/>
    <s v="Motocicleta"/>
    <x v="499"/>
    <n v="17.32"/>
    <n v="2.5"/>
    <n v="3"/>
    <n v="1.2"/>
    <n v="7.5"/>
    <n v="20.783999999999999"/>
    <n v="187.5"/>
    <n v="28.283999999999999"/>
  </r>
  <r>
    <s v="11:28:14"/>
    <s v="7410(2))2464"/>
    <s v="S"/>
    <x v="0"/>
    <s v="PAY"/>
    <s v="COMPLETED"/>
    <x v="2"/>
    <s v="15:36:28"/>
    <x v="11"/>
    <s v="SANTIAGO DE SURCO"/>
    <s v="SURQUILLO"/>
    <s v="Motocicleta"/>
    <x v="654"/>
    <n v="7"/>
    <n v="2.5"/>
    <n v="3"/>
    <n v="1.2"/>
    <n v="7.5"/>
    <n v="8.4"/>
    <n v="231.74"/>
    <n v="15.9"/>
  </r>
  <r>
    <s v="11:28:14"/>
    <s v="961(*1),1839"/>
    <s v="S"/>
    <x v="0"/>
    <s v="PAY"/>
    <s v="FAILED"/>
    <x v="2"/>
    <s v="13:33:33"/>
    <x v="3"/>
    <s v="SANTIAGO DE SURCO"/>
    <s v="ATE"/>
    <s v="Motocicleta"/>
    <x v="655"/>
    <n v="3.12"/>
    <n v="2.5"/>
    <n v="3"/>
    <n v="1.2"/>
    <n v="7.5"/>
    <n v="3.7439999999999998"/>
    <n v="119.94"/>
    <n v="11.244"/>
  </r>
  <r>
    <s v="11:28:14"/>
    <s v="850*120*3468"/>
    <s v="S"/>
    <x v="0"/>
    <s v="PAY"/>
    <s v="COMPLETED"/>
    <x v="4"/>
    <s v="12:24:06"/>
    <x v="7"/>
    <s v="SURQUILLO"/>
    <s v="LOS OLIVOS"/>
    <s v="Motocicleta"/>
    <x v="244"/>
    <n v="9.74"/>
    <n v="2.5"/>
    <n v="3"/>
    <n v="1.2"/>
    <n v="7.5"/>
    <n v="11.688000000000001"/>
    <n v="199.58"/>
    <n v="19.188000000000002"/>
  </r>
  <r>
    <s v="11:28:14"/>
    <s v="4422),211655"/>
    <s v="S"/>
    <x v="0"/>
    <s v="PAY"/>
    <s v="IN_PROGRESS"/>
    <x v="2"/>
    <s v="12:56:57"/>
    <x v="7"/>
    <s v="SURQUILLO"/>
    <s v="LOS OLIVOS"/>
    <s v="Motocicleta"/>
    <x v="656"/>
    <n v="14.510000000000002"/>
    <n v="2.5"/>
    <n v="3"/>
    <n v="1.2"/>
    <n v="7.5"/>
    <n v="17.412000000000003"/>
    <n v="137.91999999999999"/>
    <n v="24.912000000000003"/>
  </r>
  <r>
    <s v="11:31:24"/>
    <s v="509///*,3452"/>
    <s v="S"/>
    <x v="0"/>
    <s v="PAY"/>
    <s v="COMPLETED"/>
    <x v="2"/>
    <s v="16:38:03"/>
    <x v="2"/>
    <s v="SANTIAGO DE SURCO"/>
    <s v="SAN MIGUEL"/>
    <s v="Motocicleta"/>
    <x v="657"/>
    <n v="0"/>
    <n v="2.5"/>
    <n v="3"/>
    <n v="1.2"/>
    <n v="3.84"/>
    <n v="0"/>
    <n v="46.89"/>
    <n v="3.84"/>
  </r>
  <r>
    <s v="11:31:24"/>
    <s v="682/-.*(3823"/>
    <s v="S"/>
    <x v="0"/>
    <s v="PAY"/>
    <s v="COMPLETED"/>
    <x v="2"/>
    <s v="16:32:25"/>
    <x v="2"/>
    <s v="SANTIAGO DE SURCO"/>
    <s v="SANTIAGO DE SURCO"/>
    <s v="Motocicleta"/>
    <x v="658"/>
    <n v="4.67"/>
    <n v="2.5"/>
    <n v="3"/>
    <n v="1.2"/>
    <n v="7.5"/>
    <n v="5.6040000000000001"/>
    <n v="16.48"/>
    <n v="13.103999999999999"/>
  </r>
  <r>
    <s v="11:31:24"/>
    <s v="767(01+*3748"/>
    <s v="S"/>
    <x v="0"/>
    <s v="PAY"/>
    <s v="COMPLETED"/>
    <x v="2"/>
    <s v="12:59:05"/>
    <x v="7"/>
    <s v="SANTIAGO DE SURCO"/>
    <s v="MIRAFLORES"/>
    <s v="Motocicleta"/>
    <x v="537"/>
    <n v="11.28"/>
    <n v="2.5"/>
    <n v="3"/>
    <n v="1.2"/>
    <n v="7.5"/>
    <n v="13.536"/>
    <n v="143.5"/>
    <n v="21.036000000000001"/>
  </r>
  <r>
    <s v="11:44:43"/>
    <s v="196-)/))7296"/>
    <s v="M"/>
    <x v="1"/>
    <s v="PAY"/>
    <s v="COMPLETED"/>
    <x v="2"/>
    <s v="12:49:41"/>
    <x v="7"/>
    <s v="SANTIAGO DE SURCO"/>
    <s v="SAN BORJA"/>
    <s v="Motocicleta"/>
    <x v="659"/>
    <n v="12.22"/>
    <n v="3.75"/>
    <n v="4.5"/>
    <n v="0.55000000000000004"/>
    <n v="16.875"/>
    <n v="6.721000000000001"/>
    <n v="23.33"/>
    <n v="23.596"/>
  </r>
  <r>
    <s v="11:44:43"/>
    <s v="3181+1125728"/>
    <s v="S"/>
    <x v="1"/>
    <s v="PAY"/>
    <s v="COMPLETED"/>
    <x v="2"/>
    <s v="12:26:46"/>
    <x v="7"/>
    <s v="SANTIAGO DE SURCO"/>
    <s v="SANTIAGO DE SURCO"/>
    <s v="Motocicleta"/>
    <x v="660"/>
    <n v="15.66"/>
    <n v="3.75"/>
    <n v="4.5"/>
    <n v="0.55000000000000004"/>
    <n v="16.875"/>
    <n v="8.6130000000000013"/>
    <n v="244.47"/>
    <n v="25.488"/>
  </r>
  <r>
    <s v="11:44:43"/>
    <s v="446*)*/29511"/>
    <s v="S"/>
    <x v="1"/>
    <s v="PAY"/>
    <s v="COMPLETED"/>
    <x v="2"/>
    <s v="13:39:04"/>
    <x v="3"/>
    <s v="SANTIAGO DE SURCO"/>
    <s v="SANTIAGO DE SURCO"/>
    <s v="Motocicleta"/>
    <x v="661"/>
    <n v="15.27"/>
    <n v="3.75"/>
    <n v="4.5"/>
    <n v="0.55000000000000004"/>
    <n v="16.875"/>
    <n v="8.3985000000000003"/>
    <n v="191.69"/>
    <n v="25.273499999999999"/>
  </r>
  <r>
    <s v="11:44:43"/>
    <s v="856+,,,14422"/>
    <s v="S"/>
    <x v="1"/>
    <s v="PAY"/>
    <s v="COMPLETED"/>
    <x v="2"/>
    <s v="13:05:04"/>
    <x v="3"/>
    <s v="SANTIAGO DE SURCO"/>
    <s v="MIRAFLORES"/>
    <s v="Motocicleta"/>
    <x v="597"/>
    <n v="0"/>
    <n v="3.75"/>
    <n v="4.5"/>
    <n v="0.55000000000000004"/>
    <n v="6.9750000000000005"/>
    <n v="0"/>
    <n v="95.36"/>
    <n v="6.9750000000000005"/>
  </r>
  <r>
    <s v="11:44:43"/>
    <s v="11+(-(+8719"/>
    <s v="M"/>
    <x v="1"/>
    <s v="PAY"/>
    <s v="COMPLETED"/>
    <x v="2"/>
    <s v="12:48:49"/>
    <x v="7"/>
    <s v="SANTIAGO DE SURCO"/>
    <s v="CHORRILLOS"/>
    <s v="Motocicleta"/>
    <x v="662"/>
    <n v="0"/>
    <n v="3.75"/>
    <n v="4.5"/>
    <n v="0.55000000000000004"/>
    <n v="7.9649999999999999"/>
    <n v="0"/>
    <n v="179.65"/>
    <n v="7.9649999999999999"/>
  </r>
  <r>
    <s v="11:44:43"/>
    <s v="461--2,26793"/>
    <s v="M"/>
    <x v="1"/>
    <s v="PAY"/>
    <s v="COMPLETED"/>
    <x v="2"/>
    <s v="12:59:50"/>
    <x v="7"/>
    <s v="SANTIAGO DE SURCO"/>
    <s v="SAN MIGUEL"/>
    <s v="Motocicleta"/>
    <x v="645"/>
    <n v="11.58"/>
    <n v="3.75"/>
    <n v="4.5"/>
    <n v="0.55000000000000004"/>
    <n v="16.875"/>
    <n v="6.3690000000000007"/>
    <n v="227.97"/>
    <n v="23.244"/>
  </r>
  <r>
    <s v="11:44:43"/>
    <s v="633(,*-*5841"/>
    <s v="M"/>
    <x v="1"/>
    <s v="PAY"/>
    <s v="COMPLETED"/>
    <x v="8"/>
    <s v="14:54:02"/>
    <x v="9"/>
    <s v="SURQUILLO"/>
    <s v="CHACLACAYO"/>
    <s v="Motocicleta"/>
    <x v="246"/>
    <n v="0"/>
    <n v="3.75"/>
    <n v="4.5"/>
    <n v="0.55000000000000004"/>
    <n v="8.73"/>
    <n v="0"/>
    <n v="176.81"/>
    <n v="8.73"/>
  </r>
  <r>
    <s v="11:44:43"/>
    <s v="655.121,3976"/>
    <s v="M"/>
    <x v="1"/>
    <s v="PAY"/>
    <s v="IN_PROGRESS"/>
    <x v="2"/>
    <s v="12:41:41"/>
    <x v="7"/>
    <s v="SURQUILLO"/>
    <s v="CHACLACAYO"/>
    <s v="Motocicleta"/>
    <x v="428"/>
    <n v="15.55"/>
    <n v="3.75"/>
    <n v="4.5"/>
    <n v="0.55000000000000004"/>
    <n v="16.875"/>
    <n v="8.5525000000000002"/>
    <n v="40.47"/>
    <n v="25.427500000000002"/>
  </r>
  <r>
    <s v="11:44:43"/>
    <s v="100.2)),8543"/>
    <s v="S"/>
    <x v="1"/>
    <s v="PAY"/>
    <s v="COMPLETED"/>
    <x v="2"/>
    <s v="12:29:06"/>
    <x v="7"/>
    <s v="SANTIAGO DE SURCO"/>
    <s v="CHACLACAYO"/>
    <s v="Motocicleta"/>
    <x v="663"/>
    <n v="8.51"/>
    <n v="3.75"/>
    <n v="4.5"/>
    <n v="0.55000000000000004"/>
    <n v="16.875"/>
    <n v="4.6805000000000003"/>
    <n v="111.59"/>
    <n v="21.555500000000002"/>
  </r>
  <r>
    <s v="11:44:43"/>
    <s v="410///*2286"/>
    <s v="S"/>
    <x v="1"/>
    <s v="PAY"/>
    <s v="COMPLETED"/>
    <x v="2"/>
    <s v="14:34:07"/>
    <x v="9"/>
    <s v="SANTIAGO DE SURCO"/>
    <s v="PUEBLO LIBRE"/>
    <s v="Motocicleta"/>
    <x v="664"/>
    <n v="9.65"/>
    <n v="3.75"/>
    <n v="4.5"/>
    <n v="0.55000000000000004"/>
    <n v="16.875"/>
    <n v="5.307500000000001"/>
    <n v="49.32"/>
    <n v="22.182500000000001"/>
  </r>
  <r>
    <s v="11:48:08"/>
    <s v="93120-+)4594"/>
    <s v="S"/>
    <x v="1"/>
    <s v="PAY"/>
    <s v="COMPLETED"/>
    <x v="2"/>
    <s v="12:57:16"/>
    <x v="7"/>
    <s v="JESUS MARIA"/>
    <s v="SAN ISIDRO"/>
    <s v="Motocicleta"/>
    <x v="665"/>
    <n v="2.2400000000000002"/>
    <n v="3.75"/>
    <n v="4.5"/>
    <n v="0.55000000000000004"/>
    <n v="16.875"/>
    <n v="1.2320000000000002"/>
    <n v="229.83"/>
    <n v="18.106999999999999"/>
  </r>
  <r>
    <s v="11:48:38"/>
    <s v="988+,./12829"/>
    <s v="S"/>
    <x v="1"/>
    <s v="PAY"/>
    <s v="COMPLETED"/>
    <x v="2"/>
    <s v="13:28:20"/>
    <x v="3"/>
    <s v="SANTIAGO DE SURCO"/>
    <s v="CHACLACAYO"/>
    <s v="Motocicleta"/>
    <x v="666"/>
    <n v="12.879999999999999"/>
    <n v="3.75"/>
    <n v="4.5"/>
    <n v="0.55000000000000004"/>
    <n v="16.875"/>
    <n v="7.0839999999999996"/>
    <n v="93.16"/>
    <n v="23.959"/>
  </r>
  <r>
    <s v="11:48:38"/>
    <s v="307.))1)3745"/>
    <s v="S"/>
    <x v="1"/>
    <s v="PAY"/>
    <s v="COMPLETED"/>
    <x v="2"/>
    <s v="14:21:38"/>
    <x v="9"/>
    <s v="SANTIAGO DE SURCO"/>
    <s v="INDEPENDENCIA"/>
    <s v="Motocicleta"/>
    <x v="667"/>
    <n v="5.5399999999999991"/>
    <n v="3.75"/>
    <n v="4.5"/>
    <n v="0.55000000000000004"/>
    <n v="16.875"/>
    <n v="3.0469999999999997"/>
    <n v="56.82"/>
    <n v="19.922000000000001"/>
  </r>
  <r>
    <s v="11:51:03"/>
    <s v="403)/,-/3447"/>
    <s v="S"/>
    <x v="1"/>
    <s v="PAY"/>
    <s v="IN_PROGRESS"/>
    <x v="2"/>
    <s v="12:07:09"/>
    <x v="7"/>
    <s v="SURQUILLO"/>
    <s v="COMAS"/>
    <s v="Motocicleta"/>
    <x v="668"/>
    <n v="17.18"/>
    <n v="3.75"/>
    <n v="4.5"/>
    <n v="0.55000000000000004"/>
    <n v="16.875"/>
    <n v="9.4489999999999998"/>
    <n v="64.2"/>
    <n v="26.323999999999998"/>
  </r>
  <r>
    <s v="11:51:03"/>
    <s v="691/-/(/118"/>
    <s v="S"/>
    <x v="1"/>
    <s v="PAY"/>
    <s v="WAITING"/>
    <x v="3"/>
    <s v="14:53:06"/>
    <x v="9"/>
    <s v="SURQUILLO"/>
    <s v="COMAS"/>
    <s v="Motocicleta"/>
    <x v="669"/>
    <n v="4.59"/>
    <n v="3.75"/>
    <n v="4.5"/>
    <n v="0.55000000000000004"/>
    <n v="16.875"/>
    <n v="2.5245000000000002"/>
    <n v="217.1"/>
    <n v="19.3995"/>
  </r>
  <r>
    <s v="11:51:03"/>
    <s v="324/*2+22979"/>
    <s v="S"/>
    <x v="1"/>
    <s v="PAY"/>
    <s v="COMPLETED"/>
    <x v="3"/>
    <s v="17:32:23"/>
    <x v="13"/>
    <s v="SURQUILLO"/>
    <s v="COMAS"/>
    <s v="Motocicleta"/>
    <x v="670"/>
    <n v="6.15"/>
    <n v="3.75"/>
    <n v="4.5"/>
    <n v="0.55000000000000004"/>
    <n v="16.875"/>
    <n v="3.3825000000000003"/>
    <n v="30.17"/>
    <n v="20.2575"/>
  </r>
  <r>
    <s v="11:51:03"/>
    <s v="8981**,-3876"/>
    <s v="S"/>
    <x v="1"/>
    <s v="PAY"/>
    <s v="COMPLETED"/>
    <x v="2"/>
    <s v="13:01:15"/>
    <x v="3"/>
    <s v="SANTIAGO DE SURCO"/>
    <s v="SAN ISIDRO"/>
    <s v="Motocicleta"/>
    <x v="14"/>
    <n v="13.879999999999999"/>
    <n v="3.75"/>
    <n v="4.5"/>
    <n v="0.55000000000000004"/>
    <n v="16.875"/>
    <n v="7.6340000000000003"/>
    <n v="166.03"/>
    <n v="24.509"/>
  </r>
  <r>
    <s v="11:51:03"/>
    <s v="376(20+07732"/>
    <s v="S"/>
    <x v="1"/>
    <s v="PAY"/>
    <s v="COMPLETED"/>
    <x v="2"/>
    <s v="13:12:35"/>
    <x v="3"/>
    <s v="SANTIAGO DE SURCO"/>
    <s v="SAN JUAN DE LURIGANCHO"/>
    <s v="Motocicleta"/>
    <x v="671"/>
    <n v="9.06"/>
    <n v="3.75"/>
    <n v="4.5"/>
    <n v="0.55000000000000004"/>
    <n v="16.875"/>
    <n v="4.9830000000000005"/>
    <n v="25.8"/>
    <n v="21.858000000000001"/>
  </r>
  <r>
    <s v="11:52:16"/>
    <s v="97)*00,4154"/>
    <s v="S"/>
    <x v="1"/>
    <s v="PAY"/>
    <s v="COMPLETED"/>
    <x v="2"/>
    <s v="13:20:12"/>
    <x v="3"/>
    <s v="JESUS MARIA"/>
    <s v="SAN ISIDRO"/>
    <s v="Motocicleta"/>
    <x v="672"/>
    <n v="0"/>
    <n v="3.75"/>
    <n v="4.5"/>
    <n v="0.55000000000000004"/>
    <n v="6.4799999999999995"/>
    <n v="0"/>
    <n v="49.58"/>
    <n v="6.4799999999999995"/>
  </r>
  <r>
    <s v="11:54:56"/>
    <s v="275**(,13336"/>
    <s v="S"/>
    <x v="1"/>
    <s v="CCD"/>
    <s v="COMPLETED"/>
    <x v="2"/>
    <s v="13:58:56"/>
    <x v="3"/>
    <s v="MIRAFLORES"/>
    <s v="RIMAC"/>
    <s v="Motocicleta"/>
    <x v="248"/>
    <n v="11.61"/>
    <n v="3.75"/>
    <n v="4.5"/>
    <n v="0.55000000000000004"/>
    <n v="16.875"/>
    <n v="6.3855000000000004"/>
    <n v="245.6"/>
    <n v="23.2605"/>
  </r>
  <r>
    <s v="12:00:41"/>
    <s v="5632/1*,8275"/>
    <s v="S"/>
    <x v="1"/>
    <s v="PAY"/>
    <s v="COMPLETED"/>
    <x v="2"/>
    <s v="12:44:05"/>
    <x v="7"/>
    <s v="LIMA"/>
    <s v="LIMA"/>
    <s v="Motocicleta"/>
    <x v="549"/>
    <n v="10.63"/>
    <n v="3.75"/>
    <n v="4.5"/>
    <n v="0.55000000000000004"/>
    <n v="16.875"/>
    <n v="5.8465000000000007"/>
    <n v="103.21"/>
    <n v="22.721499999999999"/>
  </r>
  <r>
    <s v="12:01:07"/>
    <s v="907/120)9302"/>
    <s v="S"/>
    <x v="1"/>
    <s v="PAY"/>
    <s v="COMPLETED"/>
    <x v="2"/>
    <s v="13:16:02"/>
    <x v="3"/>
    <s v="LA MOLINA"/>
    <s v="LA MOLINA"/>
    <s v="Motocicleta"/>
    <x v="673"/>
    <n v="3.29"/>
    <n v="3.75"/>
    <n v="4.5"/>
    <n v="0.55000000000000004"/>
    <n v="16.875"/>
    <n v="1.8095000000000001"/>
    <n v="65.67"/>
    <n v="18.6845"/>
  </r>
  <r>
    <s v="12:01:52"/>
    <s v="875*,20.235"/>
    <s v="S"/>
    <x v="1"/>
    <s v="PAY"/>
    <s v="COMPLETED"/>
    <x v="2"/>
    <s v="13:16:22"/>
    <x v="3"/>
    <s v="MIRAFLORES"/>
    <s v="LIMA"/>
    <s v="Motocicleta"/>
    <x v="674"/>
    <n v="4.9700000000000006"/>
    <n v="3.75"/>
    <n v="4.5"/>
    <n v="0.55000000000000004"/>
    <n v="16.875"/>
    <n v="2.7335000000000007"/>
    <n v="89.85"/>
    <n v="19.608499999999999"/>
  </r>
  <r>
    <s v="12:01:57"/>
    <s v="96+*21)3318"/>
    <s v="S"/>
    <x v="3"/>
    <s v="CCD"/>
    <s v="COMPLETED"/>
    <x v="2"/>
    <s v="13:15:06"/>
    <x v="3"/>
    <s v="SURQUILLO"/>
    <s v="MAGDALENA DEL MAR"/>
    <s v="Motocicleta"/>
    <x v="675"/>
    <n v="9.3800000000000008"/>
    <n v="3"/>
    <n v="3.5"/>
    <n v="0.75"/>
    <n v="10.5"/>
    <n v="7.0350000000000001"/>
    <n v="144.74"/>
    <n v="17.535"/>
  </r>
  <r>
    <s v="12:02:12"/>
    <s v="310-2(012617"/>
    <s v="S"/>
    <x v="1"/>
    <s v="COD"/>
    <s v="COMPLETED"/>
    <x v="2"/>
    <s v="12:58:08"/>
    <x v="7"/>
    <s v="SANTA ANITA"/>
    <s v="ATE"/>
    <s v="Motocicleta"/>
    <x v="676"/>
    <n v="3.88"/>
    <n v="3.75"/>
    <n v="4.5"/>
    <n v="0.55000000000000004"/>
    <n v="16.875"/>
    <n v="2.1339999999999999"/>
    <n v="43.72"/>
    <n v="19.009"/>
  </r>
  <r>
    <s v="12:02:36"/>
    <s v="57501(/+1630"/>
    <s v="S"/>
    <x v="1"/>
    <s v="COD"/>
    <s v="COMPLETED"/>
    <x v="2"/>
    <s v="14:11:44"/>
    <x v="9"/>
    <s v="SANTA ANITA"/>
    <s v="EL AGUSTINO"/>
    <s v="Motocicleta"/>
    <x v="510"/>
    <n v="3.76"/>
    <n v="3.75"/>
    <n v="4.5"/>
    <n v="0.55000000000000004"/>
    <n v="16.875"/>
    <n v="2.0680000000000001"/>
    <n v="239.93"/>
    <n v="18.943000000000001"/>
  </r>
  <r>
    <s v="12:07:34"/>
    <s v="319/*/(11651"/>
    <s v="S"/>
    <x v="1"/>
    <s v="PAY"/>
    <s v="COMPLETED"/>
    <x v="2"/>
    <s v="13:52:16"/>
    <x v="3"/>
    <s v="PUEBLO LIBRE"/>
    <s v="PUEBLO LIBRE"/>
    <s v="Motocicleta"/>
    <x v="677"/>
    <n v="8.7200000000000006"/>
    <n v="3.75"/>
    <n v="4.5"/>
    <n v="0.55000000000000004"/>
    <n v="16.875"/>
    <n v="4.7960000000000012"/>
    <n v="118.14"/>
    <n v="21.670999999999999"/>
  </r>
  <r>
    <s v="12:12:02"/>
    <s v="632101-)2902"/>
    <s v="S"/>
    <x v="1"/>
    <s v="PAY"/>
    <s v="COMPLETED"/>
    <x v="2"/>
    <s v="13:36:50"/>
    <x v="3"/>
    <s v="SAN BORJA"/>
    <s v="LINCE"/>
    <s v="Motocicleta"/>
    <x v="678"/>
    <n v="6.8699999999999992"/>
    <n v="3.75"/>
    <n v="4.5"/>
    <n v="0.55000000000000004"/>
    <n v="16.875"/>
    <n v="3.7784999999999997"/>
    <n v="12.99"/>
    <n v="20.653500000000001"/>
  </r>
  <r>
    <s v="12:12:10"/>
    <s v="36/0-.*7924"/>
    <s v="S"/>
    <x v="1"/>
    <s v="PAY"/>
    <s v="COMPLETED"/>
    <x v="2"/>
    <s v="13:40:15"/>
    <x v="3"/>
    <s v="LA VICTORIA"/>
    <s v="LIMA"/>
    <s v="Motocicleta"/>
    <x v="679"/>
    <n v="0.30999999999999961"/>
    <n v="3.75"/>
    <n v="4.5"/>
    <n v="0.55000000000000004"/>
    <n v="16.875"/>
    <n v="0.17049999999999979"/>
    <n v="242.32"/>
    <n v="17.045500000000001"/>
  </r>
  <r>
    <s v="12:24:57"/>
    <s v="790+-2*-6073"/>
    <s v="S"/>
    <x v="3"/>
    <s v="PAY"/>
    <s v="COMPLETED"/>
    <x v="2"/>
    <s v="13:04:14"/>
    <x v="3"/>
    <s v="LIMA"/>
    <s v="JESUS MARIA"/>
    <s v="Motocicleta"/>
    <x v="680"/>
    <n v="3.84"/>
    <n v="3"/>
    <n v="3.5"/>
    <n v="0.75"/>
    <n v="10.5"/>
    <n v="2.88"/>
    <n v="87.57"/>
    <n v="13.379999999999999"/>
  </r>
  <r>
    <s v="12:25:56"/>
    <s v="323**1,/9096"/>
    <s v="S"/>
    <x v="3"/>
    <s v="PAY"/>
    <s v="COMPLETED"/>
    <x v="2"/>
    <s v="13:37:20"/>
    <x v="3"/>
    <s v="LIMA"/>
    <s v="JESUS MARIA"/>
    <s v="Motocicleta"/>
    <x v="681"/>
    <n v="6.7899999999999991"/>
    <n v="3"/>
    <n v="3.5"/>
    <n v="0.75"/>
    <n v="10.5"/>
    <n v="5.0924999999999994"/>
    <n v="103.82"/>
    <n v="15.592499999999999"/>
  </r>
  <r>
    <s v="12:31:26"/>
    <s v="617(0.)/9892"/>
    <s v="S"/>
    <x v="3"/>
    <s v="PAY"/>
    <s v="COMPLETED"/>
    <x v="2"/>
    <s v="13:42:18"/>
    <x v="3"/>
    <s v="LIMA"/>
    <s v="SAN MIGUEL"/>
    <s v="Motocicleta"/>
    <x v="141"/>
    <n v="13.11"/>
    <n v="3"/>
    <n v="3.5"/>
    <n v="0.75"/>
    <n v="10.5"/>
    <n v="9.8324999999999996"/>
    <n v="211.16"/>
    <n v="20.3325"/>
  </r>
  <r>
    <s v="12:34:13"/>
    <s v="281(+.(/1834"/>
    <s v="S"/>
    <x v="1"/>
    <s v="PAY"/>
    <s v="COMPLETED"/>
    <x v="2"/>
    <s v="15:01:13"/>
    <x v="11"/>
    <s v="SURQUILLO"/>
    <s v="ATE"/>
    <s v="Motocicleta"/>
    <x v="682"/>
    <n v="16.399999999999999"/>
    <n v="3.75"/>
    <n v="4.5"/>
    <n v="0.55000000000000004"/>
    <n v="16.875"/>
    <n v="9.02"/>
    <n v="247.3"/>
    <n v="25.895"/>
  </r>
  <r>
    <s v="12:35:49"/>
    <s v="85/))117220"/>
    <s v="S"/>
    <x v="1"/>
    <s v="PAY"/>
    <s v="COMPLETED"/>
    <x v="2"/>
    <s v="13:18:46"/>
    <x v="3"/>
    <s v="LA VICTORIA"/>
    <s v="LIMA"/>
    <s v="Motocicleta"/>
    <x v="683"/>
    <n v="5.18"/>
    <n v="3.75"/>
    <n v="4.5"/>
    <n v="0.55000000000000004"/>
    <n v="16.875"/>
    <n v="2.8490000000000002"/>
    <n v="50.73"/>
    <n v="19.724"/>
  </r>
  <r>
    <s v="12:38:03"/>
    <s v="267)(/**7181"/>
    <s v="S"/>
    <x v="3"/>
    <s v="PAY"/>
    <s v="COMPLETED"/>
    <x v="2"/>
    <s v="15:29:14"/>
    <x v="11"/>
    <s v="SURQUILLO"/>
    <s v="SURQUILLO"/>
    <s v="Motocicleta"/>
    <x v="684"/>
    <n v="1.7699999999999996"/>
    <n v="3"/>
    <n v="3.5"/>
    <n v="0.75"/>
    <n v="10.5"/>
    <n v="1.3274999999999997"/>
    <n v="74.84"/>
    <n v="11.827500000000001"/>
  </r>
  <r>
    <s v="12:40:05"/>
    <s v="922.-*2.717"/>
    <s v="S"/>
    <x v="3"/>
    <s v="PAY"/>
    <s v="WAITING"/>
    <x v="3"/>
    <s v="16:10:22"/>
    <x v="2"/>
    <s v="SURQUILLO"/>
    <s v="LIMA"/>
    <s v="Motocicleta"/>
    <x v="685"/>
    <n v="9.41"/>
    <n v="3"/>
    <n v="3.5"/>
    <n v="0.75"/>
    <n v="10.5"/>
    <n v="7.0575000000000001"/>
    <n v="19.829999999999998"/>
    <n v="17.557500000000001"/>
  </r>
  <r>
    <s v="12:45:27"/>
    <s v="897)(+2-5877"/>
    <s v="S"/>
    <x v="1"/>
    <s v="PAY"/>
    <s v="COMPLETED"/>
    <x v="2"/>
    <s v="13:18:20"/>
    <x v="3"/>
    <s v="MIRAFLORES"/>
    <s v="SAN JUAN DE MIRAFLORES"/>
    <s v="Motocicleta"/>
    <x v="686"/>
    <n v="13.719999999999999"/>
    <n v="3.75"/>
    <n v="4.5"/>
    <n v="0.55000000000000004"/>
    <n v="16.875"/>
    <n v="7.5460000000000003"/>
    <n v="107.63"/>
    <n v="24.420999999999999"/>
  </r>
  <r>
    <s v="12:46:43"/>
    <s v="298/*.023751"/>
    <s v="S"/>
    <x v="3"/>
    <s v="PAY"/>
    <s v="COMPLETED"/>
    <x v="2"/>
    <s v="15:28:52"/>
    <x v="11"/>
    <s v="SURQUILLO"/>
    <s v="SURQUILLO"/>
    <s v="Motocicleta"/>
    <x v="687"/>
    <n v="0"/>
    <n v="3"/>
    <n v="3.5"/>
    <n v="0.75"/>
    <n v="6.23"/>
    <n v="0"/>
    <n v="210.79"/>
    <n v="6.23"/>
  </r>
  <r>
    <s v="12:46:57"/>
    <s v="282,)/(+4407"/>
    <s v="S"/>
    <x v="1"/>
    <s v="PAY"/>
    <s v="COMPLETED"/>
    <x v="2"/>
    <s v="15:29:06"/>
    <x v="11"/>
    <s v="MIRAFLORES"/>
    <s v="SURQUILLO"/>
    <s v="Motocicleta"/>
    <x v="688"/>
    <n v="0"/>
    <n v="3.75"/>
    <n v="4.5"/>
    <n v="0.55000000000000004"/>
    <n v="11.61"/>
    <n v="0"/>
    <n v="4.6100000000000003"/>
    <n v="11.61"/>
  </r>
  <r>
    <s v="12:50:54"/>
    <s v="515-,+2/1930"/>
    <s v="S"/>
    <x v="3"/>
    <s v="PAY"/>
    <s v="COMPLETED"/>
    <x v="2"/>
    <s v="16:25:24"/>
    <x v="2"/>
    <s v="SURQUILLO"/>
    <s v="LINCE"/>
    <s v="Motocicleta"/>
    <x v="237"/>
    <n v="3.09"/>
    <n v="3"/>
    <n v="3.5"/>
    <n v="0.75"/>
    <n v="10.5"/>
    <n v="2.3174999999999999"/>
    <n v="109.21"/>
    <n v="12.817499999999999"/>
  </r>
  <r>
    <s v="12:55:58"/>
    <s v="290,+),+449"/>
    <s v="S"/>
    <x v="1"/>
    <s v="PAY"/>
    <s v="COMPLETED"/>
    <x v="2"/>
    <s v="13:41:54"/>
    <x v="3"/>
    <s v="PUEBLO LIBRE"/>
    <s v="CALLAO"/>
    <s v="Motocicleta"/>
    <x v="302"/>
    <n v="8.86"/>
    <n v="3.75"/>
    <n v="4.5"/>
    <n v="0.55000000000000004"/>
    <n v="16.875"/>
    <n v="4.8730000000000002"/>
    <n v="114.04"/>
    <n v="21.748000000000001"/>
  </r>
  <r>
    <s v="12:56:11"/>
    <s v="776.+.*)4275"/>
    <s v="S"/>
    <x v="1"/>
    <s v="PAY"/>
    <s v="COMPLETED"/>
    <x v="2"/>
    <s v="13:45:03"/>
    <x v="3"/>
    <s v="LIMA"/>
    <s v="BRENA"/>
    <s v="Motocicleta"/>
    <x v="399"/>
    <n v="5.73"/>
    <n v="3.75"/>
    <n v="4.5"/>
    <n v="0.55000000000000004"/>
    <n v="16.875"/>
    <n v="3.1515000000000004"/>
    <n v="235.8"/>
    <n v="20.026499999999999"/>
  </r>
  <r>
    <s v="12:59:41"/>
    <s v="52710-+14133"/>
    <s v="S"/>
    <x v="1"/>
    <s v="PAY"/>
    <s v="COMPLETED"/>
    <x v="2"/>
    <s v="13:55:04"/>
    <x v="3"/>
    <s v="LIMA"/>
    <s v="SAN JUAN DE LURIGANCHO"/>
    <s v="Motocicleta"/>
    <x v="521"/>
    <n v="14.620000000000001"/>
    <n v="3.75"/>
    <n v="4.5"/>
    <n v="0.55000000000000004"/>
    <n v="16.875"/>
    <n v="8.0410000000000004"/>
    <n v="47.53"/>
    <n v="24.916"/>
  </r>
  <r>
    <s v="13:00:01"/>
    <s v="87102(/-6822"/>
    <s v="S"/>
    <x v="1"/>
    <s v="PAY"/>
    <s v="COMPLETED"/>
    <x v="2"/>
    <s v="15:51:39"/>
    <x v="11"/>
    <s v="PUEBLO LIBRE"/>
    <s v="SAN ISIDRO"/>
    <s v="Motocicleta"/>
    <x v="561"/>
    <n v="15.670000000000002"/>
    <n v="3.75"/>
    <n v="4.5"/>
    <n v="0.55000000000000004"/>
    <n v="16.875"/>
    <n v="8.6185000000000009"/>
    <n v="29.73"/>
    <n v="25.493500000000001"/>
  </r>
  <r>
    <s v="13:02:00"/>
    <s v="8042*,+(106"/>
    <s v="S"/>
    <x v="2"/>
    <s v="PAY"/>
    <s v="COMPLETED"/>
    <x v="4"/>
    <s v="11:57:35"/>
    <x v="5"/>
    <s v="SURQUILLO"/>
    <s v="MIRAFLORES"/>
    <s v="Motocicleta"/>
    <x v="689"/>
    <n v="0"/>
    <n v="12"/>
    <n v="8"/>
    <n v="2.65"/>
    <n v="84.4"/>
    <n v="0"/>
    <n v="138.02000000000001"/>
    <n v="84.4"/>
  </r>
  <r>
    <s v="13:05:23"/>
    <s v="9090+*+-9139"/>
    <s v="S"/>
    <x v="1"/>
    <s v="COD"/>
    <s v="COMPLETED"/>
    <x v="2"/>
    <s v="17:40:05"/>
    <x v="13"/>
    <s v="BELLAVISTA"/>
    <s v="LIMA"/>
    <s v="Motocicleta"/>
    <x v="690"/>
    <n v="3.7300000000000004"/>
    <n v="3.75"/>
    <n v="4.5"/>
    <n v="0.55000000000000004"/>
    <n v="16.875"/>
    <n v="2.0515000000000003"/>
    <n v="5.46"/>
    <n v="18.926500000000001"/>
  </r>
  <r>
    <s v="13:05:30"/>
    <s v="194,(2/*2786"/>
    <s v="S"/>
    <x v="3"/>
    <s v="PAY"/>
    <s v="COMPLETED"/>
    <x v="2"/>
    <s v="15:36:15"/>
    <x v="11"/>
    <s v="SURQUILLO"/>
    <s v="SURQUILLO"/>
    <s v="Motocicleta"/>
    <x v="691"/>
    <n v="10.56"/>
    <n v="3"/>
    <n v="3.5"/>
    <n v="0.75"/>
    <n v="10.5"/>
    <n v="7.92"/>
    <n v="52.24"/>
    <n v="18.420000000000002"/>
  </r>
  <r>
    <s v="13:05:35"/>
    <s v="301)/()(524"/>
    <s v="S"/>
    <x v="1"/>
    <s v="PAY"/>
    <s v="COMPLETED"/>
    <x v="2"/>
    <s v="14:19:13"/>
    <x v="9"/>
    <s v="SANTIAGO DE SURCO"/>
    <s v="SAN ISIDRO"/>
    <s v="Motocicleta"/>
    <x v="692"/>
    <n v="1.7400000000000002"/>
    <n v="3.75"/>
    <n v="4.5"/>
    <n v="0.55000000000000004"/>
    <n v="16.875"/>
    <n v="0.95700000000000018"/>
    <n v="198.5"/>
    <n v="17.832000000000001"/>
  </r>
  <r>
    <s v="13:05:35"/>
    <s v="109,-22(9443"/>
    <s v="S"/>
    <x v="1"/>
    <s v="COD"/>
    <s v="COMPLETED"/>
    <x v="2"/>
    <s v="14:35:02"/>
    <x v="9"/>
    <s v="SANTIAGO DE SURCO"/>
    <s v="LA MOLINA"/>
    <s v="Motocicleta"/>
    <x v="693"/>
    <n v="14.719999999999999"/>
    <n v="3.75"/>
    <n v="4.5"/>
    <n v="0.55000000000000004"/>
    <n v="16.875"/>
    <n v="8.0960000000000001"/>
    <n v="164.38"/>
    <n v="24.971"/>
  </r>
  <r>
    <s v="13:05:35"/>
    <s v="8111-/*04358"/>
    <s v="S"/>
    <x v="1"/>
    <s v="COD"/>
    <s v="COMPLETED"/>
    <x v="2"/>
    <s v="14:02:04"/>
    <x v="9"/>
    <s v="SANTIAGO DE SURCO"/>
    <s v="LA MOLINA"/>
    <s v="Motocicleta"/>
    <x v="694"/>
    <n v="0"/>
    <n v="3.75"/>
    <n v="4.5"/>
    <n v="0.55000000000000004"/>
    <n v="6.93"/>
    <n v="0"/>
    <n v="90.14"/>
    <n v="6.93"/>
  </r>
  <r>
    <s v="13:05:35"/>
    <s v="787-,01+5511"/>
    <s v="S"/>
    <x v="1"/>
    <s v="COD"/>
    <s v="FAILED"/>
    <x v="2"/>
    <s v="14:08:22"/>
    <x v="9"/>
    <s v="SANTIAGO DE SURCO"/>
    <s v="SAN JUAN DE LURIGANCHO"/>
    <s v="Motocicleta"/>
    <x v="695"/>
    <n v="0"/>
    <n v="3.75"/>
    <n v="4.5"/>
    <n v="0.55000000000000004"/>
    <n v="13.904999999999999"/>
    <n v="0"/>
    <n v="126.57"/>
    <n v="13.904999999999999"/>
  </r>
  <r>
    <s v="13:07:05"/>
    <s v="220++(/.7912"/>
    <s v="S"/>
    <x v="3"/>
    <s v="PAY"/>
    <s v="COMPLETED"/>
    <x v="2"/>
    <s v="14:16:57"/>
    <x v="9"/>
    <s v="LIMA"/>
    <s v="SAN BORJA"/>
    <s v="Motocicleta"/>
    <x v="696"/>
    <n v="15.75"/>
    <n v="3"/>
    <n v="3.5"/>
    <n v="0.75"/>
    <n v="10.5"/>
    <n v="11.8125"/>
    <n v="1.94"/>
    <n v="22.3125"/>
  </r>
  <r>
    <s v="13:07:49"/>
    <s v="647+.*+,4621"/>
    <s v="S"/>
    <x v="3"/>
    <s v="PAY"/>
    <s v="COMPLETED"/>
    <x v="2"/>
    <s v="18:35:48"/>
    <x v="6"/>
    <s v="LIMA"/>
    <s v="SANTIAGO DE SURCO"/>
    <s v="Motocicleta"/>
    <x v="697"/>
    <n v="6.8699999999999992"/>
    <n v="3"/>
    <n v="3.5"/>
    <n v="0.75"/>
    <n v="10.5"/>
    <n v="5.1524999999999999"/>
    <n v="116.71"/>
    <n v="15.6525"/>
  </r>
  <r>
    <s v="13:08:41"/>
    <s v="389-//+*873"/>
    <s v="S"/>
    <x v="1"/>
    <s v="PAY"/>
    <s v="WAITING"/>
    <x v="2"/>
    <s v="13:24:42"/>
    <x v="3"/>
    <s v="INDEPENDENCIA"/>
    <s v="LIMA"/>
    <s v="Motocicleta"/>
    <x v="698"/>
    <n v="1.3499999999999996"/>
    <n v="3.75"/>
    <n v="4.5"/>
    <n v="0.55000000000000004"/>
    <n v="16.875"/>
    <n v="0.74249999999999983"/>
    <n v="114.35"/>
    <n v="17.6175"/>
  </r>
  <r>
    <s v="13:16:44"/>
    <s v="6510.1.(5995"/>
    <m/>
    <x v="1"/>
    <s v="COD"/>
    <s v="WAITING"/>
    <x v="2"/>
    <s v="13:22:43"/>
    <x v="3"/>
    <s v="SURQUILLO"/>
    <s v="MIRAFLORES"/>
    <s v="Motocicleta"/>
    <x v="62"/>
    <n v="4.34"/>
    <n v="3.75"/>
    <n v="4.5"/>
    <n v="0.55000000000000004"/>
    <n v="16.875"/>
    <n v="2.387"/>
    <n v="98.84"/>
    <n v="19.262"/>
  </r>
  <r>
    <s v="13:19:04"/>
    <s v="786/++))2361"/>
    <s v="S"/>
    <x v="1"/>
    <s v="PAY"/>
    <s v="COMPLETED"/>
    <x v="2"/>
    <s v="14:40:08"/>
    <x v="9"/>
    <s v="SAN ISIDRO"/>
    <s v="MIRAFLORES"/>
    <s v="Motocicleta"/>
    <x v="699"/>
    <n v="16.16"/>
    <n v="3.75"/>
    <n v="4.5"/>
    <n v="0.55000000000000004"/>
    <n v="16.875"/>
    <n v="8.8880000000000017"/>
    <n v="84.3"/>
    <n v="25.763000000000002"/>
  </r>
  <r>
    <s v="13:20:32"/>
    <s v="27810///2255"/>
    <s v="S"/>
    <x v="3"/>
    <s v="CCD"/>
    <s v="COMPLETED"/>
    <x v="2"/>
    <s v="13:51:05"/>
    <x v="3"/>
    <s v="SURQUILLO"/>
    <s v="SANTIAGO DE SURCO"/>
    <s v="Motocicleta"/>
    <x v="223"/>
    <n v="0.85000000000000009"/>
    <n v="3"/>
    <n v="3.5"/>
    <n v="0.75"/>
    <n v="10.5"/>
    <n v="0.63750000000000007"/>
    <n v="181.14"/>
    <n v="11.137499999999999"/>
  </r>
  <r>
    <s v="13:28:31"/>
    <s v="6170-0()9993"/>
    <s v="S"/>
    <x v="1"/>
    <s v="CCD"/>
    <s v="WAITING"/>
    <x v="2"/>
    <s v="16:06:08"/>
    <x v="2"/>
    <s v="BELLAVISTA"/>
    <s v="BELLAVISTA"/>
    <s v="Motocicleta"/>
    <x v="700"/>
    <n v="17.14"/>
    <n v="3.75"/>
    <n v="4.5"/>
    <n v="0.55000000000000004"/>
    <n v="16.875"/>
    <n v="9.4270000000000014"/>
    <n v="21.38"/>
    <n v="26.302"/>
  </r>
  <r>
    <s v="13:34:56"/>
    <s v="676).-/*3965"/>
    <s v="S"/>
    <x v="1"/>
    <s v="PAY"/>
    <s v="COMPLETED"/>
    <x v="2"/>
    <s v="14:55:54"/>
    <x v="9"/>
    <s v="LIMA"/>
    <s v="SURQUILLO"/>
    <s v="Motocicleta"/>
    <x v="701"/>
    <n v="12.620000000000001"/>
    <n v="3.75"/>
    <n v="4.5"/>
    <n v="0.55000000000000004"/>
    <n v="16.875"/>
    <n v="6.9410000000000007"/>
    <n v="5.49"/>
    <n v="23.816000000000003"/>
  </r>
  <r>
    <s v="13:39:03"/>
    <s v="192),1-+3724"/>
    <s v="S"/>
    <x v="1"/>
    <s v="PAY"/>
    <s v="FAILED"/>
    <x v="2"/>
    <s v="14:26:04"/>
    <x v="9"/>
    <s v="SAN JUAN DE MIRAFLORES"/>
    <s v="LIMA"/>
    <s v="Motocicleta"/>
    <x v="702"/>
    <n v="10.81"/>
    <n v="3.75"/>
    <n v="4.5"/>
    <n v="0.55000000000000004"/>
    <n v="16.875"/>
    <n v="5.9455000000000009"/>
    <n v="32.909999999999997"/>
    <n v="22.820500000000003"/>
  </r>
  <r>
    <s v="13:41:02"/>
    <s v="877/*)+(4463"/>
    <m/>
    <x v="1"/>
    <s v="COD"/>
    <s v="COMPLETED"/>
    <x v="2"/>
    <s v="15:50:04"/>
    <x v="11"/>
    <s v="SURQUILLO"/>
    <s v="SANTIAGO DE SURCO"/>
    <s v="Motocicleta"/>
    <x v="703"/>
    <n v="7.51"/>
    <n v="3.75"/>
    <n v="4.5"/>
    <n v="0.55000000000000004"/>
    <n v="16.875"/>
    <n v="4.1305000000000005"/>
    <n v="99.35"/>
    <n v="21.005500000000001"/>
  </r>
  <r>
    <s v="13:44:16"/>
    <s v="50521(()2055"/>
    <m/>
    <x v="1"/>
    <s v="COD"/>
    <s v="COMPLETED"/>
    <x v="3"/>
    <s v="12:01:15"/>
    <x v="7"/>
    <s v="BRENA"/>
    <s v="JESUS MARIA"/>
    <s v="Motocicleta"/>
    <x v="704"/>
    <n v="9.77"/>
    <n v="3.75"/>
    <n v="4.5"/>
    <n v="0.55000000000000004"/>
    <n v="16.875"/>
    <n v="5.3734999999999999"/>
    <n v="143.24"/>
    <n v="22.2485"/>
  </r>
  <r>
    <s v="13:44:26"/>
    <s v="685*.)-07945"/>
    <m/>
    <x v="1"/>
    <s v="COD"/>
    <s v="COMPLETED"/>
    <x v="3"/>
    <s v="12:00:53"/>
    <x v="7"/>
    <s v="BRENA"/>
    <s v="JESUS MARIA"/>
    <s v="Motocicleta"/>
    <x v="705"/>
    <n v="0"/>
    <n v="3.75"/>
    <n v="4.5"/>
    <n v="0.55000000000000004"/>
    <n v="15.705000000000002"/>
    <n v="0"/>
    <n v="14.88"/>
    <n v="15.705000000000002"/>
  </r>
  <r>
    <s v="13:44:36"/>
    <s v="17-..0(9495"/>
    <m/>
    <x v="1"/>
    <s v="COD"/>
    <s v="COMPLETED"/>
    <x v="3"/>
    <s v="12:00:12"/>
    <x v="7"/>
    <s v="BRENA"/>
    <s v="JESUS MARIA"/>
    <s v="Motocicleta"/>
    <x v="706"/>
    <n v="12.08"/>
    <n v="3.75"/>
    <n v="4.5"/>
    <n v="0.55000000000000004"/>
    <n v="16.875"/>
    <n v="6.644000000000001"/>
    <n v="16.649999999999999"/>
    <n v="23.519000000000002"/>
  </r>
  <r>
    <s v="13:44:41"/>
    <s v="647+.)015256"/>
    <m/>
    <x v="1"/>
    <s v="COD"/>
    <s v="COMPLETED"/>
    <x v="3"/>
    <s v="12:00:20"/>
    <x v="7"/>
    <s v="BRENA"/>
    <s v="JESUS MARIA"/>
    <s v="Motocicleta"/>
    <x v="707"/>
    <n v="3.8200000000000003"/>
    <n v="3.75"/>
    <n v="4.5"/>
    <n v="0.55000000000000004"/>
    <n v="16.875"/>
    <n v="2.1010000000000004"/>
    <n v="98.06"/>
    <n v="18.975999999999999"/>
  </r>
  <r>
    <s v="13:45:28"/>
    <s v="678+2*+0375"/>
    <s v="S"/>
    <x v="3"/>
    <s v="PAY"/>
    <s v="COMPLETED"/>
    <x v="2"/>
    <s v="15:20:39"/>
    <x v="11"/>
    <s v="LIMA"/>
    <s v="SANTIAGO DE SURCO"/>
    <s v="Motocicleta"/>
    <x v="708"/>
    <n v="1.5600000000000005"/>
    <n v="3"/>
    <n v="3.5"/>
    <n v="0.75"/>
    <n v="10.5"/>
    <n v="1.1700000000000004"/>
    <n v="35.76"/>
    <n v="11.67"/>
  </r>
  <r>
    <s v="13:46:25"/>
    <s v="516/201/5074"/>
    <s v="S"/>
    <x v="3"/>
    <s v="PAY"/>
    <s v="COMPLETED"/>
    <x v="2"/>
    <s v="15:36:10"/>
    <x v="11"/>
    <s v="LIMA"/>
    <s v="SANTIAGO DE SURCO"/>
    <s v="Motocicleta"/>
    <x v="709"/>
    <n v="9.82"/>
    <n v="3"/>
    <n v="3.5"/>
    <n v="0.75"/>
    <n v="10.5"/>
    <n v="7.3650000000000002"/>
    <n v="121.11"/>
    <n v="17.865000000000002"/>
  </r>
  <r>
    <s v="13:47:07"/>
    <s v="4332-1-+6486"/>
    <s v="S"/>
    <x v="3"/>
    <s v="PAY"/>
    <s v="COMPLETED"/>
    <x v="2"/>
    <s v="15:50:21"/>
    <x v="11"/>
    <s v="SURQUILLO"/>
    <s v="LA VICTORIA"/>
    <s v="Motocicleta"/>
    <x v="339"/>
    <n v="12.35"/>
    <n v="3"/>
    <n v="3.5"/>
    <n v="0.75"/>
    <n v="10.5"/>
    <n v="9.2624999999999993"/>
    <n v="190.46"/>
    <n v="19.762499999999999"/>
  </r>
  <r>
    <s v="13:48:31"/>
    <s v="646)1)(-7137"/>
    <s v="S"/>
    <x v="3"/>
    <s v="PAY"/>
    <s v="FAILED"/>
    <x v="3"/>
    <s v="16:14:08"/>
    <x v="2"/>
    <s v="LIMA"/>
    <s v="MIRAFLORES"/>
    <s v="Motocicleta"/>
    <x v="345"/>
    <n v="17.309999999999999"/>
    <n v="3"/>
    <n v="3.5"/>
    <n v="0.75"/>
    <n v="10.5"/>
    <n v="12.982499999999998"/>
    <n v="165.71"/>
    <n v="23.482499999999998"/>
  </r>
  <r>
    <s v="13:49:56"/>
    <s v="1980*-.*4790"/>
    <s v="S"/>
    <x v="1"/>
    <s v="PAY"/>
    <s v="COMPLETED"/>
    <x v="2"/>
    <s v="16:58:26"/>
    <x v="2"/>
    <s v="LIMA"/>
    <s v="SAN ISIDRO"/>
    <s v="Motocicleta"/>
    <x v="710"/>
    <n v="0"/>
    <n v="3.75"/>
    <n v="4.5"/>
    <n v="0.55000000000000004"/>
    <n v="14.669999999999998"/>
    <n v="0"/>
    <n v="250.06"/>
    <n v="14.669999999999998"/>
  </r>
  <r>
    <s v="13:50:27"/>
    <s v="429-2-,-1882"/>
    <s v="S"/>
    <x v="1"/>
    <s v="PAY"/>
    <s v="COMPLETED"/>
    <x v="2"/>
    <s v="14:23:12"/>
    <x v="9"/>
    <s v="LIMA"/>
    <s v="LIMA"/>
    <s v="Motocicleta"/>
    <x v="711"/>
    <n v="14.780000000000001"/>
    <n v="3.75"/>
    <n v="4.5"/>
    <n v="0.55000000000000004"/>
    <n v="16.875"/>
    <n v="8.1290000000000013"/>
    <n v="233.21"/>
    <n v="25.004000000000001"/>
  </r>
  <r>
    <s v="13:50:55"/>
    <s v="8451/*+*1840"/>
    <s v="S"/>
    <x v="1"/>
    <s v="PAY"/>
    <s v="COMPLETED"/>
    <x v="2"/>
    <s v="14:33:08"/>
    <x v="9"/>
    <s v="PUEBLO LIBRE"/>
    <s v="MIRAFLORES"/>
    <s v="Motocicleta"/>
    <x v="712"/>
    <n v="1.2999999999999998"/>
    <n v="3.75"/>
    <n v="4.5"/>
    <n v="0.55000000000000004"/>
    <n v="16.875"/>
    <n v="0.71499999999999997"/>
    <n v="43.97"/>
    <n v="17.59"/>
  </r>
  <r>
    <s v="13:51:39"/>
    <s v="9240)02/563"/>
    <s v="S"/>
    <x v="3"/>
    <s v="PAY"/>
    <s v="COMPLETED"/>
    <x v="2"/>
    <s v="16:13:48"/>
    <x v="2"/>
    <s v="SURQUILLO"/>
    <s v="LA MOLINA"/>
    <s v="Motocicleta"/>
    <x v="713"/>
    <n v="2.54"/>
    <n v="3"/>
    <n v="3.5"/>
    <n v="0.75"/>
    <n v="10.5"/>
    <n v="1.905"/>
    <n v="220.12"/>
    <n v="12.404999999999999"/>
  </r>
  <r>
    <s v="13:53:14"/>
    <s v="184.+2-/5987"/>
    <m/>
    <x v="1"/>
    <s v="COD"/>
    <s v="COMPLETED"/>
    <x v="4"/>
    <s v="16:35:35"/>
    <x v="2"/>
    <s v="SURQUILLO"/>
    <s v="LA VICTORIA"/>
    <s v="Motocicleta"/>
    <x v="579"/>
    <n v="0.76999999999999957"/>
    <n v="3.75"/>
    <n v="4.5"/>
    <n v="0.55000000000000004"/>
    <n v="16.875"/>
    <n v="0.42349999999999982"/>
    <n v="89.06"/>
    <n v="17.298500000000001"/>
  </r>
  <r>
    <s v="13:53:51"/>
    <s v="3061,(0(6431"/>
    <s v="S"/>
    <x v="1"/>
    <s v="PAY"/>
    <s v="FAILED"/>
    <x v="2"/>
    <s v="15:33:19"/>
    <x v="11"/>
    <s v="SAN MARTIN DE PORRES"/>
    <s v="COMAS"/>
    <s v="Motocicleta"/>
    <x v="714"/>
    <n v="0"/>
    <n v="3.75"/>
    <n v="4.5"/>
    <n v="0.55000000000000004"/>
    <n v="13.005000000000001"/>
    <n v="0"/>
    <n v="98.74"/>
    <n v="13.005000000000001"/>
  </r>
  <r>
    <s v="13:54:34"/>
    <s v="4491)))17796"/>
    <s v="S"/>
    <x v="1"/>
    <s v="PAY"/>
    <s v="WAITING"/>
    <x v="2"/>
    <s v="16:37:42"/>
    <x v="2"/>
    <s v="JESUS MARIA"/>
    <s v="PUEBLO LIBRE"/>
    <s v="Motocicleta"/>
    <x v="715"/>
    <n v="10.58"/>
    <n v="3.75"/>
    <n v="4.5"/>
    <n v="0.55000000000000004"/>
    <n v="16.875"/>
    <n v="5.8190000000000008"/>
    <n v="55.2"/>
    <n v="22.694000000000003"/>
  </r>
  <r>
    <s v="13:58:00"/>
    <s v="545,-*1,9012"/>
    <s v="S"/>
    <x v="1"/>
    <s v="PAY"/>
    <s v="COMPLETED"/>
    <x v="2"/>
    <s v="15:16:25"/>
    <x v="11"/>
    <s v="BRENA"/>
    <s v="CALLAO"/>
    <s v="Motocicleta"/>
    <x v="716"/>
    <n v="0"/>
    <n v="3.75"/>
    <n v="4.5"/>
    <n v="0.55000000000000004"/>
    <n v="9.4500000000000011"/>
    <n v="0"/>
    <n v="31.5"/>
    <n v="9.4500000000000011"/>
  </r>
  <r>
    <s v="14:01:01"/>
    <s v="784.((1,9952"/>
    <s v="S"/>
    <x v="2"/>
    <s v="PAY"/>
    <s v="COMPLETED"/>
    <x v="3"/>
    <s v="11:05:14"/>
    <x v="5"/>
    <s v="SURQUILLO"/>
    <s v="SURQUILLO"/>
    <s v="Motocicleta"/>
    <x v="102"/>
    <n v="0"/>
    <n v="12"/>
    <n v="8"/>
    <n v="2.65"/>
    <n v="19.68"/>
    <n v="0"/>
    <n v="14.23"/>
    <n v="19.68"/>
  </r>
  <r>
    <s v="14:02:39"/>
    <s v="7760+/)-9280"/>
    <s v="S"/>
    <x v="1"/>
    <s v="CCD"/>
    <s v="COMPLETED"/>
    <x v="2"/>
    <s v="17:27:52"/>
    <x v="13"/>
    <s v="SANTIAGO DE SURCO"/>
    <s v="SAN MIGUEL"/>
    <s v="Motocicleta"/>
    <x v="311"/>
    <n v="0.18999999999999995"/>
    <n v="3.75"/>
    <n v="4.5"/>
    <n v="0.55000000000000004"/>
    <n v="16.875"/>
    <n v="0.10449999999999998"/>
    <n v="5.86"/>
    <n v="16.979500000000002"/>
  </r>
  <r>
    <s v="14:05:38"/>
    <s v="485-*).,122"/>
    <s v="S"/>
    <x v="1"/>
    <s v="COD"/>
    <s v="COMPLETED"/>
    <x v="2"/>
    <s v="17:10:11"/>
    <x v="13"/>
    <s v="INDEPENDENCIA"/>
    <s v="SAN MARTIN DE PORRES"/>
    <s v="Motocicleta"/>
    <x v="717"/>
    <n v="13.95"/>
    <n v="3.75"/>
    <n v="4.5"/>
    <n v="0.55000000000000004"/>
    <n v="16.875"/>
    <n v="7.6725000000000003"/>
    <n v="187.35"/>
    <n v="24.547499999999999"/>
  </r>
  <r>
    <s v="14:07:00"/>
    <s v="525(--(05948"/>
    <s v="S"/>
    <x v="1"/>
    <s v="COD"/>
    <s v="COMPLETED"/>
    <x v="2"/>
    <s v="16:29:34"/>
    <x v="2"/>
    <s v="MIRAFLORES"/>
    <s v="SAN JUAN DE MIRAFLORES"/>
    <s v="Motocicleta"/>
    <x v="718"/>
    <n v="8.6"/>
    <n v="3.75"/>
    <n v="4.5"/>
    <n v="0.55000000000000004"/>
    <n v="16.875"/>
    <n v="4.7300000000000004"/>
    <n v="39.06"/>
    <n v="21.605"/>
  </r>
  <r>
    <s v="14:10:36"/>
    <s v="472/-(105583"/>
    <s v="S"/>
    <x v="1"/>
    <s v="PAY"/>
    <s v="WAITING"/>
    <x v="2"/>
    <s v="19:25:29"/>
    <x v="0"/>
    <s v="SAN JUAN DE LURIGANCHO"/>
    <s v="SAN JUAN DE LURIGANCHO"/>
    <s v="Motocicleta"/>
    <x v="719"/>
    <n v="0.71"/>
    <n v="3.75"/>
    <n v="4.5"/>
    <n v="0.55000000000000004"/>
    <n v="16.875"/>
    <n v="0.39050000000000001"/>
    <n v="198.41"/>
    <n v="17.265499999999999"/>
  </r>
  <r>
    <s v="14:11:16"/>
    <s v="4390.,.(8575"/>
    <s v="S"/>
    <x v="1"/>
    <s v="CCD"/>
    <s v="COMPLETED"/>
    <x v="2"/>
    <s v="15:15:36"/>
    <x v="11"/>
    <s v="SANTA ANITA"/>
    <s v="SANTA ANITA"/>
    <s v="Motocicleta"/>
    <x v="133"/>
    <n v="0"/>
    <n v="3.75"/>
    <n v="4.5"/>
    <n v="0.55000000000000004"/>
    <n v="16.11"/>
    <n v="0"/>
    <n v="107.4"/>
    <n v="16.11"/>
  </r>
  <r>
    <s v="14:11:49"/>
    <s v="673-),*24577"/>
    <s v="S"/>
    <x v="1"/>
    <s v="COD"/>
    <s v="COMPLETED"/>
    <x v="2"/>
    <s v="16:15:24"/>
    <x v="2"/>
    <s v="SANTIAGO DE SURCO"/>
    <s v="SAN BORJA"/>
    <s v="Motocicleta"/>
    <x v="720"/>
    <n v="4.12"/>
    <n v="3.75"/>
    <n v="4.5"/>
    <n v="0.55000000000000004"/>
    <n v="16.875"/>
    <n v="2.2660000000000005"/>
    <n v="248.54"/>
    <n v="19.141000000000002"/>
  </r>
  <r>
    <s v="14:15:29"/>
    <s v="42*11-0751"/>
    <s v="S"/>
    <x v="1"/>
    <s v="COD"/>
    <s v="FAILED"/>
    <x v="2"/>
    <s v="15:33:19"/>
    <x v="11"/>
    <s v="SAN MARTIN DE PORRES"/>
    <s v="COMAS"/>
    <s v="Motocicleta"/>
    <x v="623"/>
    <n v="2.58"/>
    <n v="3.75"/>
    <n v="4.5"/>
    <n v="0.55000000000000004"/>
    <n v="16.875"/>
    <n v="1.4190000000000003"/>
    <n v="16.72"/>
    <n v="18.294"/>
  </r>
  <r>
    <s v="14:16:00"/>
    <s v="560+(1/*3076"/>
    <s v="S"/>
    <x v="1"/>
    <s v="CCD"/>
    <s v="COMPLETED"/>
    <x v="2"/>
    <s v="16:14:20"/>
    <x v="2"/>
    <s v="SAN MARTIN DE PORRES"/>
    <s v="COMAS"/>
    <s v="Motocicleta"/>
    <x v="721"/>
    <n v="7.27"/>
    <n v="3.75"/>
    <n v="4.5"/>
    <n v="0.55000000000000004"/>
    <n v="16.875"/>
    <n v="3.9984999999999999"/>
    <n v="44.13"/>
    <n v="20.8735"/>
  </r>
  <r>
    <s v="14:20:25"/>
    <s v="34(-.,/3014"/>
    <s v="S"/>
    <x v="1"/>
    <s v="COD"/>
    <s v="COMPLETED"/>
    <x v="2"/>
    <s v="15:34:00"/>
    <x v="11"/>
    <s v="SAN JUAN DE MIRAFLORES"/>
    <s v="SAN JUAN DE MIRAFLORES"/>
    <s v="Motocicleta"/>
    <x v="722"/>
    <n v="4.4800000000000004"/>
    <n v="3.75"/>
    <n v="4.5"/>
    <n v="0.55000000000000004"/>
    <n v="16.875"/>
    <n v="2.4640000000000004"/>
    <n v="250.19"/>
    <n v="19.338999999999999"/>
  </r>
  <r>
    <s v="14:26:32"/>
    <s v="321,1(**4303"/>
    <s v="M"/>
    <x v="1"/>
    <s v="CCD"/>
    <s v="COMPLETED"/>
    <x v="2"/>
    <s v="15:46:10"/>
    <x v="11"/>
    <s v="LINCE"/>
    <s v="SAN BORJA"/>
    <s v="Motocicleta"/>
    <x v="530"/>
    <n v="7.9399999999999995"/>
    <n v="3.75"/>
    <n v="4.5"/>
    <n v="0.55000000000000004"/>
    <n v="16.875"/>
    <n v="4.367"/>
    <n v="229.58"/>
    <n v="21.242000000000001"/>
  </r>
  <r>
    <s v="14:27:15"/>
    <s v="60,.(/28632"/>
    <s v="S"/>
    <x v="1"/>
    <s v="COD"/>
    <s v="COMPLETED"/>
    <x v="2"/>
    <s v="18:26:35"/>
    <x v="6"/>
    <s v="SAN MARTIN DE PORRES"/>
    <s v="CARABAYLLO"/>
    <s v="Motocicleta"/>
    <x v="723"/>
    <n v="10.79"/>
    <n v="3.75"/>
    <n v="4.5"/>
    <n v="0.55000000000000004"/>
    <n v="16.875"/>
    <n v="5.9344999999999999"/>
    <n v="217.66"/>
    <n v="22.8095"/>
  </r>
  <r>
    <s v="14:27:15"/>
    <s v="949+0,*12619"/>
    <s v="S"/>
    <x v="1"/>
    <s v="COD"/>
    <s v="COMPLETED"/>
    <x v="2"/>
    <s v="18:24:45"/>
    <x v="6"/>
    <s v="SAN MARTIN DE PORRES"/>
    <s v="CARABAYLLO"/>
    <s v="Motocicleta"/>
    <x v="724"/>
    <n v="0"/>
    <n v="3.75"/>
    <n v="4.5"/>
    <n v="0.55000000000000004"/>
    <n v="13.77"/>
    <n v="0"/>
    <n v="204.19"/>
    <n v="13.77"/>
  </r>
  <r>
    <s v="14:27:45"/>
    <s v="2211((1.8112"/>
    <m/>
    <x v="1"/>
    <s v="COD"/>
    <s v="COMPLETED"/>
    <x v="2"/>
    <s v="14:44:39"/>
    <x v="9"/>
    <s v="SURQUILLO"/>
    <s v="SAN BORJA"/>
    <s v="Motocicleta"/>
    <x v="725"/>
    <n v="10.89"/>
    <n v="3.75"/>
    <n v="4.5"/>
    <n v="0.55000000000000004"/>
    <n v="16.875"/>
    <n v="5.9895000000000005"/>
    <n v="56.45"/>
    <n v="22.8645"/>
  </r>
  <r>
    <s v="14:29:08"/>
    <s v="63711(+(5310"/>
    <s v="S"/>
    <x v="1"/>
    <s v="COD"/>
    <s v="FAILED"/>
    <x v="2"/>
    <s v="15:06:10"/>
    <x v="11"/>
    <s v="SAN JUAN DE LURIGANCHO"/>
    <s v="SAN JUAN DE LURIGANCHO"/>
    <s v="Motocicleta"/>
    <x v="726"/>
    <n v="6.7200000000000006"/>
    <n v="3.75"/>
    <n v="4.5"/>
    <n v="0.55000000000000004"/>
    <n v="16.875"/>
    <n v="3.6960000000000006"/>
    <n v="40.82"/>
    <n v="20.571000000000002"/>
  </r>
  <r>
    <s v="14:29:47"/>
    <s v="286+)1))1496"/>
    <m/>
    <x v="1"/>
    <s v="COD"/>
    <s v="COMPLETED"/>
    <x v="2"/>
    <s v="14:59:44"/>
    <x v="9"/>
    <s v="SURQUILLO"/>
    <s v="SAN ISIDRO"/>
    <s v="Motocicleta"/>
    <x v="727"/>
    <n v="2.5300000000000002"/>
    <n v="3.75"/>
    <n v="4.5"/>
    <n v="0.55000000000000004"/>
    <n v="16.875"/>
    <n v="1.3915000000000002"/>
    <n v="29.01"/>
    <n v="18.266500000000001"/>
  </r>
  <r>
    <s v="14:30:31"/>
    <s v="319),/-12032"/>
    <s v="S"/>
    <x v="1"/>
    <s v="COD"/>
    <s v="COMPLETED"/>
    <x v="2"/>
    <s v="16:39:20"/>
    <x v="2"/>
    <s v="BRENA"/>
    <s v="LIMA"/>
    <s v="Motocicleta"/>
    <x v="728"/>
    <n v="1.0899999999999999"/>
    <n v="3.75"/>
    <n v="4.5"/>
    <n v="0.55000000000000004"/>
    <n v="16.875"/>
    <n v="0.59949999999999992"/>
    <n v="120.53"/>
    <n v="17.474499999999999"/>
  </r>
  <r>
    <s v="14:30:48"/>
    <s v="654)0,)+2584"/>
    <s v="S"/>
    <x v="2"/>
    <s v="PAY"/>
    <s v="COMPLETED"/>
    <x v="3"/>
    <s v="11:40:20"/>
    <x v="5"/>
    <s v="SURQUILLO"/>
    <s v="BARRANCO"/>
    <s v="Motocicleta"/>
    <x v="729"/>
    <n v="2.9800000000000004"/>
    <n v="12"/>
    <n v="8"/>
    <n v="2.65"/>
    <n v="96"/>
    <n v="7.8970000000000011"/>
    <n v="172.75"/>
    <n v="103.89700000000001"/>
  </r>
  <r>
    <s v="14:31:11"/>
    <s v="710/)(,)5924"/>
    <s v="S"/>
    <x v="1"/>
    <s v="PAY"/>
    <s v="COMPLETED"/>
    <x v="2"/>
    <s v="15:50:37"/>
    <x v="11"/>
    <s v="INDEPENDENCIA"/>
    <s v="LIMA"/>
    <s v="Motocicleta"/>
    <x v="730"/>
    <n v="15.920000000000002"/>
    <n v="3.75"/>
    <n v="4.5"/>
    <n v="0.55000000000000004"/>
    <n v="16.875"/>
    <n v="8.756000000000002"/>
    <n v="197.27"/>
    <n v="25.631"/>
  </r>
  <r>
    <s v="14:31:15"/>
    <s v="52422))07017"/>
    <m/>
    <x v="1"/>
    <s v="COD"/>
    <s v="COMPLETED"/>
    <x v="2"/>
    <s v="15:03:24"/>
    <x v="11"/>
    <s v="SURQUILLO"/>
    <s v="SAN ISIDRO"/>
    <s v="Motocicleta"/>
    <x v="731"/>
    <n v="2.62"/>
    <n v="3.75"/>
    <n v="4.5"/>
    <n v="0.55000000000000004"/>
    <n v="16.875"/>
    <n v="1.4410000000000003"/>
    <n v="137.1"/>
    <n v="18.315999999999999"/>
  </r>
  <r>
    <s v="14:32:21"/>
    <s v="949+(..*1481"/>
    <s v="S"/>
    <x v="1"/>
    <s v="COD"/>
    <s v="COMPLETED"/>
    <x v="2"/>
    <s v="17:06:01"/>
    <x v="13"/>
    <s v="LA VICTORIA"/>
    <s v="SAN LUIS"/>
    <s v="Motocicleta"/>
    <x v="617"/>
    <n v="0"/>
    <n v="3.75"/>
    <n v="4.5"/>
    <n v="0.55000000000000004"/>
    <n v="9.4049999999999994"/>
    <n v="0"/>
    <n v="76.05"/>
    <n v="9.4049999999999994"/>
  </r>
  <r>
    <s v="14:33:35"/>
    <s v="884+2-2)7403"/>
    <s v="S"/>
    <x v="1"/>
    <s v="PAY"/>
    <s v="COMPLETED"/>
    <x v="2"/>
    <s v="17:05:08"/>
    <x v="13"/>
    <s v="LIMA"/>
    <s v="LA VICTORIA"/>
    <s v="Motocicleta"/>
    <x v="732"/>
    <n v="7.5399999999999991"/>
    <n v="3.75"/>
    <n v="4.5"/>
    <n v="0.55000000000000004"/>
    <n v="16.875"/>
    <n v="4.1470000000000002"/>
    <n v="211.13"/>
    <n v="21.021999999999998"/>
  </r>
  <r>
    <s v="14:35:01"/>
    <s v="550(*-/,9940"/>
    <s v="S"/>
    <x v="1"/>
    <s v="PAY"/>
    <s v="FAILED"/>
    <x v="2"/>
    <s v="16:17:15"/>
    <x v="2"/>
    <s v="SAN ISIDRO"/>
    <s v="SAN ISIDRO"/>
    <s v="Motocicleta"/>
    <x v="59"/>
    <n v="11.27"/>
    <n v="3.75"/>
    <n v="4.5"/>
    <n v="0.55000000000000004"/>
    <n v="16.875"/>
    <n v="6.1985000000000001"/>
    <n v="229.81"/>
    <n v="23.073499999999999"/>
  </r>
  <r>
    <s v="14:35:25"/>
    <s v="9382***)8982"/>
    <s v="S"/>
    <x v="1"/>
    <s v="PAY"/>
    <s v="COMPLETED"/>
    <x v="2"/>
    <s v="15:18:57"/>
    <x v="11"/>
    <s v="SAN BORJA"/>
    <s v="SAN BORJA"/>
    <s v="Motocicleta"/>
    <x v="224"/>
    <n v="7.74"/>
    <n v="3.75"/>
    <n v="4.5"/>
    <n v="0.55000000000000004"/>
    <n v="16.875"/>
    <n v="4.2570000000000006"/>
    <n v="57.18"/>
    <n v="21.132000000000001"/>
  </r>
  <r>
    <s v="14:36:06"/>
    <s v="456)-2)/9310"/>
    <s v="S"/>
    <x v="1"/>
    <s v="PAY"/>
    <s v="COMPLETED"/>
    <x v="2"/>
    <s v="16:31:11"/>
    <x v="2"/>
    <s v="SAN MIGUEL"/>
    <s v="LA PERLA"/>
    <s v="Motocicleta"/>
    <x v="733"/>
    <n v="7.99"/>
    <n v="3.75"/>
    <n v="4.5"/>
    <n v="0.55000000000000004"/>
    <n v="16.875"/>
    <n v="4.3945000000000007"/>
    <n v="134.59"/>
    <n v="21.269500000000001"/>
  </r>
  <r>
    <s v="14:37:09"/>
    <s v="61/..(/494"/>
    <s v="S"/>
    <x v="1"/>
    <s v="PAY"/>
    <s v="COMPLETED"/>
    <x v="2"/>
    <s v="19:05:29"/>
    <x v="0"/>
    <s v="SAN ISIDRO"/>
    <s v="SAN BORJA"/>
    <s v="Motocicleta"/>
    <x v="734"/>
    <n v="7.5299999999999994"/>
    <n v="3.75"/>
    <n v="4.5"/>
    <n v="0.55000000000000004"/>
    <n v="16.875"/>
    <n v="4.1414999999999997"/>
    <n v="189.09"/>
    <n v="21.016500000000001"/>
  </r>
  <r>
    <s v="14:37:47"/>
    <s v="837/+.**675"/>
    <s v="S"/>
    <x v="1"/>
    <s v="PAY"/>
    <s v="COMPLETED"/>
    <x v="2"/>
    <s v="16:23:27"/>
    <x v="2"/>
    <s v="SAN JUAN DE LURIGANCHO"/>
    <s v="SAN JUAN DE LURIGANCHO"/>
    <s v="Motocicleta"/>
    <x v="735"/>
    <n v="10.14"/>
    <n v="3.75"/>
    <n v="4.5"/>
    <n v="0.55000000000000004"/>
    <n v="16.875"/>
    <n v="5.5770000000000008"/>
    <n v="202.91"/>
    <n v="22.452000000000002"/>
  </r>
  <r>
    <s v="14:40:24"/>
    <s v="914/00107051"/>
    <s v="S"/>
    <x v="1"/>
    <s v="CCD"/>
    <s v="COMPLETED"/>
    <x v="2"/>
    <s v="15:29:48"/>
    <x v="11"/>
    <s v="LINCE"/>
    <s v="LIMA"/>
    <s v="Motocicleta"/>
    <x v="163"/>
    <n v="6.73"/>
    <n v="3.75"/>
    <n v="4.5"/>
    <n v="0.55000000000000004"/>
    <n v="16.875"/>
    <n v="3.7015000000000007"/>
    <n v="19.52"/>
    <n v="20.576499999999999"/>
  </r>
  <r>
    <s v="14:42:44"/>
    <s v="80212-,5580"/>
    <s v="S"/>
    <x v="3"/>
    <s v="PAY"/>
    <s v="WAITING"/>
    <x v="3"/>
    <s v="16:10:13"/>
    <x v="2"/>
    <s v="SURQUILLO"/>
    <s v="LIMA"/>
    <s v="Motocicleta"/>
    <x v="557"/>
    <n v="16.52"/>
    <n v="3"/>
    <n v="3.5"/>
    <n v="0.75"/>
    <n v="10.5"/>
    <n v="12.39"/>
    <n v="12.65"/>
    <n v="22.89"/>
  </r>
  <r>
    <s v="14:43:41"/>
    <s v="7091),0*8287"/>
    <s v="S"/>
    <x v="1"/>
    <s v="PAY"/>
    <s v="COMPLETED"/>
    <x v="2"/>
    <s v="15:35:30"/>
    <x v="11"/>
    <s v="LA VICTORIA"/>
    <s v="PUEBLO LIBRE"/>
    <s v="Motocicleta"/>
    <x v="520"/>
    <n v="5.4700000000000006"/>
    <n v="3.75"/>
    <n v="4.5"/>
    <n v="0.55000000000000004"/>
    <n v="16.875"/>
    <n v="3.0085000000000006"/>
    <n v="189.59"/>
    <n v="19.883500000000002"/>
  </r>
  <r>
    <s v="14:49:09"/>
    <s v="10601/++1409"/>
    <s v="S"/>
    <x v="1"/>
    <s v="PAY"/>
    <s v="COMPLETED"/>
    <x v="2"/>
    <s v="18:44:29"/>
    <x v="6"/>
    <s v="SAN JUAN DE MIRAFLORES"/>
    <s v="SANTIAGO DE SURCO"/>
    <s v="Motocicleta"/>
    <x v="736"/>
    <n v="11.94"/>
    <n v="3.75"/>
    <n v="4.5"/>
    <n v="0.55000000000000004"/>
    <n v="16.875"/>
    <n v="6.5670000000000002"/>
    <n v="243.07"/>
    <n v="23.442"/>
  </r>
  <r>
    <s v="14:58:31"/>
    <s v="345/**-)1143"/>
    <s v="S"/>
    <x v="1"/>
    <s v="PAY"/>
    <s v="COMPLETED"/>
    <x v="2"/>
    <s v="16:05:33"/>
    <x v="2"/>
    <s v="PUEBLO LIBRE"/>
    <s v="LIMA"/>
    <s v="Motocicleta"/>
    <x v="496"/>
    <n v="12.34"/>
    <n v="3.75"/>
    <n v="4.5"/>
    <n v="0.55000000000000004"/>
    <n v="16.875"/>
    <n v="6.7870000000000008"/>
    <n v="105.75"/>
    <n v="23.661999999999999"/>
  </r>
  <r>
    <s v="15:00:57"/>
    <s v="40.(.126992"/>
    <s v="S"/>
    <x v="1"/>
    <s v="PAY"/>
    <s v="COMPLETED"/>
    <x v="2"/>
    <s v="16:31:33"/>
    <x v="2"/>
    <s v="PUEBLO LIBRE"/>
    <s v="CALLAO"/>
    <s v="Motocicleta"/>
    <x v="737"/>
    <n v="4.0199999999999996"/>
    <n v="3.75"/>
    <n v="4.5"/>
    <n v="0.55000000000000004"/>
    <n v="16.875"/>
    <n v="2.2109999999999999"/>
    <n v="170.48"/>
    <n v="19.085999999999999"/>
  </r>
  <r>
    <s v="15:04:11"/>
    <s v="343,21.11277"/>
    <s v="S"/>
    <x v="1"/>
    <s v="PAY"/>
    <s v="COMPLETED"/>
    <x v="2"/>
    <s v="16:49:27"/>
    <x v="2"/>
    <s v="PUEBLO LIBRE"/>
    <s v="CALLAO"/>
    <s v="Motocicleta"/>
    <x v="96"/>
    <n v="8.4700000000000006"/>
    <n v="3.75"/>
    <n v="4.5"/>
    <n v="0.55000000000000004"/>
    <n v="16.875"/>
    <n v="4.658500000000001"/>
    <n v="232.04"/>
    <n v="21.5335"/>
  </r>
  <r>
    <s v="15:05:48"/>
    <s v="831.,0)/3722"/>
    <s v="S"/>
    <x v="1"/>
    <s v="PAY"/>
    <s v="COMPLETED"/>
    <x v="2"/>
    <s v="16:23:38"/>
    <x v="2"/>
    <s v="PUEBLO LIBRE"/>
    <s v="CALLAO"/>
    <s v="Motocicleta"/>
    <x v="738"/>
    <n v="7.0299999999999994"/>
    <n v="3.75"/>
    <n v="4.5"/>
    <n v="0.55000000000000004"/>
    <n v="16.875"/>
    <n v="3.8664999999999998"/>
    <n v="233.44"/>
    <n v="20.741499999999998"/>
  </r>
  <r>
    <s v="15:06:38"/>
    <s v="687*2+(-1493"/>
    <s v="S"/>
    <x v="1"/>
    <s v="PAY"/>
    <s v="COMPLETED"/>
    <x v="2"/>
    <s v="17:58:06"/>
    <x v="13"/>
    <s v="MIRAFLORES"/>
    <s v="SANTIAGO DE SURCO"/>
    <s v="Motocicleta"/>
    <x v="739"/>
    <n v="7.77"/>
    <n v="3.75"/>
    <n v="4.5"/>
    <n v="0.55000000000000004"/>
    <n v="16.875"/>
    <n v="4.2735000000000003"/>
    <n v="196.97"/>
    <n v="21.148499999999999"/>
  </r>
  <r>
    <s v="15:06:55"/>
    <s v="534--/-12616"/>
    <s v="S"/>
    <x v="1"/>
    <s v="PAY"/>
    <s v="COMPLETED"/>
    <x v="2"/>
    <s v="16:25:54"/>
    <x v="2"/>
    <s v="SAN JUAN DE LURIGANCHO"/>
    <s v="SAN JUAN DE LURIGANCHO"/>
    <s v="Motocicleta"/>
    <x v="223"/>
    <n v="0.10000000000000009"/>
    <n v="3.75"/>
    <n v="4.5"/>
    <n v="0.55000000000000004"/>
    <n v="16.875"/>
    <n v="5.5000000000000056E-2"/>
    <n v="73.8"/>
    <n v="16.93"/>
  </r>
  <r>
    <s v="15:07:07"/>
    <s v="15902/+-3573"/>
    <s v="S"/>
    <x v="1"/>
    <s v="COD"/>
    <s v="COMPLETED"/>
    <x v="2"/>
    <s v="17:39:39"/>
    <x v="13"/>
    <s v="SANTA ANITA"/>
    <s v="ATE"/>
    <s v="Motocicleta"/>
    <x v="740"/>
    <n v="14.95"/>
    <n v="3.75"/>
    <n v="4.5"/>
    <n v="0.55000000000000004"/>
    <n v="16.875"/>
    <n v="8.2225000000000001"/>
    <n v="43.53"/>
    <n v="25.0975"/>
  </r>
  <r>
    <s v="15:07:21"/>
    <s v="167,02+111"/>
    <s v="S"/>
    <x v="1"/>
    <s v="COD"/>
    <s v="COMPLETED"/>
    <x v="2"/>
    <s v="18:36:13"/>
    <x v="6"/>
    <s v="JESUS MARIA"/>
    <s v="PUEBLO LIBRE"/>
    <s v="Motocicleta"/>
    <x v="520"/>
    <n v="5.4700000000000006"/>
    <n v="3.75"/>
    <n v="4.5"/>
    <n v="0.55000000000000004"/>
    <n v="16.875"/>
    <n v="3.0085000000000006"/>
    <n v="69.58"/>
    <n v="19.883500000000002"/>
  </r>
  <r>
    <s v="15:07:37"/>
    <s v="619(*(-13075"/>
    <s v="S"/>
    <x v="1"/>
    <s v="COD"/>
    <s v="COMPLETED"/>
    <x v="2"/>
    <s v="16:41:38"/>
    <x v="2"/>
    <s v="SAN JUAN DE LURIGANCHO"/>
    <s v="SAN JUAN DE LURIGANCHO"/>
    <s v="Motocicleta"/>
    <x v="741"/>
    <n v="6.43"/>
    <n v="3.75"/>
    <n v="4.5"/>
    <n v="0.55000000000000004"/>
    <n v="16.875"/>
    <n v="3.5365000000000002"/>
    <n v="78.02"/>
    <n v="20.4115"/>
  </r>
  <r>
    <s v="15:07:48"/>
    <s v="358+,.(*5478"/>
    <s v="S"/>
    <x v="1"/>
    <s v="COD"/>
    <s v="COMPLETED"/>
    <x v="2"/>
    <s v="16:07:17"/>
    <x v="2"/>
    <s v="SAN MIGUEL"/>
    <s v="SAN MIGUEL"/>
    <s v="Motocicleta"/>
    <x v="689"/>
    <n v="6.8000000000000007"/>
    <n v="3.75"/>
    <n v="4.5"/>
    <n v="0.55000000000000004"/>
    <n v="16.875"/>
    <n v="3.7400000000000007"/>
    <n v="86.38"/>
    <n v="20.615000000000002"/>
  </r>
  <r>
    <s v="15:07:54"/>
    <s v="117*+).,6741"/>
    <s v="S"/>
    <x v="1"/>
    <s v="PAY"/>
    <s v="COMPLETED"/>
    <x v="2"/>
    <s v="18:14:10"/>
    <x v="6"/>
    <s v="PUEBLO LIBRE"/>
    <s v="SAN MIGUEL"/>
    <s v="Motocicleta"/>
    <x v="742"/>
    <n v="9.2100000000000009"/>
    <n v="3.75"/>
    <n v="4.5"/>
    <n v="0.55000000000000004"/>
    <n v="16.875"/>
    <n v="5.065500000000001"/>
    <n v="197.01"/>
    <n v="21.9405"/>
  </r>
  <r>
    <s v="15:08:00"/>
    <s v="397-(0-)9388"/>
    <s v="S"/>
    <x v="3"/>
    <s v="CCD"/>
    <s v="COMPLETED"/>
    <x v="8"/>
    <s v="12:11:35"/>
    <x v="7"/>
    <s v="SURQUILLO"/>
    <s v="MIRAFLORES"/>
    <s v="Motocicleta"/>
    <x v="743"/>
    <n v="6.0399999999999991"/>
    <n v="3"/>
    <n v="3.5"/>
    <n v="0.75"/>
    <n v="10.5"/>
    <n v="4.5299999999999994"/>
    <n v="199.45"/>
    <n v="15.03"/>
  </r>
  <r>
    <s v="15:08:28"/>
    <s v="40)0,1.2204"/>
    <s v="S"/>
    <x v="1"/>
    <s v="COD"/>
    <s v="WAITING"/>
    <x v="2"/>
    <s v="19:14:18"/>
    <x v="0"/>
    <s v="LA MOLINA"/>
    <s v="CIENEGUILLA"/>
    <s v="Motocicleta"/>
    <x v="744"/>
    <n v="0.14000000000000012"/>
    <n v="3.75"/>
    <n v="4.5"/>
    <n v="0.55000000000000004"/>
    <n v="16.875"/>
    <n v="7.7000000000000068E-2"/>
    <n v="219.2"/>
    <n v="16.952000000000002"/>
  </r>
  <r>
    <s v="15:08:47"/>
    <s v="421)(0-(472"/>
    <s v="S"/>
    <x v="1"/>
    <s v="PAY"/>
    <s v="COMPLETED"/>
    <x v="2"/>
    <s v="18:17:12"/>
    <x v="6"/>
    <s v="LIMA"/>
    <s v="BRENA"/>
    <s v="Motocicleta"/>
    <x v="745"/>
    <n v="7.6199999999999992"/>
    <n v="3.75"/>
    <n v="4.5"/>
    <n v="0.55000000000000004"/>
    <n v="16.875"/>
    <n v="4.1909999999999998"/>
    <n v="22"/>
    <n v="21.065999999999999"/>
  </r>
  <r>
    <s v="15:09:05"/>
    <s v="1351/*,(4876"/>
    <m/>
    <x v="1"/>
    <s v="COD"/>
    <s v="COMPLETED"/>
    <x v="2"/>
    <s v="15:22:35"/>
    <x v="11"/>
    <s v="SURQUILLO"/>
    <s v="SANTIAGO DE SURCO"/>
    <s v="Motocicleta"/>
    <x v="746"/>
    <n v="6.33"/>
    <n v="3.75"/>
    <n v="4.5"/>
    <n v="0.55000000000000004"/>
    <n v="16.875"/>
    <n v="3.4815000000000005"/>
    <n v="206.91"/>
    <n v="20.3565"/>
  </r>
  <r>
    <s v="15:09:11"/>
    <s v="453)10)2906"/>
    <s v="S"/>
    <x v="1"/>
    <s v="COD"/>
    <s v="COMPLETED"/>
    <x v="2"/>
    <s v="16:49:56"/>
    <x v="2"/>
    <s v="SANTIAGO DE SURCO"/>
    <s v="SANTIAGO DE SURCO"/>
    <s v="Motocicleta"/>
    <x v="747"/>
    <n v="13.02"/>
    <n v="3.75"/>
    <n v="4.5"/>
    <n v="0.55000000000000004"/>
    <n v="16.875"/>
    <n v="7.1610000000000005"/>
    <n v="222.2"/>
    <n v="24.036000000000001"/>
  </r>
  <r>
    <s v="15:09:31"/>
    <s v="239)+/1+7668"/>
    <s v="S"/>
    <x v="1"/>
    <s v="COD"/>
    <s v="COMPLETED"/>
    <x v="2"/>
    <s v="16:11:38"/>
    <x v="2"/>
    <s v="SURQUILLO"/>
    <s v="SANTIAGO DE SURCO"/>
    <s v="Motocicleta"/>
    <x v="77"/>
    <n v="11.91"/>
    <n v="3.75"/>
    <n v="4.5"/>
    <n v="0.55000000000000004"/>
    <n v="16.875"/>
    <n v="6.5505000000000004"/>
    <n v="201.95"/>
    <n v="23.4255"/>
  </r>
  <r>
    <s v="15:10:42"/>
    <s v="91500.1)3946"/>
    <s v="S"/>
    <x v="1"/>
    <s v="COD"/>
    <s v="COMPLETED"/>
    <x v="2"/>
    <s v="17:08:32"/>
    <x v="13"/>
    <s v="SAN MARTIN DE PORRES"/>
    <s v="COMAS"/>
    <s v="Motocicleta"/>
    <x v="748"/>
    <n v="13.059999999999999"/>
    <n v="3.75"/>
    <n v="4.5"/>
    <n v="0.55000000000000004"/>
    <n v="16.875"/>
    <n v="7.1829999999999998"/>
    <n v="136.53"/>
    <n v="24.058"/>
  </r>
  <r>
    <s v="15:10:56"/>
    <s v="985/12.-1028"/>
    <s v="S"/>
    <x v="1"/>
    <s v="COD"/>
    <s v="COMPLETED"/>
    <x v="2"/>
    <s v="19:05:47"/>
    <x v="0"/>
    <s v="SAN ISIDRO"/>
    <s v="SAN BORJA"/>
    <s v="Motocicleta"/>
    <x v="749"/>
    <n v="0"/>
    <n v="3.75"/>
    <n v="4.5"/>
    <n v="0.55000000000000004"/>
    <n v="8.2799999999999994"/>
    <n v="0"/>
    <n v="220.18"/>
    <n v="8.2799999999999994"/>
  </r>
  <r>
    <s v="15:12:24"/>
    <s v="476+2)/14661"/>
    <s v="S"/>
    <x v="1"/>
    <s v="COD"/>
    <s v="COMPLETED"/>
    <x v="2"/>
    <s v="17:07:40"/>
    <x v="13"/>
    <s v="LA VICTORIA"/>
    <s v="SAN BORJA"/>
    <s v="Motocicleta"/>
    <x v="750"/>
    <n v="4.7100000000000009"/>
    <n v="3.75"/>
    <n v="4.5"/>
    <n v="0.55000000000000004"/>
    <n v="16.875"/>
    <n v="2.5905000000000005"/>
    <n v="39.11"/>
    <n v="19.465499999999999"/>
  </r>
  <r>
    <s v="15:12:24"/>
    <s v="87301*+-2943"/>
    <s v="S"/>
    <x v="1"/>
    <s v="COD"/>
    <s v="COMPLETED"/>
    <x v="2"/>
    <s v="17:06:58"/>
    <x v="13"/>
    <s v="LA VICTORIA"/>
    <s v="SAN BORJA"/>
    <s v="Motocicleta"/>
    <x v="751"/>
    <n v="5.4499999999999993"/>
    <n v="3.75"/>
    <n v="4.5"/>
    <n v="0.55000000000000004"/>
    <n v="16.875"/>
    <n v="2.9975000000000001"/>
    <n v="60.04"/>
    <n v="19.872499999999999"/>
  </r>
  <r>
    <s v="15:12:40"/>
    <s v="479/+1.)7731"/>
    <s v="S"/>
    <x v="1"/>
    <s v="PAY"/>
    <s v="COMPLETED"/>
    <x v="2"/>
    <s v="18:43:58"/>
    <x v="6"/>
    <s v="LIMA"/>
    <s v="BRENA"/>
    <s v="Motocicleta"/>
    <x v="752"/>
    <n v="5.27"/>
    <n v="3.75"/>
    <n v="4.5"/>
    <n v="0.55000000000000004"/>
    <n v="16.875"/>
    <n v="2.8984999999999999"/>
    <n v="207.36"/>
    <n v="19.773499999999999"/>
  </r>
  <r>
    <s v="15:13:41"/>
    <s v="822222.8928"/>
    <s v="S"/>
    <x v="1"/>
    <s v="PAY"/>
    <s v="COMPLETED"/>
    <x v="2"/>
    <s v="19:06:36"/>
    <x v="0"/>
    <s v="JESUS MARIA"/>
    <s v="JESUS MARIA"/>
    <s v="Motocicleta"/>
    <x v="605"/>
    <n v="8.07"/>
    <n v="3.75"/>
    <n v="4.5"/>
    <n v="0.55000000000000004"/>
    <n v="16.875"/>
    <n v="4.4385000000000003"/>
    <n v="178.42"/>
    <n v="21.313500000000001"/>
  </r>
  <r>
    <s v="15:14:32"/>
    <s v="9832(0107778"/>
    <s v="S"/>
    <x v="1"/>
    <s v="PAY"/>
    <s v="COMPLETED"/>
    <x v="2"/>
    <s v="16:58:22"/>
    <x v="2"/>
    <s v="SAN JUAN DE MIRAFLORES"/>
    <s v="SAN JUAN DE MIRAFLORES"/>
    <s v="Motocicleta"/>
    <x v="692"/>
    <n v="1.7400000000000002"/>
    <n v="3.75"/>
    <n v="4.5"/>
    <n v="0.55000000000000004"/>
    <n v="16.875"/>
    <n v="0.95700000000000018"/>
    <n v="140.55000000000001"/>
    <n v="17.832000000000001"/>
  </r>
  <r>
    <s v="15:17:23"/>
    <s v="103/2*.-4843"/>
    <s v="S"/>
    <x v="3"/>
    <s v="PAY"/>
    <s v="COMPLETED"/>
    <x v="2"/>
    <s v="16:08:46"/>
    <x v="2"/>
    <s v="SURQUILLO"/>
    <s v="SAN BORJA"/>
    <s v="Motocicleta"/>
    <x v="753"/>
    <n v="3.42"/>
    <n v="3"/>
    <n v="3.5"/>
    <n v="0.75"/>
    <n v="10.5"/>
    <n v="2.5649999999999999"/>
    <n v="149.36000000000001"/>
    <n v="13.065"/>
  </r>
  <r>
    <s v="15:18:15"/>
    <s v="199().(.7066"/>
    <s v="S"/>
    <x v="3"/>
    <s v="PAY"/>
    <s v="COMPLETED"/>
    <x v="2"/>
    <s v="16:37:29"/>
    <x v="2"/>
    <s v="SURQUILLO"/>
    <s v="SANTIAGO DE SURCO"/>
    <s v="Motocicleta"/>
    <x v="754"/>
    <n v="3.1900000000000004"/>
    <n v="3"/>
    <n v="3.5"/>
    <n v="0.75"/>
    <n v="10.5"/>
    <n v="2.3925000000000001"/>
    <n v="84.57"/>
    <n v="12.8925"/>
  </r>
  <r>
    <s v="15:19:13"/>
    <s v="3130*(-,5921"/>
    <s v="S"/>
    <x v="3"/>
    <s v="PAY"/>
    <s v="COMPLETED"/>
    <x v="2"/>
    <s v="16:38:52"/>
    <x v="2"/>
    <s v="SURQUILLO"/>
    <s v="LA MOLINA"/>
    <s v="Motocicleta"/>
    <x v="755"/>
    <n v="11.88"/>
    <n v="3"/>
    <n v="3.5"/>
    <n v="0.75"/>
    <n v="10.5"/>
    <n v="8.91"/>
    <n v="109.03"/>
    <n v="19.41"/>
  </r>
  <r>
    <s v="15:19:21"/>
    <s v="694,,.),8083"/>
    <s v="S"/>
    <x v="1"/>
    <s v="PAY"/>
    <s v="COMPLETED"/>
    <x v="2"/>
    <s v="16:45:51"/>
    <x v="2"/>
    <s v="SAN ISIDRO"/>
    <s v="CHORRILLOS"/>
    <s v="Motocicleta"/>
    <x v="756"/>
    <n v="2.04"/>
    <n v="3.75"/>
    <n v="4.5"/>
    <n v="0.55000000000000004"/>
    <n v="16.875"/>
    <n v="1.1220000000000001"/>
    <n v="153.52000000000001"/>
    <n v="17.997"/>
  </r>
  <r>
    <s v="15:21:30"/>
    <s v="6680.))-72"/>
    <s v="S"/>
    <x v="2"/>
    <s v="PAY"/>
    <s v="COMPLETED"/>
    <x v="3"/>
    <s v="17:08:51"/>
    <x v="13"/>
    <s v="SURQUILLO"/>
    <s v="SANTIAGO DE SURCO"/>
    <s v="Motocicleta"/>
    <x v="757"/>
    <n v="0"/>
    <n v="12"/>
    <n v="8"/>
    <n v="2.65"/>
    <n v="47.84"/>
    <n v="0"/>
    <n v="42.56"/>
    <n v="47.84"/>
  </r>
  <r>
    <s v="15:25:26"/>
    <s v="2010,2.*5677"/>
    <s v="S"/>
    <x v="0"/>
    <s v="CCD"/>
    <s v="COMPLETED"/>
    <x v="3"/>
    <s v="11:26:10"/>
    <x v="5"/>
    <s v="MIRAFLORES"/>
    <s v="SAN BORJA"/>
    <s v="Motocicleta"/>
    <x v="453"/>
    <n v="9.2200000000000006"/>
    <n v="2.5"/>
    <n v="3"/>
    <n v="1.2"/>
    <n v="7.5"/>
    <n v="11.064"/>
    <n v="57.57"/>
    <n v="18.564"/>
  </r>
  <r>
    <s v="15:28:22"/>
    <s v="3922*013970"/>
    <s v="S"/>
    <x v="3"/>
    <s v="PAY"/>
    <s v="COMPLETED"/>
    <x v="2"/>
    <s v="15:56:44"/>
    <x v="11"/>
    <s v="LIMA"/>
    <s v="SANTIAGO DE SURCO"/>
    <s v="Motocicleta"/>
    <x v="758"/>
    <n v="5.1199999999999992"/>
    <n v="3"/>
    <n v="3.5"/>
    <n v="0.75"/>
    <n v="10.5"/>
    <n v="3.8399999999999994"/>
    <n v="215.77"/>
    <n v="14.34"/>
  </r>
  <r>
    <s v="15:31:39"/>
    <s v="72510..*1215"/>
    <m/>
    <x v="1"/>
    <s v="COD"/>
    <s v="COMPLETED"/>
    <x v="2"/>
    <s v="16:02:51"/>
    <x v="2"/>
    <s v="SURQUILLO"/>
    <s v="SAN ISIDRO"/>
    <s v="Motocicleta"/>
    <x v="759"/>
    <n v="17.03"/>
    <n v="3.75"/>
    <n v="4.5"/>
    <n v="0.55000000000000004"/>
    <n v="16.875"/>
    <n v="9.366500000000002"/>
    <n v="12.82"/>
    <n v="26.241500000000002"/>
  </r>
  <r>
    <s v="15:32:51"/>
    <s v="119*/1((8033"/>
    <s v="M"/>
    <x v="1"/>
    <s v="PAY"/>
    <s v="COMPLETED"/>
    <x v="2"/>
    <s v="17:44:13"/>
    <x v="13"/>
    <s v="SURQUILLO"/>
    <s v="SAN ISIDRO"/>
    <s v="Motocicleta"/>
    <x v="176"/>
    <n v="11.32"/>
    <n v="3.75"/>
    <n v="4.5"/>
    <n v="0.55000000000000004"/>
    <n v="16.875"/>
    <n v="6.2260000000000009"/>
    <n v="214.39"/>
    <n v="23.100999999999999"/>
  </r>
  <r>
    <s v="15:36:33"/>
    <s v="544),-(-9335"/>
    <s v="S"/>
    <x v="0"/>
    <s v="CCD"/>
    <s v="COMPLETED"/>
    <x v="3"/>
    <s v="13:37:55"/>
    <x v="3"/>
    <s v="MIRAFLORES"/>
    <s v="LA MOLINA"/>
    <s v="Motocicleta"/>
    <x v="760"/>
    <n v="16.45"/>
    <n v="2.5"/>
    <n v="3"/>
    <n v="1.2"/>
    <n v="7.5"/>
    <n v="19.739999999999998"/>
    <n v="157.66"/>
    <n v="27.24"/>
  </r>
  <r>
    <s v="15:38:03"/>
    <s v="272,*2/0103"/>
    <s v="M"/>
    <x v="1"/>
    <s v="PAY"/>
    <s v="COMPLETED"/>
    <x v="2"/>
    <s v="16:24:12"/>
    <x v="2"/>
    <s v="SANTIAGO DE SURCO"/>
    <s v="SANTIAGO DE SURCO"/>
    <s v="Motocicleta"/>
    <x v="761"/>
    <n v="0"/>
    <n v="3.75"/>
    <n v="4.5"/>
    <n v="0.55000000000000004"/>
    <n v="15.93"/>
    <n v="0"/>
    <n v="60.51"/>
    <n v="15.93"/>
  </r>
  <r>
    <s v="15:38:03"/>
    <s v="399,1)+01972"/>
    <s v="M"/>
    <x v="1"/>
    <s v="PAY"/>
    <s v="COMPLETED"/>
    <x v="2"/>
    <s v="17:13:08"/>
    <x v="13"/>
    <s v="SANTIAGO DE SURCO"/>
    <s v="MAGDALENA DEL MAR"/>
    <s v="Motocicleta"/>
    <x v="555"/>
    <n v="0"/>
    <n v="3.75"/>
    <n v="4.5"/>
    <n v="0.55000000000000004"/>
    <n v="10.62"/>
    <n v="0"/>
    <n v="132.51"/>
    <n v="10.62"/>
  </r>
  <r>
    <s v="15:38:03"/>
    <s v="810.2,-(5655"/>
    <s v="S"/>
    <x v="1"/>
    <s v="PAY"/>
    <s v="COMPLETED"/>
    <x v="2"/>
    <s v="16:54:10"/>
    <x v="2"/>
    <s v="SANTIAGO DE SURCO"/>
    <s v="SURQUILLO"/>
    <s v="Motocicleta"/>
    <x v="762"/>
    <n v="0"/>
    <n v="3.75"/>
    <n v="4.5"/>
    <n v="0.55000000000000004"/>
    <n v="7.7850000000000001"/>
    <n v="0"/>
    <n v="65.33"/>
    <n v="7.7850000000000001"/>
  </r>
  <r>
    <s v="15:38:03"/>
    <s v="702)+.)06515"/>
    <s v="S"/>
    <x v="1"/>
    <s v="PAY"/>
    <s v="IN_PROGRESS"/>
    <x v="4"/>
    <s v="11:58:35"/>
    <x v="5"/>
    <s v="SURQUILLO"/>
    <s v="VENTANILLA"/>
    <s v="Motocicleta"/>
    <x v="60"/>
    <n v="6"/>
    <n v="3.75"/>
    <n v="4.5"/>
    <n v="0.55000000000000004"/>
    <n v="16.875"/>
    <n v="3.3000000000000003"/>
    <n v="178.08"/>
    <n v="20.175000000000001"/>
  </r>
  <r>
    <s v="15:38:03"/>
    <s v="755./)114826"/>
    <s v="S"/>
    <x v="1"/>
    <s v="PAY"/>
    <s v="IN_PROGRESS"/>
    <x v="7"/>
    <s v="12:01:45"/>
    <x v="7"/>
    <s v="SURQUILLO"/>
    <s v="VENTANILLA"/>
    <s v="Motocicleta"/>
    <x v="763"/>
    <n v="13.61"/>
    <n v="3.75"/>
    <n v="4.5"/>
    <n v="0.55000000000000004"/>
    <n v="16.875"/>
    <n v="7.4855"/>
    <n v="231.68"/>
    <n v="24.360500000000002"/>
  </r>
  <r>
    <s v="15:38:03"/>
    <s v="42+(1-,1838"/>
    <s v="S"/>
    <x v="1"/>
    <s v="PAY"/>
    <s v="WAITING"/>
    <x v="2"/>
    <s v="18:52:52"/>
    <x v="6"/>
    <s v="SURQUILLO"/>
    <s v="VENTANILLA"/>
    <s v="Motocicleta"/>
    <x v="764"/>
    <n v="8.84"/>
    <n v="3.75"/>
    <n v="4.5"/>
    <n v="0.55000000000000004"/>
    <n v="16.875"/>
    <n v="4.8620000000000001"/>
    <n v="122.66"/>
    <n v="21.737000000000002"/>
  </r>
  <r>
    <s v="15:38:03"/>
    <s v="398(.22(1457"/>
    <s v="S"/>
    <x v="1"/>
    <s v="PAY"/>
    <s v="COMPLETED"/>
    <x v="6"/>
    <s v="15:45:17"/>
    <x v="11"/>
    <s v="SURQUILLO"/>
    <s v="VENTANILLA"/>
    <s v="Motocicleta"/>
    <x v="465"/>
    <n v="1.7699999999999996"/>
    <n v="3.75"/>
    <n v="4.5"/>
    <n v="0.55000000000000004"/>
    <n v="16.875"/>
    <n v="0.97349999999999981"/>
    <n v="245.81"/>
    <n v="17.848500000000001"/>
  </r>
  <r>
    <s v="15:47:18"/>
    <s v="391(-,/1206"/>
    <m/>
    <x v="1"/>
    <s v="COD"/>
    <s v="COMPLETED"/>
    <x v="2"/>
    <s v="16:20:52"/>
    <x v="2"/>
    <s v="SURQUILLO"/>
    <s v="SAN ISIDRO"/>
    <s v="Motocicleta"/>
    <x v="655"/>
    <n v="1.87"/>
    <n v="3.75"/>
    <n v="4.5"/>
    <n v="0.55000000000000004"/>
    <n v="16.875"/>
    <n v="1.0285000000000002"/>
    <n v="244.64"/>
    <n v="17.903500000000001"/>
  </r>
  <r>
    <s v="15:48:56"/>
    <s v="901+*1),3590"/>
    <m/>
    <x v="1"/>
    <s v="COD"/>
    <s v="COMPLETED"/>
    <x v="2"/>
    <s v="16:10:14"/>
    <x v="2"/>
    <s v="SURQUILLO"/>
    <s v="LA VICTORIA"/>
    <s v="Motocicleta"/>
    <x v="468"/>
    <n v="9.82"/>
    <n v="3.75"/>
    <n v="4.5"/>
    <n v="0.55000000000000004"/>
    <n v="16.875"/>
    <n v="5.4010000000000007"/>
    <n v="11.69"/>
    <n v="22.276"/>
  </r>
  <r>
    <s v="15:52:19"/>
    <s v="574),0022667"/>
    <s v="S"/>
    <x v="1"/>
    <s v="PAY"/>
    <s v="COMPLETED"/>
    <x v="2"/>
    <s v="16:58:51"/>
    <x v="2"/>
    <s v="SAN MIGUEL"/>
    <s v="SAN MIGUEL"/>
    <s v="Motocicleta"/>
    <x v="765"/>
    <n v="3.96"/>
    <n v="3.75"/>
    <n v="4.5"/>
    <n v="0.55000000000000004"/>
    <n v="16.875"/>
    <n v="2.1779999999999999"/>
    <n v="64.77"/>
    <n v="19.053000000000001"/>
  </r>
  <r>
    <s v="15:53:40"/>
    <s v="6110(.004726"/>
    <s v="S"/>
    <x v="1"/>
    <s v="PAY"/>
    <s v="COMPLETED"/>
    <x v="2"/>
    <s v="16:36:14"/>
    <x v="2"/>
    <s v="LIMA"/>
    <s v="LA VICTORIA"/>
    <s v="Motocicleta"/>
    <x v="766"/>
    <n v="1.88"/>
    <n v="3.75"/>
    <n v="4.5"/>
    <n v="0.55000000000000004"/>
    <n v="16.875"/>
    <n v="1.034"/>
    <n v="67.87"/>
    <n v="17.908999999999999"/>
  </r>
  <r>
    <s v="15:54:05"/>
    <s v="672-,12.6303"/>
    <s v="S"/>
    <x v="1"/>
    <s v="COD"/>
    <s v="FAILED"/>
    <x v="2"/>
    <s v="18:31:07"/>
    <x v="6"/>
    <s v="SANTIAGO DE SURCO"/>
    <s v="LIMA"/>
    <s v="Motocicleta"/>
    <x v="767"/>
    <n v="17.239999999999998"/>
    <n v="3.75"/>
    <n v="4.5"/>
    <n v="0.55000000000000004"/>
    <n v="16.875"/>
    <n v="9.4819999999999993"/>
    <n v="148.94"/>
    <n v="26.356999999999999"/>
  </r>
  <r>
    <s v="15:54:05"/>
    <s v="774+.)/-2763"/>
    <s v="S"/>
    <x v="1"/>
    <s v="COD"/>
    <s v="FAILED"/>
    <x v="2"/>
    <s v="18:30:39"/>
    <x v="6"/>
    <s v="SANTIAGO DE SURCO"/>
    <s v="LIMA"/>
    <s v="Motocicleta"/>
    <x v="200"/>
    <n v="0.49000000000000021"/>
    <n v="3.75"/>
    <n v="4.5"/>
    <n v="0.55000000000000004"/>
    <n v="16.875"/>
    <n v="0.26950000000000013"/>
    <n v="103.54"/>
    <n v="17.144500000000001"/>
  </r>
  <r>
    <s v="15:54:37"/>
    <s v="5751*/0.762"/>
    <s v="S"/>
    <x v="1"/>
    <s v="PAY"/>
    <s v="COMPLETED"/>
    <x v="2"/>
    <s v="18:38:58"/>
    <x v="6"/>
    <s v="BELLAVISTA"/>
    <s v="CALLAO"/>
    <s v="Motocicleta"/>
    <x v="148"/>
    <n v="4.43"/>
    <n v="3.75"/>
    <n v="4.5"/>
    <n v="0.55000000000000004"/>
    <n v="16.875"/>
    <n v="2.4365000000000001"/>
    <n v="218.93"/>
    <n v="19.311499999999999"/>
  </r>
  <r>
    <s v="15:54:59"/>
    <s v="372...(9421"/>
    <s v="S"/>
    <x v="1"/>
    <s v="PAY"/>
    <s v="COMPLETED"/>
    <x v="2"/>
    <s v="16:44:31"/>
    <x v="2"/>
    <s v="SANTA ANITA"/>
    <s v="SANTA ANITA"/>
    <s v="Motocicleta"/>
    <x v="768"/>
    <n v="2.71"/>
    <n v="3.75"/>
    <n v="4.5"/>
    <n v="0.55000000000000004"/>
    <n v="16.875"/>
    <n v="1.4905000000000002"/>
    <n v="46.08"/>
    <n v="18.365500000000001"/>
  </r>
  <r>
    <s v="15:55:57"/>
    <s v="5561+,.(1745"/>
    <s v="M"/>
    <x v="1"/>
    <s v="PAY"/>
    <s v="COMPLETED"/>
    <x v="2"/>
    <s v="16:58:49"/>
    <x v="2"/>
    <s v="SAN ISIDRO"/>
    <s v="SAN BORJA"/>
    <s v="Motocicleta"/>
    <x v="724"/>
    <n v="0"/>
    <n v="3.75"/>
    <n v="4.5"/>
    <n v="0.55000000000000004"/>
    <n v="13.77"/>
    <n v="0"/>
    <n v="81.08"/>
    <n v="13.77"/>
  </r>
  <r>
    <s v="15:59:45"/>
    <s v="772-(1026031"/>
    <s v="S"/>
    <x v="1"/>
    <s v="PAY"/>
    <s v="COMPLETED"/>
    <x v="2"/>
    <s v="17:13:42"/>
    <x v="13"/>
    <s v="BRENA"/>
    <s v="LA VICTORIA"/>
    <s v="Motocicleta"/>
    <x v="769"/>
    <n v="10.9"/>
    <n v="3.75"/>
    <n v="4.5"/>
    <n v="0.55000000000000004"/>
    <n v="16.875"/>
    <n v="5.995000000000001"/>
    <n v="69.95"/>
    <n v="22.87"/>
  </r>
  <r>
    <s v="16:00:11"/>
    <s v="848/1*-27512"/>
    <m/>
    <x v="1"/>
    <s v="COD"/>
    <s v="COMPLETED"/>
    <x v="2"/>
    <s v="16:23:38"/>
    <x v="2"/>
    <s v="SURQUILLO"/>
    <s v="SANTIAGO DE SURCO"/>
    <s v="Motocicleta"/>
    <x v="770"/>
    <n v="13.86"/>
    <n v="3.75"/>
    <n v="4.5"/>
    <n v="0.55000000000000004"/>
    <n v="16.875"/>
    <n v="7.6230000000000002"/>
    <n v="213.74"/>
    <n v="24.498000000000001"/>
  </r>
  <r>
    <s v="16:13:10"/>
    <s v="135)/01*6212"/>
    <s v="S"/>
    <x v="1"/>
    <s v="PAY"/>
    <s v="COMPLETED"/>
    <x v="2"/>
    <s v="17:57:14"/>
    <x v="13"/>
    <s v="LA MOLINA"/>
    <s v="LA MOLINA"/>
    <s v="Motocicleta"/>
    <x v="771"/>
    <n v="8.31"/>
    <n v="3.75"/>
    <n v="4.5"/>
    <n v="0.55000000000000004"/>
    <n v="16.875"/>
    <n v="4.5705000000000009"/>
    <n v="210.42"/>
    <n v="21.445500000000003"/>
  </r>
  <r>
    <s v="16:16:56"/>
    <s v="220))-(19961"/>
    <s v="S"/>
    <x v="1"/>
    <s v="PAY"/>
    <s v="COMPLETED"/>
    <x v="2"/>
    <s v="18:26:20"/>
    <x v="6"/>
    <s v="SAN JUAN DE MIRAFLORES"/>
    <s v="SANTIAGO DE SURCO"/>
    <s v="Motocicleta"/>
    <x v="273"/>
    <n v="3.1500000000000004"/>
    <n v="3.75"/>
    <n v="4.5"/>
    <n v="0.55000000000000004"/>
    <n v="16.875"/>
    <n v="1.7325000000000004"/>
    <n v="4.93"/>
    <n v="18.607500000000002"/>
  </r>
  <r>
    <s v="16:17:49"/>
    <s v="617(202-8942"/>
    <s v="S"/>
    <x v="1"/>
    <s v="CCD"/>
    <s v="FAILED"/>
    <x v="2"/>
    <s v="17:45:46"/>
    <x v="13"/>
    <s v="LIMA"/>
    <s v="RIMAC"/>
    <s v="Motocicleta"/>
    <x v="40"/>
    <n v="0"/>
    <n v="3.75"/>
    <n v="4.5"/>
    <n v="0.55000000000000004"/>
    <n v="7.0200000000000005"/>
    <n v="0"/>
    <n v="143.31"/>
    <n v="7.0200000000000005"/>
  </r>
  <r>
    <s v="16:20:27"/>
    <s v="255-20)05196"/>
    <s v="S"/>
    <x v="1"/>
    <s v="PAY"/>
    <s v="COMPLETED"/>
    <x v="2"/>
    <s v="18:48:58"/>
    <x v="6"/>
    <s v="JESUS MARIA"/>
    <s v="JESUS MARIA"/>
    <s v="Motocicleta"/>
    <x v="503"/>
    <n v="5.07"/>
    <n v="3.75"/>
    <n v="4.5"/>
    <n v="0.55000000000000004"/>
    <n v="16.875"/>
    <n v="2.7885000000000004"/>
    <n v="53.26"/>
    <n v="19.663499999999999"/>
  </r>
  <r>
    <s v="16:20:51"/>
    <s v="5051,*2+270"/>
    <s v="S"/>
    <x v="3"/>
    <s v="PAY"/>
    <s v="COMPLETED"/>
    <x v="2"/>
    <s v="17:10:36"/>
    <x v="13"/>
    <s v="LIMA"/>
    <s v="SANTIAGO DE SURCO"/>
    <s v="Motocicleta"/>
    <x v="204"/>
    <n v="9.4499999999999993"/>
    <n v="3"/>
    <n v="3.5"/>
    <n v="0.75"/>
    <n v="10.5"/>
    <n v="7.0874999999999995"/>
    <n v="183.23"/>
    <n v="17.587499999999999"/>
  </r>
  <r>
    <s v="16:20:57"/>
    <s v="398-(+,+895"/>
    <m/>
    <x v="1"/>
    <s v="COD"/>
    <s v="COMPLETED"/>
    <x v="2"/>
    <s v="16:47:09"/>
    <x v="2"/>
    <s v="SURQUILLO"/>
    <s v="LA VICTORIA"/>
    <s v="Motocicleta"/>
    <x v="684"/>
    <n v="1.0199999999999996"/>
    <n v="3.75"/>
    <n v="4.5"/>
    <n v="0.55000000000000004"/>
    <n v="16.875"/>
    <n v="0.56099999999999983"/>
    <n v="247.35"/>
    <n v="17.436"/>
  </r>
  <r>
    <s v="16:21:04"/>
    <s v="723/22++8466"/>
    <s v="S"/>
    <x v="1"/>
    <s v="PAY"/>
    <s v="COMPLETED"/>
    <x v="2"/>
    <s v="17:45:16"/>
    <x v="13"/>
    <s v="LA MOLINA"/>
    <s v="LA MOLINA"/>
    <s v="Motocicleta"/>
    <x v="772"/>
    <n v="0"/>
    <n v="3.75"/>
    <n v="4.5"/>
    <n v="0.55000000000000004"/>
    <n v="9.18"/>
    <n v="0"/>
    <n v="200.87"/>
    <n v="9.18"/>
  </r>
  <r>
    <s v="16:21:51"/>
    <s v="9121,/1*9909"/>
    <s v="S"/>
    <x v="1"/>
    <s v="PAY"/>
    <s v="COMPLETED"/>
    <x v="2"/>
    <s v="18:24:59"/>
    <x v="6"/>
    <s v="JESUS MARIA"/>
    <s v="JESUS MARIA"/>
    <s v="Motocicleta"/>
    <x v="773"/>
    <n v="13.29"/>
    <n v="3.75"/>
    <n v="4.5"/>
    <n v="0.55000000000000004"/>
    <n v="16.875"/>
    <n v="7.3094999999999999"/>
    <n v="72.3"/>
    <n v="24.1845"/>
  </r>
  <r>
    <s v="16:24:34"/>
    <s v="311(01++620"/>
    <s v="S"/>
    <x v="3"/>
    <s v="PAY"/>
    <s v="COMPLETED"/>
    <x v="2"/>
    <s v="18:35:55"/>
    <x v="6"/>
    <s v="LIMA"/>
    <s v="SANTIAGO DE SURCO"/>
    <s v="Motocicleta"/>
    <x v="473"/>
    <n v="11.41"/>
    <n v="3"/>
    <n v="3.5"/>
    <n v="0.75"/>
    <n v="10.5"/>
    <n v="8.557500000000001"/>
    <n v="232.65"/>
    <n v="19.057500000000001"/>
  </r>
  <r>
    <s v="16:24:50"/>
    <s v="896.(0/+8959"/>
    <s v="S"/>
    <x v="1"/>
    <s v="COD"/>
    <s v="COMPLETED"/>
    <x v="2"/>
    <s v="20:01:29"/>
    <x v="12"/>
    <s v="ATE"/>
    <s v="ATE"/>
    <s v="Motocicleta"/>
    <x v="774"/>
    <n v="0.99000000000000021"/>
    <n v="3.75"/>
    <n v="4.5"/>
    <n v="0.55000000000000004"/>
    <n v="16.875"/>
    <n v="0.54450000000000021"/>
    <n v="84.26"/>
    <n v="17.419499999999999"/>
  </r>
  <r>
    <s v="16:26:23"/>
    <s v="8230///04735"/>
    <s v="S"/>
    <x v="1"/>
    <s v="COD"/>
    <s v="COMPLETED"/>
    <x v="2"/>
    <s v="18:27:19"/>
    <x v="6"/>
    <s v="SAN ISIDRO"/>
    <s v="SAN ISIDRO"/>
    <s v="Motocicleta"/>
    <x v="775"/>
    <n v="10.32"/>
    <n v="3.75"/>
    <n v="4.5"/>
    <n v="0.55000000000000004"/>
    <n v="16.875"/>
    <n v="5.676000000000001"/>
    <n v="198.9"/>
    <n v="22.551000000000002"/>
  </r>
  <r>
    <s v="16:28:27"/>
    <s v="216-.)*.7439"/>
    <s v="S"/>
    <x v="2"/>
    <s v="PAY"/>
    <s v="COMPLETED"/>
    <x v="3"/>
    <s v="12:57:27"/>
    <x v="7"/>
    <s v="SURQUILLO"/>
    <s v="LA MOLINA"/>
    <s v="Motocicleta"/>
    <x v="687"/>
    <n v="0"/>
    <n v="12"/>
    <n v="8"/>
    <n v="2.65"/>
    <n v="14.24"/>
    <n v="0"/>
    <n v="61.86"/>
    <n v="14.24"/>
  </r>
  <r>
    <s v="16:29:13"/>
    <s v="6712.1*/3953"/>
    <s v="S"/>
    <x v="1"/>
    <s v="COD"/>
    <s v="WAITING"/>
    <x v="2"/>
    <s v="19:14:18"/>
    <x v="0"/>
    <s v="SAN JUAN DE MIRAFLORES"/>
    <s v="VILLA MARIA DEL TRIUNFO"/>
    <s v="Motocicleta"/>
    <x v="582"/>
    <n v="12.780000000000001"/>
    <n v="3.75"/>
    <n v="4.5"/>
    <n v="0.55000000000000004"/>
    <n v="16.875"/>
    <n v="7.0290000000000008"/>
    <n v="55.11"/>
    <n v="23.904"/>
  </r>
  <r>
    <s v="16:32:10"/>
    <s v="803,,.2*9567"/>
    <s v="S"/>
    <x v="1"/>
    <s v="COD"/>
    <s v="COMPLETED"/>
    <x v="2"/>
    <s v="19:17:00"/>
    <x v="0"/>
    <s v="BELLAVISTA"/>
    <s v="CALLAO"/>
    <s v="Motocicleta"/>
    <x v="776"/>
    <n v="16.39"/>
    <n v="3.75"/>
    <n v="4.5"/>
    <n v="0.55000000000000004"/>
    <n v="16.875"/>
    <n v="9.0145000000000017"/>
    <n v="177.71"/>
    <n v="25.889500000000002"/>
  </r>
  <r>
    <s v="16:33:37"/>
    <s v="519,+(-)8938"/>
    <s v="S"/>
    <x v="1"/>
    <s v="COD"/>
    <s v="COMPLETED"/>
    <x v="2"/>
    <s v="19:04:19"/>
    <x v="0"/>
    <s v="MIRAFLORES"/>
    <s v="MIRAFLORES"/>
    <s v="Motocicleta"/>
    <x v="777"/>
    <n v="16.489999999999998"/>
    <n v="3.75"/>
    <n v="4.5"/>
    <n v="0.55000000000000004"/>
    <n v="16.875"/>
    <n v="9.0694999999999997"/>
    <n v="133.11000000000001"/>
    <n v="25.944499999999998"/>
  </r>
  <r>
    <s v="16:34:00"/>
    <s v="811).+./6280"/>
    <m/>
    <x v="1"/>
    <s v="COD"/>
    <s v="COMPLETED"/>
    <x v="2"/>
    <s v="20:05:48"/>
    <x v="12"/>
    <s v="SURQUILLO"/>
    <s v="MIRAFLORES"/>
    <s v="Motocicleta"/>
    <x v="367"/>
    <n v="0"/>
    <n v="3.75"/>
    <n v="4.5"/>
    <n v="0.55000000000000004"/>
    <n v="8.2349999999999994"/>
    <n v="0"/>
    <n v="216.7"/>
    <n v="8.2349999999999994"/>
  </r>
  <r>
    <s v="16:34:27"/>
    <s v="930*/)(+3936"/>
    <s v="S"/>
    <x v="3"/>
    <s v="PAY"/>
    <s v="COMPLETED"/>
    <x v="2"/>
    <s v="17:42:16"/>
    <x v="13"/>
    <s v="LIMA"/>
    <s v="SAN BORJA"/>
    <s v="Motocicleta"/>
    <x v="778"/>
    <n v="9.08"/>
    <n v="3"/>
    <n v="3.5"/>
    <n v="0.75"/>
    <n v="10.5"/>
    <n v="6.8100000000000005"/>
    <n v="72.28"/>
    <n v="17.310000000000002"/>
  </r>
  <r>
    <s v="16:38:10"/>
    <s v="8051/+*+932"/>
    <s v="S"/>
    <x v="3"/>
    <s v="PAY"/>
    <s v="COMPLETED"/>
    <x v="2"/>
    <s v="18:05:19"/>
    <x v="6"/>
    <s v="LIMA"/>
    <s v="LIMA"/>
    <s v="Motocicleta"/>
    <x v="779"/>
    <n v="15.39"/>
    <n v="3"/>
    <n v="3.5"/>
    <n v="0.75"/>
    <n v="10.5"/>
    <n v="11.5425"/>
    <n v="158.68"/>
    <n v="22.0425"/>
  </r>
  <r>
    <s v="16:41:02"/>
    <s v="406/*2-0476"/>
    <s v="S"/>
    <x v="1"/>
    <s v="CCD"/>
    <s v="COMPLETED"/>
    <x v="2"/>
    <s v="19:02:27"/>
    <x v="0"/>
    <s v="LIMA"/>
    <s v="LIMA"/>
    <s v="Motocicleta"/>
    <x v="780"/>
    <n v="3.9000000000000004"/>
    <n v="3.75"/>
    <n v="4.5"/>
    <n v="0.55000000000000004"/>
    <n v="16.875"/>
    <n v="2.1450000000000005"/>
    <n v="8.86"/>
    <n v="19.02"/>
  </r>
  <r>
    <s v="16:42:25"/>
    <s v="720--*)4709"/>
    <s v="S"/>
    <x v="1"/>
    <s v="PAY"/>
    <s v="COMPLETED"/>
    <x v="2"/>
    <s v="18:04:16"/>
    <x v="6"/>
    <s v="LIMA"/>
    <s v="LA VICTORIA"/>
    <s v="Motocicleta"/>
    <x v="781"/>
    <n v="14.11"/>
    <n v="3.75"/>
    <n v="4.5"/>
    <n v="0.55000000000000004"/>
    <n v="16.875"/>
    <n v="7.7605000000000004"/>
    <n v="6.86"/>
    <n v="24.6355"/>
  </r>
  <r>
    <s v="16:43:27"/>
    <s v="58(*.1.6049"/>
    <s v="S"/>
    <x v="1"/>
    <s v="PAY"/>
    <s v="COMPLETED"/>
    <x v="2"/>
    <s v="17:18:54"/>
    <x v="13"/>
    <s v="SURQUILLO"/>
    <s v="SANTIAGO DE SURCO"/>
    <s v="Motocicleta"/>
    <x v="76"/>
    <n v="14.370000000000001"/>
    <n v="3.75"/>
    <n v="4.5"/>
    <n v="0.55000000000000004"/>
    <n v="16.875"/>
    <n v="7.9035000000000011"/>
    <n v="58.39"/>
    <n v="24.778500000000001"/>
  </r>
  <r>
    <s v="16:45:20"/>
    <s v="799*.*,*4566"/>
    <s v="S"/>
    <x v="1"/>
    <s v="COD"/>
    <s v="FAILED"/>
    <x v="2"/>
    <s v="17:46:31"/>
    <x v="13"/>
    <s v="INDEPENDENCIA"/>
    <s v="SAN MARTIN DE PORRES"/>
    <s v="Motocicleta"/>
    <x v="782"/>
    <n v="0"/>
    <n v="3.75"/>
    <n v="4.5"/>
    <n v="0.55000000000000004"/>
    <n v="13.815"/>
    <n v="0"/>
    <n v="235.78"/>
    <n v="13.815"/>
  </r>
  <r>
    <s v="16:45:20"/>
    <s v="387(2../3977"/>
    <s v="S"/>
    <x v="1"/>
    <s v="COD"/>
    <s v="FAILED"/>
    <x v="2"/>
    <s v="17:46:29"/>
    <x v="13"/>
    <s v="INDEPENDENCIA"/>
    <s v="SAN MARTIN DE PORRES"/>
    <s v="Motocicleta"/>
    <x v="783"/>
    <n v="0"/>
    <n v="3.75"/>
    <n v="4.5"/>
    <n v="0.55000000000000004"/>
    <n v="10.98"/>
    <n v="0"/>
    <n v="154.66"/>
    <n v="10.98"/>
  </r>
  <r>
    <s v="16:48:31"/>
    <s v="461-/2,/9063"/>
    <s v="S"/>
    <x v="1"/>
    <s v="COD"/>
    <s v="COMPLETED"/>
    <x v="2"/>
    <s v="17:40:40"/>
    <x v="13"/>
    <s v="VILLA EL SALVADOR"/>
    <s v="LURIN"/>
    <s v="Motocicleta"/>
    <x v="56"/>
    <n v="5.7100000000000009"/>
    <n v="3.75"/>
    <n v="4.5"/>
    <n v="0.55000000000000004"/>
    <n v="16.875"/>
    <n v="3.1405000000000007"/>
    <n v="22.29"/>
    <n v="20.015499999999999"/>
  </r>
  <r>
    <s v="16:53:03"/>
    <s v="910/,+0)4729"/>
    <s v="S"/>
    <x v="1"/>
    <s v="PAY"/>
    <s v="COMPLETED"/>
    <x v="4"/>
    <s v="16:18:21"/>
    <x v="2"/>
    <s v="SURQUILLO"/>
    <s v="JESUS MARIA"/>
    <s v="Motocicleta"/>
    <x v="90"/>
    <n v="10.93"/>
    <n v="3.75"/>
    <n v="4.5"/>
    <n v="0.55000000000000004"/>
    <n v="16.875"/>
    <n v="6.0115000000000007"/>
    <n v="10.050000000000001"/>
    <n v="22.886500000000002"/>
  </r>
  <r>
    <s v="16:53:03"/>
    <s v="33+./*29853"/>
    <s v="S"/>
    <x v="1"/>
    <s v="PAY"/>
    <s v="FAILED"/>
    <x v="2"/>
    <s v="18:54:15"/>
    <x v="6"/>
    <s v="SURQUILLO"/>
    <s v="JESUS MARIA"/>
    <s v="Motocicleta"/>
    <x v="784"/>
    <n v="0.34999999999999964"/>
    <n v="3.75"/>
    <n v="4.5"/>
    <n v="0.55000000000000004"/>
    <n v="16.875"/>
    <n v="0.19249999999999981"/>
    <n v="117.48"/>
    <n v="17.067499999999999"/>
  </r>
  <r>
    <s v="16:53:03"/>
    <s v="398+..)*5582"/>
    <s v="S"/>
    <x v="1"/>
    <s v="PAY"/>
    <s v="COMPLETED"/>
    <x v="2"/>
    <s v="18:51:03"/>
    <x v="6"/>
    <s v="SANTIAGO DE SURCO"/>
    <s v="SURQUILLO"/>
    <s v="Motocicleta"/>
    <x v="785"/>
    <n v="2.54"/>
    <n v="3.75"/>
    <n v="4.5"/>
    <n v="0.55000000000000004"/>
    <n v="16.875"/>
    <n v="1.3970000000000002"/>
    <n v="245.29"/>
    <n v="18.271999999999998"/>
  </r>
  <r>
    <s v="16:53:03"/>
    <s v="3092,+))6080"/>
    <s v="S"/>
    <x v="1"/>
    <s v="PAY"/>
    <s v="COMPLETED"/>
    <x v="2"/>
    <s v="18:16:10"/>
    <x v="6"/>
    <s v="SANTIAGO DE SURCO"/>
    <s v="JESUS MARIA"/>
    <s v="Motocicleta"/>
    <x v="282"/>
    <n v="12.809999999999999"/>
    <n v="3.75"/>
    <n v="4.5"/>
    <n v="0.55000000000000004"/>
    <n v="16.875"/>
    <n v="7.0454999999999997"/>
    <n v="154.99"/>
    <n v="23.920500000000001"/>
  </r>
  <r>
    <s v="16:53:03"/>
    <s v="656/(.)+9318"/>
    <s v="S"/>
    <x v="1"/>
    <s v="PAY"/>
    <s v="COMPLETED"/>
    <x v="2"/>
    <s v="18:31:55"/>
    <x v="6"/>
    <s v="SANTIAGO DE SURCO"/>
    <s v="CHACLACAYO"/>
    <s v="Motocicleta"/>
    <x v="786"/>
    <n v="12.39"/>
    <n v="3.75"/>
    <n v="4.5"/>
    <n v="0.55000000000000004"/>
    <n v="16.875"/>
    <n v="6.8145000000000007"/>
    <n v="145.63999999999999"/>
    <n v="23.689500000000002"/>
  </r>
  <r>
    <s v="16:53:03"/>
    <s v="5022+)-+2872"/>
    <s v="S"/>
    <x v="1"/>
    <s v="PAY"/>
    <s v="COMPLETED"/>
    <x v="2"/>
    <s v="18:56:23"/>
    <x v="6"/>
    <s v="SANTIAGO DE SURCO"/>
    <s v="SAN BORJA"/>
    <s v="Motocicleta"/>
    <x v="97"/>
    <n v="0.41000000000000014"/>
    <n v="3.75"/>
    <n v="4.5"/>
    <n v="0.55000000000000004"/>
    <n v="16.875"/>
    <n v="0.22550000000000009"/>
    <n v="132.66"/>
    <n v="17.1005"/>
  </r>
  <r>
    <s v="16:53:03"/>
    <s v="104/-.,+5031"/>
    <s v="S"/>
    <x v="1"/>
    <s v="PAY"/>
    <s v="COMPLETED"/>
    <x v="2"/>
    <s v="17:19:08"/>
    <x v="13"/>
    <s v="SANTIAGO DE SURCO"/>
    <s v="ATE"/>
    <s v="Motocicleta"/>
    <x v="787"/>
    <n v="8.1"/>
    <n v="3.75"/>
    <n v="4.5"/>
    <n v="0.55000000000000004"/>
    <n v="16.875"/>
    <n v="4.4550000000000001"/>
    <n v="46.35"/>
    <n v="21.33"/>
  </r>
  <r>
    <s v="16:53:03"/>
    <s v="203.1/1+1141"/>
    <s v="S"/>
    <x v="1"/>
    <s v="PAY"/>
    <s v="COMPLETED"/>
    <x v="2"/>
    <s v="17:36:05"/>
    <x v="13"/>
    <s v="SANTIAGO DE SURCO"/>
    <s v="SANTIAGO DE SURCO"/>
    <s v="Motocicleta"/>
    <x v="25"/>
    <n v="2.13"/>
    <n v="3.75"/>
    <n v="4.5"/>
    <n v="0.55000000000000004"/>
    <n v="16.875"/>
    <n v="1.1715"/>
    <n v="122.38"/>
    <n v="18.046500000000002"/>
  </r>
  <r>
    <s v="16:53:03"/>
    <s v="70901,.*737"/>
    <s v="S"/>
    <x v="1"/>
    <s v="PAY"/>
    <s v="COMPLETED"/>
    <x v="2"/>
    <s v="19:04:34"/>
    <x v="0"/>
    <s v="SANTIAGO DE SURCO"/>
    <s v="MIRAFLORES"/>
    <s v="Motocicleta"/>
    <x v="636"/>
    <n v="12.46"/>
    <n v="3.75"/>
    <n v="4.5"/>
    <n v="0.55000000000000004"/>
    <n v="16.875"/>
    <n v="6.8530000000000006"/>
    <n v="200.06"/>
    <n v="23.728000000000002"/>
  </r>
  <r>
    <s v="16:53:03"/>
    <s v="2700*-+)7139"/>
    <s v="S"/>
    <x v="1"/>
    <s v="PAY"/>
    <s v="COMPLETED"/>
    <x v="2"/>
    <s v="18:44:08"/>
    <x v="6"/>
    <s v="SANTIAGO DE SURCO"/>
    <s v="INDEPENDENCIA"/>
    <s v="Motocicleta"/>
    <x v="788"/>
    <n v="8.24"/>
    <n v="3.75"/>
    <n v="4.5"/>
    <n v="0.55000000000000004"/>
    <n v="16.875"/>
    <n v="4.5320000000000009"/>
    <n v="83.21"/>
    <n v="21.407"/>
  </r>
  <r>
    <s v="16:53:03"/>
    <s v="818(0()/9845"/>
    <s v="S"/>
    <x v="1"/>
    <s v="PAY"/>
    <s v="COMPLETED"/>
    <x v="2"/>
    <s v="17:37:44"/>
    <x v="13"/>
    <s v="SANTIAGO DE SURCO"/>
    <s v="SANTIAGO DE SURCO"/>
    <s v="Motocicleta"/>
    <x v="789"/>
    <n v="15.11"/>
    <n v="3.75"/>
    <n v="4.5"/>
    <n v="0.55000000000000004"/>
    <n v="16.875"/>
    <n v="8.3105000000000011"/>
    <n v="53.11"/>
    <n v="25.185500000000001"/>
  </r>
  <r>
    <s v="16:53:24"/>
    <s v="5130,-0*4691"/>
    <s v="S"/>
    <x v="2"/>
    <s v="COD"/>
    <s v="COMPLETED"/>
    <x v="3"/>
    <s v="11:39:34"/>
    <x v="5"/>
    <s v="SANTIAGO DE SURCO"/>
    <s v="SAN JUAN DE LURIGANCHO"/>
    <s v="Motocicleta"/>
    <x v="790"/>
    <n v="0.6899999999999995"/>
    <n v="12"/>
    <n v="8"/>
    <n v="2.65"/>
    <n v="96"/>
    <n v="1.8284999999999987"/>
    <n v="190.59"/>
    <n v="97.828500000000005"/>
  </r>
  <r>
    <s v="16:53:24"/>
    <s v="917*(/1-9099"/>
    <s v="S"/>
    <x v="2"/>
    <s v="PAY"/>
    <s v="COMPLETED"/>
    <x v="3"/>
    <s v="17:19:20"/>
    <x v="13"/>
    <s v="SANTIAGO DE SURCO"/>
    <s v="SAN BORJA"/>
    <s v="Motocicleta"/>
    <x v="791"/>
    <n v="2.8499999999999996"/>
    <n v="12"/>
    <n v="8"/>
    <n v="2.65"/>
    <n v="96"/>
    <n v="7.5524999999999984"/>
    <n v="230.62"/>
    <n v="103.55249999999999"/>
  </r>
  <r>
    <s v="16:53:24"/>
    <s v="645,(+1.4472"/>
    <s v="S"/>
    <x v="2"/>
    <s v="PAY"/>
    <s v="COMPLETED"/>
    <x v="3"/>
    <s v="10:21:08"/>
    <x v="4"/>
    <s v="SANTIAGO DE SURCO"/>
    <s v="SANTIAGO DE SURCO"/>
    <s v="Motocicleta"/>
    <x v="792"/>
    <n v="4.2600000000000016"/>
    <n v="12"/>
    <n v="8"/>
    <n v="2.65"/>
    <n v="96"/>
    <n v="11.289000000000003"/>
    <n v="114.23"/>
    <n v="107.289"/>
  </r>
  <r>
    <s v="16:53:29"/>
    <s v="371/222*5589"/>
    <s v="S"/>
    <x v="3"/>
    <s v="COD"/>
    <s v="COMPLETED"/>
    <x v="2"/>
    <s v="18:14:46"/>
    <x v="6"/>
    <s v="SURQUILLO"/>
    <s v="SANTIAGO DE SURCO"/>
    <s v="Motocicleta"/>
    <x v="650"/>
    <n v="15.5"/>
    <n v="3"/>
    <n v="3.5"/>
    <n v="0.75"/>
    <n v="10.5"/>
    <n v="11.625"/>
    <n v="248.38"/>
    <n v="22.125"/>
  </r>
  <r>
    <s v="17:02:25"/>
    <s v="1591.0*03202"/>
    <s v="S"/>
    <x v="3"/>
    <s v="COD"/>
    <s v="COMPLETED"/>
    <x v="2"/>
    <s v="17:17:55"/>
    <x v="13"/>
    <s v="SURQUILLO"/>
    <s v="SAN ISIDRO"/>
    <s v="Motocicleta"/>
    <x v="88"/>
    <n v="9.7899999999999991"/>
    <n v="3"/>
    <n v="3.5"/>
    <n v="0.75"/>
    <n v="10.5"/>
    <n v="7.3424999999999994"/>
    <n v="31.04"/>
    <n v="17.842500000000001"/>
  </r>
  <r>
    <s v="17:02:35"/>
    <s v="610*0))16243"/>
    <s v="S"/>
    <x v="3"/>
    <s v="PAY"/>
    <s v="COMPLETED"/>
    <x v="2"/>
    <s v="18:09:11"/>
    <x v="6"/>
    <s v="LIMA"/>
    <s v="SANTIAGO DE SURCO"/>
    <s v="Motocicleta"/>
    <x v="793"/>
    <n v="4.3899999999999997"/>
    <n v="3"/>
    <n v="3.5"/>
    <n v="0.75"/>
    <n v="10.5"/>
    <n v="3.2924999999999995"/>
    <n v="223.57"/>
    <n v="13.7925"/>
  </r>
  <r>
    <s v="17:04:56"/>
    <s v="963-+*))4359"/>
    <s v="S"/>
    <x v="1"/>
    <s v="PAY"/>
    <s v="COMPLETED"/>
    <x v="2"/>
    <s v="19:27:31"/>
    <x v="0"/>
    <s v="SAN JUAN DE LURIGANCHO"/>
    <s v="SAN JUAN DE LURIGANCHO"/>
    <s v="Motocicleta"/>
    <x v="587"/>
    <n v="12.86"/>
    <n v="3.75"/>
    <n v="4.5"/>
    <n v="0.55000000000000004"/>
    <n v="16.875"/>
    <n v="7.0730000000000004"/>
    <n v="225.76"/>
    <n v="23.948"/>
  </r>
  <r>
    <s v="17:07:21"/>
    <s v="553)/0.29559"/>
    <m/>
    <x v="1"/>
    <s v="COD"/>
    <s v="COMPLETED"/>
    <x v="2"/>
    <s v="17:31:01"/>
    <x v="13"/>
    <s v="SURQUILLO"/>
    <s v="SAN ISIDRO"/>
    <s v="Motocicleta"/>
    <x v="377"/>
    <n v="15.899999999999999"/>
    <n v="3.75"/>
    <n v="4.5"/>
    <n v="0.55000000000000004"/>
    <n v="16.875"/>
    <n v="8.7449999999999992"/>
    <n v="18.670000000000002"/>
    <n v="25.619999999999997"/>
  </r>
  <r>
    <s v="17:16:58"/>
    <s v="5300*+(,828"/>
    <s v="S"/>
    <x v="1"/>
    <s v="PAY"/>
    <s v="WAITING"/>
    <x v="2"/>
    <s v="18:25:09"/>
    <x v="6"/>
    <s v="LIMA"/>
    <s v="LIMA"/>
    <s v="Motocicleta"/>
    <x v="794"/>
    <n v="11.48"/>
    <n v="3.75"/>
    <n v="4.5"/>
    <n v="0.55000000000000004"/>
    <n v="16.875"/>
    <n v="6.3140000000000009"/>
    <n v="182.06"/>
    <n v="23.189"/>
  </r>
  <r>
    <s v="17:18:05"/>
    <s v="5142.*/26990"/>
    <s v="S"/>
    <x v="3"/>
    <s v="PAY"/>
    <s v="COMPLETED"/>
    <x v="2"/>
    <s v="22:11:28"/>
    <x v="15"/>
    <s v="SURQUILLO"/>
    <s v="CHORRILLOS"/>
    <s v="Motocicleta"/>
    <x v="142"/>
    <n v="15.489999999999998"/>
    <n v="3"/>
    <n v="3.5"/>
    <n v="0.75"/>
    <n v="10.5"/>
    <n v="11.6175"/>
    <n v="126.32"/>
    <n v="22.1175"/>
  </r>
  <r>
    <s v="17:18:11"/>
    <s v="903()*).214"/>
    <s v="S"/>
    <x v="1"/>
    <s v="COD"/>
    <s v="COMPLETED"/>
    <x v="2"/>
    <s v="18:07:50"/>
    <x v="6"/>
    <s v="INDEPENDENCIA"/>
    <s v="INDEPENDENCIA"/>
    <s v="Motocicleta"/>
    <x v="795"/>
    <n v="9.4499999999999993"/>
    <n v="3.75"/>
    <n v="4.5"/>
    <n v="0.55000000000000004"/>
    <n v="16.875"/>
    <n v="5.1974999999999998"/>
    <n v="123"/>
    <n v="22.072499999999998"/>
  </r>
  <r>
    <s v="17:19:36"/>
    <s v="9601).*.737"/>
    <s v="S"/>
    <x v="1"/>
    <s v="COD"/>
    <s v="COMPLETED"/>
    <x v="2"/>
    <s v="20:04:41"/>
    <x v="12"/>
    <s v="LIMA"/>
    <s v="LIMA"/>
    <s v="Motocicleta"/>
    <x v="796"/>
    <n v="15.5"/>
    <n v="3.75"/>
    <n v="4.5"/>
    <n v="0.55000000000000004"/>
    <n v="16.875"/>
    <n v="8.5250000000000004"/>
    <n v="73.19"/>
    <n v="25.4"/>
  </r>
  <r>
    <s v="17:20:06"/>
    <s v="6041.2.+673"/>
    <s v="S"/>
    <x v="3"/>
    <s v="PAY"/>
    <s v="COMPLETED"/>
    <x v="2"/>
    <s v="22:11:16"/>
    <x v="15"/>
    <s v="SURQUILLO"/>
    <s v="CHORRILLOS"/>
    <s v="Motocicleta"/>
    <x v="454"/>
    <n v="16.43"/>
    <n v="3"/>
    <n v="3.5"/>
    <n v="0.75"/>
    <n v="10.5"/>
    <n v="12.3225"/>
    <n v="75.33"/>
    <n v="22.822499999999998"/>
  </r>
  <r>
    <s v="17:21:11"/>
    <s v="2620,//-4669"/>
    <s v="S"/>
    <x v="3"/>
    <s v="PAY"/>
    <s v="WAITING"/>
    <x v="3"/>
    <s v="16:10:05"/>
    <x v="2"/>
    <s v="SURQUILLO"/>
    <s v="SAN LUIS"/>
    <s v="Motocicleta"/>
    <x v="797"/>
    <n v="8.23"/>
    <n v="3"/>
    <n v="3.5"/>
    <n v="0.75"/>
    <n v="10.5"/>
    <n v="6.1725000000000003"/>
    <n v="37.11"/>
    <n v="16.672499999999999"/>
  </r>
  <r>
    <s v="17:22:17"/>
    <s v="952().//4444"/>
    <s v="S"/>
    <x v="3"/>
    <s v="PAY"/>
    <s v="COMPLETED"/>
    <x v="2"/>
    <s v="22:11:00"/>
    <x v="15"/>
    <s v="SURQUILLO"/>
    <s v="MAGDALENA DEL MAR"/>
    <s v="Motocicleta"/>
    <x v="798"/>
    <n v="15.739999999999998"/>
    <n v="3"/>
    <n v="3.5"/>
    <n v="0.75"/>
    <n v="10.5"/>
    <n v="11.805"/>
    <n v="36.42"/>
    <n v="22.305"/>
  </r>
  <r>
    <s v="17:23:11"/>
    <s v="754,2(*.1748"/>
    <s v="S"/>
    <x v="1"/>
    <s v="PAY"/>
    <s v="COMPLETED"/>
    <x v="2"/>
    <s v="19:06:24"/>
    <x v="0"/>
    <s v="CHORRILLOS"/>
    <s v="CHORRILLOS"/>
    <s v="Motocicleta"/>
    <x v="620"/>
    <n v="0"/>
    <n v="3.75"/>
    <n v="4.5"/>
    <n v="0.55000000000000004"/>
    <n v="14.084999999999999"/>
    <n v="0"/>
    <n v="29.16"/>
    <n v="14.084999999999999"/>
  </r>
  <r>
    <s v="17:23:19"/>
    <s v="482.212)5507"/>
    <s v="S"/>
    <x v="3"/>
    <s v="PAY"/>
    <s v="COMPLETED"/>
    <x v="2"/>
    <s v="21:00:15"/>
    <x v="14"/>
    <s v="SURQUILLO"/>
    <s v="PUEBLO LIBRE"/>
    <s v="Motocicleta"/>
    <x v="799"/>
    <n v="4.9399999999999995"/>
    <n v="3"/>
    <n v="3.5"/>
    <n v="0.75"/>
    <n v="10.5"/>
    <n v="3.7049999999999996"/>
    <n v="192.71"/>
    <n v="14.205"/>
  </r>
  <r>
    <s v="17:24:26"/>
    <s v="363021)/9942"/>
    <s v="S"/>
    <x v="3"/>
    <s v="PAY"/>
    <s v="COMPLETED"/>
    <x v="2"/>
    <s v="21:01:01"/>
    <x v="14"/>
    <s v="SURQUILLO"/>
    <s v="PUEBLO LIBRE"/>
    <s v="Motocicleta"/>
    <x v="800"/>
    <n v="17.350000000000001"/>
    <n v="3"/>
    <n v="3.5"/>
    <n v="0.75"/>
    <n v="10.5"/>
    <n v="13.012500000000001"/>
    <n v="114.16"/>
    <n v="23.512500000000003"/>
  </r>
  <r>
    <s v="17:26:37"/>
    <s v="1442/2,15860"/>
    <s v="S"/>
    <x v="1"/>
    <s v="PAY"/>
    <s v="COMPLETED"/>
    <x v="2"/>
    <s v="18:22:30"/>
    <x v="6"/>
    <s v="SAN JUAN DE MIRAFLORES"/>
    <s v="SANTIAGO DE SURCO"/>
    <s v="Motocicleta"/>
    <x v="722"/>
    <n v="4.4800000000000004"/>
    <n v="3.75"/>
    <n v="4.5"/>
    <n v="0.55000000000000004"/>
    <n v="16.875"/>
    <n v="2.4640000000000004"/>
    <n v="63.19"/>
    <n v="19.338999999999999"/>
  </r>
  <r>
    <s v="17:29:22"/>
    <s v="137,*,*13930"/>
    <s v="S"/>
    <x v="1"/>
    <s v="PAY"/>
    <s v="COMPLETED"/>
    <x v="2"/>
    <s v="20:48:09"/>
    <x v="12"/>
    <s v="LA VICTORIA"/>
    <s v="SAN JUAN DE LURIGANCHO"/>
    <s v="Motocicleta"/>
    <x v="427"/>
    <n v="4.1100000000000003"/>
    <n v="3.75"/>
    <n v="4.5"/>
    <n v="0.55000000000000004"/>
    <n v="16.875"/>
    <n v="2.2605000000000004"/>
    <n v="30.87"/>
    <n v="19.1355"/>
  </r>
  <r>
    <s v="17:30:15"/>
    <s v="7102(0)/2711"/>
    <m/>
    <x v="1"/>
    <s v="COD"/>
    <s v="COMPLETED"/>
    <x v="2"/>
    <s v="18:00:03"/>
    <x v="6"/>
    <s v="SURQUILLO"/>
    <s v="SAN ISIDRO"/>
    <s v="Motocicleta"/>
    <x v="801"/>
    <n v="14.510000000000002"/>
    <n v="3.75"/>
    <n v="4.5"/>
    <n v="0.55000000000000004"/>
    <n v="16.875"/>
    <n v="7.9805000000000019"/>
    <n v="119.51"/>
    <n v="24.855500000000003"/>
  </r>
  <r>
    <s v="17:30:35"/>
    <s v="307/.(2.8286"/>
    <s v="S"/>
    <x v="1"/>
    <s v="PAY"/>
    <s v="COMPLETED"/>
    <x v="2"/>
    <s v="18:49:51"/>
    <x v="6"/>
    <s v="SAN JUAN DE MIRAFLORES"/>
    <s v="SANTIAGO DE SURCO"/>
    <s v="Motocicleta"/>
    <x v="802"/>
    <n v="10.94"/>
    <n v="3.75"/>
    <n v="4.5"/>
    <n v="0.55000000000000004"/>
    <n v="16.875"/>
    <n v="6.0170000000000003"/>
    <n v="23.36"/>
    <n v="22.891999999999999"/>
  </r>
  <r>
    <s v="17:35:39"/>
    <s v="387-((2*2381"/>
    <s v="S"/>
    <x v="0"/>
    <s v="PAY"/>
    <s v="COMPLETED"/>
    <x v="8"/>
    <s v="13:26:05"/>
    <x v="3"/>
    <s v="SURQUILLO"/>
    <s v="SANTIAGO DE SURCO"/>
    <s v="Motocicleta"/>
    <x v="803"/>
    <n v="5.48"/>
    <n v="2.5"/>
    <n v="3"/>
    <n v="1.2"/>
    <n v="7.5"/>
    <n v="6.5760000000000005"/>
    <n v="58.24"/>
    <n v="14.076000000000001"/>
  </r>
  <r>
    <s v="17:35:39"/>
    <s v="218-0/*17622"/>
    <s v="S"/>
    <x v="1"/>
    <s v="PAY"/>
    <s v="IN_PROGRESS"/>
    <x v="3"/>
    <s v="11:07:40"/>
    <x v="5"/>
    <s v="SURQUILLO"/>
    <s v="SANTIAGO DE SURCO"/>
    <s v="Motocicleta"/>
    <x v="804"/>
    <n v="0"/>
    <n v="3.75"/>
    <n v="4.5"/>
    <n v="0.55000000000000004"/>
    <n v="7.3349999999999991"/>
    <n v="0"/>
    <n v="29.41"/>
    <n v="7.3349999999999991"/>
  </r>
  <r>
    <s v="17:36:43"/>
    <s v="3472(1,+7541"/>
    <s v="S"/>
    <x v="1"/>
    <s v="COD"/>
    <s v="COMPLETED"/>
    <x v="2"/>
    <s v="20:06:59"/>
    <x v="12"/>
    <s v="LIMA"/>
    <s v="LIMA"/>
    <s v="Motocicleta"/>
    <x v="805"/>
    <n v="12.57"/>
    <n v="3.75"/>
    <n v="4.5"/>
    <n v="0.55000000000000004"/>
    <n v="16.875"/>
    <n v="6.9135000000000009"/>
    <n v="179.12"/>
    <n v="23.788499999999999"/>
  </r>
  <r>
    <s v="17:42:41"/>
    <s v="33512-(06744"/>
    <s v="S"/>
    <x v="1"/>
    <s v="PAY"/>
    <s v="COMPLETED"/>
    <x v="2"/>
    <s v="19:08:55"/>
    <x v="0"/>
    <s v="SAN JUAN DE MIRAFLORES"/>
    <s v="SANTIAGO DE SURCO"/>
    <s v="Motocicleta"/>
    <x v="806"/>
    <n v="0"/>
    <n v="3.75"/>
    <n v="4.5"/>
    <n v="0.55000000000000004"/>
    <n v="9.7650000000000006"/>
    <n v="0"/>
    <n v="181"/>
    <n v="9.7650000000000006"/>
  </r>
  <r>
    <s v="17:45:09"/>
    <s v="939-00)07896"/>
    <s v="S"/>
    <x v="1"/>
    <s v="PAY"/>
    <s v="COMPLETED"/>
    <x v="2"/>
    <s v="18:22:54"/>
    <x v="6"/>
    <s v="SAN MIGUEL"/>
    <s v="SAN MARTIN DE PORRES"/>
    <s v="Motocicleta"/>
    <x v="807"/>
    <n v="0.96"/>
    <n v="3.75"/>
    <n v="4.5"/>
    <n v="0.55000000000000004"/>
    <n v="16.875"/>
    <n v="0.52800000000000002"/>
    <n v="139.53"/>
    <n v="17.402999999999999"/>
  </r>
  <r>
    <s v="17:47:30"/>
    <s v="719/(+)*1598"/>
    <s v="S"/>
    <x v="1"/>
    <s v="PAY"/>
    <s v="COMPLETED"/>
    <x v="2"/>
    <s v="20:36:08"/>
    <x v="12"/>
    <s v="LIMA"/>
    <s v="LIMA"/>
    <s v="Motocicleta"/>
    <x v="808"/>
    <n v="4.92"/>
    <n v="3.75"/>
    <n v="4.5"/>
    <n v="0.55000000000000004"/>
    <n v="16.875"/>
    <n v="2.706"/>
    <n v="221.11"/>
    <n v="19.581"/>
  </r>
  <r>
    <s v="17:50:39"/>
    <s v="400*1)+03351"/>
    <s v="S"/>
    <x v="1"/>
    <s v="PAY"/>
    <s v="COMPLETED"/>
    <x v="2"/>
    <s v="19:40:41"/>
    <x v="0"/>
    <s v="LIMA"/>
    <s v="SAN MIGUEL"/>
    <s v="Motocicleta"/>
    <x v="809"/>
    <n v="3.34"/>
    <n v="3.75"/>
    <n v="4.5"/>
    <n v="0.55000000000000004"/>
    <n v="16.875"/>
    <n v="1.837"/>
    <n v="231.98"/>
    <n v="18.712"/>
  </r>
  <r>
    <s v="17:51:33"/>
    <s v="804-02(/736"/>
    <s v="S"/>
    <x v="3"/>
    <s v="PAY"/>
    <s v="COMPLETED"/>
    <x v="2"/>
    <s v="20:21:53"/>
    <x v="12"/>
    <s v="SURQUILLO"/>
    <s v="SANTIAGO DE SURCO"/>
    <s v="Motocicleta"/>
    <x v="810"/>
    <n v="12.41"/>
    <n v="3"/>
    <n v="3.5"/>
    <n v="0.75"/>
    <n v="10.5"/>
    <n v="9.307500000000001"/>
    <n v="235.17"/>
    <n v="19.807500000000001"/>
  </r>
  <r>
    <s v="17:52:43"/>
    <s v="461)+/*11770"/>
    <s v="S"/>
    <x v="3"/>
    <s v="PAY"/>
    <s v="COMPLETED"/>
    <x v="2"/>
    <s v="20:21:24"/>
    <x v="12"/>
    <s v="SURQUILLO"/>
    <s v="SANTIAGO DE SURCO"/>
    <s v="Motocicleta"/>
    <x v="811"/>
    <n v="17.899999999999999"/>
    <n v="3"/>
    <n v="3.5"/>
    <n v="0.75"/>
    <n v="10.5"/>
    <n v="13.424999999999999"/>
    <n v="213.39"/>
    <n v="23.924999999999997"/>
  </r>
  <r>
    <s v="17:53:42"/>
    <s v="871(.2/-7551"/>
    <s v="S"/>
    <x v="3"/>
    <s v="PAY"/>
    <s v="WAITING"/>
    <x v="2"/>
    <s v="18:07:46"/>
    <x v="6"/>
    <s v="LIMA"/>
    <s v="MIRAFLORES"/>
    <s v="Motocicleta"/>
    <x v="495"/>
    <n v="2.7699999999999996"/>
    <n v="3"/>
    <n v="3.5"/>
    <n v="0.75"/>
    <n v="10.5"/>
    <n v="2.0774999999999997"/>
    <n v="64.55"/>
    <n v="12.577500000000001"/>
  </r>
  <r>
    <s v="17:53:43"/>
    <s v="390.1(1/6059"/>
    <s v="S"/>
    <x v="3"/>
    <s v="PAY"/>
    <s v="COMPLETED"/>
    <x v="2"/>
    <s v="20:20:48"/>
    <x v="12"/>
    <s v="SURQUILLO"/>
    <s v="SANTIAGO DE SURCO"/>
    <s v="Motocicleta"/>
    <x v="272"/>
    <n v="7.24"/>
    <n v="3"/>
    <n v="3.5"/>
    <n v="0.75"/>
    <n v="10.5"/>
    <n v="5.43"/>
    <n v="8.98"/>
    <n v="15.93"/>
  </r>
  <r>
    <s v="17:55:24"/>
    <s v="135*2)1.4755"/>
    <s v="S"/>
    <x v="3"/>
    <s v="PAY"/>
    <s v="COMPLETED"/>
    <x v="2"/>
    <s v="20:36:44"/>
    <x v="12"/>
    <s v="SURQUILLO"/>
    <s v="SANTIAGO DE SURCO"/>
    <s v="Motocicleta"/>
    <x v="359"/>
    <n v="5.5299999999999994"/>
    <n v="3"/>
    <n v="3.5"/>
    <n v="0.75"/>
    <n v="10.5"/>
    <n v="4.1474999999999991"/>
    <n v="249.07"/>
    <n v="14.647499999999999"/>
  </r>
  <r>
    <s v="17:59:34"/>
    <s v="88420(-+4333"/>
    <m/>
    <x v="1"/>
    <s v="COD"/>
    <s v="COMPLETED"/>
    <x v="2"/>
    <s v="18:30:08"/>
    <x v="6"/>
    <s v="SURQUILLO"/>
    <s v="SANTIAGO DE SURCO"/>
    <s v="Motocicleta"/>
    <x v="809"/>
    <n v="3.34"/>
    <n v="3.75"/>
    <n v="4.5"/>
    <n v="0.55000000000000004"/>
    <n v="16.875"/>
    <n v="1.837"/>
    <n v="245.3"/>
    <n v="18.712"/>
  </r>
  <r>
    <s v="17:59:50"/>
    <s v="1952/-./8437"/>
    <s v="S"/>
    <x v="3"/>
    <s v="PAY"/>
    <s v="COMPLETED"/>
    <x v="2"/>
    <s v="19:24:37"/>
    <x v="0"/>
    <s v="LIMA"/>
    <s v="SAN BORJA"/>
    <s v="Motocicleta"/>
    <x v="442"/>
    <n v="8.19"/>
    <n v="3"/>
    <n v="3.5"/>
    <n v="0.75"/>
    <n v="10.5"/>
    <n v="6.1425000000000001"/>
    <n v="193.8"/>
    <n v="16.642499999999998"/>
  </r>
  <r>
    <s v="18:04:56"/>
    <s v="860(+*,3357"/>
    <s v="S"/>
    <x v="1"/>
    <s v="PAY"/>
    <s v="COMPLETED"/>
    <x v="3"/>
    <s v="11:06:13"/>
    <x v="5"/>
    <s v="PUEBLO LIBRE"/>
    <s v="LIMA"/>
    <s v="Motocicleta"/>
    <x v="609"/>
    <n v="0.10999999999999988"/>
    <n v="3.75"/>
    <n v="4.5"/>
    <n v="0.55000000000000004"/>
    <n v="16.875"/>
    <n v="6.0499999999999936E-2"/>
    <n v="75.19"/>
    <n v="16.935500000000001"/>
  </r>
  <r>
    <s v="18:09:40"/>
    <s v="359(-2/+9969"/>
    <s v="S"/>
    <x v="1"/>
    <s v="PAY"/>
    <s v="WAITING"/>
    <x v="3"/>
    <s v="09:02:34"/>
    <x v="10"/>
    <s v="LA MOLINA"/>
    <s v="SAN JUAN DE LURIGANCHO"/>
    <s v="Motocicleta"/>
    <x v="640"/>
    <n v="12.09"/>
    <n v="3.75"/>
    <n v="4.5"/>
    <n v="0.55000000000000004"/>
    <n v="16.875"/>
    <n v="6.6495000000000006"/>
    <n v="15.95"/>
    <n v="23.5245"/>
  </r>
  <r>
    <s v="18:09:56"/>
    <s v="4361*1*)6096"/>
    <s v="S"/>
    <x v="2"/>
    <s v="PAY"/>
    <s v="COMPLETED"/>
    <x v="3"/>
    <s v="10:52:06"/>
    <x v="4"/>
    <s v="SURQUILLO"/>
    <s v="SURQUILLO"/>
    <s v="Motocicleta"/>
    <x v="812"/>
    <n v="2.0199999999999996"/>
    <n v="12"/>
    <n v="8"/>
    <n v="2.65"/>
    <n v="96"/>
    <n v="5.3529999999999989"/>
    <n v="39.51"/>
    <n v="101.35299999999999"/>
  </r>
  <r>
    <s v="18:11:46"/>
    <s v="3711.*/02670"/>
    <s v="S"/>
    <x v="1"/>
    <s v="PAY"/>
    <s v="COMPLETED"/>
    <x v="8"/>
    <s v="13:58:09"/>
    <x v="3"/>
    <s v="SURQUILLO"/>
    <s v="SAN JUAN DE LURIGANCHO"/>
    <s v="Motocicleta"/>
    <x v="813"/>
    <n v="0"/>
    <n v="3.75"/>
    <n v="4.5"/>
    <n v="0.55000000000000004"/>
    <n v="7.1549999999999994"/>
    <n v="0"/>
    <n v="160.56"/>
    <n v="7.1549999999999994"/>
  </r>
  <r>
    <s v="18:11:46"/>
    <s v="472+(1/24465"/>
    <s v="S"/>
    <x v="1"/>
    <s v="PAY"/>
    <s v="IN_PROGRESS"/>
    <x v="3"/>
    <s v="08:41:15"/>
    <x v="8"/>
    <s v="SURQUILLO"/>
    <s v="SAN JUAN DE LURIGANCHO"/>
    <s v="Motocicleta"/>
    <x v="44"/>
    <n v="2.8899999999999997"/>
    <n v="3.75"/>
    <n v="4.5"/>
    <n v="0.55000000000000004"/>
    <n v="16.875"/>
    <n v="1.5894999999999999"/>
    <n v="96.15"/>
    <n v="18.464500000000001"/>
  </r>
  <r>
    <s v="18:11:46"/>
    <s v="754.//,/3240"/>
    <s v="S"/>
    <x v="1"/>
    <s v="PAY"/>
    <s v="WAITING"/>
    <x v="3"/>
    <s v="15:26:30"/>
    <x v="11"/>
    <s v="SURQUILLO"/>
    <s v="SAN JUAN DE LURIGANCHO"/>
    <s v="Motocicleta"/>
    <x v="224"/>
    <n v="7.74"/>
    <n v="3.75"/>
    <n v="4.5"/>
    <n v="0.55000000000000004"/>
    <n v="16.875"/>
    <n v="4.2570000000000006"/>
    <n v="195.15"/>
    <n v="21.132000000000001"/>
  </r>
  <r>
    <s v="18:17:10"/>
    <s v="296,00(.1849"/>
    <s v="S"/>
    <x v="2"/>
    <s v="PAY"/>
    <s v="COMPLETED"/>
    <x v="3"/>
    <s v="10:51:51"/>
    <x v="4"/>
    <s v="SURQUILLO"/>
    <s v="SURQUILLO"/>
    <s v="Motocicleta"/>
    <x v="814"/>
    <n v="0"/>
    <n v="12"/>
    <n v="8"/>
    <n v="2.65"/>
    <n v="8.08"/>
    <n v="0"/>
    <n v="39.78"/>
    <n v="8.08"/>
  </r>
  <r>
    <s v="18:19:27"/>
    <s v="485111205944"/>
    <s v="S"/>
    <x v="1"/>
    <s v="PAY"/>
    <s v="COMPLETED"/>
    <x v="3"/>
    <s v="11:29:20"/>
    <x v="5"/>
    <s v="CHORRILLOS"/>
    <s v="SAN JUAN DE MIRAFLORES"/>
    <s v="Motocicleta"/>
    <x v="162"/>
    <n v="16.21"/>
    <n v="3.75"/>
    <n v="4.5"/>
    <n v="0.55000000000000004"/>
    <n v="16.875"/>
    <n v="8.9155000000000015"/>
    <n v="36.090000000000003"/>
    <n v="25.790500000000002"/>
  </r>
  <r>
    <s v="18:22:55"/>
    <s v="915)0//22873"/>
    <s v="S"/>
    <x v="1"/>
    <s v="PAY"/>
    <s v="WAITING"/>
    <x v="3"/>
    <s v="10:11:06"/>
    <x v="4"/>
    <s v="JESUS MARIA"/>
    <s v="SAN BORJA"/>
    <s v="Motocicleta"/>
    <x v="815"/>
    <n v="15.48"/>
    <n v="3.75"/>
    <n v="4.5"/>
    <n v="0.55000000000000004"/>
    <n v="16.875"/>
    <n v="8.5140000000000011"/>
    <n v="205.36"/>
    <n v="25.389000000000003"/>
  </r>
  <r>
    <s v="18:22:55"/>
    <s v="78*0/,,3318"/>
    <s v="S"/>
    <x v="1"/>
    <s v="PAY"/>
    <s v="COMPLETED"/>
    <x v="3"/>
    <s v="12:15:33"/>
    <x v="7"/>
    <s v="JESUS MARIA"/>
    <s v="SAN BORJA"/>
    <s v="Motocicleta"/>
    <x v="816"/>
    <n v="9.66"/>
    <n v="3.75"/>
    <n v="4.5"/>
    <n v="0.55000000000000004"/>
    <n v="16.875"/>
    <n v="5.3130000000000006"/>
    <n v="156.36000000000001"/>
    <n v="22.188000000000002"/>
  </r>
  <r>
    <s v="18:27:05"/>
    <s v="158,)1-/2128"/>
    <s v="S"/>
    <x v="3"/>
    <s v="PAY"/>
    <s v="COMPLETED"/>
    <x v="2"/>
    <s v="19:29:56"/>
    <x v="0"/>
    <s v="LIMA"/>
    <s v="MIRAFLORES"/>
    <s v="Motocicleta"/>
    <x v="817"/>
    <n v="0.10999999999999988"/>
    <n v="3"/>
    <n v="3.5"/>
    <n v="0.75"/>
    <n v="10.5"/>
    <n v="8.2499999999999907E-2"/>
    <n v="75.8"/>
    <n v="10.5825"/>
  </r>
  <r>
    <s v="18:34:59"/>
    <s v="537,(/,22814"/>
    <s v="S"/>
    <x v="3"/>
    <s v="CCD"/>
    <s v="COMPLETED"/>
    <x v="2"/>
    <s v="20:04:58"/>
    <x v="12"/>
    <s v="SURQUILLO"/>
    <s v="LIMA"/>
    <s v="Motocicleta"/>
    <x v="543"/>
    <n v="8.75"/>
    <n v="3"/>
    <n v="3.5"/>
    <n v="0.75"/>
    <n v="10.5"/>
    <n v="6.5625"/>
    <n v="81.290000000000006"/>
    <n v="17.0625"/>
  </r>
  <r>
    <s v="18:36:56"/>
    <s v="959)++(-5203"/>
    <s v="S"/>
    <x v="0"/>
    <s v="PAY"/>
    <s v="COMPLETED"/>
    <x v="3"/>
    <s v="12:52:44"/>
    <x v="7"/>
    <s v="SANTIAGO DE SURCO"/>
    <s v="MIRAFLORES"/>
    <s v="Motocicleta"/>
    <x v="818"/>
    <n v="17.59"/>
    <n v="2.5"/>
    <n v="3"/>
    <n v="1.2"/>
    <n v="7.5"/>
    <n v="21.108000000000001"/>
    <n v="125.92"/>
    <n v="28.608000000000001"/>
  </r>
  <r>
    <s v="18:37:40"/>
    <s v="646+**+26020"/>
    <s v="S"/>
    <x v="3"/>
    <s v="COD"/>
    <s v="COMPLETED"/>
    <x v="2"/>
    <s v="20:04:33"/>
    <x v="12"/>
    <s v="SURQUILLO"/>
    <s v="JESUS MARIA"/>
    <s v="Motocicleta"/>
    <x v="819"/>
    <n v="3.17"/>
    <n v="3"/>
    <n v="3.5"/>
    <n v="0.75"/>
    <n v="10.5"/>
    <n v="2.3774999999999999"/>
    <n v="244.77"/>
    <n v="12.8775"/>
  </r>
  <r>
    <s v="18:39:44"/>
    <s v="770)*2(*9750"/>
    <s v="S"/>
    <x v="1"/>
    <s v="PAY"/>
    <s v="WAITING"/>
    <x v="3"/>
    <s v="10:46:27"/>
    <x v="4"/>
    <s v="MIRAFLORES"/>
    <s v="SANTIAGO DE SURCO"/>
    <s v="Motocicleta"/>
    <x v="113"/>
    <n v="10.68"/>
    <n v="3.75"/>
    <n v="4.5"/>
    <n v="0.55000000000000004"/>
    <n v="16.875"/>
    <n v="5.8740000000000006"/>
    <n v="116.84"/>
    <n v="22.749000000000002"/>
  </r>
  <r>
    <s v="18:39:44"/>
    <s v="40/**14603"/>
    <s v="S"/>
    <x v="1"/>
    <s v="PAY"/>
    <s v="COMPLETED"/>
    <x v="3"/>
    <s v="12:11:54"/>
    <x v="7"/>
    <s v="MIRAFLORES"/>
    <s v="SANTIAGO DE SURCO"/>
    <s v="Motocicleta"/>
    <x v="383"/>
    <n v="16.079999999999998"/>
    <n v="3.75"/>
    <n v="4.5"/>
    <n v="0.55000000000000004"/>
    <n v="16.875"/>
    <n v="8.8439999999999994"/>
    <n v="38.69"/>
    <n v="25.719000000000001"/>
  </r>
  <r>
    <s v="18:39:57"/>
    <s v="8440)+-.1387"/>
    <s v="S"/>
    <x v="1"/>
    <s v="PAY"/>
    <s v="COMPLETED"/>
    <x v="3"/>
    <s v="13:12:40"/>
    <x v="3"/>
    <s v="BRENA"/>
    <s v="SAN JUAN DE LURIGANCHO"/>
    <s v="Motocicleta"/>
    <x v="820"/>
    <n v="9.1300000000000008"/>
    <n v="3.75"/>
    <n v="4.5"/>
    <n v="0.55000000000000004"/>
    <n v="16.875"/>
    <n v="5.0215000000000005"/>
    <n v="201.58"/>
    <n v="21.8965"/>
  </r>
  <r>
    <s v="18:40:46"/>
    <s v="550++11*7372"/>
    <s v="S"/>
    <x v="3"/>
    <s v="COD"/>
    <s v="COMPLETED"/>
    <x v="2"/>
    <s v="19:50:30"/>
    <x v="0"/>
    <s v="SURQUILLO"/>
    <s v="SANTIAGO DE SURCO"/>
    <s v="Motocicleta"/>
    <x v="61"/>
    <n v="0.2200000000000002"/>
    <n v="3"/>
    <n v="3.5"/>
    <n v="0.75"/>
    <n v="10.5"/>
    <n v="0.16500000000000015"/>
    <n v="186.75"/>
    <n v="10.665000000000001"/>
  </r>
  <r>
    <s v="18:41:41"/>
    <s v="66320-+21137"/>
    <s v="S"/>
    <x v="3"/>
    <s v="PAY"/>
    <s v="COMPLETED"/>
    <x v="2"/>
    <s v="19:12:03"/>
    <x v="0"/>
    <s v="LIMA"/>
    <s v="SANTIAGO DE SURCO"/>
    <s v="Motocicleta"/>
    <x v="821"/>
    <n v="0.31000000000000005"/>
    <n v="3"/>
    <n v="3.5"/>
    <n v="0.75"/>
    <n v="10.5"/>
    <n v="0.23250000000000004"/>
    <n v="15.88"/>
    <n v="10.7325"/>
  </r>
  <r>
    <s v="18:44:04"/>
    <s v="186*.0(,4298"/>
    <s v="S"/>
    <x v="1"/>
    <s v="PAY"/>
    <s v="COMPLETED"/>
    <x v="3"/>
    <s v="10:52:01"/>
    <x v="4"/>
    <s v="VILLA MARIA DEL TRIUNFO"/>
    <s v="SAN JUAN DE MIRAFLORES"/>
    <s v="Motocicleta"/>
    <x v="724"/>
    <n v="0"/>
    <n v="3.75"/>
    <n v="4.5"/>
    <n v="0.55000000000000004"/>
    <n v="13.77"/>
    <n v="0"/>
    <n v="200.9"/>
    <n v="13.77"/>
  </r>
  <r>
    <s v="18:50:21"/>
    <s v="6112--.-5428"/>
    <s v="S"/>
    <x v="1"/>
    <s v="PAY"/>
    <s v="COMPLETED"/>
    <x v="3"/>
    <s v="13:17:02"/>
    <x v="3"/>
    <s v="LIMA"/>
    <s v="INDEPENDENCIA"/>
    <s v="Motocicleta"/>
    <x v="252"/>
    <n v="11.15"/>
    <n v="3.75"/>
    <n v="4.5"/>
    <n v="0.55000000000000004"/>
    <n v="16.875"/>
    <n v="6.1325000000000003"/>
    <n v="131.85"/>
    <n v="23.0075"/>
  </r>
  <r>
    <s v="18:54:21"/>
    <s v="5331,1/,9864"/>
    <s v="S"/>
    <x v="1"/>
    <s v="PAY"/>
    <s v="COMPLETED"/>
    <x v="3"/>
    <s v="11:14:51"/>
    <x v="5"/>
    <s v="SAN JUAN DE MIRAFLORES"/>
    <s v="SAN JUAN DE MIRAFLORES"/>
    <s v="Motocicleta"/>
    <x v="822"/>
    <n v="0"/>
    <n v="3.75"/>
    <n v="4.5"/>
    <n v="0.55000000000000004"/>
    <n v="12.06"/>
    <n v="0"/>
    <n v="128.38999999999999"/>
    <n v="12.06"/>
  </r>
  <r>
    <s v="18:59:16"/>
    <s v="820+.,-21569"/>
    <s v="S"/>
    <x v="1"/>
    <s v="PAY"/>
    <s v="COMPLETED"/>
    <x v="3"/>
    <s v="17:38:18"/>
    <x v="13"/>
    <s v="SAN JUAN DE MIRAFLORES"/>
    <s v="CHORRILLOS"/>
    <s v="Motocicleta"/>
    <x v="823"/>
    <n v="0"/>
    <n v="3.75"/>
    <n v="4.5"/>
    <n v="0.55000000000000004"/>
    <n v="15.39"/>
    <n v="0"/>
    <n v="18.64"/>
    <n v="15.39"/>
  </r>
  <r>
    <s v="19:00:11"/>
    <s v="867++02*5351"/>
    <s v="S"/>
    <x v="0"/>
    <s v="CCD"/>
    <s v="COMPLETED"/>
    <x v="3"/>
    <s v="12:26:52"/>
    <x v="7"/>
    <s v="SANTIAGO DE SURCO"/>
    <s v="SAN ISIDRO"/>
    <s v="Motocicleta"/>
    <x v="624"/>
    <n v="17.29"/>
    <n v="2.5"/>
    <n v="3"/>
    <n v="1.2"/>
    <n v="7.5"/>
    <n v="20.747999999999998"/>
    <n v="163.93"/>
    <n v="28.247999999999998"/>
  </r>
  <r>
    <s v="19:06:50"/>
    <s v="598221,-7560"/>
    <m/>
    <x v="1"/>
    <s v="COD"/>
    <s v="COMPLETED"/>
    <x v="2"/>
    <s v="19:32:18"/>
    <x v="0"/>
    <s v="SURQUILLO"/>
    <s v="SANTIAGO DE SURCO"/>
    <s v="Motocicleta"/>
    <x v="824"/>
    <n v="15.260000000000002"/>
    <n v="3.75"/>
    <n v="4.5"/>
    <n v="0.55000000000000004"/>
    <n v="16.875"/>
    <n v="8.3930000000000007"/>
    <n v="80.25"/>
    <n v="25.268000000000001"/>
  </r>
  <r>
    <s v="19:38:48"/>
    <s v="832-++,(3741"/>
    <s v="S"/>
    <x v="3"/>
    <s v="PAY"/>
    <s v="COMPLETED"/>
    <x v="3"/>
    <s v="16:38:46"/>
    <x v="2"/>
    <s v="LIMA"/>
    <s v="JESUS MARIA"/>
    <s v="Motocicleta"/>
    <x v="825"/>
    <n v="7.3900000000000006"/>
    <n v="3"/>
    <n v="3.5"/>
    <n v="0.75"/>
    <n v="10.5"/>
    <n v="5.5425000000000004"/>
    <n v="224.14"/>
    <n v="16.0425"/>
  </r>
  <r>
    <s v="19:46:09"/>
    <s v="814.)(-11720"/>
    <m/>
    <x v="1"/>
    <s v="COD"/>
    <s v="COMPLETED"/>
    <x v="2"/>
    <s v="20:13:54"/>
    <x v="12"/>
    <s v="SURQUILLO"/>
    <s v="SAN ISIDRO"/>
    <s v="Motocicleta"/>
    <x v="826"/>
    <n v="5.33"/>
    <n v="3.75"/>
    <n v="4.5"/>
    <n v="0.55000000000000004"/>
    <n v="16.875"/>
    <n v="2.9315000000000002"/>
    <n v="201.48"/>
    <n v="19.8065"/>
  </r>
  <r>
    <s v="19:56:07"/>
    <s v="754()/1.9615"/>
    <s v="S"/>
    <x v="3"/>
    <s v="COD"/>
    <s v="COMPLETED"/>
    <x v="2"/>
    <s v="21:53:41"/>
    <x v="14"/>
    <s v="SURQUILLO"/>
    <s v="LA MOLINA"/>
    <s v="Motocicleta"/>
    <x v="827"/>
    <n v="16.2"/>
    <n v="3"/>
    <n v="3.5"/>
    <n v="0.75"/>
    <n v="10.5"/>
    <n v="12.149999999999999"/>
    <n v="188.92"/>
    <n v="22.65"/>
  </r>
  <r>
    <s v="20:00:06"/>
    <s v="29-1/2+4808"/>
    <m/>
    <x v="1"/>
    <s v="COD"/>
    <s v="COMPLETED"/>
    <x v="2"/>
    <s v="20:48:05"/>
    <x v="12"/>
    <s v="SURQUILLO"/>
    <s v="SAN ISIDRO"/>
    <s v="Motocicleta"/>
    <x v="828"/>
    <n v="2.3200000000000003"/>
    <n v="3.75"/>
    <n v="4.5"/>
    <n v="0.55000000000000004"/>
    <n v="16.875"/>
    <n v="1.2760000000000002"/>
    <n v="197.81"/>
    <n v="18.151"/>
  </r>
  <r>
    <s v="20:02:17"/>
    <s v="598)**,)9781"/>
    <s v="S"/>
    <x v="1"/>
    <s v="PAY"/>
    <s v="COMPLETED"/>
    <x v="3"/>
    <s v="12:14:51"/>
    <x v="7"/>
    <s v="INDEPENDENCIA"/>
    <s v="SAN MARTIN DE PORRES"/>
    <s v="Motocicleta"/>
    <x v="829"/>
    <n v="0"/>
    <n v="3.75"/>
    <n v="4.5"/>
    <n v="0.55000000000000004"/>
    <n v="14.31"/>
    <n v="0"/>
    <n v="120.63"/>
    <n v="14.31"/>
  </r>
  <r>
    <s v="20:11:27"/>
    <s v="581+,+.+3526"/>
    <s v="S"/>
    <x v="3"/>
    <s v="PAY"/>
    <s v="COMPLETED"/>
    <x v="2"/>
    <s v="21:58:16"/>
    <x v="14"/>
    <s v="LIMA"/>
    <s v="SURQUILLO"/>
    <s v="Motocicleta"/>
    <x v="830"/>
    <n v="17.52"/>
    <n v="3"/>
    <n v="3.5"/>
    <n v="0.75"/>
    <n v="10.5"/>
    <n v="13.14"/>
    <n v="7.18"/>
    <n v="23.64"/>
  </r>
  <r>
    <s v="20:13:00"/>
    <s v="234.+,1,3303"/>
    <s v="M"/>
    <x v="0"/>
    <s v="CCD"/>
    <s v="COMPLETED"/>
    <x v="3"/>
    <s v="13:21:25"/>
    <x v="3"/>
    <s v="SANTIAGO DE SURCO"/>
    <s v="MIRAFLORES"/>
    <s v="Motocicleta"/>
    <x v="831"/>
    <n v="3.5"/>
    <n v="2.5"/>
    <n v="3"/>
    <n v="1.2"/>
    <n v="7.5"/>
    <n v="4.2"/>
    <n v="176.22"/>
    <n v="11.7"/>
  </r>
  <r>
    <s v="20:13:57"/>
    <s v="59(0/+*1324"/>
    <s v="S"/>
    <x v="3"/>
    <s v="PAY"/>
    <s v="COMPLETED"/>
    <x v="2"/>
    <s v="21:58:31"/>
    <x v="14"/>
    <s v="LIMA"/>
    <s v="SURQUILLO"/>
    <s v="Motocicleta"/>
    <x v="832"/>
    <n v="4.08"/>
    <n v="3"/>
    <n v="3.5"/>
    <n v="0.75"/>
    <n v="10.5"/>
    <n v="3.06"/>
    <n v="111.15"/>
    <n v="13.56"/>
  </r>
  <r>
    <s v="20:18:02"/>
    <s v="796,+.*/115"/>
    <m/>
    <x v="1"/>
    <s v="COD"/>
    <s v="COMPLETED"/>
    <x v="2"/>
    <s v="20:53:22"/>
    <x v="12"/>
    <s v="SURQUILLO"/>
    <s v="LA VICTORIA"/>
    <s v="Motocicleta"/>
    <x v="833"/>
    <n v="9.61"/>
    <n v="3.75"/>
    <n v="4.5"/>
    <n v="0.55000000000000004"/>
    <n v="16.875"/>
    <n v="5.2854999999999999"/>
    <n v="192.52"/>
    <n v="22.160499999999999"/>
  </r>
  <r>
    <s v="20:22:58"/>
    <s v="3201+.*-9453"/>
    <s v="S"/>
    <x v="1"/>
    <s v="PAY"/>
    <s v="COMPLETED"/>
    <x v="3"/>
    <s v="14:49:30"/>
    <x v="9"/>
    <s v="LIMA"/>
    <s v="SAN BORJA"/>
    <s v="Motocicleta"/>
    <x v="834"/>
    <n v="4.57"/>
    <n v="3.75"/>
    <n v="4.5"/>
    <n v="0.55000000000000004"/>
    <n v="16.875"/>
    <n v="2.5135000000000005"/>
    <n v="133.29"/>
    <n v="19.388500000000001"/>
  </r>
  <r>
    <s v="20:23:48"/>
    <s v="15720.22715"/>
    <s v="S"/>
    <x v="3"/>
    <s v="PAY"/>
    <s v="COMPLETED"/>
    <x v="2"/>
    <s v="22:06:38"/>
    <x v="15"/>
    <s v="LIMA"/>
    <s v="SAN MIGUEL"/>
    <s v="Motocicleta"/>
    <x v="835"/>
    <n v="14.870000000000001"/>
    <n v="3"/>
    <n v="3.5"/>
    <n v="0.75"/>
    <n v="10.5"/>
    <n v="11.1525"/>
    <n v="65.22"/>
    <n v="21.6525"/>
  </r>
  <r>
    <s v="20:24:23"/>
    <s v="413)-/,/890"/>
    <s v="S"/>
    <x v="3"/>
    <s v="PAY"/>
    <s v="COMPLETED"/>
    <x v="2"/>
    <s v="20:55:18"/>
    <x v="12"/>
    <s v="LIMA"/>
    <s v="SURQUILLO"/>
    <s v="Motocicleta"/>
    <x v="676"/>
    <n v="4.63"/>
    <n v="3"/>
    <n v="3.5"/>
    <n v="0.75"/>
    <n v="10.5"/>
    <n v="3.4725000000000001"/>
    <n v="9.44"/>
    <n v="13.9725"/>
  </r>
  <r>
    <s v="20:34:44"/>
    <s v="152(,/1-9022"/>
    <s v="S"/>
    <x v="0"/>
    <s v="CCD"/>
    <s v="COMPLETED"/>
    <x v="3"/>
    <s v="12:21:30"/>
    <x v="7"/>
    <s v="SANTIAGO DE SURCO"/>
    <s v="SAN ISIDRO"/>
    <s v="Motocicleta"/>
    <x v="836"/>
    <n v="3.41"/>
    <n v="2.5"/>
    <n v="3"/>
    <n v="1.2"/>
    <n v="7.5"/>
    <n v="4.0919999999999996"/>
    <n v="37.590000000000003"/>
    <n v="11.591999999999999"/>
  </r>
  <r>
    <s v="20:35:19"/>
    <s v="667-(/(-6447"/>
    <m/>
    <x v="1"/>
    <s v="COD"/>
    <s v="COMPLETED"/>
    <x v="2"/>
    <s v="21:26:54"/>
    <x v="14"/>
    <s v="SURQUILLO"/>
    <s v="SAN ISIDRO"/>
    <s v="Motocicleta"/>
    <x v="837"/>
    <n v="0"/>
    <n v="3.75"/>
    <n v="4.5"/>
    <n v="0.55000000000000004"/>
    <n v="6.6150000000000002"/>
    <n v="0"/>
    <n v="247.85"/>
    <n v="6.6150000000000002"/>
  </r>
  <r>
    <s v="20:36:37"/>
    <s v="159)).-+2116"/>
    <s v="S"/>
    <x v="3"/>
    <s v="PAY"/>
    <s v="COMPLETED"/>
    <x v="2"/>
    <s v="21:48:05"/>
    <x v="14"/>
    <s v="LIMA"/>
    <s v="MAGDALENA DEL MAR"/>
    <s v="Motocicleta"/>
    <x v="838"/>
    <n v="1.7800000000000002"/>
    <n v="3"/>
    <n v="3.5"/>
    <n v="0.75"/>
    <n v="10.5"/>
    <n v="1.3350000000000002"/>
    <n v="72.3"/>
    <n v="11.835000000000001"/>
  </r>
  <r>
    <s v="20:36:44"/>
    <s v="680(0,+29402"/>
    <s v="S"/>
    <x v="0"/>
    <s v="CCD"/>
    <s v="COMPLETED"/>
    <x v="3"/>
    <s v="12:35:42"/>
    <x v="7"/>
    <s v="SANTIAGO DE SURCO"/>
    <s v="BARRANCO"/>
    <s v="Motocicleta"/>
    <x v="684"/>
    <n v="2.2699999999999996"/>
    <n v="2.5"/>
    <n v="3"/>
    <n v="1.2"/>
    <n v="7.5"/>
    <n v="2.7239999999999993"/>
    <n v="28.33"/>
    <n v="10.224"/>
  </r>
  <r>
    <s v="20:39:04"/>
    <s v="360.,1(14615"/>
    <s v="S"/>
    <x v="3"/>
    <s v="PAY"/>
    <s v="COMPLETED"/>
    <x v="2"/>
    <s v="21:09:29"/>
    <x v="14"/>
    <s v="LIMA"/>
    <s v="SANTIAGO DE SURCO"/>
    <s v="Motocicleta"/>
    <x v="435"/>
    <n v="6.25"/>
    <n v="3"/>
    <n v="3.5"/>
    <n v="0.75"/>
    <n v="10.5"/>
    <n v="4.6875"/>
    <n v="164.39"/>
    <n v="15.1875"/>
  </r>
  <r>
    <s v="20:40:06"/>
    <s v="551-+/)08596"/>
    <s v="S"/>
    <x v="1"/>
    <s v="PAY"/>
    <s v="COMPLETED"/>
    <x v="3"/>
    <s v="10:34:45"/>
    <x v="4"/>
    <s v="LA MOLINA"/>
    <s v="LA VICTORIA"/>
    <s v="Motocicleta"/>
    <x v="839"/>
    <n v="11.35"/>
    <n v="3.75"/>
    <n v="4.5"/>
    <n v="0.55000000000000004"/>
    <n v="16.875"/>
    <n v="6.2425000000000006"/>
    <n v="14.81"/>
    <n v="23.1175"/>
  </r>
  <r>
    <s v="20:40:17"/>
    <s v="108-./2-6776"/>
    <s v="S"/>
    <x v="3"/>
    <s v="PAY"/>
    <s v="COMPLETED"/>
    <x v="2"/>
    <s v="21:51:40"/>
    <x v="14"/>
    <s v="LIMA"/>
    <s v="SANTIAGO DE SURCO"/>
    <s v="Motocicleta"/>
    <x v="840"/>
    <n v="4.3499999999999996"/>
    <n v="3"/>
    <n v="3.5"/>
    <n v="0.75"/>
    <n v="10.5"/>
    <n v="3.2624999999999997"/>
    <n v="1.1400000000000001"/>
    <n v="13.762499999999999"/>
  </r>
  <r>
    <s v="20:40:37"/>
    <s v="55**.+/70"/>
    <s v="S"/>
    <x v="1"/>
    <s v="PAY"/>
    <s v="COMPLETED"/>
    <x v="3"/>
    <s v="09:48:47"/>
    <x v="10"/>
    <s v="LA MOLINA"/>
    <s v="SANTA ANITA"/>
    <s v="Motocicleta"/>
    <x v="841"/>
    <n v="6.85"/>
    <n v="3.75"/>
    <n v="4.5"/>
    <n v="0.55000000000000004"/>
    <n v="16.875"/>
    <n v="3.7675000000000001"/>
    <n v="174.22"/>
    <n v="20.642499999999998"/>
  </r>
  <r>
    <s v="20:41:33"/>
    <s v="495*(+0.3817"/>
    <s v="S"/>
    <x v="3"/>
    <s v="PAY"/>
    <s v="COMPLETED"/>
    <x v="2"/>
    <s v="21:52:28"/>
    <x v="14"/>
    <s v="LIMA"/>
    <s v="SANTIAGO DE SURCO"/>
    <s v="Motocicleta"/>
    <x v="235"/>
    <n v="5.8699999999999992"/>
    <n v="3"/>
    <n v="3.5"/>
    <n v="0.75"/>
    <n v="10.5"/>
    <n v="4.4024999999999999"/>
    <n v="194.4"/>
    <n v="14.9025"/>
  </r>
  <r>
    <s v="20:44:11"/>
    <s v="90*0*-27900"/>
    <s v="S"/>
    <x v="0"/>
    <s v="CCD"/>
    <s v="COMPLETED"/>
    <x v="3"/>
    <s v="12:36:24"/>
    <x v="7"/>
    <s v="SANTIAGO DE SURCO"/>
    <s v="SAN ISIDRO"/>
    <s v="Motocicleta"/>
    <x v="842"/>
    <n v="18.059999999999999"/>
    <n v="2.5"/>
    <n v="3"/>
    <n v="1.2"/>
    <n v="7.5"/>
    <n v="21.671999999999997"/>
    <n v="143.69999999999999"/>
    <n v="29.171999999999997"/>
  </r>
  <r>
    <s v="21:13:30"/>
    <s v="565**2.,4939"/>
    <s v="S"/>
    <x v="2"/>
    <s v="PAY"/>
    <s v="COMPLETED"/>
    <x v="3"/>
    <s v="12:55:57"/>
    <x v="7"/>
    <s v="SURQUILLO"/>
    <s v="LA MOLINA"/>
    <s v="Motocicleta"/>
    <x v="460"/>
    <n v="7.870000000000001"/>
    <n v="12"/>
    <n v="8"/>
    <n v="2.65"/>
    <n v="96"/>
    <n v="20.855500000000003"/>
    <n v="74.760000000000005"/>
    <n v="116.85550000000001"/>
  </r>
  <r>
    <s v="21:16:42"/>
    <s v="850./0/0595"/>
    <s v="S"/>
    <x v="3"/>
    <s v="PAY"/>
    <s v="IN_PROGRESS"/>
    <x v="2"/>
    <s v="21:23:55"/>
    <x v="14"/>
    <s v="SURQUILLO"/>
    <s v="LIMA"/>
    <s v="Motocicleta"/>
    <x v="843"/>
    <n v="17.579999999999998"/>
    <n v="3"/>
    <n v="3.5"/>
    <n v="0.75"/>
    <n v="10.5"/>
    <n v="13.184999999999999"/>
    <n v="132.16999999999999"/>
    <n v="23.684999999999999"/>
  </r>
  <r>
    <s v="21:18:56"/>
    <s v="613-*)/)8404"/>
    <s v="S"/>
    <x v="1"/>
    <s v="PAY"/>
    <s v="COMPLETED"/>
    <x v="3"/>
    <s v="11:06:23"/>
    <x v="5"/>
    <s v="LIMA"/>
    <s v="INDEPENDENCIA"/>
    <s v="Motocicleta"/>
    <x v="186"/>
    <n v="11.71"/>
    <n v="3.75"/>
    <n v="4.5"/>
    <n v="0.55000000000000004"/>
    <n v="16.875"/>
    <n v="6.440500000000001"/>
    <n v="5.84"/>
    <n v="23.3155"/>
  </r>
  <r>
    <s v="21:19:08"/>
    <s v="261.*01(9441"/>
    <s v="S"/>
    <x v="3"/>
    <s v="CCD"/>
    <s v="COMPLETED"/>
    <x v="2"/>
    <s v="22:12:51"/>
    <x v="15"/>
    <s v="SURQUILLO"/>
    <s v="SANTIAGO DE SURCO"/>
    <s v="Motocicleta"/>
    <x v="844"/>
    <n v="9.6300000000000008"/>
    <n v="3"/>
    <n v="3.5"/>
    <n v="0.75"/>
    <n v="10.5"/>
    <n v="7.2225000000000001"/>
    <n v="242.41"/>
    <n v="17.7225"/>
  </r>
  <r>
    <s v="21:29:45"/>
    <s v="5352*2,*2676"/>
    <s v="S"/>
    <x v="1"/>
    <s v="PAY"/>
    <s v="COMPLETED"/>
    <x v="3"/>
    <s v="10:53:36"/>
    <x v="4"/>
    <s v="LIMA"/>
    <s v="CALLAO"/>
    <s v="Motocicleta"/>
    <x v="845"/>
    <n v="0"/>
    <n v="3.75"/>
    <n v="4.5"/>
    <n v="0.55000000000000004"/>
    <n v="6.84"/>
    <n v="0"/>
    <n v="20.399999999999999"/>
    <n v="6.84"/>
  </r>
  <r>
    <s v="21:31:11"/>
    <s v="96102+)-587"/>
    <s v="S"/>
    <x v="0"/>
    <s v="CCD"/>
    <s v="COMPLETED"/>
    <x v="3"/>
    <s v="12:45:10"/>
    <x v="7"/>
    <s v="MIRAFLORES"/>
    <s v="LINCE"/>
    <s v="Motocicleta"/>
    <x v="846"/>
    <n v="15.579999999999998"/>
    <n v="2.5"/>
    <n v="3"/>
    <n v="1.2"/>
    <n v="7.5"/>
    <n v="18.695999999999998"/>
    <n v="130.16"/>
    <n v="26.195999999999998"/>
  </r>
  <r>
    <s v="21:32:56"/>
    <s v="642/0+0+1591"/>
    <s v="S"/>
    <x v="1"/>
    <s v="PAY"/>
    <s v="COMPLETED"/>
    <x v="3"/>
    <s v="11:06:02"/>
    <x v="5"/>
    <s v="SAN JUAN DE MIRAFLORES"/>
    <s v="VILLA MARIA DEL TRIUNFO"/>
    <s v="Motocicleta"/>
    <x v="847"/>
    <n v="3.9299999999999997"/>
    <n v="3.75"/>
    <n v="4.5"/>
    <n v="0.55000000000000004"/>
    <n v="16.875"/>
    <n v="2.1615000000000002"/>
    <n v="39.83"/>
    <n v="19.0365"/>
  </r>
  <r>
    <s v="21:36:59"/>
    <s v="128)*1).1340"/>
    <s v="S"/>
    <x v="1"/>
    <s v="PAY"/>
    <s v="COMPLETED"/>
    <x v="3"/>
    <s v="10:22:13"/>
    <x v="4"/>
    <s v="SAN JUAN DE MIRAFLORES"/>
    <s v="VILLA MARIA DEL TRIUNFO"/>
    <s v="Motocicleta"/>
    <x v="848"/>
    <n v="11.37"/>
    <n v="3.75"/>
    <n v="4.5"/>
    <n v="0.55000000000000004"/>
    <n v="16.875"/>
    <n v="6.2534999999999998"/>
    <n v="245.85"/>
    <n v="23.128499999999999"/>
  </r>
  <r>
    <s v="21:48:48"/>
    <s v="4712*-/(3198"/>
    <s v="S"/>
    <x v="0"/>
    <s v="CCD"/>
    <s v="COMPLETED"/>
    <x v="3"/>
    <s v="12:37:10"/>
    <x v="7"/>
    <s v="BARRANCO"/>
    <s v="MIRAFLORES"/>
    <s v="Motocicleta"/>
    <x v="849"/>
    <n v="5.3"/>
    <n v="2.5"/>
    <n v="3"/>
    <n v="1.2"/>
    <n v="7.5"/>
    <n v="6.3599999999999994"/>
    <n v="145.06"/>
    <n v="13.86"/>
  </r>
  <r>
    <s v="22:00:35"/>
    <s v="84(),,29550"/>
    <m/>
    <x v="1"/>
    <s v="COD"/>
    <s v="COMPLETED"/>
    <x v="2"/>
    <s v="22:19:36"/>
    <x v="15"/>
    <s v="SURQUILLO"/>
    <s v="SURQUILLO"/>
    <s v="Motocicleta"/>
    <x v="499"/>
    <n v="16.07"/>
    <n v="3.75"/>
    <n v="4.5"/>
    <n v="0.55000000000000004"/>
    <n v="16.875"/>
    <n v="8.8385000000000016"/>
    <n v="32.869999999999997"/>
    <n v="25.713500000000003"/>
  </r>
  <r>
    <s v="22:05:00"/>
    <s v="577-1.-(572"/>
    <m/>
    <x v="1"/>
    <s v="COD"/>
    <s v="COMPLETED"/>
    <x v="2"/>
    <s v="22:32:20"/>
    <x v="15"/>
    <s v="SURQUILLO"/>
    <s v="SAN ISIDRO"/>
    <s v="Motocicleta"/>
    <x v="649"/>
    <n v="0"/>
    <n v="3.75"/>
    <n v="4.5"/>
    <n v="0.55000000000000004"/>
    <n v="15.03"/>
    <n v="0"/>
    <n v="211.47"/>
    <n v="15.03"/>
  </r>
  <r>
    <s v="22:32:04"/>
    <s v="802,+))-7996"/>
    <s v="S"/>
    <x v="1"/>
    <s v="PAY"/>
    <s v="COMPLETED"/>
    <x v="3"/>
    <s v="11:31:59"/>
    <x v="5"/>
    <s v="LA MOLINA"/>
    <s v="ATE"/>
    <s v="Motocicleta"/>
    <x v="720"/>
    <n v="4.12"/>
    <n v="3.75"/>
    <n v="4.5"/>
    <n v="0.55000000000000004"/>
    <n v="16.875"/>
    <n v="2.2660000000000005"/>
    <n v="209.34"/>
    <n v="19.141000000000002"/>
  </r>
  <r>
    <s v="22:35:29"/>
    <s v="425/,*024727"/>
    <s v="S"/>
    <x v="1"/>
    <s v="PAY"/>
    <s v="COMPLETED"/>
    <x v="3"/>
    <s v="10:03:21"/>
    <x v="4"/>
    <s v="LA MOLINA"/>
    <s v="SAN JUAN DE LURIGANCHO"/>
    <s v="Motocicleta"/>
    <x v="498"/>
    <n v="0.59999999999999964"/>
    <n v="3.75"/>
    <n v="4.5"/>
    <n v="0.55000000000000004"/>
    <n v="16.875"/>
    <n v="0.32999999999999985"/>
    <n v="25.05"/>
    <n v="17.204999999999998"/>
  </r>
  <r>
    <s v="23:51:45"/>
    <s v="5491-1118790"/>
    <s v="S"/>
    <x v="0"/>
    <s v="CCD"/>
    <s v="COMPLETED"/>
    <x v="3"/>
    <s v="12:00:13"/>
    <x v="7"/>
    <s v="SANTIAGO DE SURCO"/>
    <s v="SAN BORJA"/>
    <s v="Motocicleta"/>
    <x v="850"/>
    <n v="4.9999999999999822E-2"/>
    <n v="2.5"/>
    <n v="3"/>
    <n v="1.2"/>
    <n v="7.5"/>
    <n v="5.9999999999999783E-2"/>
    <n v="15.87"/>
    <n v="7.56"/>
  </r>
  <r>
    <s v="00:13:29"/>
    <s v="657*+)//8539"/>
    <s v="S"/>
    <x v="0"/>
    <s v="PAY"/>
    <s v="COMPLETED"/>
    <x v="3"/>
    <s v="11:31:48"/>
    <x v="5"/>
    <s v="MIRAFLORES"/>
    <s v="MIRAFLORES"/>
    <s v="Motocicleta"/>
    <x v="851"/>
    <n v="2.79"/>
    <n v="2.5"/>
    <n v="3"/>
    <n v="1.2"/>
    <n v="7.5"/>
    <n v="3.3479999999999999"/>
    <n v="166.05"/>
    <n v="10.847999999999999"/>
  </r>
  <r>
    <s v="00:13:29"/>
    <s v="453*-2-.1410"/>
    <s v="S"/>
    <x v="0"/>
    <s v="PAY"/>
    <s v="COMPLETED"/>
    <x v="3"/>
    <s v="13:22:36"/>
    <x v="3"/>
    <s v="MIRAFLORES"/>
    <s v="ATE"/>
    <s v="Motocicleta"/>
    <x v="852"/>
    <n v="8.15"/>
    <n v="2.5"/>
    <n v="3"/>
    <n v="1.2"/>
    <n v="7.5"/>
    <n v="9.7799999999999994"/>
    <n v="231.83"/>
    <n v="17.28"/>
  </r>
  <r>
    <s v="00:13:29"/>
    <s v="985+(02,8855"/>
    <s v="S"/>
    <x v="0"/>
    <s v="PAY"/>
    <s v="COMPLETED"/>
    <x v="3"/>
    <s v="12:47:07"/>
    <x v="7"/>
    <s v="MIRAFLORES"/>
    <s v="LA MOLINA"/>
    <s v="Motocicleta"/>
    <x v="853"/>
    <n v="14.870000000000001"/>
    <n v="2.5"/>
    <n v="3"/>
    <n v="1.2"/>
    <n v="7.5"/>
    <n v="17.844000000000001"/>
    <n v="26.5"/>
    <n v="25.344000000000001"/>
  </r>
  <r>
    <s v="00:13:29"/>
    <s v="287/*0+,9230"/>
    <s v="S"/>
    <x v="0"/>
    <s v="PAY"/>
    <s v="COMPLETED"/>
    <x v="3"/>
    <s v="10:45:59"/>
    <x v="4"/>
    <s v="MIRAFLORES"/>
    <s v="SAN ISIDRO"/>
    <s v="Motocicleta"/>
    <x v="520"/>
    <n v="6.7200000000000006"/>
    <n v="2.5"/>
    <n v="3"/>
    <n v="1.2"/>
    <n v="7.5"/>
    <n v="8.0640000000000001"/>
    <n v="212.75"/>
    <n v="15.564"/>
  </r>
  <r>
    <s v="00:13:29"/>
    <s v="592/,.2(7619"/>
    <s v="M"/>
    <x v="0"/>
    <s v="PAY"/>
    <s v="COMPLETED"/>
    <x v="3"/>
    <s v="11:19:39"/>
    <x v="5"/>
    <s v="MIRAFLORES"/>
    <s v="SAN ISIDRO"/>
    <s v="Motocicleta"/>
    <x v="854"/>
    <n v="15.670000000000002"/>
    <n v="2.5"/>
    <n v="3"/>
    <n v="1.2"/>
    <n v="7.5"/>
    <n v="18.804000000000002"/>
    <n v="154"/>
    <n v="26.304000000000002"/>
  </r>
  <r>
    <s v="00:14:10"/>
    <s v="44811(/23748"/>
    <s v="M"/>
    <x v="0"/>
    <s v="PAY"/>
    <s v="COMPLETED"/>
    <x v="3"/>
    <s v="13:08:29"/>
    <x v="3"/>
    <s v="MIRAFLORES"/>
    <s v="MIRAFLORES"/>
    <s v="Motocicleta"/>
    <x v="855"/>
    <n v="14.18"/>
    <n v="2.5"/>
    <n v="3"/>
    <n v="1.2"/>
    <n v="7.5"/>
    <n v="17.015999999999998"/>
    <n v="122.1"/>
    <n v="24.515999999999998"/>
  </r>
  <r>
    <s v="00:14:10"/>
    <s v="63-0-+,8627"/>
    <s v="M"/>
    <x v="0"/>
    <s v="PAY"/>
    <s v="COMPLETED"/>
    <x v="3"/>
    <s v="10:21:58"/>
    <x v="4"/>
    <s v="MIRAFLORES"/>
    <s v="SAN BORJA"/>
    <s v="Motocicleta"/>
    <x v="856"/>
    <n v="11"/>
    <n v="2.5"/>
    <n v="3"/>
    <n v="1.2"/>
    <n v="7.5"/>
    <n v="13.2"/>
    <n v="185.34"/>
    <n v="20.7"/>
  </r>
  <r>
    <s v="00:15:55"/>
    <s v="328-...18195"/>
    <s v="S"/>
    <x v="0"/>
    <s v="PAY"/>
    <s v="IN_PROGRESS"/>
    <x v="3"/>
    <s v="11:17:02"/>
    <x v="5"/>
    <s v="ATE"/>
    <s v="SAN MARTIN DE PORRES"/>
    <s v="Motocicleta"/>
    <x v="519"/>
    <n v="0.43000000000000016"/>
    <n v="2.5"/>
    <n v="3"/>
    <n v="1.2"/>
    <n v="7.5"/>
    <n v="0.51600000000000013"/>
    <n v="196.98"/>
    <n v="8.016"/>
  </r>
  <r>
    <s v="00:16:47"/>
    <s v="7080+*004023"/>
    <s v="S"/>
    <x v="0"/>
    <s v="PAY"/>
    <s v="COMPLETED"/>
    <x v="3"/>
    <s v="15:02:49"/>
    <x v="11"/>
    <s v="ATE"/>
    <s v="LURIGANCHO"/>
    <s v="Motocicleta"/>
    <x v="857"/>
    <n v="2.71"/>
    <n v="2.5"/>
    <n v="3"/>
    <n v="1.2"/>
    <n v="7.5"/>
    <n v="3.2519999999999998"/>
    <n v="143.88999999999999"/>
    <n v="10.751999999999999"/>
  </r>
  <r>
    <s v="00:17:27"/>
    <s v="392*+02.176"/>
    <s v="S"/>
    <x v="0"/>
    <s v="PAY"/>
    <s v="COMPLETED"/>
    <x v="3"/>
    <s v="18:06:46"/>
    <x v="6"/>
    <s v="ATE"/>
    <s v="CHORRILLOS"/>
    <s v="Motocicleta"/>
    <x v="713"/>
    <n v="3.04"/>
    <n v="2.5"/>
    <n v="3"/>
    <n v="1.2"/>
    <n v="7.5"/>
    <n v="3.6479999999999997"/>
    <n v="96"/>
    <n v="11.148"/>
  </r>
  <r>
    <s v="00:18:44"/>
    <s v="542)/)113273"/>
    <s v="S"/>
    <x v="0"/>
    <s v="PAY"/>
    <s v="COMPLETED"/>
    <x v="3"/>
    <s v="17:25:24"/>
    <x v="13"/>
    <s v="ATE"/>
    <s v="LOS OLIVOS"/>
    <s v="Motocicleta"/>
    <x v="858"/>
    <n v="11.59"/>
    <n v="2.5"/>
    <n v="3"/>
    <n v="1.2"/>
    <n v="7.5"/>
    <n v="13.907999999999999"/>
    <n v="41.31"/>
    <n v="21.408000000000001"/>
  </r>
  <r>
    <s v="00:19:11"/>
    <s v="4721/1/.8111"/>
    <s v="S"/>
    <x v="0"/>
    <s v="PAY"/>
    <s v="COMPLETED"/>
    <x v="3"/>
    <s v="13:25:00"/>
    <x v="3"/>
    <s v="ATE"/>
    <s v="BARRANCO"/>
    <s v="Motocicleta"/>
    <x v="117"/>
    <n v="17.350000000000001"/>
    <n v="2.5"/>
    <n v="3"/>
    <n v="1.2"/>
    <n v="7.5"/>
    <n v="20.82"/>
    <n v="173.19"/>
    <n v="28.32"/>
  </r>
  <r>
    <s v="00:21:14"/>
    <s v="6770,/028433"/>
    <s v="S"/>
    <x v="0"/>
    <s v="PAY"/>
    <s v="WAITING"/>
    <x v="3"/>
    <s v="10:08:30"/>
    <x v="4"/>
    <s v="LINCE"/>
    <s v="SAN ISIDRO"/>
    <s v="Motocicleta"/>
    <x v="565"/>
    <n v="9.34"/>
    <n v="2.5"/>
    <n v="3"/>
    <n v="1.2"/>
    <n v="7.5"/>
    <n v="11.208"/>
    <n v="28.07"/>
    <n v="18.707999999999998"/>
  </r>
  <r>
    <s v="00:21:14"/>
    <s v="63)-)..1703"/>
    <s v="S"/>
    <x v="0"/>
    <s v="PAY"/>
    <s v="COMPLETED"/>
    <x v="3"/>
    <s v="14:06:31"/>
    <x v="9"/>
    <s v="LINCE"/>
    <s v="BRENA"/>
    <s v="Motocicleta"/>
    <x v="859"/>
    <n v="7.24"/>
    <n v="2.5"/>
    <n v="3"/>
    <n v="1.2"/>
    <n v="7.5"/>
    <n v="8.6880000000000006"/>
    <n v="216.3"/>
    <n v="16.188000000000002"/>
  </r>
  <r>
    <s v="00:21:14"/>
    <s v="263*1(//9944"/>
    <s v="S"/>
    <x v="0"/>
    <s v="PAY"/>
    <s v="WAITING"/>
    <x v="3"/>
    <s v="10:08:30"/>
    <x v="4"/>
    <s v="LINCE"/>
    <s v="MIRAFLORES"/>
    <s v="Motocicleta"/>
    <x v="56"/>
    <n v="6.9600000000000009"/>
    <n v="2.5"/>
    <n v="3"/>
    <n v="1.2"/>
    <n v="7.5"/>
    <n v="8.3520000000000003"/>
    <n v="151.94"/>
    <n v="15.852"/>
  </r>
  <r>
    <s v="00:21:14"/>
    <s v="24+0,.28984"/>
    <s v="S"/>
    <x v="0"/>
    <s v="PAY"/>
    <s v="WAITING"/>
    <x v="3"/>
    <s v="10:08:30"/>
    <x v="4"/>
    <s v="LINCE"/>
    <s v="SURQUILLO"/>
    <s v="Motocicleta"/>
    <x v="266"/>
    <n v="17.75"/>
    <n v="2.5"/>
    <n v="3"/>
    <n v="1.2"/>
    <n v="7.5"/>
    <n v="21.3"/>
    <n v="137.63"/>
    <n v="28.8"/>
  </r>
  <r>
    <s v="00:21:14"/>
    <s v="202)0+.28761"/>
    <s v="S"/>
    <x v="0"/>
    <s v="PAY"/>
    <s v="WAITING"/>
    <x v="3"/>
    <s v="10:08:30"/>
    <x v="4"/>
    <s v="LINCE"/>
    <s v="MIRAFLORES"/>
    <s v="Motocicleta"/>
    <x v="860"/>
    <n v="7.8000000000000007"/>
    <n v="2.5"/>
    <n v="3"/>
    <n v="1.2"/>
    <n v="7.5"/>
    <n v="9.3600000000000012"/>
    <n v="56.06"/>
    <n v="16.86"/>
  </r>
  <r>
    <s v="00:23:17"/>
    <s v="971(++)9149"/>
    <s v="S"/>
    <x v="0"/>
    <s v="PAY"/>
    <s v="COMPLETED"/>
    <x v="3"/>
    <s v="10:39:17"/>
    <x v="4"/>
    <s v="MAGDALENA DEL MAR"/>
    <s v="SANTIAGO DE SURCO"/>
    <s v="Motocicleta"/>
    <x v="340"/>
    <n v="6.41"/>
    <n v="2.5"/>
    <n v="3"/>
    <n v="1.2"/>
    <n v="7.5"/>
    <n v="7.6920000000000002"/>
    <n v="103.96"/>
    <n v="15.192"/>
  </r>
  <r>
    <s v="00:23:17"/>
    <s v="446.+.1*8656"/>
    <s v="S"/>
    <x v="0"/>
    <s v="PAY"/>
    <s v="COMPLETED"/>
    <x v="3"/>
    <s v="18:07:04"/>
    <x v="6"/>
    <s v="MAGDALENA DEL MAR"/>
    <s v="CHORRILLOS"/>
    <s v="Motocicleta"/>
    <x v="861"/>
    <n v="13.940000000000001"/>
    <n v="2.5"/>
    <n v="3"/>
    <n v="1.2"/>
    <n v="7.5"/>
    <n v="16.728000000000002"/>
    <n v="33.15"/>
    <n v="24.228000000000002"/>
  </r>
  <r>
    <s v="00:23:17"/>
    <s v="7792)(*21085"/>
    <s v="S"/>
    <x v="0"/>
    <s v="PAY"/>
    <s v="COMPLETED"/>
    <x v="3"/>
    <s v="10:24:45"/>
    <x v="4"/>
    <s v="MAGDALENA DEL MAR"/>
    <s v="SAN ISIDRO"/>
    <s v="Motocicleta"/>
    <x v="862"/>
    <n v="5.7100000000000009"/>
    <n v="2.5"/>
    <n v="3"/>
    <n v="1.2"/>
    <n v="7.5"/>
    <n v="6.8520000000000012"/>
    <n v="127.92"/>
    <n v="14.352"/>
  </r>
  <r>
    <s v="00:23:17"/>
    <s v="555+(+-17572"/>
    <s v="S"/>
    <x v="0"/>
    <s v="PAY"/>
    <s v="WAITING"/>
    <x v="3"/>
    <s v="08:50:39"/>
    <x v="8"/>
    <s v="MAGDALENA DEL MAR"/>
    <s v="SAN ISIDRO"/>
    <s v="Motocicleta"/>
    <x v="863"/>
    <n v="13.49"/>
    <n v="2.5"/>
    <n v="3"/>
    <n v="1.2"/>
    <n v="7.5"/>
    <n v="16.187999999999999"/>
    <n v="142.28"/>
    <n v="23.687999999999999"/>
  </r>
  <r>
    <s v="00:25:50"/>
    <s v="82-(+-/7626"/>
    <s v="M"/>
    <x v="2"/>
    <s v="COD"/>
    <s v="COMPLETED"/>
    <x v="3"/>
    <s v="15:51:36"/>
    <x v="11"/>
    <s v="MIRAFLORES"/>
    <s v="SAN JUAN DE LURIGANCHO"/>
    <s v="Motocicleta"/>
    <x v="864"/>
    <n v="8.9699999999999989"/>
    <n v="12"/>
    <n v="8"/>
    <n v="2.65"/>
    <n v="96"/>
    <n v="23.770499999999995"/>
    <n v="62.75"/>
    <n v="119.7705"/>
  </r>
  <r>
    <s v="00:26:20"/>
    <s v="188-,.,-5322"/>
    <s v="S"/>
    <x v="0"/>
    <s v="PAY"/>
    <s v="COMPLETED"/>
    <x v="3"/>
    <s v="16:42:55"/>
    <x v="2"/>
    <s v="LA VICTORIA"/>
    <s v="LIMA"/>
    <s v="Motocicleta"/>
    <x v="535"/>
    <n v="3.42"/>
    <n v="2.5"/>
    <n v="3"/>
    <n v="1.2"/>
    <n v="7.5"/>
    <n v="4.1040000000000001"/>
    <n v="185.5"/>
    <n v="11.603999999999999"/>
  </r>
  <r>
    <s v="00:53:28"/>
    <s v="298+.0,.7100"/>
    <s v="S"/>
    <x v="2"/>
    <s v="PAY"/>
    <s v="COMPLETED"/>
    <x v="3"/>
    <s v="17:08:39"/>
    <x v="13"/>
    <s v="SURQUILLO"/>
    <s v="SANTIAGO DE SURCO"/>
    <s v="Motocicleta"/>
    <x v="865"/>
    <n v="3.9000000000000004"/>
    <n v="12"/>
    <n v="8"/>
    <n v="2.65"/>
    <n v="96"/>
    <n v="10.335000000000001"/>
    <n v="27.21"/>
    <n v="106.33500000000001"/>
  </r>
  <r>
    <s v="01:59:05"/>
    <s v="830*(+/)690"/>
    <s v="S"/>
    <x v="0"/>
    <s v="PAY"/>
    <s v="WAITING"/>
    <x v="10"/>
    <s v="12:49:32"/>
    <x v="7"/>
    <s v="SURQUILLO"/>
    <s v="BRENA"/>
    <s v="Motocicleta"/>
    <x v="866"/>
    <n v="12.2"/>
    <n v="2.5"/>
    <n v="3"/>
    <n v="1.2"/>
    <n v="7.5"/>
    <n v="14.639999999999999"/>
    <n v="2.4300000000000002"/>
    <n v="22.14"/>
  </r>
  <r>
    <s v="01:59:05"/>
    <s v="144+21-*2955"/>
    <s v="S"/>
    <x v="0"/>
    <s v="PAY"/>
    <s v="COMPLETED"/>
    <x v="10"/>
    <s v="15:55:41"/>
    <x v="11"/>
    <s v="SURQUILLO"/>
    <s v="BRENA"/>
    <s v="Motocicleta"/>
    <x v="867"/>
    <n v="1.8600000000000003"/>
    <n v="2.5"/>
    <n v="3"/>
    <n v="1.2"/>
    <n v="7.5"/>
    <n v="2.2320000000000002"/>
    <n v="192.41"/>
    <n v="9.7319999999999993"/>
  </r>
  <r>
    <s v="01:59:05"/>
    <s v="472/2,-(6518"/>
    <s v="S"/>
    <x v="0"/>
    <s v="PAY"/>
    <s v="FAILED"/>
    <x v="3"/>
    <s v="10:47:49"/>
    <x v="4"/>
    <s v="SURQUILLO"/>
    <s v="BRENA"/>
    <s v="Motocicleta"/>
    <x v="868"/>
    <n v="16.399999999999999"/>
    <n v="2.5"/>
    <n v="3"/>
    <n v="1.2"/>
    <n v="7.5"/>
    <n v="19.679999999999996"/>
    <n v="38.01"/>
    <n v="27.179999999999996"/>
  </r>
  <r>
    <s v="01:59:05"/>
    <s v="6652((+,9196"/>
    <s v="S"/>
    <x v="0"/>
    <s v="PAY"/>
    <s v="COMPLETED"/>
    <x v="3"/>
    <s v="13:47:24"/>
    <x v="3"/>
    <s v="SANTIAGO DE SURCO"/>
    <s v="LA MOLINA"/>
    <s v="Motocicleta"/>
    <x v="410"/>
    <n v="0"/>
    <n v="2.5"/>
    <n v="3"/>
    <n v="1.2"/>
    <n v="6.18"/>
    <n v="0"/>
    <n v="210.75"/>
    <n v="6.18"/>
  </r>
  <r>
    <s v="01:59:05"/>
    <s v="110,.2-,4626"/>
    <s v="S"/>
    <x v="0"/>
    <s v="PAY"/>
    <s v="COMPLETED"/>
    <x v="3"/>
    <s v="13:58:07"/>
    <x v="3"/>
    <s v="SANTIAGO DE SURCO"/>
    <s v="LIMA"/>
    <s v="Motocicleta"/>
    <x v="869"/>
    <n v="0.73"/>
    <n v="2.5"/>
    <n v="3"/>
    <n v="1.2"/>
    <n v="7.5"/>
    <n v="0.876"/>
    <n v="227.5"/>
    <n v="8.3759999999999994"/>
  </r>
  <r>
    <s v="01:59:05"/>
    <s v="265-22.16552"/>
    <s v="S"/>
    <x v="0"/>
    <s v="PAY"/>
    <s v="COMPLETED"/>
    <x v="3"/>
    <s v="12:17:20"/>
    <x v="7"/>
    <s v="SANTIAGO DE SURCO"/>
    <s v="PUEBLO LIBRE"/>
    <s v="Motocicleta"/>
    <x v="870"/>
    <n v="8.7100000000000009"/>
    <n v="2.5"/>
    <n v="3"/>
    <n v="1.2"/>
    <n v="7.5"/>
    <n v="10.452"/>
    <n v="162.01"/>
    <n v="17.951999999999998"/>
  </r>
  <r>
    <s v="01:59:05"/>
    <s v="117(+///3487"/>
    <s v="S"/>
    <x v="0"/>
    <s v="PAY"/>
    <s v="COMPLETED"/>
    <x v="3"/>
    <s v="10:55:33"/>
    <x v="4"/>
    <s v="SANTIAGO DE SURCO"/>
    <s v="BRENA"/>
    <s v="Motocicleta"/>
    <x v="871"/>
    <n v="4.93"/>
    <n v="2.5"/>
    <n v="3"/>
    <n v="1.2"/>
    <n v="7.5"/>
    <n v="5.9159999999999995"/>
    <n v="107.19"/>
    <n v="13.416"/>
  </r>
  <r>
    <s v="01:59:05"/>
    <s v="95502+//5328"/>
    <s v="S"/>
    <x v="0"/>
    <s v="PAY"/>
    <s v="COMPLETED"/>
    <x v="3"/>
    <s v="12:10:46"/>
    <x v="7"/>
    <s v="SANTIAGO DE SURCO"/>
    <s v="SANTA ANITA"/>
    <s v="Motocicleta"/>
    <x v="872"/>
    <n v="5.42"/>
    <n v="2.5"/>
    <n v="3"/>
    <n v="1.2"/>
    <n v="7.5"/>
    <n v="6.5039999999999996"/>
    <n v="12.78"/>
    <n v="14.004"/>
  </r>
  <r>
    <s v="01:59:05"/>
    <s v="3252)(1/82"/>
    <s v="S"/>
    <x v="0"/>
    <s v="PAY"/>
    <s v="COMPLETED"/>
    <x v="3"/>
    <s v="15:38:22"/>
    <x v="11"/>
    <s v="SANTIAGO DE SURCO"/>
    <s v="COMAS"/>
    <s v="Motocicleta"/>
    <x v="873"/>
    <n v="4.84"/>
    <n v="2.5"/>
    <n v="3"/>
    <n v="1.2"/>
    <n v="7.5"/>
    <n v="5.8079999999999998"/>
    <n v="135.51"/>
    <n v="13.308"/>
  </r>
  <r>
    <s v="01:59:05"/>
    <s v="8852(/,18884"/>
    <s v="S"/>
    <x v="0"/>
    <s v="PAY"/>
    <s v="COMPLETED"/>
    <x v="3"/>
    <s v="11:48:01"/>
    <x v="5"/>
    <s v="SANTIAGO DE SURCO"/>
    <s v="MAGDALENA DEL MAR"/>
    <s v="Motocicleta"/>
    <x v="162"/>
    <n v="17.46"/>
    <n v="2.5"/>
    <n v="3"/>
    <n v="1.2"/>
    <n v="7.5"/>
    <n v="20.952000000000002"/>
    <n v="181.17"/>
    <n v="28.452000000000002"/>
  </r>
  <r>
    <s v="01:59:05"/>
    <s v="1301(+(/9167"/>
    <s v="S"/>
    <x v="0"/>
    <s v="PAY"/>
    <s v="COMPLETED"/>
    <x v="3"/>
    <s v="11:46:32"/>
    <x v="5"/>
    <s v="SANTIAGO DE SURCO"/>
    <s v="ATE"/>
    <s v="Motocicleta"/>
    <x v="874"/>
    <n v="5.08"/>
    <n v="2.5"/>
    <n v="3"/>
    <n v="1.2"/>
    <n v="7.5"/>
    <n v="6.0960000000000001"/>
    <n v="48.44"/>
    <n v="13.596"/>
  </r>
  <r>
    <s v="01:59:05"/>
    <s v="273+-/**3707"/>
    <s v="S"/>
    <x v="0"/>
    <s v="PAY"/>
    <s v="COMPLETED"/>
    <x v="3"/>
    <s v="10:32:04"/>
    <x v="4"/>
    <s v="SANTIAGO DE SURCO"/>
    <s v="SANTIAGO DE SURCO"/>
    <s v="Motocicleta"/>
    <x v="299"/>
    <n v="17.78"/>
    <n v="2.5"/>
    <n v="3"/>
    <n v="1.2"/>
    <n v="7.5"/>
    <n v="21.336000000000002"/>
    <n v="1.69"/>
    <n v="28.836000000000002"/>
  </r>
  <r>
    <s v="01:59:05"/>
    <s v="4970+)-*7654"/>
    <s v="S"/>
    <x v="0"/>
    <s v="PAY"/>
    <s v="COMPLETED"/>
    <x v="3"/>
    <s v="12:33:50"/>
    <x v="7"/>
    <s v="SANTIAGO DE SURCO"/>
    <s v="PUEBLO LIBRE"/>
    <s v="Motocicleta"/>
    <x v="483"/>
    <n v="3.3600000000000003"/>
    <n v="2.5"/>
    <n v="3"/>
    <n v="1.2"/>
    <n v="7.5"/>
    <n v="4.032"/>
    <n v="133.29"/>
    <n v="11.532"/>
  </r>
  <r>
    <s v="01:59:05"/>
    <s v="866*0.(/1473"/>
    <s v="S"/>
    <x v="0"/>
    <s v="PAY"/>
    <s v="COMPLETED"/>
    <x v="3"/>
    <s v="11:50:14"/>
    <x v="5"/>
    <s v="SANTIAGO DE SURCO"/>
    <s v="SAN BORJA"/>
    <s v="Motocicleta"/>
    <x v="875"/>
    <n v="16.78"/>
    <n v="2.5"/>
    <n v="3"/>
    <n v="1.2"/>
    <n v="7.5"/>
    <n v="20.135999999999999"/>
    <n v="99.36"/>
    <n v="27.635999999999999"/>
  </r>
  <r>
    <s v="01:59:05"/>
    <s v="660+,,.,4913"/>
    <s v="S"/>
    <x v="0"/>
    <s v="PAY"/>
    <s v="COMPLETED"/>
    <x v="3"/>
    <s v="11:16:07"/>
    <x v="5"/>
    <s v="SANTIAGO DE SURCO"/>
    <s v="LIMA"/>
    <s v="Motocicleta"/>
    <x v="515"/>
    <n v="13.32"/>
    <n v="2.5"/>
    <n v="3"/>
    <n v="1.2"/>
    <n v="7.5"/>
    <n v="15.984"/>
    <n v="98.49"/>
    <n v="23.484000000000002"/>
  </r>
  <r>
    <s v="01:59:05"/>
    <s v="584*(,+21028"/>
    <s v="S"/>
    <x v="0"/>
    <s v="PAY"/>
    <s v="COMPLETED"/>
    <x v="3"/>
    <s v="14:33:16"/>
    <x v="9"/>
    <s v="SANTIAGO DE SURCO"/>
    <s v="VILLA MARIA DEL TRIUNFO"/>
    <s v="Motocicleta"/>
    <x v="876"/>
    <n v="1.48"/>
    <n v="2.5"/>
    <n v="3"/>
    <n v="1.2"/>
    <n v="7.5"/>
    <n v="1.776"/>
    <n v="43.9"/>
    <n v="9.2759999999999998"/>
  </r>
  <r>
    <s v="01:59:05"/>
    <s v="7300//+/8460"/>
    <s v="S"/>
    <x v="0"/>
    <s v="PAY"/>
    <s v="COMPLETED"/>
    <x v="3"/>
    <s v="13:24:26"/>
    <x v="3"/>
    <s v="SANTIAGO DE SURCO"/>
    <s v="BELLAVISTA"/>
    <s v="Motocicleta"/>
    <x v="765"/>
    <n v="5.21"/>
    <n v="2.5"/>
    <n v="3"/>
    <n v="1.2"/>
    <n v="7.5"/>
    <n v="6.2519999999999998"/>
    <n v="220.85"/>
    <n v="13.751999999999999"/>
  </r>
  <r>
    <s v="01:59:05"/>
    <s v="572.1+(21074"/>
    <s v="S"/>
    <x v="0"/>
    <s v="PAY"/>
    <s v="COMPLETED"/>
    <x v="3"/>
    <s v="12:45:55"/>
    <x v="7"/>
    <s v="SANTIAGO DE SURCO"/>
    <s v="INDEPENDENCIA"/>
    <s v="Motocicleta"/>
    <x v="877"/>
    <n v="2.9400000000000004"/>
    <n v="2.5"/>
    <n v="3"/>
    <n v="1.2"/>
    <n v="7.5"/>
    <n v="3.5280000000000005"/>
    <n v="54.22"/>
    <n v="11.028"/>
  </r>
  <r>
    <s v="01:59:05"/>
    <s v="189+(*,,7384"/>
    <s v="S"/>
    <x v="0"/>
    <s v="PAY"/>
    <s v="COMPLETED"/>
    <x v="3"/>
    <s v="12:42:35"/>
    <x v="7"/>
    <s v="SANTIAGO DE SURCO"/>
    <s v="SAN JUAN DE MIRAFLORES"/>
    <s v="Motocicleta"/>
    <x v="878"/>
    <n v="12.69"/>
    <n v="2.5"/>
    <n v="3"/>
    <n v="1.2"/>
    <n v="7.5"/>
    <n v="15.227999999999998"/>
    <n v="31.98"/>
    <n v="22.727999999999998"/>
  </r>
  <r>
    <s v="01:59:05"/>
    <s v="344*2(0(7119"/>
    <s v="S"/>
    <x v="0"/>
    <s v="PAY"/>
    <s v="COMPLETED"/>
    <x v="3"/>
    <s v="15:45:25"/>
    <x v="11"/>
    <s v="SANTIAGO DE SURCO"/>
    <s v="SAN JUAN DE LURIGANCHO"/>
    <s v="Motocicleta"/>
    <x v="879"/>
    <n v="11.45"/>
    <n v="2.5"/>
    <n v="3"/>
    <n v="1.2"/>
    <n v="7.5"/>
    <n v="13.739999999999998"/>
    <n v="201.92"/>
    <n v="21.24"/>
  </r>
  <r>
    <s v="01:59:05"/>
    <s v="705/-./)2683"/>
    <s v="S"/>
    <x v="0"/>
    <s v="PAY"/>
    <s v="COMPLETED"/>
    <x v="3"/>
    <s v="12:08:47"/>
    <x v="7"/>
    <s v="SANTIAGO DE SURCO"/>
    <s v="SAN BORJA"/>
    <s v="Motocicleta"/>
    <x v="880"/>
    <n v="15.34"/>
    <n v="2.5"/>
    <n v="3"/>
    <n v="1.2"/>
    <n v="7.5"/>
    <n v="18.407999999999998"/>
    <n v="78.900000000000006"/>
    <n v="25.907999999999998"/>
  </r>
  <r>
    <s v="01:59:05"/>
    <s v="343,--0*3414"/>
    <s v="S"/>
    <x v="0"/>
    <s v="PAY"/>
    <s v="COMPLETED"/>
    <x v="3"/>
    <s v="10:07:36"/>
    <x v="4"/>
    <s v="SANTIAGO DE SURCO"/>
    <s v="SAN BORJA"/>
    <s v="Motocicleta"/>
    <x v="200"/>
    <n v="1.7400000000000002"/>
    <n v="2.5"/>
    <n v="3"/>
    <n v="1.2"/>
    <n v="7.5"/>
    <n v="2.0880000000000001"/>
    <n v="4.18"/>
    <n v="9.588000000000001"/>
  </r>
  <r>
    <s v="01:59:05"/>
    <s v="5970**(*9711"/>
    <s v="S"/>
    <x v="0"/>
    <s v="PAY"/>
    <s v="COMPLETED"/>
    <x v="10"/>
    <s v="15:36:40"/>
    <x v="11"/>
    <s v="SURQUILLO"/>
    <s v="LIMA"/>
    <s v="Motocicleta"/>
    <x v="881"/>
    <n v="4.6399999999999997"/>
    <n v="2.5"/>
    <n v="3"/>
    <n v="1.2"/>
    <n v="7.5"/>
    <n v="5.5679999999999996"/>
    <n v="224.63"/>
    <n v="13.068"/>
  </r>
  <r>
    <s v="01:59:05"/>
    <s v="58,,(102800"/>
    <s v="S"/>
    <x v="0"/>
    <s v="PAY"/>
    <s v="FAILED"/>
    <x v="3"/>
    <s v="10:39:31"/>
    <x v="4"/>
    <s v="SURQUILLO"/>
    <s v="LIMA"/>
    <s v="Motocicleta"/>
    <x v="238"/>
    <n v="9.86"/>
    <n v="2.5"/>
    <n v="3"/>
    <n v="1.2"/>
    <n v="7.5"/>
    <n v="11.831999999999999"/>
    <n v="202.94"/>
    <n v="19.332000000000001"/>
  </r>
  <r>
    <s v="01:59:05"/>
    <s v="9200)(+(8431"/>
    <s v="S"/>
    <x v="0"/>
    <s v="PAY"/>
    <s v="COMPLETED"/>
    <x v="3"/>
    <s v="12:56:48"/>
    <x v="7"/>
    <s v="SANTIAGO DE SURCO"/>
    <s v="SAN MIGUEL"/>
    <s v="Motocicleta"/>
    <x v="851"/>
    <n v="2.79"/>
    <n v="2.5"/>
    <n v="3"/>
    <n v="1.2"/>
    <n v="7.5"/>
    <n v="3.3479999999999999"/>
    <n v="202.8"/>
    <n v="10.847999999999999"/>
  </r>
  <r>
    <s v="01:59:05"/>
    <s v="9910/..09885"/>
    <s v="S"/>
    <x v="0"/>
    <s v="PAY"/>
    <s v="COMPLETED"/>
    <x v="3"/>
    <s v="12:18:43"/>
    <x v="7"/>
    <s v="SANTIAGO DE SURCO"/>
    <s v="SAN BORJA"/>
    <s v="Motocicleta"/>
    <x v="136"/>
    <n v="16.61"/>
    <n v="2.5"/>
    <n v="3"/>
    <n v="1.2"/>
    <n v="7.5"/>
    <n v="19.931999999999999"/>
    <n v="189.42"/>
    <n v="27.431999999999999"/>
  </r>
  <r>
    <s v="01:59:05"/>
    <s v="502-+(,-4842"/>
    <s v="S"/>
    <x v="0"/>
    <s v="PAY"/>
    <s v="COMPLETED"/>
    <x v="3"/>
    <s v="12:55:36"/>
    <x v="7"/>
    <s v="SANTIAGO DE SURCO"/>
    <s v="MIRAFLORES"/>
    <s v="Motocicleta"/>
    <x v="882"/>
    <n v="15.21"/>
    <n v="2.5"/>
    <n v="3"/>
    <n v="1.2"/>
    <n v="7.5"/>
    <n v="18.251999999999999"/>
    <n v="159.78"/>
    <n v="25.751999999999999"/>
  </r>
  <r>
    <s v="01:59:05"/>
    <s v="3952+)(*2636"/>
    <s v="S"/>
    <x v="0"/>
    <s v="PAY"/>
    <s v="COMPLETED"/>
    <x v="3"/>
    <s v="11:15:14"/>
    <x v="5"/>
    <s v="SANTIAGO DE SURCO"/>
    <s v="SANTIAGO DE SURCO"/>
    <s v="Motocicleta"/>
    <x v="883"/>
    <n v="9.59"/>
    <n v="2.5"/>
    <n v="3"/>
    <n v="1.2"/>
    <n v="7.5"/>
    <n v="11.507999999999999"/>
    <n v="141.19"/>
    <n v="19.007999999999999"/>
  </r>
  <r>
    <s v="01:59:05"/>
    <s v="10)22*)5764"/>
    <s v="S"/>
    <x v="0"/>
    <s v="PAY"/>
    <s v="COMPLETED"/>
    <x v="3"/>
    <s v="12:02:37"/>
    <x v="7"/>
    <s v="SANTIAGO DE SURCO"/>
    <s v="MAGDALENA DEL MAR"/>
    <s v="Motocicleta"/>
    <x v="884"/>
    <n v="12.21"/>
    <n v="2.5"/>
    <n v="3"/>
    <n v="1.2"/>
    <n v="7.5"/>
    <n v="14.652000000000001"/>
    <n v="100"/>
    <n v="22.152000000000001"/>
  </r>
  <r>
    <s v="01:59:05"/>
    <s v="130./-0(9203"/>
    <s v="S"/>
    <x v="0"/>
    <s v="PAY"/>
    <s v="COMPLETED"/>
    <x v="3"/>
    <s v="12:04:06"/>
    <x v="7"/>
    <s v="SANTIAGO DE SURCO"/>
    <s v="SAN BORJA"/>
    <s v="Motocicleta"/>
    <x v="606"/>
    <n v="3.0700000000000003"/>
    <n v="2.5"/>
    <n v="3"/>
    <n v="1.2"/>
    <n v="7.5"/>
    <n v="3.6840000000000002"/>
    <n v="72.67"/>
    <n v="11.184000000000001"/>
  </r>
  <r>
    <s v="01:59:05"/>
    <s v="644.2(/-4006"/>
    <s v="S"/>
    <x v="0"/>
    <s v="PAY"/>
    <s v="COMPLETED"/>
    <x v="3"/>
    <s v="13:08:16"/>
    <x v="3"/>
    <s v="SANTIAGO DE SURCO"/>
    <s v="SAN MIGUEL"/>
    <s v="Motocicleta"/>
    <x v="885"/>
    <n v="3.84"/>
    <n v="2.5"/>
    <n v="3"/>
    <n v="1.2"/>
    <n v="7.5"/>
    <n v="4.6079999999999997"/>
    <n v="19.16"/>
    <n v="12.108000000000001"/>
  </r>
  <r>
    <s v="01:59:05"/>
    <s v="718-.1/29451"/>
    <s v="S"/>
    <x v="0"/>
    <s v="PAY"/>
    <s v="COMPLETED"/>
    <x v="3"/>
    <s v="15:52:39"/>
    <x v="11"/>
    <s v="SANTIAGO DE SURCO"/>
    <s v="SAN JUAN DE LURIGANCHO"/>
    <s v="Motocicleta"/>
    <x v="105"/>
    <n v="5.46"/>
    <n v="2.5"/>
    <n v="3"/>
    <n v="1.2"/>
    <n v="7.5"/>
    <n v="6.5519999999999996"/>
    <n v="206.04"/>
    <n v="14.052"/>
  </r>
  <r>
    <s v="01:59:05"/>
    <s v="4932-/1+110"/>
    <s v="S"/>
    <x v="0"/>
    <s v="PAY"/>
    <s v="COMPLETED"/>
    <x v="3"/>
    <s v="16:37:27"/>
    <x v="2"/>
    <s v="SANTIAGO DE SURCO"/>
    <s v="CARABAYLLO"/>
    <s v="Motocicleta"/>
    <x v="886"/>
    <n v="1.33"/>
    <n v="2.5"/>
    <n v="3"/>
    <n v="1.2"/>
    <n v="7.5"/>
    <n v="1.5960000000000001"/>
    <n v="107"/>
    <n v="9.0960000000000001"/>
  </r>
  <r>
    <s v="01:59:05"/>
    <s v="385,(./14645"/>
    <s v="S"/>
    <x v="0"/>
    <s v="PAY"/>
    <s v="COMPLETED"/>
    <x v="3"/>
    <s v="16:54:31"/>
    <x v="2"/>
    <s v="SANTIAGO DE SURCO"/>
    <s v="ANCON"/>
    <s v="Motocicleta"/>
    <x v="706"/>
    <n v="13.33"/>
    <n v="2.5"/>
    <n v="3"/>
    <n v="1.2"/>
    <n v="7.5"/>
    <n v="15.995999999999999"/>
    <n v="88.3"/>
    <n v="23.495999999999999"/>
  </r>
  <r>
    <s v="01:59:05"/>
    <s v="478-,(*,5806"/>
    <s v="S"/>
    <x v="0"/>
    <s v="PAY"/>
    <s v="COMPLETED"/>
    <x v="5"/>
    <s v="15:38:18"/>
    <x v="11"/>
    <s v="SURQUILLO"/>
    <s v="LA VICTORIA"/>
    <s v="Motocicleta"/>
    <x v="231"/>
    <n v="11.31"/>
    <n v="2.5"/>
    <n v="3"/>
    <n v="1.2"/>
    <n v="7.5"/>
    <n v="13.572000000000001"/>
    <n v="2.79"/>
    <n v="21.072000000000003"/>
  </r>
  <r>
    <s v="01:59:05"/>
    <s v="616-/2-12005"/>
    <s v="S"/>
    <x v="0"/>
    <s v="PAY"/>
    <s v="IN_PROGRESS"/>
    <x v="3"/>
    <s v="09:37:44"/>
    <x v="10"/>
    <s v="SURQUILLO"/>
    <s v="LA VICTORIA"/>
    <s v="Motocicleta"/>
    <x v="887"/>
    <n v="15.43"/>
    <n v="2.5"/>
    <n v="3"/>
    <n v="1.2"/>
    <n v="7.5"/>
    <n v="18.515999999999998"/>
    <n v="59.1"/>
    <n v="26.015999999999998"/>
  </r>
  <r>
    <s v="01:59:05"/>
    <s v="9662,00.6788"/>
    <s v="S"/>
    <x v="0"/>
    <s v="PAY"/>
    <s v="COMPLETED"/>
    <x v="3"/>
    <s v="15:43:02"/>
    <x v="11"/>
    <s v="SANTIAGO DE SURCO"/>
    <s v="SAN MARTIN DE PORRES"/>
    <s v="Motocicleta"/>
    <x v="888"/>
    <n v="4.09"/>
    <n v="2.5"/>
    <n v="3"/>
    <n v="1.2"/>
    <n v="7.5"/>
    <n v="4.9079999999999995"/>
    <n v="158.26"/>
    <n v="12.407999999999999"/>
  </r>
  <r>
    <s v="01:59:05"/>
    <s v="787,-*,,3972"/>
    <s v="S"/>
    <x v="0"/>
    <s v="PAY"/>
    <s v="COMPLETED"/>
    <x v="3"/>
    <s v="15:19:07"/>
    <x v="11"/>
    <s v="SANTIAGO DE SURCO"/>
    <s v="SAN JUAN DE LURIGANCHO"/>
    <s v="Motocicleta"/>
    <x v="110"/>
    <n v="7.9"/>
    <n v="2.5"/>
    <n v="3"/>
    <n v="1.2"/>
    <n v="7.5"/>
    <n v="9.48"/>
    <n v="18.93"/>
    <n v="16.98"/>
  </r>
  <r>
    <s v="01:59:05"/>
    <s v="651.20/-8576"/>
    <s v="S"/>
    <x v="0"/>
    <s v="PAY"/>
    <s v="COMPLETED"/>
    <x v="3"/>
    <s v="12:56:28"/>
    <x v="7"/>
    <s v="SANTIAGO DE SURCO"/>
    <s v="SAN ISIDRO"/>
    <s v="Motocicleta"/>
    <x v="889"/>
    <n v="11.24"/>
    <n v="2.5"/>
    <n v="3"/>
    <n v="1.2"/>
    <n v="7.5"/>
    <n v="13.488"/>
    <n v="84.79"/>
    <n v="20.988"/>
  </r>
  <r>
    <s v="01:59:05"/>
    <s v="399-(+++9492"/>
    <s v="S"/>
    <x v="0"/>
    <s v="PAY"/>
    <s v="COMPLETED"/>
    <x v="3"/>
    <s v="13:18:32"/>
    <x v="3"/>
    <s v="SANTIAGO DE SURCO"/>
    <s v="LINCE"/>
    <s v="Motocicleta"/>
    <x v="739"/>
    <n v="9.02"/>
    <n v="2.5"/>
    <n v="3"/>
    <n v="1.2"/>
    <n v="7.5"/>
    <n v="10.824"/>
    <n v="144.83000000000001"/>
    <n v="18.323999999999998"/>
  </r>
  <r>
    <s v="01:59:05"/>
    <s v="3030-2*/6666"/>
    <s v="S"/>
    <x v="0"/>
    <s v="PAY"/>
    <s v="COMPLETED"/>
    <x v="3"/>
    <s v="11:23:23"/>
    <x v="5"/>
    <s v="SANTIAGO DE SURCO"/>
    <s v="SAN BORJA"/>
    <s v="Motocicleta"/>
    <x v="710"/>
    <n v="0.75999999999999979"/>
    <n v="2.5"/>
    <n v="3"/>
    <n v="1.2"/>
    <n v="7.5"/>
    <n v="0.9119999999999997"/>
    <n v="92.87"/>
    <n v="8.411999999999999"/>
  </r>
  <r>
    <s v="01:59:05"/>
    <s v="1762,2,)724"/>
    <s v="S"/>
    <x v="0"/>
    <s v="PAY"/>
    <s v="COMPLETED"/>
    <x v="3"/>
    <s v="10:03:59"/>
    <x v="4"/>
    <s v="SANTIAGO DE SURCO"/>
    <s v="SAN LUIS"/>
    <s v="Motocicleta"/>
    <x v="890"/>
    <n v="0"/>
    <n v="2.5"/>
    <n v="3"/>
    <n v="1.2"/>
    <n v="5.58"/>
    <n v="0"/>
    <n v="65.83"/>
    <n v="5.58"/>
  </r>
  <r>
    <s v="01:59:05"/>
    <s v="78)1-.(5879"/>
    <s v="S"/>
    <x v="0"/>
    <s v="PAY"/>
    <s v="COMPLETED"/>
    <x v="3"/>
    <s v="15:53:51"/>
    <x v="11"/>
    <s v="SANTIAGO DE SURCO"/>
    <s v="SAN JUAN DE LURIGANCHO"/>
    <s v="Motocicleta"/>
    <x v="330"/>
    <n v="13.989999999999998"/>
    <n v="2.5"/>
    <n v="3"/>
    <n v="1.2"/>
    <n v="7.5"/>
    <n v="16.787999999999997"/>
    <n v="184.45"/>
    <n v="24.287999999999997"/>
  </r>
  <r>
    <s v="01:59:05"/>
    <s v="480-(-/-311"/>
    <s v="S"/>
    <x v="0"/>
    <s v="PAY"/>
    <s v="COMPLETED"/>
    <x v="3"/>
    <s v="10:16:30"/>
    <x v="4"/>
    <s v="SANTIAGO DE SURCO"/>
    <s v="SANTIAGO DE SURCO"/>
    <s v="Motocicleta"/>
    <x v="620"/>
    <n v="0.62999999999999989"/>
    <n v="2.5"/>
    <n v="3"/>
    <n v="1.2"/>
    <n v="7.5"/>
    <n v="0.75599999999999989"/>
    <n v="29.96"/>
    <n v="8.2560000000000002"/>
  </r>
  <r>
    <s v="01:59:05"/>
    <s v="621-01.2403"/>
    <s v="S"/>
    <x v="0"/>
    <s v="PAY"/>
    <s v="COMPLETED"/>
    <x v="3"/>
    <s v="13:42:32"/>
    <x v="3"/>
    <s v="SANTIAGO DE SURCO"/>
    <s v="BRENA"/>
    <s v="Motocicleta"/>
    <x v="891"/>
    <n v="0.33000000000000007"/>
    <n v="2.5"/>
    <n v="3"/>
    <n v="1.2"/>
    <n v="7.5"/>
    <n v="0.39600000000000007"/>
    <n v="195.21"/>
    <n v="7.8959999999999999"/>
  </r>
  <r>
    <s v="01:59:05"/>
    <s v="807.+/).1027"/>
    <s v="S"/>
    <x v="0"/>
    <s v="PAY"/>
    <s v="COMPLETED"/>
    <x v="3"/>
    <s v="10:23:03"/>
    <x v="4"/>
    <s v="SANTIAGO DE SURCO"/>
    <s v="LIMA"/>
    <s v="Motocicleta"/>
    <x v="892"/>
    <n v="3.7199999999999998"/>
    <n v="2.5"/>
    <n v="3"/>
    <n v="1.2"/>
    <n v="7.5"/>
    <n v="4.4639999999999995"/>
    <n v="218.04"/>
    <n v="11.963999999999999"/>
  </r>
  <r>
    <s v="01:59:05"/>
    <s v="63710--(6094"/>
    <s v="S"/>
    <x v="0"/>
    <s v="PAY"/>
    <s v="COMPLETED"/>
    <x v="3"/>
    <s v="11:41:01"/>
    <x v="5"/>
    <s v="SANTIAGO DE SURCO"/>
    <s v="PUEBLO LIBRE"/>
    <s v="Motocicleta"/>
    <x v="893"/>
    <n v="0.48"/>
    <n v="2.5"/>
    <n v="3"/>
    <n v="1.2"/>
    <n v="7.5"/>
    <n v="0.57599999999999996"/>
    <n v="119.79"/>
    <n v="8.0760000000000005"/>
  </r>
  <r>
    <s v="01:59:05"/>
    <s v="9001+2(08555"/>
    <s v="S"/>
    <x v="0"/>
    <s v="PAY"/>
    <s v="COMPLETED"/>
    <x v="3"/>
    <s v="11:41:22"/>
    <x v="5"/>
    <s v="SANTIAGO DE SURCO"/>
    <s v="PUEBLO LIBRE"/>
    <s v="Motocicleta"/>
    <x v="9"/>
    <n v="15.5"/>
    <n v="2.5"/>
    <n v="3"/>
    <n v="1.2"/>
    <n v="7.5"/>
    <n v="18.599999999999998"/>
    <n v="212.57"/>
    <n v="26.099999999999998"/>
  </r>
  <r>
    <s v="01:59:05"/>
    <s v="434-*+/24557"/>
    <s v="S"/>
    <x v="0"/>
    <s v="PAY"/>
    <s v="COMPLETED"/>
    <x v="3"/>
    <s v="11:36:23"/>
    <x v="5"/>
    <s v="SANTIAGO DE SURCO"/>
    <s v="LOS OLIVOS"/>
    <s v="Motocicleta"/>
    <x v="894"/>
    <n v="17.22"/>
    <n v="2.5"/>
    <n v="3"/>
    <n v="1.2"/>
    <n v="7.5"/>
    <n v="20.663999999999998"/>
    <n v="245.31"/>
    <n v="28.163999999999998"/>
  </r>
  <r>
    <s v="01:59:05"/>
    <s v="289,,(.+9418"/>
    <s v="S"/>
    <x v="0"/>
    <s v="PAY"/>
    <s v="COMPLETED"/>
    <x v="3"/>
    <s v="13:00:52"/>
    <x v="3"/>
    <s v="SANTIAGO DE SURCO"/>
    <s v="CHORRILLOS"/>
    <s v="Motocicleta"/>
    <x v="895"/>
    <n v="6.24"/>
    <n v="2.5"/>
    <n v="3"/>
    <n v="1.2"/>
    <n v="7.5"/>
    <n v="7.4879999999999995"/>
    <n v="65.599999999999994"/>
    <n v="14.988"/>
  </r>
  <r>
    <s v="01:59:05"/>
    <s v="925*+.))3955"/>
    <s v="S"/>
    <x v="0"/>
    <s v="PAY"/>
    <s v="COMPLETED"/>
    <x v="3"/>
    <s v="11:48:03"/>
    <x v="5"/>
    <s v="SANTIAGO DE SURCO"/>
    <s v="SANTIAGO DE SURCO"/>
    <s v="Motocicleta"/>
    <x v="740"/>
    <n v="16.2"/>
    <n v="2.5"/>
    <n v="3"/>
    <n v="1.2"/>
    <n v="7.5"/>
    <n v="19.439999999999998"/>
    <n v="72.650000000000006"/>
    <n v="26.939999999999998"/>
  </r>
  <r>
    <s v="01:59:05"/>
    <s v="633+/).14866"/>
    <s v="S"/>
    <x v="0"/>
    <s v="PAY"/>
    <s v="COMPLETED"/>
    <x v="3"/>
    <s v="14:30:37"/>
    <x v="9"/>
    <s v="SANTIAGO DE SURCO"/>
    <s v="CALLAO"/>
    <s v="Motocicleta"/>
    <x v="896"/>
    <n v="15.61"/>
    <n v="2.5"/>
    <n v="3"/>
    <n v="1.2"/>
    <n v="7.5"/>
    <n v="18.731999999999999"/>
    <n v="116.85"/>
    <n v="26.231999999999999"/>
  </r>
  <r>
    <s v="01:59:05"/>
    <s v="8031+)(/6194"/>
    <s v="S"/>
    <x v="0"/>
    <s v="PAY"/>
    <s v="COMPLETED"/>
    <x v="3"/>
    <s v="12:14:58"/>
    <x v="7"/>
    <s v="SANTIAGO DE SURCO"/>
    <s v="SAN MARTIN DE PORRES"/>
    <s v="Motocicleta"/>
    <x v="554"/>
    <n v="17.3"/>
    <n v="2.5"/>
    <n v="3"/>
    <n v="1.2"/>
    <n v="7.5"/>
    <n v="20.76"/>
    <n v="38.93"/>
    <n v="28.26"/>
  </r>
  <r>
    <s v="01:59:06"/>
    <s v="582/.((.299"/>
    <s v="S"/>
    <x v="0"/>
    <s v="PAY"/>
    <s v="COMPLETED"/>
    <x v="3"/>
    <s v="13:47:22"/>
    <x v="3"/>
    <s v="SANTIAGO DE SURCO"/>
    <s v="LIMA"/>
    <s v="Motocicleta"/>
    <x v="897"/>
    <n v="1.3199999999999998"/>
    <n v="2.5"/>
    <n v="3"/>
    <n v="1.2"/>
    <n v="7.5"/>
    <n v="1.5839999999999999"/>
    <n v="202.16"/>
    <n v="9.0839999999999996"/>
  </r>
  <r>
    <s v="01:59:06"/>
    <s v="7881//*15614"/>
    <s v="S"/>
    <x v="0"/>
    <s v="PAY"/>
    <s v="COMPLETED"/>
    <x v="3"/>
    <s v="13:37:37"/>
    <x v="3"/>
    <s v="SANTIAGO DE SURCO"/>
    <s v="SAN JUAN DE MIRAFLORES"/>
    <s v="Motocicleta"/>
    <x v="102"/>
    <n v="0"/>
    <n v="2.5"/>
    <n v="3"/>
    <n v="1.2"/>
    <n v="7.38"/>
    <n v="0"/>
    <n v="182.87"/>
    <n v="7.38"/>
  </r>
  <r>
    <s v="01:59:06"/>
    <s v="8301*)+*9919"/>
    <s v="S"/>
    <x v="0"/>
    <s v="PAY"/>
    <s v="COMPLETED"/>
    <x v="3"/>
    <s v="12:55:04"/>
    <x v="7"/>
    <s v="SANTIAGO DE SURCO"/>
    <s v="MIRAFLORES"/>
    <s v="Motocicleta"/>
    <x v="321"/>
    <n v="8.35"/>
    <n v="2.5"/>
    <n v="3"/>
    <n v="1.2"/>
    <n v="7.5"/>
    <n v="10.02"/>
    <n v="233.81"/>
    <n v="17.52"/>
  </r>
  <r>
    <s v="01:59:06"/>
    <s v="25310-/*9480"/>
    <s v="S"/>
    <x v="0"/>
    <s v="PAY"/>
    <s v="COMPLETED"/>
    <x v="3"/>
    <s v="16:03:13"/>
    <x v="2"/>
    <s v="SANTIAGO DE SURCO"/>
    <s v="COMAS"/>
    <s v="Motocicleta"/>
    <x v="898"/>
    <n v="15.66"/>
    <n v="2.5"/>
    <n v="3"/>
    <n v="1.2"/>
    <n v="7.5"/>
    <n v="18.791999999999998"/>
    <n v="118.26"/>
    <n v="26.291999999999998"/>
  </r>
  <r>
    <s v="01:59:06"/>
    <s v="436--,1(6891"/>
    <s v="S"/>
    <x v="0"/>
    <s v="PAY"/>
    <s v="COMPLETED"/>
    <x v="3"/>
    <s v="16:03:30"/>
    <x v="2"/>
    <s v="SANTIAGO DE SURCO"/>
    <s v="COMAS"/>
    <s v="Motocicleta"/>
    <x v="36"/>
    <n v="0.16000000000000014"/>
    <n v="2.5"/>
    <n v="3"/>
    <n v="1.2"/>
    <n v="7.5"/>
    <n v="0.19200000000000017"/>
    <n v="39.369999999999997"/>
    <n v="7.6920000000000002"/>
  </r>
  <r>
    <s v="01:59:06"/>
    <s v="4691/)2.487"/>
    <s v="S"/>
    <x v="0"/>
    <s v="PAY"/>
    <s v="COMPLETED"/>
    <x v="3"/>
    <s v="15:28:56"/>
    <x v="11"/>
    <s v="SANTIAGO DE SURCO"/>
    <s v="PUENTE PIEDRA"/>
    <s v="Motocicleta"/>
    <x v="899"/>
    <n v="4.76"/>
    <n v="2.5"/>
    <n v="3"/>
    <n v="1.2"/>
    <n v="7.5"/>
    <n v="5.7119999999999997"/>
    <n v="225.57"/>
    <n v="13.212"/>
  </r>
  <r>
    <s v="01:59:06"/>
    <s v="784-(0/05052"/>
    <s v="S"/>
    <x v="0"/>
    <s v="PAY"/>
    <s v="COMPLETED"/>
    <x v="3"/>
    <s v="11:52:40"/>
    <x v="5"/>
    <s v="SANTIAGO DE SURCO"/>
    <s v="RIMAC"/>
    <s v="Motocicleta"/>
    <x v="568"/>
    <n v="7.59"/>
    <n v="2.5"/>
    <n v="3"/>
    <n v="1.2"/>
    <n v="7.5"/>
    <n v="9.1079999999999988"/>
    <n v="147.37"/>
    <n v="16.607999999999997"/>
  </r>
  <r>
    <s v="01:59:06"/>
    <s v="650+,,0+8380"/>
    <s v="S"/>
    <x v="0"/>
    <s v="PAY"/>
    <s v="COMPLETED"/>
    <x v="3"/>
    <s v="14:42:08"/>
    <x v="9"/>
    <s v="SANTIAGO DE SURCO"/>
    <s v="LOS OLIVOS"/>
    <s v="Motocicleta"/>
    <x v="726"/>
    <n v="7.9700000000000006"/>
    <n v="2.5"/>
    <n v="3"/>
    <n v="1.2"/>
    <n v="7.5"/>
    <n v="9.5640000000000001"/>
    <n v="78.319999999999993"/>
    <n v="17.064"/>
  </r>
  <r>
    <s v="01:59:06"/>
    <s v="688(),-/1135"/>
    <s v="S"/>
    <x v="0"/>
    <s v="PAY"/>
    <s v="COMPLETED"/>
    <x v="3"/>
    <s v="12:26:15"/>
    <x v="7"/>
    <s v="SANTIAGO DE SURCO"/>
    <s v="PUEBLO LIBRE"/>
    <s v="Motocicleta"/>
    <x v="900"/>
    <n v="4.3600000000000003"/>
    <n v="2.5"/>
    <n v="3"/>
    <n v="1.2"/>
    <n v="7.5"/>
    <n v="5.2320000000000002"/>
    <n v="108.76"/>
    <n v="12.731999999999999"/>
  </r>
  <r>
    <s v="01:59:06"/>
    <s v="184-,-))4211"/>
    <s v="S"/>
    <x v="0"/>
    <s v="PAY"/>
    <s v="COMPLETED"/>
    <x v="3"/>
    <s v="10:19:44"/>
    <x v="4"/>
    <s v="SANTIAGO DE SURCO"/>
    <s v="SAN LUIS"/>
    <s v="Motocicleta"/>
    <x v="399"/>
    <n v="6.98"/>
    <n v="2.5"/>
    <n v="3"/>
    <n v="1.2"/>
    <n v="7.5"/>
    <n v="8.3759999999999994"/>
    <n v="198.59"/>
    <n v="15.875999999999999"/>
  </r>
  <r>
    <s v="01:59:06"/>
    <s v="124+.1/,4608"/>
    <s v="S"/>
    <x v="0"/>
    <s v="PAY"/>
    <s v="COMPLETED"/>
    <x v="3"/>
    <s v="11:59:52"/>
    <x v="5"/>
    <s v="SANTIAGO DE SURCO"/>
    <s v="RIMAC"/>
    <s v="Motocicleta"/>
    <x v="901"/>
    <n v="7.16"/>
    <n v="2.5"/>
    <n v="3"/>
    <n v="1.2"/>
    <n v="7.5"/>
    <n v="8.5920000000000005"/>
    <n v="18.87"/>
    <n v="16.091999999999999"/>
  </r>
  <r>
    <s v="01:59:06"/>
    <s v="618))*/22822"/>
    <s v="S"/>
    <x v="0"/>
    <s v="PAY"/>
    <s v="COMPLETED"/>
    <x v="3"/>
    <s v="17:03:08"/>
    <x v="13"/>
    <s v="SANTIAGO DE SURCO"/>
    <s v="VILLA MARIA DEL TRIUNFO"/>
    <s v="Motocicleta"/>
    <x v="902"/>
    <n v="1.2999999999999998"/>
    <n v="2.5"/>
    <n v="3"/>
    <n v="1.2"/>
    <n v="7.5"/>
    <n v="1.5599999999999998"/>
    <n v="29.39"/>
    <n v="9.06"/>
  </r>
  <r>
    <s v="01:59:06"/>
    <s v="102)+1.2831"/>
    <s v="S"/>
    <x v="0"/>
    <s v="PAY"/>
    <s v="COMPLETED"/>
    <x v="3"/>
    <s v="13:41:48"/>
    <x v="3"/>
    <s v="SANTIAGO DE SURCO"/>
    <s v="SAN MARTIN DE PORRES"/>
    <s v="Motocicleta"/>
    <x v="903"/>
    <n v="4.1100000000000003"/>
    <n v="2.5"/>
    <n v="3"/>
    <n v="1.2"/>
    <n v="7.5"/>
    <n v="4.9320000000000004"/>
    <n v="62.14"/>
    <n v="12.432"/>
  </r>
  <r>
    <s v="01:59:06"/>
    <s v="344*11**5263"/>
    <s v="S"/>
    <x v="0"/>
    <s v="PAY"/>
    <s v="COMPLETED"/>
    <x v="3"/>
    <s v="13:05:15"/>
    <x v="3"/>
    <s v="SANTIAGO DE SURCO"/>
    <s v="JESUS MARIA"/>
    <s v="Motocicleta"/>
    <x v="790"/>
    <n v="10.19"/>
    <n v="2.5"/>
    <n v="3"/>
    <n v="1.2"/>
    <n v="7.5"/>
    <n v="12.228"/>
    <n v="94.65"/>
    <n v="19.728000000000002"/>
  </r>
  <r>
    <s v="01:59:06"/>
    <s v="438/(),)7583"/>
    <s v="S"/>
    <x v="0"/>
    <s v="PAY"/>
    <s v="COMPLETED"/>
    <x v="3"/>
    <s v="10:53:11"/>
    <x v="4"/>
    <s v="SANTIAGO DE SURCO"/>
    <s v="SANTIAGO DE SURCO"/>
    <s v="Motocicleta"/>
    <x v="904"/>
    <n v="11.16"/>
    <n v="2.5"/>
    <n v="3"/>
    <n v="1.2"/>
    <n v="7.5"/>
    <n v="13.391999999999999"/>
    <n v="139.11000000000001"/>
    <n v="20.891999999999999"/>
  </r>
  <r>
    <s v="01:59:06"/>
    <s v="723**+-.5419"/>
    <s v="S"/>
    <x v="0"/>
    <s v="PAY"/>
    <s v="COMPLETED"/>
    <x v="3"/>
    <s v="12:31:34"/>
    <x v="7"/>
    <s v="SANTIAGO DE SURCO"/>
    <s v="CHORRILLOS"/>
    <s v="Motocicleta"/>
    <x v="536"/>
    <n v="15.120000000000001"/>
    <n v="2.5"/>
    <n v="3"/>
    <n v="1.2"/>
    <n v="7.5"/>
    <n v="18.144000000000002"/>
    <n v="77.23"/>
    <n v="25.644000000000002"/>
  </r>
  <r>
    <s v="01:59:06"/>
    <s v="912+2*.*3475"/>
    <s v="S"/>
    <x v="0"/>
    <s v="PAY"/>
    <s v="COMPLETED"/>
    <x v="3"/>
    <s v="16:02:06"/>
    <x v="2"/>
    <s v="SANTIAGO DE SURCO"/>
    <s v="COMAS"/>
    <s v="Motocicleta"/>
    <x v="905"/>
    <n v="0"/>
    <n v="2.5"/>
    <n v="3"/>
    <n v="1.2"/>
    <n v="4.38"/>
    <n v="0"/>
    <n v="57.08"/>
    <n v="4.38"/>
  </r>
  <r>
    <s v="01:59:06"/>
    <s v="855*2+,2349"/>
    <s v="S"/>
    <x v="0"/>
    <s v="PAY"/>
    <s v="COMPLETED"/>
    <x v="3"/>
    <s v="13:04:32"/>
    <x v="3"/>
    <s v="SANTIAGO DE SURCO"/>
    <s v="LA MOLINA"/>
    <s v="Motocicleta"/>
    <x v="320"/>
    <n v="6.4499999999999993"/>
    <n v="2.5"/>
    <n v="3"/>
    <n v="1.2"/>
    <n v="7.5"/>
    <n v="7.7399999999999984"/>
    <n v="37"/>
    <n v="15.239999999999998"/>
  </r>
  <r>
    <s v="01:59:06"/>
    <s v="312*.00)5586"/>
    <s v="S"/>
    <x v="0"/>
    <s v="PAY"/>
    <s v="COMPLETED"/>
    <x v="3"/>
    <s v="12:56:05"/>
    <x v="7"/>
    <s v="SANTIAGO DE SURCO"/>
    <s v="MIRAFLORES"/>
    <s v="Motocicleta"/>
    <x v="906"/>
    <n v="17.34"/>
    <n v="2.5"/>
    <n v="3"/>
    <n v="1.2"/>
    <n v="7.5"/>
    <n v="20.808"/>
    <n v="78.55"/>
    <n v="28.308"/>
  </r>
  <r>
    <s v="01:59:06"/>
    <s v="8881/(-/6702"/>
    <s v="S"/>
    <x v="0"/>
    <s v="PAY"/>
    <s v="COMPLETED"/>
    <x v="3"/>
    <s v="11:25:30"/>
    <x v="5"/>
    <s v="SANTIAGO DE SURCO"/>
    <s v="RIMAC"/>
    <s v="Motocicleta"/>
    <x v="259"/>
    <n v="18.170000000000002"/>
    <n v="2.5"/>
    <n v="3"/>
    <n v="1.2"/>
    <n v="7.5"/>
    <n v="21.804000000000002"/>
    <n v="116.27"/>
    <n v="29.304000000000002"/>
  </r>
  <r>
    <s v="01:59:06"/>
    <s v="236*(-105411"/>
    <s v="S"/>
    <x v="0"/>
    <s v="PAY"/>
    <s v="COMPLETED"/>
    <x v="3"/>
    <s v="12:15:43"/>
    <x v="7"/>
    <s v="SANTIAGO DE SURCO"/>
    <s v="CHORRILLOS"/>
    <s v="Motocicleta"/>
    <x v="22"/>
    <n v="1.0099999999999998"/>
    <n v="2.5"/>
    <n v="3"/>
    <n v="1.2"/>
    <n v="7.5"/>
    <n v="1.2119999999999997"/>
    <n v="216.93"/>
    <n v="8.7119999999999997"/>
  </r>
  <r>
    <s v="01:59:06"/>
    <s v="865-0,2+6652"/>
    <s v="S"/>
    <x v="0"/>
    <s v="PAY"/>
    <s v="COMPLETED"/>
    <x v="3"/>
    <s v="12:16:15"/>
    <x v="7"/>
    <s v="SANTIAGO DE SURCO"/>
    <s v="CHORRILLOS"/>
    <s v="Motocicleta"/>
    <x v="907"/>
    <n v="0"/>
    <n v="2.5"/>
    <n v="3"/>
    <n v="1.2"/>
    <n v="3.09"/>
    <n v="0"/>
    <n v="174.58"/>
    <n v="3.09"/>
  </r>
  <r>
    <s v="01:59:06"/>
    <s v="508+-((22963"/>
    <s v="S"/>
    <x v="0"/>
    <s v="PAY"/>
    <s v="COMPLETED"/>
    <x v="3"/>
    <s v="14:04:17"/>
    <x v="9"/>
    <s v="SANTIAGO DE SURCO"/>
    <s v="SAN JUAN DE MIRAFLORES"/>
    <s v="Motocicleta"/>
    <x v="908"/>
    <n v="8.92"/>
    <n v="2.5"/>
    <n v="3"/>
    <n v="1.2"/>
    <n v="7.5"/>
    <n v="10.703999999999999"/>
    <n v="132.26"/>
    <n v="18.204000000000001"/>
  </r>
  <r>
    <s v="01:59:06"/>
    <s v="351/*(19480"/>
    <s v="S"/>
    <x v="0"/>
    <s v="PAY"/>
    <s v="COMPLETED"/>
    <x v="3"/>
    <s v="13:34:54"/>
    <x v="3"/>
    <s v="SANTIAGO DE SURCO"/>
    <s v="JESUS MARIA"/>
    <s v="Motocicleta"/>
    <x v="218"/>
    <n v="0"/>
    <n v="2.5"/>
    <n v="3"/>
    <n v="1.2"/>
    <n v="4.3499999999999996"/>
    <n v="0"/>
    <n v="39.799999999999997"/>
    <n v="4.3499999999999996"/>
  </r>
  <r>
    <s v="01:59:06"/>
    <s v="160*02))5007"/>
    <s v="S"/>
    <x v="0"/>
    <s v="PAY"/>
    <s v="COMPLETED"/>
    <x v="3"/>
    <s v="12:02:22"/>
    <x v="7"/>
    <s v="SANTIAGO DE SURCO"/>
    <s v="MIRAFLORES"/>
    <s v="Motocicleta"/>
    <x v="2"/>
    <n v="13.14"/>
    <n v="2.5"/>
    <n v="3"/>
    <n v="1.2"/>
    <n v="7.5"/>
    <n v="15.768000000000001"/>
    <n v="74.540000000000006"/>
    <n v="23.268000000000001"/>
  </r>
  <r>
    <s v="01:59:06"/>
    <s v="205-).,-5847"/>
    <s v="S"/>
    <x v="0"/>
    <s v="PAY"/>
    <s v="COMPLETED"/>
    <x v="3"/>
    <s v="11:24:41"/>
    <x v="5"/>
    <s v="SANTIAGO DE SURCO"/>
    <s v="ATE"/>
    <s v="Motocicleta"/>
    <x v="909"/>
    <n v="14.43"/>
    <n v="2.5"/>
    <n v="3"/>
    <n v="1.2"/>
    <n v="7.5"/>
    <n v="17.315999999999999"/>
    <n v="53.1"/>
    <n v="24.815999999999999"/>
  </r>
  <r>
    <s v="01:59:06"/>
    <s v="208./00(1466"/>
    <s v="S"/>
    <x v="0"/>
    <s v="PAY"/>
    <s v="COMPLETED"/>
    <x v="3"/>
    <s v="12:19:54"/>
    <x v="7"/>
    <s v="SANTIAGO DE SURCO"/>
    <s v="SAN MARTIN DE PORRES"/>
    <s v="Motocicleta"/>
    <x v="910"/>
    <n v="13.27"/>
    <n v="2.5"/>
    <n v="3"/>
    <n v="1.2"/>
    <n v="7.5"/>
    <n v="15.923999999999999"/>
    <n v="223.49"/>
    <n v="23.423999999999999"/>
  </r>
  <r>
    <s v="01:59:06"/>
    <s v="939*.11(6614"/>
    <s v="S"/>
    <x v="0"/>
    <s v="PAY"/>
    <s v="COMPLETED"/>
    <x v="3"/>
    <s v="11:14:52"/>
    <x v="5"/>
    <s v="SANTIAGO DE SURCO"/>
    <s v="SAN BORJA"/>
    <s v="Motocicleta"/>
    <x v="741"/>
    <n v="7.68"/>
    <n v="2.5"/>
    <n v="3"/>
    <n v="1.2"/>
    <n v="7.5"/>
    <n v="9.2159999999999993"/>
    <n v="46.9"/>
    <n v="16.716000000000001"/>
  </r>
  <r>
    <s v="01:59:06"/>
    <s v="996.,/,24248"/>
    <s v="S"/>
    <x v="0"/>
    <s v="PAY"/>
    <s v="COMPLETED"/>
    <x v="3"/>
    <s v="11:36:26"/>
    <x v="5"/>
    <s v="SANTIAGO DE SURCO"/>
    <s v="ATE"/>
    <s v="Motocicleta"/>
    <x v="301"/>
    <n v="10.51"/>
    <n v="2.5"/>
    <n v="3"/>
    <n v="1.2"/>
    <n v="7.5"/>
    <n v="12.612"/>
    <n v="152.05000000000001"/>
    <n v="20.112000000000002"/>
  </r>
  <r>
    <s v="01:59:06"/>
    <s v="258+,+202381"/>
    <s v="S"/>
    <x v="0"/>
    <s v="PAY"/>
    <s v="COMPLETED"/>
    <x v="3"/>
    <s v="12:04:04"/>
    <x v="7"/>
    <s v="SANTIAGO DE SURCO"/>
    <s v="CHORRILLOS"/>
    <s v="Motocicleta"/>
    <x v="911"/>
    <n v="2.4399999999999995"/>
    <n v="2.5"/>
    <n v="3"/>
    <n v="1.2"/>
    <n v="7.5"/>
    <n v="2.9279999999999995"/>
    <n v="187.14"/>
    <n v="10.427999999999999"/>
  </r>
  <r>
    <s v="01:59:06"/>
    <s v="601+2,-07666"/>
    <s v="S"/>
    <x v="0"/>
    <s v="PAY"/>
    <s v="COMPLETED"/>
    <x v="3"/>
    <s v="12:30:23"/>
    <x v="7"/>
    <s v="SANTIAGO DE SURCO"/>
    <s v="EL AGUSTINO"/>
    <s v="Motocicleta"/>
    <x v="127"/>
    <n v="12.53"/>
    <n v="2.5"/>
    <n v="3"/>
    <n v="1.2"/>
    <n v="7.5"/>
    <n v="15.035999999999998"/>
    <n v="20.63"/>
    <n v="22.535999999999998"/>
  </r>
  <r>
    <s v="01:59:06"/>
    <s v="620+/2012552"/>
    <s v="S"/>
    <x v="0"/>
    <s v="PAY"/>
    <s v="COMPLETED"/>
    <x v="3"/>
    <s v="11:14:07"/>
    <x v="5"/>
    <s v="SANTIAGO DE SURCO"/>
    <s v="SAN BORJA"/>
    <s v="Motocicleta"/>
    <x v="522"/>
    <n v="9.4"/>
    <n v="2.5"/>
    <n v="3"/>
    <n v="1.2"/>
    <n v="7.5"/>
    <n v="11.28"/>
    <n v="181.25"/>
    <n v="18.78"/>
  </r>
  <r>
    <s v="01:59:06"/>
    <s v="9721/*)+7196"/>
    <s v="S"/>
    <x v="0"/>
    <s v="PAY"/>
    <s v="COMPLETED"/>
    <x v="3"/>
    <s v="13:41:07"/>
    <x v="3"/>
    <s v="SANTIAGO DE SURCO"/>
    <s v="LOS OLIVOS"/>
    <s v="Motocicleta"/>
    <x v="862"/>
    <n v="5.7100000000000009"/>
    <n v="2.5"/>
    <n v="3"/>
    <n v="1.2"/>
    <n v="7.5"/>
    <n v="6.8520000000000012"/>
    <n v="66.569999999999993"/>
    <n v="14.352"/>
  </r>
  <r>
    <s v="01:59:06"/>
    <s v="705*.--)1562"/>
    <s v="S"/>
    <x v="0"/>
    <s v="PAY"/>
    <s v="COMPLETED"/>
    <x v="3"/>
    <s v="13:10:22"/>
    <x v="3"/>
    <s v="SANTIAGO DE SURCO"/>
    <s v="SAN ISIDRO"/>
    <s v="Motocicleta"/>
    <x v="866"/>
    <n v="12.2"/>
    <n v="2.5"/>
    <n v="3"/>
    <n v="1.2"/>
    <n v="7.5"/>
    <n v="14.639999999999999"/>
    <n v="164.87"/>
    <n v="22.14"/>
  </r>
  <r>
    <s v="01:59:06"/>
    <s v="286+()**6694"/>
    <s v="S"/>
    <x v="0"/>
    <s v="PAY"/>
    <s v="COMPLETED"/>
    <x v="3"/>
    <s v="12:38:57"/>
    <x v="7"/>
    <s v="SANTIAGO DE SURCO"/>
    <s v="SANTIAGO DE SURCO"/>
    <s v="Motocicleta"/>
    <x v="63"/>
    <n v="17.600000000000001"/>
    <n v="2.5"/>
    <n v="3"/>
    <n v="1.2"/>
    <n v="7.5"/>
    <n v="21.12"/>
    <n v="183.73"/>
    <n v="28.62"/>
  </r>
  <r>
    <s v="01:59:06"/>
    <s v="65-*+)/6425"/>
    <s v="S"/>
    <x v="0"/>
    <s v="PAY"/>
    <s v="COMPLETED"/>
    <x v="3"/>
    <s v="13:30:56"/>
    <x v="3"/>
    <s v="SANTIAGO DE SURCO"/>
    <s v="CHORRILLOS"/>
    <s v="Motocicleta"/>
    <x v="912"/>
    <n v="9.68"/>
    <n v="2.5"/>
    <n v="3"/>
    <n v="1.2"/>
    <n v="7.5"/>
    <n v="11.616"/>
    <n v="120.51"/>
    <n v="19.116"/>
  </r>
  <r>
    <s v="01:59:06"/>
    <s v="3440.*(.1079"/>
    <s v="S"/>
    <x v="0"/>
    <s v="PAY"/>
    <s v="COMPLETED"/>
    <x v="3"/>
    <s v="12:45:46"/>
    <x v="7"/>
    <s v="SANTIAGO DE SURCO"/>
    <s v="SAN MIGUEL"/>
    <s v="Motocicleta"/>
    <x v="913"/>
    <n v="6.07"/>
    <n v="2.5"/>
    <n v="3"/>
    <n v="1.2"/>
    <n v="7.5"/>
    <n v="7.2839999999999998"/>
    <n v="3.69"/>
    <n v="14.783999999999999"/>
  </r>
  <r>
    <s v="01:59:06"/>
    <s v="4412*-**9785"/>
    <s v="S"/>
    <x v="0"/>
    <s v="PAY"/>
    <s v="COMPLETED"/>
    <x v="3"/>
    <s v="13:34:04"/>
    <x v="3"/>
    <s v="SANTIAGO DE SURCO"/>
    <s v="CALLAO"/>
    <s v="Motocicleta"/>
    <x v="55"/>
    <n v="17.48"/>
    <n v="2.5"/>
    <n v="3"/>
    <n v="1.2"/>
    <n v="7.5"/>
    <n v="20.975999999999999"/>
    <n v="132.66999999999999"/>
    <n v="28.475999999999999"/>
  </r>
  <r>
    <s v="01:59:06"/>
    <s v="1,./*09142"/>
    <s v="S"/>
    <x v="0"/>
    <s v="PAY"/>
    <s v="COMPLETED"/>
    <x v="3"/>
    <s v="11:30:47"/>
    <x v="5"/>
    <s v="SANTIAGO DE SURCO"/>
    <s v="SURQUILLO"/>
    <s v="Motocicleta"/>
    <x v="914"/>
    <n v="13.39"/>
    <n v="2.5"/>
    <n v="3"/>
    <n v="1.2"/>
    <n v="7.5"/>
    <n v="16.068000000000001"/>
    <n v="181.34"/>
    <n v="23.568000000000001"/>
  </r>
  <r>
    <s v="01:59:06"/>
    <s v="914+12++8651"/>
    <s v="S"/>
    <x v="0"/>
    <s v="PAY"/>
    <s v="COMPLETED"/>
    <x v="3"/>
    <s v="13:28:20"/>
    <x v="3"/>
    <s v="SANTIAGO DE SURCO"/>
    <s v="JESUS MARIA"/>
    <s v="Motocicleta"/>
    <x v="915"/>
    <n v="2.16"/>
    <n v="2.5"/>
    <n v="3"/>
    <n v="1.2"/>
    <n v="7.5"/>
    <n v="2.5920000000000001"/>
    <n v="96.31"/>
    <n v="10.092000000000001"/>
  </r>
  <r>
    <s v="01:59:06"/>
    <s v="2002-0)-1157"/>
    <s v="S"/>
    <x v="0"/>
    <s v="PAY"/>
    <s v="COMPLETED"/>
    <x v="3"/>
    <s v="12:04:17"/>
    <x v="7"/>
    <s v="SANTIAGO DE SURCO"/>
    <s v="MIRAFLORES"/>
    <s v="Motocicleta"/>
    <x v="916"/>
    <n v="14.8"/>
    <n v="2.5"/>
    <n v="3"/>
    <n v="1.2"/>
    <n v="7.5"/>
    <n v="17.760000000000002"/>
    <n v="62.63"/>
    <n v="25.26"/>
  </r>
  <r>
    <s v="01:59:06"/>
    <s v="9621+(-)9519"/>
    <s v="S"/>
    <x v="0"/>
    <s v="PAY"/>
    <s v="COMPLETED"/>
    <x v="3"/>
    <s v="10:59:27"/>
    <x v="4"/>
    <s v="SANTIAGO DE SURCO"/>
    <s v="SAN LUIS"/>
    <s v="Motocicleta"/>
    <x v="817"/>
    <n v="0.60999999999999988"/>
    <n v="2.5"/>
    <n v="3"/>
    <n v="1.2"/>
    <n v="7.5"/>
    <n v="0.73199999999999987"/>
    <n v="244.68"/>
    <n v="8.2319999999999993"/>
  </r>
  <r>
    <s v="01:59:06"/>
    <s v="882)20,(5311"/>
    <s v="S"/>
    <x v="0"/>
    <s v="PAY"/>
    <s v="COMPLETED"/>
    <x v="3"/>
    <s v="10:16:35"/>
    <x v="4"/>
    <s v="SANTIAGO DE SURCO"/>
    <s v="SAN BORJA"/>
    <s v="Motocicleta"/>
    <x v="897"/>
    <n v="1.3199999999999998"/>
    <n v="2.5"/>
    <n v="3"/>
    <n v="1.2"/>
    <n v="7.5"/>
    <n v="1.5839999999999999"/>
    <n v="181.06"/>
    <n v="9.0839999999999996"/>
  </r>
  <r>
    <s v="01:59:06"/>
    <s v="5410,./,1626"/>
    <s v="S"/>
    <x v="0"/>
    <s v="PAY"/>
    <s v="COMPLETED"/>
    <x v="3"/>
    <s v="11:07:49"/>
    <x v="5"/>
    <s v="SANTIAGO DE SURCO"/>
    <s v="LIMA"/>
    <s v="Motocicleta"/>
    <x v="917"/>
    <n v="10.25"/>
    <n v="2.5"/>
    <n v="3"/>
    <n v="1.2"/>
    <n v="7.5"/>
    <n v="12.299999999999999"/>
    <n v="211.2"/>
    <n v="19.799999999999997"/>
  </r>
  <r>
    <s v="01:59:06"/>
    <s v="514)1+/01892"/>
    <s v="S"/>
    <x v="0"/>
    <s v="PAY"/>
    <s v="COMPLETED"/>
    <x v="3"/>
    <s v="15:49:19"/>
    <x v="11"/>
    <s v="SANTIAGO DE SURCO"/>
    <s v="COMAS"/>
    <s v="Motocicleta"/>
    <x v="918"/>
    <n v="15.059999999999999"/>
    <n v="2.5"/>
    <n v="3"/>
    <n v="1.2"/>
    <n v="7.5"/>
    <n v="18.071999999999999"/>
    <n v="135.31"/>
    <n v="25.571999999999999"/>
  </r>
  <r>
    <s v="01:59:06"/>
    <s v="915)10+)8491"/>
    <s v="S"/>
    <x v="0"/>
    <s v="PAY"/>
    <s v="COMPLETED"/>
    <x v="3"/>
    <s v="12:44:35"/>
    <x v="7"/>
    <s v="SANTIAGO DE SURCO"/>
    <s v="CHORRILLOS"/>
    <s v="Motocicleta"/>
    <x v="919"/>
    <n v="5.8800000000000008"/>
    <n v="2.5"/>
    <n v="3"/>
    <n v="1.2"/>
    <n v="7.5"/>
    <n v="7.0560000000000009"/>
    <n v="43.73"/>
    <n v="14.556000000000001"/>
  </r>
  <r>
    <s v="02:09:57"/>
    <s v="86(,1.+6961"/>
    <s v="S"/>
    <x v="2"/>
    <s v="PAY"/>
    <s v="COMPLETED"/>
    <x v="3"/>
    <s v="17:18:53"/>
    <x v="13"/>
    <s v="INDEPENDENCIA"/>
    <s v="SANTIAGO DE SURCO"/>
    <s v="Motocicleta"/>
    <x v="920"/>
    <n v="0"/>
    <n v="12"/>
    <n v="8"/>
    <n v="2.65"/>
    <n v="47.68"/>
    <n v="0"/>
    <n v="45.47"/>
    <n v="47.68"/>
  </r>
  <r>
    <s v="02:14:35"/>
    <s v="682001/.5223"/>
    <s v="M"/>
    <x v="0"/>
    <s v="PAY"/>
    <s v="COMPLETED"/>
    <x v="3"/>
    <s v="13:23:37"/>
    <x v="3"/>
    <s v="SURQUILLO"/>
    <s v="LIMA"/>
    <s v="Motocicleta"/>
    <x v="921"/>
    <n v="3.8499999999999996"/>
    <n v="2.5"/>
    <n v="3"/>
    <n v="1.2"/>
    <n v="7.5"/>
    <n v="4.6199999999999992"/>
    <n v="7.15"/>
    <n v="12.12"/>
  </r>
  <r>
    <s v="02:14:35"/>
    <s v="842)(,+26122"/>
    <s v="M"/>
    <x v="0"/>
    <s v="PAY"/>
    <s v="COMPLETED"/>
    <x v="3"/>
    <s v="11:47:36"/>
    <x v="5"/>
    <s v="SURQUILLO"/>
    <s v="SAN LUIS"/>
    <s v="Motocicleta"/>
    <x v="922"/>
    <n v="13.52"/>
    <n v="2.5"/>
    <n v="3"/>
    <n v="1.2"/>
    <n v="7.5"/>
    <n v="16.224"/>
    <n v="55.05"/>
    <n v="23.724"/>
  </r>
  <r>
    <s v="02:14:35"/>
    <s v="670*.//*8644"/>
    <s v="M"/>
    <x v="0"/>
    <s v="PAY"/>
    <s v="COMPLETED"/>
    <x v="3"/>
    <s v="11:46:57"/>
    <x v="5"/>
    <s v="SURQUILLO"/>
    <s v="SAN LUIS"/>
    <s v="Motocicleta"/>
    <x v="179"/>
    <n v="13.75"/>
    <n v="2.5"/>
    <n v="3"/>
    <n v="1.2"/>
    <n v="7.5"/>
    <n v="16.5"/>
    <n v="92.54"/>
    <n v="24"/>
  </r>
  <r>
    <s v="02:14:35"/>
    <s v="796)(02,5326"/>
    <s v="M"/>
    <x v="0"/>
    <s v="PAY"/>
    <s v="COMPLETED"/>
    <x v="3"/>
    <s v="10:11:30"/>
    <x v="4"/>
    <s v="SURQUILLO"/>
    <s v="JESUS MARIA"/>
    <s v="Motocicleta"/>
    <x v="923"/>
    <n v="13.629999999999999"/>
    <n v="2.5"/>
    <n v="3"/>
    <n v="1.2"/>
    <n v="7.5"/>
    <n v="16.355999999999998"/>
    <n v="131.91"/>
    <n v="23.855999999999998"/>
  </r>
  <r>
    <s v="02:14:35"/>
    <s v="839(./,,7846"/>
    <s v="M"/>
    <x v="0"/>
    <s v="PAY"/>
    <s v="COMPLETED"/>
    <x v="3"/>
    <s v="12:55:52"/>
    <x v="7"/>
    <s v="SURQUILLO"/>
    <s v="LIMA"/>
    <s v="Motocicleta"/>
    <x v="924"/>
    <n v="2.84"/>
    <n v="2.5"/>
    <n v="3"/>
    <n v="1.2"/>
    <n v="7.5"/>
    <n v="3.4079999999999999"/>
    <n v="83.3"/>
    <n v="10.907999999999999"/>
  </r>
  <r>
    <s v="02:14:35"/>
    <s v="700-+,..3355"/>
    <s v="M"/>
    <x v="0"/>
    <s v="PAY"/>
    <s v="COMPLETED"/>
    <x v="3"/>
    <s v="13:13:29"/>
    <x v="3"/>
    <s v="SURQUILLO"/>
    <s v="BARRANCO"/>
    <s v="Motocicleta"/>
    <x v="663"/>
    <n v="9.76"/>
    <n v="2.5"/>
    <n v="3"/>
    <n v="1.2"/>
    <n v="7.5"/>
    <n v="11.712"/>
    <n v="60.91"/>
    <n v="19.212"/>
  </r>
  <r>
    <s v="02:17:19"/>
    <s v="344.2)*.6763"/>
    <s v="S"/>
    <x v="0"/>
    <s v="PAY"/>
    <s v="COMPLETED"/>
    <x v="3"/>
    <s v="11:03:53"/>
    <x v="5"/>
    <s v="MIRAFLORES"/>
    <s v="LINCE"/>
    <s v="Motocicleta"/>
    <x v="5"/>
    <n v="18.14"/>
    <n v="2.5"/>
    <n v="3"/>
    <n v="1.2"/>
    <n v="7.5"/>
    <n v="21.768000000000001"/>
    <n v="70.849999999999994"/>
    <n v="29.268000000000001"/>
  </r>
  <r>
    <s v="02:25:08"/>
    <s v="467(0*(19079"/>
    <s v="S"/>
    <x v="0"/>
    <s v="PAY"/>
    <s v="COMPLETED"/>
    <x v="3"/>
    <s v="13:09:51"/>
    <x v="3"/>
    <s v="SAN ISIDRO"/>
    <s v="SAN MARTIN DE PORRES"/>
    <s v="Motocicleta"/>
    <x v="925"/>
    <n v="18.420000000000002"/>
    <n v="2.5"/>
    <n v="3"/>
    <n v="1.2"/>
    <n v="7.5"/>
    <n v="22.104000000000003"/>
    <n v="227.76"/>
    <n v="29.604000000000003"/>
  </r>
  <r>
    <s v="02:28:47"/>
    <s v="751+*().7271"/>
    <s v="S"/>
    <x v="0"/>
    <s v="COD"/>
    <s v="FAILED"/>
    <x v="3"/>
    <s v="11:14:49"/>
    <x v="5"/>
    <s v="SANTIAGO DE SURCO"/>
    <s v="SANTIAGO DE SURCO"/>
    <s v="Motocicleta"/>
    <x v="394"/>
    <n v="15.879999999999999"/>
    <n v="2.5"/>
    <n v="3"/>
    <n v="1.2"/>
    <n v="7.5"/>
    <n v="19.055999999999997"/>
    <n v="76.739999999999995"/>
    <n v="26.555999999999997"/>
  </r>
  <r>
    <s v="02:28:47"/>
    <s v="6681..)-5869"/>
    <s v="S"/>
    <x v="0"/>
    <s v="COD"/>
    <s v="COMPLETED"/>
    <x v="3"/>
    <s v="12:04:32"/>
    <x v="7"/>
    <s v="SANTIAGO DE SURCO"/>
    <s v="SANTIAGO DE SURCO"/>
    <s v="Motocicleta"/>
    <x v="926"/>
    <n v="14.32"/>
    <n v="2.5"/>
    <n v="3"/>
    <n v="1.2"/>
    <n v="7.5"/>
    <n v="17.184000000000001"/>
    <n v="53.54"/>
    <n v="24.684000000000001"/>
  </r>
  <r>
    <s v="02:31:56"/>
    <s v="598).+/22611"/>
    <s v="S"/>
    <x v="0"/>
    <s v="COD"/>
    <s v="COMPLETED"/>
    <x v="3"/>
    <s v="12:30:12"/>
    <x v="7"/>
    <s v="SANTIAGO DE SURCO"/>
    <s v="MIRAFLORES"/>
    <s v="Motocicleta"/>
    <x v="769"/>
    <n v="12.15"/>
    <n v="2.5"/>
    <n v="3"/>
    <n v="1.2"/>
    <n v="7.5"/>
    <n v="14.58"/>
    <n v="2.65"/>
    <n v="22.08"/>
  </r>
  <r>
    <s v="03:17:13"/>
    <s v="1702)(/14485"/>
    <s v="S"/>
    <x v="0"/>
    <s v="PAY"/>
    <s v="IN_PROGRESS"/>
    <x v="9"/>
    <s v="10:55:48"/>
    <x v="4"/>
    <s v="SURQUILLO"/>
    <s v="SANTIAGO DE SURCO"/>
    <s v="Motocicleta"/>
    <x v="119"/>
    <n v="17.489999999999998"/>
    <n v="2.5"/>
    <n v="3"/>
    <n v="1.2"/>
    <n v="7.5"/>
    <n v="20.987999999999996"/>
    <n v="115.18"/>
    <n v="28.487999999999996"/>
  </r>
  <r>
    <s v="03:17:13"/>
    <s v="1150.2)/6622"/>
    <s v="S"/>
    <x v="0"/>
    <s v="PAY"/>
    <s v="IN_PROGRESS"/>
    <x v="3"/>
    <s v="10:51:43"/>
    <x v="4"/>
    <s v="SURQUILLO"/>
    <s v="SANTIAGO DE SURCO"/>
    <s v="Motocicleta"/>
    <x v="261"/>
    <n v="17.440000000000001"/>
    <n v="2.5"/>
    <n v="3"/>
    <n v="1.2"/>
    <n v="7.5"/>
    <n v="20.928000000000001"/>
    <n v="224.39"/>
    <n v="28.428000000000001"/>
  </r>
  <r>
    <s v="03:17:13"/>
    <s v="734,-01,6688"/>
    <s v="S"/>
    <x v="0"/>
    <s v="PAY"/>
    <s v="COMPLETED"/>
    <x v="6"/>
    <s v="10:45:31"/>
    <x v="4"/>
    <s v="SURQUILLO"/>
    <s v="SANTIAGO DE SURCO"/>
    <s v="Motocicleta"/>
    <x v="221"/>
    <n v="12.76"/>
    <n v="2.5"/>
    <n v="3"/>
    <n v="1.2"/>
    <n v="7.5"/>
    <n v="15.311999999999999"/>
    <n v="166.46"/>
    <n v="22.811999999999998"/>
  </r>
  <r>
    <s v="03:17:13"/>
    <s v="5162/0-14639"/>
    <s v="S"/>
    <x v="0"/>
    <s v="PAY"/>
    <s v="COMPLETED"/>
    <x v="3"/>
    <s v="10:47:18"/>
    <x v="4"/>
    <s v="SANTIAGO DE SURCO"/>
    <s v="PUEBLO LIBRE"/>
    <s v="Motocicleta"/>
    <x v="926"/>
    <n v="14.32"/>
    <n v="2.5"/>
    <n v="3"/>
    <n v="1.2"/>
    <n v="7.5"/>
    <n v="17.184000000000001"/>
    <n v="28.03"/>
    <n v="24.684000000000001"/>
  </r>
  <r>
    <s v="07:28:38"/>
    <s v="208-10/1899"/>
    <s v="S"/>
    <x v="2"/>
    <s v="PAY"/>
    <s v="COMPLETED"/>
    <x v="3"/>
    <s v="17:08:26"/>
    <x v="13"/>
    <s v="SURQUILLO"/>
    <s v="SANTIAGO DE SURCO"/>
    <s v="Motocicleta"/>
    <x v="927"/>
    <n v="3.25"/>
    <n v="12"/>
    <n v="8"/>
    <n v="2.65"/>
    <n v="96"/>
    <n v="8.6124999999999989"/>
    <n v="230.68"/>
    <n v="104.6125"/>
  </r>
  <r>
    <s v="07:38:58"/>
    <s v="1032111-2638"/>
    <s v="S"/>
    <x v="1"/>
    <s v="PAY"/>
    <s v="COMPLETED"/>
    <x v="3"/>
    <s v="10:08:09"/>
    <x v="4"/>
    <s v="LA MOLINA"/>
    <s v="SANTIAGO DE SURCO"/>
    <s v="Motocicleta"/>
    <x v="215"/>
    <n v="0"/>
    <n v="3.75"/>
    <n v="4.5"/>
    <n v="0.55000000000000004"/>
    <n v="4.59"/>
    <n v="0"/>
    <n v="7.42"/>
    <n v="4.59"/>
  </r>
  <r>
    <s v="07:43:25"/>
    <s v="947)-*,24939"/>
    <s v="S"/>
    <x v="0"/>
    <s v="PAY"/>
    <s v="COMPLETED"/>
    <x v="8"/>
    <s v="12:12:24"/>
    <x v="7"/>
    <s v="SURQUILLO"/>
    <s v="SANTIAGO DE SURCO"/>
    <s v="Motocicleta"/>
    <x v="928"/>
    <n v="15.899999999999999"/>
    <n v="2.5"/>
    <n v="3"/>
    <n v="1.2"/>
    <n v="7.5"/>
    <n v="19.079999999999998"/>
    <n v="88.67"/>
    <n v="26.58"/>
  </r>
  <r>
    <s v="07:43:25"/>
    <s v="294(/01,7072"/>
    <s v="S"/>
    <x v="1"/>
    <s v="PAY"/>
    <s v="FAILED"/>
    <x v="3"/>
    <s v="08:39:05"/>
    <x v="8"/>
    <s v="SURQUILLO"/>
    <s v="SANTIAGO DE SURCO"/>
    <s v="Motocicleta"/>
    <x v="929"/>
    <n v="12.629999999999999"/>
    <n v="3.75"/>
    <n v="4.5"/>
    <n v="0.55000000000000004"/>
    <n v="16.875"/>
    <n v="6.9465000000000003"/>
    <n v="85.8"/>
    <n v="23.8215"/>
  </r>
  <r>
    <s v="07:48:57"/>
    <s v="793,//+16732"/>
    <s v="S"/>
    <x v="1"/>
    <s v="PAY"/>
    <s v="COMPLETED"/>
    <x v="3"/>
    <s v="12:16:48"/>
    <x v="7"/>
    <s v="LA MOLINA"/>
    <s v="SAN BORJA"/>
    <s v="Motocicleta"/>
    <x v="930"/>
    <n v="8.98"/>
    <n v="3.75"/>
    <n v="4.5"/>
    <n v="0.55000000000000004"/>
    <n v="16.875"/>
    <n v="4.9390000000000009"/>
    <n v="3.2"/>
    <n v="21.814"/>
  </r>
  <r>
    <s v="08:11:57"/>
    <s v="292+0/(/6362"/>
    <s v="S"/>
    <x v="1"/>
    <s v="PAY"/>
    <s v="COMPLETED"/>
    <x v="3"/>
    <s v="12:05:23"/>
    <x v="7"/>
    <s v="LA MOLINA"/>
    <s v="SAN BORJA"/>
    <s v="Motocicleta"/>
    <x v="931"/>
    <n v="5.0299999999999994"/>
    <n v="3.75"/>
    <n v="4.5"/>
    <n v="0.55000000000000004"/>
    <n v="16.875"/>
    <n v="2.7664999999999997"/>
    <n v="204.64"/>
    <n v="19.641500000000001"/>
  </r>
  <r>
    <s v="08:38:54"/>
    <s v="9630/)-(5058"/>
    <s v="S"/>
    <x v="3"/>
    <s v="PAY"/>
    <s v="COMPLETED"/>
    <x v="3"/>
    <s v="09:15:52"/>
    <x v="10"/>
    <s v="LIMA"/>
    <s v="SURQUILLO"/>
    <s v="Motocicleta"/>
    <x v="932"/>
    <n v="9.68"/>
    <n v="3"/>
    <n v="3.5"/>
    <n v="0.75"/>
    <n v="10.5"/>
    <n v="7.26"/>
    <n v="194.19"/>
    <n v="17.759999999999998"/>
  </r>
  <r>
    <s v="08:44:44"/>
    <s v="833+-*+*8571"/>
    <s v="S"/>
    <x v="3"/>
    <s v="PAY"/>
    <s v="COMPLETED"/>
    <x v="3"/>
    <s v="09:29:30"/>
    <x v="10"/>
    <s v="LIMA"/>
    <s v="MIRAFLORES"/>
    <s v="Motocicleta"/>
    <x v="933"/>
    <n v="2.87"/>
    <n v="3"/>
    <n v="3.5"/>
    <n v="0.75"/>
    <n v="10.5"/>
    <n v="2.1524999999999999"/>
    <n v="222.27"/>
    <n v="12.6525"/>
  </r>
  <r>
    <s v="08:54:11"/>
    <s v="351)**2-5004"/>
    <s v="S"/>
    <x v="0"/>
    <s v="PAY"/>
    <s v="COMPLETED"/>
    <x v="8"/>
    <s v="13:01:15"/>
    <x v="3"/>
    <s v="SURQUILLO"/>
    <s v="SANTIAGO DE SURCO"/>
    <s v="Motocicleta"/>
    <x v="268"/>
    <n v="14.84"/>
    <n v="2.5"/>
    <n v="3"/>
    <n v="1.2"/>
    <n v="7.5"/>
    <n v="17.808"/>
    <n v="244.02"/>
    <n v="25.308"/>
  </r>
  <r>
    <s v="08:54:11"/>
    <s v="940-+21-8766"/>
    <s v="S"/>
    <x v="1"/>
    <s v="PAY"/>
    <s v="IN_PROGRESS"/>
    <x v="3"/>
    <s v="08:59:46"/>
    <x v="8"/>
    <s v="SURQUILLO"/>
    <s v="SANTIAGO DE SURCO"/>
    <s v="Motocicleta"/>
    <x v="432"/>
    <n v="4.5299999999999994"/>
    <n v="3.75"/>
    <n v="4.5"/>
    <n v="0.55000000000000004"/>
    <n v="16.875"/>
    <n v="2.4914999999999998"/>
    <n v="36.72"/>
    <n v="19.366499999999998"/>
  </r>
  <r>
    <s v="08:56:43"/>
    <s v="889-,,1+9692"/>
    <s v="S"/>
    <x v="3"/>
    <s v="COD"/>
    <s v="COMPLETED"/>
    <x v="3"/>
    <s v="10:01:21"/>
    <x v="4"/>
    <s v="SURQUILLO"/>
    <s v="SAN JUAN DE MIRAFLORES"/>
    <s v="Motocicleta"/>
    <x v="934"/>
    <n v="15.57"/>
    <n v="3"/>
    <n v="3.5"/>
    <n v="0.75"/>
    <n v="10.5"/>
    <n v="11.6775"/>
    <n v="147.43"/>
    <n v="22.177500000000002"/>
  </r>
  <r>
    <s v="08:57:12"/>
    <s v="22720*2/817"/>
    <s v="S"/>
    <x v="1"/>
    <s v="PAY"/>
    <s v="COMPLETED"/>
    <x v="3"/>
    <s v="11:00:44"/>
    <x v="5"/>
    <s v="LA MOLINA"/>
    <s v="SAN LUIS"/>
    <s v="Motocicleta"/>
    <x v="359"/>
    <n v="4.7799999999999994"/>
    <n v="3.75"/>
    <n v="4.5"/>
    <n v="0.55000000000000004"/>
    <n v="16.875"/>
    <n v="2.629"/>
    <n v="94.58"/>
    <n v="19.504000000000001"/>
  </r>
  <r>
    <s v="08:57:40"/>
    <s v="127(*,2*354"/>
    <s v="S"/>
    <x v="1"/>
    <s v="PAY"/>
    <s v="COMPLETED"/>
    <x v="3"/>
    <s v="10:28:52"/>
    <x v="4"/>
    <s v="SURQUILLO"/>
    <s v="SAN ISIDRO"/>
    <s v="Motocicleta"/>
    <x v="935"/>
    <n v="5.5299999999999994"/>
    <n v="3.75"/>
    <n v="4.5"/>
    <n v="0.55000000000000004"/>
    <n v="16.875"/>
    <n v="3.0415000000000001"/>
    <n v="208.54"/>
    <n v="19.916499999999999"/>
  </r>
  <r>
    <s v="08:58:50"/>
    <s v="604.*(218456"/>
    <s v="S"/>
    <x v="1"/>
    <s v="PAY"/>
    <s v="COMPLETED"/>
    <x v="3"/>
    <s v="09:44:34"/>
    <x v="10"/>
    <s v="SURQUILLO"/>
    <s v="SANTIAGO DE SURCO"/>
    <s v="Motocicleta"/>
    <x v="936"/>
    <n v="2.95"/>
    <n v="3.75"/>
    <n v="4.5"/>
    <n v="0.55000000000000004"/>
    <n v="16.875"/>
    <n v="1.6225000000000003"/>
    <n v="105.29"/>
    <n v="18.497499999999999"/>
  </r>
  <r>
    <s v="09:00:18"/>
    <s v="214/,1)*7197"/>
    <s v="S"/>
    <x v="1"/>
    <s v="PAY"/>
    <s v="COMPLETED"/>
    <x v="3"/>
    <s v="09:25:08"/>
    <x v="10"/>
    <s v="SURQUILLO"/>
    <s v="MIRAFLORES"/>
    <s v="Motocicleta"/>
    <x v="734"/>
    <n v="7.5299999999999994"/>
    <n v="3.75"/>
    <n v="4.5"/>
    <n v="0.55000000000000004"/>
    <n v="16.875"/>
    <n v="4.1414999999999997"/>
    <n v="16.66"/>
    <n v="21.016500000000001"/>
  </r>
  <r>
    <s v="09:01:15"/>
    <s v="67.*1*.8069"/>
    <s v="M"/>
    <x v="1"/>
    <s v="PAY"/>
    <s v="COMPLETED"/>
    <x v="3"/>
    <s v="12:12:17"/>
    <x v="7"/>
    <s v="SURQUILLO"/>
    <s v="CHORRILLOS"/>
    <s v="Motocicleta"/>
    <x v="937"/>
    <n v="12.23"/>
    <n v="3.75"/>
    <n v="4.5"/>
    <n v="0.55000000000000004"/>
    <n v="16.875"/>
    <n v="6.7265000000000006"/>
    <n v="154.86000000000001"/>
    <n v="23.601500000000001"/>
  </r>
  <r>
    <s v="09:02:07"/>
    <s v="396.0/),7431"/>
    <s v="M"/>
    <x v="1"/>
    <s v="PAY"/>
    <s v="COMPLETED"/>
    <x v="3"/>
    <s v="10:45:57"/>
    <x v="4"/>
    <s v="SURQUILLO"/>
    <s v="MIRAFLORES"/>
    <s v="Motocicleta"/>
    <x v="938"/>
    <n v="4.4399999999999995"/>
    <n v="3.75"/>
    <n v="4.5"/>
    <n v="0.55000000000000004"/>
    <n v="16.875"/>
    <n v="2.4419999999999997"/>
    <n v="130.49"/>
    <n v="19.317"/>
  </r>
  <r>
    <s v="09:03:00"/>
    <s v="306*021(216"/>
    <s v="S"/>
    <x v="1"/>
    <s v="PAY"/>
    <s v="COMPLETED"/>
    <x v="3"/>
    <s v="10:37:19"/>
    <x v="4"/>
    <s v="SURQUILLO"/>
    <s v="LINCE"/>
    <s v="Motocicleta"/>
    <x v="32"/>
    <n v="15.39"/>
    <n v="3.75"/>
    <n v="4.5"/>
    <n v="0.55000000000000004"/>
    <n v="16.875"/>
    <n v="8.464500000000001"/>
    <n v="148.47999999999999"/>
    <n v="25.339500000000001"/>
  </r>
  <r>
    <s v="09:03:54"/>
    <s v="357..(+2676"/>
    <s v="S"/>
    <x v="1"/>
    <s v="PAY"/>
    <s v="COMPLETED"/>
    <x v="3"/>
    <s v="09:48:10"/>
    <x v="10"/>
    <s v="SURQUILLO"/>
    <s v="SANTIAGO DE SURCO"/>
    <s v="Motocicleta"/>
    <x v="939"/>
    <n v="13.64"/>
    <n v="3.75"/>
    <n v="4.5"/>
    <n v="0.55000000000000004"/>
    <n v="16.875"/>
    <n v="7.5020000000000007"/>
    <n v="118.67"/>
    <n v="24.377000000000002"/>
  </r>
  <r>
    <s v="09:04:00"/>
    <s v="2720*(.*6292"/>
    <s v="S"/>
    <x v="3"/>
    <s v="PAY"/>
    <s v="COMPLETED"/>
    <x v="3"/>
    <s v="09:29:42"/>
    <x v="10"/>
    <s v="LIMA"/>
    <s v="SAN BORJA"/>
    <s v="Motocicleta"/>
    <x v="940"/>
    <n v="3.16"/>
    <n v="3"/>
    <n v="3.5"/>
    <n v="0.75"/>
    <n v="10.5"/>
    <n v="2.37"/>
    <n v="95.06"/>
    <n v="12.870000000000001"/>
  </r>
  <r>
    <s v="09:04:45"/>
    <s v="675.0/*)7656"/>
    <s v="S"/>
    <x v="1"/>
    <s v="PAY"/>
    <s v="COMPLETED"/>
    <x v="3"/>
    <s v="10:50:44"/>
    <x v="4"/>
    <s v="SURQUILLO"/>
    <s v="LA VICTORIA"/>
    <s v="Motocicleta"/>
    <x v="941"/>
    <n v="16.739999999999998"/>
    <n v="3.75"/>
    <n v="4.5"/>
    <n v="0.55000000000000004"/>
    <n v="16.875"/>
    <n v="9.2070000000000007"/>
    <n v="74.2"/>
    <n v="26.082000000000001"/>
  </r>
  <r>
    <s v="09:05:28"/>
    <s v="8*+2,22459"/>
    <s v="S"/>
    <x v="3"/>
    <s v="PAY"/>
    <s v="COMPLETED"/>
    <x v="3"/>
    <s v="10:09:28"/>
    <x v="4"/>
    <s v="LIMA"/>
    <s v="LA MOLINA"/>
    <s v="Motocicleta"/>
    <x v="132"/>
    <n v="12.53"/>
    <n v="3"/>
    <n v="3.5"/>
    <n v="0.75"/>
    <n v="10.5"/>
    <n v="9.3974999999999991"/>
    <n v="154.08000000000001"/>
    <n v="19.897500000000001"/>
  </r>
  <r>
    <s v="09:05:28"/>
    <s v="545)**027563"/>
    <s v="S"/>
    <x v="3"/>
    <s v="PAY"/>
    <s v="COMPLETED"/>
    <x v="3"/>
    <s v="10:27:40"/>
    <x v="4"/>
    <s v="SURQUILLO"/>
    <s v="SAN LUIS"/>
    <s v="Motocicleta"/>
    <x v="42"/>
    <n v="14.399999999999999"/>
    <n v="3"/>
    <n v="3.5"/>
    <n v="0.75"/>
    <n v="10.5"/>
    <n v="10.799999999999999"/>
    <n v="182.82"/>
    <n v="21.299999999999997"/>
  </r>
  <r>
    <s v="09:06:16"/>
    <s v="97+0,)+9177"/>
    <s v="S"/>
    <x v="1"/>
    <s v="PAY"/>
    <s v="COMPLETED"/>
    <x v="3"/>
    <s v="10:00:41"/>
    <x v="4"/>
    <s v="SURQUILLO"/>
    <s v="SAN ISIDRO"/>
    <s v="Motocicleta"/>
    <x v="231"/>
    <n v="10.06"/>
    <n v="3.75"/>
    <n v="4.5"/>
    <n v="0.55000000000000004"/>
    <n v="16.875"/>
    <n v="5.5330000000000004"/>
    <n v="114.71"/>
    <n v="22.408000000000001"/>
  </r>
  <r>
    <s v="09:06:41"/>
    <s v="292/--,.742"/>
    <s v="S"/>
    <x v="3"/>
    <s v="PAY"/>
    <s v="COMPLETED"/>
    <x v="3"/>
    <s v="11:03:11"/>
    <x v="5"/>
    <s v="SURQUILLO"/>
    <s v="SANTA ANITA"/>
    <s v="Motocicleta"/>
    <x v="305"/>
    <n v="2.41"/>
    <n v="3"/>
    <n v="3.5"/>
    <n v="0.75"/>
    <n v="10.5"/>
    <n v="1.8075000000000001"/>
    <n v="229.52"/>
    <n v="12.307500000000001"/>
  </r>
  <r>
    <s v="09:09:09"/>
    <s v="8042+1(+1713"/>
    <s v="S"/>
    <x v="3"/>
    <s v="PAY"/>
    <s v="COMPLETED"/>
    <x v="3"/>
    <s v="09:43:29"/>
    <x v="10"/>
    <s v="LIMA"/>
    <s v="SANTIAGO DE SURCO"/>
    <s v="Motocicleta"/>
    <x v="942"/>
    <n v="17.05"/>
    <n v="3"/>
    <n v="3.5"/>
    <n v="0.75"/>
    <n v="10.5"/>
    <n v="12.787500000000001"/>
    <n v="56.4"/>
    <n v="23.287500000000001"/>
  </r>
  <r>
    <s v="09:11:22"/>
    <s v="6032(1+02959"/>
    <s v="S"/>
    <x v="3"/>
    <s v="PAY"/>
    <s v="COMPLETED"/>
    <x v="3"/>
    <s v="11:50:09"/>
    <x v="5"/>
    <s v="SURQUILLO"/>
    <s v="SAN BORJA"/>
    <s v="Motocicleta"/>
    <x v="943"/>
    <n v="13.190000000000001"/>
    <n v="3"/>
    <n v="3.5"/>
    <n v="0.75"/>
    <n v="10.5"/>
    <n v="9.8925000000000018"/>
    <n v="228.27"/>
    <n v="20.392500000000002"/>
  </r>
  <r>
    <s v="09:14:42"/>
    <s v="870*++)(8091"/>
    <s v="S"/>
    <x v="3"/>
    <s v="PAY"/>
    <s v="COMPLETED"/>
    <x v="3"/>
    <s v="11:14:14"/>
    <x v="5"/>
    <s v="SURQUILLO"/>
    <s v="LA MOLINA"/>
    <s v="Motocicleta"/>
    <x v="944"/>
    <n v="0.89999999999999991"/>
    <n v="3"/>
    <n v="3.5"/>
    <n v="0.75"/>
    <n v="10.5"/>
    <n v="0.67499999999999993"/>
    <n v="72.959999999999994"/>
    <n v="11.175000000000001"/>
  </r>
  <r>
    <s v="09:19:10"/>
    <s v="2950/1*,6344"/>
    <s v="S"/>
    <x v="3"/>
    <s v="PAY"/>
    <s v="COMPLETED"/>
    <x v="3"/>
    <s v="12:44:06"/>
    <x v="7"/>
    <s v="SURQUILLO"/>
    <s v="LA MOLINA"/>
    <s v="Motocicleta"/>
    <x v="724"/>
    <n v="6.0000000000000053E-2"/>
    <n v="3"/>
    <n v="3.5"/>
    <n v="0.75"/>
    <n v="10.5"/>
    <n v="4.500000000000004E-2"/>
    <n v="179.45"/>
    <n v="10.545"/>
  </r>
  <r>
    <s v="09:19:10"/>
    <s v="601()0*.3786"/>
    <s v="S"/>
    <x v="1"/>
    <s v="CCD"/>
    <s v="COMPLETED"/>
    <x v="3"/>
    <s v="11:06:14"/>
    <x v="5"/>
    <s v="SAN ISIDRO"/>
    <s v="LIMA"/>
    <s v="Motocicleta"/>
    <x v="945"/>
    <n v="3.1399999999999997"/>
    <n v="3.75"/>
    <n v="4.5"/>
    <n v="0.55000000000000004"/>
    <n v="16.875"/>
    <n v="1.7269999999999999"/>
    <n v="198.13"/>
    <n v="18.602"/>
  </r>
  <r>
    <s v="09:20:37"/>
    <s v="8201*2,*8604"/>
    <s v="S"/>
    <x v="3"/>
    <s v="PAY"/>
    <s v="COMPLETED"/>
    <x v="3"/>
    <s v="12:42:19"/>
    <x v="7"/>
    <s v="SURQUILLO"/>
    <s v="LA MOLINA"/>
    <s v="Motocicleta"/>
    <x v="58"/>
    <n v="6.16"/>
    <n v="3"/>
    <n v="3.5"/>
    <n v="0.75"/>
    <n v="10.5"/>
    <n v="4.62"/>
    <n v="32.74"/>
    <n v="15.120000000000001"/>
  </r>
  <r>
    <s v="09:22:07"/>
    <s v="333+*0)-3371"/>
    <s v="S"/>
    <x v="3"/>
    <s v="PAY"/>
    <s v="COMPLETED"/>
    <x v="3"/>
    <s v="12:44:39"/>
    <x v="7"/>
    <s v="SURQUILLO"/>
    <s v="PACHACAMAC"/>
    <s v="Motocicleta"/>
    <x v="867"/>
    <n v="1.3600000000000003"/>
    <n v="3"/>
    <n v="3.5"/>
    <n v="0.75"/>
    <n v="10.5"/>
    <n v="1.0200000000000002"/>
    <n v="68.77"/>
    <n v="11.52"/>
  </r>
  <r>
    <s v="09:23:55"/>
    <s v="645.,1*)3871"/>
    <s v="M"/>
    <x v="1"/>
    <s v="PAY"/>
    <s v="COMPLETED"/>
    <x v="3"/>
    <s v="11:20:41"/>
    <x v="5"/>
    <s v="SAN ISIDRO"/>
    <s v="SAN MIGUEL"/>
    <s v="Motocicleta"/>
    <x v="946"/>
    <n v="9.59"/>
    <n v="3.75"/>
    <n v="4.5"/>
    <n v="0.55000000000000004"/>
    <n v="16.875"/>
    <n v="5.2745000000000006"/>
    <n v="228.01"/>
    <n v="22.1495"/>
  </r>
  <r>
    <s v="09:23:55"/>
    <s v="322+,+*16819"/>
    <s v="S"/>
    <x v="1"/>
    <s v="PAY"/>
    <s v="COMPLETED"/>
    <x v="3"/>
    <s v="10:20:58"/>
    <x v="4"/>
    <s v="SANTIAGO DE SURCO"/>
    <s v="SANTIAGO DE SURCO"/>
    <s v="Motocicleta"/>
    <x v="623"/>
    <n v="2.58"/>
    <n v="3.75"/>
    <n v="4.5"/>
    <n v="0.55000000000000004"/>
    <n v="16.875"/>
    <n v="1.4190000000000003"/>
    <n v="29.21"/>
    <n v="18.294"/>
  </r>
  <r>
    <s v="09:24:25"/>
    <s v="1880))-(6756"/>
    <s v="M"/>
    <x v="1"/>
    <s v="PAY"/>
    <s v="COMPLETED"/>
    <x v="3"/>
    <s v="12:03:50"/>
    <x v="7"/>
    <s v="MIRAFLORES"/>
    <s v="LOS OLIVOS"/>
    <s v="Motocicleta"/>
    <x v="947"/>
    <n v="13.75"/>
    <n v="3.75"/>
    <n v="4.5"/>
    <n v="0.55000000000000004"/>
    <n v="16.875"/>
    <n v="7.5625000000000009"/>
    <n v="160.07"/>
    <n v="24.4375"/>
  </r>
  <r>
    <s v="09:27:58"/>
    <s v="354+*0/)6620"/>
    <s v="S"/>
    <x v="3"/>
    <s v="PAY"/>
    <s v="COMPLETED"/>
    <x v="3"/>
    <s v="09:56:24"/>
    <x v="10"/>
    <s v="LIMA"/>
    <s v="LA MOLINA"/>
    <s v="Motocicleta"/>
    <x v="513"/>
    <n v="9.01"/>
    <n v="3"/>
    <n v="3.5"/>
    <n v="0.75"/>
    <n v="10.5"/>
    <n v="6.7575000000000003"/>
    <n v="127.2"/>
    <n v="17.2575"/>
  </r>
  <r>
    <s v="09:39:09"/>
    <s v="50111),13239"/>
    <s v="S"/>
    <x v="1"/>
    <s v="PAY"/>
    <s v="COMPLETED"/>
    <x v="3"/>
    <s v="12:10:21"/>
    <x v="7"/>
    <s v="SAN JUAN DE LURIGANCHO"/>
    <s v="LIMA"/>
    <s v="Motocicleta"/>
    <x v="948"/>
    <n v="0.66000000000000014"/>
    <n v="3.75"/>
    <n v="4.5"/>
    <n v="0.55000000000000004"/>
    <n v="16.875"/>
    <n v="0.3630000000000001"/>
    <n v="141.06"/>
    <n v="17.238"/>
  </r>
  <r>
    <s v="09:39:54"/>
    <s v="645,1./,5005"/>
    <m/>
    <x v="1"/>
    <s v="COD"/>
    <s v="COMPLETED"/>
    <x v="3"/>
    <s v="15:30:45"/>
    <x v="11"/>
    <s v="LIMA"/>
    <s v="SURQUILLO"/>
    <s v="Motocicleta"/>
    <x v="949"/>
    <n v="16.79"/>
    <n v="3.75"/>
    <n v="4.5"/>
    <n v="0.55000000000000004"/>
    <n v="16.875"/>
    <n v="9.2345000000000006"/>
    <n v="112.86"/>
    <n v="26.109500000000001"/>
  </r>
  <r>
    <s v="09:46:54"/>
    <s v="4000.,029777"/>
    <s v="S"/>
    <x v="1"/>
    <s v="CCD"/>
    <s v="COMPLETED"/>
    <x v="3"/>
    <s v="10:45:31"/>
    <x v="4"/>
    <s v="LA MOLINA"/>
    <s v="SAN ISIDRO"/>
    <s v="Motocicleta"/>
    <x v="950"/>
    <n v="17.21"/>
    <n v="3.75"/>
    <n v="4.5"/>
    <n v="0.55000000000000004"/>
    <n v="16.875"/>
    <n v="9.4655000000000005"/>
    <n v="81.66"/>
    <n v="26.340499999999999"/>
  </r>
  <r>
    <s v="09:51:34"/>
    <s v="679/-.,-6921"/>
    <s v="S"/>
    <x v="1"/>
    <s v="PAY"/>
    <s v="COMPLETED"/>
    <x v="3"/>
    <s v="11:47:03"/>
    <x v="5"/>
    <s v="JESUS MARIA"/>
    <s v="LIMA"/>
    <s v="Motocicleta"/>
    <x v="951"/>
    <n v="1.25"/>
    <n v="3.75"/>
    <n v="4.5"/>
    <n v="0.55000000000000004"/>
    <n v="16.875"/>
    <n v="0.6875"/>
    <n v="114.4"/>
    <n v="17.5625"/>
  </r>
  <r>
    <s v="09:53:29"/>
    <s v="116-(++-3195"/>
    <s v="S"/>
    <x v="2"/>
    <s v="PAY"/>
    <s v="COMPLETED"/>
    <x v="3"/>
    <s v="15:50:36"/>
    <x v="11"/>
    <s v="SURQUILLO"/>
    <s v="SAN ISIDRO"/>
    <s v="Motocicleta"/>
    <x v="488"/>
    <n v="3.24"/>
    <n v="12"/>
    <n v="8"/>
    <n v="2.65"/>
    <n v="96"/>
    <n v="8.5860000000000003"/>
    <n v="42.42"/>
    <n v="104.586"/>
  </r>
  <r>
    <s v="09:57:44"/>
    <s v="4302)(,(7335"/>
    <s v="S"/>
    <x v="3"/>
    <s v="PAY"/>
    <s v="COMPLETED"/>
    <x v="3"/>
    <s v="10:33:41"/>
    <x v="4"/>
    <s v="LIMA"/>
    <s v="SAN ISIDRO"/>
    <s v="Motocicleta"/>
    <x v="952"/>
    <n v="11.22"/>
    <n v="3"/>
    <n v="3.5"/>
    <n v="0.75"/>
    <n v="10.5"/>
    <n v="8.4150000000000009"/>
    <n v="150.22"/>
    <n v="18.914999999999999"/>
  </r>
  <r>
    <s v="09:57:44"/>
    <s v="8090.0,.5631"/>
    <s v="S"/>
    <x v="3"/>
    <s v="PAY"/>
    <s v="COMPLETED"/>
    <x v="3"/>
    <s v="10:38:36"/>
    <x v="4"/>
    <s v="LIMA"/>
    <s v="MIRAFLORES"/>
    <s v="Motocicleta"/>
    <x v="953"/>
    <n v="7.07"/>
    <n v="3"/>
    <n v="3.5"/>
    <n v="0.75"/>
    <n v="10.5"/>
    <n v="5.3025000000000002"/>
    <n v="59.38"/>
    <n v="15.8025"/>
  </r>
  <r>
    <s v="09:58:53"/>
    <s v="736-/*0+7928"/>
    <s v="S"/>
    <x v="1"/>
    <s v="COD"/>
    <s v="COMPLETED"/>
    <x v="3"/>
    <s v="12:48:00"/>
    <x v="7"/>
    <s v="BELLAVISTA"/>
    <s v="LA PERLA"/>
    <s v="Motocicleta"/>
    <x v="954"/>
    <n v="8.3699999999999992"/>
    <n v="3.75"/>
    <n v="4.5"/>
    <n v="0.55000000000000004"/>
    <n v="16.875"/>
    <n v="4.6035000000000004"/>
    <n v="233.96"/>
    <n v="21.4785"/>
  </r>
  <r>
    <s v="10:02:53"/>
    <s v="380(.1+)7875"/>
    <s v="S"/>
    <x v="1"/>
    <s v="COD"/>
    <s v="FAILED"/>
    <x v="3"/>
    <s v="11:17:22"/>
    <x v="5"/>
    <s v="SAN MARTIN DE PORRES"/>
    <s v="COMAS"/>
    <s v="Motocicleta"/>
    <x v="543"/>
    <n v="8"/>
    <n v="3.75"/>
    <n v="4.5"/>
    <n v="0.55000000000000004"/>
    <n v="16.875"/>
    <n v="4.4000000000000004"/>
    <n v="109.89"/>
    <n v="21.274999999999999"/>
  </r>
  <r>
    <s v="10:03:58"/>
    <s v="20512(+,4895"/>
    <s v="S"/>
    <x v="1"/>
    <s v="COD"/>
    <s v="COMPLETED"/>
    <x v="3"/>
    <s v="12:45:12"/>
    <x v="7"/>
    <s v="VILLA EL SALVADOR"/>
    <s v="VILLA EL SALVADOR"/>
    <s v="Motocicleta"/>
    <x v="955"/>
    <n v="0"/>
    <n v="3.75"/>
    <n v="4.5"/>
    <n v="0.55000000000000004"/>
    <n v="6.66"/>
    <n v="0"/>
    <n v="161.24"/>
    <n v="6.66"/>
  </r>
  <r>
    <s v="10:05:51"/>
    <s v="40922+./6588"/>
    <s v="S"/>
    <x v="1"/>
    <s v="COD"/>
    <s v="COMPLETED"/>
    <x v="3"/>
    <s v="12:27:45"/>
    <x v="7"/>
    <s v="ATE"/>
    <s v="ATE"/>
    <s v="Motocicleta"/>
    <x v="956"/>
    <n v="3.9800000000000004"/>
    <n v="3.75"/>
    <n v="4.5"/>
    <n v="0.55000000000000004"/>
    <n v="16.875"/>
    <n v="2.1890000000000005"/>
    <n v="227"/>
    <n v="19.064"/>
  </r>
  <r>
    <s v="10:07:15"/>
    <s v="948.1**,586"/>
    <s v="S"/>
    <x v="1"/>
    <s v="PAY"/>
    <s v="COMPLETED"/>
    <x v="3"/>
    <s v="10:44:44"/>
    <x v="4"/>
    <s v="PUEBLO LIBRE"/>
    <s v="CALLAO"/>
    <s v="Motocicleta"/>
    <x v="957"/>
    <n v="14.809999999999999"/>
    <n v="3.75"/>
    <n v="4.5"/>
    <n v="0.55000000000000004"/>
    <n v="16.875"/>
    <n v="8.1455000000000002"/>
    <n v="138.03"/>
    <n v="25.020499999999998"/>
  </r>
  <r>
    <s v="10:07:38"/>
    <s v="7502(2-+8249"/>
    <s v="S"/>
    <x v="1"/>
    <s v="COD"/>
    <s v="FAILED"/>
    <x v="3"/>
    <s v="11:29:48"/>
    <x v="5"/>
    <s v="ATE"/>
    <s v="ATE"/>
    <s v="Motocicleta"/>
    <x v="958"/>
    <n v="7.1899999999999995"/>
    <n v="3.75"/>
    <n v="4.5"/>
    <n v="0.55000000000000004"/>
    <n v="16.875"/>
    <n v="3.9544999999999999"/>
    <n v="156.38999999999999"/>
    <n v="20.829499999999999"/>
  </r>
  <r>
    <s v="10:09:45"/>
    <s v="1931-,0-119"/>
    <s v="S"/>
    <x v="1"/>
    <s v="COD"/>
    <s v="COMPLETED"/>
    <x v="3"/>
    <s v="12:00:00"/>
    <x v="7"/>
    <s v="BELLAVISTA"/>
    <s v="CALLAO"/>
    <s v="Motocicleta"/>
    <x v="941"/>
    <n v="16.739999999999998"/>
    <n v="3.75"/>
    <n v="4.5"/>
    <n v="0.55000000000000004"/>
    <n v="16.875"/>
    <n v="9.2070000000000007"/>
    <n v="79.44"/>
    <n v="26.082000000000001"/>
  </r>
  <r>
    <s v="10:10:51"/>
    <s v="450.+(0)1501"/>
    <s v="S"/>
    <x v="1"/>
    <s v="COD"/>
    <s v="COMPLETED"/>
    <x v="3"/>
    <s v="13:11:42"/>
    <x v="3"/>
    <s v="BELLAVISTA"/>
    <s v="LIMA"/>
    <s v="Motocicleta"/>
    <x v="959"/>
    <n v="0.98000000000000043"/>
    <n v="3.75"/>
    <n v="4.5"/>
    <n v="0.55000000000000004"/>
    <n v="16.875"/>
    <n v="0.53900000000000026"/>
    <n v="63.89"/>
    <n v="17.414000000000001"/>
  </r>
  <r>
    <s v="10:11:39"/>
    <s v="731.1/0,6885"/>
    <s v="S"/>
    <x v="1"/>
    <s v="COD"/>
    <s v="COMPLETED"/>
    <x v="3"/>
    <s v="11:18:17"/>
    <x v="5"/>
    <s v="CHORRILLOS"/>
    <s v="CHORRILLOS"/>
    <s v="Motocicleta"/>
    <x v="264"/>
    <n v="17.25"/>
    <n v="3.75"/>
    <n v="4.5"/>
    <n v="0.55000000000000004"/>
    <n v="16.875"/>
    <n v="9.4875000000000007"/>
    <n v="248.89"/>
    <n v="26.362500000000001"/>
  </r>
  <r>
    <s v="10:13:57"/>
    <s v="598,/,*-672"/>
    <s v="S"/>
    <x v="1"/>
    <s v="COD"/>
    <s v="COMPLETED"/>
    <x v="3"/>
    <s v="11:51:57"/>
    <x v="5"/>
    <s v="VILLA EL SALVADOR"/>
    <s v="VILLA MARIA DEL TRIUNFO"/>
    <s v="Motocicleta"/>
    <x v="170"/>
    <n v="4.3900000000000006"/>
    <n v="3.75"/>
    <n v="4.5"/>
    <n v="0.55000000000000004"/>
    <n v="16.875"/>
    <n v="2.4145000000000003"/>
    <n v="214"/>
    <n v="19.2895"/>
  </r>
  <r>
    <s v="10:14:36"/>
    <s v="692+)-.09719"/>
    <s v="S"/>
    <x v="1"/>
    <s v="COD"/>
    <s v="COMPLETED"/>
    <x v="3"/>
    <s v="11:23:09"/>
    <x v="5"/>
    <s v="SAN JUAN DE LURIGANCHO"/>
    <s v="SAN JUAN DE LURIGANCHO"/>
    <s v="Motocicleta"/>
    <x v="960"/>
    <n v="8.9999999999999858E-2"/>
    <n v="3.75"/>
    <n v="4.5"/>
    <n v="0.55000000000000004"/>
    <n v="16.875"/>
    <n v="4.9499999999999926E-2"/>
    <n v="106.57"/>
    <n v="16.924499999999998"/>
  </r>
  <r>
    <s v="10:18:21"/>
    <s v="496,/)(14917"/>
    <s v="S"/>
    <x v="1"/>
    <s v="COD"/>
    <s v="COMPLETED"/>
    <x v="3"/>
    <s v="12:02:49"/>
    <x v="7"/>
    <s v="SAN MARTIN DE PORRES"/>
    <s v="COMAS"/>
    <s v="Motocicleta"/>
    <x v="961"/>
    <n v="4.03"/>
    <n v="3.75"/>
    <n v="4.5"/>
    <n v="0.55000000000000004"/>
    <n v="16.875"/>
    <n v="2.2165000000000004"/>
    <n v="216.92"/>
    <n v="19.0915"/>
  </r>
  <r>
    <s v="10:20:34"/>
    <s v="867*(2/-765"/>
    <s v="S"/>
    <x v="1"/>
    <s v="PAY"/>
    <s v="WAITING"/>
    <x v="3"/>
    <s v="13:43:14"/>
    <x v="3"/>
    <s v="SAN JUAN DE LURIGANCHO"/>
    <s v="SAN JUAN DE LURIGANCHO"/>
    <s v="Motocicleta"/>
    <x v="279"/>
    <n v="11.76"/>
    <n v="3.75"/>
    <n v="4.5"/>
    <n v="0.55000000000000004"/>
    <n v="16.875"/>
    <n v="6.468"/>
    <n v="92.19"/>
    <n v="23.343"/>
  </r>
  <r>
    <s v="10:21:33"/>
    <s v="583(*)-,7789"/>
    <s v="S"/>
    <x v="1"/>
    <s v="COD"/>
    <s v="COMPLETED"/>
    <x v="3"/>
    <s v="12:01:46"/>
    <x v="7"/>
    <s v="INDEPENDENCIA"/>
    <s v="LOS OLIVOS"/>
    <s v="Motocicleta"/>
    <x v="432"/>
    <n v="4.5299999999999994"/>
    <n v="3.75"/>
    <n v="4.5"/>
    <n v="0.55000000000000004"/>
    <n v="16.875"/>
    <n v="2.4914999999999998"/>
    <n v="105.61"/>
    <n v="19.366499999999998"/>
  </r>
  <r>
    <s v="10:22:07"/>
    <s v="240,,1-,1064"/>
    <s v="S"/>
    <x v="1"/>
    <s v="CCD"/>
    <s v="COMPLETED"/>
    <x v="3"/>
    <s v="13:36:48"/>
    <x v="3"/>
    <s v="BELLAVISTA"/>
    <s v="CALLAO"/>
    <s v="Motocicleta"/>
    <x v="394"/>
    <n v="14.629999999999999"/>
    <n v="3.75"/>
    <n v="4.5"/>
    <n v="0.55000000000000004"/>
    <n v="16.875"/>
    <n v="8.0465"/>
    <n v="149.19999999999999"/>
    <n v="24.921500000000002"/>
  </r>
  <r>
    <s v="10:22:30"/>
    <s v="683/.11-4647"/>
    <s v="S"/>
    <x v="1"/>
    <s v="PAY"/>
    <s v="COMPLETED"/>
    <x v="3"/>
    <s v="12:50:50"/>
    <x v="7"/>
    <s v="VILLA EL SALVADOR"/>
    <s v="VILLA EL SALVADOR"/>
    <s v="Motocicleta"/>
    <x v="962"/>
    <n v="15.29"/>
    <n v="3.75"/>
    <n v="4.5"/>
    <n v="0.55000000000000004"/>
    <n v="16.875"/>
    <n v="8.4094999999999995"/>
    <n v="158.72"/>
    <n v="25.284500000000001"/>
  </r>
  <r>
    <s v="10:23:39"/>
    <s v="231)0..(5506"/>
    <s v="M"/>
    <x v="1"/>
    <s v="PAY"/>
    <s v="COMPLETED"/>
    <x v="3"/>
    <s v="11:53:49"/>
    <x v="5"/>
    <s v="SANTIAGO DE SURCO"/>
    <s v="SAN ISIDRO"/>
    <s v="Motocicleta"/>
    <x v="963"/>
    <n v="11.04"/>
    <n v="3.75"/>
    <n v="4.5"/>
    <n v="0.55000000000000004"/>
    <n v="16.875"/>
    <n v="6.0720000000000001"/>
    <n v="116.27"/>
    <n v="22.946999999999999"/>
  </r>
  <r>
    <s v="10:23:39"/>
    <s v="974202(2101"/>
    <s v="M"/>
    <x v="1"/>
    <s v="PAY"/>
    <s v="COMPLETED"/>
    <x v="3"/>
    <s v="18:12:34"/>
    <x v="6"/>
    <s v="SANTIAGO DE SURCO"/>
    <s v="VENTANILLA"/>
    <s v="Motocicleta"/>
    <x v="964"/>
    <n v="6.25"/>
    <n v="3.75"/>
    <n v="4.5"/>
    <n v="0.55000000000000004"/>
    <n v="16.875"/>
    <n v="3.4375000000000004"/>
    <n v="39.97"/>
    <n v="20.3125"/>
  </r>
  <r>
    <s v="10:23:39"/>
    <s v="954+//012650"/>
    <s v="S"/>
    <x v="1"/>
    <s v="PAY"/>
    <s v="COMPLETED"/>
    <x v="3"/>
    <s v="12:10:27"/>
    <x v="7"/>
    <s v="SANTIAGO DE SURCO"/>
    <s v="LA MOLINA"/>
    <s v="Motocicleta"/>
    <x v="965"/>
    <n v="0"/>
    <n v="3.75"/>
    <n v="4.5"/>
    <n v="0.55000000000000004"/>
    <n v="10.53"/>
    <n v="0"/>
    <n v="133.12"/>
    <n v="10.53"/>
  </r>
  <r>
    <s v="10:23:39"/>
    <s v="315/0,208750"/>
    <s v="M"/>
    <x v="1"/>
    <s v="PAY"/>
    <s v="COMPLETED"/>
    <x v="3"/>
    <s v="11:58:40"/>
    <x v="5"/>
    <s v="SANTIAGO DE SURCO"/>
    <s v="MIRAFLORES"/>
    <s v="Motocicleta"/>
    <x v="842"/>
    <n v="16.809999999999999"/>
    <n v="3.75"/>
    <n v="4.5"/>
    <n v="0.55000000000000004"/>
    <n v="16.875"/>
    <n v="9.2454999999999998"/>
    <n v="197.8"/>
    <n v="26.1205"/>
  </r>
  <r>
    <s v="10:23:44"/>
    <s v="6641/+1/4236"/>
    <s v="S"/>
    <x v="1"/>
    <s v="PAY"/>
    <s v="COMPLETED"/>
    <x v="3"/>
    <s v="12:28:13"/>
    <x v="7"/>
    <s v="BELLAVISTA"/>
    <s v="LIMA"/>
    <s v="Motocicleta"/>
    <x v="966"/>
    <n v="12.760000000000002"/>
    <n v="3.75"/>
    <n v="4.5"/>
    <n v="0.55000000000000004"/>
    <n v="16.875"/>
    <n v="7.0180000000000016"/>
    <n v="157.77000000000001"/>
    <n v="23.893000000000001"/>
  </r>
  <r>
    <s v="10:23:58"/>
    <s v="9990/.),2909"/>
    <s v="M"/>
    <x v="1"/>
    <s v="PAY"/>
    <s v="COMPLETED"/>
    <x v="9"/>
    <s v="14:18:39"/>
    <x v="9"/>
    <s v="SANTIAGO DE SURCO"/>
    <s v="SANTIAGO DE SURCO"/>
    <s v="Motocicleta"/>
    <x v="733"/>
    <n v="7.99"/>
    <n v="3.75"/>
    <n v="4.5"/>
    <n v="0.55000000000000004"/>
    <n v="16.875"/>
    <n v="4.3945000000000007"/>
    <n v="205.43"/>
    <n v="21.269500000000001"/>
  </r>
  <r>
    <s v="10:23:58"/>
    <s v="144.20,.301"/>
    <s v="M"/>
    <x v="1"/>
    <s v="PAY"/>
    <s v="WAITING"/>
    <x v="3"/>
    <s v="10:43:21"/>
    <x v="4"/>
    <s v="SANTIAGO DE SURCO"/>
    <s v="SANTIAGO DE SURCO"/>
    <s v="Motocicleta"/>
    <x v="769"/>
    <n v="10.9"/>
    <n v="3.75"/>
    <n v="4.5"/>
    <n v="0.55000000000000004"/>
    <n v="16.875"/>
    <n v="5.995000000000001"/>
    <n v="89.68"/>
    <n v="22.87"/>
  </r>
  <r>
    <s v="10:24:11"/>
    <s v="701+0()/763"/>
    <s v="S"/>
    <x v="1"/>
    <s v="PAY"/>
    <s v="COMPLETED"/>
    <x v="3"/>
    <s v="11:49:04"/>
    <x v="5"/>
    <s v="SANTIAGO DE SURCO"/>
    <s v="SANTIAGO DE SURCO"/>
    <s v="Motocicleta"/>
    <x v="348"/>
    <n v="7.09"/>
    <n v="3.75"/>
    <n v="4.5"/>
    <n v="0.55000000000000004"/>
    <n v="16.875"/>
    <n v="3.8995000000000002"/>
    <n v="90.77"/>
    <n v="20.7745"/>
  </r>
  <r>
    <s v="10:24:52"/>
    <s v="266()0-(6813"/>
    <s v="S"/>
    <x v="1"/>
    <s v="PAY"/>
    <s v="COMPLETED"/>
    <x v="3"/>
    <s v="12:11:16"/>
    <x v="7"/>
    <s v="LA MOLINA"/>
    <s v="LA MOLINA"/>
    <s v="Motocicleta"/>
    <x v="967"/>
    <n v="9.94"/>
    <n v="3.75"/>
    <n v="4.5"/>
    <n v="0.55000000000000004"/>
    <n v="16.875"/>
    <n v="5.4670000000000005"/>
    <n v="12.11"/>
    <n v="22.341999999999999"/>
  </r>
  <r>
    <s v="10:25:46"/>
    <s v="673-*--+3284"/>
    <s v="S"/>
    <x v="1"/>
    <s v="CCD"/>
    <s v="COMPLETED"/>
    <x v="3"/>
    <s v="11:54:37"/>
    <x v="5"/>
    <s v="SAN ISIDRO"/>
    <s v="SAN ISIDRO"/>
    <s v="Motocicleta"/>
    <x v="968"/>
    <n v="3.7"/>
    <n v="3.75"/>
    <n v="4.5"/>
    <n v="0.55000000000000004"/>
    <n v="16.875"/>
    <n v="2.0350000000000001"/>
    <n v="202.76"/>
    <n v="18.91"/>
  </r>
  <r>
    <s v="10:26:40"/>
    <s v="3542+1(,1361"/>
    <s v="S"/>
    <x v="1"/>
    <s v="PAY"/>
    <s v="COMPLETED"/>
    <x v="3"/>
    <s v="12:45:39"/>
    <x v="7"/>
    <s v="ATE"/>
    <s v="ATE"/>
    <s v="Motocicleta"/>
    <x v="85"/>
    <n v="14.920000000000002"/>
    <n v="3.75"/>
    <n v="4.5"/>
    <n v="0.55000000000000004"/>
    <n v="16.875"/>
    <n v="8.2060000000000013"/>
    <n v="233.17"/>
    <n v="25.081000000000003"/>
  </r>
  <r>
    <s v="10:27:05"/>
    <s v="120,.+/6863"/>
    <s v="S"/>
    <x v="1"/>
    <s v="PAY"/>
    <s v="COMPLETED"/>
    <x v="3"/>
    <s v="11:25:19"/>
    <x v="5"/>
    <s v="JESUS MARIA"/>
    <s v="LINCE"/>
    <s v="Motocicleta"/>
    <x v="969"/>
    <n v="3.26"/>
    <n v="3.75"/>
    <n v="4.5"/>
    <n v="0.55000000000000004"/>
    <n v="16.875"/>
    <n v="1.7929999999999999"/>
    <n v="212.94"/>
    <n v="18.667999999999999"/>
  </r>
  <r>
    <s v="10:28:39"/>
    <s v="6672.+.21930"/>
    <s v="S"/>
    <x v="1"/>
    <s v="PAY"/>
    <s v="COMPLETED"/>
    <x v="3"/>
    <s v="13:09:03"/>
    <x v="3"/>
    <s v="SAN MARTIN DE PORRES"/>
    <s v="COMAS"/>
    <s v="Motocicleta"/>
    <x v="786"/>
    <n v="12.39"/>
    <n v="3.75"/>
    <n v="4.5"/>
    <n v="0.55000000000000004"/>
    <n v="16.875"/>
    <n v="6.8145000000000007"/>
    <n v="242.92"/>
    <n v="23.689500000000002"/>
  </r>
  <r>
    <s v="10:29:30"/>
    <s v="910))/(.9133"/>
    <s v="S"/>
    <x v="1"/>
    <s v="PAY"/>
    <s v="COMPLETED"/>
    <x v="3"/>
    <s v="12:38:33"/>
    <x v="7"/>
    <s v="INDEPENDENCIA"/>
    <s v="LOS OLIVOS"/>
    <s v="Motocicleta"/>
    <x v="862"/>
    <n v="4.4600000000000009"/>
    <n v="3.75"/>
    <n v="4.5"/>
    <n v="0.55000000000000004"/>
    <n v="16.875"/>
    <n v="2.4530000000000007"/>
    <n v="136.77000000000001"/>
    <n v="19.327999999999999"/>
  </r>
  <r>
    <s v="10:30:05"/>
    <s v="787,2/))1005"/>
    <s v="S"/>
    <x v="1"/>
    <s v="CCD"/>
    <s v="COMPLETED"/>
    <x v="3"/>
    <s v="12:03:09"/>
    <x v="7"/>
    <s v="JESUS MARIA"/>
    <s v="JESUS MARIA"/>
    <s v="Motocicleta"/>
    <x v="359"/>
    <n v="4.7799999999999994"/>
    <n v="3.75"/>
    <n v="4.5"/>
    <n v="0.55000000000000004"/>
    <n v="16.875"/>
    <n v="2.629"/>
    <n v="44.42"/>
    <n v="19.504000000000001"/>
  </r>
  <r>
    <s v="10:31:00"/>
    <s v="123+-*//3643"/>
    <s v="S"/>
    <x v="1"/>
    <s v="PAY"/>
    <s v="COMPLETED"/>
    <x v="3"/>
    <s v="12:03:30"/>
    <x v="7"/>
    <s v="BELLAVISTA"/>
    <s v="CALLAO"/>
    <s v="Motocicleta"/>
    <x v="658"/>
    <n v="3.42"/>
    <n v="3.75"/>
    <n v="4.5"/>
    <n v="0.55000000000000004"/>
    <n v="16.875"/>
    <n v="1.881"/>
    <n v="214.47"/>
    <n v="18.756"/>
  </r>
  <r>
    <s v="10:40:16"/>
    <s v="658,+2+*9107"/>
    <s v="S"/>
    <x v="1"/>
    <s v="CCD"/>
    <s v="COMPLETED"/>
    <x v="3"/>
    <s v="11:35:37"/>
    <x v="5"/>
    <s v="SAN LUIS"/>
    <s v="SURQUILLO"/>
    <s v="Motocicleta"/>
    <x v="970"/>
    <n v="6.59"/>
    <n v="3.75"/>
    <n v="4.5"/>
    <n v="0.55000000000000004"/>
    <n v="16.875"/>
    <n v="3.6245000000000003"/>
    <n v="170.49"/>
    <n v="20.499500000000001"/>
  </r>
  <r>
    <s v="10:41:32"/>
    <s v="817,/)2,2428"/>
    <s v="S"/>
    <x v="1"/>
    <s v="PAY"/>
    <s v="COMPLETED"/>
    <x v="3"/>
    <s v="11:32:41"/>
    <x v="5"/>
    <s v="PUEBLO LIBRE"/>
    <s v="CALLAO"/>
    <s v="Motocicleta"/>
    <x v="971"/>
    <n v="1.0999999999999996"/>
    <n v="3.75"/>
    <n v="4.5"/>
    <n v="0.55000000000000004"/>
    <n v="16.875"/>
    <n v="0.60499999999999987"/>
    <n v="62.15"/>
    <n v="17.48"/>
  </r>
  <r>
    <s v="10:43:21"/>
    <s v="572/1(104658"/>
    <s v="S"/>
    <x v="1"/>
    <s v="PAY"/>
    <s v="COMPLETED"/>
    <x v="3"/>
    <s v="11:30:59"/>
    <x v="5"/>
    <s v="PUEBLO LIBRE"/>
    <s v="LIMA"/>
    <s v="Motocicleta"/>
    <x v="930"/>
    <n v="8.98"/>
    <n v="3.75"/>
    <n v="4.5"/>
    <n v="0.55000000000000004"/>
    <n v="16.875"/>
    <n v="4.9390000000000009"/>
    <n v="69.38"/>
    <n v="21.814"/>
  </r>
  <r>
    <s v="10:45:50"/>
    <s v="512/-.-)6225"/>
    <s v="S"/>
    <x v="1"/>
    <s v="PAY"/>
    <s v="COMPLETED"/>
    <x v="3"/>
    <s v="11:48:25"/>
    <x v="5"/>
    <s v="PUEBLO LIBRE"/>
    <s v="SAN ISIDRO"/>
    <s v="Motocicleta"/>
    <x v="942"/>
    <n v="16.3"/>
    <n v="3.75"/>
    <n v="4.5"/>
    <n v="0.55000000000000004"/>
    <n v="16.875"/>
    <n v="8.9650000000000016"/>
    <n v="204.74"/>
    <n v="25.840000000000003"/>
  </r>
  <r>
    <s v="10:46:45"/>
    <s v="469/)/),2460"/>
    <s v="S"/>
    <x v="1"/>
    <s v="CCD"/>
    <s v="COMPLETED"/>
    <x v="3"/>
    <s v="12:24:35"/>
    <x v="7"/>
    <s v="BELLAVISTA"/>
    <s v="BELLAVISTA"/>
    <s v="Motocicleta"/>
    <x v="972"/>
    <n v="6.16"/>
    <n v="3.75"/>
    <n v="4.5"/>
    <n v="0.55000000000000004"/>
    <n v="16.875"/>
    <n v="3.3880000000000003"/>
    <n v="222.97"/>
    <n v="20.263000000000002"/>
  </r>
  <r>
    <s v="10:47:16"/>
    <s v="346(,*))1407"/>
    <s v="S"/>
    <x v="1"/>
    <s v="PAY"/>
    <s v="COMPLETED"/>
    <x v="3"/>
    <s v="12:11:25"/>
    <x v="7"/>
    <s v="LIMA"/>
    <s v="LIMA"/>
    <s v="Motocicleta"/>
    <x v="973"/>
    <n v="1.4900000000000002"/>
    <n v="3.75"/>
    <n v="4.5"/>
    <n v="0.55000000000000004"/>
    <n v="16.875"/>
    <n v="0.81950000000000023"/>
    <n v="47.81"/>
    <n v="17.694500000000001"/>
  </r>
  <r>
    <s v="10:48:39"/>
    <s v="1000*22+-8187"/>
    <s v="S"/>
    <x v="1"/>
    <s v="PAY"/>
    <s v="COMPLETED"/>
    <x v="3"/>
    <s v="12:16:23"/>
    <x v="7"/>
    <s v="SANTA ANITA"/>
    <s v="LIMA"/>
    <s v="Motocicleta"/>
    <x v="26"/>
    <n v="11.41"/>
    <n v="3.75"/>
    <n v="4.5"/>
    <n v="0.55000000000000004"/>
    <n v="16.875"/>
    <n v="6.275500000000001"/>
    <n v="16.96"/>
    <n v="23.150500000000001"/>
  </r>
  <r>
    <s v="10:48:48"/>
    <s v="4541,/-2252"/>
    <s v="S"/>
    <x v="3"/>
    <s v="PAY"/>
    <s v="COMPLETED"/>
    <x v="3"/>
    <s v="17:14:03"/>
    <x v="13"/>
    <s v="LIMA"/>
    <s v="SANTIAGO DE SURCO"/>
    <s v="Motocicleta"/>
    <x v="974"/>
    <n v="0"/>
    <n v="3"/>
    <n v="3.5"/>
    <n v="0.75"/>
    <n v="4.0599999999999996"/>
    <n v="0"/>
    <n v="170.64"/>
    <n v="4.0599999999999996"/>
  </r>
  <r>
    <s v="10:49:32"/>
    <s v="966,/*/-2841"/>
    <s v="S"/>
    <x v="1"/>
    <s v="PAY"/>
    <s v="WAITING"/>
    <x v="3"/>
    <s v="11:02:55"/>
    <x v="5"/>
    <s v="VILLA EL SALVADOR"/>
    <s v="VILLA MARIA DEL TRIUNFO"/>
    <s v="Motocicleta"/>
    <x v="975"/>
    <n v="13.489999999999998"/>
    <n v="3.75"/>
    <n v="4.5"/>
    <n v="0.55000000000000004"/>
    <n v="16.875"/>
    <n v="7.4194999999999993"/>
    <n v="202.49"/>
    <n v="24.294499999999999"/>
  </r>
  <r>
    <s v="10:54:40"/>
    <s v="201/(--.3475"/>
    <s v="S"/>
    <x v="1"/>
    <s v="PAY"/>
    <s v="COMPLETED"/>
    <x v="3"/>
    <s v="11:50:51"/>
    <x v="5"/>
    <s v="JESUS MARIA"/>
    <s v="MIRAFLORES"/>
    <s v="Motocicleta"/>
    <x v="976"/>
    <n v="0"/>
    <n v="3.75"/>
    <n v="4.5"/>
    <n v="0.55000000000000004"/>
    <n v="13.86"/>
    <n v="0"/>
    <n v="59.11"/>
    <n v="13.86"/>
  </r>
  <r>
    <s v="10:58:57"/>
    <s v="7111//)+6119"/>
    <s v="S"/>
    <x v="1"/>
    <s v="PAY"/>
    <s v="COMPLETED"/>
    <x v="3"/>
    <s v="12:27:02"/>
    <x v="7"/>
    <s v="SAN ISIDRO"/>
    <s v="LA MOLINA"/>
    <s v="Motocicleta"/>
    <x v="544"/>
    <n v="0"/>
    <n v="3.75"/>
    <n v="4.5"/>
    <n v="0.55000000000000004"/>
    <n v="16.335000000000001"/>
    <n v="0"/>
    <n v="49.05"/>
    <n v="16.335000000000001"/>
  </r>
  <r>
    <s v="11:00:38"/>
    <s v="2602+*2.1180"/>
    <s v="S"/>
    <x v="1"/>
    <s v="CCD"/>
    <s v="COMPLETED"/>
    <x v="3"/>
    <s v="11:45:30"/>
    <x v="5"/>
    <s v="SANTIAGO DE SURCO"/>
    <s v="SAN BORJA"/>
    <s v="Motocicleta"/>
    <x v="977"/>
    <n v="2.3899999999999997"/>
    <n v="3.75"/>
    <n v="4.5"/>
    <n v="0.55000000000000004"/>
    <n v="16.875"/>
    <n v="1.3145"/>
    <n v="189.59"/>
    <n v="18.189499999999999"/>
  </r>
  <r>
    <s v="11:04:21"/>
    <s v="7682/-*1892"/>
    <s v="S"/>
    <x v="3"/>
    <s v="PAY"/>
    <s v="COMPLETED"/>
    <x v="3"/>
    <s v="12:04:58"/>
    <x v="7"/>
    <s v="LIMA"/>
    <s v="SANTIAGO DE SURCO"/>
    <s v="Motocicleta"/>
    <x v="978"/>
    <n v="5.49"/>
    <n v="3"/>
    <n v="3.5"/>
    <n v="0.75"/>
    <n v="10.5"/>
    <n v="4.1174999999999997"/>
    <n v="83.43"/>
    <n v="14.6175"/>
  </r>
  <r>
    <s v="11:05:05"/>
    <s v="9861,,2/7520"/>
    <s v="S"/>
    <x v="3"/>
    <s v="PAY"/>
    <s v="COMPLETED"/>
    <x v="3"/>
    <s v="12:11:18"/>
    <x v="7"/>
    <s v="LIMA"/>
    <s v="SAN BORJA"/>
    <s v="Motocicleta"/>
    <x v="460"/>
    <n v="16.87"/>
    <n v="3"/>
    <n v="3.5"/>
    <n v="0.75"/>
    <n v="10.5"/>
    <n v="12.6525"/>
    <n v="76.22"/>
    <n v="23.1525"/>
  </r>
  <r>
    <s v="11:05:45"/>
    <s v="123202-03765"/>
    <s v="S"/>
    <x v="1"/>
    <s v="PAY"/>
    <s v="COMPLETED"/>
    <x v="3"/>
    <s v="12:27:54"/>
    <x v="7"/>
    <s v="SAN JUAN DE MIRAFLORES"/>
    <s v="CHORRILLOS"/>
    <s v="Motocicleta"/>
    <x v="979"/>
    <n v="0.25"/>
    <n v="3.75"/>
    <n v="4.5"/>
    <n v="0.55000000000000004"/>
    <n v="16.875"/>
    <n v="0.13750000000000001"/>
    <n v="153.80000000000001"/>
    <n v="17.012499999999999"/>
  </r>
  <r>
    <s v="11:08:57"/>
    <s v="5310)/13474"/>
    <s v="S"/>
    <x v="1"/>
    <s v="PAY"/>
    <s v="COMPLETED"/>
    <x v="3"/>
    <s v="15:09:27"/>
    <x v="11"/>
    <s v="BELLAVISTA"/>
    <s v="LA PERLA"/>
    <s v="Motocicleta"/>
    <x v="599"/>
    <n v="2.1799999999999997"/>
    <n v="3.75"/>
    <n v="4.5"/>
    <n v="0.55000000000000004"/>
    <n v="16.875"/>
    <n v="1.1989999999999998"/>
    <n v="141.30000000000001"/>
    <n v="18.073999999999998"/>
  </r>
  <r>
    <s v="11:13:10"/>
    <s v="711)0-06158"/>
    <s v="S"/>
    <x v="1"/>
    <s v="CCD"/>
    <s v="COMPLETED"/>
    <x v="3"/>
    <s v="11:56:58"/>
    <x v="5"/>
    <s v="SURQUILLO"/>
    <s v="SAN ISIDRO"/>
    <s v="Motocicleta"/>
    <x v="980"/>
    <n v="16.850000000000001"/>
    <n v="3.75"/>
    <n v="4.5"/>
    <n v="0.55000000000000004"/>
    <n v="16.875"/>
    <n v="9.2675000000000018"/>
    <n v="133.08000000000001"/>
    <n v="26.142500000000002"/>
  </r>
  <r>
    <s v="11:14:19"/>
    <s v="575)/(1.5302"/>
    <s v="S"/>
    <x v="1"/>
    <s v="CCD"/>
    <s v="COMPLETED"/>
    <x v="3"/>
    <s v="13:26:06"/>
    <x v="3"/>
    <s v="MIRAFLORES"/>
    <s v="MIRAFLORES"/>
    <s v="Motocicleta"/>
    <x v="981"/>
    <n v="6.08"/>
    <n v="3.75"/>
    <n v="4.5"/>
    <n v="0.55000000000000004"/>
    <n v="16.875"/>
    <n v="3.3440000000000003"/>
    <n v="177.58"/>
    <n v="20.219000000000001"/>
  </r>
  <r>
    <s v="11:15:27"/>
    <s v="7602/0/14306"/>
    <s v="S"/>
    <x v="1"/>
    <s v="PAY"/>
    <s v="COMPLETED"/>
    <x v="3"/>
    <s v="12:09:56"/>
    <x v="7"/>
    <s v="SAN JUAN DE LURIGANCHO"/>
    <s v="SAN JUAN DE LURIGANCHO"/>
    <s v="Motocicleta"/>
    <x v="982"/>
    <n v="15.14"/>
    <n v="3.75"/>
    <n v="4.5"/>
    <n v="0.55000000000000004"/>
    <n v="16.875"/>
    <n v="8.3270000000000017"/>
    <n v="105.49"/>
    <n v="25.202000000000002"/>
  </r>
  <r>
    <s v="11:16:22"/>
    <s v="3461.1-*1293"/>
    <s v="S"/>
    <x v="1"/>
    <s v="COD"/>
    <s v="COMPLETED"/>
    <x v="3"/>
    <s v="12:46:14"/>
    <x v="7"/>
    <s v="SANTA ANITA"/>
    <s v="SANTA ANITA"/>
    <s v="Motocicleta"/>
    <x v="382"/>
    <n v="12.579999999999998"/>
    <n v="3.75"/>
    <n v="4.5"/>
    <n v="0.55000000000000004"/>
    <n v="16.875"/>
    <n v="6.9189999999999996"/>
    <n v="238.11"/>
    <n v="23.794"/>
  </r>
  <r>
    <s v="11:17:32"/>
    <s v="515+1,1,5570"/>
    <s v="S"/>
    <x v="1"/>
    <s v="COD"/>
    <s v="COMPLETED"/>
    <x v="3"/>
    <s v="13:25:59"/>
    <x v="3"/>
    <s v="MIRAFLORES"/>
    <s v="MIRAFLORES"/>
    <s v="Motocicleta"/>
    <x v="140"/>
    <n v="9.85"/>
    <n v="3.75"/>
    <n v="4.5"/>
    <n v="0.55000000000000004"/>
    <n v="16.875"/>
    <n v="5.4175000000000004"/>
    <n v="175.54"/>
    <n v="22.2925"/>
  </r>
  <r>
    <s v="11:20:05"/>
    <s v="202-*(.23560"/>
    <s v="S"/>
    <x v="1"/>
    <s v="COD"/>
    <s v="COMPLETED"/>
    <x v="3"/>
    <s v="14:38:42"/>
    <x v="9"/>
    <s v="BELLAVISTA"/>
    <s v="CALLAO"/>
    <s v="Motocicleta"/>
    <x v="798"/>
    <n v="14.989999999999998"/>
    <n v="3.75"/>
    <n v="4.5"/>
    <n v="0.55000000000000004"/>
    <n v="16.875"/>
    <n v="8.2445000000000004"/>
    <n v="209.29"/>
    <n v="25.119500000000002"/>
  </r>
  <r>
    <s v="11:21:04"/>
    <s v="388(++027033"/>
    <s v="S"/>
    <x v="1"/>
    <s v="PAY"/>
    <s v="COMPLETED"/>
    <x v="3"/>
    <s v="12:35:02"/>
    <x v="7"/>
    <s v="LIMA"/>
    <s v="LINCE"/>
    <s v="Motocicleta"/>
    <x v="143"/>
    <n v="7.25"/>
    <n v="3.75"/>
    <n v="4.5"/>
    <n v="0.55000000000000004"/>
    <n v="16.875"/>
    <n v="3.9875000000000003"/>
    <n v="76.27"/>
    <n v="20.862500000000001"/>
  </r>
  <r>
    <s v="11:21:52"/>
    <s v="278/10(13558"/>
    <s v="S"/>
    <x v="1"/>
    <s v="CCD"/>
    <s v="COMPLETED"/>
    <x v="3"/>
    <s v="12:48:22"/>
    <x v="7"/>
    <s v="INDEPENDENCIA"/>
    <s v="SAN MARTIN DE PORRES"/>
    <s v="Motocicleta"/>
    <x v="777"/>
    <n v="16.489999999999998"/>
    <n v="3.75"/>
    <n v="4.5"/>
    <n v="0.55000000000000004"/>
    <n v="16.875"/>
    <n v="9.0694999999999997"/>
    <n v="182.69"/>
    <n v="25.944499999999998"/>
  </r>
  <r>
    <s v="11:27:18"/>
    <s v="367((,),91"/>
    <s v="S"/>
    <x v="1"/>
    <s v="COD"/>
    <s v="COMPLETED"/>
    <x v="3"/>
    <s v="14:26:54"/>
    <x v="9"/>
    <s v="ATE"/>
    <s v="LURIGANCHO"/>
    <s v="Motocicleta"/>
    <x v="808"/>
    <n v="4.92"/>
    <n v="3.75"/>
    <n v="4.5"/>
    <n v="0.55000000000000004"/>
    <n v="16.875"/>
    <n v="2.706"/>
    <n v="6.09"/>
    <n v="19.581"/>
  </r>
  <r>
    <s v="11:27:41"/>
    <s v="240()(008933"/>
    <s v="S"/>
    <x v="1"/>
    <s v="PAY"/>
    <s v="FAILED"/>
    <x v="3"/>
    <s v="12:14:50"/>
    <x v="7"/>
    <s v="SAN ISIDRO"/>
    <s v="SAN ISIDRO"/>
    <s v="Motocicleta"/>
    <x v="240"/>
    <n v="10.130000000000001"/>
    <n v="3.75"/>
    <n v="4.5"/>
    <n v="0.55000000000000004"/>
    <n v="16.875"/>
    <n v="5.5715000000000012"/>
    <n v="221.26"/>
    <n v="22.4465"/>
  </r>
  <r>
    <s v="11:28:23"/>
    <s v="34510(/2488"/>
    <s v="S"/>
    <x v="1"/>
    <s v="PAY"/>
    <s v="FAILED"/>
    <x v="3"/>
    <s v="13:26:51"/>
    <x v="3"/>
    <s v="VILLA EL SALVADOR"/>
    <s v="VILLA EL SALVADOR"/>
    <s v="Motocicleta"/>
    <x v="721"/>
    <n v="7.27"/>
    <n v="3.75"/>
    <n v="4.5"/>
    <n v="0.55000000000000004"/>
    <n v="16.875"/>
    <n v="3.9984999999999999"/>
    <n v="107.93"/>
    <n v="20.8735"/>
  </r>
  <r>
    <s v="11:28:42"/>
    <s v="917-,/1-3360"/>
    <s v="S"/>
    <x v="3"/>
    <s v="COD"/>
    <s v="COMPLETED"/>
    <x v="3"/>
    <s v="12:22:07"/>
    <x v="7"/>
    <s v="SURQUILLO"/>
    <s v="BARRANCO"/>
    <s v="Motocicleta"/>
    <x v="983"/>
    <n v="15.27"/>
    <n v="3"/>
    <n v="3.5"/>
    <n v="0.75"/>
    <n v="10.5"/>
    <n v="11.452500000000001"/>
    <n v="115.48"/>
    <n v="21.952500000000001"/>
  </r>
  <r>
    <s v="11:29:44"/>
    <s v="858/**++1530"/>
    <s v="S"/>
    <x v="1"/>
    <s v="PAY"/>
    <s v="COMPLETED"/>
    <x v="3"/>
    <s v="12:54:36"/>
    <x v="7"/>
    <s v="CHORRILLOS"/>
    <s v="CHORRILLOS"/>
    <s v="Motocicleta"/>
    <x v="984"/>
    <n v="11.52"/>
    <n v="3.75"/>
    <n v="4.5"/>
    <n v="0.55000000000000004"/>
    <n v="16.875"/>
    <n v="6.3360000000000003"/>
    <n v="168.54"/>
    <n v="23.210999999999999"/>
  </r>
  <r>
    <s v="11:30:23"/>
    <s v="725.20215053"/>
    <s v="S"/>
    <x v="1"/>
    <s v="PAY"/>
    <s v="COMPLETED"/>
    <x v="3"/>
    <s v="14:34:48"/>
    <x v="9"/>
    <s v="SANTIAGO DE SURCO"/>
    <s v="MIRAFLORES"/>
    <s v="Motocicleta"/>
    <x v="172"/>
    <n v="7.84"/>
    <n v="3.75"/>
    <n v="4.5"/>
    <n v="0.55000000000000004"/>
    <n v="16.875"/>
    <n v="4.3120000000000003"/>
    <n v="79.56"/>
    <n v="21.187000000000001"/>
  </r>
  <r>
    <s v="11:30:48"/>
    <s v="522*,-(*2236"/>
    <s v="S"/>
    <x v="3"/>
    <s v="PAY"/>
    <s v="COMPLETED"/>
    <x v="3"/>
    <s v="12:12:21"/>
    <x v="7"/>
    <s v="LIMA"/>
    <s v="MAGDALENA DEL MAR"/>
    <s v="Motocicleta"/>
    <x v="985"/>
    <n v="14.510000000000002"/>
    <n v="3"/>
    <n v="3.5"/>
    <n v="0.75"/>
    <n v="10.5"/>
    <n v="10.8825"/>
    <n v="85.44"/>
    <n v="21.3825"/>
  </r>
  <r>
    <s v="11:31:14"/>
    <s v="52312),*5471"/>
    <s v="S"/>
    <x v="1"/>
    <s v="PAY"/>
    <s v="COMPLETED"/>
    <x v="3"/>
    <s v="12:36:43"/>
    <x v="7"/>
    <s v="SAN JUAN DE LURIGANCHO"/>
    <s v="SAN JUAN DE LURIGANCHO"/>
    <s v="Motocicleta"/>
    <x v="986"/>
    <n v="14.489999999999998"/>
    <n v="3.75"/>
    <n v="4.5"/>
    <n v="0.55000000000000004"/>
    <n v="16.875"/>
    <n v="7.9695"/>
    <n v="115.92"/>
    <n v="24.8445"/>
  </r>
  <r>
    <s v="11:32:24"/>
    <s v="32*/.,.1839"/>
    <s v="S"/>
    <x v="1"/>
    <s v="PAY"/>
    <s v="COMPLETED"/>
    <x v="3"/>
    <s v="13:31:05"/>
    <x v="3"/>
    <s v="SANTIAGO DE SURCO"/>
    <s v="LIMA"/>
    <s v="Motocicleta"/>
    <x v="987"/>
    <n v="14.5"/>
    <n v="3.75"/>
    <n v="4.5"/>
    <n v="0.55000000000000004"/>
    <n v="16.875"/>
    <n v="7.9750000000000005"/>
    <n v="8.68"/>
    <n v="24.85"/>
  </r>
  <r>
    <s v="11:36:43"/>
    <s v="911-/0./4244"/>
    <s v="S"/>
    <x v="3"/>
    <s v="PAY"/>
    <s v="COMPLETED"/>
    <x v="3"/>
    <s v="14:01:46"/>
    <x v="9"/>
    <s v="LIMA"/>
    <s v="SANTIAGO DE SURCO"/>
    <s v="Motocicleta"/>
    <x v="9"/>
    <n v="15"/>
    <n v="3"/>
    <n v="3.5"/>
    <n v="0.75"/>
    <n v="10.5"/>
    <n v="11.25"/>
    <n v="172.4"/>
    <n v="21.75"/>
  </r>
  <r>
    <s v="11:42:51"/>
    <s v="22802+/)2717"/>
    <s v="S"/>
    <x v="2"/>
    <s v="PAY"/>
    <s v="COMPLETED"/>
    <x v="3"/>
    <s v="15:50:10"/>
    <x v="11"/>
    <s v="SURQUILLO"/>
    <s v="SAN ISIDRO"/>
    <s v="Motocicleta"/>
    <x v="492"/>
    <n v="0"/>
    <n v="12"/>
    <n v="8"/>
    <n v="2.65"/>
    <n v="52.64"/>
    <n v="0"/>
    <n v="192.44"/>
    <n v="52.64"/>
  </r>
  <r>
    <s v="11:43:48"/>
    <s v="960/*.109097"/>
    <s v="S"/>
    <x v="1"/>
    <s v="CCD"/>
    <s v="COMPLETED"/>
    <x v="3"/>
    <s v="13:29:14"/>
    <x v="3"/>
    <s v="RIMAC"/>
    <s v="SANTIAGO DE SURCO"/>
    <s v="Motocicleta"/>
    <x v="84"/>
    <n v="6.3699999999999992"/>
    <n v="3.75"/>
    <n v="4.5"/>
    <n v="0.55000000000000004"/>
    <n v="16.875"/>
    <n v="3.5034999999999998"/>
    <n v="53.85"/>
    <n v="20.378499999999999"/>
  </r>
  <r>
    <s v="11:46:59"/>
    <s v="918+,2(.8291"/>
    <s v="S"/>
    <x v="3"/>
    <s v="PAY"/>
    <s v="COMPLETED"/>
    <x v="3"/>
    <s v="12:06:23"/>
    <x v="7"/>
    <s v="LIMA"/>
    <s v="LA MOLINA"/>
    <s v="Motocicleta"/>
    <x v="40"/>
    <n v="0"/>
    <n v="3"/>
    <n v="3.5"/>
    <n v="0.75"/>
    <n v="5.46"/>
    <n v="0"/>
    <n v="89.44"/>
    <n v="5.46"/>
  </r>
  <r>
    <s v="11:47:09"/>
    <s v="318-,.0+8309"/>
    <s v="S"/>
    <x v="1"/>
    <s v="PAY"/>
    <s v="COMPLETED"/>
    <x v="3"/>
    <s v="13:22:31"/>
    <x v="3"/>
    <s v="SAN MARTIN DE PORRES"/>
    <s v="COMAS"/>
    <s v="Motocicleta"/>
    <x v="254"/>
    <n v="10.35"/>
    <n v="3.75"/>
    <n v="4.5"/>
    <n v="0.55000000000000004"/>
    <n v="16.875"/>
    <n v="5.6924999999999999"/>
    <n v="227.87"/>
    <n v="22.567499999999999"/>
  </r>
  <r>
    <s v="11:48:43"/>
    <s v="8940.2*(7770"/>
    <m/>
    <x v="1"/>
    <s v="COD"/>
    <s v="COMPLETED"/>
    <x v="3"/>
    <s v="12:24:42"/>
    <x v="7"/>
    <s v="SURQUILLO"/>
    <s v="MIRAFLORES"/>
    <s v="Motocicleta"/>
    <x v="551"/>
    <n v="16.329999999999998"/>
    <n v="3.75"/>
    <n v="4.5"/>
    <n v="0.55000000000000004"/>
    <n v="16.875"/>
    <n v="8.9815000000000005"/>
    <n v="228.64"/>
    <n v="25.8565"/>
  </r>
  <r>
    <s v="11:48:45"/>
    <s v="346-)*+,7891"/>
    <s v="S"/>
    <x v="3"/>
    <s v="PAY"/>
    <s v="COMPLETED"/>
    <x v="3"/>
    <s v="12:26:03"/>
    <x v="7"/>
    <s v="LIMA"/>
    <s v="PUEBLO LIBRE"/>
    <s v="Motocicleta"/>
    <x v="988"/>
    <n v="11.14"/>
    <n v="3"/>
    <n v="3.5"/>
    <n v="0.75"/>
    <n v="10.5"/>
    <n v="8.3550000000000004"/>
    <n v="128.44999999999999"/>
    <n v="18.855"/>
  </r>
  <r>
    <s v="11:49:59"/>
    <s v="602/,(.1409"/>
    <s v="S"/>
    <x v="1"/>
    <s v="COD"/>
    <s v="COMPLETED"/>
    <x v="3"/>
    <s v="13:07:21"/>
    <x v="3"/>
    <s v="SANTIAGO DE SURCO"/>
    <s v="LIMA"/>
    <s v="Motocicleta"/>
    <x v="543"/>
    <n v="8"/>
    <n v="3.75"/>
    <n v="4.5"/>
    <n v="0.55000000000000004"/>
    <n v="16.875"/>
    <n v="4.4000000000000004"/>
    <n v="178.88"/>
    <n v="21.274999999999999"/>
  </r>
  <r>
    <s v="11:49:59"/>
    <s v="508/0+.24127"/>
    <s v="S"/>
    <x v="1"/>
    <s v="COD"/>
    <s v="COMPLETED"/>
    <x v="3"/>
    <s v="13:07:30"/>
    <x v="3"/>
    <s v="SANTIAGO DE SURCO"/>
    <s v="LIMA"/>
    <s v="Motocicleta"/>
    <x v="989"/>
    <n v="9.18"/>
    <n v="3.75"/>
    <n v="4.5"/>
    <n v="0.55000000000000004"/>
    <n v="16.875"/>
    <n v="5.0490000000000004"/>
    <n v="176.62"/>
    <n v="21.923999999999999"/>
  </r>
  <r>
    <s v="11:51:02"/>
    <s v="39802-028376"/>
    <s v="S"/>
    <x v="1"/>
    <s v="PAY"/>
    <s v="COMPLETED"/>
    <x v="3"/>
    <s v="12:17:06"/>
    <x v="7"/>
    <s v="SAN JUAN DE MIRAFLORES"/>
    <s v="SANTIAGO DE SURCO"/>
    <s v="Motocicleta"/>
    <x v="990"/>
    <n v="9.69"/>
    <n v="3.75"/>
    <n v="4.5"/>
    <n v="0.55000000000000004"/>
    <n v="16.875"/>
    <n v="5.3295000000000003"/>
    <n v="43.72"/>
    <n v="22.204499999999999"/>
  </r>
  <r>
    <s v="11:52:49"/>
    <s v="949/+/0)7093"/>
    <m/>
    <x v="1"/>
    <s v="COD"/>
    <s v="COMPLETED"/>
    <x v="3"/>
    <s v="12:40:22"/>
    <x v="7"/>
    <s v="SURQUILLO"/>
    <s v="MIRAFLORES"/>
    <s v="Motocicleta"/>
    <x v="991"/>
    <n v="6.1400000000000006"/>
    <n v="3.75"/>
    <n v="4.5"/>
    <n v="0.55000000000000004"/>
    <n v="16.875"/>
    <n v="3.3770000000000007"/>
    <n v="100.06"/>
    <n v="20.252000000000002"/>
  </r>
  <r>
    <s v="11:53:05"/>
    <s v="4142*0./5509"/>
    <s v="S"/>
    <x v="2"/>
    <s v="PAY"/>
    <s v="COMPLETED"/>
    <x v="3"/>
    <s v="16:06:10"/>
    <x v="2"/>
    <s v="SURQUILLO"/>
    <s v="SAN ISIDRO"/>
    <s v="Motocicleta"/>
    <x v="164"/>
    <n v="0"/>
    <n v="12"/>
    <n v="8"/>
    <n v="2.65"/>
    <n v="31.68"/>
    <n v="0"/>
    <n v="173.07"/>
    <n v="31.68"/>
  </r>
  <r>
    <s v="11:53:46"/>
    <s v="12021/)*8360"/>
    <s v="S"/>
    <x v="1"/>
    <s v="PAY"/>
    <s v="COMPLETED"/>
    <x v="3"/>
    <s v="14:13:27"/>
    <x v="9"/>
    <s v="LIMA"/>
    <s v="MIRAFLORES"/>
    <s v="Motocicleta"/>
    <x v="804"/>
    <n v="0"/>
    <n v="3.75"/>
    <n v="4.5"/>
    <n v="0.55000000000000004"/>
    <n v="7.3349999999999991"/>
    <n v="0"/>
    <n v="84.93"/>
    <n v="7.3349999999999991"/>
  </r>
  <r>
    <s v="11:55:03"/>
    <s v="8732))/,2026"/>
    <s v="S"/>
    <x v="1"/>
    <s v="CCD"/>
    <s v="COMPLETED"/>
    <x v="3"/>
    <s v="13:26:09"/>
    <x v="3"/>
    <s v="MAGDALENA DEL MAR"/>
    <s v="SAN ISIDRO"/>
    <s v="Motocicleta"/>
    <x v="237"/>
    <n v="2.34"/>
    <n v="3.75"/>
    <n v="4.5"/>
    <n v="0.55000000000000004"/>
    <n v="16.875"/>
    <n v="1.2869999999999999"/>
    <n v="161.62"/>
    <n v="18.161999999999999"/>
  </r>
  <r>
    <s v="11:58:32"/>
    <s v="145,(**,107"/>
    <s v="S"/>
    <x v="1"/>
    <s v="COD"/>
    <s v="COMPLETED"/>
    <x v="3"/>
    <s v="13:48:54"/>
    <x v="3"/>
    <s v="SAN MARTIN DE PORRES"/>
    <s v="COMAS"/>
    <s v="Motocicleta"/>
    <x v="992"/>
    <n v="6.01"/>
    <n v="3.75"/>
    <n v="4.5"/>
    <n v="0.55000000000000004"/>
    <n v="16.875"/>
    <n v="3.3055000000000003"/>
    <n v="108.1"/>
    <n v="20.180500000000002"/>
  </r>
  <r>
    <s v="11:59:45"/>
    <s v="3480-1/,6075"/>
    <s v="S"/>
    <x v="3"/>
    <s v="PAY"/>
    <s v="COMPLETED"/>
    <x v="3"/>
    <s v="13:40:09"/>
    <x v="3"/>
    <s v="SURQUILLO"/>
    <s v="LIMA"/>
    <s v="Motocicleta"/>
    <x v="993"/>
    <n v="0"/>
    <n v="3"/>
    <n v="3.5"/>
    <n v="0.75"/>
    <n v="10.36"/>
    <n v="0"/>
    <n v="202.58"/>
    <n v="10.36"/>
  </r>
  <r>
    <s v="12:00:24"/>
    <s v="896.-(113275"/>
    <s v="S"/>
    <x v="1"/>
    <s v="PAY"/>
    <s v="COMPLETED"/>
    <x v="3"/>
    <s v="13:04:07"/>
    <x v="3"/>
    <s v="SANTA ANITA"/>
    <s v="ATE"/>
    <s v="Motocicleta"/>
    <x v="403"/>
    <n v="14.55"/>
    <n v="3.75"/>
    <n v="4.5"/>
    <n v="0.55000000000000004"/>
    <n v="16.875"/>
    <n v="8.0025000000000013"/>
    <n v="10.79"/>
    <n v="24.877500000000001"/>
  </r>
  <r>
    <s v="12:02:22"/>
    <s v="986-02,-6817"/>
    <s v="S"/>
    <x v="1"/>
    <s v="COD"/>
    <s v="COMPLETED"/>
    <x v="3"/>
    <s v="13:45:44"/>
    <x v="3"/>
    <s v="INDEPENDENCIA"/>
    <s v="SAN MARTIN DE PORRES"/>
    <s v="Motocicleta"/>
    <x v="994"/>
    <n v="12.12"/>
    <n v="3.75"/>
    <n v="4.5"/>
    <n v="0.55000000000000004"/>
    <n v="16.875"/>
    <n v="6.6660000000000004"/>
    <n v="4.79"/>
    <n v="23.541"/>
  </r>
  <r>
    <s v="12:03:28"/>
    <s v="483/*2*,2811"/>
    <s v="S"/>
    <x v="1"/>
    <s v="COD"/>
    <s v="FAILED"/>
    <x v="3"/>
    <s v="14:48:22"/>
    <x v="9"/>
    <s v="BELLAVISTA"/>
    <s v="LIMA"/>
    <s v="Motocicleta"/>
    <x v="822"/>
    <n v="0"/>
    <n v="3.75"/>
    <n v="4.5"/>
    <n v="0.55000000000000004"/>
    <n v="12.06"/>
    <n v="0"/>
    <n v="156.44999999999999"/>
    <n v="12.06"/>
  </r>
  <r>
    <s v="12:04:11"/>
    <s v="795(-+).4785"/>
    <m/>
    <x v="1"/>
    <s v="COD"/>
    <s v="COMPLETED"/>
    <x v="3"/>
    <s v="12:40:30"/>
    <x v="7"/>
    <s v="SURQUILLO"/>
    <s v="SANTIAGO DE SURCO"/>
    <s v="Motocicleta"/>
    <x v="995"/>
    <n v="7.98"/>
    <n v="3.75"/>
    <n v="4.5"/>
    <n v="0.55000000000000004"/>
    <n v="16.875"/>
    <n v="4.3890000000000002"/>
    <n v="92.47"/>
    <n v="21.263999999999999"/>
  </r>
  <r>
    <s v="12:06:28"/>
    <s v="201,)*//5034"/>
    <s v="S"/>
    <x v="3"/>
    <s v="PAY"/>
    <s v="IN_PROGRESS"/>
    <x v="3"/>
    <s v="14:23:25"/>
    <x v="9"/>
    <s v="LIMA"/>
    <s v="SURQUILLO"/>
    <s v="Motocicleta"/>
    <x v="236"/>
    <n v="13.309999999999999"/>
    <n v="3"/>
    <n v="3.5"/>
    <n v="0.75"/>
    <n v="10.5"/>
    <n v="9.9824999999999982"/>
    <n v="237.8"/>
    <n v="20.482499999999998"/>
  </r>
  <r>
    <s v="12:07:37"/>
    <s v="488*222/3108"/>
    <s v="M"/>
    <x v="1"/>
    <s v="PAY"/>
    <s v="COMPLETED"/>
    <x v="3"/>
    <s v="12:50:09"/>
    <x v="7"/>
    <s v="SANTIAGO DE SURCO"/>
    <s v="SANTIAGO DE SURCO"/>
    <s v="Motocicleta"/>
    <x v="996"/>
    <n v="11.59"/>
    <n v="3.75"/>
    <n v="4.5"/>
    <n v="0.55000000000000004"/>
    <n v="16.875"/>
    <n v="6.3745000000000003"/>
    <n v="92.36"/>
    <n v="23.249500000000001"/>
  </r>
  <r>
    <s v="12:07:37"/>
    <s v="302(,,,5265"/>
    <s v="M"/>
    <x v="1"/>
    <s v="PAY"/>
    <s v="COMPLETED"/>
    <x v="3"/>
    <s v="13:26:41"/>
    <x v="3"/>
    <s v="SANTIAGO DE SURCO"/>
    <s v="SANTIAGO DE SURCO"/>
    <s v="Motocicleta"/>
    <x v="997"/>
    <n v="1.5599999999999996"/>
    <n v="3.75"/>
    <n v="4.5"/>
    <n v="0.55000000000000004"/>
    <n v="16.875"/>
    <n v="0.85799999999999987"/>
    <n v="110.49"/>
    <n v="17.733000000000001"/>
  </r>
  <r>
    <s v="12:10:36"/>
    <s v="2151-+*28210"/>
    <s v="S"/>
    <x v="3"/>
    <s v="PAY"/>
    <s v="COMPLETED"/>
    <x v="3"/>
    <s v="12:36:27"/>
    <x v="7"/>
    <s v="LIMA"/>
    <s v="MIRAFLORES"/>
    <s v="Motocicleta"/>
    <x v="998"/>
    <n v="12.14"/>
    <n v="3"/>
    <n v="3.5"/>
    <n v="0.75"/>
    <n v="10.5"/>
    <n v="9.1050000000000004"/>
    <n v="39.700000000000003"/>
    <n v="19.605"/>
  </r>
  <r>
    <s v="12:15:14"/>
    <s v="3501)-+7362"/>
    <s v="S"/>
    <x v="1"/>
    <s v="CCD"/>
    <s v="COMPLETED"/>
    <x v="3"/>
    <s v="12:38:38"/>
    <x v="7"/>
    <s v="SURQUILLO"/>
    <s v="BARRANCO"/>
    <s v="Motocicleta"/>
    <x v="999"/>
    <n v="17.16"/>
    <n v="3.75"/>
    <n v="4.5"/>
    <n v="0.55000000000000004"/>
    <n v="16.875"/>
    <n v="9.4380000000000006"/>
    <n v="192.54"/>
    <n v="26.313000000000002"/>
  </r>
  <r>
    <s v="12:16:29"/>
    <s v="6442)-1,8389"/>
    <s v="S"/>
    <x v="1"/>
    <s v="PAY"/>
    <s v="COMPLETED"/>
    <x v="3"/>
    <s v="13:27:46"/>
    <x v="3"/>
    <s v="SANTA ANITA"/>
    <s v="LIMA"/>
    <s v="Motocicleta"/>
    <x v="1000"/>
    <n v="7.1199999999999992"/>
    <n v="3.75"/>
    <n v="4.5"/>
    <n v="0.55000000000000004"/>
    <n v="16.875"/>
    <n v="3.9159999999999999"/>
    <n v="135.21"/>
    <n v="20.791"/>
  </r>
  <r>
    <s v="12:18:05"/>
    <s v="98.*2(14291"/>
    <m/>
    <x v="1"/>
    <s v="COD"/>
    <s v="COMPLETED"/>
    <x v="3"/>
    <s v="12:37:44"/>
    <x v="7"/>
    <s v="SURQUILLO"/>
    <s v="SAN BORJA"/>
    <s v="Motocicleta"/>
    <x v="169"/>
    <n v="15.8"/>
    <n v="3.75"/>
    <n v="4.5"/>
    <n v="0.55000000000000004"/>
    <n v="16.875"/>
    <n v="8.6900000000000013"/>
    <n v="127.29"/>
    <n v="25.565000000000001"/>
  </r>
  <r>
    <s v="12:20:41"/>
    <s v="849+-0(+6393"/>
    <s v="S"/>
    <x v="1"/>
    <s v="PAY"/>
    <s v="COMPLETED"/>
    <x v="3"/>
    <s v="18:14:13"/>
    <x v="6"/>
    <s v="CALLAO"/>
    <s v="CALLAO"/>
    <s v="Motocicleta"/>
    <x v="1001"/>
    <n v="3.01"/>
    <n v="3.75"/>
    <n v="4.5"/>
    <n v="0.55000000000000004"/>
    <n v="16.875"/>
    <n v="1.6555"/>
    <n v="180.78"/>
    <n v="18.5305"/>
  </r>
  <r>
    <s v="12:24:36"/>
    <s v="635,100*7042"/>
    <s v="S"/>
    <x v="1"/>
    <s v="PAY"/>
    <s v="COMPLETED"/>
    <x v="3"/>
    <s v="12:56:57"/>
    <x v="7"/>
    <s v="SANTIAGO DE SURCO"/>
    <s v="SAN JUAN DE MIRAFLORES"/>
    <s v="Motocicleta"/>
    <x v="206"/>
    <n v="7.2200000000000006"/>
    <n v="3.75"/>
    <n v="4.5"/>
    <n v="0.55000000000000004"/>
    <n v="16.875"/>
    <n v="3.9710000000000005"/>
    <n v="95.91"/>
    <n v="20.846"/>
  </r>
  <r>
    <s v="12:27:49"/>
    <s v="267)./((4573"/>
    <m/>
    <x v="1"/>
    <s v="COD"/>
    <s v="COMPLETED"/>
    <x v="3"/>
    <s v="12:54:31"/>
    <x v="7"/>
    <s v="SURQUILLO"/>
    <s v="SAN ISIDRO"/>
    <s v="Motocicleta"/>
    <x v="693"/>
    <n v="14.719999999999999"/>
    <n v="3.75"/>
    <n v="4.5"/>
    <n v="0.55000000000000004"/>
    <n v="16.875"/>
    <n v="8.0960000000000001"/>
    <n v="63.84"/>
    <n v="24.971"/>
  </r>
  <r>
    <s v="12:29:08"/>
    <s v="1020-1+26723"/>
    <s v="S"/>
    <x v="3"/>
    <s v="PAY"/>
    <s v="COMPLETED"/>
    <x v="3"/>
    <s v="12:51:32"/>
    <x v="7"/>
    <s v="LIMA"/>
    <s v="MIRAFLORES"/>
    <s v="Motocicleta"/>
    <x v="1002"/>
    <n v="9.33"/>
    <n v="3"/>
    <n v="3.5"/>
    <n v="0.75"/>
    <n v="10.5"/>
    <n v="6.9975000000000005"/>
    <n v="35.65"/>
    <n v="17.497500000000002"/>
  </r>
  <r>
    <s v="12:32:13"/>
    <s v="90422-.18748"/>
    <s v="S"/>
    <x v="1"/>
    <s v="PAY"/>
    <s v="COMPLETED"/>
    <x v="3"/>
    <s v="14:32:39"/>
    <x v="9"/>
    <s v="MIRAFLORES"/>
    <s v="SAN BORJA"/>
    <s v="Motocicleta"/>
    <x v="305"/>
    <n v="1.6600000000000001"/>
    <n v="3.75"/>
    <n v="4.5"/>
    <n v="0.55000000000000004"/>
    <n v="16.875"/>
    <n v="0.91300000000000014"/>
    <n v="211.99"/>
    <n v="17.788"/>
  </r>
  <r>
    <s v="12:35:52"/>
    <s v="4851(1)(2945"/>
    <s v="S"/>
    <x v="1"/>
    <s v="PAY"/>
    <s v="COMPLETED"/>
    <x v="3"/>
    <s v="15:58:25"/>
    <x v="11"/>
    <s v="SAN JUAN DE LURIGANCHO"/>
    <s v="SAN JUAN DE LURIGANCHO"/>
    <s v="Motocicleta"/>
    <x v="847"/>
    <n v="3.9299999999999997"/>
    <n v="3.75"/>
    <n v="4.5"/>
    <n v="0.55000000000000004"/>
    <n v="16.875"/>
    <n v="2.1615000000000002"/>
    <n v="41.71"/>
    <n v="19.0365"/>
  </r>
  <r>
    <s v="12:37:32"/>
    <s v="581.1(1+4018"/>
    <s v="S"/>
    <x v="1"/>
    <s v="PAY"/>
    <s v="COMPLETED"/>
    <x v="3"/>
    <s v="14:04:56"/>
    <x v="9"/>
    <s v="LA MOLINA"/>
    <s v="SANTIAGO DE SURCO"/>
    <s v="Motocicleta"/>
    <x v="55"/>
    <n v="16.23"/>
    <n v="3.75"/>
    <n v="4.5"/>
    <n v="0.55000000000000004"/>
    <n v="16.875"/>
    <n v="8.9265000000000008"/>
    <n v="239.73"/>
    <n v="25.801500000000001"/>
  </r>
  <r>
    <s v="12:44:54"/>
    <s v="686.,*,,9635"/>
    <m/>
    <x v="1"/>
    <s v="COD"/>
    <s v="COMPLETED"/>
    <x v="3"/>
    <s v="13:20:10"/>
    <x v="3"/>
    <s v="SURQUILLO"/>
    <s v="SAN ISIDRO"/>
    <s v="Motocicleta"/>
    <x v="1003"/>
    <n v="0.70000000000000018"/>
    <n v="3.75"/>
    <n v="4.5"/>
    <n v="0.55000000000000004"/>
    <n v="16.875"/>
    <n v="0.38500000000000012"/>
    <n v="116.75"/>
    <n v="17.260000000000002"/>
  </r>
  <r>
    <s v="12:46:00"/>
    <s v="415,()-(470"/>
    <s v="S"/>
    <x v="1"/>
    <s v="PAY"/>
    <s v="COMPLETED"/>
    <x v="3"/>
    <s v="15:38:19"/>
    <x v="11"/>
    <s v="SAN ISIDRO"/>
    <s v="SANTIAGO DE SURCO"/>
    <s v="Motocicleta"/>
    <x v="1004"/>
    <n v="2.1899999999999995"/>
    <n v="3.75"/>
    <n v="4.5"/>
    <n v="0.55000000000000004"/>
    <n v="16.875"/>
    <n v="1.2044999999999999"/>
    <n v="127.91"/>
    <n v="18.079499999999999"/>
  </r>
  <r>
    <s v="12:47:16"/>
    <s v="4822,)//4521"/>
    <m/>
    <x v="1"/>
    <s v="COD"/>
    <s v="COMPLETED"/>
    <x v="3"/>
    <s v="13:53:02"/>
    <x v="3"/>
    <s v="SURQUILLO"/>
    <s v="MIRAFLORES"/>
    <s v="Motocicleta"/>
    <x v="1005"/>
    <n v="2.8"/>
    <n v="3.75"/>
    <n v="4.5"/>
    <n v="0.55000000000000004"/>
    <n v="16.875"/>
    <n v="1.54"/>
    <n v="215.11"/>
    <n v="18.414999999999999"/>
  </r>
  <r>
    <s v="12:47:18"/>
    <s v="200)1.++1004"/>
    <s v="S"/>
    <x v="2"/>
    <s v="PAY"/>
    <s v="COMPLETED"/>
    <x v="4"/>
    <s v="11:57:06"/>
    <x v="5"/>
    <s v="SURQUILLO"/>
    <s v="MIRAFLORES"/>
    <s v="Motocicleta"/>
    <x v="7"/>
    <n v="3.6199999999999992"/>
    <n v="12"/>
    <n v="8"/>
    <n v="2.65"/>
    <n v="96"/>
    <n v="9.5929999999999982"/>
    <n v="25.44"/>
    <n v="105.593"/>
  </r>
  <r>
    <s v="12:48:30"/>
    <s v="875,.(2+5082"/>
    <s v="S"/>
    <x v="1"/>
    <s v="PAY"/>
    <s v="COMPLETED"/>
    <x v="3"/>
    <s v="13:54:53"/>
    <x v="3"/>
    <s v="SANTA ANITA"/>
    <s v="SANTA ANITA"/>
    <s v="Motocicleta"/>
    <x v="1006"/>
    <n v="12.13"/>
    <n v="3.75"/>
    <n v="4.5"/>
    <n v="0.55000000000000004"/>
    <n v="16.875"/>
    <n v="6.6715000000000009"/>
    <n v="79.72"/>
    <n v="23.546500000000002"/>
  </r>
  <r>
    <s v="12:50:12"/>
    <s v="524)0+(*4638"/>
    <m/>
    <x v="1"/>
    <s v="COD"/>
    <s v="COMPLETED"/>
    <x v="3"/>
    <s v="14:24:14"/>
    <x v="9"/>
    <s v="SAN BORJA"/>
    <s v="LINCE"/>
    <s v="Motocicleta"/>
    <x v="1007"/>
    <n v="8.81"/>
    <n v="3.75"/>
    <n v="4.5"/>
    <n v="0.55000000000000004"/>
    <n v="16.875"/>
    <n v="4.8455000000000004"/>
    <n v="27.44"/>
    <n v="21.720500000000001"/>
  </r>
  <r>
    <s v="12:54:25"/>
    <s v="8681-***5904"/>
    <m/>
    <x v="1"/>
    <s v="COD"/>
    <s v="COMPLETED"/>
    <x v="3"/>
    <s v="16:41:50"/>
    <x v="2"/>
    <s v="SURQUILLO"/>
    <s v="SAN ISIDRO"/>
    <s v="Motocicleta"/>
    <x v="568"/>
    <n v="6.34"/>
    <n v="3.75"/>
    <n v="4.5"/>
    <n v="0.55000000000000004"/>
    <n v="16.875"/>
    <n v="3.4870000000000001"/>
    <n v="173.46"/>
    <n v="20.362000000000002"/>
  </r>
  <r>
    <s v="12:55:11"/>
    <s v="8802..,)2924"/>
    <s v="S"/>
    <x v="1"/>
    <s v="PAY"/>
    <s v="COMPLETED"/>
    <x v="3"/>
    <s v="14:08:23"/>
    <x v="9"/>
    <s v="SAN ISIDRO"/>
    <s v="CHORRILLOS"/>
    <s v="Motocicleta"/>
    <x v="815"/>
    <n v="15.48"/>
    <n v="3.75"/>
    <n v="4.5"/>
    <n v="0.55000000000000004"/>
    <n v="16.875"/>
    <n v="8.5140000000000011"/>
    <n v="12.67"/>
    <n v="25.389000000000003"/>
  </r>
  <r>
    <s v="12:55:11"/>
    <s v="545+.*)*678"/>
    <s v="S"/>
    <x v="1"/>
    <s v="PAY"/>
    <s v="COMPLETED"/>
    <x v="3"/>
    <s v="14:10:14"/>
    <x v="9"/>
    <s v="SAN ISIDRO"/>
    <s v="BELLAVISTA"/>
    <s v="Motocicleta"/>
    <x v="387"/>
    <n v="5.84"/>
    <n v="3.75"/>
    <n v="4.5"/>
    <n v="0.55000000000000004"/>
    <n v="16.875"/>
    <n v="3.2120000000000002"/>
    <n v="54.6"/>
    <n v="20.087"/>
  </r>
  <r>
    <s v="13:00:04"/>
    <s v="891+/),4791"/>
    <s v="S"/>
    <x v="0"/>
    <s v="PAY"/>
    <s v="COMPLETED"/>
    <x v="8"/>
    <s v="11:46:57"/>
    <x v="5"/>
    <s v="CHORRILLOS"/>
    <s v="SAN MARTIN DE PORRES"/>
    <s v="Motocicleta"/>
    <x v="814"/>
    <n v="0"/>
    <n v="2.5"/>
    <n v="3"/>
    <n v="1.2"/>
    <n v="3.0300000000000002"/>
    <n v="0"/>
    <n v="221.77"/>
    <n v="3.0300000000000002"/>
  </r>
  <r>
    <s v="13:00:08"/>
    <s v="532**1,+8243"/>
    <s v="S"/>
    <x v="0"/>
    <s v="PAY"/>
    <s v="COMPLETED"/>
    <x v="8"/>
    <s v="11:35:05"/>
    <x v="5"/>
    <s v="CHORRILLOS"/>
    <s v="SAN MARTIN DE PORRES"/>
    <s v="Motocicleta"/>
    <x v="89"/>
    <n v="6.26"/>
    <n v="2.5"/>
    <n v="3"/>
    <n v="1.2"/>
    <n v="7.5"/>
    <n v="7.5119999999999996"/>
    <n v="201.92"/>
    <n v="15.012"/>
  </r>
  <r>
    <s v="13:00:10"/>
    <s v="5712.(1*748"/>
    <s v="S"/>
    <x v="0"/>
    <s v="PAY"/>
    <s v="COMPLETED"/>
    <x v="8"/>
    <s v="13:10:55"/>
    <x v="3"/>
    <s v="CHORRILLOS"/>
    <s v="PUEBLO LIBRE"/>
    <s v="Motocicleta"/>
    <x v="1008"/>
    <n v="7.73"/>
    <n v="2.5"/>
    <n v="3"/>
    <n v="1.2"/>
    <n v="7.5"/>
    <n v="9.2759999999999998"/>
    <n v="16.37"/>
    <n v="16.776"/>
  </r>
  <r>
    <s v="13:00:43"/>
    <s v="396-,22,8299"/>
    <m/>
    <x v="1"/>
    <s v="COD"/>
    <s v="COMPLETED"/>
    <x v="3"/>
    <s v="14:01:16"/>
    <x v="9"/>
    <s v="SURQUILLO"/>
    <s v="MIRAFLORES"/>
    <s v="Motocicleta"/>
    <x v="542"/>
    <n v="14.260000000000002"/>
    <n v="3.75"/>
    <n v="4.5"/>
    <n v="0.55000000000000004"/>
    <n v="16.875"/>
    <n v="7.8430000000000017"/>
    <n v="47.28"/>
    <n v="24.718000000000004"/>
  </r>
  <r>
    <s v="13:05:30"/>
    <s v="360(,(.6633"/>
    <s v="S"/>
    <x v="3"/>
    <s v="PAY"/>
    <s v="COMPLETED"/>
    <x v="3"/>
    <s v="16:24:04"/>
    <x v="2"/>
    <s v="SURQUILLO"/>
    <s v="SAN JUAN DE LURIGANCHO"/>
    <s v="Motocicleta"/>
    <x v="996"/>
    <n v="12.34"/>
    <n v="3"/>
    <n v="3.5"/>
    <n v="0.75"/>
    <n v="10.5"/>
    <n v="9.254999999999999"/>
    <n v="232.72"/>
    <n v="19.754999999999999"/>
  </r>
  <r>
    <s v="13:06:10"/>
    <s v="123()/1*4382"/>
    <s v="S"/>
    <x v="1"/>
    <s v="PAY"/>
    <s v="COMPLETED"/>
    <x v="3"/>
    <s v="14:38:19"/>
    <x v="9"/>
    <s v="MIRAFLORES"/>
    <s v="LIMA"/>
    <s v="Motocicleta"/>
    <x v="1009"/>
    <n v="9.4600000000000009"/>
    <n v="3.75"/>
    <n v="4.5"/>
    <n v="0.55000000000000004"/>
    <n v="16.875"/>
    <n v="5.2030000000000012"/>
    <n v="98.1"/>
    <n v="22.078000000000003"/>
  </r>
  <r>
    <s v="13:07:40"/>
    <s v="206/.(/2140"/>
    <s v="S"/>
    <x v="1"/>
    <s v="PAY"/>
    <s v="COMPLETED"/>
    <x v="3"/>
    <s v="14:21:32"/>
    <x v="9"/>
    <s v="INDEPENDENCIA"/>
    <s v="SAN MARTIN DE PORRES"/>
    <s v="Motocicleta"/>
    <x v="185"/>
    <n v="6.7100000000000009"/>
    <n v="3.75"/>
    <n v="4.5"/>
    <n v="0.55000000000000004"/>
    <n v="16.875"/>
    <n v="3.6905000000000006"/>
    <n v="101.33"/>
    <n v="20.5655"/>
  </r>
  <r>
    <s v="13:11:26"/>
    <s v="267)+0/+7738"/>
    <s v="S"/>
    <x v="1"/>
    <s v="PAY"/>
    <s v="COMPLETED"/>
    <x v="3"/>
    <s v="15:10:49"/>
    <x v="11"/>
    <s v="INDEPENDENCIA"/>
    <s v="SAN MARTIN DE PORRES"/>
    <s v="Motocicleta"/>
    <x v="1010"/>
    <n v="11.98"/>
    <n v="3.75"/>
    <n v="4.5"/>
    <n v="0.55000000000000004"/>
    <n v="16.875"/>
    <n v="6.5890000000000004"/>
    <n v="206.68"/>
    <n v="23.463999999999999"/>
  </r>
  <r>
    <s v="13:11:27"/>
    <s v="142.*10,7920"/>
    <s v="S"/>
    <x v="1"/>
    <s v="PAY"/>
    <s v="COMPLETED"/>
    <x v="3"/>
    <s v="15:15:48"/>
    <x v="11"/>
    <s v="INDEPENDENCIA"/>
    <s v="SAN MARTIN DE PORRES"/>
    <s v="Motocicleta"/>
    <x v="1011"/>
    <n v="2.4500000000000002"/>
    <n v="3.75"/>
    <n v="4.5"/>
    <n v="0.55000000000000004"/>
    <n v="16.875"/>
    <n v="1.3475000000000001"/>
    <n v="135.02000000000001"/>
    <n v="18.2225"/>
  </r>
  <r>
    <s v="13:14:42"/>
    <s v="425)(1--8192"/>
    <s v="S"/>
    <x v="1"/>
    <s v="COD"/>
    <s v="FAILED"/>
    <x v="3"/>
    <s v="13:35:01"/>
    <x v="3"/>
    <s v="SAN JUAN DE LURIGANCHO"/>
    <s v="SAN JUAN DE LURIGANCHO"/>
    <s v="Motocicleta"/>
    <x v="532"/>
    <n v="4.9399999999999995"/>
    <n v="3.75"/>
    <n v="4.5"/>
    <n v="0.55000000000000004"/>
    <n v="16.875"/>
    <n v="2.7170000000000001"/>
    <n v="178.55"/>
    <n v="19.591999999999999"/>
  </r>
  <r>
    <s v="13:18:17"/>
    <s v="129+/+(,5539"/>
    <s v="S"/>
    <x v="1"/>
    <s v="COD"/>
    <s v="FAILED"/>
    <x v="3"/>
    <s v="14:55:56"/>
    <x v="9"/>
    <s v="SAN MARTIN DE PORRES"/>
    <s v="COMAS"/>
    <s v="Motocicleta"/>
    <x v="1012"/>
    <n v="7.52"/>
    <n v="3.75"/>
    <n v="4.5"/>
    <n v="0.55000000000000004"/>
    <n v="16.875"/>
    <n v="4.1360000000000001"/>
    <n v="113.54"/>
    <n v="21.010999999999999"/>
  </r>
  <r>
    <s v="13:18:36"/>
    <s v="324.-*109411"/>
    <s v="S"/>
    <x v="1"/>
    <s v="COD"/>
    <s v="COMPLETED"/>
    <x v="3"/>
    <s v="14:35:02"/>
    <x v="9"/>
    <s v="SURQUILLO"/>
    <s v="SURQUILLO"/>
    <s v="Motocicleta"/>
    <x v="344"/>
    <n v="9.64"/>
    <n v="3.75"/>
    <n v="4.5"/>
    <n v="0.55000000000000004"/>
    <n v="16.875"/>
    <n v="5.3020000000000005"/>
    <n v="44.06"/>
    <n v="22.177"/>
  </r>
  <r>
    <s v="13:19:43"/>
    <s v="3870./)14885"/>
    <s v="S"/>
    <x v="1"/>
    <s v="COD"/>
    <s v="FAILED"/>
    <x v="3"/>
    <s v="13:33:20"/>
    <x v="3"/>
    <s v="SAN MARTIN DE PORRES"/>
    <s v="COMAS"/>
    <s v="Motocicleta"/>
    <x v="1013"/>
    <n v="12.829999999999998"/>
    <n v="3.75"/>
    <n v="4.5"/>
    <n v="0.55000000000000004"/>
    <n v="16.875"/>
    <n v="7.0564999999999998"/>
    <n v="111.53"/>
    <n v="23.9315"/>
  </r>
  <r>
    <s v="13:20:22"/>
    <s v="19302+,0625"/>
    <s v="S"/>
    <x v="1"/>
    <s v="PAY"/>
    <s v="COMPLETED"/>
    <x v="3"/>
    <s v="15:22:53"/>
    <x v="11"/>
    <s v="SURQUILLO"/>
    <s v="MIRAFLORES"/>
    <s v="Motocicleta"/>
    <x v="505"/>
    <n v="3.4299999999999997"/>
    <n v="3.75"/>
    <n v="4.5"/>
    <n v="0.55000000000000004"/>
    <n v="16.875"/>
    <n v="1.8865000000000001"/>
    <n v="52.64"/>
    <n v="18.761500000000002"/>
  </r>
  <r>
    <s v="13:20:23"/>
    <s v="793)*,)+2749"/>
    <s v="S"/>
    <x v="1"/>
    <s v="PAY"/>
    <s v="COMPLETED"/>
    <x v="3"/>
    <s v="14:12:04"/>
    <x v="9"/>
    <s v="LA MOLINA"/>
    <s v="SAN BORJA"/>
    <s v="Motocicleta"/>
    <x v="238"/>
    <n v="8.61"/>
    <n v="3.75"/>
    <n v="4.5"/>
    <n v="0.55000000000000004"/>
    <n v="16.875"/>
    <n v="4.7355"/>
    <n v="146.38999999999999"/>
    <n v="21.610500000000002"/>
  </r>
  <r>
    <s v="13:22:09"/>
    <s v="187*1.+17726"/>
    <s v="S"/>
    <x v="1"/>
    <s v="PAY"/>
    <s v="COMPLETED"/>
    <x v="3"/>
    <s v="15:00:38"/>
    <x v="11"/>
    <s v="LIMA"/>
    <s v="SAN LUIS"/>
    <s v="Motocicleta"/>
    <x v="456"/>
    <n v="0"/>
    <n v="3.75"/>
    <n v="4.5"/>
    <n v="0.55000000000000004"/>
    <n v="15.75"/>
    <n v="0"/>
    <n v="239.28"/>
    <n v="15.75"/>
  </r>
  <r>
    <s v="13:22:58"/>
    <s v="910/1(((4287"/>
    <s v="S"/>
    <x v="1"/>
    <s v="PAY"/>
    <s v="COMPLETED"/>
    <x v="3"/>
    <s v="14:34:26"/>
    <x v="9"/>
    <s v="LA MOLINA"/>
    <s v="SAN JUAN DE LURIGANCHO"/>
    <s v="Motocicleta"/>
    <x v="28"/>
    <n v="4.67"/>
    <n v="3.75"/>
    <n v="4.5"/>
    <n v="0.55000000000000004"/>
    <n v="16.875"/>
    <n v="2.5685000000000002"/>
    <n v="24.47"/>
    <n v="19.4435"/>
  </r>
  <r>
    <s v="13:23:57"/>
    <s v="429)-1(*60"/>
    <m/>
    <x v="1"/>
    <s v="COD"/>
    <s v="COMPLETED"/>
    <x v="3"/>
    <s v="14:03:52"/>
    <x v="9"/>
    <s v="SURQUILLO"/>
    <s v="SAN ISIDRO"/>
    <s v="Motocicleta"/>
    <x v="478"/>
    <n v="4.8499999999999996"/>
    <n v="3.75"/>
    <n v="4.5"/>
    <n v="0.55000000000000004"/>
    <n v="16.875"/>
    <n v="2.6675"/>
    <n v="90.2"/>
    <n v="19.5425"/>
  </r>
  <r>
    <s v="13:26:59"/>
    <s v="228.-*-/7266"/>
    <s v="S"/>
    <x v="0"/>
    <s v="PAY"/>
    <s v="COMPLETED"/>
    <x v="8"/>
    <s v="12:18:41"/>
    <x v="7"/>
    <s v="SURQUILLO"/>
    <s v="SAN BORJA"/>
    <s v="Motocicleta"/>
    <x v="47"/>
    <n v="4.43"/>
    <n v="2.5"/>
    <n v="3"/>
    <n v="1.2"/>
    <n v="7.5"/>
    <n v="5.3159999999999998"/>
    <n v="97.58"/>
    <n v="12.815999999999999"/>
  </r>
  <r>
    <s v="13:26:59"/>
    <s v="798/.*2.9821"/>
    <s v="S"/>
    <x v="1"/>
    <s v="PAY"/>
    <s v="IN_PROGRESS"/>
    <x v="3"/>
    <s v="14:23:29"/>
    <x v="9"/>
    <s v="SURQUILLO"/>
    <s v="SAN BORJA"/>
    <s v="Motocicleta"/>
    <x v="872"/>
    <n v="4.17"/>
    <n v="3.75"/>
    <n v="4.5"/>
    <n v="0.55000000000000004"/>
    <n v="16.875"/>
    <n v="2.2935000000000003"/>
    <n v="106.56"/>
    <n v="19.168500000000002"/>
  </r>
  <r>
    <s v="13:27:32"/>
    <s v="206.(01*4196"/>
    <s v="S"/>
    <x v="1"/>
    <s v="PAY"/>
    <s v="COMPLETED"/>
    <x v="3"/>
    <s v="15:26:52"/>
    <x v="11"/>
    <s v="LA MOLINA"/>
    <s v="LA VICTORIA"/>
    <s v="Motocicleta"/>
    <x v="356"/>
    <n v="2.0499999999999998"/>
    <n v="3.75"/>
    <n v="4.5"/>
    <n v="0.55000000000000004"/>
    <n v="16.875"/>
    <n v="1.1274999999999999"/>
    <n v="186.14"/>
    <n v="18.002500000000001"/>
  </r>
  <r>
    <s v="13:30:32"/>
    <s v="930,*11*8521"/>
    <m/>
    <x v="1"/>
    <s v="COD"/>
    <s v="COMPLETED"/>
    <x v="3"/>
    <s v="14:42:34"/>
    <x v="9"/>
    <s v="LA MOLINA"/>
    <s v="SAN ISIDRO"/>
    <s v="Motocicleta"/>
    <x v="976"/>
    <n v="0"/>
    <n v="3.75"/>
    <n v="4.5"/>
    <n v="0.55000000000000004"/>
    <n v="13.86"/>
    <n v="0"/>
    <n v="165.3"/>
    <n v="13.86"/>
  </r>
  <r>
    <s v="13:30:32"/>
    <s v="76+++,01563"/>
    <m/>
    <x v="1"/>
    <s v="COD"/>
    <s v="COMPLETED"/>
    <x v="3"/>
    <s v="15:04:10"/>
    <x v="11"/>
    <s v="SAN ISIDRO"/>
    <s v="LA MOLINA"/>
    <s v="Motocicleta"/>
    <x v="1014"/>
    <n v="16.59"/>
    <n v="3.75"/>
    <n v="4.5"/>
    <n v="0.55000000000000004"/>
    <n v="16.875"/>
    <n v="9.1245000000000012"/>
    <n v="38.79"/>
    <n v="25.999500000000001"/>
  </r>
  <r>
    <s v="13:30:34"/>
    <s v="932110+-9315"/>
    <s v="S"/>
    <x v="1"/>
    <s v="PAY"/>
    <s v="COMPLETED"/>
    <x v="3"/>
    <s v="14:03:17"/>
    <x v="9"/>
    <s v="SAN ISIDRO"/>
    <s v="LOS OLIVOS"/>
    <s v="Motocicleta"/>
    <x v="564"/>
    <n v="2.7199999999999998"/>
    <n v="3.75"/>
    <n v="4.5"/>
    <n v="0.55000000000000004"/>
    <n v="16.875"/>
    <n v="1.496"/>
    <n v="90.52"/>
    <n v="18.370999999999999"/>
  </r>
  <r>
    <s v="13:34:34"/>
    <s v="472(0,*0900"/>
    <s v="S"/>
    <x v="1"/>
    <s v="PAY"/>
    <s v="FAILED"/>
    <x v="3"/>
    <s v="14:28:41"/>
    <x v="9"/>
    <s v="SAN MARTIN DE PORRES"/>
    <s v="COMAS"/>
    <s v="Motocicleta"/>
    <x v="1015"/>
    <n v="2.1500000000000004"/>
    <n v="3.75"/>
    <n v="4.5"/>
    <n v="0.55000000000000004"/>
    <n v="16.875"/>
    <n v="1.1825000000000003"/>
    <n v="243.13"/>
    <n v="18.057500000000001"/>
  </r>
  <r>
    <s v="13:35:27"/>
    <s v="218+))/12059"/>
    <s v="S"/>
    <x v="1"/>
    <s v="CCD"/>
    <s v="COMPLETED"/>
    <x v="3"/>
    <s v="15:24:36"/>
    <x v="11"/>
    <s v="LA PERLA"/>
    <s v="JESUS MARIA"/>
    <s v="Motocicleta"/>
    <x v="709"/>
    <n v="9.07"/>
    <n v="3.75"/>
    <n v="4.5"/>
    <n v="0.55000000000000004"/>
    <n v="16.875"/>
    <n v="4.9885000000000002"/>
    <n v="115.21"/>
    <n v="21.863500000000002"/>
  </r>
  <r>
    <s v="13:35:51"/>
    <s v="256+/.+*6377"/>
    <s v="S"/>
    <x v="1"/>
    <s v="CCD"/>
    <s v="COMPLETED"/>
    <x v="3"/>
    <s v="15:30:24"/>
    <x v="11"/>
    <s v="MIRAFLORES"/>
    <s v="BARRANCO"/>
    <s v="Motocicleta"/>
    <x v="1016"/>
    <n v="1.2199999999999998"/>
    <n v="3.75"/>
    <n v="4.5"/>
    <n v="0.55000000000000004"/>
    <n v="16.875"/>
    <n v="0.67099999999999993"/>
    <n v="73.25"/>
    <n v="17.545999999999999"/>
  </r>
  <r>
    <s v="13:37:06"/>
    <s v="526(((2)755"/>
    <s v="S"/>
    <x v="1"/>
    <s v="PAY"/>
    <s v="COMPLETED"/>
    <x v="3"/>
    <s v="14:51:51"/>
    <x v="9"/>
    <s v="SANTA ANITA"/>
    <s v="LIMA"/>
    <s v="Motocicleta"/>
    <x v="1017"/>
    <n v="4.04"/>
    <n v="3.75"/>
    <n v="4.5"/>
    <n v="0.55000000000000004"/>
    <n v="16.875"/>
    <n v="2.2220000000000004"/>
    <n v="170.29"/>
    <n v="19.097000000000001"/>
  </r>
  <r>
    <s v="13:39:20"/>
    <s v="55411*2-1353"/>
    <s v="S"/>
    <x v="0"/>
    <s v="PAY"/>
    <s v="COMPLETED"/>
    <x v="8"/>
    <s v="13:23:24"/>
    <x v="3"/>
    <s v="SURQUILLO"/>
    <s v="PUEBLO LIBRE"/>
    <s v="Motocicleta"/>
    <x v="1018"/>
    <n v="15.350000000000001"/>
    <n v="2.5"/>
    <n v="3"/>
    <n v="1.2"/>
    <n v="7.5"/>
    <n v="18.420000000000002"/>
    <n v="43.36"/>
    <n v="25.92"/>
  </r>
  <r>
    <s v="13:45:55"/>
    <s v="753,1)001016"/>
    <s v="S"/>
    <x v="2"/>
    <s v="PAY"/>
    <s v="COMPLETED"/>
    <x v="11"/>
    <s v="12:50:19"/>
    <x v="7"/>
    <s v="SURQUILLO"/>
    <s v="SURQUILLO"/>
    <s v="Motocicleta"/>
    <x v="1019"/>
    <n v="2.3200000000000003"/>
    <n v="12"/>
    <n v="8"/>
    <n v="2.65"/>
    <n v="96"/>
    <n v="6.1480000000000006"/>
    <n v="72.290000000000006"/>
    <n v="102.148"/>
  </r>
  <r>
    <s v="13:50:36"/>
    <s v="109+*0)/9214"/>
    <m/>
    <x v="1"/>
    <s v="COD"/>
    <s v="COMPLETED"/>
    <x v="3"/>
    <s v="14:13:22"/>
    <x v="9"/>
    <s v="SURQUILLO"/>
    <s v="SANTIAGO DE SURCO"/>
    <s v="Motocicleta"/>
    <x v="1020"/>
    <n v="12.05"/>
    <n v="3.75"/>
    <n v="4.5"/>
    <n v="0.55000000000000004"/>
    <n v="16.875"/>
    <n v="6.6275000000000013"/>
    <n v="160.6"/>
    <n v="23.502500000000001"/>
  </r>
  <r>
    <s v="13:55:51"/>
    <s v="690-**)+2597"/>
    <s v="S"/>
    <x v="3"/>
    <s v="PAY"/>
    <s v="COMPLETED"/>
    <x v="3"/>
    <s v="19:23:17"/>
    <x v="0"/>
    <s v="LIMA"/>
    <s v="JESUS MARIA"/>
    <s v="Motocicleta"/>
    <x v="684"/>
    <n v="1.7699999999999996"/>
    <n v="3"/>
    <n v="3.5"/>
    <n v="0.75"/>
    <n v="10.5"/>
    <n v="1.3274999999999997"/>
    <n v="223.23"/>
    <n v="11.827500000000001"/>
  </r>
  <r>
    <s v="13:58:42"/>
    <s v="8402,--2615"/>
    <s v="S"/>
    <x v="1"/>
    <s v="PAY"/>
    <s v="COMPLETED"/>
    <x v="3"/>
    <s v="14:20:30"/>
    <x v="9"/>
    <s v="MIRAFLORES"/>
    <s v="BRENA"/>
    <s v="Motocicleta"/>
    <x v="536"/>
    <n v="13.870000000000001"/>
    <n v="3.75"/>
    <n v="4.5"/>
    <n v="0.55000000000000004"/>
    <n v="16.875"/>
    <n v="7.6285000000000007"/>
    <n v="116.79"/>
    <n v="24.503500000000003"/>
  </r>
  <r>
    <s v="13:58:58"/>
    <s v="441,,1.9777"/>
    <s v="S"/>
    <x v="1"/>
    <s v="PAY"/>
    <s v="COMPLETED"/>
    <x v="3"/>
    <s v="15:24:02"/>
    <x v="11"/>
    <s v="LA VICTORIA"/>
    <s v="SURQUILLO"/>
    <s v="Motocicleta"/>
    <x v="451"/>
    <n v="11.72"/>
    <n v="3.75"/>
    <n v="4.5"/>
    <n v="0.55000000000000004"/>
    <n v="16.875"/>
    <n v="6.4460000000000006"/>
    <n v="74.67"/>
    <n v="23.321000000000002"/>
  </r>
  <r>
    <s v="14:02:23"/>
    <s v="131*,,.+9598"/>
    <s v="S"/>
    <x v="1"/>
    <s v="PAY"/>
    <s v="COMPLETED"/>
    <x v="3"/>
    <s v="15:50:39"/>
    <x v="11"/>
    <s v="INDEPENDENCIA"/>
    <s v="SAN MARTIN DE PORRES"/>
    <s v="Motocicleta"/>
    <x v="1021"/>
    <n v="15.010000000000002"/>
    <n v="3.75"/>
    <n v="4.5"/>
    <n v="0.55000000000000004"/>
    <n v="16.875"/>
    <n v="8.2555000000000014"/>
    <n v="8.8800000000000008"/>
    <n v="25.130500000000001"/>
  </r>
  <r>
    <s v="14:04:35"/>
    <s v="6870/)//8693"/>
    <s v="S"/>
    <x v="1"/>
    <s v="PAY"/>
    <s v="COMPLETED"/>
    <x v="3"/>
    <s v="15:41:49"/>
    <x v="11"/>
    <s v="SAN JUAN DE LURIGANCHO"/>
    <s v="SAN JUAN DE LURIGANCHO"/>
    <s v="Motocicleta"/>
    <x v="1022"/>
    <n v="11.12"/>
    <n v="3.75"/>
    <n v="4.5"/>
    <n v="0.55000000000000004"/>
    <n v="16.875"/>
    <n v="6.1159999999999997"/>
    <n v="157.96"/>
    <n v="22.991"/>
  </r>
  <r>
    <s v="14:05:06"/>
    <s v="175,1-,07861"/>
    <s v="S"/>
    <x v="1"/>
    <s v="COD"/>
    <s v="COMPLETED"/>
    <x v="3"/>
    <s v="15:00:12"/>
    <x v="11"/>
    <s v="SAN ISIDRO"/>
    <s v="SAN ISIDRO"/>
    <s v="Motocicleta"/>
    <x v="427"/>
    <n v="4.1100000000000003"/>
    <n v="3.75"/>
    <n v="4.5"/>
    <n v="0.55000000000000004"/>
    <n v="16.875"/>
    <n v="2.2605000000000004"/>
    <n v="223.31"/>
    <n v="19.1355"/>
  </r>
  <r>
    <s v="14:07:50"/>
    <s v="8882012-7317"/>
    <s v="S"/>
    <x v="1"/>
    <s v="COD"/>
    <s v="COMPLETED"/>
    <x v="3"/>
    <s v="15:28:18"/>
    <x v="11"/>
    <s v="SANTA ANITA"/>
    <s v="ATE"/>
    <s v="Motocicleta"/>
    <x v="460"/>
    <n v="16.12"/>
    <n v="3.75"/>
    <n v="4.5"/>
    <n v="0.55000000000000004"/>
    <n v="16.875"/>
    <n v="8.8660000000000014"/>
    <n v="240.45"/>
    <n v="25.741"/>
  </r>
  <r>
    <s v="14:09:19"/>
    <s v="171*.()24530"/>
    <s v="S"/>
    <x v="1"/>
    <s v="COD"/>
    <s v="COMPLETED"/>
    <x v="3"/>
    <s v="15:21:08"/>
    <x v="11"/>
    <s v="MIRAFLORES"/>
    <s v="SAN JUAN DE MIRAFLORES"/>
    <s v="Motocicleta"/>
    <x v="285"/>
    <n v="10.53"/>
    <n v="3.75"/>
    <n v="4.5"/>
    <n v="0.55000000000000004"/>
    <n v="16.875"/>
    <n v="5.7915000000000001"/>
    <n v="193.21"/>
    <n v="22.666499999999999"/>
  </r>
  <r>
    <s v="14:09:40"/>
    <s v="532-0+)*6949"/>
    <s v="S"/>
    <x v="1"/>
    <s v="PAY"/>
    <s v="COMPLETED"/>
    <x v="3"/>
    <s v="16:30:37"/>
    <x v="2"/>
    <s v="VILLA EL SALVADOR"/>
    <s v="VILLA EL SALVADOR"/>
    <s v="Motocicleta"/>
    <x v="1023"/>
    <n v="0"/>
    <n v="3.75"/>
    <n v="4.5"/>
    <n v="0.55000000000000004"/>
    <n v="14.760000000000002"/>
    <n v="0"/>
    <n v="110.92"/>
    <n v="14.760000000000002"/>
  </r>
  <r>
    <s v="14:13:20"/>
    <s v="90802,-0842"/>
    <s v="S"/>
    <x v="3"/>
    <s v="PAY"/>
    <s v="COMPLETED"/>
    <x v="3"/>
    <s v="16:24:55"/>
    <x v="2"/>
    <s v="SURQUILLO"/>
    <s v="SAN JUAN DE LURIGANCHO"/>
    <s v="Motocicleta"/>
    <x v="1024"/>
    <n v="13.64"/>
    <n v="3"/>
    <n v="3.5"/>
    <n v="0.75"/>
    <n v="10.5"/>
    <n v="10.23"/>
    <n v="68.08"/>
    <n v="20.73"/>
  </r>
  <r>
    <s v="14:13:21"/>
    <s v="96/2-*,1983"/>
    <s v="S"/>
    <x v="1"/>
    <s v="COD"/>
    <s v="FAILED"/>
    <x v="3"/>
    <s v="15:03:25"/>
    <x v="11"/>
    <s v="ATE"/>
    <s v="ATE"/>
    <s v="Motocicleta"/>
    <x v="1025"/>
    <n v="11.31"/>
    <n v="3.75"/>
    <n v="4.5"/>
    <n v="0.55000000000000004"/>
    <n v="16.875"/>
    <n v="6.2205000000000004"/>
    <n v="198.31"/>
    <n v="23.095500000000001"/>
  </r>
  <r>
    <s v="14:14:03"/>
    <s v="2932+(.,522"/>
    <s v="S"/>
    <x v="1"/>
    <s v="PAY"/>
    <s v="COMPLETED"/>
    <x v="3"/>
    <s v="16:11:05"/>
    <x v="2"/>
    <s v="SAN JUAN DE LURIGANCHO"/>
    <s v="SAN JUAN DE LURIGANCHO"/>
    <s v="Motocicleta"/>
    <x v="1026"/>
    <n v="5.9700000000000006"/>
    <n v="3.75"/>
    <n v="4.5"/>
    <n v="0.55000000000000004"/>
    <n v="16.875"/>
    <n v="3.2835000000000005"/>
    <n v="58.33"/>
    <n v="20.1585"/>
  </r>
  <r>
    <s v="14:14:32"/>
    <s v="994/(,)/2623"/>
    <s v="S"/>
    <x v="1"/>
    <s v="PAY"/>
    <s v="COMPLETED"/>
    <x v="3"/>
    <s v="15:42:27"/>
    <x v="11"/>
    <s v="LA MOLINA"/>
    <s v="SANTIAGO DE SURCO"/>
    <s v="Motocicleta"/>
    <x v="1027"/>
    <n v="5.17"/>
    <n v="3.75"/>
    <n v="4.5"/>
    <n v="0.55000000000000004"/>
    <n v="16.875"/>
    <n v="2.8435000000000001"/>
    <n v="186.37"/>
    <n v="19.718499999999999"/>
  </r>
  <r>
    <s v="14:15:32"/>
    <s v="5471+1*,751"/>
    <s v="S"/>
    <x v="1"/>
    <s v="PAY"/>
    <s v="COMPLETED"/>
    <x v="3"/>
    <s v="15:30:03"/>
    <x v="11"/>
    <s v="LA MOLINA"/>
    <s v="ATE"/>
    <s v="Motocicleta"/>
    <x v="930"/>
    <n v="8.98"/>
    <n v="3.75"/>
    <n v="4.5"/>
    <n v="0.55000000000000004"/>
    <n v="16.875"/>
    <n v="4.9390000000000009"/>
    <n v="6.57"/>
    <n v="21.814"/>
  </r>
  <r>
    <s v="14:18:18"/>
    <s v="127//(/-6385"/>
    <s v="S"/>
    <x v="1"/>
    <s v="COD"/>
    <s v="FAILED"/>
    <x v="3"/>
    <s v="15:03:26"/>
    <x v="11"/>
    <s v="ATE"/>
    <s v="ATE"/>
    <s v="Motocicleta"/>
    <x v="11"/>
    <n v="4.3100000000000005"/>
    <n v="3.75"/>
    <n v="4.5"/>
    <n v="0.55000000000000004"/>
    <n v="16.875"/>
    <n v="2.3705000000000003"/>
    <n v="79.819999999999993"/>
    <n v="19.2455"/>
  </r>
  <r>
    <s v="14:18:36"/>
    <s v="591/20012469"/>
    <s v="S"/>
    <x v="1"/>
    <s v="PAY"/>
    <s v="FAILED"/>
    <x v="3"/>
    <s v="14:30:01"/>
    <x v="9"/>
    <s v="SAN ISIDRO"/>
    <s v="SAN ISIDRO"/>
    <s v="Motocicleta"/>
    <x v="1028"/>
    <n v="6.6099999999999994"/>
    <n v="3.75"/>
    <n v="4.5"/>
    <n v="0.55000000000000004"/>
    <n v="16.875"/>
    <n v="3.6355"/>
    <n v="103.86"/>
    <n v="20.5105"/>
  </r>
  <r>
    <s v="14:19:27"/>
    <s v="217(/.*17611"/>
    <s v="S"/>
    <x v="1"/>
    <s v="PAY"/>
    <s v="COMPLETED"/>
    <x v="3"/>
    <s v="15:11:38"/>
    <x v="11"/>
    <s v="LIMA"/>
    <s v="BRENA"/>
    <s v="Motocicleta"/>
    <x v="758"/>
    <n v="4.3699999999999992"/>
    <n v="3.75"/>
    <n v="4.5"/>
    <n v="0.55000000000000004"/>
    <n v="16.875"/>
    <n v="2.4034999999999997"/>
    <n v="91.81"/>
    <n v="19.278500000000001"/>
  </r>
  <r>
    <s v="14:19:56"/>
    <s v="911,,0*,7221"/>
    <s v="S"/>
    <x v="1"/>
    <s v="PAY"/>
    <s v="COMPLETED"/>
    <x v="3"/>
    <s v="15:34:38"/>
    <x v="11"/>
    <s v="MIRAFLORES"/>
    <s v="BARRANCO"/>
    <s v="Motocicleta"/>
    <x v="1029"/>
    <n v="17.11"/>
    <n v="3.75"/>
    <n v="4.5"/>
    <n v="0.55000000000000004"/>
    <n v="16.875"/>
    <n v="9.4105000000000008"/>
    <n v="194.73"/>
    <n v="26.285499999999999"/>
  </r>
  <r>
    <s v="14:20:35"/>
    <s v="478.*+1,7739"/>
    <s v="S"/>
    <x v="1"/>
    <s v="COD"/>
    <s v="COMPLETED"/>
    <x v="3"/>
    <s v="15:50:24"/>
    <x v="11"/>
    <s v="LIMA"/>
    <s v="RIMAC"/>
    <s v="Motocicleta"/>
    <x v="1030"/>
    <n v="15.07"/>
    <n v="3.75"/>
    <n v="4.5"/>
    <n v="0.55000000000000004"/>
    <n v="16.875"/>
    <n v="8.2885000000000009"/>
    <n v="235.69"/>
    <n v="25.163499999999999"/>
  </r>
  <r>
    <s v="14:23:12"/>
    <s v="7240+*(27486"/>
    <s v="S"/>
    <x v="3"/>
    <s v="PAY"/>
    <s v="WAITING"/>
    <x v="3"/>
    <s v="14:43:30"/>
    <x v="9"/>
    <s v="LIMA"/>
    <s v="JESUS MARIA"/>
    <s v="Motocicleta"/>
    <x v="91"/>
    <n v="1.4900000000000002"/>
    <n v="3"/>
    <n v="3.5"/>
    <n v="0.75"/>
    <n v="10.5"/>
    <n v="1.1175000000000002"/>
    <n v="206.73"/>
    <n v="11.6175"/>
  </r>
  <r>
    <s v="14:27:44"/>
    <s v="5832*1,07737"/>
    <s v="S"/>
    <x v="1"/>
    <s v="PAY"/>
    <s v="COMPLETED"/>
    <x v="3"/>
    <s v="15:40:26"/>
    <x v="11"/>
    <s v="INDEPENDENCIA"/>
    <s v="LIMA"/>
    <s v="Motocicleta"/>
    <x v="1031"/>
    <n v="0"/>
    <n v="3.75"/>
    <n v="4.5"/>
    <n v="0.55000000000000004"/>
    <n v="16.2"/>
    <n v="0"/>
    <n v="75.13"/>
    <n v="16.2"/>
  </r>
  <r>
    <s v="14:30:01"/>
    <s v="8931)01,9993"/>
    <m/>
    <x v="1"/>
    <s v="COD"/>
    <s v="COMPLETED"/>
    <x v="3"/>
    <s v="14:38:05"/>
    <x v="9"/>
    <s v="SURQUILLO"/>
    <s v="MIRAFLORES"/>
    <s v="Motocicleta"/>
    <x v="1032"/>
    <n v="1.8399999999999999"/>
    <n v="3.75"/>
    <n v="4.5"/>
    <n v="0.55000000000000004"/>
    <n v="16.875"/>
    <n v="1.012"/>
    <n v="124"/>
    <n v="17.887"/>
  </r>
  <r>
    <s v="14:31:02"/>
    <s v="39,,()19387"/>
    <s v="S"/>
    <x v="1"/>
    <s v="PAY"/>
    <s v="COMPLETED"/>
    <x v="3"/>
    <s v="15:51:48"/>
    <x v="11"/>
    <s v="SAN BORJA"/>
    <s v="SAN JUAN DE MIRAFLORES"/>
    <s v="Motocicleta"/>
    <x v="1033"/>
    <n v="12.98"/>
    <n v="3.75"/>
    <n v="4.5"/>
    <n v="0.55000000000000004"/>
    <n v="16.875"/>
    <n v="7.1390000000000011"/>
    <n v="109.98"/>
    <n v="24.014000000000003"/>
  </r>
  <r>
    <s v="14:33:03"/>
    <s v="979,(0*29983"/>
    <s v="S"/>
    <x v="1"/>
    <s v="PAY"/>
    <s v="COMPLETED"/>
    <x v="3"/>
    <s v="15:54:04"/>
    <x v="11"/>
    <s v="SAN BORJA"/>
    <s v="SANTIAGO DE SURCO"/>
    <s v="Motocicleta"/>
    <x v="1034"/>
    <n v="10.42"/>
    <n v="3.75"/>
    <n v="4.5"/>
    <n v="0.55000000000000004"/>
    <n v="16.875"/>
    <n v="5.7310000000000008"/>
    <n v="187.25"/>
    <n v="22.606000000000002"/>
  </r>
  <r>
    <s v="14:33:30"/>
    <s v="1410(0113347"/>
    <s v="S"/>
    <x v="1"/>
    <s v="PAY"/>
    <s v="COMPLETED"/>
    <x v="3"/>
    <s v="16:58:14"/>
    <x v="2"/>
    <s v="VILLA EL SALVADOR"/>
    <s v="VILLA EL SALVADOR"/>
    <s v="Motocicleta"/>
    <x v="784"/>
    <n v="0.34999999999999964"/>
    <n v="3.75"/>
    <n v="4.5"/>
    <n v="0.55000000000000004"/>
    <n v="16.875"/>
    <n v="0.19249999999999981"/>
    <n v="249.95"/>
    <n v="17.067499999999999"/>
  </r>
  <r>
    <s v="14:41:41"/>
    <s v="53211)04592"/>
    <s v="S"/>
    <x v="2"/>
    <s v="PAY"/>
    <s v="COMPLETED"/>
    <x v="8"/>
    <s v="10:03:51"/>
    <x v="4"/>
    <s v="SURQUILLO"/>
    <s v="SAN BORJA"/>
    <s v="Motocicleta"/>
    <x v="342"/>
    <n v="0"/>
    <n v="12"/>
    <n v="8"/>
    <n v="2.65"/>
    <n v="88.96"/>
    <n v="0"/>
    <n v="225.47"/>
    <n v="88.96"/>
  </r>
  <r>
    <s v="14:42:12"/>
    <s v="907-(0-(2446"/>
    <s v="S"/>
    <x v="1"/>
    <s v="CCD"/>
    <s v="COMPLETED"/>
    <x v="3"/>
    <s v="15:23:06"/>
    <x v="11"/>
    <s v="LIMA"/>
    <s v="LINCE"/>
    <s v="Motocicleta"/>
    <x v="782"/>
    <n v="0"/>
    <n v="3.75"/>
    <n v="4.5"/>
    <n v="0.55000000000000004"/>
    <n v="13.815"/>
    <n v="0"/>
    <n v="218.42"/>
    <n v="13.815"/>
  </r>
  <r>
    <s v="14:48:42"/>
    <s v="406.0+*(7979"/>
    <s v="S"/>
    <x v="1"/>
    <s v="PAY"/>
    <s v="COMPLETED"/>
    <x v="3"/>
    <s v="16:57:43"/>
    <x v="2"/>
    <s v="LA MOLINA"/>
    <s v="SAN BORJA"/>
    <s v="Motocicleta"/>
    <x v="237"/>
    <n v="2.34"/>
    <n v="3.75"/>
    <n v="4.5"/>
    <n v="0.55000000000000004"/>
    <n v="16.875"/>
    <n v="1.2869999999999999"/>
    <n v="234.64"/>
    <n v="18.161999999999999"/>
  </r>
  <r>
    <s v="14:55:43"/>
    <s v="6060(0+.6586"/>
    <m/>
    <x v="1"/>
    <s v="COD"/>
    <s v="COMPLETED"/>
    <x v="3"/>
    <s v="15:56:03"/>
    <x v="11"/>
    <s v="SURQUILLO"/>
    <s v="SAN ISIDRO"/>
    <s v="Motocicleta"/>
    <x v="579"/>
    <n v="0.76999999999999957"/>
    <n v="3.75"/>
    <n v="4.5"/>
    <n v="0.55000000000000004"/>
    <n v="16.875"/>
    <n v="0.42349999999999982"/>
    <n v="213.09"/>
    <n v="17.298500000000001"/>
  </r>
  <r>
    <s v="14:58:49"/>
    <s v="666*/)/03245"/>
    <s v="S"/>
    <x v="3"/>
    <s v="PAY"/>
    <s v="COMPLETED"/>
    <x v="3"/>
    <s v="15:17:23"/>
    <x v="11"/>
    <s v="LIMA"/>
    <s v="MIRAFLORES"/>
    <s v="Motocicleta"/>
    <x v="1035"/>
    <n v="3.83"/>
    <n v="3"/>
    <n v="3.5"/>
    <n v="0.75"/>
    <n v="10.5"/>
    <n v="2.8725000000000001"/>
    <n v="212.81"/>
    <n v="13.3725"/>
  </r>
  <r>
    <s v="14:59:33"/>
    <s v="154-+*))9971"/>
    <m/>
    <x v="1"/>
    <s v="COD"/>
    <s v="COMPLETED"/>
    <x v="3"/>
    <s v="15:21:35"/>
    <x v="11"/>
    <s v="SURQUILLO"/>
    <s v="SAN BORJA"/>
    <s v="Motocicleta"/>
    <x v="1036"/>
    <n v="15.54"/>
    <n v="3.75"/>
    <n v="4.5"/>
    <n v="0.55000000000000004"/>
    <n v="16.875"/>
    <n v="8.5470000000000006"/>
    <n v="193.05"/>
    <n v="25.422000000000001"/>
  </r>
  <r>
    <s v="15:05:40"/>
    <s v="752.-20,9042"/>
    <s v="S"/>
    <x v="1"/>
    <s v="COD"/>
    <s v="FAILED"/>
    <x v="3"/>
    <s v="17:12:59"/>
    <x v="13"/>
    <s v="MIRAFLORES"/>
    <s v="MIRAFLORES"/>
    <s v="Motocicleta"/>
    <x v="1037"/>
    <n v="4.66"/>
    <n v="3.75"/>
    <n v="4.5"/>
    <n v="0.55000000000000004"/>
    <n v="16.875"/>
    <n v="2.5630000000000002"/>
    <n v="187.47"/>
    <n v="19.437999999999999"/>
  </r>
  <r>
    <s v="15:06:04"/>
    <s v="5652))+*7380"/>
    <s v="S"/>
    <x v="1"/>
    <s v="PAY"/>
    <s v="COMPLETED"/>
    <x v="3"/>
    <s v="17:59:28"/>
    <x v="13"/>
    <s v="SAN JUAN DE LURIGANCHO"/>
    <s v="LIMA"/>
    <s v="Motocicleta"/>
    <x v="673"/>
    <n v="3.29"/>
    <n v="3.75"/>
    <n v="4.5"/>
    <n v="0.55000000000000004"/>
    <n v="16.875"/>
    <n v="1.8095000000000001"/>
    <n v="61.53"/>
    <n v="18.6845"/>
  </r>
  <r>
    <s v="15:06:46"/>
    <s v="963,./*/4911"/>
    <s v="S"/>
    <x v="1"/>
    <s v="PAY"/>
    <s v="COMPLETED"/>
    <x v="3"/>
    <s v="17:16:59"/>
    <x v="13"/>
    <s v="LA MOLINA"/>
    <s v="PACHACAMAC"/>
    <s v="Motocicleta"/>
    <x v="1038"/>
    <n v="0"/>
    <n v="3.75"/>
    <n v="4.5"/>
    <n v="0.55000000000000004"/>
    <n v="15.525"/>
    <n v="0"/>
    <n v="56.51"/>
    <n v="15.525"/>
  </r>
  <r>
    <s v="15:07:34"/>
    <s v="519*+(1.4604"/>
    <s v="S"/>
    <x v="1"/>
    <s v="PAY"/>
    <s v="COMPLETED"/>
    <x v="3"/>
    <s v="17:52:08"/>
    <x v="13"/>
    <s v="SAN MARTIN DE PORRES"/>
    <s v="LOS OLIVOS"/>
    <s v="Motocicleta"/>
    <x v="26"/>
    <n v="11.41"/>
    <n v="3.75"/>
    <n v="4.5"/>
    <n v="0.55000000000000004"/>
    <n v="16.875"/>
    <n v="6.275500000000001"/>
    <n v="241.36"/>
    <n v="23.150500000000001"/>
  </r>
  <r>
    <s v="15:07:48"/>
    <s v="909(,(205941"/>
    <s v="S"/>
    <x v="1"/>
    <s v="COD"/>
    <s v="WAITING"/>
    <x v="3"/>
    <s v="18:22:30"/>
    <x v="6"/>
    <s v="SAN MARTIN DE PORRES"/>
    <s v="SAN MARTIN DE PORRES"/>
    <s v="Motocicleta"/>
    <x v="332"/>
    <n v="0.50999999999999979"/>
    <n v="3.75"/>
    <n v="4.5"/>
    <n v="0.55000000000000004"/>
    <n v="16.875"/>
    <n v="0.28049999999999992"/>
    <n v="202.32"/>
    <n v="17.1555"/>
  </r>
  <r>
    <s v="15:08:03"/>
    <s v="230*2,)28988"/>
    <s v="S"/>
    <x v="1"/>
    <s v="COD"/>
    <s v="FAILED"/>
    <x v="3"/>
    <s v="16:15:01"/>
    <x v="2"/>
    <s v="INDEPENDENCIA"/>
    <s v="SAN MARTIN DE PORRES"/>
    <s v="Motocicleta"/>
    <x v="1021"/>
    <n v="15.010000000000002"/>
    <n v="3.75"/>
    <n v="4.5"/>
    <n v="0.55000000000000004"/>
    <n v="16.875"/>
    <n v="8.2555000000000014"/>
    <n v="183.05"/>
    <n v="25.130500000000001"/>
  </r>
  <r>
    <s v="15:09:02"/>
    <s v="1671*(1/3844"/>
    <s v="S"/>
    <x v="1"/>
    <s v="PAY"/>
    <s v="COMPLETED"/>
    <x v="3"/>
    <s v="15:53:55"/>
    <x v="11"/>
    <s v="LA MOLINA"/>
    <s v="SAN BORJA"/>
    <s v="Motocicleta"/>
    <x v="1039"/>
    <n v="6.09"/>
    <n v="3.75"/>
    <n v="4.5"/>
    <n v="0.55000000000000004"/>
    <n v="16.875"/>
    <n v="3.3495000000000004"/>
    <n v="64.040000000000006"/>
    <n v="20.224499999999999"/>
  </r>
  <r>
    <s v="15:11:30"/>
    <s v="687(0-*(5156"/>
    <s v="S"/>
    <x v="1"/>
    <s v="COD"/>
    <s v="COMPLETED"/>
    <x v="3"/>
    <s v="18:36:03"/>
    <x v="6"/>
    <s v="ATE"/>
    <s v="ATE"/>
    <s v="Motocicleta"/>
    <x v="1040"/>
    <n v="9.73"/>
    <n v="3.75"/>
    <n v="4.5"/>
    <n v="0.55000000000000004"/>
    <n v="16.875"/>
    <n v="5.3515000000000006"/>
    <n v="133.44"/>
    <n v="22.226500000000001"/>
  </r>
  <r>
    <s v="15:11:45"/>
    <s v="77)(*.)9304"/>
    <s v="S"/>
    <x v="1"/>
    <s v="COD"/>
    <s v="COMPLETED"/>
    <x v="3"/>
    <s v="17:17:51"/>
    <x v="13"/>
    <s v="SAN JUAN DE MIRAFLORES"/>
    <s v="SAN JUAN DE MIRAFLORES"/>
    <s v="Motocicleta"/>
    <x v="1031"/>
    <n v="0"/>
    <n v="3.75"/>
    <n v="4.5"/>
    <n v="0.55000000000000004"/>
    <n v="16.2"/>
    <n v="0"/>
    <n v="141.80000000000001"/>
    <n v="16.2"/>
  </r>
  <r>
    <s v="15:12:46"/>
    <s v="485.2(./6031"/>
    <s v="S"/>
    <x v="1"/>
    <s v="COD"/>
    <s v="FAILED"/>
    <x v="3"/>
    <s v="16:36:33"/>
    <x v="2"/>
    <s v="INDEPENDENCIA"/>
    <s v="INDEPENDENCIA"/>
    <s v="Motocicleta"/>
    <x v="1041"/>
    <n v="12.850000000000001"/>
    <n v="3.75"/>
    <n v="4.5"/>
    <n v="0.55000000000000004"/>
    <n v="16.875"/>
    <n v="7.0675000000000017"/>
    <n v="192.33"/>
    <n v="23.942500000000003"/>
  </r>
  <r>
    <s v="15:13:08"/>
    <s v="690(.2))1117"/>
    <s v="S"/>
    <x v="1"/>
    <s v="COD"/>
    <s v="COMPLETED"/>
    <x v="3"/>
    <s v="18:06:32"/>
    <x v="6"/>
    <s v="SANTA ANITA"/>
    <s v="SANTA ANITA"/>
    <s v="Motocicleta"/>
    <x v="1042"/>
    <n v="0"/>
    <n v="3.75"/>
    <n v="4.5"/>
    <n v="0.55000000000000004"/>
    <n v="14.580000000000002"/>
    <n v="0"/>
    <n v="79.650000000000006"/>
    <n v="14.580000000000002"/>
  </r>
  <r>
    <s v="15:14:55"/>
    <s v="54-(+*/3262"/>
    <s v="S"/>
    <x v="1"/>
    <s v="COD"/>
    <s v="FAILED"/>
    <x v="3"/>
    <s v="17:49:31"/>
    <x v="13"/>
    <s v="ATE"/>
    <s v="ATE"/>
    <s v="Motocicleta"/>
    <x v="112"/>
    <n v="9.6"/>
    <n v="3.75"/>
    <n v="4.5"/>
    <n v="0.55000000000000004"/>
    <n v="16.875"/>
    <n v="5.28"/>
    <n v="47.28"/>
    <n v="22.155000000000001"/>
  </r>
  <r>
    <s v="15:15:51"/>
    <s v="783,02..3047"/>
    <s v="S"/>
    <x v="1"/>
    <s v="COD"/>
    <s v="COMPLETED"/>
    <x v="3"/>
    <s v="16:41:02"/>
    <x v="2"/>
    <s v="VILLA EL SALVADOR"/>
    <s v="VILLA MARIA DEL TRIUNFO"/>
    <s v="Motocicleta"/>
    <x v="1043"/>
    <n v="7.73"/>
    <n v="3.75"/>
    <n v="4.5"/>
    <n v="0.55000000000000004"/>
    <n v="16.875"/>
    <n v="4.2515000000000009"/>
    <n v="182.41"/>
    <n v="21.1265"/>
  </r>
  <r>
    <s v="15:16:21"/>
    <s v="938(1*.03729"/>
    <s v="S"/>
    <x v="1"/>
    <s v="COD"/>
    <s v="COMPLETED"/>
    <x v="3"/>
    <s v="16:48:42"/>
    <x v="2"/>
    <s v="LIMA"/>
    <s v="LIMA"/>
    <s v="Motocicleta"/>
    <x v="360"/>
    <n v="4.91"/>
    <n v="3.75"/>
    <n v="4.5"/>
    <n v="0.55000000000000004"/>
    <n v="16.875"/>
    <n v="2.7005000000000003"/>
    <n v="226.65"/>
    <n v="19.575500000000002"/>
  </r>
  <r>
    <s v="15:16:30"/>
    <s v="248)+(2/9240"/>
    <s v="S"/>
    <x v="1"/>
    <s v="COD"/>
    <s v="COMPLETED"/>
    <x v="3"/>
    <s v="16:28:27"/>
    <x v="2"/>
    <s v="SURQUILLO"/>
    <s v="SURQUILLO"/>
    <s v="Motocicleta"/>
    <x v="1044"/>
    <n v="8.27"/>
    <n v="3.75"/>
    <n v="4.5"/>
    <n v="0.55000000000000004"/>
    <n v="16.875"/>
    <n v="4.5484999999999998"/>
    <n v="121.04"/>
    <n v="21.423500000000001"/>
  </r>
  <r>
    <s v="15:18:20"/>
    <s v="781*20)05332"/>
    <s v="S"/>
    <x v="1"/>
    <s v="COD"/>
    <s v="COMPLETED"/>
    <x v="3"/>
    <s v="16:58:11"/>
    <x v="2"/>
    <s v="MIRAFLORES"/>
    <s v="LIMA"/>
    <s v="Motocicleta"/>
    <x v="1045"/>
    <n v="5.8000000000000007"/>
    <n v="3.75"/>
    <n v="4.5"/>
    <n v="0.55000000000000004"/>
    <n v="16.875"/>
    <n v="3.1900000000000008"/>
    <n v="75.98"/>
    <n v="20.065000000000001"/>
  </r>
  <r>
    <s v="15:20:48"/>
    <s v="3621-(204645"/>
    <s v="S"/>
    <x v="1"/>
    <s v="PAY"/>
    <s v="COMPLETED"/>
    <x v="3"/>
    <s v="16:28:36"/>
    <x v="2"/>
    <s v="SANTIAGO DE SURCO"/>
    <s v="SURQUILLO"/>
    <s v="Motocicleta"/>
    <x v="1046"/>
    <n v="14.010000000000002"/>
    <n v="3.75"/>
    <n v="4.5"/>
    <n v="0.55000000000000004"/>
    <n v="16.875"/>
    <n v="7.7055000000000016"/>
    <n v="119.51"/>
    <n v="24.580500000000001"/>
  </r>
  <r>
    <s v="15:20:48"/>
    <s v="22822+)13648"/>
    <s v="S"/>
    <x v="1"/>
    <s v="PAY"/>
    <s v="COMPLETED"/>
    <x v="3"/>
    <s v="16:28:22"/>
    <x v="2"/>
    <s v="SANTIAGO DE SURCO"/>
    <s v="SURQUILLO"/>
    <s v="Motocicleta"/>
    <x v="459"/>
    <n v="11.14"/>
    <n v="3.75"/>
    <n v="4.5"/>
    <n v="0.55000000000000004"/>
    <n v="16.875"/>
    <n v="6.1270000000000007"/>
    <n v="45.67"/>
    <n v="23.002000000000002"/>
  </r>
  <r>
    <s v="15:20:48"/>
    <s v="869-//-12628"/>
    <s v="S"/>
    <x v="1"/>
    <s v="PAY"/>
    <s v="COMPLETED"/>
    <x v="3"/>
    <s v="16:28:05"/>
    <x v="2"/>
    <s v="SANTIAGO DE SURCO"/>
    <s v="SURQUILLO"/>
    <s v="Motocicleta"/>
    <x v="41"/>
    <n v="0"/>
    <n v="3.75"/>
    <n v="4.5"/>
    <n v="0.55000000000000004"/>
    <n v="8.6850000000000005"/>
    <n v="0"/>
    <n v="196.4"/>
    <n v="8.6850000000000005"/>
  </r>
  <r>
    <s v="15:20:48"/>
    <s v="110,0*./4900"/>
    <s v="S"/>
    <x v="1"/>
    <s v="PAY"/>
    <s v="COMPLETED"/>
    <x v="4"/>
    <s v="14:51:50"/>
    <x v="9"/>
    <s v="SURQUILLO"/>
    <s v="CHORRILLOS"/>
    <s v="Motocicleta"/>
    <x v="796"/>
    <n v="15.5"/>
    <n v="3.75"/>
    <n v="4.5"/>
    <n v="0.55000000000000004"/>
    <n v="16.875"/>
    <n v="8.5250000000000004"/>
    <n v="64.150000000000006"/>
    <n v="25.4"/>
  </r>
  <r>
    <s v="15:20:48"/>
    <s v="988)1/023608"/>
    <s v="S"/>
    <x v="1"/>
    <s v="PAY"/>
    <s v="FAILED"/>
    <x v="3"/>
    <s v="16:06:39"/>
    <x v="2"/>
    <s v="SURQUILLO"/>
    <s v="CHORRILLOS"/>
    <s v="Motocicleta"/>
    <x v="1047"/>
    <n v="15.879999999999999"/>
    <n v="3.75"/>
    <n v="4.5"/>
    <n v="0.55000000000000004"/>
    <n v="16.875"/>
    <n v="8.734"/>
    <n v="166.6"/>
    <n v="25.609000000000002"/>
  </r>
  <r>
    <s v="15:21:22"/>
    <s v="900-,///5615"/>
    <s v="S"/>
    <x v="1"/>
    <s v="PAY"/>
    <s v="COMPLETED"/>
    <x v="3"/>
    <s v="19:20:30"/>
    <x v="0"/>
    <s v="ATE"/>
    <s v="ATE"/>
    <s v="Motocicleta"/>
    <x v="1048"/>
    <n v="15.73"/>
    <n v="3.75"/>
    <n v="4.5"/>
    <n v="0.55000000000000004"/>
    <n v="16.875"/>
    <n v="8.6515000000000004"/>
    <n v="42.78"/>
    <n v="25.526499999999999"/>
  </r>
  <r>
    <s v="15:29:41"/>
    <s v="705+(()(9661"/>
    <s v="S"/>
    <x v="1"/>
    <s v="PAY"/>
    <s v="COMPLETED"/>
    <x v="3"/>
    <s v="17:08:45"/>
    <x v="13"/>
    <s v="VILLA EL SALVADOR"/>
    <s v="LIMA"/>
    <s v="Motocicleta"/>
    <x v="915"/>
    <n v="0.91000000000000014"/>
    <n v="3.75"/>
    <n v="4.5"/>
    <n v="0.55000000000000004"/>
    <n v="16.875"/>
    <n v="0.50050000000000017"/>
    <n v="178.86"/>
    <n v="17.375499999999999"/>
  </r>
  <r>
    <s v="15:33:33"/>
    <s v="365*/(2)9839"/>
    <s v="S"/>
    <x v="3"/>
    <s v="PAY"/>
    <s v="COMPLETED"/>
    <x v="3"/>
    <s v="16:06:00"/>
    <x v="2"/>
    <s v="LIMA"/>
    <s v="MIRAFLORES"/>
    <s v="Motocicleta"/>
    <x v="1049"/>
    <n v="0"/>
    <n v="3"/>
    <n v="3.5"/>
    <n v="0.75"/>
    <n v="4.2699999999999996"/>
    <n v="0"/>
    <n v="91.58"/>
    <n v="4.2699999999999996"/>
  </r>
  <r>
    <s v="15:33:33"/>
    <s v="264**.+24226"/>
    <s v="S"/>
    <x v="3"/>
    <s v="PAY"/>
    <s v="COMPLETED"/>
    <x v="3"/>
    <s v="16:39:39"/>
    <x v="2"/>
    <s v="LIMA"/>
    <s v="MAGDALENA DEL MAR"/>
    <s v="Motocicleta"/>
    <x v="268"/>
    <n v="14.34"/>
    <n v="3"/>
    <n v="3.5"/>
    <n v="0.75"/>
    <n v="10.5"/>
    <n v="10.754999999999999"/>
    <n v="204.99"/>
    <n v="21.254999999999999"/>
  </r>
  <r>
    <s v="15:34:06"/>
    <s v="880)-2*-9498"/>
    <s v="S"/>
    <x v="1"/>
    <s v="PAY"/>
    <s v="COMPLETED"/>
    <x v="3"/>
    <s v="18:40:01"/>
    <x v="6"/>
    <s v="SAN MARTIN DE PORRES"/>
    <s v="SAN MARTIN DE PORRES"/>
    <s v="Motocicleta"/>
    <x v="433"/>
    <n v="11.21"/>
    <n v="3.75"/>
    <n v="4.5"/>
    <n v="0.55000000000000004"/>
    <n v="16.875"/>
    <n v="6.1655000000000006"/>
    <n v="37.6"/>
    <n v="23.040500000000002"/>
  </r>
  <r>
    <s v="15:37:22"/>
    <s v="9232*)22100"/>
    <s v="S"/>
    <x v="3"/>
    <s v="PAY"/>
    <s v="COMPLETED"/>
    <x v="3"/>
    <s v="16:40:17"/>
    <x v="2"/>
    <s v="LIMA"/>
    <s v="LA MOLINA"/>
    <s v="Motocicleta"/>
    <x v="394"/>
    <n v="15.379999999999999"/>
    <n v="3"/>
    <n v="3.5"/>
    <n v="0.75"/>
    <n v="10.5"/>
    <n v="11.535"/>
    <n v="41.15"/>
    <n v="22.035"/>
  </r>
  <r>
    <s v="15:43:09"/>
    <s v="45+*1,09068"/>
    <s v="M"/>
    <x v="1"/>
    <s v="PAY"/>
    <s v="COMPLETED"/>
    <x v="3"/>
    <s v="16:22:37"/>
    <x v="2"/>
    <s v="SANTIAGO DE SURCO"/>
    <s v="LA MOLINA"/>
    <s v="Motocicleta"/>
    <x v="911"/>
    <n v="1.1899999999999995"/>
    <n v="3.75"/>
    <n v="4.5"/>
    <n v="0.55000000000000004"/>
    <n v="16.875"/>
    <n v="0.65449999999999975"/>
    <n v="36.200000000000003"/>
    <n v="17.529499999999999"/>
  </r>
  <r>
    <s v="15:44:24"/>
    <s v="2292102(1011"/>
    <s v="S"/>
    <x v="1"/>
    <s v="PAY"/>
    <s v="COMPLETED"/>
    <x v="3"/>
    <s v="17:03:22"/>
    <x v="13"/>
    <s v="CHORRILLOS"/>
    <s v="SANTIAGO DE SURCO"/>
    <s v="Motocicleta"/>
    <x v="206"/>
    <n v="7.2200000000000006"/>
    <n v="3.75"/>
    <n v="4.5"/>
    <n v="0.55000000000000004"/>
    <n v="16.875"/>
    <n v="3.9710000000000005"/>
    <n v="71.42"/>
    <n v="20.846"/>
  </r>
  <r>
    <s v="15:44:41"/>
    <s v="798(.2.01044"/>
    <s v="S"/>
    <x v="1"/>
    <s v="COD"/>
    <s v="COMPLETED"/>
    <x v="3"/>
    <s v="18:38:20"/>
    <x v="6"/>
    <s v="BELLAVISTA"/>
    <s v="LIMA"/>
    <s v="Motocicleta"/>
    <x v="716"/>
    <n v="0"/>
    <n v="3.75"/>
    <n v="4.5"/>
    <n v="0.55000000000000004"/>
    <n v="9.4500000000000011"/>
    <n v="0"/>
    <n v="149.41"/>
    <n v="9.4500000000000011"/>
  </r>
  <r>
    <s v="15:45:29"/>
    <s v="110*-.(6323"/>
    <s v="S"/>
    <x v="1"/>
    <s v="PAY"/>
    <s v="COMPLETED"/>
    <x v="3"/>
    <s v="18:15:06"/>
    <x v="6"/>
    <s v="SANTIAGO DE SURCO"/>
    <s v="SANTIAGO DE SURCO"/>
    <s v="Motocicleta"/>
    <x v="1050"/>
    <n v="6.02"/>
    <n v="3.75"/>
    <n v="4.5"/>
    <n v="0.55000000000000004"/>
    <n v="16.875"/>
    <n v="3.3109999999999999"/>
    <n v="182.9"/>
    <n v="20.186"/>
  </r>
  <r>
    <s v="15:46:14"/>
    <s v="6271(.*(8853"/>
    <s v="S"/>
    <x v="3"/>
    <s v="PAY"/>
    <s v="COMPLETED"/>
    <x v="3"/>
    <s v="17:04:12"/>
    <x v="13"/>
    <s v="LIMA"/>
    <s v="SURQUILLO"/>
    <s v="Motocicleta"/>
    <x v="1051"/>
    <n v="9.67"/>
    <n v="3"/>
    <n v="3.5"/>
    <n v="0.75"/>
    <n v="10.5"/>
    <n v="7.2524999999999995"/>
    <n v="101.96"/>
    <n v="17.752499999999998"/>
  </r>
  <r>
    <s v="16:01:30"/>
    <s v="696,/1+-1339"/>
    <m/>
    <x v="1"/>
    <s v="COD"/>
    <s v="COMPLETED"/>
    <x v="3"/>
    <s v="16:26:56"/>
    <x v="2"/>
    <s v="SURQUILLO"/>
    <s v="SAN ISIDRO"/>
    <s v="Motocicleta"/>
    <x v="948"/>
    <n v="0.66000000000000014"/>
    <n v="3.75"/>
    <n v="4.5"/>
    <n v="0.55000000000000004"/>
    <n v="16.875"/>
    <n v="0.3630000000000001"/>
    <n v="217.94"/>
    <n v="17.238"/>
  </r>
  <r>
    <s v="16:02:41"/>
    <s v="6142**205265"/>
    <s v="S"/>
    <x v="3"/>
    <s v="PAY"/>
    <s v="COMPLETED"/>
    <x v="3"/>
    <s v="16:39:48"/>
    <x v="2"/>
    <s v="LIMA"/>
    <s v="PUEBLO LIBRE"/>
    <s v="Motocicleta"/>
    <x v="1052"/>
    <n v="11.29"/>
    <n v="3"/>
    <n v="3.5"/>
    <n v="0.75"/>
    <n v="10.5"/>
    <n v="8.4674999999999994"/>
    <n v="198.46"/>
    <n v="18.967500000000001"/>
  </r>
  <r>
    <s v="16:07:33"/>
    <s v="566)0,()5215"/>
    <s v="S"/>
    <x v="1"/>
    <s v="PAY"/>
    <s v="COMPLETED"/>
    <x v="3"/>
    <s v="18:16:26"/>
    <x v="6"/>
    <s v="SURQUILLO"/>
    <s v="SANTIAGO DE SURCO"/>
    <s v="Motocicleta"/>
    <x v="436"/>
    <n v="0"/>
    <n v="3.75"/>
    <n v="4.5"/>
    <n v="0.55000000000000004"/>
    <n v="11.385000000000002"/>
    <n v="0"/>
    <n v="232.26"/>
    <n v="11.385000000000002"/>
  </r>
  <r>
    <s v="16:07:33"/>
    <s v="333),+2-5411"/>
    <s v="S"/>
    <x v="1"/>
    <s v="PAY"/>
    <s v="COMPLETED"/>
    <x v="3"/>
    <s v="18:16:41"/>
    <x v="6"/>
    <s v="SANTIAGO DE SURCO"/>
    <s v="SURQUILLO"/>
    <s v="Motocicleta"/>
    <x v="1053"/>
    <n v="9.7899999999999991"/>
    <n v="3.75"/>
    <n v="4.5"/>
    <n v="0.55000000000000004"/>
    <n v="16.875"/>
    <n v="5.3845000000000001"/>
    <n v="60.88"/>
    <n v="22.259499999999999"/>
  </r>
  <r>
    <s v="16:07:59"/>
    <s v="123))(.0651"/>
    <s v="S"/>
    <x v="1"/>
    <s v="CCD"/>
    <s v="COMPLETED"/>
    <x v="3"/>
    <s v="16:59:01"/>
    <x v="2"/>
    <s v="SAN ISIDRO"/>
    <s v="SAN BORJA"/>
    <s v="Motocicleta"/>
    <x v="1054"/>
    <n v="13.010000000000002"/>
    <n v="3.75"/>
    <n v="4.5"/>
    <n v="0.55000000000000004"/>
    <n v="16.875"/>
    <n v="7.1555000000000017"/>
    <n v="249.54"/>
    <n v="24.030500000000004"/>
  </r>
  <r>
    <s v="16:10:30"/>
    <s v="9862+(.)5798"/>
    <m/>
    <x v="1"/>
    <s v="COD"/>
    <s v="COMPLETED"/>
    <x v="3"/>
    <s v="16:37:35"/>
    <x v="2"/>
    <s v="SURQUILLO"/>
    <s v="MIRAFLORES"/>
    <s v="Motocicleta"/>
    <x v="398"/>
    <n v="6.3000000000000007"/>
    <n v="3.75"/>
    <n v="4.5"/>
    <n v="0.55000000000000004"/>
    <n v="16.875"/>
    <n v="3.4650000000000007"/>
    <n v="180.37"/>
    <n v="20.34"/>
  </r>
  <r>
    <s v="16:14:01"/>
    <s v="577+)((+1340"/>
    <s v="S"/>
    <x v="1"/>
    <s v="PAY"/>
    <s v="COMPLETED"/>
    <x v="3"/>
    <s v="17:49:14"/>
    <x v="13"/>
    <s v="SAN MARTIN DE PORRES"/>
    <s v="COMAS"/>
    <s v="Motocicleta"/>
    <x v="1055"/>
    <n v="4.8000000000000007"/>
    <n v="3.75"/>
    <n v="4.5"/>
    <n v="0.55000000000000004"/>
    <n v="16.875"/>
    <n v="2.6400000000000006"/>
    <n v="26.11"/>
    <n v="19.515000000000001"/>
  </r>
  <r>
    <s v="16:15:00"/>
    <s v="6440*12,4217"/>
    <s v="S"/>
    <x v="1"/>
    <s v="CCD"/>
    <s v="FAILED"/>
    <x v="3"/>
    <s v="17:44:40"/>
    <x v="13"/>
    <s v="LA MOLINA"/>
    <s v="LIMA"/>
    <s v="Motocicleta"/>
    <x v="1056"/>
    <n v="11.99"/>
    <n v="3.75"/>
    <n v="4.5"/>
    <n v="0.55000000000000004"/>
    <n v="16.875"/>
    <n v="6.5945000000000009"/>
    <n v="173.93"/>
    <n v="23.4695"/>
  </r>
  <r>
    <s v="16:16:14"/>
    <s v="244/-.,-924"/>
    <s v="S"/>
    <x v="1"/>
    <s v="PAY"/>
    <s v="FAILED"/>
    <x v="3"/>
    <s v="16:54:38"/>
    <x v="2"/>
    <s v="SANTA ANITA"/>
    <s v="SANTA ANITA"/>
    <s v="Motocicleta"/>
    <x v="879"/>
    <n v="10.199999999999999"/>
    <n v="3.75"/>
    <n v="4.5"/>
    <n v="0.55000000000000004"/>
    <n v="16.875"/>
    <n v="5.61"/>
    <n v="220.16"/>
    <n v="22.484999999999999"/>
  </r>
  <r>
    <s v="16:17:11"/>
    <s v="14,-01*5017"/>
    <s v="S"/>
    <x v="1"/>
    <s v="CCD"/>
    <s v="COMPLETED"/>
    <x v="3"/>
    <s v="18:07:05"/>
    <x v="6"/>
    <s v="LIMA"/>
    <s v="RIMAC"/>
    <s v="Motocicleta"/>
    <x v="1025"/>
    <n v="11.31"/>
    <n v="3.75"/>
    <n v="4.5"/>
    <n v="0.55000000000000004"/>
    <n v="16.875"/>
    <n v="6.2205000000000004"/>
    <n v="164.77"/>
    <n v="23.095500000000001"/>
  </r>
  <r>
    <s v="16:17:51"/>
    <s v="594/))(*8776"/>
    <m/>
    <x v="1"/>
    <s v="COD"/>
    <s v="COMPLETED"/>
    <x v="3"/>
    <s v="17:02:32"/>
    <x v="13"/>
    <s v="SURQUILLO"/>
    <s v="SANTIAGO DE SURCO"/>
    <s v="Motocicleta"/>
    <x v="124"/>
    <n v="7.41"/>
    <n v="3.75"/>
    <n v="4.5"/>
    <n v="0.55000000000000004"/>
    <n v="16.875"/>
    <n v="4.0755000000000008"/>
    <n v="194.06"/>
    <n v="20.950500000000002"/>
  </r>
  <r>
    <s v="16:21:02"/>
    <s v="343(//1*329"/>
    <s v="S"/>
    <x v="1"/>
    <s v="COD"/>
    <s v="COMPLETED"/>
    <x v="3"/>
    <s v="17:42:40"/>
    <x v="13"/>
    <s v="SANTA ANITA"/>
    <s v="SANTA ANITA"/>
    <s v="Motocicleta"/>
    <x v="1057"/>
    <n v="5.9"/>
    <n v="3.75"/>
    <n v="4.5"/>
    <n v="0.55000000000000004"/>
    <n v="16.875"/>
    <n v="3.2450000000000006"/>
    <n v="104.58"/>
    <n v="20.12"/>
  </r>
  <r>
    <s v="16:21:29"/>
    <s v="8410,*-+1058"/>
    <s v="S"/>
    <x v="2"/>
    <s v="PAY"/>
    <s v="COMPLETED"/>
    <x v="8"/>
    <s v="10:47:49"/>
    <x v="4"/>
    <s v="SURQUILLO"/>
    <s v="LA MOLINA"/>
    <s v="Motocicleta"/>
    <x v="1058"/>
    <n v="0"/>
    <n v="12"/>
    <n v="8"/>
    <n v="2.65"/>
    <n v="64.56"/>
    <n v="0"/>
    <n v="140.19"/>
    <n v="64.56"/>
  </r>
  <r>
    <s v="16:21:43"/>
    <s v="569+*..,1468"/>
    <s v="S"/>
    <x v="3"/>
    <s v="PAY"/>
    <s v="COMPLETED"/>
    <x v="3"/>
    <s v="19:23:06"/>
    <x v="0"/>
    <s v="LIMA"/>
    <s v="MIRAFLORES"/>
    <s v="Motocicleta"/>
    <x v="429"/>
    <n v="0.16000000000000014"/>
    <n v="3"/>
    <n v="3.5"/>
    <n v="0.75"/>
    <n v="10.5"/>
    <n v="0.12000000000000011"/>
    <n v="168.64"/>
    <n v="10.620000000000001"/>
  </r>
  <r>
    <s v="16:21:56"/>
    <s v="774*1-()6476"/>
    <s v="S"/>
    <x v="1"/>
    <s v="PAY"/>
    <s v="COMPLETED"/>
    <x v="3"/>
    <s v="17:04:52"/>
    <x v="13"/>
    <s v="LIMA"/>
    <s v="PUEBLO LIBRE"/>
    <s v="Motocicleta"/>
    <x v="1059"/>
    <n v="14.149999999999999"/>
    <n v="3.75"/>
    <n v="4.5"/>
    <n v="0.55000000000000004"/>
    <n v="16.875"/>
    <n v="7.7824999999999998"/>
    <n v="227.72"/>
    <n v="24.657499999999999"/>
  </r>
  <r>
    <s v="16:22:05"/>
    <s v="329/,,).2476"/>
    <s v="S"/>
    <x v="1"/>
    <s v="PAY"/>
    <s v="COMPLETED"/>
    <x v="3"/>
    <s v="19:06:02"/>
    <x v="0"/>
    <s v="ATE"/>
    <s v="ATE"/>
    <s v="Motocicleta"/>
    <x v="1060"/>
    <n v="10.28"/>
    <n v="3.75"/>
    <n v="4.5"/>
    <n v="0.55000000000000004"/>
    <n v="16.875"/>
    <n v="5.6539999999999999"/>
    <n v="27.77"/>
    <n v="22.529"/>
  </r>
  <r>
    <s v="16:29:20"/>
    <s v="5341.22,7028"/>
    <s v="S"/>
    <x v="1"/>
    <s v="COD"/>
    <s v="COMPLETED"/>
    <x v="3"/>
    <s v="18:05:11"/>
    <x v="6"/>
    <s v="INDEPENDENCIA"/>
    <s v="INDEPENDENCIA"/>
    <s v="Motocicleta"/>
    <x v="1061"/>
    <n v="8.2100000000000009"/>
    <n v="3.75"/>
    <n v="4.5"/>
    <n v="0.55000000000000004"/>
    <n v="16.875"/>
    <n v="4.5155000000000012"/>
    <n v="78.44"/>
    <n v="21.390500000000003"/>
  </r>
  <r>
    <s v="16:31:06"/>
    <s v="766+-*--2242"/>
    <s v="S"/>
    <x v="1"/>
    <s v="COD"/>
    <s v="COMPLETED"/>
    <x v="3"/>
    <s v="19:24:28"/>
    <x v="0"/>
    <s v="SAN MARTIN DE PORRES"/>
    <s v="SAN MARTIN DE PORRES"/>
    <s v="Motocicleta"/>
    <x v="376"/>
    <n v="10.050000000000001"/>
    <n v="3.75"/>
    <n v="4.5"/>
    <n v="0.55000000000000004"/>
    <n v="16.875"/>
    <n v="5.5275000000000007"/>
    <n v="2.04"/>
    <n v="22.4025"/>
  </r>
  <r>
    <s v="16:31:49"/>
    <s v="836.--1-9172"/>
    <s v="S"/>
    <x v="1"/>
    <s v="PAY"/>
    <s v="COMPLETED"/>
    <x v="3"/>
    <s v="17:17:56"/>
    <x v="13"/>
    <s v="SANTA ANITA"/>
    <s v="SANTA ANITA"/>
    <s v="Motocicleta"/>
    <x v="1062"/>
    <n v="16.28"/>
    <n v="3.75"/>
    <n v="4.5"/>
    <n v="0.55000000000000004"/>
    <n v="16.875"/>
    <n v="8.9540000000000006"/>
    <n v="231.78"/>
    <n v="25.829000000000001"/>
  </r>
  <r>
    <s v="16:32:31"/>
    <s v="440.,,,*1405"/>
    <s v="S"/>
    <x v="1"/>
    <s v="CCD"/>
    <s v="COMPLETED"/>
    <x v="3"/>
    <s v="17:06:22"/>
    <x v="13"/>
    <s v="SURQUILLO"/>
    <s v="SAN LUIS"/>
    <s v="Motocicleta"/>
    <x v="387"/>
    <n v="5.84"/>
    <n v="3.75"/>
    <n v="4.5"/>
    <n v="0.55000000000000004"/>
    <n v="16.875"/>
    <n v="3.2120000000000002"/>
    <n v="52.17"/>
    <n v="20.087"/>
  </r>
  <r>
    <s v="16:32:32"/>
    <s v="405.//.15378"/>
    <s v="S"/>
    <x v="1"/>
    <s v="PAY"/>
    <s v="COMPLETED"/>
    <x v="3"/>
    <s v="18:34:57"/>
    <x v="6"/>
    <s v="INDEPENDENCIA"/>
    <s v="LIMA"/>
    <s v="Motocicleta"/>
    <x v="1063"/>
    <n v="5.09"/>
    <n v="3.75"/>
    <n v="4.5"/>
    <n v="0.55000000000000004"/>
    <n v="16.875"/>
    <n v="2.7995000000000001"/>
    <n v="185.74"/>
    <n v="19.674500000000002"/>
  </r>
  <r>
    <s v="16:33:01"/>
    <s v="45(-2*)1895"/>
    <s v="S"/>
    <x v="3"/>
    <s v="PAY"/>
    <s v="COMPLETED"/>
    <x v="3"/>
    <s v="17:39:57"/>
    <x v="13"/>
    <s v="LIMA"/>
    <s v="SAN BORJA"/>
    <s v="Motocicleta"/>
    <x v="1064"/>
    <n v="5.9600000000000009"/>
    <n v="3"/>
    <n v="3.5"/>
    <n v="0.75"/>
    <n v="10.5"/>
    <n v="4.4700000000000006"/>
    <n v="101.46"/>
    <n v="14.97"/>
  </r>
  <r>
    <s v="16:33:28"/>
    <s v="5491-0(+719"/>
    <s v="S"/>
    <x v="2"/>
    <s v="PAY"/>
    <s v="COMPLETED"/>
    <x v="4"/>
    <s v="11:59:37"/>
    <x v="5"/>
    <s v="SURQUILLO"/>
    <s v="SAN ISIDRO"/>
    <s v="Motocicleta"/>
    <x v="1065"/>
    <n v="0"/>
    <n v="12"/>
    <n v="8"/>
    <n v="2.65"/>
    <n v="15.120000000000001"/>
    <n v="0"/>
    <n v="115.22"/>
    <n v="15.120000000000001"/>
  </r>
  <r>
    <s v="16:39:48"/>
    <s v="30./0-(9362"/>
    <s v="S"/>
    <x v="1"/>
    <s v="PAY"/>
    <s v="COMPLETED"/>
    <x v="3"/>
    <s v="19:24:18"/>
    <x v="0"/>
    <s v="INDEPENDENCIA"/>
    <s v="LIMA"/>
    <s v="Motocicleta"/>
    <x v="529"/>
    <n v="7.8599999999999994"/>
    <n v="3.75"/>
    <n v="4.5"/>
    <n v="0.55000000000000004"/>
    <n v="16.875"/>
    <n v="4.3230000000000004"/>
    <n v="201.9"/>
    <n v="21.198"/>
  </r>
  <r>
    <s v="16:41:06"/>
    <s v="691/--)21502"/>
    <s v="S"/>
    <x v="3"/>
    <s v="PAY"/>
    <s v="COMPLETED"/>
    <x v="3"/>
    <s v="16:53:02"/>
    <x v="2"/>
    <s v="LIMA"/>
    <s v="MIRAFLORES"/>
    <s v="Motocicleta"/>
    <x v="763"/>
    <n v="14.36"/>
    <n v="3"/>
    <n v="3.5"/>
    <n v="0.75"/>
    <n v="10.5"/>
    <n v="10.77"/>
    <n v="150.41999999999999"/>
    <n v="21.27"/>
  </r>
  <r>
    <s v="16:45:20"/>
    <s v="491-)/2.6025"/>
    <s v="S"/>
    <x v="3"/>
    <s v="PAY"/>
    <s v="COMPLETED"/>
    <x v="3"/>
    <s v="17:24:34"/>
    <x v="13"/>
    <s v="LIMA"/>
    <s v="SANTIAGO DE SURCO"/>
    <s v="Motocicleta"/>
    <x v="928"/>
    <n v="15.399999999999999"/>
    <n v="3"/>
    <n v="3.5"/>
    <n v="0.75"/>
    <n v="10.5"/>
    <n v="11.549999999999999"/>
    <n v="141.81"/>
    <n v="22.049999999999997"/>
  </r>
  <r>
    <s v="16:47:56"/>
    <s v="136.-/.)4400"/>
    <s v="S"/>
    <x v="3"/>
    <s v="PAY"/>
    <s v="COMPLETED"/>
    <x v="3"/>
    <s v="17:20:52"/>
    <x v="13"/>
    <s v="LIMA"/>
    <s v="PUEBLO LIBRE"/>
    <s v="Motocicleta"/>
    <x v="40"/>
    <n v="0"/>
    <n v="3"/>
    <n v="3.5"/>
    <n v="0.75"/>
    <n v="5.46"/>
    <n v="0"/>
    <n v="162.24"/>
    <n v="5.46"/>
  </r>
  <r>
    <s v="16:48:29"/>
    <s v="2521-,-)982"/>
    <s v="S"/>
    <x v="2"/>
    <s v="PAY"/>
    <s v="COMPLETED"/>
    <x v="10"/>
    <s v="12:19:54"/>
    <x v="7"/>
    <s v="SURQUILLO"/>
    <s v="SAN ISIDRO"/>
    <s v="Motocicleta"/>
    <x v="1066"/>
    <n v="5.2600000000000016"/>
    <n v="12"/>
    <n v="8"/>
    <n v="2.65"/>
    <n v="96"/>
    <n v="13.939000000000004"/>
    <n v="76.88"/>
    <n v="109.93900000000001"/>
  </r>
  <r>
    <s v="16:53:17"/>
    <s v="21411+/06811"/>
    <s v="S"/>
    <x v="1"/>
    <s v="PAY"/>
    <s v="COMPLETED"/>
    <x v="3"/>
    <s v="18:22:34"/>
    <x v="6"/>
    <s v="SAN ISIDRO"/>
    <s v="JESUS MARIA"/>
    <s v="Motocicleta"/>
    <x v="1067"/>
    <n v="1.7199999999999998"/>
    <n v="3.75"/>
    <n v="4.5"/>
    <n v="0.55000000000000004"/>
    <n v="16.875"/>
    <n v="0.94599999999999995"/>
    <n v="140.66"/>
    <n v="17.821000000000002"/>
  </r>
  <r>
    <s v="16:53:17"/>
    <s v="2282,*1(4831"/>
    <s v="M"/>
    <x v="1"/>
    <s v="PAY"/>
    <s v="COMPLETED"/>
    <x v="3"/>
    <s v="19:19:21"/>
    <x v="0"/>
    <s v="SAN ISIDRO"/>
    <s v="MIRAFLORES"/>
    <s v="Motocicleta"/>
    <x v="1068"/>
    <n v="14.07"/>
    <n v="3.75"/>
    <n v="4.5"/>
    <n v="0.55000000000000004"/>
    <n v="16.875"/>
    <n v="7.738500000000001"/>
    <n v="97.55"/>
    <n v="24.613500000000002"/>
  </r>
  <r>
    <s v="16:53:33"/>
    <s v="18.()-(6684"/>
    <s v="S"/>
    <x v="0"/>
    <s v="PAY"/>
    <s v="IN_PROGRESS"/>
    <x v="8"/>
    <s v="11:51:34"/>
    <x v="5"/>
    <s v="SURQUILLO"/>
    <s v="LIMA"/>
    <s v="Motocicleta"/>
    <x v="1069"/>
    <n v="4.41"/>
    <n v="2.5"/>
    <n v="3"/>
    <n v="1.2"/>
    <n v="7.5"/>
    <n v="5.2919999999999998"/>
    <n v="231.93"/>
    <n v="12.792"/>
  </r>
  <r>
    <s v="16:53:33"/>
    <s v="878/.(*-2157"/>
    <s v="S"/>
    <x v="0"/>
    <s v="PAY"/>
    <s v="COMPLETED"/>
    <x v="5"/>
    <s v="13:40:46"/>
    <x v="3"/>
    <s v="SURQUILLO"/>
    <s v="LIMA"/>
    <s v="Motocicleta"/>
    <x v="1070"/>
    <n v="0"/>
    <n v="2.5"/>
    <n v="3"/>
    <n v="1.2"/>
    <n v="6.8999999999999995"/>
    <n v="0"/>
    <n v="220.49"/>
    <n v="6.8999999999999995"/>
  </r>
  <r>
    <s v="16:53:41"/>
    <s v="298,./*23049"/>
    <s v="S"/>
    <x v="1"/>
    <s v="CCD"/>
    <s v="COMPLETED"/>
    <x v="3"/>
    <s v="17:59:27"/>
    <x v="13"/>
    <s v="LINCE"/>
    <s v="SURQUILLO"/>
    <s v="Motocicleta"/>
    <x v="1071"/>
    <n v="14.829999999999998"/>
    <n v="3.75"/>
    <n v="4.5"/>
    <n v="0.55000000000000004"/>
    <n v="16.875"/>
    <n v="8.1564999999999994"/>
    <n v="32.01"/>
    <n v="25.031500000000001"/>
  </r>
  <r>
    <s v="16:53:47"/>
    <s v="325)0(,08935"/>
    <s v="S"/>
    <x v="1"/>
    <s v="PAY"/>
    <s v="COMPLETED"/>
    <x v="3"/>
    <s v="17:32:54"/>
    <x v="13"/>
    <s v="SANTIAGO DE SURCO"/>
    <s v="LA VICTORIA"/>
    <s v="Motocicleta"/>
    <x v="263"/>
    <n v="6.67"/>
    <n v="3.75"/>
    <n v="4.5"/>
    <n v="0.55000000000000004"/>
    <n v="16.875"/>
    <n v="3.6685000000000003"/>
    <n v="153.13"/>
    <n v="20.543500000000002"/>
  </r>
  <r>
    <s v="16:54:11"/>
    <s v="1890.1+,5640"/>
    <s v="S"/>
    <x v="1"/>
    <s v="PAY"/>
    <s v="COMPLETED"/>
    <x v="3"/>
    <s v="18:54:16"/>
    <x v="6"/>
    <s v="SAN ISIDRO"/>
    <s v="SAN MIGUEL"/>
    <s v="Motocicleta"/>
    <x v="747"/>
    <n v="13.02"/>
    <n v="3.75"/>
    <n v="4.5"/>
    <n v="0.55000000000000004"/>
    <n v="16.875"/>
    <n v="7.1610000000000005"/>
    <n v="76.400000000000006"/>
    <n v="24.036000000000001"/>
  </r>
  <r>
    <s v="16:54:11"/>
    <s v="555*1(+,1564"/>
    <s v="S"/>
    <x v="1"/>
    <s v="PAY"/>
    <s v="COMPLETED"/>
    <x v="3"/>
    <s v="18:03:24"/>
    <x v="6"/>
    <s v="SAN ISIDRO"/>
    <s v="SAN BORJA"/>
    <s v="Motocicleta"/>
    <x v="1072"/>
    <n v="9.31"/>
    <n v="3.75"/>
    <n v="4.5"/>
    <n v="0.55000000000000004"/>
    <n v="16.875"/>
    <n v="5.1205000000000007"/>
    <n v="106.65"/>
    <n v="21.9955"/>
  </r>
  <r>
    <s v="16:56:49"/>
    <s v="88210)218297"/>
    <s v="S"/>
    <x v="1"/>
    <s v="COD"/>
    <s v="WAITING"/>
    <x v="3"/>
    <s v="16:57:53"/>
    <x v="2"/>
    <s v="SAN JUAN DE LURIGANCHO"/>
    <s v="EL AGUSTINO"/>
    <s v="Motocicleta"/>
    <x v="291"/>
    <n v="3.17"/>
    <n v="3.75"/>
    <n v="4.5"/>
    <n v="0.55000000000000004"/>
    <n v="16.875"/>
    <n v="1.7435"/>
    <n v="100.97"/>
    <n v="18.618500000000001"/>
  </r>
  <r>
    <s v="17:00:17"/>
    <s v="101)11--8551"/>
    <s v="S"/>
    <x v="1"/>
    <s v="COD"/>
    <s v="FAILED"/>
    <x v="3"/>
    <s v="17:29:38"/>
    <x v="13"/>
    <s v="SAN JUAN DE LURIGANCHO"/>
    <s v="EL AGUSTINO"/>
    <s v="Motocicleta"/>
    <x v="142"/>
    <n v="14.739999999999998"/>
    <n v="3.75"/>
    <n v="4.5"/>
    <n v="0.55000000000000004"/>
    <n v="16.875"/>
    <n v="8.1069999999999993"/>
    <n v="62.92"/>
    <n v="24.981999999999999"/>
  </r>
  <r>
    <s v="17:00:44"/>
    <s v="599-/..+1214"/>
    <s v="M"/>
    <x v="0"/>
    <s v="CCD"/>
    <s v="COMPLETED"/>
    <x v="8"/>
    <s v="12:24:07"/>
    <x v="7"/>
    <s v="LOS OLIVOS"/>
    <s v="MAGDALENA DEL MAR"/>
    <s v="Motocicleta"/>
    <x v="920"/>
    <n v="3.46"/>
    <n v="2.5"/>
    <n v="3"/>
    <n v="1.2"/>
    <n v="7.5"/>
    <n v="4.1520000000000001"/>
    <n v="87.76"/>
    <n v="11.652000000000001"/>
  </r>
  <r>
    <s v="17:00:57"/>
    <s v="906/*02.342"/>
    <s v="S"/>
    <x v="3"/>
    <s v="PAY"/>
    <s v="COMPLETED"/>
    <x v="3"/>
    <s v="17:39:37"/>
    <x v="13"/>
    <s v="LIMA"/>
    <s v="SAN BORJA"/>
    <s v="Motocicleta"/>
    <x v="1073"/>
    <n v="6.15"/>
    <n v="3"/>
    <n v="3.5"/>
    <n v="0.75"/>
    <n v="10.5"/>
    <n v="4.6125000000000007"/>
    <n v="20.93"/>
    <n v="15.112500000000001"/>
  </r>
  <r>
    <s v="17:02:03"/>
    <s v="5471(*))4195"/>
    <s v="S"/>
    <x v="1"/>
    <s v="PAY"/>
    <s v="COMPLETED"/>
    <x v="3"/>
    <s v="19:19:50"/>
    <x v="0"/>
    <s v="BELLAVISTA"/>
    <s v="LIMA"/>
    <s v="Motocicleta"/>
    <x v="634"/>
    <n v="2.8100000000000005"/>
    <n v="3.75"/>
    <n v="4.5"/>
    <n v="0.55000000000000004"/>
    <n v="16.875"/>
    <n v="1.5455000000000003"/>
    <n v="249.83"/>
    <n v="18.420500000000001"/>
  </r>
  <r>
    <s v="17:03:11"/>
    <s v="398.*20,3456"/>
    <s v="S"/>
    <x v="1"/>
    <s v="COD"/>
    <s v="COMPLETED"/>
    <x v="3"/>
    <s v="18:20:23"/>
    <x v="6"/>
    <s v="LIMA"/>
    <s v="BRENA"/>
    <s v="Motocicleta"/>
    <x v="318"/>
    <n v="1.9800000000000004"/>
    <n v="3.75"/>
    <n v="4.5"/>
    <n v="0.55000000000000004"/>
    <n v="16.875"/>
    <n v="1.0890000000000004"/>
    <n v="88.53"/>
    <n v="17.963999999999999"/>
  </r>
  <r>
    <s v="17:06:04"/>
    <s v="74)1)++6870"/>
    <s v="S"/>
    <x v="1"/>
    <s v="COD"/>
    <s v="COMPLETED"/>
    <x v="3"/>
    <s v="19:07:16"/>
    <x v="0"/>
    <s v="INDEPENDENCIA"/>
    <s v="LOS OLIVOS"/>
    <s v="Motocicleta"/>
    <x v="1074"/>
    <n v="13.27"/>
    <n v="3.75"/>
    <n v="4.5"/>
    <n v="0.55000000000000004"/>
    <n v="16.875"/>
    <n v="7.2985000000000007"/>
    <n v="37.33"/>
    <n v="24.173500000000001"/>
  </r>
  <r>
    <s v="17:07:47"/>
    <s v="669.(2(-4567"/>
    <s v="S"/>
    <x v="3"/>
    <s v="PAY"/>
    <s v="COMPLETED"/>
    <x v="3"/>
    <s v="17:51:01"/>
    <x v="13"/>
    <s v="LIMA"/>
    <s v="SANTIAGO DE SURCO"/>
    <s v="Motocicleta"/>
    <x v="543"/>
    <n v="8.75"/>
    <n v="3"/>
    <n v="3.5"/>
    <n v="0.75"/>
    <n v="10.5"/>
    <n v="6.5625"/>
    <n v="112.87"/>
    <n v="17.0625"/>
  </r>
  <r>
    <s v="17:08:26"/>
    <s v="5860)(**1416"/>
    <s v="S"/>
    <x v="0"/>
    <s v="CCD"/>
    <s v="COMPLETED"/>
    <x v="8"/>
    <s v="11:57:16"/>
    <x v="5"/>
    <s v="RIMAC"/>
    <s v="INDEPENDENCIA"/>
    <s v="Motocicleta"/>
    <x v="95"/>
    <n v="6.68"/>
    <n v="2.5"/>
    <n v="3"/>
    <n v="1.2"/>
    <n v="7.5"/>
    <n v="8.016"/>
    <n v="198.15"/>
    <n v="15.516"/>
  </r>
  <r>
    <s v="17:08:51"/>
    <s v="688,0+.-8330"/>
    <s v="S"/>
    <x v="1"/>
    <s v="COD"/>
    <s v="COMPLETED"/>
    <x v="3"/>
    <s v="19:07:39"/>
    <x v="0"/>
    <s v="INDEPENDENCIA"/>
    <s v="SAN MARTIN DE PORRES"/>
    <s v="Motocicleta"/>
    <x v="432"/>
    <n v="4.5299999999999994"/>
    <n v="3.75"/>
    <n v="4.5"/>
    <n v="0.55000000000000004"/>
    <n v="16.875"/>
    <n v="2.4914999999999998"/>
    <n v="126.54"/>
    <n v="19.366499999999998"/>
  </r>
  <r>
    <s v="17:09:54"/>
    <s v="348+0.)(7829"/>
    <s v="S"/>
    <x v="1"/>
    <s v="PAY"/>
    <s v="COMPLETED"/>
    <x v="3"/>
    <s v="19:56:20"/>
    <x v="0"/>
    <s v="LIMA"/>
    <s v="RIMAC"/>
    <s v="Motocicleta"/>
    <x v="383"/>
    <n v="16.079999999999998"/>
    <n v="3.75"/>
    <n v="4.5"/>
    <n v="0.55000000000000004"/>
    <n v="16.875"/>
    <n v="8.8439999999999994"/>
    <n v="172.17"/>
    <n v="25.719000000000001"/>
  </r>
  <r>
    <s v="17:09:54"/>
    <s v="2560.1+(7335"/>
    <s v="S"/>
    <x v="1"/>
    <s v="PAY"/>
    <s v="COMPLETED"/>
    <x v="3"/>
    <s v="19:56:37"/>
    <x v="0"/>
    <s v="LIMA"/>
    <s v="RIMAC"/>
    <s v="Motocicleta"/>
    <x v="1075"/>
    <n v="10"/>
    <n v="3.75"/>
    <n v="4.5"/>
    <n v="0.55000000000000004"/>
    <n v="16.875"/>
    <n v="5.5"/>
    <n v="7.98"/>
    <n v="22.375"/>
  </r>
  <r>
    <s v="17:10:39"/>
    <s v="2871/*)249"/>
    <s v="S"/>
    <x v="1"/>
    <s v="COD"/>
    <s v="COMPLETED"/>
    <x v="3"/>
    <s v="18:18:16"/>
    <x v="6"/>
    <s v="INDEPENDENCIA"/>
    <s v="SAN MARTIN DE PORRES"/>
    <s v="Motocicleta"/>
    <x v="748"/>
    <n v="13.059999999999999"/>
    <n v="3.75"/>
    <n v="4.5"/>
    <n v="0.55000000000000004"/>
    <n v="16.875"/>
    <n v="7.1829999999999998"/>
    <n v="96.32"/>
    <n v="24.058"/>
  </r>
  <r>
    <s v="17:12:27"/>
    <s v="1361.)1.893"/>
    <s v="S"/>
    <x v="1"/>
    <s v="PAY"/>
    <s v="WAITING"/>
    <x v="3"/>
    <s v="18:22:30"/>
    <x v="6"/>
    <s v="SANTA ANITA"/>
    <s v="ATE"/>
    <s v="Motocicleta"/>
    <x v="596"/>
    <n v="13.100000000000001"/>
    <n v="3.75"/>
    <n v="4.5"/>
    <n v="0.55000000000000004"/>
    <n v="16.875"/>
    <n v="7.205000000000001"/>
    <n v="131.78"/>
    <n v="24.080000000000002"/>
  </r>
  <r>
    <s v="17:15:40"/>
    <s v="968,-*,*8330"/>
    <s v="S"/>
    <x v="1"/>
    <s v="PAY"/>
    <s v="COMPLETED"/>
    <x v="3"/>
    <s v="18:16:58"/>
    <x v="6"/>
    <s v="SAN JUAN DE MIRAFLORES"/>
    <s v="CHORRILLOS"/>
    <s v="Motocicleta"/>
    <x v="22"/>
    <n v="0"/>
    <n v="3.75"/>
    <n v="4.5"/>
    <n v="0.55000000000000004"/>
    <n v="15.794999999999998"/>
    <n v="0"/>
    <n v="40.83"/>
    <n v="15.794999999999998"/>
  </r>
  <r>
    <s v="17:28:32"/>
    <s v="606+2-0-7852"/>
    <s v="S"/>
    <x v="1"/>
    <s v="COD"/>
    <s v="FAILED"/>
    <x v="3"/>
    <s v="17:40:46"/>
    <x v="13"/>
    <s v="INDEPENDENCIA"/>
    <s v="INDEPENDENCIA"/>
    <s v="Motocicleta"/>
    <x v="1076"/>
    <n v="0"/>
    <n v="3.75"/>
    <n v="4.5"/>
    <n v="0.55000000000000004"/>
    <n v="13.049999999999999"/>
    <n v="0"/>
    <n v="191.11"/>
    <n v="13.049999999999999"/>
  </r>
  <r>
    <s v="17:29:26"/>
    <s v="73-/1(+1432"/>
    <s v="S"/>
    <x v="1"/>
    <s v="PAY"/>
    <s v="COMPLETED"/>
    <x v="3"/>
    <s v="19:25:10"/>
    <x v="0"/>
    <s v="SAN JUAN DE MIRAFLORES"/>
    <s v="SAN JUAN DE MIRAFLORES"/>
    <s v="Motocicleta"/>
    <x v="284"/>
    <n v="17.079999999999998"/>
    <n v="3.75"/>
    <n v="4.5"/>
    <n v="0.55000000000000004"/>
    <n v="16.875"/>
    <n v="9.3940000000000001"/>
    <n v="154.37"/>
    <n v="26.268999999999998"/>
  </r>
  <r>
    <s v="17:31:59"/>
    <s v="3../+/2361"/>
    <s v="S"/>
    <x v="1"/>
    <s v="COD"/>
    <s v="FAILED"/>
    <x v="3"/>
    <s v="18:24:47"/>
    <x v="6"/>
    <s v="SANTA ANITA"/>
    <s v="LIMA"/>
    <s v="Motocicleta"/>
    <x v="1077"/>
    <n v="16.36"/>
    <n v="3.75"/>
    <n v="4.5"/>
    <n v="0.55000000000000004"/>
    <n v="16.875"/>
    <n v="8.9980000000000011"/>
    <n v="215.74"/>
    <n v="25.873000000000001"/>
  </r>
  <r>
    <s v="17:33:41"/>
    <s v="827*-/(,5003"/>
    <s v="S"/>
    <x v="1"/>
    <s v="PAY"/>
    <s v="COMPLETED"/>
    <x v="3"/>
    <s v="19:21:51"/>
    <x v="0"/>
    <s v="LA MOLINA"/>
    <s v="SANTIAGO DE SURCO"/>
    <s v="Motocicleta"/>
    <x v="1078"/>
    <n v="14.71"/>
    <n v="3.75"/>
    <n v="4.5"/>
    <n v="0.55000000000000004"/>
    <n v="16.875"/>
    <n v="8.0905000000000005"/>
    <n v="35.06"/>
    <n v="24.965499999999999"/>
  </r>
  <r>
    <s v="17:35:08"/>
    <s v="471.)/)*6030"/>
    <s v="S"/>
    <x v="1"/>
    <s v="PAY"/>
    <s v="COMPLETED"/>
    <x v="3"/>
    <s v="18:09:37"/>
    <x v="6"/>
    <s v="LA VICTORIA"/>
    <s v="SURQUILLO"/>
    <s v="Motocicleta"/>
    <x v="1079"/>
    <n v="7.42"/>
    <n v="3.75"/>
    <n v="4.5"/>
    <n v="0.55000000000000004"/>
    <n v="16.875"/>
    <n v="4.0810000000000004"/>
    <n v="202.97"/>
    <n v="20.956"/>
  </r>
  <r>
    <s v="17:52:37"/>
    <s v="7492.,-15542"/>
    <s v="S"/>
    <x v="0"/>
    <s v="CCD"/>
    <s v="COMPLETED"/>
    <x v="8"/>
    <s v="12:42:31"/>
    <x v="7"/>
    <s v="CALLAO"/>
    <s v="MIRAFLORES"/>
    <s v="Motocicleta"/>
    <x v="1080"/>
    <n v="14.809999999999999"/>
    <n v="2.5"/>
    <n v="3"/>
    <n v="1.2"/>
    <n v="7.5"/>
    <n v="17.771999999999998"/>
    <n v="244.75"/>
    <n v="25.271999999999998"/>
  </r>
  <r>
    <s v="17:54:25"/>
    <s v="851-/01+3960"/>
    <s v="S"/>
    <x v="3"/>
    <s v="PAY"/>
    <s v="WAITING"/>
    <x v="3"/>
    <s v="18:00:27"/>
    <x v="6"/>
    <s v="LIMA"/>
    <s v="MIRAFLORES"/>
    <s v="Motocicleta"/>
    <x v="950"/>
    <n v="17.96"/>
    <n v="3"/>
    <n v="3.5"/>
    <n v="0.75"/>
    <n v="10.5"/>
    <n v="13.47"/>
    <n v="121.6"/>
    <n v="23.97"/>
  </r>
  <r>
    <s v="17:56:54"/>
    <s v="6522+2/)7804"/>
    <s v="S"/>
    <x v="0"/>
    <s v="PAY"/>
    <s v="COMPLETED"/>
    <x v="8"/>
    <s v="09:50:51"/>
    <x v="10"/>
    <s v="SAN BORJA"/>
    <s v="SAN ISIDRO"/>
    <s v="Motocicleta"/>
    <x v="1081"/>
    <n v="0.64000000000000012"/>
    <n v="2.5"/>
    <n v="3"/>
    <n v="1.2"/>
    <n v="7.5"/>
    <n v="0.76800000000000013"/>
    <n v="127.47"/>
    <n v="8.2680000000000007"/>
  </r>
  <r>
    <s v="17:56:54"/>
    <s v="902.(22,6702"/>
    <s v="S"/>
    <x v="0"/>
    <s v="PAY"/>
    <s v="COMPLETED"/>
    <x v="8"/>
    <s v="12:10:13"/>
    <x v="7"/>
    <s v="SAN BORJA"/>
    <s v="MIRAFLORES"/>
    <s v="Motocicleta"/>
    <x v="1082"/>
    <n v="6.9499999999999993"/>
    <n v="2.5"/>
    <n v="3"/>
    <n v="1.2"/>
    <n v="7.5"/>
    <n v="8.3399999999999981"/>
    <n v="190.87"/>
    <n v="15.839999999999998"/>
  </r>
  <r>
    <s v="17:56:54"/>
    <s v="2472,.2/9379"/>
    <s v="S"/>
    <x v="0"/>
    <s v="PAY"/>
    <s v="COMPLETED"/>
    <x v="8"/>
    <s v="11:17:33"/>
    <x v="5"/>
    <s v="SAN BORJA"/>
    <s v="SANTIAGO DE SURCO"/>
    <s v="Motocicleta"/>
    <x v="1083"/>
    <n v="7.85"/>
    <n v="2.5"/>
    <n v="3"/>
    <n v="1.2"/>
    <n v="7.5"/>
    <n v="9.42"/>
    <n v="185.39"/>
    <n v="16.920000000000002"/>
  </r>
  <r>
    <s v="17:56:54"/>
    <s v="769(22/12408"/>
    <s v="S"/>
    <x v="0"/>
    <s v="PAY"/>
    <s v="IN_PROGRESS"/>
    <x v="8"/>
    <s v="09:32:00"/>
    <x v="10"/>
    <s v="SURQUILLO"/>
    <s v="SAN ISIDRO"/>
    <s v="Motocicleta"/>
    <x v="804"/>
    <n v="0"/>
    <n v="2.5"/>
    <n v="3"/>
    <n v="1.2"/>
    <n v="4.8899999999999997"/>
    <n v="0"/>
    <n v="15.28"/>
    <n v="4.8899999999999997"/>
  </r>
  <r>
    <s v="17:56:54"/>
    <s v="506/+)+1805"/>
    <s v="S"/>
    <x v="0"/>
    <s v="PAY"/>
    <s v="COMPLETED"/>
    <x v="9"/>
    <s v="10:28:20"/>
    <x v="4"/>
    <s v="SURQUILLO"/>
    <s v="SAN ISIDRO"/>
    <s v="Motocicleta"/>
    <x v="63"/>
    <n v="17.600000000000001"/>
    <n v="2.5"/>
    <n v="3"/>
    <n v="1.2"/>
    <n v="7.5"/>
    <n v="21.12"/>
    <n v="150.55000000000001"/>
    <n v="28.62"/>
  </r>
  <r>
    <s v="17:56:54"/>
    <s v="188/)-2(4897"/>
    <s v="M"/>
    <x v="0"/>
    <s v="PAY"/>
    <s v="WAITING"/>
    <x v="8"/>
    <s v="09:15:35"/>
    <x v="10"/>
    <s v="SAN BORJA"/>
    <s v="LA MOLINA"/>
    <s v="Motocicleta"/>
    <x v="626"/>
    <n v="9.8000000000000007"/>
    <n v="2.5"/>
    <n v="3"/>
    <n v="1.2"/>
    <n v="7.5"/>
    <n v="11.76"/>
    <n v="68.33"/>
    <n v="19.259999999999998"/>
  </r>
  <r>
    <s v="17:56:54"/>
    <s v="950.-1209892"/>
    <s v="M"/>
    <x v="0"/>
    <s v="PAY"/>
    <s v="COMPLETED"/>
    <x v="4"/>
    <s v="11:45:27"/>
    <x v="5"/>
    <s v="SAN BORJA"/>
    <s v="LA MOLINA"/>
    <s v="Motocicleta"/>
    <x v="1084"/>
    <n v="5.51"/>
    <n v="2.5"/>
    <n v="3"/>
    <n v="1.2"/>
    <n v="7.5"/>
    <n v="6.6119999999999992"/>
    <n v="89.03"/>
    <n v="14.111999999999998"/>
  </r>
  <r>
    <s v="17:56:54"/>
    <s v="176/**).4394"/>
    <s v="S"/>
    <x v="0"/>
    <s v="PAY"/>
    <s v="COMPLETED"/>
    <x v="8"/>
    <s v="09:41:53"/>
    <x v="10"/>
    <s v="SAN BORJA"/>
    <s v="SAN BORJA"/>
    <s v="Motocicleta"/>
    <x v="406"/>
    <n v="9.82"/>
    <n v="2.5"/>
    <n v="3"/>
    <n v="1.2"/>
    <n v="7.5"/>
    <n v="11.784000000000001"/>
    <n v="108.82"/>
    <n v="19.283999999999999"/>
  </r>
  <r>
    <s v="18:01:44"/>
    <s v="858.-)2-1307"/>
    <s v="S"/>
    <x v="1"/>
    <s v="PAY"/>
    <s v="COMPLETED"/>
    <x v="8"/>
    <s v="11:58:18"/>
    <x v="5"/>
    <s v="LA VICTORIA"/>
    <s v="BRENA"/>
    <s v="Motocicleta"/>
    <x v="1085"/>
    <n v="7.2799999999999994"/>
    <n v="3.75"/>
    <n v="4.5"/>
    <n v="0.55000000000000004"/>
    <n v="16.875"/>
    <n v="4.0039999999999996"/>
    <n v="112.41"/>
    <n v="20.878999999999998"/>
  </r>
  <r>
    <s v="18:03:59"/>
    <s v="843).-,+4937"/>
    <s v="S"/>
    <x v="3"/>
    <s v="PAY"/>
    <s v="COMPLETED"/>
    <x v="3"/>
    <s v="18:31:19"/>
    <x v="6"/>
    <s v="LIMA"/>
    <s v="SURQUILLO"/>
    <s v="Motocicleta"/>
    <x v="1086"/>
    <n v="15.600000000000001"/>
    <n v="3"/>
    <n v="3.5"/>
    <n v="0.75"/>
    <n v="10.5"/>
    <n v="11.700000000000001"/>
    <n v="28.46"/>
    <n v="22.200000000000003"/>
  </r>
  <r>
    <s v="18:06:29"/>
    <s v="150+)---6987"/>
    <s v="S"/>
    <x v="3"/>
    <s v="PAY"/>
    <s v="COMPLETED"/>
    <x v="3"/>
    <s v="20:35:27"/>
    <x v="12"/>
    <s v="SURQUILLO"/>
    <s v="SANTIAGO DE SURCO"/>
    <s v="Motocicleta"/>
    <x v="461"/>
    <n v="5.3900000000000006"/>
    <n v="3"/>
    <n v="3.5"/>
    <n v="0.75"/>
    <n v="10.5"/>
    <n v="4.0425000000000004"/>
    <n v="195.5"/>
    <n v="14.5425"/>
  </r>
  <r>
    <s v="18:07:25"/>
    <s v="316*2++24868"/>
    <s v="S"/>
    <x v="3"/>
    <s v="PAY"/>
    <s v="COMPLETED"/>
    <x v="3"/>
    <s v="20:36:22"/>
    <x v="12"/>
    <s v="SURQUILLO"/>
    <s v="SANTIAGO DE SURCO"/>
    <s v="Motocicleta"/>
    <x v="1087"/>
    <n v="4.33"/>
    <n v="3"/>
    <n v="3.5"/>
    <n v="0.75"/>
    <n v="10.5"/>
    <n v="3.2475000000000001"/>
    <n v="189.35"/>
    <n v="13.7475"/>
  </r>
  <r>
    <s v="18:07:27"/>
    <s v="7441,+*(6690"/>
    <s v="S"/>
    <x v="1"/>
    <s v="PAY"/>
    <s v="COMPLETED"/>
    <x v="8"/>
    <s v="11:34:12"/>
    <x v="5"/>
    <s v="LIMA"/>
    <s v="SURQUILLO"/>
    <s v="Motocicleta"/>
    <x v="1088"/>
    <n v="1.3600000000000003"/>
    <n v="3.75"/>
    <n v="4.5"/>
    <n v="0.55000000000000004"/>
    <n v="16.875"/>
    <n v="0.74800000000000022"/>
    <n v="165.02"/>
    <n v="17.623000000000001"/>
  </r>
  <r>
    <s v="18:08:24"/>
    <s v="879*(/((8649"/>
    <s v="S"/>
    <x v="1"/>
    <s v="PAY"/>
    <s v="COMPLETED"/>
    <x v="8"/>
    <s v="15:52:08"/>
    <x v="11"/>
    <s v="INDEPENDENCIA"/>
    <s v="SAN MARTIN DE PORRES"/>
    <s v="Motocicleta"/>
    <x v="802"/>
    <n v="10.94"/>
    <n v="3.75"/>
    <n v="4.5"/>
    <n v="0.55000000000000004"/>
    <n v="16.875"/>
    <n v="6.0170000000000003"/>
    <n v="25.23"/>
    <n v="22.891999999999999"/>
  </r>
  <r>
    <s v="18:08:28"/>
    <s v="88010,21021"/>
    <s v="S"/>
    <x v="3"/>
    <s v="PAY"/>
    <s v="COMPLETED"/>
    <x v="3"/>
    <s v="20:36:29"/>
    <x v="12"/>
    <s v="SURQUILLO"/>
    <s v="SANTIAGO DE SURCO"/>
    <s v="Motocicleta"/>
    <x v="903"/>
    <n v="3.6100000000000003"/>
    <n v="3"/>
    <n v="3.5"/>
    <n v="0.75"/>
    <n v="10.5"/>
    <n v="2.7075000000000005"/>
    <n v="42.11"/>
    <n v="13.2075"/>
  </r>
  <r>
    <s v="18:09:22"/>
    <s v="600.,0.,968"/>
    <s v="S"/>
    <x v="3"/>
    <s v="PAY"/>
    <s v="COMPLETED"/>
    <x v="3"/>
    <s v="19:46:39"/>
    <x v="0"/>
    <s v="SURQUILLO"/>
    <s v="LINCE"/>
    <s v="Motocicleta"/>
    <x v="1089"/>
    <n v="14.690000000000001"/>
    <n v="3"/>
    <n v="3.5"/>
    <n v="0.75"/>
    <n v="10.5"/>
    <n v="11.017500000000002"/>
    <n v="250.51"/>
    <n v="21.517500000000002"/>
  </r>
  <r>
    <s v="18:09:35"/>
    <s v="519)+..)6591"/>
    <s v="S"/>
    <x v="1"/>
    <s v="PAY"/>
    <s v="COMPLETED"/>
    <x v="8"/>
    <s v="12:52:04"/>
    <x v="7"/>
    <s v="CHORRILLOS"/>
    <s v="SAN JUAN DE MIRAFLORES"/>
    <s v="Motocicleta"/>
    <x v="1090"/>
    <n v="10.74"/>
    <n v="3.75"/>
    <n v="4.5"/>
    <n v="0.55000000000000004"/>
    <n v="16.875"/>
    <n v="5.9070000000000009"/>
    <n v="185.49"/>
    <n v="22.782"/>
  </r>
  <r>
    <s v="18:10:06"/>
    <s v="940+0)(2656"/>
    <s v="S"/>
    <x v="1"/>
    <s v="PAY"/>
    <s v="COMPLETED"/>
    <x v="8"/>
    <s v="12:00:59"/>
    <x v="7"/>
    <s v="INDEPENDENCIA"/>
    <s v="COMAS"/>
    <s v="Motocicleta"/>
    <x v="801"/>
    <n v="14.510000000000002"/>
    <n v="3.75"/>
    <n v="4.5"/>
    <n v="0.55000000000000004"/>
    <n v="16.875"/>
    <n v="7.9805000000000019"/>
    <n v="97.61"/>
    <n v="24.855500000000003"/>
  </r>
  <r>
    <s v="18:10:15"/>
    <s v="63*(20/7752"/>
    <s v="S"/>
    <x v="3"/>
    <s v="PAY"/>
    <s v="COMPLETED"/>
    <x v="3"/>
    <s v="19:53:41"/>
    <x v="0"/>
    <s v="SURQUILLO"/>
    <s v="LINCE"/>
    <s v="Motocicleta"/>
    <x v="196"/>
    <n v="9.7100000000000009"/>
    <n v="3"/>
    <n v="3.5"/>
    <n v="0.75"/>
    <n v="10.5"/>
    <n v="7.2825000000000006"/>
    <n v="99.95"/>
    <n v="17.782499999999999"/>
  </r>
  <r>
    <s v="18:10:41"/>
    <s v="190*00-12919"/>
    <s v="S"/>
    <x v="3"/>
    <s v="PAY"/>
    <s v="COMPLETED"/>
    <x v="3"/>
    <s v="22:20:56"/>
    <x v="15"/>
    <s v="LIMA"/>
    <s v="PUEBLO LIBRE"/>
    <s v="Motocicleta"/>
    <x v="365"/>
    <n v="8.66"/>
    <n v="3"/>
    <n v="3.5"/>
    <n v="0.75"/>
    <n v="10.5"/>
    <n v="6.4950000000000001"/>
    <n v="94.62"/>
    <n v="16.995000000000001"/>
  </r>
  <r>
    <s v="18:17:27"/>
    <s v="749,),,03803"/>
    <s v="S"/>
    <x v="3"/>
    <s v="PAY"/>
    <s v="COMPLETED"/>
    <x v="3"/>
    <s v="19:23:31"/>
    <x v="0"/>
    <s v="LIMA"/>
    <s v="SURQUILLO"/>
    <s v="Motocicleta"/>
    <x v="1091"/>
    <n v="17.46"/>
    <n v="3"/>
    <n v="3.5"/>
    <n v="0.75"/>
    <n v="10.5"/>
    <n v="13.095000000000001"/>
    <n v="172.21"/>
    <n v="23.594999999999999"/>
  </r>
  <r>
    <s v="18:17:41"/>
    <s v="23-0)()843"/>
    <s v="S"/>
    <x v="3"/>
    <s v="PAY"/>
    <s v="COMPLETED"/>
    <x v="3"/>
    <s v="19:37:17"/>
    <x v="0"/>
    <s v="SURQUILLO"/>
    <s v="LINCE"/>
    <s v="Motocicleta"/>
    <x v="212"/>
    <n v="0.68000000000000016"/>
    <n v="3"/>
    <n v="3.5"/>
    <n v="0.75"/>
    <n v="10.5"/>
    <n v="0.51000000000000012"/>
    <n v="87.07"/>
    <n v="11.01"/>
  </r>
  <r>
    <s v="18:19:58"/>
    <s v="667*2,(/2809"/>
    <s v="S"/>
    <x v="1"/>
    <s v="PAY"/>
    <s v="COMPLETED"/>
    <x v="8"/>
    <s v="09:07:02"/>
    <x v="10"/>
    <s v="LA MOLINA"/>
    <s v="SAN ISIDRO"/>
    <s v="Motocicleta"/>
    <x v="53"/>
    <n v="9.01"/>
    <n v="3.75"/>
    <n v="4.5"/>
    <n v="0.55000000000000004"/>
    <n v="16.875"/>
    <n v="4.9555000000000007"/>
    <n v="41.17"/>
    <n v="21.830500000000001"/>
  </r>
  <r>
    <s v="18:21:20"/>
    <s v="44420--17564"/>
    <s v="S"/>
    <x v="1"/>
    <s v="PAY"/>
    <s v="WAITING"/>
    <x v="3"/>
    <s v="18:22:30"/>
    <x v="6"/>
    <s v="SANTIAGO DE SURCO"/>
    <s v="LIMA"/>
    <s v="Motocicleta"/>
    <x v="1092"/>
    <n v="16.29"/>
    <n v="3.75"/>
    <n v="4.5"/>
    <n v="0.55000000000000004"/>
    <n v="16.875"/>
    <n v="8.9595000000000002"/>
    <n v="14.83"/>
    <n v="25.834499999999998"/>
  </r>
  <r>
    <s v="18:25:11"/>
    <s v="522,***)3214"/>
    <m/>
    <x v="1"/>
    <s v="COD"/>
    <s v="COMPLETED"/>
    <x v="3"/>
    <s v="18:50:50"/>
    <x v="6"/>
    <s v="SURQUILLO"/>
    <s v="MIRAFLORES"/>
    <s v="Motocicleta"/>
    <x v="285"/>
    <n v="10.53"/>
    <n v="3.75"/>
    <n v="4.5"/>
    <n v="0.55000000000000004"/>
    <n v="16.875"/>
    <n v="5.7915000000000001"/>
    <n v="46.6"/>
    <n v="22.666499999999999"/>
  </r>
  <r>
    <s v="18:27:27"/>
    <s v="190)./.0644"/>
    <s v="S"/>
    <x v="3"/>
    <s v="PAY"/>
    <s v="COMPLETED"/>
    <x v="3"/>
    <s v="18:29:38"/>
    <x v="6"/>
    <s v="LIMA"/>
    <s v="MIRAFLORES"/>
    <s v="Motocicleta"/>
    <x v="576"/>
    <n v="1.2300000000000004"/>
    <n v="3"/>
    <n v="3.5"/>
    <n v="0.75"/>
    <n v="10.5"/>
    <n v="0.92250000000000032"/>
    <n v="173.26"/>
    <n v="11.422499999999999"/>
  </r>
  <r>
    <s v="18:27:44"/>
    <s v="498.022(7213"/>
    <m/>
    <x v="1"/>
    <s v="COD"/>
    <s v="COMPLETED"/>
    <x v="3"/>
    <s v="19:02:38"/>
    <x v="0"/>
    <s v="SURQUILLO"/>
    <s v="MIRAFLORES"/>
    <s v="Motocicleta"/>
    <x v="1093"/>
    <n v="7.3100000000000005"/>
    <n v="3.75"/>
    <n v="4.5"/>
    <n v="0.55000000000000004"/>
    <n v="16.875"/>
    <n v="4.0205000000000002"/>
    <n v="235.89"/>
    <n v="20.895499999999998"/>
  </r>
  <r>
    <s v="18:33:28"/>
    <s v="873(112+3179"/>
    <m/>
    <x v="1"/>
    <s v="COD"/>
    <s v="COMPLETED"/>
    <x v="3"/>
    <s v="19:19:46"/>
    <x v="0"/>
    <s v="SURQUILLO"/>
    <s v="SANTIAGO DE SURCO"/>
    <s v="Motocicleta"/>
    <x v="627"/>
    <n v="15.18"/>
    <n v="3.75"/>
    <n v="4.5"/>
    <n v="0.55000000000000004"/>
    <n v="16.875"/>
    <n v="8.3490000000000002"/>
    <n v="115.88"/>
    <n v="25.224"/>
  </r>
  <r>
    <s v="18:43:55"/>
    <s v="377),-(09170"/>
    <s v="S"/>
    <x v="0"/>
    <s v="PAY"/>
    <s v="COMPLETED"/>
    <x v="8"/>
    <s v="11:48:36"/>
    <x v="5"/>
    <s v="SANTIAGO DE SURCO"/>
    <s v="SANTIAGO DE SURCO"/>
    <s v="Motocicleta"/>
    <x v="1094"/>
    <n v="3.2199999999999998"/>
    <n v="2.5"/>
    <n v="3"/>
    <n v="1.2"/>
    <n v="7.5"/>
    <n v="3.8639999999999994"/>
    <n v="207.97"/>
    <n v="11.363999999999999"/>
  </r>
  <r>
    <s v="18:49:30"/>
    <s v="455,)1/05169"/>
    <s v="S"/>
    <x v="2"/>
    <s v="PAY"/>
    <s v="COMPLETED"/>
    <x v="8"/>
    <s v="11:08:57"/>
    <x v="5"/>
    <s v="SURQUILLO"/>
    <s v="SANTIAGO DE SURCO"/>
    <s v="Motocicleta"/>
    <x v="477"/>
    <n v="0"/>
    <n v="12"/>
    <n v="8"/>
    <n v="2.65"/>
    <n v="75.52"/>
    <n v="0"/>
    <n v="178.39"/>
    <n v="75.52"/>
  </r>
  <r>
    <s v="19:02:53"/>
    <s v="4161*/221050"/>
    <s v="S"/>
    <x v="3"/>
    <s v="COD"/>
    <s v="COMPLETED"/>
    <x v="3"/>
    <s v="20:14:20"/>
    <x v="12"/>
    <s v="SURQUILLO"/>
    <s v="JESUS MARIA"/>
    <s v="Motocicleta"/>
    <x v="1095"/>
    <n v="0"/>
    <n v="3"/>
    <n v="3.5"/>
    <n v="0.75"/>
    <n v="7.3849999999999998"/>
    <n v="0"/>
    <n v="235.29"/>
    <n v="7.3849999999999998"/>
  </r>
  <r>
    <s v="19:03:07"/>
    <s v="43021,-.6631"/>
    <s v="S"/>
    <x v="0"/>
    <s v="PAY"/>
    <s v="COMPLETED"/>
    <x v="8"/>
    <s v="12:15:46"/>
    <x v="7"/>
    <s v="SANTIAGO DE SURCO"/>
    <s v="COMAS"/>
    <s v="Motocicleta"/>
    <x v="1012"/>
    <n v="8.77"/>
    <n v="2.5"/>
    <n v="3"/>
    <n v="1.2"/>
    <n v="7.5"/>
    <n v="10.523999999999999"/>
    <n v="176.92"/>
    <n v="18.024000000000001"/>
  </r>
  <r>
    <s v="19:05:58"/>
    <s v="6841(/0-3406"/>
    <s v="S"/>
    <x v="1"/>
    <s v="PAY"/>
    <s v="COMPLETED"/>
    <x v="8"/>
    <s v="11:28:27"/>
    <x v="5"/>
    <s v="MIRAFLORES"/>
    <s v="MIRAFLORES"/>
    <s v="Motocicleta"/>
    <x v="67"/>
    <n v="2.91"/>
    <n v="3.75"/>
    <n v="4.5"/>
    <n v="0.55000000000000004"/>
    <n v="16.875"/>
    <n v="1.6005000000000003"/>
    <n v="11.58"/>
    <n v="18.4755"/>
  </r>
  <r>
    <s v="19:10:04"/>
    <s v="492(0,-0328"/>
    <s v="S"/>
    <x v="1"/>
    <s v="PAY"/>
    <s v="COMPLETED"/>
    <x v="8"/>
    <s v="13:54:37"/>
    <x v="3"/>
    <s v="SAN JUAN DE MIRAFLORES"/>
    <s v="VILLA MARIA DEL TRIUNFO"/>
    <s v="Motocicleta"/>
    <x v="1096"/>
    <n v="6.1300000000000008"/>
    <n v="3.75"/>
    <n v="4.5"/>
    <n v="0.55000000000000004"/>
    <n v="16.875"/>
    <n v="3.3715000000000006"/>
    <n v="75.81"/>
    <n v="20.246500000000001"/>
  </r>
  <r>
    <s v="19:10:07"/>
    <s v="456--+//2592"/>
    <s v="S"/>
    <x v="1"/>
    <s v="PAY"/>
    <s v="COMPLETED"/>
    <x v="8"/>
    <s v="10:52:35"/>
    <x v="4"/>
    <s v="MIRAFLORES"/>
    <s v="JESUS MARIA"/>
    <s v="Motocicleta"/>
    <x v="31"/>
    <n v="13.82"/>
    <n v="3.75"/>
    <n v="4.5"/>
    <n v="0.55000000000000004"/>
    <n v="16.875"/>
    <n v="7.6010000000000009"/>
    <n v="244.77"/>
    <n v="24.475999999999999"/>
  </r>
  <r>
    <s v="19:14:10"/>
    <s v="890*0+2-1324"/>
    <s v="S"/>
    <x v="3"/>
    <s v="COD"/>
    <s v="COMPLETED"/>
    <x v="3"/>
    <s v="21:18:20"/>
    <x v="14"/>
    <s v="SURQUILLO"/>
    <s v="MIRAFLORES"/>
    <s v="Motocicleta"/>
    <x v="961"/>
    <n v="4.78"/>
    <n v="3"/>
    <n v="3.5"/>
    <n v="0.75"/>
    <n v="10.5"/>
    <n v="3.585"/>
    <n v="33.69"/>
    <n v="14.085000000000001"/>
  </r>
  <r>
    <s v="19:15:31"/>
    <s v="36511()-4286"/>
    <s v="S"/>
    <x v="1"/>
    <s v="PAY"/>
    <s v="COMPLETED"/>
    <x v="8"/>
    <s v="11:53:55"/>
    <x v="5"/>
    <s v="MIRAFLORES"/>
    <s v="SURQUILLO"/>
    <s v="Motocicleta"/>
    <x v="1097"/>
    <n v="13.46"/>
    <n v="3.75"/>
    <n v="4.5"/>
    <n v="0.55000000000000004"/>
    <n v="16.875"/>
    <n v="7.4030000000000014"/>
    <n v="188.15"/>
    <n v="24.278000000000002"/>
  </r>
  <r>
    <s v="19:16:10"/>
    <s v="726*)(2/4823"/>
    <m/>
    <x v="1"/>
    <s v="COD"/>
    <s v="COMPLETED"/>
    <x v="3"/>
    <s v="20:20:38"/>
    <x v="12"/>
    <s v="SURQUILLO"/>
    <s v="MIRAFLORES"/>
    <s v="Motocicleta"/>
    <x v="1098"/>
    <n v="8.59"/>
    <n v="3.75"/>
    <n v="4.5"/>
    <n v="0.55000000000000004"/>
    <n v="16.875"/>
    <n v="4.7244999999999999"/>
    <n v="239.08"/>
    <n v="21.599499999999999"/>
  </r>
  <r>
    <s v="19:18:38"/>
    <s v="667,-))*3984"/>
    <s v="S"/>
    <x v="3"/>
    <s v="PAY"/>
    <s v="COMPLETED"/>
    <x v="3"/>
    <s v="19:53:04"/>
    <x v="0"/>
    <s v="LIMA"/>
    <s v="PUEBLO LIBRE"/>
    <s v="Motocicleta"/>
    <x v="1099"/>
    <n v="0.78000000000000025"/>
    <n v="3"/>
    <n v="3.5"/>
    <n v="0.75"/>
    <n v="10.5"/>
    <n v="0.58500000000000019"/>
    <n v="20.81"/>
    <n v="11.085000000000001"/>
  </r>
  <r>
    <s v="19:19:31"/>
    <s v="217.211,4397"/>
    <s v="S"/>
    <x v="1"/>
    <s v="PAY"/>
    <s v="COMPLETED"/>
    <x v="8"/>
    <s v="11:02:56"/>
    <x v="5"/>
    <s v="PUEBLO LIBRE"/>
    <s v="LIMA"/>
    <s v="Motocicleta"/>
    <x v="218"/>
    <n v="0"/>
    <n v="3.75"/>
    <n v="4.5"/>
    <n v="0.55000000000000004"/>
    <n v="6.5249999999999995"/>
    <n v="0"/>
    <n v="129.54"/>
    <n v="6.5249999999999995"/>
  </r>
  <r>
    <s v="19:30:39"/>
    <s v="8471),+(6052"/>
    <s v="S"/>
    <x v="0"/>
    <s v="PAY"/>
    <s v="COMPLETED"/>
    <x v="8"/>
    <s v="13:54:43"/>
    <x v="3"/>
    <s v="SURQUILLO"/>
    <s v="JESUS MARIA"/>
    <s v="Motocicleta"/>
    <x v="1100"/>
    <n v="0"/>
    <n v="2.5"/>
    <n v="3"/>
    <n v="1.2"/>
    <n v="6.0299999999999994"/>
    <n v="0"/>
    <n v="180.86"/>
    <n v="6.0299999999999994"/>
  </r>
  <r>
    <s v="19:36:28"/>
    <s v="526,220*5451"/>
    <s v="S"/>
    <x v="1"/>
    <s v="PAY"/>
    <s v="COMPLETED"/>
    <x v="8"/>
    <s v="13:12:51"/>
    <x v="3"/>
    <s v="LIMA"/>
    <s v="SAN JUAN DE LURIGANCHO"/>
    <s v="Motocicleta"/>
    <x v="848"/>
    <n v="11.37"/>
    <n v="3.75"/>
    <n v="4.5"/>
    <n v="0.55000000000000004"/>
    <n v="16.875"/>
    <n v="6.2534999999999998"/>
    <n v="61.21"/>
    <n v="23.128499999999999"/>
  </r>
  <r>
    <s v="19:46:20"/>
    <s v="272)/+,19499"/>
    <m/>
    <x v="1"/>
    <s v="COD"/>
    <s v="COMPLETED"/>
    <x v="3"/>
    <s v="21:13:41"/>
    <x v="14"/>
    <s v="SURQUILLO"/>
    <s v="SANTIAGO DE SURCO"/>
    <s v="Motocicleta"/>
    <x v="562"/>
    <n v="2.9699999999999998"/>
    <n v="3.75"/>
    <n v="4.5"/>
    <n v="0.55000000000000004"/>
    <n v="16.875"/>
    <n v="1.6335"/>
    <n v="33.049999999999997"/>
    <n v="18.508500000000002"/>
  </r>
  <r>
    <s v="19:48:27"/>
    <s v="351/00(.3487"/>
    <m/>
    <x v="1"/>
    <s v="COD"/>
    <s v="COMPLETED"/>
    <x v="3"/>
    <s v="20:35:30"/>
    <x v="12"/>
    <s v="SURQUILLO"/>
    <s v="SANTIAGO DE SURCO"/>
    <s v="Motocicleta"/>
    <x v="444"/>
    <n v="11.2"/>
    <n v="3.75"/>
    <n v="4.5"/>
    <n v="0.55000000000000004"/>
    <n v="16.875"/>
    <n v="6.16"/>
    <n v="36.28"/>
    <n v="23.035"/>
  </r>
  <r>
    <s v="19:49:32"/>
    <s v="237+++,19819"/>
    <s v="S"/>
    <x v="0"/>
    <s v="CCD"/>
    <s v="COMPLETED"/>
    <x v="8"/>
    <s v="10:26:23"/>
    <x v="4"/>
    <s v="LINCE"/>
    <s v="LINCE"/>
    <s v="Motocicleta"/>
    <x v="1101"/>
    <n v="1.6900000000000004"/>
    <n v="2.5"/>
    <n v="3"/>
    <n v="1.2"/>
    <n v="7.5"/>
    <n v="2.0280000000000005"/>
    <n v="198.27"/>
    <n v="9.5280000000000005"/>
  </r>
  <r>
    <s v="20:00:36"/>
    <s v="843*+/1,1673"/>
    <s v="S"/>
    <x v="3"/>
    <s v="PAY"/>
    <s v="COMPLETED"/>
    <x v="3"/>
    <s v="20:49:06"/>
    <x v="12"/>
    <s v="LIMA"/>
    <s v="SANTIAGO DE SURCO"/>
    <s v="Motocicleta"/>
    <x v="595"/>
    <n v="4.12"/>
    <n v="3"/>
    <n v="3.5"/>
    <n v="0.75"/>
    <n v="10.5"/>
    <n v="3.09"/>
    <n v="22.68"/>
    <n v="13.59"/>
  </r>
  <r>
    <s v="20:01:34"/>
    <s v="889-02016943"/>
    <s v="S"/>
    <x v="3"/>
    <s v="PAY"/>
    <s v="COMPLETED"/>
    <x v="3"/>
    <s v="21:15:22"/>
    <x v="14"/>
    <s v="LIMA"/>
    <s v="SANTIAGO DE SURCO"/>
    <s v="Motocicleta"/>
    <x v="1102"/>
    <n v="9.2899999999999991"/>
    <n v="3"/>
    <n v="3.5"/>
    <n v="0.75"/>
    <n v="10.5"/>
    <n v="6.9674999999999994"/>
    <n v="34.61"/>
    <n v="17.467500000000001"/>
  </r>
  <r>
    <s v="20:02:18"/>
    <s v="193-1(125987"/>
    <s v="S"/>
    <x v="1"/>
    <s v="PAY"/>
    <s v="COMPLETED"/>
    <x v="8"/>
    <s v="12:03:22"/>
    <x v="7"/>
    <s v="LIMA"/>
    <s v="LIMA"/>
    <s v="Motocicleta"/>
    <x v="1103"/>
    <n v="7.16"/>
    <n v="3.75"/>
    <n v="4.5"/>
    <n v="0.55000000000000004"/>
    <n v="16.875"/>
    <n v="3.9380000000000006"/>
    <n v="187.56"/>
    <n v="20.813000000000002"/>
  </r>
  <r>
    <s v="20:07:05"/>
    <s v="4401/0.05715"/>
    <m/>
    <x v="1"/>
    <s v="COD"/>
    <s v="COMPLETED"/>
    <x v="3"/>
    <s v="20:49:48"/>
    <x v="12"/>
    <s v="SURQUILLO"/>
    <s v="SURQUILLO"/>
    <s v="Motocicleta"/>
    <x v="535"/>
    <n v="2.17"/>
    <n v="3.75"/>
    <n v="4.5"/>
    <n v="0.55000000000000004"/>
    <n v="16.875"/>
    <n v="1.1935"/>
    <n v="248.48"/>
    <n v="18.0685"/>
  </r>
  <r>
    <s v="20:09:50"/>
    <s v="15+),,.6272"/>
    <s v="S"/>
    <x v="2"/>
    <s v="PAY"/>
    <s v="COMPLETED"/>
    <x v="8"/>
    <s v="11:00:37"/>
    <x v="5"/>
    <s v="SURQUILLO"/>
    <s v="SAN ISIDRO"/>
    <s v="Motocicleta"/>
    <x v="587"/>
    <n v="4.6099999999999994"/>
    <n v="12"/>
    <n v="8"/>
    <n v="2.65"/>
    <n v="96"/>
    <n v="12.216499999999998"/>
    <n v="151.94"/>
    <n v="108.2165"/>
  </r>
  <r>
    <s v="20:11:39"/>
    <s v="5501,*.,3184"/>
    <s v="S"/>
    <x v="3"/>
    <s v="PAY"/>
    <s v="COMPLETED"/>
    <x v="3"/>
    <s v="21:18:07"/>
    <x v="14"/>
    <s v="LIMA"/>
    <s v="SANTIAGO DE SURCO"/>
    <s v="Motocicleta"/>
    <x v="8"/>
    <n v="6.26"/>
    <n v="3"/>
    <n v="3.5"/>
    <n v="0.75"/>
    <n v="10.5"/>
    <n v="4.6950000000000003"/>
    <n v="48.09"/>
    <n v="15.195"/>
  </r>
  <r>
    <s v="20:20:57"/>
    <s v="646-1(111141"/>
    <m/>
    <x v="1"/>
    <s v="COD"/>
    <s v="COMPLETED"/>
    <x v="3"/>
    <s v="20:40:57"/>
    <x v="12"/>
    <s v="SURQUILLO"/>
    <s v="SANTIAGO DE SURCO"/>
    <s v="Motocicleta"/>
    <x v="1104"/>
    <n v="0"/>
    <n v="3.75"/>
    <n v="4.5"/>
    <n v="0.55000000000000004"/>
    <n v="10.845000000000001"/>
    <n v="0"/>
    <n v="67.33"/>
    <n v="10.845000000000001"/>
  </r>
  <r>
    <s v="20:25:47"/>
    <s v="487-(-2.9972"/>
    <m/>
    <x v="1"/>
    <s v="COD"/>
    <s v="COMPLETED"/>
    <x v="3"/>
    <s v="20:45:15"/>
    <x v="12"/>
    <s v="SURQUILLO"/>
    <s v="SANTIAGO DE SURCO"/>
    <s v="Motocicleta"/>
    <x v="1105"/>
    <n v="9.33"/>
    <n v="3.75"/>
    <n v="4.5"/>
    <n v="0.55000000000000004"/>
    <n v="16.875"/>
    <n v="5.1315000000000008"/>
    <n v="21.47"/>
    <n v="22.006500000000003"/>
  </r>
  <r>
    <s v="20:44:36"/>
    <s v="676,(.(+3431"/>
    <m/>
    <x v="1"/>
    <s v="COD"/>
    <s v="COMPLETED"/>
    <x v="3"/>
    <s v="21:16:21"/>
    <x v="14"/>
    <s v="SURQUILLO"/>
    <s v="SAN ISIDRO"/>
    <s v="Motocicleta"/>
    <x v="329"/>
    <n v="2.2599999999999998"/>
    <n v="3.75"/>
    <n v="4.5"/>
    <n v="0.55000000000000004"/>
    <n v="16.875"/>
    <n v="1.2429999999999999"/>
    <n v="7.78"/>
    <n v="18.117999999999999"/>
  </r>
  <r>
    <s v="20:46:42"/>
    <s v="567.-2.18459"/>
    <m/>
    <x v="1"/>
    <s v="COD"/>
    <s v="COMPLETED"/>
    <x v="3"/>
    <s v="21:33:24"/>
    <x v="14"/>
    <s v="SURQUILLO"/>
    <s v="SAN ISIDRO"/>
    <s v="Motocicleta"/>
    <x v="686"/>
    <n v="13.719999999999999"/>
    <n v="3.75"/>
    <n v="4.5"/>
    <n v="0.55000000000000004"/>
    <n v="16.875"/>
    <n v="7.5460000000000003"/>
    <n v="216.18"/>
    <n v="24.420999999999999"/>
  </r>
  <r>
    <s v="20:47:33"/>
    <s v="792-2--/5766"/>
    <s v="S"/>
    <x v="3"/>
    <s v="PAY"/>
    <s v="COMPLETED"/>
    <x v="3"/>
    <s v="21:33:33"/>
    <x v="14"/>
    <s v="LIMA"/>
    <s v="LINCE"/>
    <s v="Motocicleta"/>
    <x v="1106"/>
    <n v="16.920000000000002"/>
    <n v="3"/>
    <n v="3.5"/>
    <n v="0.75"/>
    <n v="10.5"/>
    <n v="12.690000000000001"/>
    <n v="237.07"/>
    <n v="23.19"/>
  </r>
  <r>
    <s v="20:48:40"/>
    <s v="1291--0+4230"/>
    <m/>
    <x v="1"/>
    <s v="COD"/>
    <s v="COMPLETED"/>
    <x v="3"/>
    <s v="21:17:15"/>
    <x v="14"/>
    <s v="SURQUILLO"/>
    <s v="SURQUILLO"/>
    <s v="Motocicleta"/>
    <x v="1107"/>
    <n v="16.93"/>
    <n v="3.75"/>
    <n v="4.5"/>
    <n v="0.55000000000000004"/>
    <n v="16.875"/>
    <n v="9.3115000000000006"/>
    <n v="74.150000000000006"/>
    <n v="26.186500000000002"/>
  </r>
  <r>
    <s v="20:59:38"/>
    <s v="684(0/2-4531"/>
    <s v="S"/>
    <x v="3"/>
    <s v="CCD"/>
    <s v="COMPLETED"/>
    <x v="3"/>
    <s v="21:50:36"/>
    <x v="14"/>
    <s v="SURQUILLO"/>
    <s v="SANTIAGO DE SURCO"/>
    <s v="Motocicleta"/>
    <x v="1083"/>
    <n v="7.35"/>
    <n v="3"/>
    <n v="3.5"/>
    <n v="0.75"/>
    <n v="10.5"/>
    <n v="5.5124999999999993"/>
    <n v="223.75"/>
    <n v="16.012499999999999"/>
  </r>
  <r>
    <s v="21:01:06"/>
    <s v="680.-/.3362"/>
    <m/>
    <x v="1"/>
    <s v="COD"/>
    <s v="COMPLETED"/>
    <x v="3"/>
    <s v="21:33:40"/>
    <x v="14"/>
    <s v="SURQUILLO"/>
    <s v="SAN ISIDRO"/>
    <s v="Motocicleta"/>
    <x v="664"/>
    <n v="9.65"/>
    <n v="3.75"/>
    <n v="4.5"/>
    <n v="0.55000000000000004"/>
    <n v="16.875"/>
    <n v="5.307500000000001"/>
    <n v="33.700000000000003"/>
    <n v="22.182500000000001"/>
  </r>
  <r>
    <s v="21:04:13"/>
    <s v="308.0,.28148"/>
    <m/>
    <x v="1"/>
    <s v="COD"/>
    <s v="COMPLETED"/>
    <x v="3"/>
    <s v="22:05:58"/>
    <x v="15"/>
    <s v="SURQUILLO"/>
    <s v="SAN ISIDRO"/>
    <s v="Motocicleta"/>
    <x v="1108"/>
    <n v="15.649999999999999"/>
    <n v="3.75"/>
    <n v="4.5"/>
    <n v="0.55000000000000004"/>
    <n v="16.875"/>
    <n v="8.6074999999999999"/>
    <n v="126.11"/>
    <n v="25.482500000000002"/>
  </r>
  <r>
    <s v="21:04:29"/>
    <s v="328-.2(2984"/>
    <s v="S"/>
    <x v="1"/>
    <s v="PAY"/>
    <s v="COMPLETED"/>
    <x v="8"/>
    <s v="10:29:58"/>
    <x v="4"/>
    <s v="SAN BORJA"/>
    <s v="SAN JUAN DE MIRAFLORES"/>
    <s v="Motocicleta"/>
    <x v="1109"/>
    <n v="1.7599999999999998"/>
    <n v="3.75"/>
    <n v="4.5"/>
    <n v="0.55000000000000004"/>
    <n v="16.875"/>
    <n v="0.96799999999999997"/>
    <n v="143.13"/>
    <n v="17.843"/>
  </r>
  <r>
    <s v="21:05:29"/>
    <s v="11,2,//9339"/>
    <s v="S"/>
    <x v="2"/>
    <s v="PAY"/>
    <s v="COMPLETED"/>
    <x v="8"/>
    <s v="11:09:27"/>
    <x v="5"/>
    <s v="SURQUILLO"/>
    <s v="SANTIAGO DE SURCO"/>
    <s v="Motocicleta"/>
    <x v="1110"/>
    <n v="0"/>
    <n v="12"/>
    <n v="8"/>
    <n v="2.65"/>
    <n v="32.08"/>
    <n v="0"/>
    <n v="163.85"/>
    <n v="32.08"/>
  </r>
  <r>
    <s v="21:08:03"/>
    <s v="425.2+*.340"/>
    <m/>
    <x v="1"/>
    <s v="COD"/>
    <s v="COMPLETED"/>
    <x v="3"/>
    <s v="21:37:21"/>
    <x v="14"/>
    <s v="SURQUILLO"/>
    <s v="MIRAFLORES"/>
    <s v="Motocicleta"/>
    <x v="528"/>
    <n v="11.81"/>
    <n v="3.75"/>
    <n v="4.5"/>
    <n v="0.55000000000000004"/>
    <n v="16.875"/>
    <n v="6.4955000000000007"/>
    <n v="43.6"/>
    <n v="23.3705"/>
  </r>
  <r>
    <s v="21:08:08"/>
    <s v="874.1**-532"/>
    <m/>
    <x v="1"/>
    <s v="COD"/>
    <s v="COMPLETED"/>
    <x v="3"/>
    <s v="21:47:31"/>
    <x v="14"/>
    <s v="SURQUILLO"/>
    <s v="SAN BORJA"/>
    <s v="Motocicleta"/>
    <x v="1111"/>
    <n v="10.4"/>
    <n v="3.75"/>
    <n v="4.5"/>
    <n v="0.55000000000000004"/>
    <n v="16.875"/>
    <n v="5.7200000000000006"/>
    <n v="9.86"/>
    <n v="22.594999999999999"/>
  </r>
  <r>
    <s v="21:08:25"/>
    <s v="748/2..+3991"/>
    <s v="S"/>
    <x v="1"/>
    <s v="PAY"/>
    <s v="COMPLETED"/>
    <x v="8"/>
    <s v="14:38:02"/>
    <x v="9"/>
    <s v="CHORRILLOS"/>
    <s v="SAN JUAN DE MIRAFLORES"/>
    <s v="Motocicleta"/>
    <x v="639"/>
    <n v="5.0600000000000005"/>
    <n v="3.75"/>
    <n v="4.5"/>
    <n v="0.55000000000000004"/>
    <n v="16.875"/>
    <n v="2.7830000000000004"/>
    <n v="176.61"/>
    <n v="19.658000000000001"/>
  </r>
  <r>
    <s v="21:28:34"/>
    <s v="923/()1(7870"/>
    <m/>
    <x v="1"/>
    <s v="COD"/>
    <s v="COMPLETED"/>
    <x v="3"/>
    <s v="21:55:29"/>
    <x v="14"/>
    <s v="SURQUILLO"/>
    <s v="SANTIAGO DE SURCO"/>
    <s v="Motocicleta"/>
    <x v="404"/>
    <n v="11.03"/>
    <n v="3.75"/>
    <n v="4.5"/>
    <n v="0.55000000000000004"/>
    <n v="16.875"/>
    <n v="6.0665000000000004"/>
    <n v="160.06"/>
    <n v="22.941500000000001"/>
  </r>
  <r>
    <s v="21:37:30"/>
    <s v="621)0/0231"/>
    <s v="S"/>
    <x v="2"/>
    <s v="PAY"/>
    <s v="COMPLETED"/>
    <x v="8"/>
    <s v="10:19:55"/>
    <x v="4"/>
    <s v="SURQUILLO"/>
    <s v="SAN BORJA"/>
    <s v="Motocicleta"/>
    <x v="368"/>
    <n v="7.7100000000000009"/>
    <n v="12"/>
    <n v="8"/>
    <n v="2.65"/>
    <n v="96"/>
    <n v="20.431500000000003"/>
    <n v="112.19"/>
    <n v="116.4315"/>
  </r>
  <r>
    <s v="21:37:40"/>
    <s v="51/--/.1154"/>
    <m/>
    <x v="1"/>
    <s v="COD"/>
    <s v="COMPLETED"/>
    <x v="3"/>
    <s v="22:19:43"/>
    <x v="15"/>
    <s v="SURQUILLO"/>
    <s v="SAN BORJA"/>
    <s v="Motocicleta"/>
    <x v="339"/>
    <n v="11.6"/>
    <n v="3.75"/>
    <n v="4.5"/>
    <n v="0.55000000000000004"/>
    <n v="16.875"/>
    <n v="6.38"/>
    <n v="121.03"/>
    <n v="23.254999999999999"/>
  </r>
  <r>
    <s v="21:48:37"/>
    <s v="580*/,1(5750"/>
    <s v="S"/>
    <x v="1"/>
    <s v="PAY"/>
    <s v="COMPLETED"/>
    <x v="8"/>
    <s v="12:39:36"/>
    <x v="7"/>
    <s v="MIRAFLORES"/>
    <s v="SAN JUAN DE MIRAFLORES"/>
    <s v="Motocicleta"/>
    <x v="1112"/>
    <n v="0.67999999999999972"/>
    <n v="3.75"/>
    <n v="4.5"/>
    <n v="0.55000000000000004"/>
    <n v="16.875"/>
    <n v="0.37399999999999989"/>
    <n v="122.18"/>
    <n v="17.248999999999999"/>
  </r>
  <r>
    <s v="21:51:06"/>
    <s v="710/*,*25287"/>
    <s v="S"/>
    <x v="1"/>
    <s v="PAY"/>
    <s v="COMPLETED"/>
    <x v="8"/>
    <s v="12:11:21"/>
    <x v="7"/>
    <s v="BELLAVISTA"/>
    <s v="INDEPENDENCIA"/>
    <s v="Motocicleta"/>
    <x v="393"/>
    <n v="9.6199999999999992"/>
    <n v="3.75"/>
    <n v="4.5"/>
    <n v="0.55000000000000004"/>
    <n v="16.875"/>
    <n v="5.2910000000000004"/>
    <n v="193.97"/>
    <n v="22.166"/>
  </r>
  <r>
    <s v="21:57:49"/>
    <s v="177+(+)*5123"/>
    <m/>
    <x v="1"/>
    <s v="COD"/>
    <s v="COMPLETED"/>
    <x v="3"/>
    <s v="22:24:01"/>
    <x v="15"/>
    <s v="SURQUILLO"/>
    <s v="SAN ISIDRO"/>
    <s v="Motocicleta"/>
    <x v="1113"/>
    <n v="14.879999999999999"/>
    <n v="3.75"/>
    <n v="4.5"/>
    <n v="0.55000000000000004"/>
    <n v="16.875"/>
    <n v="8.1839999999999993"/>
    <n v="188.82"/>
    <n v="25.058999999999997"/>
  </r>
  <r>
    <s v="22:02:27"/>
    <s v="843.2*0/9646"/>
    <s v="S"/>
    <x v="1"/>
    <s v="PAY"/>
    <s v="COMPLETED"/>
    <x v="8"/>
    <s v="13:40:41"/>
    <x v="3"/>
    <s v="LIMA"/>
    <s v="SAN JUAN DE LURIGANCHO"/>
    <s v="Motocicleta"/>
    <x v="1076"/>
    <n v="0"/>
    <n v="3.75"/>
    <n v="4.5"/>
    <n v="0.55000000000000004"/>
    <n v="13.049999999999999"/>
    <n v="0"/>
    <n v="161.88"/>
    <n v="13.049999999999999"/>
  </r>
  <r>
    <s v="22:09:24"/>
    <s v="539+/,2-1217"/>
    <s v="S"/>
    <x v="1"/>
    <s v="PAY"/>
    <s v="COMPLETED"/>
    <x v="8"/>
    <s v="14:13:47"/>
    <x v="9"/>
    <s v="LA MOLINA"/>
    <s v="LIMA"/>
    <s v="Motocicleta"/>
    <x v="362"/>
    <n v="3.3099999999999996"/>
    <n v="3.75"/>
    <n v="4.5"/>
    <n v="0.55000000000000004"/>
    <n v="16.875"/>
    <n v="1.8205"/>
    <n v="226.32"/>
    <n v="18.695499999999999"/>
  </r>
  <r>
    <s v="22:29:29"/>
    <s v="429(*1*)1460"/>
    <s v="S"/>
    <x v="1"/>
    <s v="PAY"/>
    <s v="COMPLETED"/>
    <x v="8"/>
    <s v="12:01:16"/>
    <x v="7"/>
    <s v="VILLA MARIA DEL TRIUNFO"/>
    <s v="VILLA EL SALVADOR"/>
    <s v="Motocicleta"/>
    <x v="962"/>
    <n v="15.29"/>
    <n v="3.75"/>
    <n v="4.5"/>
    <n v="0.55000000000000004"/>
    <n v="16.875"/>
    <n v="8.4094999999999995"/>
    <n v="85.2"/>
    <n v="25.284500000000001"/>
  </r>
  <r>
    <s v="02:17:33"/>
    <s v="68.,0*+5151"/>
    <s v="S"/>
    <x v="0"/>
    <s v="COD"/>
    <s v="COMPLETED"/>
    <x v="8"/>
    <s v="10:18:34"/>
    <x v="4"/>
    <s v="BRENA"/>
    <s v="MAGDALENA DEL MAR"/>
    <s v="Motocicleta"/>
    <x v="156"/>
    <n v="15.27"/>
    <n v="2.5"/>
    <n v="3"/>
    <n v="1.2"/>
    <n v="7.5"/>
    <n v="18.323999999999998"/>
    <n v="225.34"/>
    <n v="25.823999999999998"/>
  </r>
  <r>
    <s v="02:17:33"/>
    <s v="125*021/2516"/>
    <s v="S"/>
    <x v="0"/>
    <s v="COD"/>
    <s v="COMPLETED"/>
    <x v="8"/>
    <s v="15:38:23"/>
    <x v="11"/>
    <s v="BRENA"/>
    <s v="PUENTE PIEDRA"/>
    <s v="Motocicleta"/>
    <x v="232"/>
    <n v="6.1099999999999994"/>
    <n v="2.5"/>
    <n v="3"/>
    <n v="1.2"/>
    <n v="7.5"/>
    <n v="7.331999999999999"/>
    <n v="183.08"/>
    <n v="14.831999999999999"/>
  </r>
  <r>
    <s v="02:45:33"/>
    <s v="444-1*,+1012"/>
    <s v="S"/>
    <x v="0"/>
    <s v="PAY"/>
    <s v="COMPLETED"/>
    <x v="8"/>
    <s v="12:19:43"/>
    <x v="7"/>
    <s v="SANTIAGO DE SURCO"/>
    <s v="SANTIAGO DE SURCO"/>
    <s v="Motocicleta"/>
    <x v="1114"/>
    <n v="17.03"/>
    <n v="2.5"/>
    <n v="3"/>
    <n v="1.2"/>
    <n v="7.5"/>
    <n v="20.436"/>
    <n v="76.87"/>
    <n v="27.936"/>
  </r>
  <r>
    <s v="02:45:33"/>
    <s v="560/21(7963"/>
    <s v="S"/>
    <x v="0"/>
    <s v="PAY"/>
    <s v="IN_PROGRESS"/>
    <x v="8"/>
    <s v="09:34:29"/>
    <x v="10"/>
    <s v="SURQUILLO"/>
    <s v="SAN MARTIN DE PORRES"/>
    <s v="Motocicleta"/>
    <x v="1115"/>
    <n v="9.14"/>
    <n v="2.5"/>
    <n v="3"/>
    <n v="1.2"/>
    <n v="7.5"/>
    <n v="10.968"/>
    <n v="12.21"/>
    <n v="18.468"/>
  </r>
  <r>
    <s v="02:45:33"/>
    <s v="924*)()-5367"/>
    <s v="S"/>
    <x v="0"/>
    <s v="PAY"/>
    <s v="COMPLETED"/>
    <x v="6"/>
    <s v="16:55:38"/>
    <x v="2"/>
    <s v="SURQUILLO"/>
    <s v="SAN MARTIN DE PORRES"/>
    <s v="Motocicleta"/>
    <x v="1039"/>
    <n v="7.34"/>
    <n v="2.5"/>
    <n v="3"/>
    <n v="1.2"/>
    <n v="7.5"/>
    <n v="8.8079999999999998"/>
    <n v="205.23"/>
    <n v="16.308"/>
  </r>
  <r>
    <s v="02:45:33"/>
    <s v="650)/(-+6105"/>
    <s v="S"/>
    <x v="0"/>
    <s v="PAY"/>
    <s v="COMPLETED"/>
    <x v="8"/>
    <s v="14:33:07"/>
    <x v="9"/>
    <s v="SANTIAGO DE SURCO"/>
    <s v="SAN BORJA"/>
    <s v="Motocicleta"/>
    <x v="1116"/>
    <n v="0"/>
    <n v="2.5"/>
    <n v="3"/>
    <n v="1.2"/>
    <n v="3.81"/>
    <n v="0"/>
    <n v="182.1"/>
    <n v="3.81"/>
  </r>
  <r>
    <s v="02:45:33"/>
    <s v="414)/0-.6661"/>
    <s v="S"/>
    <x v="0"/>
    <s v="PAY"/>
    <s v="COMPLETED"/>
    <x v="8"/>
    <s v="13:53:28"/>
    <x v="3"/>
    <s v="SANTIAGO DE SURCO"/>
    <s v="SAN BORJA"/>
    <s v="Motocicleta"/>
    <x v="583"/>
    <n v="7.83"/>
    <n v="2.5"/>
    <n v="3"/>
    <n v="1.2"/>
    <n v="7.5"/>
    <n v="9.395999999999999"/>
    <n v="219.87"/>
    <n v="16.896000000000001"/>
  </r>
  <r>
    <s v="02:45:33"/>
    <s v="181,1+114646"/>
    <s v="S"/>
    <x v="0"/>
    <s v="PAY"/>
    <s v="IN_PROGRESS"/>
    <x v="8"/>
    <s v="13:41:25"/>
    <x v="3"/>
    <s v="SURQUILLO"/>
    <s v="SAN BORJA"/>
    <s v="Motocicleta"/>
    <x v="138"/>
    <n v="8.75"/>
    <n v="2.5"/>
    <n v="3"/>
    <n v="1.2"/>
    <n v="7.5"/>
    <n v="10.5"/>
    <n v="88.83"/>
    <n v="18"/>
  </r>
  <r>
    <s v="02:45:33"/>
    <s v="792+/+(04642"/>
    <s v="S"/>
    <x v="0"/>
    <s v="PAY"/>
    <s v="COMPLETED"/>
    <x v="5"/>
    <s v="09:54:59"/>
    <x v="10"/>
    <s v="SURQUILLO"/>
    <s v="SAN BORJA"/>
    <s v="Motocicleta"/>
    <x v="930"/>
    <n v="10.23"/>
    <n v="2.5"/>
    <n v="3"/>
    <n v="1.2"/>
    <n v="7.5"/>
    <n v="12.276"/>
    <n v="209.03"/>
    <n v="19.776"/>
  </r>
  <r>
    <s v="02:45:33"/>
    <s v="395*.-0.1636"/>
    <s v="S"/>
    <x v="0"/>
    <s v="PAY"/>
    <s v="COMPLETED"/>
    <x v="8"/>
    <s v="15:44:55"/>
    <x v="11"/>
    <s v="SANTIAGO DE SURCO"/>
    <s v="LA MOLINA"/>
    <s v="Motocicleta"/>
    <x v="298"/>
    <n v="7.75"/>
    <n v="2.5"/>
    <n v="3"/>
    <n v="1.2"/>
    <n v="7.5"/>
    <n v="9.2999999999999989"/>
    <n v="3.09"/>
    <n v="16.799999999999997"/>
  </r>
  <r>
    <s v="02:45:33"/>
    <s v="66)**0-5212"/>
    <s v="S"/>
    <x v="0"/>
    <s v="PAY"/>
    <s v="COMPLETED"/>
    <x v="8"/>
    <s v="13:04:16"/>
    <x v="3"/>
    <s v="SANTIAGO DE SURCO"/>
    <s v="PUEBLO LIBRE"/>
    <s v="Motocicleta"/>
    <x v="1117"/>
    <n v="12.12"/>
    <n v="2.5"/>
    <n v="3"/>
    <n v="1.2"/>
    <n v="7.5"/>
    <n v="14.543999999999999"/>
    <n v="214.68"/>
    <n v="22.043999999999997"/>
  </r>
  <r>
    <s v="02:45:33"/>
    <s v="3661*.+)854"/>
    <s v="S"/>
    <x v="0"/>
    <s v="PAY"/>
    <s v="FAILED"/>
    <x v="8"/>
    <s v="11:55:20"/>
    <x v="5"/>
    <s v="SURQUILLO"/>
    <s v="SAN ISIDRO"/>
    <s v="Motocicleta"/>
    <x v="740"/>
    <n v="16.2"/>
    <n v="2.5"/>
    <n v="3"/>
    <n v="1.2"/>
    <n v="7.5"/>
    <n v="19.439999999999998"/>
    <n v="23.26"/>
    <n v="26.939999999999998"/>
  </r>
  <r>
    <s v="02:45:33"/>
    <s v="370(/0-13253"/>
    <s v="S"/>
    <x v="0"/>
    <s v="PAY"/>
    <s v="COMPLETED"/>
    <x v="5"/>
    <s v="15:58:31"/>
    <x v="11"/>
    <s v="SURQUILLO"/>
    <s v="SAN ISIDRO"/>
    <s v="Motocicleta"/>
    <x v="61"/>
    <n v="0.7200000000000002"/>
    <n v="2.5"/>
    <n v="3"/>
    <n v="1.2"/>
    <n v="7.5"/>
    <n v="0.86400000000000021"/>
    <n v="132.63"/>
    <n v="8.3640000000000008"/>
  </r>
  <r>
    <s v="02:45:33"/>
    <s v="1132/-+06354"/>
    <s v="S"/>
    <x v="0"/>
    <s v="PAY"/>
    <s v="COMPLETED"/>
    <x v="8"/>
    <s v="15:19:10"/>
    <x v="11"/>
    <s v="SANTIAGO DE SURCO"/>
    <s v="SAN MARTIN DE PORRES"/>
    <s v="Motocicleta"/>
    <x v="1118"/>
    <n v="13.25"/>
    <n v="2.5"/>
    <n v="3"/>
    <n v="1.2"/>
    <n v="7.5"/>
    <n v="15.899999999999999"/>
    <n v="109.23"/>
    <n v="23.4"/>
  </r>
  <r>
    <s v="02:45:33"/>
    <s v="826**1/2660"/>
    <s v="S"/>
    <x v="0"/>
    <s v="PAY"/>
    <s v="COMPLETED"/>
    <x v="8"/>
    <s v="12:51:25"/>
    <x v="7"/>
    <s v="SANTIAGO DE SURCO"/>
    <s v="SAN MIGUEL"/>
    <s v="Motocicleta"/>
    <x v="23"/>
    <n v="7.35"/>
    <n v="2.5"/>
    <n v="3"/>
    <n v="1.2"/>
    <n v="7.5"/>
    <n v="8.8199999999999985"/>
    <n v="113.88"/>
    <n v="16.32"/>
  </r>
  <r>
    <s v="02:45:33"/>
    <s v="812+--.(1111"/>
    <s v="S"/>
    <x v="0"/>
    <s v="PAY"/>
    <s v="COMPLETED"/>
    <x v="8"/>
    <s v="12:37:23"/>
    <x v="7"/>
    <s v="SANTIAGO DE SURCO"/>
    <s v="ATE"/>
    <s v="Motocicleta"/>
    <x v="826"/>
    <n v="6.58"/>
    <n v="2.5"/>
    <n v="3"/>
    <n v="1.2"/>
    <n v="7.5"/>
    <n v="7.8959999999999999"/>
    <n v="108.17"/>
    <n v="15.396000000000001"/>
  </r>
  <r>
    <s v="02:45:33"/>
    <s v="9310.*..1859"/>
    <s v="S"/>
    <x v="0"/>
    <s v="PAY"/>
    <s v="FAILED"/>
    <x v="8"/>
    <s v="15:51:49"/>
    <x v="11"/>
    <s v="SURQUILLO"/>
    <s v="PUENTE PIEDRA"/>
    <s v="Motocicleta"/>
    <x v="480"/>
    <n v="0"/>
    <n v="2.5"/>
    <n v="3"/>
    <n v="1.2"/>
    <n v="4.9800000000000004"/>
    <n v="0"/>
    <n v="35.799999999999997"/>
    <n v="4.9800000000000004"/>
  </r>
  <r>
    <s v="02:45:33"/>
    <s v="561+***+8133"/>
    <s v="S"/>
    <x v="0"/>
    <s v="PAY"/>
    <s v="WAITING"/>
    <x v="10"/>
    <s v="15:20:58"/>
    <x v="11"/>
    <s v="SURQUILLO"/>
    <s v="PUENTE PIEDRA"/>
    <s v="Motocicleta"/>
    <x v="1119"/>
    <n v="0"/>
    <n v="2.5"/>
    <n v="3"/>
    <n v="1.2"/>
    <n v="3.93"/>
    <n v="0"/>
    <n v="23.73"/>
    <n v="3.93"/>
  </r>
  <r>
    <s v="02:45:33"/>
    <s v="9891(0+/2895"/>
    <s v="S"/>
    <x v="1"/>
    <s v="PAY"/>
    <s v="FAILED"/>
    <x v="10"/>
    <s v="17:19:26"/>
    <x v="13"/>
    <s v="SURQUILLO"/>
    <s v="PUENTE PIEDRA"/>
    <s v="Motocicleta"/>
    <x v="1120"/>
    <n v="3.3"/>
    <n v="3.75"/>
    <n v="4.5"/>
    <n v="0.55000000000000004"/>
    <n v="16.875"/>
    <n v="1.8149999999999999"/>
    <n v="184.47"/>
    <n v="18.690000000000001"/>
  </r>
  <r>
    <s v="02:45:33"/>
    <s v="325.+,0/2825"/>
    <s v="S"/>
    <x v="0"/>
    <s v="PAY"/>
    <s v="COMPLETED"/>
    <x v="8"/>
    <s v="12:28:00"/>
    <x v="7"/>
    <s v="SANTIAGO DE SURCO"/>
    <s v="MIRAFLORES"/>
    <s v="Motocicleta"/>
    <x v="767"/>
    <n v="18.489999999999998"/>
    <n v="2.5"/>
    <n v="3"/>
    <n v="1.2"/>
    <n v="7.5"/>
    <n v="22.187999999999999"/>
    <n v="220.45"/>
    <n v="29.687999999999999"/>
  </r>
  <r>
    <s v="02:45:33"/>
    <s v="3790/*((6488"/>
    <s v="S"/>
    <x v="0"/>
    <s v="PAY"/>
    <s v="COMPLETED"/>
    <x v="8"/>
    <s v="14:05:28"/>
    <x v="9"/>
    <s v="SANTIAGO DE SURCO"/>
    <s v="SAN BORJA"/>
    <s v="Motocicleta"/>
    <x v="876"/>
    <n v="1.48"/>
    <n v="2.5"/>
    <n v="3"/>
    <n v="1.2"/>
    <n v="7.5"/>
    <n v="1.776"/>
    <n v="70.180000000000007"/>
    <n v="9.2759999999999998"/>
  </r>
  <r>
    <s v="02:45:33"/>
    <s v="779)2,218700"/>
    <s v="S"/>
    <x v="0"/>
    <s v="PAY"/>
    <s v="COMPLETED"/>
    <x v="8"/>
    <s v="14:24:20"/>
    <x v="9"/>
    <s v="SANTIAGO DE SURCO"/>
    <s v="SAN BORJA"/>
    <s v="Motocicleta"/>
    <x v="1121"/>
    <n v="0.12000000000000011"/>
    <n v="2.5"/>
    <n v="3"/>
    <n v="1.2"/>
    <n v="7.5"/>
    <n v="0.14400000000000013"/>
    <n v="78.58"/>
    <n v="7.6440000000000001"/>
  </r>
  <r>
    <s v="02:45:33"/>
    <s v="45,2)(*2630"/>
    <s v="S"/>
    <x v="0"/>
    <s v="PAY"/>
    <s v="COMPLETED"/>
    <x v="8"/>
    <s v="14:36:56"/>
    <x v="9"/>
    <s v="SANTIAGO DE SURCO"/>
    <s v="LIMA"/>
    <s v="Motocicleta"/>
    <x v="722"/>
    <n v="5.73"/>
    <n v="2.5"/>
    <n v="3"/>
    <n v="1.2"/>
    <n v="7.5"/>
    <n v="6.8760000000000003"/>
    <n v="151.69"/>
    <n v="14.376000000000001"/>
  </r>
  <r>
    <s v="02:45:33"/>
    <s v="235(../(7592"/>
    <s v="S"/>
    <x v="0"/>
    <s v="PAY"/>
    <s v="IN_PROGRESS"/>
    <x v="8"/>
    <s v="11:00:37"/>
    <x v="5"/>
    <s v="SURQUILLO"/>
    <s v="LIMA"/>
    <s v="Motocicleta"/>
    <x v="1122"/>
    <n v="0"/>
    <n v="2.5"/>
    <n v="3"/>
    <n v="1.2"/>
    <n v="6.4499999999999993"/>
    <n v="0"/>
    <n v="122.8"/>
    <n v="6.4499999999999993"/>
  </r>
  <r>
    <s v="02:45:33"/>
    <s v="46(22*18681"/>
    <s v="S"/>
    <x v="0"/>
    <s v="PAY"/>
    <s v="COMPLETED"/>
    <x v="5"/>
    <s v="10:10:50"/>
    <x v="4"/>
    <s v="SURQUILLO"/>
    <s v="LIMA"/>
    <s v="Motocicleta"/>
    <x v="1018"/>
    <n v="15.350000000000001"/>
    <n v="2.5"/>
    <n v="3"/>
    <n v="1.2"/>
    <n v="7.5"/>
    <n v="18.420000000000002"/>
    <n v="217.8"/>
    <n v="25.92"/>
  </r>
  <r>
    <s v="02:45:33"/>
    <s v="196,1+.+2969"/>
    <s v="S"/>
    <x v="0"/>
    <s v="PAY"/>
    <s v="COMPLETED"/>
    <x v="8"/>
    <s v="14:00:01"/>
    <x v="9"/>
    <s v="SANTIAGO DE SURCO"/>
    <s v="SAN BORJA"/>
    <s v="Motocicleta"/>
    <x v="792"/>
    <n v="13.760000000000002"/>
    <n v="2.5"/>
    <n v="3"/>
    <n v="1.2"/>
    <n v="7.5"/>
    <n v="16.512"/>
    <n v="93.73"/>
    <n v="24.012"/>
  </r>
  <r>
    <s v="02:45:33"/>
    <s v="5412/-/(9581"/>
    <s v="S"/>
    <x v="0"/>
    <s v="PAY"/>
    <s v="COMPLETED"/>
    <x v="8"/>
    <s v="11:40:06"/>
    <x v="5"/>
    <s v="SANTIAGO DE SURCO"/>
    <s v="SANTIAGO DE SURCO"/>
    <s v="Motocicleta"/>
    <x v="1123"/>
    <n v="10.63"/>
    <n v="2.5"/>
    <n v="3"/>
    <n v="1.2"/>
    <n v="7.5"/>
    <n v="12.756"/>
    <n v="242.95"/>
    <n v="20.256"/>
  </r>
  <r>
    <s v="02:45:33"/>
    <s v="1772/..17748"/>
    <s v="S"/>
    <x v="0"/>
    <s v="PAY"/>
    <s v="COMPLETED"/>
    <x v="8"/>
    <s v="13:17:37"/>
    <x v="3"/>
    <s v="SANTIAGO DE SURCO"/>
    <s v="PUEBLO LIBRE"/>
    <s v="Motocicleta"/>
    <x v="1124"/>
    <n v="11.97"/>
    <n v="2.5"/>
    <n v="3"/>
    <n v="1.2"/>
    <n v="7.5"/>
    <n v="14.364000000000001"/>
    <n v="47.49"/>
    <n v="21.864000000000001"/>
  </r>
  <r>
    <s v="02:45:33"/>
    <s v="1592.22*6567"/>
    <s v="S"/>
    <x v="0"/>
    <s v="PAY"/>
    <s v="COMPLETED"/>
    <x v="8"/>
    <s v="12:42:47"/>
    <x v="7"/>
    <s v="SANTIAGO DE SURCO"/>
    <s v="CHORRILLOS"/>
    <s v="Motocicleta"/>
    <x v="1125"/>
    <n v="0.49000000000000021"/>
    <n v="2.5"/>
    <n v="3"/>
    <n v="1.2"/>
    <n v="7.5"/>
    <n v="0.58800000000000019"/>
    <n v="37.619999999999997"/>
    <n v="8.088000000000001"/>
  </r>
  <r>
    <s v="02:45:33"/>
    <s v="3652-+0+1947"/>
    <s v="S"/>
    <x v="0"/>
    <s v="PAY"/>
    <s v="COMPLETED"/>
    <x v="8"/>
    <s v="13:05:38"/>
    <x v="3"/>
    <s v="SANTIAGO DE SURCO"/>
    <s v="LA VICTORIA"/>
    <s v="Motocicleta"/>
    <x v="1042"/>
    <n v="0.74000000000000021"/>
    <n v="2.5"/>
    <n v="3"/>
    <n v="1.2"/>
    <n v="7.5"/>
    <n v="0.88800000000000023"/>
    <n v="213.14"/>
    <n v="8.3879999999999999"/>
  </r>
  <r>
    <s v="02:45:33"/>
    <s v="5532++)0471"/>
    <s v="S"/>
    <x v="0"/>
    <s v="PAY"/>
    <s v="FAILED"/>
    <x v="8"/>
    <s v="11:53:07"/>
    <x v="5"/>
    <s v="SANTIAGO DE SURCO"/>
    <s v="SAN ISIDRO"/>
    <s v="Motocicleta"/>
    <x v="618"/>
    <n v="8.86"/>
    <n v="2.5"/>
    <n v="3"/>
    <n v="1.2"/>
    <n v="7.5"/>
    <n v="10.632"/>
    <n v="73.349999999999994"/>
    <n v="18.131999999999998"/>
  </r>
  <r>
    <s v="03:23:02"/>
    <s v="6161-0004225"/>
    <s v="S"/>
    <x v="0"/>
    <s v="PAY"/>
    <s v="COMPLETED"/>
    <x v="8"/>
    <s v="15:15:33"/>
    <x v="11"/>
    <s v="SURQUILLO"/>
    <s v="SANTIAGO DE SURCO"/>
    <s v="Motocicleta"/>
    <x v="299"/>
    <n v="17.78"/>
    <n v="2.5"/>
    <n v="3"/>
    <n v="1.2"/>
    <n v="7.5"/>
    <n v="21.336000000000002"/>
    <n v="54.24"/>
    <n v="28.836000000000002"/>
  </r>
  <r>
    <s v="03:23:02"/>
    <s v="804-,02.5962"/>
    <s v="S"/>
    <x v="0"/>
    <s v="PAY"/>
    <s v="COMPLETED"/>
    <x v="8"/>
    <s v="12:51:31"/>
    <x v="7"/>
    <s v="SURQUILLO"/>
    <s v="SAN LUIS"/>
    <s v="Motocicleta"/>
    <x v="1126"/>
    <n v="0"/>
    <n v="2.5"/>
    <n v="3"/>
    <n v="1.2"/>
    <n v="3.21"/>
    <n v="0"/>
    <n v="80.03"/>
    <n v="3.21"/>
  </r>
  <r>
    <s v="03:23:02"/>
    <s v="674,,0,,3761"/>
    <s v="S"/>
    <x v="0"/>
    <s v="PAY"/>
    <s v="IN_PROGRESS"/>
    <x v="8"/>
    <s v="10:45:22"/>
    <x v="4"/>
    <s v="SURQUILLO"/>
    <s v="LIMA"/>
    <s v="Motocicleta"/>
    <x v="1127"/>
    <n v="9.65"/>
    <n v="2.5"/>
    <n v="3"/>
    <n v="1.2"/>
    <n v="7.5"/>
    <n v="11.58"/>
    <n v="218.04"/>
    <n v="19.079999999999998"/>
  </r>
  <r>
    <s v="03:23:02"/>
    <s v="64710,+/1099"/>
    <s v="S"/>
    <x v="0"/>
    <s v="PAY"/>
    <s v="COMPLETED"/>
    <x v="12"/>
    <s v="10:50:06"/>
    <x v="4"/>
    <s v="SURQUILLO"/>
    <s v="LIMA"/>
    <s v="Motocicleta"/>
    <x v="30"/>
    <n v="2.5599999999999996"/>
    <n v="2.5"/>
    <n v="3"/>
    <n v="1.2"/>
    <n v="7.5"/>
    <n v="3.0719999999999996"/>
    <n v="9.92"/>
    <n v="10.571999999999999"/>
  </r>
  <r>
    <s v="03:23:02"/>
    <s v="677/*.,+5062"/>
    <s v="S"/>
    <x v="0"/>
    <s v="PAY"/>
    <s v="COMPLETED"/>
    <x v="8"/>
    <s v="13:20:04"/>
    <x v="3"/>
    <s v="SURQUILLO"/>
    <s v="LINCE"/>
    <s v="Motocicleta"/>
    <x v="1128"/>
    <n v="0"/>
    <n v="2.5"/>
    <n v="3"/>
    <n v="1.2"/>
    <n v="6.0600000000000005"/>
    <n v="0"/>
    <n v="45.31"/>
    <n v="6.0600000000000005"/>
  </r>
  <r>
    <s v="03:23:02"/>
    <s v="146(002(7545"/>
    <s v="S"/>
    <x v="0"/>
    <s v="PAY"/>
    <s v="FAILED"/>
    <x v="8"/>
    <s v="12:15:01"/>
    <x v="7"/>
    <s v="SURQUILLO"/>
    <s v="SAN JUAN DE LURIGANCHO"/>
    <s v="Motocicleta"/>
    <x v="894"/>
    <n v="17.22"/>
    <n v="2.5"/>
    <n v="3"/>
    <n v="1.2"/>
    <n v="7.5"/>
    <n v="20.663999999999998"/>
    <n v="172.39"/>
    <n v="28.163999999999998"/>
  </r>
  <r>
    <s v="03:23:02"/>
    <s v="3332-*,28658"/>
    <s v="S"/>
    <x v="0"/>
    <s v="PAY"/>
    <s v="WAITING"/>
    <x v="4"/>
    <s v="19:46:12"/>
    <x v="0"/>
    <s v="SURQUILLO"/>
    <s v="SAN JUAN DE LURIGANCHO"/>
    <s v="Motocicleta"/>
    <x v="77"/>
    <n v="13.16"/>
    <n v="2.5"/>
    <n v="3"/>
    <n v="1.2"/>
    <n v="7.5"/>
    <n v="15.792"/>
    <n v="156.25"/>
    <n v="23.292000000000002"/>
  </r>
  <r>
    <s v="03:23:02"/>
    <s v="57201*-+2546"/>
    <s v="S"/>
    <x v="0"/>
    <s v="PAY"/>
    <s v="COMPLETED"/>
    <x v="9"/>
    <s v="15:11:33"/>
    <x v="11"/>
    <s v="SURQUILLO"/>
    <s v="SAN JUAN DE LURIGANCHO"/>
    <s v="Motocicleta"/>
    <x v="1129"/>
    <n v="1.38"/>
    <n v="2.5"/>
    <n v="3"/>
    <n v="1.2"/>
    <n v="7.5"/>
    <n v="1.6559999999999999"/>
    <n v="119.33"/>
    <n v="9.1560000000000006"/>
  </r>
  <r>
    <s v="03:23:02"/>
    <s v="519.*-016200"/>
    <s v="S"/>
    <x v="0"/>
    <s v="PAY"/>
    <s v="COMPLETED"/>
    <x v="8"/>
    <s v="14:59:12"/>
    <x v="9"/>
    <s v="SURQUILLO"/>
    <s v="SANTIAGO DE SURCO"/>
    <s v="Motocicleta"/>
    <x v="1130"/>
    <n v="0"/>
    <n v="2.5"/>
    <n v="3"/>
    <n v="1.2"/>
    <n v="6.6000000000000005"/>
    <n v="0"/>
    <n v="138.49"/>
    <n v="6.6000000000000005"/>
  </r>
  <r>
    <s v="03:23:02"/>
    <s v="945.-2)(8932"/>
    <s v="S"/>
    <x v="0"/>
    <s v="PAY"/>
    <s v="FAILED"/>
    <x v="8"/>
    <s v="15:04:55"/>
    <x v="11"/>
    <s v="SURQUILLO"/>
    <s v="MIRAFLORES"/>
    <s v="Motocicleta"/>
    <x v="1131"/>
    <n v="0"/>
    <n v="2.5"/>
    <n v="3"/>
    <n v="1.2"/>
    <n v="3.9000000000000004"/>
    <n v="0"/>
    <n v="17.02"/>
    <n v="3.9000000000000004"/>
  </r>
  <r>
    <s v="03:23:02"/>
    <s v="2992-/)-1748"/>
    <s v="S"/>
    <x v="0"/>
    <s v="PAY"/>
    <s v="COMPLETED"/>
    <x v="13"/>
    <s v="13:10:33"/>
    <x v="3"/>
    <s v="SURQUILLO"/>
    <s v="MIRAFLORES"/>
    <s v="Motocicleta"/>
    <x v="250"/>
    <n v="8.5399999999999991"/>
    <n v="2.5"/>
    <n v="3"/>
    <n v="1.2"/>
    <n v="7.5"/>
    <n v="10.247999999999999"/>
    <n v="112.14"/>
    <n v="17.747999999999998"/>
  </r>
  <r>
    <s v="03:23:02"/>
    <s v="9342+12*872"/>
    <s v="S"/>
    <x v="0"/>
    <s v="PAY"/>
    <s v="COMPLETED"/>
    <x v="8"/>
    <s v="12:02:11"/>
    <x v="7"/>
    <s v="SURQUILLO"/>
    <s v="SANTIAGO DE SURCO"/>
    <s v="Motocicleta"/>
    <x v="411"/>
    <n v="8.9999999999999858E-2"/>
    <n v="2.5"/>
    <n v="3"/>
    <n v="1.2"/>
    <n v="7.5"/>
    <n v="0.10799999999999983"/>
    <n v="60.22"/>
    <n v="7.6079999999999997"/>
  </r>
  <r>
    <s v="03:23:02"/>
    <s v="532*-1))133"/>
    <s v="S"/>
    <x v="0"/>
    <s v="PAY"/>
    <s v="WAITING"/>
    <x v="8"/>
    <s v="09:03:57"/>
    <x v="10"/>
    <s v="SURQUILLO"/>
    <s v="COMAS"/>
    <s v="Motocicleta"/>
    <x v="923"/>
    <n v="13.629999999999999"/>
    <n v="2.5"/>
    <n v="3"/>
    <n v="1.2"/>
    <n v="7.5"/>
    <n v="16.355999999999998"/>
    <n v="1.44"/>
    <n v="23.855999999999998"/>
  </r>
  <r>
    <s v="03:23:02"/>
    <s v="592,2/,-2064"/>
    <s v="S"/>
    <x v="0"/>
    <s v="PAY"/>
    <s v="COMPLETED"/>
    <x v="8"/>
    <s v="13:02:35"/>
    <x v="3"/>
    <s v="SURQUILLO"/>
    <s v="COMAS"/>
    <s v="Motocicleta"/>
    <x v="322"/>
    <n v="11.87"/>
    <n v="2.5"/>
    <n v="3"/>
    <n v="1.2"/>
    <n v="7.5"/>
    <n v="14.243999999999998"/>
    <n v="5.14"/>
    <n v="21.744"/>
  </r>
  <r>
    <s v="03:23:02"/>
    <s v="591.0+/1493"/>
    <s v="S"/>
    <x v="0"/>
    <s v="PAY"/>
    <s v="COMPLETED"/>
    <x v="8"/>
    <s v="14:14:45"/>
    <x v="9"/>
    <s v="SURQUILLO"/>
    <s v="SAN BORJA"/>
    <s v="Motocicleta"/>
    <x v="1132"/>
    <n v="9.06"/>
    <n v="2.5"/>
    <n v="3"/>
    <n v="1.2"/>
    <n v="7.5"/>
    <n v="10.872"/>
    <n v="11.06"/>
    <n v="18.372"/>
  </r>
  <r>
    <s v="03:23:02"/>
    <s v="453*+2.,1488"/>
    <s v="S"/>
    <x v="0"/>
    <s v="PAY"/>
    <s v="FAILED"/>
    <x v="8"/>
    <s v="12:12:58"/>
    <x v="7"/>
    <s v="SURQUILLO"/>
    <s v="SAN JUAN DE LURIGANCHO"/>
    <s v="Motocicleta"/>
    <x v="1133"/>
    <n v="17.89"/>
    <n v="2.5"/>
    <n v="3"/>
    <n v="1.2"/>
    <n v="7.5"/>
    <n v="21.468"/>
    <n v="116.8"/>
    <n v="28.968"/>
  </r>
  <r>
    <s v="03:23:02"/>
    <s v="582..*.17439"/>
    <s v="S"/>
    <x v="0"/>
    <s v="PAY"/>
    <s v="FAILED"/>
    <x v="8"/>
    <s v="13:21:48"/>
    <x v="3"/>
    <s v="SURQUILLO"/>
    <s v="SAN JUAN DE LURIGANCHO"/>
    <s v="Motocicleta"/>
    <x v="1134"/>
    <n v="11.46"/>
    <n v="2.5"/>
    <n v="3"/>
    <n v="1.2"/>
    <n v="7.5"/>
    <n v="13.752000000000001"/>
    <n v="169"/>
    <n v="21.252000000000002"/>
  </r>
  <r>
    <s v="03:23:03"/>
    <s v="262)+-215098"/>
    <s v="S"/>
    <x v="0"/>
    <s v="PAY"/>
    <s v="FAILED"/>
    <x v="8"/>
    <s v="16:09:17"/>
    <x v="2"/>
    <s v="SURQUILLO"/>
    <s v="VILLA EL SALVADOR"/>
    <s v="Motocicleta"/>
    <x v="1135"/>
    <n v="5.2"/>
    <n v="2.5"/>
    <n v="3"/>
    <n v="1.2"/>
    <n v="7.5"/>
    <n v="6.24"/>
    <n v="89.5"/>
    <n v="13.74"/>
  </r>
  <r>
    <s v="03:23:03"/>
    <s v="172-,)**8798"/>
    <s v="S"/>
    <x v="0"/>
    <s v="PAY"/>
    <s v="FAILED"/>
    <x v="12"/>
    <s v="15:15:21"/>
    <x v="11"/>
    <s v="SURQUILLO"/>
    <s v="VILLA EL SALVADOR"/>
    <s v="Motocicleta"/>
    <x v="999"/>
    <n v="18.41"/>
    <n v="2.5"/>
    <n v="3"/>
    <n v="1.2"/>
    <n v="7.5"/>
    <n v="22.091999999999999"/>
    <n v="57.73"/>
    <n v="29.591999999999999"/>
  </r>
  <r>
    <s v="03:23:03"/>
    <s v="115**,1/4225"/>
    <s v="S"/>
    <x v="0"/>
    <s v="PAY"/>
    <s v="COMPLETED"/>
    <x v="8"/>
    <s v="15:57:26"/>
    <x v="11"/>
    <s v="SURQUILLO"/>
    <s v="LA MOLINA"/>
    <s v="Motocicleta"/>
    <x v="1044"/>
    <n v="9.52"/>
    <n v="2.5"/>
    <n v="3"/>
    <n v="1.2"/>
    <n v="7.5"/>
    <n v="11.423999999999999"/>
    <n v="71.69"/>
    <n v="18.923999999999999"/>
  </r>
  <r>
    <s v="03:23:03"/>
    <s v="690+0+,,4243"/>
    <s v="S"/>
    <x v="0"/>
    <s v="PAY"/>
    <s v="WAITING"/>
    <x v="8"/>
    <s v="09:03:57"/>
    <x v="10"/>
    <s v="SURQUILLO"/>
    <s v="COMAS"/>
    <s v="Motocicleta"/>
    <x v="472"/>
    <n v="3.1799999999999997"/>
    <n v="2.5"/>
    <n v="3"/>
    <n v="1.2"/>
    <n v="7.5"/>
    <n v="3.8159999999999994"/>
    <n v="15.57"/>
    <n v="11.315999999999999"/>
  </r>
  <r>
    <s v="03:23:03"/>
    <s v="914+.)/-9386"/>
    <s v="S"/>
    <x v="0"/>
    <s v="PAY"/>
    <s v="COMPLETED"/>
    <x v="8"/>
    <s v="12:39:37"/>
    <x v="7"/>
    <s v="SURQUILLO"/>
    <s v="COMAS"/>
    <s v="Motocicleta"/>
    <x v="974"/>
    <n v="0"/>
    <n v="2.5"/>
    <n v="3"/>
    <n v="1.2"/>
    <n v="3.4799999999999995"/>
    <n v="0"/>
    <n v="102.2"/>
    <n v="3.4799999999999995"/>
  </r>
  <r>
    <s v="03:23:03"/>
    <s v="423(00++7593"/>
    <s v="S"/>
    <x v="0"/>
    <s v="PAY"/>
    <s v="COMPLETED"/>
    <x v="8"/>
    <s v="12:20:44"/>
    <x v="7"/>
    <s v="SURQUILLO"/>
    <s v="SAN BORJA"/>
    <s v="Motocicleta"/>
    <x v="1136"/>
    <n v="8.1300000000000008"/>
    <n v="2.5"/>
    <n v="3"/>
    <n v="1.2"/>
    <n v="7.5"/>
    <n v="9.7560000000000002"/>
    <n v="180.49"/>
    <n v="17.256"/>
  </r>
  <r>
    <s v="03:23:03"/>
    <s v="12)*/2-9186"/>
    <s v="S"/>
    <x v="0"/>
    <s v="PAY"/>
    <s v="WAITING"/>
    <x v="8"/>
    <s v="09:03:57"/>
    <x v="10"/>
    <s v="SURQUILLO"/>
    <s v="SAN MARTIN DE PORRES"/>
    <s v="Motocicleta"/>
    <x v="1137"/>
    <n v="7.3599999999999994"/>
    <n v="2.5"/>
    <n v="3"/>
    <n v="1.2"/>
    <n v="7.5"/>
    <n v="8.831999999999999"/>
    <n v="38.119999999999997"/>
    <n v="16.332000000000001"/>
  </r>
  <r>
    <s v="03:23:03"/>
    <s v="865(-,**5311"/>
    <s v="S"/>
    <x v="0"/>
    <s v="PAY"/>
    <s v="COMPLETED"/>
    <x v="8"/>
    <s v="12:15:27"/>
    <x v="7"/>
    <s v="SURQUILLO"/>
    <s v="SAN MARTIN DE PORRES"/>
    <s v="Motocicleta"/>
    <x v="1138"/>
    <n v="15.02"/>
    <n v="2.5"/>
    <n v="3"/>
    <n v="1.2"/>
    <n v="7.5"/>
    <n v="18.023999999999997"/>
    <n v="225.21"/>
    <n v="25.523999999999997"/>
  </r>
  <r>
    <s v="03:35:48"/>
    <s v="53,.(/*9059"/>
    <s v="S"/>
    <x v="0"/>
    <s v="PAY"/>
    <s v="COMPLETED"/>
    <x v="8"/>
    <s v="11:21:34"/>
    <x v="5"/>
    <s v="SANTIAGO DE SURCO"/>
    <s v="CALLAO"/>
    <s v="Motocicleta"/>
    <x v="1139"/>
    <n v="0.87000000000000011"/>
    <n v="2.5"/>
    <n v="3"/>
    <n v="1.2"/>
    <n v="7.5"/>
    <n v="1.044"/>
    <n v="96.89"/>
    <n v="8.5440000000000005"/>
  </r>
  <r>
    <s v="03:35:48"/>
    <s v="774.-0*-6249"/>
    <s v="S"/>
    <x v="0"/>
    <s v="COD"/>
    <s v="IN_PROGRESS"/>
    <x v="8"/>
    <s v="10:02:55"/>
    <x v="4"/>
    <s v="SURQUILLO"/>
    <s v="SAN MARTIN DE PORRES"/>
    <s v="Motocicleta"/>
    <x v="526"/>
    <n v="17.11"/>
    <n v="2.5"/>
    <n v="3"/>
    <n v="1.2"/>
    <n v="7.5"/>
    <n v="20.532"/>
    <n v="56.67"/>
    <n v="28.032"/>
  </r>
  <r>
    <s v="03:35:48"/>
    <s v="483-)2++7825"/>
    <s v="S"/>
    <x v="0"/>
    <s v="COD"/>
    <s v="COMPLETED"/>
    <x v="9"/>
    <s v="15:40:15"/>
    <x v="11"/>
    <s v="SURQUILLO"/>
    <s v="SAN MARTIN DE PORRES"/>
    <s v="Motocicleta"/>
    <x v="1140"/>
    <n v="14.239999999999998"/>
    <n v="2.5"/>
    <n v="3"/>
    <n v="1.2"/>
    <n v="7.5"/>
    <n v="17.087999999999997"/>
    <n v="240.06"/>
    <n v="24.587999999999997"/>
  </r>
  <r>
    <s v="03:48:44"/>
    <s v="1781.2..3793"/>
    <s v="M"/>
    <x v="0"/>
    <s v="PAY"/>
    <s v="COMPLETED"/>
    <x v="9"/>
    <s v="09:26:02"/>
    <x v="10"/>
    <s v="SURQUILLO"/>
    <s v="CHORRILLOS"/>
    <s v="Motocicleta"/>
    <x v="779"/>
    <n v="15.89"/>
    <n v="2.5"/>
    <n v="3"/>
    <n v="1.2"/>
    <n v="7.5"/>
    <n v="19.068000000000001"/>
    <n v="118.24"/>
    <n v="26.568000000000001"/>
  </r>
  <r>
    <s v="03:48:44"/>
    <s v="587(1/)11679"/>
    <s v="M"/>
    <x v="0"/>
    <s v="PAY"/>
    <s v="COMPLETED"/>
    <x v="8"/>
    <s v="12:18:24"/>
    <x v="7"/>
    <s v="SURQUILLO"/>
    <s v="MIRAFLORES"/>
    <s v="Motocicleta"/>
    <x v="499"/>
    <n v="17.32"/>
    <n v="2.5"/>
    <n v="3"/>
    <n v="1.2"/>
    <n v="7.5"/>
    <n v="20.783999999999999"/>
    <n v="162.56"/>
    <n v="28.283999999999999"/>
  </r>
  <r>
    <s v="03:48:44"/>
    <s v="392*,,++2280"/>
    <s v="M"/>
    <x v="0"/>
    <s v="PAY"/>
    <s v="COMPLETED"/>
    <x v="8"/>
    <s v="13:51:23"/>
    <x v="3"/>
    <s v="SURQUILLO"/>
    <s v="SAN MIGUEL"/>
    <s v="Motocicleta"/>
    <x v="307"/>
    <n v="1.29"/>
    <n v="2.5"/>
    <n v="3"/>
    <n v="1.2"/>
    <n v="7.5"/>
    <n v="1.548"/>
    <n v="80.680000000000007"/>
    <n v="9.048"/>
  </r>
  <r>
    <s v="03:48:44"/>
    <s v="1421)--.1940"/>
    <s v="M"/>
    <x v="0"/>
    <s v="PAY"/>
    <s v="COMPLETED"/>
    <x v="8"/>
    <s v="11:26:14"/>
    <x v="5"/>
    <s v="SURQUILLO"/>
    <s v="LIMA"/>
    <s v="Motocicleta"/>
    <x v="1141"/>
    <n v="12.5"/>
    <n v="2.5"/>
    <n v="3"/>
    <n v="1.2"/>
    <n v="7.5"/>
    <n v="15"/>
    <n v="169.36"/>
    <n v="22.5"/>
  </r>
  <r>
    <s v="03:48:44"/>
    <s v="188+0(-)3760"/>
    <s v="M"/>
    <x v="2"/>
    <s v="PAY"/>
    <s v="COMPLETED"/>
    <x v="8"/>
    <s v="12:29:27"/>
    <x v="7"/>
    <s v="SURQUILLO"/>
    <s v="SAN MARTIN DE PORRES"/>
    <s v="Motocicleta"/>
    <x v="115"/>
    <n v="4.879999999999999"/>
    <n v="12"/>
    <n v="8"/>
    <n v="2.65"/>
    <n v="96"/>
    <n v="12.931999999999997"/>
    <n v="233.7"/>
    <n v="108.932"/>
  </r>
  <r>
    <s v="03:48:44"/>
    <s v="1302(*.,8035"/>
    <s v="M"/>
    <x v="0"/>
    <s v="PAY"/>
    <s v="COMPLETED"/>
    <x v="8"/>
    <s v="14:14:55"/>
    <x v="9"/>
    <s v="SURQUILLO"/>
    <s v="LIMA"/>
    <s v="Motocicleta"/>
    <x v="1025"/>
    <n v="12.56"/>
    <n v="2.5"/>
    <n v="3"/>
    <n v="1.2"/>
    <n v="7.5"/>
    <n v="15.071999999999999"/>
    <n v="215.14"/>
    <n v="22.571999999999999"/>
  </r>
  <r>
    <s v="03:48:44"/>
    <s v="894**.,,9247"/>
    <s v="M"/>
    <x v="0"/>
    <s v="PAY"/>
    <s v="FAILED"/>
    <x v="8"/>
    <s v="13:59:15"/>
    <x v="3"/>
    <s v="SURQUILLO"/>
    <s v="SAN MIGUEL"/>
    <s v="Motocicleta"/>
    <x v="40"/>
    <n v="0"/>
    <n v="2.5"/>
    <n v="3"/>
    <n v="1.2"/>
    <n v="4.68"/>
    <n v="0"/>
    <n v="152.57"/>
    <n v="4.68"/>
  </r>
  <r>
    <s v="03:48:44"/>
    <s v="692,1(2,1384"/>
    <s v="M"/>
    <x v="2"/>
    <s v="PAY"/>
    <s v="COMPLETED"/>
    <x v="9"/>
    <s v="10:20:47"/>
    <x v="4"/>
    <s v="SURQUILLO"/>
    <s v="SAN MIGUEL"/>
    <s v="Motocicleta"/>
    <x v="1142"/>
    <n v="0"/>
    <n v="12"/>
    <n v="8"/>
    <n v="2.65"/>
    <n v="41.04"/>
    <n v="0"/>
    <n v="99.81"/>
    <n v="41.04"/>
  </r>
  <r>
    <s v="04:02:46"/>
    <s v="623,+/12266"/>
    <s v="S"/>
    <x v="0"/>
    <s v="PAY"/>
    <s v="WAITING"/>
    <x v="8"/>
    <s v="09:09:19"/>
    <x v="10"/>
    <s v="LA MOLINA"/>
    <s v="SAN ISIDRO"/>
    <s v="Motocicleta"/>
    <x v="109"/>
    <n v="15.600000000000001"/>
    <n v="2.5"/>
    <n v="3"/>
    <n v="1.2"/>
    <n v="7.5"/>
    <n v="18.720000000000002"/>
    <n v="47.8"/>
    <n v="26.220000000000002"/>
  </r>
  <r>
    <s v="04:02:46"/>
    <s v="221,(0//9882"/>
    <s v="S"/>
    <x v="0"/>
    <s v="PAY"/>
    <s v="COMPLETED"/>
    <x v="8"/>
    <s v="15:30:10"/>
    <x v="11"/>
    <s v="SAN ISIDRO"/>
    <s v="LA MOLINA"/>
    <s v="Motocicleta"/>
    <x v="1143"/>
    <n v="4.03"/>
    <n v="2.5"/>
    <n v="3"/>
    <n v="1.2"/>
    <n v="7.5"/>
    <n v="4.8360000000000003"/>
    <n v="229.59"/>
    <n v="12.336"/>
  </r>
  <r>
    <s v="04:02:46"/>
    <s v="990(1,2+1882"/>
    <s v="S"/>
    <x v="0"/>
    <s v="PAY"/>
    <s v="FAILED"/>
    <x v="8"/>
    <s v="13:46:24"/>
    <x v="3"/>
    <s v="LINCE"/>
    <s v="SAN ISIDRO"/>
    <s v="Motocicleta"/>
    <x v="145"/>
    <n v="12"/>
    <n v="2.5"/>
    <n v="3"/>
    <n v="1.2"/>
    <n v="7.5"/>
    <n v="14.399999999999999"/>
    <n v="13.06"/>
    <n v="21.9"/>
  </r>
  <r>
    <s v="08:32:49"/>
    <s v="856((,/.3814"/>
    <s v="S"/>
    <x v="1"/>
    <s v="PAY"/>
    <s v="FAILED"/>
    <x v="8"/>
    <s v="08:43:31"/>
    <x v="8"/>
    <s v="SURQUILLO"/>
    <s v="LA MOLINA"/>
    <s v="Motocicleta"/>
    <x v="591"/>
    <n v="8.1300000000000008"/>
    <n v="3.75"/>
    <n v="4.5"/>
    <n v="0.55000000000000004"/>
    <n v="16.875"/>
    <n v="4.4715000000000007"/>
    <n v="117.4"/>
    <n v="21.346499999999999"/>
  </r>
  <r>
    <s v="08:32:49"/>
    <s v="848*(0-)5732"/>
    <s v="S"/>
    <x v="0"/>
    <s v="PAY"/>
    <s v="COMPLETED"/>
    <x v="4"/>
    <s v="13:54:42"/>
    <x v="3"/>
    <s v="SURQUILLO"/>
    <s v="LA MOLINA"/>
    <s v="Motocicleta"/>
    <x v="456"/>
    <n v="1"/>
    <n v="2.5"/>
    <n v="3"/>
    <n v="1.2"/>
    <n v="7.5"/>
    <n v="1.2"/>
    <n v="140.79"/>
    <n v="8.6999999999999993"/>
  </r>
  <r>
    <s v="08:41:30"/>
    <s v="326(2,(+5338"/>
    <s v="S"/>
    <x v="2"/>
    <s v="PAY"/>
    <s v="COMPLETED"/>
    <x v="8"/>
    <s v="15:00:56"/>
    <x v="11"/>
    <s v="SURQUILLO"/>
    <s v="SAN ISIDRO"/>
    <s v="Motocicleta"/>
    <x v="297"/>
    <n v="0"/>
    <n v="12"/>
    <n v="8"/>
    <n v="2.65"/>
    <n v="45.92"/>
    <n v="0"/>
    <n v="99.79"/>
    <n v="45.92"/>
  </r>
  <r>
    <s v="08:41:51"/>
    <s v="339)-)-0229"/>
    <s v="S"/>
    <x v="1"/>
    <s v="PAY"/>
    <s v="COMPLETED"/>
    <x v="8"/>
    <s v="08:50:54"/>
    <x v="8"/>
    <s v="LA MOLINA"/>
    <s v="ATE"/>
    <s v="Motocicleta"/>
    <x v="781"/>
    <n v="14.11"/>
    <n v="3.75"/>
    <n v="4.5"/>
    <n v="0.55000000000000004"/>
    <n v="16.875"/>
    <n v="7.7605000000000004"/>
    <n v="218.46"/>
    <n v="24.6355"/>
  </r>
  <r>
    <s v="08:49:30"/>
    <s v="370.1,)(3180"/>
    <s v="S"/>
    <x v="2"/>
    <s v="PAY"/>
    <s v="COMPLETED"/>
    <x v="11"/>
    <s v="12:50:33"/>
    <x v="7"/>
    <s v="SURQUILLO"/>
    <s v="SANTIAGO DE SURCO"/>
    <s v="Motocicleta"/>
    <x v="247"/>
    <n v="8.61"/>
    <n v="12"/>
    <n v="8"/>
    <n v="2.65"/>
    <n v="96"/>
    <n v="22.816499999999998"/>
    <n v="49.14"/>
    <n v="118.81649999999999"/>
  </r>
  <r>
    <s v="08:56:02"/>
    <s v="568-2/)0854"/>
    <s v="S"/>
    <x v="3"/>
    <s v="PAY"/>
    <s v="COMPLETED"/>
    <x v="8"/>
    <s v="09:25:45"/>
    <x v="10"/>
    <s v="LIMA"/>
    <s v="MIRAFLORES"/>
    <s v="Motocicleta"/>
    <x v="541"/>
    <n v="5.08"/>
    <n v="3"/>
    <n v="3.5"/>
    <n v="0.75"/>
    <n v="10.5"/>
    <n v="3.81"/>
    <n v="42.59"/>
    <n v="14.31"/>
  </r>
  <r>
    <s v="08:58:27"/>
    <s v="589+.2/-3517"/>
    <s v="S"/>
    <x v="3"/>
    <s v="PAY"/>
    <s v="COMPLETED"/>
    <x v="8"/>
    <s v="11:04:44"/>
    <x v="5"/>
    <s v="SURQUILLO"/>
    <s v="EL AGUSTINO"/>
    <s v="Motocicleta"/>
    <x v="1077"/>
    <n v="17.11"/>
    <n v="3"/>
    <n v="3.5"/>
    <n v="0.75"/>
    <n v="10.5"/>
    <n v="12.8325"/>
    <n v="181.78"/>
    <n v="23.3325"/>
  </r>
  <r>
    <s v="09:01:39"/>
    <s v="502)2-(.8438"/>
    <s v="S"/>
    <x v="3"/>
    <s v="PAY"/>
    <s v="COMPLETED"/>
    <x v="8"/>
    <s v="11:35:20"/>
    <x v="5"/>
    <s v="SURQUILLO"/>
    <s v="SAN BORJA"/>
    <s v="Motocicleta"/>
    <x v="662"/>
    <n v="0"/>
    <n v="3"/>
    <n v="3.5"/>
    <n v="0.75"/>
    <n v="6.1950000000000003"/>
    <n v="0"/>
    <n v="90.03"/>
    <n v="6.1950000000000003"/>
  </r>
  <r>
    <s v="09:06:17"/>
    <s v="174/22*.4959"/>
    <s v="S"/>
    <x v="3"/>
    <s v="PAY"/>
    <s v="COMPLETED"/>
    <x v="8"/>
    <s v="11:02:15"/>
    <x v="5"/>
    <s v="LIMA"/>
    <s v="MAGDALENA DEL MAR"/>
    <s v="Motocicleta"/>
    <x v="1144"/>
    <n v="0"/>
    <n v="3"/>
    <n v="3.5"/>
    <n v="0.75"/>
    <n v="7.42"/>
    <n v="0"/>
    <n v="130.88"/>
    <n v="7.42"/>
  </r>
  <r>
    <s v="09:09:27"/>
    <s v="727**0+01081"/>
    <s v="S"/>
    <x v="3"/>
    <s v="PAY"/>
    <s v="COMPLETED"/>
    <x v="8"/>
    <s v="11:02:39"/>
    <x v="5"/>
    <s v="LIMA"/>
    <s v="SAN MIGUEL"/>
    <s v="Motocicleta"/>
    <x v="1145"/>
    <n v="13.780000000000001"/>
    <n v="3"/>
    <n v="3.5"/>
    <n v="0.75"/>
    <n v="10.5"/>
    <n v="10.335000000000001"/>
    <n v="188.79"/>
    <n v="20.835000000000001"/>
  </r>
  <r>
    <s v="09:15:44"/>
    <s v="655)01+0233"/>
    <s v="S"/>
    <x v="3"/>
    <s v="PAY"/>
    <s v="COMPLETED"/>
    <x v="8"/>
    <s v="11:10:45"/>
    <x v="5"/>
    <s v="LIMA"/>
    <s v="PUEBLO LIBRE"/>
    <s v="Motocicleta"/>
    <x v="504"/>
    <n v="14.670000000000002"/>
    <n v="3"/>
    <n v="3.5"/>
    <n v="0.75"/>
    <n v="10.5"/>
    <n v="11.002500000000001"/>
    <n v="126.54"/>
    <n v="21.502500000000001"/>
  </r>
  <r>
    <s v="09:17:47"/>
    <s v="458*1,(17796"/>
    <s v="S"/>
    <x v="3"/>
    <s v="PAY"/>
    <s v="COMPLETED"/>
    <x v="8"/>
    <s v="10:16:40"/>
    <x v="4"/>
    <s v="LIMA"/>
    <s v="LINCE"/>
    <s v="Motocicleta"/>
    <x v="1086"/>
    <n v="15.600000000000001"/>
    <n v="3"/>
    <n v="3.5"/>
    <n v="0.75"/>
    <n v="10.5"/>
    <n v="11.700000000000001"/>
    <n v="190.53"/>
    <n v="22.200000000000003"/>
  </r>
  <r>
    <s v="09:18:50"/>
    <s v="629*)2)/5219"/>
    <s v="S"/>
    <x v="3"/>
    <s v="PAY"/>
    <s v="COMPLETED"/>
    <x v="8"/>
    <s v="10:59:06"/>
    <x v="4"/>
    <s v="LIMA"/>
    <s v="MAGDALENA DEL MAR"/>
    <s v="Motocicleta"/>
    <x v="27"/>
    <n v="11.76"/>
    <n v="3"/>
    <n v="3.5"/>
    <n v="0.75"/>
    <n v="10.5"/>
    <n v="8.82"/>
    <n v="210.34"/>
    <n v="19.32"/>
  </r>
  <r>
    <s v="09:28:07"/>
    <s v="7631(.()8121"/>
    <s v="S"/>
    <x v="3"/>
    <s v="COD"/>
    <s v="COMPLETED"/>
    <x v="8"/>
    <s v="10:42:01"/>
    <x v="4"/>
    <s v="SURQUILLO"/>
    <s v="SANTIAGO DE SURCO"/>
    <s v="Motocicleta"/>
    <x v="631"/>
    <n v="3.38"/>
    <n v="3"/>
    <n v="3.5"/>
    <n v="0.75"/>
    <n v="10.5"/>
    <n v="2.5350000000000001"/>
    <n v="140.87"/>
    <n v="13.035"/>
  </r>
  <r>
    <s v="09:35:11"/>
    <s v="835))1--95"/>
    <s v="S"/>
    <x v="0"/>
    <s v="PAY"/>
    <s v="COMPLETED"/>
    <x v="4"/>
    <s v="11:30:22"/>
    <x v="5"/>
    <s v="SURQUILLO"/>
    <s v="ATE"/>
    <s v="Motocicleta"/>
    <x v="439"/>
    <n v="1.6399999999999997"/>
    <n v="2.5"/>
    <n v="3"/>
    <n v="1.2"/>
    <n v="7.5"/>
    <n v="1.9679999999999995"/>
    <n v="239.82"/>
    <n v="9.468"/>
  </r>
  <r>
    <s v="09:44:43"/>
    <s v="334.)/-)2107"/>
    <s v="S"/>
    <x v="1"/>
    <s v="PAY"/>
    <s v="COMPLETED"/>
    <x v="4"/>
    <s v="13:22:32"/>
    <x v="3"/>
    <s v="SURQUILLO"/>
    <s v="LIMA"/>
    <s v="Motocicleta"/>
    <x v="497"/>
    <n v="13.379999999999999"/>
    <n v="3.75"/>
    <n v="4.5"/>
    <n v="0.55000000000000004"/>
    <n v="16.875"/>
    <n v="7.359"/>
    <n v="210.18"/>
    <n v="24.234000000000002"/>
  </r>
  <r>
    <s v="10:08:29"/>
    <s v="386*)())8116"/>
    <s v="S"/>
    <x v="1"/>
    <s v="PAY"/>
    <s v="FAILED"/>
    <x v="8"/>
    <s v="10:39:06"/>
    <x v="4"/>
    <s v="SAN JUAN DE LURIGANCHO"/>
    <s v="SAN JUAN DE LURIGANCHO"/>
    <s v="Motocicleta"/>
    <x v="1146"/>
    <n v="1.2699999999999996"/>
    <n v="3.75"/>
    <n v="4.5"/>
    <n v="0.55000000000000004"/>
    <n v="16.875"/>
    <n v="0.69849999999999979"/>
    <n v="26.1"/>
    <n v="17.573499999999999"/>
  </r>
  <r>
    <s v="10:08:42"/>
    <s v="188..,*)5028"/>
    <s v="S"/>
    <x v="1"/>
    <s v="PAY"/>
    <s v="FAILED"/>
    <x v="8"/>
    <s v="10:39:07"/>
    <x v="4"/>
    <s v="SAN JUAN DE LURIGANCHO"/>
    <s v="SAN JUAN DE LURIGANCHO"/>
    <s v="Motocicleta"/>
    <x v="200"/>
    <n v="0.49000000000000021"/>
    <n v="3.75"/>
    <n v="4.5"/>
    <n v="0.55000000000000004"/>
    <n v="16.875"/>
    <n v="0.26950000000000013"/>
    <n v="91.13"/>
    <n v="17.144500000000001"/>
  </r>
  <r>
    <s v="10:09:10"/>
    <s v="290)2**-850"/>
    <s v="S"/>
    <x v="1"/>
    <s v="PAY"/>
    <s v="FAILED"/>
    <x v="8"/>
    <s v="11:03:42"/>
    <x v="5"/>
    <s v="LIMA"/>
    <s v="LIMA"/>
    <s v="Motocicleta"/>
    <x v="1147"/>
    <n v="15.52"/>
    <n v="3.75"/>
    <n v="4.5"/>
    <n v="0.55000000000000004"/>
    <n v="16.875"/>
    <n v="8.5359999999999996"/>
    <n v="17.46"/>
    <n v="25.411000000000001"/>
  </r>
  <r>
    <s v="10:09:27"/>
    <s v="55601,.1724"/>
    <s v="S"/>
    <x v="1"/>
    <s v="PAY"/>
    <s v="COMPLETED"/>
    <x v="8"/>
    <s v="13:19:01"/>
    <x v="3"/>
    <s v="VILLA EL SALVADOR"/>
    <s v="VILLA EL SALVADOR"/>
    <s v="Motocicleta"/>
    <x v="1148"/>
    <n v="0"/>
    <n v="3.75"/>
    <n v="4.5"/>
    <n v="0.55000000000000004"/>
    <n v="4.7700000000000005"/>
    <n v="0"/>
    <n v="228.03"/>
    <n v="4.7700000000000005"/>
  </r>
  <r>
    <s v="10:09:58"/>
    <s v="989*((1)5413"/>
    <s v="S"/>
    <x v="1"/>
    <s v="PAY"/>
    <s v="COMPLETED"/>
    <x v="8"/>
    <s v="12:35:52"/>
    <x v="7"/>
    <s v="PUEBLO LIBRE"/>
    <s v="LA VICTORIA"/>
    <s v="Motocicleta"/>
    <x v="1143"/>
    <n v="2.7800000000000002"/>
    <n v="3.75"/>
    <n v="4.5"/>
    <n v="0.55000000000000004"/>
    <n v="16.875"/>
    <n v="1.5290000000000004"/>
    <n v="114.71"/>
    <n v="18.404"/>
  </r>
  <r>
    <s v="10:10:28"/>
    <s v="934(-),)2449"/>
    <s v="S"/>
    <x v="1"/>
    <s v="PAY"/>
    <s v="COMPLETED"/>
    <x v="8"/>
    <s v="12:22:28"/>
    <x v="7"/>
    <s v="SAN JUAN DE LURIGANCHO"/>
    <s v="SAN JUAN DE LURIGANCHO"/>
    <s v="Motocicleta"/>
    <x v="1149"/>
    <n v="13.850000000000001"/>
    <n v="3.75"/>
    <n v="4.5"/>
    <n v="0.55000000000000004"/>
    <n v="16.875"/>
    <n v="7.6175000000000015"/>
    <n v="112.43"/>
    <n v="24.4925"/>
  </r>
  <r>
    <s v="10:10:58"/>
    <s v="7012-.-,9873"/>
    <s v="S"/>
    <x v="1"/>
    <s v="PAY"/>
    <s v="FAILED"/>
    <x v="8"/>
    <s v="11:56:37"/>
    <x v="5"/>
    <s v="VILLA EL SALVADOR"/>
    <s v="VILLA MARIA DEL TRIUNFO"/>
    <s v="Motocicleta"/>
    <x v="323"/>
    <n v="13.36"/>
    <n v="3.75"/>
    <n v="4.5"/>
    <n v="0.55000000000000004"/>
    <n v="16.875"/>
    <n v="7.3479999999999999"/>
    <n v="40.83"/>
    <n v="24.222999999999999"/>
  </r>
  <r>
    <s v="10:11:56"/>
    <s v="332..-209243"/>
    <s v="S"/>
    <x v="1"/>
    <s v="PAY"/>
    <s v="COMPLETED"/>
    <x v="8"/>
    <s v="13:20:28"/>
    <x v="3"/>
    <s v="PUEBLO LIBRE"/>
    <s v="LA VICTORIA"/>
    <s v="Motocicleta"/>
    <x v="996"/>
    <n v="11.59"/>
    <n v="3.75"/>
    <n v="4.5"/>
    <n v="0.55000000000000004"/>
    <n v="16.875"/>
    <n v="6.3745000000000003"/>
    <n v="172.44"/>
    <n v="23.249500000000001"/>
  </r>
  <r>
    <s v="10:12:47"/>
    <s v="818-,0*18691"/>
    <s v="S"/>
    <x v="1"/>
    <s v="PAY"/>
    <s v="COMPLETED"/>
    <x v="8"/>
    <s v="11:34:02"/>
    <x v="5"/>
    <s v="SANTIAGO DE SURCO"/>
    <s v="LIMA"/>
    <s v="Motocicleta"/>
    <x v="1150"/>
    <n v="2.5700000000000003"/>
    <n v="3.75"/>
    <n v="4.5"/>
    <n v="0.55000000000000004"/>
    <n v="16.875"/>
    <n v="1.4135000000000002"/>
    <n v="5.29"/>
    <n v="18.288499999999999"/>
  </r>
  <r>
    <s v="10:13:39"/>
    <s v="136++--,2214"/>
    <s v="S"/>
    <x v="1"/>
    <s v="PAY"/>
    <s v="COMPLETED"/>
    <x v="8"/>
    <s v="12:02:50"/>
    <x v="7"/>
    <s v="PUEBLO LIBRE"/>
    <s v="LIMA"/>
    <s v="Motocicleta"/>
    <x v="1151"/>
    <n v="5.9399999999999995"/>
    <n v="3.75"/>
    <n v="4.5"/>
    <n v="0.55000000000000004"/>
    <n v="16.875"/>
    <n v="3.2669999999999999"/>
    <n v="114.01"/>
    <n v="20.141999999999999"/>
  </r>
  <r>
    <s v="10:14:13"/>
    <s v="3380/,),4032"/>
    <s v="S"/>
    <x v="0"/>
    <s v="PAY"/>
    <s v="COMPLETED"/>
    <x v="4"/>
    <s v="14:33:04"/>
    <x v="9"/>
    <s v="SURQUILLO"/>
    <s v="SAN ISIDRO"/>
    <s v="Motocicleta"/>
    <x v="946"/>
    <n v="10.84"/>
    <n v="2.5"/>
    <n v="3"/>
    <n v="1.2"/>
    <n v="7.5"/>
    <n v="13.007999999999999"/>
    <n v="203.07"/>
    <n v="20.507999999999999"/>
  </r>
  <r>
    <s v="10:15:32"/>
    <s v="182),()-731"/>
    <s v="S"/>
    <x v="1"/>
    <s v="COD"/>
    <s v="FAILED"/>
    <x v="8"/>
    <s v="11:17:03"/>
    <x v="5"/>
    <s v="SAN MARTIN DE PORRES"/>
    <s v="COMAS"/>
    <s v="Motocicleta"/>
    <x v="1152"/>
    <n v="1.8600000000000003"/>
    <n v="3.75"/>
    <n v="4.5"/>
    <n v="0.55000000000000004"/>
    <n v="16.875"/>
    <n v="1.0230000000000004"/>
    <n v="84.92"/>
    <n v="17.898"/>
  </r>
  <r>
    <s v="10:16:53"/>
    <s v="410/*21.3186"/>
    <s v="S"/>
    <x v="1"/>
    <s v="COD"/>
    <s v="FAILED"/>
    <x v="8"/>
    <s v="12:01:14"/>
    <x v="7"/>
    <s v="SAN JUAN DE LURIGANCHO"/>
    <s v="SAN JUAN DE LURIGANCHO"/>
    <s v="Motocicleta"/>
    <x v="792"/>
    <n v="12.510000000000002"/>
    <n v="3.75"/>
    <n v="4.5"/>
    <n v="0.55000000000000004"/>
    <n v="16.875"/>
    <n v="6.8805000000000014"/>
    <n v="48.33"/>
    <n v="23.755500000000001"/>
  </r>
  <r>
    <s v="10:17:23"/>
    <s v="4661*0/+2948"/>
    <s v="S"/>
    <x v="1"/>
    <s v="COD"/>
    <s v="COMPLETED"/>
    <x v="8"/>
    <s v="12:31:59"/>
    <x v="7"/>
    <s v="CHORRILLOS"/>
    <s v="CHORRILLOS"/>
    <s v="Motocicleta"/>
    <x v="613"/>
    <n v="6.2100000000000009"/>
    <n v="3.75"/>
    <n v="4.5"/>
    <n v="0.55000000000000004"/>
    <n v="16.875"/>
    <n v="3.4155000000000006"/>
    <n v="148.9"/>
    <n v="20.290500000000002"/>
  </r>
  <r>
    <s v="10:18:48"/>
    <s v="230/00,-6926"/>
    <s v="S"/>
    <x v="1"/>
    <s v="COD"/>
    <s v="COMPLETED"/>
    <x v="8"/>
    <s v="12:48:05"/>
    <x v="7"/>
    <s v="ATE"/>
    <s v="ATE"/>
    <s v="Motocicleta"/>
    <x v="180"/>
    <n v="13.66"/>
    <n v="3.75"/>
    <n v="4.5"/>
    <n v="0.55000000000000004"/>
    <n v="16.875"/>
    <n v="7.5130000000000008"/>
    <n v="85.35"/>
    <n v="24.388000000000002"/>
  </r>
  <r>
    <s v="10:19:22"/>
    <s v="773.*+112429"/>
    <s v="S"/>
    <x v="1"/>
    <s v="CCD"/>
    <s v="COMPLETED"/>
    <x v="8"/>
    <s v="12:22:05"/>
    <x v="7"/>
    <s v="LIMA"/>
    <s v="EL AGUSTINO"/>
    <s v="Motocicleta"/>
    <x v="749"/>
    <n v="0"/>
    <n v="3.75"/>
    <n v="4.5"/>
    <n v="0.55000000000000004"/>
    <n v="8.2799999999999994"/>
    <n v="0"/>
    <n v="202.98"/>
    <n v="8.2799999999999994"/>
  </r>
  <r>
    <s v="10:22:32"/>
    <s v="827/+2))8253"/>
    <s v="S"/>
    <x v="1"/>
    <s v="PAY"/>
    <s v="COMPLETED"/>
    <x v="8"/>
    <s v="11:13:26"/>
    <x v="5"/>
    <s v="PUEBLO LIBRE"/>
    <s v="CALLAO"/>
    <s v="Motocicleta"/>
    <x v="1050"/>
    <n v="6.02"/>
    <n v="3.75"/>
    <n v="4.5"/>
    <n v="0.55000000000000004"/>
    <n v="16.875"/>
    <n v="3.3109999999999999"/>
    <n v="204.52"/>
    <n v="20.186"/>
  </r>
  <r>
    <s v="10:23:04"/>
    <s v="934++0*-5466"/>
    <s v="S"/>
    <x v="1"/>
    <s v="COD"/>
    <s v="WAITING"/>
    <x v="8"/>
    <s v="10:46:55"/>
    <x v="4"/>
    <s v="VILLA EL SALVADOR"/>
    <s v="VILLA EL SALVADOR"/>
    <s v="Motocicleta"/>
    <x v="1153"/>
    <n v="10.41"/>
    <n v="3.75"/>
    <n v="4.5"/>
    <n v="0.55000000000000004"/>
    <n v="16.875"/>
    <n v="5.7255000000000003"/>
    <n v="13.33"/>
    <n v="22.6005"/>
  </r>
  <r>
    <s v="10:23:04"/>
    <s v="980*(0,/3880"/>
    <s v="S"/>
    <x v="1"/>
    <s v="COD"/>
    <s v="COMPLETED"/>
    <x v="8"/>
    <s v="12:11:55"/>
    <x v="7"/>
    <s v="VILLA EL SALVADOR"/>
    <s v="VILLA EL SALVADOR"/>
    <s v="Motocicleta"/>
    <x v="631"/>
    <n v="2.63"/>
    <n v="3.75"/>
    <n v="4.5"/>
    <n v="0.55000000000000004"/>
    <n v="16.875"/>
    <n v="1.4465000000000001"/>
    <n v="167.02"/>
    <n v="18.3215"/>
  </r>
  <r>
    <s v="10:23:34"/>
    <s v="150)*+*7834"/>
    <s v="S"/>
    <x v="1"/>
    <s v="COD"/>
    <s v="COMPLETED"/>
    <x v="8"/>
    <s v="11:58:35"/>
    <x v="5"/>
    <s v="SAN MARTIN DE PORRES"/>
    <s v="COMAS"/>
    <s v="Motocicleta"/>
    <x v="1154"/>
    <n v="3.92"/>
    <n v="3.75"/>
    <n v="4.5"/>
    <n v="0.55000000000000004"/>
    <n v="16.875"/>
    <n v="2.1560000000000001"/>
    <n v="60.28"/>
    <n v="19.030999999999999"/>
  </r>
  <r>
    <s v="10:24:40"/>
    <s v="8350++*23130"/>
    <s v="S"/>
    <x v="3"/>
    <s v="PAY"/>
    <s v="COMPLETED"/>
    <x v="8"/>
    <s v="11:32:47"/>
    <x v="5"/>
    <s v="SURQUILLO"/>
    <s v="MIRAFLORES"/>
    <s v="Motocicleta"/>
    <x v="836"/>
    <n v="2.91"/>
    <n v="3"/>
    <n v="3.5"/>
    <n v="0.75"/>
    <n v="10.5"/>
    <n v="2.1825000000000001"/>
    <n v="222.17"/>
    <n v="12.682500000000001"/>
  </r>
  <r>
    <s v="10:25:22"/>
    <s v="755,/().8708"/>
    <s v="S"/>
    <x v="1"/>
    <s v="COD"/>
    <s v="COMPLETED"/>
    <x v="8"/>
    <s v="11:50:03"/>
    <x v="5"/>
    <s v="SAN MARTIN DE PORRES"/>
    <s v="LOS OLIVOS"/>
    <s v="Motocicleta"/>
    <x v="1155"/>
    <n v="13.219999999999999"/>
    <n v="3.75"/>
    <n v="4.5"/>
    <n v="0.55000000000000004"/>
    <n v="16.875"/>
    <n v="7.2709999999999999"/>
    <n v="63.21"/>
    <n v="24.146000000000001"/>
  </r>
  <r>
    <s v="10:25:33"/>
    <s v="984/().23921"/>
    <s v="S"/>
    <x v="2"/>
    <s v="PAY"/>
    <s v="COMPLETED"/>
    <x v="8"/>
    <s v="14:36:38"/>
    <x v="9"/>
    <s v="SURQUILLO"/>
    <s v="SAN BORJA"/>
    <s v="Motocicleta"/>
    <x v="352"/>
    <n v="2.84"/>
    <n v="12"/>
    <n v="8"/>
    <n v="2.65"/>
    <n v="96"/>
    <n v="7.5259999999999998"/>
    <n v="105.69"/>
    <n v="103.526"/>
  </r>
  <r>
    <s v="10:27:49"/>
    <s v="43.2*)(6118"/>
    <s v="S"/>
    <x v="1"/>
    <s v="CCD"/>
    <s v="COMPLETED"/>
    <x v="8"/>
    <s v="11:18:29"/>
    <x v="5"/>
    <s v="LA VICTORIA"/>
    <s v="SAN MIGUEL"/>
    <s v="Motocicleta"/>
    <x v="240"/>
    <n v="10.130000000000001"/>
    <n v="3.75"/>
    <n v="4.5"/>
    <n v="0.55000000000000004"/>
    <n v="16.875"/>
    <n v="5.5715000000000012"/>
    <n v="244.78"/>
    <n v="22.4465"/>
  </r>
  <r>
    <s v="10:29:34"/>
    <s v="356/0,+)993"/>
    <s v="S"/>
    <x v="1"/>
    <s v="PAY"/>
    <s v="IN_PROGRESS"/>
    <x v="8"/>
    <s v="11:27:14"/>
    <x v="5"/>
    <s v="SURQUILLO"/>
    <s v="LIMA"/>
    <s v="Motocicleta"/>
    <x v="1156"/>
    <n v="6.98"/>
    <n v="3.75"/>
    <n v="4.5"/>
    <n v="0.55000000000000004"/>
    <n v="16.875"/>
    <n v="3.8390000000000004"/>
    <n v="226.94"/>
    <n v="20.713999999999999"/>
  </r>
  <r>
    <s v="10:29:34"/>
    <s v="9351.0+/628"/>
    <s v="S"/>
    <x v="0"/>
    <s v="PAY"/>
    <s v="COMPLETED"/>
    <x v="4"/>
    <s v="12:42:39"/>
    <x v="7"/>
    <s v="SURQUILLO"/>
    <s v="LIMA"/>
    <s v="Motocicleta"/>
    <x v="296"/>
    <n v="5.6"/>
    <n v="2.5"/>
    <n v="3"/>
    <n v="1.2"/>
    <n v="7.5"/>
    <n v="6.72"/>
    <n v="82.27"/>
    <n v="14.219999999999999"/>
  </r>
  <r>
    <s v="10:33:49"/>
    <s v="9892/22,269"/>
    <s v="S"/>
    <x v="1"/>
    <s v="PAY"/>
    <s v="COMPLETED"/>
    <x v="8"/>
    <s v="11:57:02"/>
    <x v="5"/>
    <s v="SAN JUAN DE MIRAFLORES"/>
    <s v="CHORRILLOS"/>
    <s v="Motocicleta"/>
    <x v="1090"/>
    <n v="10.74"/>
    <n v="3.75"/>
    <n v="4.5"/>
    <n v="0.55000000000000004"/>
    <n v="16.875"/>
    <n v="5.9070000000000009"/>
    <n v="64.319999999999993"/>
    <n v="22.782"/>
  </r>
  <r>
    <s v="10:39:55"/>
    <s v="848-/+)24486"/>
    <s v="S"/>
    <x v="3"/>
    <s v="PAY"/>
    <s v="WAITING"/>
    <x v="8"/>
    <s v="13:45:25"/>
    <x v="3"/>
    <s v="LIMA"/>
    <s v="SANTIAGO DE SURCO"/>
    <s v="Motocicleta"/>
    <x v="1157"/>
    <n v="11.77"/>
    <n v="3"/>
    <n v="3.5"/>
    <n v="0.75"/>
    <n v="10.5"/>
    <n v="8.8275000000000006"/>
    <n v="214.25"/>
    <n v="19.327500000000001"/>
  </r>
  <r>
    <s v="10:42:41"/>
    <s v="882/(+-09964"/>
    <s v="S"/>
    <x v="0"/>
    <s v="PAY"/>
    <s v="IN_PROGRESS"/>
    <x v="4"/>
    <s v="10:20:58"/>
    <x v="4"/>
    <s v="SURQUILLO"/>
    <s v="SANTIAGO DE SURCO"/>
    <s v="Motocicleta"/>
    <x v="1158"/>
    <n v="18.34"/>
    <n v="2.5"/>
    <n v="3"/>
    <n v="1.2"/>
    <n v="7.5"/>
    <n v="22.007999999999999"/>
    <n v="213.72"/>
    <n v="29.507999999999999"/>
  </r>
  <r>
    <s v="10:42:41"/>
    <s v="218.+.*-7084"/>
    <s v="S"/>
    <x v="0"/>
    <s v="PAY"/>
    <s v="COMPLETED"/>
    <x v="9"/>
    <s v="10:15:33"/>
    <x v="4"/>
    <s v="SURQUILLO"/>
    <s v="SANTIAGO DE SURCO"/>
    <s v="Motocicleta"/>
    <x v="808"/>
    <n v="6.17"/>
    <n v="2.5"/>
    <n v="3"/>
    <n v="1.2"/>
    <n v="7.5"/>
    <n v="7.4039999999999999"/>
    <n v="105.61"/>
    <n v="14.904"/>
  </r>
  <r>
    <s v="10:55:42"/>
    <s v="369-.1-,9869"/>
    <s v="S"/>
    <x v="1"/>
    <s v="PAY"/>
    <s v="COMPLETED"/>
    <x v="8"/>
    <s v="13:55:00"/>
    <x v="3"/>
    <s v="PUEBLO LIBRE"/>
    <s v="PUEBLO LIBRE"/>
    <s v="Motocicleta"/>
    <x v="1159"/>
    <n v="5.6400000000000006"/>
    <n v="3.75"/>
    <n v="4.5"/>
    <n v="0.55000000000000004"/>
    <n v="16.875"/>
    <n v="3.1020000000000008"/>
    <n v="189.37"/>
    <n v="19.977"/>
  </r>
  <r>
    <s v="11:01:13"/>
    <s v="8150)(-/7452"/>
    <s v="S"/>
    <x v="1"/>
    <s v="PAY"/>
    <s v="COMPLETED"/>
    <x v="8"/>
    <s v="13:20:57"/>
    <x v="3"/>
    <s v="SAN JUAN DE LURIGANCHO"/>
    <s v="SAN JUAN DE LURIGANCHO"/>
    <s v="Motocicleta"/>
    <x v="1160"/>
    <n v="16.13"/>
    <n v="3.75"/>
    <n v="4.5"/>
    <n v="0.55000000000000004"/>
    <n v="16.875"/>
    <n v="8.8715000000000011"/>
    <n v="188.2"/>
    <n v="25.746500000000001"/>
  </r>
  <r>
    <s v="11:01:54"/>
    <s v="2712++0/7476"/>
    <s v="S"/>
    <x v="1"/>
    <s v="COD"/>
    <s v="COMPLETED"/>
    <x v="8"/>
    <s v="15:34:43"/>
    <x v="11"/>
    <s v="INDEPENDENCIA"/>
    <s v="COMAS"/>
    <s v="Motocicleta"/>
    <x v="1161"/>
    <n v="11.96"/>
    <n v="3.75"/>
    <n v="4.5"/>
    <n v="0.55000000000000004"/>
    <n v="16.875"/>
    <n v="6.5780000000000012"/>
    <n v="182.59"/>
    <n v="23.453000000000003"/>
  </r>
  <r>
    <s v="11:02:41"/>
    <s v="433()*/)4058"/>
    <s v="S"/>
    <x v="1"/>
    <s v="PAY"/>
    <s v="COMPLETED"/>
    <x v="8"/>
    <s v="12:00:51"/>
    <x v="7"/>
    <s v="SAN MIGUEL"/>
    <s v="SAN MIGUEL"/>
    <s v="Motocicleta"/>
    <x v="1162"/>
    <n v="5.0399999999999991"/>
    <n v="3.75"/>
    <n v="4.5"/>
    <n v="0.55000000000000004"/>
    <n v="16.875"/>
    <n v="2.7719999999999998"/>
    <n v="112.95"/>
    <n v="19.646999999999998"/>
  </r>
  <r>
    <s v="11:03:08"/>
    <s v="521,)+**7121"/>
    <s v="S"/>
    <x v="1"/>
    <s v="CCD"/>
    <s v="WAITING"/>
    <x v="8"/>
    <s v="11:34:48"/>
    <x v="5"/>
    <s v="SANTIAGO DE SURCO"/>
    <s v="CHORRILLOS"/>
    <s v="Motocicleta"/>
    <x v="1163"/>
    <n v="11.92"/>
    <n v="3.75"/>
    <n v="4.5"/>
    <n v="0.55000000000000004"/>
    <n v="16.875"/>
    <n v="6.556"/>
    <n v="60.15"/>
    <n v="23.431000000000001"/>
  </r>
  <r>
    <s v="11:03:28"/>
    <s v="931012/06097"/>
    <s v="S"/>
    <x v="1"/>
    <s v="PAY"/>
    <s v="COMPLETED"/>
    <x v="8"/>
    <s v="12:09:56"/>
    <x v="7"/>
    <s v="INDEPENDENCIA"/>
    <s v="LOS OLIVOS"/>
    <s v="Motocicleta"/>
    <x v="1164"/>
    <n v="16.43"/>
    <n v="3.75"/>
    <n v="4.5"/>
    <n v="0.55000000000000004"/>
    <n v="16.875"/>
    <n v="9.0365000000000002"/>
    <n v="172.74"/>
    <n v="25.9115"/>
  </r>
  <r>
    <s v="11:04:07"/>
    <s v="42(*1*(9781"/>
    <s v="S"/>
    <x v="1"/>
    <s v="CCD"/>
    <s v="COMPLETED"/>
    <x v="8"/>
    <s v="13:55:20"/>
    <x v="3"/>
    <s v="MIRAFLORES"/>
    <s v="SAN JUAN DE MIRAFLORES"/>
    <s v="Motocicleta"/>
    <x v="1165"/>
    <n v="5.8800000000000008"/>
    <n v="3.75"/>
    <n v="4.5"/>
    <n v="0.55000000000000004"/>
    <n v="16.875"/>
    <n v="3.2340000000000009"/>
    <n v="146.33000000000001"/>
    <n v="20.109000000000002"/>
  </r>
  <r>
    <s v="11:05:40"/>
    <s v="868)+,2+8367"/>
    <s v="S"/>
    <x v="1"/>
    <s v="PAY"/>
    <s v="FAILED"/>
    <x v="8"/>
    <s v="11:23:19"/>
    <x v="5"/>
    <s v="INDEPENDENCIA"/>
    <s v="CALLAO"/>
    <s v="Motocicleta"/>
    <x v="662"/>
    <n v="0"/>
    <n v="3.75"/>
    <n v="4.5"/>
    <n v="0.55000000000000004"/>
    <n v="7.9649999999999999"/>
    <n v="0"/>
    <n v="206.44"/>
    <n v="7.9649999999999999"/>
  </r>
  <r>
    <s v="11:05:50"/>
    <s v="520-20/+6080"/>
    <s v="S"/>
    <x v="3"/>
    <s v="PAY"/>
    <s v="WAITING"/>
    <x v="8"/>
    <s v="11:41:14"/>
    <x v="5"/>
    <s v="LIMA"/>
    <s v="SAN MIGUEL"/>
    <s v="Motocicleta"/>
    <x v="813"/>
    <n v="0"/>
    <n v="3"/>
    <n v="3.5"/>
    <n v="0.75"/>
    <n v="5.5649999999999995"/>
    <n v="0"/>
    <n v="44.18"/>
    <n v="5.5649999999999995"/>
  </r>
  <r>
    <s v="11:08:26"/>
    <s v="52*.11(5213"/>
    <s v="S"/>
    <x v="3"/>
    <s v="PAY"/>
    <s v="COMPLETED"/>
    <x v="8"/>
    <s v="11:47:00"/>
    <x v="5"/>
    <s v="LIMA"/>
    <s v="BRENA"/>
    <s v="Motocicleta"/>
    <x v="918"/>
    <n v="14.559999999999999"/>
    <n v="3"/>
    <n v="3.5"/>
    <n v="0.75"/>
    <n v="10.5"/>
    <n v="10.919999999999998"/>
    <n v="143.41999999999999"/>
    <n v="21.419999999999998"/>
  </r>
  <r>
    <s v="11:13:39"/>
    <s v="919*,.)/3982"/>
    <s v="S"/>
    <x v="1"/>
    <s v="PAY"/>
    <s v="COMPLETED"/>
    <x v="8"/>
    <s v="11:52:25"/>
    <x v="5"/>
    <s v="LA VICTORIA"/>
    <s v="MIRAFLORES"/>
    <s v="Motocicleta"/>
    <x v="207"/>
    <n v="10.5"/>
    <n v="3.75"/>
    <n v="4.5"/>
    <n v="0.55000000000000004"/>
    <n v="16.875"/>
    <n v="5.7750000000000004"/>
    <n v="6.68"/>
    <n v="22.65"/>
  </r>
  <r>
    <s v="11:22:12"/>
    <s v="8021*,*300"/>
    <s v="S"/>
    <x v="1"/>
    <s v="PAY"/>
    <s v="COMPLETED"/>
    <x v="8"/>
    <s v="13:18:09"/>
    <x v="3"/>
    <s v="LA VICTORIA"/>
    <s v="BRENA"/>
    <s v="Motocicleta"/>
    <x v="1166"/>
    <n v="3.54"/>
    <n v="3.75"/>
    <n v="4.5"/>
    <n v="0.55000000000000004"/>
    <n v="16.875"/>
    <n v="1.9470000000000003"/>
    <n v="211.47"/>
    <n v="18.821999999999999"/>
  </r>
  <r>
    <s v="11:22:43"/>
    <s v="770+)(*)6401"/>
    <s v="M"/>
    <x v="1"/>
    <s v="PAY"/>
    <s v="FAILED"/>
    <x v="7"/>
    <s v="15:06:56"/>
    <x v="11"/>
    <s v="SURQUILLO"/>
    <s v="MIRAFLORES"/>
    <s v="Motocicleta"/>
    <x v="1167"/>
    <n v="0.75999999999999979"/>
    <n v="3.75"/>
    <n v="4.5"/>
    <n v="0.55000000000000004"/>
    <n v="16.875"/>
    <n v="0.41799999999999993"/>
    <n v="185"/>
    <n v="17.292999999999999"/>
  </r>
  <r>
    <s v="11:22:43"/>
    <s v="368()0-/4705"/>
    <s v="M"/>
    <x v="1"/>
    <s v="PAY"/>
    <s v="FAILED"/>
    <x v="8"/>
    <s v="13:06:13"/>
    <x v="3"/>
    <s v="SURQUILLO"/>
    <s v="MIRAFLORES"/>
    <s v="Motocicleta"/>
    <x v="913"/>
    <n v="4.82"/>
    <n v="3.75"/>
    <n v="4.5"/>
    <n v="0.55000000000000004"/>
    <n v="16.875"/>
    <n v="2.6510000000000002"/>
    <n v="128.26"/>
    <n v="19.526"/>
  </r>
  <r>
    <s v="11:22:43"/>
    <s v="181((0+04983"/>
    <s v="M"/>
    <x v="1"/>
    <s v="PAY"/>
    <s v="COMPLETED"/>
    <x v="5"/>
    <s v="19:55:51"/>
    <x v="0"/>
    <s v="SURQUILLO"/>
    <s v="MIRAFLORES"/>
    <s v="Motocicleta"/>
    <x v="452"/>
    <n v="14.190000000000001"/>
    <n v="3.75"/>
    <n v="4.5"/>
    <n v="0.55000000000000004"/>
    <n v="16.875"/>
    <n v="7.8045000000000018"/>
    <n v="198.96"/>
    <n v="24.679500000000001"/>
  </r>
  <r>
    <s v="11:22:43"/>
    <s v="77-*.2,8411"/>
    <s v="S"/>
    <x v="1"/>
    <s v="PAY"/>
    <s v="IN_PROGRESS"/>
    <x v="7"/>
    <s v="15:09:28"/>
    <x v="11"/>
    <s v="SURQUILLO"/>
    <s v="SAN MIGUEL"/>
    <s v="Motocicleta"/>
    <x v="1118"/>
    <n v="12"/>
    <n v="3.75"/>
    <n v="4.5"/>
    <n v="0.55000000000000004"/>
    <n v="16.875"/>
    <n v="6.6000000000000005"/>
    <n v="85.34"/>
    <n v="23.475000000000001"/>
  </r>
  <r>
    <s v="11:22:43"/>
    <s v="3780**0)8986"/>
    <s v="S"/>
    <x v="1"/>
    <s v="PAY"/>
    <s v="FAILED"/>
    <x v="8"/>
    <s v="12:56:19"/>
    <x v="7"/>
    <s v="SURQUILLO"/>
    <s v="SAN MIGUEL"/>
    <s v="Motocicleta"/>
    <x v="783"/>
    <n v="0"/>
    <n v="3.75"/>
    <n v="4.5"/>
    <n v="0.55000000000000004"/>
    <n v="10.98"/>
    <n v="0"/>
    <n v="213.61"/>
    <n v="10.98"/>
  </r>
  <r>
    <s v="11:22:43"/>
    <s v="5652*.)24011"/>
    <s v="S"/>
    <x v="1"/>
    <s v="PAY"/>
    <s v="COMPLETED"/>
    <x v="6"/>
    <s v="13:39:36"/>
    <x v="3"/>
    <s v="SURQUILLO"/>
    <s v="SAN MIGUEL"/>
    <s v="Motocicleta"/>
    <x v="472"/>
    <n v="1.9299999999999997"/>
    <n v="3.75"/>
    <n v="4.5"/>
    <n v="0.55000000000000004"/>
    <n v="16.875"/>
    <n v="1.0614999999999999"/>
    <n v="10.81"/>
    <n v="17.936499999999999"/>
  </r>
  <r>
    <s v="11:22:43"/>
    <s v="514,.(-04540"/>
    <s v="S"/>
    <x v="1"/>
    <s v="PAY"/>
    <s v="COMPLETED"/>
    <x v="8"/>
    <s v="11:53:53"/>
    <x v="5"/>
    <s v="SANTIAGO DE SURCO"/>
    <s v="SANTIAGO DE SURCO"/>
    <s v="Motocicleta"/>
    <x v="1086"/>
    <n v="14.850000000000001"/>
    <n v="3.75"/>
    <n v="4.5"/>
    <n v="0.55000000000000004"/>
    <n v="16.875"/>
    <n v="8.1675000000000022"/>
    <n v="51.75"/>
    <n v="25.042500000000004"/>
  </r>
  <r>
    <s v="11:22:43"/>
    <s v="878-.(,)8955"/>
    <s v="S"/>
    <x v="1"/>
    <s v="PAY"/>
    <s v="COMPLETED"/>
    <x v="8"/>
    <s v="12:41:36"/>
    <x v="7"/>
    <s v="SANTIAGO DE SURCO"/>
    <s v="BRENA"/>
    <s v="Motocicleta"/>
    <x v="1168"/>
    <n v="9.16"/>
    <n v="3.75"/>
    <n v="4.5"/>
    <n v="0.55000000000000004"/>
    <n v="16.875"/>
    <n v="5.0380000000000003"/>
    <n v="151"/>
    <n v="21.913"/>
  </r>
  <r>
    <s v="11:22:43"/>
    <s v="233+1).07638"/>
    <s v="M"/>
    <x v="1"/>
    <s v="PAY"/>
    <s v="COMPLETED"/>
    <x v="8"/>
    <s v="14:17:11"/>
    <x v="9"/>
    <s v="SANTIAGO DE SURCO"/>
    <s v="SAN MIGUEL"/>
    <s v="Motocicleta"/>
    <x v="1169"/>
    <n v="12.670000000000002"/>
    <n v="3.75"/>
    <n v="4.5"/>
    <n v="0.55000000000000004"/>
    <n v="16.875"/>
    <n v="6.9685000000000015"/>
    <n v="170.1"/>
    <n v="23.843500000000002"/>
  </r>
  <r>
    <s v="11:26:06"/>
    <s v="30.00,2679"/>
    <s v="S"/>
    <x v="1"/>
    <s v="PAY"/>
    <s v="FAILED"/>
    <x v="8"/>
    <s v="12:57:15"/>
    <x v="7"/>
    <s v="SAN MARTIN DE PORRES"/>
    <s v="LOS OLIVOS"/>
    <s v="Motocicleta"/>
    <x v="1170"/>
    <n v="8.48"/>
    <n v="3.75"/>
    <n v="4.5"/>
    <n v="0.55000000000000004"/>
    <n v="16.875"/>
    <n v="4.6640000000000006"/>
    <n v="237.32"/>
    <n v="21.539000000000001"/>
  </r>
  <r>
    <s v="11:26:13"/>
    <s v="486/.*/21278"/>
    <s v="S"/>
    <x v="0"/>
    <s v="PAY"/>
    <s v="FAILED"/>
    <x v="4"/>
    <s v="14:00:27"/>
    <x v="9"/>
    <s v="SURQUILLO"/>
    <s v="SAN ISIDRO"/>
    <s v="Motocicleta"/>
    <x v="878"/>
    <n v="12.69"/>
    <n v="2.5"/>
    <n v="3"/>
    <n v="1.2"/>
    <n v="7.5"/>
    <n v="15.227999999999998"/>
    <n v="70.23"/>
    <n v="22.727999999999998"/>
  </r>
  <r>
    <s v="11:26:13"/>
    <s v="7530/*219818"/>
    <s v="S"/>
    <x v="0"/>
    <s v="PAY"/>
    <s v="COMPLETED"/>
    <x v="6"/>
    <s v="10:17:22"/>
    <x v="4"/>
    <s v="SURQUILLO"/>
    <s v="SAN ISIDRO"/>
    <s v="Motocicleta"/>
    <x v="786"/>
    <n v="13.64"/>
    <n v="2.5"/>
    <n v="3"/>
    <n v="1.2"/>
    <n v="7.5"/>
    <n v="16.367999999999999"/>
    <n v="57.07"/>
    <n v="23.867999999999999"/>
  </r>
  <r>
    <s v="11:27:56"/>
    <s v="428/.1))2622"/>
    <s v="S"/>
    <x v="1"/>
    <s v="PAY"/>
    <s v="COMPLETED"/>
    <x v="8"/>
    <s v="14:46:37"/>
    <x v="9"/>
    <s v="SAN MARTIN DE PORRES"/>
    <s v="CARABAYLLO"/>
    <s v="Motocicleta"/>
    <x v="848"/>
    <n v="11.37"/>
    <n v="3.75"/>
    <n v="4.5"/>
    <n v="0.55000000000000004"/>
    <n v="16.875"/>
    <n v="6.2534999999999998"/>
    <n v="205.45"/>
    <n v="23.128499999999999"/>
  </r>
  <r>
    <s v="11:30:17"/>
    <s v="725,1-0+9760"/>
    <s v="S"/>
    <x v="1"/>
    <s v="COD"/>
    <s v="FAILED"/>
    <x v="8"/>
    <s v="12:57:16"/>
    <x v="7"/>
    <s v="SAN MARTIN DE PORRES"/>
    <s v="LOS OLIVOS"/>
    <s v="Motocicleta"/>
    <x v="1171"/>
    <n v="0"/>
    <n v="3.75"/>
    <n v="4.5"/>
    <n v="0.55000000000000004"/>
    <n v="12.419999999999998"/>
    <n v="0"/>
    <n v="46.01"/>
    <n v="12.419999999999998"/>
  </r>
  <r>
    <s v="11:30:46"/>
    <s v="478(1+(-7730"/>
    <s v="S"/>
    <x v="1"/>
    <s v="PAY"/>
    <s v="COMPLETED"/>
    <x v="8"/>
    <s v="12:30:19"/>
    <x v="7"/>
    <s v="MIRAFLORES"/>
    <s v="SANTIAGO DE SURCO"/>
    <s v="Motocicleta"/>
    <x v="1172"/>
    <n v="0.84999999999999964"/>
    <n v="3.75"/>
    <n v="4.5"/>
    <n v="0.55000000000000004"/>
    <n v="16.875"/>
    <n v="0.46749999999999986"/>
    <n v="179.54"/>
    <n v="17.342500000000001"/>
  </r>
  <r>
    <s v="11:31:21"/>
    <s v="552+.2)/6914"/>
    <s v="S"/>
    <x v="3"/>
    <s v="PAY"/>
    <s v="COMPLETED"/>
    <x v="8"/>
    <s v="13:00:14"/>
    <x v="3"/>
    <s v="LIMA"/>
    <s v="SANTIAGO DE SURCO"/>
    <s v="Motocicleta"/>
    <x v="1173"/>
    <n v="13.91"/>
    <n v="3"/>
    <n v="3.5"/>
    <n v="0.75"/>
    <n v="10.5"/>
    <n v="10.432500000000001"/>
    <n v="140.68"/>
    <n v="20.932500000000001"/>
  </r>
  <r>
    <s v="11:36:23"/>
    <s v="7220)0.*7503"/>
    <s v="S"/>
    <x v="3"/>
    <s v="PAY"/>
    <s v="COMPLETED"/>
    <x v="8"/>
    <s v="14:34:58"/>
    <x v="9"/>
    <s v="SURQUILLO"/>
    <s v="CHORRILLOS"/>
    <s v="Motocicleta"/>
    <x v="58"/>
    <n v="6.16"/>
    <n v="3"/>
    <n v="3.5"/>
    <n v="0.75"/>
    <n v="10.5"/>
    <n v="4.62"/>
    <n v="76.38"/>
    <n v="15.120000000000001"/>
  </r>
  <r>
    <s v="11:39:58"/>
    <s v="8172.+.+4581"/>
    <s v="S"/>
    <x v="3"/>
    <s v="PAY"/>
    <s v="COMPLETED"/>
    <x v="8"/>
    <s v="19:02:30"/>
    <x v="0"/>
    <s v="LIMA"/>
    <s v="MIRAFLORES"/>
    <s v="Motocicleta"/>
    <x v="1061"/>
    <n v="8.9600000000000009"/>
    <n v="3"/>
    <n v="3.5"/>
    <n v="0.75"/>
    <n v="10.5"/>
    <n v="6.7200000000000006"/>
    <n v="201.72"/>
    <n v="17.22"/>
  </r>
  <r>
    <s v="11:40:42"/>
    <s v="265+).(.2346"/>
    <s v="S"/>
    <x v="0"/>
    <s v="PAY"/>
    <s v="COMPLETED"/>
    <x v="4"/>
    <s v="10:10:47"/>
    <x v="4"/>
    <s v="SURQUILLO"/>
    <s v="LA VICTORIA"/>
    <s v="Motocicleta"/>
    <x v="87"/>
    <n v="7.1199999999999992"/>
    <n v="2.5"/>
    <n v="3"/>
    <n v="1.2"/>
    <n v="7.5"/>
    <n v="8.5439999999999987"/>
    <n v="185.04"/>
    <n v="16.043999999999997"/>
  </r>
  <r>
    <s v="11:40:56"/>
    <s v="14-11)22695"/>
    <s v="S"/>
    <x v="1"/>
    <s v="PAY"/>
    <s v="COMPLETED"/>
    <x v="8"/>
    <s v="14:43:59"/>
    <x v="9"/>
    <s v="SAN JUAN DE LURIGANCHO"/>
    <s v="SAN JUAN DE LURIGANCHO"/>
    <s v="Motocicleta"/>
    <x v="1174"/>
    <n v="5.0500000000000007"/>
    <n v="3.75"/>
    <n v="4.5"/>
    <n v="0.55000000000000004"/>
    <n v="16.875"/>
    <n v="2.7775000000000007"/>
    <n v="213.39"/>
    <n v="19.6525"/>
  </r>
  <r>
    <s v="11:51:15"/>
    <s v="4061/)215710"/>
    <s v="S"/>
    <x v="2"/>
    <s v="PAY"/>
    <s v="COMPLETED"/>
    <x v="4"/>
    <s v="11:58:07"/>
    <x v="5"/>
    <s v="SURQUILLO"/>
    <s v="MIRAFLORES"/>
    <s v="Motocicleta"/>
    <x v="879"/>
    <n v="1.9499999999999993"/>
    <n v="12"/>
    <n v="8"/>
    <n v="2.65"/>
    <n v="96"/>
    <n v="5.1674999999999978"/>
    <n v="1.55"/>
    <n v="101.1675"/>
  </r>
  <r>
    <s v="11:59:31"/>
    <s v="700*/()6619"/>
    <s v="S"/>
    <x v="1"/>
    <s v="COD"/>
    <s v="COMPLETED"/>
    <x v="8"/>
    <s v="12:54:07"/>
    <x v="7"/>
    <s v="SANTA ANITA"/>
    <s v="SANTA ANITA"/>
    <s v="Motocicleta"/>
    <x v="510"/>
    <n v="3.76"/>
    <n v="3.75"/>
    <n v="4.5"/>
    <n v="0.55000000000000004"/>
    <n v="16.875"/>
    <n v="2.0680000000000001"/>
    <n v="93.28"/>
    <n v="18.943000000000001"/>
  </r>
  <r>
    <s v="12:00:40"/>
    <s v="531(1.+-7748"/>
    <s v="S"/>
    <x v="1"/>
    <s v="CCD"/>
    <s v="COMPLETED"/>
    <x v="8"/>
    <s v="13:05:08"/>
    <x v="3"/>
    <s v="CHORRILLOS"/>
    <s v="CHORRILLOS"/>
    <s v="Motocicleta"/>
    <x v="964"/>
    <n v="6.25"/>
    <n v="3.75"/>
    <n v="4.5"/>
    <n v="0.55000000000000004"/>
    <n v="16.875"/>
    <n v="3.4375000000000004"/>
    <n v="68.349999999999994"/>
    <n v="20.3125"/>
  </r>
  <r>
    <s v="12:03:55"/>
    <s v="88321))+9960"/>
    <s v="S"/>
    <x v="3"/>
    <s v="PAY"/>
    <s v="COMPLETED"/>
    <x v="8"/>
    <s v="14:37:17"/>
    <x v="9"/>
    <s v="LIMA"/>
    <s v="LA MOLINA"/>
    <s v="Motocicleta"/>
    <x v="0"/>
    <n v="13.41"/>
    <n v="3"/>
    <n v="3.5"/>
    <n v="0.75"/>
    <n v="10.5"/>
    <n v="10.057500000000001"/>
    <n v="241.98"/>
    <n v="20.557500000000001"/>
  </r>
  <r>
    <s v="12:07:30"/>
    <s v="2301/../8358"/>
    <s v="S"/>
    <x v="1"/>
    <s v="COD"/>
    <s v="FAILED"/>
    <x v="8"/>
    <s v="16:34:44"/>
    <x v="2"/>
    <s v="MIRAFLORES"/>
    <s v="LIMA"/>
    <s v="Motocicleta"/>
    <x v="1086"/>
    <n v="14.850000000000001"/>
    <n v="3.75"/>
    <n v="4.5"/>
    <n v="0.55000000000000004"/>
    <n v="16.875"/>
    <n v="8.1675000000000022"/>
    <n v="110.8"/>
    <n v="25.042500000000004"/>
  </r>
  <r>
    <s v="12:08:01"/>
    <s v="480.)-(16549"/>
    <s v="S"/>
    <x v="1"/>
    <s v="COD"/>
    <s v="COMPLETED"/>
    <x v="8"/>
    <s v="12:55:35"/>
    <x v="7"/>
    <s v="BELLAVISTA"/>
    <s v="LIMA"/>
    <s v="Motocicleta"/>
    <x v="479"/>
    <n v="0"/>
    <n v="3.75"/>
    <n v="4.5"/>
    <n v="0.55000000000000004"/>
    <n v="14.625"/>
    <n v="0"/>
    <n v="245.56"/>
    <n v="14.625"/>
  </r>
  <r>
    <s v="12:24:53"/>
    <s v="341,---01600"/>
    <s v="S"/>
    <x v="1"/>
    <s v="PAY"/>
    <s v="COMPLETED"/>
    <x v="8"/>
    <s v="12:57:43"/>
    <x v="7"/>
    <s v="SAN MARTIN DE PORRES"/>
    <s v="INDEPENDENCIA"/>
    <s v="Motocicleta"/>
    <x v="655"/>
    <n v="1.87"/>
    <n v="3.75"/>
    <n v="4.5"/>
    <n v="0.55000000000000004"/>
    <n v="16.875"/>
    <n v="1.0285000000000002"/>
    <n v="130.30000000000001"/>
    <n v="17.903500000000001"/>
  </r>
  <r>
    <s v="12:25:53"/>
    <s v="828,1/+.8859"/>
    <s v="S"/>
    <x v="3"/>
    <s v="PAY"/>
    <s v="COMPLETED"/>
    <x v="8"/>
    <s v="14:33:56"/>
    <x v="9"/>
    <s v="LIMA"/>
    <s v="MIRAFLORES"/>
    <s v="Motocicleta"/>
    <x v="342"/>
    <n v="8.1199999999999992"/>
    <n v="3"/>
    <n v="3.5"/>
    <n v="0.75"/>
    <n v="10.5"/>
    <n v="6.09"/>
    <n v="170.07"/>
    <n v="16.59"/>
  </r>
  <r>
    <s v="12:25:58"/>
    <s v="173--2(+317"/>
    <s v="S"/>
    <x v="0"/>
    <s v="PAY"/>
    <s v="COMPLETED"/>
    <x v="4"/>
    <s v="09:42:06"/>
    <x v="10"/>
    <s v="SURQUILLO"/>
    <s v="SANTIAGO DE SURCO"/>
    <s v="Motocicleta"/>
    <x v="1175"/>
    <n v="8.01"/>
    <n v="2.5"/>
    <n v="3"/>
    <n v="1.2"/>
    <n v="7.5"/>
    <n v="9.6120000000000001"/>
    <n v="141.41"/>
    <n v="17.112000000000002"/>
  </r>
  <r>
    <s v="12:26:13"/>
    <s v="887.*)).1775"/>
    <s v="S"/>
    <x v="3"/>
    <s v="PAY"/>
    <s v="COMPLETED"/>
    <x v="8"/>
    <s v="14:34:07"/>
    <x v="9"/>
    <s v="LIMA"/>
    <s v="MIRAFLORES"/>
    <s v="Motocicleta"/>
    <x v="798"/>
    <n v="15.739999999999998"/>
    <n v="3"/>
    <n v="3.5"/>
    <n v="0.75"/>
    <n v="10.5"/>
    <n v="11.805"/>
    <n v="78.36"/>
    <n v="22.305"/>
  </r>
  <r>
    <s v="12:30:25"/>
    <s v="15,**)+588"/>
    <s v="S"/>
    <x v="1"/>
    <s v="PAY"/>
    <s v="COMPLETED"/>
    <x v="8"/>
    <s v="16:35:23"/>
    <x v="2"/>
    <s v="MIRAFLORES"/>
    <s v="VILLA EL SALVADOR"/>
    <s v="Motocicleta"/>
    <x v="1176"/>
    <n v="1.1600000000000001"/>
    <n v="3.75"/>
    <n v="4.5"/>
    <n v="0.55000000000000004"/>
    <n v="16.875"/>
    <n v="0.63800000000000012"/>
    <n v="202.59"/>
    <n v="17.513000000000002"/>
  </r>
  <r>
    <s v="12:30:56"/>
    <s v="647*-(2(9665"/>
    <s v="S"/>
    <x v="1"/>
    <s v="PAY"/>
    <s v="COMPLETED"/>
    <x v="8"/>
    <s v="13:30:21"/>
    <x v="3"/>
    <s v="JESUS MARIA"/>
    <s v="JESUS MARIA"/>
    <s v="Motocicleta"/>
    <x v="1177"/>
    <n v="9.27"/>
    <n v="3.75"/>
    <n v="4.5"/>
    <n v="0.55000000000000004"/>
    <n v="16.875"/>
    <n v="5.0985000000000005"/>
    <n v="82.53"/>
    <n v="21.973500000000001"/>
  </r>
  <r>
    <s v="12:31:56"/>
    <s v="4721,)222225"/>
    <s v="M"/>
    <x v="1"/>
    <s v="PAY"/>
    <s v="COMPLETED"/>
    <x v="4"/>
    <s v="11:01:35"/>
    <x v="5"/>
    <s v="SANTIAGO DE SURCO"/>
    <s v="SANTIAGO DE SURCO"/>
    <s v="Motocicleta"/>
    <x v="1178"/>
    <n v="7.3800000000000008"/>
    <n v="3.75"/>
    <n v="4.5"/>
    <n v="0.55000000000000004"/>
    <n v="16.875"/>
    <n v="4.0590000000000011"/>
    <n v="197.43"/>
    <n v="20.934000000000001"/>
  </r>
  <r>
    <s v="12:31:56"/>
    <s v="798/2(0/7026"/>
    <s v="M"/>
    <x v="1"/>
    <s v="PAY"/>
    <s v="COMPLETED"/>
    <x v="8"/>
    <s v="13:26:58"/>
    <x v="3"/>
    <s v="SANTIAGO DE SURCO"/>
    <s v="MIRAFLORES"/>
    <s v="Motocicleta"/>
    <x v="803"/>
    <n v="4.2300000000000004"/>
    <n v="3.75"/>
    <n v="4.5"/>
    <n v="0.55000000000000004"/>
    <n v="16.875"/>
    <n v="2.3265000000000002"/>
    <n v="45.77"/>
    <n v="19.201499999999999"/>
  </r>
  <r>
    <s v="12:34:50"/>
    <s v="75*(,.)6002"/>
    <s v="S"/>
    <x v="1"/>
    <s v="PAY"/>
    <s v="COMPLETED"/>
    <x v="8"/>
    <s v="13:14:41"/>
    <x v="3"/>
    <s v="PUEBLO LIBRE"/>
    <s v="LIMA"/>
    <s v="Motocicleta"/>
    <x v="221"/>
    <n v="11.51"/>
    <n v="3.75"/>
    <n v="4.5"/>
    <n v="0.55000000000000004"/>
    <n v="16.875"/>
    <n v="6.3305000000000007"/>
    <n v="140.26"/>
    <n v="23.205500000000001"/>
  </r>
  <r>
    <s v="12:38:22"/>
    <s v="543(,+./2437"/>
    <s v="S"/>
    <x v="3"/>
    <s v="PAY"/>
    <s v="COMPLETED"/>
    <x v="8"/>
    <s v="14:34:45"/>
    <x v="9"/>
    <s v="LIMA"/>
    <s v="SANTIAGO DE SURCO"/>
    <s v="Motocicleta"/>
    <x v="1179"/>
    <n v="2.9699999999999998"/>
    <n v="3"/>
    <n v="3.5"/>
    <n v="0.75"/>
    <n v="10.5"/>
    <n v="2.2275"/>
    <n v="27.31"/>
    <n v="12.727499999999999"/>
  </r>
  <r>
    <s v="12:50:59"/>
    <s v="48-+./+7681"/>
    <s v="S"/>
    <x v="1"/>
    <s v="PAY"/>
    <s v="COMPLETED"/>
    <x v="8"/>
    <s v="14:02:02"/>
    <x v="9"/>
    <s v="LIMA"/>
    <s v="SAN MIGUEL"/>
    <s v="Motocicleta"/>
    <x v="27"/>
    <n v="11.01"/>
    <n v="3.75"/>
    <n v="4.5"/>
    <n v="0.55000000000000004"/>
    <n v="16.875"/>
    <n v="6.0555000000000003"/>
    <n v="143.06"/>
    <n v="22.930500000000002"/>
  </r>
  <r>
    <s v="12:51:10"/>
    <s v="59900+2(2657"/>
    <s v="S"/>
    <x v="3"/>
    <s v="PAY"/>
    <s v="COMPLETED"/>
    <x v="8"/>
    <s v="13:44:59"/>
    <x v="3"/>
    <s v="LIMA"/>
    <s v="SANTIAGO DE SURCO"/>
    <s v="Motocicleta"/>
    <x v="1180"/>
    <n v="14.989999999999998"/>
    <n v="3"/>
    <n v="3.5"/>
    <n v="0.75"/>
    <n v="10.5"/>
    <n v="11.2425"/>
    <n v="112.84"/>
    <n v="21.7425"/>
  </r>
  <r>
    <s v="12:52:10"/>
    <s v="9.-/+06251"/>
    <s v="S"/>
    <x v="1"/>
    <s v="COD"/>
    <s v="COMPLETED"/>
    <x v="8"/>
    <s v="13:47:42"/>
    <x v="3"/>
    <s v="INDEPENDENCIA"/>
    <s v="SAN MARTIN DE PORRES"/>
    <s v="Motocicleta"/>
    <x v="167"/>
    <n v="12.71"/>
    <n v="3.75"/>
    <n v="4.5"/>
    <n v="0.55000000000000004"/>
    <n v="16.875"/>
    <n v="6.9905000000000008"/>
    <n v="183.13"/>
    <n v="23.865500000000001"/>
  </r>
  <r>
    <s v="13:08:44"/>
    <s v="474)/)1/1565"/>
    <s v="S"/>
    <x v="3"/>
    <s v="PAY"/>
    <s v="COMPLETED"/>
    <x v="8"/>
    <s v="14:34:28"/>
    <x v="9"/>
    <s v="LIMA"/>
    <s v="PUEBLO LIBRE"/>
    <s v="Motocicleta"/>
    <x v="1181"/>
    <n v="12.17"/>
    <n v="3"/>
    <n v="3.5"/>
    <n v="0.75"/>
    <n v="10.5"/>
    <n v="9.1274999999999995"/>
    <n v="63.43"/>
    <n v="19.627499999999998"/>
  </r>
  <r>
    <s v="13:10:32"/>
    <s v="707+-01.5858"/>
    <s v="S"/>
    <x v="3"/>
    <s v="PAY"/>
    <s v="COMPLETED"/>
    <x v="8"/>
    <s v="13:47:03"/>
    <x v="3"/>
    <s v="LIMA"/>
    <s v="PUEBLO LIBRE"/>
    <s v="Motocicleta"/>
    <x v="370"/>
    <n v="10"/>
    <n v="3"/>
    <n v="3.5"/>
    <n v="0.75"/>
    <n v="10.5"/>
    <n v="7.5"/>
    <n v="168.8"/>
    <n v="18"/>
  </r>
  <r>
    <s v="13:11:51"/>
    <s v="5130/(,)6134"/>
    <s v="S"/>
    <x v="1"/>
    <s v="PAY"/>
    <s v="FAILED"/>
    <x v="8"/>
    <s v="13:24:56"/>
    <x v="3"/>
    <s v="SAN JUAN DE MIRAFLORES"/>
    <s v="SAN JUAN DE MIRAFLORES"/>
    <s v="Motocicleta"/>
    <x v="1182"/>
    <n v="15.04"/>
    <n v="3.75"/>
    <n v="4.5"/>
    <n v="0.55000000000000004"/>
    <n v="16.875"/>
    <n v="8.2720000000000002"/>
    <n v="111.1"/>
    <n v="25.146999999999998"/>
  </r>
  <r>
    <s v="13:12:42"/>
    <s v="819,2+(06765"/>
    <s v="S"/>
    <x v="1"/>
    <s v="PAY"/>
    <s v="COMPLETED"/>
    <x v="8"/>
    <s v="13:50:29"/>
    <x v="3"/>
    <s v="CALLAO"/>
    <s v="CALLAO"/>
    <s v="Motocicleta"/>
    <x v="1183"/>
    <n v="4.5999999999999996"/>
    <n v="3.75"/>
    <n v="4.5"/>
    <n v="0.55000000000000004"/>
    <n v="16.875"/>
    <n v="2.5299999999999998"/>
    <n v="22.85"/>
    <n v="19.405000000000001"/>
  </r>
  <r>
    <s v="13:17:19"/>
    <s v="207)-,(.9231"/>
    <s v="S"/>
    <x v="3"/>
    <s v="PAY"/>
    <s v="COMPLETED"/>
    <x v="8"/>
    <s v="14:33:49"/>
    <x v="9"/>
    <s v="LIMA"/>
    <s v="LINCE"/>
    <s v="Motocicleta"/>
    <x v="1184"/>
    <n v="4.3"/>
    <n v="3"/>
    <n v="3.5"/>
    <n v="0.75"/>
    <n v="10.5"/>
    <n v="3.2249999999999996"/>
    <n v="114.72"/>
    <n v="13.725"/>
  </r>
  <r>
    <s v="13:18:46"/>
    <s v="287/12+.6538"/>
    <s v="S"/>
    <x v="3"/>
    <s v="PAY"/>
    <s v="COMPLETED"/>
    <x v="8"/>
    <s v="14:34:17"/>
    <x v="9"/>
    <s v="LIMA"/>
    <s v="LINCE"/>
    <s v="Motocicleta"/>
    <x v="1185"/>
    <n v="2.2699999999999996"/>
    <n v="3"/>
    <n v="3.5"/>
    <n v="0.75"/>
    <n v="10.5"/>
    <n v="1.7024999999999997"/>
    <n v="191.96"/>
    <n v="12.202500000000001"/>
  </r>
  <r>
    <s v="13:23:56"/>
    <s v="40001*,(1161"/>
    <s v="S"/>
    <x v="1"/>
    <s v="COD"/>
    <s v="COMPLETED"/>
    <x v="8"/>
    <s v="15:36:27"/>
    <x v="11"/>
    <s v="ATE"/>
    <s v="ATE"/>
    <s v="Motocicleta"/>
    <x v="1186"/>
    <n v="12.54"/>
    <n v="3.75"/>
    <n v="4.5"/>
    <n v="0.55000000000000004"/>
    <n v="16.875"/>
    <n v="6.8970000000000002"/>
    <n v="104.86"/>
    <n v="23.771999999999998"/>
  </r>
  <r>
    <s v="13:42:13"/>
    <s v="794*2.)(6445"/>
    <s v="S"/>
    <x v="3"/>
    <s v="PAY"/>
    <s v="COMPLETED"/>
    <x v="8"/>
    <s v="14:32:59"/>
    <x v="9"/>
    <s v="LIMA"/>
    <s v="MAGDALENA DEL MAR"/>
    <s v="Motocicleta"/>
    <x v="625"/>
    <n v="2.2300000000000004"/>
    <n v="3"/>
    <n v="3.5"/>
    <n v="0.75"/>
    <n v="10.5"/>
    <n v="1.6725000000000003"/>
    <n v="40.82"/>
    <n v="12.172499999999999"/>
  </r>
  <r>
    <s v="13:43:27"/>
    <s v="178/*(0-4738"/>
    <s v="S"/>
    <x v="1"/>
    <s v="COD"/>
    <s v="COMPLETED"/>
    <x v="8"/>
    <s v="15:40:18"/>
    <x v="11"/>
    <s v="SAN MARTIN DE PORRES"/>
    <s v="COMAS"/>
    <s v="Motocicleta"/>
    <x v="1187"/>
    <n v="1.4400000000000004"/>
    <n v="3.75"/>
    <n v="4.5"/>
    <n v="0.55000000000000004"/>
    <n v="16.875"/>
    <n v="0.79200000000000026"/>
    <n v="68.290000000000006"/>
    <n v="17.667000000000002"/>
  </r>
  <r>
    <s v="13:44:02"/>
    <s v="720../2*6340"/>
    <s v="S"/>
    <x v="1"/>
    <s v="CCD"/>
    <s v="COMPLETED"/>
    <x v="8"/>
    <s v="14:53:48"/>
    <x v="9"/>
    <s v="SANTA ANITA"/>
    <s v="SAN JUAN DE LURIGANCHO"/>
    <s v="Motocicleta"/>
    <x v="1188"/>
    <n v="8.67"/>
    <n v="3.75"/>
    <n v="4.5"/>
    <n v="0.55000000000000004"/>
    <n v="16.875"/>
    <n v="4.7685000000000004"/>
    <n v="167.86"/>
    <n v="21.6435"/>
  </r>
  <r>
    <s v="13:51:11"/>
    <s v="274*,,)+3024"/>
    <s v="S"/>
    <x v="3"/>
    <s v="PAY"/>
    <s v="COMPLETED"/>
    <x v="8"/>
    <s v="14:18:10"/>
    <x v="9"/>
    <s v="LIMA"/>
    <s v="MAGDALENA DEL MAR"/>
    <s v="Motocicleta"/>
    <x v="1189"/>
    <n v="14.98"/>
    <n v="3"/>
    <n v="3.5"/>
    <n v="0.75"/>
    <n v="10.5"/>
    <n v="11.234999999999999"/>
    <n v="138.88"/>
    <n v="21.734999999999999"/>
  </r>
  <r>
    <s v="13:58:32"/>
    <s v="78001)2(8205"/>
    <s v="S"/>
    <x v="2"/>
    <s v="PAY"/>
    <s v="COMPLETED"/>
    <x v="4"/>
    <s v="14:52:03"/>
    <x v="9"/>
    <s v="SURQUILLO"/>
    <s v="LA VICTORIA"/>
    <s v="Motocicleta"/>
    <x v="750"/>
    <n v="0"/>
    <n v="12"/>
    <n v="8"/>
    <n v="2.65"/>
    <n v="67.680000000000007"/>
    <n v="0"/>
    <n v="183.25"/>
    <n v="67.680000000000007"/>
  </r>
  <r>
    <s v="14:01:39"/>
    <s v="4362/--(8182"/>
    <s v="S"/>
    <x v="1"/>
    <s v="PAY"/>
    <s v="COMPLETED"/>
    <x v="8"/>
    <s v="16:22:53"/>
    <x v="2"/>
    <s v="BRENA"/>
    <s v="CALLAO"/>
    <s v="Motocicleta"/>
    <x v="1190"/>
    <n v="0"/>
    <n v="3.75"/>
    <n v="4.5"/>
    <n v="0.55000000000000004"/>
    <n v="14.94"/>
    <n v="0"/>
    <n v="249.23"/>
    <n v="14.94"/>
  </r>
  <r>
    <s v="14:04:36"/>
    <s v="137(*(+/7756"/>
    <s v="S"/>
    <x v="3"/>
    <s v="PAY"/>
    <s v="COMPLETED"/>
    <x v="8"/>
    <s v="16:06:32"/>
    <x v="2"/>
    <s v="LIMA"/>
    <s v="SURQUILLO"/>
    <s v="Motocicleta"/>
    <x v="106"/>
    <n v="0"/>
    <n v="3"/>
    <n v="3.5"/>
    <n v="0.75"/>
    <n v="7.49"/>
    <n v="0"/>
    <n v="196.5"/>
    <n v="7.49"/>
  </r>
  <r>
    <s v="14:07:08"/>
    <s v="769*0+2*1273"/>
    <s v="S"/>
    <x v="1"/>
    <s v="COD"/>
    <s v="COMPLETED"/>
    <x v="8"/>
    <s v="16:08:44"/>
    <x v="2"/>
    <s v="SANTA ANITA"/>
    <s v="SANTA ANITA"/>
    <s v="Motocicleta"/>
    <x v="29"/>
    <n v="5.23"/>
    <n v="3.75"/>
    <n v="4.5"/>
    <n v="0.55000000000000004"/>
    <n v="16.875"/>
    <n v="2.8765000000000005"/>
    <n v="169.92"/>
    <n v="19.7515"/>
  </r>
  <r>
    <s v="14:07:51"/>
    <s v="2940-+,.5697"/>
    <s v="S"/>
    <x v="3"/>
    <s v="PAY"/>
    <s v="COMPLETED"/>
    <x v="8"/>
    <s v="15:13:33"/>
    <x v="11"/>
    <s v="LIMA"/>
    <s v="SAN BORJA"/>
    <s v="Motocicleta"/>
    <x v="1191"/>
    <n v="0"/>
    <n v="3"/>
    <n v="3.5"/>
    <n v="0.75"/>
    <n v="4.2"/>
    <n v="0"/>
    <n v="216.9"/>
    <n v="4.2"/>
  </r>
  <r>
    <s v="14:11:10"/>
    <s v="715(().(3139"/>
    <s v="S"/>
    <x v="1"/>
    <s v="COD"/>
    <s v="COMPLETED"/>
    <x v="8"/>
    <s v="15:12:39"/>
    <x v="11"/>
    <s v="SANTA ANITA"/>
    <s v="EL AGUSTINO"/>
    <s v="Motocicleta"/>
    <x v="521"/>
    <n v="14.620000000000001"/>
    <n v="3.75"/>
    <n v="4.5"/>
    <n v="0.55000000000000004"/>
    <n v="16.875"/>
    <n v="8.0410000000000004"/>
    <n v="58.67"/>
    <n v="24.916"/>
  </r>
  <r>
    <s v="14:20:25"/>
    <s v="811.,,,*7685"/>
    <s v="S"/>
    <x v="1"/>
    <s v="PAY"/>
    <s v="COMPLETED"/>
    <x v="8"/>
    <s v="15:24:38"/>
    <x v="11"/>
    <s v="LIMA"/>
    <s v="LIMA"/>
    <s v="Motocicleta"/>
    <x v="918"/>
    <n v="13.809999999999999"/>
    <n v="3.75"/>
    <n v="4.5"/>
    <n v="0.55000000000000004"/>
    <n v="16.875"/>
    <n v="7.5954999999999995"/>
    <n v="169.43"/>
    <n v="24.470500000000001"/>
  </r>
  <r>
    <s v="14:20:49"/>
    <s v="6092..(02274"/>
    <s v="S"/>
    <x v="1"/>
    <s v="PAY"/>
    <s v="COMPLETED"/>
    <x v="8"/>
    <s v="14:47:56"/>
    <x v="9"/>
    <s v="SANTA ANITA"/>
    <s v="ATE"/>
    <s v="Motocicleta"/>
    <x v="945"/>
    <n v="3.1399999999999997"/>
    <n v="3.75"/>
    <n v="4.5"/>
    <n v="0.55000000000000004"/>
    <n v="16.875"/>
    <n v="1.7269999999999999"/>
    <n v="99.79"/>
    <n v="18.602"/>
  </r>
  <r>
    <s v="14:22:17"/>
    <s v="215.2,+/8063"/>
    <s v="S"/>
    <x v="1"/>
    <s v="PAY"/>
    <s v="COMPLETED"/>
    <x v="8"/>
    <s v="15:12:27"/>
    <x v="11"/>
    <s v="INDEPENDENCIA"/>
    <s v="SAN MARTIN DE PORRES"/>
    <s v="Motocicleta"/>
    <x v="222"/>
    <n v="3.0199999999999996"/>
    <n v="3.75"/>
    <n v="4.5"/>
    <n v="0.55000000000000004"/>
    <n v="16.875"/>
    <n v="1.6609999999999998"/>
    <n v="137.55000000000001"/>
    <n v="18.536000000000001"/>
  </r>
  <r>
    <s v="14:28:09"/>
    <s v="301+(,218709"/>
    <s v="S"/>
    <x v="1"/>
    <s v="PAY"/>
    <s v="COMPLETED"/>
    <x v="11"/>
    <s v="15:03:15"/>
    <x v="11"/>
    <s v="VILLA MARIA DEL TRIUNFO"/>
    <s v="VILLA EL SALVADOR"/>
    <s v="Motocicleta"/>
    <x v="868"/>
    <n v="15.149999999999999"/>
    <n v="3.75"/>
    <n v="4.5"/>
    <n v="0.55000000000000004"/>
    <n v="16.875"/>
    <n v="8.3324999999999996"/>
    <n v="151.11000000000001"/>
    <n v="25.2075"/>
  </r>
  <r>
    <s v="14:34:31"/>
    <s v="509++2226666"/>
    <s v="S"/>
    <x v="3"/>
    <s v="PAY"/>
    <s v="COMPLETED"/>
    <x v="8"/>
    <s v="15:31:27"/>
    <x v="11"/>
    <s v="LIMA"/>
    <s v="SAN BORJA"/>
    <s v="Motocicleta"/>
    <x v="1192"/>
    <n v="4.8499999999999996"/>
    <n v="3"/>
    <n v="3.5"/>
    <n v="0.75"/>
    <n v="10.5"/>
    <n v="3.6374999999999997"/>
    <n v="224.01"/>
    <n v="14.137499999999999"/>
  </r>
  <r>
    <s v="14:38:24"/>
    <s v="661,)..)4418"/>
    <s v="S"/>
    <x v="3"/>
    <s v="PAY"/>
    <s v="COMPLETED"/>
    <x v="8"/>
    <s v="14:57:33"/>
    <x v="9"/>
    <s v="LIMA"/>
    <s v="MAGDALENA DEL MAR"/>
    <s v="Motocicleta"/>
    <x v="425"/>
    <n v="12.37"/>
    <n v="3"/>
    <n v="3.5"/>
    <n v="0.75"/>
    <n v="10.5"/>
    <n v="9.2774999999999999"/>
    <n v="5.15"/>
    <n v="19.7775"/>
  </r>
  <r>
    <s v="14:40:39"/>
    <s v="284))00/52"/>
    <s v="S"/>
    <x v="3"/>
    <s v="PAY"/>
    <s v="COMPLETED"/>
    <x v="8"/>
    <s v="15:13:15"/>
    <x v="11"/>
    <s v="LIMA"/>
    <s v="SANTIAGO DE SURCO"/>
    <s v="Motocicleta"/>
    <x v="379"/>
    <n v="17.760000000000002"/>
    <n v="3"/>
    <n v="3.5"/>
    <n v="0.75"/>
    <n v="10.5"/>
    <n v="13.32"/>
    <n v="60.31"/>
    <n v="23.82"/>
  </r>
  <r>
    <s v="14:49:13"/>
    <s v="36002(0+5955"/>
    <s v="S"/>
    <x v="1"/>
    <s v="PAY"/>
    <s v="COMPLETED"/>
    <x v="8"/>
    <s v="16:00:59"/>
    <x v="2"/>
    <s v="LA MOLINA"/>
    <s v="SURQUILLO"/>
    <s v="Motocicleta"/>
    <x v="1193"/>
    <n v="4.4700000000000006"/>
    <n v="3.75"/>
    <n v="4.5"/>
    <n v="0.55000000000000004"/>
    <n v="16.875"/>
    <n v="2.4585000000000004"/>
    <n v="151.35"/>
    <n v="19.333500000000001"/>
  </r>
  <r>
    <s v="14:50:27"/>
    <s v="1050*(-/9591"/>
    <s v="S"/>
    <x v="1"/>
    <s v="PAY"/>
    <s v="COMPLETED"/>
    <x v="8"/>
    <s v="15:41:51"/>
    <x v="11"/>
    <s v="LA MOLINA"/>
    <s v="SANTA ANITA"/>
    <s v="Motocicleta"/>
    <x v="1017"/>
    <n v="4.04"/>
    <n v="3.75"/>
    <n v="4.5"/>
    <n v="0.55000000000000004"/>
    <n v="16.875"/>
    <n v="2.2220000000000004"/>
    <n v="157.86000000000001"/>
    <n v="19.097000000000001"/>
  </r>
  <r>
    <s v="14:51:23"/>
    <s v="1371*((27749"/>
    <s v="S"/>
    <x v="1"/>
    <s v="PAY"/>
    <s v="COMPLETED"/>
    <x v="8"/>
    <s v="16:27:15"/>
    <x v="2"/>
    <s v="CHORRILLOS"/>
    <s v="SAN MIGUEL"/>
    <s v="Motocicleta"/>
    <x v="1194"/>
    <n v="10.11"/>
    <n v="3.75"/>
    <n v="4.5"/>
    <n v="0.55000000000000004"/>
    <n v="16.875"/>
    <n v="5.5605000000000002"/>
    <n v="132.22999999999999"/>
    <n v="22.435500000000001"/>
  </r>
  <r>
    <s v="14:56:12"/>
    <s v="564)+00-31"/>
    <s v="S"/>
    <x v="1"/>
    <s v="PAY"/>
    <s v="COMPLETED"/>
    <x v="8"/>
    <s v="16:05:12"/>
    <x v="2"/>
    <s v="PUEBLO LIBRE"/>
    <s v="CALLAO"/>
    <s v="Motocicleta"/>
    <x v="667"/>
    <n v="5.5399999999999991"/>
    <n v="3.75"/>
    <n v="4.5"/>
    <n v="0.55000000000000004"/>
    <n v="16.875"/>
    <n v="3.0469999999999997"/>
    <n v="78.5"/>
    <n v="19.922000000000001"/>
  </r>
  <r>
    <s v="14:59:19"/>
    <s v="417)2)2*7931"/>
    <s v="S"/>
    <x v="1"/>
    <s v="PAY"/>
    <s v="COMPLETED"/>
    <x v="8"/>
    <s v="15:28:37"/>
    <x v="11"/>
    <s v="PUEBLO LIBRE"/>
    <s v="LIMA"/>
    <s v="Motocicleta"/>
    <x v="427"/>
    <n v="4.1100000000000003"/>
    <n v="3.75"/>
    <n v="4.5"/>
    <n v="0.55000000000000004"/>
    <n v="16.875"/>
    <n v="2.2605000000000004"/>
    <n v="152.03"/>
    <n v="19.1355"/>
  </r>
  <r>
    <s v="15:02:48"/>
    <s v="548/01)15991"/>
    <s v="S"/>
    <x v="1"/>
    <s v="PAY"/>
    <s v="COMPLETED"/>
    <x v="8"/>
    <s v="16:22:05"/>
    <x v="2"/>
    <s v="PUEBLO LIBRE"/>
    <s v="CALLAO"/>
    <s v="Motocicleta"/>
    <x v="1106"/>
    <n v="16.170000000000002"/>
    <n v="3.75"/>
    <n v="4.5"/>
    <n v="0.55000000000000004"/>
    <n v="16.875"/>
    <n v="8.8935000000000013"/>
    <n v="247.81"/>
    <n v="25.768500000000003"/>
  </r>
  <r>
    <s v="15:04:34"/>
    <s v="158*00.*7182"/>
    <s v="S"/>
    <x v="1"/>
    <s v="PAY"/>
    <s v="COMPLETED"/>
    <x v="8"/>
    <s v="16:21:08"/>
    <x v="2"/>
    <s v="PUEBLO LIBRE"/>
    <s v="CALLAO"/>
    <s v="Motocicleta"/>
    <x v="724"/>
    <n v="0"/>
    <n v="3.75"/>
    <n v="4.5"/>
    <n v="0.55000000000000004"/>
    <n v="13.77"/>
    <n v="0"/>
    <n v="222.9"/>
    <n v="13.77"/>
  </r>
  <r>
    <s v="15:05:21"/>
    <s v="6432*(1+3287"/>
    <s v="S"/>
    <x v="1"/>
    <s v="PAY"/>
    <s v="COMPLETED"/>
    <x v="8"/>
    <s v="15:51:20"/>
    <x v="11"/>
    <s v="LA MOLINA"/>
    <s v="LA MOLINA"/>
    <s v="Motocicleta"/>
    <x v="1195"/>
    <n v="8.1999999999999993"/>
    <n v="3.75"/>
    <n v="4.5"/>
    <n v="0.55000000000000004"/>
    <n v="16.875"/>
    <n v="4.51"/>
    <n v="96.89"/>
    <n v="21.384999999999998"/>
  </r>
  <r>
    <s v="15:35:27"/>
    <s v="31401(**7410"/>
    <s v="S"/>
    <x v="1"/>
    <s v="PAY"/>
    <s v="COMPLETED"/>
    <x v="8"/>
    <s v="16:26:57"/>
    <x v="2"/>
    <s v="LA MOLINA"/>
    <s v="LA MOLINA"/>
    <s v="Motocicleta"/>
    <x v="933"/>
    <n v="2.12"/>
    <n v="3.75"/>
    <n v="4.5"/>
    <n v="0.55000000000000004"/>
    <n v="16.875"/>
    <n v="1.1660000000000001"/>
    <n v="15.31"/>
    <n v="18.041"/>
  </r>
  <r>
    <s v="15:39:35"/>
    <s v="42000+..8113"/>
    <s v="S"/>
    <x v="3"/>
    <s v="PAY"/>
    <s v="COMPLETED"/>
    <x v="8"/>
    <s v="16:38:33"/>
    <x v="2"/>
    <s v="SURQUILLO"/>
    <s v="LA MOLINA"/>
    <s v="Motocicleta"/>
    <x v="1196"/>
    <n v="0"/>
    <n v="3"/>
    <n v="3.5"/>
    <n v="0.75"/>
    <n v="3.7800000000000002"/>
    <n v="0"/>
    <n v="194.57"/>
    <n v="3.7800000000000002"/>
  </r>
  <r>
    <s v="15:55:32"/>
    <s v="88(,*.2830"/>
    <s v="S"/>
    <x v="3"/>
    <s v="PAY"/>
    <s v="COMPLETED"/>
    <x v="8"/>
    <s v="16:12:54"/>
    <x v="2"/>
    <s v="LIMA"/>
    <s v="MAGDALENA DEL MAR"/>
    <s v="Motocicleta"/>
    <x v="1197"/>
    <n v="0"/>
    <n v="3"/>
    <n v="3.5"/>
    <n v="0.75"/>
    <n v="6.5449999999999999"/>
    <n v="0"/>
    <n v="190.24"/>
    <n v="6.5449999999999999"/>
  </r>
  <r>
    <s v="16:03:43"/>
    <s v="102/1**,4055"/>
    <s v="S"/>
    <x v="1"/>
    <s v="PAY"/>
    <s v="COMPLETED"/>
    <x v="8"/>
    <s v="17:01:37"/>
    <x v="13"/>
    <s v="LA MOLINA"/>
    <s v="LA VICTORIA"/>
    <s v="Motocicleta"/>
    <x v="17"/>
    <n v="8.8000000000000007"/>
    <n v="3.75"/>
    <n v="4.5"/>
    <n v="0.55000000000000004"/>
    <n v="16.875"/>
    <n v="4.8400000000000007"/>
    <n v="145.85"/>
    <n v="21.715"/>
  </r>
  <r>
    <s v="16:18:26"/>
    <s v="2370(+2,6787"/>
    <s v="S"/>
    <x v="1"/>
    <s v="PAY"/>
    <s v="COMPLETED"/>
    <x v="8"/>
    <s v="17:22:23"/>
    <x v="13"/>
    <s v="SAN JUAN DE LURIGANCHO"/>
    <s v="SAN JUAN DE LURIGANCHO"/>
    <s v="Motocicleta"/>
    <x v="1198"/>
    <n v="2.7300000000000004"/>
    <n v="3.75"/>
    <n v="4.5"/>
    <n v="0.55000000000000004"/>
    <n v="16.875"/>
    <n v="1.5015000000000003"/>
    <n v="22.05"/>
    <n v="18.3765"/>
  </r>
  <r>
    <s v="16:26:57"/>
    <s v="94110221669"/>
    <s v="S"/>
    <x v="1"/>
    <s v="PAY"/>
    <s v="COMPLETED"/>
    <x v="11"/>
    <s v="16:50:06"/>
    <x v="2"/>
    <s v="INDEPENDENCIA"/>
    <s v="SAN MARTIN DE PORRES"/>
    <s v="Motocicleta"/>
    <x v="625"/>
    <n v="1.4800000000000004"/>
    <n v="3.75"/>
    <n v="4.5"/>
    <n v="0.55000000000000004"/>
    <n v="16.875"/>
    <n v="0.81400000000000028"/>
    <n v="79.239999999999995"/>
    <n v="17.689"/>
  </r>
  <r>
    <s v="16:33:42"/>
    <s v="651+))+/8124"/>
    <s v="S"/>
    <x v="1"/>
    <s v="PAY"/>
    <s v="COMPLETED"/>
    <x v="8"/>
    <s v="18:11:48"/>
    <x v="6"/>
    <s v="INDEPENDENCIA"/>
    <s v="SAN JUAN DE LURIGANCHO"/>
    <s v="Motocicleta"/>
    <x v="1199"/>
    <n v="13.350000000000001"/>
    <n v="3.75"/>
    <n v="4.5"/>
    <n v="0.55000000000000004"/>
    <n v="16.875"/>
    <n v="7.3425000000000011"/>
    <n v="205.38"/>
    <n v="24.217500000000001"/>
  </r>
  <r>
    <s v="16:41:20"/>
    <s v="241)+(+*886"/>
    <s v="S"/>
    <x v="1"/>
    <s v="PAY"/>
    <s v="COMPLETED"/>
    <x v="8"/>
    <s v="17:32:20"/>
    <x v="13"/>
    <s v="LIMA"/>
    <s v="SAN MIGUEL"/>
    <s v="Motocicleta"/>
    <x v="1200"/>
    <n v="7.17"/>
    <n v="3.75"/>
    <n v="4.5"/>
    <n v="0.55000000000000004"/>
    <n v="16.875"/>
    <n v="3.9435000000000002"/>
    <n v="201.46"/>
    <n v="20.8185"/>
  </r>
  <r>
    <s v="17:09:03"/>
    <s v="179,01((6495"/>
    <s v="S"/>
    <x v="3"/>
    <s v="COD"/>
    <s v="COMPLETED"/>
    <x v="8"/>
    <s v="17:40:29"/>
    <x v="13"/>
    <s v="SURQUILLO"/>
    <s v="MIRAFLORES"/>
    <s v="Motocicleta"/>
    <x v="1201"/>
    <n v="10.55"/>
    <n v="3"/>
    <n v="3.5"/>
    <n v="0.75"/>
    <n v="10.5"/>
    <n v="7.9125000000000005"/>
    <n v="184.3"/>
    <n v="18.412500000000001"/>
  </r>
  <r>
    <s v="17:25:20"/>
    <s v="170-.,,*3244"/>
    <s v="S"/>
    <x v="1"/>
    <s v="PAY"/>
    <s v="COMPLETED"/>
    <x v="8"/>
    <s v="18:50:16"/>
    <x v="6"/>
    <s v="LA MOLINA"/>
    <s v="SAN JUAN DE LURIGANCHO"/>
    <s v="Motocicleta"/>
    <x v="145"/>
    <n v="10.75"/>
    <n v="3.75"/>
    <n v="4.5"/>
    <n v="0.55000000000000004"/>
    <n v="16.875"/>
    <n v="5.9125000000000005"/>
    <n v="180.3"/>
    <n v="22.787500000000001"/>
  </r>
  <r>
    <s v="17:26:28"/>
    <s v="719(/0,*8200"/>
    <s v="S"/>
    <x v="1"/>
    <s v="PAY"/>
    <s v="COMPLETED"/>
    <x v="8"/>
    <s v="18:25:11"/>
    <x v="6"/>
    <s v="LA MOLINA"/>
    <s v="ATE"/>
    <s v="Motocicleta"/>
    <x v="1202"/>
    <n v="0"/>
    <n v="3.75"/>
    <n v="4.5"/>
    <n v="0.55000000000000004"/>
    <n v="15.57"/>
    <n v="0"/>
    <n v="194.69"/>
    <n v="15.57"/>
  </r>
  <r>
    <s v="17:48:49"/>
    <s v="834.2(2,831"/>
    <s v="S"/>
    <x v="3"/>
    <s v="PAY"/>
    <s v="FAILED"/>
    <x v="8"/>
    <s v="18:38:12"/>
    <x v="6"/>
    <s v="LIMA"/>
    <s v="SANTIAGO DE SURCO"/>
    <s v="Motocicleta"/>
    <x v="1203"/>
    <n v="5.43"/>
    <n v="3"/>
    <n v="3.5"/>
    <n v="0.75"/>
    <n v="10.5"/>
    <n v="4.0724999999999998"/>
    <n v="77.59"/>
    <n v="14.5725"/>
  </r>
  <r>
    <s v="17:56:17"/>
    <s v="83(-(.)9547"/>
    <s v="S"/>
    <x v="3"/>
    <s v="PAY"/>
    <s v="COMPLETED"/>
    <x v="8"/>
    <s v="18:29:06"/>
    <x v="6"/>
    <s v="LIMA"/>
    <s v="SANTIAGO DE SURCO"/>
    <s v="Motocicleta"/>
    <x v="1102"/>
    <n v="9.2899999999999991"/>
    <n v="3"/>
    <n v="3.5"/>
    <n v="0.75"/>
    <n v="10.5"/>
    <n v="6.9674999999999994"/>
    <n v="157.68"/>
    <n v="17.467500000000001"/>
  </r>
  <r>
    <s v="18:08:32"/>
    <s v="947/).0/2607"/>
    <s v="S"/>
    <x v="3"/>
    <s v="PAY"/>
    <s v="COMPLETED"/>
    <x v="8"/>
    <s v="18:30:08"/>
    <x v="6"/>
    <s v="LIMA"/>
    <s v="LINCE"/>
    <s v="Motocicleta"/>
    <x v="165"/>
    <n v="6.4700000000000006"/>
    <n v="3"/>
    <n v="3.5"/>
    <n v="0.75"/>
    <n v="10.5"/>
    <n v="4.8525000000000009"/>
    <n v="30.26"/>
    <n v="15.352500000000001"/>
  </r>
  <r>
    <s v="18:09:03"/>
    <s v="500,,1(*3856"/>
    <s v="S"/>
    <x v="1"/>
    <s v="PAY"/>
    <s v="COMPLETED"/>
    <x v="11"/>
    <s v="14:53:43"/>
    <x v="9"/>
    <s v="PUEBLO LIBRE"/>
    <s v="CALLAO"/>
    <s v="Motocicleta"/>
    <x v="1204"/>
    <n v="7.6300000000000008"/>
    <n v="3.75"/>
    <n v="4.5"/>
    <n v="0.55000000000000004"/>
    <n v="16.875"/>
    <n v="4.1965000000000003"/>
    <n v="236.48"/>
    <n v="21.0715"/>
  </r>
  <r>
    <s v="18:10:54"/>
    <s v="851(0(2+7568"/>
    <s v="S"/>
    <x v="1"/>
    <s v="PAY"/>
    <s v="COMPLETED"/>
    <x v="11"/>
    <s v="11:43:12"/>
    <x v="5"/>
    <s v="SAN JUAN DE MIRAFLORES"/>
    <s v="SAN JUAN DE MIRAFLORES"/>
    <s v="Motocicleta"/>
    <x v="855"/>
    <n v="12.93"/>
    <n v="3.75"/>
    <n v="4.5"/>
    <n v="0.55000000000000004"/>
    <n v="16.875"/>
    <n v="7.1115000000000004"/>
    <n v="134.22"/>
    <n v="23.986499999999999"/>
  </r>
  <r>
    <s v="18:11:09"/>
    <s v="311*/)(03727"/>
    <s v="S"/>
    <x v="1"/>
    <s v="PAY"/>
    <s v="COMPLETED"/>
    <x v="11"/>
    <s v="14:53:03"/>
    <x v="9"/>
    <s v="PUEBLO LIBRE"/>
    <s v="CALLAO"/>
    <s v="Motocicleta"/>
    <x v="1205"/>
    <n v="13.21"/>
    <n v="3.75"/>
    <n v="4.5"/>
    <n v="0.55000000000000004"/>
    <n v="16.875"/>
    <n v="7.2655000000000012"/>
    <n v="137.41999999999999"/>
    <n v="24.140500000000003"/>
  </r>
  <r>
    <s v="18:22:32"/>
    <s v="49./0+/2066"/>
    <s v="S"/>
    <x v="1"/>
    <s v="PAY"/>
    <s v="COMPLETED"/>
    <x v="11"/>
    <s v="10:35:04"/>
    <x v="4"/>
    <s v="SAN JUAN DE MIRAFLORES"/>
    <s v="VILLA MARIA DEL TRIUNFO"/>
    <s v="Motocicleta"/>
    <x v="324"/>
    <n v="15.829999999999998"/>
    <n v="3.75"/>
    <n v="4.5"/>
    <n v="0.55000000000000004"/>
    <n v="16.875"/>
    <n v="8.7065000000000001"/>
    <n v="105.73"/>
    <n v="25.581499999999998"/>
  </r>
  <r>
    <s v="18:34:53"/>
    <s v="106(1(*.5062"/>
    <s v="S"/>
    <x v="1"/>
    <s v="PAY"/>
    <s v="COMPLETED"/>
    <x v="11"/>
    <s v="15:21:38"/>
    <x v="11"/>
    <s v="LIMA"/>
    <s v="SAN JUAN DE LURIGANCHO"/>
    <s v="Motocicleta"/>
    <x v="1206"/>
    <n v="1.6799999999999997"/>
    <n v="3.75"/>
    <n v="4.5"/>
    <n v="0.55000000000000004"/>
    <n v="16.875"/>
    <n v="0.92399999999999993"/>
    <n v="75.61"/>
    <n v="17.798999999999999"/>
  </r>
  <r>
    <s v="18:37:50"/>
    <s v="733/(*+*7582"/>
    <s v="S"/>
    <x v="1"/>
    <s v="PAY"/>
    <s v="COMPLETED"/>
    <x v="11"/>
    <s v="12:37:23"/>
    <x v="7"/>
    <s v="INDEPENDENCIA"/>
    <s v="CALLAO"/>
    <s v="Motocicleta"/>
    <x v="544"/>
    <n v="0"/>
    <n v="3.75"/>
    <n v="4.5"/>
    <n v="0.55000000000000004"/>
    <n v="16.335000000000001"/>
    <n v="0"/>
    <n v="217.08"/>
    <n v="16.335000000000001"/>
  </r>
  <r>
    <s v="18:45:02"/>
    <s v="900,//2+3315"/>
    <s v="S"/>
    <x v="1"/>
    <s v="PAY"/>
    <s v="COMPLETED"/>
    <x v="11"/>
    <s v="13:43:01"/>
    <x v="3"/>
    <s v="MIRAFLORES"/>
    <s v="SAN JUAN DE MIRAFLORES"/>
    <s v="Motocicleta"/>
    <x v="1207"/>
    <n v="14.309999999999999"/>
    <n v="3.75"/>
    <n v="4.5"/>
    <n v="0.55000000000000004"/>
    <n v="16.875"/>
    <n v="7.8704999999999998"/>
    <n v="47.41"/>
    <n v="24.7455"/>
  </r>
  <r>
    <s v="18:51:37"/>
    <s v="46(+0)*1748"/>
    <s v="S"/>
    <x v="3"/>
    <s v="PAY"/>
    <s v="COMPLETED"/>
    <x v="8"/>
    <s v="19:25:14"/>
    <x v="0"/>
    <s v="LIMA"/>
    <s v="SANTIAGO DE SURCO"/>
    <s v="Motocicleta"/>
    <x v="1208"/>
    <n v="17.7"/>
    <n v="3"/>
    <n v="3.5"/>
    <n v="0.75"/>
    <n v="10.5"/>
    <n v="13.274999999999999"/>
    <n v="209.12"/>
    <n v="23.774999999999999"/>
  </r>
  <r>
    <s v="19:03:42"/>
    <s v="23220)((2672"/>
    <s v="S"/>
    <x v="1"/>
    <s v="PAY"/>
    <s v="COMPLETED"/>
    <x v="11"/>
    <s v="15:16:44"/>
    <x v="11"/>
    <s v="LIMA"/>
    <s v="LIMA"/>
    <s v="Motocicleta"/>
    <x v="601"/>
    <n v="15.420000000000002"/>
    <n v="3.75"/>
    <n v="4.5"/>
    <n v="0.55000000000000004"/>
    <n v="16.875"/>
    <n v="8.4810000000000016"/>
    <n v="32.53"/>
    <n v="25.356000000000002"/>
  </r>
  <r>
    <s v="19:08:01"/>
    <s v="45510++/465"/>
    <s v="S"/>
    <x v="3"/>
    <s v="PAY"/>
    <s v="COMPLETED"/>
    <x v="8"/>
    <s v="19:50:40"/>
    <x v="0"/>
    <s v="LIMA"/>
    <s v="SANTIAGO DE SURCO"/>
    <s v="Motocicleta"/>
    <x v="1209"/>
    <n v="7.7200000000000006"/>
    <n v="3"/>
    <n v="3.5"/>
    <n v="0.75"/>
    <n v="10.5"/>
    <n v="5.7900000000000009"/>
    <n v="176.18"/>
    <n v="16.29"/>
  </r>
  <r>
    <s v="19:09:48"/>
    <s v="5790+-*)7873"/>
    <s v="S"/>
    <x v="1"/>
    <s v="PAY"/>
    <s v="COMPLETED"/>
    <x v="11"/>
    <s v="11:45:07"/>
    <x v="5"/>
    <s v="MIRAFLORES"/>
    <s v="MIRAFLORES"/>
    <s v="Motocicleta"/>
    <x v="1210"/>
    <n v="0.79"/>
    <n v="3.75"/>
    <n v="4.5"/>
    <n v="0.55000000000000004"/>
    <n v="16.875"/>
    <n v="0.43450000000000005"/>
    <n v="85.1"/>
    <n v="17.3095"/>
  </r>
  <r>
    <s v="19:09:51"/>
    <s v="2431/(2/8556"/>
    <s v="S"/>
    <x v="3"/>
    <s v="PAY"/>
    <s v="COMPLETED"/>
    <x v="8"/>
    <s v="20:11:20"/>
    <x v="12"/>
    <s v="LIMA"/>
    <s v="SAN BORJA"/>
    <s v="Motocicleta"/>
    <x v="1211"/>
    <n v="13.670000000000002"/>
    <n v="3"/>
    <n v="3.5"/>
    <n v="0.75"/>
    <n v="10.5"/>
    <n v="10.252500000000001"/>
    <n v="136.11000000000001"/>
    <n v="20.752500000000001"/>
  </r>
  <r>
    <s v="19:15:55"/>
    <s v="9390,-002547"/>
    <s v="S"/>
    <x v="3"/>
    <s v="PAY"/>
    <s v="COMPLETED"/>
    <x v="8"/>
    <s v="19:39:25"/>
    <x v="0"/>
    <s v="LIMA"/>
    <s v="PUEBLO LIBRE"/>
    <s v="Motocicleta"/>
    <x v="1212"/>
    <n v="14.719999999999999"/>
    <n v="3"/>
    <n v="3.5"/>
    <n v="0.75"/>
    <n v="10.5"/>
    <n v="11.04"/>
    <n v="47.46"/>
    <n v="21.54"/>
  </r>
  <r>
    <s v="19:19:30"/>
    <s v="2770-2-(2940"/>
    <s v="S"/>
    <x v="1"/>
    <s v="PAY"/>
    <s v="COMPLETED"/>
    <x v="11"/>
    <s v="14:20:03"/>
    <x v="9"/>
    <s v="CALLAO"/>
    <s v="VENTANILLA"/>
    <s v="Motocicleta"/>
    <x v="18"/>
    <n v="11.56"/>
    <n v="3.75"/>
    <n v="4.5"/>
    <n v="0.55000000000000004"/>
    <n v="16.875"/>
    <n v="6.3580000000000005"/>
    <n v="32.99"/>
    <n v="23.233000000000001"/>
  </r>
  <r>
    <s v="19:22:38"/>
    <s v="97512+-15815"/>
    <s v="S"/>
    <x v="1"/>
    <s v="PAY"/>
    <s v="COMPLETED"/>
    <x v="11"/>
    <s v="15:20:59"/>
    <x v="11"/>
    <s v="LIMA"/>
    <s v="LIMA"/>
    <s v="Motocicleta"/>
    <x v="305"/>
    <n v="1.6600000000000001"/>
    <n v="3.75"/>
    <n v="4.5"/>
    <n v="0.55000000000000004"/>
    <n v="16.875"/>
    <n v="0.91300000000000014"/>
    <n v="127.88"/>
    <n v="17.788"/>
  </r>
  <r>
    <s v="19:26:03"/>
    <s v="260.1/-+7831"/>
    <s v="S"/>
    <x v="1"/>
    <s v="PAY"/>
    <s v="COMPLETED"/>
    <x v="11"/>
    <s v="11:33:56"/>
    <x v="5"/>
    <s v="LIMA"/>
    <s v="INDEPENDENCIA"/>
    <s v="Motocicleta"/>
    <x v="672"/>
    <n v="0"/>
    <n v="3.75"/>
    <n v="4.5"/>
    <n v="0.55000000000000004"/>
    <n v="6.4799999999999995"/>
    <n v="0"/>
    <n v="50.95"/>
    <n v="6.4799999999999995"/>
  </r>
  <r>
    <s v="19:26:47"/>
    <s v="11-./*/1211"/>
    <s v="S"/>
    <x v="3"/>
    <s v="PAY"/>
    <s v="COMPLETED"/>
    <x v="8"/>
    <s v="20:41:49"/>
    <x v="12"/>
    <s v="LIMA"/>
    <s v="SANTIAGO DE SURCO"/>
    <s v="Motocicleta"/>
    <x v="1213"/>
    <n v="0.62000000000000011"/>
    <n v="3"/>
    <n v="3.5"/>
    <n v="0.75"/>
    <n v="10.5"/>
    <n v="0.46500000000000008"/>
    <n v="246.19"/>
    <n v="10.965"/>
  </r>
  <r>
    <s v="19:31:15"/>
    <s v="434--2+27258"/>
    <s v="S"/>
    <x v="1"/>
    <s v="PAY"/>
    <s v="COMPLETED"/>
    <x v="11"/>
    <s v="15:19:24"/>
    <x v="11"/>
    <s v="LIMA"/>
    <s v="LA VICTORIA"/>
    <s v="Motocicleta"/>
    <x v="274"/>
    <n v="16.309999999999999"/>
    <n v="3.75"/>
    <n v="4.5"/>
    <n v="0.55000000000000004"/>
    <n v="16.875"/>
    <n v="8.9704999999999995"/>
    <n v="207.26"/>
    <n v="25.845500000000001"/>
  </r>
  <r>
    <s v="19:31:29"/>
    <s v="350)(0(.7485"/>
    <s v="S"/>
    <x v="1"/>
    <s v="PAY"/>
    <s v="COMPLETED"/>
    <x v="11"/>
    <s v="15:18:26"/>
    <x v="11"/>
    <s v="LIMA"/>
    <s v="EL AGUSTINO"/>
    <s v="Motocicleta"/>
    <x v="987"/>
    <n v="14.5"/>
    <n v="3.75"/>
    <n v="4.5"/>
    <n v="0.55000000000000004"/>
    <n v="16.875"/>
    <n v="7.9750000000000005"/>
    <n v="169.89"/>
    <n v="24.85"/>
  </r>
  <r>
    <s v="19:38:50"/>
    <s v="5042.1/1917"/>
    <s v="S"/>
    <x v="1"/>
    <s v="PAY"/>
    <s v="COMPLETED"/>
    <x v="11"/>
    <s v="12:29:13"/>
    <x v="7"/>
    <s v="SAN JUAN DE MIRAFLORES"/>
    <s v="SANTIAGO DE SURCO"/>
    <s v="Motocicleta"/>
    <x v="205"/>
    <n v="6.57"/>
    <n v="3.75"/>
    <n v="4.5"/>
    <n v="0.55000000000000004"/>
    <n v="16.875"/>
    <n v="3.6135000000000006"/>
    <n v="183.87"/>
    <n v="20.488500000000002"/>
  </r>
  <r>
    <s v="19:40:36"/>
    <s v="915,,-0(8815"/>
    <s v="S"/>
    <x v="1"/>
    <s v="PAY"/>
    <s v="COMPLETED"/>
    <x v="11"/>
    <s v="15:17:36"/>
    <x v="11"/>
    <s v="SAN JUAN DE LURIGANCHO"/>
    <s v="SAN JUAN DE LURIGANCHO"/>
    <s v="Motocicleta"/>
    <x v="1214"/>
    <n v="2.46"/>
    <n v="3.75"/>
    <n v="4.5"/>
    <n v="0.55000000000000004"/>
    <n v="16.875"/>
    <n v="1.353"/>
    <n v="138.44"/>
    <n v="18.228000000000002"/>
  </r>
  <r>
    <s v="19:57:31"/>
    <s v="6772,)++9332"/>
    <s v="S"/>
    <x v="2"/>
    <s v="PAY"/>
    <s v="COMPLETED"/>
    <x v="11"/>
    <s v="12:50:26"/>
    <x v="7"/>
    <s v="SURQUILLO"/>
    <s v="SANTIAGO DE SURCO"/>
    <s v="Motocicleta"/>
    <x v="521"/>
    <n v="6.370000000000001"/>
    <n v="12"/>
    <n v="8"/>
    <n v="2.65"/>
    <n v="96"/>
    <n v="16.880500000000001"/>
    <n v="182.86"/>
    <n v="112.8805"/>
  </r>
  <r>
    <s v="20:05:20"/>
    <s v="1012*,+09389"/>
    <s v="S"/>
    <x v="3"/>
    <s v="PAY"/>
    <s v="COMPLETED"/>
    <x v="8"/>
    <s v="20:25:49"/>
    <x v="12"/>
    <s v="LIMA"/>
    <s v="JESUS MARIA"/>
    <s v="Motocicleta"/>
    <x v="445"/>
    <n v="6.57"/>
    <n v="3"/>
    <n v="3.5"/>
    <n v="0.75"/>
    <n v="10.5"/>
    <n v="4.9275000000000002"/>
    <n v="164.76"/>
    <n v="15.4275"/>
  </r>
  <r>
    <s v="20:07:03"/>
    <s v="3422+0*21242"/>
    <s v="S"/>
    <x v="3"/>
    <s v="PAY"/>
    <s v="COMPLETED"/>
    <x v="8"/>
    <s v="22:00:17"/>
    <x v="15"/>
    <s v="LIMA"/>
    <s v="SAN MIGUEL"/>
    <s v="Motocicleta"/>
    <x v="1215"/>
    <n v="0"/>
    <n v="3"/>
    <n v="3.5"/>
    <n v="0.75"/>
    <n v="6.3"/>
    <n v="0"/>
    <n v="91.56"/>
    <n v="6.3"/>
  </r>
  <r>
    <s v="20:07:04"/>
    <s v="763.*(+,5108"/>
    <s v="S"/>
    <x v="3"/>
    <s v="PAY"/>
    <s v="COMPLETED"/>
    <x v="8"/>
    <s v="21:06:11"/>
    <x v="14"/>
    <s v="LIMA"/>
    <s v="SANTIAGO DE SURCO"/>
    <s v="Motocicleta"/>
    <x v="614"/>
    <n v="7.1300000000000008"/>
    <n v="3"/>
    <n v="3.5"/>
    <n v="0.75"/>
    <n v="10.5"/>
    <n v="5.3475000000000001"/>
    <n v="9.14"/>
    <n v="15.8475"/>
  </r>
  <r>
    <s v="20:11:24"/>
    <s v="5790.2**2403"/>
    <s v="S"/>
    <x v="3"/>
    <s v="PAY"/>
    <s v="COMPLETED"/>
    <x v="8"/>
    <s v="21:24:57"/>
    <x v="14"/>
    <s v="LIMA"/>
    <s v="SAN BORJA"/>
    <s v="Motocicleta"/>
    <x v="1216"/>
    <n v="17.43"/>
    <n v="3"/>
    <n v="3.5"/>
    <n v="0.75"/>
    <n v="10.5"/>
    <n v="13.0725"/>
    <n v="53.87"/>
    <n v="23.572499999999998"/>
  </r>
  <r>
    <s v="20:16:13"/>
    <s v="30(*/-0262"/>
    <s v="S"/>
    <x v="3"/>
    <s v="PAY"/>
    <s v="COMPLETED"/>
    <x v="8"/>
    <s v="20:35:13"/>
    <x v="12"/>
    <s v="LIMA"/>
    <s v="MIRAFLORES"/>
    <s v="Motocicleta"/>
    <x v="1036"/>
    <n v="16.29"/>
    <n v="3"/>
    <n v="3.5"/>
    <n v="0.75"/>
    <n v="10.5"/>
    <n v="12.217499999999999"/>
    <n v="56.58"/>
    <n v="22.717500000000001"/>
  </r>
  <r>
    <s v="20:16:28"/>
    <s v="989(-)*)3378"/>
    <s v="S"/>
    <x v="3"/>
    <s v="PAY"/>
    <s v="COMPLETED"/>
    <x v="8"/>
    <s v="21:06:17"/>
    <x v="14"/>
    <s v="LIMA"/>
    <s v="SAN MIGUEL"/>
    <s v="Motocicleta"/>
    <x v="719"/>
    <n v="1.46"/>
    <n v="3"/>
    <n v="3.5"/>
    <n v="0.75"/>
    <n v="10.5"/>
    <n v="1.095"/>
    <n v="198.23"/>
    <n v="11.595000000000001"/>
  </r>
  <r>
    <s v="20:18:36"/>
    <s v="797**))+7810"/>
    <s v="S"/>
    <x v="1"/>
    <s v="PAY"/>
    <s v="COMPLETED"/>
    <x v="11"/>
    <s v="16:47:20"/>
    <x v="2"/>
    <s v="INDEPENDENCIA"/>
    <s v="SAN MARTIN DE PORRES"/>
    <s v="Motocicleta"/>
    <x v="536"/>
    <n v="13.870000000000001"/>
    <n v="3.75"/>
    <n v="4.5"/>
    <n v="0.55000000000000004"/>
    <n v="16.875"/>
    <n v="7.6285000000000007"/>
    <n v="238.17"/>
    <n v="24.503500000000003"/>
  </r>
  <r>
    <s v="20:24:41"/>
    <s v="583*2-2(4284"/>
    <s v="S"/>
    <x v="1"/>
    <s v="PAY"/>
    <s v="COMPLETED"/>
    <x v="11"/>
    <s v="12:13:50"/>
    <x v="7"/>
    <s v="BRENA"/>
    <s v="SAN ISIDRO"/>
    <s v="Motocicleta"/>
    <x v="751"/>
    <n v="5.4499999999999993"/>
    <n v="3.75"/>
    <n v="4.5"/>
    <n v="0.55000000000000004"/>
    <n v="16.875"/>
    <n v="2.9975000000000001"/>
    <n v="93.85"/>
    <n v="19.872499999999999"/>
  </r>
  <r>
    <s v="20:38:00"/>
    <s v="605),*/(1518"/>
    <s v="S"/>
    <x v="1"/>
    <s v="PAY"/>
    <s v="COMPLETED"/>
    <x v="11"/>
    <s v="10:23:05"/>
    <x v="4"/>
    <s v="LA MOLINA"/>
    <s v="SAN JUAN DE LURIGANCHO"/>
    <s v="Motocicleta"/>
    <x v="1217"/>
    <n v="0"/>
    <n v="3.75"/>
    <n v="4.5"/>
    <n v="0.55000000000000004"/>
    <n v="5.9850000000000003"/>
    <n v="0"/>
    <n v="113.84"/>
    <n v="5.9850000000000003"/>
  </r>
  <r>
    <s v="20:49:06"/>
    <s v="952/)2,*6875"/>
    <s v="S"/>
    <x v="3"/>
    <s v="PAY"/>
    <s v="COMPLETED"/>
    <x v="8"/>
    <s v="21:49:08"/>
    <x v="14"/>
    <s v="LIMA"/>
    <s v="SAN BORJA"/>
    <s v="Motocicleta"/>
    <x v="897"/>
    <n v="0.81999999999999984"/>
    <n v="3"/>
    <n v="3.5"/>
    <n v="0.75"/>
    <n v="10.5"/>
    <n v="0.61499999999999988"/>
    <n v="60.36"/>
    <n v="11.115"/>
  </r>
  <r>
    <s v="20:57:01"/>
    <s v="373*/*/(5809"/>
    <s v="S"/>
    <x v="3"/>
    <s v="PAY"/>
    <s v="COMPLETED"/>
    <x v="8"/>
    <s v="21:26:23"/>
    <x v="14"/>
    <s v="LIMA"/>
    <s v="SANTIAGO DE SURCO"/>
    <s v="Motocicleta"/>
    <x v="815"/>
    <n v="16.23"/>
    <n v="3"/>
    <n v="3.5"/>
    <n v="0.75"/>
    <n v="10.5"/>
    <n v="12.172499999999999"/>
    <n v="61.64"/>
    <n v="22.672499999999999"/>
  </r>
  <r>
    <s v="21:03:54"/>
    <s v="51/1)1,1921"/>
    <s v="S"/>
    <x v="1"/>
    <s v="PAY"/>
    <s v="COMPLETED"/>
    <x v="11"/>
    <s v="15:11:23"/>
    <x v="11"/>
    <s v="SAN JUAN DE LURIGANCHO"/>
    <s v="SAN JUAN DE LURIGANCHO"/>
    <s v="Motocicleta"/>
    <x v="1218"/>
    <n v="7.93"/>
    <n v="3.75"/>
    <n v="4.5"/>
    <n v="0.55000000000000004"/>
    <n v="16.875"/>
    <n v="4.3615000000000004"/>
    <n v="105.84"/>
    <n v="21.236499999999999"/>
  </r>
  <r>
    <s v="21:19:06"/>
    <s v="1192,-222322"/>
    <s v="S"/>
    <x v="3"/>
    <s v="PAY"/>
    <s v="COMPLETED"/>
    <x v="8"/>
    <s v="22:00:11"/>
    <x v="15"/>
    <s v="LIMA"/>
    <s v="SURQUILLO"/>
    <s v="Motocicleta"/>
    <x v="1038"/>
    <n v="0.45000000000000018"/>
    <n v="3"/>
    <n v="3.5"/>
    <n v="0.75"/>
    <n v="10.5"/>
    <n v="0.33750000000000013"/>
    <n v="35.26"/>
    <n v="10.8375"/>
  </r>
  <r>
    <s v="21:20:12"/>
    <s v="675(1.,24084"/>
    <s v="S"/>
    <x v="3"/>
    <s v="PAY"/>
    <s v="COMPLETED"/>
    <x v="8"/>
    <s v="22:00:04"/>
    <x v="15"/>
    <s v="LIMA"/>
    <s v="SURQUILLO"/>
    <s v="Motocicleta"/>
    <x v="1219"/>
    <n v="12.05"/>
    <n v="3"/>
    <n v="3.5"/>
    <n v="0.75"/>
    <n v="10.5"/>
    <n v="9.0375000000000014"/>
    <n v="138.82"/>
    <n v="19.537500000000001"/>
  </r>
  <r>
    <s v="21:33:46"/>
    <s v="44.-,21732"/>
    <s v="S"/>
    <x v="1"/>
    <s v="PAY"/>
    <s v="COMPLETED"/>
    <x v="11"/>
    <s v="11:11:46"/>
    <x v="5"/>
    <s v="LIMA"/>
    <s v="SAN MIGUEL"/>
    <s v="Motocicleta"/>
    <x v="367"/>
    <n v="0"/>
    <n v="3.75"/>
    <n v="4.5"/>
    <n v="0.55000000000000004"/>
    <n v="8.2349999999999994"/>
    <n v="0"/>
    <n v="152.29"/>
    <n v="8.2349999999999994"/>
  </r>
  <r>
    <s v="21:37:44"/>
    <s v="88(*)-+4114"/>
    <s v="S"/>
    <x v="1"/>
    <s v="PAY"/>
    <s v="WAITING"/>
    <x v="4"/>
    <s v="10:04:22"/>
    <x v="4"/>
    <s v="SANTIAGO DE SURCO"/>
    <s v="SAN JUAN DE MIRAFLORES"/>
    <s v="Motocicleta"/>
    <x v="334"/>
    <n v="9.9999999999997868E-3"/>
    <n v="3.75"/>
    <n v="4.5"/>
    <n v="0.55000000000000004"/>
    <n v="16.875"/>
    <n v="5.4999999999998835E-3"/>
    <n v="30.04"/>
    <n v="16.880500000000001"/>
  </r>
  <r>
    <s v="21:37:44"/>
    <s v="382(1/*,8033"/>
    <s v="S"/>
    <x v="1"/>
    <s v="PAY"/>
    <s v="COMPLETED"/>
    <x v="4"/>
    <s v="11:38:03"/>
    <x v="5"/>
    <s v="SANTIAGO DE SURCO"/>
    <s v="SAN JUAN DE MIRAFLORES"/>
    <s v="Motocicleta"/>
    <x v="478"/>
    <n v="4.8499999999999996"/>
    <n v="3.75"/>
    <n v="4.5"/>
    <n v="0.55000000000000004"/>
    <n v="16.875"/>
    <n v="2.6675"/>
    <n v="94.06"/>
    <n v="19.5425"/>
  </r>
  <r>
    <s v="21:49:31"/>
    <s v="774-21/(2495"/>
    <s v="S"/>
    <x v="2"/>
    <s v="PAY"/>
    <s v="COMPLETED"/>
    <x v="11"/>
    <s v="12:50:39"/>
    <x v="7"/>
    <s v="SURQUILLO"/>
    <s v="SANTIAGO DE SURCO"/>
    <s v="Motocicleta"/>
    <x v="1220"/>
    <n v="2.4800000000000004"/>
    <n v="12"/>
    <n v="8"/>
    <n v="2.65"/>
    <n v="96"/>
    <n v="6.572000000000001"/>
    <n v="125.04"/>
    <n v="102.572"/>
  </r>
  <r>
    <s v="21:50:47"/>
    <s v="515*02),27"/>
    <s v="S"/>
    <x v="1"/>
    <s v="PAY"/>
    <s v="COMPLETED"/>
    <x v="11"/>
    <s v="11:07:22"/>
    <x v="5"/>
    <s v="LA VICTORIA"/>
    <s v="SAN BORJA"/>
    <s v="Motocicleta"/>
    <x v="1077"/>
    <n v="16.36"/>
    <n v="3.75"/>
    <n v="4.5"/>
    <n v="0.55000000000000004"/>
    <n v="16.875"/>
    <n v="8.9980000000000011"/>
    <n v="119.99"/>
    <n v="25.873000000000001"/>
  </r>
  <r>
    <s v="21:51:05"/>
    <s v="21-1,),3026"/>
    <s v="S"/>
    <x v="1"/>
    <s v="PAY"/>
    <s v="COMPLETED"/>
    <x v="11"/>
    <s v="13:01:13"/>
    <x v="3"/>
    <s v="LA VICTORIA"/>
    <s v="SAN MIGUEL"/>
    <s v="Motocicleta"/>
    <x v="832"/>
    <n v="3.33"/>
    <n v="3.75"/>
    <n v="4.5"/>
    <n v="0.55000000000000004"/>
    <n v="16.875"/>
    <n v="1.8315000000000001"/>
    <n v="203.67"/>
    <n v="18.706499999999998"/>
  </r>
  <r>
    <s v="21:51:26"/>
    <s v="42)+,*-1549"/>
    <s v="S"/>
    <x v="3"/>
    <s v="PAY"/>
    <s v="COMPLETED"/>
    <x v="8"/>
    <s v="22:12:16"/>
    <x v="15"/>
    <s v="LIMA"/>
    <s v="MIRAFLORES"/>
    <s v="Motocicleta"/>
    <x v="1221"/>
    <n v="13.149999999999999"/>
    <n v="3"/>
    <n v="3.5"/>
    <n v="0.75"/>
    <n v="10.5"/>
    <n v="9.8624999999999989"/>
    <n v="63.21"/>
    <n v="20.362499999999997"/>
  </r>
  <r>
    <s v="22:12:44"/>
    <s v="9112,1+/2735"/>
    <s v="S"/>
    <x v="1"/>
    <s v="PAY"/>
    <s v="COMPLETED"/>
    <x v="11"/>
    <s v="09:23:59"/>
    <x v="10"/>
    <s v="LA MOLINA"/>
    <s v="LA VICTORIA"/>
    <s v="Motocicleta"/>
    <x v="1097"/>
    <n v="13.46"/>
    <n v="3.75"/>
    <n v="4.5"/>
    <n v="0.55000000000000004"/>
    <n v="16.875"/>
    <n v="7.4030000000000014"/>
    <n v="196.71"/>
    <n v="24.278000000000002"/>
  </r>
  <r>
    <s v="22:16:28"/>
    <s v="765+,+/)5787"/>
    <s v="S"/>
    <x v="1"/>
    <s v="PAY"/>
    <s v="COMPLETED"/>
    <x v="11"/>
    <s v="10:09:37"/>
    <x v="4"/>
    <s v="LA MOLINA"/>
    <s v="LA MOLINA"/>
    <s v="Motocicleta"/>
    <x v="128"/>
    <n v="15.559999999999999"/>
    <n v="3.75"/>
    <n v="4.5"/>
    <n v="0.55000000000000004"/>
    <n v="16.875"/>
    <n v="8.5579999999999998"/>
    <n v="181.67"/>
    <n v="25.433"/>
  </r>
  <r>
    <s v="22:22:21"/>
    <s v="282.21,.3095"/>
    <s v="S"/>
    <x v="1"/>
    <s v="PAY"/>
    <s v="COMPLETED"/>
    <x v="11"/>
    <s v="11:27:50"/>
    <x v="5"/>
    <s v="SAN JUAN DE MIRAFLORES"/>
    <s v="SANTIAGO DE SURCO"/>
    <s v="Motocicleta"/>
    <x v="1071"/>
    <n v="14.829999999999998"/>
    <n v="3.75"/>
    <n v="4.5"/>
    <n v="0.55000000000000004"/>
    <n v="16.875"/>
    <n v="8.1564999999999994"/>
    <n v="88.26"/>
    <n v="25.031500000000001"/>
  </r>
  <r>
    <s v="07:25:19"/>
    <s v="23./)1.4490"/>
    <s v="S"/>
    <x v="1"/>
    <s v="PAY"/>
    <s v="COMPLETED"/>
    <x v="11"/>
    <s v="15:20:06"/>
    <x v="11"/>
    <s v="LA MOLINA"/>
    <s v="SAN BORJA"/>
    <s v="Motocicleta"/>
    <x v="809"/>
    <n v="3.34"/>
    <n v="3.75"/>
    <n v="4.5"/>
    <n v="0.55000000000000004"/>
    <n v="16.875"/>
    <n v="1.837"/>
    <n v="26.64"/>
    <n v="18.712"/>
  </r>
  <r>
    <s v="07:31:22"/>
    <s v="190+-()/1580"/>
    <s v="S"/>
    <x v="1"/>
    <s v="PAY"/>
    <s v="FAILED"/>
    <x v="11"/>
    <s v="11:12:21"/>
    <x v="5"/>
    <s v="SURQUILLO"/>
    <s v="SAN BORJA"/>
    <s v="Motocicleta"/>
    <x v="1222"/>
    <n v="6.1999999999999993"/>
    <n v="3.75"/>
    <n v="4.5"/>
    <n v="0.55000000000000004"/>
    <n v="16.875"/>
    <n v="3.4099999999999997"/>
    <n v="237.09"/>
    <n v="20.285"/>
  </r>
  <r>
    <s v="07:31:22"/>
    <s v="788*(.-(761"/>
    <s v="S"/>
    <x v="0"/>
    <s v="PAY"/>
    <s v="COMPLETED"/>
    <x v="9"/>
    <s v="12:47:58"/>
    <x v="7"/>
    <s v="SURQUILLO"/>
    <s v="SAN BORJA"/>
    <s v="Motocicleta"/>
    <x v="1223"/>
    <n v="0.50999999999999979"/>
    <n v="2.5"/>
    <n v="3"/>
    <n v="1.2"/>
    <n v="7.5"/>
    <n v="0.61199999999999977"/>
    <n v="235.14"/>
    <n v="8.1120000000000001"/>
  </r>
  <r>
    <s v="08:43:18"/>
    <s v="532/.-//2017"/>
    <s v="S"/>
    <x v="1"/>
    <s v="PAY"/>
    <s v="COMPLETED"/>
    <x v="11"/>
    <s v="10:39:40"/>
    <x v="4"/>
    <s v="LA MOLINA"/>
    <s v="SANTIAGO DE SURCO"/>
    <s v="Motocicleta"/>
    <x v="67"/>
    <n v="2.91"/>
    <n v="3.75"/>
    <n v="4.5"/>
    <n v="0.55000000000000004"/>
    <n v="16.875"/>
    <n v="1.6005000000000003"/>
    <n v="75.819999999999993"/>
    <n v="18.4755"/>
  </r>
  <r>
    <s v="09:24:08"/>
    <s v="300*(0+12561"/>
    <s v="S"/>
    <x v="3"/>
    <s v="PAY"/>
    <s v="COMPLETED"/>
    <x v="11"/>
    <s v="12:08:10"/>
    <x v="7"/>
    <s v="LIMA"/>
    <s v="SAN MIGUEL"/>
    <s v="Motocicleta"/>
    <x v="916"/>
    <n v="14.3"/>
    <n v="3"/>
    <n v="3.5"/>
    <n v="0.75"/>
    <n v="10.5"/>
    <n v="10.725000000000001"/>
    <n v="171.58"/>
    <n v="21.225000000000001"/>
  </r>
  <r>
    <s v="09:30:47"/>
    <s v="340/-2**7075"/>
    <s v="S"/>
    <x v="3"/>
    <s v="PAY"/>
    <s v="COMPLETED"/>
    <x v="11"/>
    <s v="11:30:45"/>
    <x v="5"/>
    <s v="LIMA"/>
    <s v="SAN MIGUEL"/>
    <s v="Motocicleta"/>
    <x v="534"/>
    <n v="11.4"/>
    <n v="3"/>
    <n v="3.5"/>
    <n v="0.75"/>
    <n v="10.5"/>
    <n v="8.5500000000000007"/>
    <n v="74.94"/>
    <n v="19.05"/>
  </r>
  <r>
    <s v="09:32:52"/>
    <s v="847,+0*-6128"/>
    <s v="S"/>
    <x v="3"/>
    <s v="PAY"/>
    <s v="COMPLETED"/>
    <x v="11"/>
    <s v="11:58:48"/>
    <x v="5"/>
    <s v="LIMA"/>
    <s v="PUEBLO LIBRE"/>
    <s v="Motocicleta"/>
    <x v="1224"/>
    <n v="5.9399999999999995"/>
    <n v="3"/>
    <n v="3.5"/>
    <n v="0.75"/>
    <n v="10.5"/>
    <n v="4.4550000000000001"/>
    <n v="120.87"/>
    <n v="14.955"/>
  </r>
  <r>
    <s v="09:36:30"/>
    <s v="615/1+2*2207"/>
    <s v="S"/>
    <x v="1"/>
    <s v="PAY"/>
    <s v="COMPLETED"/>
    <x v="11"/>
    <s v="10:03:21"/>
    <x v="4"/>
    <s v="LA MOLINA"/>
    <s v="LA MOLINA"/>
    <s v="Motocicleta"/>
    <x v="478"/>
    <n v="4.8499999999999996"/>
    <n v="3.75"/>
    <n v="4.5"/>
    <n v="0.55000000000000004"/>
    <n v="16.875"/>
    <n v="2.6675"/>
    <n v="211.61"/>
    <n v="19.5425"/>
  </r>
  <r>
    <s v="09:39:34"/>
    <s v="848/+*.(9087"/>
    <s v="S"/>
    <x v="3"/>
    <s v="PAY"/>
    <s v="COMPLETED"/>
    <x v="11"/>
    <s v="11:30:39"/>
    <x v="5"/>
    <s v="LIMA"/>
    <s v="SAN ISIDRO"/>
    <s v="Motocicleta"/>
    <x v="1225"/>
    <n v="8.24"/>
    <n v="3"/>
    <n v="3.5"/>
    <n v="0.75"/>
    <n v="10.5"/>
    <n v="6.18"/>
    <n v="234.37"/>
    <n v="16.68"/>
  </r>
  <r>
    <s v="09:40:37"/>
    <s v="6321*/-/3975"/>
    <s v="S"/>
    <x v="3"/>
    <s v="PAY"/>
    <s v="COMPLETED"/>
    <x v="11"/>
    <s v="11:58:56"/>
    <x v="5"/>
    <s v="LIMA"/>
    <s v="LINCE"/>
    <s v="Motocicleta"/>
    <x v="971"/>
    <n v="1.8499999999999996"/>
    <n v="3"/>
    <n v="3.5"/>
    <n v="0.75"/>
    <n v="10.5"/>
    <n v="1.3874999999999997"/>
    <n v="146.74"/>
    <n v="11.887499999999999"/>
  </r>
  <r>
    <s v="09:59:18"/>
    <s v="599/1)+.1317"/>
    <s v="S"/>
    <x v="3"/>
    <s v="PAY"/>
    <s v="COMPLETED"/>
    <x v="11"/>
    <s v="11:58:06"/>
    <x v="5"/>
    <s v="LIMA"/>
    <s v="LINCE"/>
    <s v="Motocicleta"/>
    <x v="1226"/>
    <n v="15.09"/>
    <n v="3"/>
    <n v="3.5"/>
    <n v="0.75"/>
    <n v="10.5"/>
    <n v="11.317499999999999"/>
    <n v="70.56"/>
    <n v="21.817499999999999"/>
  </r>
  <r>
    <s v="09:59:41"/>
    <s v="116+,1/07691"/>
    <s v="S"/>
    <x v="1"/>
    <s v="PAY"/>
    <s v="COMPLETED"/>
    <x v="11"/>
    <s v="14:53:58"/>
    <x v="9"/>
    <s v="PUEBLO LIBRE"/>
    <s v="CALLAO"/>
    <s v="Motocicleta"/>
    <x v="12"/>
    <n v="13.3"/>
    <n v="3.75"/>
    <n v="4.5"/>
    <n v="0.55000000000000004"/>
    <n v="16.875"/>
    <n v="7.3150000000000013"/>
    <n v="142.63999999999999"/>
    <n v="24.19"/>
  </r>
  <r>
    <s v="10:01:51"/>
    <s v="649.1.))3442"/>
    <s v="S"/>
    <x v="1"/>
    <s v="PAY"/>
    <s v="COMPLETED"/>
    <x v="11"/>
    <s v="11:28:13"/>
    <x v="5"/>
    <s v="PUEBLO LIBRE"/>
    <s v="CALLAO"/>
    <s v="Motocicleta"/>
    <x v="372"/>
    <n v="17.05"/>
    <n v="3.75"/>
    <n v="4.5"/>
    <n v="0.55000000000000004"/>
    <n v="16.875"/>
    <n v="9.3775000000000013"/>
    <n v="138.62"/>
    <n v="26.252500000000001"/>
  </r>
  <r>
    <s v="10:07:24"/>
    <s v="781*)1004957"/>
    <s v="S"/>
    <x v="1"/>
    <s v="PAY"/>
    <s v="COMPLETED"/>
    <x v="11"/>
    <s v="15:20:28"/>
    <x v="11"/>
    <s v="LA MOLINA"/>
    <s v="SAN BORJA"/>
    <s v="Motocicleta"/>
    <x v="252"/>
    <n v="11.15"/>
    <n v="3.75"/>
    <n v="4.5"/>
    <n v="0.55000000000000004"/>
    <n v="16.875"/>
    <n v="6.1325000000000003"/>
    <n v="78.930000000000007"/>
    <n v="23.0075"/>
  </r>
  <r>
    <s v="10:09:54"/>
    <s v="84-2/.*4427"/>
    <s v="S"/>
    <x v="1"/>
    <s v="PAY"/>
    <s v="COMPLETED"/>
    <x v="11"/>
    <s v="15:20:07"/>
    <x v="11"/>
    <s v="PUEBLO LIBRE"/>
    <s v="LIMA"/>
    <s v="Motocicleta"/>
    <x v="355"/>
    <n v="7.7200000000000006"/>
    <n v="3.75"/>
    <n v="4.5"/>
    <n v="0.55000000000000004"/>
    <n v="16.875"/>
    <n v="4.2460000000000004"/>
    <n v="190.17"/>
    <n v="21.121000000000002"/>
  </r>
  <r>
    <s v="10:16:35"/>
    <s v="6822-2/5942"/>
    <s v="S"/>
    <x v="1"/>
    <s v="PAY"/>
    <s v="COMPLETED"/>
    <x v="4"/>
    <s v="12:08:37"/>
    <x v="7"/>
    <s v="LA MOLINA"/>
    <s v="ATE"/>
    <s v="Motocicleta"/>
    <x v="203"/>
    <n v="0"/>
    <n v="3.75"/>
    <n v="4.5"/>
    <n v="0.55000000000000004"/>
    <n v="15.075000000000001"/>
    <n v="0"/>
    <n v="91.6"/>
    <n v="15.075000000000001"/>
  </r>
  <r>
    <s v="10:32:48"/>
    <s v="1341-0.+2537"/>
    <s v="S"/>
    <x v="1"/>
    <s v="PAY"/>
    <s v="COMPLETED"/>
    <x v="11"/>
    <s v="13:01:49"/>
    <x v="3"/>
    <s v="PUEBLO LIBRE"/>
    <s v="PUEBLO LIBRE"/>
    <s v="Motocicleta"/>
    <x v="1227"/>
    <n v="3.0300000000000002"/>
    <n v="3.75"/>
    <n v="4.5"/>
    <n v="0.55000000000000004"/>
    <n v="16.875"/>
    <n v="1.6665000000000003"/>
    <n v="176.74"/>
    <n v="18.541499999999999"/>
  </r>
  <r>
    <s v="10:45:57"/>
    <s v="8412,,**2881"/>
    <s v="S"/>
    <x v="3"/>
    <s v="PAY"/>
    <s v="COMPLETED"/>
    <x v="11"/>
    <s v="12:08:03"/>
    <x v="7"/>
    <s v="LIMA"/>
    <s v="MIRAFLORES"/>
    <s v="Motocicleta"/>
    <x v="1228"/>
    <n v="2.8100000000000005"/>
    <n v="3"/>
    <n v="3.5"/>
    <n v="0.75"/>
    <n v="10.5"/>
    <n v="2.1075000000000004"/>
    <n v="197.57"/>
    <n v="12.6075"/>
  </r>
  <r>
    <s v="10:49:02"/>
    <s v="133+.)(24108"/>
    <s v="S"/>
    <x v="1"/>
    <s v="PAY"/>
    <s v="COMPLETED"/>
    <x v="11"/>
    <s v="12:31:24"/>
    <x v="7"/>
    <s v="PUEBLO LIBRE"/>
    <s v="MIRAFLORES"/>
    <s v="Motocicleta"/>
    <x v="1229"/>
    <n v="16"/>
    <n v="3.75"/>
    <n v="4.5"/>
    <n v="0.55000000000000004"/>
    <n v="16.875"/>
    <n v="8.8000000000000007"/>
    <n v="120.35"/>
    <n v="25.675000000000001"/>
  </r>
  <r>
    <s v="11:03:39"/>
    <s v="428001.(3394"/>
    <s v="S"/>
    <x v="3"/>
    <s v="PAY"/>
    <s v="COMPLETED"/>
    <x v="11"/>
    <s v="12:51:29"/>
    <x v="7"/>
    <s v="LIMA"/>
    <s v="MIRAFLORES"/>
    <s v="Motocicleta"/>
    <x v="1230"/>
    <n v="4.37"/>
    <n v="3"/>
    <n v="3.5"/>
    <n v="0.75"/>
    <n v="10.5"/>
    <n v="3.2774999999999999"/>
    <n v="115.85"/>
    <n v="13.7775"/>
  </r>
  <r>
    <s v="11:04:56"/>
    <s v="245/.()-2020"/>
    <s v="S"/>
    <x v="1"/>
    <s v="PAY"/>
    <s v="COMPLETED"/>
    <x v="11"/>
    <s v="11:16:31"/>
    <x v="5"/>
    <s v="LA VICTORIA"/>
    <s v="SAN LUIS"/>
    <s v="Motocicleta"/>
    <x v="1139"/>
    <n v="0"/>
    <n v="3.75"/>
    <n v="4.5"/>
    <n v="0.55000000000000004"/>
    <n v="15.165000000000001"/>
    <n v="0"/>
    <n v="191.14"/>
    <n v="15.165000000000001"/>
  </r>
  <r>
    <s v="11:08:26"/>
    <s v="232/(--(3890"/>
    <s v="M"/>
    <x v="1"/>
    <s v="CCD"/>
    <s v="OFFERED"/>
    <x v="11"/>
    <s v="11:08:27"/>
    <x v="5"/>
    <s v="RIMAC"/>
    <s v="BRENA"/>
    <s v="---"/>
    <x v="294"/>
    <n v="11.69"/>
    <n v="3.75"/>
    <n v="4.5"/>
    <n v="0.55000000000000004"/>
    <n v="16.875"/>
    <n v="6.4295"/>
    <n v="213.31"/>
    <n v="23.304500000000001"/>
  </r>
  <r>
    <s v="11:33:32"/>
    <s v="973102))948"/>
    <s v="S"/>
    <x v="3"/>
    <s v="PAY"/>
    <s v="COMPLETED"/>
    <x v="11"/>
    <s v="11:55:13"/>
    <x v="5"/>
    <s v="LIMA"/>
    <s v="SAN BORJA"/>
    <s v="Motocicleta"/>
    <x v="1019"/>
    <n v="11.32"/>
    <n v="3"/>
    <n v="3.5"/>
    <n v="0.75"/>
    <n v="10.5"/>
    <n v="8.49"/>
    <n v="237.26"/>
    <n v="18.990000000000002"/>
  </r>
  <r>
    <s v="11:34:37"/>
    <s v="663-*/2,8437"/>
    <s v="S"/>
    <x v="3"/>
    <s v="CCD"/>
    <s v="COMPLETED"/>
    <x v="11"/>
    <s v="13:33:22"/>
    <x v="3"/>
    <s v="SURQUILLO"/>
    <s v="MIRAFLORES"/>
    <s v="Motocicleta"/>
    <x v="483"/>
    <n v="2.8600000000000003"/>
    <n v="3"/>
    <n v="3.5"/>
    <n v="0.75"/>
    <n v="10.5"/>
    <n v="2.1450000000000005"/>
    <n v="239.1"/>
    <n v="12.645"/>
  </r>
  <r>
    <s v="11:54:45"/>
    <s v="876--+,(2834"/>
    <s v="S"/>
    <x v="1"/>
    <s v="PAY"/>
    <s v="IN_PROGRESS"/>
    <x v="11"/>
    <s v="17:02:58"/>
    <x v="13"/>
    <s v="SURQUILLO"/>
    <s v="LIMA"/>
    <s v="Motocicleta"/>
    <x v="49"/>
    <n v="13.239999999999998"/>
    <n v="3.75"/>
    <n v="4.5"/>
    <n v="0.55000000000000004"/>
    <n v="16.875"/>
    <n v="7.282"/>
    <n v="99.23"/>
    <n v="24.157"/>
  </r>
  <r>
    <s v="11:54:45"/>
    <s v="242//(007906"/>
    <s v="S"/>
    <x v="0"/>
    <s v="PAY"/>
    <s v="COMPLETED"/>
    <x v="9"/>
    <s v="14:53:48"/>
    <x v="9"/>
    <s v="SURQUILLO"/>
    <s v="LIMA"/>
    <s v="Motocicleta"/>
    <x v="971"/>
    <n v="2.3499999999999996"/>
    <n v="2.5"/>
    <n v="3"/>
    <n v="1.2"/>
    <n v="7.5"/>
    <n v="2.8199999999999994"/>
    <n v="12.62"/>
    <n v="10.32"/>
  </r>
  <r>
    <s v="11:57:44"/>
    <s v="17300(,,4922"/>
    <s v="S"/>
    <x v="1"/>
    <s v="PAY"/>
    <s v="COMPLETED"/>
    <x v="11"/>
    <s v="13:02:16"/>
    <x v="3"/>
    <s v="PUEBLO LIBRE"/>
    <s v="CALLAO"/>
    <s v="Motocicleta"/>
    <x v="875"/>
    <n v="15.530000000000001"/>
    <n v="3.75"/>
    <n v="4.5"/>
    <n v="0.55000000000000004"/>
    <n v="16.875"/>
    <n v="8.541500000000001"/>
    <n v="64.58"/>
    <n v="25.416499999999999"/>
  </r>
  <r>
    <s v="12:01:00"/>
    <s v="998*-22.9154"/>
    <s v="S"/>
    <x v="3"/>
    <s v="PAY"/>
    <s v="COMPLETED"/>
    <x v="11"/>
    <s v="12:58:25"/>
    <x v="7"/>
    <s v="SURQUILLO"/>
    <s v="LIMA"/>
    <s v="Motocicleta"/>
    <x v="857"/>
    <n v="2.21"/>
    <n v="3"/>
    <n v="3.5"/>
    <n v="0.75"/>
    <n v="10.5"/>
    <n v="1.6575"/>
    <n v="75.58"/>
    <n v="12.157500000000001"/>
  </r>
  <r>
    <s v="12:06:29"/>
    <s v="430**.2+6119"/>
    <s v="S"/>
    <x v="3"/>
    <s v="PAY"/>
    <s v="COMPLETED"/>
    <x v="11"/>
    <s v="12:32:21"/>
    <x v="7"/>
    <s v="LIMA"/>
    <s v="PUEBLO LIBRE"/>
    <s v="Motocicleta"/>
    <x v="595"/>
    <n v="4.12"/>
    <n v="3"/>
    <n v="3.5"/>
    <n v="0.75"/>
    <n v="10.5"/>
    <n v="3.09"/>
    <n v="161.47999999999999"/>
    <n v="13.59"/>
  </r>
  <r>
    <s v="12:16:57"/>
    <s v="467.+0-.697"/>
    <s v="S"/>
    <x v="3"/>
    <s v="PAY"/>
    <s v="COMPLETED"/>
    <x v="11"/>
    <s v="13:16:14"/>
    <x v="3"/>
    <s v="LIMA"/>
    <s v="SANTIAGO DE SURCO"/>
    <s v="Motocicleta"/>
    <x v="1231"/>
    <n v="16.440000000000001"/>
    <n v="3"/>
    <n v="3.5"/>
    <n v="0.75"/>
    <n v="10.5"/>
    <n v="12.330000000000002"/>
    <n v="159.88999999999999"/>
    <n v="22.830000000000002"/>
  </r>
  <r>
    <s v="12:18:39"/>
    <s v="542+22+(7356"/>
    <s v="S"/>
    <x v="1"/>
    <s v="PAY"/>
    <s v="COMPLETED"/>
    <x v="4"/>
    <s v="16:30:51"/>
    <x v="2"/>
    <s v="PUEBLO LIBRE"/>
    <s v="LINCE"/>
    <s v="Motocicleta"/>
    <x v="15"/>
    <n v="3.6500000000000004"/>
    <n v="3.75"/>
    <n v="4.5"/>
    <n v="0.55000000000000004"/>
    <n v="16.875"/>
    <n v="2.0075000000000003"/>
    <n v="106.65"/>
    <n v="18.8825"/>
  </r>
  <r>
    <s v="12:21:14"/>
    <s v="829-,(+*4018"/>
    <s v="S"/>
    <x v="1"/>
    <s v="PAY"/>
    <s v="COMPLETED"/>
    <x v="11"/>
    <s v="15:15:43"/>
    <x v="11"/>
    <s v="LIMA"/>
    <s v="SAN JUAN DE LURIGANCHO"/>
    <s v="Motocicleta"/>
    <x v="1232"/>
    <n v="16.940000000000001"/>
    <n v="3.75"/>
    <n v="4.5"/>
    <n v="0.55000000000000004"/>
    <n v="16.875"/>
    <n v="9.3170000000000019"/>
    <n v="173.72"/>
    <n v="26.192"/>
  </r>
  <r>
    <s v="12:27:07"/>
    <s v="76++()(4022"/>
    <s v="S"/>
    <x v="1"/>
    <s v="PAY"/>
    <s v="COMPLETED"/>
    <x v="11"/>
    <s v="14:42:14"/>
    <x v="9"/>
    <s v="PUEBLO LIBRE"/>
    <s v="LIMA"/>
    <s v="Motocicleta"/>
    <x v="1175"/>
    <n v="6.76"/>
    <n v="3.75"/>
    <n v="4.5"/>
    <n v="0.55000000000000004"/>
    <n v="16.875"/>
    <n v="3.718"/>
    <n v="82.02"/>
    <n v="20.593"/>
  </r>
  <r>
    <s v="12:31:28"/>
    <s v="203,-,(/9815"/>
    <s v="S"/>
    <x v="1"/>
    <s v="PAY"/>
    <s v="COMPLETED"/>
    <x v="11"/>
    <s v="13:31:12"/>
    <x v="3"/>
    <s v="JESUS MARIA"/>
    <s v="LINCE"/>
    <s v="Motocicleta"/>
    <x v="355"/>
    <n v="7.7200000000000006"/>
    <n v="3.75"/>
    <n v="4.5"/>
    <n v="0.55000000000000004"/>
    <n v="16.875"/>
    <n v="4.2460000000000004"/>
    <n v="139.47999999999999"/>
    <n v="21.121000000000002"/>
  </r>
  <r>
    <s v="12:54:05"/>
    <s v="3500+21*7380"/>
    <s v="S"/>
    <x v="3"/>
    <s v="COD"/>
    <s v="COMPLETED"/>
    <x v="11"/>
    <s v="13:44:42"/>
    <x v="3"/>
    <s v="SURQUILLO"/>
    <s v="LINCE"/>
    <s v="Motocicleta"/>
    <x v="630"/>
    <n v="17.45"/>
    <n v="3"/>
    <n v="3.5"/>
    <n v="0.75"/>
    <n v="10.5"/>
    <n v="13.087499999999999"/>
    <n v="228.76"/>
    <n v="23.587499999999999"/>
  </r>
  <r>
    <s v="12:58:19"/>
    <s v="974+)-*18320"/>
    <s v="S"/>
    <x v="3"/>
    <s v="COD"/>
    <s v="COMPLETED"/>
    <x v="11"/>
    <s v="14:11:08"/>
    <x v="9"/>
    <s v="SURQUILLO"/>
    <s v="SURQUILLO"/>
    <s v="Motocicleta"/>
    <x v="387"/>
    <n v="6.59"/>
    <n v="3"/>
    <n v="3.5"/>
    <n v="0.75"/>
    <n v="10.5"/>
    <n v="4.9424999999999999"/>
    <n v="236.37"/>
    <n v="15.442499999999999"/>
  </r>
  <r>
    <s v="13:07:47"/>
    <s v="7672)110644"/>
    <s v="S"/>
    <x v="1"/>
    <s v="PAY"/>
    <s v="COMPLETED"/>
    <x v="11"/>
    <s v="16:56:56"/>
    <x v="2"/>
    <s v="PUEBLO LIBRE"/>
    <s v="LIMA"/>
    <s v="Motocicleta"/>
    <x v="1233"/>
    <n v="0"/>
    <n v="3.75"/>
    <n v="4.5"/>
    <n v="0.55000000000000004"/>
    <n v="14.040000000000001"/>
    <n v="0"/>
    <n v="47.44"/>
    <n v="14.040000000000001"/>
  </r>
  <r>
    <s v="13:15:00"/>
    <s v="928-120)5331"/>
    <s v="S"/>
    <x v="3"/>
    <s v="PAY"/>
    <s v="IN_PROGRESS"/>
    <x v="11"/>
    <s v="13:49:38"/>
    <x v="3"/>
    <s v="LIMA"/>
    <s v="MAGDALENA DEL MAR"/>
    <s v="Motocicleta"/>
    <x v="1065"/>
    <n v="0"/>
    <n v="3"/>
    <n v="3.5"/>
    <n v="0.75"/>
    <n v="6.6150000000000002"/>
    <n v="0"/>
    <n v="155.07"/>
    <n v="6.6150000000000002"/>
  </r>
  <r>
    <s v="13:19:13"/>
    <s v="3240-2)*2611"/>
    <s v="S"/>
    <x v="3"/>
    <s v="CCD"/>
    <s v="COMPLETED"/>
    <x v="11"/>
    <s v="15:06:12"/>
    <x v="11"/>
    <s v="SURQUILLO"/>
    <s v="SAN MIGUEL"/>
    <s v="Motocicleta"/>
    <x v="1234"/>
    <n v="17.36"/>
    <n v="3"/>
    <n v="3.5"/>
    <n v="0.75"/>
    <n v="10.5"/>
    <n v="13.02"/>
    <n v="186.72"/>
    <n v="23.52"/>
  </r>
  <r>
    <s v="13:22:22"/>
    <s v="909,/,,*8469"/>
    <s v="S"/>
    <x v="1"/>
    <s v="PAY"/>
    <s v="COMPLETED"/>
    <x v="11"/>
    <s v="15:14:44"/>
    <x v="11"/>
    <s v="SAN JUAN DE LURIGANCHO"/>
    <s v="SAN JUAN DE LURIGANCHO"/>
    <s v="Motocicleta"/>
    <x v="155"/>
    <n v="1.62"/>
    <n v="3.75"/>
    <n v="4.5"/>
    <n v="0.55000000000000004"/>
    <n v="16.875"/>
    <n v="0.89100000000000013"/>
    <n v="94.68"/>
    <n v="17.766000000000002"/>
  </r>
  <r>
    <s v="13:33:36"/>
    <s v="83212+,)5853"/>
    <s v="S"/>
    <x v="1"/>
    <s v="PAY"/>
    <s v="COMPLETED"/>
    <x v="11"/>
    <s v="15:28:18"/>
    <x v="11"/>
    <s v="BRENA"/>
    <s v="CALLAO"/>
    <s v="Motocicleta"/>
    <x v="1038"/>
    <n v="0"/>
    <n v="3.75"/>
    <n v="4.5"/>
    <n v="0.55000000000000004"/>
    <n v="15.525"/>
    <n v="0"/>
    <n v="233.75"/>
    <n v="15.525"/>
  </r>
  <r>
    <s v="13:38:48"/>
    <s v="808*+,+,4547"/>
    <s v="S"/>
    <x v="3"/>
    <s v="PAY"/>
    <s v="IN_PROGRESS"/>
    <x v="11"/>
    <s v="14:35:09"/>
    <x v="9"/>
    <s v="LIMA"/>
    <s v="JESUS MARIA"/>
    <s v="Motocicleta"/>
    <x v="989"/>
    <n v="9.93"/>
    <n v="3"/>
    <n v="3.5"/>
    <n v="0.75"/>
    <n v="10.5"/>
    <n v="7.4474999999999998"/>
    <n v="206.72"/>
    <n v="17.947499999999998"/>
  </r>
  <r>
    <s v="13:48:44"/>
    <s v="772)(+125473"/>
    <s v="S"/>
    <x v="1"/>
    <s v="PAY"/>
    <s v="COMPLETED"/>
    <x v="11"/>
    <s v="14:37:53"/>
    <x v="9"/>
    <s v="LIMA"/>
    <s v="PUEBLO LIBRE"/>
    <s v="Motocicleta"/>
    <x v="941"/>
    <n v="16.739999999999998"/>
    <n v="3.75"/>
    <n v="4.5"/>
    <n v="0.55000000000000004"/>
    <n v="16.875"/>
    <n v="9.2070000000000007"/>
    <n v="229.41"/>
    <n v="26.082000000000001"/>
  </r>
  <r>
    <s v="14:23:05"/>
    <s v="37101(0,800"/>
    <s v="S"/>
    <x v="1"/>
    <s v="PAY"/>
    <s v="COMPLETED"/>
    <x v="11"/>
    <s v="15:37:10"/>
    <x v="11"/>
    <s v="SAN JUAN DE MIRAFLORES"/>
    <s v="SAN JUAN DE MIRAFLORES"/>
    <s v="Motocicleta"/>
    <x v="139"/>
    <n v="15.46"/>
    <n v="3.75"/>
    <n v="4.5"/>
    <n v="0.55000000000000004"/>
    <n v="16.875"/>
    <n v="8.5030000000000019"/>
    <n v="87.65"/>
    <n v="25.378"/>
  </r>
  <r>
    <s v="14:28:25"/>
    <s v="2200/(//7816"/>
    <s v="S"/>
    <x v="1"/>
    <s v="PAY"/>
    <s v="COMPLETED"/>
    <x v="11"/>
    <s v="15:39:39"/>
    <x v="11"/>
    <s v="LIMA"/>
    <s v="SAN JUAN DE LURIGANCHO"/>
    <s v="Motocicleta"/>
    <x v="362"/>
    <n v="3.3099999999999996"/>
    <n v="3.75"/>
    <n v="4.5"/>
    <n v="0.55000000000000004"/>
    <n v="16.875"/>
    <n v="1.8205"/>
    <n v="36.479999999999997"/>
    <n v="18.695499999999999"/>
  </r>
  <r>
    <s v="14:34:46"/>
    <s v="508(*0++1052"/>
    <s v="S"/>
    <x v="3"/>
    <s v="CCD"/>
    <s v="COMPLETED"/>
    <x v="11"/>
    <s v="15:52:39"/>
    <x v="11"/>
    <s v="SURQUILLO"/>
    <s v="LIMA"/>
    <s v="Motocicleta"/>
    <x v="914"/>
    <n v="12.89"/>
    <n v="3"/>
    <n v="3.5"/>
    <n v="0.75"/>
    <n v="10.5"/>
    <n v="9.6675000000000004"/>
    <n v="175.79"/>
    <n v="20.1675"/>
  </r>
  <r>
    <s v="14:35:15"/>
    <s v="276*2*,,5073"/>
    <s v="S"/>
    <x v="3"/>
    <s v="PAY"/>
    <s v="COMPLETED"/>
    <x v="11"/>
    <s v="16:19:45"/>
    <x v="2"/>
    <s v="LIMA"/>
    <s v="SANTIAGO DE SURCO"/>
    <s v="Motocicleta"/>
    <x v="1235"/>
    <n v="11.2"/>
    <n v="3"/>
    <n v="3.5"/>
    <n v="0.75"/>
    <n v="10.5"/>
    <n v="8.3999999999999986"/>
    <n v="76.81"/>
    <n v="18.899999999999999"/>
  </r>
  <r>
    <s v="14:36:30"/>
    <s v="2252200,4940"/>
    <s v="S"/>
    <x v="3"/>
    <s v="PAY"/>
    <s v="COMPLETED"/>
    <x v="11"/>
    <s v="15:51:34"/>
    <x v="11"/>
    <s v="LIMA"/>
    <s v="SANTIAGO DE SURCO"/>
    <s v="Motocicleta"/>
    <x v="1236"/>
    <n v="9.2799999999999994"/>
    <n v="3"/>
    <n v="3.5"/>
    <n v="0.75"/>
    <n v="10.5"/>
    <n v="6.9599999999999991"/>
    <n v="203.34"/>
    <n v="17.46"/>
  </r>
  <r>
    <s v="14:37:46"/>
    <s v="240(1***6340"/>
    <s v="S"/>
    <x v="3"/>
    <s v="PAY"/>
    <s v="COMPLETED"/>
    <x v="11"/>
    <s v="15:51:49"/>
    <x v="11"/>
    <s v="LIMA"/>
    <s v="SANTIAGO DE SURCO"/>
    <s v="Motocicleta"/>
    <x v="241"/>
    <n v="13.71"/>
    <n v="3"/>
    <n v="3.5"/>
    <n v="0.75"/>
    <n v="10.5"/>
    <n v="10.282500000000001"/>
    <n v="46.22"/>
    <n v="20.782499999999999"/>
  </r>
  <r>
    <s v="14:37:56"/>
    <s v="1832,11,4153"/>
    <s v="S"/>
    <x v="3"/>
    <s v="PAY"/>
    <s v="COMPLETED"/>
    <x v="11"/>
    <s v="16:19:37"/>
    <x v="2"/>
    <s v="LIMA"/>
    <s v="LA MOLINA"/>
    <s v="Motocicleta"/>
    <x v="677"/>
    <n v="9.4700000000000006"/>
    <n v="3"/>
    <n v="3.5"/>
    <n v="0.75"/>
    <n v="10.5"/>
    <n v="7.1025000000000009"/>
    <n v="128.79"/>
    <n v="17.602499999999999"/>
  </r>
  <r>
    <s v="14:39:04"/>
    <s v="205.)1**1440"/>
    <s v="S"/>
    <x v="3"/>
    <s v="PAY"/>
    <s v="COMPLETED"/>
    <x v="11"/>
    <s v="15:52:56"/>
    <x v="11"/>
    <s v="LIMA"/>
    <s v="LA MOLINA"/>
    <s v="Motocicleta"/>
    <x v="1197"/>
    <n v="0"/>
    <n v="3"/>
    <n v="3.5"/>
    <n v="0.75"/>
    <n v="6.5449999999999999"/>
    <n v="0"/>
    <n v="199.85"/>
    <n v="6.5449999999999999"/>
  </r>
  <r>
    <s v="14:39:05"/>
    <s v="344)//,24733"/>
    <s v="S"/>
    <x v="3"/>
    <s v="PAY"/>
    <s v="COMPLETED"/>
    <x v="11"/>
    <s v="18:32:11"/>
    <x v="6"/>
    <s v="LIMA"/>
    <s v="SANTIAGO DE SURCO"/>
    <s v="Motocicleta"/>
    <x v="1237"/>
    <n v="0"/>
    <n v="3"/>
    <n v="3.5"/>
    <n v="0.75"/>
    <n v="4.97"/>
    <n v="0"/>
    <n v="190.96"/>
    <n v="4.97"/>
  </r>
  <r>
    <s v="14:40:02"/>
    <s v="982.)./,5534"/>
    <s v="S"/>
    <x v="3"/>
    <s v="PAY"/>
    <s v="COMPLETED"/>
    <x v="11"/>
    <s v="18:15:41"/>
    <x v="6"/>
    <s v="LIMA"/>
    <s v="SANTIAGO DE SURCO"/>
    <s v="Motocicleta"/>
    <x v="1238"/>
    <n v="4.74"/>
    <n v="3"/>
    <n v="3.5"/>
    <n v="0.75"/>
    <n v="10.5"/>
    <n v="3.5550000000000002"/>
    <n v="68.650000000000006"/>
    <n v="14.055"/>
  </r>
  <r>
    <s v="15:01:26"/>
    <s v="81520-,/9235"/>
    <s v="S"/>
    <x v="1"/>
    <s v="PAY"/>
    <s v="COMPLETED"/>
    <x v="11"/>
    <s v="16:43:36"/>
    <x v="2"/>
    <s v="LA MOLINA"/>
    <s v="EL AGUSTINO"/>
    <s v="Motocicleta"/>
    <x v="1239"/>
    <n v="6.2799999999999994"/>
    <n v="3.75"/>
    <n v="4.5"/>
    <n v="0.55000000000000004"/>
    <n v="16.875"/>
    <n v="3.4539999999999997"/>
    <n v="9.08"/>
    <n v="20.329000000000001"/>
  </r>
  <r>
    <s v="15:06:38"/>
    <s v="4172,.(,8159"/>
    <s v="S"/>
    <x v="1"/>
    <s v="PAY"/>
    <s v="COMPLETED"/>
    <x v="11"/>
    <s v="18:59:01"/>
    <x v="6"/>
    <s v="SAN MIGUEL"/>
    <s v="CALLAO"/>
    <s v="Motocicleta"/>
    <x v="1240"/>
    <n v="16.72"/>
    <n v="3.75"/>
    <n v="4.5"/>
    <n v="0.55000000000000004"/>
    <n v="16.875"/>
    <n v="9.1959999999999997"/>
    <n v="152.03"/>
    <n v="26.070999999999998"/>
  </r>
  <r>
    <s v="15:12:42"/>
    <s v="4260,(+.8958"/>
    <s v="S"/>
    <x v="3"/>
    <s v="PAY"/>
    <s v="COMPLETED"/>
    <x v="11"/>
    <s v="15:38:25"/>
    <x v="11"/>
    <s v="SURQUILLO"/>
    <s v="BRENA"/>
    <s v="Motocicleta"/>
    <x v="1137"/>
    <n v="6.8599999999999994"/>
    <n v="3"/>
    <n v="3.5"/>
    <n v="0.75"/>
    <n v="10.5"/>
    <n v="5.1449999999999996"/>
    <n v="78.75"/>
    <n v="15.645"/>
  </r>
  <r>
    <s v="15:25:27"/>
    <s v="826.0/-(4743"/>
    <s v="S"/>
    <x v="1"/>
    <s v="PAY"/>
    <s v="COMPLETED"/>
    <x v="11"/>
    <s v="17:02:44"/>
    <x v="13"/>
    <s v="LA MOLINA"/>
    <s v="LA VICTORIA"/>
    <s v="Motocicleta"/>
    <x v="1241"/>
    <n v="0"/>
    <n v="3.75"/>
    <n v="4.5"/>
    <n v="0.55000000000000004"/>
    <n v="16.425000000000001"/>
    <n v="0"/>
    <n v="164.72"/>
    <n v="16.425000000000001"/>
  </r>
  <r>
    <s v="15:34:13"/>
    <s v="663/(.,)9809"/>
    <s v="S"/>
    <x v="1"/>
    <s v="PAY"/>
    <s v="COMPLETED"/>
    <x v="11"/>
    <s v="16:12:22"/>
    <x v="2"/>
    <s v="SAN JUAN DE MIRAFLORES"/>
    <s v="SANTIAGO DE SURCO"/>
    <s v="Motocicleta"/>
    <x v="646"/>
    <n v="3.49"/>
    <n v="3.75"/>
    <n v="4.5"/>
    <n v="0.55000000000000004"/>
    <n v="16.875"/>
    <n v="1.9195000000000002"/>
    <n v="135.49"/>
    <n v="18.794499999999999"/>
  </r>
  <r>
    <s v="16:07:59"/>
    <s v="277,,(/.331"/>
    <s v="S"/>
    <x v="3"/>
    <s v="PAY"/>
    <s v="COMPLETED"/>
    <x v="11"/>
    <s v="16:41:25"/>
    <x v="2"/>
    <s v="LIMA"/>
    <s v="JESUS MARIA"/>
    <s v="Motocicleta"/>
    <x v="1242"/>
    <n v="4.72"/>
    <n v="3"/>
    <n v="3.5"/>
    <n v="0.75"/>
    <n v="10.5"/>
    <n v="3.54"/>
    <n v="235.57"/>
    <n v="14.04"/>
  </r>
  <r>
    <s v="16:13:57"/>
    <s v="589101-.6226"/>
    <s v="S"/>
    <x v="1"/>
    <s v="PAY"/>
    <s v="COMPLETED"/>
    <x v="11"/>
    <s v="17:05:35"/>
    <x v="13"/>
    <s v="SAN JUAN DE LURIGANCHO"/>
    <s v="SAN JUAN DE LURIGANCHO"/>
    <s v="Motocicleta"/>
    <x v="1243"/>
    <n v="0.9399999999999995"/>
    <n v="3.75"/>
    <n v="4.5"/>
    <n v="0.55000000000000004"/>
    <n v="16.875"/>
    <n v="0.51699999999999979"/>
    <n v="98.89"/>
    <n v="17.391999999999999"/>
  </r>
  <r>
    <s v="16:20:11"/>
    <s v="2072+*.+3531"/>
    <s v="S"/>
    <x v="1"/>
    <s v="PAY"/>
    <s v="COMPLETED"/>
    <x v="11"/>
    <s v="19:47:42"/>
    <x v="0"/>
    <s v="PUEBLO LIBRE"/>
    <s v="LINCE"/>
    <s v="Motocicleta"/>
    <x v="1244"/>
    <n v="16.84"/>
    <n v="3.75"/>
    <n v="4.5"/>
    <n v="0.55000000000000004"/>
    <n v="16.875"/>
    <n v="9.2620000000000005"/>
    <n v="221.56"/>
    <n v="26.137"/>
  </r>
  <r>
    <s v="16:36:05"/>
    <s v="299.)1-+9092"/>
    <s v="S"/>
    <x v="3"/>
    <s v="CCD"/>
    <s v="COMPLETED"/>
    <x v="11"/>
    <s v="18:13:17"/>
    <x v="6"/>
    <s v="SURQUILLO"/>
    <s v="SAN BORJA"/>
    <s v="Motocicleta"/>
    <x v="1165"/>
    <n v="6.6300000000000008"/>
    <n v="3"/>
    <n v="3.5"/>
    <n v="0.75"/>
    <n v="10.5"/>
    <n v="4.9725000000000001"/>
    <n v="168.51"/>
    <n v="15.4725"/>
  </r>
  <r>
    <s v="16:37:51"/>
    <s v="125(,,2,3788"/>
    <s v="S"/>
    <x v="1"/>
    <s v="PAY"/>
    <s v="FAILED"/>
    <x v="11"/>
    <s v="20:04:13"/>
    <x v="12"/>
    <s v="SURQUILLO"/>
    <s v="LIMA"/>
    <s v="Motocicleta"/>
    <x v="813"/>
    <n v="0"/>
    <n v="3.75"/>
    <n v="4.5"/>
    <n v="0.55000000000000004"/>
    <n v="7.1549999999999994"/>
    <n v="0"/>
    <n v="72.849999999999994"/>
    <n v="7.1549999999999994"/>
  </r>
  <r>
    <s v="16:37:51"/>
    <s v="48822-+,3395"/>
    <s v="S"/>
    <x v="0"/>
    <s v="PAY"/>
    <s v="COMPLETED"/>
    <x v="9"/>
    <s v="14:28:38"/>
    <x v="9"/>
    <s v="SURQUILLO"/>
    <s v="LIMA"/>
    <s v="Motocicleta"/>
    <x v="1096"/>
    <n v="7.3800000000000008"/>
    <n v="2.5"/>
    <n v="3"/>
    <n v="1.2"/>
    <n v="7.5"/>
    <n v="8.8559999999999999"/>
    <n v="63.87"/>
    <n v="16.356000000000002"/>
  </r>
  <r>
    <s v="16:38:04"/>
    <s v="250..))18826"/>
    <s v="S"/>
    <x v="3"/>
    <s v="PAY"/>
    <s v="COMPLETED"/>
    <x v="11"/>
    <s v="18:12:00"/>
    <x v="6"/>
    <s v="LIMA"/>
    <s v="SAN MIGUEL"/>
    <s v="Motocicleta"/>
    <x v="540"/>
    <n v="13.34"/>
    <n v="3"/>
    <n v="3.5"/>
    <n v="0.75"/>
    <n v="10.5"/>
    <n v="10.004999999999999"/>
    <n v="24.44"/>
    <n v="20.504999999999999"/>
  </r>
  <r>
    <s v="17:07:00"/>
    <s v="540(+200546"/>
    <s v="S"/>
    <x v="3"/>
    <s v="PAY"/>
    <s v="COMPLETED"/>
    <x v="11"/>
    <s v="17:28:38"/>
    <x v="13"/>
    <s v="LIMA"/>
    <s v="SAN ISIDRO"/>
    <s v="Motocicleta"/>
    <x v="1245"/>
    <n v="14.219999999999999"/>
    <n v="3"/>
    <n v="3.5"/>
    <n v="0.75"/>
    <n v="10.5"/>
    <n v="10.664999999999999"/>
    <n v="37.64"/>
    <n v="21.164999999999999"/>
  </r>
  <r>
    <s v="17:29:36"/>
    <s v="40,(.+.2340"/>
    <s v="S"/>
    <x v="1"/>
    <s v="PAY"/>
    <s v="COMPLETED"/>
    <x v="4"/>
    <s v="11:30:05"/>
    <x v="5"/>
    <s v="SAN JUAN DE MIRAFLORES"/>
    <s v="CHORRILLOS"/>
    <s v="Motocicleta"/>
    <x v="1128"/>
    <n v="0"/>
    <n v="3.75"/>
    <n v="4.5"/>
    <n v="0.55000000000000004"/>
    <n v="9.09"/>
    <n v="0"/>
    <n v="144.30000000000001"/>
    <n v="9.09"/>
  </r>
  <r>
    <s v="17:36:16"/>
    <s v="714*),.*3675"/>
    <s v="S"/>
    <x v="1"/>
    <s v="PAY"/>
    <s v="FAILED"/>
    <x v="11"/>
    <s v="18:40:43"/>
    <x v="6"/>
    <s v="SURQUILLO"/>
    <s v="SANTIAGO DE SURCO"/>
    <s v="Motocicleta"/>
    <x v="297"/>
    <n v="1.9900000000000002"/>
    <n v="3.75"/>
    <n v="4.5"/>
    <n v="0.55000000000000004"/>
    <n v="16.875"/>
    <n v="1.0945000000000003"/>
    <n v="213.84"/>
    <n v="17.9695"/>
  </r>
  <r>
    <s v="17:36:16"/>
    <s v="760.).--1426"/>
    <s v="S"/>
    <x v="0"/>
    <s v="PAY"/>
    <s v="COMPLETED"/>
    <x v="9"/>
    <s v="13:29:03"/>
    <x v="3"/>
    <s v="SURQUILLO"/>
    <s v="SANTIAGO DE SURCO"/>
    <s v="Motocicleta"/>
    <x v="1246"/>
    <n v="11.71"/>
    <n v="2.5"/>
    <n v="3"/>
    <n v="1.2"/>
    <n v="7.5"/>
    <n v="14.052000000000001"/>
    <n v="215.23"/>
    <n v="21.552"/>
  </r>
  <r>
    <s v="17:44:05"/>
    <s v="6371/-/23657"/>
    <s v="S"/>
    <x v="3"/>
    <s v="PAY"/>
    <s v="COMPLETED"/>
    <x v="11"/>
    <s v="19:02:01"/>
    <x v="0"/>
    <s v="LIMA"/>
    <s v="SANTIAGO DE SURCO"/>
    <s v="Motocicleta"/>
    <x v="215"/>
    <n v="0"/>
    <n v="3"/>
    <n v="3.5"/>
    <n v="0.75"/>
    <n v="3.5700000000000003"/>
    <n v="0"/>
    <n v="218.24"/>
    <n v="3.5700000000000003"/>
  </r>
  <r>
    <s v="17:49:47"/>
    <s v="40612((27120"/>
    <s v="S"/>
    <x v="3"/>
    <s v="PAY"/>
    <s v="COMPLETED"/>
    <x v="11"/>
    <s v="18:45:29"/>
    <x v="6"/>
    <s v="LIMA"/>
    <s v="LA MOLINA"/>
    <s v="Motocicleta"/>
    <x v="851"/>
    <n v="2.29"/>
    <n v="3"/>
    <n v="3.5"/>
    <n v="0.75"/>
    <n v="10.5"/>
    <n v="1.7175"/>
    <n v="79.78"/>
    <n v="12.217499999999999"/>
  </r>
  <r>
    <s v="17:54:11"/>
    <s v="501.(+))6007"/>
    <s v="S"/>
    <x v="3"/>
    <s v="PAY"/>
    <s v="COMPLETED"/>
    <x v="11"/>
    <s v="19:54:03"/>
    <x v="0"/>
    <s v="LIMA"/>
    <s v="MAGDALENA DEL MAR"/>
    <s v="Motocicleta"/>
    <x v="1247"/>
    <n v="2.2199999999999998"/>
    <n v="3"/>
    <n v="3.5"/>
    <n v="0.75"/>
    <n v="10.5"/>
    <n v="1.6649999999999998"/>
    <n v="249.85"/>
    <n v="12.164999999999999"/>
  </r>
  <r>
    <s v="17:56:59"/>
    <s v="951,*2)+6859"/>
    <s v="S"/>
    <x v="3"/>
    <s v="PAY"/>
    <s v="FAILED"/>
    <x v="11"/>
    <s v="18:03:49"/>
    <x v="6"/>
    <s v="LIMA"/>
    <s v="PUEBLO LIBRE"/>
    <s v="Motocicleta"/>
    <x v="1248"/>
    <n v="8.35"/>
    <n v="3"/>
    <n v="3.5"/>
    <n v="0.75"/>
    <n v="10.5"/>
    <n v="6.2624999999999993"/>
    <n v="69.34"/>
    <n v="16.762499999999999"/>
  </r>
  <r>
    <s v="17:59:32"/>
    <s v="618//-2+9510"/>
    <s v="S"/>
    <x v="1"/>
    <s v="PAY"/>
    <s v="COMPLETED"/>
    <x v="11"/>
    <s v="19:22:35"/>
    <x v="0"/>
    <s v="SAN JUAN DE MIRAFLORES"/>
    <s v="SAN JUAN DE MIRAFLORES"/>
    <s v="Motocicleta"/>
    <x v="852"/>
    <n v="6.9"/>
    <n v="3.75"/>
    <n v="4.5"/>
    <n v="0.55000000000000004"/>
    <n v="16.875"/>
    <n v="3.7950000000000004"/>
    <n v="186.36"/>
    <n v="20.67"/>
  </r>
  <r>
    <s v="18:04:29"/>
    <s v="296+2+.+6860"/>
    <s v="S"/>
    <x v="3"/>
    <s v="CCD"/>
    <s v="COMPLETED"/>
    <x v="11"/>
    <s v="18:39:11"/>
    <x v="6"/>
    <s v="SURQUILLO"/>
    <s v="SAN ISIDRO"/>
    <s v="Motocicleta"/>
    <x v="1249"/>
    <n v="17.940000000000001"/>
    <n v="3"/>
    <n v="3.5"/>
    <n v="0.75"/>
    <n v="10.5"/>
    <n v="13.455000000000002"/>
    <n v="11.17"/>
    <n v="23.955000000000002"/>
  </r>
  <r>
    <s v="18:11:34"/>
    <s v="2942*(121502"/>
    <s v="S"/>
    <x v="1"/>
    <s v="PAY"/>
    <s v="COMPLETED"/>
    <x v="4"/>
    <s v="10:38:32"/>
    <x v="4"/>
    <s v="BRENA"/>
    <s v="CALLAO"/>
    <s v="Motocicleta"/>
    <x v="1250"/>
    <n v="11.88"/>
    <n v="3.75"/>
    <n v="4.5"/>
    <n v="0.55000000000000004"/>
    <n v="16.875"/>
    <n v="6.5340000000000007"/>
    <n v="139.91"/>
    <n v="23.408999999999999"/>
  </r>
  <r>
    <s v="18:12:50"/>
    <s v="921/*++,2272"/>
    <s v="S"/>
    <x v="3"/>
    <s v="PAY"/>
    <s v="COMPLETED"/>
    <x v="11"/>
    <s v="19:32:52"/>
    <x v="0"/>
    <s v="LIMA"/>
    <s v="SAN MIGUEL"/>
    <s v="Motocicleta"/>
    <x v="1251"/>
    <n v="15.98"/>
    <n v="3"/>
    <n v="3.5"/>
    <n v="0.75"/>
    <n v="10.5"/>
    <n v="11.984999999999999"/>
    <n v="113.62"/>
    <n v="22.484999999999999"/>
  </r>
  <r>
    <s v="18:15:53"/>
    <s v="394-/-+.6854"/>
    <s v="S"/>
    <x v="3"/>
    <s v="PAY"/>
    <s v="COMPLETED"/>
    <x v="11"/>
    <s v="18:32:23"/>
    <x v="6"/>
    <s v="LIMA"/>
    <s v="SURQUILLO"/>
    <s v="Motocicleta"/>
    <x v="1252"/>
    <n v="17.329999999999998"/>
    <n v="3"/>
    <n v="3.5"/>
    <n v="0.75"/>
    <n v="10.5"/>
    <n v="12.997499999999999"/>
    <n v="162.57"/>
    <n v="23.497499999999999"/>
  </r>
  <r>
    <s v="18:35:26"/>
    <s v="506/0,0.2050"/>
    <s v="S"/>
    <x v="3"/>
    <s v="PAY"/>
    <s v="COMPLETED"/>
    <x v="11"/>
    <s v="20:08:19"/>
    <x v="12"/>
    <s v="LIMA"/>
    <s v="SANTIAGO DE SURCO"/>
    <s v="Motocicleta"/>
    <x v="1253"/>
    <n v="7.68"/>
    <n v="3"/>
    <n v="3.5"/>
    <n v="0.75"/>
    <n v="10.5"/>
    <n v="5.76"/>
    <n v="84.95"/>
    <n v="16.259999999999998"/>
  </r>
  <r>
    <s v="18:36:32"/>
    <s v="7720-*1-5951"/>
    <s v="S"/>
    <x v="3"/>
    <s v="PAY"/>
    <s v="COMPLETED"/>
    <x v="11"/>
    <s v="19:54:15"/>
    <x v="0"/>
    <s v="LIMA"/>
    <s v="SAN BORJA"/>
    <s v="Motocicleta"/>
    <x v="1254"/>
    <n v="5.9700000000000006"/>
    <n v="3"/>
    <n v="3.5"/>
    <n v="0.75"/>
    <n v="10.5"/>
    <n v="4.4775000000000009"/>
    <n v="164.1"/>
    <n v="14.977500000000001"/>
  </r>
  <r>
    <s v="18:37:34"/>
    <s v="598*1-/+2107"/>
    <s v="S"/>
    <x v="1"/>
    <s v="PAY"/>
    <s v="COMPLETED"/>
    <x v="4"/>
    <s v="12:57:14"/>
    <x v="7"/>
    <s v="LIMA"/>
    <s v="SAN JUAN DE LURIGANCHO"/>
    <s v="Motocicleta"/>
    <x v="128"/>
    <n v="15.559999999999999"/>
    <n v="3.75"/>
    <n v="4.5"/>
    <n v="0.55000000000000004"/>
    <n v="16.875"/>
    <n v="8.5579999999999998"/>
    <n v="49.33"/>
    <n v="25.433"/>
  </r>
  <r>
    <s v="18:38:45"/>
    <s v="812,,1(.1474"/>
    <s v="S"/>
    <x v="3"/>
    <s v="PAY"/>
    <s v="COMPLETED"/>
    <x v="11"/>
    <s v="19:54:24"/>
    <x v="0"/>
    <s v="LIMA"/>
    <s v="SANTIAGO DE SURCO"/>
    <s v="Motocicleta"/>
    <x v="849"/>
    <n v="4.8"/>
    <n v="3"/>
    <n v="3.5"/>
    <n v="0.75"/>
    <n v="10.5"/>
    <n v="3.5999999999999996"/>
    <n v="141.52000000000001"/>
    <n v="14.1"/>
  </r>
  <r>
    <s v="18:39:26"/>
    <s v="601.00/*1569"/>
    <s v="S"/>
    <x v="3"/>
    <s v="PAY"/>
    <s v="COMPLETED"/>
    <x v="11"/>
    <s v="20:08:13"/>
    <x v="12"/>
    <s v="LIMA"/>
    <s v="SANTIAGO DE SURCO"/>
    <s v="Motocicleta"/>
    <x v="1255"/>
    <n v="6.5299999999999994"/>
    <n v="3"/>
    <n v="3.5"/>
    <n v="0.75"/>
    <n v="10.5"/>
    <n v="4.8974999999999991"/>
    <n v="128.41999999999999"/>
    <n v="15.397499999999999"/>
  </r>
  <r>
    <s v="18:47:07"/>
    <s v="265(*(1/1730"/>
    <s v="S"/>
    <x v="1"/>
    <s v="PAY"/>
    <s v="COMPLETED"/>
    <x v="4"/>
    <s v="10:20:02"/>
    <x v="4"/>
    <s v="LIMA"/>
    <s v="SAN ISIDRO"/>
    <s v="Motocicleta"/>
    <x v="568"/>
    <n v="6.34"/>
    <n v="3.75"/>
    <n v="4.5"/>
    <n v="0.55000000000000004"/>
    <n v="16.875"/>
    <n v="3.4870000000000001"/>
    <n v="51.44"/>
    <n v="20.362000000000002"/>
  </r>
  <r>
    <s v="18:55:20"/>
    <s v="2400-*(/910"/>
    <s v="S"/>
    <x v="1"/>
    <s v="PAY"/>
    <s v="COMPLETED"/>
    <x v="4"/>
    <s v="10:37:24"/>
    <x v="4"/>
    <s v="LA VICTORIA"/>
    <s v="LIMA"/>
    <s v="Motocicleta"/>
    <x v="1256"/>
    <n v="12.03"/>
    <n v="3.75"/>
    <n v="4.5"/>
    <n v="0.55000000000000004"/>
    <n v="16.875"/>
    <n v="6.6165000000000003"/>
    <n v="24.5"/>
    <n v="23.491500000000002"/>
  </r>
  <r>
    <s v="19:03:14"/>
    <s v="189()*0*3482"/>
    <s v="S"/>
    <x v="1"/>
    <s v="PAY"/>
    <s v="COMPLETED"/>
    <x v="4"/>
    <s v="11:26:03"/>
    <x v="5"/>
    <s v="PUEBLO LIBRE"/>
    <s v="MAGDALENA DEL MAR"/>
    <s v="Motocicleta"/>
    <x v="773"/>
    <n v="13.29"/>
    <n v="3.75"/>
    <n v="4.5"/>
    <n v="0.55000000000000004"/>
    <n v="16.875"/>
    <n v="7.3094999999999999"/>
    <n v="213.75"/>
    <n v="24.1845"/>
  </r>
  <r>
    <s v="19:06:55"/>
    <s v="367-)/)23453"/>
    <s v="S"/>
    <x v="1"/>
    <s v="PAY"/>
    <s v="COMPLETED"/>
    <x v="4"/>
    <s v="10:35:46"/>
    <x v="4"/>
    <s v="PUEBLO LIBRE"/>
    <s v="CALLAO"/>
    <s v="Motocicleta"/>
    <x v="299"/>
    <n v="16.53"/>
    <n v="3.75"/>
    <n v="4.5"/>
    <n v="0.55000000000000004"/>
    <n v="16.875"/>
    <n v="9.0915000000000017"/>
    <n v="198.05"/>
    <n v="25.966500000000003"/>
  </r>
  <r>
    <s v="19:13:53"/>
    <s v="1202,22-9073"/>
    <s v="S"/>
    <x v="1"/>
    <s v="PAY"/>
    <s v="COMPLETED"/>
    <x v="4"/>
    <s v="09:55:53"/>
    <x v="10"/>
    <s v="LA MOLINA"/>
    <s v="LA VICTORIA"/>
    <s v="Motocicleta"/>
    <x v="1257"/>
    <n v="14.690000000000001"/>
    <n v="3.75"/>
    <n v="4.5"/>
    <n v="0.55000000000000004"/>
    <n v="16.875"/>
    <n v="8.0795000000000012"/>
    <n v="82.93"/>
    <n v="24.954500000000003"/>
  </r>
  <r>
    <s v="19:14:01"/>
    <s v="1931),*/2473"/>
    <s v="S"/>
    <x v="1"/>
    <s v="PAY"/>
    <s v="COMPLETED"/>
    <x v="4"/>
    <s v="10:18:21"/>
    <x v="4"/>
    <s v="SAN MARTIN DE PORRES"/>
    <s v="INDEPENDENCIA"/>
    <s v="Motocicleta"/>
    <x v="1258"/>
    <n v="7.01"/>
    <n v="3.75"/>
    <n v="4.5"/>
    <n v="0.55000000000000004"/>
    <n v="16.875"/>
    <n v="3.8555000000000001"/>
    <n v="41.44"/>
    <n v="20.730499999999999"/>
  </r>
  <r>
    <s v="19:20:02"/>
    <s v="8922*(019111"/>
    <s v="S"/>
    <x v="1"/>
    <s v="PAY"/>
    <s v="COMPLETED"/>
    <x v="4"/>
    <s v="09:25:16"/>
    <x v="10"/>
    <s v="LA MOLINA"/>
    <s v="SANTIAGO DE SURCO"/>
    <s v="Motocicleta"/>
    <x v="350"/>
    <n v="16.96"/>
    <n v="3.75"/>
    <n v="4.5"/>
    <n v="0.55000000000000004"/>
    <n v="16.875"/>
    <n v="9.3280000000000012"/>
    <n v="75.14"/>
    <n v="26.203000000000003"/>
  </r>
  <r>
    <s v="19:21:07"/>
    <s v="554(.2*,6578"/>
    <s v="S"/>
    <x v="1"/>
    <s v="PAY"/>
    <s v="COMPLETED"/>
    <x v="4"/>
    <s v="10:01:50"/>
    <x v="4"/>
    <s v="LA MOLINA"/>
    <s v="LA VICTORIA"/>
    <s v="Motocicleta"/>
    <x v="1115"/>
    <n v="7.8900000000000006"/>
    <n v="3.75"/>
    <n v="4.5"/>
    <n v="0.55000000000000004"/>
    <n v="16.875"/>
    <n v="4.339500000000001"/>
    <n v="234.57"/>
    <n v="21.214500000000001"/>
  </r>
  <r>
    <s v="19:22:04"/>
    <s v="4032.)/(7738"/>
    <s v="S"/>
    <x v="1"/>
    <s v="PAY"/>
    <s v="COMPLETED"/>
    <x v="4"/>
    <s v="11:03:21"/>
    <x v="5"/>
    <s v="SAN JUAN DE MIRAFLORES"/>
    <s v="SAN JUAN DE MIRAFLORES"/>
    <s v="Motocicleta"/>
    <x v="1259"/>
    <n v="16.78"/>
    <n v="3.75"/>
    <n v="4.5"/>
    <n v="0.55000000000000004"/>
    <n v="16.875"/>
    <n v="9.229000000000001"/>
    <n v="75.760000000000005"/>
    <n v="26.103999999999999"/>
  </r>
  <r>
    <s v="19:22:29"/>
    <s v="929-.+1.3076"/>
    <s v="S"/>
    <x v="1"/>
    <s v="PAY"/>
    <s v="COMPLETED"/>
    <x v="4"/>
    <s v="09:41:49"/>
    <x v="10"/>
    <s v="LA MOLINA"/>
    <s v="SANTIAGO DE SURCO"/>
    <s v="Motocicleta"/>
    <x v="1260"/>
    <n v="0.18000000000000016"/>
    <n v="3.75"/>
    <n v="4.5"/>
    <n v="0.55000000000000004"/>
    <n v="16.875"/>
    <n v="9.9000000000000102E-2"/>
    <n v="94.69"/>
    <n v="16.974"/>
  </r>
  <r>
    <s v="19:23:37"/>
    <s v="721-+01*6063"/>
    <s v="S"/>
    <x v="1"/>
    <s v="PAY"/>
    <s v="COMPLETED"/>
    <x v="4"/>
    <s v="10:36:32"/>
    <x v="4"/>
    <s v="LA MOLINA"/>
    <s v="EL AGUSTINO"/>
    <s v="Motocicleta"/>
    <x v="169"/>
    <n v="15.8"/>
    <n v="3.75"/>
    <n v="4.5"/>
    <n v="0.55000000000000004"/>
    <n v="16.875"/>
    <n v="8.6900000000000013"/>
    <n v="53.45"/>
    <n v="25.565000000000001"/>
  </r>
  <r>
    <s v="19:27:03"/>
    <s v="3150-,2.6133"/>
    <s v="S"/>
    <x v="3"/>
    <s v="PAY"/>
    <s v="COMPLETED"/>
    <x v="11"/>
    <s v="20:48:53"/>
    <x v="12"/>
    <s v="LIMA"/>
    <s v="SANTIAGO DE SURCO"/>
    <s v="Motocicleta"/>
    <x v="1233"/>
    <n v="0.12000000000000011"/>
    <n v="3"/>
    <n v="3.5"/>
    <n v="0.75"/>
    <n v="10.5"/>
    <n v="9.000000000000008E-2"/>
    <n v="51.46"/>
    <n v="10.59"/>
  </r>
  <r>
    <s v="19:33:32"/>
    <s v="377))1115973"/>
    <s v="S"/>
    <x v="2"/>
    <s v="PAY"/>
    <s v="COMPLETED"/>
    <x v="4"/>
    <s v="17:37:33"/>
    <x v="13"/>
    <s v="SURQUILLO"/>
    <s v="SANTIAGO DE SURCO"/>
    <s v="Motocicleta"/>
    <x v="1261"/>
    <n v="0"/>
    <n v="12"/>
    <n v="8"/>
    <n v="2.65"/>
    <n v="19.12"/>
    <n v="0"/>
    <n v="109.97"/>
    <n v="19.12"/>
  </r>
  <r>
    <s v="19:44:11"/>
    <s v="81/1,1(6766"/>
    <s v="S"/>
    <x v="3"/>
    <s v="PAY"/>
    <s v="COMPLETED"/>
    <x v="11"/>
    <s v="20:15:46"/>
    <x v="12"/>
    <s v="LIMA"/>
    <s v="MAGDALENA DEL MAR"/>
    <s v="Motocicleta"/>
    <x v="353"/>
    <n v="0"/>
    <n v="3"/>
    <n v="3.5"/>
    <n v="0.75"/>
    <n v="8.1199999999999992"/>
    <n v="0"/>
    <n v="12.09"/>
    <n v="8.1199999999999992"/>
  </r>
  <r>
    <s v="19:46:28"/>
    <s v="9312*0((9532"/>
    <s v="S"/>
    <x v="1"/>
    <s v="PAY"/>
    <s v="IN_PROGRESS"/>
    <x v="4"/>
    <s v="10:46:39"/>
    <x v="4"/>
    <s v="LIMA"/>
    <s v="LIMA"/>
    <s v="Motocicleta"/>
    <x v="1262"/>
    <n v="15.59"/>
    <n v="3.75"/>
    <n v="4.5"/>
    <n v="0.55000000000000004"/>
    <n v="16.875"/>
    <n v="8.5745000000000005"/>
    <n v="173.65"/>
    <n v="25.4495"/>
  </r>
  <r>
    <s v="19:46:28"/>
    <s v="4642*0(+6609"/>
    <s v="S"/>
    <x v="0"/>
    <s v="PAY"/>
    <s v="WAITING"/>
    <x v="9"/>
    <s v="12:56:19"/>
    <x v="7"/>
    <s v="LIMA"/>
    <s v="LIMA"/>
    <s v="Motocicleta"/>
    <x v="1263"/>
    <n v="9.43"/>
    <n v="2.5"/>
    <n v="3"/>
    <n v="1.2"/>
    <n v="7.5"/>
    <n v="11.315999999999999"/>
    <n v="123.77"/>
    <n v="18.815999999999999"/>
  </r>
  <r>
    <s v="19:46:28"/>
    <s v="6080*.,18506"/>
    <s v="S"/>
    <x v="0"/>
    <s v="PAY"/>
    <s v="WAITING"/>
    <x v="10"/>
    <s v="08:19:49"/>
    <x v="8"/>
    <s v="LIMA"/>
    <s v="LIMA"/>
    <s v="Motocicleta"/>
    <x v="1264"/>
    <n v="1.9699999999999998"/>
    <n v="2.5"/>
    <n v="3"/>
    <n v="1.2"/>
    <n v="7.5"/>
    <n v="2.3639999999999994"/>
    <n v="156.97"/>
    <n v="9.863999999999999"/>
  </r>
  <r>
    <s v="19:50:23"/>
    <s v="38821+**5034"/>
    <s v="S"/>
    <x v="1"/>
    <s v="PAY"/>
    <s v="COMPLETED"/>
    <x v="4"/>
    <s v="09:56:10"/>
    <x v="10"/>
    <s v="LA MOLINA"/>
    <s v="SANTA ANITA"/>
    <s v="Motocicleta"/>
    <x v="641"/>
    <n v="4.5"/>
    <n v="3.75"/>
    <n v="4.5"/>
    <n v="0.55000000000000004"/>
    <n v="16.875"/>
    <n v="2.4750000000000001"/>
    <n v="151.76"/>
    <n v="19.350000000000001"/>
  </r>
  <r>
    <s v="19:53:00"/>
    <s v="644,0(1,1725"/>
    <s v="S"/>
    <x v="3"/>
    <s v="PAY"/>
    <s v="COMPLETED"/>
    <x v="11"/>
    <s v="20:21:20"/>
    <x v="12"/>
    <s v="LIMA"/>
    <s v="SAN MIGUEL"/>
    <s v="Motocicleta"/>
    <x v="1265"/>
    <n v="0"/>
    <n v="3"/>
    <n v="3.5"/>
    <n v="0.75"/>
    <n v="9.2750000000000004"/>
    <n v="0"/>
    <n v="216.67"/>
    <n v="9.2750000000000004"/>
  </r>
  <r>
    <s v="20:01:33"/>
    <s v="2750.,,,7949"/>
    <s v="S"/>
    <x v="1"/>
    <s v="PAY"/>
    <s v="COMPLETED"/>
    <x v="4"/>
    <s v="11:30:22"/>
    <x v="5"/>
    <s v="CALLAO"/>
    <s v="CALLAO"/>
    <s v="Motocicleta"/>
    <x v="1266"/>
    <n v="11.36"/>
    <n v="3.75"/>
    <n v="4.5"/>
    <n v="0.55000000000000004"/>
    <n v="16.875"/>
    <n v="6.2480000000000002"/>
    <n v="221.02"/>
    <n v="23.123000000000001"/>
  </r>
  <r>
    <s v="20:04:27"/>
    <s v="327(*2.22769"/>
    <s v="S"/>
    <x v="1"/>
    <s v="PAY"/>
    <s v="IN_PROGRESS"/>
    <x v="4"/>
    <s v="10:48:02"/>
    <x v="4"/>
    <s v="BELLAVISTA"/>
    <s v="BRENA"/>
    <s v="Motocicleta"/>
    <x v="1267"/>
    <n v="0"/>
    <n v="3.75"/>
    <n v="4.5"/>
    <n v="0.55000000000000004"/>
    <n v="13.095000000000001"/>
    <n v="0"/>
    <n v="127.01"/>
    <n v="13.095000000000001"/>
  </r>
  <r>
    <s v="20:04:27"/>
    <s v="523-.+)27226"/>
    <s v="S"/>
    <x v="1"/>
    <s v="PAY"/>
    <s v="COMPLETED"/>
    <x v="4"/>
    <s v="16:15:05"/>
    <x v="2"/>
    <s v="BELLAVISTA"/>
    <s v="BRENA"/>
    <s v="Motocicleta"/>
    <x v="1152"/>
    <n v="1.8600000000000003"/>
    <n v="3.75"/>
    <n v="4.5"/>
    <n v="0.55000000000000004"/>
    <n v="16.875"/>
    <n v="1.0230000000000004"/>
    <n v="192.67"/>
    <n v="17.898"/>
  </r>
  <r>
    <s v="20:10:52"/>
    <s v="327+-.-*7611"/>
    <s v="S"/>
    <x v="1"/>
    <s v="PAY"/>
    <s v="COMPLETED"/>
    <x v="4"/>
    <s v="10:48:40"/>
    <x v="4"/>
    <s v="INDEPENDENCIA"/>
    <s v="CALLAO"/>
    <s v="Motocicleta"/>
    <x v="606"/>
    <n v="1.8200000000000003"/>
    <n v="3.75"/>
    <n v="4.5"/>
    <n v="0.55000000000000004"/>
    <n v="16.875"/>
    <n v="1.0010000000000003"/>
    <n v="81.17"/>
    <n v="17.876000000000001"/>
  </r>
  <r>
    <s v="20:29:12"/>
    <s v="2980)//+5344"/>
    <s v="S"/>
    <x v="3"/>
    <s v="PAY"/>
    <s v="COMPLETED"/>
    <x v="11"/>
    <s v="21:08:18"/>
    <x v="14"/>
    <s v="LIMA"/>
    <s v="PUEBLO LIBRE"/>
    <s v="Motocicleta"/>
    <x v="595"/>
    <n v="4.12"/>
    <n v="3"/>
    <n v="3.5"/>
    <n v="0.75"/>
    <n v="10.5"/>
    <n v="3.09"/>
    <n v="182.92"/>
    <n v="13.59"/>
  </r>
  <r>
    <s v="20:32:28"/>
    <s v="7230,-//2006"/>
    <s v="S"/>
    <x v="1"/>
    <s v="PAY"/>
    <s v="COMPLETED"/>
    <x v="4"/>
    <s v="17:27:45"/>
    <x v="13"/>
    <s v="INDEPENDENCIA"/>
    <s v="SAN MARTIN DE PORRES"/>
    <s v="Motocicleta"/>
    <x v="1268"/>
    <n v="0"/>
    <n v="3.75"/>
    <n v="4.5"/>
    <n v="0.55000000000000004"/>
    <n v="16.650000000000002"/>
    <n v="0"/>
    <n v="162.88"/>
    <n v="16.650000000000002"/>
  </r>
  <r>
    <s v="20:36:36"/>
    <s v="119.1(--8175"/>
    <s v="S"/>
    <x v="1"/>
    <s v="PAY"/>
    <s v="COMPLETED"/>
    <x v="4"/>
    <s v="11:24:27"/>
    <x v="5"/>
    <s v="SAN MIGUEL"/>
    <s v="CALLAO"/>
    <s v="Motocicleta"/>
    <x v="1269"/>
    <n v="0.92999999999999972"/>
    <n v="3.75"/>
    <n v="4.5"/>
    <n v="0.55000000000000004"/>
    <n v="16.875"/>
    <n v="0.51149999999999984"/>
    <n v="34.21"/>
    <n v="17.386499999999998"/>
  </r>
  <r>
    <s v="20:39:47"/>
    <s v="843*)+129466"/>
    <s v="S"/>
    <x v="3"/>
    <s v="PAY"/>
    <s v="COMPLETED"/>
    <x v="11"/>
    <s v="21:37:38"/>
    <x v="14"/>
    <s v="LIMA"/>
    <s v="SAN BORJA"/>
    <s v="Motocicleta"/>
    <x v="372"/>
    <n v="17.8"/>
    <n v="3"/>
    <n v="3.5"/>
    <n v="0.75"/>
    <n v="10.5"/>
    <n v="13.350000000000001"/>
    <n v="185.04"/>
    <n v="23.85"/>
  </r>
  <r>
    <s v="20:40:51"/>
    <s v="852./*.(7593"/>
    <s v="S"/>
    <x v="3"/>
    <s v="PAY"/>
    <s v="COMPLETED"/>
    <x v="11"/>
    <s v="21:37:31"/>
    <x v="14"/>
    <s v="LIMA"/>
    <s v="SANTIAGO DE SURCO"/>
    <s v="Motocicleta"/>
    <x v="1149"/>
    <n v="14.600000000000001"/>
    <n v="3"/>
    <n v="3.5"/>
    <n v="0.75"/>
    <n v="10.5"/>
    <n v="10.950000000000001"/>
    <n v="96.42"/>
    <n v="21.450000000000003"/>
  </r>
  <r>
    <s v="20:42:06"/>
    <s v="758/010(3547"/>
    <s v="S"/>
    <x v="3"/>
    <s v="PAY"/>
    <s v="COMPLETED"/>
    <x v="11"/>
    <s v="21:26:36"/>
    <x v="14"/>
    <s v="LIMA"/>
    <s v="SAN BORJA"/>
    <s v="Motocicleta"/>
    <x v="1270"/>
    <n v="15.190000000000001"/>
    <n v="3"/>
    <n v="3.5"/>
    <n v="0.75"/>
    <n v="10.5"/>
    <n v="11.392500000000002"/>
    <n v="184.6"/>
    <n v="21.892500000000002"/>
  </r>
  <r>
    <s v="20:50:22"/>
    <s v="457+/,,17960"/>
    <s v="S"/>
    <x v="1"/>
    <s v="PAY"/>
    <s v="COMPLETED"/>
    <x v="4"/>
    <s v="11:06:23"/>
    <x v="5"/>
    <s v="INDEPENDENCIA"/>
    <s v="SAN MARTIN DE PORRES"/>
    <s v="Motocicleta"/>
    <x v="1271"/>
    <n v="1"/>
    <n v="3.75"/>
    <n v="4.5"/>
    <n v="0.55000000000000004"/>
    <n v="16.875"/>
    <n v="0.55000000000000004"/>
    <n v="161.62"/>
    <n v="17.425000000000001"/>
  </r>
  <r>
    <s v="20:52:47"/>
    <s v="4+,(.,7660"/>
    <s v="S"/>
    <x v="3"/>
    <s v="PAY"/>
    <s v="COMPLETED"/>
    <x v="11"/>
    <s v="21:24:13"/>
    <x v="14"/>
    <s v="LIMA"/>
    <s v="PUEBLO LIBRE"/>
    <s v="Motocicleta"/>
    <x v="1272"/>
    <n v="3.24"/>
    <n v="3"/>
    <n v="3.5"/>
    <n v="0.75"/>
    <n v="10.5"/>
    <n v="2.4300000000000002"/>
    <n v="21.34"/>
    <n v="12.93"/>
  </r>
  <r>
    <s v="21:00:39"/>
    <s v="904+0(1+7408"/>
    <s v="S"/>
    <x v="1"/>
    <s v="PAY"/>
    <s v="COMPLETED"/>
    <x v="4"/>
    <s v="09:21:31"/>
    <x v="10"/>
    <s v="LA MOLINA"/>
    <s v="SANTA ANITA"/>
    <s v="Motocicleta"/>
    <x v="68"/>
    <n v="7.59"/>
    <n v="3.75"/>
    <n v="4.5"/>
    <n v="0.55000000000000004"/>
    <n v="16.875"/>
    <n v="4.1745000000000001"/>
    <n v="86.54"/>
    <n v="21.049500000000002"/>
  </r>
  <r>
    <s v="21:02:47"/>
    <s v="260+)*(-1343"/>
    <s v="S"/>
    <x v="3"/>
    <s v="PAY"/>
    <s v="COMPLETED"/>
    <x v="11"/>
    <s v="21:20:31"/>
    <x v="14"/>
    <s v="LIMA"/>
    <s v="SAN ISIDRO"/>
    <s v="Motocicleta"/>
    <x v="542"/>
    <n v="15.010000000000002"/>
    <n v="3"/>
    <n v="3.5"/>
    <n v="0.75"/>
    <n v="10.5"/>
    <n v="11.2575"/>
    <n v="10.59"/>
    <n v="21.7575"/>
  </r>
  <r>
    <s v="21:02:47"/>
    <s v="408.1.)/6523"/>
    <s v="S"/>
    <x v="3"/>
    <s v="PAY"/>
    <s v="FAILED"/>
    <x v="4"/>
    <s v="10:24:15"/>
    <x v="4"/>
    <s v="LIMA"/>
    <s v="SANTIAGO DE SURCO"/>
    <s v="Motocicleta"/>
    <x v="1273"/>
    <n v="1.2199999999999998"/>
    <n v="3"/>
    <n v="3.5"/>
    <n v="0.75"/>
    <n v="10.5"/>
    <n v="0.91499999999999981"/>
    <n v="151.47999999999999"/>
    <n v="11.414999999999999"/>
  </r>
  <r>
    <s v="21:02:52"/>
    <s v="350*0),*1825"/>
    <s v="S"/>
    <x v="0"/>
    <s v="CCD"/>
    <s v="COMPLETED"/>
    <x v="4"/>
    <s v="12:16:27"/>
    <x v="7"/>
    <s v="SANTIAGO DE SURCO"/>
    <s v="SAN MIGUEL"/>
    <s v="Motocicleta"/>
    <x v="1274"/>
    <n v="13.42"/>
    <n v="2.5"/>
    <n v="3"/>
    <n v="1.2"/>
    <n v="7.5"/>
    <n v="16.103999999999999"/>
    <n v="143.26"/>
    <n v="23.603999999999999"/>
  </r>
  <r>
    <s v="21:05:38"/>
    <s v="52602)(07476"/>
    <s v="S"/>
    <x v="1"/>
    <s v="PAY"/>
    <s v="COMPLETED"/>
    <x v="4"/>
    <s v="08:42:38"/>
    <x v="8"/>
    <s v="LA MOLINA"/>
    <s v="SANTIAGO DE SURCO"/>
    <s v="Motocicleta"/>
    <x v="275"/>
    <n v="8.83"/>
    <n v="3.75"/>
    <n v="4.5"/>
    <n v="0.55000000000000004"/>
    <n v="16.875"/>
    <n v="4.8565000000000005"/>
    <n v="159.58000000000001"/>
    <n v="21.7315"/>
  </r>
  <r>
    <s v="21:19:05"/>
    <s v="460..*,-1670"/>
    <s v="S"/>
    <x v="1"/>
    <s v="PAY"/>
    <s v="WAITING"/>
    <x v="4"/>
    <s v="10:02:39"/>
    <x v="4"/>
    <s v="SANTIAGO DE SURCO"/>
    <s v="SAN JUAN DE MIRAFLORES"/>
    <s v="Motocicleta"/>
    <x v="1275"/>
    <n v="7.4499999999999993"/>
    <n v="3.75"/>
    <n v="4.5"/>
    <n v="0.55000000000000004"/>
    <n v="16.875"/>
    <n v="4.0975000000000001"/>
    <n v="151.97"/>
    <n v="20.9725"/>
  </r>
  <r>
    <s v="21:19:05"/>
    <s v="81(+)/)386"/>
    <s v="S"/>
    <x v="1"/>
    <s v="PAY"/>
    <s v="COMPLETED"/>
    <x v="4"/>
    <s v="12:17:53"/>
    <x v="7"/>
    <s v="SANTIAGO DE SURCO"/>
    <s v="SAN JUAN DE MIRAFLORES"/>
    <s v="Motocicleta"/>
    <x v="230"/>
    <n v="7.6999999999999993"/>
    <n v="3.75"/>
    <n v="4.5"/>
    <n v="0.55000000000000004"/>
    <n v="16.875"/>
    <n v="4.2350000000000003"/>
    <n v="245.14"/>
    <n v="21.11"/>
  </r>
  <r>
    <s v="21:19:14"/>
    <s v="443,.)-07578"/>
    <s v="S"/>
    <x v="2"/>
    <s v="PAY"/>
    <s v="COMPLETED"/>
    <x v="4"/>
    <s v="10:04:43"/>
    <x v="4"/>
    <s v="SURQUILLO"/>
    <s v="SURQUILLO"/>
    <s v="Motocicleta"/>
    <x v="840"/>
    <n v="0"/>
    <n v="12"/>
    <n v="8"/>
    <n v="2.65"/>
    <n v="58.8"/>
    <n v="0"/>
    <n v="131.1"/>
    <n v="58.8"/>
  </r>
  <r>
    <s v="21:35:51"/>
    <s v="630/**1-3612"/>
    <s v="S"/>
    <x v="3"/>
    <s v="PAY"/>
    <s v="COMPLETED"/>
    <x v="4"/>
    <s v="17:42:37"/>
    <x v="13"/>
    <s v="LIMA"/>
    <s v="MAGDALENA DEL MAR"/>
    <s v="Motocicleta"/>
    <x v="558"/>
    <n v="17.07"/>
    <n v="3"/>
    <n v="3.5"/>
    <n v="0.75"/>
    <n v="10.5"/>
    <n v="12.8025"/>
    <n v="244.97"/>
    <n v="23.302500000000002"/>
  </r>
  <r>
    <s v="21:54:38"/>
    <s v="939)///(3801"/>
    <s v="S"/>
    <x v="1"/>
    <s v="PAY"/>
    <s v="COMPLETED"/>
    <x v="4"/>
    <s v="12:12:58"/>
    <x v="7"/>
    <s v="LIMA"/>
    <s v="SAN MIGUEL"/>
    <s v="Motocicleta"/>
    <x v="1276"/>
    <n v="6.83"/>
    <n v="3.75"/>
    <n v="4.5"/>
    <n v="0.55000000000000004"/>
    <n v="16.875"/>
    <n v="3.7565000000000004"/>
    <n v="225.32"/>
    <n v="20.631499999999999"/>
  </r>
  <r>
    <s v="21:56:41"/>
    <s v="792++,/22841"/>
    <s v="S"/>
    <x v="3"/>
    <s v="PAY"/>
    <s v="COMPLETED"/>
    <x v="4"/>
    <s v="17:43:21"/>
    <x v="13"/>
    <s v="LIMA"/>
    <s v="SAN MIGUEL"/>
    <s v="Motocicleta"/>
    <x v="327"/>
    <n v="11.51"/>
    <n v="3"/>
    <n v="3.5"/>
    <n v="0.75"/>
    <n v="10.5"/>
    <n v="8.6325000000000003"/>
    <n v="185.31"/>
    <n v="19.1325"/>
  </r>
  <r>
    <s v="21:58:36"/>
    <s v="88(/+/)9168"/>
    <s v="S"/>
    <x v="3"/>
    <s v="PAY"/>
    <s v="FAILED"/>
    <x v="9"/>
    <s v="14:27:56"/>
    <x v="9"/>
    <s v="LIMA"/>
    <s v="JESUS MARIA"/>
    <s v="Motocicleta"/>
    <x v="1277"/>
    <n v="5.4700000000000006"/>
    <n v="3"/>
    <n v="3.5"/>
    <n v="0.75"/>
    <n v="10.5"/>
    <n v="4.1025000000000009"/>
    <n v="172.12"/>
    <n v="14.602500000000001"/>
  </r>
  <r>
    <s v="22:24:22"/>
    <s v="466-2,,+2920"/>
    <s v="S"/>
    <x v="1"/>
    <s v="CCD"/>
    <s v="OFFERED"/>
    <x v="11"/>
    <s v="22:24:23"/>
    <x v="15"/>
    <s v="SANTIAGO DE SURCO"/>
    <s v="SAN BORJA"/>
    <s v="---"/>
    <x v="768"/>
    <n v="2.71"/>
    <n v="3.75"/>
    <n v="4.5"/>
    <n v="0.55000000000000004"/>
    <n v="16.875"/>
    <n v="1.4905000000000002"/>
    <n v="30.96"/>
    <n v="18.365500000000001"/>
  </r>
  <r>
    <s v="22:28:42"/>
    <s v="715*1//15509"/>
    <s v="S"/>
    <x v="0"/>
    <s v="CCD"/>
    <s v="COMPLETED"/>
    <x v="4"/>
    <s v="12:36:48"/>
    <x v="7"/>
    <s v="SANTIAGO DE SURCO"/>
    <s v="SAN BORJA"/>
    <s v="Motocicleta"/>
    <x v="852"/>
    <n v="8.15"/>
    <n v="2.5"/>
    <n v="3"/>
    <n v="1.2"/>
    <n v="7.5"/>
    <n v="9.7799999999999994"/>
    <n v="218.13"/>
    <n v="17.28"/>
  </r>
  <r>
    <s v="23:06:01"/>
    <s v="232+0*+(1164"/>
    <s v="S"/>
    <x v="0"/>
    <s v="CCD"/>
    <s v="COMPLETED"/>
    <x v="4"/>
    <s v="12:32:18"/>
    <x v="7"/>
    <s v="BARRANCO"/>
    <s v="MIRAFLORES"/>
    <s v="Motocicleta"/>
    <x v="434"/>
    <n v="13.739999999999998"/>
    <n v="2.5"/>
    <n v="3"/>
    <n v="1.2"/>
    <n v="7.5"/>
    <n v="16.487999999999996"/>
    <n v="15.69"/>
    <n v="23.987999999999996"/>
  </r>
  <r>
    <s v="23:10:22"/>
    <s v="6361,+,*9160"/>
    <s v="S"/>
    <x v="0"/>
    <s v="CCD"/>
    <s v="COMPLETED"/>
    <x v="4"/>
    <s v="13:06:51"/>
    <x v="3"/>
    <s v="SANTIAGO DE SURCO"/>
    <s v="SAN BORJA"/>
    <s v="Motocicleta"/>
    <x v="800"/>
    <n v="17.850000000000001"/>
    <n v="2.5"/>
    <n v="3"/>
    <n v="1.2"/>
    <n v="7.5"/>
    <n v="21.42"/>
    <n v="211.37"/>
    <n v="28.92"/>
  </r>
  <r>
    <s v="23:13:17"/>
    <s v="3230.)+*1965"/>
    <s v="S"/>
    <x v="0"/>
    <s v="CCD"/>
    <s v="COMPLETED"/>
    <x v="4"/>
    <s v="12:54:39"/>
    <x v="7"/>
    <s v="SANTIAGO DE SURCO"/>
    <s v="SAN MIGUEL"/>
    <s v="Motocicleta"/>
    <x v="915"/>
    <n v="2.16"/>
    <n v="2.5"/>
    <n v="3"/>
    <n v="1.2"/>
    <n v="7.5"/>
    <n v="2.5920000000000001"/>
    <n v="189.23"/>
    <n v="10.092000000000001"/>
  </r>
  <r>
    <s v="23:53:41"/>
    <s v="73/1*0.5950"/>
    <s v="S"/>
    <x v="2"/>
    <s v="PAY"/>
    <s v="COMPLETED"/>
    <x v="4"/>
    <s v="12:00:02"/>
    <x v="7"/>
    <s v="SURQUILLO"/>
    <s v="SAN ISIDRO"/>
    <s v="Motocicleta"/>
    <x v="218"/>
    <n v="0"/>
    <n v="12"/>
    <n v="8"/>
    <n v="2.65"/>
    <n v="11.6"/>
    <n v="0"/>
    <n v="182.77"/>
    <n v="11.6"/>
  </r>
  <r>
    <s v="23:54:08"/>
    <s v="5412,2--8203"/>
    <s v="S"/>
    <x v="0"/>
    <s v="CCD"/>
    <s v="COMPLETED"/>
    <x v="4"/>
    <s v="11:01:25"/>
    <x v="5"/>
    <s v="SANTIAGO DE SURCO"/>
    <s v="SAN ISIDRO"/>
    <s v="Motocicleta"/>
    <x v="422"/>
    <n v="5.05"/>
    <n v="2.5"/>
    <n v="3"/>
    <n v="1.2"/>
    <n v="7.5"/>
    <n v="6.06"/>
    <n v="52.54"/>
    <n v="13.559999999999999"/>
  </r>
  <r>
    <s v="00:13:33"/>
    <s v="238102.+5114"/>
    <s v="S"/>
    <x v="2"/>
    <s v="PAY"/>
    <s v="COMPLETED"/>
    <x v="4"/>
    <s v="11:18:47"/>
    <x v="5"/>
    <s v="SURQUILLO"/>
    <s v="LA MOLINA"/>
    <s v="Motocicleta"/>
    <x v="1278"/>
    <n v="2.5299999999999994"/>
    <n v="12"/>
    <n v="8"/>
    <n v="2.65"/>
    <n v="96"/>
    <n v="6.7044999999999977"/>
    <n v="129.74"/>
    <n v="102.7045"/>
  </r>
  <r>
    <s v="01:01:33"/>
    <s v="887),-..5788"/>
    <s v="S"/>
    <x v="2"/>
    <s v="PAY"/>
    <s v="COMPLETED"/>
    <x v="4"/>
    <s v="11:58:51"/>
    <x v="5"/>
    <s v="SURQUILLO"/>
    <s v="SAN ISIDRO"/>
    <s v="Motocicleta"/>
    <x v="1279"/>
    <n v="7.0500000000000007"/>
    <n v="12"/>
    <n v="8"/>
    <n v="2.65"/>
    <n v="96"/>
    <n v="18.682500000000001"/>
    <n v="10.98"/>
    <n v="114.6825"/>
  </r>
  <r>
    <s v="01:41:23"/>
    <s v="853-0,,2658"/>
    <s v="S"/>
    <x v="0"/>
    <s v="PAY"/>
    <s v="COMPLETED"/>
    <x v="4"/>
    <s v="10:57:27"/>
    <x v="4"/>
    <s v="JESUS MARIA"/>
    <s v="SAN ISIDRO"/>
    <s v="Motocicleta"/>
    <x v="1091"/>
    <n v="17.96"/>
    <n v="2.5"/>
    <n v="3"/>
    <n v="1.2"/>
    <n v="7.5"/>
    <n v="21.552"/>
    <n v="87.79"/>
    <n v="29.052"/>
  </r>
  <r>
    <s v="01:41:23"/>
    <s v="504)1,2-5202"/>
    <s v="S"/>
    <x v="0"/>
    <s v="PAY"/>
    <s v="COMPLETED"/>
    <x v="4"/>
    <s v="14:10:37"/>
    <x v="9"/>
    <s v="JESUS MARIA"/>
    <s v="SAN JUAN DE MIRAFLORES"/>
    <s v="Motocicleta"/>
    <x v="305"/>
    <n v="2.91"/>
    <n v="2.5"/>
    <n v="3"/>
    <n v="1.2"/>
    <n v="7.5"/>
    <n v="3.492"/>
    <n v="250.03"/>
    <n v="10.992000000000001"/>
  </r>
  <r>
    <s v="01:41:23"/>
    <s v="62**.,+3220"/>
    <s v="S"/>
    <x v="0"/>
    <s v="PAY"/>
    <s v="COMPLETED"/>
    <x v="4"/>
    <s v="11:56:53"/>
    <x v="5"/>
    <s v="JESUS MARIA"/>
    <s v="SAN ISIDRO"/>
    <s v="Motocicleta"/>
    <x v="1280"/>
    <n v="15.7"/>
    <n v="2.5"/>
    <n v="3"/>
    <n v="1.2"/>
    <n v="7.5"/>
    <n v="18.84"/>
    <n v="177.17"/>
    <n v="26.34"/>
  </r>
  <r>
    <s v="01:41:23"/>
    <s v="424(.(*24862"/>
    <s v="S"/>
    <x v="0"/>
    <s v="PAY"/>
    <s v="COMPLETED"/>
    <x v="4"/>
    <s v="11:25:53"/>
    <x v="5"/>
    <s v="JESUS MARIA"/>
    <s v="SAN ISIDRO"/>
    <s v="Motocicleta"/>
    <x v="1281"/>
    <n v="10.68"/>
    <n v="2.5"/>
    <n v="3"/>
    <n v="1.2"/>
    <n v="7.5"/>
    <n v="12.815999999999999"/>
    <n v="187.84"/>
    <n v="20.315999999999999"/>
  </r>
  <r>
    <s v="01:41:23"/>
    <s v="8880(,2-8031"/>
    <s v="S"/>
    <x v="0"/>
    <s v="PAY"/>
    <s v="COMPLETED"/>
    <x v="4"/>
    <s v="11:40:04"/>
    <x v="5"/>
    <s v="JESUS MARIA"/>
    <s v="MIRAFLORES"/>
    <s v="Motocicleta"/>
    <x v="1048"/>
    <n v="16.98"/>
    <n v="2.5"/>
    <n v="3"/>
    <n v="1.2"/>
    <n v="7.5"/>
    <n v="20.376000000000001"/>
    <n v="30.15"/>
    <n v="27.876000000000001"/>
  </r>
  <r>
    <s v="01:41:23"/>
    <s v="342/.)(.2648"/>
    <s v="S"/>
    <x v="0"/>
    <s v="PAY"/>
    <s v="COMPLETED"/>
    <x v="4"/>
    <s v="12:28:29"/>
    <x v="7"/>
    <s v="JESUS MARIA"/>
    <s v="SAN BORJA"/>
    <s v="Motocicleta"/>
    <x v="1282"/>
    <n v="12.05"/>
    <n v="2.5"/>
    <n v="3"/>
    <n v="1.2"/>
    <n v="7.5"/>
    <n v="14.46"/>
    <n v="182.34"/>
    <n v="21.96"/>
  </r>
  <r>
    <s v="01:41:23"/>
    <s v="5051+-).1563"/>
    <s v="S"/>
    <x v="0"/>
    <s v="PAY"/>
    <s v="COMPLETED"/>
    <x v="4"/>
    <s v="13:52:48"/>
    <x v="3"/>
    <s v="JESUS MARIA"/>
    <s v="MIRAFLORES"/>
    <s v="Motocicleta"/>
    <x v="1283"/>
    <n v="16.27"/>
    <n v="2.5"/>
    <n v="3"/>
    <n v="1.2"/>
    <n v="7.5"/>
    <n v="19.523999999999997"/>
    <n v="219.93"/>
    <n v="27.023999999999997"/>
  </r>
  <r>
    <s v="01:41:23"/>
    <s v="745+20)0736"/>
    <s v="S"/>
    <x v="0"/>
    <s v="PAY"/>
    <s v="COMPLETED"/>
    <x v="4"/>
    <s v="11:52:53"/>
    <x v="5"/>
    <s v="JESUS MARIA"/>
    <s v="MIRAFLORES"/>
    <s v="Motocicleta"/>
    <x v="726"/>
    <n v="7.9700000000000006"/>
    <n v="2.5"/>
    <n v="3"/>
    <n v="1.2"/>
    <n v="7.5"/>
    <n v="9.5640000000000001"/>
    <n v="76.31"/>
    <n v="17.064"/>
  </r>
  <r>
    <s v="01:41:23"/>
    <s v="694,)0,(4650"/>
    <s v="S"/>
    <x v="0"/>
    <s v="PAY"/>
    <s v="COMPLETED"/>
    <x v="4"/>
    <s v="13:21:03"/>
    <x v="3"/>
    <s v="JESUS MARIA"/>
    <s v="SAN BORJA"/>
    <s v="Motocicleta"/>
    <x v="472"/>
    <n v="3.1799999999999997"/>
    <n v="2.5"/>
    <n v="3"/>
    <n v="1.2"/>
    <n v="7.5"/>
    <n v="3.8159999999999994"/>
    <n v="170.23"/>
    <n v="11.315999999999999"/>
  </r>
  <r>
    <s v="01:41:23"/>
    <s v="1770())22112"/>
    <s v="S"/>
    <x v="0"/>
    <s v="PAY"/>
    <s v="COMPLETED"/>
    <x v="4"/>
    <s v="11:32:49"/>
    <x v="5"/>
    <s v="JESUS MARIA"/>
    <s v="SAN ISIDRO"/>
    <s v="Motocicleta"/>
    <x v="343"/>
    <n v="13.41"/>
    <n v="2.5"/>
    <n v="3"/>
    <n v="1.2"/>
    <n v="7.5"/>
    <n v="16.091999999999999"/>
    <n v="236.83"/>
    <n v="23.591999999999999"/>
  </r>
  <r>
    <s v="01:41:23"/>
    <s v="58.)/2/1824"/>
    <s v="S"/>
    <x v="0"/>
    <s v="PAY"/>
    <s v="COMPLETED"/>
    <x v="4"/>
    <s v="12:44:12"/>
    <x v="7"/>
    <s v="JESUS MARIA"/>
    <s v="MIRAFLORES"/>
    <s v="Motocicleta"/>
    <x v="1234"/>
    <n v="17.86"/>
    <n v="2.5"/>
    <n v="3"/>
    <n v="1.2"/>
    <n v="7.5"/>
    <n v="21.431999999999999"/>
    <n v="71.010000000000005"/>
    <n v="28.931999999999999"/>
  </r>
  <r>
    <s v="01:41:23"/>
    <s v="333.(,.*737"/>
    <s v="S"/>
    <x v="0"/>
    <s v="PAY"/>
    <s v="COMPLETED"/>
    <x v="4"/>
    <s v="14:54:05"/>
    <x v="9"/>
    <s v="JESUS MARIA"/>
    <s v="CHORRILLOS"/>
    <s v="Motocicleta"/>
    <x v="366"/>
    <n v="4.2300000000000004"/>
    <n v="2.5"/>
    <n v="3"/>
    <n v="1.2"/>
    <n v="7.5"/>
    <n v="5.0760000000000005"/>
    <n v="238.8"/>
    <n v="12.576000000000001"/>
  </r>
  <r>
    <s v="01:41:23"/>
    <s v="861)(.**4493"/>
    <s v="S"/>
    <x v="0"/>
    <s v="PAY"/>
    <s v="COMPLETED"/>
    <x v="4"/>
    <s v="13:40:09"/>
    <x v="3"/>
    <s v="JESUS MARIA"/>
    <s v="SURQUILLO"/>
    <s v="Motocicleta"/>
    <x v="68"/>
    <n v="8.84"/>
    <n v="2.5"/>
    <n v="3"/>
    <n v="1.2"/>
    <n v="7.5"/>
    <n v="10.607999999999999"/>
    <n v="59.97"/>
    <n v="18.107999999999997"/>
  </r>
  <r>
    <s v="01:41:23"/>
    <s v="741)-+,.9690"/>
    <s v="S"/>
    <x v="0"/>
    <s v="PAY"/>
    <s v="COMPLETED"/>
    <x v="4"/>
    <s v="12:49:46"/>
    <x v="7"/>
    <s v="JESUS MARIA"/>
    <s v="SAN BORJA"/>
    <s v="Motocicleta"/>
    <x v="207"/>
    <n v="11.75"/>
    <n v="2.5"/>
    <n v="3"/>
    <n v="1.2"/>
    <n v="7.5"/>
    <n v="14.1"/>
    <n v="112.22"/>
    <n v="21.6"/>
  </r>
  <r>
    <s v="01:41:23"/>
    <s v="607).2./8126"/>
    <s v="S"/>
    <x v="0"/>
    <s v="PAY"/>
    <s v="COMPLETED"/>
    <x v="4"/>
    <s v="10:35:49"/>
    <x v="4"/>
    <s v="JESUS MARIA"/>
    <s v="SAN ISIDRO"/>
    <s v="Motocicleta"/>
    <x v="1284"/>
    <n v="14.3"/>
    <n v="2.5"/>
    <n v="3"/>
    <n v="1.2"/>
    <n v="7.5"/>
    <n v="17.16"/>
    <n v="108.14"/>
    <n v="24.66"/>
  </r>
  <r>
    <s v="01:41:23"/>
    <s v="200.2/(1124"/>
    <s v="S"/>
    <x v="0"/>
    <s v="PAY"/>
    <s v="COMPLETED"/>
    <x v="4"/>
    <s v="11:18:37"/>
    <x v="5"/>
    <s v="JESUS MARIA"/>
    <s v="SAN ISIDRO"/>
    <s v="Motocicleta"/>
    <x v="760"/>
    <n v="16.45"/>
    <n v="2.5"/>
    <n v="3"/>
    <n v="1.2"/>
    <n v="7.5"/>
    <n v="19.739999999999998"/>
    <n v="233.78"/>
    <n v="27.24"/>
  </r>
  <r>
    <s v="01:41:23"/>
    <s v="213/,(0.3993"/>
    <s v="S"/>
    <x v="0"/>
    <s v="PAY"/>
    <s v="COMPLETED"/>
    <x v="4"/>
    <s v="13:49:36"/>
    <x v="3"/>
    <s v="JESUS MARIA"/>
    <s v="LOS OLIVOS"/>
    <s v="Motocicleta"/>
    <x v="1285"/>
    <n v="0.70000000000000018"/>
    <n v="2.5"/>
    <n v="3"/>
    <n v="1.2"/>
    <n v="7.5"/>
    <n v="0.84000000000000019"/>
    <n v="144.25"/>
    <n v="8.34"/>
  </r>
  <r>
    <s v="01:41:23"/>
    <s v="315/-+1*1767"/>
    <s v="S"/>
    <x v="0"/>
    <s v="PAY"/>
    <s v="COMPLETED"/>
    <x v="4"/>
    <s v="13:33:50"/>
    <x v="3"/>
    <s v="JESUS MARIA"/>
    <s v="SAN MARTIN DE PORRES"/>
    <s v="Motocicleta"/>
    <x v="976"/>
    <n v="0.58000000000000007"/>
    <n v="2.5"/>
    <n v="3"/>
    <n v="1.2"/>
    <n v="7.5"/>
    <n v="0.69600000000000006"/>
    <n v="120.62"/>
    <n v="8.1959999999999997"/>
  </r>
  <r>
    <s v="01:41:23"/>
    <s v="181,1(2-675"/>
    <s v="S"/>
    <x v="0"/>
    <s v="PAY"/>
    <s v="COMPLETED"/>
    <x v="4"/>
    <s v="16:05:24"/>
    <x v="2"/>
    <s v="JESUS MARIA"/>
    <s v="CHORRILLOS"/>
    <s v="Motocicleta"/>
    <x v="1286"/>
    <n v="0"/>
    <n v="2.5"/>
    <n v="3"/>
    <n v="1.2"/>
    <n v="3.69"/>
    <n v="0"/>
    <n v="15.64"/>
    <n v="3.69"/>
  </r>
  <r>
    <s v="01:48:11"/>
    <s v="6211221+5514"/>
    <s v="S"/>
    <x v="0"/>
    <s v="PAY"/>
    <s v="COMPLETED"/>
    <x v="4"/>
    <s v="11:13:55"/>
    <x v="5"/>
    <s v="MIRAFLORES"/>
    <s v="SANTIAGO DE SURCO"/>
    <s v="Motocicleta"/>
    <x v="184"/>
    <n v="0"/>
    <n v="2.5"/>
    <n v="3"/>
    <n v="1.2"/>
    <n v="7.4099999999999993"/>
    <n v="0"/>
    <n v="195.99"/>
    <n v="7.4099999999999993"/>
  </r>
  <r>
    <s v="01:48:11"/>
    <s v="270)/-++8248"/>
    <s v="S"/>
    <x v="0"/>
    <s v="PAY"/>
    <s v="COMPLETED"/>
    <x v="4"/>
    <s v="11:10:18"/>
    <x v="5"/>
    <s v="MIRAFLORES"/>
    <s v="SANTIAGO DE SURCO"/>
    <s v="Motocicleta"/>
    <x v="1287"/>
    <n v="11.33"/>
    <n v="2.5"/>
    <n v="3"/>
    <n v="1.2"/>
    <n v="7.5"/>
    <n v="13.596"/>
    <n v="18.03"/>
    <n v="21.096"/>
  </r>
  <r>
    <s v="01:48:11"/>
    <s v="728.12*04619"/>
    <s v="S"/>
    <x v="0"/>
    <s v="PAY"/>
    <s v="COMPLETED"/>
    <x v="4"/>
    <s v="12:57:43"/>
    <x v="7"/>
    <s v="MIRAFLORES"/>
    <s v="SAN ISIDRO"/>
    <s v="Motocicleta"/>
    <x v="1288"/>
    <n v="5.52"/>
    <n v="2.5"/>
    <n v="3"/>
    <n v="1.2"/>
    <n v="7.5"/>
    <n v="6.6239999999999997"/>
    <n v="88.46"/>
    <n v="14.123999999999999"/>
  </r>
  <r>
    <s v="01:48:11"/>
    <s v="13),1,-4277"/>
    <s v="S"/>
    <x v="0"/>
    <s v="PAY"/>
    <s v="COMPLETED"/>
    <x v="4"/>
    <s v="09:28:31"/>
    <x v="10"/>
    <s v="MIRAFLORES"/>
    <s v="SANTIAGO DE SURCO"/>
    <s v="Motocicleta"/>
    <x v="1289"/>
    <n v="8.17"/>
    <n v="2.5"/>
    <n v="3"/>
    <n v="1.2"/>
    <n v="7.5"/>
    <n v="9.8040000000000003"/>
    <n v="175.15"/>
    <n v="17.304000000000002"/>
  </r>
  <r>
    <s v="01:48:11"/>
    <s v="686*1-/04356"/>
    <s v="S"/>
    <x v="0"/>
    <s v="PAY"/>
    <s v="COMPLETED"/>
    <x v="4"/>
    <s v="12:42:38"/>
    <x v="7"/>
    <s v="MIRAFLORES"/>
    <s v="MIRAFLORES"/>
    <s v="Motocicleta"/>
    <x v="571"/>
    <n v="12.31"/>
    <n v="2.5"/>
    <n v="3"/>
    <n v="1.2"/>
    <n v="7.5"/>
    <n v="14.772"/>
    <n v="208.08"/>
    <n v="22.271999999999998"/>
  </r>
  <r>
    <s v="01:48:11"/>
    <s v="36).((24837"/>
    <s v="S"/>
    <x v="0"/>
    <s v="PAY"/>
    <s v="IN_PROGRESS"/>
    <x v="4"/>
    <s v="09:14:49"/>
    <x v="10"/>
    <s v="SURQUILLO"/>
    <s v="SAN ISIDRO"/>
    <s v="Motocicleta"/>
    <x v="1290"/>
    <n v="12.22"/>
    <n v="2.5"/>
    <n v="3"/>
    <n v="1.2"/>
    <n v="7.5"/>
    <n v="14.664"/>
    <n v="88.47"/>
    <n v="22.164000000000001"/>
  </r>
  <r>
    <s v="01:48:11"/>
    <s v="26+*-+,7316"/>
    <s v="S"/>
    <x v="2"/>
    <s v="PAY"/>
    <s v="COMPLETED"/>
    <x v="5"/>
    <s v="11:02:23"/>
    <x v="5"/>
    <s v="SURQUILLO"/>
    <s v="SAN ISIDRO"/>
    <s v="Motocicleta"/>
    <x v="1291"/>
    <n v="2.0099999999999998"/>
    <n v="12"/>
    <n v="8"/>
    <n v="2.65"/>
    <n v="96"/>
    <n v="5.3264999999999993"/>
    <n v="199.27"/>
    <n v="101.3265"/>
  </r>
  <r>
    <s v="01:48:11"/>
    <s v="5381)*(.9936"/>
    <s v="S"/>
    <x v="0"/>
    <s v="PAY"/>
    <s v="COMPLETED"/>
    <x v="4"/>
    <s v="12:41:56"/>
    <x v="7"/>
    <s v="MIRAFLORES"/>
    <s v="CHORRILLOS"/>
    <s v="Motocicleta"/>
    <x v="1176"/>
    <n v="2.41"/>
    <n v="2.5"/>
    <n v="3"/>
    <n v="1.2"/>
    <n v="7.5"/>
    <n v="2.8919999999999999"/>
    <n v="63.32"/>
    <n v="10.391999999999999"/>
  </r>
  <r>
    <s v="01:48:11"/>
    <s v="289+*-/,5459"/>
    <s v="S"/>
    <x v="0"/>
    <s v="PAY"/>
    <s v="COMPLETED"/>
    <x v="4"/>
    <s v="10:49:09"/>
    <x v="4"/>
    <s v="MIRAFLORES"/>
    <s v="SANTIAGO DE SURCO"/>
    <s v="Motocicleta"/>
    <x v="1292"/>
    <n v="6.8000000000000007"/>
    <n v="2.5"/>
    <n v="3"/>
    <n v="1.2"/>
    <n v="7.5"/>
    <n v="8.16"/>
    <n v="184.18"/>
    <n v="15.66"/>
  </r>
  <r>
    <s v="01:48:11"/>
    <s v="806)*20/4921"/>
    <s v="S"/>
    <x v="0"/>
    <s v="PAY"/>
    <s v="COMPLETED"/>
    <x v="4"/>
    <s v="09:33:40"/>
    <x v="10"/>
    <s v="MIRAFLORES"/>
    <s v="SANTIAGO DE SURCO"/>
    <s v="Motocicleta"/>
    <x v="454"/>
    <n v="16.93"/>
    <n v="2.5"/>
    <n v="3"/>
    <n v="1.2"/>
    <n v="7.5"/>
    <n v="20.315999999999999"/>
    <n v="187.29"/>
    <n v="27.815999999999999"/>
  </r>
  <r>
    <s v="01:48:11"/>
    <s v="788.1,*,8304"/>
    <s v="S"/>
    <x v="0"/>
    <s v="PAY"/>
    <s v="COMPLETED"/>
    <x v="4"/>
    <s v="13:12:06"/>
    <x v="3"/>
    <s v="MIRAFLORES"/>
    <s v="SAN ISIDRO"/>
    <s v="Motocicleta"/>
    <x v="470"/>
    <n v="2.8200000000000003"/>
    <n v="2.5"/>
    <n v="3"/>
    <n v="1.2"/>
    <n v="7.5"/>
    <n v="3.3840000000000003"/>
    <n v="163.91"/>
    <n v="10.884"/>
  </r>
  <r>
    <s v="01:48:11"/>
    <s v="747.,/+(3217"/>
    <s v="S"/>
    <x v="0"/>
    <s v="PAY"/>
    <s v="COMPLETED"/>
    <x v="4"/>
    <s v="11:03:52"/>
    <x v="5"/>
    <s v="MIRAFLORES"/>
    <s v="SANTIAGO DE SURCO"/>
    <s v="Motocicleta"/>
    <x v="588"/>
    <n v="14.34"/>
    <n v="2.5"/>
    <n v="3"/>
    <n v="1.2"/>
    <n v="7.5"/>
    <n v="17.207999999999998"/>
    <n v="64.72"/>
    <n v="24.707999999999998"/>
  </r>
  <r>
    <s v="01:48:11"/>
    <s v="726*.2/-2264"/>
    <s v="S"/>
    <x v="0"/>
    <s v="PAY"/>
    <s v="COMPLETED"/>
    <x v="4"/>
    <s v="11:56:42"/>
    <x v="5"/>
    <s v="MIRAFLORES"/>
    <s v="LIMA"/>
    <s v="Motocicleta"/>
    <x v="1210"/>
    <n v="2.04"/>
    <n v="2.5"/>
    <n v="3"/>
    <n v="1.2"/>
    <n v="7.5"/>
    <n v="2.448"/>
    <n v="58.15"/>
    <n v="9.9480000000000004"/>
  </r>
  <r>
    <s v="01:48:11"/>
    <s v="413+11.0463"/>
    <s v="S"/>
    <x v="0"/>
    <s v="PAY"/>
    <s v="COMPLETED"/>
    <x v="4"/>
    <s v="11:17:38"/>
    <x v="5"/>
    <s v="MIRAFLORES"/>
    <s v="SANTIAGO DE SURCO"/>
    <s v="Motocicleta"/>
    <x v="615"/>
    <n v="17.63"/>
    <n v="2.5"/>
    <n v="3"/>
    <n v="1.2"/>
    <n v="7.5"/>
    <n v="21.155999999999999"/>
    <n v="231.16"/>
    <n v="28.655999999999999"/>
  </r>
  <r>
    <s v="01:51:25"/>
    <s v="86(.1--680"/>
    <s v="S"/>
    <x v="0"/>
    <s v="PAY"/>
    <s v="COMPLETED"/>
    <x v="4"/>
    <s v="11:53:04"/>
    <x v="5"/>
    <s v="SANTIAGO DE SURCO"/>
    <s v="CALLAO"/>
    <s v="Motocicleta"/>
    <x v="723"/>
    <n v="12.04"/>
    <n v="2.5"/>
    <n v="3"/>
    <n v="1.2"/>
    <n v="7.5"/>
    <n v="14.447999999999999"/>
    <n v="131.80000000000001"/>
    <n v="21.948"/>
  </r>
  <r>
    <s v="01:51:25"/>
    <s v="947/.*-+9601"/>
    <s v="S"/>
    <x v="0"/>
    <s v="PAY"/>
    <s v="COMPLETED"/>
    <x v="4"/>
    <s v="12:18:18"/>
    <x v="7"/>
    <s v="SANTIAGO DE SURCO"/>
    <s v="CALLAO"/>
    <s v="Motocicleta"/>
    <x v="876"/>
    <n v="1.48"/>
    <n v="2.5"/>
    <n v="3"/>
    <n v="1.2"/>
    <n v="7.5"/>
    <n v="1.776"/>
    <n v="236.22"/>
    <n v="9.2759999999999998"/>
  </r>
  <r>
    <s v="02:02:02"/>
    <s v="45),1225553"/>
    <s v="S"/>
    <x v="2"/>
    <s v="PAY"/>
    <s v="COMPLETED"/>
    <x v="4"/>
    <s v="09:31:20"/>
    <x v="10"/>
    <s v="SANTIAGO DE SURCO"/>
    <s v="MIRAFLORES"/>
    <s v="Motocicleta"/>
    <x v="274"/>
    <n v="8.0599999999999987"/>
    <n v="12"/>
    <n v="8"/>
    <n v="2.65"/>
    <n v="96"/>
    <n v="21.358999999999995"/>
    <n v="211.63"/>
    <n v="117.35899999999999"/>
  </r>
  <r>
    <s v="02:11:17"/>
    <s v="416-,1),4432"/>
    <s v="S"/>
    <x v="0"/>
    <s v="PAY"/>
    <s v="COMPLETED"/>
    <x v="4"/>
    <s v="11:10:53"/>
    <x v="5"/>
    <s v="SURQUILLO"/>
    <s v="CALLAO"/>
    <s v="Motocicleta"/>
    <x v="19"/>
    <n v="4.46"/>
    <n v="2.5"/>
    <n v="3"/>
    <n v="1.2"/>
    <n v="7.5"/>
    <n v="5.3519999999999994"/>
    <n v="182.83"/>
    <n v="12.852"/>
  </r>
  <r>
    <s v="02:11:17"/>
    <s v="969/*+/*9689"/>
    <s v="S"/>
    <x v="0"/>
    <s v="PAY"/>
    <s v="COMPLETED"/>
    <x v="4"/>
    <s v="15:40:13"/>
    <x v="11"/>
    <s v="SURQUILLO"/>
    <s v="CALLAO"/>
    <s v="Motocicleta"/>
    <x v="7"/>
    <n v="13.12"/>
    <n v="2.5"/>
    <n v="3"/>
    <n v="1.2"/>
    <n v="7.5"/>
    <n v="15.743999999999998"/>
    <n v="226.85"/>
    <n v="23.244"/>
  </r>
  <r>
    <s v="02:11:17"/>
    <s v="391,/-*27804"/>
    <s v="S"/>
    <x v="0"/>
    <s v="PAY"/>
    <s v="COMPLETED"/>
    <x v="4"/>
    <s v="10:35:03"/>
    <x v="4"/>
    <s v="SURQUILLO"/>
    <s v="LIMA"/>
    <s v="Motocicleta"/>
    <x v="948"/>
    <n v="1.9100000000000001"/>
    <n v="2.5"/>
    <n v="3"/>
    <n v="1.2"/>
    <n v="7.5"/>
    <n v="2.2920000000000003"/>
    <n v="36.840000000000003"/>
    <n v="9.7919999999999998"/>
  </r>
  <r>
    <s v="02:11:17"/>
    <s v="6520,1(+1300"/>
    <s v="S"/>
    <x v="0"/>
    <s v="PAY"/>
    <s v="COMPLETED"/>
    <x v="4"/>
    <s v="10:43:50"/>
    <x v="4"/>
    <s v="SURQUILLO"/>
    <s v="LIMA"/>
    <s v="Motocicleta"/>
    <x v="1293"/>
    <n v="0"/>
    <n v="2.5"/>
    <n v="3"/>
    <n v="1.2"/>
    <n v="5.9399999999999995"/>
    <n v="0"/>
    <n v="221.6"/>
    <n v="5.9399999999999995"/>
  </r>
  <r>
    <s v="02:16:45"/>
    <s v="388*021-7032"/>
    <s v="S"/>
    <x v="0"/>
    <s v="PAY"/>
    <s v="COMPLETED"/>
    <x v="4"/>
    <s v="15:14:44"/>
    <x v="11"/>
    <s v="MIRAFLORES"/>
    <s v="SAN MIGUEL"/>
    <s v="Motocicleta"/>
    <x v="1109"/>
    <n v="3.01"/>
    <n v="2.5"/>
    <n v="3"/>
    <n v="1.2"/>
    <n v="7.5"/>
    <n v="3.6119999999999997"/>
    <n v="190.41"/>
    <n v="11.112"/>
  </r>
  <r>
    <s v="02:24:31"/>
    <s v="862*/),/3435"/>
    <s v="S"/>
    <x v="0"/>
    <s v="COD"/>
    <s v="COMPLETED"/>
    <x v="4"/>
    <s v="14:18:52"/>
    <x v="9"/>
    <s v="SURQUILLO"/>
    <s v="SAN ISIDRO"/>
    <s v="Motocicleta"/>
    <x v="112"/>
    <n v="10.85"/>
    <n v="2.5"/>
    <n v="3"/>
    <n v="1.2"/>
    <n v="7.5"/>
    <n v="13.02"/>
    <n v="212.81"/>
    <n v="20.52"/>
  </r>
  <r>
    <s v="06:04:27"/>
    <s v="373*2/)*7493"/>
    <s v="S"/>
    <x v="0"/>
    <s v="COD"/>
    <s v="COMPLETED"/>
    <x v="4"/>
    <s v="14:50:26"/>
    <x v="9"/>
    <s v="SANTIAGO DE SURCO"/>
    <s v="SAN ISIDRO"/>
    <s v="Motocicleta"/>
    <x v="34"/>
    <n v="6.99"/>
    <n v="2.5"/>
    <n v="3"/>
    <n v="1.2"/>
    <n v="7.5"/>
    <n v="8.3879999999999999"/>
    <n v="156.91999999999999"/>
    <n v="15.888"/>
  </r>
  <r>
    <s v="07:06:25"/>
    <s v="398*(-1+9251"/>
    <s v="S"/>
    <x v="1"/>
    <s v="PAY"/>
    <s v="COMPLETED"/>
    <x v="4"/>
    <s v="09:44:40"/>
    <x v="10"/>
    <s v="LA MOLINA"/>
    <s v="SAN BORJA"/>
    <s v="Motocicleta"/>
    <x v="988"/>
    <n v="10.39"/>
    <n v="3.75"/>
    <n v="4.5"/>
    <n v="0.55000000000000004"/>
    <n v="16.875"/>
    <n v="5.714500000000001"/>
    <n v="126.1"/>
    <n v="22.589500000000001"/>
  </r>
  <r>
    <s v="07:41:32"/>
    <s v="277+-*+09298"/>
    <s v="S"/>
    <x v="2"/>
    <s v="PAY"/>
    <s v="COMPLETED"/>
    <x v="4"/>
    <s v="10:51:16"/>
    <x v="4"/>
    <s v="SURQUILLO"/>
    <s v="SANTIAGO DE SURCO"/>
    <s v="Motocicleta"/>
    <x v="82"/>
    <n v="0"/>
    <n v="12"/>
    <n v="8"/>
    <n v="2.65"/>
    <n v="41.6"/>
    <n v="0"/>
    <n v="108.17"/>
    <n v="41.6"/>
  </r>
  <r>
    <s v="07:56:09"/>
    <s v="591*/*+,1093"/>
    <s v="S"/>
    <x v="1"/>
    <s v="PAY"/>
    <s v="FAILED"/>
    <x v="4"/>
    <s v="09:34:56"/>
    <x v="10"/>
    <s v="SURQUILLO"/>
    <s v="SAN JUAN DE LURIGANCHO"/>
    <s v="Motocicleta"/>
    <x v="1294"/>
    <n v="0"/>
    <n v="3.75"/>
    <n v="4.5"/>
    <n v="0.55000000000000004"/>
    <n v="11.16"/>
    <n v="0"/>
    <n v="215.71"/>
    <n v="11.16"/>
  </r>
  <r>
    <s v="07:56:09"/>
    <s v="421+*21,679"/>
    <s v="S"/>
    <x v="0"/>
    <s v="PAY"/>
    <s v="COMPLETED"/>
    <x v="9"/>
    <s v="15:31:22"/>
    <x v="11"/>
    <s v="SURQUILLO"/>
    <s v="SAN JUAN DE LURIGANCHO"/>
    <s v="Motocicleta"/>
    <x v="1295"/>
    <n v="5.03"/>
    <n v="2.5"/>
    <n v="3"/>
    <n v="1.2"/>
    <n v="7.5"/>
    <n v="6.0360000000000005"/>
    <n v="160.61000000000001"/>
    <n v="13.536000000000001"/>
  </r>
  <r>
    <s v="08:37:35"/>
    <s v="57(1))14718"/>
    <s v="S"/>
    <x v="2"/>
    <s v="PAY"/>
    <s v="COMPLETED"/>
    <x v="4"/>
    <s v="16:29:07"/>
    <x v="2"/>
    <s v="SURQUILLO"/>
    <s v="SAN ISIDRO"/>
    <s v="Motocicleta"/>
    <x v="109"/>
    <n v="6.1000000000000014"/>
    <n v="12"/>
    <n v="8"/>
    <n v="2.65"/>
    <n v="96"/>
    <n v="16.165000000000003"/>
    <n v="41.61"/>
    <n v="112.16500000000001"/>
  </r>
  <r>
    <s v="08:46:18"/>
    <s v="1780**+,1205"/>
    <s v="S"/>
    <x v="1"/>
    <s v="PAY"/>
    <s v="COMPLETED"/>
    <x v="4"/>
    <s v="10:53:45"/>
    <x v="4"/>
    <s v="LA MOLINA"/>
    <s v="LURIGANCHO"/>
    <s v="Motocicleta"/>
    <x v="168"/>
    <n v="3.25"/>
    <n v="3.75"/>
    <n v="4.5"/>
    <n v="0.55000000000000004"/>
    <n v="16.875"/>
    <n v="1.7875000000000001"/>
    <n v="27.31"/>
    <n v="18.662500000000001"/>
  </r>
  <r>
    <s v="09:03:54"/>
    <s v="925)+2()461"/>
    <s v="S"/>
    <x v="1"/>
    <s v="CCD"/>
    <s v="COMPLETED"/>
    <x v="4"/>
    <s v="09:55:18"/>
    <x v="10"/>
    <s v="SANTIAGO DE SURCO"/>
    <s v="SANTIAGO DE SURCO"/>
    <s v="Motocicleta"/>
    <x v="692"/>
    <n v="1.7400000000000002"/>
    <n v="3.75"/>
    <n v="4.5"/>
    <n v="0.55000000000000004"/>
    <n v="16.875"/>
    <n v="0.95700000000000018"/>
    <n v="131.54"/>
    <n v="17.832000000000001"/>
  </r>
  <r>
    <s v="09:15:21"/>
    <s v="555/(**08962"/>
    <s v="S"/>
    <x v="3"/>
    <s v="PAY"/>
    <s v="COMPLETED"/>
    <x v="4"/>
    <s v="09:58:48"/>
    <x v="10"/>
    <s v="LIMA"/>
    <s v="LA MOLINA"/>
    <s v="Motocicleta"/>
    <x v="1296"/>
    <n v="17.37"/>
    <n v="3"/>
    <n v="3.5"/>
    <n v="0.75"/>
    <n v="10.5"/>
    <n v="13.0275"/>
    <n v="96.31"/>
    <n v="23.5275"/>
  </r>
  <r>
    <s v="09:17:38"/>
    <s v="637--*(.9233"/>
    <s v="S"/>
    <x v="3"/>
    <s v="PAY"/>
    <s v="COMPLETED"/>
    <x v="4"/>
    <s v="09:44:14"/>
    <x v="10"/>
    <s v="LIMA"/>
    <s v="SURQUILLO"/>
    <s v="Motocicleta"/>
    <x v="905"/>
    <n v="0"/>
    <n v="3"/>
    <n v="3.5"/>
    <n v="0.75"/>
    <n v="5.1099999999999994"/>
    <n v="0"/>
    <n v="213.68"/>
    <n v="5.1099999999999994"/>
  </r>
  <r>
    <s v="09:37:45"/>
    <s v="774/-/,-6369"/>
    <s v="S"/>
    <x v="1"/>
    <s v="CCD"/>
    <s v="COMPLETED"/>
    <x v="4"/>
    <s v="10:29:22"/>
    <x v="4"/>
    <s v="LINCE"/>
    <s v="SAN ISIDRO"/>
    <s v="Motocicleta"/>
    <x v="742"/>
    <n v="9.2100000000000009"/>
    <n v="3.75"/>
    <n v="4.5"/>
    <n v="0.55000000000000004"/>
    <n v="16.875"/>
    <n v="5.065500000000001"/>
    <n v="97.75"/>
    <n v="21.9405"/>
  </r>
  <r>
    <s v="09:38:49"/>
    <s v="3/111/8849"/>
    <s v="S"/>
    <x v="3"/>
    <s v="PAY"/>
    <s v="COMPLETED"/>
    <x v="4"/>
    <s v="17:39:05"/>
    <x v="13"/>
    <s v="LIMA"/>
    <s v="LINCE"/>
    <s v="Motocicleta"/>
    <x v="1282"/>
    <n v="11.55"/>
    <n v="3"/>
    <n v="3.5"/>
    <n v="0.75"/>
    <n v="10.5"/>
    <n v="8.6625000000000014"/>
    <n v="74.41"/>
    <n v="19.162500000000001"/>
  </r>
  <r>
    <s v="09:46:28"/>
    <s v="77*/./)5187"/>
    <s v="S"/>
    <x v="1"/>
    <s v="PAY"/>
    <s v="WAITING"/>
    <x v="4"/>
    <s v="10:05:16"/>
    <x v="4"/>
    <s v="BELLAVISTA"/>
    <s v="LIMA"/>
    <s v="Motocicleta"/>
    <x v="1297"/>
    <n v="8.56"/>
    <n v="3.75"/>
    <n v="4.5"/>
    <n v="0.55000000000000004"/>
    <n v="16.875"/>
    <n v="4.7080000000000011"/>
    <n v="106.01"/>
    <n v="21.583000000000002"/>
  </r>
  <r>
    <s v="09:50:12"/>
    <s v="81801.-+638"/>
    <s v="S"/>
    <x v="1"/>
    <s v="PAY"/>
    <s v="COMPLETED"/>
    <x v="4"/>
    <s v="11:20:14"/>
    <x v="5"/>
    <s v="VILLA EL SALVADOR"/>
    <s v="LA MOLINA"/>
    <s v="Motocicleta"/>
    <x v="506"/>
    <n v="11.05"/>
    <n v="3.75"/>
    <n v="4.5"/>
    <n v="0.55000000000000004"/>
    <n v="16.875"/>
    <n v="6.0775000000000006"/>
    <n v="153.09"/>
    <n v="22.952500000000001"/>
  </r>
  <r>
    <s v="09:50:21"/>
    <s v="200,,+(,1753"/>
    <s v="S"/>
    <x v="2"/>
    <s v="PAY"/>
    <s v="COMPLETED"/>
    <x v="4"/>
    <s v="15:10:23"/>
    <x v="11"/>
    <s v="SURQUILLO"/>
    <s v="LINCE"/>
    <s v="Motocicleta"/>
    <x v="1298"/>
    <n v="0"/>
    <n v="12"/>
    <n v="8"/>
    <n v="2.65"/>
    <n v="29.12"/>
    <n v="0"/>
    <n v="160.43"/>
    <n v="29.12"/>
  </r>
  <r>
    <s v="09:53:53"/>
    <s v="768,+1,-8911"/>
    <s v="S"/>
    <x v="3"/>
    <s v="PAY"/>
    <s v="COMPLETED"/>
    <x v="4"/>
    <s v="10:50:44"/>
    <x v="4"/>
    <s v="LIMA"/>
    <s v="JESUS MARIA"/>
    <s v="Motocicleta"/>
    <x v="1299"/>
    <n v="0"/>
    <n v="3"/>
    <n v="3.5"/>
    <n v="0.75"/>
    <n v="3.9549999999999996"/>
    <n v="0"/>
    <n v="169.96"/>
    <n v="3.9549999999999996"/>
  </r>
  <r>
    <s v="09:56:34"/>
    <s v="679+,+)/6879"/>
    <m/>
    <x v="1"/>
    <s v="COD"/>
    <s v="COMPLETED"/>
    <x v="4"/>
    <s v="10:38:02"/>
    <x v="4"/>
    <s v="SURQUILLO"/>
    <s v="SAN ISIDRO"/>
    <s v="Motocicleta"/>
    <x v="366"/>
    <n v="2.9800000000000004"/>
    <n v="3.75"/>
    <n v="4.5"/>
    <n v="0.55000000000000004"/>
    <n v="16.875"/>
    <n v="1.6390000000000005"/>
    <n v="234.48"/>
    <n v="18.513999999999999"/>
  </r>
  <r>
    <s v="09:56:59"/>
    <s v="466(/-2*385"/>
    <s v="S"/>
    <x v="3"/>
    <s v="PAY"/>
    <s v="COMPLETED"/>
    <x v="4"/>
    <s v="10:23:03"/>
    <x v="4"/>
    <s v="LIMA"/>
    <s v="MAGDALENA DEL MAR"/>
    <s v="Motocicleta"/>
    <x v="348"/>
    <n v="7.84"/>
    <n v="3"/>
    <n v="3.5"/>
    <n v="0.75"/>
    <n v="10.5"/>
    <n v="5.88"/>
    <n v="145.58000000000001"/>
    <n v="16.38"/>
  </r>
  <r>
    <s v="10:04:24"/>
    <s v="697*1)-)6342"/>
    <s v="S"/>
    <x v="1"/>
    <s v="COD"/>
    <s v="COMPLETED"/>
    <x v="4"/>
    <s v="11:22:44"/>
    <x v="5"/>
    <s v="SAN JUAN DE LURIGANCHO"/>
    <s v="SAN JUAN DE LURIGANCHO"/>
    <s v="Motocicleta"/>
    <x v="283"/>
    <n v="5.35"/>
    <n v="3.75"/>
    <n v="4.5"/>
    <n v="0.55000000000000004"/>
    <n v="16.875"/>
    <n v="2.9424999999999999"/>
    <n v="130.68"/>
    <n v="19.817499999999999"/>
  </r>
  <r>
    <s v="10:04:54"/>
    <s v="6120,)+/6990"/>
    <s v="S"/>
    <x v="3"/>
    <s v="CCD"/>
    <s v="COMPLETED"/>
    <x v="4"/>
    <s v="11:35:51"/>
    <x v="5"/>
    <s v="SURQUILLO"/>
    <s v="CHORRILLOS"/>
    <s v="Motocicleta"/>
    <x v="1300"/>
    <n v="0.91000000000000014"/>
    <n v="3"/>
    <n v="3.5"/>
    <n v="0.75"/>
    <n v="10.5"/>
    <n v="0.68250000000000011"/>
    <n v="101.68"/>
    <n v="11.182500000000001"/>
  </r>
  <r>
    <s v="10:05:57"/>
    <s v="717/2*(-3184"/>
    <s v="S"/>
    <x v="1"/>
    <s v="COD"/>
    <s v="WAITING"/>
    <x v="4"/>
    <s v="11:56:40"/>
    <x v="5"/>
    <s v="SAN MARTIN DE PORRES"/>
    <s v="PUENTE PIEDRA"/>
    <s v="Motocicleta"/>
    <x v="1301"/>
    <n v="5.49"/>
    <n v="3.75"/>
    <n v="4.5"/>
    <n v="0.55000000000000004"/>
    <n v="16.875"/>
    <n v="3.0195000000000003"/>
    <n v="98.34"/>
    <n v="19.894500000000001"/>
  </r>
  <r>
    <s v="10:07:02"/>
    <s v="3350,,).7976"/>
    <s v="S"/>
    <x v="1"/>
    <s v="PAY"/>
    <s v="COMPLETED"/>
    <x v="4"/>
    <s v="10:51:13"/>
    <x v="4"/>
    <s v="PUEBLO LIBRE"/>
    <s v="CALLAO"/>
    <s v="Motocicleta"/>
    <x v="1257"/>
    <n v="14.690000000000001"/>
    <n v="3.75"/>
    <n v="4.5"/>
    <n v="0.55000000000000004"/>
    <n v="16.875"/>
    <n v="8.0795000000000012"/>
    <n v="47.97"/>
    <n v="24.954500000000003"/>
  </r>
  <r>
    <s v="10:09:39"/>
    <s v="8042)/-(7650"/>
    <s v="S"/>
    <x v="1"/>
    <s v="PAY"/>
    <s v="COMPLETED"/>
    <x v="4"/>
    <s v="11:47:10"/>
    <x v="5"/>
    <s v="BRENA"/>
    <s v="MIRAFLORES"/>
    <s v="Motocicleta"/>
    <x v="685"/>
    <n v="8.66"/>
    <n v="3.75"/>
    <n v="4.5"/>
    <n v="0.55000000000000004"/>
    <n v="16.875"/>
    <n v="4.7630000000000008"/>
    <n v="162.46"/>
    <n v="21.638000000000002"/>
  </r>
  <r>
    <s v="10:10:30"/>
    <s v="5261*2+*6337"/>
    <s v="S"/>
    <x v="2"/>
    <s v="PAY"/>
    <s v="COMPLETED"/>
    <x v="4"/>
    <s v="16:29:36"/>
    <x v="2"/>
    <s v="SURQUILLO"/>
    <s v="SAN ISIDRO"/>
    <s v="Motocicleta"/>
    <x v="1156"/>
    <n v="0"/>
    <n v="12"/>
    <n v="8"/>
    <n v="2.65"/>
    <n v="85.84"/>
    <n v="0"/>
    <n v="62.72"/>
    <n v="85.84"/>
  </r>
  <r>
    <s v="10:11:02"/>
    <s v="127))*1/1318"/>
    <s v="S"/>
    <x v="3"/>
    <s v="PAY"/>
    <s v="WAITING"/>
    <x v="4"/>
    <s v="19:27:22"/>
    <x v="0"/>
    <s v="SURQUILLO"/>
    <s v="SAN ISIDRO"/>
    <s v="Motocicleta"/>
    <x v="216"/>
    <n v="15.66"/>
    <n v="3"/>
    <n v="3.5"/>
    <n v="0.75"/>
    <n v="10.5"/>
    <n v="11.745000000000001"/>
    <n v="161.5"/>
    <n v="22.245000000000001"/>
  </r>
  <r>
    <s v="10:12:10"/>
    <s v="539,.0-2475"/>
    <s v="S"/>
    <x v="3"/>
    <s v="PAY"/>
    <s v="WAITING"/>
    <x v="4"/>
    <s v="19:27:22"/>
    <x v="0"/>
    <s v="SURQUILLO"/>
    <s v="SAN ISIDRO"/>
    <s v="Motocicleta"/>
    <x v="1302"/>
    <n v="15.850000000000001"/>
    <n v="3"/>
    <n v="3.5"/>
    <n v="0.75"/>
    <n v="10.5"/>
    <n v="11.887500000000001"/>
    <n v="192.2"/>
    <n v="22.387500000000003"/>
  </r>
  <r>
    <s v="10:15:19"/>
    <s v="518*/1*)8581"/>
    <s v="S"/>
    <x v="3"/>
    <s v="PAY"/>
    <s v="COMPLETED"/>
    <x v="4"/>
    <s v="11:17:19"/>
    <x v="5"/>
    <s v="SURQUILLO"/>
    <s v="SAN JUAN DE MIRAFLORES"/>
    <s v="Motocicleta"/>
    <x v="187"/>
    <n v="9.3699999999999992"/>
    <n v="3"/>
    <n v="3.5"/>
    <n v="0.75"/>
    <n v="10.5"/>
    <n v="7.0274999999999999"/>
    <n v="171.73"/>
    <n v="17.5275"/>
  </r>
  <r>
    <s v="10:16:37"/>
    <s v="308,1.123300"/>
    <s v="S"/>
    <x v="1"/>
    <s v="CCD"/>
    <s v="COMPLETED"/>
    <x v="4"/>
    <s v="10:40:28"/>
    <x v="4"/>
    <s v="SAN ISIDRO"/>
    <s v="LINCE"/>
    <s v="Motocicleta"/>
    <x v="1151"/>
    <n v="5.9399999999999995"/>
    <n v="3.75"/>
    <n v="4.5"/>
    <n v="0.55000000000000004"/>
    <n v="16.875"/>
    <n v="3.2669999999999999"/>
    <n v="237.93"/>
    <n v="20.141999999999999"/>
  </r>
  <r>
    <s v="10:17:21"/>
    <s v="500**21(8032"/>
    <s v="S"/>
    <x v="1"/>
    <s v="PAY"/>
    <s v="COMPLETED"/>
    <x v="4"/>
    <s v="11:24:59"/>
    <x v="5"/>
    <s v="CALLAO"/>
    <s v="CALLAO"/>
    <s v="Motocicleta"/>
    <x v="344"/>
    <n v="9.64"/>
    <n v="3.75"/>
    <n v="4.5"/>
    <n v="0.55000000000000004"/>
    <n v="16.875"/>
    <n v="5.3020000000000005"/>
    <n v="237.44"/>
    <n v="22.177"/>
  </r>
  <r>
    <s v="10:18:07"/>
    <s v="644)..(-1229"/>
    <s v="S"/>
    <x v="1"/>
    <s v="PAY"/>
    <s v="COMPLETED"/>
    <x v="4"/>
    <s v="11:01:37"/>
    <x v="5"/>
    <s v="PUEBLO LIBRE"/>
    <s v="LIMA"/>
    <s v="Motocicleta"/>
    <x v="1303"/>
    <n v="4.76"/>
    <n v="3.75"/>
    <n v="4.5"/>
    <n v="0.55000000000000004"/>
    <n v="16.875"/>
    <n v="2.6179999999999999"/>
    <n v="77.510000000000005"/>
    <n v="19.492999999999999"/>
  </r>
  <r>
    <s v="10:19:41"/>
    <s v="3362.2212014"/>
    <s v="S"/>
    <x v="3"/>
    <s v="PAY"/>
    <s v="COMPLETED"/>
    <x v="4"/>
    <s v="11:38:16"/>
    <x v="5"/>
    <s v="LIMA"/>
    <s v="SANTIAGO DE SURCO"/>
    <s v="Motocicleta"/>
    <x v="959"/>
    <n v="1.7300000000000004"/>
    <n v="3"/>
    <n v="3.5"/>
    <n v="0.75"/>
    <n v="10.5"/>
    <n v="1.2975000000000003"/>
    <n v="8.7100000000000009"/>
    <n v="11.797499999999999"/>
  </r>
  <r>
    <s v="10:19:42"/>
    <s v="880+/1103241"/>
    <s v="S"/>
    <x v="1"/>
    <s v="PAY"/>
    <s v="COMPLETED"/>
    <x v="4"/>
    <s v="10:32:39"/>
    <x v="4"/>
    <s v="PUEBLO LIBRE"/>
    <s v="CALLAO"/>
    <s v="Motocicleta"/>
    <x v="1173"/>
    <n v="13.16"/>
    <n v="3.75"/>
    <n v="4.5"/>
    <n v="0.55000000000000004"/>
    <n v="16.875"/>
    <n v="7.2380000000000004"/>
    <n v="73.05"/>
    <n v="24.113"/>
  </r>
  <r>
    <s v="10:19:55"/>
    <s v="7021/-(338"/>
    <s v="M"/>
    <x v="1"/>
    <s v="PAY"/>
    <s v="IN_PROGRESS"/>
    <x v="4"/>
    <s v="10:40:37"/>
    <x v="4"/>
    <s v="SURQUILLO"/>
    <s v="SAN ISIDRO"/>
    <s v="Motocicleta"/>
    <x v="387"/>
    <n v="5.84"/>
    <n v="3.75"/>
    <n v="4.5"/>
    <n v="0.55000000000000004"/>
    <n v="16.875"/>
    <n v="3.2120000000000002"/>
    <n v="105.57"/>
    <n v="20.087"/>
  </r>
  <r>
    <s v="10:19:55"/>
    <s v="807)+**,1150"/>
    <s v="M"/>
    <x v="1"/>
    <s v="PAY"/>
    <s v="COMPLETED"/>
    <x v="7"/>
    <s v="10:45:03"/>
    <x v="4"/>
    <s v="SURQUILLO"/>
    <s v="SAN ISIDRO"/>
    <s v="Motocicleta"/>
    <x v="1304"/>
    <n v="9.9499999999999993"/>
    <n v="3.75"/>
    <n v="4.5"/>
    <n v="0.55000000000000004"/>
    <n v="16.875"/>
    <n v="5.4725000000000001"/>
    <n v="72.52"/>
    <n v="22.3475"/>
  </r>
  <r>
    <s v="10:19:55"/>
    <s v="874/.+.11141"/>
    <s v="S"/>
    <x v="1"/>
    <s v="PAY"/>
    <s v="COMPLETED"/>
    <x v="4"/>
    <s v="10:41:36"/>
    <x v="4"/>
    <s v="SANTIAGO DE SURCO"/>
    <s v="SANTIAGO DE SURCO"/>
    <s v="Motocicleta"/>
    <x v="280"/>
    <n v="12.420000000000002"/>
    <n v="3.75"/>
    <n v="4.5"/>
    <n v="0.55000000000000004"/>
    <n v="16.875"/>
    <n v="6.8310000000000013"/>
    <n v="167.08"/>
    <n v="23.706000000000003"/>
  </r>
  <r>
    <s v="10:19:55"/>
    <s v="705()/-.151"/>
    <s v="M"/>
    <x v="1"/>
    <s v="PAY"/>
    <s v="COMPLETED"/>
    <x v="4"/>
    <s v="12:24:33"/>
    <x v="7"/>
    <s v="SANTIAGO DE SURCO"/>
    <s v="SANTIAGO DE SURCO"/>
    <s v="Motocicleta"/>
    <x v="63"/>
    <n v="16.350000000000001"/>
    <n v="3.75"/>
    <n v="4.5"/>
    <n v="0.55000000000000004"/>
    <n v="16.875"/>
    <n v="8.9925000000000015"/>
    <n v="20.67"/>
    <n v="25.8675"/>
  </r>
  <r>
    <s v="10:19:55"/>
    <s v="588*//(+1785"/>
    <s v="S"/>
    <x v="1"/>
    <s v="PAY"/>
    <s v="COMPLETED"/>
    <x v="4"/>
    <s v="10:57:29"/>
    <x v="4"/>
    <s v="SANTIAGO DE SURCO"/>
    <s v="SANTIAGO DE SURCO"/>
    <s v="Motocicleta"/>
    <x v="1305"/>
    <n v="3.5300000000000002"/>
    <n v="3.75"/>
    <n v="4.5"/>
    <n v="0.55000000000000004"/>
    <n v="16.875"/>
    <n v="1.9415000000000002"/>
    <n v="206.71"/>
    <n v="18.816500000000001"/>
  </r>
  <r>
    <s v="10:19:55"/>
    <s v="510+.(2-8367"/>
    <s v="S"/>
    <x v="1"/>
    <s v="PAY"/>
    <s v="COMPLETED"/>
    <x v="4"/>
    <s v="11:35:54"/>
    <x v="5"/>
    <s v="SANTIAGO DE SURCO"/>
    <s v="MIRAFLORES"/>
    <s v="Motocicleta"/>
    <x v="706"/>
    <n v="12.08"/>
    <n v="3.75"/>
    <n v="4.5"/>
    <n v="0.55000000000000004"/>
    <n v="16.875"/>
    <n v="6.644000000000001"/>
    <n v="182.77"/>
    <n v="23.519000000000002"/>
  </r>
  <r>
    <s v="10:19:55"/>
    <s v="325)()(.312"/>
    <s v="S"/>
    <x v="1"/>
    <s v="PAY"/>
    <s v="COMPLETED"/>
    <x v="4"/>
    <s v="11:38:54"/>
    <x v="5"/>
    <s v="SANTIAGO DE SURCO"/>
    <s v="CHORRILLOS"/>
    <s v="Motocicleta"/>
    <x v="412"/>
    <n v="2.0700000000000003"/>
    <n v="3.75"/>
    <n v="4.5"/>
    <n v="0.55000000000000004"/>
    <n v="16.875"/>
    <n v="1.1385000000000003"/>
    <n v="123.72"/>
    <n v="18.013500000000001"/>
  </r>
  <r>
    <s v="10:19:55"/>
    <s v="884.+))*8436"/>
    <s v="S"/>
    <x v="1"/>
    <s v="PAY"/>
    <s v="COMPLETED"/>
    <x v="4"/>
    <s v="11:52:58"/>
    <x v="5"/>
    <s v="SANTIAGO DE SURCO"/>
    <s v="SAN MIGUEL"/>
    <s v="Motocicleta"/>
    <x v="494"/>
    <n v="0"/>
    <n v="3.75"/>
    <n v="4.5"/>
    <n v="0.55000000000000004"/>
    <n v="11.88"/>
    <n v="0"/>
    <n v="143.83000000000001"/>
    <n v="11.88"/>
  </r>
  <r>
    <s v="10:19:55"/>
    <s v="132/10+(7259"/>
    <s v="S"/>
    <x v="1"/>
    <s v="PAY"/>
    <s v="COMPLETED"/>
    <x v="4"/>
    <s v="10:44:39"/>
    <x v="4"/>
    <s v="SANTIAGO DE SURCO"/>
    <s v="CHACLACAYO"/>
    <s v="Motocicleta"/>
    <x v="558"/>
    <n v="16.32"/>
    <n v="3.75"/>
    <n v="4.5"/>
    <n v="0.55000000000000004"/>
    <n v="16.875"/>
    <n v="8.9760000000000009"/>
    <n v="121.05"/>
    <n v="25.850999999999999"/>
  </r>
  <r>
    <s v="10:19:55"/>
    <s v="2880/0+(1728"/>
    <s v="M"/>
    <x v="1"/>
    <s v="PAY"/>
    <s v="COMPLETED"/>
    <x v="4"/>
    <s v="11:24:26"/>
    <x v="5"/>
    <s v="SANTIAGO DE SURCO"/>
    <s v="CHACLACAYO"/>
    <s v="Motocicleta"/>
    <x v="1306"/>
    <n v="9.39"/>
    <n v="3.75"/>
    <n v="4.5"/>
    <n v="0.55000000000000004"/>
    <n v="16.875"/>
    <n v="5.1645000000000003"/>
    <n v="59.34"/>
    <n v="22.0395"/>
  </r>
  <r>
    <s v="10:19:55"/>
    <s v="743+,*(05126"/>
    <s v="S"/>
    <x v="1"/>
    <s v="PAY"/>
    <s v="COMPLETED"/>
    <x v="4"/>
    <s v="12:18:15"/>
    <x v="7"/>
    <s v="SANTIAGO DE SURCO"/>
    <s v="INDEPENDENCIA"/>
    <s v="Motocicleta"/>
    <x v="1307"/>
    <n v="15.030000000000001"/>
    <n v="3.75"/>
    <n v="4.5"/>
    <n v="0.55000000000000004"/>
    <n v="16.875"/>
    <n v="8.2665000000000006"/>
    <n v="105.2"/>
    <n v="25.141500000000001"/>
  </r>
  <r>
    <s v="10:19:55"/>
    <s v="512(()0)6562"/>
    <s v="S"/>
    <x v="1"/>
    <s v="PAY"/>
    <s v="COMPLETED"/>
    <x v="4"/>
    <s v="13:09:54"/>
    <x v="3"/>
    <s v="SANTIAGO DE SURCO"/>
    <s v="MIRAFLORES"/>
    <s v="Motocicleta"/>
    <x v="1308"/>
    <n v="14.469999999999999"/>
    <n v="3.75"/>
    <n v="4.5"/>
    <n v="0.55000000000000004"/>
    <n v="16.875"/>
    <n v="7.9584999999999999"/>
    <n v="95.5"/>
    <n v="24.833500000000001"/>
  </r>
  <r>
    <s v="10:19:55"/>
    <s v="644-2,+-6085"/>
    <s v="M"/>
    <x v="1"/>
    <s v="PAY"/>
    <s v="COMPLETED"/>
    <x v="4"/>
    <s v="11:58:14"/>
    <x v="5"/>
    <s v="SANTIAGO DE SURCO"/>
    <s v="MIRAFLORES"/>
    <s v="Motocicleta"/>
    <x v="298"/>
    <n v="6.5"/>
    <n v="3.75"/>
    <n v="4.5"/>
    <n v="0.55000000000000004"/>
    <n v="16.875"/>
    <n v="3.5750000000000002"/>
    <n v="143.19"/>
    <n v="20.45"/>
  </r>
  <r>
    <s v="10:19:55"/>
    <s v="191-10),3841"/>
    <s v="M"/>
    <x v="1"/>
    <s v="PAY"/>
    <s v="COMPLETED"/>
    <x v="4"/>
    <s v="12:25:27"/>
    <x v="7"/>
    <s v="SANTIAGO DE SURCO"/>
    <s v="LA MOLINA"/>
    <s v="Motocicleta"/>
    <x v="461"/>
    <n v="4.6400000000000006"/>
    <n v="3.75"/>
    <n v="4.5"/>
    <n v="0.55000000000000004"/>
    <n v="16.875"/>
    <n v="2.5520000000000005"/>
    <n v="72.44"/>
    <n v="19.427"/>
  </r>
  <r>
    <s v="10:20:59"/>
    <s v="254+0-(21820"/>
    <s v="S"/>
    <x v="1"/>
    <s v="PAY"/>
    <s v="COMPLETED"/>
    <x v="4"/>
    <s v="17:41:44"/>
    <x v="13"/>
    <s v="PUEBLO LIBRE"/>
    <s v="LOS OLIVOS"/>
    <s v="Motocicleta"/>
    <x v="8"/>
    <n v="5.51"/>
    <n v="3.75"/>
    <n v="4.5"/>
    <n v="0.55000000000000004"/>
    <n v="16.875"/>
    <n v="3.0305"/>
    <n v="8.86"/>
    <n v="19.9055"/>
  </r>
  <r>
    <s v="10:24:17"/>
    <s v="914)+/1*7766"/>
    <s v="S"/>
    <x v="1"/>
    <s v="PAY"/>
    <s v="COMPLETED"/>
    <x v="4"/>
    <s v="12:33:52"/>
    <x v="7"/>
    <s v="SAN JUAN DE LURIGANCHO"/>
    <s v="EL AGUSTINO"/>
    <s v="Motocicleta"/>
    <x v="1309"/>
    <n v="1.37"/>
    <n v="3.75"/>
    <n v="4.5"/>
    <n v="0.55000000000000004"/>
    <n v="16.875"/>
    <n v="0.75350000000000017"/>
    <n v="19.22"/>
    <n v="17.628499999999999"/>
  </r>
  <r>
    <s v="10:25:15"/>
    <s v="208)+**)103"/>
    <s v="S"/>
    <x v="1"/>
    <s v="CCD"/>
    <s v="WAITING"/>
    <x v="4"/>
    <s v="10:34:54"/>
    <x v="4"/>
    <s v="SANTA ANITA"/>
    <s v="SANTA ANITA"/>
    <s v="Motocicleta"/>
    <x v="507"/>
    <n v="15.05"/>
    <n v="3.75"/>
    <n v="4.5"/>
    <n v="0.55000000000000004"/>
    <n v="16.875"/>
    <n v="8.2775000000000016"/>
    <n v="244.89"/>
    <n v="25.152500000000003"/>
  </r>
  <r>
    <s v="10:27:57"/>
    <s v="5581**/)9481"/>
    <s v="S"/>
    <x v="1"/>
    <s v="CCD"/>
    <s v="FAILED"/>
    <x v="4"/>
    <s v="10:41:46"/>
    <x v="4"/>
    <s v="SAN MIGUEL"/>
    <s v="PUEBLO LIBRE"/>
    <s v="Motocicleta"/>
    <x v="746"/>
    <n v="6.33"/>
    <n v="3.75"/>
    <n v="4.5"/>
    <n v="0.55000000000000004"/>
    <n v="16.875"/>
    <n v="3.4815000000000005"/>
    <n v="14.92"/>
    <n v="20.3565"/>
  </r>
  <r>
    <s v="10:28:57"/>
    <s v="1650-2)/9649"/>
    <s v="S"/>
    <x v="1"/>
    <s v="PAY"/>
    <s v="COMPLETED"/>
    <x v="4"/>
    <s v="12:14:04"/>
    <x v="7"/>
    <s v="INDEPENDENCIA"/>
    <s v="LOS OLIVOS"/>
    <s v="Motocicleta"/>
    <x v="72"/>
    <n v="7.76"/>
    <n v="3.75"/>
    <n v="4.5"/>
    <n v="0.55000000000000004"/>
    <n v="16.875"/>
    <n v="4.2679999999999998"/>
    <n v="210.07"/>
    <n v="21.143000000000001"/>
  </r>
  <r>
    <s v="10:30:09"/>
    <s v="515(22,+8651"/>
    <s v="S"/>
    <x v="1"/>
    <s v="PAY"/>
    <s v="COMPLETED"/>
    <x v="4"/>
    <s v="11:24:08"/>
    <x v="5"/>
    <s v="LIMA"/>
    <s v="LIMA"/>
    <s v="Motocicleta"/>
    <x v="1230"/>
    <n v="3.62"/>
    <n v="3.75"/>
    <n v="4.5"/>
    <n v="0.55000000000000004"/>
    <n v="16.875"/>
    <n v="1.9910000000000003"/>
    <n v="16.89"/>
    <n v="18.866"/>
  </r>
  <r>
    <s v="10:30:42"/>
    <s v="199+/(--3216"/>
    <s v="S"/>
    <x v="1"/>
    <s v="PAY"/>
    <s v="COMPLETED"/>
    <x v="4"/>
    <s v="12:51:28"/>
    <x v="7"/>
    <s v="SAN JUAN DE LURIGANCHO"/>
    <s v="SAN JUAN DE LURIGANCHO"/>
    <s v="Motocicleta"/>
    <x v="869"/>
    <n v="0"/>
    <n v="3.75"/>
    <n v="4.5"/>
    <n v="0.55000000000000004"/>
    <n v="14.535"/>
    <n v="0"/>
    <n v="48.39"/>
    <n v="14.535"/>
  </r>
  <r>
    <s v="10:37:35"/>
    <s v="583*+0(.923"/>
    <s v="M"/>
    <x v="1"/>
    <s v="PAY"/>
    <s v="WAITING"/>
    <x v="4"/>
    <s v="10:58:07"/>
    <x v="4"/>
    <s v="SURQUILLO"/>
    <s v="BARRANCO"/>
    <s v="Motocicleta"/>
    <x v="1071"/>
    <n v="14.829999999999998"/>
    <n v="3.75"/>
    <n v="4.5"/>
    <n v="0.55000000000000004"/>
    <n v="16.875"/>
    <n v="8.1564999999999994"/>
    <n v="95.05"/>
    <n v="25.031500000000001"/>
  </r>
  <r>
    <s v="10:37:35"/>
    <s v="476+.*1.1532"/>
    <s v="M"/>
    <x v="1"/>
    <s v="PAY"/>
    <s v="COMPLETED"/>
    <x v="4"/>
    <s v="13:41:58"/>
    <x v="3"/>
    <s v="SURQUILLO"/>
    <s v="BARRANCO"/>
    <s v="Motocicleta"/>
    <x v="1114"/>
    <n v="15.780000000000001"/>
    <n v="3.75"/>
    <n v="4.5"/>
    <n v="0.55000000000000004"/>
    <n v="16.875"/>
    <n v="8.679000000000002"/>
    <n v="120.17"/>
    <n v="25.554000000000002"/>
  </r>
  <r>
    <s v="10:37:35"/>
    <s v="893)2()18659"/>
    <s v="M"/>
    <x v="1"/>
    <s v="PAY"/>
    <s v="COMPLETED"/>
    <x v="4"/>
    <s v="12:51:20"/>
    <x v="7"/>
    <s v="SURQUILLO"/>
    <s v="PUEBLO LIBRE"/>
    <s v="Motocicleta"/>
    <x v="1026"/>
    <n v="5.9700000000000006"/>
    <n v="3.75"/>
    <n v="4.5"/>
    <n v="0.55000000000000004"/>
    <n v="16.875"/>
    <n v="3.2835000000000005"/>
    <n v="152.94999999999999"/>
    <n v="20.1585"/>
  </r>
  <r>
    <s v="10:37:35"/>
    <s v="46100,*)7612"/>
    <s v="M"/>
    <x v="1"/>
    <s v="PAY"/>
    <s v="COMPLETED"/>
    <x v="4"/>
    <s v="12:17:15"/>
    <x v="7"/>
    <s v="SURQUILLO"/>
    <s v="LIMA"/>
    <s v="Motocicleta"/>
    <x v="1220"/>
    <n v="10.73"/>
    <n v="3.75"/>
    <n v="4.5"/>
    <n v="0.55000000000000004"/>
    <n v="16.875"/>
    <n v="5.9015000000000004"/>
    <n v="200.86"/>
    <n v="22.776499999999999"/>
  </r>
  <r>
    <s v="10:39:35"/>
    <s v="958(1+/.447"/>
    <s v="S"/>
    <x v="1"/>
    <s v="PAY"/>
    <s v="WAITING"/>
    <x v="4"/>
    <s v="10:56:01"/>
    <x v="4"/>
    <s v="SAN JUAN DE MIRAFLORES"/>
    <s v="CHORRILLOS"/>
    <s v="Motocicleta"/>
    <x v="67"/>
    <n v="2.91"/>
    <n v="3.75"/>
    <n v="4.5"/>
    <n v="0.55000000000000004"/>
    <n v="16.875"/>
    <n v="1.6005000000000003"/>
    <n v="176.26"/>
    <n v="18.4755"/>
  </r>
  <r>
    <s v="10:39:35"/>
    <s v="33/./.-3637"/>
    <s v="S"/>
    <x v="1"/>
    <s v="PAY"/>
    <s v="COMPLETED"/>
    <x v="4"/>
    <s v="13:27:26"/>
    <x v="3"/>
    <s v="SAN JUAN DE MIRAFLORES"/>
    <s v="CHORRILLOS"/>
    <s v="Motocicleta"/>
    <x v="40"/>
    <n v="0"/>
    <n v="3.75"/>
    <n v="4.5"/>
    <n v="0.55000000000000004"/>
    <n v="7.0200000000000005"/>
    <n v="0"/>
    <n v="170.59"/>
    <n v="7.0200000000000005"/>
  </r>
  <r>
    <s v="10:43:27"/>
    <s v="60../1*9222"/>
    <s v="S"/>
    <x v="3"/>
    <s v="PAY"/>
    <s v="COMPLETED"/>
    <x v="4"/>
    <s v="17:37:51"/>
    <x v="13"/>
    <s v="LIMA"/>
    <s v="SURQUILLO"/>
    <s v="Motocicleta"/>
    <x v="116"/>
    <n v="14.879999999999999"/>
    <n v="3"/>
    <n v="3.5"/>
    <n v="0.75"/>
    <n v="10.5"/>
    <n v="11.16"/>
    <n v="1.72"/>
    <n v="21.66"/>
  </r>
  <r>
    <s v="10:44:59"/>
    <s v="650.0-(/323"/>
    <s v="S"/>
    <x v="1"/>
    <s v="PAY"/>
    <s v="COMPLETED"/>
    <x v="4"/>
    <s v="11:36:34"/>
    <x v="5"/>
    <s v="LA MOLINA"/>
    <s v="SAN ISIDRO"/>
    <s v="Motocicleta"/>
    <x v="1005"/>
    <n v="2.8"/>
    <n v="3.75"/>
    <n v="4.5"/>
    <n v="0.55000000000000004"/>
    <n v="16.875"/>
    <n v="1.54"/>
    <n v="44.32"/>
    <n v="18.414999999999999"/>
  </r>
  <r>
    <s v="10:45:22"/>
    <s v="9981*00*879"/>
    <s v="S"/>
    <x v="1"/>
    <s v="PAY"/>
    <s v="COMPLETED"/>
    <x v="4"/>
    <s v="11:27:34"/>
    <x v="5"/>
    <s v="SAN ISIDRO"/>
    <s v="INDEPENDENCIA"/>
    <s v="Motocicleta"/>
    <x v="1310"/>
    <n v="0.62999999999999989"/>
    <n v="3.75"/>
    <n v="4.5"/>
    <n v="0.55000000000000004"/>
    <n v="16.875"/>
    <n v="0.34649999999999997"/>
    <n v="204.15"/>
    <n v="17.221499999999999"/>
  </r>
  <r>
    <s v="10:45:22"/>
    <s v="998-0(2/6141"/>
    <s v="S"/>
    <x v="1"/>
    <s v="PAY"/>
    <s v="COMPLETED"/>
    <x v="4"/>
    <s v="15:11:00"/>
    <x v="11"/>
    <s v="SAN ISIDRO"/>
    <s v="INDEPENDENCIA"/>
    <s v="Motocicleta"/>
    <x v="1311"/>
    <n v="14.14"/>
    <n v="3.75"/>
    <n v="4.5"/>
    <n v="0.55000000000000004"/>
    <n v="16.875"/>
    <n v="7.777000000000001"/>
    <n v="1.92"/>
    <n v="24.652000000000001"/>
  </r>
  <r>
    <s v="10:45:22"/>
    <s v="409/.2*05993"/>
    <s v="S"/>
    <x v="1"/>
    <s v="PAY"/>
    <s v="COMPLETED"/>
    <x v="4"/>
    <s v="15:16:59"/>
    <x v="11"/>
    <s v="SAN ISIDRO"/>
    <s v="INDEPENDENCIA"/>
    <s v="Motocicleta"/>
    <x v="1140"/>
    <n v="12.989999999999998"/>
    <n v="3.75"/>
    <n v="4.5"/>
    <n v="0.55000000000000004"/>
    <n v="16.875"/>
    <n v="7.1444999999999999"/>
    <n v="6.98"/>
    <n v="24.019500000000001"/>
  </r>
  <r>
    <s v="10:45:22"/>
    <s v="41+)/2/3722"/>
    <s v="S"/>
    <x v="1"/>
    <s v="PAY"/>
    <s v="COMPLETED"/>
    <x v="4"/>
    <s v="13:50:25"/>
    <x v="3"/>
    <s v="SAN ISIDRO"/>
    <s v="SANTA ANITA"/>
    <s v="Motocicleta"/>
    <x v="453"/>
    <n v="7.9700000000000006"/>
    <n v="3.75"/>
    <n v="4.5"/>
    <n v="0.55000000000000004"/>
    <n v="16.875"/>
    <n v="4.3835000000000006"/>
    <n v="159.94999999999999"/>
    <n v="21.258500000000002"/>
  </r>
  <r>
    <s v="10:45:22"/>
    <s v="913*0.104926"/>
    <s v="S"/>
    <x v="1"/>
    <s v="PAY"/>
    <s v="COMPLETED"/>
    <x v="4"/>
    <s v="11:49:59"/>
    <x v="5"/>
    <s v="SAN ISIDRO"/>
    <s v="SANTA ANITA"/>
    <s v="Motocicleta"/>
    <x v="1001"/>
    <n v="3.01"/>
    <n v="3.75"/>
    <n v="4.5"/>
    <n v="0.55000000000000004"/>
    <n v="16.875"/>
    <n v="1.6555"/>
    <n v="238.1"/>
    <n v="18.5305"/>
  </r>
  <r>
    <s v="10:45:22"/>
    <s v="40511(,.5514"/>
    <s v="S"/>
    <x v="1"/>
    <s v="PAY"/>
    <s v="COMPLETED"/>
    <x v="4"/>
    <s v="10:57:12"/>
    <x v="4"/>
    <s v="SAN ISIDRO"/>
    <s v="SANTA ANITA"/>
    <s v="Motocicleta"/>
    <x v="1312"/>
    <n v="1.5"/>
    <n v="3.75"/>
    <n v="4.5"/>
    <n v="0.55000000000000004"/>
    <n v="16.875"/>
    <n v="0.82500000000000007"/>
    <n v="164.84"/>
    <n v="17.7"/>
  </r>
  <r>
    <s v="10:45:36"/>
    <s v="714-/.,.1537"/>
    <s v="S"/>
    <x v="1"/>
    <s v="PAY"/>
    <s v="WAITING"/>
    <x v="4"/>
    <s v="10:49:08"/>
    <x v="4"/>
    <s v="SAN JUAN DE MIRAFLORES"/>
    <s v="VILLA MARIA DEL TRIUNFO"/>
    <s v="Motocicleta"/>
    <x v="1313"/>
    <n v="0"/>
    <n v="3.75"/>
    <n v="4.5"/>
    <n v="0.55000000000000004"/>
    <n v="8.64"/>
    <n v="0"/>
    <n v="225.03"/>
    <n v="8.64"/>
  </r>
  <r>
    <s v="10:45:36"/>
    <s v="167,11/.6782"/>
    <s v="S"/>
    <x v="1"/>
    <s v="PAY"/>
    <s v="COMPLETED"/>
    <x v="4"/>
    <s v="15:34:25"/>
    <x v="11"/>
    <s v="SAN JUAN DE MIRAFLORES"/>
    <s v="VILLA MARIA DEL TRIUNFO"/>
    <s v="Motocicleta"/>
    <x v="1070"/>
    <n v="0"/>
    <n v="3.75"/>
    <n v="4.5"/>
    <n v="0.55000000000000004"/>
    <n v="10.35"/>
    <n v="0"/>
    <n v="178.08"/>
    <n v="10.35"/>
  </r>
  <r>
    <s v="10:47:02"/>
    <s v="911(./23984"/>
    <s v="S"/>
    <x v="1"/>
    <s v="CCD"/>
    <s v="COMPLETED"/>
    <x v="4"/>
    <s v="13:01:55"/>
    <x v="3"/>
    <s v="SAN ISIDRO"/>
    <s v="SAN ISIDRO"/>
    <s v="Motocicleta"/>
    <x v="812"/>
    <n v="10.27"/>
    <n v="3.75"/>
    <n v="4.5"/>
    <n v="0.55000000000000004"/>
    <n v="16.875"/>
    <n v="5.6485000000000003"/>
    <n v="227.34"/>
    <n v="22.523499999999999"/>
  </r>
  <r>
    <s v="10:51:38"/>
    <s v="829--(/(666"/>
    <s v="S"/>
    <x v="1"/>
    <s v="CCD"/>
    <s v="COMPLETED"/>
    <x v="4"/>
    <s v="11:48:11"/>
    <x v="5"/>
    <s v="MIRAFLORES"/>
    <s v="BARRANCO"/>
    <s v="Motocicleta"/>
    <x v="22"/>
    <n v="0"/>
    <n v="3.75"/>
    <n v="4.5"/>
    <n v="0.55000000000000004"/>
    <n v="15.794999999999998"/>
    <n v="0"/>
    <n v="44.69"/>
    <n v="15.794999999999998"/>
  </r>
  <r>
    <s v="10:53:18"/>
    <s v="925)/1+02193"/>
    <s v="M"/>
    <x v="1"/>
    <s v="PAY"/>
    <s v="COMPLETED"/>
    <x v="4"/>
    <s v="12:18:02"/>
    <x v="7"/>
    <s v="SAN ISIDRO"/>
    <s v="MIRAFLORES"/>
    <s v="Motocicleta"/>
    <x v="1197"/>
    <n v="0"/>
    <n v="3.75"/>
    <n v="4.5"/>
    <n v="0.55000000000000004"/>
    <n v="8.4150000000000009"/>
    <n v="0"/>
    <n v="144.97999999999999"/>
    <n v="8.4150000000000009"/>
  </r>
  <r>
    <s v="10:53:18"/>
    <s v="784....-113"/>
    <s v="M"/>
    <x v="1"/>
    <s v="PAY"/>
    <s v="COMPLETED"/>
    <x v="4"/>
    <s v="11:39:43"/>
    <x v="5"/>
    <s v="SAN ISIDRO"/>
    <s v="MIRAFLORES"/>
    <s v="Motocicleta"/>
    <x v="997"/>
    <n v="1.5599999999999996"/>
    <n v="3.75"/>
    <n v="4.5"/>
    <n v="0.55000000000000004"/>
    <n v="16.875"/>
    <n v="0.85799999999999987"/>
    <n v="44.13"/>
    <n v="17.733000000000001"/>
  </r>
  <r>
    <s v="10:55:24"/>
    <s v="6720/2*-2275"/>
    <s v="M"/>
    <x v="0"/>
    <s v="PAY"/>
    <s v="FAILED"/>
    <x v="4"/>
    <s v="19:42:20"/>
    <x v="0"/>
    <s v="SURQUILLO"/>
    <s v="VILLA EL SALVADOR"/>
    <s v="Motocicleta"/>
    <x v="1314"/>
    <n v="7.0600000000000005"/>
    <n v="2.5"/>
    <n v="3"/>
    <n v="1.2"/>
    <n v="7.5"/>
    <n v="8.4719999999999995"/>
    <n v="204.18"/>
    <n v="15.972"/>
  </r>
  <r>
    <s v="10:55:48"/>
    <s v="1310),/)666"/>
    <s v="S"/>
    <x v="1"/>
    <s v="PAY"/>
    <s v="COMPLETED"/>
    <x v="4"/>
    <s v="12:28:43"/>
    <x v="7"/>
    <s v="LA VICTORIA"/>
    <s v="ATE"/>
    <s v="Motocicleta"/>
    <x v="586"/>
    <n v="14.57"/>
    <n v="3.75"/>
    <n v="4.5"/>
    <n v="0.55000000000000004"/>
    <n v="16.875"/>
    <n v="8.0135000000000005"/>
    <n v="243.89"/>
    <n v="24.888500000000001"/>
  </r>
  <r>
    <s v="11:02:28"/>
    <s v="603)+,1/4454"/>
    <s v="S"/>
    <x v="1"/>
    <s v="PAY"/>
    <s v="COMPLETED"/>
    <x v="4"/>
    <s v="12:46:10"/>
    <x v="7"/>
    <s v="SAN JUAN DE MIRAFLORES"/>
    <s v="VILLA MARIA DEL TRIUNFO"/>
    <s v="Motocicleta"/>
    <x v="1315"/>
    <n v="8.08"/>
    <n v="3.75"/>
    <n v="4.5"/>
    <n v="0.55000000000000004"/>
    <n v="16.875"/>
    <n v="4.4440000000000008"/>
    <n v="97.59"/>
    <n v="21.319000000000003"/>
  </r>
  <r>
    <s v="11:03:51"/>
    <s v="139))).,958"/>
    <s v="S"/>
    <x v="1"/>
    <s v="PAY"/>
    <s v="COMPLETED"/>
    <x v="4"/>
    <s v="12:48:34"/>
    <x v="7"/>
    <s v="SAN JUAN DE MIRAFLORES"/>
    <s v="SANTIAGO DE SURCO"/>
    <s v="Motocicleta"/>
    <x v="689"/>
    <n v="6.8000000000000007"/>
    <n v="3.75"/>
    <n v="4.5"/>
    <n v="0.55000000000000004"/>
    <n v="16.875"/>
    <n v="3.7400000000000007"/>
    <n v="101.55"/>
    <n v="20.615000000000002"/>
  </r>
  <r>
    <s v="11:04:42"/>
    <s v="239/-*/21127"/>
    <s v="S"/>
    <x v="1"/>
    <s v="CCD"/>
    <s v="COMPLETED"/>
    <x v="4"/>
    <s v="12:25:48"/>
    <x v="7"/>
    <s v="SANTA ANITA"/>
    <s v="SANTA ANITA"/>
    <s v="Motocicleta"/>
    <x v="161"/>
    <n v="0"/>
    <n v="3.75"/>
    <n v="4.5"/>
    <n v="0.55000000000000004"/>
    <n v="15.66"/>
    <n v="0"/>
    <n v="20.69"/>
    <n v="15.66"/>
  </r>
  <r>
    <s v="11:05:25"/>
    <s v="118).,(21227"/>
    <s v="S"/>
    <x v="1"/>
    <s v="PAY"/>
    <s v="COMPLETED"/>
    <x v="4"/>
    <s v="12:39:47"/>
    <x v="7"/>
    <s v="JESUS MARIA"/>
    <s v="JESUS MARIA"/>
    <s v="Motocicleta"/>
    <x v="102"/>
    <n v="0"/>
    <n v="3.75"/>
    <n v="4.5"/>
    <n v="0.55000000000000004"/>
    <n v="11.07"/>
    <n v="0"/>
    <n v="73.349999999999994"/>
    <n v="11.07"/>
  </r>
  <r>
    <s v="11:05:54"/>
    <s v="926*-)/,7411"/>
    <s v="S"/>
    <x v="1"/>
    <s v="COD"/>
    <s v="COMPLETED"/>
    <x v="4"/>
    <s v="13:37:05"/>
    <x v="3"/>
    <s v="SAN JUAN DE MIRAFLORES"/>
    <s v="CHORRILLOS"/>
    <s v="Motocicleta"/>
    <x v="758"/>
    <n v="4.3699999999999992"/>
    <n v="3.75"/>
    <n v="4.5"/>
    <n v="0.55000000000000004"/>
    <n v="16.875"/>
    <n v="2.4034999999999997"/>
    <n v="159.83000000000001"/>
    <n v="19.278500000000001"/>
  </r>
  <r>
    <s v="11:06:00"/>
    <s v="7212(.)5846"/>
    <s v="S"/>
    <x v="3"/>
    <s v="PAY"/>
    <s v="COMPLETED"/>
    <x v="4"/>
    <s v="11:32:08"/>
    <x v="5"/>
    <s v="LIMA"/>
    <s v="SAN ISIDRO"/>
    <s v="Motocicleta"/>
    <x v="815"/>
    <n v="16.23"/>
    <n v="3"/>
    <n v="3.5"/>
    <n v="0.75"/>
    <n v="10.5"/>
    <n v="12.172499999999999"/>
    <n v="53.43"/>
    <n v="22.672499999999999"/>
  </r>
  <r>
    <s v="11:09:22"/>
    <s v="497*-1,+5628"/>
    <s v="S"/>
    <x v="1"/>
    <s v="PAY"/>
    <s v="COMPLETED"/>
    <x v="4"/>
    <s v="12:19:20"/>
    <x v="7"/>
    <s v="BELLAVISTA"/>
    <s v="CARMEN DE LA LEGUA REYNOSO"/>
    <s v="Motocicleta"/>
    <x v="956"/>
    <n v="3.9800000000000004"/>
    <n v="3.75"/>
    <n v="4.5"/>
    <n v="0.55000000000000004"/>
    <n v="16.875"/>
    <n v="2.1890000000000005"/>
    <n v="153.19"/>
    <n v="19.064"/>
  </r>
  <r>
    <s v="11:11:39"/>
    <s v="350(+*2269"/>
    <s v="S"/>
    <x v="1"/>
    <s v="COD"/>
    <s v="COMPLETED"/>
    <x v="4"/>
    <s v="12:45:34"/>
    <x v="7"/>
    <s v="INDEPENDENCIA"/>
    <s v="CALLAO"/>
    <s v="Motocicleta"/>
    <x v="1316"/>
    <n v="11.07"/>
    <n v="3.75"/>
    <n v="4.5"/>
    <n v="0.55000000000000004"/>
    <n v="16.875"/>
    <n v="6.0885000000000007"/>
    <n v="73.239999999999995"/>
    <n v="22.9635"/>
  </r>
  <r>
    <s v="11:13:05"/>
    <s v="506/,*.05353"/>
    <s v="S"/>
    <x v="1"/>
    <s v="PAY"/>
    <s v="COMPLETED"/>
    <x v="4"/>
    <s v="12:00:46"/>
    <x v="7"/>
    <s v="SAN ISIDRO"/>
    <s v="SAN JUAN DE MIRAFLORES"/>
    <s v="Motocicleta"/>
    <x v="809"/>
    <n v="3.34"/>
    <n v="3.75"/>
    <n v="4.5"/>
    <n v="0.55000000000000004"/>
    <n v="16.875"/>
    <n v="1.837"/>
    <n v="158.28"/>
    <n v="18.712"/>
  </r>
  <r>
    <s v="11:13:44"/>
    <s v="166/-+**2758"/>
    <s v="S"/>
    <x v="1"/>
    <s v="COD"/>
    <s v="COMPLETED"/>
    <x v="4"/>
    <s v="12:45:26"/>
    <x v="7"/>
    <s v="SANTA ANITA"/>
    <s v="EL AGUSTINO"/>
    <s v="Motocicleta"/>
    <x v="278"/>
    <n v="8.02"/>
    <n v="3.75"/>
    <n v="4.5"/>
    <n v="0.55000000000000004"/>
    <n v="16.875"/>
    <n v="4.4110000000000005"/>
    <n v="132.15"/>
    <n v="21.286000000000001"/>
  </r>
  <r>
    <s v="11:20:59"/>
    <s v="247,2(2*5335"/>
    <s v="S"/>
    <x v="1"/>
    <s v="COD"/>
    <s v="COMPLETED"/>
    <x v="4"/>
    <s v="12:19:40"/>
    <x v="7"/>
    <s v="SANTA ANITA"/>
    <s v="SAN LUIS"/>
    <s v="Motocicleta"/>
    <x v="274"/>
    <n v="16.309999999999999"/>
    <n v="3.75"/>
    <n v="4.5"/>
    <n v="0.55000000000000004"/>
    <n v="16.875"/>
    <n v="8.9704999999999995"/>
    <n v="70.5"/>
    <n v="25.845500000000001"/>
  </r>
  <r>
    <s v="11:21:52"/>
    <s v="934-)()+7704"/>
    <s v="S"/>
    <x v="1"/>
    <s v="COD"/>
    <s v="COMPLETED"/>
    <x v="4"/>
    <s v="13:34:45"/>
    <x v="3"/>
    <s v="SAN MARTIN DE PORRES"/>
    <s v="PUENTE PIEDRA"/>
    <s v="Motocicleta"/>
    <x v="1317"/>
    <n v="14.66"/>
    <n v="3.75"/>
    <n v="4.5"/>
    <n v="0.55000000000000004"/>
    <n v="16.875"/>
    <n v="8.0630000000000006"/>
    <n v="78.430000000000007"/>
    <n v="24.938000000000002"/>
  </r>
  <r>
    <s v="11:22:02"/>
    <s v="485+//./7532"/>
    <s v="S"/>
    <x v="2"/>
    <s v="PAY"/>
    <s v="COMPLETED"/>
    <x v="4"/>
    <s v="16:28:32"/>
    <x v="2"/>
    <s v="SURQUILLO"/>
    <s v="SAN ISIDRO"/>
    <s v="Motocicleta"/>
    <x v="1269"/>
    <n v="0"/>
    <n v="12"/>
    <n v="8"/>
    <n v="2.65"/>
    <n v="37.44"/>
    <n v="0"/>
    <n v="190.94"/>
    <n v="37.44"/>
  </r>
  <r>
    <s v="11:22:55"/>
    <s v="70822-/.8237"/>
    <s v="S"/>
    <x v="3"/>
    <s v="PAY"/>
    <s v="WAITING"/>
    <x v="4"/>
    <s v="11:48:52"/>
    <x v="5"/>
    <s v="LIMA"/>
    <s v="SANTIAGO DE SURCO"/>
    <s v="Motocicleta"/>
    <x v="1077"/>
    <n v="17.11"/>
    <n v="3"/>
    <n v="3.5"/>
    <n v="0.75"/>
    <n v="10.5"/>
    <n v="12.8325"/>
    <n v="41.85"/>
    <n v="23.3325"/>
  </r>
  <r>
    <s v="11:24:20"/>
    <s v="5891+1.*7525"/>
    <s v="S"/>
    <x v="1"/>
    <s v="COD"/>
    <s v="COMPLETED"/>
    <x v="4"/>
    <s v="12:47:54"/>
    <x v="7"/>
    <s v="SANTA ANITA"/>
    <s v="LIMA"/>
    <s v="Motocicleta"/>
    <x v="1318"/>
    <n v="0"/>
    <n v="3.75"/>
    <n v="4.5"/>
    <n v="0.55000000000000004"/>
    <n v="9.8550000000000004"/>
    <n v="0"/>
    <n v="115.36"/>
    <n v="9.8550000000000004"/>
  </r>
  <r>
    <s v="11:26:08"/>
    <s v="956***,-5401"/>
    <s v="S"/>
    <x v="2"/>
    <s v="PAY"/>
    <s v="COMPLETED"/>
    <x v="9"/>
    <s v="11:19:01"/>
    <x v="5"/>
    <s v="SURQUILLO"/>
    <s v="MIRAFLORES"/>
    <s v="Motocicleta"/>
    <x v="1319"/>
    <n v="0.10999999999999943"/>
    <n v="12"/>
    <n v="8"/>
    <n v="2.65"/>
    <n v="96"/>
    <n v="0.29149999999999848"/>
    <n v="124.54"/>
    <n v="96.291499999999999"/>
  </r>
  <r>
    <s v="11:31:45"/>
    <s v="7840--0(8558"/>
    <s v="S"/>
    <x v="1"/>
    <s v="PAY"/>
    <s v="COMPLETED"/>
    <x v="4"/>
    <s v="13:17:06"/>
    <x v="3"/>
    <s v="SANTIAGO DE SURCO"/>
    <s v="SANTIAGO DE SURCO"/>
    <s v="Motocicleta"/>
    <x v="1078"/>
    <n v="14.71"/>
    <n v="3.75"/>
    <n v="4.5"/>
    <n v="0.55000000000000004"/>
    <n v="16.875"/>
    <n v="8.0905000000000005"/>
    <n v="144.43"/>
    <n v="24.965499999999999"/>
  </r>
  <r>
    <s v="11:34:15"/>
    <s v="7390*.).3681"/>
    <s v="S"/>
    <x v="1"/>
    <s v="PAY"/>
    <s v="COMPLETED"/>
    <x v="4"/>
    <s v="11:45:49"/>
    <x v="5"/>
    <s v="JESUS MARIA"/>
    <s v="CALLAO"/>
    <s v="Motocicleta"/>
    <x v="704"/>
    <n v="9.77"/>
    <n v="3.75"/>
    <n v="4.5"/>
    <n v="0.55000000000000004"/>
    <n v="16.875"/>
    <n v="5.3734999999999999"/>
    <n v="227.28"/>
    <n v="22.2485"/>
  </r>
  <r>
    <s v="11:36:16"/>
    <s v="137,,(+15371"/>
    <s v="S"/>
    <x v="1"/>
    <s v="CCD"/>
    <s v="COMPLETED"/>
    <x v="4"/>
    <s v="12:57:01"/>
    <x v="7"/>
    <s v="SANTA ANITA"/>
    <s v="EL AGUSTINO"/>
    <s v="Motocicleta"/>
    <x v="1214"/>
    <n v="2.46"/>
    <n v="3.75"/>
    <n v="4.5"/>
    <n v="0.55000000000000004"/>
    <n v="16.875"/>
    <n v="1.353"/>
    <n v="56.44"/>
    <n v="18.228000000000002"/>
  </r>
  <r>
    <s v="11:37:13"/>
    <s v="109+2(.-674"/>
    <s v="S"/>
    <x v="1"/>
    <s v="PAY"/>
    <s v="COMPLETED"/>
    <x v="4"/>
    <s v="13:18:02"/>
    <x v="3"/>
    <s v="INDEPENDENCIA"/>
    <s v="LIMA"/>
    <s v="Motocicleta"/>
    <x v="122"/>
    <n v="7.4"/>
    <n v="3.75"/>
    <n v="4.5"/>
    <n v="0.55000000000000004"/>
    <n v="16.875"/>
    <n v="4.07"/>
    <n v="156.30000000000001"/>
    <n v="20.945"/>
  </r>
  <r>
    <s v="11:38:41"/>
    <s v="168+/12,6319"/>
    <s v="S"/>
    <x v="3"/>
    <s v="PAY"/>
    <s v="COMPLETED"/>
    <x v="4"/>
    <s v="15:54:10"/>
    <x v="11"/>
    <s v="LIMA"/>
    <s v="MIRAFLORES"/>
    <s v="Motocicleta"/>
    <x v="1320"/>
    <n v="17.27"/>
    <n v="3"/>
    <n v="3.5"/>
    <n v="0.75"/>
    <n v="10.5"/>
    <n v="12.952500000000001"/>
    <n v="108.7"/>
    <n v="23.452500000000001"/>
  </r>
  <r>
    <s v="11:42:59"/>
    <s v="331,2)(-8870"/>
    <s v="S"/>
    <x v="1"/>
    <s v="PAY"/>
    <s v="COMPLETED"/>
    <x v="4"/>
    <s v="12:22:51"/>
    <x v="7"/>
    <s v="JESUS MARIA"/>
    <s v="SAN ISIDRO"/>
    <s v="Motocicleta"/>
    <x v="61"/>
    <n v="0"/>
    <n v="3.75"/>
    <n v="4.5"/>
    <n v="0.55000000000000004"/>
    <n v="14.49"/>
    <n v="0"/>
    <n v="235.58"/>
    <n v="14.49"/>
  </r>
  <r>
    <s v="11:44:59"/>
    <s v="986,+2.04895"/>
    <s v="S"/>
    <x v="2"/>
    <s v="PAY"/>
    <s v="COMPLETED"/>
    <x v="4"/>
    <s v="14:36:03"/>
    <x v="9"/>
    <s v="SURQUILLO"/>
    <s v="SAN BORJA"/>
    <s v="Motocicleta"/>
    <x v="1321"/>
    <n v="0"/>
    <n v="12"/>
    <n v="8"/>
    <n v="2.65"/>
    <n v="73.84"/>
    <n v="0"/>
    <n v="208.14"/>
    <n v="73.84"/>
  </r>
  <r>
    <s v="11:48:52"/>
    <s v="244.(+.28325"/>
    <s v="S"/>
    <x v="1"/>
    <s v="COD"/>
    <s v="WAITING"/>
    <x v="4"/>
    <s v="11:50:01"/>
    <x v="5"/>
    <s v="CHORRILLOS"/>
    <s v="LIMA"/>
    <s v="Motocicleta"/>
    <x v="643"/>
    <n v="4.3000000000000007"/>
    <n v="3.75"/>
    <n v="4.5"/>
    <n v="0.55000000000000004"/>
    <n v="16.875"/>
    <n v="2.3650000000000007"/>
    <n v="121.86"/>
    <n v="19.240000000000002"/>
  </r>
  <r>
    <s v="11:49:25"/>
    <s v="5471.)+.7348"/>
    <s v="S"/>
    <x v="1"/>
    <s v="PAY"/>
    <s v="COMPLETED"/>
    <x v="4"/>
    <s v="12:29:03"/>
    <x v="7"/>
    <s v="SANTIAGO DE SURCO"/>
    <s v="ATE"/>
    <s v="Motocicleta"/>
    <x v="1322"/>
    <n v="13.440000000000001"/>
    <n v="3.75"/>
    <n v="4.5"/>
    <n v="0.55000000000000004"/>
    <n v="16.875"/>
    <n v="7.3920000000000012"/>
    <n v="169"/>
    <n v="24.267000000000003"/>
  </r>
  <r>
    <s v="11:51:17"/>
    <s v="612,,-,.9282"/>
    <s v="S"/>
    <x v="1"/>
    <s v="PAY"/>
    <s v="COMPLETED"/>
    <x v="4"/>
    <s v="13:00:29"/>
    <x v="3"/>
    <s v="JESUS MARIA"/>
    <s v="JESUS MARIA"/>
    <s v="Motocicleta"/>
    <x v="387"/>
    <n v="5.84"/>
    <n v="3.75"/>
    <n v="4.5"/>
    <n v="0.55000000000000004"/>
    <n v="16.875"/>
    <n v="3.2120000000000002"/>
    <n v="20.46"/>
    <n v="20.087"/>
  </r>
  <r>
    <s v="11:53:41"/>
    <s v="135,/**(5465"/>
    <s v="S"/>
    <x v="1"/>
    <s v="COD"/>
    <s v="WAITING"/>
    <x v="4"/>
    <s v="11:57:09"/>
    <x v="5"/>
    <s v="INDEPENDENCIA"/>
    <s v="SAN MARTIN DE PORRES"/>
    <s v="Motocicleta"/>
    <x v="1222"/>
    <n v="6.1999999999999993"/>
    <n v="3.75"/>
    <n v="4.5"/>
    <n v="0.55000000000000004"/>
    <n v="16.875"/>
    <n v="3.4099999999999997"/>
    <n v="186.61"/>
    <n v="20.285"/>
  </r>
  <r>
    <s v="11:55:03"/>
    <s v="788**01+4423"/>
    <s v="S"/>
    <x v="1"/>
    <s v="PAY"/>
    <s v="WAITING"/>
    <x v="4"/>
    <s v="11:56:09"/>
    <x v="5"/>
    <s v="SAN JUAN DE LURIGANCHO"/>
    <s v="SAN JUAN DE LURIGANCHO"/>
    <s v="Motocicleta"/>
    <x v="1007"/>
    <n v="8.81"/>
    <n v="3.75"/>
    <n v="4.5"/>
    <n v="0.55000000000000004"/>
    <n v="16.875"/>
    <n v="4.8455000000000004"/>
    <n v="180.32"/>
    <n v="21.720500000000001"/>
  </r>
  <r>
    <s v="11:58:02"/>
    <s v="370.2/.)9220"/>
    <s v="S"/>
    <x v="1"/>
    <s v="PAY"/>
    <s v="COMPLETED"/>
    <x v="4"/>
    <s v="12:52:15"/>
    <x v="7"/>
    <s v="LIMA"/>
    <s v="LIMA"/>
    <s v="Motocicleta"/>
    <x v="315"/>
    <n v="13"/>
    <n v="3.75"/>
    <n v="4.5"/>
    <n v="0.55000000000000004"/>
    <n v="16.875"/>
    <n v="7.15"/>
    <n v="14.26"/>
    <n v="24.024999999999999"/>
  </r>
  <r>
    <s v="12:00:12"/>
    <s v="886/1,*(5533"/>
    <s v="S"/>
    <x v="1"/>
    <s v="CCD"/>
    <s v="FAILED"/>
    <x v="4"/>
    <s v="12:39:06"/>
    <x v="7"/>
    <s v="VILLA EL SALVADOR"/>
    <s v="SAN JUAN DE MIRAFLORES"/>
    <s v="Motocicleta"/>
    <x v="713"/>
    <n v="1.79"/>
    <n v="3.75"/>
    <n v="4.5"/>
    <n v="0.55000000000000004"/>
    <n v="16.875"/>
    <n v="0.98450000000000015"/>
    <n v="141.12"/>
    <n v="17.859500000000001"/>
  </r>
  <r>
    <s v="12:00:26"/>
    <s v="78212/,.5377"/>
    <s v="S"/>
    <x v="1"/>
    <s v="PAY"/>
    <s v="COMPLETED"/>
    <x v="4"/>
    <s v="12:35:22"/>
    <x v="7"/>
    <s v="SANTIAGO DE SURCO"/>
    <s v="SANTIAGO DE SURCO"/>
    <s v="Motocicleta"/>
    <x v="1041"/>
    <n v="12.850000000000001"/>
    <n v="3.75"/>
    <n v="4.5"/>
    <n v="0.55000000000000004"/>
    <n v="16.875"/>
    <n v="7.0675000000000017"/>
    <n v="17.690000000000001"/>
    <n v="23.942500000000003"/>
  </r>
  <r>
    <s v="12:00:29"/>
    <s v="421*,+)*6902"/>
    <s v="S"/>
    <x v="3"/>
    <s v="PAY"/>
    <s v="COMPLETED"/>
    <x v="4"/>
    <s v="13:28:25"/>
    <x v="3"/>
    <s v="LIMA"/>
    <s v="SAN BORJA"/>
    <s v="Motocicleta"/>
    <x v="1323"/>
    <n v="2.5499999999999998"/>
    <n v="3"/>
    <n v="3.5"/>
    <n v="0.75"/>
    <n v="10.5"/>
    <n v="1.9124999999999999"/>
    <n v="154.32"/>
    <n v="12.4125"/>
  </r>
  <r>
    <s v="12:02:22"/>
    <s v="757,,21/1558"/>
    <s v="S"/>
    <x v="3"/>
    <s v="PAY"/>
    <s v="COMPLETED"/>
    <x v="4"/>
    <s v="12:49:15"/>
    <x v="7"/>
    <s v="LIMA"/>
    <s v="SANTIAGO DE SURCO"/>
    <s v="Motocicleta"/>
    <x v="1324"/>
    <n v="14.91"/>
    <n v="3"/>
    <n v="3.5"/>
    <n v="0.75"/>
    <n v="10.5"/>
    <n v="11.182500000000001"/>
    <n v="36.83"/>
    <n v="21.682500000000001"/>
  </r>
  <r>
    <s v="12:05:19"/>
    <s v="157))20,2797"/>
    <s v="S"/>
    <x v="1"/>
    <s v="COD"/>
    <s v="COMPLETED"/>
    <x v="4"/>
    <s v="14:12:00"/>
    <x v="9"/>
    <s v="SAN MIGUEL"/>
    <s v="SAN MIGUEL"/>
    <s v="Motocicleta"/>
    <x v="28"/>
    <n v="4.67"/>
    <n v="3.75"/>
    <n v="4.5"/>
    <n v="0.55000000000000004"/>
    <n v="16.875"/>
    <n v="2.5685000000000002"/>
    <n v="152.24"/>
    <n v="19.4435"/>
  </r>
  <r>
    <s v="12:06:54"/>
    <s v="93.-(+*7242"/>
    <s v="S"/>
    <x v="1"/>
    <s v="COD"/>
    <s v="COMPLETED"/>
    <x v="4"/>
    <s v="14:16:30"/>
    <x v="9"/>
    <s v="LA MOLINA"/>
    <s v="LA MOLINA"/>
    <s v="Motocicleta"/>
    <x v="1325"/>
    <n v="0"/>
    <n v="3.75"/>
    <n v="4.5"/>
    <n v="0.55000000000000004"/>
    <n v="13.635"/>
    <n v="0"/>
    <n v="76.12"/>
    <n v="13.635"/>
  </r>
  <r>
    <s v="12:07:26"/>
    <s v="492(-./-5154"/>
    <s v="S"/>
    <x v="1"/>
    <s v="COD"/>
    <s v="COMPLETED"/>
    <x v="4"/>
    <s v="13:20:01"/>
    <x v="3"/>
    <s v="LIMA"/>
    <s v="SAN JUAN DE LURIGANCHO"/>
    <s v="Motocicleta"/>
    <x v="477"/>
    <n v="5.6899999999999995"/>
    <n v="3.75"/>
    <n v="4.5"/>
    <n v="0.55000000000000004"/>
    <n v="16.875"/>
    <n v="3.1295000000000002"/>
    <n v="246.72"/>
    <n v="20.0045"/>
  </r>
  <r>
    <s v="12:07:49"/>
    <s v="929.,)212044"/>
    <s v="S"/>
    <x v="1"/>
    <s v="COD"/>
    <s v="COMPLETED"/>
    <x v="4"/>
    <s v="12:51:37"/>
    <x v="7"/>
    <s v="SAN MIGUEL"/>
    <s v="SAN MIGUEL"/>
    <s v="Motocicleta"/>
    <x v="539"/>
    <n v="6.52"/>
    <n v="3.75"/>
    <n v="4.5"/>
    <n v="0.55000000000000004"/>
    <n v="16.875"/>
    <n v="3.5859999999999999"/>
    <n v="158.6"/>
    <n v="20.460999999999999"/>
  </r>
  <r>
    <s v="12:08:51"/>
    <s v="950.)-.)335"/>
    <s v="S"/>
    <x v="1"/>
    <s v="COD"/>
    <s v="COMPLETED"/>
    <x v="4"/>
    <s v="13:39:58"/>
    <x v="3"/>
    <s v="SAN JUAN DE LURIGANCHO"/>
    <s v="SAN JUAN DE LURIGANCHO"/>
    <s v="Motocicleta"/>
    <x v="1326"/>
    <n v="13.48"/>
    <n v="3.75"/>
    <n v="4.5"/>
    <n v="0.55000000000000004"/>
    <n v="16.875"/>
    <n v="7.4140000000000006"/>
    <n v="248.86"/>
    <n v="24.289000000000001"/>
  </r>
  <r>
    <s v="12:09:54"/>
    <s v="902(0-.*2884"/>
    <m/>
    <x v="1"/>
    <s v="COD"/>
    <s v="COMPLETED"/>
    <x v="4"/>
    <s v="14:08:36"/>
    <x v="9"/>
    <s v="SURQUILLO"/>
    <s v="SAN BORJA"/>
    <s v="Motocicleta"/>
    <x v="1327"/>
    <n v="0.20000000000000018"/>
    <n v="3.75"/>
    <n v="4.5"/>
    <n v="0.55000000000000004"/>
    <n v="16.875"/>
    <n v="0.11000000000000011"/>
    <n v="173.87"/>
    <n v="16.984999999999999"/>
  </r>
  <r>
    <s v="12:15:42"/>
    <s v="9981*.(-8150"/>
    <s v="S"/>
    <x v="3"/>
    <s v="CCD"/>
    <s v="COMPLETED"/>
    <x v="4"/>
    <s v="13:16:02"/>
    <x v="3"/>
    <s v="SURQUILLO"/>
    <s v="MIRAFLORES"/>
    <s v="Motocicleta"/>
    <x v="1036"/>
    <n v="16.29"/>
    <n v="3"/>
    <n v="3.5"/>
    <n v="0.75"/>
    <n v="10.5"/>
    <n v="12.217499999999999"/>
    <n v="241.84"/>
    <n v="22.717500000000001"/>
  </r>
  <r>
    <s v="12:16:00"/>
    <s v="134.,/)28107"/>
    <s v="S"/>
    <x v="1"/>
    <s v="COD"/>
    <s v="COMPLETED"/>
    <x v="4"/>
    <s v="13:51:37"/>
    <x v="3"/>
    <s v="VILLA EL SALVADOR"/>
    <s v="VILLA EL SALVADOR"/>
    <s v="Motocicleta"/>
    <x v="1328"/>
    <n v="0.58000000000000007"/>
    <n v="3.75"/>
    <n v="4.5"/>
    <n v="0.55000000000000004"/>
    <n v="16.875"/>
    <n v="0.31900000000000006"/>
    <n v="77.53"/>
    <n v="17.193999999999999"/>
  </r>
  <r>
    <s v="12:23:17"/>
    <s v="246(1)),2510"/>
    <s v="S"/>
    <x v="1"/>
    <s v="PAY"/>
    <s v="COMPLETED"/>
    <x v="4"/>
    <s v="13:13:08"/>
    <x v="3"/>
    <s v="PUEBLO LIBRE"/>
    <s v="LIMA"/>
    <s v="Motocicleta"/>
    <x v="326"/>
    <n v="0"/>
    <n v="3.75"/>
    <n v="4.5"/>
    <n v="0.55000000000000004"/>
    <n v="6.4349999999999996"/>
    <n v="0"/>
    <n v="35.630000000000003"/>
    <n v="6.4349999999999996"/>
  </r>
  <r>
    <s v="12:24:45"/>
    <s v="243+.()24909"/>
    <s v="S"/>
    <x v="1"/>
    <s v="COD"/>
    <s v="WAITING"/>
    <x v="4"/>
    <s v="12:25:45"/>
    <x v="7"/>
    <s v="LIMA"/>
    <s v="EL AGUSTINO"/>
    <s v="Motocicleta"/>
    <x v="582"/>
    <n v="12.780000000000001"/>
    <n v="3.75"/>
    <n v="4.5"/>
    <n v="0.55000000000000004"/>
    <n v="16.875"/>
    <n v="7.0290000000000008"/>
    <n v="196.37"/>
    <n v="23.904"/>
  </r>
  <r>
    <s v="12:25:35"/>
    <s v="991.*./3976"/>
    <s v="M"/>
    <x v="0"/>
    <s v="PAY"/>
    <s v="COMPLETED"/>
    <x v="4"/>
    <s v="13:23:58"/>
    <x v="3"/>
    <s v="SURQUILLO"/>
    <s v="MIRAFLORES"/>
    <s v="Motocicleta"/>
    <x v="1329"/>
    <n v="0"/>
    <n v="2.5"/>
    <n v="3"/>
    <n v="1.2"/>
    <n v="5.43"/>
    <n v="0"/>
    <n v="248.57"/>
    <n v="5.43"/>
  </r>
  <r>
    <s v="12:26:33"/>
    <s v="182(2/0.671"/>
    <s v="S"/>
    <x v="1"/>
    <s v="PAY"/>
    <s v="COMPLETED"/>
    <x v="4"/>
    <s v="13:46:37"/>
    <x v="3"/>
    <s v="SANTIAGO DE SURCO"/>
    <s v="SAN BORJA"/>
    <s v="Motocicleta"/>
    <x v="1175"/>
    <n v="6.76"/>
    <n v="3.75"/>
    <n v="4.5"/>
    <n v="0.55000000000000004"/>
    <n v="16.875"/>
    <n v="3.718"/>
    <n v="37.22"/>
    <n v="20.593"/>
  </r>
  <r>
    <s v="12:32:50"/>
    <s v="518)+*-/4662"/>
    <s v="S"/>
    <x v="1"/>
    <s v="PAY"/>
    <s v="COMPLETED"/>
    <x v="4"/>
    <s v="12:51:01"/>
    <x v="7"/>
    <s v="SURQUILLO"/>
    <s v="SANTIAGO DE SURCO"/>
    <s v="Motocicleta"/>
    <x v="1330"/>
    <n v="12.73"/>
    <n v="3.75"/>
    <n v="4.5"/>
    <n v="0.55000000000000004"/>
    <n v="16.875"/>
    <n v="7.0015000000000009"/>
    <n v="185.21"/>
    <n v="23.8765"/>
  </r>
  <r>
    <s v="12:35:00"/>
    <s v="867-,-+25510"/>
    <s v="S"/>
    <x v="1"/>
    <s v="PAY"/>
    <s v="COMPLETED"/>
    <x v="4"/>
    <s v="13:42:41"/>
    <x v="3"/>
    <s v="SAN ISIDRO"/>
    <s v="CHORRILLOS"/>
    <s v="Motocicleta"/>
    <x v="20"/>
    <n v="0"/>
    <n v="3.75"/>
    <n v="4.5"/>
    <n v="0.55000000000000004"/>
    <n v="7.92"/>
    <n v="0"/>
    <n v="149.72999999999999"/>
    <n v="7.92"/>
  </r>
  <r>
    <s v="12:35:00"/>
    <s v="868/.,,(1158"/>
    <s v="S"/>
    <x v="1"/>
    <s v="PAY"/>
    <s v="COMPLETED"/>
    <x v="4"/>
    <s v="13:34:21"/>
    <x v="3"/>
    <s v="SAN ISIDRO"/>
    <s v="JESUS MARIA"/>
    <s v="Motocicleta"/>
    <x v="720"/>
    <n v="4.12"/>
    <n v="3.75"/>
    <n v="4.5"/>
    <n v="0.55000000000000004"/>
    <n v="16.875"/>
    <n v="2.2660000000000005"/>
    <n v="61.82"/>
    <n v="19.141000000000002"/>
  </r>
  <r>
    <s v="12:35:00"/>
    <s v="800)002/7416"/>
    <s v="S"/>
    <x v="1"/>
    <s v="PAY"/>
    <s v="COMPLETED"/>
    <x v="4"/>
    <s v="14:14:37"/>
    <x v="9"/>
    <s v="SAN ISIDRO"/>
    <s v="LIMA"/>
    <s v="Motocicleta"/>
    <x v="319"/>
    <n v="4.7699999999999996"/>
    <n v="3.75"/>
    <n v="4.5"/>
    <n v="0.55000000000000004"/>
    <n v="16.875"/>
    <n v="2.6234999999999999"/>
    <n v="184.88"/>
    <n v="19.4985"/>
  </r>
  <r>
    <s v="12:35:00"/>
    <s v="5672.+0,6305"/>
    <s v="S"/>
    <x v="1"/>
    <s v="PAY"/>
    <s v="COMPLETED"/>
    <x v="4"/>
    <s v="14:08:00"/>
    <x v="9"/>
    <s v="SAN ISIDRO"/>
    <s v="SANTIAGO DE SURCO"/>
    <s v="Motocicleta"/>
    <x v="1331"/>
    <n v="0"/>
    <n v="3.75"/>
    <n v="4.5"/>
    <n v="0.55000000000000004"/>
    <n v="15.435"/>
    <n v="0"/>
    <n v="58.99"/>
    <n v="15.435"/>
  </r>
  <r>
    <s v="12:35:00"/>
    <s v="314/-+,2489"/>
    <s v="S"/>
    <x v="1"/>
    <s v="PAY"/>
    <s v="COMPLETED"/>
    <x v="4"/>
    <s v="13:00:27"/>
    <x v="3"/>
    <s v="SAN ISIDRO"/>
    <s v="SAN MIGUEL"/>
    <s v="Motocicleta"/>
    <x v="1332"/>
    <n v="5.0199999999999996"/>
    <n v="3.75"/>
    <n v="4.5"/>
    <n v="0.55000000000000004"/>
    <n v="16.875"/>
    <n v="2.7610000000000001"/>
    <n v="149.1"/>
    <n v="19.635999999999999"/>
  </r>
  <r>
    <s v="12:36:26"/>
    <s v="929/-+2)8167"/>
    <m/>
    <x v="1"/>
    <s v="COD"/>
    <s v="COMPLETED"/>
    <x v="4"/>
    <s v="13:45:27"/>
    <x v="3"/>
    <s v="SURQUILLO"/>
    <s v="SANTIAGO DE SURCO"/>
    <s v="Motocicleta"/>
    <x v="1333"/>
    <n v="11.24"/>
    <n v="3.75"/>
    <n v="4.5"/>
    <n v="0.55000000000000004"/>
    <n v="16.875"/>
    <n v="6.1820000000000004"/>
    <n v="124.97"/>
    <n v="23.057000000000002"/>
  </r>
  <r>
    <s v="12:38:48"/>
    <s v="4380+2/16808"/>
    <m/>
    <x v="1"/>
    <s v="COD"/>
    <s v="COMPLETED"/>
    <x v="4"/>
    <s v="13:41:32"/>
    <x v="3"/>
    <s v="SURQUILLO"/>
    <s v="SAN ISIDRO"/>
    <s v="Motocicleta"/>
    <x v="1334"/>
    <n v="4.7300000000000004"/>
    <n v="3.75"/>
    <n v="4.5"/>
    <n v="0.55000000000000004"/>
    <n v="16.875"/>
    <n v="2.6015000000000006"/>
    <n v="179.92"/>
    <n v="19.476500000000001"/>
  </r>
  <r>
    <s v="12:50:46"/>
    <s v="8430*).-7675"/>
    <s v="S"/>
    <x v="1"/>
    <s v="COD"/>
    <s v="WAITING"/>
    <x v="4"/>
    <s v="14:51:23"/>
    <x v="9"/>
    <s v="SAN JUAN DE LURIGANCHO"/>
    <s v="LIMA"/>
    <s v="Motocicleta"/>
    <x v="1335"/>
    <n v="0"/>
    <n v="3.75"/>
    <n v="4.5"/>
    <n v="0.55000000000000004"/>
    <n v="16.515000000000001"/>
    <n v="0"/>
    <n v="58.5"/>
    <n v="16.515000000000001"/>
  </r>
  <r>
    <s v="12:51:28"/>
    <s v="984+0,**2623"/>
    <s v="S"/>
    <x v="3"/>
    <s v="PAY"/>
    <s v="COMPLETED"/>
    <x v="4"/>
    <s v="13:33:44"/>
    <x v="3"/>
    <s v="LIMA"/>
    <s v="SANTIAGO DE SURCO"/>
    <s v="Motocicleta"/>
    <x v="601"/>
    <n v="16.170000000000002"/>
    <n v="3"/>
    <n v="3.5"/>
    <n v="0.75"/>
    <n v="10.5"/>
    <n v="12.127500000000001"/>
    <n v="50.03"/>
    <n v="22.627500000000001"/>
  </r>
  <r>
    <s v="12:55:23"/>
    <s v="935(0(,+368"/>
    <s v="M"/>
    <x v="1"/>
    <s v="PAY"/>
    <s v="COMPLETED"/>
    <x v="4"/>
    <s v="14:21:31"/>
    <x v="9"/>
    <s v="INDEPENDENCIA"/>
    <s v="INDEPENDENCIA"/>
    <s v="Motocicleta"/>
    <x v="129"/>
    <n v="6.27"/>
    <n v="3.75"/>
    <n v="4.5"/>
    <n v="0.55000000000000004"/>
    <n v="16.875"/>
    <n v="3.4485000000000001"/>
    <n v="6.14"/>
    <n v="20.323499999999999"/>
  </r>
  <r>
    <s v="12:55:23"/>
    <s v="263*20+23437"/>
    <s v="M"/>
    <x v="1"/>
    <s v="PAY"/>
    <s v="COMPLETED"/>
    <x v="4"/>
    <s v="14:29:36"/>
    <x v="9"/>
    <s v="LIMA"/>
    <s v="SAN ISIDRO"/>
    <s v="Motocicleta"/>
    <x v="1294"/>
    <n v="0"/>
    <n v="3.75"/>
    <n v="4.5"/>
    <n v="0.55000000000000004"/>
    <n v="11.16"/>
    <n v="0"/>
    <n v="76.34"/>
    <n v="11.16"/>
  </r>
  <r>
    <s v="12:55:23"/>
    <s v="3831(--08054"/>
    <s v="S"/>
    <x v="1"/>
    <s v="PAY"/>
    <s v="COMPLETED"/>
    <x v="4"/>
    <s v="13:26:11"/>
    <x v="3"/>
    <s v="MIRAFLORES"/>
    <s v="INDEPENDENCIA"/>
    <s v="Motocicleta"/>
    <x v="1038"/>
    <n v="0"/>
    <n v="3.75"/>
    <n v="4.5"/>
    <n v="0.55000000000000004"/>
    <n v="15.525"/>
    <n v="0"/>
    <n v="247.33"/>
    <n v="15.525"/>
  </r>
  <r>
    <s v="12:56:24"/>
    <s v="5331())/953"/>
    <s v="S"/>
    <x v="3"/>
    <s v="PAY"/>
    <s v="COMPLETED"/>
    <x v="4"/>
    <s v="20:04:21"/>
    <x v="12"/>
    <s v="LIMA"/>
    <s v="PUEBLO LIBRE"/>
    <s v="Motocicleta"/>
    <x v="524"/>
    <n v="2.46"/>
    <n v="3"/>
    <n v="3.5"/>
    <n v="0.75"/>
    <n v="10.5"/>
    <n v="1.845"/>
    <n v="127.82"/>
    <n v="12.345000000000001"/>
  </r>
  <r>
    <s v="13:06:59"/>
    <s v="46.1,**5674"/>
    <s v="S"/>
    <x v="0"/>
    <s v="CCD"/>
    <s v="FAILED"/>
    <x v="9"/>
    <s v="10:00:55"/>
    <x v="4"/>
    <s v="SANTIAGO DE SURCO"/>
    <s v="LIMA"/>
    <s v="Motocicleta"/>
    <x v="1336"/>
    <n v="9.2799999999999994"/>
    <n v="2.5"/>
    <n v="3"/>
    <n v="1.2"/>
    <n v="7.5"/>
    <n v="11.135999999999999"/>
    <n v="26.21"/>
    <n v="18.635999999999999"/>
  </r>
  <r>
    <s v="13:07:51"/>
    <s v="781-1/1/4725"/>
    <s v="S"/>
    <x v="1"/>
    <s v="PAY"/>
    <s v="COMPLETED"/>
    <x v="4"/>
    <s v="15:53:29"/>
    <x v="11"/>
    <s v="SANTA ANITA"/>
    <s v="EL AGUSTINO"/>
    <s v="Motocicleta"/>
    <x v="547"/>
    <n v="10.09"/>
    <n v="3.75"/>
    <n v="4.5"/>
    <n v="0.55000000000000004"/>
    <n v="16.875"/>
    <n v="5.5495000000000001"/>
    <n v="219.24"/>
    <n v="22.424500000000002"/>
  </r>
  <r>
    <s v="13:09:40"/>
    <s v="545,+1*25987"/>
    <s v="S"/>
    <x v="1"/>
    <s v="PAY"/>
    <s v="COMPLETED"/>
    <x v="4"/>
    <s v="14:22:22"/>
    <x v="9"/>
    <s v="SANTA ANITA"/>
    <s v="SANTA ANITA"/>
    <s v="Motocicleta"/>
    <x v="442"/>
    <n v="7.4399999999999995"/>
    <n v="3.75"/>
    <n v="4.5"/>
    <n v="0.55000000000000004"/>
    <n v="16.875"/>
    <n v="4.0919999999999996"/>
    <n v="192.79"/>
    <n v="20.966999999999999"/>
  </r>
  <r>
    <s v="13:11:33"/>
    <s v="187)1(-,5255"/>
    <s v="S"/>
    <x v="1"/>
    <s v="PAY"/>
    <s v="COMPLETED"/>
    <x v="4"/>
    <s v="14:38:03"/>
    <x v="9"/>
    <s v="LA MOLINA"/>
    <s v="LIMA"/>
    <s v="Motocicleta"/>
    <x v="877"/>
    <n v="1.6900000000000004"/>
    <n v="3.75"/>
    <n v="4.5"/>
    <n v="0.55000000000000004"/>
    <n v="16.875"/>
    <n v="0.92950000000000033"/>
    <n v="159.9"/>
    <n v="17.804500000000001"/>
  </r>
  <r>
    <s v="13:12:34"/>
    <s v="5370.2(12312"/>
    <s v="S"/>
    <x v="1"/>
    <s v="COD"/>
    <s v="COMPLETED"/>
    <x v="4"/>
    <s v="14:13:19"/>
    <x v="9"/>
    <s v="SAN ISIDRO"/>
    <s v="SAN ISIDRO"/>
    <s v="Motocicleta"/>
    <x v="482"/>
    <n v="8.52"/>
    <n v="3.75"/>
    <n v="4.5"/>
    <n v="0.55000000000000004"/>
    <n v="16.875"/>
    <n v="4.6859999999999999"/>
    <n v="35.11"/>
    <n v="21.561"/>
  </r>
  <r>
    <s v="13:12:34"/>
    <s v="374*-++/3924"/>
    <s v="S"/>
    <x v="1"/>
    <s v="COD"/>
    <s v="COMPLETED"/>
    <x v="4"/>
    <s v="14:14:16"/>
    <x v="9"/>
    <s v="SAN ISIDRO"/>
    <s v="SAN ISIDRO"/>
    <s v="Motocicleta"/>
    <x v="1175"/>
    <n v="6.76"/>
    <n v="3.75"/>
    <n v="4.5"/>
    <n v="0.55000000000000004"/>
    <n v="16.875"/>
    <n v="3.718"/>
    <n v="7.83"/>
    <n v="20.593"/>
  </r>
  <r>
    <s v="13:13:02"/>
    <s v="6301)-,/6651"/>
    <s v="S"/>
    <x v="1"/>
    <s v="COD"/>
    <s v="FAILED"/>
    <x v="4"/>
    <s v="14:35:08"/>
    <x v="9"/>
    <s v="LA VICTORIA"/>
    <s v="LA VICTORIA"/>
    <s v="Motocicleta"/>
    <x v="1333"/>
    <n v="11.24"/>
    <n v="3.75"/>
    <n v="4.5"/>
    <n v="0.55000000000000004"/>
    <n v="16.875"/>
    <n v="6.1820000000000004"/>
    <n v="89.09"/>
    <n v="23.057000000000002"/>
  </r>
  <r>
    <s v="13:13:32"/>
    <s v="666/+1/*4762"/>
    <s v="S"/>
    <x v="2"/>
    <s v="PAY"/>
    <s v="COMPLETED"/>
    <x v="9"/>
    <s v="12:02:06"/>
    <x v="7"/>
    <s v="SURQUILLO"/>
    <s v="CHORRILLOS"/>
    <s v="Motocicleta"/>
    <x v="1337"/>
    <n v="0"/>
    <n v="12"/>
    <n v="8"/>
    <n v="2.65"/>
    <n v="95.84"/>
    <n v="0"/>
    <n v="137.49"/>
    <n v="95.84"/>
  </r>
  <r>
    <s v="13:16:44"/>
    <s v="434*((.*784"/>
    <s v="S"/>
    <x v="1"/>
    <s v="PAY"/>
    <s v="COMPLETED"/>
    <x v="4"/>
    <s v="15:05:23"/>
    <x v="11"/>
    <s v="SAN JUAN DE LURIGANCHO"/>
    <s v="SAN JUAN DE LURIGANCHO"/>
    <s v="Motocicleta"/>
    <x v="935"/>
    <n v="5.5299999999999994"/>
    <n v="3.75"/>
    <n v="4.5"/>
    <n v="0.55000000000000004"/>
    <n v="16.875"/>
    <n v="3.0415000000000001"/>
    <n v="127.05"/>
    <n v="19.916499999999999"/>
  </r>
  <r>
    <s v="13:18:44"/>
    <s v="479)10/-5750"/>
    <s v="S"/>
    <x v="1"/>
    <s v="COD"/>
    <s v="COMPLETED"/>
    <x v="4"/>
    <s v="14:52:17"/>
    <x v="9"/>
    <s v="SAN MARTIN DE PORRES"/>
    <s v="CARABAYLLO"/>
    <s v="Motocicleta"/>
    <x v="375"/>
    <n v="9.84"/>
    <n v="3.75"/>
    <n v="4.5"/>
    <n v="0.55000000000000004"/>
    <n v="16.875"/>
    <n v="5.4119999999999999"/>
    <n v="121.28"/>
    <n v="22.286999999999999"/>
  </r>
  <r>
    <s v="13:21:06"/>
    <s v="836+..-*4058"/>
    <m/>
    <x v="1"/>
    <s v="COD"/>
    <s v="COMPLETED"/>
    <x v="4"/>
    <s v="14:01:32"/>
    <x v="9"/>
    <s v="SURQUILLO"/>
    <s v="SAN ISIDRO"/>
    <s v="Motocicleta"/>
    <x v="1338"/>
    <n v="5.26"/>
    <n v="3.75"/>
    <n v="4.5"/>
    <n v="0.55000000000000004"/>
    <n v="16.875"/>
    <n v="2.8930000000000002"/>
    <n v="62.78"/>
    <n v="19.768000000000001"/>
  </r>
  <r>
    <s v="13:22:59"/>
    <s v="538+-.005924"/>
    <s v="S"/>
    <x v="1"/>
    <s v="COD"/>
    <s v="COMPLETED"/>
    <x v="4"/>
    <s v="14:48:46"/>
    <x v="9"/>
    <s v="ATE"/>
    <s v="ATE"/>
    <s v="Motocicleta"/>
    <x v="322"/>
    <n v="10.62"/>
    <n v="3.75"/>
    <n v="4.5"/>
    <n v="0.55000000000000004"/>
    <n v="16.875"/>
    <n v="5.8410000000000002"/>
    <n v="122.72"/>
    <n v="22.716000000000001"/>
  </r>
  <r>
    <s v="13:25:14"/>
    <s v="704+(...5133"/>
    <s v="S"/>
    <x v="1"/>
    <s v="PAY"/>
    <s v="COMPLETED"/>
    <x v="4"/>
    <s v="15:54:15"/>
    <x v="11"/>
    <s v="SAN BORJA"/>
    <s v="SAN BORJA"/>
    <s v="Motocicleta"/>
    <x v="155"/>
    <n v="1.62"/>
    <n v="3.75"/>
    <n v="4.5"/>
    <n v="0.55000000000000004"/>
    <n v="16.875"/>
    <n v="0.89100000000000013"/>
    <n v="36.85"/>
    <n v="17.766000000000002"/>
  </r>
  <r>
    <s v="13:26:22"/>
    <s v="779),+0,2736"/>
    <s v="S"/>
    <x v="0"/>
    <s v="CCD"/>
    <s v="COMPLETED"/>
    <x v="9"/>
    <s v="12:24:16"/>
    <x v="7"/>
    <s v="MIRAFLORES"/>
    <s v="LA MOLINA"/>
    <s v="Motocicleta"/>
    <x v="550"/>
    <n v="11.89"/>
    <n v="2.5"/>
    <n v="3"/>
    <n v="1.2"/>
    <n v="7.5"/>
    <n v="14.268000000000001"/>
    <n v="155.02000000000001"/>
    <n v="21.768000000000001"/>
  </r>
  <r>
    <s v="13:26:36"/>
    <s v="772/(-,12195"/>
    <s v="S"/>
    <x v="1"/>
    <s v="PAY"/>
    <s v="COMPLETED"/>
    <x v="4"/>
    <s v="14:21:00"/>
    <x v="9"/>
    <s v="SAN JUAN DE MIRAFLORES"/>
    <s v="SANTIAGO DE SURCO"/>
    <s v="Motocicleta"/>
    <x v="141"/>
    <n v="12.36"/>
    <n v="3.75"/>
    <n v="4.5"/>
    <n v="0.55000000000000004"/>
    <n v="16.875"/>
    <n v="6.798"/>
    <n v="150.88"/>
    <n v="23.673000000000002"/>
  </r>
  <r>
    <s v="13:26:52"/>
    <s v="6020.0/)6218"/>
    <s v="S"/>
    <x v="1"/>
    <s v="PAY"/>
    <s v="FAILED"/>
    <x v="4"/>
    <s v="14:07:51"/>
    <x v="9"/>
    <s v="INDEPENDENCIA"/>
    <s v="CALLAO"/>
    <s v="Motocicleta"/>
    <x v="715"/>
    <n v="10.58"/>
    <n v="3.75"/>
    <n v="4.5"/>
    <n v="0.55000000000000004"/>
    <n v="16.875"/>
    <n v="5.8190000000000008"/>
    <n v="148.9"/>
    <n v="22.694000000000003"/>
  </r>
  <r>
    <s v="13:29:00"/>
    <s v="571(-0216794"/>
    <s v="S"/>
    <x v="1"/>
    <s v="PAY"/>
    <s v="FAILED"/>
    <x v="4"/>
    <s v="14:01:00"/>
    <x v="9"/>
    <s v="SURQUILLO"/>
    <s v="LIMA"/>
    <s v="Motocicleta"/>
    <x v="698"/>
    <n v="1.3499999999999996"/>
    <n v="3.75"/>
    <n v="4.5"/>
    <n v="0.55000000000000004"/>
    <n v="16.875"/>
    <n v="0.74249999999999983"/>
    <n v="150.52000000000001"/>
    <n v="17.6175"/>
  </r>
  <r>
    <s v="13:32:12"/>
    <s v="995.(1(-4241"/>
    <s v="S"/>
    <x v="1"/>
    <s v="COD"/>
    <s v="COMPLETED"/>
    <x v="4"/>
    <s v="14:47:02"/>
    <x v="9"/>
    <s v="LIMA"/>
    <s v="EL AGUSTINO"/>
    <s v="Motocicleta"/>
    <x v="506"/>
    <n v="11.05"/>
    <n v="3.75"/>
    <n v="4.5"/>
    <n v="0.55000000000000004"/>
    <n v="16.875"/>
    <n v="6.0775000000000006"/>
    <n v="192.1"/>
    <n v="22.952500000000001"/>
  </r>
  <r>
    <s v="13:36:10"/>
    <s v="885.,*(/6396"/>
    <s v="S"/>
    <x v="1"/>
    <s v="PAY"/>
    <s v="COMPLETED"/>
    <x v="4"/>
    <s v="15:37:58"/>
    <x v="11"/>
    <s v="CHORRILLOS"/>
    <s v="SANTIAGO DE SURCO"/>
    <s v="Motocicleta"/>
    <x v="985"/>
    <n v="13.760000000000002"/>
    <n v="3.75"/>
    <n v="4.5"/>
    <n v="0.55000000000000004"/>
    <n v="16.875"/>
    <n v="7.5680000000000014"/>
    <n v="4.97"/>
    <n v="24.443000000000001"/>
  </r>
  <r>
    <s v="13:43:18"/>
    <s v="2991((/03450"/>
    <s v="S"/>
    <x v="3"/>
    <s v="PAY"/>
    <s v="WAITING"/>
    <x v="4"/>
    <s v="19:30:39"/>
    <x v="0"/>
    <s v="SURQUILLO"/>
    <s v="SANTIAGO DE SURCO"/>
    <s v="Motocicleta"/>
    <x v="461"/>
    <n v="5.3900000000000006"/>
    <n v="3"/>
    <n v="3.5"/>
    <n v="0.75"/>
    <n v="10.5"/>
    <n v="4.0425000000000004"/>
    <n v="88.63"/>
    <n v="14.5425"/>
  </r>
  <r>
    <s v="13:44:18"/>
    <s v="49-1(2)8372"/>
    <s v="S"/>
    <x v="0"/>
    <s v="CCD"/>
    <s v="FAILED"/>
    <x v="9"/>
    <s v="10:00:40"/>
    <x v="4"/>
    <s v="SANTIAGO DE SURCO"/>
    <s v="LIMA"/>
    <s v="Motocicleta"/>
    <x v="690"/>
    <n v="4.9800000000000004"/>
    <n v="2.5"/>
    <n v="3"/>
    <n v="1.2"/>
    <n v="7.5"/>
    <n v="5.976"/>
    <n v="63.4"/>
    <n v="13.475999999999999"/>
  </r>
  <r>
    <s v="13:48:44"/>
    <s v="262,01211842"/>
    <m/>
    <x v="1"/>
    <s v="COD"/>
    <s v="COMPLETED"/>
    <x v="4"/>
    <s v="14:14:35"/>
    <x v="9"/>
    <s v="SURQUILLO"/>
    <s v="SAN ISIDRO"/>
    <s v="Motocicleta"/>
    <x v="667"/>
    <n v="5.5399999999999991"/>
    <n v="3.75"/>
    <n v="4.5"/>
    <n v="0.55000000000000004"/>
    <n v="16.875"/>
    <n v="3.0469999999999997"/>
    <n v="120.66"/>
    <n v="19.922000000000001"/>
  </r>
  <r>
    <s v="13:48:45"/>
    <s v="99+**/+1524"/>
    <s v="S"/>
    <x v="1"/>
    <s v="PAY"/>
    <s v="COMPLETED"/>
    <x v="4"/>
    <s v="14:49:47"/>
    <x v="9"/>
    <s v="LIMA"/>
    <s v="INDEPENDENCIA"/>
    <s v="Motocicleta"/>
    <x v="919"/>
    <n v="4.6300000000000008"/>
    <n v="3.75"/>
    <n v="4.5"/>
    <n v="0.55000000000000004"/>
    <n v="16.875"/>
    <n v="2.5465000000000004"/>
    <n v="170.63"/>
    <n v="19.421500000000002"/>
  </r>
  <r>
    <s v="13:48:51"/>
    <s v="718/+-1.245"/>
    <s v="S"/>
    <x v="1"/>
    <s v="PAY"/>
    <s v="COMPLETED"/>
    <x v="4"/>
    <s v="14:29:33"/>
    <x v="9"/>
    <s v="PUEBLO LIBRE"/>
    <s v="LIMA"/>
    <s v="Motocicleta"/>
    <x v="1026"/>
    <n v="5.9700000000000006"/>
    <n v="3.75"/>
    <n v="4.5"/>
    <n v="0.55000000000000004"/>
    <n v="16.875"/>
    <n v="3.2835000000000005"/>
    <n v="201.85"/>
    <n v="20.1585"/>
  </r>
  <r>
    <s v="13:51:27"/>
    <s v="954*(/,(4901"/>
    <s v="S"/>
    <x v="3"/>
    <s v="PAY"/>
    <s v="COMPLETED"/>
    <x v="4"/>
    <s v="14:04:36"/>
    <x v="9"/>
    <s v="LIMA"/>
    <s v="SANTIAGO DE SURCO"/>
    <s v="Motocicleta"/>
    <x v="1339"/>
    <n v="1.8200000000000003"/>
    <n v="3"/>
    <n v="3.5"/>
    <n v="0.75"/>
    <n v="10.5"/>
    <n v="1.3650000000000002"/>
    <n v="61.58"/>
    <n v="11.865"/>
  </r>
  <r>
    <s v="13:54:25"/>
    <s v="6401-//+8447"/>
    <m/>
    <x v="1"/>
    <s v="COD"/>
    <s v="COMPLETED"/>
    <x v="4"/>
    <s v="14:21:01"/>
    <x v="9"/>
    <s v="SURQUILLO"/>
    <s v="MIRAFLORES"/>
    <s v="Motocicleta"/>
    <x v="1202"/>
    <n v="0"/>
    <n v="3.75"/>
    <n v="4.5"/>
    <n v="0.55000000000000004"/>
    <n v="15.57"/>
    <n v="0"/>
    <n v="194.01"/>
    <n v="15.57"/>
  </r>
  <r>
    <s v="13:56:38"/>
    <s v="134-/))-4445"/>
    <m/>
    <x v="1"/>
    <s v="COD"/>
    <s v="COMPLETED"/>
    <x v="4"/>
    <s v="15:18:51"/>
    <x v="11"/>
    <s v="SURQUILLO"/>
    <s v="MIRAFLORES"/>
    <s v="Motocicleta"/>
    <x v="158"/>
    <n v="0"/>
    <n v="3.75"/>
    <n v="4.5"/>
    <n v="0.55000000000000004"/>
    <n v="13.5"/>
    <n v="0"/>
    <n v="60.09"/>
    <n v="13.5"/>
  </r>
  <r>
    <s v="13:57:30"/>
    <s v="824(0-0+1107"/>
    <s v="S"/>
    <x v="1"/>
    <s v="PAY"/>
    <s v="COMPLETED"/>
    <x v="4"/>
    <s v="15:24:18"/>
    <x v="11"/>
    <s v="SAN BORJA"/>
    <s v="SURQUILLO"/>
    <s v="Motocicleta"/>
    <x v="273"/>
    <n v="3.1500000000000004"/>
    <n v="3.75"/>
    <n v="4.5"/>
    <n v="0.55000000000000004"/>
    <n v="16.875"/>
    <n v="1.7325000000000004"/>
    <n v="24.83"/>
    <n v="18.607500000000002"/>
  </r>
  <r>
    <s v="13:57:37"/>
    <s v="601),2(6862"/>
    <s v="S"/>
    <x v="2"/>
    <s v="PAY"/>
    <s v="COMPLETED"/>
    <x v="10"/>
    <s v="11:13:28"/>
    <x v="5"/>
    <s v="SURQUILLO"/>
    <s v="LINCE"/>
    <s v="Motocicleta"/>
    <x v="1340"/>
    <n v="7.1000000000000014"/>
    <n v="12"/>
    <n v="8"/>
    <n v="2.65"/>
    <n v="96"/>
    <n v="18.815000000000005"/>
    <n v="148.94"/>
    <n v="114.815"/>
  </r>
  <r>
    <s v="13:58:05"/>
    <s v="487..-/0166"/>
    <s v="S"/>
    <x v="1"/>
    <s v="PAY"/>
    <s v="COMPLETED"/>
    <x v="4"/>
    <s v="15:18:05"/>
    <x v="11"/>
    <s v="LIMA"/>
    <s v="LIMA"/>
    <s v="Motocicleta"/>
    <x v="568"/>
    <n v="6.34"/>
    <n v="3.75"/>
    <n v="4.5"/>
    <n v="0.55000000000000004"/>
    <n v="16.875"/>
    <n v="3.4870000000000001"/>
    <n v="205.86"/>
    <n v="20.362000000000002"/>
  </r>
  <r>
    <s v="13:58:55"/>
    <s v="907(*-))2120"/>
    <s v="S"/>
    <x v="1"/>
    <s v="PAY"/>
    <s v="FAILED"/>
    <x v="4"/>
    <s v="14:31:00"/>
    <x v="9"/>
    <s v="SURQUILLO"/>
    <s v="ATE"/>
    <s v="Motocicleta"/>
    <x v="1341"/>
    <n v="2.29"/>
    <n v="3.75"/>
    <n v="4.5"/>
    <n v="0.55000000000000004"/>
    <n v="16.875"/>
    <n v="1.2595000000000001"/>
    <n v="92.83"/>
    <n v="18.134499999999999"/>
  </r>
  <r>
    <s v="13:58:55"/>
    <s v="764),/0(8156"/>
    <s v="S"/>
    <x v="0"/>
    <s v="PAY"/>
    <s v="COMPLETED"/>
    <x v="9"/>
    <s v="15:06:23"/>
    <x v="11"/>
    <s v="SURQUILLO"/>
    <s v="ATE"/>
    <s v="Motocicleta"/>
    <x v="1342"/>
    <n v="16.579999999999998"/>
    <n v="2.5"/>
    <n v="3"/>
    <n v="1.2"/>
    <n v="7.5"/>
    <n v="19.895999999999997"/>
    <n v="210.9"/>
    <n v="27.395999999999997"/>
  </r>
  <r>
    <s v="13:59:34"/>
    <s v="5601.2,01293"/>
    <s v="S"/>
    <x v="1"/>
    <s v="PAY"/>
    <s v="COMPLETED"/>
    <x v="4"/>
    <s v="14:32:34"/>
    <x v="9"/>
    <s v="SANTIAGO DE SURCO"/>
    <s v="ATE"/>
    <s v="Motocicleta"/>
    <x v="1343"/>
    <n v="0"/>
    <n v="3.75"/>
    <n v="4.5"/>
    <n v="0.55000000000000004"/>
    <n v="13.364999999999998"/>
    <n v="0"/>
    <n v="87.79"/>
    <n v="13.364999999999998"/>
  </r>
  <r>
    <s v="14:04:04"/>
    <s v="938+.(2.5995"/>
    <s v="S"/>
    <x v="2"/>
    <s v="PAY"/>
    <s v="COMPLETED"/>
    <x v="10"/>
    <s v="10:47:12"/>
    <x v="4"/>
    <s v="SURQUILLO"/>
    <s v="SAN BORJA"/>
    <s v="Motocicleta"/>
    <x v="262"/>
    <n v="0"/>
    <n v="12"/>
    <n v="8"/>
    <n v="2.65"/>
    <n v="68"/>
    <n v="0"/>
    <n v="246.64"/>
    <n v="68"/>
  </r>
  <r>
    <s v="14:09:59"/>
    <s v="910**1+.2929"/>
    <s v="S"/>
    <x v="3"/>
    <s v="PAY"/>
    <s v="COMPLETED"/>
    <x v="4"/>
    <s v="17:22:26"/>
    <x v="13"/>
    <s v="SURQUILLO"/>
    <s v="SAN JUAN DE LURIGANCHO"/>
    <s v="Motocicleta"/>
    <x v="101"/>
    <n v="14.55"/>
    <n v="3"/>
    <n v="3.5"/>
    <n v="0.75"/>
    <n v="10.5"/>
    <n v="10.912500000000001"/>
    <n v="74.38"/>
    <n v="21.412500000000001"/>
  </r>
  <r>
    <s v="14:11:10"/>
    <s v="724,,(1.6222"/>
    <s v="S"/>
    <x v="3"/>
    <s v="PAY"/>
    <s v="COMPLETED"/>
    <x v="4"/>
    <s v="16:36:20"/>
    <x v="2"/>
    <s v="SURQUILLO"/>
    <s v="LIMA"/>
    <s v="Motocicleta"/>
    <x v="1344"/>
    <n v="11.3"/>
    <n v="3"/>
    <n v="3.5"/>
    <n v="0.75"/>
    <n v="10.5"/>
    <n v="8.4750000000000014"/>
    <n v="83.91"/>
    <n v="18.975000000000001"/>
  </r>
  <r>
    <s v="14:11:26"/>
    <s v="763)*1).3738"/>
    <m/>
    <x v="1"/>
    <s v="COD"/>
    <s v="COMPLETED"/>
    <x v="4"/>
    <s v="14:37:08"/>
    <x v="9"/>
    <s v="SURQUILLO"/>
    <s v="SAN ISIDRO"/>
    <s v="Motocicleta"/>
    <x v="441"/>
    <n v="16.91"/>
    <n v="3.75"/>
    <n v="4.5"/>
    <n v="0.55000000000000004"/>
    <n v="16.875"/>
    <n v="9.3005000000000013"/>
    <n v="171.17"/>
    <n v="26.1755"/>
  </r>
  <r>
    <s v="14:15:24"/>
    <s v="154.0+*.4011"/>
    <s v="S"/>
    <x v="3"/>
    <s v="PAY"/>
    <s v="COMPLETED"/>
    <x v="4"/>
    <s v="16:54:26"/>
    <x v="2"/>
    <s v="SURQUILLO"/>
    <s v="EL AGUSTINO"/>
    <s v="Motocicleta"/>
    <x v="1345"/>
    <n v="16.78"/>
    <n v="3"/>
    <n v="3.5"/>
    <n v="0.75"/>
    <n v="10.5"/>
    <n v="12.585000000000001"/>
    <n v="33.15"/>
    <n v="23.085000000000001"/>
  </r>
  <r>
    <s v="14:18:03"/>
    <s v="23),++14182"/>
    <s v="S"/>
    <x v="1"/>
    <s v="COD"/>
    <s v="COMPLETED"/>
    <x v="4"/>
    <s v="15:39:59"/>
    <x v="11"/>
    <s v="LA VICTORIA"/>
    <s v="LA MOLINA"/>
    <s v="Motocicleta"/>
    <x v="610"/>
    <n v="0"/>
    <n v="3.75"/>
    <n v="4.5"/>
    <n v="0.55000000000000004"/>
    <n v="12.465"/>
    <n v="0"/>
    <n v="218.1"/>
    <n v="12.465"/>
  </r>
  <r>
    <s v="14:18:25"/>
    <s v="132+.*0(5441"/>
    <s v="S"/>
    <x v="1"/>
    <s v="PAY"/>
    <s v="COMPLETED"/>
    <x v="4"/>
    <s v="15:20:53"/>
    <x v="11"/>
    <s v="SAN JUAN DE MIRAFLORES"/>
    <s v="SAN BORJA"/>
    <s v="Motocicleta"/>
    <x v="1344"/>
    <n v="10.55"/>
    <n v="3.75"/>
    <n v="4.5"/>
    <n v="0.55000000000000004"/>
    <n v="16.875"/>
    <n v="5.8025000000000011"/>
    <n v="94.26"/>
    <n v="22.677500000000002"/>
  </r>
  <r>
    <s v="14:18:49"/>
    <s v="597*/-.09952"/>
    <s v="S"/>
    <x v="1"/>
    <s v="COD"/>
    <s v="FAILED"/>
    <x v="4"/>
    <s v="15:26:19"/>
    <x v="11"/>
    <s v="LIMA"/>
    <s v="LIMA"/>
    <s v="Motocicleta"/>
    <x v="1346"/>
    <n v="15.469999999999999"/>
    <n v="3.75"/>
    <n v="4.5"/>
    <n v="0.55000000000000004"/>
    <n v="16.875"/>
    <n v="8.5084999999999997"/>
    <n v="37.33"/>
    <n v="25.383499999999998"/>
  </r>
  <r>
    <s v="14:19:22"/>
    <s v="111)20(+3786"/>
    <s v="S"/>
    <x v="1"/>
    <s v="COD"/>
    <s v="FAILED"/>
    <x v="4"/>
    <s v="14:47:57"/>
    <x v="9"/>
    <s v="SAN BORJA"/>
    <s v="SAN BORJA"/>
    <s v="Motocicleta"/>
    <x v="569"/>
    <n v="3.13"/>
    <n v="3.75"/>
    <n v="4.5"/>
    <n v="0.55000000000000004"/>
    <n v="16.875"/>
    <n v="1.7215"/>
    <n v="243.23"/>
    <n v="18.596499999999999"/>
  </r>
  <r>
    <s v="14:20:02"/>
    <s v="409*)02.7725"/>
    <s v="S"/>
    <x v="1"/>
    <s v="COD"/>
    <s v="COMPLETED"/>
    <x v="4"/>
    <s v="16:11:06"/>
    <x v="2"/>
    <s v="BELLAVISTA"/>
    <s v="CALLAO"/>
    <s v="Motocicleta"/>
    <x v="1002"/>
    <n v="8.58"/>
    <n v="3.75"/>
    <n v="4.5"/>
    <n v="0.55000000000000004"/>
    <n v="16.875"/>
    <n v="4.7190000000000003"/>
    <n v="112.94"/>
    <n v="21.594000000000001"/>
  </r>
  <r>
    <s v="14:20:40"/>
    <s v="889-/*/13300"/>
    <s v="S"/>
    <x v="1"/>
    <s v="COD"/>
    <s v="FAILED"/>
    <x v="4"/>
    <s v="16:54:18"/>
    <x v="2"/>
    <s v="INDEPENDENCIA"/>
    <s v="SAN MARTIN DE PORRES"/>
    <s v="Motocicleta"/>
    <x v="447"/>
    <n v="3.9399999999999995"/>
    <n v="3.75"/>
    <n v="4.5"/>
    <n v="0.55000000000000004"/>
    <n v="16.875"/>
    <n v="2.1669999999999998"/>
    <n v="125.58"/>
    <n v="19.042000000000002"/>
  </r>
  <r>
    <s v="14:23:38"/>
    <s v="477*().12911"/>
    <s v="S"/>
    <x v="3"/>
    <s v="PAY"/>
    <s v="COMPLETED"/>
    <x v="4"/>
    <s v="17:38:45"/>
    <x v="13"/>
    <s v="LIMA"/>
    <s v="SANTIAGO DE SURCO"/>
    <s v="Motocicleta"/>
    <x v="574"/>
    <n v="8.31"/>
    <n v="3"/>
    <n v="3.5"/>
    <n v="0.75"/>
    <n v="10.5"/>
    <n v="6.2324999999999999"/>
    <n v="9.48"/>
    <n v="16.732500000000002"/>
  </r>
  <r>
    <s v="14:33:02"/>
    <s v="205,0-026698"/>
    <s v="S"/>
    <x v="0"/>
    <s v="PAY"/>
    <s v="COMPLETED"/>
    <x v="9"/>
    <s v="10:19:01"/>
    <x v="4"/>
    <s v="SURQUILLO"/>
    <s v="PUEBLO LIBRE"/>
    <s v="Motocicleta"/>
    <x v="1295"/>
    <n v="5.03"/>
    <n v="2.5"/>
    <n v="3"/>
    <n v="1.2"/>
    <n v="7.5"/>
    <n v="6.0360000000000005"/>
    <n v="33.04"/>
    <n v="13.536000000000001"/>
  </r>
  <r>
    <s v="14:35:24"/>
    <s v="2800/.()2976"/>
    <s v="S"/>
    <x v="2"/>
    <s v="PAY"/>
    <s v="COMPLETED"/>
    <x v="9"/>
    <s v="10:52:18"/>
    <x v="4"/>
    <s v="SURQUILLO"/>
    <s v="SAN BORJA"/>
    <s v="Motocicleta"/>
    <x v="1163"/>
    <n v="3.67"/>
    <n v="12"/>
    <n v="8"/>
    <n v="2.65"/>
    <n v="96"/>
    <n v="9.7255000000000003"/>
    <n v="73.180000000000007"/>
    <n v="105.7255"/>
  </r>
  <r>
    <s v="14:36:11"/>
    <s v="757212,27078"/>
    <m/>
    <x v="1"/>
    <s v="COD"/>
    <s v="COMPLETED"/>
    <x v="4"/>
    <s v="14:58:16"/>
    <x v="9"/>
    <s v="SURQUILLO"/>
    <s v="SANTIAGO DE SURCO"/>
    <s v="Motocicleta"/>
    <x v="1029"/>
    <n v="17.11"/>
    <n v="3.75"/>
    <n v="4.5"/>
    <n v="0.55000000000000004"/>
    <n v="16.875"/>
    <n v="9.4105000000000008"/>
    <n v="155.91"/>
    <n v="26.285499999999999"/>
  </r>
  <r>
    <s v="14:41:22"/>
    <s v="557,/2,14121"/>
    <s v="S"/>
    <x v="1"/>
    <s v="COD"/>
    <s v="FAILED"/>
    <x v="4"/>
    <s v="17:29:04"/>
    <x v="13"/>
    <s v="SANTIAGO DE SURCO"/>
    <s v="LIMA"/>
    <s v="Motocicleta"/>
    <x v="886"/>
    <n v="8.0000000000000071E-2"/>
    <n v="3.75"/>
    <n v="4.5"/>
    <n v="0.55000000000000004"/>
    <n v="16.875"/>
    <n v="4.4000000000000046E-2"/>
    <n v="12.81"/>
    <n v="16.919"/>
  </r>
  <r>
    <s v="14:41:57"/>
    <s v="8271/,0(9073"/>
    <s v="S"/>
    <x v="1"/>
    <s v="PAY"/>
    <s v="COMPLETED"/>
    <x v="4"/>
    <s v="17:53:00"/>
    <x v="13"/>
    <s v="BELLAVISTA"/>
    <s v="LIMA"/>
    <s v="Motocicleta"/>
    <x v="379"/>
    <n v="17.010000000000002"/>
    <n v="3.75"/>
    <n v="4.5"/>
    <n v="0.55000000000000004"/>
    <n v="16.875"/>
    <n v="9.355500000000001"/>
    <n v="137.78"/>
    <n v="26.230499999999999"/>
  </r>
  <r>
    <s v="14:43:33"/>
    <s v="7790/*)*7328"/>
    <m/>
    <x v="1"/>
    <s v="COD"/>
    <s v="COMPLETED"/>
    <x v="4"/>
    <s v="15:21:07"/>
    <x v="11"/>
    <s v="SURQUILLO"/>
    <s v="SANTIAGO DE SURCO"/>
    <s v="Motocicleta"/>
    <x v="1094"/>
    <n v="1.9699999999999998"/>
    <n v="3.75"/>
    <n v="4.5"/>
    <n v="0.55000000000000004"/>
    <n v="16.875"/>
    <n v="1.0834999999999999"/>
    <n v="85.11"/>
    <n v="17.958500000000001"/>
  </r>
  <r>
    <s v="14:47:59"/>
    <s v="565-)(,*7312"/>
    <s v="S"/>
    <x v="1"/>
    <s v="PAY"/>
    <s v="COMPLETED"/>
    <x v="4"/>
    <s v="17:18:38"/>
    <x v="13"/>
    <s v="LA VICTORIA"/>
    <s v="SANTA ANITA"/>
    <s v="Motocicleta"/>
    <x v="1347"/>
    <n v="15.809999999999999"/>
    <n v="3.75"/>
    <n v="4.5"/>
    <n v="0.55000000000000004"/>
    <n v="16.875"/>
    <n v="8.6954999999999991"/>
    <n v="177.2"/>
    <n v="25.570499999999999"/>
  </r>
  <r>
    <s v="14:48:22"/>
    <s v="6711,1)+5017"/>
    <m/>
    <x v="1"/>
    <s v="COD"/>
    <s v="COMPLETED"/>
    <x v="4"/>
    <s v="15:10:50"/>
    <x v="11"/>
    <s v="SURQUILLO"/>
    <s v="SAN ISIDRO"/>
    <s v="Motocicleta"/>
    <x v="1348"/>
    <n v="3.5700000000000003"/>
    <n v="3.75"/>
    <n v="4.5"/>
    <n v="0.55000000000000004"/>
    <n v="16.875"/>
    <n v="1.9635000000000002"/>
    <n v="147.87"/>
    <n v="18.8385"/>
  </r>
  <r>
    <s v="14:50:13"/>
    <s v="3831,*/)4595"/>
    <m/>
    <x v="1"/>
    <s v="COD"/>
    <s v="COMPLETED"/>
    <x v="4"/>
    <s v="15:10:54"/>
    <x v="11"/>
    <s v="SURQUILLO"/>
    <s v="SANTIAGO DE SURCO"/>
    <s v="Motocicleta"/>
    <x v="910"/>
    <n v="12.02"/>
    <n v="3.75"/>
    <n v="4.5"/>
    <n v="0.55000000000000004"/>
    <n v="16.875"/>
    <n v="6.6110000000000007"/>
    <n v="106.2"/>
    <n v="23.486000000000001"/>
  </r>
  <r>
    <s v="14:50:51"/>
    <s v="22421,,,893"/>
    <s v="S"/>
    <x v="1"/>
    <s v="PAY"/>
    <s v="COMPLETED"/>
    <x v="4"/>
    <s v="15:57:34"/>
    <x v="11"/>
    <s v="SAN BORJA"/>
    <s v="SAN BORJA"/>
    <s v="Motocicleta"/>
    <x v="1162"/>
    <n v="5.0399999999999991"/>
    <n v="3.75"/>
    <n v="4.5"/>
    <n v="0.55000000000000004"/>
    <n v="16.875"/>
    <n v="2.7719999999999998"/>
    <n v="114.74"/>
    <n v="19.646999999999998"/>
  </r>
  <r>
    <s v="14:52:08"/>
    <s v="372*(1,01882"/>
    <s v="S"/>
    <x v="1"/>
    <s v="PAY"/>
    <s v="COMPLETED"/>
    <x v="7"/>
    <s v="18:33:22"/>
    <x v="6"/>
    <s v="SURQUILLO"/>
    <s v="LURIGANCHO"/>
    <s v="Motocicleta"/>
    <x v="509"/>
    <n v="0"/>
    <n v="3.75"/>
    <n v="4.5"/>
    <n v="0.55000000000000004"/>
    <n v="5.0400000000000009"/>
    <n v="0"/>
    <n v="18.559999999999999"/>
    <n v="5.0400000000000009"/>
  </r>
  <r>
    <s v="14:52:08"/>
    <s v="6272+0*+9602"/>
    <s v="S"/>
    <x v="1"/>
    <s v="PAY"/>
    <s v="FAILED"/>
    <x v="4"/>
    <s v="15:11:25"/>
    <x v="11"/>
    <s v="SURQUILLO"/>
    <s v="LURIGANCHO"/>
    <s v="Motocicleta"/>
    <x v="1103"/>
    <n v="7.16"/>
    <n v="3.75"/>
    <n v="4.5"/>
    <n v="0.55000000000000004"/>
    <n v="16.875"/>
    <n v="3.9380000000000006"/>
    <n v="146.44"/>
    <n v="20.813000000000002"/>
  </r>
  <r>
    <s v="14:52:08"/>
    <s v="1642(1()449"/>
    <s v="S"/>
    <x v="0"/>
    <s v="PAY"/>
    <s v="FAILED"/>
    <x v="10"/>
    <s v="21:17:13"/>
    <x v="14"/>
    <s v="SURQUILLO"/>
    <s v="LURIGANCHO"/>
    <s v="Motocicleta"/>
    <x v="582"/>
    <n v="14.030000000000001"/>
    <n v="2.5"/>
    <n v="3"/>
    <n v="1.2"/>
    <n v="7.5"/>
    <n v="16.836000000000002"/>
    <n v="207.98"/>
    <n v="24.336000000000002"/>
  </r>
  <r>
    <s v="14:53:40"/>
    <s v="935-(/,*4492"/>
    <s v="S"/>
    <x v="1"/>
    <s v="PAY"/>
    <s v="COMPLETED"/>
    <x v="4"/>
    <s v="15:22:29"/>
    <x v="11"/>
    <s v="INDEPENDENCIA"/>
    <s v="LOS OLIVOS"/>
    <s v="Motocicleta"/>
    <x v="1349"/>
    <n v="3.91"/>
    <n v="3.75"/>
    <n v="4.5"/>
    <n v="0.55000000000000004"/>
    <n v="16.875"/>
    <n v="2.1505000000000001"/>
    <n v="61.54"/>
    <n v="19.025500000000001"/>
  </r>
  <r>
    <s v="14:54:24"/>
    <s v="774..0104907"/>
    <s v="S"/>
    <x v="1"/>
    <s v="PAY"/>
    <s v="COMPLETED"/>
    <x v="4"/>
    <s v="15:19:13"/>
    <x v="11"/>
    <s v="SAN JUAN DE LURIGANCHO"/>
    <s v="SAN JUAN DE LURIGANCHO"/>
    <s v="Motocicleta"/>
    <x v="1350"/>
    <n v="0.16999999999999993"/>
    <n v="3.75"/>
    <n v="4.5"/>
    <n v="0.55000000000000004"/>
    <n v="16.875"/>
    <n v="9.3499999999999972E-2"/>
    <n v="18.59"/>
    <n v="16.968499999999999"/>
  </r>
  <r>
    <s v="15:02:30"/>
    <s v="297+11-*3020"/>
    <s v="S"/>
    <x v="1"/>
    <s v="COD"/>
    <s v="COMPLETED"/>
    <x v="4"/>
    <s v="17:21:12"/>
    <x v="13"/>
    <s v="BELLAVISTA"/>
    <s v="CARMEN DE LA LEGUA REYNOSO"/>
    <s v="Motocicleta"/>
    <x v="1351"/>
    <n v="14.96"/>
    <n v="3.75"/>
    <n v="4.5"/>
    <n v="0.55000000000000004"/>
    <n v="16.875"/>
    <n v="8.2280000000000015"/>
    <n v="126.58"/>
    <n v="25.103000000000002"/>
  </r>
  <r>
    <s v="15:05:29"/>
    <s v="910.,*221455"/>
    <s v="S"/>
    <x v="1"/>
    <s v="PAY"/>
    <s v="FAILED"/>
    <x v="4"/>
    <s v="17:40:19"/>
    <x v="13"/>
    <s v="CHORRILLOS"/>
    <s v="SANTIAGO DE SURCO"/>
    <s v="Motocicleta"/>
    <x v="117"/>
    <n v="16.100000000000001"/>
    <n v="3.75"/>
    <n v="4.5"/>
    <n v="0.55000000000000004"/>
    <n v="16.875"/>
    <n v="8.8550000000000022"/>
    <n v="129.84"/>
    <n v="25.730000000000004"/>
  </r>
  <r>
    <s v="15:08:42"/>
    <s v="71001/16493"/>
    <s v="S"/>
    <x v="1"/>
    <s v="COD"/>
    <s v="COMPLETED"/>
    <x v="4"/>
    <s v="16:09:01"/>
    <x v="2"/>
    <s v="VILLA EL SALVADOR"/>
    <s v="LIMA"/>
    <s v="Motocicleta"/>
    <x v="453"/>
    <n v="7.9700000000000006"/>
    <n v="3.75"/>
    <n v="4.5"/>
    <n v="0.55000000000000004"/>
    <n v="16.875"/>
    <n v="4.3835000000000006"/>
    <n v="220.6"/>
    <n v="21.258500000000002"/>
  </r>
  <r>
    <s v="15:10:03"/>
    <s v="53020(-.5502"/>
    <s v="S"/>
    <x v="0"/>
    <s v="CCD"/>
    <s v="COMPLETED"/>
    <x v="9"/>
    <s v="13:58:02"/>
    <x v="3"/>
    <s v="JESUS MARIA"/>
    <s v="CHORRILLOS"/>
    <s v="Motocicleta"/>
    <x v="1352"/>
    <n v="5.6099999999999994"/>
    <n v="2.5"/>
    <n v="3"/>
    <n v="1.2"/>
    <n v="7.5"/>
    <n v="6.7319999999999993"/>
    <n v="74.599999999999994"/>
    <n v="14.231999999999999"/>
  </r>
  <r>
    <s v="15:10:36"/>
    <s v="6232,/.2940"/>
    <m/>
    <x v="1"/>
    <s v="COD"/>
    <s v="COMPLETED"/>
    <x v="4"/>
    <s v="15:43:49"/>
    <x v="11"/>
    <s v="SURQUILLO"/>
    <s v="SAN ISIDRO"/>
    <s v="Motocicleta"/>
    <x v="1353"/>
    <n v="11.54"/>
    <n v="3.75"/>
    <n v="4.5"/>
    <n v="0.55000000000000004"/>
    <n v="16.875"/>
    <n v="6.3470000000000004"/>
    <n v="33.29"/>
    <n v="23.222000000000001"/>
  </r>
  <r>
    <s v="15:12:24"/>
    <s v="841+(-(+5151"/>
    <s v="S"/>
    <x v="2"/>
    <s v="PAY"/>
    <s v="COMPLETED"/>
    <x v="9"/>
    <s v="15:22:45"/>
    <x v="11"/>
    <s v="SURQUILLO"/>
    <s v="MIRAFLORES"/>
    <s v="Motocicleta"/>
    <x v="663"/>
    <n v="0.25999999999999979"/>
    <n v="12"/>
    <n v="8"/>
    <n v="2.65"/>
    <n v="96"/>
    <n v="0.68899999999999939"/>
    <n v="14.82"/>
    <n v="96.688999999999993"/>
  </r>
  <r>
    <s v="15:15:41"/>
    <s v="943/()2+4211"/>
    <s v="S"/>
    <x v="3"/>
    <s v="PAY"/>
    <s v="COMPLETED"/>
    <x v="4"/>
    <s v="15:54:32"/>
    <x v="11"/>
    <s v="LIMA"/>
    <s v="MIRAFLORES"/>
    <s v="Motocicleta"/>
    <x v="647"/>
    <n v="12.57"/>
    <n v="3"/>
    <n v="3.5"/>
    <n v="0.75"/>
    <n v="10.5"/>
    <n v="9.4275000000000002"/>
    <n v="140.44"/>
    <n v="19.927500000000002"/>
  </r>
  <r>
    <s v="15:15:55"/>
    <s v="5362,*(13856"/>
    <s v="S"/>
    <x v="3"/>
    <s v="COD"/>
    <s v="COMPLETED"/>
    <x v="4"/>
    <s v="15:59:43"/>
    <x v="11"/>
    <s v="SURQUILLO"/>
    <s v="SAN BORJA"/>
    <s v="Motocicleta"/>
    <x v="765"/>
    <n v="4.71"/>
    <n v="3"/>
    <n v="3.5"/>
    <n v="0.75"/>
    <n v="10.5"/>
    <n v="3.5324999999999998"/>
    <n v="158.12"/>
    <n v="14.032499999999999"/>
  </r>
  <r>
    <s v="15:17:19"/>
    <s v="823(-+,04687"/>
    <s v="S"/>
    <x v="1"/>
    <s v="PAY"/>
    <s v="COMPLETED"/>
    <x v="4"/>
    <s v="16:29:14"/>
    <x v="2"/>
    <s v="SAN JUAN DE MIRAFLORES"/>
    <s v="SAN JUAN DE MIRAFLORES"/>
    <s v="Motocicleta"/>
    <x v="1354"/>
    <n v="11"/>
    <n v="3.75"/>
    <n v="4.5"/>
    <n v="0.55000000000000004"/>
    <n v="16.875"/>
    <n v="6.0500000000000007"/>
    <n v="225.79"/>
    <n v="22.925000000000001"/>
  </r>
  <r>
    <s v="15:18:42"/>
    <s v="20702-).5914"/>
    <m/>
    <x v="1"/>
    <s v="COD"/>
    <s v="COMPLETED"/>
    <x v="4"/>
    <s v="16:09:51"/>
    <x v="2"/>
    <s v="SURQUILLO"/>
    <s v="SAN ISIDRO"/>
    <s v="Motocicleta"/>
    <x v="522"/>
    <n v="8.15"/>
    <n v="3.75"/>
    <n v="4.5"/>
    <n v="0.55000000000000004"/>
    <n v="16.875"/>
    <n v="4.4825000000000008"/>
    <n v="51.46"/>
    <n v="21.357500000000002"/>
  </r>
  <r>
    <s v="15:18:54"/>
    <s v="271+,)()2988"/>
    <s v="S"/>
    <x v="1"/>
    <s v="CCD"/>
    <s v="WAITING"/>
    <x v="4"/>
    <s v="15:19:38"/>
    <x v="11"/>
    <s v="LIMA"/>
    <s v="MIRAFLORES"/>
    <s v="Motocicleta"/>
    <x v="706"/>
    <n v="12.08"/>
    <n v="3.75"/>
    <n v="4.5"/>
    <n v="0.55000000000000004"/>
    <n v="16.875"/>
    <n v="6.644000000000001"/>
    <n v="107.36"/>
    <n v="23.519000000000002"/>
  </r>
  <r>
    <s v="15:20:22"/>
    <s v="410()1).8576"/>
    <s v="S"/>
    <x v="1"/>
    <s v="COD"/>
    <s v="COMPLETED"/>
    <x v="4"/>
    <s v="16:25:25"/>
    <x v="2"/>
    <s v="CHORRILLOS"/>
    <s v="SANTIAGO DE SURCO"/>
    <s v="Motocicleta"/>
    <x v="1355"/>
    <n v="2.08"/>
    <n v="3.75"/>
    <n v="4.5"/>
    <n v="0.55000000000000004"/>
    <n v="16.875"/>
    <n v="1.1440000000000001"/>
    <n v="12.24"/>
    <n v="18.018999999999998"/>
  </r>
  <r>
    <s v="15:20:43"/>
    <s v="323)1)1*3826"/>
    <s v="M"/>
    <x v="1"/>
    <s v="PAY"/>
    <s v="COMPLETED"/>
    <x v="4"/>
    <s v="15:50:09"/>
    <x v="11"/>
    <s v="SURQUILLO"/>
    <s v="SURQUILLO"/>
    <s v="Motocicleta"/>
    <x v="724"/>
    <n v="0"/>
    <n v="3.75"/>
    <n v="4.5"/>
    <n v="0.55000000000000004"/>
    <n v="13.77"/>
    <n v="0"/>
    <n v="187.6"/>
    <n v="13.77"/>
  </r>
  <r>
    <s v="15:21:46"/>
    <s v="680-0()*4343"/>
    <s v="S"/>
    <x v="1"/>
    <s v="COD"/>
    <s v="COMPLETED"/>
    <x v="4"/>
    <s v="16:24:24"/>
    <x v="2"/>
    <s v="VILLA EL SALVADOR"/>
    <s v="VILLA EL SALVADOR"/>
    <s v="Motocicleta"/>
    <x v="442"/>
    <n v="7.4399999999999995"/>
    <n v="3.75"/>
    <n v="4.5"/>
    <n v="0.55000000000000004"/>
    <n v="16.875"/>
    <n v="4.0919999999999996"/>
    <n v="123.73"/>
    <n v="20.966999999999999"/>
  </r>
  <r>
    <s v="15:22:21"/>
    <s v="309/*.208490"/>
    <s v="S"/>
    <x v="1"/>
    <s v="COD"/>
    <s v="COMPLETED"/>
    <x v="4"/>
    <s v="17:00:55"/>
    <x v="13"/>
    <s v="CHORRILLOS"/>
    <s v="CHORRILLOS"/>
    <s v="Motocicleta"/>
    <x v="800"/>
    <n v="16.600000000000001"/>
    <n v="3.75"/>
    <n v="4.5"/>
    <n v="0.55000000000000004"/>
    <n v="16.875"/>
    <n v="9.1300000000000008"/>
    <n v="116.73"/>
    <n v="26.005000000000003"/>
  </r>
  <r>
    <s v="15:23:50"/>
    <s v="1951),2+3429"/>
    <s v="S"/>
    <x v="1"/>
    <s v="COD"/>
    <s v="FAILED"/>
    <x v="4"/>
    <s v="18:01:06"/>
    <x v="6"/>
    <s v="VILLA EL SALVADOR"/>
    <s v="VILLA MARIA DEL TRIUNFO"/>
    <s v="Motocicleta"/>
    <x v="331"/>
    <n v="0"/>
    <n v="3.75"/>
    <n v="4.5"/>
    <n v="0.55000000000000004"/>
    <n v="9.99"/>
    <n v="0"/>
    <n v="136.09"/>
    <n v="9.99"/>
  </r>
  <r>
    <s v="15:24:01"/>
    <s v="657-1,1(603"/>
    <s v="S"/>
    <x v="1"/>
    <s v="PAY"/>
    <s v="FAILED"/>
    <x v="4"/>
    <s v="17:50:58"/>
    <x v="13"/>
    <s v="SURQUILLO"/>
    <s v="ATE"/>
    <s v="Motocicleta"/>
    <x v="801"/>
    <n v="14.510000000000002"/>
    <n v="3.75"/>
    <n v="4.5"/>
    <n v="0.55000000000000004"/>
    <n v="16.875"/>
    <n v="7.9805000000000019"/>
    <n v="15.83"/>
    <n v="24.855500000000003"/>
  </r>
  <r>
    <s v="15:24:01"/>
    <s v="714++0)25533"/>
    <s v="S"/>
    <x v="0"/>
    <s v="PAY"/>
    <s v="COMPLETED"/>
    <x v="9"/>
    <s v="14:14:05"/>
    <x v="9"/>
    <s v="SURQUILLO"/>
    <s v="ATE"/>
    <s v="Motocicleta"/>
    <x v="242"/>
    <n v="7.02"/>
    <n v="2.5"/>
    <n v="3"/>
    <n v="1.2"/>
    <n v="7.5"/>
    <n v="8.4239999999999995"/>
    <n v="199.87"/>
    <n v="15.923999999999999"/>
  </r>
  <r>
    <s v="15:25:06"/>
    <s v="221(22**4914"/>
    <s v="S"/>
    <x v="1"/>
    <s v="COD"/>
    <s v="FAILED"/>
    <x v="4"/>
    <s v="17:26:34"/>
    <x v="13"/>
    <s v="ATE"/>
    <s v="ATE"/>
    <s v="Motocicleta"/>
    <x v="1009"/>
    <n v="9.4600000000000009"/>
    <n v="3.75"/>
    <n v="4.5"/>
    <n v="0.55000000000000004"/>
    <n v="16.875"/>
    <n v="5.2030000000000012"/>
    <n v="81.06"/>
    <n v="22.078000000000003"/>
  </r>
  <r>
    <s v="15:26:41"/>
    <s v="10912-11338"/>
    <s v="M"/>
    <x v="1"/>
    <s v="PAY"/>
    <s v="COMPLETED"/>
    <x v="4"/>
    <s v="16:51:07"/>
    <x v="2"/>
    <s v="SANTIAGO DE SURCO"/>
    <s v="CHACLACAYO"/>
    <s v="Motocicleta"/>
    <x v="1356"/>
    <n v="16.46"/>
    <n v="3.75"/>
    <n v="4.5"/>
    <n v="0.55000000000000004"/>
    <n v="16.875"/>
    <n v="9.0530000000000008"/>
    <n v="5.03"/>
    <n v="25.928000000000001"/>
  </r>
  <r>
    <s v="15:26:41"/>
    <s v="909+(,117014"/>
    <s v="M"/>
    <x v="1"/>
    <s v="PAY"/>
    <s v="COMPLETED"/>
    <x v="4"/>
    <s v="16:51:51"/>
    <x v="2"/>
    <s v="SANTIAGO DE SURCO"/>
    <s v="CHACLACAYO"/>
    <s v="Motocicleta"/>
    <x v="599"/>
    <n v="2.1799999999999997"/>
    <n v="3.75"/>
    <n v="4.5"/>
    <n v="0.55000000000000004"/>
    <n v="16.875"/>
    <n v="1.1989999999999998"/>
    <n v="138.06"/>
    <n v="18.073999999999998"/>
  </r>
  <r>
    <s v="15:26:41"/>
    <s v="453-2,107630"/>
    <s v="M"/>
    <x v="1"/>
    <s v="PAY"/>
    <s v="COMPLETED"/>
    <x v="4"/>
    <s v="17:04:04"/>
    <x v="13"/>
    <s v="SANTIAGO DE SURCO"/>
    <s v="CHACLACAYO"/>
    <s v="Motocicleta"/>
    <x v="444"/>
    <n v="11.2"/>
    <n v="3.75"/>
    <n v="4.5"/>
    <n v="0.55000000000000004"/>
    <n v="16.875"/>
    <n v="6.16"/>
    <n v="107.72"/>
    <n v="23.035"/>
  </r>
  <r>
    <s v="15:26:41"/>
    <s v="802).2.21274"/>
    <s v="M"/>
    <x v="1"/>
    <s v="PAY"/>
    <s v="COMPLETED"/>
    <x v="4"/>
    <s v="17:04:34"/>
    <x v="13"/>
    <s v="SANTIAGO DE SURCO"/>
    <s v="RIMAC"/>
    <s v="Motocicleta"/>
    <x v="597"/>
    <n v="0"/>
    <n v="3.75"/>
    <n v="4.5"/>
    <n v="0.55000000000000004"/>
    <n v="6.9750000000000005"/>
    <n v="0"/>
    <n v="150.55000000000001"/>
    <n v="6.9750000000000005"/>
  </r>
  <r>
    <s v="15:26:41"/>
    <s v="367,--.)7385"/>
    <s v="M"/>
    <x v="1"/>
    <s v="PAY"/>
    <s v="COMPLETED"/>
    <x v="4"/>
    <s v="16:18:17"/>
    <x v="2"/>
    <s v="SANTIAGO DE SURCO"/>
    <s v="SURQUILLO"/>
    <s v="Motocicleta"/>
    <x v="949"/>
    <n v="16.79"/>
    <n v="3.75"/>
    <n v="4.5"/>
    <n v="0.55000000000000004"/>
    <n v="16.875"/>
    <n v="9.2345000000000006"/>
    <n v="232.76"/>
    <n v="26.109500000000001"/>
  </r>
  <r>
    <s v="15:26:41"/>
    <s v="9650200,2814"/>
    <s v="M"/>
    <x v="1"/>
    <s v="PAY"/>
    <s v="COMPLETED"/>
    <x v="4"/>
    <s v="16:48:05"/>
    <x v="2"/>
    <s v="SANTIAGO DE SURCO"/>
    <s v="SAN MIGUEL"/>
    <s v="Motocicleta"/>
    <x v="5"/>
    <n v="16.89"/>
    <n v="3.75"/>
    <n v="4.5"/>
    <n v="0.55000000000000004"/>
    <n v="16.875"/>
    <n v="9.2895000000000003"/>
    <n v="14.88"/>
    <n v="26.1645"/>
  </r>
  <r>
    <s v="15:26:41"/>
    <s v="769/,0-18359"/>
    <s v="S"/>
    <x v="1"/>
    <s v="PAY"/>
    <s v="COMPLETED"/>
    <x v="4"/>
    <s v="16:58:43"/>
    <x v="2"/>
    <s v="SANTIAGO DE SURCO"/>
    <s v="BARRANCO"/>
    <s v="Motocicleta"/>
    <x v="1357"/>
    <n v="7.33"/>
    <n v="3.75"/>
    <n v="4.5"/>
    <n v="0.55000000000000004"/>
    <n v="16.875"/>
    <n v="4.0315000000000003"/>
    <n v="19.260000000000002"/>
    <n v="20.906500000000001"/>
  </r>
  <r>
    <s v="15:35:35"/>
    <s v="1302021)8260"/>
    <s v="S"/>
    <x v="1"/>
    <s v="PAY"/>
    <s v="COMPLETED"/>
    <x v="4"/>
    <s v="16:24:34"/>
    <x v="2"/>
    <s v="LA MOLINA"/>
    <s v="EL AGUSTINO"/>
    <s v="Motocicleta"/>
    <x v="38"/>
    <n v="7"/>
    <n v="3.75"/>
    <n v="4.5"/>
    <n v="0.55000000000000004"/>
    <n v="16.875"/>
    <n v="3.8500000000000005"/>
    <n v="165.71"/>
    <n v="20.725000000000001"/>
  </r>
  <r>
    <s v="15:36:59"/>
    <s v="1330.22*7071"/>
    <s v="S"/>
    <x v="1"/>
    <s v="PAY"/>
    <s v="WAITING"/>
    <x v="4"/>
    <s v="18:00:54"/>
    <x v="6"/>
    <s v="LIMA"/>
    <s v="LIMA"/>
    <s v="Motocicleta"/>
    <x v="272"/>
    <n v="6.49"/>
    <n v="3.75"/>
    <n v="4.5"/>
    <n v="0.55000000000000004"/>
    <n v="16.875"/>
    <n v="3.5695000000000006"/>
    <n v="99.73"/>
    <n v="20.444500000000001"/>
  </r>
  <r>
    <s v="15:40:01"/>
    <s v="4542(/1+6010"/>
    <s v="S"/>
    <x v="1"/>
    <s v="PAY"/>
    <s v="COMPLETED"/>
    <x v="4"/>
    <s v="16:45:52"/>
    <x v="2"/>
    <s v="LIMA"/>
    <s v="PUEBLO LIBRE"/>
    <s v="Motocicleta"/>
    <x v="278"/>
    <n v="8.02"/>
    <n v="3.75"/>
    <n v="4.5"/>
    <n v="0.55000000000000004"/>
    <n v="16.875"/>
    <n v="4.4110000000000005"/>
    <n v="32.11"/>
    <n v="21.286000000000001"/>
  </r>
  <r>
    <s v="15:41:56"/>
    <s v="545()1.(2867"/>
    <s v="S"/>
    <x v="1"/>
    <s v="COD"/>
    <s v="WAITING"/>
    <x v="4"/>
    <s v="15:45:33"/>
    <x v="11"/>
    <s v="SANTA ANITA"/>
    <s v="LIMA"/>
    <s v="Motocicleta"/>
    <x v="1244"/>
    <n v="16.84"/>
    <n v="3.75"/>
    <n v="4.5"/>
    <n v="0.55000000000000004"/>
    <n v="16.875"/>
    <n v="9.2620000000000005"/>
    <n v="175.66"/>
    <n v="26.137"/>
  </r>
  <r>
    <s v="15:44:05"/>
    <s v="678)+*-,639"/>
    <s v="S"/>
    <x v="3"/>
    <s v="COD"/>
    <s v="COMPLETED"/>
    <x v="4"/>
    <s v="16:33:40"/>
    <x v="2"/>
    <s v="SURQUILLO"/>
    <s v="SURQUILLO"/>
    <s v="Motocicleta"/>
    <x v="380"/>
    <n v="3.8200000000000003"/>
    <n v="3"/>
    <n v="3.5"/>
    <n v="0.75"/>
    <n v="10.5"/>
    <n v="2.8650000000000002"/>
    <n v="224"/>
    <n v="13.365"/>
  </r>
  <r>
    <s v="15:53:20"/>
    <s v="721/1-2116"/>
    <s v="S"/>
    <x v="0"/>
    <s v="CCD"/>
    <s v="COMPLETED"/>
    <x v="9"/>
    <s v="11:54:31"/>
    <x v="5"/>
    <s v="SANTIAGO DE SURCO"/>
    <s v="SAN ISIDRO"/>
    <s v="Motocicleta"/>
    <x v="848"/>
    <n v="12.62"/>
    <n v="2.5"/>
    <n v="3"/>
    <n v="1.2"/>
    <n v="7.5"/>
    <n v="15.143999999999998"/>
    <n v="150.77000000000001"/>
    <n v="22.643999999999998"/>
  </r>
  <r>
    <s v="15:56:02"/>
    <s v="905+-(2-6165"/>
    <s v="S"/>
    <x v="3"/>
    <s v="PAY"/>
    <s v="COMPLETED"/>
    <x v="4"/>
    <s v="16:43:36"/>
    <x v="2"/>
    <s v="LIMA"/>
    <s v="MAGDALENA DEL MAR"/>
    <s v="Motocicleta"/>
    <x v="1358"/>
    <n v="9.25"/>
    <n v="3"/>
    <n v="3.5"/>
    <n v="0.75"/>
    <n v="10.5"/>
    <n v="6.9375"/>
    <n v="145.53"/>
    <n v="17.4375"/>
  </r>
  <r>
    <s v="15:59:45"/>
    <s v="443(00),6812"/>
    <s v="S"/>
    <x v="1"/>
    <s v="PAY"/>
    <s v="FAILED"/>
    <x v="4"/>
    <s v="17:39:29"/>
    <x v="13"/>
    <s v="MIRAFLORES"/>
    <s v="SAN JUAN DE MIRAFLORES"/>
    <s v="Motocicleta"/>
    <x v="53"/>
    <n v="9.01"/>
    <n v="3.75"/>
    <n v="4.5"/>
    <n v="0.55000000000000004"/>
    <n v="16.875"/>
    <n v="4.9555000000000007"/>
    <n v="101.56"/>
    <n v="21.830500000000001"/>
  </r>
  <r>
    <s v="16:01:05"/>
    <s v="705+2,*(3798"/>
    <s v="S"/>
    <x v="1"/>
    <s v="COD"/>
    <s v="FAILED"/>
    <x v="4"/>
    <s v="17:01:30"/>
    <x v="13"/>
    <s v="SANTA ANITA"/>
    <s v="EL AGUSTINO"/>
    <s v="Motocicleta"/>
    <x v="497"/>
    <n v="13.379999999999999"/>
    <n v="3.75"/>
    <n v="4.5"/>
    <n v="0.55000000000000004"/>
    <n v="16.875"/>
    <n v="7.359"/>
    <n v="231.79"/>
    <n v="24.234000000000002"/>
  </r>
  <r>
    <s v="16:01:41"/>
    <s v="5922)+.*3206"/>
    <s v="S"/>
    <x v="3"/>
    <s v="PAY"/>
    <s v="COMPLETED"/>
    <x v="4"/>
    <s v="16:36:19"/>
    <x v="2"/>
    <s v="LIMA"/>
    <s v="PUEBLO LIBRE"/>
    <s v="Motocicleta"/>
    <x v="1"/>
    <n v="0"/>
    <n v="3"/>
    <n v="3.5"/>
    <n v="0.75"/>
    <n v="7.98"/>
    <n v="0"/>
    <n v="185.09"/>
    <n v="7.98"/>
  </r>
  <r>
    <s v="16:04:53"/>
    <s v="816/+)+02081"/>
    <s v="S"/>
    <x v="1"/>
    <s v="COD"/>
    <s v="FAILED"/>
    <x v="4"/>
    <s v="17:25:03"/>
    <x v="13"/>
    <s v="SAN JUAN DE LURIGANCHO"/>
    <s v="SAN JUAN DE LURIGANCHO"/>
    <s v="Motocicleta"/>
    <x v="702"/>
    <n v="10.81"/>
    <n v="3.75"/>
    <n v="4.5"/>
    <n v="0.55000000000000004"/>
    <n v="16.875"/>
    <n v="5.9455000000000009"/>
    <n v="129.15"/>
    <n v="22.820500000000003"/>
  </r>
  <r>
    <s v="16:04:53"/>
    <s v="686(.00,8350"/>
    <s v="S"/>
    <x v="1"/>
    <s v="COD"/>
    <s v="FAILED"/>
    <x v="4"/>
    <s v="17:27:06"/>
    <x v="13"/>
    <s v="SAN JUAN DE LURIGANCHO"/>
    <s v="SAN JUAN DE LURIGANCHO"/>
    <s v="Motocicleta"/>
    <x v="1359"/>
    <n v="0"/>
    <n v="3.75"/>
    <n v="4.5"/>
    <n v="0.55000000000000004"/>
    <n v="5.2649999999999997"/>
    <n v="0"/>
    <n v="162.38"/>
    <n v="5.2649999999999997"/>
  </r>
  <r>
    <s v="16:05:37"/>
    <s v="508/-+/13254"/>
    <s v="S"/>
    <x v="1"/>
    <s v="PAY"/>
    <s v="FAILED"/>
    <x v="4"/>
    <s v="17:14:25"/>
    <x v="13"/>
    <s v="SAN JUAN DE LURIGANCHO"/>
    <s v="SAN JUAN DE LURIGANCHO"/>
    <s v="Motocicleta"/>
    <x v="1334"/>
    <n v="4.7300000000000004"/>
    <n v="3.75"/>
    <n v="4.5"/>
    <n v="0.55000000000000004"/>
    <n v="16.875"/>
    <n v="2.6015000000000006"/>
    <n v="216.77"/>
    <n v="19.476500000000001"/>
  </r>
  <r>
    <s v="16:06:34"/>
    <s v="1532,(-15178"/>
    <s v="M"/>
    <x v="1"/>
    <s v="PAY"/>
    <s v="IN_PROGRESS"/>
    <x v="4"/>
    <s v="16:41:57"/>
    <x v="2"/>
    <s v="SURQUILLO"/>
    <s v="BELLAVISTA"/>
    <s v="Motocicleta"/>
    <x v="71"/>
    <n v="1.3399999999999999"/>
    <n v="3.75"/>
    <n v="4.5"/>
    <n v="0.55000000000000004"/>
    <n v="16.875"/>
    <n v="0.73699999999999999"/>
    <n v="32.54"/>
    <n v="17.611999999999998"/>
  </r>
  <r>
    <s v="16:06:34"/>
    <s v="957(--,08555"/>
    <s v="M"/>
    <x v="1"/>
    <s v="PAY"/>
    <s v="COMPLETED"/>
    <x v="7"/>
    <s v="13:01:51"/>
    <x v="3"/>
    <s v="SURQUILLO"/>
    <s v="BELLAVISTA"/>
    <s v="Motocicleta"/>
    <x v="1346"/>
    <n v="15.469999999999999"/>
    <n v="3.75"/>
    <n v="4.5"/>
    <n v="0.55000000000000004"/>
    <n v="16.875"/>
    <n v="8.5084999999999997"/>
    <n v="95.42"/>
    <n v="25.383499999999998"/>
  </r>
  <r>
    <s v="16:06:34"/>
    <s v="78+-**+7742"/>
    <s v="S"/>
    <x v="1"/>
    <s v="PAY"/>
    <s v="COMPLETED"/>
    <x v="4"/>
    <s v="18:29:50"/>
    <x v="6"/>
    <s v="SANTIAGO DE SURCO"/>
    <s v="SAN JUAN DE LURIGANCHO"/>
    <s v="Motocicleta"/>
    <x v="372"/>
    <n v="17.05"/>
    <n v="3.75"/>
    <n v="4.5"/>
    <n v="0.55000000000000004"/>
    <n v="16.875"/>
    <n v="9.3775000000000013"/>
    <n v="85.58"/>
    <n v="26.252500000000001"/>
  </r>
  <r>
    <s v="16:07:44"/>
    <s v="5260--,+7196"/>
    <s v="S"/>
    <x v="1"/>
    <s v="PAY"/>
    <s v="COMPLETED"/>
    <x v="4"/>
    <s v="18:10:36"/>
    <x v="6"/>
    <s v="INDEPENDENCIA"/>
    <s v="SAN JUAN DE LURIGANCHO"/>
    <s v="Motocicleta"/>
    <x v="850"/>
    <n v="0"/>
    <n v="3.75"/>
    <n v="4.5"/>
    <n v="0.55000000000000004"/>
    <n v="11.475"/>
    <n v="0"/>
    <n v="94.67"/>
    <n v="11.475"/>
  </r>
  <r>
    <s v="16:11:42"/>
    <s v="47310-(,9079"/>
    <s v="M"/>
    <x v="1"/>
    <s v="PAY"/>
    <s v="WAITING"/>
    <x v="4"/>
    <s v="16:15:18"/>
    <x v="2"/>
    <s v="SANTIAGO DE SURCO"/>
    <s v="LA MOLINA"/>
    <s v="Motocicleta"/>
    <x v="932"/>
    <n v="8.93"/>
    <n v="3.75"/>
    <n v="4.5"/>
    <n v="0.55000000000000004"/>
    <n v="16.875"/>
    <n v="4.9115000000000002"/>
    <n v="78.209999999999994"/>
    <n v="21.7865"/>
  </r>
  <r>
    <s v="16:11:42"/>
    <s v="600.,*,15182"/>
    <s v="M"/>
    <x v="1"/>
    <s v="PAY"/>
    <s v="COMPLETED"/>
    <x v="9"/>
    <s v="12:00:57"/>
    <x v="7"/>
    <s v="SANTIAGO DE SURCO"/>
    <s v="LA MOLINA"/>
    <s v="Motocicleta"/>
    <x v="606"/>
    <n v="1.8200000000000003"/>
    <n v="3.75"/>
    <n v="4.5"/>
    <n v="0.55000000000000004"/>
    <n v="16.875"/>
    <n v="1.0010000000000003"/>
    <n v="8.14"/>
    <n v="17.876000000000001"/>
  </r>
  <r>
    <s v="16:12:27"/>
    <s v="94400+2-6256"/>
    <s v="S"/>
    <x v="3"/>
    <s v="PAY"/>
    <s v="COMPLETED"/>
    <x v="4"/>
    <s v="16:26:24"/>
    <x v="2"/>
    <s v="LIMA"/>
    <s v="MIRAFLORES"/>
    <s v="Motocicleta"/>
    <x v="1014"/>
    <n v="17.34"/>
    <n v="3"/>
    <n v="3.5"/>
    <n v="0.75"/>
    <n v="10.5"/>
    <n v="13.004999999999999"/>
    <n v="46.09"/>
    <n v="23.504999999999999"/>
  </r>
  <r>
    <s v="16:13:24"/>
    <s v="766/-0++9506"/>
    <s v="S"/>
    <x v="1"/>
    <s v="PAY"/>
    <s v="COMPLETED"/>
    <x v="4"/>
    <s v="18:04:36"/>
    <x v="6"/>
    <s v="SAN JUAN DE MIRAFLORES"/>
    <s v="CHORRILLOS"/>
    <s v="Motocicleta"/>
    <x v="1360"/>
    <n v="10.91"/>
    <n v="3.75"/>
    <n v="4.5"/>
    <n v="0.55000000000000004"/>
    <n v="16.875"/>
    <n v="6.0005000000000006"/>
    <n v="191.09"/>
    <n v="22.875500000000002"/>
  </r>
  <r>
    <s v="16:17:46"/>
    <s v="273*-*/(6816"/>
    <s v="S"/>
    <x v="1"/>
    <s v="PAY"/>
    <s v="WAITING"/>
    <x v="4"/>
    <s v="16:18:48"/>
    <x v="2"/>
    <s v="SAN JUAN DE LURIGANCHO"/>
    <s v="SAN JUAN DE LURIGANCHO"/>
    <s v="Motocicleta"/>
    <x v="121"/>
    <n v="9.8800000000000008"/>
    <n v="3.75"/>
    <n v="4.5"/>
    <n v="0.55000000000000004"/>
    <n v="16.875"/>
    <n v="5.4340000000000011"/>
    <n v="250.63"/>
    <n v="22.309000000000001"/>
  </r>
  <r>
    <s v="16:21:21"/>
    <s v="648.),/028"/>
    <s v="S"/>
    <x v="1"/>
    <s v="CCD"/>
    <s v="COMPLETED"/>
    <x v="4"/>
    <s v="17:56:40"/>
    <x v="13"/>
    <s v="SAN MARTIN DE PORRES"/>
    <s v="COMAS"/>
    <s v="Motocicleta"/>
    <x v="592"/>
    <n v="5.4600000000000009"/>
    <n v="3.75"/>
    <n v="4.5"/>
    <n v="0.55000000000000004"/>
    <n v="16.875"/>
    <n v="3.0030000000000006"/>
    <n v="99.16"/>
    <n v="19.878"/>
  </r>
  <r>
    <s v="16:21:52"/>
    <s v="832/0+)(219"/>
    <s v="S"/>
    <x v="2"/>
    <s v="PAY"/>
    <s v="COMPLETED"/>
    <x v="9"/>
    <s v="09:45:36"/>
    <x v="10"/>
    <s v="SANTIAGO DE SURCO"/>
    <s v="SANTIAGO DE SURCO"/>
    <s v="Motocicleta"/>
    <x v="1177"/>
    <n v="1.0199999999999996"/>
    <n v="12"/>
    <n v="8"/>
    <n v="2.65"/>
    <n v="96"/>
    <n v="2.702999999999999"/>
    <n v="141.05000000000001"/>
    <n v="98.703000000000003"/>
  </r>
  <r>
    <s v="16:23:46"/>
    <s v="361/-2.(6199"/>
    <s v="S"/>
    <x v="1"/>
    <s v="COD"/>
    <s v="FAILED"/>
    <x v="4"/>
    <s v="17:31:44"/>
    <x v="13"/>
    <s v="LIMA"/>
    <s v="LIMA"/>
    <s v="Motocicleta"/>
    <x v="767"/>
    <n v="17.239999999999998"/>
    <n v="3.75"/>
    <n v="4.5"/>
    <n v="0.55000000000000004"/>
    <n v="16.875"/>
    <n v="9.4819999999999993"/>
    <n v="113.15"/>
    <n v="26.356999999999999"/>
  </r>
  <r>
    <s v="16:24:56"/>
    <s v="6**.-12376"/>
    <s v="S"/>
    <x v="1"/>
    <s v="PAY"/>
    <s v="COMPLETED"/>
    <x v="4"/>
    <s v="17:31:48"/>
    <x v="13"/>
    <s v="LA MOLINA"/>
    <s v="ATE"/>
    <s v="Motocicleta"/>
    <x v="207"/>
    <n v="10.5"/>
    <n v="3.75"/>
    <n v="4.5"/>
    <n v="0.55000000000000004"/>
    <n v="16.875"/>
    <n v="5.7750000000000004"/>
    <n v="135.49"/>
    <n v="22.65"/>
  </r>
  <r>
    <s v="16:26:59"/>
    <s v="9452((*19215"/>
    <s v="S"/>
    <x v="1"/>
    <s v="PAY"/>
    <s v="COMPLETED"/>
    <x v="4"/>
    <s v="17:31:13"/>
    <x v="13"/>
    <s v="LA MOLINA"/>
    <s v="SAN BORJA"/>
    <s v="Motocicleta"/>
    <x v="1361"/>
    <n v="16.420000000000002"/>
    <n v="3.75"/>
    <n v="4.5"/>
    <n v="0.55000000000000004"/>
    <n v="16.875"/>
    <n v="9.0310000000000024"/>
    <n v="174.69"/>
    <n v="25.906000000000002"/>
  </r>
  <r>
    <s v="16:28:13"/>
    <s v="578--)1.8582"/>
    <m/>
    <x v="1"/>
    <s v="COD"/>
    <s v="COMPLETED"/>
    <x v="4"/>
    <s v="16:53:21"/>
    <x v="2"/>
    <s v="SURQUILLO"/>
    <s v="SAN ISIDRO"/>
    <s v="Motocicleta"/>
    <x v="1362"/>
    <n v="0"/>
    <n v="3.75"/>
    <n v="4.5"/>
    <n v="0.55000000000000004"/>
    <n v="10.035"/>
    <n v="0"/>
    <n v="96.58"/>
    <n v="10.035"/>
  </r>
  <r>
    <s v="16:34:36"/>
    <s v="689+*(2+2684"/>
    <s v="S"/>
    <x v="1"/>
    <s v="PAY"/>
    <s v="COMPLETED"/>
    <x v="4"/>
    <s v="17:34:26"/>
    <x v="13"/>
    <s v="LIMA"/>
    <s v="LIMA"/>
    <s v="Motocicleta"/>
    <x v="1046"/>
    <n v="14.010000000000002"/>
    <n v="3.75"/>
    <n v="4.5"/>
    <n v="0.55000000000000004"/>
    <n v="16.875"/>
    <n v="7.7055000000000016"/>
    <n v="165.21"/>
    <n v="24.580500000000001"/>
  </r>
  <r>
    <s v="16:39:10"/>
    <s v="681,*1)/6274"/>
    <s v="S"/>
    <x v="1"/>
    <s v="PAY"/>
    <s v="FAILED"/>
    <x v="4"/>
    <s v="17:16:00"/>
    <x v="13"/>
    <s v="VILLA EL SALVADOR"/>
    <s v="VILLA EL SALVADOR"/>
    <s v="Motocicleta"/>
    <x v="1135"/>
    <n v="3.95"/>
    <n v="3.75"/>
    <n v="4.5"/>
    <n v="0.55000000000000004"/>
    <n v="16.875"/>
    <n v="2.1725000000000003"/>
    <n v="165.53"/>
    <n v="19.047499999999999"/>
  </r>
  <r>
    <s v="16:39:41"/>
    <s v="160-*+)-8986"/>
    <s v="S"/>
    <x v="1"/>
    <s v="COD"/>
    <s v="WAITING"/>
    <x v="4"/>
    <s v="16:47:02"/>
    <x v="2"/>
    <s v="SAN BORJA"/>
    <s v="SAN BORJA"/>
    <s v="Motocicleta"/>
    <x v="1363"/>
    <n v="16.149999999999999"/>
    <n v="3.75"/>
    <n v="4.5"/>
    <n v="0.55000000000000004"/>
    <n v="16.875"/>
    <n v="8.8825000000000003"/>
    <n v="145.5"/>
    <n v="25.7575"/>
  </r>
  <r>
    <s v="16:41:39"/>
    <s v="330+1-(13208"/>
    <s v="S"/>
    <x v="1"/>
    <s v="CCD"/>
    <s v="WAITING"/>
    <x v="4"/>
    <s v="17:09:25"/>
    <x v="13"/>
    <s v="INDEPENDENCIA"/>
    <s v="CALLAO"/>
    <s v="Motocicleta"/>
    <x v="570"/>
    <n v="15.239999999999998"/>
    <n v="3.75"/>
    <n v="4.5"/>
    <n v="0.55000000000000004"/>
    <n v="16.875"/>
    <n v="8.3819999999999997"/>
    <n v="156.27000000000001"/>
    <n v="25.256999999999998"/>
  </r>
  <r>
    <s v="16:42:05"/>
    <s v="1532*+(/5764"/>
    <s v="S"/>
    <x v="1"/>
    <s v="PAY"/>
    <s v="COMPLETED"/>
    <x v="4"/>
    <s v="18:12:43"/>
    <x v="6"/>
    <s v="LIMA"/>
    <s v="BRENA"/>
    <s v="Motocicleta"/>
    <x v="1364"/>
    <n v="15.32"/>
    <n v="3.75"/>
    <n v="4.5"/>
    <n v="0.55000000000000004"/>
    <n v="16.875"/>
    <n v="8.4260000000000002"/>
    <n v="142.97"/>
    <n v="25.301000000000002"/>
  </r>
  <r>
    <s v="16:43:22"/>
    <s v="74+))11641"/>
    <s v="S"/>
    <x v="1"/>
    <s v="PAY"/>
    <s v="COMPLETED"/>
    <x v="4"/>
    <s v="17:45:38"/>
    <x v="13"/>
    <s v="LA MOLINA"/>
    <s v="LA MOLINA"/>
    <s v="Motocicleta"/>
    <x v="1042"/>
    <n v="0"/>
    <n v="3.75"/>
    <n v="4.5"/>
    <n v="0.55000000000000004"/>
    <n v="14.580000000000002"/>
    <n v="0"/>
    <n v="159.53"/>
    <n v="14.580000000000002"/>
  </r>
  <r>
    <s v="16:48:51"/>
    <s v="89311+/*1508"/>
    <s v="S"/>
    <x v="1"/>
    <s v="CCD"/>
    <s v="COMPLETED"/>
    <x v="4"/>
    <s v="17:55:11"/>
    <x v="13"/>
    <s v="SANTIAGO DE SURCO"/>
    <s v="LINCE"/>
    <s v="Motocicleta"/>
    <x v="102"/>
    <n v="0"/>
    <n v="3.75"/>
    <n v="4.5"/>
    <n v="0.55000000000000004"/>
    <n v="11.07"/>
    <n v="0"/>
    <n v="59.73"/>
    <n v="11.07"/>
  </r>
  <r>
    <s v="16:51:31"/>
    <s v="524/----6799"/>
    <s v="S"/>
    <x v="1"/>
    <s v="PAY"/>
    <s v="COMPLETED"/>
    <x v="4"/>
    <s v="17:51:03"/>
    <x v="13"/>
    <s v="SAN MIGUEL"/>
    <s v="PUEBLO LIBRE"/>
    <s v="Motocicleta"/>
    <x v="24"/>
    <n v="9.58"/>
    <n v="3.75"/>
    <n v="4.5"/>
    <n v="0.55000000000000004"/>
    <n v="16.875"/>
    <n v="5.2690000000000001"/>
    <n v="79.8"/>
    <n v="22.143999999999998"/>
  </r>
  <r>
    <s v="16:53:34"/>
    <s v="565/))1(4100"/>
    <s v="S"/>
    <x v="2"/>
    <s v="PAY"/>
    <s v="COMPLETED"/>
    <x v="10"/>
    <s v="11:16:29"/>
    <x v="5"/>
    <s v="SURQUILLO"/>
    <s v="SANTIAGO DE SURCO"/>
    <s v="Motocicleta"/>
    <x v="1365"/>
    <n v="0"/>
    <n v="12"/>
    <n v="8"/>
    <n v="2.65"/>
    <n v="82.96"/>
    <n v="0"/>
    <n v="155.18"/>
    <n v="82.96"/>
  </r>
  <r>
    <s v="16:53:38"/>
    <s v="914),20-5469"/>
    <s v="S"/>
    <x v="0"/>
    <s v="CCD"/>
    <s v="COMPLETED"/>
    <x v="9"/>
    <s v="14:04:39"/>
    <x v="9"/>
    <s v="SURQUILLO"/>
    <s v="MAGDALENA DEL MAR"/>
    <s v="Motocicleta"/>
    <x v="1366"/>
    <n v="2.9800000000000004"/>
    <n v="2.5"/>
    <n v="3"/>
    <n v="1.2"/>
    <n v="7.5"/>
    <n v="3.5760000000000005"/>
    <n v="244.02"/>
    <n v="11.076000000000001"/>
  </r>
  <r>
    <s v="17:01:43"/>
    <s v="5251*2--7115"/>
    <s v="S"/>
    <x v="1"/>
    <s v="PAY"/>
    <s v="COMPLETED"/>
    <x v="4"/>
    <s v="18:46:33"/>
    <x v="6"/>
    <s v="LA MOLINA"/>
    <s v="SAN JUAN DE LURIGANCHO"/>
    <s v="Motocicleta"/>
    <x v="1137"/>
    <n v="6.1099999999999994"/>
    <n v="3.75"/>
    <n v="4.5"/>
    <n v="0.55000000000000004"/>
    <n v="16.875"/>
    <n v="3.3605"/>
    <n v="177.07"/>
    <n v="20.235500000000002"/>
  </r>
  <r>
    <s v="17:02:42"/>
    <s v="431)-*-.6581"/>
    <s v="S"/>
    <x v="1"/>
    <s v="COD"/>
    <s v="WAITING"/>
    <x v="4"/>
    <s v="17:09:25"/>
    <x v="13"/>
    <s v="INDEPENDENCIA"/>
    <s v="SAN MARTIN DE PORRES"/>
    <s v="Motocicleta"/>
    <x v="664"/>
    <n v="9.65"/>
    <n v="3.75"/>
    <n v="4.5"/>
    <n v="0.55000000000000004"/>
    <n v="16.875"/>
    <n v="5.307500000000001"/>
    <n v="31.83"/>
    <n v="22.182500000000001"/>
  </r>
  <r>
    <s v="17:03:26"/>
    <s v="962-+*()3343"/>
    <s v="S"/>
    <x v="1"/>
    <s v="COD"/>
    <s v="FAILED"/>
    <x v="4"/>
    <s v="17:20:42"/>
    <x v="13"/>
    <s v="SAN JUAN DE MIRAFLORES"/>
    <s v="VILLA MARIA DEL TRIUNFO"/>
    <s v="Motocicleta"/>
    <x v="504"/>
    <n v="13.920000000000002"/>
    <n v="3.75"/>
    <n v="4.5"/>
    <n v="0.55000000000000004"/>
    <n v="16.875"/>
    <n v="7.6560000000000015"/>
    <n v="233.69"/>
    <n v="24.531000000000002"/>
  </r>
  <r>
    <s v="17:24:36"/>
    <s v="22*+*./7853"/>
    <s v="S"/>
    <x v="1"/>
    <s v="PAY"/>
    <s v="COMPLETED"/>
    <x v="4"/>
    <s v="19:05:21"/>
    <x v="0"/>
    <s v="LIMA"/>
    <s v="INDEPENDENCIA"/>
    <s v="Motocicleta"/>
    <x v="493"/>
    <n v="5.65"/>
    <n v="3.75"/>
    <n v="4.5"/>
    <n v="0.55000000000000004"/>
    <n v="16.875"/>
    <n v="3.1075000000000004"/>
    <n v="92.36"/>
    <n v="19.982500000000002"/>
  </r>
  <r>
    <s v="17:26:42"/>
    <s v="714,202,8110"/>
    <s v="S"/>
    <x v="1"/>
    <s v="PAY"/>
    <s v="COMPLETED"/>
    <x v="4"/>
    <s v="18:36:29"/>
    <x v="6"/>
    <s v="LA VICTORIA"/>
    <s v="SURQUILLO"/>
    <s v="Motocicleta"/>
    <x v="160"/>
    <n v="4.5199999999999996"/>
    <n v="3.75"/>
    <n v="4.5"/>
    <n v="0.55000000000000004"/>
    <n v="16.875"/>
    <n v="2.4859999999999998"/>
    <n v="235.01"/>
    <n v="19.361000000000001"/>
  </r>
  <r>
    <s v="17:27:18"/>
    <s v="621/.()130"/>
    <m/>
    <x v="1"/>
    <s v="COD"/>
    <s v="COMPLETED"/>
    <x v="4"/>
    <s v="18:40:06"/>
    <x v="6"/>
    <s v="SURQUILLO"/>
    <s v="SAN BORJA"/>
    <s v="Motocicleta"/>
    <x v="1367"/>
    <n v="1.4100000000000001"/>
    <n v="3.75"/>
    <n v="4.5"/>
    <n v="0.55000000000000004"/>
    <n v="16.875"/>
    <n v="0.77550000000000019"/>
    <n v="40.58"/>
    <n v="17.650500000000001"/>
  </r>
  <r>
    <s v="17:28:08"/>
    <s v="268),++-5830"/>
    <s v="S"/>
    <x v="1"/>
    <s v="PAY"/>
    <s v="COMPLETED"/>
    <x v="4"/>
    <s v="18:08:44"/>
    <x v="6"/>
    <s v="LA MOLINA"/>
    <s v="LA VICTORIA"/>
    <s v="Motocicleta"/>
    <x v="524"/>
    <n v="1.71"/>
    <n v="3.75"/>
    <n v="4.5"/>
    <n v="0.55000000000000004"/>
    <n v="16.875"/>
    <n v="0.9405"/>
    <n v="217.42"/>
    <n v="17.8155"/>
  </r>
  <r>
    <s v="17:32:42"/>
    <s v="42..0-01417"/>
    <s v="S"/>
    <x v="0"/>
    <s v="PAY"/>
    <s v="COMPLETED"/>
    <x v="9"/>
    <s v="12:19:14"/>
    <x v="7"/>
    <s v="SURQUILLO"/>
    <s v="CHORRILLOS"/>
    <s v="Motocicleta"/>
    <x v="857"/>
    <n v="2.71"/>
    <n v="2.5"/>
    <n v="3"/>
    <n v="1.2"/>
    <n v="7.5"/>
    <n v="3.2519999999999998"/>
    <n v="95.11"/>
    <n v="10.751999999999999"/>
  </r>
  <r>
    <s v="17:37:30"/>
    <s v="462)*+*.9438"/>
    <s v="S"/>
    <x v="1"/>
    <s v="PAY"/>
    <s v="COMPLETED"/>
    <x v="4"/>
    <s v="18:56:29"/>
    <x v="6"/>
    <s v="LIMA"/>
    <s v="SAN JUAN DE LURIGANCHO"/>
    <s v="Motocicleta"/>
    <x v="782"/>
    <n v="0"/>
    <n v="3.75"/>
    <n v="4.5"/>
    <n v="0.55000000000000004"/>
    <n v="13.815"/>
    <n v="0"/>
    <n v="48.36"/>
    <n v="13.815"/>
  </r>
  <r>
    <s v="17:38:08"/>
    <s v="223,/*.)717"/>
    <s v="S"/>
    <x v="1"/>
    <s v="COD"/>
    <s v="WAITING"/>
    <x v="4"/>
    <s v="17:40:02"/>
    <x v="13"/>
    <s v="SANTA ANITA"/>
    <s v="EL AGUSTINO"/>
    <s v="Motocicleta"/>
    <x v="198"/>
    <n v="10.92"/>
    <n v="3.75"/>
    <n v="4.5"/>
    <n v="0.55000000000000004"/>
    <n v="16.875"/>
    <n v="6.0060000000000002"/>
    <n v="36.380000000000003"/>
    <n v="22.881"/>
  </r>
  <r>
    <s v="17:41:45"/>
    <s v="561(),0/5299"/>
    <s v="S"/>
    <x v="0"/>
    <s v="CCD"/>
    <s v="FAILED"/>
    <x v="9"/>
    <s v="10:01:24"/>
    <x v="4"/>
    <s v="SANTIAGO DE SURCO"/>
    <s v="LIMA"/>
    <s v="Motocicleta"/>
    <x v="431"/>
    <n v="10.3"/>
    <n v="2.5"/>
    <n v="3"/>
    <n v="1.2"/>
    <n v="7.5"/>
    <n v="12.360000000000001"/>
    <n v="159.1"/>
    <n v="19.86"/>
  </r>
  <r>
    <s v="17:41:54"/>
    <s v="487.0+(/8060"/>
    <s v="S"/>
    <x v="0"/>
    <s v="CCD"/>
    <s v="FAILED"/>
    <x v="9"/>
    <s v="10:01:03"/>
    <x v="4"/>
    <s v="SANTIAGO DE SURCO"/>
    <s v="LIMA"/>
    <s v="Motocicleta"/>
    <x v="467"/>
    <n v="0"/>
    <n v="2.5"/>
    <n v="3"/>
    <n v="1.2"/>
    <n v="5.22"/>
    <n v="0"/>
    <n v="9.77"/>
    <n v="5.22"/>
  </r>
  <r>
    <s v="17:50:02"/>
    <s v="515)-,+-1727"/>
    <s v="S"/>
    <x v="1"/>
    <s v="PAY"/>
    <s v="IN_PROGRESS"/>
    <x v="4"/>
    <s v="18:05:04"/>
    <x v="6"/>
    <s v="SURQUILLO"/>
    <s v="SAN MIGUEL"/>
    <s v="Motocicleta"/>
    <x v="1368"/>
    <n v="0"/>
    <n v="3.75"/>
    <n v="4.5"/>
    <n v="0.55000000000000004"/>
    <n v="8.5499999999999989"/>
    <n v="0"/>
    <n v="99.44"/>
    <n v="8.5499999999999989"/>
  </r>
  <r>
    <s v="17:50:02"/>
    <s v="96621/*/4413"/>
    <s v="S"/>
    <x v="0"/>
    <s v="PAY"/>
    <s v="COMPLETED"/>
    <x v="9"/>
    <s v="13:38:50"/>
    <x v="3"/>
    <s v="SURQUILLO"/>
    <s v="SAN MIGUEL"/>
    <s v="Motocicleta"/>
    <x v="1369"/>
    <n v="1.0899999999999999"/>
    <n v="2.5"/>
    <n v="3"/>
    <n v="1.2"/>
    <n v="7.5"/>
    <n v="1.3079999999999998"/>
    <n v="189.19"/>
    <n v="8.8079999999999998"/>
  </r>
  <r>
    <s v="17:50:33"/>
    <s v="474-)/)29585"/>
    <s v="S"/>
    <x v="1"/>
    <s v="PAY"/>
    <s v="COMPLETED"/>
    <x v="4"/>
    <s v="19:25:03"/>
    <x v="0"/>
    <s v="SAN JUAN DE MIRAFLORES"/>
    <s v="CHORRILLOS"/>
    <s v="Motocicleta"/>
    <x v="1370"/>
    <n v="12.530000000000001"/>
    <n v="3.75"/>
    <n v="4.5"/>
    <n v="0.55000000000000004"/>
    <n v="16.875"/>
    <n v="6.8915000000000015"/>
    <n v="65.790000000000006"/>
    <n v="23.766500000000001"/>
  </r>
  <r>
    <s v="17:50:44"/>
    <s v="411,1))26453"/>
    <m/>
    <x v="1"/>
    <s v="COD"/>
    <s v="COMPLETED"/>
    <x v="4"/>
    <s v="18:19:46"/>
    <x v="6"/>
    <s v="SURQUILLO"/>
    <s v="SANTIAGO DE SURCO"/>
    <s v="Motocicleta"/>
    <x v="1371"/>
    <n v="0"/>
    <n v="3.75"/>
    <n v="4.5"/>
    <n v="0.55000000000000004"/>
    <n v="6.7050000000000001"/>
    <n v="0"/>
    <n v="157.96"/>
    <n v="6.7050000000000001"/>
  </r>
  <r>
    <s v="17:54:18"/>
    <s v="444*.+1*430"/>
    <s v="S"/>
    <x v="1"/>
    <s v="PAY"/>
    <s v="COMPLETED"/>
    <x v="4"/>
    <s v="18:45:29"/>
    <x v="6"/>
    <s v="MIRAFLORES"/>
    <s v="CHORRILLOS"/>
    <s v="Motocicleta"/>
    <x v="1372"/>
    <n v="3.8600000000000003"/>
    <n v="3.75"/>
    <n v="4.5"/>
    <n v="0.55000000000000004"/>
    <n v="16.875"/>
    <n v="2.1230000000000002"/>
    <n v="121.85"/>
    <n v="18.998000000000001"/>
  </r>
  <r>
    <s v="17:54:26"/>
    <s v="718-+12+4401"/>
    <s v="S"/>
    <x v="1"/>
    <s v="PAY"/>
    <s v="COMPLETED"/>
    <x v="4"/>
    <s v="18:17:52"/>
    <x v="6"/>
    <s v="SAN JUAN DE MIRAFLORES"/>
    <s v="CHORRILLOS"/>
    <s v="Motocicleta"/>
    <x v="580"/>
    <n v="4.84"/>
    <n v="3.75"/>
    <n v="4.5"/>
    <n v="0.55000000000000004"/>
    <n v="16.875"/>
    <n v="2.6619999999999999"/>
    <n v="104.15"/>
    <n v="19.536999999999999"/>
  </r>
  <r>
    <s v="17:56:54"/>
    <s v="516/,2(-9023"/>
    <m/>
    <x v="1"/>
    <s v="COD"/>
    <s v="COMPLETED"/>
    <x v="4"/>
    <s v="18:31:51"/>
    <x v="6"/>
    <s v="SURQUILLO"/>
    <s v="SANTIAGO DE SURCO"/>
    <s v="Motocicleta"/>
    <x v="247"/>
    <n v="16.86"/>
    <n v="3.75"/>
    <n v="4.5"/>
    <n v="0.55000000000000004"/>
    <n v="16.875"/>
    <n v="9.2729999999999997"/>
    <n v="228.76"/>
    <n v="26.148"/>
  </r>
  <r>
    <s v="18:02:07"/>
    <s v="423/2/025116"/>
    <s v="S"/>
    <x v="1"/>
    <s v="PAY"/>
    <s v="COMPLETED"/>
    <x v="9"/>
    <s v="10:33:06"/>
    <x v="4"/>
    <s v="PUEBLO LIBRE"/>
    <s v="SAN MIGUEL"/>
    <s v="Motocicleta"/>
    <x v="792"/>
    <n v="12.510000000000002"/>
    <n v="3.75"/>
    <n v="4.5"/>
    <n v="0.55000000000000004"/>
    <n v="16.875"/>
    <n v="6.8805000000000014"/>
    <n v="99.73"/>
    <n v="23.755500000000001"/>
  </r>
  <r>
    <s v="18:02:09"/>
    <s v="780.+)+.675"/>
    <s v="S"/>
    <x v="1"/>
    <s v="PAY"/>
    <s v="COMPLETED"/>
    <x v="9"/>
    <s v="11:30:17"/>
    <x v="5"/>
    <s v="SAN JUAN DE MIRAFLORES"/>
    <s v="VILLA MARIA DEL TRIUNFO"/>
    <s v="Motocicleta"/>
    <x v="849"/>
    <n v="4.05"/>
    <n v="3.75"/>
    <n v="4.5"/>
    <n v="0.55000000000000004"/>
    <n v="16.875"/>
    <n v="2.2275"/>
    <n v="59.98"/>
    <n v="19.102499999999999"/>
  </r>
  <r>
    <s v="18:03:58"/>
    <s v="196(*2-(1855"/>
    <s v="S"/>
    <x v="1"/>
    <s v="PAY"/>
    <s v="COMPLETED"/>
    <x v="9"/>
    <s v="11:06:17"/>
    <x v="5"/>
    <s v="PUEBLO LIBRE"/>
    <s v="SAN ISIDRO"/>
    <s v="Motocicleta"/>
    <x v="986"/>
    <n v="14.489999999999998"/>
    <n v="3.75"/>
    <n v="4.5"/>
    <n v="0.55000000000000004"/>
    <n v="16.875"/>
    <n v="7.9695"/>
    <n v="10.9"/>
    <n v="24.8445"/>
  </r>
  <r>
    <s v="18:08:06"/>
    <s v="600+22./7369"/>
    <s v="S"/>
    <x v="3"/>
    <s v="PAY"/>
    <s v="COMPLETED"/>
    <x v="4"/>
    <s v="18:45:32"/>
    <x v="6"/>
    <s v="LIMA"/>
    <s v="SAN MIGUEL"/>
    <s v="Motocicleta"/>
    <x v="1373"/>
    <n v="9.1"/>
    <n v="3"/>
    <n v="3.5"/>
    <n v="0.75"/>
    <n v="10.5"/>
    <n v="6.8249999999999993"/>
    <n v="31"/>
    <n v="17.324999999999999"/>
  </r>
  <r>
    <s v="18:20:42"/>
    <s v="891--2-.4218"/>
    <s v="S"/>
    <x v="1"/>
    <s v="PAY"/>
    <s v="COMPLETED"/>
    <x v="9"/>
    <s v="09:29:02"/>
    <x v="10"/>
    <s v="LA MOLINA"/>
    <s v="SANTA ANITA"/>
    <s v="Motocicleta"/>
    <x v="871"/>
    <n v="3.6799999999999997"/>
    <n v="3.75"/>
    <n v="4.5"/>
    <n v="0.55000000000000004"/>
    <n v="16.875"/>
    <n v="2.024"/>
    <n v="56.2"/>
    <n v="18.899000000000001"/>
  </r>
  <r>
    <s v="18:24:32"/>
    <s v="815./+-07252"/>
    <s v="S"/>
    <x v="1"/>
    <s v="PAY"/>
    <s v="WAITING"/>
    <x v="9"/>
    <s v="10:28:35"/>
    <x v="4"/>
    <s v="SANTIAGO DE SURCO"/>
    <s v="SAN JUAN DE MIRAFLORES"/>
    <s v="Motocicleta"/>
    <x v="1374"/>
    <n v="9.1"/>
    <n v="3.75"/>
    <n v="4.5"/>
    <n v="0.55000000000000004"/>
    <n v="16.875"/>
    <n v="5.0049999999999999"/>
    <n v="149.55000000000001"/>
    <n v="21.88"/>
  </r>
  <r>
    <s v="18:24:32"/>
    <s v="71.2*0,4301"/>
    <s v="S"/>
    <x v="1"/>
    <s v="PAY"/>
    <s v="COMPLETED"/>
    <x v="9"/>
    <s v="13:19:44"/>
    <x v="3"/>
    <s v="SANTIAGO DE SURCO"/>
    <s v="SAN JUAN DE MIRAFLORES"/>
    <s v="Motocicleta"/>
    <x v="253"/>
    <n v="3.2699999999999996"/>
    <n v="3.75"/>
    <n v="4.5"/>
    <n v="0.55000000000000004"/>
    <n v="16.875"/>
    <n v="1.7985"/>
    <n v="80.64"/>
    <n v="18.673500000000001"/>
  </r>
  <r>
    <s v="18:34:05"/>
    <s v="147,*++23350"/>
    <m/>
    <x v="1"/>
    <s v="COD"/>
    <s v="COMPLETED"/>
    <x v="4"/>
    <s v="19:26:38"/>
    <x v="0"/>
    <s v="SURQUILLO"/>
    <s v="MIRAFLORES"/>
    <s v="Motocicleta"/>
    <x v="93"/>
    <n v="8.41"/>
    <n v="3.75"/>
    <n v="4.5"/>
    <n v="0.55000000000000004"/>
    <n v="16.875"/>
    <n v="4.6255000000000006"/>
    <n v="119.05"/>
    <n v="21.500500000000002"/>
  </r>
  <r>
    <s v="18:39:45"/>
    <s v="145)*/1-7305"/>
    <s v="S"/>
    <x v="1"/>
    <s v="PAY"/>
    <s v="COMPLETED"/>
    <x v="9"/>
    <s v="10:19:53"/>
    <x v="4"/>
    <s v="SAN JUAN DE MIRAFLORES"/>
    <s v="SAN JUAN DE MIRAFLORES"/>
    <s v="Motocicleta"/>
    <x v="1375"/>
    <n v="5.59"/>
    <n v="3.75"/>
    <n v="4.5"/>
    <n v="0.55000000000000004"/>
    <n v="16.875"/>
    <n v="3.0745"/>
    <n v="73.77"/>
    <n v="19.9495"/>
  </r>
  <r>
    <s v="18:43:26"/>
    <s v="520(2++.5187"/>
    <s v="S"/>
    <x v="1"/>
    <s v="PAY"/>
    <s v="COMPLETED"/>
    <x v="9"/>
    <s v="11:00:06"/>
    <x v="5"/>
    <s v="SAN JUAN DE MIRAFLORES"/>
    <s v="CHORRILLOS"/>
    <s v="Motocicleta"/>
    <x v="322"/>
    <n v="10.62"/>
    <n v="3.75"/>
    <n v="4.5"/>
    <n v="0.55000000000000004"/>
    <n v="16.875"/>
    <n v="5.8410000000000002"/>
    <n v="4.82"/>
    <n v="22.716000000000001"/>
  </r>
  <r>
    <s v="18:43:32"/>
    <s v="494/(2)08177"/>
    <m/>
    <x v="1"/>
    <s v="COD"/>
    <s v="COMPLETED"/>
    <x v="4"/>
    <s v="19:14:00"/>
    <x v="0"/>
    <s v="SURQUILLO"/>
    <s v="SAN ISIDRO"/>
    <s v="Motocicleta"/>
    <x v="305"/>
    <n v="1.6600000000000001"/>
    <n v="3.75"/>
    <n v="4.5"/>
    <n v="0.55000000000000004"/>
    <n v="16.875"/>
    <n v="0.91300000000000014"/>
    <n v="222.96"/>
    <n v="17.788"/>
  </r>
  <r>
    <s v="18:44:51"/>
    <s v="839.1(.+7332"/>
    <s v="S"/>
    <x v="1"/>
    <s v="PAY"/>
    <s v="COMPLETED"/>
    <x v="9"/>
    <s v="10:37:40"/>
    <x v="4"/>
    <s v="PUEBLO LIBRE"/>
    <s v="LIMA"/>
    <s v="Motocicleta"/>
    <x v="322"/>
    <n v="10.62"/>
    <n v="3.75"/>
    <n v="4.5"/>
    <n v="0.55000000000000004"/>
    <n v="16.875"/>
    <n v="5.8410000000000002"/>
    <n v="56.59"/>
    <n v="22.716000000000001"/>
  </r>
  <r>
    <s v="18:50:54"/>
    <s v="858(-1(07954"/>
    <s v="S"/>
    <x v="1"/>
    <s v="PAY"/>
    <s v="COMPLETED"/>
    <x v="9"/>
    <s v="10:42:05"/>
    <x v="4"/>
    <s v="PUEBLO LIBRE"/>
    <s v="CALLAO"/>
    <s v="Motocicleta"/>
    <x v="1376"/>
    <n v="0"/>
    <n v="3.75"/>
    <n v="4.5"/>
    <n v="0.55000000000000004"/>
    <n v="8.4599999999999991"/>
    <n v="0"/>
    <n v="82.98"/>
    <n v="8.4599999999999991"/>
  </r>
  <r>
    <s v="18:52:52"/>
    <s v="1511/-/+922"/>
    <s v="S"/>
    <x v="3"/>
    <s v="PAY"/>
    <s v="COMPLETED"/>
    <x v="4"/>
    <s v="19:25:06"/>
    <x v="0"/>
    <s v="LIMA"/>
    <s v="MAGDALENA DEL MAR"/>
    <s v="Motocicleta"/>
    <x v="291"/>
    <n v="3.92"/>
    <n v="3"/>
    <n v="3.5"/>
    <n v="0.75"/>
    <n v="10.5"/>
    <n v="2.94"/>
    <n v="24.81"/>
    <n v="13.44"/>
  </r>
  <r>
    <s v="18:55:23"/>
    <s v="114+.)118794"/>
    <s v="S"/>
    <x v="3"/>
    <s v="PAY"/>
    <s v="COMPLETED"/>
    <x v="4"/>
    <s v="19:48:29"/>
    <x v="0"/>
    <s v="LIMA"/>
    <s v="SAN MIGUEL"/>
    <s v="Motocicleta"/>
    <x v="1202"/>
    <n v="0.45999999999999996"/>
    <n v="3"/>
    <n v="3.5"/>
    <n v="0.75"/>
    <n v="10.5"/>
    <n v="0.34499999999999997"/>
    <n v="80.61"/>
    <n v="10.845000000000001"/>
  </r>
  <r>
    <s v="18:56:49"/>
    <s v="150*/)1.10000"/>
    <m/>
    <x v="1"/>
    <s v="COD"/>
    <s v="COMPLETED"/>
    <x v="4"/>
    <s v="19:28:11"/>
    <x v="0"/>
    <s v="SURQUILLO"/>
    <s v="SAN BORJA"/>
    <s v="Motocicleta"/>
    <x v="1377"/>
    <n v="12.75"/>
    <n v="3.75"/>
    <n v="4.5"/>
    <n v="0.55000000000000004"/>
    <n v="16.875"/>
    <n v="7.0125000000000002"/>
    <n v="96.75"/>
    <n v="23.887499999999999"/>
  </r>
  <r>
    <s v="18:57:04"/>
    <s v="381//))+5497"/>
    <s v="S"/>
    <x v="1"/>
    <s v="PAY"/>
    <s v="COMPLETED"/>
    <x v="9"/>
    <s v="10:58:22"/>
    <x v="4"/>
    <s v="SAN JUAN DE MIRAFLORES"/>
    <s v="CHORRILLOS"/>
    <s v="Motocicleta"/>
    <x v="1378"/>
    <n v="9.9600000000000009"/>
    <n v="3.75"/>
    <n v="4.5"/>
    <n v="0.55000000000000004"/>
    <n v="16.875"/>
    <n v="5.4780000000000006"/>
    <n v="72.23"/>
    <n v="22.353000000000002"/>
  </r>
  <r>
    <s v="19:10:07"/>
    <s v="946*+-)/9515"/>
    <s v="S"/>
    <x v="0"/>
    <s v="CCD"/>
    <s v="FAILED"/>
    <x v="9"/>
    <s v="10:00:19"/>
    <x v="4"/>
    <s v="SANTIAGO DE SURCO"/>
    <s v="LIMA"/>
    <s v="Motocicleta"/>
    <x v="1379"/>
    <n v="3.17"/>
    <n v="2.5"/>
    <n v="3"/>
    <n v="1.2"/>
    <n v="7.5"/>
    <n v="3.8039999999999998"/>
    <n v="34.21"/>
    <n v="11.304"/>
  </r>
  <r>
    <s v="19:12:59"/>
    <s v="4712.,-/4489"/>
    <s v="S"/>
    <x v="3"/>
    <s v="PAY"/>
    <s v="COMPLETED"/>
    <x v="4"/>
    <s v="19:40:57"/>
    <x v="0"/>
    <s v="LIMA"/>
    <s v="JESUS MARIA"/>
    <s v="Motocicleta"/>
    <x v="1380"/>
    <n v="0"/>
    <n v="3"/>
    <n v="3.5"/>
    <n v="0.75"/>
    <n v="6.8599999999999994"/>
    <n v="0"/>
    <n v="237.28"/>
    <n v="6.8599999999999994"/>
  </r>
  <r>
    <s v="19:14:26"/>
    <s v="388,,(.+1006"/>
    <s v="S"/>
    <x v="3"/>
    <s v="PAY"/>
    <s v="COMPLETED"/>
    <x v="4"/>
    <s v="19:56:26"/>
    <x v="0"/>
    <s v="LIMA"/>
    <s v="LA MOLINA"/>
    <s v="Motocicleta"/>
    <x v="1301"/>
    <n v="6.24"/>
    <n v="3"/>
    <n v="3.5"/>
    <n v="0.75"/>
    <n v="10.5"/>
    <n v="4.68"/>
    <n v="224.72"/>
    <n v="15.18"/>
  </r>
  <r>
    <s v="19:14:40"/>
    <s v="955+*0(17320"/>
    <m/>
    <x v="1"/>
    <s v="COD"/>
    <s v="COMPLETED"/>
    <x v="4"/>
    <s v="20:10:29"/>
    <x v="12"/>
    <s v="SURQUILLO"/>
    <s v="SAN ISIDRO"/>
    <s v="Motocicleta"/>
    <x v="1214"/>
    <n v="2.46"/>
    <n v="3.75"/>
    <n v="4.5"/>
    <n v="0.55000000000000004"/>
    <n v="16.875"/>
    <n v="1.353"/>
    <n v="217.73"/>
    <n v="18.228000000000002"/>
  </r>
  <r>
    <s v="19:15:12"/>
    <s v="220(((206669"/>
    <s v="S"/>
    <x v="1"/>
    <s v="PAY"/>
    <s v="COMPLETED"/>
    <x v="9"/>
    <s v="09:01:31"/>
    <x v="10"/>
    <s v="LA MOLINA"/>
    <s v="SAN BORJA"/>
    <s v="Motocicleta"/>
    <x v="942"/>
    <n v="16.3"/>
    <n v="3.75"/>
    <n v="4.5"/>
    <n v="0.55000000000000004"/>
    <n v="16.875"/>
    <n v="8.9650000000000016"/>
    <n v="98.57"/>
    <n v="25.840000000000003"/>
  </r>
  <r>
    <s v="19:17:50"/>
    <s v="69712/124542"/>
    <s v="S"/>
    <x v="0"/>
    <s v="CCD"/>
    <s v="COMPLETED"/>
    <x v="9"/>
    <s v="11:57:09"/>
    <x v="5"/>
    <s v="MIRAFLORES"/>
    <s v="SAN BORJA"/>
    <s v="Motocicleta"/>
    <x v="372"/>
    <n v="18.3"/>
    <n v="2.5"/>
    <n v="3"/>
    <n v="1.2"/>
    <n v="7.5"/>
    <n v="21.96"/>
    <n v="146.87"/>
    <n v="29.46"/>
  </r>
  <r>
    <s v="19:19:33"/>
    <s v="862,0*)(6437"/>
    <m/>
    <x v="1"/>
    <s v="COD"/>
    <s v="COMPLETED"/>
    <x v="4"/>
    <s v="20:19:43"/>
    <x v="12"/>
    <s v="SURQUILLO"/>
    <s v="SANTIAGO DE SURCO"/>
    <s v="Motocicleta"/>
    <x v="394"/>
    <n v="14.629999999999999"/>
    <n v="3.75"/>
    <n v="4.5"/>
    <n v="0.55000000000000004"/>
    <n v="16.875"/>
    <n v="8.0465"/>
    <n v="126.97"/>
    <n v="24.921500000000002"/>
  </r>
  <r>
    <s v="19:24:24"/>
    <s v="837,/+*)9910"/>
    <m/>
    <x v="1"/>
    <s v="COD"/>
    <s v="COMPLETED"/>
    <x v="4"/>
    <s v="20:06:35"/>
    <x v="12"/>
    <s v="SURQUILLO"/>
    <s v="SAN ISIDRO"/>
    <s v="Motocicleta"/>
    <x v="1381"/>
    <n v="4.2"/>
    <n v="3.75"/>
    <n v="4.5"/>
    <n v="0.55000000000000004"/>
    <n v="16.875"/>
    <n v="2.3100000000000005"/>
    <n v="49.95"/>
    <n v="19.185000000000002"/>
  </r>
  <r>
    <s v="19:24:27"/>
    <s v="294/*(*.9958"/>
    <s v="S"/>
    <x v="0"/>
    <s v="CCD"/>
    <s v="COMPLETED"/>
    <x v="9"/>
    <s v="15:40:58"/>
    <x v="11"/>
    <s v="MIRAFLORES"/>
    <s v="SAN ISIDRO"/>
    <s v="Motocicleta"/>
    <x v="1189"/>
    <n v="15.48"/>
    <n v="2.5"/>
    <n v="3"/>
    <n v="1.2"/>
    <n v="7.5"/>
    <n v="18.576000000000001"/>
    <n v="171.23"/>
    <n v="26.076000000000001"/>
  </r>
  <r>
    <s v="19:26:51"/>
    <s v="42602/(.5597"/>
    <s v="S"/>
    <x v="1"/>
    <s v="PAY"/>
    <s v="WAITING"/>
    <x v="9"/>
    <s v="10:01:32"/>
    <x v="4"/>
    <s v="SAN JUAN DE MIRAFLORES"/>
    <s v="SAN JUAN DE MIRAFLORES"/>
    <s v="Motocicleta"/>
    <x v="192"/>
    <n v="3.66"/>
    <n v="3.75"/>
    <n v="4.5"/>
    <n v="0.55000000000000004"/>
    <n v="16.875"/>
    <n v="2.0130000000000003"/>
    <n v="100.76"/>
    <n v="18.888000000000002"/>
  </r>
  <r>
    <s v="19:26:51"/>
    <s v="6770)2*-7836"/>
    <s v="S"/>
    <x v="1"/>
    <s v="PAY"/>
    <s v="COMPLETED"/>
    <x v="9"/>
    <s v="14:03:06"/>
    <x v="9"/>
    <s v="SAN JUAN DE MIRAFLORES"/>
    <s v="SAN JUAN DE MIRAFLORES"/>
    <s v="Motocicleta"/>
    <x v="799"/>
    <n v="4.1899999999999995"/>
    <n v="3.75"/>
    <n v="4.5"/>
    <n v="0.55000000000000004"/>
    <n v="16.875"/>
    <n v="2.3045"/>
    <n v="82.81"/>
    <n v="19.179500000000001"/>
  </r>
  <r>
    <s v="19:27:32"/>
    <s v="1052*.//3305"/>
    <s v="S"/>
    <x v="1"/>
    <s v="PAY"/>
    <s v="COMPLETED"/>
    <x v="9"/>
    <s v="11:17:22"/>
    <x v="5"/>
    <s v="LA VICTORIA"/>
    <s v="MIRAFLORES"/>
    <s v="Motocicleta"/>
    <x v="1056"/>
    <n v="11.99"/>
    <n v="3.75"/>
    <n v="4.5"/>
    <n v="0.55000000000000004"/>
    <n v="16.875"/>
    <n v="6.5945000000000009"/>
    <n v="15.59"/>
    <n v="23.4695"/>
  </r>
  <r>
    <s v="19:27:41"/>
    <s v="82720)--5940"/>
    <s v="S"/>
    <x v="0"/>
    <s v="CCD"/>
    <s v="COMPLETED"/>
    <x v="9"/>
    <s v="15:34:36"/>
    <x v="11"/>
    <s v="MIRAFLORES"/>
    <s v="SAN ISIDRO"/>
    <s v="Motocicleta"/>
    <x v="1210"/>
    <n v="2.04"/>
    <n v="2.5"/>
    <n v="3"/>
    <n v="1.2"/>
    <n v="7.5"/>
    <n v="2.448"/>
    <n v="231.59"/>
    <n v="9.9480000000000004"/>
  </r>
  <r>
    <s v="19:31:24"/>
    <s v="7341-1,)608"/>
    <s v="S"/>
    <x v="1"/>
    <s v="PAY"/>
    <s v="COMPLETED"/>
    <x v="9"/>
    <s v="11:50:31"/>
    <x v="5"/>
    <s v="SAN JUAN DE LURIGANCHO"/>
    <s v="SAN JUAN DE LURIGANCHO"/>
    <s v="Motocicleta"/>
    <x v="1382"/>
    <n v="3.5199999999999996"/>
    <n v="3.75"/>
    <n v="4.5"/>
    <n v="0.55000000000000004"/>
    <n v="16.875"/>
    <n v="1.9359999999999999"/>
    <n v="47.07"/>
    <n v="18.811"/>
  </r>
  <r>
    <s v="19:33:20"/>
    <s v="70)2**.1341"/>
    <m/>
    <x v="1"/>
    <s v="COD"/>
    <s v="COMPLETED"/>
    <x v="4"/>
    <s v="20:27:21"/>
    <x v="12"/>
    <s v="SURQUILLO"/>
    <s v="SAN ISIDRO"/>
    <s v="Motocicleta"/>
    <x v="1383"/>
    <n v="0"/>
    <n v="3.75"/>
    <n v="4.5"/>
    <n v="0.55000000000000004"/>
    <n v="11.294999999999998"/>
    <n v="0"/>
    <n v="62.17"/>
    <n v="11.294999999999998"/>
  </r>
  <r>
    <s v="19:37:12"/>
    <s v="864/20((2125"/>
    <s v="S"/>
    <x v="0"/>
    <s v="CCD"/>
    <s v="COMPLETED"/>
    <x v="9"/>
    <s v="17:37:09"/>
    <x v="13"/>
    <s v="MIRAFLORES"/>
    <s v="SAN ISIDRO"/>
    <s v="Motocicleta"/>
    <x v="143"/>
    <n v="8.5"/>
    <n v="2.5"/>
    <n v="3"/>
    <n v="1.2"/>
    <n v="7.5"/>
    <n v="10.199999999999999"/>
    <n v="209.93"/>
    <n v="17.7"/>
  </r>
  <r>
    <s v="19:38:28"/>
    <s v="2052,*02254"/>
    <s v="S"/>
    <x v="1"/>
    <s v="PAY"/>
    <s v="WAITING"/>
    <x v="9"/>
    <s v="10:07:19"/>
    <x v="4"/>
    <s v="JESUS MARIA"/>
    <s v="BRENA"/>
    <s v="Motocicleta"/>
    <x v="117"/>
    <n v="16.100000000000001"/>
    <n v="3.75"/>
    <n v="4.5"/>
    <n v="0.55000000000000004"/>
    <n v="16.875"/>
    <n v="8.8550000000000022"/>
    <n v="140.94"/>
    <n v="25.730000000000004"/>
  </r>
  <r>
    <s v="19:38:28"/>
    <s v="317),,0/2029"/>
    <s v="S"/>
    <x v="1"/>
    <s v="PAY"/>
    <s v="COMPLETED"/>
    <x v="9"/>
    <s v="14:05:31"/>
    <x v="9"/>
    <s v="JESUS MARIA"/>
    <s v="BRENA"/>
    <s v="Motocicleta"/>
    <x v="715"/>
    <n v="10.58"/>
    <n v="3.75"/>
    <n v="4.5"/>
    <n v="0.55000000000000004"/>
    <n v="16.875"/>
    <n v="5.8190000000000008"/>
    <n v="57.21"/>
    <n v="22.694000000000003"/>
  </r>
  <r>
    <s v="19:42:59"/>
    <s v="680+*+-19403"/>
    <m/>
    <x v="1"/>
    <s v="COD"/>
    <s v="COMPLETED"/>
    <x v="4"/>
    <s v="20:33:36"/>
    <x v="12"/>
    <s v="SURQUILLO"/>
    <s v="SAN ISIDRO"/>
    <s v="Motocicleta"/>
    <x v="526"/>
    <n v="15.86"/>
    <n v="3.75"/>
    <n v="4.5"/>
    <n v="0.55000000000000004"/>
    <n v="16.875"/>
    <n v="8.7230000000000008"/>
    <n v="204.47"/>
    <n v="25.597999999999999"/>
  </r>
  <r>
    <s v="19:47:02"/>
    <s v="891.)1,06144"/>
    <s v="S"/>
    <x v="1"/>
    <s v="PAY"/>
    <s v="WAITING"/>
    <x v="9"/>
    <s v="10:32:30"/>
    <x v="4"/>
    <s v="SAN JUAN DE MIRAFLORES"/>
    <s v="SAN BORJA"/>
    <s v="Motocicleta"/>
    <x v="1052"/>
    <n v="10.54"/>
    <n v="3.75"/>
    <n v="4.5"/>
    <n v="0.55000000000000004"/>
    <n v="16.875"/>
    <n v="5.7969999999999997"/>
    <n v="157.18"/>
    <n v="22.672000000000001"/>
  </r>
  <r>
    <s v="19:47:02"/>
    <s v="992+2,+,3160"/>
    <s v="S"/>
    <x v="1"/>
    <s v="PAY"/>
    <s v="COMPLETED"/>
    <x v="9"/>
    <s v="13:54:41"/>
    <x v="3"/>
    <s v="SAN JUAN DE MIRAFLORES"/>
    <s v="SAN BORJA"/>
    <s v="Motocicleta"/>
    <x v="905"/>
    <n v="0"/>
    <n v="3.75"/>
    <n v="4.5"/>
    <n v="0.55000000000000004"/>
    <n v="6.57"/>
    <n v="0"/>
    <n v="79"/>
    <n v="6.57"/>
  </r>
  <r>
    <s v="19:47:37"/>
    <s v="894(,,,05916"/>
    <m/>
    <x v="1"/>
    <s v="COD"/>
    <s v="COMPLETED"/>
    <x v="4"/>
    <s v="20:09:36"/>
    <x v="12"/>
    <s v="SURQUILLO"/>
    <s v="SAN ISIDRO"/>
    <s v="Motocicleta"/>
    <x v="1091"/>
    <n v="16.71"/>
    <n v="3.75"/>
    <n v="4.5"/>
    <n v="0.55000000000000004"/>
    <n v="16.875"/>
    <n v="9.1905000000000019"/>
    <n v="209.29"/>
    <n v="26.0655"/>
  </r>
  <r>
    <s v="19:49:25"/>
    <s v="137-,-+(7076"/>
    <s v="S"/>
    <x v="1"/>
    <s v="PAY"/>
    <s v="COMPLETED"/>
    <x v="9"/>
    <s v="12:00:27"/>
    <x v="7"/>
    <s v="LIMA"/>
    <s v="SAN MIGUEL"/>
    <s v="Motocicleta"/>
    <x v="1384"/>
    <n v="0.88999999999999968"/>
    <n v="3.75"/>
    <n v="4.5"/>
    <n v="0.55000000000000004"/>
    <n v="16.875"/>
    <n v="0.48949999999999988"/>
    <n v="128.47"/>
    <n v="17.3645"/>
  </r>
  <r>
    <s v="19:50:18"/>
    <s v="2332(2//7073"/>
    <s v="S"/>
    <x v="1"/>
    <s v="PAY"/>
    <s v="COMPLETED"/>
    <x v="9"/>
    <s v="14:57:26"/>
    <x v="9"/>
    <s v="LIMA"/>
    <s v="INDEPENDENCIA"/>
    <s v="Motocicleta"/>
    <x v="1015"/>
    <n v="2.1500000000000004"/>
    <n v="3.75"/>
    <n v="4.5"/>
    <n v="0.55000000000000004"/>
    <n v="16.875"/>
    <n v="1.1825000000000003"/>
    <n v="124.09"/>
    <n v="18.057500000000001"/>
  </r>
  <r>
    <s v="19:52:18"/>
    <s v="40721.+26911"/>
    <s v="S"/>
    <x v="1"/>
    <s v="PAY"/>
    <s v="COMPLETED"/>
    <x v="9"/>
    <s v="11:06:19"/>
    <x v="5"/>
    <s v="LIMA"/>
    <s v="SANTIAGO DE SURCO"/>
    <s v="Motocicleta"/>
    <x v="990"/>
    <n v="9.69"/>
    <n v="3.75"/>
    <n v="4.5"/>
    <n v="0.55000000000000004"/>
    <n v="16.875"/>
    <n v="5.3295000000000003"/>
    <n v="170.53"/>
    <n v="22.204499999999999"/>
  </r>
  <r>
    <s v="19:53:44"/>
    <s v="457,)-/24847"/>
    <m/>
    <x v="1"/>
    <s v="COD"/>
    <s v="COMPLETED"/>
    <x v="4"/>
    <s v="20:58:53"/>
    <x v="12"/>
    <s v="SURQUILLO"/>
    <s v="SAN ISIDRO"/>
    <s v="Motocicleta"/>
    <x v="1138"/>
    <n v="13.77"/>
    <n v="3.75"/>
    <n v="4.5"/>
    <n v="0.55000000000000004"/>
    <n v="16.875"/>
    <n v="7.5735000000000001"/>
    <n v="179.85"/>
    <n v="24.448499999999999"/>
  </r>
  <r>
    <s v="20:00:11"/>
    <s v="695,/,).1616"/>
    <s v="S"/>
    <x v="1"/>
    <s v="PAY"/>
    <s v="COMPLETED"/>
    <x v="9"/>
    <s v="10:10:31"/>
    <x v="4"/>
    <s v="SAN MARTIN DE PORRES"/>
    <s v="INDEPENDENCIA"/>
    <s v="Motocicleta"/>
    <x v="786"/>
    <n v="12.39"/>
    <n v="3.75"/>
    <n v="4.5"/>
    <n v="0.55000000000000004"/>
    <n v="16.875"/>
    <n v="6.8145000000000007"/>
    <n v="231.37"/>
    <n v="23.689500000000002"/>
  </r>
  <r>
    <s v="20:13:04"/>
    <s v="7380.2..5699"/>
    <s v="S"/>
    <x v="1"/>
    <s v="PAY"/>
    <s v="COMPLETED"/>
    <x v="9"/>
    <s v="09:19:44"/>
    <x v="10"/>
    <s v="LA MOLINA"/>
    <s v="SAN JUAN DE MIRAFLORES"/>
    <s v="Motocicleta"/>
    <x v="1385"/>
    <n v="5.3900000000000006"/>
    <n v="3.75"/>
    <n v="4.5"/>
    <n v="0.55000000000000004"/>
    <n v="16.875"/>
    <n v="2.9645000000000006"/>
    <n v="147.76"/>
    <n v="19.839500000000001"/>
  </r>
  <r>
    <s v="20:18:46"/>
    <s v="692./)*/7894"/>
    <s v="S"/>
    <x v="3"/>
    <s v="PAY"/>
    <s v="COMPLETED"/>
    <x v="4"/>
    <s v="21:40:17"/>
    <x v="14"/>
    <s v="LIMA"/>
    <s v="SAN MIGUEL"/>
    <s v="Motocicleta"/>
    <x v="1386"/>
    <n v="0"/>
    <n v="3"/>
    <n v="3.5"/>
    <n v="0.75"/>
    <n v="9.1349999999999998"/>
    <n v="0"/>
    <n v="62.66"/>
    <n v="9.1349999999999998"/>
  </r>
  <r>
    <s v="20:19:04"/>
    <s v="5050/.(.3925"/>
    <s v="S"/>
    <x v="1"/>
    <s v="PAY"/>
    <s v="COMPLETED"/>
    <x v="9"/>
    <s v="12:20:17"/>
    <x v="7"/>
    <s v="INDEPENDENCIA"/>
    <s v="SAN MARTIN DE PORRES"/>
    <s v="Motocicleta"/>
    <x v="1387"/>
    <n v="12.01"/>
    <n v="3.75"/>
    <n v="4.5"/>
    <n v="0.55000000000000004"/>
    <n v="16.875"/>
    <n v="6.6055000000000001"/>
    <n v="190.25"/>
    <n v="23.480499999999999"/>
  </r>
  <r>
    <s v="20:22:30"/>
    <s v="978+,.//1145"/>
    <s v="S"/>
    <x v="1"/>
    <s v="PAY"/>
    <s v="COMPLETED"/>
    <x v="9"/>
    <s v="11:02:09"/>
    <x v="5"/>
    <s v="SAN JUAN DE MIRAFLORES"/>
    <s v="CHORRILLOS"/>
    <s v="Motocicleta"/>
    <x v="395"/>
    <n v="3.05"/>
    <n v="3.75"/>
    <n v="4.5"/>
    <n v="0.55000000000000004"/>
    <n v="16.875"/>
    <n v="1.6775"/>
    <n v="7.53"/>
    <n v="18.552499999999998"/>
  </r>
  <r>
    <s v="20:24:07"/>
    <s v="796*-2))8750"/>
    <s v="S"/>
    <x v="3"/>
    <s v="PAY"/>
    <s v="COMPLETED"/>
    <x v="4"/>
    <s v="21:40:25"/>
    <x v="14"/>
    <s v="LIMA"/>
    <s v="MIRAFLORES"/>
    <s v="Motocicleta"/>
    <x v="942"/>
    <n v="17.05"/>
    <n v="3"/>
    <n v="3.5"/>
    <n v="0.75"/>
    <n v="10.5"/>
    <n v="12.787500000000001"/>
    <n v="30.74"/>
    <n v="23.287500000000001"/>
  </r>
  <r>
    <s v="20:24:21"/>
    <s v="161--./(1353"/>
    <s v="S"/>
    <x v="1"/>
    <s v="PAY"/>
    <s v="COMPLETED"/>
    <x v="9"/>
    <s v="12:23:44"/>
    <x v="7"/>
    <s v="LIMA"/>
    <s v="ATE"/>
    <s v="Motocicleta"/>
    <x v="143"/>
    <n v="7.25"/>
    <n v="3.75"/>
    <n v="4.5"/>
    <n v="0.55000000000000004"/>
    <n v="16.875"/>
    <n v="3.9875000000000003"/>
    <n v="131.97999999999999"/>
    <n v="20.862500000000001"/>
  </r>
  <r>
    <s v="20:25:29"/>
    <s v="367(+*)+8581"/>
    <m/>
    <x v="1"/>
    <s v="COD"/>
    <s v="COMPLETED"/>
    <x v="4"/>
    <s v="21:31:24"/>
    <x v="14"/>
    <s v="SURQUILLO"/>
    <s v="SAN ISIDRO"/>
    <s v="Motocicleta"/>
    <x v="637"/>
    <n v="1.4000000000000004"/>
    <n v="3.75"/>
    <n v="4.5"/>
    <n v="0.55000000000000004"/>
    <n v="16.875"/>
    <n v="0.77000000000000024"/>
    <n v="28.24"/>
    <n v="17.645"/>
  </r>
  <r>
    <s v="20:28:35"/>
    <s v="568(./).7998"/>
    <s v="S"/>
    <x v="1"/>
    <s v="PAY"/>
    <s v="COMPLETED"/>
    <x v="9"/>
    <s v="12:06:27"/>
    <x v="7"/>
    <s v="LIMA"/>
    <s v="LIMA"/>
    <s v="Motocicleta"/>
    <x v="139"/>
    <n v="15.46"/>
    <n v="3.75"/>
    <n v="4.5"/>
    <n v="0.55000000000000004"/>
    <n v="16.875"/>
    <n v="8.5030000000000019"/>
    <n v="65.739999999999995"/>
    <n v="25.378"/>
  </r>
  <r>
    <s v="20:29:23"/>
    <s v="3752*/.01440"/>
    <s v="S"/>
    <x v="1"/>
    <s v="PAY"/>
    <s v="COMPLETED"/>
    <x v="9"/>
    <s v="12:26:28"/>
    <x v="7"/>
    <s v="LIMA"/>
    <s v="PUEBLO LIBRE"/>
    <s v="Motocicleta"/>
    <x v="1388"/>
    <n v="6.2899999999999991"/>
    <n v="3.75"/>
    <n v="4.5"/>
    <n v="0.55000000000000004"/>
    <n v="16.875"/>
    <n v="3.4594999999999998"/>
    <n v="249.11"/>
    <n v="20.334499999999998"/>
  </r>
  <r>
    <s v="20:29:34"/>
    <s v="844,-+,(8764"/>
    <s v="S"/>
    <x v="2"/>
    <s v="PAY"/>
    <s v="COMPLETED"/>
    <x v="9"/>
    <s v="12:01:46"/>
    <x v="7"/>
    <s v="SURQUILLO"/>
    <s v="SANTIAGO DE SURCO"/>
    <s v="Motocicleta"/>
    <x v="1317"/>
    <n v="6.41"/>
    <n v="12"/>
    <n v="8"/>
    <n v="2.65"/>
    <n v="96"/>
    <n v="16.986499999999999"/>
    <n v="90.63"/>
    <n v="112.98650000000001"/>
  </r>
  <r>
    <s v="20:30:08"/>
    <s v="794,+(1,1852"/>
    <m/>
    <x v="1"/>
    <s v="COD"/>
    <s v="COMPLETED"/>
    <x v="4"/>
    <s v="21:31:13"/>
    <x v="14"/>
    <s v="SURQUILLO"/>
    <s v="SAN ISIDRO"/>
    <s v="Motocicleta"/>
    <x v="86"/>
    <n v="0"/>
    <n v="3.75"/>
    <n v="4.5"/>
    <n v="0.55000000000000004"/>
    <n v="6.03"/>
    <n v="0"/>
    <n v="34.97"/>
    <n v="6.03"/>
  </r>
  <r>
    <s v="20:30:59"/>
    <s v="3900/,/.3866"/>
    <s v="S"/>
    <x v="1"/>
    <s v="PAY"/>
    <s v="COMPLETED"/>
    <x v="9"/>
    <s v="13:12:47"/>
    <x v="3"/>
    <s v="SAN JUAN DE LURIGANCHO"/>
    <s v="INDEPENDENCIA"/>
    <s v="Motocicleta"/>
    <x v="1092"/>
    <n v="16.29"/>
    <n v="3.75"/>
    <n v="4.5"/>
    <n v="0.55000000000000004"/>
    <n v="16.875"/>
    <n v="8.9595000000000002"/>
    <n v="180.46"/>
    <n v="25.834499999999998"/>
  </r>
  <r>
    <s v="20:34:05"/>
    <s v="3620-+/*4243"/>
    <s v="S"/>
    <x v="0"/>
    <s v="CCD"/>
    <s v="COMPLETED"/>
    <x v="9"/>
    <s v="17:56:47"/>
    <x v="13"/>
    <s v="BARRANCO"/>
    <s v="JESUS MARIA"/>
    <s v="Motocicleta"/>
    <x v="541"/>
    <n v="5.58"/>
    <n v="2.5"/>
    <n v="3"/>
    <n v="1.2"/>
    <n v="7.5"/>
    <n v="6.6959999999999997"/>
    <n v="95.33"/>
    <n v="14.196"/>
  </r>
  <r>
    <s v="20:37:19"/>
    <s v="98711/027334"/>
    <s v="S"/>
    <x v="0"/>
    <s v="CCD"/>
    <s v="COMPLETED"/>
    <x v="9"/>
    <s v="13:03:48"/>
    <x v="3"/>
    <s v="SANTIAGO DE SURCO"/>
    <s v="LIMA"/>
    <s v="Motocicleta"/>
    <x v="670"/>
    <n v="7.4"/>
    <n v="2.5"/>
    <n v="3"/>
    <n v="1.2"/>
    <n v="7.5"/>
    <n v="8.8800000000000008"/>
    <n v="236.29"/>
    <n v="16.380000000000003"/>
  </r>
  <r>
    <s v="20:45:25"/>
    <s v="1611).1,7273"/>
    <s v="S"/>
    <x v="0"/>
    <s v="CCD"/>
    <s v="COMPLETED"/>
    <x v="9"/>
    <s v="12:00:38"/>
    <x v="7"/>
    <s v="SANTIAGO DE SURCO"/>
    <s v="SAN BORJA"/>
    <s v="Motocicleta"/>
    <x v="259"/>
    <n v="18.170000000000002"/>
    <n v="2.5"/>
    <n v="3"/>
    <n v="1.2"/>
    <n v="7.5"/>
    <n v="21.804000000000002"/>
    <n v="41.98"/>
    <n v="29.304000000000002"/>
  </r>
  <r>
    <s v="20:49:26"/>
    <s v="114,*..*7698"/>
    <s v="S"/>
    <x v="0"/>
    <s v="CCD"/>
    <s v="COMPLETED"/>
    <x v="9"/>
    <s v="11:58:38"/>
    <x v="5"/>
    <s v="SANTIAGO DE SURCO"/>
    <s v="MIRAFLORES"/>
    <s v="Motocicleta"/>
    <x v="275"/>
    <n v="10.08"/>
    <n v="2.5"/>
    <n v="3"/>
    <n v="1.2"/>
    <n v="7.5"/>
    <n v="12.096"/>
    <n v="62.46"/>
    <n v="19.596"/>
  </r>
  <r>
    <s v="20:50:49"/>
    <s v="788111-)7296"/>
    <s v="S"/>
    <x v="1"/>
    <s v="PAY"/>
    <s v="COMPLETED"/>
    <x v="9"/>
    <s v="10:30:15"/>
    <x v="4"/>
    <s v="SAN JUAN DE MIRAFLORES"/>
    <s v="SAN JUAN DE MIRAFLORES"/>
    <s v="Motocicleta"/>
    <x v="1389"/>
    <n v="0"/>
    <n v="3.75"/>
    <n v="4.5"/>
    <n v="0.55000000000000004"/>
    <n v="10.575000000000001"/>
    <n v="0"/>
    <n v="13.38"/>
    <n v="10.575000000000001"/>
  </r>
  <r>
    <s v="20:58:04"/>
    <s v="9120(01+3163"/>
    <m/>
    <x v="1"/>
    <s v="COD"/>
    <s v="COMPLETED"/>
    <x v="4"/>
    <s v="21:40:34"/>
    <x v="14"/>
    <s v="SURQUILLO"/>
    <s v="SAN ISIDRO"/>
    <s v="Motocicleta"/>
    <x v="1390"/>
    <n v="6.5299999999999994"/>
    <n v="3.75"/>
    <n v="4.5"/>
    <n v="0.55000000000000004"/>
    <n v="16.875"/>
    <n v="3.5914999999999999"/>
    <n v="76.739999999999995"/>
    <n v="20.4665"/>
  </r>
  <r>
    <s v="20:58:31"/>
    <s v="262(-1+3147"/>
    <s v="S"/>
    <x v="0"/>
    <s v="CCD"/>
    <s v="COMPLETED"/>
    <x v="9"/>
    <s v="11:55:04"/>
    <x v="5"/>
    <s v="SANTIAGO DE SURCO"/>
    <s v="SAN BORJA"/>
    <s v="Motocicleta"/>
    <x v="325"/>
    <n v="6.77"/>
    <n v="2.5"/>
    <n v="3"/>
    <n v="1.2"/>
    <n v="7.5"/>
    <n v="8.1239999999999988"/>
    <n v="249.85"/>
    <n v="15.623999999999999"/>
  </r>
  <r>
    <s v="20:58:42"/>
    <s v="297)1+,,5580"/>
    <s v="S"/>
    <x v="0"/>
    <s v="CCD"/>
    <s v="COMPLETED"/>
    <x v="9"/>
    <s v="11:28:54"/>
    <x v="5"/>
    <s v="SANTIAGO DE SURCO"/>
    <s v="MIRAFLORES"/>
    <s v="Motocicleta"/>
    <x v="246"/>
    <n v="0"/>
    <n v="2.5"/>
    <n v="3"/>
    <n v="1.2"/>
    <n v="5.82"/>
    <n v="0"/>
    <n v="136.77000000000001"/>
    <n v="5.82"/>
  </r>
  <r>
    <s v="21:00:04"/>
    <s v="503+-+,,666"/>
    <m/>
    <x v="1"/>
    <s v="COD"/>
    <s v="COMPLETED"/>
    <x v="4"/>
    <s v="21:29:29"/>
    <x v="14"/>
    <s v="SURQUILLO"/>
    <s v="SAN ISIDRO"/>
    <s v="Motocicleta"/>
    <x v="1391"/>
    <n v="10.07"/>
    <n v="3.75"/>
    <n v="4.5"/>
    <n v="0.55000000000000004"/>
    <n v="16.875"/>
    <n v="5.5385000000000009"/>
    <n v="55.7"/>
    <n v="22.413499999999999"/>
  </r>
  <r>
    <s v="21:01:17"/>
    <s v="553*.)11142"/>
    <s v="S"/>
    <x v="0"/>
    <s v="CCD"/>
    <s v="COMPLETED"/>
    <x v="9"/>
    <s v="11:34:38"/>
    <x v="5"/>
    <s v="SANTIAGO DE SURCO"/>
    <s v="SAN ISIDRO"/>
    <s v="Motocicleta"/>
    <x v="92"/>
    <n v="0.85999999999999988"/>
    <n v="2.5"/>
    <n v="3"/>
    <n v="1.2"/>
    <n v="7.5"/>
    <n v="1.0319999999999998"/>
    <n v="196.99"/>
    <n v="8.532"/>
  </r>
  <r>
    <s v="21:02:51"/>
    <s v="2160..)*5591"/>
    <m/>
    <x v="1"/>
    <s v="COD"/>
    <s v="COMPLETED"/>
    <x v="4"/>
    <s v="21:40:42"/>
    <x v="14"/>
    <s v="SURQUILLO"/>
    <s v="SAN ISIDRO"/>
    <s v="Motocicleta"/>
    <x v="227"/>
    <n v="5.1400000000000006"/>
    <n v="3.75"/>
    <n v="4.5"/>
    <n v="0.55000000000000004"/>
    <n v="16.875"/>
    <n v="2.8270000000000004"/>
    <n v="216.31"/>
    <n v="19.702000000000002"/>
  </r>
  <r>
    <s v="21:11:51"/>
    <s v="785+++..2890"/>
    <s v="S"/>
    <x v="0"/>
    <s v="CCD"/>
    <s v="COMPLETED"/>
    <x v="9"/>
    <s v="11:40:02"/>
    <x v="5"/>
    <s v="SANTIAGO DE SURCO"/>
    <s v="MIRAFLORES"/>
    <s v="Motocicleta"/>
    <x v="1392"/>
    <n v="1.54"/>
    <n v="2.5"/>
    <n v="3"/>
    <n v="1.2"/>
    <n v="7.5"/>
    <n v="1.8479999999999999"/>
    <n v="58.79"/>
    <n v="9.347999999999999"/>
  </r>
  <r>
    <s v="21:16:07"/>
    <s v="4)+.2*1387"/>
    <s v="S"/>
    <x v="0"/>
    <s v="CCD"/>
    <s v="COMPLETED"/>
    <x v="9"/>
    <s v="11:50:02"/>
    <x v="5"/>
    <s v="SANTIAGO DE SURCO"/>
    <s v="MIRAFLORES"/>
    <s v="Motocicleta"/>
    <x v="1393"/>
    <n v="6.999999999999984E-2"/>
    <n v="2.5"/>
    <n v="3"/>
    <n v="1.2"/>
    <n v="7.5"/>
    <n v="8.3999999999999811E-2"/>
    <n v="199.58"/>
    <n v="7.5839999999999996"/>
  </r>
  <r>
    <s v="21:24:41"/>
    <s v="560/)/-09531"/>
    <m/>
    <x v="1"/>
    <s v="COD"/>
    <s v="COMPLETED"/>
    <x v="4"/>
    <s v="22:03:33"/>
    <x v="15"/>
    <s v="SURQUILLO"/>
    <s v="SAN BORJA"/>
    <s v="Motocicleta"/>
    <x v="478"/>
    <n v="4.8499999999999996"/>
    <n v="3.75"/>
    <n v="4.5"/>
    <n v="0.55000000000000004"/>
    <n v="16.875"/>
    <n v="2.6675"/>
    <n v="35.5"/>
    <n v="19.5425"/>
  </r>
  <r>
    <s v="21:24:52"/>
    <s v="169/+2)/1146"/>
    <s v="S"/>
    <x v="0"/>
    <s v="CCD"/>
    <s v="COMPLETED"/>
    <x v="9"/>
    <s v="12:44:20"/>
    <x v="7"/>
    <s v="SANTIAGO DE SURCO"/>
    <s v="LOS OLIVOS"/>
    <s v="Motocicleta"/>
    <x v="1394"/>
    <n v="18.38"/>
    <n v="2.5"/>
    <n v="3"/>
    <n v="1.2"/>
    <n v="7.5"/>
    <n v="22.055999999999997"/>
    <n v="143.6"/>
    <n v="29.555999999999997"/>
  </r>
  <r>
    <s v="21:25:37"/>
    <s v="709(+/*)9312"/>
    <m/>
    <x v="1"/>
    <s v="COD"/>
    <s v="COMPLETED"/>
    <x v="4"/>
    <s v="22:03:43"/>
    <x v="15"/>
    <s v="SURQUILLO"/>
    <s v="LINCE"/>
    <s v="Motocicleta"/>
    <x v="1316"/>
    <n v="11.07"/>
    <n v="3.75"/>
    <n v="4.5"/>
    <n v="0.55000000000000004"/>
    <n v="16.875"/>
    <n v="6.0885000000000007"/>
    <n v="177.99"/>
    <n v="22.9635"/>
  </r>
  <r>
    <s v="21:28:02"/>
    <s v="8091(,2+4661"/>
    <s v="S"/>
    <x v="0"/>
    <s v="CCD"/>
    <s v="COMPLETED"/>
    <x v="9"/>
    <s v="12:31:22"/>
    <x v="7"/>
    <s v="SANTIAGO DE SURCO"/>
    <s v="JESUS MARIA"/>
    <s v="Motocicleta"/>
    <x v="1395"/>
    <n v="17.45"/>
    <n v="2.5"/>
    <n v="3"/>
    <n v="1.2"/>
    <n v="7.5"/>
    <n v="20.939999999999998"/>
    <n v="231.33"/>
    <n v="28.439999999999998"/>
  </r>
  <r>
    <s v="21:31:03"/>
    <s v="781)((/.1151"/>
    <s v="S"/>
    <x v="0"/>
    <s v="CCD"/>
    <s v="COMPLETED"/>
    <x v="9"/>
    <s v="12:15:21"/>
    <x v="7"/>
    <s v="SANTIAGO DE SURCO"/>
    <s v="SAN MIGUEL"/>
    <s v="Motocicleta"/>
    <x v="3"/>
    <n v="16.850000000000001"/>
    <n v="2.5"/>
    <n v="3"/>
    <n v="1.2"/>
    <n v="7.5"/>
    <n v="20.220000000000002"/>
    <n v="52.6"/>
    <n v="27.720000000000002"/>
  </r>
  <r>
    <s v="21:31:28"/>
    <s v="937)0++*9791"/>
    <m/>
    <x v="1"/>
    <s v="COD"/>
    <s v="COMPLETED"/>
    <x v="4"/>
    <s v="22:02:04"/>
    <x v="15"/>
    <s v="SURQUILLO"/>
    <s v="MIRAFLORES"/>
    <s v="Motocicleta"/>
    <x v="1396"/>
    <n v="3.87"/>
    <n v="3.75"/>
    <n v="4.5"/>
    <n v="0.55000000000000004"/>
    <n v="16.875"/>
    <n v="2.1285000000000003"/>
    <n v="51.68"/>
    <n v="19.003499999999999"/>
  </r>
  <r>
    <s v="21:33:21"/>
    <s v="1681/*(.8011"/>
    <s v="S"/>
    <x v="3"/>
    <s v="PAY"/>
    <s v="COMPLETED"/>
    <x v="4"/>
    <s v="21:58:42"/>
    <x v="14"/>
    <s v="LIMA"/>
    <s v="SAN ISIDRO"/>
    <s v="Motocicleta"/>
    <x v="1232"/>
    <n v="17.690000000000001"/>
    <n v="3"/>
    <n v="3.5"/>
    <n v="0.75"/>
    <n v="10.5"/>
    <n v="13.267500000000002"/>
    <n v="75.56"/>
    <n v="23.767500000000002"/>
  </r>
  <r>
    <s v="21:34:11"/>
    <s v="277//+009157"/>
    <s v="S"/>
    <x v="1"/>
    <s v="PAY"/>
    <s v="COMPLETED"/>
    <x v="9"/>
    <s v="13:01:54"/>
    <x v="3"/>
    <s v="BRENA"/>
    <s v="CALLAO"/>
    <s v="Motocicleta"/>
    <x v="418"/>
    <n v="14.61"/>
    <n v="3.75"/>
    <n v="4.5"/>
    <n v="0.55000000000000004"/>
    <n v="16.875"/>
    <n v="8.0355000000000008"/>
    <n v="147.13"/>
    <n v="24.910499999999999"/>
  </r>
  <r>
    <s v="21:37:47"/>
    <s v="844+/,)+9811"/>
    <s v="S"/>
    <x v="1"/>
    <s v="PAY"/>
    <s v="COMPLETED"/>
    <x v="9"/>
    <s v="10:48:54"/>
    <x v="4"/>
    <s v="SAN MIGUEL"/>
    <s v="SAN MARTIN DE PORRES"/>
    <s v="Motocicleta"/>
    <x v="1397"/>
    <n v="0.83999999999999986"/>
    <n v="3.75"/>
    <n v="4.5"/>
    <n v="0.55000000000000004"/>
    <n v="16.875"/>
    <n v="0.46199999999999997"/>
    <n v="86.09"/>
    <n v="17.337"/>
  </r>
  <r>
    <s v="21:40:49"/>
    <s v="7431(+)+3808"/>
    <s v="S"/>
    <x v="1"/>
    <s v="PAY"/>
    <s v="COMPLETED"/>
    <x v="9"/>
    <s v="11:24:23"/>
    <x v="5"/>
    <s v="SAN MIGUEL"/>
    <s v="SAN MIGUEL"/>
    <s v="Motocicleta"/>
    <x v="1398"/>
    <n v="5.6"/>
    <n v="3.75"/>
    <n v="4.5"/>
    <n v="0.55000000000000004"/>
    <n v="16.875"/>
    <n v="3.08"/>
    <n v="212.01"/>
    <n v="19.954999999999998"/>
  </r>
  <r>
    <s v="21:42:04"/>
    <s v="273.,2-.2799"/>
    <s v="S"/>
    <x v="1"/>
    <s v="PAY"/>
    <s v="COMPLETED"/>
    <x v="9"/>
    <s v="12:08:43"/>
    <x v="7"/>
    <s v="LA MOLINA"/>
    <s v="SANTA ANITA"/>
    <s v="Motocicleta"/>
    <x v="717"/>
    <n v="13.95"/>
    <n v="3.75"/>
    <n v="4.5"/>
    <n v="0.55000000000000004"/>
    <n v="16.875"/>
    <n v="7.6725000000000003"/>
    <n v="171.12"/>
    <n v="24.547499999999999"/>
  </r>
  <r>
    <s v="21:42:07"/>
    <s v="6740-.1*4478"/>
    <s v="S"/>
    <x v="3"/>
    <s v="PAY"/>
    <s v="COMPLETED"/>
    <x v="4"/>
    <s v="22:36:23"/>
    <x v="15"/>
    <s v="LIMA"/>
    <s v="SAN ISIDRO"/>
    <s v="Motocicleta"/>
    <x v="901"/>
    <n v="6.66"/>
    <n v="3"/>
    <n v="3.5"/>
    <n v="0.75"/>
    <n v="10.5"/>
    <n v="4.9950000000000001"/>
    <n v="148.06"/>
    <n v="15.495000000000001"/>
  </r>
  <r>
    <s v="21:43:41"/>
    <s v="3151-))+5546"/>
    <s v="S"/>
    <x v="0"/>
    <s v="PAY"/>
    <s v="COMPLETED"/>
    <x v="9"/>
    <s v="12:32:59"/>
    <x v="7"/>
    <s v="SANTIAGO DE SURCO"/>
    <s v="SAN MARTIN DE PORRES"/>
    <s v="Motocicleta"/>
    <x v="524"/>
    <n v="2.96"/>
    <n v="2.5"/>
    <n v="3"/>
    <n v="1.2"/>
    <n v="7.5"/>
    <n v="3.552"/>
    <n v="169.85"/>
    <n v="11.052"/>
  </r>
  <r>
    <s v="21:44:15"/>
    <s v="982(/)*(308"/>
    <s v="S"/>
    <x v="1"/>
    <s v="PAY"/>
    <s v="FAILED"/>
    <x v="9"/>
    <s v="08:44:57"/>
    <x v="8"/>
    <s v="SURQUILLO"/>
    <s v="SAN BORJA"/>
    <s v="Motocicleta"/>
    <x v="550"/>
    <n v="10.64"/>
    <n v="3.75"/>
    <n v="4.5"/>
    <n v="0.55000000000000004"/>
    <n v="16.875"/>
    <n v="5.8520000000000012"/>
    <n v="173.64"/>
    <n v="22.727"/>
  </r>
  <r>
    <s v="21:44:15"/>
    <s v="671/.0.12800"/>
    <s v="S"/>
    <x v="0"/>
    <s v="PAY"/>
    <s v="COMPLETED"/>
    <x v="10"/>
    <s v="18:10:22"/>
    <x v="6"/>
    <s v="SURQUILLO"/>
    <s v="SAN BORJA"/>
    <s v="Motocicleta"/>
    <x v="739"/>
    <n v="9.02"/>
    <n v="2.5"/>
    <n v="3"/>
    <n v="1.2"/>
    <n v="7.5"/>
    <n v="10.824"/>
    <n v="62.24"/>
    <n v="18.323999999999998"/>
  </r>
  <r>
    <s v="21:45:46"/>
    <s v="444+(.,21564"/>
    <m/>
    <x v="1"/>
    <s v="COD"/>
    <s v="COMPLETED"/>
    <x v="4"/>
    <s v="22:22:32"/>
    <x v="15"/>
    <s v="SURQUILLO"/>
    <s v="SAN ISIDRO"/>
    <s v="Motocicleta"/>
    <x v="634"/>
    <n v="2.8100000000000005"/>
    <n v="3.75"/>
    <n v="4.5"/>
    <n v="0.55000000000000004"/>
    <n v="16.875"/>
    <n v="1.5455000000000003"/>
    <n v="222.16"/>
    <n v="18.420500000000001"/>
  </r>
  <r>
    <s v="21:47:00"/>
    <s v="9/*,,/8490"/>
    <m/>
    <x v="1"/>
    <s v="COD"/>
    <s v="COMPLETED"/>
    <x v="4"/>
    <s v="22:10:28"/>
    <x v="15"/>
    <s v="SURQUILLO"/>
    <s v="LA VICTORIA"/>
    <s v="Motocicleta"/>
    <x v="1399"/>
    <n v="16.63"/>
    <n v="3.75"/>
    <n v="4.5"/>
    <n v="0.55000000000000004"/>
    <n v="16.875"/>
    <n v="9.1464999999999996"/>
    <n v="22.65"/>
    <n v="26.0215"/>
  </r>
  <r>
    <s v="21:47:59"/>
    <s v="893.-,2.7273"/>
    <s v="S"/>
    <x v="3"/>
    <s v="PAY"/>
    <s v="COMPLETED"/>
    <x v="4"/>
    <s v="23:05:57"/>
    <x v="16"/>
    <s v="LIMA"/>
    <s v="LINCE"/>
    <s v="Motocicleta"/>
    <x v="1028"/>
    <n v="7.3599999999999994"/>
    <n v="3"/>
    <n v="3.5"/>
    <n v="0.75"/>
    <n v="10.5"/>
    <n v="5.52"/>
    <n v="63.59"/>
    <n v="16.02"/>
  </r>
  <r>
    <s v="21:48:04"/>
    <s v="24121-/-2385"/>
    <s v="S"/>
    <x v="0"/>
    <s v="PAY"/>
    <s v="COMPLETED"/>
    <x v="9"/>
    <s v="12:25:25"/>
    <x v="7"/>
    <s v="SANTIAGO DE SURCO"/>
    <s v="SAN ISIDRO"/>
    <s v="Motocicleta"/>
    <x v="952"/>
    <n v="11.72"/>
    <n v="2.5"/>
    <n v="3"/>
    <n v="1.2"/>
    <n v="7.5"/>
    <n v="14.064"/>
    <n v="11.63"/>
    <n v="21.564"/>
  </r>
  <r>
    <s v="21:48:59"/>
    <s v="7120/,(*1547"/>
    <s v="S"/>
    <x v="1"/>
    <s v="PAY"/>
    <s v="COMPLETED"/>
    <x v="9"/>
    <s v="10:57:24"/>
    <x v="4"/>
    <s v="LIMA"/>
    <s v="CALLAO"/>
    <s v="Motocicleta"/>
    <x v="250"/>
    <n v="7.2899999999999991"/>
    <n v="3.75"/>
    <n v="4.5"/>
    <n v="0.55000000000000004"/>
    <n v="16.875"/>
    <n v="4.0095000000000001"/>
    <n v="246.52"/>
    <n v="20.884499999999999"/>
  </r>
  <r>
    <s v="21:55:18"/>
    <s v="136((1*/2976"/>
    <s v="S"/>
    <x v="0"/>
    <s v="PAY"/>
    <s v="COMPLETED"/>
    <x v="9"/>
    <s v="12:37:48"/>
    <x v="7"/>
    <s v="SANTIAGO DE SURCO"/>
    <s v="SANTIAGO DE SURCO"/>
    <s v="Motocicleta"/>
    <x v="1400"/>
    <n v="15.09"/>
    <n v="2.5"/>
    <n v="3"/>
    <n v="1.2"/>
    <n v="7.5"/>
    <n v="18.108000000000001"/>
    <n v="22.55"/>
    <n v="25.608000000000001"/>
  </r>
  <r>
    <s v="22:01:45"/>
    <s v="844-)*0.774"/>
    <s v="S"/>
    <x v="0"/>
    <s v="PAY"/>
    <s v="COMPLETED"/>
    <x v="9"/>
    <s v="11:53:44"/>
    <x v="5"/>
    <s v="SANTIAGO DE SURCO"/>
    <s v="LIMA"/>
    <s v="Motocicleta"/>
    <x v="520"/>
    <n v="6.7200000000000006"/>
    <n v="2.5"/>
    <n v="3"/>
    <n v="1.2"/>
    <n v="7.5"/>
    <n v="8.0640000000000001"/>
    <n v="10.71"/>
    <n v="15.564"/>
  </r>
  <r>
    <s v="22:06:29"/>
    <s v="898/2(*,6528"/>
    <s v="S"/>
    <x v="1"/>
    <s v="PAY"/>
    <s v="COMPLETED"/>
    <x v="9"/>
    <s v="10:39:36"/>
    <x v="4"/>
    <s v="SAN JUAN DE MIRAFLORES"/>
    <s v="VILLA MARIA DEL TRIUNFO"/>
    <s v="Motocicleta"/>
    <x v="1343"/>
    <n v="0"/>
    <n v="3.75"/>
    <n v="4.5"/>
    <n v="0.55000000000000004"/>
    <n v="13.364999999999998"/>
    <n v="0"/>
    <n v="50.48"/>
    <n v="13.364999999999998"/>
  </r>
  <r>
    <s v="22:06:47"/>
    <s v="342*1,)21277"/>
    <s v="S"/>
    <x v="0"/>
    <s v="PAY"/>
    <s v="COMPLETED"/>
    <x v="9"/>
    <s v="12:49:30"/>
    <x v="7"/>
    <s v="SANTIAGO DE SURCO"/>
    <s v="SANTIAGO DE SURCO"/>
    <s v="Motocicleta"/>
    <x v="1401"/>
    <n v="16.97"/>
    <n v="2.5"/>
    <n v="3"/>
    <n v="1.2"/>
    <n v="7.5"/>
    <n v="20.363999999999997"/>
    <n v="43.94"/>
    <n v="27.863999999999997"/>
  </r>
  <r>
    <s v="22:09:27"/>
    <s v="307,../.2268"/>
    <s v="S"/>
    <x v="0"/>
    <s v="PAY"/>
    <s v="COMPLETED"/>
    <x v="9"/>
    <s v="13:00:09"/>
    <x v="3"/>
    <s v="SANTIAGO DE SURCO"/>
    <s v="MIRAFLORES"/>
    <s v="Motocicleta"/>
    <x v="433"/>
    <n v="12.46"/>
    <n v="2.5"/>
    <n v="3"/>
    <n v="1.2"/>
    <n v="7.5"/>
    <n v="14.952"/>
    <n v="239.81"/>
    <n v="22.451999999999998"/>
  </r>
  <r>
    <s v="22:14:57"/>
    <s v="799.-22/3502"/>
    <s v="S"/>
    <x v="0"/>
    <s v="PAY"/>
    <s v="COMPLETED"/>
    <x v="9"/>
    <s v="12:17:38"/>
    <x v="7"/>
    <s v="SANTIAGO DE SURCO"/>
    <s v="SAN ISIDRO"/>
    <s v="Motocicleta"/>
    <x v="31"/>
    <n v="15.07"/>
    <n v="2.5"/>
    <n v="3"/>
    <n v="1.2"/>
    <n v="7.5"/>
    <n v="18.084"/>
    <n v="218.37"/>
    <n v="25.584"/>
  </r>
  <r>
    <s v="22:20:39"/>
    <s v="960,/1/.9018"/>
    <s v="S"/>
    <x v="0"/>
    <s v="PAY"/>
    <s v="COMPLETED"/>
    <x v="9"/>
    <s v="12:16:23"/>
    <x v="7"/>
    <s v="SANTIAGO DE SURCO"/>
    <s v="MIRAFLORES"/>
    <s v="Motocicleta"/>
    <x v="1375"/>
    <n v="6.84"/>
    <n v="2.5"/>
    <n v="3"/>
    <n v="1.2"/>
    <n v="7.5"/>
    <n v="8.2080000000000002"/>
    <n v="203.82"/>
    <n v="15.708"/>
  </r>
  <r>
    <s v="22:25:24"/>
    <s v="9060,+,+9082"/>
    <m/>
    <x v="1"/>
    <s v="COD"/>
    <s v="COMPLETED"/>
    <x v="4"/>
    <s v="23:03:54"/>
    <x v="16"/>
    <s v="SURQUILLO"/>
    <s v="SANTIAGO DE SURCO"/>
    <s v="Motocicleta"/>
    <x v="1402"/>
    <n v="9.48"/>
    <n v="3.75"/>
    <n v="4.5"/>
    <n v="0.55000000000000004"/>
    <n v="16.875"/>
    <n v="5.2140000000000004"/>
    <n v="174.93"/>
    <n v="22.088999999999999"/>
  </r>
  <r>
    <s v="22:29:25"/>
    <s v="346+-.+)6322"/>
    <s v="S"/>
    <x v="0"/>
    <s v="PAY"/>
    <s v="COMPLETED"/>
    <x v="9"/>
    <s v="14:10:51"/>
    <x v="9"/>
    <s v="SANTIAGO DE SURCO"/>
    <s v="MAGDALENA DEL MAR"/>
    <s v="Motocicleta"/>
    <x v="355"/>
    <n v="8.9700000000000006"/>
    <n v="2.5"/>
    <n v="3"/>
    <n v="1.2"/>
    <n v="7.5"/>
    <n v="10.764000000000001"/>
    <n v="65.569999999999993"/>
    <n v="18.264000000000003"/>
  </r>
  <r>
    <s v="22:30:33"/>
    <s v="3),.,)4988"/>
    <m/>
    <x v="1"/>
    <s v="COD"/>
    <s v="COMPLETED"/>
    <x v="4"/>
    <s v="23:06:28"/>
    <x v="16"/>
    <s v="SURQUILLO"/>
    <s v="SAN ISIDRO"/>
    <s v="Motocicleta"/>
    <x v="164"/>
    <n v="0.20999999999999996"/>
    <n v="3.75"/>
    <n v="4.5"/>
    <n v="0.55000000000000004"/>
    <n v="16.875"/>
    <n v="0.11549999999999999"/>
    <n v="88.32"/>
    <n v="16.990500000000001"/>
  </r>
  <r>
    <s v="22:44:16"/>
    <s v="253)0.,,7186"/>
    <s v="S"/>
    <x v="0"/>
    <s v="PAY"/>
    <s v="COMPLETED"/>
    <x v="9"/>
    <s v="17:08:53"/>
    <x v="13"/>
    <s v="SANTIAGO DE SURCO"/>
    <s v="SAN MIGUEL"/>
    <s v="Motocicleta"/>
    <x v="475"/>
    <n v="0.52"/>
    <n v="2.5"/>
    <n v="3"/>
    <n v="1.2"/>
    <n v="7.5"/>
    <n v="0.624"/>
    <n v="227.4"/>
    <n v="8.1240000000000006"/>
  </r>
  <r>
    <s v="22:50:21"/>
    <s v="650(+02*3609"/>
    <s v="S"/>
    <x v="0"/>
    <s v="PAY"/>
    <s v="COMPLETED"/>
    <x v="9"/>
    <s v="12:46:54"/>
    <x v="7"/>
    <s v="SANTIAGO DE SURCO"/>
    <s v="MIRAFLORES"/>
    <s v="Motocicleta"/>
    <x v="811"/>
    <n v="18.399999999999999"/>
    <n v="2.5"/>
    <n v="3"/>
    <n v="1.2"/>
    <n v="7.5"/>
    <n v="22.08"/>
    <n v="7.99"/>
    <n v="29.58"/>
  </r>
  <r>
    <s v="22:54:18"/>
    <s v="186.,2*+8791"/>
    <s v="S"/>
    <x v="0"/>
    <s v="PAY"/>
    <s v="COMPLETED"/>
    <x v="9"/>
    <s v="12:37:43"/>
    <x v="7"/>
    <s v="SANTIAGO DE SURCO"/>
    <s v="MIRAFLORES"/>
    <s v="Motocicleta"/>
    <x v="1403"/>
    <n v="3.25"/>
    <n v="2.5"/>
    <n v="3"/>
    <n v="1.2"/>
    <n v="7.5"/>
    <n v="3.9"/>
    <n v="146.24"/>
    <n v="11.4"/>
  </r>
  <r>
    <s v="22:58:51"/>
    <s v="951).01+5090"/>
    <s v="S"/>
    <x v="0"/>
    <s v="PAY"/>
    <s v="COMPLETED"/>
    <x v="9"/>
    <s v="11:53:42"/>
    <x v="5"/>
    <s v="SANTIAGO DE SURCO"/>
    <s v="SANTA ANITA"/>
    <s v="Motocicleta"/>
    <x v="1404"/>
    <n v="6.93"/>
    <n v="2.5"/>
    <n v="3"/>
    <n v="1.2"/>
    <n v="7.5"/>
    <n v="8.3159999999999989"/>
    <n v="38.18"/>
    <n v="15.815999999999999"/>
  </r>
  <r>
    <s v="23:03:10"/>
    <s v="708/-)()4564"/>
    <s v="S"/>
    <x v="0"/>
    <s v="CCD"/>
    <s v="COMPLETED"/>
    <x v="9"/>
    <s v="12:08:26"/>
    <x v="7"/>
    <s v="SANTIAGO DE SURCO"/>
    <s v="BARRANCO"/>
    <s v="Motocicleta"/>
    <x v="96"/>
    <n v="9.7200000000000006"/>
    <n v="2.5"/>
    <n v="3"/>
    <n v="1.2"/>
    <n v="7.5"/>
    <n v="11.664"/>
    <n v="80.069999999999993"/>
    <n v="19.164000000000001"/>
  </r>
  <r>
    <s v="23:09:15"/>
    <s v="643**)-(9492"/>
    <s v="S"/>
    <x v="0"/>
    <s v="PAY"/>
    <s v="COMPLETED"/>
    <x v="9"/>
    <s v="12:06:08"/>
    <x v="7"/>
    <s v="SANTIAGO DE SURCO"/>
    <s v="LA VICTORIA"/>
    <s v="Motocicleta"/>
    <x v="1405"/>
    <n v="13.5"/>
    <n v="2.5"/>
    <n v="3"/>
    <n v="1.2"/>
    <n v="7.5"/>
    <n v="16.2"/>
    <n v="233.8"/>
    <n v="23.7"/>
  </r>
  <r>
    <s v="23:57:25"/>
    <s v="143,2.0+6830"/>
    <s v="S"/>
    <x v="0"/>
    <s v="PAY"/>
    <s v="COMPLETED"/>
    <x v="9"/>
    <s v="13:19:30"/>
    <x v="3"/>
    <s v="SANTIAGO DE SURCO"/>
    <s v="SANTIAGO DE SURCO"/>
    <s v="Motocicleta"/>
    <x v="1406"/>
    <n v="14.45"/>
    <n v="2.5"/>
    <n v="3"/>
    <n v="1.2"/>
    <n v="7.5"/>
    <n v="17.34"/>
    <n v="223.66"/>
    <n v="24.84"/>
  </r>
  <r>
    <s v="23:59:34"/>
    <s v="94+0).05567"/>
    <s v="M"/>
    <x v="0"/>
    <s v="CCD"/>
    <s v="COMPLETED"/>
    <x v="9"/>
    <s v="11:41:51"/>
    <x v="5"/>
    <s v="MIRAFLORES"/>
    <s v="SAN BORJA"/>
    <s v="Motocicleta"/>
    <x v="344"/>
    <n v="10.89"/>
    <n v="2.5"/>
    <n v="3"/>
    <n v="1.2"/>
    <n v="7.5"/>
    <n v="13.068"/>
    <n v="140.63"/>
    <n v="20.567999999999998"/>
  </r>
  <r>
    <s v="00:01:57"/>
    <s v="9272,02*9265"/>
    <s v="S"/>
    <x v="0"/>
    <s v="PAY"/>
    <s v="COMPLETED"/>
    <x v="9"/>
    <s v="12:11:24"/>
    <x v="7"/>
    <s v="SANTIAGO DE SURCO"/>
    <s v="LIMA"/>
    <s v="Motocicleta"/>
    <x v="1407"/>
    <n v="8.1999999999999993"/>
    <n v="2.5"/>
    <n v="3"/>
    <n v="1.2"/>
    <n v="7.5"/>
    <n v="9.8399999999999981"/>
    <n v="237.38"/>
    <n v="17.339999999999996"/>
  </r>
  <r>
    <s v="00:05:37"/>
    <s v="5282)1.,5843"/>
    <s v="S"/>
    <x v="0"/>
    <s v="PAY"/>
    <s v="COMPLETED"/>
    <x v="9"/>
    <s v="12:22:04"/>
    <x v="7"/>
    <s v="SANTIAGO DE SURCO"/>
    <s v="SAN JUAN DE LURIGANCHO"/>
    <s v="Motocicleta"/>
    <x v="902"/>
    <n v="1.2999999999999998"/>
    <n v="2.5"/>
    <n v="3"/>
    <n v="1.2"/>
    <n v="7.5"/>
    <n v="1.5599999999999998"/>
    <n v="131.68"/>
    <n v="9.06"/>
  </r>
  <r>
    <s v="00:24:31"/>
    <s v="219/2+2+3112"/>
    <s v="S"/>
    <x v="0"/>
    <s v="PAY"/>
    <s v="COMPLETED"/>
    <x v="9"/>
    <s v="13:24:08"/>
    <x v="3"/>
    <s v="SANTIAGO DE SURCO"/>
    <s v="SAN MARTIN DE PORRES"/>
    <s v="Motocicleta"/>
    <x v="947"/>
    <n v="15"/>
    <n v="2.5"/>
    <n v="3"/>
    <n v="1.2"/>
    <n v="7.5"/>
    <n v="18"/>
    <n v="169.64"/>
    <n v="25.5"/>
  </r>
  <r>
    <s v="00:28:29"/>
    <s v="327+,(0/7606"/>
    <s v="S"/>
    <x v="0"/>
    <s v="PAY"/>
    <s v="COMPLETED"/>
    <x v="9"/>
    <s v="12:22:23"/>
    <x v="7"/>
    <s v="SANTIAGO DE SURCO"/>
    <s v="SANTIAGO DE SURCO"/>
    <s v="Motocicleta"/>
    <x v="1408"/>
    <n v="0"/>
    <n v="2.5"/>
    <n v="3"/>
    <n v="1.2"/>
    <n v="3.75"/>
    <n v="0"/>
    <n v="120.72"/>
    <n v="3.75"/>
  </r>
  <r>
    <s v="00:32:27"/>
    <s v="909()1-(6835"/>
    <s v="S"/>
    <x v="0"/>
    <s v="PAY"/>
    <s v="COMPLETED"/>
    <x v="9"/>
    <s v="16:15:16"/>
    <x v="2"/>
    <s v="SANTIAGO DE SURCO"/>
    <s v="PUEBLO LIBRE"/>
    <s v="Motocicleta"/>
    <x v="1409"/>
    <n v="8.9"/>
    <n v="2.5"/>
    <n v="3"/>
    <n v="1.2"/>
    <n v="7.5"/>
    <n v="10.68"/>
    <n v="74.8"/>
    <n v="18.18"/>
  </r>
  <r>
    <s v="00:46:07"/>
    <s v="791)10+*81"/>
    <s v="S"/>
    <x v="0"/>
    <s v="PAY"/>
    <s v="COMPLETED"/>
    <x v="9"/>
    <s v="14:23:56"/>
    <x v="9"/>
    <s v="MIRAFLORES"/>
    <s v="LA MOLINA"/>
    <s v="Motocicleta"/>
    <x v="349"/>
    <n v="9.44"/>
    <n v="2.5"/>
    <n v="3"/>
    <n v="1.2"/>
    <n v="7.5"/>
    <n v="11.327999999999999"/>
    <n v="31.88"/>
    <n v="18.827999999999999"/>
  </r>
  <r>
    <s v="00:46:07"/>
    <s v="351.0*,18753"/>
    <s v="S"/>
    <x v="0"/>
    <s v="PAY"/>
    <s v="COMPLETED"/>
    <x v="9"/>
    <s v="13:03:56"/>
    <x v="3"/>
    <s v="MIRAFLORES"/>
    <s v="SAN ISIDRO"/>
    <s v="Motocicleta"/>
    <x v="231"/>
    <n v="11.31"/>
    <n v="2.5"/>
    <n v="3"/>
    <n v="1.2"/>
    <n v="7.5"/>
    <n v="13.572000000000001"/>
    <n v="104.91"/>
    <n v="21.072000000000003"/>
  </r>
  <r>
    <s v="00:46:07"/>
    <s v="6161)2*.8046"/>
    <s v="S"/>
    <x v="0"/>
    <s v="PAY"/>
    <s v="COMPLETED"/>
    <x v="9"/>
    <s v="14:24:33"/>
    <x v="9"/>
    <s v="MIRAFLORES"/>
    <s v="SAN ISIDRO"/>
    <s v="Motocicleta"/>
    <x v="19"/>
    <n v="4.46"/>
    <n v="2.5"/>
    <n v="3"/>
    <n v="1.2"/>
    <n v="7.5"/>
    <n v="5.3519999999999994"/>
    <n v="179.69"/>
    <n v="12.852"/>
  </r>
  <r>
    <s v="00:46:07"/>
    <s v="577,(2).5377"/>
    <s v="S"/>
    <x v="0"/>
    <s v="PAY"/>
    <s v="COMPLETED"/>
    <x v="9"/>
    <s v="10:38:25"/>
    <x v="4"/>
    <s v="MIRAFLORES"/>
    <s v="LA PERLA"/>
    <s v="Motocicleta"/>
    <x v="46"/>
    <n v="17.82"/>
    <n v="2.5"/>
    <n v="3"/>
    <n v="1.2"/>
    <n v="7.5"/>
    <n v="21.384"/>
    <n v="30.86"/>
    <n v="28.884"/>
  </r>
  <r>
    <s v="00:46:35"/>
    <s v="940),+++2453"/>
    <s v="S"/>
    <x v="2"/>
    <s v="PAY"/>
    <s v="COMPLETED"/>
    <x v="9"/>
    <s v="10:52:15"/>
    <x v="4"/>
    <s v="SANTIAGO DE SURCO"/>
    <s v="SAN BORJA"/>
    <s v="Motocicleta"/>
    <x v="541"/>
    <n v="0"/>
    <n v="12"/>
    <n v="8"/>
    <n v="2.65"/>
    <n v="64.64"/>
    <n v="0"/>
    <n v="148.55000000000001"/>
    <n v="64.64"/>
  </r>
  <r>
    <s v="00:56:57"/>
    <s v="1452.0/+9416"/>
    <s v="S"/>
    <x v="2"/>
    <s v="COD"/>
    <s v="COMPLETED"/>
    <x v="9"/>
    <s v="16:00:41"/>
    <x v="2"/>
    <s v="LINCE"/>
    <s v="LOS OLIVOS"/>
    <s v="Motocicleta"/>
    <x v="1025"/>
    <n v="3.0600000000000005"/>
    <n v="12"/>
    <n v="8"/>
    <n v="2.65"/>
    <n v="96"/>
    <n v="8.1090000000000018"/>
    <n v="120.8"/>
    <n v="104.10900000000001"/>
  </r>
  <r>
    <s v="00:58:48"/>
    <s v="3851.,+09846"/>
    <s v="M"/>
    <x v="0"/>
    <s v="COD"/>
    <s v="COMPLETED"/>
    <x v="9"/>
    <s v="11:28:05"/>
    <x v="5"/>
    <s v="SURQUILLO"/>
    <s v="SAN LUIS"/>
    <s v="Motocicleta"/>
    <x v="1410"/>
    <n v="3.63"/>
    <n v="2.5"/>
    <n v="3"/>
    <n v="1.2"/>
    <n v="7.5"/>
    <n v="4.3559999999999999"/>
    <n v="199.76"/>
    <n v="11.856"/>
  </r>
  <r>
    <s v="00:58:48"/>
    <s v="884*+0.24577"/>
    <s v="M"/>
    <x v="0"/>
    <s v="COD"/>
    <s v="COMPLETED"/>
    <x v="9"/>
    <s v="13:05:12"/>
    <x v="3"/>
    <s v="SURQUILLO"/>
    <s v="SAN LUIS"/>
    <s v="Motocicleta"/>
    <x v="307"/>
    <n v="1.29"/>
    <n v="2.5"/>
    <n v="3"/>
    <n v="1.2"/>
    <n v="7.5"/>
    <n v="1.548"/>
    <n v="25.27"/>
    <n v="9.048"/>
  </r>
  <r>
    <s v="00:58:48"/>
    <s v="476/20125627"/>
    <s v="M"/>
    <x v="0"/>
    <s v="COD"/>
    <s v="COMPLETED"/>
    <x v="9"/>
    <s v="12:27:29"/>
    <x v="7"/>
    <s v="SURQUILLO"/>
    <s v="SAN LUIS"/>
    <s v="Motocicleta"/>
    <x v="1411"/>
    <n v="2.76"/>
    <n v="2.5"/>
    <n v="3"/>
    <n v="1.2"/>
    <n v="7.5"/>
    <n v="3.3119999999999998"/>
    <n v="61.03"/>
    <n v="10.811999999999999"/>
  </r>
  <r>
    <s v="00:58:48"/>
    <s v="3241)2(,9076"/>
    <s v="M"/>
    <x v="0"/>
    <s v="COD"/>
    <s v="COMPLETED"/>
    <x v="9"/>
    <s v="13:16:54"/>
    <x v="3"/>
    <s v="SURQUILLO"/>
    <s v="SAN LUIS"/>
    <s v="Motocicleta"/>
    <x v="443"/>
    <n v="12.36"/>
    <n v="2.5"/>
    <n v="3"/>
    <n v="1.2"/>
    <n v="7.5"/>
    <n v="14.831999999999999"/>
    <n v="139.94999999999999"/>
    <n v="22.332000000000001"/>
  </r>
  <r>
    <s v="01:09:11"/>
    <s v="605,+(*+6414"/>
    <s v="S"/>
    <x v="0"/>
    <s v="PAY"/>
    <s v="COMPLETED"/>
    <x v="9"/>
    <s v="11:25:15"/>
    <x v="5"/>
    <s v="LA MOLINA"/>
    <s v="MIRAFLORES"/>
    <s v="Motocicleta"/>
    <x v="1412"/>
    <n v="6.0399999999999991"/>
    <n v="2.5"/>
    <n v="3"/>
    <n v="1.2"/>
    <n v="7.5"/>
    <n v="7.2479999999999984"/>
    <n v="87.54"/>
    <n v="14.747999999999998"/>
  </r>
  <r>
    <s v="01:09:11"/>
    <s v="113)2/)*4800"/>
    <s v="M"/>
    <x v="0"/>
    <s v="PAY"/>
    <s v="COMPLETED"/>
    <x v="9"/>
    <s v="12:41:28"/>
    <x v="7"/>
    <s v="LA MOLINA"/>
    <s v="CHORRILLOS"/>
    <s v="Motocicleta"/>
    <x v="1361"/>
    <n v="17.670000000000002"/>
    <n v="2.5"/>
    <n v="3"/>
    <n v="1.2"/>
    <n v="7.5"/>
    <n v="21.204000000000001"/>
    <n v="102.75"/>
    <n v="28.704000000000001"/>
  </r>
  <r>
    <s v="01:10:51"/>
    <s v="523-21/-4012"/>
    <s v="M"/>
    <x v="0"/>
    <s v="PAY"/>
    <s v="COMPLETED"/>
    <x v="9"/>
    <s v="11:31:54"/>
    <x v="5"/>
    <s v="MIRAFLORES"/>
    <s v="MIRAFLORES"/>
    <s v="Motocicleta"/>
    <x v="1413"/>
    <n v="6.4"/>
    <n v="2.5"/>
    <n v="3"/>
    <n v="1.2"/>
    <n v="7.5"/>
    <n v="7.68"/>
    <n v="82.96"/>
    <n v="15.18"/>
  </r>
  <r>
    <s v="01:10:51"/>
    <s v="3421/-,(3971"/>
    <s v="S"/>
    <x v="0"/>
    <s v="PAY"/>
    <s v="COMPLETED"/>
    <x v="9"/>
    <s v="12:51:42"/>
    <x v="7"/>
    <s v="MIRAFLORES"/>
    <s v="SAN ISIDRO"/>
    <s v="Motocicleta"/>
    <x v="1356"/>
    <n v="17.71"/>
    <n v="2.5"/>
    <n v="3"/>
    <n v="1.2"/>
    <n v="7.5"/>
    <n v="21.251999999999999"/>
    <n v="209.06"/>
    <n v="28.751999999999999"/>
  </r>
  <r>
    <s v="01:10:51"/>
    <s v="390-)..12300"/>
    <s v="S"/>
    <x v="0"/>
    <s v="PAY"/>
    <s v="COMPLETED"/>
    <x v="9"/>
    <s v="11:43:57"/>
    <x v="5"/>
    <s v="MIRAFLORES"/>
    <s v="BARRANCO"/>
    <s v="Motocicleta"/>
    <x v="693"/>
    <n v="15.969999999999999"/>
    <n v="2.5"/>
    <n v="3"/>
    <n v="1.2"/>
    <n v="7.5"/>
    <n v="19.163999999999998"/>
    <n v="196.83"/>
    <n v="26.663999999999998"/>
  </r>
  <r>
    <s v="01:10:51"/>
    <s v="622.0+)07421"/>
    <s v="S"/>
    <x v="0"/>
    <s v="PAY"/>
    <s v="COMPLETED"/>
    <x v="9"/>
    <s v="14:22:31"/>
    <x v="9"/>
    <s v="MIRAFLORES"/>
    <s v="SANTIAGO DE SURCO"/>
    <s v="Motocicleta"/>
    <x v="902"/>
    <n v="1.2999999999999998"/>
    <n v="2.5"/>
    <n v="3"/>
    <n v="1.2"/>
    <n v="7.5"/>
    <n v="1.5599999999999998"/>
    <n v="95.52"/>
    <n v="9.06"/>
  </r>
  <r>
    <s v="01:10:51"/>
    <s v="8132),(+7385"/>
    <s v="S"/>
    <x v="0"/>
    <s v="PAY"/>
    <s v="COMPLETED"/>
    <x v="9"/>
    <s v="14:43:22"/>
    <x v="9"/>
    <s v="MIRAFLORES"/>
    <s v="ATE"/>
    <s v="Motocicleta"/>
    <x v="1414"/>
    <n v="7.91"/>
    <n v="2.5"/>
    <n v="3"/>
    <n v="1.2"/>
    <n v="7.5"/>
    <n v="9.4919999999999991"/>
    <n v="81.02"/>
    <n v="16.991999999999997"/>
  </r>
  <r>
    <s v="01:19:23"/>
    <s v="984-.(0-7082"/>
    <s v="S"/>
    <x v="0"/>
    <s v="PAY"/>
    <s v="COMPLETED"/>
    <x v="9"/>
    <s v="11:29:39"/>
    <x v="5"/>
    <s v="SANTIAGO DE SURCO"/>
    <s v="JESUS MARIA"/>
    <s v="Motocicleta"/>
    <x v="1415"/>
    <n v="3.08"/>
    <n v="2.5"/>
    <n v="3"/>
    <n v="1.2"/>
    <n v="7.5"/>
    <n v="3.6959999999999997"/>
    <n v="208.29"/>
    <n v="11.196"/>
  </r>
  <r>
    <s v="01:19:23"/>
    <s v="84+211*9160"/>
    <s v="S"/>
    <x v="0"/>
    <s v="PAY"/>
    <s v="COMPLETED"/>
    <x v="9"/>
    <s v="13:25:37"/>
    <x v="3"/>
    <s v="SANTIAGO DE SURCO"/>
    <s v="SANTIAGO DE SURCO"/>
    <s v="Motocicleta"/>
    <x v="1416"/>
    <n v="9.3000000000000007"/>
    <n v="2.5"/>
    <n v="3"/>
    <n v="1.2"/>
    <n v="7.5"/>
    <n v="11.16"/>
    <n v="64.88"/>
    <n v="18.66"/>
  </r>
  <r>
    <s v="01:19:23"/>
    <s v="4280+0*/3512"/>
    <s v="S"/>
    <x v="0"/>
    <s v="PAY"/>
    <s v="COMPLETED"/>
    <x v="9"/>
    <s v="16:08:31"/>
    <x v="2"/>
    <s v="SANTIAGO DE SURCO"/>
    <s v="ATE"/>
    <s v="Motocicleta"/>
    <x v="531"/>
    <n v="10.79"/>
    <n v="2.5"/>
    <n v="3"/>
    <n v="1.2"/>
    <n v="7.5"/>
    <n v="12.947999999999999"/>
    <n v="107.3"/>
    <n v="20.448"/>
  </r>
  <r>
    <s v="01:19:23"/>
    <s v="966((/)26338"/>
    <s v="S"/>
    <x v="0"/>
    <s v="PAY"/>
    <s v="COMPLETED"/>
    <x v="9"/>
    <s v="13:02:37"/>
    <x v="3"/>
    <s v="SANTIAGO DE SURCO"/>
    <s v="LIMA"/>
    <s v="Motocicleta"/>
    <x v="463"/>
    <n v="0"/>
    <n v="2.5"/>
    <n v="3"/>
    <n v="1.2"/>
    <n v="3.3000000000000003"/>
    <n v="0"/>
    <n v="171.44"/>
    <n v="3.3000000000000003"/>
  </r>
  <r>
    <s v="01:19:23"/>
    <s v="898.21-23449"/>
    <s v="S"/>
    <x v="0"/>
    <s v="PAY"/>
    <s v="COMPLETED"/>
    <x v="9"/>
    <s v="11:36:40"/>
    <x v="5"/>
    <s v="SANTIAGO DE SURCO"/>
    <s v="JESUS MARIA"/>
    <s v="Motocicleta"/>
    <x v="744"/>
    <n v="1.3900000000000001"/>
    <n v="2.5"/>
    <n v="3"/>
    <n v="1.2"/>
    <n v="7.5"/>
    <n v="1.6680000000000001"/>
    <n v="106.11"/>
    <n v="9.1679999999999993"/>
  </r>
  <r>
    <s v="01:19:23"/>
    <s v="3172,(112184"/>
    <s v="S"/>
    <x v="0"/>
    <s v="PAY"/>
    <s v="COMPLETED"/>
    <x v="9"/>
    <s v="13:33:57"/>
    <x v="3"/>
    <s v="SANTIAGO DE SURCO"/>
    <s v="SAN JUAN DE LURIGANCHO"/>
    <s v="Motocicleta"/>
    <x v="501"/>
    <n v="14.07"/>
    <n v="2.5"/>
    <n v="3"/>
    <n v="1.2"/>
    <n v="7.5"/>
    <n v="16.884"/>
    <n v="241"/>
    <n v="24.384"/>
  </r>
  <r>
    <s v="01:19:23"/>
    <s v="914+.()(3270"/>
    <s v="S"/>
    <x v="0"/>
    <s v="PAY"/>
    <s v="COMPLETED"/>
    <x v="9"/>
    <s v="11:24:10"/>
    <x v="5"/>
    <s v="SANTIAGO DE SURCO"/>
    <s v="SAN ISIDRO"/>
    <s v="Motocicleta"/>
    <x v="112"/>
    <n v="10.85"/>
    <n v="2.5"/>
    <n v="3"/>
    <n v="1.2"/>
    <n v="7.5"/>
    <n v="13.02"/>
    <n v="108.46"/>
    <n v="20.52"/>
  </r>
  <r>
    <s v="01:19:23"/>
    <s v="896100-,6148"/>
    <s v="S"/>
    <x v="0"/>
    <s v="PAY"/>
    <s v="COMPLETED"/>
    <x v="9"/>
    <s v="14:46:25"/>
    <x v="9"/>
    <s v="SANTIAGO DE SURCO"/>
    <s v="SANTIAGO DE SURCO"/>
    <s v="Motocicleta"/>
    <x v="1004"/>
    <n v="3.4399999999999995"/>
    <n v="2.5"/>
    <n v="3"/>
    <n v="1.2"/>
    <n v="7.5"/>
    <n v="4.1279999999999992"/>
    <n v="38.19"/>
    <n v="11.628"/>
  </r>
  <r>
    <s v="01:19:23"/>
    <s v="939./(+,3720"/>
    <s v="S"/>
    <x v="0"/>
    <s v="PAY"/>
    <s v="COMPLETED"/>
    <x v="9"/>
    <s v="13:02:18"/>
    <x v="3"/>
    <s v="SANTIAGO DE SURCO"/>
    <s v="LIMA"/>
    <s v="Motocicleta"/>
    <x v="752"/>
    <n v="6.52"/>
    <n v="2.5"/>
    <n v="3"/>
    <n v="1.2"/>
    <n v="7.5"/>
    <n v="7.823999999999999"/>
    <n v="103.39"/>
    <n v="15.323999999999998"/>
  </r>
  <r>
    <s v="01:19:23"/>
    <s v="7551.2223588"/>
    <s v="S"/>
    <x v="0"/>
    <s v="PAY"/>
    <s v="COMPLETED"/>
    <x v="9"/>
    <s v="13:02:54"/>
    <x v="3"/>
    <s v="SANTIAGO DE SURCO"/>
    <s v="SAN MARTIN DE PORRES"/>
    <s v="Motocicleta"/>
    <x v="1192"/>
    <n v="5.35"/>
    <n v="2.5"/>
    <n v="3"/>
    <n v="1.2"/>
    <n v="7.5"/>
    <n v="6.419999999999999"/>
    <n v="166.13"/>
    <n v="13.919999999999998"/>
  </r>
  <r>
    <s v="01:19:23"/>
    <s v="290),--.9771"/>
    <s v="S"/>
    <x v="0"/>
    <s v="PAY"/>
    <s v="COMPLETED"/>
    <x v="9"/>
    <s v="13:04:52"/>
    <x v="3"/>
    <s v="SANTIAGO DE SURCO"/>
    <s v="SANTIAGO DE SURCO"/>
    <s v="Motocicleta"/>
    <x v="694"/>
    <n v="0"/>
    <n v="2.5"/>
    <n v="3"/>
    <n v="1.2"/>
    <n v="4.62"/>
    <n v="0"/>
    <n v="94.26"/>
    <n v="4.62"/>
  </r>
  <r>
    <s v="01:19:23"/>
    <s v="339*1/-*4169"/>
    <s v="S"/>
    <x v="0"/>
    <s v="PAY"/>
    <s v="COMPLETED"/>
    <x v="9"/>
    <s v="14:21:27"/>
    <x v="9"/>
    <s v="SANTIAGO DE SURCO"/>
    <s v="CHORRILLOS"/>
    <s v="Motocicleta"/>
    <x v="162"/>
    <n v="17.46"/>
    <n v="2.5"/>
    <n v="3"/>
    <n v="1.2"/>
    <n v="7.5"/>
    <n v="20.952000000000002"/>
    <n v="116.12"/>
    <n v="28.452000000000002"/>
  </r>
  <r>
    <s v="01:19:23"/>
    <s v="464().-.6111"/>
    <s v="S"/>
    <x v="0"/>
    <s v="PAY"/>
    <s v="COMPLETED"/>
    <x v="9"/>
    <s v="11:11:50"/>
    <x v="5"/>
    <s v="SANTIAGO DE SURCO"/>
    <s v="MIRAFLORES"/>
    <s v="Motocicleta"/>
    <x v="1417"/>
    <n v="0.69"/>
    <n v="2.5"/>
    <n v="3"/>
    <n v="1.2"/>
    <n v="7.5"/>
    <n v="0.82799999999999996"/>
    <n v="7.98"/>
    <n v="8.3279999999999994"/>
  </r>
  <r>
    <s v="01:19:23"/>
    <s v="49((,++1615"/>
    <s v="S"/>
    <x v="0"/>
    <s v="PAY"/>
    <s v="IN_PROGRESS"/>
    <x v="9"/>
    <s v="09:21:02"/>
    <x v="10"/>
    <s v="SANTIAGO DE SURCO"/>
    <s v="CARABAYLLO"/>
    <s v="Motocicleta"/>
    <x v="323"/>
    <n v="14.61"/>
    <n v="2.5"/>
    <n v="3"/>
    <n v="1.2"/>
    <n v="7.5"/>
    <n v="17.532"/>
    <n v="4.33"/>
    <n v="25.032"/>
  </r>
  <r>
    <s v="01:50:43"/>
    <s v="792((*(.6714"/>
    <s v="S"/>
    <x v="0"/>
    <s v="PAY"/>
    <s v="COMPLETED"/>
    <x v="9"/>
    <s v="11:22:18"/>
    <x v="5"/>
    <s v="SURQUILLO"/>
    <s v="LIMA"/>
    <s v="Motocicleta"/>
    <x v="494"/>
    <n v="0.14000000000000012"/>
    <n v="2.5"/>
    <n v="3"/>
    <n v="1.2"/>
    <n v="7.5"/>
    <n v="0.16800000000000015"/>
    <n v="221.91"/>
    <n v="7.6680000000000001"/>
  </r>
  <r>
    <s v="01:50:43"/>
    <s v="499-10*(1260"/>
    <s v="S"/>
    <x v="0"/>
    <s v="PAY"/>
    <s v="COMPLETED"/>
    <x v="9"/>
    <s v="11:22:34"/>
    <x v="5"/>
    <s v="SURQUILLO"/>
    <s v="LIMA"/>
    <s v="Motocicleta"/>
    <x v="64"/>
    <n v="16.04"/>
    <n v="2.5"/>
    <n v="3"/>
    <n v="1.2"/>
    <n v="7.5"/>
    <n v="19.247999999999998"/>
    <n v="188.68"/>
    <n v="26.747999999999998"/>
  </r>
  <r>
    <s v="01:50:43"/>
    <s v="625)/2106022"/>
    <s v="S"/>
    <x v="0"/>
    <s v="PAY"/>
    <s v="COMPLETED"/>
    <x v="9"/>
    <s v="11:23:05"/>
    <x v="5"/>
    <s v="SURQUILLO"/>
    <s v="LIMA"/>
    <s v="Motocicleta"/>
    <x v="1418"/>
    <n v="4.57"/>
    <n v="2.5"/>
    <n v="3"/>
    <n v="1.2"/>
    <n v="7.5"/>
    <n v="5.484"/>
    <n v="166.47"/>
    <n v="12.984"/>
  </r>
  <r>
    <s v="01:50:43"/>
    <s v="639.2.,02014"/>
    <s v="S"/>
    <x v="0"/>
    <s v="PAY"/>
    <s v="COMPLETED"/>
    <x v="9"/>
    <s v="12:13:38"/>
    <x v="7"/>
    <s v="SURQUILLO"/>
    <s v="LIMA"/>
    <s v="Motocicleta"/>
    <x v="1419"/>
    <n v="17.07"/>
    <n v="2.5"/>
    <n v="3"/>
    <n v="1.2"/>
    <n v="7.5"/>
    <n v="20.483999999999998"/>
    <n v="47.12"/>
    <n v="27.983999999999998"/>
  </r>
  <r>
    <s v="01:50:43"/>
    <s v="41222*()865"/>
    <s v="S"/>
    <x v="0"/>
    <s v="PAY"/>
    <s v="FAILED"/>
    <x v="5"/>
    <s v="12:05:50"/>
    <x v="7"/>
    <s v="SURQUILLO"/>
    <s v="VILLA EL SALVADOR"/>
    <s v="Motocicleta"/>
    <x v="800"/>
    <n v="17.850000000000001"/>
    <n v="2.5"/>
    <n v="3"/>
    <n v="1.2"/>
    <n v="7.5"/>
    <n v="21.42"/>
    <n v="114.46"/>
    <n v="28.92"/>
  </r>
  <r>
    <s v="01:50:43"/>
    <s v="950+*/229222"/>
    <s v="S"/>
    <x v="0"/>
    <s v="PAY"/>
    <s v="FAILED"/>
    <x v="9"/>
    <s v="10:59:31"/>
    <x v="4"/>
    <s v="SURQUILLO"/>
    <s v="VILLA EL SALVADOR"/>
    <s v="Motocicleta"/>
    <x v="233"/>
    <n v="0"/>
    <n v="2.5"/>
    <n v="3"/>
    <n v="1.2"/>
    <n v="5.16"/>
    <n v="0"/>
    <n v="242.26"/>
    <n v="5.16"/>
  </r>
  <r>
    <s v="01:50:43"/>
    <s v="533,(,-,1431"/>
    <s v="S"/>
    <x v="0"/>
    <s v="PAY"/>
    <s v="FAILED"/>
    <x v="7"/>
    <s v="10:34:26"/>
    <x v="4"/>
    <s v="SURQUILLO"/>
    <s v="VILLA EL SALVADOR"/>
    <s v="Motocicleta"/>
    <x v="1098"/>
    <n v="9.84"/>
    <n v="2.5"/>
    <n v="3"/>
    <n v="1.2"/>
    <n v="7.5"/>
    <n v="11.808"/>
    <n v="245.08"/>
    <n v="19.308"/>
  </r>
  <r>
    <s v="01:50:43"/>
    <s v="840*)).,6047"/>
    <s v="S"/>
    <x v="0"/>
    <s v="PAY"/>
    <s v="FAILED"/>
    <x v="6"/>
    <s v="14:43:34"/>
    <x v="9"/>
    <s v="SURQUILLO"/>
    <s v="VILLA EL SALVADOR"/>
    <s v="Motocicleta"/>
    <x v="1351"/>
    <n v="16.21"/>
    <n v="2.5"/>
    <n v="3"/>
    <n v="1.2"/>
    <n v="7.5"/>
    <n v="19.452000000000002"/>
    <n v="75.12"/>
    <n v="26.952000000000002"/>
  </r>
  <r>
    <s v="01:50:43"/>
    <s v="259-)),25765"/>
    <s v="S"/>
    <x v="0"/>
    <s v="PAY"/>
    <s v="IN_PROGRESS"/>
    <x v="9"/>
    <s v="09:12:59"/>
    <x v="10"/>
    <s v="SURQUILLO"/>
    <s v="CALLAO"/>
    <s v="Motocicleta"/>
    <x v="532"/>
    <n v="6.1899999999999995"/>
    <n v="2.5"/>
    <n v="3"/>
    <n v="1.2"/>
    <n v="7.5"/>
    <n v="7.427999999999999"/>
    <n v="198.52"/>
    <n v="14.927999999999999"/>
  </r>
  <r>
    <s v="01:50:43"/>
    <s v="321..,-.2273"/>
    <s v="S"/>
    <x v="0"/>
    <s v="PAY"/>
    <s v="COMPLETED"/>
    <x v="7"/>
    <s v="12:19:50"/>
    <x v="7"/>
    <s v="SURQUILLO"/>
    <s v="CALLAO"/>
    <s v="Motocicleta"/>
    <x v="1420"/>
    <n v="15.780000000000001"/>
    <n v="2.5"/>
    <n v="3"/>
    <n v="1.2"/>
    <n v="7.5"/>
    <n v="18.936"/>
    <n v="139.18"/>
    <n v="26.436"/>
  </r>
  <r>
    <s v="01:50:43"/>
    <s v="757)(++03631"/>
    <s v="S"/>
    <x v="0"/>
    <s v="PAY"/>
    <s v="IN_PROGRESS"/>
    <x v="9"/>
    <s v="09:12:59"/>
    <x v="10"/>
    <s v="SURQUILLO"/>
    <s v="CALLAO"/>
    <s v="Motocicleta"/>
    <x v="1421"/>
    <n v="13.11"/>
    <n v="2.5"/>
    <n v="3"/>
    <n v="1.2"/>
    <n v="7.5"/>
    <n v="15.731999999999999"/>
    <n v="178.68"/>
    <n v="23.231999999999999"/>
  </r>
  <r>
    <s v="01:50:43"/>
    <s v="948))/207578"/>
    <s v="S"/>
    <x v="0"/>
    <s v="PAY"/>
    <s v="COMPLETED"/>
    <x v="7"/>
    <s v="12:18:55"/>
    <x v="7"/>
    <s v="SURQUILLO"/>
    <s v="CALLAO"/>
    <s v="Motocicleta"/>
    <x v="202"/>
    <n v="2.13"/>
    <n v="2.5"/>
    <n v="3"/>
    <n v="1.2"/>
    <n v="7.5"/>
    <n v="2.5559999999999996"/>
    <n v="56.01"/>
    <n v="10.055999999999999"/>
  </r>
  <r>
    <s v="01:50:43"/>
    <s v="641/+(1*3884"/>
    <s v="S"/>
    <x v="0"/>
    <s v="PAY"/>
    <s v="FAILED"/>
    <x v="9"/>
    <s v="09:24:09"/>
    <x v="10"/>
    <s v="SURQUILLO"/>
    <s v="LIMA"/>
    <s v="Motocicleta"/>
    <x v="1054"/>
    <n v="14.260000000000002"/>
    <n v="2.5"/>
    <n v="3"/>
    <n v="1.2"/>
    <n v="7.5"/>
    <n v="17.112000000000002"/>
    <n v="239.19"/>
    <n v="24.612000000000002"/>
  </r>
  <r>
    <s v="01:50:43"/>
    <s v="701--+2(3808"/>
    <s v="S"/>
    <x v="0"/>
    <s v="PAY"/>
    <s v="COMPLETED"/>
    <x v="9"/>
    <s v="12:27:48"/>
    <x v="7"/>
    <s v="SURQUILLO"/>
    <s v="VENTANILLA"/>
    <s v="Motocicleta"/>
    <x v="221"/>
    <n v="12.76"/>
    <n v="2.5"/>
    <n v="3"/>
    <n v="1.2"/>
    <n v="7.5"/>
    <n v="15.311999999999999"/>
    <n v="218.9"/>
    <n v="22.811999999999998"/>
  </r>
  <r>
    <s v="01:57:03"/>
    <s v="1460001+2806"/>
    <s v="S"/>
    <x v="0"/>
    <s v="PAY"/>
    <s v="COMPLETED"/>
    <x v="9"/>
    <s v="13:18:29"/>
    <x v="3"/>
    <s v="MIRAFLORES"/>
    <s v="SAN ISIDRO"/>
    <s v="Motocicleta"/>
    <x v="861"/>
    <n v="13.940000000000001"/>
    <n v="2.5"/>
    <n v="3"/>
    <n v="1.2"/>
    <n v="7.5"/>
    <n v="16.728000000000002"/>
    <n v="22.12"/>
    <n v="24.228000000000002"/>
  </r>
  <r>
    <s v="02:13:43"/>
    <s v="602-+,(09431"/>
    <s v="M"/>
    <x v="0"/>
    <s v="PAY"/>
    <s v="WAITING"/>
    <x v="9"/>
    <s v="08:31:08"/>
    <x v="8"/>
    <s v="SURQUILLO"/>
    <s v="LIMA"/>
    <s v="Motocicleta"/>
    <x v="355"/>
    <n v="8.9700000000000006"/>
    <n v="2.5"/>
    <n v="3"/>
    <n v="1.2"/>
    <n v="7.5"/>
    <n v="10.764000000000001"/>
    <n v="45.77"/>
    <n v="18.264000000000003"/>
  </r>
  <r>
    <s v="02:13:43"/>
    <s v="2331(*+0304"/>
    <s v="M"/>
    <x v="0"/>
    <s v="PAY"/>
    <s v="WAITING"/>
    <x v="9"/>
    <s v="12:50:57"/>
    <x v="7"/>
    <s v="SURQUILLO"/>
    <s v="LIMA"/>
    <s v="Motocicleta"/>
    <x v="1422"/>
    <n v="5.38"/>
    <n v="2.5"/>
    <n v="3"/>
    <n v="1.2"/>
    <n v="7.5"/>
    <n v="6.4559999999999995"/>
    <n v="94.8"/>
    <n v="13.956"/>
  </r>
  <r>
    <s v="02:13:43"/>
    <s v="998/1-(+4576"/>
    <s v="M"/>
    <x v="0"/>
    <s v="PAY"/>
    <s v="WAITING"/>
    <x v="9"/>
    <s v="09:07:59"/>
    <x v="10"/>
    <s v="SURQUILLO"/>
    <s v="SURQUILLO"/>
    <s v="Motocicleta"/>
    <x v="1423"/>
    <n v="17"/>
    <n v="2.5"/>
    <n v="3"/>
    <n v="1.2"/>
    <n v="7.5"/>
    <n v="20.399999999999999"/>
    <n v="65.72"/>
    <n v="27.9"/>
  </r>
  <r>
    <s v="02:13:43"/>
    <s v="539/*0,-7510"/>
    <s v="M"/>
    <x v="0"/>
    <s v="PAY"/>
    <s v="WAITING"/>
    <x v="9"/>
    <s v="12:52:39"/>
    <x v="7"/>
    <s v="SURQUILLO"/>
    <s v="SURQUILLO"/>
    <s v="Motocicleta"/>
    <x v="739"/>
    <n v="9.02"/>
    <n v="2.5"/>
    <n v="3"/>
    <n v="1.2"/>
    <n v="7.5"/>
    <n v="10.824"/>
    <n v="209.35"/>
    <n v="18.323999999999998"/>
  </r>
  <r>
    <s v="02:13:43"/>
    <s v="225*)+(23177"/>
    <s v="M"/>
    <x v="0"/>
    <s v="PAY"/>
    <s v="IN_PROGRESS"/>
    <x v="9"/>
    <s v="10:54:56"/>
    <x v="4"/>
    <s v="SURQUILLO"/>
    <s v="JESUS MARIA"/>
    <s v="Motocicleta"/>
    <x v="1424"/>
    <n v="3.8"/>
    <n v="2.5"/>
    <n v="3"/>
    <n v="1.2"/>
    <n v="7.5"/>
    <n v="4.5599999999999996"/>
    <n v="146.09"/>
    <n v="12.059999999999999"/>
  </r>
  <r>
    <s v="02:13:43"/>
    <s v="541/10.*8128"/>
    <s v="M"/>
    <x v="0"/>
    <s v="PAY"/>
    <s v="WAITING"/>
    <x v="7"/>
    <s v="09:37:15"/>
    <x v="10"/>
    <s v="SURQUILLO"/>
    <s v="JESUS MARIA"/>
    <s v="Motocicleta"/>
    <x v="311"/>
    <n v="1.44"/>
    <n v="2.5"/>
    <n v="3"/>
    <n v="1.2"/>
    <n v="7.5"/>
    <n v="1.728"/>
    <n v="199"/>
    <n v="9.2279999999999998"/>
  </r>
  <r>
    <s v="02:13:43"/>
    <s v="700-,)-5553"/>
    <s v="M"/>
    <x v="2"/>
    <s v="PAY"/>
    <s v="COMPLETED"/>
    <x v="7"/>
    <s v="11:32:35"/>
    <x v="5"/>
    <s v="SURQUILLO"/>
    <s v="JESUS MARIA"/>
    <s v="Motocicleta"/>
    <x v="109"/>
    <n v="6.1000000000000014"/>
    <n v="12"/>
    <n v="8"/>
    <n v="2.65"/>
    <n v="96"/>
    <n v="16.165000000000003"/>
    <n v="134.83000000000001"/>
    <n v="112.16500000000001"/>
  </r>
  <r>
    <s v="02:13:43"/>
    <s v="931*)*/(6813"/>
    <s v="M"/>
    <x v="0"/>
    <s v="PAY"/>
    <s v="COMPLETED"/>
    <x v="9"/>
    <s v="10:59:39"/>
    <x v="4"/>
    <s v="SURQUILLO"/>
    <s v="LIMA"/>
    <s v="Motocicleta"/>
    <x v="1315"/>
    <n v="9.33"/>
    <n v="2.5"/>
    <n v="3"/>
    <n v="1.2"/>
    <n v="7.5"/>
    <n v="11.196"/>
    <n v="216.17"/>
    <n v="18.695999999999998"/>
  </r>
  <r>
    <s v="02:13:43"/>
    <s v="283**/101962"/>
    <s v="M"/>
    <x v="0"/>
    <s v="PAY"/>
    <s v="WAITING"/>
    <x v="9"/>
    <s v="09:04:06"/>
    <x v="10"/>
    <s v="SURQUILLO"/>
    <s v="SAN MIGUEL"/>
    <s v="Motocicleta"/>
    <x v="233"/>
    <n v="0"/>
    <n v="2.5"/>
    <n v="3"/>
    <n v="1.2"/>
    <n v="5.16"/>
    <n v="0"/>
    <n v="97.51"/>
    <n v="5.16"/>
  </r>
  <r>
    <s v="02:13:43"/>
    <s v="709*,+.18362"/>
    <s v="M"/>
    <x v="0"/>
    <s v="PAY"/>
    <s v="WAITING"/>
    <x v="9"/>
    <s v="12:52:39"/>
    <x v="7"/>
    <s v="SURQUILLO"/>
    <s v="SAN MIGUEL"/>
    <s v="Motocicleta"/>
    <x v="278"/>
    <n v="9.27"/>
    <n v="2.5"/>
    <n v="3"/>
    <n v="1.2"/>
    <n v="7.5"/>
    <n v="11.123999999999999"/>
    <n v="110.12"/>
    <n v="18.623999999999999"/>
  </r>
  <r>
    <s v="02:13:43"/>
    <s v="753.,+--1434"/>
    <s v="M"/>
    <x v="0"/>
    <s v="PAY"/>
    <s v="COMPLETED"/>
    <x v="9"/>
    <s v="12:41:48"/>
    <x v="7"/>
    <s v="SURQUILLO"/>
    <s v="LIMA"/>
    <s v="Motocicleta"/>
    <x v="1212"/>
    <n v="15.219999999999999"/>
    <n v="2.5"/>
    <n v="3"/>
    <n v="1.2"/>
    <n v="7.5"/>
    <n v="18.263999999999999"/>
    <n v="38.96"/>
    <n v="25.763999999999999"/>
  </r>
  <r>
    <s v="02:13:43"/>
    <s v="514(**1/2953"/>
    <s v="M"/>
    <x v="0"/>
    <s v="PAY"/>
    <s v="COMPLETED"/>
    <x v="9"/>
    <s v="14:07:50"/>
    <x v="9"/>
    <s v="SURQUILLO"/>
    <s v="SANTIAGO DE SURCO"/>
    <s v="Motocicleta"/>
    <x v="552"/>
    <n v="17.72"/>
    <n v="2.5"/>
    <n v="3"/>
    <n v="1.2"/>
    <n v="7.5"/>
    <n v="21.263999999999999"/>
    <n v="103.97"/>
    <n v="28.763999999999999"/>
  </r>
  <r>
    <s v="02:19:43"/>
    <s v="691.,+202429"/>
    <s v="S"/>
    <x v="0"/>
    <s v="PAY"/>
    <s v="COMPLETED"/>
    <x v="9"/>
    <s v="13:33:15"/>
    <x v="3"/>
    <s v="SANTIAGO DE SURCO"/>
    <s v="SANTIAGO DE SURCO"/>
    <s v="Motocicleta"/>
    <x v="1425"/>
    <n v="1.0300000000000002"/>
    <n v="2.5"/>
    <n v="3"/>
    <n v="1.2"/>
    <n v="7.5"/>
    <n v="1.2360000000000002"/>
    <n v="200.02"/>
    <n v="8.7360000000000007"/>
  </r>
  <r>
    <s v="02:19:43"/>
    <s v="989-)0.)4431"/>
    <s v="S"/>
    <x v="0"/>
    <s v="PAY"/>
    <s v="COMPLETED"/>
    <x v="9"/>
    <s v="11:16:45"/>
    <x v="5"/>
    <s v="SANTIAGO DE SURCO"/>
    <s v="SAN ISIDRO"/>
    <s v="Motocicleta"/>
    <x v="1426"/>
    <n v="0.91000000000000014"/>
    <n v="2.5"/>
    <n v="3"/>
    <n v="1.2"/>
    <n v="7.5"/>
    <n v="1.0920000000000001"/>
    <n v="96.53"/>
    <n v="8.5920000000000005"/>
  </r>
  <r>
    <s v="02:19:43"/>
    <s v="303+..2/7758"/>
    <s v="S"/>
    <x v="0"/>
    <s v="COD"/>
    <s v="COMPLETED"/>
    <x v="9"/>
    <s v="11:33:15"/>
    <x v="5"/>
    <s v="SANTIAGO DE SURCO"/>
    <s v="MAGDALENA DEL MAR"/>
    <s v="Motocicleta"/>
    <x v="1427"/>
    <n v="5.9499999999999993"/>
    <n v="2.5"/>
    <n v="3"/>
    <n v="1.2"/>
    <n v="7.5"/>
    <n v="7.1399999999999988"/>
    <n v="22.85"/>
    <n v="14.639999999999999"/>
  </r>
  <r>
    <s v="02:19:43"/>
    <s v="87901-(18458"/>
    <s v="S"/>
    <x v="0"/>
    <s v="COD"/>
    <s v="COMPLETED"/>
    <x v="9"/>
    <s v="10:52:45"/>
    <x v="4"/>
    <s v="SANTIAGO DE SURCO"/>
    <s v="SAN ISIDRO"/>
    <s v="Motocicleta"/>
    <x v="421"/>
    <n v="16.190000000000001"/>
    <n v="2.5"/>
    <n v="3"/>
    <n v="1.2"/>
    <n v="7.5"/>
    <n v="19.428000000000001"/>
    <n v="191.24"/>
    <n v="26.928000000000001"/>
  </r>
  <r>
    <s v="02:19:43"/>
    <s v="2690,**-2924"/>
    <s v="S"/>
    <x v="0"/>
    <s v="COD"/>
    <s v="COMPLETED"/>
    <x v="9"/>
    <s v="11:00:39"/>
    <x v="5"/>
    <s v="SANTIAGO DE SURCO"/>
    <s v="MIRAFLORES"/>
    <s v="Motocicleta"/>
    <x v="1428"/>
    <n v="0.96999999999999975"/>
    <n v="2.5"/>
    <n v="3"/>
    <n v="1.2"/>
    <n v="7.5"/>
    <n v="1.1639999999999997"/>
    <n v="54.41"/>
    <n v="8.6639999999999997"/>
  </r>
  <r>
    <s v="02:27:47"/>
    <s v="163(,)()6158"/>
    <s v="S"/>
    <x v="0"/>
    <s v="PAY"/>
    <s v="COMPLETED"/>
    <x v="9"/>
    <s v="13:40:53"/>
    <x v="3"/>
    <s v="SANTIAGO DE SURCO"/>
    <s v="SAN ISIDRO"/>
    <s v="Motocicleta"/>
    <x v="1144"/>
    <n v="0"/>
    <n v="2.5"/>
    <n v="3"/>
    <n v="1.2"/>
    <n v="6.36"/>
    <n v="0"/>
    <n v="138.53"/>
    <n v="6.36"/>
  </r>
  <r>
    <s v="02:27:47"/>
    <s v="519))0-/6636"/>
    <s v="S"/>
    <x v="0"/>
    <s v="PAY"/>
    <s v="COMPLETED"/>
    <x v="9"/>
    <s v="12:36:58"/>
    <x v="7"/>
    <s v="SANTIAGO DE SURCO"/>
    <s v="SAN ISIDRO"/>
    <s v="Motocicleta"/>
    <x v="960"/>
    <n v="1.3399999999999999"/>
    <n v="2.5"/>
    <n v="3"/>
    <n v="1.2"/>
    <n v="7.5"/>
    <n v="1.6079999999999999"/>
    <n v="106.93"/>
    <n v="9.1080000000000005"/>
  </r>
  <r>
    <s v="02:32:38"/>
    <s v="150).(/-9824"/>
    <s v="S"/>
    <x v="0"/>
    <s v="PAY"/>
    <s v="COMPLETED"/>
    <x v="9"/>
    <s v="13:04:59"/>
    <x v="3"/>
    <s v="SANTIAGO DE SURCO"/>
    <s v="LIMA"/>
    <s v="Motocicleta"/>
    <x v="874"/>
    <n v="5.08"/>
    <n v="2.5"/>
    <n v="3"/>
    <n v="1.2"/>
    <n v="7.5"/>
    <n v="6.0960000000000001"/>
    <n v="41.66"/>
    <n v="13.596"/>
  </r>
  <r>
    <s v="02:32:38"/>
    <s v="190,1-/11895"/>
    <s v="S"/>
    <x v="0"/>
    <s v="COD"/>
    <s v="COMPLETED"/>
    <x v="9"/>
    <s v="11:40:22"/>
    <x v="5"/>
    <s v="SANTIAGO DE SURCO"/>
    <s v="MAGDALENA DEL MAR"/>
    <s v="Motocicleta"/>
    <x v="527"/>
    <n v="10.15"/>
    <n v="2.5"/>
    <n v="3"/>
    <n v="1.2"/>
    <n v="7.5"/>
    <n v="12.18"/>
    <n v="41.39"/>
    <n v="19.68"/>
  </r>
  <r>
    <s v="06:53:32"/>
    <s v="230)+1+(6167"/>
    <s v="S"/>
    <x v="2"/>
    <s v="PAY"/>
    <s v="COMPLETED"/>
    <x v="9"/>
    <s v="10:54:16"/>
    <x v="4"/>
    <s v="SURQUILLO"/>
    <s v="SAN ISIDRO"/>
    <s v="Motocicleta"/>
    <x v="1429"/>
    <n v="3.59"/>
    <n v="12"/>
    <n v="8"/>
    <n v="2.65"/>
    <n v="96"/>
    <n v="9.5134999999999987"/>
    <n v="8.1999999999999993"/>
    <n v="105.51349999999999"/>
  </r>
  <r>
    <s v="07:41:47"/>
    <s v="399,+.+*4423"/>
    <m/>
    <x v="1"/>
    <s v="COD"/>
    <s v="WAITING"/>
    <x v="9"/>
    <s v="07:56:54"/>
    <x v="1"/>
    <s v="MIRAFLORES"/>
    <s v="LA MOLINA"/>
    <s v="Motocicleta"/>
    <x v="517"/>
    <n v="8.06"/>
    <n v="3.75"/>
    <n v="4.5"/>
    <n v="0.55000000000000004"/>
    <n v="16.875"/>
    <n v="4.4330000000000007"/>
    <n v="84.92"/>
    <n v="21.308"/>
  </r>
  <r>
    <s v="07:41:47"/>
    <s v="9921//1.964"/>
    <m/>
    <x v="1"/>
    <s v="COD"/>
    <s v="WAITING"/>
    <x v="9"/>
    <s v="12:02:21"/>
    <x v="7"/>
    <s v="MIRAFLORES"/>
    <s v="LA MOLINA"/>
    <s v="Motocicleta"/>
    <x v="564"/>
    <n v="2.7199999999999998"/>
    <n v="3.75"/>
    <n v="4.5"/>
    <n v="0.55000000000000004"/>
    <n v="16.875"/>
    <n v="1.496"/>
    <n v="221.42"/>
    <n v="18.370999999999999"/>
  </r>
  <r>
    <s v="07:41:47"/>
    <s v="8681/2221176"/>
    <m/>
    <x v="1"/>
    <s v="COD"/>
    <s v="COMPLETED"/>
    <x v="9"/>
    <s v="15:03:09"/>
    <x v="11"/>
    <s v="MIRAFLORES"/>
    <s v="LA MOLINA"/>
    <s v="Motocicleta"/>
    <x v="491"/>
    <n v="1.9399999999999995"/>
    <n v="3.75"/>
    <n v="4.5"/>
    <n v="0.55000000000000004"/>
    <n v="16.875"/>
    <n v="1.0669999999999997"/>
    <n v="165.23"/>
    <n v="17.942"/>
  </r>
  <r>
    <s v="08:06:30"/>
    <s v="590(20+04055"/>
    <s v="S"/>
    <x v="2"/>
    <s v="PAY"/>
    <s v="COMPLETED"/>
    <x v="9"/>
    <s v="10:58:04"/>
    <x v="4"/>
    <s v="SURQUILLO"/>
    <s v="SAN ISIDRO"/>
    <s v="Motocicleta"/>
    <x v="1395"/>
    <n v="7.9499999999999993"/>
    <n v="12"/>
    <n v="8"/>
    <n v="2.65"/>
    <n v="96"/>
    <n v="21.067499999999999"/>
    <n v="143.69999999999999"/>
    <n v="117.0675"/>
  </r>
  <r>
    <s v="08:22:56"/>
    <s v="1592(*/.1785"/>
    <s v="S"/>
    <x v="2"/>
    <s v="PAY"/>
    <s v="COMPLETED"/>
    <x v="9"/>
    <s v="16:57:52"/>
    <x v="2"/>
    <s v="SURQUILLO"/>
    <s v="SAN ISIDRO"/>
    <s v="Motocicleta"/>
    <x v="56"/>
    <n v="0"/>
    <n v="12"/>
    <n v="8"/>
    <n v="2.65"/>
    <n v="75.680000000000007"/>
    <n v="0"/>
    <n v="195.93"/>
    <n v="75.680000000000007"/>
  </r>
  <r>
    <s v="08:27:14"/>
    <s v="820,*,(2724"/>
    <s v="S"/>
    <x v="2"/>
    <s v="PAY"/>
    <s v="COMPLETED"/>
    <x v="9"/>
    <s v="11:28:06"/>
    <x v="5"/>
    <s v="SURQUILLO"/>
    <s v="MIRAFLORES"/>
    <s v="Motocicleta"/>
    <x v="188"/>
    <n v="0"/>
    <n v="12"/>
    <n v="8"/>
    <n v="2.65"/>
    <n v="60.72"/>
    <n v="0"/>
    <n v="148.16999999999999"/>
    <n v="60.72"/>
  </r>
  <r>
    <s v="08:51:13"/>
    <s v="7340.,-(4684"/>
    <s v="S"/>
    <x v="1"/>
    <s v="PAY"/>
    <s v="COMPLETED"/>
    <x v="9"/>
    <s v="11:32:38"/>
    <x v="5"/>
    <s v="LA MOLINA"/>
    <s v="LA VICTORIA"/>
    <s v="Motocicleta"/>
    <x v="1430"/>
    <n v="17.07"/>
    <n v="3.75"/>
    <n v="4.5"/>
    <n v="0.55000000000000004"/>
    <n v="16.875"/>
    <n v="9.3885000000000005"/>
    <n v="113.82"/>
    <n v="26.263500000000001"/>
  </r>
  <r>
    <s v="09:05:54"/>
    <s v="41712,0)7994"/>
    <s v="S"/>
    <x v="1"/>
    <s v="PAY"/>
    <s v="COMPLETED"/>
    <x v="7"/>
    <s v="17:05:11"/>
    <x v="13"/>
    <s v="SURQUILLO"/>
    <s v="SAN LUIS"/>
    <s v="Motocicleta"/>
    <x v="215"/>
    <n v="0"/>
    <n v="3.75"/>
    <n v="4.5"/>
    <n v="0.55000000000000004"/>
    <n v="4.59"/>
    <n v="0"/>
    <n v="94.95"/>
    <n v="4.59"/>
  </r>
  <r>
    <s v="09:05:54"/>
    <s v="745+101/9053"/>
    <s v="S"/>
    <x v="1"/>
    <s v="PAY"/>
    <s v="FAILED"/>
    <x v="9"/>
    <s v="10:38:25"/>
    <x v="4"/>
    <s v="SURQUILLO"/>
    <s v="SAN LUIS"/>
    <s v="Motocicleta"/>
    <x v="1431"/>
    <n v="2.92"/>
    <n v="3.75"/>
    <n v="4.5"/>
    <n v="0.55000000000000004"/>
    <n v="16.875"/>
    <n v="1.6060000000000001"/>
    <n v="121.36"/>
    <n v="18.481000000000002"/>
  </r>
  <r>
    <s v="09:18:52"/>
    <s v="244///.16061"/>
    <s v="S"/>
    <x v="2"/>
    <s v="PAY"/>
    <s v="COMPLETED"/>
    <x v="9"/>
    <s v="14:32:05"/>
    <x v="9"/>
    <s v="SURQUILLO"/>
    <s v="SAN ISIDRO"/>
    <s v="Motocicleta"/>
    <x v="1432"/>
    <n v="7.16"/>
    <n v="12"/>
    <n v="8"/>
    <n v="2.65"/>
    <n v="96"/>
    <n v="18.974"/>
    <n v="201.72"/>
    <n v="114.974"/>
  </r>
  <r>
    <s v="09:29:43"/>
    <s v="400.0-)+3672"/>
    <s v="S"/>
    <x v="3"/>
    <s v="PAY"/>
    <s v="COMPLETED"/>
    <x v="9"/>
    <s v="18:22:18"/>
    <x v="6"/>
    <s v="SURQUILLO"/>
    <s v="LIMA"/>
    <s v="Motocicleta"/>
    <x v="1025"/>
    <n v="12.06"/>
    <n v="3"/>
    <n v="3.5"/>
    <n v="0.75"/>
    <n v="10.5"/>
    <n v="9.0449999999999999"/>
    <n v="243.08"/>
    <n v="19.545000000000002"/>
  </r>
  <r>
    <s v="09:30:24"/>
    <s v="156(2(+12342"/>
    <s v="S"/>
    <x v="3"/>
    <s v="PAY"/>
    <s v="WAITING"/>
    <x v="9"/>
    <s v="20:43:31"/>
    <x v="12"/>
    <s v="SURQUILLO"/>
    <s v="MIRAFLORES"/>
    <s v="Motocicleta"/>
    <x v="1433"/>
    <n v="9.4600000000000009"/>
    <n v="3"/>
    <n v="3.5"/>
    <n v="0.75"/>
    <n v="10.5"/>
    <n v="7.0950000000000006"/>
    <n v="4.9800000000000004"/>
    <n v="17.594999999999999"/>
  </r>
  <r>
    <s v="09:32:10"/>
    <s v="930//,-)7138"/>
    <s v="S"/>
    <x v="3"/>
    <s v="PAY"/>
    <s v="COMPLETED"/>
    <x v="9"/>
    <s v="11:14:08"/>
    <x v="5"/>
    <s v="SURQUILLO"/>
    <s v="SANTIAGO DE SURCO"/>
    <s v="Motocicleta"/>
    <x v="412"/>
    <n v="2.8200000000000003"/>
    <n v="3"/>
    <n v="3.5"/>
    <n v="0.75"/>
    <n v="10.5"/>
    <n v="2.1150000000000002"/>
    <n v="16.13"/>
    <n v="12.615"/>
  </r>
  <r>
    <s v="09:33:42"/>
    <s v="291/**,14649"/>
    <s v="S"/>
    <x v="2"/>
    <s v="PAY"/>
    <s v="COMPLETED"/>
    <x v="10"/>
    <s v="10:20:12"/>
    <x v="4"/>
    <s v="SURQUILLO"/>
    <s v="SAN ISIDRO"/>
    <s v="Motocicleta"/>
    <x v="170"/>
    <n v="0"/>
    <n v="12"/>
    <n v="8"/>
    <n v="2.65"/>
    <n v="65.12"/>
    <n v="0"/>
    <n v="111.09"/>
    <n v="65.12"/>
  </r>
  <r>
    <s v="09:35:20"/>
    <s v="703210213469"/>
    <s v="S"/>
    <x v="3"/>
    <s v="PAY"/>
    <s v="COMPLETED"/>
    <x v="9"/>
    <s v="12:01:02"/>
    <x v="7"/>
    <s v="SURQUILLO"/>
    <s v="SANTIAGO DE SURCO"/>
    <s v="Motocicleta"/>
    <x v="340"/>
    <n v="5.91"/>
    <n v="3"/>
    <n v="3.5"/>
    <n v="0.75"/>
    <n v="10.5"/>
    <n v="4.4325000000000001"/>
    <n v="189.37"/>
    <n v="14.932500000000001"/>
  </r>
  <r>
    <s v="09:43:41"/>
    <s v="358(/02/6786"/>
    <s v="S"/>
    <x v="1"/>
    <s v="PAY"/>
    <s v="COMPLETED"/>
    <x v="9"/>
    <s v="10:48:05"/>
    <x v="4"/>
    <s v="SANTIAGO DE SURCO"/>
    <s v="SAN ISIDRO"/>
    <s v="Motocicleta"/>
    <x v="1434"/>
    <n v="0"/>
    <n v="3.75"/>
    <n v="4.5"/>
    <n v="0.55000000000000004"/>
    <n v="6.75"/>
    <n v="0"/>
    <n v="122.77"/>
    <n v="6.75"/>
  </r>
  <r>
    <s v="09:43:41"/>
    <s v="598*0+115050"/>
    <s v="S"/>
    <x v="1"/>
    <s v="PAY"/>
    <s v="COMPLETED"/>
    <x v="9"/>
    <s v="10:48:38"/>
    <x v="4"/>
    <s v="SANTIAGO DE SURCO"/>
    <s v="SAN ISIDRO"/>
    <s v="Motocicleta"/>
    <x v="148"/>
    <n v="4.43"/>
    <n v="3.75"/>
    <n v="4.5"/>
    <n v="0.55000000000000004"/>
    <n v="16.875"/>
    <n v="2.4365000000000001"/>
    <n v="130.36000000000001"/>
    <n v="19.311499999999999"/>
  </r>
  <r>
    <s v="09:43:41"/>
    <s v="3092202,6"/>
    <s v="S"/>
    <x v="1"/>
    <s v="PAY"/>
    <s v="COMPLETED"/>
    <x v="9"/>
    <s v="10:17:31"/>
    <x v="4"/>
    <s v="SANTIAGO DE SURCO"/>
    <s v="SURQUILLO"/>
    <s v="Motocicleta"/>
    <x v="418"/>
    <n v="14.61"/>
    <n v="3.75"/>
    <n v="4.5"/>
    <n v="0.55000000000000004"/>
    <n v="16.875"/>
    <n v="8.0355000000000008"/>
    <n v="60.95"/>
    <n v="24.910499999999999"/>
  </r>
  <r>
    <s v="09:43:41"/>
    <s v="68*0(.03109"/>
    <s v="S"/>
    <x v="1"/>
    <s v="PAY"/>
    <s v="FAILED"/>
    <x v="9"/>
    <s v="10:47:12"/>
    <x v="4"/>
    <s v="SURQUILLO"/>
    <s v="CHORRILLOS"/>
    <s v="Motocicleta"/>
    <x v="1314"/>
    <n v="5.8100000000000005"/>
    <n v="3.75"/>
    <n v="4.5"/>
    <n v="0.55000000000000004"/>
    <n v="16.875"/>
    <n v="3.1955000000000005"/>
    <n v="180.92"/>
    <n v="20.070499999999999"/>
  </r>
  <r>
    <s v="09:43:41"/>
    <s v="368*(1+,9303"/>
    <s v="S"/>
    <x v="1"/>
    <s v="PAY"/>
    <s v="WAITING"/>
    <x v="13"/>
    <s v="10:42:34"/>
    <x v="4"/>
    <s v="SURQUILLO"/>
    <s v="CHORRILLOS"/>
    <s v="Motocicleta"/>
    <x v="1242"/>
    <n v="3.9699999999999998"/>
    <n v="3.75"/>
    <n v="4.5"/>
    <n v="0.55000000000000004"/>
    <n v="16.875"/>
    <n v="2.1835"/>
    <n v="10.64"/>
    <n v="19.058499999999999"/>
  </r>
  <r>
    <s v="09:43:41"/>
    <s v="413),2-12866"/>
    <s v="S"/>
    <x v="1"/>
    <s v="PAY"/>
    <s v="FAILED"/>
    <x v="13"/>
    <s v="12:46:38"/>
    <x v="7"/>
    <s v="SURQUILLO"/>
    <s v="CHORRILLOS"/>
    <s v="Motocicleta"/>
    <x v="160"/>
    <n v="4.5199999999999996"/>
    <n v="3.75"/>
    <n v="4.5"/>
    <n v="0.55000000000000004"/>
    <n v="16.875"/>
    <n v="2.4859999999999998"/>
    <n v="22.84"/>
    <n v="19.361000000000001"/>
  </r>
  <r>
    <s v="09:43:41"/>
    <s v="3142+0/*9816"/>
    <s v="S"/>
    <x v="1"/>
    <s v="PAY"/>
    <s v="COMPLETED"/>
    <x v="9"/>
    <s v="11:00:37"/>
    <x v="5"/>
    <s v="SANTIAGO DE SURCO"/>
    <s v="SAN JUAN DE LURIGANCHO"/>
    <s v="Motocicleta"/>
    <x v="188"/>
    <n v="3.84"/>
    <n v="3.75"/>
    <n v="4.5"/>
    <n v="0.55000000000000004"/>
    <n v="16.875"/>
    <n v="2.1120000000000001"/>
    <n v="16.79"/>
    <n v="18.987000000000002"/>
  </r>
  <r>
    <s v="09:45:39"/>
    <s v="819).0..972"/>
    <s v="S"/>
    <x v="1"/>
    <s v="PAY"/>
    <s v="FAILED"/>
    <x v="9"/>
    <s v="10:55:54"/>
    <x v="4"/>
    <s v="BELLAVISTA"/>
    <s v="LIMA"/>
    <s v="Motocicleta"/>
    <x v="1435"/>
    <n v="1.9500000000000002"/>
    <n v="3.75"/>
    <n v="4.5"/>
    <n v="0.55000000000000004"/>
    <n v="16.875"/>
    <n v="1.0725000000000002"/>
    <n v="58.89"/>
    <n v="17.947500000000002"/>
  </r>
  <r>
    <s v="09:47:32"/>
    <s v="10810.*,5926"/>
    <s v="S"/>
    <x v="1"/>
    <s v="PAY"/>
    <s v="COMPLETED"/>
    <x v="9"/>
    <s v="11:11:44"/>
    <x v="5"/>
    <s v="SANTA ANITA"/>
    <s v="LIMA"/>
    <s v="Motocicleta"/>
    <x v="1436"/>
    <n v="11.8"/>
    <n v="3.75"/>
    <n v="4.5"/>
    <n v="0.55000000000000004"/>
    <n v="16.875"/>
    <n v="6.4900000000000011"/>
    <n v="86.53"/>
    <n v="23.365000000000002"/>
  </r>
  <r>
    <s v="09:49:05"/>
    <s v="247((*.27237"/>
    <s v="S"/>
    <x v="3"/>
    <s v="PAY"/>
    <s v="COMPLETED"/>
    <x v="9"/>
    <s v="11:38:41"/>
    <x v="5"/>
    <s v="LIMA"/>
    <s v="MIRAFLORES"/>
    <s v="Motocicleta"/>
    <x v="1437"/>
    <n v="8.5299999999999994"/>
    <n v="3"/>
    <n v="3.5"/>
    <n v="0.75"/>
    <n v="10.5"/>
    <n v="6.3974999999999991"/>
    <n v="59.02"/>
    <n v="16.897500000000001"/>
  </r>
  <r>
    <s v="09:51:22"/>
    <s v="576*)2./1345"/>
    <s v="S"/>
    <x v="3"/>
    <s v="PAY"/>
    <s v="COMPLETED"/>
    <x v="9"/>
    <s v="10:04:20"/>
    <x v="4"/>
    <s v="SURQUILLO"/>
    <s v="INDEPENDENCIA"/>
    <s v="Motocicleta"/>
    <x v="1438"/>
    <n v="11.13"/>
    <n v="3"/>
    <n v="3.5"/>
    <n v="0.75"/>
    <n v="10.5"/>
    <n v="8.3475000000000001"/>
    <n v="56.15"/>
    <n v="18.8475"/>
  </r>
  <r>
    <s v="10:00:21"/>
    <s v="2582*+0.3217"/>
    <s v="S"/>
    <x v="3"/>
    <s v="PAY"/>
    <s v="COMPLETED"/>
    <x v="9"/>
    <s v="10:04:32"/>
    <x v="4"/>
    <s v="SURQUILLO"/>
    <s v="INDEPENDENCIA"/>
    <s v="Motocicleta"/>
    <x v="791"/>
    <n v="11.85"/>
    <n v="3"/>
    <n v="3.5"/>
    <n v="0.75"/>
    <n v="10.5"/>
    <n v="8.8874999999999993"/>
    <n v="179.46"/>
    <n v="19.387499999999999"/>
  </r>
  <r>
    <s v="10:01:31"/>
    <s v="899*.2017278"/>
    <s v="S"/>
    <x v="3"/>
    <s v="PAY"/>
    <s v="COMPLETED"/>
    <x v="9"/>
    <s v="11:13:02"/>
    <x v="5"/>
    <s v="SURQUILLO"/>
    <s v="SAN ISIDRO"/>
    <s v="Motocicleta"/>
    <x v="1439"/>
    <n v="13.100000000000001"/>
    <n v="3"/>
    <n v="3.5"/>
    <n v="0.75"/>
    <n v="10.5"/>
    <n v="9.8250000000000011"/>
    <n v="157.97999999999999"/>
    <n v="20.325000000000003"/>
  </r>
  <r>
    <s v="10:02:14"/>
    <s v="2251/*1-4624"/>
    <s v="S"/>
    <x v="1"/>
    <s v="CCD"/>
    <s v="WAITING"/>
    <x v="9"/>
    <s v="10:26:46"/>
    <x v="4"/>
    <s v="SAN MARTIN DE PORRES"/>
    <s v="CARABAYLLO"/>
    <s v="Motocicleta"/>
    <x v="289"/>
    <n v="13.71"/>
    <n v="3.75"/>
    <n v="4.5"/>
    <n v="0.55000000000000004"/>
    <n v="16.875"/>
    <n v="7.5405000000000006"/>
    <n v="72.239999999999995"/>
    <n v="24.415500000000002"/>
  </r>
  <r>
    <s v="10:02:55"/>
    <s v="90120-029531"/>
    <s v="S"/>
    <x v="3"/>
    <s v="PAY"/>
    <s v="COMPLETED"/>
    <x v="9"/>
    <s v="11:13:25"/>
    <x v="5"/>
    <s v="SURQUILLO"/>
    <s v="LA VICTORIA"/>
    <s v="Motocicleta"/>
    <x v="1440"/>
    <n v="12.32"/>
    <n v="3"/>
    <n v="3.5"/>
    <n v="0.75"/>
    <n v="10.5"/>
    <n v="9.24"/>
    <n v="229.65"/>
    <n v="19.740000000000002"/>
  </r>
  <r>
    <s v="10:04:01"/>
    <s v="789()+-.2030"/>
    <m/>
    <x v="1"/>
    <s v="COD"/>
    <s v="COMPLETED"/>
    <x v="9"/>
    <s v="12:08:02"/>
    <x v="7"/>
    <s v="SAN BORJA"/>
    <s v="MIRAFLORES"/>
    <s v="Motocicleta"/>
    <x v="1441"/>
    <n v="0"/>
    <n v="3.75"/>
    <n v="4.5"/>
    <n v="0.55000000000000004"/>
    <n v="15.84"/>
    <n v="0"/>
    <n v="80.8"/>
    <n v="15.84"/>
  </r>
  <r>
    <s v="10:04:12"/>
    <s v="362/02/*871"/>
    <s v="S"/>
    <x v="3"/>
    <s v="PAY"/>
    <s v="COMPLETED"/>
    <x v="9"/>
    <s v="11:08:18"/>
    <x v="5"/>
    <s v="LIMA"/>
    <s v="SANTIAGO DE SURCO"/>
    <s v="Motocicleta"/>
    <x v="1100"/>
    <n v="0"/>
    <n v="3"/>
    <n v="3.5"/>
    <n v="0.75"/>
    <n v="7.0349999999999993"/>
    <n v="0"/>
    <n v="171.25"/>
    <n v="7.0349999999999993"/>
  </r>
  <r>
    <s v="10:04:56"/>
    <s v="6901--/+4423"/>
    <s v="S"/>
    <x v="3"/>
    <s v="PAY"/>
    <s v="COMPLETED"/>
    <x v="9"/>
    <s v="10:54:25"/>
    <x v="4"/>
    <s v="LIMA"/>
    <s v="SAN BORJA"/>
    <s v="Motocicleta"/>
    <x v="1333"/>
    <n v="11.99"/>
    <n v="3"/>
    <n v="3.5"/>
    <n v="0.75"/>
    <n v="10.5"/>
    <n v="8.9924999999999997"/>
    <n v="42.37"/>
    <n v="19.4925"/>
  </r>
  <r>
    <s v="10:05:40"/>
    <s v="618.-2+-8423"/>
    <s v="S"/>
    <x v="3"/>
    <s v="PAY"/>
    <s v="COMPLETED"/>
    <x v="9"/>
    <s v="11:27:04"/>
    <x v="5"/>
    <s v="LIMA"/>
    <s v="SANTIAGO DE SURCO"/>
    <s v="Motocicleta"/>
    <x v="201"/>
    <n v="15.55"/>
    <n v="3"/>
    <n v="3.5"/>
    <n v="0.75"/>
    <n v="10.5"/>
    <n v="11.662500000000001"/>
    <n v="169.41"/>
    <n v="22.162500000000001"/>
  </r>
  <r>
    <s v="10:10:37"/>
    <s v="274)-.0)8622"/>
    <s v="S"/>
    <x v="1"/>
    <s v="PAY"/>
    <s v="COMPLETED"/>
    <x v="9"/>
    <s v="12:21:32"/>
    <x v="7"/>
    <s v="SANTA ANITA"/>
    <s v="SANTA ANITA"/>
    <s v="Motocicleta"/>
    <x v="1442"/>
    <n v="5.42"/>
    <n v="3.75"/>
    <n v="4.5"/>
    <n v="0.55000000000000004"/>
    <n v="16.875"/>
    <n v="2.9810000000000003"/>
    <n v="140.9"/>
    <n v="19.856000000000002"/>
  </r>
  <r>
    <s v="10:11:06"/>
    <s v="835)()(,4302"/>
    <s v="S"/>
    <x v="1"/>
    <s v="CCD"/>
    <s v="COMPLETED"/>
    <x v="9"/>
    <s v="13:01:47"/>
    <x v="3"/>
    <s v="SAN JUAN DE LURIGANCHO"/>
    <s v="SAN JUAN DE LURIGANCHO"/>
    <s v="Motocicleta"/>
    <x v="1311"/>
    <n v="14.14"/>
    <n v="3.75"/>
    <n v="4.5"/>
    <n v="0.55000000000000004"/>
    <n v="16.875"/>
    <n v="7.777000000000001"/>
    <n v="152.80000000000001"/>
    <n v="24.652000000000001"/>
  </r>
  <r>
    <s v="10:12:07"/>
    <s v="359-+)0/3517"/>
    <s v="S"/>
    <x v="1"/>
    <s v="PAY"/>
    <s v="COMPLETED"/>
    <x v="9"/>
    <s v="12:43:00"/>
    <x v="7"/>
    <s v="CHORRILLOS"/>
    <s v="CHORRILLOS"/>
    <s v="Motocicleta"/>
    <x v="1443"/>
    <n v="3.79"/>
    <n v="3.75"/>
    <n v="4.5"/>
    <n v="0.55000000000000004"/>
    <n v="16.875"/>
    <n v="2.0845000000000002"/>
    <n v="118.95"/>
    <n v="18.959499999999998"/>
  </r>
  <r>
    <s v="10:16:07"/>
    <s v="53721*)26437"/>
    <s v="S"/>
    <x v="1"/>
    <s v="PAY"/>
    <s v="COMPLETED"/>
    <x v="9"/>
    <s v="12:12:00"/>
    <x v="7"/>
    <s v="INDEPENDENCIA"/>
    <s v="SAN MARTIN DE PORRES"/>
    <s v="Motocicleta"/>
    <x v="598"/>
    <n v="0"/>
    <n v="3.75"/>
    <n v="4.5"/>
    <n v="0.55000000000000004"/>
    <n v="6.3"/>
    <n v="0"/>
    <n v="127.06"/>
    <n v="6.3"/>
  </r>
  <r>
    <s v="10:20:14"/>
    <s v="239*./,/6486"/>
    <s v="S"/>
    <x v="1"/>
    <s v="CCD"/>
    <s v="COMPLETED"/>
    <x v="9"/>
    <s v="12:01:33"/>
    <x v="7"/>
    <s v="LIMA"/>
    <s v="LIMA"/>
    <s v="Motocicleta"/>
    <x v="772"/>
    <n v="0"/>
    <n v="3.75"/>
    <n v="4.5"/>
    <n v="0.55000000000000004"/>
    <n v="9.18"/>
    <n v="0"/>
    <n v="48.69"/>
    <n v="9.18"/>
  </r>
  <r>
    <s v="10:21:55"/>
    <s v="294*2()1314"/>
    <s v="S"/>
    <x v="1"/>
    <s v="PAY"/>
    <s v="COMPLETED"/>
    <x v="9"/>
    <s v="12:17:02"/>
    <x v="7"/>
    <s v="SAN JUAN DE LURIGANCHO"/>
    <s v="SAN JUAN DE LURIGANCHO"/>
    <s v="Motocicleta"/>
    <x v="712"/>
    <n v="1.2999999999999998"/>
    <n v="3.75"/>
    <n v="4.5"/>
    <n v="0.55000000000000004"/>
    <n v="16.875"/>
    <n v="0.71499999999999997"/>
    <n v="151.16"/>
    <n v="17.59"/>
  </r>
  <r>
    <s v="10:22:47"/>
    <s v="566,1(./3529"/>
    <s v="S"/>
    <x v="1"/>
    <s v="PAY"/>
    <s v="COMPLETED"/>
    <x v="9"/>
    <s v="12:28:09"/>
    <x v="7"/>
    <s v="MIRAFLORES"/>
    <s v="SANTIAGO DE SURCO"/>
    <s v="Motocicleta"/>
    <x v="1255"/>
    <n v="5.7799999999999994"/>
    <n v="3.75"/>
    <n v="4.5"/>
    <n v="0.55000000000000004"/>
    <n v="16.875"/>
    <n v="3.1789999999999998"/>
    <n v="211.02"/>
    <n v="20.053999999999998"/>
  </r>
  <r>
    <s v="10:24:06"/>
    <s v="573-20.23048"/>
    <s v="S"/>
    <x v="1"/>
    <s v="PAY"/>
    <s v="COMPLETED"/>
    <x v="9"/>
    <s v="12:05:43"/>
    <x v="7"/>
    <s v="SAN MARTIN DE PORRES"/>
    <s v="LIMA"/>
    <s v="Motocicleta"/>
    <x v="80"/>
    <n v="0.37000000000000011"/>
    <n v="3.75"/>
    <n v="4.5"/>
    <n v="0.55000000000000004"/>
    <n v="16.875"/>
    <n v="0.20350000000000007"/>
    <n v="98.56"/>
    <n v="17.078500000000002"/>
  </r>
  <r>
    <s v="10:24:58"/>
    <s v="583+2*0)3747"/>
    <s v="S"/>
    <x v="1"/>
    <s v="COD"/>
    <s v="COMPLETED"/>
    <x v="9"/>
    <s v="11:41:46"/>
    <x v="5"/>
    <s v="INDEPENDENCIA"/>
    <s v="SAN MARTIN DE PORRES"/>
    <s v="Motocicleta"/>
    <x v="344"/>
    <n v="9.64"/>
    <n v="3.75"/>
    <n v="4.5"/>
    <n v="0.55000000000000004"/>
    <n v="16.875"/>
    <n v="5.3020000000000005"/>
    <n v="43.54"/>
    <n v="22.177"/>
  </r>
  <r>
    <s v="10:25:15"/>
    <s v="618./02-9873"/>
    <s v="S"/>
    <x v="3"/>
    <s v="PAY"/>
    <s v="COMPLETED"/>
    <x v="9"/>
    <s v="11:04:26"/>
    <x v="5"/>
    <s v="LIMA"/>
    <s v="MAGDALENA DEL MAR"/>
    <s v="Motocicleta"/>
    <x v="1444"/>
    <n v="10.58"/>
    <n v="3"/>
    <n v="3.5"/>
    <n v="0.75"/>
    <n v="10.5"/>
    <n v="7.9350000000000005"/>
    <n v="98.39"/>
    <n v="18.435000000000002"/>
  </r>
  <r>
    <s v="10:25:50"/>
    <s v="539)++0+5521"/>
    <s v="S"/>
    <x v="1"/>
    <s v="COD"/>
    <s v="COMPLETED"/>
    <x v="9"/>
    <s v="12:34:37"/>
    <x v="7"/>
    <s v="ATE"/>
    <s v="ATE"/>
    <s v="Motocicleta"/>
    <x v="1445"/>
    <n v="11.45"/>
    <n v="3.75"/>
    <n v="4.5"/>
    <n v="0.55000000000000004"/>
    <n v="16.875"/>
    <n v="6.2975000000000003"/>
    <n v="165.03"/>
    <n v="23.172499999999999"/>
  </r>
  <r>
    <s v="10:26:16"/>
    <s v="7151*(,)1193"/>
    <s v="S"/>
    <x v="1"/>
    <s v="COD"/>
    <s v="COMPLETED"/>
    <x v="9"/>
    <s v="12:07:48"/>
    <x v="7"/>
    <s v="LA VICTORIA"/>
    <s v="LA VICTORIA"/>
    <s v="Motocicleta"/>
    <x v="397"/>
    <n v="8.39"/>
    <n v="3.75"/>
    <n v="4.5"/>
    <n v="0.55000000000000004"/>
    <n v="16.875"/>
    <n v="4.6145000000000005"/>
    <n v="177.15"/>
    <n v="21.4895"/>
  </r>
  <r>
    <s v="10:30:09"/>
    <s v="565--2-/6032"/>
    <s v="S"/>
    <x v="1"/>
    <s v="PAY"/>
    <s v="COMPLETED"/>
    <x v="9"/>
    <s v="10:46:34"/>
    <x v="4"/>
    <s v="PUEBLO LIBRE"/>
    <s v="SAN MIGUEL"/>
    <s v="Motocicleta"/>
    <x v="1147"/>
    <n v="15.52"/>
    <n v="3.75"/>
    <n v="4.5"/>
    <n v="0.55000000000000004"/>
    <n v="16.875"/>
    <n v="8.5359999999999996"/>
    <n v="37.17"/>
    <n v="25.411000000000001"/>
  </r>
  <r>
    <s v="10:30:24"/>
    <s v="9222,+*0641"/>
    <s v="S"/>
    <x v="1"/>
    <s v="PAY"/>
    <s v="COMPLETED"/>
    <x v="9"/>
    <s v="10:58:09"/>
    <x v="4"/>
    <s v="LIMA"/>
    <s v="CALLAO"/>
    <s v="Motocicleta"/>
    <x v="1383"/>
    <n v="0"/>
    <n v="3.75"/>
    <n v="4.5"/>
    <n v="0.55000000000000004"/>
    <n v="11.294999999999998"/>
    <n v="0"/>
    <n v="117.27"/>
    <n v="11.294999999999998"/>
  </r>
  <r>
    <s v="10:30:51"/>
    <s v="73/+0(-6539"/>
    <s v="S"/>
    <x v="1"/>
    <s v="PAY"/>
    <s v="COMPLETED"/>
    <x v="9"/>
    <s v="12:40:42"/>
    <x v="7"/>
    <s v="CHORRILLOS"/>
    <s v="SANTIAGO DE SURCO"/>
    <s v="Motocicleta"/>
    <x v="1446"/>
    <n v="7.9600000000000009"/>
    <n v="3.75"/>
    <n v="4.5"/>
    <n v="0.55000000000000004"/>
    <n v="16.875"/>
    <n v="4.378000000000001"/>
    <n v="160.77000000000001"/>
    <n v="21.253"/>
  </r>
  <r>
    <s v="10:31:33"/>
    <s v="525((*/02346"/>
    <s v="S"/>
    <x v="1"/>
    <s v="COD"/>
    <s v="COMPLETED"/>
    <x v="9"/>
    <s v="12:10:41"/>
    <x v="7"/>
    <s v="SAN BORJA"/>
    <s v="SAN BORJA"/>
    <s v="Motocicleta"/>
    <x v="977"/>
    <n v="2.3899999999999997"/>
    <n v="3.75"/>
    <n v="4.5"/>
    <n v="0.55000000000000004"/>
    <n v="16.875"/>
    <n v="1.3145"/>
    <n v="148.15"/>
    <n v="18.189499999999999"/>
  </r>
  <r>
    <s v="10:32:14"/>
    <s v="924()).+8028"/>
    <s v="S"/>
    <x v="1"/>
    <s v="COD"/>
    <s v="FAILED"/>
    <x v="9"/>
    <s v="11:50:52"/>
    <x v="5"/>
    <s v="MIRAFLORES"/>
    <s v="SAN JUAN DE MIRAFLORES"/>
    <s v="Motocicleta"/>
    <x v="977"/>
    <n v="2.3899999999999997"/>
    <n v="3.75"/>
    <n v="4.5"/>
    <n v="0.55000000000000004"/>
    <n v="16.875"/>
    <n v="1.3145"/>
    <n v="53.85"/>
    <n v="18.189499999999999"/>
  </r>
  <r>
    <s v="10:32:50"/>
    <s v="839/+-,11538"/>
    <s v="S"/>
    <x v="1"/>
    <s v="COD"/>
    <s v="COMPLETED"/>
    <x v="9"/>
    <s v="12:31:32"/>
    <x v="7"/>
    <s v="SAN JUAN DE LURIGANCHO"/>
    <s v="SAN JUAN DE LURIGANCHO"/>
    <s v="Motocicleta"/>
    <x v="227"/>
    <n v="5.1400000000000006"/>
    <n v="3.75"/>
    <n v="4.5"/>
    <n v="0.55000000000000004"/>
    <n v="16.875"/>
    <n v="2.8270000000000004"/>
    <n v="231.41"/>
    <n v="19.702000000000002"/>
  </r>
  <r>
    <s v="10:32:54"/>
    <s v="281**(-,6965"/>
    <s v="S"/>
    <x v="1"/>
    <s v="PAY"/>
    <s v="COMPLETED"/>
    <x v="9"/>
    <s v="12:45:21"/>
    <x v="7"/>
    <s v="INDEPENDENCIA"/>
    <s v="COMAS"/>
    <s v="Motocicleta"/>
    <x v="513"/>
    <n v="8.26"/>
    <n v="3.75"/>
    <n v="4.5"/>
    <n v="0.55000000000000004"/>
    <n v="16.875"/>
    <n v="4.5430000000000001"/>
    <n v="33.31"/>
    <n v="21.417999999999999"/>
  </r>
  <r>
    <s v="10:33:32"/>
    <s v="359022-(7604"/>
    <s v="S"/>
    <x v="1"/>
    <s v="COD"/>
    <s v="COMPLETED"/>
    <x v="9"/>
    <s v="11:45:16"/>
    <x v="5"/>
    <s v="SAN JUAN DE LURIGANCHO"/>
    <s v="SAN JUAN DE LURIGANCHO"/>
    <s v="Motocicleta"/>
    <x v="608"/>
    <n v="8.9499999999999993"/>
    <n v="3.75"/>
    <n v="4.5"/>
    <n v="0.55000000000000004"/>
    <n v="16.875"/>
    <n v="4.9225000000000003"/>
    <n v="166.65"/>
    <n v="21.797499999999999"/>
  </r>
  <r>
    <s v="10:34:14"/>
    <s v="326.*/),7644"/>
    <s v="S"/>
    <x v="1"/>
    <s v="PAY"/>
    <s v="COMPLETED"/>
    <x v="9"/>
    <s v="12:05:16"/>
    <x v="7"/>
    <s v="LIMA"/>
    <s v="LIMA"/>
    <s v="Motocicleta"/>
    <x v="430"/>
    <n v="7.0500000000000007"/>
    <n v="3.75"/>
    <n v="4.5"/>
    <n v="0.55000000000000004"/>
    <n v="16.875"/>
    <n v="3.8775000000000008"/>
    <n v="201.11"/>
    <n v="20.752500000000001"/>
  </r>
  <r>
    <s v="10:34:48"/>
    <s v="6062,*1+1079"/>
    <s v="S"/>
    <x v="1"/>
    <s v="COD"/>
    <s v="COMPLETED"/>
    <x v="9"/>
    <s v="12:25:17"/>
    <x v="7"/>
    <s v="LA MOLINA"/>
    <s v="LA MOLINA"/>
    <s v="Motocicleta"/>
    <x v="1418"/>
    <n v="3.3200000000000003"/>
    <n v="3.75"/>
    <n v="4.5"/>
    <n v="0.55000000000000004"/>
    <n v="16.875"/>
    <n v="1.8260000000000003"/>
    <n v="59.52"/>
    <n v="18.701000000000001"/>
  </r>
  <r>
    <s v="10:37:12"/>
    <s v="713//(-.5427"/>
    <s v="S"/>
    <x v="1"/>
    <s v="COD"/>
    <s v="COMPLETED"/>
    <x v="9"/>
    <s v="13:48:40"/>
    <x v="3"/>
    <s v="MIRAFLORES"/>
    <s v="VILLA MARIA DEL TRIUNFO"/>
    <s v="Motocicleta"/>
    <x v="1232"/>
    <n v="16.940000000000001"/>
    <n v="3.75"/>
    <n v="4.5"/>
    <n v="0.55000000000000004"/>
    <n v="16.875"/>
    <n v="9.3170000000000019"/>
    <n v="145.66"/>
    <n v="26.192"/>
  </r>
  <r>
    <s v="10:37:43"/>
    <s v="832,/.212261"/>
    <s v="S"/>
    <x v="1"/>
    <s v="PAY"/>
    <s v="COMPLETED"/>
    <x v="9"/>
    <s v="11:19:59"/>
    <x v="5"/>
    <s v="PUEBLO LIBRE"/>
    <s v="CALLAO"/>
    <s v="Motocicleta"/>
    <x v="1447"/>
    <n v="3.4699999999999998"/>
    <n v="3.75"/>
    <n v="4.5"/>
    <n v="0.55000000000000004"/>
    <n v="16.875"/>
    <n v="1.9085000000000001"/>
    <n v="150.22999999999999"/>
    <n v="18.7835"/>
  </r>
  <r>
    <s v="10:39:12"/>
    <s v="909,2(-/3737"/>
    <s v="S"/>
    <x v="1"/>
    <s v="PAY"/>
    <s v="COMPLETED"/>
    <x v="9"/>
    <s v="12:29:44"/>
    <x v="7"/>
    <s v="LA VICTORIA"/>
    <s v="LA VICTORIA"/>
    <s v="Motocicleta"/>
    <x v="671"/>
    <n v="9.06"/>
    <n v="3.75"/>
    <n v="4.5"/>
    <n v="0.55000000000000004"/>
    <n v="16.875"/>
    <n v="4.9830000000000005"/>
    <n v="5.12"/>
    <n v="21.858000000000001"/>
  </r>
  <r>
    <s v="10:40:03"/>
    <s v="817,02/.402"/>
    <s v="S"/>
    <x v="1"/>
    <s v="PAY"/>
    <s v="FAILED"/>
    <x v="9"/>
    <s v="10:55:54"/>
    <x v="4"/>
    <s v="BELLAVISTA"/>
    <s v="CALLAO"/>
    <s v="Motocicleta"/>
    <x v="1448"/>
    <n v="10.77"/>
    <n v="3.75"/>
    <n v="4.5"/>
    <n v="0.55000000000000004"/>
    <n v="16.875"/>
    <n v="5.9235000000000007"/>
    <n v="106.85"/>
    <n v="22.798500000000001"/>
  </r>
  <r>
    <s v="10:40:19"/>
    <s v="9942,0.)5687"/>
    <s v="S"/>
    <x v="1"/>
    <s v="PAY"/>
    <s v="COMPLETED"/>
    <x v="9"/>
    <s v="11:30:42"/>
    <x v="5"/>
    <s v="PUEBLO LIBRE"/>
    <s v="BELLAVISTA"/>
    <s v="Motocicleta"/>
    <x v="828"/>
    <n v="2.3200000000000003"/>
    <n v="3.75"/>
    <n v="4.5"/>
    <n v="0.55000000000000004"/>
    <n v="16.875"/>
    <n v="1.2760000000000002"/>
    <n v="52.57"/>
    <n v="18.151"/>
  </r>
  <r>
    <s v="10:41:32"/>
    <s v="843,(-1-9646"/>
    <s v="S"/>
    <x v="3"/>
    <s v="PAY"/>
    <s v="COMPLETED"/>
    <x v="9"/>
    <s v="11:48:39"/>
    <x v="5"/>
    <s v="LIMA"/>
    <s v="SANTIAGO DE SURCO"/>
    <s v="Motocicleta"/>
    <x v="1449"/>
    <n v="4.0000000000000036E-2"/>
    <n v="3"/>
    <n v="3.5"/>
    <n v="0.75"/>
    <n v="10.5"/>
    <n v="3.0000000000000027E-2"/>
    <n v="46.85"/>
    <n v="10.53"/>
  </r>
  <r>
    <s v="10:41:33"/>
    <s v="271.**1/918"/>
    <s v="S"/>
    <x v="1"/>
    <s v="CCD"/>
    <s v="COMPLETED"/>
    <x v="9"/>
    <s v="13:09:31"/>
    <x v="3"/>
    <s v="SANTA ANITA"/>
    <s v="LA VICTORIA"/>
    <s v="Motocicleta"/>
    <x v="1144"/>
    <n v="0"/>
    <n v="3.75"/>
    <n v="4.5"/>
    <n v="0.55000000000000004"/>
    <n v="9.5400000000000009"/>
    <n v="0"/>
    <n v="111.48"/>
    <n v="9.5400000000000009"/>
  </r>
  <r>
    <s v="10:41:57"/>
    <s v="485,(.))3044"/>
    <s v="S"/>
    <x v="1"/>
    <s v="PAY"/>
    <s v="COMPLETED"/>
    <x v="9"/>
    <s v="11:50:26"/>
    <x v="5"/>
    <s v="PUEBLO LIBRE"/>
    <s v="LIMA"/>
    <s v="Motocicleta"/>
    <x v="728"/>
    <n v="1.0899999999999999"/>
    <n v="3.75"/>
    <n v="4.5"/>
    <n v="0.55000000000000004"/>
    <n v="16.875"/>
    <n v="0.59949999999999992"/>
    <n v="117.83"/>
    <n v="17.474499999999999"/>
  </r>
  <r>
    <s v="10:41:58"/>
    <s v="42102(,05509"/>
    <s v="S"/>
    <x v="0"/>
    <s v="PAY"/>
    <s v="COMPLETED"/>
    <x v="5"/>
    <s v="09:06:05"/>
    <x v="10"/>
    <s v="SURQUILLO"/>
    <s v="SAN ISIDRO"/>
    <s v="Motocicleta"/>
    <x v="1290"/>
    <n v="12.22"/>
    <n v="2.5"/>
    <n v="3"/>
    <n v="1.2"/>
    <n v="7.5"/>
    <n v="14.664"/>
    <n v="168.73"/>
    <n v="22.164000000000001"/>
  </r>
  <r>
    <s v="10:41:58"/>
    <s v="111-)17329"/>
    <s v="S"/>
    <x v="1"/>
    <s v="PAY"/>
    <s v="IN_PROGRESS"/>
    <x v="9"/>
    <s v="10:52:27"/>
    <x v="4"/>
    <s v="SURQUILLO"/>
    <s v="SAN ISIDRO"/>
    <s v="Motocicleta"/>
    <x v="741"/>
    <n v="6.43"/>
    <n v="3.75"/>
    <n v="4.5"/>
    <n v="0.55000000000000004"/>
    <n v="16.875"/>
    <n v="3.5365000000000002"/>
    <n v="55.34"/>
    <n v="20.4115"/>
  </r>
  <r>
    <s v="10:42:29"/>
    <s v="98/*/)-6705"/>
    <s v="S"/>
    <x v="1"/>
    <s v="PAY"/>
    <s v="COMPLETED"/>
    <x v="9"/>
    <s v="11:16:53"/>
    <x v="5"/>
    <s v="PUEBLO LIBRE"/>
    <s v="MAGDALENA DEL MAR"/>
    <s v="Motocicleta"/>
    <x v="278"/>
    <n v="8.02"/>
    <n v="3.75"/>
    <n v="4.5"/>
    <n v="0.55000000000000004"/>
    <n v="16.875"/>
    <n v="4.4110000000000005"/>
    <n v="81.540000000000006"/>
    <n v="21.286000000000001"/>
  </r>
  <r>
    <s v="10:43:05"/>
    <s v="992-.-/-9855"/>
    <s v="S"/>
    <x v="3"/>
    <s v="PAY"/>
    <s v="COMPLETED"/>
    <x v="9"/>
    <s v="11:26:53"/>
    <x v="5"/>
    <s v="LIMA"/>
    <s v="SANTIAGO DE SURCO"/>
    <s v="Motocicleta"/>
    <x v="1450"/>
    <n v="15.649999999999999"/>
    <n v="3"/>
    <n v="3.5"/>
    <n v="0.75"/>
    <n v="10.5"/>
    <n v="11.737499999999999"/>
    <n v="115.08"/>
    <n v="22.237499999999997"/>
  </r>
  <r>
    <s v="10:43:20"/>
    <s v="288,--/(6987"/>
    <s v="S"/>
    <x v="1"/>
    <s v="PAY"/>
    <s v="COMPLETED"/>
    <x v="9"/>
    <s v="10:56:49"/>
    <x v="4"/>
    <s v="SANTIAGO DE SURCO"/>
    <s v="SANTIAGO DE SURCO"/>
    <s v="Motocicleta"/>
    <x v="859"/>
    <n v="5.99"/>
    <n v="3.75"/>
    <n v="4.5"/>
    <n v="0.55000000000000004"/>
    <n v="16.875"/>
    <n v="3.2945000000000002"/>
    <n v="179.77"/>
    <n v="20.169499999999999"/>
  </r>
  <r>
    <s v="10:43:20"/>
    <s v="332)2+*)1033"/>
    <s v="S"/>
    <x v="1"/>
    <s v="PAY"/>
    <s v="COMPLETED"/>
    <x v="9"/>
    <s v="11:28:41"/>
    <x v="5"/>
    <s v="SANTIAGO DE SURCO"/>
    <s v="SANTIAGO DE SURCO"/>
    <s v="Motocicleta"/>
    <x v="851"/>
    <n v="1.54"/>
    <n v="3.75"/>
    <n v="4.5"/>
    <n v="0.55000000000000004"/>
    <n v="16.875"/>
    <n v="0.84700000000000009"/>
    <n v="164.73"/>
    <n v="17.722000000000001"/>
  </r>
  <r>
    <s v="10:43:20"/>
    <s v="297+*/-+6935"/>
    <s v="S"/>
    <x v="1"/>
    <s v="PAY"/>
    <s v="COMPLETED"/>
    <x v="9"/>
    <s v="12:37:21"/>
    <x v="7"/>
    <s v="SANTIAGO DE SURCO"/>
    <s v="SANTIAGO DE SURCO"/>
    <s v="Motocicleta"/>
    <x v="501"/>
    <n v="12.82"/>
    <n v="3.75"/>
    <n v="4.5"/>
    <n v="0.55000000000000004"/>
    <n v="16.875"/>
    <n v="7.051000000000001"/>
    <n v="171.39"/>
    <n v="23.926000000000002"/>
  </r>
  <r>
    <s v="10:43:20"/>
    <s v="1992),.(2975"/>
    <s v="M"/>
    <x v="1"/>
    <s v="PAY"/>
    <s v="COMPLETED"/>
    <x v="9"/>
    <s v="12:20:17"/>
    <x v="7"/>
    <s v="SANTIAGO DE SURCO"/>
    <s v="COMAS"/>
    <s v="Motocicleta"/>
    <x v="1451"/>
    <n v="2.5599999999999996"/>
    <n v="3.75"/>
    <n v="4.5"/>
    <n v="0.55000000000000004"/>
    <n v="16.875"/>
    <n v="1.4079999999999999"/>
    <n v="109.55"/>
    <n v="18.283000000000001"/>
  </r>
  <r>
    <s v="10:43:20"/>
    <s v="21911+*23472"/>
    <s v="M"/>
    <x v="1"/>
    <s v="PAY"/>
    <s v="FAILED"/>
    <x v="9"/>
    <s v="13:48:46"/>
    <x v="3"/>
    <s v="SURQUILLO"/>
    <s v="PUENTE PIEDRA"/>
    <s v="Motocicleta"/>
    <x v="1452"/>
    <n v="8.7899999999999991"/>
    <n v="3.75"/>
    <n v="4.5"/>
    <n v="0.55000000000000004"/>
    <n v="16.875"/>
    <n v="4.8345000000000002"/>
    <n v="11.65"/>
    <n v="21.709499999999998"/>
  </r>
  <r>
    <s v="10:43:20"/>
    <s v="772.,/**4511"/>
    <s v="M"/>
    <x v="1"/>
    <s v="PAY"/>
    <s v="IN_PROGRESS"/>
    <x v="7"/>
    <s v="14:40:45"/>
    <x v="9"/>
    <s v="SURQUILLO"/>
    <s v="PUENTE PIEDRA"/>
    <s v="Motocicleta"/>
    <x v="1159"/>
    <n v="5.6400000000000006"/>
    <n v="3.75"/>
    <n v="4.5"/>
    <n v="0.55000000000000004"/>
    <n v="16.875"/>
    <n v="3.1020000000000008"/>
    <n v="21.27"/>
    <n v="19.977"/>
  </r>
  <r>
    <s v="10:43:20"/>
    <s v="7550-+,02924"/>
    <s v="M"/>
    <x v="1"/>
    <s v="PAY"/>
    <s v="FAILED"/>
    <x v="6"/>
    <s v="17:06:12"/>
    <x v="13"/>
    <s v="SURQUILLO"/>
    <s v="PUENTE PIEDRA"/>
    <s v="Motocicleta"/>
    <x v="38"/>
    <n v="7"/>
    <n v="3.75"/>
    <n v="4.5"/>
    <n v="0.55000000000000004"/>
    <n v="16.875"/>
    <n v="3.8500000000000005"/>
    <n v="191.56"/>
    <n v="20.725000000000001"/>
  </r>
  <r>
    <s v="10:43:20"/>
    <s v="418))0/.4481"/>
    <s v="M"/>
    <x v="1"/>
    <s v="PAY"/>
    <s v="COMPLETED"/>
    <x v="9"/>
    <s v="11:49:29"/>
    <x v="5"/>
    <s v="SANTIAGO DE SURCO"/>
    <s v="LA MOLINA"/>
    <s v="Motocicleta"/>
    <x v="1453"/>
    <n v="10.99"/>
    <n v="3.75"/>
    <n v="4.5"/>
    <n v="0.55000000000000004"/>
    <n v="16.875"/>
    <n v="6.0445000000000002"/>
    <n v="106.14"/>
    <n v="22.919499999999999"/>
  </r>
  <r>
    <s v="10:43:46"/>
    <s v="548-(/,.999"/>
    <s v="S"/>
    <x v="1"/>
    <s v="COD"/>
    <s v="FAILED"/>
    <x v="9"/>
    <s v="11:50:17"/>
    <x v="5"/>
    <s v="VILLA EL SALVADOR"/>
    <s v="VILLA EL SALVADOR"/>
    <s v="Motocicleta"/>
    <x v="685"/>
    <n v="8.66"/>
    <n v="3.75"/>
    <n v="4.5"/>
    <n v="0.55000000000000004"/>
    <n v="16.875"/>
    <n v="4.7630000000000008"/>
    <n v="120.16"/>
    <n v="21.638000000000002"/>
  </r>
  <r>
    <s v="10:44:28"/>
    <s v="684,1+0)4855"/>
    <s v="S"/>
    <x v="1"/>
    <s v="PAY"/>
    <s v="COMPLETED"/>
    <x v="9"/>
    <s v="12:18:30"/>
    <x v="7"/>
    <s v="PUEBLO LIBRE"/>
    <s v="LA PERLA"/>
    <s v="Motocicleta"/>
    <x v="1454"/>
    <n v="6.6999999999999993"/>
    <n v="3.75"/>
    <n v="4.5"/>
    <n v="0.55000000000000004"/>
    <n v="16.875"/>
    <n v="3.6850000000000001"/>
    <n v="239.38"/>
    <n v="20.56"/>
  </r>
  <r>
    <s v="10:45:47"/>
    <s v="73+-*()4224"/>
    <s v="S"/>
    <x v="1"/>
    <s v="PAY"/>
    <s v="FAILED"/>
    <x v="9"/>
    <s v="11:58:10"/>
    <x v="5"/>
    <s v="PUEBLO LIBRE"/>
    <s v="SAN MARTIN DE PORRES"/>
    <s v="Motocicleta"/>
    <x v="1270"/>
    <n v="14.440000000000001"/>
    <n v="3.75"/>
    <n v="4.5"/>
    <n v="0.55000000000000004"/>
    <n v="16.875"/>
    <n v="7.9420000000000011"/>
    <n v="96.72"/>
    <n v="24.817"/>
  </r>
  <r>
    <s v="10:45:47"/>
    <s v="531+/1)27605"/>
    <s v="S"/>
    <x v="1"/>
    <s v="PAY"/>
    <s v="COMPLETED"/>
    <x v="9"/>
    <s v="18:18:17"/>
    <x v="6"/>
    <s v="PUEBLO LIBRE"/>
    <s v="SAN MARTIN DE PORRES"/>
    <s v="Motocicleta"/>
    <x v="1359"/>
    <n v="0"/>
    <n v="3.75"/>
    <n v="4.5"/>
    <n v="0.55000000000000004"/>
    <n v="5.2649999999999997"/>
    <n v="0"/>
    <n v="246.17"/>
    <n v="5.2649999999999997"/>
  </r>
  <r>
    <s v="10:54:51"/>
    <s v="2962*)-*6559"/>
    <s v="S"/>
    <x v="1"/>
    <s v="PAY"/>
    <s v="COMPLETED"/>
    <x v="9"/>
    <s v="11:58:52"/>
    <x v="5"/>
    <s v="PUEBLO LIBRE"/>
    <s v="SURQUILLO"/>
    <s v="Motocicleta"/>
    <x v="99"/>
    <n v="0"/>
    <n v="3.75"/>
    <n v="4.5"/>
    <n v="0.55000000000000004"/>
    <n v="12.825000000000001"/>
    <n v="0"/>
    <n v="148.21"/>
    <n v="12.825000000000001"/>
  </r>
  <r>
    <s v="10:55:24"/>
    <s v="244/021.5710"/>
    <s v="S"/>
    <x v="3"/>
    <s v="PAY"/>
    <s v="COMPLETED"/>
    <x v="9"/>
    <s v="11:24:34"/>
    <x v="5"/>
    <s v="LIMA"/>
    <s v="LA MOLINA"/>
    <s v="Motocicleta"/>
    <x v="57"/>
    <n v="15.23"/>
    <n v="3"/>
    <n v="3.5"/>
    <n v="0.75"/>
    <n v="10.5"/>
    <n v="11.422499999999999"/>
    <n v="51.95"/>
    <n v="21.922499999999999"/>
  </r>
  <r>
    <s v="10:59:45"/>
    <s v="6582(00(6754"/>
    <s v="S"/>
    <x v="1"/>
    <s v="PAY"/>
    <s v="COMPLETED"/>
    <x v="9"/>
    <s v="12:57:56"/>
    <x v="7"/>
    <s v="VILLA EL SALVADOR"/>
    <s v="SAN ISIDRO"/>
    <s v="Motocicleta"/>
    <x v="1455"/>
    <n v="0"/>
    <n v="3.75"/>
    <n v="4.5"/>
    <n v="0.55000000000000004"/>
    <n v="14.984999999999999"/>
    <n v="0"/>
    <n v="216.9"/>
    <n v="14.984999999999999"/>
  </r>
  <r>
    <s v="10:59:45"/>
    <s v="788.2/*29292"/>
    <s v="S"/>
    <x v="1"/>
    <s v="PAY"/>
    <s v="COMPLETED"/>
    <x v="9"/>
    <s v="12:59:53"/>
    <x v="7"/>
    <s v="VILLA EL SALVADOR"/>
    <s v="SAN ISIDRO"/>
    <s v="Motocicleta"/>
    <x v="1456"/>
    <n v="15.370000000000001"/>
    <n v="3.75"/>
    <n v="4.5"/>
    <n v="0.55000000000000004"/>
    <n v="16.875"/>
    <n v="8.4535000000000018"/>
    <n v="243.76"/>
    <n v="25.328500000000002"/>
  </r>
  <r>
    <s v="11:00:21"/>
    <s v="176,)-()4672"/>
    <s v="S"/>
    <x v="1"/>
    <s v="PAY"/>
    <s v="COMPLETED"/>
    <x v="9"/>
    <s v="13:19:08"/>
    <x v="3"/>
    <s v="VILLA EL SALVADOR"/>
    <s v="VILLA EL SALVADOR"/>
    <s v="Motocicleta"/>
    <x v="510"/>
    <n v="3.76"/>
    <n v="3.75"/>
    <n v="4.5"/>
    <n v="0.55000000000000004"/>
    <n v="16.875"/>
    <n v="2.0680000000000001"/>
    <n v="183.07"/>
    <n v="18.943000000000001"/>
  </r>
  <r>
    <s v="11:01:53"/>
    <s v="687,0-104205"/>
    <s v="S"/>
    <x v="1"/>
    <s v="CCD"/>
    <s v="COMPLETED"/>
    <x v="9"/>
    <s v="12:12:04"/>
    <x v="7"/>
    <s v="JESUS MARIA"/>
    <s v="LA PERLA"/>
    <s v="Motocicleta"/>
    <x v="358"/>
    <n v="15.059999999999999"/>
    <n v="3.75"/>
    <n v="4.5"/>
    <n v="0.55000000000000004"/>
    <n v="16.875"/>
    <n v="8.2829999999999995"/>
    <n v="94.93"/>
    <n v="25.158000000000001"/>
  </r>
  <r>
    <s v="11:03:56"/>
    <s v="576**)011722"/>
    <s v="S"/>
    <x v="0"/>
    <s v="PAY"/>
    <s v="COMPLETED"/>
    <x v="10"/>
    <s v="12:28:40"/>
    <x v="7"/>
    <s v="SURQUILLO"/>
    <s v="MIRAFLORES"/>
    <s v="Motocicleta"/>
    <x v="1248"/>
    <n v="8.85"/>
    <n v="2.5"/>
    <n v="3"/>
    <n v="1.2"/>
    <n v="7.5"/>
    <n v="10.62"/>
    <n v="146.43"/>
    <n v="18.119999999999997"/>
  </r>
  <r>
    <s v="11:05:44"/>
    <s v="158(2-)-6476"/>
    <s v="S"/>
    <x v="2"/>
    <s v="PAY"/>
    <s v="COMPLETED"/>
    <x v="10"/>
    <s v="10:53:13"/>
    <x v="4"/>
    <s v="SURQUILLO"/>
    <s v="LA VICTORIA"/>
    <s v="Motocicleta"/>
    <x v="1457"/>
    <n v="1.8699999999999992"/>
    <n v="12"/>
    <n v="8"/>
    <n v="2.65"/>
    <n v="96"/>
    <n v="4.955499999999998"/>
    <n v="174.47"/>
    <n v="100.9555"/>
  </r>
  <r>
    <s v="11:05:44"/>
    <s v="433.*+,(1385"/>
    <s v="S"/>
    <x v="1"/>
    <s v="CCD"/>
    <s v="COMPLETED"/>
    <x v="9"/>
    <s v="12:47:03"/>
    <x v="7"/>
    <s v="INDEPENDENCIA"/>
    <s v="SAN MARTIN DE PORRES"/>
    <s v="Motocicleta"/>
    <x v="327"/>
    <n v="10.76"/>
    <n v="3.75"/>
    <n v="4.5"/>
    <n v="0.55000000000000004"/>
    <n v="16.875"/>
    <n v="5.9180000000000001"/>
    <n v="214.43"/>
    <n v="22.792999999999999"/>
  </r>
  <r>
    <s v="11:05:51"/>
    <s v="32++.()5226"/>
    <s v="S"/>
    <x v="1"/>
    <s v="PAY"/>
    <s v="COMPLETED"/>
    <x v="9"/>
    <s v="13:46:40"/>
    <x v="3"/>
    <s v="PUEBLO LIBRE"/>
    <s v="SAN MIGUEL"/>
    <s v="Motocicleta"/>
    <x v="1253"/>
    <n v="6.93"/>
    <n v="3.75"/>
    <n v="4.5"/>
    <n v="0.55000000000000004"/>
    <n v="16.875"/>
    <n v="3.8115000000000001"/>
    <n v="6.36"/>
    <n v="20.686499999999999"/>
  </r>
  <r>
    <s v="11:06:06"/>
    <s v="648(*12)5532"/>
    <s v="S"/>
    <x v="1"/>
    <s v="COD"/>
    <s v="COMPLETED"/>
    <x v="9"/>
    <s v="12:37:35"/>
    <x v="7"/>
    <s v="SANTA ANITA"/>
    <s v="EL AGUSTINO"/>
    <s v="Motocicleta"/>
    <x v="1001"/>
    <n v="3.01"/>
    <n v="3.75"/>
    <n v="4.5"/>
    <n v="0.55000000000000004"/>
    <n v="16.875"/>
    <n v="1.6555"/>
    <n v="237.14"/>
    <n v="18.5305"/>
  </r>
  <r>
    <s v="11:06:16"/>
    <s v="164-/(.*3456"/>
    <s v="S"/>
    <x v="1"/>
    <s v="PAY"/>
    <s v="COMPLETED"/>
    <x v="9"/>
    <s v="11:24:52"/>
    <x v="5"/>
    <s v="LIMA"/>
    <s v="LIMA"/>
    <s v="Motocicleta"/>
    <x v="974"/>
    <n v="0"/>
    <n v="3.75"/>
    <n v="4.5"/>
    <n v="0.55000000000000004"/>
    <n v="5.22"/>
    <n v="0"/>
    <n v="99.55"/>
    <n v="5.22"/>
  </r>
  <r>
    <s v="11:06:27"/>
    <s v="395)2,1)1332"/>
    <s v="S"/>
    <x v="1"/>
    <s v="COD"/>
    <s v="COMPLETED"/>
    <x v="9"/>
    <s v="12:24:56"/>
    <x v="7"/>
    <s v="MIRAFLORES"/>
    <s v="MIRAFLORES"/>
    <s v="Motocicleta"/>
    <x v="1219"/>
    <n v="11.3"/>
    <n v="3.75"/>
    <n v="4.5"/>
    <n v="0.55000000000000004"/>
    <n v="16.875"/>
    <n v="6.2150000000000007"/>
    <n v="125.93"/>
    <n v="23.09"/>
  </r>
  <r>
    <s v="11:07:09"/>
    <s v="431+.0019981"/>
    <s v="S"/>
    <x v="1"/>
    <s v="CCD"/>
    <s v="COMPLETED"/>
    <x v="9"/>
    <s v="12:27:35"/>
    <x v="7"/>
    <s v="SAN JUAN DE MIRAFLORES"/>
    <s v="SANTIAGO DE SURCO"/>
    <s v="Motocicleta"/>
    <x v="268"/>
    <n v="13.59"/>
    <n v="3.75"/>
    <n v="4.5"/>
    <n v="0.55000000000000004"/>
    <n v="16.875"/>
    <n v="7.4745000000000008"/>
    <n v="225.4"/>
    <n v="24.349499999999999"/>
  </r>
  <r>
    <s v="11:07:20"/>
    <s v="9040)2.*5093"/>
    <s v="S"/>
    <x v="1"/>
    <s v="CCD"/>
    <s v="COMPLETED"/>
    <x v="9"/>
    <s v="12:44:35"/>
    <x v="7"/>
    <s v="SANTIAGO DE SURCO"/>
    <s v="SAN MIGUEL"/>
    <s v="Motocicleta"/>
    <x v="1458"/>
    <n v="17.23"/>
    <n v="3.75"/>
    <n v="4.5"/>
    <n v="0.55000000000000004"/>
    <n v="16.875"/>
    <n v="9.4765000000000015"/>
    <n v="116.09"/>
    <n v="26.351500000000001"/>
  </r>
  <r>
    <s v="11:08:05"/>
    <s v="314*-11(9283"/>
    <s v="S"/>
    <x v="1"/>
    <s v="COD"/>
    <s v="COMPLETED"/>
    <x v="9"/>
    <s v="12:33:08"/>
    <x v="7"/>
    <s v="SAN MARTIN DE PORRES"/>
    <s v="LOS OLIVOS"/>
    <s v="Motocicleta"/>
    <x v="1049"/>
    <n v="0"/>
    <n v="3.75"/>
    <n v="4.5"/>
    <n v="0.55000000000000004"/>
    <n v="5.49"/>
    <n v="0"/>
    <n v="41.85"/>
    <n v="5.49"/>
  </r>
  <r>
    <s v="11:09:13"/>
    <s v="144-)),/8394"/>
    <s v="S"/>
    <x v="1"/>
    <s v="CCD"/>
    <s v="COMPLETED"/>
    <x v="9"/>
    <s v="14:59:44"/>
    <x v="9"/>
    <s v="MIRAFLORES"/>
    <s v="VILLA MARIA DEL TRIUNFO"/>
    <s v="Motocicleta"/>
    <x v="1459"/>
    <n v="0"/>
    <n v="3.75"/>
    <n v="4.5"/>
    <n v="0.55000000000000004"/>
    <n v="5.3549999999999995"/>
    <n v="0"/>
    <n v="241.51"/>
    <n v="5.3549999999999995"/>
  </r>
  <r>
    <s v="11:19:31"/>
    <s v="159)1*+26223"/>
    <s v="S"/>
    <x v="1"/>
    <s v="PAY"/>
    <s v="COMPLETED"/>
    <x v="9"/>
    <s v="13:37:34"/>
    <x v="3"/>
    <s v="SAN JUAN DE LURIGANCHO"/>
    <s v="SAN JUAN DE LURIGANCHO"/>
    <s v="Motocicleta"/>
    <x v="1190"/>
    <n v="0"/>
    <n v="3.75"/>
    <n v="4.5"/>
    <n v="0.55000000000000004"/>
    <n v="14.94"/>
    <n v="0"/>
    <n v="133.35"/>
    <n v="14.94"/>
  </r>
  <r>
    <s v="11:20:06"/>
    <s v="1571*+.,361"/>
    <s v="S"/>
    <x v="1"/>
    <s v="PAY"/>
    <s v="COMPLETED"/>
    <x v="9"/>
    <s v="13:36:46"/>
    <x v="3"/>
    <s v="SAN JUAN DE LURIGANCHO"/>
    <s v="SAN JUAN DE LURIGANCHO"/>
    <s v="Motocicleta"/>
    <x v="1460"/>
    <n v="6.18"/>
    <n v="3.75"/>
    <n v="4.5"/>
    <n v="0.55000000000000004"/>
    <n v="16.875"/>
    <n v="3.399"/>
    <n v="210.47"/>
    <n v="20.274000000000001"/>
  </r>
  <r>
    <s v="11:21:33"/>
    <s v="1131)(/21667"/>
    <s v="S"/>
    <x v="1"/>
    <s v="PAY"/>
    <s v="COMPLETED"/>
    <x v="9"/>
    <s v="12:18:39"/>
    <x v="7"/>
    <s v="SANTA ANITA"/>
    <s v="ATE"/>
    <s v="Motocicleta"/>
    <x v="1015"/>
    <n v="2.1500000000000004"/>
    <n v="3.75"/>
    <n v="4.5"/>
    <n v="0.55000000000000004"/>
    <n v="16.875"/>
    <n v="1.1825000000000003"/>
    <n v="16.690000000000001"/>
    <n v="18.057500000000001"/>
  </r>
  <r>
    <s v="11:22:04"/>
    <s v="137..+,01134"/>
    <s v="S"/>
    <x v="1"/>
    <s v="COD"/>
    <s v="COMPLETED"/>
    <x v="9"/>
    <s v="14:36:55"/>
    <x v="9"/>
    <s v="SANTIAGO DE SURCO"/>
    <s v="SAN LUIS"/>
    <s v="Motocicleta"/>
    <x v="1461"/>
    <n v="7.1099999999999994"/>
    <n v="3.75"/>
    <n v="4.5"/>
    <n v="0.55000000000000004"/>
    <n v="16.875"/>
    <n v="3.9104999999999999"/>
    <n v="180.38"/>
    <n v="20.785499999999999"/>
  </r>
  <r>
    <s v="11:24:01"/>
    <s v="864,2.-(3416"/>
    <s v="S"/>
    <x v="1"/>
    <s v="PAY"/>
    <s v="COMPLETED"/>
    <x v="9"/>
    <s v="12:33:56"/>
    <x v="7"/>
    <s v="SURQUILLO"/>
    <s v="SAN ISIDRO"/>
    <s v="Motocicleta"/>
    <x v="904"/>
    <n v="9.91"/>
    <n v="3.75"/>
    <n v="4.5"/>
    <n v="0.55000000000000004"/>
    <n v="16.875"/>
    <n v="5.4505000000000008"/>
    <n v="90.25"/>
    <n v="22.325500000000002"/>
  </r>
  <r>
    <s v="11:28:37"/>
    <s v="979/+())9339"/>
    <s v="S"/>
    <x v="1"/>
    <s v="PAY"/>
    <s v="COMPLETED"/>
    <x v="9"/>
    <s v="15:12:34"/>
    <x v="11"/>
    <s v="SAN JUAN DE LURIGANCHO"/>
    <s v="SAN JUAN DE LURIGANCHO"/>
    <s v="Motocicleta"/>
    <x v="1145"/>
    <n v="13.030000000000001"/>
    <n v="3.75"/>
    <n v="4.5"/>
    <n v="0.55000000000000004"/>
    <n v="16.875"/>
    <n v="7.166500000000001"/>
    <n v="92.5"/>
    <n v="24.041499999999999"/>
  </r>
  <r>
    <s v="11:29:21"/>
    <s v="149+)-0*3525"/>
    <s v="S"/>
    <x v="1"/>
    <s v="PAY"/>
    <s v="COMPLETED"/>
    <x v="9"/>
    <s v="12:53:34"/>
    <x v="7"/>
    <s v="BELLAVISTA"/>
    <s v="CALLAO"/>
    <s v="Motocicleta"/>
    <x v="181"/>
    <n v="0"/>
    <n v="3.75"/>
    <n v="4.5"/>
    <n v="0.55000000000000004"/>
    <n v="10.665000000000001"/>
    <n v="0"/>
    <n v="118.54"/>
    <n v="10.665000000000001"/>
  </r>
  <r>
    <s v="11:29:45"/>
    <s v="581-*-,29739"/>
    <s v="S"/>
    <x v="1"/>
    <s v="CCD"/>
    <s v="COMPLETED"/>
    <x v="9"/>
    <s v="12:54:34"/>
    <x v="7"/>
    <s v="INDEPENDENCIA"/>
    <s v="INDEPENDENCIA"/>
    <s v="Motocicleta"/>
    <x v="140"/>
    <n v="9.85"/>
    <n v="3.75"/>
    <n v="4.5"/>
    <n v="0.55000000000000004"/>
    <n v="16.875"/>
    <n v="5.4175000000000004"/>
    <n v="74.510000000000005"/>
    <n v="22.2925"/>
  </r>
  <r>
    <s v="11:30:35"/>
    <s v="2240//(+7751"/>
    <s v="S"/>
    <x v="1"/>
    <s v="COD"/>
    <s v="COMPLETED"/>
    <x v="9"/>
    <s v="13:15:27"/>
    <x v="3"/>
    <s v="INDEPENDENCIA"/>
    <s v="LOS OLIVOS"/>
    <s v="Motocicleta"/>
    <x v="574"/>
    <n v="7.5600000000000005"/>
    <n v="3.75"/>
    <n v="4.5"/>
    <n v="0.55000000000000004"/>
    <n v="16.875"/>
    <n v="4.1580000000000004"/>
    <n v="73.73"/>
    <n v="21.033000000000001"/>
  </r>
  <r>
    <s v="11:32:56"/>
    <s v="3671/)((77"/>
    <s v="S"/>
    <x v="1"/>
    <s v="COD"/>
    <s v="COMPLETED"/>
    <x v="9"/>
    <s v="13:17:33"/>
    <x v="3"/>
    <s v="ATE"/>
    <s v="LURIGANCHO"/>
    <s v="Motocicleta"/>
    <x v="584"/>
    <n v="12.18"/>
    <n v="3.75"/>
    <n v="4.5"/>
    <n v="0.55000000000000004"/>
    <n v="16.875"/>
    <n v="6.6990000000000007"/>
    <n v="3.66"/>
    <n v="23.574000000000002"/>
  </r>
  <r>
    <s v="11:33:53"/>
    <s v="799/,*)27016"/>
    <s v="S"/>
    <x v="1"/>
    <s v="COD"/>
    <s v="COMPLETED"/>
    <x v="9"/>
    <s v="13:34:07"/>
    <x v="3"/>
    <s v="SAN JUAN DE MIRAFLORES"/>
    <s v="SAN JUAN DE MIRAFLORES"/>
    <s v="Motocicleta"/>
    <x v="1126"/>
    <n v="0"/>
    <n v="3.75"/>
    <n v="4.5"/>
    <n v="0.55000000000000004"/>
    <n v="4.8150000000000004"/>
    <n v="0"/>
    <n v="10.28"/>
    <n v="4.8150000000000004"/>
  </r>
  <r>
    <s v="11:34:24"/>
    <s v="178,1)..3783"/>
    <s v="S"/>
    <x v="1"/>
    <s v="PAY"/>
    <s v="COMPLETED"/>
    <x v="9"/>
    <s v="12:30:57"/>
    <x v="7"/>
    <s v="LIMA"/>
    <s v="INDEPENDENCIA"/>
    <s v="Motocicleta"/>
    <x v="782"/>
    <n v="0"/>
    <n v="3.75"/>
    <n v="4.5"/>
    <n v="0.55000000000000004"/>
    <n v="13.815"/>
    <n v="0"/>
    <n v="220.82"/>
    <n v="13.815"/>
  </r>
  <r>
    <s v="11:34:42"/>
    <s v="77)-1))4207"/>
    <s v="S"/>
    <x v="1"/>
    <s v="COD"/>
    <s v="COMPLETED"/>
    <x v="9"/>
    <s v="13:30:01"/>
    <x v="3"/>
    <s v="MIRAFLORES"/>
    <s v="SAN JUAN DE MIRAFLORES"/>
    <s v="Motocicleta"/>
    <x v="815"/>
    <n v="15.48"/>
    <n v="3.75"/>
    <n v="4.5"/>
    <n v="0.55000000000000004"/>
    <n v="16.875"/>
    <n v="8.5140000000000011"/>
    <n v="8.57"/>
    <n v="25.389000000000003"/>
  </r>
  <r>
    <s v="11:35:03"/>
    <s v="414-.)2/1326"/>
    <s v="S"/>
    <x v="1"/>
    <s v="PAY"/>
    <s v="FAILED"/>
    <x v="9"/>
    <s v="11:54:24"/>
    <x v="5"/>
    <s v="SAN MIGUEL"/>
    <s v="JESUS MARIA"/>
    <s v="Motocicleta"/>
    <x v="1462"/>
    <n v="16.37"/>
    <n v="3.75"/>
    <n v="4.5"/>
    <n v="0.55000000000000004"/>
    <n v="16.875"/>
    <n v="9.0035000000000007"/>
    <n v="43.94"/>
    <n v="25.878500000000003"/>
  </r>
  <r>
    <s v="11:37:11"/>
    <s v="192/1.,,4041"/>
    <s v="S"/>
    <x v="1"/>
    <s v="PAY"/>
    <s v="COMPLETED"/>
    <x v="9"/>
    <s v="13:43:27"/>
    <x v="3"/>
    <s v="LA VICTORIA"/>
    <s v="MIRAFLORES"/>
    <s v="Motocicleta"/>
    <x v="1137"/>
    <n v="6.1099999999999994"/>
    <n v="3.75"/>
    <n v="4.5"/>
    <n v="0.55000000000000004"/>
    <n v="16.875"/>
    <n v="3.3605"/>
    <n v="162.65"/>
    <n v="20.235500000000002"/>
  </r>
  <r>
    <s v="11:37:28"/>
    <s v="870.*.,,628"/>
    <s v="S"/>
    <x v="1"/>
    <s v="PAY"/>
    <s v="COMPLETED"/>
    <x v="9"/>
    <s v="12:00:33"/>
    <x v="7"/>
    <s v="LIMA"/>
    <s v="SAN ISIDRO"/>
    <s v="Motocicleta"/>
    <x v="1123"/>
    <n v="9.3800000000000008"/>
    <n v="3.75"/>
    <n v="4.5"/>
    <n v="0.55000000000000004"/>
    <n v="16.875"/>
    <n v="5.1590000000000007"/>
    <n v="140.08000000000001"/>
    <n v="22.033999999999999"/>
  </r>
  <r>
    <s v="11:40:52"/>
    <s v="667/+-2,3573"/>
    <m/>
    <x v="1"/>
    <s v="COD"/>
    <s v="COMPLETED"/>
    <x v="9"/>
    <s v="13:10:21"/>
    <x v="3"/>
    <s v="SURQUILLO"/>
    <s v="SANTIAGO DE SURCO"/>
    <s v="Motocicleta"/>
    <x v="1149"/>
    <n v="13.850000000000001"/>
    <n v="3.75"/>
    <n v="4.5"/>
    <n v="0.55000000000000004"/>
    <n v="16.875"/>
    <n v="7.6175000000000015"/>
    <n v="176.41"/>
    <n v="24.4925"/>
  </r>
  <r>
    <s v="11:43:34"/>
    <s v="629+..)23059"/>
    <s v="S"/>
    <x v="0"/>
    <s v="PAY"/>
    <s v="COMPLETED"/>
    <x v="10"/>
    <s v="12:41:08"/>
    <x v="7"/>
    <s v="SANTIAGO DE SURCO"/>
    <s v="SAN JUAN DE MIRAFLORES"/>
    <s v="Motocicleta"/>
    <x v="286"/>
    <n v="3.91"/>
    <n v="2.5"/>
    <n v="3"/>
    <n v="1.2"/>
    <n v="7.5"/>
    <n v="4.6920000000000002"/>
    <n v="40"/>
    <n v="12.192"/>
  </r>
  <r>
    <s v="11:52:57"/>
    <s v="8551122.1830"/>
    <s v="S"/>
    <x v="2"/>
    <s v="PAY"/>
    <s v="COMPLETED"/>
    <x v="9"/>
    <s v="16:58:38"/>
    <x v="2"/>
    <s v="SURQUILLO"/>
    <s v="SANTIAGO DE SURCO"/>
    <s v="Motocicleta"/>
    <x v="271"/>
    <n v="6.18"/>
    <n v="12"/>
    <n v="8"/>
    <n v="2.65"/>
    <n v="96"/>
    <n v="16.376999999999999"/>
    <n v="53.28"/>
    <n v="112.377"/>
  </r>
  <r>
    <s v="11:55:37"/>
    <s v="172++)))3145"/>
    <s v="S"/>
    <x v="0"/>
    <s v="PAY"/>
    <s v="COMPLETED"/>
    <x v="10"/>
    <s v="14:32:28"/>
    <x v="9"/>
    <s v="SURQUILLO"/>
    <s v="SAN BORJA"/>
    <s v="Motocicleta"/>
    <x v="580"/>
    <n v="6.09"/>
    <n v="2.5"/>
    <n v="3"/>
    <n v="1.2"/>
    <n v="7.5"/>
    <n v="7.3079999999999998"/>
    <n v="218.02"/>
    <n v="14.808"/>
  </r>
  <r>
    <s v="11:59:53"/>
    <s v="67612*-01939"/>
    <s v="S"/>
    <x v="3"/>
    <s v="PAY"/>
    <s v="COMPLETED"/>
    <x v="9"/>
    <s v="16:00:57"/>
    <x v="2"/>
    <s v="LIMA"/>
    <s v="SAN MIGUEL"/>
    <s v="Motocicleta"/>
    <x v="1016"/>
    <n v="1.9699999999999998"/>
    <n v="3"/>
    <n v="3.5"/>
    <n v="0.75"/>
    <n v="10.5"/>
    <n v="1.4774999999999998"/>
    <n v="175.29"/>
    <n v="11.977499999999999"/>
  </r>
  <r>
    <s v="12:01:00"/>
    <s v="174-02*)8124"/>
    <m/>
    <x v="1"/>
    <s v="COD"/>
    <s v="COMPLETED"/>
    <x v="9"/>
    <s v="12:29:26"/>
    <x v="7"/>
    <s v="SURQUILLO"/>
    <s v="SAN BORJA"/>
    <s v="Motocicleta"/>
    <x v="1369"/>
    <n v="0"/>
    <n v="3.75"/>
    <n v="4.5"/>
    <n v="0.55000000000000004"/>
    <n v="16.155000000000001"/>
    <n v="0"/>
    <n v="105.67"/>
    <n v="16.155000000000001"/>
  </r>
  <r>
    <s v="12:03:38"/>
    <s v="906-,)+*8036"/>
    <s v="S"/>
    <x v="3"/>
    <s v="PAY"/>
    <s v="COMPLETED"/>
    <x v="9"/>
    <s v="13:03:12"/>
    <x v="3"/>
    <s v="LIMA"/>
    <s v="JESUS MARIA"/>
    <s v="Motocicleta"/>
    <x v="624"/>
    <n v="16.79"/>
    <n v="3"/>
    <n v="3.5"/>
    <n v="0.75"/>
    <n v="10.5"/>
    <n v="12.592499999999999"/>
    <n v="86.38"/>
    <n v="23.092500000000001"/>
  </r>
  <r>
    <s v="12:04:08"/>
    <s v="683./-)-6219"/>
    <s v="S"/>
    <x v="1"/>
    <s v="COD"/>
    <s v="COMPLETED"/>
    <x v="9"/>
    <s v="14:04:27"/>
    <x v="9"/>
    <s v="SAN JUAN DE MIRAFLORES"/>
    <s v="SAN JUAN DE MIRAFLORES"/>
    <s v="Motocicleta"/>
    <x v="697"/>
    <n v="6.1199999999999992"/>
    <n v="3.75"/>
    <n v="4.5"/>
    <n v="0.55000000000000004"/>
    <n v="16.875"/>
    <n v="3.3659999999999997"/>
    <n v="175"/>
    <n v="20.241"/>
  </r>
  <r>
    <s v="12:04:53"/>
    <s v="984+))-(8931"/>
    <s v="S"/>
    <x v="1"/>
    <s v="COD"/>
    <s v="COMPLETED"/>
    <x v="9"/>
    <s v="15:16:34"/>
    <x v="11"/>
    <s v="BELLAVISTA"/>
    <s v="CALLAO"/>
    <s v="Motocicleta"/>
    <x v="533"/>
    <n v="1.67"/>
    <n v="3.75"/>
    <n v="4.5"/>
    <n v="0.55000000000000004"/>
    <n v="16.875"/>
    <n v="0.91849999999999998"/>
    <n v="93.48"/>
    <n v="17.793500000000002"/>
  </r>
  <r>
    <s v="12:05:17"/>
    <s v="34(20)(7421"/>
    <s v="S"/>
    <x v="1"/>
    <s v="COD"/>
    <s v="WAITING"/>
    <x v="9"/>
    <s v="14:20:11"/>
    <x v="9"/>
    <s v="MIRAFLORES"/>
    <s v="SAN JUAN DE MIRAFLORES"/>
    <s v="Motocicleta"/>
    <x v="356"/>
    <n v="2.0499999999999998"/>
    <n v="3.75"/>
    <n v="4.5"/>
    <n v="0.55000000000000004"/>
    <n v="16.875"/>
    <n v="1.1274999999999999"/>
    <n v="19.350000000000001"/>
    <n v="18.002500000000001"/>
  </r>
  <r>
    <s v="12:07:53"/>
    <s v="153+*()-2330"/>
    <s v="S"/>
    <x v="1"/>
    <s v="COD"/>
    <s v="COMPLETED"/>
    <x v="9"/>
    <s v="14:21:25"/>
    <x v="9"/>
    <s v="SANTA ANITA"/>
    <s v="ATE"/>
    <s v="Motocicleta"/>
    <x v="830"/>
    <n v="16.77"/>
    <n v="3.75"/>
    <n v="4.5"/>
    <n v="0.55000000000000004"/>
    <n v="16.875"/>
    <n v="9.2235000000000014"/>
    <n v="226.96"/>
    <n v="26.098500000000001"/>
  </r>
  <r>
    <s v="12:11:26"/>
    <s v="617-/1(13139"/>
    <s v="S"/>
    <x v="1"/>
    <s v="PAY"/>
    <s v="COMPLETED"/>
    <x v="9"/>
    <s v="12:58:01"/>
    <x v="7"/>
    <s v="LA VICTORIA"/>
    <s v="LIMA"/>
    <s v="Motocicleta"/>
    <x v="1255"/>
    <n v="5.7799999999999994"/>
    <n v="3.75"/>
    <n v="4.5"/>
    <n v="0.55000000000000004"/>
    <n v="16.875"/>
    <n v="3.1789999999999998"/>
    <n v="90.48"/>
    <n v="20.053999999999998"/>
  </r>
  <r>
    <s v="12:12:12"/>
    <s v="768+0,).8367"/>
    <s v="S"/>
    <x v="1"/>
    <s v="PAY"/>
    <s v="WAITING"/>
    <x v="9"/>
    <s v="12:18:00"/>
    <x v="7"/>
    <s v="INDEPENDENCIA"/>
    <s v="LIMA"/>
    <s v="Motocicleta"/>
    <x v="597"/>
    <n v="0"/>
    <n v="3.75"/>
    <n v="4.5"/>
    <n v="0.55000000000000004"/>
    <n v="6.9750000000000005"/>
    <n v="0"/>
    <n v="66.86"/>
    <n v="6.9750000000000005"/>
  </r>
  <r>
    <s v="12:13:05"/>
    <s v="396)(+.*6486"/>
    <s v="S"/>
    <x v="1"/>
    <s v="CCD"/>
    <s v="COMPLETED"/>
    <x v="9"/>
    <s v="14:00:57"/>
    <x v="9"/>
    <s v="SAN MARTIN DE PORRES"/>
    <s v="COMAS"/>
    <s v="Motocicleta"/>
    <x v="1046"/>
    <n v="14.010000000000002"/>
    <n v="3.75"/>
    <n v="4.5"/>
    <n v="0.55000000000000004"/>
    <n v="16.875"/>
    <n v="7.7055000000000016"/>
    <n v="96.24"/>
    <n v="24.580500000000001"/>
  </r>
  <r>
    <s v="12:14:27"/>
    <s v="9992*-)+3496"/>
    <s v="S"/>
    <x v="1"/>
    <s v="PAY"/>
    <s v="COMPLETED"/>
    <x v="9"/>
    <s v="13:27:13"/>
    <x v="3"/>
    <s v="SAN ISIDRO"/>
    <s v="SAN ISIDRO"/>
    <s v="Motocicleta"/>
    <x v="33"/>
    <n v="0.45000000000000018"/>
    <n v="3.75"/>
    <n v="4.5"/>
    <n v="0.55000000000000004"/>
    <n v="16.875"/>
    <n v="0.24750000000000011"/>
    <n v="211.67"/>
    <n v="17.122499999999999"/>
  </r>
  <r>
    <s v="12:17:09"/>
    <s v="505,()1+8369"/>
    <s v="S"/>
    <x v="1"/>
    <s v="PAY"/>
    <s v="COMPLETED"/>
    <x v="9"/>
    <s v="14:49:12"/>
    <x v="9"/>
    <s v="SANTIAGO DE SURCO"/>
    <s v="LIMA"/>
    <s v="Motocicleta"/>
    <x v="474"/>
    <n v="9.7799999999999994"/>
    <n v="3.75"/>
    <n v="4.5"/>
    <n v="0.55000000000000004"/>
    <n v="16.875"/>
    <n v="5.3790000000000004"/>
    <n v="75.42"/>
    <n v="22.254000000000001"/>
  </r>
  <r>
    <s v="12:17:09"/>
    <s v="717211.08913"/>
    <s v="S"/>
    <x v="1"/>
    <s v="PAY"/>
    <s v="COMPLETED"/>
    <x v="9"/>
    <s v="14:32:57"/>
    <x v="9"/>
    <s v="SANTIAGO DE SURCO"/>
    <s v="LIMA"/>
    <s v="Motocicleta"/>
    <x v="1463"/>
    <n v="2.09"/>
    <n v="3.75"/>
    <n v="4.5"/>
    <n v="0.55000000000000004"/>
    <n v="16.875"/>
    <n v="1.1495"/>
    <n v="198.15"/>
    <n v="18.0245"/>
  </r>
  <r>
    <s v="12:17:09"/>
    <s v="441222114571"/>
    <s v="S"/>
    <x v="1"/>
    <s v="PAY"/>
    <s v="COMPLETED"/>
    <x v="9"/>
    <s v="14:32:16"/>
    <x v="9"/>
    <s v="SANTIAGO DE SURCO"/>
    <s v="LIMA"/>
    <s v="Motocicleta"/>
    <x v="346"/>
    <n v="0"/>
    <n v="3.75"/>
    <n v="4.5"/>
    <n v="0.55000000000000004"/>
    <n v="7.5149999999999997"/>
    <n v="0"/>
    <n v="164.65"/>
    <n v="7.5149999999999997"/>
  </r>
  <r>
    <s v="12:17:09"/>
    <s v="414)-+(02111"/>
    <s v="S"/>
    <x v="1"/>
    <s v="PAY"/>
    <s v="COMPLETED"/>
    <x v="9"/>
    <s v="14:31:38"/>
    <x v="9"/>
    <s v="SANTIAGO DE SURCO"/>
    <s v="LIMA"/>
    <s v="Motocicleta"/>
    <x v="855"/>
    <n v="12.93"/>
    <n v="3.75"/>
    <n v="4.5"/>
    <n v="0.55000000000000004"/>
    <n v="16.875"/>
    <n v="7.1115000000000004"/>
    <n v="173.02"/>
    <n v="23.986499999999999"/>
  </r>
  <r>
    <s v="12:20:27"/>
    <s v="97+.())7638"/>
    <s v="S"/>
    <x v="0"/>
    <s v="PAY"/>
    <s v="COMPLETED"/>
    <x v="10"/>
    <s v="13:12:27"/>
    <x v="3"/>
    <s v="SANTIAGO DE SURCO"/>
    <s v="CHORRILLOS"/>
    <s v="Motocicleta"/>
    <x v="1464"/>
    <n v="3.7699999999999996"/>
    <n v="2.5"/>
    <n v="3"/>
    <n v="1.2"/>
    <n v="7.5"/>
    <n v="4.5239999999999991"/>
    <n v="48"/>
    <n v="12.023999999999999"/>
  </r>
  <r>
    <s v="12:21:08"/>
    <s v="862.+02,683"/>
    <s v="S"/>
    <x v="1"/>
    <s v="PAY"/>
    <s v="COMPLETED"/>
    <x v="9"/>
    <s v="13:52:59"/>
    <x v="3"/>
    <s v="SAN JUAN DE MIRAFLORES"/>
    <s v="SANTIAGO DE SURCO"/>
    <s v="Motocicleta"/>
    <x v="1465"/>
    <n v="11.16"/>
    <n v="3.75"/>
    <n v="4.5"/>
    <n v="0.55000000000000004"/>
    <n v="16.875"/>
    <n v="6.1380000000000008"/>
    <n v="102.09"/>
    <n v="23.013000000000002"/>
  </r>
  <r>
    <s v="12:21:46"/>
    <s v="255)+22(5915"/>
    <s v="S"/>
    <x v="0"/>
    <s v="PAY"/>
    <s v="COMPLETED"/>
    <x v="5"/>
    <s v="13:07:25"/>
    <x v="3"/>
    <s v="SURQUILLO"/>
    <s v="SAN JUAN DE MIRAFLORES"/>
    <s v="Motocicleta"/>
    <x v="766"/>
    <n v="3.13"/>
    <n v="2.5"/>
    <n v="3"/>
    <n v="1.2"/>
    <n v="7.5"/>
    <n v="3.7559999999999998"/>
    <n v="127.47"/>
    <n v="11.256"/>
  </r>
  <r>
    <s v="12:21:46"/>
    <s v="80+21((5766"/>
    <s v="S"/>
    <x v="1"/>
    <s v="PAY"/>
    <s v="FAILED"/>
    <x v="9"/>
    <s v="14:22:04"/>
    <x v="9"/>
    <s v="SURQUILLO"/>
    <s v="SAN JUAN DE MIRAFLORES"/>
    <s v="Motocicleta"/>
    <x v="1466"/>
    <n v="10.88"/>
    <n v="3.75"/>
    <n v="4.5"/>
    <n v="0.55000000000000004"/>
    <n v="16.875"/>
    <n v="5.9840000000000009"/>
    <n v="38.86"/>
    <n v="22.859000000000002"/>
  </r>
  <r>
    <s v="12:28:13"/>
    <s v="526-1(/16467"/>
    <m/>
    <x v="1"/>
    <s v="COD"/>
    <s v="COMPLETED"/>
    <x v="9"/>
    <s v="13:45:25"/>
    <x v="3"/>
    <s v="LA MOLINA"/>
    <s v="SAN ISIDRO"/>
    <s v="Motocicleta"/>
    <x v="1467"/>
    <n v="0.54"/>
    <n v="3.75"/>
    <n v="4.5"/>
    <n v="0.55000000000000004"/>
    <n v="16.875"/>
    <n v="0.29700000000000004"/>
    <n v="90.76"/>
    <n v="17.172000000000001"/>
  </r>
  <r>
    <s v="12:29:01"/>
    <s v="746-0)/-8512"/>
    <s v="S"/>
    <x v="1"/>
    <s v="PAY"/>
    <s v="FAILED"/>
    <x v="9"/>
    <s v="13:30:37"/>
    <x v="3"/>
    <s v="SAN JUAN DE LURIGANCHO"/>
    <s v="LIMA"/>
    <s v="Motocicleta"/>
    <x v="1468"/>
    <n v="0"/>
    <n v="3.75"/>
    <n v="4.5"/>
    <n v="0.55000000000000004"/>
    <n v="12.6"/>
    <n v="0"/>
    <n v="78.66"/>
    <n v="12.6"/>
  </r>
  <r>
    <s v="12:30:35"/>
    <s v="211)/**-8924"/>
    <s v="S"/>
    <x v="1"/>
    <s v="COD"/>
    <s v="COMPLETED"/>
    <x v="9"/>
    <s v="13:38:04"/>
    <x v="3"/>
    <s v="SANTA ANITA"/>
    <s v="SANTA ANITA"/>
    <s v="Motocicleta"/>
    <x v="1464"/>
    <n v="2.5199999999999996"/>
    <n v="3.75"/>
    <n v="4.5"/>
    <n v="0.55000000000000004"/>
    <n v="16.875"/>
    <n v="1.3859999999999999"/>
    <n v="194.96"/>
    <n v="18.260999999999999"/>
  </r>
  <r>
    <s v="12:31:47"/>
    <s v="157.0((/8832"/>
    <m/>
    <x v="1"/>
    <s v="COD"/>
    <s v="COMPLETED"/>
    <x v="9"/>
    <s v="13:17:09"/>
    <x v="3"/>
    <s v="SURQUILLO"/>
    <s v="SANTIAGO DE SURCO"/>
    <s v="Motocicleta"/>
    <x v="1469"/>
    <n v="4.1500000000000004"/>
    <n v="3.75"/>
    <n v="4.5"/>
    <n v="0.55000000000000004"/>
    <n v="16.875"/>
    <n v="2.2825000000000002"/>
    <n v="83.32"/>
    <n v="19.157499999999999"/>
  </r>
  <r>
    <s v="12:31:58"/>
    <s v="2001*1*-4340"/>
    <s v="S"/>
    <x v="1"/>
    <s v="PAY"/>
    <s v="COMPLETED"/>
    <x v="9"/>
    <s v="16:16:56"/>
    <x v="2"/>
    <s v="SANTA ANITA"/>
    <s v="LA VICTORIA"/>
    <s v="Motocicleta"/>
    <x v="428"/>
    <n v="15.55"/>
    <n v="3.75"/>
    <n v="4.5"/>
    <n v="0.55000000000000004"/>
    <n v="16.875"/>
    <n v="8.5525000000000002"/>
    <n v="168.4"/>
    <n v="25.427500000000002"/>
  </r>
  <r>
    <s v="12:32:21"/>
    <s v="684.(-+)705"/>
    <s v="S"/>
    <x v="1"/>
    <s v="PAY"/>
    <s v="FAILED"/>
    <x v="9"/>
    <s v="12:51:20"/>
    <x v="7"/>
    <s v="LIMA"/>
    <s v="LIMA"/>
    <s v="Motocicleta"/>
    <x v="1470"/>
    <n v="7.57"/>
    <n v="3.75"/>
    <n v="4.5"/>
    <n v="0.55000000000000004"/>
    <n v="16.875"/>
    <n v="4.1635000000000009"/>
    <n v="139.66999999999999"/>
    <n v="21.038499999999999"/>
  </r>
  <r>
    <s v="12:35:11"/>
    <s v="251)1.105756"/>
    <s v="S"/>
    <x v="1"/>
    <s v="COD"/>
    <s v="COMPLETED"/>
    <x v="9"/>
    <s v="14:14:42"/>
    <x v="9"/>
    <s v="INDEPENDENCIA"/>
    <s v="SAN MARTIN DE PORRES"/>
    <s v="Motocicleta"/>
    <x v="353"/>
    <n v="0"/>
    <n v="3.75"/>
    <n v="4.5"/>
    <n v="0.55000000000000004"/>
    <n v="10.44"/>
    <n v="0"/>
    <n v="185.41"/>
    <n v="10.44"/>
  </r>
  <r>
    <s v="12:37:13"/>
    <s v="913+/,,+5866"/>
    <s v="S"/>
    <x v="1"/>
    <s v="COD"/>
    <s v="COMPLETED"/>
    <x v="9"/>
    <s v="15:35:35"/>
    <x v="11"/>
    <s v="SAN JUAN DE LURIGANCHO"/>
    <s v="LIMA"/>
    <s v="Motocicleta"/>
    <x v="923"/>
    <n v="12.379999999999999"/>
    <n v="3.75"/>
    <n v="4.5"/>
    <n v="0.55000000000000004"/>
    <n v="16.875"/>
    <n v="6.8090000000000002"/>
    <n v="105.39"/>
    <n v="23.684000000000001"/>
  </r>
  <r>
    <s v="12:39:31"/>
    <s v="6802+*/-1349"/>
    <s v="S"/>
    <x v="1"/>
    <s v="COD"/>
    <s v="COMPLETED"/>
    <x v="9"/>
    <s v="14:48:24"/>
    <x v="9"/>
    <s v="LIMA"/>
    <s v="RIMAC"/>
    <s v="Motocicleta"/>
    <x v="1398"/>
    <n v="5.6"/>
    <n v="3.75"/>
    <n v="4.5"/>
    <n v="0.55000000000000004"/>
    <n v="16.875"/>
    <n v="3.08"/>
    <n v="235.61"/>
    <n v="19.954999999999998"/>
  </r>
  <r>
    <s v="12:39:31"/>
    <s v="3940//0/1256"/>
    <s v="S"/>
    <x v="1"/>
    <s v="COD"/>
    <s v="COMPLETED"/>
    <x v="9"/>
    <s v="14:49:04"/>
    <x v="9"/>
    <s v="LIMA"/>
    <s v="RIMAC"/>
    <s v="Motocicleta"/>
    <x v="1457"/>
    <n v="10.119999999999999"/>
    <n v="3.75"/>
    <n v="4.5"/>
    <n v="0.55000000000000004"/>
    <n v="16.875"/>
    <n v="5.5659999999999998"/>
    <n v="240.68"/>
    <n v="22.440999999999999"/>
  </r>
  <r>
    <s v="12:40:25"/>
    <s v="657+2)1.2622"/>
    <s v="S"/>
    <x v="1"/>
    <s v="PAY"/>
    <s v="COMPLETED"/>
    <x v="9"/>
    <s v="15:00:36"/>
    <x v="11"/>
    <s v="SAN JUAN DE LURIGANCHO"/>
    <s v="SAN JUAN DE LURIGANCHO"/>
    <s v="Motocicleta"/>
    <x v="439"/>
    <n v="0.38999999999999968"/>
    <n v="3.75"/>
    <n v="4.5"/>
    <n v="0.55000000000000004"/>
    <n v="16.875"/>
    <n v="0.21449999999999983"/>
    <n v="196"/>
    <n v="17.089500000000001"/>
  </r>
  <r>
    <s v="12:41:40"/>
    <s v="249+01,)2555"/>
    <s v="S"/>
    <x v="2"/>
    <s v="PAY"/>
    <s v="COMPLETED"/>
    <x v="7"/>
    <s v="13:02:51"/>
    <x v="3"/>
    <s v="SURQUILLO"/>
    <s v="SANTIAGO DE SURCO"/>
    <s v="Motocicleta"/>
    <x v="245"/>
    <n v="3.5"/>
    <n v="12"/>
    <n v="8"/>
    <n v="2.65"/>
    <n v="96"/>
    <n v="9.2750000000000004"/>
    <n v="137.66999999999999"/>
    <n v="105.27500000000001"/>
  </r>
  <r>
    <s v="12:47:19"/>
    <s v="192+.,**29"/>
    <s v="S"/>
    <x v="1"/>
    <s v="PAY"/>
    <s v="COMPLETED"/>
    <x v="9"/>
    <s v="13:14:11"/>
    <x v="3"/>
    <s v="LIMA"/>
    <s v="LIMA"/>
    <s v="Motocicleta"/>
    <x v="408"/>
    <n v="0"/>
    <n v="3.75"/>
    <n v="4.5"/>
    <n v="0.55000000000000004"/>
    <n v="16.695"/>
    <n v="0"/>
    <n v="200.39"/>
    <n v="16.695"/>
  </r>
  <r>
    <s v="12:54:09"/>
    <s v="598,)2))2091"/>
    <s v="S"/>
    <x v="1"/>
    <s v="PAY"/>
    <s v="COMPLETED"/>
    <x v="9"/>
    <s v="14:23:43"/>
    <x v="9"/>
    <s v="SAN ISIDRO"/>
    <s v="JESUS MARIA"/>
    <s v="Motocicleta"/>
    <x v="810"/>
    <n v="11.66"/>
    <n v="3.75"/>
    <n v="4.5"/>
    <n v="0.55000000000000004"/>
    <n v="16.875"/>
    <n v="6.4130000000000003"/>
    <n v="6.86"/>
    <n v="23.288"/>
  </r>
  <r>
    <s v="12:54:09"/>
    <s v="932+**129987"/>
    <s v="S"/>
    <x v="1"/>
    <s v="PAY"/>
    <s v="COMPLETED"/>
    <x v="9"/>
    <s v="13:53:21"/>
    <x v="3"/>
    <s v="SAN ISIDRO"/>
    <s v="LIMA"/>
    <s v="Motocicleta"/>
    <x v="968"/>
    <n v="3.7"/>
    <n v="3.75"/>
    <n v="4.5"/>
    <n v="0.55000000000000004"/>
    <n v="16.875"/>
    <n v="2.0350000000000001"/>
    <n v="4.5999999999999996"/>
    <n v="18.91"/>
  </r>
  <r>
    <s v="12:54:09"/>
    <s v="385(/*111511"/>
    <s v="S"/>
    <x v="1"/>
    <s v="PAY"/>
    <s v="COMPLETED"/>
    <x v="7"/>
    <s v="16:49:42"/>
    <x v="2"/>
    <s v="SURQUILLO"/>
    <s v="BELLAVISTA"/>
    <s v="Motocicleta"/>
    <x v="143"/>
    <n v="7.25"/>
    <n v="3.75"/>
    <n v="4.5"/>
    <n v="0.55000000000000004"/>
    <n v="16.875"/>
    <n v="3.9875000000000003"/>
    <n v="242.06"/>
    <n v="20.862500000000001"/>
  </r>
  <r>
    <s v="12:54:09"/>
    <s v="8022+).*401"/>
    <s v="S"/>
    <x v="1"/>
    <s v="PAY"/>
    <s v="IN_PROGRESS"/>
    <x v="9"/>
    <s v="13:13:31"/>
    <x v="3"/>
    <s v="SURQUILLO"/>
    <s v="BELLAVISTA"/>
    <s v="Motocicleta"/>
    <x v="27"/>
    <n v="11.01"/>
    <n v="3.75"/>
    <n v="4.5"/>
    <n v="0.55000000000000004"/>
    <n v="16.875"/>
    <n v="6.0555000000000003"/>
    <n v="204.51"/>
    <n v="22.930500000000002"/>
  </r>
  <r>
    <s v="12:55:41"/>
    <s v="252-..+352"/>
    <s v="S"/>
    <x v="1"/>
    <s v="PAY"/>
    <s v="WAITING"/>
    <x v="9"/>
    <s v="14:11:22"/>
    <x v="9"/>
    <s v="INDEPENDENCIA"/>
    <s v="INDEPENDENCIA"/>
    <s v="Motocicleta"/>
    <x v="872"/>
    <n v="4.17"/>
    <n v="3.75"/>
    <n v="4.5"/>
    <n v="0.55000000000000004"/>
    <n v="16.875"/>
    <n v="2.2935000000000003"/>
    <n v="25.15"/>
    <n v="19.168500000000002"/>
  </r>
  <r>
    <s v="12:55:41"/>
    <s v="154+--2(7071"/>
    <s v="S"/>
    <x v="1"/>
    <s v="PAY"/>
    <s v="WAITING"/>
    <x v="9"/>
    <s v="17:46:08"/>
    <x v="13"/>
    <s v="INDEPENDENCIA"/>
    <s v="INDEPENDENCIA"/>
    <s v="Motocicleta"/>
    <x v="854"/>
    <n v="14.420000000000002"/>
    <n v="3.75"/>
    <n v="4.5"/>
    <n v="0.55000000000000004"/>
    <n v="16.875"/>
    <n v="7.9310000000000018"/>
    <n v="137.85"/>
    <n v="24.806000000000001"/>
  </r>
  <r>
    <s v="12:59:18"/>
    <s v="10501+..1347"/>
    <s v="S"/>
    <x v="1"/>
    <s v="PAY"/>
    <s v="COMPLETED"/>
    <x v="9"/>
    <s v="13:29:59"/>
    <x v="3"/>
    <s v="LA MOLINA"/>
    <s v="LA VICTORIA"/>
    <s v="Motocicleta"/>
    <x v="1447"/>
    <n v="3.4699999999999998"/>
    <n v="3.75"/>
    <n v="4.5"/>
    <n v="0.55000000000000004"/>
    <n v="16.875"/>
    <n v="1.9085000000000001"/>
    <n v="171.83"/>
    <n v="18.7835"/>
  </r>
  <r>
    <s v="13:00:03"/>
    <s v="711+((014275"/>
    <m/>
    <x v="1"/>
    <s v="COD"/>
    <s v="COMPLETED"/>
    <x v="9"/>
    <s v="13:36:42"/>
    <x v="3"/>
    <s v="SURQUILLO"/>
    <s v="SANTIAGO DE SURCO"/>
    <s v="Motocicleta"/>
    <x v="506"/>
    <n v="11.05"/>
    <n v="3.75"/>
    <n v="4.5"/>
    <n v="0.55000000000000004"/>
    <n v="16.875"/>
    <n v="6.0775000000000006"/>
    <n v="203.08"/>
    <n v="22.952500000000001"/>
  </r>
  <r>
    <s v="13:00:08"/>
    <s v="76./+(*7746"/>
    <s v="S"/>
    <x v="1"/>
    <s v="CCD"/>
    <s v="COMPLETED"/>
    <x v="9"/>
    <s v="15:09:07"/>
    <x v="11"/>
    <s v="SAN MARTIN DE PORRES"/>
    <s v="CARABAYLLO"/>
    <s v="Motocicleta"/>
    <x v="1260"/>
    <n v="0.18000000000000016"/>
    <n v="3.75"/>
    <n v="4.5"/>
    <n v="0.55000000000000004"/>
    <n v="16.875"/>
    <n v="9.9000000000000102E-2"/>
    <n v="19.86"/>
    <n v="16.974"/>
  </r>
  <r>
    <s v="13:01:05"/>
    <s v="855-(+((348"/>
    <s v="S"/>
    <x v="1"/>
    <s v="COD"/>
    <s v="COMPLETED"/>
    <x v="9"/>
    <s v="16:41:47"/>
    <x v="2"/>
    <s v="VILLA EL SALVADOR"/>
    <s v="VILLA EL SALVADOR"/>
    <s v="Motocicleta"/>
    <x v="108"/>
    <n v="12.969999999999999"/>
    <n v="3.75"/>
    <n v="4.5"/>
    <n v="0.55000000000000004"/>
    <n v="16.875"/>
    <n v="7.1334999999999997"/>
    <n v="8.1"/>
    <n v="24.008499999999998"/>
  </r>
  <r>
    <s v="13:02:03"/>
    <s v="552),*1.1405"/>
    <s v="S"/>
    <x v="1"/>
    <s v="PAY"/>
    <s v="FAILED"/>
    <x v="9"/>
    <s v="14:06:58"/>
    <x v="9"/>
    <s v="SURQUILLO"/>
    <s v="ATE"/>
    <s v="Motocicleta"/>
    <x v="1471"/>
    <n v="13.190000000000001"/>
    <n v="3.75"/>
    <n v="4.5"/>
    <n v="0.55000000000000004"/>
    <n v="16.875"/>
    <n v="7.2545000000000011"/>
    <n v="105.07"/>
    <n v="24.1295"/>
  </r>
  <r>
    <s v="13:02:03"/>
    <s v="3722.1,7957"/>
    <s v="S"/>
    <x v="0"/>
    <s v="PAY"/>
    <s v="COMPLETED"/>
    <x v="12"/>
    <s v="14:09:40"/>
    <x v="9"/>
    <s v="SURQUILLO"/>
    <s v="ATE"/>
    <s v="Motocicleta"/>
    <x v="1291"/>
    <n v="11.51"/>
    <n v="2.5"/>
    <n v="3"/>
    <n v="1.2"/>
    <n v="7.5"/>
    <n v="13.811999999999999"/>
    <n v="150.62"/>
    <n v="21.311999999999998"/>
  </r>
  <r>
    <s v="13:03:50"/>
    <s v="6761,+2*4337"/>
    <s v="S"/>
    <x v="1"/>
    <s v="PAY"/>
    <s v="COMPLETED"/>
    <x v="9"/>
    <s v="14:36:51"/>
    <x v="9"/>
    <s v="ATE"/>
    <s v="ATE"/>
    <s v="Motocicleta"/>
    <x v="1472"/>
    <n v="8.74"/>
    <n v="3.75"/>
    <n v="4.5"/>
    <n v="0.55000000000000004"/>
    <n v="16.875"/>
    <n v="4.8070000000000004"/>
    <n v="64.510000000000005"/>
    <n v="21.682000000000002"/>
  </r>
  <r>
    <s v="13:04:44"/>
    <s v="2481),).8369"/>
    <m/>
    <x v="1"/>
    <s v="COD"/>
    <s v="COMPLETED"/>
    <x v="9"/>
    <s v="13:34:18"/>
    <x v="3"/>
    <s v="SURQUILLO"/>
    <s v="MIRAFLORES"/>
    <s v="Motocicleta"/>
    <x v="546"/>
    <n v="8.44"/>
    <n v="3.75"/>
    <n v="4.5"/>
    <n v="0.55000000000000004"/>
    <n v="16.875"/>
    <n v="4.6420000000000003"/>
    <n v="93.88"/>
    <n v="21.516999999999999"/>
  </r>
  <r>
    <s v="13:04:52"/>
    <s v="520,./2*7137"/>
    <s v="S"/>
    <x v="1"/>
    <s v="PAY"/>
    <s v="COMPLETED"/>
    <x v="9"/>
    <s v="15:16:24"/>
    <x v="11"/>
    <s v="MIRAFLORES"/>
    <s v="MIRAFLORES"/>
    <s v="Motocicleta"/>
    <x v="382"/>
    <n v="12.579999999999998"/>
    <n v="3.75"/>
    <n v="4.5"/>
    <n v="0.55000000000000004"/>
    <n v="16.875"/>
    <n v="6.9189999999999996"/>
    <n v="180.49"/>
    <n v="23.794"/>
  </r>
  <r>
    <s v="13:05:17"/>
    <s v="741,0()/7504"/>
    <s v="S"/>
    <x v="1"/>
    <s v="PAY"/>
    <s v="COMPLETED"/>
    <x v="9"/>
    <s v="15:32:09"/>
    <x v="11"/>
    <s v="SANTA ANITA"/>
    <s v="SANTA ANITA"/>
    <s v="Motocicleta"/>
    <x v="584"/>
    <n v="12.18"/>
    <n v="3.75"/>
    <n v="4.5"/>
    <n v="0.55000000000000004"/>
    <n v="16.875"/>
    <n v="6.6990000000000007"/>
    <n v="96.05"/>
    <n v="23.574000000000002"/>
  </r>
  <r>
    <s v="13:10:08"/>
    <s v="399,2(/,6118"/>
    <s v="S"/>
    <x v="1"/>
    <s v="COD"/>
    <s v="COMPLETED"/>
    <x v="9"/>
    <s v="17:18:49"/>
    <x v="13"/>
    <s v="SANTA ANITA"/>
    <s v="ATE"/>
    <s v="Motocicleta"/>
    <x v="557"/>
    <n v="15.77"/>
    <n v="3.75"/>
    <n v="4.5"/>
    <n v="0.55000000000000004"/>
    <n v="16.875"/>
    <n v="8.6735000000000007"/>
    <n v="124.78"/>
    <n v="25.548500000000001"/>
  </r>
  <r>
    <s v="13:11:28"/>
    <s v="14.+-./6414"/>
    <s v="S"/>
    <x v="1"/>
    <s v="PAY"/>
    <s v="COMPLETED"/>
    <x v="9"/>
    <s v="15:38:43"/>
    <x v="11"/>
    <s v="CHORRILLOS"/>
    <s v="LIMA"/>
    <s v="Motocicleta"/>
    <x v="1115"/>
    <n v="7.8900000000000006"/>
    <n v="3.75"/>
    <n v="4.5"/>
    <n v="0.55000000000000004"/>
    <n v="16.875"/>
    <n v="4.339500000000001"/>
    <n v="107.13"/>
    <n v="21.214500000000001"/>
  </r>
  <r>
    <s v="13:12:12"/>
    <s v="824,0)+02025"/>
    <s v="S"/>
    <x v="1"/>
    <s v="PAY"/>
    <s v="FAILED"/>
    <x v="9"/>
    <s v="15:34:03"/>
    <x v="11"/>
    <s v="SAN JUAN DE MIRAFLORES"/>
    <s v="SAN JUAN DE MIRAFLORES"/>
    <s v="Motocicleta"/>
    <x v="1473"/>
    <n v="1.2300000000000004"/>
    <n v="3.75"/>
    <n v="4.5"/>
    <n v="0.55000000000000004"/>
    <n v="16.875"/>
    <n v="0.67650000000000032"/>
    <n v="235.2"/>
    <n v="17.551500000000001"/>
  </r>
  <r>
    <s v="13:13:00"/>
    <s v="439-//)+3562"/>
    <s v="S"/>
    <x v="1"/>
    <s v="PAY"/>
    <s v="COMPLETED"/>
    <x v="9"/>
    <s v="14:15:30"/>
    <x v="9"/>
    <s v="SANTIAGO DE SURCO"/>
    <s v="SANTIAGO DE SURCO"/>
    <s v="Motocicleta"/>
    <x v="1474"/>
    <n v="10.67"/>
    <n v="3.75"/>
    <n v="4.5"/>
    <n v="0.55000000000000004"/>
    <n v="16.875"/>
    <n v="5.8685"/>
    <n v="39.380000000000003"/>
    <n v="22.743500000000001"/>
  </r>
  <r>
    <s v="13:16:02"/>
    <s v="708*/2+(3248"/>
    <s v="S"/>
    <x v="1"/>
    <s v="PAY"/>
    <s v="FAILED"/>
    <x v="9"/>
    <s v="13:58:10"/>
    <x v="3"/>
    <s v="SURQUILLO"/>
    <s v="ATE"/>
    <s v="Motocicleta"/>
    <x v="1475"/>
    <n v="1.8100000000000005"/>
    <n v="3.75"/>
    <n v="4.5"/>
    <n v="0.55000000000000004"/>
    <n v="16.875"/>
    <n v="0.99550000000000038"/>
    <n v="143.27000000000001"/>
    <n v="17.8705"/>
  </r>
  <r>
    <s v="13:16:02"/>
    <s v="2202()//9496"/>
    <s v="S"/>
    <x v="0"/>
    <s v="PAY"/>
    <s v="COMPLETED"/>
    <x v="10"/>
    <s v="14:36:11"/>
    <x v="9"/>
    <s v="SURQUILLO"/>
    <s v="ATE"/>
    <s v="Motocicleta"/>
    <x v="1476"/>
    <n v="13.45"/>
    <n v="2.5"/>
    <n v="3"/>
    <n v="1.2"/>
    <n v="7.5"/>
    <n v="16.139999999999997"/>
    <n v="103.99"/>
    <n v="23.639999999999997"/>
  </r>
  <r>
    <s v="13:16:21"/>
    <s v="3551,(+(3267"/>
    <s v="S"/>
    <x v="1"/>
    <s v="COD"/>
    <s v="COMPLETED"/>
    <x v="9"/>
    <s v="15:41:52"/>
    <x v="11"/>
    <s v="SAN MARTIN DE PORRES"/>
    <s v="CARABAYLLO"/>
    <s v="Motocicleta"/>
    <x v="1477"/>
    <n v="12.41"/>
    <n v="3.75"/>
    <n v="4.5"/>
    <n v="0.55000000000000004"/>
    <n v="16.875"/>
    <n v="6.8255000000000008"/>
    <n v="57.7"/>
    <n v="23.700500000000002"/>
  </r>
  <r>
    <s v="13:17:02"/>
    <s v="183-,+.08253"/>
    <s v="S"/>
    <x v="1"/>
    <s v="PAY"/>
    <s v="COMPLETED"/>
    <x v="9"/>
    <s v="14:48:27"/>
    <x v="9"/>
    <s v="LIMA"/>
    <s v="LIMA"/>
    <s v="Motocicleta"/>
    <x v="1478"/>
    <n v="0.21999999999999975"/>
    <n v="3.75"/>
    <n v="4.5"/>
    <n v="0.55000000000000004"/>
    <n v="16.875"/>
    <n v="0.12099999999999987"/>
    <n v="14.23"/>
    <n v="16.995999999999999"/>
  </r>
  <r>
    <s v="13:17:17"/>
    <s v="5081+2/)9340"/>
    <s v="S"/>
    <x v="1"/>
    <s v="PAY"/>
    <s v="COMPLETED"/>
    <x v="9"/>
    <s v="15:44:26"/>
    <x v="11"/>
    <s v="BELLAVISTA"/>
    <s v="VENTANILLA"/>
    <s v="Motocicleta"/>
    <x v="1147"/>
    <n v="15.52"/>
    <n v="3.75"/>
    <n v="4.5"/>
    <n v="0.55000000000000004"/>
    <n v="16.875"/>
    <n v="8.5359999999999996"/>
    <n v="13.12"/>
    <n v="25.411000000000001"/>
  </r>
  <r>
    <s v="13:17:23"/>
    <s v="679+)12*6906"/>
    <s v="S"/>
    <x v="1"/>
    <s v="PAY"/>
    <s v="COMPLETED"/>
    <x v="9"/>
    <s v="16:15:30"/>
    <x v="2"/>
    <s v="SAN JUAN DE LURIGANCHO"/>
    <s v="SAN JUAN DE LURIGANCHO"/>
    <s v="Motocicleta"/>
    <x v="50"/>
    <n v="17.02"/>
    <n v="3.75"/>
    <n v="4.5"/>
    <n v="0.55000000000000004"/>
    <n v="16.875"/>
    <n v="9.3610000000000007"/>
    <n v="210.77"/>
    <n v="26.236000000000001"/>
  </r>
  <r>
    <s v="13:18:28"/>
    <s v="339.-/)(6978"/>
    <s v="S"/>
    <x v="1"/>
    <s v="PAY"/>
    <s v="FAILED"/>
    <x v="9"/>
    <s v="16:23:09"/>
    <x v="2"/>
    <s v="SURQUILLO"/>
    <s v="LA VICTORIA"/>
    <s v="Motocicleta"/>
    <x v="229"/>
    <n v="5.6300000000000008"/>
    <n v="3.75"/>
    <n v="4.5"/>
    <n v="0.55000000000000004"/>
    <n v="16.875"/>
    <n v="3.0965000000000007"/>
    <n v="182.15"/>
    <n v="19.971499999999999"/>
  </r>
  <r>
    <s v="13:18:28"/>
    <s v="405(,20)7022"/>
    <s v="S"/>
    <x v="0"/>
    <s v="PAY"/>
    <s v="COMPLETED"/>
    <x v="7"/>
    <s v="12:41:36"/>
    <x v="7"/>
    <s v="SURQUILLO"/>
    <s v="LA VICTORIA"/>
    <s v="Motocicleta"/>
    <x v="84"/>
    <n v="7.6199999999999992"/>
    <n v="2.5"/>
    <n v="3"/>
    <n v="1.2"/>
    <n v="7.5"/>
    <n v="9.1439999999999984"/>
    <n v="26.29"/>
    <n v="16.643999999999998"/>
  </r>
  <r>
    <s v="13:18:50"/>
    <s v="708/121-8387"/>
    <s v="S"/>
    <x v="1"/>
    <s v="PAY"/>
    <s v="WAITING"/>
    <x v="9"/>
    <s v="16:10:26"/>
    <x v="2"/>
    <s v="SAN MARTIN DE PORRES"/>
    <s v="PUENTE PIEDRA"/>
    <s v="Motocicleta"/>
    <x v="113"/>
    <n v="10.68"/>
    <n v="3.75"/>
    <n v="4.5"/>
    <n v="0.55000000000000004"/>
    <n v="16.875"/>
    <n v="5.8740000000000006"/>
    <n v="182.77"/>
    <n v="22.749000000000002"/>
  </r>
  <r>
    <s v="13:23:58"/>
    <s v="497//0-(8399"/>
    <s v="S"/>
    <x v="3"/>
    <s v="PAY"/>
    <s v="COMPLETED"/>
    <x v="9"/>
    <s v="14:16:54"/>
    <x v="9"/>
    <s v="LIMA"/>
    <s v="SAN ISIDRO"/>
    <s v="Motocicleta"/>
    <x v="39"/>
    <n v="7.15"/>
    <n v="3"/>
    <n v="3.5"/>
    <n v="0.75"/>
    <n v="10.5"/>
    <n v="5.3625000000000007"/>
    <n v="35.380000000000003"/>
    <n v="15.862500000000001"/>
  </r>
  <r>
    <s v="13:29:21"/>
    <s v="582*00*-8818"/>
    <m/>
    <x v="1"/>
    <s v="COD"/>
    <s v="COMPLETED"/>
    <x v="9"/>
    <s v="14:15:56"/>
    <x v="9"/>
    <s v="LA MOLINA"/>
    <s v="SURQUILLO"/>
    <s v="Motocicleta"/>
    <x v="906"/>
    <n v="16.09"/>
    <n v="3.75"/>
    <n v="4.5"/>
    <n v="0.55000000000000004"/>
    <n v="16.875"/>
    <n v="8.8495000000000008"/>
    <n v="78.48"/>
    <n v="25.724499999999999"/>
  </r>
  <r>
    <s v="13:32:15"/>
    <s v="535./2012168"/>
    <m/>
    <x v="1"/>
    <s v="COD"/>
    <s v="COMPLETED"/>
    <x v="9"/>
    <s v="13:54:04"/>
    <x v="3"/>
    <s v="SURQUILLO"/>
    <s v="SAN ISIDRO"/>
    <s v="Motocicleta"/>
    <x v="1189"/>
    <n v="14.23"/>
    <n v="3.75"/>
    <n v="4.5"/>
    <n v="0.55000000000000004"/>
    <n v="16.875"/>
    <n v="7.8265000000000011"/>
    <n v="235.42"/>
    <n v="24.701500000000003"/>
  </r>
  <r>
    <s v="13:34:03"/>
    <s v="318(((1*4208"/>
    <m/>
    <x v="1"/>
    <s v="COD"/>
    <s v="COMPLETED"/>
    <x v="9"/>
    <s v="13:48:19"/>
    <x v="3"/>
    <s v="SURQUILLO"/>
    <s v="SURQUILLO"/>
    <s v="Motocicleta"/>
    <x v="1479"/>
    <n v="10.29"/>
    <n v="3.75"/>
    <n v="4.5"/>
    <n v="0.55000000000000004"/>
    <n v="16.875"/>
    <n v="5.6595000000000004"/>
    <n v="36.200000000000003"/>
    <n v="22.534500000000001"/>
  </r>
  <r>
    <s v="13:34:06"/>
    <s v="544/(+..9230"/>
    <s v="S"/>
    <x v="3"/>
    <s v="PAY"/>
    <s v="COMPLETED"/>
    <x v="9"/>
    <s v="17:29:48"/>
    <x v="13"/>
    <s v="LIMA"/>
    <s v="SAN MIGUEL"/>
    <s v="Motocicleta"/>
    <x v="1064"/>
    <n v="5.9600000000000009"/>
    <n v="3"/>
    <n v="3.5"/>
    <n v="0.75"/>
    <n v="10.5"/>
    <n v="4.4700000000000006"/>
    <n v="239.56"/>
    <n v="14.97"/>
  </r>
  <r>
    <s v="13:37:47"/>
    <s v="518*,+121485"/>
    <s v="S"/>
    <x v="1"/>
    <s v="PAY"/>
    <s v="COMPLETED"/>
    <x v="9"/>
    <s v="14:17:38"/>
    <x v="9"/>
    <s v="BRENA"/>
    <s v="CALLAO"/>
    <s v="Motocicleta"/>
    <x v="927"/>
    <n v="11.5"/>
    <n v="3.75"/>
    <n v="4.5"/>
    <n v="0.55000000000000004"/>
    <n v="16.875"/>
    <n v="6.3250000000000002"/>
    <n v="211.1"/>
    <n v="23.2"/>
  </r>
  <r>
    <s v="13:37:53"/>
    <s v="326.(--*3254"/>
    <s v="S"/>
    <x v="1"/>
    <s v="COD"/>
    <s v="COMPLETED"/>
    <x v="9"/>
    <s v="16:46:03"/>
    <x v="2"/>
    <s v="BELLAVISTA"/>
    <s v="CALLAO"/>
    <s v="Motocicleta"/>
    <x v="401"/>
    <n v="7.92"/>
    <n v="3.75"/>
    <n v="4.5"/>
    <n v="0.55000000000000004"/>
    <n v="16.875"/>
    <n v="4.3559999999999999"/>
    <n v="128.41999999999999"/>
    <n v="21.231000000000002"/>
  </r>
  <r>
    <s v="13:40:36"/>
    <s v="496*+)2/6051"/>
    <m/>
    <x v="1"/>
    <s v="COD"/>
    <s v="FAILED"/>
    <x v="9"/>
    <s v="14:15:48"/>
    <x v="9"/>
    <s v="SURQUILLO"/>
    <s v="SAN ISIDRO"/>
    <s v="Motocicleta"/>
    <x v="1480"/>
    <n v="7.7100000000000009"/>
    <n v="3.75"/>
    <n v="4.5"/>
    <n v="0.55000000000000004"/>
    <n v="16.875"/>
    <n v="4.2405000000000008"/>
    <n v="135.46"/>
    <n v="21.115500000000001"/>
  </r>
  <r>
    <s v="13:46:02"/>
    <s v="640210,*8188"/>
    <m/>
    <x v="1"/>
    <s v="COD"/>
    <s v="COMPLETED"/>
    <x v="9"/>
    <s v="14:18:11"/>
    <x v="9"/>
    <s v="SURQUILLO"/>
    <s v="SANTIAGO DE SURCO"/>
    <s v="Motocicleta"/>
    <x v="394"/>
    <n v="14.629999999999999"/>
    <n v="3.75"/>
    <n v="4.5"/>
    <n v="0.55000000000000004"/>
    <n v="16.875"/>
    <n v="8.0465"/>
    <n v="140.83000000000001"/>
    <n v="24.921500000000002"/>
  </r>
  <r>
    <s v="13:46:47"/>
    <s v="5511*..*2233"/>
    <s v="S"/>
    <x v="1"/>
    <s v="CCD"/>
    <s v="COMPLETED"/>
    <x v="9"/>
    <s v="15:12:54"/>
    <x v="11"/>
    <s v="SURQUILLO"/>
    <s v="SAN ISIDRO"/>
    <s v="Motocicleta"/>
    <x v="331"/>
    <n v="0"/>
    <n v="3.75"/>
    <n v="4.5"/>
    <n v="0.55000000000000004"/>
    <n v="9.99"/>
    <n v="0"/>
    <n v="84.34"/>
    <n v="9.99"/>
  </r>
  <r>
    <s v="13:48:32"/>
    <s v="159+1)-.8907"/>
    <s v="S"/>
    <x v="1"/>
    <s v="PAY"/>
    <s v="COMPLETED"/>
    <x v="9"/>
    <s v="15:28:10"/>
    <x v="11"/>
    <s v="SANTIAGO DE SURCO"/>
    <s v="LIMA"/>
    <s v="Motocicleta"/>
    <x v="878"/>
    <n v="11.44"/>
    <n v="3.75"/>
    <n v="4.5"/>
    <n v="0.55000000000000004"/>
    <n v="16.875"/>
    <n v="6.2919999999999998"/>
    <n v="130.81"/>
    <n v="23.167000000000002"/>
  </r>
  <r>
    <s v="13:49:40"/>
    <s v="466,(0.-5577"/>
    <s v="S"/>
    <x v="1"/>
    <s v="COD"/>
    <s v="COMPLETED"/>
    <x v="9"/>
    <s v="15:10:44"/>
    <x v="11"/>
    <s v="ATE"/>
    <s v="ATE"/>
    <s v="Motocicleta"/>
    <x v="1481"/>
    <n v="14"/>
    <n v="3.75"/>
    <n v="4.5"/>
    <n v="0.55000000000000004"/>
    <n v="16.875"/>
    <n v="7.7000000000000011"/>
    <n v="73.290000000000006"/>
    <n v="24.575000000000003"/>
  </r>
  <r>
    <s v="13:50:02"/>
    <s v="262,)..+2664"/>
    <s v="S"/>
    <x v="1"/>
    <s v="PAY"/>
    <s v="COMPLETED"/>
    <x v="9"/>
    <s v="15:54:54"/>
    <x v="11"/>
    <s v="CHORRILLOS"/>
    <s v="CHORRILLOS"/>
    <s v="Motocicleta"/>
    <x v="1482"/>
    <n v="7.58"/>
    <n v="3.75"/>
    <n v="4.5"/>
    <n v="0.55000000000000004"/>
    <n v="16.875"/>
    <n v="4.1690000000000005"/>
    <n v="13.89"/>
    <n v="21.044"/>
  </r>
  <r>
    <s v="13:51:55"/>
    <s v="4802-2,*6262"/>
    <s v="S"/>
    <x v="1"/>
    <s v="PAY"/>
    <s v="COMPLETED"/>
    <x v="9"/>
    <s v="17:23:42"/>
    <x v="13"/>
    <s v="VILLA EL SALVADOR"/>
    <s v="VILLA EL SALVADOR"/>
    <s v="Motocicleta"/>
    <x v="1009"/>
    <n v="9.4600000000000009"/>
    <n v="3.75"/>
    <n v="4.5"/>
    <n v="0.55000000000000004"/>
    <n v="16.875"/>
    <n v="5.2030000000000012"/>
    <n v="132.21"/>
    <n v="22.078000000000003"/>
  </r>
  <r>
    <s v="13:52:20"/>
    <s v="707,+,.)2474"/>
    <m/>
    <x v="1"/>
    <s v="COD"/>
    <s v="COMPLETED"/>
    <x v="9"/>
    <s v="15:34:46"/>
    <x v="11"/>
    <s v="SURQUILLO"/>
    <s v="MIRAFLORES"/>
    <s v="Motocicleta"/>
    <x v="1483"/>
    <n v="9.11"/>
    <n v="3.75"/>
    <n v="4.5"/>
    <n v="0.55000000000000004"/>
    <n v="16.875"/>
    <n v="5.0105000000000004"/>
    <n v="167.77"/>
    <n v="21.8855"/>
  </r>
  <r>
    <s v="13:53:30"/>
    <s v="762(*/-.5141"/>
    <s v="S"/>
    <x v="1"/>
    <s v="PAY"/>
    <s v="COMPLETED"/>
    <x v="9"/>
    <s v="16:20:10"/>
    <x v="2"/>
    <s v="BELLAVISTA"/>
    <s v="BELLAVISTA"/>
    <s v="Motocicleta"/>
    <x v="1484"/>
    <n v="0.42999999999999972"/>
    <n v="3.75"/>
    <n v="4.5"/>
    <n v="0.55000000000000004"/>
    <n v="16.875"/>
    <n v="0.23649999999999985"/>
    <n v="236.82"/>
    <n v="17.111499999999999"/>
  </r>
  <r>
    <s v="13:54:04"/>
    <s v="395(+2225095"/>
    <s v="S"/>
    <x v="1"/>
    <s v="PAY"/>
    <s v="COMPLETED"/>
    <x v="9"/>
    <s v="15:34:20"/>
    <x v="11"/>
    <s v="LIMA"/>
    <s v="LINCE"/>
    <s v="Motocicleta"/>
    <x v="1406"/>
    <n v="13.2"/>
    <n v="3.75"/>
    <n v="4.5"/>
    <n v="0.55000000000000004"/>
    <n v="16.875"/>
    <n v="7.26"/>
    <n v="59.07"/>
    <n v="24.134999999999998"/>
  </r>
  <r>
    <s v="13:54:19"/>
    <s v="462-1,*)2141"/>
    <s v="S"/>
    <x v="1"/>
    <s v="PAY"/>
    <s v="COMPLETED"/>
    <x v="9"/>
    <s v="14:35:21"/>
    <x v="9"/>
    <s v="SAN MIGUEL"/>
    <s v="JESUS MARIA"/>
    <s v="Motocicleta"/>
    <x v="42"/>
    <n v="13.649999999999999"/>
    <n v="3.75"/>
    <n v="4.5"/>
    <n v="0.55000000000000004"/>
    <n v="16.875"/>
    <n v="7.5074999999999994"/>
    <n v="211.8"/>
    <n v="24.3825"/>
  </r>
  <r>
    <s v="13:56:29"/>
    <s v="2602(22*2771"/>
    <s v="S"/>
    <x v="1"/>
    <s v="PAY"/>
    <s v="COMPLETED"/>
    <x v="9"/>
    <s v="15:03:24"/>
    <x v="11"/>
    <s v="SAN ISIDRO"/>
    <s v="SAN ISIDRO"/>
    <s v="Motocicleta"/>
    <x v="1485"/>
    <n v="14.54"/>
    <n v="3.75"/>
    <n v="4.5"/>
    <n v="0.55000000000000004"/>
    <n v="16.875"/>
    <n v="7.9969999999999999"/>
    <n v="108.33"/>
    <n v="24.872"/>
  </r>
  <r>
    <s v="14:00:11"/>
    <s v="245,/*0(433"/>
    <s v="S"/>
    <x v="1"/>
    <s v="COD"/>
    <s v="FAILED"/>
    <x v="9"/>
    <s v="14:43:55"/>
    <x v="9"/>
    <s v="VILLA EL SALVADOR"/>
    <s v="VILLA EL SALVADOR"/>
    <s v="Motocicleta"/>
    <x v="1486"/>
    <n v="7.35"/>
    <n v="3.75"/>
    <n v="4.5"/>
    <n v="0.55000000000000004"/>
    <n v="16.875"/>
    <n v="4.0425000000000004"/>
    <n v="67.489999999999995"/>
    <n v="20.9175"/>
  </r>
  <r>
    <s v="14:10:21"/>
    <s v="845*2.(-4483"/>
    <s v="S"/>
    <x v="1"/>
    <s v="PAY"/>
    <s v="COMPLETED"/>
    <x v="9"/>
    <s v="15:37:14"/>
    <x v="11"/>
    <s v="LA MOLINA"/>
    <s v="SAN JUAN DE LURIGANCHO"/>
    <s v="Motocicleta"/>
    <x v="1271"/>
    <n v="1"/>
    <n v="3.75"/>
    <n v="4.5"/>
    <n v="0.55000000000000004"/>
    <n v="16.875"/>
    <n v="0.55000000000000004"/>
    <n v="19.34"/>
    <n v="17.425000000000001"/>
  </r>
  <r>
    <s v="14:12:35"/>
    <s v="8200-(0*3026"/>
    <s v="S"/>
    <x v="1"/>
    <s v="COD"/>
    <s v="COMPLETED"/>
    <x v="9"/>
    <s v="15:05:25"/>
    <x v="11"/>
    <s v="SANTIAGO DE SURCO"/>
    <s v="SANTIAGO DE SURCO"/>
    <s v="Motocicleta"/>
    <x v="748"/>
    <n v="13.059999999999999"/>
    <n v="3.75"/>
    <n v="4.5"/>
    <n v="0.55000000000000004"/>
    <n v="16.875"/>
    <n v="7.1829999999999998"/>
    <n v="77.59"/>
    <n v="24.058"/>
  </r>
  <r>
    <s v="14:15:37"/>
    <s v="108.0.,.1922"/>
    <s v="S"/>
    <x v="1"/>
    <s v="PAY"/>
    <s v="COMPLETED"/>
    <x v="9"/>
    <s v="15:30:31"/>
    <x v="11"/>
    <s v="LA MOLINA"/>
    <s v="ATE"/>
    <s v="Motocicleta"/>
    <x v="1487"/>
    <n v="10.15"/>
    <n v="3.75"/>
    <n v="4.5"/>
    <n v="0.55000000000000004"/>
    <n v="16.875"/>
    <n v="5.5825000000000005"/>
    <n v="22.24"/>
    <n v="22.4575"/>
  </r>
  <r>
    <s v="14:15:55"/>
    <s v="570.-11,4131"/>
    <s v="S"/>
    <x v="1"/>
    <s v="PAY"/>
    <s v="COMPLETED"/>
    <x v="9"/>
    <s v="16:16:04"/>
    <x v="2"/>
    <s v="SAN JUAN DE MIRAFLORES"/>
    <s v="SAN JUAN DE MIRAFLORES"/>
    <s v="Motocicleta"/>
    <x v="1488"/>
    <n v="6.3599999999999994"/>
    <n v="3.75"/>
    <n v="4.5"/>
    <n v="0.55000000000000004"/>
    <n v="16.875"/>
    <n v="3.4979999999999998"/>
    <n v="25.09"/>
    <n v="20.373000000000001"/>
  </r>
  <r>
    <s v="14:19:01"/>
    <s v="9220.0()6618"/>
    <s v="S"/>
    <x v="1"/>
    <s v="PAY"/>
    <s v="COMPLETED"/>
    <x v="9"/>
    <s v="16:23:57"/>
    <x v="2"/>
    <s v="BRENA"/>
    <s v="MIRAFLORES"/>
    <s v="Motocicleta"/>
    <x v="1350"/>
    <n v="0.16999999999999993"/>
    <n v="3.75"/>
    <n v="4.5"/>
    <n v="0.55000000000000004"/>
    <n v="16.875"/>
    <n v="9.3499999999999972E-2"/>
    <n v="53.19"/>
    <n v="16.968499999999999"/>
  </r>
  <r>
    <s v="14:19:02"/>
    <s v="949,.1(06630"/>
    <s v="S"/>
    <x v="3"/>
    <s v="PAY"/>
    <s v="COMPLETED"/>
    <x v="9"/>
    <s v="14:50:58"/>
    <x v="9"/>
    <s v="LIMA"/>
    <s v="SANTIAGO DE SURCO"/>
    <s v="Motocicleta"/>
    <x v="1489"/>
    <n v="5.24"/>
    <n v="3"/>
    <n v="3.5"/>
    <n v="0.75"/>
    <n v="10.5"/>
    <n v="3.93"/>
    <n v="82.76"/>
    <n v="14.43"/>
  </r>
  <r>
    <s v="14:19:15"/>
    <s v="786++2)*6708"/>
    <m/>
    <x v="1"/>
    <s v="COD"/>
    <s v="COMPLETED"/>
    <x v="9"/>
    <s v="14:46:37"/>
    <x v="9"/>
    <s v="SURQUILLO"/>
    <s v="SANTIAGO DE SURCO"/>
    <s v="Motocicleta"/>
    <x v="77"/>
    <n v="11.91"/>
    <n v="3.75"/>
    <n v="4.5"/>
    <n v="0.55000000000000004"/>
    <n v="16.875"/>
    <n v="6.5505000000000004"/>
    <n v="167.98"/>
    <n v="23.4255"/>
  </r>
  <r>
    <s v="14:20:24"/>
    <s v="958..1+24381"/>
    <s v="S"/>
    <x v="1"/>
    <s v="PAY"/>
    <s v="COMPLETED"/>
    <x v="9"/>
    <s v="15:03:47"/>
    <x v="11"/>
    <s v="SAN JUAN DE MIRAFLORES"/>
    <s v="SAN JUAN DE MIRAFLORES"/>
    <s v="Motocicleta"/>
    <x v="1115"/>
    <n v="7.8900000000000006"/>
    <n v="3.75"/>
    <n v="4.5"/>
    <n v="0.55000000000000004"/>
    <n v="16.875"/>
    <n v="4.339500000000001"/>
    <n v="12.21"/>
    <n v="21.214500000000001"/>
  </r>
  <r>
    <s v="14:20:52"/>
    <s v="150,-.)+1458"/>
    <s v="S"/>
    <x v="1"/>
    <s v="COD"/>
    <s v="COMPLETED"/>
    <x v="9"/>
    <s v="16:14:56"/>
    <x v="2"/>
    <s v="CHORRILLOS"/>
    <s v="CHORRILLOS"/>
    <s v="Motocicleta"/>
    <x v="785"/>
    <n v="2.54"/>
    <n v="3.75"/>
    <n v="4.5"/>
    <n v="0.55000000000000004"/>
    <n v="16.875"/>
    <n v="1.3970000000000002"/>
    <n v="156.1"/>
    <n v="18.271999999999998"/>
  </r>
  <r>
    <s v="14:23:17"/>
    <s v="826(.+2.6246"/>
    <s v="S"/>
    <x v="3"/>
    <s v="PAY"/>
    <s v="COMPLETED"/>
    <x v="9"/>
    <s v="14:36:15"/>
    <x v="9"/>
    <s v="SURQUILLO"/>
    <s v="SAN JUAN DE MIRAFLORES"/>
    <s v="Motocicleta"/>
    <x v="932"/>
    <n v="9.68"/>
    <n v="3"/>
    <n v="3.5"/>
    <n v="0.75"/>
    <n v="10.5"/>
    <n v="7.26"/>
    <n v="214.04"/>
    <n v="17.759999999999998"/>
  </r>
  <r>
    <s v="14:24:09"/>
    <s v="587+1(022578"/>
    <s v="S"/>
    <x v="3"/>
    <s v="PAY"/>
    <s v="COMPLETED"/>
    <x v="9"/>
    <s v="14:40:22"/>
    <x v="9"/>
    <s v="SURQUILLO"/>
    <s v="LIMA"/>
    <s v="Motocicleta"/>
    <x v="884"/>
    <n v="11.71"/>
    <n v="3"/>
    <n v="3.5"/>
    <n v="0.75"/>
    <n v="10.5"/>
    <n v="8.7825000000000006"/>
    <n v="46.59"/>
    <n v="19.282499999999999"/>
  </r>
  <r>
    <s v="14:25:05"/>
    <s v="367)2,*-3324"/>
    <m/>
    <x v="1"/>
    <s v="COD"/>
    <s v="COMPLETED"/>
    <x v="9"/>
    <s v="14:53:39"/>
    <x v="9"/>
    <s v="SURQUILLO"/>
    <s v="SAN BORJA"/>
    <s v="Motocicleta"/>
    <x v="1490"/>
    <n v="0"/>
    <n v="3.75"/>
    <n v="4.5"/>
    <n v="0.55000000000000004"/>
    <n v="8.7750000000000004"/>
    <n v="0"/>
    <n v="215.43"/>
    <n v="8.7750000000000004"/>
  </r>
  <r>
    <s v="14:25:33"/>
    <s v="249,-,*-5464"/>
    <s v="S"/>
    <x v="2"/>
    <s v="PAY"/>
    <s v="FAILED"/>
    <x v="10"/>
    <s v="15:07:42"/>
    <x v="11"/>
    <s v="SURQUILLO"/>
    <s v="CHORRILLOS"/>
    <s v="Motocicleta"/>
    <x v="391"/>
    <n v="0"/>
    <n v="12"/>
    <n v="8"/>
    <n v="2.65"/>
    <n v="40.24"/>
    <n v="0"/>
    <n v="206.26"/>
    <n v="40.24"/>
  </r>
  <r>
    <s v="14:25:54"/>
    <s v="81601/,(2586"/>
    <m/>
    <x v="1"/>
    <s v="COD"/>
    <s v="COMPLETED"/>
    <x v="9"/>
    <s v="14:46:30"/>
    <x v="9"/>
    <s v="SURQUILLO"/>
    <s v="SAN ISIDRO"/>
    <s v="Motocicleta"/>
    <x v="1309"/>
    <n v="1.37"/>
    <n v="3.75"/>
    <n v="4.5"/>
    <n v="0.55000000000000004"/>
    <n v="16.875"/>
    <n v="0.75350000000000017"/>
    <n v="110.1"/>
    <n v="17.628499999999999"/>
  </r>
  <r>
    <s v="14:26:12"/>
    <s v="724/*)-21169"/>
    <s v="S"/>
    <x v="1"/>
    <s v="PAY"/>
    <s v="COMPLETED"/>
    <x v="9"/>
    <s v="15:31:38"/>
    <x v="11"/>
    <s v="SAN JUAN DE MIRAFLORES"/>
    <s v="SAN JUAN DE MIRAFLORES"/>
    <s v="Motocicleta"/>
    <x v="154"/>
    <n v="0"/>
    <n v="3.75"/>
    <n v="4.5"/>
    <n v="0.55000000000000004"/>
    <n v="7.0649999999999995"/>
    <n v="0"/>
    <n v="169.29"/>
    <n v="7.0649999999999995"/>
  </r>
  <r>
    <s v="14:30:17"/>
    <s v="2811)+/(7880"/>
    <s v="S"/>
    <x v="3"/>
    <s v="COD"/>
    <s v="COMPLETED"/>
    <x v="9"/>
    <s v="14:46:15"/>
    <x v="9"/>
    <s v="SURQUILLO"/>
    <s v="SANTIAGO DE SURCO"/>
    <s v="Motocicleta"/>
    <x v="1078"/>
    <n v="15.46"/>
    <n v="3"/>
    <n v="3.5"/>
    <n v="0.75"/>
    <n v="10.5"/>
    <n v="11.595000000000001"/>
    <n v="179.44"/>
    <n v="22.094999999999999"/>
  </r>
  <r>
    <s v="14:30:18"/>
    <s v="7600))1*4570"/>
    <s v="S"/>
    <x v="1"/>
    <s v="PAY"/>
    <s v="COMPLETED"/>
    <x v="9"/>
    <s v="16:30:10"/>
    <x v="2"/>
    <s v="PUEBLO LIBRE"/>
    <s v="MIRAFLORES"/>
    <s v="Motocicleta"/>
    <x v="527"/>
    <n v="8.9"/>
    <n v="3.75"/>
    <n v="4.5"/>
    <n v="0.55000000000000004"/>
    <n v="16.875"/>
    <n v="4.8950000000000005"/>
    <n v="202.7"/>
    <n v="21.77"/>
  </r>
  <r>
    <s v="14:36:49"/>
    <s v="80,.01)9474"/>
    <s v="S"/>
    <x v="3"/>
    <s v="PAY"/>
    <s v="COMPLETED"/>
    <x v="9"/>
    <s v="14:58:47"/>
    <x v="9"/>
    <s v="LIMA"/>
    <s v="LINCE"/>
    <s v="Motocicleta"/>
    <x v="66"/>
    <n v="13.39"/>
    <n v="3"/>
    <n v="3.5"/>
    <n v="0.75"/>
    <n v="10.5"/>
    <n v="10.0425"/>
    <n v="158.9"/>
    <n v="20.5425"/>
  </r>
  <r>
    <s v="14:40:15"/>
    <s v="58800,(+923"/>
    <s v="S"/>
    <x v="3"/>
    <s v="PAY"/>
    <s v="COMPLETED"/>
    <x v="9"/>
    <s v="15:19:17"/>
    <x v="11"/>
    <s v="LIMA"/>
    <s v="MIRAFLORES"/>
    <s v="Motocicleta"/>
    <x v="1293"/>
    <n v="0"/>
    <n v="3"/>
    <n v="3.5"/>
    <n v="0.75"/>
    <n v="6.93"/>
    <n v="0"/>
    <n v="51.35"/>
    <n v="6.93"/>
  </r>
  <r>
    <s v="14:42:23"/>
    <s v="9771),(25600"/>
    <s v="S"/>
    <x v="1"/>
    <s v="PAY"/>
    <s v="COMPLETED"/>
    <x v="9"/>
    <s v="16:20:18"/>
    <x v="2"/>
    <s v="LIMA"/>
    <s v="SANTA ANITA"/>
    <s v="Motocicleta"/>
    <x v="502"/>
    <n v="3.4800000000000004"/>
    <n v="3.75"/>
    <n v="4.5"/>
    <n v="0.55000000000000004"/>
    <n v="16.875"/>
    <n v="1.9140000000000004"/>
    <n v="33.39"/>
    <n v="18.789000000000001"/>
  </r>
  <r>
    <s v="14:48:26"/>
    <s v="464-(+).8645"/>
    <s v="M"/>
    <x v="1"/>
    <s v="PAY"/>
    <s v="COMPLETED"/>
    <x v="9"/>
    <s v="17:15:57"/>
    <x v="13"/>
    <s v="SAN ISIDRO"/>
    <s v="SAN BORJA"/>
    <s v="Motocicleta"/>
    <x v="1491"/>
    <n v="0.79999999999999982"/>
    <n v="3.75"/>
    <n v="4.5"/>
    <n v="0.55000000000000004"/>
    <n v="16.875"/>
    <n v="0.43999999999999995"/>
    <n v="143.01"/>
    <n v="17.315000000000001"/>
  </r>
  <r>
    <s v="14:48:43"/>
    <s v="5831,0/05792"/>
    <s v="S"/>
    <x v="1"/>
    <s v="PAY"/>
    <s v="COMPLETED"/>
    <x v="9"/>
    <s v="15:48:53"/>
    <x v="11"/>
    <s v="ATE"/>
    <s v="ATE"/>
    <s v="Motocicleta"/>
    <x v="1492"/>
    <n v="9.24"/>
    <n v="3.75"/>
    <n v="4.5"/>
    <n v="0.55000000000000004"/>
    <n v="16.875"/>
    <n v="5.0820000000000007"/>
    <n v="47.26"/>
    <n v="21.957000000000001"/>
  </r>
  <r>
    <s v="14:49:03"/>
    <s v="6231)*+,216"/>
    <s v="S"/>
    <x v="1"/>
    <s v="COD"/>
    <s v="COMPLETED"/>
    <x v="9"/>
    <s v="15:24:25"/>
    <x v="11"/>
    <s v="SAN ISIDRO"/>
    <s v="SAN ISIDRO"/>
    <s v="Motocicleta"/>
    <x v="430"/>
    <n v="7.0500000000000007"/>
    <n v="3.75"/>
    <n v="4.5"/>
    <n v="0.55000000000000004"/>
    <n v="16.875"/>
    <n v="3.8775000000000008"/>
    <n v="131.49"/>
    <n v="20.752500000000001"/>
  </r>
  <r>
    <s v="14:49:30"/>
    <s v="307-(20)726"/>
    <s v="S"/>
    <x v="1"/>
    <s v="PAY"/>
    <s v="COMPLETED"/>
    <x v="9"/>
    <s v="15:46:42"/>
    <x v="11"/>
    <s v="SANTA ANITA"/>
    <s v="ATE"/>
    <s v="Motocicleta"/>
    <x v="283"/>
    <n v="5.35"/>
    <n v="3.75"/>
    <n v="4.5"/>
    <n v="0.55000000000000004"/>
    <n v="16.875"/>
    <n v="2.9424999999999999"/>
    <n v="145.01"/>
    <n v="19.817499999999999"/>
  </r>
  <r>
    <s v="14:49:59"/>
    <s v="519*+.1/8519"/>
    <s v="S"/>
    <x v="3"/>
    <s v="CCD"/>
    <s v="COMPLETED"/>
    <x v="9"/>
    <s v="15:43:52"/>
    <x v="11"/>
    <s v="SURQUILLO"/>
    <s v="LA MOLINA"/>
    <s v="Motocicleta"/>
    <x v="1359"/>
    <n v="0"/>
    <n v="3"/>
    <n v="3.5"/>
    <n v="0.75"/>
    <n v="4.0949999999999998"/>
    <n v="0"/>
    <n v="156.18"/>
    <n v="4.0949999999999998"/>
  </r>
  <r>
    <s v="14:50:08"/>
    <s v="1701+1/(5814"/>
    <s v="S"/>
    <x v="1"/>
    <s v="PAY"/>
    <s v="COMPLETED"/>
    <x v="9"/>
    <s v="18:11:28"/>
    <x v="6"/>
    <s v="SANTIAGO DE SURCO"/>
    <s v="SANTIAGO DE SURCO"/>
    <s v="Motocicleta"/>
    <x v="1068"/>
    <n v="14.07"/>
    <n v="3.75"/>
    <n v="4.5"/>
    <n v="0.55000000000000004"/>
    <n v="16.875"/>
    <n v="7.738500000000001"/>
    <n v="15.58"/>
    <n v="24.613500000000002"/>
  </r>
  <r>
    <s v="14:54:22"/>
    <s v="601/1//28558"/>
    <s v="S"/>
    <x v="1"/>
    <s v="COD"/>
    <s v="COMPLETED"/>
    <x v="9"/>
    <s v="17:16:14"/>
    <x v="13"/>
    <s v="SAN MIGUEL"/>
    <s v="PUEBLO LIBRE"/>
    <s v="Motocicleta"/>
    <x v="725"/>
    <n v="10.89"/>
    <n v="3.75"/>
    <n v="4.5"/>
    <n v="0.55000000000000004"/>
    <n v="16.875"/>
    <n v="5.9895000000000005"/>
    <n v="139"/>
    <n v="22.8645"/>
  </r>
  <r>
    <s v="14:54:52"/>
    <s v="82700**26850"/>
    <s v="S"/>
    <x v="1"/>
    <s v="PAY"/>
    <s v="COMPLETED"/>
    <x v="9"/>
    <s v="17:42:57"/>
    <x v="13"/>
    <s v="SAN MIGUEL"/>
    <s v="BRENA"/>
    <s v="Motocicleta"/>
    <x v="848"/>
    <n v="11.37"/>
    <n v="3.75"/>
    <n v="4.5"/>
    <n v="0.55000000000000004"/>
    <n v="16.875"/>
    <n v="6.2534999999999998"/>
    <n v="102.1"/>
    <n v="23.128499999999999"/>
  </r>
  <r>
    <s v="14:56:50"/>
    <s v="7982(.)15417"/>
    <s v="S"/>
    <x v="1"/>
    <s v="CCD"/>
    <s v="COMPLETED"/>
    <x v="9"/>
    <s v="15:48:31"/>
    <x v="11"/>
    <s v="SAN ISIDRO"/>
    <s v="SAN ISIDRO"/>
    <s v="Motocicleta"/>
    <x v="1084"/>
    <n v="4.26"/>
    <n v="3.75"/>
    <n v="4.5"/>
    <n v="0.55000000000000004"/>
    <n v="16.875"/>
    <n v="2.343"/>
    <n v="175.62"/>
    <n v="19.218"/>
  </r>
  <r>
    <s v="14:56:56"/>
    <s v="838-/).-715"/>
    <s v="S"/>
    <x v="1"/>
    <s v="PAY"/>
    <s v="COMPLETED"/>
    <x v="9"/>
    <s v="16:40:05"/>
    <x v="2"/>
    <s v="SAN MARTIN DE PORRES"/>
    <s v="COMAS"/>
    <s v="Motocicleta"/>
    <x v="260"/>
    <n v="3.2199999999999998"/>
    <n v="3.75"/>
    <n v="4.5"/>
    <n v="0.55000000000000004"/>
    <n v="16.875"/>
    <n v="1.7709999999999999"/>
    <n v="17.72"/>
    <n v="18.646000000000001"/>
  </r>
  <r>
    <s v="14:57:12"/>
    <s v="951,2,(+1916"/>
    <s v="S"/>
    <x v="1"/>
    <s v="PAY"/>
    <s v="COMPLETED"/>
    <x v="9"/>
    <s v="16:43:34"/>
    <x v="2"/>
    <s v="VILLA EL SALVADOR"/>
    <s v="SAN ISIDRO"/>
    <s v="Motocicleta"/>
    <x v="397"/>
    <n v="8.39"/>
    <n v="3.75"/>
    <n v="4.5"/>
    <n v="0.55000000000000004"/>
    <n v="16.875"/>
    <n v="4.6145000000000005"/>
    <n v="164.03"/>
    <n v="21.4895"/>
  </r>
  <r>
    <s v="14:57:27"/>
    <s v="459-(.-*9543"/>
    <s v="S"/>
    <x v="1"/>
    <s v="COD"/>
    <s v="COMPLETED"/>
    <x v="9"/>
    <s v="16:29:21"/>
    <x v="2"/>
    <s v="SURQUILLO"/>
    <s v="LIMA"/>
    <s v="Motocicleta"/>
    <x v="1472"/>
    <n v="8.74"/>
    <n v="3.75"/>
    <n v="4.5"/>
    <n v="0.55000000000000004"/>
    <n v="16.875"/>
    <n v="4.8070000000000004"/>
    <n v="158.31"/>
    <n v="21.682000000000002"/>
  </r>
  <r>
    <s v="14:57:41"/>
    <s v="49)0+/)949"/>
    <s v="S"/>
    <x v="1"/>
    <s v="PAY"/>
    <s v="COMPLETED"/>
    <x v="9"/>
    <s v="16:39:46"/>
    <x v="2"/>
    <s v="SAN ISIDRO"/>
    <s v="LIMA"/>
    <s v="Motocicleta"/>
    <x v="1192"/>
    <n v="4.0999999999999996"/>
    <n v="3.75"/>
    <n v="4.5"/>
    <n v="0.55000000000000004"/>
    <n v="16.875"/>
    <n v="2.2549999999999999"/>
    <n v="89.57"/>
    <n v="19.13"/>
  </r>
  <r>
    <s v="14:58:45"/>
    <s v="8532,0(07859"/>
    <s v="S"/>
    <x v="1"/>
    <s v="COD"/>
    <s v="COMPLETED"/>
    <x v="9"/>
    <s v="17:35:32"/>
    <x v="13"/>
    <s v="MIRAFLORES"/>
    <s v="SAN JUAN DE MIRAFLORES"/>
    <s v="Motocicleta"/>
    <x v="1433"/>
    <n v="8.7100000000000009"/>
    <n v="3.75"/>
    <n v="4.5"/>
    <n v="0.55000000000000004"/>
    <n v="16.875"/>
    <n v="4.7905000000000006"/>
    <n v="180.55"/>
    <n v="21.665500000000002"/>
  </r>
  <r>
    <s v="14:59:14"/>
    <s v="390-+.)3888"/>
    <s v="S"/>
    <x v="1"/>
    <s v="PAY"/>
    <s v="COMPLETED"/>
    <x v="9"/>
    <s v="16:05:00"/>
    <x v="2"/>
    <s v="LA MOLINA"/>
    <s v="LA VICTORIA"/>
    <s v="Motocicleta"/>
    <x v="1493"/>
    <n v="13.23"/>
    <n v="3.75"/>
    <n v="4.5"/>
    <n v="0.55000000000000004"/>
    <n v="16.875"/>
    <n v="7.2765000000000004"/>
    <n v="75.739999999999995"/>
    <n v="24.151499999999999"/>
  </r>
  <r>
    <s v="15:01:08"/>
    <s v="980.,/..2638"/>
    <m/>
    <x v="1"/>
    <s v="COD"/>
    <s v="COMPLETED"/>
    <x v="9"/>
    <s v="17:30:45"/>
    <x v="13"/>
    <s v="SURQUILLO"/>
    <s v="MIRAFLORES"/>
    <s v="Motocicleta"/>
    <x v="1494"/>
    <n v="2.0099999999999998"/>
    <n v="3.75"/>
    <n v="4.5"/>
    <n v="0.55000000000000004"/>
    <n v="16.875"/>
    <n v="1.1054999999999999"/>
    <n v="141.4"/>
    <n v="17.980499999999999"/>
  </r>
  <r>
    <s v="15:01:29"/>
    <s v="445-/,**6185"/>
    <s v="S"/>
    <x v="2"/>
    <s v="PAY"/>
    <s v="COMPLETED"/>
    <x v="10"/>
    <s v="11:35:34"/>
    <x v="5"/>
    <s v="SURQUILLO"/>
    <s v="SAN ISIDRO"/>
    <s v="Motocicleta"/>
    <x v="1495"/>
    <n v="0"/>
    <n v="12"/>
    <n v="8"/>
    <n v="2.65"/>
    <n v="19.36"/>
    <n v="0"/>
    <n v="84.53"/>
    <n v="19.36"/>
  </r>
  <r>
    <s v="15:01:58"/>
    <s v="60*,.21467"/>
    <s v="S"/>
    <x v="1"/>
    <s v="CCD"/>
    <s v="COMPLETED"/>
    <x v="9"/>
    <s v="15:26:42"/>
    <x v="11"/>
    <s v="MIRAFLORES"/>
    <s v="MIRAFLORES"/>
    <s v="Motocicleta"/>
    <x v="1496"/>
    <n v="13.54"/>
    <n v="3.75"/>
    <n v="4.5"/>
    <n v="0.55000000000000004"/>
    <n v="16.875"/>
    <n v="7.4470000000000001"/>
    <n v="248.46"/>
    <n v="24.321999999999999"/>
  </r>
  <r>
    <s v="15:04:25"/>
    <s v="415,(1*-6739"/>
    <s v="S"/>
    <x v="1"/>
    <s v="PAY"/>
    <s v="COMPLETED"/>
    <x v="9"/>
    <s v="16:24:29"/>
    <x v="2"/>
    <s v="SANTIAGO DE SURCO"/>
    <s v="SAN MARTIN DE PORRES"/>
    <s v="Motocicleta"/>
    <x v="1497"/>
    <n v="0"/>
    <n v="3.75"/>
    <n v="4.5"/>
    <n v="0.55000000000000004"/>
    <n v="8.0549999999999997"/>
    <n v="0"/>
    <n v="128.97999999999999"/>
    <n v="8.0549999999999997"/>
  </r>
  <r>
    <s v="15:04:25"/>
    <s v="212)*0,*829"/>
    <s v="S"/>
    <x v="1"/>
    <s v="PAY"/>
    <s v="COMPLETED"/>
    <x v="9"/>
    <s v="17:13:07"/>
    <x v="13"/>
    <s v="SANTIAGO DE SURCO"/>
    <s v="SAN MARTIN DE PORRES"/>
    <s v="Motocicleta"/>
    <x v="1498"/>
    <n v="8.14"/>
    <n v="3.75"/>
    <n v="4.5"/>
    <n v="0.55000000000000004"/>
    <n v="16.875"/>
    <n v="4.4770000000000003"/>
    <n v="137.97"/>
    <n v="21.352"/>
  </r>
  <r>
    <s v="15:04:25"/>
    <s v="122(-.*+7946"/>
    <s v="S"/>
    <x v="1"/>
    <s v="PAY"/>
    <s v="COMPLETED"/>
    <x v="9"/>
    <s v="17:13:52"/>
    <x v="13"/>
    <s v="SANTIAGO DE SURCO"/>
    <s v="SAN MARTIN DE PORRES"/>
    <s v="Motocicleta"/>
    <x v="752"/>
    <n v="5.27"/>
    <n v="3.75"/>
    <n v="4.5"/>
    <n v="0.55000000000000004"/>
    <n v="16.875"/>
    <n v="2.8984999999999999"/>
    <n v="123.54"/>
    <n v="19.773499999999999"/>
  </r>
  <r>
    <s v="15:04:25"/>
    <s v="105*+/.)3337"/>
    <s v="S"/>
    <x v="1"/>
    <s v="PAY"/>
    <s v="COMPLETED"/>
    <x v="9"/>
    <s v="17:12:11"/>
    <x v="13"/>
    <s v="SANTIAGO DE SURCO"/>
    <s v="SAN MARTIN DE PORRES"/>
    <s v="Motocicleta"/>
    <x v="1499"/>
    <n v="0"/>
    <n v="3.75"/>
    <n v="4.5"/>
    <n v="0.55000000000000004"/>
    <n v="5.1300000000000008"/>
    <n v="0"/>
    <n v="68.25"/>
    <n v="5.1300000000000008"/>
  </r>
  <r>
    <s v="15:04:47"/>
    <s v="90611*.1787"/>
    <s v="S"/>
    <x v="3"/>
    <s v="PAY"/>
    <s v="COMPLETED"/>
    <x v="9"/>
    <s v="19:20:40"/>
    <x v="0"/>
    <s v="SURQUILLO"/>
    <s v="SAN ISIDRO"/>
    <s v="Motocicleta"/>
    <x v="518"/>
    <n v="10.62"/>
    <n v="3"/>
    <n v="3.5"/>
    <n v="0.75"/>
    <n v="10.5"/>
    <n v="7.9649999999999999"/>
    <n v="236.51"/>
    <n v="18.465"/>
  </r>
  <r>
    <s v="15:06:23"/>
    <s v="490211-/8205"/>
    <s v="S"/>
    <x v="3"/>
    <s v="PAY"/>
    <s v="COMPLETED"/>
    <x v="9"/>
    <s v="19:20:32"/>
    <x v="0"/>
    <s v="SURQUILLO"/>
    <s v="SAN ISIDRO"/>
    <s v="Motocicleta"/>
    <x v="1500"/>
    <n v="17.87"/>
    <n v="3"/>
    <n v="3.5"/>
    <n v="0.75"/>
    <n v="10.5"/>
    <n v="13.4025"/>
    <n v="76.87"/>
    <n v="23.9025"/>
  </r>
  <r>
    <s v="15:08:44"/>
    <s v="153-21-07866"/>
    <s v="S"/>
    <x v="1"/>
    <s v="CCD"/>
    <s v="FAILED"/>
    <x v="9"/>
    <s v="15:55:23"/>
    <x v="11"/>
    <s v="ATE"/>
    <s v="ATE"/>
    <s v="Motocicleta"/>
    <x v="153"/>
    <n v="15.71"/>
    <n v="3.75"/>
    <n v="4.5"/>
    <n v="0.55000000000000004"/>
    <n v="16.875"/>
    <n v="8.6405000000000012"/>
    <n v="17.97"/>
    <n v="25.515500000000003"/>
  </r>
  <r>
    <s v="15:09:42"/>
    <s v="48+(,+.1257"/>
    <s v="S"/>
    <x v="1"/>
    <s v="COD"/>
    <s v="COMPLETED"/>
    <x v="9"/>
    <s v="18:26:00"/>
    <x v="6"/>
    <s v="SANTA ANITA"/>
    <s v="ATE"/>
    <s v="Motocicleta"/>
    <x v="1220"/>
    <n v="10.73"/>
    <n v="3.75"/>
    <n v="4.5"/>
    <n v="0.55000000000000004"/>
    <n v="16.875"/>
    <n v="5.9015000000000004"/>
    <n v="188.26"/>
    <n v="22.776499999999999"/>
  </r>
  <r>
    <s v="15:09:53"/>
    <s v="880)-)2+9514"/>
    <s v="S"/>
    <x v="1"/>
    <s v="COD"/>
    <s v="COMPLETED"/>
    <x v="9"/>
    <s v="17:39:25"/>
    <x v="13"/>
    <s v="BELLAVISTA"/>
    <s v="CALLAO"/>
    <s v="Motocicleta"/>
    <x v="586"/>
    <n v="14.57"/>
    <n v="3.75"/>
    <n v="4.5"/>
    <n v="0.55000000000000004"/>
    <n v="16.875"/>
    <n v="8.0135000000000005"/>
    <n v="24.44"/>
    <n v="24.888500000000001"/>
  </r>
  <r>
    <s v="15:12:33"/>
    <s v="1991)/,/8772"/>
    <m/>
    <x v="1"/>
    <s v="COD"/>
    <s v="COMPLETED"/>
    <x v="9"/>
    <s v="15:43:54"/>
    <x v="11"/>
    <s v="SURQUILLO"/>
    <s v="SAN ISIDRO"/>
    <s v="Motocicleta"/>
    <x v="574"/>
    <n v="7.5600000000000005"/>
    <n v="3.75"/>
    <n v="4.5"/>
    <n v="0.55000000000000004"/>
    <n v="16.875"/>
    <n v="4.1580000000000004"/>
    <n v="139.43"/>
    <n v="21.033000000000001"/>
  </r>
  <r>
    <s v="15:13:31"/>
    <s v="7631.)*(2328"/>
    <s v="S"/>
    <x v="2"/>
    <s v="PAY"/>
    <s v="COMPLETED"/>
    <x v="10"/>
    <s v="11:41:40"/>
    <x v="5"/>
    <s v="SURQUILLO"/>
    <s v="SANTIAGO DE SURCO"/>
    <s v="Motocicleta"/>
    <x v="1501"/>
    <n v="5.9200000000000017"/>
    <n v="12"/>
    <n v="8"/>
    <n v="2.65"/>
    <n v="96"/>
    <n v="15.688000000000004"/>
    <n v="96.09"/>
    <n v="111.688"/>
  </r>
  <r>
    <s v="15:21:40"/>
    <s v="804-(*(/3158"/>
    <s v="S"/>
    <x v="1"/>
    <s v="COD"/>
    <s v="COMPLETED"/>
    <x v="9"/>
    <s v="17:33:31"/>
    <x v="13"/>
    <s v="SAN MARTIN DE PORRES"/>
    <s v="COMAS"/>
    <s v="Motocicleta"/>
    <x v="357"/>
    <n v="9.74"/>
    <n v="3.75"/>
    <n v="4.5"/>
    <n v="0.55000000000000004"/>
    <n v="16.875"/>
    <n v="5.3570000000000002"/>
    <n v="14.98"/>
    <n v="22.231999999999999"/>
  </r>
  <r>
    <s v="15:25:54"/>
    <s v="797+*,*/6516"/>
    <s v="S"/>
    <x v="3"/>
    <s v="PAY"/>
    <s v="COMPLETED"/>
    <x v="9"/>
    <s v="15:50:40"/>
    <x v="11"/>
    <s v="LIMA"/>
    <s v="MIRAFLORES"/>
    <s v="Motocicleta"/>
    <x v="1093"/>
    <n v="8.06"/>
    <n v="3"/>
    <n v="3.5"/>
    <n v="0.75"/>
    <n v="10.5"/>
    <n v="6.0449999999999999"/>
    <n v="34.369999999999997"/>
    <n v="16.545000000000002"/>
  </r>
  <r>
    <s v="15:25:56"/>
    <s v="586+++./7572"/>
    <s v="S"/>
    <x v="1"/>
    <s v="PAY"/>
    <s v="COMPLETED"/>
    <x v="9"/>
    <s v="15:51:04"/>
    <x v="11"/>
    <s v="SAN ISIDRO"/>
    <s v="SAN BORJA"/>
    <s v="Motocicleta"/>
    <x v="142"/>
    <n v="14.739999999999998"/>
    <n v="3.75"/>
    <n v="4.5"/>
    <n v="0.55000000000000004"/>
    <n v="16.875"/>
    <n v="8.1069999999999993"/>
    <n v="125.03"/>
    <n v="24.981999999999999"/>
  </r>
  <r>
    <s v="15:27:42"/>
    <s v="124,(*+04316"/>
    <s v="S"/>
    <x v="3"/>
    <s v="PAY"/>
    <s v="COMPLETED"/>
    <x v="9"/>
    <s v="15:49:21"/>
    <x v="11"/>
    <s v="LIMA"/>
    <s v="SANTIAGO DE SURCO"/>
    <s v="Motocicleta"/>
    <x v="1502"/>
    <n v="17.73"/>
    <n v="3"/>
    <n v="3.5"/>
    <n v="0.75"/>
    <n v="10.5"/>
    <n v="13.297499999999999"/>
    <n v="10.81"/>
    <n v="23.797499999999999"/>
  </r>
  <r>
    <s v="15:29:42"/>
    <s v="914),-/+8477"/>
    <s v="S"/>
    <x v="1"/>
    <s v="PAY"/>
    <s v="COMPLETED"/>
    <x v="9"/>
    <s v="16:03:25"/>
    <x v="2"/>
    <s v="BELLAVISTA"/>
    <s v="CALLAO"/>
    <s v="Motocicleta"/>
    <x v="1013"/>
    <n v="12.829999999999998"/>
    <n v="3.75"/>
    <n v="4.5"/>
    <n v="0.55000000000000004"/>
    <n v="16.875"/>
    <n v="7.0564999999999998"/>
    <n v="215.07"/>
    <n v="23.9315"/>
  </r>
  <r>
    <s v="15:31:22"/>
    <s v="539-2.0)985"/>
    <s v="S"/>
    <x v="1"/>
    <s v="PAY"/>
    <s v="COMPLETED"/>
    <x v="9"/>
    <s v="16:25:57"/>
    <x v="2"/>
    <s v="SAN JUAN DE MIRAFLORES"/>
    <s v="SANTIAGO DE SURCO"/>
    <s v="Motocicleta"/>
    <x v="1036"/>
    <n v="15.54"/>
    <n v="3.75"/>
    <n v="4.5"/>
    <n v="0.55000000000000004"/>
    <n v="16.875"/>
    <n v="8.5470000000000006"/>
    <n v="97.17"/>
    <n v="25.422000000000001"/>
  </r>
  <r>
    <s v="15:36:14"/>
    <s v="896,/0,-874"/>
    <s v="M"/>
    <x v="1"/>
    <s v="CCD"/>
    <s v="COMPLETED"/>
    <x v="9"/>
    <s v="16:03:59"/>
    <x v="2"/>
    <s v="SURQUILLO"/>
    <s v="SURQUILLO"/>
    <s v="Motocicleta"/>
    <x v="1218"/>
    <n v="7.93"/>
    <n v="3.75"/>
    <n v="4.5"/>
    <n v="0.55000000000000004"/>
    <n v="16.875"/>
    <n v="4.3615000000000004"/>
    <n v="30.25"/>
    <n v="21.236499999999999"/>
  </r>
  <r>
    <s v="15:36:14"/>
    <s v="1880./).4780"/>
    <s v="M"/>
    <x v="1"/>
    <s v="CCD"/>
    <s v="COMPLETED"/>
    <x v="9"/>
    <s v="16:21:40"/>
    <x v="2"/>
    <s v="SURQUILLO"/>
    <s v="SAN BORJA"/>
    <s v="Motocicleta"/>
    <x v="1503"/>
    <n v="0"/>
    <n v="3.75"/>
    <n v="4.5"/>
    <n v="0.55000000000000004"/>
    <n v="16.064999999999998"/>
    <n v="0"/>
    <n v="75.709999999999994"/>
    <n v="16.064999999999998"/>
  </r>
  <r>
    <s v="15:36:14"/>
    <s v="420*-1223250"/>
    <s v="M"/>
    <x v="1"/>
    <s v="CCD"/>
    <s v="COMPLETED"/>
    <x v="9"/>
    <s v="16:24:04"/>
    <x v="2"/>
    <s v="SURQUILLO"/>
    <s v="MIRAFLORES"/>
    <s v="Motocicleta"/>
    <x v="6"/>
    <n v="8.1199999999999992"/>
    <n v="3.75"/>
    <n v="4.5"/>
    <n v="0.55000000000000004"/>
    <n v="16.875"/>
    <n v="4.4660000000000002"/>
    <n v="92.75"/>
    <n v="21.341000000000001"/>
  </r>
  <r>
    <s v="15:36:14"/>
    <s v="345,-./01127"/>
    <s v="M"/>
    <x v="1"/>
    <s v="CCD"/>
    <s v="COMPLETED"/>
    <x v="9"/>
    <s v="16:47:53"/>
    <x v="2"/>
    <s v="SURQUILLO"/>
    <s v="BARRANCO"/>
    <s v="Motocicleta"/>
    <x v="1055"/>
    <n v="4.8000000000000007"/>
    <n v="3.75"/>
    <n v="4.5"/>
    <n v="0.55000000000000004"/>
    <n v="16.875"/>
    <n v="2.6400000000000006"/>
    <n v="118.22"/>
    <n v="19.515000000000001"/>
  </r>
  <r>
    <s v="15:40:45"/>
    <s v="947+2(+/8730"/>
    <s v="S"/>
    <x v="1"/>
    <s v="COD"/>
    <s v="COMPLETED"/>
    <x v="9"/>
    <s v="18:51:20"/>
    <x v="6"/>
    <s v="SAN JUAN DE LURIGANCHO"/>
    <s v="SAN JUAN DE LURIGANCHO"/>
    <s v="Motocicleta"/>
    <x v="1299"/>
    <n v="0"/>
    <n v="3.75"/>
    <n v="4.5"/>
    <n v="0.55000000000000004"/>
    <n v="5.0849999999999991"/>
    <n v="0"/>
    <n v="37.26"/>
    <n v="5.0849999999999991"/>
  </r>
  <r>
    <s v="15:40:45"/>
    <s v="987+0.0-5624"/>
    <s v="S"/>
    <x v="1"/>
    <s v="COD"/>
    <s v="COMPLETED"/>
    <x v="9"/>
    <s v="18:50:56"/>
    <x v="6"/>
    <s v="SAN JUAN DE LURIGANCHO"/>
    <s v="SAN JUAN DE LURIGANCHO"/>
    <s v="Motocicleta"/>
    <x v="466"/>
    <n v="0"/>
    <n v="3.75"/>
    <n v="4.5"/>
    <n v="0.55000000000000004"/>
    <n v="6.2099999999999991"/>
    <n v="0"/>
    <n v="163.06"/>
    <n v="6.2099999999999991"/>
  </r>
  <r>
    <s v="15:41:22"/>
    <s v="225(/--(4541"/>
    <s v="S"/>
    <x v="3"/>
    <s v="PAY"/>
    <s v="COMPLETED"/>
    <x v="9"/>
    <s v="16:50:34"/>
    <x v="2"/>
    <s v="LIMA"/>
    <s v="LA MOLINA"/>
    <s v="Motocicleta"/>
    <x v="1046"/>
    <n v="14.760000000000002"/>
    <n v="3"/>
    <n v="3.5"/>
    <n v="0.75"/>
    <n v="10.5"/>
    <n v="11.07"/>
    <n v="90.77"/>
    <n v="21.57"/>
  </r>
  <r>
    <s v="15:41:52"/>
    <s v="874-1)0,4153"/>
    <s v="S"/>
    <x v="1"/>
    <s v="PAY"/>
    <s v="FAILED"/>
    <x v="9"/>
    <s v="17:17:23"/>
    <x v="13"/>
    <s v="SAN JUAN DE LURIGANCHO"/>
    <s v="SAN JUAN DE LURIGANCHO"/>
    <s v="Motocicleta"/>
    <x v="169"/>
    <n v="15.8"/>
    <n v="3.75"/>
    <n v="4.5"/>
    <n v="0.55000000000000004"/>
    <n v="16.875"/>
    <n v="8.6900000000000013"/>
    <n v="128.96"/>
    <n v="25.565000000000001"/>
  </r>
  <r>
    <s v="15:42:39"/>
    <s v="900.1.229453"/>
    <s v="S"/>
    <x v="1"/>
    <s v="COD"/>
    <s v="COMPLETED"/>
    <x v="9"/>
    <s v="18:19:58"/>
    <x v="6"/>
    <s v="ATE"/>
    <s v="CHACLACAYO"/>
    <s v="Motocicleta"/>
    <x v="829"/>
    <n v="0"/>
    <n v="3.75"/>
    <n v="4.5"/>
    <n v="0.55000000000000004"/>
    <n v="14.31"/>
    <n v="0"/>
    <n v="30.89"/>
    <n v="14.31"/>
  </r>
  <r>
    <s v="15:43:00"/>
    <s v="520).+211068"/>
    <s v="S"/>
    <x v="1"/>
    <s v="PAY"/>
    <s v="COMPLETED"/>
    <x v="9"/>
    <s v="17:07:10"/>
    <x v="13"/>
    <s v="LA VICTORIA"/>
    <s v="LA VICTORIA"/>
    <s v="Motocicleta"/>
    <x v="294"/>
    <n v="11.69"/>
    <n v="3.75"/>
    <n v="4.5"/>
    <n v="0.55000000000000004"/>
    <n v="16.875"/>
    <n v="6.4295"/>
    <n v="134.19999999999999"/>
    <n v="23.304500000000001"/>
  </r>
  <r>
    <s v="15:45:36"/>
    <s v="35610+228846"/>
    <s v="S"/>
    <x v="1"/>
    <s v="PAY"/>
    <s v="COMPLETED"/>
    <x v="9"/>
    <s v="16:31:19"/>
    <x v="2"/>
    <s v="SANTIAGO DE SURCO"/>
    <s v="SAN MARTIN DE PORRES"/>
    <s v="Motocicleta"/>
    <x v="493"/>
    <n v="5.65"/>
    <n v="3.75"/>
    <n v="4.5"/>
    <n v="0.55000000000000004"/>
    <n v="16.875"/>
    <n v="3.1075000000000004"/>
    <n v="145.11000000000001"/>
    <n v="19.982500000000002"/>
  </r>
  <r>
    <s v="15:45:36"/>
    <s v="71701-,+456"/>
    <s v="S"/>
    <x v="1"/>
    <s v="PAY"/>
    <s v="COMPLETED"/>
    <x v="9"/>
    <s v="17:06:30"/>
    <x v="13"/>
    <s v="SANTIAGO DE SURCO"/>
    <s v="LA MOLINA"/>
    <s v="Motocicleta"/>
    <x v="1246"/>
    <n v="10.46"/>
    <n v="3.75"/>
    <n v="4.5"/>
    <n v="0.55000000000000004"/>
    <n v="16.875"/>
    <n v="5.753000000000001"/>
    <n v="60.58"/>
    <n v="22.628"/>
  </r>
  <r>
    <s v="15:45:36"/>
    <s v="632+200.9072"/>
    <s v="M"/>
    <x v="1"/>
    <s v="PAY"/>
    <s v="COMPLETED"/>
    <x v="9"/>
    <s v="16:56:56"/>
    <x v="2"/>
    <s v="SANTIAGO DE SURCO"/>
    <s v="JESUS MARIA"/>
    <s v="Motocicleta"/>
    <x v="181"/>
    <n v="0"/>
    <n v="3.75"/>
    <n v="4.5"/>
    <n v="0.55000000000000004"/>
    <n v="10.665000000000001"/>
    <n v="0"/>
    <n v="225.92"/>
    <n v="10.665000000000001"/>
  </r>
  <r>
    <s v="15:45:36"/>
    <s v="1071*+)09840"/>
    <s v="M"/>
    <x v="1"/>
    <s v="PAY"/>
    <s v="COMPLETED"/>
    <x v="9"/>
    <s v="16:54:32"/>
    <x v="2"/>
    <s v="SANTIAGO DE SURCO"/>
    <s v="SANTIAGO DE SURCO"/>
    <s v="Motocicleta"/>
    <x v="1421"/>
    <n v="11.86"/>
    <n v="3.75"/>
    <n v="4.5"/>
    <n v="0.55000000000000004"/>
    <n v="16.875"/>
    <n v="6.5230000000000006"/>
    <n v="20.52"/>
    <n v="23.398"/>
  </r>
  <r>
    <s v="15:45:46"/>
    <s v="541)(*-)2947"/>
    <s v="S"/>
    <x v="1"/>
    <s v="COD"/>
    <s v="FAILED"/>
    <x v="9"/>
    <s v="17:29:38"/>
    <x v="13"/>
    <s v="SAN BORJA"/>
    <s v="SANTIAGO DE SURCO"/>
    <s v="Motocicleta"/>
    <x v="215"/>
    <n v="0"/>
    <n v="3.75"/>
    <n v="4.5"/>
    <n v="0.55000000000000004"/>
    <n v="4.59"/>
    <n v="0"/>
    <n v="104.13"/>
    <n v="4.59"/>
  </r>
  <r>
    <s v="15:46:48"/>
    <s v="7261-1,/2393"/>
    <s v="S"/>
    <x v="1"/>
    <s v="PAY"/>
    <s v="COMPLETED"/>
    <x v="9"/>
    <s v="18:43:06"/>
    <x v="6"/>
    <s v="PUEBLO LIBRE"/>
    <s v="CALLAO"/>
    <s v="Motocicleta"/>
    <x v="574"/>
    <n v="7.5600000000000005"/>
    <n v="3.75"/>
    <n v="4.5"/>
    <n v="0.55000000000000004"/>
    <n v="16.875"/>
    <n v="4.1580000000000004"/>
    <n v="67.84"/>
    <n v="21.033000000000001"/>
  </r>
  <r>
    <s v="15:46:49"/>
    <s v="8960.)(*2846"/>
    <s v="S"/>
    <x v="1"/>
    <s v="COD"/>
    <s v="COMPLETED"/>
    <x v="9"/>
    <s v="17:45:51"/>
    <x v="13"/>
    <s v="SAN BORJA"/>
    <s v="SAN BORJA"/>
    <s v="Motocicleta"/>
    <x v="1504"/>
    <n v="11.63"/>
    <n v="3.75"/>
    <n v="4.5"/>
    <n v="0.55000000000000004"/>
    <n v="16.875"/>
    <n v="6.3965000000000005"/>
    <n v="168.44"/>
    <n v="23.2715"/>
  </r>
  <r>
    <s v="15:47:41"/>
    <s v="7091.(..5542"/>
    <s v="S"/>
    <x v="3"/>
    <s v="PAY"/>
    <s v="COMPLETED"/>
    <x v="9"/>
    <s v="16:12:13"/>
    <x v="2"/>
    <s v="LIMA"/>
    <s v="MAGDALENA DEL MAR"/>
    <s v="Motocicleta"/>
    <x v="382"/>
    <n v="13.329999999999998"/>
    <n v="3"/>
    <n v="3.5"/>
    <n v="0.75"/>
    <n v="10.5"/>
    <n v="9.9974999999999987"/>
    <n v="173.29"/>
    <n v="20.497499999999999"/>
  </r>
  <r>
    <s v="15:47:47"/>
    <s v="1361.,/*790"/>
    <s v="S"/>
    <x v="1"/>
    <s v="PAY"/>
    <s v="WAITING"/>
    <x v="9"/>
    <s v="16:59:15"/>
    <x v="2"/>
    <s v="JESUS MARIA"/>
    <s v="LIMA"/>
    <s v="Motocicleta"/>
    <x v="1011"/>
    <n v="2.4500000000000002"/>
    <n v="3.75"/>
    <n v="4.5"/>
    <n v="0.55000000000000004"/>
    <n v="16.875"/>
    <n v="1.3475000000000001"/>
    <n v="79.400000000000006"/>
    <n v="18.2225"/>
  </r>
  <r>
    <s v="15:48:40"/>
    <s v="100(,+2-6481"/>
    <s v="S"/>
    <x v="1"/>
    <s v="PAY"/>
    <s v="COMPLETED"/>
    <x v="9"/>
    <s v="17:11:29"/>
    <x v="13"/>
    <s v="INDEPENDENCIA"/>
    <s v="INDEPENDENCIA"/>
    <s v="Motocicleta"/>
    <x v="1426"/>
    <n v="0"/>
    <n v="3.75"/>
    <n v="4.5"/>
    <n v="0.55000000000000004"/>
    <n v="15.345000000000001"/>
    <n v="0"/>
    <n v="203.77"/>
    <n v="15.345000000000001"/>
  </r>
  <r>
    <s v="15:52:27"/>
    <s v="121(1-,.7786"/>
    <s v="S"/>
    <x v="3"/>
    <s v="CCD"/>
    <s v="COMPLETED"/>
    <x v="9"/>
    <s v="17:26:37"/>
    <x v="13"/>
    <s v="SURQUILLO"/>
    <s v="SANTIAGO DE SURCO"/>
    <s v="Motocicleta"/>
    <x v="1265"/>
    <n v="0"/>
    <n v="3"/>
    <n v="3.5"/>
    <n v="0.75"/>
    <n v="9.2750000000000004"/>
    <n v="0"/>
    <n v="164.71"/>
    <n v="9.2750000000000004"/>
  </r>
  <r>
    <s v="15:59:14"/>
    <s v="913(2/*07814"/>
    <s v="S"/>
    <x v="1"/>
    <s v="PAY"/>
    <s v="COMPLETED"/>
    <x v="9"/>
    <s v="17:17:49"/>
    <x v="13"/>
    <s v="JESUS MARIA"/>
    <s v="SAN ISIDRO"/>
    <s v="Motocicleta"/>
    <x v="1505"/>
    <n v="6.3100000000000005"/>
    <n v="3.75"/>
    <n v="4.5"/>
    <n v="0.55000000000000004"/>
    <n v="16.875"/>
    <n v="3.4705000000000004"/>
    <n v="47.92"/>
    <n v="20.345500000000001"/>
  </r>
  <r>
    <s v="15:59:58"/>
    <s v="52502-/03527"/>
    <s v="S"/>
    <x v="1"/>
    <s v="PAY"/>
    <s v="COMPLETED"/>
    <x v="9"/>
    <s v="16:18:34"/>
    <x v="2"/>
    <s v="SAN MARTIN DE PORRES"/>
    <s v="COMAS"/>
    <s v="Motocicleta"/>
    <x v="1506"/>
    <n v="10.44"/>
    <n v="3.75"/>
    <n v="4.5"/>
    <n v="0.55000000000000004"/>
    <n v="16.875"/>
    <n v="5.742"/>
    <n v="107.83"/>
    <n v="22.617000000000001"/>
  </r>
  <r>
    <s v="16:00:14"/>
    <s v="209))),/2817"/>
    <s v="S"/>
    <x v="1"/>
    <s v="PAY"/>
    <s v="COMPLETED"/>
    <x v="9"/>
    <s v="17:31:47"/>
    <x v="13"/>
    <s v="SAN JUAN DE MIRAFLORES"/>
    <s v="SANTIAGO DE SURCO"/>
    <s v="Motocicleta"/>
    <x v="1170"/>
    <n v="8.48"/>
    <n v="3.75"/>
    <n v="4.5"/>
    <n v="0.55000000000000004"/>
    <n v="16.875"/>
    <n v="4.6640000000000006"/>
    <n v="40.4"/>
    <n v="21.539000000000001"/>
  </r>
  <r>
    <s v="16:01:21"/>
    <s v="306)()-23773"/>
    <s v="S"/>
    <x v="0"/>
    <s v="PAY"/>
    <s v="COMPLETED"/>
    <x v="9"/>
    <s v="16:42:57"/>
    <x v="2"/>
    <s v="SURQUILLO"/>
    <s v="SANTIAGO DE SURCO"/>
    <s v="Motocicleta"/>
    <x v="1259"/>
    <n v="18.03"/>
    <n v="2.5"/>
    <n v="3"/>
    <n v="1.2"/>
    <n v="7.5"/>
    <n v="21.635999999999999"/>
    <n v="17.45"/>
    <n v="29.135999999999999"/>
  </r>
  <r>
    <s v="16:02:34"/>
    <s v="754-*)**5807"/>
    <s v="S"/>
    <x v="1"/>
    <s v="PAY"/>
    <s v="COMPLETED"/>
    <x v="9"/>
    <s v="16:29:49"/>
    <x v="2"/>
    <s v="BELLAVISTA"/>
    <s v="CALLAO"/>
    <s v="Motocicleta"/>
    <x v="1098"/>
    <n v="8.59"/>
    <n v="3.75"/>
    <n v="4.5"/>
    <n v="0.55000000000000004"/>
    <n v="16.875"/>
    <n v="4.7244999999999999"/>
    <n v="134.72"/>
    <n v="21.599499999999999"/>
  </r>
  <r>
    <s v="16:03:55"/>
    <s v="411,(2+17647"/>
    <s v="S"/>
    <x v="1"/>
    <s v="CCD"/>
    <s v="COMPLETED"/>
    <x v="9"/>
    <s v="16:57:15"/>
    <x v="2"/>
    <s v="SAN ISIDRO"/>
    <s v="MIRAFLORES"/>
    <s v="Motocicleta"/>
    <x v="480"/>
    <n v="0"/>
    <n v="3.75"/>
    <n v="4.5"/>
    <n v="0.55000000000000004"/>
    <n v="7.4700000000000006"/>
    <n v="0"/>
    <n v="173.95"/>
    <n v="7.4700000000000006"/>
  </r>
  <r>
    <s v="16:05:39"/>
    <s v="356.)00-4346"/>
    <s v="S"/>
    <x v="3"/>
    <s v="PAY"/>
    <s v="COMPLETED"/>
    <x v="9"/>
    <s v="16:40:08"/>
    <x v="2"/>
    <s v="LIMA"/>
    <s v="SURQUILLO"/>
    <s v="Motocicleta"/>
    <x v="1334"/>
    <n v="5.48"/>
    <n v="3"/>
    <n v="3.5"/>
    <n v="0.75"/>
    <n v="10.5"/>
    <n v="4.1100000000000003"/>
    <n v="14.99"/>
    <n v="14.61"/>
  </r>
  <r>
    <s v="16:06:56"/>
    <s v="215..*./5820"/>
    <s v="S"/>
    <x v="3"/>
    <s v="PAY"/>
    <s v="COMPLETED"/>
    <x v="9"/>
    <s v="16:20:55"/>
    <x v="2"/>
    <s v="LIMA"/>
    <s v="MIRAFLORES"/>
    <s v="Motocicleta"/>
    <x v="415"/>
    <n v="0"/>
    <n v="3"/>
    <n v="3.5"/>
    <n v="0.75"/>
    <n v="9.2050000000000001"/>
    <n v="0"/>
    <n v="207.52"/>
    <n v="9.2050000000000001"/>
  </r>
  <r>
    <s v="16:11:03"/>
    <s v="750(,,))3525"/>
    <s v="S"/>
    <x v="1"/>
    <s v="PAY"/>
    <s v="COMPLETED"/>
    <x v="10"/>
    <s v="11:54:50"/>
    <x v="5"/>
    <s v="SAN MARTIN DE PORRES"/>
    <s v="LOS OLIVOS"/>
    <s v="Motocicleta"/>
    <x v="1466"/>
    <n v="10.88"/>
    <n v="3.75"/>
    <n v="4.5"/>
    <n v="0.55000000000000004"/>
    <n v="16.875"/>
    <n v="5.9840000000000009"/>
    <n v="123.17"/>
    <n v="22.859000000000002"/>
  </r>
  <r>
    <s v="16:13:15"/>
    <s v="415/)1-14290"/>
    <s v="S"/>
    <x v="1"/>
    <s v="CCD"/>
    <s v="COMPLETED"/>
    <x v="9"/>
    <s v="17:29:26"/>
    <x v="13"/>
    <s v="LA PERLA"/>
    <s v="JESUS MARIA"/>
    <s v="Motocicleta"/>
    <x v="1294"/>
    <n v="0"/>
    <n v="3.75"/>
    <n v="4.5"/>
    <n v="0.55000000000000004"/>
    <n v="11.16"/>
    <n v="0"/>
    <n v="97.71"/>
    <n v="11.16"/>
  </r>
  <r>
    <s v="16:13:31"/>
    <s v="638,(()-7999"/>
    <s v="S"/>
    <x v="2"/>
    <s v="PAY"/>
    <s v="COMPLETED"/>
    <x v="10"/>
    <s v="10:34:11"/>
    <x v="4"/>
    <s v="SURQUILLO"/>
    <s v="SAN ISIDRO"/>
    <s v="Motocicleta"/>
    <x v="1507"/>
    <n v="7.3599999999999994"/>
    <n v="12"/>
    <n v="8"/>
    <n v="2.65"/>
    <n v="96"/>
    <n v="19.503999999999998"/>
    <n v="110.35"/>
    <n v="115.50399999999999"/>
  </r>
  <r>
    <s v="16:13:54"/>
    <s v="88/()1*5545"/>
    <s v="S"/>
    <x v="1"/>
    <s v="PAY"/>
    <s v="COMPLETED"/>
    <x v="9"/>
    <s v="17:30:04"/>
    <x v="13"/>
    <s v="LA MOLINA"/>
    <s v="LIMA"/>
    <s v="Motocicleta"/>
    <x v="845"/>
    <n v="0"/>
    <n v="3.75"/>
    <n v="4.5"/>
    <n v="0.55000000000000004"/>
    <n v="6.84"/>
    <n v="0"/>
    <n v="9.83"/>
    <n v="6.84"/>
  </r>
  <r>
    <s v="16:13:57"/>
    <s v="637))/+*9454"/>
    <s v="S"/>
    <x v="1"/>
    <s v="COD"/>
    <s v="COMPLETED"/>
    <x v="9"/>
    <s v="16:55:54"/>
    <x v="2"/>
    <s v="MIRAFLORES"/>
    <s v="SANTIAGO DE SURCO"/>
    <s v="Motocicleta"/>
    <x v="1508"/>
    <n v="6.8100000000000005"/>
    <n v="3.75"/>
    <n v="4.5"/>
    <n v="0.55000000000000004"/>
    <n v="16.875"/>
    <n v="3.7455000000000007"/>
    <n v="196.79"/>
    <n v="20.6205"/>
  </r>
  <r>
    <s v="16:14:30"/>
    <s v="172)2-2.8153"/>
    <m/>
    <x v="1"/>
    <s v="COD"/>
    <s v="COMPLETED"/>
    <x v="9"/>
    <s v="16:34:29"/>
    <x v="2"/>
    <s v="SURQUILLO"/>
    <s v="SAN BORJA"/>
    <s v="Motocicleta"/>
    <x v="397"/>
    <n v="8.39"/>
    <n v="3.75"/>
    <n v="4.5"/>
    <n v="0.55000000000000004"/>
    <n v="16.875"/>
    <n v="4.6145000000000005"/>
    <n v="4.91"/>
    <n v="21.4895"/>
  </r>
  <r>
    <s v="16:14:58"/>
    <s v="9792*,(+7551"/>
    <s v="S"/>
    <x v="1"/>
    <s v="COD"/>
    <s v="COMPLETED"/>
    <x v="9"/>
    <s v="19:58:00"/>
    <x v="0"/>
    <s v="SAN ISIDRO"/>
    <s v="BRENA"/>
    <s v="Motocicleta"/>
    <x v="810"/>
    <n v="11.66"/>
    <n v="3.75"/>
    <n v="4.5"/>
    <n v="0.55000000000000004"/>
    <n v="16.875"/>
    <n v="6.4130000000000003"/>
    <n v="176.61"/>
    <n v="23.288"/>
  </r>
  <r>
    <s v="16:16:52"/>
    <s v="701102+(3506"/>
    <s v="S"/>
    <x v="1"/>
    <s v="COD"/>
    <s v="COMPLETED"/>
    <x v="9"/>
    <s v="17:08:37"/>
    <x v="13"/>
    <s v="SURQUILLO"/>
    <s v="MIRAFLORES"/>
    <s v="Motocicleta"/>
    <x v="1509"/>
    <n v="10.33"/>
    <n v="3.75"/>
    <n v="4.5"/>
    <n v="0.55000000000000004"/>
    <n v="16.875"/>
    <n v="5.6815000000000007"/>
    <n v="131.15"/>
    <n v="22.5565"/>
  </r>
  <r>
    <s v="16:17:46"/>
    <s v="892))1)*9068"/>
    <s v="S"/>
    <x v="1"/>
    <s v="PAY"/>
    <s v="COMPLETED"/>
    <x v="9"/>
    <s v="18:13:21"/>
    <x v="6"/>
    <s v="SAN JUAN DE MIRAFLORES"/>
    <s v="SAN BORJA"/>
    <s v="Motocicleta"/>
    <x v="380"/>
    <n v="3.0700000000000003"/>
    <n v="3.75"/>
    <n v="4.5"/>
    <n v="0.55000000000000004"/>
    <n v="16.875"/>
    <n v="1.6885000000000003"/>
    <n v="249.9"/>
    <n v="18.563500000000001"/>
  </r>
  <r>
    <s v="16:17:50"/>
    <s v="16(1)0,4627"/>
    <s v="S"/>
    <x v="1"/>
    <s v="PAY"/>
    <s v="COMPLETED"/>
    <x v="9"/>
    <s v="17:51:56"/>
    <x v="13"/>
    <s v="BRENA"/>
    <s v="LIMA"/>
    <s v="Motocicleta"/>
    <x v="541"/>
    <n v="4.33"/>
    <n v="3.75"/>
    <n v="4.5"/>
    <n v="0.55000000000000004"/>
    <n v="16.875"/>
    <n v="2.3815000000000004"/>
    <n v="127.08"/>
    <n v="19.256499999999999"/>
  </r>
  <r>
    <s v="16:18:17"/>
    <s v="642,,1()4742"/>
    <s v="S"/>
    <x v="1"/>
    <s v="PAY"/>
    <s v="COMPLETED"/>
    <x v="9"/>
    <s v="17:35:27"/>
    <x v="13"/>
    <s v="SURQUILLO"/>
    <s v="LIMA"/>
    <s v="Motocicleta"/>
    <x v="424"/>
    <n v="10.43"/>
    <n v="3.75"/>
    <n v="4.5"/>
    <n v="0.55000000000000004"/>
    <n v="16.875"/>
    <n v="5.7365000000000004"/>
    <n v="221.47"/>
    <n v="22.611499999999999"/>
  </r>
  <r>
    <s v="16:18:48"/>
    <s v="56*1+1)3636"/>
    <s v="S"/>
    <x v="1"/>
    <s v="PAY"/>
    <s v="COMPLETED"/>
    <x v="9"/>
    <s v="18:40:49"/>
    <x v="6"/>
    <s v="SANTA ANITA"/>
    <s v="ATE"/>
    <s v="Motocicleta"/>
    <x v="754"/>
    <n v="2.4400000000000004"/>
    <n v="3.75"/>
    <n v="4.5"/>
    <n v="0.55000000000000004"/>
    <n v="16.875"/>
    <n v="1.3420000000000003"/>
    <n v="223.95"/>
    <n v="18.216999999999999"/>
  </r>
  <r>
    <s v="16:21:31"/>
    <s v="580222)1592"/>
    <s v="S"/>
    <x v="1"/>
    <s v="COD"/>
    <s v="COMPLETED"/>
    <x v="9"/>
    <s v="17:26:37"/>
    <x v="13"/>
    <s v="LIMA"/>
    <s v="LIMA"/>
    <s v="Motocicleta"/>
    <x v="982"/>
    <n v="15.14"/>
    <n v="3.75"/>
    <n v="4.5"/>
    <n v="0.55000000000000004"/>
    <n v="16.875"/>
    <n v="8.3270000000000017"/>
    <n v="43.02"/>
    <n v="25.202000000000002"/>
  </r>
  <r>
    <s v="16:22:14"/>
    <s v="170+(.+29235"/>
    <s v="S"/>
    <x v="1"/>
    <s v="COD"/>
    <s v="COMPLETED"/>
    <x v="9"/>
    <s v="17:35:22"/>
    <x v="13"/>
    <s v="SAN JUAN DE MIRAFLORES"/>
    <s v="VILLA MARIA DEL TRIUNFO"/>
    <s v="Motocicleta"/>
    <x v="1116"/>
    <n v="0"/>
    <n v="3.75"/>
    <n v="4.5"/>
    <n v="0.55000000000000004"/>
    <n v="5.7149999999999999"/>
    <n v="0"/>
    <n v="25.67"/>
    <n v="5.7149999999999999"/>
  </r>
  <r>
    <s v="16:25:46"/>
    <s v="120(/1-(5185"/>
    <s v="S"/>
    <x v="2"/>
    <s v="PAY"/>
    <s v="COMPLETED"/>
    <x v="10"/>
    <s v="09:11:47"/>
    <x v="10"/>
    <s v="SANTIAGO DE SURCO"/>
    <s v="SAN BORJA"/>
    <s v="Motocicleta"/>
    <x v="1510"/>
    <n v="0"/>
    <n v="12"/>
    <n v="8"/>
    <n v="2.65"/>
    <n v="63.12"/>
    <n v="0"/>
    <n v="201.57"/>
    <n v="63.12"/>
  </r>
  <r>
    <s v="16:25:46"/>
    <s v="41411,,,6981"/>
    <s v="M"/>
    <x v="2"/>
    <s v="PAY"/>
    <s v="COMPLETED"/>
    <x v="10"/>
    <s v="09:33:15"/>
    <x v="10"/>
    <s v="SANTIAGO DE SURCO"/>
    <s v="LA MOLINA"/>
    <s v="Motocicleta"/>
    <x v="684"/>
    <n v="0"/>
    <n v="12"/>
    <n v="8"/>
    <n v="2.65"/>
    <n v="38.159999999999997"/>
    <n v="0"/>
    <n v="116.2"/>
    <n v="38.159999999999997"/>
  </r>
  <r>
    <s v="16:28:26"/>
    <s v="174/0-1)8732"/>
    <s v="S"/>
    <x v="3"/>
    <s v="PAY"/>
    <s v="COMPLETED"/>
    <x v="9"/>
    <s v="18:22:41"/>
    <x v="6"/>
    <s v="LIMA"/>
    <s v="SANTIAGO DE SURCO"/>
    <s v="Motocicleta"/>
    <x v="343"/>
    <n v="12.91"/>
    <n v="3"/>
    <n v="3.5"/>
    <n v="0.75"/>
    <n v="10.5"/>
    <n v="9.682500000000001"/>
    <n v="104.89"/>
    <n v="20.182500000000001"/>
  </r>
  <r>
    <s v="16:37:03"/>
    <s v="472-./217907"/>
    <s v="S"/>
    <x v="3"/>
    <s v="COD"/>
    <s v="COMPLETED"/>
    <x v="9"/>
    <s v="18:27:00"/>
    <x v="6"/>
    <s v="SURQUILLO"/>
    <s v="LIMA"/>
    <s v="Motocicleta"/>
    <x v="723"/>
    <n v="11.54"/>
    <n v="3"/>
    <n v="3.5"/>
    <n v="0.75"/>
    <n v="10.5"/>
    <n v="8.6549999999999994"/>
    <n v="232.65"/>
    <n v="19.155000000000001"/>
  </r>
  <r>
    <s v="16:38:59"/>
    <s v="8202,)*.3054"/>
    <s v="S"/>
    <x v="1"/>
    <s v="COD"/>
    <s v="FAILED"/>
    <x v="9"/>
    <s v="17:44:55"/>
    <x v="13"/>
    <s v="LIMA"/>
    <s v="JESUS MARIA"/>
    <s v="Motocicleta"/>
    <x v="935"/>
    <n v="5.5299999999999994"/>
    <n v="3.75"/>
    <n v="4.5"/>
    <n v="0.55000000000000004"/>
    <n v="16.875"/>
    <n v="3.0415000000000001"/>
    <n v="3.73"/>
    <n v="19.916499999999999"/>
  </r>
  <r>
    <s v="16:39:58"/>
    <s v="700+-,,19088"/>
    <s v="S"/>
    <x v="1"/>
    <s v="PAY"/>
    <s v="COMPLETED"/>
    <x v="9"/>
    <s v="17:53:09"/>
    <x v="13"/>
    <s v="JESUS MARIA"/>
    <s v="PUEBLO LIBRE"/>
    <s v="Motocicleta"/>
    <x v="620"/>
    <n v="0"/>
    <n v="3.75"/>
    <n v="4.5"/>
    <n v="0.55000000000000004"/>
    <n v="14.084999999999999"/>
    <n v="0"/>
    <n v="89.85"/>
    <n v="14.084999999999999"/>
  </r>
  <r>
    <s v="16:41:34"/>
    <s v="3582+20.8719"/>
    <m/>
    <x v="1"/>
    <s v="COD"/>
    <s v="COMPLETED"/>
    <x v="9"/>
    <s v="17:41:38"/>
    <x v="13"/>
    <s v="SURQUILLO"/>
    <s v="SAN BORJA"/>
    <s v="Motocicleta"/>
    <x v="1511"/>
    <n v="16.899999999999999"/>
    <n v="3.75"/>
    <n v="4.5"/>
    <n v="0.55000000000000004"/>
    <n v="16.875"/>
    <n v="9.2949999999999999"/>
    <n v="192.16"/>
    <n v="26.17"/>
  </r>
  <r>
    <s v="16:43:14"/>
    <s v="990.1/()1415"/>
    <s v="M"/>
    <x v="1"/>
    <s v="PAY"/>
    <s v="COMPLETED"/>
    <x v="9"/>
    <s v="17:34:41"/>
    <x v="13"/>
    <s v="SANTIAGO DE SURCO"/>
    <s v="SANTIAGO DE SURCO"/>
    <s v="Motocicleta"/>
    <x v="1512"/>
    <n v="4.09"/>
    <n v="3.75"/>
    <n v="4.5"/>
    <n v="0.55000000000000004"/>
    <n v="16.875"/>
    <n v="2.2495000000000003"/>
    <n v="225.54"/>
    <n v="19.124500000000001"/>
  </r>
  <r>
    <s v="16:47:10"/>
    <s v="211/0)2)3987"/>
    <s v="S"/>
    <x v="1"/>
    <s v="COD"/>
    <s v="COMPLETED"/>
    <x v="9"/>
    <s v="18:44:51"/>
    <x v="6"/>
    <s v="SAN JUAN DE MIRAFLORES"/>
    <s v="VILLA MARIA DEL TRIUNFO"/>
    <s v="Motocicleta"/>
    <x v="1513"/>
    <n v="5.25"/>
    <n v="3.75"/>
    <n v="4.5"/>
    <n v="0.55000000000000004"/>
    <n v="16.875"/>
    <n v="2.8875000000000002"/>
    <n v="65.44"/>
    <n v="19.762499999999999"/>
  </r>
  <r>
    <s v="16:52:23"/>
    <s v="834*,,0*5568"/>
    <s v="S"/>
    <x v="1"/>
    <s v="CCD"/>
    <s v="COMPLETED"/>
    <x v="9"/>
    <s v="17:52:43"/>
    <x v="13"/>
    <s v="INDEPENDENCIA"/>
    <s v="CALLAO"/>
    <s v="Motocicleta"/>
    <x v="1221"/>
    <n v="12.399999999999999"/>
    <n v="3.75"/>
    <n v="4.5"/>
    <n v="0.55000000000000004"/>
    <n v="16.875"/>
    <n v="6.8199999999999994"/>
    <n v="138.43"/>
    <n v="23.695"/>
  </r>
  <r>
    <s v="16:52:36"/>
    <s v="4642)1.,209"/>
    <m/>
    <x v="1"/>
    <s v="COD"/>
    <s v="COMPLETED"/>
    <x v="9"/>
    <s v="17:48:04"/>
    <x v="13"/>
    <s v="SURQUILLO"/>
    <s v="SAN ISIDRO"/>
    <s v="Motocicleta"/>
    <x v="109"/>
    <n v="14.350000000000001"/>
    <n v="3.75"/>
    <n v="4.5"/>
    <n v="0.55000000000000004"/>
    <n v="16.875"/>
    <n v="7.8925000000000018"/>
    <n v="55.96"/>
    <n v="24.767500000000002"/>
  </r>
  <r>
    <s v="16:53:19"/>
    <s v="7402(,-+4955"/>
    <s v="S"/>
    <x v="2"/>
    <s v="PAY"/>
    <s v="COMPLETED"/>
    <x v="7"/>
    <s v="10:09:43"/>
    <x v="4"/>
    <s v="SURQUILLO"/>
    <s v="SAN ISIDRO"/>
    <s v="Motocicleta"/>
    <x v="1310"/>
    <n v="0"/>
    <n v="12"/>
    <n v="8"/>
    <n v="2.65"/>
    <n v="35.04"/>
    <n v="0"/>
    <n v="222.39"/>
    <n v="35.04"/>
  </r>
  <r>
    <s v="17:05:43"/>
    <s v="1702*)111439"/>
    <s v="S"/>
    <x v="1"/>
    <s v="PAY"/>
    <s v="COMPLETED"/>
    <x v="9"/>
    <s v="18:15:41"/>
    <x v="6"/>
    <s v="JESUS MARIA"/>
    <s v="SAN BORJA"/>
    <s v="Motocicleta"/>
    <x v="1237"/>
    <n v="0"/>
    <n v="3.75"/>
    <n v="4.5"/>
    <n v="0.55000000000000004"/>
    <n v="6.39"/>
    <n v="0"/>
    <n v="73.11"/>
    <n v="6.39"/>
  </r>
  <r>
    <s v="17:12:21"/>
    <s v="62,/.,4788"/>
    <s v="S"/>
    <x v="1"/>
    <s v="COD"/>
    <s v="COMPLETED"/>
    <x v="9"/>
    <s v="18:05:07"/>
    <x v="6"/>
    <s v="VILLA EL SALVADOR"/>
    <s v="LIMA"/>
    <s v="Motocicleta"/>
    <x v="1514"/>
    <n v="0.33000000000000007"/>
    <n v="3.75"/>
    <n v="4.5"/>
    <n v="0.55000000000000004"/>
    <n v="16.875"/>
    <n v="0.18150000000000005"/>
    <n v="66.48"/>
    <n v="17.0565"/>
  </r>
  <r>
    <s v="17:13:04"/>
    <s v="50121(.*5278"/>
    <s v="S"/>
    <x v="1"/>
    <s v="PAY"/>
    <s v="COMPLETED"/>
    <x v="9"/>
    <s v="18:34:52"/>
    <x v="6"/>
    <s v="SAN MIGUEL"/>
    <s v="MAGDALENA DEL MAR"/>
    <s v="Motocicleta"/>
    <x v="1093"/>
    <n v="7.3100000000000005"/>
    <n v="3.75"/>
    <n v="4.5"/>
    <n v="0.55000000000000004"/>
    <n v="16.875"/>
    <n v="4.0205000000000002"/>
    <n v="177.8"/>
    <n v="20.895499999999998"/>
  </r>
  <r>
    <s v="17:14:11"/>
    <s v="850+).*,5083"/>
    <m/>
    <x v="1"/>
    <s v="COD"/>
    <s v="FAILED"/>
    <x v="9"/>
    <s v="17:38:01"/>
    <x v="13"/>
    <s v="SURQUILLO"/>
    <s v="SAN BORJA"/>
    <s v="Motocicleta"/>
    <x v="1515"/>
    <n v="2.74"/>
    <n v="3.75"/>
    <n v="4.5"/>
    <n v="0.55000000000000004"/>
    <n v="16.875"/>
    <n v="1.5070000000000003"/>
    <n v="76.489999999999995"/>
    <n v="18.382000000000001"/>
  </r>
  <r>
    <s v="17:27:01"/>
    <s v="68821+)24452"/>
    <s v="S"/>
    <x v="0"/>
    <s v="COD"/>
    <s v="COMPLETED"/>
    <x v="5"/>
    <s v="10:54:45"/>
    <x v="4"/>
    <s v="SURQUILLO"/>
    <s v="MIRAFLORES"/>
    <s v="Motocicleta"/>
    <x v="1016"/>
    <n v="2.4699999999999998"/>
    <n v="2.5"/>
    <n v="3"/>
    <n v="1.2"/>
    <n v="7.5"/>
    <n v="2.9639999999999995"/>
    <n v="198.99"/>
    <n v="10.463999999999999"/>
  </r>
  <r>
    <s v="17:27:01"/>
    <s v="766*,*113946"/>
    <s v="S"/>
    <x v="0"/>
    <s v="COD"/>
    <s v="IN_PROGRESS"/>
    <x v="10"/>
    <s v="11:36:36"/>
    <x v="5"/>
    <s v="SURQUILLO"/>
    <s v="MIRAFLORES"/>
    <s v="Motocicleta"/>
    <x v="1463"/>
    <n v="3.34"/>
    <n v="2.5"/>
    <n v="3"/>
    <n v="1.2"/>
    <n v="7.5"/>
    <n v="4.008"/>
    <n v="174.12"/>
    <n v="11.507999999999999"/>
  </r>
  <r>
    <s v="17:34:24"/>
    <s v="585-2+.05087"/>
    <s v="S"/>
    <x v="3"/>
    <s v="PAY"/>
    <s v="COMPLETED"/>
    <x v="9"/>
    <s v="18:04:48"/>
    <x v="6"/>
    <s v="LIMA"/>
    <s v="JESUS MARIA"/>
    <s v="Motocicleta"/>
    <x v="595"/>
    <n v="4.12"/>
    <n v="3"/>
    <n v="3.5"/>
    <n v="0.75"/>
    <n v="10.5"/>
    <n v="3.09"/>
    <n v="96.25"/>
    <n v="13.59"/>
  </r>
  <r>
    <s v="17:39:08"/>
    <s v="22/,-29426"/>
    <s v="S"/>
    <x v="1"/>
    <s v="PAY"/>
    <s v="COMPLETED"/>
    <x v="9"/>
    <s v="20:17:09"/>
    <x v="12"/>
    <s v="LIMA"/>
    <s v="LIMA"/>
    <s v="Motocicleta"/>
    <x v="254"/>
    <n v="10.35"/>
    <n v="3.75"/>
    <n v="4.5"/>
    <n v="0.55000000000000004"/>
    <n v="16.875"/>
    <n v="5.6924999999999999"/>
    <n v="250.67"/>
    <n v="22.567499999999999"/>
  </r>
  <r>
    <s v="17:39:20"/>
    <s v="4900+*+/6642"/>
    <s v="S"/>
    <x v="1"/>
    <s v="PAY"/>
    <s v="COMPLETED"/>
    <x v="9"/>
    <s v="19:23:59"/>
    <x v="0"/>
    <s v="PUEBLO LIBRE"/>
    <s v="CALLAO"/>
    <s v="Motocicleta"/>
    <x v="765"/>
    <n v="3.96"/>
    <n v="3.75"/>
    <n v="4.5"/>
    <n v="0.55000000000000004"/>
    <n v="16.875"/>
    <n v="2.1779999999999999"/>
    <n v="170.02"/>
    <n v="19.053000000000001"/>
  </r>
  <r>
    <s v="17:49:12"/>
    <s v="620-++./734"/>
    <s v="S"/>
    <x v="1"/>
    <s v="PAY"/>
    <s v="COMPLETED"/>
    <x v="9"/>
    <s v="18:26:16"/>
    <x v="6"/>
    <s v="LA VICTORIA"/>
    <s v="SURQUILLO"/>
    <s v="Motocicleta"/>
    <x v="1516"/>
    <n v="5.57"/>
    <n v="3.75"/>
    <n v="4.5"/>
    <n v="0.55000000000000004"/>
    <n v="16.875"/>
    <n v="3.0635000000000003"/>
    <n v="227.33"/>
    <n v="19.938500000000001"/>
  </r>
  <r>
    <s v="17:59:06"/>
    <s v="717*,.0)1112"/>
    <s v="S"/>
    <x v="1"/>
    <s v="PAY"/>
    <s v="COMPLETED"/>
    <x v="9"/>
    <s v="18:51:01"/>
    <x v="6"/>
    <s v="LIMA"/>
    <s v="PUEBLO LIBRE"/>
    <s v="Motocicleta"/>
    <x v="556"/>
    <n v="7.6400000000000006"/>
    <n v="3.75"/>
    <n v="4.5"/>
    <n v="0.55000000000000004"/>
    <n v="16.875"/>
    <n v="4.2020000000000008"/>
    <n v="58.93"/>
    <n v="21.077000000000002"/>
  </r>
  <r>
    <s v="18:02:28"/>
    <s v="133(**+18854"/>
    <s v="S"/>
    <x v="3"/>
    <s v="PAY"/>
    <s v="WAITING"/>
    <x v="9"/>
    <s v="20:43:31"/>
    <x v="12"/>
    <s v="SURQUILLO"/>
    <s v="LA MOLINA"/>
    <s v="Motocicleta"/>
    <x v="1517"/>
    <n v="1.4400000000000004"/>
    <n v="3"/>
    <n v="3.5"/>
    <n v="0.75"/>
    <n v="10.5"/>
    <n v="1.0800000000000003"/>
    <n v="240.76"/>
    <n v="11.58"/>
  </r>
  <r>
    <s v="18:02:35"/>
    <s v="222**+,+136"/>
    <s v="S"/>
    <x v="1"/>
    <s v="COD"/>
    <s v="COMPLETED"/>
    <x v="9"/>
    <s v="19:26:09"/>
    <x v="0"/>
    <s v="SANTA ANITA"/>
    <s v="SANTA ANITA"/>
    <s v="Motocicleta"/>
    <x v="766"/>
    <n v="1.88"/>
    <n v="3.75"/>
    <n v="4.5"/>
    <n v="0.55000000000000004"/>
    <n v="16.875"/>
    <n v="1.034"/>
    <n v="201.06"/>
    <n v="17.908999999999999"/>
  </r>
  <r>
    <s v="18:03:24"/>
    <s v="302*2--)3078"/>
    <s v="S"/>
    <x v="3"/>
    <s v="PAY"/>
    <s v="WAITING"/>
    <x v="9"/>
    <s v="20:43:31"/>
    <x v="12"/>
    <s v="SURQUILLO"/>
    <s v="SANTIAGO DE SURCO"/>
    <s v="Motocicleta"/>
    <x v="1518"/>
    <n v="7.98"/>
    <n v="3"/>
    <n v="3.5"/>
    <n v="0.75"/>
    <n v="10.5"/>
    <n v="5.9850000000000003"/>
    <n v="212.06"/>
    <n v="16.484999999999999"/>
  </r>
  <r>
    <s v="18:06:47"/>
    <s v="5392(/+(6547"/>
    <s v="S"/>
    <x v="3"/>
    <s v="PAY"/>
    <s v="COMPLETED"/>
    <x v="9"/>
    <s v="20:39:51"/>
    <x v="12"/>
    <s v="LIMA"/>
    <s v="MIRAFLORES"/>
    <s v="Motocicleta"/>
    <x v="1107"/>
    <n v="17.68"/>
    <n v="3"/>
    <n v="3.5"/>
    <n v="0.75"/>
    <n v="10.5"/>
    <n v="13.26"/>
    <n v="146.31"/>
    <n v="23.759999999999998"/>
  </r>
  <r>
    <s v="18:07:52"/>
    <s v="27.)0108588"/>
    <s v="M"/>
    <x v="0"/>
    <s v="COD"/>
    <s v="COMPLETED"/>
    <x v="10"/>
    <s v="10:50:04"/>
    <x v="4"/>
    <s v="SURQUILLO"/>
    <s v="SAN LUIS"/>
    <s v="Motocicleta"/>
    <x v="1519"/>
    <n v="10.28"/>
    <n v="2.5"/>
    <n v="3"/>
    <n v="1.2"/>
    <n v="7.5"/>
    <n v="12.335999999999999"/>
    <n v="244.89"/>
    <n v="19.835999999999999"/>
  </r>
  <r>
    <s v="18:07:52"/>
    <s v="9712*0+)7104"/>
    <s v="M"/>
    <x v="0"/>
    <s v="COD"/>
    <s v="COMPLETED"/>
    <x v="10"/>
    <s v="10:58:13"/>
    <x v="4"/>
    <s v="SURQUILLO"/>
    <s v="SAN LUIS"/>
    <s v="Motocicleta"/>
    <x v="865"/>
    <n v="13.4"/>
    <n v="2.5"/>
    <n v="3"/>
    <n v="1.2"/>
    <n v="7.5"/>
    <n v="16.079999999999998"/>
    <n v="250.33"/>
    <n v="23.58"/>
  </r>
  <r>
    <s v="18:07:52"/>
    <s v="9040*-/1990"/>
    <s v="M"/>
    <x v="0"/>
    <s v="COD"/>
    <s v="COMPLETED"/>
    <x v="10"/>
    <s v="11:25:21"/>
    <x v="5"/>
    <s v="SURQUILLO"/>
    <s v="SAN LUIS"/>
    <s v="Motocicleta"/>
    <x v="1204"/>
    <n v="8.8800000000000008"/>
    <n v="2.5"/>
    <n v="3"/>
    <n v="1.2"/>
    <n v="7.5"/>
    <n v="10.656000000000001"/>
    <n v="10.8"/>
    <n v="18.155999999999999"/>
  </r>
  <r>
    <s v="18:07:52"/>
    <s v="7-0/),7083"/>
    <s v="M"/>
    <x v="0"/>
    <s v="COD"/>
    <s v="COMPLETED"/>
    <x v="10"/>
    <s v="10:52:01"/>
    <x v="4"/>
    <s v="SURQUILLO"/>
    <s v="SAN BORJA"/>
    <s v="Motocicleta"/>
    <x v="1520"/>
    <n v="9.1199999999999992"/>
    <n v="2.5"/>
    <n v="3"/>
    <n v="1.2"/>
    <n v="7.5"/>
    <n v="10.943999999999999"/>
    <n v="131.53"/>
    <n v="18.443999999999999"/>
  </r>
  <r>
    <s v="18:07:55"/>
    <s v="2360,*.25056"/>
    <s v="S"/>
    <x v="3"/>
    <s v="PAY"/>
    <s v="COMPLETED"/>
    <x v="9"/>
    <s v="19:00:50"/>
    <x v="0"/>
    <s v="LIMA"/>
    <s v="MIRAFLORES"/>
    <s v="Motocicleta"/>
    <x v="1482"/>
    <n v="8.33"/>
    <n v="3"/>
    <n v="3.5"/>
    <n v="0.75"/>
    <n v="10.5"/>
    <n v="6.2475000000000005"/>
    <n v="113.11"/>
    <n v="16.747500000000002"/>
  </r>
  <r>
    <s v="18:08:57"/>
    <s v="534+.-/,9509"/>
    <s v="S"/>
    <x v="0"/>
    <s v="PAY"/>
    <s v="COMPLETED"/>
    <x v="10"/>
    <s v="12:49:42"/>
    <x v="7"/>
    <s v="MIRAFLORES"/>
    <s v="LA MOLINA"/>
    <s v="Motocicleta"/>
    <x v="672"/>
    <n v="0"/>
    <n v="2.5"/>
    <n v="3"/>
    <n v="1.2"/>
    <n v="4.32"/>
    <n v="0"/>
    <n v="98.84"/>
    <n v="4.32"/>
  </r>
  <r>
    <s v="18:08:57"/>
    <s v="524/),0*4459"/>
    <s v="S"/>
    <x v="0"/>
    <s v="PAY"/>
    <s v="COMPLETED"/>
    <x v="10"/>
    <s v="11:10:51"/>
    <x v="5"/>
    <s v="MIRAFLORES"/>
    <s v="MIRAFLORES"/>
    <s v="Motocicleta"/>
    <x v="954"/>
    <n v="9.6199999999999992"/>
    <n v="2.5"/>
    <n v="3"/>
    <n v="1.2"/>
    <n v="7.5"/>
    <n v="11.543999999999999"/>
    <n v="153.30000000000001"/>
    <n v="19.043999999999997"/>
  </r>
  <r>
    <s v="18:08:57"/>
    <s v="174(2.,*3612"/>
    <s v="S"/>
    <x v="0"/>
    <s v="PAY"/>
    <s v="COMPLETED"/>
    <x v="10"/>
    <s v="11:21:04"/>
    <x v="5"/>
    <s v="MIRAFLORES"/>
    <s v="SANTIAGO DE SURCO"/>
    <s v="Motocicleta"/>
    <x v="1417"/>
    <n v="0.69"/>
    <n v="2.5"/>
    <n v="3"/>
    <n v="1.2"/>
    <n v="7.5"/>
    <n v="0.82799999999999996"/>
    <n v="12.57"/>
    <n v="8.3279999999999994"/>
  </r>
  <r>
    <s v="18:08:57"/>
    <s v="909*/*)/2644"/>
    <s v="S"/>
    <x v="0"/>
    <s v="PAY"/>
    <s v="COMPLETED"/>
    <x v="10"/>
    <s v="12:11:39"/>
    <x v="7"/>
    <s v="MIRAFLORES"/>
    <s v="SANTIAGO DE SURCO"/>
    <s v="Motocicleta"/>
    <x v="1174"/>
    <n v="6.3000000000000007"/>
    <n v="2.5"/>
    <n v="3"/>
    <n v="1.2"/>
    <n v="7.5"/>
    <n v="7.5600000000000005"/>
    <n v="171.02"/>
    <n v="15.06"/>
  </r>
  <r>
    <s v="18:09:04"/>
    <s v="9370(**.4038"/>
    <s v="S"/>
    <x v="3"/>
    <s v="PAY"/>
    <s v="COMPLETED"/>
    <x v="9"/>
    <s v="19:09:38"/>
    <x v="0"/>
    <s v="LIMA"/>
    <s v="MIRAFLORES"/>
    <s v="Motocicleta"/>
    <x v="1434"/>
    <n v="0"/>
    <n v="3"/>
    <n v="3.5"/>
    <n v="0.75"/>
    <n v="5.25"/>
    <n v="0"/>
    <n v="244.71"/>
    <n v="5.25"/>
  </r>
  <r>
    <s v="18:09:51"/>
    <s v="145,*21*3394"/>
    <s v="S"/>
    <x v="0"/>
    <s v="PAY"/>
    <s v="COMPLETED"/>
    <x v="10"/>
    <s v="10:55:06"/>
    <x v="4"/>
    <s v="MIRAFLORES"/>
    <s v="SAN ISIDRO"/>
    <s v="Motocicleta"/>
    <x v="1521"/>
    <n v="0"/>
    <n v="2.5"/>
    <n v="3"/>
    <n v="1.2"/>
    <n v="7.5"/>
    <n v="0"/>
    <n v="181.46"/>
    <n v="7.5"/>
  </r>
  <r>
    <s v="18:10:45"/>
    <s v="983)-+1,2486"/>
    <s v="S"/>
    <x v="3"/>
    <s v="PAY"/>
    <s v="COMPLETED"/>
    <x v="9"/>
    <s v="20:31:30"/>
    <x v="12"/>
    <s v="LIMA"/>
    <s v="MIRAFLORES"/>
    <s v="Motocicleta"/>
    <x v="1110"/>
    <n v="1.0099999999999998"/>
    <n v="3"/>
    <n v="3.5"/>
    <n v="0.75"/>
    <n v="10.5"/>
    <n v="0.75749999999999984"/>
    <n v="145.38999999999999"/>
    <n v="11.2575"/>
  </r>
  <r>
    <s v="18:16:52"/>
    <s v="844*10)11279"/>
    <s v="S"/>
    <x v="2"/>
    <s v="PAY"/>
    <s v="COMPLETED"/>
    <x v="10"/>
    <s v="11:26:31"/>
    <x v="5"/>
    <s v="SURQUILLO"/>
    <s v="SANTIAGO DE SURCO"/>
    <s v="Motocicleta"/>
    <x v="285"/>
    <n v="2.2799999999999994"/>
    <n v="12"/>
    <n v="8"/>
    <n v="2.65"/>
    <n v="96"/>
    <n v="6.041999999999998"/>
    <n v="133.30000000000001"/>
    <n v="102.042"/>
  </r>
  <r>
    <s v="18:18:46"/>
    <s v="983)-*+)3895"/>
    <s v="S"/>
    <x v="3"/>
    <s v="PAY"/>
    <s v="COMPLETED"/>
    <x v="9"/>
    <s v="21:05:34"/>
    <x v="14"/>
    <s v="SURQUILLO"/>
    <s v="LINCE"/>
    <s v="Motocicleta"/>
    <x v="1056"/>
    <n v="12.74"/>
    <n v="3"/>
    <n v="3.5"/>
    <n v="0.75"/>
    <n v="10.5"/>
    <n v="9.5549999999999997"/>
    <n v="200.04"/>
    <n v="20.055"/>
  </r>
  <r>
    <s v="18:19:50"/>
    <s v="459/()-,5090"/>
    <s v="S"/>
    <x v="3"/>
    <s v="PAY"/>
    <s v="COMPLETED"/>
    <x v="9"/>
    <s v="19:47:06"/>
    <x v="0"/>
    <s v="SURQUILLO"/>
    <s v="LIMA"/>
    <s v="Motocicleta"/>
    <x v="1522"/>
    <n v="9.98"/>
    <n v="3"/>
    <n v="3.5"/>
    <n v="0.75"/>
    <n v="10.5"/>
    <n v="7.4850000000000003"/>
    <n v="202.53"/>
    <n v="17.984999999999999"/>
  </r>
  <r>
    <s v="18:20:21"/>
    <s v="574*0+.)3678"/>
    <m/>
    <x v="1"/>
    <s v="COD"/>
    <s v="COMPLETED"/>
    <x v="9"/>
    <s v="18:40:51"/>
    <x v="6"/>
    <s v="SURQUILLO"/>
    <s v="SAN ISIDRO"/>
    <s v="Motocicleta"/>
    <x v="1523"/>
    <n v="4.22"/>
    <n v="3.75"/>
    <n v="4.5"/>
    <n v="0.55000000000000004"/>
    <n v="16.875"/>
    <n v="2.3210000000000002"/>
    <n v="226.49"/>
    <n v="19.196000000000002"/>
  </r>
  <r>
    <s v="18:24:20"/>
    <s v="674*.2*02587"/>
    <m/>
    <x v="1"/>
    <s v="COD"/>
    <s v="COMPLETED"/>
    <x v="9"/>
    <s v="19:20:50"/>
    <x v="0"/>
    <s v="SURQUILLO"/>
    <s v="SAN ISIDRO"/>
    <s v="Motocicleta"/>
    <x v="1374"/>
    <n v="9.1"/>
    <n v="3.75"/>
    <n v="4.5"/>
    <n v="0.55000000000000004"/>
    <n v="16.875"/>
    <n v="5.0049999999999999"/>
    <n v="226.64"/>
    <n v="21.88"/>
  </r>
  <r>
    <s v="18:27:35"/>
    <s v="220/-+221339"/>
    <s v="S"/>
    <x v="0"/>
    <s v="CCD"/>
    <s v="COMPLETED"/>
    <x v="10"/>
    <s v="11:13:57"/>
    <x v="5"/>
    <s v="SANTIAGO DE SURCO"/>
    <s v="MIRAFLORES"/>
    <s v="Motocicleta"/>
    <x v="634"/>
    <n v="4.0600000000000005"/>
    <n v="2.5"/>
    <n v="3"/>
    <n v="1.2"/>
    <n v="7.5"/>
    <n v="4.8720000000000008"/>
    <n v="174.26"/>
    <n v="12.372"/>
  </r>
  <r>
    <s v="18:31:40"/>
    <s v="95(22005330"/>
    <s v="S"/>
    <x v="1"/>
    <s v="PAY"/>
    <s v="COMPLETED"/>
    <x v="10"/>
    <s v="11:50:23"/>
    <x v="5"/>
    <s v="MIRAFLORES"/>
    <s v="CHORRILLOS"/>
    <s v="Motocicleta"/>
    <x v="685"/>
    <n v="8.66"/>
    <n v="3.75"/>
    <n v="4.5"/>
    <n v="0.55000000000000004"/>
    <n v="16.875"/>
    <n v="4.7630000000000008"/>
    <n v="169.67"/>
    <n v="21.638000000000002"/>
  </r>
  <r>
    <s v="18:31:45"/>
    <s v="4461-*),1864"/>
    <s v="S"/>
    <x v="1"/>
    <s v="PAY"/>
    <s v="COMPLETED"/>
    <x v="10"/>
    <s v="08:51:18"/>
    <x v="8"/>
    <s v="LA MOLINA"/>
    <s v="LA MOLINA"/>
    <s v="Motocicleta"/>
    <x v="622"/>
    <n v="0"/>
    <n v="3.75"/>
    <n v="4.5"/>
    <n v="0.55000000000000004"/>
    <n v="16.875"/>
    <n v="0"/>
    <n v="78.489999999999995"/>
    <n v="16.875"/>
  </r>
  <r>
    <s v="18:41:40"/>
    <s v="201.2.011201"/>
    <s v="S"/>
    <x v="0"/>
    <s v="CCD"/>
    <s v="COMPLETED"/>
    <x v="10"/>
    <s v="11:46:58"/>
    <x v="5"/>
    <s v="JESUS MARIA"/>
    <s v="SURQUILLO"/>
    <s v="Motocicleta"/>
    <x v="381"/>
    <n v="4.97"/>
    <n v="2.5"/>
    <n v="3"/>
    <n v="1.2"/>
    <n v="7.5"/>
    <n v="5.9639999999999995"/>
    <n v="230.44"/>
    <n v="13.463999999999999"/>
  </r>
  <r>
    <s v="18:42:46"/>
    <s v="618/*-0*8211"/>
    <s v="S"/>
    <x v="1"/>
    <s v="PAY"/>
    <s v="COMPLETED"/>
    <x v="10"/>
    <s v="11:43:06"/>
    <x v="5"/>
    <s v="SAN JUAN DE LURIGANCHO"/>
    <s v="SAN JUAN DE LURIGANCHO"/>
    <s v="Motocicleta"/>
    <x v="1082"/>
    <n v="5.6999999999999993"/>
    <n v="3.75"/>
    <n v="4.5"/>
    <n v="0.55000000000000004"/>
    <n v="16.875"/>
    <n v="3.1349999999999998"/>
    <n v="205.86"/>
    <n v="20.009999999999998"/>
  </r>
  <r>
    <s v="18:48:02"/>
    <s v="464*).2+1390"/>
    <s v="S"/>
    <x v="3"/>
    <s v="PAY"/>
    <s v="COMPLETED"/>
    <x v="9"/>
    <s v="20:42:56"/>
    <x v="12"/>
    <s v="SURQUILLO"/>
    <s v="CHORRILLOS"/>
    <s v="Motocicleta"/>
    <x v="1464"/>
    <n v="3.2699999999999996"/>
    <n v="3"/>
    <n v="3.5"/>
    <n v="0.75"/>
    <n v="10.5"/>
    <n v="2.4524999999999997"/>
    <n v="202.53"/>
    <n v="12.952500000000001"/>
  </r>
  <r>
    <s v="18:50:28"/>
    <s v="896*+1(*9330"/>
    <s v="S"/>
    <x v="1"/>
    <s v="PAY"/>
    <s v="COMPLETED"/>
    <x v="10"/>
    <s v="11:17:50"/>
    <x v="5"/>
    <s v="LIMA"/>
    <s v="LA VICTORIA"/>
    <s v="Motocicleta"/>
    <x v="1524"/>
    <n v="0"/>
    <n v="3.75"/>
    <n v="4.5"/>
    <n v="0.55000000000000004"/>
    <n v="10.305"/>
    <n v="0"/>
    <n v="52.69"/>
    <n v="10.305"/>
  </r>
  <r>
    <s v="18:53:27"/>
    <s v="454)-1/02752"/>
    <s v="S"/>
    <x v="2"/>
    <s v="PAY"/>
    <s v="COMPLETED"/>
    <x v="10"/>
    <s v="15:47:42"/>
    <x v="11"/>
    <s v="SURQUILLO"/>
    <s v="CHORRILLOS"/>
    <s v="Motocicleta"/>
    <x v="965"/>
    <n v="0"/>
    <n v="12"/>
    <n v="8"/>
    <n v="2.65"/>
    <n v="18.72"/>
    <n v="0"/>
    <n v="243.8"/>
    <n v="18.72"/>
  </r>
  <r>
    <s v="18:53:44"/>
    <s v="725(*+2-2567"/>
    <s v="S"/>
    <x v="1"/>
    <s v="PAY"/>
    <s v="COMPLETED"/>
    <x v="10"/>
    <s v="13:59:35"/>
    <x v="3"/>
    <s v="LIMA"/>
    <s v="SAN MIGUEL"/>
    <s v="Motocicleta"/>
    <x v="538"/>
    <n v="0"/>
    <n v="3.75"/>
    <n v="4.5"/>
    <n v="0.55000000000000004"/>
    <n v="5.4450000000000003"/>
    <n v="0"/>
    <n v="238.17"/>
    <n v="5.4450000000000003"/>
  </r>
  <r>
    <s v="18:54:40"/>
    <s v="4022./228572"/>
    <m/>
    <x v="1"/>
    <s v="COD"/>
    <s v="COMPLETED"/>
    <x v="9"/>
    <s v="19:45:48"/>
    <x v="0"/>
    <s v="SURQUILLO"/>
    <s v="SAN ISIDRO"/>
    <s v="Motocicleta"/>
    <x v="487"/>
    <n v="1.08"/>
    <n v="3.75"/>
    <n v="4.5"/>
    <n v="0.55000000000000004"/>
    <n v="16.875"/>
    <n v="0.59400000000000008"/>
    <n v="152.52000000000001"/>
    <n v="17.469000000000001"/>
  </r>
  <r>
    <s v="18:57:35"/>
    <s v="716*(0(05112"/>
    <s v="S"/>
    <x v="2"/>
    <s v="PAY"/>
    <s v="COMPLETED"/>
    <x v="10"/>
    <s v="12:19:11"/>
    <x v="7"/>
    <s v="SURQUILLO"/>
    <s v="SAN ISIDRO"/>
    <s v="Motocicleta"/>
    <x v="1149"/>
    <n v="5.6000000000000014"/>
    <n v="12"/>
    <n v="8"/>
    <n v="2.65"/>
    <n v="96"/>
    <n v="14.840000000000003"/>
    <n v="87.57"/>
    <n v="110.84"/>
  </r>
  <r>
    <s v="18:58:01"/>
    <s v="745**)*)3639"/>
    <m/>
    <x v="1"/>
    <s v="COD"/>
    <s v="COMPLETED"/>
    <x v="9"/>
    <s v="19:28:51"/>
    <x v="0"/>
    <s v="SURQUILLO"/>
    <s v="MIRAFLORES"/>
    <s v="Motocicleta"/>
    <x v="122"/>
    <n v="7.4"/>
    <n v="3.75"/>
    <n v="4.5"/>
    <n v="0.55000000000000004"/>
    <n v="16.875"/>
    <n v="4.07"/>
    <n v="232.65"/>
    <n v="20.945"/>
  </r>
  <r>
    <s v="19:00:15"/>
    <s v="983(,,,,1334"/>
    <m/>
    <x v="1"/>
    <s v="COD"/>
    <s v="COMPLETED"/>
    <x v="9"/>
    <s v="19:34:17"/>
    <x v="0"/>
    <s v="SURQUILLO"/>
    <s v="SANTIAGO DE SURCO"/>
    <s v="Motocicleta"/>
    <x v="514"/>
    <n v="11.83"/>
    <n v="3.75"/>
    <n v="4.5"/>
    <n v="0.55000000000000004"/>
    <n v="16.875"/>
    <n v="6.5065000000000008"/>
    <n v="162.25"/>
    <n v="23.381500000000003"/>
  </r>
  <r>
    <s v="19:07:16"/>
    <s v="987,1,)(7830"/>
    <s v="S"/>
    <x v="1"/>
    <s v="PAY"/>
    <s v="COMPLETED"/>
    <x v="10"/>
    <s v="11:36:54"/>
    <x v="5"/>
    <s v="LIMA"/>
    <s v="LIMA"/>
    <s v="Motocicleta"/>
    <x v="1525"/>
    <n v="9.52"/>
    <n v="3.75"/>
    <n v="4.5"/>
    <n v="0.55000000000000004"/>
    <n v="16.875"/>
    <n v="5.2359999999999998"/>
    <n v="10.25"/>
    <n v="22.111000000000001"/>
  </r>
  <r>
    <s v="19:18:52"/>
    <s v="563//,(27830"/>
    <s v="S"/>
    <x v="2"/>
    <s v="PAY"/>
    <s v="COMPLETED"/>
    <x v="10"/>
    <s v="10:35:59"/>
    <x v="4"/>
    <s v="SURQUILLO"/>
    <s v="SAN BORJA"/>
    <s v="Motocicleta"/>
    <x v="13"/>
    <n v="0"/>
    <n v="12"/>
    <n v="8"/>
    <n v="2.65"/>
    <n v="24.4"/>
    <n v="0"/>
    <n v="40.950000000000003"/>
    <n v="24.4"/>
  </r>
  <r>
    <s v="19:18:53"/>
    <s v="387,(.,23527"/>
    <s v="S"/>
    <x v="2"/>
    <s v="PAY"/>
    <s v="COMPLETED"/>
    <x v="7"/>
    <s v="14:58:41"/>
    <x v="9"/>
    <s v="SURQUILLO"/>
    <s v="SAN BORJA"/>
    <s v="Motocicleta"/>
    <x v="700"/>
    <n v="8.89"/>
    <n v="12"/>
    <n v="8"/>
    <n v="2.65"/>
    <n v="96"/>
    <n v="23.558500000000002"/>
    <n v="247.25"/>
    <n v="119.55850000000001"/>
  </r>
  <r>
    <s v="19:19:34"/>
    <s v="601/),))2047"/>
    <s v="S"/>
    <x v="1"/>
    <s v="PAY"/>
    <s v="COMPLETED"/>
    <x v="10"/>
    <s v="11:18:59"/>
    <x v="5"/>
    <s v="INDEPENDENCIA"/>
    <s v="SAN MARTIN DE PORRES"/>
    <s v="Motocicleta"/>
    <x v="1526"/>
    <n v="0.86000000000000032"/>
    <n v="3.75"/>
    <n v="4.5"/>
    <n v="0.55000000000000004"/>
    <n v="16.875"/>
    <n v="0.4730000000000002"/>
    <n v="230.51"/>
    <n v="17.347999999999999"/>
  </r>
  <r>
    <s v="19:20:28"/>
    <s v="550-/(2*7986"/>
    <m/>
    <x v="1"/>
    <s v="COD"/>
    <s v="COMPLETED"/>
    <x v="9"/>
    <s v="20:51:37"/>
    <x v="12"/>
    <s v="SURQUILLO"/>
    <s v="MIRAFLORES"/>
    <s v="Motocicleta"/>
    <x v="91"/>
    <n v="0.74000000000000021"/>
    <n v="3.75"/>
    <n v="4.5"/>
    <n v="0.55000000000000004"/>
    <n v="16.875"/>
    <n v="0.40700000000000014"/>
    <n v="182.37"/>
    <n v="17.282"/>
  </r>
  <r>
    <s v="19:28:30"/>
    <s v="677+(0+-4285"/>
    <m/>
    <x v="1"/>
    <s v="COD"/>
    <s v="COMPLETED"/>
    <x v="9"/>
    <s v="20:04:34"/>
    <x v="12"/>
    <s v="SURQUILLO"/>
    <s v="SANTIAGO DE SURCO"/>
    <s v="Motocicleta"/>
    <x v="251"/>
    <n v="0"/>
    <n v="3.75"/>
    <n v="4.5"/>
    <n v="0.55000000000000004"/>
    <n v="16.785"/>
    <n v="0"/>
    <n v="88.02"/>
    <n v="16.785"/>
  </r>
  <r>
    <s v="19:29:37"/>
    <s v="43((0..721"/>
    <s v="S"/>
    <x v="0"/>
    <s v="CCD"/>
    <s v="COMPLETED"/>
    <x v="10"/>
    <s v="12:31:24"/>
    <x v="7"/>
    <s v="LIMA"/>
    <s v="SANTA ANITA"/>
    <s v="Motocicleta"/>
    <x v="1120"/>
    <n v="4.55"/>
    <n v="2.5"/>
    <n v="3"/>
    <n v="1.2"/>
    <n v="7.5"/>
    <n v="5.46"/>
    <n v="163.31"/>
    <n v="12.96"/>
  </r>
  <r>
    <s v="19:30:33"/>
    <s v="175++,0/6216"/>
    <m/>
    <x v="1"/>
    <s v="COD"/>
    <s v="COMPLETED"/>
    <x v="9"/>
    <s v="20:04:48"/>
    <x v="12"/>
    <s v="SURQUILLO"/>
    <s v="SAN ISIDRO"/>
    <s v="Motocicleta"/>
    <x v="1527"/>
    <n v="0.65000000000000036"/>
    <n v="3.75"/>
    <n v="4.5"/>
    <n v="0.55000000000000004"/>
    <n v="16.875"/>
    <n v="0.35750000000000021"/>
    <n v="164.9"/>
    <n v="17.232500000000002"/>
  </r>
  <r>
    <s v="19:34:58"/>
    <s v="964,,1,05217"/>
    <s v="S"/>
    <x v="1"/>
    <s v="PAY"/>
    <s v="COMPLETED"/>
    <x v="10"/>
    <s v="11:10:23"/>
    <x v="5"/>
    <s v="INDEPENDENCIA"/>
    <s v="SAN MARTIN DE PORRES"/>
    <s v="Motocicleta"/>
    <x v="1528"/>
    <n v="7.6899999999999995"/>
    <n v="3.75"/>
    <n v="4.5"/>
    <n v="0.55000000000000004"/>
    <n v="16.875"/>
    <n v="4.2294999999999998"/>
    <n v="215.87"/>
    <n v="21.104500000000002"/>
  </r>
  <r>
    <s v="19:38:34"/>
    <s v="2291))01705"/>
    <s v="S"/>
    <x v="1"/>
    <s v="PAY"/>
    <s v="FAILED"/>
    <x v="10"/>
    <s v="11:49:09"/>
    <x v="5"/>
    <s v="SURQUILLO"/>
    <s v="SAN JUAN DE LURIGANCHO"/>
    <s v="Motocicleta"/>
    <x v="1529"/>
    <n v="13.73"/>
    <n v="3.75"/>
    <n v="4.5"/>
    <n v="0.55000000000000004"/>
    <n v="16.875"/>
    <n v="7.5515000000000008"/>
    <n v="190.43"/>
    <n v="24.426500000000001"/>
  </r>
  <r>
    <s v="19:38:34"/>
    <s v="504+(/0+5399"/>
    <s v="S"/>
    <x v="1"/>
    <s v="PAY"/>
    <s v="WAITING"/>
    <x v="7"/>
    <s v="11:37:20"/>
    <x v="5"/>
    <s v="SURQUILLO"/>
    <s v="SAN JUAN DE LURIGANCHO"/>
    <s v="Motocicleta"/>
    <x v="1026"/>
    <n v="5.9700000000000006"/>
    <n v="3.75"/>
    <n v="4.5"/>
    <n v="0.55000000000000004"/>
    <n v="16.875"/>
    <n v="3.2835000000000005"/>
    <n v="130.65"/>
    <n v="20.1585"/>
  </r>
  <r>
    <s v="19:38:34"/>
    <s v="21))0,13609"/>
    <s v="S"/>
    <x v="1"/>
    <s v="PAY"/>
    <s v="IN_PROGRESS"/>
    <x v="7"/>
    <s v="12:32:22"/>
    <x v="7"/>
    <s v="SURQUILLO"/>
    <s v="SAN JUAN DE LURIGANCHO"/>
    <s v="Motocicleta"/>
    <x v="986"/>
    <n v="14.489999999999998"/>
    <n v="3.75"/>
    <n v="4.5"/>
    <n v="0.55000000000000004"/>
    <n v="16.875"/>
    <n v="7.9695"/>
    <n v="181.84"/>
    <n v="24.8445"/>
  </r>
  <r>
    <s v="19:38:34"/>
    <s v="2,*)1(7295"/>
    <s v="S"/>
    <x v="0"/>
    <s v="PAY"/>
    <s v="COMPLETED"/>
    <x v="7"/>
    <s v="14:27:11"/>
    <x v="9"/>
    <s v="SURQUILLO"/>
    <s v="SAN JUAN DE LURIGANCHO"/>
    <s v="Motocicleta"/>
    <x v="1530"/>
    <n v="8.4499999999999993"/>
    <n v="2.5"/>
    <n v="3"/>
    <n v="1.2"/>
    <n v="7.5"/>
    <n v="10.139999999999999"/>
    <n v="194.54"/>
    <n v="17.64"/>
  </r>
  <r>
    <s v="19:40:20"/>
    <s v="344,22(/4526"/>
    <s v="S"/>
    <x v="3"/>
    <s v="CCD"/>
    <s v="COMPLETED"/>
    <x v="9"/>
    <s v="21:05:43"/>
    <x v="14"/>
    <s v="SURQUILLO"/>
    <s v="PUEBLO LIBRE"/>
    <s v="Motocicleta"/>
    <x v="1337"/>
    <n v="8.98"/>
    <n v="3"/>
    <n v="3.5"/>
    <n v="0.75"/>
    <n v="10.5"/>
    <n v="6.7350000000000003"/>
    <n v="153.5"/>
    <n v="17.234999999999999"/>
  </r>
  <r>
    <s v="19:40:33"/>
    <s v="551-,00+6646"/>
    <s v="S"/>
    <x v="3"/>
    <s v="PAY"/>
    <s v="COMPLETED"/>
    <x v="9"/>
    <s v="20:28:18"/>
    <x v="12"/>
    <s v="LIMA"/>
    <s v="PUEBLO LIBRE"/>
    <s v="Motocicleta"/>
    <x v="1250"/>
    <n v="12.63"/>
    <n v="3"/>
    <n v="3.5"/>
    <n v="0.75"/>
    <n v="10.5"/>
    <n v="9.4725000000000001"/>
    <n v="209.83"/>
    <n v="19.9725"/>
  </r>
  <r>
    <s v="19:48:58"/>
    <s v="240,+11(4719"/>
    <s v="S"/>
    <x v="1"/>
    <s v="PAY"/>
    <s v="COMPLETED"/>
    <x v="10"/>
    <s v="11:30:32"/>
    <x v="5"/>
    <s v="SAN JUAN DE MIRAFLORES"/>
    <s v="SANTIAGO DE SURCO"/>
    <s v="Motocicleta"/>
    <x v="1531"/>
    <n v="14.079999999999998"/>
    <n v="3.75"/>
    <n v="4.5"/>
    <n v="0.55000000000000004"/>
    <n v="16.875"/>
    <n v="7.7439999999999998"/>
    <n v="207.2"/>
    <n v="24.619"/>
  </r>
  <r>
    <s v="19:52:35"/>
    <s v="8471--(14360"/>
    <m/>
    <x v="1"/>
    <s v="COD"/>
    <s v="COMPLETED"/>
    <x v="9"/>
    <s v="20:21:43"/>
    <x v="12"/>
    <s v="SURQUILLO"/>
    <s v="MIRAFLORES"/>
    <s v="Motocicleta"/>
    <x v="1448"/>
    <n v="10.77"/>
    <n v="3.75"/>
    <n v="4.5"/>
    <n v="0.55000000000000004"/>
    <n v="16.875"/>
    <n v="5.9235000000000007"/>
    <n v="109.22"/>
    <n v="22.798500000000001"/>
  </r>
  <r>
    <s v="19:54:43"/>
    <s v="634.12//2544"/>
    <m/>
    <x v="1"/>
    <s v="COD"/>
    <s v="COMPLETED"/>
    <x v="9"/>
    <s v="20:25:20"/>
    <x v="12"/>
    <s v="SURQUILLO"/>
    <s v="SAN ISIDRO"/>
    <s v="Motocicleta"/>
    <x v="1447"/>
    <n v="3.4699999999999998"/>
    <n v="3.75"/>
    <n v="4.5"/>
    <n v="0.55000000000000004"/>
    <n v="16.875"/>
    <n v="1.9085000000000001"/>
    <n v="16.32"/>
    <n v="18.7835"/>
  </r>
  <r>
    <s v="19:55:03"/>
    <s v="759+-/,04725"/>
    <s v="S"/>
    <x v="1"/>
    <s v="PAY"/>
    <s v="COMPLETED"/>
    <x v="10"/>
    <s v="10:25:26"/>
    <x v="4"/>
    <s v="LIMA"/>
    <s v="SAN MIGUEL"/>
    <s v="Motocicleta"/>
    <x v="1532"/>
    <n v="13.89"/>
    <n v="3.75"/>
    <n v="4.5"/>
    <n v="0.55000000000000004"/>
    <n v="16.875"/>
    <n v="7.6395000000000008"/>
    <n v="185.72"/>
    <n v="24.514500000000002"/>
  </r>
  <r>
    <s v="19:57:15"/>
    <s v="436*,21,1345"/>
    <s v="S"/>
    <x v="1"/>
    <s v="PAY"/>
    <s v="COMPLETED"/>
    <x v="10"/>
    <s v="11:54:23"/>
    <x v="5"/>
    <s v="LIMA"/>
    <s v="SURQUILLO"/>
    <s v="Motocicleta"/>
    <x v="992"/>
    <n v="6.01"/>
    <n v="3.75"/>
    <n v="4.5"/>
    <n v="0.55000000000000004"/>
    <n v="16.875"/>
    <n v="3.3055000000000003"/>
    <n v="79.010000000000005"/>
    <n v="20.180500000000002"/>
  </r>
  <r>
    <s v="19:59:29"/>
    <s v="573(/)*/5934"/>
    <m/>
    <x v="1"/>
    <s v="COD"/>
    <s v="COMPLETED"/>
    <x v="9"/>
    <s v="20:32:11"/>
    <x v="12"/>
    <s v="SURQUILLO"/>
    <s v="SAN ISIDRO"/>
    <s v="Motocicleta"/>
    <x v="874"/>
    <n v="3.83"/>
    <n v="3.75"/>
    <n v="4.5"/>
    <n v="0.55000000000000004"/>
    <n v="16.875"/>
    <n v="2.1065"/>
    <n v="150.04"/>
    <n v="18.9815"/>
  </r>
  <r>
    <s v="20:06:01"/>
    <s v="475-*,0-1236"/>
    <s v="S"/>
    <x v="1"/>
    <s v="PAY"/>
    <s v="IN_PROGRESS"/>
    <x v="10"/>
    <s v="09:42:00"/>
    <x v="10"/>
    <s v="SURQUILLO"/>
    <s v="LA MOLINA"/>
    <s v="Motocicleta"/>
    <x v="657"/>
    <n v="0"/>
    <n v="3.75"/>
    <n v="4.5"/>
    <n v="0.55000000000000004"/>
    <n v="5.76"/>
    <n v="0"/>
    <n v="210.82"/>
    <n v="5.76"/>
  </r>
  <r>
    <s v="20:06:01"/>
    <s v="385(,*,06387"/>
    <s v="S"/>
    <x v="0"/>
    <s v="PAY"/>
    <s v="COMPLETED"/>
    <x v="7"/>
    <s v="12:25:47"/>
    <x v="7"/>
    <s v="SURQUILLO"/>
    <s v="LA MOLINA"/>
    <s v="Motocicleta"/>
    <x v="1533"/>
    <n v="0"/>
    <n v="2.5"/>
    <n v="3"/>
    <n v="1.2"/>
    <n v="4.92"/>
    <n v="0"/>
    <n v="209.19"/>
    <n v="4.92"/>
  </r>
  <r>
    <s v="20:12:59"/>
    <s v="140-*0,13716"/>
    <s v="S"/>
    <x v="1"/>
    <s v="PAY"/>
    <s v="COMPLETED"/>
    <x v="10"/>
    <s v="10:02:20"/>
    <x v="4"/>
    <s v="PUEBLO LIBRE"/>
    <s v="CALLAO"/>
    <s v="Motocicleta"/>
    <x v="545"/>
    <n v="3.38"/>
    <n v="3.75"/>
    <n v="4.5"/>
    <n v="0.55000000000000004"/>
    <n v="16.875"/>
    <n v="1.859"/>
    <n v="23.96"/>
    <n v="18.734000000000002"/>
  </r>
  <r>
    <s v="20:15:16"/>
    <s v="78*10*01261"/>
    <m/>
    <x v="1"/>
    <s v="COD"/>
    <s v="COMPLETED"/>
    <x v="9"/>
    <s v="20:47:52"/>
    <x v="12"/>
    <s v="SURQUILLO"/>
    <s v="SAN ISIDRO"/>
    <s v="Motocicleta"/>
    <x v="1426"/>
    <n v="0"/>
    <n v="3.75"/>
    <n v="4.5"/>
    <n v="0.55000000000000004"/>
    <n v="15.345000000000001"/>
    <n v="0"/>
    <n v="55.08"/>
    <n v="15.345000000000001"/>
  </r>
  <r>
    <s v="20:16:07"/>
    <s v="805/*2/)6983"/>
    <s v="S"/>
    <x v="1"/>
    <s v="PAY"/>
    <s v="COMPLETED"/>
    <x v="10"/>
    <s v="10:01:29"/>
    <x v="4"/>
    <s v="PUEBLO LIBRE"/>
    <s v="CALLAO"/>
    <s v="Motocicleta"/>
    <x v="1534"/>
    <n v="6.0299999999999994"/>
    <n v="3.75"/>
    <n v="4.5"/>
    <n v="0.55000000000000004"/>
    <n v="16.875"/>
    <n v="3.3165"/>
    <n v="183.13"/>
    <n v="20.191500000000001"/>
  </r>
  <r>
    <s v="20:16:58"/>
    <s v="729-),1.3964"/>
    <s v="M"/>
    <x v="0"/>
    <s v="PAY"/>
    <s v="COMPLETED"/>
    <x v="5"/>
    <s v="19:48:24"/>
    <x v="0"/>
    <s v="SURQUILLO"/>
    <s v="EL AGUSTINO"/>
    <s v="Van"/>
    <x v="483"/>
    <n v="3.3600000000000003"/>
    <n v="2.5"/>
    <n v="3"/>
    <n v="1.2"/>
    <n v="7.5"/>
    <n v="4.032"/>
    <n v="123.76"/>
    <n v="11.532"/>
  </r>
  <r>
    <s v="20:16:58"/>
    <s v="920*-12.5053"/>
    <s v="M"/>
    <x v="0"/>
    <s v="PAY"/>
    <s v="COMPLETED"/>
    <x v="5"/>
    <s v="19:51:34"/>
    <x v="0"/>
    <s v="SURQUILLO"/>
    <s v="EL AGUSTINO"/>
    <s v="Van"/>
    <x v="967"/>
    <n v="11.19"/>
    <n v="2.5"/>
    <n v="3"/>
    <n v="1.2"/>
    <n v="7.5"/>
    <n v="13.427999999999999"/>
    <n v="127.09"/>
    <n v="20.927999999999997"/>
  </r>
  <r>
    <s v="20:16:58"/>
    <s v="779-*2,*2777"/>
    <s v="M"/>
    <x v="0"/>
    <s v="PAY"/>
    <s v="COMPLETED"/>
    <x v="5"/>
    <s v="19:51:25"/>
    <x v="0"/>
    <s v="SURQUILLO"/>
    <s v="EL AGUSTINO"/>
    <s v="Van"/>
    <x v="226"/>
    <n v="8.39"/>
    <n v="2.5"/>
    <n v="3"/>
    <n v="1.2"/>
    <n v="7.5"/>
    <n v="10.068"/>
    <n v="219.15"/>
    <n v="17.567999999999998"/>
  </r>
  <r>
    <s v="20:16:58"/>
    <s v="51102*.,778"/>
    <s v="M"/>
    <x v="0"/>
    <s v="PAY"/>
    <s v="COMPLETED"/>
    <x v="5"/>
    <s v="19:48:15"/>
    <x v="0"/>
    <s v="SURQUILLO"/>
    <s v="LA VICTORIA"/>
    <s v="Van"/>
    <x v="1535"/>
    <n v="13.44"/>
    <n v="2.5"/>
    <n v="3"/>
    <n v="1.2"/>
    <n v="7.5"/>
    <n v="16.128"/>
    <n v="40.97"/>
    <n v="23.628"/>
  </r>
  <r>
    <s v="20:16:58"/>
    <s v="399)2)+*9048"/>
    <s v="M"/>
    <x v="0"/>
    <s v="PAY"/>
    <s v="COMPLETED"/>
    <x v="5"/>
    <s v="19:47:19"/>
    <x v="0"/>
    <s v="SURQUILLO"/>
    <s v="LA VICTORIA"/>
    <s v="Van"/>
    <x v="116"/>
    <n v="15.379999999999999"/>
    <n v="2.5"/>
    <n v="3"/>
    <n v="1.2"/>
    <n v="7.5"/>
    <n v="18.456"/>
    <n v="195.8"/>
    <n v="25.956"/>
  </r>
  <r>
    <s v="20:16:58"/>
    <s v="918*--003823"/>
    <s v="M"/>
    <x v="0"/>
    <s v="PAY"/>
    <s v="COMPLETED"/>
    <x v="5"/>
    <s v="19:47:40"/>
    <x v="0"/>
    <s v="SURQUILLO"/>
    <s v="LA VICTORIA"/>
    <s v="Van"/>
    <x v="455"/>
    <n v="17.73"/>
    <n v="2.5"/>
    <n v="3"/>
    <n v="1.2"/>
    <n v="7.5"/>
    <n v="21.276"/>
    <n v="23.43"/>
    <n v="28.776"/>
  </r>
  <r>
    <s v="20:16:58"/>
    <s v="4451).*.852"/>
    <s v="M"/>
    <x v="0"/>
    <s v="PAY"/>
    <s v="COMPLETED"/>
    <x v="5"/>
    <s v="19:46:33"/>
    <x v="0"/>
    <s v="SURQUILLO"/>
    <s v="LA VICTORIA"/>
    <s v="Van"/>
    <x v="976"/>
    <n v="0.58000000000000007"/>
    <n v="2.5"/>
    <n v="3"/>
    <n v="1.2"/>
    <n v="7.5"/>
    <n v="0.69600000000000006"/>
    <n v="198.63"/>
    <n v="8.1959999999999997"/>
  </r>
  <r>
    <s v="20:16:58"/>
    <s v="676.,0(+4431"/>
    <s v="M"/>
    <x v="0"/>
    <s v="PAY"/>
    <s v="COMPLETED"/>
    <x v="5"/>
    <s v="19:46:40"/>
    <x v="0"/>
    <s v="SURQUILLO"/>
    <s v="LA VICTORIA"/>
    <s v="Van"/>
    <x v="1365"/>
    <n v="7.8699999999999992"/>
    <n v="2.5"/>
    <n v="3"/>
    <n v="1.2"/>
    <n v="7.5"/>
    <n v="9.4439999999999991"/>
    <n v="188.73"/>
    <n v="16.943999999999999"/>
  </r>
  <r>
    <s v="20:16:58"/>
    <s v="294,.2//5187"/>
    <s v="M"/>
    <x v="0"/>
    <s v="PAY"/>
    <s v="COMPLETED"/>
    <x v="5"/>
    <s v="19:51:03"/>
    <x v="0"/>
    <s v="SURQUILLO"/>
    <s v="LA VICTORIA"/>
    <s v="Van"/>
    <x v="1536"/>
    <n v="9.42"/>
    <n v="2.5"/>
    <n v="3"/>
    <n v="1.2"/>
    <n v="7.5"/>
    <n v="11.304"/>
    <n v="46.44"/>
    <n v="18.804000000000002"/>
  </r>
  <r>
    <s v="20:16:58"/>
    <s v="3,110+6439"/>
    <s v="M"/>
    <x v="0"/>
    <s v="PAY"/>
    <s v="COMPLETED"/>
    <x v="5"/>
    <s v="19:46:55"/>
    <x v="0"/>
    <s v="SURQUILLO"/>
    <s v="LA VICTORIA"/>
    <s v="Van"/>
    <x v="1537"/>
    <n v="12.54"/>
    <n v="2.5"/>
    <n v="3"/>
    <n v="1.2"/>
    <n v="7.5"/>
    <n v="15.047999999999998"/>
    <n v="127.52"/>
    <n v="22.547999999999998"/>
  </r>
  <r>
    <s v="20:16:58"/>
    <s v="738(1*+/2792"/>
    <s v="M"/>
    <x v="0"/>
    <s v="PAY"/>
    <s v="COMPLETED"/>
    <x v="5"/>
    <s v="19:47:54"/>
    <x v="0"/>
    <s v="SURQUILLO"/>
    <s v="LA VICTORIA"/>
    <s v="Van"/>
    <x v="1293"/>
    <n v="0"/>
    <n v="2.5"/>
    <n v="3"/>
    <n v="1.2"/>
    <n v="5.9399999999999995"/>
    <n v="0"/>
    <n v="152.94999999999999"/>
    <n v="5.9399999999999995"/>
  </r>
  <r>
    <s v="20:16:58"/>
    <s v="353,*/.*3572"/>
    <s v="M"/>
    <x v="0"/>
    <s v="PAY"/>
    <s v="COMPLETED"/>
    <x v="5"/>
    <s v="19:47:47"/>
    <x v="0"/>
    <s v="SURQUILLO"/>
    <s v="LA VICTORIA"/>
    <s v="Van"/>
    <x v="159"/>
    <n v="15.030000000000001"/>
    <n v="2.5"/>
    <n v="3"/>
    <n v="1.2"/>
    <n v="7.5"/>
    <n v="18.036000000000001"/>
    <n v="137.19"/>
    <n v="25.536000000000001"/>
  </r>
  <r>
    <s v="20:16:58"/>
    <s v="890-./+(7582"/>
    <s v="M"/>
    <x v="0"/>
    <s v="PAY"/>
    <s v="COMPLETED"/>
    <x v="5"/>
    <s v="19:46:26"/>
    <x v="0"/>
    <s v="SURQUILLO"/>
    <s v="LA VICTORIA"/>
    <s v="Van"/>
    <x v="605"/>
    <n v="9.32"/>
    <n v="2.5"/>
    <n v="3"/>
    <n v="1.2"/>
    <n v="7.5"/>
    <n v="11.183999999999999"/>
    <n v="9.2799999999999994"/>
    <n v="18.683999999999997"/>
  </r>
  <r>
    <s v="20:16:58"/>
    <s v="616+)-2(5144"/>
    <s v="M"/>
    <x v="0"/>
    <s v="PAY"/>
    <s v="COMPLETED"/>
    <x v="5"/>
    <s v="19:48:05"/>
    <x v="0"/>
    <s v="SURQUILLO"/>
    <s v="LA VICTORIA"/>
    <s v="Van"/>
    <x v="14"/>
    <n v="15.129999999999999"/>
    <n v="2.5"/>
    <n v="3"/>
    <n v="1.2"/>
    <n v="7.5"/>
    <n v="18.155999999999999"/>
    <n v="43.67"/>
    <n v="25.655999999999999"/>
  </r>
  <r>
    <s v="20:16:58"/>
    <s v="111).+2.656"/>
    <s v="M"/>
    <x v="0"/>
    <s v="PAY"/>
    <s v="COMPLETED"/>
    <x v="5"/>
    <s v="19:46:48"/>
    <x v="0"/>
    <s v="SURQUILLO"/>
    <s v="LA VICTORIA"/>
    <s v="Van"/>
    <x v="681"/>
    <n v="7.2899999999999991"/>
    <n v="2.5"/>
    <n v="3"/>
    <n v="1.2"/>
    <n v="7.5"/>
    <n v="8.7479999999999993"/>
    <n v="24.08"/>
    <n v="16.247999999999998"/>
  </r>
  <r>
    <s v="20:16:58"/>
    <s v="90821.//90"/>
    <s v="M"/>
    <x v="0"/>
    <s v="PAY"/>
    <s v="COMPLETED"/>
    <x v="5"/>
    <s v="19:47:09"/>
    <x v="0"/>
    <s v="SURQUILLO"/>
    <s v="LA VICTORIA"/>
    <s v="Van"/>
    <x v="601"/>
    <n v="16.670000000000002"/>
    <n v="2.5"/>
    <n v="3"/>
    <n v="1.2"/>
    <n v="7.5"/>
    <n v="20.004000000000001"/>
    <n v="107.26"/>
    <n v="27.504000000000001"/>
  </r>
  <r>
    <s v="20:16:58"/>
    <s v="31)0-*29271"/>
    <s v="M"/>
    <x v="0"/>
    <s v="PAY"/>
    <s v="COMPLETED"/>
    <x v="5"/>
    <s v="20:45:50"/>
    <x v="12"/>
    <s v="SURQUILLO"/>
    <s v="LIMA"/>
    <s v="Van"/>
    <x v="269"/>
    <n v="13.46"/>
    <n v="2.5"/>
    <n v="3"/>
    <n v="1.2"/>
    <n v="7.5"/>
    <n v="16.152000000000001"/>
    <n v="54.94"/>
    <n v="23.652000000000001"/>
  </r>
  <r>
    <s v="20:16:58"/>
    <s v="381)+2+*8344"/>
    <s v="M"/>
    <x v="0"/>
    <s v="PAY"/>
    <s v="COMPLETED"/>
    <x v="5"/>
    <s v="20:49:38"/>
    <x v="12"/>
    <s v="SURQUILLO"/>
    <s v="LIMA"/>
    <s v="Van"/>
    <x v="295"/>
    <n v="9.5500000000000007"/>
    <n v="2.5"/>
    <n v="3"/>
    <n v="1.2"/>
    <n v="7.5"/>
    <n v="11.46"/>
    <n v="208.23"/>
    <n v="18.96"/>
  </r>
  <r>
    <s v="20:16:58"/>
    <s v="626*-1/+52"/>
    <s v="M"/>
    <x v="0"/>
    <s v="PAY"/>
    <s v="COMPLETED"/>
    <x v="5"/>
    <s v="20:50:07"/>
    <x v="12"/>
    <s v="SURQUILLO"/>
    <s v="LIMA"/>
    <s v="Van"/>
    <x v="1296"/>
    <n v="17.87"/>
    <n v="2.5"/>
    <n v="3"/>
    <n v="1.2"/>
    <n v="7.5"/>
    <n v="21.443999999999999"/>
    <n v="170.75"/>
    <n v="28.943999999999999"/>
  </r>
  <r>
    <s v="20:16:58"/>
    <s v="753-)2-.9813"/>
    <s v="M"/>
    <x v="0"/>
    <s v="PAY"/>
    <s v="COMPLETED"/>
    <x v="5"/>
    <s v="20:46:45"/>
    <x v="12"/>
    <s v="SURQUILLO"/>
    <s v="LIMA"/>
    <s v="Van"/>
    <x v="307"/>
    <n v="1.29"/>
    <n v="2.5"/>
    <n v="3"/>
    <n v="1.2"/>
    <n v="7.5"/>
    <n v="1.548"/>
    <n v="202.82"/>
    <n v="9.048"/>
  </r>
  <r>
    <s v="20:16:58"/>
    <s v="9150/(++3764"/>
    <s v="M"/>
    <x v="0"/>
    <s v="PAY"/>
    <s v="COMPLETED"/>
    <x v="5"/>
    <s v="20:46:36"/>
    <x v="12"/>
    <s v="SURQUILLO"/>
    <s v="LIMA"/>
    <s v="Van"/>
    <x v="612"/>
    <n v="2.37"/>
    <n v="2.5"/>
    <n v="3"/>
    <n v="1.2"/>
    <n v="7.5"/>
    <n v="2.8439999999999999"/>
    <n v="70.349999999999994"/>
    <n v="10.343999999999999"/>
  </r>
  <r>
    <s v="20:16:58"/>
    <s v="181..,)22680"/>
    <s v="M"/>
    <x v="0"/>
    <s v="PAY"/>
    <s v="COMPLETED"/>
    <x v="5"/>
    <s v="20:49:54"/>
    <x v="12"/>
    <s v="SURQUILLO"/>
    <s v="LIMA"/>
    <s v="Van"/>
    <x v="678"/>
    <n v="8.1199999999999992"/>
    <n v="2.5"/>
    <n v="3"/>
    <n v="1.2"/>
    <n v="7.5"/>
    <n v="9.743999999999998"/>
    <n v="45"/>
    <n v="17.244"/>
  </r>
  <r>
    <s v="20:16:58"/>
    <s v="92,,,,-6477"/>
    <s v="M"/>
    <x v="0"/>
    <s v="PAY"/>
    <s v="COMPLETED"/>
    <x v="5"/>
    <s v="20:46:16"/>
    <x v="12"/>
    <s v="SURQUILLO"/>
    <s v="LIMA"/>
    <s v="Van"/>
    <x v="1262"/>
    <n v="16.84"/>
    <n v="2.5"/>
    <n v="3"/>
    <n v="1.2"/>
    <n v="7.5"/>
    <n v="20.207999999999998"/>
    <n v="95.1"/>
    <n v="27.707999999999998"/>
  </r>
  <r>
    <s v="20:16:58"/>
    <s v="429,*)203285"/>
    <s v="M"/>
    <x v="0"/>
    <s v="PAY"/>
    <s v="COMPLETED"/>
    <x v="7"/>
    <s v="10:17:41"/>
    <x v="4"/>
    <s v="SURQUILLO"/>
    <s v="LIMA"/>
    <s v="Van"/>
    <x v="1538"/>
    <n v="2.9000000000000004"/>
    <n v="2.5"/>
    <n v="3"/>
    <n v="1.2"/>
    <n v="7.5"/>
    <n v="3.4800000000000004"/>
    <n v="21.41"/>
    <n v="10.98"/>
  </r>
  <r>
    <s v="20:16:58"/>
    <s v="692.(**(1790"/>
    <s v="M"/>
    <x v="0"/>
    <s v="PAY"/>
    <s v="COMPLETED"/>
    <x v="5"/>
    <s v="20:46:26"/>
    <x v="12"/>
    <s v="SURQUILLO"/>
    <s v="LIMA"/>
    <s v="Van"/>
    <x v="1539"/>
    <n v="16.63"/>
    <n v="2.5"/>
    <n v="3"/>
    <n v="1.2"/>
    <n v="7.5"/>
    <n v="19.956"/>
    <n v="113.77"/>
    <n v="27.456"/>
  </r>
  <r>
    <s v="20:16:58"/>
    <s v="440-../.4703"/>
    <s v="M"/>
    <x v="0"/>
    <s v="PAY"/>
    <s v="COMPLETED"/>
    <x v="5"/>
    <s v="20:46:54"/>
    <x v="12"/>
    <s v="SURQUILLO"/>
    <s v="LIMA"/>
    <s v="Van"/>
    <x v="407"/>
    <n v="18.010000000000002"/>
    <n v="2.5"/>
    <n v="3"/>
    <n v="1.2"/>
    <n v="7.5"/>
    <n v="21.612000000000002"/>
    <n v="198.4"/>
    <n v="29.112000000000002"/>
  </r>
  <r>
    <s v="20:16:58"/>
    <s v="194/,.))5848"/>
    <s v="M"/>
    <x v="0"/>
    <s v="PAY"/>
    <s v="COMPLETED"/>
    <x v="5"/>
    <s v="20:50:17"/>
    <x v="12"/>
    <s v="SURQUILLO"/>
    <s v="LIMA"/>
    <s v="Van"/>
    <x v="1057"/>
    <n v="7.15"/>
    <n v="2.5"/>
    <n v="3"/>
    <n v="1.2"/>
    <n v="7.5"/>
    <n v="8.58"/>
    <n v="6.83"/>
    <n v="16.079999999999998"/>
  </r>
  <r>
    <s v="20:16:58"/>
    <s v="375.,-/)1336"/>
    <s v="M"/>
    <x v="0"/>
    <s v="PAY"/>
    <s v="COMPLETED"/>
    <x v="5"/>
    <s v="20:49:26"/>
    <x v="12"/>
    <s v="SURQUILLO"/>
    <s v="LIMA"/>
    <s v="Van"/>
    <x v="45"/>
    <n v="8.59"/>
    <n v="2.5"/>
    <n v="3"/>
    <n v="1.2"/>
    <n v="7.5"/>
    <n v="10.308"/>
    <n v="247.77"/>
    <n v="17.808"/>
  </r>
  <r>
    <s v="20:16:58"/>
    <s v="621),)028675"/>
    <s v="M"/>
    <x v="0"/>
    <s v="PAY"/>
    <s v="COMPLETED"/>
    <x v="5"/>
    <s v="19:51:41"/>
    <x v="0"/>
    <s v="SURQUILLO"/>
    <s v="RIMAC"/>
    <s v="Van"/>
    <x v="1223"/>
    <n v="0.50999999999999979"/>
    <n v="2.5"/>
    <n v="3"/>
    <n v="1.2"/>
    <n v="7.5"/>
    <n v="0.61199999999999977"/>
    <n v="99.09"/>
    <n v="8.1120000000000001"/>
  </r>
  <r>
    <s v="20:16:58"/>
    <s v="1692**2*8067"/>
    <s v="M"/>
    <x v="0"/>
    <s v="PAY"/>
    <s v="COMPLETED"/>
    <x v="5"/>
    <s v="20:45:35"/>
    <x v="12"/>
    <s v="SURQUILLO"/>
    <s v="SAN JUAN DE LURIGANCHO"/>
    <s v="Van"/>
    <x v="601"/>
    <n v="16.670000000000002"/>
    <n v="2.5"/>
    <n v="3"/>
    <n v="1.2"/>
    <n v="7.5"/>
    <n v="20.004000000000001"/>
    <n v="16.27"/>
    <n v="27.504000000000001"/>
  </r>
  <r>
    <s v="20:16:58"/>
    <s v="323+0-*(8268"/>
    <s v="M"/>
    <x v="0"/>
    <s v="PAY"/>
    <s v="COMPLETED"/>
    <x v="5"/>
    <s v="20:45:24"/>
    <x v="12"/>
    <s v="SURQUILLO"/>
    <s v="SAN JUAN DE LURIGANCHO"/>
    <s v="Van"/>
    <x v="225"/>
    <n v="0"/>
    <n v="2.5"/>
    <n v="3"/>
    <n v="1.2"/>
    <n v="5.73"/>
    <n v="0"/>
    <n v="8.18"/>
    <n v="5.73"/>
  </r>
  <r>
    <s v="20:16:58"/>
    <s v="493/2),-4301"/>
    <s v="M"/>
    <x v="0"/>
    <s v="PAY"/>
    <s v="COMPLETED"/>
    <x v="5"/>
    <s v="20:44:46"/>
    <x v="12"/>
    <s v="SURQUILLO"/>
    <s v="SAN JUAN DE LURIGANCHO"/>
    <s v="Van"/>
    <x v="1093"/>
    <n v="8.56"/>
    <n v="2.5"/>
    <n v="3"/>
    <n v="1.2"/>
    <n v="7.5"/>
    <n v="10.272"/>
    <n v="217.52"/>
    <n v="17.771999999999998"/>
  </r>
  <r>
    <s v="20:16:58"/>
    <s v="593+*.,/2806"/>
    <s v="M"/>
    <x v="0"/>
    <s v="PAY"/>
    <s v="COMPLETED"/>
    <x v="5"/>
    <s v="20:45:01"/>
    <x v="12"/>
    <s v="SURQUILLO"/>
    <s v="SAN JUAN DE LURIGANCHO"/>
    <s v="Van"/>
    <x v="1537"/>
    <n v="12.54"/>
    <n v="2.5"/>
    <n v="3"/>
    <n v="1.2"/>
    <n v="7.5"/>
    <n v="15.047999999999998"/>
    <n v="93.39"/>
    <n v="22.547999999999998"/>
  </r>
  <r>
    <s v="20:16:58"/>
    <s v="250+//,1842"/>
    <s v="M"/>
    <x v="0"/>
    <s v="PAY"/>
    <s v="COMPLETED"/>
    <x v="5"/>
    <s v="20:45:41"/>
    <x v="12"/>
    <s v="SURQUILLO"/>
    <s v="SAN JUAN DE LURIGANCHO"/>
    <s v="Van"/>
    <x v="1540"/>
    <n v="11.47"/>
    <n v="2.5"/>
    <n v="3"/>
    <n v="1.2"/>
    <n v="7.5"/>
    <n v="13.764000000000001"/>
    <n v="72.75"/>
    <n v="21.264000000000003"/>
  </r>
  <r>
    <s v="20:16:58"/>
    <s v="179*+)-,6768"/>
    <s v="M"/>
    <x v="0"/>
    <s v="PAY"/>
    <s v="COMPLETED"/>
    <x v="5"/>
    <s v="20:45:17"/>
    <x v="12"/>
    <s v="SURQUILLO"/>
    <s v="SAN JUAN DE LURIGANCHO"/>
    <s v="Van"/>
    <x v="1541"/>
    <n v="3.9400000000000004"/>
    <n v="2.5"/>
    <n v="3"/>
    <n v="1.2"/>
    <n v="7.5"/>
    <n v="4.7280000000000006"/>
    <n v="161.97"/>
    <n v="12.228000000000002"/>
  </r>
  <r>
    <s v="20:16:58"/>
    <s v="755/*..(3883"/>
    <s v="M"/>
    <x v="0"/>
    <s v="PAY"/>
    <s v="COMPLETED"/>
    <x v="5"/>
    <s v="20:44:53"/>
    <x v="12"/>
    <s v="SURQUILLO"/>
    <s v="SAN JUAN DE LURIGANCHO"/>
    <s v="Van"/>
    <x v="1181"/>
    <n v="12.67"/>
    <n v="2.5"/>
    <n v="3"/>
    <n v="1.2"/>
    <n v="7.5"/>
    <n v="15.203999999999999"/>
    <n v="9.34"/>
    <n v="22.704000000000001"/>
  </r>
  <r>
    <s v="20:16:58"/>
    <s v="2.100)2614"/>
    <s v="M"/>
    <x v="0"/>
    <s v="PAY"/>
    <s v="COMPLETED"/>
    <x v="5"/>
    <s v="20:44:39"/>
    <x v="12"/>
    <s v="SURQUILLO"/>
    <s v="SAN JUAN DE LURIGANCHO"/>
    <s v="Van"/>
    <x v="780"/>
    <n v="5.15"/>
    <n v="2.5"/>
    <n v="3"/>
    <n v="1.2"/>
    <n v="7.5"/>
    <n v="6.1800000000000006"/>
    <n v="200.94"/>
    <n v="13.68"/>
  </r>
  <r>
    <s v="20:16:58"/>
    <s v="8742-)(.2069"/>
    <s v="M"/>
    <x v="0"/>
    <s v="PAY"/>
    <s v="COMPLETED"/>
    <x v="5"/>
    <s v="20:49:46"/>
    <x v="12"/>
    <s v="SURQUILLO"/>
    <s v="LIMA"/>
    <s v="Van"/>
    <x v="353"/>
    <n v="0"/>
    <n v="2.5"/>
    <n v="3"/>
    <n v="1.2"/>
    <n v="6.9599999999999991"/>
    <n v="0"/>
    <n v="80.760000000000005"/>
    <n v="6.9599999999999991"/>
  </r>
  <r>
    <s v="20:21:03"/>
    <s v="661(-1*29496"/>
    <m/>
    <x v="1"/>
    <s v="COD"/>
    <s v="COMPLETED"/>
    <x v="9"/>
    <s v="21:16:35"/>
    <x v="14"/>
    <s v="SURQUILLO"/>
    <s v="LA VICTORIA"/>
    <s v="Motocicleta"/>
    <x v="1276"/>
    <n v="6.83"/>
    <n v="3.75"/>
    <n v="4.5"/>
    <n v="0.55000000000000004"/>
    <n v="16.875"/>
    <n v="3.7565000000000004"/>
    <n v="186.75"/>
    <n v="20.631499999999999"/>
  </r>
  <r>
    <s v="20:21:55"/>
    <s v="933.*-116915"/>
    <s v="S"/>
    <x v="1"/>
    <s v="PAY"/>
    <s v="COMPLETED"/>
    <x v="10"/>
    <s v="10:26:33"/>
    <x v="4"/>
    <s v="PUEBLO LIBRE"/>
    <s v="LIMA"/>
    <s v="Motocicleta"/>
    <x v="795"/>
    <n v="9.4499999999999993"/>
    <n v="3.75"/>
    <n v="4.5"/>
    <n v="0.55000000000000004"/>
    <n v="16.875"/>
    <n v="5.1974999999999998"/>
    <n v="193.17"/>
    <n v="22.072499999999998"/>
  </r>
  <r>
    <s v="20:27:31"/>
    <s v="683*20,29416"/>
    <s v="S"/>
    <x v="3"/>
    <s v="CCD"/>
    <s v="COMPLETED"/>
    <x v="9"/>
    <s v="21:22:30"/>
    <x v="14"/>
    <s v="SURQUILLO"/>
    <s v="MIRAFLORES"/>
    <s v="Motocicleta"/>
    <x v="232"/>
    <n v="5.6099999999999994"/>
    <n v="3"/>
    <n v="3.5"/>
    <n v="0.75"/>
    <n v="10.5"/>
    <n v="4.2074999999999996"/>
    <n v="79.569999999999993"/>
    <n v="14.7075"/>
  </r>
  <r>
    <s v="20:28:52"/>
    <s v="817,20)+4397"/>
    <s v="S"/>
    <x v="3"/>
    <s v="PAY"/>
    <s v="COMPLETED"/>
    <x v="9"/>
    <s v="22:52:19"/>
    <x v="15"/>
    <s v="LIMA"/>
    <s v="SANTIAGO DE SURCO"/>
    <s v="Motocicleta"/>
    <x v="687"/>
    <n v="0"/>
    <n v="3"/>
    <n v="3.5"/>
    <n v="0.75"/>
    <n v="6.23"/>
    <n v="0"/>
    <n v="204.03"/>
    <n v="6.23"/>
  </r>
  <r>
    <s v="20:29:25"/>
    <s v="401.-)0)6136"/>
    <m/>
    <x v="1"/>
    <s v="COD"/>
    <s v="COMPLETED"/>
    <x v="9"/>
    <s v="21:18:12"/>
    <x v="14"/>
    <s v="SURQUILLO"/>
    <s v="MIRAFLORES"/>
    <s v="Motocicleta"/>
    <x v="282"/>
    <n v="12.809999999999999"/>
    <n v="3.75"/>
    <n v="4.5"/>
    <n v="0.55000000000000004"/>
    <n v="16.875"/>
    <n v="7.0454999999999997"/>
    <n v="250.47"/>
    <n v="23.920500000000001"/>
  </r>
  <r>
    <s v="20:29:51"/>
    <s v="935*+*/07984"/>
    <s v="S"/>
    <x v="1"/>
    <s v="PAY"/>
    <s v="COMPLETED"/>
    <x v="10"/>
    <s v="08:59:28"/>
    <x v="8"/>
    <s v="LA MOLINA"/>
    <s v="LA MOLINA"/>
    <s v="Motocicleta"/>
    <x v="1062"/>
    <n v="16.28"/>
    <n v="3.75"/>
    <n v="4.5"/>
    <n v="0.55000000000000004"/>
    <n v="16.875"/>
    <n v="8.9540000000000006"/>
    <n v="129.85"/>
    <n v="25.829000000000001"/>
  </r>
  <r>
    <s v="20:31:54"/>
    <s v="78,.1.+3733"/>
    <m/>
    <x v="1"/>
    <s v="COD"/>
    <s v="COMPLETED"/>
    <x v="9"/>
    <s v="21:16:22"/>
    <x v="14"/>
    <s v="SURQUILLO"/>
    <s v="LA VICTORIA"/>
    <s v="Motocicleta"/>
    <x v="1542"/>
    <n v="10.82"/>
    <n v="3.75"/>
    <n v="4.5"/>
    <n v="0.55000000000000004"/>
    <n v="16.875"/>
    <n v="5.9510000000000005"/>
    <n v="192.19"/>
    <n v="22.826000000000001"/>
  </r>
  <r>
    <s v="20:32:43"/>
    <s v="312*).)-8717"/>
    <m/>
    <x v="1"/>
    <s v="COD"/>
    <s v="COMPLETED"/>
    <x v="9"/>
    <s v="21:06:17"/>
    <x v="14"/>
    <s v="SURQUILLO"/>
    <s v="SAN ISIDRO"/>
    <s v="Motocicleta"/>
    <x v="1142"/>
    <n v="1.38"/>
    <n v="3.75"/>
    <n v="4.5"/>
    <n v="0.55000000000000004"/>
    <n v="16.875"/>
    <n v="0.75900000000000001"/>
    <n v="40.14"/>
    <n v="17.634"/>
  </r>
  <r>
    <s v="20:33:41"/>
    <s v="376),1*,8477"/>
    <s v="S"/>
    <x v="1"/>
    <s v="PAY"/>
    <s v="COMPLETED"/>
    <x v="10"/>
    <s v="11:45:09"/>
    <x v="5"/>
    <s v="SAN JUAN DE LURIGANCHO"/>
    <s v="SAN JUAN DE LURIGANCHO"/>
    <s v="Motocicleta"/>
    <x v="914"/>
    <n v="12.14"/>
    <n v="3.75"/>
    <n v="4.5"/>
    <n v="0.55000000000000004"/>
    <n v="16.875"/>
    <n v="6.6770000000000005"/>
    <n v="104.81"/>
    <n v="23.552"/>
  </r>
  <r>
    <s v="20:39:24"/>
    <s v="17821(.*5042"/>
    <s v="S"/>
    <x v="3"/>
    <s v="PAY"/>
    <s v="COMPLETED"/>
    <x v="9"/>
    <s v="21:55:37"/>
    <x v="14"/>
    <s v="LIMA"/>
    <s v="SURQUILLO"/>
    <s v="Motocicleta"/>
    <x v="1543"/>
    <n v="15.05"/>
    <n v="3"/>
    <n v="3.5"/>
    <n v="0.75"/>
    <n v="10.5"/>
    <n v="11.287500000000001"/>
    <n v="4.04"/>
    <n v="21.787500000000001"/>
  </r>
  <r>
    <s v="20:44:04"/>
    <s v="6200+/**8935"/>
    <m/>
    <x v="1"/>
    <s v="COD"/>
    <s v="COMPLETED"/>
    <x v="9"/>
    <s v="21:17:43"/>
    <x v="14"/>
    <s v="SURQUILLO"/>
    <s v="BARRANCO"/>
    <s v="Motocicleta"/>
    <x v="35"/>
    <n v="2.6500000000000004"/>
    <n v="3.75"/>
    <n v="4.5"/>
    <n v="0.55000000000000004"/>
    <n v="16.875"/>
    <n v="1.4575000000000002"/>
    <n v="20.92"/>
    <n v="18.3325"/>
  </r>
  <r>
    <s v="20:44:57"/>
    <s v="627,,0/-96"/>
    <s v="S"/>
    <x v="1"/>
    <s v="PAY"/>
    <s v="COMPLETED"/>
    <x v="10"/>
    <s v="08:58:29"/>
    <x v="8"/>
    <s v="LA MOLINA"/>
    <s v="LA MOLINA"/>
    <s v="Motocicleta"/>
    <x v="166"/>
    <n v="4.41"/>
    <n v="3.75"/>
    <n v="4.5"/>
    <n v="0.55000000000000004"/>
    <n v="16.875"/>
    <n v="2.4255000000000004"/>
    <n v="143.31"/>
    <n v="19.3005"/>
  </r>
  <r>
    <s v="20:49:28"/>
    <s v="1372,-0.3481"/>
    <m/>
    <x v="1"/>
    <s v="COD"/>
    <s v="COMPLETED"/>
    <x v="9"/>
    <s v="21:23:26"/>
    <x v="14"/>
    <s v="SURQUILLO"/>
    <s v="SAN ISIDRO"/>
    <s v="Motocicleta"/>
    <x v="1122"/>
    <n v="0"/>
    <n v="3.75"/>
    <n v="4.5"/>
    <n v="0.55000000000000004"/>
    <n v="9.6749999999999989"/>
    <n v="0"/>
    <n v="242.81"/>
    <n v="9.6749999999999989"/>
  </r>
  <r>
    <s v="20:53:14"/>
    <s v="87/)/((5318"/>
    <m/>
    <x v="1"/>
    <s v="COD"/>
    <s v="COMPLETED"/>
    <x v="9"/>
    <s v="21:55:30"/>
    <x v="14"/>
    <s v="SURQUILLO"/>
    <s v="SANTIAGO DE SURCO"/>
    <s v="Motocicleta"/>
    <x v="468"/>
    <n v="9.82"/>
    <n v="3.75"/>
    <n v="4.5"/>
    <n v="0.55000000000000004"/>
    <n v="16.875"/>
    <n v="5.4010000000000007"/>
    <n v="202.53"/>
    <n v="22.276"/>
  </r>
  <r>
    <s v="20:53:58"/>
    <s v="454(-0(/7308"/>
    <s v="S"/>
    <x v="3"/>
    <s v="PAY"/>
    <s v="WAITING"/>
    <x v="9"/>
    <s v="21:12:05"/>
    <x v="14"/>
    <s v="LIMA"/>
    <s v="MIRAFLORES"/>
    <s v="Motocicleta"/>
    <x v="1389"/>
    <n v="0"/>
    <n v="3"/>
    <n v="3.5"/>
    <n v="0.75"/>
    <n v="8.2249999999999996"/>
    <n v="0"/>
    <n v="52.08"/>
    <n v="8.2249999999999996"/>
  </r>
  <r>
    <s v="20:55:27"/>
    <s v="102-++*8720"/>
    <m/>
    <x v="1"/>
    <s v="COD"/>
    <s v="COMPLETED"/>
    <x v="9"/>
    <s v="21:22:51"/>
    <x v="14"/>
    <s v="SURQUILLO"/>
    <s v="SANTIAGO DE SURCO"/>
    <s v="Motocicleta"/>
    <x v="775"/>
    <n v="10.32"/>
    <n v="3.75"/>
    <n v="4.5"/>
    <n v="0.55000000000000004"/>
    <n v="16.875"/>
    <n v="5.676000000000001"/>
    <n v="147.65"/>
    <n v="22.551000000000002"/>
  </r>
  <r>
    <s v="21:00:06"/>
    <s v="814+--,+381"/>
    <s v="S"/>
    <x v="1"/>
    <s v="PAY"/>
    <s v="COMPLETED"/>
    <x v="10"/>
    <s v="10:26:12"/>
    <x v="4"/>
    <s v="SAN JUAN DE MIRAFLORES"/>
    <s v="SAN JUAN DE MIRAFLORES"/>
    <s v="Motocicleta"/>
    <x v="1544"/>
    <n v="16.260000000000002"/>
    <n v="3.75"/>
    <n v="4.5"/>
    <n v="0.55000000000000004"/>
    <n v="16.875"/>
    <n v="8.9430000000000014"/>
    <n v="146.59"/>
    <n v="25.818000000000001"/>
  </r>
  <r>
    <s v="21:02:57"/>
    <s v="427-(**+9871"/>
    <m/>
    <x v="1"/>
    <s v="COD"/>
    <s v="COMPLETED"/>
    <x v="9"/>
    <s v="22:30:03"/>
    <x v="15"/>
    <s v="SURQUILLO"/>
    <s v="SANTIAGO DE SURCO"/>
    <s v="Motocicleta"/>
    <x v="1406"/>
    <n v="13.2"/>
    <n v="3.75"/>
    <n v="4.5"/>
    <n v="0.55000000000000004"/>
    <n v="16.875"/>
    <n v="7.26"/>
    <n v="250.06"/>
    <n v="24.134999999999998"/>
  </r>
  <r>
    <s v="21:04:27"/>
    <s v="81220,/.1998"/>
    <s v="S"/>
    <x v="3"/>
    <s v="PAY"/>
    <s v="COMPLETED"/>
    <x v="9"/>
    <s v="21:42:21"/>
    <x v="14"/>
    <s v="LIMA"/>
    <s v="LA MOLINA"/>
    <s v="Motocicleta"/>
    <x v="859"/>
    <n v="6.74"/>
    <n v="3"/>
    <n v="3.5"/>
    <n v="0.75"/>
    <n v="10.5"/>
    <n v="5.0549999999999997"/>
    <n v="50.38"/>
    <n v="15.555"/>
  </r>
  <r>
    <s v="21:07:21"/>
    <s v="1601,2*1303"/>
    <s v="S"/>
    <x v="3"/>
    <s v="PAY"/>
    <s v="COMPLETED"/>
    <x v="9"/>
    <s v="21:33:14"/>
    <x v="14"/>
    <s v="LIMA"/>
    <s v="SURQUILLO"/>
    <s v="Motocicleta"/>
    <x v="1545"/>
    <n v="3.3600000000000003"/>
    <n v="3"/>
    <n v="3.5"/>
    <n v="0.75"/>
    <n v="10.5"/>
    <n v="2.5200000000000005"/>
    <n v="92.05"/>
    <n v="13.02"/>
  </r>
  <r>
    <s v="21:10:22"/>
    <s v="334,,**(1269"/>
    <s v="S"/>
    <x v="3"/>
    <s v="PAY"/>
    <s v="COMPLETED"/>
    <x v="9"/>
    <s v="22:14:22"/>
    <x v="15"/>
    <s v="LIMA"/>
    <s v="JESUS MARIA"/>
    <s v="Motocicleta"/>
    <x v="1463"/>
    <n v="2.84"/>
    <n v="3"/>
    <n v="3.5"/>
    <n v="0.75"/>
    <n v="10.5"/>
    <n v="2.13"/>
    <n v="17.78"/>
    <n v="12.629999999999999"/>
  </r>
  <r>
    <s v="21:13:19"/>
    <s v="406*01.16104"/>
    <s v="S"/>
    <x v="3"/>
    <s v="PAY"/>
    <s v="COMPLETED"/>
    <x v="9"/>
    <s v="21:36:35"/>
    <x v="14"/>
    <s v="LIMA"/>
    <s v="PUEBLO LIBRE"/>
    <s v="Motocicleta"/>
    <x v="1396"/>
    <n v="4.62"/>
    <n v="3"/>
    <n v="3.5"/>
    <n v="0.75"/>
    <n v="10.5"/>
    <n v="3.4649999999999999"/>
    <n v="160.05000000000001"/>
    <n v="13.965"/>
  </r>
  <r>
    <s v="21:22:57"/>
    <s v="933+)(()9788"/>
    <m/>
    <x v="1"/>
    <s v="COD"/>
    <s v="COMPLETED"/>
    <x v="9"/>
    <s v="22:30:23"/>
    <x v="15"/>
    <s v="SURQUILLO"/>
    <s v="SAN ISIDRO"/>
    <s v="Motocicleta"/>
    <x v="1546"/>
    <n v="8.68"/>
    <n v="3.75"/>
    <n v="4.5"/>
    <n v="0.55000000000000004"/>
    <n v="16.875"/>
    <n v="4.774"/>
    <n v="68.349999999999994"/>
    <n v="21.649000000000001"/>
  </r>
  <r>
    <s v="21:23:40"/>
    <s v="422,0,2)8657"/>
    <s v="S"/>
    <x v="3"/>
    <s v="PAY"/>
    <s v="COMPLETED"/>
    <x v="9"/>
    <s v="22:22:25"/>
    <x v="15"/>
    <s v="LIMA"/>
    <s v="MAGDALENA DEL MAR"/>
    <s v="Motocicleta"/>
    <x v="1547"/>
    <n v="2.5999999999999996"/>
    <n v="3"/>
    <n v="3.5"/>
    <n v="0.75"/>
    <n v="10.5"/>
    <n v="1.9499999999999997"/>
    <n v="65.010000000000005"/>
    <n v="12.45"/>
  </r>
  <r>
    <s v="21:23:40"/>
    <s v="9660),*+4199"/>
    <m/>
    <x v="1"/>
    <s v="COD"/>
    <s v="COMPLETED"/>
    <x v="9"/>
    <s v="22:30:17"/>
    <x v="15"/>
    <s v="SURQUILLO"/>
    <s v="SAN ISIDRO"/>
    <s v="Motocicleta"/>
    <x v="1522"/>
    <n v="9.23"/>
    <n v="3.75"/>
    <n v="4.5"/>
    <n v="0.55000000000000004"/>
    <n v="16.875"/>
    <n v="5.0765000000000002"/>
    <n v="23.96"/>
    <n v="21.951499999999999"/>
  </r>
  <r>
    <s v="21:24:48"/>
    <s v="16-.0015623"/>
    <s v="S"/>
    <x v="0"/>
    <s v="CCD"/>
    <s v="COMPLETED"/>
    <x v="10"/>
    <s v="11:57:50"/>
    <x v="5"/>
    <s v="SAN BORJA"/>
    <s v="JESUS MARIA"/>
    <s v="Motocicleta"/>
    <x v="124"/>
    <n v="8.66"/>
    <n v="2.5"/>
    <n v="3"/>
    <n v="1.2"/>
    <n v="7.5"/>
    <n v="10.391999999999999"/>
    <n v="166.84"/>
    <n v="17.891999999999999"/>
  </r>
  <r>
    <s v="21:25:38"/>
    <s v="484(0./+8895"/>
    <m/>
    <x v="1"/>
    <s v="COD"/>
    <s v="COMPLETED"/>
    <x v="9"/>
    <s v="22:24:04"/>
    <x v="15"/>
    <s v="SURQUILLO"/>
    <s v="MIRAFLORES"/>
    <s v="Motocicleta"/>
    <x v="679"/>
    <n v="0.30999999999999961"/>
    <n v="3.75"/>
    <n v="4.5"/>
    <n v="0.55000000000000004"/>
    <n v="16.875"/>
    <n v="0.17049999999999979"/>
    <n v="117.77"/>
    <n v="17.045500000000001"/>
  </r>
  <r>
    <s v="21:28:25"/>
    <s v="840,2/.-6052"/>
    <s v="S"/>
    <x v="3"/>
    <s v="PAY"/>
    <s v="COMPLETED"/>
    <x v="9"/>
    <s v="22:15:06"/>
    <x v="15"/>
    <s v="LIMA"/>
    <s v="PUEBLO LIBRE"/>
    <s v="Motocicleta"/>
    <x v="1548"/>
    <n v="4.5600000000000005"/>
    <n v="3"/>
    <n v="3.5"/>
    <n v="0.75"/>
    <n v="10.5"/>
    <n v="3.4200000000000004"/>
    <n v="145.59"/>
    <n v="13.92"/>
  </r>
  <r>
    <s v="21:28:57"/>
    <s v="666*1,(*4973"/>
    <m/>
    <x v="1"/>
    <s v="COD"/>
    <s v="COMPLETED"/>
    <x v="9"/>
    <s v="22:21:59"/>
    <x v="15"/>
    <s v="SURQUILLO"/>
    <s v="LA VICTORIA"/>
    <s v="Motocicleta"/>
    <x v="1549"/>
    <n v="6.51"/>
    <n v="3.75"/>
    <n v="4.5"/>
    <n v="0.55000000000000004"/>
    <n v="16.875"/>
    <n v="3.5805000000000002"/>
    <n v="130.88"/>
    <n v="20.455500000000001"/>
  </r>
  <r>
    <s v="21:29:38"/>
    <s v="432))0-/5528"/>
    <m/>
    <x v="1"/>
    <s v="COD"/>
    <s v="COMPLETED"/>
    <x v="9"/>
    <s v="22:39:13"/>
    <x v="15"/>
    <s v="SURQUILLO"/>
    <s v="MIRAFLORES"/>
    <s v="Motocicleta"/>
    <x v="1550"/>
    <n v="0"/>
    <n v="3.75"/>
    <n v="4.5"/>
    <n v="0.55000000000000004"/>
    <n v="11.700000000000001"/>
    <n v="0"/>
    <n v="175.12"/>
    <n v="11.700000000000001"/>
  </r>
  <r>
    <s v="21:29:59"/>
    <s v="585-).2/304"/>
    <s v="S"/>
    <x v="3"/>
    <s v="PAY"/>
    <s v="COMPLETED"/>
    <x v="9"/>
    <s v="22:51:13"/>
    <x v="15"/>
    <s v="LIMA"/>
    <s v="SANTIAGO DE SURCO"/>
    <s v="Motocicleta"/>
    <x v="866"/>
    <n v="11.7"/>
    <n v="3"/>
    <n v="3.5"/>
    <n v="0.75"/>
    <n v="10.5"/>
    <n v="8.7749999999999986"/>
    <n v="119.7"/>
    <n v="19.274999999999999"/>
  </r>
  <r>
    <s v="21:30:57"/>
    <s v="235+(-*-8795"/>
    <s v="S"/>
    <x v="3"/>
    <s v="PAY"/>
    <s v="COMPLETED"/>
    <x v="9"/>
    <s v="22:33:49"/>
    <x v="15"/>
    <s v="LIMA"/>
    <s v="SANTIAGO DE SURCO"/>
    <s v="Motocicleta"/>
    <x v="1551"/>
    <n v="17.41"/>
    <n v="3"/>
    <n v="3.5"/>
    <n v="0.75"/>
    <n v="10.5"/>
    <n v="13.057500000000001"/>
    <n v="175.95"/>
    <n v="23.557500000000001"/>
  </r>
  <r>
    <s v="21:31:37"/>
    <s v="8910(10/8735"/>
    <s v="S"/>
    <x v="1"/>
    <s v="PAY"/>
    <s v="COMPLETED"/>
    <x v="10"/>
    <s v="11:34:06"/>
    <x v="5"/>
    <s v="JESUS MARIA"/>
    <s v="SAN ISIDRO"/>
    <s v="Motocicleta"/>
    <x v="653"/>
    <n v="0"/>
    <n v="3.75"/>
    <n v="4.5"/>
    <n v="0.55000000000000004"/>
    <n v="9"/>
    <n v="0"/>
    <n v="250.41"/>
    <n v="9"/>
  </r>
  <r>
    <s v="21:31:53"/>
    <s v="92-./+*8714"/>
    <s v="S"/>
    <x v="3"/>
    <s v="PAY"/>
    <s v="COMPLETED"/>
    <x v="9"/>
    <s v="22:22:30"/>
    <x v="15"/>
    <s v="LIMA"/>
    <s v="SANTIAGO DE SURCO"/>
    <s v="Motocicleta"/>
    <x v="185"/>
    <n v="7.4600000000000009"/>
    <n v="3"/>
    <n v="3.5"/>
    <n v="0.75"/>
    <n v="10.5"/>
    <n v="5.5950000000000006"/>
    <n v="34.49"/>
    <n v="16.094999999999999"/>
  </r>
  <r>
    <s v="21:32:47"/>
    <s v="1352-)..3083"/>
    <s v="S"/>
    <x v="3"/>
    <s v="PAY"/>
    <s v="COMPLETED"/>
    <x v="9"/>
    <s v="22:38:59"/>
    <x v="15"/>
    <s v="LIMA"/>
    <s v="SANTIAGO DE SURCO"/>
    <s v="Motocicleta"/>
    <x v="412"/>
    <n v="2.8200000000000003"/>
    <n v="3"/>
    <n v="3.5"/>
    <n v="0.75"/>
    <n v="10.5"/>
    <n v="2.1150000000000002"/>
    <n v="178.24"/>
    <n v="12.615"/>
  </r>
  <r>
    <s v="21:35:19"/>
    <s v="274)()0*2893"/>
    <s v="S"/>
    <x v="3"/>
    <s v="PAY"/>
    <s v="COMPLETED"/>
    <x v="9"/>
    <s v="22:39:06"/>
    <x v="15"/>
    <s v="LIMA"/>
    <s v="SAN BORJA"/>
    <s v="Motocicleta"/>
    <x v="579"/>
    <n v="1.5199999999999996"/>
    <n v="3"/>
    <n v="3.5"/>
    <n v="0.75"/>
    <n v="10.5"/>
    <n v="1.1399999999999997"/>
    <n v="111"/>
    <n v="11.64"/>
  </r>
  <r>
    <s v="21:35:19"/>
    <s v="2931*-++3588"/>
    <s v="S"/>
    <x v="3"/>
    <s v="PAY"/>
    <s v="COMPLETED"/>
    <x v="9"/>
    <s v="22:20:41"/>
    <x v="15"/>
    <s v="LIMA"/>
    <s v="SAN ISIDRO"/>
    <s v="Motocicleta"/>
    <x v="1552"/>
    <n v="9.89"/>
    <n v="3"/>
    <n v="3.5"/>
    <n v="0.75"/>
    <n v="10.5"/>
    <n v="7.4175000000000004"/>
    <n v="152.49"/>
    <n v="17.9175"/>
  </r>
  <r>
    <s v="21:35:19"/>
    <s v="547/-+(-6138"/>
    <s v="S"/>
    <x v="3"/>
    <s v="PAY"/>
    <s v="COMPLETED"/>
    <x v="9"/>
    <s v="21:56:09"/>
    <x v="14"/>
    <s v="LIMA"/>
    <s v="SAN ISIDRO"/>
    <s v="Motocicleta"/>
    <x v="484"/>
    <n v="10.45"/>
    <n v="3"/>
    <n v="3.5"/>
    <n v="0.75"/>
    <n v="10.5"/>
    <n v="7.8374999999999995"/>
    <n v="203.47"/>
    <n v="18.337499999999999"/>
  </r>
  <r>
    <s v="21:35:22"/>
    <s v="255//,*)5353"/>
    <s v="S"/>
    <x v="3"/>
    <s v="PAY"/>
    <s v="COMPLETED"/>
    <x v="9"/>
    <s v="22:29:54"/>
    <x v="15"/>
    <s v="LIMA"/>
    <s v="SANTIAGO DE SURCO"/>
    <s v="Motocicleta"/>
    <x v="1430"/>
    <n v="17.82"/>
    <n v="3"/>
    <n v="3.5"/>
    <n v="0.75"/>
    <n v="10.5"/>
    <n v="13.365"/>
    <n v="106.91"/>
    <n v="23.865000000000002"/>
  </r>
  <r>
    <s v="21:37:59"/>
    <s v="7452+((+7340"/>
    <s v="S"/>
    <x v="3"/>
    <s v="PAY"/>
    <s v="COMPLETED"/>
    <x v="9"/>
    <s v="22:28:10"/>
    <x v="15"/>
    <s v="LIMA"/>
    <s v="SAN ISIDRO"/>
    <s v="Motocicleta"/>
    <x v="1202"/>
    <n v="0.45999999999999996"/>
    <n v="3"/>
    <n v="3.5"/>
    <n v="0.75"/>
    <n v="10.5"/>
    <n v="0.34499999999999997"/>
    <n v="214.8"/>
    <n v="10.845000000000001"/>
  </r>
  <r>
    <s v="21:42:03"/>
    <s v="463--,/2273"/>
    <s v="S"/>
    <x v="0"/>
    <s v="CCD"/>
    <s v="COMPLETED"/>
    <x v="10"/>
    <s v="12:07:15"/>
    <x v="7"/>
    <s v="SAN ISIDRO"/>
    <s v="SANTIAGO DE SURCO"/>
    <s v="Motocicleta"/>
    <x v="722"/>
    <n v="5.73"/>
    <n v="2.5"/>
    <n v="3"/>
    <n v="1.2"/>
    <n v="7.5"/>
    <n v="6.8760000000000003"/>
    <n v="167.18"/>
    <n v="14.376000000000001"/>
  </r>
  <r>
    <s v="21:50:59"/>
    <s v="185)..//5802"/>
    <s v="S"/>
    <x v="1"/>
    <s v="PAY"/>
    <s v="IN_PROGRESS"/>
    <x v="10"/>
    <s v="08:55:15"/>
    <x v="8"/>
    <s v="LA MOLINA"/>
    <s v="LA MOLINA"/>
    <s v="Motocicleta"/>
    <x v="43"/>
    <n v="14.46"/>
    <n v="3.75"/>
    <n v="4.5"/>
    <n v="0.55000000000000004"/>
    <n v="16.875"/>
    <n v="7.9530000000000012"/>
    <n v="129.83000000000001"/>
    <n v="24.828000000000003"/>
  </r>
  <r>
    <s v="21:50:59"/>
    <s v="279,)121857"/>
    <s v="S"/>
    <x v="0"/>
    <s v="PAY"/>
    <s v="COMPLETED"/>
    <x v="7"/>
    <s v="12:18:00"/>
    <x v="7"/>
    <s v="LA MOLINA"/>
    <s v="LA MOLINA"/>
    <s v="Motocicleta"/>
    <x v="1141"/>
    <n v="12.5"/>
    <n v="2.5"/>
    <n v="3"/>
    <n v="1.2"/>
    <n v="7.5"/>
    <n v="15"/>
    <n v="8.5399999999999991"/>
    <n v="22.5"/>
  </r>
  <r>
    <s v="21:52:23"/>
    <s v="764+/+)+6241"/>
    <m/>
    <x v="1"/>
    <s v="COD"/>
    <s v="COMPLETED"/>
    <x v="9"/>
    <s v="22:32:17"/>
    <x v="15"/>
    <s v="SURQUILLO"/>
    <s v="SAN ISIDRO"/>
    <s v="Motocicleta"/>
    <x v="736"/>
    <n v="11.94"/>
    <n v="3.75"/>
    <n v="4.5"/>
    <n v="0.55000000000000004"/>
    <n v="16.875"/>
    <n v="6.5670000000000002"/>
    <n v="107.21"/>
    <n v="23.442"/>
  </r>
  <r>
    <s v="21:56:58"/>
    <s v="844-21/.7413"/>
    <s v="S"/>
    <x v="1"/>
    <s v="PAY"/>
    <s v="COMPLETED"/>
    <x v="10"/>
    <s v="12:12:54"/>
    <x v="7"/>
    <s v="SAN JUAN DE LURIGANCHO"/>
    <s v="LIMA"/>
    <s v="Motocicleta"/>
    <x v="1553"/>
    <n v="9.35"/>
    <n v="3.75"/>
    <n v="4.5"/>
    <n v="0.55000000000000004"/>
    <n v="16.875"/>
    <n v="5.1425000000000001"/>
    <n v="225.78"/>
    <n v="22.017499999999998"/>
  </r>
  <r>
    <s v="22:09:47"/>
    <s v="192+-.((4341"/>
    <s v="S"/>
    <x v="1"/>
    <s v="PAY"/>
    <s v="COMPLETED"/>
    <x v="10"/>
    <s v="11:07:41"/>
    <x v="5"/>
    <s v="INDEPENDENCIA"/>
    <s v="SAN MARTIN DE PORRES"/>
    <s v="Motocicleta"/>
    <x v="36"/>
    <n v="0"/>
    <n v="3.75"/>
    <n v="4.5"/>
    <n v="0.55000000000000004"/>
    <n v="11.97"/>
    <n v="0"/>
    <n v="201.34"/>
    <n v="11.97"/>
  </r>
  <r>
    <s v="22:16:54"/>
    <s v="332121/(6898"/>
    <s v="S"/>
    <x v="1"/>
    <s v="PAY"/>
    <s v="COMPLETED"/>
    <x v="10"/>
    <s v="13:44:37"/>
    <x v="3"/>
    <s v="MIRAFLORES"/>
    <s v="SANTIAGO DE SURCO"/>
    <s v="Motocicleta"/>
    <x v="1554"/>
    <n v="13.600000000000001"/>
    <n v="3.75"/>
    <n v="4.5"/>
    <n v="0.55000000000000004"/>
    <n v="16.875"/>
    <n v="7.4800000000000013"/>
    <n v="166.91"/>
    <n v="24.355"/>
  </r>
  <r>
    <s v="22:50:46"/>
    <s v="719/1(+,7309"/>
    <s v="S"/>
    <x v="1"/>
    <s v="PAY"/>
    <s v="COMPLETED"/>
    <x v="10"/>
    <s v="10:33:46"/>
    <x v="4"/>
    <s v="SAN MIGUEL"/>
    <s v="CARMEN DE LA LEGUA REYNOSO"/>
    <s v="Motocicleta"/>
    <x v="110"/>
    <n v="6.65"/>
    <n v="3.75"/>
    <n v="4.5"/>
    <n v="0.55000000000000004"/>
    <n v="16.875"/>
    <n v="3.6575000000000006"/>
    <n v="83.37"/>
    <n v="20.532499999999999"/>
  </r>
  <r>
    <s v="23:19:32"/>
    <s v="158.*(*+7951"/>
    <s v="S"/>
    <x v="0"/>
    <s v="CCD"/>
    <s v="COMPLETED"/>
    <x v="10"/>
    <s v="12:30:50"/>
    <x v="7"/>
    <s v="SAN MIGUEL"/>
    <s v="LA VICTORIA"/>
    <s v="Motocicleta"/>
    <x v="1555"/>
    <n v="4.4800000000000004"/>
    <n v="2.5"/>
    <n v="3"/>
    <n v="1.2"/>
    <n v="7.5"/>
    <n v="5.3760000000000003"/>
    <n v="44.77"/>
    <n v="12.876000000000001"/>
  </r>
  <r>
    <s v="23:35:12"/>
    <s v="906/-)228898"/>
    <s v="S"/>
    <x v="0"/>
    <s v="COD"/>
    <s v="COMPLETED"/>
    <x v="10"/>
    <s v="11:59:04"/>
    <x v="5"/>
    <s v="SAN ISIDRO"/>
    <s v="MIRAFLORES"/>
    <s v="Motocicleta"/>
    <x v="1060"/>
    <n v="11.53"/>
    <n v="2.5"/>
    <n v="3"/>
    <n v="1.2"/>
    <n v="7.5"/>
    <n v="13.835999999999999"/>
    <n v="69.3"/>
    <n v="21.335999999999999"/>
  </r>
  <r>
    <s v="00:48:47"/>
    <s v="300)//2)7084"/>
    <s v="S"/>
    <x v="0"/>
    <s v="CCD"/>
    <s v="COMPLETED"/>
    <x v="10"/>
    <s v="10:52:10"/>
    <x v="4"/>
    <s v="SANTIAGO DE SURCO"/>
    <s v="SANTIAGO DE SURCO"/>
    <s v="Motocicleta"/>
    <x v="728"/>
    <n v="2.34"/>
    <n v="2.5"/>
    <n v="3"/>
    <n v="1.2"/>
    <n v="7.5"/>
    <n v="2.8079999999999998"/>
    <n v="170.11"/>
    <n v="10.308"/>
  </r>
  <r>
    <s v="02:01:26"/>
    <s v="498++++19694"/>
    <s v="S"/>
    <x v="0"/>
    <s v="PAY"/>
    <s v="COMPLETED"/>
    <x v="10"/>
    <s v="11:23:06"/>
    <x v="5"/>
    <s v="LINCE"/>
    <s v="SANTIAGO DE SURCO"/>
    <s v="Motocicleta"/>
    <x v="860"/>
    <n v="7.8000000000000007"/>
    <n v="2.5"/>
    <n v="3"/>
    <n v="1.2"/>
    <n v="7.5"/>
    <n v="9.3600000000000012"/>
    <n v="133.86000000000001"/>
    <n v="16.86"/>
  </r>
  <r>
    <s v="02:06:21"/>
    <s v="740+10(+6919"/>
    <s v="S"/>
    <x v="0"/>
    <s v="PAY"/>
    <s v="COMPLETED"/>
    <x v="10"/>
    <s v="12:05:20"/>
    <x v="7"/>
    <s v="SANTIAGO DE SURCO"/>
    <s v="INDEPENDENCIA"/>
    <s v="Motocicleta"/>
    <x v="1039"/>
    <n v="7.34"/>
    <n v="2.5"/>
    <n v="3"/>
    <n v="1.2"/>
    <n v="7.5"/>
    <n v="8.8079999999999998"/>
    <n v="223.34"/>
    <n v="16.308"/>
  </r>
  <r>
    <s v="02:06:21"/>
    <s v="4360/+-05936"/>
    <s v="S"/>
    <x v="0"/>
    <s v="PAY"/>
    <s v="COMPLETED"/>
    <x v="10"/>
    <s v="13:05:22"/>
    <x v="3"/>
    <s v="SANTIAGO DE SURCO"/>
    <s v="INDEPENDENCIA"/>
    <s v="Motocicleta"/>
    <x v="80"/>
    <n v="1.62"/>
    <n v="2.5"/>
    <n v="3"/>
    <n v="1.2"/>
    <n v="7.5"/>
    <n v="1.944"/>
    <n v="239.29"/>
    <n v="9.4439999999999991"/>
  </r>
  <r>
    <s v="02:06:21"/>
    <s v="826)//,-685"/>
    <s v="S"/>
    <x v="0"/>
    <s v="PAY"/>
    <s v="COMPLETED"/>
    <x v="10"/>
    <s v="11:28:28"/>
    <x v="5"/>
    <s v="SANTIAGO DE SURCO"/>
    <s v="SAN ISIDRO"/>
    <s v="Motocicleta"/>
    <x v="847"/>
    <n v="5.18"/>
    <n v="2.5"/>
    <n v="3"/>
    <n v="1.2"/>
    <n v="7.5"/>
    <n v="6.2159999999999993"/>
    <n v="20.190000000000001"/>
    <n v="13.715999999999999"/>
  </r>
  <r>
    <s v="02:06:21"/>
    <s v="366,)+2*9964"/>
    <s v="S"/>
    <x v="0"/>
    <s v="PAY"/>
    <s v="COMPLETED"/>
    <x v="10"/>
    <s v="12:00:21"/>
    <x v="7"/>
    <s v="SANTIAGO DE SURCO"/>
    <s v="LA MOLINA"/>
    <s v="Motocicleta"/>
    <x v="47"/>
    <n v="4.43"/>
    <n v="2.5"/>
    <n v="3"/>
    <n v="1.2"/>
    <n v="7.5"/>
    <n v="5.3159999999999998"/>
    <n v="199.52"/>
    <n v="12.815999999999999"/>
  </r>
  <r>
    <s v="02:06:21"/>
    <s v="4430,1(24886"/>
    <s v="S"/>
    <x v="0"/>
    <s v="PAY"/>
    <s v="COMPLETED"/>
    <x v="10"/>
    <s v="12:15:16"/>
    <x v="7"/>
    <s v="SANTIAGO DE SURCO"/>
    <s v="INDEPENDENCIA"/>
    <s v="Motocicleta"/>
    <x v="1409"/>
    <n v="8.9"/>
    <n v="2.5"/>
    <n v="3"/>
    <n v="1.2"/>
    <n v="7.5"/>
    <n v="10.68"/>
    <n v="51.85"/>
    <n v="18.18"/>
  </r>
  <r>
    <s v="02:06:21"/>
    <s v="3382+*/)7042"/>
    <s v="S"/>
    <x v="0"/>
    <s v="PAY"/>
    <s v="COMPLETED"/>
    <x v="10"/>
    <s v="11:18:22"/>
    <x v="5"/>
    <s v="SANTIAGO DE SURCO"/>
    <s v="LIMA"/>
    <s v="Motocicleta"/>
    <x v="580"/>
    <n v="6.09"/>
    <n v="2.5"/>
    <n v="3"/>
    <n v="1.2"/>
    <n v="7.5"/>
    <n v="7.3079999999999998"/>
    <n v="136.49"/>
    <n v="14.808"/>
  </r>
  <r>
    <s v="02:28:47"/>
    <s v="599-2+2.4253"/>
    <s v="M"/>
    <x v="2"/>
    <s v="PAY"/>
    <s v="COMPLETED"/>
    <x v="10"/>
    <s v="16:37:58"/>
    <x v="2"/>
    <s v="SANTIAGO DE SURCO"/>
    <s v="SANTIAGO DE SURCO"/>
    <s v="Motocicleta"/>
    <x v="1090"/>
    <n v="2.4900000000000002"/>
    <n v="12"/>
    <n v="8"/>
    <n v="2.65"/>
    <n v="96"/>
    <n v="6.5985000000000005"/>
    <n v="148.19999999999999"/>
    <n v="102.5985"/>
  </r>
  <r>
    <s v="02:38:42"/>
    <s v="1511(,2/366"/>
    <s v="S"/>
    <x v="0"/>
    <s v="PAY"/>
    <s v="COMPLETED"/>
    <x v="10"/>
    <s v="14:25:19"/>
    <x v="9"/>
    <s v="SURQUILLO"/>
    <s v="BELLAVISTA"/>
    <s v="Motocicleta"/>
    <x v="383"/>
    <n v="17.329999999999998"/>
    <n v="2.5"/>
    <n v="3"/>
    <n v="1.2"/>
    <n v="7.5"/>
    <n v="20.795999999999996"/>
    <n v="57.94"/>
    <n v="28.295999999999996"/>
  </r>
  <r>
    <s v="02:38:42"/>
    <s v="5(,+)25563"/>
    <s v="S"/>
    <x v="0"/>
    <s v="PAY"/>
    <s v="COMPLETED"/>
    <x v="10"/>
    <s v="10:21:46"/>
    <x v="4"/>
    <s v="SURQUILLO"/>
    <s v="LIMA"/>
    <s v="Motocicleta"/>
    <x v="318"/>
    <n v="3.2300000000000004"/>
    <n v="2.5"/>
    <n v="3"/>
    <n v="1.2"/>
    <n v="7.5"/>
    <n v="3.8760000000000003"/>
    <n v="32.22"/>
    <n v="11.376000000000001"/>
  </r>
  <r>
    <s v="02:38:42"/>
    <s v="138+/(2+1036"/>
    <s v="S"/>
    <x v="0"/>
    <s v="PAY"/>
    <s v="COMPLETED"/>
    <x v="10"/>
    <s v="15:50:49"/>
    <x v="11"/>
    <s v="SURQUILLO"/>
    <s v="VENTANILLA"/>
    <s v="Motocicleta"/>
    <x v="1556"/>
    <n v="6.6099999999999994"/>
    <n v="2.5"/>
    <n v="3"/>
    <n v="1.2"/>
    <n v="7.5"/>
    <n v="7.9319999999999986"/>
    <n v="32.590000000000003"/>
    <n v="15.431999999999999"/>
  </r>
  <r>
    <s v="02:38:42"/>
    <s v="30*++*-1"/>
    <s v="S"/>
    <x v="0"/>
    <s v="PAY"/>
    <s v="COMPLETED"/>
    <x v="10"/>
    <s v="14:38:11"/>
    <x v="9"/>
    <s v="SURQUILLO"/>
    <s v="CALLAO"/>
    <s v="Motocicleta"/>
    <x v="196"/>
    <n v="10.210000000000001"/>
    <n v="2.5"/>
    <n v="3"/>
    <n v="1.2"/>
    <n v="7.5"/>
    <n v="12.252000000000001"/>
    <n v="218.06"/>
    <n v="19.752000000000002"/>
  </r>
  <r>
    <s v="02:38:42"/>
    <s v="309.++026858"/>
    <s v="S"/>
    <x v="0"/>
    <s v="PAY"/>
    <s v="COMPLETED"/>
    <x v="10"/>
    <s v="11:10:59"/>
    <x v="5"/>
    <s v="SURQUILLO"/>
    <s v="SAN ISIDRO"/>
    <s v="Motocicleta"/>
    <x v="1308"/>
    <n v="15.719999999999999"/>
    <n v="2.5"/>
    <n v="3"/>
    <n v="1.2"/>
    <n v="7.5"/>
    <n v="18.863999999999997"/>
    <n v="142.9"/>
    <n v="26.363999999999997"/>
  </r>
  <r>
    <s v="02:38:42"/>
    <s v="165)+-)08962"/>
    <s v="S"/>
    <x v="0"/>
    <s v="PAY"/>
    <s v="COMPLETED"/>
    <x v="10"/>
    <s v="10:20:43"/>
    <x v="4"/>
    <s v="SURQUILLO"/>
    <s v="LIMA"/>
    <s v="Motocicleta"/>
    <x v="895"/>
    <n v="6.24"/>
    <n v="2.5"/>
    <n v="3"/>
    <n v="1.2"/>
    <n v="7.5"/>
    <n v="7.4879999999999995"/>
    <n v="133.38"/>
    <n v="14.988"/>
  </r>
  <r>
    <s v="02:38:42"/>
    <s v="588)1(2,5188"/>
    <s v="S"/>
    <x v="0"/>
    <s v="PAY"/>
    <s v="COMPLETED"/>
    <x v="10"/>
    <s v="11:11:28"/>
    <x v="5"/>
    <s v="SURQUILLO"/>
    <s v="SAN ISIDRO"/>
    <s v="Motocicleta"/>
    <x v="131"/>
    <n v="12.71"/>
    <n v="2.5"/>
    <n v="3"/>
    <n v="1.2"/>
    <n v="7.5"/>
    <n v="15.252000000000001"/>
    <n v="27.44"/>
    <n v="22.752000000000002"/>
  </r>
  <r>
    <s v="02:38:42"/>
    <s v="721(0.014338"/>
    <s v="S"/>
    <x v="0"/>
    <s v="PAY"/>
    <s v="COMPLETED"/>
    <x v="10"/>
    <s v="11:03:34"/>
    <x v="5"/>
    <s v="SURQUILLO"/>
    <s v="LIMA"/>
    <s v="Motocicleta"/>
    <x v="1557"/>
    <n v="9.5399999999999991"/>
    <n v="2.5"/>
    <n v="3"/>
    <n v="1.2"/>
    <n v="7.5"/>
    <n v="11.447999999999999"/>
    <n v="57.42"/>
    <n v="18.948"/>
  </r>
  <r>
    <s v="02:38:42"/>
    <s v="7030.2.26926"/>
    <s v="S"/>
    <x v="0"/>
    <s v="PAY"/>
    <s v="COMPLETED"/>
    <x v="10"/>
    <s v="10:21:15"/>
    <x v="4"/>
    <s v="SURQUILLO"/>
    <s v="LIMA"/>
    <s v="Motocicleta"/>
    <x v="1558"/>
    <n v="16.559999999999999"/>
    <n v="2.5"/>
    <n v="3"/>
    <n v="1.2"/>
    <n v="7.5"/>
    <n v="19.871999999999996"/>
    <n v="8.93"/>
    <n v="27.371999999999996"/>
  </r>
  <r>
    <s v="02:38:42"/>
    <s v="4251-.2.2857"/>
    <s v="S"/>
    <x v="0"/>
    <s v="PAY"/>
    <s v="COMPLETED"/>
    <x v="10"/>
    <s v="10:47:00"/>
    <x v="4"/>
    <s v="SURQUILLO"/>
    <s v="LIMA"/>
    <s v="Motocicleta"/>
    <x v="1284"/>
    <n v="14.3"/>
    <n v="2.5"/>
    <n v="3"/>
    <n v="1.2"/>
    <n v="7.5"/>
    <n v="17.16"/>
    <n v="240.36"/>
    <n v="24.66"/>
  </r>
  <r>
    <s v="03:01:36"/>
    <s v="668.)((.6120"/>
    <s v="S"/>
    <x v="0"/>
    <s v="PAY"/>
    <s v="COMPLETED"/>
    <x v="10"/>
    <s v="11:20:29"/>
    <x v="5"/>
    <s v="MIRAFLORES"/>
    <s v="JESUS MARIA"/>
    <s v="Motocicleta"/>
    <x v="169"/>
    <n v="17.05"/>
    <n v="2.5"/>
    <n v="3"/>
    <n v="1.2"/>
    <n v="7.5"/>
    <n v="20.46"/>
    <n v="40.74"/>
    <n v="27.96"/>
  </r>
  <r>
    <s v="03:06:16"/>
    <s v="837)0)++42"/>
    <s v="S"/>
    <x v="0"/>
    <s v="PAY"/>
    <s v="COMPLETED"/>
    <x v="10"/>
    <s v="12:12:23"/>
    <x v="7"/>
    <s v="MIRAFLORES"/>
    <s v="BELLAVISTA"/>
    <s v="Motocicleta"/>
    <x v="1274"/>
    <n v="13.42"/>
    <n v="2.5"/>
    <n v="3"/>
    <n v="1.2"/>
    <n v="7.5"/>
    <n v="16.103999999999999"/>
    <n v="161.79"/>
    <n v="23.603999999999999"/>
  </r>
  <r>
    <s v="03:06:16"/>
    <s v="528.0+1-2658"/>
    <s v="S"/>
    <x v="0"/>
    <s v="PAY"/>
    <s v="COMPLETED"/>
    <x v="10"/>
    <s v="11:24:31"/>
    <x v="5"/>
    <s v="MIRAFLORES"/>
    <s v="SAN BORJA"/>
    <s v="Motocicleta"/>
    <x v="90"/>
    <n v="12.18"/>
    <n v="2.5"/>
    <n v="3"/>
    <n v="1.2"/>
    <n v="7.5"/>
    <n v="14.616"/>
    <n v="7.65"/>
    <n v="22.116"/>
  </r>
  <r>
    <s v="03:20:25"/>
    <s v="757.-,002006"/>
    <s v="M"/>
    <x v="0"/>
    <s v="PAY"/>
    <s v="COMPLETED"/>
    <x v="10"/>
    <s v="11:59:33"/>
    <x v="5"/>
    <s v="SURQUILLO"/>
    <s v="SURQUILLO"/>
    <s v="Motocicleta"/>
    <x v="1225"/>
    <n v="8.74"/>
    <n v="2.5"/>
    <n v="3"/>
    <n v="1.2"/>
    <n v="7.5"/>
    <n v="10.488"/>
    <n v="13.32"/>
    <n v="17.988"/>
  </r>
  <r>
    <s v="03:20:25"/>
    <s v="182(1*()1785"/>
    <s v="M"/>
    <x v="0"/>
    <s v="PAY"/>
    <s v="COMPLETED"/>
    <x v="10"/>
    <s v="11:33:27"/>
    <x v="5"/>
    <s v="SURQUILLO"/>
    <s v="SAN MIGUEL"/>
    <s v="Motocicleta"/>
    <x v="971"/>
    <n v="2.3499999999999996"/>
    <n v="2.5"/>
    <n v="3"/>
    <n v="1.2"/>
    <n v="7.5"/>
    <n v="2.8199999999999994"/>
    <n v="7.76"/>
    <n v="10.32"/>
  </r>
  <r>
    <s v="03:20:25"/>
    <s v="868(.).-5038"/>
    <s v="M"/>
    <x v="0"/>
    <s v="PAY"/>
    <s v="COMPLETED"/>
    <x v="10"/>
    <s v="11:46:40"/>
    <x v="5"/>
    <s v="SURQUILLO"/>
    <s v="SAN LUIS"/>
    <s v="Motocicleta"/>
    <x v="951"/>
    <n v="2.5"/>
    <n v="2.5"/>
    <n v="3"/>
    <n v="1.2"/>
    <n v="7.5"/>
    <n v="3"/>
    <n v="26.37"/>
    <n v="10.5"/>
  </r>
  <r>
    <s v="03:20:25"/>
    <s v="4822)-,01541"/>
    <s v="M"/>
    <x v="2"/>
    <s v="PAY"/>
    <s v="COMPLETED"/>
    <x v="5"/>
    <s v="13:34:34"/>
    <x v="3"/>
    <s v="SURQUILLO"/>
    <s v="LINCE"/>
    <s v="Motocicleta"/>
    <x v="1518"/>
    <n v="0"/>
    <n v="12"/>
    <n v="8"/>
    <n v="2.65"/>
    <n v="87.84"/>
    <n v="0"/>
    <n v="192.94"/>
    <n v="87.84"/>
  </r>
  <r>
    <s v="03:20:25"/>
    <s v="592*+/0/5094"/>
    <s v="M"/>
    <x v="0"/>
    <s v="PAY"/>
    <s v="IN_PROGRESS"/>
    <x v="10"/>
    <s v="10:19:50"/>
    <x v="4"/>
    <s v="SURQUILLO"/>
    <s v="LINCE"/>
    <s v="Motocicleta"/>
    <x v="287"/>
    <n v="1.0499999999999998"/>
    <n v="2.5"/>
    <n v="3"/>
    <n v="1.2"/>
    <n v="7.5"/>
    <n v="1.2599999999999998"/>
    <n v="93.2"/>
    <n v="8.76"/>
  </r>
  <r>
    <s v="03:20:25"/>
    <s v="6300(.26512"/>
    <s v="M"/>
    <x v="0"/>
    <s v="PAY"/>
    <s v="COMPLETED"/>
    <x v="10"/>
    <s v="11:04:54"/>
    <x v="5"/>
    <s v="SURQUILLO"/>
    <s v="BRENA"/>
    <s v="Motocicleta"/>
    <x v="717"/>
    <n v="15.2"/>
    <n v="2.5"/>
    <n v="3"/>
    <n v="1.2"/>
    <n v="7.5"/>
    <n v="18.239999999999998"/>
    <n v="44.18"/>
    <n v="25.74"/>
  </r>
  <r>
    <s v="03:20:25"/>
    <s v="288.(2-)9847"/>
    <s v="M"/>
    <x v="0"/>
    <s v="PAY"/>
    <s v="COMPLETED"/>
    <x v="10"/>
    <s v="12:06:20"/>
    <x v="7"/>
    <s v="SURQUILLO"/>
    <s v="MIRAFLORES"/>
    <s v="Motocicleta"/>
    <x v="368"/>
    <n v="17.21"/>
    <n v="2.5"/>
    <n v="3"/>
    <n v="1.2"/>
    <n v="7.5"/>
    <n v="20.652000000000001"/>
    <n v="217.84"/>
    <n v="28.152000000000001"/>
  </r>
  <r>
    <s v="03:20:25"/>
    <s v="889+1,,+4962"/>
    <s v="M"/>
    <x v="0"/>
    <s v="PAY"/>
    <s v="COMPLETED"/>
    <x v="10"/>
    <s v="10:46:15"/>
    <x v="4"/>
    <s v="SURQUILLO"/>
    <s v="LIMA"/>
    <s v="Motocicleta"/>
    <x v="882"/>
    <n v="15.21"/>
    <n v="2.5"/>
    <n v="3"/>
    <n v="1.2"/>
    <n v="7.5"/>
    <n v="18.251999999999999"/>
    <n v="1.6"/>
    <n v="25.751999999999999"/>
  </r>
  <r>
    <s v="03:20:25"/>
    <s v="422/2*11492"/>
    <s v="M"/>
    <x v="0"/>
    <s v="PAY"/>
    <s v="COMPLETED"/>
    <x v="10"/>
    <s v="11:37:23"/>
    <x v="5"/>
    <s v="SURQUILLO"/>
    <s v="SAN LUIS"/>
    <s v="Motocicleta"/>
    <x v="1559"/>
    <n v="0.43999999999999995"/>
    <n v="2.5"/>
    <n v="3"/>
    <n v="1.2"/>
    <n v="7.5"/>
    <n v="0.52799999999999991"/>
    <n v="234.79"/>
    <n v="8.0280000000000005"/>
  </r>
  <r>
    <s v="03:20:25"/>
    <s v="582,++221808"/>
    <s v="M"/>
    <x v="0"/>
    <s v="PAY"/>
    <s v="COMPLETED"/>
    <x v="10"/>
    <s v="11:36:52"/>
    <x v="5"/>
    <s v="SURQUILLO"/>
    <s v="SAN LUIS"/>
    <s v="Motocicleta"/>
    <x v="605"/>
    <n v="9.32"/>
    <n v="2.5"/>
    <n v="3"/>
    <n v="1.2"/>
    <n v="7.5"/>
    <n v="11.183999999999999"/>
    <n v="164.51"/>
    <n v="18.683999999999997"/>
  </r>
  <r>
    <s v="03:20:25"/>
    <s v="9261+/-,5320"/>
    <s v="M"/>
    <x v="0"/>
    <s v="PAY"/>
    <s v="COMPLETED"/>
    <x v="10"/>
    <s v="11:36:18"/>
    <x v="5"/>
    <s v="SURQUILLO"/>
    <s v="SAN LUIS"/>
    <s v="Motocicleta"/>
    <x v="1011"/>
    <n v="3.7"/>
    <n v="2.5"/>
    <n v="3"/>
    <n v="1.2"/>
    <n v="7.5"/>
    <n v="4.4400000000000004"/>
    <n v="36.51"/>
    <n v="11.940000000000001"/>
  </r>
  <r>
    <s v="03:20:25"/>
    <s v="898/0*0(3190"/>
    <s v="M"/>
    <x v="0"/>
    <s v="PAY"/>
    <s v="COMPLETED"/>
    <x v="10"/>
    <s v="11:35:39"/>
    <x v="5"/>
    <s v="SURQUILLO"/>
    <s v="SAN LUIS"/>
    <s v="Motocicleta"/>
    <x v="176"/>
    <n v="12.57"/>
    <n v="2.5"/>
    <n v="3"/>
    <n v="1.2"/>
    <n v="7.5"/>
    <n v="15.084"/>
    <n v="133.09"/>
    <n v="22.584"/>
  </r>
  <r>
    <s v="03:20:25"/>
    <s v="321)1.-)9873"/>
    <s v="M"/>
    <x v="0"/>
    <s v="PAY"/>
    <s v="COMPLETED"/>
    <x v="10"/>
    <s v="12:13:02"/>
    <x v="7"/>
    <s v="SURQUILLO"/>
    <s v="LIMA"/>
    <s v="Motocicleta"/>
    <x v="348"/>
    <n v="8.34"/>
    <n v="2.5"/>
    <n v="3"/>
    <n v="1.2"/>
    <n v="7.5"/>
    <n v="10.007999999999999"/>
    <n v="35.659999999999997"/>
    <n v="17.507999999999999"/>
  </r>
  <r>
    <s v="03:20:25"/>
    <s v="39.)2-+442"/>
    <s v="M"/>
    <x v="0"/>
    <s v="PAY"/>
    <s v="COMPLETED"/>
    <x v="10"/>
    <s v="11:47:26"/>
    <x v="5"/>
    <s v="SURQUILLO"/>
    <s v="PUEBLO LIBRE"/>
    <s v="Motocicleta"/>
    <x v="1560"/>
    <n v="11.15"/>
    <n v="2.5"/>
    <n v="3"/>
    <n v="1.2"/>
    <n v="7.5"/>
    <n v="13.38"/>
    <n v="121.83"/>
    <n v="20.880000000000003"/>
  </r>
  <r>
    <s v="03:20:25"/>
    <s v="193++++.2235"/>
    <s v="M"/>
    <x v="0"/>
    <s v="PAY"/>
    <s v="COMPLETED"/>
    <x v="10"/>
    <s v="14:53:27"/>
    <x v="9"/>
    <s v="SURQUILLO"/>
    <s v="MIRAFLORES"/>
    <s v="Motocicleta"/>
    <x v="1497"/>
    <n v="0"/>
    <n v="2.5"/>
    <n v="3"/>
    <n v="1.2"/>
    <n v="5.37"/>
    <n v="0"/>
    <n v="216.13"/>
    <n v="5.37"/>
  </r>
  <r>
    <s v="03:20:25"/>
    <s v="535/.+(22486"/>
    <s v="M"/>
    <x v="2"/>
    <s v="PAY"/>
    <s v="FAILED"/>
    <x v="5"/>
    <s v="10:44:55"/>
    <x v="4"/>
    <s v="SURQUILLO"/>
    <s v="LA MOLINA"/>
    <s v="Motocicleta"/>
    <x v="646"/>
    <n v="0"/>
    <n v="12"/>
    <n v="8"/>
    <n v="2.65"/>
    <n v="57.92"/>
    <n v="0"/>
    <n v="230.61"/>
    <n v="57.92"/>
  </r>
  <r>
    <s v="03:20:25"/>
    <s v="744)*0()1126"/>
    <s v="M"/>
    <x v="0"/>
    <s v="PAY"/>
    <s v="IN_PROGRESS"/>
    <x v="10"/>
    <s v="09:53:16"/>
    <x v="10"/>
    <s v="SURQUILLO"/>
    <s v="LA MOLINA"/>
    <s v="Motocicleta"/>
    <x v="1100"/>
    <n v="0"/>
    <n v="2.5"/>
    <n v="3"/>
    <n v="1.2"/>
    <n v="6.0299999999999994"/>
    <n v="0"/>
    <n v="225.86"/>
    <n v="6.0299999999999994"/>
  </r>
  <r>
    <s v="03:20:25"/>
    <s v="9501,1,07555"/>
    <s v="M"/>
    <x v="2"/>
    <s v="PAY"/>
    <s v="COMPLETED"/>
    <x v="5"/>
    <s v="19:01:51"/>
    <x v="0"/>
    <s v="SURQUILLO"/>
    <s v="LA MOLINA"/>
    <s v="Motocicleta"/>
    <x v="805"/>
    <n v="4.32"/>
    <n v="12"/>
    <n v="8"/>
    <n v="2.65"/>
    <n v="96"/>
    <n v="11.448"/>
    <n v="134.56"/>
    <n v="107.44800000000001"/>
  </r>
  <r>
    <s v="03:20:25"/>
    <s v="553),,(11826"/>
    <s v="M"/>
    <x v="0"/>
    <s v="PAY"/>
    <s v="COMPLETED"/>
    <x v="10"/>
    <s v="10:35:38"/>
    <x v="4"/>
    <s v="SURQUILLO"/>
    <s v="SAN BORJA"/>
    <s v="Motocicleta"/>
    <x v="1320"/>
    <n v="17.77"/>
    <n v="2.5"/>
    <n v="3"/>
    <n v="1.2"/>
    <n v="7.5"/>
    <n v="21.323999999999998"/>
    <n v="160.71"/>
    <n v="28.823999999999998"/>
  </r>
  <r>
    <s v="03:20:25"/>
    <s v="686(,0(-9597"/>
    <s v="M"/>
    <x v="0"/>
    <s v="PAY"/>
    <s v="COMPLETED"/>
    <x v="10"/>
    <s v="12:03:36"/>
    <x v="7"/>
    <s v="SURQUILLO"/>
    <s v="LIMA"/>
    <s v="Motocicleta"/>
    <x v="1561"/>
    <n v="0.31999999999999984"/>
    <n v="2.5"/>
    <n v="3"/>
    <n v="1.2"/>
    <n v="7.5"/>
    <n v="0.38399999999999979"/>
    <n v="204.98"/>
    <n v="7.8839999999999995"/>
  </r>
  <r>
    <s v="03:20:25"/>
    <s v="2141.++02148"/>
    <s v="M"/>
    <x v="0"/>
    <s v="PAY"/>
    <s v="COMPLETED"/>
    <x v="10"/>
    <s v="12:33:03"/>
    <x v="7"/>
    <s v="SURQUILLO"/>
    <s v="BARRANCO"/>
    <s v="Motocicleta"/>
    <x v="1147"/>
    <n v="16.77"/>
    <n v="2.5"/>
    <n v="3"/>
    <n v="1.2"/>
    <n v="7.5"/>
    <n v="20.123999999999999"/>
    <n v="113.21"/>
    <n v="27.623999999999999"/>
  </r>
  <r>
    <s v="03:20:25"/>
    <s v="943/+.-*857"/>
    <s v="M"/>
    <x v="2"/>
    <s v="PAY"/>
    <s v="FAILED"/>
    <x v="5"/>
    <s v="10:58:38"/>
    <x v="4"/>
    <s v="SURQUILLO"/>
    <s v="SAN MIGUEL"/>
    <s v="Motocicleta"/>
    <x v="967"/>
    <n v="1.6899999999999995"/>
    <n v="12"/>
    <n v="8"/>
    <n v="2.65"/>
    <n v="96"/>
    <n v="4.4784999999999986"/>
    <n v="171.29"/>
    <n v="100.4785"/>
  </r>
  <r>
    <s v="03:20:25"/>
    <s v="1340(/,01859"/>
    <s v="M"/>
    <x v="1"/>
    <s v="PAY"/>
    <s v="COMPLETED"/>
    <x v="5"/>
    <s v="13:33:16"/>
    <x v="3"/>
    <s v="SURQUILLO"/>
    <s v="SAN MIGUEL"/>
    <s v="Motocicleta"/>
    <x v="567"/>
    <n v="9.7200000000000006"/>
    <n v="3.75"/>
    <n v="4.5"/>
    <n v="0.55000000000000004"/>
    <n v="16.875"/>
    <n v="5.346000000000001"/>
    <n v="153.43"/>
    <n v="22.221"/>
  </r>
  <r>
    <s v="03:20:25"/>
    <s v="951+)2/,6571"/>
    <s v="M"/>
    <x v="0"/>
    <s v="PAY"/>
    <s v="FAILED"/>
    <x v="10"/>
    <s v="11:36:39"/>
    <x v="5"/>
    <s v="SURQUILLO"/>
    <s v="SAN MIGUEL"/>
    <s v="Motocicleta"/>
    <x v="1346"/>
    <n v="16.72"/>
    <n v="2.5"/>
    <n v="3"/>
    <n v="1.2"/>
    <n v="7.5"/>
    <n v="20.063999999999997"/>
    <n v="48.57"/>
    <n v="27.563999999999997"/>
  </r>
  <r>
    <s v="07:23:54"/>
    <s v="821/+((22445"/>
    <s v="S"/>
    <x v="2"/>
    <s v="PAY"/>
    <s v="FAILED"/>
    <x v="10"/>
    <s v="10:08:55"/>
    <x v="4"/>
    <s v="SURQUILLO"/>
    <s v="LA MOLINA"/>
    <s v="Motocicleta"/>
    <x v="1229"/>
    <n v="7.75"/>
    <n v="12"/>
    <n v="8"/>
    <n v="2.65"/>
    <n v="96"/>
    <n v="20.537499999999998"/>
    <n v="62.59"/>
    <n v="116.53749999999999"/>
  </r>
  <r>
    <s v="08:01:46"/>
    <s v="241(.1+12073"/>
    <s v="S"/>
    <x v="1"/>
    <s v="PAY"/>
    <s v="COMPLETED"/>
    <x v="10"/>
    <s v="09:18:32"/>
    <x v="10"/>
    <s v="LA MOLINA"/>
    <s v="SANTIAGO DE SURCO"/>
    <s v="Motocicleta"/>
    <x v="618"/>
    <n v="7.6099999999999994"/>
    <n v="3.75"/>
    <n v="4.5"/>
    <n v="0.55000000000000004"/>
    <n v="16.875"/>
    <n v="4.1855000000000002"/>
    <n v="14.88"/>
    <n v="21.060500000000001"/>
  </r>
  <r>
    <s v="08:21:19"/>
    <s v="531*21/.4354"/>
    <s v="S"/>
    <x v="2"/>
    <s v="PAY"/>
    <s v="COMPLETED"/>
    <x v="10"/>
    <s v="11:25:53"/>
    <x v="5"/>
    <s v="SURQUILLO"/>
    <s v="SAN BORJA"/>
    <s v="Motocicleta"/>
    <x v="1532"/>
    <n v="5.6400000000000006"/>
    <n v="12"/>
    <n v="8"/>
    <n v="2.65"/>
    <n v="96"/>
    <n v="14.946000000000002"/>
    <n v="112.46"/>
    <n v="110.946"/>
  </r>
  <r>
    <s v="08:33:22"/>
    <s v="489--+*06113"/>
    <s v="S"/>
    <x v="2"/>
    <s v="PAY"/>
    <s v="COMPLETED"/>
    <x v="10"/>
    <s v="11:49:13"/>
    <x v="5"/>
    <s v="SURQUILLO"/>
    <s v="MIRAFLORES"/>
    <s v="Motocicleta"/>
    <x v="720"/>
    <n v="0"/>
    <n v="12"/>
    <n v="8"/>
    <n v="2.65"/>
    <n v="62.96"/>
    <n v="0"/>
    <n v="163.46"/>
    <n v="62.96"/>
  </r>
  <r>
    <s v="08:43:35"/>
    <s v="483,-,((5203"/>
    <s v="S"/>
    <x v="1"/>
    <s v="PAY"/>
    <s v="COMPLETED"/>
    <x v="10"/>
    <s v="10:07:42"/>
    <x v="4"/>
    <s v="SURQUILLO"/>
    <s v="SANTIAGO DE SURCO"/>
    <s v="Motocicleta"/>
    <x v="1258"/>
    <n v="7.01"/>
    <n v="3.75"/>
    <n v="4.5"/>
    <n v="0.55000000000000004"/>
    <n v="16.875"/>
    <n v="3.8555000000000001"/>
    <n v="66.94"/>
    <n v="20.730499999999999"/>
  </r>
  <r>
    <s v="08:44:07"/>
    <s v="729/*-)*226"/>
    <s v="S"/>
    <x v="1"/>
    <s v="PAY"/>
    <s v="IN_PROGRESS"/>
    <x v="10"/>
    <s v="10:18:37"/>
    <x v="4"/>
    <s v="SURQUILLO"/>
    <s v="VILLA MARIA DEL TRIUNFO"/>
    <s v="Motocicleta"/>
    <x v="1126"/>
    <n v="0"/>
    <n v="3.75"/>
    <n v="4.5"/>
    <n v="0.55000000000000004"/>
    <n v="4.8150000000000004"/>
    <n v="0"/>
    <n v="118.41"/>
    <n v="4.8150000000000004"/>
  </r>
  <r>
    <s v="08:44:07"/>
    <s v="484-,*+*447"/>
    <s v="S"/>
    <x v="1"/>
    <s v="PAY"/>
    <s v="WAITING"/>
    <x v="12"/>
    <s v="11:33:35"/>
    <x v="5"/>
    <s v="SURQUILLO"/>
    <s v="VILLA MARIA DEL TRIUNFO"/>
    <s v="Motocicleta"/>
    <x v="718"/>
    <n v="8.6"/>
    <n v="3.75"/>
    <n v="4.5"/>
    <n v="0.55000000000000004"/>
    <n v="16.875"/>
    <n v="4.7300000000000004"/>
    <n v="146.94"/>
    <n v="21.605"/>
  </r>
  <r>
    <s v="08:44:07"/>
    <s v="189/++0*5920"/>
    <s v="S"/>
    <x v="1"/>
    <s v="PAY"/>
    <s v="COMPLETED"/>
    <x v="12"/>
    <s v="13:19:23"/>
    <x v="3"/>
    <s v="SURQUILLO"/>
    <s v="VILLA MARIA DEL TRIUNFO"/>
    <s v="Motocicleta"/>
    <x v="478"/>
    <n v="4.8499999999999996"/>
    <n v="3.75"/>
    <n v="4.5"/>
    <n v="0.55000000000000004"/>
    <n v="16.875"/>
    <n v="2.6675"/>
    <n v="221.84"/>
    <n v="19.5425"/>
  </r>
  <r>
    <s v="08:44:40"/>
    <s v="86)+)2*7367"/>
    <s v="S"/>
    <x v="1"/>
    <s v="PAY"/>
    <s v="COMPLETED"/>
    <x v="10"/>
    <s v="09:02:03"/>
    <x v="10"/>
    <s v="SURQUILLO"/>
    <s v="MIRAFLORES"/>
    <s v="Motocicleta"/>
    <x v="1562"/>
    <n v="15.989999999999998"/>
    <n v="3.75"/>
    <n v="4.5"/>
    <n v="0.55000000000000004"/>
    <n v="16.875"/>
    <n v="8.7944999999999993"/>
    <n v="217.49"/>
    <n v="25.669499999999999"/>
  </r>
  <r>
    <s v="08:45:52"/>
    <s v="542,-)0.3917"/>
    <s v="S"/>
    <x v="1"/>
    <s v="PAY"/>
    <s v="COMPLETED"/>
    <x v="10"/>
    <s v="09:46:27"/>
    <x v="10"/>
    <s v="SURQUILLO"/>
    <s v="SANTIAGO DE SURCO"/>
    <s v="Motocicleta"/>
    <x v="1117"/>
    <n v="10.87"/>
    <n v="3.75"/>
    <n v="4.5"/>
    <n v="0.55000000000000004"/>
    <n v="16.875"/>
    <n v="5.9785000000000004"/>
    <n v="183.07"/>
    <n v="22.8535"/>
  </r>
  <r>
    <s v="08:52:24"/>
    <s v="9960.-+-9181"/>
    <s v="S"/>
    <x v="3"/>
    <s v="PAY"/>
    <s v="COMPLETED"/>
    <x v="10"/>
    <s v="09:23:34"/>
    <x v="10"/>
    <s v="LIMA"/>
    <s v="LA MOLINA"/>
    <s v="Motocicleta"/>
    <x v="644"/>
    <n v="1.3899999999999997"/>
    <n v="3"/>
    <n v="3.5"/>
    <n v="0.75"/>
    <n v="10.5"/>
    <n v="1.0424999999999998"/>
    <n v="145.59"/>
    <n v="11.5425"/>
  </r>
  <r>
    <s v="08:52:45"/>
    <s v="373/(2*16261"/>
    <s v="S"/>
    <x v="3"/>
    <s v="PAY"/>
    <s v="COMPLETED"/>
    <x v="10"/>
    <s v="11:07:28"/>
    <x v="5"/>
    <s v="LIMA"/>
    <s v="SAN MIGUEL"/>
    <s v="Motocicleta"/>
    <x v="1328"/>
    <n v="1.33"/>
    <n v="3"/>
    <n v="3.5"/>
    <n v="0.75"/>
    <n v="10.5"/>
    <n v="0.99750000000000005"/>
    <n v="171.72"/>
    <n v="11.4975"/>
  </r>
  <r>
    <s v="08:54:02"/>
    <s v="8260210+1793"/>
    <s v="M"/>
    <x v="1"/>
    <s v="PAY"/>
    <s v="COMPLETED"/>
    <x v="10"/>
    <s v="09:47:54"/>
    <x v="10"/>
    <s v="SURQUILLO"/>
    <s v="CHORRILLOS"/>
    <s v="Motocicleta"/>
    <x v="112"/>
    <n v="9.6"/>
    <n v="3.75"/>
    <n v="4.5"/>
    <n v="0.55000000000000004"/>
    <n v="16.875"/>
    <n v="5.28"/>
    <n v="169.81"/>
    <n v="22.155000000000001"/>
  </r>
  <r>
    <s v="08:54:34"/>
    <s v="637/,2/28686"/>
    <s v="S"/>
    <x v="1"/>
    <s v="PAY"/>
    <s v="COMPLETED"/>
    <x v="10"/>
    <s v="09:54:41"/>
    <x v="10"/>
    <s v="VILLA EL SALVADOR"/>
    <s v="SAN ISIDRO"/>
    <s v="Motocicleta"/>
    <x v="42"/>
    <n v="13.649999999999999"/>
    <n v="3.75"/>
    <n v="4.5"/>
    <n v="0.55000000000000004"/>
    <n v="16.875"/>
    <n v="7.5074999999999994"/>
    <n v="99.9"/>
    <n v="24.3825"/>
  </r>
  <r>
    <s v="08:57:47"/>
    <s v="549.2..02357"/>
    <s v="S"/>
    <x v="1"/>
    <s v="PAY"/>
    <s v="COMPLETED"/>
    <x v="10"/>
    <s v="10:03:18"/>
    <x v="4"/>
    <s v="SURQUILLO"/>
    <s v="SANTIAGO DE SURCO"/>
    <s v="Motocicleta"/>
    <x v="1563"/>
    <n v="0.87000000000000011"/>
    <n v="3.75"/>
    <n v="4.5"/>
    <n v="0.55000000000000004"/>
    <n v="16.875"/>
    <n v="0.47850000000000009"/>
    <n v="11.51"/>
    <n v="17.3535"/>
  </r>
  <r>
    <s v="08:58:01"/>
    <s v="135((**17745"/>
    <s v="S"/>
    <x v="1"/>
    <s v="PAY"/>
    <s v="COMPLETED"/>
    <x v="10"/>
    <s v="10:33:22"/>
    <x v="4"/>
    <s v="SANTIAGO DE SURCO"/>
    <s v="MIRAFLORES"/>
    <s v="Motocicleta"/>
    <x v="30"/>
    <n v="1.3099999999999996"/>
    <n v="3.75"/>
    <n v="4.5"/>
    <n v="0.55000000000000004"/>
    <n v="16.875"/>
    <n v="0.72049999999999981"/>
    <n v="41.6"/>
    <n v="17.595500000000001"/>
  </r>
  <r>
    <s v="08:58:01"/>
    <s v="355.+2-.7131"/>
    <s v="S"/>
    <x v="1"/>
    <s v="PAY"/>
    <s v="COMPLETED"/>
    <x v="10"/>
    <s v="10:05:31"/>
    <x v="4"/>
    <s v="SANTIAGO DE SURCO"/>
    <s v="SANTIAGO DE SURCO"/>
    <s v="Motocicleta"/>
    <x v="552"/>
    <n v="16.47"/>
    <n v="3.75"/>
    <n v="4.5"/>
    <n v="0.55000000000000004"/>
    <n v="16.875"/>
    <n v="9.0585000000000004"/>
    <n v="88.98"/>
    <n v="25.933500000000002"/>
  </r>
  <r>
    <s v="08:58:01"/>
    <s v="812()--08421"/>
    <s v="M"/>
    <x v="1"/>
    <s v="PAY"/>
    <s v="COMPLETED"/>
    <x v="10"/>
    <s v="11:12:02"/>
    <x v="5"/>
    <s v="SANTIAGO DE SURCO"/>
    <s v="CHACLACAYO"/>
    <s v="Motocicleta"/>
    <x v="1564"/>
    <n v="15.120000000000001"/>
    <n v="3.75"/>
    <n v="4.5"/>
    <n v="0.55000000000000004"/>
    <n v="16.875"/>
    <n v="8.3160000000000007"/>
    <n v="70.5"/>
    <n v="25.191000000000003"/>
  </r>
  <r>
    <s v="08:58:42"/>
    <s v="752(*1,01909"/>
    <s v="S"/>
    <x v="1"/>
    <s v="PAY"/>
    <s v="COMPLETED"/>
    <x v="10"/>
    <s v="09:48:58"/>
    <x v="10"/>
    <s v="SURQUILLO"/>
    <s v="SANTIAGO DE SURCO"/>
    <s v="Motocicleta"/>
    <x v="1565"/>
    <n v="17"/>
    <n v="3.75"/>
    <n v="4.5"/>
    <n v="0.55000000000000004"/>
    <n v="16.875"/>
    <n v="9.3500000000000014"/>
    <n v="39.950000000000003"/>
    <n v="26.225000000000001"/>
  </r>
  <r>
    <s v="09:00:55"/>
    <s v="69821(,+5011"/>
    <s v="S"/>
    <x v="3"/>
    <s v="PAY"/>
    <s v="COMPLETED"/>
    <x v="10"/>
    <s v="18:37:05"/>
    <x v="6"/>
    <s v="LIMA"/>
    <s v="SAN MIGUEL"/>
    <s v="Motocicleta"/>
    <x v="1566"/>
    <n v="8.2200000000000006"/>
    <n v="3"/>
    <n v="3.5"/>
    <n v="0.75"/>
    <n v="10.5"/>
    <n v="6.1650000000000009"/>
    <n v="142.84"/>
    <n v="16.664999999999999"/>
  </r>
  <r>
    <s v="09:02:00"/>
    <s v="337)-0-12597"/>
    <s v="S"/>
    <x v="3"/>
    <s v="PAY"/>
    <s v="WAITING"/>
    <x v="10"/>
    <s v="19:29:02"/>
    <x v="0"/>
    <s v="LIMA"/>
    <s v="JESUS MARIA"/>
    <s v="Motocicleta"/>
    <x v="1567"/>
    <n v="1.37"/>
    <n v="3"/>
    <n v="3.5"/>
    <n v="0.75"/>
    <n v="10.5"/>
    <n v="1.0275000000000001"/>
    <n v="9.76"/>
    <n v="11.5275"/>
  </r>
  <r>
    <s v="09:02:53"/>
    <s v="8360*0)01783"/>
    <s v="S"/>
    <x v="1"/>
    <s v="PAY"/>
    <s v="COMPLETED"/>
    <x v="10"/>
    <s v="10:17:04"/>
    <x v="4"/>
    <s v="SURQUILLO"/>
    <s v="ATE"/>
    <s v="Motocicleta"/>
    <x v="588"/>
    <n v="13.09"/>
    <n v="3.75"/>
    <n v="4.5"/>
    <n v="0.55000000000000004"/>
    <n v="16.875"/>
    <n v="7.1995000000000005"/>
    <n v="126.74"/>
    <n v="24.0745"/>
  </r>
  <r>
    <s v="09:03:27"/>
    <s v="34322())7319"/>
    <s v="S"/>
    <x v="3"/>
    <s v="PAY"/>
    <s v="COMPLETED"/>
    <x v="10"/>
    <s v="12:36:21"/>
    <x v="7"/>
    <s v="SURQUILLO"/>
    <s v="INDEPENDENCIA"/>
    <s v="Motocicleta"/>
    <x v="1556"/>
    <n v="6.1099999999999994"/>
    <n v="3"/>
    <n v="3.5"/>
    <n v="0.75"/>
    <n v="10.5"/>
    <n v="4.5824999999999996"/>
    <n v="140.03"/>
    <n v="15.0825"/>
  </r>
  <r>
    <s v="09:10:51"/>
    <s v="882-/(2*8143"/>
    <s v="S"/>
    <x v="3"/>
    <s v="PAY"/>
    <s v="COMPLETED"/>
    <x v="10"/>
    <s v="11:37:35"/>
    <x v="5"/>
    <s v="SURQUILLO"/>
    <s v="SANTIAGO DE SURCO"/>
    <s v="Motocicleta"/>
    <x v="951"/>
    <n v="2"/>
    <n v="3"/>
    <n v="3.5"/>
    <n v="0.75"/>
    <n v="10.5"/>
    <n v="1.5"/>
    <n v="39.81"/>
    <n v="12"/>
  </r>
  <r>
    <s v="09:11:54"/>
    <s v="975,1.123060"/>
    <s v="S"/>
    <x v="1"/>
    <s v="PAY"/>
    <s v="COMPLETED"/>
    <x v="10"/>
    <s v="10:37:33"/>
    <x v="4"/>
    <s v="SURQUILLO"/>
    <s v="LA VICTORIA"/>
    <s v="Motocicleta"/>
    <x v="1568"/>
    <n v="10.02"/>
    <n v="3.75"/>
    <n v="4.5"/>
    <n v="0.55000000000000004"/>
    <n v="16.875"/>
    <n v="5.5110000000000001"/>
    <n v="207.31"/>
    <n v="22.385999999999999"/>
  </r>
  <r>
    <s v="09:16:26"/>
    <s v="735),0+(2191"/>
    <s v="S"/>
    <x v="3"/>
    <s v="PAY"/>
    <s v="COMPLETED"/>
    <x v="10"/>
    <s v="12:29:28"/>
    <x v="7"/>
    <s v="SURQUILLO"/>
    <s v="LA MOLINA"/>
    <s v="Motocicleta"/>
    <x v="148"/>
    <n v="5.18"/>
    <n v="3"/>
    <n v="3.5"/>
    <n v="0.75"/>
    <n v="10.5"/>
    <n v="3.8849999999999998"/>
    <n v="61.23"/>
    <n v="14.385"/>
  </r>
  <r>
    <s v="09:20:39"/>
    <s v="911+1-+/7986"/>
    <s v="S"/>
    <x v="1"/>
    <s v="PAY"/>
    <s v="COMPLETED"/>
    <x v="10"/>
    <s v="11:10:02"/>
    <x v="5"/>
    <s v="SURQUILLO"/>
    <s v="SAN ISIDRO"/>
    <s v="Motocicleta"/>
    <x v="1569"/>
    <n v="13.04"/>
    <n v="3.75"/>
    <n v="4.5"/>
    <n v="0.55000000000000004"/>
    <n v="16.875"/>
    <n v="7.1719999999999997"/>
    <n v="131.57"/>
    <n v="24.047000000000001"/>
  </r>
  <r>
    <s v="09:21:50"/>
    <s v="9862(+,-8664"/>
    <s v="S"/>
    <x v="1"/>
    <s v="PAY"/>
    <s v="COMPLETED"/>
    <x v="10"/>
    <s v="11:11:21"/>
    <x v="5"/>
    <s v="SURQUILLO"/>
    <s v="VILLA EL SALVADOR"/>
    <s v="Motocicleta"/>
    <x v="1128"/>
    <n v="0"/>
    <n v="3.75"/>
    <n v="4.5"/>
    <n v="0.55000000000000004"/>
    <n v="9.09"/>
    <n v="0"/>
    <n v="20.27"/>
    <n v="9.09"/>
  </r>
  <r>
    <s v="09:23:01"/>
    <s v="352)**/*2339"/>
    <s v="S"/>
    <x v="1"/>
    <s v="PAY"/>
    <s v="WAITING"/>
    <x v="10"/>
    <s v="10:16:32"/>
    <x v="4"/>
    <s v="SANTIAGO DE SURCO"/>
    <s v="SURQUILLO"/>
    <s v="Motocicleta"/>
    <x v="1570"/>
    <n v="12.45"/>
    <n v="3.75"/>
    <n v="4.5"/>
    <n v="0.55000000000000004"/>
    <n v="16.875"/>
    <n v="6.8475000000000001"/>
    <n v="147.26"/>
    <n v="23.7225"/>
  </r>
  <r>
    <s v="09:23:18"/>
    <s v="2092.,()155"/>
    <m/>
    <x v="1"/>
    <s v="COD"/>
    <s v="COMPLETED"/>
    <x v="10"/>
    <s v="11:19:13"/>
    <x v="5"/>
    <s v="LA MOLINA"/>
    <s v="MIRAFLORES"/>
    <s v="Motocicleta"/>
    <x v="420"/>
    <n v="3.5599999999999996"/>
    <n v="3.75"/>
    <n v="4.5"/>
    <n v="0.55000000000000004"/>
    <n v="16.875"/>
    <n v="1.958"/>
    <n v="52.5"/>
    <n v="18.832999999999998"/>
  </r>
  <r>
    <s v="09:26:59"/>
    <s v="8591(+*11677"/>
    <s v="S"/>
    <x v="3"/>
    <s v="PAY"/>
    <s v="COMPLETED"/>
    <x v="10"/>
    <s v="09:50:54"/>
    <x v="10"/>
    <s v="LIMA"/>
    <s v="MIRAFLORES"/>
    <s v="Motocicleta"/>
    <x v="1571"/>
    <n v="0"/>
    <n v="3"/>
    <n v="3.5"/>
    <n v="0.75"/>
    <n v="9.3449999999999989"/>
    <n v="0"/>
    <n v="149.6"/>
    <n v="9.3449999999999989"/>
  </r>
  <r>
    <s v="09:29:20"/>
    <s v="989,11)25847"/>
    <s v="S"/>
    <x v="3"/>
    <s v="PAY"/>
    <s v="COMPLETED"/>
    <x v="10"/>
    <s v="09:45:02"/>
    <x v="10"/>
    <s v="LIMA"/>
    <s v="PUEBLO LIBRE"/>
    <s v="Motocicleta"/>
    <x v="287"/>
    <n v="0.54999999999999982"/>
    <n v="3"/>
    <n v="3.5"/>
    <n v="0.75"/>
    <n v="10.5"/>
    <n v="0.41249999999999987"/>
    <n v="95.97"/>
    <n v="10.9125"/>
  </r>
  <r>
    <s v="09:31:09"/>
    <s v="882.+/*(8846"/>
    <s v="S"/>
    <x v="3"/>
    <s v="COD"/>
    <s v="COMPLETED"/>
    <x v="10"/>
    <s v="11:46:42"/>
    <x v="5"/>
    <s v="SURQUILLO"/>
    <s v="SAN MIGUEL"/>
    <s v="Motocicleta"/>
    <x v="100"/>
    <n v="9.1999999999999993"/>
    <n v="3"/>
    <n v="3.5"/>
    <n v="0.75"/>
    <n v="10.5"/>
    <n v="6.8999999999999995"/>
    <n v="138.41999999999999"/>
    <n v="17.399999999999999"/>
  </r>
  <r>
    <s v="09:36:44"/>
    <s v="684*--)/7467"/>
    <s v="S"/>
    <x v="3"/>
    <s v="PAY"/>
    <s v="COMPLETED"/>
    <x v="10"/>
    <s v="10:19:44"/>
    <x v="4"/>
    <s v="LIMA"/>
    <s v="SAN ISIDRO"/>
    <s v="Motocicleta"/>
    <x v="518"/>
    <n v="10.62"/>
    <n v="3"/>
    <n v="3.5"/>
    <n v="0.75"/>
    <n v="10.5"/>
    <n v="7.9649999999999999"/>
    <n v="210.61"/>
    <n v="18.465"/>
  </r>
  <r>
    <s v="09:50:13"/>
    <s v="474(00--9807"/>
    <s v="M"/>
    <x v="1"/>
    <s v="PAY"/>
    <s v="COMPLETED"/>
    <x v="10"/>
    <s v="10:33:30"/>
    <x v="4"/>
    <s v="SANTIAGO DE SURCO"/>
    <s v="SAN ISIDRO"/>
    <s v="Motocicleta"/>
    <x v="178"/>
    <n v="0"/>
    <n v="3.75"/>
    <n v="4.5"/>
    <n v="0.55000000000000004"/>
    <n v="11.205000000000002"/>
    <n v="0"/>
    <n v="203.73"/>
    <n v="11.205000000000002"/>
  </r>
  <r>
    <s v="09:50:13"/>
    <s v="119/*//)7465"/>
    <s v="M"/>
    <x v="1"/>
    <s v="PAY"/>
    <s v="COMPLETED"/>
    <x v="10"/>
    <s v="10:59:51"/>
    <x v="4"/>
    <s v="SANTIAGO DE SURCO"/>
    <s v="LIMA"/>
    <s v="Motocicleta"/>
    <x v="1572"/>
    <n v="13.34"/>
    <n v="3.75"/>
    <n v="4.5"/>
    <n v="0.55000000000000004"/>
    <n v="16.875"/>
    <n v="7.3370000000000006"/>
    <n v="79.87"/>
    <n v="24.212"/>
  </r>
  <r>
    <s v="09:50:13"/>
    <s v="2872)+-033"/>
    <s v="S"/>
    <x v="1"/>
    <s v="PAY"/>
    <s v="COMPLETED"/>
    <x v="10"/>
    <s v="10:31:02"/>
    <x v="4"/>
    <s v="SANTIAGO DE SURCO"/>
    <s v="SANTIAGO DE SURCO"/>
    <s v="Motocicleta"/>
    <x v="150"/>
    <n v="12.8"/>
    <n v="3.75"/>
    <n v="4.5"/>
    <n v="0.55000000000000004"/>
    <n v="16.875"/>
    <n v="7.0400000000000009"/>
    <n v="29.45"/>
    <n v="23.914999999999999"/>
  </r>
  <r>
    <s v="09:50:13"/>
    <s v="122(*-0+9585"/>
    <s v="M"/>
    <x v="1"/>
    <s v="PAY"/>
    <s v="COMPLETED"/>
    <x v="10"/>
    <s v="10:42:55"/>
    <x v="4"/>
    <s v="SANTIAGO DE SURCO"/>
    <s v="SANTIAGO DE SURCO"/>
    <s v="Motocicleta"/>
    <x v="972"/>
    <n v="6.16"/>
    <n v="3.75"/>
    <n v="4.5"/>
    <n v="0.55000000000000004"/>
    <n v="16.875"/>
    <n v="3.3880000000000003"/>
    <n v="48.04"/>
    <n v="20.263000000000002"/>
  </r>
  <r>
    <s v="09:50:40"/>
    <s v="9782.*1*6779"/>
    <s v="M"/>
    <x v="1"/>
    <s v="PAY"/>
    <s v="WAITING"/>
    <x v="10"/>
    <s v="09:57:03"/>
    <x v="10"/>
    <s v="LA MOLINA"/>
    <s v="SANTIAGO DE SURCO"/>
    <s v="Motocicleta"/>
    <x v="253"/>
    <n v="3.2699999999999996"/>
    <n v="3.75"/>
    <n v="4.5"/>
    <n v="0.55000000000000004"/>
    <n v="16.875"/>
    <n v="1.7985"/>
    <n v="131.01"/>
    <n v="18.673500000000001"/>
  </r>
  <r>
    <s v="09:50:40"/>
    <s v="574.+(113034"/>
    <s v="M"/>
    <x v="1"/>
    <s v="PAY"/>
    <s v="WAITING"/>
    <x v="10"/>
    <s v="15:31:04"/>
    <x v="11"/>
    <s v="LA MOLINA"/>
    <s v="SANTIAGO DE SURCO"/>
    <s v="Motocicleta"/>
    <x v="1201"/>
    <n v="9.8000000000000007"/>
    <n v="3.75"/>
    <n v="4.5"/>
    <n v="0.55000000000000004"/>
    <n v="16.875"/>
    <n v="5.3900000000000006"/>
    <n v="113.54"/>
    <n v="22.265000000000001"/>
  </r>
  <r>
    <s v="09:50:40"/>
    <s v="264--,/17351"/>
    <s v="S"/>
    <x v="1"/>
    <s v="PAY"/>
    <s v="COMPLETED"/>
    <x v="10"/>
    <s v="12:52:06"/>
    <x v="7"/>
    <s v="MIRAFLORES"/>
    <s v="SANTIAGO DE SURCO"/>
    <s v="Motocicleta"/>
    <x v="1188"/>
    <n v="8.67"/>
    <n v="3.75"/>
    <n v="4.5"/>
    <n v="0.55000000000000004"/>
    <n v="16.875"/>
    <n v="4.7685000000000004"/>
    <n v="13.05"/>
    <n v="21.6435"/>
  </r>
  <r>
    <s v="09:51:01"/>
    <s v="218),,/-3100"/>
    <s v="S"/>
    <x v="1"/>
    <s v="PAY"/>
    <s v="COMPLETED"/>
    <x v="10"/>
    <s v="15:11:13"/>
    <x v="11"/>
    <s v="VILLA EL SALVADOR"/>
    <s v="LIMA"/>
    <s v="Motocicleta"/>
    <x v="607"/>
    <n v="13.120000000000001"/>
    <n v="3.75"/>
    <n v="4.5"/>
    <n v="0.55000000000000004"/>
    <n v="16.875"/>
    <n v="7.2160000000000011"/>
    <n v="193.93"/>
    <n v="24.091000000000001"/>
  </r>
  <r>
    <s v="09:58:55"/>
    <s v="32.11)+5790"/>
    <s v="S"/>
    <x v="0"/>
    <s v="PAY"/>
    <s v="COMPLETED"/>
    <x v="10"/>
    <s v="11:40:31"/>
    <x v="5"/>
    <s v="SANTIAGO DE SURCO"/>
    <s v="SANTIAGO DE SURCO"/>
    <s v="Motocicleta"/>
    <x v="1071"/>
    <n v="16.079999999999998"/>
    <n v="2.5"/>
    <n v="3"/>
    <n v="1.2"/>
    <n v="7.5"/>
    <n v="19.295999999999996"/>
    <n v="93.05"/>
    <n v="26.795999999999996"/>
  </r>
  <r>
    <s v="09:58:55"/>
    <s v="695+/1))8409"/>
    <s v="S"/>
    <x v="0"/>
    <s v="PAY"/>
    <s v="FAILED"/>
    <x v="10"/>
    <s v="12:01:25"/>
    <x v="7"/>
    <s v="SANTIAGO DE SURCO"/>
    <s v="SAN MIGUEL"/>
    <s v="Motocicleta"/>
    <x v="1573"/>
    <n v="16.010000000000002"/>
    <n v="2.5"/>
    <n v="3"/>
    <n v="1.2"/>
    <n v="7.5"/>
    <n v="19.212"/>
    <n v="238.47"/>
    <n v="26.712"/>
  </r>
  <r>
    <s v="09:58:55"/>
    <s v="958)00*,3613"/>
    <s v="S"/>
    <x v="0"/>
    <s v="PAY"/>
    <s v="IN_PROGRESS"/>
    <x v="10"/>
    <s v="12:52:31"/>
    <x v="7"/>
    <s v="SURQUILLO"/>
    <s v="SAN ISIDRO"/>
    <s v="Motocicleta"/>
    <x v="1379"/>
    <n v="3.17"/>
    <n v="2.5"/>
    <n v="3"/>
    <n v="1.2"/>
    <n v="7.5"/>
    <n v="3.8039999999999998"/>
    <n v="221.27"/>
    <n v="11.304"/>
  </r>
  <r>
    <s v="09:58:55"/>
    <s v="818(/+)03487"/>
    <s v="S"/>
    <x v="0"/>
    <s v="PAY"/>
    <s v="COMPLETED"/>
    <x v="6"/>
    <s v="11:09:03"/>
    <x v="5"/>
    <s v="SURQUILLO"/>
    <s v="SAN ISIDRO"/>
    <s v="Motocicleta"/>
    <x v="818"/>
    <n v="17.59"/>
    <n v="2.5"/>
    <n v="3"/>
    <n v="1.2"/>
    <n v="7.5"/>
    <n v="21.108000000000001"/>
    <n v="197.25"/>
    <n v="28.608000000000001"/>
  </r>
  <r>
    <s v="09:58:55"/>
    <s v="739+(-1.9810"/>
    <s v="S"/>
    <x v="0"/>
    <s v="PAY"/>
    <s v="COMPLETED"/>
    <x v="10"/>
    <s v="11:44:55"/>
    <x v="5"/>
    <s v="SANTIAGO DE SURCO"/>
    <s v="MAGDALENA DEL MAR"/>
    <s v="Motocicleta"/>
    <x v="881"/>
    <n v="4.6399999999999997"/>
    <n v="2.5"/>
    <n v="3"/>
    <n v="1.2"/>
    <n v="7.5"/>
    <n v="5.5679999999999996"/>
    <n v="12.15"/>
    <n v="13.068"/>
  </r>
  <r>
    <s v="09:58:55"/>
    <s v="249+1.0(430"/>
    <s v="S"/>
    <x v="0"/>
    <s v="PAY"/>
    <s v="COMPLETED"/>
    <x v="10"/>
    <s v="11:47:29"/>
    <x v="5"/>
    <s v="SANTIAGO DE SURCO"/>
    <s v="SANTIAGO DE SURCO"/>
    <s v="Motocicleta"/>
    <x v="430"/>
    <n v="8.3000000000000007"/>
    <n v="2.5"/>
    <n v="3"/>
    <n v="1.2"/>
    <n v="7.5"/>
    <n v="9.9600000000000009"/>
    <n v="177.55"/>
    <n v="17.46"/>
  </r>
  <r>
    <s v="09:58:55"/>
    <s v="81421/0)7396"/>
    <s v="S"/>
    <x v="0"/>
    <s v="PAY"/>
    <s v="COMPLETED"/>
    <x v="10"/>
    <s v="11:08:48"/>
    <x v="5"/>
    <s v="SANTIAGO DE SURCO"/>
    <s v="SAN ISIDRO"/>
    <s v="Motocicleta"/>
    <x v="750"/>
    <n v="5.9600000000000009"/>
    <n v="2.5"/>
    <n v="3"/>
    <n v="1.2"/>
    <n v="7.5"/>
    <n v="7.152000000000001"/>
    <n v="48.66"/>
    <n v="14.652000000000001"/>
  </r>
  <r>
    <s v="09:58:55"/>
    <s v="815./2011690"/>
    <s v="S"/>
    <x v="0"/>
    <s v="PAY"/>
    <s v="IN_PROGRESS"/>
    <x v="5"/>
    <s v="12:34:40"/>
    <x v="7"/>
    <s v="SURQUILLO"/>
    <s v="SAN LUIS"/>
    <s v="Motocicleta"/>
    <x v="1176"/>
    <n v="2.41"/>
    <n v="2.5"/>
    <n v="3"/>
    <n v="1.2"/>
    <n v="7.5"/>
    <n v="2.8919999999999999"/>
    <n v="98.58"/>
    <n v="10.391999999999999"/>
  </r>
  <r>
    <s v="09:58:55"/>
    <s v="632*1.+,2169"/>
    <s v="S"/>
    <x v="0"/>
    <s v="PAY"/>
    <s v="IN_PROGRESS"/>
    <x v="10"/>
    <s v="11:05:47"/>
    <x v="5"/>
    <s v="SURQUILLO"/>
    <s v="SAN LUIS"/>
    <s v="Motocicleta"/>
    <x v="1574"/>
    <n v="7.6"/>
    <n v="2.5"/>
    <n v="3"/>
    <n v="1.2"/>
    <n v="7.5"/>
    <n v="9.1199999999999992"/>
    <n v="62.77"/>
    <n v="16.619999999999997"/>
  </r>
  <r>
    <s v="09:58:55"/>
    <s v="836+,1*(8266"/>
    <s v="S"/>
    <x v="0"/>
    <s v="PAY"/>
    <s v="COMPLETED"/>
    <x v="10"/>
    <s v="12:38:49"/>
    <x v="7"/>
    <s v="SANTIAGO DE SURCO"/>
    <s v="SAN BORJA"/>
    <s v="Motocicleta"/>
    <x v="666"/>
    <n v="14.129999999999999"/>
    <n v="2.5"/>
    <n v="3"/>
    <n v="1.2"/>
    <n v="7.5"/>
    <n v="16.956"/>
    <n v="207.7"/>
    <n v="24.456"/>
  </r>
  <r>
    <s v="09:58:55"/>
    <s v="907102++1115"/>
    <s v="S"/>
    <x v="0"/>
    <s v="PAY"/>
    <s v="COMPLETED"/>
    <x v="10"/>
    <s v="15:02:29"/>
    <x v="11"/>
    <s v="SANTIAGO DE SURCO"/>
    <s v="SAN JUAN DE LURIGANCHO"/>
    <s v="Motocicleta"/>
    <x v="1553"/>
    <n v="10.6"/>
    <n v="2.5"/>
    <n v="3"/>
    <n v="1.2"/>
    <n v="7.5"/>
    <n v="12.719999999999999"/>
    <n v="64.94"/>
    <n v="20.22"/>
  </r>
  <r>
    <s v="09:58:55"/>
    <s v="5511/,,25752"/>
    <s v="S"/>
    <x v="0"/>
    <s v="PAY"/>
    <s v="COMPLETED"/>
    <x v="10"/>
    <s v="17:26:25"/>
    <x v="13"/>
    <s v="SANTIAGO DE SURCO"/>
    <s v="SAN BORJA"/>
    <s v="Motocicleta"/>
    <x v="1173"/>
    <n v="14.41"/>
    <n v="2.5"/>
    <n v="3"/>
    <n v="1.2"/>
    <n v="7.5"/>
    <n v="17.291999999999998"/>
    <n v="20.190000000000001"/>
    <n v="24.791999999999998"/>
  </r>
  <r>
    <s v="09:58:55"/>
    <s v="589/(1/.4718"/>
    <s v="S"/>
    <x v="0"/>
    <s v="PAY"/>
    <s v="COMPLETED"/>
    <x v="10"/>
    <s v="13:31:10"/>
    <x v="3"/>
    <s v="SANTIAGO DE SURCO"/>
    <s v="SAN BORJA"/>
    <s v="Motocicleta"/>
    <x v="1550"/>
    <n v="0.10000000000000009"/>
    <n v="2.5"/>
    <n v="3"/>
    <n v="1.2"/>
    <n v="7.5"/>
    <n v="0.12000000000000011"/>
    <n v="163.07"/>
    <n v="7.62"/>
  </r>
  <r>
    <s v="09:58:55"/>
    <s v="296+(02+7831"/>
    <s v="S"/>
    <x v="0"/>
    <s v="PAY"/>
    <s v="FAILED"/>
    <x v="5"/>
    <s v="12:36:40"/>
    <x v="7"/>
    <s v="SURQUILLO"/>
    <s v="JESUS MARIA"/>
    <s v="Motocicleta"/>
    <x v="308"/>
    <n v="2.38"/>
    <n v="2.5"/>
    <n v="3"/>
    <n v="1.2"/>
    <n v="7.5"/>
    <n v="2.8559999999999999"/>
    <n v="106.71"/>
    <n v="10.356"/>
  </r>
  <r>
    <s v="09:58:55"/>
    <s v="6602-.103299"/>
    <s v="S"/>
    <x v="0"/>
    <s v="PAY"/>
    <s v="FAILED"/>
    <x v="10"/>
    <s v="10:30:23"/>
    <x v="4"/>
    <s v="SURQUILLO"/>
    <s v="JESUS MARIA"/>
    <s v="Motocicleta"/>
    <x v="1456"/>
    <n v="16.62"/>
    <n v="2.5"/>
    <n v="3"/>
    <n v="1.2"/>
    <n v="7.5"/>
    <n v="19.943999999999999"/>
    <n v="82.1"/>
    <n v="27.443999999999999"/>
  </r>
  <r>
    <s v="09:58:55"/>
    <s v="903.-0/27600"/>
    <s v="S"/>
    <x v="0"/>
    <s v="PAY"/>
    <s v="COMPLETED"/>
    <x v="10"/>
    <s v="11:16:42"/>
    <x v="5"/>
    <s v="SANTIAGO DE SURCO"/>
    <s v="LINCE"/>
    <s v="Motocicleta"/>
    <x v="365"/>
    <n v="9.16"/>
    <n v="2.5"/>
    <n v="3"/>
    <n v="1.2"/>
    <n v="7.5"/>
    <n v="10.991999999999999"/>
    <n v="124.34"/>
    <n v="18.491999999999997"/>
  </r>
  <r>
    <s v="09:58:55"/>
    <s v="150*2/)-6934"/>
    <s v="S"/>
    <x v="0"/>
    <s v="PAY"/>
    <s v="COMPLETED"/>
    <x v="10"/>
    <s v="11:29:51"/>
    <x v="5"/>
    <s v="SANTIAGO DE SURCO"/>
    <s v="MIRAFLORES"/>
    <s v="Motocicleta"/>
    <x v="1292"/>
    <n v="6.8000000000000007"/>
    <n v="2.5"/>
    <n v="3"/>
    <n v="1.2"/>
    <n v="7.5"/>
    <n v="8.16"/>
    <n v="235.22"/>
    <n v="15.66"/>
  </r>
  <r>
    <s v="09:58:55"/>
    <s v="7150/-..7086"/>
    <s v="S"/>
    <x v="0"/>
    <s v="PAY"/>
    <s v="COMPLETED"/>
    <x v="10"/>
    <s v="11:10:04"/>
    <x v="5"/>
    <s v="SANTIAGO DE SURCO"/>
    <s v="SAN ISIDRO"/>
    <s v="Motocicleta"/>
    <x v="1575"/>
    <n v="0"/>
    <n v="2.5"/>
    <n v="3"/>
    <n v="1.2"/>
    <n v="6.63"/>
    <n v="0"/>
    <n v="241.04"/>
    <n v="6.63"/>
  </r>
  <r>
    <s v="09:58:55"/>
    <s v="9790//2.7014"/>
    <s v="S"/>
    <x v="0"/>
    <s v="PAY"/>
    <s v="COMPLETED"/>
    <x v="10"/>
    <s v="13:05:17"/>
    <x v="3"/>
    <s v="SANTIAGO DE SURCO"/>
    <s v="MAGDALENA DEL MAR"/>
    <s v="Motocicleta"/>
    <x v="634"/>
    <n v="4.0600000000000005"/>
    <n v="2.5"/>
    <n v="3"/>
    <n v="1.2"/>
    <n v="7.5"/>
    <n v="4.8720000000000008"/>
    <n v="27.44"/>
    <n v="12.372"/>
  </r>
  <r>
    <s v="09:58:55"/>
    <s v="653-)-,*6729"/>
    <s v="S"/>
    <x v="0"/>
    <s v="PAY"/>
    <s v="COMPLETED"/>
    <x v="10"/>
    <s v="14:16:33"/>
    <x v="9"/>
    <s v="SANTIAGO DE SURCO"/>
    <s v="CALLAO"/>
    <s v="Motocicleta"/>
    <x v="1430"/>
    <n v="18.32"/>
    <n v="2.5"/>
    <n v="3"/>
    <n v="1.2"/>
    <n v="7.5"/>
    <n v="21.983999999999998"/>
    <n v="167.21"/>
    <n v="29.483999999999998"/>
  </r>
  <r>
    <s v="09:58:55"/>
    <s v="485(0*),6290"/>
    <s v="S"/>
    <x v="0"/>
    <s v="PAY"/>
    <s v="COMPLETED"/>
    <x v="10"/>
    <s v="13:14:20"/>
    <x v="3"/>
    <s v="SANTIAGO DE SURCO"/>
    <s v="PUEBLO LIBRE"/>
    <s v="Motocicleta"/>
    <x v="1332"/>
    <n v="6.27"/>
    <n v="2.5"/>
    <n v="3"/>
    <n v="1.2"/>
    <n v="7.5"/>
    <n v="7.5239999999999991"/>
    <n v="226.08"/>
    <n v="15.023999999999999"/>
  </r>
  <r>
    <s v="09:58:55"/>
    <s v="587-*),.7475"/>
    <s v="S"/>
    <x v="0"/>
    <s v="PAY"/>
    <s v="COMPLETED"/>
    <x v="10"/>
    <s v="14:49:11"/>
    <x v="9"/>
    <s v="SANTIAGO DE SURCO"/>
    <s v="COMAS"/>
    <s v="Motocicleta"/>
    <x v="16"/>
    <n v="16.440000000000001"/>
    <n v="2.5"/>
    <n v="3"/>
    <n v="1.2"/>
    <n v="7.5"/>
    <n v="19.728000000000002"/>
    <n v="209.77"/>
    <n v="27.228000000000002"/>
  </r>
  <r>
    <s v="09:58:55"/>
    <s v="876/(/(05019"/>
    <s v="S"/>
    <x v="0"/>
    <s v="PAY"/>
    <s v="COMPLETED"/>
    <x v="10"/>
    <s v="12:19:29"/>
    <x v="7"/>
    <s v="SANTIAGO DE SURCO"/>
    <s v="SAN BORJA"/>
    <s v="Motocicleta"/>
    <x v="148"/>
    <n v="5.68"/>
    <n v="2.5"/>
    <n v="3"/>
    <n v="1.2"/>
    <n v="7.5"/>
    <n v="6.8159999999999998"/>
    <n v="15.95"/>
    <n v="14.315999999999999"/>
  </r>
  <r>
    <s v="09:58:55"/>
    <s v="971(/1+)1742"/>
    <s v="S"/>
    <x v="0"/>
    <s v="PAY"/>
    <s v="COMPLETED"/>
    <x v="10"/>
    <s v="11:44:28"/>
    <x v="5"/>
    <s v="SANTIAGO DE SURCO"/>
    <s v="MAGDALENA DEL MAR"/>
    <s v="Motocicleta"/>
    <x v="831"/>
    <n v="3.5"/>
    <n v="2.5"/>
    <n v="3"/>
    <n v="1.2"/>
    <n v="7.5"/>
    <n v="4.2"/>
    <n v="16.87"/>
    <n v="11.7"/>
  </r>
  <r>
    <s v="09:58:55"/>
    <s v="481/0+1/1565"/>
    <s v="S"/>
    <x v="0"/>
    <s v="PAY"/>
    <s v="COMPLETED"/>
    <x v="10"/>
    <s v="13:22:42"/>
    <x v="3"/>
    <s v="SANTIAGO DE SURCO"/>
    <s v="SAN BORJA"/>
    <s v="Motocicleta"/>
    <x v="1565"/>
    <n v="18.25"/>
    <n v="2.5"/>
    <n v="3"/>
    <n v="1.2"/>
    <n v="7.5"/>
    <n v="21.9"/>
    <n v="75.33"/>
    <n v="29.4"/>
  </r>
  <r>
    <s v="09:58:55"/>
    <s v="448)2*)*2739"/>
    <s v="S"/>
    <x v="0"/>
    <s v="PAY"/>
    <s v="COMPLETED"/>
    <x v="10"/>
    <s v="11:23:42"/>
    <x v="5"/>
    <s v="SANTIAGO DE SURCO"/>
    <s v="SANTIAGO DE SURCO"/>
    <s v="Motocicleta"/>
    <x v="232"/>
    <n v="6.1099999999999994"/>
    <n v="2.5"/>
    <n v="3"/>
    <n v="1.2"/>
    <n v="7.5"/>
    <n v="7.331999999999999"/>
    <n v="132.38"/>
    <n v="14.831999999999999"/>
  </r>
  <r>
    <s v="09:58:55"/>
    <s v="32301-/+7185"/>
    <s v="S"/>
    <x v="0"/>
    <s v="PAY"/>
    <s v="COMPLETED"/>
    <x v="10"/>
    <s v="13:45:01"/>
    <x v="3"/>
    <s v="SANTIAGO DE SURCO"/>
    <s v="SAN MIGUEL"/>
    <s v="Motocicleta"/>
    <x v="973"/>
    <n v="2.74"/>
    <n v="2.5"/>
    <n v="3"/>
    <n v="1.2"/>
    <n v="7.5"/>
    <n v="3.2880000000000003"/>
    <n v="38.99"/>
    <n v="10.788"/>
  </r>
  <r>
    <s v="09:58:55"/>
    <s v="869(.11/7867"/>
    <s v="S"/>
    <x v="0"/>
    <s v="PAY"/>
    <s v="COMPLETED"/>
    <x v="10"/>
    <s v="12:05:06"/>
    <x v="7"/>
    <s v="SANTIAGO DE SURCO"/>
    <s v="SAN BORJA"/>
    <s v="Motocicleta"/>
    <x v="337"/>
    <n v="11.86"/>
    <n v="2.5"/>
    <n v="3"/>
    <n v="1.2"/>
    <n v="7.5"/>
    <n v="14.231999999999999"/>
    <n v="174.39"/>
    <n v="21.731999999999999"/>
  </r>
  <r>
    <s v="09:58:55"/>
    <s v="164)1)-(9126"/>
    <s v="S"/>
    <x v="0"/>
    <s v="PAY"/>
    <s v="COMPLETED"/>
    <x v="10"/>
    <s v="12:20:03"/>
    <x v="7"/>
    <s v="SANTIAGO DE SURCO"/>
    <s v="SANTIAGO DE SURCO"/>
    <s v="Motocicleta"/>
    <x v="995"/>
    <n v="9.23"/>
    <n v="2.5"/>
    <n v="3"/>
    <n v="1.2"/>
    <n v="7.5"/>
    <n v="11.076000000000001"/>
    <n v="183.48"/>
    <n v="18.576000000000001"/>
  </r>
  <r>
    <s v="10:03:55"/>
    <s v="377-*,-18533"/>
    <s v="S"/>
    <x v="3"/>
    <s v="PAY"/>
    <s v="COMPLETED"/>
    <x v="10"/>
    <s v="10:24:35"/>
    <x v="4"/>
    <s v="LIMA"/>
    <s v="SAN ISIDRO"/>
    <s v="Motocicleta"/>
    <x v="1541"/>
    <n v="3.4400000000000004"/>
    <n v="3"/>
    <n v="3.5"/>
    <n v="0.75"/>
    <n v="10.5"/>
    <n v="2.58"/>
    <n v="249.31"/>
    <n v="13.08"/>
  </r>
  <r>
    <s v="10:04:58"/>
    <s v="8641.-/(1003"/>
    <s v="S"/>
    <x v="1"/>
    <s v="PAY"/>
    <s v="COMPLETED"/>
    <x v="10"/>
    <s v="10:19:32"/>
    <x v="4"/>
    <s v="SAN MIGUEL"/>
    <s v="CALLAO"/>
    <s v="Motocicleta"/>
    <x v="10"/>
    <n v="3.0600000000000005"/>
    <n v="3.75"/>
    <n v="4.5"/>
    <n v="0.55000000000000004"/>
    <n v="16.875"/>
    <n v="1.6830000000000005"/>
    <n v="117.94"/>
    <n v="18.558"/>
  </r>
  <r>
    <s v="10:06:19"/>
    <s v="676)0(1)989"/>
    <s v="S"/>
    <x v="1"/>
    <s v="COD"/>
    <s v="COMPLETED"/>
    <x v="10"/>
    <s v="11:13:34"/>
    <x v="5"/>
    <s v="INDEPENDENCIA"/>
    <s v="LIMA"/>
    <s v="Motocicleta"/>
    <x v="1169"/>
    <n v="12.670000000000002"/>
    <n v="3.75"/>
    <n v="4.5"/>
    <n v="0.55000000000000004"/>
    <n v="16.875"/>
    <n v="6.9685000000000015"/>
    <n v="237.74"/>
    <n v="23.843500000000002"/>
  </r>
  <r>
    <s v="10:06:43"/>
    <s v="1901(*(9084"/>
    <s v="S"/>
    <x v="1"/>
    <s v="COD"/>
    <s v="COMPLETED"/>
    <x v="10"/>
    <s v="11:48:39"/>
    <x v="5"/>
    <s v="INDEPENDENCIA"/>
    <s v="SAN MARTIN DE PORRES"/>
    <s v="Motocicleta"/>
    <x v="578"/>
    <n v="4.9000000000000004"/>
    <n v="3.75"/>
    <n v="4.5"/>
    <n v="0.55000000000000004"/>
    <n v="16.875"/>
    <n v="2.6950000000000003"/>
    <n v="58.32"/>
    <n v="19.57"/>
  </r>
  <r>
    <s v="10:07:05"/>
    <s v="782)*/)17048"/>
    <s v="S"/>
    <x v="1"/>
    <s v="PAY"/>
    <s v="COMPLETED"/>
    <x v="10"/>
    <s v="12:09:11"/>
    <x v="7"/>
    <s v="MIRAFLORES"/>
    <s v="SANTIAGO DE SURCO"/>
    <s v="Motocicleta"/>
    <x v="1576"/>
    <n v="7.15"/>
    <n v="3.75"/>
    <n v="4.5"/>
    <n v="0.55000000000000004"/>
    <n v="16.875"/>
    <n v="3.9325000000000006"/>
    <n v="29.83"/>
    <n v="20.807500000000001"/>
  </r>
  <r>
    <s v="10:07:21"/>
    <s v="947-*/)/3484"/>
    <s v="S"/>
    <x v="1"/>
    <s v="COD"/>
    <s v="COMPLETED"/>
    <x v="10"/>
    <s v="11:25:10"/>
    <x v="5"/>
    <s v="MIRAFLORES"/>
    <s v="SANTIAGO DE SURCO"/>
    <s v="Motocicleta"/>
    <x v="832"/>
    <n v="3.33"/>
    <n v="3.75"/>
    <n v="4.5"/>
    <n v="0.55000000000000004"/>
    <n v="16.875"/>
    <n v="1.8315000000000001"/>
    <n v="107.63"/>
    <n v="18.706499999999998"/>
  </r>
  <r>
    <s v="10:07:32"/>
    <s v="726*2+.(2481"/>
    <s v="S"/>
    <x v="1"/>
    <s v="PAY"/>
    <s v="COMPLETED"/>
    <x v="10"/>
    <s v="10:45:43"/>
    <x v="4"/>
    <s v="INDEPENDENCIA"/>
    <s v="LOS OLIVOS"/>
    <s v="Motocicleta"/>
    <x v="384"/>
    <n v="9.5299999999999994"/>
    <n v="3.75"/>
    <n v="4.5"/>
    <n v="0.55000000000000004"/>
    <n v="16.875"/>
    <n v="5.2415000000000003"/>
    <n v="31.38"/>
    <n v="22.116500000000002"/>
  </r>
  <r>
    <s v="10:07:35"/>
    <s v="741-*/.25440"/>
    <s v="S"/>
    <x v="1"/>
    <s v="COD"/>
    <s v="FAILED"/>
    <x v="10"/>
    <s v="11:44:42"/>
    <x v="5"/>
    <s v="SAN MIGUEL"/>
    <s v="MAGDALENA DEL MAR"/>
    <s v="Motocicleta"/>
    <x v="1577"/>
    <n v="0"/>
    <n v="3.75"/>
    <n v="4.5"/>
    <n v="0.55000000000000004"/>
    <n v="10.935"/>
    <n v="0"/>
    <n v="8.09"/>
    <n v="10.935"/>
  </r>
  <r>
    <s v="10:07:46"/>
    <s v="394/,0.08851"/>
    <s v="S"/>
    <x v="1"/>
    <s v="COD"/>
    <s v="COMPLETED"/>
    <x v="10"/>
    <s v="11:43:39"/>
    <x v="5"/>
    <s v="SAN MIGUEL"/>
    <s v="SAN MIGUEL"/>
    <s v="Motocicleta"/>
    <x v="305"/>
    <n v="1.6600000000000001"/>
    <n v="3.75"/>
    <n v="4.5"/>
    <n v="0.55000000000000004"/>
    <n v="16.875"/>
    <n v="0.91300000000000014"/>
    <n v="224.42"/>
    <n v="17.788"/>
  </r>
  <r>
    <s v="10:07:51"/>
    <s v="15.,)-,5718"/>
    <s v="S"/>
    <x v="3"/>
    <s v="PAY"/>
    <s v="COMPLETED"/>
    <x v="10"/>
    <s v="11:02:01"/>
    <x v="5"/>
    <s v="LIMA"/>
    <s v="SANTIAGO DE SURCO"/>
    <s v="Motocicleta"/>
    <x v="2"/>
    <n v="12.64"/>
    <n v="3"/>
    <n v="3.5"/>
    <n v="0.75"/>
    <n v="10.5"/>
    <n v="9.48"/>
    <n v="111.58"/>
    <n v="19.98"/>
  </r>
  <r>
    <s v="10:08:35"/>
    <s v="115,.0+26868"/>
    <s v="S"/>
    <x v="1"/>
    <s v="COD"/>
    <s v="FAILED"/>
    <x v="10"/>
    <s v="10:51:43"/>
    <x v="4"/>
    <s v="SAN JUAN DE LURIGANCHO"/>
    <s v="SAN JUAN DE LURIGANCHO"/>
    <s v="Motocicleta"/>
    <x v="735"/>
    <n v="10.14"/>
    <n v="3.75"/>
    <n v="4.5"/>
    <n v="0.55000000000000004"/>
    <n v="16.875"/>
    <n v="5.5770000000000008"/>
    <n v="219.52"/>
    <n v="22.452000000000002"/>
  </r>
  <r>
    <s v="10:08:47"/>
    <s v="240),(1*7132"/>
    <s v="S"/>
    <x v="1"/>
    <s v="COD"/>
    <s v="COMPLETED"/>
    <x v="10"/>
    <s v="11:31:35"/>
    <x v="5"/>
    <s v="SAN ISIDRO"/>
    <s v="SAN ISIDRO"/>
    <s v="Motocicleta"/>
    <x v="705"/>
    <n v="0"/>
    <n v="3.75"/>
    <n v="4.5"/>
    <n v="0.55000000000000004"/>
    <n v="15.705000000000002"/>
    <n v="0"/>
    <n v="205.62"/>
    <n v="15.705000000000002"/>
  </r>
  <r>
    <s v="10:08:59"/>
    <s v="214(.(((4490"/>
    <s v="S"/>
    <x v="1"/>
    <s v="COD"/>
    <s v="FAILED"/>
    <x v="10"/>
    <s v="10:39:39"/>
    <x v="4"/>
    <s v="MIRAFLORES"/>
    <s v="MIRAFLORES"/>
    <s v="Motocicleta"/>
    <x v="1376"/>
    <n v="0"/>
    <n v="3.75"/>
    <n v="4.5"/>
    <n v="0.55000000000000004"/>
    <n v="8.4599999999999991"/>
    <n v="0"/>
    <n v="127.56"/>
    <n v="8.4599999999999991"/>
  </r>
  <r>
    <s v="10:09:11"/>
    <s v="274+/-*+6023"/>
    <s v="S"/>
    <x v="1"/>
    <s v="COD"/>
    <s v="COMPLETED"/>
    <x v="10"/>
    <s v="11:49:58"/>
    <x v="5"/>
    <s v="SAN ISIDRO"/>
    <s v="SAN ISIDRO"/>
    <s v="Motocicleta"/>
    <x v="1578"/>
    <n v="16.22"/>
    <n v="3.75"/>
    <n v="4.5"/>
    <n v="0.55000000000000004"/>
    <n v="16.875"/>
    <n v="8.9209999999999994"/>
    <n v="57.71"/>
    <n v="25.795999999999999"/>
  </r>
  <r>
    <s v="10:09:51"/>
    <s v="833+..0.7572"/>
    <s v="S"/>
    <x v="1"/>
    <s v="COD"/>
    <s v="FAILED"/>
    <x v="10"/>
    <s v="11:01:22"/>
    <x v="5"/>
    <s v="BELLAVISTA"/>
    <s v="LA PUNTA"/>
    <s v="Motocicleta"/>
    <x v="828"/>
    <n v="2.3200000000000003"/>
    <n v="3.75"/>
    <n v="4.5"/>
    <n v="0.55000000000000004"/>
    <n v="16.875"/>
    <n v="1.2760000000000002"/>
    <n v="26.33"/>
    <n v="18.151"/>
  </r>
  <r>
    <s v="10:10:00"/>
    <s v="847*-00187"/>
    <s v="S"/>
    <x v="1"/>
    <s v="PAY"/>
    <s v="COMPLETED"/>
    <x v="10"/>
    <s v="12:15:58"/>
    <x v="7"/>
    <s v="LIMA"/>
    <s v="LIMA"/>
    <s v="Motocicleta"/>
    <x v="254"/>
    <n v="10.35"/>
    <n v="3.75"/>
    <n v="4.5"/>
    <n v="0.55000000000000004"/>
    <n v="16.875"/>
    <n v="5.6924999999999999"/>
    <n v="248.57"/>
    <n v="22.567499999999999"/>
  </r>
  <r>
    <s v="10:11:39"/>
    <s v="541+,0*-99"/>
    <s v="S"/>
    <x v="1"/>
    <s v="PAY"/>
    <s v="COMPLETED"/>
    <x v="10"/>
    <s v="12:06:21"/>
    <x v="7"/>
    <s v="SAN MARTIN DE PORRES"/>
    <s v="LOS OLIVOS"/>
    <s v="Motocicleta"/>
    <x v="684"/>
    <n v="1.0199999999999996"/>
    <n v="3.75"/>
    <n v="4.5"/>
    <n v="0.55000000000000004"/>
    <n v="16.875"/>
    <n v="0.56099999999999983"/>
    <n v="230.56"/>
    <n v="17.436"/>
  </r>
  <r>
    <s v="10:12:42"/>
    <s v="562+,,).568"/>
    <s v="S"/>
    <x v="3"/>
    <s v="PAY"/>
    <s v="COMPLETED"/>
    <x v="10"/>
    <s v="10:44:31"/>
    <x v="4"/>
    <s v="LIMA"/>
    <s v="MIRAFLORES"/>
    <s v="Motocicleta"/>
    <x v="400"/>
    <n v="17.16"/>
    <n v="3"/>
    <n v="3.5"/>
    <n v="0.75"/>
    <n v="10.5"/>
    <n v="12.870000000000001"/>
    <n v="238.41"/>
    <n v="23.37"/>
  </r>
  <r>
    <s v="10:12:55"/>
    <s v="559-2/**9583"/>
    <s v="M"/>
    <x v="1"/>
    <s v="PAY"/>
    <s v="COMPLETED"/>
    <x v="10"/>
    <s v="11:42:37"/>
    <x v="5"/>
    <s v="SAN ISIDRO"/>
    <s v="SANTIAGO DE SURCO"/>
    <s v="Motocicleta"/>
    <x v="148"/>
    <n v="4.43"/>
    <n v="3.75"/>
    <n v="4.5"/>
    <n v="0.55000000000000004"/>
    <n v="16.875"/>
    <n v="2.4365000000000001"/>
    <n v="143.96"/>
    <n v="19.311499999999999"/>
  </r>
  <r>
    <s v="10:12:55"/>
    <s v="707+*+(.2755"/>
    <s v="M"/>
    <x v="1"/>
    <s v="PAY"/>
    <s v="COMPLETED"/>
    <x v="10"/>
    <s v="10:54:58"/>
    <x v="4"/>
    <s v="JESUS MARIA"/>
    <s v="SANTIAGO DE SURCO"/>
    <s v="Motocicleta"/>
    <x v="911"/>
    <n v="1.1899999999999995"/>
    <n v="3.75"/>
    <n v="4.5"/>
    <n v="0.55000000000000004"/>
    <n v="16.875"/>
    <n v="0.65449999999999975"/>
    <n v="7.19"/>
    <n v="17.529499999999999"/>
  </r>
  <r>
    <s v="10:12:55"/>
    <s v="30,*0..863"/>
    <s v="M"/>
    <x v="1"/>
    <s v="PAY"/>
    <s v="COMPLETED"/>
    <x v="10"/>
    <s v="12:39:33"/>
    <x v="7"/>
    <s v="CHACLACAYO"/>
    <s v="SANTIAGO DE SURCO"/>
    <s v="Motocicleta"/>
    <x v="1579"/>
    <n v="16.440000000000001"/>
    <n v="3.75"/>
    <n v="4.5"/>
    <n v="0.55000000000000004"/>
    <n v="16.875"/>
    <n v="9.0420000000000016"/>
    <n v="139.53"/>
    <n v="25.917000000000002"/>
  </r>
  <r>
    <s v="10:12:55"/>
    <s v="95),)2+1088"/>
    <s v="M"/>
    <x v="1"/>
    <s v="PAY"/>
    <s v="COMPLETED"/>
    <x v="10"/>
    <s v="12:31:15"/>
    <x v="7"/>
    <s v="SAN BORJA"/>
    <s v="SANTIAGO DE SURCO"/>
    <s v="Motocicleta"/>
    <x v="149"/>
    <n v="13.57"/>
    <n v="3.75"/>
    <n v="4.5"/>
    <n v="0.55000000000000004"/>
    <n v="16.875"/>
    <n v="7.4635000000000007"/>
    <n v="20.22"/>
    <n v="24.3385"/>
  </r>
  <r>
    <s v="10:12:55"/>
    <s v="3222++)07658"/>
    <s v="M"/>
    <x v="1"/>
    <s v="PAY"/>
    <s v="COMPLETED"/>
    <x v="10"/>
    <s v="11:49:52"/>
    <x v="5"/>
    <s v="SAN BORJA"/>
    <s v="SANTIAGO DE SURCO"/>
    <s v="Motocicleta"/>
    <x v="1112"/>
    <n v="0.67999999999999972"/>
    <n v="3.75"/>
    <n v="4.5"/>
    <n v="0.55000000000000004"/>
    <n v="16.875"/>
    <n v="0.37399999999999989"/>
    <n v="137.54"/>
    <n v="17.248999999999999"/>
  </r>
  <r>
    <s v="10:12:55"/>
    <s v="547-/11+7311"/>
    <s v="M"/>
    <x v="1"/>
    <s v="PAY"/>
    <s v="COMPLETED"/>
    <x v="10"/>
    <s v="10:55:26"/>
    <x v="4"/>
    <s v="SANTIAGO DE SURCO"/>
    <s v="SANTIAGO DE SURCO"/>
    <s v="Motocicleta"/>
    <x v="977"/>
    <n v="2.3899999999999997"/>
    <n v="3.75"/>
    <n v="4.5"/>
    <n v="0.55000000000000004"/>
    <n v="16.875"/>
    <n v="1.3145"/>
    <n v="30.95"/>
    <n v="18.189499999999999"/>
  </r>
  <r>
    <s v="10:12:55"/>
    <s v="958/((+)8755"/>
    <s v="M"/>
    <x v="1"/>
    <s v="PAY"/>
    <s v="COMPLETED"/>
    <x v="10"/>
    <s v="12:12:32"/>
    <x v="7"/>
    <s v="MIRAFLORES"/>
    <s v="SANTIAGO DE SURCO"/>
    <s v="Motocicleta"/>
    <x v="1580"/>
    <n v="7.5500000000000007"/>
    <n v="3.75"/>
    <n v="4.5"/>
    <n v="0.55000000000000004"/>
    <n v="16.875"/>
    <n v="4.1525000000000007"/>
    <n v="118.67"/>
    <n v="21.0275"/>
  </r>
  <r>
    <s v="10:12:55"/>
    <s v="9902*1-*9439"/>
    <s v="M"/>
    <x v="1"/>
    <s v="PAY"/>
    <s v="COMPLETED"/>
    <x v="10"/>
    <s v="11:42:05"/>
    <x v="5"/>
    <s v="INDEPENDENCIA"/>
    <s v="SANTIAGO DE SURCO"/>
    <s v="Motocicleta"/>
    <x v="1406"/>
    <n v="13.2"/>
    <n v="3.75"/>
    <n v="4.5"/>
    <n v="0.55000000000000004"/>
    <n v="16.875"/>
    <n v="7.26"/>
    <n v="176.04"/>
    <n v="24.134999999999998"/>
  </r>
  <r>
    <s v="10:12:55"/>
    <s v="1202,02)73"/>
    <s v="M"/>
    <x v="1"/>
    <s v="PAY"/>
    <s v="WAITING"/>
    <x v="10"/>
    <s v="10:31:48"/>
    <x v="4"/>
    <s v="SANTIAGO DE SURCO"/>
    <s v="SANTIAGO DE SURCO"/>
    <s v="Motocicleta"/>
    <x v="761"/>
    <n v="0"/>
    <n v="3.75"/>
    <n v="4.5"/>
    <n v="0.55000000000000004"/>
    <n v="15.93"/>
    <n v="0"/>
    <n v="164.04"/>
    <n v="15.93"/>
  </r>
  <r>
    <s v="10:12:55"/>
    <s v="369.-//.9773"/>
    <s v="M"/>
    <x v="0"/>
    <s v="PAY"/>
    <s v="COMPLETED"/>
    <x v="10"/>
    <s v="16:21:01"/>
    <x v="2"/>
    <s v="SANTIAGO DE SURCO"/>
    <s v="SANTIAGO DE SURCO"/>
    <s v="Motocicleta"/>
    <x v="846"/>
    <n v="15.579999999999998"/>
    <n v="2.5"/>
    <n v="3"/>
    <n v="1.2"/>
    <n v="7.5"/>
    <n v="18.695999999999998"/>
    <n v="178.2"/>
    <n v="26.195999999999998"/>
  </r>
  <r>
    <s v="10:13:01"/>
    <s v="354*)+*2233"/>
    <s v="S"/>
    <x v="1"/>
    <s v="PAY"/>
    <s v="FAILED"/>
    <x v="10"/>
    <s v="12:04:14"/>
    <x v="7"/>
    <s v="SAN ISIDRO"/>
    <s v="LA VICTORIA"/>
    <s v="Motocicleta"/>
    <x v="1441"/>
    <n v="0"/>
    <n v="3.75"/>
    <n v="4.5"/>
    <n v="0.55000000000000004"/>
    <n v="15.84"/>
    <n v="0"/>
    <n v="65.2"/>
    <n v="15.84"/>
  </r>
  <r>
    <s v="10:14:22"/>
    <s v="756)...07948"/>
    <s v="S"/>
    <x v="1"/>
    <s v="CCD"/>
    <s v="COMPLETED"/>
    <x v="10"/>
    <s v="11:38:10"/>
    <x v="5"/>
    <s v="MIRAFLORES"/>
    <s v="VILLA MARIA DEL TRIUNFO"/>
    <s v="Motocicleta"/>
    <x v="1581"/>
    <n v="15.21"/>
    <n v="3.75"/>
    <n v="4.5"/>
    <n v="0.55000000000000004"/>
    <n v="16.875"/>
    <n v="8.3655000000000008"/>
    <n v="146.91999999999999"/>
    <n v="25.240500000000001"/>
  </r>
  <r>
    <s v="10:14:58"/>
    <s v="925.2/(12065"/>
    <s v="S"/>
    <x v="1"/>
    <s v="PAY"/>
    <s v="COMPLETED"/>
    <x v="10"/>
    <s v="11:52:41"/>
    <x v="5"/>
    <s v="LA VICTORIA"/>
    <s v="LA VICTORIA"/>
    <s v="Motocicleta"/>
    <x v="1582"/>
    <n v="14.2"/>
    <n v="3.75"/>
    <n v="4.5"/>
    <n v="0.55000000000000004"/>
    <n v="16.875"/>
    <n v="7.8100000000000005"/>
    <n v="109.94"/>
    <n v="24.685000000000002"/>
  </r>
  <r>
    <s v="10:15:08"/>
    <s v="81800(124379"/>
    <s v="S"/>
    <x v="1"/>
    <s v="CCD"/>
    <s v="FAILED"/>
    <x v="10"/>
    <s v="12:50:54"/>
    <x v="7"/>
    <s v="SAN ISIDRO"/>
    <s v="SANTIAGO DE SURCO"/>
    <s v="Motocicleta"/>
    <x v="1583"/>
    <n v="0"/>
    <n v="3.75"/>
    <n v="4.5"/>
    <n v="0.55000000000000004"/>
    <n v="16.47"/>
    <n v="0"/>
    <n v="40.24"/>
    <n v="16.47"/>
  </r>
  <r>
    <s v="10:15:41"/>
    <s v="325-1-2*278"/>
    <s v="S"/>
    <x v="1"/>
    <s v="PAY"/>
    <s v="COMPLETED"/>
    <x v="10"/>
    <s v="12:00:28"/>
    <x v="7"/>
    <s v="MIRAFLORES"/>
    <s v="VILLA MARIA DEL TRIUNFO"/>
    <s v="Motocicleta"/>
    <x v="1584"/>
    <n v="1.9000000000000004"/>
    <n v="3.75"/>
    <n v="4.5"/>
    <n v="0.55000000000000004"/>
    <n v="16.875"/>
    <n v="1.0450000000000004"/>
    <n v="182.76"/>
    <n v="17.920000000000002"/>
  </r>
  <r>
    <s v="10:23:23"/>
    <s v="989**2*26733"/>
    <s v="S"/>
    <x v="1"/>
    <s v="CCD"/>
    <s v="COMPLETED"/>
    <x v="10"/>
    <s v="11:03:33"/>
    <x v="5"/>
    <s v="SAN ISIDRO"/>
    <s v="MIRAFLORES"/>
    <s v="Motocicleta"/>
    <x v="1038"/>
    <n v="0"/>
    <n v="3.75"/>
    <n v="4.5"/>
    <n v="0.55000000000000004"/>
    <n v="15.525"/>
    <n v="0"/>
    <n v="93.63"/>
    <n v="15.525"/>
  </r>
  <r>
    <s v="10:23:55"/>
    <s v="949/**,*7999"/>
    <s v="S"/>
    <x v="1"/>
    <s v="PAY"/>
    <s v="COMPLETED"/>
    <x v="10"/>
    <s v="11:52:02"/>
    <x v="5"/>
    <s v="SAN ISIDRO"/>
    <s v="SAN JUAN DE LURIGANCHO"/>
    <s v="Motocicleta"/>
    <x v="1415"/>
    <n v="1.83"/>
    <n v="3.75"/>
    <n v="4.5"/>
    <n v="0.55000000000000004"/>
    <n v="16.875"/>
    <n v="1.0065000000000002"/>
    <n v="27.93"/>
    <n v="17.881499999999999"/>
  </r>
  <r>
    <s v="10:24:41"/>
    <s v="6011+2+(517"/>
    <s v="S"/>
    <x v="2"/>
    <s v="PAY"/>
    <s v="COMPLETED"/>
    <x v="10"/>
    <s v="11:26:50"/>
    <x v="5"/>
    <s v="SANTIAGO DE SURCO"/>
    <s v="JESUS MARIA"/>
    <s v="Motocicleta"/>
    <x v="384"/>
    <n v="1.2799999999999994"/>
    <n v="12"/>
    <n v="8"/>
    <n v="2.65"/>
    <n v="96"/>
    <n v="3.3919999999999981"/>
    <n v="182.32"/>
    <n v="99.391999999999996"/>
  </r>
  <r>
    <s v="10:30:20"/>
    <s v="488*0,(*3925"/>
    <s v="S"/>
    <x v="1"/>
    <s v="CCD"/>
    <s v="COMPLETED"/>
    <x v="10"/>
    <s v="11:47:05"/>
    <x v="5"/>
    <s v="MIRAFLORES"/>
    <s v="SANTIAGO DE SURCO"/>
    <s v="Motocicleta"/>
    <x v="1585"/>
    <n v="0.26999999999999957"/>
    <n v="3.75"/>
    <n v="4.5"/>
    <n v="0.55000000000000004"/>
    <n v="16.875"/>
    <n v="0.14849999999999977"/>
    <n v="159.97999999999999"/>
    <n v="17.023499999999999"/>
  </r>
  <r>
    <s v="10:35:07"/>
    <s v="898/+/1-4316"/>
    <s v="S"/>
    <x v="1"/>
    <s v="PAY"/>
    <s v="COMPLETED"/>
    <x v="10"/>
    <s v="12:38:32"/>
    <x v="7"/>
    <s v="LA VICTORIA"/>
    <s v="JESUS MARIA"/>
    <s v="Motocicleta"/>
    <x v="1586"/>
    <n v="0.28000000000000025"/>
    <n v="3.75"/>
    <n v="4.5"/>
    <n v="0.55000000000000004"/>
    <n v="16.875"/>
    <n v="0.15400000000000014"/>
    <n v="10.18"/>
    <n v="17.029"/>
  </r>
  <r>
    <s v="10:36:57"/>
    <s v="289,/1*)3669"/>
    <s v="S"/>
    <x v="1"/>
    <s v="PAY"/>
    <s v="COMPLETED"/>
    <x v="10"/>
    <s v="12:15:04"/>
    <x v="7"/>
    <s v="PUEBLO LIBRE"/>
    <s v="SAN MIGUEL"/>
    <s v="Motocicleta"/>
    <x v="791"/>
    <n v="11.1"/>
    <n v="3.75"/>
    <n v="4.5"/>
    <n v="0.55000000000000004"/>
    <n v="16.875"/>
    <n v="6.1050000000000004"/>
    <n v="182.63"/>
    <n v="22.98"/>
  </r>
  <r>
    <s v="10:39:32"/>
    <s v="390-*1*/4436"/>
    <s v="S"/>
    <x v="1"/>
    <s v="PAY"/>
    <s v="COMPLETED"/>
    <x v="10"/>
    <s v="11:05:00"/>
    <x v="5"/>
    <s v="PUEBLO LIBRE"/>
    <s v="CALLAO"/>
    <s v="Motocicleta"/>
    <x v="509"/>
    <n v="0"/>
    <n v="3.75"/>
    <n v="4.5"/>
    <n v="0.55000000000000004"/>
    <n v="5.0400000000000009"/>
    <n v="0"/>
    <n v="52.01"/>
    <n v="5.0400000000000009"/>
  </r>
  <r>
    <s v="10:40:39"/>
    <s v="9901,/+11210"/>
    <s v="S"/>
    <x v="3"/>
    <s v="PAY"/>
    <s v="COMPLETED"/>
    <x v="10"/>
    <s v="11:07:31"/>
    <x v="5"/>
    <s v="LIMA"/>
    <s v="JESUS MARIA"/>
    <s v="Motocicleta"/>
    <x v="320"/>
    <n v="5.9499999999999993"/>
    <n v="3"/>
    <n v="3.5"/>
    <n v="0.75"/>
    <n v="10.5"/>
    <n v="4.4624999999999995"/>
    <n v="131.82"/>
    <n v="14.962499999999999"/>
  </r>
  <r>
    <s v="10:41:26"/>
    <s v="597(+0+12278"/>
    <s v="S"/>
    <x v="1"/>
    <s v="PAY"/>
    <s v="COMPLETED"/>
    <x v="10"/>
    <s v="12:53:31"/>
    <x v="7"/>
    <s v="INDEPENDENCIA"/>
    <s v="SAN MARTIN DE PORRES"/>
    <s v="Motocicleta"/>
    <x v="26"/>
    <n v="11.41"/>
    <n v="3.75"/>
    <n v="4.5"/>
    <n v="0.55000000000000004"/>
    <n v="16.875"/>
    <n v="6.275500000000001"/>
    <n v="182.94"/>
    <n v="23.150500000000001"/>
  </r>
  <r>
    <s v="10:41:48"/>
    <s v="662-*/+14301"/>
    <s v="S"/>
    <x v="1"/>
    <s v="PAY"/>
    <s v="COMPLETED"/>
    <x v="10"/>
    <s v="11:04:25"/>
    <x v="5"/>
    <s v="LA VICTORIA"/>
    <s v="JESUS MARIA"/>
    <s v="Motocicleta"/>
    <x v="439"/>
    <n v="0.38999999999999968"/>
    <n v="3.75"/>
    <n v="4.5"/>
    <n v="0.55000000000000004"/>
    <n v="16.875"/>
    <n v="0.21449999999999983"/>
    <n v="203.4"/>
    <n v="17.089500000000001"/>
  </r>
  <r>
    <s v="10:44:09"/>
    <s v="68.+-*+8912"/>
    <s v="S"/>
    <x v="1"/>
    <s v="CCD"/>
    <s v="COMPLETED"/>
    <x v="10"/>
    <s v="12:04:48"/>
    <x v="7"/>
    <s v="MIRAFLORES"/>
    <s v="SAN ISIDRO"/>
    <s v="Motocicleta"/>
    <x v="702"/>
    <n v="10.81"/>
    <n v="3.75"/>
    <n v="4.5"/>
    <n v="0.55000000000000004"/>
    <n v="16.875"/>
    <n v="5.9455000000000009"/>
    <n v="24.59"/>
    <n v="22.820500000000003"/>
  </r>
  <r>
    <s v="10:44:50"/>
    <s v="308)2**,1755"/>
    <s v="S"/>
    <x v="3"/>
    <s v="PAY"/>
    <s v="COMPLETED"/>
    <x v="10"/>
    <s v="11:12:31"/>
    <x v="5"/>
    <s v="LIMA"/>
    <s v="SANTIAGO DE SURCO"/>
    <s v="Motocicleta"/>
    <x v="1566"/>
    <n v="8.2200000000000006"/>
    <n v="3"/>
    <n v="3.5"/>
    <n v="0.75"/>
    <n v="10.5"/>
    <n v="6.1650000000000009"/>
    <n v="30.81"/>
    <n v="16.664999999999999"/>
  </r>
  <r>
    <s v="10:45:01"/>
    <s v="26./)--6184"/>
    <s v="S"/>
    <x v="2"/>
    <s v="PAY"/>
    <s v="COMPLETED"/>
    <x v="10"/>
    <s v="15:23:34"/>
    <x v="11"/>
    <s v="SURQUILLO"/>
    <s v="SAN ISIDRO"/>
    <s v="Motocicleta"/>
    <x v="269"/>
    <n v="3.9600000000000009"/>
    <n v="12"/>
    <n v="8"/>
    <n v="2.65"/>
    <n v="96"/>
    <n v="10.494000000000002"/>
    <n v="100.16"/>
    <n v="106.494"/>
  </r>
  <r>
    <s v="10:45:24"/>
    <s v="120,/+).3633"/>
    <s v="S"/>
    <x v="2"/>
    <s v="PAY"/>
    <s v="COMPLETED"/>
    <x v="10"/>
    <s v="17:11:21"/>
    <x v="13"/>
    <s v="SURQUILLO"/>
    <s v="LA MOLINA"/>
    <s v="Motocicleta"/>
    <x v="109"/>
    <n v="6.1000000000000014"/>
    <n v="12"/>
    <n v="8"/>
    <n v="2.65"/>
    <n v="96"/>
    <n v="16.165000000000003"/>
    <n v="135.94"/>
    <n v="112.16500000000001"/>
  </r>
  <r>
    <s v="10:45:40"/>
    <s v="83(12001318"/>
    <s v="S"/>
    <x v="3"/>
    <s v="PAY"/>
    <s v="COMPLETED"/>
    <x v="10"/>
    <s v="11:21:09"/>
    <x v="5"/>
    <s v="LIMA"/>
    <s v="SANTIAGO DE SURCO"/>
    <s v="Motocicleta"/>
    <x v="1587"/>
    <n v="6.41"/>
    <n v="3"/>
    <n v="3.5"/>
    <n v="0.75"/>
    <n v="10.5"/>
    <n v="4.8075000000000001"/>
    <n v="33.92"/>
    <n v="15.307500000000001"/>
  </r>
  <r>
    <s v="10:55:20"/>
    <s v="9170,/))7917"/>
    <s v="S"/>
    <x v="1"/>
    <s v="COD"/>
    <s v="COMPLETED"/>
    <x v="10"/>
    <s v="12:22:31"/>
    <x v="7"/>
    <s v="SAN MIGUEL"/>
    <s v="PUEBLO LIBRE"/>
    <s v="Motocicleta"/>
    <x v="375"/>
    <n v="9.84"/>
    <n v="3.75"/>
    <n v="4.5"/>
    <n v="0.55000000000000004"/>
    <n v="16.875"/>
    <n v="5.4119999999999999"/>
    <n v="124.4"/>
    <n v="22.286999999999999"/>
  </r>
  <r>
    <s v="10:55:40"/>
    <s v="149+0)*28854"/>
    <s v="S"/>
    <x v="1"/>
    <s v="COD"/>
    <s v="COMPLETED"/>
    <x v="10"/>
    <s v="13:43:27"/>
    <x v="3"/>
    <s v="SAN BORJA"/>
    <s v="SAN BORJA"/>
    <s v="Motocicleta"/>
    <x v="1032"/>
    <n v="1.8399999999999999"/>
    <n v="3.75"/>
    <n v="4.5"/>
    <n v="0.55000000000000004"/>
    <n v="16.875"/>
    <n v="1.012"/>
    <n v="31.91"/>
    <n v="17.887"/>
  </r>
  <r>
    <s v="11:00:17"/>
    <s v="201(0*2*5504"/>
    <s v="S"/>
    <x v="1"/>
    <s v="COD"/>
    <s v="FAILED"/>
    <x v="10"/>
    <s v="12:41:52"/>
    <x v="7"/>
    <s v="SAN JUAN DE LURIGANCHO"/>
    <s v="SAN JUAN DE LURIGANCHO"/>
    <s v="Motocicleta"/>
    <x v="1588"/>
    <n v="15.7"/>
    <n v="3.75"/>
    <n v="4.5"/>
    <n v="0.55000000000000004"/>
    <n v="16.875"/>
    <n v="8.6349999999999998"/>
    <n v="139.94999999999999"/>
    <n v="25.509999999999998"/>
  </r>
  <r>
    <s v="11:00:28"/>
    <s v="885/2.)+1792"/>
    <s v="S"/>
    <x v="1"/>
    <s v="PAY"/>
    <s v="COMPLETED"/>
    <x v="10"/>
    <s v="12:28:57"/>
    <x v="7"/>
    <s v="LA MOLINA"/>
    <s v="SANTA ANITA"/>
    <s v="Motocicleta"/>
    <x v="1589"/>
    <n v="0"/>
    <n v="3.75"/>
    <n v="4.5"/>
    <n v="0.55000000000000004"/>
    <n v="6.7949999999999999"/>
    <n v="0"/>
    <n v="186.98"/>
    <n v="6.7949999999999999"/>
  </r>
  <r>
    <s v="11:00:45"/>
    <s v="110*().+5717"/>
    <s v="S"/>
    <x v="1"/>
    <s v="COD"/>
    <s v="IN_PROGRESS"/>
    <x v="10"/>
    <s v="12:10:14"/>
    <x v="7"/>
    <s v="INDEPENDENCIA"/>
    <s v="COMAS"/>
    <s v="Motocicleta"/>
    <x v="1194"/>
    <n v="10.11"/>
    <n v="3.75"/>
    <n v="4.5"/>
    <n v="0.55000000000000004"/>
    <n v="16.875"/>
    <n v="5.5605000000000002"/>
    <n v="220.91"/>
    <n v="22.435500000000001"/>
  </r>
  <r>
    <s v="11:00:58"/>
    <s v="768+2)0.7456"/>
    <s v="S"/>
    <x v="1"/>
    <s v="PAY"/>
    <s v="COMPLETED"/>
    <x v="10"/>
    <s v="13:03:18"/>
    <x v="3"/>
    <s v="LA MOLINA"/>
    <s v="ATE"/>
    <s v="Motocicleta"/>
    <x v="1590"/>
    <n v="0.33999999999999986"/>
    <n v="3.75"/>
    <n v="4.5"/>
    <n v="0.55000000000000004"/>
    <n v="16.875"/>
    <n v="0.18699999999999994"/>
    <n v="225.46"/>
    <n v="17.062000000000001"/>
  </r>
  <r>
    <s v="11:01:13"/>
    <s v="469-)1,*1368"/>
    <s v="S"/>
    <x v="1"/>
    <s v="COD"/>
    <s v="COMPLETED"/>
    <x v="10"/>
    <s v="13:20:33"/>
    <x v="3"/>
    <s v="BELLAVISTA"/>
    <s v="CALLAO"/>
    <s v="Motocicleta"/>
    <x v="1591"/>
    <n v="10.01"/>
    <n v="3.75"/>
    <n v="4.5"/>
    <n v="0.55000000000000004"/>
    <n v="16.875"/>
    <n v="5.5055000000000005"/>
    <n v="179.9"/>
    <n v="22.380500000000001"/>
  </r>
  <r>
    <s v="11:02:06"/>
    <s v="6670)22.1058"/>
    <s v="S"/>
    <x v="1"/>
    <s v="COD"/>
    <s v="COMPLETED"/>
    <x v="10"/>
    <s v="12:39:41"/>
    <x v="7"/>
    <s v="LIMA"/>
    <s v="LIMA"/>
    <s v="Motocicleta"/>
    <x v="1510"/>
    <n v="4.1399999999999997"/>
    <n v="3.75"/>
    <n v="4.5"/>
    <n v="0.55000000000000004"/>
    <n v="16.875"/>
    <n v="2.2770000000000001"/>
    <n v="145.88"/>
    <n v="19.152000000000001"/>
  </r>
  <r>
    <s v="11:02:06"/>
    <s v="101,1/))9984"/>
    <s v="S"/>
    <x v="1"/>
    <s v="COD"/>
    <s v="COMPLETED"/>
    <x v="10"/>
    <s v="12:41:08"/>
    <x v="7"/>
    <s v="LIMA"/>
    <s v="LIMA"/>
    <s v="Motocicleta"/>
    <x v="1566"/>
    <n v="7.4700000000000006"/>
    <n v="3.75"/>
    <n v="4.5"/>
    <n v="0.55000000000000004"/>
    <n v="16.875"/>
    <n v="4.1085000000000003"/>
    <n v="116.89"/>
    <n v="20.983499999999999"/>
  </r>
  <r>
    <s v="11:02:06"/>
    <s v="499*),(-5490"/>
    <s v="S"/>
    <x v="1"/>
    <s v="COD"/>
    <s v="COMPLETED"/>
    <x v="10"/>
    <s v="12:40:26"/>
    <x v="7"/>
    <s v="LIMA"/>
    <s v="LIMA"/>
    <s v="Motocicleta"/>
    <x v="1592"/>
    <n v="8.25"/>
    <n v="3.75"/>
    <n v="4.5"/>
    <n v="0.55000000000000004"/>
    <n v="16.875"/>
    <n v="4.5375000000000005"/>
    <n v="45.93"/>
    <n v="21.412500000000001"/>
  </r>
  <r>
    <s v="11:02:06"/>
    <s v="4671(1/)7557"/>
    <s v="S"/>
    <x v="1"/>
    <s v="COD"/>
    <s v="COMPLETED"/>
    <x v="10"/>
    <s v="12:38:45"/>
    <x v="7"/>
    <s v="LIMA"/>
    <s v="LIMA"/>
    <s v="Motocicleta"/>
    <x v="898"/>
    <n v="14.41"/>
    <n v="3.75"/>
    <n v="4.5"/>
    <n v="0.55000000000000004"/>
    <n v="16.875"/>
    <n v="7.9255000000000004"/>
    <n v="69.849999999999994"/>
    <n v="24.8005"/>
  </r>
  <r>
    <s v="11:02:23"/>
    <s v="372),+-*692"/>
    <s v="S"/>
    <x v="1"/>
    <s v="PAY"/>
    <s v="COMPLETED"/>
    <x v="10"/>
    <s v="12:25:15"/>
    <x v="7"/>
    <s v="SANTIAGO DE SURCO"/>
    <s v="SAN JUAN DE LURIGANCHO"/>
    <s v="Motocicleta"/>
    <x v="130"/>
    <n v="12.1"/>
    <n v="3.75"/>
    <n v="4.5"/>
    <n v="0.55000000000000004"/>
    <n v="16.875"/>
    <n v="6.6550000000000002"/>
    <n v="16.43"/>
    <n v="23.53"/>
  </r>
  <r>
    <s v="11:03:26"/>
    <s v="75.,2*+6121"/>
    <s v="S"/>
    <x v="1"/>
    <s v="COD"/>
    <s v="COMPLETED"/>
    <x v="10"/>
    <s v="13:50:29"/>
    <x v="3"/>
    <s v="VILLA EL SALVADOR"/>
    <s v="VILLA MARIA DEL TRIUNFO"/>
    <s v="Motocicleta"/>
    <x v="1593"/>
    <n v="3.46"/>
    <n v="3.75"/>
    <n v="4.5"/>
    <n v="0.55000000000000004"/>
    <n v="16.875"/>
    <n v="1.903"/>
    <n v="98.39"/>
    <n v="18.777999999999999"/>
  </r>
  <r>
    <s v="11:03:58"/>
    <s v="765+001(9783"/>
    <s v="S"/>
    <x v="1"/>
    <s v="PAY"/>
    <s v="FAILED"/>
    <x v="10"/>
    <s v="12:14:59"/>
    <x v="7"/>
    <s v="SAN MARTIN DE PORRES"/>
    <s v="LIMA"/>
    <s v="Motocicleta"/>
    <x v="605"/>
    <n v="8.07"/>
    <n v="3.75"/>
    <n v="4.5"/>
    <n v="0.55000000000000004"/>
    <n v="16.875"/>
    <n v="4.4385000000000003"/>
    <n v="114.11"/>
    <n v="21.313500000000001"/>
  </r>
  <r>
    <s v="11:04:05"/>
    <s v="453))0)/6167"/>
    <s v="S"/>
    <x v="1"/>
    <s v="CCD"/>
    <s v="COMPLETED"/>
    <x v="10"/>
    <s v="11:56:17"/>
    <x v="5"/>
    <s v="SAN LUIS"/>
    <s v="SURQUILLO"/>
    <s v="Motocicleta"/>
    <x v="687"/>
    <n v="0"/>
    <n v="3.75"/>
    <n v="4.5"/>
    <n v="0.55000000000000004"/>
    <n v="8.01"/>
    <n v="0"/>
    <n v="216.4"/>
    <n v="8.01"/>
  </r>
  <r>
    <s v="11:04:20"/>
    <s v="747,)*/06336"/>
    <s v="S"/>
    <x v="3"/>
    <s v="PAY"/>
    <s v="COMPLETED"/>
    <x v="10"/>
    <s v="12:05:33"/>
    <x v="7"/>
    <s v="LIMA"/>
    <s v="SAN MIGUEL"/>
    <s v="Motocicleta"/>
    <x v="1594"/>
    <n v="7.83"/>
    <n v="3"/>
    <n v="3.5"/>
    <n v="0.75"/>
    <n v="10.5"/>
    <n v="5.8725000000000005"/>
    <n v="128.02000000000001"/>
    <n v="16.372500000000002"/>
  </r>
  <r>
    <s v="11:05:32"/>
    <s v="5402120/323"/>
    <s v="S"/>
    <x v="1"/>
    <s v="PAY"/>
    <s v="WAITING"/>
    <x v="10"/>
    <s v="12:16:32"/>
    <x v="7"/>
    <s v="SANTA ANITA"/>
    <s v="EL AGUSTINO"/>
    <s v="Motocicleta"/>
    <x v="424"/>
    <n v="10.43"/>
    <n v="3.75"/>
    <n v="4.5"/>
    <n v="0.55000000000000004"/>
    <n v="16.875"/>
    <n v="5.7365000000000004"/>
    <n v="173.83"/>
    <n v="22.611499999999999"/>
  </r>
  <r>
    <s v="11:07:03"/>
    <s v="292,0-).7615"/>
    <s v="S"/>
    <x v="1"/>
    <s v="PAY"/>
    <s v="COMPLETED"/>
    <x v="10"/>
    <s v="14:08:49"/>
    <x v="9"/>
    <s v="SAN MARTIN DE PORRES"/>
    <s v="COMAS"/>
    <s v="Motocicleta"/>
    <x v="499"/>
    <n v="16.07"/>
    <n v="3.75"/>
    <n v="4.5"/>
    <n v="0.55000000000000004"/>
    <n v="16.875"/>
    <n v="8.8385000000000016"/>
    <n v="90.71"/>
    <n v="25.713500000000003"/>
  </r>
  <r>
    <s v="11:08:12"/>
    <s v="384*-2/+5039"/>
    <s v="M"/>
    <x v="0"/>
    <s v="CCD"/>
    <s v="COMPLETED"/>
    <x v="7"/>
    <s v="13:25:00"/>
    <x v="3"/>
    <s v="LOS OLIVOS"/>
    <s v="SURQUILLO"/>
    <s v="Motocicleta"/>
    <x v="629"/>
    <n v="15.04"/>
    <n v="2.5"/>
    <n v="3"/>
    <n v="1.2"/>
    <n v="7.5"/>
    <n v="18.047999999999998"/>
    <n v="241.97"/>
    <n v="25.547999999999998"/>
  </r>
  <r>
    <s v="11:08:48"/>
    <s v="834./00+2423"/>
    <s v="S"/>
    <x v="1"/>
    <s v="COD"/>
    <s v="COMPLETED"/>
    <x v="10"/>
    <s v="12:09:05"/>
    <x v="7"/>
    <s v="INDEPENDENCIA"/>
    <s v="SAN MARTIN DE PORRES"/>
    <s v="Motocicleta"/>
    <x v="759"/>
    <n v="17.03"/>
    <n v="3.75"/>
    <n v="4.5"/>
    <n v="0.55000000000000004"/>
    <n v="16.875"/>
    <n v="9.366500000000002"/>
    <n v="39.53"/>
    <n v="26.241500000000002"/>
  </r>
  <r>
    <s v="11:09:03"/>
    <s v="808,)/*+5568"/>
    <s v="S"/>
    <x v="1"/>
    <s v="PAY"/>
    <s v="COMPLETED"/>
    <x v="10"/>
    <s v="12:59:43"/>
    <x v="7"/>
    <s v="LA VICTORIA"/>
    <s v="JESUS MARIA"/>
    <s v="Motocicleta"/>
    <x v="1595"/>
    <n v="3.45"/>
    <n v="3.75"/>
    <n v="4.5"/>
    <n v="0.55000000000000004"/>
    <n v="16.875"/>
    <n v="1.8975000000000002"/>
    <n v="249.81"/>
    <n v="18.772500000000001"/>
  </r>
  <r>
    <s v="11:09:19"/>
    <s v="32-*(0+3694"/>
    <s v="S"/>
    <x v="1"/>
    <s v="PAY"/>
    <s v="COMPLETED"/>
    <x v="10"/>
    <s v="13:27:49"/>
    <x v="3"/>
    <s v="SAN JUAN DE MIRAFLORES"/>
    <s v="SAN JUAN DE MIRAFLORES"/>
    <s v="Motocicleta"/>
    <x v="1596"/>
    <n v="0"/>
    <n v="3.75"/>
    <n v="4.5"/>
    <n v="0.55000000000000004"/>
    <n v="8.3250000000000011"/>
    <n v="0"/>
    <n v="11.02"/>
    <n v="8.3250000000000011"/>
  </r>
  <r>
    <s v="11:09:31"/>
    <s v="964-01*-1691"/>
    <s v="S"/>
    <x v="1"/>
    <s v="PAY"/>
    <s v="COMPLETED"/>
    <x v="10"/>
    <s v="14:13:13"/>
    <x v="9"/>
    <s v="SAN BORJA"/>
    <s v="SAN BORJA"/>
    <s v="Motocicleta"/>
    <x v="528"/>
    <n v="11.81"/>
    <n v="3.75"/>
    <n v="4.5"/>
    <n v="0.55000000000000004"/>
    <n v="16.875"/>
    <n v="6.4955000000000007"/>
    <n v="51.4"/>
    <n v="23.3705"/>
  </r>
  <r>
    <s v="11:09:43"/>
    <s v="892-,11+9120"/>
    <s v="S"/>
    <x v="1"/>
    <s v="CCD"/>
    <s v="COMPLETED"/>
    <x v="10"/>
    <s v="13:07:51"/>
    <x v="3"/>
    <s v="LIMA"/>
    <s v="LIMA"/>
    <s v="Motocicleta"/>
    <x v="832"/>
    <n v="3.33"/>
    <n v="3.75"/>
    <n v="4.5"/>
    <n v="0.55000000000000004"/>
    <n v="16.875"/>
    <n v="1.8315000000000001"/>
    <n v="125.57"/>
    <n v="18.706499999999998"/>
  </r>
  <r>
    <s v="11:09:56"/>
    <s v="414(20./1915"/>
    <s v="S"/>
    <x v="1"/>
    <s v="PAY"/>
    <s v="COMPLETED"/>
    <x v="10"/>
    <s v="14:48:53"/>
    <x v="9"/>
    <s v="LIMA"/>
    <s v="BRENA"/>
    <s v="Motocicleta"/>
    <x v="1411"/>
    <n v="1.5099999999999998"/>
    <n v="3.75"/>
    <n v="4.5"/>
    <n v="0.55000000000000004"/>
    <n v="16.875"/>
    <n v="0.8304999999999999"/>
    <n v="187.12"/>
    <n v="17.705500000000001"/>
  </r>
  <r>
    <s v="11:11:21"/>
    <s v="863(.1((9786"/>
    <s v="S"/>
    <x v="1"/>
    <s v="PAY"/>
    <s v="COMPLETED"/>
    <x v="10"/>
    <s v="13:15:40"/>
    <x v="3"/>
    <s v="LIMA"/>
    <s v="LIMA"/>
    <s v="Motocicleta"/>
    <x v="1597"/>
    <n v="3.5"/>
    <n v="3.75"/>
    <n v="4.5"/>
    <n v="0.55000000000000004"/>
    <n v="16.875"/>
    <n v="1.9250000000000003"/>
    <n v="32.200000000000003"/>
    <n v="18.8"/>
  </r>
  <r>
    <s v="11:11:54"/>
    <s v="339(0*(-8034"/>
    <s v="S"/>
    <x v="2"/>
    <s v="PAY"/>
    <s v="COMPLETED"/>
    <x v="10"/>
    <s v="15:47:20"/>
    <x v="11"/>
    <s v="SURQUILLO"/>
    <s v="SANTIAGO DE SURCO"/>
    <s v="Motocicleta"/>
    <x v="98"/>
    <n v="0"/>
    <n v="12"/>
    <n v="8"/>
    <n v="2.65"/>
    <n v="83.04"/>
    <n v="0"/>
    <n v="128.94999999999999"/>
    <n v="83.04"/>
  </r>
  <r>
    <s v="11:13:19"/>
    <s v="98212-2+6511"/>
    <s v="S"/>
    <x v="3"/>
    <s v="PAY"/>
    <s v="COMPLETED"/>
    <x v="10"/>
    <s v="11:45:15"/>
    <x v="5"/>
    <s v="LIMA"/>
    <s v="JESUS MARIA"/>
    <s v="Motocicleta"/>
    <x v="1041"/>
    <n v="13.600000000000001"/>
    <n v="3"/>
    <n v="3.5"/>
    <n v="0.75"/>
    <n v="10.5"/>
    <n v="10.200000000000001"/>
    <n v="96.88"/>
    <n v="20.700000000000003"/>
  </r>
  <r>
    <s v="11:23:01"/>
    <s v="3330)/*.9680"/>
    <s v="S"/>
    <x v="1"/>
    <s v="PAY"/>
    <s v="COMPLETED"/>
    <x v="10"/>
    <s v="12:24:20"/>
    <x v="7"/>
    <s v="LIMA"/>
    <s v="SAN BORJA"/>
    <s v="Motocicleta"/>
    <x v="777"/>
    <n v="16.489999999999998"/>
    <n v="3.75"/>
    <n v="4.5"/>
    <n v="0.55000000000000004"/>
    <n v="16.875"/>
    <n v="9.0694999999999997"/>
    <n v="224.28"/>
    <n v="25.944499999999998"/>
  </r>
  <r>
    <s v="11:25:16"/>
    <s v="817-,-,12796"/>
    <s v="S"/>
    <x v="2"/>
    <s v="PAY"/>
    <s v="COMPLETED"/>
    <x v="7"/>
    <s v="13:02:19"/>
    <x v="3"/>
    <s v="SURQUILLO"/>
    <s v="SANTIAGO DE SURCO"/>
    <s v="Motocicleta"/>
    <x v="1598"/>
    <n v="3.6799999999999997"/>
    <n v="12"/>
    <n v="8"/>
    <n v="2.65"/>
    <n v="96"/>
    <n v="9.7519999999999989"/>
    <n v="196.81"/>
    <n v="105.752"/>
  </r>
  <r>
    <s v="11:27:09"/>
    <s v="525(+.*16777"/>
    <s v="M"/>
    <x v="1"/>
    <s v="PAY"/>
    <s v="COMPLETED"/>
    <x v="10"/>
    <s v="12:25:17"/>
    <x v="7"/>
    <s v="SANTIAGO DE SURCO"/>
    <s v="CHORRILLOS"/>
    <s v="Motocicleta"/>
    <x v="816"/>
    <n v="9.66"/>
    <n v="3.75"/>
    <n v="4.5"/>
    <n v="0.55000000000000004"/>
    <n v="16.875"/>
    <n v="5.3130000000000006"/>
    <n v="6.53"/>
    <n v="22.188000000000002"/>
  </r>
  <r>
    <s v="11:33:42"/>
    <s v="37*+*0(9556"/>
    <m/>
    <x v="1"/>
    <s v="COD"/>
    <s v="COMPLETED"/>
    <x v="10"/>
    <s v="12:10:52"/>
    <x v="7"/>
    <s v="SURQUILLO"/>
    <s v="SAN ISIDRO"/>
    <s v="Motocicleta"/>
    <x v="629"/>
    <n v="13.79"/>
    <n v="3.75"/>
    <n v="4.5"/>
    <n v="0.55000000000000004"/>
    <n v="16.875"/>
    <n v="7.5845000000000002"/>
    <n v="43.81"/>
    <n v="24.459499999999998"/>
  </r>
  <r>
    <s v="11:37:19"/>
    <s v="178)1.*/6135"/>
    <m/>
    <x v="1"/>
    <s v="COD"/>
    <s v="COMPLETED"/>
    <x v="10"/>
    <s v="13:42:08"/>
    <x v="3"/>
    <s v="SURQUILLO"/>
    <s v="SANTIAGO DE SURCO"/>
    <s v="Motocicleta"/>
    <x v="1599"/>
    <n v="12.91"/>
    <n v="3.75"/>
    <n v="4.5"/>
    <n v="0.55000000000000004"/>
    <n v="16.875"/>
    <n v="7.1005000000000003"/>
    <n v="141.04"/>
    <n v="23.9755"/>
  </r>
  <r>
    <s v="11:41:04"/>
    <s v="133(.1/0772"/>
    <s v="S"/>
    <x v="1"/>
    <s v="CCD"/>
    <s v="WAITING"/>
    <x v="10"/>
    <s v="11:41:22"/>
    <x v="5"/>
    <s v="JESUS MARIA"/>
    <s v="LIMA"/>
    <s v="Motocicleta"/>
    <x v="373"/>
    <n v="8.16"/>
    <n v="3.75"/>
    <n v="4.5"/>
    <n v="0.55000000000000004"/>
    <n v="16.875"/>
    <n v="4.4880000000000004"/>
    <n v="139.54"/>
    <n v="21.363"/>
  </r>
  <r>
    <s v="11:44:14"/>
    <s v="767/,./+8225"/>
    <s v="S"/>
    <x v="3"/>
    <s v="PAY"/>
    <s v="COMPLETED"/>
    <x v="10"/>
    <s v="12:00:15"/>
    <x v="7"/>
    <s v="LIMA"/>
    <s v="SURQUILLO"/>
    <s v="Motocicleta"/>
    <x v="288"/>
    <n v="15.73"/>
    <n v="3"/>
    <n v="3.5"/>
    <n v="0.75"/>
    <n v="10.5"/>
    <n v="11.797499999999999"/>
    <n v="7.63"/>
    <n v="22.297499999999999"/>
  </r>
  <r>
    <s v="11:46:49"/>
    <s v="76,(,)/8582"/>
    <s v="S"/>
    <x v="0"/>
    <s v="CCD"/>
    <s v="WAITING"/>
    <x v="7"/>
    <s v="09:22:02"/>
    <x v="10"/>
    <s v="JESUS MARIA"/>
    <s v="LIMA"/>
    <s v="Motocicleta"/>
    <x v="286"/>
    <n v="3.91"/>
    <n v="2.5"/>
    <n v="3"/>
    <n v="1.2"/>
    <n v="7.5"/>
    <n v="4.6920000000000002"/>
    <n v="9.8000000000000007"/>
    <n v="12.192"/>
  </r>
  <r>
    <s v="11:48:16"/>
    <s v="422-*)+/4158"/>
    <m/>
    <x v="1"/>
    <s v="COD"/>
    <s v="COMPLETED"/>
    <x v="10"/>
    <s v="13:46:15"/>
    <x v="3"/>
    <s v="SURQUILLO"/>
    <s v="SAN ISIDRO"/>
    <s v="Motocicleta"/>
    <x v="1600"/>
    <n v="10.19"/>
    <n v="3.75"/>
    <n v="4.5"/>
    <n v="0.55000000000000004"/>
    <n v="16.875"/>
    <n v="5.6044999999999998"/>
    <n v="249.99"/>
    <n v="22.479500000000002"/>
  </r>
  <r>
    <s v="11:49:45"/>
    <s v="601/.2212544"/>
    <s v="S"/>
    <x v="1"/>
    <s v="CCD"/>
    <s v="COMPLETED"/>
    <x v="10"/>
    <s v="13:05:06"/>
    <x v="3"/>
    <s v="SAN ISIDRO"/>
    <s v="SAN ISIDRO"/>
    <s v="Motocicleta"/>
    <x v="305"/>
    <n v="1.6600000000000001"/>
    <n v="3.75"/>
    <n v="4.5"/>
    <n v="0.55000000000000004"/>
    <n v="16.875"/>
    <n v="0.91300000000000014"/>
    <n v="158.69999999999999"/>
    <n v="17.788"/>
  </r>
  <r>
    <s v="11:49:45"/>
    <s v="309/1,026303"/>
    <s v="S"/>
    <x v="1"/>
    <s v="CCD"/>
    <s v="COMPLETED"/>
    <x v="10"/>
    <s v="13:28:24"/>
    <x v="3"/>
    <s v="SAN ISIDRO"/>
    <s v="SAN ISIDRO"/>
    <s v="Motocicleta"/>
    <x v="1601"/>
    <n v="4.8800000000000008"/>
    <n v="3.75"/>
    <n v="4.5"/>
    <n v="0.55000000000000004"/>
    <n v="16.875"/>
    <n v="2.6840000000000006"/>
    <n v="56.69"/>
    <n v="19.559000000000001"/>
  </r>
  <r>
    <s v="11:58:10"/>
    <s v="666.2(1(3859"/>
    <s v="S"/>
    <x v="2"/>
    <s v="PAY"/>
    <s v="WAITING"/>
    <x v="10"/>
    <s v="13:02:54"/>
    <x v="3"/>
    <s v="SANTIAGO DE SURCO"/>
    <s v="SAN BORJA"/>
    <s v="Motocicleta"/>
    <x v="749"/>
    <n v="0"/>
    <n v="12"/>
    <n v="8"/>
    <n v="2.65"/>
    <n v="14.719999999999999"/>
    <n v="0"/>
    <n v="82.12"/>
    <n v="14.719999999999999"/>
  </r>
  <r>
    <s v="11:58:10"/>
    <s v="578+(1-22496"/>
    <s v="S"/>
    <x v="0"/>
    <s v="PAY"/>
    <s v="COMPLETED"/>
    <x v="7"/>
    <s v="12:03:57"/>
    <x v="7"/>
    <s v="SANTIAGO DE SURCO"/>
    <s v="SAN BORJA"/>
    <s v="Motocicleta"/>
    <x v="1022"/>
    <n v="12.37"/>
    <n v="2.5"/>
    <n v="3"/>
    <n v="1.2"/>
    <n v="7.5"/>
    <n v="14.843999999999998"/>
    <n v="103.92"/>
    <n v="22.343999999999998"/>
  </r>
  <r>
    <s v="12:05:53"/>
    <s v="299++0.1804"/>
    <s v="S"/>
    <x v="1"/>
    <s v="PAY"/>
    <s v="COMPLETED"/>
    <x v="10"/>
    <s v="14:13:20"/>
    <x v="9"/>
    <s v="SAN ISIDRO"/>
    <s v="LIMA"/>
    <s v="Motocicleta"/>
    <x v="1259"/>
    <n v="16.78"/>
    <n v="3.75"/>
    <n v="4.5"/>
    <n v="0.55000000000000004"/>
    <n v="16.875"/>
    <n v="9.229000000000001"/>
    <n v="148.63"/>
    <n v="26.103999999999999"/>
  </r>
  <r>
    <s v="12:06:44"/>
    <s v="848/10+-2116"/>
    <s v="S"/>
    <x v="1"/>
    <s v="PAY"/>
    <s v="WAITING"/>
    <x v="10"/>
    <s v="16:51:59"/>
    <x v="2"/>
    <s v="SAN MARTIN DE PORRES"/>
    <s v="LIMA"/>
    <s v="Motocicleta"/>
    <x v="746"/>
    <n v="6.33"/>
    <n v="3.75"/>
    <n v="4.5"/>
    <n v="0.55000000000000004"/>
    <n v="16.875"/>
    <n v="3.4815000000000005"/>
    <n v="141.49"/>
    <n v="20.3565"/>
  </r>
  <r>
    <s v="12:07:32"/>
    <s v="593,1(+01591"/>
    <s v="S"/>
    <x v="1"/>
    <s v="PAY"/>
    <s v="COMPLETED"/>
    <x v="10"/>
    <s v="13:46:15"/>
    <x v="3"/>
    <s v="LA VICTORIA"/>
    <s v="LA VICTORIA"/>
    <s v="Motocicleta"/>
    <x v="1018"/>
    <n v="14.100000000000001"/>
    <n v="3.75"/>
    <n v="4.5"/>
    <n v="0.55000000000000004"/>
    <n v="16.875"/>
    <n v="7.7550000000000017"/>
    <n v="6.83"/>
    <n v="24.630000000000003"/>
  </r>
  <r>
    <s v="12:10:01"/>
    <s v="6191(2)(2067"/>
    <s v="S"/>
    <x v="1"/>
    <s v="COD"/>
    <s v="COMPLETED"/>
    <x v="10"/>
    <s v="17:04:55"/>
    <x v="13"/>
    <s v="SAN BORJA"/>
    <s v="SAN BORJA"/>
    <s v="Motocicleta"/>
    <x v="1483"/>
    <n v="9.11"/>
    <n v="3.75"/>
    <n v="4.5"/>
    <n v="0.55000000000000004"/>
    <n v="16.875"/>
    <n v="5.0105000000000004"/>
    <n v="56.53"/>
    <n v="21.8855"/>
  </r>
  <r>
    <s v="12:11:12"/>
    <s v="104+*.+(4142"/>
    <s v="S"/>
    <x v="1"/>
    <s v="CCD"/>
    <s v="COMPLETED"/>
    <x v="10"/>
    <s v="14:41:34"/>
    <x v="9"/>
    <s v="LIMA"/>
    <s v="LA VICTORIA"/>
    <s v="Motocicleta"/>
    <x v="1602"/>
    <n v="0.45999999999999996"/>
    <n v="3.75"/>
    <n v="4.5"/>
    <n v="0.55000000000000004"/>
    <n v="16.875"/>
    <n v="0.253"/>
    <n v="7.09"/>
    <n v="17.128"/>
  </r>
  <r>
    <s v="12:11:40"/>
    <s v="410-.0124218"/>
    <s v="S"/>
    <x v="1"/>
    <s v="PAY"/>
    <s v="COMPLETED"/>
    <x v="10"/>
    <s v="15:25:09"/>
    <x v="11"/>
    <s v="SAN MIGUEL"/>
    <s v="JESUS MARIA"/>
    <s v="Motocicleta"/>
    <x v="155"/>
    <n v="1.62"/>
    <n v="3.75"/>
    <n v="4.5"/>
    <n v="0.55000000000000004"/>
    <n v="16.875"/>
    <n v="0.89100000000000013"/>
    <n v="132.12"/>
    <n v="17.766000000000002"/>
  </r>
  <r>
    <s v="12:14:08"/>
    <s v="68311+*)7224"/>
    <s v="S"/>
    <x v="1"/>
    <s v="COD"/>
    <s v="COMPLETED"/>
    <x v="10"/>
    <s v="15:08:02"/>
    <x v="11"/>
    <s v="SAN JUAN DE LURIGANCHO"/>
    <s v="SAN JUAN DE LURIGANCHO"/>
    <s v="Motocicleta"/>
    <x v="1603"/>
    <n v="0.82000000000000028"/>
    <n v="3.75"/>
    <n v="4.5"/>
    <n v="0.55000000000000004"/>
    <n v="16.875"/>
    <n v="0.45100000000000018"/>
    <n v="39.56"/>
    <n v="17.326000000000001"/>
  </r>
  <r>
    <s v="12:15:27"/>
    <s v="159),/-,3329"/>
    <s v="S"/>
    <x v="1"/>
    <s v="COD"/>
    <s v="FAILED"/>
    <x v="10"/>
    <s v="13:47:07"/>
    <x v="3"/>
    <s v="ATE"/>
    <s v="ATE"/>
    <s v="Motocicleta"/>
    <x v="1604"/>
    <n v="2.4299999999999997"/>
    <n v="3.75"/>
    <n v="4.5"/>
    <n v="0.55000000000000004"/>
    <n v="16.875"/>
    <n v="1.3365"/>
    <n v="249.68"/>
    <n v="18.211500000000001"/>
  </r>
  <r>
    <s v="12:15:55"/>
    <s v="887(.0//9452"/>
    <s v="S"/>
    <x v="1"/>
    <s v="PAY"/>
    <s v="COMPLETED"/>
    <x v="10"/>
    <s v="13:33:29"/>
    <x v="3"/>
    <s v="INDEPENDENCIA"/>
    <s v="SAN MARTIN DE PORRES"/>
    <s v="Motocicleta"/>
    <x v="1559"/>
    <n v="0"/>
    <n v="3.75"/>
    <n v="4.5"/>
    <n v="0.55000000000000004"/>
    <n v="13.23"/>
    <n v="0"/>
    <n v="226.14"/>
    <n v="13.23"/>
  </r>
  <r>
    <s v="12:17:02"/>
    <s v="932-+)2*2531"/>
    <s v="S"/>
    <x v="1"/>
    <s v="COD"/>
    <s v="COMPLETED"/>
    <x v="10"/>
    <s v="14:02:57"/>
    <x v="9"/>
    <s v="JESUS MARIA"/>
    <s v="JESUS MARIA"/>
    <s v="Motocicleta"/>
    <x v="677"/>
    <n v="8.7200000000000006"/>
    <n v="3.75"/>
    <n v="4.5"/>
    <n v="0.55000000000000004"/>
    <n v="16.875"/>
    <n v="4.7960000000000012"/>
    <n v="126.42"/>
    <n v="21.670999999999999"/>
  </r>
  <r>
    <s v="12:17:16"/>
    <s v="8790.+.+4176"/>
    <s v="S"/>
    <x v="1"/>
    <s v="PAY"/>
    <s v="COMPLETED"/>
    <x v="10"/>
    <s v="13:24:00"/>
    <x v="3"/>
    <s v="LA MOLINA"/>
    <s v="SANTIAGO DE SURCO"/>
    <s v="Motocicleta"/>
    <x v="366"/>
    <n v="2.9800000000000004"/>
    <n v="3.75"/>
    <n v="4.5"/>
    <n v="0.55000000000000004"/>
    <n v="16.875"/>
    <n v="1.6390000000000005"/>
    <n v="75.95"/>
    <n v="18.513999999999999"/>
  </r>
  <r>
    <s v="12:17:52"/>
    <s v="492/)((06842"/>
    <s v="S"/>
    <x v="1"/>
    <s v="COD"/>
    <s v="COMPLETED"/>
    <x v="10"/>
    <s v="14:36:10"/>
    <x v="9"/>
    <s v="VILLA EL SALVADOR"/>
    <s v="LURIN"/>
    <s v="Motocicleta"/>
    <x v="1258"/>
    <n v="7.01"/>
    <n v="3.75"/>
    <n v="4.5"/>
    <n v="0.55000000000000004"/>
    <n v="16.875"/>
    <n v="3.8555000000000001"/>
    <n v="8.1300000000000008"/>
    <n v="20.730499999999999"/>
  </r>
  <r>
    <s v="12:18:12"/>
    <s v="321(0-0(4230"/>
    <s v="S"/>
    <x v="1"/>
    <s v="PAY"/>
    <s v="COMPLETED"/>
    <x v="10"/>
    <s v="14:20:48"/>
    <x v="9"/>
    <s v="SAN ISIDRO"/>
    <s v="SAN ISIDRO"/>
    <s v="Motocicleta"/>
    <x v="1540"/>
    <n v="10.220000000000001"/>
    <n v="3.75"/>
    <n v="4.5"/>
    <n v="0.55000000000000004"/>
    <n v="16.875"/>
    <n v="5.6210000000000004"/>
    <n v="73.069999999999993"/>
    <n v="22.496000000000002"/>
  </r>
  <r>
    <s v="12:19:36"/>
    <s v="5350,2.28012"/>
    <s v="S"/>
    <x v="1"/>
    <s v="PAY"/>
    <s v="COMPLETED"/>
    <x v="10"/>
    <s v="13:39:21"/>
    <x v="3"/>
    <s v="JESUS MARIA"/>
    <s v="SANTA MARIA DEL MAR"/>
    <s v="Motocicleta"/>
    <x v="923"/>
    <n v="12.379999999999999"/>
    <n v="3.75"/>
    <n v="4.5"/>
    <n v="0.55000000000000004"/>
    <n v="16.875"/>
    <n v="6.8090000000000002"/>
    <n v="64.89"/>
    <n v="23.684000000000001"/>
  </r>
  <r>
    <s v="12:19:57"/>
    <s v="37912),*3721"/>
    <s v="S"/>
    <x v="1"/>
    <s v="CCD"/>
    <s v="COMPLETED"/>
    <x v="10"/>
    <s v="17:07:07"/>
    <x v="13"/>
    <s v="SANTIAGO DE SURCO"/>
    <s v="SANTIAGO DE SURCO"/>
    <s v="Motocicleta"/>
    <x v="600"/>
    <n v="12.04"/>
    <n v="3.75"/>
    <n v="4.5"/>
    <n v="0.55000000000000004"/>
    <n v="16.875"/>
    <n v="6.6219999999999999"/>
    <n v="248.94"/>
    <n v="23.497"/>
  </r>
  <r>
    <s v="12:20:12"/>
    <s v="191)0,+*4064"/>
    <s v="S"/>
    <x v="1"/>
    <s v="PAY"/>
    <s v="COMPLETED"/>
    <x v="10"/>
    <s v="14:17:48"/>
    <x v="9"/>
    <s v="LIMA"/>
    <s v="LIMA"/>
    <s v="Motocicleta"/>
    <x v="967"/>
    <n v="9.94"/>
    <n v="3.75"/>
    <n v="4.5"/>
    <n v="0.55000000000000004"/>
    <n v="16.875"/>
    <n v="5.4670000000000005"/>
    <n v="63.04"/>
    <n v="22.341999999999999"/>
  </r>
  <r>
    <s v="12:20:35"/>
    <s v="8012(2119178"/>
    <s v="S"/>
    <x v="1"/>
    <s v="PAY"/>
    <s v="COMPLETED"/>
    <x v="10"/>
    <s v="14:32:26"/>
    <x v="9"/>
    <s v="SAN JUAN DE LURIGANCHO"/>
    <s v="SAN JUAN DE LURIGANCHO"/>
    <s v="Motocicleta"/>
    <x v="19"/>
    <n v="3.21"/>
    <n v="3.75"/>
    <n v="4.5"/>
    <n v="0.55000000000000004"/>
    <n v="16.875"/>
    <n v="1.7655000000000001"/>
    <n v="247.63"/>
    <n v="18.640499999999999"/>
  </r>
  <r>
    <s v="12:21:42"/>
    <s v="306-),*+4285"/>
    <s v="S"/>
    <x v="1"/>
    <s v="PAY"/>
    <s v="COMPLETED"/>
    <x v="10"/>
    <s v="14:48:19"/>
    <x v="9"/>
    <s v="MIRAFLORES"/>
    <s v="SANTIAGO DE SURCO"/>
    <s v="Motocicleta"/>
    <x v="1478"/>
    <n v="0.21999999999999975"/>
    <n v="3.75"/>
    <n v="4.5"/>
    <n v="0.55000000000000004"/>
    <n v="16.875"/>
    <n v="0.12099999999999987"/>
    <n v="29.48"/>
    <n v="16.995999999999999"/>
  </r>
  <r>
    <s v="12:23:50"/>
    <s v="62.)*)(8362"/>
    <m/>
    <x v="1"/>
    <s v="COD"/>
    <s v="COMPLETED"/>
    <x v="10"/>
    <s v="12:56:19"/>
    <x v="7"/>
    <s v="SURQUILLO"/>
    <s v="SANTIAGO DE SURCO"/>
    <s v="Motocicleta"/>
    <x v="1605"/>
    <n v="17.04"/>
    <n v="3.75"/>
    <n v="4.5"/>
    <n v="0.55000000000000004"/>
    <n v="16.875"/>
    <n v="9.3719999999999999"/>
    <n v="223.08"/>
    <n v="26.247"/>
  </r>
  <r>
    <s v="12:26:12"/>
    <s v="6741().28969"/>
    <m/>
    <x v="1"/>
    <s v="COD"/>
    <s v="COMPLETED"/>
    <x v="10"/>
    <s v="13:08:13"/>
    <x v="3"/>
    <s v="SURQUILLO"/>
    <s v="SAN ISIDRO"/>
    <s v="Motocicleta"/>
    <x v="535"/>
    <n v="2.17"/>
    <n v="3.75"/>
    <n v="4.5"/>
    <n v="0.55000000000000004"/>
    <n v="16.875"/>
    <n v="1.1935"/>
    <n v="158.19999999999999"/>
    <n v="18.0685"/>
  </r>
  <r>
    <s v="12:26:24"/>
    <s v="683),)*06571"/>
    <s v="S"/>
    <x v="0"/>
    <s v="CCD"/>
    <s v="COMPLETED"/>
    <x v="7"/>
    <s v="11:48:16"/>
    <x v="5"/>
    <s v="SAN ISIDRO"/>
    <s v="SAN BORJA"/>
    <s v="Motocicleta"/>
    <x v="1098"/>
    <n v="9.84"/>
    <n v="2.5"/>
    <n v="3"/>
    <n v="1.2"/>
    <n v="7.5"/>
    <n v="11.808"/>
    <n v="144.44"/>
    <n v="19.308"/>
  </r>
  <r>
    <s v="12:26:32"/>
    <s v="28-1(/19166"/>
    <s v="S"/>
    <x v="1"/>
    <s v="PAY"/>
    <s v="COMPLETED"/>
    <x v="10"/>
    <s v="13:38:27"/>
    <x v="3"/>
    <s v="BRENA"/>
    <s v="CALLAO"/>
    <s v="Motocicleta"/>
    <x v="1252"/>
    <n v="16.579999999999998"/>
    <n v="3.75"/>
    <n v="4.5"/>
    <n v="0.55000000000000004"/>
    <n v="16.875"/>
    <n v="9.1189999999999998"/>
    <n v="248.21"/>
    <n v="25.994"/>
  </r>
  <r>
    <s v="12:28:55"/>
    <s v="230*-/)-9625"/>
    <s v="S"/>
    <x v="1"/>
    <s v="PAY"/>
    <s v="COMPLETED"/>
    <x v="5"/>
    <s v="16:42:26"/>
    <x v="2"/>
    <s v="SURQUILLO"/>
    <s v="SANTA ANITA"/>
    <s v="Motocicleta"/>
    <x v="1121"/>
    <n v="0"/>
    <n v="3.75"/>
    <n v="4.5"/>
    <n v="0.55000000000000004"/>
    <n v="11.790000000000001"/>
    <n v="0"/>
    <n v="244.1"/>
    <n v="11.790000000000001"/>
  </r>
  <r>
    <s v="12:28:55"/>
    <s v="392/-)*/9991"/>
    <s v="S"/>
    <x v="1"/>
    <s v="PAY"/>
    <s v="IN_PROGRESS"/>
    <x v="10"/>
    <s v="13:49:56"/>
    <x v="3"/>
    <s v="SURQUILLO"/>
    <s v="SANTA ANITA"/>
    <s v="Motocicleta"/>
    <x v="1606"/>
    <n v="6.5399999999999991"/>
    <n v="3.75"/>
    <n v="4.5"/>
    <n v="0.55000000000000004"/>
    <n v="16.875"/>
    <n v="3.597"/>
    <n v="216.8"/>
    <n v="20.472000000000001"/>
  </r>
  <r>
    <s v="12:40:11"/>
    <s v="648*,2.-7895"/>
    <s v="S"/>
    <x v="1"/>
    <s v="PAY"/>
    <s v="COMPLETED"/>
    <x v="10"/>
    <s v="13:17:40"/>
    <x v="3"/>
    <s v="SAN BORJA"/>
    <s v="JESUS MARIA"/>
    <s v="Motocicleta"/>
    <x v="1601"/>
    <n v="4.8800000000000008"/>
    <n v="3.75"/>
    <n v="4.5"/>
    <n v="0.55000000000000004"/>
    <n v="16.875"/>
    <n v="2.6840000000000006"/>
    <n v="136.1"/>
    <n v="19.559000000000001"/>
  </r>
  <r>
    <s v="12:41:09"/>
    <s v="4431)./+7578"/>
    <m/>
    <x v="1"/>
    <s v="COD"/>
    <s v="COMPLETED"/>
    <x v="10"/>
    <s v="13:01:57"/>
    <x v="3"/>
    <s v="SURQUILLO"/>
    <s v="SAN ISIDRO"/>
    <s v="Motocicleta"/>
    <x v="475"/>
    <n v="0"/>
    <n v="3.75"/>
    <n v="4.5"/>
    <n v="0.55000000000000004"/>
    <n v="13.59"/>
    <n v="0"/>
    <n v="208.42"/>
    <n v="13.59"/>
  </r>
  <r>
    <s v="12:44:27"/>
    <s v="25-(0)+7380"/>
    <s v="S"/>
    <x v="1"/>
    <s v="PAY"/>
    <s v="COMPLETED"/>
    <x v="10"/>
    <s v="14:53:33"/>
    <x v="9"/>
    <s v="SAN JUAN DE MIRAFLORES"/>
    <s v="SAN JUAN DE MIRAFLORES"/>
    <s v="Motocicleta"/>
    <x v="34"/>
    <n v="5.74"/>
    <n v="3.75"/>
    <n v="4.5"/>
    <n v="0.55000000000000004"/>
    <n v="16.875"/>
    <n v="3.1570000000000005"/>
    <n v="36.53"/>
    <n v="20.032"/>
  </r>
  <r>
    <s v="12:45:38"/>
    <s v="680.1,102883"/>
    <s v="S"/>
    <x v="1"/>
    <s v="PAY"/>
    <s v="WAITING"/>
    <x v="10"/>
    <s v="13:21:22"/>
    <x v="3"/>
    <s v="BELLAVISTA"/>
    <s v="LIMA"/>
    <s v="Motocicleta"/>
    <x v="837"/>
    <n v="0"/>
    <n v="3.75"/>
    <n v="4.5"/>
    <n v="0.55000000000000004"/>
    <n v="6.6150000000000002"/>
    <n v="0"/>
    <n v="80.81"/>
    <n v="6.6150000000000002"/>
  </r>
  <r>
    <s v="12:47:19"/>
    <s v="3060/*1-5585"/>
    <s v="S"/>
    <x v="1"/>
    <s v="PAY"/>
    <s v="COMPLETED"/>
    <x v="10"/>
    <s v="13:52:25"/>
    <x v="3"/>
    <s v="LA MOLINA"/>
    <s v="LA VICTORIA"/>
    <s v="Motocicleta"/>
    <x v="933"/>
    <n v="2.12"/>
    <n v="3.75"/>
    <n v="4.5"/>
    <n v="0.55000000000000004"/>
    <n v="16.875"/>
    <n v="1.1660000000000001"/>
    <n v="174.9"/>
    <n v="18.041"/>
  </r>
  <r>
    <s v="12:48:17"/>
    <s v="833*-12.3886"/>
    <s v="S"/>
    <x v="0"/>
    <s v="COD"/>
    <s v="COMPLETED"/>
    <x v="10"/>
    <s v="19:45:43"/>
    <x v="0"/>
    <s v="SANTIAGO DE SURCO"/>
    <s v="SAN MARTIN DE PORRES"/>
    <s v="Motocicleta"/>
    <x v="1352"/>
    <n v="5.6099999999999994"/>
    <n v="2.5"/>
    <n v="3"/>
    <n v="1.2"/>
    <n v="7.5"/>
    <n v="6.7319999999999993"/>
    <n v="249.11"/>
    <n v="14.231999999999999"/>
  </r>
  <r>
    <s v="12:48:17"/>
    <s v="168,-,.)6377"/>
    <s v="S"/>
    <x v="0"/>
    <s v="PAY"/>
    <s v="COMPLETED"/>
    <x v="10"/>
    <s v="16:15:53"/>
    <x v="2"/>
    <s v="SANTIAGO DE SURCO"/>
    <s v="PUEBLO LIBRE"/>
    <s v="Motocicleta"/>
    <x v="1255"/>
    <n v="7.0299999999999994"/>
    <n v="2.5"/>
    <n v="3"/>
    <n v="1.2"/>
    <n v="7.5"/>
    <n v="8.4359999999999982"/>
    <n v="187.14"/>
    <n v="15.935999999999998"/>
  </r>
  <r>
    <s v="12:48:40"/>
    <s v="182.1,(26057"/>
    <s v="S"/>
    <x v="3"/>
    <s v="PAY"/>
    <s v="COMPLETED"/>
    <x v="10"/>
    <s v="13:36:04"/>
    <x v="3"/>
    <s v="LIMA"/>
    <s v="PUEBLO LIBRE"/>
    <s v="Motocicleta"/>
    <x v="1607"/>
    <n v="6.98"/>
    <n v="3"/>
    <n v="3.5"/>
    <n v="0.75"/>
    <n v="10.5"/>
    <n v="5.2350000000000003"/>
    <n v="90.63"/>
    <n v="15.734999999999999"/>
  </r>
  <r>
    <s v="12:49:19"/>
    <s v="493.,.++7571"/>
    <s v="S"/>
    <x v="1"/>
    <s v="COD"/>
    <s v="COMPLETED"/>
    <x v="10"/>
    <s v="16:54:53"/>
    <x v="2"/>
    <s v="SAN BORJA"/>
    <s v="LIMA"/>
    <s v="Motocicleta"/>
    <x v="1475"/>
    <n v="1.8100000000000005"/>
    <n v="3.75"/>
    <n v="4.5"/>
    <n v="0.55000000000000004"/>
    <n v="16.875"/>
    <n v="0.99550000000000038"/>
    <n v="85.63"/>
    <n v="17.8705"/>
  </r>
  <r>
    <s v="12:49:39"/>
    <s v="27+)2.*5457"/>
    <s v="S"/>
    <x v="1"/>
    <s v="PAY"/>
    <s v="COMPLETED"/>
    <x v="10"/>
    <s v="15:03:57"/>
    <x v="11"/>
    <s v="SAN ISIDRO"/>
    <s v="SAN ISIDRO"/>
    <s v="Motocicleta"/>
    <x v="1501"/>
    <n v="14.170000000000002"/>
    <n v="3.75"/>
    <n v="4.5"/>
    <n v="0.55000000000000004"/>
    <n v="16.875"/>
    <n v="7.7935000000000016"/>
    <n v="245.13"/>
    <n v="24.668500000000002"/>
  </r>
  <r>
    <s v="12:49:47"/>
    <s v="2161)-,27245"/>
    <s v="S"/>
    <x v="1"/>
    <s v="PAY"/>
    <s v="COMPLETED"/>
    <x v="10"/>
    <s v="13:43:14"/>
    <x v="3"/>
    <s v="CALLAO"/>
    <s v="CALLAO"/>
    <s v="Motocicleta"/>
    <x v="531"/>
    <n v="9.5399999999999991"/>
    <n v="3.75"/>
    <n v="4.5"/>
    <n v="0.55000000000000004"/>
    <n v="16.875"/>
    <n v="5.2469999999999999"/>
    <n v="45.62"/>
    <n v="22.122"/>
  </r>
  <r>
    <s v="12:50:20"/>
    <s v="760/((.09007"/>
    <s v="S"/>
    <x v="1"/>
    <s v="COD"/>
    <s v="COMPLETED"/>
    <x v="10"/>
    <s v="16:35:36"/>
    <x v="2"/>
    <s v="SAN MIGUEL"/>
    <s v="MAGDALENA DEL MAR"/>
    <s v="Motocicleta"/>
    <x v="81"/>
    <n v="2.0999999999999996"/>
    <n v="3.75"/>
    <n v="4.5"/>
    <n v="0.55000000000000004"/>
    <n v="16.875"/>
    <n v="1.1549999999999998"/>
    <n v="171.6"/>
    <n v="18.03"/>
  </r>
  <r>
    <s v="12:50:55"/>
    <s v="211+**0,6947"/>
    <m/>
    <x v="1"/>
    <s v="COD"/>
    <s v="COMPLETED"/>
    <x v="10"/>
    <s v="14:11:52"/>
    <x v="9"/>
    <s v="SURQUILLO"/>
    <s v="MIRAFLORES"/>
    <s v="Motocicleta"/>
    <x v="1147"/>
    <n v="15.52"/>
    <n v="3.75"/>
    <n v="4.5"/>
    <n v="0.55000000000000004"/>
    <n v="16.875"/>
    <n v="8.5359999999999996"/>
    <n v="248.45"/>
    <n v="25.411000000000001"/>
  </r>
  <r>
    <s v="12:52:08"/>
    <s v="560(12.+6732"/>
    <s v="S"/>
    <x v="1"/>
    <s v="CCD"/>
    <s v="COMPLETED"/>
    <x v="10"/>
    <s v="13:57:26"/>
    <x v="3"/>
    <s v="SANTIAGO DE SURCO"/>
    <s v="SURQUILLO"/>
    <s v="Motocicleta"/>
    <x v="1559"/>
    <n v="0"/>
    <n v="3.75"/>
    <n v="4.5"/>
    <n v="0.55000000000000004"/>
    <n v="13.23"/>
    <n v="0"/>
    <n v="42.96"/>
    <n v="13.23"/>
  </r>
  <r>
    <s v="12:52:17"/>
    <s v="710**)107532"/>
    <s v="S"/>
    <x v="1"/>
    <s v="CCD"/>
    <s v="COMPLETED"/>
    <x v="10"/>
    <s v="14:46:23"/>
    <x v="9"/>
    <s v="SAN ISIDRO"/>
    <s v="SAN ISIDRO"/>
    <s v="Motocicleta"/>
    <x v="1608"/>
    <n v="2.7"/>
    <n v="3.75"/>
    <n v="4.5"/>
    <n v="0.55000000000000004"/>
    <n v="16.875"/>
    <n v="1.4850000000000003"/>
    <n v="34.619999999999997"/>
    <n v="18.36"/>
  </r>
  <r>
    <s v="12:52:30"/>
    <s v="1211,2,21442"/>
    <s v="S"/>
    <x v="1"/>
    <s v="PAY"/>
    <s v="COMPLETED"/>
    <x v="10"/>
    <s v="15:03:51"/>
    <x v="11"/>
    <s v="SAN JUAN DE MIRAFLORES"/>
    <s v="SAN JUAN DE MIRAFLORES"/>
    <s v="Motocicleta"/>
    <x v="1609"/>
    <n v="2.75"/>
    <n v="3.75"/>
    <n v="4.5"/>
    <n v="0.55000000000000004"/>
    <n v="16.875"/>
    <n v="1.5125000000000002"/>
    <n v="17.87"/>
    <n v="18.387499999999999"/>
  </r>
  <r>
    <s v="12:54:35"/>
    <s v="8211(-*,9471"/>
    <s v="S"/>
    <x v="1"/>
    <s v="PAY"/>
    <s v="COMPLETED"/>
    <x v="10"/>
    <s v="14:06:33"/>
    <x v="9"/>
    <s v="INDEPENDENCIA"/>
    <s v="SAN MARTIN DE PORRES"/>
    <s v="Motocicleta"/>
    <x v="671"/>
    <n v="9.06"/>
    <n v="3.75"/>
    <n v="4.5"/>
    <n v="0.55000000000000004"/>
    <n v="16.875"/>
    <n v="4.9830000000000005"/>
    <n v="17.02"/>
    <n v="21.858000000000001"/>
  </r>
  <r>
    <s v="12:55:48"/>
    <s v="74.2-,12979"/>
    <s v="S"/>
    <x v="1"/>
    <s v="CCD"/>
    <s v="COMPLETED"/>
    <x v="10"/>
    <s v="15:26:35"/>
    <x v="11"/>
    <s v="MIRAFLORES"/>
    <s v="MIRAFLORES"/>
    <s v="Motocicleta"/>
    <x v="918"/>
    <n v="13.809999999999999"/>
    <n v="3.75"/>
    <n v="4.5"/>
    <n v="0.55000000000000004"/>
    <n v="16.875"/>
    <n v="7.5954999999999995"/>
    <n v="211.29"/>
    <n v="24.470500000000001"/>
  </r>
  <r>
    <s v="12:56:09"/>
    <s v="70122.+5439"/>
    <s v="S"/>
    <x v="1"/>
    <s v="PAY"/>
    <s v="COMPLETED"/>
    <x v="10"/>
    <s v="16:00:17"/>
    <x v="2"/>
    <s v="SURQUILLO"/>
    <s v="LIMA"/>
    <s v="Motocicleta"/>
    <x v="105"/>
    <n v="4.21"/>
    <n v="3.75"/>
    <n v="4.5"/>
    <n v="0.55000000000000004"/>
    <n v="16.875"/>
    <n v="2.3155000000000001"/>
    <n v="169.12"/>
    <n v="19.1905"/>
  </r>
  <r>
    <s v="12:56:34"/>
    <s v="618)/,/)9627"/>
    <s v="S"/>
    <x v="1"/>
    <s v="CCD"/>
    <s v="COMPLETED"/>
    <x v="10"/>
    <s v="16:10:48"/>
    <x v="2"/>
    <s v="SAN ISIDRO"/>
    <s v="SANTIAGO DE SURCO"/>
    <s v="Motocicleta"/>
    <x v="1207"/>
    <n v="14.309999999999999"/>
    <n v="3.75"/>
    <n v="4.5"/>
    <n v="0.55000000000000004"/>
    <n v="16.875"/>
    <n v="7.8704999999999998"/>
    <n v="27.32"/>
    <n v="24.7455"/>
  </r>
  <r>
    <s v="12:56:38"/>
    <s v="281/-2.(2214"/>
    <s v="S"/>
    <x v="3"/>
    <s v="PAY"/>
    <s v="COMPLETED"/>
    <x v="10"/>
    <s v="13:16:50"/>
    <x v="3"/>
    <s v="LIMA"/>
    <s v="SURQUILLO"/>
    <s v="Motocicleta"/>
    <x v="938"/>
    <n v="5.1899999999999995"/>
    <n v="3"/>
    <n v="3.5"/>
    <n v="0.75"/>
    <n v="10.5"/>
    <n v="3.8924999999999996"/>
    <n v="186.8"/>
    <n v="14.3925"/>
  </r>
  <r>
    <s v="12:58:07"/>
    <s v="169,)+(+9285"/>
    <s v="S"/>
    <x v="1"/>
    <s v="PAY"/>
    <s v="COMPLETED"/>
    <x v="10"/>
    <s v="13:31:08"/>
    <x v="3"/>
    <s v="SANTIAGO DE SURCO"/>
    <s v="SANTIAGO DE SURCO"/>
    <s v="Motocicleta"/>
    <x v="421"/>
    <n v="14.940000000000001"/>
    <n v="3.75"/>
    <n v="4.5"/>
    <n v="0.55000000000000004"/>
    <n v="16.875"/>
    <n v="8.2170000000000005"/>
    <n v="90.52"/>
    <n v="25.091999999999999"/>
  </r>
  <r>
    <s v="12:59:39"/>
    <s v="52201,(-7337"/>
    <s v="S"/>
    <x v="1"/>
    <s v="PAY"/>
    <s v="COMPLETED"/>
    <x v="10"/>
    <s v="14:59:35"/>
    <x v="9"/>
    <s v="LA VICTORIA"/>
    <s v="SAN JUAN DE LURIGANCHO"/>
    <s v="Motocicleta"/>
    <x v="823"/>
    <n v="0"/>
    <n v="3.75"/>
    <n v="4.5"/>
    <n v="0.55000000000000004"/>
    <n v="15.39"/>
    <n v="0"/>
    <n v="234.34"/>
    <n v="15.39"/>
  </r>
  <r>
    <s v="13:00:39"/>
    <s v="520,0,+2359"/>
    <m/>
    <x v="1"/>
    <s v="COD"/>
    <s v="COMPLETED"/>
    <x v="10"/>
    <s v="13:30:32"/>
    <x v="3"/>
    <s v="SURQUILLO"/>
    <s v="SAN ISIDRO"/>
    <s v="Motocicleta"/>
    <x v="1511"/>
    <n v="16.899999999999999"/>
    <n v="3.75"/>
    <n v="4.5"/>
    <n v="0.55000000000000004"/>
    <n v="16.875"/>
    <n v="9.2949999999999999"/>
    <n v="6.13"/>
    <n v="26.17"/>
  </r>
  <r>
    <s v="13:06:54"/>
    <s v="242/0-/3636"/>
    <m/>
    <x v="1"/>
    <s v="COD"/>
    <s v="COMPLETED"/>
    <x v="10"/>
    <s v="14:13:50"/>
    <x v="9"/>
    <s v="SURQUILLO"/>
    <s v="SAN BORJA"/>
    <s v="Motocicleta"/>
    <x v="1091"/>
    <n v="16.71"/>
    <n v="3.75"/>
    <n v="4.5"/>
    <n v="0.55000000000000004"/>
    <n v="16.875"/>
    <n v="9.1905000000000019"/>
    <n v="226.57"/>
    <n v="26.0655"/>
  </r>
  <r>
    <s v="13:07:28"/>
    <s v="892.0*.*3063"/>
    <s v="S"/>
    <x v="1"/>
    <s v="PAY"/>
    <s v="COMPLETED"/>
    <x v="10"/>
    <s v="14:10:46"/>
    <x v="9"/>
    <s v="SAN JUAN DE LURIGANCHO"/>
    <s v="SAN JUAN DE LURIGANCHO"/>
    <s v="Motocicleta"/>
    <x v="1251"/>
    <n v="15.23"/>
    <n v="3.75"/>
    <n v="4.5"/>
    <n v="0.55000000000000004"/>
    <n v="16.875"/>
    <n v="8.3765000000000001"/>
    <n v="234.62"/>
    <n v="25.2515"/>
  </r>
  <r>
    <s v="13:11:23"/>
    <s v="3011+.6406"/>
    <s v="S"/>
    <x v="1"/>
    <s v="PAY"/>
    <s v="COMPLETED"/>
    <x v="10"/>
    <s v="14:28:32"/>
    <x v="9"/>
    <s v="LIMA"/>
    <s v="SAN JUAN DE LURIGANCHO"/>
    <s v="Motocicleta"/>
    <x v="504"/>
    <n v="13.920000000000002"/>
    <n v="3.75"/>
    <n v="4.5"/>
    <n v="0.55000000000000004"/>
    <n v="16.875"/>
    <n v="7.6560000000000015"/>
    <n v="35.28"/>
    <n v="24.531000000000002"/>
  </r>
  <r>
    <s v="13:13:39"/>
    <s v="762),*014438"/>
    <s v="S"/>
    <x v="1"/>
    <s v="COD"/>
    <s v="COMPLETED"/>
    <x v="10"/>
    <s v="17:13:30"/>
    <x v="13"/>
    <s v="SAN ISIDRO"/>
    <s v="SAN ISIDRO"/>
    <s v="Motocicleta"/>
    <x v="1610"/>
    <n v="5.34"/>
    <n v="3.75"/>
    <n v="4.5"/>
    <n v="0.55000000000000004"/>
    <n v="16.875"/>
    <n v="2.9370000000000003"/>
    <n v="230.21"/>
    <n v="19.812000000000001"/>
  </r>
  <r>
    <s v="13:13:58"/>
    <s v="778+2+/+4785"/>
    <s v="S"/>
    <x v="1"/>
    <s v="PAY"/>
    <s v="COMPLETED"/>
    <x v="10"/>
    <s v="17:06:29"/>
    <x v="13"/>
    <s v="INDEPENDENCIA"/>
    <s v="CALLAO"/>
    <s v="Motocicleta"/>
    <x v="113"/>
    <n v="10.68"/>
    <n v="3.75"/>
    <n v="4.5"/>
    <n v="0.55000000000000004"/>
    <n v="16.875"/>
    <n v="5.8740000000000006"/>
    <n v="129.75"/>
    <n v="22.749000000000002"/>
  </r>
  <r>
    <s v="13:14:24"/>
    <s v="312*/0,29313"/>
    <s v="S"/>
    <x v="1"/>
    <s v="PAY"/>
    <s v="FAILED"/>
    <x v="10"/>
    <s v="14:32:56"/>
    <x v="9"/>
    <s v="JESUS MARIA"/>
    <s v="LINCE"/>
    <s v="Motocicleta"/>
    <x v="72"/>
    <n v="7.76"/>
    <n v="3.75"/>
    <n v="4.5"/>
    <n v="0.55000000000000004"/>
    <n v="16.875"/>
    <n v="4.2679999999999998"/>
    <n v="46.23"/>
    <n v="21.143000000000001"/>
  </r>
  <r>
    <s v="13:15:28"/>
    <s v="872-2+2)2020"/>
    <s v="S"/>
    <x v="1"/>
    <s v="COD"/>
    <s v="WAITING"/>
    <x v="10"/>
    <s v="16:55:35"/>
    <x v="2"/>
    <s v="LIMA"/>
    <s v="SANTA ANITA"/>
    <s v="Motocicleta"/>
    <x v="1611"/>
    <n v="15.64"/>
    <n v="3.75"/>
    <n v="4.5"/>
    <n v="0.55000000000000004"/>
    <n v="16.875"/>
    <n v="8.6020000000000003"/>
    <n v="48.31"/>
    <n v="25.477"/>
  </r>
  <r>
    <s v="13:15:43"/>
    <s v="681+,+),311"/>
    <s v="S"/>
    <x v="1"/>
    <s v="COD"/>
    <s v="COMPLETED"/>
    <x v="10"/>
    <s v="18:28:26"/>
    <x v="6"/>
    <s v="INDEPENDENCIA"/>
    <s v="SAN MARTIN DE PORRES"/>
    <s v="Motocicleta"/>
    <x v="1612"/>
    <n v="0.40000000000000036"/>
    <n v="3.75"/>
    <n v="4.5"/>
    <n v="0.55000000000000004"/>
    <n v="16.875"/>
    <n v="0.22000000000000022"/>
    <n v="165.46"/>
    <n v="17.094999999999999"/>
  </r>
  <r>
    <s v="13:17:17"/>
    <s v="799),),-4736"/>
    <s v="S"/>
    <x v="2"/>
    <s v="PAY"/>
    <s v="COMPLETED"/>
    <x v="7"/>
    <s v="11:36:36"/>
    <x v="5"/>
    <s v="SURQUILLO"/>
    <s v="SANTIAGO DE SURCO"/>
    <s v="Motocicleta"/>
    <x v="1072"/>
    <n v="1.0600000000000005"/>
    <n v="12"/>
    <n v="8"/>
    <n v="2.65"/>
    <n v="96"/>
    <n v="2.8090000000000011"/>
    <n v="216.1"/>
    <n v="98.808999999999997"/>
  </r>
  <r>
    <s v="13:17:37"/>
    <s v="402.*0+01209"/>
    <s v="S"/>
    <x v="1"/>
    <s v="PAY"/>
    <s v="COMPLETED"/>
    <x v="10"/>
    <s v="14:45:35"/>
    <x v="9"/>
    <s v="SAN JUAN DE MIRAFLORES"/>
    <s v="VILLA EL SALVADOR"/>
    <s v="Motocicleta"/>
    <x v="171"/>
    <n v="4.4499999999999993"/>
    <n v="3.75"/>
    <n v="4.5"/>
    <n v="0.55000000000000004"/>
    <n v="16.875"/>
    <n v="2.4474999999999998"/>
    <n v="242.96"/>
    <n v="19.322499999999998"/>
  </r>
  <r>
    <s v="13:17:59"/>
    <s v="9891002-122"/>
    <s v="S"/>
    <x v="1"/>
    <s v="COD"/>
    <s v="COMPLETED"/>
    <x v="10"/>
    <s v="15:14:13"/>
    <x v="11"/>
    <s v="LA MOLINA"/>
    <s v="ATE"/>
    <s v="Motocicleta"/>
    <x v="794"/>
    <n v="11.48"/>
    <n v="3.75"/>
    <n v="4.5"/>
    <n v="0.55000000000000004"/>
    <n v="16.875"/>
    <n v="6.3140000000000009"/>
    <n v="159.27000000000001"/>
    <n v="23.189"/>
  </r>
  <r>
    <s v="13:18:57"/>
    <s v="32)2*2-9807"/>
    <s v="S"/>
    <x v="1"/>
    <s v="COD"/>
    <s v="COMPLETED"/>
    <x v="10"/>
    <s v="15:44:20"/>
    <x v="11"/>
    <s v="INDEPENDENCIA"/>
    <s v="LOS OLIVOS"/>
    <s v="Motocicleta"/>
    <x v="428"/>
    <n v="15.55"/>
    <n v="3.75"/>
    <n v="4.5"/>
    <n v="0.55000000000000004"/>
    <n v="16.875"/>
    <n v="8.5525000000000002"/>
    <n v="109.91"/>
    <n v="25.427500000000002"/>
  </r>
  <r>
    <s v="13:19:12"/>
    <s v="75122.).7388"/>
    <m/>
    <x v="1"/>
    <s v="COD"/>
    <s v="COMPLETED"/>
    <x v="10"/>
    <s v="19:35:42"/>
    <x v="0"/>
    <s v="SURQUILLO"/>
    <s v="SAN BORJA"/>
    <s v="Motocicleta"/>
    <x v="1613"/>
    <n v="14.059999999999999"/>
    <n v="3.75"/>
    <n v="4.5"/>
    <n v="0.55000000000000004"/>
    <n v="16.875"/>
    <n v="7.7329999999999997"/>
    <n v="120.28"/>
    <n v="24.608000000000001"/>
  </r>
  <r>
    <s v="13:19:33"/>
    <s v="272.,,,(477"/>
    <s v="S"/>
    <x v="1"/>
    <s v="PAY"/>
    <s v="COMPLETED"/>
    <x v="10"/>
    <s v="19:52:55"/>
    <x v="0"/>
    <s v="VILLA EL SALVADOR"/>
    <s v="VILLA EL SALVADOR"/>
    <s v="Motocicleta"/>
    <x v="1056"/>
    <n v="11.99"/>
    <n v="3.75"/>
    <n v="4.5"/>
    <n v="0.55000000000000004"/>
    <n v="16.875"/>
    <n v="6.5945000000000009"/>
    <n v="239.33"/>
    <n v="23.4695"/>
  </r>
  <r>
    <s v="13:19:39"/>
    <s v="901)11,(7223"/>
    <s v="S"/>
    <x v="1"/>
    <s v="PAY"/>
    <s v="COMPLETED"/>
    <x v="10"/>
    <s v="16:41:11"/>
    <x v="2"/>
    <s v="LA MOLINA"/>
    <s v="ATE"/>
    <s v="Motocicleta"/>
    <x v="1065"/>
    <n v="0"/>
    <n v="3.75"/>
    <n v="4.5"/>
    <n v="0.55000000000000004"/>
    <n v="8.5050000000000008"/>
    <n v="0"/>
    <n v="55.77"/>
    <n v="8.5050000000000008"/>
  </r>
  <r>
    <s v="13:20:15"/>
    <s v="280+.)+.6211"/>
    <s v="S"/>
    <x v="1"/>
    <s v="COD"/>
    <s v="FAILED"/>
    <x v="10"/>
    <s v="16:46:52"/>
    <x v="2"/>
    <s v="SAN ISIDRO"/>
    <s v="SAN ISIDRO"/>
    <s v="Motocicleta"/>
    <x v="150"/>
    <n v="12.8"/>
    <n v="3.75"/>
    <n v="4.5"/>
    <n v="0.55000000000000004"/>
    <n v="16.875"/>
    <n v="7.0400000000000009"/>
    <n v="86.36"/>
    <n v="23.914999999999999"/>
  </r>
  <r>
    <s v="13:21:15"/>
    <s v="816,)*/+6809"/>
    <s v="S"/>
    <x v="1"/>
    <s v="COD"/>
    <s v="COMPLETED"/>
    <x v="10"/>
    <s v="15:40:32"/>
    <x v="11"/>
    <s v="SAN BORJA"/>
    <s v="SANTIAGO DE SURCO"/>
    <s v="Motocicleta"/>
    <x v="3"/>
    <n v="15.600000000000001"/>
    <n v="3.75"/>
    <n v="4.5"/>
    <n v="0.55000000000000004"/>
    <n v="16.875"/>
    <n v="8.5800000000000018"/>
    <n v="230.7"/>
    <n v="25.455000000000002"/>
  </r>
  <r>
    <s v="13:21:24"/>
    <s v="810*+.),3787"/>
    <s v="S"/>
    <x v="3"/>
    <s v="PAY"/>
    <s v="COMPLETED"/>
    <x v="10"/>
    <s v="13:51:49"/>
    <x v="3"/>
    <s v="LIMA"/>
    <s v="SANTIAGO DE SURCO"/>
    <s v="Motocicleta"/>
    <x v="1606"/>
    <n v="7.2899999999999991"/>
    <n v="3"/>
    <n v="3.5"/>
    <n v="0.75"/>
    <n v="10.5"/>
    <n v="5.4674999999999994"/>
    <n v="40.1"/>
    <n v="15.967499999999999"/>
  </r>
  <r>
    <s v="13:21:41"/>
    <s v="44/-)+08895"/>
    <s v="S"/>
    <x v="1"/>
    <s v="COD"/>
    <s v="COMPLETED"/>
    <x v="10"/>
    <s v="15:09:12"/>
    <x v="11"/>
    <s v="JESUS MARIA"/>
    <s v="MIRAFLORES"/>
    <s v="Motocicleta"/>
    <x v="1262"/>
    <n v="15.59"/>
    <n v="3.75"/>
    <n v="4.5"/>
    <n v="0.55000000000000004"/>
    <n v="16.875"/>
    <n v="8.5745000000000005"/>
    <n v="46.61"/>
    <n v="25.4495"/>
  </r>
  <r>
    <s v="13:21:41"/>
    <s v="496()2//1386"/>
    <s v="S"/>
    <x v="1"/>
    <s v="COD"/>
    <s v="COMPLETED"/>
    <x v="10"/>
    <s v="15:08:33"/>
    <x v="11"/>
    <s v="JESUS MARIA"/>
    <s v="MIRAFLORES"/>
    <s v="Motocicleta"/>
    <x v="1385"/>
    <n v="5.3900000000000006"/>
    <n v="3.75"/>
    <n v="4.5"/>
    <n v="0.55000000000000004"/>
    <n v="16.875"/>
    <n v="2.9645000000000006"/>
    <n v="91.27"/>
    <n v="19.839500000000001"/>
  </r>
  <r>
    <s v="13:21:41"/>
    <s v="450+01207795"/>
    <s v="S"/>
    <x v="1"/>
    <s v="COD"/>
    <s v="COMPLETED"/>
    <x v="10"/>
    <s v="15:07:49"/>
    <x v="11"/>
    <s v="JESUS MARIA"/>
    <s v="MIRAFLORES"/>
    <s v="Motocicleta"/>
    <x v="1614"/>
    <n v="4.42"/>
    <n v="3.75"/>
    <n v="4.5"/>
    <n v="0.55000000000000004"/>
    <n v="16.875"/>
    <n v="2.431"/>
    <n v="11.2"/>
    <n v="19.306000000000001"/>
  </r>
  <r>
    <s v="13:22:35"/>
    <s v="383.+20.2088"/>
    <s v="S"/>
    <x v="1"/>
    <s v="COD"/>
    <s v="FAILED"/>
    <x v="10"/>
    <s v="14:31:54"/>
    <x v="9"/>
    <s v="INDEPENDENCIA"/>
    <s v="SAN MARTIN DE PORRES"/>
    <s v="Motocicleta"/>
    <x v="1615"/>
    <n v="8.99"/>
    <n v="3.75"/>
    <n v="4.5"/>
    <n v="0.55000000000000004"/>
    <n v="16.875"/>
    <n v="4.9445000000000006"/>
    <n v="89.85"/>
    <n v="21.819500000000001"/>
  </r>
  <r>
    <s v="13:28:53"/>
    <s v="479(02(25864"/>
    <s v="S"/>
    <x v="1"/>
    <s v="PAY"/>
    <s v="COMPLETED"/>
    <x v="10"/>
    <s v="14:28:33"/>
    <x v="9"/>
    <s v="JESUS MARIA"/>
    <s v="MIRAFLORES"/>
    <s v="Motocicleta"/>
    <x v="16"/>
    <n v="15.190000000000001"/>
    <n v="3.75"/>
    <n v="4.5"/>
    <n v="0.55000000000000004"/>
    <n v="16.875"/>
    <n v="8.3545000000000016"/>
    <n v="130.69"/>
    <n v="25.229500000000002"/>
  </r>
  <r>
    <s v="13:34:29"/>
    <s v="868*01))9287"/>
    <s v="S"/>
    <x v="1"/>
    <s v="COD"/>
    <s v="COMPLETED"/>
    <x v="10"/>
    <s v="16:08:14"/>
    <x v="2"/>
    <s v="INDEPENDENCIA"/>
    <s v="SAN MARTIN DE PORRES"/>
    <s v="Motocicleta"/>
    <x v="107"/>
    <n v="10.69"/>
    <n v="3.75"/>
    <n v="4.5"/>
    <n v="0.55000000000000004"/>
    <n v="16.875"/>
    <n v="5.8795000000000002"/>
    <n v="59.99"/>
    <n v="22.7545"/>
  </r>
  <r>
    <s v="13:34:54"/>
    <s v="638/,,0+4943"/>
    <s v="S"/>
    <x v="1"/>
    <s v="COD"/>
    <s v="COMPLETED"/>
    <x v="10"/>
    <s v="17:00:17"/>
    <x v="13"/>
    <s v="SAN ISIDRO"/>
    <s v="SAN ISIDRO"/>
    <s v="Motocicleta"/>
    <x v="1434"/>
    <n v="0"/>
    <n v="3.75"/>
    <n v="4.5"/>
    <n v="0.55000000000000004"/>
    <n v="6.75"/>
    <n v="0"/>
    <n v="94.2"/>
    <n v="6.75"/>
  </r>
  <r>
    <s v="13:36:12"/>
    <s v="9500*02)9858"/>
    <s v="S"/>
    <x v="1"/>
    <s v="PAY"/>
    <s v="COMPLETED"/>
    <x v="10"/>
    <s v="14:54:42"/>
    <x v="9"/>
    <s v="SAN MARTIN DE PORRES"/>
    <s v="COMAS"/>
    <s v="Motocicleta"/>
    <x v="894"/>
    <n v="15.969999999999999"/>
    <n v="3.75"/>
    <n v="4.5"/>
    <n v="0.55000000000000004"/>
    <n v="16.875"/>
    <n v="8.7835000000000001"/>
    <n v="105.44"/>
    <n v="25.6585"/>
  </r>
  <r>
    <s v="13:36:30"/>
    <s v="170-/,*+1860"/>
    <s v="S"/>
    <x v="1"/>
    <s v="PAY"/>
    <s v="COMPLETED"/>
    <x v="10"/>
    <s v="15:04:33"/>
    <x v="11"/>
    <s v="CHORRILLOS"/>
    <s v="CHORRILLOS"/>
    <s v="Motocicleta"/>
    <x v="336"/>
    <n v="6.3900000000000006"/>
    <n v="3.75"/>
    <n v="4.5"/>
    <n v="0.55000000000000004"/>
    <n v="16.875"/>
    <n v="3.5145000000000004"/>
    <n v="96.89"/>
    <n v="20.389500000000002"/>
  </r>
  <r>
    <s v="13:36:52"/>
    <s v="1371.*0,6721"/>
    <s v="S"/>
    <x v="1"/>
    <s v="PAY"/>
    <s v="COMPLETED"/>
    <x v="10"/>
    <s v="15:00:51"/>
    <x v="11"/>
    <s v="LA MOLINA"/>
    <s v="SAN JUAN DE LURIGANCHO"/>
    <s v="Motocicleta"/>
    <x v="492"/>
    <n v="2.83"/>
    <n v="3.75"/>
    <n v="4.5"/>
    <n v="0.55000000000000004"/>
    <n v="16.875"/>
    <n v="1.5565000000000002"/>
    <n v="85.5"/>
    <n v="18.4315"/>
  </r>
  <r>
    <s v="13:37:55"/>
    <s v="48-).+07012"/>
    <m/>
    <x v="1"/>
    <s v="COD"/>
    <s v="COMPLETED"/>
    <x v="10"/>
    <s v="14:51:46"/>
    <x v="9"/>
    <s v="SURQUILLO"/>
    <s v="MIRAFLORES"/>
    <s v="Motocicleta"/>
    <x v="431"/>
    <n v="9.0500000000000007"/>
    <n v="3.75"/>
    <n v="4.5"/>
    <n v="0.55000000000000004"/>
    <n v="16.875"/>
    <n v="4.9775000000000009"/>
    <n v="69.150000000000006"/>
    <n v="21.852499999999999"/>
  </r>
  <r>
    <s v="13:38:30"/>
    <s v="2310+.(*1555"/>
    <s v="S"/>
    <x v="1"/>
    <s v="PAY"/>
    <s v="COMPLETED"/>
    <x v="10"/>
    <s v="15:27:49"/>
    <x v="11"/>
    <s v="SAN MIGUEL"/>
    <s v="MIRAFLORES"/>
    <s v="Motocicleta"/>
    <x v="1616"/>
    <n v="14.379999999999999"/>
    <n v="3.75"/>
    <n v="4.5"/>
    <n v="0.55000000000000004"/>
    <n v="16.875"/>
    <n v="7.9089999999999998"/>
    <n v="119.55"/>
    <n v="24.783999999999999"/>
  </r>
  <r>
    <s v="13:38:34"/>
    <s v="974).*2)4007"/>
    <m/>
    <x v="1"/>
    <s v="COD"/>
    <s v="COMPLETED"/>
    <x v="10"/>
    <s v="14:02:18"/>
    <x v="9"/>
    <s v="SURQUILLO"/>
    <s v="SAN BORJA"/>
    <s v="Motocicleta"/>
    <x v="932"/>
    <n v="8.93"/>
    <n v="3.75"/>
    <n v="4.5"/>
    <n v="0.55000000000000004"/>
    <n v="16.875"/>
    <n v="4.9115000000000002"/>
    <n v="141.41"/>
    <n v="21.7865"/>
  </r>
  <r>
    <s v="13:49:03"/>
    <s v="44510*2*2575"/>
    <s v="S"/>
    <x v="2"/>
    <s v="PAY"/>
    <s v="COMPLETED"/>
    <x v="7"/>
    <s v="13:04:05"/>
    <x v="3"/>
    <s v="SURQUILLO"/>
    <s v="CHORRILLOS"/>
    <s v="Motocicleta"/>
    <x v="253"/>
    <n v="0"/>
    <n v="12"/>
    <n v="8"/>
    <n v="2.65"/>
    <n v="56.16"/>
    <n v="0"/>
    <n v="189.38"/>
    <n v="56.16"/>
  </r>
  <r>
    <s v="13:52:20"/>
    <s v="76/,*,,3970"/>
    <s v="S"/>
    <x v="1"/>
    <s v="PAY"/>
    <s v="COMPLETED"/>
    <x v="10"/>
    <s v="17:30:56"/>
    <x v="13"/>
    <s v="SAN MIGUEL"/>
    <s v="CALLAO"/>
    <s v="Motocicleta"/>
    <x v="1617"/>
    <n v="0"/>
    <n v="3.75"/>
    <n v="4.5"/>
    <n v="0.55000000000000004"/>
    <n v="12.555"/>
    <n v="0"/>
    <n v="209.26"/>
    <n v="12.555"/>
  </r>
  <r>
    <s v="13:52:45"/>
    <s v="918,-.,*8032"/>
    <s v="S"/>
    <x v="1"/>
    <s v="PAY"/>
    <s v="COMPLETED"/>
    <x v="10"/>
    <s v="15:18:01"/>
    <x v="11"/>
    <s v="MIRAFLORES"/>
    <s v="SANTIAGO DE SURCO"/>
    <s v="Motocicleta"/>
    <x v="602"/>
    <n v="0"/>
    <n v="3.75"/>
    <n v="4.5"/>
    <n v="0.55000000000000004"/>
    <n v="14.85"/>
    <n v="0"/>
    <n v="194.43"/>
    <n v="14.85"/>
  </r>
  <r>
    <s v="13:52:53"/>
    <s v="534.2/)-3750"/>
    <s v="S"/>
    <x v="3"/>
    <s v="PAY"/>
    <s v="COMPLETED"/>
    <x v="10"/>
    <s v="15:54:09"/>
    <x v="11"/>
    <s v="SURQUILLO"/>
    <s v="SAN ISIDRO"/>
    <s v="Motocicleta"/>
    <x v="1618"/>
    <n v="13.7"/>
    <n v="3"/>
    <n v="3.5"/>
    <n v="0.75"/>
    <n v="10.5"/>
    <n v="10.274999999999999"/>
    <n v="96.95"/>
    <n v="20.774999999999999"/>
  </r>
  <r>
    <s v="13:53:07"/>
    <s v="390)**1+6223"/>
    <s v="S"/>
    <x v="1"/>
    <s v="PAY"/>
    <s v="COMPLETED"/>
    <x v="10"/>
    <s v="16:21:38"/>
    <x v="2"/>
    <s v="INDEPENDENCIA"/>
    <s v="SAN MARTIN DE PORRES"/>
    <s v="Motocicleta"/>
    <x v="831"/>
    <n v="2.25"/>
    <n v="3.75"/>
    <n v="4.5"/>
    <n v="0.55000000000000004"/>
    <n v="16.875"/>
    <n v="1.2375"/>
    <n v="191.02"/>
    <n v="18.112500000000001"/>
  </r>
  <r>
    <s v="13:53:30"/>
    <s v="142..0/+1972"/>
    <s v="S"/>
    <x v="1"/>
    <s v="PAY"/>
    <s v="COMPLETED"/>
    <x v="10"/>
    <s v="15:22:09"/>
    <x v="11"/>
    <s v="CHORRILLOS"/>
    <s v="CHORRILLOS"/>
    <s v="Motocicleta"/>
    <x v="1240"/>
    <n v="16.72"/>
    <n v="3.75"/>
    <n v="4.5"/>
    <n v="0.55000000000000004"/>
    <n v="16.875"/>
    <n v="9.1959999999999997"/>
    <n v="122.28"/>
    <n v="26.070999999999998"/>
  </r>
  <r>
    <s v="13:53:45"/>
    <s v="8202)0,/3599"/>
    <s v="S"/>
    <x v="1"/>
    <s v="PAY"/>
    <s v="COMPLETED"/>
    <x v="10"/>
    <s v="17:43:52"/>
    <x v="13"/>
    <s v="SAN ISIDRO"/>
    <s v="SAN ISIDRO"/>
    <s v="Motocicleta"/>
    <x v="1541"/>
    <n v="2.6900000000000004"/>
    <n v="3.75"/>
    <n v="4.5"/>
    <n v="0.55000000000000004"/>
    <n v="16.875"/>
    <n v="1.4795000000000003"/>
    <n v="186.77"/>
    <n v="18.354500000000002"/>
  </r>
  <r>
    <s v="13:54:40"/>
    <s v="827,+2/-4831"/>
    <s v="S"/>
    <x v="3"/>
    <s v="PAY"/>
    <s v="COMPLETED"/>
    <x v="10"/>
    <s v="15:33:12"/>
    <x v="11"/>
    <s v="SURQUILLO"/>
    <s v="SAN ISIDRO"/>
    <s v="Motocicleta"/>
    <x v="731"/>
    <n v="3.37"/>
    <n v="3"/>
    <n v="3.5"/>
    <n v="0.75"/>
    <n v="10.5"/>
    <n v="2.5274999999999999"/>
    <n v="224.31"/>
    <n v="13.0275"/>
  </r>
  <r>
    <s v="13:55:00"/>
    <s v="686+)/.,4531"/>
    <s v="S"/>
    <x v="1"/>
    <s v="CCD"/>
    <s v="FAILED"/>
    <x v="10"/>
    <s v="15:05:49"/>
    <x v="11"/>
    <s v="INDEPENDENCIA"/>
    <s v="LOS OLIVOS"/>
    <s v="Motocicleta"/>
    <x v="1597"/>
    <n v="3.5"/>
    <n v="3.75"/>
    <n v="4.5"/>
    <n v="0.55000000000000004"/>
    <n v="16.875"/>
    <n v="1.9250000000000003"/>
    <n v="115.55"/>
    <n v="18.8"/>
  </r>
  <r>
    <s v="13:56:14"/>
    <s v="10(*.-23579"/>
    <s v="S"/>
    <x v="3"/>
    <s v="PAY"/>
    <s v="COMPLETED"/>
    <x v="10"/>
    <s v="18:10:51"/>
    <x v="6"/>
    <s v="SURQUILLO"/>
    <s v="SAN JUAN DE LURIGANCHO"/>
    <s v="Motocicleta"/>
    <x v="952"/>
    <n v="11.22"/>
    <n v="3"/>
    <n v="3.5"/>
    <n v="0.75"/>
    <n v="10.5"/>
    <n v="8.4150000000000009"/>
    <n v="78.36"/>
    <n v="18.914999999999999"/>
  </r>
  <r>
    <s v="13:56:23"/>
    <s v="519,00+/3095"/>
    <s v="S"/>
    <x v="1"/>
    <s v="PAY"/>
    <s v="COMPLETED"/>
    <x v="10"/>
    <s v="15:28:50"/>
    <x v="11"/>
    <s v="LA MOLINA"/>
    <s v="LIMA"/>
    <s v="Motocicleta"/>
    <x v="1436"/>
    <n v="11.8"/>
    <n v="3.75"/>
    <n v="4.5"/>
    <n v="0.55000000000000004"/>
    <n v="16.875"/>
    <n v="6.4900000000000011"/>
    <n v="32.86"/>
    <n v="23.365000000000002"/>
  </r>
  <r>
    <s v="13:56:25"/>
    <s v="315-*))+269"/>
    <s v="S"/>
    <x v="1"/>
    <s v="CCD"/>
    <s v="COMPLETED"/>
    <x v="10"/>
    <s v="16:32:55"/>
    <x v="2"/>
    <s v="SAN JUAN DE LURIGANCHO"/>
    <s v="SAN JUAN DE LURIGANCHO"/>
    <s v="Motocicleta"/>
    <x v="844"/>
    <n v="8.8800000000000008"/>
    <n v="3.75"/>
    <n v="4.5"/>
    <n v="0.55000000000000004"/>
    <n v="16.875"/>
    <n v="4.8840000000000012"/>
    <n v="241.75"/>
    <n v="21.759"/>
  </r>
  <r>
    <s v="13:57:35"/>
    <s v="738.,10,4188"/>
    <s v="S"/>
    <x v="3"/>
    <s v="PAY"/>
    <s v="WAITING"/>
    <x v="10"/>
    <s v="21:31:16"/>
    <x v="14"/>
    <s v="SURQUILLO"/>
    <s v="LIMA"/>
    <s v="Motocicleta"/>
    <x v="1566"/>
    <n v="8.2200000000000006"/>
    <n v="3"/>
    <n v="3.5"/>
    <n v="0.75"/>
    <n v="10.5"/>
    <n v="6.1650000000000009"/>
    <n v="15.43"/>
    <n v="16.664999999999999"/>
  </r>
  <r>
    <s v="13:57:44"/>
    <s v="9451*(1)3010"/>
    <s v="S"/>
    <x v="1"/>
    <s v="PAY"/>
    <s v="COMPLETED"/>
    <x v="10"/>
    <s v="16:20:42"/>
    <x v="2"/>
    <s v="LA VICTORIA"/>
    <s v="LA VICTORIA"/>
    <s v="Motocicleta"/>
    <x v="623"/>
    <n v="2.58"/>
    <n v="3.75"/>
    <n v="4.5"/>
    <n v="0.55000000000000004"/>
    <n v="16.875"/>
    <n v="1.4190000000000003"/>
    <n v="140.94"/>
    <n v="18.294"/>
  </r>
  <r>
    <s v="13:58:42"/>
    <s v="296.100.9347"/>
    <s v="S"/>
    <x v="1"/>
    <s v="PAY"/>
    <s v="WAITING"/>
    <x v="10"/>
    <s v="14:41:38"/>
    <x v="9"/>
    <s v="LIMA"/>
    <s v="LIMA"/>
    <s v="Motocicleta"/>
    <x v="661"/>
    <n v="15.27"/>
    <n v="3.75"/>
    <n v="4.5"/>
    <n v="0.55000000000000004"/>
    <n v="16.875"/>
    <n v="8.3985000000000003"/>
    <n v="205.16"/>
    <n v="25.273499999999999"/>
  </r>
  <r>
    <s v="13:59:04"/>
    <s v="9961-0(,4138"/>
    <s v="S"/>
    <x v="1"/>
    <s v="PAY"/>
    <s v="FAILED"/>
    <x v="10"/>
    <s v="17:10:48"/>
    <x v="13"/>
    <s v="SAN ISIDRO"/>
    <s v="SAN ISIDRO"/>
    <s v="Motocicleta"/>
    <x v="695"/>
    <n v="0"/>
    <n v="3.75"/>
    <n v="4.5"/>
    <n v="0.55000000000000004"/>
    <n v="13.904999999999999"/>
    <n v="0"/>
    <n v="57.71"/>
    <n v="13.904999999999999"/>
  </r>
  <r>
    <s v="13:59:29"/>
    <s v="400),*+)1201"/>
    <s v="S"/>
    <x v="1"/>
    <s v="COD"/>
    <s v="COMPLETED"/>
    <x v="10"/>
    <s v="14:45:28"/>
    <x v="9"/>
    <s v="CHORRILLOS"/>
    <s v="CHORRILLOS"/>
    <s v="Motocicleta"/>
    <x v="339"/>
    <n v="11.6"/>
    <n v="3.75"/>
    <n v="4.5"/>
    <n v="0.55000000000000004"/>
    <n v="16.875"/>
    <n v="6.38"/>
    <n v="31.22"/>
    <n v="23.254999999999999"/>
  </r>
  <r>
    <s v="14:00:00"/>
    <s v="75900/1/2574"/>
    <s v="S"/>
    <x v="1"/>
    <s v="PAY"/>
    <s v="WAITING"/>
    <x v="10"/>
    <s v="16:49:30"/>
    <x v="2"/>
    <s v="SAN ISIDRO"/>
    <s v="LIMA"/>
    <s v="Motocicleta"/>
    <x v="1281"/>
    <n v="9.43"/>
    <n v="3.75"/>
    <n v="4.5"/>
    <n v="0.55000000000000004"/>
    <n v="16.875"/>
    <n v="5.1865000000000006"/>
    <n v="205.8"/>
    <n v="22.061500000000002"/>
  </r>
  <r>
    <s v="14:00:06"/>
    <s v="320+1-,,2521"/>
    <s v="S"/>
    <x v="1"/>
    <s v="COD"/>
    <s v="COMPLETED"/>
    <x v="10"/>
    <s v="17:05:32"/>
    <x v="13"/>
    <s v="SAN BORJA"/>
    <s v="LA VICTORIA"/>
    <s v="Motocicleta"/>
    <x v="1619"/>
    <n v="11.53"/>
    <n v="3.75"/>
    <n v="4.5"/>
    <n v="0.55000000000000004"/>
    <n v="16.875"/>
    <n v="6.3414999999999999"/>
    <n v="187.27"/>
    <n v="23.2165"/>
  </r>
  <r>
    <s v="14:00:32"/>
    <s v="829/,.005636"/>
    <s v="S"/>
    <x v="1"/>
    <s v="PAY"/>
    <s v="COMPLETED"/>
    <x v="10"/>
    <s v="16:09:15"/>
    <x v="2"/>
    <s v="INDEPENDENCIA"/>
    <s v="LIMA"/>
    <s v="Motocicleta"/>
    <x v="210"/>
    <n v="0.32000000000000028"/>
    <n v="3.75"/>
    <n v="4.5"/>
    <n v="0.55000000000000004"/>
    <n v="16.875"/>
    <n v="0.17600000000000018"/>
    <n v="58.23"/>
    <n v="17.051000000000002"/>
  </r>
  <r>
    <s v="14:00:45"/>
    <s v="548-0)1,6971"/>
    <m/>
    <x v="1"/>
    <s v="COD"/>
    <s v="COMPLETED"/>
    <x v="10"/>
    <s v="14:26:04"/>
    <x v="9"/>
    <s v="SURQUILLO"/>
    <s v="MIRAFLORES"/>
    <s v="Motocicleta"/>
    <x v="1620"/>
    <n v="6.77"/>
    <n v="3.75"/>
    <n v="4.5"/>
    <n v="0.55000000000000004"/>
    <n v="16.875"/>
    <n v="3.7235"/>
    <n v="52.57"/>
    <n v="20.598500000000001"/>
  </r>
  <r>
    <s v="14:01:00"/>
    <s v="4151,)**3509"/>
    <s v="S"/>
    <x v="1"/>
    <s v="PAY"/>
    <s v="COMPLETED"/>
    <x v="10"/>
    <s v="16:17:49"/>
    <x v="2"/>
    <s v="JESUS MARIA"/>
    <s v="LIMA"/>
    <s v="Motocicleta"/>
    <x v="247"/>
    <n v="16.86"/>
    <n v="3.75"/>
    <n v="4.5"/>
    <n v="0.55000000000000004"/>
    <n v="16.875"/>
    <n v="9.2729999999999997"/>
    <n v="59.43"/>
    <n v="26.148"/>
  </r>
  <r>
    <s v="14:01:20"/>
    <s v="5841,+128451"/>
    <s v="S"/>
    <x v="1"/>
    <s v="CCD"/>
    <s v="FAILED"/>
    <x v="10"/>
    <s v="14:38:10"/>
    <x v="9"/>
    <s v="INDEPENDENCIA"/>
    <s v="SAN MARTIN DE PORRES"/>
    <s v="Motocicleta"/>
    <x v="48"/>
    <n v="0"/>
    <n v="3.75"/>
    <n v="4.5"/>
    <n v="0.55000000000000004"/>
    <n v="11.025"/>
    <n v="0"/>
    <n v="64.540000000000006"/>
    <n v="11.025"/>
  </r>
  <r>
    <s v="14:01:39"/>
    <s v="418-().(6031"/>
    <s v="S"/>
    <x v="1"/>
    <s v="COD"/>
    <s v="WAITING"/>
    <x v="10"/>
    <s v="16:29:01"/>
    <x v="2"/>
    <s v="SANTIAGO DE SURCO"/>
    <s v="MIRAFLORES"/>
    <s v="Motocicleta"/>
    <x v="448"/>
    <n v="14.670000000000002"/>
    <n v="3.75"/>
    <n v="4.5"/>
    <n v="0.55000000000000004"/>
    <n v="16.875"/>
    <n v="8.068500000000002"/>
    <n v="248.57"/>
    <n v="24.9435"/>
  </r>
  <r>
    <s v="14:02:04"/>
    <s v="7442(12.1032"/>
    <s v="S"/>
    <x v="1"/>
    <s v="COD"/>
    <s v="FAILED"/>
    <x v="10"/>
    <s v="14:15:32"/>
    <x v="9"/>
    <s v="ATE"/>
    <s v="SANTA ANITA"/>
    <s v="Motocicleta"/>
    <x v="1621"/>
    <n v="13.579999999999998"/>
    <n v="3.75"/>
    <n v="4.5"/>
    <n v="0.55000000000000004"/>
    <n v="16.875"/>
    <n v="7.4689999999999994"/>
    <n v="250.4"/>
    <n v="24.344000000000001"/>
  </r>
  <r>
    <s v="14:04:28"/>
    <s v="557(**/+416"/>
    <m/>
    <x v="1"/>
    <s v="COD"/>
    <s v="COMPLETED"/>
    <x v="10"/>
    <s v="14:34:03"/>
    <x v="9"/>
    <s v="SURQUILLO"/>
    <s v="SAN BORJA"/>
    <s v="Motocicleta"/>
    <x v="822"/>
    <n v="0"/>
    <n v="3.75"/>
    <n v="4.5"/>
    <n v="0.55000000000000004"/>
    <n v="12.06"/>
    <n v="0"/>
    <n v="25.02"/>
    <n v="12.06"/>
  </r>
  <r>
    <s v="14:04:46"/>
    <s v="44920/,)3285"/>
    <s v="S"/>
    <x v="3"/>
    <s v="PAY"/>
    <s v="COMPLETED"/>
    <x v="10"/>
    <s v="18:57:09"/>
    <x v="6"/>
    <s v="SURQUILLO"/>
    <s v="LIMA"/>
    <s v="Motocicleta"/>
    <x v="341"/>
    <n v="8.6"/>
    <n v="3"/>
    <n v="3.5"/>
    <n v="0.75"/>
    <n v="10.5"/>
    <n v="6.4499999999999993"/>
    <n v="51.01"/>
    <n v="16.95"/>
  </r>
  <r>
    <s v="14:05:08"/>
    <s v="143+-++)6583"/>
    <s v="S"/>
    <x v="1"/>
    <s v="PAY"/>
    <s v="COMPLETED"/>
    <x v="10"/>
    <s v="16:02:45"/>
    <x v="2"/>
    <s v="SAN MARTIN DE PORRES"/>
    <s v="LIMA"/>
    <s v="Motocicleta"/>
    <x v="332"/>
    <n v="0.50999999999999979"/>
    <n v="3.75"/>
    <n v="4.5"/>
    <n v="0.55000000000000004"/>
    <n v="16.875"/>
    <n v="0.28049999999999992"/>
    <n v="54.17"/>
    <n v="17.1555"/>
  </r>
  <r>
    <s v="14:05:30"/>
    <s v="981.,1*/604"/>
    <m/>
    <x v="1"/>
    <s v="COD"/>
    <s v="COMPLETED"/>
    <x v="10"/>
    <s v="16:52:09"/>
    <x v="2"/>
    <s v="SURQUILLO"/>
    <s v="SAN ISIDRO"/>
    <s v="Motocicleta"/>
    <x v="1622"/>
    <n v="7.07"/>
    <n v="3.75"/>
    <n v="4.5"/>
    <n v="0.55000000000000004"/>
    <n v="16.875"/>
    <n v="3.8885000000000005"/>
    <n v="76.89"/>
    <n v="20.763500000000001"/>
  </r>
  <r>
    <s v="14:05:41"/>
    <s v="98.*.2.8899"/>
    <s v="S"/>
    <x v="1"/>
    <s v="PAY"/>
    <s v="COMPLETED"/>
    <x v="10"/>
    <s v="18:22:18"/>
    <x v="6"/>
    <s v="SAN ISIDRO"/>
    <s v="LA VICTORIA"/>
    <s v="Motocicleta"/>
    <x v="498"/>
    <n v="0.59999999999999964"/>
    <n v="3.75"/>
    <n v="4.5"/>
    <n v="0.55000000000000004"/>
    <n v="16.875"/>
    <n v="0.32999999999999985"/>
    <n v="126.47"/>
    <n v="17.204999999999998"/>
  </r>
  <r>
    <s v="14:05:58"/>
    <s v="942)**.24216"/>
    <s v="S"/>
    <x v="3"/>
    <s v="PAY"/>
    <s v="COMPLETED"/>
    <x v="10"/>
    <s v="18:57:18"/>
    <x v="6"/>
    <s v="SURQUILLO"/>
    <s v="LIMA"/>
    <s v="Motocicleta"/>
    <x v="1623"/>
    <n v="12.3"/>
    <n v="3"/>
    <n v="3.5"/>
    <n v="0.75"/>
    <n v="10.5"/>
    <n v="9.2250000000000014"/>
    <n v="105.94"/>
    <n v="19.725000000000001"/>
  </r>
  <r>
    <s v="14:06:03"/>
    <s v="554,111.6941"/>
    <s v="S"/>
    <x v="1"/>
    <s v="COD"/>
    <s v="COMPLETED"/>
    <x v="10"/>
    <s v="16:47:34"/>
    <x v="2"/>
    <s v="LIMA"/>
    <s v="BRENA"/>
    <s v="Motocicleta"/>
    <x v="502"/>
    <n v="3.4800000000000004"/>
    <n v="3.75"/>
    <n v="4.5"/>
    <n v="0.55000000000000004"/>
    <n v="16.875"/>
    <n v="1.9140000000000004"/>
    <n v="103.04"/>
    <n v="18.789000000000001"/>
  </r>
  <r>
    <s v="14:07:03"/>
    <s v="843..-214544"/>
    <s v="S"/>
    <x v="1"/>
    <s v="COD"/>
    <s v="COMPLETED"/>
    <x v="10"/>
    <s v="14:40:10"/>
    <x v="9"/>
    <s v="ATE"/>
    <s v="ATE"/>
    <s v="Motocicleta"/>
    <x v="1610"/>
    <n v="5.34"/>
    <n v="3.75"/>
    <n v="4.5"/>
    <n v="0.55000000000000004"/>
    <n v="16.875"/>
    <n v="2.9370000000000003"/>
    <n v="191.12"/>
    <n v="19.812000000000001"/>
  </r>
  <r>
    <s v="14:07:12"/>
    <s v="431,1)-/145"/>
    <s v="S"/>
    <x v="3"/>
    <s v="PAY"/>
    <s v="COMPLETED"/>
    <x v="10"/>
    <s v="18:53:36"/>
    <x v="6"/>
    <s v="SURQUILLO"/>
    <s v="LA VICTORIA"/>
    <s v="Motocicleta"/>
    <x v="327"/>
    <n v="11.51"/>
    <n v="3"/>
    <n v="3.5"/>
    <n v="0.75"/>
    <n v="10.5"/>
    <n v="8.6325000000000003"/>
    <n v="208.91"/>
    <n v="19.1325"/>
  </r>
  <r>
    <s v="14:07:32"/>
    <s v="335(0+-01060"/>
    <s v="S"/>
    <x v="3"/>
    <s v="PAY"/>
    <s v="COMPLETED"/>
    <x v="10"/>
    <s v="15:23:31"/>
    <x v="11"/>
    <s v="LIMA"/>
    <s v="SURQUILLO"/>
    <s v="Motocicleta"/>
    <x v="838"/>
    <n v="1.7800000000000002"/>
    <n v="3"/>
    <n v="3.5"/>
    <n v="0.75"/>
    <n v="10.5"/>
    <n v="1.3350000000000002"/>
    <n v="146.16"/>
    <n v="11.835000000000001"/>
  </r>
  <r>
    <s v="14:07:38"/>
    <s v="731+2-0*6681"/>
    <s v="S"/>
    <x v="1"/>
    <s v="COD"/>
    <s v="COMPLETED"/>
    <x v="10"/>
    <s v="16:10:57"/>
    <x v="2"/>
    <s v="LIMA"/>
    <s v="LIMA"/>
    <s v="Motocicleta"/>
    <x v="742"/>
    <n v="9.2100000000000009"/>
    <n v="3.75"/>
    <n v="4.5"/>
    <n v="0.55000000000000004"/>
    <n v="16.875"/>
    <n v="5.065500000000001"/>
    <n v="166.62"/>
    <n v="21.9405"/>
  </r>
  <r>
    <s v="14:08:16"/>
    <s v="9101,/*558"/>
    <s v="S"/>
    <x v="1"/>
    <s v="PAY"/>
    <s v="COMPLETED"/>
    <x v="10"/>
    <s v="17:01:22"/>
    <x v="13"/>
    <s v="JESUS MARIA"/>
    <s v="BRENA"/>
    <s v="Motocicleta"/>
    <x v="41"/>
    <n v="0"/>
    <n v="3.75"/>
    <n v="4.5"/>
    <n v="0.55000000000000004"/>
    <n v="8.6850000000000005"/>
    <n v="0"/>
    <n v="75.709999999999994"/>
    <n v="8.6850000000000005"/>
  </r>
  <r>
    <s v="14:11:08"/>
    <s v="654,.0/)6177"/>
    <s v="S"/>
    <x v="2"/>
    <s v="PAY"/>
    <s v="COMPLETED"/>
    <x v="7"/>
    <s v="10:30:27"/>
    <x v="4"/>
    <s v="SURQUILLO"/>
    <s v="SAN ISIDRO"/>
    <s v="Motocicleta"/>
    <x v="263"/>
    <n v="0"/>
    <n v="12"/>
    <n v="8"/>
    <n v="2.65"/>
    <n v="83.36"/>
    <n v="0"/>
    <n v="186.64"/>
    <n v="83.36"/>
  </r>
  <r>
    <s v="14:16:21"/>
    <s v="366)./)26421"/>
    <s v="S"/>
    <x v="1"/>
    <s v="PAY"/>
    <s v="COMPLETED"/>
    <x v="10"/>
    <s v="14:40:15"/>
    <x v="9"/>
    <s v="SAN JUAN DE MIRAFLORES"/>
    <s v="SAN JUAN DE MIRAFLORES"/>
    <s v="Motocicleta"/>
    <x v="1216"/>
    <n v="16.68"/>
    <n v="3.75"/>
    <n v="4.5"/>
    <n v="0.55000000000000004"/>
    <n v="16.875"/>
    <n v="9.1740000000000013"/>
    <n v="98.32"/>
    <n v="26.048999999999999"/>
  </r>
  <r>
    <s v="14:20:00"/>
    <s v="6640/(,17501"/>
    <s v="S"/>
    <x v="3"/>
    <s v="PAY"/>
    <s v="COMPLETED"/>
    <x v="10"/>
    <s v="15:11:25"/>
    <x v="11"/>
    <s v="LIMA"/>
    <s v="MIRAFLORES"/>
    <s v="Motocicleta"/>
    <x v="76"/>
    <n v="15.120000000000001"/>
    <n v="3"/>
    <n v="3.5"/>
    <n v="0.75"/>
    <n v="10.5"/>
    <n v="11.34"/>
    <n v="2.5099999999999998"/>
    <n v="21.84"/>
  </r>
  <r>
    <s v="14:21:26"/>
    <s v="429*-0(*8675"/>
    <s v="S"/>
    <x v="1"/>
    <s v="CCD"/>
    <s v="COMPLETED"/>
    <x v="10"/>
    <s v="15:07:28"/>
    <x v="11"/>
    <s v="SANTIAGO DE SURCO"/>
    <s v="MIRAFLORES"/>
    <s v="Motocicleta"/>
    <x v="66"/>
    <n v="12.64"/>
    <n v="3.75"/>
    <n v="4.5"/>
    <n v="0.55000000000000004"/>
    <n v="16.875"/>
    <n v="6.9520000000000008"/>
    <n v="7.03"/>
    <n v="23.827000000000002"/>
  </r>
  <r>
    <s v="14:25:30"/>
    <s v="235.*))/6074"/>
    <s v="S"/>
    <x v="1"/>
    <s v="CCD"/>
    <s v="FAILED"/>
    <x v="10"/>
    <s v="14:43:49"/>
    <x v="9"/>
    <s v="MIRAFLORES"/>
    <s v="LINCE"/>
    <s v="Motocicleta"/>
    <x v="383"/>
    <n v="16.079999999999998"/>
    <n v="3.75"/>
    <n v="4.5"/>
    <n v="0.55000000000000004"/>
    <n v="16.875"/>
    <n v="8.8439999999999994"/>
    <n v="129.97999999999999"/>
    <n v="25.719000000000001"/>
  </r>
  <r>
    <s v="14:26:34"/>
    <s v="373.+...9867"/>
    <s v="S"/>
    <x v="1"/>
    <s v="PAY"/>
    <s v="WAITING"/>
    <x v="10"/>
    <s v="15:45:38"/>
    <x v="11"/>
    <s v="LA MOLINA"/>
    <s v="ATE"/>
    <s v="Motocicleta"/>
    <x v="615"/>
    <n v="16.38"/>
    <n v="3.75"/>
    <n v="4.5"/>
    <n v="0.55000000000000004"/>
    <n v="16.875"/>
    <n v="9.0090000000000003"/>
    <n v="141.63"/>
    <n v="25.884"/>
  </r>
  <r>
    <s v="14:26:34"/>
    <s v="155202./3620"/>
    <s v="S"/>
    <x v="0"/>
    <s v="PAY"/>
    <s v="WAITING"/>
    <x v="7"/>
    <s v="11:37:16"/>
    <x v="5"/>
    <s v="LA MOLINA"/>
    <s v="ATE"/>
    <s v="Motocicleta"/>
    <x v="697"/>
    <n v="7.3699999999999992"/>
    <n v="2.5"/>
    <n v="3"/>
    <n v="1.2"/>
    <n v="7.5"/>
    <n v="8.8439999999999994"/>
    <n v="194.84"/>
    <n v="16.344000000000001"/>
  </r>
  <r>
    <s v="14:26:41"/>
    <s v="7760+)(21254"/>
    <m/>
    <x v="1"/>
    <s v="COD"/>
    <s v="COMPLETED"/>
    <x v="10"/>
    <s v="15:24:01"/>
    <x v="11"/>
    <s v="SURQUILLO"/>
    <s v="SANTIAGO DE SURCO"/>
    <s v="Motocicleta"/>
    <x v="1624"/>
    <n v="5.3699999999999992"/>
    <n v="3.75"/>
    <n v="4.5"/>
    <n v="0.55000000000000004"/>
    <n v="16.875"/>
    <n v="2.9535"/>
    <n v="101.94"/>
    <n v="19.828499999999998"/>
  </r>
  <r>
    <s v="14:30:56"/>
    <s v="600,)--24478"/>
    <m/>
    <x v="1"/>
    <s v="COD"/>
    <s v="COMPLETED"/>
    <x v="10"/>
    <s v="14:51:46"/>
    <x v="9"/>
    <s v="SURQUILLO"/>
    <s v="MIRAFLORES"/>
    <s v="Motocicleta"/>
    <x v="1625"/>
    <n v="9.4"/>
    <n v="3.75"/>
    <n v="4.5"/>
    <n v="0.55000000000000004"/>
    <n v="16.875"/>
    <n v="5.1700000000000008"/>
    <n v="55.96"/>
    <n v="22.045000000000002"/>
  </r>
  <r>
    <s v="14:36:33"/>
    <s v="6821/0.11801"/>
    <s v="S"/>
    <x v="1"/>
    <s v="PAY"/>
    <s v="COMPLETED"/>
    <x v="10"/>
    <s v="15:17:51"/>
    <x v="11"/>
    <s v="LA MOLINA"/>
    <s v="LA MOLINA"/>
    <s v="Motocicleta"/>
    <x v="825"/>
    <n v="6.6400000000000006"/>
    <n v="3.75"/>
    <n v="4.5"/>
    <n v="0.55000000000000004"/>
    <n v="16.875"/>
    <n v="3.6520000000000006"/>
    <n v="58.81"/>
    <n v="20.527000000000001"/>
  </r>
  <r>
    <s v="14:37:29"/>
    <s v="5991(/229608"/>
    <s v="S"/>
    <x v="1"/>
    <s v="PAY"/>
    <s v="COMPLETED"/>
    <x v="10"/>
    <s v="16:46:21"/>
    <x v="2"/>
    <s v="LA VICTORIA"/>
    <s v="LA VICTORIA"/>
    <s v="Motocicleta"/>
    <x v="1103"/>
    <n v="7.16"/>
    <n v="3.75"/>
    <n v="4.5"/>
    <n v="0.55000000000000004"/>
    <n v="16.875"/>
    <n v="3.9380000000000006"/>
    <n v="3.96"/>
    <n v="20.813000000000002"/>
  </r>
  <r>
    <s v="14:38:49"/>
    <s v="461(11.)2702"/>
    <s v="S"/>
    <x v="1"/>
    <s v="CCD"/>
    <s v="WAITING"/>
    <x v="10"/>
    <s v="17:36:43"/>
    <x v="13"/>
    <s v="SAN BORJA"/>
    <s v="SANTIAGO DE SURCO"/>
    <s v="Motocicleta"/>
    <x v="1151"/>
    <n v="5.9399999999999995"/>
    <n v="3.75"/>
    <n v="4.5"/>
    <n v="0.55000000000000004"/>
    <n v="16.875"/>
    <n v="3.2669999999999999"/>
    <n v="184.32"/>
    <n v="20.141999999999999"/>
  </r>
  <r>
    <s v="14:41:41"/>
    <s v="921-,0)29767"/>
    <s v="M"/>
    <x v="1"/>
    <s v="PAY"/>
    <s v="COMPLETED"/>
    <x v="10"/>
    <s v="16:16:56"/>
    <x v="2"/>
    <s v="LA MOLINA"/>
    <s v="LA VICTORIA"/>
    <s v="Motocicleta"/>
    <x v="1096"/>
    <n v="6.1300000000000008"/>
    <n v="3.75"/>
    <n v="4.5"/>
    <n v="0.55000000000000004"/>
    <n v="16.875"/>
    <n v="3.3715000000000006"/>
    <n v="127.09"/>
    <n v="20.246500000000001"/>
  </r>
  <r>
    <s v="14:42:09"/>
    <s v="133)+.2*3461"/>
    <s v="S"/>
    <x v="1"/>
    <s v="COD"/>
    <s v="FAILED"/>
    <x v="10"/>
    <s v="16:22:13"/>
    <x v="2"/>
    <s v="BRENA"/>
    <s v="PUEBLO LIBRE"/>
    <s v="Motocicleta"/>
    <x v="88"/>
    <n v="9.0399999999999991"/>
    <n v="3.75"/>
    <n v="4.5"/>
    <n v="0.55000000000000004"/>
    <n v="16.875"/>
    <n v="4.9719999999999995"/>
    <n v="56.78"/>
    <n v="21.847000000000001"/>
  </r>
  <r>
    <s v="14:42:09"/>
    <s v="363-/-.,1461"/>
    <s v="S"/>
    <x v="1"/>
    <s v="COD"/>
    <s v="FAILED"/>
    <x v="10"/>
    <s v="16:33:03"/>
    <x v="2"/>
    <s v="BRENA"/>
    <s v="PUEBLO LIBRE"/>
    <s v="Motocicleta"/>
    <x v="1626"/>
    <n v="15.79"/>
    <n v="3.75"/>
    <n v="4.5"/>
    <n v="0.55000000000000004"/>
    <n v="16.875"/>
    <n v="8.6844999999999999"/>
    <n v="26.7"/>
    <n v="25.5595"/>
  </r>
  <r>
    <s v="14:42:36"/>
    <s v="95+,)/21303"/>
    <s v="S"/>
    <x v="1"/>
    <s v="PAY"/>
    <s v="COMPLETED"/>
    <x v="10"/>
    <s v="17:36:02"/>
    <x v="13"/>
    <s v="SAN ISIDRO"/>
    <s v="SAN ISIDRO"/>
    <s v="Motocicleta"/>
    <x v="27"/>
    <n v="11.01"/>
    <n v="3.75"/>
    <n v="4.5"/>
    <n v="0.55000000000000004"/>
    <n v="16.875"/>
    <n v="6.0555000000000003"/>
    <n v="96.82"/>
    <n v="22.930500000000002"/>
  </r>
  <r>
    <s v="14:42:56"/>
    <s v="256.*01/258"/>
    <s v="S"/>
    <x v="1"/>
    <s v="PAY"/>
    <s v="COMPLETED"/>
    <x v="10"/>
    <s v="17:50:30"/>
    <x v="13"/>
    <s v="LIMA"/>
    <s v="MAGDALENA DEL MAR"/>
    <s v="Motocicleta"/>
    <x v="537"/>
    <n v="10.029999999999999"/>
    <n v="3.75"/>
    <n v="4.5"/>
    <n v="0.55000000000000004"/>
    <n v="16.875"/>
    <n v="5.5164999999999997"/>
    <n v="175.75"/>
    <n v="22.391500000000001"/>
  </r>
  <r>
    <s v="14:43:39"/>
    <s v="4930))/18799"/>
    <s v="S"/>
    <x v="1"/>
    <s v="PAY"/>
    <s v="COMPLETED"/>
    <x v="10"/>
    <s v="16:40:37"/>
    <x v="2"/>
    <s v="BELLAVISTA"/>
    <s v="LIMA"/>
    <s v="Motocicleta"/>
    <x v="1562"/>
    <n v="15.989999999999998"/>
    <n v="3.75"/>
    <n v="4.5"/>
    <n v="0.55000000000000004"/>
    <n v="16.875"/>
    <n v="8.7944999999999993"/>
    <n v="213.41"/>
    <n v="25.669499999999999"/>
  </r>
  <r>
    <s v="14:43:48"/>
    <s v="318..)0+8415"/>
    <m/>
    <x v="1"/>
    <s v="COD"/>
    <s v="COMPLETED"/>
    <x v="10"/>
    <s v="15:47:04"/>
    <x v="11"/>
    <s v="SURQUILLO"/>
    <s v="SAN ISIDRO"/>
    <s v="Motocicleta"/>
    <x v="392"/>
    <n v="1.1399999999999997"/>
    <n v="3.75"/>
    <n v="4.5"/>
    <n v="0.55000000000000004"/>
    <n v="16.875"/>
    <n v="0.62699999999999989"/>
    <n v="161.6"/>
    <n v="17.501999999999999"/>
  </r>
  <r>
    <s v="14:44:01"/>
    <s v="854/0)-21231"/>
    <s v="S"/>
    <x v="1"/>
    <s v="CCD"/>
    <s v="COMPLETED"/>
    <x v="10"/>
    <s v="17:06:45"/>
    <x v="13"/>
    <s v="SAN MARTIN DE PORRES"/>
    <s v="COMAS"/>
    <s v="Motocicleta"/>
    <x v="85"/>
    <n v="14.920000000000002"/>
    <n v="3.75"/>
    <n v="4.5"/>
    <n v="0.55000000000000004"/>
    <n v="16.875"/>
    <n v="8.2060000000000013"/>
    <n v="63.18"/>
    <n v="25.081000000000003"/>
  </r>
  <r>
    <s v="14:45:59"/>
    <s v="553/(-1-9561"/>
    <s v="S"/>
    <x v="1"/>
    <s v="COD"/>
    <s v="COMPLETED"/>
    <x v="10"/>
    <s v="15:57:15"/>
    <x v="11"/>
    <s v="VILLA EL SALVADOR"/>
    <s v="VILLA MARIA DEL TRIUNFO"/>
    <s v="Motocicleta"/>
    <x v="330"/>
    <n v="12.739999999999998"/>
    <n v="3.75"/>
    <n v="4.5"/>
    <n v="0.55000000000000004"/>
    <n v="16.875"/>
    <n v="7.0069999999999997"/>
    <n v="173.23"/>
    <n v="23.881999999999998"/>
  </r>
  <r>
    <s v="14:48:05"/>
    <s v="543,*..-5854"/>
    <s v="S"/>
    <x v="1"/>
    <s v="CCD"/>
    <s v="COMPLETED"/>
    <x v="10"/>
    <s v="16:13:36"/>
    <x v="2"/>
    <s v="MIRAFLORES"/>
    <s v="SANTIAGO DE SURCO"/>
    <s v="Motocicleta"/>
    <x v="1063"/>
    <n v="5.09"/>
    <n v="3.75"/>
    <n v="4.5"/>
    <n v="0.55000000000000004"/>
    <n v="16.875"/>
    <n v="2.7995000000000001"/>
    <n v="143.59"/>
    <n v="19.674500000000002"/>
  </r>
  <r>
    <s v="14:52:10"/>
    <s v="817**1/15064"/>
    <m/>
    <x v="1"/>
    <s v="COD"/>
    <s v="COMPLETED"/>
    <x v="10"/>
    <s v="17:21:02"/>
    <x v="13"/>
    <s v="SURQUILLO"/>
    <s v="MIRAFLORES"/>
    <s v="Motocicleta"/>
    <x v="1627"/>
    <n v="0"/>
    <n v="3.75"/>
    <n v="4.5"/>
    <n v="0.55000000000000004"/>
    <n v="16.830000000000002"/>
    <n v="0"/>
    <n v="246.5"/>
    <n v="16.830000000000002"/>
  </r>
  <r>
    <s v="14:53:25"/>
    <s v="607*00.28067"/>
    <s v="S"/>
    <x v="1"/>
    <s v="PAY"/>
    <s v="COMPLETED"/>
    <x v="10"/>
    <s v="15:43:51"/>
    <x v="11"/>
    <s v="PUEBLO LIBRE"/>
    <s v="LIMA"/>
    <s v="Motocicleta"/>
    <x v="825"/>
    <n v="6.6400000000000006"/>
    <n v="3.75"/>
    <n v="4.5"/>
    <n v="0.55000000000000004"/>
    <n v="16.875"/>
    <n v="3.6520000000000006"/>
    <n v="107.49"/>
    <n v="20.527000000000001"/>
  </r>
  <r>
    <s v="14:56:34"/>
    <s v="7570102)9743"/>
    <s v="S"/>
    <x v="3"/>
    <s v="PAY"/>
    <s v="WAITING"/>
    <x v="10"/>
    <s v="21:31:16"/>
    <x v="14"/>
    <s v="LIMA"/>
    <s v="MIRAFLORES"/>
    <s v="Motocicleta"/>
    <x v="1319"/>
    <n v="9.11"/>
    <n v="3"/>
    <n v="3.5"/>
    <n v="0.75"/>
    <n v="10.5"/>
    <n v="6.8324999999999996"/>
    <n v="187.18"/>
    <n v="17.3325"/>
  </r>
  <r>
    <s v="14:56:39"/>
    <s v="157)0*)1735"/>
    <s v="S"/>
    <x v="1"/>
    <s v="CCD"/>
    <s v="COMPLETED"/>
    <x v="10"/>
    <s v="15:43:17"/>
    <x v="11"/>
    <s v="MIRAFLORES"/>
    <s v="SAN BORJA"/>
    <s v="Motocicleta"/>
    <x v="1628"/>
    <n v="2.8200000000000003"/>
    <n v="3.75"/>
    <n v="4.5"/>
    <n v="0.55000000000000004"/>
    <n v="16.875"/>
    <n v="1.5510000000000004"/>
    <n v="107.74"/>
    <n v="18.426000000000002"/>
  </r>
  <r>
    <s v="14:57:29"/>
    <s v="429*2)./3178"/>
    <s v="S"/>
    <x v="3"/>
    <s v="PAY"/>
    <s v="COMPLETED"/>
    <x v="10"/>
    <s v="17:05:36"/>
    <x v="13"/>
    <s v="SURQUILLO"/>
    <s v="SANTIAGO DE SURCO"/>
    <s v="Motocicleta"/>
    <x v="662"/>
    <n v="0"/>
    <n v="3"/>
    <n v="3.5"/>
    <n v="0.75"/>
    <n v="6.1950000000000003"/>
    <n v="0"/>
    <n v="26.61"/>
    <n v="6.1950000000000003"/>
  </r>
  <r>
    <s v="14:57:35"/>
    <s v="822/1-).8734"/>
    <s v="S"/>
    <x v="1"/>
    <s v="PAY"/>
    <s v="COMPLETED"/>
    <x v="10"/>
    <s v="15:26:46"/>
    <x v="11"/>
    <s v="SAN JUAN DE MIRAFLORES"/>
    <s v="SANTIAGO DE SURCO"/>
    <s v="Motocicleta"/>
    <x v="1629"/>
    <n v="1.63"/>
    <n v="3.75"/>
    <n v="4.5"/>
    <n v="0.55000000000000004"/>
    <n v="16.875"/>
    <n v="0.89649999999999996"/>
    <n v="238.17"/>
    <n v="17.7715"/>
  </r>
  <r>
    <s v="15:00:30"/>
    <s v="906-(/,.8976"/>
    <s v="S"/>
    <x v="3"/>
    <s v="COD"/>
    <s v="COMPLETED"/>
    <x v="10"/>
    <s v="16:27:16"/>
    <x v="2"/>
    <s v="SURQUILLO"/>
    <s v="SAN BORJA"/>
    <s v="Motocicleta"/>
    <x v="1213"/>
    <n v="0.62000000000000011"/>
    <n v="3"/>
    <n v="3.5"/>
    <n v="0.75"/>
    <n v="10.5"/>
    <n v="0.46500000000000008"/>
    <n v="227.58"/>
    <n v="10.965"/>
  </r>
  <r>
    <s v="15:00:45"/>
    <s v="63/1*/,6421"/>
    <s v="S"/>
    <x v="1"/>
    <s v="PAY"/>
    <s v="COMPLETED"/>
    <x v="10"/>
    <s v="18:32:14"/>
    <x v="6"/>
    <s v="LIMA"/>
    <s v="LA VICTORIA"/>
    <s v="Motocicleta"/>
    <x v="400"/>
    <n v="16.41"/>
    <n v="3.75"/>
    <n v="4.5"/>
    <n v="0.55000000000000004"/>
    <n v="16.875"/>
    <n v="9.025500000000001"/>
    <n v="8.35"/>
    <n v="25.900500000000001"/>
  </r>
  <r>
    <s v="15:02:54"/>
    <s v="218+,+001794"/>
    <s v="S"/>
    <x v="1"/>
    <s v="PAY"/>
    <s v="COMPLETED"/>
    <x v="10"/>
    <s v="18:29:17"/>
    <x v="6"/>
    <s v="SANTIAGO DE SURCO"/>
    <s v="EL AGUSTINO"/>
    <s v="Motocicleta"/>
    <x v="31"/>
    <n v="13.82"/>
    <n v="3.75"/>
    <n v="4.5"/>
    <n v="0.55000000000000004"/>
    <n v="16.875"/>
    <n v="7.6010000000000009"/>
    <n v="109.92"/>
    <n v="24.475999999999999"/>
  </r>
  <r>
    <s v="15:04:02"/>
    <s v="785(2+2)4961"/>
    <s v="S"/>
    <x v="1"/>
    <s v="COD"/>
    <s v="COMPLETED"/>
    <x v="10"/>
    <s v="18:45:24"/>
    <x v="6"/>
    <s v="LA VICTORIA"/>
    <s v="SAN LUIS"/>
    <s v="Motocicleta"/>
    <x v="116"/>
    <n v="14.129999999999999"/>
    <n v="3.75"/>
    <n v="4.5"/>
    <n v="0.55000000000000004"/>
    <n v="16.875"/>
    <n v="7.7715000000000005"/>
    <n v="81.489999999999995"/>
    <n v="24.6465"/>
  </r>
  <r>
    <s v="15:05:11"/>
    <s v="424-)+0)5854"/>
    <s v="S"/>
    <x v="1"/>
    <s v="COD"/>
    <s v="FAILED"/>
    <x v="10"/>
    <s v="15:50:49"/>
    <x v="11"/>
    <s v="INDEPENDENCIA"/>
    <s v="LOS OLIVOS"/>
    <s v="Motocicleta"/>
    <x v="898"/>
    <n v="14.41"/>
    <n v="3.75"/>
    <n v="4.5"/>
    <n v="0.55000000000000004"/>
    <n v="16.875"/>
    <n v="7.9255000000000004"/>
    <n v="131"/>
    <n v="24.8005"/>
  </r>
  <r>
    <s v="15:05:28"/>
    <s v="109),,/13409"/>
    <s v="S"/>
    <x v="1"/>
    <s v="COD"/>
    <s v="COMPLETED"/>
    <x v="10"/>
    <s v="17:31:13"/>
    <x v="13"/>
    <s v="LIMA"/>
    <s v="LIMA"/>
    <s v="Motocicleta"/>
    <x v="1630"/>
    <n v="4.8900000000000006"/>
    <n v="3.75"/>
    <n v="4.5"/>
    <n v="0.55000000000000004"/>
    <n v="16.875"/>
    <n v="2.6895000000000007"/>
    <n v="224.89"/>
    <n v="19.564500000000002"/>
  </r>
  <r>
    <s v="15:06:38"/>
    <s v="6142*,*+3170"/>
    <s v="S"/>
    <x v="1"/>
    <s v="PAY"/>
    <s v="FAILED"/>
    <x v="10"/>
    <s v="15:57:58"/>
    <x v="11"/>
    <s v="SAN MIGUEL"/>
    <s v="MAGDALENA DEL MAR"/>
    <s v="Motocicleta"/>
    <x v="457"/>
    <n v="8.91"/>
    <n v="3.75"/>
    <n v="4.5"/>
    <n v="0.55000000000000004"/>
    <n v="16.875"/>
    <n v="4.9005000000000001"/>
    <n v="67.41"/>
    <n v="21.775500000000001"/>
  </r>
  <r>
    <s v="15:07:56"/>
    <s v="989,1/)03342"/>
    <s v="S"/>
    <x v="1"/>
    <s v="PAY"/>
    <s v="WAITING"/>
    <x v="10"/>
    <s v="17:43:10"/>
    <x v="13"/>
    <s v="SAN MARTIN DE PORRES"/>
    <s v="CARABAYLLO"/>
    <s v="Motocicleta"/>
    <x v="610"/>
    <n v="0"/>
    <n v="3.75"/>
    <n v="4.5"/>
    <n v="0.55000000000000004"/>
    <n v="12.465"/>
    <n v="0"/>
    <n v="238.18"/>
    <n v="12.465"/>
  </r>
  <r>
    <s v="15:08:10"/>
    <s v="115,2+*/6315"/>
    <s v="S"/>
    <x v="1"/>
    <s v="COD"/>
    <s v="FAILED"/>
    <x v="10"/>
    <s v="16:14:39"/>
    <x v="2"/>
    <s v="LIMA"/>
    <s v="LIMA"/>
    <s v="Motocicleta"/>
    <x v="1631"/>
    <n v="14.27"/>
    <n v="3.75"/>
    <n v="4.5"/>
    <n v="0.55000000000000004"/>
    <n v="16.875"/>
    <n v="7.8485000000000005"/>
    <n v="48.35"/>
    <n v="24.723500000000001"/>
  </r>
  <r>
    <s v="15:12:09"/>
    <s v="68112-.*8912"/>
    <s v="S"/>
    <x v="1"/>
    <s v="COD"/>
    <s v="COMPLETED"/>
    <x v="10"/>
    <s v="16:02:05"/>
    <x v="2"/>
    <s v="ATE"/>
    <s v="CHACLACAYO"/>
    <s v="Motocicleta"/>
    <x v="1632"/>
    <n v="9.19"/>
    <n v="3.75"/>
    <n v="4.5"/>
    <n v="0.55000000000000004"/>
    <n v="16.875"/>
    <n v="5.0545"/>
    <n v="52.72"/>
    <n v="21.929500000000001"/>
  </r>
  <r>
    <s v="15:12:28"/>
    <s v="822112./1847"/>
    <s v="S"/>
    <x v="1"/>
    <s v="COD"/>
    <s v="WAITING"/>
    <x v="10"/>
    <s v="17:36:43"/>
    <x v="13"/>
    <s v="SAN BORJA"/>
    <s v="LA VICTORIA"/>
    <s v="Motocicleta"/>
    <x v="1633"/>
    <n v="13.280000000000001"/>
    <n v="3.75"/>
    <n v="4.5"/>
    <n v="0.55000000000000004"/>
    <n v="16.875"/>
    <n v="7.3040000000000012"/>
    <n v="31.12"/>
    <n v="24.179000000000002"/>
  </r>
  <r>
    <s v="15:17:32"/>
    <s v="199,-.2.5168"/>
    <s v="S"/>
    <x v="1"/>
    <s v="COD"/>
    <s v="COMPLETED"/>
    <x v="10"/>
    <s v="18:30:34"/>
    <x v="6"/>
    <s v="SANTIAGO DE SURCO"/>
    <s v="LIMA"/>
    <s v="Motocicleta"/>
    <x v="88"/>
    <n v="9.0399999999999991"/>
    <n v="3.75"/>
    <n v="4.5"/>
    <n v="0.55000000000000004"/>
    <n v="16.875"/>
    <n v="4.9719999999999995"/>
    <n v="66.28"/>
    <n v="21.847000000000001"/>
  </r>
  <r>
    <s v="15:18:01"/>
    <s v="898-(+/22091"/>
    <s v="S"/>
    <x v="1"/>
    <s v="COD"/>
    <s v="COMPLETED"/>
    <x v="10"/>
    <s v="16:17:56"/>
    <x v="2"/>
    <s v="SAN MIGUEL"/>
    <s v="SAN MIGUEL"/>
    <s v="Motocicleta"/>
    <x v="531"/>
    <n v="9.5399999999999991"/>
    <n v="3.75"/>
    <n v="4.5"/>
    <n v="0.55000000000000004"/>
    <n v="16.875"/>
    <n v="5.2469999999999999"/>
    <n v="118.34"/>
    <n v="22.122"/>
  </r>
  <r>
    <s v="15:18:30"/>
    <s v="453.-*,12128"/>
    <s v="S"/>
    <x v="1"/>
    <s v="PAY"/>
    <s v="FAILED"/>
    <x v="10"/>
    <s v="17:23:08"/>
    <x v="13"/>
    <s v="LIMA"/>
    <s v="JESUS MARIA"/>
    <s v="Motocicleta"/>
    <x v="916"/>
    <n v="13.55"/>
    <n v="3.75"/>
    <n v="4.5"/>
    <n v="0.55000000000000004"/>
    <n v="16.875"/>
    <n v="7.4525000000000006"/>
    <n v="75.739999999999995"/>
    <n v="24.327500000000001"/>
  </r>
  <r>
    <s v="15:19:29"/>
    <s v="411/)-)(4794"/>
    <s v="S"/>
    <x v="1"/>
    <s v="PAY"/>
    <s v="COMPLETED"/>
    <x v="10"/>
    <s v="17:32:41"/>
    <x v="13"/>
    <s v="SANTIAGO DE SURCO"/>
    <s v="MIRAFLORES"/>
    <s v="Motocicleta"/>
    <x v="1634"/>
    <n v="1.17"/>
    <n v="3.75"/>
    <n v="4.5"/>
    <n v="0.55000000000000004"/>
    <n v="16.875"/>
    <n v="0.64349999999999996"/>
    <n v="40.08"/>
    <n v="17.5185"/>
  </r>
  <r>
    <s v="15:19:29"/>
    <s v="299,.(.-447"/>
    <s v="M"/>
    <x v="1"/>
    <s v="PAY"/>
    <s v="COMPLETED"/>
    <x v="10"/>
    <s v="16:09:08"/>
    <x v="2"/>
    <s v="SANTIAGO DE SURCO"/>
    <s v="MIRAFLORES"/>
    <s v="Motocicleta"/>
    <x v="955"/>
    <n v="0"/>
    <n v="3.75"/>
    <n v="4.5"/>
    <n v="0.55000000000000004"/>
    <n v="6.66"/>
    <n v="0"/>
    <n v="97.84"/>
    <n v="6.66"/>
  </r>
  <r>
    <s v="15:19:29"/>
    <s v="5*)0-15488"/>
    <s v="S"/>
    <x v="1"/>
    <s v="PAY"/>
    <s v="COMPLETED"/>
    <x v="10"/>
    <s v="16:06:24"/>
    <x v="2"/>
    <s v="SANTIAGO DE SURCO"/>
    <s v="SAN LUIS"/>
    <s v="Motocicleta"/>
    <x v="1424"/>
    <n v="2.5499999999999998"/>
    <n v="3.75"/>
    <n v="4.5"/>
    <n v="0.55000000000000004"/>
    <n v="16.875"/>
    <n v="1.4025000000000001"/>
    <n v="228.77"/>
    <n v="18.2775"/>
  </r>
  <r>
    <s v="15:19:29"/>
    <s v="7830.(,04712"/>
    <s v="M"/>
    <x v="1"/>
    <s v="PAY"/>
    <s v="COMPLETED"/>
    <x v="10"/>
    <s v="16:59:00"/>
    <x v="2"/>
    <s v="SANTIAGO DE SURCO"/>
    <s v="LA MOLINA"/>
    <s v="Motocicleta"/>
    <x v="752"/>
    <n v="5.27"/>
    <n v="3.75"/>
    <n v="4.5"/>
    <n v="0.55000000000000004"/>
    <n v="16.875"/>
    <n v="2.8984999999999999"/>
    <n v="98.7"/>
    <n v="19.773499999999999"/>
  </r>
  <r>
    <s v="15:19:37"/>
    <s v="387/(,*,6113"/>
    <s v="S"/>
    <x v="1"/>
    <s v="COD"/>
    <s v="FAILED"/>
    <x v="10"/>
    <s v="16:25:00"/>
    <x v="2"/>
    <s v="SAN MARTIN DE PORRES"/>
    <s v="LOS OLIVOS"/>
    <s v="Motocicleta"/>
    <x v="1593"/>
    <n v="3.46"/>
    <n v="3.75"/>
    <n v="4.5"/>
    <n v="0.55000000000000004"/>
    <n v="16.875"/>
    <n v="1.903"/>
    <n v="148.53"/>
    <n v="18.777999999999999"/>
  </r>
  <r>
    <s v="15:20:10"/>
    <s v="581*2+-09469"/>
    <s v="S"/>
    <x v="1"/>
    <s v="CCD"/>
    <s v="COMPLETED"/>
    <x v="10"/>
    <s v="17:07:16"/>
    <x v="13"/>
    <s v="INDEPENDENCIA"/>
    <s v="CALLAO"/>
    <s v="Motocicleta"/>
    <x v="821"/>
    <n v="0"/>
    <n v="3.75"/>
    <n v="4.5"/>
    <n v="0.55000000000000004"/>
    <n v="14.895"/>
    <n v="0"/>
    <n v="137.33000000000001"/>
    <n v="14.895"/>
  </r>
  <r>
    <s v="15:21:23"/>
    <s v="4022)1,*448"/>
    <s v="S"/>
    <x v="1"/>
    <s v="PAY"/>
    <s v="FAILED"/>
    <x v="10"/>
    <s v="16:37:00"/>
    <x v="2"/>
    <s v="SAN JUAN DE LURIGANCHO"/>
    <s v="EL AGUSTINO"/>
    <s v="Motocicleta"/>
    <x v="1327"/>
    <n v="0.20000000000000018"/>
    <n v="3.75"/>
    <n v="4.5"/>
    <n v="0.55000000000000004"/>
    <n v="16.875"/>
    <n v="0.11000000000000011"/>
    <n v="110.84"/>
    <n v="16.984999999999999"/>
  </r>
  <r>
    <s v="15:30:17"/>
    <s v="45+.)*/5530"/>
    <s v="S"/>
    <x v="1"/>
    <s v="PAY"/>
    <s v="COMPLETED"/>
    <x v="10"/>
    <s v="16:46:21"/>
    <x v="2"/>
    <s v="PUEBLO LIBRE"/>
    <s v="MIRAFLORES"/>
    <s v="Motocicleta"/>
    <x v="1594"/>
    <n v="7.08"/>
    <n v="3.75"/>
    <n v="4.5"/>
    <n v="0.55000000000000004"/>
    <n v="16.875"/>
    <n v="3.8940000000000006"/>
    <n v="34.03"/>
    <n v="20.769000000000002"/>
  </r>
  <r>
    <s v="15:38:57"/>
    <s v="8662)+2(2933"/>
    <s v="S"/>
    <x v="1"/>
    <s v="PAY"/>
    <s v="COMPLETED"/>
    <x v="10"/>
    <s v="16:34:07"/>
    <x v="2"/>
    <s v="SAN JUAN DE MIRAFLORES"/>
    <s v="SAN JUAN DE MIRAFLORES"/>
    <s v="Motocicleta"/>
    <x v="1251"/>
    <n v="15.23"/>
    <n v="3.75"/>
    <n v="4.5"/>
    <n v="0.55000000000000004"/>
    <n v="16.875"/>
    <n v="8.3765000000000001"/>
    <n v="213.98"/>
    <n v="25.2515"/>
  </r>
  <r>
    <s v="15:39:26"/>
    <s v="115+*,.24749"/>
    <s v="S"/>
    <x v="1"/>
    <s v="PAY"/>
    <s v="COMPLETED"/>
    <x v="7"/>
    <s v="11:16:12"/>
    <x v="5"/>
    <s v="SANTIAGO DE SURCO"/>
    <s v="MIRAFLORES"/>
    <s v="Motocicleta"/>
    <x v="1461"/>
    <n v="7.1099999999999994"/>
    <n v="3.75"/>
    <n v="4.5"/>
    <n v="0.55000000000000004"/>
    <n v="16.875"/>
    <n v="3.9104999999999999"/>
    <n v="144.72999999999999"/>
    <n v="20.785499999999999"/>
  </r>
  <r>
    <s v="15:39:26"/>
    <s v="40.1(/+6036"/>
    <s v="S"/>
    <x v="1"/>
    <s v="PAY"/>
    <s v="COMPLETED"/>
    <x v="7"/>
    <s v="10:15:08"/>
    <x v="4"/>
    <s v="SANTIAGO DE SURCO"/>
    <s v="SANTIAGO DE SURCO"/>
    <s v="Motocicleta"/>
    <x v="372"/>
    <n v="17.05"/>
    <n v="3.75"/>
    <n v="4.5"/>
    <n v="0.55000000000000004"/>
    <n v="16.875"/>
    <n v="9.3775000000000013"/>
    <n v="110.32"/>
    <n v="26.252500000000001"/>
  </r>
  <r>
    <s v="15:43:06"/>
    <s v="753*)**,2484"/>
    <m/>
    <x v="1"/>
    <s v="COD"/>
    <s v="COMPLETED"/>
    <x v="10"/>
    <s v="16:38:43"/>
    <x v="2"/>
    <s v="SURQUILLO"/>
    <s v="SAN BORJA"/>
    <s v="Motocicleta"/>
    <x v="1048"/>
    <n v="15.73"/>
    <n v="3.75"/>
    <n v="4.5"/>
    <n v="0.55000000000000004"/>
    <n v="16.875"/>
    <n v="8.6515000000000004"/>
    <n v="17.920000000000002"/>
    <n v="25.526499999999999"/>
  </r>
  <r>
    <s v="15:47:37"/>
    <s v="88/,)+-2546"/>
    <s v="S"/>
    <x v="3"/>
    <s v="PAY"/>
    <s v="COMPLETED"/>
    <x v="10"/>
    <s v="18:39:08"/>
    <x v="6"/>
    <s v="LIMA"/>
    <s v="JESUS MARIA"/>
    <s v="Motocicleta"/>
    <x v="194"/>
    <n v="5.3100000000000005"/>
    <n v="3"/>
    <n v="3.5"/>
    <n v="0.75"/>
    <n v="10.5"/>
    <n v="3.9825000000000004"/>
    <n v="141.47999999999999"/>
    <n v="14.4825"/>
  </r>
  <r>
    <s v="15:49:52"/>
    <s v="232/+,0/8517"/>
    <s v="S"/>
    <x v="3"/>
    <s v="PAY"/>
    <s v="COMPLETED"/>
    <x v="10"/>
    <s v="18:37:17"/>
    <x v="6"/>
    <s v="LIMA"/>
    <s v="PUEBLO LIBRE"/>
    <s v="Motocicleta"/>
    <x v="830"/>
    <n v="17.52"/>
    <n v="3"/>
    <n v="3.5"/>
    <n v="0.75"/>
    <n v="10.5"/>
    <n v="13.14"/>
    <n v="111.35"/>
    <n v="23.64"/>
  </r>
  <r>
    <s v="15:50:14"/>
    <s v="544(11)*2496"/>
    <s v="S"/>
    <x v="1"/>
    <s v="PAY"/>
    <s v="COMPLETED"/>
    <x v="10"/>
    <s v="17:46:56"/>
    <x v="13"/>
    <s v="SAN JUAN DE LURIGANCHO"/>
    <s v="SAN JUAN DE LURIGANCHO"/>
    <s v="Motocicleta"/>
    <x v="396"/>
    <n v="6.75"/>
    <n v="3.75"/>
    <n v="4.5"/>
    <n v="0.55000000000000004"/>
    <n v="16.875"/>
    <n v="3.7125000000000004"/>
    <n v="130.54"/>
    <n v="20.587499999999999"/>
  </r>
  <r>
    <s v="15:50:45"/>
    <s v="84111-1+1763"/>
    <s v="S"/>
    <x v="1"/>
    <s v="COD"/>
    <s v="COMPLETED"/>
    <x v="10"/>
    <s v="20:10:12"/>
    <x v="12"/>
    <s v="SAN JUAN DE MIRAFLORES"/>
    <s v="VILLA MARIA DEL TRIUNFO"/>
    <s v="Motocicleta"/>
    <x v="703"/>
    <n v="7.51"/>
    <n v="3.75"/>
    <n v="4.5"/>
    <n v="0.55000000000000004"/>
    <n v="16.875"/>
    <n v="4.1305000000000005"/>
    <n v="114.16"/>
    <n v="21.005500000000001"/>
  </r>
  <r>
    <s v="15:51:09"/>
    <s v="257)1,/)9314"/>
    <s v="S"/>
    <x v="1"/>
    <s v="PAY"/>
    <s v="FAILED"/>
    <x v="10"/>
    <s v="16:48:23"/>
    <x v="2"/>
    <s v="SAN JUAN DE MIRAFLORES"/>
    <s v="CHORRILLOS"/>
    <s v="Motocicleta"/>
    <x v="1584"/>
    <n v="1.9000000000000004"/>
    <n v="3.75"/>
    <n v="4.5"/>
    <n v="0.55000000000000004"/>
    <n v="16.875"/>
    <n v="1.0450000000000004"/>
    <n v="202.51"/>
    <n v="17.920000000000002"/>
  </r>
  <r>
    <s v="15:52:27"/>
    <s v="244()(114107"/>
    <s v="S"/>
    <x v="1"/>
    <s v="PAY"/>
    <s v="COMPLETED"/>
    <x v="10"/>
    <s v="18:21:48"/>
    <x v="6"/>
    <s v="BELLAVISTA"/>
    <s v="LIMA"/>
    <s v="Motocicleta"/>
    <x v="994"/>
    <n v="12.12"/>
    <n v="3.75"/>
    <n v="4.5"/>
    <n v="0.55000000000000004"/>
    <n v="16.875"/>
    <n v="6.6660000000000004"/>
    <n v="163.49"/>
    <n v="23.541"/>
  </r>
  <r>
    <s v="15:52:56"/>
    <s v="315(.)(-6051"/>
    <s v="S"/>
    <x v="1"/>
    <s v="PAY"/>
    <s v="COMPLETED"/>
    <x v="10"/>
    <s v="18:52:34"/>
    <x v="6"/>
    <s v="MIRAFLORES"/>
    <s v="LIMA"/>
    <s v="Motocicleta"/>
    <x v="58"/>
    <n v="5.41"/>
    <n v="3.75"/>
    <n v="4.5"/>
    <n v="0.55000000000000004"/>
    <n v="16.875"/>
    <n v="2.9755000000000003"/>
    <n v="57.66"/>
    <n v="19.8505"/>
  </r>
  <r>
    <s v="15:53:20"/>
    <s v="965)1.1(5408"/>
    <s v="S"/>
    <x v="1"/>
    <s v="PAY"/>
    <s v="WAITING"/>
    <x v="10"/>
    <s v="16:57:46"/>
    <x v="2"/>
    <s v="INDEPENDENCIA"/>
    <s v="LIMA"/>
    <s v="Motocicleta"/>
    <x v="460"/>
    <n v="16.12"/>
    <n v="3.75"/>
    <n v="4.5"/>
    <n v="0.55000000000000004"/>
    <n v="16.875"/>
    <n v="8.8660000000000014"/>
    <n v="32.65"/>
    <n v="25.741"/>
  </r>
  <r>
    <s v="15:53:49"/>
    <s v="58501*++3911"/>
    <s v="S"/>
    <x v="1"/>
    <s v="PAY"/>
    <s v="COMPLETED"/>
    <x v="10"/>
    <s v="19:31:55"/>
    <x v="0"/>
    <s v="VILLA EL SALVADOR"/>
    <s v="LIMA"/>
    <s v="Motocicleta"/>
    <x v="1271"/>
    <n v="1"/>
    <n v="3.75"/>
    <n v="4.5"/>
    <n v="0.55000000000000004"/>
    <n v="16.875"/>
    <n v="0.55000000000000004"/>
    <n v="29.42"/>
    <n v="17.425000000000001"/>
  </r>
  <r>
    <s v="15:55:54"/>
    <s v="531(1+2-9878"/>
    <s v="S"/>
    <x v="1"/>
    <s v="PAY"/>
    <s v="WAITING"/>
    <x v="10"/>
    <s v="16:38:35"/>
    <x v="2"/>
    <s v="INDEPENDENCIA"/>
    <s v="LIMA"/>
    <s v="Motocicleta"/>
    <x v="1635"/>
    <n v="6.91"/>
    <n v="3.75"/>
    <n v="4.5"/>
    <n v="0.55000000000000004"/>
    <n v="16.875"/>
    <n v="3.8005000000000004"/>
    <n v="204.6"/>
    <n v="20.6755"/>
  </r>
  <r>
    <s v="15:55:54"/>
    <s v="873(0+(.2991"/>
    <s v="S"/>
    <x v="1"/>
    <s v="PAY"/>
    <s v="FAILED"/>
    <x v="10"/>
    <s v="17:57:17"/>
    <x v="13"/>
    <s v="INDEPENDENCIA"/>
    <s v="LIMA"/>
    <s v="Motocicleta"/>
    <x v="1636"/>
    <n v="5.1099999999999994"/>
    <n v="3.75"/>
    <n v="4.5"/>
    <n v="0.55000000000000004"/>
    <n v="16.875"/>
    <n v="2.8104999999999998"/>
    <n v="72.58"/>
    <n v="19.685500000000001"/>
  </r>
  <r>
    <s v="15:56:34"/>
    <s v="370//+2,7590"/>
    <s v="S"/>
    <x v="1"/>
    <s v="PAY"/>
    <s v="COMPLETED"/>
    <x v="10"/>
    <s v="17:13:48"/>
    <x v="13"/>
    <s v="LIMA"/>
    <s v="BRENA"/>
    <s v="Motocicleta"/>
    <x v="310"/>
    <n v="9.1199999999999992"/>
    <n v="3.75"/>
    <n v="4.5"/>
    <n v="0.55000000000000004"/>
    <n v="16.875"/>
    <n v="5.016"/>
    <n v="218.28"/>
    <n v="21.890999999999998"/>
  </r>
  <r>
    <s v="15:57:04"/>
    <s v="42510-0,6084"/>
    <s v="S"/>
    <x v="1"/>
    <s v="CCD"/>
    <s v="FAILED"/>
    <x v="10"/>
    <s v="17:03:23"/>
    <x v="13"/>
    <s v="INDEPENDENCIA"/>
    <s v="CALLAO"/>
    <s v="Motocicleta"/>
    <x v="462"/>
    <n v="0"/>
    <n v="3.75"/>
    <n v="4.5"/>
    <n v="0.55000000000000004"/>
    <n v="8.8650000000000002"/>
    <n v="0"/>
    <n v="99.36"/>
    <n v="8.8650000000000002"/>
  </r>
  <r>
    <s v="15:57:29"/>
    <s v="603(2+((7918"/>
    <s v="S"/>
    <x v="1"/>
    <s v="PAY"/>
    <s v="WAITING"/>
    <x v="10"/>
    <s v="17:37:22"/>
    <x v="13"/>
    <s v="SANTA ANITA"/>
    <s v="SAN JUAN DE LURIGANCHO"/>
    <s v="Motocicleta"/>
    <x v="962"/>
    <n v="15.29"/>
    <n v="3.75"/>
    <n v="4.5"/>
    <n v="0.55000000000000004"/>
    <n v="16.875"/>
    <n v="8.4094999999999995"/>
    <n v="209.37"/>
    <n v="25.284500000000001"/>
  </r>
  <r>
    <s v="15:58:30"/>
    <s v="418+2,)(8682"/>
    <s v="S"/>
    <x v="1"/>
    <s v="COD"/>
    <s v="WAITING"/>
    <x v="10"/>
    <s v="19:50:02"/>
    <x v="0"/>
    <s v="JESUS MARIA"/>
    <s v="LIMA"/>
    <s v="Motocicleta"/>
    <x v="926"/>
    <n v="13.07"/>
    <n v="3.75"/>
    <n v="4.5"/>
    <n v="0.55000000000000004"/>
    <n v="16.875"/>
    <n v="7.1885000000000003"/>
    <n v="12.08"/>
    <n v="24.063500000000001"/>
  </r>
  <r>
    <s v="15:58:45"/>
    <s v="2172/*-064"/>
    <s v="S"/>
    <x v="1"/>
    <s v="PAY"/>
    <s v="COMPLETED"/>
    <x v="10"/>
    <s v="17:59:04"/>
    <x v="13"/>
    <s v="BELLAVISTA"/>
    <s v="CALLAO"/>
    <s v="Motocicleta"/>
    <x v="1637"/>
    <n v="16.55"/>
    <n v="3.75"/>
    <n v="4.5"/>
    <n v="0.55000000000000004"/>
    <n v="16.875"/>
    <n v="9.1025000000000009"/>
    <n v="233.43"/>
    <n v="25.977499999999999"/>
  </r>
  <r>
    <s v="15:59:05"/>
    <s v="582+**1)6668"/>
    <s v="S"/>
    <x v="1"/>
    <s v="COD"/>
    <s v="COMPLETED"/>
    <x v="10"/>
    <s v="19:55:10"/>
    <x v="0"/>
    <s v="SAN BORJA"/>
    <s v="SAN BORJA"/>
    <s v="Motocicleta"/>
    <x v="1297"/>
    <n v="8.56"/>
    <n v="3.75"/>
    <n v="4.5"/>
    <n v="0.55000000000000004"/>
    <n v="16.875"/>
    <n v="4.7080000000000011"/>
    <n v="39.630000000000003"/>
    <n v="21.583000000000002"/>
  </r>
  <r>
    <s v="15:59:06"/>
    <s v="943.*1).841"/>
    <s v="S"/>
    <x v="1"/>
    <s v="COD"/>
    <s v="COMPLETED"/>
    <x v="10"/>
    <s v="19:50:50"/>
    <x v="0"/>
    <s v="SAN BORJA"/>
    <s v="SAN BORJA"/>
    <s v="Motocicleta"/>
    <x v="1638"/>
    <n v="10.86"/>
    <n v="3.75"/>
    <n v="4.5"/>
    <n v="0.55000000000000004"/>
    <n v="16.875"/>
    <n v="5.9729999999999999"/>
    <n v="190.02"/>
    <n v="22.847999999999999"/>
  </r>
  <r>
    <s v="15:59:06"/>
    <s v="982*.,,)7980"/>
    <s v="S"/>
    <x v="1"/>
    <s v="COD"/>
    <s v="COMPLETED"/>
    <x v="10"/>
    <s v="19:54:29"/>
    <x v="0"/>
    <s v="SAN BORJA"/>
    <s v="SAN BORJA"/>
    <s v="Motocicleta"/>
    <x v="427"/>
    <n v="4.1100000000000003"/>
    <n v="3.75"/>
    <n v="4.5"/>
    <n v="0.55000000000000004"/>
    <n v="16.875"/>
    <n v="2.2605000000000004"/>
    <n v="102.58"/>
    <n v="19.1355"/>
  </r>
  <r>
    <s v="15:59:06"/>
    <s v="415)*+,15955"/>
    <s v="S"/>
    <x v="1"/>
    <s v="COD"/>
    <s v="COMPLETED"/>
    <x v="10"/>
    <s v="19:54:14"/>
    <x v="0"/>
    <s v="SAN BORJA"/>
    <s v="SAN BORJA"/>
    <s v="Motocicleta"/>
    <x v="1639"/>
    <n v="11.26"/>
    <n v="3.75"/>
    <n v="4.5"/>
    <n v="0.55000000000000004"/>
    <n v="16.875"/>
    <n v="6.1930000000000005"/>
    <n v="103.06"/>
    <n v="23.068000000000001"/>
  </r>
  <r>
    <s v="15:59:07"/>
    <s v="476)*+.)8092"/>
    <s v="S"/>
    <x v="0"/>
    <s v="PAY"/>
    <s v="COMPLETED"/>
    <x v="5"/>
    <s v="16:02:43"/>
    <x v="2"/>
    <s v="SURQUILLO"/>
    <s v="SAN JUAN DE LURIGANCHO"/>
    <s v="Motocicleta"/>
    <x v="685"/>
    <n v="9.91"/>
    <n v="2.5"/>
    <n v="3"/>
    <n v="1.2"/>
    <n v="7.5"/>
    <n v="11.891999999999999"/>
    <n v="119.86"/>
    <n v="19.391999999999999"/>
  </r>
  <r>
    <s v="15:59:07"/>
    <s v="4340.(216258"/>
    <s v="S"/>
    <x v="1"/>
    <s v="PAY"/>
    <s v="FAILED"/>
    <x v="7"/>
    <s v="12:13:20"/>
    <x v="7"/>
    <s v="SURQUILLO"/>
    <s v="SAN JUAN DE LURIGANCHO"/>
    <s v="Motocicleta"/>
    <x v="1640"/>
    <n v="0"/>
    <n v="3.75"/>
    <n v="4.5"/>
    <n v="0.55000000000000004"/>
    <n v="12.959999999999999"/>
    <n v="0"/>
    <n v="223.37"/>
    <n v="12.959999999999999"/>
  </r>
  <r>
    <s v="15:59:27"/>
    <s v="847-,1.11896"/>
    <s v="S"/>
    <x v="1"/>
    <s v="PAY"/>
    <s v="COMPLETED"/>
    <x v="10"/>
    <s v="16:37:49"/>
    <x v="2"/>
    <s v="SAN BORJA"/>
    <s v="SANTIAGO DE SURCO"/>
    <s v="Motocicleta"/>
    <x v="990"/>
    <n v="9.69"/>
    <n v="3.75"/>
    <n v="4.5"/>
    <n v="0.55000000000000004"/>
    <n v="16.875"/>
    <n v="5.3295000000000003"/>
    <n v="200.72"/>
    <n v="22.204499999999999"/>
  </r>
  <r>
    <s v="16:00:15"/>
    <s v="480/*-,+6384"/>
    <s v="S"/>
    <x v="3"/>
    <s v="PAY"/>
    <s v="COMPLETED"/>
    <x v="10"/>
    <s v="19:26:04"/>
    <x v="0"/>
    <s v="LIMA"/>
    <s v="PUEBLO LIBRE"/>
    <s v="Motocicleta"/>
    <x v="1170"/>
    <n v="9.23"/>
    <n v="3"/>
    <n v="3.5"/>
    <n v="0.75"/>
    <n v="10.5"/>
    <n v="6.9225000000000003"/>
    <n v="211.85"/>
    <n v="17.422499999999999"/>
  </r>
  <r>
    <s v="16:01:47"/>
    <s v="7561.0/11741"/>
    <s v="S"/>
    <x v="1"/>
    <s v="COD"/>
    <s v="FAILED"/>
    <x v="10"/>
    <s v="18:14:46"/>
    <x v="6"/>
    <s v="SAN MIGUEL"/>
    <s v="BELLAVISTA"/>
    <s v="Motocicleta"/>
    <x v="1199"/>
    <n v="13.350000000000001"/>
    <n v="3.75"/>
    <n v="4.5"/>
    <n v="0.55000000000000004"/>
    <n v="16.875"/>
    <n v="7.3425000000000011"/>
    <n v="156.61000000000001"/>
    <n v="24.217500000000001"/>
  </r>
  <r>
    <s v="16:02:50"/>
    <s v="617*,01-9093"/>
    <s v="S"/>
    <x v="1"/>
    <s v="COD"/>
    <s v="WAITING"/>
    <x v="10"/>
    <s v="19:20:59"/>
    <x v="0"/>
    <s v="LA VICTORIA"/>
    <s v="SANTA ANITA"/>
    <s v="Motocicleta"/>
    <x v="837"/>
    <n v="0"/>
    <n v="3.75"/>
    <n v="4.5"/>
    <n v="0.55000000000000004"/>
    <n v="6.6150000000000002"/>
    <n v="0"/>
    <n v="243.27"/>
    <n v="6.6150000000000002"/>
  </r>
  <r>
    <s v="16:03:06"/>
    <s v="379*(,*(2657"/>
    <s v="S"/>
    <x v="1"/>
    <s v="PAY"/>
    <s v="COMPLETED"/>
    <x v="10"/>
    <s v="18:26:31"/>
    <x v="6"/>
    <s v="CHORRILLOS"/>
    <s v="CHORRILLOS"/>
    <s v="Motocicleta"/>
    <x v="1641"/>
    <n v="0"/>
    <n v="3.75"/>
    <n v="4.5"/>
    <n v="0.55000000000000004"/>
    <n v="12.15"/>
    <n v="0"/>
    <n v="194.94"/>
    <n v="12.15"/>
  </r>
  <r>
    <s v="16:05:06"/>
    <s v="853*(**)9"/>
    <s v="S"/>
    <x v="1"/>
    <s v="COD"/>
    <s v="WAITING"/>
    <x v="10"/>
    <s v="17:31:15"/>
    <x v="13"/>
    <s v="LA MOLINA"/>
    <s v="ATE"/>
    <s v="Motocicleta"/>
    <x v="1637"/>
    <n v="16.55"/>
    <n v="3.75"/>
    <n v="4.5"/>
    <n v="0.55000000000000004"/>
    <n v="16.875"/>
    <n v="9.1025000000000009"/>
    <n v="107.63"/>
    <n v="25.977499999999999"/>
  </r>
  <r>
    <s v="16:06:35"/>
    <s v="991-*21/6069"/>
    <s v="S"/>
    <x v="1"/>
    <s v="PAY"/>
    <s v="COMPLETED"/>
    <x v="10"/>
    <s v="17:09:23"/>
    <x v="13"/>
    <s v="SAN JUAN DE LURIGANCHO"/>
    <s v="SAN JUAN DE LURIGANCHO"/>
    <s v="Motocicleta"/>
    <x v="967"/>
    <n v="9.94"/>
    <n v="3.75"/>
    <n v="4.5"/>
    <n v="0.55000000000000004"/>
    <n v="16.875"/>
    <n v="5.4670000000000005"/>
    <n v="166.71"/>
    <n v="22.341999999999999"/>
  </r>
  <r>
    <s v="16:06:57"/>
    <s v="41010.2,4255"/>
    <s v="S"/>
    <x v="1"/>
    <s v="COD"/>
    <s v="FAILED"/>
    <x v="10"/>
    <s v="16:33:59"/>
    <x v="2"/>
    <s v="MIRAFLORES"/>
    <s v="LIMA"/>
    <s v="Motocicleta"/>
    <x v="85"/>
    <n v="14.920000000000002"/>
    <n v="3.75"/>
    <n v="4.5"/>
    <n v="0.55000000000000004"/>
    <n v="16.875"/>
    <n v="8.2060000000000013"/>
    <n v="129.37"/>
    <n v="25.081000000000003"/>
  </r>
  <r>
    <s v="16:06:57"/>
    <s v="291)./)23884"/>
    <s v="S"/>
    <x v="1"/>
    <s v="COD"/>
    <s v="FAILED"/>
    <x v="10"/>
    <s v="16:33:59"/>
    <x v="2"/>
    <s v="MIRAFLORES"/>
    <s v="LIMA"/>
    <s v="Motocicleta"/>
    <x v="1438"/>
    <n v="10.38"/>
    <n v="3.75"/>
    <n v="4.5"/>
    <n v="0.55000000000000004"/>
    <n v="16.875"/>
    <n v="5.7090000000000005"/>
    <n v="48.63"/>
    <n v="22.584"/>
  </r>
  <r>
    <s v="16:14:15"/>
    <s v="463-((009406"/>
    <s v="S"/>
    <x v="3"/>
    <s v="PAY"/>
    <s v="COMPLETED"/>
    <x v="10"/>
    <s v="19:26:13"/>
    <x v="0"/>
    <s v="LIMA"/>
    <s v="JESUS MARIA"/>
    <s v="Motocicleta"/>
    <x v="1642"/>
    <n v="7.2200000000000006"/>
    <n v="3"/>
    <n v="3.5"/>
    <n v="0.75"/>
    <n v="10.5"/>
    <n v="5.4150000000000009"/>
    <n v="86.38"/>
    <n v="15.915000000000001"/>
  </r>
  <r>
    <s v="16:30:36"/>
    <s v="235(()1/8904"/>
    <s v="S"/>
    <x v="1"/>
    <s v="CCD"/>
    <s v="FAILED"/>
    <x v="10"/>
    <s v="18:46:01"/>
    <x v="6"/>
    <s v="SAN MIGUEL"/>
    <s v="LIMA"/>
    <s v="Motocicleta"/>
    <x v="1149"/>
    <n v="13.850000000000001"/>
    <n v="3.75"/>
    <n v="4.5"/>
    <n v="0.55000000000000004"/>
    <n v="16.875"/>
    <n v="7.6175000000000015"/>
    <n v="172.78"/>
    <n v="24.4925"/>
  </r>
  <r>
    <s v="16:31:50"/>
    <s v="49.1+/,308"/>
    <s v="S"/>
    <x v="1"/>
    <s v="PAY"/>
    <s v="COMPLETED"/>
    <x v="10"/>
    <s v="17:32:54"/>
    <x v="13"/>
    <s v="SAN MIGUEL"/>
    <s v="CALLAO"/>
    <s v="Motocicleta"/>
    <x v="490"/>
    <n v="9.86"/>
    <n v="3.75"/>
    <n v="4.5"/>
    <n v="0.55000000000000004"/>
    <n v="16.875"/>
    <n v="5.423"/>
    <n v="224.49"/>
    <n v="22.298000000000002"/>
  </r>
  <r>
    <s v="16:32:02"/>
    <s v="25+*+-08958"/>
    <s v="S"/>
    <x v="1"/>
    <s v="PAY"/>
    <s v="COMPLETED"/>
    <x v="10"/>
    <s v="20:46:36"/>
    <x v="12"/>
    <s v="LIMA"/>
    <s v="LIMA"/>
    <s v="Motocicleta"/>
    <x v="1034"/>
    <n v="10.42"/>
    <n v="3.75"/>
    <n v="4.5"/>
    <n v="0.55000000000000004"/>
    <n v="16.875"/>
    <n v="5.7310000000000008"/>
    <n v="98.9"/>
    <n v="22.606000000000002"/>
  </r>
  <r>
    <s v="16:32:24"/>
    <s v="742+)22*6649"/>
    <s v="S"/>
    <x v="1"/>
    <s v="COD"/>
    <s v="COMPLETED"/>
    <x v="10"/>
    <s v="19:17:43"/>
    <x v="0"/>
    <s v="SAN MIGUEL"/>
    <s v="CALLAO"/>
    <s v="Motocicleta"/>
    <x v="1325"/>
    <n v="0"/>
    <n v="3.75"/>
    <n v="4.5"/>
    <n v="0.55000000000000004"/>
    <n v="13.635"/>
    <n v="0"/>
    <n v="118.95"/>
    <n v="13.635"/>
  </r>
  <r>
    <s v="16:33:32"/>
    <s v="347+/2/08520"/>
    <s v="S"/>
    <x v="1"/>
    <s v="COD"/>
    <s v="COMPLETED"/>
    <x v="10"/>
    <s v="20:08:31"/>
    <x v="12"/>
    <s v="SAN JUAN DE MIRAFLORES"/>
    <s v="SANTIAGO DE SURCO"/>
    <s v="Motocicleta"/>
    <x v="1404"/>
    <n v="5.68"/>
    <n v="3.75"/>
    <n v="4.5"/>
    <n v="0.55000000000000004"/>
    <n v="16.875"/>
    <n v="3.1240000000000001"/>
    <n v="130.5"/>
    <n v="19.998999999999999"/>
  </r>
  <r>
    <s v="16:33:55"/>
    <s v="132)*(+*1708"/>
    <s v="S"/>
    <x v="1"/>
    <s v="PAY"/>
    <s v="WAITING"/>
    <x v="10"/>
    <s v="19:48:14"/>
    <x v="0"/>
    <s v="LIMA"/>
    <s v="LIMA"/>
    <s v="Motocicleta"/>
    <x v="771"/>
    <n v="8.31"/>
    <n v="3.75"/>
    <n v="4.5"/>
    <n v="0.55000000000000004"/>
    <n v="16.875"/>
    <n v="4.5705000000000009"/>
    <n v="196.54"/>
    <n v="21.445500000000003"/>
  </r>
  <r>
    <s v="16:44:42"/>
    <s v="762..**(3746"/>
    <s v="S"/>
    <x v="1"/>
    <s v="CCD"/>
    <s v="COMPLETED"/>
    <x v="10"/>
    <s v="17:45:18"/>
    <x v="13"/>
    <s v="SAN JUAN DE LURIGANCHO"/>
    <s v="SAN JUAN DE LURIGANCHO"/>
    <s v="Motocicleta"/>
    <x v="1643"/>
    <n v="6.9399999999999995"/>
    <n v="3.75"/>
    <n v="4.5"/>
    <n v="0.55000000000000004"/>
    <n v="16.875"/>
    <n v="3.8170000000000002"/>
    <n v="228.23"/>
    <n v="20.692"/>
  </r>
  <r>
    <s v="16:45:27"/>
    <s v="711/*1,+2894"/>
    <s v="S"/>
    <x v="1"/>
    <s v="PAY"/>
    <s v="COMPLETED"/>
    <x v="10"/>
    <s v="19:09:40"/>
    <x v="0"/>
    <s v="SAN MARTIN DE PORRES"/>
    <s v="LIMA"/>
    <s v="Motocicleta"/>
    <x v="496"/>
    <n v="12.34"/>
    <n v="3.75"/>
    <n v="4.5"/>
    <n v="0.55000000000000004"/>
    <n v="16.875"/>
    <n v="6.7870000000000008"/>
    <n v="18.63"/>
    <n v="23.661999999999999"/>
  </r>
  <r>
    <s v="16:45:50"/>
    <s v="316).0/*4"/>
    <s v="S"/>
    <x v="1"/>
    <s v="PAY"/>
    <s v="WAITING"/>
    <x v="10"/>
    <s v="18:15:09"/>
    <x v="6"/>
    <s v="LIMA"/>
    <s v="LIMA"/>
    <s v="Motocicleta"/>
    <x v="1644"/>
    <n v="4.9499999999999993"/>
    <n v="3.75"/>
    <n v="4.5"/>
    <n v="0.55000000000000004"/>
    <n v="16.875"/>
    <n v="2.7224999999999997"/>
    <n v="209.23"/>
    <n v="19.5975"/>
  </r>
  <r>
    <s v="16:46:02"/>
    <s v="285110//5295"/>
    <s v="S"/>
    <x v="1"/>
    <s v="PAY"/>
    <s v="COMPLETED"/>
    <x v="10"/>
    <s v="18:36:15"/>
    <x v="6"/>
    <s v="LA VICTORIA"/>
    <s v="SAN MIGUEL"/>
    <s v="Motocicleta"/>
    <x v="1645"/>
    <n v="4.5399999999999991"/>
    <n v="3.75"/>
    <n v="4.5"/>
    <n v="0.55000000000000004"/>
    <n v="16.875"/>
    <n v="2.4969999999999999"/>
    <n v="13.85"/>
    <n v="19.372"/>
  </r>
  <r>
    <s v="16:46:15"/>
    <s v="5142.*(/4251"/>
    <m/>
    <x v="1"/>
    <s v="COD"/>
    <s v="COMPLETED"/>
    <x v="10"/>
    <s v="17:24:28"/>
    <x v="13"/>
    <s v="SURQUILLO"/>
    <s v="MIRAFLORES"/>
    <s v="Motocicleta"/>
    <x v="1142"/>
    <n v="1.38"/>
    <n v="3.75"/>
    <n v="4.5"/>
    <n v="0.55000000000000004"/>
    <n v="16.875"/>
    <n v="0.75900000000000001"/>
    <n v="138.02000000000001"/>
    <n v="17.634"/>
  </r>
  <r>
    <s v="16:46:26"/>
    <s v="239*1)1(187"/>
    <s v="S"/>
    <x v="1"/>
    <s v="PAY"/>
    <s v="COMPLETED"/>
    <x v="10"/>
    <s v="18:33:58"/>
    <x v="6"/>
    <s v="LA MOLINA"/>
    <s v="SAN BORJA"/>
    <s v="Motocicleta"/>
    <x v="981"/>
    <n v="6.08"/>
    <n v="3.75"/>
    <n v="4.5"/>
    <n v="0.55000000000000004"/>
    <n v="16.875"/>
    <n v="3.3440000000000003"/>
    <n v="131.85"/>
    <n v="20.219000000000001"/>
  </r>
  <r>
    <s v="16:50:21"/>
    <s v="654..*(,2081"/>
    <s v="S"/>
    <x v="1"/>
    <s v="PAY"/>
    <s v="COMPLETED"/>
    <x v="10"/>
    <s v="18:11:40"/>
    <x v="6"/>
    <s v="LA MOLINA"/>
    <s v="LA VICTORIA"/>
    <s v="Motocicleta"/>
    <x v="1646"/>
    <n v="9.51"/>
    <n v="3.75"/>
    <n v="4.5"/>
    <n v="0.55000000000000004"/>
    <n v="16.875"/>
    <n v="5.2305000000000001"/>
    <n v="31.94"/>
    <n v="22.105499999999999"/>
  </r>
  <r>
    <s v="16:50:28"/>
    <s v="746++20*69"/>
    <s v="S"/>
    <x v="1"/>
    <s v="COD"/>
    <s v="COMPLETED"/>
    <x v="10"/>
    <s v="18:21:52"/>
    <x v="6"/>
    <s v="SANTIAGO DE SURCO"/>
    <s v="SANTIAGO DE SURCO"/>
    <s v="Motocicleta"/>
    <x v="605"/>
    <n v="8.07"/>
    <n v="3.75"/>
    <n v="4.5"/>
    <n v="0.55000000000000004"/>
    <n v="16.875"/>
    <n v="4.4385000000000003"/>
    <n v="34.33"/>
    <n v="21.313500000000001"/>
  </r>
  <r>
    <s v="16:51:13"/>
    <s v="562*2-+19559"/>
    <s v="S"/>
    <x v="1"/>
    <s v="CCD"/>
    <s v="FAILED"/>
    <x v="10"/>
    <s v="18:15:26"/>
    <x v="6"/>
    <s v="SAN MARTIN DE PORRES"/>
    <s v="LIMA"/>
    <s v="Motocicleta"/>
    <x v="1647"/>
    <n v="7.1300000000000008"/>
    <n v="3.75"/>
    <n v="4.5"/>
    <n v="0.55000000000000004"/>
    <n v="16.875"/>
    <n v="3.9215000000000009"/>
    <n v="131.55000000000001"/>
    <n v="20.796500000000002"/>
  </r>
  <r>
    <s v="16:53:55"/>
    <s v="17420*0(691"/>
    <m/>
    <x v="1"/>
    <s v="COD"/>
    <s v="COMPLETED"/>
    <x v="10"/>
    <s v="17:38:41"/>
    <x v="13"/>
    <s v="SURQUILLO"/>
    <s v="SANTIAGO DE SURCO"/>
    <s v="Motocicleta"/>
    <x v="21"/>
    <n v="12.370000000000001"/>
    <n v="3.75"/>
    <n v="4.5"/>
    <n v="0.55000000000000004"/>
    <n v="16.875"/>
    <n v="6.8035000000000014"/>
    <n v="38.11"/>
    <n v="23.6785"/>
  </r>
  <r>
    <s v="16:55:28"/>
    <s v="601*-)/*4506"/>
    <s v="S"/>
    <x v="3"/>
    <s v="PAY"/>
    <s v="COMPLETED"/>
    <x v="10"/>
    <s v="17:39:36"/>
    <x v="13"/>
    <s v="LIMA"/>
    <s v="JESUS MARIA"/>
    <s v="Motocicleta"/>
    <x v="990"/>
    <n v="10.44"/>
    <n v="3"/>
    <n v="3.5"/>
    <n v="0.75"/>
    <n v="10.5"/>
    <n v="7.83"/>
    <n v="231.86"/>
    <n v="18.329999999999998"/>
  </r>
  <r>
    <s v="16:57:39"/>
    <s v="8911,-(29335"/>
    <s v="S"/>
    <x v="1"/>
    <s v="COD"/>
    <s v="COMPLETED"/>
    <x v="10"/>
    <s v="18:52:18"/>
    <x v="6"/>
    <s v="MIRAFLORES"/>
    <s v="MIRAFLORES"/>
    <s v="Motocicleta"/>
    <x v="1648"/>
    <n v="9.2799999999999994"/>
    <n v="3.75"/>
    <n v="4.5"/>
    <n v="0.55000000000000004"/>
    <n v="16.875"/>
    <n v="5.1040000000000001"/>
    <n v="27.43"/>
    <n v="21.978999999999999"/>
  </r>
  <r>
    <s v="17:01:48"/>
    <s v="880--))(9434"/>
    <m/>
    <x v="1"/>
    <s v="COD"/>
    <s v="COMPLETED"/>
    <x v="10"/>
    <s v="17:48:29"/>
    <x v="13"/>
    <s v="SURQUILLO"/>
    <s v="SAN ISIDRO"/>
    <s v="Motocicleta"/>
    <x v="1167"/>
    <n v="0.75999999999999979"/>
    <n v="3.75"/>
    <n v="4.5"/>
    <n v="0.55000000000000004"/>
    <n v="16.875"/>
    <n v="0.41799999999999993"/>
    <n v="68.84"/>
    <n v="17.292999999999999"/>
  </r>
  <r>
    <s v="17:02:34"/>
    <s v="846+.++.8366"/>
    <s v="S"/>
    <x v="1"/>
    <s v="PAY"/>
    <s v="FAILED"/>
    <x v="10"/>
    <s v="17:59:33"/>
    <x v="13"/>
    <s v="INDEPENDENCIA"/>
    <s v="LOS OLIVOS"/>
    <s v="Motocicleta"/>
    <x v="261"/>
    <n v="16.190000000000001"/>
    <n v="3.75"/>
    <n v="4.5"/>
    <n v="0.55000000000000004"/>
    <n v="16.875"/>
    <n v="8.9045000000000023"/>
    <n v="160.82"/>
    <n v="25.779500000000002"/>
  </r>
  <r>
    <s v="17:03:59"/>
    <s v="7041,/+-7053"/>
    <s v="S"/>
    <x v="1"/>
    <s v="PAY"/>
    <s v="COMPLETED"/>
    <x v="10"/>
    <s v="20:47:12"/>
    <x v="12"/>
    <s v="LIMA"/>
    <s v="SAN LUIS"/>
    <s v="Motocicleta"/>
    <x v="361"/>
    <n v="12.55"/>
    <n v="3.75"/>
    <n v="4.5"/>
    <n v="0.55000000000000004"/>
    <n v="16.875"/>
    <n v="6.9025000000000007"/>
    <n v="122.48"/>
    <n v="23.7775"/>
  </r>
  <r>
    <s v="17:05:09"/>
    <s v="613,)(*05564"/>
    <s v="S"/>
    <x v="1"/>
    <s v="PAY"/>
    <s v="COMPLETED"/>
    <x v="5"/>
    <s v="16:50:18"/>
    <x v="2"/>
    <s v="SURQUILLO"/>
    <s v="SAN BORJA"/>
    <s v="Motocicleta"/>
    <x v="1649"/>
    <n v="16.27"/>
    <n v="3.75"/>
    <n v="4.5"/>
    <n v="0.55000000000000004"/>
    <n v="16.875"/>
    <n v="8.948500000000001"/>
    <n v="129.97"/>
    <n v="25.823500000000003"/>
  </r>
  <r>
    <s v="17:05:09"/>
    <s v="110.1/105766"/>
    <s v="S"/>
    <x v="1"/>
    <s v="PAY"/>
    <s v="IN_PROGRESS"/>
    <x v="10"/>
    <s v="18:14:43"/>
    <x v="6"/>
    <s v="SURQUILLO"/>
    <s v="SAN BORJA"/>
    <s v="Motocicleta"/>
    <x v="399"/>
    <n v="5.73"/>
    <n v="3.75"/>
    <n v="4.5"/>
    <n v="0.55000000000000004"/>
    <n v="16.875"/>
    <n v="3.1515000000000004"/>
    <n v="180.48"/>
    <n v="20.026499999999999"/>
  </r>
  <r>
    <s v="17:05:33"/>
    <s v="603+1)-)9407"/>
    <s v="S"/>
    <x v="1"/>
    <s v="PAY"/>
    <s v="COMPLETED"/>
    <x v="10"/>
    <s v="18:00:46"/>
    <x v="6"/>
    <s v="LA MOLINA"/>
    <s v="EL AGUSTINO"/>
    <s v="Motocicleta"/>
    <x v="1404"/>
    <n v="5.68"/>
    <n v="3.75"/>
    <n v="4.5"/>
    <n v="0.55000000000000004"/>
    <n v="16.875"/>
    <n v="3.1240000000000001"/>
    <n v="6.29"/>
    <n v="19.998999999999999"/>
  </r>
  <r>
    <s v="17:07:06"/>
    <s v="4192)0/*3254"/>
    <s v="S"/>
    <x v="0"/>
    <s v="CCD"/>
    <s v="COMPLETED"/>
    <x v="7"/>
    <s v="14:16:40"/>
    <x v="9"/>
    <s v="BARRANCO"/>
    <s v="SAN ISIDRO"/>
    <s v="Motocicleta"/>
    <x v="1379"/>
    <n v="3.17"/>
    <n v="2.5"/>
    <n v="3"/>
    <n v="1.2"/>
    <n v="7.5"/>
    <n v="3.8039999999999998"/>
    <n v="41.06"/>
    <n v="11.304"/>
  </r>
  <r>
    <s v="17:07:08"/>
    <s v="857*)*-.9711"/>
    <m/>
    <x v="1"/>
    <s v="COD"/>
    <s v="COMPLETED"/>
    <x v="10"/>
    <s v="18:34:35"/>
    <x v="6"/>
    <s v="SURQUILLO"/>
    <s v="SANTIAGO DE SURCO"/>
    <s v="Motocicleta"/>
    <x v="1260"/>
    <n v="0.18000000000000016"/>
    <n v="3.75"/>
    <n v="4.5"/>
    <n v="0.55000000000000004"/>
    <n v="16.875"/>
    <n v="9.9000000000000102E-2"/>
    <n v="72.349999999999994"/>
    <n v="16.974"/>
  </r>
  <r>
    <s v="17:07:34"/>
    <s v="15++,1/8961"/>
    <s v="S"/>
    <x v="3"/>
    <s v="PAY"/>
    <s v="COMPLETED"/>
    <x v="10"/>
    <s v="17:24:53"/>
    <x v="13"/>
    <s v="LIMA"/>
    <s v="MIRAFLORES"/>
    <s v="Motocicleta"/>
    <x v="725"/>
    <n v="11.64"/>
    <n v="3"/>
    <n v="3.5"/>
    <n v="0.75"/>
    <n v="10.5"/>
    <n v="8.73"/>
    <n v="239.12"/>
    <n v="19.23"/>
  </r>
  <r>
    <s v="17:09:07"/>
    <s v="337(,,)24687"/>
    <s v="S"/>
    <x v="0"/>
    <s v="CCD"/>
    <s v="COMPLETED"/>
    <x v="7"/>
    <s v="14:02:46"/>
    <x v="9"/>
    <s v="BARRANCO"/>
    <s v="SAN JUAN DE LURIGANCHO"/>
    <s v="Motocicleta"/>
    <x v="1650"/>
    <n v="8.24"/>
    <n v="2.5"/>
    <n v="3"/>
    <n v="1.2"/>
    <n v="7.5"/>
    <n v="9.8879999999999999"/>
    <n v="180.4"/>
    <n v="17.387999999999998"/>
  </r>
  <r>
    <s v="17:13:54"/>
    <s v="938/-+0*821"/>
    <s v="M"/>
    <x v="1"/>
    <s v="CCD"/>
    <s v="WAITING"/>
    <x v="10"/>
    <s v="17:15:54"/>
    <x v="13"/>
    <s v="LIMA"/>
    <s v="JESUS MARIA"/>
    <s v="Motocicleta"/>
    <x v="650"/>
    <n v="14.75"/>
    <n v="3.75"/>
    <n v="4.5"/>
    <n v="0.55000000000000004"/>
    <n v="16.875"/>
    <n v="8.1125000000000007"/>
    <n v="36.22"/>
    <n v="24.987500000000001"/>
  </r>
  <r>
    <s v="17:14:54"/>
    <s v="250/,2*(429"/>
    <s v="S"/>
    <x v="1"/>
    <s v="PAY"/>
    <s v="WAITING"/>
    <x v="10"/>
    <s v="19:33:15"/>
    <x v="0"/>
    <s v="LA MOLINA"/>
    <s v="BAGUA"/>
    <s v="Motocicleta"/>
    <x v="1651"/>
    <n v="11.33"/>
    <n v="3.75"/>
    <n v="4.5"/>
    <n v="0.55000000000000004"/>
    <n v="16.875"/>
    <n v="6.2315000000000005"/>
    <n v="194.83"/>
    <n v="23.1065"/>
  </r>
  <r>
    <s v="17:17:18"/>
    <s v="4261(/223916"/>
    <s v="S"/>
    <x v="1"/>
    <s v="PAY"/>
    <s v="COMPLETED"/>
    <x v="10"/>
    <s v="17:45:04"/>
    <x v="13"/>
    <s v="LA MOLINA"/>
    <s v="SAN JUAN DE LURIGANCHO"/>
    <s v="Motocicleta"/>
    <x v="131"/>
    <n v="11.46"/>
    <n v="3.75"/>
    <n v="4.5"/>
    <n v="0.55000000000000004"/>
    <n v="16.875"/>
    <n v="6.3030000000000008"/>
    <n v="236.76"/>
    <n v="23.178000000000001"/>
  </r>
  <r>
    <s v="17:20:59"/>
    <s v="19822-*(7348"/>
    <s v="S"/>
    <x v="0"/>
    <s v="PAY"/>
    <s v="COMPLETED"/>
    <x v="7"/>
    <s v="10:38:36"/>
    <x v="4"/>
    <s v="SURQUILLO"/>
    <s v="LA VICTORIA"/>
    <s v="Motocicleta"/>
    <x v="467"/>
    <n v="0"/>
    <n v="2.5"/>
    <n v="3"/>
    <n v="1.2"/>
    <n v="5.22"/>
    <n v="0"/>
    <n v="163.12"/>
    <n v="5.22"/>
  </r>
  <r>
    <s v="17:21:26"/>
    <s v="361-(),-4718"/>
    <s v="S"/>
    <x v="0"/>
    <s v="PAY"/>
    <s v="COMPLETED"/>
    <x v="7"/>
    <s v="13:01:50"/>
    <x v="3"/>
    <s v="SURQUILLO"/>
    <s v="LIMA"/>
    <s v="Motocicleta"/>
    <x v="1652"/>
    <n v="15.149999999999999"/>
    <n v="2.5"/>
    <n v="3"/>
    <n v="1.2"/>
    <n v="7.5"/>
    <n v="18.179999999999996"/>
    <n v="101.03"/>
    <n v="25.679999999999996"/>
  </r>
  <r>
    <s v="17:23:18"/>
    <s v="959))/+.1922"/>
    <s v="S"/>
    <x v="1"/>
    <s v="PAY"/>
    <s v="COMPLETED"/>
    <x v="10"/>
    <s v="18:22:58"/>
    <x v="6"/>
    <s v="LA VICTORIA"/>
    <s v="SURQUILLO"/>
    <s v="Motocicleta"/>
    <x v="637"/>
    <n v="1.4000000000000004"/>
    <n v="3.75"/>
    <n v="4.5"/>
    <n v="0.55000000000000004"/>
    <n v="16.875"/>
    <n v="0.77000000000000024"/>
    <n v="8.8800000000000008"/>
    <n v="17.645"/>
  </r>
  <r>
    <s v="17:30:15"/>
    <s v="874(01/,9313"/>
    <s v="S"/>
    <x v="1"/>
    <s v="PAY"/>
    <s v="COMPLETED"/>
    <x v="10"/>
    <s v="20:46:51"/>
    <x v="12"/>
    <s v="LIMA"/>
    <s v="SAN ISIDRO"/>
    <s v="Motocicleta"/>
    <x v="1185"/>
    <n v="1.5199999999999996"/>
    <n v="3.75"/>
    <n v="4.5"/>
    <n v="0.55000000000000004"/>
    <n v="16.875"/>
    <n v="0.83599999999999985"/>
    <n v="39.950000000000003"/>
    <n v="17.710999999999999"/>
  </r>
  <r>
    <s v="17:31:10"/>
    <s v="178)(0+*2870"/>
    <s v="S"/>
    <x v="1"/>
    <s v="PAY"/>
    <s v="COMPLETED"/>
    <x v="10"/>
    <s v="19:02:14"/>
    <x v="0"/>
    <s v="SANTA ANITA"/>
    <s v="ATE"/>
    <s v="Motocicleta"/>
    <x v="1350"/>
    <n v="0.16999999999999993"/>
    <n v="3.75"/>
    <n v="4.5"/>
    <n v="0.55000000000000004"/>
    <n v="16.875"/>
    <n v="9.3499999999999972E-2"/>
    <n v="122.27"/>
    <n v="16.968499999999999"/>
  </r>
  <r>
    <s v="17:35:41"/>
    <s v="1180-1/*5060"/>
    <s v="S"/>
    <x v="1"/>
    <s v="PAY"/>
    <s v="COMPLETED"/>
    <x v="5"/>
    <s v="19:28:50"/>
    <x v="0"/>
    <s v="SURQUILLO"/>
    <s v="SAN MIGUEL"/>
    <s v="Motocicleta"/>
    <x v="1653"/>
    <n v="4.2899999999999991"/>
    <n v="3.75"/>
    <n v="4.5"/>
    <n v="0.55000000000000004"/>
    <n v="16.875"/>
    <n v="2.3594999999999997"/>
    <n v="194.82"/>
    <n v="19.234500000000001"/>
  </r>
  <r>
    <s v="17:35:41"/>
    <s v="656-,0-23035"/>
    <s v="S"/>
    <x v="1"/>
    <s v="PAY"/>
    <s v="IN_PROGRESS"/>
    <x v="10"/>
    <s v="17:38:11"/>
    <x v="13"/>
    <s v="SURQUILLO"/>
    <s v="SAN MIGUEL"/>
    <s v="Motocicleta"/>
    <x v="1654"/>
    <n v="10.51"/>
    <n v="3.75"/>
    <n v="4.5"/>
    <n v="0.55000000000000004"/>
    <n v="16.875"/>
    <n v="5.7805"/>
    <n v="180.99"/>
    <n v="22.6555"/>
  </r>
  <r>
    <s v="17:38:47"/>
    <s v="114.(-(,9268"/>
    <s v="S"/>
    <x v="1"/>
    <s v="CCD"/>
    <s v="COMPLETED"/>
    <x v="10"/>
    <s v="19:23:52"/>
    <x v="0"/>
    <s v="SAN ISIDRO"/>
    <s v="SANTIAGO DE SURCO"/>
    <s v="Motocicleta"/>
    <x v="1655"/>
    <n v="0"/>
    <n v="3.75"/>
    <n v="4.5"/>
    <n v="0.55000000000000004"/>
    <n v="6.0750000000000002"/>
    <n v="0"/>
    <n v="128.29"/>
    <n v="6.0750000000000002"/>
  </r>
  <r>
    <s v="17:39:44"/>
    <s v="634(().-3432"/>
    <m/>
    <x v="1"/>
    <s v="COD"/>
    <s v="COMPLETED"/>
    <x v="10"/>
    <s v="18:38:49"/>
    <x v="6"/>
    <s v="SURQUILLO"/>
    <s v="MIRAFLORES"/>
    <s v="Motocicleta"/>
    <x v="1656"/>
    <n v="10.039999999999999"/>
    <n v="3.75"/>
    <n v="4.5"/>
    <n v="0.55000000000000004"/>
    <n v="16.875"/>
    <n v="5.5220000000000002"/>
    <n v="202.62"/>
    <n v="22.396999999999998"/>
  </r>
  <r>
    <s v="17:39:47"/>
    <s v="4100+))*9735"/>
    <s v="S"/>
    <x v="1"/>
    <s v="PAY"/>
    <s v="WAITING"/>
    <x v="10"/>
    <s v="17:43:35"/>
    <x v="13"/>
    <s v="SANTIAGO DE SURCO"/>
    <s v="ATE"/>
    <s v="Motocicleta"/>
    <x v="817"/>
    <n v="0"/>
    <n v="3.75"/>
    <n v="4.5"/>
    <n v="0.55000000000000004"/>
    <n v="13.994999999999999"/>
    <n v="0"/>
    <n v="46.67"/>
    <n v="13.994999999999999"/>
  </r>
  <r>
    <s v="17:43:12"/>
    <s v="832+0),/2312"/>
    <s v="S"/>
    <x v="1"/>
    <s v="PAY"/>
    <s v="COMPLETED"/>
    <x v="10"/>
    <s v="18:36:36"/>
    <x v="6"/>
    <s v="SANTIAGO DE SURCO"/>
    <s v="ATE"/>
    <s v="Motocicleta"/>
    <x v="1574"/>
    <n v="6.35"/>
    <n v="3.75"/>
    <n v="4.5"/>
    <n v="0.55000000000000004"/>
    <n v="16.875"/>
    <n v="3.4925000000000002"/>
    <n v="182.21"/>
    <n v="20.3675"/>
  </r>
  <r>
    <s v="17:45:27"/>
    <s v="981+1((11948"/>
    <s v="S"/>
    <x v="1"/>
    <s v="PAY"/>
    <s v="WAITING"/>
    <x v="10"/>
    <s v="20:20:27"/>
    <x v="12"/>
    <s v="SAN JUAN DE MIRAFLORES"/>
    <s v="CHORRILLOS"/>
    <s v="Motocicleta"/>
    <x v="1151"/>
    <n v="5.9399999999999995"/>
    <n v="3.75"/>
    <n v="4.5"/>
    <n v="0.55000000000000004"/>
    <n v="16.875"/>
    <n v="3.2669999999999999"/>
    <n v="70.67"/>
    <n v="20.141999999999999"/>
  </r>
  <r>
    <s v="17:47:45"/>
    <s v="2510.,/22342"/>
    <s v="S"/>
    <x v="1"/>
    <s v="PAY"/>
    <s v="COMPLETED"/>
    <x v="10"/>
    <s v="18:28:01"/>
    <x v="6"/>
    <s v="SAN BORJA"/>
    <s v="SAN BORJA"/>
    <s v="Motocicleta"/>
    <x v="97"/>
    <n v="0.41000000000000014"/>
    <n v="3.75"/>
    <n v="4.5"/>
    <n v="0.55000000000000004"/>
    <n v="16.875"/>
    <n v="0.22550000000000009"/>
    <n v="19.78"/>
    <n v="17.1005"/>
  </r>
  <r>
    <s v="17:52:33"/>
    <s v="870+,(+(2615"/>
    <s v="S"/>
    <x v="1"/>
    <s v="COD"/>
    <s v="COMPLETED"/>
    <x v="10"/>
    <s v="18:36:24"/>
    <x v="6"/>
    <s v="SAN MIGUEL"/>
    <s v="SAN MIGUEL"/>
    <s v="Motocicleta"/>
    <x v="843"/>
    <n v="16.829999999999998"/>
    <n v="3.75"/>
    <n v="4.5"/>
    <n v="0.55000000000000004"/>
    <n v="16.875"/>
    <n v="9.2564999999999991"/>
    <n v="21.18"/>
    <n v="26.131499999999999"/>
  </r>
  <r>
    <s v="17:55:51"/>
    <s v="45812+,)8812"/>
    <s v="S"/>
    <x v="1"/>
    <s v="PAY"/>
    <s v="COMPLETED"/>
    <x v="10"/>
    <s v="19:11:14"/>
    <x v="0"/>
    <s v="SAN JUAN DE LURIGANCHO"/>
    <s v="EL AGUSTINO"/>
    <s v="Motocicleta"/>
    <x v="131"/>
    <n v="11.46"/>
    <n v="3.75"/>
    <n v="4.5"/>
    <n v="0.55000000000000004"/>
    <n v="16.875"/>
    <n v="6.3030000000000008"/>
    <n v="149.55000000000001"/>
    <n v="23.178000000000001"/>
  </r>
  <r>
    <s v="17:56:13"/>
    <s v="640/+*022848"/>
    <s v="S"/>
    <x v="3"/>
    <s v="PAY"/>
    <s v="COMPLETED"/>
    <x v="10"/>
    <s v="18:41:08"/>
    <x v="6"/>
    <s v="LIMA"/>
    <s v="PUEBLO LIBRE"/>
    <s v="Motocicleta"/>
    <x v="1073"/>
    <n v="6.15"/>
    <n v="3"/>
    <n v="3.5"/>
    <n v="0.75"/>
    <n v="10.5"/>
    <n v="4.6125000000000007"/>
    <n v="206.44"/>
    <n v="15.112500000000001"/>
  </r>
  <r>
    <s v="17:56:35"/>
    <s v="992,*/)06523"/>
    <s v="S"/>
    <x v="3"/>
    <s v="PAY"/>
    <s v="COMPLETED"/>
    <x v="10"/>
    <s v="18:40:47"/>
    <x v="6"/>
    <s v="LIMA"/>
    <s v="PUEBLO LIBRE"/>
    <s v="Motocicleta"/>
    <x v="1381"/>
    <n v="4.95"/>
    <n v="3"/>
    <n v="3.5"/>
    <n v="0.75"/>
    <n v="10.5"/>
    <n v="3.7125000000000004"/>
    <n v="20.41"/>
    <n v="14.2125"/>
  </r>
  <r>
    <s v="17:59:49"/>
    <s v="39.+-()3244"/>
    <s v="S"/>
    <x v="1"/>
    <s v="PAY"/>
    <s v="COMPLETED"/>
    <x v="7"/>
    <s v="12:54:58"/>
    <x v="7"/>
    <s v="INDEPENDENCIA"/>
    <s v="LIMA"/>
    <s v="Motocicleta"/>
    <x v="155"/>
    <n v="1.62"/>
    <n v="3.75"/>
    <n v="4.5"/>
    <n v="0.55000000000000004"/>
    <n v="16.875"/>
    <n v="0.89100000000000013"/>
    <n v="228.84"/>
    <n v="17.766000000000002"/>
  </r>
  <r>
    <s v="18:00:59"/>
    <s v="607)1...1135"/>
    <s v="S"/>
    <x v="1"/>
    <s v="PAY"/>
    <s v="COMPLETED"/>
    <x v="7"/>
    <s v="12:39:12"/>
    <x v="7"/>
    <s v="LIMA"/>
    <s v="SAN MARTIN DE PORRES"/>
    <s v="Motocicleta"/>
    <x v="977"/>
    <n v="2.3899999999999997"/>
    <n v="3.75"/>
    <n v="4.5"/>
    <n v="0.55000000000000004"/>
    <n v="16.875"/>
    <n v="1.3145"/>
    <n v="168.77"/>
    <n v="18.189499999999999"/>
  </r>
  <r>
    <s v="18:14:11"/>
    <s v="392,0,014569"/>
    <s v="S"/>
    <x v="1"/>
    <s v="PAY"/>
    <s v="COMPLETED"/>
    <x v="7"/>
    <s v="11:39:13"/>
    <x v="5"/>
    <s v="SAN JUAN DE LURIGANCHO"/>
    <s v="SAN JUAN DE LURIGANCHO"/>
    <s v="Motocicleta"/>
    <x v="284"/>
    <n v="17.079999999999998"/>
    <n v="3.75"/>
    <n v="4.5"/>
    <n v="0.55000000000000004"/>
    <n v="16.875"/>
    <n v="9.3940000000000001"/>
    <n v="151.81"/>
    <n v="26.268999999999998"/>
  </r>
  <r>
    <s v="18:15:37"/>
    <s v="65420-,)317"/>
    <s v="S"/>
    <x v="3"/>
    <s v="PAY"/>
    <s v="COMPLETED"/>
    <x v="10"/>
    <s v="18:53:26"/>
    <x v="6"/>
    <s v="LIMA"/>
    <s v="SAN ISIDRO"/>
    <s v="Motocicleta"/>
    <x v="1593"/>
    <n v="4.21"/>
    <n v="3"/>
    <n v="3.5"/>
    <n v="0.75"/>
    <n v="10.5"/>
    <n v="3.1574999999999998"/>
    <n v="199.46"/>
    <n v="13.657499999999999"/>
  </r>
  <r>
    <s v="18:16:11"/>
    <s v="5871))1/9528"/>
    <s v="S"/>
    <x v="1"/>
    <s v="PAY"/>
    <s v="COMPLETED"/>
    <x v="7"/>
    <s v="12:55:50"/>
    <x v="7"/>
    <s v="LIMA"/>
    <s v="PUEBLO LIBRE"/>
    <s v="Motocicleta"/>
    <x v="910"/>
    <n v="12.02"/>
    <n v="3.75"/>
    <n v="4.5"/>
    <n v="0.55000000000000004"/>
    <n v="16.875"/>
    <n v="6.6110000000000007"/>
    <n v="153.35"/>
    <n v="23.486000000000001"/>
  </r>
  <r>
    <s v="18:21:52"/>
    <s v="261*0.)1330"/>
    <s v="S"/>
    <x v="1"/>
    <s v="PAY"/>
    <s v="COMPLETED"/>
    <x v="7"/>
    <s v="12:47:57"/>
    <x v="7"/>
    <s v="LIMA"/>
    <s v="SANTA ANITA"/>
    <s v="Motocicleta"/>
    <x v="1184"/>
    <n v="3.55"/>
    <n v="3.75"/>
    <n v="4.5"/>
    <n v="0.55000000000000004"/>
    <n v="16.875"/>
    <n v="1.9525000000000001"/>
    <n v="94.89"/>
    <n v="18.827500000000001"/>
  </r>
  <r>
    <s v="18:22:41"/>
    <s v="880(10*,5221"/>
    <s v="S"/>
    <x v="1"/>
    <s v="PAY"/>
    <s v="COMPLETED"/>
    <x v="7"/>
    <s v="11:02:00"/>
    <x v="5"/>
    <s v="SAN JUAN DE MIRAFLORES"/>
    <s v="VILLA MARIA DEL TRIUNFO"/>
    <s v="Motocicleta"/>
    <x v="584"/>
    <n v="12.18"/>
    <n v="3.75"/>
    <n v="4.5"/>
    <n v="0.55000000000000004"/>
    <n v="16.875"/>
    <n v="6.6990000000000007"/>
    <n v="102.41"/>
    <n v="23.574000000000002"/>
  </r>
  <r>
    <s v="18:24:02"/>
    <s v="8612++)(869"/>
    <s v="S"/>
    <x v="3"/>
    <s v="PAY"/>
    <s v="COMPLETED"/>
    <x v="10"/>
    <s v="20:20:31"/>
    <x v="12"/>
    <s v="SURQUILLO"/>
    <s v="SAN BORJA"/>
    <s v="Motocicleta"/>
    <x v="928"/>
    <n v="15.399999999999999"/>
    <n v="3"/>
    <n v="3.5"/>
    <n v="0.75"/>
    <n v="10.5"/>
    <n v="11.549999999999999"/>
    <n v="132.96"/>
    <n v="22.049999999999997"/>
  </r>
  <r>
    <s v="18:28:19"/>
    <s v="665-0-*/1663"/>
    <s v="S"/>
    <x v="3"/>
    <s v="PAY"/>
    <s v="COMPLETED"/>
    <x v="10"/>
    <s v="20:37:20"/>
    <x v="12"/>
    <s v="SURQUILLO"/>
    <s v="RIMAC"/>
    <s v="Motocicleta"/>
    <x v="811"/>
    <n v="17.899999999999999"/>
    <n v="3"/>
    <n v="3.5"/>
    <n v="0.75"/>
    <n v="10.5"/>
    <n v="13.424999999999999"/>
    <n v="63.02"/>
    <n v="23.924999999999997"/>
  </r>
  <r>
    <s v="18:33:37"/>
    <s v="270+()0-7461"/>
    <s v="S"/>
    <x v="0"/>
    <s v="PAY"/>
    <s v="COMPLETED"/>
    <x v="5"/>
    <s v="13:11:35"/>
    <x v="3"/>
    <s v="SURQUILLO"/>
    <s v="SAN LUIS"/>
    <s v="Motocicleta"/>
    <x v="1657"/>
    <n v="9.0500000000000007"/>
    <n v="2.5"/>
    <n v="3"/>
    <n v="1.2"/>
    <n v="7.5"/>
    <n v="10.860000000000001"/>
    <n v="84.24"/>
    <n v="18.36"/>
  </r>
  <r>
    <s v="18:33:37"/>
    <s v="250.,,+04092"/>
    <s v="S"/>
    <x v="1"/>
    <s v="PAY"/>
    <s v="IN_PROGRESS"/>
    <x v="7"/>
    <s v="09:51:34"/>
    <x v="10"/>
    <s v="SURQUILLO"/>
    <s v="SAN LUIS"/>
    <s v="Motocicleta"/>
    <x v="476"/>
    <n v="10.3"/>
    <n v="3.75"/>
    <n v="4.5"/>
    <n v="0.55000000000000004"/>
    <n v="16.875"/>
    <n v="5.6650000000000009"/>
    <n v="174.99"/>
    <n v="22.54"/>
  </r>
  <r>
    <s v="18:33:38"/>
    <s v="499+1-*/531"/>
    <s v="S"/>
    <x v="1"/>
    <s v="PAY"/>
    <s v="COMPLETED"/>
    <x v="7"/>
    <s v="12:16:04"/>
    <x v="7"/>
    <s v="SAN JUAN DE LURIGANCHO"/>
    <s v="SAN JUAN DE LURIGANCHO"/>
    <s v="Motocicleta"/>
    <x v="794"/>
    <n v="11.48"/>
    <n v="3.75"/>
    <n v="4.5"/>
    <n v="0.55000000000000004"/>
    <n v="16.875"/>
    <n v="6.3140000000000009"/>
    <n v="82.41"/>
    <n v="23.189"/>
  </r>
  <r>
    <s v="18:35:36"/>
    <s v="235.,--+8316"/>
    <s v="M"/>
    <x v="0"/>
    <s v="CCD"/>
    <s v="COMPLETED"/>
    <x v="7"/>
    <s v="13:12:45"/>
    <x v="3"/>
    <s v="MIRAFLORES"/>
    <s v="MIRAFLORES"/>
    <s v="Motocicleta"/>
    <x v="1658"/>
    <n v="11.84"/>
    <n v="2.5"/>
    <n v="3"/>
    <n v="1.2"/>
    <n v="7.5"/>
    <n v="14.208"/>
    <n v="236.1"/>
    <n v="21.707999999999998"/>
  </r>
  <r>
    <s v="18:37:21"/>
    <s v="874//+(21582"/>
    <s v="S"/>
    <x v="3"/>
    <s v="COD"/>
    <s v="COMPLETED"/>
    <x v="10"/>
    <s v="21:26:01"/>
    <x v="14"/>
    <s v="SURQUILLO"/>
    <s v="LA MOLINA"/>
    <s v="Motocicleta"/>
    <x v="759"/>
    <n v="17.78"/>
    <n v="3"/>
    <n v="3.5"/>
    <n v="0.75"/>
    <n v="10.5"/>
    <n v="13.335000000000001"/>
    <n v="77.02"/>
    <n v="23.835000000000001"/>
  </r>
  <r>
    <s v="18:38:56"/>
    <s v="1042--)18624"/>
    <s v="S"/>
    <x v="3"/>
    <s v="PAY"/>
    <s v="COMPLETED"/>
    <x v="10"/>
    <s v="19:26:17"/>
    <x v="0"/>
    <s v="LIMA"/>
    <s v="MIRAFLORES"/>
    <s v="Motocicleta"/>
    <x v="1036"/>
    <n v="16.29"/>
    <n v="3"/>
    <n v="3.5"/>
    <n v="0.75"/>
    <n v="10.5"/>
    <n v="12.217499999999999"/>
    <n v="76.010000000000005"/>
    <n v="22.717500000000001"/>
  </r>
  <r>
    <s v="18:39:36"/>
    <s v="269/.+(+5876"/>
    <s v="S"/>
    <x v="0"/>
    <s v="PAY"/>
    <s v="COMPLETED"/>
    <x v="7"/>
    <s v="10:35:38"/>
    <x v="4"/>
    <s v="SANTIAGO DE SURCO"/>
    <s v="SAN BORJA"/>
    <s v="Motocicleta"/>
    <x v="1659"/>
    <n v="17.18"/>
    <n v="2.5"/>
    <n v="3"/>
    <n v="1.2"/>
    <n v="7.5"/>
    <n v="20.616"/>
    <n v="172.94"/>
    <n v="28.116"/>
  </r>
  <r>
    <s v="18:43:24"/>
    <s v="183,(-1(9174"/>
    <m/>
    <x v="1"/>
    <s v="COD"/>
    <s v="COMPLETED"/>
    <x v="10"/>
    <s v="19:25:15"/>
    <x v="0"/>
    <s v="SURQUILLO"/>
    <s v="SAN BORJA"/>
    <s v="Motocicleta"/>
    <x v="888"/>
    <n v="2.84"/>
    <n v="3.75"/>
    <n v="4.5"/>
    <n v="0.55000000000000004"/>
    <n v="16.875"/>
    <n v="1.5620000000000001"/>
    <n v="245.08"/>
    <n v="18.437000000000001"/>
  </r>
  <r>
    <s v="18:44:54"/>
    <s v="199((2-,7576"/>
    <m/>
    <x v="1"/>
    <s v="COD"/>
    <s v="COMPLETED"/>
    <x v="10"/>
    <s v="19:16:48"/>
    <x v="0"/>
    <s v="SURQUILLO"/>
    <s v="SURQUILLO"/>
    <s v="Motocicleta"/>
    <x v="114"/>
    <n v="7.7899999999999991"/>
    <n v="3.75"/>
    <n v="4.5"/>
    <n v="0.55000000000000004"/>
    <n v="16.875"/>
    <n v="4.2844999999999995"/>
    <n v="247.43"/>
    <n v="21.159500000000001"/>
  </r>
  <r>
    <s v="19:07:22"/>
    <s v="149+*(-/1551"/>
    <s v="S"/>
    <x v="1"/>
    <s v="PAY"/>
    <s v="COMPLETED"/>
    <x v="7"/>
    <s v="11:09:32"/>
    <x v="5"/>
    <s v="SAN BORJA"/>
    <s v="CHORRILLOS"/>
    <s v="Motocicleta"/>
    <x v="1223"/>
    <n v="0"/>
    <n v="3.75"/>
    <n v="4.5"/>
    <n v="0.55000000000000004"/>
    <n v="13.544999999999998"/>
    <n v="0"/>
    <n v="164.17"/>
    <n v="13.544999999999998"/>
  </r>
  <r>
    <s v="19:11:12"/>
    <s v="830/*-++6000"/>
    <s v="S"/>
    <x v="1"/>
    <s v="PAY"/>
    <s v="COMPLETED"/>
    <x v="7"/>
    <s v="11:19:49"/>
    <x v="5"/>
    <s v="BELLAVISTA"/>
    <s v="PUEBLO LIBRE"/>
    <s v="Motocicleta"/>
    <x v="1660"/>
    <n v="13.14"/>
    <n v="3.75"/>
    <n v="4.5"/>
    <n v="0.55000000000000004"/>
    <n v="16.875"/>
    <n v="7.2270000000000012"/>
    <n v="191.35"/>
    <n v="24.102"/>
  </r>
  <r>
    <s v="19:15:25"/>
    <s v="546+)(2+9093"/>
    <s v="S"/>
    <x v="1"/>
    <s v="PAY"/>
    <s v="COMPLETED"/>
    <x v="7"/>
    <s v="12:37:29"/>
    <x v="7"/>
    <s v="LIMA"/>
    <s v="LIMA"/>
    <s v="Motocicleta"/>
    <x v="575"/>
    <n v="16.670000000000002"/>
    <n v="3.75"/>
    <n v="4.5"/>
    <n v="0.55000000000000004"/>
    <n v="16.875"/>
    <n v="9.1685000000000016"/>
    <n v="224.56"/>
    <n v="26.043500000000002"/>
  </r>
  <r>
    <s v="19:23:22"/>
    <s v="31-,21)8154"/>
    <s v="S"/>
    <x v="3"/>
    <s v="PAY"/>
    <s v="COMPLETED"/>
    <x v="10"/>
    <s v="19:43:13"/>
    <x v="0"/>
    <s v="LIMA"/>
    <s v="SANTIAGO DE SURCO"/>
    <s v="Motocicleta"/>
    <x v="1661"/>
    <n v="6.33"/>
    <n v="3"/>
    <n v="3.5"/>
    <n v="0.75"/>
    <n v="10.5"/>
    <n v="4.7475000000000005"/>
    <n v="34.93"/>
    <n v="15.2475"/>
  </r>
  <r>
    <s v="19:28:24"/>
    <s v="18-*-.0646"/>
    <s v="S"/>
    <x v="1"/>
    <s v="PAY"/>
    <s v="COMPLETED"/>
    <x v="7"/>
    <s v="12:44:55"/>
    <x v="7"/>
    <s v="INDEPENDENCIA"/>
    <s v="SAN MARTIN DE PORRES"/>
    <s v="Motocicleta"/>
    <x v="1382"/>
    <n v="3.5199999999999996"/>
    <n v="3.75"/>
    <n v="4.5"/>
    <n v="0.55000000000000004"/>
    <n v="16.875"/>
    <n v="1.9359999999999999"/>
    <n v="150.66"/>
    <n v="18.811"/>
  </r>
  <r>
    <s v="19:28:31"/>
    <s v="864-2,1.818"/>
    <s v="S"/>
    <x v="3"/>
    <s v="PAY"/>
    <s v="COMPLETED"/>
    <x v="10"/>
    <s v="20:05:40"/>
    <x v="12"/>
    <s v="LIMA"/>
    <s v="SAN MIGUEL"/>
    <s v="Motocicleta"/>
    <x v="1662"/>
    <n v="10.19"/>
    <n v="3"/>
    <n v="3.5"/>
    <n v="0.75"/>
    <n v="10.5"/>
    <n v="7.6425000000000001"/>
    <n v="121"/>
    <n v="18.142499999999998"/>
  </r>
  <r>
    <s v="19:31:51"/>
    <s v="716/.10(8884"/>
    <s v="S"/>
    <x v="3"/>
    <s v="COD"/>
    <s v="COMPLETED"/>
    <x v="10"/>
    <s v="22:20:51"/>
    <x v="15"/>
    <s v="SURQUILLO"/>
    <s v="SAN MIGUEL"/>
    <s v="Motocicleta"/>
    <x v="1663"/>
    <n v="13.399999999999999"/>
    <n v="3"/>
    <n v="3.5"/>
    <n v="0.75"/>
    <n v="10.5"/>
    <n v="10.049999999999999"/>
    <n v="147.84"/>
    <n v="20.549999999999997"/>
  </r>
  <r>
    <s v="19:38:50"/>
    <s v="342.2/(-1186"/>
    <m/>
    <x v="1"/>
    <s v="COD"/>
    <s v="COMPLETED"/>
    <x v="10"/>
    <s v="20:16:53"/>
    <x v="12"/>
    <s v="SURQUILLO"/>
    <s v="SANTIAGO DE SURCO"/>
    <s v="Motocicleta"/>
    <x v="1597"/>
    <n v="3.5"/>
    <n v="3.75"/>
    <n v="4.5"/>
    <n v="0.55000000000000004"/>
    <n v="16.875"/>
    <n v="1.9250000000000003"/>
    <n v="150.29"/>
    <n v="18.8"/>
  </r>
  <r>
    <s v="19:55:02"/>
    <s v="701-,)()8736"/>
    <m/>
    <x v="1"/>
    <s v="COD"/>
    <s v="COMPLETED"/>
    <x v="10"/>
    <s v="20:52:57"/>
    <x v="12"/>
    <s v="SURQUILLO"/>
    <s v="SAN BORJA"/>
    <s v="Motocicleta"/>
    <x v="423"/>
    <n v="0"/>
    <n v="3.75"/>
    <n v="4.5"/>
    <n v="0.55000000000000004"/>
    <n v="9.3149999999999995"/>
    <n v="0"/>
    <n v="99.82"/>
    <n v="9.3149999999999995"/>
  </r>
  <r>
    <s v="20:01:41"/>
    <s v="846)*02(2580"/>
    <s v="S"/>
    <x v="0"/>
    <s v="PAY"/>
    <s v="COMPLETED"/>
    <x v="7"/>
    <s v="12:04:51"/>
    <x v="7"/>
    <s v="SURQUILLO"/>
    <s v="SANTIAGO DE SURCO"/>
    <s v="Motocicleta"/>
    <x v="1156"/>
    <n v="8.23"/>
    <n v="2.5"/>
    <n v="3"/>
    <n v="1.2"/>
    <n v="7.5"/>
    <n v="9.8759999999999994"/>
    <n v="214.84"/>
    <n v="17.375999999999998"/>
  </r>
  <r>
    <s v="20:06:43"/>
    <s v="3371(1,*5981"/>
    <s v="S"/>
    <x v="0"/>
    <s v="PAY"/>
    <s v="COMPLETED"/>
    <x v="7"/>
    <s v="11:14:51"/>
    <x v="5"/>
    <s v="SURQUILLO"/>
    <s v="LA VICTORIA"/>
    <s v="Motocicleta"/>
    <x v="1664"/>
    <n v="7.93"/>
    <n v="2.5"/>
    <n v="3"/>
    <n v="1.2"/>
    <n v="7.5"/>
    <n v="9.516"/>
    <n v="99.8"/>
    <n v="17.015999999999998"/>
  </r>
  <r>
    <s v="20:08:22"/>
    <s v="332*/-.17197"/>
    <m/>
    <x v="1"/>
    <s v="COD"/>
    <s v="COMPLETED"/>
    <x v="10"/>
    <s v="21:03:22"/>
    <x v="14"/>
    <s v="SURQUILLO"/>
    <s v="SURQUILLO"/>
    <s v="Motocicleta"/>
    <x v="1665"/>
    <n v="4.6099999999999994"/>
    <n v="3.75"/>
    <n v="4.5"/>
    <n v="0.55000000000000004"/>
    <n v="16.875"/>
    <n v="2.5354999999999999"/>
    <n v="165.26"/>
    <n v="19.410499999999999"/>
  </r>
  <r>
    <s v="20:09:22"/>
    <s v="938,/*.,5567"/>
    <s v="S"/>
    <x v="2"/>
    <s v="PAY"/>
    <s v="COMPLETED"/>
    <x v="7"/>
    <s v="15:07:17"/>
    <x v="11"/>
    <s v="SURQUILLO"/>
    <s v="MIRAFLORES"/>
    <s v="Motocicleta"/>
    <x v="1421"/>
    <n v="3.6099999999999994"/>
    <n v="12"/>
    <n v="8"/>
    <n v="2.65"/>
    <n v="96"/>
    <n v="9.5664999999999978"/>
    <n v="207.1"/>
    <n v="105.56649999999999"/>
  </r>
  <r>
    <s v="20:11:56"/>
    <s v="410*)*+13424"/>
    <s v="S"/>
    <x v="1"/>
    <s v="PAY"/>
    <s v="COMPLETED"/>
    <x v="7"/>
    <s v="10:27:49"/>
    <x v="4"/>
    <s v="SURQUILLO"/>
    <s v="SANTIAGO DE SURCO"/>
    <s v="Motocicleta"/>
    <x v="641"/>
    <n v="4.5"/>
    <n v="3.75"/>
    <n v="4.5"/>
    <n v="0.55000000000000004"/>
    <n v="16.875"/>
    <n v="2.4750000000000001"/>
    <n v="131.19999999999999"/>
    <n v="19.350000000000001"/>
  </r>
  <r>
    <s v="20:13:49"/>
    <s v="25+)()-2928"/>
    <s v="S"/>
    <x v="3"/>
    <s v="PAY"/>
    <s v="COMPLETED"/>
    <x v="10"/>
    <s v="21:03:40"/>
    <x v="14"/>
    <s v="LIMA"/>
    <s v="PUEBLO LIBRE"/>
    <s v="Motocicleta"/>
    <x v="1519"/>
    <n v="9.7799999999999994"/>
    <n v="3"/>
    <n v="3.5"/>
    <n v="0.75"/>
    <n v="10.5"/>
    <n v="7.3349999999999991"/>
    <n v="99.56"/>
    <n v="17.835000000000001"/>
  </r>
  <r>
    <s v="20:14:10"/>
    <s v="2751),+0953"/>
    <s v="S"/>
    <x v="1"/>
    <s v="PAY"/>
    <s v="COMPLETED"/>
    <x v="7"/>
    <s v="11:41:48"/>
    <x v="5"/>
    <s v="INDEPENDENCIA"/>
    <s v="SAN JUAN DE LURIGANCHO"/>
    <s v="Motocicleta"/>
    <x v="1078"/>
    <n v="14.71"/>
    <n v="3.75"/>
    <n v="4.5"/>
    <n v="0.55000000000000004"/>
    <n v="16.875"/>
    <n v="8.0905000000000005"/>
    <n v="179.46"/>
    <n v="24.965499999999999"/>
  </r>
  <r>
    <s v="20:14:46"/>
    <s v="9670,)0,9974"/>
    <s v="M"/>
    <x v="0"/>
    <s v="PAY"/>
    <s v="COMPLETED"/>
    <x v="7"/>
    <s v="12:36:15"/>
    <x v="7"/>
    <s v="SURQUILLO"/>
    <s v="MIRAFLORES"/>
    <s v="Motocicleta"/>
    <x v="839"/>
    <n v="12.6"/>
    <n v="2.5"/>
    <n v="3"/>
    <n v="1.2"/>
    <n v="7.5"/>
    <n v="15.12"/>
    <n v="171.49"/>
    <n v="22.619999999999997"/>
  </r>
  <r>
    <s v="20:15:44"/>
    <s v="891.10008645"/>
    <s v="S"/>
    <x v="1"/>
    <s v="PAY"/>
    <s v="COMPLETED"/>
    <x v="7"/>
    <s v="09:47:57"/>
    <x v="10"/>
    <s v="LA MOLINA"/>
    <s v="SAN LUIS"/>
    <s v="Motocicleta"/>
    <x v="1130"/>
    <n v="0"/>
    <n v="3.75"/>
    <n v="4.5"/>
    <n v="0.55000000000000004"/>
    <n v="9.9"/>
    <n v="0"/>
    <n v="14.75"/>
    <n v="9.9"/>
  </r>
  <r>
    <s v="20:16:23"/>
    <s v="335*(0.0715"/>
    <m/>
    <x v="1"/>
    <s v="COD"/>
    <s v="COMPLETED"/>
    <x v="10"/>
    <s v="20:40:44"/>
    <x v="12"/>
    <s v="SURQUILLO"/>
    <s v="MIRAFLORES"/>
    <s v="Motocicleta"/>
    <x v="686"/>
    <n v="13.719999999999999"/>
    <n v="3.75"/>
    <n v="4.5"/>
    <n v="0.55000000000000004"/>
    <n v="16.875"/>
    <n v="7.5460000000000003"/>
    <n v="205.63"/>
    <n v="24.420999999999999"/>
  </r>
  <r>
    <s v="20:17:42"/>
    <s v="44310.0.9914"/>
    <s v="S"/>
    <x v="0"/>
    <s v="PAY"/>
    <s v="COMPLETED"/>
    <x v="7"/>
    <s v="15:44:12"/>
    <x v="11"/>
    <s v="SURQUILLO"/>
    <s v="ATE"/>
    <s v="Motocicleta"/>
    <x v="1365"/>
    <n v="7.8699999999999992"/>
    <n v="2.5"/>
    <n v="3"/>
    <n v="1.2"/>
    <n v="7.5"/>
    <n v="9.4439999999999991"/>
    <n v="205.66"/>
    <n v="16.943999999999999"/>
  </r>
  <r>
    <s v="20:21:39"/>
    <s v="60422+.)6579"/>
    <s v="S"/>
    <x v="1"/>
    <s v="PAY"/>
    <s v="COMPLETED"/>
    <x v="7"/>
    <s v="10:08:55"/>
    <x v="4"/>
    <s v="LA MOLINA"/>
    <s v="ATE"/>
    <s v="Motocicleta"/>
    <x v="44"/>
    <n v="2.8899999999999997"/>
    <n v="3.75"/>
    <n v="4.5"/>
    <n v="0.55000000000000004"/>
    <n v="16.875"/>
    <n v="1.5894999999999999"/>
    <n v="227.56"/>
    <n v="18.464500000000001"/>
  </r>
  <r>
    <s v="20:26:23"/>
    <s v="316(/)2.1316"/>
    <s v="S"/>
    <x v="0"/>
    <s v="PAY"/>
    <s v="COMPLETED"/>
    <x v="7"/>
    <s v="14:03:12"/>
    <x v="9"/>
    <s v="SURQUILLO"/>
    <s v="SANTIAGO DE SURCO"/>
    <s v="Motocicleta"/>
    <x v="1627"/>
    <n v="1.2400000000000002"/>
    <n v="2.5"/>
    <n v="3"/>
    <n v="1.2"/>
    <n v="7.5"/>
    <n v="1.4880000000000002"/>
    <n v="156.97999999999999"/>
    <n v="8.9879999999999995"/>
  </r>
  <r>
    <s v="20:27:42"/>
    <s v="257.)(+*6495"/>
    <m/>
    <x v="1"/>
    <s v="COD"/>
    <s v="COMPLETED"/>
    <x v="5"/>
    <s v="19:31:24"/>
    <x v="0"/>
    <s v="SURQUILLO"/>
    <s v="SAN BORJA"/>
    <s v="Motocicleta"/>
    <x v="914"/>
    <n v="12.14"/>
    <n v="3.75"/>
    <n v="4.5"/>
    <n v="0.55000000000000004"/>
    <n v="16.875"/>
    <n v="6.6770000000000005"/>
    <n v="103.99"/>
    <n v="23.552"/>
  </r>
  <r>
    <s v="20:28:29"/>
    <s v="7191/10(4447"/>
    <m/>
    <x v="1"/>
    <s v="COD"/>
    <s v="COMPLETED"/>
    <x v="10"/>
    <s v="21:01:34"/>
    <x v="14"/>
    <s v="SURQUILLO"/>
    <s v="SAN ISIDRO"/>
    <s v="Motocicleta"/>
    <x v="702"/>
    <n v="10.81"/>
    <n v="3.75"/>
    <n v="4.5"/>
    <n v="0.55000000000000004"/>
    <n v="16.875"/>
    <n v="5.9455000000000009"/>
    <n v="210.32"/>
    <n v="22.820500000000003"/>
  </r>
  <r>
    <s v="20:30:05"/>
    <s v="808***(*4152"/>
    <s v="S"/>
    <x v="1"/>
    <s v="PAY"/>
    <s v="COMPLETED"/>
    <x v="7"/>
    <s v="12:29:13"/>
    <x v="7"/>
    <s v="LA VICTORIA"/>
    <s v="MAGDALENA DEL MAR"/>
    <s v="Motocicleta"/>
    <x v="1395"/>
    <n v="16.2"/>
    <n v="3.75"/>
    <n v="4.5"/>
    <n v="0.55000000000000004"/>
    <n v="16.875"/>
    <n v="8.91"/>
    <n v="132.13"/>
    <n v="25.785"/>
  </r>
  <r>
    <s v="20:32:41"/>
    <s v="573(1/)-7611"/>
    <s v="S"/>
    <x v="0"/>
    <s v="CCD"/>
    <s v="COMPLETED"/>
    <x v="7"/>
    <s v="12:03:31"/>
    <x v="7"/>
    <s v="BARRANCO"/>
    <s v="MIRAFLORES"/>
    <s v="Motocicleta"/>
    <x v="947"/>
    <n v="15"/>
    <n v="2.5"/>
    <n v="3"/>
    <n v="1.2"/>
    <n v="7.5"/>
    <n v="18"/>
    <n v="37.39"/>
    <n v="25.5"/>
  </r>
  <r>
    <s v="20:33:14"/>
    <s v="47221)./2864"/>
    <s v="S"/>
    <x v="1"/>
    <s v="PAY"/>
    <s v="COMPLETED"/>
    <x v="7"/>
    <s v="11:40:58"/>
    <x v="5"/>
    <s v="LIMA"/>
    <s v="SAN BORJA"/>
    <s v="Motocicleta"/>
    <x v="954"/>
    <n v="8.3699999999999992"/>
    <n v="3.75"/>
    <n v="4.5"/>
    <n v="0.55000000000000004"/>
    <n v="16.875"/>
    <n v="4.6035000000000004"/>
    <n v="80.959999999999994"/>
    <n v="21.4785"/>
  </r>
  <r>
    <s v="20:38:06"/>
    <s v="114*/0+-7473"/>
    <s v="S"/>
    <x v="0"/>
    <s v="CCD"/>
    <s v="COMPLETED"/>
    <x v="7"/>
    <s v="11:45:16"/>
    <x v="5"/>
    <s v="BARRANCO"/>
    <s v="MIRAFLORES"/>
    <s v="Motocicleta"/>
    <x v="1666"/>
    <n v="8.31"/>
    <n v="2.5"/>
    <n v="3"/>
    <n v="1.2"/>
    <n v="7.5"/>
    <n v="9.9719999999999995"/>
    <n v="114.29"/>
    <n v="17.472000000000001"/>
  </r>
  <r>
    <s v="20:39:16"/>
    <s v="757*-21-2861"/>
    <s v="S"/>
    <x v="1"/>
    <s v="PAY"/>
    <s v="COMPLETED"/>
    <x v="7"/>
    <s v="10:36:36"/>
    <x v="4"/>
    <s v="LIMA"/>
    <s v="SAN MIGUEL"/>
    <s v="Motocicleta"/>
    <x v="1387"/>
    <n v="12.01"/>
    <n v="3.75"/>
    <n v="4.5"/>
    <n v="0.55000000000000004"/>
    <n v="16.875"/>
    <n v="6.6055000000000001"/>
    <n v="179.3"/>
    <n v="23.480499999999999"/>
  </r>
  <r>
    <s v="20:42:01"/>
    <s v="896,./0.8018"/>
    <s v="S"/>
    <x v="0"/>
    <s v="PAY"/>
    <s v="WAITING"/>
    <x v="7"/>
    <s v="09:26:14"/>
    <x v="10"/>
    <s v="SAN ISIDRO"/>
    <s v="SAN ISIDRO"/>
    <s v="Motocicleta"/>
    <x v="195"/>
    <n v="13.15"/>
    <n v="2.5"/>
    <n v="3"/>
    <n v="1.2"/>
    <n v="7.5"/>
    <n v="15.78"/>
    <n v="13.11"/>
    <n v="23.28"/>
  </r>
  <r>
    <s v="20:43:54"/>
    <s v="58201,(-3704"/>
    <s v="S"/>
    <x v="1"/>
    <s v="PAY"/>
    <s v="COMPLETED"/>
    <x v="7"/>
    <s v="11:46:27"/>
    <x v="5"/>
    <s v="LIMA"/>
    <s v="SAN BORJA"/>
    <s v="Motocicleta"/>
    <x v="733"/>
    <n v="7.99"/>
    <n v="3.75"/>
    <n v="4.5"/>
    <n v="0.55000000000000004"/>
    <n v="16.875"/>
    <n v="4.3945000000000007"/>
    <n v="30.04"/>
    <n v="21.269500000000001"/>
  </r>
  <r>
    <s v="20:44:37"/>
    <s v="972/012,9940"/>
    <s v="S"/>
    <x v="0"/>
    <s v="CCD"/>
    <s v="COMPLETED"/>
    <x v="7"/>
    <s v="13:12:21"/>
    <x v="3"/>
    <s v="BARRANCO"/>
    <s v="LIMA"/>
    <s v="Motocicleta"/>
    <x v="1667"/>
    <n v="16.02"/>
    <n v="2.5"/>
    <n v="3"/>
    <n v="1.2"/>
    <n v="7.5"/>
    <n v="19.224"/>
    <n v="185.31"/>
    <n v="26.724"/>
  </r>
  <r>
    <s v="20:48:01"/>
    <s v="439)/++)4870"/>
    <s v="S"/>
    <x v="1"/>
    <s v="PAY"/>
    <s v="COMPLETED"/>
    <x v="7"/>
    <s v="11:27:22"/>
    <x v="5"/>
    <s v="LIMA"/>
    <s v="JESUS MARIA"/>
    <s v="Motocicleta"/>
    <x v="1330"/>
    <n v="12.73"/>
    <n v="3.75"/>
    <n v="4.5"/>
    <n v="0.55000000000000004"/>
    <n v="16.875"/>
    <n v="7.0015000000000009"/>
    <n v="64.599999999999994"/>
    <n v="23.8765"/>
  </r>
  <r>
    <s v="20:50:29"/>
    <s v="284)/,.,4542"/>
    <s v="S"/>
    <x v="2"/>
    <s v="PAY"/>
    <s v="COMPLETED"/>
    <x v="7"/>
    <s v="13:03:32"/>
    <x v="3"/>
    <s v="SURQUILLO"/>
    <s v="BARRANCO"/>
    <s v="Motocicleta"/>
    <x v="1668"/>
    <n v="0.76999999999999957"/>
    <n v="12"/>
    <n v="8"/>
    <n v="2.65"/>
    <n v="96"/>
    <n v="2.0404999999999989"/>
    <n v="19.02"/>
    <n v="98.040499999999994"/>
  </r>
  <r>
    <s v="20:52:04"/>
    <s v="983.)-1*5289"/>
    <m/>
    <x v="1"/>
    <s v="COD"/>
    <s v="COMPLETED"/>
    <x v="10"/>
    <s v="22:20:58"/>
    <x v="15"/>
    <s v="SURQUILLO"/>
    <s v="MIRAFLORES"/>
    <s v="Motocicleta"/>
    <x v="674"/>
    <n v="4.9700000000000006"/>
    <n v="3.75"/>
    <n v="4.5"/>
    <n v="0.55000000000000004"/>
    <n v="16.875"/>
    <n v="2.7335000000000007"/>
    <n v="250.2"/>
    <n v="19.608499999999999"/>
  </r>
  <r>
    <s v="20:56:10"/>
    <s v="200/11*27525"/>
    <m/>
    <x v="1"/>
    <s v="COD"/>
    <s v="COMPLETED"/>
    <x v="10"/>
    <s v="21:25:30"/>
    <x v="14"/>
    <s v="SURQUILLO"/>
    <s v="SANTIAGO DE SURCO"/>
    <s v="Motocicleta"/>
    <x v="1077"/>
    <n v="16.36"/>
    <n v="3.75"/>
    <n v="4.5"/>
    <n v="0.55000000000000004"/>
    <n v="16.875"/>
    <n v="8.9980000000000011"/>
    <n v="190.03"/>
    <n v="25.873000000000001"/>
  </r>
  <r>
    <s v="21:02:55"/>
    <s v="207(*,+02964"/>
    <s v="S"/>
    <x v="1"/>
    <s v="PAY"/>
    <s v="COMPLETED"/>
    <x v="7"/>
    <s v="12:13:32"/>
    <x v="7"/>
    <s v="LIMA"/>
    <s v="LINCE"/>
    <s v="Motocicleta"/>
    <x v="666"/>
    <n v="12.879999999999999"/>
    <n v="3.75"/>
    <n v="4.5"/>
    <n v="0.55000000000000004"/>
    <n v="16.875"/>
    <n v="7.0839999999999996"/>
    <n v="152.37"/>
    <n v="23.959"/>
  </r>
  <r>
    <s v="21:05:17"/>
    <s v="2551/,0,9787"/>
    <s v="S"/>
    <x v="0"/>
    <s v="CCD"/>
    <s v="FAILED"/>
    <x v="7"/>
    <s v="12:08:02"/>
    <x v="7"/>
    <s v="BARRANCO"/>
    <s v="SAN ISIDRO"/>
    <s v="Motocicleta"/>
    <x v="247"/>
    <n v="18.11"/>
    <n v="2.5"/>
    <n v="3"/>
    <n v="1.2"/>
    <n v="7.5"/>
    <n v="21.731999999999999"/>
    <n v="118.57"/>
    <n v="29.231999999999999"/>
  </r>
  <r>
    <s v="21:06:28"/>
    <s v="314-0.,*829"/>
    <m/>
    <x v="1"/>
    <s v="COD"/>
    <s v="COMPLETED"/>
    <x v="10"/>
    <s v="22:21:10"/>
    <x v="15"/>
    <s v="SURQUILLO"/>
    <s v="SAN ISIDRO"/>
    <s v="Motocicleta"/>
    <x v="1310"/>
    <n v="0.62999999999999989"/>
    <n v="3.75"/>
    <n v="4.5"/>
    <n v="0.55000000000000004"/>
    <n v="16.875"/>
    <n v="0.34649999999999997"/>
    <n v="232.54"/>
    <n v="17.221499999999999"/>
  </r>
  <r>
    <s v="21:09:57"/>
    <s v="1911+*.15586"/>
    <m/>
    <x v="1"/>
    <s v="COD"/>
    <s v="COMPLETED"/>
    <x v="10"/>
    <s v="22:49:52"/>
    <x v="15"/>
    <s v="SURQUILLO"/>
    <s v="LINCE"/>
    <s v="Motocicleta"/>
    <x v="384"/>
    <n v="9.5299999999999994"/>
    <n v="3.75"/>
    <n v="4.5"/>
    <n v="0.55000000000000004"/>
    <n v="16.875"/>
    <n v="5.2415000000000003"/>
    <n v="81.8"/>
    <n v="22.116500000000002"/>
  </r>
  <r>
    <s v="21:10:46"/>
    <s v="1780(-009500"/>
    <s v="S"/>
    <x v="1"/>
    <s v="PAY"/>
    <s v="COMPLETED"/>
    <x v="7"/>
    <s v="09:43:27"/>
    <x v="10"/>
    <s v="LA MOLINA"/>
    <s v="LA MOLINA"/>
    <s v="Motocicleta"/>
    <x v="1180"/>
    <n v="14.239999999999998"/>
    <n v="3.75"/>
    <n v="4.5"/>
    <n v="0.55000000000000004"/>
    <n v="16.875"/>
    <n v="7.8319999999999999"/>
    <n v="27.22"/>
    <n v="24.707000000000001"/>
  </r>
  <r>
    <s v="21:12:19"/>
    <s v="766/*1(-2499"/>
    <s v="S"/>
    <x v="0"/>
    <s v="PAY"/>
    <s v="COMPLETED"/>
    <x v="7"/>
    <s v="14:17:39"/>
    <x v="9"/>
    <s v="SANTIAGO DE SURCO"/>
    <s v="MIRAFLORES"/>
    <s v="Motocicleta"/>
    <x v="1669"/>
    <n v="13.36"/>
    <n v="2.5"/>
    <n v="3"/>
    <n v="1.2"/>
    <n v="7.5"/>
    <n v="16.032"/>
    <n v="208.44"/>
    <n v="23.532"/>
  </r>
  <r>
    <s v="21:13:09"/>
    <s v="524(*+)29223"/>
    <s v="S"/>
    <x v="0"/>
    <s v="CCD"/>
    <s v="COMPLETED"/>
    <x v="7"/>
    <s v="12:31:10"/>
    <x v="7"/>
    <s v="MIRAFLORES"/>
    <s v="MAGDALENA DEL MAR"/>
    <s v="Motocicleta"/>
    <x v="1603"/>
    <n v="2.0700000000000003"/>
    <n v="2.5"/>
    <n v="3"/>
    <n v="1.2"/>
    <n v="7.5"/>
    <n v="2.4840000000000004"/>
    <n v="121.28"/>
    <n v="9.984"/>
  </r>
  <r>
    <s v="21:21:12"/>
    <s v="29522,1.6634"/>
    <s v="S"/>
    <x v="0"/>
    <s v="PAY"/>
    <s v="COMPLETED"/>
    <x v="7"/>
    <s v="15:39:25"/>
    <x v="11"/>
    <s v="SANTIAGO DE SURCO"/>
    <s v="MIRAFLORES"/>
    <s v="Motocicleta"/>
    <x v="1005"/>
    <n v="4.05"/>
    <n v="2.5"/>
    <n v="3"/>
    <n v="1.2"/>
    <n v="7.5"/>
    <n v="4.8599999999999994"/>
    <n v="115.68"/>
    <n v="12.36"/>
  </r>
  <r>
    <s v="21:22:50"/>
    <s v="869.10(25339"/>
    <s v="M"/>
    <x v="0"/>
    <s v="PAY"/>
    <s v="COMPLETED"/>
    <x v="5"/>
    <s v="22:26:55"/>
    <x v="15"/>
    <s v="SURQUILLO"/>
    <s v="RIMAC"/>
    <s v="Van"/>
    <x v="1415"/>
    <n v="3.08"/>
    <n v="2.5"/>
    <n v="3"/>
    <n v="1.2"/>
    <n v="7.5"/>
    <n v="3.6959999999999997"/>
    <n v="50.04"/>
    <n v="11.196"/>
  </r>
  <r>
    <s v="21:22:50"/>
    <s v="940)/0-(4096"/>
    <s v="M"/>
    <x v="0"/>
    <s v="PAY"/>
    <s v="COMPLETED"/>
    <x v="5"/>
    <s v="22:26:49"/>
    <x v="15"/>
    <s v="SURQUILLO"/>
    <s v="RIMAC"/>
    <s v="Van"/>
    <x v="193"/>
    <n v="0"/>
    <n v="2.5"/>
    <n v="3"/>
    <n v="1.2"/>
    <n v="3.7800000000000002"/>
    <n v="0"/>
    <n v="13.4"/>
    <n v="3.7800000000000002"/>
  </r>
  <r>
    <s v="21:22:50"/>
    <s v="82,21(-8105"/>
    <s v="M"/>
    <x v="0"/>
    <s v="PAY"/>
    <s v="COMPLETED"/>
    <x v="5"/>
    <s v="22:26:41"/>
    <x v="15"/>
    <s v="SURQUILLO"/>
    <s v="RIMAC"/>
    <s v="Van"/>
    <x v="262"/>
    <n v="6"/>
    <n v="2.5"/>
    <n v="3"/>
    <n v="1.2"/>
    <n v="7.5"/>
    <n v="7.1999999999999993"/>
    <n v="158.47999999999999"/>
    <n v="14.7"/>
  </r>
  <r>
    <s v="21:22:50"/>
    <s v="44102+.,5900"/>
    <s v="M"/>
    <x v="0"/>
    <s v="PAY"/>
    <s v="COMPLETED"/>
    <x v="5"/>
    <s v="22:28:43"/>
    <x v="15"/>
    <s v="SURQUILLO"/>
    <s v="SAN JUAN DE LURIGANCHO"/>
    <s v="Van"/>
    <x v="3"/>
    <n v="16.850000000000001"/>
    <n v="2.5"/>
    <n v="3"/>
    <n v="1.2"/>
    <n v="7.5"/>
    <n v="20.220000000000002"/>
    <n v="236.42"/>
    <n v="27.720000000000002"/>
  </r>
  <r>
    <s v="21:22:50"/>
    <s v="267*/21(7979"/>
    <s v="M"/>
    <x v="0"/>
    <s v="PAY"/>
    <s v="COMPLETED"/>
    <x v="5"/>
    <s v="22:27:26"/>
    <x v="15"/>
    <s v="SURQUILLO"/>
    <s v="SAN JUAN DE LURIGANCHO"/>
    <s v="Van"/>
    <x v="1134"/>
    <n v="11.46"/>
    <n v="2.5"/>
    <n v="3"/>
    <n v="1.2"/>
    <n v="7.5"/>
    <n v="13.752000000000001"/>
    <n v="4.6100000000000003"/>
    <n v="21.252000000000002"/>
  </r>
  <r>
    <s v="21:22:50"/>
    <s v="6512--002944"/>
    <s v="M"/>
    <x v="0"/>
    <s v="PAY"/>
    <s v="COMPLETED"/>
    <x v="5"/>
    <s v="22:27:42"/>
    <x v="15"/>
    <s v="SURQUILLO"/>
    <s v="SAN JUAN DE LURIGANCHO"/>
    <s v="Van"/>
    <x v="362"/>
    <n v="4.5599999999999996"/>
    <n v="2.5"/>
    <n v="3"/>
    <n v="1.2"/>
    <n v="7.5"/>
    <n v="5.4719999999999995"/>
    <n v="211.22"/>
    <n v="12.972"/>
  </r>
  <r>
    <s v="21:22:50"/>
    <s v="373-,*(/4430"/>
    <s v="M"/>
    <x v="0"/>
    <s v="PAY"/>
    <s v="COMPLETED"/>
    <x v="5"/>
    <s v="22:27:10"/>
    <x v="15"/>
    <s v="SURQUILLO"/>
    <s v="SAN JUAN DE LURIGANCHO"/>
    <s v="Van"/>
    <x v="394"/>
    <n v="15.879999999999999"/>
    <n v="2.5"/>
    <n v="3"/>
    <n v="1.2"/>
    <n v="7.5"/>
    <n v="19.055999999999997"/>
    <n v="17.170000000000002"/>
    <n v="26.555999999999997"/>
  </r>
  <r>
    <s v="21:22:50"/>
    <s v="937*+1*07711"/>
    <s v="M"/>
    <x v="0"/>
    <s v="PAY"/>
    <s v="COMPLETED"/>
    <x v="5"/>
    <s v="22:27:02"/>
    <x v="15"/>
    <s v="SURQUILLO"/>
    <s v="SAN JUAN DE LURIGANCHO"/>
    <s v="Van"/>
    <x v="534"/>
    <n v="11.9"/>
    <n v="2.5"/>
    <n v="3"/>
    <n v="1.2"/>
    <n v="7.5"/>
    <n v="14.28"/>
    <n v="57.68"/>
    <n v="21.78"/>
  </r>
  <r>
    <s v="21:22:50"/>
    <s v="312+))-,9987"/>
    <s v="M"/>
    <x v="0"/>
    <s v="PAY"/>
    <s v="COMPLETED"/>
    <x v="5"/>
    <s v="22:27:33"/>
    <x v="15"/>
    <s v="SURQUILLO"/>
    <s v="SAN JUAN DE LURIGANCHO"/>
    <s v="Van"/>
    <x v="1670"/>
    <n v="12.89"/>
    <n v="2.5"/>
    <n v="3"/>
    <n v="1.2"/>
    <n v="7.5"/>
    <n v="15.468"/>
    <n v="209.27"/>
    <n v="22.968"/>
  </r>
  <r>
    <s v="21:22:50"/>
    <s v="347,/-2+1121"/>
    <s v="M"/>
    <x v="0"/>
    <s v="PAY"/>
    <s v="COMPLETED"/>
    <x v="5"/>
    <s v="22:28:07"/>
    <x v="15"/>
    <s v="SURQUILLO"/>
    <s v="SAN JUAN DE LURIGANCHO"/>
    <s v="Van"/>
    <x v="693"/>
    <n v="15.969999999999999"/>
    <n v="2.5"/>
    <n v="3"/>
    <n v="1.2"/>
    <n v="7.5"/>
    <n v="19.163999999999998"/>
    <n v="48.13"/>
    <n v="26.663999999999998"/>
  </r>
  <r>
    <s v="21:22:50"/>
    <s v="739-(2+17203"/>
    <s v="M"/>
    <x v="0"/>
    <s v="PAY"/>
    <s v="COMPLETED"/>
    <x v="5"/>
    <s v="22:28:15"/>
    <x v="15"/>
    <s v="SURQUILLO"/>
    <s v="SAN JUAN DE LURIGANCHO"/>
    <s v="Van"/>
    <x v="3"/>
    <n v="16.850000000000001"/>
    <n v="2.5"/>
    <n v="3"/>
    <n v="1.2"/>
    <n v="7.5"/>
    <n v="20.220000000000002"/>
    <n v="99.26"/>
    <n v="27.720000000000002"/>
  </r>
  <r>
    <s v="21:27:06"/>
    <s v="175/,0*16934"/>
    <s v="S"/>
    <x v="0"/>
    <s v="PAY"/>
    <s v="COMPLETED"/>
    <x v="7"/>
    <s v="13:57:52"/>
    <x v="3"/>
    <s v="SANTIAGO DE SURCO"/>
    <s v="MAGDALENA DEL MAR"/>
    <s v="Motocicleta"/>
    <x v="1277"/>
    <n v="5.9700000000000006"/>
    <n v="2.5"/>
    <n v="3"/>
    <n v="1.2"/>
    <n v="7.5"/>
    <n v="7.1640000000000006"/>
    <n v="74.27"/>
    <n v="14.664000000000001"/>
  </r>
  <r>
    <s v="21:32:10"/>
    <s v="319+)21*2952"/>
    <s v="S"/>
    <x v="0"/>
    <s v="PAY"/>
    <s v="COMPLETED"/>
    <x v="7"/>
    <s v="10:43:05"/>
    <x v="4"/>
    <s v="SANTIAGO DE SURCO"/>
    <s v="SAN BORJA"/>
    <s v="Motocicleta"/>
    <x v="685"/>
    <n v="9.91"/>
    <n v="2.5"/>
    <n v="3"/>
    <n v="1.2"/>
    <n v="7.5"/>
    <n v="11.891999999999999"/>
    <n v="10.06"/>
    <n v="19.391999999999999"/>
  </r>
  <r>
    <s v="21:34:02"/>
    <s v="118-..//9631"/>
    <s v="S"/>
    <x v="0"/>
    <s v="CCD"/>
    <s v="COMPLETED"/>
    <x v="7"/>
    <s v="12:46:44"/>
    <x v="7"/>
    <s v="MIRAFLORES"/>
    <s v="PUEBLO LIBRE"/>
    <s v="Motocicleta"/>
    <x v="224"/>
    <n v="8.99"/>
    <n v="2.5"/>
    <n v="3"/>
    <n v="1.2"/>
    <n v="7.5"/>
    <n v="10.788"/>
    <n v="250.44"/>
    <n v="18.288"/>
  </r>
  <r>
    <s v="21:35:52"/>
    <s v="5922).0,1872"/>
    <s v="S"/>
    <x v="0"/>
    <s v="PAY"/>
    <s v="COMPLETED"/>
    <x v="7"/>
    <s v="14:06:02"/>
    <x v="9"/>
    <s v="SANTIAGO DE SURCO"/>
    <s v="MIRAFLORES"/>
    <s v="Motocicleta"/>
    <x v="480"/>
    <n v="0"/>
    <n v="2.5"/>
    <n v="3"/>
    <n v="1.2"/>
    <n v="4.9800000000000004"/>
    <n v="0"/>
    <n v="147.66"/>
    <n v="4.9800000000000004"/>
  </r>
  <r>
    <s v="21:38:37"/>
    <s v="4620)/,,4596"/>
    <s v="S"/>
    <x v="0"/>
    <s v="PAY"/>
    <s v="COMPLETED"/>
    <x v="7"/>
    <s v="13:34:07"/>
    <x v="3"/>
    <s v="SANTIAGO DE SURCO"/>
    <s v="LINCE"/>
    <s v="Motocicleta"/>
    <x v="1438"/>
    <n v="11.63"/>
    <n v="2.5"/>
    <n v="3"/>
    <n v="1.2"/>
    <n v="7.5"/>
    <n v="13.956000000000001"/>
    <n v="123.19"/>
    <n v="21.456000000000003"/>
  </r>
  <r>
    <s v="21:39:30"/>
    <s v="8442,2/01955"/>
    <m/>
    <x v="1"/>
    <s v="COD"/>
    <s v="COMPLETED"/>
    <x v="10"/>
    <s v="22:24:25"/>
    <x v="15"/>
    <s v="SURQUILLO"/>
    <s v="SANTIAGO DE SURCO"/>
    <s v="Motocicleta"/>
    <x v="355"/>
    <n v="7.7200000000000006"/>
    <n v="3.75"/>
    <n v="4.5"/>
    <n v="0.55000000000000004"/>
    <n v="16.875"/>
    <n v="4.2460000000000004"/>
    <n v="108.97"/>
    <n v="21.121000000000002"/>
  </r>
  <r>
    <s v="21:42:26"/>
    <s v="22012()/3248"/>
    <s v="S"/>
    <x v="0"/>
    <s v="PAY"/>
    <s v="COMPLETED"/>
    <x v="7"/>
    <s v="12:40:38"/>
    <x v="7"/>
    <s v="SANTIAGO DE SURCO"/>
    <s v="EL AGUSTINO"/>
    <s v="Motocicleta"/>
    <x v="1465"/>
    <n v="12.41"/>
    <n v="2.5"/>
    <n v="3"/>
    <n v="1.2"/>
    <n v="7.5"/>
    <n v="14.891999999999999"/>
    <n v="106.4"/>
    <n v="22.391999999999999"/>
  </r>
  <r>
    <s v="21:45:16"/>
    <s v="5121)-/.3137"/>
    <s v="S"/>
    <x v="0"/>
    <s v="PAY"/>
    <s v="COMPLETED"/>
    <x v="7"/>
    <s v="15:14:41"/>
    <x v="11"/>
    <s v="SANTIAGO DE SURCO"/>
    <s v="COMAS"/>
    <s v="Motocicleta"/>
    <x v="1671"/>
    <n v="4.12"/>
    <n v="2.5"/>
    <n v="3"/>
    <n v="1.2"/>
    <n v="7.5"/>
    <n v="4.944"/>
    <n v="208.63"/>
    <n v="12.443999999999999"/>
  </r>
  <r>
    <s v="21:45:45"/>
    <s v="600)-+*)338"/>
    <s v="S"/>
    <x v="1"/>
    <s v="PAY"/>
    <s v="COMPLETED"/>
    <x v="7"/>
    <s v="12:30:09"/>
    <x v="7"/>
    <s v="SAN JUAN DE LURIGANCHO"/>
    <s v="SAN JUAN DE LURIGANCHO"/>
    <s v="Motocicleta"/>
    <x v="1322"/>
    <n v="13.440000000000001"/>
    <n v="3.75"/>
    <n v="4.5"/>
    <n v="0.55000000000000004"/>
    <n v="16.875"/>
    <n v="7.3920000000000012"/>
    <n v="20.99"/>
    <n v="24.267000000000003"/>
  </r>
  <r>
    <s v="21:47:52"/>
    <s v="99921,112706"/>
    <s v="S"/>
    <x v="0"/>
    <s v="PAY"/>
    <s v="COMPLETED"/>
    <x v="7"/>
    <s v="12:17:13"/>
    <x v="7"/>
    <s v="SANTIAGO DE SURCO"/>
    <s v="SANTA ANITA"/>
    <s v="Motocicleta"/>
    <x v="759"/>
    <n v="18.28"/>
    <n v="2.5"/>
    <n v="3"/>
    <n v="1.2"/>
    <n v="7.5"/>
    <n v="21.936"/>
    <n v="26.43"/>
    <n v="29.436"/>
  </r>
  <r>
    <s v="21:51:30"/>
    <s v="461,).)/7809"/>
    <s v="S"/>
    <x v="0"/>
    <s v="PAY"/>
    <s v="COMPLETED"/>
    <x v="7"/>
    <s v="10:47:19"/>
    <x v="4"/>
    <s v="SANTIAGO DE SURCO"/>
    <s v="SAN BORJA"/>
    <s v="Motocicleta"/>
    <x v="490"/>
    <n v="11.11"/>
    <n v="2.5"/>
    <n v="3"/>
    <n v="1.2"/>
    <n v="7.5"/>
    <n v="13.331999999999999"/>
    <n v="184.96"/>
    <n v="20.832000000000001"/>
  </r>
  <r>
    <s v="21:54:13"/>
    <s v="253,0(-04974"/>
    <m/>
    <x v="1"/>
    <s v="COD"/>
    <s v="COMPLETED"/>
    <x v="10"/>
    <s v="22:24:03"/>
    <x v="15"/>
    <s v="SURQUILLO"/>
    <s v="SANTIAGO DE SURCO"/>
    <s v="Motocicleta"/>
    <x v="1373"/>
    <n v="8.35"/>
    <n v="3.75"/>
    <n v="4.5"/>
    <n v="0.55000000000000004"/>
    <n v="16.875"/>
    <n v="4.5925000000000002"/>
    <n v="166.3"/>
    <n v="21.467500000000001"/>
  </r>
  <r>
    <s v="21:54:19"/>
    <s v="21*)+1)5042"/>
    <s v="S"/>
    <x v="0"/>
    <s v="PAY"/>
    <s v="COMPLETED"/>
    <x v="7"/>
    <s v="13:43:52"/>
    <x v="3"/>
    <s v="SANTIAGO DE SURCO"/>
    <s v="JESUS MARIA"/>
    <s v="Motocicleta"/>
    <x v="1337"/>
    <n v="9.48"/>
    <n v="2.5"/>
    <n v="3"/>
    <n v="1.2"/>
    <n v="7.5"/>
    <n v="11.375999999999999"/>
    <n v="121.17"/>
    <n v="18.875999999999998"/>
  </r>
  <r>
    <s v="21:57:17"/>
    <s v="4*+2124556"/>
    <s v="S"/>
    <x v="1"/>
    <s v="PAY"/>
    <s v="COMPLETED"/>
    <x v="7"/>
    <s v="10:01:20"/>
    <x v="4"/>
    <s v="INDEPENDENCIA"/>
    <s v="SAN MARTIN DE PORRES"/>
    <s v="Motocicleta"/>
    <x v="237"/>
    <n v="2.34"/>
    <n v="3.75"/>
    <n v="4.5"/>
    <n v="0.55000000000000004"/>
    <n v="16.875"/>
    <n v="1.2869999999999999"/>
    <n v="182.78"/>
    <n v="18.161999999999999"/>
  </r>
  <r>
    <s v="21:57:29"/>
    <s v="746)0/**7468"/>
    <s v="S"/>
    <x v="0"/>
    <s v="PAY"/>
    <s v="COMPLETED"/>
    <x v="7"/>
    <s v="13:55:10"/>
    <x v="3"/>
    <s v="SANTIAGO DE SURCO"/>
    <s v="MAGDALENA DEL MAR"/>
    <s v="Motocicleta"/>
    <x v="589"/>
    <n v="0"/>
    <n v="2.5"/>
    <n v="3"/>
    <n v="1.2"/>
    <n v="3.87"/>
    <n v="0"/>
    <n v="212.54"/>
    <n v="3.87"/>
  </r>
  <r>
    <s v="22:01:31"/>
    <s v="96400-++3272"/>
    <m/>
    <x v="1"/>
    <s v="COD"/>
    <s v="COMPLETED"/>
    <x v="10"/>
    <s v="22:50:01"/>
    <x v="15"/>
    <s v="SURQUILLO"/>
    <s v="SAN BORJA"/>
    <s v="Motocicleta"/>
    <x v="486"/>
    <n v="1.5300000000000002"/>
    <n v="3.75"/>
    <n v="4.5"/>
    <n v="0.55000000000000004"/>
    <n v="16.875"/>
    <n v="0.84150000000000025"/>
    <n v="86.56"/>
    <n v="17.7165"/>
  </r>
  <r>
    <s v="22:01:35"/>
    <s v="412**223149"/>
    <s v="S"/>
    <x v="0"/>
    <s v="PAY"/>
    <s v="COMPLETED"/>
    <x v="7"/>
    <s v="12:16:33"/>
    <x v="7"/>
    <s v="SANTIAGO DE SURCO"/>
    <s v="SANTA ANITA"/>
    <s v="Motocicleta"/>
    <x v="754"/>
    <n v="3.6900000000000004"/>
    <n v="2.5"/>
    <n v="3"/>
    <n v="1.2"/>
    <n v="7.5"/>
    <n v="4.4279999999999999"/>
    <n v="141.84"/>
    <n v="11.928000000000001"/>
  </r>
  <r>
    <s v="22:04:49"/>
    <s v="124(1*-16753"/>
    <s v="S"/>
    <x v="0"/>
    <s v="PAY"/>
    <s v="COMPLETED"/>
    <x v="7"/>
    <s v="10:29:31"/>
    <x v="4"/>
    <s v="SANTIAGO DE SURCO"/>
    <s v="SAN BORJA"/>
    <s v="Motocicleta"/>
    <x v="75"/>
    <n v="4.04"/>
    <n v="2.5"/>
    <n v="3"/>
    <n v="1.2"/>
    <n v="7.5"/>
    <n v="4.8479999999999999"/>
    <n v="47.59"/>
    <n v="12.347999999999999"/>
  </r>
  <r>
    <s v="22:06:08"/>
    <s v="935/2,,.3605"/>
    <s v="S"/>
    <x v="1"/>
    <s v="PAY"/>
    <s v="COMPLETED"/>
    <x v="7"/>
    <s v="11:09:41"/>
    <x v="5"/>
    <s v="JESUS MARIA"/>
    <s v="JESUS MARIA"/>
    <s v="Motocicleta"/>
    <x v="1154"/>
    <n v="3.92"/>
    <n v="3.75"/>
    <n v="4.5"/>
    <n v="0.55000000000000004"/>
    <n v="16.875"/>
    <n v="2.1560000000000001"/>
    <n v="209.12"/>
    <n v="19.030999999999999"/>
  </r>
  <r>
    <s v="22:12:51"/>
    <s v="4612102-2110"/>
    <m/>
    <x v="1"/>
    <s v="COD"/>
    <s v="COMPLETED"/>
    <x v="10"/>
    <s v="22:52:26"/>
    <x v="15"/>
    <s v="SURQUILLO"/>
    <s v="SAN ISIDRO"/>
    <s v="Motocicleta"/>
    <x v="1672"/>
    <n v="12.79"/>
    <n v="3.75"/>
    <n v="4.5"/>
    <n v="0.55000000000000004"/>
    <n v="16.875"/>
    <n v="7.0345000000000004"/>
    <n v="143.38"/>
    <n v="23.909500000000001"/>
  </r>
  <r>
    <s v="22:34:49"/>
    <s v="95)*1.23439"/>
    <s v="S"/>
    <x v="0"/>
    <s v="CCD"/>
    <s v="COMPLETED"/>
    <x v="7"/>
    <s v="12:24:56"/>
    <x v="7"/>
    <s v="SANTIAGO DE SURCO"/>
    <s v="SAN BORJA"/>
    <s v="Motocicleta"/>
    <x v="1673"/>
    <n v="13.850000000000001"/>
    <n v="2.5"/>
    <n v="3"/>
    <n v="1.2"/>
    <n v="7.5"/>
    <n v="16.62"/>
    <n v="38.94"/>
    <n v="24.12"/>
  </r>
  <r>
    <s v="22:44:21"/>
    <s v="927,)*/-4390"/>
    <s v="S"/>
    <x v="0"/>
    <s v="CCD"/>
    <s v="COMPLETED"/>
    <x v="7"/>
    <s v="12:19:47"/>
    <x v="7"/>
    <s v="SANTIAGO DE SURCO"/>
    <s v="MAGDALENA DEL MAR"/>
    <s v="Motocicleta"/>
    <x v="1634"/>
    <n v="2.42"/>
    <n v="2.5"/>
    <n v="3"/>
    <n v="1.2"/>
    <n v="7.5"/>
    <n v="2.9039999999999999"/>
    <n v="64.680000000000007"/>
    <n v="10.404"/>
  </r>
  <r>
    <s v="23:00:32"/>
    <s v="3770*).-6685"/>
    <s v="S"/>
    <x v="1"/>
    <s v="PAY"/>
    <s v="COMPLETED"/>
    <x v="7"/>
    <s v="12:25:16"/>
    <x v="7"/>
    <s v="LIMA"/>
    <s v="SAN MIGUEL"/>
    <s v="Motocicleta"/>
    <x v="653"/>
    <n v="0"/>
    <n v="3.75"/>
    <n v="4.5"/>
    <n v="0.55000000000000004"/>
    <n v="9"/>
    <n v="0"/>
    <n v="60.98"/>
    <n v="9"/>
  </r>
  <r>
    <s v="01:58:07"/>
    <s v="8660.*0(8175"/>
    <s v="S"/>
    <x v="0"/>
    <s v="PAY"/>
    <s v="COMPLETED"/>
    <x v="7"/>
    <s v="11:59:46"/>
    <x v="5"/>
    <s v="MIRAFLORES"/>
    <s v="MIRAFLORES"/>
    <s v="Motocicleta"/>
    <x v="122"/>
    <n v="8.65"/>
    <n v="2.5"/>
    <n v="3"/>
    <n v="1.2"/>
    <n v="7.5"/>
    <n v="10.38"/>
    <n v="188.68"/>
    <n v="17.880000000000003"/>
  </r>
  <r>
    <s v="01:58:07"/>
    <s v="827-2)122778"/>
    <s v="S"/>
    <x v="0"/>
    <s v="PAY"/>
    <s v="COMPLETED"/>
    <x v="7"/>
    <s v="15:08:32"/>
    <x v="11"/>
    <s v="MIRAFLORES"/>
    <s v="SANTIAGO DE SURCO"/>
    <s v="Motocicleta"/>
    <x v="814"/>
    <n v="0"/>
    <n v="2.5"/>
    <n v="3"/>
    <n v="1.2"/>
    <n v="3.0300000000000002"/>
    <n v="0"/>
    <n v="56.15"/>
    <n v="3.0300000000000002"/>
  </r>
  <r>
    <s v="02:07:10"/>
    <s v="862()0-)1981"/>
    <s v="M"/>
    <x v="0"/>
    <s v="COD"/>
    <s v="COMPLETED"/>
    <x v="5"/>
    <s v="10:02:52"/>
    <x v="4"/>
    <s v="SURQUILLO"/>
    <s v="SANTIAGO DE SURCO"/>
    <s v="Motocicleta"/>
    <x v="353"/>
    <n v="0"/>
    <n v="2.5"/>
    <n v="3"/>
    <n v="1.2"/>
    <n v="6.9599999999999991"/>
    <n v="0"/>
    <n v="226.96"/>
    <n v="6.9599999999999991"/>
  </r>
  <r>
    <s v="02:07:10"/>
    <s v="6850.),)3290"/>
    <s v="M"/>
    <x v="0"/>
    <s v="COD"/>
    <s v="IN_PROGRESS"/>
    <x v="7"/>
    <s v="12:36:04"/>
    <x v="7"/>
    <s v="SURQUILLO"/>
    <s v="SANTIAGO DE SURCO"/>
    <s v="Motocicleta"/>
    <x v="1557"/>
    <n v="9.5399999999999991"/>
    <n v="2.5"/>
    <n v="3"/>
    <n v="1.2"/>
    <n v="7.5"/>
    <n v="11.447999999999999"/>
    <n v="114.22"/>
    <n v="18.948"/>
  </r>
  <r>
    <s v="02:07:10"/>
    <s v="2811--1(8389"/>
    <s v="M"/>
    <x v="0"/>
    <s v="COD"/>
    <s v="COMPLETED"/>
    <x v="7"/>
    <s v="11:23:21"/>
    <x v="5"/>
    <s v="SURQUILLO"/>
    <s v="SAN BORJA"/>
    <s v="Motocicleta"/>
    <x v="1299"/>
    <n v="0"/>
    <n v="2.5"/>
    <n v="3"/>
    <n v="1.2"/>
    <n v="3.3899999999999997"/>
    <n v="0"/>
    <n v="56.91"/>
    <n v="3.3899999999999997"/>
  </r>
  <r>
    <s v="02:07:10"/>
    <s v="520(1-,06299"/>
    <s v="M"/>
    <x v="0"/>
    <s v="COD"/>
    <s v="COMPLETED"/>
    <x v="7"/>
    <s v="11:01:52"/>
    <x v="5"/>
    <s v="SURQUILLO"/>
    <s v="SAN BORJA"/>
    <s v="Motocicleta"/>
    <x v="1575"/>
    <n v="0"/>
    <n v="2.5"/>
    <n v="3"/>
    <n v="1.2"/>
    <n v="6.63"/>
    <n v="0"/>
    <n v="194.38"/>
    <n v="6.63"/>
  </r>
  <r>
    <s v="02:07:10"/>
    <s v="2720/*0*2278"/>
    <s v="M"/>
    <x v="0"/>
    <s v="COD"/>
    <s v="COMPLETED"/>
    <x v="7"/>
    <s v="11:42:57"/>
    <x v="5"/>
    <s v="SURQUILLO"/>
    <s v="SAN LUIS"/>
    <s v="Motocicleta"/>
    <x v="1030"/>
    <n v="16.32"/>
    <n v="2.5"/>
    <n v="3"/>
    <n v="1.2"/>
    <n v="7.5"/>
    <n v="19.584"/>
    <n v="204.15"/>
    <n v="27.084"/>
  </r>
  <r>
    <s v="02:07:10"/>
    <s v="998*)0*+5256"/>
    <s v="M"/>
    <x v="0"/>
    <s v="COD"/>
    <s v="COMPLETED"/>
    <x v="7"/>
    <s v="11:27:15"/>
    <x v="5"/>
    <s v="SURQUILLO"/>
    <s v="SAN ISIDRO"/>
    <s v="Motocicleta"/>
    <x v="372"/>
    <n v="18.3"/>
    <n v="2.5"/>
    <n v="3"/>
    <n v="1.2"/>
    <n v="7.5"/>
    <n v="21.96"/>
    <n v="58.16"/>
    <n v="29.46"/>
  </r>
  <r>
    <s v="02:12:24"/>
    <s v="517,*00*7585"/>
    <s v="S"/>
    <x v="0"/>
    <s v="PAY"/>
    <s v="COMPLETED"/>
    <x v="7"/>
    <s v="11:00:00"/>
    <x v="5"/>
    <s v="SANTIAGO DE SURCO"/>
    <s v="LA VICTORIA"/>
    <s v="Motocicleta"/>
    <x v="1153"/>
    <n v="11.66"/>
    <n v="2.5"/>
    <n v="3"/>
    <n v="1.2"/>
    <n v="7.5"/>
    <n v="13.991999999999999"/>
    <n v="96.88"/>
    <n v="21.491999999999997"/>
  </r>
  <r>
    <s v="02:12:24"/>
    <s v="457-220(5985"/>
    <s v="S"/>
    <x v="0"/>
    <s v="PAY"/>
    <s v="COMPLETED"/>
    <x v="7"/>
    <s v="11:27:30"/>
    <x v="5"/>
    <s v="SANTIAGO DE SURCO"/>
    <s v="LINCE"/>
    <s v="Motocicleta"/>
    <x v="1136"/>
    <n v="8.1300000000000008"/>
    <n v="2.5"/>
    <n v="3"/>
    <n v="1.2"/>
    <n v="7.5"/>
    <n v="9.7560000000000002"/>
    <n v="10.63"/>
    <n v="17.256"/>
  </r>
  <r>
    <s v="02:12:24"/>
    <s v="900,.1*+1517"/>
    <s v="S"/>
    <x v="0"/>
    <s v="PAY"/>
    <s v="COMPLETED"/>
    <x v="7"/>
    <s v="11:34:53"/>
    <x v="5"/>
    <s v="SANTIAGO DE SURCO"/>
    <s v="LINCE"/>
    <s v="Motocicleta"/>
    <x v="885"/>
    <n v="3.84"/>
    <n v="2.5"/>
    <n v="3"/>
    <n v="1.2"/>
    <n v="7.5"/>
    <n v="4.6079999999999997"/>
    <n v="167.65"/>
    <n v="12.108000000000001"/>
  </r>
  <r>
    <s v="02:12:24"/>
    <s v="4331.0*09369"/>
    <s v="S"/>
    <x v="0"/>
    <s v="PAY"/>
    <s v="IN_PROGRESS"/>
    <x v="7"/>
    <s v="10:42:39"/>
    <x v="4"/>
    <s v="SURQUILLO"/>
    <s v="LA MOLINA"/>
    <s v="Motocicleta"/>
    <x v="489"/>
    <n v="5.9"/>
    <n v="2.5"/>
    <n v="3"/>
    <n v="1.2"/>
    <n v="7.5"/>
    <n v="7.08"/>
    <n v="143.31"/>
    <n v="14.58"/>
  </r>
  <r>
    <s v="02:12:24"/>
    <s v="425-11,*8982"/>
    <s v="S"/>
    <x v="0"/>
    <s v="PAY"/>
    <s v="COMPLETED"/>
    <x v="6"/>
    <s v="15:13:35"/>
    <x v="11"/>
    <s v="SURQUILLO"/>
    <s v="LA MOLINA"/>
    <s v="Motocicleta"/>
    <x v="1275"/>
    <n v="8.6999999999999993"/>
    <n v="2.5"/>
    <n v="3"/>
    <n v="1.2"/>
    <n v="7.5"/>
    <n v="10.44"/>
    <n v="212.43"/>
    <n v="17.939999999999998"/>
  </r>
  <r>
    <s v="02:12:24"/>
    <s v="943/0-//8845"/>
    <s v="S"/>
    <x v="0"/>
    <s v="PAY"/>
    <s v="COMPLETED"/>
    <x v="7"/>
    <s v="15:29:25"/>
    <x v="11"/>
    <s v="SANTIAGO DE SURCO"/>
    <s v="SANTIAGO DE SURCO"/>
    <s v="Motocicleta"/>
    <x v="1674"/>
    <n v="4.88"/>
    <n v="2.5"/>
    <n v="3"/>
    <n v="1.2"/>
    <n v="7.5"/>
    <n v="5.8559999999999999"/>
    <n v="182.79"/>
    <n v="13.356"/>
  </r>
  <r>
    <s v="02:12:24"/>
    <s v="150./(1-3549"/>
    <s v="S"/>
    <x v="0"/>
    <s v="PAY"/>
    <s v="COMPLETED"/>
    <x v="7"/>
    <s v="15:44:33"/>
    <x v="11"/>
    <s v="SANTIAGO DE SURCO"/>
    <s v="LA MOLINA"/>
    <s v="Motocicleta"/>
    <x v="1486"/>
    <n v="8.6"/>
    <n v="2.5"/>
    <n v="3"/>
    <n v="1.2"/>
    <n v="7.5"/>
    <n v="10.319999999999999"/>
    <n v="30.38"/>
    <n v="17.82"/>
  </r>
  <r>
    <s v="02:12:24"/>
    <s v="622/**(4648"/>
    <s v="S"/>
    <x v="0"/>
    <s v="PAY"/>
    <s v="FAILED"/>
    <x v="7"/>
    <s v="11:15:14"/>
    <x v="5"/>
    <s v="SURQUILLO"/>
    <s v="SAN BORJA"/>
    <s v="Motocicleta"/>
    <x v="323"/>
    <n v="14.61"/>
    <n v="2.5"/>
    <n v="3"/>
    <n v="1.2"/>
    <n v="7.5"/>
    <n v="17.532"/>
    <n v="60.8"/>
    <n v="25.032"/>
  </r>
  <r>
    <s v="02:12:24"/>
    <s v="313,)1*(119"/>
    <s v="S"/>
    <x v="0"/>
    <s v="PAY"/>
    <s v="COMPLETED"/>
    <x v="6"/>
    <s v="16:01:14"/>
    <x v="2"/>
    <s v="SURQUILLO"/>
    <s v="SAN BORJA"/>
    <s v="Motocicleta"/>
    <x v="1485"/>
    <n v="15.79"/>
    <n v="2.5"/>
    <n v="3"/>
    <n v="1.2"/>
    <n v="7.5"/>
    <n v="18.947999999999997"/>
    <n v="219.26"/>
    <n v="26.447999999999997"/>
  </r>
  <r>
    <s v="02:12:24"/>
    <s v="168)./()638"/>
    <s v="S"/>
    <x v="0"/>
    <s v="PAY"/>
    <s v="COMPLETED"/>
    <x v="7"/>
    <s v="14:24:36"/>
    <x v="9"/>
    <s v="SANTIAGO DE SURCO"/>
    <s v="SANTIAGO DE SURCO"/>
    <s v="Motocicleta"/>
    <x v="633"/>
    <n v="15.809999999999999"/>
    <n v="2.5"/>
    <n v="3"/>
    <n v="1.2"/>
    <n v="7.5"/>
    <n v="18.971999999999998"/>
    <n v="31.44"/>
    <n v="26.471999999999998"/>
  </r>
  <r>
    <s v="02:12:24"/>
    <s v="8052*+/(571"/>
    <s v="S"/>
    <x v="0"/>
    <s v="PAY"/>
    <s v="FAILED"/>
    <x v="7"/>
    <s v="11:36:00"/>
    <x v="5"/>
    <s v="SANTIAGO DE SURCO"/>
    <s v="LIMA"/>
    <s v="Motocicleta"/>
    <x v="1123"/>
    <n v="10.63"/>
    <n v="2.5"/>
    <n v="3"/>
    <n v="1.2"/>
    <n v="7.5"/>
    <n v="12.756"/>
    <n v="37.86"/>
    <n v="20.256"/>
  </r>
  <r>
    <s v="02:12:24"/>
    <s v="474*,-2+7301"/>
    <s v="S"/>
    <x v="0"/>
    <s v="PAY"/>
    <s v="COMPLETED"/>
    <x v="7"/>
    <s v="16:08:10"/>
    <x v="2"/>
    <s v="SANTIAGO DE SURCO"/>
    <s v="SANTIAGO DE SURCO"/>
    <s v="Motocicleta"/>
    <x v="847"/>
    <n v="5.18"/>
    <n v="2.5"/>
    <n v="3"/>
    <n v="1.2"/>
    <n v="7.5"/>
    <n v="6.2159999999999993"/>
    <n v="126.03"/>
    <n v="13.715999999999999"/>
  </r>
  <r>
    <s v="02:12:24"/>
    <s v="450(02/,4991"/>
    <s v="S"/>
    <x v="0"/>
    <s v="PAY"/>
    <s v="COMPLETED"/>
    <x v="7"/>
    <s v="14:59:09"/>
    <x v="9"/>
    <s v="SANTIAGO DE SURCO"/>
    <s v="SANTIAGO DE SURCO"/>
    <s v="Motocicleta"/>
    <x v="67"/>
    <n v="4.16"/>
    <n v="2.5"/>
    <n v="3"/>
    <n v="1.2"/>
    <n v="7.5"/>
    <n v="4.992"/>
    <n v="21.15"/>
    <n v="12.492000000000001"/>
  </r>
  <r>
    <s v="02:12:24"/>
    <s v="682,.1+.7951"/>
    <s v="S"/>
    <x v="0"/>
    <s v="PAY"/>
    <s v="COMPLETED"/>
    <x v="7"/>
    <s v="11:42:39"/>
    <x v="5"/>
    <s v="SANTIAGO DE SURCO"/>
    <s v="PUEBLO LIBRE"/>
    <s v="Motocicleta"/>
    <x v="589"/>
    <n v="0"/>
    <n v="2.5"/>
    <n v="3"/>
    <n v="1.2"/>
    <n v="3.87"/>
    <n v="0"/>
    <n v="238.4"/>
    <n v="3.87"/>
  </r>
  <r>
    <s v="02:12:24"/>
    <s v="501*.))/468"/>
    <s v="S"/>
    <x v="0"/>
    <s v="PAY"/>
    <s v="COMPLETED"/>
    <x v="7"/>
    <s v="12:01:07"/>
    <x v="7"/>
    <s v="SANTIAGO DE SURCO"/>
    <s v="SAN MIGUEL"/>
    <s v="Motocicleta"/>
    <x v="48"/>
    <n v="0"/>
    <n v="2.5"/>
    <n v="3"/>
    <n v="1.2"/>
    <n v="7.3500000000000005"/>
    <n v="0"/>
    <n v="128.05000000000001"/>
    <n v="7.3500000000000005"/>
  </r>
  <r>
    <s v="02:13:26"/>
    <s v="438()-/-6700"/>
    <s v="S"/>
    <x v="0"/>
    <s v="COD"/>
    <s v="COMPLETED"/>
    <x v="7"/>
    <s v="10:21:19"/>
    <x v="4"/>
    <s v="LINCE"/>
    <s v="SAN ISIDRO"/>
    <s v="Motocicleta"/>
    <x v="1675"/>
    <n v="1.7699999999999996"/>
    <n v="2.5"/>
    <n v="3"/>
    <n v="1.2"/>
    <n v="7.5"/>
    <n v="2.1239999999999992"/>
    <n v="235.77"/>
    <n v="9.6239999999999988"/>
  </r>
  <r>
    <s v="02:13:26"/>
    <s v="112*-+++289"/>
    <s v="S"/>
    <x v="0"/>
    <s v="COD"/>
    <s v="COMPLETED"/>
    <x v="7"/>
    <s v="13:21:51"/>
    <x v="3"/>
    <s v="LINCE"/>
    <s v="SAN BORJA"/>
    <s v="Motocicleta"/>
    <x v="990"/>
    <n v="10.94"/>
    <n v="2.5"/>
    <n v="3"/>
    <n v="1.2"/>
    <n v="7.5"/>
    <n v="13.127999999999998"/>
    <n v="112.11"/>
    <n v="20.628"/>
  </r>
  <r>
    <s v="02:27:58"/>
    <s v="5101.2+(6473"/>
    <s v="S"/>
    <x v="0"/>
    <s v="PAY"/>
    <s v="COMPLETED"/>
    <x v="7"/>
    <s v="13:06:49"/>
    <x v="3"/>
    <s v="MIRAFLORES"/>
    <s v="LOS OLIVOS"/>
    <s v="Motocicleta"/>
    <x v="1676"/>
    <n v="14.75"/>
    <n v="2.5"/>
    <n v="3"/>
    <n v="1.2"/>
    <n v="7.5"/>
    <n v="17.7"/>
    <n v="43.61"/>
    <n v="25.2"/>
  </r>
  <r>
    <s v="02:40:47"/>
    <s v="403)(.,-9781"/>
    <s v="S"/>
    <x v="0"/>
    <s v="PAY"/>
    <s v="COMPLETED"/>
    <x v="7"/>
    <s v="17:26:21"/>
    <x v="13"/>
    <s v="SURQUILLO"/>
    <s v="CHORRILLOS"/>
    <s v="Motocicleta"/>
    <x v="84"/>
    <n v="7.6199999999999992"/>
    <n v="2.5"/>
    <n v="3"/>
    <n v="1.2"/>
    <n v="7.5"/>
    <n v="9.1439999999999984"/>
    <n v="237.59"/>
    <n v="16.643999999999998"/>
  </r>
  <r>
    <s v="02:57:17"/>
    <s v="555.)-0.8758"/>
    <s v="S"/>
    <x v="2"/>
    <s v="PAY"/>
    <s v="COMPLETED"/>
    <x v="7"/>
    <s v="12:10:00"/>
    <x v="7"/>
    <s v="SURQUILLO"/>
    <s v="SAN ISIDRO"/>
    <s v="Motocicleta"/>
    <x v="346"/>
    <n v="0"/>
    <n v="12"/>
    <n v="8"/>
    <n v="2.65"/>
    <n v="13.36"/>
    <n v="0"/>
    <n v="229.29"/>
    <n v="13.36"/>
  </r>
  <r>
    <s v="03:16:59"/>
    <s v="14/1+1+9479"/>
    <s v="S"/>
    <x v="0"/>
    <s v="COD"/>
    <s v="IN_PROGRESS"/>
    <x v="7"/>
    <s v="10:35:39"/>
    <x v="4"/>
    <s v="SURQUILLO"/>
    <s v="LA MOLINA"/>
    <s v="Motocicleta"/>
    <x v="771"/>
    <n v="9.56"/>
    <n v="2.5"/>
    <n v="3"/>
    <n v="1.2"/>
    <n v="7.5"/>
    <n v="11.472"/>
    <n v="161.32"/>
    <n v="18.972000000000001"/>
  </r>
  <r>
    <s v="03:16:59"/>
    <s v="6582+*1)6708"/>
    <s v="S"/>
    <x v="0"/>
    <s v="COD"/>
    <s v="COMPLETED"/>
    <x v="12"/>
    <s v="13:31:02"/>
    <x v="3"/>
    <s v="SURQUILLO"/>
    <s v="LA MOLINA"/>
    <s v="Motocicleta"/>
    <x v="985"/>
    <n v="15.010000000000002"/>
    <n v="2.5"/>
    <n v="3"/>
    <n v="1.2"/>
    <n v="7.5"/>
    <n v="18.012"/>
    <n v="186.66"/>
    <n v="25.512"/>
  </r>
  <r>
    <s v="03:16:59"/>
    <s v="625**(-23755"/>
    <s v="S"/>
    <x v="0"/>
    <s v="COD"/>
    <s v="COMPLETED"/>
    <x v="7"/>
    <s v="13:33:39"/>
    <x v="3"/>
    <s v="SANTIAGO DE SURCO"/>
    <s v="CALLAO"/>
    <s v="Motocicleta"/>
    <x v="757"/>
    <n v="3.4800000000000004"/>
    <n v="2.5"/>
    <n v="3"/>
    <n v="1.2"/>
    <n v="7.5"/>
    <n v="4.1760000000000002"/>
    <n v="128.34"/>
    <n v="11.676"/>
  </r>
  <r>
    <s v="03:24:19"/>
    <s v="149-(-2+1597"/>
    <s v="S"/>
    <x v="0"/>
    <s v="PAY"/>
    <s v="COMPLETED"/>
    <x v="7"/>
    <s v="12:35:02"/>
    <x v="7"/>
    <s v="SANTIAGO DE SURCO"/>
    <s v="SAN MARTIN DE PORRES"/>
    <s v="Motocicleta"/>
    <x v="1083"/>
    <n v="7.85"/>
    <n v="2.5"/>
    <n v="3"/>
    <n v="1.2"/>
    <n v="7.5"/>
    <n v="9.42"/>
    <n v="120.52"/>
    <n v="16.920000000000002"/>
  </r>
  <r>
    <s v="03:24:19"/>
    <s v="419-01,/1001"/>
    <s v="S"/>
    <x v="0"/>
    <s v="COD"/>
    <s v="FAILED"/>
    <x v="7"/>
    <s v="13:29:22"/>
    <x v="3"/>
    <s v="SURQUILLO"/>
    <s v="SAN MARTIN DE PORRES"/>
    <s v="Motocicleta"/>
    <x v="1677"/>
    <n v="18.22"/>
    <n v="2.5"/>
    <n v="3"/>
    <n v="1.2"/>
    <n v="7.5"/>
    <n v="21.863999999999997"/>
    <n v="133.82"/>
    <n v="29.363999999999997"/>
  </r>
  <r>
    <s v="03:24:19"/>
    <s v="348.1*(19889"/>
    <s v="S"/>
    <x v="0"/>
    <s v="COD"/>
    <s v="COMPLETED"/>
    <x v="7"/>
    <s v="13:01:27"/>
    <x v="3"/>
    <s v="SANTIAGO DE SURCO"/>
    <s v="MIRAFLORES"/>
    <s v="Motocicleta"/>
    <x v="1477"/>
    <n v="13.66"/>
    <n v="2.5"/>
    <n v="3"/>
    <n v="1.2"/>
    <n v="7.5"/>
    <n v="16.391999999999999"/>
    <n v="9.65"/>
    <n v="23.891999999999999"/>
  </r>
  <r>
    <s v="03:34:51"/>
    <s v="996.221+7649"/>
    <s v="M"/>
    <x v="0"/>
    <s v="PAY"/>
    <s v="COMPLETED"/>
    <x v="7"/>
    <s v="11:47:26"/>
    <x v="5"/>
    <s v="SURQUILLO"/>
    <s v="MIRAFLORES"/>
    <s v="Motocicleta"/>
    <x v="1672"/>
    <n v="14.04"/>
    <n v="2.5"/>
    <n v="3"/>
    <n v="1.2"/>
    <n v="7.5"/>
    <n v="16.847999999999999"/>
    <n v="14.47"/>
    <n v="24.347999999999999"/>
  </r>
  <r>
    <s v="03:34:51"/>
    <s v="26220**/4627"/>
    <s v="M"/>
    <x v="0"/>
    <s v="PAY"/>
    <s v="COMPLETED"/>
    <x v="7"/>
    <s v="12:31:25"/>
    <x v="7"/>
    <s v="SURQUILLO"/>
    <s v="LIMA"/>
    <s v="Motocicleta"/>
    <x v="4"/>
    <n v="5.0999999999999996"/>
    <n v="2.5"/>
    <n v="3"/>
    <n v="1.2"/>
    <n v="7.5"/>
    <n v="6.1199999999999992"/>
    <n v="31.23"/>
    <n v="13.62"/>
  </r>
  <r>
    <s v="03:34:51"/>
    <s v="652,*(.14145"/>
    <s v="M"/>
    <x v="0"/>
    <s v="PAY"/>
    <s v="COMPLETED"/>
    <x v="7"/>
    <s v="10:40:17"/>
    <x v="4"/>
    <s v="SURQUILLO"/>
    <s v="MAGDALENA DEL MAR"/>
    <s v="Motocicleta"/>
    <x v="354"/>
    <n v="0.64999999999999991"/>
    <n v="2.5"/>
    <n v="3"/>
    <n v="1.2"/>
    <n v="7.5"/>
    <n v="0.77999999999999992"/>
    <n v="198.61"/>
    <n v="8.2799999999999994"/>
  </r>
  <r>
    <s v="03:34:51"/>
    <s v="793*,*)28895"/>
    <s v="M"/>
    <x v="0"/>
    <s v="PAY"/>
    <s v="COMPLETED"/>
    <x v="7"/>
    <s v="11:25:08"/>
    <x v="5"/>
    <s v="SURQUILLO"/>
    <s v="PUEBLO LIBRE"/>
    <s v="Motocicleta"/>
    <x v="826"/>
    <n v="6.58"/>
    <n v="2.5"/>
    <n v="3"/>
    <n v="1.2"/>
    <n v="7.5"/>
    <n v="7.8959999999999999"/>
    <n v="218.95"/>
    <n v="15.396000000000001"/>
  </r>
  <r>
    <s v="03:34:51"/>
    <s v="460.+((,5922"/>
    <s v="M"/>
    <x v="0"/>
    <s v="PAY"/>
    <s v="COMPLETED"/>
    <x v="7"/>
    <s v="14:14:08"/>
    <x v="9"/>
    <s v="SURQUILLO"/>
    <s v="SAN BORJA"/>
    <s v="Motocicleta"/>
    <x v="1177"/>
    <n v="10.52"/>
    <n v="2.5"/>
    <n v="3"/>
    <n v="1.2"/>
    <n v="7.5"/>
    <n v="12.623999999999999"/>
    <n v="140.55000000000001"/>
    <n v="20.123999999999999"/>
  </r>
  <r>
    <s v="03:34:51"/>
    <s v="219,)*103259"/>
    <s v="M"/>
    <x v="0"/>
    <s v="PAY"/>
    <s v="COMPLETED"/>
    <x v="7"/>
    <s v="10:20:00"/>
    <x v="4"/>
    <s v="SURQUILLO"/>
    <s v="LIMA"/>
    <s v="Motocicleta"/>
    <x v="1640"/>
    <n v="0.37999999999999989"/>
    <n v="2.5"/>
    <n v="3"/>
    <n v="1.2"/>
    <n v="7.5"/>
    <n v="0.45599999999999985"/>
    <n v="10.7"/>
    <n v="7.9559999999999995"/>
  </r>
  <r>
    <s v="03:34:51"/>
    <s v="827)),.23163"/>
    <s v="M"/>
    <x v="0"/>
    <s v="PAY"/>
    <s v="COMPLETED"/>
    <x v="7"/>
    <s v="11:31:54"/>
    <x v="5"/>
    <s v="SURQUILLO"/>
    <s v="SAN BORJA"/>
    <s v="Motocicleta"/>
    <x v="627"/>
    <n v="16.43"/>
    <n v="2.5"/>
    <n v="3"/>
    <n v="1.2"/>
    <n v="7.5"/>
    <n v="19.715999999999998"/>
    <n v="59.97"/>
    <n v="27.215999999999998"/>
  </r>
  <r>
    <s v="03:34:51"/>
    <s v="4782//,17043"/>
    <s v="M"/>
    <x v="0"/>
    <s v="PAY"/>
    <s v="COMPLETED"/>
    <x v="7"/>
    <s v="12:19:12"/>
    <x v="7"/>
    <s v="SURQUILLO"/>
    <s v="MIRAFLORES"/>
    <s v="Motocicleta"/>
    <x v="679"/>
    <n v="1.5599999999999996"/>
    <n v="2.5"/>
    <n v="3"/>
    <n v="1.2"/>
    <n v="7.5"/>
    <n v="1.8719999999999994"/>
    <n v="86.81"/>
    <n v="9.3719999999999999"/>
  </r>
  <r>
    <s v="03:34:51"/>
    <s v="16702,(25922"/>
    <s v="M"/>
    <x v="0"/>
    <s v="PAY"/>
    <s v="IN_PROGRESS"/>
    <x v="7"/>
    <s v="10:12:40"/>
    <x v="4"/>
    <s v="SURQUILLO"/>
    <s v="SAN BORJA"/>
    <s v="Motocicleta"/>
    <x v="491"/>
    <n v="3.1899999999999995"/>
    <n v="2.5"/>
    <n v="3"/>
    <n v="1.2"/>
    <n v="7.5"/>
    <n v="3.8279999999999994"/>
    <n v="95.92"/>
    <n v="11.327999999999999"/>
  </r>
  <r>
    <s v="03:34:51"/>
    <s v="3452/-*)2827"/>
    <s v="M"/>
    <x v="2"/>
    <s v="PAY"/>
    <s v="COMPLETED"/>
    <x v="12"/>
    <s v="11:42:09"/>
    <x v="5"/>
    <s v="SURQUILLO"/>
    <s v="SAN BORJA"/>
    <s v="Motocicleta"/>
    <x v="445"/>
    <n v="0"/>
    <n v="12"/>
    <n v="8"/>
    <n v="2.65"/>
    <n v="76.56"/>
    <n v="0"/>
    <n v="24.69"/>
    <n v="76.56"/>
  </r>
  <r>
    <s v="03:34:51"/>
    <s v="174.//+/8426"/>
    <s v="M"/>
    <x v="0"/>
    <s v="PAY"/>
    <s v="COMPLETED"/>
    <x v="7"/>
    <s v="11:03:22"/>
    <x v="5"/>
    <s v="SURQUILLO"/>
    <s v="PUEBLO LIBRE"/>
    <s v="Motocicleta"/>
    <x v="697"/>
    <n v="7.3699999999999992"/>
    <n v="2.5"/>
    <n v="3"/>
    <n v="1.2"/>
    <n v="7.5"/>
    <n v="8.8439999999999994"/>
    <n v="160.31"/>
    <n v="16.344000000000001"/>
  </r>
  <r>
    <s v="03:34:51"/>
    <s v="545,++)(5399"/>
    <s v="M"/>
    <x v="0"/>
    <s v="PAY"/>
    <s v="COMPLETED"/>
    <x v="7"/>
    <s v="12:13:32"/>
    <x v="7"/>
    <s v="SURQUILLO"/>
    <s v="SAN MIGUEL"/>
    <s v="Motocicleta"/>
    <x v="1648"/>
    <n v="10.53"/>
    <n v="2.5"/>
    <n v="3"/>
    <n v="1.2"/>
    <n v="7.5"/>
    <n v="12.635999999999999"/>
    <n v="170.99"/>
    <n v="20.135999999999999"/>
  </r>
  <r>
    <s v="03:34:51"/>
    <s v="305*.*/-8906"/>
    <s v="M"/>
    <x v="0"/>
    <s v="PAY"/>
    <s v="COMPLETED"/>
    <x v="7"/>
    <s v="13:37:05"/>
    <x v="3"/>
    <s v="SURQUILLO"/>
    <s v="SAN BORJA"/>
    <s v="Motocicleta"/>
    <x v="389"/>
    <n v="14.940000000000001"/>
    <n v="2.5"/>
    <n v="3"/>
    <n v="1.2"/>
    <n v="7.5"/>
    <n v="17.928000000000001"/>
    <n v="134.97"/>
    <n v="25.428000000000001"/>
  </r>
  <r>
    <s v="08:53:18"/>
    <s v="670/(*-)8650"/>
    <s v="S"/>
    <x v="2"/>
    <s v="PAY"/>
    <s v="COMPLETED"/>
    <x v="7"/>
    <s v="17:54:39"/>
    <x v="13"/>
    <s v="SURQUILLO"/>
    <s v="SANTIAGO DE SURCO"/>
    <s v="Motocicleta"/>
    <x v="1529"/>
    <n v="5.48"/>
    <n v="12"/>
    <n v="8"/>
    <n v="2.65"/>
    <n v="96"/>
    <n v="14.522"/>
    <n v="86.96"/>
    <n v="110.52200000000001"/>
  </r>
  <r>
    <s v="09:00:07"/>
    <s v="150-()*.7208"/>
    <s v="S"/>
    <x v="3"/>
    <s v="PAY"/>
    <s v="COMPLETED"/>
    <x v="7"/>
    <s v="10:08:33"/>
    <x v="4"/>
    <s v="LIMA"/>
    <s v="PUEBLO LIBRE"/>
    <s v="Motocicleta"/>
    <x v="1678"/>
    <n v="6.8100000000000005"/>
    <n v="3"/>
    <n v="3.5"/>
    <n v="0.75"/>
    <n v="10.5"/>
    <n v="5.1074999999999999"/>
    <n v="164.93"/>
    <n v="15.6075"/>
  </r>
  <r>
    <s v="09:05:17"/>
    <s v="507+/+.*4120"/>
    <s v="S"/>
    <x v="2"/>
    <s v="PAY"/>
    <s v="COMPLETED"/>
    <x v="7"/>
    <s v="15:34:55"/>
    <x v="11"/>
    <s v="SURQUILLO"/>
    <s v="MIRAFLORES"/>
    <s v="Motocicleta"/>
    <x v="1476"/>
    <n v="3.9499999999999993"/>
    <n v="12"/>
    <n v="8"/>
    <n v="2.65"/>
    <n v="96"/>
    <n v="10.467499999999998"/>
    <n v="37.78"/>
    <n v="106.4675"/>
  </r>
  <r>
    <s v="09:07:04"/>
    <s v="557--2117211"/>
    <s v="S"/>
    <x v="3"/>
    <s v="PAY"/>
    <s v="COMPLETED"/>
    <x v="7"/>
    <s v="09:35:31"/>
    <x v="10"/>
    <s v="LIMA"/>
    <s v="MIRAFLORES"/>
    <s v="Motocicleta"/>
    <x v="709"/>
    <n v="9.82"/>
    <n v="3"/>
    <n v="3.5"/>
    <n v="0.75"/>
    <n v="10.5"/>
    <n v="7.3650000000000002"/>
    <n v="9.4700000000000006"/>
    <n v="17.865000000000002"/>
  </r>
  <r>
    <s v="09:08:15"/>
    <s v="166,))++2847"/>
    <s v="S"/>
    <x v="3"/>
    <s v="PAY"/>
    <s v="COMPLETED"/>
    <x v="7"/>
    <s v="10:43:14"/>
    <x v="4"/>
    <s v="LIMA"/>
    <s v="SAN MIGUEL"/>
    <s v="Motocicleta"/>
    <x v="1341"/>
    <n v="3.04"/>
    <n v="3"/>
    <n v="3.5"/>
    <n v="0.75"/>
    <n v="10.5"/>
    <n v="2.2800000000000002"/>
    <n v="66.12"/>
    <n v="12.780000000000001"/>
  </r>
  <r>
    <s v="09:13:00"/>
    <s v="722/)+123225"/>
    <s v="S"/>
    <x v="3"/>
    <s v="PAY"/>
    <s v="COMPLETED"/>
    <x v="7"/>
    <s v="11:43:39"/>
    <x v="5"/>
    <s v="SURQUILLO"/>
    <s v="LINCE"/>
    <s v="Motocicleta"/>
    <x v="1679"/>
    <n v="14.280000000000001"/>
    <n v="3"/>
    <n v="3.5"/>
    <n v="0.75"/>
    <n v="10.5"/>
    <n v="10.71"/>
    <n v="39.68"/>
    <n v="21.21"/>
  </r>
  <r>
    <s v="09:14:11"/>
    <s v="64,(-1*6726"/>
    <s v="S"/>
    <x v="3"/>
    <s v="PAY"/>
    <s v="COMPLETED"/>
    <x v="7"/>
    <s v="11:16:03"/>
    <x v="5"/>
    <s v="SURQUILLO"/>
    <s v="SAN ISIDRO"/>
    <s v="Motocicleta"/>
    <x v="627"/>
    <n v="15.93"/>
    <n v="3"/>
    <n v="3.5"/>
    <n v="0.75"/>
    <n v="10.5"/>
    <n v="11.9475"/>
    <n v="204.28"/>
    <n v="22.447499999999998"/>
  </r>
  <r>
    <s v="09:15:32"/>
    <s v="566+.,,)4119"/>
    <s v="S"/>
    <x v="3"/>
    <s v="PAY"/>
    <s v="COMPLETED"/>
    <x v="7"/>
    <s v="10:44:18"/>
    <x v="4"/>
    <s v="SURQUILLO"/>
    <s v="SAN ISIDRO"/>
    <s v="Motocicleta"/>
    <x v="1016"/>
    <n v="1.9699999999999998"/>
    <n v="3"/>
    <n v="3.5"/>
    <n v="0.75"/>
    <n v="10.5"/>
    <n v="1.4774999999999998"/>
    <n v="112.66"/>
    <n v="11.977499999999999"/>
  </r>
  <r>
    <s v="09:19:21"/>
    <s v="60(//1*655"/>
    <s v="S"/>
    <x v="1"/>
    <s v="PAY"/>
    <s v="WAITING"/>
    <x v="7"/>
    <s v="17:21:18"/>
    <x v="13"/>
    <s v="LIMA"/>
    <s v="SAN MIGUEL"/>
    <s v="Motocicleta"/>
    <x v="1499"/>
    <n v="0"/>
    <n v="3.75"/>
    <n v="4.5"/>
    <n v="0.55000000000000004"/>
    <n v="5.1300000000000008"/>
    <n v="0"/>
    <n v="248.89"/>
    <n v="5.1300000000000008"/>
  </r>
  <r>
    <s v="09:19:21"/>
    <s v="932+(/,22186"/>
    <s v="S"/>
    <x v="1"/>
    <s v="PAY"/>
    <s v="WAITING"/>
    <x v="7"/>
    <s v="10:05:57"/>
    <x v="4"/>
    <s v="LIMA"/>
    <s v="SAN MIGUEL"/>
    <s v="Motocicleta"/>
    <x v="40"/>
    <n v="0"/>
    <n v="3.75"/>
    <n v="4.5"/>
    <n v="0.55000000000000004"/>
    <n v="7.0200000000000005"/>
    <n v="0"/>
    <n v="242.26"/>
    <n v="7.0200000000000005"/>
  </r>
  <r>
    <s v="09:22:37"/>
    <s v="224-/*/,9852"/>
    <s v="S"/>
    <x v="1"/>
    <s v="PAY"/>
    <s v="COMPLETED"/>
    <x v="7"/>
    <s v="10:12:26"/>
    <x v="4"/>
    <s v="SAN ISIDRO"/>
    <s v="SURQUILLO"/>
    <s v="Motocicleta"/>
    <x v="1680"/>
    <n v="10.49"/>
    <n v="3.75"/>
    <n v="4.5"/>
    <n v="0.55000000000000004"/>
    <n v="16.875"/>
    <n v="5.7695000000000007"/>
    <n v="184.8"/>
    <n v="22.644500000000001"/>
  </r>
  <r>
    <s v="09:34:52"/>
    <s v="11811/-(4473"/>
    <s v="S"/>
    <x v="2"/>
    <s v="PAY"/>
    <s v="COMPLETED"/>
    <x v="7"/>
    <s v="16:35:45"/>
    <x v="2"/>
    <s v="SURQUILLO"/>
    <s v="SANTIAGO DE SURCO"/>
    <s v="Motocicleta"/>
    <x v="1432"/>
    <n v="7.16"/>
    <n v="12"/>
    <n v="8"/>
    <n v="2.65"/>
    <n v="96"/>
    <n v="18.974"/>
    <n v="141.38"/>
    <n v="114.974"/>
  </r>
  <r>
    <s v="09:45:19"/>
    <s v="784-+(.)813"/>
    <s v="S"/>
    <x v="2"/>
    <s v="PAY"/>
    <s v="COMPLETED"/>
    <x v="7"/>
    <s v="16:38:17"/>
    <x v="2"/>
    <s v="SURQUILLO"/>
    <s v="LA MOLINA"/>
    <s v="Motocicleta"/>
    <x v="633"/>
    <n v="6.3099999999999987"/>
    <n v="12"/>
    <n v="8"/>
    <n v="2.65"/>
    <n v="96"/>
    <n v="16.721499999999995"/>
    <n v="121.06"/>
    <n v="112.72149999999999"/>
  </r>
  <r>
    <s v="09:51:20"/>
    <s v="5452).)(2657"/>
    <s v="S"/>
    <x v="3"/>
    <s v="PAY"/>
    <s v="COMPLETED"/>
    <x v="7"/>
    <s v="11:38:59"/>
    <x v="5"/>
    <s v="LIMA"/>
    <s v="BRENA"/>
    <s v="Motocicleta"/>
    <x v="1681"/>
    <n v="4.0999999999999996"/>
    <n v="3"/>
    <n v="3.5"/>
    <n v="0.75"/>
    <n v="10.5"/>
    <n v="3.0749999999999997"/>
    <n v="212.22"/>
    <n v="13.574999999999999"/>
  </r>
  <r>
    <s v="09:52:26"/>
    <s v="972.*2,24258"/>
    <s v="S"/>
    <x v="3"/>
    <s v="PAY"/>
    <s v="COMPLETED"/>
    <x v="7"/>
    <s v="11:59:04"/>
    <x v="5"/>
    <s v="LIMA"/>
    <s v="LINCE"/>
    <s v="Motocicleta"/>
    <x v="1682"/>
    <n v="0"/>
    <n v="3"/>
    <n v="3.5"/>
    <n v="0.75"/>
    <n v="7.9099999999999993"/>
    <n v="0"/>
    <n v="33.32"/>
    <n v="7.9099999999999993"/>
  </r>
  <r>
    <s v="09:53:06"/>
    <s v="854/(2+26808"/>
    <s v="S"/>
    <x v="2"/>
    <s v="PAY"/>
    <s v="COMPLETED"/>
    <x v="7"/>
    <s v="16:36:59"/>
    <x v="2"/>
    <s v="SURQUILLO"/>
    <s v="SANTIAGO DE SURCO"/>
    <s v="Motocicleta"/>
    <x v="1555"/>
    <n v="0"/>
    <n v="12"/>
    <n v="8"/>
    <n v="2.65"/>
    <n v="55.84"/>
    <n v="0"/>
    <n v="148.22999999999999"/>
    <n v="55.84"/>
  </r>
  <r>
    <s v="09:53:06"/>
    <s v="295(*.216720"/>
    <s v="S"/>
    <x v="3"/>
    <s v="PAY"/>
    <s v="COMPLETED"/>
    <x v="7"/>
    <s v="10:13:18"/>
    <x v="4"/>
    <s v="LIMA"/>
    <s v="SAN ISIDRO"/>
    <s v="Motocicleta"/>
    <x v="867"/>
    <n v="1.3600000000000003"/>
    <n v="3"/>
    <n v="3.5"/>
    <n v="0.75"/>
    <n v="10.5"/>
    <n v="1.0200000000000002"/>
    <n v="133.96"/>
    <n v="11.52"/>
  </r>
  <r>
    <s v="09:57:19"/>
    <s v="7611-1,06968"/>
    <s v="S"/>
    <x v="2"/>
    <s v="PAY"/>
    <s v="COMPLETED"/>
    <x v="7"/>
    <s v="18:09:01"/>
    <x v="6"/>
    <s v="SURQUILLO"/>
    <s v="SAN ISIDRO"/>
    <s v="Motocicleta"/>
    <x v="1031"/>
    <n v="0"/>
    <n v="12"/>
    <n v="8"/>
    <n v="2.65"/>
    <n v="28.8"/>
    <n v="0"/>
    <n v="148.08000000000001"/>
    <n v="28.8"/>
  </r>
  <r>
    <s v="10:00:01"/>
    <s v="23912*(,1891"/>
    <s v="S"/>
    <x v="1"/>
    <s v="PAY"/>
    <s v="COMPLETED"/>
    <x v="7"/>
    <s v="12:18:05"/>
    <x v="7"/>
    <s v="VILLA EL SALVADOR"/>
    <s v="SAN BORJA"/>
    <s v="Motocicleta"/>
    <x v="79"/>
    <n v="8.01"/>
    <n v="3.75"/>
    <n v="4.5"/>
    <n v="0.55000000000000004"/>
    <n v="16.875"/>
    <n v="4.4055"/>
    <n v="34.229999999999997"/>
    <n v="21.2805"/>
  </r>
  <r>
    <s v="10:01:36"/>
    <s v="589)+0*28845"/>
    <s v="S"/>
    <x v="1"/>
    <s v="COD"/>
    <s v="COMPLETED"/>
    <x v="7"/>
    <s v="12:05:12"/>
    <x v="7"/>
    <s v="LIMA"/>
    <s v="LIMA"/>
    <s v="Motocicleta"/>
    <x v="895"/>
    <n v="4.99"/>
    <n v="3.75"/>
    <n v="4.5"/>
    <n v="0.55000000000000004"/>
    <n v="16.875"/>
    <n v="2.7445000000000004"/>
    <n v="68.790000000000006"/>
    <n v="19.619500000000002"/>
  </r>
  <r>
    <s v="10:01:55"/>
    <s v="5012/2.17708"/>
    <s v="S"/>
    <x v="1"/>
    <s v="COD"/>
    <s v="COMPLETED"/>
    <x v="7"/>
    <s v="12:01:55"/>
    <x v="7"/>
    <s v="INDEPENDENCIA"/>
    <s v="INDEPENDENCIA"/>
    <s v="Motocicleta"/>
    <x v="676"/>
    <n v="3.88"/>
    <n v="3.75"/>
    <n v="4.5"/>
    <n v="0.55000000000000004"/>
    <n v="16.875"/>
    <n v="2.1339999999999999"/>
    <n v="48.46"/>
    <n v="19.009"/>
  </r>
  <r>
    <s v="10:02:24"/>
    <s v="725(**//7263"/>
    <s v="S"/>
    <x v="1"/>
    <s v="COD"/>
    <s v="FAILED"/>
    <x v="7"/>
    <s v="11:37:24"/>
    <x v="5"/>
    <s v="LIMA"/>
    <s v="LIMA"/>
    <s v="Motocicleta"/>
    <x v="959"/>
    <n v="0.98000000000000043"/>
    <n v="3.75"/>
    <n v="4.5"/>
    <n v="0.55000000000000004"/>
    <n v="16.875"/>
    <n v="0.53900000000000026"/>
    <n v="11.82"/>
    <n v="17.414000000000001"/>
  </r>
  <r>
    <s v="10:04:18"/>
    <s v="908*++.08235"/>
    <s v="S"/>
    <x v="1"/>
    <s v="COD"/>
    <s v="COMPLETED"/>
    <x v="7"/>
    <s v="12:38:19"/>
    <x v="7"/>
    <s v="LA MOLINA"/>
    <s v="LA MOLINA"/>
    <s v="Motocicleta"/>
    <x v="317"/>
    <n v="16.82"/>
    <n v="3.75"/>
    <n v="4.5"/>
    <n v="0.55000000000000004"/>
    <n v="16.875"/>
    <n v="9.2510000000000012"/>
    <n v="192.35"/>
    <n v="26.126000000000001"/>
  </r>
  <r>
    <s v="10:04:36"/>
    <s v="893*0)(/8843"/>
    <s v="S"/>
    <x v="1"/>
    <s v="COD"/>
    <s v="COMPLETED"/>
    <x v="7"/>
    <s v="12:21:17"/>
    <x v="7"/>
    <s v="LA MOLINA"/>
    <s v="LA MOLINA"/>
    <s v="Motocicleta"/>
    <x v="1350"/>
    <n v="0.16999999999999993"/>
    <n v="3.75"/>
    <n v="4.5"/>
    <n v="0.55000000000000004"/>
    <n v="16.875"/>
    <n v="9.3499999999999972E-2"/>
    <n v="204.8"/>
    <n v="16.968499999999999"/>
  </r>
  <r>
    <s v="10:04:58"/>
    <s v="976-/0*01473"/>
    <s v="S"/>
    <x v="3"/>
    <s v="PAY"/>
    <s v="COMPLETED"/>
    <x v="7"/>
    <s v="10:57:29"/>
    <x v="4"/>
    <s v="LIMA"/>
    <s v="SAN BORJA"/>
    <s v="Motocicleta"/>
    <x v="180"/>
    <n v="14.41"/>
    <n v="3"/>
    <n v="3.5"/>
    <n v="0.75"/>
    <n v="10.5"/>
    <n v="10.807500000000001"/>
    <n v="26.94"/>
    <n v="21.307500000000001"/>
  </r>
  <r>
    <s v="10:05:12"/>
    <s v="757*.0)-7696"/>
    <s v="S"/>
    <x v="1"/>
    <s v="COD"/>
    <s v="COMPLETED"/>
    <x v="7"/>
    <s v="12:16:42"/>
    <x v="7"/>
    <s v="SAN ISIDRO"/>
    <s v="SAN ISIDRO"/>
    <s v="Motocicleta"/>
    <x v="1683"/>
    <n v="0"/>
    <n v="3.75"/>
    <n v="4.5"/>
    <n v="0.55000000000000004"/>
    <n v="7.6499999999999995"/>
    <n v="0"/>
    <n v="21.85"/>
    <n v="7.6499999999999995"/>
  </r>
  <r>
    <s v="10:06:16"/>
    <s v="80102,1-5752"/>
    <s v="S"/>
    <x v="1"/>
    <s v="PAY"/>
    <s v="COMPLETED"/>
    <x v="7"/>
    <s v="14:39:09"/>
    <x v="9"/>
    <s v="ATE"/>
    <s v="LIMA"/>
    <s v="Motocicleta"/>
    <x v="1057"/>
    <n v="5.9"/>
    <n v="3.75"/>
    <n v="4.5"/>
    <n v="0.55000000000000004"/>
    <n v="16.875"/>
    <n v="3.2450000000000006"/>
    <n v="151.75"/>
    <n v="20.12"/>
  </r>
  <r>
    <s v="10:06:37"/>
    <s v="976-,*0,7228"/>
    <s v="S"/>
    <x v="1"/>
    <s v="COD"/>
    <s v="COMPLETED"/>
    <x v="7"/>
    <s v="12:15:55"/>
    <x v="7"/>
    <s v="LA MOLINA"/>
    <s v="LA MOLINA"/>
    <s v="Motocicleta"/>
    <x v="1066"/>
    <n v="13.510000000000002"/>
    <n v="3.75"/>
    <n v="4.5"/>
    <n v="0.55000000000000004"/>
    <n v="16.875"/>
    <n v="7.4305000000000012"/>
    <n v="177.93"/>
    <n v="24.305500000000002"/>
  </r>
  <r>
    <s v="10:07:27"/>
    <s v="7810+*(.178"/>
    <s v="S"/>
    <x v="1"/>
    <s v="CCD"/>
    <s v="COMPLETED"/>
    <x v="7"/>
    <s v="13:11:53"/>
    <x v="3"/>
    <s v="SAN MIGUEL"/>
    <s v="MIRAFLORES"/>
    <s v="Motocicleta"/>
    <x v="74"/>
    <n v="0.90000000000000036"/>
    <n v="3.75"/>
    <n v="4.5"/>
    <n v="0.55000000000000004"/>
    <n v="16.875"/>
    <n v="0.49500000000000022"/>
    <n v="171.57"/>
    <n v="17.37"/>
  </r>
  <r>
    <s v="10:08:20"/>
    <s v="34612,0.7420"/>
    <s v="S"/>
    <x v="1"/>
    <s v="PAY"/>
    <s v="COMPLETED"/>
    <x v="7"/>
    <s v="13:28:00"/>
    <x v="3"/>
    <s v="JESUS MARIA"/>
    <s v="SAN MIGUEL"/>
    <s v="Motocicleta"/>
    <x v="356"/>
    <n v="2.0499999999999998"/>
    <n v="3.75"/>
    <n v="4.5"/>
    <n v="0.55000000000000004"/>
    <n v="16.875"/>
    <n v="1.1274999999999999"/>
    <n v="4.3"/>
    <n v="18.002500000000001"/>
  </r>
  <r>
    <s v="10:09:28"/>
    <s v="30(222-1730"/>
    <s v="S"/>
    <x v="1"/>
    <s v="COD"/>
    <s v="WAITING"/>
    <x v="7"/>
    <s v="10:42:26"/>
    <x v="4"/>
    <s v="SAN JUAN DE LURIGANCHO"/>
    <s v="SAN JUAN DE LURIGANCHO"/>
    <s v="Motocicleta"/>
    <x v="1684"/>
    <n v="10.7"/>
    <n v="3.75"/>
    <n v="4.5"/>
    <n v="0.55000000000000004"/>
    <n v="16.875"/>
    <n v="5.8849999999999998"/>
    <n v="218.68"/>
    <n v="22.759999999999998"/>
  </r>
  <r>
    <s v="10:10:11"/>
    <s v="6762*).24673"/>
    <s v="S"/>
    <x v="1"/>
    <s v="PAY"/>
    <s v="COMPLETED"/>
    <x v="7"/>
    <s v="11:30:42"/>
    <x v="5"/>
    <s v="LIMA"/>
    <s v="LIMA"/>
    <s v="Motocicleta"/>
    <x v="1005"/>
    <n v="2.8"/>
    <n v="3.75"/>
    <n v="4.5"/>
    <n v="0.55000000000000004"/>
    <n v="16.875"/>
    <n v="1.54"/>
    <n v="185.65"/>
    <n v="18.414999999999999"/>
  </r>
  <r>
    <s v="10:11:09"/>
    <s v="495/*-(-6335"/>
    <s v="S"/>
    <x v="1"/>
    <s v="PAY"/>
    <s v="COMPLETED"/>
    <x v="7"/>
    <s v="12:47:55"/>
    <x v="7"/>
    <s v="SAN ISIDRO"/>
    <s v="SAN ISIDRO"/>
    <s v="Motocicleta"/>
    <x v="826"/>
    <n v="5.33"/>
    <n v="3.75"/>
    <n v="4.5"/>
    <n v="0.55000000000000004"/>
    <n v="16.875"/>
    <n v="2.9315000000000002"/>
    <n v="88.61"/>
    <n v="19.8065"/>
  </r>
  <r>
    <s v="10:11:55"/>
    <s v="446,),,)6964"/>
    <s v="S"/>
    <x v="1"/>
    <s v="PAY"/>
    <s v="COMPLETED"/>
    <x v="7"/>
    <s v="10:38:41"/>
    <x v="4"/>
    <s v="PUEBLO LIBRE"/>
    <s v="CALLAO"/>
    <s v="Motocicleta"/>
    <x v="948"/>
    <n v="0.66000000000000014"/>
    <n v="3.75"/>
    <n v="4.5"/>
    <n v="0.55000000000000004"/>
    <n v="16.875"/>
    <n v="0.3630000000000001"/>
    <n v="77.010000000000005"/>
    <n v="17.238"/>
  </r>
  <r>
    <s v="10:14:02"/>
    <s v="452-*)/-9784"/>
    <s v="S"/>
    <x v="1"/>
    <s v="PAY"/>
    <s v="COMPLETED"/>
    <x v="7"/>
    <s v="11:41:20"/>
    <x v="5"/>
    <s v="CHORRILLOS"/>
    <s v="LIMA"/>
    <s v="Motocicleta"/>
    <x v="1022"/>
    <n v="11.12"/>
    <n v="3.75"/>
    <n v="4.5"/>
    <n v="0.55000000000000004"/>
    <n v="16.875"/>
    <n v="6.1159999999999997"/>
    <n v="88.48"/>
    <n v="22.991"/>
  </r>
  <r>
    <s v="10:15:10"/>
    <s v="685+11-/9209"/>
    <s v="S"/>
    <x v="1"/>
    <s v="COD"/>
    <s v="COMPLETED"/>
    <x v="7"/>
    <s v="12:19:14"/>
    <x v="7"/>
    <s v="SAN MIGUEL"/>
    <s v="MAGDALENA DEL MAR"/>
    <s v="Motocicleta"/>
    <x v="1052"/>
    <n v="10.54"/>
    <n v="3.75"/>
    <n v="4.5"/>
    <n v="0.55000000000000004"/>
    <n v="16.875"/>
    <n v="5.7969999999999997"/>
    <n v="47.95"/>
    <n v="22.672000000000001"/>
  </r>
  <r>
    <s v="10:15:41"/>
    <s v="796--)1(9043"/>
    <s v="S"/>
    <x v="1"/>
    <s v="COD"/>
    <s v="WAITING"/>
    <x v="7"/>
    <s v="10:43:59"/>
    <x v="4"/>
    <s v="VILLA EL SALVADOR"/>
    <s v="VILLA EL SALVADOR"/>
    <s v="Motocicleta"/>
    <x v="1613"/>
    <n v="14.059999999999999"/>
    <n v="3.75"/>
    <n v="4.5"/>
    <n v="0.55000000000000004"/>
    <n v="16.875"/>
    <n v="7.7329999999999997"/>
    <n v="202.42"/>
    <n v="24.608000000000001"/>
  </r>
  <r>
    <s v="10:16:45"/>
    <s v="746.2.0/8489"/>
    <s v="S"/>
    <x v="1"/>
    <s v="PAY"/>
    <s v="COMPLETED"/>
    <x v="7"/>
    <s v="13:55:09"/>
    <x v="3"/>
    <s v="SAN MARTIN DE PORRES"/>
    <s v="LIMA"/>
    <s v="Motocicleta"/>
    <x v="727"/>
    <n v="2.5300000000000002"/>
    <n v="3.75"/>
    <n v="4.5"/>
    <n v="0.55000000000000004"/>
    <n v="16.875"/>
    <n v="1.3915000000000002"/>
    <n v="25.16"/>
    <n v="18.266500000000001"/>
  </r>
  <r>
    <s v="10:17:37"/>
    <s v="3611--+9029"/>
    <s v="S"/>
    <x v="1"/>
    <s v="COD"/>
    <s v="COMPLETED"/>
    <x v="7"/>
    <s v="12:24:18"/>
    <x v="7"/>
    <s v="INDEPENDENCIA"/>
    <s v="SAN MARTIN DE PORRES"/>
    <s v="Motocicleta"/>
    <x v="509"/>
    <n v="0"/>
    <n v="3.75"/>
    <n v="4.5"/>
    <n v="0.55000000000000004"/>
    <n v="5.0400000000000009"/>
    <n v="0"/>
    <n v="209.17"/>
    <n v="5.0400000000000009"/>
  </r>
  <r>
    <s v="10:20:27"/>
    <s v="25200+).4570"/>
    <s v="S"/>
    <x v="1"/>
    <s v="COD"/>
    <s v="COMPLETED"/>
    <x v="7"/>
    <s v="13:46:13"/>
    <x v="3"/>
    <s v="SAN JUAN DE LURIGANCHO"/>
    <s v="SAN JUAN DE LURIGANCHO"/>
    <s v="Motocicleta"/>
    <x v="867"/>
    <n v="0.61000000000000032"/>
    <n v="3.75"/>
    <n v="4.5"/>
    <n v="0.55000000000000004"/>
    <n v="16.875"/>
    <n v="0.33550000000000019"/>
    <n v="81.430000000000007"/>
    <n v="17.2105"/>
  </r>
  <r>
    <s v="10:21:04"/>
    <s v="443,2.)*6418"/>
    <s v="S"/>
    <x v="1"/>
    <s v="PAY"/>
    <s v="COMPLETED"/>
    <x v="7"/>
    <s v="11:02:53"/>
    <x v="5"/>
    <s v="PUEBLO LIBRE"/>
    <s v="JESUS MARIA"/>
    <s v="Motocicleta"/>
    <x v="100"/>
    <n v="8.4499999999999993"/>
    <n v="3.75"/>
    <n v="4.5"/>
    <n v="0.55000000000000004"/>
    <n v="16.875"/>
    <n v="4.6475"/>
    <n v="139.34"/>
    <n v="21.522500000000001"/>
  </r>
  <r>
    <s v="10:21:30"/>
    <s v="962/(-**4481"/>
    <s v="S"/>
    <x v="1"/>
    <s v="COD"/>
    <s v="WAITING"/>
    <x v="7"/>
    <s v="12:46:31"/>
    <x v="7"/>
    <s v="LIMA"/>
    <s v="SANTA ANITA"/>
    <s v="Motocicleta"/>
    <x v="1685"/>
    <n v="5.6099999999999994"/>
    <n v="3.75"/>
    <n v="4.5"/>
    <n v="0.55000000000000004"/>
    <n v="16.875"/>
    <n v="3.0855000000000001"/>
    <n v="33.340000000000003"/>
    <n v="19.9605"/>
  </r>
  <r>
    <s v="10:21:55"/>
    <s v="339,)()04458"/>
    <s v="S"/>
    <x v="1"/>
    <s v="COD"/>
    <s v="COMPLETED"/>
    <x v="7"/>
    <s v="12:02:09"/>
    <x v="7"/>
    <s v="SAN ISIDRO"/>
    <s v="SAN ISIDRO"/>
    <s v="Motocicleta"/>
    <x v="1637"/>
    <n v="16.55"/>
    <n v="3.75"/>
    <n v="4.5"/>
    <n v="0.55000000000000004"/>
    <n v="16.875"/>
    <n v="9.1025000000000009"/>
    <n v="50.41"/>
    <n v="25.977499999999999"/>
  </r>
  <r>
    <s v="10:22:29"/>
    <s v="6491)./,5354"/>
    <s v="S"/>
    <x v="1"/>
    <s v="COD"/>
    <s v="COMPLETED"/>
    <x v="7"/>
    <s v="11:33:51"/>
    <x v="5"/>
    <s v="SAN MIGUEL"/>
    <s v="SAN MIGUEL"/>
    <s v="Motocicleta"/>
    <x v="186"/>
    <n v="11.71"/>
    <n v="3.75"/>
    <n v="4.5"/>
    <n v="0.55000000000000004"/>
    <n v="16.875"/>
    <n v="6.440500000000001"/>
    <n v="147.38999999999999"/>
    <n v="23.3155"/>
  </r>
  <r>
    <s v="10:24:07"/>
    <s v="866.)0)19131"/>
    <s v="S"/>
    <x v="1"/>
    <s v="COD"/>
    <s v="COMPLETED"/>
    <x v="7"/>
    <s v="12:48:55"/>
    <x v="7"/>
    <s v="VILLA EL SALVADOR"/>
    <s v="VILLA EL SALVADOR"/>
    <s v="Motocicleta"/>
    <x v="769"/>
    <n v="10.9"/>
    <n v="3.75"/>
    <n v="4.5"/>
    <n v="0.55000000000000004"/>
    <n v="16.875"/>
    <n v="5.995000000000001"/>
    <n v="110.82"/>
    <n v="22.87"/>
  </r>
  <r>
    <s v="10:25:19"/>
    <s v="177))11/4855"/>
    <s v="S"/>
    <x v="1"/>
    <s v="COD"/>
    <s v="WAITING"/>
    <x v="7"/>
    <s v="14:17:20"/>
    <x v="9"/>
    <s v="SAN JUAN DE LURIGANCHO"/>
    <s v="SAN JUAN DE LURIGANCHO"/>
    <s v="Motocicleta"/>
    <x v="1617"/>
    <n v="0"/>
    <n v="3.75"/>
    <n v="4.5"/>
    <n v="0.55000000000000004"/>
    <n v="12.555"/>
    <n v="0"/>
    <n v="213.91"/>
    <n v="12.555"/>
  </r>
  <r>
    <s v="10:25:43"/>
    <s v="66021,0-549"/>
    <s v="S"/>
    <x v="1"/>
    <s v="COD"/>
    <s v="COMPLETED"/>
    <x v="7"/>
    <s v="12:13:44"/>
    <x v="7"/>
    <s v="LIMA"/>
    <s v="LIMA"/>
    <s v="Motocicleta"/>
    <x v="740"/>
    <n v="14.95"/>
    <n v="3.75"/>
    <n v="4.5"/>
    <n v="0.55000000000000004"/>
    <n v="16.875"/>
    <n v="8.2225000000000001"/>
    <n v="111.14"/>
    <n v="25.0975"/>
  </r>
  <r>
    <s v="10:26:40"/>
    <s v="537).-)/2279"/>
    <s v="S"/>
    <x v="1"/>
    <s v="COD"/>
    <s v="COMPLETED"/>
    <x v="7"/>
    <s v="11:55:09"/>
    <x v="5"/>
    <s v="SAN MIGUEL"/>
    <s v="PUEBLO LIBRE"/>
    <s v="Motocicleta"/>
    <x v="1533"/>
    <n v="0"/>
    <n v="3.75"/>
    <n v="4.5"/>
    <n v="0.55000000000000004"/>
    <n v="7.3800000000000008"/>
    <n v="0"/>
    <n v="212.47"/>
    <n v="7.3800000000000008"/>
  </r>
  <r>
    <s v="10:26:57"/>
    <s v="670(/.+-5080"/>
    <s v="S"/>
    <x v="1"/>
    <s v="PAY"/>
    <s v="FAILED"/>
    <x v="7"/>
    <s v="11:30:39"/>
    <x v="5"/>
    <s v="SAN ISIDRO"/>
    <s v="SAN ISIDRO"/>
    <s v="Motocicleta"/>
    <x v="1026"/>
    <n v="5.9700000000000006"/>
    <n v="3.75"/>
    <n v="4.5"/>
    <n v="0.55000000000000004"/>
    <n v="16.875"/>
    <n v="3.2835000000000005"/>
    <n v="104.13"/>
    <n v="20.1585"/>
  </r>
  <r>
    <s v="10:27:36"/>
    <s v="7021.//)1695"/>
    <s v="S"/>
    <x v="1"/>
    <s v="PAY"/>
    <s v="COMPLETED"/>
    <x v="7"/>
    <s v="12:30:54"/>
    <x v="7"/>
    <s v="LIMA"/>
    <s v="LOS OLIVOS"/>
    <s v="Motocicleta"/>
    <x v="1355"/>
    <n v="2.08"/>
    <n v="3.75"/>
    <n v="4.5"/>
    <n v="0.55000000000000004"/>
    <n v="16.875"/>
    <n v="1.1440000000000001"/>
    <n v="185.88"/>
    <n v="18.018999999999998"/>
  </r>
  <r>
    <s v="10:27:56"/>
    <s v="152.0,,(3041"/>
    <s v="S"/>
    <x v="1"/>
    <s v="PAY"/>
    <s v="WAITING"/>
    <x v="7"/>
    <s v="10:42:26"/>
    <x v="4"/>
    <s v="SAN JUAN DE LURIGANCHO"/>
    <s v="SAN JUAN DE LURIGANCHO"/>
    <s v="Motocicleta"/>
    <x v="1357"/>
    <n v="7.33"/>
    <n v="3.75"/>
    <n v="4.5"/>
    <n v="0.55000000000000004"/>
    <n v="16.875"/>
    <n v="4.0315000000000003"/>
    <n v="17.29"/>
    <n v="20.906500000000001"/>
  </r>
  <r>
    <s v="10:28:33"/>
    <s v="2932+.0*3997"/>
    <s v="S"/>
    <x v="1"/>
    <s v="PAY"/>
    <s v="COMPLETED"/>
    <x v="7"/>
    <s v="11:30:53"/>
    <x v="5"/>
    <s v="SANTA ANITA"/>
    <s v="SANTA ANITA"/>
    <s v="Motocicleta"/>
    <x v="1131"/>
    <n v="0"/>
    <n v="3.75"/>
    <n v="4.5"/>
    <n v="0.55000000000000004"/>
    <n v="5.8500000000000005"/>
    <n v="0"/>
    <n v="26.99"/>
    <n v="5.8500000000000005"/>
  </r>
  <r>
    <s v="10:29:27"/>
    <s v="4321,0+*2411"/>
    <s v="S"/>
    <x v="1"/>
    <s v="PAY"/>
    <s v="COMPLETED"/>
    <x v="7"/>
    <s v="12:05:42"/>
    <x v="7"/>
    <s v="SAN MARTIN DE PORRES"/>
    <s v="COMAS"/>
    <s v="Motocicleta"/>
    <x v="149"/>
    <n v="13.57"/>
    <n v="3.75"/>
    <n v="4.5"/>
    <n v="0.55000000000000004"/>
    <n v="16.875"/>
    <n v="7.4635000000000007"/>
    <n v="54.86"/>
    <n v="24.3385"/>
  </r>
  <r>
    <s v="10:29:45"/>
    <s v="390+1101245"/>
    <s v="S"/>
    <x v="1"/>
    <s v="PAY"/>
    <s v="COMPLETED"/>
    <x v="7"/>
    <s v="12:44:38"/>
    <x v="7"/>
    <s v="SAN MARTIN DE PORRES"/>
    <s v="CARABAYLLO"/>
    <s v="Motocicleta"/>
    <x v="781"/>
    <n v="14.11"/>
    <n v="3.75"/>
    <n v="4.5"/>
    <n v="0.55000000000000004"/>
    <n v="16.875"/>
    <n v="7.7605000000000004"/>
    <n v="228.88"/>
    <n v="24.6355"/>
  </r>
  <r>
    <s v="10:30:02"/>
    <s v="745.*.0.4551"/>
    <s v="S"/>
    <x v="1"/>
    <s v="PAY"/>
    <s v="COMPLETED"/>
    <x v="7"/>
    <s v="12:41:47"/>
    <x v="7"/>
    <s v="MIRAFLORES"/>
    <s v="MIRAFLORES"/>
    <s v="Motocicleta"/>
    <x v="41"/>
    <n v="0"/>
    <n v="3.75"/>
    <n v="4.5"/>
    <n v="0.55000000000000004"/>
    <n v="8.6850000000000005"/>
    <n v="0"/>
    <n v="175.65"/>
    <n v="8.6850000000000005"/>
  </r>
  <r>
    <s v="10:30:25"/>
    <s v="777().*(4008"/>
    <s v="S"/>
    <x v="1"/>
    <s v="PAY"/>
    <s v="COMPLETED"/>
    <x v="7"/>
    <s v="13:54:27"/>
    <x v="3"/>
    <s v="SAN ISIDRO"/>
    <s v="JESUS MARIA"/>
    <s v="Motocicleta"/>
    <x v="1686"/>
    <n v="0"/>
    <n v="3.75"/>
    <n v="4.5"/>
    <n v="0.55000000000000004"/>
    <n v="14.265000000000001"/>
    <n v="0"/>
    <n v="248.67"/>
    <n v="14.265000000000001"/>
  </r>
  <r>
    <s v="10:30:52"/>
    <s v="326)(,.*9498"/>
    <s v="S"/>
    <x v="1"/>
    <s v="PAY"/>
    <s v="WAITING"/>
    <x v="7"/>
    <s v="10:33:06"/>
    <x v="4"/>
    <s v="MIRAFLORES"/>
    <s v="MIRAFLORES"/>
    <s v="Motocicleta"/>
    <x v="1687"/>
    <n v="1.1799999999999997"/>
    <n v="3.75"/>
    <n v="4.5"/>
    <n v="0.55000000000000004"/>
    <n v="16.875"/>
    <n v="0.64899999999999991"/>
    <n v="19.899999999999999"/>
    <n v="17.524000000000001"/>
  </r>
  <r>
    <s v="10:42:42"/>
    <s v="442/(+(-6338"/>
    <s v="S"/>
    <x v="1"/>
    <s v="PAY"/>
    <s v="FAILED"/>
    <x v="7"/>
    <s v="11:18:41"/>
    <x v="5"/>
    <s v="SURQUILLO"/>
    <s v="VILLA EL SALVADOR"/>
    <s v="Motocicleta"/>
    <x v="438"/>
    <n v="16.18"/>
    <n v="3.75"/>
    <n v="4.5"/>
    <n v="0.55000000000000004"/>
    <n v="16.875"/>
    <n v="8.8990000000000009"/>
    <n v="98.06"/>
    <n v="25.774000000000001"/>
  </r>
  <r>
    <s v="10:47:48"/>
    <s v="903,*()14866"/>
    <s v="S"/>
    <x v="1"/>
    <s v="PAY"/>
    <s v="COMPLETED"/>
    <x v="7"/>
    <s v="12:54:40"/>
    <x v="7"/>
    <s v="LIMA"/>
    <s v="MIRAFLORES"/>
    <s v="Motocicleta"/>
    <x v="1688"/>
    <n v="15.940000000000001"/>
    <n v="3.75"/>
    <n v="4.5"/>
    <n v="0.55000000000000004"/>
    <n v="16.875"/>
    <n v="8.7670000000000012"/>
    <n v="33.880000000000003"/>
    <n v="25.642000000000003"/>
  </r>
  <r>
    <s v="10:49:24"/>
    <s v="236,0.,,8500"/>
    <s v="S"/>
    <x v="1"/>
    <s v="PAY"/>
    <s v="COMPLETED"/>
    <x v="7"/>
    <s v="11:57:17"/>
    <x v="5"/>
    <s v="PUEBLO LIBRE"/>
    <s v="MIRAFLORES"/>
    <s v="Motocicleta"/>
    <x v="1079"/>
    <n v="7.42"/>
    <n v="3.75"/>
    <n v="4.5"/>
    <n v="0.55000000000000004"/>
    <n v="16.875"/>
    <n v="4.0810000000000004"/>
    <n v="55.16"/>
    <n v="20.956"/>
  </r>
  <r>
    <s v="10:52:03"/>
    <s v="3221/)2483"/>
    <s v="S"/>
    <x v="1"/>
    <s v="PAY"/>
    <s v="COMPLETED"/>
    <x v="7"/>
    <s v="11:07:46"/>
    <x v="5"/>
    <s v="SAN MIGUEL"/>
    <s v="CALLAO"/>
    <s v="Motocicleta"/>
    <x v="464"/>
    <n v="0"/>
    <n v="3.75"/>
    <n v="4.5"/>
    <n v="0.55000000000000004"/>
    <n v="13.14"/>
    <n v="0"/>
    <n v="197.98"/>
    <n v="13.14"/>
  </r>
  <r>
    <s v="10:55:25"/>
    <s v="29,),*/3313"/>
    <s v="S"/>
    <x v="2"/>
    <s v="PAY"/>
    <s v="COMPLETED"/>
    <x v="6"/>
    <s v="12:30:56"/>
    <x v="7"/>
    <s v="SURQUILLO"/>
    <s v="MIRAFLORES"/>
    <s v="Motocicleta"/>
    <x v="1105"/>
    <n v="1.08"/>
    <n v="12"/>
    <n v="8"/>
    <n v="2.65"/>
    <n v="96"/>
    <n v="2.8620000000000001"/>
    <n v="148.62"/>
    <n v="98.861999999999995"/>
  </r>
  <r>
    <s v="10:55:30"/>
    <s v="571*(+),1713"/>
    <s v="S"/>
    <x v="3"/>
    <s v="PAY"/>
    <s v="COMPLETED"/>
    <x v="7"/>
    <s v="11:14:23"/>
    <x v="5"/>
    <s v="LIMA"/>
    <s v="SANTIAGO DE SURCO"/>
    <s v="Motocicleta"/>
    <x v="1437"/>
    <n v="8.5299999999999994"/>
    <n v="3"/>
    <n v="3.5"/>
    <n v="0.75"/>
    <n v="10.5"/>
    <n v="6.3974999999999991"/>
    <n v="242.54"/>
    <n v="16.897500000000001"/>
  </r>
  <r>
    <s v="10:57:07"/>
    <s v="93/1.,/4724"/>
    <s v="S"/>
    <x v="3"/>
    <s v="PAY"/>
    <s v="COMPLETED"/>
    <x v="7"/>
    <s v="11:16:57"/>
    <x v="5"/>
    <s v="LIMA"/>
    <s v="MIRAFLORES"/>
    <s v="Motocicleta"/>
    <x v="1607"/>
    <n v="6.98"/>
    <n v="3"/>
    <n v="3.5"/>
    <n v="0.75"/>
    <n v="10.5"/>
    <n v="5.2350000000000003"/>
    <n v="235.15"/>
    <n v="15.734999999999999"/>
  </r>
  <r>
    <s v="10:57:58"/>
    <s v="665.((1,2152"/>
    <s v="S"/>
    <x v="1"/>
    <s v="PAY"/>
    <s v="COMPLETED"/>
    <x v="7"/>
    <s v="11:58:58"/>
    <x v="5"/>
    <s v="LIMA"/>
    <s v="JESUS MARIA"/>
    <s v="Motocicleta"/>
    <x v="1492"/>
    <n v="9.24"/>
    <n v="3.75"/>
    <n v="4.5"/>
    <n v="0.55000000000000004"/>
    <n v="16.875"/>
    <n v="5.0820000000000007"/>
    <n v="174.8"/>
    <n v="21.957000000000001"/>
  </r>
  <r>
    <s v="11:02:40"/>
    <s v="7322((/-5333"/>
    <s v="S"/>
    <x v="1"/>
    <s v="CCD"/>
    <s v="OFFERED"/>
    <x v="7"/>
    <s v="11:02:41"/>
    <x v="5"/>
    <s v="SURQUILLO"/>
    <s v="JESUS MARIA"/>
    <s v="---"/>
    <x v="1172"/>
    <n v="0.84999999999999964"/>
    <n v="3.75"/>
    <n v="4.5"/>
    <n v="0.55000000000000004"/>
    <n v="16.875"/>
    <n v="0.46749999999999986"/>
    <n v="7.98"/>
    <n v="17.342500000000001"/>
  </r>
  <r>
    <s v="11:04:03"/>
    <s v="518))1.(1077"/>
    <s v="S"/>
    <x v="0"/>
    <s v="PAY"/>
    <s v="COMPLETED"/>
    <x v="7"/>
    <s v="12:23:45"/>
    <x v="7"/>
    <s v="MIRAFLORES"/>
    <s v="MIRAFLORES"/>
    <s v="Motocicleta"/>
    <x v="389"/>
    <n v="14.940000000000001"/>
    <n v="2.5"/>
    <n v="3"/>
    <n v="1.2"/>
    <n v="7.5"/>
    <n v="17.928000000000001"/>
    <n v="148.24"/>
    <n v="25.428000000000001"/>
  </r>
  <r>
    <s v="11:05:19"/>
    <s v="551..12(8501"/>
    <s v="S"/>
    <x v="1"/>
    <s v="PAY"/>
    <s v="COMPLETED"/>
    <x v="7"/>
    <s v="13:10:28"/>
    <x v="3"/>
    <s v="VILLA EL SALVADOR"/>
    <s v="LIMA"/>
    <s v="Motocicleta"/>
    <x v="1366"/>
    <n v="1.7300000000000004"/>
    <n v="3.75"/>
    <n v="4.5"/>
    <n v="0.55000000000000004"/>
    <n v="16.875"/>
    <n v="0.95150000000000035"/>
    <n v="110.94"/>
    <n v="17.826499999999999"/>
  </r>
  <r>
    <s v="11:08:13"/>
    <s v="872-),*.9597"/>
    <s v="S"/>
    <x v="1"/>
    <s v="CCD"/>
    <s v="COMPLETED"/>
    <x v="7"/>
    <s v="11:41:14"/>
    <x v="5"/>
    <s v="LA VICTORIA"/>
    <s v="SANTIAGO DE SURCO"/>
    <s v="Motocicleta"/>
    <x v="108"/>
    <n v="12.969999999999999"/>
    <n v="3.75"/>
    <n v="4.5"/>
    <n v="0.55000000000000004"/>
    <n v="16.875"/>
    <n v="7.1334999999999997"/>
    <n v="112.96"/>
    <n v="24.008499999999998"/>
  </r>
  <r>
    <s v="11:08:50"/>
    <s v="474(.+((1286"/>
    <s v="S"/>
    <x v="1"/>
    <s v="PAY"/>
    <s v="COMPLETED"/>
    <x v="7"/>
    <s v="17:00:06"/>
    <x v="13"/>
    <s v="SAN ISIDRO"/>
    <s v="SAN ISIDRO"/>
    <s v="Motocicleta"/>
    <x v="207"/>
    <n v="10.5"/>
    <n v="3.75"/>
    <n v="4.5"/>
    <n v="0.55000000000000004"/>
    <n v="16.875"/>
    <n v="5.7750000000000004"/>
    <n v="20.16"/>
    <n v="22.65"/>
  </r>
  <r>
    <s v="11:08:55"/>
    <s v="8322(*,13075"/>
    <s v="M"/>
    <x v="1"/>
    <s v="PAY"/>
    <s v="COMPLETED"/>
    <x v="7"/>
    <s v="13:50:56"/>
    <x v="3"/>
    <s v="SANTIAGO DE SURCO"/>
    <s v="INDEPENDENCIA"/>
    <s v="Motocicleta"/>
    <x v="1370"/>
    <n v="12.530000000000001"/>
    <n v="3.75"/>
    <n v="4.5"/>
    <n v="0.55000000000000004"/>
    <n v="16.875"/>
    <n v="6.8915000000000015"/>
    <n v="52.55"/>
    <n v="23.766500000000001"/>
  </r>
  <r>
    <s v="11:09:26"/>
    <s v="283/*2-/7060"/>
    <s v="S"/>
    <x v="1"/>
    <s v="PAY"/>
    <s v="COMPLETED"/>
    <x v="7"/>
    <s v="12:37:56"/>
    <x v="7"/>
    <s v="INDEPENDENCIA"/>
    <s v="LOS OLIVOS"/>
    <s v="Motocicleta"/>
    <x v="479"/>
    <n v="0"/>
    <n v="3.75"/>
    <n v="4.5"/>
    <n v="0.55000000000000004"/>
    <n v="14.625"/>
    <n v="0"/>
    <n v="37.53"/>
    <n v="14.625"/>
  </r>
  <r>
    <s v="11:10:03"/>
    <s v="916)0+2,4587"/>
    <s v="M"/>
    <x v="0"/>
    <s v="CCD"/>
    <s v="COMPLETED"/>
    <x v="5"/>
    <s v="12:12:12"/>
    <x v="7"/>
    <s v="SANTIAGO DE SURCO"/>
    <s v="LIMA"/>
    <s v="Motocicleta"/>
    <x v="1038"/>
    <n v="0.95000000000000018"/>
    <n v="2.5"/>
    <n v="3"/>
    <n v="1.2"/>
    <n v="7.5"/>
    <n v="1.1400000000000001"/>
    <n v="43.78"/>
    <n v="8.64"/>
  </r>
  <r>
    <s v="11:10:33"/>
    <s v="132.,)*-6280"/>
    <s v="S"/>
    <x v="1"/>
    <s v="PAY"/>
    <s v="COMPLETED"/>
    <x v="7"/>
    <s v="12:52:04"/>
    <x v="7"/>
    <s v="PUEBLO LIBRE"/>
    <s v="BELLAVISTA"/>
    <s v="Motocicleta"/>
    <x v="277"/>
    <n v="0.37999999999999989"/>
    <n v="3.75"/>
    <n v="4.5"/>
    <n v="0.55000000000000004"/>
    <n v="16.875"/>
    <n v="0.20899999999999996"/>
    <n v="127.78"/>
    <n v="17.084"/>
  </r>
  <r>
    <s v="11:10:35"/>
    <s v="576)0+.*8273"/>
    <s v="S"/>
    <x v="1"/>
    <s v="PAY"/>
    <s v="COMPLETED"/>
    <x v="7"/>
    <s v="12:22:57"/>
    <x v="7"/>
    <s v="SAN JUAN DE LURIGANCHO"/>
    <s v="SAN JUAN DE LURIGANCHO"/>
    <s v="Motocicleta"/>
    <x v="1579"/>
    <n v="16.440000000000001"/>
    <n v="3.75"/>
    <n v="4.5"/>
    <n v="0.55000000000000004"/>
    <n v="16.875"/>
    <n v="9.0420000000000016"/>
    <n v="202.11"/>
    <n v="25.917000000000002"/>
  </r>
  <r>
    <s v="11:11:03"/>
    <s v="138,20(/2551"/>
    <s v="S"/>
    <x v="1"/>
    <s v="PAY"/>
    <s v="COMPLETED"/>
    <x v="7"/>
    <s v="12:37:33"/>
    <x v="7"/>
    <s v="SURQUILLO"/>
    <s v="SURQUILLO"/>
    <s v="Motocicleta"/>
    <x v="524"/>
    <n v="1.71"/>
    <n v="3.75"/>
    <n v="4.5"/>
    <n v="0.55000000000000004"/>
    <n v="16.875"/>
    <n v="0.9405"/>
    <n v="221.75"/>
    <n v="17.8155"/>
  </r>
  <r>
    <s v="11:12:22"/>
    <s v="647+)+0*8569"/>
    <s v="S"/>
    <x v="1"/>
    <s v="PAY"/>
    <s v="COMPLETED"/>
    <x v="7"/>
    <s v="13:33:26"/>
    <x v="3"/>
    <s v="SURQUILLO"/>
    <s v="SAN LUIS"/>
    <s v="Motocicleta"/>
    <x v="264"/>
    <n v="17.25"/>
    <n v="3.75"/>
    <n v="4.5"/>
    <n v="0.55000000000000004"/>
    <n v="16.875"/>
    <n v="9.4875000000000007"/>
    <n v="66.540000000000006"/>
    <n v="26.362500000000001"/>
  </r>
  <r>
    <s v="11:12:48"/>
    <s v="737)2++-9166"/>
    <s v="S"/>
    <x v="1"/>
    <s v="COD"/>
    <s v="COMPLETED"/>
    <x v="7"/>
    <s v="12:40:01"/>
    <x v="7"/>
    <s v="JESUS MARIA"/>
    <s v="LIMA"/>
    <s v="Motocicleta"/>
    <x v="369"/>
    <n v="12.940000000000001"/>
    <n v="3.75"/>
    <n v="4.5"/>
    <n v="0.55000000000000004"/>
    <n v="16.875"/>
    <n v="7.1170000000000009"/>
    <n v="191.7"/>
    <n v="23.992000000000001"/>
  </r>
  <r>
    <s v="11:13:08"/>
    <s v="331))1,11832"/>
    <s v="S"/>
    <x v="1"/>
    <s v="COD"/>
    <s v="FAILED"/>
    <x v="7"/>
    <s v="11:42:23"/>
    <x v="5"/>
    <s v="INDEPENDENCIA"/>
    <s v="LIMA"/>
    <s v="Motocicleta"/>
    <x v="514"/>
    <n v="11.83"/>
    <n v="3.75"/>
    <n v="4.5"/>
    <n v="0.55000000000000004"/>
    <n v="16.875"/>
    <n v="6.5065000000000008"/>
    <n v="201.68"/>
    <n v="23.381500000000003"/>
  </r>
  <r>
    <s v="11:14:06"/>
    <s v="151*,2.7681"/>
    <s v="S"/>
    <x v="1"/>
    <s v="COD"/>
    <s v="WAITING"/>
    <x v="7"/>
    <s v="11:39:52"/>
    <x v="5"/>
    <s v="SURQUILLO"/>
    <s v="LIMA"/>
    <s v="Motocicleta"/>
    <x v="55"/>
    <n v="16.23"/>
    <n v="3.75"/>
    <n v="4.5"/>
    <n v="0.55000000000000004"/>
    <n v="16.875"/>
    <n v="8.9265000000000008"/>
    <n v="221.97"/>
    <n v="25.801500000000001"/>
  </r>
  <r>
    <s v="11:14:06"/>
    <s v="869//+/,4323"/>
    <s v="S"/>
    <x v="1"/>
    <s v="COD"/>
    <s v="WAITING"/>
    <x v="7"/>
    <s v="11:39:52"/>
    <x v="5"/>
    <s v="SURQUILLO"/>
    <s v="LIMA"/>
    <s v="Motocicleta"/>
    <x v="1689"/>
    <n v="0.58999999999999986"/>
    <n v="3.75"/>
    <n v="4.5"/>
    <n v="0.55000000000000004"/>
    <n v="16.875"/>
    <n v="0.32449999999999996"/>
    <n v="13.36"/>
    <n v="17.1995"/>
  </r>
  <r>
    <s v="11:14:48"/>
    <s v="251*.0((7609"/>
    <s v="S"/>
    <x v="1"/>
    <s v="PAY"/>
    <s v="COMPLETED"/>
    <x v="7"/>
    <s v="12:20:37"/>
    <x v="7"/>
    <s v="SURQUILLO"/>
    <s v="SURQUILLO"/>
    <s v="Motocicleta"/>
    <x v="1358"/>
    <n v="8.5"/>
    <n v="3.75"/>
    <n v="4.5"/>
    <n v="0.55000000000000004"/>
    <n v="16.875"/>
    <n v="4.6750000000000007"/>
    <n v="147.68"/>
    <n v="21.55"/>
  </r>
  <r>
    <s v="11:19:32"/>
    <s v="446)/(+,6703"/>
    <s v="S"/>
    <x v="1"/>
    <s v="PAY"/>
    <s v="COMPLETED"/>
    <x v="7"/>
    <s v="12:20:50"/>
    <x v="7"/>
    <s v="SANTIAGO DE SURCO"/>
    <s v="SAN JUAN DE MIRAFLORES"/>
    <s v="Motocicleta"/>
    <x v="518"/>
    <n v="9.8699999999999992"/>
    <n v="3.75"/>
    <n v="4.5"/>
    <n v="0.55000000000000004"/>
    <n v="16.875"/>
    <n v="5.4284999999999997"/>
    <n v="232.7"/>
    <n v="22.3035"/>
  </r>
  <r>
    <s v="11:20:18"/>
    <s v="200)*.,+8050"/>
    <s v="S"/>
    <x v="1"/>
    <s v="PAY"/>
    <s v="COMPLETED"/>
    <x v="7"/>
    <s v="12:26:12"/>
    <x v="7"/>
    <s v="PUEBLO LIBRE"/>
    <s v="SAN MARTIN DE PORRES"/>
    <s v="Motocicleta"/>
    <x v="1111"/>
    <n v="10.4"/>
    <n v="3.75"/>
    <n v="4.5"/>
    <n v="0.55000000000000004"/>
    <n v="16.875"/>
    <n v="5.7200000000000006"/>
    <n v="222.5"/>
    <n v="22.594999999999999"/>
  </r>
  <r>
    <s v="11:24:16"/>
    <s v="189*212-623"/>
    <s v="S"/>
    <x v="3"/>
    <s v="COD"/>
    <s v="COMPLETED"/>
    <x v="7"/>
    <s v="12:37:31"/>
    <x v="7"/>
    <s v="SURQUILLO"/>
    <s v="SAN MIGUEL"/>
    <s v="Motocicleta"/>
    <x v="1125"/>
    <n v="0"/>
    <n v="3"/>
    <n v="3.5"/>
    <n v="0.75"/>
    <n v="10.465"/>
    <n v="0"/>
    <n v="118.81"/>
    <n v="10.465"/>
  </r>
  <r>
    <s v="11:24:58"/>
    <s v="496+/()(7236"/>
    <s v="S"/>
    <x v="1"/>
    <s v="COD"/>
    <s v="WAITING"/>
    <x v="7"/>
    <s v="14:17:15"/>
    <x v="9"/>
    <s v="LA MOLINA"/>
    <s v="PACHACAMAC"/>
    <s v="Motocicleta"/>
    <x v="782"/>
    <n v="0"/>
    <n v="3.75"/>
    <n v="4.5"/>
    <n v="0.55000000000000004"/>
    <n v="13.815"/>
    <n v="0"/>
    <n v="132.6"/>
    <n v="13.815"/>
  </r>
  <r>
    <s v="11:25:10"/>
    <s v="357-,,*2649"/>
    <s v="S"/>
    <x v="3"/>
    <s v="PAY"/>
    <s v="COMPLETED"/>
    <x v="7"/>
    <s v="14:05:55"/>
    <x v="9"/>
    <s v="SURQUILLO"/>
    <s v="CHORRILLOS"/>
    <s v="Motocicleta"/>
    <x v="1580"/>
    <n v="8.3000000000000007"/>
    <n v="3"/>
    <n v="3.5"/>
    <n v="0.75"/>
    <n v="10.5"/>
    <n v="6.2250000000000005"/>
    <n v="62.75"/>
    <n v="16.725000000000001"/>
  </r>
  <r>
    <s v="11:25:26"/>
    <s v="774)2/1(7000"/>
    <s v="S"/>
    <x v="1"/>
    <s v="COD"/>
    <s v="FAILED"/>
    <x v="7"/>
    <s v="13:11:46"/>
    <x v="3"/>
    <s v="SANTIAGO DE SURCO"/>
    <s v="SAN LUIS"/>
    <s v="Motocicleta"/>
    <x v="1533"/>
    <n v="0"/>
    <n v="3.75"/>
    <n v="4.5"/>
    <n v="0.55000000000000004"/>
    <n v="7.3800000000000008"/>
    <n v="0"/>
    <n v="96.73"/>
    <n v="7.3800000000000008"/>
  </r>
  <r>
    <s v="11:25:58"/>
    <s v="820.+22,5978"/>
    <s v="S"/>
    <x v="1"/>
    <s v="COD"/>
    <s v="COMPLETED"/>
    <x v="7"/>
    <s v="15:49:59"/>
    <x v="11"/>
    <s v="SANTIAGO DE SURCO"/>
    <s v="SANTIAGO DE SURCO"/>
    <s v="Motocicleta"/>
    <x v="1690"/>
    <n v="8.77"/>
    <n v="3.75"/>
    <n v="4.5"/>
    <n v="0.55000000000000004"/>
    <n v="16.875"/>
    <n v="4.8235000000000001"/>
    <n v="174.24"/>
    <n v="21.698499999999999"/>
  </r>
  <r>
    <s v="11:26:17"/>
    <s v="216*,*-05833"/>
    <s v="S"/>
    <x v="1"/>
    <s v="PAY"/>
    <s v="COMPLETED"/>
    <x v="7"/>
    <s v="13:02:48"/>
    <x v="3"/>
    <s v="SURQUILLO"/>
    <s v="SAN ISIDRO"/>
    <s v="Motocicleta"/>
    <x v="1691"/>
    <n v="6.84"/>
    <n v="3.75"/>
    <n v="4.5"/>
    <n v="0.55000000000000004"/>
    <n v="16.875"/>
    <n v="3.762"/>
    <n v="23.58"/>
    <n v="20.637"/>
  </r>
  <r>
    <s v="11:27:35"/>
    <s v="48001,+0342"/>
    <s v="S"/>
    <x v="1"/>
    <s v="PAY"/>
    <s v="COMPLETED"/>
    <x v="7"/>
    <s v="12:40:52"/>
    <x v="7"/>
    <s v="LA MOLINA"/>
    <s v="LA VICTORIA"/>
    <s v="Motocicleta"/>
    <x v="186"/>
    <n v="11.71"/>
    <n v="3.75"/>
    <n v="4.5"/>
    <n v="0.55000000000000004"/>
    <n v="16.875"/>
    <n v="6.440500000000001"/>
    <n v="36.450000000000003"/>
    <n v="23.3155"/>
  </r>
  <r>
    <s v="11:27:46"/>
    <s v="5790./-+6723"/>
    <s v="S"/>
    <x v="1"/>
    <s v="PAY"/>
    <s v="COMPLETED"/>
    <x v="7"/>
    <s v="13:52:06"/>
    <x v="3"/>
    <s v="SANTIAGO DE SURCO"/>
    <s v="LA MOLINA"/>
    <s v="Motocicleta"/>
    <x v="1692"/>
    <n v="1.0600000000000005"/>
    <n v="3.75"/>
    <n v="4.5"/>
    <n v="0.55000000000000004"/>
    <n v="16.875"/>
    <n v="0.5830000000000003"/>
    <n v="162.53"/>
    <n v="17.458000000000002"/>
  </r>
  <r>
    <s v="11:28:42"/>
    <s v="76,(-.*1845"/>
    <s v="S"/>
    <x v="1"/>
    <s v="PAY"/>
    <s v="COMPLETED"/>
    <x v="7"/>
    <s v="15:54:06"/>
    <x v="11"/>
    <s v="SAN ISIDRO"/>
    <s v="SURQUILLO"/>
    <s v="Motocicleta"/>
    <x v="243"/>
    <n v="3.4400000000000004"/>
    <n v="3.75"/>
    <n v="4.5"/>
    <n v="0.55000000000000004"/>
    <n v="16.875"/>
    <n v="1.8920000000000003"/>
    <n v="66.27"/>
    <n v="18.766999999999999"/>
  </r>
  <r>
    <s v="11:29:29"/>
    <s v="451-,//15173"/>
    <s v="S"/>
    <x v="1"/>
    <s v="COD"/>
    <s v="COMPLETED"/>
    <x v="7"/>
    <s v="12:13:03"/>
    <x v="7"/>
    <s v="JESUS MARIA"/>
    <s v="JESUS MARIA"/>
    <s v="Motocicleta"/>
    <x v="1693"/>
    <n v="0"/>
    <n v="3.75"/>
    <n v="4.5"/>
    <n v="0.55000000000000004"/>
    <n v="9.7200000000000006"/>
    <n v="0"/>
    <n v="103.74"/>
    <n v="9.7200000000000006"/>
  </r>
  <r>
    <s v="11:29:47"/>
    <s v="512++*)26587"/>
    <s v="S"/>
    <x v="1"/>
    <s v="COD"/>
    <s v="COMPLETED"/>
    <x v="7"/>
    <s v="13:32:39"/>
    <x v="3"/>
    <s v="INDEPENDENCIA"/>
    <s v="SAN MARTIN DE PORRES"/>
    <s v="Motocicleta"/>
    <x v="1577"/>
    <n v="0"/>
    <n v="3.75"/>
    <n v="4.5"/>
    <n v="0.55000000000000004"/>
    <n v="10.935"/>
    <n v="0"/>
    <n v="171.17"/>
    <n v="10.935"/>
  </r>
  <r>
    <s v="11:30:06"/>
    <s v="334/)0006963"/>
    <s v="S"/>
    <x v="1"/>
    <s v="PAY"/>
    <s v="COMPLETED"/>
    <x v="7"/>
    <s v="15:34:10"/>
    <x v="11"/>
    <s v="SAN ISIDRO"/>
    <s v="SAN ISIDRO"/>
    <s v="Motocicleta"/>
    <x v="1070"/>
    <n v="0"/>
    <n v="3.75"/>
    <n v="4.5"/>
    <n v="0.55000000000000004"/>
    <n v="10.35"/>
    <n v="0"/>
    <n v="73.91"/>
    <n v="10.35"/>
  </r>
  <r>
    <s v="11:30:41"/>
    <s v="483,*)*+534"/>
    <s v="S"/>
    <x v="1"/>
    <s v="CCD"/>
    <s v="WAITING"/>
    <x v="7"/>
    <s v="12:26:13"/>
    <x v="7"/>
    <s v="MIRAFLORES"/>
    <s v="MIRAFLORES"/>
    <s v="Motocicleta"/>
    <x v="1205"/>
    <n v="13.21"/>
    <n v="3.75"/>
    <n v="4.5"/>
    <n v="0.55000000000000004"/>
    <n v="16.875"/>
    <n v="7.2655000000000012"/>
    <n v="159.76"/>
    <n v="24.140500000000003"/>
  </r>
  <r>
    <s v="11:31:21"/>
    <s v="1541+2,,8661"/>
    <s v="S"/>
    <x v="1"/>
    <s v="PAY"/>
    <s v="COMPLETED"/>
    <x v="7"/>
    <s v="13:37:58"/>
    <x v="3"/>
    <s v="SAN JUAN DE LURIGANCHO"/>
    <s v="SAN JUAN DE LURIGANCHO"/>
    <s v="Motocicleta"/>
    <x v="136"/>
    <n v="15.36"/>
    <n v="3.75"/>
    <n v="4.5"/>
    <n v="0.55000000000000004"/>
    <n v="16.875"/>
    <n v="8.4480000000000004"/>
    <n v="116.17"/>
    <n v="25.323"/>
  </r>
  <r>
    <s v="11:31:35"/>
    <s v="629*0*.*7691"/>
    <s v="S"/>
    <x v="1"/>
    <s v="COD"/>
    <s v="COMPLETED"/>
    <x v="7"/>
    <s v="14:28:28"/>
    <x v="9"/>
    <s v="MIRAFLORES"/>
    <s v="MIRAFLORES"/>
    <s v="Motocicleta"/>
    <x v="234"/>
    <n v="0"/>
    <n v="3.75"/>
    <n v="4.5"/>
    <n v="0.55000000000000004"/>
    <n v="4.5"/>
    <n v="0"/>
    <n v="124.71"/>
    <n v="4.5"/>
  </r>
  <r>
    <s v="11:32:36"/>
    <s v="829.))-*5089"/>
    <s v="S"/>
    <x v="1"/>
    <s v="PAY"/>
    <s v="COMPLETED"/>
    <x v="7"/>
    <s v="13:03:40"/>
    <x v="3"/>
    <s v="INDEPENDENCIA"/>
    <s v="SAN MARTIN DE PORRES"/>
    <s v="Motocicleta"/>
    <x v="1694"/>
    <n v="9.3699999999999992"/>
    <n v="3.75"/>
    <n v="4.5"/>
    <n v="0.55000000000000004"/>
    <n v="16.875"/>
    <n v="5.1535000000000002"/>
    <n v="123.98"/>
    <n v="22.028500000000001"/>
  </r>
  <r>
    <s v="11:33:03"/>
    <s v="588-()0.6927"/>
    <s v="S"/>
    <x v="1"/>
    <s v="CCD"/>
    <s v="COMPLETED"/>
    <x v="7"/>
    <s v="12:45:39"/>
    <x v="7"/>
    <s v="CHORRILLOS"/>
    <s v="SANTIAGO DE SURCO"/>
    <s v="Motocicleta"/>
    <x v="564"/>
    <n v="2.7199999999999998"/>
    <n v="3.75"/>
    <n v="4.5"/>
    <n v="0.55000000000000004"/>
    <n v="16.875"/>
    <n v="1.496"/>
    <n v="144.51"/>
    <n v="18.370999999999999"/>
  </r>
  <r>
    <s v="11:33:18"/>
    <s v="591-+0//7041"/>
    <s v="S"/>
    <x v="1"/>
    <s v="PAY"/>
    <s v="FAILED"/>
    <x v="7"/>
    <s v="12:28:40"/>
    <x v="7"/>
    <s v="SAN BORJA"/>
    <s v="SURQUILLO"/>
    <s v="Motocicleta"/>
    <x v="431"/>
    <n v="9.0500000000000007"/>
    <n v="3.75"/>
    <n v="4.5"/>
    <n v="0.55000000000000004"/>
    <n v="16.875"/>
    <n v="4.9775000000000009"/>
    <n v="127.85"/>
    <n v="21.852499999999999"/>
  </r>
  <r>
    <s v="11:37:16"/>
    <s v="620.(*0-157"/>
    <s v="S"/>
    <x v="3"/>
    <s v="PAY"/>
    <s v="COMPLETED"/>
    <x v="7"/>
    <s v="12:26:33"/>
    <x v="7"/>
    <s v="LIMA"/>
    <s v="SAN MIGUEL"/>
    <s v="Motocicleta"/>
    <x v="727"/>
    <n v="3.2800000000000002"/>
    <n v="3"/>
    <n v="3.5"/>
    <n v="0.75"/>
    <n v="10.5"/>
    <n v="2.46"/>
    <n v="155.97999999999999"/>
    <n v="12.96"/>
  </r>
  <r>
    <s v="11:37:22"/>
    <s v="979*-.-,4738"/>
    <s v="S"/>
    <x v="2"/>
    <s v="PAY"/>
    <s v="COMPLETED"/>
    <x v="7"/>
    <s v="17:55:01"/>
    <x v="13"/>
    <s v="SURQUILLO"/>
    <s v="CHORRILLOS"/>
    <s v="Motocicleta"/>
    <x v="1627"/>
    <n v="0"/>
    <n v="12"/>
    <n v="8"/>
    <n v="2.65"/>
    <n v="29.92"/>
    <n v="0"/>
    <n v="56.16"/>
    <n v="29.92"/>
  </r>
  <r>
    <s v="11:39:21"/>
    <s v="7100)))13156"/>
    <s v="S"/>
    <x v="3"/>
    <s v="PAY"/>
    <s v="COMPLETED"/>
    <x v="7"/>
    <s v="12:08:23"/>
    <x v="7"/>
    <s v="SURQUILLO"/>
    <s v="SURQUILLO"/>
    <s v="Motocicleta"/>
    <x v="184"/>
    <n v="0"/>
    <n v="3"/>
    <n v="3.5"/>
    <n v="0.75"/>
    <n v="8.6449999999999996"/>
    <n v="0"/>
    <n v="40.619999999999997"/>
    <n v="8.6449999999999996"/>
  </r>
  <r>
    <s v="11:40:47"/>
    <s v="7251022+9845"/>
    <s v="S"/>
    <x v="2"/>
    <s v="PAY"/>
    <s v="COMPLETED"/>
    <x v="7"/>
    <s v="15:24:32"/>
    <x v="11"/>
    <s v="SURQUILLO"/>
    <s v="MIRAFLORES"/>
    <s v="Motocicleta"/>
    <x v="1695"/>
    <n v="0"/>
    <n v="12"/>
    <n v="8"/>
    <n v="2.65"/>
    <n v="94.32"/>
    <n v="0"/>
    <n v="86.71"/>
    <n v="94.32"/>
  </r>
  <r>
    <s v="11:40:51"/>
    <s v="333/+0+(5348"/>
    <s v="S"/>
    <x v="0"/>
    <s v="CCD"/>
    <s v="COMPLETED"/>
    <x v="5"/>
    <s v="12:11:25"/>
    <x v="7"/>
    <s v="SAN ISIDRO"/>
    <s v="SAN MIGUEL"/>
    <s v="Motocicleta"/>
    <x v="1429"/>
    <n v="13.09"/>
    <n v="2.5"/>
    <n v="3"/>
    <n v="1.2"/>
    <n v="7.5"/>
    <n v="15.707999999999998"/>
    <n v="196.43"/>
    <n v="23.207999999999998"/>
  </r>
  <r>
    <s v="11:44:22"/>
    <s v="78220..+7010"/>
    <m/>
    <x v="1"/>
    <s v="COD"/>
    <s v="COMPLETED"/>
    <x v="7"/>
    <s v="12:25:03"/>
    <x v="7"/>
    <s v="SURQUILLO"/>
    <s v="SAN ISIDRO"/>
    <s v="Motocicleta"/>
    <x v="569"/>
    <n v="3.13"/>
    <n v="3.75"/>
    <n v="4.5"/>
    <n v="0.55000000000000004"/>
    <n v="16.875"/>
    <n v="1.7215"/>
    <n v="112.86"/>
    <n v="18.596499999999999"/>
  </r>
  <r>
    <s v="11:49:45"/>
    <s v="72711(-/2034"/>
    <m/>
    <x v="1"/>
    <s v="COD"/>
    <s v="COMPLETED"/>
    <x v="7"/>
    <s v="12:18:52"/>
    <x v="7"/>
    <s v="SURQUILLO"/>
    <s v="SANTIAGO DE SURCO"/>
    <s v="Motocicleta"/>
    <x v="1696"/>
    <n v="0"/>
    <n v="3.75"/>
    <n v="4.5"/>
    <n v="0.55000000000000004"/>
    <n v="6.3449999999999998"/>
    <n v="0"/>
    <n v="223.07"/>
    <n v="6.3449999999999998"/>
  </r>
  <r>
    <s v="11:49:57"/>
    <s v="239*,,(/2265"/>
    <s v="S"/>
    <x v="1"/>
    <s v="PAY"/>
    <s v="FAILED"/>
    <x v="7"/>
    <s v="12:26:23"/>
    <x v="7"/>
    <s v="LA VICTORIA"/>
    <s v="LA VICTORIA"/>
    <s v="Motocicleta"/>
    <x v="78"/>
    <n v="1.5499999999999998"/>
    <n v="3.75"/>
    <n v="4.5"/>
    <n v="0.55000000000000004"/>
    <n v="16.875"/>
    <n v="0.85249999999999992"/>
    <n v="119.1"/>
    <n v="17.727499999999999"/>
  </r>
  <r>
    <s v="11:50:53"/>
    <s v="402(0)/.3850"/>
    <s v="S"/>
    <x v="2"/>
    <s v="PAY"/>
    <s v="COMPLETED"/>
    <x v="7"/>
    <s v="16:21:37"/>
    <x v="2"/>
    <s v="SURQUILLO"/>
    <s v="SURQUILLO"/>
    <s v="Motocicleta"/>
    <x v="777"/>
    <n v="8.2399999999999984"/>
    <n v="12"/>
    <n v="8"/>
    <n v="2.65"/>
    <n v="96"/>
    <n v="21.835999999999995"/>
    <n v="240.32"/>
    <n v="117.836"/>
  </r>
  <r>
    <s v="11:51:45"/>
    <s v="54901*,-1606"/>
    <s v="S"/>
    <x v="1"/>
    <s v="PAY"/>
    <s v="COMPLETED"/>
    <x v="7"/>
    <s v="13:13:07"/>
    <x v="3"/>
    <s v="SAN MIGUEL"/>
    <s v="CALLAO"/>
    <s v="Motocicleta"/>
    <x v="1697"/>
    <n v="11.19"/>
    <n v="3.75"/>
    <n v="4.5"/>
    <n v="0.55000000000000004"/>
    <n v="16.875"/>
    <n v="6.1545000000000005"/>
    <n v="11.96"/>
    <n v="23.029499999999999"/>
  </r>
  <r>
    <s v="11:51:57"/>
    <s v="4731,(+.8464"/>
    <m/>
    <x v="1"/>
    <s v="COD"/>
    <s v="COMPLETED"/>
    <x v="7"/>
    <s v="12:03:15"/>
    <x v="7"/>
    <s v="SURQUILLO"/>
    <s v="SAN JUAN DE MIRAFLORES"/>
    <s v="Motocicleta"/>
    <x v="142"/>
    <n v="14.739999999999998"/>
    <n v="3.75"/>
    <n v="4.5"/>
    <n v="0.55000000000000004"/>
    <n v="16.875"/>
    <n v="8.1069999999999993"/>
    <n v="201.93"/>
    <n v="24.981999999999999"/>
  </r>
  <r>
    <s v="11:52:16"/>
    <s v="108*,0/,4710"/>
    <s v="S"/>
    <x v="1"/>
    <s v="PAY"/>
    <s v="COMPLETED"/>
    <x v="7"/>
    <s v="14:49:24"/>
    <x v="9"/>
    <s v="MIRAFLORES"/>
    <s v="VILLA MARIA DEL TRIUNFO"/>
    <s v="Motocicleta"/>
    <x v="22"/>
    <n v="0"/>
    <n v="3.75"/>
    <n v="4.5"/>
    <n v="0.55000000000000004"/>
    <n v="15.794999999999998"/>
    <n v="0"/>
    <n v="229.68"/>
    <n v="15.794999999999998"/>
  </r>
  <r>
    <s v="11:52:43"/>
    <s v="4140)/1/9298"/>
    <s v="S"/>
    <x v="1"/>
    <s v="PAY"/>
    <s v="COMPLETED"/>
    <x v="7"/>
    <s v="14:15:08"/>
    <x v="9"/>
    <s v="LIMA"/>
    <s v="LIMA"/>
    <s v="Motocicleta"/>
    <x v="236"/>
    <n v="12.559999999999999"/>
    <n v="3.75"/>
    <n v="4.5"/>
    <n v="0.55000000000000004"/>
    <n v="16.875"/>
    <n v="6.9079999999999995"/>
    <n v="78.22"/>
    <n v="23.783000000000001"/>
  </r>
  <r>
    <s v="11:53:27"/>
    <s v="724*.*.+7879"/>
    <s v="S"/>
    <x v="1"/>
    <s v="PAY"/>
    <s v="COMPLETED"/>
    <x v="7"/>
    <s v="13:22:43"/>
    <x v="3"/>
    <s v="INDEPENDENCIA"/>
    <s v="INDEPENDENCIA"/>
    <s v="Motocicleta"/>
    <x v="627"/>
    <n v="15.18"/>
    <n v="3.75"/>
    <n v="4.5"/>
    <n v="0.55000000000000004"/>
    <n v="16.875"/>
    <n v="8.3490000000000002"/>
    <n v="57.49"/>
    <n v="25.224"/>
  </r>
  <r>
    <s v="11:54:35"/>
    <s v="448((/1/1114"/>
    <s v="S"/>
    <x v="1"/>
    <s v="PAY"/>
    <s v="COMPLETED"/>
    <x v="7"/>
    <s v="14:37:57"/>
    <x v="9"/>
    <s v="BELLAVISTA"/>
    <s v="LIMA"/>
    <s v="Motocicleta"/>
    <x v="962"/>
    <n v="15.29"/>
    <n v="3.75"/>
    <n v="4.5"/>
    <n v="0.55000000000000004"/>
    <n v="16.875"/>
    <n v="8.4094999999999995"/>
    <n v="195.33"/>
    <n v="25.284500000000001"/>
  </r>
  <r>
    <s v="11:55:21"/>
    <s v="2760,.+.6074"/>
    <s v="S"/>
    <x v="1"/>
    <s v="PAY"/>
    <s v="COMPLETED"/>
    <x v="7"/>
    <s v="13:55:04"/>
    <x v="3"/>
    <s v="SAN BORJA"/>
    <s v="LIMA"/>
    <s v="Motocicleta"/>
    <x v="561"/>
    <n v="15.670000000000002"/>
    <n v="3.75"/>
    <n v="4.5"/>
    <n v="0.55000000000000004"/>
    <n v="16.875"/>
    <n v="8.6185000000000009"/>
    <n v="75.569999999999993"/>
    <n v="25.493500000000001"/>
  </r>
  <r>
    <s v="11:56:59"/>
    <s v="840*2*/13730"/>
    <s v="S"/>
    <x v="3"/>
    <s v="PAY"/>
    <s v="COMPLETED"/>
    <x v="7"/>
    <s v="12:45:01"/>
    <x v="7"/>
    <s v="LIMA"/>
    <s v="SANTIAGO DE SURCO"/>
    <s v="Motocicleta"/>
    <x v="1698"/>
    <n v="17.809999999999999"/>
    <n v="3"/>
    <n v="3.5"/>
    <n v="0.75"/>
    <n v="10.5"/>
    <n v="13.357499999999998"/>
    <n v="27.56"/>
    <n v="23.857499999999998"/>
  </r>
  <r>
    <s v="11:57:41"/>
    <s v="7***,.311"/>
    <s v="S"/>
    <x v="3"/>
    <s v="PAY"/>
    <s v="COMPLETED"/>
    <x v="7"/>
    <s v="14:12:21"/>
    <x v="9"/>
    <s v="LIMA"/>
    <s v="SANTIAGO DE SURCO"/>
    <s v="Motocicleta"/>
    <x v="990"/>
    <n v="10.44"/>
    <n v="3"/>
    <n v="3.5"/>
    <n v="0.75"/>
    <n v="10.5"/>
    <n v="7.83"/>
    <n v="12.38"/>
    <n v="18.329999999999998"/>
  </r>
  <r>
    <s v="11:58:20"/>
    <s v="903+)++.9746"/>
    <s v="S"/>
    <x v="3"/>
    <s v="PAY"/>
    <s v="COMPLETED"/>
    <x v="7"/>
    <s v="13:03:52"/>
    <x v="3"/>
    <s v="LIMA"/>
    <s v="SANTIAGO DE SURCO"/>
    <s v="Motocicleta"/>
    <x v="24"/>
    <n v="10.33"/>
    <n v="3"/>
    <n v="3.5"/>
    <n v="0.75"/>
    <n v="10.5"/>
    <n v="7.7475000000000005"/>
    <n v="89.46"/>
    <n v="18.247500000000002"/>
  </r>
  <r>
    <s v="12:01:21"/>
    <s v="433(11)0659"/>
    <s v="S"/>
    <x v="2"/>
    <s v="PAY"/>
    <s v="COMPLETED"/>
    <x v="7"/>
    <s v="16:37:36"/>
    <x v="2"/>
    <s v="SURQUILLO"/>
    <s v="LA MOLINA"/>
    <s v="Motocicleta"/>
    <x v="756"/>
    <n v="0"/>
    <n v="12"/>
    <n v="8"/>
    <n v="2.65"/>
    <n v="46.32"/>
    <n v="0"/>
    <n v="182.71"/>
    <n v="46.32"/>
  </r>
  <r>
    <s v="12:01:36"/>
    <s v="94+,2.12428"/>
    <s v="S"/>
    <x v="3"/>
    <s v="PAY"/>
    <s v="FAILED"/>
    <x v="7"/>
    <s v="13:09:22"/>
    <x v="3"/>
    <s v="SURQUILLO"/>
    <s v="CHORRILLOS"/>
    <s v="Motocicleta"/>
    <x v="1499"/>
    <n v="0"/>
    <n v="3"/>
    <n v="3.5"/>
    <n v="0.75"/>
    <n v="3.99"/>
    <n v="0"/>
    <n v="104.45"/>
    <n v="3.99"/>
  </r>
  <r>
    <s v="12:07:42"/>
    <s v="6402(,+,1060"/>
    <m/>
    <x v="1"/>
    <s v="COD"/>
    <s v="COMPLETED"/>
    <x v="7"/>
    <s v="12:27:59"/>
    <x v="7"/>
    <s v="SURQUILLO"/>
    <s v="SAN ISIDRO"/>
    <s v="Motocicleta"/>
    <x v="368"/>
    <n v="15.96"/>
    <n v="3.75"/>
    <n v="4.5"/>
    <n v="0.55000000000000004"/>
    <n v="16.875"/>
    <n v="8.7780000000000005"/>
    <n v="72.31"/>
    <n v="25.652999999999999"/>
  </r>
  <r>
    <s v="12:07:48"/>
    <s v="8620.-0*983"/>
    <s v="S"/>
    <x v="1"/>
    <s v="COD"/>
    <s v="FAILED"/>
    <x v="7"/>
    <s v="12:13:35"/>
    <x v="7"/>
    <s v="MIRAFLORES"/>
    <s v="LIMA"/>
    <s v="Motocicleta"/>
    <x v="400"/>
    <n v="16.41"/>
    <n v="3.75"/>
    <n v="4.5"/>
    <n v="0.55000000000000004"/>
    <n v="16.875"/>
    <n v="9.025500000000001"/>
    <n v="177.46"/>
    <n v="25.900500000000001"/>
  </r>
  <r>
    <s v="12:07:48"/>
    <s v="954+/-(-5687"/>
    <s v="S"/>
    <x v="1"/>
    <s v="COD"/>
    <s v="FAILED"/>
    <x v="7"/>
    <s v="12:13:35"/>
    <x v="7"/>
    <s v="MIRAFLORES"/>
    <s v="LIMA"/>
    <s v="Motocicleta"/>
    <x v="281"/>
    <n v="15.170000000000002"/>
    <n v="3.75"/>
    <n v="4.5"/>
    <n v="0.55000000000000004"/>
    <n v="16.875"/>
    <n v="8.3435000000000024"/>
    <n v="126.3"/>
    <n v="25.218500000000002"/>
  </r>
  <r>
    <s v="12:08:06"/>
    <s v="484-0)0,4951"/>
    <s v="S"/>
    <x v="1"/>
    <s v="COD"/>
    <s v="FAILED"/>
    <x v="7"/>
    <s v="13:14:32"/>
    <x v="3"/>
    <s v="INDEPENDENCIA"/>
    <s v="LIMA"/>
    <s v="Motocicleta"/>
    <x v="1699"/>
    <n v="14.600000000000001"/>
    <n v="3.75"/>
    <n v="4.5"/>
    <n v="0.55000000000000004"/>
    <n v="16.875"/>
    <n v="8.0300000000000011"/>
    <n v="78.08"/>
    <n v="24.905000000000001"/>
  </r>
  <r>
    <s v="12:08:28"/>
    <s v="660-.,-28031"/>
    <s v="S"/>
    <x v="1"/>
    <s v="PAY"/>
    <s v="COMPLETED"/>
    <x v="7"/>
    <s v="16:11:33"/>
    <x v="2"/>
    <s v="SAN ISIDRO"/>
    <s v="LIMA"/>
    <s v="Motocicleta"/>
    <x v="1047"/>
    <n v="15.879999999999999"/>
    <n v="3.75"/>
    <n v="4.5"/>
    <n v="0.55000000000000004"/>
    <n v="16.875"/>
    <n v="8.734"/>
    <n v="136.54"/>
    <n v="25.609000000000002"/>
  </r>
  <r>
    <s v="12:14:18"/>
    <s v="19)*,-/3455"/>
    <s v="S"/>
    <x v="1"/>
    <s v="COD"/>
    <s v="FAILED"/>
    <x v="7"/>
    <s v="13:09:53"/>
    <x v="3"/>
    <s v="BELLAVISTA"/>
    <s v="CALLAO"/>
    <s v="Motocicleta"/>
    <x v="423"/>
    <n v="0"/>
    <n v="3.75"/>
    <n v="4.5"/>
    <n v="0.55000000000000004"/>
    <n v="9.3149999999999995"/>
    <n v="0"/>
    <n v="204.32"/>
    <n v="9.3149999999999995"/>
  </r>
  <r>
    <s v="12:14:41"/>
    <s v="3420*++/7288"/>
    <s v="S"/>
    <x v="1"/>
    <s v="PAY"/>
    <s v="COMPLETED"/>
    <x v="7"/>
    <s v="14:10:52"/>
    <x v="9"/>
    <s v="VILLA EL SALVADOR"/>
    <s v="VILLA EL SALVADOR"/>
    <s v="Motocicleta"/>
    <x v="698"/>
    <n v="1.3499999999999996"/>
    <n v="3.75"/>
    <n v="4.5"/>
    <n v="0.55000000000000004"/>
    <n v="16.875"/>
    <n v="0.74249999999999983"/>
    <n v="24.29"/>
    <n v="17.6175"/>
  </r>
  <r>
    <s v="12:15:08"/>
    <s v="605)..1.8004"/>
    <s v="S"/>
    <x v="1"/>
    <s v="CCD"/>
    <s v="COMPLETED"/>
    <x v="7"/>
    <s v="13:31:24"/>
    <x v="3"/>
    <s v="INDEPENDENCIA"/>
    <s v="INDEPENDENCIA"/>
    <s v="Motocicleta"/>
    <x v="409"/>
    <n v="13.670000000000002"/>
    <n v="3.75"/>
    <n v="4.5"/>
    <n v="0.55000000000000004"/>
    <n v="16.875"/>
    <n v="7.5185000000000013"/>
    <n v="26.02"/>
    <n v="24.393500000000003"/>
  </r>
  <r>
    <s v="12:15:32"/>
    <s v="6600-*/,2806"/>
    <s v="S"/>
    <x v="1"/>
    <s v="COD"/>
    <s v="COMPLETED"/>
    <x v="7"/>
    <s v="12:56:23"/>
    <x v="7"/>
    <s v="SAN JUAN DE LURIGANCHO"/>
    <s v="SAN JUAN DE LURIGANCHO"/>
    <s v="Motocicleta"/>
    <x v="332"/>
    <n v="0.50999999999999979"/>
    <n v="3.75"/>
    <n v="4.5"/>
    <n v="0.55000000000000004"/>
    <n v="16.875"/>
    <n v="0.28049999999999992"/>
    <n v="204.15"/>
    <n v="17.1555"/>
  </r>
  <r>
    <s v="12:15:50"/>
    <s v="314.,-005328"/>
    <s v="S"/>
    <x v="3"/>
    <s v="CCD"/>
    <s v="COMPLETED"/>
    <x v="7"/>
    <s v="13:06:07"/>
    <x v="3"/>
    <s v="SURQUILLO"/>
    <s v="SANTIAGO DE SURCO"/>
    <s v="Motocicleta"/>
    <x v="1668"/>
    <n v="9.77"/>
    <n v="3"/>
    <n v="3.5"/>
    <n v="0.75"/>
    <n v="10.5"/>
    <n v="7.3274999999999997"/>
    <n v="183.37"/>
    <n v="17.827500000000001"/>
  </r>
  <r>
    <s v="12:18:20"/>
    <s v="809/--*(2677"/>
    <m/>
    <x v="1"/>
    <s v="COD"/>
    <s v="COMPLETED"/>
    <x v="7"/>
    <s v="12:37:03"/>
    <x v="7"/>
    <s v="SURQUILLO"/>
    <s v="SAN ISIDRO"/>
    <s v="Motocicleta"/>
    <x v="1107"/>
    <n v="16.93"/>
    <n v="3.75"/>
    <n v="4.5"/>
    <n v="0.55000000000000004"/>
    <n v="16.875"/>
    <n v="9.3115000000000006"/>
    <n v="101.97"/>
    <n v="26.186500000000002"/>
  </r>
  <r>
    <s v="12:22:28"/>
    <s v="724+*+,)681"/>
    <s v="S"/>
    <x v="1"/>
    <s v="COD"/>
    <s v="COMPLETED"/>
    <x v="7"/>
    <s v="17:04:23"/>
    <x v="13"/>
    <s v="SAN BORJA"/>
    <s v="SAN BORJA"/>
    <s v="Motocicleta"/>
    <x v="516"/>
    <n v="4.9800000000000004"/>
    <n v="3.75"/>
    <n v="4.5"/>
    <n v="0.55000000000000004"/>
    <n v="16.875"/>
    <n v="2.7390000000000003"/>
    <n v="215.23"/>
    <n v="19.614000000000001"/>
  </r>
  <r>
    <s v="12:23:23"/>
    <s v="896))1)+1873"/>
    <s v="S"/>
    <x v="1"/>
    <s v="COD"/>
    <s v="WAITING"/>
    <x v="7"/>
    <s v="13:59:35"/>
    <x v="3"/>
    <s v="SAN ISIDRO"/>
    <s v="SAN ISIDRO"/>
    <s v="Motocicleta"/>
    <x v="105"/>
    <n v="4.21"/>
    <n v="3.75"/>
    <n v="4.5"/>
    <n v="0.55000000000000004"/>
    <n v="16.875"/>
    <n v="2.3155000000000001"/>
    <n v="217.61"/>
    <n v="19.1905"/>
  </r>
  <r>
    <s v="12:23:40"/>
    <s v="188-0,0/4355"/>
    <s v="S"/>
    <x v="1"/>
    <s v="COD"/>
    <s v="COMPLETED"/>
    <x v="7"/>
    <s v="17:00:35"/>
    <x v="13"/>
    <s v="SAN ISIDRO"/>
    <s v="SAN ISIDRO"/>
    <s v="Motocicleta"/>
    <x v="1700"/>
    <n v="0"/>
    <n v="3.75"/>
    <n v="4.5"/>
    <n v="0.55000000000000004"/>
    <n v="12.78"/>
    <n v="0"/>
    <n v="128.03"/>
    <n v="12.78"/>
  </r>
  <r>
    <s v="12:24:06"/>
    <s v="587+.-+*3760"/>
    <s v="S"/>
    <x v="1"/>
    <s v="PAY"/>
    <s v="COMPLETED"/>
    <x v="7"/>
    <s v="14:39:49"/>
    <x v="9"/>
    <s v="SANTIAGO DE SURCO"/>
    <s v="SAN LUIS"/>
    <s v="Motocicleta"/>
    <x v="658"/>
    <n v="3.42"/>
    <n v="3.75"/>
    <n v="4.5"/>
    <n v="0.55000000000000004"/>
    <n v="16.875"/>
    <n v="1.881"/>
    <n v="28.43"/>
    <n v="18.756"/>
  </r>
  <r>
    <s v="12:24:29"/>
    <s v="9341-/1)5075"/>
    <s v="S"/>
    <x v="1"/>
    <s v="COD"/>
    <s v="COMPLETED"/>
    <x v="7"/>
    <s v="15:17:23"/>
    <x v="11"/>
    <s v="BELLAVISTA"/>
    <s v="CALLAO"/>
    <s v="Motocicleta"/>
    <x v="1701"/>
    <n v="14.29"/>
    <n v="3.75"/>
    <n v="4.5"/>
    <n v="0.55000000000000004"/>
    <n v="16.875"/>
    <n v="7.8595000000000006"/>
    <n v="204.17"/>
    <n v="24.734500000000001"/>
  </r>
  <r>
    <s v="12:25:37"/>
    <s v="181-+/(.3723"/>
    <s v="S"/>
    <x v="1"/>
    <s v="COD"/>
    <s v="COMPLETED"/>
    <x v="7"/>
    <s v="13:42:16"/>
    <x v="3"/>
    <s v="SAN JUAN DE MIRAFLORES"/>
    <s v="VILLA MARIA DEL TRIUNFO"/>
    <s v="Motocicleta"/>
    <x v="728"/>
    <n v="1.0899999999999999"/>
    <n v="3.75"/>
    <n v="4.5"/>
    <n v="0.55000000000000004"/>
    <n v="16.875"/>
    <n v="0.59949999999999992"/>
    <n v="208.36"/>
    <n v="17.474499999999999"/>
  </r>
  <r>
    <s v="12:25:58"/>
    <s v="354,212)8096"/>
    <s v="S"/>
    <x v="1"/>
    <s v="COD"/>
    <s v="COMPLETED"/>
    <x v="7"/>
    <s v="13:26:21"/>
    <x v="3"/>
    <s v="SANTA ANITA"/>
    <s v="SANTA ANITA"/>
    <s v="Motocicleta"/>
    <x v="62"/>
    <n v="4.34"/>
    <n v="3.75"/>
    <n v="4.5"/>
    <n v="0.55000000000000004"/>
    <n v="16.875"/>
    <n v="2.387"/>
    <n v="227.18"/>
    <n v="19.262"/>
  </r>
  <r>
    <s v="12:26:17"/>
    <s v="108/,/.(9922"/>
    <s v="S"/>
    <x v="1"/>
    <s v="PAY"/>
    <s v="COMPLETED"/>
    <x v="7"/>
    <s v="14:31:33"/>
    <x v="9"/>
    <s v="MIRAFLORES"/>
    <s v="MIRAFLORES"/>
    <s v="Motocicleta"/>
    <x v="1112"/>
    <n v="0.67999999999999972"/>
    <n v="3.75"/>
    <n v="4.5"/>
    <n v="0.55000000000000004"/>
    <n v="16.875"/>
    <n v="0.37399999999999989"/>
    <n v="132.5"/>
    <n v="17.248999999999999"/>
  </r>
  <r>
    <s v="12:27:09"/>
    <s v="5212*+.*8105"/>
    <s v="S"/>
    <x v="1"/>
    <s v="COD"/>
    <s v="COMPLETED"/>
    <x v="7"/>
    <s v="16:07:16"/>
    <x v="2"/>
    <s v="ATE"/>
    <s v="ATE"/>
    <s v="Motocicleta"/>
    <x v="260"/>
    <n v="3.2199999999999998"/>
    <n v="3.75"/>
    <n v="4.5"/>
    <n v="0.55000000000000004"/>
    <n v="16.875"/>
    <n v="1.7709999999999999"/>
    <n v="206.62"/>
    <n v="18.646000000000001"/>
  </r>
  <r>
    <s v="12:27:31"/>
    <s v="5950(-)09126"/>
    <s v="S"/>
    <x v="1"/>
    <s v="PAY"/>
    <s v="FAILED"/>
    <x v="7"/>
    <s v="13:31:00"/>
    <x v="3"/>
    <s v="LIMA"/>
    <s v="LIMA"/>
    <s v="Motocicleta"/>
    <x v="333"/>
    <n v="4.16"/>
    <n v="3.75"/>
    <n v="4.5"/>
    <n v="0.55000000000000004"/>
    <n v="16.875"/>
    <n v="2.2880000000000003"/>
    <n v="198.76"/>
    <n v="19.163"/>
  </r>
  <r>
    <s v="12:27:44"/>
    <s v="292/),+-8031"/>
    <s v="S"/>
    <x v="1"/>
    <s v="COD"/>
    <s v="FAILED"/>
    <x v="7"/>
    <s v="15:40:48"/>
    <x v="11"/>
    <s v="SAN BORJA"/>
    <s v="SAN BORJA"/>
    <s v="Motocicleta"/>
    <x v="1476"/>
    <n v="12.2"/>
    <n v="3.75"/>
    <n v="4.5"/>
    <n v="0.55000000000000004"/>
    <n v="16.875"/>
    <n v="6.71"/>
    <n v="209.17"/>
    <n v="23.585000000000001"/>
  </r>
  <r>
    <s v="12:29:41"/>
    <s v="772,*/(,192"/>
    <s v="S"/>
    <x v="1"/>
    <s v="COD"/>
    <s v="WAITING"/>
    <x v="7"/>
    <s v="12:34:48"/>
    <x v="7"/>
    <s v="VILLA EL SALVADOR"/>
    <s v="LIMA"/>
    <s v="Motocicleta"/>
    <x v="237"/>
    <n v="2.34"/>
    <n v="3.75"/>
    <n v="4.5"/>
    <n v="0.55000000000000004"/>
    <n v="16.875"/>
    <n v="1.2869999999999999"/>
    <n v="188.22"/>
    <n v="18.161999999999999"/>
  </r>
  <r>
    <s v="12:30:17"/>
    <s v="918.,/()6917"/>
    <s v="S"/>
    <x v="1"/>
    <s v="PAY"/>
    <s v="COMPLETED"/>
    <x v="7"/>
    <s v="14:45:16"/>
    <x v="9"/>
    <s v="LIMA"/>
    <s v="LIMA"/>
    <s v="Motocicleta"/>
    <x v="868"/>
    <n v="15.149999999999999"/>
    <n v="3.75"/>
    <n v="4.5"/>
    <n v="0.55000000000000004"/>
    <n v="16.875"/>
    <n v="8.3324999999999996"/>
    <n v="28.85"/>
    <n v="25.2075"/>
  </r>
  <r>
    <s v="12:34:43"/>
    <s v="1681.*+27148"/>
    <s v="S"/>
    <x v="1"/>
    <s v="PAY"/>
    <s v="COMPLETED"/>
    <x v="7"/>
    <s v="13:21:53"/>
    <x v="3"/>
    <s v="MIRAFLORES"/>
    <s v="CHORRILLOS"/>
    <s v="Motocicleta"/>
    <x v="1205"/>
    <n v="13.21"/>
    <n v="3.75"/>
    <n v="4.5"/>
    <n v="0.55000000000000004"/>
    <n v="16.875"/>
    <n v="7.2655000000000012"/>
    <n v="21.04"/>
    <n v="24.140500000000003"/>
  </r>
  <r>
    <s v="12:35:23"/>
    <s v="886(+)/16629"/>
    <s v="S"/>
    <x v="1"/>
    <s v="PAY"/>
    <s v="COMPLETED"/>
    <x v="7"/>
    <s v="14:01:25"/>
    <x v="9"/>
    <s v="MIRAFLORES"/>
    <s v="CHORRILLOS"/>
    <s v="Motocicleta"/>
    <x v="721"/>
    <n v="7.27"/>
    <n v="3.75"/>
    <n v="4.5"/>
    <n v="0.55000000000000004"/>
    <n v="16.875"/>
    <n v="3.9984999999999999"/>
    <n v="122.54"/>
    <n v="20.8735"/>
  </r>
  <r>
    <s v="12:44:41"/>
    <s v="956,1)/)453"/>
    <s v="M"/>
    <x v="1"/>
    <s v="PAY"/>
    <s v="COMPLETED"/>
    <x v="7"/>
    <s v="14:27:52"/>
    <x v="9"/>
    <s v="SURQUILLO"/>
    <s v="LIMA"/>
    <s v="Motocicleta"/>
    <x v="379"/>
    <n v="17.010000000000002"/>
    <n v="3.75"/>
    <n v="4.5"/>
    <n v="0.55000000000000004"/>
    <n v="16.875"/>
    <n v="9.355500000000001"/>
    <n v="220.26"/>
    <n v="26.230499999999999"/>
  </r>
  <r>
    <s v="12:44:46"/>
    <s v="8531-+/2574"/>
    <s v="S"/>
    <x v="3"/>
    <s v="COD"/>
    <s v="COMPLETED"/>
    <x v="7"/>
    <s v="14:38:47"/>
    <x v="9"/>
    <s v="SURQUILLO"/>
    <s v="LIMA"/>
    <s v="Motocicleta"/>
    <x v="611"/>
    <n v="4.4400000000000004"/>
    <n v="3"/>
    <n v="3.5"/>
    <n v="0.75"/>
    <n v="10.5"/>
    <n v="3.33"/>
    <n v="212.96"/>
    <n v="13.83"/>
  </r>
  <r>
    <s v="12:45:24"/>
    <s v="988)1)))943"/>
    <s v="S"/>
    <x v="1"/>
    <s v="PAY"/>
    <s v="COMPLETED"/>
    <x v="7"/>
    <s v="13:39:58"/>
    <x v="3"/>
    <s v="LA MOLINA"/>
    <s v="SANTA ANITA"/>
    <s v="Motocicleta"/>
    <x v="804"/>
    <n v="0"/>
    <n v="3.75"/>
    <n v="4.5"/>
    <n v="0.55000000000000004"/>
    <n v="7.3349999999999991"/>
    <n v="0"/>
    <n v="47.84"/>
    <n v="7.3349999999999991"/>
  </r>
  <r>
    <s v="12:47:23"/>
    <s v="951.-*2,4889"/>
    <s v="S"/>
    <x v="1"/>
    <s v="PAY"/>
    <s v="WAITING"/>
    <x v="7"/>
    <s v="12:48:06"/>
    <x v="7"/>
    <s v="VILLA EL SALVADOR"/>
    <s v="LIMA"/>
    <s v="Motocicleta"/>
    <x v="1472"/>
    <n v="8.74"/>
    <n v="3.75"/>
    <n v="4.5"/>
    <n v="0.55000000000000004"/>
    <n v="16.875"/>
    <n v="4.8070000000000004"/>
    <n v="91.12"/>
    <n v="21.682000000000002"/>
  </r>
  <r>
    <s v="12:48:16"/>
    <s v="40520)1(6522"/>
    <s v="S"/>
    <x v="1"/>
    <s v="PAY"/>
    <s v="COMPLETED"/>
    <x v="7"/>
    <s v="13:48:49"/>
    <x v="3"/>
    <s v="LA VICTORIA"/>
    <s v="LIMA"/>
    <s v="Motocicleta"/>
    <x v="1547"/>
    <n v="1.8499999999999996"/>
    <n v="3.75"/>
    <n v="4.5"/>
    <n v="0.55000000000000004"/>
    <n v="16.875"/>
    <n v="1.0174999999999998"/>
    <n v="64.86"/>
    <n v="17.892499999999998"/>
  </r>
  <r>
    <s v="12:50:08"/>
    <s v="1672.,*)9666"/>
    <s v="S"/>
    <x v="1"/>
    <s v="PAY"/>
    <s v="COMPLETED"/>
    <x v="7"/>
    <s v="16:43:50"/>
    <x v="2"/>
    <s v="SAN MIGUEL"/>
    <s v="SAN MIGUEL"/>
    <s v="Motocicleta"/>
    <x v="746"/>
    <n v="6.33"/>
    <n v="3.75"/>
    <n v="4.5"/>
    <n v="0.55000000000000004"/>
    <n v="16.875"/>
    <n v="3.4815000000000005"/>
    <n v="177.1"/>
    <n v="20.3565"/>
  </r>
  <r>
    <s v="12:50:41"/>
    <s v="244/)--+1845"/>
    <s v="S"/>
    <x v="1"/>
    <s v="PAY"/>
    <s v="COMPLETED"/>
    <x v="7"/>
    <s v="14:28:26"/>
    <x v="9"/>
    <s v="SAN MIGUEL"/>
    <s v="PUEBLO LIBRE"/>
    <s v="Motocicleta"/>
    <x v="6"/>
    <n v="8.1199999999999992"/>
    <n v="3.75"/>
    <n v="4.5"/>
    <n v="0.55000000000000004"/>
    <n v="16.875"/>
    <n v="4.4660000000000002"/>
    <n v="14.82"/>
    <n v="21.341000000000001"/>
  </r>
  <r>
    <s v="12:52:26"/>
    <s v="48112..,6414"/>
    <s v="S"/>
    <x v="1"/>
    <s v="PAY"/>
    <s v="COMPLETED"/>
    <x v="7"/>
    <s v="16:23:23"/>
    <x v="2"/>
    <s v="SAN JUAN DE LURIGANCHO"/>
    <s v="SAN JUAN DE LURIGANCHO"/>
    <s v="Motocicleta"/>
    <x v="326"/>
    <n v="0"/>
    <n v="3.75"/>
    <n v="4.5"/>
    <n v="0.55000000000000004"/>
    <n v="6.4349999999999996"/>
    <n v="0"/>
    <n v="102.33"/>
    <n v="6.4349999999999996"/>
  </r>
  <r>
    <s v="12:53:03"/>
    <s v="977(2/,*9724"/>
    <s v="S"/>
    <x v="1"/>
    <s v="PAY"/>
    <s v="COMPLETED"/>
    <x v="7"/>
    <s v="14:22:08"/>
    <x v="9"/>
    <s v="MIRAFLORES"/>
    <s v="SAN MIGUEL"/>
    <s v="Motocicleta"/>
    <x v="563"/>
    <n v="14.05"/>
    <n v="3.75"/>
    <n v="4.5"/>
    <n v="0.55000000000000004"/>
    <n v="16.875"/>
    <n v="7.7275000000000009"/>
    <n v="244.33"/>
    <n v="24.602499999999999"/>
  </r>
  <r>
    <s v="12:53:15"/>
    <s v="49912/125562"/>
    <s v="S"/>
    <x v="1"/>
    <s v="PAY"/>
    <s v="COMPLETED"/>
    <x v="7"/>
    <s v="13:21:42"/>
    <x v="3"/>
    <s v="LA MOLINA"/>
    <s v="ATE"/>
    <s v="Motocicleta"/>
    <x v="648"/>
    <n v="16.14"/>
    <n v="3.75"/>
    <n v="4.5"/>
    <n v="0.55000000000000004"/>
    <n v="16.875"/>
    <n v="8.8770000000000007"/>
    <n v="200"/>
    <n v="25.752000000000002"/>
  </r>
  <r>
    <s v="12:53:47"/>
    <s v="470,2/+01189"/>
    <s v="S"/>
    <x v="1"/>
    <s v="CCD"/>
    <s v="COMPLETED"/>
    <x v="7"/>
    <s v="13:44:21"/>
    <x v="3"/>
    <s v="SAN ISIDRO"/>
    <s v="SAN ISIDRO"/>
    <s v="Motocicleta"/>
    <x v="847"/>
    <n v="3.9299999999999997"/>
    <n v="3.75"/>
    <n v="4.5"/>
    <n v="0.55000000000000004"/>
    <n v="16.875"/>
    <n v="2.1615000000000002"/>
    <n v="180.84"/>
    <n v="19.0365"/>
  </r>
  <r>
    <s v="12:55:21"/>
    <s v="926(2,*-8450"/>
    <s v="S"/>
    <x v="1"/>
    <s v="PAY"/>
    <s v="COMPLETED"/>
    <x v="7"/>
    <s v="15:24:28"/>
    <x v="11"/>
    <s v="LA MOLINA"/>
    <s v="LA VICTORIA"/>
    <s v="Motocicleta"/>
    <x v="63"/>
    <n v="16.350000000000001"/>
    <n v="3.75"/>
    <n v="4.5"/>
    <n v="0.55000000000000004"/>
    <n v="16.875"/>
    <n v="8.9925000000000015"/>
    <n v="227"/>
    <n v="25.8675"/>
  </r>
  <r>
    <s v="12:56:15"/>
    <s v="834--/)(759"/>
    <s v="S"/>
    <x v="1"/>
    <s v="PAY"/>
    <s v="COMPLETED"/>
    <x v="7"/>
    <s v="13:44:57"/>
    <x v="3"/>
    <s v="MIRAFLORES"/>
    <s v="SANTIAGO DE SURCO"/>
    <s v="Motocicleta"/>
    <x v="1623"/>
    <n v="11.55"/>
    <n v="3.75"/>
    <n v="4.5"/>
    <n v="0.55000000000000004"/>
    <n v="16.875"/>
    <n v="6.3525000000000009"/>
    <n v="239.01"/>
    <n v="23.227499999999999"/>
  </r>
  <r>
    <s v="12:58:00"/>
    <s v="521.)-)/6716"/>
    <s v="S"/>
    <x v="3"/>
    <s v="CCD"/>
    <s v="COMPLETED"/>
    <x v="7"/>
    <s v="14:00:35"/>
    <x v="9"/>
    <s v="SURQUILLO"/>
    <s v="SAN BORJA"/>
    <s v="Motocicleta"/>
    <x v="1702"/>
    <n v="11.11"/>
    <n v="3"/>
    <n v="3.5"/>
    <n v="0.75"/>
    <n v="10.5"/>
    <n v="8.3324999999999996"/>
    <n v="109.94"/>
    <n v="18.8325"/>
  </r>
  <r>
    <s v="13:02:56"/>
    <s v="96222./02964"/>
    <s v="S"/>
    <x v="1"/>
    <s v="PAY"/>
    <s v="COMPLETED"/>
    <x v="7"/>
    <s v="14:34:06"/>
    <x v="9"/>
    <s v="LA MOLINA"/>
    <s v="LA MOLINA"/>
    <s v="Motocicleta"/>
    <x v="1703"/>
    <n v="0"/>
    <n v="3.75"/>
    <n v="4.5"/>
    <n v="0.55000000000000004"/>
    <n v="7.11"/>
    <n v="0"/>
    <n v="235.57"/>
    <n v="7.11"/>
  </r>
  <r>
    <s v="13:06:23"/>
    <s v="183)/)0*7283"/>
    <m/>
    <x v="1"/>
    <s v="COD"/>
    <s v="COMPLETED"/>
    <x v="7"/>
    <s v="13:39:23"/>
    <x v="3"/>
    <s v="SURQUILLO"/>
    <s v="SANTIAGO DE SURCO"/>
    <s v="Motocicleta"/>
    <x v="458"/>
    <n v="5.85"/>
    <n v="3.75"/>
    <n v="4.5"/>
    <n v="0.55000000000000004"/>
    <n v="16.875"/>
    <n v="3.2175000000000002"/>
    <n v="205.75"/>
    <n v="20.092500000000001"/>
  </r>
  <r>
    <s v="13:17:39"/>
    <s v="922//(((2055"/>
    <s v="S"/>
    <x v="1"/>
    <s v="PAY"/>
    <s v="COMPLETED"/>
    <x v="7"/>
    <s v="14:18:06"/>
    <x v="9"/>
    <s v="LIMA"/>
    <s v="LIMA"/>
    <s v="Motocicleta"/>
    <x v="1421"/>
    <n v="11.86"/>
    <n v="3.75"/>
    <n v="4.5"/>
    <n v="0.55000000000000004"/>
    <n v="16.875"/>
    <n v="6.5230000000000006"/>
    <n v="167.68"/>
    <n v="23.398"/>
  </r>
  <r>
    <s v="13:18:04"/>
    <s v="475/1..(3670"/>
    <s v="S"/>
    <x v="1"/>
    <s v="PAY"/>
    <s v="COMPLETED"/>
    <x v="7"/>
    <s v="15:56:55"/>
    <x v="11"/>
    <s v="SAN ISIDRO"/>
    <s v="SAN ISIDRO"/>
    <s v="Motocicleta"/>
    <x v="563"/>
    <n v="14.05"/>
    <n v="3.75"/>
    <n v="4.5"/>
    <n v="0.55000000000000004"/>
    <n v="16.875"/>
    <n v="7.7275000000000009"/>
    <n v="129.72"/>
    <n v="24.602499999999999"/>
  </r>
  <r>
    <s v="13:18:25"/>
    <s v="5680-+/.6651"/>
    <s v="S"/>
    <x v="1"/>
    <s v="CCD"/>
    <s v="COMPLETED"/>
    <x v="7"/>
    <s v="15:36:19"/>
    <x v="11"/>
    <s v="SAN JUAN DE MIRAFLORES"/>
    <s v="VILLA EL SALVADOR"/>
    <s v="Motocicleta"/>
    <x v="1050"/>
    <n v="6.02"/>
    <n v="3.75"/>
    <n v="4.5"/>
    <n v="0.55000000000000004"/>
    <n v="16.875"/>
    <n v="3.3109999999999999"/>
    <n v="156.71"/>
    <n v="20.186"/>
  </r>
  <r>
    <s v="13:19:59"/>
    <s v="40,+*/(7140"/>
    <s v="S"/>
    <x v="1"/>
    <s v="COD"/>
    <s v="COMPLETED"/>
    <x v="7"/>
    <s v="14:47:55"/>
    <x v="9"/>
    <s v="LIMA"/>
    <s v="LIMA"/>
    <s v="Motocicleta"/>
    <x v="947"/>
    <n v="13.75"/>
    <n v="3.75"/>
    <n v="4.5"/>
    <n v="0.55000000000000004"/>
    <n v="16.875"/>
    <n v="7.5625000000000009"/>
    <n v="201.55"/>
    <n v="24.4375"/>
  </r>
  <r>
    <s v="13:19:59"/>
    <s v="6251/2/+1375"/>
    <s v="S"/>
    <x v="1"/>
    <s v="COD"/>
    <s v="COMPLETED"/>
    <x v="7"/>
    <s v="14:46:55"/>
    <x v="9"/>
    <s v="LIMA"/>
    <s v="LIMA"/>
    <s v="Motocicleta"/>
    <x v="1704"/>
    <n v="0"/>
    <n v="3.75"/>
    <n v="4.5"/>
    <n v="0.55000000000000004"/>
    <n v="4.68"/>
    <n v="0"/>
    <n v="18.329999999999998"/>
    <n v="4.68"/>
  </r>
  <r>
    <s v="13:20:24"/>
    <s v="198+(+*)3149"/>
    <s v="S"/>
    <x v="1"/>
    <s v="COD"/>
    <s v="COMPLETED"/>
    <x v="7"/>
    <s v="14:29:09"/>
    <x v="9"/>
    <s v="SURQUILLO"/>
    <s v="SURQUILLO"/>
    <s v="Motocicleta"/>
    <x v="379"/>
    <n v="17.010000000000002"/>
    <n v="3.75"/>
    <n v="4.5"/>
    <n v="0.55000000000000004"/>
    <n v="16.875"/>
    <n v="9.355500000000001"/>
    <n v="87.79"/>
    <n v="26.230499999999999"/>
  </r>
  <r>
    <s v="13:20:37"/>
    <s v="9011.20*8974"/>
    <s v="S"/>
    <x v="3"/>
    <s v="PAY"/>
    <s v="COMPLETED"/>
    <x v="7"/>
    <s v="14:20:41"/>
    <x v="9"/>
    <s v="LIMA"/>
    <s v="SANTIAGO DE SURCO"/>
    <s v="Motocicleta"/>
    <x v="643"/>
    <n v="5.0500000000000007"/>
    <n v="3"/>
    <n v="3.5"/>
    <n v="0.75"/>
    <n v="10.5"/>
    <n v="3.7875000000000005"/>
    <n v="220.08"/>
    <n v="14.287500000000001"/>
  </r>
  <r>
    <s v="13:21:35"/>
    <s v="790*0-(*2389"/>
    <s v="S"/>
    <x v="1"/>
    <s v="COD"/>
    <s v="COMPLETED"/>
    <x v="7"/>
    <s v="15:46:36"/>
    <x v="11"/>
    <s v="SURQUILLO"/>
    <s v="SURQUILLO"/>
    <s v="Motocicleta"/>
    <x v="957"/>
    <n v="14.809999999999999"/>
    <n v="3.75"/>
    <n v="4.5"/>
    <n v="0.55000000000000004"/>
    <n v="16.875"/>
    <n v="8.1455000000000002"/>
    <n v="224.71"/>
    <n v="25.020499999999998"/>
  </r>
  <r>
    <s v="13:21:59"/>
    <s v="6140*2(/2768"/>
    <s v="S"/>
    <x v="1"/>
    <s v="PAY"/>
    <s v="FAILED"/>
    <x v="7"/>
    <s v="14:12:30"/>
    <x v="9"/>
    <s v="SURQUILLO"/>
    <s v="SANTIAGO DE SURCO"/>
    <s v="Motocicleta"/>
    <x v="1690"/>
    <n v="8.77"/>
    <n v="3.75"/>
    <n v="4.5"/>
    <n v="0.55000000000000004"/>
    <n v="16.875"/>
    <n v="4.8235000000000001"/>
    <n v="96.26"/>
    <n v="21.698499999999999"/>
  </r>
  <r>
    <s v="13:23:22"/>
    <s v="247/,/*.5918"/>
    <s v="S"/>
    <x v="1"/>
    <s v="COD"/>
    <s v="COMPLETED"/>
    <x v="7"/>
    <s v="15:13:11"/>
    <x v="11"/>
    <s v="ATE"/>
    <s v="LURIGANCHO"/>
    <s v="Motocicleta"/>
    <x v="693"/>
    <n v="14.719999999999999"/>
    <n v="3.75"/>
    <n v="4.5"/>
    <n v="0.55000000000000004"/>
    <n v="16.875"/>
    <n v="8.0960000000000001"/>
    <n v="114.62"/>
    <n v="24.971"/>
  </r>
  <r>
    <s v="13:24:16"/>
    <s v="885+1.1(9554"/>
    <s v="S"/>
    <x v="1"/>
    <s v="CCD"/>
    <s v="COMPLETED"/>
    <x v="7"/>
    <s v="14:47:03"/>
    <x v="9"/>
    <s v="SAN MIGUEL"/>
    <s v="LIMA"/>
    <s v="Motocicleta"/>
    <x v="740"/>
    <n v="14.95"/>
    <n v="3.75"/>
    <n v="4.5"/>
    <n v="0.55000000000000004"/>
    <n v="16.875"/>
    <n v="8.2225000000000001"/>
    <n v="229.25"/>
    <n v="25.0975"/>
  </r>
  <r>
    <s v="13:24:39"/>
    <s v="602++1(09606"/>
    <s v="S"/>
    <x v="1"/>
    <s v="PAY"/>
    <s v="COMPLETED"/>
    <x v="7"/>
    <s v="14:22:42"/>
    <x v="9"/>
    <s v="INDEPENDENCIA"/>
    <s v="COMAS"/>
    <s v="Motocicleta"/>
    <x v="458"/>
    <n v="5.85"/>
    <n v="3.75"/>
    <n v="4.5"/>
    <n v="0.55000000000000004"/>
    <n v="16.875"/>
    <n v="3.2175000000000002"/>
    <n v="76.27"/>
    <n v="20.092500000000001"/>
  </r>
  <r>
    <s v="13:24:49"/>
    <s v="710)11.28505"/>
    <s v="S"/>
    <x v="3"/>
    <s v="PAY"/>
    <s v="WAITING"/>
    <x v="7"/>
    <s v="14:49:53"/>
    <x v="9"/>
    <s v="LIMA"/>
    <s v="SURQUILLO"/>
    <s v="Motocicleta"/>
    <x v="1538"/>
    <n v="2.4000000000000004"/>
    <n v="3"/>
    <n v="3.5"/>
    <n v="0.75"/>
    <n v="10.5"/>
    <n v="1.8000000000000003"/>
    <n v="133.33000000000001"/>
    <n v="12.3"/>
  </r>
  <r>
    <s v="13:25:11"/>
    <s v="7222-2)19793"/>
    <s v="S"/>
    <x v="1"/>
    <s v="PAY"/>
    <s v="COMPLETED"/>
    <x v="7"/>
    <s v="16:21:10"/>
    <x v="2"/>
    <s v="SAN ISIDRO"/>
    <s v="SAN ISIDRO"/>
    <s v="Motocicleta"/>
    <x v="541"/>
    <n v="4.33"/>
    <n v="3.75"/>
    <n v="4.5"/>
    <n v="0.55000000000000004"/>
    <n v="16.875"/>
    <n v="2.3815000000000004"/>
    <n v="108.84"/>
    <n v="19.256499999999999"/>
  </r>
  <r>
    <s v="13:34:15"/>
    <s v="249.,/.01001"/>
    <s v="S"/>
    <x v="1"/>
    <s v="CCD"/>
    <s v="WAITING"/>
    <x v="7"/>
    <s v="13:37:09"/>
    <x v="3"/>
    <s v="INDEPENDENCIA"/>
    <s v="INDEPENDENCIA"/>
    <s v="Motocicleta"/>
    <x v="1423"/>
    <n v="15.75"/>
    <n v="3.75"/>
    <n v="4.5"/>
    <n v="0.55000000000000004"/>
    <n v="16.875"/>
    <n v="8.6625000000000014"/>
    <n v="61.13"/>
    <n v="25.537500000000001"/>
  </r>
  <r>
    <s v="13:35:02"/>
    <s v="810,-.2(8553"/>
    <s v="S"/>
    <x v="1"/>
    <s v="PAY"/>
    <s v="WAITING"/>
    <x v="7"/>
    <s v="13:37:03"/>
    <x v="3"/>
    <s v="MIRAFLORES"/>
    <s v="SANTIAGO DE SURCO"/>
    <s v="Motocicleta"/>
    <x v="630"/>
    <n v="16.7"/>
    <n v="3.75"/>
    <n v="4.5"/>
    <n v="0.55000000000000004"/>
    <n v="16.875"/>
    <n v="9.1850000000000005"/>
    <n v="69.81"/>
    <n v="26.060000000000002"/>
  </r>
  <r>
    <s v="13:35:35"/>
    <s v="211()++-6980"/>
    <s v="S"/>
    <x v="2"/>
    <s v="PAY"/>
    <s v="COMPLETED"/>
    <x v="5"/>
    <s v="15:15:53"/>
    <x v="11"/>
    <s v="SURQUILLO"/>
    <s v="LA VICTORIA"/>
    <s v="Motocicleta"/>
    <x v="1366"/>
    <n v="0"/>
    <n v="12"/>
    <n v="8"/>
    <n v="2.65"/>
    <n v="43.84"/>
    <n v="0"/>
    <n v="200.36"/>
    <n v="43.84"/>
  </r>
  <r>
    <s v="13:38:37"/>
    <s v="8121./*/2192"/>
    <s v="S"/>
    <x v="1"/>
    <s v="PAY"/>
    <s v="COMPLETED"/>
    <x v="7"/>
    <s v="17:19:46"/>
    <x v="13"/>
    <s v="BELLAVISTA"/>
    <s v="LIMA"/>
    <s v="Motocicleta"/>
    <x v="1705"/>
    <n v="9.57"/>
    <n v="3.75"/>
    <n v="4.5"/>
    <n v="0.55000000000000004"/>
    <n v="16.875"/>
    <n v="5.2635000000000005"/>
    <n v="110.08"/>
    <n v="22.138500000000001"/>
  </r>
  <r>
    <s v="13:39:33"/>
    <s v="439,+*.22951"/>
    <s v="S"/>
    <x v="1"/>
    <s v="PAY"/>
    <s v="WAITING"/>
    <x v="7"/>
    <s v="13:58:49"/>
    <x v="3"/>
    <s v="BRENA"/>
    <s v="LIMA"/>
    <s v="Motocicleta"/>
    <x v="1190"/>
    <n v="0"/>
    <n v="3.75"/>
    <n v="4.5"/>
    <n v="0.55000000000000004"/>
    <n v="14.94"/>
    <n v="0"/>
    <n v="243.73"/>
    <n v="14.94"/>
  </r>
  <r>
    <s v="13:40:01"/>
    <s v="113201(/424"/>
    <s v="S"/>
    <x v="1"/>
    <s v="PAY"/>
    <s v="COMPLETED"/>
    <x v="7"/>
    <s v="18:01:55"/>
    <x v="6"/>
    <s v="LIMA"/>
    <s v="LIMA"/>
    <s v="Motocicleta"/>
    <x v="1378"/>
    <n v="9.9600000000000009"/>
    <n v="3.75"/>
    <n v="4.5"/>
    <n v="0.55000000000000004"/>
    <n v="16.875"/>
    <n v="5.4780000000000006"/>
    <n v="123.01"/>
    <n v="22.353000000000002"/>
  </r>
  <r>
    <s v="13:40:26"/>
    <s v="295*)*1-9568"/>
    <s v="S"/>
    <x v="1"/>
    <s v="PAY"/>
    <s v="FAILED"/>
    <x v="7"/>
    <s v="16:12:27"/>
    <x v="2"/>
    <s v="INDEPENDENCIA"/>
    <s v="LIMA"/>
    <s v="Motocicleta"/>
    <x v="1097"/>
    <n v="13.46"/>
    <n v="3.75"/>
    <n v="4.5"/>
    <n v="0.55000000000000004"/>
    <n v="16.875"/>
    <n v="7.4030000000000014"/>
    <n v="236.77"/>
    <n v="24.278000000000002"/>
  </r>
  <r>
    <s v="13:40:42"/>
    <s v="419()1(0673"/>
    <s v="S"/>
    <x v="1"/>
    <s v="CCD"/>
    <s v="COMPLETED"/>
    <x v="7"/>
    <s v="14:15:20"/>
    <x v="9"/>
    <s v="SAN MIGUEL"/>
    <s v="PUEBLO LIBRE"/>
    <s v="Motocicleta"/>
    <x v="1706"/>
    <n v="0"/>
    <n v="3.75"/>
    <n v="4.5"/>
    <n v="0.55000000000000004"/>
    <n v="4.9050000000000002"/>
    <n v="0"/>
    <n v="112.32"/>
    <n v="4.9050000000000002"/>
  </r>
  <r>
    <s v="13:40:59"/>
    <s v="4691.1/)3493"/>
    <s v="S"/>
    <x v="1"/>
    <s v="PAY"/>
    <s v="COMPLETED"/>
    <x v="7"/>
    <s v="15:42:13"/>
    <x v="11"/>
    <s v="SAN BORJA"/>
    <s v="SANTIAGO DE SURCO"/>
    <s v="Motocicleta"/>
    <x v="1278"/>
    <n v="10.78"/>
    <n v="3.75"/>
    <n v="4.5"/>
    <n v="0.55000000000000004"/>
    <n v="16.875"/>
    <n v="5.9290000000000003"/>
    <n v="26.99"/>
    <n v="22.804000000000002"/>
  </r>
  <r>
    <s v="13:41:23"/>
    <s v="917.0*1(1645"/>
    <s v="S"/>
    <x v="1"/>
    <s v="PAY"/>
    <s v="COMPLETED"/>
    <x v="7"/>
    <s v="14:26:44"/>
    <x v="9"/>
    <s v="CHORRILLOS"/>
    <s v="CHORRILLOS"/>
    <s v="Motocicleta"/>
    <x v="370"/>
    <n v="9.25"/>
    <n v="3.75"/>
    <n v="4.5"/>
    <n v="0.55000000000000004"/>
    <n v="16.875"/>
    <n v="5.0875000000000004"/>
    <n v="247.21"/>
    <n v="21.962499999999999"/>
  </r>
  <r>
    <s v="13:45:23"/>
    <s v="347.-,/,9520"/>
    <s v="S"/>
    <x v="1"/>
    <s v="PAY"/>
    <s v="COMPLETED"/>
    <x v="7"/>
    <s v="14:54:07"/>
    <x v="9"/>
    <s v="LA VICTORIA"/>
    <s v="LIMA"/>
    <s v="Motocicleta"/>
    <x v="1707"/>
    <n v="2.9299999999999997"/>
    <n v="3.75"/>
    <n v="4.5"/>
    <n v="0.55000000000000004"/>
    <n v="16.875"/>
    <n v="1.6114999999999999"/>
    <n v="205.01"/>
    <n v="18.486499999999999"/>
  </r>
  <r>
    <s v="13:52:55"/>
    <s v="664+/)+25152"/>
    <s v="S"/>
    <x v="1"/>
    <s v="PAY"/>
    <s v="COMPLETED"/>
    <x v="7"/>
    <s v="14:29:52"/>
    <x v="9"/>
    <s v="LIMA"/>
    <s v="JESUS MARIA"/>
    <s v="Motocicleta"/>
    <x v="881"/>
    <n v="3.3899999999999997"/>
    <n v="3.75"/>
    <n v="4.5"/>
    <n v="0.55000000000000004"/>
    <n v="16.875"/>
    <n v="1.8645"/>
    <n v="44.96"/>
    <n v="18.7395"/>
  </r>
  <r>
    <s v="13:53:35"/>
    <s v="252.++01190"/>
    <s v="S"/>
    <x v="1"/>
    <s v="PAY"/>
    <s v="COMPLETED"/>
    <x v="7"/>
    <s v="14:53:10"/>
    <x v="9"/>
    <s v="SANTA ANITA"/>
    <s v="SANTA ANITA"/>
    <s v="Motocicleta"/>
    <x v="990"/>
    <n v="9.69"/>
    <n v="3.75"/>
    <n v="4.5"/>
    <n v="0.55000000000000004"/>
    <n v="16.875"/>
    <n v="5.3295000000000003"/>
    <n v="18.54"/>
    <n v="22.204499999999999"/>
  </r>
  <r>
    <s v="13:54:15"/>
    <s v="397*.)/+8020"/>
    <s v="S"/>
    <x v="3"/>
    <s v="COD"/>
    <s v="COMPLETED"/>
    <x v="7"/>
    <s v="15:08:24"/>
    <x v="11"/>
    <s v="SURQUILLO"/>
    <s v="LA PERLA"/>
    <s v="Motocicleta"/>
    <x v="1708"/>
    <n v="6.1899999999999995"/>
    <n v="3"/>
    <n v="3.5"/>
    <n v="0.75"/>
    <n v="10.5"/>
    <n v="4.6425000000000001"/>
    <n v="97.41"/>
    <n v="15.1425"/>
  </r>
  <r>
    <s v="13:54:45"/>
    <s v="504(.,-.7697"/>
    <s v="S"/>
    <x v="1"/>
    <s v="PAY"/>
    <s v="COMPLETED"/>
    <x v="7"/>
    <s v="17:41:14"/>
    <x v="13"/>
    <s v="INDEPENDENCIA"/>
    <s v="LIMA"/>
    <s v="Motocicleta"/>
    <x v="203"/>
    <n v="0"/>
    <n v="3.75"/>
    <n v="4.5"/>
    <n v="0.55000000000000004"/>
    <n v="15.075000000000001"/>
    <n v="0"/>
    <n v="46.38"/>
    <n v="15.075000000000001"/>
  </r>
  <r>
    <s v="13:59:45"/>
    <s v="705(/-+)7755"/>
    <s v="S"/>
    <x v="1"/>
    <s v="PAY"/>
    <s v="WAITING"/>
    <x v="7"/>
    <s v="14:10:29"/>
    <x v="9"/>
    <s v="SAN JUAN DE MIRAFLORES"/>
    <s v="LIMA"/>
    <s v="Motocicleta"/>
    <x v="1557"/>
    <n v="8.2899999999999991"/>
    <n v="3.75"/>
    <n v="4.5"/>
    <n v="0.55000000000000004"/>
    <n v="16.875"/>
    <n v="4.5594999999999999"/>
    <n v="70.709999999999994"/>
    <n v="21.4345"/>
  </r>
  <r>
    <s v="14:00:06"/>
    <s v="36/2/,(5492"/>
    <s v="S"/>
    <x v="1"/>
    <s v="COD"/>
    <s v="COMPLETED"/>
    <x v="7"/>
    <s v="14:27:11"/>
    <x v="9"/>
    <s v="SAN JUAN DE LURIGANCHO"/>
    <s v="SAN JUAN DE LURIGANCHO"/>
    <s v="Motocicleta"/>
    <x v="549"/>
    <n v="10.63"/>
    <n v="3.75"/>
    <n v="4.5"/>
    <n v="0.55000000000000004"/>
    <n v="16.875"/>
    <n v="5.8465000000000007"/>
    <n v="121.42"/>
    <n v="22.721499999999999"/>
  </r>
  <r>
    <s v="14:00:25"/>
    <s v="615.()**1456"/>
    <s v="S"/>
    <x v="1"/>
    <s v="PAY"/>
    <s v="COMPLETED"/>
    <x v="7"/>
    <s v="15:22:53"/>
    <x v="11"/>
    <s v="SANTIAGO DE SURCO"/>
    <s v="SURQUILLO"/>
    <s v="Motocicleta"/>
    <x v="1018"/>
    <n v="14.100000000000001"/>
    <n v="3.75"/>
    <n v="4.5"/>
    <n v="0.55000000000000004"/>
    <n v="16.875"/>
    <n v="7.7550000000000017"/>
    <n v="224.78"/>
    <n v="24.630000000000003"/>
  </r>
  <r>
    <s v="14:00:25"/>
    <s v="942(,)/9540"/>
    <s v="S"/>
    <x v="1"/>
    <s v="PAY"/>
    <s v="COMPLETED"/>
    <x v="7"/>
    <s v="15:22:34"/>
    <x v="11"/>
    <s v="SANTIAGO DE SURCO"/>
    <s v="SURQUILLO"/>
    <s v="Motocicleta"/>
    <x v="1709"/>
    <n v="5.0999999999999996"/>
    <n v="3.75"/>
    <n v="4.5"/>
    <n v="0.55000000000000004"/>
    <n v="16.875"/>
    <n v="2.8050000000000002"/>
    <n v="28.04"/>
    <n v="19.68"/>
  </r>
  <r>
    <s v="14:00:25"/>
    <s v="6212+-,(7522"/>
    <s v="S"/>
    <x v="1"/>
    <s v="PAY"/>
    <s v="COMPLETED"/>
    <x v="5"/>
    <s v="16:43:06"/>
    <x v="2"/>
    <s v="SURQUILLO"/>
    <s v="LIMA"/>
    <s v="Motocicleta"/>
    <x v="271"/>
    <n v="14.43"/>
    <n v="3.75"/>
    <n v="4.5"/>
    <n v="0.55000000000000004"/>
    <n v="16.875"/>
    <n v="7.9365000000000006"/>
    <n v="56.78"/>
    <n v="24.811500000000002"/>
  </r>
  <r>
    <s v="14:00:25"/>
    <s v="8,0.+.5595"/>
    <s v="S"/>
    <x v="1"/>
    <s v="PAY"/>
    <s v="IN_PROGRESS"/>
    <x v="7"/>
    <s v="14:14:45"/>
    <x v="9"/>
    <s v="SURQUILLO"/>
    <s v="LIMA"/>
    <s v="Motocicleta"/>
    <x v="956"/>
    <n v="3.9800000000000004"/>
    <n v="3.75"/>
    <n v="4.5"/>
    <n v="0.55000000000000004"/>
    <n v="16.875"/>
    <n v="2.1890000000000005"/>
    <n v="16.87"/>
    <n v="19.064"/>
  </r>
  <r>
    <s v="14:00:25"/>
    <s v="985,2(*17201"/>
    <s v="S"/>
    <x v="1"/>
    <s v="PAY"/>
    <s v="FAILED"/>
    <x v="7"/>
    <s v="17:17:28"/>
    <x v="13"/>
    <s v="SURQUILLO"/>
    <s v="LOS OLIVOS"/>
    <s v="Motocicleta"/>
    <x v="978"/>
    <n v="4.74"/>
    <n v="3.75"/>
    <n v="4.5"/>
    <n v="0.55000000000000004"/>
    <n v="16.875"/>
    <n v="2.6070000000000002"/>
    <n v="128.09"/>
    <n v="19.481999999999999"/>
  </r>
  <r>
    <s v="14:00:25"/>
    <s v="7550(/+*2093"/>
    <s v="S"/>
    <x v="1"/>
    <s v="PAY"/>
    <s v="COMPLETED"/>
    <x v="13"/>
    <s v="13:08:55"/>
    <x v="3"/>
    <s v="SURQUILLO"/>
    <s v="LOS OLIVOS"/>
    <s v="Motocicleta"/>
    <x v="1555"/>
    <n v="3.2300000000000004"/>
    <n v="3.75"/>
    <n v="4.5"/>
    <n v="0.55000000000000004"/>
    <n v="16.875"/>
    <n v="1.7765000000000004"/>
    <n v="209.54"/>
    <n v="18.651499999999999"/>
  </r>
  <r>
    <s v="14:00:31"/>
    <s v="4)0(./8237"/>
    <s v="S"/>
    <x v="1"/>
    <s v="PAY"/>
    <s v="COMPLETED"/>
    <x v="7"/>
    <s v="16:36:21"/>
    <x v="2"/>
    <s v="SAN BORJA"/>
    <s v="SAN BORJA"/>
    <s v="Motocicleta"/>
    <x v="417"/>
    <n v="4.07"/>
    <n v="3.75"/>
    <n v="4.5"/>
    <n v="0.55000000000000004"/>
    <n v="16.875"/>
    <n v="2.2385000000000002"/>
    <n v="44.08"/>
    <n v="19.113500000000002"/>
  </r>
  <r>
    <s v="14:00:55"/>
    <s v="445+1)-23524"/>
    <s v="S"/>
    <x v="1"/>
    <s v="PAY"/>
    <s v="COMPLETED"/>
    <x v="5"/>
    <s v="16:42:46"/>
    <x v="2"/>
    <s v="SURQUILLO"/>
    <s v="SANTA ANITA"/>
    <s v="Motocicleta"/>
    <x v="1535"/>
    <n v="12.19"/>
    <n v="3.75"/>
    <n v="4.5"/>
    <n v="0.55000000000000004"/>
    <n v="16.875"/>
    <n v="6.7045000000000003"/>
    <n v="63.72"/>
    <n v="23.579499999999999"/>
  </r>
  <r>
    <s v="14:00:55"/>
    <s v="6260),*-4634"/>
    <s v="S"/>
    <x v="1"/>
    <s v="PAY"/>
    <s v="IN_PROGRESS"/>
    <x v="7"/>
    <s v="14:30:57"/>
    <x v="9"/>
    <s v="SURQUILLO"/>
    <s v="SANTA ANITA"/>
    <s v="Motocicleta"/>
    <x v="206"/>
    <n v="7.2200000000000006"/>
    <n v="3.75"/>
    <n v="4.5"/>
    <n v="0.55000000000000004"/>
    <n v="16.875"/>
    <n v="3.9710000000000005"/>
    <n v="8.8000000000000007"/>
    <n v="20.846"/>
  </r>
  <r>
    <s v="14:00:55"/>
    <s v="52812++,1112"/>
    <s v="S"/>
    <x v="1"/>
    <s v="PAY"/>
    <s v="COMPLETED"/>
    <x v="7"/>
    <s v="14:49:55"/>
    <x v="9"/>
    <s v="SANTIAGO DE SURCO"/>
    <s v="SURQUILLO"/>
    <s v="Motocicleta"/>
    <x v="312"/>
    <n v="11.77"/>
    <n v="3.75"/>
    <n v="4.5"/>
    <n v="0.55000000000000004"/>
    <n v="16.875"/>
    <n v="6.4735000000000005"/>
    <n v="15.29"/>
    <n v="23.348500000000001"/>
  </r>
  <r>
    <s v="14:00:55"/>
    <s v="612-()(,4449"/>
    <s v="S"/>
    <x v="1"/>
    <s v="PAY"/>
    <s v="COMPLETED"/>
    <x v="7"/>
    <s v="15:01:27"/>
    <x v="11"/>
    <s v="SANTIAGO DE SURCO"/>
    <s v="SURQUILLO"/>
    <s v="Motocicleta"/>
    <x v="662"/>
    <n v="0"/>
    <n v="3.75"/>
    <n v="4.5"/>
    <n v="0.55000000000000004"/>
    <n v="7.9649999999999999"/>
    <n v="0"/>
    <n v="87.08"/>
    <n v="7.9649999999999999"/>
  </r>
  <r>
    <s v="14:06:40"/>
    <s v="262-120+3411"/>
    <s v="S"/>
    <x v="1"/>
    <s v="PAY"/>
    <s v="COMPLETED"/>
    <x v="7"/>
    <s v="15:46:29"/>
    <x v="11"/>
    <s v="LA MOLINA"/>
    <s v="LA MOLINA"/>
    <s v="Motocicleta"/>
    <x v="1710"/>
    <n v="2.96"/>
    <n v="3.75"/>
    <n v="4.5"/>
    <n v="0.55000000000000004"/>
    <n v="16.875"/>
    <n v="1.6280000000000001"/>
    <n v="106.34"/>
    <n v="18.503"/>
  </r>
  <r>
    <s v="14:10:33"/>
    <s v="45802(-.9329"/>
    <s v="S"/>
    <x v="1"/>
    <s v="PAY"/>
    <s v="COMPLETED"/>
    <x v="7"/>
    <s v="17:10:58"/>
    <x v="13"/>
    <s v="MIRAFLORES"/>
    <s v="MIRAFLORES"/>
    <s v="Motocicleta"/>
    <x v="1711"/>
    <n v="13.739999999999998"/>
    <n v="3.75"/>
    <n v="4.5"/>
    <n v="0.55000000000000004"/>
    <n v="16.875"/>
    <n v="7.5569999999999995"/>
    <n v="217.33"/>
    <n v="24.431999999999999"/>
  </r>
  <r>
    <s v="14:10:55"/>
    <s v="891/.21)5750"/>
    <s v="S"/>
    <x v="1"/>
    <s v="COD"/>
    <s v="COMPLETED"/>
    <x v="7"/>
    <s v="15:36:09"/>
    <x v="11"/>
    <s v="SAN ISIDRO"/>
    <s v="SAN ISIDRO"/>
    <s v="Motocicleta"/>
    <x v="1712"/>
    <n v="15.98"/>
    <n v="3.75"/>
    <n v="4.5"/>
    <n v="0.55000000000000004"/>
    <n v="16.875"/>
    <n v="8.7890000000000015"/>
    <n v="91.49"/>
    <n v="25.664000000000001"/>
  </r>
  <r>
    <s v="14:10:55"/>
    <s v="631/+(+11914"/>
    <s v="S"/>
    <x v="1"/>
    <s v="COD"/>
    <s v="COMPLETED"/>
    <x v="7"/>
    <s v="15:35:25"/>
    <x v="11"/>
    <s v="SAN ISIDRO"/>
    <s v="SAN ISIDRO"/>
    <s v="Motocicleta"/>
    <x v="1361"/>
    <n v="16.420000000000002"/>
    <n v="3.75"/>
    <n v="4.5"/>
    <n v="0.55000000000000004"/>
    <n v="16.875"/>
    <n v="9.0310000000000024"/>
    <n v="77.94"/>
    <n v="25.906000000000002"/>
  </r>
  <r>
    <s v="14:11:26"/>
    <s v="751+1.()8376"/>
    <s v="S"/>
    <x v="1"/>
    <s v="PAY"/>
    <s v="COMPLETED"/>
    <x v="7"/>
    <s v="15:26:39"/>
    <x v="11"/>
    <s v="LA MOLINA"/>
    <s v="SANTIAGO DE SURCO"/>
    <s v="Motocicleta"/>
    <x v="1713"/>
    <n v="5.3000000000000007"/>
    <n v="3.75"/>
    <n v="4.5"/>
    <n v="0.55000000000000004"/>
    <n v="16.875"/>
    <n v="2.9150000000000005"/>
    <n v="64.77"/>
    <n v="19.79"/>
  </r>
  <r>
    <s v="14:14:45"/>
    <s v="84-,0)12065"/>
    <s v="S"/>
    <x v="0"/>
    <s v="CCD"/>
    <s v="COMPLETED"/>
    <x v="5"/>
    <s v="12:47:05"/>
    <x v="7"/>
    <s v="SAN ISIDRO"/>
    <s v="SANTIAGO DE SURCO"/>
    <s v="Motocicleta"/>
    <x v="679"/>
    <n v="1.5599999999999996"/>
    <n v="2.5"/>
    <n v="3"/>
    <n v="1.2"/>
    <n v="7.5"/>
    <n v="1.8719999999999994"/>
    <n v="159.97"/>
    <n v="9.3719999999999999"/>
  </r>
  <r>
    <s v="14:18:38"/>
    <s v="31201**01741"/>
    <s v="S"/>
    <x v="1"/>
    <s v="PAY"/>
    <s v="FAILED"/>
    <x v="7"/>
    <s v="16:39:20"/>
    <x v="2"/>
    <s v="SAN ISIDRO"/>
    <s v="SAN ISIDRO"/>
    <s v="Motocicleta"/>
    <x v="969"/>
    <n v="3.26"/>
    <n v="3.75"/>
    <n v="4.5"/>
    <n v="0.55000000000000004"/>
    <n v="16.875"/>
    <n v="1.7929999999999999"/>
    <n v="88.67"/>
    <n v="18.667999999999999"/>
  </r>
  <r>
    <s v="14:20:20"/>
    <s v="162(/1+02483"/>
    <s v="S"/>
    <x v="2"/>
    <s v="PAY"/>
    <s v="COMPLETED"/>
    <x v="5"/>
    <s v="10:59:38"/>
    <x v="4"/>
    <s v="SURQUILLO"/>
    <s v="MIRAFLORES"/>
    <s v="Motocicleta"/>
    <x v="986"/>
    <n v="6.2399999999999984"/>
    <n v="12"/>
    <n v="8"/>
    <n v="2.65"/>
    <n v="96"/>
    <n v="16.535999999999994"/>
    <n v="73.7"/>
    <n v="112.536"/>
  </r>
  <r>
    <s v="14:21:24"/>
    <s v="175+*0)25278"/>
    <s v="S"/>
    <x v="0"/>
    <s v="PAY"/>
    <s v="COMPLETED"/>
    <x v="5"/>
    <s v="10:41:34"/>
    <x v="4"/>
    <s v="SURQUILLO"/>
    <s v="MIRAFLORES"/>
    <s v="Motocicleta"/>
    <x v="912"/>
    <n v="9.68"/>
    <n v="2.5"/>
    <n v="3"/>
    <n v="1.2"/>
    <n v="7.5"/>
    <n v="11.616"/>
    <n v="64.75"/>
    <n v="19.116"/>
  </r>
  <r>
    <s v="14:23:02"/>
    <s v="53011,//2058"/>
    <s v="S"/>
    <x v="1"/>
    <s v="PAY"/>
    <s v="COMPLETED"/>
    <x v="7"/>
    <s v="16:04:11"/>
    <x v="2"/>
    <s v="SAN JUAN DE MIRAFLORES"/>
    <s v="CHORRILLOS"/>
    <s v="Motocicleta"/>
    <x v="1517"/>
    <n v="0.69000000000000039"/>
    <n v="3.75"/>
    <n v="4.5"/>
    <n v="0.55000000000000004"/>
    <n v="16.875"/>
    <n v="0.37950000000000023"/>
    <n v="45.07"/>
    <n v="17.2545"/>
  </r>
  <r>
    <s v="14:24:53"/>
    <s v="713(/.)-1268"/>
    <s v="S"/>
    <x v="1"/>
    <s v="PAY"/>
    <s v="COMPLETED"/>
    <x v="7"/>
    <s v="18:05:40"/>
    <x v="6"/>
    <s v="VILLA EL SALVADOR"/>
    <s v="LURIN"/>
    <s v="Motocicleta"/>
    <x v="1185"/>
    <n v="1.5199999999999996"/>
    <n v="3.75"/>
    <n v="4.5"/>
    <n v="0.55000000000000004"/>
    <n v="16.875"/>
    <n v="0.83599999999999985"/>
    <n v="183.82"/>
    <n v="17.710999999999999"/>
  </r>
  <r>
    <s v="14:25:17"/>
    <s v="888+,1+(4741"/>
    <s v="S"/>
    <x v="2"/>
    <s v="PAY"/>
    <s v="COMPLETED"/>
    <x v="5"/>
    <s v="10:56:51"/>
    <x v="4"/>
    <s v="SURQUILLO"/>
    <s v="MIRAFLORES"/>
    <s v="Motocicleta"/>
    <x v="793"/>
    <n v="0"/>
    <n v="12"/>
    <n v="8"/>
    <n v="2.65"/>
    <n v="59.12"/>
    <n v="0"/>
    <n v="52.24"/>
    <n v="59.12"/>
  </r>
  <r>
    <s v="14:25:42"/>
    <s v="245))1()8284"/>
    <s v="S"/>
    <x v="1"/>
    <s v="COD"/>
    <s v="FAILED"/>
    <x v="7"/>
    <s v="15:35:14"/>
    <x v="11"/>
    <s v="MIRAFLORES"/>
    <s v="SANTIAGO DE SURCO"/>
    <s v="Motocicleta"/>
    <x v="560"/>
    <n v="14.39"/>
    <n v="3.75"/>
    <n v="4.5"/>
    <n v="0.55000000000000004"/>
    <n v="16.875"/>
    <n v="7.9145000000000012"/>
    <n v="109.49"/>
    <n v="24.7895"/>
  </r>
  <r>
    <s v="14:26:13"/>
    <s v="5990//*,6395"/>
    <s v="S"/>
    <x v="1"/>
    <s v="PAY"/>
    <s v="WAITING"/>
    <x v="7"/>
    <s v="19:06:20"/>
    <x v="0"/>
    <s v="SANTIAGO DE SURCO"/>
    <s v="SANTIAGO DE SURCO"/>
    <s v="Motocicleta"/>
    <x v="1714"/>
    <n v="15.440000000000001"/>
    <n v="3.75"/>
    <n v="4.5"/>
    <n v="0.55000000000000004"/>
    <n v="16.875"/>
    <n v="8.4920000000000009"/>
    <n v="232.63"/>
    <n v="25.367000000000001"/>
  </r>
  <r>
    <s v="14:26:49"/>
    <s v="562+-,,29602"/>
    <s v="S"/>
    <x v="3"/>
    <s v="PAY"/>
    <s v="COMPLETED"/>
    <x v="7"/>
    <s v="16:39:04"/>
    <x v="2"/>
    <s v="SURQUILLO"/>
    <s v="LA MOLINA"/>
    <s v="Motocicleta"/>
    <x v="1715"/>
    <n v="10.3"/>
    <n v="3"/>
    <n v="3.5"/>
    <n v="0.75"/>
    <n v="10.5"/>
    <n v="7.7250000000000005"/>
    <n v="128.06"/>
    <n v="18.225000000000001"/>
  </r>
  <r>
    <s v="14:26:57"/>
    <s v="475*)((0916"/>
    <s v="S"/>
    <x v="1"/>
    <s v="PAY"/>
    <s v="WAITING"/>
    <x v="7"/>
    <s v="19:37:05"/>
    <x v="0"/>
    <s v="JESUS MARIA"/>
    <s v="LIMA"/>
    <s v="Motocicleta"/>
    <x v="1556"/>
    <n v="5.3599999999999994"/>
    <n v="3.75"/>
    <n v="4.5"/>
    <n v="0.55000000000000004"/>
    <n v="16.875"/>
    <n v="2.948"/>
    <n v="116.78"/>
    <n v="19.823"/>
  </r>
  <r>
    <s v="14:36:26"/>
    <s v="225+,))-4119"/>
    <s v="S"/>
    <x v="1"/>
    <s v="CCD"/>
    <s v="COMPLETED"/>
    <x v="7"/>
    <s v="18:31:03"/>
    <x v="6"/>
    <s v="LIMA"/>
    <s v="RIMAC"/>
    <s v="Motocicleta"/>
    <x v="689"/>
    <n v="6.8000000000000007"/>
    <n v="3.75"/>
    <n v="4.5"/>
    <n v="0.55000000000000004"/>
    <n v="16.875"/>
    <n v="3.7400000000000007"/>
    <n v="225.52"/>
    <n v="20.615000000000002"/>
  </r>
  <r>
    <s v="14:36:53"/>
    <s v="6990)+1+2753"/>
    <s v="S"/>
    <x v="1"/>
    <s v="PAY"/>
    <s v="COMPLETED"/>
    <x v="7"/>
    <s v="18:24:21"/>
    <x v="6"/>
    <s v="SAN ISIDRO"/>
    <s v="SAN ISIDRO"/>
    <s v="Motocicleta"/>
    <x v="1061"/>
    <n v="8.2100000000000009"/>
    <n v="3.75"/>
    <n v="4.5"/>
    <n v="0.55000000000000004"/>
    <n v="16.875"/>
    <n v="4.5155000000000012"/>
    <n v="227.5"/>
    <n v="21.390500000000003"/>
  </r>
  <r>
    <s v="14:37:47"/>
    <s v="77.,0./3168"/>
    <s v="S"/>
    <x v="1"/>
    <s v="COD"/>
    <s v="COMPLETED"/>
    <x v="7"/>
    <s v="17:26:24"/>
    <x v="13"/>
    <s v="SAN ISIDRO"/>
    <s v="SAN ISIDRO"/>
    <s v="Motocicleta"/>
    <x v="327"/>
    <n v="10.76"/>
    <n v="3.75"/>
    <n v="4.5"/>
    <n v="0.55000000000000004"/>
    <n v="16.875"/>
    <n v="5.9180000000000001"/>
    <n v="87.77"/>
    <n v="22.792999999999999"/>
  </r>
  <r>
    <s v="14:37:47"/>
    <s v="88121-)*8171"/>
    <s v="S"/>
    <x v="1"/>
    <s v="COD"/>
    <s v="COMPLETED"/>
    <x v="7"/>
    <s v="17:29:15"/>
    <x v="13"/>
    <s v="SAN ISIDRO"/>
    <s v="SAN ISIDRO"/>
    <s v="Motocicleta"/>
    <x v="1261"/>
    <n v="0"/>
    <n v="3.75"/>
    <n v="4.5"/>
    <n v="0.55000000000000004"/>
    <n v="10.755000000000001"/>
    <n v="0"/>
    <n v="107.05"/>
    <n v="10.755000000000001"/>
  </r>
  <r>
    <s v="14:39:39"/>
    <s v="5570.2+/4438"/>
    <s v="S"/>
    <x v="1"/>
    <s v="COD"/>
    <s v="WAITING"/>
    <x v="7"/>
    <s v="19:06:20"/>
    <x v="0"/>
    <s v="VILLA EL SALVADOR"/>
    <s v="VILLA MARIA DEL TRIUNFO"/>
    <s v="Motocicleta"/>
    <x v="1556"/>
    <n v="5.3599999999999994"/>
    <n v="3.75"/>
    <n v="4.5"/>
    <n v="0.55000000000000004"/>
    <n v="16.875"/>
    <n v="2.948"/>
    <n v="35.869999999999997"/>
    <n v="19.823"/>
  </r>
  <r>
    <s v="14:39:57"/>
    <s v="9901.,/*7070"/>
    <s v="S"/>
    <x v="1"/>
    <s v="COD"/>
    <s v="COMPLETED"/>
    <x v="7"/>
    <s v="17:05:08"/>
    <x v="13"/>
    <s v="LIMA"/>
    <s v="LIMA"/>
    <s v="Motocicleta"/>
    <x v="1483"/>
    <n v="9.11"/>
    <n v="3.75"/>
    <n v="4.5"/>
    <n v="0.55000000000000004"/>
    <n v="16.875"/>
    <n v="5.0105000000000004"/>
    <n v="222.46"/>
    <n v="21.8855"/>
  </r>
  <r>
    <s v="14:42:10"/>
    <s v="634,212+5791"/>
    <s v="S"/>
    <x v="1"/>
    <s v="COD"/>
    <s v="COMPLETED"/>
    <x v="7"/>
    <s v="18:14:58"/>
    <x v="6"/>
    <s v="LA MOLINA"/>
    <s v="LA MOLINA"/>
    <s v="Motocicleta"/>
    <x v="1085"/>
    <n v="7.2799999999999994"/>
    <n v="3.75"/>
    <n v="4.5"/>
    <n v="0.55000000000000004"/>
    <n v="16.875"/>
    <n v="4.0039999999999996"/>
    <n v="204.25"/>
    <n v="20.878999999999998"/>
  </r>
  <r>
    <s v="14:42:23"/>
    <s v="661.+/119793"/>
    <s v="S"/>
    <x v="1"/>
    <s v="PAY"/>
    <s v="WAITING"/>
    <x v="7"/>
    <s v="19:06:20"/>
    <x v="0"/>
    <s v="SANTIAGO DE SURCO"/>
    <s v="EL AGUSTINO"/>
    <s v="Motocicleta"/>
    <x v="551"/>
    <n v="16.329999999999998"/>
    <n v="3.75"/>
    <n v="4.5"/>
    <n v="0.55000000000000004"/>
    <n v="16.875"/>
    <n v="8.9815000000000005"/>
    <n v="243.4"/>
    <n v="25.8565"/>
  </r>
  <r>
    <s v="14:44:31"/>
    <s v="811/,++*8463"/>
    <s v="S"/>
    <x v="1"/>
    <s v="COD"/>
    <s v="COMPLETED"/>
    <x v="7"/>
    <s v="17:28:34"/>
    <x v="13"/>
    <s v="SAN JUAN DE MIRAFLORES"/>
    <s v="SANTIAGO DE SURCO"/>
    <s v="Motocicleta"/>
    <x v="475"/>
    <n v="0"/>
    <n v="3.75"/>
    <n v="4.5"/>
    <n v="0.55000000000000004"/>
    <n v="13.59"/>
    <n v="0"/>
    <n v="3.03"/>
    <n v="13.59"/>
  </r>
  <r>
    <s v="14:45:04"/>
    <s v="314*),.12925"/>
    <s v="S"/>
    <x v="1"/>
    <s v="COD"/>
    <s v="COMPLETED"/>
    <x v="7"/>
    <s v="17:29:52"/>
    <x v="13"/>
    <s v="LIMA"/>
    <s v="LINCE"/>
    <s v="Motocicleta"/>
    <x v="79"/>
    <n v="8.01"/>
    <n v="3.75"/>
    <n v="4.5"/>
    <n v="0.55000000000000004"/>
    <n v="16.875"/>
    <n v="4.4055"/>
    <n v="208.79"/>
    <n v="21.2805"/>
  </r>
  <r>
    <s v="14:45:24"/>
    <s v="478(0+2/1687"/>
    <s v="S"/>
    <x v="1"/>
    <s v="PAY"/>
    <s v="COMPLETED"/>
    <x v="7"/>
    <s v="18:34:02"/>
    <x v="6"/>
    <s v="SAN BORJA"/>
    <s v="LA VICTORIA"/>
    <s v="Motocicleta"/>
    <x v="1400"/>
    <n v="13.84"/>
    <n v="3.75"/>
    <n v="4.5"/>
    <n v="0.55000000000000004"/>
    <n v="16.875"/>
    <n v="7.6120000000000001"/>
    <n v="85.31"/>
    <n v="24.487000000000002"/>
  </r>
  <r>
    <s v="14:46:10"/>
    <s v="609++11+3593"/>
    <s v="S"/>
    <x v="1"/>
    <s v="COD"/>
    <s v="COMPLETED"/>
    <x v="7"/>
    <s v="17:49:46"/>
    <x v="13"/>
    <s v="SAN ISIDRO"/>
    <s v="SAN ISIDRO"/>
    <s v="Motocicleta"/>
    <x v="1691"/>
    <n v="6.84"/>
    <n v="3.75"/>
    <n v="4.5"/>
    <n v="0.55000000000000004"/>
    <n v="16.875"/>
    <n v="3.762"/>
    <n v="199.55"/>
    <n v="20.637"/>
  </r>
  <r>
    <s v="14:46:31"/>
    <s v="707-,()26332"/>
    <s v="S"/>
    <x v="1"/>
    <s v="PAY"/>
    <s v="COMPLETED"/>
    <x v="7"/>
    <s v="15:37:59"/>
    <x v="11"/>
    <s v="CALLAO"/>
    <s v="MAGDALENA DEL MAR"/>
    <s v="Motocicleta"/>
    <x v="1306"/>
    <n v="9.39"/>
    <n v="3.75"/>
    <n v="4.5"/>
    <n v="0.55000000000000004"/>
    <n v="16.875"/>
    <n v="5.1645000000000003"/>
    <n v="142.75"/>
    <n v="22.0395"/>
  </r>
  <r>
    <s v="14:49:53"/>
    <s v="262+(.*,8088"/>
    <s v="S"/>
    <x v="1"/>
    <s v="PAY"/>
    <s v="COMPLETED"/>
    <x v="7"/>
    <s v="16:50:57"/>
    <x v="2"/>
    <s v="SAN JUAN DE MIRAFLORES"/>
    <s v="SAN JUAN DE MIRAFLORES"/>
    <s v="Motocicleta"/>
    <x v="165"/>
    <n v="5.7200000000000006"/>
    <n v="3.75"/>
    <n v="4.5"/>
    <n v="0.55000000000000004"/>
    <n v="16.875"/>
    <n v="3.1460000000000008"/>
    <n v="184.4"/>
    <n v="20.021000000000001"/>
  </r>
  <r>
    <s v="14:51:47"/>
    <s v="647,,(+/1600"/>
    <s v="S"/>
    <x v="1"/>
    <s v="CCD"/>
    <s v="COMPLETED"/>
    <x v="7"/>
    <s v="17:40:27"/>
    <x v="13"/>
    <s v="INDEPENDENCIA"/>
    <s v="SAN MARTIN DE PORRES"/>
    <s v="Motocicleta"/>
    <x v="1445"/>
    <n v="11.45"/>
    <n v="3.75"/>
    <n v="4.5"/>
    <n v="0.55000000000000004"/>
    <n v="16.875"/>
    <n v="6.2975000000000003"/>
    <n v="72.17"/>
    <n v="23.172499999999999"/>
  </r>
  <r>
    <s v="14:52:24"/>
    <s v="3830-+002354"/>
    <s v="S"/>
    <x v="1"/>
    <s v="PAY"/>
    <s v="COMPLETED"/>
    <x v="7"/>
    <s v="15:57:38"/>
    <x v="11"/>
    <s v="INDEPENDENCIA"/>
    <s v="LIMA"/>
    <s v="Motocicleta"/>
    <x v="1716"/>
    <n v="2.33"/>
    <n v="3.75"/>
    <n v="4.5"/>
    <n v="0.55000000000000004"/>
    <n v="16.875"/>
    <n v="1.2815000000000001"/>
    <n v="136.12"/>
    <n v="18.156500000000001"/>
  </r>
  <r>
    <s v="14:54:33"/>
    <s v="22900..*3172"/>
    <s v="S"/>
    <x v="1"/>
    <s v="CCD"/>
    <s v="COMPLETED"/>
    <x v="7"/>
    <s v="16:36:47"/>
    <x v="2"/>
    <s v="LIMA"/>
    <s v="LIMA"/>
    <s v="Motocicleta"/>
    <x v="1139"/>
    <n v="0"/>
    <n v="3.75"/>
    <n v="4.5"/>
    <n v="0.55000000000000004"/>
    <n v="15.165000000000001"/>
    <n v="0"/>
    <n v="91.81"/>
    <n v="15.165000000000001"/>
  </r>
  <r>
    <s v="14:55:00"/>
    <s v="881*,+,+5205"/>
    <s v="S"/>
    <x v="1"/>
    <s v="PAY"/>
    <s v="COMPLETED"/>
    <x v="7"/>
    <s v="15:00:18"/>
    <x v="11"/>
    <s v="SANTIAGO DE SURCO"/>
    <s v="SAN JUAN DE LURIGANCHO"/>
    <s v="Motocicleta"/>
    <x v="1337"/>
    <n v="8.23"/>
    <n v="3.75"/>
    <n v="4.5"/>
    <n v="0.55000000000000004"/>
    <n v="16.875"/>
    <n v="4.5265000000000004"/>
    <n v="136.88999999999999"/>
    <n v="21.401499999999999"/>
  </r>
  <r>
    <s v="14:56:00"/>
    <s v="771//.-26838"/>
    <s v="S"/>
    <x v="1"/>
    <s v="PAY"/>
    <s v="COMPLETED"/>
    <x v="7"/>
    <s v="17:59:20"/>
    <x v="13"/>
    <s v="SAN JUAN DE MIRAFLORES"/>
    <s v="LIMA"/>
    <s v="Motocicleta"/>
    <x v="765"/>
    <n v="3.96"/>
    <n v="3.75"/>
    <n v="4.5"/>
    <n v="0.55000000000000004"/>
    <n v="16.875"/>
    <n v="2.1779999999999999"/>
    <n v="217.28"/>
    <n v="19.053000000000001"/>
  </r>
  <r>
    <s v="14:56:18"/>
    <s v="458-,1*.8658"/>
    <s v="S"/>
    <x v="1"/>
    <s v="PAY"/>
    <s v="COMPLETED"/>
    <x v="7"/>
    <s v="16:52:13"/>
    <x v="2"/>
    <s v="SURQUILLO"/>
    <s v="MIRAFLORES"/>
    <s v="Motocicleta"/>
    <x v="1717"/>
    <n v="10.84"/>
    <n v="3.75"/>
    <n v="4.5"/>
    <n v="0.55000000000000004"/>
    <n v="16.875"/>
    <n v="5.9620000000000006"/>
    <n v="207.28"/>
    <n v="22.837"/>
  </r>
  <r>
    <s v="14:56:53"/>
    <s v="36+,.-.6820"/>
    <s v="S"/>
    <x v="3"/>
    <s v="PAY"/>
    <s v="COMPLETED"/>
    <x v="7"/>
    <s v="15:44:04"/>
    <x v="11"/>
    <s v="LIMA"/>
    <s v="JESUS MARIA"/>
    <s v="Motocicleta"/>
    <x v="181"/>
    <n v="0"/>
    <n v="3"/>
    <n v="3.5"/>
    <n v="0.75"/>
    <n v="8.2949999999999999"/>
    <n v="0"/>
    <n v="156.6"/>
    <n v="8.2949999999999999"/>
  </r>
  <r>
    <s v="14:56:56"/>
    <s v="111)*-,-3155"/>
    <s v="S"/>
    <x v="1"/>
    <s v="PAY"/>
    <s v="COMPLETED"/>
    <x v="7"/>
    <s v="16:19:56"/>
    <x v="2"/>
    <s v="JESUS MARIA"/>
    <s v="SAN MIGUEL"/>
    <s v="Motocicleta"/>
    <x v="1422"/>
    <n v="4.13"/>
    <n v="3.75"/>
    <n v="4.5"/>
    <n v="0.55000000000000004"/>
    <n v="16.875"/>
    <n v="2.2715000000000001"/>
    <n v="248.94"/>
    <n v="19.1465"/>
  </r>
  <r>
    <s v="14:58:53"/>
    <s v="733/-*./2330"/>
    <s v="S"/>
    <x v="1"/>
    <s v="PAY"/>
    <s v="FAILED"/>
    <x v="7"/>
    <s v="16:33:46"/>
    <x v="2"/>
    <s v="SURQUILLO"/>
    <s v="SAN MARTIN DE PORRES"/>
    <s v="Motocicleta"/>
    <x v="1718"/>
    <n v="0"/>
    <n v="3.75"/>
    <n v="4.5"/>
    <n v="0.55000000000000004"/>
    <n v="8.19"/>
    <n v="0"/>
    <n v="9.0299999999999994"/>
    <n v="8.19"/>
  </r>
  <r>
    <s v="14:58:53"/>
    <s v="620,/20)7682"/>
    <s v="S"/>
    <x v="1"/>
    <s v="PAY"/>
    <s v="FAILED"/>
    <x v="6"/>
    <s v="16:13:06"/>
    <x v="2"/>
    <s v="SURQUILLO"/>
    <s v="SAN MARTIN DE PORRES"/>
    <s v="Motocicleta"/>
    <x v="1138"/>
    <n v="13.77"/>
    <n v="3.75"/>
    <n v="4.5"/>
    <n v="0.55000000000000004"/>
    <n v="16.875"/>
    <n v="7.5735000000000001"/>
    <n v="170.5"/>
    <n v="24.448499999999999"/>
  </r>
  <r>
    <s v="14:58:53"/>
    <s v="926)0.1*6104"/>
    <s v="S"/>
    <x v="1"/>
    <s v="PAY"/>
    <s v="COMPLETED"/>
    <x v="6"/>
    <s v="19:44:04"/>
    <x v="0"/>
    <s v="SURQUILLO"/>
    <s v="SAN MARTIN DE PORRES"/>
    <s v="Motocicleta"/>
    <x v="618"/>
    <n v="7.6099999999999994"/>
    <n v="3.75"/>
    <n v="4.5"/>
    <n v="0.55000000000000004"/>
    <n v="16.875"/>
    <n v="4.1855000000000002"/>
    <n v="239.96"/>
    <n v="21.060500000000001"/>
  </r>
  <r>
    <s v="14:59:39"/>
    <s v="4902)0)(137"/>
    <s v="S"/>
    <x v="3"/>
    <s v="CCD"/>
    <s v="COMPLETED"/>
    <x v="7"/>
    <s v="18:10:12"/>
    <x v="6"/>
    <s v="SURQUILLO"/>
    <s v="MIRAFLORES"/>
    <s v="Motocicleta"/>
    <x v="1719"/>
    <n v="16.149999999999999"/>
    <n v="3"/>
    <n v="3.5"/>
    <n v="0.75"/>
    <n v="10.5"/>
    <n v="12.112499999999999"/>
    <n v="205.23"/>
    <n v="22.612499999999997"/>
  </r>
  <r>
    <s v="14:59:54"/>
    <s v="66(/,(0931"/>
    <s v="S"/>
    <x v="1"/>
    <s v="PAY"/>
    <s v="COMPLETED"/>
    <x v="7"/>
    <s v="15:45:09"/>
    <x v="11"/>
    <s v="SAN BORJA"/>
    <s v="LIMA"/>
    <s v="Motocicleta"/>
    <x v="757"/>
    <n v="2.2300000000000004"/>
    <n v="3.75"/>
    <n v="4.5"/>
    <n v="0.55000000000000004"/>
    <n v="16.875"/>
    <n v="1.2265000000000004"/>
    <n v="34.049999999999997"/>
    <n v="18.101500000000001"/>
  </r>
  <r>
    <s v="15:00:45"/>
    <s v="243,++*13028"/>
    <s v="S"/>
    <x v="1"/>
    <s v="PAY"/>
    <s v="COMPLETED"/>
    <x v="7"/>
    <s v="16:41:59"/>
    <x v="2"/>
    <s v="SAN MARTIN DE PORRES"/>
    <s v="COMAS"/>
    <s v="Motocicleta"/>
    <x v="1720"/>
    <n v="5.24"/>
    <n v="3.75"/>
    <n v="4.5"/>
    <n v="0.55000000000000004"/>
    <n v="16.875"/>
    <n v="2.8820000000000006"/>
    <n v="124.62"/>
    <n v="19.757000000000001"/>
  </r>
  <r>
    <s v="15:01:24"/>
    <s v="959+/-1+7371"/>
    <s v="S"/>
    <x v="1"/>
    <s v="PAY"/>
    <s v="COMPLETED"/>
    <x v="7"/>
    <s v="15:59:05"/>
    <x v="11"/>
    <s v="SANTIAGO DE SURCO"/>
    <s v="LA VICTORIA"/>
    <s v="Motocicleta"/>
    <x v="1645"/>
    <n v="4.5399999999999991"/>
    <n v="3.75"/>
    <n v="4.5"/>
    <n v="0.55000000000000004"/>
    <n v="16.875"/>
    <n v="2.4969999999999999"/>
    <n v="113.32"/>
    <n v="19.372"/>
  </r>
  <r>
    <s v="15:07:18"/>
    <s v="664,2+)-4268"/>
    <m/>
    <x v="1"/>
    <s v="COD"/>
    <s v="COMPLETED"/>
    <x v="7"/>
    <s v="15:34:51"/>
    <x v="11"/>
    <s v="SURQUILLO"/>
    <s v="MIRAFLORES"/>
    <s v="Motocicleta"/>
    <x v="1540"/>
    <n v="10.220000000000001"/>
    <n v="3.75"/>
    <n v="4.5"/>
    <n v="0.55000000000000004"/>
    <n v="16.875"/>
    <n v="5.6210000000000004"/>
    <n v="20.41"/>
    <n v="22.496000000000002"/>
  </r>
  <r>
    <s v="15:08:34"/>
    <s v="349(+2(,1262"/>
    <s v="S"/>
    <x v="1"/>
    <s v="PAY"/>
    <s v="COMPLETED"/>
    <x v="7"/>
    <s v="16:05:05"/>
    <x v="2"/>
    <s v="PUEBLO LIBRE"/>
    <s v="LIMA"/>
    <s v="Motocicleta"/>
    <x v="959"/>
    <n v="0.98000000000000043"/>
    <n v="3.75"/>
    <n v="4.5"/>
    <n v="0.55000000000000004"/>
    <n v="16.875"/>
    <n v="0.53900000000000026"/>
    <n v="116.92"/>
    <n v="17.414000000000001"/>
  </r>
  <r>
    <s v="15:13:29"/>
    <s v="90*,*1)2394"/>
    <s v="S"/>
    <x v="3"/>
    <s v="PAY"/>
    <s v="COMPLETED"/>
    <x v="7"/>
    <s v="15:51:20"/>
    <x v="11"/>
    <s v="LIMA"/>
    <s v="SURQUILLO"/>
    <s v="Motocicleta"/>
    <x v="1005"/>
    <n v="3.55"/>
    <n v="3"/>
    <n v="3.5"/>
    <n v="0.75"/>
    <n v="10.5"/>
    <n v="2.6624999999999996"/>
    <n v="6.75"/>
    <n v="13.1625"/>
  </r>
  <r>
    <s v="15:13:29"/>
    <s v="940)(00,3823"/>
    <s v="S"/>
    <x v="3"/>
    <s v="PAY"/>
    <s v="COMPLETED"/>
    <x v="7"/>
    <s v="15:32:32"/>
    <x v="11"/>
    <s v="LIMA"/>
    <s v="MIRAFLORES"/>
    <s v="Motocicleta"/>
    <x v="665"/>
    <n v="2.99"/>
    <n v="3"/>
    <n v="3.5"/>
    <n v="0.75"/>
    <n v="10.5"/>
    <n v="2.2425000000000002"/>
    <n v="119.83"/>
    <n v="12.7425"/>
  </r>
  <r>
    <s v="15:20:30"/>
    <s v="296-*+)+7719"/>
    <s v="S"/>
    <x v="1"/>
    <s v="PAY"/>
    <s v="COMPLETED"/>
    <x v="7"/>
    <s v="16:24:25"/>
    <x v="2"/>
    <s v="INDEPENDENCIA"/>
    <s v="LIMA"/>
    <s v="Motocicleta"/>
    <x v="685"/>
    <n v="8.66"/>
    <n v="3.75"/>
    <n v="4.5"/>
    <n v="0.55000000000000004"/>
    <n v="16.875"/>
    <n v="4.7630000000000008"/>
    <n v="73.87"/>
    <n v="21.638000000000002"/>
  </r>
  <r>
    <s v="15:23:25"/>
    <s v="79.*.+(3047"/>
    <s v="S"/>
    <x v="1"/>
    <s v="COD"/>
    <s v="COMPLETED"/>
    <x v="7"/>
    <s v="16:43:40"/>
    <x v="2"/>
    <s v="CHORRILLOS"/>
    <s v="BARRANCO"/>
    <s v="Motocicleta"/>
    <x v="533"/>
    <n v="1.67"/>
    <n v="3.75"/>
    <n v="4.5"/>
    <n v="0.55000000000000004"/>
    <n v="16.875"/>
    <n v="0.91849999999999998"/>
    <n v="14.02"/>
    <n v="17.793500000000002"/>
  </r>
  <r>
    <s v="15:23:25"/>
    <s v="202/-(214884"/>
    <s v="S"/>
    <x v="1"/>
    <s v="COD"/>
    <s v="COMPLETED"/>
    <x v="7"/>
    <s v="16:45:09"/>
    <x v="2"/>
    <s v="CHORRILLOS"/>
    <s v="BARRANCO"/>
    <s v="Motocicleta"/>
    <x v="537"/>
    <n v="10.029999999999999"/>
    <n v="3.75"/>
    <n v="4.5"/>
    <n v="0.55000000000000004"/>
    <n v="16.875"/>
    <n v="5.5164999999999997"/>
    <n v="28.12"/>
    <n v="22.391500000000001"/>
  </r>
  <r>
    <s v="15:24:10"/>
    <s v="283,(-//9004"/>
    <s v="S"/>
    <x v="1"/>
    <s v="PAY"/>
    <s v="COMPLETED"/>
    <x v="7"/>
    <s v="16:45:51"/>
    <x v="2"/>
    <s v="PUEBLO LIBRE"/>
    <s v="SAN ISIDRO"/>
    <s v="Motocicleta"/>
    <x v="1334"/>
    <n v="4.7300000000000004"/>
    <n v="3.75"/>
    <n v="4.5"/>
    <n v="0.55000000000000004"/>
    <n v="16.875"/>
    <n v="2.6015000000000006"/>
    <n v="122.45"/>
    <n v="19.476500000000001"/>
  </r>
  <r>
    <s v="15:24:11"/>
    <s v="178-./,13427"/>
    <s v="S"/>
    <x v="1"/>
    <s v="PAY"/>
    <s v="FAILED"/>
    <x v="7"/>
    <s v="19:08:13"/>
    <x v="0"/>
    <s v="SAN BORJA"/>
    <s v="SAN BORJA"/>
    <s v="Motocicleta"/>
    <x v="26"/>
    <n v="11.41"/>
    <n v="3.75"/>
    <n v="4.5"/>
    <n v="0.55000000000000004"/>
    <n v="16.875"/>
    <n v="6.275500000000001"/>
    <n v="85.8"/>
    <n v="23.150500000000001"/>
  </r>
  <r>
    <s v="15:25:10"/>
    <s v="776/,2*16413"/>
    <s v="S"/>
    <x v="1"/>
    <s v="COD"/>
    <s v="COMPLETED"/>
    <x v="7"/>
    <s v="17:54:56"/>
    <x v="13"/>
    <s v="SAN MARTIN DE PORRES"/>
    <s v="CARABAYLLO"/>
    <s v="Motocicleta"/>
    <x v="1187"/>
    <n v="1.4400000000000004"/>
    <n v="3.75"/>
    <n v="4.5"/>
    <n v="0.55000000000000004"/>
    <n v="16.875"/>
    <n v="0.79200000000000026"/>
    <n v="113.63"/>
    <n v="17.667000000000002"/>
  </r>
  <r>
    <s v="15:26:04"/>
    <s v="660*/)*-6373"/>
    <s v="S"/>
    <x v="1"/>
    <s v="PAY"/>
    <s v="COMPLETED"/>
    <x v="7"/>
    <s v="16:11:36"/>
    <x v="2"/>
    <s v="SAN JUAN DE LURIGANCHO"/>
    <s v="LIMA"/>
    <s v="Motocicleta"/>
    <x v="1684"/>
    <n v="10.7"/>
    <n v="3.75"/>
    <n v="4.5"/>
    <n v="0.55000000000000004"/>
    <n v="16.875"/>
    <n v="5.8849999999999998"/>
    <n v="123.15"/>
    <n v="22.759999999999998"/>
  </r>
  <r>
    <s v="15:26:57"/>
    <s v="348,))2(2102"/>
    <s v="S"/>
    <x v="1"/>
    <s v="COD"/>
    <s v="COMPLETED"/>
    <x v="7"/>
    <s v="16:41:06"/>
    <x v="2"/>
    <s v="INDEPENDENCIA"/>
    <s v="SAN MARTIN DE PORRES"/>
    <s v="Motocicleta"/>
    <x v="837"/>
    <n v="0"/>
    <n v="3.75"/>
    <n v="4.5"/>
    <n v="0.55000000000000004"/>
    <n v="6.6150000000000002"/>
    <n v="0"/>
    <n v="39.049999999999997"/>
    <n v="6.6150000000000002"/>
  </r>
  <r>
    <s v="15:28:31"/>
    <s v="852..--+5058"/>
    <s v="S"/>
    <x v="1"/>
    <s v="PAY"/>
    <s v="COMPLETED"/>
    <x v="7"/>
    <s v="18:14:25"/>
    <x v="6"/>
    <s v="SAN MIGUEL"/>
    <s v="SAN MIGUEL"/>
    <s v="Motocicleta"/>
    <x v="1721"/>
    <n v="12.29"/>
    <n v="3.75"/>
    <n v="4.5"/>
    <n v="0.55000000000000004"/>
    <n v="16.875"/>
    <n v="6.7595000000000001"/>
    <n v="37.299999999999997"/>
    <n v="23.634499999999999"/>
  </r>
  <r>
    <s v="15:29:14"/>
    <s v="9410--29014"/>
    <s v="S"/>
    <x v="1"/>
    <s v="COD"/>
    <s v="COMPLETED"/>
    <x v="7"/>
    <s v="16:58:31"/>
    <x v="2"/>
    <s v="ATE"/>
    <s v="SANTA ANITA"/>
    <s v="Motocicleta"/>
    <x v="300"/>
    <n v="5.5600000000000005"/>
    <n v="3.75"/>
    <n v="4.5"/>
    <n v="0.55000000000000004"/>
    <n v="16.875"/>
    <n v="3.0580000000000007"/>
    <n v="200.57"/>
    <n v="19.933"/>
  </r>
  <r>
    <s v="15:30:43"/>
    <s v="434+0.)(5478"/>
    <s v="S"/>
    <x v="1"/>
    <s v="COD"/>
    <s v="COMPLETED"/>
    <x v="7"/>
    <s v="17:33:14"/>
    <x v="13"/>
    <s v="LA MOLINA"/>
    <s v="ATE"/>
    <s v="Motocicleta"/>
    <x v="1185"/>
    <n v="1.5199999999999996"/>
    <n v="3.75"/>
    <n v="4.5"/>
    <n v="0.55000000000000004"/>
    <n v="16.875"/>
    <n v="0.83599999999999985"/>
    <n v="121.61"/>
    <n v="17.710999999999999"/>
  </r>
  <r>
    <s v="15:30:58"/>
    <s v="8100*.+)5224"/>
    <s v="S"/>
    <x v="1"/>
    <s v="COD"/>
    <s v="COMPLETED"/>
    <x v="7"/>
    <s v="18:30:34"/>
    <x v="6"/>
    <s v="LIMA"/>
    <s v="LIMA"/>
    <s v="Motocicleta"/>
    <x v="971"/>
    <n v="1.0999999999999996"/>
    <n v="3.75"/>
    <n v="4.5"/>
    <n v="0.55000000000000004"/>
    <n v="16.875"/>
    <n v="0.60499999999999987"/>
    <n v="74.09"/>
    <n v="17.48"/>
  </r>
  <r>
    <s v="15:32:04"/>
    <s v="142(.(+-3881"/>
    <s v="S"/>
    <x v="1"/>
    <s v="PAY"/>
    <s v="COMPLETED"/>
    <x v="7"/>
    <s v="17:52:18"/>
    <x v="13"/>
    <s v="SAN MIGUEL"/>
    <s v="MAGDALENA DEL MAR"/>
    <s v="Motocicleta"/>
    <x v="734"/>
    <n v="7.5299999999999994"/>
    <n v="3.75"/>
    <n v="4.5"/>
    <n v="0.55000000000000004"/>
    <n v="16.875"/>
    <n v="4.1414999999999997"/>
    <n v="46.58"/>
    <n v="21.016500000000001"/>
  </r>
  <r>
    <s v="15:32:35"/>
    <s v="533)2-+,8768"/>
    <s v="S"/>
    <x v="1"/>
    <s v="COD"/>
    <s v="WAITING"/>
    <x v="7"/>
    <s v="19:37:05"/>
    <x v="0"/>
    <s v="JESUS MARIA"/>
    <s v="SAN ISIDRO"/>
    <s v="Motocicleta"/>
    <x v="438"/>
    <n v="16.18"/>
    <n v="3.75"/>
    <n v="4.5"/>
    <n v="0.55000000000000004"/>
    <n v="16.875"/>
    <n v="8.8990000000000009"/>
    <n v="21.99"/>
    <n v="25.774000000000001"/>
  </r>
  <r>
    <s v="15:32:50"/>
    <s v="5081.-,13024"/>
    <s v="S"/>
    <x v="1"/>
    <s v="PAY"/>
    <s v="WAITING"/>
    <x v="7"/>
    <s v="19:06:20"/>
    <x v="0"/>
    <s v="SAN ISIDRO"/>
    <s v="LIMA"/>
    <s v="Motocicleta"/>
    <x v="1116"/>
    <n v="0"/>
    <n v="3.75"/>
    <n v="4.5"/>
    <n v="0.55000000000000004"/>
    <n v="5.7149999999999999"/>
    <n v="0"/>
    <n v="83.98"/>
    <n v="5.7149999999999999"/>
  </r>
  <r>
    <s v="15:33:21"/>
    <s v="9811*-2,8474"/>
    <s v="S"/>
    <x v="1"/>
    <s v="CCD"/>
    <s v="WAITING"/>
    <x v="7"/>
    <s v="19:37:05"/>
    <x v="0"/>
    <s v="JESUS MARIA"/>
    <s v="LIMA"/>
    <s v="Motocicleta"/>
    <x v="663"/>
    <n v="8.51"/>
    <n v="3.75"/>
    <n v="4.5"/>
    <n v="0.55000000000000004"/>
    <n v="16.875"/>
    <n v="4.6805000000000003"/>
    <n v="231.76"/>
    <n v="21.555500000000002"/>
  </r>
  <r>
    <s v="15:36:33"/>
    <s v="290,,-,(3374"/>
    <s v="S"/>
    <x v="3"/>
    <s v="PAY"/>
    <s v="COMPLETED"/>
    <x v="7"/>
    <s v="16:09:11"/>
    <x v="2"/>
    <s v="LIMA"/>
    <s v="SANTIAGO DE SURCO"/>
    <s v="Motocicleta"/>
    <x v="1155"/>
    <n v="13.969999999999999"/>
    <n v="3"/>
    <n v="3.5"/>
    <n v="0.75"/>
    <n v="10.5"/>
    <n v="10.477499999999999"/>
    <n v="11.66"/>
    <n v="20.977499999999999"/>
  </r>
  <r>
    <s v="15:39:23"/>
    <s v="107/-/)(8991"/>
    <s v="S"/>
    <x v="3"/>
    <s v="PAY"/>
    <s v="COMPLETED"/>
    <x v="7"/>
    <s v="18:27:30"/>
    <x v="6"/>
    <s v="SURQUILLO"/>
    <s v="SAN LUIS"/>
    <s v="Motocicleta"/>
    <x v="1427"/>
    <n v="5.4499999999999993"/>
    <n v="3"/>
    <n v="3.5"/>
    <n v="0.75"/>
    <n v="10.5"/>
    <n v="4.0874999999999995"/>
    <n v="22.81"/>
    <n v="14.587499999999999"/>
  </r>
  <r>
    <s v="15:43:09"/>
    <s v="3152*0213026"/>
    <s v="S"/>
    <x v="1"/>
    <s v="PAY"/>
    <s v="COMPLETED"/>
    <x v="7"/>
    <s v="16:50:00"/>
    <x v="2"/>
    <s v="SANTIAGO DE SURCO"/>
    <s v="SURQUILLO"/>
    <s v="Motocicleta"/>
    <x v="1463"/>
    <n v="2.09"/>
    <n v="3.75"/>
    <n v="4.5"/>
    <n v="0.55000000000000004"/>
    <n v="16.875"/>
    <n v="1.1495"/>
    <n v="7.82"/>
    <n v="18.0245"/>
  </r>
  <r>
    <s v="15:45:55"/>
    <s v="762/1/225035"/>
    <m/>
    <x v="1"/>
    <s v="COD"/>
    <s v="COMPLETED"/>
    <x v="7"/>
    <s v="16:36:37"/>
    <x v="2"/>
    <s v="SURQUILLO"/>
    <s v="MIRAFLORES"/>
    <s v="Motocicleta"/>
    <x v="40"/>
    <n v="0"/>
    <n v="3.75"/>
    <n v="4.5"/>
    <n v="0.55000000000000004"/>
    <n v="7.0200000000000005"/>
    <n v="0"/>
    <n v="102.03"/>
    <n v="7.0200000000000005"/>
  </r>
  <r>
    <s v="15:49:32"/>
    <s v="501.200)6538"/>
    <s v="S"/>
    <x v="1"/>
    <s v="COD"/>
    <s v="WAITING"/>
    <x v="7"/>
    <s v="19:06:20"/>
    <x v="0"/>
    <s v="BRENA"/>
    <s v="PUEBLO LIBRE"/>
    <s v="Motocicleta"/>
    <x v="1187"/>
    <n v="1.4400000000000004"/>
    <n v="3.75"/>
    <n v="4.5"/>
    <n v="0.55000000000000004"/>
    <n v="16.875"/>
    <n v="0.79200000000000026"/>
    <n v="107.56"/>
    <n v="17.667000000000002"/>
  </r>
  <r>
    <s v="15:49:32"/>
    <s v="514---,*6906"/>
    <s v="S"/>
    <x v="1"/>
    <s v="COD"/>
    <s v="WAITING"/>
    <x v="7"/>
    <s v="19:06:20"/>
    <x v="0"/>
    <s v="BRENA"/>
    <s v="PUEBLO LIBRE"/>
    <s v="Motocicleta"/>
    <x v="1722"/>
    <n v="1.3899999999999997"/>
    <n v="3.75"/>
    <n v="4.5"/>
    <n v="0.55000000000000004"/>
    <n v="16.875"/>
    <n v="0.76449999999999985"/>
    <n v="45.91"/>
    <n v="17.639499999999998"/>
  </r>
  <r>
    <s v="15:51:07"/>
    <s v="2011,.+,1099"/>
    <s v="S"/>
    <x v="1"/>
    <s v="COD"/>
    <s v="FAILED"/>
    <x v="7"/>
    <s v="19:24:25"/>
    <x v="0"/>
    <s v="LA VICTORIA"/>
    <s v="SANTA ANITA"/>
    <s v="Motocicleta"/>
    <x v="1723"/>
    <n v="5.32"/>
    <n v="3.75"/>
    <n v="4.5"/>
    <n v="0.55000000000000004"/>
    <n v="16.875"/>
    <n v="2.9260000000000006"/>
    <n v="119.02"/>
    <n v="19.801000000000002"/>
  </r>
  <r>
    <s v="15:52:19"/>
    <s v="773-*,023119"/>
    <s v="S"/>
    <x v="1"/>
    <s v="COD"/>
    <s v="FAILED"/>
    <x v="7"/>
    <s v="17:25:11"/>
    <x v="13"/>
    <s v="SAN MIGUEL"/>
    <s v="BELLAVISTA"/>
    <s v="Motocicleta"/>
    <x v="1216"/>
    <n v="16.68"/>
    <n v="3.75"/>
    <n v="4.5"/>
    <n v="0.55000000000000004"/>
    <n v="16.875"/>
    <n v="9.1740000000000013"/>
    <n v="198.61"/>
    <n v="26.048999999999999"/>
  </r>
  <r>
    <s v="15:53:51"/>
    <s v="3600--223300"/>
    <s v="S"/>
    <x v="1"/>
    <s v="PAY"/>
    <s v="COMPLETED"/>
    <x v="7"/>
    <s v="18:37:59"/>
    <x v="6"/>
    <s v="SAN MIGUEL"/>
    <s v="CALLAO"/>
    <s v="Motocicleta"/>
    <x v="348"/>
    <n v="7.09"/>
    <n v="3.75"/>
    <n v="4.5"/>
    <n v="0.55000000000000004"/>
    <n v="16.875"/>
    <n v="3.8995000000000002"/>
    <n v="72.64"/>
    <n v="20.7745"/>
  </r>
  <r>
    <s v="15:55:27"/>
    <s v="967)1-.-7145"/>
    <s v="S"/>
    <x v="1"/>
    <s v="PAY"/>
    <s v="FAILED"/>
    <x v="7"/>
    <s v="16:57:10"/>
    <x v="2"/>
    <s v="LA MOLINA"/>
    <s v="PACHACAMAC"/>
    <s v="Motocicleta"/>
    <x v="1687"/>
    <n v="1.1799999999999997"/>
    <n v="3.75"/>
    <n v="4.5"/>
    <n v="0.55000000000000004"/>
    <n v="16.875"/>
    <n v="0.64899999999999991"/>
    <n v="18.260000000000002"/>
    <n v="17.524000000000001"/>
  </r>
  <r>
    <s v="15:56:45"/>
    <s v="3702-)..8024"/>
    <s v="S"/>
    <x v="1"/>
    <s v="COD"/>
    <s v="COMPLETED"/>
    <x v="7"/>
    <s v="18:07:13"/>
    <x v="6"/>
    <s v="BELLAVISTA"/>
    <s v="CALLAO"/>
    <s v="Motocicleta"/>
    <x v="1724"/>
    <n v="6.41"/>
    <n v="3.75"/>
    <n v="4.5"/>
    <n v="0.55000000000000004"/>
    <n v="16.875"/>
    <n v="3.5255000000000005"/>
    <n v="140.55000000000001"/>
    <n v="20.400500000000001"/>
  </r>
  <r>
    <s v="15:56:45"/>
    <s v="3952+1()5332"/>
    <s v="S"/>
    <x v="1"/>
    <s v="COD"/>
    <s v="COMPLETED"/>
    <x v="7"/>
    <s v="18:06:56"/>
    <x v="6"/>
    <s v="BELLAVISTA"/>
    <s v="CALLAO"/>
    <s v="Motocicleta"/>
    <x v="918"/>
    <n v="13.809999999999999"/>
    <n v="3.75"/>
    <n v="4.5"/>
    <n v="0.55000000000000004"/>
    <n v="16.875"/>
    <n v="7.5954999999999995"/>
    <n v="67.37"/>
    <n v="24.470500000000001"/>
  </r>
  <r>
    <s v="15:56:45"/>
    <s v="76/-./21740"/>
    <s v="S"/>
    <x v="1"/>
    <s v="COD"/>
    <s v="COMPLETED"/>
    <x v="7"/>
    <s v="18:07:53"/>
    <x v="6"/>
    <s v="BELLAVISTA"/>
    <s v="CALLAO"/>
    <s v="Motocicleta"/>
    <x v="1725"/>
    <n v="9.34"/>
    <n v="3.75"/>
    <n v="4.5"/>
    <n v="0.55000000000000004"/>
    <n v="16.875"/>
    <n v="5.1370000000000005"/>
    <n v="237.12"/>
    <n v="22.012"/>
  </r>
  <r>
    <s v="15:57:26"/>
    <s v="112,+).(7175"/>
    <s v="S"/>
    <x v="1"/>
    <s v="COD"/>
    <s v="COMPLETED"/>
    <x v="7"/>
    <s v="17:09:15"/>
    <x v="13"/>
    <s v="SAN JUAN DE LURIGANCHO"/>
    <s v="SAN JUAN DE LURIGANCHO"/>
    <s v="Motocicleta"/>
    <x v="28"/>
    <n v="4.67"/>
    <n v="3.75"/>
    <n v="4.5"/>
    <n v="0.55000000000000004"/>
    <n v="16.875"/>
    <n v="2.5685000000000002"/>
    <n v="111.86"/>
    <n v="19.4435"/>
  </r>
  <r>
    <s v="15:57:26"/>
    <s v="61)-.2(6532"/>
    <s v="S"/>
    <x v="1"/>
    <s v="COD"/>
    <s v="COMPLETED"/>
    <x v="7"/>
    <s v="17:10:43"/>
    <x v="13"/>
    <s v="SAN JUAN DE LURIGANCHO"/>
    <s v="SAN JUAN DE LURIGANCHO"/>
    <s v="Motocicleta"/>
    <x v="706"/>
    <n v="12.08"/>
    <n v="3.75"/>
    <n v="4.5"/>
    <n v="0.55000000000000004"/>
    <n v="16.875"/>
    <n v="6.644000000000001"/>
    <n v="156.46"/>
    <n v="23.519000000000002"/>
  </r>
  <r>
    <s v="15:57:26"/>
    <s v="829+(,2(8097"/>
    <s v="S"/>
    <x v="1"/>
    <s v="COD"/>
    <s v="COMPLETED"/>
    <x v="7"/>
    <s v="17:09:47"/>
    <x v="13"/>
    <s v="SAN JUAN DE LURIGANCHO"/>
    <s v="SAN JUAN DE LURIGANCHO"/>
    <s v="Motocicleta"/>
    <x v="1023"/>
    <n v="0"/>
    <n v="3.75"/>
    <n v="4.5"/>
    <n v="0.55000000000000004"/>
    <n v="14.760000000000002"/>
    <n v="0"/>
    <n v="240.34"/>
    <n v="14.760000000000002"/>
  </r>
  <r>
    <s v="15:57:26"/>
    <s v="69310(011489"/>
    <s v="S"/>
    <x v="1"/>
    <s v="COD"/>
    <s v="COMPLETED"/>
    <x v="7"/>
    <s v="17:10:14"/>
    <x v="13"/>
    <s v="SAN JUAN DE LURIGANCHO"/>
    <s v="SAN JUAN DE LURIGANCHO"/>
    <s v="Motocicleta"/>
    <x v="299"/>
    <n v="16.53"/>
    <n v="3.75"/>
    <n v="4.5"/>
    <n v="0.55000000000000004"/>
    <n v="16.875"/>
    <n v="9.0915000000000017"/>
    <n v="177.56"/>
    <n v="25.966500000000003"/>
  </r>
  <r>
    <s v="15:57:54"/>
    <s v="605-102/1800"/>
    <s v="S"/>
    <x v="1"/>
    <s v="PAY"/>
    <s v="COMPLETED"/>
    <x v="7"/>
    <s v="17:48:31"/>
    <x v="13"/>
    <s v="LIMA"/>
    <s v="SANTA ANITA"/>
    <s v="Motocicleta"/>
    <x v="662"/>
    <n v="0"/>
    <n v="3.75"/>
    <n v="4.5"/>
    <n v="0.55000000000000004"/>
    <n v="7.9649999999999999"/>
    <n v="0"/>
    <n v="95.71"/>
    <n v="7.9649999999999999"/>
  </r>
  <r>
    <s v="16:01:33"/>
    <s v="313(1,+,6259"/>
    <s v="S"/>
    <x v="3"/>
    <s v="PAY"/>
    <s v="COMPLETED"/>
    <x v="7"/>
    <s v="16:43:28"/>
    <x v="2"/>
    <s v="SURQUILLO"/>
    <s v="SANTIAGO DE SURCO"/>
    <s v="Motocicleta"/>
    <x v="692"/>
    <n v="2.4900000000000002"/>
    <n v="3"/>
    <n v="3.5"/>
    <n v="0.75"/>
    <n v="10.5"/>
    <n v="1.8675000000000002"/>
    <n v="45.91"/>
    <n v="12.3675"/>
  </r>
  <r>
    <s v="16:02:01"/>
    <s v="180.)0,17681"/>
    <s v="S"/>
    <x v="1"/>
    <s v="COD"/>
    <s v="FAILED"/>
    <x v="7"/>
    <s v="19:08:14"/>
    <x v="0"/>
    <s v="SAN BORJA"/>
    <s v="SAN BORJA"/>
    <s v="Motocicleta"/>
    <x v="83"/>
    <n v="5.8900000000000006"/>
    <n v="3.75"/>
    <n v="4.5"/>
    <n v="0.55000000000000004"/>
    <n v="16.875"/>
    <n v="3.2395000000000005"/>
    <n v="58.89"/>
    <n v="20.1145"/>
  </r>
  <r>
    <s v="16:02:36"/>
    <s v="7032)0*+6029"/>
    <s v="S"/>
    <x v="0"/>
    <s v="CCD"/>
    <s v="COMPLETED"/>
    <x v="5"/>
    <s v="11:38:47"/>
    <x v="5"/>
    <s v="SAN BORJA"/>
    <s v="BARRANCO"/>
    <s v="Motocicleta"/>
    <x v="955"/>
    <n v="0"/>
    <n v="2.5"/>
    <n v="3"/>
    <n v="1.2"/>
    <n v="4.4399999999999995"/>
    <n v="0"/>
    <n v="75.33"/>
    <n v="4.4399999999999995"/>
  </r>
  <r>
    <s v="16:03:31"/>
    <s v="9142)-.*7949"/>
    <s v="S"/>
    <x v="1"/>
    <s v="COD"/>
    <s v="COMPLETED"/>
    <x v="7"/>
    <s v="18:52:51"/>
    <x v="6"/>
    <s v="SAN JUAN DE LURIGANCHO"/>
    <s v="SAN JUAN DE LURIGANCHO"/>
    <s v="Motocicleta"/>
    <x v="173"/>
    <n v="15.91"/>
    <n v="3.75"/>
    <n v="4.5"/>
    <n v="0.55000000000000004"/>
    <n v="16.875"/>
    <n v="8.7505000000000006"/>
    <n v="127.14"/>
    <n v="25.625500000000002"/>
  </r>
  <r>
    <s v="16:03:31"/>
    <s v="4210*-0-2445"/>
    <s v="S"/>
    <x v="1"/>
    <s v="COD"/>
    <s v="COMPLETED"/>
    <x v="7"/>
    <s v="18:52:09"/>
    <x v="6"/>
    <s v="SAN JUAN DE LURIGANCHO"/>
    <s v="SAN JUAN DE LURIGANCHO"/>
    <s v="Motocicleta"/>
    <x v="1526"/>
    <n v="0.86000000000000032"/>
    <n v="3.75"/>
    <n v="4.5"/>
    <n v="0.55000000000000004"/>
    <n v="16.875"/>
    <n v="0.4730000000000002"/>
    <n v="87.97"/>
    <n v="17.347999999999999"/>
  </r>
  <r>
    <s v="16:04:08"/>
    <s v="87+)+*(836"/>
    <s v="S"/>
    <x v="1"/>
    <s v="COD"/>
    <s v="COMPLETED"/>
    <x v="7"/>
    <s v="17:27:18"/>
    <x v="13"/>
    <s v="VILLA EL SALVADOR"/>
    <s v="VILLA EL SALVADOR"/>
    <s v="Motocicleta"/>
    <x v="1726"/>
    <n v="11.65"/>
    <n v="3.75"/>
    <n v="4.5"/>
    <n v="0.55000000000000004"/>
    <n v="16.875"/>
    <n v="6.4075000000000006"/>
    <n v="239.86"/>
    <n v="23.282499999999999"/>
  </r>
  <r>
    <s v="16:05:41"/>
    <s v="637-)++,3777"/>
    <s v="S"/>
    <x v="1"/>
    <s v="CCD"/>
    <s v="FAILED"/>
    <x v="7"/>
    <s v="16:49:46"/>
    <x v="2"/>
    <s v="INDEPENDENCIA"/>
    <s v="SAN MARTIN DE PORRES"/>
    <s v="Motocicleta"/>
    <x v="920"/>
    <n v="2.21"/>
    <n v="3.75"/>
    <n v="4.5"/>
    <n v="0.55000000000000004"/>
    <n v="16.875"/>
    <n v="1.2155"/>
    <n v="163.61000000000001"/>
    <n v="18.090499999999999"/>
  </r>
  <r>
    <s v="16:06:01"/>
    <s v="244/(-,)2942"/>
    <s v="S"/>
    <x v="1"/>
    <s v="PAY"/>
    <s v="WAITING"/>
    <x v="7"/>
    <s v="19:06:20"/>
    <x v="0"/>
    <s v="SAN ISIDRO"/>
    <s v="SAN ISIDRO"/>
    <s v="Motocicleta"/>
    <x v="1108"/>
    <n v="15.649999999999999"/>
    <n v="3.75"/>
    <n v="4.5"/>
    <n v="0.55000000000000004"/>
    <n v="16.875"/>
    <n v="8.6074999999999999"/>
    <n v="144.03"/>
    <n v="25.482500000000002"/>
  </r>
  <r>
    <s v="16:07:40"/>
    <s v="358((+,/7781"/>
    <s v="S"/>
    <x v="1"/>
    <s v="PAY"/>
    <s v="COMPLETED"/>
    <x v="7"/>
    <s v="19:37:24"/>
    <x v="0"/>
    <s v="LA MOLINA"/>
    <s v="SAN BORJA"/>
    <s v="Motocicleta"/>
    <x v="1727"/>
    <n v="11.38"/>
    <n v="3.75"/>
    <n v="4.5"/>
    <n v="0.55000000000000004"/>
    <n v="16.875"/>
    <n v="6.2590000000000012"/>
    <n v="18.73"/>
    <n v="23.134"/>
  </r>
  <r>
    <s v="16:07:51"/>
    <s v="552,,+.(6036"/>
    <s v="S"/>
    <x v="1"/>
    <s v="PAY"/>
    <s v="COMPLETED"/>
    <x v="7"/>
    <s v="16:51:16"/>
    <x v="2"/>
    <s v="LIMA"/>
    <s v="INDEPENDENCIA"/>
    <s v="Motocicleta"/>
    <x v="1055"/>
    <n v="4.8000000000000007"/>
    <n v="3.75"/>
    <n v="4.5"/>
    <n v="0.55000000000000004"/>
    <n v="16.875"/>
    <n v="2.6400000000000006"/>
    <n v="176.63"/>
    <n v="19.515000000000001"/>
  </r>
  <r>
    <s v="16:09:21"/>
    <s v="1391)*227772"/>
    <s v="S"/>
    <x v="1"/>
    <s v="PAY"/>
    <s v="COMPLETED"/>
    <x v="7"/>
    <s v="17:14:16"/>
    <x v="13"/>
    <s v="LA MOLINA"/>
    <s v="SAN JUAN DE LURIGANCHO"/>
    <s v="Motocicleta"/>
    <x v="1669"/>
    <n v="12.11"/>
    <n v="3.75"/>
    <n v="4.5"/>
    <n v="0.55000000000000004"/>
    <n v="16.875"/>
    <n v="6.6604999999999999"/>
    <n v="110.6"/>
    <n v="23.535499999999999"/>
  </r>
  <r>
    <s v="16:10:10"/>
    <s v="341++/1-1010"/>
    <s v="S"/>
    <x v="1"/>
    <s v="COD"/>
    <s v="WAITING"/>
    <x v="7"/>
    <s v="19:06:20"/>
    <x v="0"/>
    <s v="VILLA EL SALVADOR"/>
    <s v="VILLA EL SALVADOR"/>
    <s v="Motocicleta"/>
    <x v="1637"/>
    <n v="16.55"/>
    <n v="3.75"/>
    <n v="4.5"/>
    <n v="0.55000000000000004"/>
    <n v="16.875"/>
    <n v="9.1025000000000009"/>
    <n v="230.06"/>
    <n v="25.977499999999999"/>
  </r>
  <r>
    <s v="16:10:54"/>
    <s v="92711*/+9333"/>
    <s v="S"/>
    <x v="1"/>
    <s v="PAY"/>
    <s v="COMPLETED"/>
    <x v="7"/>
    <s v="17:03:24"/>
    <x v="13"/>
    <s v="VILLA EL SALVADOR"/>
    <s v="VILLA EL SALVADOR"/>
    <s v="Motocicleta"/>
    <x v="1611"/>
    <n v="15.64"/>
    <n v="3.75"/>
    <n v="4.5"/>
    <n v="0.55000000000000004"/>
    <n v="16.875"/>
    <n v="8.6020000000000003"/>
    <n v="56.28"/>
    <n v="25.477"/>
  </r>
  <r>
    <s v="16:11:26"/>
    <s v="106-0+.18560"/>
    <s v="S"/>
    <x v="1"/>
    <s v="COD"/>
    <s v="COMPLETED"/>
    <x v="7"/>
    <s v="17:39:00"/>
    <x v="13"/>
    <s v="INDEPENDENCIA"/>
    <s v="LOS OLIVOS"/>
    <s v="Motocicleta"/>
    <x v="1418"/>
    <n v="3.3200000000000003"/>
    <n v="3.75"/>
    <n v="4.5"/>
    <n v="0.55000000000000004"/>
    <n v="16.875"/>
    <n v="1.8260000000000003"/>
    <n v="115.27"/>
    <n v="18.701000000000001"/>
  </r>
  <r>
    <s v="16:11:47"/>
    <s v="679)**229633"/>
    <s v="S"/>
    <x v="1"/>
    <s v="CCD"/>
    <s v="COMPLETED"/>
    <x v="7"/>
    <s v="18:56:12"/>
    <x v="6"/>
    <s v="LIMA"/>
    <s v="LIMA"/>
    <s v="Motocicleta"/>
    <x v="1728"/>
    <n v="0.12000000000000011"/>
    <n v="3.75"/>
    <n v="4.5"/>
    <n v="0.55000000000000004"/>
    <n v="16.875"/>
    <n v="6.6000000000000059E-2"/>
    <n v="250.36"/>
    <n v="16.940999999999999"/>
  </r>
  <r>
    <s v="16:12:26"/>
    <s v="459)-0+/7633"/>
    <s v="S"/>
    <x v="1"/>
    <s v="COD"/>
    <s v="WAITING"/>
    <x v="7"/>
    <s v="19:06:20"/>
    <x v="0"/>
    <s v="SANTIAGO DE SURCO"/>
    <s v="LA MOLINA"/>
    <s v="Motocicleta"/>
    <x v="243"/>
    <n v="3.4400000000000004"/>
    <n v="3.75"/>
    <n v="4.5"/>
    <n v="0.55000000000000004"/>
    <n v="16.875"/>
    <n v="1.8920000000000003"/>
    <n v="239.69"/>
    <n v="18.766999999999999"/>
  </r>
  <r>
    <s v="16:12:44"/>
    <s v="232--/)+5784"/>
    <s v="S"/>
    <x v="1"/>
    <s v="COD"/>
    <s v="WAITING"/>
    <x v="7"/>
    <s v="19:06:20"/>
    <x v="0"/>
    <s v="SAN ISIDRO"/>
    <s v="SAN ISIDRO"/>
    <s v="Motocicleta"/>
    <x v="16"/>
    <n v="15.190000000000001"/>
    <n v="3.75"/>
    <n v="4.5"/>
    <n v="0.55000000000000004"/>
    <n v="16.875"/>
    <n v="8.3545000000000016"/>
    <n v="190.24"/>
    <n v="25.229500000000002"/>
  </r>
  <r>
    <s v="16:13:10"/>
    <s v="6431*0*/4848"/>
    <s v="S"/>
    <x v="3"/>
    <s v="PAY"/>
    <s v="COMPLETED"/>
    <x v="7"/>
    <s v="16:45:11"/>
    <x v="2"/>
    <s v="LIMA"/>
    <s v="SAN ISIDRO"/>
    <s v="Motocicleta"/>
    <x v="722"/>
    <n v="5.23"/>
    <n v="3"/>
    <n v="3.5"/>
    <n v="0.75"/>
    <n v="10.5"/>
    <n v="3.9225000000000003"/>
    <n v="204.7"/>
    <n v="14.422499999999999"/>
  </r>
  <r>
    <s v="16:15:36"/>
    <s v="28502.004994"/>
    <s v="S"/>
    <x v="3"/>
    <s v="PAY"/>
    <s v="COMPLETED"/>
    <x v="7"/>
    <s v="22:06:15"/>
    <x v="15"/>
    <s v="LIMA"/>
    <s v="LINCE"/>
    <s v="Motocicleta"/>
    <x v="184"/>
    <n v="0"/>
    <n v="3"/>
    <n v="3.5"/>
    <n v="0.75"/>
    <n v="8.6449999999999996"/>
    <n v="0"/>
    <n v="131.07"/>
    <n v="8.6449999999999996"/>
  </r>
  <r>
    <s v="16:18:00"/>
    <s v="603.,(225777"/>
    <s v="S"/>
    <x v="3"/>
    <s v="PAY"/>
    <s v="COMPLETED"/>
    <x v="7"/>
    <s v="17:05:50"/>
    <x v="13"/>
    <s v="LIMA"/>
    <s v="PUEBLO LIBRE"/>
    <s v="Motocicleta"/>
    <x v="1577"/>
    <n v="0"/>
    <n v="3"/>
    <n v="3.5"/>
    <n v="0.75"/>
    <n v="8.5050000000000008"/>
    <n v="0"/>
    <n v="47.72"/>
    <n v="8.5050000000000008"/>
  </r>
  <r>
    <s v="16:18:46"/>
    <s v="751+/*012258"/>
    <s v="S"/>
    <x v="1"/>
    <s v="PAY"/>
    <s v="COMPLETED"/>
    <x v="7"/>
    <s v="16:45:39"/>
    <x v="2"/>
    <s v="PUEBLO LIBRE"/>
    <s v="LIMA"/>
    <s v="Motocicleta"/>
    <x v="588"/>
    <n v="13.09"/>
    <n v="3.75"/>
    <n v="4.5"/>
    <n v="0.55000000000000004"/>
    <n v="16.875"/>
    <n v="7.1995000000000005"/>
    <n v="129.80000000000001"/>
    <n v="24.0745"/>
  </r>
  <r>
    <s v="16:20:04"/>
    <s v="532*,,,17602"/>
    <s v="S"/>
    <x v="3"/>
    <s v="PAY"/>
    <s v="COMPLETED"/>
    <x v="7"/>
    <s v="22:06:01"/>
    <x v="15"/>
    <s v="LIMA"/>
    <s v="LINCE"/>
    <s v="Motocicleta"/>
    <x v="809"/>
    <n v="4.09"/>
    <n v="3"/>
    <n v="3.5"/>
    <n v="0.75"/>
    <n v="10.5"/>
    <n v="3.0674999999999999"/>
    <n v="151.66"/>
    <n v="13.567499999999999"/>
  </r>
  <r>
    <s v="16:20:23"/>
    <s v="179+02(02892"/>
    <s v="S"/>
    <x v="1"/>
    <s v="PAY"/>
    <s v="COMPLETED"/>
    <x v="7"/>
    <s v="17:07:10"/>
    <x v="13"/>
    <s v="SAN JUAN DE MIRAFLORES"/>
    <s v="SANTIAGO DE SURCO"/>
    <s v="Motocicleta"/>
    <x v="379"/>
    <n v="17.010000000000002"/>
    <n v="3.75"/>
    <n v="4.5"/>
    <n v="0.55000000000000004"/>
    <n v="16.875"/>
    <n v="9.355500000000001"/>
    <n v="236.03"/>
    <n v="26.230499999999999"/>
  </r>
  <r>
    <s v="16:24:28"/>
    <s v="792,(/,,8370"/>
    <s v="S"/>
    <x v="1"/>
    <s v="PAY"/>
    <s v="COMPLETED"/>
    <x v="7"/>
    <s v="18:03:00"/>
    <x v="6"/>
    <s v="SAN JUAN DE LURIGANCHO"/>
    <s v="SANTA ANITA"/>
    <s v="Motocicleta"/>
    <x v="126"/>
    <n v="1.7000000000000002"/>
    <n v="3.75"/>
    <n v="4.5"/>
    <n v="0.55000000000000004"/>
    <n v="16.875"/>
    <n v="0.93500000000000016"/>
    <n v="121.32"/>
    <n v="17.809999999999999"/>
  </r>
  <r>
    <s v="16:31:08"/>
    <s v="3470+)//2851"/>
    <s v="S"/>
    <x v="1"/>
    <s v="PAY"/>
    <s v="COMPLETED"/>
    <x v="7"/>
    <s v="18:50:23"/>
    <x v="6"/>
    <s v="LIMA"/>
    <s v="PUEBLO LIBRE"/>
    <s v="Motocicleta"/>
    <x v="941"/>
    <n v="16.739999999999998"/>
    <n v="3.75"/>
    <n v="4.5"/>
    <n v="0.55000000000000004"/>
    <n v="16.875"/>
    <n v="9.2070000000000007"/>
    <n v="224.08"/>
    <n v="26.082000000000001"/>
  </r>
  <r>
    <s v="16:37:48"/>
    <s v="926/)()25220"/>
    <s v="S"/>
    <x v="1"/>
    <s v="PAY"/>
    <s v="COMPLETED"/>
    <x v="7"/>
    <s v="18:30:42"/>
    <x v="6"/>
    <s v="SAN JUAN DE LURIGANCHO"/>
    <s v="SAN JUAN DE LURIGANCHO"/>
    <s v="Motocicleta"/>
    <x v="1641"/>
    <n v="0"/>
    <n v="3.75"/>
    <n v="4.5"/>
    <n v="0.55000000000000004"/>
    <n v="12.15"/>
    <n v="0"/>
    <n v="99.29"/>
    <n v="12.15"/>
  </r>
  <r>
    <s v="16:39:01"/>
    <s v="772*-((15961"/>
    <s v="S"/>
    <x v="1"/>
    <s v="PAY"/>
    <s v="COMPLETED"/>
    <x v="7"/>
    <s v="17:14:22"/>
    <x v="13"/>
    <s v="INDEPENDENCIA"/>
    <s v="SAN MARTIN DE PORRES"/>
    <s v="Motocicleta"/>
    <x v="323"/>
    <n v="13.36"/>
    <n v="3.75"/>
    <n v="4.5"/>
    <n v="0.55000000000000004"/>
    <n v="16.875"/>
    <n v="7.3479999999999999"/>
    <n v="3.71"/>
    <n v="24.222999999999999"/>
  </r>
  <r>
    <s v="16:40:10"/>
    <s v="262(1./(7240"/>
    <m/>
    <x v="1"/>
    <s v="COD"/>
    <s v="COMPLETED"/>
    <x v="7"/>
    <s v="17:15:05"/>
    <x v="13"/>
    <s v="SURQUILLO"/>
    <s v="LINCE"/>
    <s v="Motocicleta"/>
    <x v="525"/>
    <n v="4.2799999999999994"/>
    <n v="3.75"/>
    <n v="4.5"/>
    <n v="0.55000000000000004"/>
    <n v="16.875"/>
    <n v="2.3539999999999996"/>
    <n v="141.71"/>
    <n v="19.228999999999999"/>
  </r>
  <r>
    <s v="16:40:55"/>
    <s v="869(2)2+4185"/>
    <s v="S"/>
    <x v="1"/>
    <s v="PAY"/>
    <s v="COMPLETED"/>
    <x v="7"/>
    <s v="18:05:03"/>
    <x v="6"/>
    <s v="LIMA"/>
    <s v="SAN JUAN DE LURIGANCHO"/>
    <s v="Motocicleta"/>
    <x v="1474"/>
    <n v="10.67"/>
    <n v="3.75"/>
    <n v="4.5"/>
    <n v="0.55000000000000004"/>
    <n v="16.875"/>
    <n v="5.8685"/>
    <n v="244.42"/>
    <n v="22.743500000000001"/>
  </r>
  <r>
    <s v="16:46:15"/>
    <s v="216//+.*2155"/>
    <s v="S"/>
    <x v="1"/>
    <s v="PAY"/>
    <s v="COMPLETED"/>
    <x v="7"/>
    <s v="18:00:21"/>
    <x v="6"/>
    <s v="LA VICTORIA"/>
    <s v="LIMA"/>
    <s v="Motocicleta"/>
    <x v="231"/>
    <n v="10.06"/>
    <n v="3.75"/>
    <n v="4.5"/>
    <n v="0.55000000000000004"/>
    <n v="16.875"/>
    <n v="5.5330000000000004"/>
    <n v="215.39"/>
    <n v="22.408000000000001"/>
  </r>
  <r>
    <s v="16:47:53"/>
    <s v="257.-/++176"/>
    <s v="S"/>
    <x v="1"/>
    <s v="PAY"/>
    <s v="COMPLETED"/>
    <x v="7"/>
    <s v="18:16:22"/>
    <x v="6"/>
    <s v="LA VICTORIA"/>
    <s v="SURQUILLO"/>
    <s v="Motocicleta"/>
    <x v="1461"/>
    <n v="7.1099999999999994"/>
    <n v="3.75"/>
    <n v="4.5"/>
    <n v="0.55000000000000004"/>
    <n v="16.875"/>
    <n v="3.9104999999999999"/>
    <n v="17.38"/>
    <n v="20.785499999999999"/>
  </r>
  <r>
    <s v="16:48:04"/>
    <s v="784,0.)*538"/>
    <s v="S"/>
    <x v="1"/>
    <s v="COD"/>
    <s v="WAITING"/>
    <x v="7"/>
    <s v="17:32:25"/>
    <x v="13"/>
    <s v="SANTA ANITA"/>
    <s v="ATE"/>
    <s v="Motocicleta"/>
    <x v="1408"/>
    <n v="0"/>
    <n v="3.75"/>
    <n v="4.5"/>
    <n v="0.55000000000000004"/>
    <n v="5.625"/>
    <n v="0"/>
    <n v="55.39"/>
    <n v="5.625"/>
  </r>
  <r>
    <s v="16:51:57"/>
    <s v="571+)12,2217"/>
    <s v="S"/>
    <x v="1"/>
    <s v="CCD"/>
    <s v="WAITING"/>
    <x v="7"/>
    <s v="16:53:58"/>
    <x v="2"/>
    <s v="LIMA"/>
    <s v="RIMAC"/>
    <s v="Motocicleta"/>
    <x v="287"/>
    <n v="0"/>
    <n v="3.75"/>
    <n v="4.5"/>
    <n v="0.55000000000000004"/>
    <n v="15.975"/>
    <n v="0"/>
    <n v="102.33"/>
    <n v="15.975"/>
  </r>
  <r>
    <s v="16:52:53"/>
    <s v="382,/(00214"/>
    <s v="S"/>
    <x v="1"/>
    <s v="CCD"/>
    <s v="WAITING"/>
    <x v="7"/>
    <s v="16:53:53"/>
    <x v="2"/>
    <s v="SAN MARTIN DE PORRES"/>
    <s v="COMAS"/>
    <s v="Motocicleta"/>
    <x v="244"/>
    <n v="8.49"/>
    <n v="3.75"/>
    <n v="4.5"/>
    <n v="0.55000000000000004"/>
    <n v="16.875"/>
    <n v="4.6695000000000002"/>
    <n v="53.36"/>
    <n v="21.544499999999999"/>
  </r>
  <r>
    <s v="16:53:55"/>
    <s v="841,10/11822"/>
    <s v="S"/>
    <x v="1"/>
    <s v="PAY"/>
    <s v="COMPLETED"/>
    <x v="7"/>
    <s v="19:13:39"/>
    <x v="0"/>
    <s v="LIMA"/>
    <s v="SAN JUAN DE LURIGANCHO"/>
    <s v="Motocicleta"/>
    <x v="993"/>
    <n v="0"/>
    <n v="3.75"/>
    <n v="4.5"/>
    <n v="0.55000000000000004"/>
    <n v="13.32"/>
    <n v="0"/>
    <n v="46.48"/>
    <n v="13.32"/>
  </r>
  <r>
    <s v="16:57:27"/>
    <s v="948/*0007165"/>
    <s v="S"/>
    <x v="1"/>
    <s v="CCD"/>
    <s v="COMPLETED"/>
    <x v="7"/>
    <s v="19:05:35"/>
    <x v="0"/>
    <s v="MIRAFLORES"/>
    <s v="MIRAFLORES"/>
    <s v="Motocicleta"/>
    <x v="1504"/>
    <n v="11.63"/>
    <n v="3.75"/>
    <n v="4.5"/>
    <n v="0.55000000000000004"/>
    <n v="16.875"/>
    <n v="6.3965000000000005"/>
    <n v="89.67"/>
    <n v="23.2715"/>
  </r>
  <r>
    <s v="16:58:08"/>
    <s v="8011,2-)9180"/>
    <s v="S"/>
    <x v="2"/>
    <s v="PAY"/>
    <s v="COMPLETED"/>
    <x v="5"/>
    <s v="14:04:17"/>
    <x v="9"/>
    <s v="SURQUILLO"/>
    <s v="LA VICTORIA"/>
    <s v="Motocicleta"/>
    <x v="945"/>
    <n v="0"/>
    <n v="12"/>
    <n v="8"/>
    <n v="2.65"/>
    <n v="55.12"/>
    <n v="0"/>
    <n v="54.77"/>
    <n v="55.12"/>
  </r>
  <r>
    <s v="17:01:23"/>
    <s v="44+,0(15790"/>
    <s v="S"/>
    <x v="1"/>
    <s v="PAY"/>
    <s v="COMPLETED"/>
    <x v="7"/>
    <s v="18:19:44"/>
    <x v="6"/>
    <s v="SAN JUAN DE MIRAFLORES"/>
    <s v="SANTIAGO DE SURCO"/>
    <s v="Motocicleta"/>
    <x v="1034"/>
    <n v="10.42"/>
    <n v="3.75"/>
    <n v="4.5"/>
    <n v="0.55000000000000004"/>
    <n v="16.875"/>
    <n v="5.7310000000000008"/>
    <n v="213.91"/>
    <n v="22.606000000000002"/>
  </r>
  <r>
    <s v="17:05:18"/>
    <s v="355-(2),766"/>
    <s v="S"/>
    <x v="1"/>
    <s v="CCD"/>
    <s v="COMPLETED"/>
    <x v="7"/>
    <s v="18:25:31"/>
    <x v="6"/>
    <s v="BARRANCO"/>
    <s v="SAN ISIDRO"/>
    <s v="Motocicleta"/>
    <x v="1338"/>
    <n v="5.26"/>
    <n v="3.75"/>
    <n v="4.5"/>
    <n v="0.55000000000000004"/>
    <n v="16.875"/>
    <n v="2.8930000000000002"/>
    <n v="65.260000000000005"/>
    <n v="19.768000000000001"/>
  </r>
  <r>
    <s v="17:05:46"/>
    <s v="103))*0.4652"/>
    <s v="S"/>
    <x v="3"/>
    <s v="PAY"/>
    <s v="COMPLETED"/>
    <x v="7"/>
    <s v="17:41:42"/>
    <x v="13"/>
    <s v="LIMA"/>
    <s v="PUEBLO LIBRE"/>
    <s v="Motocicleta"/>
    <x v="864"/>
    <n v="17.97"/>
    <n v="3"/>
    <n v="3.5"/>
    <n v="0.75"/>
    <n v="10.5"/>
    <n v="13.477499999999999"/>
    <n v="223.09"/>
    <n v="23.977499999999999"/>
  </r>
  <r>
    <s v="17:10:05"/>
    <s v="72--+-06620"/>
    <s v="S"/>
    <x v="1"/>
    <s v="PAY"/>
    <s v="COMPLETED"/>
    <x v="7"/>
    <s v="17:52:23"/>
    <x v="13"/>
    <s v="SAN JUAN DE MIRAFLORES"/>
    <s v="VILLA MARIA DEL TRIUNFO"/>
    <s v="Motocicleta"/>
    <x v="391"/>
    <n v="1.2800000000000002"/>
    <n v="3.75"/>
    <n v="4.5"/>
    <n v="0.55000000000000004"/>
    <n v="16.875"/>
    <n v="0.70400000000000018"/>
    <n v="108.46"/>
    <n v="17.579000000000001"/>
  </r>
  <r>
    <s v="17:11:06"/>
    <s v="154,(+0/5878"/>
    <s v="S"/>
    <x v="1"/>
    <s v="PAY"/>
    <s v="COMPLETED"/>
    <x v="7"/>
    <s v="18:06:02"/>
    <x v="6"/>
    <s v="JESUS MARIA"/>
    <s v="MAGDALENA DEL MAR"/>
    <s v="Motocicleta"/>
    <x v="841"/>
    <n v="6.85"/>
    <n v="3.75"/>
    <n v="4.5"/>
    <n v="0.55000000000000004"/>
    <n v="16.875"/>
    <n v="3.7675000000000001"/>
    <n v="87.26"/>
    <n v="20.642499999999998"/>
  </r>
  <r>
    <s v="17:13:45"/>
    <s v="2702/(+,6521"/>
    <s v="S"/>
    <x v="3"/>
    <s v="PAY"/>
    <s v="COMPLETED"/>
    <x v="7"/>
    <s v="17:45:03"/>
    <x v="13"/>
    <s v="LIMA"/>
    <s v="LA MOLINA"/>
    <s v="Motocicleta"/>
    <x v="780"/>
    <n v="4.6500000000000004"/>
    <n v="3"/>
    <n v="3.5"/>
    <n v="0.75"/>
    <n v="10.5"/>
    <n v="3.4875000000000003"/>
    <n v="210.71"/>
    <n v="13.987500000000001"/>
  </r>
  <r>
    <s v="17:20:50"/>
    <s v="272)20(-3396"/>
    <s v="M"/>
    <x v="0"/>
    <s v="CCD"/>
    <s v="COMPLETED"/>
    <x v="5"/>
    <s v="12:50:59"/>
    <x v="7"/>
    <s v="BRENA"/>
    <s v="MIRAFLORES"/>
    <s v="Motocicleta"/>
    <x v="1729"/>
    <n v="2.58"/>
    <n v="2.5"/>
    <n v="3"/>
    <n v="1.2"/>
    <n v="7.5"/>
    <n v="3.0960000000000001"/>
    <n v="151.04"/>
    <n v="10.596"/>
  </r>
  <r>
    <s v="17:37:17"/>
    <s v="392-0*(15535"/>
    <s v="S"/>
    <x v="1"/>
    <s v="PAY"/>
    <s v="COMPLETED"/>
    <x v="7"/>
    <s v="18:01:24"/>
    <x v="6"/>
    <s v="BRENA"/>
    <s v="CALLAO"/>
    <s v="Motocicleta"/>
    <x v="416"/>
    <n v="3.74"/>
    <n v="3.75"/>
    <n v="4.5"/>
    <n v="0.55000000000000004"/>
    <n v="16.875"/>
    <n v="2.0570000000000004"/>
    <n v="245.39"/>
    <n v="18.932000000000002"/>
  </r>
  <r>
    <s v="17:40:48"/>
    <s v="345001/)3119"/>
    <s v="S"/>
    <x v="1"/>
    <s v="PAY"/>
    <s v="COMPLETED"/>
    <x v="7"/>
    <s v="18:38:32"/>
    <x v="6"/>
    <s v="BRENA"/>
    <s v="LIMA"/>
    <s v="Motocicleta"/>
    <x v="1730"/>
    <n v="3.41"/>
    <n v="3.75"/>
    <n v="4.5"/>
    <n v="0.55000000000000004"/>
    <n v="16.875"/>
    <n v="1.8755000000000002"/>
    <n v="175.55"/>
    <n v="18.750499999999999"/>
  </r>
  <r>
    <s v="17:47:31"/>
    <s v="86-,1122822"/>
    <s v="S"/>
    <x v="3"/>
    <s v="COD"/>
    <s v="COMPLETED"/>
    <x v="7"/>
    <s v="18:54:11"/>
    <x v="6"/>
    <s v="SURQUILLO"/>
    <s v="SAN ISIDRO"/>
    <s v="Motocicleta"/>
    <x v="639"/>
    <n v="5.8100000000000005"/>
    <n v="3"/>
    <n v="3.5"/>
    <n v="0.75"/>
    <n v="10.5"/>
    <n v="4.3574999999999999"/>
    <n v="45.87"/>
    <n v="14.8575"/>
  </r>
  <r>
    <s v="17:49:03"/>
    <s v="898*1(0+485"/>
    <s v="S"/>
    <x v="2"/>
    <s v="PAY"/>
    <s v="COMPLETED"/>
    <x v="5"/>
    <s v="18:30:06"/>
    <x v="6"/>
    <s v="SURQUILLO"/>
    <s v="MIRAFLORES"/>
    <s v="Motocicleta"/>
    <x v="1259"/>
    <n v="8.5300000000000011"/>
    <n v="12"/>
    <n v="8"/>
    <n v="2.65"/>
    <n v="96"/>
    <n v="22.604500000000002"/>
    <n v="238.55"/>
    <n v="118.6045"/>
  </r>
  <r>
    <s v="17:53:58"/>
    <s v="2892((2*7032"/>
    <s v="S"/>
    <x v="1"/>
    <s v="PAY"/>
    <s v="COMPLETED"/>
    <x v="5"/>
    <s v="11:19:56"/>
    <x v="5"/>
    <s v="LA MOLINA"/>
    <s v="LA MOLINA"/>
    <s v="Motocicleta"/>
    <x v="1557"/>
    <n v="8.2899999999999991"/>
    <n v="3.75"/>
    <n v="4.5"/>
    <n v="0.55000000000000004"/>
    <n v="16.875"/>
    <n v="4.5594999999999999"/>
    <n v="143.05000000000001"/>
    <n v="21.4345"/>
  </r>
  <r>
    <s v="17:57:45"/>
    <s v="4051.01,5168"/>
    <s v="S"/>
    <x v="1"/>
    <s v="PAY"/>
    <s v="COMPLETED"/>
    <x v="5"/>
    <s v="12:06:08"/>
    <x v="7"/>
    <s v="CALLAO"/>
    <s v="SAN MARTIN DE PORRES"/>
    <s v="Motocicleta"/>
    <x v="8"/>
    <n v="5.51"/>
    <n v="3.75"/>
    <n v="4.5"/>
    <n v="0.55000000000000004"/>
    <n v="16.875"/>
    <n v="3.0305"/>
    <n v="77.28"/>
    <n v="19.9055"/>
  </r>
  <r>
    <s v="17:59:16"/>
    <s v="476+12/)3353"/>
    <s v="S"/>
    <x v="1"/>
    <s v="PAY"/>
    <s v="COMPLETED"/>
    <x v="7"/>
    <s v="19:35:47"/>
    <x v="0"/>
    <s v="LIMA"/>
    <s v="INDEPENDENCIA"/>
    <s v="Motocicleta"/>
    <x v="1731"/>
    <n v="0"/>
    <n v="3.75"/>
    <n v="4.5"/>
    <n v="0.55000000000000004"/>
    <n v="15.48"/>
    <n v="0"/>
    <n v="32.18"/>
    <n v="15.48"/>
  </r>
  <r>
    <s v="18:02:20"/>
    <s v="754*.,-)2455"/>
    <s v="S"/>
    <x v="1"/>
    <s v="PAY"/>
    <s v="IN_PROGRESS"/>
    <x v="5"/>
    <s v="08:39:00"/>
    <x v="8"/>
    <s v="SURQUILLO"/>
    <s v="SAN JUAN DE LURIGANCHO"/>
    <s v="Motocicleta"/>
    <x v="1171"/>
    <n v="0"/>
    <n v="3.75"/>
    <n v="4.5"/>
    <n v="0.55000000000000004"/>
    <n v="12.419999999999998"/>
    <n v="0"/>
    <n v="30.65"/>
    <n v="12.419999999999998"/>
  </r>
  <r>
    <s v="18:02:20"/>
    <s v="195./0114676"/>
    <s v="S"/>
    <x v="0"/>
    <s v="PAY"/>
    <s v="COMPLETED"/>
    <x v="5"/>
    <s v="15:33:20"/>
    <x v="11"/>
    <s v="SURQUILLO"/>
    <s v="SAN JUAN DE LURIGANCHO"/>
    <s v="Motocicleta"/>
    <x v="1357"/>
    <n v="8.58"/>
    <n v="2.5"/>
    <n v="3"/>
    <n v="1.2"/>
    <n v="7.5"/>
    <n v="10.295999999999999"/>
    <n v="77.91"/>
    <n v="17.795999999999999"/>
  </r>
  <r>
    <s v="18:10:39"/>
    <s v="983)++012751"/>
    <s v="S"/>
    <x v="3"/>
    <s v="PAY"/>
    <s v="COMPLETED"/>
    <x v="7"/>
    <s v="22:03:36"/>
    <x v="15"/>
    <s v="SURQUILLO"/>
    <s v="LINCE"/>
    <s v="Motocicleta"/>
    <x v="765"/>
    <n v="4.71"/>
    <n v="3"/>
    <n v="3.5"/>
    <n v="0.75"/>
    <n v="10.5"/>
    <n v="3.5324999999999998"/>
    <n v="209.69"/>
    <n v="14.032499999999999"/>
  </r>
  <r>
    <s v="18:11:05"/>
    <s v="570(),2,5193"/>
    <s v="S"/>
    <x v="3"/>
    <s v="PAY"/>
    <s v="COMPLETED"/>
    <x v="7"/>
    <s v="22:04:03"/>
    <x v="15"/>
    <s v="SURQUILLO"/>
    <s v="SAN BORJA"/>
    <s v="Motocicleta"/>
    <x v="1232"/>
    <n v="17.690000000000001"/>
    <n v="3"/>
    <n v="3.5"/>
    <n v="0.75"/>
    <n v="10.5"/>
    <n v="13.267500000000002"/>
    <n v="184.98"/>
    <n v="23.767500000000002"/>
  </r>
  <r>
    <s v="18:11:57"/>
    <s v="3471-(/+1285"/>
    <s v="S"/>
    <x v="3"/>
    <s v="PAY"/>
    <s v="WAITING"/>
    <x v="5"/>
    <s v="18:02:18"/>
    <x v="6"/>
    <s v="LIMA"/>
    <s v="MIRAFLORES"/>
    <s v="Motocicleta"/>
    <x v="493"/>
    <n v="6.4"/>
    <n v="3"/>
    <n v="3.5"/>
    <n v="0.75"/>
    <n v="10.5"/>
    <n v="4.8000000000000007"/>
    <n v="45.5"/>
    <n v="15.3"/>
  </r>
  <r>
    <s v="18:13:55"/>
    <s v="1070-1/(1776"/>
    <s v="S"/>
    <x v="1"/>
    <s v="PAY"/>
    <s v="COMPLETED"/>
    <x v="5"/>
    <s v="11:08:28"/>
    <x v="5"/>
    <s v="CHORRILLOS"/>
    <s v="SAN JUAN DE MIRAFLORES"/>
    <s v="Motocicleta"/>
    <x v="1311"/>
    <n v="14.14"/>
    <n v="3.75"/>
    <n v="4.5"/>
    <n v="0.55000000000000004"/>
    <n v="16.875"/>
    <n v="7.777000000000001"/>
    <n v="173.78"/>
    <n v="24.652000000000001"/>
  </r>
  <r>
    <s v="18:15:53"/>
    <s v="380/),2)2294"/>
    <s v="S"/>
    <x v="1"/>
    <s v="PAY"/>
    <s v="IN_PROGRESS"/>
    <x v="5"/>
    <s v="10:09:44"/>
    <x v="4"/>
    <s v="SURQUILLO"/>
    <s v="MIRAFLORES"/>
    <s v="Motocicleta"/>
    <x v="1634"/>
    <n v="1.17"/>
    <n v="3.75"/>
    <n v="4.5"/>
    <n v="0.55000000000000004"/>
    <n v="16.875"/>
    <n v="0.64349999999999996"/>
    <n v="61.83"/>
    <n v="17.5185"/>
  </r>
  <r>
    <s v="18:15:53"/>
    <s v="520.)2/03826"/>
    <s v="S"/>
    <x v="0"/>
    <s v="PAY"/>
    <s v="COMPLETED"/>
    <x v="12"/>
    <s v="13:01:20"/>
    <x v="3"/>
    <s v="SURQUILLO"/>
    <s v="MIRAFLORES"/>
    <s v="Motocicleta"/>
    <x v="1083"/>
    <n v="7.85"/>
    <n v="2.5"/>
    <n v="3"/>
    <n v="1.2"/>
    <n v="7.5"/>
    <n v="9.42"/>
    <n v="15.4"/>
    <n v="16.920000000000002"/>
  </r>
  <r>
    <s v="18:22:08"/>
    <s v="592)--1+3813"/>
    <s v="S"/>
    <x v="1"/>
    <s v="PAY"/>
    <s v="COMPLETED"/>
    <x v="5"/>
    <s v="11:47:34"/>
    <x v="5"/>
    <s v="LA MOLINA"/>
    <s v="SANTA ANITA"/>
    <s v="Motocicleta"/>
    <x v="102"/>
    <n v="0"/>
    <n v="3.75"/>
    <n v="4.5"/>
    <n v="0.55000000000000004"/>
    <n v="11.07"/>
    <n v="0"/>
    <n v="225.57"/>
    <n v="11.07"/>
  </r>
  <r>
    <s v="18:23:53"/>
    <s v="429.,2)14493"/>
    <s v="S"/>
    <x v="1"/>
    <s v="PAY"/>
    <s v="COMPLETED"/>
    <x v="5"/>
    <s v="10:09:07"/>
    <x v="4"/>
    <s v="LA MOLINA"/>
    <s v="ATE"/>
    <s v="Motocicleta"/>
    <x v="940"/>
    <n v="2.41"/>
    <n v="3.75"/>
    <n v="4.5"/>
    <n v="0.55000000000000004"/>
    <n v="16.875"/>
    <n v="1.3255000000000001"/>
    <n v="188.69"/>
    <n v="18.200500000000002"/>
  </r>
  <r>
    <s v="18:26:30"/>
    <s v="487((,-(7679"/>
    <s v="S"/>
    <x v="2"/>
    <s v="PAY"/>
    <s v="COMPLETED"/>
    <x v="5"/>
    <s v="10:50:35"/>
    <x v="4"/>
    <s v="SURQUILLO"/>
    <s v="SAN BORJA"/>
    <s v="Motocicleta"/>
    <x v="778"/>
    <n v="8.0000000000000071E-2"/>
    <n v="12"/>
    <n v="8"/>
    <n v="2.65"/>
    <n v="96"/>
    <n v="0.21200000000000019"/>
    <n v="89.31"/>
    <n v="96.212000000000003"/>
  </r>
  <r>
    <s v="18:29:10"/>
    <s v="577(2+..4213"/>
    <s v="S"/>
    <x v="1"/>
    <s v="PAY"/>
    <s v="COMPLETED"/>
    <x v="5"/>
    <s v="08:42:56"/>
    <x v="8"/>
    <s v="LA MOLINA"/>
    <s v="EL AGUSTINO"/>
    <s v="Motocicleta"/>
    <x v="1732"/>
    <n v="5.98"/>
    <n v="3.75"/>
    <n v="4.5"/>
    <n v="0.55000000000000004"/>
    <n v="16.875"/>
    <n v="3.2890000000000006"/>
    <n v="178.65"/>
    <n v="20.164000000000001"/>
  </r>
  <r>
    <s v="18:30:43"/>
    <s v="200**,(28498"/>
    <s v="S"/>
    <x v="1"/>
    <s v="PAY"/>
    <s v="IN_PROGRESS"/>
    <x v="5"/>
    <s v="10:10:49"/>
    <x v="4"/>
    <s v="SURQUILLO"/>
    <s v="JESUS MARIA"/>
    <s v="Motocicleta"/>
    <x v="436"/>
    <n v="0"/>
    <n v="3.75"/>
    <n v="4.5"/>
    <n v="0.55000000000000004"/>
    <n v="11.385000000000002"/>
    <n v="0"/>
    <n v="202.08"/>
    <n v="11.385000000000002"/>
  </r>
  <r>
    <s v="18:30:43"/>
    <s v="705/(.0/9480"/>
    <s v="S"/>
    <x v="1"/>
    <s v="PAY"/>
    <s v="COMPLETED"/>
    <x v="5"/>
    <s v="18:33:26"/>
    <x v="6"/>
    <s v="SURQUILLO"/>
    <s v="JESUS MARIA"/>
    <s v="Motocicleta"/>
    <x v="1111"/>
    <n v="10.4"/>
    <n v="3.75"/>
    <n v="4.5"/>
    <n v="0.55000000000000004"/>
    <n v="16.875"/>
    <n v="5.7200000000000006"/>
    <n v="49.76"/>
    <n v="22.594999999999999"/>
  </r>
  <r>
    <s v="18:32:45"/>
    <s v="924(/*+(6923"/>
    <s v="M"/>
    <x v="0"/>
    <s v="CCD"/>
    <s v="COMPLETED"/>
    <x v="5"/>
    <s v="12:17:53"/>
    <x v="7"/>
    <s v="RIMAC"/>
    <s v="MIRAFLORES"/>
    <s v="Motocicleta"/>
    <x v="1358"/>
    <n v="9.75"/>
    <n v="2.5"/>
    <n v="3"/>
    <n v="1.2"/>
    <n v="7.5"/>
    <n v="11.7"/>
    <n v="135.02000000000001"/>
    <n v="19.2"/>
  </r>
  <r>
    <s v="18:35:04"/>
    <s v="196...2,9733"/>
    <s v="S"/>
    <x v="1"/>
    <s v="PAY"/>
    <s v="COMPLETED"/>
    <x v="5"/>
    <s v="13:51:29"/>
    <x v="3"/>
    <s v="ATE"/>
    <s v="LURIGANCHO"/>
    <s v="Motocicleta"/>
    <x v="42"/>
    <n v="13.649999999999999"/>
    <n v="3.75"/>
    <n v="4.5"/>
    <n v="0.55000000000000004"/>
    <n v="16.875"/>
    <n v="7.5074999999999994"/>
    <n v="248.88"/>
    <n v="24.3825"/>
  </r>
  <r>
    <s v="18:37:23"/>
    <s v="993+(*2+3725"/>
    <s v="S"/>
    <x v="1"/>
    <s v="PAY"/>
    <s v="COMPLETED"/>
    <x v="5"/>
    <s v="10:41:44"/>
    <x v="4"/>
    <s v="PUEBLO LIBRE"/>
    <s v="CALLAO"/>
    <s v="Motocicleta"/>
    <x v="1082"/>
    <n v="5.6999999999999993"/>
    <n v="3.75"/>
    <n v="4.5"/>
    <n v="0.55000000000000004"/>
    <n v="16.875"/>
    <n v="3.1349999999999998"/>
    <n v="169.83"/>
    <n v="20.009999999999998"/>
  </r>
  <r>
    <s v="18:38:59"/>
    <s v="19(.10/4832"/>
    <s v="S"/>
    <x v="2"/>
    <s v="PAY"/>
    <s v="COMPLETED"/>
    <x v="5"/>
    <s v="10:14:02"/>
    <x v="4"/>
    <s v="SURQUILLO"/>
    <s v="SAN BORJA"/>
    <s v="Motocicleta"/>
    <x v="13"/>
    <n v="0"/>
    <n v="12"/>
    <n v="8"/>
    <n v="2.65"/>
    <n v="24.4"/>
    <n v="0"/>
    <n v="172.52"/>
    <n v="24.4"/>
  </r>
  <r>
    <s v="18:40:09"/>
    <s v="372)*0)-7011"/>
    <s v="S"/>
    <x v="1"/>
    <s v="PAY"/>
    <s v="COMPLETED"/>
    <x v="5"/>
    <s v="08:39:04"/>
    <x v="8"/>
    <s v="LA MOLINA"/>
    <s v="LA MOLINA"/>
    <s v="Motocicleta"/>
    <x v="1715"/>
    <n v="9.5500000000000007"/>
    <n v="3.75"/>
    <n v="4.5"/>
    <n v="0.55000000000000004"/>
    <n v="16.875"/>
    <n v="5.2525000000000004"/>
    <n v="55.2"/>
    <n v="22.127500000000001"/>
  </r>
  <r>
    <s v="18:53:27"/>
    <s v="617*+1))7431"/>
    <m/>
    <x v="1"/>
    <s v="COD"/>
    <s v="COMPLETED"/>
    <x v="7"/>
    <s v="19:24:37"/>
    <x v="0"/>
    <s v="SURQUILLO"/>
    <s v="SAN ISIDRO"/>
    <s v="Motocicleta"/>
    <x v="947"/>
    <n v="13.75"/>
    <n v="3.75"/>
    <n v="4.5"/>
    <n v="0.55000000000000004"/>
    <n v="16.875"/>
    <n v="7.5625000000000009"/>
    <n v="13.73"/>
    <n v="24.4375"/>
  </r>
  <r>
    <s v="18:54:58"/>
    <s v="990//0)(1253"/>
    <s v="S"/>
    <x v="0"/>
    <s v="CCD"/>
    <s v="COMPLETED"/>
    <x v="5"/>
    <s v="11:51:05"/>
    <x v="5"/>
    <s v="LINCE"/>
    <s v="JESUS MARIA"/>
    <s v="Motocicleta"/>
    <x v="1225"/>
    <n v="8.74"/>
    <n v="2.5"/>
    <n v="3"/>
    <n v="1.2"/>
    <n v="7.5"/>
    <n v="10.488"/>
    <n v="245.07"/>
    <n v="17.988"/>
  </r>
  <r>
    <s v="18:58:53"/>
    <s v="56-*,++2590"/>
    <s v="S"/>
    <x v="0"/>
    <s v="CCD"/>
    <s v="COMPLETED"/>
    <x v="6"/>
    <s v="11:03:06"/>
    <x v="5"/>
    <s v="BARRANCO"/>
    <s v="CHORRILLOS"/>
    <s v="Motocicleta"/>
    <x v="1288"/>
    <n v="5.52"/>
    <n v="2.5"/>
    <n v="3"/>
    <n v="1.2"/>
    <n v="7.5"/>
    <n v="6.6239999999999997"/>
    <n v="20.59"/>
    <n v="14.123999999999999"/>
  </r>
  <r>
    <s v="19:00:25"/>
    <s v="2390.0-14280"/>
    <s v="S"/>
    <x v="0"/>
    <s v="CCD"/>
    <s v="COMPLETED"/>
    <x v="5"/>
    <s v="11:39:49"/>
    <x v="5"/>
    <s v="BARRANCO"/>
    <s v="SAN BORJA"/>
    <s v="Motocicleta"/>
    <x v="1733"/>
    <n v="15.649999999999999"/>
    <n v="2.5"/>
    <n v="3"/>
    <n v="1.2"/>
    <n v="7.5"/>
    <n v="18.779999999999998"/>
    <n v="106.01"/>
    <n v="26.279999999999998"/>
  </r>
  <r>
    <s v="19:02:07"/>
    <s v="570.)/+)2362"/>
    <s v="S"/>
    <x v="0"/>
    <s v="CCD"/>
    <s v="COMPLETED"/>
    <x v="5"/>
    <s v="11:47:54"/>
    <x v="5"/>
    <s v="SANTIAGO DE SURCO"/>
    <s v="SAN ISIDRO"/>
    <s v="Motocicleta"/>
    <x v="963"/>
    <n v="12.29"/>
    <n v="2.5"/>
    <n v="3"/>
    <n v="1.2"/>
    <n v="7.5"/>
    <n v="14.747999999999998"/>
    <n v="234.26"/>
    <n v="22.247999999999998"/>
  </r>
  <r>
    <s v="19:04:07"/>
    <s v="735--+0*9848"/>
    <s v="S"/>
    <x v="1"/>
    <s v="PAY"/>
    <s v="COMPLETED"/>
    <x v="5"/>
    <s v="11:50:32"/>
    <x v="5"/>
    <s v="LIMA"/>
    <s v="SAN JUAN DE LURIGANCHO"/>
    <s v="Motocicleta"/>
    <x v="1734"/>
    <n v="11.08"/>
    <n v="3.75"/>
    <n v="4.5"/>
    <n v="0.55000000000000004"/>
    <n v="16.875"/>
    <n v="6.0940000000000003"/>
    <n v="124.37"/>
    <n v="22.969000000000001"/>
  </r>
  <r>
    <s v="19:06:20"/>
    <s v="9571..)*6406"/>
    <s v="S"/>
    <x v="1"/>
    <s v="PAY"/>
    <s v="COMPLETED"/>
    <x v="5"/>
    <s v="12:21:57"/>
    <x v="7"/>
    <s v="LIMA"/>
    <s v="SANTA ANITA"/>
    <s v="Motocicleta"/>
    <x v="140"/>
    <n v="9.85"/>
    <n v="3.75"/>
    <n v="4.5"/>
    <n v="0.55000000000000004"/>
    <n v="16.875"/>
    <n v="5.4175000000000004"/>
    <n v="10.68"/>
    <n v="22.2925"/>
  </r>
  <r>
    <s v="19:08:30"/>
    <s v="888/,2)/3536"/>
    <s v="S"/>
    <x v="0"/>
    <s v="CCD"/>
    <s v="COMPLETED"/>
    <x v="5"/>
    <s v="11:56:44"/>
    <x v="5"/>
    <s v="BARRANCO"/>
    <s v="MIRAFLORES"/>
    <s v="Motocicleta"/>
    <x v="485"/>
    <n v="4.92"/>
    <n v="2.5"/>
    <n v="3"/>
    <n v="1.2"/>
    <n v="7.5"/>
    <n v="5.9039999999999999"/>
    <n v="23.97"/>
    <n v="13.404"/>
  </r>
  <r>
    <s v="19:13:03"/>
    <s v="80)*1+*2636"/>
    <s v="M"/>
    <x v="0"/>
    <s v="CCD"/>
    <s v="COMPLETED"/>
    <x v="5"/>
    <s v="12:19:03"/>
    <x v="7"/>
    <s v="MIRAFLORES"/>
    <s v="LA MOLINA"/>
    <s v="Motocicleta"/>
    <x v="907"/>
    <n v="0"/>
    <n v="2.5"/>
    <n v="3"/>
    <n v="1.2"/>
    <n v="3.09"/>
    <n v="0"/>
    <n v="211.21"/>
    <n v="3.09"/>
  </r>
  <r>
    <s v="19:14:08"/>
    <s v="9692*.+-1211"/>
    <s v="S"/>
    <x v="3"/>
    <s v="PAY"/>
    <s v="COMPLETED"/>
    <x v="7"/>
    <s v="20:13:57"/>
    <x v="12"/>
    <s v="LIMA"/>
    <s v="SANTIAGO DE SURCO"/>
    <s v="Motocicleta"/>
    <x v="1452"/>
    <n v="9.5399999999999991"/>
    <n v="3"/>
    <n v="3.5"/>
    <n v="0.75"/>
    <n v="10.5"/>
    <n v="7.1549999999999994"/>
    <n v="173.22"/>
    <n v="17.655000000000001"/>
  </r>
  <r>
    <s v="19:19:03"/>
    <s v="94202(004849"/>
    <s v="S"/>
    <x v="3"/>
    <s v="PAY"/>
    <s v="WAITING"/>
    <x v="7"/>
    <s v="22:55:04"/>
    <x v="15"/>
    <s v="LIMA"/>
    <s v="SANTIAGO DE SURCO"/>
    <s v="Motocicleta"/>
    <x v="1365"/>
    <n v="7.3699999999999992"/>
    <n v="3"/>
    <n v="3.5"/>
    <n v="0.75"/>
    <n v="10.5"/>
    <n v="5.5274999999999999"/>
    <n v="171.89"/>
    <n v="16.0275"/>
  </r>
  <r>
    <s v="19:19:08"/>
    <s v="230))+.18556"/>
    <s v="S"/>
    <x v="3"/>
    <s v="PAY"/>
    <s v="COMPLETED"/>
    <x v="7"/>
    <s v="20:15:52"/>
    <x v="12"/>
    <s v="LIMA"/>
    <s v="SANTIAGO DE SURCO"/>
    <s v="Motocicleta"/>
    <x v="1735"/>
    <n v="8.6300000000000008"/>
    <n v="3"/>
    <n v="3.5"/>
    <n v="0.75"/>
    <n v="10.5"/>
    <n v="6.4725000000000001"/>
    <n v="182.8"/>
    <n v="16.9725"/>
  </r>
  <r>
    <s v="19:23:22"/>
    <s v="292+,.2+1719"/>
    <m/>
    <x v="1"/>
    <s v="COD"/>
    <s v="COMPLETED"/>
    <x v="7"/>
    <s v="19:56:40"/>
    <x v="0"/>
    <s v="SURQUILLO"/>
    <s v="SAN BORJA"/>
    <s v="Motocicleta"/>
    <x v="1736"/>
    <n v="0"/>
    <n v="3.75"/>
    <n v="4.5"/>
    <n v="0.55000000000000004"/>
    <n v="6.1650000000000009"/>
    <n v="0"/>
    <n v="175.54"/>
    <n v="6.1650000000000009"/>
  </r>
  <r>
    <s v="19:24:45"/>
    <s v="28(-//.9185"/>
    <s v="S"/>
    <x v="1"/>
    <s v="PAY"/>
    <s v="WAITING"/>
    <x v="5"/>
    <s v="10:36:57"/>
    <x v="4"/>
    <s v="SURQUILLO"/>
    <s v="MIRAFLORES"/>
    <s v="Motocicleta"/>
    <x v="658"/>
    <n v="3.42"/>
    <n v="3.75"/>
    <n v="4.5"/>
    <n v="0.55000000000000004"/>
    <n v="16.875"/>
    <n v="1.881"/>
    <n v="200.64"/>
    <n v="18.756"/>
  </r>
  <r>
    <s v="19:24:45"/>
    <s v="380+*2-(2484"/>
    <s v="S"/>
    <x v="0"/>
    <s v="PAY"/>
    <s v="COMPLETED"/>
    <x v="5"/>
    <s v="12:37:39"/>
    <x v="7"/>
    <s v="SURQUILLO"/>
    <s v="MIRAFLORES"/>
    <s v="Motocicleta"/>
    <x v="1737"/>
    <n v="0.25"/>
    <n v="2.5"/>
    <n v="3"/>
    <n v="1.2"/>
    <n v="7.5"/>
    <n v="0.3"/>
    <n v="124.5"/>
    <n v="7.8"/>
  </r>
  <r>
    <s v="19:30:51"/>
    <s v="6(2)027558"/>
    <m/>
    <x v="1"/>
    <s v="COD"/>
    <s v="COMPLETED"/>
    <x v="7"/>
    <s v="20:53:59"/>
    <x v="12"/>
    <s v="SURQUILLO"/>
    <s v="SAN ISIDRO"/>
    <s v="Motocicleta"/>
    <x v="474"/>
    <n v="9.7799999999999994"/>
    <n v="3.75"/>
    <n v="4.5"/>
    <n v="0.55000000000000004"/>
    <n v="16.875"/>
    <n v="5.3790000000000004"/>
    <n v="53.94"/>
    <n v="22.254000000000001"/>
  </r>
  <r>
    <s v="19:31:31"/>
    <s v="846(/)((8332"/>
    <s v="S"/>
    <x v="1"/>
    <s v="PAY"/>
    <s v="COMPLETED"/>
    <x v="5"/>
    <s v="10:54:15"/>
    <x v="4"/>
    <s v="SAN BORJA"/>
    <s v="BRENA"/>
    <s v="Motocicleta"/>
    <x v="1162"/>
    <n v="5.0399999999999991"/>
    <n v="3.75"/>
    <n v="4.5"/>
    <n v="0.55000000000000004"/>
    <n v="16.875"/>
    <n v="2.7719999999999998"/>
    <n v="210.2"/>
    <n v="19.646999999999998"/>
  </r>
  <r>
    <s v="19:34:02"/>
    <s v="565(-+0)3195"/>
    <m/>
    <x v="1"/>
    <s v="COD"/>
    <s v="COMPLETED"/>
    <x v="7"/>
    <s v="20:07:07"/>
    <x v="12"/>
    <s v="SURQUILLO"/>
    <s v="SANTIAGO DE SURCO"/>
    <s v="Motocicleta"/>
    <x v="994"/>
    <n v="12.12"/>
    <n v="3.75"/>
    <n v="4.5"/>
    <n v="0.55000000000000004"/>
    <n v="16.875"/>
    <n v="6.6660000000000004"/>
    <n v="171.8"/>
    <n v="23.541"/>
  </r>
  <r>
    <s v="19:34:32"/>
    <s v="745-+0./4352"/>
    <s v="S"/>
    <x v="3"/>
    <s v="PAY"/>
    <s v="COMPLETED"/>
    <x v="7"/>
    <s v="20:02:24"/>
    <x v="12"/>
    <s v="LIMA"/>
    <s v="SANTIAGO DE SURCO"/>
    <s v="Motocicleta"/>
    <x v="1738"/>
    <n v="6.99"/>
    <n v="3"/>
    <n v="3.5"/>
    <n v="0.75"/>
    <n v="10.5"/>
    <n v="5.2424999999999997"/>
    <n v="59.09"/>
    <n v="15.7425"/>
  </r>
  <r>
    <s v="19:41:58"/>
    <s v="149-(,-17208"/>
    <s v="S"/>
    <x v="3"/>
    <s v="PAY"/>
    <s v="WAITING"/>
    <x v="7"/>
    <s v="22:54:17"/>
    <x v="15"/>
    <s v="LIMA"/>
    <s v="SANTIAGO DE SURCO"/>
    <s v="Motocicleta"/>
    <x v="1135"/>
    <n v="4.7"/>
    <n v="3"/>
    <n v="3.5"/>
    <n v="0.75"/>
    <n v="10.5"/>
    <n v="3.5250000000000004"/>
    <n v="115.16"/>
    <n v="14.025"/>
  </r>
  <r>
    <s v="19:41:58"/>
    <s v="669,)1)14591"/>
    <s v="S"/>
    <x v="3"/>
    <s v="PAY"/>
    <s v="COMPLETED"/>
    <x v="7"/>
    <s v="20:15:52"/>
    <x v="12"/>
    <s v="LIMA"/>
    <s v="MAGDALENA DEL MAR"/>
    <s v="Motocicleta"/>
    <x v="1739"/>
    <n v="12.09"/>
    <n v="3"/>
    <n v="3.5"/>
    <n v="0.75"/>
    <n v="10.5"/>
    <n v="9.067499999999999"/>
    <n v="110.64"/>
    <n v="19.567499999999999"/>
  </r>
  <r>
    <s v="19:50:04"/>
    <s v="266)1(+-4654"/>
    <m/>
    <x v="1"/>
    <s v="COD"/>
    <s v="COMPLETED"/>
    <x v="7"/>
    <s v="20:17:14"/>
    <x v="12"/>
    <s v="SURQUILLO"/>
    <s v="SAN BORJA"/>
    <s v="Motocicleta"/>
    <x v="1656"/>
    <n v="10.039999999999999"/>
    <n v="3.75"/>
    <n v="4.5"/>
    <n v="0.55000000000000004"/>
    <n v="16.875"/>
    <n v="5.5220000000000002"/>
    <n v="183.97"/>
    <n v="22.396999999999998"/>
  </r>
  <r>
    <s v="19:57:31"/>
    <s v="3910(*,04685"/>
    <s v="S"/>
    <x v="3"/>
    <s v="PAY"/>
    <s v="COMPLETED"/>
    <x v="7"/>
    <s v="20:26:34"/>
    <x v="12"/>
    <s v="LIMA"/>
    <s v="MIRAFLORES"/>
    <s v="Motocicleta"/>
    <x v="1740"/>
    <n v="3.26"/>
    <n v="3"/>
    <n v="3.5"/>
    <n v="0.75"/>
    <n v="10.5"/>
    <n v="2.4449999999999998"/>
    <n v="44.91"/>
    <n v="12.945"/>
  </r>
  <r>
    <s v="19:58:56"/>
    <s v="3402.*1,4597"/>
    <s v="S"/>
    <x v="3"/>
    <s v="PAY"/>
    <s v="COMPLETED"/>
    <x v="7"/>
    <s v="20:29:55"/>
    <x v="12"/>
    <s v="LIMA"/>
    <s v="SAN ISIDRO"/>
    <s v="Motocicleta"/>
    <x v="68"/>
    <n v="8.34"/>
    <n v="3"/>
    <n v="3.5"/>
    <n v="0.75"/>
    <n v="10.5"/>
    <n v="6.2549999999999999"/>
    <n v="94.3"/>
    <n v="16.754999999999999"/>
  </r>
  <r>
    <s v="20:01:17"/>
    <s v="75/.12-8329"/>
    <s v="S"/>
    <x v="0"/>
    <s v="CCD"/>
    <s v="COMPLETED"/>
    <x v="5"/>
    <s v="11:09:33"/>
    <x v="5"/>
    <s v="BARRANCO"/>
    <s v="SAN ISIDRO"/>
    <s v="Motocicleta"/>
    <x v="1363"/>
    <n v="17.399999999999999"/>
    <n v="2.5"/>
    <n v="3"/>
    <n v="1.2"/>
    <n v="7.5"/>
    <n v="20.88"/>
    <n v="246.8"/>
    <n v="28.38"/>
  </r>
  <r>
    <s v="20:03:36"/>
    <s v="4831-.(,1426"/>
    <m/>
    <x v="1"/>
    <s v="COD"/>
    <s v="COMPLETED"/>
    <x v="7"/>
    <s v="20:33:21"/>
    <x v="12"/>
    <s v="SURQUILLO"/>
    <s v="SAN ISIDRO"/>
    <s v="Motocicleta"/>
    <x v="1346"/>
    <n v="15.469999999999999"/>
    <n v="3.75"/>
    <n v="4.5"/>
    <n v="0.55000000000000004"/>
    <n v="16.875"/>
    <n v="8.5084999999999997"/>
    <n v="15.44"/>
    <n v="25.383499999999998"/>
  </r>
  <r>
    <s v="20:08:58"/>
    <s v="648(11-,7293"/>
    <s v="S"/>
    <x v="1"/>
    <s v="PAY"/>
    <s v="COMPLETED"/>
    <x v="5"/>
    <s v="13:03:42"/>
    <x v="3"/>
    <s v="LA VICTORIA"/>
    <s v="SAN JUAN DE LURIGANCHO"/>
    <s v="Motocicleta"/>
    <x v="1741"/>
    <n v="4.18"/>
    <n v="3.75"/>
    <n v="4.5"/>
    <n v="0.55000000000000004"/>
    <n v="16.875"/>
    <n v="2.2989999999999999"/>
    <n v="70.61"/>
    <n v="19.173999999999999"/>
  </r>
  <r>
    <s v="20:13:00"/>
    <s v="591.)1-17781"/>
    <s v="S"/>
    <x v="1"/>
    <s v="PAY"/>
    <s v="COMPLETED"/>
    <x v="5"/>
    <s v="10:34:38"/>
    <x v="4"/>
    <s v="LA MOLINA"/>
    <s v="SAN JUAN DE LURIGANCHO"/>
    <s v="Motocicleta"/>
    <x v="453"/>
    <n v="7.9700000000000006"/>
    <n v="3.75"/>
    <n v="4.5"/>
    <n v="0.55000000000000004"/>
    <n v="16.875"/>
    <n v="4.3835000000000006"/>
    <n v="42.54"/>
    <n v="21.258500000000002"/>
  </r>
  <r>
    <s v="20:21:48"/>
    <s v="598,1-(/5801"/>
    <s v="S"/>
    <x v="1"/>
    <s v="PAY"/>
    <s v="COMPLETED"/>
    <x v="5"/>
    <s v="12:50:35"/>
    <x v="7"/>
    <s v="INDEPENDENCIA"/>
    <s v="SAN MARTIN DE PORRES"/>
    <s v="Motocicleta"/>
    <x v="204"/>
    <n v="8.6999999999999993"/>
    <n v="3.75"/>
    <n v="4.5"/>
    <n v="0.55000000000000004"/>
    <n v="16.875"/>
    <n v="4.7850000000000001"/>
    <n v="53.63"/>
    <n v="21.66"/>
  </r>
  <r>
    <s v="20:30:55"/>
    <s v="397*+.-*483"/>
    <s v="S"/>
    <x v="3"/>
    <s v="PAY"/>
    <s v="COMPLETED"/>
    <x v="7"/>
    <s v="21:26:39"/>
    <x v="14"/>
    <s v="LIMA"/>
    <s v="SANTIAGO DE SURCO"/>
    <s v="Motocicleta"/>
    <x v="830"/>
    <n v="17.52"/>
    <n v="3"/>
    <n v="3.5"/>
    <n v="0.75"/>
    <n v="10.5"/>
    <n v="13.14"/>
    <n v="203.7"/>
    <n v="23.64"/>
  </r>
  <r>
    <s v="20:34:57"/>
    <s v="217)*/021476"/>
    <m/>
    <x v="1"/>
    <s v="COD"/>
    <s v="COMPLETED"/>
    <x v="7"/>
    <s v="21:07:59"/>
    <x v="14"/>
    <s v="SURQUILLO"/>
    <s v="SAN ISIDRO"/>
    <s v="Motocicleta"/>
    <x v="109"/>
    <n v="14.350000000000001"/>
    <n v="3.75"/>
    <n v="4.5"/>
    <n v="0.55000000000000004"/>
    <n v="16.875"/>
    <n v="7.8925000000000018"/>
    <n v="199.07"/>
    <n v="24.767500000000002"/>
  </r>
  <r>
    <s v="20:38:56"/>
    <s v="79310.*)9145"/>
    <s v="S"/>
    <x v="3"/>
    <s v="PAY"/>
    <s v="COMPLETED"/>
    <x v="7"/>
    <s v="21:20:26"/>
    <x v="14"/>
    <s v="LIMA"/>
    <s v="SANTIAGO DE SURCO"/>
    <s v="Motocicleta"/>
    <x v="1459"/>
    <n v="0"/>
    <n v="3"/>
    <n v="3.5"/>
    <n v="0.75"/>
    <n v="4.165"/>
    <n v="0"/>
    <n v="113.03"/>
    <n v="4.165"/>
  </r>
  <r>
    <s v="20:39:21"/>
    <s v="7092-,*+3317"/>
    <s v="S"/>
    <x v="3"/>
    <s v="PAY"/>
    <s v="COMPLETED"/>
    <x v="7"/>
    <s v="21:47:55"/>
    <x v="14"/>
    <s v="LIMA"/>
    <s v="SANTIAGO DE SURCO"/>
    <s v="Motocicleta"/>
    <x v="1402"/>
    <n v="10.23"/>
    <n v="3"/>
    <n v="3.5"/>
    <n v="0.75"/>
    <n v="10.5"/>
    <n v="7.6725000000000003"/>
    <n v="233.2"/>
    <n v="18.172499999999999"/>
  </r>
  <r>
    <s v="20:41:42"/>
    <s v="606/-+..1526"/>
    <s v="S"/>
    <x v="1"/>
    <s v="PAY"/>
    <s v="IN_PROGRESS"/>
    <x v="5"/>
    <s v="08:42:05"/>
    <x v="8"/>
    <s v="SURQUILLO"/>
    <s v="LA MOLINA"/>
    <s v="Motocicleta"/>
    <x v="1016"/>
    <n v="1.2199999999999998"/>
    <n v="3.75"/>
    <n v="4.5"/>
    <n v="0.55000000000000004"/>
    <n v="16.875"/>
    <n v="0.67099999999999993"/>
    <n v="13.75"/>
    <n v="17.545999999999999"/>
  </r>
  <r>
    <s v="20:41:42"/>
    <s v="1131.)/1269"/>
    <s v="S"/>
    <x v="0"/>
    <s v="PAY"/>
    <s v="COMPLETED"/>
    <x v="12"/>
    <s v="13:02:42"/>
    <x v="3"/>
    <s v="SURQUILLO"/>
    <s v="LA MOLINA"/>
    <s v="Motocicleta"/>
    <x v="114"/>
    <n v="9.0399999999999991"/>
    <n v="2.5"/>
    <n v="3"/>
    <n v="1.2"/>
    <n v="7.5"/>
    <n v="10.847999999999999"/>
    <n v="28.51"/>
    <n v="18.347999999999999"/>
  </r>
  <r>
    <s v="20:43:20"/>
    <s v="225/./2,1333"/>
    <s v="S"/>
    <x v="1"/>
    <s v="PAY"/>
    <s v="COMPLETED"/>
    <x v="5"/>
    <s v="09:24:19"/>
    <x v="10"/>
    <s v="LA MOLINA"/>
    <s v="SAN LUIS"/>
    <s v="Motocicleta"/>
    <x v="1379"/>
    <n v="1.92"/>
    <n v="3.75"/>
    <n v="4.5"/>
    <n v="0.55000000000000004"/>
    <n v="16.875"/>
    <n v="1.056"/>
    <n v="20.62"/>
    <n v="17.931000000000001"/>
  </r>
  <r>
    <s v="20:44:35"/>
    <s v="22(0).21419"/>
    <m/>
    <x v="1"/>
    <s v="COD"/>
    <s v="COMPLETED"/>
    <x v="7"/>
    <s v="21:30:53"/>
    <x v="14"/>
    <s v="SURQUILLO"/>
    <s v="SAN ISIDRO"/>
    <s v="Motocicleta"/>
    <x v="1742"/>
    <n v="3.7699999999999996"/>
    <n v="3.75"/>
    <n v="4.5"/>
    <n v="0.55000000000000004"/>
    <n v="16.875"/>
    <n v="2.0735000000000001"/>
    <n v="136.05000000000001"/>
    <n v="18.948499999999999"/>
  </r>
  <r>
    <s v="20:48:39"/>
    <s v="599*/*./3851"/>
    <s v="S"/>
    <x v="1"/>
    <s v="PAY"/>
    <s v="COMPLETED"/>
    <x v="5"/>
    <s v="12:11:14"/>
    <x v="7"/>
    <s v="BRENA"/>
    <s v="CALLAO"/>
    <s v="Motocicleta"/>
    <x v="840"/>
    <n v="3.5999999999999996"/>
    <n v="3.75"/>
    <n v="4.5"/>
    <n v="0.55000000000000004"/>
    <n v="16.875"/>
    <n v="1.98"/>
    <n v="91.82"/>
    <n v="18.855"/>
  </r>
  <r>
    <s v="20:49:51"/>
    <s v="511+)+/(4013"/>
    <s v="S"/>
    <x v="0"/>
    <s v="CCD"/>
    <s v="COMPLETED"/>
    <x v="5"/>
    <s v="11:51:33"/>
    <x v="5"/>
    <s v="SANTIAGO DE SURCO"/>
    <s v="MIRAFLORES"/>
    <s v="Motocicleta"/>
    <x v="987"/>
    <n v="15.75"/>
    <n v="2.5"/>
    <n v="3"/>
    <n v="1.2"/>
    <n v="7.5"/>
    <n v="18.899999999999999"/>
    <n v="158.6"/>
    <n v="26.4"/>
  </r>
  <r>
    <s v="20:51:32"/>
    <s v="560/-*+.762"/>
    <s v="S"/>
    <x v="1"/>
    <s v="PAY"/>
    <s v="COMPLETED"/>
    <x v="5"/>
    <s v="11:03:34"/>
    <x v="5"/>
    <s v="BRENA"/>
    <s v="LIMA"/>
    <s v="Motocicleta"/>
    <x v="511"/>
    <n v="0"/>
    <n v="3.75"/>
    <n v="4.5"/>
    <n v="0.55000000000000004"/>
    <n v="13.275"/>
    <n v="0"/>
    <n v="53.81"/>
    <n v="13.275"/>
  </r>
  <r>
    <s v="20:52:53"/>
    <s v="581,+(,+7852"/>
    <s v="S"/>
    <x v="1"/>
    <s v="PAY"/>
    <s v="COMPLETED"/>
    <x v="5"/>
    <s v="12:39:11"/>
    <x v="7"/>
    <s v="LA MOLINA"/>
    <s v="EL AGUSTINO"/>
    <s v="Motocicleta"/>
    <x v="1507"/>
    <n v="15.61"/>
    <n v="3.75"/>
    <n v="4.5"/>
    <n v="0.55000000000000004"/>
    <n v="16.875"/>
    <n v="8.5854999999999997"/>
    <n v="211.13"/>
    <n v="25.4605"/>
  </r>
  <r>
    <s v="21:05:26"/>
    <s v="39//(/1547"/>
    <m/>
    <x v="1"/>
    <s v="COD"/>
    <s v="COMPLETED"/>
    <x v="7"/>
    <s v="22:28:04"/>
    <x v="15"/>
    <s v="SURQUILLO"/>
    <s v="LINCE"/>
    <s v="Motocicleta"/>
    <x v="452"/>
    <n v="14.190000000000001"/>
    <n v="3.75"/>
    <n v="4.5"/>
    <n v="0.55000000000000004"/>
    <n v="16.875"/>
    <n v="7.8045000000000018"/>
    <n v="2.48"/>
    <n v="24.679500000000001"/>
  </r>
  <r>
    <s v="21:09:26"/>
    <s v="4720(12*5148"/>
    <s v="S"/>
    <x v="0"/>
    <s v="CCD"/>
    <s v="COMPLETED"/>
    <x v="5"/>
    <s v="12:40:16"/>
    <x v="7"/>
    <s v="MIRAFLORES"/>
    <s v="SANTIAGO DE SURCO"/>
    <s v="Motocicleta"/>
    <x v="580"/>
    <n v="6.09"/>
    <n v="2.5"/>
    <n v="3"/>
    <n v="1.2"/>
    <n v="7.5"/>
    <n v="7.3079999999999998"/>
    <n v="55.07"/>
    <n v="14.808"/>
  </r>
  <r>
    <s v="21:10:36"/>
    <s v="190*.)-7519"/>
    <s v="S"/>
    <x v="1"/>
    <s v="PAY"/>
    <s v="COMPLETED"/>
    <x v="5"/>
    <s v="09:37:41"/>
    <x v="10"/>
    <s v="LA MOLINA"/>
    <s v="SANTIAGO DE SURCO"/>
    <s v="Motocicleta"/>
    <x v="268"/>
    <n v="13.59"/>
    <n v="3.75"/>
    <n v="4.5"/>
    <n v="0.55000000000000004"/>
    <n v="16.875"/>
    <n v="7.4745000000000008"/>
    <n v="68.739999999999995"/>
    <n v="24.349499999999999"/>
  </r>
  <r>
    <s v="21:11:23"/>
    <s v="693,-((,9345"/>
    <s v="S"/>
    <x v="3"/>
    <s v="PAY"/>
    <s v="COMPLETED"/>
    <x v="7"/>
    <s v="22:18:29"/>
    <x v="15"/>
    <s v="LIMA"/>
    <s v="SAN BORJA"/>
    <s v="Motocicleta"/>
    <x v="398"/>
    <n v="7.0500000000000007"/>
    <n v="3"/>
    <n v="3.5"/>
    <n v="0.75"/>
    <n v="10.5"/>
    <n v="5.2875000000000005"/>
    <n v="180.8"/>
    <n v="15.787500000000001"/>
  </r>
  <r>
    <s v="21:15:39"/>
    <s v="230*-+*26151"/>
    <s v="S"/>
    <x v="0"/>
    <s v="CCD"/>
    <s v="COMPLETED"/>
    <x v="5"/>
    <s v="11:20:20"/>
    <x v="5"/>
    <s v="MIRAFLORES"/>
    <s v="SAN ISIDRO"/>
    <s v="Motocicleta"/>
    <x v="780"/>
    <n v="5.15"/>
    <n v="2.5"/>
    <n v="3"/>
    <n v="1.2"/>
    <n v="7.5"/>
    <n v="6.1800000000000006"/>
    <n v="152.57"/>
    <n v="13.68"/>
  </r>
  <r>
    <s v="21:19:10"/>
    <s v="11/)(1+7118"/>
    <s v="S"/>
    <x v="1"/>
    <s v="PAY"/>
    <s v="COMPLETED"/>
    <x v="5"/>
    <s v="11:22:50"/>
    <x v="5"/>
    <s v="JESUS MARIA"/>
    <s v="JESUS MARIA"/>
    <s v="Motocicleta"/>
    <x v="517"/>
    <n v="8.06"/>
    <n v="3.75"/>
    <n v="4.5"/>
    <n v="0.55000000000000004"/>
    <n v="16.875"/>
    <n v="4.4330000000000007"/>
    <n v="59.04"/>
    <n v="21.308"/>
  </r>
  <r>
    <s v="21:21:32"/>
    <s v="167)-0+-9706"/>
    <s v="S"/>
    <x v="3"/>
    <s v="PAY"/>
    <s v="COMPLETED"/>
    <x v="7"/>
    <s v="22:09:12"/>
    <x v="15"/>
    <s v="LIMA"/>
    <s v="JESUS MARIA"/>
    <s v="Motocicleta"/>
    <x v="1571"/>
    <n v="0"/>
    <n v="3"/>
    <n v="3.5"/>
    <n v="0.75"/>
    <n v="9.3449999999999989"/>
    <n v="0"/>
    <n v="105.64"/>
    <n v="9.3449999999999989"/>
  </r>
  <r>
    <s v="21:49:51"/>
    <s v="655+0-*(5575"/>
    <m/>
    <x v="1"/>
    <s v="COD"/>
    <s v="IN_PROGRESS"/>
    <x v="7"/>
    <s v="22:33:15"/>
    <x v="15"/>
    <s v="SURQUILLO"/>
    <s v="SAN ISIDRO"/>
    <s v="Motocicleta"/>
    <x v="1743"/>
    <n v="8.85"/>
    <n v="3.75"/>
    <n v="4.5"/>
    <n v="0.55000000000000004"/>
    <n v="16.875"/>
    <n v="4.8675000000000006"/>
    <n v="70.16"/>
    <n v="21.7425"/>
  </r>
  <r>
    <s v="21:59:52"/>
    <s v="2652(*/(3898"/>
    <s v="S"/>
    <x v="1"/>
    <s v="PAY"/>
    <s v="COMPLETED"/>
    <x v="5"/>
    <s v="11:02:27"/>
    <x v="5"/>
    <s v="LA MOLINA"/>
    <s v="LURIGANCHO"/>
    <s v="Motocicleta"/>
    <x v="94"/>
    <n v="1.9100000000000001"/>
    <n v="3.75"/>
    <n v="4.5"/>
    <n v="0.55000000000000004"/>
    <n v="16.875"/>
    <n v="1.0505000000000002"/>
    <n v="149.21"/>
    <n v="17.9255"/>
  </r>
  <r>
    <s v="22:00:23"/>
    <s v="306-2,(12351"/>
    <m/>
    <x v="1"/>
    <s v="COD"/>
    <s v="COMPLETED"/>
    <x v="7"/>
    <s v="22:39:02"/>
    <x v="15"/>
    <s v="SURQUILLO"/>
    <s v="MIRAFLORES"/>
    <s v="Motocicleta"/>
    <x v="889"/>
    <n v="9.99"/>
    <n v="3.75"/>
    <n v="4.5"/>
    <n v="0.55000000000000004"/>
    <n v="16.875"/>
    <n v="5.4945000000000004"/>
    <n v="76.91"/>
    <n v="22.369500000000002"/>
  </r>
  <r>
    <s v="22:03:23"/>
    <s v="8122,/0(9808"/>
    <s v="S"/>
    <x v="1"/>
    <s v="PAY"/>
    <s v="COMPLETED"/>
    <x v="5"/>
    <s v="10:22:53"/>
    <x v="4"/>
    <s v="LA MOLINA"/>
    <s v="LA MOLINA"/>
    <s v="Motocicleta"/>
    <x v="1217"/>
    <n v="0"/>
    <n v="3.75"/>
    <n v="4.5"/>
    <n v="0.55000000000000004"/>
    <n v="5.9850000000000003"/>
    <n v="0"/>
    <n v="207.82"/>
    <n v="5.9850000000000003"/>
  </r>
  <r>
    <s v="22:33:57"/>
    <s v="180,+/-02033"/>
    <s v="S"/>
    <x v="1"/>
    <s v="PAY"/>
    <s v="COMPLETED"/>
    <x v="5"/>
    <s v="10:07:52"/>
    <x v="4"/>
    <s v="LA MOLINA"/>
    <s v="SAN JUAN DE LURIGANCHO"/>
    <s v="Motocicleta"/>
    <x v="490"/>
    <n v="9.86"/>
    <n v="3.75"/>
    <n v="4.5"/>
    <n v="0.55000000000000004"/>
    <n v="16.875"/>
    <n v="5.423"/>
    <n v="183.94"/>
    <n v="22.298000000000002"/>
  </r>
  <r>
    <s v="01:30:56"/>
    <s v="591,12(-5987"/>
    <s v="M"/>
    <x v="0"/>
    <s v="COD"/>
    <s v="COMPLETED"/>
    <x v="5"/>
    <s v="10:50:22"/>
    <x v="4"/>
    <s v="SURQUILLO"/>
    <s v="SURQUILLO"/>
    <s v="Motocicleta"/>
    <x v="150"/>
    <n v="14.05"/>
    <n v="2.5"/>
    <n v="3"/>
    <n v="1.2"/>
    <n v="7.5"/>
    <n v="16.86"/>
    <n v="96.24"/>
    <n v="24.36"/>
  </r>
  <r>
    <s v="01:30:56"/>
    <s v="187-00-.7191"/>
    <s v="M"/>
    <x v="0"/>
    <s v="COD"/>
    <s v="FAILED"/>
    <x v="5"/>
    <s v="09:22:56"/>
    <x v="10"/>
    <s v="SURQUILLO"/>
    <s v="SANTIAGO DE SURCO"/>
    <s v="Motocicleta"/>
    <x v="1350"/>
    <n v="1.42"/>
    <n v="2.5"/>
    <n v="3"/>
    <n v="1.2"/>
    <n v="7.5"/>
    <n v="1.704"/>
    <n v="203.05"/>
    <n v="9.2040000000000006"/>
  </r>
  <r>
    <s v="01:30:56"/>
    <s v="830+2*)+5131"/>
    <s v="M"/>
    <x v="1"/>
    <s v="COD"/>
    <s v="FAILED"/>
    <x v="6"/>
    <s v="13:34:24"/>
    <x v="3"/>
    <s v="SURQUILLO"/>
    <s v="SANTIAGO DE SURCO"/>
    <s v="Motocicleta"/>
    <x v="1744"/>
    <n v="15.43"/>
    <n v="3.75"/>
    <n v="4.5"/>
    <n v="0.55000000000000004"/>
    <n v="16.875"/>
    <n v="8.4865000000000013"/>
    <n v="21.48"/>
    <n v="25.361499999999999"/>
  </r>
  <r>
    <s v="01:30:56"/>
    <s v="9792.+1/5086"/>
    <s v="M"/>
    <x v="0"/>
    <s v="PAY"/>
    <s v="COMPLETED"/>
    <x v="5"/>
    <s v="10:20:19"/>
    <x v="4"/>
    <s v="SURQUILLO"/>
    <s v="SANTIAGO DE SURCO"/>
    <s v="Motocicleta"/>
    <x v="1057"/>
    <n v="7.15"/>
    <n v="2.5"/>
    <n v="3"/>
    <n v="1.2"/>
    <n v="7.5"/>
    <n v="8.58"/>
    <n v="113.37"/>
    <n v="16.079999999999998"/>
  </r>
  <r>
    <s v="01:30:56"/>
    <s v="616,,11/7329"/>
    <s v="M"/>
    <x v="0"/>
    <s v="COD"/>
    <s v="COMPLETED"/>
    <x v="5"/>
    <s v="11:09:14"/>
    <x v="5"/>
    <s v="SURQUILLO"/>
    <s v="SANTIAGO DE SURCO"/>
    <s v="Motocicleta"/>
    <x v="1176"/>
    <n v="2.41"/>
    <n v="2.5"/>
    <n v="3"/>
    <n v="1.2"/>
    <n v="7.5"/>
    <n v="2.8919999999999999"/>
    <n v="140.83000000000001"/>
    <n v="10.391999999999999"/>
  </r>
  <r>
    <s v="01:30:56"/>
    <s v="255+.()*4113"/>
    <s v="M"/>
    <x v="0"/>
    <s v="COD"/>
    <s v="COMPLETED"/>
    <x v="5"/>
    <s v="10:01:18"/>
    <x v="4"/>
    <s v="SURQUILLO"/>
    <s v="SANTIAGO DE SURCO"/>
    <s v="Motocicleta"/>
    <x v="1745"/>
    <n v="0.28000000000000025"/>
    <n v="2.5"/>
    <n v="3"/>
    <n v="1.2"/>
    <n v="7.5"/>
    <n v="0.3360000000000003"/>
    <n v="79.11"/>
    <n v="7.8360000000000003"/>
  </r>
  <r>
    <s v="01:30:56"/>
    <s v="982(//+)8115"/>
    <s v="M"/>
    <x v="0"/>
    <s v="COD"/>
    <s v="COMPLETED"/>
    <x v="5"/>
    <s v="10:09:10"/>
    <x v="4"/>
    <s v="SURQUILLO"/>
    <s v="SANTIAGO DE SURCO"/>
    <s v="Motocicleta"/>
    <x v="971"/>
    <n v="2.3499999999999996"/>
    <n v="2.5"/>
    <n v="3"/>
    <n v="1.2"/>
    <n v="7.5"/>
    <n v="2.8199999999999994"/>
    <n v="70.239999999999995"/>
    <n v="10.32"/>
  </r>
  <r>
    <s v="01:30:56"/>
    <s v="456,./1/7784"/>
    <s v="M"/>
    <x v="0"/>
    <s v="COD"/>
    <s v="COMPLETED"/>
    <x v="5"/>
    <s v="10:21:02"/>
    <x v="4"/>
    <s v="SURQUILLO"/>
    <s v="SANTIAGO DE SURCO"/>
    <s v="Motocicleta"/>
    <x v="500"/>
    <n v="12.99"/>
    <n v="2.5"/>
    <n v="3"/>
    <n v="1.2"/>
    <n v="7.5"/>
    <n v="15.587999999999999"/>
    <n v="179.51"/>
    <n v="23.088000000000001"/>
  </r>
  <r>
    <s v="01:37:49"/>
    <s v="11.**-21659"/>
    <s v="M"/>
    <x v="0"/>
    <s v="PAY"/>
    <s v="COMPLETED"/>
    <x v="5"/>
    <s v="15:17:19"/>
    <x v="11"/>
    <s v="LA MOLINA"/>
    <s v="RIMAC"/>
    <s v="Motocicleta"/>
    <x v="1603"/>
    <n v="2.0700000000000003"/>
    <n v="2.5"/>
    <n v="3"/>
    <n v="1.2"/>
    <n v="7.5"/>
    <n v="2.4840000000000004"/>
    <n v="31.18"/>
    <n v="9.984"/>
  </r>
  <r>
    <s v="01:37:49"/>
    <s v="2771+,)16530"/>
    <s v="S"/>
    <x v="0"/>
    <s v="PAY"/>
    <s v="COMPLETED"/>
    <x v="5"/>
    <s v="14:13:55"/>
    <x v="9"/>
    <s v="LA MOLINA"/>
    <s v="SAN MIGUEL"/>
    <s v="Motocicleta"/>
    <x v="803"/>
    <n v="5.48"/>
    <n v="2.5"/>
    <n v="3"/>
    <n v="1.2"/>
    <n v="7.5"/>
    <n v="6.5760000000000005"/>
    <n v="64.05"/>
    <n v="14.076000000000001"/>
  </r>
  <r>
    <s v="01:39:50"/>
    <s v="217)+0/24286"/>
    <s v="S"/>
    <x v="0"/>
    <s v="PAY"/>
    <s v="COMPLETED"/>
    <x v="5"/>
    <s v="09:46:07"/>
    <x v="10"/>
    <s v="MIRAFLORES"/>
    <s v="SAN ISIDRO"/>
    <s v="Motocicleta"/>
    <x v="400"/>
    <n v="17.66"/>
    <n v="2.5"/>
    <n v="3"/>
    <n v="1.2"/>
    <n v="7.5"/>
    <n v="21.192"/>
    <n v="46.38"/>
    <n v="28.692"/>
  </r>
  <r>
    <s v="01:39:50"/>
    <s v="28.11-04973"/>
    <s v="S"/>
    <x v="0"/>
    <s v="PAY"/>
    <s v="COMPLETED"/>
    <x v="5"/>
    <s v="11:54:16"/>
    <x v="5"/>
    <s v="MIRAFLORES"/>
    <s v="SAN ISIDRO"/>
    <s v="Motocicleta"/>
    <x v="1746"/>
    <n v="12.65"/>
    <n v="2.5"/>
    <n v="3"/>
    <n v="1.2"/>
    <n v="7.5"/>
    <n v="15.18"/>
    <n v="77.83"/>
    <n v="22.68"/>
  </r>
  <r>
    <s v="01:39:50"/>
    <s v="749/)))+2365"/>
    <s v="S"/>
    <x v="0"/>
    <s v="PAY"/>
    <s v="COMPLETED"/>
    <x v="5"/>
    <s v="11:16:50"/>
    <x v="5"/>
    <s v="MIRAFLORES"/>
    <s v="SANTIAGO DE SURCO"/>
    <s v="Motocicleta"/>
    <x v="517"/>
    <n v="9.31"/>
    <n v="2.5"/>
    <n v="3"/>
    <n v="1.2"/>
    <n v="7.5"/>
    <n v="11.172000000000001"/>
    <n v="113.04"/>
    <n v="18.672000000000001"/>
  </r>
  <r>
    <s v="01:39:50"/>
    <s v="459(.*(25622"/>
    <s v="S"/>
    <x v="0"/>
    <s v="PAY"/>
    <s v="COMPLETED"/>
    <x v="5"/>
    <s v="09:57:05"/>
    <x v="10"/>
    <s v="MIRAFLORES"/>
    <s v="SAN ISIDRO"/>
    <s v="Motocicleta"/>
    <x v="1747"/>
    <n v="8.11"/>
    <n v="2.5"/>
    <n v="3"/>
    <n v="1.2"/>
    <n v="7.5"/>
    <n v="9.7319999999999993"/>
    <n v="113.53"/>
    <n v="17.231999999999999"/>
  </r>
  <r>
    <s v="01:39:50"/>
    <s v="641(,(.,5182"/>
    <s v="S"/>
    <x v="0"/>
    <s v="PAY"/>
    <s v="COMPLETED"/>
    <x v="5"/>
    <s v="10:03:59"/>
    <x v="4"/>
    <s v="MIRAFLORES"/>
    <s v="SAN ISIDRO"/>
    <s v="Motocicleta"/>
    <x v="1255"/>
    <n v="7.0299999999999994"/>
    <n v="2.5"/>
    <n v="3"/>
    <n v="1.2"/>
    <n v="7.5"/>
    <n v="8.4359999999999982"/>
    <n v="223.26"/>
    <n v="15.935999999999998"/>
  </r>
  <r>
    <s v="01:39:50"/>
    <s v="986(2+++97"/>
    <s v="S"/>
    <x v="0"/>
    <s v="PAY"/>
    <s v="COMPLETED"/>
    <x v="5"/>
    <s v="11:11:13"/>
    <x v="5"/>
    <s v="MIRAFLORES"/>
    <s v="SANTIAGO DE SURCO"/>
    <s v="Motocicleta"/>
    <x v="887"/>
    <n v="15.43"/>
    <n v="2.5"/>
    <n v="3"/>
    <n v="1.2"/>
    <n v="7.5"/>
    <n v="18.515999999999998"/>
    <n v="111.97"/>
    <n v="26.015999999999998"/>
  </r>
  <r>
    <s v="01:45:53"/>
    <s v="451)1*2*700"/>
    <s v="S"/>
    <x v="0"/>
    <s v="PAY"/>
    <s v="COMPLETED"/>
    <x v="5"/>
    <s v="11:37:04"/>
    <x v="5"/>
    <s v="SANTIAGO DE SURCO"/>
    <s v="SAN ISIDRO"/>
    <s v="Motocicleta"/>
    <x v="763"/>
    <n v="14.86"/>
    <n v="2.5"/>
    <n v="3"/>
    <n v="1.2"/>
    <n v="7.5"/>
    <n v="17.831999999999997"/>
    <n v="27.33"/>
    <n v="25.331999999999997"/>
  </r>
  <r>
    <s v="01:45:53"/>
    <s v="665(0*1.4862"/>
    <s v="S"/>
    <x v="0"/>
    <s v="PAY"/>
    <s v="COMPLETED"/>
    <x v="5"/>
    <s v="12:06:01"/>
    <x v="7"/>
    <s v="SANTIAGO DE SURCO"/>
    <s v="SAN MIGUEL"/>
    <s v="Motocicleta"/>
    <x v="400"/>
    <n v="17.66"/>
    <n v="2.5"/>
    <n v="3"/>
    <n v="1.2"/>
    <n v="7.5"/>
    <n v="21.192"/>
    <n v="13.51"/>
    <n v="28.692"/>
  </r>
  <r>
    <s v="01:45:53"/>
    <s v="6071/.221486"/>
    <s v="S"/>
    <x v="0"/>
    <s v="PAY"/>
    <s v="COMPLETED"/>
    <x v="5"/>
    <s v="11:36:29"/>
    <x v="5"/>
    <s v="SANTIAGO DE SURCO"/>
    <s v="MIRAFLORES"/>
    <s v="Motocicleta"/>
    <x v="782"/>
    <n v="0.56999999999999984"/>
    <n v="2.5"/>
    <n v="3"/>
    <n v="1.2"/>
    <n v="7.5"/>
    <n v="0.68399999999999983"/>
    <n v="139.06"/>
    <n v="8.1839999999999993"/>
  </r>
  <r>
    <s v="01:45:53"/>
    <s v="640(.))5879"/>
    <s v="S"/>
    <x v="0"/>
    <s v="PAY"/>
    <s v="COMPLETED"/>
    <x v="5"/>
    <s v="11:39:21"/>
    <x v="5"/>
    <s v="SANTIAGO DE SURCO"/>
    <s v="PUEBLO LIBRE"/>
    <s v="Motocicleta"/>
    <x v="986"/>
    <n v="15.739999999999998"/>
    <n v="2.5"/>
    <n v="3"/>
    <n v="1.2"/>
    <n v="7.5"/>
    <n v="18.887999999999998"/>
    <n v="28.29"/>
    <n v="26.387999999999998"/>
  </r>
  <r>
    <s v="01:45:53"/>
    <s v="955/(.1)2487"/>
    <s v="S"/>
    <x v="0"/>
    <s v="PAY"/>
    <s v="COMPLETED"/>
    <x v="5"/>
    <s v="09:32:40"/>
    <x v="10"/>
    <s v="SANTIAGO DE SURCO"/>
    <s v="SURQUILLO"/>
    <s v="Motocicleta"/>
    <x v="1056"/>
    <n v="13.24"/>
    <n v="2.5"/>
    <n v="3"/>
    <n v="1.2"/>
    <n v="7.5"/>
    <n v="15.888"/>
    <n v="31.61"/>
    <n v="23.387999999999998"/>
  </r>
  <r>
    <s v="01:45:53"/>
    <s v="950-,.+-6440"/>
    <s v="S"/>
    <x v="0"/>
    <s v="PAY"/>
    <s v="COMPLETED"/>
    <x v="5"/>
    <s v="13:54:39"/>
    <x v="3"/>
    <s v="SANTIAGO DE SURCO"/>
    <s v="CALLAO"/>
    <s v="Motocicleta"/>
    <x v="1458"/>
    <n v="18.48"/>
    <n v="2.5"/>
    <n v="3"/>
    <n v="1.2"/>
    <n v="7.5"/>
    <n v="22.175999999999998"/>
    <n v="136.99"/>
    <n v="29.675999999999998"/>
  </r>
  <r>
    <s v="01:45:53"/>
    <s v="50101(..4745"/>
    <s v="S"/>
    <x v="0"/>
    <s v="PAY"/>
    <s v="COMPLETED"/>
    <x v="5"/>
    <s v="11:36:05"/>
    <x v="5"/>
    <s v="SANTIAGO DE SURCO"/>
    <s v="MIRAFLORES"/>
    <s v="Motocicleta"/>
    <x v="1507"/>
    <n v="16.86"/>
    <n v="2.5"/>
    <n v="3"/>
    <n v="1.2"/>
    <n v="7.5"/>
    <n v="20.231999999999999"/>
    <n v="201.84"/>
    <n v="27.731999999999999"/>
  </r>
  <r>
    <s v="01:45:53"/>
    <s v="343*/-()8438"/>
    <s v="S"/>
    <x v="0"/>
    <s v="PAY"/>
    <s v="COMPLETED"/>
    <x v="5"/>
    <s v="13:20:08"/>
    <x v="3"/>
    <s v="SANTIAGO DE SURCO"/>
    <s v="LOS OLIVOS"/>
    <s v="Motocicleta"/>
    <x v="92"/>
    <n v="0.85999999999999988"/>
    <n v="2.5"/>
    <n v="3"/>
    <n v="1.2"/>
    <n v="7.5"/>
    <n v="1.0319999999999998"/>
    <n v="11.32"/>
    <n v="8.532"/>
  </r>
  <r>
    <s v="01:45:53"/>
    <s v="701)-2+)9584"/>
    <s v="S"/>
    <x v="0"/>
    <s v="PAY"/>
    <s v="COMPLETED"/>
    <x v="5"/>
    <s v="09:42:59"/>
    <x v="10"/>
    <s v="SANTIAGO DE SURCO"/>
    <s v="SANTIAGO DE SURCO"/>
    <s v="Motocicleta"/>
    <x v="1381"/>
    <n v="5.45"/>
    <n v="2.5"/>
    <n v="3"/>
    <n v="1.2"/>
    <n v="7.5"/>
    <n v="6.54"/>
    <n v="176.73"/>
    <n v="14.04"/>
  </r>
  <r>
    <s v="01:45:53"/>
    <s v="888/011.5501"/>
    <s v="S"/>
    <x v="0"/>
    <s v="PAY"/>
    <s v="COMPLETED"/>
    <x v="5"/>
    <s v="13:32:20"/>
    <x v="3"/>
    <s v="SANTIAGO DE SURCO"/>
    <s v="BELLAVISTA"/>
    <s v="Motocicleta"/>
    <x v="1597"/>
    <n v="4.75"/>
    <n v="2.5"/>
    <n v="3"/>
    <n v="1.2"/>
    <n v="7.5"/>
    <n v="5.7"/>
    <n v="128.58000000000001"/>
    <n v="13.2"/>
  </r>
  <r>
    <s v="01:45:53"/>
    <s v="281-(,.-3907"/>
    <s v="S"/>
    <x v="0"/>
    <s v="PAY"/>
    <s v="COMPLETED"/>
    <x v="5"/>
    <s v="09:48:33"/>
    <x v="10"/>
    <s v="SANTIAGO DE SURCO"/>
    <s v="SAN BORJA"/>
    <s v="Motocicleta"/>
    <x v="435"/>
    <n v="6.75"/>
    <n v="2.5"/>
    <n v="3"/>
    <n v="1.2"/>
    <n v="7.5"/>
    <n v="8.1"/>
    <n v="34.07"/>
    <n v="15.6"/>
  </r>
  <r>
    <s v="01:47:09"/>
    <s v="599+),,14655"/>
    <s v="S"/>
    <x v="0"/>
    <s v="PAY"/>
    <s v="COMPLETED"/>
    <x v="5"/>
    <s v="12:51:24"/>
    <x v="7"/>
    <s v="MAGDALENA DEL MAR"/>
    <s v="SAN ISIDRO"/>
    <s v="Motocicleta"/>
    <x v="831"/>
    <n v="3.5"/>
    <n v="2.5"/>
    <n v="3"/>
    <n v="1.2"/>
    <n v="7.5"/>
    <n v="4.2"/>
    <n v="44.76"/>
    <n v="11.7"/>
  </r>
  <r>
    <s v="01:47:09"/>
    <s v="864+2+2/5954"/>
    <s v="S"/>
    <x v="0"/>
    <s v="PAY"/>
    <s v="COMPLETED"/>
    <x v="5"/>
    <s v="13:37:58"/>
    <x v="3"/>
    <s v="MAGDALENA DEL MAR"/>
    <s v="MIRAFLORES"/>
    <s v="Motocicleta"/>
    <x v="859"/>
    <n v="7.24"/>
    <n v="2.5"/>
    <n v="3"/>
    <n v="1.2"/>
    <n v="7.5"/>
    <n v="8.6880000000000006"/>
    <n v="70.39"/>
    <n v="16.188000000000002"/>
  </r>
  <r>
    <s v="01:47:09"/>
    <s v="702)(*+,8011"/>
    <s v="S"/>
    <x v="0"/>
    <s v="PAY"/>
    <s v="COMPLETED"/>
    <x v="5"/>
    <s v="13:04:31"/>
    <x v="3"/>
    <s v="MAGDALENA DEL MAR"/>
    <s v="SAN ISIDRO"/>
    <s v="Motocicleta"/>
    <x v="742"/>
    <n v="10.46"/>
    <n v="2.5"/>
    <n v="3"/>
    <n v="1.2"/>
    <n v="7.5"/>
    <n v="12.552000000000001"/>
    <n v="36.22"/>
    <n v="20.052"/>
  </r>
  <r>
    <s v="01:52:06"/>
    <s v="4830+0.*2876"/>
    <s v="S"/>
    <x v="2"/>
    <s v="PAY"/>
    <s v="COMPLETED"/>
    <x v="5"/>
    <s v="11:43:27"/>
    <x v="5"/>
    <s v="SANTIAGO DE SURCO"/>
    <s v="CARABAYLLO"/>
    <s v="Motocicleta"/>
    <x v="1748"/>
    <n v="5.379999999999999"/>
    <n v="12"/>
    <n v="8"/>
    <n v="2.65"/>
    <n v="96"/>
    <n v="14.256999999999996"/>
    <n v="114.85"/>
    <n v="110.25699999999999"/>
  </r>
  <r>
    <s v="01:52:06"/>
    <s v="332/*2-17979"/>
    <s v="S"/>
    <x v="0"/>
    <s v="PAY"/>
    <s v="FAILED"/>
    <x v="5"/>
    <s v="13:02:01"/>
    <x v="3"/>
    <s v="SANTIAGO DE SURCO"/>
    <s v="PACHACAMAC"/>
    <s v="Motocicleta"/>
    <x v="297"/>
    <n v="3.24"/>
    <n v="2.5"/>
    <n v="3"/>
    <n v="1.2"/>
    <n v="7.5"/>
    <n v="3.8879999999999999"/>
    <n v="107.56"/>
    <n v="11.388"/>
  </r>
  <r>
    <s v="03:13:52"/>
    <s v="5750(0.13912"/>
    <s v="M"/>
    <x v="2"/>
    <s v="PAY"/>
    <s v="COMPLETED"/>
    <x v="5"/>
    <s v="11:39:09"/>
    <x v="5"/>
    <s v="MIRAFLORES"/>
    <s v="LA PERLA"/>
    <s v="Motocicleta"/>
    <x v="939"/>
    <n v="5.3900000000000006"/>
    <n v="12"/>
    <n v="8"/>
    <n v="2.65"/>
    <n v="96"/>
    <n v="14.283500000000002"/>
    <n v="123.18"/>
    <n v="110.2835"/>
  </r>
  <r>
    <s v="03:27:44"/>
    <s v="211120.+7247"/>
    <s v="S"/>
    <x v="0"/>
    <s v="PAY"/>
    <s v="COMPLETED"/>
    <x v="5"/>
    <s v="10:36:21"/>
    <x v="4"/>
    <s v="SAN ISIDRO"/>
    <s v="SAN ISIDRO"/>
    <s v="Motocicleta"/>
    <x v="607"/>
    <n v="14.370000000000001"/>
    <n v="2.5"/>
    <n v="3"/>
    <n v="1.2"/>
    <n v="7.5"/>
    <n v="17.244"/>
    <n v="177.35"/>
    <n v="24.744"/>
  </r>
  <r>
    <s v="03:27:44"/>
    <s v="310+(0/)6425"/>
    <s v="S"/>
    <x v="0"/>
    <s v="PAY"/>
    <s v="COMPLETED"/>
    <x v="5"/>
    <s v="11:54:38"/>
    <x v="5"/>
    <s v="SAN ISIDRO"/>
    <s v="SAN ISIDRO"/>
    <s v="Motocicleta"/>
    <x v="278"/>
    <n v="9.27"/>
    <n v="2.5"/>
    <n v="3"/>
    <n v="1.2"/>
    <n v="7.5"/>
    <n v="11.123999999999999"/>
    <n v="111.46"/>
    <n v="18.623999999999999"/>
  </r>
  <r>
    <s v="03:27:44"/>
    <s v="381)(,+11480"/>
    <s v="S"/>
    <x v="0"/>
    <s v="PAY"/>
    <s v="COMPLETED"/>
    <x v="5"/>
    <s v="12:22:15"/>
    <x v="7"/>
    <s v="SAN ISIDRO"/>
    <s v="SAN BORJA"/>
    <s v="Motocicleta"/>
    <x v="1749"/>
    <n v="1.8200000000000003"/>
    <n v="2.5"/>
    <n v="3"/>
    <n v="1.2"/>
    <n v="7.5"/>
    <n v="2.1840000000000002"/>
    <n v="117.8"/>
    <n v="9.6840000000000011"/>
  </r>
  <r>
    <s v="03:27:44"/>
    <s v="106/+*)(417"/>
    <s v="S"/>
    <x v="0"/>
    <s v="PAY"/>
    <s v="COMPLETED"/>
    <x v="5"/>
    <s v="12:15:17"/>
    <x v="7"/>
    <s v="SAN ISIDRO"/>
    <s v="SAN LUIS"/>
    <s v="Motocicleta"/>
    <x v="561"/>
    <n v="16.920000000000002"/>
    <n v="2.5"/>
    <n v="3"/>
    <n v="1.2"/>
    <n v="7.5"/>
    <n v="20.304000000000002"/>
    <n v="57.49"/>
    <n v="27.804000000000002"/>
  </r>
  <r>
    <s v="03:27:44"/>
    <s v="72000-.9377"/>
    <s v="S"/>
    <x v="0"/>
    <s v="PAY"/>
    <s v="COMPLETED"/>
    <x v="5"/>
    <s v="10:37:11"/>
    <x v="4"/>
    <s v="SAN ISIDRO"/>
    <s v="MIRAFLORES"/>
    <s v="Motocicleta"/>
    <x v="548"/>
    <n v="16.59"/>
    <n v="2.5"/>
    <n v="3"/>
    <n v="1.2"/>
    <n v="7.5"/>
    <n v="19.907999999999998"/>
    <n v="242.92"/>
    <n v="27.407999999999998"/>
  </r>
  <r>
    <s v="03:45:09"/>
    <s v="43+.),,1984"/>
    <s v="S"/>
    <x v="0"/>
    <s v="PAY"/>
    <s v="COMPLETED"/>
    <x v="5"/>
    <s v="09:42:30"/>
    <x v="10"/>
    <s v="SURQUILLO"/>
    <s v="LIMA"/>
    <s v="Motocicleta"/>
    <x v="34"/>
    <n v="6.99"/>
    <n v="2.5"/>
    <n v="3"/>
    <n v="1.2"/>
    <n v="7.5"/>
    <n v="8.3879999999999999"/>
    <n v="109.81"/>
    <n v="15.888"/>
  </r>
  <r>
    <s v="03:45:09"/>
    <s v="89.2-,+1416"/>
    <s v="S"/>
    <x v="0"/>
    <s v="PAY"/>
    <s v="COMPLETED"/>
    <x v="5"/>
    <s v="09:42:51"/>
    <x v="10"/>
    <s v="SURQUILLO"/>
    <s v="LIMA"/>
    <s v="Motocicleta"/>
    <x v="1640"/>
    <n v="0.37999999999999989"/>
    <n v="2.5"/>
    <n v="3"/>
    <n v="1.2"/>
    <n v="7.5"/>
    <n v="0.45599999999999985"/>
    <n v="9.01"/>
    <n v="7.9559999999999995"/>
  </r>
  <r>
    <s v="03:45:09"/>
    <s v="4140+/)17872"/>
    <s v="S"/>
    <x v="0"/>
    <s v="PAY"/>
    <s v="COMPLETED"/>
    <x v="5"/>
    <s v="09:42:02"/>
    <x v="10"/>
    <s v="SURQUILLO"/>
    <s v="LIMA"/>
    <s v="Motocicleta"/>
    <x v="836"/>
    <n v="3.41"/>
    <n v="2.5"/>
    <n v="3"/>
    <n v="1.2"/>
    <n v="7.5"/>
    <n v="4.0919999999999996"/>
    <n v="30.47"/>
    <n v="11.591999999999999"/>
  </r>
  <r>
    <s v="03:45:09"/>
    <s v="497100+,1253"/>
    <s v="S"/>
    <x v="0"/>
    <s v="PAY"/>
    <s v="COMPLETED"/>
    <x v="5"/>
    <s v="09:41:19"/>
    <x v="10"/>
    <s v="SURQUILLO"/>
    <s v="LIMA"/>
    <s v="Motocicleta"/>
    <x v="1699"/>
    <n v="15.850000000000001"/>
    <n v="2.5"/>
    <n v="3"/>
    <n v="1.2"/>
    <n v="7.5"/>
    <n v="19.02"/>
    <n v="193.21"/>
    <n v="26.52"/>
  </r>
  <r>
    <s v="03:45:09"/>
    <s v="6250-/2*9579"/>
    <s v="S"/>
    <x v="0"/>
    <s v="PAY"/>
    <s v="COMPLETED"/>
    <x v="5"/>
    <s v="09:40:56"/>
    <x v="10"/>
    <s v="SURQUILLO"/>
    <s v="LIMA"/>
    <s v="Motocicleta"/>
    <x v="848"/>
    <n v="12.62"/>
    <n v="2.5"/>
    <n v="3"/>
    <n v="1.2"/>
    <n v="7.5"/>
    <n v="15.143999999999998"/>
    <n v="5.37"/>
    <n v="22.643999999999998"/>
  </r>
  <r>
    <s v="03:45:09"/>
    <s v="929,-)+(7732"/>
    <s v="S"/>
    <x v="0"/>
    <s v="PAY"/>
    <s v="COMPLETED"/>
    <x v="5"/>
    <s v="09:40:11"/>
    <x v="10"/>
    <s v="SURQUILLO"/>
    <s v="LIMA"/>
    <s v="Motocicleta"/>
    <x v="382"/>
    <n v="13.829999999999998"/>
    <n v="2.5"/>
    <n v="3"/>
    <n v="1.2"/>
    <n v="7.5"/>
    <n v="16.595999999999997"/>
    <n v="94.41"/>
    <n v="24.095999999999997"/>
  </r>
  <r>
    <s v="03:45:09"/>
    <s v="897+-0*-5698"/>
    <s v="S"/>
    <x v="0"/>
    <s v="PAY"/>
    <s v="COMPLETED"/>
    <x v="5"/>
    <s v="09:39:00"/>
    <x v="10"/>
    <s v="SURQUILLO"/>
    <s v="LIMA"/>
    <s v="Motocicleta"/>
    <x v="1696"/>
    <n v="0"/>
    <n v="2.5"/>
    <n v="3"/>
    <n v="1.2"/>
    <n v="4.2299999999999995"/>
    <n v="0"/>
    <n v="157.9"/>
    <n v="4.2299999999999995"/>
  </r>
  <r>
    <s v="03:45:09"/>
    <s v="897,++-04459"/>
    <s v="S"/>
    <x v="0"/>
    <s v="PAY"/>
    <s v="COMPLETED"/>
    <x v="5"/>
    <s v="13:00:37"/>
    <x v="3"/>
    <s v="SURQUILLO"/>
    <s v="VENTANILLA"/>
    <s v="Motocicleta"/>
    <x v="1750"/>
    <n v="2.5700000000000003"/>
    <n v="2.5"/>
    <n v="3"/>
    <n v="1.2"/>
    <n v="7.5"/>
    <n v="3.0840000000000001"/>
    <n v="22.48"/>
    <n v="10.584"/>
  </r>
  <r>
    <s v="03:45:09"/>
    <s v="53300)1.4763"/>
    <s v="S"/>
    <x v="0"/>
    <s v="PAY"/>
    <s v="COMPLETED"/>
    <x v="5"/>
    <s v="13:00:16"/>
    <x v="3"/>
    <s v="SURQUILLO"/>
    <s v="VENTANILLA"/>
    <s v="Motocicleta"/>
    <x v="201"/>
    <n v="16.05"/>
    <n v="2.5"/>
    <n v="3"/>
    <n v="1.2"/>
    <n v="7.5"/>
    <n v="19.260000000000002"/>
    <n v="241.24"/>
    <n v="26.76"/>
  </r>
  <r>
    <s v="03:45:09"/>
    <s v="568)*-,*4550"/>
    <s v="S"/>
    <x v="0"/>
    <s v="PAY"/>
    <s v="COMPLETED"/>
    <x v="5"/>
    <s v="12:59:39"/>
    <x v="7"/>
    <s v="SURQUILLO"/>
    <s v="VENTANILLA"/>
    <s v="Motocicleta"/>
    <x v="1385"/>
    <n v="6.6400000000000006"/>
    <n v="2.5"/>
    <n v="3"/>
    <n v="1.2"/>
    <n v="7.5"/>
    <n v="7.968"/>
    <n v="229.06"/>
    <n v="15.468"/>
  </r>
  <r>
    <s v="03:45:09"/>
    <s v="924*000+5844"/>
    <s v="S"/>
    <x v="0"/>
    <s v="PAY"/>
    <s v="COMPLETED"/>
    <x v="5"/>
    <s v="09:39:31"/>
    <x v="10"/>
    <s v="SURQUILLO"/>
    <s v="LIMA"/>
    <s v="Motocicleta"/>
    <x v="1715"/>
    <n v="10.8"/>
    <n v="2.5"/>
    <n v="3"/>
    <n v="1.2"/>
    <n v="7.5"/>
    <n v="12.96"/>
    <n v="145.31"/>
    <n v="20.46"/>
  </r>
  <r>
    <s v="03:45:09"/>
    <s v="116*-*)*743"/>
    <s v="S"/>
    <x v="0"/>
    <s v="PAY"/>
    <s v="COMPLETED"/>
    <x v="5"/>
    <s v="09:43:17"/>
    <x v="10"/>
    <s v="SURQUILLO"/>
    <s v="LIMA"/>
    <s v="Motocicleta"/>
    <x v="1122"/>
    <n v="0"/>
    <n v="2.5"/>
    <n v="3"/>
    <n v="1.2"/>
    <n v="6.4499999999999993"/>
    <n v="0"/>
    <n v="99.89"/>
    <n v="6.4499999999999993"/>
  </r>
  <r>
    <s v="03:45:09"/>
    <s v="271+)2).965"/>
    <s v="S"/>
    <x v="0"/>
    <s v="PAY"/>
    <s v="COMPLETED"/>
    <x v="5"/>
    <s v="13:01:31"/>
    <x v="3"/>
    <s v="SURQUILLO"/>
    <s v="SANTA ROSA"/>
    <s v="Motocicleta"/>
    <x v="1737"/>
    <n v="0.25"/>
    <n v="2.5"/>
    <n v="3"/>
    <n v="1.2"/>
    <n v="7.5"/>
    <n v="0.3"/>
    <n v="207.39"/>
    <n v="7.8"/>
  </r>
  <r>
    <s v="03:50:30"/>
    <s v="6642(/0-9036"/>
    <s v="S"/>
    <x v="0"/>
    <s v="PAY"/>
    <s v="COMPLETED"/>
    <x v="5"/>
    <s v="12:48:05"/>
    <x v="7"/>
    <s v="MIRAFLORES"/>
    <s v="SANTIAGO DE SURCO"/>
    <s v="Motocicleta"/>
    <x v="996"/>
    <n v="12.84"/>
    <n v="2.5"/>
    <n v="3"/>
    <n v="1.2"/>
    <n v="7.5"/>
    <n v="15.407999999999999"/>
    <n v="108.26"/>
    <n v="22.908000000000001"/>
  </r>
  <r>
    <s v="03:50:30"/>
    <s v="1940.,)+7720"/>
    <s v="S"/>
    <x v="0"/>
    <s v="PAY"/>
    <s v="COMPLETED"/>
    <x v="5"/>
    <s v="11:41:26"/>
    <x v="5"/>
    <s v="MIRAFLORES"/>
    <s v="LOS OLIVOS"/>
    <s v="Motocicleta"/>
    <x v="662"/>
    <n v="0"/>
    <n v="2.5"/>
    <n v="3"/>
    <n v="1.2"/>
    <n v="5.3100000000000005"/>
    <n v="0"/>
    <n v="85.32"/>
    <n v="5.3100000000000005"/>
  </r>
  <r>
    <s v="03:57:39"/>
    <s v="148)*+.18173"/>
    <s v="M"/>
    <x v="0"/>
    <s v="PAY"/>
    <s v="COMPLETED"/>
    <x v="5"/>
    <s v="13:10:53"/>
    <x v="3"/>
    <s v="SURQUILLO"/>
    <s v="PUEBLO LIBRE"/>
    <s v="Motocicleta"/>
    <x v="1043"/>
    <n v="8.98"/>
    <n v="2.5"/>
    <n v="3"/>
    <n v="1.2"/>
    <n v="7.5"/>
    <n v="10.776"/>
    <n v="228.41"/>
    <n v="18.276"/>
  </r>
  <r>
    <s v="03:57:39"/>
    <s v="9471++,,4277"/>
    <s v="M"/>
    <x v="0"/>
    <s v="PAY"/>
    <s v="IN_PROGRESS"/>
    <x v="5"/>
    <s v="10:21:58"/>
    <x v="4"/>
    <s v="SURQUILLO"/>
    <s v="MIRAFLORES"/>
    <s v="Motocicleta"/>
    <x v="286"/>
    <n v="3.91"/>
    <n v="2.5"/>
    <n v="3"/>
    <n v="1.2"/>
    <n v="7.5"/>
    <n v="4.6920000000000002"/>
    <n v="120.23"/>
    <n v="12.192"/>
  </r>
  <r>
    <s v="03:57:39"/>
    <s v="791--1-,4647"/>
    <s v="M"/>
    <x v="0"/>
    <s v="PAY"/>
    <s v="IN_PROGRESS"/>
    <x v="6"/>
    <s v="15:26:20"/>
    <x v="11"/>
    <s v="SURQUILLO"/>
    <s v="MIRAFLORES"/>
    <s v="Motocicleta"/>
    <x v="381"/>
    <n v="4.97"/>
    <n v="2.5"/>
    <n v="3"/>
    <n v="1.2"/>
    <n v="7.5"/>
    <n v="5.9639999999999995"/>
    <n v="8.99"/>
    <n v="13.463999999999999"/>
  </r>
  <r>
    <s v="03:57:39"/>
    <s v="206),/0.5592"/>
    <s v="M"/>
    <x v="0"/>
    <s v="PAY"/>
    <s v="COMPLETED"/>
    <x v="5"/>
    <s v="11:15:11"/>
    <x v="5"/>
    <s v="SURQUILLO"/>
    <s v="SAN ISIDRO"/>
    <s v="Motocicleta"/>
    <x v="1500"/>
    <n v="18.37"/>
    <n v="2.5"/>
    <n v="3"/>
    <n v="1.2"/>
    <n v="7.5"/>
    <n v="22.044"/>
    <n v="25.38"/>
    <n v="29.544"/>
  </r>
  <r>
    <s v="03:57:39"/>
    <s v="471+)21*7384"/>
    <s v="M"/>
    <x v="0"/>
    <s v="PAY"/>
    <s v="COMPLETED"/>
    <x v="5"/>
    <s v="12:07:07"/>
    <x v="7"/>
    <s v="SURQUILLO"/>
    <s v="SAN ISIDRO"/>
    <s v="Motocicleta"/>
    <x v="1343"/>
    <n v="0.46999999999999975"/>
    <n v="2.5"/>
    <n v="3"/>
    <n v="1.2"/>
    <n v="7.5"/>
    <n v="0.56399999999999972"/>
    <n v="213.36"/>
    <n v="8.0640000000000001"/>
  </r>
  <r>
    <s v="03:57:39"/>
    <s v="690,/00*6052"/>
    <s v="M"/>
    <x v="0"/>
    <s v="PAY"/>
    <s v="COMPLETED"/>
    <x v="5"/>
    <s v="10:43:26"/>
    <x v="4"/>
    <s v="SURQUILLO"/>
    <s v="MIRAFLORES"/>
    <s v="Motocicleta"/>
    <x v="1332"/>
    <n v="6.27"/>
    <n v="2.5"/>
    <n v="3"/>
    <n v="1.2"/>
    <n v="7.5"/>
    <n v="7.5239999999999991"/>
    <n v="64.349999999999994"/>
    <n v="15.023999999999999"/>
  </r>
  <r>
    <s v="03:57:39"/>
    <s v="905).1)13084"/>
    <s v="M"/>
    <x v="0"/>
    <s v="PAY"/>
    <s v="COMPLETED"/>
    <x v="5"/>
    <s v="11:26:38"/>
    <x v="5"/>
    <s v="SURQUILLO"/>
    <s v="CHORRILLOS"/>
    <s v="Motocicleta"/>
    <x v="932"/>
    <n v="10.18"/>
    <n v="2.5"/>
    <n v="3"/>
    <n v="1.2"/>
    <n v="7.5"/>
    <n v="12.215999999999999"/>
    <n v="153.83000000000001"/>
    <n v="19.716000000000001"/>
  </r>
  <r>
    <s v="03:57:39"/>
    <s v="139-.()21769"/>
    <s v="M"/>
    <x v="0"/>
    <s v="PAY"/>
    <s v="FAILED"/>
    <x v="5"/>
    <s v="12:26:06"/>
    <x v="7"/>
    <s v="SURQUILLO"/>
    <s v="CHORRILLOS"/>
    <s v="Motocicleta"/>
    <x v="1462"/>
    <n v="17.62"/>
    <n v="2.5"/>
    <n v="3"/>
    <n v="1.2"/>
    <n v="7.5"/>
    <n v="21.144000000000002"/>
    <n v="2.48"/>
    <n v="28.644000000000002"/>
  </r>
  <r>
    <s v="03:57:39"/>
    <s v="9430/0,/9911"/>
    <s v="M"/>
    <x v="2"/>
    <s v="PAY"/>
    <s v="COMPLETED"/>
    <x v="13"/>
    <s v="12:26:03"/>
    <x v="7"/>
    <s v="SURQUILLO"/>
    <s v="CHORRILLOS"/>
    <s v="Motocicleta"/>
    <x v="1356"/>
    <n v="8.2100000000000009"/>
    <n v="12"/>
    <n v="8"/>
    <n v="2.65"/>
    <n v="96"/>
    <n v="21.756500000000003"/>
    <n v="97.09"/>
    <n v="117.7565"/>
  </r>
  <r>
    <s v="03:57:39"/>
    <s v="199+(-013982"/>
    <s v="M"/>
    <x v="0"/>
    <s v="PAY"/>
    <s v="COMPLETED"/>
    <x v="5"/>
    <s v="12:04:45"/>
    <x v="7"/>
    <s v="SURQUILLO"/>
    <s v="SAN BORJA"/>
    <s v="Motocicleta"/>
    <x v="1723"/>
    <n v="6.57"/>
    <n v="2.5"/>
    <n v="3"/>
    <n v="1.2"/>
    <n v="7.5"/>
    <n v="7.8840000000000003"/>
    <n v="137.4"/>
    <n v="15.384"/>
  </r>
  <r>
    <s v="03:57:39"/>
    <s v="391-/2-11721"/>
    <s v="M"/>
    <x v="0"/>
    <s v="PAY"/>
    <s v="FAILED"/>
    <x v="5"/>
    <s v="13:19:02"/>
    <x v="3"/>
    <s v="SURQUILLO"/>
    <s v="VILLA EL SALVADOR"/>
    <s v="Motocicleta"/>
    <x v="1661"/>
    <n v="6.83"/>
    <n v="2.5"/>
    <n v="3"/>
    <n v="1.2"/>
    <n v="7.5"/>
    <n v="8.1959999999999997"/>
    <n v="224.66"/>
    <n v="15.696"/>
  </r>
  <r>
    <s v="03:57:39"/>
    <s v="412*)0221854"/>
    <s v="M"/>
    <x v="2"/>
    <s v="PAY"/>
    <s v="COMPLETED"/>
    <x v="13"/>
    <s v="13:34:33"/>
    <x v="3"/>
    <s v="SURQUILLO"/>
    <s v="VILLA EL SALVADOR"/>
    <s v="Motocicleta"/>
    <x v="41"/>
    <n v="0"/>
    <n v="12"/>
    <n v="8"/>
    <n v="2.65"/>
    <n v="15.440000000000001"/>
    <n v="0"/>
    <n v="16.93"/>
    <n v="15.440000000000001"/>
  </r>
  <r>
    <s v="03:57:39"/>
    <s v="567(/1)/9412"/>
    <s v="M"/>
    <x v="0"/>
    <s v="PAY"/>
    <s v="COMPLETED"/>
    <x v="5"/>
    <s v="11:26:46"/>
    <x v="5"/>
    <s v="SURQUILLO"/>
    <s v="LIMA"/>
    <s v="Motocicleta"/>
    <x v="1525"/>
    <n v="10.77"/>
    <n v="2.5"/>
    <n v="3"/>
    <n v="1.2"/>
    <n v="7.5"/>
    <n v="12.923999999999999"/>
    <n v="144"/>
    <n v="20.423999999999999"/>
  </r>
  <r>
    <s v="04:08:45"/>
    <s v="23,0,+(1172"/>
    <s v="S"/>
    <x v="0"/>
    <s v="COD"/>
    <s v="COMPLETED"/>
    <x v="5"/>
    <s v="13:46:48"/>
    <x v="3"/>
    <s v="SANTIAGO DE SURCO"/>
    <s v="CARABAYLLO"/>
    <s v="Motocicleta"/>
    <x v="685"/>
    <n v="9.91"/>
    <n v="2.5"/>
    <n v="3"/>
    <n v="1.2"/>
    <n v="7.5"/>
    <n v="11.891999999999999"/>
    <n v="245.56"/>
    <n v="19.391999999999999"/>
  </r>
  <r>
    <s v="04:08:45"/>
    <s v="93,..2.2099"/>
    <s v="S"/>
    <x v="0"/>
    <s v="PAY"/>
    <s v="COMPLETED"/>
    <x v="5"/>
    <s v="11:23:45"/>
    <x v="5"/>
    <s v="SANTIAGO DE SURCO"/>
    <s v="SANTIAGO DE SURCO"/>
    <s v="Motocicleta"/>
    <x v="1751"/>
    <n v="6.5299999999999994"/>
    <n v="2.5"/>
    <n v="3"/>
    <n v="1.2"/>
    <n v="7.5"/>
    <n v="7.8359999999999985"/>
    <n v="138.13999999999999"/>
    <n v="15.335999999999999"/>
  </r>
  <r>
    <s v="04:08:45"/>
    <s v="68)),.18160"/>
    <s v="S"/>
    <x v="0"/>
    <s v="PAY"/>
    <s v="COMPLETED"/>
    <x v="5"/>
    <s v="12:32:22"/>
    <x v="7"/>
    <s v="SANTIAGO DE SURCO"/>
    <s v="LINCE"/>
    <s v="Motocicleta"/>
    <x v="524"/>
    <n v="2.96"/>
    <n v="2.5"/>
    <n v="3"/>
    <n v="1.2"/>
    <n v="7.5"/>
    <n v="3.552"/>
    <n v="88.04"/>
    <n v="11.052"/>
  </r>
  <r>
    <s v="04:08:45"/>
    <s v="981,./(,758"/>
    <s v="S"/>
    <x v="0"/>
    <s v="COD"/>
    <s v="FAILED"/>
    <x v="5"/>
    <s v="12:37:28"/>
    <x v="7"/>
    <s v="SURQUILLO"/>
    <s v="SANTIAGO DE SURCO"/>
    <s v="Motocicleta"/>
    <x v="47"/>
    <n v="4.43"/>
    <n v="2.5"/>
    <n v="3"/>
    <n v="1.2"/>
    <n v="7.5"/>
    <n v="5.3159999999999998"/>
    <n v="93.4"/>
    <n v="12.815999999999999"/>
  </r>
  <r>
    <s v="04:08:45"/>
    <s v="8251-))0384"/>
    <s v="S"/>
    <x v="0"/>
    <s v="COD"/>
    <s v="COMPLETED"/>
    <x v="6"/>
    <s v="16:26:32"/>
    <x v="2"/>
    <s v="SURQUILLO"/>
    <s v="SANTIAGO DE SURCO"/>
    <s v="Motocicleta"/>
    <x v="546"/>
    <n v="9.69"/>
    <n v="2.5"/>
    <n v="3"/>
    <n v="1.2"/>
    <n v="7.5"/>
    <n v="11.627999999999998"/>
    <n v="214.98"/>
    <n v="19.128"/>
  </r>
  <r>
    <s v="04:08:45"/>
    <s v="85101+.14128"/>
    <s v="S"/>
    <x v="0"/>
    <s v="COD"/>
    <s v="COMPLETED"/>
    <x v="5"/>
    <s v="12:27:54"/>
    <x v="7"/>
    <s v="SANTIAGO DE SURCO"/>
    <s v="SAN BORJA"/>
    <s v="Motocicleta"/>
    <x v="119"/>
    <n v="17.489999999999998"/>
    <n v="2.5"/>
    <n v="3"/>
    <n v="1.2"/>
    <n v="7.5"/>
    <n v="20.987999999999996"/>
    <n v="94.32"/>
    <n v="28.487999999999996"/>
  </r>
  <r>
    <s v="04:08:45"/>
    <s v="130)2,1,6709"/>
    <s v="S"/>
    <x v="0"/>
    <s v="PAY"/>
    <s v="COMPLETED"/>
    <x v="5"/>
    <s v="13:39:15"/>
    <x v="3"/>
    <s v="SANTIAGO DE SURCO"/>
    <s v="LA MOLINA"/>
    <s v="Motocicleta"/>
    <x v="1633"/>
    <n v="14.530000000000001"/>
    <n v="2.5"/>
    <n v="3"/>
    <n v="1.2"/>
    <n v="7.5"/>
    <n v="17.436"/>
    <n v="129.04"/>
    <n v="24.936"/>
  </r>
  <r>
    <s v="04:27:23"/>
    <s v="7122,2-11576"/>
    <s v="S"/>
    <x v="0"/>
    <s v="PAY"/>
    <s v="COMPLETED"/>
    <x v="5"/>
    <s v="11:38:06"/>
    <x v="5"/>
    <s v="SAN ISIDRO"/>
    <s v="SAN ISIDRO"/>
    <s v="Motocicleta"/>
    <x v="595"/>
    <n v="4.62"/>
    <n v="2.5"/>
    <n v="3"/>
    <n v="1.2"/>
    <n v="7.5"/>
    <n v="5.5439999999999996"/>
    <n v="120.89"/>
    <n v="13.044"/>
  </r>
  <r>
    <s v="04:27:23"/>
    <s v="232.*++/6814"/>
    <s v="S"/>
    <x v="0"/>
    <s v="PAY"/>
    <s v="COMPLETED"/>
    <x v="5"/>
    <s v="12:11:38"/>
    <x v="7"/>
    <s v="SAN ISIDRO"/>
    <s v="SAN ISIDRO"/>
    <s v="Motocicleta"/>
    <x v="1681"/>
    <n v="4.5999999999999996"/>
    <n v="2.5"/>
    <n v="3"/>
    <n v="1.2"/>
    <n v="7.5"/>
    <n v="5.52"/>
    <n v="196.6"/>
    <n v="13.02"/>
  </r>
  <r>
    <s v="04:27:23"/>
    <s v="617*-+*08441"/>
    <s v="S"/>
    <x v="0"/>
    <s v="PAY"/>
    <s v="FAILED"/>
    <x v="5"/>
    <s v="16:53:23"/>
    <x v="2"/>
    <s v="SURQUILLO"/>
    <s v="SAN JUAN DE LURIGANCHO"/>
    <s v="Motocicleta"/>
    <x v="733"/>
    <n v="9.24"/>
    <n v="2.5"/>
    <n v="3"/>
    <n v="1.2"/>
    <n v="7.5"/>
    <n v="11.087999999999999"/>
    <n v="22.27"/>
    <n v="18.588000000000001"/>
  </r>
  <r>
    <s v="04:27:23"/>
    <s v="322,+()27596"/>
    <s v="S"/>
    <x v="0"/>
    <s v="PAY"/>
    <s v="COMPLETED"/>
    <x v="13"/>
    <s v="14:55:44"/>
    <x v="9"/>
    <s v="SURQUILLO"/>
    <s v="SAN JUAN DE LURIGANCHO"/>
    <s v="Motocicleta"/>
    <x v="1038"/>
    <n v="0.95000000000000018"/>
    <n v="2.5"/>
    <n v="3"/>
    <n v="1.2"/>
    <n v="7.5"/>
    <n v="1.1400000000000001"/>
    <n v="37.299999999999997"/>
    <n v="8.64"/>
  </r>
  <r>
    <s v="04:44:59"/>
    <s v="634)*1.(1349"/>
    <s v="S"/>
    <x v="0"/>
    <s v="PAY"/>
    <s v="COMPLETED"/>
    <x v="5"/>
    <s v="12:53:56"/>
    <x v="7"/>
    <s v="SURQUILLO"/>
    <s v="PUEBLO LIBRE"/>
    <s v="Motocicleta"/>
    <x v="1646"/>
    <n v="10.76"/>
    <n v="2.5"/>
    <n v="3"/>
    <n v="1.2"/>
    <n v="7.5"/>
    <n v="12.911999999999999"/>
    <n v="164.42"/>
    <n v="20.411999999999999"/>
  </r>
  <r>
    <s v="04:44:59"/>
    <s v="743.*.0.5961"/>
    <s v="S"/>
    <x v="0"/>
    <s v="PAY"/>
    <s v="COMPLETED"/>
    <x v="5"/>
    <s v="13:51:04"/>
    <x v="3"/>
    <s v="SURQUILLO"/>
    <s v="SAN MIGUEL"/>
    <s v="Motocicleta"/>
    <x v="1222"/>
    <n v="7.4499999999999993"/>
    <n v="2.5"/>
    <n v="3"/>
    <n v="1.2"/>
    <n v="7.5"/>
    <n v="8.94"/>
    <n v="149.26"/>
    <n v="16.439999999999998"/>
  </r>
  <r>
    <s v="04:44:59"/>
    <s v="473/(.,)8811"/>
    <s v="S"/>
    <x v="0"/>
    <s v="PAY"/>
    <s v="FAILED"/>
    <x v="5"/>
    <s v="17:20:05"/>
    <x v="13"/>
    <s v="SURQUILLO"/>
    <s v="SAN JUAN DE LURIGANCHO"/>
    <s v="Motocicleta"/>
    <x v="280"/>
    <n v="13.670000000000002"/>
    <n v="2.5"/>
    <n v="3"/>
    <n v="1.2"/>
    <n v="7.5"/>
    <n v="16.404"/>
    <n v="105.33"/>
    <n v="23.904"/>
  </r>
  <r>
    <s v="04:44:59"/>
    <s v="544(++).6953"/>
    <s v="S"/>
    <x v="0"/>
    <s v="PAY"/>
    <s v="COMPLETED"/>
    <x v="13"/>
    <s v="14:57:11"/>
    <x v="9"/>
    <s v="SURQUILLO"/>
    <s v="SAN JUAN DE LURIGANCHO"/>
    <s v="Motocicleta"/>
    <x v="492"/>
    <n v="4.08"/>
    <n v="2.5"/>
    <n v="3"/>
    <n v="1.2"/>
    <n v="7.5"/>
    <n v="4.8959999999999999"/>
    <n v="219.83"/>
    <n v="12.396000000000001"/>
  </r>
  <r>
    <s v="04:44:59"/>
    <s v="925)(1*28676"/>
    <s v="S"/>
    <x v="0"/>
    <s v="PAY"/>
    <s v="COMPLETED"/>
    <x v="5"/>
    <s v="14:40:26"/>
    <x v="9"/>
    <s v="SURQUILLO"/>
    <s v="LIMA"/>
    <s v="Motocicleta"/>
    <x v="1510"/>
    <n v="5.39"/>
    <n v="2.5"/>
    <n v="3"/>
    <n v="1.2"/>
    <n v="7.5"/>
    <n v="6.4679999999999991"/>
    <n v="24.88"/>
    <n v="13.968"/>
  </r>
  <r>
    <s v="04:44:59"/>
    <s v="172(/),)1989"/>
    <s v="S"/>
    <x v="0"/>
    <s v="PAY"/>
    <s v="COMPLETED"/>
    <x v="5"/>
    <s v="10:33:25"/>
    <x v="4"/>
    <s v="SURQUILLO"/>
    <s v="SURQUILLO"/>
    <s v="Motocicleta"/>
    <x v="676"/>
    <n v="5.13"/>
    <n v="2.5"/>
    <n v="3"/>
    <n v="1.2"/>
    <n v="7.5"/>
    <n v="6.1559999999999997"/>
    <n v="41.48"/>
    <n v="13.655999999999999"/>
  </r>
  <r>
    <s v="04:44:59"/>
    <s v="35+0,,(2729"/>
    <s v="S"/>
    <x v="0"/>
    <s v="PAY"/>
    <s v="COMPLETED"/>
    <x v="5"/>
    <s v="16:03:34"/>
    <x v="2"/>
    <s v="SURQUILLO"/>
    <s v="EL AGUSTINO"/>
    <s v="Motocicleta"/>
    <x v="1112"/>
    <n v="1.9299999999999997"/>
    <n v="2.5"/>
    <n v="3"/>
    <n v="1.2"/>
    <n v="7.5"/>
    <n v="2.3159999999999994"/>
    <n v="54.14"/>
    <n v="9.8159999999999989"/>
  </r>
  <r>
    <s v="04:44:59"/>
    <s v="43/-0+05992"/>
    <s v="S"/>
    <x v="0"/>
    <s v="PAY"/>
    <s v="COMPLETED"/>
    <x v="5"/>
    <s v="12:53:26"/>
    <x v="7"/>
    <s v="SURQUILLO"/>
    <s v="COMAS"/>
    <s v="Motocicleta"/>
    <x v="224"/>
    <n v="8.99"/>
    <n v="2.5"/>
    <n v="3"/>
    <n v="1.2"/>
    <n v="7.5"/>
    <n v="10.788"/>
    <n v="59.21"/>
    <n v="18.288"/>
  </r>
  <r>
    <s v="04:44:59"/>
    <s v="681+20/)3671"/>
    <s v="S"/>
    <x v="0"/>
    <s v="PAY"/>
    <s v="FAILED"/>
    <x v="5"/>
    <s v="12:53:59"/>
    <x v="7"/>
    <s v="SURQUILLO"/>
    <s v="LIMA"/>
    <s v="Motocicleta"/>
    <x v="124"/>
    <n v="8.66"/>
    <n v="2.5"/>
    <n v="3"/>
    <n v="1.2"/>
    <n v="7.5"/>
    <n v="10.391999999999999"/>
    <n v="109.31"/>
    <n v="17.891999999999999"/>
  </r>
  <r>
    <s v="04:44:59"/>
    <s v="401.,,2-5026"/>
    <s v="S"/>
    <x v="0"/>
    <s v="PAY"/>
    <s v="FAILED"/>
    <x v="13"/>
    <s v="14:16:08"/>
    <x v="9"/>
    <s v="SURQUILLO"/>
    <s v="LIMA"/>
    <s v="Motocicleta"/>
    <x v="817"/>
    <n v="0.60999999999999988"/>
    <n v="2.5"/>
    <n v="3"/>
    <n v="1.2"/>
    <n v="7.5"/>
    <n v="0.73199999999999987"/>
    <n v="241.13"/>
    <n v="8.2319999999999993"/>
  </r>
  <r>
    <s v="04:44:59"/>
    <s v="303-)0/(5715"/>
    <s v="S"/>
    <x v="0"/>
    <s v="PAY"/>
    <s v="FAILED"/>
    <x v="5"/>
    <s v="11:55:39"/>
    <x v="5"/>
    <s v="SURQUILLO"/>
    <s v="CHORRILLOS"/>
    <s v="Motocicleta"/>
    <x v="888"/>
    <n v="4.09"/>
    <n v="2.5"/>
    <n v="3"/>
    <n v="1.2"/>
    <n v="7.5"/>
    <n v="4.9079999999999995"/>
    <n v="165.31"/>
    <n v="12.407999999999999"/>
  </r>
  <r>
    <s v="04:44:59"/>
    <s v="23710,1.7175"/>
    <s v="S"/>
    <x v="0"/>
    <s v="PAY"/>
    <s v="COMPLETED"/>
    <x v="5"/>
    <s v="13:42:05"/>
    <x v="3"/>
    <s v="SURQUILLO"/>
    <s v="LIMA"/>
    <s v="Motocicleta"/>
    <x v="1002"/>
    <n v="9.83"/>
    <n v="2.5"/>
    <n v="3"/>
    <n v="1.2"/>
    <n v="7.5"/>
    <n v="11.795999999999999"/>
    <n v="102.24"/>
    <n v="19.295999999999999"/>
  </r>
  <r>
    <s v="04:44:59"/>
    <s v="6081(1--1872"/>
    <s v="S"/>
    <x v="0"/>
    <s v="PAY"/>
    <s v="COMPLETED"/>
    <x v="5"/>
    <s v="16:34:40"/>
    <x v="2"/>
    <s v="SURQUILLO"/>
    <s v="SAN JUAN DE LURIGANCHO"/>
    <s v="Motocicleta"/>
    <x v="1352"/>
    <n v="5.6099999999999994"/>
    <n v="2.5"/>
    <n v="3"/>
    <n v="1.2"/>
    <n v="7.5"/>
    <n v="6.7319999999999993"/>
    <n v="96.36"/>
    <n v="14.231999999999999"/>
  </r>
  <r>
    <s v="04:44:59"/>
    <s v="2190.,),9886"/>
    <s v="S"/>
    <x v="0"/>
    <s v="PAY"/>
    <s v="COMPLETED"/>
    <x v="5"/>
    <s v="13:33:21"/>
    <x v="3"/>
    <s v="SURQUILLO"/>
    <s v="SAN MIGUEL"/>
    <s v="Motocicleta"/>
    <x v="814"/>
    <n v="0"/>
    <n v="2.5"/>
    <n v="3"/>
    <n v="1.2"/>
    <n v="3.0300000000000002"/>
    <n v="0"/>
    <n v="208.1"/>
    <n v="3.0300000000000002"/>
  </r>
  <r>
    <s v="04:44:59"/>
    <s v="772.((-.8994"/>
    <s v="S"/>
    <x v="0"/>
    <s v="PAY"/>
    <s v="COMPLETED"/>
    <x v="5"/>
    <s v="12:22:33"/>
    <x v="7"/>
    <s v="SURQUILLO"/>
    <s v="LINCE"/>
    <s v="Motocicleta"/>
    <x v="1295"/>
    <n v="5.03"/>
    <n v="2.5"/>
    <n v="3"/>
    <n v="1.2"/>
    <n v="7.5"/>
    <n v="6.0360000000000005"/>
    <n v="130.88"/>
    <n v="13.536000000000001"/>
  </r>
  <r>
    <s v="04:44:59"/>
    <s v="415)0(2-4709"/>
    <s v="S"/>
    <x v="0"/>
    <s v="PAY"/>
    <s v="COMPLETED"/>
    <x v="5"/>
    <s v="11:42:10"/>
    <x v="5"/>
    <s v="SURQUILLO"/>
    <s v="CHORRILLOS"/>
    <s v="Motocicleta"/>
    <x v="555"/>
    <n v="0"/>
    <n v="2.5"/>
    <n v="3"/>
    <n v="1.2"/>
    <n v="7.08"/>
    <n v="0"/>
    <n v="216.35"/>
    <n v="7.08"/>
  </r>
  <r>
    <s v="04:44:59"/>
    <s v="6632,,.*8199"/>
    <s v="S"/>
    <x v="0"/>
    <s v="PAY"/>
    <s v="FAILED"/>
    <x v="5"/>
    <s v="10:51:34"/>
    <x v="4"/>
    <s v="SURQUILLO"/>
    <s v="ATE"/>
    <s v="Motocicleta"/>
    <x v="576"/>
    <n v="1.7300000000000004"/>
    <n v="2.5"/>
    <n v="3"/>
    <n v="1.2"/>
    <n v="7.5"/>
    <n v="2.0760000000000005"/>
    <n v="216.55"/>
    <n v="9.5760000000000005"/>
  </r>
  <r>
    <s v="04:44:59"/>
    <s v="6772,+,.4466"/>
    <s v="S"/>
    <x v="0"/>
    <s v="PAY"/>
    <s v="IN_PROGRESS"/>
    <x v="5"/>
    <s v="09:42:42"/>
    <x v="10"/>
    <s v="SURQUILLO"/>
    <s v="SANTIAGO DE SURCO"/>
    <s v="Motocicleta"/>
    <x v="1275"/>
    <n v="8.6999999999999993"/>
    <n v="2.5"/>
    <n v="3"/>
    <n v="1.2"/>
    <n v="7.5"/>
    <n v="10.44"/>
    <n v="234.97"/>
    <n v="17.939999999999998"/>
  </r>
  <r>
    <s v="04:44:59"/>
    <s v="5320,2+-5201"/>
    <s v="S"/>
    <x v="0"/>
    <s v="PAY"/>
    <s v="COMPLETED"/>
    <x v="12"/>
    <s v="11:40:30"/>
    <x v="5"/>
    <s v="SURQUILLO"/>
    <s v="SANTIAGO DE SURCO"/>
    <s v="Motocicleta"/>
    <x v="1752"/>
    <n v="17.36"/>
    <n v="2.5"/>
    <n v="3"/>
    <n v="1.2"/>
    <n v="7.5"/>
    <n v="20.831999999999997"/>
    <n v="224.5"/>
    <n v="28.331999999999997"/>
  </r>
  <r>
    <s v="04:44:59"/>
    <s v="612*.*0*2900"/>
    <s v="S"/>
    <x v="0"/>
    <s v="PAY"/>
    <s v="COMPLETED"/>
    <x v="5"/>
    <s v="13:06:24"/>
    <x v="3"/>
    <s v="SURQUILLO"/>
    <s v="SANTIAGO DE SURCO"/>
    <s v="Motocicleta"/>
    <x v="152"/>
    <n v="16.829999999999998"/>
    <n v="2.5"/>
    <n v="3"/>
    <n v="1.2"/>
    <n v="7.5"/>
    <n v="20.195999999999998"/>
    <n v="142.47"/>
    <n v="27.695999999999998"/>
  </r>
  <r>
    <s v="04:52:38"/>
    <s v="121(+-1)2964"/>
    <s v="S"/>
    <x v="0"/>
    <s v="PAY"/>
    <s v="COMPLETED"/>
    <x v="5"/>
    <s v="11:23:58"/>
    <x v="5"/>
    <s v="SURQUILLO"/>
    <s v="SAN ISIDRO"/>
    <s v="Motocicleta"/>
    <x v="690"/>
    <n v="4.9800000000000004"/>
    <n v="2.5"/>
    <n v="3"/>
    <n v="1.2"/>
    <n v="7.5"/>
    <n v="5.976"/>
    <n v="61.79"/>
    <n v="13.475999999999999"/>
  </r>
  <r>
    <s v="08:34:23"/>
    <s v="813/-,/12510"/>
    <m/>
    <x v="1"/>
    <s v="COD"/>
    <s v="COMPLETED"/>
    <x v="5"/>
    <s v="09:18:07"/>
    <x v="10"/>
    <s v="LA MOLINA"/>
    <s v="SAN ISIDRO"/>
    <s v="Motocicleta"/>
    <x v="1753"/>
    <n v="12.719999999999999"/>
    <n v="3.75"/>
    <n v="4.5"/>
    <n v="0.55000000000000004"/>
    <n v="16.875"/>
    <n v="6.9959999999999996"/>
    <n v="134.33000000000001"/>
    <n v="23.870999999999999"/>
  </r>
  <r>
    <s v="08:41:56"/>
    <s v="318)1(0*3897"/>
    <s v="S"/>
    <x v="1"/>
    <s v="PAY"/>
    <s v="COMPLETED"/>
    <x v="5"/>
    <s v="11:21:44"/>
    <x v="5"/>
    <s v="LA MOLINA"/>
    <s v="ATE"/>
    <s v="Motocicleta"/>
    <x v="1224"/>
    <n v="5.1899999999999995"/>
    <n v="3.75"/>
    <n v="4.5"/>
    <n v="0.55000000000000004"/>
    <n v="16.875"/>
    <n v="2.8544999999999998"/>
    <n v="250.7"/>
    <n v="19.729500000000002"/>
  </r>
  <r>
    <s v="08:56:25"/>
    <s v="2250.1,-7635"/>
    <s v="S"/>
    <x v="2"/>
    <s v="PAY"/>
    <s v="COMPLETED"/>
    <x v="5"/>
    <s v="10:10:30"/>
    <x v="4"/>
    <s v="SURQUILLO"/>
    <s v="SAN BORJA"/>
    <s v="Motocicleta"/>
    <x v="1251"/>
    <n v="6.98"/>
    <n v="12"/>
    <n v="8"/>
    <n v="2.65"/>
    <n v="96"/>
    <n v="18.497"/>
    <n v="169.72"/>
    <n v="114.497"/>
  </r>
  <r>
    <s v="08:56:26"/>
    <s v="384(/-+/6617"/>
    <s v="S"/>
    <x v="2"/>
    <s v="PAY"/>
    <s v="COMPLETED"/>
    <x v="5"/>
    <s v="11:53:35"/>
    <x v="5"/>
    <s v="SURQUILLO"/>
    <s v="CHORRILLOS"/>
    <s v="Motocicleta"/>
    <x v="237"/>
    <n v="0"/>
    <n v="12"/>
    <n v="8"/>
    <n v="2.65"/>
    <n v="48.72"/>
    <n v="0"/>
    <n v="156.65"/>
    <n v="48.72"/>
  </r>
  <r>
    <s v="08:56:27"/>
    <s v="42+0-*/802"/>
    <s v="S"/>
    <x v="2"/>
    <s v="PAY"/>
    <s v="COMPLETED"/>
    <x v="5"/>
    <s v="11:42:49"/>
    <x v="5"/>
    <s v="SURQUILLO"/>
    <s v="LA MOLINA"/>
    <s v="Motocicleta"/>
    <x v="292"/>
    <n v="0"/>
    <n v="12"/>
    <n v="8"/>
    <n v="2.65"/>
    <n v="81.680000000000007"/>
    <n v="0"/>
    <n v="122.94"/>
    <n v="81.680000000000007"/>
  </r>
  <r>
    <s v="09:01:18"/>
    <s v="9550)./.1003"/>
    <s v="S"/>
    <x v="2"/>
    <s v="PAY"/>
    <s v="COMPLETED"/>
    <x v="5"/>
    <s v="18:30:00"/>
    <x v="6"/>
    <s v="SURQUILLO"/>
    <s v="MIRAFLORES"/>
    <s v="Motocicleta"/>
    <x v="1436"/>
    <n v="3.5500000000000007"/>
    <n v="12"/>
    <n v="8"/>
    <n v="2.65"/>
    <n v="96"/>
    <n v="9.4075000000000024"/>
    <n v="250.26"/>
    <n v="105.4075"/>
  </r>
  <r>
    <s v="09:09:17"/>
    <s v="41401-./9078"/>
    <s v="S"/>
    <x v="2"/>
    <s v="PAY"/>
    <s v="FAILED"/>
    <x v="5"/>
    <s v="17:47:10"/>
    <x v="13"/>
    <s v="SURQUILLO"/>
    <s v="SAN ISIDRO"/>
    <s v="Motocicleta"/>
    <x v="1058"/>
    <n v="0"/>
    <n v="12"/>
    <n v="8"/>
    <n v="2.65"/>
    <n v="64.56"/>
    <n v="0"/>
    <n v="25.68"/>
    <n v="64.56"/>
  </r>
  <r>
    <s v="09:14:28"/>
    <s v="45-,.*-4276"/>
    <s v="S"/>
    <x v="3"/>
    <s v="COD"/>
    <s v="COMPLETED"/>
    <x v="5"/>
    <s v="11:06:05"/>
    <x v="5"/>
    <s v="SURQUILLO"/>
    <s v="SAN MIGUEL"/>
    <s v="Motocicleta"/>
    <x v="1754"/>
    <n v="2.04"/>
    <n v="3"/>
    <n v="3.5"/>
    <n v="0.75"/>
    <n v="10.5"/>
    <n v="1.53"/>
    <n v="227.73"/>
    <n v="12.03"/>
  </r>
  <r>
    <s v="09:15:18"/>
    <s v="4202(021571"/>
    <s v="S"/>
    <x v="3"/>
    <s v="PAY"/>
    <s v="COMPLETED"/>
    <x v="5"/>
    <s v="11:09:20"/>
    <x v="5"/>
    <s v="SURQUILLO"/>
    <s v="SANTIAGO DE SURCO"/>
    <s v="Motocicleta"/>
    <x v="637"/>
    <n v="2.1500000000000004"/>
    <n v="3"/>
    <n v="3.5"/>
    <n v="0.75"/>
    <n v="10.5"/>
    <n v="1.6125000000000003"/>
    <n v="163.13999999999999"/>
    <n v="12.112500000000001"/>
  </r>
  <r>
    <s v="09:16:52"/>
    <s v="442,-,,)6604"/>
    <s v="S"/>
    <x v="3"/>
    <s v="PAY"/>
    <s v="COMPLETED"/>
    <x v="5"/>
    <s v="15:18:33"/>
    <x v="11"/>
    <s v="SURQUILLO"/>
    <s v="SAN JUAN DE LURIGANCHO"/>
    <s v="Motocicleta"/>
    <x v="318"/>
    <n v="2.7300000000000004"/>
    <n v="3"/>
    <n v="3.5"/>
    <n v="0.75"/>
    <n v="10.5"/>
    <n v="2.0475000000000003"/>
    <n v="7.59"/>
    <n v="12.547499999999999"/>
  </r>
  <r>
    <s v="09:18:15"/>
    <s v="787(011.2116"/>
    <s v="S"/>
    <x v="3"/>
    <s v="PAY"/>
    <s v="COMPLETED"/>
    <x v="5"/>
    <s v="15:18:09"/>
    <x v="11"/>
    <s v="SURQUILLO"/>
    <s v="LA VICTORIA"/>
    <s v="Motocicleta"/>
    <x v="284"/>
    <n v="17.829999999999998"/>
    <n v="3"/>
    <n v="3.5"/>
    <n v="0.75"/>
    <n v="10.5"/>
    <n v="13.372499999999999"/>
    <n v="125.92"/>
    <n v="23.872499999999999"/>
  </r>
  <r>
    <s v="09:25:19"/>
    <s v="479.*+*09867"/>
    <s v="S"/>
    <x v="2"/>
    <s v="PAY"/>
    <s v="COMPLETED"/>
    <x v="5"/>
    <s v="16:20:30"/>
    <x v="2"/>
    <s v="SURQUILLO"/>
    <s v="BARRANCO"/>
    <s v="Motocicleta"/>
    <x v="1522"/>
    <n v="0.98000000000000043"/>
    <n v="12"/>
    <n v="8"/>
    <n v="2.65"/>
    <n v="96"/>
    <n v="2.5970000000000009"/>
    <n v="241.81"/>
    <n v="98.596999999999994"/>
  </r>
  <r>
    <s v="09:28:28"/>
    <s v="2221,21/4903"/>
    <s v="S"/>
    <x v="3"/>
    <s v="CCD"/>
    <s v="COMPLETED"/>
    <x v="5"/>
    <s v="10:13:27"/>
    <x v="4"/>
    <s v="SURQUILLO"/>
    <s v="SAN BORJA"/>
    <s v="Motocicleta"/>
    <x v="97"/>
    <n v="1.1600000000000001"/>
    <n v="3"/>
    <n v="3.5"/>
    <n v="0.75"/>
    <n v="10.5"/>
    <n v="0.87000000000000011"/>
    <n v="64.52"/>
    <n v="11.370000000000001"/>
  </r>
  <r>
    <s v="09:38:17"/>
    <s v="891.2+*17414"/>
    <s v="S"/>
    <x v="1"/>
    <s v="PAY"/>
    <s v="COMPLETED"/>
    <x v="5"/>
    <s v="11:02:13"/>
    <x v="5"/>
    <s v="MIRAFLORES"/>
    <s v="LIMA"/>
    <s v="Motocicleta"/>
    <x v="1755"/>
    <n v="0"/>
    <n v="3.75"/>
    <n v="4.5"/>
    <n v="0.55000000000000004"/>
    <n v="7.2900000000000009"/>
    <n v="0"/>
    <n v="67.42"/>
    <n v="7.2900000000000009"/>
  </r>
  <r>
    <s v="09:38:36"/>
    <s v="541/1.()2803"/>
    <s v="S"/>
    <x v="3"/>
    <s v="PAY"/>
    <s v="COMPLETED"/>
    <x v="5"/>
    <s v="11:27:46"/>
    <x v="5"/>
    <s v="LIMA"/>
    <s v="JESUS MARIA"/>
    <s v="Motocicleta"/>
    <x v="1170"/>
    <n v="9.23"/>
    <n v="3"/>
    <n v="3.5"/>
    <n v="0.75"/>
    <n v="10.5"/>
    <n v="6.9225000000000003"/>
    <n v="168.1"/>
    <n v="17.422499999999999"/>
  </r>
  <r>
    <s v="09:42:39"/>
    <s v="882+,*+26242"/>
    <s v="S"/>
    <x v="3"/>
    <s v="PAY"/>
    <s v="COMPLETED"/>
    <x v="5"/>
    <s v="10:21:18"/>
    <x v="4"/>
    <s v="LIMA"/>
    <s v="SAN BORJA"/>
    <s v="Motocicleta"/>
    <x v="963"/>
    <n v="11.79"/>
    <n v="3"/>
    <n v="3.5"/>
    <n v="0.75"/>
    <n v="10.5"/>
    <n v="8.8424999999999994"/>
    <n v="113.01"/>
    <n v="19.342500000000001"/>
  </r>
  <r>
    <s v="10:02:40"/>
    <s v="212)0/.-5696"/>
    <s v="S"/>
    <x v="3"/>
    <s v="PAY"/>
    <s v="COMPLETED"/>
    <x v="5"/>
    <s v="10:42:35"/>
    <x v="4"/>
    <s v="LIMA"/>
    <s v="PUEBLO LIBRE"/>
    <s v="Motocicleta"/>
    <x v="397"/>
    <n v="9.14"/>
    <n v="3"/>
    <n v="3.5"/>
    <n v="0.75"/>
    <n v="10.5"/>
    <n v="6.8550000000000004"/>
    <n v="44.09"/>
    <n v="17.355"/>
  </r>
  <r>
    <s v="10:04:54"/>
    <s v="17.-//)4497"/>
    <s v="S"/>
    <x v="1"/>
    <s v="PAY"/>
    <s v="FAILED"/>
    <x v="5"/>
    <s v="11:41:10"/>
    <x v="5"/>
    <s v="MIRAFLORES"/>
    <s v="MIRAFLORES"/>
    <s v="Motocicleta"/>
    <x v="777"/>
    <n v="16.489999999999998"/>
    <n v="3.75"/>
    <n v="4.5"/>
    <n v="0.55000000000000004"/>
    <n v="16.875"/>
    <n v="9.0694999999999997"/>
    <n v="39.11"/>
    <n v="25.944499999999998"/>
  </r>
  <r>
    <s v="10:07:25"/>
    <s v="825()*.,9275"/>
    <s v="S"/>
    <x v="3"/>
    <s v="PAY"/>
    <s v="COMPLETED"/>
    <x v="5"/>
    <s v="11:02:54"/>
    <x v="5"/>
    <s v="LIMA"/>
    <s v="MAGDALENA DEL MAR"/>
    <s v="Motocicleta"/>
    <x v="800"/>
    <n v="17.350000000000001"/>
    <n v="3"/>
    <n v="3.5"/>
    <n v="0.75"/>
    <n v="10.5"/>
    <n v="13.012500000000001"/>
    <n v="214.53"/>
    <n v="23.512500000000003"/>
  </r>
  <r>
    <s v="10:08:37"/>
    <s v="229,00+,8767"/>
    <s v="S"/>
    <x v="1"/>
    <s v="PAY"/>
    <s v="IN_PROGRESS"/>
    <x v="5"/>
    <s v="12:09:16"/>
    <x v="7"/>
    <s v="SURQUILLO"/>
    <s v="ATE"/>
    <s v="Motocicleta"/>
    <x v="1625"/>
    <n v="9.4"/>
    <n v="3.75"/>
    <n v="4.5"/>
    <n v="0.55000000000000004"/>
    <n v="16.875"/>
    <n v="5.1700000000000008"/>
    <n v="90.32"/>
    <n v="22.045000000000002"/>
  </r>
  <r>
    <s v="10:08:37"/>
    <s v="46(,/(.8679"/>
    <s v="S"/>
    <x v="0"/>
    <s v="PAY"/>
    <s v="COMPLETED"/>
    <x v="13"/>
    <s v="14:51:18"/>
    <x v="9"/>
    <s v="SURQUILLO"/>
    <s v="ATE"/>
    <s v="Motocicleta"/>
    <x v="1652"/>
    <n v="15.149999999999999"/>
    <n v="2.5"/>
    <n v="3"/>
    <n v="1.2"/>
    <n v="7.5"/>
    <n v="18.179999999999996"/>
    <n v="160.85"/>
    <n v="25.679999999999996"/>
  </r>
  <r>
    <s v="10:09:52"/>
    <s v="890-/0.13242"/>
    <s v="S"/>
    <x v="1"/>
    <s v="PAY"/>
    <s v="COMPLETED"/>
    <x v="5"/>
    <s v="12:47:20"/>
    <x v="7"/>
    <s v="VILLA EL SALVADOR"/>
    <s v="VILLA MARIA DEL TRIUNFO"/>
    <s v="Motocicleta"/>
    <x v="1042"/>
    <n v="0"/>
    <n v="3.75"/>
    <n v="4.5"/>
    <n v="0.55000000000000004"/>
    <n v="14.580000000000002"/>
    <n v="0"/>
    <n v="209.7"/>
    <n v="14.580000000000002"/>
  </r>
  <r>
    <s v="10:10:18"/>
    <s v="125/..-,7759"/>
    <s v="S"/>
    <x v="1"/>
    <s v="PAY"/>
    <s v="COMPLETED"/>
    <x v="5"/>
    <s v="12:18:14"/>
    <x v="7"/>
    <s v="MIRAFLORES"/>
    <s v="MIRAFLORES"/>
    <s v="Motocicleta"/>
    <x v="1317"/>
    <n v="14.66"/>
    <n v="3.75"/>
    <n v="4.5"/>
    <n v="0.55000000000000004"/>
    <n v="16.875"/>
    <n v="8.0630000000000006"/>
    <n v="213.21"/>
    <n v="24.938000000000002"/>
  </r>
  <r>
    <s v="10:10:34"/>
    <s v="484/+2(.8221"/>
    <s v="S"/>
    <x v="1"/>
    <s v="COD"/>
    <s v="COMPLETED"/>
    <x v="5"/>
    <s v="13:02:26"/>
    <x v="3"/>
    <s v="MIRAFLORES"/>
    <s v="MIRAFLORES"/>
    <s v="Motocicleta"/>
    <x v="1545"/>
    <n v="2.6100000000000003"/>
    <n v="3.75"/>
    <n v="4.5"/>
    <n v="0.55000000000000004"/>
    <n v="16.875"/>
    <n v="1.4355000000000002"/>
    <n v="165.6"/>
    <n v="18.310500000000001"/>
  </r>
  <r>
    <s v="10:12:18"/>
    <s v="629.*.1)28"/>
    <s v="S"/>
    <x v="1"/>
    <s v="COD"/>
    <s v="COMPLETED"/>
    <x v="5"/>
    <s v="12:21:00"/>
    <x v="7"/>
    <s v="INDEPENDENCIA"/>
    <s v="LOS OLIVOS"/>
    <s v="Motocicleta"/>
    <x v="1630"/>
    <n v="4.8900000000000006"/>
    <n v="3.75"/>
    <n v="4.5"/>
    <n v="0.55000000000000004"/>
    <n v="16.875"/>
    <n v="2.6895000000000007"/>
    <n v="84.38"/>
    <n v="19.564500000000002"/>
  </r>
  <r>
    <s v="10:12:46"/>
    <s v="156-..*)7689"/>
    <s v="S"/>
    <x v="1"/>
    <s v="PAY"/>
    <s v="COMPLETED"/>
    <x v="5"/>
    <s v="11:58:48"/>
    <x v="5"/>
    <s v="LIMA"/>
    <s v="BRENA"/>
    <s v="Motocicleta"/>
    <x v="111"/>
    <n v="7.9499999999999993"/>
    <n v="3.75"/>
    <n v="4.5"/>
    <n v="0.55000000000000004"/>
    <n v="16.875"/>
    <n v="4.3724999999999996"/>
    <n v="226.67"/>
    <n v="21.247499999999999"/>
  </r>
  <r>
    <s v="10:13:40"/>
    <s v="1000*-+()3065"/>
    <s v="S"/>
    <x v="1"/>
    <s v="COD"/>
    <s v="COMPLETED"/>
    <x v="5"/>
    <s v="12:06:31"/>
    <x v="7"/>
    <s v="LA MOLINA"/>
    <s v="LA MOLINA"/>
    <s v="Motocicleta"/>
    <x v="1545"/>
    <n v="2.6100000000000003"/>
    <n v="3.75"/>
    <n v="4.5"/>
    <n v="0.55000000000000004"/>
    <n v="16.875"/>
    <n v="1.4355000000000002"/>
    <n v="109.66"/>
    <n v="18.310500000000001"/>
  </r>
  <r>
    <s v="10:14:16"/>
    <s v="10001/,07815"/>
    <s v="S"/>
    <x v="1"/>
    <s v="PAY"/>
    <s v="COMPLETED"/>
    <x v="5"/>
    <s v="12:02:35"/>
    <x v="7"/>
    <s v="MIRAFLORES"/>
    <s v="SAN JUAN DE MIRAFLORES"/>
    <s v="Motocicleta"/>
    <x v="312"/>
    <n v="11.77"/>
    <n v="3.75"/>
    <n v="4.5"/>
    <n v="0.55000000000000004"/>
    <n v="16.875"/>
    <n v="6.4735000000000005"/>
    <n v="24.28"/>
    <n v="23.348500000000001"/>
  </r>
  <r>
    <s v="10:14:39"/>
    <s v="2292,01(5253"/>
    <s v="S"/>
    <x v="1"/>
    <s v="COD"/>
    <s v="COMPLETED"/>
    <x v="5"/>
    <s v="11:28:53"/>
    <x v="5"/>
    <s v="JESUS MARIA"/>
    <s v="JESUS MARIA"/>
    <s v="Motocicleta"/>
    <x v="1575"/>
    <n v="0"/>
    <n v="3.75"/>
    <n v="4.5"/>
    <n v="0.55000000000000004"/>
    <n v="9.9450000000000003"/>
    <n v="0"/>
    <n v="41.65"/>
    <n v="9.9450000000000003"/>
  </r>
  <r>
    <s v="10:15:00"/>
    <s v="991,))/(3209"/>
    <s v="S"/>
    <x v="1"/>
    <s v="PAY"/>
    <s v="COMPLETED"/>
    <x v="5"/>
    <s v="11:43:26"/>
    <x v="5"/>
    <s v="SAN ISIDRO"/>
    <s v="SANTIAGO DE SURCO"/>
    <s v="Motocicleta"/>
    <x v="1325"/>
    <n v="0"/>
    <n v="3.75"/>
    <n v="4.5"/>
    <n v="0.55000000000000004"/>
    <n v="13.635"/>
    <n v="0"/>
    <n v="10.69"/>
    <n v="13.635"/>
  </r>
  <r>
    <s v="10:15:11"/>
    <s v="242-/*((9279"/>
    <s v="S"/>
    <x v="1"/>
    <s v="COD"/>
    <s v="COMPLETED"/>
    <x v="5"/>
    <s v="11:49:33"/>
    <x v="5"/>
    <s v="SAN ISIDRO"/>
    <s v="SAN ISIDRO"/>
    <s v="Motocicleta"/>
    <x v="810"/>
    <n v="11.66"/>
    <n v="3.75"/>
    <n v="4.5"/>
    <n v="0.55000000000000004"/>
    <n v="16.875"/>
    <n v="6.4130000000000003"/>
    <n v="73.290000000000006"/>
    <n v="23.288"/>
  </r>
  <r>
    <s v="10:15:35"/>
    <s v="6551./0-1122"/>
    <s v="S"/>
    <x v="1"/>
    <s v="PAY"/>
    <s v="COMPLETED"/>
    <x v="5"/>
    <s v="12:44:00"/>
    <x v="7"/>
    <s v="SAN ISIDRO"/>
    <s v="SAN MARTIN DE PORRES"/>
    <s v="Motocicleta"/>
    <x v="534"/>
    <n v="10.65"/>
    <n v="3.75"/>
    <n v="4.5"/>
    <n v="0.55000000000000004"/>
    <n v="16.875"/>
    <n v="5.8575000000000008"/>
    <n v="93.77"/>
    <n v="22.732500000000002"/>
  </r>
  <r>
    <s v="10:17:10"/>
    <s v="860*,1-*6253"/>
    <s v="S"/>
    <x v="3"/>
    <s v="PAY"/>
    <s v="COMPLETED"/>
    <x v="5"/>
    <s v="10:41:37"/>
    <x v="4"/>
    <s v="LIMA"/>
    <s v="SAN ISIDRO"/>
    <s v="Motocicleta"/>
    <x v="658"/>
    <n v="4.17"/>
    <n v="3"/>
    <n v="3.5"/>
    <n v="0.75"/>
    <n v="10.5"/>
    <n v="3.1274999999999999"/>
    <n v="101.04"/>
    <n v="13.6275"/>
  </r>
  <r>
    <s v="10:19:29"/>
    <s v="6900/+-6883"/>
    <s v="S"/>
    <x v="1"/>
    <s v="COD"/>
    <s v="COMPLETED"/>
    <x v="5"/>
    <s v="12:12:11"/>
    <x v="7"/>
    <s v="SAN MIGUEL"/>
    <s v="BELLAVISTA"/>
    <s v="Motocicleta"/>
    <x v="59"/>
    <n v="11.27"/>
    <n v="3.75"/>
    <n v="4.5"/>
    <n v="0.55000000000000004"/>
    <n v="16.875"/>
    <n v="6.1985000000000001"/>
    <n v="180.91"/>
    <n v="23.073499999999999"/>
  </r>
  <r>
    <s v="10:19:51"/>
    <s v="207-2...863"/>
    <s v="S"/>
    <x v="1"/>
    <s v="CCD"/>
    <s v="COMPLETED"/>
    <x v="5"/>
    <s v="12:12:46"/>
    <x v="7"/>
    <s v="MIRAFLORES"/>
    <s v="SANTIAGO DE SURCO"/>
    <s v="Motocicleta"/>
    <x v="1532"/>
    <n v="13.89"/>
    <n v="3.75"/>
    <n v="4.5"/>
    <n v="0.55000000000000004"/>
    <n v="16.875"/>
    <n v="7.6395000000000008"/>
    <n v="105.4"/>
    <n v="24.514500000000002"/>
  </r>
  <r>
    <s v="10:20:13"/>
    <s v="756..++,5656"/>
    <s v="S"/>
    <x v="1"/>
    <s v="COD"/>
    <s v="COMPLETED"/>
    <x v="5"/>
    <s v="12:08:18"/>
    <x v="7"/>
    <s v="SAN ISIDRO"/>
    <s v="SAN ISIDRO"/>
    <s v="Motocicleta"/>
    <x v="248"/>
    <n v="11.61"/>
    <n v="3.75"/>
    <n v="4.5"/>
    <n v="0.55000000000000004"/>
    <n v="16.875"/>
    <n v="6.3855000000000004"/>
    <n v="22.41"/>
    <n v="23.2605"/>
  </r>
  <r>
    <s v="10:20:56"/>
    <s v="514*-)+(1624"/>
    <s v="S"/>
    <x v="1"/>
    <s v="PAY"/>
    <s v="COMPLETED"/>
    <x v="5"/>
    <s v="12:04:25"/>
    <x v="7"/>
    <s v="INDEPENDENCIA"/>
    <s v="LOS OLIVOS"/>
    <s v="Motocicleta"/>
    <x v="236"/>
    <n v="12.559999999999999"/>
    <n v="3.75"/>
    <n v="4.5"/>
    <n v="0.55000000000000004"/>
    <n v="16.875"/>
    <n v="6.9079999999999995"/>
    <n v="208.12"/>
    <n v="23.783000000000001"/>
  </r>
  <r>
    <s v="10:21:17"/>
    <s v="707-00-*941"/>
    <s v="S"/>
    <x v="1"/>
    <s v="PAY"/>
    <s v="COMPLETED"/>
    <x v="5"/>
    <s v="12:35:45"/>
    <x v="7"/>
    <s v="SANTIAGO DE SURCO"/>
    <s v="EL AGUSTINO"/>
    <s v="Motocicleta"/>
    <x v="1073"/>
    <n v="5.4"/>
    <n v="3.75"/>
    <n v="4.5"/>
    <n v="0.55000000000000004"/>
    <n v="16.875"/>
    <n v="2.9700000000000006"/>
    <n v="60.87"/>
    <n v="19.844999999999999"/>
  </r>
  <r>
    <s v="10:21:59"/>
    <s v="765+/-,17911"/>
    <s v="S"/>
    <x v="1"/>
    <s v="PAY"/>
    <s v="COMPLETED"/>
    <x v="5"/>
    <s v="14:24:23"/>
    <x v="9"/>
    <s v="BELLAVISTA"/>
    <s v="CALLAO"/>
    <s v="Motocicleta"/>
    <x v="1024"/>
    <n v="12.89"/>
    <n v="3.75"/>
    <n v="4.5"/>
    <n v="0.55000000000000004"/>
    <n v="16.875"/>
    <n v="7.089500000000001"/>
    <n v="95.89"/>
    <n v="23.964500000000001"/>
  </r>
  <r>
    <s v="10:22:24"/>
    <s v="359-(*+-199"/>
    <s v="S"/>
    <x v="1"/>
    <s v="PAY"/>
    <s v="COMPLETED"/>
    <x v="5"/>
    <s v="11:24:58"/>
    <x v="5"/>
    <s v="LIMA"/>
    <s v="LIMA"/>
    <s v="Motocicleta"/>
    <x v="1086"/>
    <n v="14.850000000000001"/>
    <n v="3.75"/>
    <n v="4.5"/>
    <n v="0.55000000000000004"/>
    <n v="16.875"/>
    <n v="8.1675000000000022"/>
    <n v="6.93"/>
    <n v="25.042500000000004"/>
  </r>
  <r>
    <s v="10:22:53"/>
    <s v="194-(../1940"/>
    <s v="S"/>
    <x v="1"/>
    <s v="PAY"/>
    <s v="COMPLETED"/>
    <x v="5"/>
    <s v="12:28:38"/>
    <x v="7"/>
    <s v="BELLAVISTA"/>
    <s v="CALLAO"/>
    <s v="Motocicleta"/>
    <x v="921"/>
    <n v="2.5999999999999996"/>
    <n v="3.75"/>
    <n v="4.5"/>
    <n v="0.55000000000000004"/>
    <n v="16.875"/>
    <n v="1.43"/>
    <n v="102.29"/>
    <n v="18.305"/>
  </r>
  <r>
    <s v="10:24:05"/>
    <s v="889)-.-09013"/>
    <s v="S"/>
    <x v="1"/>
    <s v="CCD"/>
    <s v="COMPLETED"/>
    <x v="5"/>
    <s v="11:47:09"/>
    <x v="5"/>
    <s v="VILLA EL SALVADOR"/>
    <s v="VILLA MARIA DEL TRIUNFO"/>
    <s v="Motocicleta"/>
    <x v="1537"/>
    <n v="11.29"/>
    <n v="3.75"/>
    <n v="4.5"/>
    <n v="0.55000000000000004"/>
    <n v="16.875"/>
    <n v="6.2095000000000002"/>
    <n v="83.37"/>
    <n v="23.084499999999998"/>
  </r>
  <r>
    <s v="10:25:24"/>
    <s v="251+,(()2833"/>
    <s v="S"/>
    <x v="1"/>
    <s v="PAY"/>
    <s v="COMPLETED"/>
    <x v="5"/>
    <s v="12:19:13"/>
    <x v="7"/>
    <s v="SAN MARTIN DE PORRES"/>
    <s v="SAN MARTIN DE PORRES"/>
    <s v="Motocicleta"/>
    <x v="1460"/>
    <n v="6.18"/>
    <n v="3.75"/>
    <n v="4.5"/>
    <n v="0.55000000000000004"/>
    <n v="16.875"/>
    <n v="3.399"/>
    <n v="210.72"/>
    <n v="20.274000000000001"/>
  </r>
  <r>
    <s v="10:26:04"/>
    <s v="532,)./4454"/>
    <s v="S"/>
    <x v="1"/>
    <s v="PAY"/>
    <s v="COMPLETED"/>
    <x v="5"/>
    <s v="12:20:37"/>
    <x v="7"/>
    <s v="LIMA"/>
    <s v="LIMA"/>
    <s v="Motocicleta"/>
    <x v="1131"/>
    <n v="0"/>
    <n v="3.75"/>
    <n v="4.5"/>
    <n v="0.55000000000000004"/>
    <n v="5.8500000000000005"/>
    <n v="0"/>
    <n v="250.86"/>
    <n v="5.8500000000000005"/>
  </r>
  <r>
    <s v="10:27:52"/>
    <s v="873/,+,22382"/>
    <s v="S"/>
    <x v="1"/>
    <s v="PAY"/>
    <s v="COMPLETED"/>
    <x v="5"/>
    <s v="12:50:39"/>
    <x v="7"/>
    <s v="INDEPENDENCIA"/>
    <s v="COMAS"/>
    <s v="Motocicleta"/>
    <x v="1637"/>
    <n v="16.55"/>
    <n v="3.75"/>
    <n v="4.5"/>
    <n v="0.55000000000000004"/>
    <n v="16.875"/>
    <n v="9.1025000000000009"/>
    <n v="195.33"/>
    <n v="25.977499999999999"/>
  </r>
  <r>
    <s v="10:29:25"/>
    <s v="1(,0(*5436"/>
    <s v="S"/>
    <x v="1"/>
    <s v="PAY"/>
    <s v="FAILED"/>
    <x v="5"/>
    <s v="13:19:56"/>
    <x v="3"/>
    <s v="VILLA EL SALVADOR"/>
    <s v="LURIN"/>
    <s v="Motocicleta"/>
    <x v="1756"/>
    <n v="13.309999999999999"/>
    <n v="3.75"/>
    <n v="4.5"/>
    <n v="0.55000000000000004"/>
    <n v="16.875"/>
    <n v="7.3205"/>
    <n v="33.020000000000003"/>
    <n v="24.195499999999999"/>
  </r>
  <r>
    <s v="10:32:14"/>
    <s v="95-)())2592"/>
    <s v="S"/>
    <x v="1"/>
    <s v="PAY"/>
    <s v="COMPLETED"/>
    <x v="5"/>
    <s v="12:11:02"/>
    <x v="7"/>
    <s v="SAN MARTIN DE PORRES"/>
    <s v="LIMA"/>
    <s v="Motocicleta"/>
    <x v="1308"/>
    <n v="14.469999999999999"/>
    <n v="3.75"/>
    <n v="4.5"/>
    <n v="0.55000000000000004"/>
    <n v="16.875"/>
    <n v="7.9584999999999999"/>
    <n v="7.98"/>
    <n v="24.833500000000001"/>
  </r>
  <r>
    <s v="10:32:56"/>
    <s v="684+*0,,3580"/>
    <s v="S"/>
    <x v="1"/>
    <s v="PAY"/>
    <s v="COMPLETED"/>
    <x v="5"/>
    <s v="12:05:35"/>
    <x v="7"/>
    <s v="SAN BORJA"/>
    <s v="LIMA"/>
    <s v="Motocicleta"/>
    <x v="731"/>
    <n v="2.62"/>
    <n v="3.75"/>
    <n v="4.5"/>
    <n v="0.55000000000000004"/>
    <n v="16.875"/>
    <n v="1.4410000000000003"/>
    <n v="164.3"/>
    <n v="18.315999999999999"/>
  </r>
  <r>
    <s v="10:34:48"/>
    <s v="518)0).*3039"/>
    <s v="S"/>
    <x v="1"/>
    <s v="CCD"/>
    <s v="COMPLETED"/>
    <x v="5"/>
    <s v="11:37:23"/>
    <x v="5"/>
    <s v="INDEPENDENCIA"/>
    <s v="SAN MARTIN DE PORRES"/>
    <s v="Motocicleta"/>
    <x v="114"/>
    <n v="7.7899999999999991"/>
    <n v="3.75"/>
    <n v="4.5"/>
    <n v="0.55000000000000004"/>
    <n v="16.875"/>
    <n v="4.2844999999999995"/>
    <n v="249.06"/>
    <n v="21.159500000000001"/>
  </r>
  <r>
    <s v="10:35:15"/>
    <s v="870,0(,,3327"/>
    <s v="S"/>
    <x v="1"/>
    <s v="PAY"/>
    <s v="COMPLETED"/>
    <x v="5"/>
    <s v="14:46:46"/>
    <x v="9"/>
    <s v="BELLAVISTA"/>
    <s v="LIMA"/>
    <s v="Motocicleta"/>
    <x v="1335"/>
    <n v="0"/>
    <n v="3.75"/>
    <n v="4.5"/>
    <n v="0.55000000000000004"/>
    <n v="16.515000000000001"/>
    <n v="0"/>
    <n v="220"/>
    <n v="16.515000000000001"/>
  </r>
  <r>
    <s v="10:35:33"/>
    <s v="548/.(..5834"/>
    <s v="S"/>
    <x v="1"/>
    <s v="COD"/>
    <s v="COMPLETED"/>
    <x v="5"/>
    <s v="11:34:45"/>
    <x v="5"/>
    <s v="JESUS MARIA"/>
    <s v="SAN ISIDRO"/>
    <s v="Motocicleta"/>
    <x v="68"/>
    <n v="7.59"/>
    <n v="3.75"/>
    <n v="4.5"/>
    <n v="0.55000000000000004"/>
    <n v="16.875"/>
    <n v="4.1745000000000001"/>
    <n v="125.69"/>
    <n v="21.049500000000002"/>
  </r>
  <r>
    <s v="10:37:07"/>
    <s v="2770--+/659"/>
    <s v="S"/>
    <x v="1"/>
    <s v="PAY"/>
    <s v="COMPLETED"/>
    <x v="5"/>
    <s v="12:40:17"/>
    <x v="7"/>
    <s v="LA MOLINA"/>
    <s v="PACHACAMAC"/>
    <s v="Motocicleta"/>
    <x v="1757"/>
    <n v="4.3800000000000008"/>
    <n v="3.75"/>
    <n v="4.5"/>
    <n v="0.55000000000000004"/>
    <n v="16.875"/>
    <n v="2.4090000000000007"/>
    <n v="202.99"/>
    <n v="19.283999999999999"/>
  </r>
  <r>
    <s v="10:37:48"/>
    <s v="58922*105439"/>
    <s v="S"/>
    <x v="1"/>
    <s v="PAY"/>
    <s v="COMPLETED"/>
    <x v="5"/>
    <s v="11:49:22"/>
    <x v="5"/>
    <s v="SAN ISIDRO"/>
    <s v="SAN ISIDRO"/>
    <s v="Motocicleta"/>
    <x v="208"/>
    <n v="0.36000000000000032"/>
    <n v="3.75"/>
    <n v="4.5"/>
    <n v="0.55000000000000004"/>
    <n v="16.875"/>
    <n v="0.1980000000000002"/>
    <n v="132.41999999999999"/>
    <n v="17.073"/>
  </r>
  <r>
    <s v="10:39:41"/>
    <s v="870))//,332"/>
    <s v="S"/>
    <x v="1"/>
    <s v="PAY"/>
    <s v="COMPLETED"/>
    <x v="5"/>
    <s v="11:36:17"/>
    <x v="5"/>
    <s v="PUEBLO LIBRE"/>
    <s v="PUEBLO LIBRE"/>
    <s v="Motocicleta"/>
    <x v="1758"/>
    <n v="13.39"/>
    <n v="3.75"/>
    <n v="4.5"/>
    <n v="0.55000000000000004"/>
    <n v="16.875"/>
    <n v="7.3645000000000005"/>
    <n v="28.34"/>
    <n v="24.2395"/>
  </r>
  <r>
    <s v="10:46:57"/>
    <s v="306-/),-1785"/>
    <s v="S"/>
    <x v="1"/>
    <s v="PAY"/>
    <s v="COMPLETED"/>
    <x v="5"/>
    <s v="12:05:15"/>
    <x v="7"/>
    <s v="LIMA"/>
    <s v="INDEPENDENCIA"/>
    <s v="Motocicleta"/>
    <x v="1759"/>
    <n v="12.48"/>
    <n v="3.75"/>
    <n v="4.5"/>
    <n v="0.55000000000000004"/>
    <n v="16.875"/>
    <n v="6.8640000000000008"/>
    <n v="168.24"/>
    <n v="23.739000000000001"/>
  </r>
  <r>
    <s v="10:54:39"/>
    <s v="23(+,++5900"/>
    <s v="S"/>
    <x v="1"/>
    <s v="PAY"/>
    <s v="COMPLETED"/>
    <x v="5"/>
    <s v="12:11:48"/>
    <x v="7"/>
    <s v="LIMA"/>
    <s v="INDEPENDENCIA"/>
    <s v="Motocicleta"/>
    <x v="1741"/>
    <n v="4.18"/>
    <n v="3.75"/>
    <n v="4.5"/>
    <n v="0.55000000000000004"/>
    <n v="16.875"/>
    <n v="2.2989999999999999"/>
    <n v="189.9"/>
    <n v="19.173999999999999"/>
  </r>
  <r>
    <s v="10:56:16"/>
    <s v="558(0+0/5844"/>
    <s v="S"/>
    <x v="1"/>
    <s v="PAY"/>
    <s v="COMPLETED"/>
    <x v="5"/>
    <s v="12:45:31"/>
    <x v="7"/>
    <s v="SANTIAGO DE SURCO"/>
    <s v="MIRAFLORES"/>
    <s v="Motocicleta"/>
    <x v="936"/>
    <n v="2.95"/>
    <n v="3.75"/>
    <n v="4.5"/>
    <n v="0.55000000000000004"/>
    <n v="16.875"/>
    <n v="1.6225000000000003"/>
    <n v="140.05000000000001"/>
    <n v="18.497499999999999"/>
  </r>
  <r>
    <s v="11:02:05"/>
    <s v="955*,-1.7771"/>
    <s v="S"/>
    <x v="3"/>
    <s v="PAY"/>
    <s v="COMPLETED"/>
    <x v="5"/>
    <s v="12:06:35"/>
    <x v="7"/>
    <s v="LIMA"/>
    <s v="PUEBLO LIBRE"/>
    <s v="Motocicleta"/>
    <x v="1689"/>
    <n v="1.3399999999999999"/>
    <n v="3"/>
    <n v="3.5"/>
    <n v="0.75"/>
    <n v="10.5"/>
    <n v="1.0049999999999999"/>
    <n v="3.63"/>
    <n v="11.504999999999999"/>
  </r>
  <r>
    <s v="11:05:37"/>
    <s v="8861.0)2429"/>
    <s v="S"/>
    <x v="3"/>
    <s v="PAY"/>
    <s v="COMPLETED"/>
    <x v="5"/>
    <s v="12:06:08"/>
    <x v="7"/>
    <s v="LIMA"/>
    <s v="LINCE"/>
    <s v="Motocicleta"/>
    <x v="526"/>
    <n v="16.61"/>
    <n v="3"/>
    <n v="3.5"/>
    <n v="0.75"/>
    <n v="10.5"/>
    <n v="12.4575"/>
    <n v="22.19"/>
    <n v="22.9575"/>
  </r>
  <r>
    <s v="11:05:51"/>
    <s v="622+,/*09923"/>
    <s v="S"/>
    <x v="1"/>
    <s v="PAY"/>
    <s v="FAILED"/>
    <x v="5"/>
    <s v="12:37:16"/>
    <x v="7"/>
    <s v="SAN JUAN DE MIRAFLORES"/>
    <s v="SAN JUAN DE MIRAFLORES"/>
    <s v="Motocicleta"/>
    <x v="415"/>
    <n v="0"/>
    <n v="3.75"/>
    <n v="4.5"/>
    <n v="0.55000000000000004"/>
    <n v="11.834999999999999"/>
    <n v="0"/>
    <n v="209.58"/>
    <n v="11.834999999999999"/>
  </r>
  <r>
    <s v="11:06:32"/>
    <s v="881(-+.14740"/>
    <s v="S"/>
    <x v="1"/>
    <s v="COD"/>
    <s v="COMPLETED"/>
    <x v="5"/>
    <s v="13:43:59"/>
    <x v="3"/>
    <s v="SANTIAGO DE SURCO"/>
    <s v="SANTIAGO DE SURCO"/>
    <s v="Motocicleta"/>
    <x v="348"/>
    <n v="7.09"/>
    <n v="3.75"/>
    <n v="4.5"/>
    <n v="0.55000000000000004"/>
    <n v="16.875"/>
    <n v="3.8995000000000002"/>
    <n v="2.62"/>
    <n v="20.7745"/>
  </r>
  <r>
    <s v="11:07:43"/>
    <s v="6131.0/,7605"/>
    <s v="S"/>
    <x v="1"/>
    <s v="CCD"/>
    <s v="COMPLETED"/>
    <x v="5"/>
    <s v="11:55:19"/>
    <x v="5"/>
    <s v="SAN ISIDRO"/>
    <s v="PUEBLO LIBRE"/>
    <s v="Motocicleta"/>
    <x v="34"/>
    <n v="5.74"/>
    <n v="3.75"/>
    <n v="4.5"/>
    <n v="0.55000000000000004"/>
    <n v="16.875"/>
    <n v="3.1570000000000005"/>
    <n v="136.4"/>
    <n v="20.032"/>
  </r>
  <r>
    <s v="11:08:37"/>
    <s v="498.0*+)316"/>
    <s v="S"/>
    <x v="1"/>
    <s v="PAY"/>
    <s v="COMPLETED"/>
    <x v="5"/>
    <s v="13:27:52"/>
    <x v="3"/>
    <s v="SAN JUAN DE MIRAFLORES"/>
    <s v="SANTIAGO DE SURCO"/>
    <s v="Motocicleta"/>
    <x v="1425"/>
    <n v="0"/>
    <n v="3.75"/>
    <n v="4.5"/>
    <n v="0.55000000000000004"/>
    <n v="15.885000000000002"/>
    <n v="0"/>
    <n v="98.58"/>
    <n v="15.885000000000002"/>
  </r>
  <r>
    <s v="11:09:11"/>
    <s v="924++1).7077"/>
    <s v="S"/>
    <x v="1"/>
    <s v="COD"/>
    <s v="FAILED"/>
    <x v="5"/>
    <s v="12:04:31"/>
    <x v="7"/>
    <s v="BRENA"/>
    <s v="MAGDALENA DEL MAR"/>
    <s v="Motocicleta"/>
    <x v="434"/>
    <n v="12.489999999999998"/>
    <n v="3.75"/>
    <n v="4.5"/>
    <n v="0.55000000000000004"/>
    <n v="16.875"/>
    <n v="6.8694999999999995"/>
    <n v="163.97"/>
    <n v="23.744499999999999"/>
  </r>
  <r>
    <s v="11:09:28"/>
    <s v="208.(-)2975"/>
    <s v="S"/>
    <x v="1"/>
    <s v="COD"/>
    <s v="FAILED"/>
    <x v="5"/>
    <s v="12:00:17"/>
    <x v="7"/>
    <s v="SANTA ANITA"/>
    <s v="LIMA"/>
    <s v="Motocicleta"/>
    <x v="1098"/>
    <n v="8.59"/>
    <n v="3.75"/>
    <n v="4.5"/>
    <n v="0.55000000000000004"/>
    <n v="16.875"/>
    <n v="4.7244999999999999"/>
    <n v="204.75"/>
    <n v="21.599499999999999"/>
  </r>
  <r>
    <s v="11:10:37"/>
    <s v="963.1(+-6255"/>
    <s v="S"/>
    <x v="1"/>
    <s v="COD"/>
    <s v="COMPLETED"/>
    <x v="5"/>
    <s v="13:07:56"/>
    <x v="3"/>
    <s v="INDEPENDENCIA"/>
    <s v="SAN MARTIN DE PORRES"/>
    <s v="Motocicleta"/>
    <x v="1270"/>
    <n v="14.440000000000001"/>
    <n v="3.75"/>
    <n v="4.5"/>
    <n v="0.55000000000000004"/>
    <n v="16.875"/>
    <n v="7.9420000000000011"/>
    <n v="156.57"/>
    <n v="24.817"/>
  </r>
  <r>
    <s v="11:11:02"/>
    <s v="953.-1201567"/>
    <s v="S"/>
    <x v="1"/>
    <s v="PAY"/>
    <s v="COMPLETED"/>
    <x v="5"/>
    <s v="13:29:22"/>
    <x v="3"/>
    <s v="BELLAVISTA"/>
    <s v="CALLAO"/>
    <s v="Motocicleta"/>
    <x v="1437"/>
    <n v="7.7799999999999994"/>
    <n v="3.75"/>
    <n v="4.5"/>
    <n v="0.55000000000000004"/>
    <n v="16.875"/>
    <n v="4.2789999999999999"/>
    <n v="157.22999999999999"/>
    <n v="21.154"/>
  </r>
  <r>
    <s v="11:12:20"/>
    <s v="78802*/*6970"/>
    <s v="S"/>
    <x v="1"/>
    <s v="COD"/>
    <s v="WAITING"/>
    <x v="5"/>
    <s v="13:29:29"/>
    <x v="3"/>
    <s v="SANTA ANITA"/>
    <s v="ATE"/>
    <s v="Motocicleta"/>
    <x v="19"/>
    <n v="3.21"/>
    <n v="3.75"/>
    <n v="4.5"/>
    <n v="0.55000000000000004"/>
    <n v="16.875"/>
    <n v="1.7655000000000001"/>
    <n v="207.86"/>
    <n v="18.640499999999999"/>
  </r>
  <r>
    <s v="11:12:22"/>
    <s v="4972*)**5871"/>
    <s v="S"/>
    <x v="2"/>
    <s v="PAY"/>
    <s v="COMPLETED"/>
    <x v="5"/>
    <s v="15:04:46"/>
    <x v="11"/>
    <s v="SURQUILLO"/>
    <s v="SURQUILLO"/>
    <s v="Motocicleta"/>
    <x v="538"/>
    <n v="0"/>
    <n v="12"/>
    <n v="8"/>
    <n v="2.65"/>
    <n v="9.68"/>
    <n v="0"/>
    <n v="154.16"/>
    <n v="9.68"/>
  </r>
  <r>
    <s v="11:14:00"/>
    <s v="2190*2.,6257"/>
    <s v="S"/>
    <x v="1"/>
    <s v="COD"/>
    <s v="COMPLETED"/>
    <x v="5"/>
    <s v="12:35:47"/>
    <x v="7"/>
    <s v="SANTA ANITA"/>
    <s v="SANTA ANITA"/>
    <s v="Motocicleta"/>
    <x v="769"/>
    <n v="10.9"/>
    <n v="3.75"/>
    <n v="4.5"/>
    <n v="0.55000000000000004"/>
    <n v="16.875"/>
    <n v="5.995000000000001"/>
    <n v="27.29"/>
    <n v="22.87"/>
  </r>
  <r>
    <s v="11:14:57"/>
    <s v="7912,(//3926"/>
    <s v="S"/>
    <x v="1"/>
    <s v="PAY"/>
    <s v="COMPLETED"/>
    <x v="5"/>
    <s v="11:43:15"/>
    <x v="5"/>
    <s v="SURQUILLO"/>
    <s v="SANTIAGO DE SURCO"/>
    <s v="Motocicleta"/>
    <x v="1635"/>
    <n v="6.91"/>
    <n v="3.75"/>
    <n v="4.5"/>
    <n v="0.55000000000000004"/>
    <n v="16.875"/>
    <n v="3.8005000000000004"/>
    <n v="40.17"/>
    <n v="20.6755"/>
  </r>
  <r>
    <s v="11:14:57"/>
    <s v="172,+12/4733"/>
    <s v="S"/>
    <x v="1"/>
    <s v="PAY"/>
    <s v="COMPLETED"/>
    <x v="5"/>
    <s v="12:01:50"/>
    <x v="7"/>
    <s v="SANTIAGO DE SURCO"/>
    <s v="SURQUILLO"/>
    <s v="Motocicleta"/>
    <x v="864"/>
    <n v="17.22"/>
    <n v="3.75"/>
    <n v="4.5"/>
    <n v="0.55000000000000004"/>
    <n v="16.875"/>
    <n v="9.4710000000000001"/>
    <n v="135.26"/>
    <n v="26.346"/>
  </r>
  <r>
    <s v="11:15:48"/>
    <s v="904-/,122668"/>
    <s v="S"/>
    <x v="2"/>
    <s v="PAY"/>
    <s v="COMPLETED"/>
    <x v="5"/>
    <s v="17:45:32"/>
    <x v="13"/>
    <s v="SURQUILLO"/>
    <s v="SAN ISIDRO"/>
    <s v="Motocicleta"/>
    <x v="418"/>
    <n v="6.3599999999999994"/>
    <n v="12"/>
    <n v="8"/>
    <n v="2.65"/>
    <n v="96"/>
    <n v="16.853999999999999"/>
    <n v="103.25"/>
    <n v="112.854"/>
  </r>
  <r>
    <s v="11:17:32"/>
    <s v="967-1(1-4776"/>
    <s v="S"/>
    <x v="1"/>
    <s v="COD"/>
    <s v="COMPLETED"/>
    <x v="5"/>
    <s v="12:55:40"/>
    <x v="7"/>
    <s v="SANTA ANITA"/>
    <s v="EL AGUSTINO"/>
    <s v="Motocicleta"/>
    <x v="1405"/>
    <n v="12.25"/>
    <n v="3.75"/>
    <n v="4.5"/>
    <n v="0.55000000000000004"/>
    <n v="16.875"/>
    <n v="6.7375000000000007"/>
    <n v="171.14"/>
    <n v="23.612500000000001"/>
  </r>
  <r>
    <s v="11:18:04"/>
    <s v="239)2(+-4464"/>
    <s v="S"/>
    <x v="1"/>
    <s v="CCD"/>
    <s v="FAILED"/>
    <x v="5"/>
    <s v="12:17:01"/>
    <x v="7"/>
    <s v="LIMA"/>
    <s v="LIMA"/>
    <s v="Motocicleta"/>
    <x v="1760"/>
    <n v="1.2599999999999998"/>
    <n v="3.75"/>
    <n v="4.5"/>
    <n v="0.55000000000000004"/>
    <n v="16.875"/>
    <n v="0.69299999999999995"/>
    <n v="107.86"/>
    <n v="17.568000000000001"/>
  </r>
  <r>
    <s v="11:19:20"/>
    <s v="257*01+*91"/>
    <s v="M"/>
    <x v="1"/>
    <s v="PAY"/>
    <s v="COMPLETED"/>
    <x v="5"/>
    <s v="15:54:10"/>
    <x v="11"/>
    <s v="SANTIAGO DE SURCO"/>
    <s v="VILLA EL SALVADOR"/>
    <s v="Motocicleta"/>
    <x v="319"/>
    <n v="4.7699999999999996"/>
    <n v="3.75"/>
    <n v="4.5"/>
    <n v="0.55000000000000004"/>
    <n v="16.875"/>
    <n v="2.6234999999999999"/>
    <n v="50.83"/>
    <n v="19.4985"/>
  </r>
  <r>
    <s v="11:21:48"/>
    <s v="309+22,.2760"/>
    <s v="S"/>
    <x v="3"/>
    <s v="PAY"/>
    <s v="COMPLETED"/>
    <x v="5"/>
    <s v="11:44:18"/>
    <x v="5"/>
    <s v="LIMA"/>
    <s v="SAN MIGUEL"/>
    <s v="Motocicleta"/>
    <x v="178"/>
    <n v="0"/>
    <n v="3"/>
    <n v="3.5"/>
    <n v="0.75"/>
    <n v="8.7149999999999999"/>
    <n v="0"/>
    <n v="136.74"/>
    <n v="8.7149999999999999"/>
  </r>
  <r>
    <s v="11:23:15"/>
    <s v="820-+/.22773"/>
    <s v="S"/>
    <x v="1"/>
    <s v="CCD"/>
    <s v="COMPLETED"/>
    <x v="5"/>
    <s v="13:25:08"/>
    <x v="3"/>
    <s v="LIMA"/>
    <s v="RIMAC"/>
    <s v="Motocicleta"/>
    <x v="1096"/>
    <n v="6.1300000000000008"/>
    <n v="3.75"/>
    <n v="4.5"/>
    <n v="0.55000000000000004"/>
    <n v="16.875"/>
    <n v="3.3715000000000006"/>
    <n v="207.32"/>
    <n v="20.246500000000001"/>
  </r>
  <r>
    <s v="11:27:38"/>
    <s v="6462(,..5446"/>
    <s v="S"/>
    <x v="3"/>
    <s v="COD"/>
    <s v="COMPLETED"/>
    <x v="5"/>
    <s v="12:46:20"/>
    <x v="7"/>
    <s v="SURQUILLO"/>
    <s v="SAN ISIDRO"/>
    <s v="Motocicleta"/>
    <x v="951"/>
    <n v="2"/>
    <n v="3"/>
    <n v="3.5"/>
    <n v="0.75"/>
    <n v="10.5"/>
    <n v="1.5"/>
    <n v="85.7"/>
    <n v="12"/>
  </r>
  <r>
    <s v="11:33:33"/>
    <s v="724/1*.,425"/>
    <s v="S"/>
    <x v="2"/>
    <s v="PAY"/>
    <s v="FAILED"/>
    <x v="5"/>
    <s v="17:48:54"/>
    <x v="13"/>
    <s v="SURQUILLO"/>
    <s v="LA VICTORIA"/>
    <s v="Motocicleta"/>
    <x v="1743"/>
    <n v="0.59999999999999964"/>
    <n v="12"/>
    <n v="8"/>
    <n v="2.65"/>
    <n v="96"/>
    <n v="1.589999999999999"/>
    <n v="161.38999999999999"/>
    <n v="97.59"/>
  </r>
  <r>
    <s v="11:37:18"/>
    <s v="568*-1**4132"/>
    <s v="S"/>
    <x v="2"/>
    <s v="PAY"/>
    <s v="COMPLETED"/>
    <x v="5"/>
    <s v="17:46:30"/>
    <x v="13"/>
    <s v="SURQUILLO"/>
    <s v="SAN ISIDRO"/>
    <s v="Motocicleta"/>
    <x v="764"/>
    <n v="0.58999999999999986"/>
    <n v="12"/>
    <n v="8"/>
    <n v="2.65"/>
    <n v="96"/>
    <n v="1.5634999999999997"/>
    <n v="170.75"/>
    <n v="97.563500000000005"/>
  </r>
  <r>
    <s v="11:38:13"/>
    <s v="643,/(0/3061"/>
    <s v="S"/>
    <x v="2"/>
    <s v="PAY"/>
    <s v="COMPLETED"/>
    <x v="5"/>
    <s v="16:37:08"/>
    <x v="2"/>
    <s v="SURQUILLO"/>
    <s v="CHORRILLOS"/>
    <s v="Motocicleta"/>
    <x v="1416"/>
    <n v="0"/>
    <n v="12"/>
    <n v="8"/>
    <n v="2.65"/>
    <n v="94.4"/>
    <n v="0"/>
    <n v="108.99"/>
    <n v="94.4"/>
  </r>
  <r>
    <s v="11:43:44"/>
    <s v="710++222709"/>
    <s v="S"/>
    <x v="1"/>
    <s v="PAY"/>
    <s v="COMPLETED"/>
    <x v="5"/>
    <s v="12:25:43"/>
    <x v="7"/>
    <s v="SAN BORJA"/>
    <s v="SAN BORJA"/>
    <s v="Motocicleta"/>
    <x v="1135"/>
    <n v="3.95"/>
    <n v="3.75"/>
    <n v="4.5"/>
    <n v="0.55000000000000004"/>
    <n v="16.875"/>
    <n v="2.1725000000000003"/>
    <n v="114.03"/>
    <n v="19.047499999999999"/>
  </r>
  <r>
    <s v="11:43:56"/>
    <s v="215000)/1319"/>
    <s v="S"/>
    <x v="2"/>
    <s v="PAY"/>
    <s v="COMPLETED"/>
    <x v="5"/>
    <s v="15:24:54"/>
    <x v="11"/>
    <s v="SURQUILLO"/>
    <s v="SAN BORJA"/>
    <s v="Motocicleta"/>
    <x v="1318"/>
    <n v="0"/>
    <n v="12"/>
    <n v="8"/>
    <n v="2.65"/>
    <n v="17.52"/>
    <n v="0"/>
    <n v="56"/>
    <n v="17.52"/>
  </r>
  <r>
    <s v="11:47:33"/>
    <s v="513-+0+/602"/>
    <s v="S"/>
    <x v="1"/>
    <s v="CCD"/>
    <s v="COMPLETED"/>
    <x v="5"/>
    <s v="13:25:52"/>
    <x v="3"/>
    <s v="LIMA"/>
    <s v="LIMA"/>
    <s v="Motocicleta"/>
    <x v="1179"/>
    <n v="2.2199999999999998"/>
    <n v="3.75"/>
    <n v="4.5"/>
    <n v="0.55000000000000004"/>
    <n v="16.875"/>
    <n v="1.2209999999999999"/>
    <n v="51.17"/>
    <n v="18.096"/>
  </r>
  <r>
    <s v="11:51:02"/>
    <s v="116../*.1818"/>
    <s v="S"/>
    <x v="1"/>
    <s v="PAY"/>
    <s v="WAITING"/>
    <x v="5"/>
    <s v="13:29:29"/>
    <x v="3"/>
    <s v="SAN JUAN DE LURIGANCHO"/>
    <s v="SAN JUAN DE LURIGANCHO"/>
    <s v="Motocicleta"/>
    <x v="1505"/>
    <n v="6.3100000000000005"/>
    <n v="3.75"/>
    <n v="4.5"/>
    <n v="0.55000000000000004"/>
    <n v="16.875"/>
    <n v="3.4705000000000004"/>
    <n v="226.4"/>
    <n v="20.345500000000001"/>
  </r>
  <r>
    <s v="11:53:52"/>
    <s v="720)0/.*2969"/>
    <s v="S"/>
    <x v="3"/>
    <s v="COD"/>
    <s v="FAILED"/>
    <x v="5"/>
    <s v="14:24:05"/>
    <x v="9"/>
    <s v="SURQUILLO"/>
    <s v="MAGDALENA DEL MAR"/>
    <s v="Motocicleta"/>
    <x v="412"/>
    <n v="2.8200000000000003"/>
    <n v="3"/>
    <n v="3.5"/>
    <n v="0.75"/>
    <n v="10.5"/>
    <n v="2.1150000000000002"/>
    <n v="80.41"/>
    <n v="12.615"/>
  </r>
  <r>
    <s v="11:55:23"/>
    <s v="224**1*-7521"/>
    <s v="M"/>
    <x v="1"/>
    <s v="PAY"/>
    <s v="COMPLETED"/>
    <x v="5"/>
    <s v="13:18:25"/>
    <x v="3"/>
    <s v="SANTIAGO DE SURCO"/>
    <s v="SANTIAGO DE SURCO"/>
    <s v="Motocicleta"/>
    <x v="36"/>
    <n v="0"/>
    <n v="3.75"/>
    <n v="4.5"/>
    <n v="0.55000000000000004"/>
    <n v="11.97"/>
    <n v="0"/>
    <n v="100.67"/>
    <n v="11.97"/>
  </r>
  <r>
    <s v="12:03:37"/>
    <s v="439-22/+4550"/>
    <m/>
    <x v="1"/>
    <s v="COD"/>
    <s v="COMPLETED"/>
    <x v="5"/>
    <s v="12:52:55"/>
    <x v="7"/>
    <s v="SURQUILLO"/>
    <s v="SAN BORJA"/>
    <s v="Motocicleta"/>
    <x v="1345"/>
    <n v="16.03"/>
    <n v="3.75"/>
    <n v="4.5"/>
    <n v="0.55000000000000004"/>
    <n v="16.875"/>
    <n v="8.8165000000000013"/>
    <n v="12.95"/>
    <n v="25.691500000000001"/>
  </r>
  <r>
    <s v="12:06:26"/>
    <s v="482,+2).3965"/>
    <s v="S"/>
    <x v="1"/>
    <s v="PAY"/>
    <s v="COMPLETED"/>
    <x v="5"/>
    <s v="13:52:26"/>
    <x v="3"/>
    <s v="LIMA"/>
    <s v="LA VICTORIA"/>
    <s v="Motocicleta"/>
    <x v="96"/>
    <n v="8.4700000000000006"/>
    <n v="3.75"/>
    <n v="4.5"/>
    <n v="0.55000000000000004"/>
    <n v="16.875"/>
    <n v="4.658500000000001"/>
    <n v="212.17"/>
    <n v="21.5335"/>
  </r>
  <r>
    <s v="12:06:54"/>
    <s v="30+2+(*1205"/>
    <s v="S"/>
    <x v="1"/>
    <s v="PAY"/>
    <s v="COMPLETED"/>
    <x v="5"/>
    <s v="15:47:30"/>
    <x v="11"/>
    <s v="SANTIAGO DE SURCO"/>
    <s v="SAN ISIDRO"/>
    <s v="Motocicleta"/>
    <x v="1164"/>
    <n v="16.43"/>
    <n v="3.75"/>
    <n v="4.5"/>
    <n v="0.55000000000000004"/>
    <n v="16.875"/>
    <n v="9.0365000000000002"/>
    <n v="60"/>
    <n v="25.9115"/>
  </r>
  <r>
    <s v="12:09:22"/>
    <s v="692.(2((6206"/>
    <s v="S"/>
    <x v="1"/>
    <s v="PAY"/>
    <s v="COMPLETED"/>
    <x v="5"/>
    <s v="13:57:52"/>
    <x v="3"/>
    <s v="LA VICTORIA"/>
    <s v="JESUS MARIA"/>
    <s v="Motocicleta"/>
    <x v="1286"/>
    <n v="0"/>
    <n v="3.75"/>
    <n v="4.5"/>
    <n v="0.55000000000000004"/>
    <n v="5.5350000000000001"/>
    <n v="0"/>
    <n v="179"/>
    <n v="5.5350000000000001"/>
  </r>
  <r>
    <s v="12:10:45"/>
    <s v="9140+1+,8656"/>
    <s v="S"/>
    <x v="1"/>
    <s v="PAY"/>
    <s v="COMPLETED"/>
    <x v="5"/>
    <s v="14:09:28"/>
    <x v="9"/>
    <s v="INDEPENDENCIA"/>
    <s v="SAN MARTIN DE PORRES"/>
    <s v="Motocicleta"/>
    <x v="740"/>
    <n v="14.95"/>
    <n v="3.75"/>
    <n v="4.5"/>
    <n v="0.55000000000000004"/>
    <n v="16.875"/>
    <n v="8.2225000000000001"/>
    <n v="184.38"/>
    <n v="25.0975"/>
  </r>
  <r>
    <s v="12:11:04"/>
    <s v="540.*//*2400"/>
    <s v="S"/>
    <x v="1"/>
    <s v="COD"/>
    <s v="COMPLETED"/>
    <x v="5"/>
    <s v="15:16:11"/>
    <x v="11"/>
    <s v="LIMA"/>
    <s v="LIMA"/>
    <s v="Motocicleta"/>
    <x v="1761"/>
    <n v="8.75"/>
    <n v="3.75"/>
    <n v="4.5"/>
    <n v="0.55000000000000004"/>
    <n v="16.875"/>
    <n v="4.8125"/>
    <n v="21.22"/>
    <n v="21.6875"/>
  </r>
  <r>
    <s v="12:11:39"/>
    <s v="536)+*2-9293"/>
    <s v="S"/>
    <x v="1"/>
    <s v="CCD"/>
    <s v="COMPLETED"/>
    <x v="5"/>
    <s v="13:41:54"/>
    <x v="3"/>
    <s v="SAN ISIDRO"/>
    <s v="SAN ISIDRO"/>
    <s v="Motocicleta"/>
    <x v="1762"/>
    <n v="7.24"/>
    <n v="3.75"/>
    <n v="4.5"/>
    <n v="0.55000000000000004"/>
    <n v="16.875"/>
    <n v="3.9820000000000007"/>
    <n v="213.13"/>
    <n v="20.856999999999999"/>
  </r>
  <r>
    <s v="12:12:45"/>
    <s v="196220//3878"/>
    <m/>
    <x v="1"/>
    <s v="COD"/>
    <s v="COMPLETED"/>
    <x v="5"/>
    <s v="12:19:36"/>
    <x v="7"/>
    <s v="SURQUILLO"/>
    <s v="SAN BORJA"/>
    <s v="Motocicleta"/>
    <x v="460"/>
    <n v="16.12"/>
    <n v="3.75"/>
    <n v="4.5"/>
    <n v="0.55000000000000004"/>
    <n v="16.875"/>
    <n v="8.8660000000000014"/>
    <n v="9.82"/>
    <n v="25.741"/>
  </r>
  <r>
    <s v="12:13:07"/>
    <s v="4141,+(-571"/>
    <s v="S"/>
    <x v="3"/>
    <s v="PAY"/>
    <s v="COMPLETED"/>
    <x v="5"/>
    <s v="14:21:56"/>
    <x v="9"/>
    <s v="LIMA"/>
    <s v="SANTIAGO DE SURCO"/>
    <s v="Motocicleta"/>
    <x v="797"/>
    <n v="8.23"/>
    <n v="3"/>
    <n v="3.5"/>
    <n v="0.75"/>
    <n v="10.5"/>
    <n v="6.1725000000000003"/>
    <n v="230.17"/>
    <n v="16.672499999999999"/>
  </r>
  <r>
    <s v="12:13:20"/>
    <s v="461(-)1,3321"/>
    <s v="S"/>
    <x v="1"/>
    <s v="PAY"/>
    <s v="COMPLETED"/>
    <x v="5"/>
    <s v="13:48:13"/>
    <x v="3"/>
    <s v="CHORRILLOS"/>
    <s v="CHORRILLOS"/>
    <s v="Motocicleta"/>
    <x v="1046"/>
    <n v="14.010000000000002"/>
    <n v="3.75"/>
    <n v="4.5"/>
    <n v="0.55000000000000004"/>
    <n v="16.875"/>
    <n v="7.7055000000000016"/>
    <n v="190.33"/>
    <n v="24.580500000000001"/>
  </r>
  <r>
    <s v="12:13:50"/>
    <s v="5780)+,)4470"/>
    <s v="S"/>
    <x v="3"/>
    <s v="PAY"/>
    <s v="COMPLETED"/>
    <x v="5"/>
    <s v="12:44:57"/>
    <x v="7"/>
    <s v="LIMA"/>
    <s v="SANTIAGO DE SURCO"/>
    <s v="Motocicleta"/>
    <x v="1443"/>
    <n v="4.54"/>
    <n v="3"/>
    <n v="3.5"/>
    <n v="0.75"/>
    <n v="10.5"/>
    <n v="3.4050000000000002"/>
    <n v="234"/>
    <n v="13.905000000000001"/>
  </r>
  <r>
    <s v="12:15:34"/>
    <s v="2292.2)/347"/>
    <s v="S"/>
    <x v="1"/>
    <s v="COD"/>
    <s v="COMPLETED"/>
    <x v="5"/>
    <s v="16:42:01"/>
    <x v="2"/>
    <s v="SAN MARTIN DE PORRES"/>
    <s v="LOS OLIVOS"/>
    <s v="Motocicleta"/>
    <x v="757"/>
    <n v="2.2300000000000004"/>
    <n v="3.75"/>
    <n v="4.5"/>
    <n v="0.55000000000000004"/>
    <n v="16.875"/>
    <n v="1.2265000000000004"/>
    <n v="113.31"/>
    <n v="18.101500000000001"/>
  </r>
  <r>
    <s v="12:17:01"/>
    <s v="183.)1+*1714"/>
    <s v="S"/>
    <x v="1"/>
    <s v="PAY"/>
    <s v="COMPLETED"/>
    <x v="5"/>
    <s v="13:37:05"/>
    <x v="3"/>
    <s v="LA MOLINA"/>
    <s v="LIMA"/>
    <s v="Motocicleta"/>
    <x v="712"/>
    <n v="1.2999999999999998"/>
    <n v="3.75"/>
    <n v="4.5"/>
    <n v="0.55000000000000004"/>
    <n v="16.875"/>
    <n v="0.71499999999999997"/>
    <n v="27.61"/>
    <n v="17.59"/>
  </r>
  <r>
    <s v="12:18:14"/>
    <s v="905*..12875"/>
    <s v="S"/>
    <x v="1"/>
    <s v="PAY"/>
    <s v="COMPLETED"/>
    <x v="5"/>
    <s v="17:18:24"/>
    <x v="13"/>
    <s v="BELLAVISTA"/>
    <s v="CALLAO"/>
    <s v="Motocicleta"/>
    <x v="437"/>
    <n v="7.32"/>
    <n v="3.75"/>
    <n v="4.5"/>
    <n v="0.55000000000000004"/>
    <n v="16.875"/>
    <n v="4.0260000000000007"/>
    <n v="128.04"/>
    <n v="20.901"/>
  </r>
  <r>
    <s v="12:19:24"/>
    <s v="25,*1)23235"/>
    <s v="S"/>
    <x v="3"/>
    <s v="PAY"/>
    <s v="COMPLETED"/>
    <x v="5"/>
    <s v="12:59:43"/>
    <x v="7"/>
    <s v="LIMA"/>
    <s v="MAGDALENA DEL MAR"/>
    <s v="Motocicleta"/>
    <x v="1614"/>
    <n v="5.17"/>
    <n v="3"/>
    <n v="3.5"/>
    <n v="0.75"/>
    <n v="10.5"/>
    <n v="3.8774999999999999"/>
    <n v="222.22"/>
    <n v="14.3775"/>
  </r>
  <r>
    <s v="12:20:20"/>
    <s v="958*/(,-1815"/>
    <s v="S"/>
    <x v="1"/>
    <s v="PAY"/>
    <s v="COMPLETED"/>
    <x v="5"/>
    <s v="13:34:06"/>
    <x v="3"/>
    <s v="INDEPENDENCIA"/>
    <s v="LIMA"/>
    <s v="Motocicleta"/>
    <x v="150"/>
    <n v="12.8"/>
    <n v="3.75"/>
    <n v="4.5"/>
    <n v="0.55000000000000004"/>
    <n v="16.875"/>
    <n v="7.0400000000000009"/>
    <n v="240.39"/>
    <n v="23.914999999999999"/>
  </r>
  <r>
    <s v="12:21:01"/>
    <s v="454*+(1+1434"/>
    <s v="S"/>
    <x v="3"/>
    <s v="PAY"/>
    <s v="COMPLETED"/>
    <x v="5"/>
    <s v="12:41:48"/>
    <x v="7"/>
    <s v="LIMA"/>
    <s v="JESUS MARIA"/>
    <s v="Motocicleta"/>
    <x v="756"/>
    <n v="2.79"/>
    <n v="3"/>
    <n v="3.5"/>
    <n v="0.75"/>
    <n v="10.5"/>
    <n v="2.0925000000000002"/>
    <n v="140.71"/>
    <n v="12.592500000000001"/>
  </r>
  <r>
    <s v="12:21:10"/>
    <s v="836/(*--1464"/>
    <s v="S"/>
    <x v="1"/>
    <s v="PAY"/>
    <s v="FAILED"/>
    <x v="5"/>
    <s v="12:48:38"/>
    <x v="7"/>
    <s v="INDEPENDENCIA"/>
    <s v="SAN MARTIN DE PORRES"/>
    <s v="Motocicleta"/>
    <x v="1077"/>
    <n v="16.36"/>
    <n v="3.75"/>
    <n v="4.5"/>
    <n v="0.55000000000000004"/>
    <n v="16.875"/>
    <n v="8.9980000000000011"/>
    <n v="16.579999999999998"/>
    <n v="25.873000000000001"/>
  </r>
  <r>
    <s v="12:21:58"/>
    <s v="981,01/(4576"/>
    <s v="S"/>
    <x v="1"/>
    <s v="COD"/>
    <s v="COMPLETED"/>
    <x v="5"/>
    <s v="13:07:54"/>
    <x v="3"/>
    <s v="INDEPENDENCIA"/>
    <s v="INDEPENDENCIA"/>
    <s v="Motocicleta"/>
    <x v="1763"/>
    <n v="0"/>
    <n v="3.75"/>
    <n v="4.5"/>
    <n v="0.55000000000000004"/>
    <n v="4.9950000000000001"/>
    <n v="0"/>
    <n v="47.61"/>
    <n v="4.9950000000000001"/>
  </r>
  <r>
    <s v="12:22:21"/>
    <s v="6430**+/5126"/>
    <s v="S"/>
    <x v="1"/>
    <s v="PAY"/>
    <s v="COMPLETED"/>
    <x v="5"/>
    <s v="17:18:13"/>
    <x v="13"/>
    <s v="BELLAVISTA"/>
    <s v="CALLAO"/>
    <s v="Motocicleta"/>
    <x v="516"/>
    <n v="4.9800000000000004"/>
    <n v="3.75"/>
    <n v="4.5"/>
    <n v="0.55000000000000004"/>
    <n v="16.875"/>
    <n v="2.7390000000000003"/>
    <n v="192.09"/>
    <n v="19.614000000000001"/>
  </r>
  <r>
    <s v="12:27:27"/>
    <s v="2551-02+7600"/>
    <s v="S"/>
    <x v="3"/>
    <s v="PAY"/>
    <s v="COMPLETED"/>
    <x v="5"/>
    <s v="12:58:33"/>
    <x v="7"/>
    <s v="LIMA"/>
    <s v="LA MOLINA"/>
    <s v="Motocicleta"/>
    <x v="25"/>
    <n v="2.88"/>
    <n v="3"/>
    <n v="3.5"/>
    <n v="0.75"/>
    <n v="10.5"/>
    <n v="2.16"/>
    <n v="69.650000000000006"/>
    <n v="12.66"/>
  </r>
  <r>
    <s v="12:28:15"/>
    <s v="13810/0)8709"/>
    <m/>
    <x v="1"/>
    <s v="COD"/>
    <s v="COMPLETED"/>
    <x v="5"/>
    <s v="13:59:05"/>
    <x v="3"/>
    <s v="SURQUILLO"/>
    <s v="SAN BORJA"/>
    <s v="Motocicleta"/>
    <x v="370"/>
    <n v="9.25"/>
    <n v="3.75"/>
    <n v="4.5"/>
    <n v="0.55000000000000004"/>
    <n v="16.875"/>
    <n v="5.0875000000000004"/>
    <n v="76.099999999999994"/>
    <n v="21.962499999999999"/>
  </r>
  <r>
    <s v="12:28:23"/>
    <s v="410(,,2*164"/>
    <s v="S"/>
    <x v="1"/>
    <s v="PAY"/>
    <s v="COMPLETED"/>
    <x v="5"/>
    <s v="14:20:49"/>
    <x v="9"/>
    <s v="ATE"/>
    <s v="ATE"/>
    <s v="Motocicleta"/>
    <x v="446"/>
    <n v="15.489999999999998"/>
    <n v="3.75"/>
    <n v="4.5"/>
    <n v="0.55000000000000004"/>
    <n v="16.875"/>
    <n v="8.519499999999999"/>
    <n v="182.4"/>
    <n v="25.394500000000001"/>
  </r>
  <r>
    <s v="12:29:09"/>
    <s v="970/(-0(4244"/>
    <s v="S"/>
    <x v="1"/>
    <s v="PAY"/>
    <s v="COMPLETED"/>
    <x v="5"/>
    <s v="13:21:17"/>
    <x v="3"/>
    <s v="SAN ISIDRO"/>
    <s v="LIMA"/>
    <s v="Motocicleta"/>
    <x v="308"/>
    <n v="1.1299999999999999"/>
    <n v="3.75"/>
    <n v="4.5"/>
    <n v="0.55000000000000004"/>
    <n v="16.875"/>
    <n v="0.62149999999999994"/>
    <n v="78.349999999999994"/>
    <n v="17.496500000000001"/>
  </r>
  <r>
    <s v="12:29:09"/>
    <s v="4782)22)2273"/>
    <s v="S"/>
    <x v="1"/>
    <s v="COD"/>
    <s v="COMPLETED"/>
    <x v="5"/>
    <s v="13:22:23"/>
    <x v="3"/>
    <s v="SAN ISIDRO"/>
    <s v="LIMA"/>
    <s v="Motocicleta"/>
    <x v="1156"/>
    <n v="6.98"/>
    <n v="3.75"/>
    <n v="4.5"/>
    <n v="0.55000000000000004"/>
    <n v="16.875"/>
    <n v="3.8390000000000004"/>
    <n v="199.82"/>
    <n v="20.713999999999999"/>
  </r>
  <r>
    <s v="12:33:51"/>
    <s v="535*-*2.5257"/>
    <m/>
    <x v="1"/>
    <s v="COD"/>
    <s v="COMPLETED"/>
    <x v="5"/>
    <s v="12:56:01"/>
    <x v="7"/>
    <s v="SURQUILLO"/>
    <s v="SANTIAGO DE SURCO"/>
    <s v="Motocicleta"/>
    <x v="1506"/>
    <n v="10.44"/>
    <n v="3.75"/>
    <n v="4.5"/>
    <n v="0.55000000000000004"/>
    <n v="16.875"/>
    <n v="5.742"/>
    <n v="20.85"/>
    <n v="22.617000000000001"/>
  </r>
  <r>
    <s v="12:51:36"/>
    <s v="98,.20,1535"/>
    <s v="S"/>
    <x v="1"/>
    <s v="PAY"/>
    <s v="COMPLETED"/>
    <x v="5"/>
    <s v="13:02:19"/>
    <x v="3"/>
    <s v="PUEBLO LIBRE"/>
    <s v="MIRAFLORES"/>
    <s v="Motocicleta"/>
    <x v="65"/>
    <n v="9.15"/>
    <n v="3.75"/>
    <n v="4.5"/>
    <n v="0.55000000000000004"/>
    <n v="16.875"/>
    <n v="5.0325000000000006"/>
    <n v="183.91"/>
    <n v="21.907499999999999"/>
  </r>
  <r>
    <s v="12:52:13"/>
    <s v="7832.0()7465"/>
    <s v="S"/>
    <x v="1"/>
    <s v="PAY"/>
    <s v="COMPLETED"/>
    <x v="5"/>
    <s v="15:23:23"/>
    <x v="11"/>
    <s v="CHORRILLOS"/>
    <s v="LIMA"/>
    <s v="Motocicleta"/>
    <x v="514"/>
    <n v="11.83"/>
    <n v="3.75"/>
    <n v="4.5"/>
    <n v="0.55000000000000004"/>
    <n v="16.875"/>
    <n v="6.5065000000000008"/>
    <n v="211.29"/>
    <n v="23.381500000000003"/>
  </r>
  <r>
    <s v="12:53:46"/>
    <s v="6791/,).6182"/>
    <s v="S"/>
    <x v="0"/>
    <s v="CCD"/>
    <s v="COMPLETED"/>
    <x v="12"/>
    <s v="17:19:05"/>
    <x v="13"/>
    <s v="SANTIAGO DE SURCO"/>
    <s v="LOS OLIVOS"/>
    <s v="Motocicleta"/>
    <x v="186"/>
    <n v="12.96"/>
    <n v="2.5"/>
    <n v="3"/>
    <n v="1.2"/>
    <n v="7.5"/>
    <n v="15.552"/>
    <n v="168.59"/>
    <n v="23.052"/>
  </r>
  <r>
    <s v="12:54:49"/>
    <s v="768+2),,2044"/>
    <s v="S"/>
    <x v="1"/>
    <s v="PAY"/>
    <s v="COMPLETED"/>
    <x v="5"/>
    <s v="13:19:27"/>
    <x v="3"/>
    <s v="PUEBLO LIBRE"/>
    <s v="PUEBLO LIBRE"/>
    <s v="Motocicleta"/>
    <x v="1236"/>
    <n v="8.5299999999999994"/>
    <n v="3.75"/>
    <n v="4.5"/>
    <n v="0.55000000000000004"/>
    <n v="16.875"/>
    <n v="4.6915000000000004"/>
    <n v="135.82"/>
    <n v="21.566500000000001"/>
  </r>
  <r>
    <s v="12:55:07"/>
    <s v="2112.*/)2920"/>
    <s v="S"/>
    <x v="1"/>
    <s v="PAY"/>
    <s v="COMPLETED"/>
    <x v="5"/>
    <s v="16:34:05"/>
    <x v="2"/>
    <s v="MIRAFLORES"/>
    <s v="BARRANCO"/>
    <s v="Motocicleta"/>
    <x v="1223"/>
    <n v="0"/>
    <n v="3.75"/>
    <n v="4.5"/>
    <n v="0.55000000000000004"/>
    <n v="13.544999999999998"/>
    <n v="0"/>
    <n v="41.14"/>
    <n v="13.544999999999998"/>
  </r>
  <r>
    <s v="12:55:29"/>
    <s v="39/-//(5705"/>
    <s v="S"/>
    <x v="1"/>
    <s v="PAY"/>
    <s v="COMPLETED"/>
    <x v="5"/>
    <s v="15:29:48"/>
    <x v="11"/>
    <s v="INDEPENDENCIA"/>
    <s v="SAN MARTIN DE PORRES"/>
    <s v="Motocicleta"/>
    <x v="233"/>
    <n v="0"/>
    <n v="3.75"/>
    <n v="4.5"/>
    <n v="0.55000000000000004"/>
    <n v="7.74"/>
    <n v="0"/>
    <n v="238.24"/>
    <n v="7.74"/>
  </r>
  <r>
    <s v="12:56:14"/>
    <s v="922*1*,*8860"/>
    <s v="S"/>
    <x v="3"/>
    <s v="CCD"/>
    <s v="COMPLETED"/>
    <x v="5"/>
    <s v="17:17:49"/>
    <x v="13"/>
    <s v="SURQUILLO"/>
    <s v="BELLAVISTA"/>
    <s v="Motocicleta"/>
    <x v="386"/>
    <n v="12.43"/>
    <n v="3"/>
    <n v="3.5"/>
    <n v="0.75"/>
    <n v="10.5"/>
    <n v="9.3224999999999998"/>
    <n v="70.16"/>
    <n v="19.822499999999998"/>
  </r>
  <r>
    <s v="12:57:22"/>
    <s v="5490+*.*1930"/>
    <s v="S"/>
    <x v="1"/>
    <s v="PAY"/>
    <s v="COMPLETED"/>
    <x v="5"/>
    <s v="13:17:45"/>
    <x v="3"/>
    <s v="SURQUILLO"/>
    <s v="MIRAFLORES"/>
    <s v="Motocicleta"/>
    <x v="1287"/>
    <n v="10.08"/>
    <n v="3.75"/>
    <n v="4.5"/>
    <n v="0.55000000000000004"/>
    <n v="16.875"/>
    <n v="5.5440000000000005"/>
    <n v="124.92"/>
    <n v="22.419"/>
  </r>
  <r>
    <s v="12:57:35"/>
    <s v="186-/11/2624"/>
    <s v="S"/>
    <x v="1"/>
    <s v="PAY"/>
    <s v="COMPLETED"/>
    <x v="5"/>
    <s v="17:09:49"/>
    <x v="13"/>
    <s v="LA VICTORIA"/>
    <s v="LIMA"/>
    <s v="Motocicleta"/>
    <x v="1764"/>
    <n v="5.08"/>
    <n v="3.75"/>
    <n v="4.5"/>
    <n v="0.55000000000000004"/>
    <n v="16.875"/>
    <n v="2.7940000000000005"/>
    <n v="132.84"/>
    <n v="19.669"/>
  </r>
  <r>
    <s v="12:59:07"/>
    <s v="272,-*-(3852"/>
    <s v="S"/>
    <x v="1"/>
    <s v="PAY"/>
    <s v="COMPLETED"/>
    <x v="5"/>
    <s v="14:14:48"/>
    <x v="9"/>
    <s v="SANTA ANITA"/>
    <s v="ATE"/>
    <s v="Motocicleta"/>
    <x v="1765"/>
    <n v="1.96"/>
    <n v="3.75"/>
    <n v="4.5"/>
    <n v="0.55000000000000004"/>
    <n v="16.875"/>
    <n v="1.0780000000000001"/>
    <n v="126.3"/>
    <n v="17.952999999999999"/>
  </r>
  <r>
    <s v="12:59:29"/>
    <s v="59,(1-)1904"/>
    <s v="S"/>
    <x v="1"/>
    <s v="PAY"/>
    <s v="COMPLETED"/>
    <x v="5"/>
    <s v="15:37:23"/>
    <x v="11"/>
    <s v="MIRAFLORES"/>
    <s v="MIRAFLORES"/>
    <s v="Motocicleta"/>
    <x v="231"/>
    <n v="10.06"/>
    <n v="3.75"/>
    <n v="4.5"/>
    <n v="0.55000000000000004"/>
    <n v="16.875"/>
    <n v="5.5330000000000004"/>
    <n v="4.71"/>
    <n v="22.408000000000001"/>
  </r>
  <r>
    <s v="13:00:13"/>
    <s v="271210)14180"/>
    <s v="S"/>
    <x v="1"/>
    <s v="PAY"/>
    <s v="COMPLETED"/>
    <x v="5"/>
    <s v="14:46:28"/>
    <x v="9"/>
    <s v="SAN ISIDRO"/>
    <s v="SAN ISIDRO"/>
    <s v="Motocicleta"/>
    <x v="868"/>
    <n v="15.149999999999999"/>
    <n v="3.75"/>
    <n v="4.5"/>
    <n v="0.55000000000000004"/>
    <n v="16.875"/>
    <n v="8.3324999999999996"/>
    <n v="1.1000000000000001"/>
    <n v="25.2075"/>
  </r>
  <r>
    <s v="13:00:37"/>
    <s v="881./,1.4023"/>
    <s v="S"/>
    <x v="1"/>
    <s v="PAY"/>
    <s v="WAITING"/>
    <x v="5"/>
    <s v="13:57:21"/>
    <x v="3"/>
    <s v="BELLAVISTA"/>
    <s v="CALLAO"/>
    <s v="Motocicleta"/>
    <x v="705"/>
    <n v="0"/>
    <n v="3.75"/>
    <n v="4.5"/>
    <n v="0.55000000000000004"/>
    <n v="15.705000000000002"/>
    <n v="0"/>
    <n v="12.71"/>
    <n v="15.705000000000002"/>
  </r>
  <r>
    <s v="13:01:20"/>
    <s v="770*+--(8383"/>
    <s v="S"/>
    <x v="1"/>
    <s v="CCD"/>
    <s v="FAILED"/>
    <x v="5"/>
    <s v="15:19:22"/>
    <x v="11"/>
    <s v="BELLAVISTA"/>
    <s v="CALLAO"/>
    <s v="Motocicleta"/>
    <x v="1007"/>
    <n v="8.81"/>
    <n v="3.75"/>
    <n v="4.5"/>
    <n v="0.55000000000000004"/>
    <n v="16.875"/>
    <n v="4.8455000000000004"/>
    <n v="60.93"/>
    <n v="21.720500000000001"/>
  </r>
  <r>
    <s v="13:01:43"/>
    <s v="221*-.**380"/>
    <s v="S"/>
    <x v="1"/>
    <s v="PAY"/>
    <s v="COMPLETED"/>
    <x v="5"/>
    <s v="15:30:23"/>
    <x v="11"/>
    <s v="INDEPENDENCIA"/>
    <s v="LOS OLIVOS"/>
    <s v="Motocicleta"/>
    <x v="1448"/>
    <n v="10.77"/>
    <n v="3.75"/>
    <n v="4.5"/>
    <n v="0.55000000000000004"/>
    <n v="16.875"/>
    <n v="5.9235000000000007"/>
    <n v="119.44"/>
    <n v="22.798500000000001"/>
  </r>
  <r>
    <s v="13:03:07"/>
    <s v="438.10./8540"/>
    <s v="S"/>
    <x v="1"/>
    <s v="PAY"/>
    <s v="WAITING"/>
    <x v="5"/>
    <s v="17:40:55"/>
    <x v="13"/>
    <s v="LIMA"/>
    <s v="BRENA"/>
    <s v="Motocicleta"/>
    <x v="504"/>
    <n v="13.920000000000002"/>
    <n v="3.75"/>
    <n v="4.5"/>
    <n v="0.55000000000000004"/>
    <n v="16.875"/>
    <n v="7.6560000000000015"/>
    <n v="138.72999999999999"/>
    <n v="24.531000000000002"/>
  </r>
  <r>
    <s v="13:03:07"/>
    <s v="5202/(.*4845"/>
    <s v="S"/>
    <x v="1"/>
    <s v="PAY"/>
    <s v="COMPLETED"/>
    <x v="5"/>
    <s v="20:31:10"/>
    <x v="12"/>
    <s v="LIMA"/>
    <s v="BRENA"/>
    <s v="Motocicleta"/>
    <x v="1502"/>
    <n v="16.98"/>
    <n v="3.75"/>
    <n v="4.5"/>
    <n v="0.55000000000000004"/>
    <n v="16.875"/>
    <n v="9.3390000000000004"/>
    <n v="66.48"/>
    <n v="26.213999999999999"/>
  </r>
  <r>
    <s v="13:04:34"/>
    <s v="290-//113330"/>
    <m/>
    <x v="1"/>
    <s v="COD"/>
    <s v="COMPLETED"/>
    <x v="5"/>
    <s v="13:37:28"/>
    <x v="3"/>
    <s v="SURQUILLO"/>
    <s v="SAN ISIDRO"/>
    <s v="Motocicleta"/>
    <x v="981"/>
    <n v="6.08"/>
    <n v="3.75"/>
    <n v="4.5"/>
    <n v="0.55000000000000004"/>
    <n v="16.875"/>
    <n v="3.3440000000000003"/>
    <n v="72.239999999999995"/>
    <n v="20.219000000000001"/>
  </r>
  <r>
    <s v="13:05:34"/>
    <s v="888*/,*04001"/>
    <s v="S"/>
    <x v="1"/>
    <s v="COD"/>
    <s v="COMPLETED"/>
    <x v="5"/>
    <s v="15:54:58"/>
    <x v="11"/>
    <s v="SANTA ANITA"/>
    <s v="LIMA"/>
    <s v="Motocicleta"/>
    <x v="1569"/>
    <n v="13.04"/>
    <n v="3.75"/>
    <n v="4.5"/>
    <n v="0.55000000000000004"/>
    <n v="16.875"/>
    <n v="7.1719999999999997"/>
    <n v="120.38"/>
    <n v="24.047000000000001"/>
  </r>
  <r>
    <s v="13:06:01"/>
    <s v="286,)-102363"/>
    <s v="S"/>
    <x v="1"/>
    <s v="PAY"/>
    <s v="WAITING"/>
    <x v="5"/>
    <s v="18:02:05"/>
    <x v="6"/>
    <s v="LIMA"/>
    <s v="LIMA"/>
    <s v="Motocicleta"/>
    <x v="663"/>
    <n v="8.51"/>
    <n v="3.75"/>
    <n v="4.5"/>
    <n v="0.55000000000000004"/>
    <n v="16.875"/>
    <n v="4.6805000000000003"/>
    <n v="162.13"/>
    <n v="21.555500000000002"/>
  </r>
  <r>
    <s v="13:07:54"/>
    <s v="5462-/+03309"/>
    <m/>
    <x v="1"/>
    <s v="COD"/>
    <s v="COMPLETED"/>
    <x v="5"/>
    <s v="13:28:45"/>
    <x v="3"/>
    <s v="SURQUILLO"/>
    <s v="SANTIAGO DE SURCO"/>
    <s v="Motocicleta"/>
    <x v="1274"/>
    <n v="12.17"/>
    <n v="3.75"/>
    <n v="4.5"/>
    <n v="0.55000000000000004"/>
    <n v="16.875"/>
    <n v="6.6935000000000002"/>
    <n v="102.11"/>
    <n v="23.5685"/>
  </r>
  <r>
    <s v="13:10:38"/>
    <s v="889).-)(2653"/>
    <s v="S"/>
    <x v="1"/>
    <s v="CCD"/>
    <s v="FAILED"/>
    <x v="5"/>
    <s v="15:19:19"/>
    <x v="11"/>
    <s v="BELLAVISTA"/>
    <s v="BELLAVISTA"/>
    <s v="Motocicleta"/>
    <x v="602"/>
    <n v="0"/>
    <n v="3.75"/>
    <n v="4.5"/>
    <n v="0.55000000000000004"/>
    <n v="14.85"/>
    <n v="0"/>
    <n v="63.06"/>
    <n v="14.85"/>
  </r>
  <r>
    <s v="13:13:23"/>
    <s v="875..())865"/>
    <s v="S"/>
    <x v="1"/>
    <s v="COD"/>
    <s v="COMPLETED"/>
    <x v="5"/>
    <s v="15:49:48"/>
    <x v="11"/>
    <s v="LA VICTORIA"/>
    <s v="LA VICTORIA"/>
    <s v="Motocicleta"/>
    <x v="872"/>
    <n v="4.17"/>
    <n v="3.75"/>
    <n v="4.5"/>
    <n v="0.55000000000000004"/>
    <n v="16.875"/>
    <n v="2.2935000000000003"/>
    <n v="227.54"/>
    <n v="19.168500000000002"/>
  </r>
  <r>
    <s v="13:15:04"/>
    <s v="463-,/.(2627"/>
    <s v="S"/>
    <x v="1"/>
    <s v="COD"/>
    <s v="COMPLETED"/>
    <x v="5"/>
    <s v="14:36:12"/>
    <x v="9"/>
    <s v="SAN JUAN DE LURIGANCHO"/>
    <s v="SAN JUAN DE LURIGANCHO"/>
    <s v="Motocicleta"/>
    <x v="191"/>
    <n v="7.82"/>
    <n v="3.75"/>
    <n v="4.5"/>
    <n v="0.55000000000000004"/>
    <n v="16.875"/>
    <n v="4.3010000000000002"/>
    <n v="11.81"/>
    <n v="21.176000000000002"/>
  </r>
  <r>
    <s v="13:16:12"/>
    <s v="998)*)2)209"/>
    <s v="S"/>
    <x v="1"/>
    <s v="PAY"/>
    <s v="COMPLETED"/>
    <x v="5"/>
    <s v="17:45:50"/>
    <x v="13"/>
    <s v="ATE"/>
    <s v="ATE"/>
    <s v="Motocicleta"/>
    <x v="1766"/>
    <n v="6.8900000000000006"/>
    <n v="3.75"/>
    <n v="4.5"/>
    <n v="0.55000000000000004"/>
    <n v="16.875"/>
    <n v="3.7895000000000008"/>
    <n v="127.38"/>
    <n v="20.6645"/>
  </r>
  <r>
    <s v="13:16:34"/>
    <s v="256/+(129420"/>
    <s v="S"/>
    <x v="1"/>
    <s v="PAY"/>
    <s v="COMPLETED"/>
    <x v="5"/>
    <s v="14:59:59"/>
    <x v="9"/>
    <s v="SAN MIGUEL"/>
    <s v="MAGDALENA DEL MAR"/>
    <s v="Motocicleta"/>
    <x v="164"/>
    <n v="0.20999999999999996"/>
    <n v="3.75"/>
    <n v="4.5"/>
    <n v="0.55000000000000004"/>
    <n v="16.875"/>
    <n v="0.11549999999999999"/>
    <n v="172.48"/>
    <n v="16.990500000000001"/>
  </r>
  <r>
    <s v="13:17:03"/>
    <s v="125-0*,+2191"/>
    <s v="S"/>
    <x v="1"/>
    <s v="PAY"/>
    <s v="COMPLETED"/>
    <x v="5"/>
    <s v="15:32:21"/>
    <x v="11"/>
    <s v="LA VICTORIA"/>
    <s v="LA VICTORIA"/>
    <s v="Motocicleta"/>
    <x v="1326"/>
    <n v="13.48"/>
    <n v="3.75"/>
    <n v="4.5"/>
    <n v="0.55000000000000004"/>
    <n v="16.875"/>
    <n v="7.4140000000000006"/>
    <n v="50.25"/>
    <n v="24.289000000000001"/>
  </r>
  <r>
    <s v="13:17:20"/>
    <s v="710-2/+.6915"/>
    <s v="S"/>
    <x v="1"/>
    <s v="COD"/>
    <s v="COMPLETED"/>
    <x v="5"/>
    <s v="18:23:44"/>
    <x v="6"/>
    <s v="BELLAVISTA"/>
    <s v="BELLAVISTA"/>
    <s v="Motocicleta"/>
    <x v="191"/>
    <n v="7.82"/>
    <n v="3.75"/>
    <n v="4.5"/>
    <n v="0.55000000000000004"/>
    <n v="16.875"/>
    <n v="4.3010000000000002"/>
    <n v="207.91"/>
    <n v="21.176000000000002"/>
  </r>
  <r>
    <s v="13:20:08"/>
    <s v="867*1((.5283"/>
    <s v="S"/>
    <x v="3"/>
    <s v="PAY"/>
    <s v="COMPLETED"/>
    <x v="5"/>
    <s v="15:19:11"/>
    <x v="11"/>
    <s v="SURQUILLO"/>
    <s v="SANTIAGO DE SURCO"/>
    <s v="Motocicleta"/>
    <x v="679"/>
    <n v="1.0599999999999996"/>
    <n v="3"/>
    <n v="3.5"/>
    <n v="0.75"/>
    <n v="10.5"/>
    <n v="0.79499999999999971"/>
    <n v="113.78"/>
    <n v="11.295"/>
  </r>
  <r>
    <s v="13:20:10"/>
    <s v="596-*.,-1064"/>
    <s v="S"/>
    <x v="1"/>
    <s v="COD"/>
    <s v="FAILED"/>
    <x v="5"/>
    <s v="14:23:26"/>
    <x v="9"/>
    <s v="ATE"/>
    <s v="ATE"/>
    <s v="Motocicleta"/>
    <x v="362"/>
    <n v="3.3099999999999996"/>
    <n v="3.75"/>
    <n v="4.5"/>
    <n v="0.55000000000000004"/>
    <n v="16.875"/>
    <n v="1.8205"/>
    <n v="204.14"/>
    <n v="18.695499999999999"/>
  </r>
  <r>
    <s v="13:20:59"/>
    <s v="178,*2,*9900"/>
    <s v="S"/>
    <x v="1"/>
    <s v="COD"/>
    <s v="COMPLETED"/>
    <x v="5"/>
    <s v="16:03:52"/>
    <x v="2"/>
    <s v="VILLA EL SALVADOR"/>
    <s v="VILLA EL SALVADOR"/>
    <s v="Motocicleta"/>
    <x v="1767"/>
    <n v="15.129999999999999"/>
    <n v="3.75"/>
    <n v="4.5"/>
    <n v="0.55000000000000004"/>
    <n v="16.875"/>
    <n v="8.3215000000000003"/>
    <n v="4.91"/>
    <n v="25.1965"/>
  </r>
  <r>
    <s v="13:21:05"/>
    <s v="921))/.(7434"/>
    <s v="S"/>
    <x v="1"/>
    <s v="PAY"/>
    <s v="COMPLETED"/>
    <x v="5"/>
    <s v="15:30:00"/>
    <x v="11"/>
    <s v="LIMA"/>
    <s v="CALLAO"/>
    <s v="Motocicleta"/>
    <x v="1747"/>
    <n v="6.8599999999999994"/>
    <n v="3.75"/>
    <n v="4.5"/>
    <n v="0.55000000000000004"/>
    <n v="16.875"/>
    <n v="3.7730000000000001"/>
    <n v="13.15"/>
    <n v="20.648"/>
  </r>
  <r>
    <s v="13:21:25"/>
    <s v="626(/2/15433"/>
    <s v="S"/>
    <x v="3"/>
    <s v="PAY"/>
    <s v="COMPLETED"/>
    <x v="5"/>
    <s v="13:52:52"/>
    <x v="3"/>
    <s v="LIMA"/>
    <s v="LINCE"/>
    <s v="Motocicleta"/>
    <x v="947"/>
    <n v="14.5"/>
    <n v="3"/>
    <n v="3.5"/>
    <n v="0.75"/>
    <n v="10.5"/>
    <n v="10.875"/>
    <n v="185.28"/>
    <n v="21.375"/>
  </r>
  <r>
    <s v="13:24:20"/>
    <s v="746).-0*6432"/>
    <s v="S"/>
    <x v="1"/>
    <s v="PAY"/>
    <s v="COMPLETED"/>
    <x v="5"/>
    <s v="16:23:37"/>
    <x v="2"/>
    <s v="INDEPENDENCIA"/>
    <s v="LIMA"/>
    <s v="Motocicleta"/>
    <x v="94"/>
    <n v="1.9100000000000001"/>
    <n v="3.75"/>
    <n v="4.5"/>
    <n v="0.55000000000000004"/>
    <n v="16.875"/>
    <n v="1.0505000000000002"/>
    <n v="225.1"/>
    <n v="17.9255"/>
  </r>
  <r>
    <s v="13:25:46"/>
    <s v="97122(*221"/>
    <s v="S"/>
    <x v="1"/>
    <s v="COD"/>
    <s v="COMPLETED"/>
    <x v="5"/>
    <s v="16:33:11"/>
    <x v="2"/>
    <s v="MIRAFLORES"/>
    <s v="MIRAFLORES"/>
    <s v="Motocicleta"/>
    <x v="1477"/>
    <n v="12.41"/>
    <n v="3.75"/>
    <n v="4.5"/>
    <n v="0.55000000000000004"/>
    <n v="16.875"/>
    <n v="6.8255000000000008"/>
    <n v="244.81"/>
    <n v="23.700500000000002"/>
  </r>
  <r>
    <s v="13:26:05"/>
    <s v="334)+1-+2026"/>
    <s v="S"/>
    <x v="1"/>
    <s v="PAY"/>
    <s v="FAILED"/>
    <x v="5"/>
    <s v="16:36:16"/>
    <x v="2"/>
    <s v="BRENA"/>
    <s v="PUEBLO LIBRE"/>
    <s v="Motocicleta"/>
    <x v="1712"/>
    <n v="15.98"/>
    <n v="3.75"/>
    <n v="4.5"/>
    <n v="0.55000000000000004"/>
    <n v="16.875"/>
    <n v="8.7890000000000015"/>
    <n v="65.56"/>
    <n v="25.664000000000001"/>
  </r>
  <r>
    <s v="13:26:43"/>
    <s v="447-00129948"/>
    <s v="S"/>
    <x v="1"/>
    <s v="COD"/>
    <s v="COMPLETED"/>
    <x v="5"/>
    <s v="16:50:32"/>
    <x v="2"/>
    <s v="ATE"/>
    <s v="ATE"/>
    <s v="Motocicleta"/>
    <x v="1208"/>
    <n v="16.95"/>
    <n v="3.75"/>
    <n v="4.5"/>
    <n v="0.55000000000000004"/>
    <n v="16.875"/>
    <n v="9.3224999999999998"/>
    <n v="190.53"/>
    <n v="26.197499999999998"/>
  </r>
  <r>
    <s v="13:27:10"/>
    <s v="966.)1).2517"/>
    <s v="S"/>
    <x v="1"/>
    <s v="COD"/>
    <s v="COMPLETED"/>
    <x v="5"/>
    <s v="15:01:12"/>
    <x v="11"/>
    <s v="SAN MARTIN DE PORRES"/>
    <s v="LOS OLIVOS"/>
    <s v="Motocicleta"/>
    <x v="542"/>
    <n v="14.260000000000002"/>
    <n v="3.75"/>
    <n v="4.5"/>
    <n v="0.55000000000000004"/>
    <n v="16.875"/>
    <n v="7.8430000000000017"/>
    <n v="223.09"/>
    <n v="24.718000000000004"/>
  </r>
  <r>
    <s v="13:27:50"/>
    <s v="495*/++17451"/>
    <s v="S"/>
    <x v="1"/>
    <s v="PAY"/>
    <s v="COMPLETED"/>
    <x v="5"/>
    <s v="14:43:01"/>
    <x v="9"/>
    <s v="SANTA ANITA"/>
    <s v="SAN LUIS"/>
    <s v="Motocicleta"/>
    <x v="708"/>
    <n v="0.8100000000000005"/>
    <n v="3.75"/>
    <n v="4.5"/>
    <n v="0.55000000000000004"/>
    <n v="16.875"/>
    <n v="0.44550000000000028"/>
    <n v="78.17"/>
    <n v="17.320499999999999"/>
  </r>
  <r>
    <s v="13:28:44"/>
    <s v="628,20)*904"/>
    <s v="S"/>
    <x v="1"/>
    <s v="PAY"/>
    <s v="COMPLETED"/>
    <x v="5"/>
    <s v="15:47:32"/>
    <x v="11"/>
    <s v="SAN BORJA"/>
    <s v="SAN BORJA"/>
    <s v="Motocicleta"/>
    <x v="1344"/>
    <n v="10.55"/>
    <n v="3.75"/>
    <n v="4.5"/>
    <n v="0.55000000000000004"/>
    <n v="16.875"/>
    <n v="5.8025000000000011"/>
    <n v="82.81"/>
    <n v="22.677500000000002"/>
  </r>
  <r>
    <s v="13:28:55"/>
    <s v="3970++1/7835"/>
    <s v="S"/>
    <x v="1"/>
    <s v="PAY"/>
    <s v="COMPLETED"/>
    <x v="5"/>
    <s v="17:55:32"/>
    <x v="13"/>
    <s v="LA VICTORIA"/>
    <s v="SAN BORJA"/>
    <s v="Motocicleta"/>
    <x v="1473"/>
    <n v="1.2300000000000004"/>
    <n v="3.75"/>
    <n v="4.5"/>
    <n v="0.55000000000000004"/>
    <n v="16.875"/>
    <n v="0.67650000000000032"/>
    <n v="152.88"/>
    <n v="17.551500000000001"/>
  </r>
  <r>
    <s v="13:29:40"/>
    <s v="543+*+001784"/>
    <s v="S"/>
    <x v="1"/>
    <s v="PAY"/>
    <s v="COMPLETED"/>
    <x v="5"/>
    <s v="14:39:28"/>
    <x v="9"/>
    <s v="INDEPENDENCIA"/>
    <s v="SAN MARTIN DE PORRES"/>
    <s v="Motocicleta"/>
    <x v="914"/>
    <n v="12.14"/>
    <n v="3.75"/>
    <n v="4.5"/>
    <n v="0.55000000000000004"/>
    <n v="16.875"/>
    <n v="6.6770000000000005"/>
    <n v="26.58"/>
    <n v="23.552"/>
  </r>
  <r>
    <s v="13:30:55"/>
    <s v="701*1).*3792"/>
    <m/>
    <x v="1"/>
    <s v="COD"/>
    <s v="COMPLETED"/>
    <x v="5"/>
    <s v="14:00:47"/>
    <x v="9"/>
    <s v="SURQUILLO"/>
    <s v="SAN BORJA"/>
    <s v="Motocicleta"/>
    <x v="805"/>
    <n v="12.57"/>
    <n v="3.75"/>
    <n v="4.5"/>
    <n v="0.55000000000000004"/>
    <n v="16.875"/>
    <n v="6.9135000000000009"/>
    <n v="54.51"/>
    <n v="23.788499999999999"/>
  </r>
  <r>
    <s v="13:39:11"/>
    <s v="999.-,,(4986"/>
    <s v="S"/>
    <x v="1"/>
    <s v="PAY"/>
    <s v="IN_PROGRESS"/>
    <x v="12"/>
    <s v="14:19:03"/>
    <x v="9"/>
    <s v="SURQUILLO"/>
    <s v="ATE"/>
    <s v="Motocicleta"/>
    <x v="1524"/>
    <n v="0"/>
    <n v="3.75"/>
    <n v="4.5"/>
    <n v="0.55000000000000004"/>
    <n v="10.305"/>
    <n v="0"/>
    <n v="111.38"/>
    <n v="10.305"/>
  </r>
  <r>
    <s v="13:49:26"/>
    <s v="7582*./-226"/>
    <s v="S"/>
    <x v="1"/>
    <s v="PAY"/>
    <s v="COMPLETED"/>
    <x v="5"/>
    <s v="14:38:05"/>
    <x v="9"/>
    <s v="SAN BORJA"/>
    <s v="SAN BORJA"/>
    <s v="Motocicleta"/>
    <x v="1768"/>
    <n v="7.75"/>
    <n v="3.75"/>
    <n v="4.5"/>
    <n v="0.55000000000000004"/>
    <n v="16.875"/>
    <n v="4.2625000000000002"/>
    <n v="240.71"/>
    <n v="21.137499999999999"/>
  </r>
  <r>
    <s v="13:49:40"/>
    <s v="285/,-+,6910"/>
    <s v="S"/>
    <x v="1"/>
    <s v="PAY"/>
    <s v="COMPLETED"/>
    <x v="5"/>
    <s v="18:11:11"/>
    <x v="6"/>
    <s v="SAN BORJA"/>
    <s v="SAN JUAN DE MIRAFLORES"/>
    <s v="Motocicleta"/>
    <x v="314"/>
    <n v="16.73"/>
    <n v="3.75"/>
    <n v="4.5"/>
    <n v="0.55000000000000004"/>
    <n v="16.875"/>
    <n v="9.2015000000000011"/>
    <n v="151.25"/>
    <n v="26.076500000000003"/>
  </r>
  <r>
    <s v="13:49:58"/>
    <s v="163*0.)/8481"/>
    <m/>
    <x v="1"/>
    <s v="COD"/>
    <s v="COMPLETED"/>
    <x v="5"/>
    <s v="14:39:56"/>
    <x v="9"/>
    <s v="SURQUILLO"/>
    <s v="SAN ISIDRO"/>
    <s v="Motocicleta"/>
    <x v="484"/>
    <n v="9.6999999999999993"/>
    <n v="3.75"/>
    <n v="4.5"/>
    <n v="0.55000000000000004"/>
    <n v="16.875"/>
    <n v="5.335"/>
    <n v="188.62"/>
    <n v="22.21"/>
  </r>
  <r>
    <s v="13:54:24"/>
    <s v="619+/,1+4063"/>
    <s v="S"/>
    <x v="1"/>
    <s v="CCD"/>
    <s v="COMPLETED"/>
    <x v="5"/>
    <s v="14:17:24"/>
    <x v="9"/>
    <s v="SAN ISIDRO"/>
    <s v="SAN ISIDRO"/>
    <s v="Motocicleta"/>
    <x v="709"/>
    <n v="9.07"/>
    <n v="3.75"/>
    <n v="4.5"/>
    <n v="0.55000000000000004"/>
    <n v="16.875"/>
    <n v="4.9885000000000002"/>
    <n v="174.7"/>
    <n v="21.863500000000002"/>
  </r>
  <r>
    <s v="13:55:09"/>
    <s v="589/,--*790"/>
    <s v="S"/>
    <x v="0"/>
    <s v="PAY"/>
    <s v="COMPLETED"/>
    <x v="12"/>
    <s v="10:20:52"/>
    <x v="4"/>
    <s v="SURQUILLO"/>
    <s v="SANTA ANITA"/>
    <s v="Motocicleta"/>
    <x v="1244"/>
    <n v="18.09"/>
    <n v="2.5"/>
    <n v="3"/>
    <n v="1.2"/>
    <n v="7.5"/>
    <n v="21.707999999999998"/>
    <n v="132"/>
    <n v="29.207999999999998"/>
  </r>
  <r>
    <s v="13:55:28"/>
    <s v="749,2(./3532"/>
    <s v="S"/>
    <x v="0"/>
    <s v="PAY"/>
    <s v="COMPLETED"/>
    <x v="12"/>
    <s v="12:49:23"/>
    <x v="7"/>
    <s v="SURQUILLO"/>
    <s v="SURQUILLO"/>
    <s v="Motocicleta"/>
    <x v="424"/>
    <n v="11.68"/>
    <n v="2.5"/>
    <n v="3"/>
    <n v="1.2"/>
    <n v="7.5"/>
    <n v="14.016"/>
    <n v="101.77"/>
    <n v="21.515999999999998"/>
  </r>
  <r>
    <s v="13:55:59"/>
    <s v="690....23846"/>
    <m/>
    <x v="1"/>
    <s v="COD"/>
    <s v="IN_PROGRESS"/>
    <x v="5"/>
    <s v="14:55:50"/>
    <x v="9"/>
    <s v="SURQUILLO"/>
    <s v="SAN ISIDRO"/>
    <s v="Motocicleta"/>
    <x v="974"/>
    <n v="0"/>
    <n v="3.75"/>
    <n v="4.5"/>
    <n v="0.55000000000000004"/>
    <n v="5.22"/>
    <n v="0"/>
    <n v="173.62"/>
    <n v="5.22"/>
  </r>
  <r>
    <s v="13:56:39"/>
    <s v="703-0+,*7422"/>
    <s v="S"/>
    <x v="1"/>
    <s v="PAY"/>
    <s v="COMPLETED"/>
    <x v="5"/>
    <s v="15:53:54"/>
    <x v="11"/>
    <s v="LIMA"/>
    <s v="CALLAO"/>
    <s v="Motocicleta"/>
    <x v="1565"/>
    <n v="17"/>
    <n v="3.75"/>
    <n v="4.5"/>
    <n v="0.55000000000000004"/>
    <n v="16.875"/>
    <n v="9.3500000000000014"/>
    <n v="136.69999999999999"/>
    <n v="26.225000000000001"/>
  </r>
  <r>
    <s v="14:02:13"/>
    <s v="81/2..+2260"/>
    <s v="S"/>
    <x v="1"/>
    <s v="PAY"/>
    <s v="COMPLETED"/>
    <x v="5"/>
    <s v="14:44:01"/>
    <x v="9"/>
    <s v="LIMA"/>
    <s v="INDEPENDENCIA"/>
    <s v="Motocicleta"/>
    <x v="1008"/>
    <n v="6.48"/>
    <n v="3.75"/>
    <n v="4.5"/>
    <n v="0.55000000000000004"/>
    <n v="16.875"/>
    <n v="3.5640000000000005"/>
    <n v="176.47"/>
    <n v="20.439"/>
  </r>
  <r>
    <s v="14:02:18"/>
    <s v="9700*,./8813"/>
    <s v="S"/>
    <x v="1"/>
    <s v="PAY"/>
    <s v="WAITING"/>
    <x v="5"/>
    <s v="17:23:08"/>
    <x v="13"/>
    <s v="INDEPENDENCIA"/>
    <s v="LIMA"/>
    <s v="Motocicleta"/>
    <x v="1180"/>
    <n v="14.239999999999998"/>
    <n v="3.75"/>
    <n v="4.5"/>
    <n v="0.55000000000000004"/>
    <n v="16.875"/>
    <n v="7.8319999999999999"/>
    <n v="1.32"/>
    <n v="24.707000000000001"/>
  </r>
  <r>
    <s v="14:02:37"/>
    <s v="348++*2/3782"/>
    <s v="S"/>
    <x v="3"/>
    <s v="PAY"/>
    <s v="FAILED"/>
    <x v="5"/>
    <s v="17:49:37"/>
    <x v="13"/>
    <s v="SURQUILLO"/>
    <s v="LIMA"/>
    <s v="Motocicleta"/>
    <x v="1735"/>
    <n v="8.6300000000000008"/>
    <n v="3"/>
    <n v="3.5"/>
    <n v="0.75"/>
    <n v="10.5"/>
    <n v="6.4725000000000001"/>
    <n v="9.69"/>
    <n v="16.9725"/>
  </r>
  <r>
    <s v="14:04:30"/>
    <s v="167+,1*/1672"/>
    <s v="M"/>
    <x v="0"/>
    <s v="CCD"/>
    <s v="COMPLETED"/>
    <x v="12"/>
    <s v="13:42:31"/>
    <x v="3"/>
    <s v="CALLAO"/>
    <s v="SANTIAGO DE SURCO"/>
    <s v="Motocicleta"/>
    <x v="606"/>
    <n v="3.0700000000000003"/>
    <n v="2.5"/>
    <n v="3"/>
    <n v="1.2"/>
    <n v="7.5"/>
    <n v="3.6840000000000002"/>
    <n v="242.14"/>
    <n v="11.184000000000001"/>
  </r>
  <r>
    <s v="14:06:16"/>
    <s v="682+,./.1804"/>
    <s v="S"/>
    <x v="3"/>
    <s v="PAY"/>
    <s v="COMPLETED"/>
    <x v="5"/>
    <s v="14:55:55"/>
    <x v="9"/>
    <s v="LIMA"/>
    <s v="SANTIAGO DE SURCO"/>
    <s v="Motocicleta"/>
    <x v="1390"/>
    <n v="7.2799999999999994"/>
    <n v="3"/>
    <n v="3.5"/>
    <n v="0.75"/>
    <n v="10.5"/>
    <n v="5.4599999999999991"/>
    <n v="179.27"/>
    <n v="15.959999999999999"/>
  </r>
  <r>
    <s v="14:06:24"/>
    <s v="84512-/*5292"/>
    <s v="S"/>
    <x v="3"/>
    <s v="PAY"/>
    <s v="COMPLETED"/>
    <x v="5"/>
    <s v="15:28:53"/>
    <x v="11"/>
    <s v="LIMA"/>
    <s v="SANTIAGO DE SURCO"/>
    <s v="Motocicleta"/>
    <x v="484"/>
    <n v="10.45"/>
    <n v="3"/>
    <n v="3.5"/>
    <n v="0.75"/>
    <n v="10.5"/>
    <n v="7.8374999999999995"/>
    <n v="174.18"/>
    <n v="18.337499999999999"/>
  </r>
  <r>
    <s v="14:06:52"/>
    <s v="532.)*-+3153"/>
    <s v="S"/>
    <x v="1"/>
    <s v="PAY"/>
    <s v="COMPLETED"/>
    <x v="5"/>
    <s v="17:41:57"/>
    <x v="13"/>
    <s v="INDEPENDENCIA"/>
    <s v="LIMA"/>
    <s v="Motocicleta"/>
    <x v="1592"/>
    <n v="8.25"/>
    <n v="3.75"/>
    <n v="4.5"/>
    <n v="0.55000000000000004"/>
    <n v="16.875"/>
    <n v="4.5375000000000005"/>
    <n v="171.85"/>
    <n v="21.412500000000001"/>
  </r>
  <r>
    <s v="14:07:26"/>
    <s v="277-1.2-6702"/>
    <m/>
    <x v="1"/>
    <s v="COD"/>
    <s v="COMPLETED"/>
    <x v="5"/>
    <s v="14:39:10"/>
    <x v="9"/>
    <s v="SURQUILLO"/>
    <s v="LA VICTORIA"/>
    <s v="Motocicleta"/>
    <x v="1575"/>
    <n v="0"/>
    <n v="3.75"/>
    <n v="4.5"/>
    <n v="0.55000000000000004"/>
    <n v="9.9450000000000003"/>
    <n v="0"/>
    <n v="81.36"/>
    <n v="9.9450000000000003"/>
  </r>
  <r>
    <s v="14:11:07"/>
    <s v="771((0+23740"/>
    <m/>
    <x v="1"/>
    <s v="COD"/>
    <s v="COMPLETED"/>
    <x v="5"/>
    <s v="14:46:58"/>
    <x v="9"/>
    <s v="SURQUILLO"/>
    <s v="MIRAFLORES"/>
    <s v="Motocicleta"/>
    <x v="1098"/>
    <n v="8.59"/>
    <n v="3.75"/>
    <n v="4.5"/>
    <n v="0.55000000000000004"/>
    <n v="16.875"/>
    <n v="4.7244999999999999"/>
    <n v="234.47"/>
    <n v="21.599499999999999"/>
  </r>
  <r>
    <s v="14:11:14"/>
    <s v="168-+0/-130"/>
    <s v="S"/>
    <x v="1"/>
    <s v="CCD"/>
    <s v="FAILED"/>
    <x v="5"/>
    <s v="15:31:41"/>
    <x v="11"/>
    <s v="SAN JUAN DE MIRAFLORES"/>
    <s v="LIMA"/>
    <s v="Motocicleta"/>
    <x v="199"/>
    <n v="4.8100000000000005"/>
    <n v="3.75"/>
    <n v="4.5"/>
    <n v="0.55000000000000004"/>
    <n v="16.875"/>
    <n v="2.6455000000000006"/>
    <n v="129.97999999999999"/>
    <n v="19.520500000000002"/>
  </r>
  <r>
    <s v="14:12:13"/>
    <s v="19421-/28481"/>
    <s v="S"/>
    <x v="1"/>
    <s v="PAY"/>
    <s v="COMPLETED"/>
    <x v="5"/>
    <s v="15:27:01"/>
    <x v="11"/>
    <s v="SAN JUAN DE MIRAFLORES"/>
    <s v="SAN JUAN DE MIRAFLORES"/>
    <s v="Motocicleta"/>
    <x v="176"/>
    <n v="11.32"/>
    <n v="3.75"/>
    <n v="4.5"/>
    <n v="0.55000000000000004"/>
    <n v="16.875"/>
    <n v="6.2260000000000009"/>
    <n v="30.32"/>
    <n v="23.100999999999999"/>
  </r>
  <r>
    <s v="14:13:01"/>
    <s v="415*--*)1092"/>
    <s v="S"/>
    <x v="3"/>
    <s v="PAY"/>
    <s v="COMPLETED"/>
    <x v="5"/>
    <s v="14:36:50"/>
    <x v="9"/>
    <s v="LIMA"/>
    <s v="SAN ISIDRO"/>
    <s v="Motocicleta"/>
    <x v="526"/>
    <n v="16.61"/>
    <n v="3"/>
    <n v="3.5"/>
    <n v="0.75"/>
    <n v="10.5"/>
    <n v="12.4575"/>
    <n v="191.06"/>
    <n v="22.9575"/>
  </r>
  <r>
    <s v="14:14:17"/>
    <s v="63.0+*.8152"/>
    <s v="S"/>
    <x v="1"/>
    <s v="CCD"/>
    <s v="COMPLETED"/>
    <x v="5"/>
    <s v="15:12:03"/>
    <x v="11"/>
    <s v="MIRAFLORES"/>
    <s v="SURQUILLO"/>
    <s v="Motocicleta"/>
    <x v="1534"/>
    <n v="6.0299999999999994"/>
    <n v="3.75"/>
    <n v="4.5"/>
    <n v="0.55000000000000004"/>
    <n v="16.875"/>
    <n v="3.3165"/>
    <n v="70.849999999999994"/>
    <n v="20.191500000000001"/>
  </r>
  <r>
    <s v="14:14:20"/>
    <s v="40902(-23664"/>
    <s v="S"/>
    <x v="1"/>
    <s v="PAY"/>
    <s v="FAILED"/>
    <x v="5"/>
    <s v="16:52:35"/>
    <x v="2"/>
    <s v="LIMA"/>
    <s v="LIMA"/>
    <s v="Motocicleta"/>
    <x v="1519"/>
    <n v="9.0299999999999994"/>
    <n v="3.75"/>
    <n v="4.5"/>
    <n v="0.55000000000000004"/>
    <n v="16.875"/>
    <n v="4.9664999999999999"/>
    <n v="123.37"/>
    <n v="21.8415"/>
  </r>
  <r>
    <s v="14:17:24"/>
    <s v="385(,+-14837"/>
    <s v="S"/>
    <x v="1"/>
    <s v="COD"/>
    <s v="COMPLETED"/>
    <x v="5"/>
    <s v="17:35:23"/>
    <x v="13"/>
    <s v="BELLAVISTA"/>
    <s v="LIMA"/>
    <s v="Motocicleta"/>
    <x v="871"/>
    <n v="3.6799999999999997"/>
    <n v="3.75"/>
    <n v="4.5"/>
    <n v="0.55000000000000004"/>
    <n v="16.875"/>
    <n v="2.024"/>
    <n v="103.07"/>
    <n v="18.899000000000001"/>
  </r>
  <r>
    <s v="14:21:47"/>
    <s v="28,+-+01881"/>
    <s v="S"/>
    <x v="1"/>
    <s v="PAY"/>
    <s v="COMPLETED"/>
    <x v="5"/>
    <s v="14:44:08"/>
    <x v="9"/>
    <s v="PUEBLO LIBRE"/>
    <s v="MAGDALENA DEL MAR"/>
    <s v="Motocicleta"/>
    <x v="762"/>
    <n v="0"/>
    <n v="3.75"/>
    <n v="4.5"/>
    <n v="0.55000000000000004"/>
    <n v="7.7850000000000001"/>
    <n v="0"/>
    <n v="181.67"/>
    <n v="7.7850000000000001"/>
  </r>
  <r>
    <s v="14:23:43"/>
    <s v="8000,)+05124"/>
    <s v="S"/>
    <x v="1"/>
    <s v="COD"/>
    <s v="COMPLETED"/>
    <x v="5"/>
    <s v="17:58:26"/>
    <x v="13"/>
    <s v="SAN MARTIN DE PORRES"/>
    <s v="COMAS"/>
    <s v="Motocicleta"/>
    <x v="444"/>
    <n v="11.2"/>
    <n v="3.75"/>
    <n v="4.5"/>
    <n v="0.55000000000000004"/>
    <n v="16.875"/>
    <n v="6.16"/>
    <n v="37.590000000000003"/>
    <n v="23.035"/>
  </r>
  <r>
    <s v="14:24:07"/>
    <s v="819)-)222048"/>
    <s v="S"/>
    <x v="1"/>
    <s v="PAY"/>
    <s v="COMPLETED"/>
    <x v="5"/>
    <s v="16:48:35"/>
    <x v="2"/>
    <s v="PUEBLO LIBRE"/>
    <s v="MIRAFLORES"/>
    <s v="Motocicleta"/>
    <x v="1507"/>
    <n v="15.61"/>
    <n v="3.75"/>
    <n v="4.5"/>
    <n v="0.55000000000000004"/>
    <n v="16.875"/>
    <n v="8.5854999999999997"/>
    <n v="117.92"/>
    <n v="25.4605"/>
  </r>
  <r>
    <s v="14:24:29"/>
    <s v="361)./,-6755"/>
    <s v="S"/>
    <x v="3"/>
    <s v="PAY"/>
    <s v="COMPLETED"/>
    <x v="5"/>
    <s v="15:37:11"/>
    <x v="11"/>
    <s v="SURQUILLO"/>
    <s v="SAN BORJA"/>
    <s v="Motocicleta"/>
    <x v="1627"/>
    <n v="0.74000000000000021"/>
    <n v="3"/>
    <n v="3.5"/>
    <n v="0.75"/>
    <n v="10.5"/>
    <n v="0.55500000000000016"/>
    <n v="21.44"/>
    <n v="11.055"/>
  </r>
  <r>
    <s v="14:25:38"/>
    <s v="553-11+05760"/>
    <s v="S"/>
    <x v="3"/>
    <s v="PAY"/>
    <s v="COMPLETED"/>
    <x v="5"/>
    <s v="16:37:04"/>
    <x v="2"/>
    <s v="SURQUILLO"/>
    <s v="SAN BORJA"/>
    <s v="Motocicleta"/>
    <x v="853"/>
    <n v="14.370000000000001"/>
    <n v="3"/>
    <n v="3.5"/>
    <n v="0.75"/>
    <n v="10.5"/>
    <n v="10.7775"/>
    <n v="80.150000000000006"/>
    <n v="21.2775"/>
  </r>
  <r>
    <s v="14:25:55"/>
    <s v="4661/2++5251"/>
    <s v="S"/>
    <x v="1"/>
    <s v="PAY"/>
    <s v="COMPLETED"/>
    <x v="5"/>
    <s v="16:50:29"/>
    <x v="2"/>
    <s v="SAN JUAN DE LURIGANCHO"/>
    <s v="SAN JUAN DE LURIGANCHO"/>
    <s v="Motocicleta"/>
    <x v="591"/>
    <n v="8.1300000000000008"/>
    <n v="3.75"/>
    <n v="4.5"/>
    <n v="0.55000000000000004"/>
    <n v="16.875"/>
    <n v="4.4715000000000007"/>
    <n v="242.39"/>
    <n v="21.346499999999999"/>
  </r>
  <r>
    <s v="14:26:04"/>
    <s v="888+2-/-5914"/>
    <s v="S"/>
    <x v="0"/>
    <s v="PAY"/>
    <s v="COMPLETED"/>
    <x v="12"/>
    <s v="13:49:02"/>
    <x v="3"/>
    <s v="ATE"/>
    <s v="RIMAC"/>
    <s v="Motocicleta"/>
    <x v="1084"/>
    <n v="5.51"/>
    <n v="2.5"/>
    <n v="3"/>
    <n v="1.2"/>
    <n v="7.5"/>
    <n v="6.6119999999999992"/>
    <n v="230.79"/>
    <n v="14.111999999999998"/>
  </r>
  <r>
    <s v="14:26:44"/>
    <s v="504*,(0-5030"/>
    <s v="S"/>
    <x v="3"/>
    <s v="PAY"/>
    <s v="COMPLETED"/>
    <x v="5"/>
    <s v="16:04:28"/>
    <x v="2"/>
    <s v="SURQUILLO"/>
    <s v="SANTA ANITA"/>
    <s v="Motocicleta"/>
    <x v="1769"/>
    <n v="15.68"/>
    <n v="3"/>
    <n v="3.5"/>
    <n v="0.75"/>
    <n v="10.5"/>
    <n v="11.76"/>
    <n v="112.57"/>
    <n v="22.259999999999998"/>
  </r>
  <r>
    <s v="14:26:51"/>
    <s v="781.2/+)2679"/>
    <s v="S"/>
    <x v="1"/>
    <s v="COD"/>
    <s v="WAITING"/>
    <x v="5"/>
    <s v="16:05:49"/>
    <x v="2"/>
    <s v="JESUS MARIA"/>
    <s v="JESUS MARIA"/>
    <s v="Motocicleta"/>
    <x v="1517"/>
    <n v="0.69000000000000039"/>
    <n v="3.75"/>
    <n v="4.5"/>
    <n v="0.55000000000000004"/>
    <n v="16.875"/>
    <n v="0.37950000000000023"/>
    <n v="195.79"/>
    <n v="17.2545"/>
  </r>
  <r>
    <s v="14:27:47"/>
    <s v="9752).2)6083"/>
    <s v="S"/>
    <x v="1"/>
    <s v="COD"/>
    <s v="COMPLETED"/>
    <x v="5"/>
    <s v="19:16:12"/>
    <x v="0"/>
    <s v="MIRAFLORES"/>
    <s v="MIRAFLORES"/>
    <s v="Motocicleta"/>
    <x v="469"/>
    <n v="11.7"/>
    <n v="3.75"/>
    <n v="4.5"/>
    <n v="0.55000000000000004"/>
    <n v="16.875"/>
    <n v="6.4350000000000005"/>
    <n v="166.24"/>
    <n v="23.310000000000002"/>
  </r>
  <r>
    <s v="14:28:33"/>
    <s v="792-,-/15310"/>
    <s v="S"/>
    <x v="3"/>
    <s v="PAY"/>
    <s v="COMPLETED"/>
    <x v="5"/>
    <s v="17:47:34"/>
    <x v="13"/>
    <s v="SURQUILLO"/>
    <s v="LA VICTORIA"/>
    <s v="Motocicleta"/>
    <x v="1520"/>
    <n v="8.6199999999999992"/>
    <n v="3"/>
    <n v="3.5"/>
    <n v="0.75"/>
    <n v="10.5"/>
    <n v="6.4649999999999999"/>
    <n v="115.28"/>
    <n v="16.965"/>
  </r>
  <r>
    <s v="14:28:35"/>
    <s v="6252*1/14396"/>
    <s v="S"/>
    <x v="1"/>
    <s v="PAY"/>
    <s v="WAITING"/>
    <x v="5"/>
    <s v="15:38:09"/>
    <x v="11"/>
    <s v="INDEPENDENCIA"/>
    <s v="LOS OLIVOS"/>
    <s v="Motocicleta"/>
    <x v="167"/>
    <n v="12.71"/>
    <n v="3.75"/>
    <n v="4.5"/>
    <n v="0.55000000000000004"/>
    <n v="16.875"/>
    <n v="6.9905000000000008"/>
    <n v="144.51"/>
    <n v="23.865500000000001"/>
  </r>
  <r>
    <s v="14:29:29"/>
    <s v="484+0**0714"/>
    <s v="S"/>
    <x v="3"/>
    <s v="PAY"/>
    <s v="WAITING"/>
    <x v="5"/>
    <s v="18:02:56"/>
    <x v="6"/>
    <s v="SURQUILLO"/>
    <s v="SAN JUAN DE LURIGANCHO"/>
    <s v="Motocicleta"/>
    <x v="1608"/>
    <n v="3.45"/>
    <n v="3"/>
    <n v="3.5"/>
    <n v="0.75"/>
    <n v="10.5"/>
    <n v="2.5875000000000004"/>
    <n v="193.8"/>
    <n v="13.0875"/>
  </r>
  <r>
    <s v="14:29:51"/>
    <s v="752-)*,/7622"/>
    <s v="S"/>
    <x v="1"/>
    <s v="PAY"/>
    <s v="COMPLETED"/>
    <x v="5"/>
    <s v="17:35:04"/>
    <x v="13"/>
    <s v="VILLA EL SALVADOR"/>
    <s v="VILLA MARIA DEL TRIUNFO"/>
    <s v="Motocicleta"/>
    <x v="1479"/>
    <n v="10.29"/>
    <n v="3.75"/>
    <n v="4.5"/>
    <n v="0.55000000000000004"/>
    <n v="16.875"/>
    <n v="5.6595000000000004"/>
    <n v="104.28"/>
    <n v="22.534500000000001"/>
  </r>
  <r>
    <s v="14:30:17"/>
    <s v="87,2/(/6750"/>
    <s v="S"/>
    <x v="1"/>
    <s v="PAY"/>
    <s v="COMPLETED"/>
    <x v="5"/>
    <s v="17:33:46"/>
    <x v="13"/>
    <s v="BELLAVISTA"/>
    <s v="BELLAVISTA"/>
    <s v="Motocicleta"/>
    <x v="1770"/>
    <n v="0"/>
    <n v="3.75"/>
    <n v="4.5"/>
    <n v="0.55000000000000004"/>
    <n v="12.195"/>
    <n v="0"/>
    <n v="94.83"/>
    <n v="12.195"/>
  </r>
  <r>
    <s v="14:31:03"/>
    <s v="5320/)1.3858"/>
    <s v="S"/>
    <x v="3"/>
    <s v="PAY"/>
    <s v="WAITING"/>
    <x v="5"/>
    <s v="18:02:56"/>
    <x v="6"/>
    <s v="SURQUILLO"/>
    <s v="SAN JUAN DE LURIGANCHO"/>
    <s v="Motocicleta"/>
    <x v="1251"/>
    <n v="15.98"/>
    <n v="3"/>
    <n v="3.5"/>
    <n v="0.75"/>
    <n v="10.5"/>
    <n v="11.984999999999999"/>
    <n v="236.36"/>
    <n v="22.484999999999999"/>
  </r>
  <r>
    <s v="14:31:56"/>
    <s v="422/+)(23510"/>
    <s v="S"/>
    <x v="1"/>
    <s v="COD"/>
    <s v="COMPLETED"/>
    <x v="5"/>
    <s v="19:00:11"/>
    <x v="0"/>
    <s v="LIMA"/>
    <s v="LIMA"/>
    <s v="Motocicleta"/>
    <x v="1479"/>
    <n v="10.29"/>
    <n v="3.75"/>
    <n v="4.5"/>
    <n v="0.55000000000000004"/>
    <n v="16.875"/>
    <n v="5.6595000000000004"/>
    <n v="26.99"/>
    <n v="22.534500000000001"/>
  </r>
  <r>
    <s v="14:32:53"/>
    <s v="5151112-1048"/>
    <s v="S"/>
    <x v="1"/>
    <s v="PAY"/>
    <s v="COMPLETED"/>
    <x v="5"/>
    <s v="16:06:10"/>
    <x v="2"/>
    <s v="LIMA"/>
    <s v="LIMA"/>
    <s v="Motocicleta"/>
    <x v="408"/>
    <n v="0"/>
    <n v="3.75"/>
    <n v="4.5"/>
    <n v="0.55000000000000004"/>
    <n v="16.695"/>
    <n v="0"/>
    <n v="54.6"/>
    <n v="16.695"/>
  </r>
  <r>
    <s v="14:32:56"/>
    <s v="645(1-//9757"/>
    <m/>
    <x v="1"/>
    <s v="COD"/>
    <s v="COMPLETED"/>
    <x v="5"/>
    <s v="15:36:49"/>
    <x v="11"/>
    <s v="SURQUILLO"/>
    <s v="SAN ISIDRO"/>
    <s v="Motocicleta"/>
    <x v="1305"/>
    <n v="3.5300000000000002"/>
    <n v="3.75"/>
    <n v="4.5"/>
    <n v="0.55000000000000004"/>
    <n v="16.875"/>
    <n v="1.9415000000000002"/>
    <n v="175.12"/>
    <n v="18.816500000000001"/>
  </r>
  <r>
    <s v="14:33:11"/>
    <s v="6570,),+5470"/>
    <s v="S"/>
    <x v="1"/>
    <s v="PAY"/>
    <s v="COMPLETED"/>
    <x v="5"/>
    <s v="17:43:04"/>
    <x v="13"/>
    <s v="INDEPENDENCIA"/>
    <s v="SAN MARTIN DE PORRES"/>
    <s v="Motocicleta"/>
    <x v="477"/>
    <n v="5.6899999999999995"/>
    <n v="3.75"/>
    <n v="4.5"/>
    <n v="0.55000000000000004"/>
    <n v="16.875"/>
    <n v="3.1295000000000002"/>
    <n v="232.31"/>
    <n v="20.0045"/>
  </r>
  <r>
    <s v="14:33:32"/>
    <s v="3221*+-21881"/>
    <s v="S"/>
    <x v="1"/>
    <s v="PAY"/>
    <s v="COMPLETED"/>
    <x v="5"/>
    <s v="16:52:44"/>
    <x v="2"/>
    <s v="SANTIAGO DE SURCO"/>
    <s v="SANTIAGO DE SURCO"/>
    <s v="Motocicleta"/>
    <x v="671"/>
    <n v="9.06"/>
    <n v="3.75"/>
    <n v="4.5"/>
    <n v="0.55000000000000004"/>
    <n v="16.875"/>
    <n v="4.9830000000000005"/>
    <n v="237.84"/>
    <n v="21.858000000000001"/>
  </r>
  <r>
    <s v="14:35:16"/>
    <s v="504*(02(4352"/>
    <s v="S"/>
    <x v="1"/>
    <s v="COD"/>
    <s v="COMPLETED"/>
    <x v="5"/>
    <s v="17:06:25"/>
    <x v="13"/>
    <s v="SURQUILLO"/>
    <s v="SURQUILLO"/>
    <s v="Motocicleta"/>
    <x v="1478"/>
    <n v="0.21999999999999975"/>
    <n v="3.75"/>
    <n v="4.5"/>
    <n v="0.55000000000000004"/>
    <n v="16.875"/>
    <n v="0.12099999999999987"/>
    <n v="139.03"/>
    <n v="16.995999999999999"/>
  </r>
  <r>
    <s v="14:36:33"/>
    <s v="314,+0/(7739"/>
    <s v="S"/>
    <x v="1"/>
    <s v="COD"/>
    <s v="COMPLETED"/>
    <x v="5"/>
    <s v="18:27:56"/>
    <x v="6"/>
    <s v="SAN ISIDRO"/>
    <s v="SAN ISIDRO"/>
    <s v="Motocicleta"/>
    <x v="206"/>
    <n v="7.2200000000000006"/>
    <n v="3.75"/>
    <n v="4.5"/>
    <n v="0.55000000000000004"/>
    <n v="16.875"/>
    <n v="3.9710000000000005"/>
    <n v="45.51"/>
    <n v="20.846"/>
  </r>
  <r>
    <s v="14:36:57"/>
    <s v="578,/*2.3390"/>
    <s v="S"/>
    <x v="1"/>
    <s v="COD"/>
    <s v="COMPLETED"/>
    <x v="5"/>
    <s v="16:55:51"/>
    <x v="2"/>
    <s v="SAN MARTIN DE PORRES"/>
    <s v="LOS OLIVOS"/>
    <s v="Motocicleta"/>
    <x v="773"/>
    <n v="13.29"/>
    <n v="3.75"/>
    <n v="4.5"/>
    <n v="0.55000000000000004"/>
    <n v="16.875"/>
    <n v="7.3094999999999999"/>
    <n v="79.099999999999994"/>
    <n v="24.1845"/>
  </r>
  <r>
    <s v="14:37:16"/>
    <s v="598)(+1-5875"/>
    <s v="S"/>
    <x v="1"/>
    <s v="COD"/>
    <s v="COMPLETED"/>
    <x v="5"/>
    <s v="17:58:28"/>
    <x v="13"/>
    <s v="SAN ISIDRO"/>
    <s v="SURQUILLO"/>
    <s v="Motocicleta"/>
    <x v="740"/>
    <n v="14.95"/>
    <n v="3.75"/>
    <n v="4.5"/>
    <n v="0.55000000000000004"/>
    <n v="16.875"/>
    <n v="8.2225000000000001"/>
    <n v="37.19"/>
    <n v="25.0975"/>
  </r>
  <r>
    <s v="14:37:16"/>
    <s v="455+-)0.2732"/>
    <s v="S"/>
    <x v="1"/>
    <s v="COD"/>
    <s v="COMPLETED"/>
    <x v="5"/>
    <s v="17:56:38"/>
    <x v="13"/>
    <s v="SAN ISIDRO"/>
    <s v="SURQUILLO"/>
    <s v="Motocicleta"/>
    <x v="806"/>
    <n v="0"/>
    <n v="3.75"/>
    <n v="4.5"/>
    <n v="0.55000000000000004"/>
    <n v="9.7650000000000006"/>
    <n v="0"/>
    <n v="148.04"/>
    <n v="9.7650000000000006"/>
  </r>
  <r>
    <s v="14:37:34"/>
    <s v="265.20..9402"/>
    <s v="S"/>
    <x v="1"/>
    <s v="PAY"/>
    <s v="COMPLETED"/>
    <x v="5"/>
    <s v="17:22:06"/>
    <x v="13"/>
    <s v="SANTIAGO DE SURCO"/>
    <s v="ATE"/>
    <s v="Motocicleta"/>
    <x v="518"/>
    <n v="9.8699999999999992"/>
    <n v="3.75"/>
    <n v="4.5"/>
    <n v="0.55000000000000004"/>
    <n v="16.875"/>
    <n v="5.4284999999999997"/>
    <n v="127.51"/>
    <n v="22.3035"/>
  </r>
  <r>
    <s v="14:38:09"/>
    <s v="252).+++7868"/>
    <s v="S"/>
    <x v="1"/>
    <s v="PAY"/>
    <s v="COMPLETED"/>
    <x v="5"/>
    <s v="18:16:29"/>
    <x v="6"/>
    <s v="LIMA"/>
    <s v="RIMAC"/>
    <s v="Motocicleta"/>
    <x v="871"/>
    <n v="3.6799999999999997"/>
    <n v="3.75"/>
    <n v="4.5"/>
    <n v="0.55000000000000004"/>
    <n v="16.875"/>
    <n v="2.024"/>
    <n v="184.19"/>
    <n v="18.899000000000001"/>
  </r>
  <r>
    <s v="14:38:28"/>
    <s v="3151*+0)26"/>
    <s v="S"/>
    <x v="1"/>
    <s v="PAY"/>
    <s v="COMPLETED"/>
    <x v="5"/>
    <s v="17:05:55"/>
    <x v="13"/>
    <s v="SURQUILLO"/>
    <s v="SURQUILLO"/>
    <s v="Motocicleta"/>
    <x v="334"/>
    <n v="9.9999999999997868E-3"/>
    <n v="3.75"/>
    <n v="4.5"/>
    <n v="0.55000000000000004"/>
    <n v="16.875"/>
    <n v="5.4999999999998835E-3"/>
    <n v="222.48"/>
    <n v="16.880500000000001"/>
  </r>
  <r>
    <s v="14:38:28"/>
    <s v="857)(0*-4832"/>
    <s v="S"/>
    <x v="1"/>
    <s v="PAY"/>
    <s v="COMPLETED"/>
    <x v="5"/>
    <s v="18:53:03"/>
    <x v="6"/>
    <s v="SANTIAGO DE SURCO"/>
    <s v="SANTIAGO DE SURCO"/>
    <s v="Motocicleta"/>
    <x v="1672"/>
    <n v="12.79"/>
    <n v="3.75"/>
    <n v="4.5"/>
    <n v="0.55000000000000004"/>
    <n v="16.875"/>
    <n v="7.0345000000000004"/>
    <n v="235.44"/>
    <n v="23.909500000000001"/>
  </r>
  <r>
    <s v="14:38:55"/>
    <s v="24*-++/2161"/>
    <s v="S"/>
    <x v="1"/>
    <s v="PAY"/>
    <s v="COMPLETED"/>
    <x v="5"/>
    <s v="17:42:30"/>
    <x v="13"/>
    <s v="INDEPENDENCIA"/>
    <s v="LOS OLIVOS"/>
    <s v="Motocicleta"/>
    <x v="1300"/>
    <n v="0.16000000000000014"/>
    <n v="3.75"/>
    <n v="4.5"/>
    <n v="0.55000000000000004"/>
    <n v="16.875"/>
    <n v="8.8000000000000092E-2"/>
    <n v="3.7199999999999998"/>
    <n v="16.963000000000001"/>
  </r>
  <r>
    <s v="14:39:50"/>
    <s v="993/.)/14595"/>
    <s v="S"/>
    <x v="1"/>
    <s v="PAY"/>
    <s v="COMPLETED"/>
    <x v="5"/>
    <s v="16:45:19"/>
    <x v="2"/>
    <s v="VILLA EL SALVADOR"/>
    <s v="VILLA MARIA DEL TRIUNFO"/>
    <s v="Motocicleta"/>
    <x v="1270"/>
    <n v="14.440000000000001"/>
    <n v="3.75"/>
    <n v="4.5"/>
    <n v="0.55000000000000004"/>
    <n v="16.875"/>
    <n v="7.9420000000000011"/>
    <n v="9.86"/>
    <n v="24.817"/>
  </r>
  <r>
    <s v="14:40:07"/>
    <s v="1032,(0+6306"/>
    <s v="S"/>
    <x v="1"/>
    <s v="COD"/>
    <s v="COMPLETED"/>
    <x v="5"/>
    <s v="16:15:00"/>
    <x v="2"/>
    <s v="SANTA ANITA"/>
    <s v="EL AGUSTINO"/>
    <s v="Motocicleta"/>
    <x v="877"/>
    <n v="1.6900000000000004"/>
    <n v="3.75"/>
    <n v="4.5"/>
    <n v="0.55000000000000004"/>
    <n v="16.875"/>
    <n v="0.92950000000000033"/>
    <n v="22.06"/>
    <n v="17.804500000000001"/>
  </r>
  <r>
    <s v="14:40:13"/>
    <s v="1062(-2(5297"/>
    <s v="S"/>
    <x v="1"/>
    <s v="PAY"/>
    <s v="COMPLETED"/>
    <x v="5"/>
    <s v="17:17:24"/>
    <x v="13"/>
    <s v="LIMA"/>
    <s v="LIMA"/>
    <s v="Motocicleta"/>
    <x v="182"/>
    <n v="10.1"/>
    <n v="3.75"/>
    <n v="4.5"/>
    <n v="0.55000000000000004"/>
    <n v="16.875"/>
    <n v="5.5550000000000006"/>
    <n v="35.450000000000003"/>
    <n v="22.43"/>
  </r>
  <r>
    <s v="14:44:12"/>
    <s v="524.*+2.9821"/>
    <m/>
    <x v="1"/>
    <s v="COD"/>
    <s v="COMPLETED"/>
    <x v="5"/>
    <s v="15:46:29"/>
    <x v="11"/>
    <s v="SURQUILLO"/>
    <s v="SAN ISIDRO"/>
    <s v="Motocicleta"/>
    <x v="1492"/>
    <n v="9.24"/>
    <n v="3.75"/>
    <n v="4.5"/>
    <n v="0.55000000000000004"/>
    <n v="16.875"/>
    <n v="5.0820000000000007"/>
    <n v="192.19"/>
    <n v="21.957000000000001"/>
  </r>
  <r>
    <s v="14:48:03"/>
    <s v="34921/-07011"/>
    <s v="S"/>
    <x v="0"/>
    <s v="CCD"/>
    <s v="FAILED"/>
    <x v="12"/>
    <s v="11:29:11"/>
    <x v="5"/>
    <s v="SANTIAGO DE SURCO"/>
    <s v="MIRAFLORES"/>
    <s v="Motocicleta"/>
    <x v="967"/>
    <n v="11.19"/>
    <n v="2.5"/>
    <n v="3"/>
    <n v="1.2"/>
    <n v="7.5"/>
    <n v="13.427999999999999"/>
    <n v="213.7"/>
    <n v="20.927999999999997"/>
  </r>
  <r>
    <s v="14:51:50"/>
    <s v="687(.1-(3207"/>
    <m/>
    <x v="1"/>
    <s v="COD"/>
    <s v="COMPLETED"/>
    <x v="5"/>
    <s v="17:38:12"/>
    <x v="13"/>
    <s v="SURQUILLO"/>
    <s v="SANTIAGO DE SURCO"/>
    <s v="Motocicleta"/>
    <x v="1771"/>
    <n v="13.52"/>
    <n v="3.75"/>
    <n v="4.5"/>
    <n v="0.55000000000000004"/>
    <n v="16.875"/>
    <n v="7.4359999999999999"/>
    <n v="224.99"/>
    <n v="24.311"/>
  </r>
  <r>
    <s v="14:53:59"/>
    <s v="814)+.2*902"/>
    <s v="S"/>
    <x v="0"/>
    <s v="CCD"/>
    <s v="COMPLETED"/>
    <x v="12"/>
    <s v="11:35:52"/>
    <x v="5"/>
    <s v="LINCE"/>
    <s v="BRENA"/>
    <s v="Motocicleta"/>
    <x v="91"/>
    <n v="1.9900000000000002"/>
    <n v="2.5"/>
    <n v="3"/>
    <n v="1.2"/>
    <n v="7.5"/>
    <n v="2.3880000000000003"/>
    <n v="167.52"/>
    <n v="9.8879999999999999"/>
  </r>
  <r>
    <s v="14:56:49"/>
    <s v="351,,0-/9852"/>
    <s v="S"/>
    <x v="1"/>
    <s v="PAY"/>
    <s v="COMPLETED"/>
    <x v="5"/>
    <s v="15:50:20"/>
    <x v="11"/>
    <s v="LIMA"/>
    <s v="LIMA"/>
    <s v="Motocicleta"/>
    <x v="597"/>
    <n v="0"/>
    <n v="3.75"/>
    <n v="4.5"/>
    <n v="0.55000000000000004"/>
    <n v="6.9750000000000005"/>
    <n v="0"/>
    <n v="114.56"/>
    <n v="6.9750000000000005"/>
  </r>
  <r>
    <s v="15:01:46"/>
    <s v="194)+1+.1628"/>
    <s v="S"/>
    <x v="1"/>
    <s v="PAY"/>
    <s v="COMPLETED"/>
    <x v="5"/>
    <s v="15:22:14"/>
    <x v="11"/>
    <s v="BRENA"/>
    <s v="SAN ISIDRO"/>
    <s v="Motocicleta"/>
    <x v="696"/>
    <n v="15"/>
    <n v="3.75"/>
    <n v="4.5"/>
    <n v="0.55000000000000004"/>
    <n v="16.875"/>
    <n v="8.25"/>
    <n v="64.05"/>
    <n v="25.125"/>
  </r>
  <r>
    <s v="15:16:36"/>
    <s v="875*(-2)7000"/>
    <s v="S"/>
    <x v="1"/>
    <s v="PAY"/>
    <s v="COMPLETED"/>
    <x v="5"/>
    <s v="16:25:30"/>
    <x v="2"/>
    <s v="LIMA"/>
    <s v="LIMA"/>
    <s v="Motocicleta"/>
    <x v="1585"/>
    <n v="0.26999999999999957"/>
    <n v="3.75"/>
    <n v="4.5"/>
    <n v="0.55000000000000004"/>
    <n v="16.875"/>
    <n v="0.14849999999999977"/>
    <n v="145.88"/>
    <n v="17.023499999999999"/>
  </r>
  <r>
    <s v="15:19:56"/>
    <s v="746-()(*2114"/>
    <s v="S"/>
    <x v="3"/>
    <s v="PAY"/>
    <s v="COMPLETED"/>
    <x v="5"/>
    <s v="17:57:25"/>
    <x v="13"/>
    <s v="LIMA"/>
    <s v="LINCE"/>
    <s v="Motocicleta"/>
    <x v="97"/>
    <n v="1.1600000000000001"/>
    <n v="3"/>
    <n v="3.5"/>
    <n v="0.75"/>
    <n v="10.5"/>
    <n v="0.87000000000000011"/>
    <n v="111.45"/>
    <n v="11.370000000000001"/>
  </r>
  <r>
    <s v="15:19:56"/>
    <s v="7652(,0)2522"/>
    <s v="S"/>
    <x v="3"/>
    <s v="PAY"/>
    <s v="COMPLETED"/>
    <x v="5"/>
    <s v="18:41:14"/>
    <x v="6"/>
    <s v="LIMA"/>
    <s v="JESUS MARIA"/>
    <s v="Motocicleta"/>
    <x v="556"/>
    <n v="8.39"/>
    <n v="3"/>
    <n v="3.5"/>
    <n v="0.75"/>
    <n v="10.5"/>
    <n v="6.2925000000000004"/>
    <n v="80.400000000000006"/>
    <n v="16.7925"/>
  </r>
  <r>
    <s v="15:19:56"/>
    <s v="851).,*17653"/>
    <s v="S"/>
    <x v="3"/>
    <s v="PAY"/>
    <s v="COMPLETED"/>
    <x v="5"/>
    <s v="16:10:01"/>
    <x v="2"/>
    <s v="LIMA"/>
    <s v="SANTIAGO DE SURCO"/>
    <s v="Motocicleta"/>
    <x v="671"/>
    <n v="9.81"/>
    <n v="3"/>
    <n v="3.5"/>
    <n v="0.75"/>
    <n v="10.5"/>
    <n v="7.3574999999999999"/>
    <n v="6.6899999999999995"/>
    <n v="17.857500000000002"/>
  </r>
  <r>
    <s v="15:29:42"/>
    <s v="168())122982"/>
    <s v="S"/>
    <x v="1"/>
    <s v="PAY"/>
    <s v="FAILED"/>
    <x v="5"/>
    <s v="19:29:44"/>
    <x v="0"/>
    <s v="LA MOLINA"/>
    <s v="LIMA"/>
    <s v="Motocicleta"/>
    <x v="263"/>
    <n v="6.67"/>
    <n v="3.75"/>
    <n v="4.5"/>
    <n v="0.55000000000000004"/>
    <n v="16.875"/>
    <n v="3.6685000000000003"/>
    <n v="14.39"/>
    <n v="20.543500000000002"/>
  </r>
  <r>
    <s v="15:29:42"/>
    <s v="984.)*.-9735"/>
    <s v="S"/>
    <x v="1"/>
    <s v="PAY"/>
    <s v="COMPLETED"/>
    <x v="12"/>
    <s v="12:04:01"/>
    <x v="7"/>
    <s v="LA MOLINA"/>
    <s v="LIMA"/>
    <s v="Motocicleta"/>
    <x v="443"/>
    <n v="11.11"/>
    <n v="3.75"/>
    <n v="4.5"/>
    <n v="0.55000000000000004"/>
    <n v="16.875"/>
    <n v="6.1105"/>
    <n v="227.39"/>
    <n v="22.985500000000002"/>
  </r>
  <r>
    <s v="15:36:11"/>
    <s v="237.-++(2967"/>
    <s v="S"/>
    <x v="1"/>
    <s v="PAY"/>
    <s v="COMPLETED"/>
    <x v="5"/>
    <s v="16:48:49"/>
    <x v="2"/>
    <s v="SAN JUAN DE LURIGANCHO"/>
    <s v="SAN JUAN DE LURIGANCHO"/>
    <s v="Motocicleta"/>
    <x v="945"/>
    <n v="3.1399999999999997"/>
    <n v="3.75"/>
    <n v="4.5"/>
    <n v="0.55000000000000004"/>
    <n v="16.875"/>
    <n v="1.7269999999999999"/>
    <n v="208.71"/>
    <n v="18.602"/>
  </r>
  <r>
    <s v="15:42:07"/>
    <s v="876-2-)11212"/>
    <s v="S"/>
    <x v="3"/>
    <s v="PAY"/>
    <s v="COMPLETED"/>
    <x v="5"/>
    <s v="15:58:18"/>
    <x v="11"/>
    <s v="LIMA"/>
    <s v="SAN MIGUEL"/>
    <s v="Motocicleta"/>
    <x v="950"/>
    <n v="17.96"/>
    <n v="3"/>
    <n v="3.5"/>
    <n v="0.75"/>
    <n v="10.5"/>
    <n v="13.47"/>
    <n v="205.06"/>
    <n v="23.97"/>
  </r>
  <r>
    <s v="15:44:40"/>
    <s v="858(,0)12322"/>
    <s v="S"/>
    <x v="3"/>
    <s v="CCD"/>
    <s v="COMPLETED"/>
    <x v="5"/>
    <s v="18:04:24"/>
    <x v="6"/>
    <s v="SURQUILLO"/>
    <s v="PUEBLO LIBRE"/>
    <s v="Motocicleta"/>
    <x v="775"/>
    <n v="11.07"/>
    <n v="3"/>
    <n v="3.5"/>
    <n v="0.75"/>
    <n v="10.5"/>
    <n v="8.3025000000000002"/>
    <n v="104.85"/>
    <n v="18.802500000000002"/>
  </r>
  <r>
    <s v="15:47:06"/>
    <s v="682.*1104105"/>
    <s v="S"/>
    <x v="3"/>
    <s v="PAY"/>
    <s v="COMPLETED"/>
    <x v="5"/>
    <s v="16:35:28"/>
    <x v="2"/>
    <s v="LIMA"/>
    <s v="SANTIAGO DE SURCO"/>
    <s v="Motocicleta"/>
    <x v="1205"/>
    <n v="13.96"/>
    <n v="3"/>
    <n v="3.5"/>
    <n v="0.75"/>
    <n v="10.5"/>
    <n v="10.47"/>
    <n v="95.12"/>
    <n v="20.97"/>
  </r>
  <r>
    <s v="15:56:31"/>
    <s v="728/2**13668"/>
    <s v="S"/>
    <x v="1"/>
    <s v="CCD"/>
    <s v="COMPLETED"/>
    <x v="5"/>
    <s v="19:02:15"/>
    <x v="0"/>
    <s v="LIMA"/>
    <s v="MIRAFLORES"/>
    <s v="Motocicleta"/>
    <x v="399"/>
    <n v="5.73"/>
    <n v="3.75"/>
    <n v="4.5"/>
    <n v="0.55000000000000004"/>
    <n v="16.875"/>
    <n v="3.1515000000000004"/>
    <n v="26.2"/>
    <n v="20.026499999999999"/>
  </r>
  <r>
    <s v="16:06:09"/>
    <s v="385)/--.5346"/>
    <s v="S"/>
    <x v="1"/>
    <s v="CCD"/>
    <s v="FAILED"/>
    <x v="5"/>
    <s v="18:55:53"/>
    <x v="6"/>
    <s v="INDEPENDENCIA"/>
    <s v="LOS OLIVOS"/>
    <s v="Motocicleta"/>
    <x v="594"/>
    <n v="0.5"/>
    <n v="3.75"/>
    <n v="4.5"/>
    <n v="0.55000000000000004"/>
    <n v="16.875"/>
    <n v="0.27500000000000002"/>
    <n v="160.75"/>
    <n v="17.149999999999999"/>
  </r>
  <r>
    <s v="16:07:42"/>
    <s v="288-+(.19923"/>
    <s v="S"/>
    <x v="1"/>
    <s v="PAY"/>
    <s v="COMPLETED"/>
    <x v="5"/>
    <s v="19:15:56"/>
    <x v="0"/>
    <s v="JESUS MARIA"/>
    <s v="LINCE"/>
    <s v="Motocicleta"/>
    <x v="1772"/>
    <n v="8.82"/>
    <n v="3.75"/>
    <n v="4.5"/>
    <n v="0.55000000000000004"/>
    <n v="16.875"/>
    <n v="4.8510000000000009"/>
    <n v="160.41"/>
    <n v="21.725999999999999"/>
  </r>
  <r>
    <s v="16:08:37"/>
    <s v="7720/*02560"/>
    <s v="S"/>
    <x v="1"/>
    <s v="PAY"/>
    <s v="COMPLETED"/>
    <x v="5"/>
    <s v="18:54:57"/>
    <x v="6"/>
    <s v="ATE"/>
    <s v="LIMA"/>
    <s v="Motocicleta"/>
    <x v="126"/>
    <n v="1.7000000000000002"/>
    <n v="3.75"/>
    <n v="4.5"/>
    <n v="0.55000000000000004"/>
    <n v="16.875"/>
    <n v="0.93500000000000016"/>
    <n v="79.08"/>
    <n v="17.809999999999999"/>
  </r>
  <r>
    <s v="16:09:12"/>
    <s v="705(11,+3250"/>
    <s v="S"/>
    <x v="3"/>
    <s v="PAY"/>
    <s v="COMPLETED"/>
    <x v="5"/>
    <s v="16:38:41"/>
    <x v="2"/>
    <s v="LIMA"/>
    <s v="MIRAFLORES"/>
    <s v="Motocicleta"/>
    <x v="1518"/>
    <n v="7.98"/>
    <n v="3"/>
    <n v="3.5"/>
    <n v="0.75"/>
    <n v="10.5"/>
    <n v="5.9850000000000003"/>
    <n v="11.48"/>
    <n v="16.484999999999999"/>
  </r>
  <r>
    <s v="16:09:18"/>
    <s v="61211,+*5541"/>
    <s v="S"/>
    <x v="1"/>
    <s v="PAY"/>
    <s v="COMPLETED"/>
    <x v="5"/>
    <s v="17:07:09"/>
    <x v="13"/>
    <s v="LA VICTORIA"/>
    <s v="LIMA"/>
    <s v="Motocicleta"/>
    <x v="1312"/>
    <n v="1.5"/>
    <n v="3.75"/>
    <n v="4.5"/>
    <n v="0.55000000000000004"/>
    <n v="16.875"/>
    <n v="0.82500000000000007"/>
    <n v="128.38"/>
    <n v="17.7"/>
  </r>
  <r>
    <s v="16:09:18"/>
    <s v="893-22.,4506"/>
    <s v="S"/>
    <x v="1"/>
    <s v="COD"/>
    <s v="FAILED"/>
    <x v="5"/>
    <s v="18:25:52"/>
    <x v="6"/>
    <s v="SAN BORJA"/>
    <s v="SAN BORJA"/>
    <s v="Motocicleta"/>
    <x v="722"/>
    <n v="4.4800000000000004"/>
    <n v="3.75"/>
    <n v="4.5"/>
    <n v="0.55000000000000004"/>
    <n v="16.875"/>
    <n v="2.4640000000000004"/>
    <n v="186.34"/>
    <n v="19.338999999999999"/>
  </r>
  <r>
    <s v="16:10:19"/>
    <s v="1622+,-*3015"/>
    <s v="S"/>
    <x v="1"/>
    <s v="COD"/>
    <s v="COMPLETED"/>
    <x v="5"/>
    <s v="19:16:21"/>
    <x v="0"/>
    <s v="MIRAFLORES"/>
    <s v="BARRANCO"/>
    <s v="Motocicleta"/>
    <x v="1500"/>
    <n v="17.12"/>
    <n v="3.75"/>
    <n v="4.5"/>
    <n v="0.55000000000000004"/>
    <n v="16.875"/>
    <n v="9.4160000000000021"/>
    <n v="170.57"/>
    <n v="26.291000000000004"/>
  </r>
  <r>
    <s v="16:12:08"/>
    <s v="578.12,-5803"/>
    <s v="S"/>
    <x v="1"/>
    <s v="COD"/>
    <s v="WAITING"/>
    <x v="5"/>
    <s v="17:31:17"/>
    <x v="13"/>
    <s v="INDEPENDENCIA"/>
    <s v="SAN MARTIN DE PORRES"/>
    <s v="Motocicleta"/>
    <x v="1421"/>
    <n v="11.86"/>
    <n v="3.75"/>
    <n v="4.5"/>
    <n v="0.55000000000000004"/>
    <n v="16.875"/>
    <n v="6.5230000000000006"/>
    <n v="187.71"/>
    <n v="23.398"/>
  </r>
  <r>
    <s v="16:12:49"/>
    <s v="105*))1.3634"/>
    <s v="S"/>
    <x v="1"/>
    <s v="PAY"/>
    <s v="WAITING"/>
    <x v="5"/>
    <s v="16:31:15"/>
    <x v="2"/>
    <s v="SANTIAGO DE SURCO"/>
    <s v="JESUS MARIA"/>
    <s v="Motocicleta"/>
    <x v="531"/>
    <n v="9.5399999999999991"/>
    <n v="3.75"/>
    <n v="4.5"/>
    <n v="0.55000000000000004"/>
    <n v="16.875"/>
    <n v="5.2469999999999999"/>
    <n v="1.5699999999999998"/>
    <n v="22.122"/>
  </r>
  <r>
    <s v="16:12:49"/>
    <s v="224(0()*3278"/>
    <s v="S"/>
    <x v="1"/>
    <s v="PAY"/>
    <s v="COMPLETED"/>
    <x v="13"/>
    <s v="10:55:55"/>
    <x v="4"/>
    <s v="SANTIAGO DE SURCO"/>
    <s v="JESUS MARIA"/>
    <s v="Motocicleta"/>
    <x v="1773"/>
    <n v="0.29999999999999982"/>
    <n v="3.75"/>
    <n v="4.5"/>
    <n v="0.55000000000000004"/>
    <n v="16.875"/>
    <n v="0.16499999999999992"/>
    <n v="56.28"/>
    <n v="17.04"/>
  </r>
  <r>
    <s v="16:12:49"/>
    <s v="610)1),(1937"/>
    <s v="M"/>
    <x v="1"/>
    <s v="PAY"/>
    <s v="IN_PROGRESS"/>
    <x v="5"/>
    <s v="18:31:01"/>
    <x v="6"/>
    <s v="SANTIAGO DE SURCO"/>
    <s v="CALLAO"/>
    <s v="Motocicleta"/>
    <x v="1086"/>
    <n v="14.850000000000001"/>
    <n v="3.75"/>
    <n v="4.5"/>
    <n v="0.55000000000000004"/>
    <n v="16.875"/>
    <n v="8.1675000000000022"/>
    <n v="97.11"/>
    <n v="25.042500000000004"/>
  </r>
  <r>
    <s v="16:12:49"/>
    <s v="38001*..274"/>
    <s v="M"/>
    <x v="1"/>
    <s v="PAY"/>
    <s v="COMPLETED"/>
    <x v="6"/>
    <s v="13:20:56"/>
    <x v="3"/>
    <s v="SANTIAGO DE SURCO"/>
    <s v="CALLAO"/>
    <s v="Motocicleta"/>
    <x v="1774"/>
    <n v="15.95"/>
    <n v="3.75"/>
    <n v="4.5"/>
    <n v="0.55000000000000004"/>
    <n v="16.875"/>
    <n v="8.7725000000000009"/>
    <n v="182.22"/>
    <n v="25.647500000000001"/>
  </r>
  <r>
    <s v="16:12:49"/>
    <s v="767-(*0*5025"/>
    <s v="S"/>
    <x v="1"/>
    <s v="PAY"/>
    <s v="COMPLETED"/>
    <x v="5"/>
    <s v="17:35:54"/>
    <x v="13"/>
    <s v="SANTIAGO DE SURCO"/>
    <s v="LA MOLINA"/>
    <s v="Motocicleta"/>
    <x v="1775"/>
    <n v="3.2800000000000002"/>
    <n v="3.75"/>
    <n v="4.5"/>
    <n v="0.55000000000000004"/>
    <n v="16.875"/>
    <n v="1.8040000000000003"/>
    <n v="127.03"/>
    <n v="18.679000000000002"/>
  </r>
  <r>
    <s v="16:12:49"/>
    <s v="532--+()52"/>
    <s v="S"/>
    <x v="1"/>
    <s v="PAY"/>
    <s v="COMPLETED"/>
    <x v="5"/>
    <s v="18:59:27"/>
    <x v="6"/>
    <s v="SANTIAGO DE SURCO"/>
    <s v="BRENA"/>
    <s v="Motocicleta"/>
    <x v="1776"/>
    <n v="0"/>
    <n v="3.75"/>
    <n v="4.5"/>
    <n v="0.55000000000000004"/>
    <n v="10.125"/>
    <n v="0"/>
    <n v="206.63"/>
    <n v="10.125"/>
  </r>
  <r>
    <s v="16:12:49"/>
    <s v="6322+/)(3842"/>
    <s v="M"/>
    <x v="1"/>
    <s v="PAY"/>
    <s v="COMPLETED"/>
    <x v="5"/>
    <s v="18:29:14"/>
    <x v="6"/>
    <s v="SANTIAGO DE SURCO"/>
    <s v="SAN MIGUEL"/>
    <s v="Motocicleta"/>
    <x v="351"/>
    <n v="0"/>
    <n v="3.75"/>
    <n v="4.5"/>
    <n v="0.55000000000000004"/>
    <n v="12.645"/>
    <n v="0"/>
    <n v="232.77"/>
    <n v="12.645"/>
  </r>
  <r>
    <s v="16:12:49"/>
    <s v="46*11)(2648"/>
    <s v="S"/>
    <x v="1"/>
    <s v="PAY"/>
    <s v="COMPLETED"/>
    <x v="5"/>
    <s v="17:45:40"/>
    <x v="13"/>
    <s v="SANTIAGO DE SURCO"/>
    <s v="CHORRILLOS"/>
    <s v="Motocicleta"/>
    <x v="980"/>
    <n v="16.850000000000001"/>
    <n v="3.75"/>
    <n v="4.5"/>
    <n v="0.55000000000000004"/>
    <n v="16.875"/>
    <n v="9.2675000000000018"/>
    <n v="187.73"/>
    <n v="26.142500000000002"/>
  </r>
  <r>
    <s v="16:12:49"/>
    <s v="3190,(-02674"/>
    <s v="S"/>
    <x v="1"/>
    <s v="PAY"/>
    <s v="COMPLETED"/>
    <x v="5"/>
    <s v="18:09:20"/>
    <x v="6"/>
    <s v="SANTIAGO DE SURCO"/>
    <s v="SAN MIGUEL"/>
    <s v="Motocicleta"/>
    <x v="725"/>
    <n v="10.89"/>
    <n v="3.75"/>
    <n v="4.5"/>
    <n v="0.55000000000000004"/>
    <n v="16.875"/>
    <n v="5.9895000000000005"/>
    <n v="152.77000000000001"/>
    <n v="22.8645"/>
  </r>
  <r>
    <s v="16:12:49"/>
    <s v="931..2.22390"/>
    <s v="S"/>
    <x v="1"/>
    <s v="PAY"/>
    <s v="COMPLETED"/>
    <x v="5"/>
    <s v="17:26:19"/>
    <x v="13"/>
    <s v="SANTIAGO DE SURCO"/>
    <s v="MIRAFLORES"/>
    <s v="Motocicleta"/>
    <x v="1777"/>
    <n v="5.9499999999999993"/>
    <n v="3.75"/>
    <n v="4.5"/>
    <n v="0.55000000000000004"/>
    <n v="16.875"/>
    <n v="3.2725"/>
    <n v="217.36"/>
    <n v="20.147500000000001"/>
  </r>
  <r>
    <s v="16:21:30"/>
    <s v="671+)*-)2052"/>
    <s v="S"/>
    <x v="1"/>
    <s v="COD"/>
    <s v="COMPLETED"/>
    <x v="5"/>
    <s v="18:23:19"/>
    <x v="6"/>
    <s v="SANTA ANITA"/>
    <s v="ATE"/>
    <s v="Motocicleta"/>
    <x v="946"/>
    <n v="9.59"/>
    <n v="3.75"/>
    <n v="4.5"/>
    <n v="0.55000000000000004"/>
    <n v="16.875"/>
    <n v="5.2745000000000006"/>
    <n v="116.57"/>
    <n v="22.1495"/>
  </r>
  <r>
    <s v="16:22:18"/>
    <s v="145-1-+01462"/>
    <s v="S"/>
    <x v="1"/>
    <s v="PAY"/>
    <s v="COMPLETED"/>
    <x v="5"/>
    <s v="17:32:49"/>
    <x v="13"/>
    <s v="PUEBLO LIBRE"/>
    <s v="SAN MARTIN DE PORRES"/>
    <s v="Motocicleta"/>
    <x v="1778"/>
    <n v="8.7799999999999994"/>
    <n v="3.75"/>
    <n v="4.5"/>
    <n v="0.55000000000000004"/>
    <n v="16.875"/>
    <n v="4.8289999999999997"/>
    <n v="110.72"/>
    <n v="21.704000000000001"/>
  </r>
  <r>
    <s v="16:22:22"/>
    <s v="1401+*)19617"/>
    <s v="S"/>
    <x v="1"/>
    <s v="COD"/>
    <s v="COMPLETED"/>
    <x v="5"/>
    <s v="18:25:19"/>
    <x v="6"/>
    <s v="ATE"/>
    <s v="ATE"/>
    <s v="Motocicleta"/>
    <x v="877"/>
    <n v="1.6900000000000004"/>
    <n v="3.75"/>
    <n v="4.5"/>
    <n v="0.55000000000000004"/>
    <n v="16.875"/>
    <n v="0.92950000000000033"/>
    <n v="211.14"/>
    <n v="17.804500000000001"/>
  </r>
  <r>
    <s v="16:23:23"/>
    <s v="959,(-/)8480"/>
    <s v="S"/>
    <x v="1"/>
    <s v="PAY"/>
    <s v="WAITING"/>
    <x v="5"/>
    <s v="18:52:39"/>
    <x v="6"/>
    <s v="LIMA"/>
    <s v="LIMA"/>
    <s v="Motocicleta"/>
    <x v="267"/>
    <n v="10.71"/>
    <n v="3.75"/>
    <n v="4.5"/>
    <n v="0.55000000000000004"/>
    <n v="16.875"/>
    <n v="5.8905000000000012"/>
    <n v="147.38"/>
    <n v="22.765500000000003"/>
  </r>
  <r>
    <s v="16:23:35"/>
    <s v="425*02018234"/>
    <s v="S"/>
    <x v="1"/>
    <s v="PAY"/>
    <s v="COMPLETED"/>
    <x v="5"/>
    <s v="18:17:15"/>
    <x v="6"/>
    <s v="INDEPENDENCIA"/>
    <s v="SAN MARTIN DE PORRES"/>
    <s v="Motocicleta"/>
    <x v="1779"/>
    <n v="0.91999999999999993"/>
    <n v="3.75"/>
    <n v="4.5"/>
    <n v="0.55000000000000004"/>
    <n v="16.875"/>
    <n v="0.50600000000000001"/>
    <n v="3.5"/>
    <n v="17.381"/>
  </r>
  <r>
    <s v="16:26:59"/>
    <s v="519,10(+1663"/>
    <s v="S"/>
    <x v="1"/>
    <s v="COD"/>
    <s v="COMPLETED"/>
    <x v="5"/>
    <s v="18:13:22"/>
    <x v="6"/>
    <s v="CHORRILLOS"/>
    <s v="SANTIAGO DE SURCO"/>
    <s v="Motocicleta"/>
    <x v="413"/>
    <n v="13.32"/>
    <n v="3.75"/>
    <n v="4.5"/>
    <n v="0.55000000000000004"/>
    <n v="16.875"/>
    <n v="7.3260000000000005"/>
    <n v="65.510000000000005"/>
    <n v="24.201000000000001"/>
  </r>
  <r>
    <s v="16:30:55"/>
    <s v="369)*)1/5590"/>
    <s v="S"/>
    <x v="3"/>
    <s v="PAY"/>
    <s v="COMPLETED"/>
    <x v="5"/>
    <s v="16:41:05"/>
    <x v="2"/>
    <s v="LIMA"/>
    <s v="MIRAFLORES"/>
    <s v="Motocicleta"/>
    <x v="768"/>
    <n v="3.46"/>
    <n v="3"/>
    <n v="3.5"/>
    <n v="0.75"/>
    <n v="10.5"/>
    <n v="2.5949999999999998"/>
    <n v="186.86"/>
    <n v="13.094999999999999"/>
  </r>
  <r>
    <s v="16:34:11"/>
    <s v="396-0)2.5645"/>
    <s v="S"/>
    <x v="1"/>
    <s v="CCD"/>
    <s v="WAITING"/>
    <x v="5"/>
    <s v="18:52:39"/>
    <x v="6"/>
    <s v="SANTIAGO DE SURCO"/>
    <s v="LA MOLINA"/>
    <s v="Motocicleta"/>
    <x v="1748"/>
    <n v="13.629999999999999"/>
    <n v="3.75"/>
    <n v="4.5"/>
    <n v="0.55000000000000004"/>
    <n v="16.875"/>
    <n v="7.4965000000000002"/>
    <n v="123.27"/>
    <n v="24.371500000000001"/>
  </r>
  <r>
    <s v="16:36:30"/>
    <s v="699),)+(4085"/>
    <s v="S"/>
    <x v="1"/>
    <s v="COD"/>
    <s v="COMPLETED"/>
    <x v="5"/>
    <s v="19:29:12"/>
    <x v="0"/>
    <s v="SAN MARTIN DE PORRES"/>
    <s v="SAN MARTIN DE PORRES"/>
    <s v="Motocicleta"/>
    <x v="1071"/>
    <n v="14.829999999999998"/>
    <n v="3.75"/>
    <n v="4.5"/>
    <n v="0.55000000000000004"/>
    <n v="16.875"/>
    <n v="8.1564999999999994"/>
    <n v="226.01"/>
    <n v="25.031500000000001"/>
  </r>
  <r>
    <s v="16:36:53"/>
    <s v="1000/(2/+1731"/>
    <s v="S"/>
    <x v="1"/>
    <s v="COD"/>
    <s v="WAITING"/>
    <x v="5"/>
    <s v="18:52:39"/>
    <x v="6"/>
    <s v="LIMA"/>
    <s v="BRENA"/>
    <s v="Motocicleta"/>
    <x v="1617"/>
    <n v="0"/>
    <n v="3.75"/>
    <n v="4.5"/>
    <n v="0.55000000000000004"/>
    <n v="12.555"/>
    <n v="0"/>
    <n v="95.31"/>
    <n v="12.555"/>
  </r>
  <r>
    <s v="16:37:13"/>
    <s v="33400*0/5648"/>
    <s v="S"/>
    <x v="1"/>
    <s v="PAY"/>
    <s v="WAITING"/>
    <x v="5"/>
    <s v="18:52:39"/>
    <x v="6"/>
    <s v="LIMA"/>
    <s v="BRENA"/>
    <s v="Motocicleta"/>
    <x v="988"/>
    <n v="10.39"/>
    <n v="3.75"/>
    <n v="4.5"/>
    <n v="0.55000000000000004"/>
    <n v="16.875"/>
    <n v="5.714500000000001"/>
    <n v="224.21"/>
    <n v="22.589500000000001"/>
  </r>
  <r>
    <s v="16:37:49"/>
    <s v="22)1,*/8972"/>
    <s v="S"/>
    <x v="1"/>
    <s v="PAY"/>
    <s v="WAITING"/>
    <x v="5"/>
    <s v="18:52:39"/>
    <x v="6"/>
    <s v="INDEPENDENCIA"/>
    <s v="SAN MARTIN DE PORRES"/>
    <s v="Motocicleta"/>
    <x v="1777"/>
    <n v="5.9499999999999993"/>
    <n v="3.75"/>
    <n v="4.5"/>
    <n v="0.55000000000000004"/>
    <n v="16.875"/>
    <n v="3.2725"/>
    <n v="41.67"/>
    <n v="20.147500000000001"/>
  </r>
  <r>
    <s v="16:38:14"/>
    <s v="2121//219548"/>
    <s v="S"/>
    <x v="1"/>
    <s v="PAY"/>
    <s v="COMPLETED"/>
    <x v="5"/>
    <s v="16:52:07"/>
    <x v="2"/>
    <s v="LIMA"/>
    <s v="SAN JUAN DE LURIGANCHO"/>
    <s v="Motocicleta"/>
    <x v="959"/>
    <n v="0.98000000000000043"/>
    <n v="3.75"/>
    <n v="4.5"/>
    <n v="0.55000000000000004"/>
    <n v="16.875"/>
    <n v="0.53900000000000026"/>
    <n v="56.65"/>
    <n v="17.414000000000001"/>
  </r>
  <r>
    <s v="16:38:57"/>
    <s v="837/+*+-542"/>
    <s v="S"/>
    <x v="1"/>
    <s v="COD"/>
    <s v="COMPLETED"/>
    <x v="5"/>
    <s v="20:10:17"/>
    <x v="12"/>
    <s v="LIMA"/>
    <s v="LIMA"/>
    <s v="Motocicleta"/>
    <x v="1724"/>
    <n v="6.41"/>
    <n v="3.75"/>
    <n v="4.5"/>
    <n v="0.55000000000000004"/>
    <n v="16.875"/>
    <n v="3.5255000000000005"/>
    <n v="206.08"/>
    <n v="20.400500000000001"/>
  </r>
  <r>
    <s v="16:41:02"/>
    <s v="38-0-.*4249"/>
    <s v="S"/>
    <x v="1"/>
    <s v="PAY"/>
    <s v="COMPLETED"/>
    <x v="5"/>
    <s v="17:03:02"/>
    <x v="13"/>
    <s v="LIMA"/>
    <s v="SAN JUAN DE LURIGANCHO"/>
    <s v="Motocicleta"/>
    <x v="1255"/>
    <n v="5.7799999999999994"/>
    <n v="3.75"/>
    <n v="4.5"/>
    <n v="0.55000000000000004"/>
    <n v="16.875"/>
    <n v="3.1789999999999998"/>
    <n v="33.090000000000003"/>
    <n v="20.053999999999998"/>
  </r>
  <r>
    <s v="16:42:32"/>
    <s v="352.-/0,7585"/>
    <s v="S"/>
    <x v="1"/>
    <s v="PAY"/>
    <s v="COMPLETED"/>
    <x v="5"/>
    <s v="17:49:17"/>
    <x v="13"/>
    <s v="SAN JUAN DE MIRAFLORES"/>
    <s v="SAN JUAN DE MIRAFLORES"/>
    <s v="Motocicleta"/>
    <x v="552"/>
    <n v="16.47"/>
    <n v="3.75"/>
    <n v="4.5"/>
    <n v="0.55000000000000004"/>
    <n v="16.875"/>
    <n v="9.0585000000000004"/>
    <n v="168.19"/>
    <n v="25.933500000000002"/>
  </r>
  <r>
    <s v="16:43:09"/>
    <s v="7571*-.)642"/>
    <s v="S"/>
    <x v="1"/>
    <s v="PAY"/>
    <s v="COMPLETED"/>
    <x v="5"/>
    <s v="18:36:06"/>
    <x v="6"/>
    <s v="SAN ISIDRO"/>
    <s v="SAN ISIDRO"/>
    <s v="Motocicleta"/>
    <x v="1182"/>
    <n v="15.04"/>
    <n v="3.75"/>
    <n v="4.5"/>
    <n v="0.55000000000000004"/>
    <n v="16.875"/>
    <n v="8.2720000000000002"/>
    <n v="118.67"/>
    <n v="25.146999999999998"/>
  </r>
  <r>
    <s v="16:45:34"/>
    <s v="5720-2//5337"/>
    <m/>
    <x v="1"/>
    <s v="COD"/>
    <s v="COMPLETED"/>
    <x v="5"/>
    <s v="17:02:09"/>
    <x v="13"/>
    <s v="SURQUILLO"/>
    <s v="SAN BORJA"/>
    <s v="Motocicleta"/>
    <x v="1462"/>
    <n v="16.37"/>
    <n v="3.75"/>
    <n v="4.5"/>
    <n v="0.55000000000000004"/>
    <n v="16.875"/>
    <n v="9.0035000000000007"/>
    <n v="144.41999999999999"/>
    <n v="25.878500000000003"/>
  </r>
  <r>
    <s v="16:45:53"/>
    <s v="871,-.-+3675"/>
    <s v="S"/>
    <x v="1"/>
    <s v="PAY"/>
    <s v="WAITING"/>
    <x v="5"/>
    <s v="18:52:39"/>
    <x v="6"/>
    <s v="LIMA"/>
    <s v="LIMA"/>
    <s v="Motocicleta"/>
    <x v="1079"/>
    <n v="7.42"/>
    <n v="3.75"/>
    <n v="4.5"/>
    <n v="0.55000000000000004"/>
    <n v="16.875"/>
    <n v="4.0810000000000004"/>
    <n v="80.61"/>
    <n v="20.956"/>
  </r>
  <r>
    <s v="16:46:40"/>
    <s v="579)+*+*9453"/>
    <s v="S"/>
    <x v="1"/>
    <s v="PAY"/>
    <s v="COMPLETED"/>
    <x v="5"/>
    <s v="18:06:06"/>
    <x v="6"/>
    <s v="LIMA"/>
    <s v="LIMA"/>
    <s v="Motocicleta"/>
    <x v="1780"/>
    <n v="14.969999999999999"/>
    <n v="3.75"/>
    <n v="4.5"/>
    <n v="0.55000000000000004"/>
    <n v="16.875"/>
    <n v="8.2334999999999994"/>
    <n v="164.84"/>
    <n v="25.108499999999999"/>
  </r>
  <r>
    <s v="16:47:58"/>
    <s v="830(/0)(9058"/>
    <s v="S"/>
    <x v="1"/>
    <s v="PAY"/>
    <s v="WAITING"/>
    <x v="5"/>
    <s v="17:37:37"/>
    <x v="13"/>
    <s v="LA VICTORIA"/>
    <s v="RIMAC"/>
    <s v="Motocicleta"/>
    <x v="1781"/>
    <n v="3.1899999999999995"/>
    <n v="3.75"/>
    <n v="4.5"/>
    <n v="0.55000000000000004"/>
    <n v="16.875"/>
    <n v="1.7544999999999999"/>
    <n v="132.97"/>
    <n v="18.6295"/>
  </r>
  <r>
    <s v="16:48:45"/>
    <s v="7492(/1)3762"/>
    <s v="S"/>
    <x v="3"/>
    <s v="PAY"/>
    <s v="COMPLETED"/>
    <x v="5"/>
    <s v="21:56:45"/>
    <x v="14"/>
    <s v="LIMA"/>
    <s v="PUEBLO LIBRE"/>
    <s v="Motocicleta"/>
    <x v="273"/>
    <n v="3.9000000000000004"/>
    <n v="3"/>
    <n v="3.5"/>
    <n v="0.75"/>
    <n v="10.5"/>
    <n v="2.9250000000000003"/>
    <n v="247.43"/>
    <n v="13.425000000000001"/>
  </r>
  <r>
    <s v="16:48:49"/>
    <s v="491+,)2/166"/>
    <m/>
    <x v="1"/>
    <s v="COD"/>
    <s v="COMPLETED"/>
    <x v="5"/>
    <s v="17:20:50"/>
    <x v="13"/>
    <s v="SURQUILLO"/>
    <s v="SAN ISIDRO"/>
    <s v="Motocicleta"/>
    <x v="877"/>
    <n v="1.6900000000000004"/>
    <n v="3.75"/>
    <n v="4.5"/>
    <n v="0.55000000000000004"/>
    <n v="16.875"/>
    <n v="0.92950000000000033"/>
    <n v="167.71"/>
    <n v="17.804500000000001"/>
  </r>
  <r>
    <s v="16:50:35"/>
    <s v="288+/1013171"/>
    <s v="S"/>
    <x v="1"/>
    <s v="PAY"/>
    <s v="WAITING"/>
    <x v="5"/>
    <s v="17:20:45"/>
    <x v="13"/>
    <s v="SAN JUAN DE LURIGANCHO"/>
    <s v="SAN JUAN DE LURIGANCHO"/>
    <s v="Motocicleta"/>
    <x v="45"/>
    <n v="7.34"/>
    <n v="3.75"/>
    <n v="4.5"/>
    <n v="0.55000000000000004"/>
    <n v="16.875"/>
    <n v="4.0369999999999999"/>
    <n v="237.53"/>
    <n v="20.911999999999999"/>
  </r>
  <r>
    <s v="16:50:54"/>
    <s v="636(0)()9977"/>
    <s v="S"/>
    <x v="1"/>
    <s v="PAY"/>
    <s v="COMPLETED"/>
    <x v="5"/>
    <s v="18:17:34"/>
    <x v="6"/>
    <s v="LA VICTORIA"/>
    <s v="SURQUILLO"/>
    <s v="Motocicleta"/>
    <x v="1097"/>
    <n v="13.46"/>
    <n v="3.75"/>
    <n v="4.5"/>
    <n v="0.55000000000000004"/>
    <n v="16.875"/>
    <n v="7.4030000000000014"/>
    <n v="192.86"/>
    <n v="24.278000000000002"/>
  </r>
  <r>
    <s v="16:51:56"/>
    <s v="170)0*)-6300"/>
    <s v="S"/>
    <x v="1"/>
    <s v="CCD"/>
    <s v="WAITING"/>
    <x v="5"/>
    <s v="18:52:39"/>
    <x v="6"/>
    <s v="LIMA"/>
    <s v="LA VICTORIA"/>
    <s v="Motocicleta"/>
    <x v="1782"/>
    <n v="6.07"/>
    <n v="3.75"/>
    <n v="4.5"/>
    <n v="0.55000000000000004"/>
    <n v="16.875"/>
    <n v="3.3385000000000002"/>
    <n v="56.91"/>
    <n v="20.2135"/>
  </r>
  <r>
    <s v="16:52:54"/>
    <s v="9081)/+18758"/>
    <s v="S"/>
    <x v="1"/>
    <s v="PAY"/>
    <s v="COMPLETED"/>
    <x v="5"/>
    <s v="18:34:35"/>
    <x v="6"/>
    <s v="SAN JUAN DE LURIGANCHO"/>
    <s v="SAN JUAN DE LURIGANCHO"/>
    <s v="Motocicleta"/>
    <x v="1783"/>
    <n v="12.469999999999999"/>
    <n v="3.75"/>
    <n v="4.5"/>
    <n v="0.55000000000000004"/>
    <n v="16.875"/>
    <n v="6.8585000000000003"/>
    <n v="39.299999999999997"/>
    <n v="23.733499999999999"/>
  </r>
  <r>
    <s v="16:53:34"/>
    <s v="470(+*2*6117"/>
    <s v="S"/>
    <x v="1"/>
    <s v="PAY"/>
    <s v="COMPLETED"/>
    <x v="5"/>
    <s v="20:10:28"/>
    <x v="12"/>
    <s v="LIMA"/>
    <s v="RIMAC"/>
    <s v="Motocicleta"/>
    <x v="948"/>
    <n v="0.66000000000000014"/>
    <n v="3.75"/>
    <n v="4.5"/>
    <n v="0.55000000000000004"/>
    <n v="16.875"/>
    <n v="0.3630000000000001"/>
    <n v="46.11"/>
    <n v="17.238"/>
  </r>
  <r>
    <s v="16:53:57"/>
    <s v="673++-*)1004"/>
    <s v="S"/>
    <x v="1"/>
    <s v="PAY"/>
    <s v="FAILED"/>
    <x v="5"/>
    <s v="18:25:51"/>
    <x v="6"/>
    <s v="SAN BORJA"/>
    <s v="SANTIAGO DE SURCO"/>
    <s v="Motocicleta"/>
    <x v="1363"/>
    <n v="16.149999999999999"/>
    <n v="3.75"/>
    <n v="4.5"/>
    <n v="0.55000000000000004"/>
    <n v="16.875"/>
    <n v="8.8825000000000003"/>
    <n v="74.709999999999994"/>
    <n v="25.7575"/>
  </r>
  <r>
    <s v="16:54:19"/>
    <s v="5251+,*15264"/>
    <s v="S"/>
    <x v="1"/>
    <s v="PAY"/>
    <s v="FAILED"/>
    <x v="5"/>
    <s v="19:09:16"/>
    <x v="0"/>
    <s v="SAN ISIDRO"/>
    <s v="SAN BORJA"/>
    <s v="Motocicleta"/>
    <x v="931"/>
    <n v="5.0299999999999994"/>
    <n v="3.75"/>
    <n v="4.5"/>
    <n v="0.55000000000000004"/>
    <n v="16.875"/>
    <n v="2.7664999999999997"/>
    <n v="81.14"/>
    <n v="19.641500000000001"/>
  </r>
  <r>
    <s v="16:55:15"/>
    <s v="522+/..27850"/>
    <s v="S"/>
    <x v="1"/>
    <s v="COD"/>
    <s v="FAILED"/>
    <x v="5"/>
    <s v="18:59:43"/>
    <x v="6"/>
    <s v="SAN ISIDRO"/>
    <s v="SAN ISIDRO"/>
    <s v="Motocicleta"/>
    <x v="308"/>
    <n v="1.1299999999999999"/>
    <n v="3.75"/>
    <n v="4.5"/>
    <n v="0.55000000000000004"/>
    <n v="16.875"/>
    <n v="0.62149999999999994"/>
    <n v="36.659999999999997"/>
    <n v="17.496500000000001"/>
  </r>
  <r>
    <s v="16:57:13"/>
    <s v="5070)2.28881"/>
    <s v="S"/>
    <x v="1"/>
    <s v="COD"/>
    <s v="COMPLETED"/>
    <x v="5"/>
    <s v="18:15:29"/>
    <x v="6"/>
    <s v="BELLAVISTA"/>
    <s v="BELLAVISTA"/>
    <s v="Motocicleta"/>
    <x v="148"/>
    <n v="4.43"/>
    <n v="3.75"/>
    <n v="4.5"/>
    <n v="0.55000000000000004"/>
    <n v="16.875"/>
    <n v="2.4365000000000001"/>
    <n v="239.3"/>
    <n v="19.311499999999999"/>
  </r>
  <r>
    <s v="16:57:15"/>
    <s v="520/.()/1889"/>
    <s v="S"/>
    <x v="1"/>
    <s v="CCD"/>
    <s v="COMPLETED"/>
    <x v="5"/>
    <s v="19:32:30"/>
    <x v="0"/>
    <s v="INDEPENDENCIA"/>
    <s v="SAN MARTIN DE PORRES"/>
    <s v="Motocicleta"/>
    <x v="1784"/>
    <n v="3.12"/>
    <n v="3.75"/>
    <n v="4.5"/>
    <n v="0.55000000000000004"/>
    <n v="16.875"/>
    <n v="1.7160000000000002"/>
    <n v="124.46"/>
    <n v="18.591000000000001"/>
  </r>
  <r>
    <s v="16:57:36"/>
    <s v="554-(0).8786"/>
    <s v="S"/>
    <x v="1"/>
    <s v="COD"/>
    <s v="COMPLETED"/>
    <x v="5"/>
    <s v="18:26:34"/>
    <x v="6"/>
    <s v="SAN ISIDRO"/>
    <s v="SAN ISIDRO"/>
    <s v="Motocicleta"/>
    <x v="759"/>
    <n v="17.03"/>
    <n v="3.75"/>
    <n v="4.5"/>
    <n v="0.55000000000000004"/>
    <n v="16.875"/>
    <n v="9.366500000000002"/>
    <n v="77.680000000000007"/>
    <n v="26.241500000000002"/>
  </r>
  <r>
    <s v="16:57:51"/>
    <s v="676*,+113182"/>
    <s v="S"/>
    <x v="1"/>
    <s v="PAY"/>
    <s v="WAITING"/>
    <x v="5"/>
    <s v="18:01:27"/>
    <x v="6"/>
    <s v="SAN MIGUEL"/>
    <s v="SANTIAGO DE SURCO"/>
    <s v="Motocicleta"/>
    <x v="836"/>
    <n v="2.16"/>
    <n v="3.75"/>
    <n v="4.5"/>
    <n v="0.55000000000000004"/>
    <n v="16.875"/>
    <n v="1.1880000000000002"/>
    <n v="67.739999999999995"/>
    <n v="18.062999999999999"/>
  </r>
  <r>
    <s v="16:58:37"/>
    <s v="310.*)/02494"/>
    <s v="S"/>
    <x v="1"/>
    <s v="COD"/>
    <s v="COMPLETED"/>
    <x v="5"/>
    <s v="19:09:46"/>
    <x v="0"/>
    <s v="SAN JUAN DE LURIGANCHO"/>
    <s v="SAN JUAN DE LURIGANCHO"/>
    <s v="Motocicleta"/>
    <x v="127"/>
    <n v="11.28"/>
    <n v="3.75"/>
    <n v="4.5"/>
    <n v="0.55000000000000004"/>
    <n v="16.875"/>
    <n v="6.2039999999999997"/>
    <n v="90.01"/>
    <n v="23.079000000000001"/>
  </r>
  <r>
    <s v="16:58:52"/>
    <s v="228*,10.2295"/>
    <s v="S"/>
    <x v="1"/>
    <s v="PAY"/>
    <s v="FAILED"/>
    <x v="5"/>
    <s v="19:48:06"/>
    <x v="0"/>
    <s v="JESUS MARIA"/>
    <s v="LIMA"/>
    <s v="Motocicleta"/>
    <x v="396"/>
    <n v="6.75"/>
    <n v="3.75"/>
    <n v="4.5"/>
    <n v="0.55000000000000004"/>
    <n v="16.875"/>
    <n v="3.7125000000000004"/>
    <n v="41.69"/>
    <n v="20.587499999999999"/>
  </r>
  <r>
    <s v="16:59:09"/>
    <s v="71,111)3120"/>
    <s v="S"/>
    <x v="1"/>
    <s v="PAY"/>
    <s v="FAILED"/>
    <x v="5"/>
    <s v="18:25:54"/>
    <x v="6"/>
    <s v="SAN BORJA"/>
    <s v="SANTIAGO DE SURCO"/>
    <s v="Motocicleta"/>
    <x v="1785"/>
    <n v="12.899999999999999"/>
    <n v="3.75"/>
    <n v="4.5"/>
    <n v="0.55000000000000004"/>
    <n v="16.875"/>
    <n v="7.0949999999999998"/>
    <n v="79.040000000000006"/>
    <n v="23.97"/>
  </r>
  <r>
    <s v="16:59:58"/>
    <s v="414.),.)1930"/>
    <s v="S"/>
    <x v="1"/>
    <s v="COD"/>
    <s v="COMPLETED"/>
    <x v="5"/>
    <s v="18:56:49"/>
    <x v="6"/>
    <s v="SANTA ANITA"/>
    <s v="SANTA ANITA"/>
    <s v="Motocicleta"/>
    <x v="549"/>
    <n v="10.63"/>
    <n v="3.75"/>
    <n v="4.5"/>
    <n v="0.55000000000000004"/>
    <n v="16.875"/>
    <n v="5.8465000000000007"/>
    <n v="128.18"/>
    <n v="22.721499999999999"/>
  </r>
  <r>
    <s v="17:00:49"/>
    <s v="99120,-,8660"/>
    <s v="S"/>
    <x v="1"/>
    <s v="PAY"/>
    <s v="COMPLETED"/>
    <x v="5"/>
    <s v="19:55:37"/>
    <x v="0"/>
    <s v="SAN JUAN DE MIRAFLORES"/>
    <s v="VILLA MARIA DEL TRIUNFO"/>
    <s v="Motocicleta"/>
    <x v="491"/>
    <n v="1.9399999999999995"/>
    <n v="3.75"/>
    <n v="4.5"/>
    <n v="0.55000000000000004"/>
    <n v="16.875"/>
    <n v="1.0669999999999997"/>
    <n v="70.92"/>
    <n v="17.942"/>
  </r>
  <r>
    <s v="17:01:01"/>
    <s v="428.*+2)2740"/>
    <s v="S"/>
    <x v="1"/>
    <s v="PAY"/>
    <s v="COMPLETED"/>
    <x v="5"/>
    <s v="18:58:07"/>
    <x v="6"/>
    <s v="JESUS MARIA"/>
    <s v="SAN ISIDRO"/>
    <s v="Motocicleta"/>
    <x v="427"/>
    <n v="4.1100000000000003"/>
    <n v="3.75"/>
    <n v="4.5"/>
    <n v="0.55000000000000004"/>
    <n v="16.875"/>
    <n v="2.2605000000000004"/>
    <n v="13.17"/>
    <n v="19.1355"/>
  </r>
  <r>
    <s v="17:01:19"/>
    <s v="5971.20+8882"/>
    <s v="S"/>
    <x v="1"/>
    <s v="COD"/>
    <s v="COMPLETED"/>
    <x v="5"/>
    <s v="18:26:32"/>
    <x v="6"/>
    <s v="SAN JUAN DE MIRAFLORES"/>
    <s v="SAN JUAN DE MIRAFLORES"/>
    <s v="Motocicleta"/>
    <x v="351"/>
    <n v="0"/>
    <n v="3.75"/>
    <n v="4.5"/>
    <n v="0.55000000000000004"/>
    <n v="12.645"/>
    <n v="0"/>
    <n v="35.19"/>
    <n v="12.645"/>
  </r>
  <r>
    <s v="17:01:23"/>
    <s v="720+-)2-3360"/>
    <s v="S"/>
    <x v="1"/>
    <s v="COD"/>
    <s v="COMPLETED"/>
    <x v="5"/>
    <s v="19:14:41"/>
    <x v="0"/>
    <s v="ATE"/>
    <s v="ATE"/>
    <s v="Motocicleta"/>
    <x v="1472"/>
    <n v="8.74"/>
    <n v="3.75"/>
    <n v="4.5"/>
    <n v="0.55000000000000004"/>
    <n v="16.875"/>
    <n v="4.8070000000000004"/>
    <n v="234.02"/>
    <n v="21.682000000000002"/>
  </r>
  <r>
    <s v="17:01:41"/>
    <s v="247.*.1-3687"/>
    <s v="S"/>
    <x v="1"/>
    <s v="COD"/>
    <s v="COMPLETED"/>
    <x v="5"/>
    <s v="19:38:28"/>
    <x v="0"/>
    <s v="JESUS MARIA"/>
    <s v="JESUS MARIA"/>
    <s v="Motocicleta"/>
    <x v="1220"/>
    <n v="10.73"/>
    <n v="3.75"/>
    <n v="4.5"/>
    <n v="0.55000000000000004"/>
    <n v="16.875"/>
    <n v="5.9015000000000004"/>
    <n v="119.34"/>
    <n v="22.776499999999999"/>
  </r>
  <r>
    <s v="17:01:54"/>
    <s v="920/1/+*8144"/>
    <s v="S"/>
    <x v="1"/>
    <s v="PAY"/>
    <s v="COMPLETED"/>
    <x v="5"/>
    <s v="18:27:51"/>
    <x v="6"/>
    <s v="INDEPENDENCIA"/>
    <s v="SAN MARTIN DE PORRES"/>
    <s v="Motocicleta"/>
    <x v="297"/>
    <n v="1.9900000000000002"/>
    <n v="3.75"/>
    <n v="4.5"/>
    <n v="0.55000000000000004"/>
    <n v="16.875"/>
    <n v="1.0945000000000003"/>
    <n v="138.44999999999999"/>
    <n v="17.9695"/>
  </r>
  <r>
    <s v="17:02:07"/>
    <s v="246)0)105811"/>
    <s v="S"/>
    <x v="1"/>
    <s v="PAY"/>
    <s v="COMPLETED"/>
    <x v="5"/>
    <s v="18:06:32"/>
    <x v="6"/>
    <s v="JESUS MARIA"/>
    <s v="MAGDALENA DEL MAR"/>
    <s v="Motocicleta"/>
    <x v="592"/>
    <n v="5.4600000000000009"/>
    <n v="3.75"/>
    <n v="4.5"/>
    <n v="0.55000000000000004"/>
    <n v="16.875"/>
    <n v="3.0030000000000006"/>
    <n v="6.19"/>
    <n v="19.878"/>
  </r>
  <r>
    <s v="17:02:43"/>
    <s v="720/-,),4664"/>
    <s v="S"/>
    <x v="1"/>
    <s v="PAY"/>
    <s v="COMPLETED"/>
    <x v="5"/>
    <s v="18:53:54"/>
    <x v="6"/>
    <s v="SAN MARTIN DE PORRES"/>
    <s v="COMAS"/>
    <s v="Motocicleta"/>
    <x v="1631"/>
    <n v="14.27"/>
    <n v="3.75"/>
    <n v="4.5"/>
    <n v="0.55000000000000004"/>
    <n v="16.875"/>
    <n v="7.8485000000000005"/>
    <n v="44.21"/>
    <n v="24.723500000000001"/>
  </r>
  <r>
    <s v="17:14:44"/>
    <s v="336*+12,6956"/>
    <s v="S"/>
    <x v="1"/>
    <s v="PAY"/>
    <s v="COMPLETED"/>
    <x v="5"/>
    <s v="18:40:13"/>
    <x v="6"/>
    <s v="LA MOLINA"/>
    <s v="SAN JUAN DE LURIGANCHO"/>
    <s v="Motocicleta"/>
    <x v="1002"/>
    <n v="8.58"/>
    <n v="3.75"/>
    <n v="4.5"/>
    <n v="0.55000000000000004"/>
    <n v="16.875"/>
    <n v="4.7190000000000003"/>
    <n v="95.45"/>
    <n v="21.594000000000001"/>
  </r>
  <r>
    <s v="17:16:08"/>
    <s v="5592(22-2502"/>
    <s v="S"/>
    <x v="1"/>
    <s v="PAY"/>
    <s v="COMPLETED"/>
    <x v="5"/>
    <s v="19:04:33"/>
    <x v="0"/>
    <s v="SURQUILLO"/>
    <s v="SAN JUAN DE MIRAFLORES"/>
    <s v="Motocicleta"/>
    <x v="1396"/>
    <n v="3.87"/>
    <n v="3.75"/>
    <n v="4.5"/>
    <n v="0.55000000000000004"/>
    <n v="16.875"/>
    <n v="2.1285000000000003"/>
    <n v="67.47"/>
    <n v="19.003499999999999"/>
  </r>
  <r>
    <s v="17:21:10"/>
    <s v="190.0((*4455"/>
    <s v="S"/>
    <x v="1"/>
    <s v="PAY"/>
    <s v="COMPLETED"/>
    <x v="5"/>
    <s v="18:39:06"/>
    <x v="6"/>
    <s v="LIMA"/>
    <s v="SAN MIGUEL"/>
    <s v="Motocicleta"/>
    <x v="260"/>
    <n v="3.2199999999999998"/>
    <n v="3.75"/>
    <n v="4.5"/>
    <n v="0.55000000000000004"/>
    <n v="16.875"/>
    <n v="1.7709999999999999"/>
    <n v="71.67"/>
    <n v="18.646000000000001"/>
  </r>
  <r>
    <s v="17:21:49"/>
    <s v="2871*,,15192"/>
    <m/>
    <x v="1"/>
    <s v="COD"/>
    <s v="COMPLETED"/>
    <x v="5"/>
    <s v="18:53:05"/>
    <x v="6"/>
    <s v="SURQUILLO"/>
    <s v="SAN ISIDRO"/>
    <s v="Motocicleta"/>
    <x v="431"/>
    <n v="9.0500000000000007"/>
    <n v="3.75"/>
    <n v="4.5"/>
    <n v="0.55000000000000004"/>
    <n v="16.875"/>
    <n v="4.9775000000000009"/>
    <n v="231.04"/>
    <n v="21.852499999999999"/>
  </r>
  <r>
    <s v="17:29:59"/>
    <s v="2(-1.*6565"/>
    <s v="S"/>
    <x v="1"/>
    <s v="PAY"/>
    <s v="COMPLETED"/>
    <x v="5"/>
    <s v="18:16:35"/>
    <x v="6"/>
    <s v="JESUS MARIA"/>
    <s v="MAGDALENA DEL MAR"/>
    <s v="Motocicleta"/>
    <x v="1420"/>
    <n v="14.530000000000001"/>
    <n v="3.75"/>
    <n v="4.5"/>
    <n v="0.55000000000000004"/>
    <n v="16.875"/>
    <n v="7.9915000000000012"/>
    <n v="104.35"/>
    <n v="24.866500000000002"/>
  </r>
  <r>
    <s v="17:31:44"/>
    <s v="982+,2203010"/>
    <s v="S"/>
    <x v="1"/>
    <s v="PAY"/>
    <s v="COMPLETED"/>
    <x v="5"/>
    <s v="18:49:58"/>
    <x v="6"/>
    <s v="LA MOLINA"/>
    <s v="SAN ISIDRO"/>
    <s v="Motocicleta"/>
    <x v="759"/>
    <n v="17.03"/>
    <n v="3.75"/>
    <n v="4.5"/>
    <n v="0.55000000000000004"/>
    <n v="16.875"/>
    <n v="9.366500000000002"/>
    <n v="194.12"/>
    <n v="26.241500000000002"/>
  </r>
  <r>
    <s v="17:33:38"/>
    <s v="67/).)/6673"/>
    <s v="S"/>
    <x v="1"/>
    <s v="PAY"/>
    <s v="COMPLETED"/>
    <x v="5"/>
    <s v="18:26:22"/>
    <x v="6"/>
    <s v="SANTA ANITA"/>
    <s v="ATE"/>
    <s v="Motocicleta"/>
    <x v="885"/>
    <n v="2.59"/>
    <n v="3.75"/>
    <n v="4.5"/>
    <n v="0.55000000000000004"/>
    <n v="16.875"/>
    <n v="1.4245000000000001"/>
    <n v="226.43"/>
    <n v="18.299500000000002"/>
  </r>
  <r>
    <s v="17:39:29"/>
    <s v="245*2-(21248"/>
    <s v="S"/>
    <x v="1"/>
    <s v="COD"/>
    <s v="WAITING"/>
    <x v="5"/>
    <s v="17:40:23"/>
    <x v="13"/>
    <s v="VILLA EL SALVADOR"/>
    <s v="VILLA MARIA DEL TRIUNFO"/>
    <s v="Motocicleta"/>
    <x v="948"/>
    <n v="0.66000000000000014"/>
    <n v="3.75"/>
    <n v="4.5"/>
    <n v="0.55000000000000004"/>
    <n v="16.875"/>
    <n v="0.3630000000000001"/>
    <n v="180.62"/>
    <n v="17.238"/>
  </r>
  <r>
    <s v="17:41:00"/>
    <s v="128/-)-,7168"/>
    <s v="S"/>
    <x v="1"/>
    <s v="COD"/>
    <s v="WAITING"/>
    <x v="5"/>
    <s v="17:45:57"/>
    <x v="13"/>
    <s v="SAN MARTIN DE PORRES"/>
    <s v="COMAS"/>
    <s v="Motocicleta"/>
    <x v="1742"/>
    <n v="3.7699999999999996"/>
    <n v="3.75"/>
    <n v="4.5"/>
    <n v="0.55000000000000004"/>
    <n v="16.875"/>
    <n v="2.0735000000000001"/>
    <n v="183.47"/>
    <n v="18.948499999999999"/>
  </r>
  <r>
    <s v="17:41:27"/>
    <s v="107/+2-.5334"/>
    <s v="S"/>
    <x v="1"/>
    <s v="PAY"/>
    <s v="WAITING"/>
    <x v="5"/>
    <s v="17:45:27"/>
    <x v="13"/>
    <s v="BELLAVISTA"/>
    <s v="CALLAO"/>
    <s v="Motocicleta"/>
    <x v="1786"/>
    <n v="7.3900000000000006"/>
    <n v="3.75"/>
    <n v="4.5"/>
    <n v="0.55000000000000004"/>
    <n v="16.875"/>
    <n v="4.0645000000000007"/>
    <n v="193.03"/>
    <n v="20.939500000000002"/>
  </r>
  <r>
    <s v="17:43:19"/>
    <s v="454)*+107144"/>
    <s v="S"/>
    <x v="1"/>
    <s v="PAY"/>
    <s v="WAITING"/>
    <x v="5"/>
    <s v="17:46:53"/>
    <x v="13"/>
    <s v="SAN JUAN DE MIRAFLORES"/>
    <s v="VILLA MARIA DEL TRIUNFO"/>
    <s v="Motocicleta"/>
    <x v="1661"/>
    <n v="5.58"/>
    <n v="3.75"/>
    <n v="4.5"/>
    <n v="0.55000000000000004"/>
    <n v="16.875"/>
    <n v="3.0690000000000004"/>
    <n v="75.209999999999994"/>
    <n v="19.943999999999999"/>
  </r>
  <r>
    <s v="17:43:49"/>
    <s v="415*-++,7478"/>
    <s v="S"/>
    <x v="1"/>
    <s v="PAY"/>
    <s v="COMPLETED"/>
    <x v="5"/>
    <s v="19:33:30"/>
    <x v="0"/>
    <s v="LIMA"/>
    <s v="LIMA"/>
    <s v="Motocicleta"/>
    <x v="1066"/>
    <n v="13.510000000000002"/>
    <n v="3.75"/>
    <n v="4.5"/>
    <n v="0.55000000000000004"/>
    <n v="16.875"/>
    <n v="7.4305000000000012"/>
    <n v="5.3"/>
    <n v="24.305500000000002"/>
  </r>
  <r>
    <s v="17:43:49"/>
    <s v="904+--/+9442"/>
    <s v="S"/>
    <x v="1"/>
    <s v="PAY"/>
    <s v="WAITING"/>
    <x v="5"/>
    <s v="17:46:32"/>
    <x v="13"/>
    <s v="SAN JUAN DE LURIGANCHO"/>
    <s v="SAN JUAN DE LURIGANCHO"/>
    <s v="Motocicleta"/>
    <x v="517"/>
    <n v="8.06"/>
    <n v="3.75"/>
    <n v="4.5"/>
    <n v="0.55000000000000004"/>
    <n v="16.875"/>
    <n v="4.4330000000000007"/>
    <n v="131.94999999999999"/>
    <n v="21.308"/>
  </r>
  <r>
    <s v="17:47:31"/>
    <s v="7161,/001021"/>
    <s v="S"/>
    <x v="0"/>
    <s v="PAY"/>
    <s v="FAILED"/>
    <x v="12"/>
    <s v="13:08:27"/>
    <x v="3"/>
    <s v="SURQUILLO"/>
    <s v="SAN JUAN DE LURIGANCHO"/>
    <s v="Motocicleta"/>
    <x v="994"/>
    <n v="13.37"/>
    <n v="2.5"/>
    <n v="3"/>
    <n v="1.2"/>
    <n v="7.5"/>
    <n v="16.043999999999997"/>
    <n v="211.76"/>
    <n v="23.543999999999997"/>
  </r>
  <r>
    <s v="17:47:31"/>
    <s v="227..*1/5101"/>
    <s v="S"/>
    <x v="0"/>
    <s v="PAY"/>
    <s v="COMPLETED"/>
    <x v="13"/>
    <s v="15:06:13"/>
    <x v="11"/>
    <s v="SURQUILLO"/>
    <s v="SAN JUAN DE LURIGANCHO"/>
    <s v="Motocicleta"/>
    <x v="868"/>
    <n v="16.399999999999999"/>
    <n v="2.5"/>
    <n v="3"/>
    <n v="1.2"/>
    <n v="7.5"/>
    <n v="19.679999999999996"/>
    <n v="78.849999999999994"/>
    <n v="27.179999999999996"/>
  </r>
  <r>
    <s v="17:55:17"/>
    <s v="486..,*/4387"/>
    <s v="S"/>
    <x v="1"/>
    <s v="PAY"/>
    <s v="WAITING"/>
    <x v="5"/>
    <s v="17:56:48"/>
    <x v="13"/>
    <s v="LIMA"/>
    <s v="LIMA"/>
    <s v="Motocicleta"/>
    <x v="1436"/>
    <n v="11.8"/>
    <n v="3.75"/>
    <n v="4.5"/>
    <n v="0.55000000000000004"/>
    <n v="16.875"/>
    <n v="6.4900000000000011"/>
    <n v="73.7"/>
    <n v="23.365000000000002"/>
  </r>
  <r>
    <s v="17:59:46"/>
    <s v="3/00.13710"/>
    <s v="S"/>
    <x v="0"/>
    <s v="CCD"/>
    <s v="WAITING"/>
    <x v="12"/>
    <s v="09:23:42"/>
    <x v="10"/>
    <s v="LIMA"/>
    <s v="LINCE"/>
    <s v="Motocicleta"/>
    <x v="1457"/>
    <n v="11.37"/>
    <n v="2.5"/>
    <n v="3"/>
    <n v="1.2"/>
    <n v="7.5"/>
    <n v="13.643999999999998"/>
    <n v="77.56"/>
    <n v="21.143999999999998"/>
  </r>
  <r>
    <s v="18:02:35"/>
    <s v="937(0+1-9111"/>
    <m/>
    <x v="1"/>
    <s v="COD"/>
    <s v="COMPLETED"/>
    <x v="5"/>
    <s v="18:40:35"/>
    <x v="6"/>
    <s v="SURQUILLO"/>
    <s v="SANTIAGO DE SURCO"/>
    <s v="Motocicleta"/>
    <x v="1459"/>
    <n v="0"/>
    <n v="3.75"/>
    <n v="4.5"/>
    <n v="0.55000000000000004"/>
    <n v="5.3549999999999995"/>
    <n v="0"/>
    <n v="7.23"/>
    <n v="5.3549999999999995"/>
  </r>
  <r>
    <s v="18:03:56"/>
    <s v="528+-+(-9823"/>
    <s v="S"/>
    <x v="1"/>
    <s v="PAY"/>
    <s v="WAITING"/>
    <x v="5"/>
    <s v="18:04:43"/>
    <x v="6"/>
    <s v="LIMA"/>
    <s v="JESUS MARIA"/>
    <s v="Motocicleta"/>
    <x v="1427"/>
    <n v="4.6999999999999993"/>
    <n v="3.75"/>
    <n v="4.5"/>
    <n v="0.55000000000000004"/>
    <n v="16.875"/>
    <n v="2.585"/>
    <n v="238.23"/>
    <n v="19.46"/>
  </r>
  <r>
    <s v="18:05:18"/>
    <s v="663/02)25075"/>
    <s v="S"/>
    <x v="3"/>
    <s v="PAY"/>
    <s v="COMPLETED"/>
    <x v="5"/>
    <s v="20:03:28"/>
    <x v="12"/>
    <s v="SURQUILLO"/>
    <s v="SAN ISIDRO"/>
    <s v="Motocicleta"/>
    <x v="1119"/>
    <n v="0"/>
    <n v="3"/>
    <n v="3.5"/>
    <n v="0.75"/>
    <n v="4.585"/>
    <n v="0"/>
    <n v="94.21"/>
    <n v="4.585"/>
  </r>
  <r>
    <s v="18:07:35"/>
    <s v="42++()*2905"/>
    <s v="S"/>
    <x v="3"/>
    <s v="PAY"/>
    <s v="COMPLETED"/>
    <x v="5"/>
    <s v="20:02:00"/>
    <x v="12"/>
    <s v="SURQUILLO"/>
    <s v="SAN BORJA"/>
    <s v="Motocicleta"/>
    <x v="1787"/>
    <n v="0"/>
    <n v="3"/>
    <n v="3.5"/>
    <n v="0.75"/>
    <n v="5.8800000000000008"/>
    <n v="0"/>
    <n v="71.069999999999993"/>
    <n v="5.8800000000000008"/>
  </r>
  <r>
    <s v="18:08:34"/>
    <s v="209(-(,07381"/>
    <s v="S"/>
    <x v="3"/>
    <s v="PAY"/>
    <s v="COMPLETED"/>
    <x v="5"/>
    <s v="20:30:20"/>
    <x v="12"/>
    <s v="LIMA"/>
    <s v="SAN MIGUEL"/>
    <s v="Motocicleta"/>
    <x v="375"/>
    <n v="10.59"/>
    <n v="3"/>
    <n v="3.5"/>
    <n v="0.75"/>
    <n v="10.5"/>
    <n v="7.9424999999999999"/>
    <n v="216.36"/>
    <n v="18.442499999999999"/>
  </r>
  <r>
    <s v="18:09:34"/>
    <s v="387/*10.7377"/>
    <s v="S"/>
    <x v="3"/>
    <s v="PAY"/>
    <s v="COMPLETED"/>
    <x v="5"/>
    <s v="20:29:58"/>
    <x v="12"/>
    <s v="LIMA"/>
    <s v="SAN MIGUEL"/>
    <s v="Motocicleta"/>
    <x v="671"/>
    <n v="9.81"/>
    <n v="3"/>
    <n v="3.5"/>
    <n v="0.75"/>
    <n v="10.5"/>
    <n v="7.3574999999999999"/>
    <n v="178.78"/>
    <n v="17.857500000000002"/>
  </r>
  <r>
    <s v="18:10:35"/>
    <s v="6982(-102260"/>
    <s v="S"/>
    <x v="3"/>
    <s v="PAY"/>
    <s v="COMPLETED"/>
    <x v="5"/>
    <s v="19:55:28"/>
    <x v="0"/>
    <s v="LIMA"/>
    <s v="SAN MIGUEL"/>
    <s v="Motocicleta"/>
    <x v="676"/>
    <n v="4.63"/>
    <n v="3"/>
    <n v="3.5"/>
    <n v="0.75"/>
    <n v="10.5"/>
    <n v="3.4725000000000001"/>
    <n v="88.86"/>
    <n v="13.9725"/>
  </r>
  <r>
    <s v="18:12:20"/>
    <s v="358012(-7542"/>
    <s v="S"/>
    <x v="3"/>
    <s v="COD"/>
    <s v="COMPLETED"/>
    <x v="5"/>
    <s v="19:58:58"/>
    <x v="0"/>
    <s v="SURQUILLO"/>
    <s v="SAN ISIDRO"/>
    <s v="Motocicleta"/>
    <x v="1731"/>
    <n v="0.43999999999999995"/>
    <n v="3"/>
    <n v="3.5"/>
    <n v="0.75"/>
    <n v="10.5"/>
    <n v="0.32999999999999996"/>
    <n v="196.66"/>
    <n v="10.83"/>
  </r>
  <r>
    <s v="18:15:56"/>
    <s v="411).-,,3243"/>
    <s v="S"/>
    <x v="1"/>
    <s v="PAY"/>
    <s v="FAILED"/>
    <x v="12"/>
    <s v="09:05:55"/>
    <x v="10"/>
    <s v="SURQUILLO"/>
    <s v="EL AGUSTINO"/>
    <s v="Motocicleta"/>
    <x v="787"/>
    <n v="8.1"/>
    <n v="3.75"/>
    <n v="4.5"/>
    <n v="0.55000000000000004"/>
    <n v="16.875"/>
    <n v="4.4550000000000001"/>
    <n v="184.34"/>
    <n v="21.33"/>
  </r>
  <r>
    <s v="18:15:56"/>
    <s v="857+,1,(807"/>
    <s v="S"/>
    <x v="0"/>
    <s v="PAY"/>
    <s v="FAILED"/>
    <x v="6"/>
    <s v="18:04:47"/>
    <x v="6"/>
    <s v="SURQUILLO"/>
    <s v="EL AGUSTINO"/>
    <s v="Motocicleta"/>
    <x v="795"/>
    <n v="10.7"/>
    <n v="2.5"/>
    <n v="3"/>
    <n v="1.2"/>
    <n v="7.5"/>
    <n v="12.839999999999998"/>
    <n v="80.59"/>
    <n v="20.339999999999996"/>
  </r>
  <r>
    <s v="18:15:56"/>
    <s v="729)02,)948"/>
    <s v="S"/>
    <x v="0"/>
    <s v="PAY"/>
    <s v="COMPLETED"/>
    <x v="13"/>
    <s v="17:23:02"/>
    <x v="13"/>
    <s v="SURQUILLO"/>
    <s v="EL AGUSTINO"/>
    <s v="Motocicleta"/>
    <x v="245"/>
    <n v="13"/>
    <n v="2.5"/>
    <n v="3"/>
    <n v="1.2"/>
    <n v="7.5"/>
    <n v="15.6"/>
    <n v="77.709999999999994"/>
    <n v="23.1"/>
  </r>
  <r>
    <s v="18:26:26"/>
    <s v="293)1/-02701"/>
    <m/>
    <x v="1"/>
    <s v="COD"/>
    <s v="COMPLETED"/>
    <x v="5"/>
    <s v="19:18:47"/>
    <x v="0"/>
    <s v="SURQUILLO"/>
    <s v="SAN BORJA"/>
    <s v="Motocicleta"/>
    <x v="1048"/>
    <n v="15.73"/>
    <n v="3.75"/>
    <n v="4.5"/>
    <n v="0.55000000000000004"/>
    <n v="16.875"/>
    <n v="8.6515000000000004"/>
    <n v="16.73"/>
    <n v="25.526499999999999"/>
  </r>
  <r>
    <s v="18:28:28"/>
    <s v="901--*.01500"/>
    <m/>
    <x v="1"/>
    <s v="COD"/>
    <s v="COMPLETED"/>
    <x v="5"/>
    <s v="19:42:18"/>
    <x v="0"/>
    <s v="SURQUILLO"/>
    <s v="MIRAFLORES"/>
    <s v="Motocicleta"/>
    <x v="724"/>
    <n v="0"/>
    <n v="3.75"/>
    <n v="4.5"/>
    <n v="0.55000000000000004"/>
    <n v="13.77"/>
    <n v="0"/>
    <n v="243.84"/>
    <n v="13.77"/>
  </r>
  <r>
    <s v="18:31:44"/>
    <s v="938-022-7114"/>
    <s v="S"/>
    <x v="3"/>
    <s v="PAY"/>
    <s v="COMPLETED"/>
    <x v="5"/>
    <s v="18:51:38"/>
    <x v="6"/>
    <s v="LIMA"/>
    <s v="PUEBLO LIBRE"/>
    <s v="Motocicleta"/>
    <x v="33"/>
    <n v="1.2000000000000002"/>
    <n v="3"/>
    <n v="3.5"/>
    <n v="0.75"/>
    <n v="10.5"/>
    <n v="0.90000000000000013"/>
    <n v="63.04"/>
    <n v="11.4"/>
  </r>
  <r>
    <s v="18:33:44"/>
    <s v="6040*2-,6668"/>
    <s v="S"/>
    <x v="3"/>
    <s v="PAY"/>
    <s v="COMPLETED"/>
    <x v="5"/>
    <s v="18:53:43"/>
    <x v="6"/>
    <s v="LIMA"/>
    <s v="PUEBLO LIBRE"/>
    <s v="Motocicleta"/>
    <x v="1235"/>
    <n v="11.2"/>
    <n v="3"/>
    <n v="3.5"/>
    <n v="0.75"/>
    <n v="10.5"/>
    <n v="8.3999999999999986"/>
    <n v="225.18"/>
    <n v="18.899999999999999"/>
  </r>
  <r>
    <s v="18:37:43"/>
    <s v="68,+2)*6045"/>
    <s v="S"/>
    <x v="1"/>
    <s v="PAY"/>
    <s v="COMPLETED"/>
    <x v="6"/>
    <s v="11:28:54"/>
    <x v="5"/>
    <s v="SAN JUAN DE LURIGANCHO"/>
    <s v="SAN JUAN DE LURIGANCHO"/>
    <s v="Motocicleta"/>
    <x v="365"/>
    <n v="7.91"/>
    <n v="3.75"/>
    <n v="4.5"/>
    <n v="0.55000000000000004"/>
    <n v="16.875"/>
    <n v="4.3505000000000003"/>
    <n v="192.17"/>
    <n v="21.2255"/>
  </r>
  <r>
    <s v="18:39:05"/>
    <s v="373*00+05940"/>
    <m/>
    <x v="1"/>
    <s v="COD"/>
    <s v="COMPLETED"/>
    <x v="5"/>
    <s v="19:33:48"/>
    <x v="0"/>
    <s v="SURQUILLO"/>
    <s v="SAN BORJA"/>
    <s v="Motocicleta"/>
    <x v="1788"/>
    <n v="2.3600000000000003"/>
    <n v="3.75"/>
    <n v="4.5"/>
    <n v="0.55000000000000004"/>
    <n v="16.875"/>
    <n v="1.2980000000000003"/>
    <n v="222.98"/>
    <n v="18.173000000000002"/>
  </r>
  <r>
    <s v="18:40:34"/>
    <s v="820+*-.)7254"/>
    <s v="S"/>
    <x v="1"/>
    <s v="PAY"/>
    <s v="WAITING"/>
    <x v="12"/>
    <s v="03:54:05"/>
    <x v="17"/>
    <s v="CALLAO"/>
    <s v="CALLAO"/>
    <s v="Motocicleta"/>
    <x v="1477"/>
    <n v="12.41"/>
    <n v="3.75"/>
    <n v="4.5"/>
    <n v="0.55000000000000004"/>
    <n v="16.875"/>
    <n v="6.8255000000000008"/>
    <n v="157.16"/>
    <n v="23.700500000000002"/>
  </r>
  <r>
    <s v="18:50:45"/>
    <s v="230**)0.2614"/>
    <s v="M"/>
    <x v="0"/>
    <s v="CCD"/>
    <s v="COMPLETED"/>
    <x v="12"/>
    <s v="12:25:00"/>
    <x v="7"/>
    <s v="SURQUILLO"/>
    <s v="INDEPENDENCIA"/>
    <s v="Motocicleta"/>
    <x v="237"/>
    <n v="3.59"/>
    <n v="2.5"/>
    <n v="3"/>
    <n v="1.2"/>
    <n v="7.5"/>
    <n v="4.3079999999999998"/>
    <n v="177.93"/>
    <n v="11.808"/>
  </r>
  <r>
    <s v="18:51:37"/>
    <s v="5322(/+24655"/>
    <s v="S"/>
    <x v="1"/>
    <s v="PAY"/>
    <s v="COMPLETED"/>
    <x v="12"/>
    <s v="14:23:36"/>
    <x v="9"/>
    <s v="SAN JUAN DE LURIGANCHO"/>
    <s v="SAN JUAN DE LURIGANCHO"/>
    <s v="Motocicleta"/>
    <x v="606"/>
    <n v="1.8200000000000003"/>
    <n v="3.75"/>
    <n v="4.5"/>
    <n v="0.55000000000000004"/>
    <n v="16.875"/>
    <n v="1.0010000000000003"/>
    <n v="204.24"/>
    <n v="17.876000000000001"/>
  </r>
  <r>
    <s v="18:53:27"/>
    <s v="430/+2))361"/>
    <s v="S"/>
    <x v="1"/>
    <s v="PAY"/>
    <s v="COMPLETED"/>
    <x v="12"/>
    <s v="17:12:56"/>
    <x v="13"/>
    <s v="LIMA"/>
    <s v="INDEPENDENCIA"/>
    <s v="Motocicleta"/>
    <x v="822"/>
    <n v="0"/>
    <n v="3.75"/>
    <n v="4.5"/>
    <n v="0.55000000000000004"/>
    <n v="12.06"/>
    <n v="0"/>
    <n v="182.07"/>
    <n v="12.06"/>
  </r>
  <r>
    <s v="18:54:28"/>
    <s v="406-1*)-5764"/>
    <s v="S"/>
    <x v="1"/>
    <s v="PAY"/>
    <s v="COMPLETED"/>
    <x v="12"/>
    <s v="12:35:17"/>
    <x v="7"/>
    <s v="SURQUILLO"/>
    <s v="CHORRILLOS"/>
    <s v="Motocicleta"/>
    <x v="880"/>
    <n v="14.09"/>
    <n v="3.75"/>
    <n v="4.5"/>
    <n v="0.55000000000000004"/>
    <n v="16.875"/>
    <n v="7.7495000000000003"/>
    <n v="201.31"/>
    <n v="24.624500000000001"/>
  </r>
  <r>
    <s v="18:56:14"/>
    <s v="345(*+++2828"/>
    <s v="S"/>
    <x v="3"/>
    <s v="PAY"/>
    <s v="COMPLETED"/>
    <x v="5"/>
    <s v="20:03:05"/>
    <x v="12"/>
    <s v="SURQUILLO"/>
    <s v="SURQUILLO"/>
    <s v="Motocicleta"/>
    <x v="270"/>
    <n v="16.38"/>
    <n v="3"/>
    <n v="3.5"/>
    <n v="0.75"/>
    <n v="10.5"/>
    <n v="12.285"/>
    <n v="107.24"/>
    <n v="22.785"/>
  </r>
  <r>
    <s v="18:56:21"/>
    <s v="245(,**-9253"/>
    <s v="S"/>
    <x v="1"/>
    <s v="COD"/>
    <s v="WAITING"/>
    <x v="5"/>
    <s v="18:59:42"/>
    <x v="6"/>
    <s v="SANTA ANITA"/>
    <s v="SAN JUAN DE LURIGANCHO"/>
    <s v="Motocicleta"/>
    <x v="1789"/>
    <n v="2.76"/>
    <n v="3.75"/>
    <n v="4.5"/>
    <n v="0.55000000000000004"/>
    <n v="16.875"/>
    <n v="1.518"/>
    <n v="187.31"/>
    <n v="18.393000000000001"/>
  </r>
  <r>
    <s v="18:56:56"/>
    <s v="360+.21(4223"/>
    <s v="S"/>
    <x v="1"/>
    <s v="CCD"/>
    <s v="WAITING"/>
    <x v="5"/>
    <s v="19:00:41"/>
    <x v="0"/>
    <s v="LIMA"/>
    <s v="SAN ISIDRO"/>
    <s v="Motocicleta"/>
    <x v="314"/>
    <n v="16.73"/>
    <n v="3.75"/>
    <n v="4.5"/>
    <n v="0.55000000000000004"/>
    <n v="16.875"/>
    <n v="9.2015000000000011"/>
    <n v="221.13"/>
    <n v="26.076500000000003"/>
  </r>
  <r>
    <s v="18:56:56"/>
    <s v="586-1*,/4229"/>
    <s v="S"/>
    <x v="1"/>
    <s v="CCD"/>
    <s v="WAITING"/>
    <x v="5"/>
    <s v="19:00:41"/>
    <x v="0"/>
    <s v="LIMA"/>
    <s v="SAN ISIDRO"/>
    <s v="Motocicleta"/>
    <x v="186"/>
    <n v="11.71"/>
    <n v="3.75"/>
    <n v="4.5"/>
    <n v="0.55000000000000004"/>
    <n v="16.875"/>
    <n v="6.440500000000001"/>
    <n v="235.61"/>
    <n v="23.3155"/>
  </r>
  <r>
    <s v="18:56:56"/>
    <s v="9490(--,4714"/>
    <s v="S"/>
    <x v="1"/>
    <s v="CCD"/>
    <s v="WAITING"/>
    <x v="5"/>
    <s v="19:00:41"/>
    <x v="0"/>
    <s v="LIMA"/>
    <s v="SAN ISIDRO"/>
    <s v="Motocicleta"/>
    <x v="1473"/>
    <n v="1.2300000000000004"/>
    <n v="3.75"/>
    <n v="4.5"/>
    <n v="0.55000000000000004"/>
    <n v="16.875"/>
    <n v="0.67650000000000032"/>
    <n v="81.400000000000006"/>
    <n v="17.551500000000001"/>
  </r>
  <r>
    <s v="18:57:36"/>
    <s v="798),.(/3939"/>
    <s v="S"/>
    <x v="3"/>
    <s v="PAY"/>
    <s v="COMPLETED"/>
    <x v="5"/>
    <s v="19:38:25"/>
    <x v="0"/>
    <s v="LIMA"/>
    <s v="SANTIAGO DE SURCO"/>
    <s v="Motocicleta"/>
    <x v="1748"/>
    <n v="14.379999999999999"/>
    <n v="3"/>
    <n v="3.5"/>
    <n v="0.75"/>
    <n v="10.5"/>
    <n v="10.785"/>
    <n v="69.010000000000005"/>
    <n v="21.285"/>
  </r>
  <r>
    <s v="19:03:59"/>
    <s v="347.*./)6308"/>
    <s v="S"/>
    <x v="1"/>
    <s v="PAY"/>
    <s v="COMPLETED"/>
    <x v="12"/>
    <s v="12:04:40"/>
    <x v="7"/>
    <s v="SURQUILLO"/>
    <s v="SURQUILLO"/>
    <s v="Motocicleta"/>
    <x v="687"/>
    <n v="0"/>
    <n v="3.75"/>
    <n v="4.5"/>
    <n v="0.55000000000000004"/>
    <n v="8.01"/>
    <n v="0"/>
    <n v="21.37"/>
    <n v="8.01"/>
  </r>
  <r>
    <s v="19:10:11"/>
    <s v="324-,.1/1448"/>
    <s v="S"/>
    <x v="3"/>
    <s v="PAY"/>
    <s v="COMPLETED"/>
    <x v="5"/>
    <s v="19:36:24"/>
    <x v="0"/>
    <s v="LIMA"/>
    <s v="SANTIAGO DE SURCO"/>
    <s v="Motocicleta"/>
    <x v="154"/>
    <n v="0"/>
    <n v="3"/>
    <n v="3.5"/>
    <n v="0.75"/>
    <n v="5.4949999999999992"/>
    <n v="0"/>
    <n v="73.2"/>
    <n v="5.4949999999999992"/>
  </r>
  <r>
    <s v="19:20:29"/>
    <s v="811.(0)(6580"/>
    <s v="S"/>
    <x v="0"/>
    <s v="CCD"/>
    <s v="COMPLETED"/>
    <x v="12"/>
    <s v="12:25:40"/>
    <x v="7"/>
    <s v="BARRANCO"/>
    <s v="LA MOLINA"/>
    <s v="Motocicleta"/>
    <x v="98"/>
    <n v="7.8800000000000008"/>
    <n v="2.5"/>
    <n v="3"/>
    <n v="1.2"/>
    <n v="7.5"/>
    <n v="9.4560000000000013"/>
    <n v="8.2100000000000009"/>
    <n v="16.956000000000003"/>
  </r>
  <r>
    <s v="19:23:29"/>
    <s v="433).(//7186"/>
    <s v="S"/>
    <x v="3"/>
    <s v="PAY"/>
    <s v="COMPLETED"/>
    <x v="5"/>
    <s v="19:48:01"/>
    <x v="0"/>
    <s v="LIMA"/>
    <s v="MIRAFLORES"/>
    <s v="Motocicleta"/>
    <x v="444"/>
    <n v="11.95"/>
    <n v="3"/>
    <n v="3.5"/>
    <n v="0.75"/>
    <n v="10.5"/>
    <n v="8.9624999999999986"/>
    <n v="43.58"/>
    <n v="19.462499999999999"/>
  </r>
  <r>
    <s v="19:25:21"/>
    <s v="560((1.*7693"/>
    <s v="S"/>
    <x v="0"/>
    <s v="CCD"/>
    <s v="COMPLETED"/>
    <x v="12"/>
    <s v="12:22:21"/>
    <x v="7"/>
    <s v="BARRANCO"/>
    <s v="SANTIAGO DE SURCO"/>
    <s v="Motocicleta"/>
    <x v="1264"/>
    <n v="1.9699999999999998"/>
    <n v="2.5"/>
    <n v="3"/>
    <n v="1.2"/>
    <n v="7.5"/>
    <n v="2.3639999999999994"/>
    <n v="130.36000000000001"/>
    <n v="9.863999999999999"/>
  </r>
  <r>
    <s v="19:28:30"/>
    <s v="4040.2+,7695"/>
    <s v="S"/>
    <x v="0"/>
    <s v="CCD"/>
    <s v="COMPLETED"/>
    <x v="12"/>
    <s v="12:17:51"/>
    <x v="7"/>
    <s v="BARRANCO"/>
    <s v="MIRAFLORES"/>
    <s v="Motocicleta"/>
    <x v="637"/>
    <n v="2.6500000000000004"/>
    <n v="2.5"/>
    <n v="3"/>
    <n v="1.2"/>
    <n v="7.5"/>
    <n v="3.18"/>
    <n v="83.38"/>
    <n v="10.68"/>
  </r>
  <r>
    <s v="19:29:31"/>
    <s v="2011)2)(1444"/>
    <s v="S"/>
    <x v="1"/>
    <s v="PAY"/>
    <s v="COMPLETED"/>
    <x v="12"/>
    <s v="12:10:48"/>
    <x v="7"/>
    <s v="ATE"/>
    <s v="LURIGANCHO"/>
    <s v="Motocicleta"/>
    <x v="1134"/>
    <n v="10.210000000000001"/>
    <n v="3.75"/>
    <n v="4.5"/>
    <n v="0.55000000000000004"/>
    <n v="16.875"/>
    <n v="5.6155000000000008"/>
    <n v="30.26"/>
    <n v="22.490500000000001"/>
  </r>
  <r>
    <s v="19:30:32"/>
    <s v="25-2..(5137"/>
    <s v="S"/>
    <x v="1"/>
    <s v="PAY"/>
    <s v="COMPLETED"/>
    <x v="12"/>
    <s v="11:44:24"/>
    <x v="5"/>
    <s v="SANTIAGO DE SURCO"/>
    <s v="SAN JUAN DE MIRAFLORES"/>
    <s v="Motocicleta"/>
    <x v="939"/>
    <n v="13.64"/>
    <n v="3.75"/>
    <n v="4.5"/>
    <n v="0.55000000000000004"/>
    <n v="16.875"/>
    <n v="7.5020000000000007"/>
    <n v="149.69999999999999"/>
    <n v="24.377000000000002"/>
  </r>
  <r>
    <s v="19:32:11"/>
    <s v="732/*2017046"/>
    <s v="S"/>
    <x v="3"/>
    <s v="PAY"/>
    <s v="COMPLETED"/>
    <x v="5"/>
    <s v="19:59:39"/>
    <x v="0"/>
    <s v="LIMA"/>
    <s v="MAGDALENA DEL MAR"/>
    <s v="Motocicleta"/>
    <x v="274"/>
    <n v="17.059999999999999"/>
    <n v="3"/>
    <n v="3.5"/>
    <n v="0.75"/>
    <n v="10.5"/>
    <n v="12.794999999999998"/>
    <n v="208.19"/>
    <n v="23.294999999999998"/>
  </r>
  <r>
    <s v="19:35:11"/>
    <s v="693.1(((3742"/>
    <s v="S"/>
    <x v="1"/>
    <s v="PAY"/>
    <s v="COMPLETED"/>
    <x v="12"/>
    <s v="10:37:30"/>
    <x v="4"/>
    <s v="SAN BORJA"/>
    <s v="SAN JUAN DE MIRAFLORES"/>
    <s v="Motocicleta"/>
    <x v="561"/>
    <n v="15.670000000000002"/>
    <n v="3.75"/>
    <n v="4.5"/>
    <n v="0.55000000000000004"/>
    <n v="16.875"/>
    <n v="8.6185000000000009"/>
    <n v="12.18"/>
    <n v="25.493500000000001"/>
  </r>
  <r>
    <s v="19:38:33"/>
    <s v="168(.-.*476"/>
    <s v="S"/>
    <x v="3"/>
    <s v="PAY"/>
    <s v="COMPLETED"/>
    <x v="5"/>
    <s v="20:34:24"/>
    <x v="12"/>
    <s v="LIMA"/>
    <s v="SANTIAGO DE SURCO"/>
    <s v="Motocicleta"/>
    <x v="1015"/>
    <n v="2.9000000000000004"/>
    <n v="3"/>
    <n v="3.5"/>
    <n v="0.75"/>
    <n v="10.5"/>
    <n v="2.1750000000000003"/>
    <n v="110.14"/>
    <n v="12.675000000000001"/>
  </r>
  <r>
    <s v="19:38:44"/>
    <s v="832-,/2/5364"/>
    <m/>
    <x v="1"/>
    <s v="COD"/>
    <s v="COMPLETED"/>
    <x v="5"/>
    <s v="20:33:30"/>
    <x v="12"/>
    <s v="SURQUILLO"/>
    <s v="LINCE"/>
    <s v="Motocicleta"/>
    <x v="1644"/>
    <n v="4.9499999999999993"/>
    <n v="3.75"/>
    <n v="4.5"/>
    <n v="0.55000000000000004"/>
    <n v="16.875"/>
    <n v="2.7224999999999997"/>
    <n v="137.97999999999999"/>
    <n v="19.5975"/>
  </r>
  <r>
    <s v="19:41:30"/>
    <s v="611.+.205954"/>
    <m/>
    <x v="1"/>
    <s v="COD"/>
    <s v="COMPLETED"/>
    <x v="5"/>
    <s v="20:06:17"/>
    <x v="12"/>
    <s v="SURQUILLO"/>
    <s v="SAN ISIDRO"/>
    <s v="Motocicleta"/>
    <x v="1198"/>
    <n v="2.7300000000000004"/>
    <n v="3.75"/>
    <n v="4.5"/>
    <n v="0.55000000000000004"/>
    <n v="16.875"/>
    <n v="1.5015000000000003"/>
    <n v="93.55"/>
    <n v="18.3765"/>
  </r>
  <r>
    <s v="19:45:46"/>
    <s v="3402-,2+6476"/>
    <s v="S"/>
    <x v="1"/>
    <s v="PAY"/>
    <s v="COMPLETED"/>
    <x v="12"/>
    <s v="11:42:45"/>
    <x v="5"/>
    <s v="LIMA"/>
    <s v="INDEPENDENCIA"/>
    <s v="Motocicleta"/>
    <x v="1317"/>
    <n v="14.66"/>
    <n v="3.75"/>
    <n v="4.5"/>
    <n v="0.55000000000000004"/>
    <n v="16.875"/>
    <n v="8.0630000000000006"/>
    <n v="57.57"/>
    <n v="24.938000000000002"/>
  </r>
  <r>
    <s v="19:50:05"/>
    <s v="589/102(2809"/>
    <m/>
    <x v="1"/>
    <s v="COD"/>
    <s v="COMPLETED"/>
    <x v="5"/>
    <s v="20:27:02"/>
    <x v="12"/>
    <s v="SURQUILLO"/>
    <s v="SAN ISIDRO"/>
    <s v="Motocicleta"/>
    <x v="1238"/>
    <n v="3.99"/>
    <n v="3.75"/>
    <n v="4.5"/>
    <n v="0.55000000000000004"/>
    <n v="16.875"/>
    <n v="2.1945000000000001"/>
    <n v="68.05"/>
    <n v="19.069500000000001"/>
  </r>
  <r>
    <s v="19:51:12"/>
    <s v="312(-++2619"/>
    <m/>
    <x v="1"/>
    <s v="COD"/>
    <s v="COMPLETED"/>
    <x v="5"/>
    <s v="20:12:00"/>
    <x v="12"/>
    <s v="SURQUILLO"/>
    <s v="SURQUILLO"/>
    <s v="Motocicleta"/>
    <x v="13"/>
    <n v="0"/>
    <n v="3.75"/>
    <n v="4.5"/>
    <n v="0.55000000000000004"/>
    <n v="13.725"/>
    <n v="0"/>
    <n v="186.85"/>
    <n v="13.725"/>
  </r>
  <r>
    <s v="20:00:39"/>
    <s v="119/+.*12679"/>
    <m/>
    <x v="1"/>
    <s v="COD"/>
    <s v="COMPLETED"/>
    <x v="5"/>
    <s v="20:24:18"/>
    <x v="12"/>
    <s v="SURQUILLO"/>
    <s v="SAN BORJA"/>
    <s v="Motocicleta"/>
    <x v="970"/>
    <n v="6.59"/>
    <n v="3.75"/>
    <n v="4.5"/>
    <n v="0.55000000000000004"/>
    <n v="16.875"/>
    <n v="3.6245000000000003"/>
    <n v="18.690000000000001"/>
    <n v="20.499500000000001"/>
  </r>
  <r>
    <s v="20:04:04"/>
    <s v="6810--.(4943"/>
    <m/>
    <x v="1"/>
    <s v="COD"/>
    <s v="COMPLETED"/>
    <x v="5"/>
    <s v="20:52:54"/>
    <x v="12"/>
    <s v="SURQUILLO"/>
    <s v="SAN BORJA"/>
    <s v="Motocicleta"/>
    <x v="1214"/>
    <n v="2.46"/>
    <n v="3.75"/>
    <n v="4.5"/>
    <n v="0.55000000000000004"/>
    <n v="16.875"/>
    <n v="1.353"/>
    <n v="12.94"/>
    <n v="18.228000000000002"/>
  </r>
  <r>
    <s v="20:05:47"/>
    <s v="677.*)+0277"/>
    <s v="S"/>
    <x v="1"/>
    <s v="PAY"/>
    <s v="COMPLETED"/>
    <x v="12"/>
    <s v="10:35:31"/>
    <x v="4"/>
    <s v="LIMA"/>
    <s v="PUEBLO LIBRE"/>
    <s v="Motocicleta"/>
    <x v="268"/>
    <n v="13.59"/>
    <n v="3.75"/>
    <n v="4.5"/>
    <n v="0.55000000000000004"/>
    <n v="16.875"/>
    <n v="7.4745000000000008"/>
    <n v="166.66"/>
    <n v="24.349499999999999"/>
  </r>
  <r>
    <s v="20:06:36"/>
    <s v="3381(0++6944"/>
    <s v="S"/>
    <x v="1"/>
    <s v="PAY"/>
    <s v="COMPLETED"/>
    <x v="12"/>
    <s v="14:34:59"/>
    <x v="9"/>
    <s v="SURQUILLO"/>
    <s v="LA VICTORIA"/>
    <s v="Motocicleta"/>
    <x v="1403"/>
    <n v="2"/>
    <n v="3.75"/>
    <n v="4.5"/>
    <n v="0.55000000000000004"/>
    <n v="16.875"/>
    <n v="1.1000000000000001"/>
    <n v="153.54"/>
    <n v="17.975000000000001"/>
  </r>
  <r>
    <s v="20:09:11"/>
    <s v="34*.0+(2846"/>
    <s v="S"/>
    <x v="1"/>
    <s v="PAY"/>
    <s v="COMPLETED"/>
    <x v="12"/>
    <s v="12:36:33"/>
    <x v="7"/>
    <s v="SAN MIGUEL"/>
    <s v="LA PERLA"/>
    <s v="Motocicleta"/>
    <x v="1050"/>
    <n v="6.02"/>
    <n v="3.75"/>
    <n v="4.5"/>
    <n v="0.55000000000000004"/>
    <n v="16.875"/>
    <n v="3.3109999999999999"/>
    <n v="148.63999999999999"/>
    <n v="20.186"/>
  </r>
  <r>
    <s v="20:12:42"/>
    <s v="836-((()3522"/>
    <m/>
    <x v="1"/>
    <s v="COD"/>
    <s v="COMPLETED"/>
    <x v="5"/>
    <s v="21:09:59"/>
    <x v="14"/>
    <s v="SURQUILLO"/>
    <s v="SAN ISIDRO"/>
    <s v="Motocicleta"/>
    <x v="1580"/>
    <n v="7.5500000000000007"/>
    <n v="3.75"/>
    <n v="4.5"/>
    <n v="0.55000000000000004"/>
    <n v="16.875"/>
    <n v="4.1525000000000007"/>
    <n v="95.12"/>
    <n v="21.0275"/>
  </r>
  <r>
    <s v="20:17:53"/>
    <s v="975.)/-*4281"/>
    <s v="S"/>
    <x v="3"/>
    <s v="PAY"/>
    <s v="COMPLETED"/>
    <x v="5"/>
    <s v="20:38:17"/>
    <x v="12"/>
    <s v="LIMA"/>
    <s v="SAN BORJA"/>
    <s v="Motocicleta"/>
    <x v="1019"/>
    <n v="11.32"/>
    <n v="3"/>
    <n v="3.5"/>
    <n v="0.75"/>
    <n v="10.5"/>
    <n v="8.49"/>
    <n v="220.29"/>
    <n v="18.990000000000002"/>
  </r>
  <r>
    <s v="20:20:16"/>
    <s v="233,*/,11038"/>
    <s v="S"/>
    <x v="3"/>
    <s v="PAY"/>
    <s v="COMPLETED"/>
    <x v="5"/>
    <s v="21:00:50"/>
    <x v="14"/>
    <s v="LIMA"/>
    <s v="SANTIAGO DE SURCO"/>
    <s v="Motocicleta"/>
    <x v="1474"/>
    <n v="11.42"/>
    <n v="3"/>
    <n v="3.5"/>
    <n v="0.75"/>
    <n v="10.5"/>
    <n v="8.5649999999999995"/>
    <n v="110.03"/>
    <n v="19.064999999999998"/>
  </r>
  <r>
    <s v="20:21:46"/>
    <s v="746/()+-7502"/>
    <m/>
    <x v="1"/>
    <s v="COD"/>
    <s v="COMPLETED"/>
    <x v="5"/>
    <s v="21:00:32"/>
    <x v="14"/>
    <s v="SURQUILLO"/>
    <s v="SAN ISIDRO"/>
    <s v="Motocicleta"/>
    <x v="357"/>
    <n v="9.74"/>
    <n v="3.75"/>
    <n v="4.5"/>
    <n v="0.55000000000000004"/>
    <n v="16.875"/>
    <n v="5.3570000000000002"/>
    <n v="224.7"/>
    <n v="22.231999999999999"/>
  </r>
  <r>
    <s v="20:25:07"/>
    <s v="381+,.0+159"/>
    <s v="S"/>
    <x v="1"/>
    <s v="PAY"/>
    <s v="COMPLETED"/>
    <x v="12"/>
    <s v="12:27:43"/>
    <x v="7"/>
    <s v="LIMA"/>
    <s v="LIMA"/>
    <s v="Motocicleta"/>
    <x v="1441"/>
    <n v="0"/>
    <n v="3.75"/>
    <n v="4.5"/>
    <n v="0.55000000000000004"/>
    <n v="15.84"/>
    <n v="0"/>
    <n v="15.28"/>
    <n v="15.84"/>
  </r>
  <r>
    <s v="20:39:11"/>
    <s v="530*+22)9785"/>
    <s v="S"/>
    <x v="3"/>
    <s v="PAY"/>
    <s v="COMPLETED"/>
    <x v="5"/>
    <s v="20:53:05"/>
    <x v="12"/>
    <s v="LIMA"/>
    <s v="MIRAFLORES"/>
    <s v="Motocicleta"/>
    <x v="956"/>
    <n v="4.7300000000000004"/>
    <n v="3"/>
    <n v="3.5"/>
    <n v="0.75"/>
    <n v="10.5"/>
    <n v="3.5475000000000003"/>
    <n v="59.27"/>
    <n v="14.047499999999999"/>
  </r>
  <r>
    <s v="20:43:53"/>
    <s v="610)/.,(3964"/>
    <m/>
    <x v="1"/>
    <s v="COD"/>
    <s v="COMPLETED"/>
    <x v="5"/>
    <s v="21:15:49"/>
    <x v="14"/>
    <s v="SURQUILLO"/>
    <s v="SAN BORJA"/>
    <s v="Motocicleta"/>
    <x v="1659"/>
    <n v="15.93"/>
    <n v="3.75"/>
    <n v="4.5"/>
    <n v="0.55000000000000004"/>
    <n v="16.875"/>
    <n v="8.7614999999999998"/>
    <n v="58.7"/>
    <n v="25.636499999999998"/>
  </r>
  <r>
    <s v="20:47:11"/>
    <s v="660(0/204914"/>
    <s v="S"/>
    <x v="1"/>
    <s v="PAY"/>
    <s v="COMPLETED"/>
    <x v="12"/>
    <s v="12:24:26"/>
    <x v="7"/>
    <s v="MIRAFLORES"/>
    <s v="CHORRILLOS"/>
    <s v="Motocicleta"/>
    <x v="1210"/>
    <n v="0.79"/>
    <n v="3.75"/>
    <n v="4.5"/>
    <n v="0.55000000000000004"/>
    <n v="16.875"/>
    <n v="0.43450000000000005"/>
    <n v="154.02000000000001"/>
    <n v="17.3095"/>
  </r>
  <r>
    <s v="20:52:07"/>
    <s v="9860-)+.5502"/>
    <m/>
    <x v="1"/>
    <s v="COD"/>
    <s v="COMPLETED"/>
    <x v="5"/>
    <s v="21:44:58"/>
    <x v="14"/>
    <s v="SURQUILLO"/>
    <s v="MIRAFLORES"/>
    <s v="Motocicleta"/>
    <x v="1028"/>
    <n v="6.6099999999999994"/>
    <n v="3.75"/>
    <n v="4.5"/>
    <n v="0.55000000000000004"/>
    <n v="16.875"/>
    <n v="3.6355"/>
    <n v="138.05000000000001"/>
    <n v="20.5105"/>
  </r>
  <r>
    <s v="20:56:33"/>
    <s v="8951*2(0269"/>
    <s v="S"/>
    <x v="1"/>
    <s v="PAY"/>
    <s v="COMPLETED"/>
    <x v="12"/>
    <s v="13:45:26"/>
    <x v="3"/>
    <s v="LA VICTORIA"/>
    <s v="SANTA ANITA"/>
    <s v="Motocicleta"/>
    <x v="1056"/>
    <n v="11.99"/>
    <n v="3.75"/>
    <n v="4.5"/>
    <n v="0.55000000000000004"/>
    <n v="16.875"/>
    <n v="6.5945000000000009"/>
    <n v="206.62"/>
    <n v="23.4695"/>
  </r>
  <r>
    <s v="20:59:43"/>
    <s v="861))/,/7386"/>
    <m/>
    <x v="1"/>
    <s v="COD"/>
    <s v="COMPLETED"/>
    <x v="5"/>
    <s v="21:53:31"/>
    <x v="14"/>
    <s v="SURQUILLO"/>
    <s v="LA VICTORIA"/>
    <s v="Motocicleta"/>
    <x v="466"/>
    <n v="0"/>
    <n v="3.75"/>
    <n v="4.5"/>
    <n v="0.55000000000000004"/>
    <n v="6.2099999999999991"/>
    <n v="0"/>
    <n v="102.46"/>
    <n v="6.2099999999999991"/>
  </r>
  <r>
    <s v="21:03:18"/>
    <s v="996-2+.)2521"/>
    <s v="S"/>
    <x v="3"/>
    <s v="PAY"/>
    <s v="COMPLETED"/>
    <x v="5"/>
    <s v="21:28:04"/>
    <x v="14"/>
    <s v="LIMA"/>
    <s v="SAN BORJA"/>
    <s v="Motocicleta"/>
    <x v="736"/>
    <n v="12.69"/>
    <n v="3"/>
    <n v="3.5"/>
    <n v="0.75"/>
    <n v="10.5"/>
    <n v="9.5175000000000001"/>
    <n v="8.4600000000000009"/>
    <n v="20.017499999999998"/>
  </r>
  <r>
    <s v="21:04:29"/>
    <s v="566))2(,1530"/>
    <m/>
    <x v="1"/>
    <s v="COD"/>
    <s v="COMPLETED"/>
    <x v="5"/>
    <s v="21:44:20"/>
    <x v="14"/>
    <s v="SURQUILLO"/>
    <s v="SAN ISIDRO"/>
    <s v="Motocicleta"/>
    <x v="1538"/>
    <n v="1.6500000000000004"/>
    <n v="3.75"/>
    <n v="4.5"/>
    <n v="0.55000000000000004"/>
    <n v="16.875"/>
    <n v="0.90750000000000031"/>
    <n v="102.07"/>
    <n v="17.782499999999999"/>
  </r>
  <r>
    <s v="21:11:21"/>
    <s v="635)/./22168"/>
    <s v="S"/>
    <x v="1"/>
    <s v="PAY"/>
    <s v="COMPLETED"/>
    <x v="12"/>
    <s v="10:26:53"/>
    <x v="4"/>
    <s v="SAN MARTIN DE PORRES"/>
    <s v="LOS OLIVOS"/>
    <s v="Motocicleta"/>
    <x v="438"/>
    <n v="16.18"/>
    <n v="3.75"/>
    <n v="4.5"/>
    <n v="0.55000000000000004"/>
    <n v="16.875"/>
    <n v="8.8990000000000009"/>
    <n v="216.24"/>
    <n v="25.774000000000001"/>
  </r>
  <r>
    <s v="21:11:29"/>
    <s v="7741)-(07362"/>
    <s v="S"/>
    <x v="3"/>
    <s v="PAY"/>
    <s v="COMPLETED"/>
    <x v="5"/>
    <s v="22:37:39"/>
    <x v="15"/>
    <s v="LIMA"/>
    <s v="SANTIAGO DE SURCO"/>
    <s v="Motocicleta"/>
    <x v="364"/>
    <n v="9.84"/>
    <n v="3"/>
    <n v="3.5"/>
    <n v="0.75"/>
    <n v="10.5"/>
    <n v="7.38"/>
    <n v="163.31"/>
    <n v="17.88"/>
  </r>
  <r>
    <s v="21:19:41"/>
    <s v="811+-0(3057"/>
    <s v="S"/>
    <x v="3"/>
    <s v="PAY"/>
    <s v="COMPLETED"/>
    <x v="5"/>
    <s v="21:53:42"/>
    <x v="14"/>
    <s v="LIMA"/>
    <s v="SAN ISIDRO"/>
    <s v="Motocicleta"/>
    <x v="1024"/>
    <n v="13.64"/>
    <n v="3"/>
    <n v="3.5"/>
    <n v="0.75"/>
    <n v="10.5"/>
    <n v="10.23"/>
    <n v="113.74"/>
    <n v="20.73"/>
  </r>
  <r>
    <s v="21:20:08"/>
    <s v="473*)**11315"/>
    <m/>
    <x v="1"/>
    <s v="COD"/>
    <s v="COMPLETED"/>
    <x v="5"/>
    <s v="22:01:40"/>
    <x v="15"/>
    <s v="SURQUILLO"/>
    <s v="SAN ISIDRO"/>
    <s v="Motocicleta"/>
    <x v="1296"/>
    <n v="16.62"/>
    <n v="3.75"/>
    <n v="4.5"/>
    <n v="0.55000000000000004"/>
    <n v="16.875"/>
    <n v="9.1410000000000018"/>
    <n v="210.07"/>
    <n v="26.016000000000002"/>
  </r>
  <r>
    <s v="21:25:19"/>
    <s v="424-,0/(2975"/>
    <s v="S"/>
    <x v="1"/>
    <s v="PAY"/>
    <s v="COMPLETED"/>
    <x v="12"/>
    <s v="11:03:27"/>
    <x v="5"/>
    <s v="BRENA"/>
    <s v="LIMA"/>
    <s v="Motocicleta"/>
    <x v="629"/>
    <n v="13.79"/>
    <n v="3.75"/>
    <n v="4.5"/>
    <n v="0.55000000000000004"/>
    <n v="16.875"/>
    <n v="7.5845000000000002"/>
    <n v="164.72"/>
    <n v="24.459499999999998"/>
  </r>
  <r>
    <s v="21:25:50"/>
    <s v="563/--1(7300"/>
    <m/>
    <x v="1"/>
    <s v="COD"/>
    <s v="COMPLETED"/>
    <x v="5"/>
    <s v="21:56:58"/>
    <x v="14"/>
    <s v="SURQUILLO"/>
    <s v="SAN ISIDRO"/>
    <s v="Motocicleta"/>
    <x v="914"/>
    <n v="12.14"/>
    <n v="3.75"/>
    <n v="4.5"/>
    <n v="0.55000000000000004"/>
    <n v="16.875"/>
    <n v="6.6770000000000005"/>
    <n v="88.47"/>
    <n v="23.552"/>
  </r>
  <r>
    <s v="21:32:34"/>
    <s v="183))*()7296"/>
    <s v="S"/>
    <x v="1"/>
    <s v="PAY"/>
    <s v="COMPLETED"/>
    <x v="12"/>
    <s v="14:24:40"/>
    <x v="9"/>
    <s v="SAN JUAN DE LURIGANCHO"/>
    <s v="SAN JUAN DE LURIGANCHO"/>
    <s v="Motocicleta"/>
    <x v="1464"/>
    <n v="2.5199999999999996"/>
    <n v="3.75"/>
    <n v="4.5"/>
    <n v="0.55000000000000004"/>
    <n v="16.875"/>
    <n v="1.3859999999999999"/>
    <n v="124"/>
    <n v="18.260999999999999"/>
  </r>
  <r>
    <s v="21:44:03"/>
    <s v="565.(1,(5197"/>
    <m/>
    <x v="1"/>
    <s v="COD"/>
    <s v="COMPLETED"/>
    <x v="5"/>
    <s v="21:57:10"/>
    <x v="14"/>
    <s v="SURQUILLO"/>
    <s v="SAN ISIDRO"/>
    <s v="Motocicleta"/>
    <x v="782"/>
    <n v="0"/>
    <n v="3.75"/>
    <n v="4.5"/>
    <n v="0.55000000000000004"/>
    <n v="13.815"/>
    <n v="0"/>
    <n v="159.99"/>
    <n v="13.815"/>
  </r>
  <r>
    <s v="21:47:43"/>
    <s v="9921)1((989"/>
    <s v="S"/>
    <x v="3"/>
    <s v="PAY"/>
    <s v="COMPLETED"/>
    <x v="5"/>
    <s v="22:47:44"/>
    <x v="15"/>
    <s v="LIMA"/>
    <s v="JESUS MARIA"/>
    <s v="Motocicleta"/>
    <x v="1511"/>
    <n v="17.649999999999999"/>
    <n v="3"/>
    <n v="3.5"/>
    <n v="0.75"/>
    <n v="10.5"/>
    <n v="13.237499999999999"/>
    <n v="246.03"/>
    <n v="23.737499999999997"/>
  </r>
  <r>
    <s v="21:50:45"/>
    <s v="136+/-))4052"/>
    <s v="S"/>
    <x v="3"/>
    <s v="PAY"/>
    <s v="COMPLETED"/>
    <x v="5"/>
    <s v="22:59:36"/>
    <x v="15"/>
    <s v="LIMA"/>
    <s v="SAN MIGUEL"/>
    <s v="Motocicleta"/>
    <x v="1141"/>
    <n v="12"/>
    <n v="3"/>
    <n v="3.5"/>
    <n v="0.75"/>
    <n v="10.5"/>
    <n v="9"/>
    <n v="243.29"/>
    <n v="19.5"/>
  </r>
  <r>
    <s v="22:00:07"/>
    <s v="188.,2)*7363"/>
    <s v="S"/>
    <x v="1"/>
    <s v="PAY"/>
    <s v="COMPLETED"/>
    <x v="12"/>
    <s v="11:45:22"/>
    <x v="5"/>
    <s v="SAN JUAN DE MIRAFLORES"/>
    <s v="SAN JUAN DE MIRAFLORES"/>
    <s v="Motocicleta"/>
    <x v="266"/>
    <n v="16.5"/>
    <n v="3.75"/>
    <n v="4.5"/>
    <n v="0.55000000000000004"/>
    <n v="16.875"/>
    <n v="9.0750000000000011"/>
    <n v="217.34"/>
    <n v="25.950000000000003"/>
  </r>
  <r>
    <s v="22:08:56"/>
    <s v="9550)0),244"/>
    <m/>
    <x v="1"/>
    <s v="COD"/>
    <s v="COMPLETED"/>
    <x v="5"/>
    <s v="22:50:47"/>
    <x v="15"/>
    <s v="SURQUILLO"/>
    <s v="SAN ISIDRO"/>
    <s v="Motocicleta"/>
    <x v="1726"/>
    <n v="11.65"/>
    <n v="3.75"/>
    <n v="4.5"/>
    <n v="0.55000000000000004"/>
    <n v="16.875"/>
    <n v="6.4075000000000006"/>
    <n v="245.05"/>
    <n v="23.282499999999999"/>
  </r>
  <r>
    <s v="22:12:12"/>
    <s v="561,*.+.3077"/>
    <m/>
    <x v="1"/>
    <s v="COD"/>
    <s v="COMPLETED"/>
    <x v="5"/>
    <s v="22:43:02"/>
    <x v="15"/>
    <s v="SURQUILLO"/>
    <s v="SAN ISIDRO"/>
    <s v="Motocicleta"/>
    <x v="1101"/>
    <n v="0.44000000000000039"/>
    <n v="3.75"/>
    <n v="4.5"/>
    <n v="0.55000000000000004"/>
    <n v="16.875"/>
    <n v="0.24200000000000024"/>
    <n v="114.84"/>
    <n v="17.117000000000001"/>
  </r>
  <r>
    <s v="22:17:10"/>
    <s v="789,*)2-6933"/>
    <s v="S"/>
    <x v="1"/>
    <s v="PAY"/>
    <s v="COMPLETED"/>
    <x v="12"/>
    <s v="09:38:13"/>
    <x v="10"/>
    <s v="LA MOLINA"/>
    <s v="LA MOLINA"/>
    <s v="Motocicleta"/>
    <x v="109"/>
    <n v="14.350000000000001"/>
    <n v="3.75"/>
    <n v="4.5"/>
    <n v="0.55000000000000004"/>
    <n v="16.875"/>
    <n v="7.8925000000000018"/>
    <n v="150.91"/>
    <n v="24.767500000000002"/>
  </r>
  <r>
    <s v="23:31:38"/>
    <s v="604+)1(-834"/>
    <s v="S"/>
    <x v="0"/>
    <s v="CCD"/>
    <s v="COMPLETED"/>
    <x v="12"/>
    <s v="13:08:48"/>
    <x v="3"/>
    <s v="LA MOLINA"/>
    <s v="SAN JUAN DE MIRAFLORES"/>
    <s v="Motocicleta"/>
    <x v="1354"/>
    <n v="12.25"/>
    <n v="2.5"/>
    <n v="3"/>
    <n v="1.2"/>
    <n v="7.5"/>
    <n v="14.7"/>
    <n v="13.36"/>
    <n v="22.2"/>
  </r>
  <r>
    <s v="00:53:36"/>
    <s v="2).+*0848"/>
    <s v="S"/>
    <x v="2"/>
    <s v="PAY"/>
    <s v="COMPLETED"/>
    <x v="14"/>
    <s v="15:01:53"/>
    <x v="11"/>
    <s v="SURQUILLO"/>
    <s v="MIRAFLORES"/>
    <s v="Motocicleta"/>
    <x v="1257"/>
    <n v="6.4400000000000013"/>
    <n v="12"/>
    <n v="8"/>
    <n v="2.65"/>
    <n v="96"/>
    <n v="17.066000000000003"/>
    <n v="236.49"/>
    <n v="113.066"/>
  </r>
  <r>
    <s v="03:34:43"/>
    <s v="1400(0*.3829"/>
    <s v="S"/>
    <x v="0"/>
    <s v="PAY"/>
    <s v="COMPLETED"/>
    <x v="12"/>
    <s v="11:58:25"/>
    <x v="5"/>
    <s v="SANTIAGO DE SURCO"/>
    <s v="MAGDALENA DEL MAR"/>
    <s v="Motocicleta"/>
    <x v="1790"/>
    <n v="14.620000000000001"/>
    <n v="2.5"/>
    <n v="3"/>
    <n v="1.2"/>
    <n v="7.5"/>
    <n v="17.544"/>
    <n v="156.62"/>
    <n v="25.044"/>
  </r>
  <r>
    <s v="03:34:43"/>
    <s v="595+0().8817"/>
    <s v="S"/>
    <x v="0"/>
    <s v="PAY"/>
    <s v="COMPLETED"/>
    <x v="12"/>
    <s v="12:10:21"/>
    <x v="7"/>
    <s v="SANTIAGO DE SURCO"/>
    <s v="JESUS MARIA"/>
    <s v="Motocicleta"/>
    <x v="74"/>
    <n v="2.1500000000000004"/>
    <n v="2.5"/>
    <n v="3"/>
    <n v="1.2"/>
    <n v="7.5"/>
    <n v="2.5800000000000005"/>
    <n v="133.91"/>
    <n v="10.08"/>
  </r>
  <r>
    <s v="03:34:43"/>
    <s v="2721+)+*8797"/>
    <s v="S"/>
    <x v="0"/>
    <s v="PAY"/>
    <s v="COMPLETED"/>
    <x v="12"/>
    <s v="11:08:56"/>
    <x v="5"/>
    <s v="SANTIAGO DE SURCO"/>
    <s v="SAN BORJA"/>
    <s v="Motocicleta"/>
    <x v="262"/>
    <n v="6"/>
    <n v="2.5"/>
    <n v="3"/>
    <n v="1.2"/>
    <n v="7.5"/>
    <n v="7.1999999999999993"/>
    <n v="10.47"/>
    <n v="14.7"/>
  </r>
  <r>
    <s v="03:34:43"/>
    <s v="8411).+04038"/>
    <s v="S"/>
    <x v="0"/>
    <s v="PAY"/>
    <s v="COMPLETED"/>
    <x v="12"/>
    <s v="14:31:05"/>
    <x v="9"/>
    <s v="SANTIAGO DE SURCO"/>
    <s v="PUEBLO LIBRE"/>
    <s v="Motocicleta"/>
    <x v="1014"/>
    <n v="17.84"/>
    <n v="2.5"/>
    <n v="3"/>
    <n v="1.2"/>
    <n v="7.5"/>
    <n v="21.407999999999998"/>
    <n v="248.74"/>
    <n v="28.907999999999998"/>
  </r>
  <r>
    <s v="03:34:43"/>
    <s v="184,101+1782"/>
    <s v="S"/>
    <x v="0"/>
    <s v="PAY"/>
    <s v="COMPLETED"/>
    <x v="12"/>
    <s v="11:10:14"/>
    <x v="5"/>
    <s v="SANTIAGO DE SURCO"/>
    <s v="BELLAVISTA"/>
    <s v="Motocicleta"/>
    <x v="1666"/>
    <n v="8.31"/>
    <n v="2.5"/>
    <n v="3"/>
    <n v="1.2"/>
    <n v="7.5"/>
    <n v="9.9719999999999995"/>
    <n v="116.29"/>
    <n v="17.472000000000001"/>
  </r>
  <r>
    <s v="03:34:43"/>
    <s v="7491.1*-748"/>
    <s v="S"/>
    <x v="0"/>
    <s v="PAY"/>
    <s v="COMPLETED"/>
    <x v="12"/>
    <s v="13:50:45"/>
    <x v="3"/>
    <s v="SANTIAGO DE SURCO"/>
    <s v="PUEBLO LIBRE"/>
    <s v="Motocicleta"/>
    <x v="1317"/>
    <n v="15.91"/>
    <n v="2.5"/>
    <n v="3"/>
    <n v="1.2"/>
    <n v="7.5"/>
    <n v="19.091999999999999"/>
    <n v="148.94"/>
    <n v="26.591999999999999"/>
  </r>
  <r>
    <s v="03:34:43"/>
    <s v="297+2.1+4401"/>
    <s v="S"/>
    <x v="0"/>
    <s v="PAY"/>
    <s v="COMPLETED"/>
    <x v="12"/>
    <s v="11:44:02"/>
    <x v="5"/>
    <s v="SANTIAGO DE SURCO"/>
    <s v="LINCE"/>
    <s v="Motocicleta"/>
    <x v="1614"/>
    <n v="5.67"/>
    <n v="2.5"/>
    <n v="3"/>
    <n v="1.2"/>
    <n v="7.5"/>
    <n v="6.8039999999999994"/>
    <n v="31.26"/>
    <n v="14.303999999999998"/>
  </r>
  <r>
    <s v="03:38:49"/>
    <s v="9452)+/12311"/>
    <s v="M"/>
    <x v="0"/>
    <s v="PAY"/>
    <s v="COMPLETED"/>
    <x v="12"/>
    <s v="13:41:59"/>
    <x v="3"/>
    <s v="SURQUILLO"/>
    <s v="SURQUILLO"/>
    <s v="Motocicleta"/>
    <x v="664"/>
    <n v="10.9"/>
    <n v="2.5"/>
    <n v="3"/>
    <n v="1.2"/>
    <n v="7.5"/>
    <n v="13.08"/>
    <n v="250.22"/>
    <n v="20.58"/>
  </r>
  <r>
    <s v="03:38:49"/>
    <s v="755,*2*,4807"/>
    <s v="M"/>
    <x v="0"/>
    <s v="COD"/>
    <s v="COMPLETED"/>
    <x v="12"/>
    <s v="13:41:19"/>
    <x v="3"/>
    <s v="SURQUILLO"/>
    <s v="SURQUILLO"/>
    <s v="Motocicleta"/>
    <x v="819"/>
    <n v="3.67"/>
    <n v="2.5"/>
    <n v="3"/>
    <n v="1.2"/>
    <n v="7.5"/>
    <n v="4.4039999999999999"/>
    <n v="1.49"/>
    <n v="11.904"/>
  </r>
  <r>
    <s v="03:42:15"/>
    <s v="737/2.*/5819"/>
    <s v="S"/>
    <x v="0"/>
    <s v="PAY"/>
    <s v="COMPLETED"/>
    <x v="12"/>
    <s v="10:16:10"/>
    <x v="4"/>
    <s v="SANTIAGO DE SURCO"/>
    <s v="LIMA"/>
    <s v="Motocicleta"/>
    <x v="1772"/>
    <n v="10.07"/>
    <n v="2.5"/>
    <n v="3"/>
    <n v="1.2"/>
    <n v="7.5"/>
    <n v="12.084"/>
    <n v="129.07"/>
    <n v="19.584"/>
  </r>
  <r>
    <s v="04:01:57"/>
    <s v="570/-*-27451"/>
    <s v="S"/>
    <x v="0"/>
    <s v="PAY"/>
    <s v="COMPLETED"/>
    <x v="12"/>
    <s v="10:57:48"/>
    <x v="4"/>
    <s v="SANTIAGO DE SURCO"/>
    <s v="LIMA"/>
    <s v="Motocicleta"/>
    <x v="21"/>
    <n v="13.620000000000001"/>
    <n v="2.5"/>
    <n v="3"/>
    <n v="1.2"/>
    <n v="7.5"/>
    <n v="16.344000000000001"/>
    <n v="230.39"/>
    <n v="23.844000000000001"/>
  </r>
  <r>
    <s v="04:01:57"/>
    <s v="9472-..1185"/>
    <s v="S"/>
    <x v="0"/>
    <s v="COD"/>
    <s v="COMPLETED"/>
    <x v="12"/>
    <s v="13:53:13"/>
    <x v="3"/>
    <s v="SANTIAGO DE SURCO"/>
    <s v="MIRAFLORES"/>
    <s v="Motocicleta"/>
    <x v="203"/>
    <n v="0.85000000000000009"/>
    <n v="2.5"/>
    <n v="3"/>
    <n v="1.2"/>
    <n v="7.5"/>
    <n v="1.02"/>
    <n v="185.98"/>
    <n v="8.52"/>
  </r>
  <r>
    <s v="04:01:57"/>
    <s v="117-1..,3988"/>
    <s v="S"/>
    <x v="0"/>
    <s v="COD"/>
    <s v="FAILED"/>
    <x v="12"/>
    <s v="11:25:39"/>
    <x v="5"/>
    <s v="SANTIAGO DE SURCO"/>
    <s v="SANTIAGO DE SURCO"/>
    <s v="Motocicleta"/>
    <x v="1159"/>
    <n v="6.8900000000000006"/>
    <n v="2.5"/>
    <n v="3"/>
    <n v="1.2"/>
    <n v="7.5"/>
    <n v="8.2680000000000007"/>
    <n v="115.55"/>
    <n v="15.768000000000001"/>
  </r>
  <r>
    <s v="04:09:13"/>
    <s v="680)-**.1708"/>
    <s v="S"/>
    <x v="0"/>
    <s v="PAY"/>
    <s v="COMPLETED"/>
    <x v="12"/>
    <s v="15:40:53"/>
    <x v="11"/>
    <s v="MIRAFLORES"/>
    <s v="MIRAFLORES"/>
    <s v="Motocicleta"/>
    <x v="336"/>
    <n v="7.6400000000000006"/>
    <n v="2.5"/>
    <n v="3"/>
    <n v="1.2"/>
    <n v="7.5"/>
    <n v="9.168000000000001"/>
    <n v="209.25"/>
    <n v="16.667999999999999"/>
  </r>
  <r>
    <s v="04:09:13"/>
    <s v="9400/)*05725"/>
    <s v="S"/>
    <x v="0"/>
    <s v="PAY"/>
    <s v="COMPLETED"/>
    <x v="12"/>
    <s v="10:32:34"/>
    <x v="4"/>
    <s v="MIRAFLORES"/>
    <s v="SAN BORJA"/>
    <s v="Motocicleta"/>
    <x v="397"/>
    <n v="9.64"/>
    <n v="2.5"/>
    <n v="3"/>
    <n v="1.2"/>
    <n v="7.5"/>
    <n v="11.568"/>
    <n v="98.28"/>
    <n v="19.067999999999998"/>
  </r>
  <r>
    <s v="04:14:56"/>
    <s v="460(1+1-3384"/>
    <s v="M"/>
    <x v="0"/>
    <s v="PAY"/>
    <s v="COMPLETED"/>
    <x v="12"/>
    <s v="11:01:44"/>
    <x v="5"/>
    <s v="SURQUILLO"/>
    <s v="SAN ISIDRO"/>
    <s v="Motocicleta"/>
    <x v="1135"/>
    <n v="5.2"/>
    <n v="2.5"/>
    <n v="3"/>
    <n v="1.2"/>
    <n v="7.5"/>
    <n v="6.24"/>
    <n v="97.12"/>
    <n v="13.74"/>
  </r>
  <r>
    <s v="04:14:56"/>
    <s v="882..0)06028"/>
    <s v="M"/>
    <x v="0"/>
    <s v="PAY"/>
    <s v="COMPLETED"/>
    <x v="12"/>
    <s v="15:29:33"/>
    <x v="11"/>
    <s v="SURQUILLO"/>
    <s v="MIRAFLORES"/>
    <s v="Motocicleta"/>
    <x v="634"/>
    <n v="4.0600000000000005"/>
    <n v="2.5"/>
    <n v="3"/>
    <n v="1.2"/>
    <n v="7.5"/>
    <n v="4.8720000000000008"/>
    <n v="208.06"/>
    <n v="12.372"/>
  </r>
  <r>
    <s v="04:14:56"/>
    <s v="4*--+.4336"/>
    <s v="M"/>
    <x v="0"/>
    <s v="PAY"/>
    <s v="COMPLETED"/>
    <x v="6"/>
    <s v="12:03:36"/>
    <x v="7"/>
    <s v="SURQUILLO"/>
    <s v="CHORRILLOS"/>
    <s v="Motocicleta"/>
    <x v="465"/>
    <n v="3.0199999999999996"/>
    <n v="2.5"/>
    <n v="3"/>
    <n v="1.2"/>
    <n v="7.5"/>
    <n v="3.6239999999999992"/>
    <n v="163.87"/>
    <n v="11.123999999999999"/>
  </r>
  <r>
    <s v="04:14:56"/>
    <s v="929.222)3758"/>
    <s v="M"/>
    <x v="0"/>
    <s v="PAY"/>
    <s v="COMPLETED"/>
    <x v="12"/>
    <s v="15:47:38"/>
    <x v="11"/>
    <s v="SURQUILLO"/>
    <s v="MIRAFLORES"/>
    <s v="Motocicleta"/>
    <x v="567"/>
    <n v="10.97"/>
    <n v="2.5"/>
    <n v="3"/>
    <n v="1.2"/>
    <n v="7.5"/>
    <n v="13.164"/>
    <n v="156.37"/>
    <n v="20.664000000000001"/>
  </r>
  <r>
    <s v="04:14:56"/>
    <s v="424)+2+-3367"/>
    <s v="M"/>
    <x v="0"/>
    <s v="PAY"/>
    <s v="COMPLETED"/>
    <x v="12"/>
    <s v="10:35:08"/>
    <x v="4"/>
    <s v="SURQUILLO"/>
    <s v="LIMA"/>
    <s v="Motocicleta"/>
    <x v="1791"/>
    <n v="10.01"/>
    <n v="2.5"/>
    <n v="3"/>
    <n v="1.2"/>
    <n v="7.5"/>
    <n v="12.011999999999999"/>
    <n v="174.39"/>
    <n v="19.512"/>
  </r>
  <r>
    <s v="04:14:56"/>
    <s v="161.100+4936"/>
    <s v="M"/>
    <x v="0"/>
    <s v="PAY"/>
    <s v="FAILED"/>
    <x v="12"/>
    <s v="12:31:41"/>
    <x v="7"/>
    <s v="SURQUILLO"/>
    <s v="LIMA"/>
    <s v="Motocicleta"/>
    <x v="1250"/>
    <n v="13.13"/>
    <n v="2.5"/>
    <n v="3"/>
    <n v="1.2"/>
    <n v="7.5"/>
    <n v="15.756"/>
    <n v="52.86"/>
    <n v="23.256"/>
  </r>
  <r>
    <s v="08:52:31"/>
    <s v="8331*10-4470"/>
    <s v="S"/>
    <x v="1"/>
    <s v="CCD"/>
    <s v="COMPLETED"/>
    <x v="12"/>
    <s v="10:02:14"/>
    <x v="4"/>
    <s v="LIMA"/>
    <s v="LINCE"/>
    <s v="Motocicleta"/>
    <x v="1462"/>
    <n v="16.37"/>
    <n v="3.75"/>
    <n v="4.5"/>
    <n v="0.55000000000000004"/>
    <n v="16.875"/>
    <n v="9.0035000000000007"/>
    <n v="202.21"/>
    <n v="25.878500000000003"/>
  </r>
  <r>
    <s v="09:19:57"/>
    <s v="320+.21+5709"/>
    <s v="S"/>
    <x v="3"/>
    <s v="PAY"/>
    <s v="COMPLETED"/>
    <x v="12"/>
    <s v="11:37:40"/>
    <x v="5"/>
    <s v="SURQUILLO"/>
    <s v="SAN JUAN DE LURIGANCHO"/>
    <s v="Motocicleta"/>
    <x v="849"/>
    <n v="4.8"/>
    <n v="3"/>
    <n v="3.5"/>
    <n v="0.75"/>
    <n v="10.5"/>
    <n v="3.5999999999999996"/>
    <n v="59.02"/>
    <n v="14.1"/>
  </r>
  <r>
    <s v="09:23:25"/>
    <s v="738.)2-23327"/>
    <s v="S"/>
    <x v="1"/>
    <s v="PAY"/>
    <s v="COMPLETED"/>
    <x v="12"/>
    <s v="11:03:56"/>
    <x v="5"/>
    <s v="LA MOLINA"/>
    <s v="SAN LUIS"/>
    <s v="Motocicleta"/>
    <x v="449"/>
    <n v="6.42"/>
    <n v="3.75"/>
    <n v="4.5"/>
    <n v="0.55000000000000004"/>
    <n v="16.875"/>
    <n v="3.5310000000000001"/>
    <n v="8.07"/>
    <n v="20.405999999999999"/>
  </r>
  <r>
    <s v="09:32:18"/>
    <s v="2430*,*)1369"/>
    <s v="S"/>
    <x v="3"/>
    <s v="PAY"/>
    <s v="COMPLETED"/>
    <x v="12"/>
    <s v="10:02:33"/>
    <x v="4"/>
    <s v="LIMA"/>
    <s v="SANTIAGO DE SURCO"/>
    <s v="Motocicleta"/>
    <x v="1485"/>
    <n v="15.29"/>
    <n v="3"/>
    <n v="3.5"/>
    <n v="0.75"/>
    <n v="10.5"/>
    <n v="11.467499999999999"/>
    <n v="25.1"/>
    <n v="21.967500000000001"/>
  </r>
  <r>
    <s v="09:35:40"/>
    <s v="257.)21/8449"/>
    <s v="S"/>
    <x v="1"/>
    <s v="COD"/>
    <s v="COMPLETED"/>
    <x v="12"/>
    <s v="13:12:47"/>
    <x v="3"/>
    <s v="SAN MARTIN DE PORRES"/>
    <s v="COMAS"/>
    <s v="Motocicleta"/>
    <x v="213"/>
    <n v="10.16"/>
    <n v="3.75"/>
    <n v="4.5"/>
    <n v="0.55000000000000004"/>
    <n v="16.875"/>
    <n v="5.588000000000001"/>
    <n v="24.57"/>
    <n v="22.463000000000001"/>
  </r>
  <r>
    <s v="09:36:17"/>
    <s v="768(2-0*6374"/>
    <s v="S"/>
    <x v="1"/>
    <s v="COD"/>
    <s v="FAILED"/>
    <x v="12"/>
    <s v="17:37:45"/>
    <x v="13"/>
    <s v="SAN JUAN DE LURIGANCHO"/>
    <s v="SAN JUAN DE LURIGANCHO"/>
    <s v="Motocicleta"/>
    <x v="584"/>
    <n v="12.18"/>
    <n v="3.75"/>
    <n v="4.5"/>
    <n v="0.55000000000000004"/>
    <n v="16.875"/>
    <n v="6.6990000000000007"/>
    <n v="91.65"/>
    <n v="23.574000000000002"/>
  </r>
  <r>
    <s v="09:42:36"/>
    <s v="339).+/.4510"/>
    <s v="S"/>
    <x v="1"/>
    <s v="PAY"/>
    <s v="COMPLETED"/>
    <x v="12"/>
    <s v="14:42:06"/>
    <x v="9"/>
    <s v="SAN MARTIN DE PORRES"/>
    <s v="PUENTE PIEDRA"/>
    <s v="Motocicleta"/>
    <x v="1792"/>
    <n v="0"/>
    <n v="3.75"/>
    <n v="4.5"/>
    <n v="0.55000000000000004"/>
    <n v="9.2249999999999996"/>
    <n v="0"/>
    <n v="131.25"/>
    <n v="9.2249999999999996"/>
  </r>
  <r>
    <s v="09:43:03"/>
    <s v="834,-,122154"/>
    <s v="S"/>
    <x v="1"/>
    <s v="PAY"/>
    <s v="COMPLETED"/>
    <x v="12"/>
    <s v="14:04:51"/>
    <x v="9"/>
    <s v="SAN JUAN DE LURIGANCHO"/>
    <s v="SAN JUAN DE LURIGANCHO"/>
    <s v="Motocicleta"/>
    <x v="1086"/>
    <n v="14.850000000000001"/>
    <n v="3.75"/>
    <n v="4.5"/>
    <n v="0.55000000000000004"/>
    <n v="16.875"/>
    <n v="8.1675000000000022"/>
    <n v="57.05"/>
    <n v="25.042500000000004"/>
  </r>
  <r>
    <s v="09:46:21"/>
    <s v="605+212)7152"/>
    <s v="S"/>
    <x v="1"/>
    <s v="COD"/>
    <s v="FAILED"/>
    <x v="12"/>
    <s v="12:15:39"/>
    <x v="7"/>
    <s v="LIMA"/>
    <s v="LIMA"/>
    <s v="Motocicleta"/>
    <x v="1328"/>
    <n v="0.58000000000000007"/>
    <n v="3.75"/>
    <n v="4.5"/>
    <n v="0.55000000000000004"/>
    <n v="16.875"/>
    <n v="0.31900000000000006"/>
    <n v="61.58"/>
    <n v="17.193999999999999"/>
  </r>
  <r>
    <s v="09:46:55"/>
    <s v="303/1//)8333"/>
    <s v="S"/>
    <x v="1"/>
    <s v="PAY"/>
    <s v="COMPLETED"/>
    <x v="12"/>
    <s v="14:13:35"/>
    <x v="9"/>
    <s v="LIMA"/>
    <s v="LIMA"/>
    <s v="Motocicleta"/>
    <x v="441"/>
    <n v="16.91"/>
    <n v="3.75"/>
    <n v="4.5"/>
    <n v="0.55000000000000004"/>
    <n v="16.875"/>
    <n v="9.3005000000000013"/>
    <n v="160.80000000000001"/>
    <n v="26.1755"/>
  </r>
  <r>
    <s v="09:52:28"/>
    <s v="604/-*./6117"/>
    <s v="S"/>
    <x v="1"/>
    <s v="COD"/>
    <s v="COMPLETED"/>
    <x v="12"/>
    <s v="12:36:36"/>
    <x v="7"/>
    <s v="INDEPENDENCIA"/>
    <s v="SAN MARTIN DE PORRES"/>
    <s v="Motocicleta"/>
    <x v="1646"/>
    <n v="9.51"/>
    <n v="3.75"/>
    <n v="4.5"/>
    <n v="0.55000000000000004"/>
    <n v="16.875"/>
    <n v="5.2305000000000001"/>
    <n v="105.5"/>
    <n v="22.105499999999999"/>
  </r>
  <r>
    <s v="09:52:50"/>
    <s v="908/0(*)2826"/>
    <s v="S"/>
    <x v="1"/>
    <s v="PAY"/>
    <s v="COMPLETED"/>
    <x v="12"/>
    <s v="13:18:52"/>
    <x v="3"/>
    <s v="INDEPENDENCIA"/>
    <s v="LOS OLIVOS"/>
    <s v="Motocicleta"/>
    <x v="932"/>
    <n v="8.93"/>
    <n v="3.75"/>
    <n v="4.5"/>
    <n v="0.55000000000000004"/>
    <n v="16.875"/>
    <n v="4.9115000000000002"/>
    <n v="85.65"/>
    <n v="21.7865"/>
  </r>
  <r>
    <s v="09:53:30"/>
    <s v="746,..+.7415"/>
    <s v="S"/>
    <x v="1"/>
    <s v="PAY"/>
    <s v="COMPLETED"/>
    <x v="12"/>
    <s v="12:11:59"/>
    <x v="7"/>
    <s v="SAN ISIDRO"/>
    <s v="SAN BORJA"/>
    <s v="Motocicleta"/>
    <x v="496"/>
    <n v="12.34"/>
    <n v="3.75"/>
    <n v="4.5"/>
    <n v="0.55000000000000004"/>
    <n v="16.875"/>
    <n v="6.7870000000000008"/>
    <n v="41.66"/>
    <n v="23.661999999999999"/>
  </r>
  <r>
    <s v="09:54:26"/>
    <s v="34321+1/4993"/>
    <s v="S"/>
    <x v="1"/>
    <s v="CCD"/>
    <s v="COMPLETED"/>
    <x v="12"/>
    <s v="14:17:30"/>
    <x v="9"/>
    <s v="LIMA"/>
    <s v="SAN ISIDRO"/>
    <s v="Motocicleta"/>
    <x v="78"/>
    <n v="1.5499999999999998"/>
    <n v="3.75"/>
    <n v="4.5"/>
    <n v="0.55000000000000004"/>
    <n v="16.875"/>
    <n v="0.85249999999999992"/>
    <n v="32.06"/>
    <n v="17.727499999999999"/>
  </r>
  <r>
    <s v="09:54:26"/>
    <s v="554(2,-13423"/>
    <s v="S"/>
    <x v="1"/>
    <s v="CCD"/>
    <s v="COMPLETED"/>
    <x v="12"/>
    <s v="14:15:05"/>
    <x v="9"/>
    <s v="LIMA"/>
    <s v="SAN ISIDRO"/>
    <s v="Motocicleta"/>
    <x v="1669"/>
    <n v="12.11"/>
    <n v="3.75"/>
    <n v="4.5"/>
    <n v="0.55000000000000004"/>
    <n v="16.875"/>
    <n v="6.6604999999999999"/>
    <n v="55.82"/>
    <n v="23.535499999999999"/>
  </r>
  <r>
    <s v="09:54:26"/>
    <s v="727+*2.08483"/>
    <s v="S"/>
    <x v="1"/>
    <s v="CCD"/>
    <s v="COMPLETED"/>
    <x v="12"/>
    <s v="14:16:31"/>
    <x v="9"/>
    <s v="LIMA"/>
    <s v="SAN ISIDRO"/>
    <s v="Motocicleta"/>
    <x v="642"/>
    <n v="6.5600000000000005"/>
    <n v="3.75"/>
    <n v="4.5"/>
    <n v="0.55000000000000004"/>
    <n v="16.875"/>
    <n v="3.6080000000000005"/>
    <n v="173.71"/>
    <n v="20.483000000000001"/>
  </r>
  <r>
    <s v="09:54:50"/>
    <s v="459,+--+6516"/>
    <s v="S"/>
    <x v="3"/>
    <s v="PAY"/>
    <s v="COMPLETED"/>
    <x v="12"/>
    <s v="11:18:04"/>
    <x v="5"/>
    <s v="SURQUILLO"/>
    <s v="SAN ISIDRO"/>
    <s v="Motocicleta"/>
    <x v="1058"/>
    <n v="5.07"/>
    <n v="3"/>
    <n v="3.5"/>
    <n v="0.75"/>
    <n v="10.5"/>
    <n v="3.8025000000000002"/>
    <n v="190.36"/>
    <n v="14.3025"/>
  </r>
  <r>
    <s v="09:56:11"/>
    <s v="351-,0/)6546"/>
    <s v="S"/>
    <x v="1"/>
    <s v="PAY"/>
    <s v="COMPLETED"/>
    <x v="12"/>
    <s v="12:13:10"/>
    <x v="7"/>
    <s v="INDEPENDENCIA"/>
    <s v="SAN MARTIN DE PORRES"/>
    <s v="Motocicleta"/>
    <x v="1640"/>
    <n v="0"/>
    <n v="3.75"/>
    <n v="4.5"/>
    <n v="0.55000000000000004"/>
    <n v="12.959999999999999"/>
    <n v="0"/>
    <n v="80.58"/>
    <n v="12.959999999999999"/>
  </r>
  <r>
    <s v="09:57:01"/>
    <s v="670+2/(11235"/>
    <s v="S"/>
    <x v="1"/>
    <s v="COD"/>
    <s v="COMPLETED"/>
    <x v="12"/>
    <s v="12:07:37"/>
    <x v="7"/>
    <s v="BELLAVISTA"/>
    <s v="CALLAO"/>
    <s v="Motocicleta"/>
    <x v="936"/>
    <n v="2.95"/>
    <n v="3.75"/>
    <n v="4.5"/>
    <n v="0.55000000000000004"/>
    <n v="16.875"/>
    <n v="1.6225000000000003"/>
    <n v="169.9"/>
    <n v="18.497499999999999"/>
  </r>
  <r>
    <s v="10:03:22"/>
    <s v="936*.-+(7033"/>
    <s v="S"/>
    <x v="1"/>
    <s v="COD"/>
    <s v="FAILED"/>
    <x v="12"/>
    <s v="11:39:19"/>
    <x v="5"/>
    <s v="SANTA ANITA"/>
    <s v="EL AGUSTINO"/>
    <s v="Motocicleta"/>
    <x v="170"/>
    <n v="4.3900000000000006"/>
    <n v="3.75"/>
    <n v="4.5"/>
    <n v="0.55000000000000004"/>
    <n v="16.875"/>
    <n v="2.4145000000000003"/>
    <n v="151.09"/>
    <n v="19.2895"/>
  </r>
  <r>
    <s v="10:03:22"/>
    <s v="109.)1..6709"/>
    <s v="S"/>
    <x v="1"/>
    <s v="COD"/>
    <s v="FAILED"/>
    <x v="12"/>
    <s v="11:39:20"/>
    <x v="5"/>
    <s v="SANTA ANITA"/>
    <s v="EL AGUSTINO"/>
    <s v="Motocicleta"/>
    <x v="1076"/>
    <n v="0"/>
    <n v="3.75"/>
    <n v="4.5"/>
    <n v="0.55000000000000004"/>
    <n v="13.049999999999999"/>
    <n v="0"/>
    <n v="247.84"/>
    <n v="13.049999999999999"/>
  </r>
  <r>
    <s v="10:04:24"/>
    <s v="52--,0)7235"/>
    <s v="S"/>
    <x v="1"/>
    <s v="COD"/>
    <s v="COMPLETED"/>
    <x v="12"/>
    <s v="13:45:26"/>
    <x v="3"/>
    <s v="SAN MARTIN DE PORRES"/>
    <s v="PUENTE PIEDRA"/>
    <s v="Motocicleta"/>
    <x v="1202"/>
    <n v="0"/>
    <n v="3.75"/>
    <n v="4.5"/>
    <n v="0.55000000000000004"/>
    <n v="15.57"/>
    <n v="0"/>
    <n v="183.14"/>
    <n v="15.57"/>
  </r>
  <r>
    <s v="10:04:54"/>
    <s v="384.(0(-2367"/>
    <s v="S"/>
    <x v="1"/>
    <s v="CCD"/>
    <s v="COMPLETED"/>
    <x v="12"/>
    <s v="13:45:56"/>
    <x v="3"/>
    <s v="JESUS MARIA"/>
    <s v="LINCE"/>
    <s v="Motocicleta"/>
    <x v="108"/>
    <n v="12.969999999999999"/>
    <n v="3.75"/>
    <n v="4.5"/>
    <n v="0.55000000000000004"/>
    <n v="16.875"/>
    <n v="7.1334999999999997"/>
    <n v="242.12"/>
    <n v="24.008499999999998"/>
  </r>
  <r>
    <s v="10:05:56"/>
    <s v="65110(.,1197"/>
    <s v="S"/>
    <x v="1"/>
    <s v="COD"/>
    <s v="COMPLETED"/>
    <x v="12"/>
    <s v="14:02:56"/>
    <x v="9"/>
    <s v="SAN JUAN DE LURIGANCHO"/>
    <s v="EL AGUSTINO"/>
    <s v="Motocicleta"/>
    <x v="987"/>
    <n v="14.5"/>
    <n v="3.75"/>
    <n v="4.5"/>
    <n v="0.55000000000000004"/>
    <n v="16.875"/>
    <n v="7.9750000000000005"/>
    <n v="89.08"/>
    <n v="24.85"/>
  </r>
  <r>
    <s v="10:06:52"/>
    <s v="571210-/5373"/>
    <s v="S"/>
    <x v="1"/>
    <s v="CCD"/>
    <s v="COMPLETED"/>
    <x v="12"/>
    <s v="11:55:25"/>
    <x v="5"/>
    <s v="LIMA"/>
    <s v="LIMA"/>
    <s v="Motocicleta"/>
    <x v="30"/>
    <n v="1.3099999999999996"/>
    <n v="3.75"/>
    <n v="4.5"/>
    <n v="0.55000000000000004"/>
    <n v="16.875"/>
    <n v="0.72049999999999981"/>
    <n v="206.56"/>
    <n v="17.595500000000001"/>
  </r>
  <r>
    <s v="10:08:02"/>
    <s v="56(-2*)13"/>
    <s v="S"/>
    <x v="1"/>
    <s v="COD"/>
    <s v="WAITING"/>
    <x v="12"/>
    <s v="11:39:20"/>
    <x v="5"/>
    <s v="LIMA"/>
    <s v="RIMAC"/>
    <s v="Motocicleta"/>
    <x v="729"/>
    <n v="11.23"/>
    <n v="3.75"/>
    <n v="4.5"/>
    <n v="0.55000000000000004"/>
    <n v="16.875"/>
    <n v="6.1765000000000008"/>
    <n v="169.67"/>
    <n v="23.051500000000001"/>
  </r>
  <r>
    <s v="10:08:28"/>
    <s v="736.011+5420"/>
    <s v="S"/>
    <x v="1"/>
    <s v="COD"/>
    <s v="COMPLETED"/>
    <x v="12"/>
    <s v="11:48:23"/>
    <x v="5"/>
    <s v="SAN ISIDRO"/>
    <s v="SAN ISIDRO"/>
    <s v="Motocicleta"/>
    <x v="1201"/>
    <n v="9.8000000000000007"/>
    <n v="3.75"/>
    <n v="4.5"/>
    <n v="0.55000000000000004"/>
    <n v="16.875"/>
    <n v="5.3900000000000006"/>
    <n v="167.38"/>
    <n v="22.265000000000001"/>
  </r>
  <r>
    <s v="10:16:09"/>
    <s v="9821+-+878"/>
    <s v="S"/>
    <x v="1"/>
    <s v="PAY"/>
    <s v="COMPLETED"/>
    <x v="12"/>
    <s v="12:44:02"/>
    <x v="7"/>
    <s v="INDEPENDENCIA"/>
    <s v="COMAS"/>
    <s v="Motocicleta"/>
    <x v="780"/>
    <n v="3.9000000000000004"/>
    <n v="3.75"/>
    <n v="4.5"/>
    <n v="0.55000000000000004"/>
    <n v="16.875"/>
    <n v="2.1450000000000005"/>
    <n v="209.11"/>
    <n v="19.02"/>
  </r>
  <r>
    <s v="10:25:05"/>
    <s v="407/002,2364"/>
    <s v="S"/>
    <x v="3"/>
    <s v="PAY"/>
    <s v="COMPLETED"/>
    <x v="12"/>
    <s v="12:31:12"/>
    <x v="7"/>
    <s v="LIMA"/>
    <s v="SANTIAGO DE SURCO"/>
    <s v="Motocicleta"/>
    <x v="892"/>
    <n v="3.2199999999999998"/>
    <n v="3"/>
    <n v="3.5"/>
    <n v="0.75"/>
    <n v="10.5"/>
    <n v="2.415"/>
    <n v="149.56"/>
    <n v="12.914999999999999"/>
  </r>
  <r>
    <s v="10:25:12"/>
    <s v="39021++2364"/>
    <s v="S"/>
    <x v="1"/>
    <s v="PAY"/>
    <s v="COMPLETED"/>
    <x v="12"/>
    <s v="11:09:23"/>
    <x v="5"/>
    <s v="SAN JUAN DE MIRAFLORES"/>
    <s v="SAN JUAN DE MIRAFLORES"/>
    <s v="Motocicleta"/>
    <x v="1025"/>
    <n v="11.31"/>
    <n v="3.75"/>
    <n v="4.5"/>
    <n v="0.55000000000000004"/>
    <n v="16.875"/>
    <n v="6.2205000000000004"/>
    <n v="196.15"/>
    <n v="23.095500000000001"/>
  </r>
  <r>
    <s v="10:25:33"/>
    <s v="509./),.2083"/>
    <s v="S"/>
    <x v="3"/>
    <s v="PAY"/>
    <s v="COMPLETED"/>
    <x v="12"/>
    <s v="11:36:21"/>
    <x v="5"/>
    <s v="LIMA"/>
    <s v="SANTIAGO DE SURCO"/>
    <s v="Motocicleta"/>
    <x v="1608"/>
    <n v="3.45"/>
    <n v="3"/>
    <n v="3.5"/>
    <n v="0.75"/>
    <n v="10.5"/>
    <n v="2.5875000000000004"/>
    <n v="113.76"/>
    <n v="13.0875"/>
  </r>
  <r>
    <s v="10:26:43"/>
    <s v="957-,2108798"/>
    <s v="S"/>
    <x v="3"/>
    <s v="PAY"/>
    <s v="COMPLETED"/>
    <x v="12"/>
    <s v="11:51:42"/>
    <x v="5"/>
    <s v="LIMA"/>
    <s v="SAN BORJA"/>
    <s v="Motocicleta"/>
    <x v="1131"/>
    <n v="0"/>
    <n v="3"/>
    <n v="3.5"/>
    <n v="0.75"/>
    <n v="4.55"/>
    <n v="0"/>
    <n v="143.46"/>
    <n v="4.55"/>
  </r>
  <r>
    <s v="10:27:31"/>
    <s v="4202,/115842"/>
    <s v="S"/>
    <x v="3"/>
    <s v="PAY"/>
    <s v="COMPLETED"/>
    <x v="12"/>
    <s v="10:53:00"/>
    <x v="4"/>
    <s v="LIMA"/>
    <s v="SANTIAGO DE SURCO"/>
    <s v="Motocicleta"/>
    <x v="62"/>
    <n v="5.09"/>
    <n v="3"/>
    <n v="3.5"/>
    <n v="0.75"/>
    <n v="10.5"/>
    <n v="3.8174999999999999"/>
    <n v="173"/>
    <n v="14.317499999999999"/>
  </r>
  <r>
    <s v="10:30:32"/>
    <s v="161+2-1)6182"/>
    <s v="S"/>
    <x v="1"/>
    <s v="PAY"/>
    <s v="COMPLETED"/>
    <x v="12"/>
    <s v="12:04:04"/>
    <x v="7"/>
    <s v="SAN JUAN DE MIRAFLORES"/>
    <s v="CHORRILLOS"/>
    <s v="Motocicleta"/>
    <x v="1613"/>
    <n v="14.059999999999999"/>
    <n v="3.75"/>
    <n v="4.5"/>
    <n v="0.55000000000000004"/>
    <n v="16.875"/>
    <n v="7.7329999999999997"/>
    <n v="102.83"/>
    <n v="24.608000000000001"/>
  </r>
  <r>
    <s v="10:30:57"/>
    <s v="207,/*021209"/>
    <s v="S"/>
    <x v="3"/>
    <s v="PAY"/>
    <s v="COMPLETED"/>
    <x v="12"/>
    <s v="11:47:35"/>
    <x v="5"/>
    <s v="LIMA"/>
    <s v="BRENA"/>
    <s v="Motocicleta"/>
    <x v="42"/>
    <n v="14.399999999999999"/>
    <n v="3"/>
    <n v="3.5"/>
    <n v="0.75"/>
    <n v="10.5"/>
    <n v="10.799999999999999"/>
    <n v="108.2"/>
    <n v="21.299999999999997"/>
  </r>
  <r>
    <s v="10:33:16"/>
    <s v="238-,.+22343"/>
    <s v="S"/>
    <x v="0"/>
    <s v="PAY"/>
    <s v="COMPLETED"/>
    <x v="6"/>
    <s v="17:40:22"/>
    <x v="13"/>
    <s v="SURQUILLO"/>
    <s v="CALLAO"/>
    <s v="Motocicleta"/>
    <x v="1672"/>
    <n v="14.04"/>
    <n v="2.5"/>
    <n v="3"/>
    <n v="1.2"/>
    <n v="7.5"/>
    <n v="16.847999999999999"/>
    <n v="12.73"/>
    <n v="24.347999999999999"/>
  </r>
  <r>
    <s v="10:33:16"/>
    <s v="173)//103174"/>
    <s v="S"/>
    <x v="1"/>
    <s v="PAY"/>
    <s v="IN_PROGRESS"/>
    <x v="12"/>
    <s v="11:08:49"/>
    <x v="5"/>
    <s v="SURQUILLO"/>
    <s v="CALLAO"/>
    <s v="Motocicleta"/>
    <x v="740"/>
    <n v="14.95"/>
    <n v="3.75"/>
    <n v="4.5"/>
    <n v="0.55000000000000004"/>
    <n v="16.875"/>
    <n v="8.2225000000000001"/>
    <n v="43.44"/>
    <n v="25.0975"/>
  </r>
  <r>
    <s v="10:33:33"/>
    <s v="185+/,/09224"/>
    <s v="S"/>
    <x v="1"/>
    <s v="PAY"/>
    <s v="FAILED"/>
    <x v="12"/>
    <s v="11:24:58"/>
    <x v="5"/>
    <s v="MIRAFLORES"/>
    <s v="SAN JUAN DE MIRAFLORES"/>
    <s v="Motocicleta"/>
    <x v="1420"/>
    <n v="14.530000000000001"/>
    <n v="3.75"/>
    <n v="4.5"/>
    <n v="0.55000000000000004"/>
    <n v="16.875"/>
    <n v="7.9915000000000012"/>
    <n v="122.01"/>
    <n v="24.866500000000002"/>
  </r>
  <r>
    <s v="10:34:02"/>
    <s v="76812+,.6977"/>
    <s v="S"/>
    <x v="1"/>
    <s v="PAY"/>
    <s v="COMPLETED"/>
    <x v="12"/>
    <s v="12:35:46"/>
    <x v="7"/>
    <s v="LIMA"/>
    <s v="LIMA"/>
    <s v="Motocicleta"/>
    <x v="425"/>
    <n v="11.62"/>
    <n v="3.75"/>
    <n v="4.5"/>
    <n v="0.55000000000000004"/>
    <n v="16.875"/>
    <n v="6.391"/>
    <n v="220.93"/>
    <n v="23.265999999999998"/>
  </r>
  <r>
    <s v="10:36:28"/>
    <s v="7210,)).658"/>
    <s v="S"/>
    <x v="1"/>
    <s v="PAY"/>
    <s v="COMPLETED"/>
    <x v="12"/>
    <s v="12:48:20"/>
    <x v="7"/>
    <s v="BELLAVISTA"/>
    <s v="CALLAO"/>
    <s v="Motocicleta"/>
    <x v="374"/>
    <n v="13.91"/>
    <n v="3.75"/>
    <n v="4.5"/>
    <n v="0.55000000000000004"/>
    <n v="16.875"/>
    <n v="7.650500000000001"/>
    <n v="92.92"/>
    <n v="24.525500000000001"/>
  </r>
  <r>
    <s v="10:36:36"/>
    <s v="677++/,)9827"/>
    <s v="S"/>
    <x v="1"/>
    <s v="PAY"/>
    <s v="COMPLETED"/>
    <x v="12"/>
    <s v="11:58:48"/>
    <x v="5"/>
    <s v="PUEBLO LIBRE"/>
    <s v="SAN BORJA"/>
    <s v="Motocicleta"/>
    <x v="892"/>
    <n v="2.4699999999999998"/>
    <n v="3.75"/>
    <n v="4.5"/>
    <n v="0.55000000000000004"/>
    <n v="16.875"/>
    <n v="1.3585"/>
    <n v="241.83"/>
    <n v="18.233499999999999"/>
  </r>
  <r>
    <s v="10:39:58"/>
    <s v="2172+1(,7244"/>
    <s v="S"/>
    <x v="1"/>
    <s v="PAY"/>
    <s v="COMPLETED"/>
    <x v="12"/>
    <s v="11:02:33"/>
    <x v="5"/>
    <s v="PUEBLO LIBRE"/>
    <s v="CALLAO"/>
    <s v="Motocicleta"/>
    <x v="1254"/>
    <n v="5.2200000000000006"/>
    <n v="3.75"/>
    <n v="4.5"/>
    <n v="0.55000000000000004"/>
    <n v="16.875"/>
    <n v="2.8710000000000004"/>
    <n v="221.68"/>
    <n v="19.746000000000002"/>
  </r>
  <r>
    <s v="10:40:58"/>
    <s v="864.0+-*4212"/>
    <s v="S"/>
    <x v="1"/>
    <s v="PAY"/>
    <s v="COMPLETED"/>
    <x v="12"/>
    <s v="12:46:09"/>
    <x v="7"/>
    <s v="MIRAFLORES"/>
    <s v="SAN JUAN DE MIRAFLORES"/>
    <s v="Motocicleta"/>
    <x v="74"/>
    <n v="0.90000000000000036"/>
    <n v="3.75"/>
    <n v="4.5"/>
    <n v="0.55000000000000004"/>
    <n v="16.875"/>
    <n v="0.49500000000000022"/>
    <n v="80.33"/>
    <n v="17.37"/>
  </r>
  <r>
    <s v="10:42:20"/>
    <s v="987,-(+01111"/>
    <s v="S"/>
    <x v="1"/>
    <s v="PAY"/>
    <s v="COMPLETED"/>
    <x v="12"/>
    <s v="13:13:56"/>
    <x v="3"/>
    <s v="ATE"/>
    <s v="ATE"/>
    <s v="Motocicleta"/>
    <x v="1079"/>
    <n v="7.42"/>
    <n v="3.75"/>
    <n v="4.5"/>
    <n v="0.55000000000000004"/>
    <n v="16.875"/>
    <n v="4.0810000000000004"/>
    <n v="229.47"/>
    <n v="20.956"/>
  </r>
  <r>
    <s v="10:44:33"/>
    <s v="958(*-0.1053"/>
    <s v="S"/>
    <x v="1"/>
    <s v="PAY"/>
    <s v="FAILED"/>
    <x v="12"/>
    <s v="11:37:00"/>
    <x v="5"/>
    <s v="INDEPENDENCIA"/>
    <s v="INDEPENDENCIA"/>
    <s v="Motocicleta"/>
    <x v="7"/>
    <n v="11.87"/>
    <n v="3.75"/>
    <n v="4.5"/>
    <n v="0.55000000000000004"/>
    <n v="16.875"/>
    <n v="6.5285000000000002"/>
    <n v="220.78"/>
    <n v="23.403500000000001"/>
  </r>
  <r>
    <s v="10:48:15"/>
    <s v="656+*+/)1283"/>
    <s v="M"/>
    <x v="1"/>
    <s v="PAY"/>
    <s v="COMPLETED"/>
    <x v="12"/>
    <s v="11:37:07"/>
    <x v="5"/>
    <s v="SANTIAGO DE SURCO"/>
    <s v="SANTIAGO DE SURCO"/>
    <s v="Motocicleta"/>
    <x v="692"/>
    <n v="1.7400000000000002"/>
    <n v="3.75"/>
    <n v="4.5"/>
    <n v="0.55000000000000004"/>
    <n v="16.875"/>
    <n v="0.95700000000000018"/>
    <n v="136.85"/>
    <n v="17.832000000000001"/>
  </r>
  <r>
    <s v="10:48:15"/>
    <s v="377-/-*+1664"/>
    <s v="M"/>
    <x v="1"/>
    <s v="PAY"/>
    <s v="COMPLETED"/>
    <x v="12"/>
    <s v="12:51:55"/>
    <x v="7"/>
    <s v="SANTIAGO DE SURCO"/>
    <s v="LA MOLINA"/>
    <s v="Motocicleta"/>
    <x v="1793"/>
    <n v="5.1300000000000008"/>
    <n v="3.75"/>
    <n v="4.5"/>
    <n v="0.55000000000000004"/>
    <n v="16.875"/>
    <n v="2.8215000000000008"/>
    <n v="236.35"/>
    <n v="19.6965"/>
  </r>
  <r>
    <s v="10:48:15"/>
    <s v="7142.21.3409"/>
    <s v="S"/>
    <x v="1"/>
    <s v="PAY"/>
    <s v="COMPLETED"/>
    <x v="12"/>
    <s v="12:22:32"/>
    <x v="7"/>
    <s v="SANTIAGO DE SURCO"/>
    <s v="SAN MIGUEL"/>
    <s v="Motocicleta"/>
    <x v="1475"/>
    <n v="1.8100000000000005"/>
    <n v="3.75"/>
    <n v="4.5"/>
    <n v="0.55000000000000004"/>
    <n v="16.875"/>
    <n v="0.99550000000000038"/>
    <n v="64.37"/>
    <n v="17.8705"/>
  </r>
  <r>
    <s v="10:48:15"/>
    <s v="4901((.*3173"/>
    <s v="S"/>
    <x v="1"/>
    <s v="PAY"/>
    <s v="COMPLETED"/>
    <x v="12"/>
    <s v="11:15:51"/>
    <x v="5"/>
    <s v="SANTIAGO DE SURCO"/>
    <s v="LA MOLINA"/>
    <s v="Motocicleta"/>
    <x v="1290"/>
    <n v="10.97"/>
    <n v="3.75"/>
    <n v="4.5"/>
    <n v="0.55000000000000004"/>
    <n v="16.875"/>
    <n v="6.033500000000001"/>
    <n v="109.82"/>
    <n v="22.9085"/>
  </r>
  <r>
    <s v="10:48:15"/>
    <s v="369(+2/.3962"/>
    <s v="S"/>
    <x v="1"/>
    <s v="PAY"/>
    <s v="COMPLETED"/>
    <x v="12"/>
    <s v="11:07:49"/>
    <x v="5"/>
    <s v="SANTIAGO DE SURCO"/>
    <s v="SANTIAGO DE SURCO"/>
    <s v="Motocicleta"/>
    <x v="488"/>
    <n v="11.49"/>
    <n v="3.75"/>
    <n v="4.5"/>
    <n v="0.55000000000000004"/>
    <n v="16.875"/>
    <n v="6.3195000000000006"/>
    <n v="180.43"/>
    <n v="23.194500000000001"/>
  </r>
  <r>
    <s v="10:48:15"/>
    <s v="2701+*(3412"/>
    <s v="S"/>
    <x v="1"/>
    <s v="PAY"/>
    <s v="COMPLETED"/>
    <x v="12"/>
    <s v="13:14:07"/>
    <x v="3"/>
    <s v="SANTIAGO DE SURCO"/>
    <s v="LIMA"/>
    <s v="Motocicleta"/>
    <x v="1260"/>
    <n v="0.18000000000000016"/>
    <n v="3.75"/>
    <n v="4.5"/>
    <n v="0.55000000000000004"/>
    <n v="16.875"/>
    <n v="9.9000000000000102E-2"/>
    <n v="132.29"/>
    <n v="16.974"/>
  </r>
  <r>
    <s v="10:48:15"/>
    <s v="571,*(//1567"/>
    <s v="S"/>
    <x v="1"/>
    <s v="PAY"/>
    <s v="COMPLETED"/>
    <x v="12"/>
    <s v="11:30:23"/>
    <x v="5"/>
    <s v="SANTIAGO DE SURCO"/>
    <s v="LA VICTORIA"/>
    <s v="Motocicleta"/>
    <x v="1794"/>
    <n v="9.67"/>
    <n v="3.75"/>
    <n v="4.5"/>
    <n v="0.55000000000000004"/>
    <n v="16.875"/>
    <n v="5.3185000000000002"/>
    <n v="179.93"/>
    <n v="22.1935"/>
  </r>
  <r>
    <s v="10:48:15"/>
    <s v="329-*,0+5956"/>
    <s v="S"/>
    <x v="1"/>
    <s v="PAY"/>
    <s v="FAILED"/>
    <x v="12"/>
    <s v="12:35:58"/>
    <x v="7"/>
    <s v="SURQUILLO"/>
    <s v="COMAS"/>
    <s v="Motocicleta"/>
    <x v="1696"/>
    <n v="0"/>
    <n v="3.75"/>
    <n v="4.5"/>
    <n v="0.55000000000000004"/>
    <n v="6.3449999999999998"/>
    <n v="0"/>
    <n v="215.05"/>
    <n v="6.3449999999999998"/>
  </r>
  <r>
    <s v="10:48:15"/>
    <s v="631*+,.+990"/>
    <s v="S"/>
    <x v="1"/>
    <s v="PAY"/>
    <s v="COMPLETED"/>
    <x v="6"/>
    <s v="14:23:05"/>
    <x v="9"/>
    <s v="SURQUILLO"/>
    <s v="COMAS"/>
    <s v="Motocicleta"/>
    <x v="1118"/>
    <n v="12"/>
    <n v="3.75"/>
    <n v="4.5"/>
    <n v="0.55000000000000004"/>
    <n v="16.875"/>
    <n v="6.6000000000000005"/>
    <n v="145.47999999999999"/>
    <n v="23.475000000000001"/>
  </r>
  <r>
    <s v="10:48:15"/>
    <s v="994).22+953"/>
    <s v="S"/>
    <x v="1"/>
    <s v="PAY"/>
    <s v="COMPLETED"/>
    <x v="12"/>
    <s v="13:35:28"/>
    <x v="3"/>
    <s v="SANTIAGO DE SURCO"/>
    <s v="VENTANILLA"/>
    <s v="Motocicleta"/>
    <x v="401"/>
    <n v="7.92"/>
    <n v="3.75"/>
    <n v="4.5"/>
    <n v="0.55000000000000004"/>
    <n v="16.875"/>
    <n v="4.3559999999999999"/>
    <n v="134.78"/>
    <n v="21.231000000000002"/>
  </r>
  <r>
    <s v="10:51:15"/>
    <s v="72710,,(2561"/>
    <s v="S"/>
    <x v="1"/>
    <s v="PAY"/>
    <s v="FAILED"/>
    <x v="12"/>
    <s v="16:45:39"/>
    <x v="2"/>
    <s v="LIMA"/>
    <s v="LA VICTORIA"/>
    <s v="Motocicleta"/>
    <x v="1619"/>
    <n v="11.53"/>
    <n v="3.75"/>
    <n v="4.5"/>
    <n v="0.55000000000000004"/>
    <n v="16.875"/>
    <n v="6.3414999999999999"/>
    <n v="82.13"/>
    <n v="23.2165"/>
  </r>
  <r>
    <s v="10:52:48"/>
    <s v="8252+)113205"/>
    <s v="S"/>
    <x v="1"/>
    <s v="PAY"/>
    <s v="COMPLETED"/>
    <x v="12"/>
    <s v="11:59:59"/>
    <x v="5"/>
    <s v="BRENA"/>
    <s v="CALLAO"/>
    <s v="Motocicleta"/>
    <x v="1795"/>
    <n v="13.329999999999998"/>
    <n v="3.75"/>
    <n v="4.5"/>
    <n v="0.55000000000000004"/>
    <n v="16.875"/>
    <n v="7.3314999999999992"/>
    <n v="85.8"/>
    <n v="24.206499999999998"/>
  </r>
  <r>
    <s v="10:53:29"/>
    <s v="59/*.,18252"/>
    <s v="S"/>
    <x v="1"/>
    <s v="PAY"/>
    <s v="FAILED"/>
    <x v="12"/>
    <s v="11:37:04"/>
    <x v="5"/>
    <s v="INDEPENDENCIA"/>
    <s v="SAN MARTIN DE PORRES"/>
    <s v="Motocicleta"/>
    <x v="128"/>
    <n v="15.559999999999999"/>
    <n v="3.75"/>
    <n v="4.5"/>
    <n v="0.55000000000000004"/>
    <n v="16.875"/>
    <n v="8.5579999999999998"/>
    <n v="216.72"/>
    <n v="25.433"/>
  </r>
  <r>
    <s v="10:53:48"/>
    <s v="228,121-6676"/>
    <s v="S"/>
    <x v="1"/>
    <s v="PAY"/>
    <s v="COMPLETED"/>
    <x v="12"/>
    <s v="16:01:02"/>
    <x v="2"/>
    <s v="LIMA"/>
    <s v="BRENA"/>
    <s v="Motocicleta"/>
    <x v="1678"/>
    <n v="6.0600000000000005"/>
    <n v="3.75"/>
    <n v="4.5"/>
    <n v="0.55000000000000004"/>
    <n v="16.875"/>
    <n v="3.3330000000000006"/>
    <n v="120.07"/>
    <n v="20.208000000000002"/>
  </r>
  <r>
    <s v="10:55:13"/>
    <s v="4151/+0+2045"/>
    <s v="S"/>
    <x v="1"/>
    <s v="PAY"/>
    <s v="WAITING"/>
    <x v="12"/>
    <s v="13:13:39"/>
    <x v="3"/>
    <s v="LIMA"/>
    <s v="LIMA"/>
    <s v="Motocicleta"/>
    <x v="1388"/>
    <n v="6.2899999999999991"/>
    <n v="3.75"/>
    <n v="4.5"/>
    <n v="0.55000000000000004"/>
    <n v="16.875"/>
    <n v="3.4594999999999998"/>
    <n v="21.29"/>
    <n v="20.334499999999998"/>
  </r>
  <r>
    <s v="10:56:07"/>
    <s v="314(2(+/1527"/>
    <s v="S"/>
    <x v="1"/>
    <s v="PAY"/>
    <s v="COMPLETED"/>
    <x v="12"/>
    <s v="12:10:31"/>
    <x v="7"/>
    <s v="BELLAVISTA"/>
    <s v="INDEPENDENCIA"/>
    <s v="Motocicleta"/>
    <x v="1665"/>
    <n v="4.6099999999999994"/>
    <n v="3.75"/>
    <n v="4.5"/>
    <n v="0.55000000000000004"/>
    <n v="16.875"/>
    <n v="2.5354999999999999"/>
    <n v="42.74"/>
    <n v="19.410499999999999"/>
  </r>
  <r>
    <s v="10:58:59"/>
    <s v="125,+./16851"/>
    <s v="S"/>
    <x v="1"/>
    <s v="PAY"/>
    <s v="COMPLETED"/>
    <x v="12"/>
    <s v="11:22:26"/>
    <x v="5"/>
    <s v="SAN JUAN DE MIRAFLORES"/>
    <s v="SAN JUAN DE MIRAFLORES"/>
    <s v="Motocicleta"/>
    <x v="1465"/>
    <n v="11.16"/>
    <n v="3.75"/>
    <n v="4.5"/>
    <n v="0.55000000000000004"/>
    <n v="16.875"/>
    <n v="6.1380000000000008"/>
    <n v="114.97"/>
    <n v="23.013000000000002"/>
  </r>
  <r>
    <s v="11:00:28"/>
    <s v="244.10-/9567"/>
    <s v="S"/>
    <x v="1"/>
    <s v="PAY"/>
    <s v="COMPLETED"/>
    <x v="12"/>
    <s v="14:46:50"/>
    <x v="9"/>
    <s v="INDEPENDENCIA"/>
    <s v="SAN MARTIN DE PORRES"/>
    <s v="Motocicleta"/>
    <x v="1128"/>
    <n v="0"/>
    <n v="3.75"/>
    <n v="4.5"/>
    <n v="0.55000000000000004"/>
    <n v="9.09"/>
    <n v="0"/>
    <n v="124.28"/>
    <n v="9.09"/>
  </r>
  <r>
    <s v="11:03:12"/>
    <s v="633//1/*7189"/>
    <s v="S"/>
    <x v="1"/>
    <s v="PAY"/>
    <s v="COMPLETED"/>
    <x v="12"/>
    <s v="13:14:56"/>
    <x v="3"/>
    <s v="SAN JUAN DE MIRAFLORES"/>
    <s v="CHORRILLOS"/>
    <s v="Motocicleta"/>
    <x v="1785"/>
    <n v="12.899999999999999"/>
    <n v="3.75"/>
    <n v="4.5"/>
    <n v="0.55000000000000004"/>
    <n v="16.875"/>
    <n v="7.0949999999999998"/>
    <n v="110.78"/>
    <n v="23.97"/>
  </r>
  <r>
    <s v="11:04:29"/>
    <s v="587+2+0,153"/>
    <s v="S"/>
    <x v="1"/>
    <s v="CCD"/>
    <s v="FAILED"/>
    <x v="12"/>
    <s v="11:12:41"/>
    <x v="5"/>
    <s v="SAN JUAN DE LURIGANCHO"/>
    <s v="EL AGUSTINO"/>
    <s v="Motocicleta"/>
    <x v="139"/>
    <n v="15.46"/>
    <n v="3.75"/>
    <n v="4.5"/>
    <n v="0.55000000000000004"/>
    <n v="16.875"/>
    <n v="8.5030000000000019"/>
    <n v="42.73"/>
    <n v="25.378"/>
  </r>
  <r>
    <s v="11:07:32"/>
    <s v="766)++12391"/>
    <s v="S"/>
    <x v="1"/>
    <s v="PAY"/>
    <s v="COMPLETED"/>
    <x v="12"/>
    <s v="12:54:08"/>
    <x v="7"/>
    <s v="LIMA"/>
    <s v="SURQUILLO"/>
    <s v="Motocicleta"/>
    <x v="1569"/>
    <n v="13.04"/>
    <n v="3.75"/>
    <n v="4.5"/>
    <n v="0.55000000000000004"/>
    <n v="16.875"/>
    <n v="7.1719999999999997"/>
    <n v="89.43"/>
    <n v="24.047000000000001"/>
  </r>
  <r>
    <s v="11:08:56"/>
    <s v="411,./*)2514"/>
    <s v="S"/>
    <x v="1"/>
    <s v="PAY"/>
    <s v="COMPLETED"/>
    <x v="12"/>
    <s v="12:55:47"/>
    <x v="7"/>
    <s v="SAN JUAN DE LURIGANCHO"/>
    <s v="SAN JUAN DE LURIGANCHO"/>
    <s v="Motocicleta"/>
    <x v="1202"/>
    <n v="0"/>
    <n v="3.75"/>
    <n v="4.5"/>
    <n v="0.55000000000000004"/>
    <n v="15.57"/>
    <n v="0"/>
    <n v="210.05"/>
    <n v="15.57"/>
  </r>
  <r>
    <s v="11:11:05"/>
    <s v="14//1.*7436"/>
    <s v="S"/>
    <x v="1"/>
    <s v="PAY"/>
    <s v="COMPLETED"/>
    <x v="12"/>
    <s v="12:48:02"/>
    <x v="7"/>
    <s v="CHORRILLOS"/>
    <s v="CHORRILLOS"/>
    <s v="Motocicleta"/>
    <x v="369"/>
    <n v="12.940000000000001"/>
    <n v="3.75"/>
    <n v="4.5"/>
    <n v="0.55000000000000004"/>
    <n v="16.875"/>
    <n v="7.1170000000000009"/>
    <n v="64.069999999999993"/>
    <n v="23.992000000000001"/>
  </r>
  <r>
    <s v="11:11:40"/>
    <s v="531(-0+13399"/>
    <s v="S"/>
    <x v="1"/>
    <s v="PAY"/>
    <s v="COMPLETED"/>
    <x v="12"/>
    <s v="12:17:07"/>
    <x v="7"/>
    <s v="MIRAFLORES"/>
    <s v="SAN JUAN DE MIRAFLORES"/>
    <s v="Motocicleta"/>
    <x v="1428"/>
    <n v="0"/>
    <n v="3.75"/>
    <n v="4.5"/>
    <n v="0.55000000000000004"/>
    <n v="15.614999999999998"/>
    <n v="0"/>
    <n v="138.35"/>
    <n v="15.614999999999998"/>
  </r>
  <r>
    <s v="11:11:56"/>
    <s v="403112-/8114"/>
    <s v="S"/>
    <x v="1"/>
    <s v="PAY"/>
    <s v="COMPLETED"/>
    <x v="12"/>
    <s v="16:14:40"/>
    <x v="2"/>
    <s v="LIMA"/>
    <s v="LIMA"/>
    <s v="Motocicleta"/>
    <x v="538"/>
    <n v="0"/>
    <n v="3.75"/>
    <n v="4.5"/>
    <n v="0.55000000000000004"/>
    <n v="5.4450000000000003"/>
    <n v="0"/>
    <n v="107.83"/>
    <n v="5.4450000000000003"/>
  </r>
  <r>
    <s v="11:12:10"/>
    <s v="336/-//07288"/>
    <s v="S"/>
    <x v="1"/>
    <s v="PAY"/>
    <s v="COMPLETED"/>
    <x v="12"/>
    <s v="12:19:20"/>
    <x v="7"/>
    <s v="SURQUILLO"/>
    <s v="SURQUILLO"/>
    <s v="Motocicleta"/>
    <x v="889"/>
    <n v="9.99"/>
    <n v="3.75"/>
    <n v="4.5"/>
    <n v="0.55000000000000004"/>
    <n v="16.875"/>
    <n v="5.4945000000000004"/>
    <n v="150.13999999999999"/>
    <n v="22.369500000000002"/>
  </r>
  <r>
    <s v="11:12:25"/>
    <s v="11*-(/14358"/>
    <s v="S"/>
    <x v="1"/>
    <s v="COD"/>
    <s v="COMPLETED"/>
    <x v="12"/>
    <s v="12:19:08"/>
    <x v="7"/>
    <s v="SANTA ANITA"/>
    <s v="SANTA ANITA"/>
    <s v="Motocicleta"/>
    <x v="1680"/>
    <n v="10.49"/>
    <n v="3.75"/>
    <n v="4.5"/>
    <n v="0.55000000000000004"/>
    <n v="16.875"/>
    <n v="5.7695000000000007"/>
    <n v="86.48"/>
    <n v="22.644500000000001"/>
  </r>
  <r>
    <s v="11:12:45"/>
    <s v="943+02-(2354"/>
    <s v="S"/>
    <x v="1"/>
    <s v="PAY"/>
    <s v="WAITING"/>
    <x v="12"/>
    <s v="14:33:48"/>
    <x v="9"/>
    <s v="INDEPENDENCIA"/>
    <s v="MAGDALENA DEL MAR"/>
    <s v="Motocicleta"/>
    <x v="950"/>
    <n v="17.21"/>
    <n v="3.75"/>
    <n v="4.5"/>
    <n v="0.55000000000000004"/>
    <n v="16.875"/>
    <n v="9.4655000000000005"/>
    <n v="98.34"/>
    <n v="26.340499999999999"/>
  </r>
  <r>
    <s v="11:13:03"/>
    <s v="73310(()508"/>
    <s v="S"/>
    <x v="1"/>
    <s v="PAY"/>
    <s v="COMPLETED"/>
    <x v="12"/>
    <s v="13:12:18"/>
    <x v="3"/>
    <s v="CHORRILLOS"/>
    <s v="CHORRILLOS"/>
    <s v="Motocicleta"/>
    <x v="1648"/>
    <n v="9.2799999999999994"/>
    <n v="3.75"/>
    <n v="4.5"/>
    <n v="0.55000000000000004"/>
    <n v="16.875"/>
    <n v="5.1040000000000001"/>
    <n v="130.41999999999999"/>
    <n v="21.978999999999999"/>
  </r>
  <r>
    <s v="11:15:16"/>
    <s v="748((.)08401"/>
    <s v="S"/>
    <x v="3"/>
    <s v="PAY"/>
    <s v="COMPLETED"/>
    <x v="12"/>
    <s v="11:50:44"/>
    <x v="5"/>
    <s v="LIMA"/>
    <s v="JESUS MARIA"/>
    <s v="Motocicleta"/>
    <x v="298"/>
    <n v="7.25"/>
    <n v="3"/>
    <n v="3.5"/>
    <n v="0.75"/>
    <n v="10.5"/>
    <n v="5.4375"/>
    <n v="150.47999999999999"/>
    <n v="15.9375"/>
  </r>
  <r>
    <s v="11:17:25"/>
    <s v="596..,)(4021"/>
    <s v="S"/>
    <x v="1"/>
    <s v="COD"/>
    <s v="COMPLETED"/>
    <x v="12"/>
    <s v="12:41:55"/>
    <x v="7"/>
    <s v="CHORRILLOS"/>
    <s v="CHORRILLOS"/>
    <s v="Motocicleta"/>
    <x v="1238"/>
    <n v="3.99"/>
    <n v="3.75"/>
    <n v="4.5"/>
    <n v="0.55000000000000004"/>
    <n v="16.875"/>
    <n v="2.1945000000000001"/>
    <n v="136.01"/>
    <n v="19.069500000000001"/>
  </r>
  <r>
    <s v="11:17:48"/>
    <s v="589*,00*8012"/>
    <s v="S"/>
    <x v="1"/>
    <s v="PAY"/>
    <s v="FAILED"/>
    <x v="12"/>
    <s v="11:39:18"/>
    <x v="5"/>
    <s v="SANTA ANITA"/>
    <s v="SANTA ANITA"/>
    <s v="Motocicleta"/>
    <x v="1760"/>
    <n v="1.2599999999999998"/>
    <n v="3.75"/>
    <n v="4.5"/>
    <n v="0.55000000000000004"/>
    <n v="16.875"/>
    <n v="0.69299999999999995"/>
    <n v="77.8"/>
    <n v="17.568000000000001"/>
  </r>
  <r>
    <s v="11:18:12"/>
    <s v="783.2,)08404"/>
    <s v="S"/>
    <x v="1"/>
    <s v="CCD"/>
    <s v="COMPLETED"/>
    <x v="12"/>
    <s v="13:56:00"/>
    <x v="3"/>
    <s v="JESUS MARIA"/>
    <s v="SAN ISIDRO"/>
    <s v="Motocicleta"/>
    <x v="1395"/>
    <n v="16.2"/>
    <n v="3.75"/>
    <n v="4.5"/>
    <n v="0.55000000000000004"/>
    <n v="16.875"/>
    <n v="8.91"/>
    <n v="97.4"/>
    <n v="25.785"/>
  </r>
  <r>
    <s v="11:18:23"/>
    <s v="333(,0)+2234"/>
    <s v="S"/>
    <x v="1"/>
    <s v="PAY"/>
    <s v="COMPLETED"/>
    <x v="12"/>
    <s v="13:00:30"/>
    <x v="3"/>
    <s v="SAN MARTIN DE PORRES"/>
    <s v="LOS OLIVOS"/>
    <s v="Motocicleta"/>
    <x v="1436"/>
    <n v="11.8"/>
    <n v="3.75"/>
    <n v="4.5"/>
    <n v="0.55000000000000004"/>
    <n v="16.875"/>
    <n v="6.4900000000000011"/>
    <n v="200.28"/>
    <n v="23.365000000000002"/>
  </r>
  <r>
    <s v="11:18:39"/>
    <s v="558/1.1-3343"/>
    <s v="S"/>
    <x v="1"/>
    <s v="PAY"/>
    <s v="COMPLETED"/>
    <x v="12"/>
    <s v="13:35:05"/>
    <x v="3"/>
    <s v="VILLA EL SALVADOR"/>
    <s v="VILLA MARIA DEL TRIUNFO"/>
    <s v="Motocicleta"/>
    <x v="483"/>
    <n v="2.1100000000000003"/>
    <n v="3.75"/>
    <n v="4.5"/>
    <n v="0.55000000000000004"/>
    <n v="16.875"/>
    <n v="1.1605000000000003"/>
    <n v="104.78"/>
    <n v="18.035499999999999"/>
  </r>
  <r>
    <s v="11:18:52"/>
    <s v="318.)-,/1206"/>
    <s v="S"/>
    <x v="1"/>
    <s v="PAY"/>
    <s v="FAILED"/>
    <x v="12"/>
    <s v="13:12:49"/>
    <x v="3"/>
    <s v="SAN BORJA"/>
    <s v="SANTIAGO DE SURCO"/>
    <s v="Motocicleta"/>
    <x v="523"/>
    <n v="8.9700000000000006"/>
    <n v="3.75"/>
    <n v="4.5"/>
    <n v="0.55000000000000004"/>
    <n v="16.875"/>
    <n v="4.9335000000000004"/>
    <n v="233.91"/>
    <n v="21.808500000000002"/>
  </r>
  <r>
    <s v="11:19:11"/>
    <s v="6960+0-(2011"/>
    <s v="S"/>
    <x v="1"/>
    <s v="CCD"/>
    <s v="FAILED"/>
    <x v="12"/>
    <s v="14:53:42"/>
    <x v="9"/>
    <s v="LIMA"/>
    <s v="LA VICTORIA"/>
    <s v="Motocicleta"/>
    <x v="1674"/>
    <n v="3.63"/>
    <n v="3.75"/>
    <n v="4.5"/>
    <n v="0.55000000000000004"/>
    <n v="16.875"/>
    <n v="1.9965000000000002"/>
    <n v="6.88"/>
    <n v="18.871500000000001"/>
  </r>
  <r>
    <s v="11:19:50"/>
    <s v="975//2+-504"/>
    <s v="S"/>
    <x v="1"/>
    <s v="PAY"/>
    <s v="COMPLETED"/>
    <x v="12"/>
    <s v="11:44:27"/>
    <x v="5"/>
    <s v="BRENA"/>
    <s v="MIRAFLORES"/>
    <s v="Motocicleta"/>
    <x v="111"/>
    <n v="7.9499999999999993"/>
    <n v="3.75"/>
    <n v="4.5"/>
    <n v="0.55000000000000004"/>
    <n v="16.875"/>
    <n v="4.3724999999999996"/>
    <n v="227.72"/>
    <n v="21.247499999999999"/>
  </r>
  <r>
    <s v="11:20:02"/>
    <s v="875.)1-.4154"/>
    <s v="S"/>
    <x v="3"/>
    <s v="PAY"/>
    <s v="COMPLETED"/>
    <x v="12"/>
    <s v="11:46:53"/>
    <x v="5"/>
    <s v="LIMA"/>
    <s v="LINCE"/>
    <s v="Motocicleta"/>
    <x v="807"/>
    <n v="1.71"/>
    <n v="3"/>
    <n v="3.5"/>
    <n v="0.75"/>
    <n v="10.5"/>
    <n v="1.2825"/>
    <n v="217.56"/>
    <n v="11.782500000000001"/>
  </r>
  <r>
    <s v="11:20:32"/>
    <s v="225,)21/6212"/>
    <s v="S"/>
    <x v="1"/>
    <s v="COD"/>
    <s v="COMPLETED"/>
    <x v="12"/>
    <s v="17:01:02"/>
    <x v="13"/>
    <s v="ATE"/>
    <s v="ATE"/>
    <s v="Motocicleta"/>
    <x v="1796"/>
    <n v="5.92"/>
    <n v="3.75"/>
    <n v="4.5"/>
    <n v="0.55000000000000004"/>
    <n v="16.875"/>
    <n v="3.2560000000000002"/>
    <n v="244.3"/>
    <n v="20.131"/>
  </r>
  <r>
    <s v="11:21:25"/>
    <s v="446,.+)29939"/>
    <s v="S"/>
    <x v="1"/>
    <s v="PAY"/>
    <s v="COMPLETED"/>
    <x v="12"/>
    <s v="14:00:54"/>
    <x v="9"/>
    <s v="SANTIAGO DE SURCO"/>
    <s v="SANTIAGO DE SURCO"/>
    <s v="Motocicleta"/>
    <x v="1026"/>
    <n v="5.9700000000000006"/>
    <n v="3.75"/>
    <n v="4.5"/>
    <n v="0.55000000000000004"/>
    <n v="16.875"/>
    <n v="3.2835000000000005"/>
    <n v="195.72"/>
    <n v="20.1585"/>
  </r>
  <r>
    <s v="11:21:39"/>
    <s v="263.).//6867"/>
    <s v="S"/>
    <x v="0"/>
    <s v="PAY"/>
    <s v="WAITING"/>
    <x v="12"/>
    <s v="12:15:17"/>
    <x v="7"/>
    <s v="ATE"/>
    <s v="SANTIAGO DE SURCO"/>
    <s v="Motocicleta"/>
    <x v="500"/>
    <n v="12.99"/>
    <n v="2.5"/>
    <n v="3"/>
    <n v="1.2"/>
    <n v="7.5"/>
    <n v="15.587999999999999"/>
    <n v="173.21"/>
    <n v="23.088000000000001"/>
  </r>
  <r>
    <s v="11:21:45"/>
    <s v="90,+2-(6913"/>
    <s v="S"/>
    <x v="3"/>
    <s v="PAY"/>
    <s v="COMPLETED"/>
    <x v="12"/>
    <s v="13:49:59"/>
    <x v="3"/>
    <s v="SURQUILLO"/>
    <s v="MIRAFLORES"/>
    <s v="Motocicleta"/>
    <x v="1353"/>
    <n v="12.29"/>
    <n v="3"/>
    <n v="3.5"/>
    <n v="0.75"/>
    <n v="10.5"/>
    <n v="9.2174999999999994"/>
    <n v="31.4"/>
    <n v="19.717500000000001"/>
  </r>
  <r>
    <s v="11:22:42"/>
    <s v="974--+-,1027"/>
    <s v="S"/>
    <x v="3"/>
    <s v="PAY"/>
    <s v="COMPLETED"/>
    <x v="12"/>
    <s v="13:50:07"/>
    <x v="3"/>
    <s v="SURQUILLO"/>
    <s v="MIRAFLORES"/>
    <s v="Motocicleta"/>
    <x v="634"/>
    <n v="3.5600000000000005"/>
    <n v="3"/>
    <n v="3.5"/>
    <n v="0.75"/>
    <n v="10.5"/>
    <n v="2.6700000000000004"/>
    <n v="244.32"/>
    <n v="13.17"/>
  </r>
  <r>
    <s v="11:23:10"/>
    <s v="501.1+,,6109"/>
    <s v="S"/>
    <x v="1"/>
    <s v="PAY"/>
    <s v="COMPLETED"/>
    <x v="12"/>
    <s v="16:22:26"/>
    <x v="2"/>
    <s v="LIMA"/>
    <s v="LIMA"/>
    <s v="Motocicleta"/>
    <x v="1630"/>
    <n v="4.8900000000000006"/>
    <n v="3.75"/>
    <n v="4.5"/>
    <n v="0.55000000000000004"/>
    <n v="16.875"/>
    <n v="2.6895000000000007"/>
    <n v="117.54"/>
    <n v="19.564500000000002"/>
  </r>
  <r>
    <s v="11:32:03"/>
    <s v="366+1)/,6358"/>
    <s v="S"/>
    <x v="3"/>
    <s v="PAY"/>
    <s v="COMPLETED"/>
    <x v="12"/>
    <s v="11:46:18"/>
    <x v="5"/>
    <s v="LIMA"/>
    <s v="SAN ISIDRO"/>
    <s v="Motocicleta"/>
    <x v="1496"/>
    <n v="14.29"/>
    <n v="3"/>
    <n v="3.5"/>
    <n v="0.75"/>
    <n v="10.5"/>
    <n v="10.717499999999999"/>
    <n v="230.3"/>
    <n v="21.217500000000001"/>
  </r>
  <r>
    <s v="11:32:28"/>
    <s v="394/)..22055"/>
    <s v="S"/>
    <x v="1"/>
    <s v="PAY"/>
    <s v="COMPLETED"/>
    <x v="12"/>
    <s v="12:20:30"/>
    <x v="7"/>
    <s v="SANTIAGO DE SURCO"/>
    <s v="SAN JUAN DE MIRAFLORES"/>
    <s v="Motocicleta"/>
    <x v="472"/>
    <n v="1.9299999999999997"/>
    <n v="3.75"/>
    <n v="4.5"/>
    <n v="0.55000000000000004"/>
    <n v="16.875"/>
    <n v="1.0614999999999999"/>
    <n v="61.31"/>
    <n v="17.936499999999999"/>
  </r>
  <r>
    <s v="11:32:54"/>
    <s v="7372220*7778"/>
    <s v="S"/>
    <x v="1"/>
    <s v="PAY"/>
    <s v="COMPLETED"/>
    <x v="12"/>
    <s v="12:14:32"/>
    <x v="7"/>
    <s v="LA MOLINA"/>
    <s v="LA MOLINA"/>
    <s v="Motocicleta"/>
    <x v="11"/>
    <n v="4.3100000000000005"/>
    <n v="3.75"/>
    <n v="4.5"/>
    <n v="0.55000000000000004"/>
    <n v="16.875"/>
    <n v="2.3705000000000003"/>
    <n v="191.16"/>
    <n v="19.2455"/>
  </r>
  <r>
    <s v="11:33:57"/>
    <s v="15*/+119435"/>
    <s v="S"/>
    <x v="1"/>
    <s v="COD"/>
    <s v="FAILED"/>
    <x v="12"/>
    <s v="13:35:21"/>
    <x v="3"/>
    <s v="MIRAFLORES"/>
    <s v="LIMA"/>
    <s v="Motocicleta"/>
    <x v="1797"/>
    <n v="0"/>
    <n v="3.75"/>
    <n v="4.5"/>
    <n v="0.55000000000000004"/>
    <n v="5.1749999999999998"/>
    <n v="0"/>
    <n v="244.25"/>
    <n v="5.1749999999999998"/>
  </r>
  <r>
    <s v="11:33:57"/>
    <s v="728.*./,6144"/>
    <s v="S"/>
    <x v="1"/>
    <s v="COD"/>
    <s v="FAILED"/>
    <x v="12"/>
    <s v="13:35:21"/>
    <x v="3"/>
    <s v="MIRAFLORES"/>
    <s v="LIMA"/>
    <s v="Motocicleta"/>
    <x v="1385"/>
    <n v="5.3900000000000006"/>
    <n v="3.75"/>
    <n v="4.5"/>
    <n v="0.55000000000000004"/>
    <n v="16.875"/>
    <n v="2.9645000000000006"/>
    <n v="220.48"/>
    <n v="19.839500000000001"/>
  </r>
  <r>
    <s v="11:34:33"/>
    <s v="1602)+.1563"/>
    <s v="S"/>
    <x v="3"/>
    <s v="COD"/>
    <s v="COMPLETED"/>
    <x v="12"/>
    <s v="12:25:00"/>
    <x v="7"/>
    <s v="SURQUILLO"/>
    <s v="SANTIAGO DE SURCO"/>
    <s v="Motocicleta"/>
    <x v="125"/>
    <n v="16"/>
    <n v="3"/>
    <n v="3.5"/>
    <n v="0.75"/>
    <n v="10.5"/>
    <n v="12"/>
    <n v="174.51"/>
    <n v="22.5"/>
  </r>
  <r>
    <s v="11:34:54"/>
    <s v="280.1(014002"/>
    <s v="S"/>
    <x v="1"/>
    <s v="CCD"/>
    <s v="COMPLETED"/>
    <x v="12"/>
    <s v="17:02:41"/>
    <x v="13"/>
    <s v="ATE"/>
    <s v="CHACLACAYO"/>
    <s v="Motocicleta"/>
    <x v="625"/>
    <n v="1.4800000000000004"/>
    <n v="3.75"/>
    <n v="4.5"/>
    <n v="0.55000000000000004"/>
    <n v="16.875"/>
    <n v="0.81400000000000028"/>
    <n v="238.95"/>
    <n v="17.689"/>
  </r>
  <r>
    <s v="11:35:47"/>
    <s v="54-.0*.3685"/>
    <s v="S"/>
    <x v="1"/>
    <s v="PAY"/>
    <s v="FAILED"/>
    <x v="12"/>
    <s v="13:29:53"/>
    <x v="3"/>
    <s v="SANTIAGO DE SURCO"/>
    <s v="ATE"/>
    <s v="Motocicleta"/>
    <x v="676"/>
    <n v="3.88"/>
    <n v="3.75"/>
    <n v="4.5"/>
    <n v="0.55000000000000004"/>
    <n v="16.875"/>
    <n v="2.1339999999999999"/>
    <n v="21.4"/>
    <n v="19.009"/>
  </r>
  <r>
    <s v="11:38:23"/>
    <s v="956-((/(4627"/>
    <s v="S"/>
    <x v="1"/>
    <s v="PAY"/>
    <s v="COMPLETED"/>
    <x v="12"/>
    <s v="11:45:59"/>
    <x v="5"/>
    <s v="SAN MIGUEL"/>
    <s v="JESUS MARIA"/>
    <s v="Motocicleta"/>
    <x v="1215"/>
    <n v="0"/>
    <n v="3.75"/>
    <n v="4.5"/>
    <n v="0.55000000000000004"/>
    <n v="8.1"/>
    <n v="0"/>
    <n v="201.9"/>
    <n v="8.1"/>
  </r>
  <r>
    <s v="11:41:53"/>
    <s v="806/21+22714"/>
    <s v="M"/>
    <x v="1"/>
    <s v="CCD"/>
    <s v="COMPLETED"/>
    <x v="12"/>
    <s v="13:05:47"/>
    <x v="3"/>
    <s v="SAN LUIS"/>
    <s v="LA MOLINA"/>
    <s v="Motocicleta"/>
    <x v="732"/>
    <n v="7.5399999999999991"/>
    <n v="3.75"/>
    <n v="4.5"/>
    <n v="0.55000000000000004"/>
    <n v="16.875"/>
    <n v="4.1470000000000002"/>
    <n v="238.62"/>
    <n v="21.021999999999998"/>
  </r>
  <r>
    <s v="11:45:20"/>
    <s v="205+01116837"/>
    <s v="M"/>
    <x v="1"/>
    <s v="PAY"/>
    <s v="WAITING"/>
    <x v="12"/>
    <s v="11:59:21"/>
    <x v="5"/>
    <s v="SANTIAGO DE SURCO"/>
    <s v="SAN ISIDRO"/>
    <s v="Motocicleta"/>
    <x v="813"/>
    <n v="0"/>
    <n v="3.75"/>
    <n v="4.5"/>
    <n v="0.55000000000000004"/>
    <n v="7.1549999999999994"/>
    <n v="0"/>
    <n v="103.73"/>
    <n v="7.1549999999999994"/>
  </r>
  <r>
    <s v="11:45:20"/>
    <s v="35701(-19597"/>
    <s v="M"/>
    <x v="1"/>
    <s v="PAY"/>
    <s v="COMPLETED"/>
    <x v="6"/>
    <s v="14:04:18"/>
    <x v="9"/>
    <s v="SANTIAGO DE SURCO"/>
    <s v="SAN ISIDRO"/>
    <s v="Motocicleta"/>
    <x v="1048"/>
    <n v="15.73"/>
    <n v="3.75"/>
    <n v="4.5"/>
    <n v="0.55000000000000004"/>
    <n v="16.875"/>
    <n v="8.6515000000000004"/>
    <n v="199.42"/>
    <n v="25.526499999999999"/>
  </r>
  <r>
    <s v="11:45:20"/>
    <s v="63011*0*4903"/>
    <s v="M"/>
    <x v="1"/>
    <s v="PAY"/>
    <s v="WAITING"/>
    <x v="12"/>
    <s v="12:23:53"/>
    <x v="7"/>
    <s v="SANTIAGO DE SURCO"/>
    <s v="LA MOLINA"/>
    <s v="Motocicleta"/>
    <x v="578"/>
    <n v="4.9000000000000004"/>
    <n v="3.75"/>
    <n v="4.5"/>
    <n v="0.55000000000000004"/>
    <n v="16.875"/>
    <n v="2.6950000000000003"/>
    <n v="154.5"/>
    <n v="19.57"/>
  </r>
  <r>
    <s v="11:45:20"/>
    <s v="935/0.106533"/>
    <s v="M"/>
    <x v="1"/>
    <s v="PAY"/>
    <s v="COMPLETED"/>
    <x v="6"/>
    <s v="13:24:29"/>
    <x v="3"/>
    <s v="SANTIAGO DE SURCO"/>
    <s v="LA MOLINA"/>
    <s v="Motocicleta"/>
    <x v="245"/>
    <n v="11.75"/>
    <n v="3.75"/>
    <n v="4.5"/>
    <n v="0.55000000000000004"/>
    <n v="16.875"/>
    <n v="6.4625000000000004"/>
    <n v="205.95"/>
    <n v="23.337499999999999"/>
  </r>
  <r>
    <s v="11:45:20"/>
    <s v="343+2)2)1647"/>
    <s v="M"/>
    <x v="1"/>
    <s v="PAY"/>
    <s v="COMPLETED"/>
    <x v="12"/>
    <s v="13:05:08"/>
    <x v="3"/>
    <s v="SANTIAGO DE SURCO"/>
    <s v="SANTIAGO DE SURCO"/>
    <s v="Motocicleta"/>
    <x v="830"/>
    <n v="16.77"/>
    <n v="3.75"/>
    <n v="4.5"/>
    <n v="0.55000000000000004"/>
    <n v="16.875"/>
    <n v="9.2235000000000014"/>
    <n v="192.37"/>
    <n v="26.098500000000001"/>
  </r>
  <r>
    <s v="11:45:20"/>
    <s v="478(*,-*7587"/>
    <s v="S"/>
    <x v="1"/>
    <s v="PAY"/>
    <s v="COMPLETED"/>
    <x v="12"/>
    <s v="16:06:22"/>
    <x v="2"/>
    <s v="SANTIAGO DE SURCO"/>
    <s v="BRENA"/>
    <s v="Motocicleta"/>
    <x v="1798"/>
    <n v="6.17"/>
    <n v="3.75"/>
    <n v="4.5"/>
    <n v="0.55000000000000004"/>
    <n v="16.875"/>
    <n v="3.3935000000000004"/>
    <n v="126.97"/>
    <n v="20.2685"/>
  </r>
  <r>
    <s v="11:45:20"/>
    <s v="624)0+(,9293"/>
    <s v="S"/>
    <x v="1"/>
    <s v="PAY"/>
    <s v="COMPLETED"/>
    <x v="6"/>
    <s v="16:36:27"/>
    <x v="2"/>
    <s v="SURQUILLO"/>
    <s v="SAN JUAN DE LURIGANCHO"/>
    <s v="Motocicleta"/>
    <x v="1315"/>
    <n v="8.08"/>
    <n v="3.75"/>
    <n v="4.5"/>
    <n v="0.55000000000000004"/>
    <n v="16.875"/>
    <n v="4.4440000000000008"/>
    <n v="58.48"/>
    <n v="21.319000000000003"/>
  </r>
  <r>
    <s v="11:45:20"/>
    <s v="876*/-..7994"/>
    <s v="S"/>
    <x v="1"/>
    <s v="PAY"/>
    <s v="IN_PROGRESS"/>
    <x v="12"/>
    <s v="13:12:27"/>
    <x v="3"/>
    <s v="SURQUILLO"/>
    <s v="SAN JUAN DE LURIGANCHO"/>
    <s v="Motocicleta"/>
    <x v="1545"/>
    <n v="2.6100000000000003"/>
    <n v="3.75"/>
    <n v="4.5"/>
    <n v="0.55000000000000004"/>
    <n v="16.875"/>
    <n v="1.4355000000000002"/>
    <n v="103.27"/>
    <n v="18.310500000000001"/>
  </r>
  <r>
    <s v="11:45:20"/>
    <s v="6052-1((3273"/>
    <s v="S"/>
    <x v="1"/>
    <s v="PAY"/>
    <s v="IN_PROGRESS"/>
    <x v="12"/>
    <s v="12:41:13"/>
    <x v="7"/>
    <s v="SURQUILLO"/>
    <s v="SAN ISIDRO"/>
    <s v="Motocicleta"/>
    <x v="1097"/>
    <n v="13.46"/>
    <n v="3.75"/>
    <n v="4.5"/>
    <n v="0.55000000000000004"/>
    <n v="16.875"/>
    <n v="7.4030000000000014"/>
    <n v="147.63999999999999"/>
    <n v="24.278000000000002"/>
  </r>
  <r>
    <s v="11:45:20"/>
    <s v="9071/,/(4906"/>
    <s v="S"/>
    <x v="1"/>
    <s v="PAY"/>
    <s v="COMPLETED"/>
    <x v="6"/>
    <s v="13:29:01"/>
    <x v="3"/>
    <s v="SURQUILLO"/>
    <s v="SAN ISIDRO"/>
    <s v="Motocicleta"/>
    <x v="341"/>
    <n v="7.85"/>
    <n v="3.75"/>
    <n v="4.5"/>
    <n v="0.55000000000000004"/>
    <n v="16.875"/>
    <n v="4.3174999999999999"/>
    <n v="8.93"/>
    <n v="21.192499999999999"/>
  </r>
  <r>
    <s v="11:45:20"/>
    <s v="10202(-,8418"/>
    <s v="S"/>
    <x v="1"/>
    <s v="PAY"/>
    <s v="IN_PROGRESS"/>
    <x v="12"/>
    <s v="12:40:42"/>
    <x v="7"/>
    <s v="SURQUILLO"/>
    <s v="LINCE"/>
    <s v="Motocicleta"/>
    <x v="1281"/>
    <n v="9.43"/>
    <n v="3.75"/>
    <n v="4.5"/>
    <n v="0.55000000000000004"/>
    <n v="16.875"/>
    <n v="5.1865000000000006"/>
    <n v="111.31"/>
    <n v="22.061500000000002"/>
  </r>
  <r>
    <s v="11:45:20"/>
    <s v="849+-(12497"/>
    <s v="S"/>
    <x v="1"/>
    <s v="PAY"/>
    <s v="COMPLETED"/>
    <x v="6"/>
    <s v="13:41:14"/>
    <x v="3"/>
    <s v="SURQUILLO"/>
    <s v="LINCE"/>
    <s v="Motocicleta"/>
    <x v="60"/>
    <n v="6"/>
    <n v="3.75"/>
    <n v="4.5"/>
    <n v="0.55000000000000004"/>
    <n v="16.875"/>
    <n v="3.3000000000000003"/>
    <n v="230.57"/>
    <n v="20.175000000000001"/>
  </r>
  <r>
    <s v="11:48:37"/>
    <s v="103)*1//568"/>
    <s v="S"/>
    <x v="1"/>
    <s v="PAY"/>
    <s v="COMPLETED"/>
    <x v="12"/>
    <s v="13:03:12"/>
    <x v="3"/>
    <s v="CHORRILLOS"/>
    <s v="SAN JUAN DE MIRAFLORES"/>
    <s v="Motocicleta"/>
    <x v="1799"/>
    <n v="11.43"/>
    <n v="3.75"/>
    <n v="4.5"/>
    <n v="0.55000000000000004"/>
    <n v="16.875"/>
    <n v="6.2865000000000002"/>
    <n v="239.92"/>
    <n v="23.1615"/>
  </r>
  <r>
    <s v="11:55:45"/>
    <s v="304+,/)14514"/>
    <s v="S"/>
    <x v="1"/>
    <s v="PAY"/>
    <s v="COMPLETED"/>
    <x v="12"/>
    <s v="13:54:43"/>
    <x v="3"/>
    <s v="PUEBLO LIBRE"/>
    <s v="CALLAO"/>
    <s v="Motocicleta"/>
    <x v="1110"/>
    <n v="0.25999999999999979"/>
    <n v="3.75"/>
    <n v="4.5"/>
    <n v="0.55000000000000004"/>
    <n v="16.875"/>
    <n v="0.1429999999999999"/>
    <n v="57.31"/>
    <n v="17.018000000000001"/>
  </r>
  <r>
    <s v="11:57:00"/>
    <s v="794,.0((1645"/>
    <s v="S"/>
    <x v="1"/>
    <s v="CCD"/>
    <s v="COMPLETED"/>
    <x v="12"/>
    <s v="13:48:38"/>
    <x v="3"/>
    <s v="SAN MARTIN DE PORRES"/>
    <s v="COMAS"/>
    <s v="Motocicleta"/>
    <x v="320"/>
    <n v="5.1999999999999993"/>
    <n v="3.75"/>
    <n v="4.5"/>
    <n v="0.55000000000000004"/>
    <n v="16.875"/>
    <n v="2.86"/>
    <n v="53.33"/>
    <n v="19.734999999999999"/>
  </r>
  <r>
    <s v="11:57:13"/>
    <s v="331+()107275"/>
    <s v="S"/>
    <x v="1"/>
    <s v="PAY"/>
    <s v="COMPLETED"/>
    <x v="12"/>
    <s v="14:37:41"/>
    <x v="9"/>
    <s v="INDEPENDENCIA"/>
    <s v="SAN MARTIN DE PORRES"/>
    <s v="Motocicleta"/>
    <x v="363"/>
    <n v="2.99"/>
    <n v="3.75"/>
    <n v="4.5"/>
    <n v="0.55000000000000004"/>
    <n v="16.875"/>
    <n v="1.6445000000000003"/>
    <n v="32.409999999999997"/>
    <n v="18.519500000000001"/>
  </r>
  <r>
    <s v="11:59:23"/>
    <s v="3432./1*5418"/>
    <s v="S"/>
    <x v="1"/>
    <s v="CCD"/>
    <s v="COMPLETED"/>
    <x v="12"/>
    <s v="12:27:34"/>
    <x v="7"/>
    <s v="SAN BORJA"/>
    <s v="LINCE"/>
    <s v="Motocicleta"/>
    <x v="1229"/>
    <n v="16"/>
    <n v="3.75"/>
    <n v="4.5"/>
    <n v="0.55000000000000004"/>
    <n v="16.875"/>
    <n v="8.8000000000000007"/>
    <n v="38.950000000000003"/>
    <n v="25.675000000000001"/>
  </r>
  <r>
    <s v="12:04:31"/>
    <s v="9830+.018560"/>
    <s v="S"/>
    <x v="1"/>
    <s v="PAY"/>
    <s v="WAITING"/>
    <x v="12"/>
    <s v="12:05:06"/>
    <x v="7"/>
    <s v="LIMA"/>
    <s v="LIMA"/>
    <s v="Motocicleta"/>
    <x v="590"/>
    <n v="0"/>
    <n v="3.75"/>
    <n v="4.5"/>
    <n v="0.55000000000000004"/>
    <n v="16.739999999999998"/>
    <n v="0"/>
    <n v="28.87"/>
    <n v="16.739999999999998"/>
  </r>
  <r>
    <s v="12:09:44"/>
    <s v="454+201(908"/>
    <s v="S"/>
    <x v="1"/>
    <s v="PAY"/>
    <s v="COMPLETED"/>
    <x v="12"/>
    <s v="12:50:59"/>
    <x v="7"/>
    <s v="SAN MIGUEL"/>
    <s v="MAGDALENA DEL MAR"/>
    <s v="Motocicleta"/>
    <x v="585"/>
    <n v="2.0300000000000002"/>
    <n v="3.75"/>
    <n v="4.5"/>
    <n v="0.55000000000000004"/>
    <n v="16.875"/>
    <n v="1.1165000000000003"/>
    <n v="188.92"/>
    <n v="17.991500000000002"/>
  </r>
  <r>
    <s v="12:17:04"/>
    <s v="454(0*218059"/>
    <s v="S"/>
    <x v="1"/>
    <s v="PAY"/>
    <s v="COMPLETED"/>
    <x v="12"/>
    <s v="14:55:44"/>
    <x v="9"/>
    <s v="SAN MIGUEL"/>
    <s v="LIMA"/>
    <s v="Motocicleta"/>
    <x v="113"/>
    <n v="10.68"/>
    <n v="3.75"/>
    <n v="4.5"/>
    <n v="0.55000000000000004"/>
    <n v="16.875"/>
    <n v="5.8740000000000006"/>
    <n v="168.72"/>
    <n v="22.749000000000002"/>
  </r>
  <r>
    <s v="12:18:48"/>
    <s v="128*02*05478"/>
    <s v="S"/>
    <x v="1"/>
    <s v="COD"/>
    <s v="WAITING"/>
    <x v="12"/>
    <s v="14:33:48"/>
    <x v="9"/>
    <s v="SANTA ANITA"/>
    <s v="SAN JUAN DE LURIGANCHO"/>
    <s v="Motocicleta"/>
    <x v="935"/>
    <n v="5.5299999999999994"/>
    <n v="3.75"/>
    <n v="4.5"/>
    <n v="0.55000000000000004"/>
    <n v="16.875"/>
    <n v="3.0415000000000001"/>
    <n v="92.72"/>
    <n v="19.916499999999999"/>
  </r>
  <r>
    <s v="12:19:28"/>
    <s v="466+1//)1707"/>
    <s v="S"/>
    <x v="3"/>
    <s v="COD"/>
    <s v="COMPLETED"/>
    <x v="12"/>
    <s v="13:12:09"/>
    <x v="3"/>
    <s v="SURQUILLO"/>
    <s v="MIRAFLORES"/>
    <s v="Motocicleta"/>
    <x v="1750"/>
    <n v="2.0700000000000003"/>
    <n v="3"/>
    <n v="3.5"/>
    <n v="0.75"/>
    <n v="10.5"/>
    <n v="1.5525000000000002"/>
    <n v="232.49"/>
    <n v="12.0525"/>
  </r>
  <r>
    <s v="12:29:25"/>
    <s v="466/*+/*1128"/>
    <s v="S"/>
    <x v="3"/>
    <s v="PAY"/>
    <s v="COMPLETED"/>
    <x v="12"/>
    <s v="12:46:53"/>
    <x v="7"/>
    <s v="LIMA"/>
    <s v="SURQUILLO"/>
    <s v="Motocicleta"/>
    <x v="557"/>
    <n v="16.52"/>
    <n v="3"/>
    <n v="3.5"/>
    <n v="0.75"/>
    <n v="10.5"/>
    <n v="12.39"/>
    <n v="140.13"/>
    <n v="22.89"/>
  </r>
  <r>
    <s v="12:30:44"/>
    <s v="422+--))7496"/>
    <s v="S"/>
    <x v="1"/>
    <s v="PAY"/>
    <s v="COMPLETED"/>
    <x v="12"/>
    <s v="14:02:35"/>
    <x v="9"/>
    <s v="LIMA"/>
    <s v="SAN JUAN DE LURIGANCHO"/>
    <s v="Motocicleta"/>
    <x v="1401"/>
    <n v="15.719999999999999"/>
    <n v="3.75"/>
    <n v="4.5"/>
    <n v="0.55000000000000004"/>
    <n v="16.875"/>
    <n v="8.6460000000000008"/>
    <n v="147.83000000000001"/>
    <n v="25.521000000000001"/>
  </r>
  <r>
    <s v="12:37:12"/>
    <s v="312(.2/,8279"/>
    <s v="S"/>
    <x v="1"/>
    <s v="PAY"/>
    <s v="COMPLETED"/>
    <x v="12"/>
    <s v="14:59:54"/>
    <x v="9"/>
    <s v="JESUS MARIA"/>
    <s v="MAGDALENA DEL MAR"/>
    <s v="Motocicleta"/>
    <x v="217"/>
    <n v="1.8899999999999997"/>
    <n v="3.75"/>
    <n v="4.5"/>
    <n v="0.55000000000000004"/>
    <n v="16.875"/>
    <n v="1.0394999999999999"/>
    <n v="214.82"/>
    <n v="17.9145"/>
  </r>
  <r>
    <s v="12:37:46"/>
    <s v="245-,/-14938"/>
    <s v="S"/>
    <x v="1"/>
    <s v="PAY"/>
    <s v="COMPLETED"/>
    <x v="12"/>
    <s v="13:30:24"/>
    <x v="3"/>
    <s v="SANTA ANITA"/>
    <s v="ATE"/>
    <s v="Motocicleta"/>
    <x v="1680"/>
    <n v="10.49"/>
    <n v="3.75"/>
    <n v="4.5"/>
    <n v="0.55000000000000004"/>
    <n v="16.875"/>
    <n v="5.7695000000000007"/>
    <n v="231.06"/>
    <n v="22.644500000000001"/>
  </r>
  <r>
    <s v="12:38:09"/>
    <s v="969/)+)(486"/>
    <s v="S"/>
    <x v="1"/>
    <s v="PAY"/>
    <s v="COMPLETED"/>
    <x v="12"/>
    <s v="15:44:15"/>
    <x v="11"/>
    <s v="LIMA"/>
    <s v="LIMA"/>
    <s v="Motocicleta"/>
    <x v="962"/>
    <n v="15.29"/>
    <n v="3.75"/>
    <n v="4.5"/>
    <n v="0.55000000000000004"/>
    <n v="16.875"/>
    <n v="8.4094999999999995"/>
    <n v="161.46"/>
    <n v="25.284500000000001"/>
  </r>
  <r>
    <s v="12:40:06"/>
    <s v="577--*,+94"/>
    <s v="S"/>
    <x v="1"/>
    <s v="PAY"/>
    <s v="COMPLETED"/>
    <x v="12"/>
    <s v="13:34:42"/>
    <x v="3"/>
    <s v="LA MOLINA"/>
    <s v="SANTIAGO DE SURCO"/>
    <s v="Motocicleta"/>
    <x v="1800"/>
    <n v="0.66999999999999993"/>
    <n v="3.75"/>
    <n v="4.5"/>
    <n v="0.55000000000000004"/>
    <n v="16.875"/>
    <n v="0.36849999999999999"/>
    <n v="99.34"/>
    <n v="17.243500000000001"/>
  </r>
  <r>
    <s v="12:52:38"/>
    <s v="410*1,/+9355"/>
    <s v="S"/>
    <x v="3"/>
    <s v="PAY"/>
    <s v="COMPLETED"/>
    <x v="12"/>
    <s v="13:37:27"/>
    <x v="3"/>
    <s v="LIMA"/>
    <s v="SAN ISIDRO"/>
    <s v="Motocicleta"/>
    <x v="1801"/>
    <n v="14.969999999999999"/>
    <n v="3"/>
    <n v="3.5"/>
    <n v="0.75"/>
    <n v="10.5"/>
    <n v="11.227499999999999"/>
    <n v="201.95"/>
    <n v="21.727499999999999"/>
  </r>
  <r>
    <s v="12:57:03"/>
    <s v="83+(*.)3510"/>
    <s v="S"/>
    <x v="1"/>
    <s v="PAY"/>
    <s v="COMPLETED"/>
    <x v="12"/>
    <s v="13:30:31"/>
    <x v="3"/>
    <s v="CALLAO"/>
    <s v="CALLAO"/>
    <s v="Motocicleta"/>
    <x v="764"/>
    <n v="8.84"/>
    <n v="3.75"/>
    <n v="4.5"/>
    <n v="0.55000000000000004"/>
    <n v="16.875"/>
    <n v="4.8620000000000001"/>
    <n v="53.76"/>
    <n v="21.737000000000002"/>
  </r>
  <r>
    <s v="13:09:15"/>
    <s v="412.*-,3365"/>
    <s v="S"/>
    <x v="3"/>
    <s v="PAY"/>
    <s v="COMPLETED"/>
    <x v="12"/>
    <s v="13:32:17"/>
    <x v="3"/>
    <s v="LIMA"/>
    <s v="MIRAFLORES"/>
    <s v="Motocicleta"/>
    <x v="83"/>
    <n v="6.6400000000000006"/>
    <n v="3"/>
    <n v="3.5"/>
    <n v="0.75"/>
    <n v="10.5"/>
    <n v="4.9800000000000004"/>
    <n v="133.18"/>
    <n v="15.48"/>
  </r>
  <r>
    <s v="13:12:51"/>
    <s v="7271.0.18937"/>
    <s v="S"/>
    <x v="3"/>
    <s v="PAY"/>
    <s v="COMPLETED"/>
    <x v="12"/>
    <s v="14:57:48"/>
    <x v="9"/>
    <s v="SURQUILLO"/>
    <s v="SAN ISIDRO"/>
    <s v="Motocicleta"/>
    <x v="487"/>
    <n v="1.83"/>
    <n v="3"/>
    <n v="3.5"/>
    <n v="0.75"/>
    <n v="10.5"/>
    <n v="1.3725000000000001"/>
    <n v="33.340000000000003"/>
    <n v="11.8725"/>
  </r>
  <r>
    <s v="13:15:21"/>
    <s v="11/(/*+5545"/>
    <s v="S"/>
    <x v="3"/>
    <s v="PAY"/>
    <s v="COMPLETED"/>
    <x v="12"/>
    <s v="13:37:52"/>
    <x v="3"/>
    <s v="LIMA"/>
    <s v="SANTIAGO DE SURCO"/>
    <s v="Motocicleta"/>
    <x v="1163"/>
    <n v="12.67"/>
    <n v="3"/>
    <n v="3.5"/>
    <n v="0.75"/>
    <n v="10.5"/>
    <n v="9.5024999999999995"/>
    <n v="229.11"/>
    <n v="20.002499999999998"/>
  </r>
  <r>
    <s v="13:15:54"/>
    <s v="309-.2**2727"/>
    <s v="S"/>
    <x v="3"/>
    <s v="PAY"/>
    <s v="COMPLETED"/>
    <x v="12"/>
    <s v="15:19:57"/>
    <x v="11"/>
    <s v="SURQUILLO"/>
    <s v="MIRAFLORES"/>
    <s v="Motocicleta"/>
    <x v="1378"/>
    <n v="10.71"/>
    <n v="3"/>
    <n v="3.5"/>
    <n v="0.75"/>
    <n v="10.5"/>
    <n v="8.0325000000000006"/>
    <n v="12.65"/>
    <n v="18.532499999999999"/>
  </r>
  <r>
    <s v="13:22:16"/>
    <s v="656(-,-04943"/>
    <s v="S"/>
    <x v="3"/>
    <s v="CCD"/>
    <s v="COMPLETED"/>
    <x v="12"/>
    <s v="15:17:51"/>
    <x v="11"/>
    <s v="SURQUILLO"/>
    <s v="MAGDALENA DEL MAR"/>
    <s v="Motocicleta"/>
    <x v="1506"/>
    <n v="11.19"/>
    <n v="3"/>
    <n v="3.5"/>
    <n v="0.75"/>
    <n v="10.5"/>
    <n v="8.3925000000000001"/>
    <n v="41.99"/>
    <n v="18.892499999999998"/>
  </r>
  <r>
    <s v="13:23:35"/>
    <s v="786210+,5788"/>
    <s v="S"/>
    <x v="3"/>
    <s v="PAY"/>
    <s v="COMPLETED"/>
    <x v="12"/>
    <s v="14:53:25"/>
    <x v="9"/>
    <s v="LIMA"/>
    <s v="SAN MIGUEL"/>
    <s v="Motocicleta"/>
    <x v="926"/>
    <n v="13.82"/>
    <n v="3"/>
    <n v="3.5"/>
    <n v="0.75"/>
    <n v="10.5"/>
    <n v="10.365"/>
    <n v="142.68"/>
    <n v="20.865000000000002"/>
  </r>
  <r>
    <s v="13:26:21"/>
    <s v="342*.*,(3084"/>
    <s v="S"/>
    <x v="1"/>
    <s v="PAY"/>
    <s v="COMPLETED"/>
    <x v="12"/>
    <s v="15:23:07"/>
    <x v="11"/>
    <s v="BELLAVISTA"/>
    <s v="LIMA"/>
    <s v="Motocicleta"/>
    <x v="1679"/>
    <n v="13.530000000000001"/>
    <n v="3.75"/>
    <n v="4.5"/>
    <n v="0.55000000000000004"/>
    <n v="16.875"/>
    <n v="7.4415000000000013"/>
    <n v="249.88"/>
    <n v="24.316500000000001"/>
  </r>
  <r>
    <s v="13:26:22"/>
    <s v="424()2,13603"/>
    <s v="S"/>
    <x v="1"/>
    <s v="PAY"/>
    <s v="COMPLETED"/>
    <x v="12"/>
    <s v="15:22:03"/>
    <x v="11"/>
    <s v="BELLAVISTA"/>
    <s v="LIMA"/>
    <s v="Motocicleta"/>
    <x v="693"/>
    <n v="14.719999999999999"/>
    <n v="3.75"/>
    <n v="4.5"/>
    <n v="0.55000000000000004"/>
    <n v="16.875"/>
    <n v="8.0960000000000001"/>
    <n v="112.38"/>
    <n v="24.971"/>
  </r>
  <r>
    <s v="13:29:16"/>
    <s v="27(-1+19501"/>
    <s v="S"/>
    <x v="1"/>
    <s v="PAY"/>
    <s v="COMPLETED"/>
    <x v="6"/>
    <s v="11:52:48"/>
    <x v="5"/>
    <s v="CALLAO"/>
    <s v="SAN MIGUEL"/>
    <s v="Motocicleta"/>
    <x v="1417"/>
    <n v="0"/>
    <n v="3.75"/>
    <n v="4.5"/>
    <n v="0.55000000000000004"/>
    <n v="14.355"/>
    <n v="0"/>
    <n v="92.91"/>
    <n v="14.355"/>
  </r>
  <r>
    <s v="13:30:04"/>
    <s v="783(.),1842"/>
    <s v="S"/>
    <x v="1"/>
    <s v="PAY"/>
    <s v="WAITING"/>
    <x v="12"/>
    <s v="14:33:48"/>
    <x v="9"/>
    <s v="SAN MARTIN DE PORRES"/>
    <s v="PUENTE PIEDRA"/>
    <s v="Motocicleta"/>
    <x v="531"/>
    <n v="9.5399999999999991"/>
    <n v="3.75"/>
    <n v="4.5"/>
    <n v="0.55000000000000004"/>
    <n v="16.875"/>
    <n v="5.2469999999999999"/>
    <n v="191.14"/>
    <n v="22.122"/>
  </r>
  <r>
    <s v="13:31:59"/>
    <s v="3540-0-2478"/>
    <s v="S"/>
    <x v="1"/>
    <s v="COD"/>
    <s v="FAILED"/>
    <x v="12"/>
    <s v="14:22:34"/>
    <x v="9"/>
    <s v="SANTA ANITA"/>
    <s v="SAN JUAN DE LURIGANCHO"/>
    <s v="Motocicleta"/>
    <x v="1439"/>
    <n v="12.350000000000001"/>
    <n v="3.75"/>
    <n v="4.5"/>
    <n v="0.55000000000000004"/>
    <n v="16.875"/>
    <n v="6.7925000000000013"/>
    <n v="40.299999999999997"/>
    <n v="23.6675"/>
  </r>
  <r>
    <s v="13:33:09"/>
    <s v="743,,0--7079"/>
    <s v="S"/>
    <x v="1"/>
    <s v="COD"/>
    <s v="FAILED"/>
    <x v="12"/>
    <s v="14:22:30"/>
    <x v="9"/>
    <s v="SANTA ANITA"/>
    <s v="SAN JUAN DE LURIGANCHO"/>
    <s v="Motocicleta"/>
    <x v="1802"/>
    <n v="0"/>
    <n v="3.75"/>
    <n v="4.5"/>
    <n v="0.55000000000000004"/>
    <n v="5.58"/>
    <n v="0"/>
    <n v="187.91"/>
    <n v="5.58"/>
  </r>
  <r>
    <s v="13:33:09"/>
    <s v="858.*,116612"/>
    <s v="S"/>
    <x v="1"/>
    <s v="COD"/>
    <s v="FAILED"/>
    <x v="12"/>
    <s v="14:22:32"/>
    <x v="9"/>
    <s v="SANTA ANITA"/>
    <s v="SAN JUAN DE LURIGANCHO"/>
    <s v="Motocicleta"/>
    <x v="1803"/>
    <n v="4.08"/>
    <n v="3.75"/>
    <n v="4.5"/>
    <n v="0.55000000000000004"/>
    <n v="16.875"/>
    <n v="2.2440000000000002"/>
    <n v="74.319999999999993"/>
    <n v="19.119"/>
  </r>
  <r>
    <s v="13:33:39"/>
    <s v="32)1*1(3034"/>
    <s v="S"/>
    <x v="1"/>
    <s v="CCD"/>
    <s v="COMPLETED"/>
    <x v="12"/>
    <s v="17:41:32"/>
    <x v="13"/>
    <s v="BELLAVISTA"/>
    <s v="CALLAO"/>
    <s v="Motocicleta"/>
    <x v="925"/>
    <n v="17.170000000000002"/>
    <n v="3.75"/>
    <n v="4.5"/>
    <n v="0.55000000000000004"/>
    <n v="16.875"/>
    <n v="9.443500000000002"/>
    <n v="128.13"/>
    <n v="26.3185"/>
  </r>
  <r>
    <s v="13:34:10"/>
    <s v="203-(-+-1858"/>
    <s v="S"/>
    <x v="1"/>
    <s v="PAY"/>
    <s v="COMPLETED"/>
    <x v="12"/>
    <s v="15:07:47"/>
    <x v="11"/>
    <s v="INDEPENDENCIA"/>
    <s v="SAN MARTIN DE PORRES"/>
    <s v="Motocicleta"/>
    <x v="899"/>
    <n v="3.51"/>
    <n v="3.75"/>
    <n v="4.5"/>
    <n v="0.55000000000000004"/>
    <n v="16.875"/>
    <n v="1.9305000000000001"/>
    <n v="239.59"/>
    <n v="18.805499999999999"/>
  </r>
  <r>
    <s v="13:34:28"/>
    <s v="37(,)*)2941"/>
    <s v="S"/>
    <x v="1"/>
    <s v="COD"/>
    <s v="FAILED"/>
    <x v="12"/>
    <s v="14:18:03"/>
    <x v="9"/>
    <s v="JESUS MARIA"/>
    <s v="SAN ISIDRO"/>
    <s v="Motocicleta"/>
    <x v="1804"/>
    <n v="4.9600000000000009"/>
    <n v="3.75"/>
    <n v="4.5"/>
    <n v="0.55000000000000004"/>
    <n v="16.875"/>
    <n v="2.7280000000000006"/>
    <n v="188.19"/>
    <n v="19.603000000000002"/>
  </r>
  <r>
    <s v="13:35:14"/>
    <s v="7990(*)/3170"/>
    <s v="S"/>
    <x v="1"/>
    <s v="PAY"/>
    <s v="COMPLETED"/>
    <x v="12"/>
    <s v="14:46:29"/>
    <x v="9"/>
    <s v="SURQUILLO"/>
    <s v="SURQUILLO"/>
    <s v="Motocicleta"/>
    <x v="676"/>
    <n v="3.88"/>
    <n v="3.75"/>
    <n v="4.5"/>
    <n v="0.55000000000000004"/>
    <n v="16.875"/>
    <n v="2.1339999999999999"/>
    <n v="105.26"/>
    <n v="19.009"/>
  </r>
  <r>
    <s v="13:36:02"/>
    <s v="924/0(0-945"/>
    <s v="S"/>
    <x v="1"/>
    <s v="PAY"/>
    <s v="FAILED"/>
    <x v="12"/>
    <s v="15:27:52"/>
    <x v="11"/>
    <s v="LIMA"/>
    <s v="LIMA"/>
    <s v="Motocicleta"/>
    <x v="1805"/>
    <n v="14.579999999999998"/>
    <n v="3.75"/>
    <n v="4.5"/>
    <n v="0.55000000000000004"/>
    <n v="16.875"/>
    <n v="8.0190000000000001"/>
    <n v="162.31"/>
    <n v="24.893999999999998"/>
  </r>
  <r>
    <s v="13:36:29"/>
    <s v="984)-)1-2971"/>
    <s v="S"/>
    <x v="1"/>
    <s v="PAY"/>
    <s v="FAILED"/>
    <x v="12"/>
    <s v="14:12:57"/>
    <x v="9"/>
    <s v="SAN JUAN DE MIRAFLORES"/>
    <s v="SAN JUAN DE MIRAFLORES"/>
    <s v="Motocicleta"/>
    <x v="852"/>
    <n v="6.9"/>
    <n v="3.75"/>
    <n v="4.5"/>
    <n v="0.55000000000000004"/>
    <n v="16.875"/>
    <n v="3.7950000000000004"/>
    <n v="139.83000000000001"/>
    <n v="20.67"/>
  </r>
  <r>
    <s v="13:37:17"/>
    <s v="575,..106055"/>
    <s v="S"/>
    <x v="1"/>
    <s v="PAY"/>
    <s v="FAILED"/>
    <x v="12"/>
    <s v="16:39:20"/>
    <x v="2"/>
    <s v="LIMA"/>
    <s v="SAN JUAN DE LURIGANCHO"/>
    <s v="Motocicleta"/>
    <x v="1563"/>
    <n v="0.87000000000000011"/>
    <n v="3.75"/>
    <n v="4.5"/>
    <n v="0.55000000000000004"/>
    <n v="16.875"/>
    <n v="0.47850000000000009"/>
    <n v="176.86"/>
    <n v="17.3535"/>
  </r>
  <r>
    <s v="13:37:45"/>
    <s v="721/0)0*6982"/>
    <s v="S"/>
    <x v="1"/>
    <s v="PAY"/>
    <s v="COMPLETED"/>
    <x v="12"/>
    <s v="14:33:48"/>
    <x v="9"/>
    <s v="LA VICTORIA"/>
    <s v="JESUS MARIA"/>
    <s v="Motocicleta"/>
    <x v="1408"/>
    <n v="0"/>
    <n v="3.75"/>
    <n v="4.5"/>
    <n v="0.55000000000000004"/>
    <n v="5.625"/>
    <n v="0"/>
    <n v="225.38"/>
    <n v="5.625"/>
  </r>
  <r>
    <s v="13:38:33"/>
    <s v="74412*/(9278"/>
    <s v="S"/>
    <x v="1"/>
    <s v="PAY"/>
    <s v="COMPLETED"/>
    <x v="12"/>
    <s v="14:57:28"/>
    <x v="9"/>
    <s v="SANTA ANITA"/>
    <s v="ATE"/>
    <s v="Motocicleta"/>
    <x v="131"/>
    <n v="11.46"/>
    <n v="3.75"/>
    <n v="4.5"/>
    <n v="0.55000000000000004"/>
    <n v="16.875"/>
    <n v="6.3030000000000008"/>
    <n v="74.55"/>
    <n v="23.178000000000001"/>
  </r>
  <r>
    <s v="13:38:55"/>
    <s v="6132*)2)3457"/>
    <s v="S"/>
    <x v="1"/>
    <s v="CCD"/>
    <s v="COMPLETED"/>
    <x v="12"/>
    <s v="16:48:16"/>
    <x v="2"/>
    <s v="LIMA"/>
    <s v="LA VICTORIA"/>
    <s v="Motocicleta"/>
    <x v="1764"/>
    <n v="5.08"/>
    <n v="3.75"/>
    <n v="4.5"/>
    <n v="0.55000000000000004"/>
    <n v="16.875"/>
    <n v="2.7940000000000005"/>
    <n v="98.43"/>
    <n v="19.669"/>
  </r>
  <r>
    <s v="13:39:33"/>
    <s v="981(0,/-7616"/>
    <s v="S"/>
    <x v="1"/>
    <s v="PAY"/>
    <s v="WAITING"/>
    <x v="12"/>
    <s v="15:13:28"/>
    <x v="11"/>
    <s v="LIMA"/>
    <s v="SAN JUAN DE LURIGANCHO"/>
    <s v="Motocicleta"/>
    <x v="91"/>
    <n v="0.74000000000000021"/>
    <n v="3.75"/>
    <n v="4.5"/>
    <n v="0.55000000000000004"/>
    <n v="16.875"/>
    <n v="0.40700000000000014"/>
    <n v="11.1"/>
    <n v="17.282"/>
  </r>
  <r>
    <s v="13:41:12"/>
    <s v="400./1*03442"/>
    <s v="S"/>
    <x v="1"/>
    <s v="PAY"/>
    <s v="COMPLETED"/>
    <x v="12"/>
    <s v="16:02:05"/>
    <x v="2"/>
    <s v="MIRAFLORES"/>
    <s v="VILLA MARIA DEL TRIUNFO"/>
    <s v="Motocicleta"/>
    <x v="1806"/>
    <n v="0.73000000000000043"/>
    <n v="3.75"/>
    <n v="4.5"/>
    <n v="0.55000000000000004"/>
    <n v="16.875"/>
    <n v="0.40150000000000025"/>
    <n v="234.51"/>
    <n v="17.276499999999999"/>
  </r>
  <r>
    <s v="13:42:03"/>
    <s v="942,,2.(6869"/>
    <s v="S"/>
    <x v="1"/>
    <s v="COD"/>
    <s v="WAITING"/>
    <x v="12"/>
    <s v="15:36:06"/>
    <x v="11"/>
    <s v="VILLA EL SALVADOR"/>
    <s v="VILLA MARIA DEL TRIUNFO"/>
    <s v="Motocicleta"/>
    <x v="656"/>
    <n v="13.260000000000002"/>
    <n v="3.75"/>
    <n v="4.5"/>
    <n v="0.55000000000000004"/>
    <n v="16.875"/>
    <n v="7.293000000000001"/>
    <n v="171.31"/>
    <n v="24.167999999999999"/>
  </r>
  <r>
    <s v="13:46:48"/>
    <s v="1010-2.*9964"/>
    <s v="S"/>
    <x v="3"/>
    <s v="PAY"/>
    <s v="COMPLETED"/>
    <x v="12"/>
    <s v="14:52:55"/>
    <x v="9"/>
    <s v="LIMA"/>
    <s v="SAN MIGUEL"/>
    <s v="Motocicleta"/>
    <x v="1330"/>
    <n v="13.48"/>
    <n v="3"/>
    <n v="3.5"/>
    <n v="0.75"/>
    <n v="10.5"/>
    <n v="10.11"/>
    <n v="18.59"/>
    <n v="20.61"/>
  </r>
  <r>
    <s v="13:49:08"/>
    <s v="81,/0)8678"/>
    <s v="S"/>
    <x v="3"/>
    <s v="PAY"/>
    <s v="COMPLETED"/>
    <x v="12"/>
    <s v="14:30:39"/>
    <x v="9"/>
    <s v="LIMA"/>
    <s v="JESUS MARIA"/>
    <s v="Motocicleta"/>
    <x v="1396"/>
    <n v="4.62"/>
    <n v="3"/>
    <n v="3.5"/>
    <n v="0.75"/>
    <n v="10.5"/>
    <n v="3.4649999999999999"/>
    <n v="172.19"/>
    <n v="13.965"/>
  </r>
  <r>
    <s v="14:03:51"/>
    <s v="524-+0-/981"/>
    <s v="S"/>
    <x v="3"/>
    <s v="PAY"/>
    <s v="COMPLETED"/>
    <x v="12"/>
    <s v="15:19:50"/>
    <x v="11"/>
    <s v="LIMA"/>
    <s v="SANTIAGO DE SURCO"/>
    <s v="Motocicleta"/>
    <x v="1619"/>
    <n v="12.28"/>
    <n v="3"/>
    <n v="3.5"/>
    <n v="0.75"/>
    <n v="10.5"/>
    <n v="9.2099999999999991"/>
    <n v="141.15"/>
    <n v="19.71"/>
  </r>
  <r>
    <s v="14:27:44"/>
    <s v="360)0+,/6977"/>
    <s v="S"/>
    <x v="1"/>
    <s v="PAY"/>
    <s v="FAILED"/>
    <x v="12"/>
    <s v="15:17:36"/>
    <x v="11"/>
    <s v="SAN MIGUEL"/>
    <s v="SAN MIGUEL"/>
    <s v="Motocicleta"/>
    <x v="1004"/>
    <n v="2.1899999999999995"/>
    <n v="3.75"/>
    <n v="4.5"/>
    <n v="0.55000000000000004"/>
    <n v="16.875"/>
    <n v="1.2044999999999999"/>
    <n v="188.48"/>
    <n v="18.079499999999999"/>
  </r>
  <r>
    <s v="14:28:03"/>
    <s v="32)+))/4414"/>
    <s v="S"/>
    <x v="1"/>
    <s v="PAY"/>
    <s v="WAITING"/>
    <x v="12"/>
    <s v="15:13:28"/>
    <x v="11"/>
    <s v="SAN MARTIN DE PORRES"/>
    <s v="PUENTE PIEDRA"/>
    <s v="Motocicleta"/>
    <x v="1614"/>
    <n v="4.42"/>
    <n v="3.75"/>
    <n v="4.5"/>
    <n v="0.55000000000000004"/>
    <n v="16.875"/>
    <n v="2.431"/>
    <n v="115.01"/>
    <n v="19.306000000000001"/>
  </r>
  <r>
    <s v="14:29:08"/>
    <s v="1282-1+(8006"/>
    <s v="S"/>
    <x v="3"/>
    <s v="PAY"/>
    <s v="COMPLETED"/>
    <x v="12"/>
    <s v="14:45:48"/>
    <x v="9"/>
    <s v="LIMA"/>
    <s v="MIRAFLORES"/>
    <s v="Motocicleta"/>
    <x v="1807"/>
    <n v="11.73"/>
    <n v="3"/>
    <n v="3.5"/>
    <n v="0.75"/>
    <n v="10.5"/>
    <n v="8.7974999999999994"/>
    <n v="51.49"/>
    <n v="19.297499999999999"/>
  </r>
  <r>
    <s v="14:29:40"/>
    <s v="468,.+/)5697"/>
    <s v="S"/>
    <x v="1"/>
    <s v="PAY"/>
    <s v="WAITING"/>
    <x v="12"/>
    <s v="14:33:25"/>
    <x v="9"/>
    <s v="SAN MARTIN DE PORRES"/>
    <s v="COMAS"/>
    <s v="Motocicleta"/>
    <x v="1628"/>
    <n v="2.8200000000000003"/>
    <n v="3.75"/>
    <n v="4.5"/>
    <n v="0.55000000000000004"/>
    <n v="16.875"/>
    <n v="1.5510000000000004"/>
    <n v="115.84"/>
    <n v="18.426000000000002"/>
  </r>
  <r>
    <s v="14:30:26"/>
    <s v="1171(**)9561"/>
    <s v="S"/>
    <x v="3"/>
    <s v="PAY"/>
    <s v="COMPLETED"/>
    <x v="12"/>
    <s v="15:20:07"/>
    <x v="11"/>
    <s v="LIMA"/>
    <s v="SAN ISIDRO"/>
    <s v="Motocicleta"/>
    <x v="290"/>
    <n v="9.92"/>
    <n v="3"/>
    <n v="3.5"/>
    <n v="0.75"/>
    <n v="10.5"/>
    <n v="7.4399999999999995"/>
    <n v="232.55"/>
    <n v="17.939999999999998"/>
  </r>
  <r>
    <s v="14:35:32"/>
    <s v="4562*1216828"/>
    <s v="S"/>
    <x v="1"/>
    <s v="PAY"/>
    <s v="COMPLETED"/>
    <x v="12"/>
    <s v="15:02:37"/>
    <x v="11"/>
    <s v="LIMA"/>
    <s v="JESUS MARIA"/>
    <s v="Motocicleta"/>
    <x v="783"/>
    <n v="0"/>
    <n v="3.75"/>
    <n v="4.5"/>
    <n v="0.55000000000000004"/>
    <n v="10.98"/>
    <n v="0"/>
    <n v="138.30000000000001"/>
    <n v="10.98"/>
  </r>
  <r>
    <s v="14:42:53"/>
    <s v="3570)))-2359"/>
    <s v="S"/>
    <x v="3"/>
    <s v="PAY"/>
    <s v="COMPLETED"/>
    <x v="12"/>
    <s v="16:42:37"/>
    <x v="2"/>
    <s v="LIMA"/>
    <s v="SANTIAGO DE SURCO"/>
    <s v="Motocicleta"/>
    <x v="1603"/>
    <n v="1.5700000000000003"/>
    <n v="3"/>
    <n v="3.5"/>
    <n v="0.75"/>
    <n v="10.5"/>
    <n v="1.1775000000000002"/>
    <n v="193.7"/>
    <n v="11.6775"/>
  </r>
  <r>
    <s v="14:44:56"/>
    <s v="2372.,*+45"/>
    <s v="S"/>
    <x v="1"/>
    <s v="PAY"/>
    <s v="COMPLETED"/>
    <x v="12"/>
    <s v="18:08:27"/>
    <x v="6"/>
    <s v="INDEPENDENCIA"/>
    <s v="COMAS"/>
    <s v="Motocicleta"/>
    <x v="1349"/>
    <n v="3.91"/>
    <n v="3.75"/>
    <n v="4.5"/>
    <n v="0.55000000000000004"/>
    <n v="16.875"/>
    <n v="2.1505000000000001"/>
    <n v="12.13"/>
    <n v="19.025500000000001"/>
  </r>
  <r>
    <s v="14:45:42"/>
    <s v="125--,1*6059"/>
    <s v="S"/>
    <x v="1"/>
    <s v="PAY"/>
    <s v="COMPLETED"/>
    <x v="12"/>
    <s v="17:54:57"/>
    <x v="13"/>
    <s v="INDEPENDENCIA"/>
    <s v="INDEPENDENCIA"/>
    <s v="Motocicleta"/>
    <x v="1702"/>
    <n v="10.36"/>
    <n v="3.75"/>
    <n v="4.5"/>
    <n v="0.55000000000000004"/>
    <n v="16.875"/>
    <n v="5.6980000000000004"/>
    <n v="65.77"/>
    <n v="22.573"/>
  </r>
  <r>
    <s v="14:46:38"/>
    <s v="42422,+(8447"/>
    <s v="S"/>
    <x v="1"/>
    <s v="PAY"/>
    <s v="COMPLETED"/>
    <x v="12"/>
    <s v="17:28:28"/>
    <x v="13"/>
    <s v="INDEPENDENCIA"/>
    <s v="LOS OLIVOS"/>
    <s v="Motocicleta"/>
    <x v="1354"/>
    <n v="11"/>
    <n v="3.75"/>
    <n v="4.5"/>
    <n v="0.55000000000000004"/>
    <n v="16.875"/>
    <n v="6.0500000000000007"/>
    <n v="178.6"/>
    <n v="22.925000000000001"/>
  </r>
  <r>
    <s v="14:47:03"/>
    <s v="5891+*+.6673"/>
    <s v="S"/>
    <x v="1"/>
    <s v="PAY"/>
    <s v="COMPLETED"/>
    <x v="12"/>
    <s v="15:41:00"/>
    <x v="11"/>
    <s v="JESUS MARIA"/>
    <s v="LINCE"/>
    <s v="Motocicleta"/>
    <x v="1588"/>
    <n v="15.7"/>
    <n v="3.75"/>
    <n v="4.5"/>
    <n v="0.55000000000000004"/>
    <n v="16.875"/>
    <n v="8.6349999999999998"/>
    <n v="156.1"/>
    <n v="25.509999999999998"/>
  </r>
  <r>
    <s v="14:47:18"/>
    <s v="649.(1-/1609"/>
    <s v="S"/>
    <x v="1"/>
    <s v="PAY"/>
    <s v="COMPLETED"/>
    <x v="12"/>
    <s v="16:57:40"/>
    <x v="2"/>
    <s v="SAN BORJA"/>
    <s v="SAN BORJA"/>
    <s v="Motocicleta"/>
    <x v="46"/>
    <n v="16.57"/>
    <n v="3.75"/>
    <n v="4.5"/>
    <n v="0.55000000000000004"/>
    <n v="16.875"/>
    <n v="9.1135000000000002"/>
    <n v="11.02"/>
    <n v="25.988500000000002"/>
  </r>
  <r>
    <s v="14:57:53"/>
    <s v="991,,2.06264"/>
    <s v="S"/>
    <x v="1"/>
    <s v="PAY"/>
    <s v="COMPLETED"/>
    <x v="14"/>
    <s v="11:49:38"/>
    <x v="5"/>
    <s v="LIMA"/>
    <s v="SAN MIGUEL"/>
    <s v="Motocicleta"/>
    <x v="215"/>
    <n v="0"/>
    <n v="3.75"/>
    <n v="4.5"/>
    <n v="0.55000000000000004"/>
    <n v="4.59"/>
    <n v="0"/>
    <n v="75.13"/>
    <n v="4.59"/>
  </r>
  <r>
    <s v="14:57:55"/>
    <s v="648-)00)2679"/>
    <s v="S"/>
    <x v="3"/>
    <s v="PAY"/>
    <s v="COMPLETED"/>
    <x v="12"/>
    <s v="15:26:22"/>
    <x v="11"/>
    <s v="LIMA"/>
    <s v="SANTIAGO DE SURCO"/>
    <s v="Motocicleta"/>
    <x v="1402"/>
    <n v="10.23"/>
    <n v="3"/>
    <n v="3.5"/>
    <n v="0.75"/>
    <n v="10.5"/>
    <n v="7.6725000000000003"/>
    <n v="204.26"/>
    <n v="18.172499999999999"/>
  </r>
  <r>
    <s v="15:06:39"/>
    <s v="715+((.13811"/>
    <s v="S"/>
    <x v="3"/>
    <s v="PAY"/>
    <s v="COMPLETED"/>
    <x v="12"/>
    <s v="15:45:58"/>
    <x v="11"/>
    <s v="LIMA"/>
    <s v="PUEBLO LIBRE"/>
    <s v="Motocicleta"/>
    <x v="855"/>
    <n v="13.68"/>
    <n v="3"/>
    <n v="3.5"/>
    <n v="0.75"/>
    <n v="10.5"/>
    <n v="10.26"/>
    <n v="36.9"/>
    <n v="20.759999999999998"/>
  </r>
  <r>
    <s v="15:07:55"/>
    <s v="5210(/(.5672"/>
    <s v="S"/>
    <x v="3"/>
    <s v="PAY"/>
    <s v="COMPLETED"/>
    <x v="12"/>
    <s v="16:30:37"/>
    <x v="2"/>
    <s v="LIMA"/>
    <s v="SAN MIGUEL"/>
    <s v="Motocicleta"/>
    <x v="739"/>
    <n v="8.52"/>
    <n v="3"/>
    <n v="3.5"/>
    <n v="0.75"/>
    <n v="10.5"/>
    <n v="6.39"/>
    <n v="52.94"/>
    <n v="16.89"/>
  </r>
  <r>
    <s v="15:10:12"/>
    <s v="22,()02112"/>
    <s v="S"/>
    <x v="3"/>
    <s v="PAY"/>
    <s v="COMPLETED"/>
    <x v="12"/>
    <s v="16:34:48"/>
    <x v="2"/>
    <s v="LIMA"/>
    <s v="JESUS MARIA"/>
    <s v="Motocicleta"/>
    <x v="641"/>
    <n v="5.25"/>
    <n v="3"/>
    <n v="3.5"/>
    <n v="0.75"/>
    <n v="10.5"/>
    <n v="3.9375"/>
    <n v="84.27"/>
    <n v="14.4375"/>
  </r>
  <r>
    <s v="15:11:30"/>
    <s v="2390.2..5968"/>
    <s v="S"/>
    <x v="1"/>
    <s v="PAY"/>
    <s v="WAITING"/>
    <x v="12"/>
    <s v="15:13:35"/>
    <x v="11"/>
    <s v="INDEPENDENCIA"/>
    <s v="INDEPENDENCIA"/>
    <s v="Motocicleta"/>
    <x v="1725"/>
    <n v="9.34"/>
    <n v="3.75"/>
    <n v="4.5"/>
    <n v="0.55000000000000004"/>
    <n v="16.875"/>
    <n v="5.1370000000000005"/>
    <n v="54.97"/>
    <n v="22.012"/>
  </r>
  <r>
    <s v="15:12:30"/>
    <s v="2131(-2(6057"/>
    <s v="S"/>
    <x v="3"/>
    <s v="PAY"/>
    <s v="COMPLETED"/>
    <x v="12"/>
    <s v="15:31:53"/>
    <x v="11"/>
    <s v="LIMA"/>
    <s v="MIRAFLORES"/>
    <s v="Motocicleta"/>
    <x v="1808"/>
    <n v="17.62"/>
    <n v="3"/>
    <n v="3.5"/>
    <n v="0.75"/>
    <n v="10.5"/>
    <n v="13.215"/>
    <n v="65.11"/>
    <n v="23.715"/>
  </r>
  <r>
    <s v="15:13:23"/>
    <s v="834/-/1)7636"/>
    <s v="S"/>
    <x v="3"/>
    <s v="PAY"/>
    <s v="COMPLETED"/>
    <x v="12"/>
    <s v="15:39:50"/>
    <x v="11"/>
    <s v="LIMA"/>
    <s v="LINCE"/>
    <s v="Motocicleta"/>
    <x v="946"/>
    <n v="10.34"/>
    <n v="3"/>
    <n v="3.5"/>
    <n v="0.75"/>
    <n v="10.5"/>
    <n v="7.7549999999999999"/>
    <n v="10.5"/>
    <n v="18.254999999999999"/>
  </r>
  <r>
    <s v="15:14:12"/>
    <s v="497(,1/(5632"/>
    <s v="S"/>
    <x v="3"/>
    <s v="PAY"/>
    <s v="COMPLETED"/>
    <x v="12"/>
    <s v="15:52:19"/>
    <x v="11"/>
    <s v="LIMA"/>
    <s v="MIRAFLORES"/>
    <s v="Motocicleta"/>
    <x v="1536"/>
    <n v="8.92"/>
    <n v="3"/>
    <n v="3.5"/>
    <n v="0.75"/>
    <n v="10.5"/>
    <n v="6.6899999999999995"/>
    <n v="13.19"/>
    <n v="17.189999999999998"/>
  </r>
  <r>
    <s v="15:43:53"/>
    <s v="423*+-.24918"/>
    <s v="S"/>
    <x v="0"/>
    <s v="PAY"/>
    <s v="FAILED"/>
    <x v="6"/>
    <s v="11:29:07"/>
    <x v="5"/>
    <s v="SURQUILLO"/>
    <s v="SANTIAGO DE SURCO"/>
    <s v="Motocicleta"/>
    <x v="1391"/>
    <n v="11.32"/>
    <n v="2.5"/>
    <n v="3"/>
    <n v="1.2"/>
    <n v="7.5"/>
    <n v="13.584"/>
    <n v="164.35"/>
    <n v="21.084"/>
  </r>
  <r>
    <s v="15:43:53"/>
    <s v="8760(,)/6322"/>
    <s v="S"/>
    <x v="0"/>
    <s v="PAY"/>
    <s v="COMPLETED"/>
    <x v="13"/>
    <s v="15:55:06"/>
    <x v="11"/>
    <s v="SURQUILLO"/>
    <s v="SANTIAGO DE SURCO"/>
    <s v="Motocicleta"/>
    <x v="1809"/>
    <n v="11.73"/>
    <n v="2.5"/>
    <n v="3"/>
    <n v="1.2"/>
    <n v="7.5"/>
    <n v="14.076000000000001"/>
    <n v="112.02"/>
    <n v="21.576000000000001"/>
  </r>
  <r>
    <s v="15:50:47"/>
    <s v="453*)-2)5001"/>
    <s v="S"/>
    <x v="1"/>
    <s v="PAY"/>
    <s v="COMPLETED"/>
    <x v="12"/>
    <s v="20:41:48"/>
    <x v="12"/>
    <s v="SAN JUAN DE MIRAFLORES"/>
    <s v="CHORRILLOS"/>
    <s v="Motocicleta"/>
    <x v="1766"/>
    <n v="6.8900000000000006"/>
    <n v="3.75"/>
    <n v="4.5"/>
    <n v="0.55000000000000004"/>
    <n v="16.875"/>
    <n v="3.7895000000000008"/>
    <n v="124.61"/>
    <n v="20.6645"/>
  </r>
  <r>
    <s v="16:06:50"/>
    <s v="992/*.*+9278"/>
    <s v="S"/>
    <x v="1"/>
    <s v="COD"/>
    <s v="COMPLETED"/>
    <x v="12"/>
    <s v="17:30:14"/>
    <x v="13"/>
    <s v="JESUS MARIA"/>
    <s v="SAN ISIDRO"/>
    <s v="Motocicleta"/>
    <x v="1596"/>
    <n v="0"/>
    <n v="3.75"/>
    <n v="4.5"/>
    <n v="0.55000000000000004"/>
    <n v="8.3250000000000011"/>
    <n v="0"/>
    <n v="225.93"/>
    <n v="8.3250000000000011"/>
  </r>
  <r>
    <s v="16:07:45"/>
    <s v="23000*/11762"/>
    <s v="S"/>
    <x v="1"/>
    <s v="PAY"/>
    <s v="WAITING"/>
    <x v="12"/>
    <s v="17:52:06"/>
    <x v="13"/>
    <s v="INDEPENDENCIA"/>
    <s v="MAGDALENA DEL MAR"/>
    <s v="Motocicleta"/>
    <x v="1050"/>
    <n v="6.02"/>
    <n v="3.75"/>
    <n v="4.5"/>
    <n v="0.55000000000000004"/>
    <n v="16.875"/>
    <n v="3.3109999999999999"/>
    <n v="107.6"/>
    <n v="20.186"/>
  </r>
  <r>
    <s v="16:10:27"/>
    <s v="7251/-.+6712"/>
    <s v="S"/>
    <x v="1"/>
    <s v="COD"/>
    <s v="COMPLETED"/>
    <x v="12"/>
    <s v="17:35:50"/>
    <x v="13"/>
    <s v="SANTA ANITA"/>
    <s v="SAN JUAN DE LURIGANCHO"/>
    <s v="Motocicleta"/>
    <x v="1810"/>
    <n v="10.56"/>
    <n v="3.75"/>
    <n v="4.5"/>
    <n v="0.55000000000000004"/>
    <n v="16.875"/>
    <n v="5.8080000000000007"/>
    <n v="21.43"/>
    <n v="22.683"/>
  </r>
  <r>
    <s v="16:10:27"/>
    <s v="326(**-12909"/>
    <s v="S"/>
    <x v="1"/>
    <s v="COD"/>
    <s v="COMPLETED"/>
    <x v="12"/>
    <s v="17:35:12"/>
    <x v="13"/>
    <s v="SANTA ANITA"/>
    <s v="SAN JUAN DE LURIGANCHO"/>
    <s v="Motocicleta"/>
    <x v="616"/>
    <n v="1.04"/>
    <n v="3.75"/>
    <n v="4.5"/>
    <n v="0.55000000000000004"/>
    <n v="16.875"/>
    <n v="0.57200000000000006"/>
    <n v="58.55"/>
    <n v="17.446999999999999"/>
  </r>
  <r>
    <s v="16:18:32"/>
    <s v="199*+1))7097"/>
    <s v="S"/>
    <x v="3"/>
    <s v="PAY"/>
    <s v="COMPLETED"/>
    <x v="12"/>
    <s v="17:12:46"/>
    <x v="13"/>
    <s v="SURQUILLO"/>
    <s v="SAN ISIDRO"/>
    <s v="Motocicleta"/>
    <x v="297"/>
    <n v="2.74"/>
    <n v="3"/>
    <n v="3.5"/>
    <n v="0.75"/>
    <n v="10.5"/>
    <n v="2.0550000000000002"/>
    <n v="70.44"/>
    <n v="12.555"/>
  </r>
  <r>
    <s v="16:18:33"/>
    <s v="85022/1/1478"/>
    <s v="S"/>
    <x v="3"/>
    <s v="PAY"/>
    <s v="COMPLETED"/>
    <x v="12"/>
    <s v="17:13:32"/>
    <x v="13"/>
    <s v="LIMA"/>
    <s v="SAN MIGUEL"/>
    <s v="Motocicleta"/>
    <x v="199"/>
    <n v="5.5600000000000005"/>
    <n v="3"/>
    <n v="3.5"/>
    <n v="0.75"/>
    <n v="10.5"/>
    <n v="4.17"/>
    <n v="183.04"/>
    <n v="14.67"/>
  </r>
  <r>
    <s v="16:18:43"/>
    <s v="12,)1-,2668"/>
    <s v="S"/>
    <x v="1"/>
    <s v="PAY"/>
    <s v="COMPLETED"/>
    <x v="12"/>
    <s v="17:10:10"/>
    <x v="13"/>
    <s v="PUEBLO LIBRE"/>
    <s v="MIRAFLORES"/>
    <s v="Motocicleta"/>
    <x v="830"/>
    <n v="16.77"/>
    <n v="3.75"/>
    <n v="4.5"/>
    <n v="0.55000000000000004"/>
    <n v="16.875"/>
    <n v="9.2235000000000014"/>
    <n v="241.87"/>
    <n v="26.098500000000001"/>
  </r>
  <r>
    <s v="16:20:20"/>
    <s v="663+1+/*2148"/>
    <s v="S"/>
    <x v="3"/>
    <s v="PAY"/>
    <s v="COMPLETED"/>
    <x v="12"/>
    <s v="17:13:06"/>
    <x v="13"/>
    <s v="SURQUILLO"/>
    <s v="SAN ISIDRO"/>
    <s v="Motocicleta"/>
    <x v="344"/>
    <n v="10.39"/>
    <n v="3"/>
    <n v="3.5"/>
    <n v="0.75"/>
    <n v="10.5"/>
    <n v="7.7925000000000004"/>
    <n v="240"/>
    <n v="18.2925"/>
  </r>
  <r>
    <s v="16:26:44"/>
    <s v="5551.00/9038"/>
    <s v="S"/>
    <x v="1"/>
    <s v="PAY"/>
    <s v="WAITING"/>
    <x v="12"/>
    <s v="17:51:27"/>
    <x v="13"/>
    <s v="SAN MARTIN DE PORRES"/>
    <s v="PUENTE PIEDRA"/>
    <s v="Motocicleta"/>
    <x v="578"/>
    <n v="4.9000000000000004"/>
    <n v="3.75"/>
    <n v="4.5"/>
    <n v="0.55000000000000004"/>
    <n v="16.875"/>
    <n v="2.6950000000000003"/>
    <n v="38.18"/>
    <n v="19.57"/>
  </r>
  <r>
    <s v="16:39:41"/>
    <s v="158*)2()8514"/>
    <s v="S"/>
    <x v="1"/>
    <s v="PAY"/>
    <s v="COMPLETED"/>
    <x v="12"/>
    <s v="17:37:31"/>
    <x v="13"/>
    <s v="SAN MIGUEL"/>
    <s v="CALLAO"/>
    <s v="Motocicleta"/>
    <x v="1439"/>
    <n v="12.350000000000001"/>
    <n v="3.75"/>
    <n v="4.5"/>
    <n v="0.55000000000000004"/>
    <n v="16.875"/>
    <n v="6.7925000000000013"/>
    <n v="73.849999999999994"/>
    <n v="23.6675"/>
  </r>
  <r>
    <s v="16:40:29"/>
    <s v="71+(--25740"/>
    <s v="S"/>
    <x v="1"/>
    <s v="PAY"/>
    <s v="WAITING"/>
    <x v="12"/>
    <s v="18:20:24"/>
    <x v="6"/>
    <s v="INDEPENDENCIA"/>
    <s v="LINCE"/>
    <s v="Motocicleta"/>
    <x v="1582"/>
    <n v="14.2"/>
    <n v="3.75"/>
    <n v="4.5"/>
    <n v="0.55000000000000004"/>
    <n v="16.875"/>
    <n v="7.8100000000000005"/>
    <n v="29.26"/>
    <n v="24.685000000000002"/>
  </r>
  <r>
    <s v="16:40:56"/>
    <s v="979/,.(18422"/>
    <s v="S"/>
    <x v="1"/>
    <s v="COD"/>
    <s v="FAILED"/>
    <x v="12"/>
    <s v="17:26:06"/>
    <x v="13"/>
    <s v="SANTA ANITA"/>
    <s v="SAN JUAN DE LURIGANCHO"/>
    <s v="Motocicleta"/>
    <x v="736"/>
    <n v="11.94"/>
    <n v="3.75"/>
    <n v="4.5"/>
    <n v="0.55000000000000004"/>
    <n v="16.875"/>
    <n v="6.5670000000000002"/>
    <n v="184.75"/>
    <n v="23.442"/>
  </r>
  <r>
    <s v="16:41:33"/>
    <s v="2282.2).1835"/>
    <s v="S"/>
    <x v="3"/>
    <s v="COD"/>
    <s v="COMPLETED"/>
    <x v="12"/>
    <s v="18:54:13"/>
    <x v="6"/>
    <s v="SURQUILLO"/>
    <s v="LA MOLINA"/>
    <s v="Motocicleta"/>
    <x v="926"/>
    <n v="13.82"/>
    <n v="3"/>
    <n v="3.5"/>
    <n v="0.75"/>
    <n v="10.5"/>
    <n v="10.365"/>
    <n v="223.3"/>
    <n v="20.865000000000002"/>
  </r>
  <r>
    <s v="16:45:24"/>
    <s v="248(*+((4852"/>
    <s v="S"/>
    <x v="3"/>
    <s v="PAY"/>
    <s v="COMPLETED"/>
    <x v="12"/>
    <s v="17:28:42"/>
    <x v="13"/>
    <s v="LIMA"/>
    <s v="SANTIAGO DE SURCO"/>
    <s v="Motocicleta"/>
    <x v="1701"/>
    <n v="15.04"/>
    <n v="3"/>
    <n v="3.5"/>
    <n v="0.75"/>
    <n v="10.5"/>
    <n v="11.28"/>
    <n v="151.34"/>
    <n v="21.78"/>
  </r>
  <r>
    <s v="16:46:32"/>
    <s v="950)01*,5820"/>
    <s v="S"/>
    <x v="3"/>
    <s v="PAY"/>
    <s v="COMPLETED"/>
    <x v="12"/>
    <s v="17:27:43"/>
    <x v="13"/>
    <s v="LIMA"/>
    <s v="SAN BORJA"/>
    <s v="Motocicleta"/>
    <x v="1183"/>
    <n v="5.35"/>
    <n v="3"/>
    <n v="3.5"/>
    <n v="0.75"/>
    <n v="10.5"/>
    <n v="4.0124999999999993"/>
    <n v="62.84"/>
    <n v="14.512499999999999"/>
  </r>
  <r>
    <s v="16:47:52"/>
    <s v="58.0-).8774"/>
    <s v="S"/>
    <x v="1"/>
    <s v="PAY"/>
    <s v="COMPLETED"/>
    <x v="12"/>
    <s v="17:16:07"/>
    <x v="13"/>
    <s v="PUEBLO LIBRE"/>
    <s v="CALLAO"/>
    <s v="Motocicleta"/>
    <x v="68"/>
    <n v="7.59"/>
    <n v="3.75"/>
    <n v="4.5"/>
    <n v="0.55000000000000004"/>
    <n v="16.875"/>
    <n v="4.1745000000000001"/>
    <n v="141.12"/>
    <n v="21.049500000000002"/>
  </r>
  <r>
    <s v="17:03:43"/>
    <s v="8562-.1+3285"/>
    <s v="S"/>
    <x v="1"/>
    <s v="PAY"/>
    <s v="COMPLETED"/>
    <x v="12"/>
    <s v="18:16:35"/>
    <x v="6"/>
    <s v="LIMA"/>
    <s v="SAN JUAN DE LURIGANCHO"/>
    <s v="Motocicleta"/>
    <x v="442"/>
    <n v="7.4399999999999995"/>
    <n v="3.75"/>
    <n v="4.5"/>
    <n v="0.55000000000000004"/>
    <n v="16.875"/>
    <n v="4.0919999999999996"/>
    <n v="153.62"/>
    <n v="20.966999999999999"/>
  </r>
  <r>
    <s v="17:05:41"/>
    <s v="2180.11(8628"/>
    <s v="S"/>
    <x v="3"/>
    <s v="PAY"/>
    <s v="COMPLETED"/>
    <x v="12"/>
    <s v="17:47:53"/>
    <x v="13"/>
    <s v="LIMA"/>
    <s v="JESUS MARIA"/>
    <s v="Motocicleta"/>
    <x v="998"/>
    <n v="12.14"/>
    <n v="3"/>
    <n v="3.5"/>
    <n v="0.75"/>
    <n v="10.5"/>
    <n v="9.1050000000000004"/>
    <n v="183.59"/>
    <n v="19.605"/>
  </r>
  <r>
    <s v="17:09:54"/>
    <s v="662(-1++4887"/>
    <s v="S"/>
    <x v="1"/>
    <s v="PAY"/>
    <s v="COMPLETED"/>
    <x v="12"/>
    <s v="17:25:40"/>
    <x v="13"/>
    <s v="SAN JUAN DE LURIGANCHO"/>
    <s v="SAN JUAN DE LURIGANCHO"/>
    <s v="Motocicleta"/>
    <x v="381"/>
    <n v="3.7199999999999998"/>
    <n v="3.75"/>
    <n v="4.5"/>
    <n v="0.55000000000000004"/>
    <n v="16.875"/>
    <n v="2.0459999999999998"/>
    <n v="185.3"/>
    <n v="18.920999999999999"/>
  </r>
  <r>
    <s v="17:31:21"/>
    <s v="579*(0(+1290"/>
    <s v="S"/>
    <x v="1"/>
    <s v="PAY"/>
    <s v="COMPLETED"/>
    <x v="12"/>
    <s v="18:35:02"/>
    <x v="6"/>
    <s v="LA VICTORIA"/>
    <s v="SAN MIGUEL"/>
    <s v="Motocicleta"/>
    <x v="598"/>
    <n v="0"/>
    <n v="3.75"/>
    <n v="4.5"/>
    <n v="0.55000000000000004"/>
    <n v="6.3"/>
    <n v="0"/>
    <n v="14.29"/>
    <n v="6.3"/>
  </r>
  <r>
    <s v="17:36:07"/>
    <s v="7970)),+9392"/>
    <s v="S"/>
    <x v="1"/>
    <s v="PAY"/>
    <s v="COMPLETED"/>
    <x v="14"/>
    <s v="15:50:17"/>
    <x v="11"/>
    <s v="LA MOLINA"/>
    <s v="SANTA ANITA"/>
    <s v="Motocicleta"/>
    <x v="932"/>
    <n v="8.93"/>
    <n v="3.75"/>
    <n v="4.5"/>
    <n v="0.55000000000000004"/>
    <n v="16.875"/>
    <n v="4.9115000000000002"/>
    <n v="164.75"/>
    <n v="21.7865"/>
  </r>
  <r>
    <s v="17:37:10"/>
    <s v="134/(10,5211"/>
    <s v="S"/>
    <x v="1"/>
    <s v="PAY"/>
    <s v="IN_PROGRESS"/>
    <x v="12"/>
    <s v="19:27:34"/>
    <x v="0"/>
    <s v="SURQUILLO"/>
    <s v="LA VICTORIA"/>
    <s v="Motocicleta"/>
    <x v="300"/>
    <n v="5.5600000000000005"/>
    <n v="3.75"/>
    <n v="4.5"/>
    <n v="0.55000000000000004"/>
    <n v="16.875"/>
    <n v="3.0580000000000007"/>
    <n v="191.52"/>
    <n v="19.933"/>
  </r>
  <r>
    <s v="17:37:39"/>
    <s v="545012(*1486"/>
    <s v="S"/>
    <x v="1"/>
    <s v="PAY"/>
    <s v="COMPLETED"/>
    <x v="12"/>
    <s v="19:24:27"/>
    <x v="0"/>
    <s v="LA MOLINA"/>
    <s v="SANTIAGO DE SURCO"/>
    <s v="Motocicleta"/>
    <x v="1396"/>
    <n v="3.87"/>
    <n v="3.75"/>
    <n v="4.5"/>
    <n v="0.55000000000000004"/>
    <n v="16.875"/>
    <n v="2.1285000000000003"/>
    <n v="90.83"/>
    <n v="19.003499999999999"/>
  </r>
  <r>
    <s v="17:54:05"/>
    <s v="89..20-3279"/>
    <s v="S"/>
    <x v="3"/>
    <s v="PAY"/>
    <s v="COMPLETED"/>
    <x v="12"/>
    <s v="18:36:27"/>
    <x v="6"/>
    <s v="LIMA"/>
    <s v="JESUS MARIA"/>
    <s v="Motocicleta"/>
    <x v="366"/>
    <n v="3.7300000000000004"/>
    <n v="3"/>
    <n v="3.5"/>
    <n v="0.75"/>
    <n v="10.5"/>
    <n v="2.7975000000000003"/>
    <n v="186.61"/>
    <n v="13.297499999999999"/>
  </r>
  <r>
    <s v="17:54:25"/>
    <s v="104.1.+-9670"/>
    <s v="S"/>
    <x v="1"/>
    <s v="PAY"/>
    <s v="COMPLETED"/>
    <x v="14"/>
    <s v="12:45:16"/>
    <x v="7"/>
    <s v="INDEPENDENCIA"/>
    <s v="SAN MARTIN DE PORRES"/>
    <s v="Motocicleta"/>
    <x v="836"/>
    <n v="2.16"/>
    <n v="3.75"/>
    <n v="4.5"/>
    <n v="0.55000000000000004"/>
    <n v="16.875"/>
    <n v="1.1880000000000002"/>
    <n v="58.23"/>
    <n v="18.062999999999999"/>
  </r>
  <r>
    <s v="17:57:20"/>
    <s v="7462)2/)6610"/>
    <s v="S"/>
    <x v="3"/>
    <s v="PAY"/>
    <s v="COMPLETED"/>
    <x v="12"/>
    <s v="18:53:06"/>
    <x v="6"/>
    <s v="LIMA"/>
    <s v="JESUS MARIA"/>
    <s v="Motocicleta"/>
    <x v="1483"/>
    <n v="9.86"/>
    <n v="3"/>
    <n v="3.5"/>
    <n v="0.75"/>
    <n v="10.5"/>
    <n v="7.3949999999999996"/>
    <n v="179.52"/>
    <n v="17.895"/>
  </r>
  <r>
    <s v="17:59:29"/>
    <s v="988(011)3819"/>
    <s v="S"/>
    <x v="1"/>
    <s v="PAY"/>
    <s v="COMPLETED"/>
    <x v="12"/>
    <s v="18:42:42"/>
    <x v="6"/>
    <s v="PUEBLO LIBRE"/>
    <s v="LIMA"/>
    <s v="Motocicleta"/>
    <x v="1317"/>
    <n v="14.66"/>
    <n v="3.75"/>
    <n v="4.5"/>
    <n v="0.55000000000000004"/>
    <n v="16.875"/>
    <n v="8.0630000000000006"/>
    <n v="46.31"/>
    <n v="24.938000000000002"/>
  </r>
  <r>
    <s v="18:19:44"/>
    <s v="342.00107662"/>
    <s v="S"/>
    <x v="3"/>
    <s v="PAY"/>
    <s v="COMPLETED"/>
    <x v="12"/>
    <s v="20:30:06"/>
    <x v="12"/>
    <s v="SURQUILLO"/>
    <s v="SAN JUAN DE MIRAFLORES"/>
    <s v="Motocicleta"/>
    <x v="1811"/>
    <n v="9.17"/>
    <n v="3"/>
    <n v="3.5"/>
    <n v="0.75"/>
    <n v="10.5"/>
    <n v="6.8774999999999995"/>
    <n v="202.87"/>
    <n v="17.377499999999998"/>
  </r>
  <r>
    <s v="18:29:32"/>
    <s v="756*/0,1478"/>
    <s v="S"/>
    <x v="1"/>
    <s v="PAY"/>
    <s v="COMPLETED"/>
    <x v="14"/>
    <s v="13:10:34"/>
    <x v="3"/>
    <s v="SAN JUAN DE LURIGANCHO"/>
    <s v="SAN JUAN DE LURIGANCHO"/>
    <s v="Motocicleta"/>
    <x v="1662"/>
    <n v="9.44"/>
    <n v="3.75"/>
    <n v="4.5"/>
    <n v="0.55000000000000004"/>
    <n v="16.875"/>
    <n v="5.1920000000000002"/>
    <n v="146.46"/>
    <n v="22.067"/>
  </r>
  <r>
    <s v="18:30:52"/>
    <s v="331,1+-14323"/>
    <s v="S"/>
    <x v="1"/>
    <s v="PAY"/>
    <s v="COMPLETED"/>
    <x v="14"/>
    <s v="15:52:56"/>
    <x v="11"/>
    <s v="SAN JUAN DE MIRAFLORES"/>
    <s v="SAN JUAN DE MIRAFLORES"/>
    <s v="Motocicleta"/>
    <x v="1812"/>
    <n v="0"/>
    <n v="3.75"/>
    <n v="4.5"/>
    <n v="0.55000000000000004"/>
    <n v="11.34"/>
    <n v="0"/>
    <n v="188.41"/>
    <n v="11.34"/>
  </r>
  <r>
    <s v="18:35:57"/>
    <s v="1952)1)1902"/>
    <s v="S"/>
    <x v="1"/>
    <s v="PAY"/>
    <s v="COMPLETED"/>
    <x v="14"/>
    <s v="12:07:40"/>
    <x v="7"/>
    <s v="LIMA"/>
    <s v="CALLAO"/>
    <s v="Motocicleta"/>
    <x v="754"/>
    <n v="2.4400000000000004"/>
    <n v="3.75"/>
    <n v="4.5"/>
    <n v="0.55000000000000004"/>
    <n v="16.875"/>
    <n v="1.3420000000000003"/>
    <n v="48.46"/>
    <n v="18.216999999999999"/>
  </r>
  <r>
    <s v="18:43:39"/>
    <s v="640)22(,4340"/>
    <s v="S"/>
    <x v="1"/>
    <s v="PAY"/>
    <s v="COMPLETED"/>
    <x v="14"/>
    <s v="11:42:51"/>
    <x v="5"/>
    <s v="INDEPENDENCIA"/>
    <s v="RIMAC"/>
    <s v="Motocicleta"/>
    <x v="1601"/>
    <n v="4.8800000000000008"/>
    <n v="3.75"/>
    <n v="4.5"/>
    <n v="0.55000000000000004"/>
    <n v="16.875"/>
    <n v="2.6840000000000006"/>
    <n v="22.5"/>
    <n v="19.559000000000001"/>
  </r>
  <r>
    <s v="18:46:00"/>
    <s v="783.-+,*4144"/>
    <s v="S"/>
    <x v="3"/>
    <s v="PAY"/>
    <s v="COMPLETED"/>
    <x v="12"/>
    <s v="19:01:02"/>
    <x v="0"/>
    <s v="LIMA"/>
    <s v="SURQUILLO"/>
    <s v="Motocicleta"/>
    <x v="1282"/>
    <n v="11.55"/>
    <n v="3"/>
    <n v="3.5"/>
    <n v="0.75"/>
    <n v="10.5"/>
    <n v="8.6625000000000014"/>
    <n v="161.84"/>
    <n v="19.162500000000001"/>
  </r>
  <r>
    <s v="18:47:42"/>
    <s v="181//*(13806"/>
    <s v="S"/>
    <x v="3"/>
    <s v="COD"/>
    <s v="COMPLETED"/>
    <x v="12"/>
    <s v="20:03:22"/>
    <x v="12"/>
    <s v="SURQUILLO"/>
    <s v="CHORRILLOS"/>
    <s v="Motocicleta"/>
    <x v="45"/>
    <n v="8.09"/>
    <n v="3"/>
    <n v="3.5"/>
    <n v="0.75"/>
    <n v="10.5"/>
    <n v="6.0674999999999999"/>
    <n v="215.1"/>
    <n v="16.567499999999999"/>
  </r>
  <r>
    <s v="18:57:20"/>
    <s v="404)+)+(2872"/>
    <s v="S"/>
    <x v="1"/>
    <s v="PAY"/>
    <s v="COMPLETED"/>
    <x v="14"/>
    <s v="12:05:35"/>
    <x v="7"/>
    <s v="LA VICTORIA"/>
    <s v="LIMA"/>
    <s v="Motocicleta"/>
    <x v="1813"/>
    <n v="12.06"/>
    <n v="3.75"/>
    <n v="4.5"/>
    <n v="0.55000000000000004"/>
    <n v="16.875"/>
    <n v="6.6330000000000009"/>
    <n v="210.5"/>
    <n v="23.508000000000003"/>
  </r>
  <r>
    <s v="19:03:03"/>
    <s v="511,).002827"/>
    <s v="S"/>
    <x v="1"/>
    <s v="PAY"/>
    <s v="COMPLETED"/>
    <x v="14"/>
    <s v="11:30:10"/>
    <x v="5"/>
    <s v="PUEBLO LIBRE"/>
    <s v="CALLAO"/>
    <s v="Motocicleta"/>
    <x v="1358"/>
    <n v="8.5"/>
    <n v="3.75"/>
    <n v="4.5"/>
    <n v="0.55000000000000004"/>
    <n v="16.875"/>
    <n v="4.6750000000000007"/>
    <n v="24.82"/>
    <n v="21.55"/>
  </r>
  <r>
    <s v="19:03:19"/>
    <s v="392/,*).4436"/>
    <s v="S"/>
    <x v="2"/>
    <s v="PAY"/>
    <s v="COMPLETED"/>
    <x v="14"/>
    <s v="12:30:39"/>
    <x v="7"/>
    <s v="SURQUILLO"/>
    <s v="LA VICTORIA"/>
    <s v="Motocicleta"/>
    <x v="123"/>
    <n v="0"/>
    <n v="12"/>
    <n v="8"/>
    <n v="2.65"/>
    <n v="24.8"/>
    <n v="0"/>
    <n v="106.97"/>
    <n v="24.8"/>
  </r>
  <r>
    <s v="19:06:21"/>
    <s v="855(/1+*1175"/>
    <s v="S"/>
    <x v="3"/>
    <s v="PAY"/>
    <s v="COMPLETED"/>
    <x v="12"/>
    <s v="19:27:44"/>
    <x v="0"/>
    <s v="LIMA"/>
    <s v="PUEBLO LIBRE"/>
    <s v="Motocicleta"/>
    <x v="57"/>
    <n v="15.23"/>
    <n v="3"/>
    <n v="3.5"/>
    <n v="0.75"/>
    <n v="10.5"/>
    <n v="11.422499999999999"/>
    <n v="210.2"/>
    <n v="21.922499999999999"/>
  </r>
  <r>
    <s v="19:07:00"/>
    <s v="219*2**-8990"/>
    <s v="S"/>
    <x v="1"/>
    <s v="PAY"/>
    <s v="COMPLETED"/>
    <x v="14"/>
    <s v="11:27:00"/>
    <x v="5"/>
    <s v="CHORRILLOS"/>
    <s v="SAN JUAN DE MIRAFLORES"/>
    <s v="Motocicleta"/>
    <x v="51"/>
    <n v="13.98"/>
    <n v="3.75"/>
    <n v="4.5"/>
    <n v="0.55000000000000004"/>
    <n v="16.875"/>
    <n v="7.6890000000000009"/>
    <n v="182.81"/>
    <n v="24.564"/>
  </r>
  <r>
    <s v="19:09:43"/>
    <s v="276-1+.*9438"/>
    <s v="S"/>
    <x v="3"/>
    <s v="PAY"/>
    <s v="COMPLETED"/>
    <x v="12"/>
    <s v="20:32:08"/>
    <x v="12"/>
    <s v="LIMA"/>
    <s v="LINCE"/>
    <s v="Motocicleta"/>
    <x v="485"/>
    <n v="4.42"/>
    <n v="3"/>
    <n v="3.5"/>
    <n v="0.75"/>
    <n v="10.5"/>
    <n v="3.3149999999999999"/>
    <n v="250.71"/>
    <n v="13.815"/>
  </r>
  <r>
    <s v="19:21:03"/>
    <s v="927-01113811"/>
    <s v="S"/>
    <x v="1"/>
    <s v="PAY"/>
    <s v="COMPLETED"/>
    <x v="14"/>
    <s v="15:49:11"/>
    <x v="11"/>
    <s v="LIMA"/>
    <s v="JESUS MARIA"/>
    <s v="Motocicleta"/>
    <x v="515"/>
    <n v="12.07"/>
    <n v="3.75"/>
    <n v="4.5"/>
    <n v="0.55000000000000004"/>
    <n v="16.875"/>
    <n v="6.6385000000000005"/>
    <n v="37.01"/>
    <n v="23.513500000000001"/>
  </r>
  <r>
    <s v="19:28:45"/>
    <s v="452/1,/.8248"/>
    <s v="S"/>
    <x v="3"/>
    <s v="PAY"/>
    <s v="COMPLETED"/>
    <x v="12"/>
    <s v="20:05:06"/>
    <x v="12"/>
    <s v="LIMA"/>
    <s v="SURQUILLO"/>
    <s v="Motocicleta"/>
    <x v="845"/>
    <n v="0"/>
    <n v="3"/>
    <n v="3.5"/>
    <n v="0.75"/>
    <n v="5.32"/>
    <n v="0"/>
    <n v="108.47"/>
    <n v="5.32"/>
  </r>
  <r>
    <s v="19:35:15"/>
    <s v="399((02*3178"/>
    <s v="S"/>
    <x v="3"/>
    <s v="PAY"/>
    <s v="COMPLETED"/>
    <x v="12"/>
    <s v="20:17:28"/>
    <x v="12"/>
    <s v="LIMA"/>
    <s v="SAN BORJA"/>
    <s v="Motocicleta"/>
    <x v="1282"/>
    <n v="11.55"/>
    <n v="3"/>
    <n v="3.5"/>
    <n v="0.75"/>
    <n v="10.5"/>
    <n v="8.6625000000000014"/>
    <n v="193.71"/>
    <n v="19.162500000000001"/>
  </r>
  <r>
    <s v="19:46:08"/>
    <s v="607-(*+.3551"/>
    <s v="S"/>
    <x v="3"/>
    <s v="PAY"/>
    <s v="COMPLETED"/>
    <x v="12"/>
    <s v="20:32:14"/>
    <x v="12"/>
    <s v="LIMA"/>
    <s v="SANTIAGO DE SURCO"/>
    <s v="Motocicleta"/>
    <x v="1673"/>
    <n v="13.350000000000001"/>
    <n v="3"/>
    <n v="3.5"/>
    <n v="0.75"/>
    <n v="10.5"/>
    <n v="10.012500000000001"/>
    <n v="93.07"/>
    <n v="20.512500000000003"/>
  </r>
  <r>
    <s v="19:48:56"/>
    <s v="713((+0(2186"/>
    <s v="S"/>
    <x v="3"/>
    <s v="PAY"/>
    <s v="COMPLETED"/>
    <x v="12"/>
    <s v="20:50:24"/>
    <x v="12"/>
    <s v="LIMA"/>
    <s v="SANTIAGO DE SURCO"/>
    <s v="Motocicleta"/>
    <x v="1274"/>
    <n v="12.92"/>
    <n v="3"/>
    <n v="3.5"/>
    <n v="0.75"/>
    <n v="10.5"/>
    <n v="9.69"/>
    <n v="59.77"/>
    <n v="20.189999999999998"/>
  </r>
  <r>
    <s v="19:49:25"/>
    <s v="355((*2-2182"/>
    <s v="S"/>
    <x v="3"/>
    <s v="PAY"/>
    <s v="WAITING"/>
    <x v="12"/>
    <s v="20:05:15"/>
    <x v="12"/>
    <s v="LIMA"/>
    <s v="SAN ISIDRO"/>
    <s v="Motocicleta"/>
    <x v="545"/>
    <n v="4.13"/>
    <n v="3"/>
    <n v="3.5"/>
    <n v="0.75"/>
    <n v="10.5"/>
    <n v="3.0975000000000001"/>
    <n v="29.23"/>
    <n v="13.5975"/>
  </r>
  <r>
    <s v="19:55:19"/>
    <s v="992*(.-7161"/>
    <s v="S"/>
    <x v="1"/>
    <s v="PAY"/>
    <s v="COMPLETED"/>
    <x v="14"/>
    <s v="12:54:35"/>
    <x v="7"/>
    <s v="SURQUILLO"/>
    <s v="SAN JUAN DE MIRAFLORES"/>
    <s v="Motocicleta"/>
    <x v="287"/>
    <n v="0"/>
    <n v="3.75"/>
    <n v="4.5"/>
    <n v="0.55000000000000004"/>
    <n v="15.975"/>
    <n v="0"/>
    <n v="128.54"/>
    <n v="15.975"/>
  </r>
  <r>
    <s v="20:00:43"/>
    <s v="8832)0)-242"/>
    <s v="S"/>
    <x v="1"/>
    <s v="PAY"/>
    <s v="COMPLETED"/>
    <x v="14"/>
    <s v="11:28:40"/>
    <x v="5"/>
    <s v="PUEBLO LIBRE"/>
    <s v="CALLAO"/>
    <s v="Motocicleta"/>
    <x v="590"/>
    <n v="0"/>
    <n v="3.75"/>
    <n v="4.5"/>
    <n v="0.55000000000000004"/>
    <n v="16.739999999999998"/>
    <n v="0"/>
    <n v="124.58"/>
    <n v="16.739999999999998"/>
  </r>
  <r>
    <s v="20:09:57"/>
    <s v="292//-0-4985"/>
    <s v="S"/>
    <x v="3"/>
    <s v="PAY"/>
    <s v="COMPLETED"/>
    <x v="12"/>
    <s v="20:48:51"/>
    <x v="12"/>
    <s v="LIMA"/>
    <s v="MAGDALENA DEL MAR"/>
    <s v="Motocicleta"/>
    <x v="166"/>
    <n v="5.16"/>
    <n v="3"/>
    <n v="3.5"/>
    <n v="0.75"/>
    <n v="10.5"/>
    <n v="3.87"/>
    <n v="60.85"/>
    <n v="14.370000000000001"/>
  </r>
  <r>
    <s v="20:09:58"/>
    <s v="641),1-14009"/>
    <s v="S"/>
    <x v="1"/>
    <s v="PAY"/>
    <s v="COMPLETED"/>
    <x v="14"/>
    <s v="11:11:21"/>
    <x v="5"/>
    <s v="PUEBLO LIBRE"/>
    <s v="JESUS MARIA"/>
    <s v="Motocicleta"/>
    <x v="1814"/>
    <n v="11.22"/>
    <n v="3.75"/>
    <n v="4.5"/>
    <n v="0.55000000000000004"/>
    <n v="16.875"/>
    <n v="6.1710000000000012"/>
    <n v="97.77"/>
    <n v="23.045999999999999"/>
  </r>
  <r>
    <s v="20:12:21"/>
    <s v="3721-(206116"/>
    <s v="S"/>
    <x v="1"/>
    <s v="PAY"/>
    <s v="COMPLETED"/>
    <x v="14"/>
    <s v="12:07:12"/>
    <x v="7"/>
    <s v="SAN JUAN DE MIRAFLORES"/>
    <s v="SAN JUAN DE MIRAFLORES"/>
    <s v="Motocicleta"/>
    <x v="1815"/>
    <n v="16.510000000000002"/>
    <n v="3.75"/>
    <n v="4.5"/>
    <n v="0.55000000000000004"/>
    <n v="16.875"/>
    <n v="9.0805000000000025"/>
    <n v="34.409999999999997"/>
    <n v="25.955500000000001"/>
  </r>
  <r>
    <s v="20:13:22"/>
    <s v="585(2+0.7508"/>
    <s v="S"/>
    <x v="1"/>
    <s v="PAY"/>
    <s v="COMPLETED"/>
    <x v="14"/>
    <s v="11:19:54"/>
    <x v="5"/>
    <s v="INDEPENDENCIA"/>
    <s v="SAN MARTIN DE PORRES"/>
    <s v="Motocicleta"/>
    <x v="605"/>
    <n v="8.07"/>
    <n v="3.75"/>
    <n v="4.5"/>
    <n v="0.55000000000000004"/>
    <n v="16.875"/>
    <n v="4.4385000000000003"/>
    <n v="135.63"/>
    <n v="21.313500000000001"/>
  </r>
  <r>
    <s v="20:19:34"/>
    <s v="698)*(+.4775"/>
    <s v="S"/>
    <x v="3"/>
    <s v="PAY"/>
    <s v="COMPLETED"/>
    <x v="12"/>
    <s v="21:23:13"/>
    <x v="14"/>
    <s v="LIMA"/>
    <s v="SANTIAGO DE SURCO"/>
    <s v="Motocicleta"/>
    <x v="678"/>
    <n v="7.6199999999999992"/>
    <n v="3"/>
    <n v="3.5"/>
    <n v="0.75"/>
    <n v="10.5"/>
    <n v="5.7149999999999999"/>
    <n v="243.28"/>
    <n v="16.215"/>
  </r>
  <r>
    <s v="20:20:30"/>
    <s v="492/1/.(2961"/>
    <s v="S"/>
    <x v="3"/>
    <s v="PAY"/>
    <s v="COMPLETED"/>
    <x v="12"/>
    <s v="20:59:09"/>
    <x v="12"/>
    <s v="LIMA"/>
    <s v="SANTIAGO DE SURCO"/>
    <s v="Motocicleta"/>
    <x v="1816"/>
    <n v="0"/>
    <n v="3"/>
    <n v="3.5"/>
    <n v="0.75"/>
    <n v="8.89"/>
    <n v="0"/>
    <n v="209.65"/>
    <n v="8.89"/>
  </r>
  <r>
    <s v="20:26:40"/>
    <s v="454*0(0-4232"/>
    <s v="S"/>
    <x v="3"/>
    <s v="PAY"/>
    <s v="COMPLETED"/>
    <x v="12"/>
    <s v="20:46:22"/>
    <x v="12"/>
    <s v="LIMA"/>
    <s v="SAN ISIDRO"/>
    <s v="Motocicleta"/>
    <x v="621"/>
    <n v="12.72"/>
    <n v="3"/>
    <n v="3.5"/>
    <n v="0.75"/>
    <n v="10.5"/>
    <n v="9.5400000000000009"/>
    <n v="234.91"/>
    <n v="20.04"/>
  </r>
  <r>
    <s v="20:30:27"/>
    <s v="165*/-1+9312"/>
    <s v="S"/>
    <x v="3"/>
    <s v="CCD"/>
    <s v="COMPLETED"/>
    <x v="12"/>
    <s v="21:09:57"/>
    <x v="14"/>
    <s v="SURQUILLO"/>
    <s v="SAN ISIDRO"/>
    <s v="Motocicleta"/>
    <x v="923"/>
    <n v="13.129999999999999"/>
    <n v="3"/>
    <n v="3.5"/>
    <n v="0.75"/>
    <n v="10.5"/>
    <n v="9.8475000000000001"/>
    <n v="202.01"/>
    <n v="20.3475"/>
  </r>
  <r>
    <s v="20:32:24"/>
    <s v="253)-)202640"/>
    <s v="S"/>
    <x v="1"/>
    <s v="PAY"/>
    <s v="COMPLETED"/>
    <x v="14"/>
    <s v="10:48:26"/>
    <x v="4"/>
    <s v="LIMA"/>
    <s v="JESUS MARIA"/>
    <s v="Motocicleta"/>
    <x v="395"/>
    <n v="3.05"/>
    <n v="3.75"/>
    <n v="4.5"/>
    <n v="0.55000000000000004"/>
    <n v="16.875"/>
    <n v="1.6775"/>
    <n v="97.34"/>
    <n v="18.552499999999998"/>
  </r>
  <r>
    <s v="20:35:11"/>
    <s v="633,.(,)9167"/>
    <s v="S"/>
    <x v="1"/>
    <s v="PAY"/>
    <s v="COMPLETED"/>
    <x v="14"/>
    <s v="13:09:39"/>
    <x v="3"/>
    <s v="SAN JUAN DE LURIGANCHO"/>
    <s v="SAN JUAN DE LURIGANCHO"/>
    <s v="Motocicleta"/>
    <x v="1166"/>
    <n v="3.54"/>
    <n v="3.75"/>
    <n v="4.5"/>
    <n v="0.55000000000000004"/>
    <n v="16.875"/>
    <n v="1.9470000000000003"/>
    <n v="248.65"/>
    <n v="18.821999999999999"/>
  </r>
  <r>
    <s v="20:36:40"/>
    <s v="504**/*,403"/>
    <s v="S"/>
    <x v="3"/>
    <s v="PAY"/>
    <s v="COMPLETED"/>
    <x v="12"/>
    <s v="21:37:56"/>
    <x v="14"/>
    <s v="LIMA"/>
    <s v="SAN BORJA"/>
    <s v="Motocicleta"/>
    <x v="1340"/>
    <n v="16.100000000000001"/>
    <n v="3"/>
    <n v="3.5"/>
    <n v="0.75"/>
    <n v="10.5"/>
    <n v="12.075000000000001"/>
    <n v="164.06"/>
    <n v="22.575000000000003"/>
  </r>
  <r>
    <s v="20:52:07"/>
    <s v="69822.++8018"/>
    <s v="S"/>
    <x v="1"/>
    <s v="PAY"/>
    <s v="COMPLETED"/>
    <x v="14"/>
    <s v="15:52:06"/>
    <x v="11"/>
    <s v="SANTIAGO DE SURCO"/>
    <s v="SAN BORJA"/>
    <s v="Motocicleta"/>
    <x v="917"/>
    <n v="9"/>
    <n v="3.75"/>
    <n v="4.5"/>
    <n v="0.55000000000000004"/>
    <n v="16.875"/>
    <n v="4.95"/>
    <n v="29.01"/>
    <n v="21.824999999999999"/>
  </r>
  <r>
    <s v="20:52:27"/>
    <s v="972/1+,/6443"/>
    <s v="S"/>
    <x v="3"/>
    <s v="PAY"/>
    <s v="COMPLETED"/>
    <x v="12"/>
    <s v="21:56:52"/>
    <x v="14"/>
    <s v="LIMA"/>
    <s v="SAN BORJA"/>
    <s v="Motocicleta"/>
    <x v="92"/>
    <n v="0.35999999999999988"/>
    <n v="3"/>
    <n v="3.5"/>
    <n v="0.75"/>
    <n v="10.5"/>
    <n v="0.26999999999999991"/>
    <n v="211.45"/>
    <n v="10.77"/>
  </r>
  <r>
    <s v="20:54:24"/>
    <s v="926.(/(11322"/>
    <s v="S"/>
    <x v="2"/>
    <s v="PAY"/>
    <s v="COMPLETED"/>
    <x v="6"/>
    <s v="12:33:12"/>
    <x v="7"/>
    <s v="SURQUILLO"/>
    <s v="SAN ISIDRO"/>
    <s v="Motocicleta"/>
    <x v="1817"/>
    <n v="0.21000000000000085"/>
    <n v="12"/>
    <n v="8"/>
    <n v="2.65"/>
    <n v="96"/>
    <n v="0.55650000000000222"/>
    <n v="23.11"/>
    <n v="96.5565"/>
  </r>
  <r>
    <s v="20:58:01"/>
    <s v="52.),+15745"/>
    <s v="S"/>
    <x v="1"/>
    <s v="PAY"/>
    <s v="COMPLETED"/>
    <x v="14"/>
    <s v="12:54:36"/>
    <x v="7"/>
    <s v="LIMA"/>
    <s v="SAN JUAN DE LURIGANCHO"/>
    <s v="Motocicleta"/>
    <x v="116"/>
    <n v="14.129999999999999"/>
    <n v="3.75"/>
    <n v="4.5"/>
    <n v="0.55000000000000004"/>
    <n v="16.875"/>
    <n v="7.7715000000000005"/>
    <n v="220.24"/>
    <n v="24.6465"/>
  </r>
  <r>
    <s v="21:11:18"/>
    <s v="3501,..01624"/>
    <s v="S"/>
    <x v="3"/>
    <s v="PAY"/>
    <s v="COMPLETED"/>
    <x v="12"/>
    <s v="22:07:37"/>
    <x v="15"/>
    <s v="LIMA"/>
    <s v="JESUS MARIA"/>
    <s v="Motocicleta"/>
    <x v="607"/>
    <n v="13.870000000000001"/>
    <n v="3"/>
    <n v="3.5"/>
    <n v="0.75"/>
    <n v="10.5"/>
    <n v="10.4025"/>
    <n v="172.66"/>
    <n v="20.9025"/>
  </r>
  <r>
    <s v="21:21:06"/>
    <s v="998)-2(23765"/>
    <s v="S"/>
    <x v="3"/>
    <s v="PAY"/>
    <s v="COMPLETED"/>
    <x v="12"/>
    <s v="21:43:32"/>
    <x v="14"/>
    <s v="LIMA"/>
    <s v="PUEBLO LIBRE"/>
    <s v="Motocicleta"/>
    <x v="417"/>
    <n v="4.82"/>
    <n v="3"/>
    <n v="3.5"/>
    <n v="0.75"/>
    <n v="10.5"/>
    <n v="3.6150000000000002"/>
    <n v="206.75"/>
    <n v="14.115"/>
  </r>
  <r>
    <s v="21:35:25"/>
    <s v="635),20/8477"/>
    <s v="S"/>
    <x v="1"/>
    <s v="PAY"/>
    <s v="IN_PROGRESS"/>
    <x v="14"/>
    <s v="11:20:34"/>
    <x v="5"/>
    <s v="SURQUILLO"/>
    <s v="LINCE"/>
    <s v="Motocicleta"/>
    <x v="552"/>
    <n v="16.47"/>
    <n v="3.75"/>
    <n v="4.5"/>
    <n v="0.55000000000000004"/>
    <n v="16.875"/>
    <n v="9.0585000000000004"/>
    <n v="148.59"/>
    <n v="25.933500000000002"/>
  </r>
  <r>
    <s v="21:35:25"/>
    <s v="4772--.*7638"/>
    <s v="S"/>
    <x v="0"/>
    <s v="PAY"/>
    <s v="COMPLETED"/>
    <x v="6"/>
    <s v="13:52:06"/>
    <x v="3"/>
    <s v="SURQUILLO"/>
    <s v="LINCE"/>
    <s v="Motocicleta"/>
    <x v="295"/>
    <n v="9.5500000000000007"/>
    <n v="2.5"/>
    <n v="3"/>
    <n v="1.2"/>
    <n v="7.5"/>
    <n v="11.46"/>
    <n v="160.94"/>
    <n v="18.96"/>
  </r>
  <r>
    <s v="21:36:18"/>
    <s v="290(*0,*1408"/>
    <s v="S"/>
    <x v="3"/>
    <s v="PAY"/>
    <s v="COMPLETED"/>
    <x v="12"/>
    <s v="22:22:02"/>
    <x v="15"/>
    <s v="LIMA"/>
    <s v="SANTIAGO DE SURCO"/>
    <s v="Motocicleta"/>
    <x v="777"/>
    <n v="17.239999999999998"/>
    <n v="3"/>
    <n v="3.5"/>
    <n v="0.75"/>
    <n v="10.5"/>
    <n v="12.93"/>
    <n v="27.24"/>
    <n v="23.43"/>
  </r>
  <r>
    <s v="21:38:51"/>
    <s v="777)(.+)8758"/>
    <s v="S"/>
    <x v="1"/>
    <s v="PAY"/>
    <s v="COMPLETED"/>
    <x v="14"/>
    <s v="12:24:32"/>
    <x v="7"/>
    <s v="CALLAO"/>
    <s v="SAN MIGUEL"/>
    <s v="Motocicleta"/>
    <x v="1725"/>
    <n v="9.34"/>
    <n v="3.75"/>
    <n v="4.5"/>
    <n v="0.55000000000000004"/>
    <n v="16.875"/>
    <n v="5.1370000000000005"/>
    <n v="225.16"/>
    <n v="22.012"/>
  </r>
  <r>
    <s v="21:48:43"/>
    <s v="288.)-/.1635"/>
    <s v="S"/>
    <x v="1"/>
    <s v="PAY"/>
    <s v="COMPLETED"/>
    <x v="14"/>
    <s v="13:23:24"/>
    <x v="3"/>
    <s v="SAN JUAN DE MIRAFLORES"/>
    <s v="SANTIAGO DE SURCO"/>
    <s v="Motocicleta"/>
    <x v="200"/>
    <n v="0.49000000000000021"/>
    <n v="3.75"/>
    <n v="4.5"/>
    <n v="0.55000000000000004"/>
    <n v="16.875"/>
    <n v="0.26950000000000013"/>
    <n v="43.02"/>
    <n v="17.144500000000001"/>
  </r>
  <r>
    <s v="21:49:19"/>
    <s v="6860+(123162"/>
    <s v="S"/>
    <x v="1"/>
    <s v="PAY"/>
    <s v="COMPLETED"/>
    <x v="14"/>
    <s v="11:13:32"/>
    <x v="5"/>
    <s v="INDEPENDENCIA"/>
    <s v="SAN MARTIN DE PORRES"/>
    <s v="Motocicleta"/>
    <x v="1554"/>
    <n v="13.600000000000001"/>
    <n v="3.75"/>
    <n v="4.5"/>
    <n v="0.55000000000000004"/>
    <n v="16.875"/>
    <n v="7.4800000000000013"/>
    <n v="210.64"/>
    <n v="24.355"/>
  </r>
  <r>
    <s v="21:50:38"/>
    <s v="796+*2+,185"/>
    <s v="S"/>
    <x v="3"/>
    <s v="PAY"/>
    <s v="COMPLETED"/>
    <x v="12"/>
    <s v="22:08:35"/>
    <x v="15"/>
    <s v="LIMA"/>
    <s v="MIRAFLORES"/>
    <s v="Motocicleta"/>
    <x v="1553"/>
    <n v="10.1"/>
    <n v="3"/>
    <n v="3.5"/>
    <n v="0.75"/>
    <n v="10.5"/>
    <n v="7.5749999999999993"/>
    <n v="47.22"/>
    <n v="18.074999999999999"/>
  </r>
  <r>
    <s v="22:13:56"/>
    <s v="366)/(1)1106"/>
    <s v="S"/>
    <x v="1"/>
    <s v="PAY"/>
    <s v="COMPLETED"/>
    <x v="14"/>
    <s v="13:18:41"/>
    <x v="3"/>
    <s v="SAN JUAN DE MIRAFLORES"/>
    <s v="CHORRILLOS"/>
    <s v="Motocicleta"/>
    <x v="1783"/>
    <n v="12.469999999999999"/>
    <n v="3.75"/>
    <n v="4.5"/>
    <n v="0.55000000000000004"/>
    <n v="16.875"/>
    <n v="6.8585000000000003"/>
    <n v="199.53"/>
    <n v="23.733499999999999"/>
  </r>
  <r>
    <s v="22:19:48"/>
    <s v="360()0-*6138"/>
    <s v="S"/>
    <x v="1"/>
    <s v="PAY"/>
    <s v="COMPLETED"/>
    <x v="14"/>
    <s v="09:19:46"/>
    <x v="10"/>
    <s v="LA MOLINA"/>
    <s v="SANTIAGO DE SURCO"/>
    <s v="Motocicleta"/>
    <x v="1818"/>
    <n v="10.6"/>
    <n v="3.75"/>
    <n v="4.5"/>
    <n v="0.55000000000000004"/>
    <n v="16.875"/>
    <n v="5.83"/>
    <n v="76.84"/>
    <n v="22.704999999999998"/>
  </r>
  <r>
    <s v="23:30:46"/>
    <s v="222-0,,19401"/>
    <s v="S"/>
    <x v="1"/>
    <s v="PAY"/>
    <s v="COMPLETED"/>
    <x v="14"/>
    <s v="10:49:26"/>
    <x v="4"/>
    <s v="SAN MIGUEL"/>
    <s v="MAGDALENA DEL MAR"/>
    <s v="Motocicleta"/>
    <x v="102"/>
    <n v="0"/>
    <n v="3.75"/>
    <n v="4.5"/>
    <n v="0.55000000000000004"/>
    <n v="11.07"/>
    <n v="0"/>
    <n v="41.16"/>
    <n v="11.07"/>
  </r>
  <r>
    <s v="07:56:47"/>
    <s v="747-)*0,919"/>
    <s v="S"/>
    <x v="1"/>
    <s v="PAY"/>
    <s v="COMPLETED"/>
    <x v="14"/>
    <s v="10:21:39"/>
    <x v="4"/>
    <s v="LA MOLINA"/>
    <s v="SANTA ANITA"/>
    <s v="Motocicleta"/>
    <x v="1819"/>
    <n v="0"/>
    <n v="3.75"/>
    <n v="4.5"/>
    <n v="0.55000000000000004"/>
    <n v="12.330000000000002"/>
    <n v="0"/>
    <n v="136.54"/>
    <n v="12.330000000000002"/>
  </r>
  <r>
    <s v="08:51:49"/>
    <s v="318*00+(4936"/>
    <s v="S"/>
    <x v="3"/>
    <s v="PAY"/>
    <s v="COMPLETED"/>
    <x v="14"/>
    <s v="10:06:24"/>
    <x v="4"/>
    <s v="LIMA"/>
    <s v="MIRAFLORES"/>
    <s v="Motocicleta"/>
    <x v="648"/>
    <n v="16.89"/>
    <n v="3"/>
    <n v="3.5"/>
    <n v="0.75"/>
    <n v="10.5"/>
    <n v="12.6675"/>
    <n v="61.61"/>
    <n v="23.1675"/>
  </r>
  <r>
    <s v="09:34:05"/>
    <s v="421,1.,19289"/>
    <s v="S"/>
    <x v="3"/>
    <s v="PAY"/>
    <s v="COMPLETED"/>
    <x v="14"/>
    <s v="11:36:30"/>
    <x v="5"/>
    <s v="LIMA"/>
    <s v="LINCE"/>
    <s v="Motocicleta"/>
    <x v="1056"/>
    <n v="12.74"/>
    <n v="3"/>
    <n v="3.5"/>
    <n v="0.75"/>
    <n v="10.5"/>
    <n v="9.5549999999999997"/>
    <n v="201.51"/>
    <n v="20.055"/>
  </r>
  <r>
    <s v="09:35:18"/>
    <s v="766+.2,03356"/>
    <s v="S"/>
    <x v="3"/>
    <s v="PAY"/>
    <s v="COMPLETED"/>
    <x v="14"/>
    <s v="11:37:26"/>
    <x v="5"/>
    <s v="LIMA"/>
    <s v="PUEBLO LIBRE"/>
    <s v="Motocicleta"/>
    <x v="1424"/>
    <n v="3.3"/>
    <n v="3"/>
    <n v="3.5"/>
    <n v="0.75"/>
    <n v="10.5"/>
    <n v="2.4749999999999996"/>
    <n v="174.42"/>
    <n v="12.975"/>
  </r>
  <r>
    <s v="09:40:27"/>
    <s v="538)./1*173"/>
    <s v="S"/>
    <x v="3"/>
    <s v="PAY"/>
    <s v="COMPLETED"/>
    <x v="14"/>
    <s v="11:04:15"/>
    <x v="5"/>
    <s v="LIMA"/>
    <s v="SAN MIGUEL"/>
    <s v="Motocicleta"/>
    <x v="1654"/>
    <n v="11.26"/>
    <n v="3"/>
    <n v="3.5"/>
    <n v="0.75"/>
    <n v="10.5"/>
    <n v="8.4450000000000003"/>
    <n v="102.48"/>
    <n v="18.945"/>
  </r>
  <r>
    <s v="09:43:12"/>
    <s v="3421)(*15199"/>
    <s v="S"/>
    <x v="3"/>
    <s v="PAY"/>
    <s v="COMPLETED"/>
    <x v="14"/>
    <s v="11:39:32"/>
    <x v="5"/>
    <s v="LIMA"/>
    <s v="BRENA"/>
    <s v="Motocicleta"/>
    <x v="1757"/>
    <n v="5.1300000000000008"/>
    <n v="3"/>
    <n v="3.5"/>
    <n v="0.75"/>
    <n v="10.5"/>
    <n v="3.8475000000000006"/>
    <n v="96.36"/>
    <n v="14.3475"/>
  </r>
  <r>
    <s v="09:44:50"/>
    <s v="582)(+//1240"/>
    <s v="S"/>
    <x v="3"/>
    <s v="PAY"/>
    <s v="COMPLETED"/>
    <x v="14"/>
    <s v="11:39:09"/>
    <x v="5"/>
    <s v="LIMA"/>
    <s v="PUEBLO LIBRE"/>
    <s v="Motocicleta"/>
    <x v="268"/>
    <n v="14.34"/>
    <n v="3"/>
    <n v="3.5"/>
    <n v="0.75"/>
    <n v="10.5"/>
    <n v="10.754999999999999"/>
    <n v="221.29"/>
    <n v="21.254999999999999"/>
  </r>
  <r>
    <s v="09:52:22"/>
    <s v="734./-0)9776"/>
    <s v="S"/>
    <x v="3"/>
    <s v="PAY"/>
    <s v="COMPLETED"/>
    <x v="14"/>
    <s v="10:18:24"/>
    <x v="4"/>
    <s v="LIMA"/>
    <s v="SAN ISIDRO"/>
    <s v="Motocicleta"/>
    <x v="1343"/>
    <n v="0"/>
    <n v="3"/>
    <n v="3.5"/>
    <n v="0.75"/>
    <n v="10.395"/>
    <n v="0"/>
    <n v="11.78"/>
    <n v="10.395"/>
  </r>
  <r>
    <s v="10:02:28"/>
    <s v="82/.*((2216"/>
    <s v="S"/>
    <x v="2"/>
    <s v="PAY"/>
    <s v="COMPLETED"/>
    <x v="14"/>
    <s v="15:02:18"/>
    <x v="11"/>
    <s v="SURQUILLO"/>
    <s v="SAN ISIDRO"/>
    <s v="Motocicleta"/>
    <x v="1589"/>
    <n v="0"/>
    <n v="12"/>
    <n v="8"/>
    <n v="2.65"/>
    <n v="12.08"/>
    <n v="0"/>
    <n v="151.38"/>
    <n v="12.08"/>
  </r>
  <r>
    <s v="10:03:13"/>
    <s v="5140/+2+8413"/>
    <s v="S"/>
    <x v="1"/>
    <s v="PAY"/>
    <s v="COMPLETED"/>
    <x v="14"/>
    <s v="12:09:47"/>
    <x v="7"/>
    <s v="CALLAO"/>
    <s v="SAN MIGUEL"/>
    <s v="Motocicleta"/>
    <x v="379"/>
    <n v="17.010000000000002"/>
    <n v="3.75"/>
    <n v="4.5"/>
    <n v="0.55000000000000004"/>
    <n v="16.875"/>
    <n v="9.355500000000001"/>
    <n v="132.26"/>
    <n v="26.230499999999999"/>
  </r>
  <r>
    <s v="10:37:08"/>
    <s v="4402.(.(971"/>
    <s v="S"/>
    <x v="3"/>
    <s v="COD"/>
    <s v="COMPLETED"/>
    <x v="14"/>
    <s v="11:45:58"/>
    <x v="5"/>
    <s v="SURQUILLO"/>
    <s v="SAN MIGUEL"/>
    <s v="Motocicleta"/>
    <x v="1155"/>
    <n v="13.969999999999999"/>
    <n v="3"/>
    <n v="3.5"/>
    <n v="0.75"/>
    <n v="10.5"/>
    <n v="10.477499999999999"/>
    <n v="134.30000000000001"/>
    <n v="20.977499999999999"/>
  </r>
  <r>
    <s v="10:40:45"/>
    <s v="5472.*.(9105"/>
    <s v="S"/>
    <x v="3"/>
    <s v="PAY"/>
    <s v="COMPLETED"/>
    <x v="14"/>
    <s v="12:09:11"/>
    <x v="7"/>
    <s v="LIMA"/>
    <s v="LINCE"/>
    <s v="Motocicleta"/>
    <x v="1477"/>
    <n v="13.16"/>
    <n v="3"/>
    <n v="3.5"/>
    <n v="0.75"/>
    <n v="10.5"/>
    <n v="9.870000000000001"/>
    <n v="53.23"/>
    <n v="20.37"/>
  </r>
  <r>
    <s v="10:47:21"/>
    <s v="8750*+-+1815"/>
    <s v="S"/>
    <x v="3"/>
    <s v="PAY"/>
    <s v="COMPLETED"/>
    <x v="14"/>
    <s v="12:09:05"/>
    <x v="7"/>
    <s v="LIMA"/>
    <s v="LINCE"/>
    <s v="Motocicleta"/>
    <x v="755"/>
    <n v="11.88"/>
    <n v="3"/>
    <n v="3.5"/>
    <n v="0.75"/>
    <n v="10.5"/>
    <n v="8.91"/>
    <n v="24.56"/>
    <n v="19.41"/>
  </r>
  <r>
    <s v="11:16:35"/>
    <s v="8972)12-3182"/>
    <s v="S"/>
    <x v="1"/>
    <s v="PAY"/>
    <s v="COMPLETED"/>
    <x v="14"/>
    <s v="15:51:04"/>
    <x v="11"/>
    <s v="SAN JUAN DE MIRAFLORES"/>
    <s v="SANTIAGO DE SURCO"/>
    <s v="Motocicleta"/>
    <x v="1268"/>
    <n v="0"/>
    <n v="3.75"/>
    <n v="4.5"/>
    <n v="0.55000000000000004"/>
    <n v="16.650000000000002"/>
    <n v="0"/>
    <n v="151.88"/>
    <n v="16.650000000000002"/>
  </r>
  <r>
    <s v="11:18:15"/>
    <s v="3640)+((4664"/>
    <s v="S"/>
    <x v="3"/>
    <s v="PAY"/>
    <s v="COMPLETED"/>
    <x v="14"/>
    <s v="11:47:21"/>
    <x v="5"/>
    <s v="LIMA"/>
    <s v="SAN BORJA"/>
    <s v="Motocicleta"/>
    <x v="238"/>
    <n v="9.36"/>
    <n v="3"/>
    <n v="3.5"/>
    <n v="0.75"/>
    <n v="10.5"/>
    <n v="7.02"/>
    <n v="250.67"/>
    <n v="17.52"/>
  </r>
  <r>
    <s v="11:19:27"/>
    <s v="113/.(2.1515"/>
    <s v="S"/>
    <x v="3"/>
    <s v="PAY"/>
    <s v="COMPLETED"/>
    <x v="14"/>
    <s v="12:59:11"/>
    <x v="7"/>
    <s v="LIMA"/>
    <s v="SAN BORJA"/>
    <s v="Motocicleta"/>
    <x v="1477"/>
    <n v="13.16"/>
    <n v="3"/>
    <n v="3.5"/>
    <n v="0.75"/>
    <n v="10.5"/>
    <n v="9.870000000000001"/>
    <n v="223.13"/>
    <n v="20.37"/>
  </r>
  <r>
    <s v="11:20:47"/>
    <s v="665112),4670"/>
    <s v="S"/>
    <x v="3"/>
    <s v="PAY"/>
    <s v="COMPLETED"/>
    <x v="14"/>
    <s v="12:57:30"/>
    <x v="7"/>
    <s v="LIMA"/>
    <s v="SANTIAGO DE SURCO"/>
    <s v="Motocicleta"/>
    <x v="1030"/>
    <n v="15.82"/>
    <n v="3"/>
    <n v="3.5"/>
    <n v="0.75"/>
    <n v="10.5"/>
    <n v="11.865"/>
    <n v="8.4600000000000009"/>
    <n v="22.365000000000002"/>
  </r>
  <r>
    <s v="11:28:15"/>
    <s v="594*)-(26833"/>
    <s v="S"/>
    <x v="3"/>
    <s v="PAY"/>
    <s v="COMPLETED"/>
    <x v="14"/>
    <s v="12:16:59"/>
    <x v="7"/>
    <s v="LIMA"/>
    <s v="BRENA"/>
    <s v="Motocicleta"/>
    <x v="1708"/>
    <n v="6.1899999999999995"/>
    <n v="3"/>
    <n v="3.5"/>
    <n v="0.75"/>
    <n v="10.5"/>
    <n v="4.6425000000000001"/>
    <n v="214.52"/>
    <n v="15.1425"/>
  </r>
  <r>
    <s v="11:39:22"/>
    <s v="4842++,)6229"/>
    <s v="S"/>
    <x v="3"/>
    <s v="PAY"/>
    <s v="COMPLETED"/>
    <x v="14"/>
    <s v="13:10:25"/>
    <x v="3"/>
    <s v="LIMA"/>
    <s v="SANTIAGO DE SURCO"/>
    <s v="Motocicleta"/>
    <x v="805"/>
    <n v="13.32"/>
    <n v="3"/>
    <n v="3.5"/>
    <n v="0.75"/>
    <n v="10.5"/>
    <n v="9.99"/>
    <n v="182.06"/>
    <n v="20.490000000000002"/>
  </r>
  <r>
    <s v="12:06:42"/>
    <s v="401//0/)4747"/>
    <s v="S"/>
    <x v="3"/>
    <s v="PAY"/>
    <s v="COMPLETED"/>
    <x v="14"/>
    <s v="13:13:32"/>
    <x v="3"/>
    <s v="LIMA"/>
    <s v="SANTIAGO DE SURCO"/>
    <s v="Motocicleta"/>
    <x v="1457"/>
    <n v="10.87"/>
    <n v="3"/>
    <n v="3.5"/>
    <n v="0.75"/>
    <n v="10.5"/>
    <n v="8.1524999999999999"/>
    <n v="236.01"/>
    <n v="18.6525"/>
  </r>
  <r>
    <s v="12:07:34"/>
    <s v="171*.,0/4398"/>
    <s v="S"/>
    <x v="3"/>
    <s v="PAY"/>
    <s v="COMPLETED"/>
    <x v="14"/>
    <s v="12:50:13"/>
    <x v="7"/>
    <s v="LIMA"/>
    <s v="SAN BORJA"/>
    <s v="Motocicleta"/>
    <x v="1244"/>
    <n v="17.59"/>
    <n v="3"/>
    <n v="3.5"/>
    <n v="0.75"/>
    <n v="10.5"/>
    <n v="13.192499999999999"/>
    <n v="130.34"/>
    <n v="23.692499999999999"/>
  </r>
  <r>
    <s v="12:17:29"/>
    <s v="441/2+..1284"/>
    <s v="S"/>
    <x v="3"/>
    <s v="COD"/>
    <s v="COMPLETED"/>
    <x v="14"/>
    <s v="13:44:32"/>
    <x v="3"/>
    <s v="SURQUILLO"/>
    <s v="SAN MIGUEL"/>
    <s v="Motocicleta"/>
    <x v="582"/>
    <n v="13.530000000000001"/>
    <n v="3"/>
    <n v="3.5"/>
    <n v="0.75"/>
    <n v="10.5"/>
    <n v="10.147500000000001"/>
    <n v="58.93"/>
    <n v="20.647500000000001"/>
  </r>
  <r>
    <s v="12:31:17"/>
    <s v="647*,1)(4619"/>
    <s v="S"/>
    <x v="3"/>
    <s v="PAY"/>
    <s v="COMPLETED"/>
    <x v="14"/>
    <s v="13:41:38"/>
    <x v="3"/>
    <s v="LIMA"/>
    <s v="SANTIAGO DE SURCO"/>
    <s v="Motocicleta"/>
    <x v="1695"/>
    <n v="8.7899999999999991"/>
    <n v="3"/>
    <n v="3.5"/>
    <n v="0.75"/>
    <n v="10.5"/>
    <n v="6.5924999999999994"/>
    <n v="4.9000000000000004"/>
    <n v="17.092500000000001"/>
  </r>
  <r>
    <s v="12:35:07"/>
    <s v="2001+-*(5919"/>
    <s v="S"/>
    <x v="3"/>
    <s v="COD"/>
    <s v="COMPLETED"/>
    <x v="14"/>
    <s v="13:24:06"/>
    <x v="3"/>
    <s v="SURQUILLO"/>
    <s v="SANTIAGO DE SURCO"/>
    <s v="Motocicleta"/>
    <x v="399"/>
    <n v="6.48"/>
    <n v="3"/>
    <n v="3.5"/>
    <n v="0.75"/>
    <n v="10.5"/>
    <n v="4.8600000000000003"/>
    <n v="86.65"/>
    <n v="15.36"/>
  </r>
  <r>
    <s v="12:38:41"/>
    <s v="5800*--*3459"/>
    <s v="S"/>
    <x v="3"/>
    <s v="PAY"/>
    <s v="COMPLETED"/>
    <x v="14"/>
    <s v="13:05:55"/>
    <x v="3"/>
    <s v="LIMA"/>
    <s v="BRENA"/>
    <s v="Motocicleta"/>
    <x v="1820"/>
    <n v="0"/>
    <n v="3"/>
    <n v="3.5"/>
    <n v="0.75"/>
    <n v="7.1049999999999995"/>
    <n v="0"/>
    <n v="8.74"/>
    <n v="7.1049999999999995"/>
  </r>
  <r>
    <s v="12:41:04"/>
    <s v="335)/(2)2835"/>
    <s v="S"/>
    <x v="3"/>
    <s v="PAY"/>
    <s v="COMPLETED"/>
    <x v="14"/>
    <s v="12:58:27"/>
    <x v="7"/>
    <s v="LIMA"/>
    <s v="SAN ISIDRO"/>
    <s v="Motocicleta"/>
    <x v="562"/>
    <n v="3.7199999999999998"/>
    <n v="3"/>
    <n v="3.5"/>
    <n v="0.75"/>
    <n v="10.5"/>
    <n v="2.79"/>
    <n v="246.82"/>
    <n v="13.29"/>
  </r>
  <r>
    <s v="12:46:02"/>
    <s v="160)*2+)1813"/>
    <s v="S"/>
    <x v="3"/>
    <s v="PAY"/>
    <s v="COMPLETED"/>
    <x v="14"/>
    <s v="13:06:14"/>
    <x v="3"/>
    <s v="LIMA"/>
    <s v="MIRAFLORES"/>
    <s v="Motocicleta"/>
    <x v="876"/>
    <n v="0.98"/>
    <n v="3"/>
    <n v="3.5"/>
    <n v="0.75"/>
    <n v="10.5"/>
    <n v="0.73499999999999999"/>
    <n v="216.94"/>
    <n v="11.234999999999999"/>
  </r>
  <r>
    <s v="12:51:38"/>
    <s v="80,0-.-3915"/>
    <s v="S"/>
    <x v="1"/>
    <s v="PAY"/>
    <s v="COMPLETED"/>
    <x v="14"/>
    <s v="14:48:58"/>
    <x v="9"/>
    <s v="SAN JUAN DE LURIGANCHO"/>
    <s v="SAN JUAN DE LURIGANCHO"/>
    <s v="Motocicleta"/>
    <x v="1821"/>
    <n v="3.0999999999999996"/>
    <n v="3.75"/>
    <n v="4.5"/>
    <n v="0.55000000000000004"/>
    <n v="16.875"/>
    <n v="1.7049999999999998"/>
    <n v="243.64"/>
    <n v="18.579999999999998"/>
  </r>
  <r>
    <s v="13:05:21"/>
    <s v="775*,2,*9703"/>
    <s v="S"/>
    <x v="1"/>
    <s v="PAY"/>
    <s v="COMPLETED"/>
    <x v="14"/>
    <s v="15:19:15"/>
    <x v="11"/>
    <s v="SAN JUAN DE LURIGANCHO"/>
    <s v="SANTA ANITA"/>
    <s v="Motocicleta"/>
    <x v="917"/>
    <n v="9"/>
    <n v="3.75"/>
    <n v="4.5"/>
    <n v="0.55000000000000004"/>
    <n v="16.875"/>
    <n v="4.95"/>
    <n v="218.45"/>
    <n v="21.824999999999999"/>
  </r>
  <r>
    <s v="13:14:27"/>
    <s v="706+.1.*8165"/>
    <s v="S"/>
    <x v="3"/>
    <s v="PAY"/>
    <s v="COMPLETED"/>
    <x v="14"/>
    <s v="13:45:38"/>
    <x v="3"/>
    <s v="LIMA"/>
    <s v="SANTIAGO DE SURCO"/>
    <s v="Motocicleta"/>
    <x v="1795"/>
    <n v="14.079999999999998"/>
    <n v="3"/>
    <n v="3.5"/>
    <n v="0.75"/>
    <n v="10.5"/>
    <n v="10.559999999999999"/>
    <n v="74.83"/>
    <n v="21.06"/>
  </r>
  <r>
    <s v="13:23:30"/>
    <s v="400.+(1)2671"/>
    <s v="S"/>
    <x v="3"/>
    <s v="PAY"/>
    <s v="COMPLETED"/>
    <x v="14"/>
    <s v="14:48:36"/>
    <x v="9"/>
    <s v="SURQUILLO"/>
    <s v="SURQUILLO"/>
    <s v="Motocicleta"/>
    <x v="874"/>
    <n v="4.58"/>
    <n v="3"/>
    <n v="3.5"/>
    <n v="0.75"/>
    <n v="10.5"/>
    <n v="3.4350000000000001"/>
    <n v="88.49"/>
    <n v="13.935"/>
  </r>
  <r>
    <s v="13:25:59"/>
    <s v="22722(1)2250"/>
    <s v="S"/>
    <x v="3"/>
    <s v="PAY"/>
    <s v="COMPLETED"/>
    <x v="14"/>
    <s v="14:21:21"/>
    <x v="9"/>
    <s v="LIMA"/>
    <s v="SANTIAGO DE SURCO"/>
    <s v="Motocicleta"/>
    <x v="1454"/>
    <n v="7.4499999999999993"/>
    <n v="3"/>
    <n v="3.5"/>
    <n v="0.75"/>
    <n v="10.5"/>
    <n v="5.5874999999999995"/>
    <n v="123.35"/>
    <n v="16.087499999999999"/>
  </r>
  <r>
    <s v="13:26:36"/>
    <s v="5992+22.9805"/>
    <s v="S"/>
    <x v="1"/>
    <s v="PAY"/>
    <s v="COMPLETED"/>
    <x v="14"/>
    <s v="15:00:30"/>
    <x v="11"/>
    <s v="PUEBLO LIBRE"/>
    <s v="SAN MARTIN DE PORRES"/>
    <s v="Motocicleta"/>
    <x v="772"/>
    <n v="0"/>
    <n v="3.75"/>
    <n v="4.5"/>
    <n v="0.55000000000000004"/>
    <n v="9.18"/>
    <n v="0"/>
    <n v="113.86"/>
    <n v="9.18"/>
  </r>
  <r>
    <s v="13:53:47"/>
    <s v="635+//(.1971"/>
    <s v="S"/>
    <x v="3"/>
    <s v="PAY"/>
    <s v="COMPLETED"/>
    <x v="14"/>
    <s v="14:13:06"/>
    <x v="9"/>
    <s v="LIMA"/>
    <s v="LINCE"/>
    <s v="Motocicleta"/>
    <x v="1799"/>
    <n v="12.18"/>
    <n v="3"/>
    <n v="3.5"/>
    <n v="0.75"/>
    <n v="10.5"/>
    <n v="9.1349999999999998"/>
    <n v="68.98"/>
    <n v="19.634999999999998"/>
  </r>
  <r>
    <s v="13:55:53"/>
    <s v="678(*)(03895"/>
    <s v="S"/>
    <x v="3"/>
    <s v="PAY"/>
    <s v="COMPLETED"/>
    <x v="14"/>
    <s v="14:48:23"/>
    <x v="9"/>
    <s v="LIMA"/>
    <s v="MIRAFLORES"/>
    <s v="Motocicleta"/>
    <x v="1533"/>
    <n v="0"/>
    <n v="3"/>
    <n v="3.5"/>
    <n v="0.75"/>
    <n v="5.74"/>
    <n v="0"/>
    <n v="170.74"/>
    <n v="5.74"/>
  </r>
  <r>
    <s v="14:04:13"/>
    <s v="50521.()3533"/>
    <s v="S"/>
    <x v="3"/>
    <s v="PAY"/>
    <s v="COMPLETED"/>
    <x v="14"/>
    <s v="14:51:33"/>
    <x v="9"/>
    <s v="LIMA"/>
    <s v="MIRAFLORES"/>
    <s v="Motocicleta"/>
    <x v="249"/>
    <n v="0"/>
    <n v="3"/>
    <n v="3.5"/>
    <n v="0.75"/>
    <n v="4.8650000000000002"/>
    <n v="0"/>
    <n v="246.09"/>
    <n v="4.8650000000000002"/>
  </r>
  <r>
    <s v="14:06:52"/>
    <s v="543++0)/2027"/>
    <s v="S"/>
    <x v="3"/>
    <s v="PAY"/>
    <s v="COMPLETED"/>
    <x v="14"/>
    <s v="14:45:08"/>
    <x v="9"/>
    <s v="LIMA"/>
    <s v="MIRAFLORES"/>
    <s v="Motocicleta"/>
    <x v="1822"/>
    <n v="7.7899999999999991"/>
    <n v="3"/>
    <n v="3.5"/>
    <n v="0.75"/>
    <n v="10.5"/>
    <n v="5.8424999999999994"/>
    <n v="167.67"/>
    <n v="16.342500000000001"/>
  </r>
  <r>
    <s v="14:09:05"/>
    <s v="502*0)-/9300"/>
    <s v="S"/>
    <x v="3"/>
    <s v="PAY"/>
    <s v="COMPLETED"/>
    <x v="14"/>
    <s v="14:54:49"/>
    <x v="9"/>
    <s v="LIMA"/>
    <s v="PUEBLO LIBRE"/>
    <s v="Motocicleta"/>
    <x v="248"/>
    <n v="12.36"/>
    <n v="3"/>
    <n v="3.5"/>
    <n v="0.75"/>
    <n v="10.5"/>
    <n v="9.27"/>
    <n v="77.760000000000005"/>
    <n v="19.77"/>
  </r>
  <r>
    <s v="14:14:00"/>
    <s v="7441+22/4716"/>
    <s v="S"/>
    <x v="3"/>
    <s v="PAY"/>
    <s v="COMPLETED"/>
    <x v="14"/>
    <s v="14:54:20"/>
    <x v="9"/>
    <s v="LIMA"/>
    <s v="PUEBLO LIBRE"/>
    <s v="Motocicleta"/>
    <x v="1823"/>
    <n v="4.1500000000000004"/>
    <n v="3"/>
    <n v="3.5"/>
    <n v="0.75"/>
    <n v="10.5"/>
    <n v="3.1125000000000003"/>
    <n v="10.54"/>
    <n v="13.612500000000001"/>
  </r>
  <r>
    <s v="14:17:56"/>
    <s v="430,--/)5590"/>
    <s v="S"/>
    <x v="3"/>
    <s v="PAY"/>
    <s v="COMPLETED"/>
    <x v="14"/>
    <s v="14:59:10"/>
    <x v="9"/>
    <s v="LIMA"/>
    <s v="SANTIAGO DE SURCO"/>
    <s v="Motocicleta"/>
    <x v="1556"/>
    <n v="6.1099999999999994"/>
    <n v="3"/>
    <n v="3.5"/>
    <n v="0.75"/>
    <n v="10.5"/>
    <n v="4.5824999999999996"/>
    <n v="21.22"/>
    <n v="15.0825"/>
  </r>
  <r>
    <s v="14:50:38"/>
    <s v="964--2)+8543"/>
    <s v="S"/>
    <x v="3"/>
    <s v="PAY"/>
    <s v="COMPLETED"/>
    <x v="14"/>
    <s v="16:07:28"/>
    <x v="2"/>
    <s v="LIMA"/>
    <s v="SANTIAGO DE SURCO"/>
    <s v="Motocicleta"/>
    <x v="1414"/>
    <n v="7.41"/>
    <n v="3"/>
    <n v="3.5"/>
    <n v="0.75"/>
    <n v="10.5"/>
    <n v="5.5575000000000001"/>
    <n v="135.19"/>
    <n v="16.057500000000001"/>
  </r>
  <r>
    <s v="14:51:48"/>
    <s v="337(/1+04698"/>
    <s v="S"/>
    <x v="3"/>
    <s v="PAY"/>
    <s v="COMPLETED"/>
    <x v="14"/>
    <s v="16:03:47"/>
    <x v="2"/>
    <s v="LIMA"/>
    <s v="SANTIAGO DE SURCO"/>
    <s v="Motocicleta"/>
    <x v="1681"/>
    <n v="4.0999999999999996"/>
    <n v="3"/>
    <n v="3.5"/>
    <n v="0.75"/>
    <n v="10.5"/>
    <n v="3.0749999999999997"/>
    <n v="149.76"/>
    <n v="13.574999999999999"/>
  </r>
  <r>
    <s v="14:52:43"/>
    <s v="408/).**2046"/>
    <s v="S"/>
    <x v="3"/>
    <s v="PAY"/>
    <s v="COMPLETED"/>
    <x v="14"/>
    <s v="16:07:35"/>
    <x v="2"/>
    <s v="LIMA"/>
    <s v="SANTIAGO DE SURCO"/>
    <s v="Motocicleta"/>
    <x v="190"/>
    <n v="5.75"/>
    <n v="3"/>
    <n v="3.5"/>
    <n v="0.75"/>
    <n v="10.5"/>
    <n v="4.3125"/>
    <n v="152.21"/>
    <n v="14.8125"/>
  </r>
  <r>
    <s v="14:55:37"/>
    <s v="729*,1))7256"/>
    <s v="S"/>
    <x v="3"/>
    <s v="PAY"/>
    <s v="COMPLETED"/>
    <x v="14"/>
    <s v="16:26:53"/>
    <x v="2"/>
    <s v="LIMA"/>
    <s v="SANTIAGO DE SURCO"/>
    <s v="Motocicleta"/>
    <x v="1824"/>
    <n v="12.48"/>
    <n v="3"/>
    <n v="3.5"/>
    <n v="0.75"/>
    <n v="10.5"/>
    <n v="9.36"/>
    <n v="92.36"/>
    <n v="19.86"/>
  </r>
  <r>
    <s v="15:23:32"/>
    <s v="7312(1)17362"/>
    <s v="S"/>
    <x v="3"/>
    <s v="PAY"/>
    <s v="COMPLETED"/>
    <x v="14"/>
    <s v="17:11:40"/>
    <x v="13"/>
    <s v="LIMA"/>
    <s v="SAN ISIDRO"/>
    <s v="Motocicleta"/>
    <x v="673"/>
    <n v="4.04"/>
    <n v="3"/>
    <n v="3.5"/>
    <n v="0.75"/>
    <n v="10.5"/>
    <n v="3.0300000000000002"/>
    <n v="240.96"/>
    <n v="13.530000000000001"/>
  </r>
  <r>
    <s v="15:32:07"/>
    <s v="789(*0..2016"/>
    <s v="S"/>
    <x v="3"/>
    <s v="PAY"/>
    <s v="COMPLETED"/>
    <x v="14"/>
    <s v="16:26:59"/>
    <x v="2"/>
    <s v="LIMA"/>
    <s v="SAN ISIDRO"/>
    <s v="Motocicleta"/>
    <x v="402"/>
    <n v="6.0600000000000005"/>
    <n v="3"/>
    <n v="3.5"/>
    <n v="0.75"/>
    <n v="10.5"/>
    <n v="4.5449999999999999"/>
    <n v="111.45"/>
    <n v="15.045"/>
  </r>
  <r>
    <s v="15:36:03"/>
    <s v="38.1/.*4018"/>
    <s v="S"/>
    <x v="3"/>
    <s v="CCD"/>
    <s v="COMPLETED"/>
    <x v="14"/>
    <s v="16:53:55"/>
    <x v="2"/>
    <s v="SURQUILLO"/>
    <s v="MAGDALENA DEL MAR"/>
    <s v="Motocicleta"/>
    <x v="1396"/>
    <n v="4.62"/>
    <n v="3"/>
    <n v="3.5"/>
    <n v="0.75"/>
    <n v="10.5"/>
    <n v="3.4649999999999999"/>
    <n v="96.3"/>
    <n v="13.965"/>
  </r>
  <r>
    <s v="15:38:18"/>
    <s v="669+/-+09264"/>
    <s v="S"/>
    <x v="1"/>
    <s v="PAY"/>
    <s v="FAILED"/>
    <x v="6"/>
    <s v="13:03:02"/>
    <x v="3"/>
    <s v="SURQUILLO"/>
    <s v="LURIGANCHO"/>
    <s v="Motocicleta"/>
    <x v="1116"/>
    <n v="0"/>
    <n v="3.75"/>
    <n v="4.5"/>
    <n v="0.55000000000000004"/>
    <n v="5.7149999999999999"/>
    <n v="0"/>
    <n v="93.76"/>
    <n v="5.7149999999999999"/>
  </r>
  <r>
    <s v="15:38:18"/>
    <s v="297*,+-.962"/>
    <s v="S"/>
    <x v="0"/>
    <s v="PAY"/>
    <s v="FAILED"/>
    <x v="13"/>
    <s v="15:52:19"/>
    <x v="11"/>
    <s v="SURQUILLO"/>
    <s v="LURIGANCHO"/>
    <s v="Motocicleta"/>
    <x v="1002"/>
    <n v="9.83"/>
    <n v="2.5"/>
    <n v="3"/>
    <n v="1.2"/>
    <n v="7.5"/>
    <n v="11.795999999999999"/>
    <n v="185.01"/>
    <n v="19.295999999999999"/>
  </r>
  <r>
    <s v="15:43:57"/>
    <s v="926**,),6205"/>
    <s v="S"/>
    <x v="3"/>
    <s v="PAY"/>
    <s v="COMPLETED"/>
    <x v="14"/>
    <s v="16:02:31"/>
    <x v="2"/>
    <s v="LIMA"/>
    <s v="SAN ISIDRO"/>
    <s v="Motocicleta"/>
    <x v="903"/>
    <n v="3.6100000000000003"/>
    <n v="3"/>
    <n v="3.5"/>
    <n v="0.75"/>
    <n v="10.5"/>
    <n v="2.7075000000000005"/>
    <n v="45.84"/>
    <n v="13.2075"/>
  </r>
  <r>
    <s v="16:08:21"/>
    <s v="499(,0/(3118"/>
    <s v="S"/>
    <x v="3"/>
    <s v="PAY"/>
    <s v="COMPLETED"/>
    <x v="14"/>
    <s v="16:46:58"/>
    <x v="2"/>
    <s v="LIMA"/>
    <s v="MAGDALENA DEL MAR"/>
    <s v="Motocicleta"/>
    <x v="1768"/>
    <n v="8.5"/>
    <n v="3"/>
    <n v="3.5"/>
    <n v="0.75"/>
    <n v="10.5"/>
    <n v="6.375"/>
    <n v="176.93"/>
    <n v="16.875"/>
  </r>
  <r>
    <s v="16:14:25"/>
    <s v="493)2++09308"/>
    <s v="S"/>
    <x v="3"/>
    <s v="PAY"/>
    <s v="COMPLETED"/>
    <x v="14"/>
    <s v="16:48:11"/>
    <x v="2"/>
    <s v="LIMA"/>
    <s v="PUEBLO LIBRE"/>
    <s v="Motocicleta"/>
    <x v="551"/>
    <n v="17.079999999999998"/>
    <n v="3"/>
    <n v="3.5"/>
    <n v="0.75"/>
    <n v="10.5"/>
    <n v="12.809999999999999"/>
    <n v="179.48"/>
    <n v="23.31"/>
  </r>
  <r>
    <s v="16:22:52"/>
    <s v="248.,0128792"/>
    <s v="S"/>
    <x v="1"/>
    <s v="PAY"/>
    <s v="COMPLETED"/>
    <x v="14"/>
    <s v="16:52:44"/>
    <x v="2"/>
    <s v="LIMA"/>
    <s v="SANTA ANITA"/>
    <s v="Motocicleta"/>
    <x v="1139"/>
    <n v="0"/>
    <n v="3.75"/>
    <n v="4.5"/>
    <n v="0.55000000000000004"/>
    <n v="15.165000000000001"/>
    <n v="0"/>
    <n v="31.15"/>
    <n v="15.165000000000001"/>
  </r>
  <r>
    <s v="16:29:19"/>
    <s v="8612,0121387"/>
    <s v="S"/>
    <x v="1"/>
    <s v="PAY"/>
    <s v="COMPLETED"/>
    <x v="14"/>
    <s v="18:39:25"/>
    <x v="6"/>
    <s v="LA VICTORIA"/>
    <s v="EL AGUSTINO"/>
    <s v="Motocicleta"/>
    <x v="1295"/>
    <n v="3.7800000000000002"/>
    <n v="3.75"/>
    <n v="4.5"/>
    <n v="0.55000000000000004"/>
    <n v="16.875"/>
    <n v="2.0790000000000002"/>
    <n v="69.02"/>
    <n v="18.954000000000001"/>
  </r>
  <r>
    <s v="16:37:44"/>
    <s v="280*--1,3906"/>
    <s v="S"/>
    <x v="2"/>
    <s v="PAY"/>
    <s v="COMPLETED"/>
    <x v="6"/>
    <s v="15:10:47"/>
    <x v="11"/>
    <s v="SURQUILLO"/>
    <s v="LA VICTORIA"/>
    <s v="Motocicleta"/>
    <x v="1706"/>
    <n v="0"/>
    <n v="12"/>
    <n v="8"/>
    <n v="2.65"/>
    <n v="8.7200000000000006"/>
    <n v="0"/>
    <n v="142.56"/>
    <n v="8.7200000000000006"/>
  </r>
  <r>
    <s v="16:39:13"/>
    <s v="687+)//.5875"/>
    <s v="S"/>
    <x v="1"/>
    <s v="PAY"/>
    <s v="COMPLETED"/>
    <x v="14"/>
    <s v="18:13:55"/>
    <x v="6"/>
    <s v="SAN MIGUEL"/>
    <s v="CALLAO"/>
    <s v="Motocicleta"/>
    <x v="378"/>
    <n v="0.96999999999999975"/>
    <n v="3.75"/>
    <n v="4.5"/>
    <n v="0.55000000000000004"/>
    <n v="16.875"/>
    <n v="0.53349999999999986"/>
    <n v="212.99"/>
    <n v="17.4085"/>
  </r>
  <r>
    <s v="16:42:52"/>
    <s v="760*)+*/5355"/>
    <s v="S"/>
    <x v="1"/>
    <s v="CCD"/>
    <s v="OFFERED"/>
    <x v="14"/>
    <s v="16:42:53"/>
    <x v="2"/>
    <s v="SANTIAGO DE SURCO"/>
    <s v="SANTIAGO DE SURCO"/>
    <s v="---"/>
    <x v="1173"/>
    <n v="13.16"/>
    <n v="3.75"/>
    <n v="4.5"/>
    <n v="0.55000000000000004"/>
    <n v="16.875"/>
    <n v="7.2380000000000004"/>
    <n v="85.27"/>
    <n v="24.113"/>
  </r>
  <r>
    <s v="16:44:48"/>
    <s v="4772*0,06063"/>
    <s v="S"/>
    <x v="1"/>
    <s v="PAY"/>
    <s v="COMPLETED"/>
    <x v="14"/>
    <s v="18:03:58"/>
    <x v="6"/>
    <s v="SANTA ANITA"/>
    <s v="SANTA ANITA"/>
    <s v="Motocicleta"/>
    <x v="1733"/>
    <n v="14.399999999999999"/>
    <n v="3.75"/>
    <n v="4.5"/>
    <n v="0.55000000000000004"/>
    <n v="16.875"/>
    <n v="7.92"/>
    <n v="49.31"/>
    <n v="24.795000000000002"/>
  </r>
  <r>
    <s v="16:46:44"/>
    <s v="243/1,-(1885"/>
    <s v="S"/>
    <x v="0"/>
    <s v="CCD"/>
    <s v="COMPLETED"/>
    <x v="6"/>
    <s v="11:31:43"/>
    <x v="5"/>
    <s v="SANTIAGO DE SURCO"/>
    <s v="SANTIAGO DE SURCO"/>
    <s v="Motocicleta"/>
    <x v="1093"/>
    <n v="8.56"/>
    <n v="2.5"/>
    <n v="3"/>
    <n v="1.2"/>
    <n v="7.5"/>
    <n v="10.272"/>
    <n v="73.989999999999995"/>
    <n v="17.771999999999998"/>
  </r>
  <r>
    <s v="16:54:57"/>
    <s v="579,0*,/5974"/>
    <s v="S"/>
    <x v="3"/>
    <s v="PAY"/>
    <s v="COMPLETED"/>
    <x v="14"/>
    <s v="19:08:00"/>
    <x v="0"/>
    <s v="LIMA"/>
    <s v="SAN ISIDRO"/>
    <s v="Motocicleta"/>
    <x v="254"/>
    <n v="11.1"/>
    <n v="3"/>
    <n v="3.5"/>
    <n v="0.75"/>
    <n v="10.5"/>
    <n v="8.3249999999999993"/>
    <n v="180.94"/>
    <n v="18.824999999999999"/>
  </r>
  <r>
    <s v="16:56:41"/>
    <s v="44-0+0)6515"/>
    <s v="S"/>
    <x v="3"/>
    <s v="PAY"/>
    <s v="COMPLETED"/>
    <x v="14"/>
    <s v="17:51:32"/>
    <x v="13"/>
    <s v="SURQUILLO"/>
    <s v="SANTIAGO DE SURCO"/>
    <s v="Motocicleta"/>
    <x v="797"/>
    <n v="8.23"/>
    <n v="3"/>
    <n v="3.5"/>
    <n v="0.75"/>
    <n v="10.5"/>
    <n v="6.1725000000000003"/>
    <n v="22.75"/>
    <n v="16.672499999999999"/>
  </r>
  <r>
    <s v="16:57:42"/>
    <s v="86.2.,03919"/>
    <s v="S"/>
    <x v="3"/>
    <s v="PAY"/>
    <s v="COMPLETED"/>
    <x v="14"/>
    <s v="18:58:21"/>
    <x v="6"/>
    <s v="LIMA"/>
    <s v="LINCE"/>
    <s v="Motocicleta"/>
    <x v="839"/>
    <n v="12.1"/>
    <n v="3"/>
    <n v="3.5"/>
    <n v="0.75"/>
    <n v="10.5"/>
    <n v="9.0749999999999993"/>
    <n v="98.41"/>
    <n v="19.574999999999999"/>
  </r>
  <r>
    <s v="17:31:41"/>
    <s v="318,2,/,2618"/>
    <s v="S"/>
    <x v="3"/>
    <s v="PAY"/>
    <s v="COMPLETED"/>
    <x v="14"/>
    <s v="18:58:13"/>
    <x v="6"/>
    <s v="LIMA"/>
    <s v="LINCE"/>
    <s v="Motocicleta"/>
    <x v="392"/>
    <n v="1.8899999999999997"/>
    <n v="3"/>
    <n v="3.5"/>
    <n v="0.75"/>
    <n v="10.5"/>
    <n v="1.4174999999999998"/>
    <n v="187.62"/>
    <n v="11.9175"/>
  </r>
  <r>
    <s v="17:41:42"/>
    <s v="957,)02*1296"/>
    <s v="S"/>
    <x v="3"/>
    <s v="PAY"/>
    <s v="FAILED"/>
    <x v="14"/>
    <s v="18:13:15"/>
    <x v="6"/>
    <s v="LIMA"/>
    <s v="JESUS MARIA"/>
    <s v="Motocicleta"/>
    <x v="1474"/>
    <n v="11.42"/>
    <n v="3"/>
    <n v="3.5"/>
    <n v="0.75"/>
    <n v="10.5"/>
    <n v="8.5649999999999995"/>
    <n v="46.66"/>
    <n v="19.064999999999998"/>
  </r>
  <r>
    <s v="17:42:40"/>
    <s v="799(01,14015"/>
    <s v="S"/>
    <x v="1"/>
    <s v="PAY"/>
    <s v="IN_PROGRESS"/>
    <x v="6"/>
    <s v="12:15:53"/>
    <x v="7"/>
    <s v="SURQUILLO"/>
    <s v="CALLAO"/>
    <s v="Motocicleta"/>
    <x v="1216"/>
    <n v="16.68"/>
    <n v="3.75"/>
    <n v="4.5"/>
    <n v="0.55000000000000004"/>
    <n v="16.875"/>
    <n v="9.1740000000000013"/>
    <n v="74.180000000000007"/>
    <n v="26.048999999999999"/>
  </r>
  <r>
    <s v="17:45:03"/>
    <s v="89402***6386"/>
    <s v="S"/>
    <x v="1"/>
    <s v="PAY"/>
    <s v="COMPLETED"/>
    <x v="14"/>
    <s v="20:15:03"/>
    <x v="12"/>
    <s v="PUEBLO LIBRE"/>
    <s v="SURQUILLO"/>
    <s v="Motocicleta"/>
    <x v="34"/>
    <n v="5.74"/>
    <n v="3.75"/>
    <n v="4.5"/>
    <n v="0.55000000000000004"/>
    <n v="16.875"/>
    <n v="3.1570000000000005"/>
    <n v="111.86"/>
    <n v="20.032"/>
  </r>
  <r>
    <s v="17:52:15"/>
    <s v="876*1)(.557"/>
    <s v="S"/>
    <x v="2"/>
    <s v="PAY"/>
    <s v="COMPLETED"/>
    <x v="6"/>
    <s v="10:08:08"/>
    <x v="4"/>
    <s v="SURQUILLO"/>
    <s v="SURQUILLO"/>
    <s v="Motocicleta"/>
    <x v="249"/>
    <n v="0"/>
    <n v="12"/>
    <n v="8"/>
    <n v="2.65"/>
    <n v="11.120000000000001"/>
    <n v="0"/>
    <n v="36.43"/>
    <n v="11.120000000000001"/>
  </r>
  <r>
    <s v="17:58:29"/>
    <s v="5171)/024226"/>
    <s v="S"/>
    <x v="3"/>
    <s v="PAY"/>
    <s v="COMPLETED"/>
    <x v="14"/>
    <s v="19:01:39"/>
    <x v="0"/>
    <s v="LIMA"/>
    <s v="SAN BORJA"/>
    <s v="Motocicleta"/>
    <x v="466"/>
    <n v="0"/>
    <n v="3"/>
    <n v="3.5"/>
    <n v="0.75"/>
    <n v="4.83"/>
    <n v="0"/>
    <n v="201.44"/>
    <n v="4.83"/>
  </r>
  <r>
    <s v="17:58:41"/>
    <s v="543,-,+28702"/>
    <s v="S"/>
    <x v="1"/>
    <s v="PAY"/>
    <s v="COMPLETED"/>
    <x v="14"/>
    <s v="19:11:00"/>
    <x v="0"/>
    <s v="PUEBLO LIBRE"/>
    <s v="LIMA"/>
    <s v="Motocicleta"/>
    <x v="1031"/>
    <n v="0"/>
    <n v="3.75"/>
    <n v="4.5"/>
    <n v="0.55000000000000004"/>
    <n v="16.2"/>
    <n v="0"/>
    <n v="166.92"/>
    <n v="16.2"/>
  </r>
  <r>
    <s v="18:05:26"/>
    <s v="46302*(/4542"/>
    <s v="S"/>
    <x v="1"/>
    <s v="PAY"/>
    <s v="COMPLETED"/>
    <x v="6"/>
    <s v="11:38:49"/>
    <x v="5"/>
    <s v="MIRAFLORES"/>
    <s v="SAN JUAN DE MIRAFLORES"/>
    <s v="Motocicleta"/>
    <x v="406"/>
    <n v="8.57"/>
    <n v="3.75"/>
    <n v="4.5"/>
    <n v="0.55000000000000004"/>
    <n v="16.875"/>
    <n v="4.7135000000000007"/>
    <n v="56.85"/>
    <n v="21.5885"/>
  </r>
  <r>
    <s v="18:21:05"/>
    <s v="77311)*,1115"/>
    <s v="S"/>
    <x v="3"/>
    <s v="PAY"/>
    <s v="COMPLETED"/>
    <x v="14"/>
    <s v="19:14:29"/>
    <x v="0"/>
    <s v="SURQUILLO"/>
    <s v="LA MOLINA"/>
    <s v="Motocicleta"/>
    <x v="381"/>
    <n v="4.47"/>
    <n v="3"/>
    <n v="3.5"/>
    <n v="0.75"/>
    <n v="10.5"/>
    <n v="3.3525"/>
    <n v="66.78"/>
    <n v="13.852499999999999"/>
  </r>
  <r>
    <s v="18:21:34"/>
    <s v="91811,..757"/>
    <s v="S"/>
    <x v="1"/>
    <s v="PAY"/>
    <s v="COMPLETED"/>
    <x v="6"/>
    <s v="12:14:14"/>
    <x v="7"/>
    <s v="LA VICTORIA"/>
    <s v="SAN MIGUEL"/>
    <s v="Motocicleta"/>
    <x v="1165"/>
    <n v="5.8800000000000008"/>
    <n v="3.75"/>
    <n v="4.5"/>
    <n v="0.55000000000000004"/>
    <n v="16.875"/>
    <n v="3.2340000000000009"/>
    <n v="244.11"/>
    <n v="20.109000000000002"/>
  </r>
  <r>
    <s v="18:36:52"/>
    <s v="9451(*/28250"/>
    <s v="S"/>
    <x v="1"/>
    <s v="PAY"/>
    <s v="COMPLETED"/>
    <x v="6"/>
    <s v="11:30:35"/>
    <x v="5"/>
    <s v="SAN JUAN DE LURIGANCHO"/>
    <s v="SAN JUAN DE LURIGANCHO"/>
    <s v="Motocicleta"/>
    <x v="237"/>
    <n v="2.34"/>
    <n v="3.75"/>
    <n v="4.5"/>
    <n v="0.55000000000000004"/>
    <n v="16.875"/>
    <n v="1.2869999999999999"/>
    <n v="13.69"/>
    <n v="18.161999999999999"/>
  </r>
  <r>
    <s v="18:42:14"/>
    <s v="19*)02(4185"/>
    <s v="S"/>
    <x v="3"/>
    <s v="PAY"/>
    <s v="COMPLETED"/>
    <x v="14"/>
    <s v="19:14:37"/>
    <x v="0"/>
    <s v="LIMA"/>
    <s v="SANTIAGO DE SURCO"/>
    <s v="Motocicleta"/>
    <x v="1825"/>
    <n v="3.95"/>
    <n v="3"/>
    <n v="3.5"/>
    <n v="0.75"/>
    <n v="10.5"/>
    <n v="2.9625000000000004"/>
    <n v="231.4"/>
    <n v="13.4625"/>
  </r>
  <r>
    <s v="18:46:34"/>
    <s v="963.,(*11527"/>
    <s v="S"/>
    <x v="1"/>
    <s v="PAY"/>
    <s v="COMPLETED"/>
    <x v="6"/>
    <s v="12:28:19"/>
    <x v="7"/>
    <s v="PUEBLO LIBRE"/>
    <s v="CALLAO"/>
    <s v="Motocicleta"/>
    <x v="1307"/>
    <n v="15.030000000000001"/>
    <n v="3.75"/>
    <n v="4.5"/>
    <n v="0.55000000000000004"/>
    <n v="16.875"/>
    <n v="8.2665000000000006"/>
    <n v="86.35"/>
    <n v="25.141500000000001"/>
  </r>
  <r>
    <s v="18:50:21"/>
    <s v="152+(+-2620"/>
    <s v="S"/>
    <x v="1"/>
    <s v="PAY"/>
    <s v="FAILED"/>
    <x v="6"/>
    <s v="08:33:12"/>
    <x v="8"/>
    <s v="SURQUILLO"/>
    <s v="SAN JUAN DE LURIGANCHO"/>
    <s v="Motocicleta"/>
    <x v="61"/>
    <n v="0"/>
    <n v="3.75"/>
    <n v="4.5"/>
    <n v="0.55000000000000004"/>
    <n v="14.49"/>
    <n v="0"/>
    <n v="156.27000000000001"/>
    <n v="14.49"/>
  </r>
  <r>
    <s v="18:50:21"/>
    <s v="4381(+(29659"/>
    <s v="S"/>
    <x v="0"/>
    <s v="PAY"/>
    <s v="COMPLETED"/>
    <x v="13"/>
    <s v="15:26:38"/>
    <x v="11"/>
    <s v="SURQUILLO"/>
    <s v="SAN JUAN DE LURIGANCHO"/>
    <s v="Motocicleta"/>
    <x v="1517"/>
    <n v="1.9400000000000004"/>
    <n v="2.5"/>
    <n v="3"/>
    <n v="1.2"/>
    <n v="7.5"/>
    <n v="2.3280000000000003"/>
    <n v="52.12"/>
    <n v="9.8279999999999994"/>
  </r>
  <r>
    <s v="19:03:29"/>
    <s v="3531.,028524"/>
    <s v="S"/>
    <x v="1"/>
    <s v="PAY"/>
    <s v="COMPLETED"/>
    <x v="6"/>
    <s v="13:13:13"/>
    <x v="3"/>
    <s v="LA VICTORIA"/>
    <s v="SAN JUAN DE LURIGANCHO"/>
    <s v="Motocicleta"/>
    <x v="1615"/>
    <n v="8.99"/>
    <n v="3.75"/>
    <n v="4.5"/>
    <n v="0.55000000000000004"/>
    <n v="16.875"/>
    <n v="4.9445000000000006"/>
    <n v="117.1"/>
    <n v="21.819500000000001"/>
  </r>
  <r>
    <s v="19:04:55"/>
    <s v="351+*-(-1485"/>
    <s v="S"/>
    <x v="1"/>
    <s v="PAY"/>
    <s v="COMPLETED"/>
    <x v="6"/>
    <s v="11:52:49"/>
    <x v="5"/>
    <s v="LIMA"/>
    <s v="LIMA"/>
    <s v="Motocicleta"/>
    <x v="1361"/>
    <n v="16.420000000000002"/>
    <n v="3.75"/>
    <n v="4.5"/>
    <n v="0.55000000000000004"/>
    <n v="16.875"/>
    <n v="9.0310000000000024"/>
    <n v="204.77"/>
    <n v="25.906000000000002"/>
  </r>
  <r>
    <s v="19:18:40"/>
    <s v="643*-.11428"/>
    <s v="S"/>
    <x v="1"/>
    <s v="PAY"/>
    <s v="COMPLETED"/>
    <x v="6"/>
    <s v="12:08:11"/>
    <x v="7"/>
    <s v="SAN JUAN DE MIRAFLORES"/>
    <s v="SAN JUAN DE MIRAFLORES"/>
    <s v="Motocicleta"/>
    <x v="1061"/>
    <n v="8.2100000000000009"/>
    <n v="3.75"/>
    <n v="4.5"/>
    <n v="0.55000000000000004"/>
    <n v="16.875"/>
    <n v="4.5155000000000012"/>
    <n v="90.58"/>
    <n v="21.390500000000003"/>
  </r>
  <r>
    <s v="19:20:17"/>
    <s v="124*+-,01056"/>
    <s v="S"/>
    <x v="1"/>
    <s v="PAY"/>
    <s v="COMPLETED"/>
    <x v="6"/>
    <s v="09:07:27"/>
    <x v="10"/>
    <s v="LA MOLINA"/>
    <s v="SANTIAGO DE SURCO"/>
    <s v="Motocicleta"/>
    <x v="247"/>
    <n v="16.86"/>
    <n v="3.75"/>
    <n v="4.5"/>
    <n v="0.55000000000000004"/>
    <n v="16.875"/>
    <n v="9.2729999999999997"/>
    <n v="212.09"/>
    <n v="26.148"/>
  </r>
  <r>
    <s v="19:22:19"/>
    <s v="616/-().9550"/>
    <s v="S"/>
    <x v="0"/>
    <s v="CCD"/>
    <s v="COMPLETED"/>
    <x v="6"/>
    <s v="11:18:49"/>
    <x v="5"/>
    <s v="BARRANCO"/>
    <s v="MIRAFLORES"/>
    <s v="Motocicleta"/>
    <x v="1272"/>
    <n v="3.74"/>
    <n v="2.5"/>
    <n v="3"/>
    <n v="1.2"/>
    <n v="7.5"/>
    <n v="4.4880000000000004"/>
    <n v="102.07"/>
    <n v="11.988"/>
  </r>
  <r>
    <s v="19:27:50"/>
    <s v="100)/*)*3278"/>
    <s v="S"/>
    <x v="0"/>
    <s v="CCD"/>
    <s v="COMPLETED"/>
    <x v="6"/>
    <s v="11:49:18"/>
    <x v="5"/>
    <s v="BARRANCO"/>
    <s v="SAN ISIDRO"/>
    <s v="Motocicleta"/>
    <x v="833"/>
    <n v="10.86"/>
    <n v="2.5"/>
    <n v="3"/>
    <n v="1.2"/>
    <n v="7.5"/>
    <n v="13.031999999999998"/>
    <n v="215.64"/>
    <n v="20.531999999999996"/>
  </r>
  <r>
    <s v="19:27:59"/>
    <s v="747.0-//1508"/>
    <s v="S"/>
    <x v="1"/>
    <s v="PAY"/>
    <s v="IN_PROGRESS"/>
    <x v="6"/>
    <s v="11:40:16"/>
    <x v="5"/>
    <s v="SURQUILLO"/>
    <s v="SAN MARTIN DE PORRES"/>
    <s v="Motocicleta"/>
    <x v="764"/>
    <n v="8.84"/>
    <n v="3.75"/>
    <n v="4.5"/>
    <n v="0.55000000000000004"/>
    <n v="16.875"/>
    <n v="4.8620000000000001"/>
    <n v="201.48"/>
    <n v="21.737000000000002"/>
  </r>
  <r>
    <s v="19:27:59"/>
    <s v="1692,-2.9457"/>
    <s v="S"/>
    <x v="0"/>
    <s v="PAY"/>
    <s v="COMPLETED"/>
    <x v="13"/>
    <s v="16:20:41"/>
    <x v="2"/>
    <s v="SURQUILLO"/>
    <s v="SAN MARTIN DE PORRES"/>
    <s v="Motocicleta"/>
    <x v="209"/>
    <n v="7.1099999999999994"/>
    <n v="2.5"/>
    <n v="3"/>
    <n v="1.2"/>
    <n v="7.5"/>
    <n v="8.5319999999999983"/>
    <n v="19.309999999999999"/>
    <n v="16.031999999999996"/>
  </r>
  <r>
    <s v="19:30:00"/>
    <s v="2711+((2612"/>
    <s v="S"/>
    <x v="1"/>
    <s v="PAY"/>
    <s v="COMPLETED"/>
    <x v="6"/>
    <s v="10:05:43"/>
    <x v="4"/>
    <s v="SAN MARTIN DE PORRES"/>
    <s v="LOS OLIVOS"/>
    <s v="Motocicleta"/>
    <x v="1422"/>
    <n v="4.13"/>
    <n v="3.75"/>
    <n v="4.5"/>
    <n v="0.55000000000000004"/>
    <n v="16.875"/>
    <n v="2.2715000000000001"/>
    <n v="69.3"/>
    <n v="19.1465"/>
  </r>
  <r>
    <s v="19:33:02"/>
    <s v="933/011/897"/>
    <s v="S"/>
    <x v="3"/>
    <s v="PAY"/>
    <s v="COMPLETED"/>
    <x v="14"/>
    <s v="21:10:57"/>
    <x v="14"/>
    <s v="LIMA"/>
    <s v="JESUS MARIA"/>
    <s v="Motocicleta"/>
    <x v="285"/>
    <n v="11.28"/>
    <n v="3"/>
    <n v="3.5"/>
    <n v="0.75"/>
    <n v="10.5"/>
    <n v="8.4599999999999991"/>
    <n v="52.42"/>
    <n v="18.96"/>
  </r>
  <r>
    <s v="19:40:01"/>
    <s v="638/2+-)9346"/>
    <s v="S"/>
    <x v="3"/>
    <s v="PAY"/>
    <s v="COMPLETED"/>
    <x v="14"/>
    <s v="20:32:25"/>
    <x v="12"/>
    <s v="LIMA"/>
    <s v="SANTIAGO DE SURCO"/>
    <s v="Motocicleta"/>
    <x v="1603"/>
    <n v="1.5700000000000003"/>
    <n v="3"/>
    <n v="3.5"/>
    <n v="0.75"/>
    <n v="10.5"/>
    <n v="1.1775000000000002"/>
    <n v="164.21"/>
    <n v="11.6775"/>
  </r>
  <r>
    <s v="19:41:58"/>
    <s v="939*.(/01310"/>
    <s v="S"/>
    <x v="1"/>
    <s v="PAY"/>
    <s v="WAITING"/>
    <x v="6"/>
    <s v="10:52:59"/>
    <x v="4"/>
    <s v="SAN JUAN DE LURIGANCHO"/>
    <s v="SAN JUAN DE LURIGANCHO"/>
    <s v="Motocicleta"/>
    <x v="1434"/>
    <n v="0"/>
    <n v="3.75"/>
    <n v="4.5"/>
    <n v="0.55000000000000004"/>
    <n v="6.75"/>
    <n v="0"/>
    <n v="49.41"/>
    <n v="6.75"/>
  </r>
  <r>
    <s v="19:48:19"/>
    <s v="886/(,2/1171"/>
    <s v="S"/>
    <x v="3"/>
    <s v="PAY"/>
    <s v="COMPLETED"/>
    <x v="14"/>
    <s v="20:56:04"/>
    <x v="12"/>
    <s v="LIMA"/>
    <s v="JESUS MARIA"/>
    <s v="Motocicleta"/>
    <x v="504"/>
    <n v="14.670000000000002"/>
    <n v="3"/>
    <n v="3.5"/>
    <n v="0.75"/>
    <n v="10.5"/>
    <n v="11.002500000000001"/>
    <n v="223.99"/>
    <n v="21.502500000000001"/>
  </r>
  <r>
    <s v="19:53:46"/>
    <s v="862-)(-05856"/>
    <s v="S"/>
    <x v="3"/>
    <s v="PAY"/>
    <s v="COMPLETED"/>
    <x v="14"/>
    <s v="20:53:39"/>
    <x v="12"/>
    <s v="LIMA"/>
    <s v="PUEBLO LIBRE"/>
    <s v="Motocicleta"/>
    <x v="496"/>
    <n v="13.09"/>
    <n v="3"/>
    <n v="3.5"/>
    <n v="0.75"/>
    <n v="10.5"/>
    <n v="9.817499999999999"/>
    <n v="165.26"/>
    <n v="20.317499999999999"/>
  </r>
  <r>
    <s v="20:04:52"/>
    <s v="588,*0+02248"/>
    <s v="S"/>
    <x v="1"/>
    <s v="PAY"/>
    <s v="COMPLETED"/>
    <x v="6"/>
    <s v="10:31:56"/>
    <x v="4"/>
    <s v="CHORRILLOS"/>
    <s v="SAN JUAN DE MIRAFLORES"/>
    <s v="Motocicleta"/>
    <x v="1826"/>
    <n v="2.1399999999999997"/>
    <n v="3.75"/>
    <n v="4.5"/>
    <n v="0.55000000000000004"/>
    <n v="16.875"/>
    <n v="1.1769999999999998"/>
    <n v="6.08"/>
    <n v="18.052"/>
  </r>
  <r>
    <s v="20:08:40"/>
    <s v="153,111(5399"/>
    <s v="S"/>
    <x v="0"/>
    <s v="CCD"/>
    <s v="COMPLETED"/>
    <x v="6"/>
    <s v="12:09:36"/>
    <x v="7"/>
    <s v="BARRANCO"/>
    <s v="MAGDALENA DEL MAR"/>
    <s v="Motocicleta"/>
    <x v="1045"/>
    <n v="7.0500000000000007"/>
    <n v="2.5"/>
    <n v="3"/>
    <n v="1.2"/>
    <n v="7.5"/>
    <n v="8.4600000000000009"/>
    <n v="123.56"/>
    <n v="15.96"/>
  </r>
  <r>
    <s v="20:10:31"/>
    <s v="511*/1,-4061"/>
    <s v="S"/>
    <x v="3"/>
    <s v="PAY"/>
    <s v="COMPLETED"/>
    <x v="14"/>
    <s v="22:05:17"/>
    <x v="15"/>
    <s v="LIMA"/>
    <s v="MAGDALENA DEL MAR"/>
    <s v="Motocicleta"/>
    <x v="1012"/>
    <n v="8.27"/>
    <n v="3"/>
    <n v="3.5"/>
    <n v="0.75"/>
    <n v="10.5"/>
    <n v="6.2024999999999997"/>
    <n v="143.93"/>
    <n v="16.702500000000001"/>
  </r>
  <r>
    <s v="20:13:20"/>
    <s v="2591/2(.850"/>
    <s v="S"/>
    <x v="2"/>
    <s v="PAY"/>
    <s v="COMPLETED"/>
    <x v="13"/>
    <s v="12:10:58"/>
    <x v="7"/>
    <s v="SURQUILLO"/>
    <s v="MIRAFLORES"/>
    <s v="Motocicleta"/>
    <x v="245"/>
    <n v="3.5"/>
    <n v="12"/>
    <n v="8"/>
    <n v="2.65"/>
    <n v="96"/>
    <n v="9.2750000000000004"/>
    <n v="49.82"/>
    <n v="105.27500000000001"/>
  </r>
  <r>
    <s v="20:14:28"/>
    <s v="399,12)+574"/>
    <s v="S"/>
    <x v="1"/>
    <s v="PAY"/>
    <s v="COMPLETED"/>
    <x v="6"/>
    <s v="11:10:05"/>
    <x v="5"/>
    <s v="INDEPENDENCIA"/>
    <s v="LIMA"/>
    <s v="Motocicleta"/>
    <x v="1827"/>
    <n v="0"/>
    <n v="3.75"/>
    <n v="4.5"/>
    <n v="0.55000000000000004"/>
    <n v="11.52"/>
    <n v="0"/>
    <n v="224.3"/>
    <n v="11.52"/>
  </r>
  <r>
    <s v="20:35:08"/>
    <s v="40001./(8390"/>
    <s v="S"/>
    <x v="3"/>
    <s v="PAY"/>
    <s v="COMPLETED"/>
    <x v="14"/>
    <s v="21:10:22"/>
    <x v="14"/>
    <s v="LIMA"/>
    <s v="SANTIAGO DE SURCO"/>
    <s v="Motocicleta"/>
    <x v="467"/>
    <n v="0"/>
    <n v="3"/>
    <n v="3.5"/>
    <n v="0.75"/>
    <n v="6.09"/>
    <n v="0"/>
    <n v="36.520000000000003"/>
    <n v="6.09"/>
  </r>
  <r>
    <s v="20:35:46"/>
    <s v="818/)-.21234"/>
    <s v="S"/>
    <x v="3"/>
    <s v="PAY"/>
    <s v="COMPLETED"/>
    <x v="14"/>
    <s v="20:58:21"/>
    <x v="12"/>
    <s v="LIMA"/>
    <s v="SAN ISIDRO"/>
    <s v="Motocicleta"/>
    <x v="1540"/>
    <n v="10.97"/>
    <n v="3"/>
    <n v="3.5"/>
    <n v="0.75"/>
    <n v="10.5"/>
    <n v="8.2275000000000009"/>
    <n v="194.89"/>
    <n v="18.727499999999999"/>
  </r>
  <r>
    <s v="20:43:08"/>
    <s v="647.20-)7078"/>
    <s v="S"/>
    <x v="3"/>
    <s v="PAY"/>
    <s v="COMPLETED"/>
    <x v="14"/>
    <s v="21:13:16"/>
    <x v="14"/>
    <s v="LIMA"/>
    <s v="SURQUILLO"/>
    <s v="Motocicleta"/>
    <x v="230"/>
    <n v="8.4499999999999993"/>
    <n v="3"/>
    <n v="3.5"/>
    <n v="0.75"/>
    <n v="10.5"/>
    <n v="6.3374999999999995"/>
    <n v="235.94"/>
    <n v="16.837499999999999"/>
  </r>
  <r>
    <s v="20:43:50"/>
    <s v="249/112,2555"/>
    <s v="S"/>
    <x v="1"/>
    <s v="PAY"/>
    <s v="COMPLETED"/>
    <x v="6"/>
    <s v="11:49:44"/>
    <x v="5"/>
    <s v="LIMA"/>
    <s v="INDEPENDENCIA"/>
    <s v="Motocicleta"/>
    <x v="1308"/>
    <n v="14.469999999999999"/>
    <n v="3.75"/>
    <n v="4.5"/>
    <n v="0.55000000000000004"/>
    <n v="16.875"/>
    <n v="7.9584999999999999"/>
    <n v="77.290000000000006"/>
    <n v="24.833500000000001"/>
  </r>
  <r>
    <s v="20:48:19"/>
    <s v="947),-.18280"/>
    <s v="S"/>
    <x v="0"/>
    <s v="CCD"/>
    <s v="COMPLETED"/>
    <x v="6"/>
    <s v="11:03:47"/>
    <x v="5"/>
    <s v="SANTIAGO DE SURCO"/>
    <s v="MIRAFLORES"/>
    <s v="Motocicleta"/>
    <x v="1451"/>
    <n v="3.8099999999999996"/>
    <n v="2.5"/>
    <n v="3"/>
    <n v="1.2"/>
    <n v="7.5"/>
    <n v="4.5719999999999992"/>
    <n v="78.84"/>
    <n v="12.071999999999999"/>
  </r>
  <r>
    <s v="20:49:14"/>
    <s v="899()),(4934"/>
    <s v="S"/>
    <x v="3"/>
    <s v="PAY"/>
    <s v="COMPLETED"/>
    <x v="14"/>
    <s v="21:49:37"/>
    <x v="14"/>
    <s v="LIMA"/>
    <s v="SAN BORJA"/>
    <s v="Motocicleta"/>
    <x v="1402"/>
    <n v="10.23"/>
    <n v="3"/>
    <n v="3.5"/>
    <n v="0.75"/>
    <n v="10.5"/>
    <n v="7.6725000000000003"/>
    <n v="108.76"/>
    <n v="18.172499999999999"/>
  </r>
  <r>
    <s v="20:53:33"/>
    <s v="3871,/-(2582"/>
    <s v="S"/>
    <x v="2"/>
    <s v="PAY"/>
    <s v="COMPLETED"/>
    <x v="6"/>
    <s v="12:26:41"/>
    <x v="7"/>
    <s v="SURQUILLO"/>
    <s v="SANTIAGO DE SURCO"/>
    <s v="Motocicleta"/>
    <x v="1383"/>
    <n v="0"/>
    <n v="12"/>
    <n v="8"/>
    <n v="2.65"/>
    <n v="20.079999999999998"/>
    <n v="0"/>
    <n v="48.94"/>
    <n v="20.079999999999998"/>
  </r>
  <r>
    <s v="20:55:47"/>
    <s v="428)20/)971"/>
    <s v="S"/>
    <x v="3"/>
    <s v="PAY"/>
    <s v="COMPLETED"/>
    <x v="14"/>
    <s v="21:15:33"/>
    <x v="14"/>
    <s v="LIMA"/>
    <s v="PUEBLO LIBRE"/>
    <s v="Motocicleta"/>
    <x v="1250"/>
    <n v="12.63"/>
    <n v="3"/>
    <n v="3.5"/>
    <n v="0.75"/>
    <n v="10.5"/>
    <n v="9.4725000000000001"/>
    <n v="191.62"/>
    <n v="19.9725"/>
  </r>
  <r>
    <s v="20:58:36"/>
    <s v="293**.+01597"/>
    <s v="S"/>
    <x v="3"/>
    <s v="PAY"/>
    <s v="COMPLETED"/>
    <x v="6"/>
    <s v="10:23:52"/>
    <x v="4"/>
    <s v="LIMA"/>
    <s v="LIMA"/>
    <s v="Motocicleta"/>
    <x v="181"/>
    <n v="0"/>
    <n v="3"/>
    <n v="3.5"/>
    <n v="0.75"/>
    <n v="8.2949999999999999"/>
    <n v="0"/>
    <n v="37.44"/>
    <n v="8.2949999999999999"/>
  </r>
  <r>
    <s v="20:58:48"/>
    <s v="47.)/1,3607"/>
    <s v="S"/>
    <x v="1"/>
    <s v="PAY"/>
    <s v="COMPLETED"/>
    <x v="6"/>
    <s v="11:09:59"/>
    <x v="5"/>
    <s v="CHORRILLOS"/>
    <s v="SAN JUAN DE MIRAFLORES"/>
    <s v="Motocicleta"/>
    <x v="1705"/>
    <n v="9.57"/>
    <n v="3.75"/>
    <n v="4.5"/>
    <n v="0.55000000000000004"/>
    <n v="16.875"/>
    <n v="5.2635000000000005"/>
    <n v="228.59"/>
    <n v="22.138500000000001"/>
  </r>
  <r>
    <s v="21:23:36"/>
    <s v="165,2+..2079"/>
    <s v="S"/>
    <x v="0"/>
    <s v="CCD"/>
    <s v="COMPLETED"/>
    <x v="6"/>
    <s v="11:03:27"/>
    <x v="5"/>
    <s v="RIMAC"/>
    <s v="SAN BORJA"/>
    <s v="Motocicleta"/>
    <x v="1828"/>
    <n v="9.89"/>
    <n v="2.5"/>
    <n v="3"/>
    <n v="1.2"/>
    <n v="7.5"/>
    <n v="11.868"/>
    <n v="165.65"/>
    <n v="19.368000000000002"/>
  </r>
  <r>
    <s v="21:31:04"/>
    <s v="640)0)+11622"/>
    <s v="S"/>
    <x v="3"/>
    <s v="PAY"/>
    <s v="COMPLETED"/>
    <x v="14"/>
    <s v="22:05:44"/>
    <x v="15"/>
    <s v="LIMA"/>
    <s v="SURQUILLO"/>
    <s v="Motocicleta"/>
    <x v="1290"/>
    <n v="11.72"/>
    <n v="3"/>
    <n v="3.5"/>
    <n v="0.75"/>
    <n v="10.5"/>
    <n v="8.7900000000000009"/>
    <n v="86.59"/>
    <n v="19.29"/>
  </r>
  <r>
    <s v="21:35:34"/>
    <s v="8)(2)*2735"/>
    <s v="S"/>
    <x v="1"/>
    <s v="PAY"/>
    <s v="COMPLETED"/>
    <x v="6"/>
    <s v="13:29:20"/>
    <x v="3"/>
    <s v="SANTIAGO DE SURCO"/>
    <s v="JESUS MARIA"/>
    <s v="Motocicleta"/>
    <x v="78"/>
    <n v="1.5499999999999998"/>
    <n v="3.75"/>
    <n v="4.5"/>
    <n v="0.55000000000000004"/>
    <n v="16.875"/>
    <n v="0.85249999999999992"/>
    <n v="70.010000000000005"/>
    <n v="17.727499999999999"/>
  </r>
  <r>
    <s v="21:41:21"/>
    <s v="560(2,./8405"/>
    <s v="S"/>
    <x v="2"/>
    <s v="PAY"/>
    <s v="COMPLETED"/>
    <x v="6"/>
    <s v="12:27:32"/>
    <x v="7"/>
    <s v="SURQUILLO"/>
    <s v="SANTIAGO DE SURCO"/>
    <s v="Motocicleta"/>
    <x v="67"/>
    <n v="0"/>
    <n v="12"/>
    <n v="8"/>
    <n v="2.65"/>
    <n v="53.28"/>
    <n v="0"/>
    <n v="124.36"/>
    <n v="53.28"/>
  </r>
  <r>
    <s v="21:41:58"/>
    <s v="477*11*.972"/>
    <s v="S"/>
    <x v="1"/>
    <s v="PAY"/>
    <s v="COMPLETED"/>
    <x v="6"/>
    <s v="10:32:24"/>
    <x v="4"/>
    <s v="SAN MIGUEL"/>
    <s v="CALLAO"/>
    <s v="Motocicleta"/>
    <x v="1280"/>
    <n v="14.45"/>
    <n v="3.75"/>
    <n v="4.5"/>
    <n v="0.55000000000000004"/>
    <n v="16.875"/>
    <n v="7.9475000000000007"/>
    <n v="249.13"/>
    <n v="24.822500000000002"/>
  </r>
  <r>
    <s v="21:42:12"/>
    <s v="692-*((+6923"/>
    <s v="S"/>
    <x v="1"/>
    <s v="PAY"/>
    <s v="COMPLETED"/>
    <x v="6"/>
    <s v="11:06:07"/>
    <x v="5"/>
    <s v="BRENA"/>
    <s v="CALLAO"/>
    <s v="Motocicleta"/>
    <x v="1829"/>
    <n v="12.7"/>
    <n v="3.75"/>
    <n v="4.5"/>
    <n v="0.55000000000000004"/>
    <n v="16.875"/>
    <n v="6.9850000000000003"/>
    <n v="109.83"/>
    <n v="23.86"/>
  </r>
  <r>
    <s v="21:43:11"/>
    <s v="7660)++15604"/>
    <s v="S"/>
    <x v="1"/>
    <s v="PAY"/>
    <s v="COMPLETED"/>
    <x v="6"/>
    <s v="11:30:47"/>
    <x v="5"/>
    <s v="LIMA"/>
    <s v="SAN MIGUEL"/>
    <s v="Motocicleta"/>
    <x v="1830"/>
    <n v="16.02"/>
    <n v="3.75"/>
    <n v="4.5"/>
    <n v="0.55000000000000004"/>
    <n v="16.875"/>
    <n v="8.8109999999999999"/>
    <n v="95.09"/>
    <n v="25.686"/>
  </r>
  <r>
    <s v="21:47:25"/>
    <s v="781)**--842"/>
    <s v="S"/>
    <x v="1"/>
    <s v="PAY"/>
    <s v="COMPLETED"/>
    <x v="6"/>
    <s v="10:42:21"/>
    <x v="4"/>
    <s v="SAN BORJA"/>
    <s v="JESUS MARIA"/>
    <s v="Motocicleta"/>
    <x v="1334"/>
    <n v="4.7300000000000004"/>
    <n v="3.75"/>
    <n v="4.5"/>
    <n v="0.55000000000000004"/>
    <n v="16.875"/>
    <n v="2.6015000000000006"/>
    <n v="74.569999999999993"/>
    <n v="19.476500000000001"/>
  </r>
  <r>
    <s v="22:16:02"/>
    <s v="505-.-2.6096"/>
    <s v="S"/>
    <x v="1"/>
    <s v="PAY"/>
    <s v="COMPLETED"/>
    <x v="6"/>
    <s v="13:54:30"/>
    <x v="3"/>
    <s v="SAN MARTIN DE PORRES"/>
    <s v="COMAS"/>
    <s v="Motocicleta"/>
    <x v="188"/>
    <n v="3.84"/>
    <n v="3.75"/>
    <n v="4.5"/>
    <n v="0.55000000000000004"/>
    <n v="16.875"/>
    <n v="2.1120000000000001"/>
    <n v="52.85"/>
    <n v="18.987000000000002"/>
  </r>
  <r>
    <s v="22:25:19"/>
    <s v="97602.+(786"/>
    <s v="S"/>
    <x v="2"/>
    <s v="PAY"/>
    <s v="COMPLETED"/>
    <x v="6"/>
    <s v="12:32:18"/>
    <x v="7"/>
    <s v="SURQUILLO"/>
    <s v="MIRAFLORES"/>
    <s v="Motocicleta"/>
    <x v="1087"/>
    <n v="0"/>
    <n v="12"/>
    <n v="8"/>
    <n v="2.65"/>
    <n v="58.64"/>
    <n v="0"/>
    <n v="192.36"/>
    <n v="58.64"/>
  </r>
  <r>
    <s v="01:06:04"/>
    <s v="832).2*(2275"/>
    <s v="M"/>
    <x v="0"/>
    <s v="COD"/>
    <s v="FAILED"/>
    <x v="6"/>
    <s v="10:47:37"/>
    <x v="4"/>
    <s v="SURQUILLO"/>
    <s v="SURQUILLO"/>
    <s v="Motocicleta"/>
    <x v="928"/>
    <n v="15.899999999999999"/>
    <n v="2.5"/>
    <n v="3"/>
    <n v="1.2"/>
    <n v="7.5"/>
    <n v="19.079999999999998"/>
    <n v="114.51"/>
    <n v="26.58"/>
  </r>
  <r>
    <s v="01:06:04"/>
    <s v="785.22*.4809"/>
    <s v="M"/>
    <x v="0"/>
    <s v="COD"/>
    <s v="COMPLETED"/>
    <x v="6"/>
    <s v="10:03:32"/>
    <x v="4"/>
    <s v="SURQUILLO"/>
    <s v="SURQUILLO"/>
    <s v="Motocicleta"/>
    <x v="573"/>
    <n v="1.31"/>
    <n v="2.5"/>
    <n v="3"/>
    <n v="1.2"/>
    <n v="7.5"/>
    <n v="1.5720000000000001"/>
    <n v="155.02000000000001"/>
    <n v="9.0719999999999992"/>
  </r>
  <r>
    <s v="01:06:04"/>
    <s v="676.2/-21281"/>
    <s v="M"/>
    <x v="0"/>
    <s v="COD"/>
    <s v="COMPLETED"/>
    <x v="6"/>
    <s v="10:29:49"/>
    <x v="4"/>
    <s v="SURQUILLO"/>
    <s v="SURQUILLO"/>
    <s v="Motocicleta"/>
    <x v="1166"/>
    <n v="4.79"/>
    <n v="2.5"/>
    <n v="3"/>
    <n v="1.2"/>
    <n v="7.5"/>
    <n v="5.7480000000000002"/>
    <n v="118.9"/>
    <n v="13.248000000000001"/>
  </r>
  <r>
    <s v="01:06:04"/>
    <s v="993+)*1,6468"/>
    <s v="M"/>
    <x v="0"/>
    <s v="COD"/>
    <s v="COMPLETED"/>
    <x v="6"/>
    <s v="09:52:35"/>
    <x v="10"/>
    <s v="SURQUILLO"/>
    <s v="SURQUILLO"/>
    <s v="Motocicleta"/>
    <x v="1005"/>
    <n v="4.05"/>
    <n v="2.5"/>
    <n v="3"/>
    <n v="1.2"/>
    <n v="7.5"/>
    <n v="4.8599999999999994"/>
    <n v="135.79"/>
    <n v="12.36"/>
  </r>
  <r>
    <s v="01:06:04"/>
    <s v="7401*,-*1514"/>
    <s v="M"/>
    <x v="0"/>
    <s v="COD"/>
    <s v="COMPLETED"/>
    <x v="6"/>
    <s v="10:08:20"/>
    <x v="4"/>
    <s v="SURQUILLO"/>
    <s v="SURQUILLO"/>
    <s v="Motocicleta"/>
    <x v="822"/>
    <n v="0.18000000000000016"/>
    <n v="2.5"/>
    <n v="3"/>
    <n v="1.2"/>
    <n v="7.5"/>
    <n v="0.21600000000000019"/>
    <n v="123.25"/>
    <n v="7.7160000000000002"/>
  </r>
  <r>
    <s v="01:06:04"/>
    <s v="68+/1-)3348"/>
    <s v="M"/>
    <x v="0"/>
    <s v="COD"/>
    <s v="FAILED"/>
    <x v="6"/>
    <s v="10:18:57"/>
    <x v="4"/>
    <s v="SURQUILLO"/>
    <s v="SANTIAGO DE SURCO"/>
    <s v="Motocicleta"/>
    <x v="566"/>
    <n v="0"/>
    <n v="2.5"/>
    <n v="3"/>
    <n v="1.2"/>
    <n v="4.08"/>
    <n v="0"/>
    <n v="22.84"/>
    <n v="4.08"/>
  </r>
  <r>
    <s v="01:11:03"/>
    <s v="791*)-117562"/>
    <s v="S"/>
    <x v="0"/>
    <s v="PAY"/>
    <s v="COMPLETED"/>
    <x v="6"/>
    <s v="10:58:25"/>
    <x v="4"/>
    <s v="SANTIAGO DE SURCO"/>
    <s v="SAN MIGUEL"/>
    <s v="Motocicleta"/>
    <x v="1831"/>
    <n v="16.12"/>
    <n v="2.5"/>
    <n v="3"/>
    <n v="1.2"/>
    <n v="7.5"/>
    <n v="19.344000000000001"/>
    <n v="169.33"/>
    <n v="26.844000000000001"/>
  </r>
  <r>
    <s v="01:11:03"/>
    <s v="6530/1..8267"/>
    <s v="S"/>
    <x v="0"/>
    <s v="PAY"/>
    <s v="COMPLETED"/>
    <x v="6"/>
    <s v="14:02:46"/>
    <x v="9"/>
    <s v="SANTIAGO DE SURCO"/>
    <s v="LOS OLIVOS"/>
    <s v="Motocicleta"/>
    <x v="831"/>
    <n v="3.5"/>
    <n v="2.5"/>
    <n v="3"/>
    <n v="1.2"/>
    <n v="7.5"/>
    <n v="4.2"/>
    <n v="236.56"/>
    <n v="11.7"/>
  </r>
  <r>
    <s v="01:11:03"/>
    <s v="313(+/-,7420"/>
    <s v="S"/>
    <x v="0"/>
    <s v="PAY"/>
    <s v="COMPLETED"/>
    <x v="6"/>
    <s v="10:34:16"/>
    <x v="4"/>
    <s v="SANTIAGO DE SURCO"/>
    <s v="SANTIAGO DE SURCO"/>
    <s v="Motocicleta"/>
    <x v="1246"/>
    <n v="11.71"/>
    <n v="2.5"/>
    <n v="3"/>
    <n v="1.2"/>
    <n v="7.5"/>
    <n v="14.052000000000001"/>
    <n v="249.42"/>
    <n v="21.552"/>
  </r>
  <r>
    <s v="01:11:03"/>
    <s v="278/.)0+661"/>
    <s v="S"/>
    <x v="0"/>
    <s v="PAY"/>
    <s v="COMPLETED"/>
    <x v="6"/>
    <s v="11:15:12"/>
    <x v="5"/>
    <s v="SANTIAGO DE SURCO"/>
    <s v="CALLAO"/>
    <s v="Motocicleta"/>
    <x v="1219"/>
    <n v="12.55"/>
    <n v="2.5"/>
    <n v="3"/>
    <n v="1.2"/>
    <n v="7.5"/>
    <n v="15.06"/>
    <n v="219.18"/>
    <n v="22.560000000000002"/>
  </r>
  <r>
    <s v="01:11:03"/>
    <s v="335(-+,21593"/>
    <s v="S"/>
    <x v="0"/>
    <s v="PAY"/>
    <s v="COMPLETED"/>
    <x v="6"/>
    <s v="10:47:48"/>
    <x v="4"/>
    <s v="SANTIAGO DE SURCO"/>
    <s v="SAN BORJA"/>
    <s v="Motocicleta"/>
    <x v="1581"/>
    <n v="16.46"/>
    <n v="2.5"/>
    <n v="3"/>
    <n v="1.2"/>
    <n v="7.5"/>
    <n v="19.751999999999999"/>
    <n v="4.59"/>
    <n v="27.251999999999999"/>
  </r>
  <r>
    <s v="01:11:03"/>
    <s v="749(2-106545"/>
    <s v="S"/>
    <x v="0"/>
    <s v="PAY"/>
    <s v="COMPLETED"/>
    <x v="6"/>
    <s v="14:02:15"/>
    <x v="9"/>
    <s v="SANTIAGO DE SURCO"/>
    <s v="INDEPENDENCIA"/>
    <s v="Motocicleta"/>
    <x v="949"/>
    <n v="18.04"/>
    <n v="2.5"/>
    <n v="3"/>
    <n v="1.2"/>
    <n v="7.5"/>
    <n v="21.648"/>
    <n v="88.77"/>
    <n v="29.148"/>
  </r>
  <r>
    <s v="01:11:03"/>
    <s v="7072(.))6213"/>
    <s v="S"/>
    <x v="0"/>
    <s v="PAY"/>
    <s v="COMPLETED"/>
    <x v="6"/>
    <s v="11:22:34"/>
    <x v="5"/>
    <s v="SANTIAGO DE SURCO"/>
    <s v="LINCE"/>
    <s v="Motocicleta"/>
    <x v="1333"/>
    <n v="12.49"/>
    <n v="2.5"/>
    <n v="3"/>
    <n v="1.2"/>
    <n v="7.5"/>
    <n v="14.988"/>
    <n v="127.75"/>
    <n v="22.488"/>
  </r>
  <r>
    <s v="01:11:03"/>
    <s v="15602.-+4090"/>
    <s v="S"/>
    <x v="0"/>
    <s v="PAY"/>
    <s v="COMPLETED"/>
    <x v="6"/>
    <s v="12:35:32"/>
    <x v="7"/>
    <s v="SANTIAGO DE SURCO"/>
    <s v="LA MOLINA"/>
    <s v="Motocicleta"/>
    <x v="1774"/>
    <n v="17.2"/>
    <n v="2.5"/>
    <n v="3"/>
    <n v="1.2"/>
    <n v="7.5"/>
    <n v="20.639999999999997"/>
    <n v="232.26"/>
    <n v="28.139999999999997"/>
  </r>
  <r>
    <s v="01:11:03"/>
    <s v="569-0.0.1312"/>
    <s v="S"/>
    <x v="0"/>
    <s v="PAY"/>
    <s v="COMPLETED"/>
    <x v="6"/>
    <s v="10:58:28"/>
    <x v="4"/>
    <s v="SANTIAGO DE SURCO"/>
    <s v="SANTIAGO DE SURCO"/>
    <s v="Motocicleta"/>
    <x v="1832"/>
    <n v="18.05"/>
    <n v="2.5"/>
    <n v="3"/>
    <n v="1.2"/>
    <n v="7.5"/>
    <n v="21.66"/>
    <n v="114.24"/>
    <n v="29.16"/>
  </r>
  <r>
    <s v="01:11:47"/>
    <s v="743**1202867"/>
    <s v="S"/>
    <x v="0"/>
    <s v="PAY"/>
    <s v="COMPLETED"/>
    <x v="6"/>
    <s v="10:44:13"/>
    <x v="4"/>
    <s v="LA MOLINA"/>
    <s v="PUEBLO LIBRE"/>
    <s v="Motocicleta"/>
    <x v="104"/>
    <n v="1.4900000000000002"/>
    <n v="2.5"/>
    <n v="3"/>
    <n v="1.2"/>
    <n v="7.5"/>
    <n v="1.7880000000000003"/>
    <n v="45.69"/>
    <n v="9.2880000000000003"/>
  </r>
  <r>
    <s v="01:15:02"/>
    <s v="809-1./)4092"/>
    <s v="M"/>
    <x v="2"/>
    <s v="PAY"/>
    <s v="COMPLETED"/>
    <x v="6"/>
    <s v="15:51:17"/>
    <x v="11"/>
    <s v="MIRAFLORES"/>
    <s v="VILLA EL SALVADOR"/>
    <s v="Motocicleta"/>
    <x v="1573"/>
    <n v="6.5100000000000016"/>
    <n v="12"/>
    <n v="8"/>
    <n v="2.65"/>
    <n v="96"/>
    <n v="17.251500000000004"/>
    <n v="39.200000000000003"/>
    <n v="113.25150000000001"/>
  </r>
  <r>
    <s v="01:48:18"/>
    <s v="752*,1007823"/>
    <s v="S"/>
    <x v="0"/>
    <s v="PAY"/>
    <s v="COMPLETED"/>
    <x v="6"/>
    <s v="12:08:52"/>
    <x v="7"/>
    <s v="MIRAFLORES"/>
    <s v="SAN ISIDRO"/>
    <s v="Motocicleta"/>
    <x v="615"/>
    <n v="17.63"/>
    <n v="2.5"/>
    <n v="3"/>
    <n v="1.2"/>
    <n v="7.5"/>
    <n v="21.155999999999999"/>
    <n v="164.87"/>
    <n v="28.655999999999999"/>
  </r>
  <r>
    <s v="01:48:18"/>
    <s v="2280*)/27618"/>
    <s v="S"/>
    <x v="0"/>
    <s v="PAY"/>
    <s v="COMPLETED"/>
    <x v="6"/>
    <s v="15:36:44"/>
    <x v="11"/>
    <s v="MIRAFLORES"/>
    <s v="MIRAFLORES"/>
    <s v="Motocicleta"/>
    <x v="1581"/>
    <n v="16.46"/>
    <n v="2.5"/>
    <n v="3"/>
    <n v="1.2"/>
    <n v="7.5"/>
    <n v="19.751999999999999"/>
    <n v="197.18"/>
    <n v="27.251999999999999"/>
  </r>
  <r>
    <s v="01:48:18"/>
    <s v="953.112.112"/>
    <s v="S"/>
    <x v="0"/>
    <s v="PAY"/>
    <s v="COMPLETED"/>
    <x v="6"/>
    <s v="11:12:39"/>
    <x v="5"/>
    <s v="MIRAFLORES"/>
    <s v="LA MOLINA"/>
    <s v="Motocicleta"/>
    <x v="1038"/>
    <n v="0.95000000000000018"/>
    <n v="2.5"/>
    <n v="3"/>
    <n v="1.2"/>
    <n v="7.5"/>
    <n v="1.1400000000000001"/>
    <n v="148.72999999999999"/>
    <n v="8.64"/>
  </r>
  <r>
    <s v="01:48:18"/>
    <s v="432-/1*.8456"/>
    <s v="S"/>
    <x v="0"/>
    <s v="PAY"/>
    <s v="COMPLETED"/>
    <x v="6"/>
    <s v="11:32:28"/>
    <x v="5"/>
    <s v="MIRAFLORES"/>
    <s v="MIRAFLORES"/>
    <s v="Motocicleta"/>
    <x v="956"/>
    <n v="5.23"/>
    <n v="2.5"/>
    <n v="3"/>
    <n v="1.2"/>
    <n v="7.5"/>
    <n v="6.2760000000000007"/>
    <n v="24.39"/>
    <n v="13.776"/>
  </r>
  <r>
    <s v="01:48:18"/>
    <s v="4,+1(+2545"/>
    <s v="S"/>
    <x v="0"/>
    <s v="PAY"/>
    <s v="COMPLETED"/>
    <x v="6"/>
    <s v="12:23:26"/>
    <x v="7"/>
    <s v="MIRAFLORES"/>
    <s v="SAN ISIDRO"/>
    <s v="Motocicleta"/>
    <x v="1171"/>
    <n v="0.25999999999999979"/>
    <n v="2.5"/>
    <n v="3"/>
    <n v="1.2"/>
    <n v="7.5"/>
    <n v="0.31199999999999972"/>
    <n v="104.66"/>
    <n v="7.8119999999999994"/>
  </r>
  <r>
    <s v="01:48:18"/>
    <s v="9310(20.7465"/>
    <s v="S"/>
    <x v="0"/>
    <s v="PAY"/>
    <s v="COMPLETED"/>
    <x v="6"/>
    <s v="10:42:11"/>
    <x v="4"/>
    <s v="MIRAFLORES"/>
    <s v="SANTIAGO DE SURCO"/>
    <s v="Motocicleta"/>
    <x v="1200"/>
    <n v="8.42"/>
    <n v="2.5"/>
    <n v="3"/>
    <n v="1.2"/>
    <n v="7.5"/>
    <n v="10.103999999999999"/>
    <n v="162.53"/>
    <n v="17.603999999999999"/>
  </r>
  <r>
    <s v="01:48:18"/>
    <s v="208,((.+499"/>
    <s v="S"/>
    <x v="0"/>
    <s v="PAY"/>
    <s v="COMPLETED"/>
    <x v="6"/>
    <s v="12:14:10"/>
    <x v="7"/>
    <s v="MIRAFLORES"/>
    <s v="SAN BORJA"/>
    <s v="Motocicleta"/>
    <x v="789"/>
    <n v="16.36"/>
    <n v="2.5"/>
    <n v="3"/>
    <n v="1.2"/>
    <n v="7.5"/>
    <n v="19.631999999999998"/>
    <n v="31.66"/>
    <n v="27.131999999999998"/>
  </r>
  <r>
    <s v="01:48:18"/>
    <s v="738+.*-12154"/>
    <s v="S"/>
    <x v="0"/>
    <s v="PAY"/>
    <s v="COMPLETED"/>
    <x v="6"/>
    <s v="11:50:57"/>
    <x v="5"/>
    <s v="MIRAFLORES"/>
    <s v="SANTIAGO DE SURCO"/>
    <s v="Motocicleta"/>
    <x v="1495"/>
    <n v="0"/>
    <n v="2.5"/>
    <n v="3"/>
    <n v="1.2"/>
    <n v="7.26"/>
    <n v="0"/>
    <n v="246.28"/>
    <n v="7.26"/>
  </r>
  <r>
    <s v="01:48:18"/>
    <s v="874./*).2448"/>
    <s v="S"/>
    <x v="0"/>
    <s v="PAY"/>
    <s v="COMPLETED"/>
    <x v="6"/>
    <s v="09:44:04"/>
    <x v="10"/>
    <s v="MIRAFLORES"/>
    <s v="MIRAFLORES"/>
    <s v="Motocicleta"/>
    <x v="740"/>
    <n v="16.2"/>
    <n v="2.5"/>
    <n v="3"/>
    <n v="1.2"/>
    <n v="7.5"/>
    <n v="19.439999999999998"/>
    <n v="85.15"/>
    <n v="26.939999999999998"/>
  </r>
  <r>
    <s v="01:48:18"/>
    <s v="453))01+9453"/>
    <s v="S"/>
    <x v="0"/>
    <s v="PAY"/>
    <s v="COMPLETED"/>
    <x v="6"/>
    <s v="13:59:15"/>
    <x v="3"/>
    <s v="MIRAFLORES"/>
    <s v="SURQUILLO"/>
    <s v="Motocicleta"/>
    <x v="1535"/>
    <n v="13.44"/>
    <n v="2.5"/>
    <n v="3"/>
    <n v="1.2"/>
    <n v="7.5"/>
    <n v="16.128"/>
    <n v="20.2"/>
    <n v="23.628"/>
  </r>
  <r>
    <s v="01:48:18"/>
    <s v="64920+)-4139"/>
    <s v="S"/>
    <x v="0"/>
    <s v="PAY"/>
    <s v="COMPLETED"/>
    <x v="6"/>
    <s v="11:55:43"/>
    <x v="5"/>
    <s v="MIRAFLORES"/>
    <s v="SANTIAGO DE SURCO"/>
    <s v="Motocicleta"/>
    <x v="485"/>
    <n v="4.92"/>
    <n v="2.5"/>
    <n v="3"/>
    <n v="1.2"/>
    <n v="7.5"/>
    <n v="5.9039999999999999"/>
    <n v="187.01"/>
    <n v="13.404"/>
  </r>
  <r>
    <s v="01:48:18"/>
    <s v="483*-*.2688"/>
    <s v="S"/>
    <x v="0"/>
    <s v="PAY"/>
    <s v="COMPLETED"/>
    <x v="6"/>
    <s v="11:32:44"/>
    <x v="5"/>
    <s v="MIRAFLORES"/>
    <s v="LA MOLINA"/>
    <s v="Motocicleta"/>
    <x v="195"/>
    <n v="13.15"/>
    <n v="2.5"/>
    <n v="3"/>
    <n v="1.2"/>
    <n v="7.5"/>
    <n v="15.78"/>
    <n v="198.45"/>
    <n v="23.28"/>
  </r>
  <r>
    <s v="01:48:18"/>
    <s v="661**)/+2157"/>
    <s v="S"/>
    <x v="0"/>
    <s v="PAY"/>
    <s v="COMPLETED"/>
    <x v="6"/>
    <s v="11:30:24"/>
    <x v="5"/>
    <s v="MIRAFLORES"/>
    <s v="LA MOLINA"/>
    <s v="Motocicleta"/>
    <x v="774"/>
    <n v="2.2400000000000002"/>
    <n v="2.5"/>
    <n v="3"/>
    <n v="1.2"/>
    <n v="7.5"/>
    <n v="2.6880000000000002"/>
    <n v="93.43"/>
    <n v="10.188000000000001"/>
  </r>
  <r>
    <s v="01:48:18"/>
    <s v="954/(*/15113"/>
    <s v="S"/>
    <x v="0"/>
    <s v="PAY"/>
    <s v="COMPLETED"/>
    <x v="6"/>
    <s v="11:52:56"/>
    <x v="5"/>
    <s v="MIRAFLORES"/>
    <s v="LA MOLINA"/>
    <s v="Motocicleta"/>
    <x v="278"/>
    <n v="9.27"/>
    <n v="2.5"/>
    <n v="3"/>
    <n v="1.2"/>
    <n v="7.5"/>
    <n v="11.123999999999999"/>
    <n v="161.36000000000001"/>
    <n v="18.623999999999999"/>
  </r>
  <r>
    <s v="01:48:18"/>
    <s v="685.(++/4010"/>
    <s v="S"/>
    <x v="0"/>
    <s v="PAY"/>
    <s v="COMPLETED"/>
    <x v="6"/>
    <s v="13:51:00"/>
    <x v="3"/>
    <s v="MIRAFLORES"/>
    <s v="SAN ISIDRO"/>
    <s v="Motocicleta"/>
    <x v="1357"/>
    <n v="8.58"/>
    <n v="2.5"/>
    <n v="3"/>
    <n v="1.2"/>
    <n v="7.5"/>
    <n v="10.295999999999999"/>
    <n v="22.49"/>
    <n v="17.795999999999999"/>
  </r>
  <r>
    <s v="01:48:18"/>
    <s v="598*)2(-8035"/>
    <s v="S"/>
    <x v="0"/>
    <s v="PAY"/>
    <s v="COMPLETED"/>
    <x v="6"/>
    <s v="11:35:22"/>
    <x v="5"/>
    <s v="MIRAFLORES"/>
    <s v="SANTIAGO DE SURCO"/>
    <s v="Motocicleta"/>
    <x v="923"/>
    <n v="13.629999999999999"/>
    <n v="2.5"/>
    <n v="3"/>
    <n v="1.2"/>
    <n v="7.5"/>
    <n v="16.355999999999998"/>
    <n v="15.01"/>
    <n v="23.855999999999998"/>
  </r>
  <r>
    <s v="01:48:18"/>
    <s v="107()*)(1324"/>
    <s v="S"/>
    <x v="0"/>
    <s v="PAY"/>
    <s v="COMPLETED"/>
    <x v="6"/>
    <s v="16:32:00"/>
    <x v="2"/>
    <s v="MIRAFLORES"/>
    <s v="SAN MARTIN DE PORRES"/>
    <s v="Motocicleta"/>
    <x v="1290"/>
    <n v="12.22"/>
    <n v="2.5"/>
    <n v="3"/>
    <n v="1.2"/>
    <n v="7.5"/>
    <n v="14.664"/>
    <n v="201.39"/>
    <n v="22.164000000000001"/>
  </r>
  <r>
    <s v="01:48:18"/>
    <s v="778120,*4410"/>
    <s v="S"/>
    <x v="0"/>
    <s v="PAY"/>
    <s v="COMPLETED"/>
    <x v="6"/>
    <s v="12:56:23"/>
    <x v="7"/>
    <s v="MIRAFLORES"/>
    <s v="MAGDALENA DEL MAR"/>
    <s v="Motocicleta"/>
    <x v="371"/>
    <n v="14.7"/>
    <n v="2.5"/>
    <n v="3"/>
    <n v="1.2"/>
    <n v="7.5"/>
    <n v="17.639999999999997"/>
    <n v="177.92"/>
    <n v="25.139999999999997"/>
  </r>
  <r>
    <s v="01:48:18"/>
    <s v="73/)(0/7395"/>
    <s v="S"/>
    <x v="0"/>
    <s v="PAY"/>
    <s v="COMPLETED"/>
    <x v="6"/>
    <s v="16:23:45"/>
    <x v="2"/>
    <s v="MIRAFLORES"/>
    <s v="BARRANCO"/>
    <s v="Motocicleta"/>
    <x v="932"/>
    <n v="10.18"/>
    <n v="2.5"/>
    <n v="3"/>
    <n v="1.2"/>
    <n v="7.5"/>
    <n v="12.215999999999999"/>
    <n v="149.59"/>
    <n v="19.716000000000001"/>
  </r>
  <r>
    <s v="01:48:18"/>
    <s v="530/.)(6225"/>
    <s v="S"/>
    <x v="0"/>
    <s v="PAY"/>
    <s v="COMPLETED"/>
    <x v="6"/>
    <s v="12:34:27"/>
    <x v="7"/>
    <s v="MIRAFLORES"/>
    <s v="MIRAFLORES"/>
    <s v="Motocicleta"/>
    <x v="1833"/>
    <n v="0"/>
    <n v="2.5"/>
    <n v="3"/>
    <n v="1.2"/>
    <n v="3.1500000000000004"/>
    <n v="0"/>
    <n v="29.68"/>
    <n v="3.1500000000000004"/>
  </r>
  <r>
    <s v="01:48:18"/>
    <s v="306.(.)(5575"/>
    <s v="S"/>
    <x v="0"/>
    <s v="PAY"/>
    <s v="COMPLETED"/>
    <x v="6"/>
    <s v="12:35:01"/>
    <x v="7"/>
    <s v="MIRAFLORES"/>
    <s v="SAN BORJA"/>
    <s v="Motocicleta"/>
    <x v="907"/>
    <n v="0"/>
    <n v="2.5"/>
    <n v="3"/>
    <n v="1.2"/>
    <n v="3.09"/>
    <n v="0"/>
    <n v="92.97"/>
    <n v="3.09"/>
  </r>
  <r>
    <s v="01:48:18"/>
    <s v="866/+20.4417"/>
    <s v="S"/>
    <x v="0"/>
    <s v="PAY"/>
    <s v="COMPLETED"/>
    <x v="6"/>
    <s v="13:27:37"/>
    <x v="3"/>
    <s v="MIRAFLORES"/>
    <s v="MIRAFLORES"/>
    <s v="Motocicleta"/>
    <x v="1111"/>
    <n v="11.65"/>
    <n v="2.5"/>
    <n v="3"/>
    <n v="1.2"/>
    <n v="7.5"/>
    <n v="13.98"/>
    <n v="33.380000000000003"/>
    <n v="21.48"/>
  </r>
  <r>
    <s v="01:48:18"/>
    <s v="248/,-(08928"/>
    <s v="S"/>
    <x v="0"/>
    <s v="PAY"/>
    <s v="FAILED"/>
    <x v="6"/>
    <s v="12:29:09"/>
    <x v="7"/>
    <s v="SURQUILLO"/>
    <s v="SANTIAGO DE SURCO"/>
    <s v="Motocicleta"/>
    <x v="1304"/>
    <n v="11.2"/>
    <n v="2.5"/>
    <n v="3"/>
    <n v="1.2"/>
    <n v="7.5"/>
    <n v="13.44"/>
    <n v="96.28"/>
    <n v="20.939999999999998"/>
  </r>
  <r>
    <s v="01:48:18"/>
    <s v="539((.,/2787"/>
    <s v="S"/>
    <x v="0"/>
    <s v="PAY"/>
    <s v="COMPLETED"/>
    <x v="6"/>
    <s v="11:12:41"/>
    <x v="5"/>
    <s v="MIRAFLORES"/>
    <s v="SANTIAGO DE SURCO"/>
    <s v="Motocicleta"/>
    <x v="872"/>
    <n v="5.42"/>
    <n v="2.5"/>
    <n v="3"/>
    <n v="1.2"/>
    <n v="7.5"/>
    <n v="6.5039999999999996"/>
    <n v="127.79"/>
    <n v="14.004"/>
  </r>
  <r>
    <s v="01:48:18"/>
    <s v="70(,+*+8163"/>
    <s v="S"/>
    <x v="0"/>
    <s v="PAY"/>
    <s v="COMPLETED"/>
    <x v="6"/>
    <s v="12:37:08"/>
    <x v="7"/>
    <s v="MIRAFLORES"/>
    <s v="SAN ISIDRO"/>
    <s v="Motocicleta"/>
    <x v="40"/>
    <n v="0"/>
    <n v="2.5"/>
    <n v="3"/>
    <n v="1.2"/>
    <n v="4.68"/>
    <n v="0"/>
    <n v="144.54"/>
    <n v="4.68"/>
  </r>
  <r>
    <s v="01:48:18"/>
    <s v="260122**1702"/>
    <s v="S"/>
    <x v="0"/>
    <s v="PAY"/>
    <s v="COMPLETED"/>
    <x v="6"/>
    <s v="12:57:39"/>
    <x v="7"/>
    <s v="MIRAFLORES"/>
    <s v="SANTIAGO DE SURCO"/>
    <s v="Motocicleta"/>
    <x v="636"/>
    <n v="13.71"/>
    <n v="2.5"/>
    <n v="3"/>
    <n v="1.2"/>
    <n v="7.5"/>
    <n v="16.452000000000002"/>
    <n v="164.16"/>
    <n v="23.952000000000002"/>
  </r>
  <r>
    <s v="01:48:18"/>
    <s v="5932/*2*5507"/>
    <s v="S"/>
    <x v="0"/>
    <s v="PAY"/>
    <s v="COMPLETED"/>
    <x v="6"/>
    <s v="11:15:59"/>
    <x v="5"/>
    <s v="MIRAFLORES"/>
    <s v="LA MOLINA"/>
    <s v="Motocicleta"/>
    <x v="1834"/>
    <n v="16.14"/>
    <n v="2.5"/>
    <n v="3"/>
    <n v="1.2"/>
    <n v="7.5"/>
    <n v="19.367999999999999"/>
    <n v="13.79"/>
    <n v="26.867999999999999"/>
  </r>
  <r>
    <s v="01:48:18"/>
    <s v="879)/,0(7776"/>
    <s v="S"/>
    <x v="0"/>
    <s v="PAY"/>
    <s v="COMPLETED"/>
    <x v="6"/>
    <s v="09:36:24"/>
    <x v="10"/>
    <s v="MIRAFLORES"/>
    <s v="MIRAFLORES"/>
    <s v="Motocicleta"/>
    <x v="1773"/>
    <n v="1.5499999999999998"/>
    <n v="2.5"/>
    <n v="3"/>
    <n v="1.2"/>
    <n v="7.5"/>
    <n v="1.8599999999999997"/>
    <n v="206.59"/>
    <n v="9.36"/>
  </r>
  <r>
    <s v="01:48:18"/>
    <s v="9632/12,4553"/>
    <s v="S"/>
    <x v="0"/>
    <s v="PAY"/>
    <s v="COMPLETED"/>
    <x v="6"/>
    <s v="13:32:12"/>
    <x v="3"/>
    <s v="MIRAFLORES"/>
    <s v="SAN ISIDRO"/>
    <s v="Motocicleta"/>
    <x v="1128"/>
    <n v="0"/>
    <n v="2.5"/>
    <n v="3"/>
    <n v="1.2"/>
    <n v="6.0600000000000005"/>
    <n v="0"/>
    <n v="8.49"/>
    <n v="6.0600000000000005"/>
  </r>
  <r>
    <s v="01:48:18"/>
    <s v="811/+/0-4818"/>
    <s v="S"/>
    <x v="0"/>
    <s v="PAY"/>
    <s v="COMPLETED"/>
    <x v="6"/>
    <s v="11:49:10"/>
    <x v="5"/>
    <s v="MIRAFLORES"/>
    <s v="SAN ISIDRO"/>
    <s v="Motocicleta"/>
    <x v="921"/>
    <n v="3.8499999999999996"/>
    <n v="2.5"/>
    <n v="3"/>
    <n v="1.2"/>
    <n v="7.5"/>
    <n v="4.6199999999999992"/>
    <n v="142.5"/>
    <n v="12.12"/>
  </r>
  <r>
    <s v="01:48:18"/>
    <s v="875.2-*+5073"/>
    <s v="S"/>
    <x v="0"/>
    <s v="PAY"/>
    <s v="COMPLETED"/>
    <x v="6"/>
    <s v="13:42:46"/>
    <x v="3"/>
    <s v="MIRAFLORES"/>
    <s v="SAN ISIDRO"/>
    <s v="Motocicleta"/>
    <x v="424"/>
    <n v="11.68"/>
    <n v="2.5"/>
    <n v="3"/>
    <n v="1.2"/>
    <n v="7.5"/>
    <n v="14.016"/>
    <n v="249.99"/>
    <n v="21.515999999999998"/>
  </r>
  <r>
    <s v="01:48:18"/>
    <s v="893),)./3070"/>
    <s v="S"/>
    <x v="0"/>
    <s v="PAY"/>
    <s v="COMPLETED"/>
    <x v="6"/>
    <s v="09:50:27"/>
    <x v="10"/>
    <s v="MIRAFLORES"/>
    <s v="MIRAFLORES"/>
    <s v="Motocicleta"/>
    <x v="1344"/>
    <n v="11.8"/>
    <n v="2.5"/>
    <n v="3"/>
    <n v="1.2"/>
    <n v="7.5"/>
    <n v="14.16"/>
    <n v="250.46"/>
    <n v="21.66"/>
  </r>
  <r>
    <s v="01:48:18"/>
    <s v="201..)*)2368"/>
    <s v="S"/>
    <x v="0"/>
    <s v="PAY"/>
    <s v="COMPLETED"/>
    <x v="6"/>
    <s v="16:13:25"/>
    <x v="2"/>
    <s v="MIRAFLORES"/>
    <s v="BARRANCO"/>
    <s v="Motocicleta"/>
    <x v="1729"/>
    <n v="2.58"/>
    <n v="2.5"/>
    <n v="3"/>
    <n v="1.2"/>
    <n v="7.5"/>
    <n v="3.0960000000000001"/>
    <n v="9.7899999999999991"/>
    <n v="10.596"/>
  </r>
  <r>
    <s v="01:48:18"/>
    <s v="174).*+26460"/>
    <s v="S"/>
    <x v="0"/>
    <s v="PAY"/>
    <s v="COMPLETED"/>
    <x v="6"/>
    <s v="11:05:04"/>
    <x v="5"/>
    <s v="MIRAFLORES"/>
    <s v="LIMA"/>
    <s v="Motocicleta"/>
    <x v="1304"/>
    <n v="11.2"/>
    <n v="2.5"/>
    <n v="3"/>
    <n v="1.2"/>
    <n v="7.5"/>
    <n v="13.44"/>
    <n v="219.71"/>
    <n v="20.939999999999998"/>
  </r>
  <r>
    <s v="01:48:18"/>
    <s v="995,*,./5625"/>
    <s v="S"/>
    <x v="0"/>
    <s v="PAY"/>
    <s v="COMPLETED"/>
    <x v="6"/>
    <s v="16:43:21"/>
    <x v="2"/>
    <s v="MIRAFLORES"/>
    <s v="SANTIAGO DE SURCO"/>
    <s v="Motocicleta"/>
    <x v="1336"/>
    <n v="9.2799999999999994"/>
    <n v="2.5"/>
    <n v="3"/>
    <n v="1.2"/>
    <n v="7.5"/>
    <n v="11.135999999999999"/>
    <n v="111.43"/>
    <n v="18.635999999999999"/>
  </r>
  <r>
    <s v="01:48:18"/>
    <s v="976(),-05998"/>
    <s v="S"/>
    <x v="0"/>
    <s v="PAY"/>
    <s v="COMPLETED"/>
    <x v="6"/>
    <s v="10:49:22"/>
    <x v="4"/>
    <s v="MIRAFLORES"/>
    <s v="SANTIAGO DE SURCO"/>
    <s v="Motocicleta"/>
    <x v="9"/>
    <n v="15.5"/>
    <n v="2.5"/>
    <n v="3"/>
    <n v="1.2"/>
    <n v="7.5"/>
    <n v="18.599999999999998"/>
    <n v="125.97"/>
    <n v="26.099999999999998"/>
  </r>
  <r>
    <s v="01:48:18"/>
    <s v="517,022226"/>
    <s v="S"/>
    <x v="0"/>
    <s v="PAY"/>
    <s v="COMPLETED"/>
    <x v="6"/>
    <s v="13:39:18"/>
    <x v="3"/>
    <s v="MIRAFLORES"/>
    <s v="MIRAFLORES"/>
    <s v="Motocicleta"/>
    <x v="1551"/>
    <n v="17.91"/>
    <n v="2.5"/>
    <n v="3"/>
    <n v="1.2"/>
    <n v="7.5"/>
    <n v="21.492000000000001"/>
    <n v="128.9"/>
    <n v="28.992000000000001"/>
  </r>
  <r>
    <s v="01:48:18"/>
    <s v="7830+-,)426"/>
    <s v="S"/>
    <x v="0"/>
    <s v="PAY"/>
    <s v="COMPLETED"/>
    <x v="6"/>
    <s v="12:08:52"/>
    <x v="7"/>
    <s v="MIRAFLORES"/>
    <s v="MIRAFLORES"/>
    <s v="Motocicleta"/>
    <x v="1074"/>
    <n v="14.52"/>
    <n v="2.5"/>
    <n v="3"/>
    <n v="1.2"/>
    <n v="7.5"/>
    <n v="17.423999999999999"/>
    <n v="223.82"/>
    <n v="24.923999999999999"/>
  </r>
  <r>
    <s v="01:48:18"/>
    <s v="824/2,+-6031"/>
    <s v="S"/>
    <x v="0"/>
    <s v="PAY"/>
    <s v="COMPLETED"/>
    <x v="6"/>
    <s v="12:47:00"/>
    <x v="7"/>
    <s v="MIRAFLORES"/>
    <s v="SAN ISIDRO"/>
    <s v="Motocicleta"/>
    <x v="1776"/>
    <n v="0"/>
    <n v="2.5"/>
    <n v="3"/>
    <n v="1.2"/>
    <n v="6.75"/>
    <n v="0"/>
    <n v="171.34"/>
    <n v="6.75"/>
  </r>
  <r>
    <s v="01:48:18"/>
    <s v="614/*,202981"/>
    <s v="S"/>
    <x v="0"/>
    <s v="PAY"/>
    <s v="COMPLETED"/>
    <x v="6"/>
    <s v="15:16:59"/>
    <x v="11"/>
    <s v="MIRAFLORES"/>
    <s v="MIRAFLORES"/>
    <s v="Motocicleta"/>
    <x v="1730"/>
    <n v="4.66"/>
    <n v="2.5"/>
    <n v="3"/>
    <n v="1.2"/>
    <n v="7.5"/>
    <n v="5.5919999999999996"/>
    <n v="32.86"/>
    <n v="13.091999999999999"/>
  </r>
  <r>
    <s v="01:48:18"/>
    <s v="26/11,*5257"/>
    <s v="S"/>
    <x v="0"/>
    <s v="PAY"/>
    <s v="COMPLETED"/>
    <x v="6"/>
    <s v="15:52:22"/>
    <x v="11"/>
    <s v="MIRAFLORES"/>
    <s v="MIRAFLORES"/>
    <s v="Motocicleta"/>
    <x v="1297"/>
    <n v="9.81"/>
    <n v="2.5"/>
    <n v="3"/>
    <n v="1.2"/>
    <n v="7.5"/>
    <n v="11.772"/>
    <n v="215.5"/>
    <n v="19.271999999999998"/>
  </r>
  <r>
    <s v="01:48:18"/>
    <s v="631)/0,(874"/>
    <s v="S"/>
    <x v="0"/>
    <s v="PAY"/>
    <s v="COMPLETED"/>
    <x v="6"/>
    <s v="13:17:27"/>
    <x v="3"/>
    <s v="MIRAFLORES"/>
    <s v="SURQUILLO"/>
    <s v="Motocicleta"/>
    <x v="1642"/>
    <n v="7.7200000000000006"/>
    <n v="2.5"/>
    <n v="3"/>
    <n v="1.2"/>
    <n v="7.5"/>
    <n v="9.2640000000000011"/>
    <n v="52.38"/>
    <n v="16.764000000000003"/>
  </r>
  <r>
    <s v="01:48:18"/>
    <s v="188/)0(18924"/>
    <s v="S"/>
    <x v="0"/>
    <s v="PAY"/>
    <s v="COMPLETED"/>
    <x v="6"/>
    <s v="11:44:42"/>
    <x v="5"/>
    <s v="MIRAFLORES"/>
    <s v="MIRAFLORES"/>
    <s v="Motocicleta"/>
    <x v="906"/>
    <n v="17.34"/>
    <n v="2.5"/>
    <n v="3"/>
    <n v="1.2"/>
    <n v="7.5"/>
    <n v="20.808"/>
    <n v="132.28"/>
    <n v="28.308"/>
  </r>
  <r>
    <s v="01:48:18"/>
    <s v="846)*22)7489"/>
    <s v="S"/>
    <x v="0"/>
    <s v="PAY"/>
    <s v="COMPLETED"/>
    <x v="6"/>
    <s v="11:55:49"/>
    <x v="5"/>
    <s v="MIRAFLORES"/>
    <s v="SANTIAGO DE SURCO"/>
    <s v="Motocicleta"/>
    <x v="1752"/>
    <n v="17.36"/>
    <n v="2.5"/>
    <n v="3"/>
    <n v="1.2"/>
    <n v="7.5"/>
    <n v="20.831999999999997"/>
    <n v="56.32"/>
    <n v="28.331999999999997"/>
  </r>
  <r>
    <s v="01:48:18"/>
    <s v="833+.01,8623"/>
    <s v="S"/>
    <x v="0"/>
    <s v="PAY"/>
    <s v="COMPLETED"/>
    <x v="6"/>
    <s v="13:31:29"/>
    <x v="3"/>
    <s v="MIRAFLORES"/>
    <s v="SAN BORJA"/>
    <s v="Motocicleta"/>
    <x v="1716"/>
    <n v="3.58"/>
    <n v="2.5"/>
    <n v="3"/>
    <n v="1.2"/>
    <n v="7.5"/>
    <n v="4.2960000000000003"/>
    <n v="193.62"/>
    <n v="11.795999999999999"/>
  </r>
  <r>
    <s v="01:48:18"/>
    <s v="892,+/,(2375"/>
    <s v="S"/>
    <x v="0"/>
    <s v="PAY"/>
    <s v="COMPLETED"/>
    <x v="6"/>
    <s v="11:35:38"/>
    <x v="5"/>
    <s v="MIRAFLORES"/>
    <s v="SANTIAGO DE SURCO"/>
    <s v="Motocicleta"/>
    <x v="495"/>
    <n v="3.2699999999999996"/>
    <n v="2.5"/>
    <n v="3"/>
    <n v="1.2"/>
    <n v="7.5"/>
    <n v="3.9239999999999995"/>
    <n v="120.13"/>
    <n v="11.423999999999999"/>
  </r>
  <r>
    <s v="01:48:18"/>
    <s v="666/)/(/364"/>
    <s v="S"/>
    <x v="0"/>
    <s v="PAY"/>
    <s v="COMPLETED"/>
    <x v="6"/>
    <s v="12:10:49"/>
    <x v="7"/>
    <s v="MIRAFLORES"/>
    <s v="LA MOLINA"/>
    <s v="Motocicleta"/>
    <x v="587"/>
    <n v="14.11"/>
    <n v="2.5"/>
    <n v="3"/>
    <n v="1.2"/>
    <n v="7.5"/>
    <n v="16.931999999999999"/>
    <n v="177.55"/>
    <n v="24.431999999999999"/>
  </r>
  <r>
    <s v="01:48:18"/>
    <s v="441(*/0/5520"/>
    <s v="S"/>
    <x v="0"/>
    <s v="PAY"/>
    <s v="COMPLETED"/>
    <x v="6"/>
    <s v="10:42:07"/>
    <x v="4"/>
    <s v="MIRAFLORES"/>
    <s v="MAGDALENA DEL MAR"/>
    <s v="Motocicleta"/>
    <x v="259"/>
    <n v="18.170000000000002"/>
    <n v="2.5"/>
    <n v="3"/>
    <n v="1.2"/>
    <n v="7.5"/>
    <n v="21.804000000000002"/>
    <n v="233.71"/>
    <n v="29.304000000000002"/>
  </r>
  <r>
    <s v="01:48:18"/>
    <s v="938+2+-18266"/>
    <s v="S"/>
    <x v="0"/>
    <s v="PAY"/>
    <s v="COMPLETED"/>
    <x v="6"/>
    <s v="12:05:13"/>
    <x v="7"/>
    <s v="MIRAFLORES"/>
    <s v="SANTIAGO DE SURCO"/>
    <s v="Motocicleta"/>
    <x v="1219"/>
    <n v="12.55"/>
    <n v="2.5"/>
    <n v="3"/>
    <n v="1.2"/>
    <n v="7.5"/>
    <n v="15.06"/>
    <n v="147.80000000000001"/>
    <n v="22.560000000000002"/>
  </r>
  <r>
    <s v="01:48:18"/>
    <s v="419+2+-,9053"/>
    <s v="S"/>
    <x v="0"/>
    <s v="PAY"/>
    <s v="COMPLETED"/>
    <x v="6"/>
    <s v="11:46:03"/>
    <x v="5"/>
    <s v="MIRAFLORES"/>
    <s v="LA MOLINA"/>
    <s v="Motocicleta"/>
    <x v="743"/>
    <n v="6.5399999999999991"/>
    <n v="2.5"/>
    <n v="3"/>
    <n v="1.2"/>
    <n v="7.5"/>
    <n v="7.847999999999999"/>
    <n v="213.39"/>
    <n v="15.347999999999999"/>
  </r>
  <r>
    <s v="01:48:18"/>
    <s v="445,200(7531"/>
    <s v="S"/>
    <x v="0"/>
    <s v="PAY"/>
    <s v="COMPLETED"/>
    <x v="6"/>
    <s v="11:20:30"/>
    <x v="5"/>
    <s v="MIRAFLORES"/>
    <s v="SAN MIGUEL"/>
    <s v="Motocicleta"/>
    <x v="521"/>
    <n v="15.870000000000001"/>
    <n v="2.5"/>
    <n v="3"/>
    <n v="1.2"/>
    <n v="7.5"/>
    <n v="19.044"/>
    <n v="11.7"/>
    <n v="26.544"/>
  </r>
  <r>
    <s v="01:48:59"/>
    <s v="52.,*,,8538"/>
    <s v="S"/>
    <x v="0"/>
    <s v="PAY"/>
    <s v="COMPLETED"/>
    <x v="6"/>
    <s v="11:05:19"/>
    <x v="5"/>
    <s v="LA VICTORIA"/>
    <s v="LA MOLINA"/>
    <s v="Motocicleta"/>
    <x v="1036"/>
    <n v="16.79"/>
    <n v="2.5"/>
    <n v="3"/>
    <n v="1.2"/>
    <n v="7.5"/>
    <n v="20.148"/>
    <n v="82.56"/>
    <n v="27.648"/>
  </r>
  <r>
    <s v="02:15:07"/>
    <s v="86712*1/4588"/>
    <s v="S"/>
    <x v="0"/>
    <s v="PAY"/>
    <s v="COMPLETED"/>
    <x v="6"/>
    <s v="16:39:19"/>
    <x v="2"/>
    <s v="SURQUILLO"/>
    <s v="SAN JUAN DE LURIGANCHO"/>
    <s v="Motocicleta"/>
    <x v="885"/>
    <n v="3.84"/>
    <n v="2.5"/>
    <n v="3"/>
    <n v="1.2"/>
    <n v="7.5"/>
    <n v="4.6079999999999997"/>
    <n v="135.77000000000001"/>
    <n v="12.108000000000001"/>
  </r>
  <r>
    <s v="02:15:07"/>
    <s v="842+).),1377"/>
    <s v="S"/>
    <x v="0"/>
    <s v="PAY"/>
    <s v="COMPLETED"/>
    <x v="6"/>
    <s v="15:19:39"/>
    <x v="11"/>
    <s v="SURQUILLO"/>
    <s v="LIMA"/>
    <s v="Motocicleta"/>
    <x v="1060"/>
    <n v="11.53"/>
    <n v="2.5"/>
    <n v="3"/>
    <n v="1.2"/>
    <n v="7.5"/>
    <n v="13.835999999999999"/>
    <n v="150.47"/>
    <n v="21.335999999999999"/>
  </r>
  <r>
    <s v="02:15:07"/>
    <s v="922/+(,-6335"/>
    <s v="S"/>
    <x v="0"/>
    <s v="PAY"/>
    <s v="COMPLETED"/>
    <x v="6"/>
    <s v="15:18:37"/>
    <x v="11"/>
    <s v="SURQUILLO"/>
    <s v="LIMA"/>
    <s v="Motocicleta"/>
    <x v="78"/>
    <n v="2.8"/>
    <n v="2.5"/>
    <n v="3"/>
    <n v="1.2"/>
    <n v="7.5"/>
    <n v="3.36"/>
    <n v="180.39"/>
    <n v="10.86"/>
  </r>
  <r>
    <s v="02:15:07"/>
    <s v="34./(//924"/>
    <s v="S"/>
    <x v="0"/>
    <s v="PAY"/>
    <s v="COMPLETED"/>
    <x v="6"/>
    <s v="12:25:05"/>
    <x v="7"/>
    <s v="SURQUILLO"/>
    <s v="CALLAO"/>
    <s v="Motocicleta"/>
    <x v="537"/>
    <n v="11.28"/>
    <n v="2.5"/>
    <n v="3"/>
    <n v="1.2"/>
    <n v="7.5"/>
    <n v="13.536"/>
    <n v="133.71"/>
    <n v="21.036000000000001"/>
  </r>
  <r>
    <s v="02:15:07"/>
    <s v="998-0(,.5831"/>
    <s v="S"/>
    <x v="0"/>
    <s v="PAY"/>
    <s v="IN_PROGRESS"/>
    <x v="6"/>
    <s v="10:21:39"/>
    <x v="4"/>
    <s v="SURQUILLO"/>
    <s v="LIMA"/>
    <s v="Motocicleta"/>
    <x v="819"/>
    <n v="3.67"/>
    <n v="2.5"/>
    <n v="3"/>
    <n v="1.2"/>
    <n v="7.5"/>
    <n v="4.4039999999999999"/>
    <n v="60.05"/>
    <n v="11.904"/>
  </r>
  <r>
    <s v="02:15:07"/>
    <s v="700+0)(-8638"/>
    <s v="S"/>
    <x v="0"/>
    <s v="PAY"/>
    <s v="COMPLETED"/>
    <x v="6"/>
    <s v="13:03:13"/>
    <x v="3"/>
    <s v="SURQUILLO"/>
    <s v="LIMA"/>
    <s v="Motocicleta"/>
    <x v="218"/>
    <n v="0"/>
    <n v="2.5"/>
    <n v="3"/>
    <n v="1.2"/>
    <n v="4.3499999999999996"/>
    <n v="0"/>
    <n v="68.58"/>
    <n v="4.3499999999999996"/>
  </r>
  <r>
    <s v="02:18:14"/>
    <s v="180--1,*5880"/>
    <s v="S"/>
    <x v="0"/>
    <s v="PAY"/>
    <s v="COMPLETED"/>
    <x v="6"/>
    <s v="12:24:40"/>
    <x v="7"/>
    <s v="SURQUILLO"/>
    <s v="CALLAO"/>
    <s v="Motocicleta"/>
    <x v="664"/>
    <n v="10.9"/>
    <n v="2.5"/>
    <n v="3"/>
    <n v="1.2"/>
    <n v="7.5"/>
    <n v="13.08"/>
    <n v="20.54"/>
    <n v="20.58"/>
  </r>
  <r>
    <s v="02:18:14"/>
    <s v="89010,/)525"/>
    <s v="S"/>
    <x v="0"/>
    <s v="PAY"/>
    <s v="COMPLETED"/>
    <x v="6"/>
    <s v="12:27:21"/>
    <x v="7"/>
    <s v="SURQUILLO"/>
    <s v="CALLAO"/>
    <s v="Motocicleta"/>
    <x v="1506"/>
    <n v="11.69"/>
    <n v="2.5"/>
    <n v="3"/>
    <n v="1.2"/>
    <n v="7.5"/>
    <n v="14.027999999999999"/>
    <n v="221.47"/>
    <n v="21.527999999999999"/>
  </r>
  <r>
    <s v="02:18:14"/>
    <s v="26112*126277"/>
    <s v="S"/>
    <x v="0"/>
    <s v="PAY"/>
    <s v="FAILED"/>
    <x v="6"/>
    <s v="12:26:38"/>
    <x v="7"/>
    <s v="SURQUILLO"/>
    <s v="CALLAO"/>
    <s v="Motocicleta"/>
    <x v="1067"/>
    <n v="2.9699999999999998"/>
    <n v="2.5"/>
    <n v="3"/>
    <n v="1.2"/>
    <n v="7.5"/>
    <n v="3.5639999999999996"/>
    <n v="100.88"/>
    <n v="11.064"/>
  </r>
  <r>
    <s v="02:18:14"/>
    <s v="689,01,(1602"/>
    <s v="S"/>
    <x v="0"/>
    <s v="PAY"/>
    <s v="COMPLETED"/>
    <x v="6"/>
    <s v="15:20:09"/>
    <x v="11"/>
    <s v="SURQUILLO"/>
    <s v="LIMA"/>
    <s v="Motocicleta"/>
    <x v="1359"/>
    <n v="0"/>
    <n v="2.5"/>
    <n v="3"/>
    <n v="1.2"/>
    <n v="3.51"/>
    <n v="0"/>
    <n v="142.68"/>
    <n v="3.51"/>
  </r>
  <r>
    <s v="02:18:14"/>
    <s v="28021.1*3130"/>
    <s v="S"/>
    <x v="0"/>
    <s v="PAY"/>
    <s v="FAILED"/>
    <x v="6"/>
    <s v="15:22:09"/>
    <x v="11"/>
    <s v="SURQUILLO"/>
    <s v="LIMA"/>
    <s v="Motocicleta"/>
    <x v="275"/>
    <n v="10.08"/>
    <n v="2.5"/>
    <n v="3"/>
    <n v="1.2"/>
    <n v="7.5"/>
    <n v="12.096"/>
    <n v="140.6"/>
    <n v="19.596"/>
  </r>
  <r>
    <s v="02:18:14"/>
    <s v="61+11,02452"/>
    <s v="S"/>
    <x v="0"/>
    <s v="PAY"/>
    <s v="COMPLETED"/>
    <x v="6"/>
    <s v="12:25:32"/>
    <x v="7"/>
    <s v="SURQUILLO"/>
    <s v="CALLAO"/>
    <s v="Motocicleta"/>
    <x v="1310"/>
    <n v="1.88"/>
    <n v="2.5"/>
    <n v="3"/>
    <n v="1.2"/>
    <n v="7.5"/>
    <n v="2.2559999999999998"/>
    <n v="4.5999999999999996"/>
    <n v="9.7560000000000002"/>
  </r>
  <r>
    <s v="02:18:14"/>
    <s v="487-*-(/4514"/>
    <s v="S"/>
    <x v="0"/>
    <s v="PAY"/>
    <s v="FAILED"/>
    <x v="6"/>
    <s v="12:49:28"/>
    <x v="7"/>
    <s v="SURQUILLO"/>
    <s v="VILLA EL SALVADOR"/>
    <s v="Motocicleta"/>
    <x v="378"/>
    <n v="2.2199999999999998"/>
    <n v="2.5"/>
    <n v="3"/>
    <n v="1.2"/>
    <n v="7.5"/>
    <n v="2.6639999999999997"/>
    <n v="80.78"/>
    <n v="10.164"/>
  </r>
  <r>
    <s v="02:18:14"/>
    <s v="15-/12)6666"/>
    <s v="S"/>
    <x v="0"/>
    <s v="PAY"/>
    <s v="COMPLETED"/>
    <x v="6"/>
    <s v="11:32:20"/>
    <x v="5"/>
    <s v="SURQUILLO"/>
    <s v="SAN ISIDRO"/>
    <s v="Motocicleta"/>
    <x v="1768"/>
    <n v="9"/>
    <n v="2.5"/>
    <n v="3"/>
    <n v="1.2"/>
    <n v="7.5"/>
    <n v="10.799999999999999"/>
    <n v="59.22"/>
    <n v="18.299999999999997"/>
  </r>
  <r>
    <s v="02:18:14"/>
    <s v="339(/-+.6720"/>
    <s v="S"/>
    <x v="0"/>
    <s v="PAY"/>
    <s v="COMPLETED"/>
    <x v="6"/>
    <s v="15:19:07"/>
    <x v="11"/>
    <s v="SURQUILLO"/>
    <s v="LIMA"/>
    <s v="Motocicleta"/>
    <x v="95"/>
    <n v="6.68"/>
    <n v="2.5"/>
    <n v="3"/>
    <n v="1.2"/>
    <n v="7.5"/>
    <n v="8.016"/>
    <n v="83.93"/>
    <n v="15.516"/>
  </r>
  <r>
    <s v="02:26:02"/>
    <s v="90+/))29338"/>
    <s v="S"/>
    <x v="0"/>
    <s v="PAY"/>
    <s v="COMPLETED"/>
    <x v="6"/>
    <s v="09:29:42"/>
    <x v="10"/>
    <s v="MIRAFLORES"/>
    <s v="SURQUILLO"/>
    <s v="Motocicleta"/>
    <x v="832"/>
    <n v="4.58"/>
    <n v="2.5"/>
    <n v="3"/>
    <n v="1.2"/>
    <n v="7.5"/>
    <n v="5.4959999999999996"/>
    <n v="104.23"/>
    <n v="12.995999999999999"/>
  </r>
  <r>
    <s v="02:26:02"/>
    <s v="364.*-/17019"/>
    <s v="S"/>
    <x v="0"/>
    <s v="PAY"/>
    <s v="FAILED"/>
    <x v="6"/>
    <s v="10:57:29"/>
    <x v="4"/>
    <s v="MIRAFLORES"/>
    <s v="COMAS"/>
    <s v="Motocicleta"/>
    <x v="673"/>
    <n v="4.54"/>
    <n v="2.5"/>
    <n v="3"/>
    <n v="1.2"/>
    <n v="7.5"/>
    <n v="5.4479999999999995"/>
    <n v="42.23"/>
    <n v="12.948"/>
  </r>
  <r>
    <s v="02:42:07"/>
    <s v="727/,,0.2426"/>
    <s v="S"/>
    <x v="0"/>
    <s v="PAY"/>
    <s v="WAITING"/>
    <x v="6"/>
    <s v="08:46:46"/>
    <x v="8"/>
    <s v="LA MOLINA"/>
    <s v="SAN ISIDRO"/>
    <s v="Motocicleta"/>
    <x v="38"/>
    <n v="8.25"/>
    <n v="2.5"/>
    <n v="3"/>
    <n v="1.2"/>
    <n v="7.5"/>
    <n v="9.9"/>
    <n v="61.38"/>
    <n v="17.399999999999999"/>
  </r>
  <r>
    <s v="02:42:07"/>
    <s v="731,/**,2774"/>
    <s v="S"/>
    <x v="0"/>
    <s v="PAY"/>
    <s v="COMPLETED"/>
    <x v="6"/>
    <s v="10:33:01"/>
    <x v="4"/>
    <s v="SAN ISIDRO"/>
    <s v="ATE"/>
    <s v="Motocicleta"/>
    <x v="125"/>
    <n v="16.5"/>
    <n v="2.5"/>
    <n v="3"/>
    <n v="1.2"/>
    <n v="7.5"/>
    <n v="19.8"/>
    <n v="101.1"/>
    <n v="27.3"/>
  </r>
  <r>
    <s v="02:55:50"/>
    <s v="124(1+,26141"/>
    <s v="S"/>
    <x v="0"/>
    <s v="COD"/>
    <s v="COMPLETED"/>
    <x v="6"/>
    <s v="11:04:02"/>
    <x v="5"/>
    <s v="SANTIAGO DE SURCO"/>
    <s v="SAN BORJA"/>
    <s v="Motocicleta"/>
    <x v="664"/>
    <n v="10.9"/>
    <n v="2.5"/>
    <n v="3"/>
    <n v="1.2"/>
    <n v="7.5"/>
    <n v="13.08"/>
    <n v="151.52000000000001"/>
    <n v="20.58"/>
  </r>
  <r>
    <s v="02:55:50"/>
    <s v="3200,)10814"/>
    <s v="S"/>
    <x v="0"/>
    <s v="COD"/>
    <s v="COMPLETED"/>
    <x v="6"/>
    <s v="11:44:59"/>
    <x v="5"/>
    <s v="SANTIAGO DE SURCO"/>
    <s v="SAN ISIDRO"/>
    <s v="Motocicleta"/>
    <x v="1048"/>
    <n v="16.98"/>
    <n v="2.5"/>
    <n v="3"/>
    <n v="1.2"/>
    <n v="7.5"/>
    <n v="20.376000000000001"/>
    <n v="229.55"/>
    <n v="27.876000000000001"/>
  </r>
  <r>
    <s v="02:55:50"/>
    <s v="182-0()(7084"/>
    <s v="S"/>
    <x v="0"/>
    <s v="PAY"/>
    <s v="COMPLETED"/>
    <x v="6"/>
    <s v="10:26:29"/>
    <x v="4"/>
    <s v="SANTIAGO DE SURCO"/>
    <s v="SANTIAGO DE SURCO"/>
    <s v="Motocicleta"/>
    <x v="877"/>
    <n v="2.9400000000000004"/>
    <n v="2.5"/>
    <n v="3"/>
    <n v="1.2"/>
    <n v="7.5"/>
    <n v="3.5280000000000005"/>
    <n v="201.08"/>
    <n v="11.028"/>
  </r>
  <r>
    <s v="02:55:50"/>
    <s v="187*),()5756"/>
    <s v="S"/>
    <x v="0"/>
    <s v="PAY"/>
    <s v="COMPLETED"/>
    <x v="6"/>
    <s v="11:49:30"/>
    <x v="5"/>
    <s v="SANTIAGO DE SURCO"/>
    <s v="LA MOLINA"/>
    <s v="Motocicleta"/>
    <x v="1451"/>
    <n v="3.8099999999999996"/>
    <n v="2.5"/>
    <n v="3"/>
    <n v="1.2"/>
    <n v="7.5"/>
    <n v="4.5719999999999992"/>
    <n v="89.52"/>
    <n v="12.071999999999999"/>
  </r>
  <r>
    <s v="02:55:50"/>
    <s v="244/*+/23546"/>
    <s v="S"/>
    <x v="0"/>
    <s v="PAY"/>
    <s v="COMPLETED"/>
    <x v="6"/>
    <s v="09:56:16"/>
    <x v="10"/>
    <s v="LA MOLINA"/>
    <s v="SANTIAGO DE SURCO"/>
    <s v="Motocicleta"/>
    <x v="1331"/>
    <n v="0.93000000000000016"/>
    <n v="2.5"/>
    <n v="3"/>
    <n v="1.2"/>
    <n v="7.5"/>
    <n v="1.1160000000000001"/>
    <n v="84.13"/>
    <n v="8.6159999999999997"/>
  </r>
  <r>
    <s v="02:55:50"/>
    <s v="31-0-.+8725"/>
    <s v="S"/>
    <x v="0"/>
    <s v="COD"/>
    <s v="COMPLETED"/>
    <x v="6"/>
    <s v="12:03:06"/>
    <x v="7"/>
    <s v="SANTIAGO DE SURCO"/>
    <s v="LA MOLINA"/>
    <s v="Motocicleta"/>
    <x v="1835"/>
    <n v="9.57"/>
    <n v="2.5"/>
    <n v="3"/>
    <n v="1.2"/>
    <n v="7.5"/>
    <n v="11.484"/>
    <n v="132.79"/>
    <n v="18.984000000000002"/>
  </r>
  <r>
    <s v="07:15:59"/>
    <s v="217+-.+29686"/>
    <s v="S"/>
    <x v="1"/>
    <s v="PAY"/>
    <s v="COMPLETED"/>
    <x v="6"/>
    <s v="11:01:41"/>
    <x v="5"/>
    <s v="JESUS MARIA"/>
    <s v="SAN ISIDRO"/>
    <s v="Motocicleta"/>
    <x v="375"/>
    <n v="9.84"/>
    <n v="3.75"/>
    <n v="4.5"/>
    <n v="0.55000000000000004"/>
    <n v="16.875"/>
    <n v="5.4119999999999999"/>
    <n v="20.05"/>
    <n v="22.286999999999999"/>
  </r>
  <r>
    <s v="07:57:27"/>
    <s v="612//.1+2076"/>
    <s v="S"/>
    <x v="2"/>
    <s v="PAY"/>
    <s v="COMPLETED"/>
    <x v="6"/>
    <s v="12:27:06"/>
    <x v="7"/>
    <s v="SURQUILLO"/>
    <s v="SANTIAGO DE SURCO"/>
    <s v="Motocicleta"/>
    <x v="456"/>
    <n v="0"/>
    <n v="12"/>
    <n v="8"/>
    <n v="2.65"/>
    <n v="28"/>
    <n v="0"/>
    <n v="66.77"/>
    <n v="28"/>
  </r>
  <r>
    <s v="08:17:26"/>
    <s v="344,++,(4885"/>
    <s v="S"/>
    <x v="2"/>
    <s v="PAY"/>
    <s v="COMPLETED"/>
    <x v="6"/>
    <s v="12:31:10"/>
    <x v="7"/>
    <s v="SURQUILLO"/>
    <s v="SANTIAGO DE SURCO"/>
    <s v="Motocicleta"/>
    <x v="700"/>
    <n v="8.89"/>
    <n v="12"/>
    <n v="8"/>
    <n v="2.65"/>
    <n v="96"/>
    <n v="23.558500000000002"/>
    <n v="100.37"/>
    <n v="119.55850000000001"/>
  </r>
  <r>
    <s v="08:20:56"/>
    <s v="5941)00)4380"/>
    <s v="S"/>
    <x v="0"/>
    <s v="PAY"/>
    <s v="COMPLETED"/>
    <x v="6"/>
    <s v="10:35:14"/>
    <x v="4"/>
    <s v="SURQUILLO"/>
    <s v="LA VICTORIA"/>
    <s v="Motocicleta"/>
    <x v="1429"/>
    <n v="13.09"/>
    <n v="2.5"/>
    <n v="3"/>
    <n v="1.2"/>
    <n v="7.5"/>
    <n v="15.707999999999998"/>
    <n v="237.38"/>
    <n v="23.207999999999998"/>
  </r>
  <r>
    <s v="08:21:40"/>
    <s v="189(+*0(2805"/>
    <s v="S"/>
    <x v="2"/>
    <s v="PAY"/>
    <s v="COMPLETED"/>
    <x v="6"/>
    <s v="11:58:27"/>
    <x v="5"/>
    <s v="SURQUILLO"/>
    <s v="SAN BORJA"/>
    <s v="Motocicleta"/>
    <x v="164"/>
    <n v="0"/>
    <n v="12"/>
    <n v="8"/>
    <n v="2.65"/>
    <n v="31.68"/>
    <n v="0"/>
    <n v="15.07"/>
    <n v="31.68"/>
  </r>
  <r>
    <s v="08:22:00"/>
    <s v="272..*)-7329"/>
    <s v="S"/>
    <x v="1"/>
    <s v="PAY"/>
    <s v="COMPLETED"/>
    <x v="6"/>
    <s v="12:04:17"/>
    <x v="7"/>
    <s v="LA MOLINA"/>
    <s v="SANTA ANITA"/>
    <s v="Motocicleta"/>
    <x v="445"/>
    <n v="5.82"/>
    <n v="3.75"/>
    <n v="4.5"/>
    <n v="0.55000000000000004"/>
    <n v="16.875"/>
    <n v="3.2010000000000005"/>
    <n v="201.16"/>
    <n v="20.076000000000001"/>
  </r>
  <r>
    <s v="08:24:27"/>
    <s v="283+)1.+5519"/>
    <s v="S"/>
    <x v="3"/>
    <s v="PAY"/>
    <s v="FAILED"/>
    <x v="6"/>
    <s v="12:33:42"/>
    <x v="7"/>
    <s v="SURQUILLO"/>
    <s v="LA MOLINA"/>
    <s v="Motocicleta"/>
    <x v="919"/>
    <n v="5.3800000000000008"/>
    <n v="3"/>
    <n v="3.5"/>
    <n v="0.75"/>
    <n v="10.5"/>
    <n v="4.0350000000000001"/>
    <n v="68.209999999999994"/>
    <n v="14.535"/>
  </r>
  <r>
    <s v="08:29:08"/>
    <s v="431-,,1-9843"/>
    <s v="S"/>
    <x v="2"/>
    <s v="PAY"/>
    <s v="COMPLETED"/>
    <x v="6"/>
    <s v="12:11:10"/>
    <x v="7"/>
    <s v="SURQUILLO"/>
    <s v="CHORRILLOS"/>
    <s v="Motocicleta"/>
    <x v="1559"/>
    <n v="0"/>
    <n v="12"/>
    <n v="8"/>
    <n v="2.65"/>
    <n v="23.52"/>
    <n v="0"/>
    <n v="238.26"/>
    <n v="23.52"/>
  </r>
  <r>
    <s v="08:37:19"/>
    <s v="7571.,-/2852"/>
    <s v="S"/>
    <x v="2"/>
    <s v="PAY"/>
    <s v="COMPLETED"/>
    <x v="6"/>
    <s v="12:31:42"/>
    <x v="7"/>
    <s v="SURQUILLO"/>
    <s v="MIRAFLORES"/>
    <s v="Motocicleta"/>
    <x v="1714"/>
    <n v="7.1900000000000013"/>
    <n v="12"/>
    <n v="8"/>
    <n v="2.65"/>
    <n v="96"/>
    <n v="19.053500000000003"/>
    <n v="8.31"/>
    <n v="115.0535"/>
  </r>
  <r>
    <s v="08:42:17"/>
    <s v="8101)2001587"/>
    <s v="S"/>
    <x v="3"/>
    <s v="PAY"/>
    <s v="COMPLETED"/>
    <x v="6"/>
    <s v="12:28:31"/>
    <x v="7"/>
    <s v="SURQUILLO"/>
    <s v="SANTIAGO DE SURCO"/>
    <s v="Motocicleta"/>
    <x v="511"/>
    <n v="0"/>
    <n v="3"/>
    <n v="3.5"/>
    <n v="0.75"/>
    <n v="10.325000000000001"/>
    <n v="0"/>
    <n v="61.22"/>
    <n v="10.325000000000001"/>
  </r>
  <r>
    <s v="08:44:06"/>
    <s v="858(2./*7328"/>
    <s v="S"/>
    <x v="3"/>
    <s v="PAY"/>
    <s v="COMPLETED"/>
    <x v="6"/>
    <s v="12:28:01"/>
    <x v="7"/>
    <s v="SURQUILLO"/>
    <s v="SANTIAGO DE SURCO"/>
    <s v="Motocicleta"/>
    <x v="1124"/>
    <n v="11.47"/>
    <n v="3"/>
    <n v="3.5"/>
    <n v="0.75"/>
    <n v="10.5"/>
    <n v="8.6025000000000009"/>
    <n v="127.4"/>
    <n v="19.102499999999999"/>
  </r>
  <r>
    <s v="08:44:10"/>
    <s v="792()()19056"/>
    <s v="S"/>
    <x v="0"/>
    <s v="PAY"/>
    <s v="COMPLETED"/>
    <x v="6"/>
    <s v="10:49:05"/>
    <x v="4"/>
    <s v="SURQUILLO"/>
    <s v="SANTIAGO DE SURCO"/>
    <s v="Motocicleta"/>
    <x v="1131"/>
    <n v="0"/>
    <n v="2.5"/>
    <n v="3"/>
    <n v="1.2"/>
    <n v="3.9000000000000004"/>
    <n v="0"/>
    <n v="164.19"/>
    <n v="3.9000000000000004"/>
  </r>
  <r>
    <s v="08:50:47"/>
    <s v="954.100/7142"/>
    <s v="S"/>
    <x v="3"/>
    <s v="PAY"/>
    <s v="COMPLETED"/>
    <x v="6"/>
    <s v="11:45:29"/>
    <x v="5"/>
    <s v="SURQUILLO"/>
    <s v="SAN BORJA"/>
    <s v="Motocicleta"/>
    <x v="1836"/>
    <n v="14.79"/>
    <n v="3"/>
    <n v="3.5"/>
    <n v="0.75"/>
    <n v="10.5"/>
    <n v="11.092499999999999"/>
    <n v="85.01"/>
    <n v="21.592500000000001"/>
  </r>
  <r>
    <s v="08:51:31"/>
    <s v="828*/1-.996"/>
    <s v="S"/>
    <x v="1"/>
    <s v="PAY"/>
    <s v="COMPLETED"/>
    <x v="6"/>
    <s v="12:39:43"/>
    <x v="7"/>
    <s v="LA MOLINA"/>
    <s v="SANTA ANITA"/>
    <s v="Motocicleta"/>
    <x v="1522"/>
    <n v="9.23"/>
    <n v="3.75"/>
    <n v="4.5"/>
    <n v="0.55000000000000004"/>
    <n v="16.875"/>
    <n v="5.0765000000000002"/>
    <n v="43.48"/>
    <n v="21.951499999999999"/>
  </r>
  <r>
    <s v="09:10:18"/>
    <s v="913+0//,5145"/>
    <s v="S"/>
    <x v="3"/>
    <s v="PAY"/>
    <s v="COMPLETED"/>
    <x v="6"/>
    <s v="12:12:58"/>
    <x v="7"/>
    <s v="SURQUILLO"/>
    <s v="SAN BORJA"/>
    <s v="Motocicleta"/>
    <x v="1837"/>
    <n v="13.079999999999998"/>
    <n v="3"/>
    <n v="3.5"/>
    <n v="0.75"/>
    <n v="10.5"/>
    <n v="9.8099999999999987"/>
    <n v="185.3"/>
    <n v="20.309999999999999"/>
  </r>
  <r>
    <s v="09:17:02"/>
    <s v="176/-*/.4914"/>
    <s v="S"/>
    <x v="3"/>
    <s v="PAY"/>
    <s v="COMPLETED"/>
    <x v="6"/>
    <s v="12:01:38"/>
    <x v="7"/>
    <s v="LIMA"/>
    <s v="MIRAFLORES"/>
    <s v="Motocicleta"/>
    <x v="62"/>
    <n v="5.09"/>
    <n v="3"/>
    <n v="3.5"/>
    <n v="0.75"/>
    <n v="10.5"/>
    <n v="3.8174999999999999"/>
    <n v="19.260000000000002"/>
    <n v="14.317499999999999"/>
  </r>
  <r>
    <s v="09:18:49"/>
    <s v="707..2*.6726"/>
    <s v="S"/>
    <x v="3"/>
    <s v="PAY"/>
    <s v="COMPLETED"/>
    <x v="6"/>
    <s v="10:26:11"/>
    <x v="4"/>
    <s v="LIMA"/>
    <s v="MIRAFLORES"/>
    <s v="Motocicleta"/>
    <x v="1714"/>
    <n v="16.190000000000001"/>
    <n v="3"/>
    <n v="3.5"/>
    <n v="0.75"/>
    <n v="10.5"/>
    <n v="12.142500000000002"/>
    <n v="171.93"/>
    <n v="22.642500000000002"/>
  </r>
  <r>
    <s v="09:20:05"/>
    <s v="337,,(.28929"/>
    <s v="S"/>
    <x v="3"/>
    <s v="PAY"/>
    <s v="COMPLETED"/>
    <x v="6"/>
    <s v="10:26:54"/>
    <x v="4"/>
    <s v="LIMA"/>
    <s v="MIRAFLORES"/>
    <s v="Motocicleta"/>
    <x v="500"/>
    <n v="12.49"/>
    <n v="3"/>
    <n v="3.5"/>
    <n v="0.75"/>
    <n v="10.5"/>
    <n v="9.3674999999999997"/>
    <n v="69.430000000000007"/>
    <n v="19.8675"/>
  </r>
  <r>
    <s v="09:21:15"/>
    <s v="924-()+)9084"/>
    <s v="S"/>
    <x v="1"/>
    <s v="PAY"/>
    <s v="COMPLETED"/>
    <x v="6"/>
    <s v="12:09:08"/>
    <x v="7"/>
    <s v="MIRAFLORES"/>
    <s v="LIMA"/>
    <s v="Motocicleta"/>
    <x v="396"/>
    <n v="6.75"/>
    <n v="3.75"/>
    <n v="4.5"/>
    <n v="0.55000000000000004"/>
    <n v="16.875"/>
    <n v="3.7125000000000004"/>
    <n v="105.48"/>
    <n v="20.587499999999999"/>
  </r>
  <r>
    <s v="09:23:55"/>
    <s v="431-+1.-4953"/>
    <s v="S"/>
    <x v="3"/>
    <s v="PAY"/>
    <s v="COMPLETED"/>
    <x v="6"/>
    <s v="10:48:45"/>
    <x v="4"/>
    <s v="LIMA"/>
    <s v="SANTIAGO DE SURCO"/>
    <s v="Motocicleta"/>
    <x v="842"/>
    <n v="17.559999999999999"/>
    <n v="3"/>
    <n v="3.5"/>
    <n v="0.75"/>
    <n v="10.5"/>
    <n v="13.169999999999998"/>
    <n v="212.06"/>
    <n v="23.669999999999998"/>
  </r>
  <r>
    <s v="09:25:04"/>
    <s v="80612/-,1377"/>
    <s v="S"/>
    <x v="3"/>
    <s v="PAY"/>
    <s v="COMPLETED"/>
    <x v="6"/>
    <s v="10:43:10"/>
    <x v="4"/>
    <s v="LIMA"/>
    <s v="SAN BORJA"/>
    <s v="Motocicleta"/>
    <x v="477"/>
    <n v="6.4399999999999995"/>
    <n v="3"/>
    <n v="3.5"/>
    <n v="0.75"/>
    <n v="10.5"/>
    <n v="4.83"/>
    <n v="184.55"/>
    <n v="15.33"/>
  </r>
  <r>
    <s v="09:27:01"/>
    <s v="895,.-*(8169"/>
    <s v="S"/>
    <x v="3"/>
    <s v="CCD"/>
    <s v="COMPLETED"/>
    <x v="6"/>
    <s v="11:11:12"/>
    <x v="5"/>
    <s v="SURQUILLO"/>
    <s v="SANTIAGO DE SURCO"/>
    <s v="Motocicleta"/>
    <x v="516"/>
    <n v="5.73"/>
    <n v="3"/>
    <n v="3.5"/>
    <n v="0.75"/>
    <n v="10.5"/>
    <n v="4.2975000000000003"/>
    <n v="169.02"/>
    <n v="14.797499999999999"/>
  </r>
  <r>
    <s v="09:35:32"/>
    <s v="7361+,.)4829"/>
    <s v="S"/>
    <x v="3"/>
    <s v="PAY"/>
    <s v="COMPLETED"/>
    <x v="6"/>
    <s v="12:59:49"/>
    <x v="7"/>
    <s v="SURQUILLO"/>
    <s v="CHORRILLOS"/>
    <s v="Motocicleta"/>
    <x v="1570"/>
    <n v="13.2"/>
    <n v="3"/>
    <n v="3.5"/>
    <n v="0.75"/>
    <n v="10.5"/>
    <n v="9.8999999999999986"/>
    <n v="236.12"/>
    <n v="20.399999999999999"/>
  </r>
  <r>
    <s v="09:36:21"/>
    <s v="839-.)0/7041"/>
    <s v="S"/>
    <x v="3"/>
    <s v="PAY"/>
    <s v="COMPLETED"/>
    <x v="6"/>
    <s v="10:25:55"/>
    <x v="4"/>
    <s v="LIMA"/>
    <s v="JESUS MARIA"/>
    <s v="Motocicleta"/>
    <x v="1248"/>
    <n v="8.35"/>
    <n v="3"/>
    <n v="3.5"/>
    <n v="0.75"/>
    <n v="10.5"/>
    <n v="6.2624999999999993"/>
    <n v="98.11"/>
    <n v="16.762499999999999"/>
  </r>
  <r>
    <s v="09:40:41"/>
    <s v="714,120*8634"/>
    <s v="S"/>
    <x v="3"/>
    <s v="PAY"/>
    <s v="COMPLETED"/>
    <x v="6"/>
    <s v="10:26:24"/>
    <x v="4"/>
    <s v="LIMA"/>
    <s v="PUEBLO LIBRE"/>
    <s v="Motocicleta"/>
    <x v="1416"/>
    <n v="8.8000000000000007"/>
    <n v="3"/>
    <n v="3.5"/>
    <n v="0.75"/>
    <n v="10.5"/>
    <n v="6.6000000000000005"/>
    <n v="11.84"/>
    <n v="17.100000000000001"/>
  </r>
  <r>
    <s v="09:45:27"/>
    <s v="8752/11,6802"/>
    <s v="S"/>
    <x v="3"/>
    <s v="PAY"/>
    <s v="FAILED"/>
    <x v="6"/>
    <s v="10:26:12"/>
    <x v="4"/>
    <s v="LIMA"/>
    <s v="BRENA"/>
    <s v="Motocicleta"/>
    <x v="1239"/>
    <n v="7.0299999999999994"/>
    <n v="3"/>
    <n v="3.5"/>
    <n v="0.75"/>
    <n v="10.5"/>
    <n v="5.2724999999999991"/>
    <n v="179.69"/>
    <n v="15.772499999999999"/>
  </r>
  <r>
    <s v="09:47:18"/>
    <s v="857/+1+07262"/>
    <s v="S"/>
    <x v="3"/>
    <s v="PAY"/>
    <s v="COMPLETED"/>
    <x v="6"/>
    <s v="12:27:09"/>
    <x v="7"/>
    <s v="LIMA"/>
    <s v="MAGDALENA DEL MAR"/>
    <s v="Motocicleta"/>
    <x v="827"/>
    <n v="16.2"/>
    <n v="3"/>
    <n v="3.5"/>
    <n v="0.75"/>
    <n v="10.5"/>
    <n v="12.149999999999999"/>
    <n v="150.30000000000001"/>
    <n v="22.65"/>
  </r>
  <r>
    <s v="09:50:03"/>
    <s v="71*1,/1597"/>
    <s v="S"/>
    <x v="3"/>
    <s v="PAY"/>
    <s v="COMPLETED"/>
    <x v="6"/>
    <s v="11:30:48"/>
    <x v="5"/>
    <s v="LIMA"/>
    <s v="LINCE"/>
    <s v="Motocicleta"/>
    <x v="448"/>
    <n v="15.420000000000002"/>
    <n v="3"/>
    <n v="3.5"/>
    <n v="0.75"/>
    <n v="10.5"/>
    <n v="11.565000000000001"/>
    <n v="207.07"/>
    <n v="22.065000000000001"/>
  </r>
  <r>
    <s v="09:52:03"/>
    <s v="48322+)13408"/>
    <s v="S"/>
    <x v="1"/>
    <s v="PAY"/>
    <s v="COMPLETED"/>
    <x v="6"/>
    <s v="11:16:45"/>
    <x v="5"/>
    <s v="SURQUILLO"/>
    <s v="VILLA EL SALVADOR"/>
    <s v="Motocicleta"/>
    <x v="510"/>
    <n v="3.76"/>
    <n v="3.75"/>
    <n v="4.5"/>
    <n v="0.55000000000000004"/>
    <n v="16.875"/>
    <n v="2.0680000000000001"/>
    <n v="146.81"/>
    <n v="18.943000000000001"/>
  </r>
  <r>
    <s v="09:55:56"/>
    <s v="186-*(+*3610"/>
    <s v="S"/>
    <x v="3"/>
    <s v="PAY"/>
    <s v="COMPLETED"/>
    <x v="6"/>
    <s v="10:33:11"/>
    <x v="4"/>
    <s v="LIMA"/>
    <s v="MIRAFLORES"/>
    <s v="Motocicleta"/>
    <x v="757"/>
    <n v="2.9800000000000004"/>
    <n v="3"/>
    <n v="3.5"/>
    <n v="0.75"/>
    <n v="10.5"/>
    <n v="2.2350000000000003"/>
    <n v="95.49"/>
    <n v="12.734999999999999"/>
  </r>
  <r>
    <s v="10:02:03"/>
    <s v="807...+/2424"/>
    <s v="S"/>
    <x v="3"/>
    <s v="PAY"/>
    <s v="COMPLETED"/>
    <x v="6"/>
    <s v="10:46:00"/>
    <x v="4"/>
    <s v="LIMA"/>
    <s v="MIRAFLORES"/>
    <s v="Motocicleta"/>
    <x v="1403"/>
    <n v="2.75"/>
    <n v="3"/>
    <n v="3.5"/>
    <n v="0.75"/>
    <n v="10.5"/>
    <n v="2.0625"/>
    <n v="121.68"/>
    <n v="12.5625"/>
  </r>
  <r>
    <s v="10:06:33"/>
    <s v="5061/,*.4343"/>
    <s v="S"/>
    <x v="1"/>
    <s v="COD"/>
    <s v="FAILED"/>
    <x v="6"/>
    <s v="11:08:10"/>
    <x v="5"/>
    <s v="VILLA EL SALVADOR"/>
    <s v="VILLA MARIA DEL TRIUNFO"/>
    <s v="Motocicleta"/>
    <x v="588"/>
    <n v="13.09"/>
    <n v="3.75"/>
    <n v="4.5"/>
    <n v="0.55000000000000004"/>
    <n v="16.875"/>
    <n v="7.1995000000000005"/>
    <n v="125.88"/>
    <n v="24.0745"/>
  </r>
  <r>
    <s v="10:06:49"/>
    <s v="840-)2*13903"/>
    <s v="S"/>
    <x v="1"/>
    <s v="COD"/>
    <s v="COMPLETED"/>
    <x v="6"/>
    <s v="11:39:01"/>
    <x v="5"/>
    <s v="LIMA"/>
    <s v="LINCE"/>
    <s v="Motocicleta"/>
    <x v="1838"/>
    <n v="9.89"/>
    <n v="3.75"/>
    <n v="4.5"/>
    <n v="0.55000000000000004"/>
    <n v="16.875"/>
    <n v="5.4395000000000007"/>
    <n v="250.61"/>
    <n v="22.314500000000002"/>
  </r>
  <r>
    <s v="10:06:49"/>
    <s v="882.**,+8135"/>
    <s v="S"/>
    <x v="1"/>
    <s v="COD"/>
    <s v="COMPLETED"/>
    <x v="6"/>
    <s v="11:39:48"/>
    <x v="5"/>
    <s v="LIMA"/>
    <s v="LINCE"/>
    <s v="Motocicleta"/>
    <x v="197"/>
    <n v="1.4299999999999997"/>
    <n v="3.75"/>
    <n v="4.5"/>
    <n v="0.55000000000000004"/>
    <n v="16.875"/>
    <n v="0.78649999999999987"/>
    <n v="101.4"/>
    <n v="17.6615"/>
  </r>
  <r>
    <s v="10:07:22"/>
    <s v="689*+**)7215"/>
    <s v="S"/>
    <x v="1"/>
    <s v="PAY"/>
    <s v="COMPLETED"/>
    <x v="6"/>
    <s v="13:27:42"/>
    <x v="3"/>
    <s v="LIMA"/>
    <s v="LOS OLIVOS"/>
    <s v="Motocicleta"/>
    <x v="1797"/>
    <n v="0"/>
    <n v="3.75"/>
    <n v="4.5"/>
    <n v="0.55000000000000004"/>
    <n v="5.1749999999999998"/>
    <n v="0"/>
    <n v="24.68"/>
    <n v="5.1749999999999998"/>
  </r>
  <r>
    <s v="10:10:14"/>
    <s v="809,,.),6568"/>
    <s v="S"/>
    <x v="1"/>
    <s v="COD"/>
    <s v="COMPLETED"/>
    <x v="6"/>
    <s v="12:54:19"/>
    <x v="7"/>
    <s v="SAN JUAN DE LURIGANCHO"/>
    <s v="SAN JUAN DE LURIGANCHO"/>
    <s v="Motocicleta"/>
    <x v="504"/>
    <n v="13.920000000000002"/>
    <n v="3.75"/>
    <n v="4.5"/>
    <n v="0.55000000000000004"/>
    <n v="16.875"/>
    <n v="7.6560000000000015"/>
    <n v="36.44"/>
    <n v="24.531000000000002"/>
  </r>
  <r>
    <s v="10:11:47"/>
    <s v="3410(.207811"/>
    <s v="S"/>
    <x v="1"/>
    <s v="PAY"/>
    <s v="COMPLETED"/>
    <x v="6"/>
    <s v="10:57:57"/>
    <x v="4"/>
    <s v="JESUS MARIA"/>
    <s v="SAN ISIDRO"/>
    <s v="Motocicleta"/>
    <x v="1571"/>
    <n v="0"/>
    <n v="3.75"/>
    <n v="4.5"/>
    <n v="0.55000000000000004"/>
    <n v="12.015000000000001"/>
    <n v="0"/>
    <n v="7.3"/>
    <n v="12.015000000000001"/>
  </r>
  <r>
    <s v="10:12:19"/>
    <s v="653*.))(2232"/>
    <s v="S"/>
    <x v="1"/>
    <s v="COD"/>
    <s v="COMPLETED"/>
    <x v="6"/>
    <s v="12:29:19"/>
    <x v="7"/>
    <s v="LIMA"/>
    <s v="LIMA"/>
    <s v="Motocicleta"/>
    <x v="1547"/>
    <n v="1.8499999999999996"/>
    <n v="3.75"/>
    <n v="4.5"/>
    <n v="0.55000000000000004"/>
    <n v="16.875"/>
    <n v="1.0174999999999998"/>
    <n v="61.37"/>
    <n v="17.892499999999998"/>
  </r>
  <r>
    <s v="10:13:02"/>
    <s v="177*-0212189"/>
    <s v="S"/>
    <x v="1"/>
    <s v="COD"/>
    <s v="COMPLETED"/>
    <x v="6"/>
    <s v="12:04:27"/>
    <x v="7"/>
    <s v="BELLAVISTA"/>
    <s v="CALLAO"/>
    <s v="Motocicleta"/>
    <x v="1839"/>
    <n v="1.2000000000000002"/>
    <n v="3.75"/>
    <n v="4.5"/>
    <n v="0.55000000000000004"/>
    <n v="16.875"/>
    <n v="0.66000000000000014"/>
    <n v="145.41"/>
    <n v="17.535"/>
  </r>
  <r>
    <s v="10:15:59"/>
    <s v="237+-**+3301"/>
    <s v="S"/>
    <x v="1"/>
    <s v="CCD"/>
    <s v="COMPLETED"/>
    <x v="6"/>
    <s v="12:47:07"/>
    <x v="7"/>
    <s v="LIMA"/>
    <s v="LIMA"/>
    <s v="Motocicleta"/>
    <x v="160"/>
    <n v="4.5199999999999996"/>
    <n v="3.75"/>
    <n v="4.5"/>
    <n v="0.55000000000000004"/>
    <n v="16.875"/>
    <n v="2.4859999999999998"/>
    <n v="29.81"/>
    <n v="19.361000000000001"/>
  </r>
  <r>
    <s v="10:16:21"/>
    <s v="874)((/)1046"/>
    <s v="S"/>
    <x v="1"/>
    <s v="COD"/>
    <s v="COMPLETED"/>
    <x v="6"/>
    <s v="13:53:03"/>
    <x v="3"/>
    <s v="LA MOLINA"/>
    <s v="LA MOLINA"/>
    <s v="Motocicleta"/>
    <x v="1431"/>
    <n v="2.92"/>
    <n v="3.75"/>
    <n v="4.5"/>
    <n v="0.55000000000000004"/>
    <n v="16.875"/>
    <n v="1.6060000000000001"/>
    <n v="99.72"/>
    <n v="18.481000000000002"/>
  </r>
  <r>
    <s v="10:17:49"/>
    <s v="8221/.11512"/>
    <s v="S"/>
    <x v="1"/>
    <s v="PAY"/>
    <s v="COMPLETED"/>
    <x v="6"/>
    <s v="11:08:33"/>
    <x v="5"/>
    <s v="INDEPENDENCIA"/>
    <s v="SAN MARTIN DE PORRES"/>
    <s v="Motocicleta"/>
    <x v="1360"/>
    <n v="10.91"/>
    <n v="3.75"/>
    <n v="4.5"/>
    <n v="0.55000000000000004"/>
    <n v="16.875"/>
    <n v="6.0005000000000006"/>
    <n v="195.86"/>
    <n v="22.875500000000002"/>
  </r>
  <r>
    <s v="10:19:14"/>
    <s v="726-*1**6431"/>
    <s v="S"/>
    <x v="1"/>
    <s v="CCD"/>
    <s v="COMPLETED"/>
    <x v="6"/>
    <s v="12:48:33"/>
    <x v="7"/>
    <s v="SAN MARTIN DE PORRES"/>
    <s v="COMAS"/>
    <s v="Motocicleta"/>
    <x v="1350"/>
    <n v="0.16999999999999993"/>
    <n v="3.75"/>
    <n v="4.5"/>
    <n v="0.55000000000000004"/>
    <n v="16.875"/>
    <n v="9.3499999999999972E-2"/>
    <n v="62.3"/>
    <n v="16.968499999999999"/>
  </r>
  <r>
    <s v="10:23:07"/>
    <s v="97*0)(,5274"/>
    <s v="S"/>
    <x v="1"/>
    <s v="PAY"/>
    <s v="COMPLETED"/>
    <x v="6"/>
    <s v="13:11:39"/>
    <x v="3"/>
    <s v="ATE"/>
    <s v="CHACLACAYO"/>
    <s v="Motocicleta"/>
    <x v="860"/>
    <n v="6.5500000000000007"/>
    <n v="3.75"/>
    <n v="4.5"/>
    <n v="0.55000000000000004"/>
    <n v="16.875"/>
    <n v="3.6025000000000005"/>
    <n v="14.53"/>
    <n v="20.477499999999999"/>
  </r>
  <r>
    <s v="10:25:21"/>
    <s v="3471.,((4323"/>
    <s v="S"/>
    <x v="2"/>
    <s v="PAY"/>
    <s v="COMPLETED"/>
    <x v="13"/>
    <s v="12:07:20"/>
    <x v="7"/>
    <s v="SURQUILLO"/>
    <s v="LA MOLINA"/>
    <s v="Motocicleta"/>
    <x v="737"/>
    <n v="0"/>
    <n v="12"/>
    <n v="8"/>
    <n v="2.65"/>
    <n v="62.16"/>
    <n v="0"/>
    <n v="134.63999999999999"/>
    <n v="62.16"/>
  </r>
  <r>
    <s v="10:26:52"/>
    <s v="905*/,+-977"/>
    <s v="S"/>
    <x v="1"/>
    <s v="CCD"/>
    <s v="COMPLETED"/>
    <x v="6"/>
    <s v="11:41:42"/>
    <x v="5"/>
    <s v="PUEBLO LIBRE"/>
    <s v="MIRAFLORES"/>
    <s v="Motocicleta"/>
    <x v="1465"/>
    <n v="11.16"/>
    <n v="3.75"/>
    <n v="4.5"/>
    <n v="0.55000000000000004"/>
    <n v="16.875"/>
    <n v="6.1380000000000008"/>
    <n v="164.09"/>
    <n v="23.013000000000002"/>
  </r>
  <r>
    <s v="10:28:48"/>
    <s v="404*-)/+5399"/>
    <s v="S"/>
    <x v="1"/>
    <s v="PAY"/>
    <s v="COMPLETED"/>
    <x v="6"/>
    <s v="11:37:27"/>
    <x v="5"/>
    <s v="PUEBLO LIBRE"/>
    <s v="LIMA"/>
    <s v="Motocicleta"/>
    <x v="989"/>
    <n v="9.18"/>
    <n v="3.75"/>
    <n v="4.5"/>
    <n v="0.55000000000000004"/>
    <n v="16.875"/>
    <n v="5.0490000000000004"/>
    <n v="181.73"/>
    <n v="21.923999999999999"/>
  </r>
  <r>
    <s v="10:29:22"/>
    <s v="78(2-(,9390"/>
    <s v="S"/>
    <x v="2"/>
    <s v="PAY"/>
    <s v="COMPLETED"/>
    <x v="6"/>
    <s v="14:32:09"/>
    <x v="9"/>
    <s v="SURQUILLO"/>
    <s v="CHORRILLOS"/>
    <s v="Motocicleta"/>
    <x v="410"/>
    <n v="0"/>
    <n v="12"/>
    <n v="8"/>
    <n v="2.65"/>
    <n v="16.48"/>
    <n v="0"/>
    <n v="159.28"/>
    <n v="16.48"/>
  </r>
  <r>
    <s v="10:32:18"/>
    <s v="701(000(7751"/>
    <s v="S"/>
    <x v="1"/>
    <s v="PAY"/>
    <s v="COMPLETED"/>
    <x v="6"/>
    <s v="11:33:33"/>
    <x v="5"/>
    <s v="PUEBLO LIBRE"/>
    <s v="CALLAO"/>
    <s v="Motocicleta"/>
    <x v="1181"/>
    <n v="11.42"/>
    <n v="3.75"/>
    <n v="4.5"/>
    <n v="0.55000000000000004"/>
    <n v="16.875"/>
    <n v="6.2810000000000006"/>
    <n v="140.19"/>
    <n v="23.155999999999999"/>
  </r>
  <r>
    <s v="10:33:03"/>
    <s v="488)*,225537"/>
    <s v="S"/>
    <x v="2"/>
    <s v="PAY"/>
    <s v="COMPLETED"/>
    <x v="13"/>
    <s v="11:20:27"/>
    <x v="5"/>
    <s v="SURQUILLO"/>
    <s v="SAN ISIDRO"/>
    <s v="Motocicleta"/>
    <x v="799"/>
    <n v="0"/>
    <n v="12"/>
    <n v="8"/>
    <n v="2.65"/>
    <n v="63.519999999999996"/>
    <n v="0"/>
    <n v="144.58000000000001"/>
    <n v="63.519999999999996"/>
  </r>
  <r>
    <s v="10:37:27"/>
    <s v="6410*.*14068"/>
    <s v="S"/>
    <x v="2"/>
    <s v="PAY"/>
    <s v="COMPLETED"/>
    <x v="6"/>
    <s v="14:31:44"/>
    <x v="9"/>
    <s v="SURQUILLO"/>
    <s v="SURQUILLO"/>
    <s v="Motocicleta"/>
    <x v="380"/>
    <n v="0"/>
    <n v="12"/>
    <n v="8"/>
    <n v="2.65"/>
    <n v="54.56"/>
    <n v="0"/>
    <n v="7.23"/>
    <n v="54.56"/>
  </r>
  <r>
    <s v="10:37:54"/>
    <s v="564.0)2*4378"/>
    <s v="S"/>
    <x v="1"/>
    <s v="PAY"/>
    <s v="COMPLETED"/>
    <x v="6"/>
    <s v="12:16:13"/>
    <x v="7"/>
    <s v="LIMA"/>
    <s v="EL AGUSTINO"/>
    <s v="Motocicleta"/>
    <x v="1642"/>
    <n v="6.4700000000000006"/>
    <n v="3.75"/>
    <n v="4.5"/>
    <n v="0.55000000000000004"/>
    <n v="16.875"/>
    <n v="3.5585000000000004"/>
    <n v="130.55000000000001"/>
    <n v="20.433500000000002"/>
  </r>
  <r>
    <s v="10:41:21"/>
    <s v="9372+0,.3883"/>
    <s v="S"/>
    <x v="2"/>
    <s v="PAY"/>
    <s v="COMPLETED"/>
    <x v="6"/>
    <s v="16:00:06"/>
    <x v="2"/>
    <s v="SURQUILLO"/>
    <s v="SANTIAGO DE SURCO"/>
    <s v="Motocicleta"/>
    <x v="1840"/>
    <n v="0"/>
    <n v="12"/>
    <n v="8"/>
    <n v="2.65"/>
    <n v="69.44"/>
    <n v="0"/>
    <n v="2.5499999999999998"/>
    <n v="69.44"/>
  </r>
  <r>
    <s v="10:44:27"/>
    <s v="42/-22)7794"/>
    <s v="S"/>
    <x v="1"/>
    <s v="CCD"/>
    <s v="COMPLETED"/>
    <x v="6"/>
    <s v="11:51:48"/>
    <x v="5"/>
    <s v="SAN ISIDRO"/>
    <s v="SANTIAGO DE SURCO"/>
    <s v="Motocicleta"/>
    <x v="853"/>
    <n v="13.620000000000001"/>
    <n v="3.75"/>
    <n v="4.5"/>
    <n v="0.55000000000000004"/>
    <n v="16.875"/>
    <n v="7.4910000000000014"/>
    <n v="29.18"/>
    <n v="24.366"/>
  </r>
  <r>
    <s v="10:45:57"/>
    <s v="349//++.8147"/>
    <s v="S"/>
    <x v="3"/>
    <s v="PAY"/>
    <s v="COMPLETED"/>
    <x v="6"/>
    <s v="11:33:45"/>
    <x v="5"/>
    <s v="LIMA"/>
    <s v="PUEBLO LIBRE"/>
    <s v="Motocicleta"/>
    <x v="403"/>
    <n v="15.3"/>
    <n v="3"/>
    <n v="3.5"/>
    <n v="0.75"/>
    <n v="10.5"/>
    <n v="11.475000000000001"/>
    <n v="219.73"/>
    <n v="21.975000000000001"/>
  </r>
  <r>
    <s v="10:46:46"/>
    <s v="169-)*1)8576"/>
    <s v="S"/>
    <x v="1"/>
    <s v="PAY"/>
    <s v="COMPLETED"/>
    <x v="6"/>
    <s v="11:36:16"/>
    <x v="5"/>
    <s v="MIRAFLORES"/>
    <s v="LIMA"/>
    <s v="Motocicleta"/>
    <x v="1788"/>
    <n v="2.3600000000000003"/>
    <n v="3.75"/>
    <n v="4.5"/>
    <n v="0.55000000000000004"/>
    <n v="16.875"/>
    <n v="1.2980000000000003"/>
    <n v="233.02"/>
    <n v="18.173000000000002"/>
  </r>
  <r>
    <s v="10:47:34"/>
    <s v="3681)(,07609"/>
    <s v="S"/>
    <x v="3"/>
    <s v="PAY"/>
    <s v="COMPLETED"/>
    <x v="6"/>
    <s v="11:52:01"/>
    <x v="5"/>
    <s v="LIMA"/>
    <s v="MAGDALENA DEL MAR"/>
    <s v="Motocicleta"/>
    <x v="1299"/>
    <n v="0"/>
    <n v="3"/>
    <n v="3.5"/>
    <n v="0.75"/>
    <n v="3.9549999999999996"/>
    <n v="0"/>
    <n v="46.97"/>
    <n v="3.9549999999999996"/>
  </r>
  <r>
    <s v="10:55:01"/>
    <s v="7651+0,(2834"/>
    <s v="S"/>
    <x v="1"/>
    <s v="COD"/>
    <s v="COMPLETED"/>
    <x v="6"/>
    <s v="13:22:19"/>
    <x v="3"/>
    <s v="SURQUILLO"/>
    <s v="SURQUILLO"/>
    <s v="Motocicleta"/>
    <x v="101"/>
    <n v="13.8"/>
    <n v="3.75"/>
    <n v="4.5"/>
    <n v="0.55000000000000004"/>
    <n v="16.875"/>
    <n v="7.5900000000000007"/>
    <n v="84.66"/>
    <n v="24.465"/>
  </r>
  <r>
    <s v="10:55:01"/>
    <s v="869))+.11838"/>
    <s v="S"/>
    <x v="1"/>
    <s v="COD"/>
    <s v="COMPLETED"/>
    <x v="6"/>
    <s v="13:23:46"/>
    <x v="3"/>
    <s v="SURQUILLO"/>
    <s v="SURQUILLO"/>
    <s v="Motocicleta"/>
    <x v="1091"/>
    <n v="16.71"/>
    <n v="3.75"/>
    <n v="4.5"/>
    <n v="0.55000000000000004"/>
    <n v="16.875"/>
    <n v="9.1905000000000019"/>
    <n v="237.69"/>
    <n v="26.0655"/>
  </r>
  <r>
    <s v="10:55:01"/>
    <s v="319,2.(06402"/>
    <s v="S"/>
    <x v="1"/>
    <s v="COD"/>
    <s v="COMPLETED"/>
    <x v="6"/>
    <s v="13:22:55"/>
    <x v="3"/>
    <s v="SURQUILLO"/>
    <s v="SURQUILLO"/>
    <s v="Motocicleta"/>
    <x v="1011"/>
    <n v="2.4500000000000002"/>
    <n v="3.75"/>
    <n v="4.5"/>
    <n v="0.55000000000000004"/>
    <n v="16.875"/>
    <n v="1.3475000000000001"/>
    <n v="79.91"/>
    <n v="18.2225"/>
  </r>
  <r>
    <s v="10:56:04"/>
    <s v="18.0*.-6972"/>
    <s v="S"/>
    <x v="1"/>
    <s v="COD"/>
    <s v="FAILED"/>
    <x v="6"/>
    <s v="11:53:45"/>
    <x v="5"/>
    <s v="SANTIAGO DE SURCO"/>
    <s v="SANTIAGO DE SURCO"/>
    <s v="Motocicleta"/>
    <x v="1841"/>
    <n v="0"/>
    <n v="3.75"/>
    <n v="4.5"/>
    <n v="0.55000000000000004"/>
    <n v="8.9550000000000001"/>
    <n v="0"/>
    <n v="59.4"/>
    <n v="8.9550000000000001"/>
  </r>
  <r>
    <s v="10:56:31"/>
    <s v="3901,11+9748"/>
    <s v="S"/>
    <x v="1"/>
    <s v="CCD"/>
    <s v="COMPLETED"/>
    <x v="6"/>
    <s v="12:36:38"/>
    <x v="7"/>
    <s v="SANTIAGO DE SURCO"/>
    <s v="LA MOLINA"/>
    <s v="Motocicleta"/>
    <x v="1706"/>
    <n v="0"/>
    <n v="3.75"/>
    <n v="4.5"/>
    <n v="0.55000000000000004"/>
    <n v="4.9050000000000002"/>
    <n v="0"/>
    <n v="39.840000000000003"/>
    <n v="4.9050000000000002"/>
  </r>
  <r>
    <s v="10:56:59"/>
    <s v="309+,12,1840"/>
    <s v="S"/>
    <x v="1"/>
    <s v="COD"/>
    <s v="COMPLETED"/>
    <x v="6"/>
    <s v="13:24:30"/>
    <x v="3"/>
    <s v="SURQUILLO"/>
    <s v="SURQUILLO"/>
    <s v="Motocicleta"/>
    <x v="33"/>
    <n v="0.45000000000000018"/>
    <n v="3.75"/>
    <n v="4.5"/>
    <n v="0.55000000000000004"/>
    <n v="16.875"/>
    <n v="0.24750000000000011"/>
    <n v="83.16"/>
    <n v="17.122499999999999"/>
  </r>
  <r>
    <s v="10:57:45"/>
    <s v="654.(.-+3201"/>
    <s v="S"/>
    <x v="1"/>
    <s v="COD"/>
    <s v="COMPLETED"/>
    <x v="6"/>
    <s v="15:07:15"/>
    <x v="11"/>
    <s v="SAN BORJA"/>
    <s v="SANTIAGO DE SURCO"/>
    <s v="Motocicleta"/>
    <x v="45"/>
    <n v="7.34"/>
    <n v="3.75"/>
    <n v="4.5"/>
    <n v="0.55000000000000004"/>
    <n v="16.875"/>
    <n v="4.0369999999999999"/>
    <n v="158.57"/>
    <n v="20.911999999999999"/>
  </r>
  <r>
    <s v="10:59:37"/>
    <s v="752.+1(29927"/>
    <s v="S"/>
    <x v="1"/>
    <s v="COD"/>
    <s v="COMPLETED"/>
    <x v="6"/>
    <s v="12:32:56"/>
    <x v="7"/>
    <s v="SAN JUAN DE LURIGANCHO"/>
    <s v="SAN JUAN DE LURIGANCHO"/>
    <s v="Motocicleta"/>
    <x v="400"/>
    <n v="16.41"/>
    <n v="3.75"/>
    <n v="4.5"/>
    <n v="0.55000000000000004"/>
    <n v="16.875"/>
    <n v="9.025500000000001"/>
    <n v="177.57"/>
    <n v="25.900500000000001"/>
  </r>
  <r>
    <s v="11:01:23"/>
    <s v="887)/+0(236"/>
    <s v="S"/>
    <x v="1"/>
    <s v="COD"/>
    <s v="COMPLETED"/>
    <x v="6"/>
    <s v="13:34:34"/>
    <x v="3"/>
    <s v="MIRAFLORES"/>
    <s v="MIRAFLORES"/>
    <s v="Motocicleta"/>
    <x v="1450"/>
    <n v="14.899999999999999"/>
    <n v="3.75"/>
    <n v="4.5"/>
    <n v="0.55000000000000004"/>
    <n v="16.875"/>
    <n v="8.1950000000000003"/>
    <n v="185.06"/>
    <n v="25.07"/>
  </r>
  <r>
    <s v="11:01:48"/>
    <s v="481/.(.9807"/>
    <s v="S"/>
    <x v="1"/>
    <s v="COD"/>
    <s v="COMPLETED"/>
    <x v="6"/>
    <s v="12:31:44"/>
    <x v="7"/>
    <s v="LA VICTORIA"/>
    <s v="LA VICTORIA"/>
    <s v="Motocicleta"/>
    <x v="482"/>
    <n v="8.52"/>
    <n v="3.75"/>
    <n v="4.5"/>
    <n v="0.55000000000000004"/>
    <n v="16.875"/>
    <n v="4.6859999999999999"/>
    <n v="17.75"/>
    <n v="21.561"/>
  </r>
  <r>
    <s v="11:02:10"/>
    <s v="679()-1*5662"/>
    <s v="S"/>
    <x v="1"/>
    <s v="COD"/>
    <s v="COMPLETED"/>
    <x v="6"/>
    <s v="15:14:23"/>
    <x v="11"/>
    <s v="JESUS MARIA"/>
    <s v="LINCE"/>
    <s v="Motocicleta"/>
    <x v="1210"/>
    <n v="0.79"/>
    <n v="3.75"/>
    <n v="4.5"/>
    <n v="0.55000000000000004"/>
    <n v="16.875"/>
    <n v="0.43450000000000005"/>
    <n v="104.55"/>
    <n v="17.3095"/>
  </r>
  <r>
    <s v="11:04:20"/>
    <s v="4222,//*9340"/>
    <s v="S"/>
    <x v="1"/>
    <s v="PAY"/>
    <s v="COMPLETED"/>
    <x v="6"/>
    <s v="12:48:00"/>
    <x v="7"/>
    <s v="SANTA ANITA"/>
    <s v="ATE"/>
    <s v="Motocicleta"/>
    <x v="1752"/>
    <n v="16.11"/>
    <n v="3.75"/>
    <n v="4.5"/>
    <n v="0.55000000000000004"/>
    <n v="16.875"/>
    <n v="8.8605"/>
    <n v="115.98"/>
    <n v="25.735500000000002"/>
  </r>
  <r>
    <s v="11:06:08"/>
    <s v="218)22012278"/>
    <s v="S"/>
    <x v="1"/>
    <s v="PAY"/>
    <s v="COMPLETED"/>
    <x v="6"/>
    <s v="11:46:59"/>
    <x v="5"/>
    <s v="SAN JUAN DE MIRAFLORES"/>
    <s v="VILLA MARIA DEL TRIUNFO"/>
    <s v="Motocicleta"/>
    <x v="1458"/>
    <n v="17.23"/>
    <n v="3.75"/>
    <n v="4.5"/>
    <n v="0.55000000000000004"/>
    <n v="16.875"/>
    <n v="9.4765000000000015"/>
    <n v="158.38"/>
    <n v="26.351500000000001"/>
  </r>
  <r>
    <s v="11:06:33"/>
    <s v="5852(/1+9387"/>
    <s v="S"/>
    <x v="1"/>
    <s v="COD"/>
    <s v="FAILED"/>
    <x v="6"/>
    <s v="12:55:41"/>
    <x v="7"/>
    <s v="VILLA EL SALVADOR"/>
    <s v="SAN JUAN DE MIRAFLORES"/>
    <s v="Motocicleta"/>
    <x v="1842"/>
    <n v="6.0500000000000007"/>
    <n v="3.75"/>
    <n v="4.5"/>
    <n v="0.55000000000000004"/>
    <n v="16.875"/>
    <n v="3.3275000000000006"/>
    <n v="210.25"/>
    <n v="20.202500000000001"/>
  </r>
  <r>
    <s v="11:07:01"/>
    <s v="932-/-)27459"/>
    <s v="S"/>
    <x v="3"/>
    <s v="PAY"/>
    <s v="COMPLETED"/>
    <x v="6"/>
    <s v="11:49:22"/>
    <x v="5"/>
    <s v="LIMA"/>
    <s v="MIRAFLORES"/>
    <s v="Motocicleta"/>
    <x v="79"/>
    <n v="8.76"/>
    <n v="3"/>
    <n v="3.5"/>
    <n v="0.75"/>
    <n v="10.5"/>
    <n v="6.57"/>
    <n v="88.94"/>
    <n v="17.07"/>
  </r>
  <r>
    <s v="11:07:07"/>
    <s v="387-((0(1183"/>
    <s v="S"/>
    <x v="1"/>
    <s v="PAY"/>
    <s v="FAILED"/>
    <x v="6"/>
    <s v="16:32:35"/>
    <x v="2"/>
    <s v="LIMA"/>
    <s v="LIMA"/>
    <s v="Motocicleta"/>
    <x v="1122"/>
    <n v="0"/>
    <n v="3.75"/>
    <n v="4.5"/>
    <n v="0.55000000000000004"/>
    <n v="9.6749999999999989"/>
    <n v="0"/>
    <n v="12.35"/>
    <n v="9.6749999999999989"/>
  </r>
  <r>
    <s v="11:07:58"/>
    <s v="12*+(011277"/>
    <s v="S"/>
    <x v="1"/>
    <s v="PAY"/>
    <s v="COMPLETED"/>
    <x v="6"/>
    <s v="12:41:45"/>
    <x v="7"/>
    <s v="SANTA ANITA"/>
    <s v="SANTA ANITA"/>
    <s v="Motocicleta"/>
    <x v="1843"/>
    <n v="14.73"/>
    <n v="3.75"/>
    <n v="4.5"/>
    <n v="0.55000000000000004"/>
    <n v="16.875"/>
    <n v="8.1015000000000015"/>
    <n v="106.92"/>
    <n v="24.976500000000001"/>
  </r>
  <r>
    <s v="11:08:29"/>
    <s v="8181221.4974"/>
    <s v="S"/>
    <x v="1"/>
    <s v="COD"/>
    <s v="COMPLETED"/>
    <x v="6"/>
    <s v="12:34:48"/>
    <x v="7"/>
    <s v="SAN ISIDRO"/>
    <s v="SAN ISIDRO"/>
    <s v="Motocicleta"/>
    <x v="1715"/>
    <n v="9.5500000000000007"/>
    <n v="3.75"/>
    <n v="4.5"/>
    <n v="0.55000000000000004"/>
    <n v="16.875"/>
    <n v="5.2525000000000004"/>
    <n v="233.31"/>
    <n v="22.127500000000001"/>
  </r>
  <r>
    <s v="11:09:23"/>
    <s v="967*/*/*3111"/>
    <s v="S"/>
    <x v="1"/>
    <s v="COD"/>
    <s v="COMPLETED"/>
    <x v="6"/>
    <s v="14:52:43"/>
    <x v="9"/>
    <s v="JESUS MARIA"/>
    <s v="LINCE"/>
    <s v="Motocicleta"/>
    <x v="1839"/>
    <n v="1.2000000000000002"/>
    <n v="3.75"/>
    <n v="4.5"/>
    <n v="0.55000000000000004"/>
    <n v="16.875"/>
    <n v="0.66000000000000014"/>
    <n v="237.43"/>
    <n v="17.535"/>
  </r>
  <r>
    <s v="11:11:11"/>
    <s v="955//22/1999"/>
    <s v="S"/>
    <x v="1"/>
    <s v="PAY"/>
    <s v="COMPLETED"/>
    <x v="6"/>
    <s v="13:04:11"/>
    <x v="3"/>
    <s v="SAN JUAN DE MIRAFLORES"/>
    <s v="CHORRILLOS"/>
    <s v="Motocicleta"/>
    <x v="478"/>
    <n v="4.8499999999999996"/>
    <n v="3.75"/>
    <n v="4.5"/>
    <n v="0.55000000000000004"/>
    <n v="16.875"/>
    <n v="2.6675"/>
    <n v="68"/>
    <n v="19.5425"/>
  </r>
  <r>
    <s v="11:11:26"/>
    <s v="129)(*(2203"/>
    <s v="S"/>
    <x v="1"/>
    <s v="CCD"/>
    <s v="COMPLETED"/>
    <x v="6"/>
    <s v="13:07:56"/>
    <x v="3"/>
    <s v="SURQUILLO"/>
    <s v="LIMA"/>
    <s v="Motocicleta"/>
    <x v="1844"/>
    <n v="6.4499999999999993"/>
    <n v="3.75"/>
    <n v="4.5"/>
    <n v="0.55000000000000004"/>
    <n v="16.875"/>
    <n v="3.5474999999999999"/>
    <n v="64.75"/>
    <n v="20.422499999999999"/>
  </r>
  <r>
    <s v="11:11:40"/>
    <s v="635)/(*(790"/>
    <s v="S"/>
    <x v="1"/>
    <s v="PAY"/>
    <s v="COMPLETED"/>
    <x v="6"/>
    <s v="15:56:06"/>
    <x v="11"/>
    <s v="SAN BORJA"/>
    <s v="SAN ISIDRO"/>
    <s v="Motocicleta"/>
    <x v="1097"/>
    <n v="13.46"/>
    <n v="3.75"/>
    <n v="4.5"/>
    <n v="0.55000000000000004"/>
    <n v="16.875"/>
    <n v="7.4030000000000014"/>
    <n v="81.47"/>
    <n v="24.278000000000002"/>
  </r>
  <r>
    <s v="11:11:55"/>
    <s v="39/+)-)9736"/>
    <s v="S"/>
    <x v="1"/>
    <s v="CCD"/>
    <s v="COMPLETED"/>
    <x v="6"/>
    <s v="13:20:56"/>
    <x v="3"/>
    <s v="SURQUILLO"/>
    <s v="SURQUILLO"/>
    <s v="Motocicleta"/>
    <x v="177"/>
    <n v="6.6899999999999995"/>
    <n v="3.75"/>
    <n v="4.5"/>
    <n v="0.55000000000000004"/>
    <n v="16.875"/>
    <n v="3.6795"/>
    <n v="8.85"/>
    <n v="20.554500000000001"/>
  </r>
  <r>
    <s v="11:12:14"/>
    <s v="3160*.,13450"/>
    <s v="S"/>
    <x v="1"/>
    <s v="PAY"/>
    <s v="FAILED"/>
    <x v="6"/>
    <s v="14:10:55"/>
    <x v="9"/>
    <s v="JESUS MARIA"/>
    <s v="MAGDALENA DEL MAR"/>
    <s v="Motocicleta"/>
    <x v="1474"/>
    <n v="10.67"/>
    <n v="3.75"/>
    <n v="4.5"/>
    <n v="0.55000000000000004"/>
    <n v="16.875"/>
    <n v="5.8685"/>
    <n v="35.39"/>
    <n v="22.743500000000001"/>
  </r>
  <r>
    <s v="11:12:33"/>
    <s v="196+)*-11583"/>
    <s v="S"/>
    <x v="1"/>
    <s v="COD"/>
    <s v="COMPLETED"/>
    <x v="6"/>
    <s v="12:32:55"/>
    <x v="7"/>
    <s v="LA VICTORIA"/>
    <s v="LA VICTORIA"/>
    <s v="Motocicleta"/>
    <x v="189"/>
    <n v="1.58"/>
    <n v="3.75"/>
    <n v="4.5"/>
    <n v="0.55000000000000004"/>
    <n v="16.875"/>
    <n v="0.86900000000000011"/>
    <n v="53.56"/>
    <n v="17.744"/>
  </r>
  <r>
    <s v="11:13:13"/>
    <s v="782)+/(21575"/>
    <s v="S"/>
    <x v="2"/>
    <s v="PAY"/>
    <s v="COMPLETED"/>
    <x v="6"/>
    <s v="15:45:20"/>
    <x v="11"/>
    <s v="SURQUILLO"/>
    <s v="SANTIAGO DE SURCO"/>
    <s v="Motocicleta"/>
    <x v="1666"/>
    <n v="0"/>
    <n v="12"/>
    <n v="8"/>
    <n v="2.65"/>
    <n v="86.48"/>
    <n v="0"/>
    <n v="112.58"/>
    <n v="86.48"/>
  </r>
  <r>
    <s v="11:13:24"/>
    <s v="499()((/1415"/>
    <s v="S"/>
    <x v="1"/>
    <s v="PAY"/>
    <s v="COMPLETED"/>
    <x v="6"/>
    <s v="12:14:54"/>
    <x v="7"/>
    <s v="SANTA ANITA"/>
    <s v="SANTA ANITA"/>
    <s v="Motocicleta"/>
    <x v="531"/>
    <n v="9.5399999999999991"/>
    <n v="3.75"/>
    <n v="4.5"/>
    <n v="0.55000000000000004"/>
    <n v="16.875"/>
    <n v="5.2469999999999999"/>
    <n v="16.38"/>
    <n v="22.122"/>
  </r>
  <r>
    <s v="11:14:06"/>
    <s v="16120-021515"/>
    <s v="S"/>
    <x v="1"/>
    <s v="PAY"/>
    <s v="FAILED"/>
    <x v="6"/>
    <s v="11:50:00"/>
    <x v="5"/>
    <s v="SAN BORJA"/>
    <s v="SURQUILLO"/>
    <s v="Motocicleta"/>
    <x v="1718"/>
    <n v="0"/>
    <n v="3.75"/>
    <n v="4.5"/>
    <n v="0.55000000000000004"/>
    <n v="8.19"/>
    <n v="0"/>
    <n v="202.67"/>
    <n v="8.19"/>
  </r>
  <r>
    <s v="11:18:39"/>
    <s v="235((0,,7216"/>
    <s v="S"/>
    <x v="1"/>
    <s v="PAY"/>
    <s v="COMPLETED"/>
    <x v="6"/>
    <s v="13:25:55"/>
    <x v="3"/>
    <s v="MIRAFLORES"/>
    <s v="SAN ISIDRO"/>
    <s v="Motocicleta"/>
    <x v="102"/>
    <n v="0"/>
    <n v="3.75"/>
    <n v="4.5"/>
    <n v="0.55000000000000004"/>
    <n v="11.07"/>
    <n v="0"/>
    <n v="177.75"/>
    <n v="11.07"/>
  </r>
  <r>
    <s v="11:21:32"/>
    <s v="9941((+17401"/>
    <s v="S"/>
    <x v="3"/>
    <s v="PAY"/>
    <s v="WAITING"/>
    <x v="6"/>
    <s v="12:03:07"/>
    <x v="7"/>
    <s v="LIMA"/>
    <s v="MIRAFLORES"/>
    <s v="Motocicleta"/>
    <x v="1803"/>
    <n v="4.83"/>
    <n v="3"/>
    <n v="3.5"/>
    <n v="0.75"/>
    <n v="10.5"/>
    <n v="3.6225000000000001"/>
    <n v="78.790000000000006"/>
    <n v="14.1225"/>
  </r>
  <r>
    <s v="11:22:20"/>
    <s v="537./22*9710"/>
    <s v="S"/>
    <x v="3"/>
    <s v="PAY"/>
    <s v="COMPLETED"/>
    <x v="6"/>
    <s v="12:32:27"/>
    <x v="7"/>
    <s v="SURQUILLO"/>
    <s v="MIRAFLORES"/>
    <s v="Motocicleta"/>
    <x v="1409"/>
    <n v="8.4"/>
    <n v="3"/>
    <n v="3.5"/>
    <n v="0.75"/>
    <n v="10.5"/>
    <n v="6.3000000000000007"/>
    <n v="6.72"/>
    <n v="16.8"/>
  </r>
  <r>
    <s v="11:25:20"/>
    <s v="722+2(*.1221"/>
    <s v="S"/>
    <x v="2"/>
    <s v="PAY"/>
    <s v="COMPLETED"/>
    <x v="13"/>
    <s v="10:41:10"/>
    <x v="4"/>
    <s v="SURQUILLO"/>
    <s v="SANTIAGO DE SURCO"/>
    <s v="Motocicleta"/>
    <x v="1212"/>
    <n v="5.7199999999999989"/>
    <n v="12"/>
    <n v="8"/>
    <n v="2.65"/>
    <n v="96"/>
    <n v="15.157999999999996"/>
    <n v="164"/>
    <n v="111.158"/>
  </r>
  <r>
    <s v="11:28:45"/>
    <s v="1880(0+/4699"/>
    <m/>
    <x v="1"/>
    <s v="COD"/>
    <s v="COMPLETED"/>
    <x v="6"/>
    <s v="12:29:52"/>
    <x v="7"/>
    <s v="SURQUILLO"/>
    <s v="SAN ISIDRO"/>
    <s v="Motocicleta"/>
    <x v="1644"/>
    <n v="4.9499999999999993"/>
    <n v="3.75"/>
    <n v="4.5"/>
    <n v="0.55000000000000004"/>
    <n v="16.875"/>
    <n v="2.7224999999999997"/>
    <n v="144.69"/>
    <n v="19.5975"/>
  </r>
  <r>
    <s v="11:30:43"/>
    <s v="3060-((14829"/>
    <m/>
    <x v="1"/>
    <s v="COD"/>
    <s v="COMPLETED"/>
    <x v="6"/>
    <s v="12:32:46"/>
    <x v="7"/>
    <s v="SURQUILLO"/>
    <s v="MIRAFLORES"/>
    <s v="Motocicleta"/>
    <x v="490"/>
    <n v="9.86"/>
    <n v="3.75"/>
    <n v="4.5"/>
    <n v="0.55000000000000004"/>
    <n v="16.875"/>
    <n v="5.423"/>
    <n v="233.85"/>
    <n v="22.298000000000002"/>
  </r>
  <r>
    <s v="11:33:41"/>
    <s v="172)0(236"/>
    <s v="S"/>
    <x v="1"/>
    <s v="PAY"/>
    <s v="COMPLETED"/>
    <x v="6"/>
    <s v="14:14:48"/>
    <x v="9"/>
    <s v="SAN JUAN DE LURIGANCHO"/>
    <s v="EL AGUSTINO"/>
    <s v="Motocicleta"/>
    <x v="256"/>
    <n v="12.52"/>
    <n v="3.75"/>
    <n v="4.5"/>
    <n v="0.55000000000000004"/>
    <n v="16.875"/>
    <n v="6.8860000000000001"/>
    <n v="78.790000000000006"/>
    <n v="23.760999999999999"/>
  </r>
  <r>
    <s v="11:36:30"/>
    <s v="178211()6357"/>
    <s v="S"/>
    <x v="3"/>
    <s v="COD"/>
    <s v="COMPLETED"/>
    <x v="6"/>
    <s v="12:45:36"/>
    <x v="7"/>
    <s v="SURQUILLO"/>
    <s v="PUEBLO LIBRE"/>
    <s v="Motocicleta"/>
    <x v="37"/>
    <n v="10.17"/>
    <n v="3"/>
    <n v="3.5"/>
    <n v="0.75"/>
    <n v="10.5"/>
    <n v="7.6274999999999995"/>
    <n v="66.569999999999993"/>
    <n v="18.127499999999998"/>
  </r>
  <r>
    <s v="11:37:10"/>
    <s v="18320-213794"/>
    <s v="S"/>
    <x v="1"/>
    <s v="PAY"/>
    <s v="COMPLETED"/>
    <x v="6"/>
    <s v="12:22:16"/>
    <x v="7"/>
    <s v="JESUS MARIA"/>
    <s v="CALLAO"/>
    <s v="Motocicleta"/>
    <x v="618"/>
    <n v="7.6099999999999994"/>
    <n v="3.75"/>
    <n v="4.5"/>
    <n v="0.55000000000000004"/>
    <n v="16.875"/>
    <n v="4.1855000000000002"/>
    <n v="69.16"/>
    <n v="21.060500000000001"/>
  </r>
  <r>
    <s v="11:42:49"/>
    <s v="98000/.19155"/>
    <s v="S"/>
    <x v="1"/>
    <s v="PAY"/>
    <s v="COMPLETED"/>
    <x v="6"/>
    <s v="13:23:48"/>
    <x v="3"/>
    <s v="SAN MARTIN DE PORRES"/>
    <s v="PUENTE PIEDRA"/>
    <s v="Motocicleta"/>
    <x v="1534"/>
    <n v="6.0299999999999994"/>
    <n v="3.75"/>
    <n v="4.5"/>
    <n v="0.55000000000000004"/>
    <n v="16.875"/>
    <n v="3.3165"/>
    <n v="146.55000000000001"/>
    <n v="20.191500000000001"/>
  </r>
  <r>
    <s v="11:43:02"/>
    <s v="5071,.0*3452"/>
    <s v="S"/>
    <x v="1"/>
    <s v="PAY"/>
    <s v="FAILED"/>
    <x v="6"/>
    <s v="12:18:40"/>
    <x v="7"/>
    <s v="SAN ISIDRO"/>
    <s v="SAN ISIDRO"/>
    <s v="Motocicleta"/>
    <x v="1501"/>
    <n v="14.170000000000002"/>
    <n v="3.75"/>
    <n v="4.5"/>
    <n v="0.55000000000000004"/>
    <n v="16.875"/>
    <n v="7.7935000000000016"/>
    <n v="123.14"/>
    <n v="24.668500000000002"/>
  </r>
  <r>
    <s v="11:44:30"/>
    <s v="114((01+5868"/>
    <s v="S"/>
    <x v="1"/>
    <s v="PAY"/>
    <s v="FAILED"/>
    <x v="6"/>
    <s v="14:08:22"/>
    <x v="9"/>
    <s v="LIMA"/>
    <s v="LIMA"/>
    <s v="Motocicleta"/>
    <x v="1358"/>
    <n v="8.5"/>
    <n v="3.75"/>
    <n v="4.5"/>
    <n v="0.55000000000000004"/>
    <n v="16.875"/>
    <n v="4.6750000000000007"/>
    <n v="147.88999999999999"/>
    <n v="21.55"/>
  </r>
  <r>
    <s v="11:44:58"/>
    <s v="37720,,(8044"/>
    <s v="S"/>
    <x v="1"/>
    <s v="PAY"/>
    <s v="COMPLETED"/>
    <x v="6"/>
    <s v="15:19:40"/>
    <x v="11"/>
    <s v="SURQUILLO"/>
    <s v="LIMA"/>
    <s v="Motocicleta"/>
    <x v="672"/>
    <n v="0"/>
    <n v="3.75"/>
    <n v="4.5"/>
    <n v="0.55000000000000004"/>
    <n v="6.4799999999999995"/>
    <n v="0"/>
    <n v="45.34"/>
    <n v="6.4799999999999995"/>
  </r>
  <r>
    <s v="11:45:24"/>
    <s v="373)*.+.4405"/>
    <s v="S"/>
    <x v="2"/>
    <s v="PAY"/>
    <s v="COMPLETED"/>
    <x v="13"/>
    <s v="10:36:06"/>
    <x v="4"/>
    <s v="SURQUILLO"/>
    <s v="SANTIAGO DE SURCO"/>
    <s v="Motocicleta"/>
    <x v="435"/>
    <n v="0"/>
    <n v="12"/>
    <n v="8"/>
    <n v="2.65"/>
    <n v="74"/>
    <n v="0"/>
    <n v="176.84"/>
    <n v="74"/>
  </r>
  <r>
    <s v="11:45:59"/>
    <s v="287/,+*-3985"/>
    <s v="S"/>
    <x v="1"/>
    <s v="PAY"/>
    <s v="IN_PROGRESS"/>
    <x v="6"/>
    <s v="12:21:17"/>
    <x v="7"/>
    <s v="SURQUILLO"/>
    <s v="LA VICTORIA"/>
    <s v="Motocicleta"/>
    <x v="496"/>
    <n v="12.34"/>
    <n v="3.75"/>
    <n v="4.5"/>
    <n v="0.55000000000000004"/>
    <n v="16.875"/>
    <n v="6.7870000000000008"/>
    <n v="44.93"/>
    <n v="23.661999999999999"/>
  </r>
  <r>
    <s v="11:46:26"/>
    <s v="961(01.08935"/>
    <s v="S"/>
    <x v="0"/>
    <s v="PAY"/>
    <s v="COMPLETED"/>
    <x v="6"/>
    <s v="15:43:44"/>
    <x v="11"/>
    <s v="SURQUILLO"/>
    <s v="SAN BORJA"/>
    <s v="Motocicleta"/>
    <x v="408"/>
    <n v="1.21"/>
    <n v="2.5"/>
    <n v="3"/>
    <n v="1.2"/>
    <n v="7.5"/>
    <n v="1.452"/>
    <n v="83.59"/>
    <n v="8.952"/>
  </r>
  <r>
    <s v="11:50:59"/>
    <s v="759)).,27307"/>
    <s v="S"/>
    <x v="1"/>
    <s v="PAY"/>
    <s v="FAILED"/>
    <x v="6"/>
    <s v="12:18:41"/>
    <x v="7"/>
    <s v="SAN ISIDRO"/>
    <s v="LIMA"/>
    <s v="Motocicleta"/>
    <x v="1643"/>
    <n v="6.9399999999999995"/>
    <n v="3.75"/>
    <n v="4.5"/>
    <n v="0.55000000000000004"/>
    <n v="16.875"/>
    <n v="3.8170000000000002"/>
    <n v="197.05"/>
    <n v="20.692"/>
  </r>
  <r>
    <s v="11:52:40"/>
    <s v="35111.*.4172"/>
    <s v="S"/>
    <x v="3"/>
    <s v="PAY"/>
    <s v="COMPLETED"/>
    <x v="6"/>
    <s v="12:04:28"/>
    <x v="7"/>
    <s v="LIMA"/>
    <s v="SANTIAGO DE SURCO"/>
    <s v="Motocicleta"/>
    <x v="1204"/>
    <n v="8.3800000000000008"/>
    <n v="3"/>
    <n v="3.5"/>
    <n v="0.75"/>
    <n v="10.5"/>
    <n v="6.2850000000000001"/>
    <n v="174.5"/>
    <n v="16.785"/>
  </r>
  <r>
    <s v="11:55:10"/>
    <s v="395-/.,)7949"/>
    <s v="S"/>
    <x v="1"/>
    <s v="COD"/>
    <s v="COMPLETED"/>
    <x v="6"/>
    <s v="16:51:52"/>
    <x v="2"/>
    <s v="SAN JUAN DE LURIGANCHO"/>
    <s v="SAN JUAN DE LURIGANCHO"/>
    <s v="Motocicleta"/>
    <x v="1608"/>
    <n v="2.7"/>
    <n v="3.75"/>
    <n v="4.5"/>
    <n v="0.55000000000000004"/>
    <n v="16.875"/>
    <n v="1.4850000000000003"/>
    <n v="209.99"/>
    <n v="18.36"/>
  </r>
  <r>
    <s v="11:55:22"/>
    <s v="108))1(.6881"/>
    <s v="S"/>
    <x v="1"/>
    <s v="PAY"/>
    <s v="COMPLETED"/>
    <x v="6"/>
    <s v="15:56:57"/>
    <x v="11"/>
    <s v="SAN ISIDRO"/>
    <s v="SAN ISIDRO"/>
    <s v="Motocicleta"/>
    <x v="61"/>
    <n v="0"/>
    <n v="3.75"/>
    <n v="4.5"/>
    <n v="0.55000000000000004"/>
    <n v="14.49"/>
    <n v="0"/>
    <n v="133.16"/>
    <n v="14.49"/>
  </r>
  <r>
    <s v="11:55:34"/>
    <s v="7572*,+)85"/>
    <s v="S"/>
    <x v="1"/>
    <s v="COD"/>
    <s v="COMPLETED"/>
    <x v="6"/>
    <s v="12:49:21"/>
    <x v="7"/>
    <s v="LA MOLINA"/>
    <s v="LA MOLINA"/>
    <s v="Motocicleta"/>
    <x v="1718"/>
    <n v="0"/>
    <n v="3.75"/>
    <n v="4.5"/>
    <n v="0.55000000000000004"/>
    <n v="8.19"/>
    <n v="0"/>
    <n v="135.71"/>
    <n v="8.19"/>
  </r>
  <r>
    <s v="11:57:43"/>
    <s v="853*10()3285"/>
    <s v="S"/>
    <x v="1"/>
    <s v="COD"/>
    <s v="COMPLETED"/>
    <x v="6"/>
    <s v="15:26:29"/>
    <x v="11"/>
    <s v="ATE"/>
    <s v="ATE"/>
    <s v="Motocicleta"/>
    <x v="726"/>
    <n v="6.7200000000000006"/>
    <n v="3.75"/>
    <n v="4.5"/>
    <n v="0.55000000000000004"/>
    <n v="16.875"/>
    <n v="3.6960000000000006"/>
    <n v="157.75"/>
    <n v="20.571000000000002"/>
  </r>
  <r>
    <s v="11:57:43"/>
    <s v="803)0.1(7761"/>
    <s v="S"/>
    <x v="1"/>
    <s v="COD"/>
    <s v="COMPLETED"/>
    <x v="6"/>
    <s v="15:27:18"/>
    <x v="11"/>
    <s v="ATE"/>
    <s v="ATE"/>
    <s v="Motocicleta"/>
    <x v="401"/>
    <n v="7.92"/>
    <n v="3.75"/>
    <n v="4.5"/>
    <n v="0.55000000000000004"/>
    <n v="16.875"/>
    <n v="4.3559999999999999"/>
    <n v="181.34"/>
    <n v="21.231000000000002"/>
  </r>
  <r>
    <s v="11:57:56"/>
    <s v="296.+0+/3708"/>
    <s v="S"/>
    <x v="1"/>
    <s v="COD"/>
    <s v="COMPLETED"/>
    <x v="6"/>
    <s v="14:06:15"/>
    <x v="9"/>
    <s v="SAN ISIDRO"/>
    <s v="SAN BORJA"/>
    <s v="Motocicleta"/>
    <x v="1730"/>
    <n v="3.41"/>
    <n v="3.75"/>
    <n v="4.5"/>
    <n v="0.55000000000000004"/>
    <n v="16.875"/>
    <n v="1.8755000000000002"/>
    <n v="97.59"/>
    <n v="18.750499999999999"/>
  </r>
  <r>
    <s v="11:58:11"/>
    <s v="6211/+2+6589"/>
    <s v="S"/>
    <x v="1"/>
    <s v="PAY"/>
    <s v="COMPLETED"/>
    <x v="6"/>
    <s v="14:03:51"/>
    <x v="9"/>
    <s v="LIMA"/>
    <s v="LIMA"/>
    <s v="Motocicleta"/>
    <x v="1736"/>
    <n v="0"/>
    <n v="3.75"/>
    <n v="4.5"/>
    <n v="0.55000000000000004"/>
    <n v="6.1650000000000009"/>
    <n v="0"/>
    <n v="112.95"/>
    <n v="6.1650000000000009"/>
  </r>
  <r>
    <s v="11:58:17"/>
    <s v="9701*)+28072"/>
    <s v="S"/>
    <x v="1"/>
    <s v="CCD"/>
    <s v="COMPLETED"/>
    <x v="6"/>
    <s v="12:52:14"/>
    <x v="7"/>
    <s v="SAN ISIDRO"/>
    <s v="MIRAFLORES"/>
    <s v="Motocicleta"/>
    <x v="24"/>
    <n v="9.58"/>
    <n v="3.75"/>
    <n v="4.5"/>
    <n v="0.55000000000000004"/>
    <n v="16.875"/>
    <n v="5.2690000000000001"/>
    <n v="145.33000000000001"/>
    <n v="22.143999999999998"/>
  </r>
  <r>
    <s v="11:59:46"/>
    <s v="339.++.15316"/>
    <s v="S"/>
    <x v="1"/>
    <s v="PAY"/>
    <s v="COMPLETED"/>
    <x v="6"/>
    <s v="13:01:12"/>
    <x v="3"/>
    <s v="INDEPENDENCIA"/>
    <s v="SAN MARTIN DE PORRES"/>
    <s v="Motocicleta"/>
    <x v="124"/>
    <n v="7.41"/>
    <n v="3.75"/>
    <n v="4.5"/>
    <n v="0.55000000000000004"/>
    <n v="16.875"/>
    <n v="4.0755000000000008"/>
    <n v="104.44"/>
    <n v="20.950500000000002"/>
  </r>
  <r>
    <s v="12:01:06"/>
    <s v="4030,1/,1310"/>
    <s v="S"/>
    <x v="3"/>
    <s v="PAY"/>
    <s v="COMPLETED"/>
    <x v="6"/>
    <s v="12:28:32"/>
    <x v="7"/>
    <s v="LIMA"/>
    <s v="MAGDALENA DEL MAR"/>
    <s v="Motocicleta"/>
    <x v="1425"/>
    <n v="0.53000000000000025"/>
    <n v="3"/>
    <n v="3.5"/>
    <n v="0.75"/>
    <n v="10.5"/>
    <n v="0.39750000000000019"/>
    <n v="83.16"/>
    <n v="10.897500000000001"/>
  </r>
  <r>
    <s v="12:01:28"/>
    <s v="969-2.)(6569"/>
    <s v="S"/>
    <x v="1"/>
    <s v="PAY"/>
    <s v="COMPLETED"/>
    <x v="6"/>
    <s v="15:45:25"/>
    <x v="11"/>
    <s v="SANTA ANITA"/>
    <s v="ATE"/>
    <s v="Motocicleta"/>
    <x v="1357"/>
    <n v="7.33"/>
    <n v="3.75"/>
    <n v="4.5"/>
    <n v="0.55000000000000004"/>
    <n v="16.875"/>
    <n v="4.0315000000000003"/>
    <n v="42.17"/>
    <n v="20.906500000000001"/>
  </r>
  <r>
    <s v="12:01:43"/>
    <s v="939*-,.)3750"/>
    <s v="S"/>
    <x v="1"/>
    <s v="CCD"/>
    <s v="COMPLETED"/>
    <x v="6"/>
    <s v="14:41:41"/>
    <x v="9"/>
    <s v="LIMA"/>
    <s v="RIMAC"/>
    <s v="Motocicleta"/>
    <x v="1253"/>
    <n v="6.93"/>
    <n v="3.75"/>
    <n v="4.5"/>
    <n v="0.55000000000000004"/>
    <n v="16.875"/>
    <n v="3.8115000000000001"/>
    <n v="57.94"/>
    <n v="20.686499999999999"/>
  </r>
  <r>
    <s v="12:01:56"/>
    <s v="812.)(0*2021"/>
    <s v="S"/>
    <x v="1"/>
    <s v="PAY"/>
    <s v="COMPLETED"/>
    <x v="6"/>
    <s v="16:57:17"/>
    <x v="2"/>
    <s v="VILLA EL SALVADOR"/>
    <s v="VILLA EL SALVADOR"/>
    <s v="Motocicleta"/>
    <x v="171"/>
    <n v="4.4499999999999993"/>
    <n v="3.75"/>
    <n v="4.5"/>
    <n v="0.55000000000000004"/>
    <n v="16.875"/>
    <n v="2.4474999999999998"/>
    <n v="1.42"/>
    <n v="19.322499999999998"/>
  </r>
  <r>
    <s v="12:09:52"/>
    <s v="283/,20)2122"/>
    <s v="S"/>
    <x v="1"/>
    <s v="PAY"/>
    <s v="WAITING"/>
    <x v="6"/>
    <s v="18:17:04"/>
    <x v="6"/>
    <s v="SAN MARTIN DE PORRES"/>
    <s v="PUENTE PIEDRA"/>
    <s v="Motocicleta"/>
    <x v="1194"/>
    <n v="10.11"/>
    <n v="3.75"/>
    <n v="4.5"/>
    <n v="0.55000000000000004"/>
    <n v="16.875"/>
    <n v="5.5605000000000002"/>
    <n v="45.69"/>
    <n v="22.435500000000001"/>
  </r>
  <r>
    <s v="12:11:48"/>
    <s v="503+1/2,7882"/>
    <s v="S"/>
    <x v="1"/>
    <s v="CCD"/>
    <s v="COMPLETED"/>
    <x v="6"/>
    <s v="13:41:07"/>
    <x v="3"/>
    <s v="SURQUILLO"/>
    <s v="LA VICTORIA"/>
    <s v="Motocicleta"/>
    <x v="1636"/>
    <n v="5.1099999999999994"/>
    <n v="3.75"/>
    <n v="4.5"/>
    <n v="0.55000000000000004"/>
    <n v="16.875"/>
    <n v="2.8104999999999998"/>
    <n v="50.31"/>
    <n v="19.685500000000001"/>
  </r>
  <r>
    <s v="12:14:33"/>
    <s v="947)).0,8564"/>
    <s v="S"/>
    <x v="1"/>
    <s v="PAY"/>
    <s v="COMPLETED"/>
    <x v="6"/>
    <s v="16:15:34"/>
    <x v="2"/>
    <s v="SURQUILLO"/>
    <s v="SAN BORJA"/>
    <s v="Motocicleta"/>
    <x v="738"/>
    <n v="7.0299999999999994"/>
    <n v="3.75"/>
    <n v="4.5"/>
    <n v="0.55000000000000004"/>
    <n v="16.875"/>
    <n v="3.8664999999999998"/>
    <n v="231.42"/>
    <n v="20.741499999999998"/>
  </r>
  <r>
    <s v="12:14:57"/>
    <s v="812(.2-.3853"/>
    <s v="S"/>
    <x v="3"/>
    <s v="PAY"/>
    <s v="COMPLETED"/>
    <x v="6"/>
    <s v="17:52:18"/>
    <x v="13"/>
    <s v="LIMA"/>
    <s v="MAGDALENA DEL MAR"/>
    <s v="Motocicleta"/>
    <x v="779"/>
    <n v="15.39"/>
    <n v="3"/>
    <n v="3.5"/>
    <n v="0.75"/>
    <n v="10.5"/>
    <n v="11.5425"/>
    <n v="55.42"/>
    <n v="22.0425"/>
  </r>
  <r>
    <s v="12:17:04"/>
    <s v="6941*.((2445"/>
    <s v="S"/>
    <x v="3"/>
    <s v="PAY"/>
    <s v="COMPLETED"/>
    <x v="6"/>
    <s v="17:51:52"/>
    <x v="13"/>
    <s v="LIMA"/>
    <s v="JESUS MARIA"/>
    <s v="Motocicleta"/>
    <x v="660"/>
    <n v="16.41"/>
    <n v="3"/>
    <n v="3.5"/>
    <n v="0.75"/>
    <n v="10.5"/>
    <n v="12.307500000000001"/>
    <n v="177.01"/>
    <n v="22.807500000000001"/>
  </r>
  <r>
    <s v="12:20:03"/>
    <s v="9-2,,-5595"/>
    <s v="S"/>
    <x v="3"/>
    <s v="PAY"/>
    <s v="COMPLETED"/>
    <x v="6"/>
    <s v="13:15:23"/>
    <x v="3"/>
    <s v="LIMA"/>
    <s v="SAN BORJA"/>
    <s v="Motocicleta"/>
    <x v="1077"/>
    <n v="17.11"/>
    <n v="3"/>
    <n v="3.5"/>
    <n v="0.75"/>
    <n v="10.5"/>
    <n v="12.8325"/>
    <n v="90.18"/>
    <n v="23.3325"/>
  </r>
  <r>
    <s v="12:22:07"/>
    <s v="549.,/.28279"/>
    <m/>
    <x v="1"/>
    <s v="COD"/>
    <s v="COMPLETED"/>
    <x v="6"/>
    <s v="13:57:53"/>
    <x v="3"/>
    <s v="SURQUILLO"/>
    <s v="MIRAFLORES"/>
    <s v="Motocicleta"/>
    <x v="877"/>
    <n v="1.6900000000000004"/>
    <n v="3.75"/>
    <n v="4.5"/>
    <n v="0.55000000000000004"/>
    <n v="16.875"/>
    <n v="0.92950000000000033"/>
    <n v="191.81"/>
    <n v="17.804500000000001"/>
  </r>
  <r>
    <s v="12:24:00"/>
    <s v="294,)*2+776"/>
    <m/>
    <x v="1"/>
    <s v="COD"/>
    <s v="COMPLETED"/>
    <x v="6"/>
    <s v="13:02:53"/>
    <x v="3"/>
    <s v="SURQUILLO"/>
    <s v="SANTIAGO DE SURCO"/>
    <s v="Motocicleta"/>
    <x v="1135"/>
    <n v="3.95"/>
    <n v="3.75"/>
    <n v="4.5"/>
    <n v="0.55000000000000004"/>
    <n v="16.875"/>
    <n v="2.1725000000000003"/>
    <n v="157.94"/>
    <n v="19.047499999999999"/>
  </r>
  <r>
    <s v="12:29:18"/>
    <s v="359(+.(11837"/>
    <s v="S"/>
    <x v="1"/>
    <s v="CCD"/>
    <s v="COMPLETED"/>
    <x v="6"/>
    <s v="13:31:57"/>
    <x v="3"/>
    <s v="LIMA"/>
    <s v="BRENA"/>
    <s v="Motocicleta"/>
    <x v="0"/>
    <n v="12.66"/>
    <n v="3.75"/>
    <n v="4.5"/>
    <n v="0.55000000000000004"/>
    <n v="16.875"/>
    <n v="6.963000000000001"/>
    <n v="16.829999999999998"/>
    <n v="23.838000000000001"/>
  </r>
  <r>
    <s v="12:30:32"/>
    <s v="556,(//(7293"/>
    <s v="S"/>
    <x v="1"/>
    <s v="PAY"/>
    <s v="COMPLETED"/>
    <x v="6"/>
    <s v="12:38:09"/>
    <x v="7"/>
    <s v="INDEPENDENCIA"/>
    <s v="SAN MARTIN DE PORRES"/>
    <s v="Motocicleta"/>
    <x v="1315"/>
    <n v="8.08"/>
    <n v="3.75"/>
    <n v="4.5"/>
    <n v="0.55000000000000004"/>
    <n v="16.875"/>
    <n v="4.4440000000000008"/>
    <n v="213.16"/>
    <n v="21.319000000000003"/>
  </r>
  <r>
    <s v="12:36:54"/>
    <s v="121)**++2665"/>
    <s v="S"/>
    <x v="1"/>
    <s v="PAY"/>
    <s v="COMPLETED"/>
    <x v="6"/>
    <s v="13:56:06"/>
    <x v="3"/>
    <s v="LA MOLINA"/>
    <s v="SAN BORJA"/>
    <s v="Motocicleta"/>
    <x v="311"/>
    <n v="0.18999999999999995"/>
    <n v="3.75"/>
    <n v="4.5"/>
    <n v="0.55000000000000004"/>
    <n v="16.875"/>
    <n v="0.10449999999999998"/>
    <n v="99.25"/>
    <n v="16.979500000000002"/>
  </r>
  <r>
    <s v="12:37:33"/>
    <s v="3151*))0948"/>
    <s v="S"/>
    <x v="1"/>
    <s v="PAY"/>
    <s v="COMPLETED"/>
    <x v="6"/>
    <s v="14:34:57"/>
    <x v="9"/>
    <s v="LA MOLINA"/>
    <s v="SAN BORJA"/>
    <s v="Motocicleta"/>
    <x v="390"/>
    <n v="9.36"/>
    <n v="3.75"/>
    <n v="4.5"/>
    <n v="0.55000000000000004"/>
    <n v="16.875"/>
    <n v="5.1479999999999997"/>
    <n v="240.02"/>
    <n v="22.023"/>
  </r>
  <r>
    <s v="12:41:14"/>
    <s v="854,0*,(6994"/>
    <s v="S"/>
    <x v="1"/>
    <s v="COD"/>
    <s v="WAITING"/>
    <x v="6"/>
    <s v="13:22:14"/>
    <x v="3"/>
    <s v="LA VICTORIA"/>
    <s v="LIMA"/>
    <s v="Motocicleta"/>
    <x v="1164"/>
    <n v="16.43"/>
    <n v="3.75"/>
    <n v="4.5"/>
    <n v="0.55000000000000004"/>
    <n v="16.875"/>
    <n v="9.0365000000000002"/>
    <n v="32.08"/>
    <n v="25.9115"/>
  </r>
  <r>
    <s v="12:41:14"/>
    <s v="168*2.*,1996"/>
    <s v="S"/>
    <x v="1"/>
    <s v="COD"/>
    <s v="WAITING"/>
    <x v="6"/>
    <s v="13:22:14"/>
    <x v="3"/>
    <s v="LA VICTORIA"/>
    <s v="LIMA"/>
    <s v="Motocicleta"/>
    <x v="201"/>
    <n v="14.8"/>
    <n v="3.75"/>
    <n v="4.5"/>
    <n v="0.55000000000000004"/>
    <n v="16.875"/>
    <n v="8.14"/>
    <n v="207.14"/>
    <n v="25.015000000000001"/>
  </r>
  <r>
    <s v="12:45:11"/>
    <s v="678+.+-)1335"/>
    <s v="S"/>
    <x v="1"/>
    <s v="CCD"/>
    <s v="COMPLETED"/>
    <x v="6"/>
    <s v="14:24:34"/>
    <x v="9"/>
    <s v="SAN ISIDRO"/>
    <s v="SAN ISIDRO"/>
    <s v="Motocicleta"/>
    <x v="1824"/>
    <n v="11.73"/>
    <n v="3.75"/>
    <n v="4.5"/>
    <n v="0.55000000000000004"/>
    <n v="16.875"/>
    <n v="6.4515000000000011"/>
    <n v="195.21"/>
    <n v="23.326500000000003"/>
  </r>
  <r>
    <s v="12:45:35"/>
    <s v="461)//0(3514"/>
    <s v="S"/>
    <x v="3"/>
    <s v="PAY"/>
    <s v="COMPLETED"/>
    <x v="6"/>
    <s v="14:42:01"/>
    <x v="9"/>
    <s v="SURQUILLO"/>
    <s v="LINCE"/>
    <s v="Motocicleta"/>
    <x v="364"/>
    <n v="9.84"/>
    <n v="3"/>
    <n v="3.5"/>
    <n v="0.75"/>
    <n v="10.5"/>
    <n v="7.38"/>
    <n v="87.31"/>
    <n v="17.88"/>
  </r>
  <r>
    <s v="12:45:53"/>
    <s v="581.(1.*7608"/>
    <m/>
    <x v="1"/>
    <s v="COD"/>
    <s v="COMPLETED"/>
    <x v="6"/>
    <s v="14:09:21"/>
    <x v="9"/>
    <s v="SURQUILLO"/>
    <s v="SAN BORJA"/>
    <s v="Motocicleta"/>
    <x v="1845"/>
    <n v="5.76"/>
    <n v="3.75"/>
    <n v="4.5"/>
    <n v="0.55000000000000004"/>
    <n v="16.875"/>
    <n v="3.1680000000000001"/>
    <n v="90.62"/>
    <n v="20.042999999999999"/>
  </r>
  <r>
    <s v="12:46:17"/>
    <s v="5930/((,6915"/>
    <s v="S"/>
    <x v="3"/>
    <s v="PAY"/>
    <s v="COMPLETED"/>
    <x v="6"/>
    <s v="14:07:35"/>
    <x v="9"/>
    <s v="SURQUILLO"/>
    <s v="SANTIAGO DE SURCO"/>
    <s v="Motocicleta"/>
    <x v="848"/>
    <n v="12.12"/>
    <n v="3"/>
    <n v="3.5"/>
    <n v="0.75"/>
    <n v="10.5"/>
    <n v="9.09"/>
    <n v="217.01"/>
    <n v="19.59"/>
  </r>
  <r>
    <s v="12:48:31"/>
    <s v="475+/-//928"/>
    <s v="S"/>
    <x v="1"/>
    <s v="PAY"/>
    <s v="COMPLETED"/>
    <x v="6"/>
    <s v="16:27:19"/>
    <x v="2"/>
    <s v="INDEPENDENCIA"/>
    <s v="LIMA"/>
    <s v="Motocicleta"/>
    <x v="330"/>
    <n v="12.739999999999998"/>
    <n v="3.75"/>
    <n v="4.5"/>
    <n v="0.55000000000000004"/>
    <n v="16.875"/>
    <n v="7.0069999999999997"/>
    <n v="155.05000000000001"/>
    <n v="23.881999999999998"/>
  </r>
  <r>
    <s v="12:49:31"/>
    <s v="605(2/,.8409"/>
    <s v="S"/>
    <x v="3"/>
    <s v="PAY"/>
    <s v="COMPLETED"/>
    <x v="6"/>
    <s v="13:04:54"/>
    <x v="3"/>
    <s v="LIMA"/>
    <s v="SANTIAGO DE SURCO"/>
    <s v="Motocicleta"/>
    <x v="1797"/>
    <n v="0"/>
    <n v="3"/>
    <n v="3.5"/>
    <n v="0.75"/>
    <n v="4.0249999999999995"/>
    <n v="0"/>
    <n v="73.040000000000006"/>
    <n v="4.0249999999999995"/>
  </r>
  <r>
    <s v="12:49:49"/>
    <s v="953,+).-4087"/>
    <m/>
    <x v="1"/>
    <s v="COD"/>
    <s v="COMPLETED"/>
    <x v="6"/>
    <s v="13:24:08"/>
    <x v="3"/>
    <s v="SURQUILLO"/>
    <s v="SAN ISIDRO"/>
    <s v="Motocicleta"/>
    <x v="588"/>
    <n v="13.09"/>
    <n v="3.75"/>
    <n v="4.5"/>
    <n v="0.55000000000000004"/>
    <n v="16.875"/>
    <n v="7.1995000000000005"/>
    <n v="16.670000000000002"/>
    <n v="24.0745"/>
  </r>
  <r>
    <s v="12:53:23"/>
    <s v="642.+).3007"/>
    <s v="S"/>
    <x v="3"/>
    <s v="PAY"/>
    <s v="COMPLETED"/>
    <x v="6"/>
    <s v="13:37:15"/>
    <x v="3"/>
    <s v="LIMA"/>
    <s v="SAN ISIDRO"/>
    <s v="Motocicleta"/>
    <x v="1190"/>
    <n v="0.31999999999999984"/>
    <n v="3"/>
    <n v="3.5"/>
    <n v="0.75"/>
    <n v="10.5"/>
    <n v="0.23999999999999988"/>
    <n v="187.6"/>
    <n v="10.74"/>
  </r>
  <r>
    <s v="12:54:03"/>
    <s v="123/(.008761"/>
    <s v="S"/>
    <x v="1"/>
    <s v="PAY"/>
    <s v="COMPLETED"/>
    <x v="6"/>
    <s v="13:43:52"/>
    <x v="3"/>
    <s v="LA MOLINA"/>
    <s v="LA VICTORIA"/>
    <s v="Motocicleta"/>
    <x v="45"/>
    <n v="7.34"/>
    <n v="3.75"/>
    <n v="4.5"/>
    <n v="0.55000000000000004"/>
    <n v="16.875"/>
    <n v="4.0369999999999999"/>
    <n v="32.44"/>
    <n v="20.911999999999999"/>
  </r>
  <r>
    <s v="13:02:01"/>
    <s v="725/)//(3906"/>
    <s v="S"/>
    <x v="1"/>
    <s v="PAY"/>
    <s v="COMPLETED"/>
    <x v="6"/>
    <s v="16:25:29"/>
    <x v="2"/>
    <s v="LIMA"/>
    <s v="SAN JUAN DE LURIGANCHO"/>
    <s v="Motocicleta"/>
    <x v="1084"/>
    <n v="4.26"/>
    <n v="3.75"/>
    <n v="4.5"/>
    <n v="0.55000000000000004"/>
    <n v="16.875"/>
    <n v="2.343"/>
    <n v="28.85"/>
    <n v="19.218"/>
  </r>
  <r>
    <s v="13:11:20"/>
    <s v="6862-10(5250"/>
    <s v="S"/>
    <x v="1"/>
    <s v="CCD"/>
    <s v="COMPLETED"/>
    <x v="6"/>
    <s v="14:19:00"/>
    <x v="9"/>
    <s v="MIRAFLORES"/>
    <s v="SANTIAGO DE SURCO"/>
    <s v="Motocicleta"/>
    <x v="901"/>
    <n v="5.91"/>
    <n v="3.75"/>
    <n v="4.5"/>
    <n v="0.55000000000000004"/>
    <n v="16.875"/>
    <n v="3.2505000000000002"/>
    <n v="83.8"/>
    <n v="20.125499999999999"/>
  </r>
  <r>
    <s v="13:15:06"/>
    <s v="62(0***4071"/>
    <m/>
    <x v="1"/>
    <s v="COD"/>
    <s v="COMPLETED"/>
    <x v="6"/>
    <s v="13:37:38"/>
    <x v="3"/>
    <s v="SURQUILLO"/>
    <s v="SAN ISIDRO"/>
    <s v="Motocicleta"/>
    <x v="1689"/>
    <n v="0.58999999999999986"/>
    <n v="3.75"/>
    <n v="4.5"/>
    <n v="0.55000000000000004"/>
    <n v="16.875"/>
    <n v="0.32449999999999996"/>
    <n v="86.19"/>
    <n v="17.1995"/>
  </r>
  <r>
    <s v="13:17:58"/>
    <s v="959(+-/14456"/>
    <m/>
    <x v="1"/>
    <s v="COD"/>
    <s v="COMPLETED"/>
    <x v="6"/>
    <s v="16:37:03"/>
    <x v="2"/>
    <s v="SURQUILLO"/>
    <s v="SAN BORJA"/>
    <s v="Motocicleta"/>
    <x v="1699"/>
    <n v="14.600000000000001"/>
    <n v="3.75"/>
    <n v="4.5"/>
    <n v="0.55000000000000004"/>
    <n v="16.875"/>
    <n v="8.0300000000000011"/>
    <n v="59.16"/>
    <n v="24.905000000000001"/>
  </r>
  <r>
    <s v="13:18:52"/>
    <s v="17112*0+4432"/>
    <s v="S"/>
    <x v="1"/>
    <s v="PAY"/>
    <s v="COMPLETED"/>
    <x v="6"/>
    <s v="14:08:24"/>
    <x v="9"/>
    <s v="SAN JUAN DE LURIGANCHO"/>
    <s v="SAN JUAN DE LURIGANCHO"/>
    <s v="Motocicleta"/>
    <x v="1031"/>
    <n v="0"/>
    <n v="3.75"/>
    <n v="4.5"/>
    <n v="0.55000000000000004"/>
    <n v="16.2"/>
    <n v="0"/>
    <n v="18.399999999999999"/>
    <n v="16.2"/>
  </r>
  <r>
    <s v="13:24:52"/>
    <s v="226*)),24777"/>
    <s v="S"/>
    <x v="1"/>
    <s v="PAY"/>
    <s v="COMPLETED"/>
    <x v="6"/>
    <s v="17:24:36"/>
    <x v="13"/>
    <s v="SAN JUAN DE LURIGANCHO"/>
    <s v="INDEPENDENCIA"/>
    <s v="Motocicleta"/>
    <x v="1724"/>
    <n v="6.41"/>
    <n v="3.75"/>
    <n v="4.5"/>
    <n v="0.55000000000000004"/>
    <n v="16.875"/>
    <n v="3.5255000000000005"/>
    <n v="230.39"/>
    <n v="20.400500000000001"/>
  </r>
  <r>
    <s v="13:25:14"/>
    <s v="727*,+)21661"/>
    <s v="S"/>
    <x v="1"/>
    <s v="PAY"/>
    <s v="COMPLETED"/>
    <x v="6"/>
    <s v="16:05:17"/>
    <x v="2"/>
    <s v="LIMA"/>
    <s v="SAN MIGUEL"/>
    <s v="Motocicleta"/>
    <x v="769"/>
    <n v="10.9"/>
    <n v="3.75"/>
    <n v="4.5"/>
    <n v="0.55000000000000004"/>
    <n v="16.875"/>
    <n v="5.995000000000001"/>
    <n v="174.57"/>
    <n v="22.87"/>
  </r>
  <r>
    <s v="13:26:34"/>
    <s v="256*2-*(8695"/>
    <s v="S"/>
    <x v="1"/>
    <s v="PAY"/>
    <s v="COMPLETED"/>
    <x v="6"/>
    <s v="14:08:41"/>
    <x v="9"/>
    <s v="LA MOLINA"/>
    <s v="SANTA ANITA"/>
    <s v="Motocicleta"/>
    <x v="865"/>
    <n v="12.15"/>
    <n v="3.75"/>
    <n v="4.5"/>
    <n v="0.55000000000000004"/>
    <n v="16.875"/>
    <n v="6.682500000000001"/>
    <n v="167.91"/>
    <n v="23.557500000000001"/>
  </r>
  <r>
    <s v="13:26:48"/>
    <s v="307/(1*+718"/>
    <m/>
    <x v="1"/>
    <s v="COD"/>
    <s v="COMPLETED"/>
    <x v="6"/>
    <s v="13:49:32"/>
    <x v="3"/>
    <s v="SURQUILLO"/>
    <s v="SAN BORJA"/>
    <s v="Motocicleta"/>
    <x v="976"/>
    <n v="0"/>
    <n v="3.75"/>
    <n v="4.5"/>
    <n v="0.55000000000000004"/>
    <n v="13.86"/>
    <n v="0"/>
    <n v="103.3"/>
    <n v="13.86"/>
  </r>
  <r>
    <s v="13:28:09"/>
    <s v="37120++25022"/>
    <s v="S"/>
    <x v="1"/>
    <s v="PAY"/>
    <s v="COMPLETED"/>
    <x v="6"/>
    <s v="14:30:28"/>
    <x v="9"/>
    <s v="LIMA"/>
    <s v="SURQUILLO"/>
    <s v="Motocicleta"/>
    <x v="1846"/>
    <n v="0"/>
    <n v="3.75"/>
    <n v="4.5"/>
    <n v="0.55000000000000004"/>
    <n v="6.8849999999999998"/>
    <n v="0"/>
    <n v="150.91999999999999"/>
    <n v="6.8849999999999998"/>
  </r>
  <r>
    <s v="13:28:45"/>
    <s v="858+1,1+4590"/>
    <s v="S"/>
    <x v="1"/>
    <s v="COD"/>
    <s v="COMPLETED"/>
    <x v="6"/>
    <s v="17:29:06"/>
    <x v="13"/>
    <s v="SAN ISIDRO"/>
    <s v="SAN MARTIN DE PORRES"/>
    <s v="Motocicleta"/>
    <x v="184"/>
    <n v="0"/>
    <n v="3.75"/>
    <n v="4.5"/>
    <n v="0.55000000000000004"/>
    <n v="11.114999999999998"/>
    <n v="0"/>
    <n v="40.340000000000003"/>
    <n v="11.114999999999998"/>
  </r>
  <r>
    <s v="13:37:49"/>
    <s v="481(+(/*5860"/>
    <s v="S"/>
    <x v="3"/>
    <s v="PAY"/>
    <s v="COMPLETED"/>
    <x v="6"/>
    <s v="14:26:45"/>
    <x v="9"/>
    <s v="SURQUILLO"/>
    <s v="SAN ISIDRO"/>
    <s v="Motocicleta"/>
    <x v="1703"/>
    <n v="0"/>
    <n v="3"/>
    <n v="3.5"/>
    <n v="0.75"/>
    <n v="5.53"/>
    <n v="0"/>
    <n v="212.99"/>
    <n v="5.53"/>
  </r>
  <r>
    <s v="13:40:16"/>
    <s v="60)0,)-2105"/>
    <s v="S"/>
    <x v="3"/>
    <s v="PAY"/>
    <s v="COMPLETED"/>
    <x v="6"/>
    <s v="14:51:36"/>
    <x v="9"/>
    <s v="LIMA"/>
    <s v="MAGDALENA DEL MAR"/>
    <s v="Motocicleta"/>
    <x v="162"/>
    <n v="16.96"/>
    <n v="3"/>
    <n v="3.5"/>
    <n v="0.75"/>
    <n v="10.5"/>
    <n v="12.72"/>
    <n v="62.87"/>
    <n v="23.22"/>
  </r>
  <r>
    <s v="13:42:07"/>
    <s v="463-),-(4880"/>
    <s v="S"/>
    <x v="1"/>
    <s v="CCD"/>
    <s v="FAILED"/>
    <x v="6"/>
    <s v="15:04:22"/>
    <x v="11"/>
    <s v="SAN JUAN DE MIRAFLORES"/>
    <s v="VILLA EL SALVADOR"/>
    <s v="Motocicleta"/>
    <x v="390"/>
    <n v="9.36"/>
    <n v="3.75"/>
    <n v="4.5"/>
    <n v="0.55000000000000004"/>
    <n v="16.875"/>
    <n v="5.1479999999999997"/>
    <n v="120.2"/>
    <n v="22.023"/>
  </r>
  <r>
    <s v="13:45:49"/>
    <s v="845+++-27977"/>
    <s v="S"/>
    <x v="1"/>
    <s v="PAY"/>
    <s v="COMPLETED"/>
    <x v="6"/>
    <s v="15:29:46"/>
    <x v="11"/>
    <s v="LA MOLINA"/>
    <s v="LA MOLINA"/>
    <s v="Motocicleta"/>
    <x v="1847"/>
    <n v="16.690000000000001"/>
    <n v="3.75"/>
    <n v="4.5"/>
    <n v="0.55000000000000004"/>
    <n v="16.875"/>
    <n v="9.1795000000000009"/>
    <n v="61.39"/>
    <n v="26.054500000000001"/>
  </r>
  <r>
    <s v="13:46:34"/>
    <s v="4182.*/27358"/>
    <s v="S"/>
    <x v="1"/>
    <s v="COD"/>
    <s v="FAILED"/>
    <x v="6"/>
    <s v="15:46:27"/>
    <x v="11"/>
    <s v="BELLAVISTA"/>
    <s v="BELLAVISTA"/>
    <s v="Motocicleta"/>
    <x v="256"/>
    <n v="12.52"/>
    <n v="3.75"/>
    <n v="4.5"/>
    <n v="0.55000000000000004"/>
    <n v="16.875"/>
    <n v="6.8860000000000001"/>
    <n v="194.32"/>
    <n v="23.760999999999999"/>
  </r>
  <r>
    <s v="13:46:34"/>
    <s v="640+))2)9034"/>
    <s v="S"/>
    <x v="1"/>
    <s v="COD"/>
    <s v="FAILED"/>
    <x v="6"/>
    <s v="15:46:25"/>
    <x v="11"/>
    <s v="BELLAVISTA"/>
    <s v="BELLAVISTA"/>
    <s v="Motocicleta"/>
    <x v="1353"/>
    <n v="11.54"/>
    <n v="3.75"/>
    <n v="4.5"/>
    <n v="0.55000000000000004"/>
    <n v="16.875"/>
    <n v="6.3470000000000004"/>
    <n v="193.13"/>
    <n v="23.222000000000001"/>
  </r>
  <r>
    <s v="13:46:57"/>
    <s v="4441+.027763"/>
    <s v="S"/>
    <x v="3"/>
    <s v="PAY"/>
    <s v="COMPLETED"/>
    <x v="6"/>
    <s v="15:21:14"/>
    <x v="11"/>
    <s v="LIMA"/>
    <s v="JESUS MARIA"/>
    <s v="Motocicleta"/>
    <x v="820"/>
    <n v="9.8800000000000008"/>
    <n v="3"/>
    <n v="3.5"/>
    <n v="0.75"/>
    <n v="10.5"/>
    <n v="7.41"/>
    <n v="53.28"/>
    <n v="17.91"/>
  </r>
  <r>
    <s v="13:49:10"/>
    <s v="568***.2375"/>
    <s v="S"/>
    <x v="2"/>
    <s v="PAY"/>
    <s v="COMPLETED"/>
    <x v="13"/>
    <s v="16:00:25"/>
    <x v="2"/>
    <s v="SURQUILLO"/>
    <s v="SANTIAGO DE SURCO"/>
    <s v="Motocicleta"/>
    <x v="316"/>
    <n v="0"/>
    <n v="12"/>
    <n v="8"/>
    <n v="2.65"/>
    <n v="47.6"/>
    <n v="0"/>
    <n v="183.68"/>
    <n v="47.6"/>
  </r>
  <r>
    <s v="13:51:02"/>
    <s v="58(,1,/1390"/>
    <s v="S"/>
    <x v="3"/>
    <s v="PAY"/>
    <s v="WAITING"/>
    <x v="6"/>
    <s v="16:56:05"/>
    <x v="2"/>
    <s v="SURQUILLO"/>
    <s v="LA VICTORIA"/>
    <s v="Motocicleta"/>
    <x v="956"/>
    <n v="4.7300000000000004"/>
    <n v="3"/>
    <n v="3.5"/>
    <n v="0.75"/>
    <n v="10.5"/>
    <n v="3.5475000000000003"/>
    <n v="104.17"/>
    <n v="14.047499999999999"/>
  </r>
  <r>
    <s v="13:52:08"/>
    <s v="942.1/*,1411"/>
    <s v="S"/>
    <x v="3"/>
    <s v="PAY"/>
    <s v="COMPLETED"/>
    <x v="6"/>
    <s v="18:05:12"/>
    <x v="6"/>
    <s v="SURQUILLO"/>
    <s v="SANTIAGO DE SURCO"/>
    <s v="Motocicleta"/>
    <x v="864"/>
    <n v="17.97"/>
    <n v="3"/>
    <n v="3.5"/>
    <n v="0.75"/>
    <n v="10.5"/>
    <n v="13.477499999999999"/>
    <n v="76.08"/>
    <n v="23.977499999999999"/>
  </r>
  <r>
    <s v="13:52:27"/>
    <s v="268.*--03810"/>
    <m/>
    <x v="1"/>
    <s v="COD"/>
    <s v="COMPLETED"/>
    <x v="6"/>
    <s v="14:42:51"/>
    <x v="9"/>
    <s v="SURQUILLO"/>
    <s v="SAN BORJA"/>
    <s v="Motocicleta"/>
    <x v="1325"/>
    <n v="0"/>
    <n v="3.75"/>
    <n v="4.5"/>
    <n v="0.55000000000000004"/>
    <n v="13.635"/>
    <n v="0"/>
    <n v="216.24"/>
    <n v="13.635"/>
  </r>
  <r>
    <s v="13:52:38"/>
    <s v="492)),+)1938"/>
    <s v="S"/>
    <x v="1"/>
    <s v="CCD"/>
    <s v="COMPLETED"/>
    <x v="6"/>
    <s v="15:59:17"/>
    <x v="11"/>
    <s v="LIMA"/>
    <s v="CALLAO"/>
    <s v="Motocicleta"/>
    <x v="818"/>
    <n v="16.34"/>
    <n v="3.75"/>
    <n v="4.5"/>
    <n v="0.55000000000000004"/>
    <n v="16.875"/>
    <n v="8.9870000000000001"/>
    <n v="175.12"/>
    <n v="25.862000000000002"/>
  </r>
  <r>
    <s v="13:53:10"/>
    <s v="621*/.0+1035"/>
    <s v="S"/>
    <x v="1"/>
    <s v="PAY"/>
    <s v="FAILED"/>
    <x v="6"/>
    <s v="15:10:28"/>
    <x v="11"/>
    <s v="CALLAO"/>
    <s v="SAN MARTIN DE PORRES"/>
    <s v="Motocicleta"/>
    <x v="1108"/>
    <n v="15.649999999999999"/>
    <n v="3.75"/>
    <n v="4.5"/>
    <n v="0.55000000000000004"/>
    <n v="16.875"/>
    <n v="8.6074999999999999"/>
    <n v="148.51"/>
    <n v="25.482500000000002"/>
  </r>
  <r>
    <s v="13:53:10"/>
    <s v="5071+,)-8684"/>
    <s v="S"/>
    <x v="1"/>
    <s v="PAY"/>
    <s v="COMPLETED"/>
    <x v="6"/>
    <s v="19:05:03"/>
    <x v="0"/>
    <s v="CALLAO"/>
    <s v="SAN MARTIN DE PORRES"/>
    <s v="Motocicleta"/>
    <x v="851"/>
    <n v="1.54"/>
    <n v="3.75"/>
    <n v="4.5"/>
    <n v="0.55000000000000004"/>
    <n v="16.875"/>
    <n v="0.84700000000000009"/>
    <n v="42.82"/>
    <n v="17.722000000000001"/>
  </r>
  <r>
    <s v="13:53:49"/>
    <s v="363/2.*02352"/>
    <s v="S"/>
    <x v="1"/>
    <s v="PAY"/>
    <s v="COMPLETED"/>
    <x v="6"/>
    <s v="15:08:37"/>
    <x v="11"/>
    <s v="LIMA"/>
    <s v="LIMA"/>
    <s v="Motocicleta"/>
    <x v="1240"/>
    <n v="16.72"/>
    <n v="3.75"/>
    <n v="4.5"/>
    <n v="0.55000000000000004"/>
    <n v="16.875"/>
    <n v="9.1959999999999997"/>
    <n v="32.119999999999997"/>
    <n v="26.070999999999998"/>
  </r>
  <r>
    <s v="13:54:10"/>
    <s v="1120(0,.9545"/>
    <s v="S"/>
    <x v="1"/>
    <s v="COD"/>
    <s v="COMPLETED"/>
    <x v="6"/>
    <s v="17:06:58"/>
    <x v="13"/>
    <s v="SAN BORJA"/>
    <s v="SANTIAGO DE SURCO"/>
    <s v="Motocicleta"/>
    <x v="1640"/>
    <n v="0"/>
    <n v="3.75"/>
    <n v="4.5"/>
    <n v="0.55000000000000004"/>
    <n v="12.959999999999999"/>
    <n v="0"/>
    <n v="179.59"/>
    <n v="12.959999999999999"/>
  </r>
  <r>
    <s v="13:54:10"/>
    <s v="663++2//6750"/>
    <s v="S"/>
    <x v="1"/>
    <s v="COD"/>
    <s v="COMPLETED"/>
    <x v="6"/>
    <s v="17:05:38"/>
    <x v="13"/>
    <s v="SAN BORJA"/>
    <s v="SANTIAGO DE SURCO"/>
    <s v="Motocicleta"/>
    <x v="1493"/>
    <n v="13.23"/>
    <n v="3.75"/>
    <n v="4.5"/>
    <n v="0.55000000000000004"/>
    <n v="16.875"/>
    <n v="7.2765000000000004"/>
    <n v="131.11000000000001"/>
    <n v="24.151499999999999"/>
  </r>
  <r>
    <s v="13:54:28"/>
    <s v="598*0.+-3754"/>
    <s v="M"/>
    <x v="0"/>
    <s v="PAY"/>
    <s v="COMPLETED"/>
    <x v="6"/>
    <s v="15:20:04"/>
    <x v="11"/>
    <s v="SURQUILLO"/>
    <s v="JESUS MARIA"/>
    <s v="Motocicleta"/>
    <x v="607"/>
    <n v="14.370000000000001"/>
    <n v="2.5"/>
    <n v="3"/>
    <n v="1.2"/>
    <n v="7.5"/>
    <n v="17.244"/>
    <n v="152.43"/>
    <n v="24.744"/>
  </r>
  <r>
    <s v="13:57:14"/>
    <s v="968/2.1.7104"/>
    <s v="S"/>
    <x v="1"/>
    <s v="COD"/>
    <s v="COMPLETED"/>
    <x v="6"/>
    <s v="16:52:18"/>
    <x v="2"/>
    <s v="SAN JUAN DE LURIGANCHO"/>
    <s v="SAN JUAN DE LURIGANCHO"/>
    <s v="Motocicleta"/>
    <x v="821"/>
    <n v="0"/>
    <n v="3.75"/>
    <n v="4.5"/>
    <n v="0.55000000000000004"/>
    <n v="14.895"/>
    <n v="0"/>
    <n v="8.8800000000000008"/>
    <n v="14.895"/>
  </r>
  <r>
    <s v="13:57:39"/>
    <s v="927.2*,)5685"/>
    <s v="S"/>
    <x v="1"/>
    <s v="PAY"/>
    <s v="COMPLETED"/>
    <x v="6"/>
    <s v="16:15:59"/>
    <x v="2"/>
    <s v="SANTA ANITA"/>
    <s v="SANTIAGO DE SURCO"/>
    <s v="Motocicleta"/>
    <x v="40"/>
    <n v="0"/>
    <n v="3.75"/>
    <n v="4.5"/>
    <n v="0.55000000000000004"/>
    <n v="7.0200000000000005"/>
    <n v="0"/>
    <n v="11.3"/>
    <n v="7.0200000000000005"/>
  </r>
  <r>
    <s v="13:57:50"/>
    <s v="5090+,,25093"/>
    <s v="S"/>
    <x v="3"/>
    <s v="PAY"/>
    <s v="COMPLETED"/>
    <x v="6"/>
    <s v="18:02:56"/>
    <x v="6"/>
    <s v="LIMA"/>
    <s v="LINCE"/>
    <s v="Motocicleta"/>
    <x v="1465"/>
    <n v="11.91"/>
    <n v="3"/>
    <n v="3.5"/>
    <n v="0.75"/>
    <n v="10.5"/>
    <n v="8.932500000000001"/>
    <n v="36.9"/>
    <n v="19.432500000000001"/>
  </r>
  <r>
    <s v="14:02:38"/>
    <s v="747)2.)*4588"/>
    <s v="S"/>
    <x v="1"/>
    <s v="PAY"/>
    <s v="COMPLETED"/>
    <x v="6"/>
    <s v="15:15:02"/>
    <x v="11"/>
    <s v="ATE"/>
    <s v="ATE"/>
    <s v="Motocicleta"/>
    <x v="1749"/>
    <n v="0.57000000000000028"/>
    <n v="3.75"/>
    <n v="4.5"/>
    <n v="0.55000000000000004"/>
    <n v="16.875"/>
    <n v="0.31350000000000017"/>
    <n v="235.8"/>
    <n v="17.188500000000001"/>
  </r>
  <r>
    <s v="14:02:55"/>
    <s v="99/(1/23226"/>
    <s v="S"/>
    <x v="0"/>
    <s v="PAY"/>
    <s v="COMPLETED"/>
    <x v="6"/>
    <s v="15:11:50"/>
    <x v="11"/>
    <s v="SURQUILLO"/>
    <s v="SANTIAGO DE SURCO"/>
    <s v="Motocicleta"/>
    <x v="670"/>
    <n v="7.4"/>
    <n v="2.5"/>
    <n v="3"/>
    <n v="1.2"/>
    <n v="7.5"/>
    <n v="8.8800000000000008"/>
    <n v="57.12"/>
    <n v="16.380000000000003"/>
  </r>
  <r>
    <s v="14:04:16"/>
    <s v="860***0.2143"/>
    <s v="S"/>
    <x v="1"/>
    <s v="COD"/>
    <s v="COMPLETED"/>
    <x v="6"/>
    <s v="15:50:28"/>
    <x v="11"/>
    <s v="VILLA EL SALVADOR"/>
    <s v="VILLA MARIA DEL TRIUNFO"/>
    <s v="Motocicleta"/>
    <x v="1416"/>
    <n v="8.0500000000000007"/>
    <n v="3.75"/>
    <n v="4.5"/>
    <n v="0.55000000000000004"/>
    <n v="16.875"/>
    <n v="4.4275000000000011"/>
    <n v="4.25"/>
    <n v="21.302500000000002"/>
  </r>
  <r>
    <s v="14:04:42"/>
    <s v="3760++))777"/>
    <m/>
    <x v="1"/>
    <s v="COD"/>
    <s v="COMPLETED"/>
    <x v="6"/>
    <s v="17:12:31"/>
    <x v="13"/>
    <s v="SURQUILLO"/>
    <s v="MIRAFLORES"/>
    <s v="Motocicleta"/>
    <x v="902"/>
    <n v="4.9999999999999822E-2"/>
    <n v="3.75"/>
    <n v="4.5"/>
    <n v="0.55000000000000004"/>
    <n v="16.875"/>
    <n v="2.7499999999999903E-2"/>
    <n v="21.29"/>
    <n v="16.9025"/>
  </r>
  <r>
    <s v="14:05:14"/>
    <s v="8992,02-2043"/>
    <s v="S"/>
    <x v="1"/>
    <s v="COD"/>
    <s v="FAILED"/>
    <x v="6"/>
    <s v="16:32:57"/>
    <x v="2"/>
    <s v="SAN ISIDRO"/>
    <s v="SAN ISIDRO"/>
    <s v="Motocicleta"/>
    <x v="1848"/>
    <n v="0"/>
    <n v="3.75"/>
    <n v="4.5"/>
    <n v="0.55000000000000004"/>
    <n v="12.915000000000001"/>
    <n v="0"/>
    <n v="81.150000000000006"/>
    <n v="12.915000000000001"/>
  </r>
  <r>
    <s v="14:06:13"/>
    <s v="716+.12,9632"/>
    <s v="S"/>
    <x v="1"/>
    <s v="COD"/>
    <s v="WAITING"/>
    <x v="6"/>
    <s v="18:17:04"/>
    <x v="6"/>
    <s v="SAN JUAN DE LURIGANCHO"/>
    <s v="SAN JUAN DE LURIGANCHO"/>
    <s v="Motocicleta"/>
    <x v="814"/>
    <n v="0"/>
    <n v="3.75"/>
    <n v="4.5"/>
    <n v="0.55000000000000004"/>
    <n v="4.5449999999999999"/>
    <n v="0"/>
    <n v="208.45"/>
    <n v="4.5449999999999999"/>
  </r>
  <r>
    <s v="14:07:07"/>
    <s v="324+-0/+7331"/>
    <s v="S"/>
    <x v="1"/>
    <s v="COD"/>
    <s v="COMPLETED"/>
    <x v="6"/>
    <s v="15:41:40"/>
    <x v="11"/>
    <s v="LIMA"/>
    <s v="LIMA"/>
    <s v="Motocicleta"/>
    <x v="867"/>
    <n v="0.61000000000000032"/>
    <n v="3.75"/>
    <n v="4.5"/>
    <n v="0.55000000000000004"/>
    <n v="16.875"/>
    <n v="0.33550000000000019"/>
    <n v="192.75"/>
    <n v="17.2105"/>
  </r>
  <r>
    <s v="14:08:03"/>
    <s v="950)).**331"/>
    <s v="S"/>
    <x v="1"/>
    <s v="PAY"/>
    <s v="COMPLETED"/>
    <x v="6"/>
    <s v="14:39:36"/>
    <x v="9"/>
    <s v="LA MOLINA"/>
    <s v="LA VICTORIA"/>
    <s v="Motocicleta"/>
    <x v="1111"/>
    <n v="10.4"/>
    <n v="3.75"/>
    <n v="4.5"/>
    <n v="0.55000000000000004"/>
    <n v="16.875"/>
    <n v="5.7200000000000006"/>
    <n v="225.97"/>
    <n v="22.594999999999999"/>
  </r>
  <r>
    <s v="14:08:51"/>
    <s v="415*.+)/47"/>
    <s v="S"/>
    <x v="1"/>
    <s v="COD"/>
    <s v="COMPLETED"/>
    <x v="6"/>
    <s v="17:01:38"/>
    <x v="13"/>
    <s v="SAN MARTIN DE PORRES"/>
    <s v="COMAS"/>
    <s v="Motocicleta"/>
    <x v="1490"/>
    <n v="0"/>
    <n v="3.75"/>
    <n v="4.5"/>
    <n v="0.55000000000000004"/>
    <n v="8.7750000000000004"/>
    <n v="0"/>
    <n v="217.04"/>
    <n v="8.7750000000000004"/>
  </r>
  <r>
    <s v="14:09:17"/>
    <s v="5831,+0-9951"/>
    <s v="S"/>
    <x v="1"/>
    <s v="COD"/>
    <s v="FAILED"/>
    <x v="6"/>
    <s v="16:52:38"/>
    <x v="2"/>
    <s v="LA VICTORIA"/>
    <s v="LIMA"/>
    <s v="Motocicleta"/>
    <x v="688"/>
    <n v="0"/>
    <n v="3.75"/>
    <n v="4.5"/>
    <n v="0.55000000000000004"/>
    <n v="11.61"/>
    <n v="0"/>
    <n v="80.67"/>
    <n v="11.61"/>
  </r>
  <r>
    <s v="14:09:17"/>
    <s v="836001)+7493"/>
    <s v="S"/>
    <x v="1"/>
    <s v="COD"/>
    <s v="FAILED"/>
    <x v="6"/>
    <s v="16:54:07"/>
    <x v="2"/>
    <s v="LA VICTORIA"/>
    <s v="LIMA"/>
    <s v="Motocicleta"/>
    <x v="1360"/>
    <n v="10.91"/>
    <n v="3.75"/>
    <n v="4.5"/>
    <n v="0.55000000000000004"/>
    <n v="16.875"/>
    <n v="6.0005000000000006"/>
    <n v="195.74"/>
    <n v="22.875500000000002"/>
  </r>
  <r>
    <s v="14:09:19"/>
    <s v="3981--/.7946"/>
    <s v="S"/>
    <x v="0"/>
    <s v="PAY"/>
    <s v="COMPLETED"/>
    <x v="6"/>
    <s v="14:40:12"/>
    <x v="9"/>
    <s v="SURQUILLO"/>
    <s v="SANTIAGO DE SURCO"/>
    <s v="Motocicleta"/>
    <x v="1254"/>
    <n v="6.4700000000000006"/>
    <n v="2.5"/>
    <n v="3"/>
    <n v="1.2"/>
    <n v="7.5"/>
    <n v="7.7640000000000002"/>
    <n v="116.03"/>
    <n v="15.263999999999999"/>
  </r>
  <r>
    <s v="14:10:09"/>
    <s v="338,0(*17673"/>
    <s v="S"/>
    <x v="1"/>
    <s v="PAY"/>
    <s v="COMPLETED"/>
    <x v="6"/>
    <s v="20:15:20"/>
    <x v="12"/>
    <s v="SAN JUAN DE LURIGANCHO"/>
    <s v="SAN JUAN DE LURIGANCHO"/>
    <s v="Motocicleta"/>
    <x v="946"/>
    <n v="9.59"/>
    <n v="3.75"/>
    <n v="4.5"/>
    <n v="0.55000000000000004"/>
    <n v="16.875"/>
    <n v="5.2745000000000006"/>
    <n v="169.71"/>
    <n v="22.1495"/>
  </r>
  <r>
    <s v="14:10:58"/>
    <s v="104-2(,-3615"/>
    <s v="S"/>
    <x v="1"/>
    <s v="PAY"/>
    <s v="COMPLETED"/>
    <x v="6"/>
    <s v="18:02:20"/>
    <x v="6"/>
    <s v="VILLA EL SALVADOR"/>
    <s v="VILLA MARIA DEL TRIUNFO"/>
    <s v="Motocicleta"/>
    <x v="1151"/>
    <n v="5.9399999999999995"/>
    <n v="3.75"/>
    <n v="4.5"/>
    <n v="0.55000000000000004"/>
    <n v="16.875"/>
    <n v="3.2669999999999999"/>
    <n v="212.22"/>
    <n v="20.141999999999999"/>
  </r>
  <r>
    <s v="14:11:15"/>
    <s v="4182,+-*987"/>
    <s v="S"/>
    <x v="1"/>
    <s v="PAY"/>
    <s v="COMPLETED"/>
    <x v="6"/>
    <s v="16:28:03"/>
    <x v="2"/>
    <s v="LA MOLINA"/>
    <s v="SAN LUIS"/>
    <s v="Motocicleta"/>
    <x v="1112"/>
    <n v="0.67999999999999972"/>
    <n v="3.75"/>
    <n v="4.5"/>
    <n v="0.55000000000000004"/>
    <n v="16.875"/>
    <n v="0.37399999999999989"/>
    <n v="228.96"/>
    <n v="17.248999999999999"/>
  </r>
  <r>
    <s v="14:18:41"/>
    <s v="40710*).7915"/>
    <s v="S"/>
    <x v="1"/>
    <s v="PAY"/>
    <s v="COMPLETED"/>
    <x v="6"/>
    <s v="15:23:09"/>
    <x v="11"/>
    <s v="LA VICTORIA"/>
    <s v="JESUS MARIA"/>
    <s v="Motocicleta"/>
    <x v="796"/>
    <n v="15.5"/>
    <n v="3.75"/>
    <n v="4.5"/>
    <n v="0.55000000000000004"/>
    <n v="16.875"/>
    <n v="8.5250000000000004"/>
    <n v="15.44"/>
    <n v="25.4"/>
  </r>
  <r>
    <s v="14:20:20"/>
    <s v="320+,1-(3152"/>
    <s v="S"/>
    <x v="3"/>
    <s v="PAY"/>
    <s v="COMPLETED"/>
    <x v="6"/>
    <s v="14:23:10"/>
    <x v="9"/>
    <s v="LIMA"/>
    <s v="SANTIAGO DE SURCO"/>
    <s v="Motocicleta"/>
    <x v="289"/>
    <n v="14.46"/>
    <n v="3"/>
    <n v="3.5"/>
    <n v="0.75"/>
    <n v="10.5"/>
    <n v="10.845000000000001"/>
    <n v="221.21"/>
    <n v="21.344999999999999"/>
  </r>
  <r>
    <s v="14:21:30"/>
    <s v="54621(/+3631"/>
    <s v="S"/>
    <x v="1"/>
    <s v="PAY"/>
    <s v="COMPLETED"/>
    <x v="6"/>
    <s v="17:30:35"/>
    <x v="13"/>
    <s v="LA VICTORIA"/>
    <s v="LIMA"/>
    <s v="Motocicleta"/>
    <x v="997"/>
    <n v="1.5599999999999996"/>
    <n v="3.75"/>
    <n v="4.5"/>
    <n v="0.55000000000000004"/>
    <n v="16.875"/>
    <n v="0.85799999999999987"/>
    <n v="38.799999999999997"/>
    <n v="17.733000000000001"/>
  </r>
  <r>
    <s v="14:22:03"/>
    <s v="574,.2+01533"/>
    <s v="S"/>
    <x v="1"/>
    <s v="PAY"/>
    <s v="COMPLETED"/>
    <x v="6"/>
    <s v="15:05:47"/>
    <x v="11"/>
    <s v="LIMA"/>
    <s v="LIMA"/>
    <s v="Motocicleta"/>
    <x v="1849"/>
    <n v="4.6899999999999995"/>
    <n v="3.75"/>
    <n v="4.5"/>
    <n v="0.55000000000000004"/>
    <n v="16.875"/>
    <n v="2.5794999999999999"/>
    <n v="149.99"/>
    <n v="19.454499999999999"/>
  </r>
  <r>
    <s v="14:24:17"/>
    <s v="156212-+9795"/>
    <s v="S"/>
    <x v="1"/>
    <s v="PAY"/>
    <s v="COMPLETED"/>
    <x v="6"/>
    <s v="18:53:32"/>
    <x v="6"/>
    <s v="SANTIAGO DE SURCO"/>
    <s v="SAN BORJA"/>
    <s v="Motocicleta"/>
    <x v="1763"/>
    <n v="0"/>
    <n v="3.75"/>
    <n v="4.5"/>
    <n v="0.55000000000000004"/>
    <n v="4.9950000000000001"/>
    <n v="0"/>
    <n v="175.07"/>
    <n v="4.9950000000000001"/>
  </r>
  <r>
    <s v="14:24:22"/>
    <s v="710**-/18808"/>
    <s v="S"/>
    <x v="0"/>
    <s v="PAY"/>
    <s v="COMPLETED"/>
    <x v="6"/>
    <s v="15:24:38"/>
    <x v="11"/>
    <s v="SURQUILLO"/>
    <s v="CALLAO"/>
    <s v="Motocicleta"/>
    <x v="243"/>
    <n v="4.6900000000000004"/>
    <n v="2.5"/>
    <n v="3"/>
    <n v="1.2"/>
    <n v="7.5"/>
    <n v="5.6280000000000001"/>
    <n v="55.21"/>
    <n v="13.128"/>
  </r>
  <r>
    <s v="14:25:03"/>
    <s v="193*+(*.9898"/>
    <s v="S"/>
    <x v="1"/>
    <s v="PAY"/>
    <s v="WAITING"/>
    <x v="6"/>
    <s v="20:10:19"/>
    <x v="12"/>
    <s v="VILLA EL SALVADOR"/>
    <s v="CHORRILLOS"/>
    <s v="Motocicleta"/>
    <x v="815"/>
    <n v="15.48"/>
    <n v="3.75"/>
    <n v="4.5"/>
    <n v="0.55000000000000004"/>
    <n v="16.875"/>
    <n v="8.5140000000000011"/>
    <n v="54.84"/>
    <n v="25.389000000000003"/>
  </r>
  <r>
    <s v="14:26:42"/>
    <s v="643-+.2+7077"/>
    <s v="S"/>
    <x v="1"/>
    <s v="PAY"/>
    <s v="COMPLETED"/>
    <x v="6"/>
    <s v="18:08:17"/>
    <x v="6"/>
    <s v="MIRAFLORES"/>
    <s v="SURQUILLO"/>
    <s v="Motocicleta"/>
    <x v="1570"/>
    <n v="12.45"/>
    <n v="3.75"/>
    <n v="4.5"/>
    <n v="0.55000000000000004"/>
    <n v="16.875"/>
    <n v="6.8475000000000001"/>
    <n v="61.88"/>
    <n v="23.7225"/>
  </r>
  <r>
    <s v="14:27:15"/>
    <s v="358/0--/970"/>
    <s v="S"/>
    <x v="1"/>
    <s v="PAY"/>
    <s v="COMPLETED"/>
    <x v="6"/>
    <s v="16:53:07"/>
    <x v="2"/>
    <s v="MIRAFLORES"/>
    <s v="MIRAFLORES"/>
    <s v="Motocicleta"/>
    <x v="131"/>
    <n v="11.46"/>
    <n v="3.75"/>
    <n v="4.5"/>
    <n v="0.55000000000000004"/>
    <n v="16.875"/>
    <n v="6.3030000000000008"/>
    <n v="55.43"/>
    <n v="23.178000000000001"/>
  </r>
  <r>
    <s v="14:28:20"/>
    <s v="454..((/921"/>
    <s v="S"/>
    <x v="1"/>
    <s v="PAY"/>
    <s v="COMPLETED"/>
    <x v="6"/>
    <s v="16:53:26"/>
    <x v="2"/>
    <s v="JESUS MARIA"/>
    <s v="LA VICTORIA"/>
    <s v="Motocicleta"/>
    <x v="1556"/>
    <n v="5.3599999999999994"/>
    <n v="3.75"/>
    <n v="4.5"/>
    <n v="0.55000000000000004"/>
    <n v="16.875"/>
    <n v="2.948"/>
    <n v="12.36"/>
    <n v="19.823"/>
  </r>
  <r>
    <s v="14:29:37"/>
    <s v="234102+(8877"/>
    <s v="S"/>
    <x v="1"/>
    <s v="PAY"/>
    <s v="COMPLETED"/>
    <x v="6"/>
    <s v="17:05:30"/>
    <x v="13"/>
    <s v="ATE"/>
    <s v="ATE"/>
    <s v="Motocicleta"/>
    <x v="731"/>
    <n v="2.62"/>
    <n v="3.75"/>
    <n v="4.5"/>
    <n v="0.55000000000000004"/>
    <n v="16.875"/>
    <n v="1.4410000000000003"/>
    <n v="209.68"/>
    <n v="18.315999999999999"/>
  </r>
  <r>
    <s v="14:29:58"/>
    <s v="6050)+1,7334"/>
    <s v="S"/>
    <x v="1"/>
    <s v="CCD"/>
    <s v="FAILED"/>
    <x v="6"/>
    <s v="15:09:41"/>
    <x v="11"/>
    <s v="SAN JUAN DE LURIGANCHO"/>
    <s v="SAN JUAN DE LURIGANCHO"/>
    <s v="Motocicleta"/>
    <x v="1156"/>
    <n v="6.98"/>
    <n v="3.75"/>
    <n v="4.5"/>
    <n v="0.55000000000000004"/>
    <n v="16.875"/>
    <n v="3.8390000000000004"/>
    <n v="171.65"/>
    <n v="20.713999999999999"/>
  </r>
  <r>
    <s v="14:30:23"/>
    <s v="995-,(+12163"/>
    <s v="S"/>
    <x v="3"/>
    <s v="PAY"/>
    <s v="COMPLETED"/>
    <x v="6"/>
    <s v="14:50:59"/>
    <x v="9"/>
    <s v="LIMA"/>
    <s v="MIRAFLORES"/>
    <s v="Motocicleta"/>
    <x v="160"/>
    <n v="5.27"/>
    <n v="3"/>
    <n v="3.5"/>
    <n v="0.75"/>
    <n v="10.5"/>
    <n v="3.9524999999999997"/>
    <n v="111.94"/>
    <n v="14.452500000000001"/>
  </r>
  <r>
    <s v="14:30:59"/>
    <s v="704*++,+8635"/>
    <s v="S"/>
    <x v="1"/>
    <s v="PAY"/>
    <s v="COMPLETED"/>
    <x v="6"/>
    <s v="17:34:43"/>
    <x v="13"/>
    <s v="SAN MARTIN DE PORRES"/>
    <s v="COMAS"/>
    <s v="Motocicleta"/>
    <x v="1157"/>
    <n v="11.02"/>
    <n v="3.75"/>
    <n v="4.5"/>
    <n v="0.55000000000000004"/>
    <n v="16.875"/>
    <n v="6.0609999999999999"/>
    <n v="236.47"/>
    <n v="22.936"/>
  </r>
  <r>
    <s v="14:31:05"/>
    <s v="565/*+**1903"/>
    <s v="S"/>
    <x v="3"/>
    <s v="PAY"/>
    <s v="COMPLETED"/>
    <x v="6"/>
    <s v="14:58:28"/>
    <x v="9"/>
    <s v="LIMA"/>
    <s v="MIRAFLORES"/>
    <s v="Motocicleta"/>
    <x v="757"/>
    <n v="2.9800000000000004"/>
    <n v="3"/>
    <n v="3.5"/>
    <n v="0.75"/>
    <n v="10.5"/>
    <n v="2.2350000000000003"/>
    <n v="194.59"/>
    <n v="12.734999999999999"/>
  </r>
  <r>
    <s v="14:32:18"/>
    <s v="114*-/1(6971"/>
    <s v="S"/>
    <x v="3"/>
    <s v="PAY"/>
    <s v="WAITING"/>
    <x v="6"/>
    <s v="16:56:28"/>
    <x v="2"/>
    <s v="SURQUILLO"/>
    <s v="BRENA"/>
    <s v="Motocicleta"/>
    <x v="1850"/>
    <n v="5.26"/>
    <n v="3"/>
    <n v="3.5"/>
    <n v="0.75"/>
    <n v="10.5"/>
    <n v="3.9449999999999998"/>
    <n v="188.03"/>
    <n v="14.445"/>
  </r>
  <r>
    <s v="14:32:31"/>
    <s v="512*,009987"/>
    <s v="S"/>
    <x v="1"/>
    <s v="PAY"/>
    <s v="COMPLETED"/>
    <x v="6"/>
    <s v="17:21:11"/>
    <x v="13"/>
    <s v="SAN BORJA"/>
    <s v="SAN BORJA"/>
    <s v="Motocicleta"/>
    <x v="583"/>
    <n v="6.58"/>
    <n v="3.75"/>
    <n v="4.5"/>
    <n v="0.55000000000000004"/>
    <n v="16.875"/>
    <n v="3.6190000000000002"/>
    <n v="143.21"/>
    <n v="20.494"/>
  </r>
  <r>
    <s v="14:33:11"/>
    <s v="371.,0+19345"/>
    <s v="S"/>
    <x v="3"/>
    <s v="PAY"/>
    <s v="COMPLETED"/>
    <x v="6"/>
    <s v="15:24:42"/>
    <x v="11"/>
    <s v="SURQUILLO"/>
    <s v="LA VICTORIA"/>
    <s v="Motocicleta"/>
    <x v="1785"/>
    <n v="13.649999999999999"/>
    <n v="3"/>
    <n v="3.5"/>
    <n v="0.75"/>
    <n v="10.5"/>
    <n v="10.237499999999999"/>
    <n v="106.45"/>
    <n v="20.737499999999997"/>
  </r>
  <r>
    <s v="14:33:34"/>
    <s v="996-2(2+5173"/>
    <s v="S"/>
    <x v="1"/>
    <s v="PAY"/>
    <s v="COMPLETED"/>
    <x v="6"/>
    <s v="17:56:37"/>
    <x v="13"/>
    <s v="SAN MARTIN DE PORRES"/>
    <s v="COMAS"/>
    <s v="Motocicleta"/>
    <x v="1620"/>
    <n v="6.77"/>
    <n v="3.75"/>
    <n v="4.5"/>
    <n v="0.55000000000000004"/>
    <n v="16.875"/>
    <n v="3.7235"/>
    <n v="229.7"/>
    <n v="20.598500000000001"/>
  </r>
  <r>
    <s v="14:33:58"/>
    <s v="284-,2-28902"/>
    <s v="S"/>
    <x v="1"/>
    <s v="PAY"/>
    <s v="COMPLETED"/>
    <x v="6"/>
    <s v="16:14:59"/>
    <x v="2"/>
    <s v="SURQUILLO"/>
    <s v="LIMA"/>
    <s v="Motocicleta"/>
    <x v="922"/>
    <n v="12.27"/>
    <n v="3.75"/>
    <n v="4.5"/>
    <n v="0.55000000000000004"/>
    <n v="16.875"/>
    <n v="6.7484999999999999"/>
    <n v="69"/>
    <n v="23.6235"/>
  </r>
  <r>
    <s v="14:34:18"/>
    <s v="963*2-0/8100"/>
    <s v="S"/>
    <x v="3"/>
    <s v="PAY"/>
    <s v="COMPLETED"/>
    <x v="6"/>
    <s v="16:34:23"/>
    <x v="2"/>
    <s v="SURQUILLO"/>
    <s v="LIMA"/>
    <s v="Motocicleta"/>
    <x v="1137"/>
    <n v="6.8599999999999994"/>
    <n v="3"/>
    <n v="3.5"/>
    <n v="0.75"/>
    <n v="10.5"/>
    <n v="5.1449999999999996"/>
    <n v="143.97"/>
    <n v="15.645"/>
  </r>
  <r>
    <s v="14:34:25"/>
    <s v="25701-*15623"/>
    <s v="S"/>
    <x v="1"/>
    <s v="PAY"/>
    <s v="COMPLETED"/>
    <x v="6"/>
    <s v="15:00:10"/>
    <x v="11"/>
    <s v="MIRAFLORES"/>
    <s v="MIRAFLORES"/>
    <s v="Motocicleta"/>
    <x v="514"/>
    <n v="11.83"/>
    <n v="3.75"/>
    <n v="4.5"/>
    <n v="0.55000000000000004"/>
    <n v="16.875"/>
    <n v="6.5065000000000008"/>
    <n v="36.869999999999997"/>
    <n v="23.381500000000003"/>
  </r>
  <r>
    <s v="14:35:11"/>
    <s v="734++./.8592"/>
    <s v="S"/>
    <x v="0"/>
    <s v="PAY"/>
    <s v="COMPLETED"/>
    <x v="6"/>
    <s v="15:02:48"/>
    <x v="11"/>
    <s v="SURQUILLO"/>
    <s v="SAN ISIDRO"/>
    <s v="Motocicleta"/>
    <x v="466"/>
    <n v="0"/>
    <n v="2.5"/>
    <n v="3"/>
    <n v="1.2"/>
    <n v="4.1399999999999997"/>
    <n v="0"/>
    <n v="152.71"/>
    <n v="4.1399999999999997"/>
  </r>
  <r>
    <s v="14:35:43"/>
    <s v="138,0,)/2877"/>
    <s v="S"/>
    <x v="1"/>
    <s v="PAY"/>
    <s v="COMPLETED"/>
    <x v="6"/>
    <s v="16:10:54"/>
    <x v="2"/>
    <s v="LIMA"/>
    <s v="BRENA"/>
    <s v="Motocicleta"/>
    <x v="1359"/>
    <n v="0"/>
    <n v="3.75"/>
    <n v="4.5"/>
    <n v="0.55000000000000004"/>
    <n v="5.2649999999999997"/>
    <n v="0"/>
    <n v="176.36"/>
    <n v="5.2649999999999997"/>
  </r>
  <r>
    <s v="14:36:18"/>
    <s v="122/-(*-9956"/>
    <m/>
    <x v="1"/>
    <s v="COD"/>
    <s v="COMPLETED"/>
    <x v="6"/>
    <s v="15:10:33"/>
    <x v="11"/>
    <s v="SURQUILLO"/>
    <s v="SURQUILLO"/>
    <s v="Motocicleta"/>
    <x v="1025"/>
    <n v="11.31"/>
    <n v="3.75"/>
    <n v="4.5"/>
    <n v="0.55000000000000004"/>
    <n v="16.875"/>
    <n v="6.2205000000000004"/>
    <n v="30.99"/>
    <n v="23.095500000000001"/>
  </r>
  <r>
    <s v="14:38:07"/>
    <s v="155,.*)07422"/>
    <s v="S"/>
    <x v="3"/>
    <s v="PAY"/>
    <s v="COMPLETED"/>
    <x v="6"/>
    <s v="15:18:01"/>
    <x v="11"/>
    <s v="SURQUILLO"/>
    <s v="SAN BORJA"/>
    <s v="Motocicleta"/>
    <x v="1514"/>
    <n v="1.08"/>
    <n v="3"/>
    <n v="3.5"/>
    <n v="0.75"/>
    <n v="10.5"/>
    <n v="0.81"/>
    <n v="158"/>
    <n v="11.31"/>
  </r>
  <r>
    <s v="14:43:46"/>
    <s v="812--)*08918"/>
    <s v="S"/>
    <x v="1"/>
    <s v="PAY"/>
    <s v="COMPLETED"/>
    <x v="6"/>
    <s v="15:35:08"/>
    <x v="11"/>
    <s v="LA MOLINA"/>
    <s v="ATE"/>
    <s v="Motocicleta"/>
    <x v="596"/>
    <n v="13.100000000000001"/>
    <n v="3.75"/>
    <n v="4.5"/>
    <n v="0.55000000000000004"/>
    <n v="16.875"/>
    <n v="7.205000000000001"/>
    <n v="140.38"/>
    <n v="24.080000000000002"/>
  </r>
  <r>
    <s v="14:44:02"/>
    <s v="1250*(+-8022"/>
    <s v="S"/>
    <x v="1"/>
    <s v="PAY"/>
    <s v="COMPLETED"/>
    <x v="6"/>
    <s v="15:55:44"/>
    <x v="11"/>
    <s v="SANTIAGO DE SURCO"/>
    <s v="LA VICTORIA"/>
    <s v="Motocicleta"/>
    <x v="1742"/>
    <n v="3.7699999999999996"/>
    <n v="3.75"/>
    <n v="4.5"/>
    <n v="0.55000000000000004"/>
    <n v="16.875"/>
    <n v="2.0735000000000001"/>
    <n v="40.42"/>
    <n v="18.948499999999999"/>
  </r>
  <r>
    <s v="14:44:50"/>
    <s v="191+.(+26588"/>
    <s v="S"/>
    <x v="1"/>
    <s v="PAY"/>
    <s v="COMPLETED"/>
    <x v="6"/>
    <s v="15:29:48"/>
    <x v="11"/>
    <s v="SANTIAGO DE SURCO"/>
    <s v="BARRANCO"/>
    <s v="Motocicleta"/>
    <x v="1007"/>
    <n v="8.81"/>
    <n v="3.75"/>
    <n v="4.5"/>
    <n v="0.55000000000000004"/>
    <n v="16.875"/>
    <n v="4.8455000000000004"/>
    <n v="169.3"/>
    <n v="21.720500000000001"/>
  </r>
  <r>
    <s v="14:44:50"/>
    <s v="306*(.2)6290"/>
    <s v="S"/>
    <x v="1"/>
    <s v="PAY"/>
    <s v="COMPLETED"/>
    <x v="6"/>
    <s v="16:39:33"/>
    <x v="2"/>
    <s v="SANTIAGO DE SURCO"/>
    <s v="LIMA"/>
    <s v="Motocicleta"/>
    <x v="991"/>
    <n v="6.1400000000000006"/>
    <n v="3.75"/>
    <n v="4.5"/>
    <n v="0.55000000000000004"/>
    <n v="16.875"/>
    <n v="3.3770000000000007"/>
    <n v="136.09"/>
    <n v="20.252000000000002"/>
  </r>
  <r>
    <s v="14:44:50"/>
    <s v="720)2)-28388"/>
    <s v="S"/>
    <x v="1"/>
    <s v="PAY"/>
    <s v="COMPLETED"/>
    <x v="6"/>
    <s v="16:01:10"/>
    <x v="2"/>
    <s v="SANTIAGO DE SURCO"/>
    <s v="SURQUILLO"/>
    <s v="Motocicleta"/>
    <x v="1427"/>
    <n v="4.6999999999999993"/>
    <n v="3.75"/>
    <n v="4.5"/>
    <n v="0.55000000000000004"/>
    <n v="16.875"/>
    <n v="2.585"/>
    <n v="141.11000000000001"/>
    <n v="19.46"/>
  </r>
  <r>
    <s v="14:44:50"/>
    <s v="364+.01(5492"/>
    <s v="S"/>
    <x v="1"/>
    <s v="PAY"/>
    <s v="FAILED"/>
    <x v="6"/>
    <s v="15:29:41"/>
    <x v="11"/>
    <s v="SURQUILLO"/>
    <s v="VILLA MARIA DEL TRIUNFO"/>
    <s v="Motocicleta"/>
    <x v="975"/>
    <n v="13.489999999999998"/>
    <n v="3.75"/>
    <n v="4.5"/>
    <n v="0.55000000000000004"/>
    <n v="16.875"/>
    <n v="7.4194999999999993"/>
    <n v="67.16"/>
    <n v="24.294499999999999"/>
  </r>
  <r>
    <s v="14:44:50"/>
    <s v="288/1)--1313"/>
    <s v="S"/>
    <x v="1"/>
    <s v="PAY"/>
    <s v="COMPLETED"/>
    <x v="6"/>
    <s v="16:18:31"/>
    <x v="2"/>
    <s v="SANTIAGO DE SURCO"/>
    <s v="SANTIAGO DE SURCO"/>
    <s v="Motocicleta"/>
    <x v="73"/>
    <n v="16.059999999999999"/>
    <n v="3.75"/>
    <n v="4.5"/>
    <n v="0.55000000000000004"/>
    <n v="16.875"/>
    <n v="8.8330000000000002"/>
    <n v="181.94"/>
    <n v="25.707999999999998"/>
  </r>
  <r>
    <s v="14:44:50"/>
    <s v="270-)-))6081"/>
    <s v="S"/>
    <x v="1"/>
    <s v="PAY"/>
    <s v="FAILED"/>
    <x v="6"/>
    <s v="16:50:46"/>
    <x v="2"/>
    <s v="SURQUILLO"/>
    <s v="LURIGANCHO"/>
    <s v="Motocicleta"/>
    <x v="187"/>
    <n v="8.6199999999999992"/>
    <n v="3.75"/>
    <n v="4.5"/>
    <n v="0.55000000000000004"/>
    <n v="16.875"/>
    <n v="4.7409999999999997"/>
    <n v="65.739999999999995"/>
    <n v="21.616"/>
  </r>
  <r>
    <s v="14:44:50"/>
    <s v="887*(+**677"/>
    <s v="S"/>
    <x v="1"/>
    <s v="PAY"/>
    <s v="COMPLETED"/>
    <x v="6"/>
    <s v="16:11:34"/>
    <x v="2"/>
    <s v="SANTIAGO DE SURCO"/>
    <s v="LA PERLA"/>
    <s v="Motocicleta"/>
    <x v="1346"/>
    <n v="15.469999999999999"/>
    <n v="3.75"/>
    <n v="4.5"/>
    <n v="0.55000000000000004"/>
    <n v="16.875"/>
    <n v="8.5084999999999997"/>
    <n v="70.83"/>
    <n v="25.383499999999998"/>
  </r>
  <r>
    <s v="14:45:23"/>
    <s v="53/*)/)4421"/>
    <s v="S"/>
    <x v="2"/>
    <s v="PAY"/>
    <s v="COMPLETED"/>
    <x v="13"/>
    <s v="12:43:19"/>
    <x v="7"/>
    <s v="SURQUILLO"/>
    <s v="SANTIAGO DE SURCO"/>
    <s v="Motocicleta"/>
    <x v="54"/>
    <n v="0"/>
    <n v="12"/>
    <n v="8"/>
    <n v="2.65"/>
    <n v="92.64"/>
    <n v="0"/>
    <n v="76.680000000000007"/>
    <n v="92.64"/>
  </r>
  <r>
    <s v="14:47:35"/>
    <s v="658-/(+(1976"/>
    <s v="S"/>
    <x v="1"/>
    <s v="PAY"/>
    <s v="COMPLETED"/>
    <x v="6"/>
    <s v="15:30:21"/>
    <x v="11"/>
    <s v="PUEBLO LIBRE"/>
    <s v="CALLAO"/>
    <s v="Motocicleta"/>
    <x v="1174"/>
    <n v="5.0500000000000007"/>
    <n v="3.75"/>
    <n v="4.5"/>
    <n v="0.55000000000000004"/>
    <n v="16.875"/>
    <n v="2.7775000000000007"/>
    <n v="121.9"/>
    <n v="19.6525"/>
  </r>
  <r>
    <s v="14:51:58"/>
    <s v="439,,-)+2517"/>
    <s v="S"/>
    <x v="1"/>
    <s v="PAY"/>
    <s v="COMPLETED"/>
    <x v="6"/>
    <s v="18:25:43"/>
    <x v="6"/>
    <s v="LA MOLINA"/>
    <s v="LA VICTORIA"/>
    <s v="Motocicleta"/>
    <x v="1390"/>
    <n v="6.5299999999999994"/>
    <n v="3.75"/>
    <n v="4.5"/>
    <n v="0.55000000000000004"/>
    <n v="16.875"/>
    <n v="3.5914999999999999"/>
    <n v="90.23"/>
    <n v="20.4665"/>
  </r>
  <r>
    <s v="15:12:34"/>
    <s v="8841+*2)6306"/>
    <s v="S"/>
    <x v="3"/>
    <s v="PAY"/>
    <s v="COMPLETED"/>
    <x v="6"/>
    <s v="16:20:39"/>
    <x v="2"/>
    <s v="LIMA"/>
    <s v="SANTIAGO DE SURCO"/>
    <s v="Motocicleta"/>
    <x v="888"/>
    <n v="3.59"/>
    <n v="3"/>
    <n v="3.5"/>
    <n v="0.75"/>
    <n v="10.5"/>
    <n v="2.6924999999999999"/>
    <n v="110.36"/>
    <n v="13.192499999999999"/>
  </r>
  <r>
    <s v="15:14:33"/>
    <s v="185,.+*,1008"/>
    <m/>
    <x v="1"/>
    <s v="COD"/>
    <s v="COMPLETED"/>
    <x v="6"/>
    <s v="15:36:49"/>
    <x v="11"/>
    <s v="SURQUILLO"/>
    <s v="MIRAFLORES"/>
    <s v="Motocicleta"/>
    <x v="377"/>
    <n v="15.899999999999999"/>
    <n v="3.75"/>
    <n v="4.5"/>
    <n v="0.55000000000000004"/>
    <n v="16.875"/>
    <n v="8.7449999999999992"/>
    <n v="190.58"/>
    <n v="25.619999999999997"/>
  </r>
  <r>
    <s v="15:23:27"/>
    <s v="773./02/1390"/>
    <m/>
    <x v="1"/>
    <s v="COD"/>
    <s v="COMPLETED"/>
    <x v="6"/>
    <s v="15:51:28"/>
    <x v="11"/>
    <s v="SURQUILLO"/>
    <s v="SANTIAGO DE SURCO"/>
    <s v="Motocicleta"/>
    <x v="788"/>
    <n v="8.24"/>
    <n v="3.75"/>
    <n v="4.5"/>
    <n v="0.55000000000000004"/>
    <n v="16.875"/>
    <n v="4.5320000000000009"/>
    <n v="209.94"/>
    <n v="21.407"/>
  </r>
  <r>
    <s v="15:24:25"/>
    <s v="53,-.)*4108"/>
    <s v="S"/>
    <x v="0"/>
    <s v="CCD"/>
    <s v="COMPLETED"/>
    <x v="13"/>
    <s v="12:06:49"/>
    <x v="7"/>
    <s v="LOS OLIVOS"/>
    <s v="MAGDALENA DEL MAR"/>
    <s v="Motocicleta"/>
    <x v="945"/>
    <n v="4.3899999999999997"/>
    <n v="2.5"/>
    <n v="3"/>
    <n v="1.2"/>
    <n v="7.5"/>
    <n v="5.2679999999999998"/>
    <n v="250.15"/>
    <n v="12.768000000000001"/>
  </r>
  <r>
    <s v="15:24:59"/>
    <s v="4621.)/4991"/>
    <s v="S"/>
    <x v="3"/>
    <s v="PAY"/>
    <s v="COMPLETED"/>
    <x v="6"/>
    <s v="16:04:36"/>
    <x v="2"/>
    <s v="LIMA"/>
    <s v="SAN ISIDRO"/>
    <s v="Motocicleta"/>
    <x v="207"/>
    <n v="11.25"/>
    <n v="3"/>
    <n v="3.5"/>
    <n v="0.75"/>
    <n v="10.5"/>
    <n v="8.4375"/>
    <n v="93.82"/>
    <n v="18.9375"/>
  </r>
  <r>
    <s v="15:26:03"/>
    <s v="725)/,2*4290"/>
    <s v="S"/>
    <x v="1"/>
    <s v="PAY"/>
    <s v="WAITING"/>
    <x v="6"/>
    <s v="15:27:09"/>
    <x v="11"/>
    <s v="VILLA EL SALVADOR"/>
    <s v="VILLA MARIA DEL TRIUNFO"/>
    <s v="Motocicleta"/>
    <x v="1417"/>
    <n v="0"/>
    <n v="3.75"/>
    <n v="4.5"/>
    <n v="0.55000000000000004"/>
    <n v="14.355"/>
    <n v="0"/>
    <n v="52.26"/>
    <n v="14.355"/>
  </r>
  <r>
    <s v="15:28:24"/>
    <s v="298)2-*.1446"/>
    <s v="S"/>
    <x v="1"/>
    <s v="CCD"/>
    <s v="FAILED"/>
    <x v="6"/>
    <s v="18:39:00"/>
    <x v="6"/>
    <s v="BELLAVISTA"/>
    <s v="LIMA"/>
    <s v="Motocicleta"/>
    <x v="923"/>
    <n v="12.379999999999999"/>
    <n v="3.75"/>
    <n v="4.5"/>
    <n v="0.55000000000000004"/>
    <n v="16.875"/>
    <n v="6.8090000000000002"/>
    <n v="179.35"/>
    <n v="23.684000000000001"/>
  </r>
  <r>
    <s v="15:29:06"/>
    <s v="717,/)+(3532"/>
    <s v="S"/>
    <x v="1"/>
    <s v="PAY"/>
    <s v="COMPLETED"/>
    <x v="6"/>
    <s v="16:52:30"/>
    <x v="2"/>
    <s v="INDEPENDENCIA"/>
    <s v="LIMA"/>
    <s v="Motocicleta"/>
    <x v="45"/>
    <n v="7.34"/>
    <n v="3.75"/>
    <n v="4.5"/>
    <n v="0.55000000000000004"/>
    <n v="16.875"/>
    <n v="4.0369999999999999"/>
    <n v="81.02"/>
    <n v="20.911999999999999"/>
  </r>
  <r>
    <s v="15:29:29"/>
    <s v="108...+)3019"/>
    <s v="S"/>
    <x v="1"/>
    <s v="CCD"/>
    <s v="COMPLETED"/>
    <x v="6"/>
    <s v="16:23:19"/>
    <x v="2"/>
    <s v="SAN ISIDRO"/>
    <s v="LA VICTORIA"/>
    <s v="Motocicleta"/>
    <x v="849"/>
    <n v="4.05"/>
    <n v="3.75"/>
    <n v="4.5"/>
    <n v="0.55000000000000004"/>
    <n v="16.875"/>
    <n v="2.2275"/>
    <n v="211.2"/>
    <n v="19.102499999999999"/>
  </r>
  <r>
    <s v="15:29:38"/>
    <s v="2150/2+22774"/>
    <s v="S"/>
    <x v="1"/>
    <s v="PAY"/>
    <s v="COMPLETED"/>
    <x v="6"/>
    <s v="16:48:50"/>
    <x v="2"/>
    <s v="SANTIAGO DE SURCO"/>
    <s v="SAN BORJA"/>
    <s v="Motocicleta"/>
    <x v="436"/>
    <n v="0"/>
    <n v="3.75"/>
    <n v="4.5"/>
    <n v="0.55000000000000004"/>
    <n v="11.385000000000002"/>
    <n v="0"/>
    <n v="148.16"/>
    <n v="11.385000000000002"/>
  </r>
  <r>
    <s v="15:30:36"/>
    <s v="5912)-*03888"/>
    <s v="S"/>
    <x v="1"/>
    <s v="COD"/>
    <s v="FAILED"/>
    <x v="6"/>
    <s v="16:32:55"/>
    <x v="2"/>
    <s v="SAN ISIDRO"/>
    <s v="SAN ISIDRO"/>
    <s v="Motocicleta"/>
    <x v="425"/>
    <n v="11.62"/>
    <n v="3.75"/>
    <n v="4.5"/>
    <n v="0.55000000000000004"/>
    <n v="16.875"/>
    <n v="6.391"/>
    <n v="237.02"/>
    <n v="23.265999999999998"/>
  </r>
  <r>
    <s v="15:31:02"/>
    <s v="415/+)/06504"/>
    <s v="S"/>
    <x v="1"/>
    <s v="COD"/>
    <s v="COMPLETED"/>
    <x v="6"/>
    <s v="18:12:01"/>
    <x v="6"/>
    <s v="SANTIAGO DE SURCO"/>
    <s v="SANTIAGO DE SURCO"/>
    <s v="Motocicleta"/>
    <x v="73"/>
    <n v="16.059999999999999"/>
    <n v="3.75"/>
    <n v="4.5"/>
    <n v="0.55000000000000004"/>
    <n v="16.875"/>
    <n v="8.8330000000000002"/>
    <n v="6.83"/>
    <n v="25.707999999999998"/>
  </r>
  <r>
    <s v="15:31:02"/>
    <s v="642,,0-.6310"/>
    <s v="S"/>
    <x v="1"/>
    <s v="COD"/>
    <s v="COMPLETED"/>
    <x v="6"/>
    <s v="18:13:41"/>
    <x v="6"/>
    <s v="SANTIAGO DE SURCO"/>
    <s v="SANTIAGO DE SURCO"/>
    <s v="Motocicleta"/>
    <x v="1455"/>
    <n v="0"/>
    <n v="3.75"/>
    <n v="4.5"/>
    <n v="0.55000000000000004"/>
    <n v="14.984999999999999"/>
    <n v="0"/>
    <n v="190.44"/>
    <n v="14.984999999999999"/>
  </r>
  <r>
    <s v="15:31:23"/>
    <s v="640++-2/4306"/>
    <s v="S"/>
    <x v="1"/>
    <s v="PAY"/>
    <s v="COMPLETED"/>
    <x v="6"/>
    <s v="17:24:09"/>
    <x v="13"/>
    <s v="SANTIAGO DE SURCO"/>
    <s v="SANTIAGO DE SURCO"/>
    <s v="Motocicleta"/>
    <x v="625"/>
    <n v="1.4800000000000004"/>
    <n v="3.75"/>
    <n v="4.5"/>
    <n v="0.55000000000000004"/>
    <n v="16.875"/>
    <n v="0.81400000000000028"/>
    <n v="180.78"/>
    <n v="17.689"/>
  </r>
  <r>
    <s v="15:33:00"/>
    <s v="903.*(..925"/>
    <s v="S"/>
    <x v="1"/>
    <s v="PAY"/>
    <s v="COMPLETED"/>
    <x v="6"/>
    <s v="17:32:26"/>
    <x v="13"/>
    <s v="SAN JUAN DE LURIGANCHO"/>
    <s v="SAN JUAN DE LURIGANCHO"/>
    <s v="Motocicleta"/>
    <x v="1293"/>
    <n v="0"/>
    <n v="3.75"/>
    <n v="4.5"/>
    <n v="0.55000000000000004"/>
    <n v="8.91"/>
    <n v="0"/>
    <n v="153.01"/>
    <n v="8.91"/>
  </r>
  <r>
    <s v="15:33:24"/>
    <s v="53-)/028639"/>
    <s v="S"/>
    <x v="1"/>
    <s v="PAY"/>
    <s v="FAILED"/>
    <x v="6"/>
    <s v="16:01:55"/>
    <x v="2"/>
    <s v="SAN BORJA"/>
    <s v="LIMA"/>
    <s v="Motocicleta"/>
    <x v="392"/>
    <n v="1.1399999999999997"/>
    <n v="3.75"/>
    <n v="4.5"/>
    <n v="0.55000000000000004"/>
    <n v="16.875"/>
    <n v="0.62699999999999989"/>
    <n v="73.69"/>
    <n v="17.501999999999999"/>
  </r>
  <r>
    <s v="15:35:24"/>
    <s v="171..+/,215"/>
    <s v="S"/>
    <x v="1"/>
    <s v="PAY"/>
    <s v="COMPLETED"/>
    <x v="6"/>
    <s v="16:56:58"/>
    <x v="2"/>
    <s v="SAN BORJA"/>
    <s v="SAN JUAN DE MIRAFLORES"/>
    <s v="Motocicleta"/>
    <x v="1713"/>
    <n v="5.3000000000000007"/>
    <n v="3.75"/>
    <n v="4.5"/>
    <n v="0.55000000000000004"/>
    <n v="16.875"/>
    <n v="2.9150000000000005"/>
    <n v="59.92"/>
    <n v="19.79"/>
  </r>
  <r>
    <s v="15:36:18"/>
    <s v="9441.)+27557"/>
    <s v="S"/>
    <x v="1"/>
    <s v="CCD"/>
    <s v="FAILED"/>
    <x v="6"/>
    <s v="17:07:49"/>
    <x v="13"/>
    <s v="ATE"/>
    <s v="CHACLACAYO"/>
    <s v="Motocicleta"/>
    <x v="1851"/>
    <n v="2.9000000000000004"/>
    <n v="3.75"/>
    <n v="4.5"/>
    <n v="0.55000000000000004"/>
    <n v="16.875"/>
    <n v="1.5950000000000004"/>
    <n v="88.31"/>
    <n v="18.47"/>
  </r>
  <r>
    <s v="15:36:54"/>
    <s v="409,11),1887"/>
    <s v="S"/>
    <x v="1"/>
    <s v="PAY"/>
    <s v="COMPLETED"/>
    <x v="6"/>
    <s v="17:33:23"/>
    <x v="13"/>
    <s v="SAN JUAN DE MIRAFLORES"/>
    <s v="CHORRILLOS"/>
    <s v="Motocicleta"/>
    <x v="1544"/>
    <n v="16.260000000000002"/>
    <n v="3.75"/>
    <n v="4.5"/>
    <n v="0.55000000000000004"/>
    <n v="16.875"/>
    <n v="8.9430000000000014"/>
    <n v="89.29"/>
    <n v="25.818000000000001"/>
  </r>
  <r>
    <s v="15:38:33"/>
    <s v="3382-(-.8545"/>
    <s v="S"/>
    <x v="1"/>
    <s v="CCD"/>
    <s v="COMPLETED"/>
    <x v="6"/>
    <s v="18:06:13"/>
    <x v="6"/>
    <s v="SAN MARTIN DE PORRES"/>
    <s v="CARABAYLLO"/>
    <s v="Motocicleta"/>
    <x v="317"/>
    <n v="16.82"/>
    <n v="3.75"/>
    <n v="4.5"/>
    <n v="0.55000000000000004"/>
    <n v="16.875"/>
    <n v="9.2510000000000012"/>
    <n v="27.2"/>
    <n v="26.126000000000001"/>
  </r>
  <r>
    <s v="15:39:50"/>
    <s v="594*(..26758"/>
    <s v="S"/>
    <x v="1"/>
    <s v="PAY"/>
    <s v="COMPLETED"/>
    <x v="6"/>
    <s v="17:18:03"/>
    <x v="13"/>
    <s v="JESUS MARIA"/>
    <s v="LA VICTORIA"/>
    <s v="Motocicleta"/>
    <x v="1852"/>
    <n v="7.02"/>
    <n v="3.75"/>
    <n v="4.5"/>
    <n v="0.55000000000000004"/>
    <n v="16.875"/>
    <n v="3.8610000000000002"/>
    <n v="131.84"/>
    <n v="20.736000000000001"/>
  </r>
  <r>
    <s v="15:40:06"/>
    <s v="6192.2++7141"/>
    <s v="S"/>
    <x v="0"/>
    <s v="PAY"/>
    <s v="COMPLETED"/>
    <x v="6"/>
    <s v="16:35:24"/>
    <x v="2"/>
    <s v="SANTIAGO DE SURCO"/>
    <s v="LA MOLINA"/>
    <s v="Motocicleta"/>
    <x v="1352"/>
    <n v="5.6099999999999994"/>
    <n v="2.5"/>
    <n v="3"/>
    <n v="1.2"/>
    <n v="7.5"/>
    <n v="6.7319999999999993"/>
    <n v="184.17"/>
    <n v="14.231999999999999"/>
  </r>
  <r>
    <s v="15:40:06"/>
    <s v="226),+//4721"/>
    <s v="S"/>
    <x v="0"/>
    <s v="PAY"/>
    <s v="COMPLETED"/>
    <x v="6"/>
    <s v="17:06:13"/>
    <x v="13"/>
    <s v="SANTIAGO DE SURCO"/>
    <s v="SAN ISIDRO"/>
    <s v="Motocicleta"/>
    <x v="604"/>
    <n v="8.0399999999999991"/>
    <n v="2.5"/>
    <n v="3"/>
    <n v="1.2"/>
    <n v="7.5"/>
    <n v="9.6479999999999979"/>
    <n v="141.02000000000001"/>
    <n v="17.147999999999996"/>
  </r>
  <r>
    <s v="15:40:23"/>
    <s v="162-.0,/8369"/>
    <s v="S"/>
    <x v="1"/>
    <s v="PAY"/>
    <s v="COMPLETED"/>
    <x v="6"/>
    <s v="17:27:18"/>
    <x v="13"/>
    <s v="BELLAVISTA"/>
    <s v="LIMA"/>
    <s v="Motocicleta"/>
    <x v="742"/>
    <n v="9.2100000000000009"/>
    <n v="3.75"/>
    <n v="4.5"/>
    <n v="0.55000000000000004"/>
    <n v="16.875"/>
    <n v="5.065500000000001"/>
    <n v="61.63"/>
    <n v="21.9405"/>
  </r>
  <r>
    <s v="15:42:33"/>
    <s v="4621*)2,3237"/>
    <s v="S"/>
    <x v="1"/>
    <s v="PAY"/>
    <s v="COMPLETED"/>
    <x v="6"/>
    <s v="16:20:03"/>
    <x v="2"/>
    <s v="LIMA"/>
    <s v="LIMA"/>
    <s v="Motocicleta"/>
    <x v="413"/>
    <n v="13.32"/>
    <n v="3.75"/>
    <n v="4.5"/>
    <n v="0.55000000000000004"/>
    <n v="16.875"/>
    <n v="7.3260000000000005"/>
    <n v="116.14"/>
    <n v="24.201000000000001"/>
  </r>
  <r>
    <s v="15:44:34"/>
    <s v="919/1+*.5292"/>
    <s v="S"/>
    <x v="1"/>
    <s v="PAY"/>
    <s v="COMPLETED"/>
    <x v="6"/>
    <s v="17:45:26"/>
    <x v="13"/>
    <s v="SAN JUAN DE MIRAFLORES"/>
    <s v="SAN JUAN DE MIRAFLORES"/>
    <s v="Motocicleta"/>
    <x v="1356"/>
    <n v="16.46"/>
    <n v="3.75"/>
    <n v="4.5"/>
    <n v="0.55000000000000004"/>
    <n v="16.875"/>
    <n v="9.0530000000000008"/>
    <n v="113.18"/>
    <n v="25.928000000000001"/>
  </r>
  <r>
    <s v="15:45:13"/>
    <s v="8170.1)+4350"/>
    <s v="S"/>
    <x v="1"/>
    <s v="PAY"/>
    <s v="FAILED"/>
    <x v="6"/>
    <s v="16:25:56"/>
    <x v="2"/>
    <s v="SAN JUAN DE LURIGANCHO"/>
    <s v="SAN JUAN DE LURIGANCHO"/>
    <s v="Motocicleta"/>
    <x v="1112"/>
    <n v="0.67999999999999972"/>
    <n v="3.75"/>
    <n v="4.5"/>
    <n v="0.55000000000000004"/>
    <n v="16.875"/>
    <n v="0.37399999999999989"/>
    <n v="163.03"/>
    <n v="17.248999999999999"/>
  </r>
  <r>
    <s v="15:48:07"/>
    <s v="122*,/*+9188"/>
    <s v="S"/>
    <x v="1"/>
    <s v="PAY"/>
    <s v="COMPLETED"/>
    <x v="6"/>
    <s v="17:33:06"/>
    <x v="13"/>
    <s v="SAN JUAN DE LURIGANCHO"/>
    <s v="SAN JUAN DE LURIGANCHO"/>
    <s v="Motocicleta"/>
    <x v="1337"/>
    <n v="8.23"/>
    <n v="3.75"/>
    <n v="4.5"/>
    <n v="0.55000000000000004"/>
    <n v="16.875"/>
    <n v="4.5265000000000004"/>
    <n v="245.02"/>
    <n v="21.401499999999999"/>
  </r>
  <r>
    <s v="15:48:53"/>
    <s v="8491./1)1068"/>
    <s v="S"/>
    <x v="1"/>
    <s v="PAY"/>
    <s v="COMPLETED"/>
    <x v="6"/>
    <s v="17:17:23"/>
    <x v="13"/>
    <s v="SAN ISIDRO"/>
    <s v="LINCE"/>
    <s v="Motocicleta"/>
    <x v="800"/>
    <n v="16.600000000000001"/>
    <n v="3.75"/>
    <n v="4.5"/>
    <n v="0.55000000000000004"/>
    <n v="16.875"/>
    <n v="9.1300000000000008"/>
    <n v="59.15"/>
    <n v="26.005000000000003"/>
  </r>
  <r>
    <s v="15:49:47"/>
    <s v="596.)/++4343"/>
    <s v="S"/>
    <x v="1"/>
    <s v="PAY"/>
    <s v="COMPLETED"/>
    <x v="6"/>
    <s v="17:07:57"/>
    <x v="13"/>
    <s v="LIMA"/>
    <s v="LIMA"/>
    <s v="Motocicleta"/>
    <x v="1619"/>
    <n v="11.53"/>
    <n v="3.75"/>
    <n v="4.5"/>
    <n v="0.55000000000000004"/>
    <n v="16.875"/>
    <n v="6.3414999999999999"/>
    <n v="140.44"/>
    <n v="23.2165"/>
  </r>
  <r>
    <s v="15:57:28"/>
    <s v="675)-2/-7413"/>
    <s v="S"/>
    <x v="1"/>
    <s v="COD"/>
    <s v="COMPLETED"/>
    <x v="6"/>
    <s v="17:09:28"/>
    <x v="13"/>
    <s v="MAGDALENA DEL MAR"/>
    <s v="LOS OLIVOS"/>
    <s v="Motocicleta"/>
    <x v="1403"/>
    <n v="2"/>
    <n v="3.75"/>
    <n v="4.5"/>
    <n v="0.55000000000000004"/>
    <n v="16.875"/>
    <n v="1.1000000000000001"/>
    <n v="199.5"/>
    <n v="17.975000000000001"/>
  </r>
  <r>
    <s v="15:57:55"/>
    <s v="892/--*-3994"/>
    <s v="S"/>
    <x v="1"/>
    <s v="PAY"/>
    <s v="COMPLETED"/>
    <x v="6"/>
    <s v="17:16:01"/>
    <x v="13"/>
    <s v="LIMA"/>
    <s v="MIRAFLORES"/>
    <s v="Motocicleta"/>
    <x v="1529"/>
    <n v="13.73"/>
    <n v="3.75"/>
    <n v="4.5"/>
    <n v="0.55000000000000004"/>
    <n v="16.875"/>
    <n v="7.5515000000000008"/>
    <n v="235.44"/>
    <n v="24.426500000000001"/>
  </r>
  <r>
    <s v="16:04:12"/>
    <s v="894*2.0,249"/>
    <s v="S"/>
    <x v="1"/>
    <s v="PAY"/>
    <s v="WAITING"/>
    <x v="6"/>
    <s v="16:06:44"/>
    <x v="2"/>
    <s v="SAN JUAN DE LURIGANCHO"/>
    <s v="SAN JUAN DE LURIGANCHO"/>
    <s v="Motocicleta"/>
    <x v="1323"/>
    <n v="1.7999999999999998"/>
    <n v="3.75"/>
    <n v="4.5"/>
    <n v="0.55000000000000004"/>
    <n v="16.875"/>
    <n v="0.99"/>
    <n v="157.94"/>
    <n v="17.864999999999998"/>
  </r>
  <r>
    <s v="16:07:31"/>
    <s v="1862./029468"/>
    <s v="S"/>
    <x v="1"/>
    <s v="PAY"/>
    <s v="COMPLETED"/>
    <x v="6"/>
    <s v="16:26:32"/>
    <x v="2"/>
    <s v="LIMA"/>
    <s v="SAN JUAN DE LURIGANCHO"/>
    <s v="Motocicleta"/>
    <x v="959"/>
    <n v="0.98000000000000043"/>
    <n v="3.75"/>
    <n v="4.5"/>
    <n v="0.55000000000000004"/>
    <n v="16.875"/>
    <n v="0.53900000000000026"/>
    <n v="48.53"/>
    <n v="17.414000000000001"/>
  </r>
  <r>
    <s v="16:08:41"/>
    <s v="75,+(0+6906"/>
    <s v="S"/>
    <x v="1"/>
    <s v="COD"/>
    <s v="FAILED"/>
    <x v="6"/>
    <s v="17:54:51"/>
    <x v="13"/>
    <s v="MIRAFLORES"/>
    <s v="LIMA"/>
    <s v="Motocicleta"/>
    <x v="118"/>
    <n v="1.6399999999999997"/>
    <n v="3.75"/>
    <n v="4.5"/>
    <n v="0.55000000000000004"/>
    <n v="16.875"/>
    <n v="0.90199999999999991"/>
    <n v="117.02"/>
    <n v="17.777000000000001"/>
  </r>
  <r>
    <s v="16:09:33"/>
    <s v="567*/,.*8159"/>
    <s v="S"/>
    <x v="3"/>
    <s v="PAY"/>
    <s v="COMPLETED"/>
    <x v="6"/>
    <s v="17:55:56"/>
    <x v="13"/>
    <s v="LIMA"/>
    <s v="SAN ISIDRO"/>
    <s v="Motocicleta"/>
    <x v="847"/>
    <n v="4.68"/>
    <n v="3"/>
    <n v="3.5"/>
    <n v="0.75"/>
    <n v="10.5"/>
    <n v="3.51"/>
    <n v="70.94"/>
    <n v="14.01"/>
  </r>
  <r>
    <s v="16:09:39"/>
    <s v="423/-,-.393"/>
    <s v="S"/>
    <x v="1"/>
    <s v="COD"/>
    <s v="COMPLETED"/>
    <x v="6"/>
    <s v="18:23:01"/>
    <x v="6"/>
    <s v="JESUS MARIA"/>
    <s v="JESUS MARIA"/>
    <s v="Motocicleta"/>
    <x v="45"/>
    <n v="7.34"/>
    <n v="3.75"/>
    <n v="4.5"/>
    <n v="0.55000000000000004"/>
    <n v="16.875"/>
    <n v="4.0369999999999999"/>
    <n v="177.68"/>
    <n v="20.911999999999999"/>
  </r>
  <r>
    <s v="16:10:00"/>
    <s v="77,1)*(9609"/>
    <s v="S"/>
    <x v="1"/>
    <s v="COD"/>
    <s v="COMPLETED"/>
    <x v="6"/>
    <s v="18:27:59"/>
    <x v="6"/>
    <s v="INDEPENDENCIA"/>
    <s v="LOS OLIVOS"/>
    <s v="Motocicleta"/>
    <x v="686"/>
    <n v="13.719999999999999"/>
    <n v="3.75"/>
    <n v="4.5"/>
    <n v="0.55000000000000004"/>
    <n v="16.875"/>
    <n v="7.5460000000000003"/>
    <n v="43.81"/>
    <n v="24.420999999999999"/>
  </r>
  <r>
    <s v="16:11:11"/>
    <s v="776)*+/06049"/>
    <s v="S"/>
    <x v="1"/>
    <s v="COD"/>
    <s v="COMPLETED"/>
    <x v="6"/>
    <s v="19:07:45"/>
    <x v="0"/>
    <s v="INDEPENDENCIA"/>
    <s v="LOS OLIVOS"/>
    <s v="Motocicleta"/>
    <x v="512"/>
    <n v="5.9600000000000009"/>
    <n v="3.75"/>
    <n v="4.5"/>
    <n v="0.55000000000000004"/>
    <n v="16.875"/>
    <n v="3.2780000000000009"/>
    <n v="179.6"/>
    <n v="20.153000000000002"/>
  </r>
  <r>
    <s v="16:11:55"/>
    <s v="594*0)2*7736"/>
    <s v="S"/>
    <x v="1"/>
    <s v="PAY"/>
    <s v="COMPLETED"/>
    <x v="6"/>
    <s v="19:00:22"/>
    <x v="0"/>
    <s v="VILLA EL SALVADOR"/>
    <s v="VILLA EL SALVADOR"/>
    <s v="Motocicleta"/>
    <x v="824"/>
    <n v="15.260000000000002"/>
    <n v="3.75"/>
    <n v="4.5"/>
    <n v="0.55000000000000004"/>
    <n v="16.875"/>
    <n v="8.3930000000000007"/>
    <n v="51.19"/>
    <n v="25.268000000000001"/>
  </r>
  <r>
    <s v="16:13:26"/>
    <s v="649.+-0.3298"/>
    <s v="S"/>
    <x v="3"/>
    <s v="CCD"/>
    <s v="COMPLETED"/>
    <x v="6"/>
    <s v="18:42:25"/>
    <x v="6"/>
    <s v="SURQUILLO"/>
    <s v="CHORRILLOS"/>
    <s v="Motocicleta"/>
    <x v="1353"/>
    <n v="12.29"/>
    <n v="3"/>
    <n v="3.5"/>
    <n v="0.75"/>
    <n v="10.5"/>
    <n v="9.2174999999999994"/>
    <n v="155.58000000000001"/>
    <n v="19.717500000000001"/>
  </r>
  <r>
    <s v="16:13:42"/>
    <s v="184((/--3472"/>
    <m/>
    <x v="1"/>
    <s v="COD"/>
    <s v="COMPLETED"/>
    <x v="6"/>
    <s v="16:40:57"/>
    <x v="2"/>
    <s v="SURQUILLO"/>
    <s v="MIRAFLORES"/>
    <s v="Motocicleta"/>
    <x v="1853"/>
    <n v="7.2100000000000009"/>
    <n v="3.75"/>
    <n v="4.5"/>
    <n v="0.55000000000000004"/>
    <n v="16.875"/>
    <n v="3.9655000000000009"/>
    <n v="163.56"/>
    <n v="20.840500000000002"/>
  </r>
  <r>
    <s v="16:14:00"/>
    <s v="370*1/0+4340"/>
    <s v="S"/>
    <x v="1"/>
    <s v="PAY"/>
    <s v="COMPLETED"/>
    <x v="6"/>
    <s v="17:15:13"/>
    <x v="13"/>
    <s v="JESUS MARIA"/>
    <s v="LINCE"/>
    <s v="Motocicleta"/>
    <x v="936"/>
    <n v="2.95"/>
    <n v="3.75"/>
    <n v="4.5"/>
    <n v="0.55000000000000004"/>
    <n v="16.875"/>
    <n v="1.6225000000000003"/>
    <n v="27.89"/>
    <n v="18.497499999999999"/>
  </r>
  <r>
    <s v="16:16:59"/>
    <s v="7662-+//3447"/>
    <s v="S"/>
    <x v="1"/>
    <s v="PAY"/>
    <s v="COMPLETED"/>
    <x v="6"/>
    <s v="16:53:45"/>
    <x v="2"/>
    <s v="SAN BORJA"/>
    <s v="SURQUILLO"/>
    <s v="Motocicleta"/>
    <x v="1704"/>
    <n v="0"/>
    <n v="3.75"/>
    <n v="4.5"/>
    <n v="0.55000000000000004"/>
    <n v="4.68"/>
    <n v="0"/>
    <n v="90.15"/>
    <n v="4.68"/>
  </r>
  <r>
    <s v="16:18:07"/>
    <s v="4630.0(.536"/>
    <s v="S"/>
    <x v="1"/>
    <s v="CCD"/>
    <s v="WAITING"/>
    <x v="6"/>
    <s v="18:17:04"/>
    <x v="6"/>
    <s v="SANTIAGO DE SURCO"/>
    <s v="SANTIAGO DE SURCO"/>
    <s v="Motocicleta"/>
    <x v="570"/>
    <n v="15.239999999999998"/>
    <n v="3.75"/>
    <n v="4.5"/>
    <n v="0.55000000000000004"/>
    <n v="16.875"/>
    <n v="8.3819999999999997"/>
    <n v="15.8"/>
    <n v="25.256999999999998"/>
  </r>
  <r>
    <s v="16:25:36"/>
    <s v="862-2,-)2135"/>
    <s v="S"/>
    <x v="1"/>
    <s v="PAY"/>
    <s v="COMPLETED"/>
    <x v="6"/>
    <s v="17:39:56"/>
    <x v="13"/>
    <s v="CHORRILLOS"/>
    <s v="MIRAFLORES"/>
    <s v="Motocicleta"/>
    <x v="772"/>
    <n v="0"/>
    <n v="3.75"/>
    <n v="4.5"/>
    <n v="0.55000000000000004"/>
    <n v="9.18"/>
    <n v="0"/>
    <n v="118.1"/>
    <n v="9.18"/>
  </r>
  <r>
    <s v="16:26:11"/>
    <s v="667.-)0/1820"/>
    <s v="S"/>
    <x v="1"/>
    <s v="COD"/>
    <s v="WAITING"/>
    <x v="6"/>
    <s v="18:17:04"/>
    <x v="6"/>
    <s v="SAN JUAN DE LURIGANCHO"/>
    <s v="SAN JUAN DE LURIGANCHO"/>
    <s v="Motocicleta"/>
    <x v="1232"/>
    <n v="16.940000000000001"/>
    <n v="3.75"/>
    <n v="4.5"/>
    <n v="0.55000000000000004"/>
    <n v="16.875"/>
    <n v="9.3170000000000019"/>
    <n v="23.81"/>
    <n v="26.192"/>
  </r>
  <r>
    <s v="16:26:38"/>
    <s v="147+2.0-2470"/>
    <s v="S"/>
    <x v="1"/>
    <s v="PAY"/>
    <s v="WAITING"/>
    <x v="6"/>
    <s v="18:13:38"/>
    <x v="6"/>
    <s v="BRENA"/>
    <s v="LIMA"/>
    <s v="Motocicleta"/>
    <x v="1083"/>
    <n v="6.6"/>
    <n v="3.75"/>
    <n v="4.5"/>
    <n v="0.55000000000000004"/>
    <n v="16.875"/>
    <n v="3.63"/>
    <n v="10.28"/>
    <n v="20.504999999999999"/>
  </r>
  <r>
    <s v="16:26:57"/>
    <s v="116/+/-,9900"/>
    <s v="S"/>
    <x v="1"/>
    <s v="PAY"/>
    <s v="WAITING"/>
    <x v="6"/>
    <s v="19:17:34"/>
    <x v="0"/>
    <s v="SAN ISIDRO"/>
    <s v="SAN ISIDRO"/>
    <s v="Motocicleta"/>
    <x v="895"/>
    <n v="4.99"/>
    <n v="3.75"/>
    <n v="4.5"/>
    <n v="0.55000000000000004"/>
    <n v="16.875"/>
    <n v="2.7445000000000004"/>
    <n v="154.69"/>
    <n v="19.619500000000002"/>
  </r>
  <r>
    <s v="16:27:48"/>
    <s v="8341-,2-5870"/>
    <m/>
    <x v="1"/>
    <s v="COD"/>
    <s v="COMPLETED"/>
    <x v="6"/>
    <s v="18:01:56"/>
    <x v="6"/>
    <s v="SURQUILLO"/>
    <s v="MIRAFLORES"/>
    <s v="Motocicleta"/>
    <x v="1288"/>
    <n v="4.2699999999999996"/>
    <n v="3.75"/>
    <n v="4.5"/>
    <n v="0.55000000000000004"/>
    <n v="16.875"/>
    <n v="2.3485"/>
    <n v="95"/>
    <n v="19.223500000000001"/>
  </r>
  <r>
    <s v="16:28:49"/>
    <s v="368,*-.+7361"/>
    <s v="S"/>
    <x v="1"/>
    <s v="COD"/>
    <s v="COMPLETED"/>
    <x v="6"/>
    <s v="19:25:35"/>
    <x v="0"/>
    <s v="SANTIAGO DE SURCO"/>
    <s v="SANTIAGO DE SURCO"/>
    <s v="Motocicleta"/>
    <x v="1227"/>
    <n v="3.0300000000000002"/>
    <n v="3.75"/>
    <n v="4.5"/>
    <n v="0.55000000000000004"/>
    <n v="16.875"/>
    <n v="1.6665000000000003"/>
    <n v="166.98"/>
    <n v="18.541499999999999"/>
  </r>
  <r>
    <s v="16:30:20"/>
    <s v="807*(-,-5996"/>
    <s v="S"/>
    <x v="1"/>
    <s v="PAY"/>
    <s v="COMPLETED"/>
    <x v="6"/>
    <s v="17:26:53"/>
    <x v="13"/>
    <s v="SAN JUAN DE MIRAFLORES"/>
    <s v="SAN JUAN DE MIRAFLORES"/>
    <s v="Motocicleta"/>
    <x v="1747"/>
    <n v="6.8599999999999994"/>
    <n v="3.75"/>
    <n v="4.5"/>
    <n v="0.55000000000000004"/>
    <n v="16.875"/>
    <n v="3.7730000000000001"/>
    <n v="144.34"/>
    <n v="20.648"/>
  </r>
  <r>
    <s v="16:31:44"/>
    <s v="95/(-/19525"/>
    <s v="S"/>
    <x v="1"/>
    <s v="PAY"/>
    <s v="COMPLETED"/>
    <x v="6"/>
    <s v="19:00:35"/>
    <x v="0"/>
    <s v="VILLA EL SALVADOR"/>
    <s v="VILLA EL SALVADOR"/>
    <s v="Motocicleta"/>
    <x v="1067"/>
    <n v="1.7199999999999998"/>
    <n v="3.75"/>
    <n v="4.5"/>
    <n v="0.55000000000000004"/>
    <n v="16.875"/>
    <n v="0.94599999999999995"/>
    <n v="71.39"/>
    <n v="17.821000000000002"/>
  </r>
  <r>
    <s v="16:33:38"/>
    <s v="48112*2.3732"/>
    <s v="S"/>
    <x v="3"/>
    <s v="PAY"/>
    <s v="COMPLETED"/>
    <x v="6"/>
    <s v="18:16:55"/>
    <x v="6"/>
    <s v="SURQUILLO"/>
    <s v="LINCE"/>
    <s v="Motocicleta"/>
    <x v="1451"/>
    <n v="3.3099999999999996"/>
    <n v="3"/>
    <n v="3.5"/>
    <n v="0.75"/>
    <n v="10.5"/>
    <n v="2.4824999999999999"/>
    <n v="179.34"/>
    <n v="12.9825"/>
  </r>
  <r>
    <s v="16:34:00"/>
    <s v="660/110/6066"/>
    <s v="S"/>
    <x v="1"/>
    <s v="PAY"/>
    <s v="COMPLETED"/>
    <x v="6"/>
    <s v="19:00:44"/>
    <x v="0"/>
    <s v="VILLA EL SALVADOR"/>
    <s v="VILLA EL SALVADOR"/>
    <s v="Motocicleta"/>
    <x v="1064"/>
    <n v="5.2100000000000009"/>
    <n v="3.75"/>
    <n v="4.5"/>
    <n v="0.55000000000000004"/>
    <n v="16.875"/>
    <n v="2.8655000000000008"/>
    <n v="160.28"/>
    <n v="19.740500000000001"/>
  </r>
  <r>
    <s v="16:34:24"/>
    <s v="52412(226524"/>
    <s v="S"/>
    <x v="1"/>
    <s v="PAY"/>
    <s v="COMPLETED"/>
    <x v="6"/>
    <s v="18:46:28"/>
    <x v="6"/>
    <s v="ATE"/>
    <s v="ATE"/>
    <s v="Motocicleta"/>
    <x v="1806"/>
    <n v="0.73000000000000043"/>
    <n v="3.75"/>
    <n v="4.5"/>
    <n v="0.55000000000000004"/>
    <n v="16.875"/>
    <n v="0.40150000000000025"/>
    <n v="2.0699999999999998"/>
    <n v="17.276499999999999"/>
  </r>
  <r>
    <s v="16:35:12"/>
    <s v="11,20-.4845"/>
    <s v="S"/>
    <x v="1"/>
    <s v="PAY"/>
    <s v="COMPLETED"/>
    <x v="6"/>
    <s v="18:41:46"/>
    <x v="6"/>
    <s v="SAN JUAN DE MIRAFLORES"/>
    <s v="SAN JUAN DE MIRAFLORES"/>
    <s v="Motocicleta"/>
    <x v="272"/>
    <n v="6.49"/>
    <n v="3.75"/>
    <n v="4.5"/>
    <n v="0.55000000000000004"/>
    <n v="16.875"/>
    <n v="3.5695000000000006"/>
    <n v="191.06"/>
    <n v="20.444500000000001"/>
  </r>
  <r>
    <s v="16:35:42"/>
    <s v="6/*0,29979"/>
    <s v="S"/>
    <x v="1"/>
    <s v="PAY"/>
    <s v="FAILED"/>
    <x v="6"/>
    <s v="17:33:39"/>
    <x v="13"/>
    <s v="CHORRILLOS"/>
    <s v="CHORRILLOS"/>
    <s v="Motocicleta"/>
    <x v="1710"/>
    <n v="2.96"/>
    <n v="3.75"/>
    <n v="4.5"/>
    <n v="0.55000000000000004"/>
    <n v="16.875"/>
    <n v="1.6280000000000001"/>
    <n v="68.7"/>
    <n v="18.503"/>
  </r>
  <r>
    <s v="16:39:15"/>
    <s v="817.*0-*2706"/>
    <s v="S"/>
    <x v="1"/>
    <s v="PAY"/>
    <s v="COMPLETED"/>
    <x v="6"/>
    <s v="17:20:18"/>
    <x v="13"/>
    <s v="PUEBLO LIBRE"/>
    <s v="JESUS MARIA"/>
    <s v="Motocicleta"/>
    <x v="801"/>
    <n v="14.510000000000002"/>
    <n v="3.75"/>
    <n v="4.5"/>
    <n v="0.55000000000000004"/>
    <n v="16.875"/>
    <n v="7.9805000000000019"/>
    <n v="90.34"/>
    <n v="24.855500000000003"/>
  </r>
  <r>
    <s v="16:40:55"/>
    <s v="3802.01/9396"/>
    <s v="S"/>
    <x v="1"/>
    <s v="PAY"/>
    <s v="FAILED"/>
    <x v="6"/>
    <s v="18:16:41"/>
    <x v="6"/>
    <s v="MIRAFLORES"/>
    <s v="MIRAFLORES"/>
    <s v="Motocicleta"/>
    <x v="1223"/>
    <n v="0"/>
    <n v="3.75"/>
    <n v="4.5"/>
    <n v="0.55000000000000004"/>
    <n v="13.544999999999998"/>
    <n v="0"/>
    <n v="226.01"/>
    <n v="13.544999999999998"/>
  </r>
  <r>
    <s v="16:41:36"/>
    <s v="14110(021081"/>
    <s v="S"/>
    <x v="3"/>
    <s v="PAY"/>
    <s v="COMPLETED"/>
    <x v="6"/>
    <s v="17:09:29"/>
    <x v="13"/>
    <s v="LIMA"/>
    <s v="LINCE"/>
    <s v="Motocicleta"/>
    <x v="122"/>
    <n v="8.15"/>
    <n v="3"/>
    <n v="3.5"/>
    <n v="0.75"/>
    <n v="10.5"/>
    <n v="6.1125000000000007"/>
    <n v="237.77"/>
    <n v="16.612500000000001"/>
  </r>
  <r>
    <s v="16:41:40"/>
    <s v="922,100.8464"/>
    <s v="S"/>
    <x v="1"/>
    <s v="PAY"/>
    <s v="COMPLETED"/>
    <x v="6"/>
    <s v="20:22:51"/>
    <x v="12"/>
    <s v="SAN MIGUEL"/>
    <s v="LIMA"/>
    <s v="Motocicleta"/>
    <x v="1783"/>
    <n v="12.469999999999999"/>
    <n v="3.75"/>
    <n v="4.5"/>
    <n v="0.55000000000000004"/>
    <n v="16.875"/>
    <n v="6.8585000000000003"/>
    <n v="233.34"/>
    <n v="23.733499999999999"/>
  </r>
  <r>
    <s v="16:45:39"/>
    <s v="410.*/(.525"/>
    <s v="S"/>
    <x v="1"/>
    <s v="PAY"/>
    <s v="COMPLETED"/>
    <x v="6"/>
    <s v="18:52:00"/>
    <x v="6"/>
    <s v="LIMA"/>
    <s v="SAN BORJA"/>
    <s v="Motocicleta"/>
    <x v="928"/>
    <n v="14.649999999999999"/>
    <n v="3.75"/>
    <n v="4.5"/>
    <n v="0.55000000000000004"/>
    <n v="16.875"/>
    <n v="8.0574999999999992"/>
    <n v="184.17"/>
    <n v="24.932499999999997"/>
  </r>
  <r>
    <s v="16:48:13"/>
    <s v="90+2,1)1777"/>
    <s v="S"/>
    <x v="1"/>
    <s v="PAY"/>
    <s v="COMPLETED"/>
    <x v="6"/>
    <s v="18:03:40"/>
    <x v="6"/>
    <s v="LA VICTORIA"/>
    <s v="SURQUILLO"/>
    <s v="Motocicleta"/>
    <x v="474"/>
    <n v="9.7799999999999994"/>
    <n v="3.75"/>
    <n v="4.5"/>
    <n v="0.55000000000000004"/>
    <n v="16.875"/>
    <n v="5.3790000000000004"/>
    <n v="16.89"/>
    <n v="22.254000000000001"/>
  </r>
  <r>
    <s v="16:50:51"/>
    <s v="261(0,+,9018"/>
    <s v="S"/>
    <x v="1"/>
    <s v="PAY"/>
    <s v="WAITING"/>
    <x v="6"/>
    <s v="18:24:30"/>
    <x v="6"/>
    <s v="SANTIAGO DE SURCO"/>
    <s v="EL AGUSTINO"/>
    <s v="Motocicleta"/>
    <x v="1788"/>
    <n v="2.3600000000000003"/>
    <n v="3.75"/>
    <n v="4.5"/>
    <n v="0.55000000000000004"/>
    <n v="16.875"/>
    <n v="1.2980000000000003"/>
    <n v="248.83"/>
    <n v="18.173000000000002"/>
  </r>
  <r>
    <s v="16:52:06"/>
    <s v="16(*/*12364"/>
    <s v="S"/>
    <x v="1"/>
    <s v="PAY"/>
    <s v="COMPLETED"/>
    <x v="6"/>
    <s v="19:39:01"/>
    <x v="0"/>
    <s v="SAN JUAN DE MIRAFLORES"/>
    <s v="LIMA"/>
    <s v="Motocicleta"/>
    <x v="1854"/>
    <n v="15.89"/>
    <n v="3.75"/>
    <n v="4.5"/>
    <n v="0.55000000000000004"/>
    <n v="16.875"/>
    <n v="8.7395000000000014"/>
    <n v="84.71"/>
    <n v="25.6145"/>
  </r>
  <r>
    <s v="16:53:47"/>
    <s v="5350)((*5355"/>
    <s v="S"/>
    <x v="1"/>
    <s v="PAY"/>
    <s v="FAILED"/>
    <x v="6"/>
    <s v="19:53:45"/>
    <x v="0"/>
    <s v="SAN MARTIN DE PORRES"/>
    <s v="LOS OLIVOS"/>
    <s v="Motocicleta"/>
    <x v="1773"/>
    <n v="0.29999999999999982"/>
    <n v="3.75"/>
    <n v="4.5"/>
    <n v="0.55000000000000004"/>
    <n v="16.875"/>
    <n v="0.16499999999999992"/>
    <n v="57.72"/>
    <n v="17.04"/>
  </r>
  <r>
    <s v="16:54:12"/>
    <s v="840)+0))5738"/>
    <s v="S"/>
    <x v="1"/>
    <s v="PAY"/>
    <s v="WAITING"/>
    <x v="6"/>
    <s v="17:26:26"/>
    <x v="13"/>
    <s v="SANTA ANITA"/>
    <s v="SANTA ANITA"/>
    <s v="Motocicleta"/>
    <x v="1183"/>
    <n v="4.5999999999999996"/>
    <n v="3.75"/>
    <n v="4.5"/>
    <n v="0.55000000000000004"/>
    <n v="16.875"/>
    <n v="2.5299999999999998"/>
    <n v="11.9"/>
    <n v="19.405000000000001"/>
  </r>
  <r>
    <s v="16:54:28"/>
    <s v="524+(1-11020"/>
    <s v="S"/>
    <x v="1"/>
    <s v="COD"/>
    <s v="WAITING"/>
    <x v="6"/>
    <s v="17:26:26"/>
    <x v="13"/>
    <s v="SANTA ANITA"/>
    <s v="SANTA ANITA"/>
    <s v="Motocicleta"/>
    <x v="1188"/>
    <n v="8.67"/>
    <n v="3.75"/>
    <n v="4.5"/>
    <n v="0.55000000000000004"/>
    <n v="16.875"/>
    <n v="4.7685000000000004"/>
    <n v="225.85"/>
    <n v="21.6435"/>
  </r>
  <r>
    <s v="16:56:25"/>
    <s v="551(2-2.7697"/>
    <s v="S"/>
    <x v="1"/>
    <s v="PAY"/>
    <s v="WAITING"/>
    <x v="6"/>
    <s v="17:23:49"/>
    <x v="13"/>
    <s v="SURQUILLO"/>
    <s v="SURQUILLO"/>
    <s v="Motocicleta"/>
    <x v="468"/>
    <n v="9.82"/>
    <n v="3.75"/>
    <n v="4.5"/>
    <n v="0.55000000000000004"/>
    <n v="16.875"/>
    <n v="5.4010000000000007"/>
    <n v="68.569999999999993"/>
    <n v="22.276"/>
  </r>
  <r>
    <s v="17:03:40"/>
    <s v="344(/(219331"/>
    <m/>
    <x v="1"/>
    <s v="COD"/>
    <s v="COMPLETED"/>
    <x v="6"/>
    <s v="18:15:11"/>
    <x v="6"/>
    <s v="SURQUILLO"/>
    <s v="MIRAFLORES"/>
    <s v="Motocicleta"/>
    <x v="478"/>
    <n v="4.8499999999999996"/>
    <n v="3.75"/>
    <n v="4.5"/>
    <n v="0.55000000000000004"/>
    <n v="16.875"/>
    <n v="2.6675"/>
    <n v="232.63"/>
    <n v="19.5425"/>
  </r>
  <r>
    <s v="17:05:03"/>
    <s v="5840(-0,8508"/>
    <s v="S"/>
    <x v="1"/>
    <s v="COD"/>
    <s v="WAITING"/>
    <x v="6"/>
    <s v="18:17:04"/>
    <x v="6"/>
    <s v="SAN JUAN DE MIRAFLORES"/>
    <s v="LURIN"/>
    <s v="Motocicleta"/>
    <x v="1337"/>
    <n v="8.23"/>
    <n v="3.75"/>
    <n v="4.5"/>
    <n v="0.55000000000000004"/>
    <n v="16.875"/>
    <n v="4.5265000000000004"/>
    <n v="236.89"/>
    <n v="21.401499999999999"/>
  </r>
  <r>
    <s v="17:07:29"/>
    <s v="341/()0-979"/>
    <s v="S"/>
    <x v="1"/>
    <s v="PAY"/>
    <s v="FAILED"/>
    <x v="6"/>
    <s v="18:15:44"/>
    <x v="6"/>
    <s v="INDEPENDENCIA"/>
    <s v="INDEPENDENCIA"/>
    <s v="Motocicleta"/>
    <x v="1490"/>
    <n v="0"/>
    <n v="3.75"/>
    <n v="4.5"/>
    <n v="0.55000000000000004"/>
    <n v="8.7750000000000004"/>
    <n v="0"/>
    <n v="164.49"/>
    <n v="8.7750000000000004"/>
  </r>
  <r>
    <s v="17:14:11"/>
    <s v="74*-/0+9568"/>
    <s v="S"/>
    <x v="1"/>
    <s v="PAY"/>
    <s v="WAITING"/>
    <x v="6"/>
    <s v="17:37:17"/>
    <x v="13"/>
    <s v="LIMA"/>
    <s v="LIMA"/>
    <s v="Motocicleta"/>
    <x v="595"/>
    <n v="3.37"/>
    <n v="3.75"/>
    <n v="4.5"/>
    <n v="0.55000000000000004"/>
    <n v="16.875"/>
    <n v="1.8535000000000001"/>
    <n v="11.68"/>
    <n v="18.7285"/>
  </r>
  <r>
    <s v="17:15:38"/>
    <s v="366.../-3928"/>
    <s v="S"/>
    <x v="3"/>
    <s v="PAY"/>
    <s v="COMPLETED"/>
    <x v="6"/>
    <s v="19:06:45"/>
    <x v="0"/>
    <s v="LIMA"/>
    <s v="SANTIAGO DE SURCO"/>
    <s v="Motocicleta"/>
    <x v="1417"/>
    <n v="0.18999999999999995"/>
    <n v="3"/>
    <n v="3.5"/>
    <n v="0.75"/>
    <n v="10.5"/>
    <n v="0.14249999999999996"/>
    <n v="36.909999999999997"/>
    <n v="10.6425"/>
  </r>
  <r>
    <s v="17:15:40"/>
    <s v="418..*/29709"/>
    <s v="S"/>
    <x v="1"/>
    <s v="PAY"/>
    <s v="COMPLETED"/>
    <x v="6"/>
    <s v="19:36:28"/>
    <x v="0"/>
    <s v="SAN JUAN DE LURIGANCHO"/>
    <s v="EL AGUSTINO"/>
    <s v="Motocicleta"/>
    <x v="614"/>
    <n v="6.3800000000000008"/>
    <n v="3.75"/>
    <n v="4.5"/>
    <n v="0.55000000000000004"/>
    <n v="16.875"/>
    <n v="3.5090000000000008"/>
    <n v="132.21"/>
    <n v="20.384"/>
  </r>
  <r>
    <s v="17:15:59"/>
    <s v="745).2*21790"/>
    <s v="S"/>
    <x v="1"/>
    <s v="COD"/>
    <s v="FAILED"/>
    <x v="6"/>
    <s v="19:00:39"/>
    <x v="0"/>
    <s v="SANTIAGO DE SURCO"/>
    <s v="SANTIAGO DE SURCO"/>
    <s v="Motocicleta"/>
    <x v="1085"/>
    <n v="7.2799999999999994"/>
    <n v="3.75"/>
    <n v="4.5"/>
    <n v="0.55000000000000004"/>
    <n v="16.875"/>
    <n v="4.0039999999999996"/>
    <n v="176.05"/>
    <n v="20.878999999999998"/>
  </r>
  <r>
    <s v="17:16:03"/>
    <s v="764*),,*3666"/>
    <m/>
    <x v="1"/>
    <s v="COD"/>
    <s v="COMPLETED"/>
    <x v="6"/>
    <s v="18:02:27"/>
    <x v="6"/>
    <s v="SURQUILLO"/>
    <s v="MIRAFLORES"/>
    <s v="Motocicleta"/>
    <x v="1855"/>
    <n v="9.2899999999999991"/>
    <n v="3.75"/>
    <n v="4.5"/>
    <n v="0.55000000000000004"/>
    <n v="16.875"/>
    <n v="5.1094999999999997"/>
    <n v="94.15"/>
    <n v="21.984500000000001"/>
  </r>
  <r>
    <s v="17:17:45"/>
    <s v="737/0-125282"/>
    <s v="S"/>
    <x v="1"/>
    <s v="COD"/>
    <s v="COMPLETED"/>
    <x v="6"/>
    <s v="18:48:16"/>
    <x v="6"/>
    <s v="INDEPENDENCIA"/>
    <s v="INDEPENDENCIA"/>
    <s v="Motocicleta"/>
    <x v="426"/>
    <n v="1.75"/>
    <n v="3.75"/>
    <n v="4.5"/>
    <n v="0.55000000000000004"/>
    <n v="16.875"/>
    <n v="0.96250000000000013"/>
    <n v="103"/>
    <n v="17.837499999999999"/>
  </r>
  <r>
    <s v="17:18:02"/>
    <s v="3692.001824"/>
    <s v="S"/>
    <x v="1"/>
    <s v="COD"/>
    <s v="WAITING"/>
    <x v="6"/>
    <s v="19:17:34"/>
    <x v="0"/>
    <s v="SAN ISIDRO"/>
    <s v="SAN ISIDRO"/>
    <s v="Motocicleta"/>
    <x v="1731"/>
    <n v="0"/>
    <n v="3.75"/>
    <n v="4.5"/>
    <n v="0.55000000000000004"/>
    <n v="15.48"/>
    <n v="0"/>
    <n v="11.05"/>
    <n v="15.48"/>
  </r>
  <r>
    <s v="17:19:44"/>
    <s v="797)+,*06040"/>
    <s v="S"/>
    <x v="1"/>
    <s v="PAY"/>
    <s v="COMPLETED"/>
    <x v="6"/>
    <s v="19:47:36"/>
    <x v="0"/>
    <s v="SAN JUAN DE LURIGANCHO"/>
    <s v="SAN JUAN DE LURIGANCHO"/>
    <s v="Motocicleta"/>
    <x v="1672"/>
    <n v="12.79"/>
    <n v="3.75"/>
    <n v="4.5"/>
    <n v="0.55000000000000004"/>
    <n v="16.875"/>
    <n v="7.0345000000000004"/>
    <n v="107.78"/>
    <n v="23.909500000000001"/>
  </r>
  <r>
    <s v="17:19:46"/>
    <s v="902+*2)+529"/>
    <s v="S"/>
    <x v="3"/>
    <s v="PAY"/>
    <s v="COMPLETED"/>
    <x v="6"/>
    <s v="18:28:30"/>
    <x v="6"/>
    <s v="SURQUILLO"/>
    <s v="CHORRILLOS"/>
    <s v="Motocicleta"/>
    <x v="1100"/>
    <n v="0"/>
    <n v="3"/>
    <n v="3.5"/>
    <n v="0.75"/>
    <n v="7.0349999999999993"/>
    <n v="0"/>
    <n v="60.2"/>
    <n v="7.0349999999999993"/>
  </r>
  <r>
    <s v="17:20:39"/>
    <s v="6*+(.14906"/>
    <s v="S"/>
    <x v="1"/>
    <s v="PAY"/>
    <s v="WAITING"/>
    <x v="6"/>
    <s v="17:26:26"/>
    <x v="13"/>
    <s v="SANTA ANITA"/>
    <s v="EL AGUSTINO"/>
    <s v="Motocicleta"/>
    <x v="923"/>
    <n v="12.379999999999999"/>
    <n v="3.75"/>
    <n v="4.5"/>
    <n v="0.55000000000000004"/>
    <n v="16.875"/>
    <n v="6.8090000000000002"/>
    <n v="44.26"/>
    <n v="23.684000000000001"/>
  </r>
  <r>
    <s v="17:20:58"/>
    <s v="711+.1(9218"/>
    <s v="S"/>
    <x v="3"/>
    <s v="PAY"/>
    <s v="COMPLETED"/>
    <x v="6"/>
    <s v="18:19:13"/>
    <x v="6"/>
    <s v="SURQUILLO"/>
    <s v="CHORRILLOS"/>
    <s v="Motocicleta"/>
    <x v="630"/>
    <n v="17.45"/>
    <n v="3"/>
    <n v="3.5"/>
    <n v="0.75"/>
    <n v="10.5"/>
    <n v="13.087499999999999"/>
    <n v="133.74"/>
    <n v="23.587499999999999"/>
  </r>
  <r>
    <s v="17:21:02"/>
    <s v="2851)0004049"/>
    <s v="S"/>
    <x v="1"/>
    <s v="COD"/>
    <s v="COMPLETED"/>
    <x v="6"/>
    <s v="18:38:38"/>
    <x v="6"/>
    <s v="JESUS MARIA"/>
    <s v="JESUS MARIA"/>
    <s v="Motocicleta"/>
    <x v="1737"/>
    <n v="0"/>
    <n v="3.75"/>
    <n v="4.5"/>
    <n v="0.55000000000000004"/>
    <n v="12.375"/>
    <n v="0"/>
    <n v="140.38999999999999"/>
    <n v="12.375"/>
  </r>
  <r>
    <s v="17:21:42"/>
    <s v="578(----741"/>
    <s v="S"/>
    <x v="1"/>
    <s v="PAY"/>
    <s v="FAILED"/>
    <x v="6"/>
    <s v="18:28:53"/>
    <x v="6"/>
    <s v="SAN JUAN DE LURIGANCHO"/>
    <s v="LIMA"/>
    <s v="Motocicleta"/>
    <x v="283"/>
    <n v="5.35"/>
    <n v="3.75"/>
    <n v="4.5"/>
    <n v="0.55000000000000004"/>
    <n v="16.875"/>
    <n v="2.9424999999999999"/>
    <n v="112.29"/>
    <n v="19.817499999999999"/>
  </r>
  <r>
    <s v="17:33:25"/>
    <s v="82(2)2)1887"/>
    <s v="S"/>
    <x v="1"/>
    <s v="PAY"/>
    <s v="COMPLETED"/>
    <x v="6"/>
    <s v="20:07:28"/>
    <x v="12"/>
    <s v="LA MOLINA"/>
    <s v="SAN BORJA"/>
    <s v="Motocicleta"/>
    <x v="291"/>
    <n v="3.17"/>
    <n v="3.75"/>
    <n v="4.5"/>
    <n v="0.55000000000000004"/>
    <n v="16.875"/>
    <n v="1.7435"/>
    <n v="161.87"/>
    <n v="18.618500000000001"/>
  </r>
  <r>
    <s v="17:33:50"/>
    <s v="3292-+0(5060"/>
    <s v="S"/>
    <x v="3"/>
    <s v="PAY"/>
    <s v="COMPLETED"/>
    <x v="6"/>
    <s v="18:08:07"/>
    <x v="6"/>
    <s v="LIMA"/>
    <s v="MIRAFLORES"/>
    <s v="Motocicleta"/>
    <x v="1698"/>
    <n v="17.809999999999999"/>
    <n v="3"/>
    <n v="3.5"/>
    <n v="0.75"/>
    <n v="10.5"/>
    <n v="13.357499999999998"/>
    <n v="209.82"/>
    <n v="23.857499999999998"/>
  </r>
  <r>
    <s v="17:33:54"/>
    <s v="456)*-+11051"/>
    <s v="S"/>
    <x v="1"/>
    <s v="PAY"/>
    <s v="FAILED"/>
    <x v="6"/>
    <s v="19:04:13"/>
    <x v="0"/>
    <s v="SURQUILLO"/>
    <s v="SANTIAGO DE SURCO"/>
    <s v="Motocicleta"/>
    <x v="894"/>
    <n v="15.969999999999999"/>
    <n v="3.75"/>
    <n v="4.5"/>
    <n v="0.55000000000000004"/>
    <n v="16.875"/>
    <n v="8.7835000000000001"/>
    <n v="133.80000000000001"/>
    <n v="25.6585"/>
  </r>
  <r>
    <s v="17:36:39"/>
    <s v="97/)1--6074"/>
    <s v="S"/>
    <x v="1"/>
    <s v="PAY"/>
    <s v="COMPLETED"/>
    <x v="6"/>
    <s v="19:36:50"/>
    <x v="0"/>
    <s v="SAN JUAN DE MIRAFLORES"/>
    <s v="CHORRILLOS"/>
    <s v="Motocicleta"/>
    <x v="178"/>
    <n v="0"/>
    <n v="3.75"/>
    <n v="4.5"/>
    <n v="0.55000000000000004"/>
    <n v="11.205000000000002"/>
    <n v="0"/>
    <n v="127.23"/>
    <n v="11.205000000000002"/>
  </r>
  <r>
    <s v="17:38:41"/>
    <s v="54+./)-1547"/>
    <s v="S"/>
    <x v="1"/>
    <s v="PAY"/>
    <s v="WAITING"/>
    <x v="6"/>
    <s v="17:56:47"/>
    <x v="13"/>
    <s v="SAN JUAN DE MIRAFLORES"/>
    <s v="CHORRILLOS"/>
    <s v="Motocicleta"/>
    <x v="1568"/>
    <n v="10.02"/>
    <n v="3.75"/>
    <n v="4.5"/>
    <n v="0.55000000000000004"/>
    <n v="16.875"/>
    <n v="5.5110000000000001"/>
    <n v="133.76"/>
    <n v="22.385999999999999"/>
  </r>
  <r>
    <s v="17:38:41"/>
    <s v="712/),,07519"/>
    <s v="S"/>
    <x v="1"/>
    <s v="PAY"/>
    <s v="COMPLETED"/>
    <x v="13"/>
    <s v="10:21:49"/>
    <x v="4"/>
    <s v="SAN JUAN DE MIRAFLORES"/>
    <s v="CHORRILLOS"/>
    <s v="Motocicleta"/>
    <x v="1173"/>
    <n v="13.16"/>
    <n v="3.75"/>
    <n v="4.5"/>
    <n v="0.55000000000000004"/>
    <n v="16.875"/>
    <n v="7.2380000000000004"/>
    <n v="52.56"/>
    <n v="24.113"/>
  </r>
  <r>
    <s v="17:39:50"/>
    <s v="279.2+129908"/>
    <m/>
    <x v="1"/>
    <s v="COD"/>
    <s v="COMPLETED"/>
    <x v="6"/>
    <s v="18:11:02"/>
    <x v="6"/>
    <s v="SURQUILLO"/>
    <s v="SANTIAGO DE SURCO"/>
    <s v="Motocicleta"/>
    <x v="1252"/>
    <n v="16.579999999999998"/>
    <n v="3.75"/>
    <n v="4.5"/>
    <n v="0.55000000000000004"/>
    <n v="16.875"/>
    <n v="9.1189999999999998"/>
    <n v="92.13"/>
    <n v="25.994"/>
  </r>
  <r>
    <s v="17:40:26"/>
    <s v="407.000(9385"/>
    <s v="S"/>
    <x v="1"/>
    <s v="PAY"/>
    <s v="COMPLETED"/>
    <x v="6"/>
    <s v="18:31:27"/>
    <x v="6"/>
    <s v="SAN JUAN DE MIRAFLORES"/>
    <s v="SAN JUAN DE MIRAFLORES"/>
    <s v="Motocicleta"/>
    <x v="1392"/>
    <n v="0.29000000000000004"/>
    <n v="3.75"/>
    <n v="4.5"/>
    <n v="0.55000000000000004"/>
    <n v="16.875"/>
    <n v="0.15950000000000003"/>
    <n v="160.25"/>
    <n v="17.034500000000001"/>
  </r>
  <r>
    <s v="17:57:38"/>
    <s v="35*-1/(1100"/>
    <s v="S"/>
    <x v="1"/>
    <s v="COD"/>
    <s v="COMPLETED"/>
    <x v="6"/>
    <s v="19:56:28"/>
    <x v="0"/>
    <s v="SAN MIGUEL"/>
    <s v="SAN MIGUEL"/>
    <s v="Motocicleta"/>
    <x v="1856"/>
    <n v="13.399999999999999"/>
    <n v="3.75"/>
    <n v="4.5"/>
    <n v="0.55000000000000004"/>
    <n v="16.875"/>
    <n v="7.37"/>
    <n v="212.66"/>
    <n v="24.245000000000001"/>
  </r>
  <r>
    <s v="18:04:39"/>
    <s v="508,0-/)9572"/>
    <s v="S"/>
    <x v="0"/>
    <s v="CCD"/>
    <s v="COMPLETED"/>
    <x v="13"/>
    <s v="11:27:44"/>
    <x v="5"/>
    <s v="SANTIAGO DE SURCO"/>
    <s v="SURQUILLO"/>
    <s v="Motocicleta"/>
    <x v="214"/>
    <n v="17.010000000000002"/>
    <n v="2.5"/>
    <n v="3"/>
    <n v="1.2"/>
    <n v="7.5"/>
    <n v="20.412000000000003"/>
    <n v="183.75"/>
    <n v="27.912000000000003"/>
  </r>
  <r>
    <s v="18:07:13"/>
    <s v="162+,+12802"/>
    <s v="S"/>
    <x v="1"/>
    <s v="CCD"/>
    <s v="FAILED"/>
    <x v="6"/>
    <s v="19:00:36"/>
    <x v="0"/>
    <s v="SANTIAGO DE SURCO"/>
    <s v="LIMA"/>
    <s v="Motocicleta"/>
    <x v="1857"/>
    <n v="1.6100000000000003"/>
    <n v="3.75"/>
    <n v="4.5"/>
    <n v="0.55000000000000004"/>
    <n v="16.875"/>
    <n v="0.88550000000000029"/>
    <n v="130.25"/>
    <n v="17.7605"/>
  </r>
  <r>
    <s v="18:07:40"/>
    <s v="55600+1(2748"/>
    <s v="S"/>
    <x v="3"/>
    <s v="COD"/>
    <s v="WAITING"/>
    <x v="6"/>
    <s v="18:50:21"/>
    <x v="6"/>
    <s v="SURQUILLO"/>
    <s v="MIRAFLORES"/>
    <s v="Motocicleta"/>
    <x v="1618"/>
    <n v="13.7"/>
    <n v="3"/>
    <n v="3.5"/>
    <n v="0.75"/>
    <n v="10.5"/>
    <n v="10.274999999999999"/>
    <n v="53.01"/>
    <n v="20.774999999999999"/>
  </r>
  <r>
    <s v="18:07:54"/>
    <s v="148-/0.0511"/>
    <s v="S"/>
    <x v="0"/>
    <s v="CCD"/>
    <s v="COMPLETED"/>
    <x v="13"/>
    <s v="11:37:09"/>
    <x v="5"/>
    <s v="SANTIAGO DE SURCO"/>
    <s v="LA MOLINA"/>
    <s v="Motocicleta"/>
    <x v="580"/>
    <n v="6.09"/>
    <n v="2.5"/>
    <n v="3"/>
    <n v="1.2"/>
    <n v="7.5"/>
    <n v="7.3079999999999998"/>
    <n v="228.44"/>
    <n v="14.808"/>
  </r>
  <r>
    <s v="18:08:28"/>
    <s v="330(.*+*5149"/>
    <s v="S"/>
    <x v="3"/>
    <s v="PAY"/>
    <s v="COMPLETED"/>
    <x v="6"/>
    <s v="19:41:05"/>
    <x v="0"/>
    <s v="LIMA"/>
    <s v="JESUS MARIA"/>
    <s v="Motocicleta"/>
    <x v="877"/>
    <n v="2.4400000000000004"/>
    <n v="3"/>
    <n v="3.5"/>
    <n v="0.75"/>
    <n v="10.5"/>
    <n v="1.8300000000000003"/>
    <n v="80.56"/>
    <n v="12.33"/>
  </r>
  <r>
    <s v="18:10:11"/>
    <s v="713-*/003015"/>
    <s v="S"/>
    <x v="3"/>
    <s v="PAY"/>
    <s v="COMPLETED"/>
    <x v="6"/>
    <s v="18:59:32"/>
    <x v="6"/>
    <s v="LIMA"/>
    <s v="MAGDALENA DEL MAR"/>
    <s v="Motocicleta"/>
    <x v="1042"/>
    <n v="0.24000000000000021"/>
    <n v="3"/>
    <n v="3.5"/>
    <n v="0.75"/>
    <n v="10.5"/>
    <n v="0.18000000000000016"/>
    <n v="141.15"/>
    <n v="10.68"/>
  </r>
  <r>
    <s v="18:10:20"/>
    <s v="912.)203415"/>
    <s v="S"/>
    <x v="1"/>
    <s v="COD"/>
    <s v="FAILED"/>
    <x v="6"/>
    <s v="18:37:23"/>
    <x v="6"/>
    <s v="SANTA ANITA"/>
    <s v="SAN JUAN DE LURIGANCHO"/>
    <s v="Motocicleta"/>
    <x v="1665"/>
    <n v="4.6099999999999994"/>
    <n v="3.75"/>
    <n v="4.5"/>
    <n v="0.55000000000000004"/>
    <n v="16.875"/>
    <n v="2.5354999999999999"/>
    <n v="201.23"/>
    <n v="19.410499999999999"/>
  </r>
  <r>
    <s v="18:10:54"/>
    <s v="523+)+0-6992"/>
    <s v="S"/>
    <x v="0"/>
    <s v="CCD"/>
    <s v="COMPLETED"/>
    <x v="13"/>
    <s v="11:23:13"/>
    <x v="5"/>
    <s v="SANTIAGO DE SURCO"/>
    <s v="SAN BORJA"/>
    <s v="Motocicleta"/>
    <x v="1832"/>
    <n v="18.05"/>
    <n v="2.5"/>
    <n v="3"/>
    <n v="1.2"/>
    <n v="7.5"/>
    <n v="21.66"/>
    <n v="85.37"/>
    <n v="29.16"/>
  </r>
  <r>
    <s v="18:10:54"/>
    <s v="617,220/8761"/>
    <s v="S"/>
    <x v="1"/>
    <s v="COD"/>
    <s v="WAITING"/>
    <x v="6"/>
    <s v="18:22:53"/>
    <x v="6"/>
    <s v="SANTA ANITA"/>
    <s v="ATE"/>
    <s v="Motocicleta"/>
    <x v="481"/>
    <n v="9.98"/>
    <n v="3.75"/>
    <n v="4.5"/>
    <n v="0.55000000000000004"/>
    <n v="16.875"/>
    <n v="5.4890000000000008"/>
    <n v="227.97"/>
    <n v="22.364000000000001"/>
  </r>
  <r>
    <s v="18:10:54"/>
    <s v="8711/(-*70"/>
    <s v="S"/>
    <x v="1"/>
    <s v="COD"/>
    <s v="WAITING"/>
    <x v="6"/>
    <s v="18:22:53"/>
    <x v="6"/>
    <s v="SANTA ANITA"/>
    <s v="ATE"/>
    <s v="Motocicleta"/>
    <x v="563"/>
    <n v="14.05"/>
    <n v="3.75"/>
    <n v="4.5"/>
    <n v="0.55000000000000004"/>
    <n v="16.875"/>
    <n v="7.7275000000000009"/>
    <n v="135.47999999999999"/>
    <n v="24.602499999999999"/>
  </r>
  <r>
    <s v="18:15:59"/>
    <s v="5981,2-04534"/>
    <s v="S"/>
    <x v="0"/>
    <s v="CCD"/>
    <s v="COMPLETED"/>
    <x v="13"/>
    <s v="12:03:11"/>
    <x v="7"/>
    <s v="SANTIAGO DE SURCO"/>
    <s v="SAN MIGUEL"/>
    <s v="Motocicleta"/>
    <x v="882"/>
    <n v="15.21"/>
    <n v="2.5"/>
    <n v="3"/>
    <n v="1.2"/>
    <n v="7.5"/>
    <n v="18.251999999999999"/>
    <n v="110.74"/>
    <n v="25.751999999999999"/>
  </r>
  <r>
    <s v="18:19:59"/>
    <s v="56721(+(7442"/>
    <s v="S"/>
    <x v="1"/>
    <s v="PAY"/>
    <s v="COMPLETED"/>
    <x v="13"/>
    <s v="15:06:38"/>
    <x v="11"/>
    <s v="INDEPENDENCIA"/>
    <s v="SAN MARTIN DE PORRES"/>
    <s v="Motocicleta"/>
    <x v="1158"/>
    <n v="17.09"/>
    <n v="3.75"/>
    <n v="4.5"/>
    <n v="0.55000000000000004"/>
    <n v="16.875"/>
    <n v="9.3995000000000015"/>
    <n v="122.13"/>
    <n v="26.274500000000003"/>
  </r>
  <r>
    <s v="18:27:10"/>
    <s v="6221+,.1267"/>
    <s v="S"/>
    <x v="3"/>
    <s v="PAY"/>
    <s v="COMPLETED"/>
    <x v="6"/>
    <s v="18:46:01"/>
    <x v="6"/>
    <s v="LIMA"/>
    <s v="SAN MIGUEL"/>
    <s v="Motocicleta"/>
    <x v="194"/>
    <n v="5.3100000000000005"/>
    <n v="3"/>
    <n v="3.5"/>
    <n v="0.75"/>
    <n v="10.5"/>
    <n v="3.9825000000000004"/>
    <n v="138.28"/>
    <n v="14.4825"/>
  </r>
  <r>
    <s v="18:32:49"/>
    <s v="470(/(1*7886"/>
    <s v="S"/>
    <x v="1"/>
    <s v="PAY"/>
    <s v="COMPLETED"/>
    <x v="13"/>
    <s v="12:53:44"/>
    <x v="7"/>
    <s v="LIMA"/>
    <s v="PUEBLO LIBRE"/>
    <s v="Motocicleta"/>
    <x v="689"/>
    <n v="6.8000000000000007"/>
    <n v="3.75"/>
    <n v="4.5"/>
    <n v="0.55000000000000004"/>
    <n v="16.875"/>
    <n v="3.7400000000000007"/>
    <n v="156.77000000000001"/>
    <n v="20.615000000000002"/>
  </r>
  <r>
    <s v="18:32:49"/>
    <s v="785/((0.7213"/>
    <s v="S"/>
    <x v="3"/>
    <s v="PAY"/>
    <s v="COMPLETED"/>
    <x v="6"/>
    <s v="19:00:17"/>
    <x v="0"/>
    <s v="LIMA"/>
    <s v="SAN ISIDRO"/>
    <s v="Motocicleta"/>
    <x v="1284"/>
    <n v="13.8"/>
    <n v="3"/>
    <n v="3.5"/>
    <n v="0.75"/>
    <n v="10.5"/>
    <n v="10.350000000000001"/>
    <n v="129.41999999999999"/>
    <n v="20.85"/>
  </r>
  <r>
    <s v="18:34:07"/>
    <s v="3501(/.07893"/>
    <s v="S"/>
    <x v="3"/>
    <s v="PAY"/>
    <s v="COMPLETED"/>
    <x v="6"/>
    <s v="18:50:50"/>
    <x v="6"/>
    <s v="LIMA"/>
    <s v="MIRAFLORES"/>
    <s v="Motocicleta"/>
    <x v="257"/>
    <n v="5"/>
    <n v="3"/>
    <n v="3.5"/>
    <n v="0.75"/>
    <n v="10.5"/>
    <n v="3.75"/>
    <n v="22.44"/>
    <n v="14.25"/>
  </r>
  <r>
    <s v="18:34:42"/>
    <s v="96().//4285"/>
    <s v="S"/>
    <x v="2"/>
    <s v="PAY"/>
    <s v="COMPLETED"/>
    <x v="13"/>
    <s v="10:24:37"/>
    <x v="4"/>
    <s v="SURQUILLO"/>
    <s v="SANTIAGO DE SURCO"/>
    <s v="Motocicleta"/>
    <x v="717"/>
    <n v="5.6999999999999993"/>
    <n v="12"/>
    <n v="8"/>
    <n v="2.65"/>
    <n v="96"/>
    <n v="15.104999999999997"/>
    <n v="51.33"/>
    <n v="111.10499999999999"/>
  </r>
  <r>
    <s v="18:34:46"/>
    <s v="3312.-203993"/>
    <m/>
    <x v="1"/>
    <s v="COD"/>
    <s v="COMPLETED"/>
    <x v="6"/>
    <s v="19:03:16"/>
    <x v="0"/>
    <s v="SURQUILLO"/>
    <s v="MIRAFLORES"/>
    <s v="Motocicleta"/>
    <x v="147"/>
    <n v="2.4800000000000004"/>
    <n v="3.75"/>
    <n v="4.5"/>
    <n v="0.55000000000000004"/>
    <n v="16.875"/>
    <n v="1.3640000000000003"/>
    <n v="87.97"/>
    <n v="18.239000000000001"/>
  </r>
  <r>
    <s v="18:36:11"/>
    <s v="45821...5177"/>
    <m/>
    <x v="1"/>
    <s v="COD"/>
    <s v="COMPLETED"/>
    <x v="6"/>
    <s v="19:07:07"/>
    <x v="0"/>
    <s v="SURQUILLO"/>
    <s v="SANTIAGO DE SURCO"/>
    <s v="Motocicleta"/>
    <x v="1753"/>
    <n v="12.719999999999999"/>
    <n v="3.75"/>
    <n v="4.5"/>
    <n v="0.55000000000000004"/>
    <n v="16.875"/>
    <n v="6.9959999999999996"/>
    <n v="172.32"/>
    <n v="23.870999999999999"/>
  </r>
  <r>
    <s v="18:44:55"/>
    <s v="189/..2+7604"/>
    <s v="S"/>
    <x v="1"/>
    <s v="PAY"/>
    <s v="COMPLETED"/>
    <x v="13"/>
    <s v="11:49:19"/>
    <x v="5"/>
    <s v="LA MOLINA"/>
    <s v="LURIGANCHO"/>
    <s v="Motocicleta"/>
    <x v="1038"/>
    <n v="0"/>
    <n v="3.75"/>
    <n v="4.5"/>
    <n v="0.55000000000000004"/>
    <n v="15.525"/>
    <n v="0"/>
    <n v="15.86"/>
    <n v="15.525"/>
  </r>
  <r>
    <s v="18:46:07"/>
    <s v="70-).)19830"/>
    <s v="S"/>
    <x v="1"/>
    <s v="PAY"/>
    <s v="COMPLETED"/>
    <x v="13"/>
    <s v="09:18:25"/>
    <x v="10"/>
    <s v="LA MOLINA"/>
    <s v="SAN ISIDRO"/>
    <s v="Motocicleta"/>
    <x v="1217"/>
    <n v="0"/>
    <n v="3.75"/>
    <n v="4.5"/>
    <n v="0.55000000000000004"/>
    <n v="5.9850000000000003"/>
    <n v="0"/>
    <n v="88.64"/>
    <n v="5.9850000000000003"/>
  </r>
  <r>
    <s v="18:48:28"/>
    <s v="385-+.+(7848"/>
    <s v="S"/>
    <x v="2"/>
    <s v="PAY"/>
    <s v="COMPLETED"/>
    <x v="13"/>
    <s v="11:36:10"/>
    <x v="5"/>
    <s v="SURQUILLO"/>
    <s v="MIRAFLORES"/>
    <s v="Motocicleta"/>
    <x v="738"/>
    <n v="0"/>
    <n v="12"/>
    <n v="8"/>
    <n v="2.65"/>
    <n v="86.24"/>
    <n v="0"/>
    <n v="175.82"/>
    <n v="86.24"/>
  </r>
  <r>
    <s v="18:49:49"/>
    <s v="117(1(+28686"/>
    <m/>
    <x v="1"/>
    <s v="COD"/>
    <s v="COMPLETED"/>
    <x v="6"/>
    <s v="19:22:11"/>
    <x v="0"/>
    <s v="SURQUILLO"/>
    <s v="SAN ISIDRO"/>
    <s v="Motocicleta"/>
    <x v="1720"/>
    <n v="5.24"/>
    <n v="3.75"/>
    <n v="4.5"/>
    <n v="0.55000000000000004"/>
    <n v="16.875"/>
    <n v="2.8820000000000006"/>
    <n v="151.44"/>
    <n v="19.757000000000001"/>
  </r>
  <r>
    <s v="18:54:36"/>
    <s v="494*21203149"/>
    <s v="S"/>
    <x v="1"/>
    <s v="PAY"/>
    <s v="IN_PROGRESS"/>
    <x v="13"/>
    <s v="09:29:58"/>
    <x v="10"/>
    <s v="SURQUILLO"/>
    <s v="SAN JUAN DE LURIGANCHO"/>
    <s v="Motocicleta"/>
    <x v="1182"/>
    <n v="15.04"/>
    <n v="3.75"/>
    <n v="4.5"/>
    <n v="0.55000000000000004"/>
    <n v="16.875"/>
    <n v="8.2720000000000002"/>
    <n v="6.1"/>
    <n v="25.146999999999998"/>
  </r>
  <r>
    <s v="18:54:52"/>
    <s v="3650+1,25231"/>
    <m/>
    <x v="1"/>
    <s v="COD"/>
    <s v="COMPLETED"/>
    <x v="6"/>
    <s v="19:24:16"/>
    <x v="0"/>
    <s v="SURQUILLO"/>
    <s v="MIRAFLORES"/>
    <s v="Motocicleta"/>
    <x v="1193"/>
    <n v="4.4700000000000006"/>
    <n v="3.75"/>
    <n v="4.5"/>
    <n v="0.55000000000000004"/>
    <n v="16.875"/>
    <n v="2.4585000000000004"/>
    <n v="66.8"/>
    <n v="19.333500000000001"/>
  </r>
  <r>
    <s v="19:01:23"/>
    <s v="878*-02,3082"/>
    <s v="S"/>
    <x v="2"/>
    <s v="PAY"/>
    <s v="COMPLETED"/>
    <x v="13"/>
    <s v="11:06:26"/>
    <x v="5"/>
    <s v="SURQUILLO"/>
    <s v="SANTIAGO DE SURCO"/>
    <s v="Motocicleta"/>
    <x v="1858"/>
    <n v="0"/>
    <n v="12"/>
    <n v="8"/>
    <n v="2.65"/>
    <n v="58.88"/>
    <n v="0"/>
    <n v="98.62"/>
    <n v="58.88"/>
  </r>
  <r>
    <s v="19:05:52"/>
    <s v="129,211/5469"/>
    <m/>
    <x v="1"/>
    <s v="COD"/>
    <s v="COMPLETED"/>
    <x v="6"/>
    <s v="19:43:45"/>
    <x v="0"/>
    <s v="SURQUILLO"/>
    <s v="SANTIAGO DE SURCO"/>
    <s v="Motocicleta"/>
    <x v="1821"/>
    <n v="3.0999999999999996"/>
    <n v="3.75"/>
    <n v="4.5"/>
    <n v="0.55000000000000004"/>
    <n v="16.875"/>
    <n v="1.7049999999999998"/>
    <n v="53.84"/>
    <n v="18.579999999999998"/>
  </r>
  <r>
    <s v="19:10:03"/>
    <s v="80002,/2669"/>
    <s v="S"/>
    <x v="3"/>
    <s v="PAY"/>
    <s v="COMPLETED"/>
    <x v="6"/>
    <s v="19:56:36"/>
    <x v="0"/>
    <s v="SURQUILLO"/>
    <s v="SAN ISIDRO"/>
    <s v="Motocicleta"/>
    <x v="1359"/>
    <n v="0"/>
    <n v="3"/>
    <n v="3.5"/>
    <n v="0.75"/>
    <n v="4.0949999999999998"/>
    <n v="0"/>
    <n v="149.88999999999999"/>
    <n v="4.0949999999999998"/>
  </r>
  <r>
    <s v="19:11:05"/>
    <s v="423/)-+28849"/>
    <s v="S"/>
    <x v="3"/>
    <s v="PAY"/>
    <s v="COMPLETED"/>
    <x v="6"/>
    <s v="20:11:01"/>
    <x v="12"/>
    <s v="SURQUILLO"/>
    <s v="SAN ISIDRO"/>
    <s v="Motocicleta"/>
    <x v="1351"/>
    <n v="15.71"/>
    <n v="3"/>
    <n v="3.5"/>
    <n v="0.75"/>
    <n v="10.5"/>
    <n v="11.782500000000001"/>
    <n v="160.79"/>
    <n v="22.282499999999999"/>
  </r>
  <r>
    <s v="19:18:12"/>
    <s v="897*),.-9013"/>
    <s v="S"/>
    <x v="3"/>
    <s v="PAY"/>
    <s v="COMPLETED"/>
    <x v="6"/>
    <s v="19:43:45"/>
    <x v="0"/>
    <s v="LIMA"/>
    <s v="SANTIAGO DE SURCO"/>
    <s v="Motocicleta"/>
    <x v="1516"/>
    <n v="6.32"/>
    <n v="3"/>
    <n v="3.5"/>
    <n v="0.75"/>
    <n v="10.5"/>
    <n v="4.74"/>
    <n v="121.15"/>
    <n v="15.24"/>
  </r>
  <r>
    <s v="19:21:22"/>
    <s v="5482()(-2259"/>
    <s v="S"/>
    <x v="1"/>
    <s v="PAY"/>
    <s v="COMPLETED"/>
    <x v="13"/>
    <s v="09:07:19"/>
    <x v="10"/>
    <s v="LA MOLINA"/>
    <s v="LA MOLINA"/>
    <s v="Motocicleta"/>
    <x v="1859"/>
    <n v="13.43"/>
    <n v="3.75"/>
    <n v="4.5"/>
    <n v="0.55000000000000004"/>
    <n v="16.875"/>
    <n v="7.3865000000000007"/>
    <n v="147.94999999999999"/>
    <n v="24.261500000000002"/>
  </r>
  <r>
    <s v="19:24:15"/>
    <s v="8562.++26324"/>
    <s v="S"/>
    <x v="1"/>
    <s v="PAY"/>
    <s v="IN_PROGRESS"/>
    <x v="13"/>
    <s v="11:11:18"/>
    <x v="5"/>
    <s v="BELLAVISTA"/>
    <s v="LIMA"/>
    <s v="Motocicleta"/>
    <x v="1538"/>
    <n v="1.6500000000000004"/>
    <n v="3.75"/>
    <n v="4.5"/>
    <n v="0.55000000000000004"/>
    <n v="16.875"/>
    <n v="0.90750000000000031"/>
    <n v="207.69"/>
    <n v="17.782499999999999"/>
  </r>
  <r>
    <s v="19:24:15"/>
    <s v="80211,-+1893"/>
    <s v="S"/>
    <x v="1"/>
    <s v="PAY"/>
    <s v="COMPLETED"/>
    <x v="13"/>
    <s v="18:37:05"/>
    <x v="6"/>
    <s v="BELLAVISTA"/>
    <s v="LIMA"/>
    <s v="Motocicleta"/>
    <x v="32"/>
    <n v="15.39"/>
    <n v="3.75"/>
    <n v="4.5"/>
    <n v="0.55000000000000004"/>
    <n v="16.875"/>
    <n v="8.464500000000001"/>
    <n v="70.28"/>
    <n v="25.339500000000001"/>
  </r>
  <r>
    <s v="19:25:09"/>
    <s v="905,,*,18328"/>
    <s v="S"/>
    <x v="3"/>
    <s v="PAY"/>
    <s v="COMPLETED"/>
    <x v="6"/>
    <s v="19:56:22"/>
    <x v="0"/>
    <s v="LIMA"/>
    <s v="SURQUILLO"/>
    <s v="Motocicleta"/>
    <x v="1820"/>
    <n v="0"/>
    <n v="3"/>
    <n v="3.5"/>
    <n v="0.75"/>
    <n v="7.1049999999999995"/>
    <n v="0"/>
    <n v="60.41"/>
    <n v="7.1049999999999995"/>
  </r>
  <r>
    <s v="19:29:59"/>
    <s v="921)1(105134"/>
    <s v="S"/>
    <x v="2"/>
    <s v="PAY"/>
    <s v="COMPLETED"/>
    <x v="13"/>
    <s v="10:07:01"/>
    <x v="4"/>
    <s v="SURQUILLO"/>
    <s v="SANTIAGO DE SURCO"/>
    <s v="Motocicleta"/>
    <x v="1478"/>
    <n v="0"/>
    <n v="12"/>
    <n v="8"/>
    <n v="2.65"/>
    <n v="31.759999999999998"/>
    <n v="0"/>
    <n v="197.79"/>
    <n v="31.759999999999998"/>
  </r>
  <r>
    <s v="19:34:52"/>
    <s v="1481.+-,7748"/>
    <s v="S"/>
    <x v="3"/>
    <s v="PAY"/>
    <s v="COMPLETED"/>
    <x v="6"/>
    <s v="19:56:18"/>
    <x v="0"/>
    <s v="LIMA"/>
    <s v="SURQUILLO"/>
    <s v="Motocicleta"/>
    <x v="428"/>
    <n v="16.3"/>
    <n v="3"/>
    <n v="3.5"/>
    <n v="0.75"/>
    <n v="10.5"/>
    <n v="12.225000000000001"/>
    <n v="3.62"/>
    <n v="22.725000000000001"/>
  </r>
  <r>
    <s v="19:38:29"/>
    <s v="854.-1(,465"/>
    <m/>
    <x v="1"/>
    <s v="COD"/>
    <s v="COMPLETED"/>
    <x v="6"/>
    <s v="20:03:04"/>
    <x v="12"/>
    <s v="SURQUILLO"/>
    <s v="SAN ISIDRO"/>
    <s v="Motocicleta"/>
    <x v="423"/>
    <n v="0"/>
    <n v="3.75"/>
    <n v="4.5"/>
    <n v="0.55000000000000004"/>
    <n v="9.3149999999999995"/>
    <n v="0"/>
    <n v="97.05"/>
    <n v="9.3149999999999995"/>
  </r>
  <r>
    <s v="19:40:01"/>
    <s v="9702)*/+2860"/>
    <s v="S"/>
    <x v="2"/>
    <s v="PAY"/>
    <s v="COMPLETED"/>
    <x v="13"/>
    <s v="14:32:42"/>
    <x v="9"/>
    <s v="SURQUILLO"/>
    <s v="LA MOLINA"/>
    <s v="Motocicleta"/>
    <x v="886"/>
    <n v="0"/>
    <n v="12"/>
    <n v="8"/>
    <n v="2.65"/>
    <n v="30.64"/>
    <n v="0"/>
    <n v="44.42"/>
    <n v="30.64"/>
  </r>
  <r>
    <s v="19:40:58"/>
    <s v="993)0+,12698"/>
    <s v="S"/>
    <x v="0"/>
    <s v="PAY"/>
    <s v="COMPLETED"/>
    <x v="13"/>
    <s v="11:43:01"/>
    <x v="5"/>
    <s v="SANTIAGO DE SURCO"/>
    <s v="LA VICTORIA"/>
    <s v="Motocicleta"/>
    <x v="626"/>
    <n v="9.8000000000000007"/>
    <n v="2.5"/>
    <n v="3"/>
    <n v="1.2"/>
    <n v="7.5"/>
    <n v="11.76"/>
    <n v="173.34"/>
    <n v="19.259999999999998"/>
  </r>
  <r>
    <s v="19:42:10"/>
    <s v="136+/)/-6257"/>
    <s v="S"/>
    <x v="1"/>
    <s v="PAY"/>
    <s v="COMPLETED"/>
    <x v="13"/>
    <s v="11:41:38"/>
    <x v="5"/>
    <s v="LIMA"/>
    <s v="JESUS MARIA"/>
    <s v="Motocicleta"/>
    <x v="798"/>
    <n v="14.989999999999998"/>
    <n v="3.75"/>
    <n v="4.5"/>
    <n v="0.55000000000000004"/>
    <n v="16.875"/>
    <n v="8.2445000000000004"/>
    <n v="92.72"/>
    <n v="25.119500000000002"/>
  </r>
  <r>
    <s v="19:42:57"/>
    <s v="316***/*3406"/>
    <s v="S"/>
    <x v="3"/>
    <s v="PAY"/>
    <s v="COMPLETED"/>
    <x v="6"/>
    <s v="21:03:08"/>
    <x v="14"/>
    <s v="LIMA"/>
    <s v="SAN BORJA"/>
    <s v="Motocicleta"/>
    <x v="133"/>
    <n v="0.58000000000000007"/>
    <n v="3"/>
    <n v="3.5"/>
    <n v="0.75"/>
    <n v="10.5"/>
    <n v="0.43500000000000005"/>
    <n v="126.26"/>
    <n v="10.935"/>
  </r>
  <r>
    <s v="19:47:11"/>
    <s v="635.)+2-1665"/>
    <s v="S"/>
    <x v="3"/>
    <s v="PAY"/>
    <s v="COMPLETED"/>
    <x v="6"/>
    <s v="20:07:26"/>
    <x v="12"/>
    <s v="LIMA"/>
    <s v="LA MOLINA"/>
    <s v="Motocicleta"/>
    <x v="330"/>
    <n v="13.489999999999998"/>
    <n v="3"/>
    <n v="3.5"/>
    <n v="0.75"/>
    <n v="10.5"/>
    <n v="10.1175"/>
    <n v="15.53"/>
    <n v="20.6175"/>
  </r>
  <r>
    <s v="19:47:22"/>
    <s v="468-+//+7708"/>
    <s v="S"/>
    <x v="0"/>
    <s v="PAY"/>
    <s v="COMPLETED"/>
    <x v="13"/>
    <s v="15:13:37"/>
    <x v="11"/>
    <s v="SANTIAGO DE SURCO"/>
    <s v="MIRAFLORES"/>
    <s v="Motocicleta"/>
    <x v="1160"/>
    <n v="17.38"/>
    <n v="2.5"/>
    <n v="3"/>
    <n v="1.2"/>
    <n v="7.5"/>
    <n v="20.855999999999998"/>
    <n v="234.5"/>
    <n v="28.355999999999998"/>
  </r>
  <r>
    <s v="19:52:23"/>
    <s v="11+)-114449"/>
    <s v="S"/>
    <x v="0"/>
    <s v="PAY"/>
    <s v="COMPLETED"/>
    <x v="13"/>
    <s v="11:17:51"/>
    <x v="5"/>
    <s v="SANTIAGO DE SURCO"/>
    <s v="SAN BORJA"/>
    <s v="Motocicleta"/>
    <x v="1258"/>
    <n v="8.26"/>
    <n v="2.5"/>
    <n v="3"/>
    <n v="1.2"/>
    <n v="7.5"/>
    <n v="9.911999999999999"/>
    <n v="180.57"/>
    <n v="17.411999999999999"/>
  </r>
  <r>
    <s v="19:57:39"/>
    <s v="270-(..,8212"/>
    <s v="S"/>
    <x v="0"/>
    <s v="PAY"/>
    <s v="COMPLETED"/>
    <x v="13"/>
    <s v="12:36:27"/>
    <x v="7"/>
    <s v="SANTIAGO DE SURCO"/>
    <s v="LA MOLINA"/>
    <s v="Motocicleta"/>
    <x v="840"/>
    <n v="4.8499999999999996"/>
    <n v="2.5"/>
    <n v="3"/>
    <n v="1.2"/>
    <n v="7.5"/>
    <n v="5.8199999999999994"/>
    <n v="152.6"/>
    <n v="13.32"/>
  </r>
  <r>
    <s v="20:03:44"/>
    <s v="582)((./256"/>
    <s v="S"/>
    <x v="0"/>
    <s v="PAY"/>
    <s v="COMPLETED"/>
    <x v="13"/>
    <s v="12:22:56"/>
    <x v="7"/>
    <s v="SANTIAGO DE SURCO"/>
    <s v="SAN MARTIN DE PORRES"/>
    <s v="Motocicleta"/>
    <x v="585"/>
    <n v="3.2800000000000002"/>
    <n v="2.5"/>
    <n v="3"/>
    <n v="1.2"/>
    <n v="7.5"/>
    <n v="3.9359999999999999"/>
    <n v="75.09"/>
    <n v="11.436"/>
  </r>
  <r>
    <s v="20:08:19"/>
    <s v="8591,)1,4496"/>
    <s v="S"/>
    <x v="0"/>
    <s v="PAY"/>
    <s v="COMPLETED"/>
    <x v="13"/>
    <s v="12:22:21"/>
    <x v="7"/>
    <s v="SANTIAGO DE SURCO"/>
    <s v="SAN MARTIN DE PORRES"/>
    <s v="Motocicleta"/>
    <x v="1785"/>
    <n v="14.149999999999999"/>
    <n v="2.5"/>
    <n v="3"/>
    <n v="1.2"/>
    <n v="7.5"/>
    <n v="16.979999999999997"/>
    <n v="10.76"/>
    <n v="24.479999999999997"/>
  </r>
  <r>
    <s v="20:11:24"/>
    <s v="798-+/,*8849"/>
    <m/>
    <x v="1"/>
    <s v="COD"/>
    <s v="COMPLETED"/>
    <x v="6"/>
    <s v="20:37:40"/>
    <x v="12"/>
    <s v="SURQUILLO"/>
    <s v="SANTIAGO DE SURCO"/>
    <s v="Motocicleta"/>
    <x v="267"/>
    <n v="10.71"/>
    <n v="3.75"/>
    <n v="4.5"/>
    <n v="0.55000000000000004"/>
    <n v="16.875"/>
    <n v="5.8905000000000012"/>
    <n v="174.19"/>
    <n v="22.765500000000003"/>
  </r>
  <r>
    <s v="20:11:43"/>
    <s v="61/-02+2547"/>
    <s v="S"/>
    <x v="0"/>
    <s v="PAY"/>
    <s v="COMPLETED"/>
    <x v="13"/>
    <s v="13:15:08"/>
    <x v="3"/>
    <s v="SANTIAGO DE SURCO"/>
    <s v="SAN MARTIN DE PORRES"/>
    <s v="Motocicleta"/>
    <x v="1854"/>
    <n v="17.14"/>
    <n v="2.5"/>
    <n v="3"/>
    <n v="1.2"/>
    <n v="7.5"/>
    <n v="20.568000000000001"/>
    <n v="166.83"/>
    <n v="28.068000000000001"/>
  </r>
  <r>
    <s v="20:12:08"/>
    <s v="328.)*2/3856"/>
    <s v="S"/>
    <x v="3"/>
    <s v="PAY"/>
    <s v="COMPLETED"/>
    <x v="6"/>
    <s v="20:28:37"/>
    <x v="12"/>
    <s v="LIMA"/>
    <s v="SURQUILLO"/>
    <s v="Motocicleta"/>
    <x v="1860"/>
    <n v="5.3699999999999992"/>
    <n v="3"/>
    <n v="3.5"/>
    <n v="0.75"/>
    <n v="10.5"/>
    <n v="4.0274999999999999"/>
    <n v="250.68"/>
    <n v="14.5275"/>
  </r>
  <r>
    <s v="20:12:16"/>
    <s v="67)++),3818"/>
    <s v="S"/>
    <x v="1"/>
    <s v="PAY"/>
    <s v="COMPLETED"/>
    <x v="13"/>
    <s v="11:26:03"/>
    <x v="5"/>
    <s v="SAN JUAN DE MIRAFLORES"/>
    <s v="VILLA MARIA DEL TRIUNFO"/>
    <s v="Motocicleta"/>
    <x v="1861"/>
    <n v="12.68"/>
    <n v="3.75"/>
    <n v="4.5"/>
    <n v="0.55000000000000004"/>
    <n v="16.875"/>
    <n v="6.9740000000000002"/>
    <n v="80.5"/>
    <n v="23.849"/>
  </r>
  <r>
    <s v="20:15:10"/>
    <s v="4901-)1+6534"/>
    <m/>
    <x v="1"/>
    <s v="COD"/>
    <s v="COMPLETED"/>
    <x v="6"/>
    <s v="20:56:02"/>
    <x v="12"/>
    <s v="SURQUILLO"/>
    <s v="SANTIAGO DE SURCO"/>
    <s v="Motocicleta"/>
    <x v="1568"/>
    <n v="10.02"/>
    <n v="3.75"/>
    <n v="4.5"/>
    <n v="0.55000000000000004"/>
    <n v="16.875"/>
    <n v="5.5110000000000001"/>
    <n v="249.48"/>
    <n v="22.385999999999999"/>
  </r>
  <r>
    <s v="20:15:11"/>
    <s v="833/1.)/8939"/>
    <m/>
    <x v="1"/>
    <s v="COD"/>
    <s v="COMPLETED"/>
    <x v="6"/>
    <s v="20:42:00"/>
    <x v="12"/>
    <s v="SURQUILLO"/>
    <s v="SANTIAGO DE SURCO"/>
    <s v="Motocicleta"/>
    <x v="1283"/>
    <n v="15.02"/>
    <n v="3.75"/>
    <n v="4.5"/>
    <n v="0.55000000000000004"/>
    <n v="16.875"/>
    <n v="8.261000000000001"/>
    <n v="58.12"/>
    <n v="25.136000000000003"/>
  </r>
  <r>
    <s v="20:15:41"/>
    <s v="383*.+.)127"/>
    <s v="S"/>
    <x v="0"/>
    <s v="PAY"/>
    <s v="COMPLETED"/>
    <x v="13"/>
    <s v="11:00:14"/>
    <x v="5"/>
    <s v="SANTIAGO DE SURCO"/>
    <s v="SANTIAGO DE SURCO"/>
    <s v="Motocicleta"/>
    <x v="446"/>
    <n v="16.739999999999998"/>
    <n v="2.5"/>
    <n v="3"/>
    <n v="1.2"/>
    <n v="7.5"/>
    <n v="20.087999999999997"/>
    <n v="128.75"/>
    <n v="27.587999999999997"/>
  </r>
  <r>
    <s v="20:17:38"/>
    <s v="955+)0))2909"/>
    <m/>
    <x v="1"/>
    <s v="COD"/>
    <s v="COMPLETED"/>
    <x v="6"/>
    <s v="21:05:31"/>
    <x v="14"/>
    <s v="SURQUILLO"/>
    <s v="SANTIAGO DE SURCO"/>
    <s v="Motocicleta"/>
    <x v="1776"/>
    <n v="0"/>
    <n v="3.75"/>
    <n v="4.5"/>
    <n v="0.55000000000000004"/>
    <n v="10.125"/>
    <n v="0"/>
    <n v="245.9"/>
    <n v="10.125"/>
  </r>
  <r>
    <s v="20:19:33"/>
    <s v="449+1.-(9234"/>
    <s v="S"/>
    <x v="0"/>
    <s v="PAY"/>
    <s v="COMPLETED"/>
    <x v="13"/>
    <s v="11:46:33"/>
    <x v="5"/>
    <s v="SANTIAGO DE SURCO"/>
    <s v="JESUS MARIA"/>
    <s v="Motocicleta"/>
    <x v="1729"/>
    <n v="2.58"/>
    <n v="2.5"/>
    <n v="3"/>
    <n v="1.2"/>
    <n v="7.5"/>
    <n v="3.0960000000000001"/>
    <n v="219.86"/>
    <n v="10.596"/>
  </r>
  <r>
    <s v="20:25:54"/>
    <s v="875,(.0-1550"/>
    <s v="S"/>
    <x v="0"/>
    <s v="PAY"/>
    <s v="COMPLETED"/>
    <x v="13"/>
    <s v="11:01:10"/>
    <x v="5"/>
    <s v="SANTIAGO DE SURCO"/>
    <s v="SAN BORJA"/>
    <s v="Motocicleta"/>
    <x v="1616"/>
    <n v="15.629999999999999"/>
    <n v="2.5"/>
    <n v="3"/>
    <n v="1.2"/>
    <n v="7.5"/>
    <n v="18.755999999999997"/>
    <n v="130.44"/>
    <n v="26.255999999999997"/>
  </r>
  <r>
    <s v="20:28:28"/>
    <s v="889(11/*9105"/>
    <s v="S"/>
    <x v="1"/>
    <s v="PAY"/>
    <s v="FAILED"/>
    <x v="13"/>
    <s v="11:04:10"/>
    <x v="5"/>
    <s v="SURQUILLO"/>
    <s v="VILLA MARIA DEL TRIUNFO"/>
    <s v="Motocicleta"/>
    <x v="415"/>
    <n v="0"/>
    <n v="3.75"/>
    <n v="4.5"/>
    <n v="0.55000000000000004"/>
    <n v="11.834999999999999"/>
    <n v="0"/>
    <n v="227.47"/>
    <n v="11.834999999999999"/>
  </r>
  <r>
    <s v="20:30:25"/>
    <s v="667++-(.490"/>
    <s v="S"/>
    <x v="0"/>
    <s v="PAY"/>
    <s v="FAILED"/>
    <x v="13"/>
    <s v="12:15:22"/>
    <x v="7"/>
    <s v="SURQUILLO"/>
    <s v="INDEPENDENCIA"/>
    <s v="Motocicleta"/>
    <x v="1279"/>
    <n v="16.55"/>
    <n v="2.5"/>
    <n v="3"/>
    <n v="1.2"/>
    <n v="7.5"/>
    <n v="19.86"/>
    <n v="122.34"/>
    <n v="27.36"/>
  </r>
  <r>
    <s v="20:34:45"/>
    <s v="736)-(00712"/>
    <m/>
    <x v="1"/>
    <s v="COD"/>
    <s v="COMPLETED"/>
    <x v="6"/>
    <s v="21:02:36"/>
    <x v="14"/>
    <s v="SURQUILLO"/>
    <s v="SAN ISIDRO"/>
    <s v="Motocicleta"/>
    <x v="364"/>
    <n v="9.09"/>
    <n v="3.75"/>
    <n v="4.5"/>
    <n v="0.55000000000000004"/>
    <n v="16.875"/>
    <n v="4.9995000000000003"/>
    <n v="112.75"/>
    <n v="21.874500000000001"/>
  </r>
  <r>
    <s v="20:35:02"/>
    <s v="304(.2)-7824"/>
    <s v="S"/>
    <x v="0"/>
    <s v="PAY"/>
    <s v="COMPLETED"/>
    <x v="13"/>
    <s v="12:08:55"/>
    <x v="7"/>
    <s v="SANTIAGO DE SURCO"/>
    <s v="EL AGUSTINO"/>
    <s v="Motocicleta"/>
    <x v="1590"/>
    <n v="1.5899999999999999"/>
    <n v="2.5"/>
    <n v="3"/>
    <n v="1.2"/>
    <n v="7.5"/>
    <n v="1.9079999999999997"/>
    <n v="211.79"/>
    <n v="9.4079999999999995"/>
  </r>
  <r>
    <s v="20:36:33"/>
    <s v="67100(/.2499"/>
    <m/>
    <x v="1"/>
    <s v="COD"/>
    <s v="COMPLETED"/>
    <x v="6"/>
    <s v="21:12:48"/>
    <x v="14"/>
    <s v="SURQUILLO"/>
    <s v="SANTIAGO DE SURCO"/>
    <s v="Motocicleta"/>
    <x v="457"/>
    <n v="8.91"/>
    <n v="3.75"/>
    <n v="4.5"/>
    <n v="0.55000000000000004"/>
    <n v="16.875"/>
    <n v="4.9005000000000001"/>
    <n v="217.03"/>
    <n v="21.775500000000001"/>
  </r>
  <r>
    <s v="20:39:20"/>
    <s v="670-0+2*4302"/>
    <s v="S"/>
    <x v="0"/>
    <s v="PAY"/>
    <s v="COMPLETED"/>
    <x v="13"/>
    <s v="17:01:50"/>
    <x v="13"/>
    <s v="SANTIAGO DE SURCO"/>
    <s v="LURIGANCHO"/>
    <s v="Motocicleta"/>
    <x v="1862"/>
    <n v="2.2599999999999998"/>
    <n v="2.5"/>
    <n v="3"/>
    <n v="1.2"/>
    <n v="7.5"/>
    <n v="2.7119999999999997"/>
    <n v="204.85"/>
    <n v="10.212"/>
  </r>
  <r>
    <s v="20:47:11"/>
    <s v="258*)/+*627"/>
    <m/>
    <x v="1"/>
    <s v="COD"/>
    <s v="COMPLETED"/>
    <x v="6"/>
    <s v="21:17:48"/>
    <x v="14"/>
    <s v="SURQUILLO"/>
    <s v="SAN BORJA"/>
    <s v="Motocicleta"/>
    <x v="65"/>
    <n v="9.15"/>
    <n v="3.75"/>
    <n v="4.5"/>
    <n v="0.55000000000000004"/>
    <n v="16.875"/>
    <n v="5.0325000000000006"/>
    <n v="130.72"/>
    <n v="21.907499999999999"/>
  </r>
  <r>
    <s v="20:50:10"/>
    <s v="4511+.2*1791"/>
    <s v="S"/>
    <x v="0"/>
    <s v="PAY"/>
    <s v="COMPLETED"/>
    <x v="13"/>
    <s v="10:59:42"/>
    <x v="4"/>
    <s v="SANTIAGO DE SURCO"/>
    <s v="SANTIAGO DE SURCO"/>
    <s v="Motocicleta"/>
    <x v="988"/>
    <n v="11.64"/>
    <n v="2.5"/>
    <n v="3"/>
    <n v="1.2"/>
    <n v="7.5"/>
    <n v="13.968"/>
    <n v="234.98"/>
    <n v="21.468"/>
  </r>
  <r>
    <s v="20:50:27"/>
    <s v="484)1(0*2722"/>
    <s v="S"/>
    <x v="1"/>
    <s v="PAY"/>
    <s v="COMPLETED"/>
    <x v="13"/>
    <s v="11:56:45"/>
    <x v="5"/>
    <s v="SAN JUAN DE MIRAFLORES"/>
    <s v="SANTIAGO DE SURCO"/>
    <s v="Motocicleta"/>
    <x v="1701"/>
    <n v="14.29"/>
    <n v="3.75"/>
    <n v="4.5"/>
    <n v="0.55000000000000004"/>
    <n v="16.875"/>
    <n v="7.8595000000000006"/>
    <n v="51.85"/>
    <n v="24.734500000000001"/>
  </r>
  <r>
    <s v="20:50:55"/>
    <s v="942+01011235"/>
    <s v="S"/>
    <x v="1"/>
    <s v="PAY"/>
    <s v="COMPLETED"/>
    <x v="13"/>
    <s v="14:04:05"/>
    <x v="9"/>
    <s v="SAN JUAN DE LURIGANCHO"/>
    <s v="SAN JUAN DE LURIGANCHO"/>
    <s v="Motocicleta"/>
    <x v="1733"/>
    <n v="14.399999999999999"/>
    <n v="3.75"/>
    <n v="4.5"/>
    <n v="0.55000000000000004"/>
    <n v="16.875"/>
    <n v="7.92"/>
    <n v="216.7"/>
    <n v="24.795000000000002"/>
  </r>
  <r>
    <s v="20:51:30"/>
    <s v="4500/+/-1344"/>
    <s v="S"/>
    <x v="1"/>
    <s v="PAY"/>
    <s v="IN_PROGRESS"/>
    <x v="13"/>
    <s v="10:13:22"/>
    <x v="4"/>
    <s v="SURQUILLO"/>
    <s v="LIMA"/>
    <s v="Motocicleta"/>
    <x v="1484"/>
    <n v="0.42999999999999972"/>
    <n v="3.75"/>
    <n v="4.5"/>
    <n v="0.55000000000000004"/>
    <n v="16.875"/>
    <n v="0.23649999999999985"/>
    <n v="134.81"/>
    <n v="17.111499999999999"/>
  </r>
  <r>
    <s v="20:54:50"/>
    <s v="442/2(/*7250"/>
    <s v="S"/>
    <x v="0"/>
    <s v="PAY"/>
    <s v="COMPLETED"/>
    <x v="13"/>
    <s v="13:16:53"/>
    <x v="3"/>
    <s v="SANTIAGO DE SURCO"/>
    <s v="LA MOLINA"/>
    <s v="Motocicleta"/>
    <x v="176"/>
    <n v="12.57"/>
    <n v="2.5"/>
    <n v="3"/>
    <n v="1.2"/>
    <n v="7.5"/>
    <n v="15.084"/>
    <n v="59.31"/>
    <n v="22.584"/>
  </r>
  <r>
    <s v="20:58:55"/>
    <s v="776/.0(28870"/>
    <s v="S"/>
    <x v="0"/>
    <s v="PAY"/>
    <s v="COMPLETED"/>
    <x v="13"/>
    <s v="11:01:32"/>
    <x v="5"/>
    <s v="SANTIAGO DE SURCO"/>
    <s v="SAN BORJA"/>
    <s v="Motocicleta"/>
    <x v="996"/>
    <n v="12.84"/>
    <n v="2.5"/>
    <n v="3"/>
    <n v="1.2"/>
    <n v="7.5"/>
    <n v="15.407999999999999"/>
    <n v="218.64"/>
    <n v="22.908000000000001"/>
  </r>
  <r>
    <s v="21:03:33"/>
    <s v="5700/0118857"/>
    <s v="S"/>
    <x v="3"/>
    <s v="PAY"/>
    <s v="COMPLETED"/>
    <x v="6"/>
    <s v="21:21:04"/>
    <x v="14"/>
    <s v="LIMA"/>
    <s v="LINCE"/>
    <s v="Motocicleta"/>
    <x v="884"/>
    <n v="11.71"/>
    <n v="3"/>
    <n v="3.5"/>
    <n v="0.75"/>
    <n v="10.5"/>
    <n v="8.7825000000000006"/>
    <n v="53.47"/>
    <n v="19.282499999999999"/>
  </r>
  <r>
    <s v="21:07:16"/>
    <s v="437(,0+*4254"/>
    <m/>
    <x v="1"/>
    <s v="COD"/>
    <s v="COMPLETED"/>
    <x v="6"/>
    <s v="21:39:05"/>
    <x v="14"/>
    <s v="SURQUILLO"/>
    <s v="SAN BORJA"/>
    <s v="Motocicleta"/>
    <x v="1197"/>
    <n v="0"/>
    <n v="3.75"/>
    <n v="4.5"/>
    <n v="0.55000000000000004"/>
    <n v="8.4150000000000009"/>
    <n v="0"/>
    <n v="63.51"/>
    <n v="8.4150000000000009"/>
  </r>
  <r>
    <s v="21:10:58"/>
    <s v="641,./2,4862"/>
    <s v="S"/>
    <x v="0"/>
    <s v="PAY"/>
    <s v="COMPLETED"/>
    <x v="13"/>
    <s v="12:04:21"/>
    <x v="7"/>
    <s v="SANTIAGO DE SURCO"/>
    <s v="BRENA"/>
    <s v="Motocicleta"/>
    <x v="381"/>
    <n v="4.97"/>
    <n v="2.5"/>
    <n v="3"/>
    <n v="1.2"/>
    <n v="7.5"/>
    <n v="5.9639999999999995"/>
    <n v="194.61"/>
    <n v="13.463999999999999"/>
  </r>
  <r>
    <s v="21:11:47"/>
    <s v="42902/1)1839"/>
    <m/>
    <x v="1"/>
    <s v="COD"/>
    <s v="COMPLETED"/>
    <x v="6"/>
    <s v="21:58:12"/>
    <x v="14"/>
    <s v="SURQUILLO"/>
    <s v="LINCE"/>
    <s v="Motocicleta"/>
    <x v="1237"/>
    <n v="0"/>
    <n v="3.75"/>
    <n v="4.5"/>
    <n v="0.55000000000000004"/>
    <n v="6.39"/>
    <n v="0"/>
    <n v="141.47"/>
    <n v="6.39"/>
  </r>
  <r>
    <s v="21:15:18"/>
    <s v="457(1/((7801"/>
    <s v="S"/>
    <x v="0"/>
    <s v="PAY"/>
    <s v="COMPLETED"/>
    <x v="13"/>
    <s v="15:09:54"/>
    <x v="11"/>
    <s v="SANTIAGO DE SURCO"/>
    <s v="SURQUILLO"/>
    <s v="Motocicleta"/>
    <x v="885"/>
    <n v="3.84"/>
    <n v="2.5"/>
    <n v="3"/>
    <n v="1.2"/>
    <n v="7.5"/>
    <n v="4.6079999999999997"/>
    <n v="105.46"/>
    <n v="12.108000000000001"/>
  </r>
  <r>
    <s v="21:19:03"/>
    <s v="993)(,,+9652"/>
    <s v="S"/>
    <x v="0"/>
    <s v="PAY"/>
    <s v="COMPLETED"/>
    <x v="13"/>
    <s v="12:55:49"/>
    <x v="7"/>
    <s v="SANTIAGO DE SURCO"/>
    <s v="LOS OLIVOS"/>
    <s v="Motocicleta"/>
    <x v="1403"/>
    <n v="3.25"/>
    <n v="2.5"/>
    <n v="3"/>
    <n v="1.2"/>
    <n v="7.5"/>
    <n v="3.9"/>
    <n v="45.69"/>
    <n v="11.4"/>
  </r>
  <r>
    <s v="21:22:22"/>
    <s v="629.(()11361"/>
    <s v="S"/>
    <x v="0"/>
    <s v="PAY"/>
    <s v="COMPLETED"/>
    <x v="13"/>
    <s v="12:24:28"/>
    <x v="7"/>
    <s v="SANTIAGO DE SURCO"/>
    <s v="SANTIAGO DE SURCO"/>
    <s v="Motocicleta"/>
    <x v="1848"/>
    <n v="0.37000000000000011"/>
    <n v="2.5"/>
    <n v="3"/>
    <n v="1.2"/>
    <n v="7.5"/>
    <n v="0.44400000000000012"/>
    <n v="38.950000000000003"/>
    <n v="7.944"/>
  </r>
  <r>
    <s v="21:22:25"/>
    <s v="756).,/+9641"/>
    <m/>
    <x v="1"/>
    <s v="COD"/>
    <s v="COMPLETED"/>
    <x v="6"/>
    <s v="21:58:38"/>
    <x v="14"/>
    <s v="SURQUILLO"/>
    <s v="SAN ISIDRO"/>
    <s v="Motocicleta"/>
    <x v="1641"/>
    <n v="0"/>
    <n v="3.75"/>
    <n v="4.5"/>
    <n v="0.55000000000000004"/>
    <n v="12.15"/>
    <n v="0"/>
    <n v="197.09"/>
    <n v="12.15"/>
  </r>
  <r>
    <s v="21:27:45"/>
    <s v="442,)2**6017"/>
    <s v="S"/>
    <x v="0"/>
    <s v="PAY"/>
    <s v="COMPLETED"/>
    <x v="13"/>
    <s v="15:12:31"/>
    <x v="11"/>
    <s v="SANTIAGO DE SURCO"/>
    <s v="MIRAFLORES"/>
    <s v="Motocicleta"/>
    <x v="1534"/>
    <n v="7.2799999999999994"/>
    <n v="2.5"/>
    <n v="3"/>
    <n v="1.2"/>
    <n v="7.5"/>
    <n v="8.7359999999999989"/>
    <n v="113.73"/>
    <n v="16.235999999999997"/>
  </r>
  <r>
    <s v="21:31:00"/>
    <s v="836,//228003"/>
    <s v="S"/>
    <x v="0"/>
    <s v="PAY"/>
    <s v="COMPLETED"/>
    <x v="13"/>
    <s v="15:03:06"/>
    <x v="11"/>
    <s v="SANTIAGO DE SURCO"/>
    <s v="SANTIAGO DE SURCO"/>
    <s v="Motocicleta"/>
    <x v="1863"/>
    <n v="11.17"/>
    <n v="2.5"/>
    <n v="3"/>
    <n v="1.2"/>
    <n v="7.5"/>
    <n v="13.404"/>
    <n v="90.72"/>
    <n v="20.904"/>
  </r>
  <r>
    <s v="21:31:11"/>
    <s v="9971-1()6440"/>
    <s v="S"/>
    <x v="1"/>
    <s v="PAY"/>
    <s v="COMPLETED"/>
    <x v="13"/>
    <s v="11:30:05"/>
    <x v="5"/>
    <s v="BRENA"/>
    <s v="LIMA"/>
    <s v="Motocicleta"/>
    <x v="1707"/>
    <n v="2.9299999999999997"/>
    <n v="3.75"/>
    <n v="4.5"/>
    <n v="0.55000000000000004"/>
    <n v="16.875"/>
    <n v="1.6114999999999999"/>
    <n v="169.5"/>
    <n v="18.486499999999999"/>
  </r>
  <r>
    <s v="21:40:39"/>
    <s v="749,,+)26368"/>
    <s v="S"/>
    <x v="3"/>
    <s v="PAY"/>
    <s v="WAITING"/>
    <x v="6"/>
    <s v="21:54:08"/>
    <x v="14"/>
    <s v="LIMA"/>
    <s v="LA MOLINA"/>
    <s v="Motocicleta"/>
    <x v="1038"/>
    <n v="0.45000000000000018"/>
    <n v="3"/>
    <n v="3.5"/>
    <n v="0.75"/>
    <n v="10.5"/>
    <n v="0.33750000000000013"/>
    <n v="225.84"/>
    <n v="10.8375"/>
  </r>
  <r>
    <s v="21:41:39"/>
    <s v="276)+0)(6965"/>
    <m/>
    <x v="1"/>
    <s v="COD"/>
    <s v="COMPLETED"/>
    <x v="6"/>
    <s v="22:17:55"/>
    <x v="15"/>
    <s v="SURQUILLO"/>
    <s v="LA VICTORIA"/>
    <s v="Motocicleta"/>
    <x v="403"/>
    <n v="14.55"/>
    <n v="3.75"/>
    <n v="4.5"/>
    <n v="0.55000000000000004"/>
    <n v="16.875"/>
    <n v="8.0025000000000013"/>
    <n v="134.87"/>
    <n v="24.877500000000001"/>
  </r>
  <r>
    <s v="21:42:39"/>
    <s v="697)/1)*5076"/>
    <m/>
    <x v="1"/>
    <s v="COD"/>
    <s v="COMPLETED"/>
    <x v="6"/>
    <s v="22:43:46"/>
    <x v="15"/>
    <s v="SURQUILLO"/>
    <s v="SAN ISIDRO"/>
    <s v="Motocicleta"/>
    <x v="1146"/>
    <n v="1.2699999999999996"/>
    <n v="3.75"/>
    <n v="4.5"/>
    <n v="0.55000000000000004"/>
    <n v="16.875"/>
    <n v="0.69849999999999979"/>
    <n v="28.67"/>
    <n v="17.573499999999999"/>
  </r>
  <r>
    <s v="21:57:27"/>
    <s v="453./20)1722"/>
    <m/>
    <x v="1"/>
    <s v="COD"/>
    <s v="COMPLETED"/>
    <x v="6"/>
    <s v="22:29:30"/>
    <x v="15"/>
    <s v="SURQUILLO"/>
    <s v="MIRAFLORES"/>
    <s v="Motocicleta"/>
    <x v="766"/>
    <n v="1.88"/>
    <n v="3.75"/>
    <n v="4.5"/>
    <n v="0.55000000000000004"/>
    <n v="16.875"/>
    <n v="1.034"/>
    <n v="157.13"/>
    <n v="17.908999999999999"/>
  </r>
  <r>
    <s v="22:07:20"/>
    <s v="829+(-.27230"/>
    <s v="S"/>
    <x v="1"/>
    <s v="PAY"/>
    <s v="COMPLETED"/>
    <x v="13"/>
    <s v="14:41:35"/>
    <x v="9"/>
    <s v="INDEPENDENCIA"/>
    <s v="SAN MARTIN DE PORRES"/>
    <s v="Motocicleta"/>
    <x v="590"/>
    <n v="0"/>
    <n v="3.75"/>
    <n v="4.5"/>
    <n v="0.55000000000000004"/>
    <n v="16.739999999999998"/>
    <n v="0"/>
    <n v="62.05"/>
    <n v="16.739999999999998"/>
  </r>
  <r>
    <s v="22:07:51"/>
    <s v="681/1)-,6541"/>
    <s v="S"/>
    <x v="1"/>
    <s v="PAY"/>
    <s v="COMPLETED"/>
    <x v="13"/>
    <s v="11:44:32"/>
    <x v="5"/>
    <s v="INDEPENDENCIA"/>
    <s v="LIMA"/>
    <s v="Motocicleta"/>
    <x v="614"/>
    <n v="6.3800000000000008"/>
    <n v="3.75"/>
    <n v="4.5"/>
    <n v="0.55000000000000004"/>
    <n v="16.875"/>
    <n v="3.5090000000000008"/>
    <n v="4.04"/>
    <n v="20.384"/>
  </r>
  <r>
    <s v="22:09:40"/>
    <s v="83(-+,-2915"/>
    <s v="S"/>
    <x v="1"/>
    <s v="PAY"/>
    <s v="COMPLETED"/>
    <x v="13"/>
    <s v="08:58:08"/>
    <x v="8"/>
    <s v="LA MOLINA"/>
    <s v="LIMA"/>
    <s v="Motocicleta"/>
    <x v="91"/>
    <n v="0.74000000000000021"/>
    <n v="3.75"/>
    <n v="4.5"/>
    <n v="0.55000000000000004"/>
    <n v="16.875"/>
    <n v="0.40700000000000014"/>
    <n v="200.2"/>
    <n v="17.282"/>
  </r>
  <r>
    <s v="22:10:06"/>
    <s v="262.*.128344"/>
    <s v="S"/>
    <x v="1"/>
    <s v="PAY"/>
    <s v="FAILED"/>
    <x v="13"/>
    <s v="10:16:33"/>
    <x v="4"/>
    <s v="SURQUILLO"/>
    <s v="SAN MARTIN DE PORRES"/>
    <s v="Motocicleta"/>
    <x v="1002"/>
    <n v="8.58"/>
    <n v="3.75"/>
    <n v="4.5"/>
    <n v="0.55000000000000004"/>
    <n v="16.875"/>
    <n v="4.7190000000000003"/>
    <n v="84.15"/>
    <n v="21.594000000000001"/>
  </r>
  <r>
    <s v="22:17:50"/>
    <s v="324+,22.6500"/>
    <s v="S"/>
    <x v="1"/>
    <s v="PAY"/>
    <s v="COMPLETED"/>
    <x v="13"/>
    <s v="09:28:21"/>
    <x v="10"/>
    <s v="LA MOLINA"/>
    <s v="SAN LUIS"/>
    <s v="Motocicleta"/>
    <x v="905"/>
    <n v="0"/>
    <n v="3.75"/>
    <n v="4.5"/>
    <n v="0.55000000000000004"/>
    <n v="6.57"/>
    <n v="0"/>
    <n v="230.12"/>
    <n v="6.57"/>
  </r>
  <r>
    <s v="23:09:19"/>
    <s v="62*/0/*5733"/>
    <s v="S"/>
    <x v="0"/>
    <s v="CCD"/>
    <s v="COMPLETED"/>
    <x v="13"/>
    <s v="10:48:39"/>
    <x v="4"/>
    <s v="SANTIAGO DE SURCO"/>
    <s v="SANTIAGO DE SURCO"/>
    <s v="Motocicleta"/>
    <x v="1480"/>
    <n v="8.9600000000000009"/>
    <n v="2.5"/>
    <n v="3"/>
    <n v="1.2"/>
    <n v="7.5"/>
    <n v="10.752000000000001"/>
    <n v="166.02"/>
    <n v="18.252000000000002"/>
  </r>
  <r>
    <s v="23:36:25"/>
    <s v="35-)1)09042"/>
    <s v="S"/>
    <x v="0"/>
    <s v="CCD"/>
    <s v="COMPLETED"/>
    <x v="13"/>
    <s v="13:20:53"/>
    <x v="3"/>
    <s v="JESUS MARIA"/>
    <s v="SANTIAGO DE SURCO"/>
    <s v="Motocicleta"/>
    <x v="1018"/>
    <n v="15.350000000000001"/>
    <n v="2.5"/>
    <n v="3"/>
    <n v="1.2"/>
    <n v="7.5"/>
    <n v="18.420000000000002"/>
    <n v="11.49"/>
    <n v="25.92"/>
  </r>
  <r>
    <s v="00:37:25"/>
    <s v="1190((**3644"/>
    <s v="S"/>
    <x v="2"/>
    <s v="PAY"/>
    <s v="COMPLETED"/>
    <x v="13"/>
    <s v="12:06:06"/>
    <x v="7"/>
    <s v="SURQUILLO"/>
    <s v="SANTIAGO DE SURCO"/>
    <s v="Motocicleta"/>
    <x v="1362"/>
    <n v="0"/>
    <n v="12"/>
    <n v="8"/>
    <n v="2.65"/>
    <n v="17.84"/>
    <n v="0"/>
    <n v="32.950000000000003"/>
    <n v="17.84"/>
  </r>
  <r>
    <s v="01:35:46"/>
    <s v="101/-,/.3582"/>
    <s v="M"/>
    <x v="0"/>
    <s v="PAY"/>
    <s v="COMPLETED"/>
    <x v="13"/>
    <s v="13:01:37"/>
    <x v="3"/>
    <s v="MIRAFLORES"/>
    <s v="SANTIAGO DE SURCO"/>
    <s v="Motocicleta"/>
    <x v="171"/>
    <n v="5.6999999999999993"/>
    <n v="2.5"/>
    <n v="3"/>
    <n v="1.2"/>
    <n v="7.5"/>
    <n v="6.839999999999999"/>
    <n v="91.61"/>
    <n v="14.34"/>
  </r>
  <r>
    <s v="01:36:08"/>
    <s v="127)1-(03400"/>
    <s v="S"/>
    <x v="2"/>
    <s v="COD"/>
    <s v="COMPLETED"/>
    <x v="13"/>
    <s v="16:49:16"/>
    <x v="2"/>
    <s v="LINCE"/>
    <s v="SAN BORJA"/>
    <s v="Motocicleta"/>
    <x v="286"/>
    <n v="0"/>
    <n v="12"/>
    <n v="8"/>
    <n v="2.65"/>
    <n v="51.28"/>
    <n v="0"/>
    <n v="121.22"/>
    <n v="51.28"/>
  </r>
  <r>
    <s v="01:38:42"/>
    <s v="113(*.-)4896"/>
    <s v="S"/>
    <x v="0"/>
    <s v="PAY"/>
    <s v="COMPLETED"/>
    <x v="13"/>
    <s v="12:31:35"/>
    <x v="7"/>
    <s v="MIRAFLORES"/>
    <s v="SAN ISIDRO"/>
    <s v="Motocicleta"/>
    <x v="1864"/>
    <n v="4.13"/>
    <n v="2.5"/>
    <n v="3"/>
    <n v="1.2"/>
    <n v="7.5"/>
    <n v="4.9559999999999995"/>
    <n v="63.9"/>
    <n v="12.456"/>
  </r>
  <r>
    <s v="01:38:42"/>
    <s v="839*2()19493"/>
    <s v="M"/>
    <x v="0"/>
    <s v="PAY"/>
    <s v="COMPLETED"/>
    <x v="13"/>
    <s v="13:16:12"/>
    <x v="3"/>
    <s v="MIRAFLORES"/>
    <s v="SANTIAGO DE SURCO"/>
    <s v="Motocicleta"/>
    <x v="509"/>
    <n v="0"/>
    <n v="2.5"/>
    <n v="3"/>
    <n v="1.2"/>
    <n v="3.3600000000000003"/>
    <n v="0"/>
    <n v="55.4"/>
    <n v="3.3600000000000003"/>
  </r>
  <r>
    <s v="01:41:24"/>
    <s v="513(/)*+4121"/>
    <s v="M"/>
    <x v="0"/>
    <s v="COD"/>
    <s v="COMPLETED"/>
    <x v="13"/>
    <s v="11:23:24"/>
    <x v="5"/>
    <s v="SURQUILLO"/>
    <s v="SANTIAGO DE SURCO"/>
    <s v="Motocicleta"/>
    <x v="947"/>
    <n v="15"/>
    <n v="2.5"/>
    <n v="3"/>
    <n v="1.2"/>
    <n v="7.5"/>
    <n v="18"/>
    <n v="1.63"/>
    <n v="25.5"/>
  </r>
  <r>
    <s v="01:41:24"/>
    <s v="63312**.6524"/>
    <s v="M"/>
    <x v="0"/>
    <s v="COD"/>
    <s v="COMPLETED"/>
    <x v="13"/>
    <s v="10:52:22"/>
    <x v="4"/>
    <s v="SURQUILLO"/>
    <s v="SANTIAGO DE SURCO"/>
    <s v="Motocicleta"/>
    <x v="1509"/>
    <n v="11.58"/>
    <n v="2.5"/>
    <n v="3"/>
    <n v="1.2"/>
    <n v="7.5"/>
    <n v="13.895999999999999"/>
    <n v="240.74"/>
    <n v="21.396000000000001"/>
  </r>
  <r>
    <s v="01:41:24"/>
    <s v="683)(11(5823"/>
    <s v="M"/>
    <x v="0"/>
    <s v="COD"/>
    <s v="COMPLETED"/>
    <x v="13"/>
    <s v="11:52:16"/>
    <x v="5"/>
    <s v="SURQUILLO"/>
    <s v="SANTIAGO DE SURCO"/>
    <s v="Motocicleta"/>
    <x v="1233"/>
    <n v="0.62000000000000011"/>
    <n v="2.5"/>
    <n v="3"/>
    <n v="1.2"/>
    <n v="7.5"/>
    <n v="0.74400000000000011"/>
    <n v="95.98"/>
    <n v="8.2439999999999998"/>
  </r>
  <r>
    <s v="01:41:24"/>
    <s v="6162++,,1101"/>
    <s v="M"/>
    <x v="0"/>
    <s v="COD"/>
    <s v="FAILED"/>
    <x v="13"/>
    <s v="09:56:38"/>
    <x v="10"/>
    <s v="SURQUILLO"/>
    <s v="SANTIAGO DE SURCO"/>
    <s v="Motocicleta"/>
    <x v="1806"/>
    <n v="1.9800000000000004"/>
    <n v="2.5"/>
    <n v="3"/>
    <n v="1.2"/>
    <n v="7.5"/>
    <n v="2.3760000000000003"/>
    <n v="125.44"/>
    <n v="9.8760000000000012"/>
  </r>
  <r>
    <s v="06:21:06"/>
    <s v="147.)/109846"/>
    <s v="M"/>
    <x v="0"/>
    <s v="PAY"/>
    <s v="COMPLETED"/>
    <x v="13"/>
    <s v="11:43:54"/>
    <x v="5"/>
    <s v="SURQUILLO"/>
    <s v="SAN LUIS"/>
    <s v="Motocicleta"/>
    <x v="1760"/>
    <n v="2.5099999999999998"/>
    <n v="2.5"/>
    <n v="3"/>
    <n v="1.2"/>
    <n v="7.5"/>
    <n v="3.0119999999999996"/>
    <n v="231.98"/>
    <n v="10.512"/>
  </r>
  <r>
    <s v="06:21:06"/>
    <s v="5892+2)(1720"/>
    <s v="M"/>
    <x v="0"/>
    <s v="PAY"/>
    <s v="COMPLETED"/>
    <x v="13"/>
    <s v="11:24:34"/>
    <x v="5"/>
    <s v="SURQUILLO"/>
    <s v="SAN LUIS"/>
    <s v="Motocicleta"/>
    <x v="1757"/>
    <n v="5.6300000000000008"/>
    <n v="2.5"/>
    <n v="3"/>
    <n v="1.2"/>
    <n v="7.5"/>
    <n v="6.7560000000000011"/>
    <n v="115.69"/>
    <n v="14.256"/>
  </r>
  <r>
    <s v="06:21:06"/>
    <s v="402,-.//2468"/>
    <s v="M"/>
    <x v="0"/>
    <s v="PAY"/>
    <s v="FAILED"/>
    <x v="13"/>
    <s v="12:06:53"/>
    <x v="7"/>
    <s v="SURQUILLO"/>
    <s v="SAN LUIS"/>
    <s v="Motocicleta"/>
    <x v="1865"/>
    <n v="1.19"/>
    <n v="2.5"/>
    <n v="3"/>
    <n v="1.2"/>
    <n v="7.5"/>
    <n v="1.4279999999999999"/>
    <n v="198.17"/>
    <n v="8.9280000000000008"/>
  </r>
  <r>
    <s v="06:21:06"/>
    <s v="999+22,(7361"/>
    <s v="M"/>
    <x v="0"/>
    <s v="PAY"/>
    <s v="COMPLETED"/>
    <x v="13"/>
    <s v="10:35:32"/>
    <x v="4"/>
    <s v="SURQUILLO"/>
    <s v="MAGDALENA DEL MAR"/>
    <s v="Motocicleta"/>
    <x v="725"/>
    <n v="12.14"/>
    <n v="2.5"/>
    <n v="3"/>
    <n v="1.2"/>
    <n v="7.5"/>
    <n v="14.568"/>
    <n v="133.13"/>
    <n v="22.067999999999998"/>
  </r>
  <r>
    <s v="06:21:06"/>
    <s v="385*)//(2242"/>
    <s v="M"/>
    <x v="0"/>
    <s v="PAY"/>
    <s v="COMPLETED"/>
    <x v="13"/>
    <s v="14:39:05"/>
    <x v="9"/>
    <s v="SURQUILLO"/>
    <s v="MIRAFLORES"/>
    <s v="Motocicleta"/>
    <x v="1300"/>
    <n v="1.4100000000000001"/>
    <n v="2.5"/>
    <n v="3"/>
    <n v="1.2"/>
    <n v="7.5"/>
    <n v="1.6920000000000002"/>
    <n v="17.63"/>
    <n v="9.1920000000000002"/>
  </r>
  <r>
    <s v="06:21:06"/>
    <s v="907(,.*16115"/>
    <s v="M"/>
    <x v="0"/>
    <s v="PAY"/>
    <s v="COMPLETED"/>
    <x v="13"/>
    <s v="12:19:10"/>
    <x v="7"/>
    <s v="SURQUILLO"/>
    <s v="CHORRILLOS"/>
    <s v="Motocicleta"/>
    <x v="755"/>
    <n v="12.38"/>
    <n v="2.5"/>
    <n v="3"/>
    <n v="1.2"/>
    <n v="7.5"/>
    <n v="14.856"/>
    <n v="212.09"/>
    <n v="22.356000000000002"/>
  </r>
  <r>
    <s v="06:21:06"/>
    <s v="329*0*.(3605"/>
    <s v="M"/>
    <x v="0"/>
    <s v="PAY"/>
    <s v="COMPLETED"/>
    <x v="13"/>
    <s v="14:56:26"/>
    <x v="9"/>
    <s v="SURQUILLO"/>
    <s v="SURQUILLO"/>
    <s v="Motocicleta"/>
    <x v="742"/>
    <n v="10.46"/>
    <n v="2.5"/>
    <n v="3"/>
    <n v="1.2"/>
    <n v="7.5"/>
    <n v="12.552000000000001"/>
    <n v="31.19"/>
    <n v="20.052"/>
  </r>
  <r>
    <s v="06:21:06"/>
    <s v="926(0+-*6963"/>
    <s v="M"/>
    <x v="0"/>
    <s v="PAY"/>
    <s v="COMPLETED"/>
    <x v="13"/>
    <s v="09:56:14"/>
    <x v="10"/>
    <s v="SURQUILLO"/>
    <s v="PUEBLO LIBRE"/>
    <s v="Motocicleta"/>
    <x v="1009"/>
    <n v="10.71"/>
    <n v="2.5"/>
    <n v="3"/>
    <n v="1.2"/>
    <n v="7.5"/>
    <n v="12.852"/>
    <n v="15.22"/>
    <n v="20.352"/>
  </r>
  <r>
    <s v="06:21:06"/>
    <s v="48+*0+*6336"/>
    <s v="M"/>
    <x v="0"/>
    <s v="PAY"/>
    <s v="COMPLETED"/>
    <x v="13"/>
    <s v="10:50:38"/>
    <x v="4"/>
    <s v="SURQUILLO"/>
    <s v="MAGDALENA DEL MAR"/>
    <s v="Motocicleta"/>
    <x v="474"/>
    <n v="11.03"/>
    <n v="2.5"/>
    <n v="3"/>
    <n v="1.2"/>
    <n v="7.5"/>
    <n v="13.235999999999999"/>
    <n v="250.86"/>
    <n v="20.735999999999997"/>
  </r>
  <r>
    <s v="06:21:06"/>
    <s v="2211(,(08967"/>
    <s v="M"/>
    <x v="0"/>
    <s v="PAY"/>
    <s v="COMPLETED"/>
    <x v="13"/>
    <s v="12:37:15"/>
    <x v="7"/>
    <s v="SURQUILLO"/>
    <s v="BARRANCO"/>
    <s v="Motocicleta"/>
    <x v="1866"/>
    <n v="7.6899999999999995"/>
    <n v="2.5"/>
    <n v="3"/>
    <n v="1.2"/>
    <n v="7.5"/>
    <n v="9.2279999999999998"/>
    <n v="239.84"/>
    <n v="16.728000000000002"/>
  </r>
  <r>
    <s v="06:21:06"/>
    <s v="531)1()5134"/>
    <s v="M"/>
    <x v="0"/>
    <s v="PAY"/>
    <s v="COMPLETED"/>
    <x v="13"/>
    <s v="16:05:06"/>
    <x v="2"/>
    <s v="SURQUILLO"/>
    <s v="SAN MIGUEL"/>
    <s v="Motocicleta"/>
    <x v="378"/>
    <n v="2.2199999999999998"/>
    <n v="2.5"/>
    <n v="3"/>
    <n v="1.2"/>
    <n v="7.5"/>
    <n v="2.6639999999999997"/>
    <n v="151.41"/>
    <n v="10.164"/>
  </r>
  <r>
    <s v="06:21:06"/>
    <s v="6471*0.+6406"/>
    <s v="M"/>
    <x v="0"/>
    <s v="PAY"/>
    <s v="IN_PROGRESS"/>
    <x v="13"/>
    <s v="09:00:09"/>
    <x v="10"/>
    <s v="SURQUILLO"/>
    <s v="BRENA"/>
    <s v="Motocicleta"/>
    <x v="1586"/>
    <n v="1.5300000000000002"/>
    <n v="2.5"/>
    <n v="3"/>
    <n v="1.2"/>
    <n v="7.5"/>
    <n v="1.8360000000000003"/>
    <n v="195.99"/>
    <n v="9.3360000000000003"/>
  </r>
  <r>
    <s v="06:21:06"/>
    <s v="7810*/)-2714"/>
    <s v="M"/>
    <x v="0"/>
    <s v="PAY"/>
    <s v="FAILED"/>
    <x v="13"/>
    <s v="15:16:42"/>
    <x v="11"/>
    <s v="SURQUILLO"/>
    <s v="CALLAO"/>
    <s v="Motocicleta"/>
    <x v="873"/>
    <n v="4.84"/>
    <n v="2.5"/>
    <n v="3"/>
    <n v="1.2"/>
    <n v="7.5"/>
    <n v="5.8079999999999998"/>
    <n v="162.31"/>
    <n v="13.308"/>
  </r>
  <r>
    <s v="06:21:06"/>
    <s v="141(1++)888"/>
    <s v="M"/>
    <x v="0"/>
    <s v="PAY"/>
    <s v="COMPLETED"/>
    <x v="13"/>
    <s v="11:54:16"/>
    <x v="5"/>
    <s v="SURQUILLO"/>
    <s v="SURQUILLO"/>
    <s v="Motocicleta"/>
    <x v="1073"/>
    <n v="6.65"/>
    <n v="2.5"/>
    <n v="3"/>
    <n v="1.2"/>
    <n v="7.5"/>
    <n v="7.98"/>
    <n v="46.77"/>
    <n v="15.48"/>
  </r>
  <r>
    <s v="06:24:52"/>
    <s v="797,)0.*2444"/>
    <s v="S"/>
    <x v="0"/>
    <s v="PAY"/>
    <s v="COMPLETED"/>
    <x v="13"/>
    <s v="13:22:33"/>
    <x v="3"/>
    <s v="MIRAFLORES"/>
    <s v="LA MOLINA"/>
    <s v="Motocicleta"/>
    <x v="1765"/>
    <n v="3.21"/>
    <n v="2.5"/>
    <n v="3"/>
    <n v="1.2"/>
    <n v="7.5"/>
    <n v="3.8519999999999999"/>
    <n v="194.99"/>
    <n v="11.352"/>
  </r>
  <r>
    <s v="06:24:52"/>
    <s v="123+-,1-2434"/>
    <s v="S"/>
    <x v="0"/>
    <s v="PAY"/>
    <s v="COMPLETED"/>
    <x v="13"/>
    <s v="10:05:25"/>
    <x v="4"/>
    <s v="MIRAFLORES"/>
    <s v="BRENA"/>
    <s v="Motocicleta"/>
    <x v="1143"/>
    <n v="4.03"/>
    <n v="2.5"/>
    <n v="3"/>
    <n v="1.2"/>
    <n v="7.5"/>
    <n v="4.8360000000000003"/>
    <n v="102.97"/>
    <n v="12.336"/>
  </r>
  <r>
    <s v="06:31:55"/>
    <s v="131*11..1348"/>
    <s v="S"/>
    <x v="0"/>
    <s v="PAY"/>
    <s v="COMPLETED"/>
    <x v="13"/>
    <s v="11:20:19"/>
    <x v="5"/>
    <s v="SURQUILLO"/>
    <s v="LIMA"/>
    <s v="Motocicleta"/>
    <x v="122"/>
    <n v="8.65"/>
    <n v="2.5"/>
    <n v="3"/>
    <n v="1.2"/>
    <n v="7.5"/>
    <n v="10.38"/>
    <n v="90.64"/>
    <n v="17.880000000000003"/>
  </r>
  <r>
    <s v="06:31:55"/>
    <s v="1031/)+2234"/>
    <s v="S"/>
    <x v="0"/>
    <s v="PAY"/>
    <s v="COMPLETED"/>
    <x v="13"/>
    <s v="11:19:05"/>
    <x v="5"/>
    <s v="SURQUILLO"/>
    <s v="LIMA"/>
    <s v="Motocicleta"/>
    <x v="816"/>
    <n v="10.91"/>
    <n v="2.5"/>
    <n v="3"/>
    <n v="1.2"/>
    <n v="7.5"/>
    <n v="13.092000000000001"/>
    <n v="3.38"/>
    <n v="20.591999999999999"/>
  </r>
  <r>
    <s v="06:31:55"/>
    <s v="909/2))/9782"/>
    <s v="S"/>
    <x v="0"/>
    <s v="PAY"/>
    <s v="COMPLETED"/>
    <x v="13"/>
    <s v="11:19:25"/>
    <x v="5"/>
    <s v="SURQUILLO"/>
    <s v="LIMA"/>
    <s v="Motocicleta"/>
    <x v="459"/>
    <n v="12.39"/>
    <n v="2.5"/>
    <n v="3"/>
    <n v="1.2"/>
    <n v="7.5"/>
    <n v="14.868"/>
    <n v="191.65"/>
    <n v="22.368000000000002"/>
  </r>
  <r>
    <s v="06:31:55"/>
    <s v="176(2)(29168"/>
    <s v="S"/>
    <x v="0"/>
    <s v="PAY"/>
    <s v="COMPLETED"/>
    <x v="13"/>
    <s v="11:18:27"/>
    <x v="5"/>
    <s v="SURQUILLO"/>
    <s v="LIMA"/>
    <s v="Motocicleta"/>
    <x v="78"/>
    <n v="2.8"/>
    <n v="2.5"/>
    <n v="3"/>
    <n v="1.2"/>
    <n v="7.5"/>
    <n v="3.36"/>
    <n v="3.48"/>
    <n v="10.86"/>
  </r>
  <r>
    <s v="06:31:55"/>
    <s v="136(.2)/876"/>
    <s v="S"/>
    <x v="0"/>
    <s v="PAY"/>
    <s v="COMPLETED"/>
    <x v="13"/>
    <s v="11:17:50"/>
    <x v="5"/>
    <s v="SURQUILLO"/>
    <s v="LIMA"/>
    <s v="Motocicleta"/>
    <x v="581"/>
    <n v="4.25"/>
    <n v="2.5"/>
    <n v="3"/>
    <n v="1.2"/>
    <n v="7.5"/>
    <n v="5.0999999999999996"/>
    <n v="125.6"/>
    <n v="12.6"/>
  </r>
  <r>
    <s v="06:31:55"/>
    <s v="116.2,(+2884"/>
    <s v="S"/>
    <x v="0"/>
    <s v="PAY"/>
    <s v="COMPLETED"/>
    <x v="13"/>
    <s v="11:19:53"/>
    <x v="5"/>
    <s v="SURQUILLO"/>
    <s v="LIMA"/>
    <s v="Motocicleta"/>
    <x v="1393"/>
    <n v="6.999999999999984E-2"/>
    <n v="2.5"/>
    <n v="3"/>
    <n v="1.2"/>
    <n v="7.5"/>
    <n v="8.3999999999999811E-2"/>
    <n v="18.739999999999998"/>
    <n v="7.5839999999999996"/>
  </r>
  <r>
    <s v="06:31:55"/>
    <s v="231/2-(6219"/>
    <s v="S"/>
    <x v="0"/>
    <s v="PAY"/>
    <s v="COMPLETED"/>
    <x v="13"/>
    <s v="11:17:10"/>
    <x v="5"/>
    <s v="SURQUILLO"/>
    <s v="LIMA"/>
    <s v="Motocicleta"/>
    <x v="790"/>
    <n v="10.19"/>
    <n v="2.5"/>
    <n v="3"/>
    <n v="1.2"/>
    <n v="7.5"/>
    <n v="12.228"/>
    <n v="191.92"/>
    <n v="19.728000000000002"/>
  </r>
  <r>
    <s v="06:31:55"/>
    <s v="4262+11)6692"/>
    <s v="S"/>
    <x v="0"/>
    <s v="PAY"/>
    <s v="COMPLETED"/>
    <x v="13"/>
    <s v="14:57:27"/>
    <x v="9"/>
    <s v="SURQUILLO"/>
    <s v="MIRAFLORES"/>
    <s v="Motocicleta"/>
    <x v="886"/>
    <n v="1.33"/>
    <n v="2.5"/>
    <n v="3"/>
    <n v="1.2"/>
    <n v="7.5"/>
    <n v="1.5960000000000001"/>
    <n v="65.77"/>
    <n v="9.0960000000000001"/>
  </r>
  <r>
    <s v="06:31:55"/>
    <s v="78--(*06795"/>
    <s v="S"/>
    <x v="0"/>
    <s v="PAY"/>
    <s v="COMPLETED"/>
    <x v="13"/>
    <s v="10:35:46"/>
    <x v="4"/>
    <s v="SURQUILLO"/>
    <s v="LIMA"/>
    <s v="Motocicleta"/>
    <x v="961"/>
    <n v="5.28"/>
    <n v="2.5"/>
    <n v="3"/>
    <n v="1.2"/>
    <n v="7.5"/>
    <n v="6.3360000000000003"/>
    <n v="35.58"/>
    <n v="13.836"/>
  </r>
  <r>
    <s v="06:31:55"/>
    <s v="4560),)*2557"/>
    <s v="S"/>
    <x v="0"/>
    <s v="PAY"/>
    <s v="COMPLETED"/>
    <x v="13"/>
    <s v="16:05:31"/>
    <x v="2"/>
    <s v="SURQUILLO"/>
    <s v="CALLAO"/>
    <s v="Motocicleta"/>
    <x v="675"/>
    <n v="9.8800000000000008"/>
    <n v="2.5"/>
    <n v="3"/>
    <n v="1.2"/>
    <n v="7.5"/>
    <n v="11.856"/>
    <n v="86.18"/>
    <n v="19.356000000000002"/>
  </r>
  <r>
    <s v="06:31:55"/>
    <s v="6940))*+9234"/>
    <s v="S"/>
    <x v="0"/>
    <s v="PAY"/>
    <s v="COMPLETED"/>
    <x v="13"/>
    <s v="16:05:48"/>
    <x v="2"/>
    <s v="SURQUILLO"/>
    <s v="CALLAO"/>
    <s v="Motocicleta"/>
    <x v="708"/>
    <n v="2.0600000000000005"/>
    <n v="2.5"/>
    <n v="3"/>
    <n v="1.2"/>
    <n v="7.5"/>
    <n v="2.4720000000000004"/>
    <n v="42.91"/>
    <n v="9.9720000000000013"/>
  </r>
  <r>
    <s v="06:31:55"/>
    <s v="991(,),/524"/>
    <s v="S"/>
    <x v="0"/>
    <s v="PAY"/>
    <s v="COMPLETED"/>
    <x v="13"/>
    <s v="12:27:40"/>
    <x v="7"/>
    <s v="SURQUILLO"/>
    <s v="RIMAC"/>
    <s v="Motocicleta"/>
    <x v="1589"/>
    <n v="0"/>
    <n v="2.5"/>
    <n v="3"/>
    <n v="1.2"/>
    <n v="4.53"/>
    <n v="0"/>
    <n v="159.91999999999999"/>
    <n v="4.53"/>
  </r>
  <r>
    <s v="06:36:10"/>
    <s v="2931,+1.1953"/>
    <s v="S"/>
    <x v="0"/>
    <s v="PAY"/>
    <s v="COMPLETED"/>
    <x v="13"/>
    <s v="14:03:43"/>
    <x v="9"/>
    <s v="SANTIAGO DE SURCO"/>
    <s v="LA MOLINA"/>
    <s v="Motocicleta"/>
    <x v="1845"/>
    <n v="7.01"/>
    <n v="2.5"/>
    <n v="3"/>
    <n v="1.2"/>
    <n v="7.5"/>
    <n v="8.411999999999999"/>
    <n v="42.88"/>
    <n v="15.911999999999999"/>
  </r>
  <r>
    <s v="06:36:10"/>
    <s v="195)*(227971"/>
    <s v="S"/>
    <x v="0"/>
    <s v="COD"/>
    <s v="COMPLETED"/>
    <x v="13"/>
    <s v="12:11:51"/>
    <x v="7"/>
    <s v="SANTIAGO DE SURCO"/>
    <s v="MIRAFLORES"/>
    <s v="Motocicleta"/>
    <x v="1514"/>
    <n v="1.58"/>
    <n v="2.5"/>
    <n v="3"/>
    <n v="1.2"/>
    <n v="7.5"/>
    <n v="1.8959999999999999"/>
    <n v="31.11"/>
    <n v="9.3960000000000008"/>
  </r>
  <r>
    <s v="06:36:10"/>
    <s v="200,(10/9705"/>
    <s v="S"/>
    <x v="0"/>
    <s v="COD"/>
    <s v="COMPLETED"/>
    <x v="13"/>
    <s v="12:47:51"/>
    <x v="7"/>
    <s v="SANTIAGO DE SURCO"/>
    <s v="LOS OLIVOS"/>
    <s v="Motocicleta"/>
    <x v="513"/>
    <n v="9.51"/>
    <n v="2.5"/>
    <n v="3"/>
    <n v="1.2"/>
    <n v="7.5"/>
    <n v="11.411999999999999"/>
    <n v="191.82"/>
    <n v="18.911999999999999"/>
  </r>
  <r>
    <s v="06:39:48"/>
    <s v="677+))2*3332"/>
    <s v="S"/>
    <x v="0"/>
    <s v="COD"/>
    <s v="COMPLETED"/>
    <x v="13"/>
    <s v="13:18:52"/>
    <x v="3"/>
    <s v="SURQUILLO"/>
    <s v="BARRANCO"/>
    <s v="Motocicleta"/>
    <x v="1867"/>
    <n v="4.6100000000000003"/>
    <n v="2.5"/>
    <n v="3"/>
    <n v="1.2"/>
    <n v="7.5"/>
    <n v="5.532"/>
    <n v="165.38"/>
    <n v="13.032"/>
  </r>
  <r>
    <s v="06:43:58"/>
    <s v="647/)/1-7679"/>
    <s v="S"/>
    <x v="0"/>
    <s v="PAY"/>
    <s v="COMPLETED"/>
    <x v="13"/>
    <s v="10:08:08"/>
    <x v="4"/>
    <s v="SAN ISIDRO"/>
    <s v="SAN ISIDRO"/>
    <s v="Motocicleta"/>
    <x v="660"/>
    <n v="16.91"/>
    <n v="2.5"/>
    <n v="3"/>
    <n v="1.2"/>
    <n v="7.5"/>
    <n v="20.291999999999998"/>
    <n v="27.95"/>
    <n v="27.791999999999998"/>
  </r>
  <r>
    <s v="06:48:46"/>
    <s v="409*+,219883"/>
    <s v="S"/>
    <x v="2"/>
    <s v="COD"/>
    <s v="FAILED"/>
    <x v="13"/>
    <s v="09:43:52"/>
    <x v="10"/>
    <s v="SANTIAGO DE SURCO"/>
    <s v="SANTIAGO DE SURCO"/>
    <s v="Motocicleta"/>
    <x v="1549"/>
    <n v="0"/>
    <n v="12"/>
    <n v="8"/>
    <n v="2.65"/>
    <n v="82.08"/>
    <n v="0"/>
    <n v="149.38"/>
    <n v="82.08"/>
  </r>
  <r>
    <s v="07:37:23"/>
    <s v="414)2-(2705"/>
    <s v="S"/>
    <x v="2"/>
    <s v="PAY"/>
    <s v="COMPLETED"/>
    <x v="13"/>
    <s v="10:46:42"/>
    <x v="4"/>
    <s v="SURQUILLO"/>
    <s v="CHORRILLOS"/>
    <s v="Motocicleta"/>
    <x v="615"/>
    <n v="8.129999999999999"/>
    <n v="12"/>
    <n v="8"/>
    <n v="2.65"/>
    <n v="96"/>
    <n v="21.544499999999996"/>
    <n v="54.5"/>
    <n v="117.5445"/>
  </r>
  <r>
    <s v="08:25:41"/>
    <s v="742/)(024847"/>
    <s v="S"/>
    <x v="2"/>
    <s v="PAY"/>
    <s v="COMPLETED"/>
    <x v="13"/>
    <s v="10:57:16"/>
    <x v="4"/>
    <s v="SURQUILLO"/>
    <s v="LA VICTORIA"/>
    <s v="Motocicleta"/>
    <x v="1554"/>
    <n v="5.3500000000000014"/>
    <n v="12"/>
    <n v="8"/>
    <n v="2.65"/>
    <n v="96"/>
    <n v="14.177500000000004"/>
    <n v="113.5"/>
    <n v="110.17750000000001"/>
  </r>
  <r>
    <s v="08:52:44"/>
    <s v="536)*))04261"/>
    <s v="S"/>
    <x v="2"/>
    <s v="PAY"/>
    <s v="COMPLETED"/>
    <x v="13"/>
    <s v="16:01:27"/>
    <x v="2"/>
    <s v="SURQUILLO"/>
    <s v="MIRAFLORES"/>
    <s v="Motocicleta"/>
    <x v="913"/>
    <n v="0"/>
    <n v="12"/>
    <n v="8"/>
    <n v="2.65"/>
    <n v="68.56"/>
    <n v="0"/>
    <n v="159.63"/>
    <n v="68.56"/>
  </r>
  <r>
    <s v="09:01:57"/>
    <s v="8110+/+26478"/>
    <s v="S"/>
    <x v="3"/>
    <s v="PAY"/>
    <s v="COMPLETED"/>
    <x v="13"/>
    <s v="09:26:26"/>
    <x v="10"/>
    <s v="LIMA"/>
    <s v="SAN ISIDRO"/>
    <s v="Motocicleta"/>
    <x v="135"/>
    <n v="15.34"/>
    <n v="3"/>
    <n v="3.5"/>
    <n v="0.75"/>
    <n v="10.5"/>
    <n v="11.504999999999999"/>
    <n v="246.93"/>
    <n v="22.004999999999999"/>
  </r>
  <r>
    <s v="09:04:35"/>
    <s v="778),1(/2140"/>
    <s v="S"/>
    <x v="3"/>
    <s v="PAY"/>
    <s v="COMPLETED"/>
    <x v="13"/>
    <s v="10:32:31"/>
    <x v="4"/>
    <s v="SURQUILLO"/>
    <s v="LA VICTORIA"/>
    <s v="Motocicleta"/>
    <x v="944"/>
    <n v="0.89999999999999991"/>
    <n v="3"/>
    <n v="3.5"/>
    <n v="0.75"/>
    <n v="10.5"/>
    <n v="0.67499999999999993"/>
    <n v="45.04"/>
    <n v="11.175000000000001"/>
  </r>
  <r>
    <s v="09:10:00"/>
    <s v="806(//*-326"/>
    <s v="S"/>
    <x v="3"/>
    <s v="PAY"/>
    <s v="COMPLETED"/>
    <x v="13"/>
    <s v="11:33:02"/>
    <x v="5"/>
    <s v="SURQUILLO"/>
    <s v="SAN JUAN DE LURIGANCHO"/>
    <s v="Motocicleta"/>
    <x v="1508"/>
    <n v="7.5600000000000005"/>
    <n v="3"/>
    <n v="3.5"/>
    <n v="0.75"/>
    <n v="10.5"/>
    <n v="5.67"/>
    <n v="249.06"/>
    <n v="16.170000000000002"/>
  </r>
  <r>
    <s v="09:10:55"/>
    <s v="193*/0/(4491"/>
    <s v="S"/>
    <x v="3"/>
    <s v="PAY"/>
    <s v="COMPLETED"/>
    <x v="13"/>
    <s v="10:27:21"/>
    <x v="4"/>
    <s v="LIMA"/>
    <s v="SAN MIGUEL"/>
    <s v="Motocicleta"/>
    <x v="380"/>
    <n v="3.8200000000000003"/>
    <n v="3"/>
    <n v="3.5"/>
    <n v="0.75"/>
    <n v="10.5"/>
    <n v="2.8650000000000002"/>
    <n v="57.98"/>
    <n v="13.365"/>
  </r>
  <r>
    <s v="09:11:35"/>
    <s v="155(*2107853"/>
    <s v="S"/>
    <x v="2"/>
    <s v="PAY"/>
    <s v="COMPLETED"/>
    <x v="13"/>
    <s v="17:25:28"/>
    <x v="13"/>
    <s v="SURQUILLO"/>
    <s v="SAN ISIDRO"/>
    <s v="Motocicleta"/>
    <x v="719"/>
    <n v="0"/>
    <n v="12"/>
    <n v="8"/>
    <n v="2.65"/>
    <n v="35.68"/>
    <n v="0"/>
    <n v="93.45"/>
    <n v="35.68"/>
  </r>
  <r>
    <s v="09:12:06"/>
    <s v="615-2)0(3277"/>
    <s v="S"/>
    <x v="3"/>
    <s v="PAY"/>
    <s v="COMPLETED"/>
    <x v="13"/>
    <s v="12:01:58"/>
    <x v="7"/>
    <s v="SURQUILLO"/>
    <s v="SAN JUAN DE LURIGANCHO"/>
    <s v="Motocicleta"/>
    <x v="512"/>
    <n v="6.7100000000000009"/>
    <n v="3"/>
    <n v="3.5"/>
    <n v="0.75"/>
    <n v="10.5"/>
    <n v="5.0325000000000006"/>
    <n v="176.75"/>
    <n v="15.532500000000001"/>
  </r>
  <r>
    <s v="09:14:07"/>
    <s v="9471+*-,9794"/>
    <s v="S"/>
    <x v="3"/>
    <s v="PAY"/>
    <s v="COMPLETED"/>
    <x v="13"/>
    <s v="12:39:53"/>
    <x v="7"/>
    <s v="SURQUILLO"/>
    <s v="LURIGANCHO"/>
    <s v="Motocicleta"/>
    <x v="1579"/>
    <n v="17.190000000000001"/>
    <n v="3"/>
    <n v="3.5"/>
    <n v="0.75"/>
    <n v="10.5"/>
    <n v="12.892500000000002"/>
    <n v="47.34"/>
    <n v="23.392500000000002"/>
  </r>
  <r>
    <s v="09:15:41"/>
    <s v="811)),1+6585"/>
    <s v="S"/>
    <x v="3"/>
    <s v="PAY"/>
    <s v="COMPLETED"/>
    <x v="13"/>
    <s v="10:06:24"/>
    <x v="4"/>
    <s v="LIMA"/>
    <s v="LIMA"/>
    <s v="Motocicleta"/>
    <x v="1868"/>
    <n v="5.6199999999999992"/>
    <n v="3"/>
    <n v="3.5"/>
    <n v="0.75"/>
    <n v="10.5"/>
    <n v="4.2149999999999999"/>
    <n v="249.51"/>
    <n v="14.715"/>
  </r>
  <r>
    <s v="09:17:48"/>
    <s v="112+*)27300"/>
    <s v="S"/>
    <x v="3"/>
    <s v="PAY"/>
    <s v="COMPLETED"/>
    <x v="13"/>
    <s v="10:22:19"/>
    <x v="4"/>
    <s v="LIMA"/>
    <s v="PUEBLO LIBRE"/>
    <s v="Motocicleta"/>
    <x v="29"/>
    <n v="5.98"/>
    <n v="3"/>
    <n v="3.5"/>
    <n v="0.75"/>
    <n v="10.5"/>
    <n v="4.4850000000000003"/>
    <n v="167.39"/>
    <n v="14.984999999999999"/>
  </r>
  <r>
    <s v="09:21:29"/>
    <s v="7201/+,-5910"/>
    <s v="S"/>
    <x v="3"/>
    <s v="PAY"/>
    <s v="COMPLETED"/>
    <x v="13"/>
    <s v="10:04:42"/>
    <x v="4"/>
    <s v="LIMA"/>
    <s v="MIRAFLORES"/>
    <s v="Motocicleta"/>
    <x v="1215"/>
    <n v="0"/>
    <n v="3"/>
    <n v="3.5"/>
    <n v="0.75"/>
    <n v="6.3"/>
    <n v="0"/>
    <n v="242.47"/>
    <n v="6.3"/>
  </r>
  <r>
    <s v="09:23:25"/>
    <s v="100010*+.7219"/>
    <s v="S"/>
    <x v="3"/>
    <s v="PAY"/>
    <s v="COMPLETED"/>
    <x v="13"/>
    <s v="10:45:26"/>
    <x v="4"/>
    <s v="LIMA"/>
    <s v="SAN MIGUEL"/>
    <s v="Motocicleta"/>
    <x v="1234"/>
    <n v="17.36"/>
    <n v="3"/>
    <n v="3.5"/>
    <n v="0.75"/>
    <n v="10.5"/>
    <n v="13.02"/>
    <n v="104.52"/>
    <n v="23.52"/>
  </r>
  <r>
    <s v="09:25:12"/>
    <s v="770/1,.02462"/>
    <s v="S"/>
    <x v="3"/>
    <s v="PAY"/>
    <s v="COMPLETED"/>
    <x v="13"/>
    <s v="11:31:08"/>
    <x v="5"/>
    <s v="LIMA"/>
    <s v="MAGDALENA DEL MAR"/>
    <s v="Motocicleta"/>
    <x v="1816"/>
    <n v="0"/>
    <n v="3"/>
    <n v="3.5"/>
    <n v="0.75"/>
    <n v="8.89"/>
    <n v="0"/>
    <n v="81.97"/>
    <n v="8.89"/>
  </r>
  <r>
    <s v="09:27:13"/>
    <s v="142-//.0136"/>
    <s v="S"/>
    <x v="3"/>
    <s v="PAY"/>
    <s v="COMPLETED"/>
    <x v="13"/>
    <s v="11:45:12"/>
    <x v="5"/>
    <s v="LIMA"/>
    <s v="JESUS MARIA"/>
    <s v="Motocicleta"/>
    <x v="722"/>
    <n v="5.23"/>
    <n v="3"/>
    <n v="3.5"/>
    <n v="0.75"/>
    <n v="10.5"/>
    <n v="3.9225000000000003"/>
    <n v="232.61"/>
    <n v="14.422499999999999"/>
  </r>
  <r>
    <s v="09:38:00"/>
    <s v="964./10+7434"/>
    <s v="S"/>
    <x v="3"/>
    <s v="PAY"/>
    <s v="COMPLETED"/>
    <x v="13"/>
    <s v="10:03:58"/>
    <x v="4"/>
    <s v="LIMA"/>
    <s v="SAN BORJA"/>
    <s v="Motocicleta"/>
    <x v="1049"/>
    <n v="0"/>
    <n v="3"/>
    <n v="3.5"/>
    <n v="0.75"/>
    <n v="4.2699999999999996"/>
    <n v="0"/>
    <n v="117.45"/>
    <n v="4.2699999999999996"/>
  </r>
  <r>
    <s v="09:40:50"/>
    <s v="159-+2214093"/>
    <s v="S"/>
    <x v="1"/>
    <s v="PAY"/>
    <s v="FAILED"/>
    <x v="13"/>
    <s v="11:13:13"/>
    <x v="5"/>
    <s v="SANTA ANITA"/>
    <s v="LIMA"/>
    <s v="Motocicleta"/>
    <x v="1820"/>
    <n v="0"/>
    <n v="3.75"/>
    <n v="4.5"/>
    <n v="0.55000000000000004"/>
    <n v="9.1349999999999998"/>
    <n v="0"/>
    <n v="216.12"/>
    <n v="9.1349999999999998"/>
  </r>
  <r>
    <s v="09:40:54"/>
    <s v="3010,02(6711"/>
    <s v="S"/>
    <x v="3"/>
    <s v="PAY"/>
    <s v="COMPLETED"/>
    <x v="13"/>
    <s v="10:31:56"/>
    <x v="4"/>
    <s v="LIMA"/>
    <s v="LIMA"/>
    <s v="Motocicleta"/>
    <x v="1327"/>
    <n v="0.95000000000000018"/>
    <n v="3"/>
    <n v="3.5"/>
    <n v="0.75"/>
    <n v="10.5"/>
    <n v="0.71250000000000013"/>
    <n v="90.46"/>
    <n v="11.2125"/>
  </r>
  <r>
    <s v="09:48:14"/>
    <s v="773-/.,26817"/>
    <s v="S"/>
    <x v="3"/>
    <s v="PAY"/>
    <s v="COMPLETED"/>
    <x v="13"/>
    <s v="10:06:06"/>
    <x v="4"/>
    <s v="LIMA"/>
    <s v="MIRAFLORES"/>
    <s v="Motocicleta"/>
    <x v="1122"/>
    <n v="0"/>
    <n v="3"/>
    <n v="3.5"/>
    <n v="0.75"/>
    <n v="7.5249999999999995"/>
    <n v="0"/>
    <n v="240.18"/>
    <n v="7.5249999999999995"/>
  </r>
  <r>
    <s v="09:51:42"/>
    <s v="468,100)3065"/>
    <s v="S"/>
    <x v="3"/>
    <s v="PAY"/>
    <s v="COMPLETED"/>
    <x v="13"/>
    <s v="10:40:05"/>
    <x v="4"/>
    <s v="LIMA"/>
    <s v="SANTIAGO DE SURCO"/>
    <s v="Motocicleta"/>
    <x v="1293"/>
    <n v="0"/>
    <n v="3"/>
    <n v="3.5"/>
    <n v="0.75"/>
    <n v="6.93"/>
    <n v="0"/>
    <n v="62.91"/>
    <n v="6.93"/>
  </r>
  <r>
    <s v="09:55:24"/>
    <s v="3452-,-07838"/>
    <s v="S"/>
    <x v="1"/>
    <s v="PAY"/>
    <s v="COMPLETED"/>
    <x v="13"/>
    <s v="11:15:39"/>
    <x v="5"/>
    <s v="LA VICTORIA"/>
    <s v="SANTIAGO DE SURCO"/>
    <s v="Motocicleta"/>
    <x v="1206"/>
    <n v="1.6799999999999997"/>
    <n v="3.75"/>
    <n v="4.5"/>
    <n v="0.55000000000000004"/>
    <n v="16.875"/>
    <n v="0.92399999999999993"/>
    <n v="171.13"/>
    <n v="17.798999999999999"/>
  </r>
  <r>
    <s v="09:55:45"/>
    <s v="9181/1/21969"/>
    <s v="S"/>
    <x v="3"/>
    <s v="PAY"/>
    <s v="COMPLETED"/>
    <x v="13"/>
    <s v="10:48:24"/>
    <x v="4"/>
    <s v="LIMA"/>
    <s v="SAN MIGUEL"/>
    <s v="Motocicleta"/>
    <x v="986"/>
    <n v="15.239999999999998"/>
    <n v="3"/>
    <n v="3.5"/>
    <n v="0.75"/>
    <n v="10.5"/>
    <n v="11.43"/>
    <n v="73.33"/>
    <n v="21.93"/>
  </r>
  <r>
    <s v="10:05:33"/>
    <s v="189))(*04344"/>
    <s v="S"/>
    <x v="1"/>
    <s v="PAY"/>
    <s v="WAITING"/>
    <x v="13"/>
    <s v="10:38:14"/>
    <x v="4"/>
    <s v="LA MOLINA"/>
    <s v="LA MOLINA"/>
    <s v="Motocicleta"/>
    <x v="1332"/>
    <n v="5.0199999999999996"/>
    <n v="3.75"/>
    <n v="4.5"/>
    <n v="0.55000000000000004"/>
    <n v="16.875"/>
    <n v="2.7610000000000001"/>
    <n v="146.19"/>
    <n v="19.635999999999999"/>
  </r>
  <r>
    <s v="10:05:33"/>
    <s v="380)),/.9655"/>
    <s v="S"/>
    <x v="1"/>
    <s v="PAY"/>
    <s v="COMPLETED"/>
    <x v="13"/>
    <s v="11:59:01"/>
    <x v="5"/>
    <s v="LA MOLINA"/>
    <s v="LA MOLINA"/>
    <s v="Motocicleta"/>
    <x v="816"/>
    <n v="9.66"/>
    <n v="3.75"/>
    <n v="4.5"/>
    <n v="0.55000000000000004"/>
    <n v="16.875"/>
    <n v="5.3130000000000006"/>
    <n v="182.99"/>
    <n v="22.188000000000002"/>
  </r>
  <r>
    <s v="10:07:18"/>
    <s v="621-).*.4249"/>
    <s v="S"/>
    <x v="1"/>
    <s v="COD"/>
    <s v="COMPLETED"/>
    <x v="13"/>
    <s v="12:19:36"/>
    <x v="7"/>
    <s v="BELLAVISTA"/>
    <s v="CALLAO"/>
    <s v="Motocicleta"/>
    <x v="325"/>
    <n v="5.52"/>
    <n v="3.75"/>
    <n v="4.5"/>
    <n v="0.55000000000000004"/>
    <n v="16.875"/>
    <n v="3.036"/>
    <n v="131.91"/>
    <n v="19.911000000000001"/>
  </r>
  <r>
    <s v="10:07:35"/>
    <s v="479.-//)2047"/>
    <s v="S"/>
    <x v="1"/>
    <s v="PAY"/>
    <s v="WAITING"/>
    <x v="13"/>
    <s v="17:20:10"/>
    <x v="13"/>
    <s v="BRENA"/>
    <s v="LOS OLIVOS"/>
    <s v="Motocicleta"/>
    <x v="497"/>
    <n v="13.379999999999999"/>
    <n v="3.75"/>
    <n v="4.5"/>
    <n v="0.55000000000000004"/>
    <n v="16.875"/>
    <n v="7.359"/>
    <n v="118.29"/>
    <n v="24.234000000000002"/>
  </r>
  <r>
    <s v="10:07:54"/>
    <s v="832.()(-1510"/>
    <s v="S"/>
    <x v="3"/>
    <s v="PAY"/>
    <s v="COMPLETED"/>
    <x v="13"/>
    <s v="11:11:49"/>
    <x v="5"/>
    <s v="LIMA"/>
    <s v="PUEBLO LIBRE"/>
    <s v="Motocicleta"/>
    <x v="1424"/>
    <n v="3.3"/>
    <n v="3"/>
    <n v="3.5"/>
    <n v="0.75"/>
    <n v="10.5"/>
    <n v="2.4749999999999996"/>
    <n v="187.47"/>
    <n v="12.975"/>
  </r>
  <r>
    <s v="10:08:50"/>
    <s v="716/,21+3483"/>
    <s v="S"/>
    <x v="1"/>
    <s v="COD"/>
    <s v="COMPLETED"/>
    <x v="13"/>
    <s v="12:27:43"/>
    <x v="7"/>
    <s v="SAN MARTIN DE PORRES"/>
    <s v="COMAS"/>
    <s v="Motocicleta"/>
    <x v="1719"/>
    <n v="15.399999999999999"/>
    <n v="3.75"/>
    <n v="4.5"/>
    <n v="0.55000000000000004"/>
    <n v="16.875"/>
    <n v="8.4700000000000006"/>
    <n v="198.94"/>
    <n v="25.344999999999999"/>
  </r>
  <r>
    <s v="10:10:30"/>
    <s v="154.,1/*8349"/>
    <s v="S"/>
    <x v="1"/>
    <s v="COD"/>
    <s v="COMPLETED"/>
    <x v="13"/>
    <s v="12:12:12"/>
    <x v="7"/>
    <s v="CHORRILLOS"/>
    <s v="CHORRILLOS"/>
    <s v="Motocicleta"/>
    <x v="404"/>
    <n v="11.03"/>
    <n v="3.75"/>
    <n v="4.5"/>
    <n v="0.55000000000000004"/>
    <n v="16.875"/>
    <n v="6.0665000000000004"/>
    <n v="46.77"/>
    <n v="22.941500000000001"/>
  </r>
  <r>
    <s v="10:11:45"/>
    <s v="392-*--6985"/>
    <s v="S"/>
    <x v="1"/>
    <s v="COD"/>
    <s v="COMPLETED"/>
    <x v="13"/>
    <s v="11:26:27"/>
    <x v="5"/>
    <s v="LIMA"/>
    <s v="LIMA"/>
    <s v="Motocicleta"/>
    <x v="1341"/>
    <n v="2.29"/>
    <n v="3.75"/>
    <n v="4.5"/>
    <n v="0.55000000000000004"/>
    <n v="16.875"/>
    <n v="1.2595000000000001"/>
    <n v="247.61"/>
    <n v="18.134499999999999"/>
  </r>
  <r>
    <s v="10:12:00"/>
    <s v="841./,1+7685"/>
    <s v="S"/>
    <x v="1"/>
    <s v="COD"/>
    <s v="COMPLETED"/>
    <x v="13"/>
    <s v="12:15:24"/>
    <x v="7"/>
    <s v="MIRAFLORES"/>
    <s v="MIRAFLORES"/>
    <s v="Motocicleta"/>
    <x v="801"/>
    <n v="14.510000000000002"/>
    <n v="3.75"/>
    <n v="4.5"/>
    <n v="0.55000000000000004"/>
    <n v="16.875"/>
    <n v="7.9805000000000019"/>
    <n v="165.4"/>
    <n v="24.855500000000003"/>
  </r>
  <r>
    <s v="10:12:34"/>
    <s v="710*-./(6013"/>
    <s v="S"/>
    <x v="1"/>
    <s v="COD"/>
    <s v="COMPLETED"/>
    <x v="13"/>
    <s v="13:05:00"/>
    <x v="3"/>
    <s v="SAN MARTIN DE PORRES"/>
    <s v="SAN MARTIN DE PORRES"/>
    <s v="Motocicleta"/>
    <x v="788"/>
    <n v="8.24"/>
    <n v="3.75"/>
    <n v="4.5"/>
    <n v="0.55000000000000004"/>
    <n v="16.875"/>
    <n v="4.5320000000000009"/>
    <n v="63.14"/>
    <n v="21.407"/>
  </r>
  <r>
    <s v="10:13:12"/>
    <s v="991++-)26418"/>
    <s v="S"/>
    <x v="1"/>
    <s v="COD"/>
    <s v="FAILED"/>
    <x v="13"/>
    <s v="11:15:04"/>
    <x v="5"/>
    <s v="LA MOLINA"/>
    <s v="SANTIAGO DE SURCO"/>
    <s v="Motocicleta"/>
    <x v="199"/>
    <n v="4.8100000000000005"/>
    <n v="3.75"/>
    <n v="4.5"/>
    <n v="0.55000000000000004"/>
    <n v="16.875"/>
    <n v="2.6455000000000006"/>
    <n v="145.16"/>
    <n v="19.520500000000002"/>
  </r>
  <r>
    <s v="10:14:11"/>
    <s v="2900,(.14288"/>
    <s v="S"/>
    <x v="1"/>
    <s v="CCD"/>
    <s v="COMPLETED"/>
    <x v="13"/>
    <s v="13:02:12"/>
    <x v="3"/>
    <s v="SAN ISIDRO"/>
    <s v="SANTIAGO DE SURCO"/>
    <s v="Motocicleta"/>
    <x v="921"/>
    <n v="2.5999999999999996"/>
    <n v="3.75"/>
    <n v="4.5"/>
    <n v="0.55000000000000004"/>
    <n v="16.875"/>
    <n v="1.43"/>
    <n v="152.46"/>
    <n v="18.305"/>
  </r>
  <r>
    <s v="10:14:36"/>
    <s v="891+2-11426"/>
    <s v="S"/>
    <x v="1"/>
    <s v="COD"/>
    <s v="COMPLETED"/>
    <x v="13"/>
    <s v="11:59:39"/>
    <x v="5"/>
    <s v="SAN ISIDRO"/>
    <s v="SAN ISIDRO"/>
    <s v="Motocicleta"/>
    <x v="1856"/>
    <n v="13.399999999999999"/>
    <n v="3.75"/>
    <n v="4.5"/>
    <n v="0.55000000000000004"/>
    <n v="16.875"/>
    <n v="7.37"/>
    <n v="219.91"/>
    <n v="24.245000000000001"/>
  </r>
  <r>
    <s v="10:17:03"/>
    <s v="1171+1/,9429"/>
    <s v="S"/>
    <x v="1"/>
    <s v="CCD"/>
    <s v="COMPLETED"/>
    <x v="13"/>
    <s v="12:53:25"/>
    <x v="7"/>
    <s v="LA MOLINA"/>
    <s v="SANTA ANITA"/>
    <s v="Motocicleta"/>
    <x v="1282"/>
    <n v="10.8"/>
    <n v="3.75"/>
    <n v="4.5"/>
    <n v="0.55000000000000004"/>
    <n v="16.875"/>
    <n v="5.9400000000000013"/>
    <n v="241.47"/>
    <n v="22.815000000000001"/>
  </r>
  <r>
    <s v="10:17:33"/>
    <s v="8872.+109417"/>
    <s v="S"/>
    <x v="3"/>
    <s v="PAY"/>
    <s v="COMPLETED"/>
    <x v="13"/>
    <s v="10:53:30"/>
    <x v="4"/>
    <s v="LIMA"/>
    <s v="SANTIAGO DE SURCO"/>
    <s v="Motocicleta"/>
    <x v="548"/>
    <n v="16.09"/>
    <n v="3"/>
    <n v="3.5"/>
    <n v="0.75"/>
    <n v="10.5"/>
    <n v="12.067499999999999"/>
    <n v="163.15"/>
    <n v="22.567499999999999"/>
  </r>
  <r>
    <s v="10:18:39"/>
    <s v="927,)(121901"/>
    <s v="S"/>
    <x v="1"/>
    <s v="PAY"/>
    <s v="COMPLETED"/>
    <x v="13"/>
    <s v="13:24:59"/>
    <x v="3"/>
    <s v="MIRAFLORES"/>
    <s v="LIMA"/>
    <s v="Motocicleta"/>
    <x v="354"/>
    <n v="0"/>
    <n v="3.75"/>
    <n v="4.5"/>
    <n v="0.55000000000000004"/>
    <n v="14.174999999999999"/>
    <n v="0"/>
    <n v="29.3"/>
    <n v="14.174999999999999"/>
  </r>
  <r>
    <s v="10:19:05"/>
    <s v="21)+,129492"/>
    <s v="S"/>
    <x v="1"/>
    <s v="PAY"/>
    <s v="FAILED"/>
    <x v="13"/>
    <s v="11:51:19"/>
    <x v="5"/>
    <s v="CHORRILLOS"/>
    <s v="SAN JUAN DE MIRAFLORES"/>
    <s v="Motocicleta"/>
    <x v="601"/>
    <n v="15.420000000000002"/>
    <n v="3.75"/>
    <n v="4.5"/>
    <n v="0.55000000000000004"/>
    <n v="16.875"/>
    <n v="8.4810000000000016"/>
    <n v="241.09"/>
    <n v="25.356000000000002"/>
  </r>
  <r>
    <s v="10:19:38"/>
    <s v="252/*,./9627"/>
    <s v="S"/>
    <x v="1"/>
    <s v="PAY"/>
    <s v="COMPLETED"/>
    <x v="13"/>
    <s v="12:49:59"/>
    <x v="7"/>
    <s v="INDEPENDENCIA"/>
    <s v="LOS OLIVOS"/>
    <s v="Motocicleta"/>
    <x v="287"/>
    <n v="0"/>
    <n v="3.75"/>
    <n v="4.5"/>
    <n v="0.55000000000000004"/>
    <n v="15.975"/>
    <n v="0"/>
    <n v="66.89"/>
    <n v="15.975"/>
  </r>
  <r>
    <s v="10:19:53"/>
    <s v="955*((()6647"/>
    <s v="S"/>
    <x v="1"/>
    <s v="CCD"/>
    <s v="FAILED"/>
    <x v="13"/>
    <s v="12:22:44"/>
    <x v="7"/>
    <s v="INDEPENDENCIA"/>
    <s v="CALLAO"/>
    <s v="Motocicleta"/>
    <x v="1400"/>
    <n v="13.84"/>
    <n v="3.75"/>
    <n v="4.5"/>
    <n v="0.55000000000000004"/>
    <n v="16.875"/>
    <n v="7.6120000000000001"/>
    <n v="95.42"/>
    <n v="24.487000000000002"/>
  </r>
  <r>
    <s v="10:20:32"/>
    <s v="940-)*0(9426"/>
    <s v="S"/>
    <x v="1"/>
    <s v="PAY"/>
    <s v="COMPLETED"/>
    <x v="13"/>
    <s v="12:15:52"/>
    <x v="7"/>
    <s v="SAN ISIDRO"/>
    <s v="MIRAFLORES"/>
    <s v="Motocicleta"/>
    <x v="115"/>
    <n v="13.129999999999999"/>
    <n v="3.75"/>
    <n v="4.5"/>
    <n v="0.55000000000000004"/>
    <n v="16.875"/>
    <n v="7.2214999999999998"/>
    <n v="198.76"/>
    <n v="24.096499999999999"/>
  </r>
  <r>
    <s v="10:22:56"/>
    <s v="887/+11-6159"/>
    <s v="S"/>
    <x v="1"/>
    <s v="PAY"/>
    <s v="FAILED"/>
    <x v="13"/>
    <s v="11:44:31"/>
    <x v="5"/>
    <s v="VILLA EL SALVADOR"/>
    <s v="VILLA EL SALVADOR"/>
    <s v="Motocicleta"/>
    <x v="578"/>
    <n v="4.9000000000000004"/>
    <n v="3.75"/>
    <n v="4.5"/>
    <n v="0.55000000000000004"/>
    <n v="16.875"/>
    <n v="2.6950000000000003"/>
    <n v="112.03"/>
    <n v="19.57"/>
  </r>
  <r>
    <s v="10:23:08"/>
    <s v="340+,1,/8330"/>
    <s v="S"/>
    <x v="1"/>
    <s v="PAY"/>
    <s v="COMPLETED"/>
    <x v="13"/>
    <s v="10:39:17"/>
    <x v="4"/>
    <s v="PUEBLO LIBRE"/>
    <s v="SAN MIGUEL"/>
    <s v="Motocicleta"/>
    <x v="367"/>
    <n v="0"/>
    <n v="3.75"/>
    <n v="4.5"/>
    <n v="0.55000000000000004"/>
    <n v="8.2349999999999994"/>
    <n v="0"/>
    <n v="82.44"/>
    <n v="8.2349999999999994"/>
  </r>
  <r>
    <s v="10:23:33"/>
    <s v="65)0,2-6900"/>
    <s v="S"/>
    <x v="1"/>
    <s v="PAY"/>
    <s v="COMPLETED"/>
    <x v="13"/>
    <s v="13:24:32"/>
    <x v="3"/>
    <s v="LA MOLINA"/>
    <s v="ATE"/>
    <s v="Motocicleta"/>
    <x v="954"/>
    <n v="8.3699999999999992"/>
    <n v="3.75"/>
    <n v="4.5"/>
    <n v="0.55000000000000004"/>
    <n v="16.875"/>
    <n v="4.6035000000000004"/>
    <n v="235.62"/>
    <n v="21.4785"/>
  </r>
  <r>
    <s v="10:25:13"/>
    <s v="414/.1.-9904"/>
    <s v="S"/>
    <x v="1"/>
    <s v="PAY"/>
    <s v="COMPLETED"/>
    <x v="13"/>
    <s v="16:02:12"/>
    <x v="2"/>
    <s v="SAN JUAN DE LURIGANCHO"/>
    <s v="SAN JUAN DE LURIGANCHO"/>
    <s v="Motocicleta"/>
    <x v="275"/>
    <n v="8.83"/>
    <n v="3.75"/>
    <n v="4.5"/>
    <n v="0.55000000000000004"/>
    <n v="16.875"/>
    <n v="4.8565000000000005"/>
    <n v="197.6"/>
    <n v="21.7315"/>
  </r>
  <r>
    <s v="10:25:41"/>
    <s v="383/0*.)8904"/>
    <s v="S"/>
    <x v="1"/>
    <s v="PAY"/>
    <s v="COMPLETED"/>
    <x v="13"/>
    <s v="16:02:04"/>
    <x v="2"/>
    <s v="SAN JUAN DE LURIGANCHO"/>
    <s v="LIMA"/>
    <s v="Motocicleta"/>
    <x v="759"/>
    <n v="17.03"/>
    <n v="3.75"/>
    <n v="4.5"/>
    <n v="0.55000000000000004"/>
    <n v="16.875"/>
    <n v="9.366500000000002"/>
    <n v="170.78"/>
    <n v="26.241500000000002"/>
  </r>
  <r>
    <s v="10:26:01"/>
    <s v="697/1.-*8109"/>
    <s v="S"/>
    <x v="1"/>
    <s v="PAY"/>
    <s v="COMPLETED"/>
    <x v="13"/>
    <s v="16:01:56"/>
    <x v="2"/>
    <s v="SAN JUAN DE LURIGANCHO"/>
    <s v="EL AGUSTINO"/>
    <s v="Motocicleta"/>
    <x v="92"/>
    <n v="0"/>
    <n v="3.75"/>
    <n v="4.5"/>
    <n v="0.55000000000000004"/>
    <n v="15.12"/>
    <n v="0"/>
    <n v="205.78"/>
    <n v="15.12"/>
  </r>
  <r>
    <s v="10:28:43"/>
    <s v="153*+0127925"/>
    <s v="S"/>
    <x v="1"/>
    <s v="CCD"/>
    <s v="COMPLETED"/>
    <x v="13"/>
    <s v="11:40:15"/>
    <x v="5"/>
    <s v="SANTA ANITA"/>
    <s v="LA MOLINA"/>
    <s v="Motocicleta"/>
    <x v="1389"/>
    <n v="0"/>
    <n v="3.75"/>
    <n v="4.5"/>
    <n v="0.55000000000000004"/>
    <n v="10.575000000000001"/>
    <n v="0"/>
    <n v="98.18"/>
    <n v="10.575000000000001"/>
  </r>
  <r>
    <s v="10:28:55"/>
    <s v="351.02(.6270"/>
    <s v="S"/>
    <x v="1"/>
    <s v="PAY"/>
    <s v="COMPLETED"/>
    <x v="13"/>
    <s v="13:34:36"/>
    <x v="3"/>
    <s v="VILLA EL SALVADOR"/>
    <s v="CHORRILLOS"/>
    <s v="Motocicleta"/>
    <x v="680"/>
    <n v="3.09"/>
    <n v="3.75"/>
    <n v="4.5"/>
    <n v="0.55000000000000004"/>
    <n v="16.875"/>
    <n v="1.6995"/>
    <n v="179.2"/>
    <n v="18.5745"/>
  </r>
  <r>
    <s v="10:29:56"/>
    <s v="465/-10(885"/>
    <s v="S"/>
    <x v="1"/>
    <s v="PAY"/>
    <s v="COMPLETED"/>
    <x v="13"/>
    <s v="12:51:17"/>
    <x v="7"/>
    <s v="VILLA EL SALVADOR"/>
    <s v="VILLA MARIA DEL TRIUNFO"/>
    <s v="Motocicleta"/>
    <x v="1411"/>
    <n v="1.5099999999999998"/>
    <n v="3.75"/>
    <n v="4.5"/>
    <n v="0.55000000000000004"/>
    <n v="16.875"/>
    <n v="0.8304999999999999"/>
    <n v="230.38"/>
    <n v="17.705500000000001"/>
  </r>
  <r>
    <s v="10:33:54"/>
    <s v="717.1+1-2499"/>
    <s v="S"/>
    <x v="2"/>
    <s v="PAY"/>
    <s v="COMPLETED"/>
    <x v="13"/>
    <s v="17:18:08"/>
    <x v="13"/>
    <s v="SURQUILLO"/>
    <s v="CHORRILLOS"/>
    <s v="Motocicleta"/>
    <x v="1728"/>
    <n v="0"/>
    <n v="12"/>
    <n v="8"/>
    <n v="2.65"/>
    <n v="30.96"/>
    <n v="0"/>
    <n v="179.16"/>
    <n v="30.96"/>
  </r>
  <r>
    <s v="10:39:49"/>
    <s v="912/,,-05114"/>
    <s v="S"/>
    <x v="0"/>
    <s v="PAY"/>
    <s v="COMPLETED"/>
    <x v="13"/>
    <s v="12:20:07"/>
    <x v="7"/>
    <s v="SAN ISIDRO"/>
    <s v="MAGDALENA DEL MAR"/>
    <s v="Motocicleta"/>
    <x v="1869"/>
    <n v="15.57"/>
    <n v="2.5"/>
    <n v="3"/>
    <n v="1.2"/>
    <n v="7.5"/>
    <n v="18.684000000000001"/>
    <n v="222.65"/>
    <n v="26.184000000000001"/>
  </r>
  <r>
    <s v="10:39:49"/>
    <s v="1982(,(*966"/>
    <s v="S"/>
    <x v="0"/>
    <s v="PAY"/>
    <s v="IN_PROGRESS"/>
    <x v="13"/>
    <s v="11:14:54"/>
    <x v="5"/>
    <s v="SURQUILLO"/>
    <s v="SAN MARTIN DE PORRES"/>
    <s v="Motocicleta"/>
    <x v="734"/>
    <n v="8.7799999999999994"/>
    <n v="2.5"/>
    <n v="3"/>
    <n v="1.2"/>
    <n v="7.5"/>
    <n v="10.536"/>
    <n v="39.4"/>
    <n v="18.036000000000001"/>
  </r>
  <r>
    <s v="10:41:54"/>
    <s v="7770*2.)1088"/>
    <s v="S"/>
    <x v="3"/>
    <s v="PAY"/>
    <s v="COMPLETED"/>
    <x v="13"/>
    <s v="11:19:11"/>
    <x v="5"/>
    <s v="LIMA"/>
    <s v="SANTIAGO DE SURCO"/>
    <s v="Motocicleta"/>
    <x v="1071"/>
    <n v="15.579999999999998"/>
    <n v="3"/>
    <n v="3.5"/>
    <n v="0.75"/>
    <n v="10.5"/>
    <n v="11.684999999999999"/>
    <n v="71.489999999999995"/>
    <n v="22.184999999999999"/>
  </r>
  <r>
    <s v="10:55:08"/>
    <s v="4031,*)-5938"/>
    <s v="S"/>
    <x v="1"/>
    <s v="PAY"/>
    <s v="COMPLETED"/>
    <x v="13"/>
    <s v="11:39:58"/>
    <x v="5"/>
    <s v="PUEBLO LIBRE"/>
    <s v="CALLAO"/>
    <s v="Motocicleta"/>
    <x v="158"/>
    <n v="0"/>
    <n v="3.75"/>
    <n v="4.5"/>
    <n v="0.55000000000000004"/>
    <n v="13.5"/>
    <n v="0"/>
    <n v="230.9"/>
    <n v="13.5"/>
  </r>
  <r>
    <s v="10:56:28"/>
    <s v="821,(2*.3918"/>
    <s v="S"/>
    <x v="3"/>
    <s v="PAY"/>
    <s v="COMPLETED"/>
    <x v="13"/>
    <s v="12:00:07"/>
    <x v="7"/>
    <s v="LIMA"/>
    <s v="SAN MIGUEL"/>
    <s v="Motocicleta"/>
    <x v="505"/>
    <n v="4.18"/>
    <n v="3"/>
    <n v="3.5"/>
    <n v="0.75"/>
    <n v="10.5"/>
    <n v="3.1349999999999998"/>
    <n v="40.369999999999997"/>
    <n v="13.635"/>
  </r>
  <r>
    <s v="10:56:28"/>
    <s v="611/(*,-1386"/>
    <s v="S"/>
    <x v="1"/>
    <s v="PAY"/>
    <s v="COMPLETED"/>
    <x v="13"/>
    <s v="11:12:58"/>
    <x v="5"/>
    <s v="PUEBLO LIBRE"/>
    <s v="LIMA"/>
    <s v="Motocicleta"/>
    <x v="486"/>
    <n v="1.5300000000000002"/>
    <n v="3.75"/>
    <n v="4.5"/>
    <n v="0.55000000000000004"/>
    <n v="16.875"/>
    <n v="0.84150000000000025"/>
    <n v="132.52000000000001"/>
    <n v="17.7165"/>
  </r>
  <r>
    <s v="11:00:33"/>
    <s v="165.-2222498"/>
    <s v="S"/>
    <x v="1"/>
    <s v="PAY"/>
    <s v="COMPLETED"/>
    <x v="13"/>
    <s v="12:04:48"/>
    <x v="7"/>
    <s v="SAN JUAN DE MIRAFLORES"/>
    <s v="VILLA MARIA DEL TRIUNFO"/>
    <s v="Motocicleta"/>
    <x v="897"/>
    <n v="6.999999999999984E-2"/>
    <n v="3.75"/>
    <n v="4.5"/>
    <n v="0.55000000000000004"/>
    <n v="16.875"/>
    <n v="3.8499999999999916E-2"/>
    <n v="229.53"/>
    <n v="16.913499999999999"/>
  </r>
  <r>
    <s v="11:01:11"/>
    <s v="755+11-21418"/>
    <s v="S"/>
    <x v="1"/>
    <s v="PAY"/>
    <s v="COMPLETED"/>
    <x v="13"/>
    <s v="12:42:49"/>
    <x v="7"/>
    <s v="LIMA"/>
    <s v="RIMAC"/>
    <s v="Motocicleta"/>
    <x v="3"/>
    <n v="15.600000000000001"/>
    <n v="3.75"/>
    <n v="4.5"/>
    <n v="0.55000000000000004"/>
    <n v="16.875"/>
    <n v="8.5800000000000018"/>
    <n v="88.79"/>
    <n v="25.455000000000002"/>
  </r>
  <r>
    <s v="11:03:45"/>
    <s v="1980/))+7880"/>
    <s v="S"/>
    <x v="1"/>
    <s v="PAY"/>
    <s v="COMPLETED"/>
    <x v="13"/>
    <s v="13:02:40"/>
    <x v="3"/>
    <s v="SAN BORJA"/>
    <s v="SAN JUAN DE MIRAFLORES"/>
    <s v="Motocicleta"/>
    <x v="407"/>
    <n v="16.760000000000002"/>
    <n v="3.75"/>
    <n v="4.5"/>
    <n v="0.55000000000000004"/>
    <n v="16.875"/>
    <n v="9.2180000000000017"/>
    <n v="208.22"/>
    <n v="26.093000000000004"/>
  </r>
  <r>
    <s v="11:04:28"/>
    <s v="826+.1/-2505"/>
    <s v="S"/>
    <x v="1"/>
    <s v="COD"/>
    <s v="COMPLETED"/>
    <x v="13"/>
    <s v="13:43:58"/>
    <x v="3"/>
    <s v="SAN MARTIN DE PORRES"/>
    <s v="LIMA"/>
    <s v="Motocicleta"/>
    <x v="1870"/>
    <n v="0"/>
    <n v="3.75"/>
    <n v="4.5"/>
    <n v="0.55000000000000004"/>
    <n v="15.255000000000001"/>
    <n v="0"/>
    <n v="206.64"/>
    <n v="15.255000000000001"/>
  </r>
  <r>
    <s v="11:06:50"/>
    <s v="173,/(.,2166"/>
    <s v="S"/>
    <x v="1"/>
    <s v="PAY"/>
    <s v="COMPLETED"/>
    <x v="13"/>
    <s v="12:33:52"/>
    <x v="7"/>
    <s v="SANTA ANITA"/>
    <s v="SANTA ANITA"/>
    <s v="Motocicleta"/>
    <x v="1013"/>
    <n v="12.829999999999998"/>
    <n v="3.75"/>
    <n v="4.5"/>
    <n v="0.55000000000000004"/>
    <n v="16.875"/>
    <n v="7.0564999999999998"/>
    <n v="192.38"/>
    <n v="23.9315"/>
  </r>
  <r>
    <s v="11:07:50"/>
    <s v="45312-201710"/>
    <s v="S"/>
    <x v="1"/>
    <s v="PAY"/>
    <s v="COMPLETED"/>
    <x v="13"/>
    <s v="12:07:12"/>
    <x v="7"/>
    <s v="SURQUILLO"/>
    <s v="SAN ISIDRO"/>
    <s v="Motocicleta"/>
    <x v="1864"/>
    <n v="2.88"/>
    <n v="3.75"/>
    <n v="4.5"/>
    <n v="0.55000000000000004"/>
    <n v="16.875"/>
    <n v="1.5840000000000001"/>
    <n v="201.82"/>
    <n v="18.459"/>
  </r>
  <r>
    <s v="11:08:13"/>
    <s v="282)2-/14277"/>
    <s v="S"/>
    <x v="1"/>
    <s v="PAY"/>
    <s v="COMPLETED"/>
    <x v="13"/>
    <s v="13:48:12"/>
    <x v="3"/>
    <s v="SAN BORJA"/>
    <s v="MIRAFLORES"/>
    <s v="Motocicleta"/>
    <x v="1637"/>
    <n v="16.55"/>
    <n v="3.75"/>
    <n v="4.5"/>
    <n v="0.55000000000000004"/>
    <n v="16.875"/>
    <n v="9.1025000000000009"/>
    <n v="114.42"/>
    <n v="25.977499999999999"/>
  </r>
  <r>
    <s v="11:08:36"/>
    <s v="624*(0)*5692"/>
    <s v="S"/>
    <x v="3"/>
    <s v="PAY"/>
    <s v="COMPLETED"/>
    <x v="13"/>
    <s v="12:00:06"/>
    <x v="7"/>
    <s v="LIMA"/>
    <s v="JESUS MARIA"/>
    <s v="Motocicleta"/>
    <x v="23"/>
    <n v="6.85"/>
    <n v="3"/>
    <n v="3.5"/>
    <n v="0.75"/>
    <n v="10.5"/>
    <n v="5.1374999999999993"/>
    <n v="63.17"/>
    <n v="15.637499999999999"/>
  </r>
  <r>
    <s v="11:08:53"/>
    <s v="341/0,226865"/>
    <s v="S"/>
    <x v="1"/>
    <s v="PAY"/>
    <s v="COMPLETED"/>
    <x v="13"/>
    <s v="14:56:02"/>
    <x v="9"/>
    <s v="SAN BORJA"/>
    <s v="SAN BORJA"/>
    <s v="Motocicleta"/>
    <x v="1612"/>
    <n v="0.40000000000000036"/>
    <n v="3.75"/>
    <n v="4.5"/>
    <n v="0.55000000000000004"/>
    <n v="16.875"/>
    <n v="0.22000000000000022"/>
    <n v="158.49"/>
    <n v="17.094999999999999"/>
  </r>
  <r>
    <s v="11:09:35"/>
    <s v="612,(*,*9320"/>
    <s v="S"/>
    <x v="1"/>
    <s v="CCD"/>
    <s v="FAILED"/>
    <x v="13"/>
    <s v="12:06:32"/>
    <x v="7"/>
    <s v="SANTIAGO DE SURCO"/>
    <s v="EL AGUSTINO"/>
    <s v="Motocicleta"/>
    <x v="1074"/>
    <n v="13.27"/>
    <n v="3.75"/>
    <n v="4.5"/>
    <n v="0.55000000000000004"/>
    <n v="16.875"/>
    <n v="7.2985000000000007"/>
    <n v="200.39"/>
    <n v="24.173500000000001"/>
  </r>
  <r>
    <s v="11:10:18"/>
    <s v="396(02,/5371"/>
    <s v="S"/>
    <x v="1"/>
    <s v="PAY"/>
    <s v="COMPLETED"/>
    <x v="13"/>
    <s v="13:19:01"/>
    <x v="3"/>
    <s v="SANTA ANITA"/>
    <s v="SAN LUIS"/>
    <s v="Motocicleta"/>
    <x v="824"/>
    <n v="15.260000000000002"/>
    <n v="3.75"/>
    <n v="4.5"/>
    <n v="0.55000000000000004"/>
    <n v="16.875"/>
    <n v="8.3930000000000007"/>
    <n v="133.56"/>
    <n v="25.268000000000001"/>
  </r>
  <r>
    <s v="11:10:37"/>
    <s v="702)1)-.7645"/>
    <s v="S"/>
    <x v="1"/>
    <s v="PAY"/>
    <s v="COMPLETED"/>
    <x v="13"/>
    <s v="14:08:49"/>
    <x v="9"/>
    <s v="LA VICTORIA"/>
    <s v="LA VICTORIA"/>
    <s v="Motocicleta"/>
    <x v="496"/>
    <n v="12.34"/>
    <n v="3.75"/>
    <n v="4.5"/>
    <n v="0.55000000000000004"/>
    <n v="16.875"/>
    <n v="6.7870000000000008"/>
    <n v="19.75"/>
    <n v="23.661999999999999"/>
  </r>
  <r>
    <s v="11:11:31"/>
    <s v="676*)-*.7209"/>
    <s v="S"/>
    <x v="1"/>
    <s v="PAY"/>
    <s v="COMPLETED"/>
    <x v="13"/>
    <s v="11:52:34"/>
    <x v="5"/>
    <s v="LIMA"/>
    <s v="LIMA"/>
    <s v="Motocicleta"/>
    <x v="846"/>
    <n v="14.329999999999998"/>
    <n v="3.75"/>
    <n v="4.5"/>
    <n v="0.55000000000000004"/>
    <n v="16.875"/>
    <n v="7.8815"/>
    <n v="143.91"/>
    <n v="24.756499999999999"/>
  </r>
  <r>
    <s v="11:11:42"/>
    <s v="835,.21,7546"/>
    <s v="S"/>
    <x v="3"/>
    <s v="PAY"/>
    <s v="COMPLETED"/>
    <x v="13"/>
    <s v="11:52:16"/>
    <x v="5"/>
    <s v="LIMA"/>
    <s v="LA MOLINA"/>
    <s v="Motocicleta"/>
    <x v="111"/>
    <n v="8.6999999999999993"/>
    <n v="3"/>
    <n v="3.5"/>
    <n v="0.75"/>
    <n v="10.5"/>
    <n v="6.5249999999999995"/>
    <n v="243.26"/>
    <n v="17.024999999999999"/>
  </r>
  <r>
    <s v="11:12:00"/>
    <s v="743/-(*)8710"/>
    <s v="S"/>
    <x v="1"/>
    <s v="PAY"/>
    <s v="WAITING"/>
    <x v="13"/>
    <s v="15:41:49"/>
    <x v="11"/>
    <s v="SAN BORJA"/>
    <s v="CALLAO"/>
    <s v="Motocicleta"/>
    <x v="1047"/>
    <n v="15.879999999999999"/>
    <n v="3.75"/>
    <n v="4.5"/>
    <n v="0.55000000000000004"/>
    <n v="16.875"/>
    <n v="8.734"/>
    <n v="7.85"/>
    <n v="25.609000000000002"/>
  </r>
  <r>
    <s v="11:13:49"/>
    <s v="952*,0,+670"/>
    <s v="S"/>
    <x v="1"/>
    <s v="PAY"/>
    <s v="COMPLETED"/>
    <x v="13"/>
    <s v="13:52:18"/>
    <x v="3"/>
    <s v="LIMA"/>
    <s v="LIMA"/>
    <s v="Motocicleta"/>
    <x v="1016"/>
    <n v="1.2199999999999998"/>
    <n v="3.75"/>
    <n v="4.5"/>
    <n v="0.55000000000000004"/>
    <n v="16.875"/>
    <n v="0.67099999999999993"/>
    <n v="239.58"/>
    <n v="17.545999999999999"/>
  </r>
  <r>
    <s v="11:13:54"/>
    <s v="8732)))-4996"/>
    <s v="S"/>
    <x v="1"/>
    <s v="COD"/>
    <s v="FAILED"/>
    <x v="13"/>
    <s v="13:20:45"/>
    <x v="3"/>
    <s v="MIRAFLORES"/>
    <s v="SAN JUAN DE MIRAFLORES"/>
    <s v="Motocicleta"/>
    <x v="1871"/>
    <n v="6.82"/>
    <n v="3.75"/>
    <n v="4.5"/>
    <n v="0.55000000000000004"/>
    <n v="16.875"/>
    <n v="3.7510000000000003"/>
    <n v="161.43"/>
    <n v="20.626000000000001"/>
  </r>
  <r>
    <s v="11:14:50"/>
    <s v="3362./209990"/>
    <s v="S"/>
    <x v="1"/>
    <s v="PAY"/>
    <s v="WAITING"/>
    <x v="13"/>
    <s v="15:41:55"/>
    <x v="11"/>
    <s v="MIRAFLORES"/>
    <s v="LURIN"/>
    <s v="Motocicleta"/>
    <x v="1872"/>
    <n v="7.3599999999999994"/>
    <n v="3.75"/>
    <n v="4.5"/>
    <n v="0.55000000000000004"/>
    <n v="16.875"/>
    <n v="4.048"/>
    <n v="222.45"/>
    <n v="20.923000000000002"/>
  </r>
  <r>
    <s v="11:14:58"/>
    <s v="7342,2-*8291"/>
    <s v="S"/>
    <x v="1"/>
    <s v="PAY"/>
    <s v="COMPLETED"/>
    <x v="13"/>
    <s v="12:50:36"/>
    <x v="7"/>
    <s v="LA VICTORIA"/>
    <s v="SAN BORJA"/>
    <s v="Motocicleta"/>
    <x v="490"/>
    <n v="9.86"/>
    <n v="3.75"/>
    <n v="4.5"/>
    <n v="0.55000000000000004"/>
    <n v="16.875"/>
    <n v="5.423"/>
    <n v="63.07"/>
    <n v="22.298000000000002"/>
  </r>
  <r>
    <s v="11:16:12"/>
    <s v="101(1004663"/>
    <s v="S"/>
    <x v="1"/>
    <s v="COD"/>
    <s v="COMPLETED"/>
    <x v="13"/>
    <s v="12:45:09"/>
    <x v="7"/>
    <s v="MIRAFLORES"/>
    <s v="SAN JUAN DE MIRAFLORES"/>
    <s v="Motocicleta"/>
    <x v="986"/>
    <n v="14.489999999999998"/>
    <n v="3.75"/>
    <n v="4.5"/>
    <n v="0.55000000000000004"/>
    <n v="16.875"/>
    <n v="7.9695"/>
    <n v="192.27"/>
    <n v="24.8445"/>
  </r>
  <r>
    <s v="11:17:52"/>
    <s v="9731),),9427"/>
    <s v="S"/>
    <x v="3"/>
    <s v="PAY"/>
    <s v="COMPLETED"/>
    <x v="13"/>
    <s v="11:50:09"/>
    <x v="5"/>
    <s v="LIMA"/>
    <s v="SAN BORJA"/>
    <s v="Motocicleta"/>
    <x v="491"/>
    <n v="2.6899999999999995"/>
    <n v="3"/>
    <n v="3.5"/>
    <n v="0.75"/>
    <n v="10.5"/>
    <n v="2.0174999999999996"/>
    <n v="149.41999999999999"/>
    <n v="12.5175"/>
  </r>
  <r>
    <s v="11:18:10"/>
    <s v="855-0)0.3875"/>
    <s v="S"/>
    <x v="1"/>
    <s v="PAY"/>
    <s v="COMPLETED"/>
    <x v="13"/>
    <s v="14:17:09"/>
    <x v="9"/>
    <s v="VILLA EL SALVADOR"/>
    <s v="VILLA EL SALVADOR"/>
    <s v="Motocicleta"/>
    <x v="482"/>
    <n v="8.52"/>
    <n v="3.75"/>
    <n v="4.5"/>
    <n v="0.55000000000000004"/>
    <n v="16.875"/>
    <n v="4.6859999999999999"/>
    <n v="76.849999999999994"/>
    <n v="21.561"/>
  </r>
  <r>
    <s v="11:18:33"/>
    <s v="129)2*/.4866"/>
    <s v="S"/>
    <x v="1"/>
    <s v="COD"/>
    <s v="COMPLETED"/>
    <x v="13"/>
    <s v="15:03:28"/>
    <x v="11"/>
    <s v="SANTIAGO DE SURCO"/>
    <s v="SAN ISIDRO"/>
    <s v="Motocicleta"/>
    <x v="1873"/>
    <n v="12.870000000000001"/>
    <n v="3.75"/>
    <n v="4.5"/>
    <n v="0.55000000000000004"/>
    <n v="16.875"/>
    <n v="7.0785000000000009"/>
    <n v="167.28"/>
    <n v="23.953500000000002"/>
  </r>
  <r>
    <s v="11:20:16"/>
    <s v="1151/)206573"/>
    <s v="S"/>
    <x v="1"/>
    <s v="CCD"/>
    <s v="FAILED"/>
    <x v="13"/>
    <s v="12:19:00"/>
    <x v="7"/>
    <s v="SANTA ANITA"/>
    <s v="SANTA ANITA"/>
    <s v="Motocicleta"/>
    <x v="1148"/>
    <n v="0"/>
    <n v="3.75"/>
    <n v="4.5"/>
    <n v="0.55000000000000004"/>
    <n v="4.7700000000000005"/>
    <n v="0"/>
    <n v="57.82"/>
    <n v="4.7700000000000005"/>
  </r>
  <r>
    <s v="11:20:41"/>
    <s v="919.)-,12859"/>
    <s v="S"/>
    <x v="1"/>
    <s v="CCD"/>
    <s v="WAITING"/>
    <x v="13"/>
    <s v="15:41:44"/>
    <x v="11"/>
    <s v="SAN BORJA"/>
    <s v="ATE"/>
    <s v="Motocicleta"/>
    <x v="1089"/>
    <n v="13.940000000000001"/>
    <n v="3.75"/>
    <n v="4.5"/>
    <n v="0.55000000000000004"/>
    <n v="16.875"/>
    <n v="7.6670000000000016"/>
    <n v="118.17"/>
    <n v="24.542000000000002"/>
  </r>
  <r>
    <s v="11:20:58"/>
    <s v="4891(+/+7638"/>
    <s v="S"/>
    <x v="1"/>
    <s v="COD"/>
    <s v="COMPLETED"/>
    <x v="13"/>
    <s v="14:28:58"/>
    <x v="9"/>
    <s v="LA VICTORIA"/>
    <s v="LA VICTORIA"/>
    <s v="Motocicleta"/>
    <x v="1453"/>
    <n v="10.99"/>
    <n v="3.75"/>
    <n v="4.5"/>
    <n v="0.55000000000000004"/>
    <n v="16.875"/>
    <n v="6.0445000000000002"/>
    <n v="123.48"/>
    <n v="22.919499999999999"/>
  </r>
  <r>
    <s v="11:20:58"/>
    <s v="177*1*02896"/>
    <s v="S"/>
    <x v="1"/>
    <s v="PAY"/>
    <s v="COMPLETED"/>
    <x v="13"/>
    <s v="14:29:45"/>
    <x v="9"/>
    <s v="LA VICTORIA"/>
    <s v="LA VICTORIA"/>
    <s v="Motocicleta"/>
    <x v="1367"/>
    <n v="1.4100000000000001"/>
    <n v="3.75"/>
    <n v="4.5"/>
    <n v="0.55000000000000004"/>
    <n v="16.875"/>
    <n v="0.77550000000000019"/>
    <n v="87.77"/>
    <n v="17.650500000000001"/>
  </r>
  <r>
    <s v="11:21:01"/>
    <s v="893.+2,-9985"/>
    <s v="S"/>
    <x v="3"/>
    <s v="PAY"/>
    <s v="COMPLETED"/>
    <x v="13"/>
    <s v="11:57:34"/>
    <x v="5"/>
    <s v="LIMA"/>
    <s v="BRENA"/>
    <s v="Motocicleta"/>
    <x v="1146"/>
    <n v="2.0199999999999996"/>
    <n v="3"/>
    <n v="3.5"/>
    <n v="0.75"/>
    <n v="10.5"/>
    <n v="1.5149999999999997"/>
    <n v="20.86"/>
    <n v="12.015000000000001"/>
  </r>
  <r>
    <s v="11:28:33"/>
    <s v="861//(-)2470"/>
    <s v="S"/>
    <x v="1"/>
    <s v="COD"/>
    <s v="COMPLETED"/>
    <x v="13"/>
    <s v="13:34:32"/>
    <x v="3"/>
    <s v="CHORRILLOS"/>
    <s v="CHORRILLOS"/>
    <s v="Motocicleta"/>
    <x v="1874"/>
    <n v="2.2800000000000002"/>
    <n v="3.75"/>
    <n v="4.5"/>
    <n v="0.55000000000000004"/>
    <n v="16.875"/>
    <n v="1.2540000000000002"/>
    <n v="41.81"/>
    <n v="18.129000000000001"/>
  </r>
  <r>
    <s v="11:29:05"/>
    <s v="786+,,/)6469"/>
    <s v="S"/>
    <x v="1"/>
    <s v="COD"/>
    <s v="FAILED"/>
    <x v="13"/>
    <s v="13:49:44"/>
    <x v="3"/>
    <s v="MIRAFLORES"/>
    <s v="MIRAFLORES"/>
    <s v="Motocicleta"/>
    <x v="1584"/>
    <n v="1.9000000000000004"/>
    <n v="3.75"/>
    <n v="4.5"/>
    <n v="0.55000000000000004"/>
    <n v="16.875"/>
    <n v="1.0450000000000004"/>
    <n v="113.7"/>
    <n v="17.920000000000002"/>
  </r>
  <r>
    <s v="11:29:10"/>
    <s v="444)---05595"/>
    <s v="S"/>
    <x v="1"/>
    <s v="PAY"/>
    <s v="COMPLETED"/>
    <x v="13"/>
    <s v="12:27:53"/>
    <x v="7"/>
    <s v="LIMA"/>
    <s v="SANTIAGO DE SURCO"/>
    <s v="Motocicleta"/>
    <x v="149"/>
    <n v="13.57"/>
    <n v="3.75"/>
    <n v="4.5"/>
    <n v="0.55000000000000004"/>
    <n v="16.875"/>
    <n v="7.4635000000000007"/>
    <n v="7.57"/>
    <n v="24.3385"/>
  </r>
  <r>
    <s v="11:37:06"/>
    <s v="323,0.++6496"/>
    <s v="S"/>
    <x v="1"/>
    <s v="COD"/>
    <s v="FAILED"/>
    <x v="13"/>
    <s v="12:28:38"/>
    <x v="7"/>
    <s v="SAN JUAN DE LURIGANCHO"/>
    <s v="SAN JUAN DE LURIGANCHO"/>
    <s v="Motocicleta"/>
    <x v="161"/>
    <n v="0"/>
    <n v="3.75"/>
    <n v="4.5"/>
    <n v="0.55000000000000004"/>
    <n v="15.66"/>
    <n v="0"/>
    <n v="2.4500000000000002"/>
    <n v="15.66"/>
  </r>
  <r>
    <s v="11:37:41"/>
    <s v="70422/.)7140"/>
    <s v="S"/>
    <x v="1"/>
    <s v="PAY"/>
    <s v="COMPLETED"/>
    <x v="13"/>
    <s v="12:47:30"/>
    <x v="7"/>
    <s v="SAN JUAN DE MIRAFLORES"/>
    <s v="SANTIAGO DE SURCO"/>
    <s v="Motocicleta"/>
    <x v="1189"/>
    <n v="14.23"/>
    <n v="3.75"/>
    <n v="4.5"/>
    <n v="0.55000000000000004"/>
    <n v="16.875"/>
    <n v="7.8265000000000011"/>
    <n v="95.98"/>
    <n v="24.701500000000003"/>
  </r>
  <r>
    <s v="11:37:59"/>
    <s v="376+/0/,274"/>
    <s v="S"/>
    <x v="1"/>
    <s v="PAY"/>
    <s v="COMPLETED"/>
    <x v="13"/>
    <s v="13:53:02"/>
    <x v="3"/>
    <s v="SANTIAGO DE SURCO"/>
    <s v="ATE"/>
    <s v="Motocicleta"/>
    <x v="341"/>
    <n v="7.85"/>
    <n v="3.75"/>
    <n v="4.5"/>
    <n v="0.55000000000000004"/>
    <n v="16.875"/>
    <n v="4.3174999999999999"/>
    <n v="5.8100000000000005"/>
    <n v="21.192499999999999"/>
  </r>
  <r>
    <s v="11:38:15"/>
    <s v="301..,2,3219"/>
    <s v="S"/>
    <x v="1"/>
    <s v="COD"/>
    <s v="COMPLETED"/>
    <x v="13"/>
    <s v="13:34:34"/>
    <x v="3"/>
    <s v="LA VICTORIA"/>
    <s v="LIMA"/>
    <s v="Motocicleta"/>
    <x v="269"/>
    <n v="12.21"/>
    <n v="3.75"/>
    <n v="4.5"/>
    <n v="0.55000000000000004"/>
    <n v="16.875"/>
    <n v="6.7155000000000014"/>
    <n v="220.25"/>
    <n v="23.590500000000002"/>
  </r>
  <r>
    <s v="11:38:15"/>
    <s v="279,*2/-6407"/>
    <s v="S"/>
    <x v="1"/>
    <s v="COD"/>
    <s v="COMPLETED"/>
    <x v="13"/>
    <s v="13:33:52"/>
    <x v="3"/>
    <s v="LA VICTORIA"/>
    <s v="LIMA"/>
    <s v="Motocicleta"/>
    <x v="1462"/>
    <n v="16.37"/>
    <n v="3.75"/>
    <n v="4.5"/>
    <n v="0.55000000000000004"/>
    <n v="16.875"/>
    <n v="9.0035000000000007"/>
    <n v="115.39"/>
    <n v="25.878500000000003"/>
  </r>
  <r>
    <s v="11:38:40"/>
    <s v="739+(/))1387"/>
    <s v="S"/>
    <x v="1"/>
    <s v="PAY"/>
    <s v="COMPLETED"/>
    <x v="13"/>
    <s v="13:11:13"/>
    <x v="3"/>
    <s v="SAN JUAN DE LURIGANCHO"/>
    <s v="SAN JUAN DE LURIGANCHO"/>
    <s v="Motocicleta"/>
    <x v="937"/>
    <n v="12.23"/>
    <n v="3.75"/>
    <n v="4.5"/>
    <n v="0.55000000000000004"/>
    <n v="16.875"/>
    <n v="6.7265000000000006"/>
    <n v="80.36"/>
    <n v="23.601500000000001"/>
  </r>
  <r>
    <s v="11:41:09"/>
    <s v="471,+1,)4985"/>
    <s v="S"/>
    <x v="1"/>
    <s v="PAY"/>
    <s v="COMPLETED"/>
    <x v="13"/>
    <s v="12:55:10"/>
    <x v="7"/>
    <s v="SAN MARTIN DE PORRES"/>
    <s v="LOS OLIVOS"/>
    <s v="Motocicleta"/>
    <x v="315"/>
    <n v="13"/>
    <n v="3.75"/>
    <n v="4.5"/>
    <n v="0.55000000000000004"/>
    <n v="16.875"/>
    <n v="7.15"/>
    <n v="82.88"/>
    <n v="24.024999999999999"/>
  </r>
  <r>
    <s v="11:41:26"/>
    <s v="288/.(1+7971"/>
    <s v="S"/>
    <x v="1"/>
    <s v="CCD"/>
    <s v="COMPLETED"/>
    <x v="13"/>
    <s v="12:54:02"/>
    <x v="7"/>
    <s v="SAN JUAN DE LURIGANCHO"/>
    <s v="SAN JUAN DE LURIGANCHO"/>
    <s v="Motocicleta"/>
    <x v="689"/>
    <n v="6.8000000000000007"/>
    <n v="3.75"/>
    <n v="4.5"/>
    <n v="0.55000000000000004"/>
    <n v="16.875"/>
    <n v="3.7400000000000007"/>
    <n v="37.26"/>
    <n v="20.615000000000002"/>
  </r>
  <r>
    <s v="11:41:44"/>
    <s v="468(02)06765"/>
    <s v="S"/>
    <x v="1"/>
    <s v="PAY"/>
    <s v="COMPLETED"/>
    <x v="13"/>
    <s v="15:50:07"/>
    <x v="11"/>
    <s v="SAN BORJA"/>
    <s v="LIMA"/>
    <s v="Motocicleta"/>
    <x v="1665"/>
    <n v="4.6099999999999994"/>
    <n v="3.75"/>
    <n v="4.5"/>
    <n v="0.55000000000000004"/>
    <n v="16.875"/>
    <n v="2.5354999999999999"/>
    <n v="227.96"/>
    <n v="19.410499999999999"/>
  </r>
  <r>
    <s v="11:45:57"/>
    <s v="45502*.02880"/>
    <s v="S"/>
    <x v="1"/>
    <s v="PAY"/>
    <s v="FAILED"/>
    <x v="13"/>
    <s v="13:18:43"/>
    <x v="3"/>
    <s v="SAN MARTIN DE PORRES"/>
    <s v="LOS OLIVOS"/>
    <s v="Motocicleta"/>
    <x v="1165"/>
    <n v="5.8800000000000008"/>
    <n v="3.75"/>
    <n v="4.5"/>
    <n v="0.55000000000000004"/>
    <n v="16.875"/>
    <n v="3.2340000000000009"/>
    <n v="158.97"/>
    <n v="20.109000000000002"/>
  </r>
  <r>
    <s v="11:50:59"/>
    <s v="184/,1125971"/>
    <s v="S"/>
    <x v="1"/>
    <s v="PAY"/>
    <s v="COMPLETED"/>
    <x v="13"/>
    <s v="13:03:00"/>
    <x v="3"/>
    <s v="LA MOLINA"/>
    <s v="LA MOLINA"/>
    <s v="Motocicleta"/>
    <x v="1348"/>
    <n v="3.5700000000000003"/>
    <n v="3.75"/>
    <n v="4.5"/>
    <n v="0.55000000000000004"/>
    <n v="16.875"/>
    <n v="1.9635000000000002"/>
    <n v="223.05"/>
    <n v="18.8385"/>
  </r>
  <r>
    <s v="11:56:58"/>
    <s v="9822,,2*8702"/>
    <s v="S"/>
    <x v="3"/>
    <s v="PAY"/>
    <s v="COMPLETED"/>
    <x v="13"/>
    <s v="13:18:29"/>
    <x v="3"/>
    <s v="SURQUILLO"/>
    <s v="PUEBLO LIBRE"/>
    <s v="Motocicleta"/>
    <x v="1875"/>
    <n v="2.17"/>
    <n v="3"/>
    <n v="3.5"/>
    <n v="0.75"/>
    <n v="10.5"/>
    <n v="1.6274999999999999"/>
    <n v="200.29"/>
    <n v="12.1275"/>
  </r>
  <r>
    <s v="11:58:23"/>
    <s v="893).1-17796"/>
    <s v="S"/>
    <x v="3"/>
    <s v="PAY"/>
    <s v="FAILED"/>
    <x v="13"/>
    <s v="12:06:12"/>
    <x v="7"/>
    <s v="LIMA"/>
    <s v="JESUS MARIA"/>
    <s v="Motocicleta"/>
    <x v="71"/>
    <n v="2.09"/>
    <n v="3"/>
    <n v="3.5"/>
    <n v="0.75"/>
    <n v="10.5"/>
    <n v="1.5674999999999999"/>
    <n v="96.3"/>
    <n v="12.067499999999999"/>
  </r>
  <r>
    <s v="12:00:07"/>
    <s v="878,))+*7420"/>
    <m/>
    <x v="1"/>
    <s v="COD"/>
    <s v="COMPLETED"/>
    <x v="13"/>
    <s v="12:46:18"/>
    <x v="7"/>
    <s v="SURQUILLO"/>
    <s v="MIRAFLORES"/>
    <s v="Motocicleta"/>
    <x v="1634"/>
    <n v="1.17"/>
    <n v="3.75"/>
    <n v="4.5"/>
    <n v="0.55000000000000004"/>
    <n v="16.875"/>
    <n v="0.64349999999999996"/>
    <n v="5.26"/>
    <n v="17.5185"/>
  </r>
  <r>
    <s v="12:05:33"/>
    <s v="937-2/*)8820"/>
    <s v="S"/>
    <x v="3"/>
    <s v="PAY"/>
    <s v="COMPLETED"/>
    <x v="13"/>
    <s v="12:59:44"/>
    <x v="7"/>
    <s v="LIMA"/>
    <s v="MAGDALENA DEL MAR"/>
    <s v="Motocicleta"/>
    <x v="58"/>
    <n v="6.16"/>
    <n v="3"/>
    <n v="3.5"/>
    <n v="0.75"/>
    <n v="10.5"/>
    <n v="4.62"/>
    <n v="67.03"/>
    <n v="15.120000000000001"/>
  </r>
  <r>
    <s v="12:06:03"/>
    <s v="553/1,/*1559"/>
    <s v="S"/>
    <x v="1"/>
    <s v="PAY"/>
    <s v="COMPLETED"/>
    <x v="13"/>
    <s v="12:55:00"/>
    <x v="7"/>
    <s v="SURQUILLO"/>
    <s v="MIRAFLORES"/>
    <s v="Motocicleta"/>
    <x v="604"/>
    <n v="6.7899999999999991"/>
    <n v="3.75"/>
    <n v="4.5"/>
    <n v="0.55000000000000004"/>
    <n v="16.875"/>
    <n v="3.7344999999999997"/>
    <n v="31.2"/>
    <n v="20.609500000000001"/>
  </r>
  <r>
    <s v="12:08:00"/>
    <s v="562)2.(+2455"/>
    <s v="S"/>
    <x v="3"/>
    <s v="PAY"/>
    <s v="COMPLETED"/>
    <x v="13"/>
    <s v="13:03:38"/>
    <x v="3"/>
    <s v="LIMA"/>
    <s v="MAGDALENA DEL MAR"/>
    <s v="Motocicleta"/>
    <x v="619"/>
    <n v="11.93"/>
    <n v="3"/>
    <n v="3.5"/>
    <n v="0.75"/>
    <n v="10.5"/>
    <n v="8.9474999999999998"/>
    <n v="71.06"/>
    <n v="19.447499999999998"/>
  </r>
  <r>
    <s v="12:09:46"/>
    <s v="18++*-0265"/>
    <s v="S"/>
    <x v="3"/>
    <s v="PAY"/>
    <s v="WAITING"/>
    <x v="13"/>
    <s v="12:59:05"/>
    <x v="7"/>
    <s v="LIMA"/>
    <s v="LINCE"/>
    <s v="Motocicleta"/>
    <x v="1216"/>
    <n v="17.43"/>
    <n v="3"/>
    <n v="3.5"/>
    <n v="0.75"/>
    <n v="10.5"/>
    <n v="13.0725"/>
    <n v="249.78"/>
    <n v="23.572499999999998"/>
  </r>
  <r>
    <s v="12:10:41"/>
    <s v="659-/2,,8140"/>
    <m/>
    <x v="1"/>
    <s v="COD"/>
    <s v="COMPLETED"/>
    <x v="13"/>
    <s v="12:40:38"/>
    <x v="7"/>
    <s v="SURQUILLO"/>
    <s v="SAN BORJA"/>
    <s v="Motocicleta"/>
    <x v="755"/>
    <n v="11.13"/>
    <n v="3.75"/>
    <n v="4.5"/>
    <n v="0.55000000000000004"/>
    <n v="16.875"/>
    <n v="6.1215000000000011"/>
    <n v="187.45"/>
    <n v="22.996500000000001"/>
  </r>
  <r>
    <s v="12:11:28"/>
    <s v="709..1+)1698"/>
    <s v="S"/>
    <x v="1"/>
    <s v="COD"/>
    <s v="COMPLETED"/>
    <x v="13"/>
    <s v="14:22:50"/>
    <x v="9"/>
    <s v="CHORRILLOS"/>
    <s v="LIMA"/>
    <s v="Motocicleta"/>
    <x v="1876"/>
    <n v="9.56"/>
    <n v="3.75"/>
    <n v="4.5"/>
    <n v="0.55000000000000004"/>
    <n v="16.875"/>
    <n v="5.2580000000000009"/>
    <n v="137.07"/>
    <n v="22.133000000000003"/>
  </r>
  <r>
    <s v="12:12:08"/>
    <s v="7591))1+7620"/>
    <m/>
    <x v="1"/>
    <s v="COD"/>
    <s v="COMPLETED"/>
    <x v="13"/>
    <s v="12:44:36"/>
    <x v="7"/>
    <s v="SURQUILLO"/>
    <s v="SAN BORJA"/>
    <s v="Motocicleta"/>
    <x v="124"/>
    <n v="7.41"/>
    <n v="3.75"/>
    <n v="4.5"/>
    <n v="0.55000000000000004"/>
    <n v="16.875"/>
    <n v="4.0755000000000008"/>
    <n v="41.78"/>
    <n v="20.950500000000002"/>
  </r>
  <r>
    <s v="12:14:28"/>
    <s v="802+/**6723"/>
    <s v="S"/>
    <x v="1"/>
    <s v="PAY"/>
    <s v="COMPLETED"/>
    <x v="13"/>
    <s v="19:30:52"/>
    <x v="0"/>
    <s v="MIRAFLORES"/>
    <s v="BARRANCO"/>
    <s v="Motocicleta"/>
    <x v="853"/>
    <n v="13.620000000000001"/>
    <n v="3.75"/>
    <n v="4.5"/>
    <n v="0.55000000000000004"/>
    <n v="16.875"/>
    <n v="7.4910000000000014"/>
    <n v="93.17"/>
    <n v="24.366"/>
  </r>
  <r>
    <s v="12:15:25"/>
    <s v="681(((2,6216"/>
    <s v="S"/>
    <x v="1"/>
    <s v="CCD"/>
    <s v="COMPLETED"/>
    <x v="13"/>
    <s v="14:29:43"/>
    <x v="9"/>
    <s v="LIMA"/>
    <s v="LIMA"/>
    <s v="Motocicleta"/>
    <x v="235"/>
    <n v="5.1199999999999992"/>
    <n v="3.75"/>
    <n v="4.5"/>
    <n v="0.55000000000000004"/>
    <n v="16.875"/>
    <n v="2.8159999999999998"/>
    <n v="226.43"/>
    <n v="19.690999999999999"/>
  </r>
  <r>
    <s v="12:15:25"/>
    <s v="88-/20)7301"/>
    <s v="S"/>
    <x v="1"/>
    <s v="COD"/>
    <s v="COMPLETED"/>
    <x v="13"/>
    <s v="13:20:57"/>
    <x v="3"/>
    <s v="SURQUILLO"/>
    <s v="LIMA"/>
    <s v="Motocicleta"/>
    <x v="1494"/>
    <n v="2.0099999999999998"/>
    <n v="3.75"/>
    <n v="4.5"/>
    <n v="0.55000000000000004"/>
    <n v="16.875"/>
    <n v="1.1054999999999999"/>
    <n v="234.75"/>
    <n v="17.980499999999999"/>
  </r>
  <r>
    <s v="12:16:12"/>
    <s v="44312.,*9517"/>
    <s v="S"/>
    <x v="1"/>
    <s v="PAY"/>
    <s v="COMPLETED"/>
    <x v="13"/>
    <s v="15:45:00"/>
    <x v="11"/>
    <s v="JESUS MARIA"/>
    <s v="SAN MIGUEL"/>
    <s v="Motocicleta"/>
    <x v="1271"/>
    <n v="1"/>
    <n v="3.75"/>
    <n v="4.5"/>
    <n v="0.55000000000000004"/>
    <n v="16.875"/>
    <n v="0.55000000000000004"/>
    <n v="161.24"/>
    <n v="17.425000000000001"/>
  </r>
  <r>
    <s v="12:16:13"/>
    <s v="465),+,*4493"/>
    <s v="S"/>
    <x v="3"/>
    <s v="PAY"/>
    <s v="COMPLETED"/>
    <x v="13"/>
    <s v="13:16:25"/>
    <x v="3"/>
    <s v="LIMA"/>
    <s v="SANTIAGO DE SURCO"/>
    <s v="Motocicleta"/>
    <x v="67"/>
    <n v="3.66"/>
    <n v="3"/>
    <n v="3.5"/>
    <n v="0.75"/>
    <n v="10.5"/>
    <n v="2.7450000000000001"/>
    <n v="27.62"/>
    <n v="13.245000000000001"/>
  </r>
  <r>
    <s v="12:16:38"/>
    <s v="511+-,*+1865"/>
    <s v="S"/>
    <x v="1"/>
    <s v="PAY"/>
    <s v="WAITING"/>
    <x v="13"/>
    <s v="18:54:09"/>
    <x v="6"/>
    <s v="ATE"/>
    <s v="MAGDALENA DEL MAR"/>
    <s v="Motocicleta"/>
    <x v="1074"/>
    <n v="13.27"/>
    <n v="3.75"/>
    <n v="4.5"/>
    <n v="0.55000000000000004"/>
    <n v="16.875"/>
    <n v="7.2985000000000007"/>
    <n v="242.42"/>
    <n v="24.173500000000001"/>
  </r>
  <r>
    <s v="12:16:38"/>
    <s v="549(1.--8619"/>
    <s v="S"/>
    <x v="1"/>
    <s v="PAY"/>
    <s v="WAITING"/>
    <x v="13"/>
    <s v="18:54:09"/>
    <x v="6"/>
    <s v="ATE"/>
    <s v="MAGDALENA DEL MAR"/>
    <s v="Motocicleta"/>
    <x v="684"/>
    <n v="1.0199999999999996"/>
    <n v="3.75"/>
    <n v="4.5"/>
    <n v="0.55000000000000004"/>
    <n v="16.875"/>
    <n v="0.56099999999999983"/>
    <n v="248.03"/>
    <n v="17.436"/>
  </r>
  <r>
    <s v="12:17:05"/>
    <s v="310,)028872"/>
    <s v="S"/>
    <x v="1"/>
    <s v="PAY"/>
    <s v="FAILED"/>
    <x v="13"/>
    <s v="14:13:05"/>
    <x v="9"/>
    <s v="JESUS MARIA"/>
    <s v="RIMAC"/>
    <s v="Motocicleta"/>
    <x v="291"/>
    <n v="3.17"/>
    <n v="3.75"/>
    <n v="4.5"/>
    <n v="0.55000000000000004"/>
    <n v="16.875"/>
    <n v="1.7435"/>
    <n v="165.05"/>
    <n v="18.618500000000001"/>
  </r>
  <r>
    <s v="12:17:13"/>
    <s v="104(,(007735"/>
    <s v="S"/>
    <x v="1"/>
    <s v="COD"/>
    <s v="COMPLETED"/>
    <x v="13"/>
    <s v="19:29:45"/>
    <x v="0"/>
    <s v="VILLA EL SALVADOR"/>
    <s v="VILLA EL SALVADOR"/>
    <s v="Motocicleta"/>
    <x v="1686"/>
    <n v="0"/>
    <n v="3.75"/>
    <n v="4.5"/>
    <n v="0.55000000000000004"/>
    <n v="14.265000000000001"/>
    <n v="0"/>
    <n v="31.94"/>
    <n v="14.265000000000001"/>
  </r>
  <r>
    <s v="12:17:19"/>
    <s v="811-20)18067"/>
    <s v="S"/>
    <x v="1"/>
    <s v="CCD"/>
    <s v="COMPLETED"/>
    <x v="13"/>
    <s v="17:13:26"/>
    <x v="13"/>
    <s v="LIMA"/>
    <s v="LA VICTORIA"/>
    <s v="Motocicleta"/>
    <x v="904"/>
    <n v="9.91"/>
    <n v="3.75"/>
    <n v="4.5"/>
    <n v="0.55000000000000004"/>
    <n v="16.875"/>
    <n v="5.4505000000000008"/>
    <n v="113.36"/>
    <n v="22.325500000000002"/>
  </r>
  <r>
    <s v="12:17:56"/>
    <s v="9002*)2,7545"/>
    <s v="S"/>
    <x v="1"/>
    <s v="COD"/>
    <s v="COMPLETED"/>
    <x v="13"/>
    <s v="16:09:54"/>
    <x v="2"/>
    <s v="SANTIAGO DE SURCO"/>
    <s v="SANTIAGO DE SURCO"/>
    <s v="Motocicleta"/>
    <x v="1200"/>
    <n v="7.17"/>
    <n v="3.75"/>
    <n v="4.5"/>
    <n v="0.55000000000000004"/>
    <n v="16.875"/>
    <n v="3.9435000000000002"/>
    <n v="10.25"/>
    <n v="20.8185"/>
  </r>
  <r>
    <s v="12:18:09"/>
    <s v="189*0./+5530"/>
    <m/>
    <x v="1"/>
    <s v="COD"/>
    <s v="COMPLETED"/>
    <x v="13"/>
    <s v="13:37:36"/>
    <x v="3"/>
    <s v="SURQUILLO"/>
    <s v="SANTIAGO DE SURCO"/>
    <s v="Motocicleta"/>
    <x v="501"/>
    <n v="12.82"/>
    <n v="3.75"/>
    <n v="4.5"/>
    <n v="0.55000000000000004"/>
    <n v="16.875"/>
    <n v="7.051000000000001"/>
    <n v="219.04"/>
    <n v="23.926000000000002"/>
  </r>
  <r>
    <s v="12:20:34"/>
    <s v="9841-/)/3825"/>
    <s v="S"/>
    <x v="1"/>
    <s v="COD"/>
    <s v="COMPLETED"/>
    <x v="13"/>
    <s v="13:55:23"/>
    <x v="3"/>
    <s v="BELLAVISTA"/>
    <s v="BELLAVISTA"/>
    <s v="Motocicleta"/>
    <x v="41"/>
    <n v="0"/>
    <n v="3.75"/>
    <n v="4.5"/>
    <n v="0.55000000000000004"/>
    <n v="8.6850000000000005"/>
    <n v="0"/>
    <n v="83.54"/>
    <n v="8.6850000000000005"/>
  </r>
  <r>
    <s v="12:20:48"/>
    <s v="4890+1)09142"/>
    <s v="S"/>
    <x v="1"/>
    <s v="PAY"/>
    <s v="COMPLETED"/>
    <x v="13"/>
    <s v="14:27:42"/>
    <x v="9"/>
    <s v="LA MOLINA"/>
    <s v="SANTIAGO DE SURCO"/>
    <s v="Motocicleta"/>
    <x v="1575"/>
    <n v="0"/>
    <n v="3.75"/>
    <n v="4.5"/>
    <n v="0.55000000000000004"/>
    <n v="9.9450000000000003"/>
    <n v="0"/>
    <n v="249.53"/>
    <n v="9.9450000000000003"/>
  </r>
  <r>
    <s v="12:21:21"/>
    <s v="262.-.1,7263"/>
    <s v="S"/>
    <x v="1"/>
    <s v="PAY"/>
    <s v="FAILED"/>
    <x v="13"/>
    <s v="17:26:49"/>
    <x v="13"/>
    <s v="LA VICTORIA"/>
    <s v="LA VICTORIA"/>
    <s v="Motocicleta"/>
    <x v="1358"/>
    <n v="8.5"/>
    <n v="3.75"/>
    <n v="4.5"/>
    <n v="0.55000000000000004"/>
    <n v="16.875"/>
    <n v="4.6750000000000007"/>
    <n v="98.46"/>
    <n v="21.55"/>
  </r>
  <r>
    <s v="12:24:30"/>
    <s v="874../*2281"/>
    <s v="S"/>
    <x v="1"/>
    <s v="COD"/>
    <s v="FAILED"/>
    <x v="13"/>
    <s v="19:31:07"/>
    <x v="0"/>
    <s v="MIRAFLORES"/>
    <s v="MIRAFLORES"/>
    <s v="Motocicleta"/>
    <x v="1623"/>
    <n v="11.55"/>
    <n v="3.75"/>
    <n v="4.5"/>
    <n v="0.55000000000000004"/>
    <n v="16.875"/>
    <n v="6.3525000000000009"/>
    <n v="145.5"/>
    <n v="23.227499999999999"/>
  </r>
  <r>
    <s v="12:25:25"/>
    <s v="966*--,-3734"/>
    <s v="S"/>
    <x v="1"/>
    <s v="CCD"/>
    <s v="WAITING"/>
    <x v="13"/>
    <s v="12:26:28"/>
    <x v="7"/>
    <s v="INDEPENDENCIA"/>
    <s v="INDEPENDENCIA"/>
    <s v="Motocicleta"/>
    <x v="1391"/>
    <n v="10.07"/>
    <n v="3.75"/>
    <n v="4.5"/>
    <n v="0.55000000000000004"/>
    <n v="16.875"/>
    <n v="5.5385000000000009"/>
    <n v="132.44999999999999"/>
    <n v="22.413499999999999"/>
  </r>
  <r>
    <s v="12:26:17"/>
    <s v="709+2*,.8473"/>
    <s v="S"/>
    <x v="3"/>
    <s v="PAY"/>
    <s v="COMPLETED"/>
    <x v="13"/>
    <s v="14:10:18"/>
    <x v="9"/>
    <s v="LIMA"/>
    <s v="SANTIAGO DE SURCO"/>
    <s v="Motocicleta"/>
    <x v="1877"/>
    <n v="14.43"/>
    <n v="3"/>
    <n v="3.5"/>
    <n v="0.75"/>
    <n v="10.5"/>
    <n v="10.8225"/>
    <n v="112.21"/>
    <n v="21.322499999999998"/>
  </r>
  <r>
    <s v="12:26:37"/>
    <s v="588+-0,(3825"/>
    <m/>
    <x v="1"/>
    <s v="COD"/>
    <s v="COMPLETED"/>
    <x v="13"/>
    <s v="13:06:35"/>
    <x v="3"/>
    <s v="SURQUILLO"/>
    <s v="SAN ISIDRO"/>
    <s v="Motocicleta"/>
    <x v="385"/>
    <n v="8.3800000000000008"/>
    <n v="3.75"/>
    <n v="4.5"/>
    <n v="0.55000000000000004"/>
    <n v="16.875"/>
    <n v="4.6090000000000009"/>
    <n v="173.13"/>
    <n v="21.484000000000002"/>
  </r>
  <r>
    <s v="12:27:18"/>
    <s v="9892((1)6936"/>
    <s v="S"/>
    <x v="1"/>
    <s v="PAY"/>
    <s v="COMPLETED"/>
    <x v="13"/>
    <s v="14:43:04"/>
    <x v="9"/>
    <s v="ATE"/>
    <s v="ATE"/>
    <s v="Motocicleta"/>
    <x v="1466"/>
    <n v="10.88"/>
    <n v="3.75"/>
    <n v="4.5"/>
    <n v="0.55000000000000004"/>
    <n v="16.875"/>
    <n v="5.9840000000000009"/>
    <n v="6.12"/>
    <n v="22.859000000000002"/>
  </r>
  <r>
    <s v="12:27:50"/>
    <s v="212*/1+2930"/>
    <s v="S"/>
    <x v="3"/>
    <s v="CCD"/>
    <s v="COMPLETED"/>
    <x v="13"/>
    <s v="16:58:16"/>
    <x v="2"/>
    <s v="SURQUILLO"/>
    <s v="SANTIAGO DE SURCO"/>
    <s v="Motocicleta"/>
    <x v="770"/>
    <n v="14.61"/>
    <n v="3"/>
    <n v="3.5"/>
    <n v="0.75"/>
    <n v="10.5"/>
    <n v="10.9575"/>
    <n v="162.08000000000001"/>
    <n v="21.4575"/>
  </r>
  <r>
    <s v="12:29:36"/>
    <s v="7202,+)(8194"/>
    <s v="S"/>
    <x v="1"/>
    <s v="COD"/>
    <s v="COMPLETED"/>
    <x v="13"/>
    <s v="15:06:34"/>
    <x v="11"/>
    <s v="SAN MARTIN DE PORRES"/>
    <s v="SAN MARTIN DE PORRES"/>
    <s v="Motocicleta"/>
    <x v="1865"/>
    <n v="0"/>
    <n v="3.75"/>
    <n v="4.5"/>
    <n v="0.55000000000000004"/>
    <n v="16.605"/>
    <n v="0"/>
    <n v="142.87"/>
    <n v="16.605"/>
  </r>
  <r>
    <s v="12:29:52"/>
    <s v="796*(2*(43"/>
    <s v="S"/>
    <x v="1"/>
    <s v="PAY"/>
    <s v="COMPLETED"/>
    <x v="13"/>
    <s v="13:35:30"/>
    <x v="3"/>
    <s v="LA MOLINA"/>
    <s v="SANTA ANITA"/>
    <s v="Motocicleta"/>
    <x v="847"/>
    <n v="3.9299999999999997"/>
    <n v="3.75"/>
    <n v="4.5"/>
    <n v="0.55000000000000004"/>
    <n v="16.875"/>
    <n v="2.1615000000000002"/>
    <n v="69.7"/>
    <n v="19.0365"/>
  </r>
  <r>
    <s v="12:30:57"/>
    <s v="907(*(-/5561"/>
    <s v="S"/>
    <x v="1"/>
    <s v="COD"/>
    <s v="COMPLETED"/>
    <x v="13"/>
    <s v="15:45:42"/>
    <x v="11"/>
    <s v="ATE"/>
    <s v="LIMA"/>
    <s v="Motocicleta"/>
    <x v="1184"/>
    <n v="3.55"/>
    <n v="3.75"/>
    <n v="4.5"/>
    <n v="0.55000000000000004"/>
    <n v="16.875"/>
    <n v="1.9525000000000001"/>
    <n v="142.9"/>
    <n v="18.827500000000001"/>
  </r>
  <r>
    <s v="12:32:33"/>
    <s v="702//1/+7182"/>
    <s v="S"/>
    <x v="1"/>
    <s v="PAY"/>
    <s v="FAILED"/>
    <x v="13"/>
    <s v="15:40:35"/>
    <x v="11"/>
    <s v="SAN JUAN DE LURIGANCHO"/>
    <s v="LIMA"/>
    <s v="Motocicleta"/>
    <x v="424"/>
    <n v="10.43"/>
    <n v="3.75"/>
    <n v="4.5"/>
    <n v="0.55000000000000004"/>
    <n v="16.875"/>
    <n v="5.7365000000000004"/>
    <n v="63.23"/>
    <n v="22.611499999999999"/>
  </r>
  <r>
    <s v="12:40:11"/>
    <s v="1392*+025850"/>
    <s v="S"/>
    <x v="3"/>
    <s v="CCD"/>
    <s v="COMPLETED"/>
    <x v="13"/>
    <s v="14:38:03"/>
    <x v="9"/>
    <s v="SURQUILLO"/>
    <s v="SANTIAGO DE SURCO"/>
    <s v="Motocicleta"/>
    <x v="1480"/>
    <n v="8.4600000000000009"/>
    <n v="3"/>
    <n v="3.5"/>
    <n v="0.75"/>
    <n v="10.5"/>
    <n v="6.3450000000000006"/>
    <n v="114.65"/>
    <n v="16.844999999999999"/>
  </r>
  <r>
    <s v="12:45:26"/>
    <s v="336-0-.2742"/>
    <s v="S"/>
    <x v="1"/>
    <s v="PAY"/>
    <s v="COMPLETED"/>
    <x v="13"/>
    <s v="13:40:03"/>
    <x v="3"/>
    <s v="PUEBLO LIBRE"/>
    <s v="CALLAO"/>
    <s v="Motocicleta"/>
    <x v="307"/>
    <n v="4.0000000000000036E-2"/>
    <n v="3.75"/>
    <n v="4.5"/>
    <n v="0.55000000000000004"/>
    <n v="16.875"/>
    <n v="2.2000000000000023E-2"/>
    <n v="87.25"/>
    <n v="16.896999999999998"/>
  </r>
  <r>
    <s v="12:47:25"/>
    <s v="68,0)122795"/>
    <s v="S"/>
    <x v="1"/>
    <s v="PAY"/>
    <s v="COMPLETED"/>
    <x v="13"/>
    <s v="13:37:54"/>
    <x v="3"/>
    <s v="PUEBLO LIBRE"/>
    <s v="LIMA"/>
    <s v="Motocicleta"/>
    <x v="1432"/>
    <n v="15.41"/>
    <n v="3.75"/>
    <n v="4.5"/>
    <n v="0.55000000000000004"/>
    <n v="16.875"/>
    <n v="8.4755000000000003"/>
    <n v="206.43"/>
    <n v="25.3505"/>
  </r>
  <r>
    <s v="13:02:50"/>
    <s v="26111-/.9482"/>
    <s v="S"/>
    <x v="1"/>
    <s v="PAY"/>
    <s v="COMPLETED"/>
    <x v="13"/>
    <s v="15:40:15"/>
    <x v="11"/>
    <s v="SANTIAGO DE SURCO"/>
    <s v="SAN ISIDRO"/>
    <s v="Motocicleta"/>
    <x v="1878"/>
    <n v="6.26"/>
    <n v="3.75"/>
    <n v="4.5"/>
    <n v="0.55000000000000004"/>
    <n v="16.875"/>
    <n v="3.4430000000000001"/>
    <n v="231.34"/>
    <n v="20.318000000000001"/>
  </r>
  <r>
    <s v="13:04:50"/>
    <s v="519*1()+2013"/>
    <s v="S"/>
    <x v="3"/>
    <s v="PAY"/>
    <s v="COMPLETED"/>
    <x v="13"/>
    <s v="16:37:48"/>
    <x v="2"/>
    <s v="LIMA"/>
    <s v="SANTIAGO DE SURCO"/>
    <s v="Motocicleta"/>
    <x v="1026"/>
    <n v="6.7200000000000006"/>
    <n v="3"/>
    <n v="3.5"/>
    <n v="0.75"/>
    <n v="10.5"/>
    <n v="5.0400000000000009"/>
    <n v="164.01"/>
    <n v="15.540000000000001"/>
  </r>
  <r>
    <s v="13:05:50"/>
    <s v="234,1++05470"/>
    <s v="S"/>
    <x v="3"/>
    <s v="PAY"/>
    <s v="WAITING"/>
    <x v="13"/>
    <s v="16:44:57"/>
    <x v="2"/>
    <s v="LIMA"/>
    <s v="SANTIAGO DE SURCO"/>
    <s v="Motocicleta"/>
    <x v="890"/>
    <n v="0"/>
    <n v="3"/>
    <n v="3.5"/>
    <n v="0.75"/>
    <n v="6.51"/>
    <n v="0"/>
    <n v="160.76"/>
    <n v="6.51"/>
  </r>
  <r>
    <s v="13:08:54"/>
    <s v="895,+21+1197"/>
    <s v="S"/>
    <x v="3"/>
    <s v="PAY"/>
    <s v="COMPLETED"/>
    <x v="13"/>
    <s v="13:33:33"/>
    <x v="3"/>
    <s v="LIMA"/>
    <s v="LA MOLINA"/>
    <s v="Motocicleta"/>
    <x v="1743"/>
    <n v="9.6"/>
    <n v="3"/>
    <n v="3.5"/>
    <n v="0.75"/>
    <n v="10.5"/>
    <n v="7.1999999999999993"/>
    <n v="61.02"/>
    <n v="17.7"/>
  </r>
  <r>
    <s v="13:13:53"/>
    <s v="733/(/,)8308"/>
    <s v="S"/>
    <x v="1"/>
    <s v="PAY"/>
    <s v="COMPLETED"/>
    <x v="13"/>
    <s v="14:06:29"/>
    <x v="9"/>
    <s v="SANTIAGO DE SURCO"/>
    <s v="MIRAFLORES"/>
    <s v="Motocicleta"/>
    <x v="1168"/>
    <n v="9.16"/>
    <n v="3.75"/>
    <n v="4.5"/>
    <n v="0.55000000000000004"/>
    <n v="16.875"/>
    <n v="5.0380000000000003"/>
    <n v="233.74"/>
    <n v="21.913"/>
  </r>
  <r>
    <s v="13:14:15"/>
    <s v="422))/)(7199"/>
    <s v="S"/>
    <x v="1"/>
    <s v="PAY"/>
    <s v="COMPLETED"/>
    <x v="13"/>
    <s v="15:49:56"/>
    <x v="11"/>
    <s v="SAN MARTIN DE PORRES"/>
    <s v="LIMA"/>
    <s v="Motocicleta"/>
    <x v="647"/>
    <n v="11.82"/>
    <n v="3.75"/>
    <n v="4.5"/>
    <n v="0.55000000000000004"/>
    <n v="16.875"/>
    <n v="6.5010000000000003"/>
    <n v="117.83"/>
    <n v="23.376000000000001"/>
  </r>
  <r>
    <s v="13:17:44"/>
    <s v="358,.,1+24"/>
    <s v="S"/>
    <x v="3"/>
    <s v="PAY"/>
    <s v="COMPLETED"/>
    <x v="13"/>
    <s v="13:49:32"/>
    <x v="3"/>
    <s v="LIMA"/>
    <s v="MIRAFLORES"/>
    <s v="Motocicleta"/>
    <x v="1833"/>
    <n v="0"/>
    <n v="3"/>
    <n v="3.5"/>
    <n v="0.75"/>
    <n v="3.6750000000000003"/>
    <n v="0"/>
    <n v="101.64"/>
    <n v="3.6750000000000003"/>
  </r>
  <r>
    <s v="13:19:42"/>
    <s v="736(/1.-5053"/>
    <s v="S"/>
    <x v="1"/>
    <s v="COD"/>
    <s v="COMPLETED"/>
    <x v="13"/>
    <s v="15:43:11"/>
    <x v="11"/>
    <s v="SANTIAGO DE SURCO"/>
    <s v="SANTIAGO DE SURCO"/>
    <s v="Motocicleta"/>
    <x v="1175"/>
    <n v="6.76"/>
    <n v="3.75"/>
    <n v="4.5"/>
    <n v="0.55000000000000004"/>
    <n v="16.875"/>
    <n v="3.718"/>
    <n v="195.98"/>
    <n v="20.593"/>
  </r>
  <r>
    <s v="13:19:53"/>
    <s v="460(+0.,7687"/>
    <s v="S"/>
    <x v="1"/>
    <s v="PAY"/>
    <s v="COMPLETED"/>
    <x v="13"/>
    <s v="16:56:33"/>
    <x v="2"/>
    <s v="SAN BORJA"/>
    <s v="SURQUILLO"/>
    <s v="Motocicleta"/>
    <x v="455"/>
    <n v="16.48"/>
    <n v="3.75"/>
    <n v="4.5"/>
    <n v="0.55000000000000004"/>
    <n v="16.875"/>
    <n v="9.0640000000000018"/>
    <n v="108.64"/>
    <n v="25.939"/>
  </r>
  <r>
    <s v="13:20:14"/>
    <s v="338+0(+22227"/>
    <s v="S"/>
    <x v="1"/>
    <s v="PAY"/>
    <s v="COMPLETED"/>
    <x v="13"/>
    <s v="15:59:11"/>
    <x v="11"/>
    <s v="MIRAFLORES"/>
    <s v="VILLA MARIA DEL TRIUNFO"/>
    <s v="Motocicleta"/>
    <x v="1561"/>
    <n v="0"/>
    <n v="3.75"/>
    <n v="4.5"/>
    <n v="0.55000000000000004"/>
    <n v="12.69"/>
    <n v="0"/>
    <n v="47.94"/>
    <n v="12.69"/>
  </r>
  <r>
    <s v="13:20:28"/>
    <s v="968(****4210"/>
    <s v="S"/>
    <x v="1"/>
    <s v="PAY"/>
    <s v="COMPLETED"/>
    <x v="13"/>
    <s v="15:18:21"/>
    <x v="11"/>
    <s v="LIMA"/>
    <s v="LIMA"/>
    <s v="Motocicleta"/>
    <x v="880"/>
    <n v="14.09"/>
    <n v="3.75"/>
    <n v="4.5"/>
    <n v="0.55000000000000004"/>
    <n v="16.875"/>
    <n v="7.7495000000000003"/>
    <n v="182.44"/>
    <n v="24.624500000000001"/>
  </r>
  <r>
    <s v="13:22:02"/>
    <s v="840,(+-19189"/>
    <m/>
    <x v="1"/>
    <s v="COD"/>
    <s v="COMPLETED"/>
    <x v="13"/>
    <s v="15:34:01"/>
    <x v="11"/>
    <s v="SURQUILLO"/>
    <s v="SAN ISIDRO"/>
    <s v="Motocicleta"/>
    <x v="1804"/>
    <n v="4.9600000000000009"/>
    <n v="3.75"/>
    <n v="4.5"/>
    <n v="0.55000000000000004"/>
    <n v="16.875"/>
    <n v="2.7280000000000006"/>
    <n v="217.58"/>
    <n v="19.603000000000002"/>
  </r>
  <r>
    <s v="13:23:08"/>
    <s v="323*0*0.30"/>
    <s v="S"/>
    <x v="1"/>
    <s v="COD"/>
    <s v="COMPLETED"/>
    <x v="13"/>
    <s v="14:41:36"/>
    <x v="9"/>
    <s v="JESUS MARIA"/>
    <s v="MAGDALENA DEL MAR"/>
    <s v="Motocicleta"/>
    <x v="417"/>
    <n v="4.07"/>
    <n v="3.75"/>
    <n v="4.5"/>
    <n v="0.55000000000000004"/>
    <n v="16.875"/>
    <n v="2.2385000000000002"/>
    <n v="246.29"/>
    <n v="19.113500000000002"/>
  </r>
  <r>
    <s v="13:23:32"/>
    <s v="9291/*02432"/>
    <s v="S"/>
    <x v="1"/>
    <s v="COD"/>
    <s v="COMPLETED"/>
    <x v="13"/>
    <s v="15:46:15"/>
    <x v="11"/>
    <s v="SANTA ANITA"/>
    <s v="EL AGUSTINO"/>
    <s v="Motocicleta"/>
    <x v="605"/>
    <n v="8.07"/>
    <n v="3.75"/>
    <n v="4.5"/>
    <n v="0.55000000000000004"/>
    <n v="16.875"/>
    <n v="4.4385000000000003"/>
    <n v="103.75"/>
    <n v="21.313500000000001"/>
  </r>
  <r>
    <s v="13:23:46"/>
    <s v="305-*-(23746"/>
    <s v="S"/>
    <x v="1"/>
    <s v="CCD"/>
    <s v="COMPLETED"/>
    <x v="13"/>
    <s v="15:48:03"/>
    <x v="11"/>
    <s v="SURQUILLO"/>
    <s v="JESUS MARIA"/>
    <s v="Motocicleta"/>
    <x v="1516"/>
    <n v="5.57"/>
    <n v="3.75"/>
    <n v="4.5"/>
    <n v="0.55000000000000004"/>
    <n v="16.875"/>
    <n v="3.0635000000000003"/>
    <n v="200.83"/>
    <n v="19.938500000000001"/>
  </r>
  <r>
    <s v="13:23:50"/>
    <s v="163).,,,7318"/>
    <s v="S"/>
    <x v="1"/>
    <s v="PAY"/>
    <s v="COMPLETED"/>
    <x v="13"/>
    <s v="15:01:36"/>
    <x v="11"/>
    <s v="PUEBLO LIBRE"/>
    <s v="SAN ISIDRO"/>
    <s v="Motocicleta"/>
    <x v="416"/>
    <n v="3.74"/>
    <n v="3.75"/>
    <n v="4.5"/>
    <n v="0.55000000000000004"/>
    <n v="16.875"/>
    <n v="2.0570000000000004"/>
    <n v="201.99"/>
    <n v="18.932000000000002"/>
  </r>
  <r>
    <s v="13:24:20"/>
    <s v="739,)0*(408"/>
    <s v="S"/>
    <x v="1"/>
    <s v="COD"/>
    <s v="COMPLETED"/>
    <x v="13"/>
    <s v="17:17:10"/>
    <x v="13"/>
    <s v="SAN BORJA"/>
    <s v="SANTIAGO DE SURCO"/>
    <s v="Motocicleta"/>
    <x v="858"/>
    <n v="10.34"/>
    <n v="3.75"/>
    <n v="4.5"/>
    <n v="0.55000000000000004"/>
    <n v="16.875"/>
    <n v="5.6870000000000003"/>
    <n v="103.47"/>
    <n v="22.562000000000001"/>
  </r>
  <r>
    <s v="13:24:20"/>
    <s v="809.,..04003"/>
    <s v="S"/>
    <x v="1"/>
    <s v="COD"/>
    <s v="COMPLETED"/>
    <x v="13"/>
    <s v="17:18:27"/>
    <x v="13"/>
    <s v="SAN BORJA"/>
    <s v="SANTIAGO DE SURCO"/>
    <s v="Motocicleta"/>
    <x v="1879"/>
    <n v="3.04"/>
    <n v="3.75"/>
    <n v="4.5"/>
    <n v="0.55000000000000004"/>
    <n v="16.875"/>
    <n v="1.6720000000000002"/>
    <n v="232.84"/>
    <n v="18.547000000000001"/>
  </r>
  <r>
    <s v="13:24:29"/>
    <s v="703+0,/15431"/>
    <s v="S"/>
    <x v="3"/>
    <s v="PAY"/>
    <s v="COMPLETED"/>
    <x v="13"/>
    <s v="16:34:01"/>
    <x v="2"/>
    <s v="LIMA"/>
    <s v="SANTIAGO DE SURCO"/>
    <s v="Motocicleta"/>
    <x v="199"/>
    <n v="5.5600000000000005"/>
    <n v="3"/>
    <n v="3.5"/>
    <n v="0.75"/>
    <n v="10.5"/>
    <n v="4.17"/>
    <n v="231.78"/>
    <n v="14.67"/>
  </r>
  <r>
    <s v="13:24:35"/>
    <s v="267)01-(7491"/>
    <s v="S"/>
    <x v="1"/>
    <s v="COD"/>
    <s v="FAILED"/>
    <x v="13"/>
    <s v="15:22:36"/>
    <x v="11"/>
    <s v="JESUS MARIA"/>
    <s v="MAGDALENA DEL MAR"/>
    <s v="Motocicleta"/>
    <x v="66"/>
    <n v="12.64"/>
    <n v="3.75"/>
    <n v="4.5"/>
    <n v="0.55000000000000004"/>
    <n v="16.875"/>
    <n v="6.9520000000000008"/>
    <n v="201.83"/>
    <n v="23.827000000000002"/>
  </r>
  <r>
    <s v="13:24:54"/>
    <s v="84/(),.7330"/>
    <s v="S"/>
    <x v="1"/>
    <s v="PAY"/>
    <s v="COMPLETED"/>
    <x v="13"/>
    <s v="15:41:05"/>
    <x v="11"/>
    <s v="SAN JUAN DE MIRAFLORES"/>
    <s v="SAN JUAN DE MIRAFLORES"/>
    <s v="Motocicleta"/>
    <x v="1704"/>
    <n v="0"/>
    <n v="3.75"/>
    <n v="4.5"/>
    <n v="0.55000000000000004"/>
    <n v="4.68"/>
    <n v="0"/>
    <n v="221.18"/>
    <n v="4.68"/>
  </r>
  <r>
    <s v="13:25:08"/>
    <s v="521,//.18579"/>
    <s v="S"/>
    <x v="3"/>
    <s v="PAY"/>
    <s v="COMPLETED"/>
    <x v="13"/>
    <s v="13:46:52"/>
    <x v="3"/>
    <s v="LIMA"/>
    <s v="SAN BORJA"/>
    <s v="Motocicleta"/>
    <x v="753"/>
    <n v="3.42"/>
    <n v="3"/>
    <n v="3.5"/>
    <n v="0.75"/>
    <n v="10.5"/>
    <n v="2.5649999999999999"/>
    <n v="152.80000000000001"/>
    <n v="13.065"/>
  </r>
  <r>
    <s v="13:25:19"/>
    <s v="601..**(168"/>
    <s v="S"/>
    <x v="1"/>
    <s v="COD"/>
    <s v="COMPLETED"/>
    <x v="13"/>
    <s v="19:30:43"/>
    <x v="0"/>
    <s v="MIRAFLORES"/>
    <s v="MIRAFLORES"/>
    <s v="Motocicleta"/>
    <x v="216"/>
    <n v="14.91"/>
    <n v="3.75"/>
    <n v="4.5"/>
    <n v="0.55000000000000004"/>
    <n v="16.875"/>
    <n v="8.2004999999999999"/>
    <n v="84.44"/>
    <n v="25.075499999999998"/>
  </r>
  <r>
    <s v="13:27:46"/>
    <s v="1642-2(15443"/>
    <s v="S"/>
    <x v="3"/>
    <s v="PAY"/>
    <s v="COMPLETED"/>
    <x v="13"/>
    <s v="13:40:08"/>
    <x v="3"/>
    <s v="LIMA"/>
    <s v="LINCE"/>
    <s v="Motocicleta"/>
    <x v="1168"/>
    <n v="9.91"/>
    <n v="3"/>
    <n v="3.5"/>
    <n v="0.75"/>
    <n v="10.5"/>
    <n v="7.4325000000000001"/>
    <n v="147.84"/>
    <n v="17.932500000000001"/>
  </r>
  <r>
    <s v="13:29:19"/>
    <s v="676)**-/9538"/>
    <s v="S"/>
    <x v="1"/>
    <s v="PAY"/>
    <s v="COMPLETED"/>
    <x v="13"/>
    <s v="14:57:14"/>
    <x v="9"/>
    <s v="SURQUILLO"/>
    <s v="LIMA"/>
    <s v="Motocicleta"/>
    <x v="1839"/>
    <n v="1.2000000000000002"/>
    <n v="3.75"/>
    <n v="4.5"/>
    <n v="0.55000000000000004"/>
    <n v="16.875"/>
    <n v="0.66000000000000014"/>
    <n v="204.94"/>
    <n v="17.535"/>
  </r>
  <r>
    <s v="13:29:37"/>
    <s v="191,-1,-8723"/>
    <m/>
    <x v="1"/>
    <s v="COD"/>
    <s v="COMPLETED"/>
    <x v="13"/>
    <s v="17:17:51"/>
    <x v="13"/>
    <s v="SURQUILLO"/>
    <s v="SAN ISIDRO"/>
    <s v="Motocicleta"/>
    <x v="169"/>
    <n v="15.8"/>
    <n v="3.75"/>
    <n v="4.5"/>
    <n v="0.55000000000000004"/>
    <n v="16.875"/>
    <n v="8.6900000000000013"/>
    <n v="241.94"/>
    <n v="25.565000000000001"/>
  </r>
  <r>
    <s v="13:30:57"/>
    <s v="923.++*13959"/>
    <m/>
    <x v="1"/>
    <s v="COD"/>
    <s v="COMPLETED"/>
    <x v="13"/>
    <s v="14:03:03"/>
    <x v="9"/>
    <s v="SURQUILLO"/>
    <s v="SAN ISIDRO"/>
    <s v="Motocicleta"/>
    <x v="1077"/>
    <n v="16.36"/>
    <n v="3.75"/>
    <n v="4.5"/>
    <n v="0.55000000000000004"/>
    <n v="16.875"/>
    <n v="8.9980000000000011"/>
    <n v="96.93"/>
    <n v="25.873000000000001"/>
  </r>
  <r>
    <s v="13:32:54"/>
    <s v="824,0,()6084"/>
    <s v="S"/>
    <x v="1"/>
    <s v="PAY"/>
    <s v="COMPLETED"/>
    <x v="13"/>
    <s v="15:26:07"/>
    <x v="11"/>
    <s v="SURQUILLO"/>
    <s v="LINCE"/>
    <s v="Motocicleta"/>
    <x v="1474"/>
    <n v="10.67"/>
    <n v="3.75"/>
    <n v="4.5"/>
    <n v="0.55000000000000004"/>
    <n v="16.875"/>
    <n v="5.8685"/>
    <n v="148.44999999999999"/>
    <n v="22.743500000000001"/>
  </r>
  <r>
    <s v="13:33:03"/>
    <s v="359)(*,+9400"/>
    <s v="S"/>
    <x v="1"/>
    <s v="COD"/>
    <s v="COMPLETED"/>
    <x v="13"/>
    <s v="19:30:01"/>
    <x v="0"/>
    <s v="VILLA EL SALVADOR"/>
    <s v="VILLA MARIA DEL TRIUNFO"/>
    <s v="Motocicleta"/>
    <x v="280"/>
    <n v="12.420000000000002"/>
    <n v="3.75"/>
    <n v="4.5"/>
    <n v="0.55000000000000004"/>
    <n v="16.875"/>
    <n v="6.8310000000000013"/>
    <n v="21.4"/>
    <n v="23.706000000000003"/>
  </r>
  <r>
    <s v="13:33:30"/>
    <s v="674**0(/4350"/>
    <s v="S"/>
    <x v="1"/>
    <s v="PAY"/>
    <s v="COMPLETED"/>
    <x v="13"/>
    <s v="14:58:42"/>
    <x v="9"/>
    <s v="SAN MIGUEL"/>
    <s v="JESUS MARIA"/>
    <s v="Motocicleta"/>
    <x v="539"/>
    <n v="6.52"/>
    <n v="3.75"/>
    <n v="4.5"/>
    <n v="0.55000000000000004"/>
    <n v="16.875"/>
    <n v="3.5859999999999999"/>
    <n v="131.15"/>
    <n v="20.460999999999999"/>
  </r>
  <r>
    <s v="13:33:48"/>
    <s v="5672(+/*1907"/>
    <s v="S"/>
    <x v="1"/>
    <s v="PAY"/>
    <s v="COMPLETED"/>
    <x v="13"/>
    <s v="14:30:56"/>
    <x v="9"/>
    <s v="SAN ISIDRO"/>
    <s v="SAN ISIDRO"/>
    <s v="Motocicleta"/>
    <x v="427"/>
    <n v="4.1100000000000003"/>
    <n v="3.75"/>
    <n v="4.5"/>
    <n v="0.55000000000000004"/>
    <n v="16.875"/>
    <n v="2.2605000000000004"/>
    <n v="207.04"/>
    <n v="19.1355"/>
  </r>
  <r>
    <s v="13:35:37"/>
    <s v="614)11023387"/>
    <s v="S"/>
    <x v="1"/>
    <s v="PAY"/>
    <s v="WAITING"/>
    <x v="13"/>
    <s v="17:56:34"/>
    <x v="13"/>
    <s v="SAN BORJA"/>
    <s v="SANTA ANITA"/>
    <s v="Motocicleta"/>
    <x v="1880"/>
    <n v="16.010000000000002"/>
    <n v="3.75"/>
    <n v="4.5"/>
    <n v="0.55000000000000004"/>
    <n v="16.875"/>
    <n v="8.8055000000000021"/>
    <n v="237.08"/>
    <n v="25.680500000000002"/>
  </r>
  <r>
    <s v="13:35:56"/>
    <s v="947.()(.9548"/>
    <s v="S"/>
    <x v="1"/>
    <s v="PAY"/>
    <s v="COMPLETED"/>
    <x v="13"/>
    <s v="15:03:43"/>
    <x v="11"/>
    <s v="SANTA ANITA"/>
    <s v="LA MOLINA"/>
    <s v="Motocicleta"/>
    <x v="1757"/>
    <n v="4.3800000000000008"/>
    <n v="3.75"/>
    <n v="4.5"/>
    <n v="0.55000000000000004"/>
    <n v="16.875"/>
    <n v="2.4090000000000007"/>
    <n v="98.94"/>
    <n v="19.283999999999999"/>
  </r>
  <r>
    <s v="13:36:21"/>
    <s v="123.+-((3780"/>
    <s v="M"/>
    <x v="1"/>
    <s v="PAY"/>
    <s v="COMPLETED"/>
    <x v="13"/>
    <s v="14:21:00"/>
    <x v="9"/>
    <s v="SURQUILLO"/>
    <s v="SANTIAGO DE SURCO"/>
    <s v="Motocicleta"/>
    <x v="1812"/>
    <n v="0"/>
    <n v="3.75"/>
    <n v="4.5"/>
    <n v="0.55000000000000004"/>
    <n v="11.34"/>
    <n v="0"/>
    <n v="94.24"/>
    <n v="11.34"/>
  </r>
  <r>
    <s v="13:44:09"/>
    <s v="569.+1+29061"/>
    <s v="S"/>
    <x v="1"/>
    <s v="PAY"/>
    <s v="WAITING"/>
    <x v="13"/>
    <s v="17:59:56"/>
    <x v="13"/>
    <s v="SAN JUAN DE LURIGANCHO"/>
    <s v="SAN JUAN DE LURIGANCHO"/>
    <s v="Motocicleta"/>
    <x v="1560"/>
    <n v="9.9"/>
    <n v="3.75"/>
    <n v="4.5"/>
    <n v="0.55000000000000004"/>
    <n v="16.875"/>
    <n v="5.4450000000000003"/>
    <n v="172.46"/>
    <n v="22.32"/>
  </r>
  <r>
    <s v="13:45:00"/>
    <s v="378-1,/22266"/>
    <m/>
    <x v="1"/>
    <s v="COD"/>
    <s v="COMPLETED"/>
    <x v="13"/>
    <s v="14:38:23"/>
    <x v="9"/>
    <s v="SURQUILLO"/>
    <s v="SAN ISIDRO"/>
    <s v="Motocicleta"/>
    <x v="919"/>
    <n v="4.6300000000000008"/>
    <n v="3.75"/>
    <n v="4.5"/>
    <n v="0.55000000000000004"/>
    <n v="16.875"/>
    <n v="2.5465000000000004"/>
    <n v="62.28"/>
    <n v="19.421500000000002"/>
  </r>
  <r>
    <s v="13:47:11"/>
    <s v="2462+)),6367"/>
    <s v="S"/>
    <x v="1"/>
    <s v="PAY"/>
    <s v="COMPLETED"/>
    <x v="13"/>
    <s v="15:03:18"/>
    <x v="11"/>
    <s v="SAN JUAN DE MIRAFLORES"/>
    <s v="SAN JUAN DE MIRAFLORES"/>
    <s v="Motocicleta"/>
    <x v="1638"/>
    <n v="10.86"/>
    <n v="3.75"/>
    <n v="4.5"/>
    <n v="0.55000000000000004"/>
    <n v="16.875"/>
    <n v="5.9729999999999999"/>
    <n v="39.840000000000003"/>
    <n v="22.847999999999999"/>
  </r>
  <r>
    <s v="13:49:53"/>
    <s v="2771(+/(1048"/>
    <s v="S"/>
    <x v="1"/>
    <s v="CCD"/>
    <s v="COMPLETED"/>
    <x v="13"/>
    <s v="16:45:06"/>
    <x v="2"/>
    <s v="SANTIAGO DE SURCO"/>
    <s v="SANTIAGO DE SURCO"/>
    <s v="Motocicleta"/>
    <x v="1881"/>
    <n v="2.37"/>
    <n v="3.75"/>
    <n v="4.5"/>
    <n v="0.55000000000000004"/>
    <n v="16.875"/>
    <n v="1.3035000000000001"/>
    <n v="109.36"/>
    <n v="18.1785"/>
  </r>
  <r>
    <s v="13:51:55"/>
    <s v="366+.,*,6033"/>
    <s v="S"/>
    <x v="1"/>
    <s v="COD"/>
    <s v="COMPLETED"/>
    <x v="13"/>
    <s v="14:49:32"/>
    <x v="9"/>
    <s v="MIRAFLORES"/>
    <s v="SAN JUAN DE MIRAFLORES"/>
    <s v="Motocicleta"/>
    <x v="1711"/>
    <n v="13.739999999999998"/>
    <n v="3.75"/>
    <n v="4.5"/>
    <n v="0.55000000000000004"/>
    <n v="16.875"/>
    <n v="7.5569999999999995"/>
    <n v="245.62"/>
    <n v="24.431999999999999"/>
  </r>
  <r>
    <s v="13:52:28"/>
    <s v="499*,/(-9184"/>
    <s v="S"/>
    <x v="1"/>
    <s v="PAY"/>
    <s v="COMPLETED"/>
    <x v="13"/>
    <s v="19:30:34"/>
    <x v="0"/>
    <s v="MIRAFLORES"/>
    <s v="MIRAFLORES"/>
    <s v="Motocicleta"/>
    <x v="463"/>
    <n v="0"/>
    <n v="3.75"/>
    <n v="4.5"/>
    <n v="0.55000000000000004"/>
    <n v="4.95"/>
    <n v="0"/>
    <n v="171.75"/>
    <n v="4.95"/>
  </r>
  <r>
    <s v="13:54:38"/>
    <s v="352*.2/07703"/>
    <s v="S"/>
    <x v="1"/>
    <s v="PAY"/>
    <s v="FAILED"/>
    <x v="13"/>
    <s v="17:26:51"/>
    <x v="13"/>
    <s v="LA VICTORIA"/>
    <s v="LIMA"/>
    <s v="Motocicleta"/>
    <x v="1108"/>
    <n v="15.649999999999999"/>
    <n v="3.75"/>
    <n v="4.5"/>
    <n v="0.55000000000000004"/>
    <n v="16.875"/>
    <n v="8.6074999999999999"/>
    <n v="151.69"/>
    <n v="25.482500000000002"/>
  </r>
  <r>
    <s v="13:55:01"/>
    <s v="21)0,0*3630"/>
    <s v="S"/>
    <x v="1"/>
    <s v="PAY"/>
    <s v="COMPLETED"/>
    <x v="13"/>
    <s v="16:17:44"/>
    <x v="2"/>
    <s v="JESUS MARIA"/>
    <s v="LIMA"/>
    <s v="Motocicleta"/>
    <x v="990"/>
    <n v="9.69"/>
    <n v="3.75"/>
    <n v="4.5"/>
    <n v="0.55000000000000004"/>
    <n v="16.875"/>
    <n v="5.3295000000000003"/>
    <n v="220.92"/>
    <n v="22.204499999999999"/>
  </r>
  <r>
    <s v="14:00:51"/>
    <s v="922*-02*3991"/>
    <s v="S"/>
    <x v="3"/>
    <s v="PAY"/>
    <s v="COMPLETED"/>
    <x v="13"/>
    <s v="14:25:18"/>
    <x v="9"/>
    <s v="LIMA"/>
    <s v="MIRAFLORES"/>
    <s v="Motocicleta"/>
    <x v="1709"/>
    <n v="5.85"/>
    <n v="3"/>
    <n v="3.5"/>
    <n v="0.75"/>
    <n v="10.5"/>
    <n v="4.3874999999999993"/>
    <n v="138.91"/>
    <n v="14.887499999999999"/>
  </r>
  <r>
    <s v="14:07:01"/>
    <s v="866+..+/9349"/>
    <s v="S"/>
    <x v="3"/>
    <s v="PAY"/>
    <s v="COMPLETED"/>
    <x v="13"/>
    <s v="14:56:53"/>
    <x v="9"/>
    <s v="LIMA"/>
    <s v="MIRAFLORES"/>
    <s v="Motocicleta"/>
    <x v="741"/>
    <n v="7.18"/>
    <n v="3"/>
    <n v="3.5"/>
    <n v="0.75"/>
    <n v="10.5"/>
    <n v="5.3849999999999998"/>
    <n v="211.03"/>
    <n v="15.885"/>
  </r>
  <r>
    <s v="14:07:41"/>
    <s v="777/.(*08510"/>
    <m/>
    <x v="1"/>
    <s v="COD"/>
    <s v="COMPLETED"/>
    <x v="13"/>
    <s v="14:50:42"/>
    <x v="9"/>
    <s v="SURQUILLO"/>
    <s v="SURQUILLO"/>
    <s v="Motocicleta"/>
    <x v="1882"/>
    <n v="15.280000000000001"/>
    <n v="3.75"/>
    <n v="4.5"/>
    <n v="0.55000000000000004"/>
    <n v="16.875"/>
    <n v="8.4040000000000017"/>
    <n v="5.14"/>
    <n v="25.279000000000003"/>
  </r>
  <r>
    <s v="14:12:52"/>
    <s v="427,(/0*6512"/>
    <m/>
    <x v="1"/>
    <s v="COD"/>
    <s v="COMPLETED"/>
    <x v="13"/>
    <s v="14:42:09"/>
    <x v="9"/>
    <s v="SURQUILLO"/>
    <s v="SANTIAGO DE SURCO"/>
    <s v="Motocicleta"/>
    <x v="1197"/>
    <n v="0"/>
    <n v="3.75"/>
    <n v="4.5"/>
    <n v="0.55000000000000004"/>
    <n v="8.4150000000000009"/>
    <n v="0"/>
    <n v="221.13"/>
    <n v="8.4150000000000009"/>
  </r>
  <r>
    <s v="14:24:03"/>
    <s v="68))())7014"/>
    <s v="S"/>
    <x v="3"/>
    <s v="PAY"/>
    <s v="FAILED"/>
    <x v="13"/>
    <s v="21:27:31"/>
    <x v="14"/>
    <s v="SURQUILLO"/>
    <s v="BRENA"/>
    <s v="Motocicleta"/>
    <x v="1852"/>
    <n v="7.77"/>
    <n v="3"/>
    <n v="3.5"/>
    <n v="0.75"/>
    <n v="10.5"/>
    <n v="5.8274999999999997"/>
    <n v="209.17"/>
    <n v="16.327500000000001"/>
  </r>
  <r>
    <s v="14:25:02"/>
    <s v="880+.2+.9776"/>
    <s v="S"/>
    <x v="3"/>
    <s v="PAY"/>
    <s v="WAITING"/>
    <x v="13"/>
    <s v="21:24:55"/>
    <x v="14"/>
    <s v="SURQUILLO"/>
    <s v="LIMA"/>
    <s v="Motocicleta"/>
    <x v="1354"/>
    <n v="11.75"/>
    <n v="3"/>
    <n v="3.5"/>
    <n v="0.75"/>
    <n v="10.5"/>
    <n v="8.8125"/>
    <n v="213.01"/>
    <n v="19.3125"/>
  </r>
  <r>
    <s v="14:32:40"/>
    <s v="695(/+//8228"/>
    <s v="S"/>
    <x v="1"/>
    <s v="CCD"/>
    <s v="COMPLETED"/>
    <x v="13"/>
    <s v="15:16:12"/>
    <x v="11"/>
    <s v="SURQUILLO"/>
    <s v="MIRAFLORES"/>
    <s v="Motocicleta"/>
    <x v="590"/>
    <n v="0"/>
    <n v="3.75"/>
    <n v="4.5"/>
    <n v="0.55000000000000004"/>
    <n v="16.739999999999998"/>
    <n v="0"/>
    <n v="140.41999999999999"/>
    <n v="16.739999999999998"/>
  </r>
  <r>
    <s v="14:35:55"/>
    <s v="740)2(,/2459"/>
    <s v="S"/>
    <x v="1"/>
    <s v="CCD"/>
    <s v="COMPLETED"/>
    <x v="13"/>
    <s v="17:14:57"/>
    <x v="13"/>
    <s v="INDEPENDENCIA"/>
    <s v="CALLAO"/>
    <s v="Motocicleta"/>
    <x v="643"/>
    <n v="4.3000000000000007"/>
    <n v="3.75"/>
    <n v="4.5"/>
    <n v="0.55000000000000004"/>
    <n v="16.875"/>
    <n v="2.3650000000000007"/>
    <n v="213.87"/>
    <n v="19.240000000000002"/>
  </r>
  <r>
    <s v="14:36:47"/>
    <s v="347,2-224540"/>
    <s v="S"/>
    <x v="1"/>
    <s v="COD"/>
    <s v="WAITING"/>
    <x v="13"/>
    <s v="19:57:50"/>
    <x v="0"/>
    <s v="LIMA"/>
    <s v="LIMA"/>
    <s v="Motocicleta"/>
    <x v="702"/>
    <n v="10.81"/>
    <n v="3.75"/>
    <n v="4.5"/>
    <n v="0.55000000000000004"/>
    <n v="16.875"/>
    <n v="5.9455000000000009"/>
    <n v="129.63999999999999"/>
    <n v="22.820500000000003"/>
  </r>
  <r>
    <s v="14:37:10"/>
    <s v="58-1-,/1217"/>
    <s v="S"/>
    <x v="1"/>
    <s v="COD"/>
    <s v="COMPLETED"/>
    <x v="13"/>
    <s v="18:42:28"/>
    <x v="6"/>
    <s v="LA VICTORIA"/>
    <s v="LA VICTORIA"/>
    <s v="Motocicleta"/>
    <x v="832"/>
    <n v="3.33"/>
    <n v="3.75"/>
    <n v="4.5"/>
    <n v="0.55000000000000004"/>
    <n v="16.875"/>
    <n v="1.8315000000000001"/>
    <n v="219.26"/>
    <n v="18.706499999999998"/>
  </r>
  <r>
    <s v="14:37:30"/>
    <s v="11)2*2+3120"/>
    <s v="S"/>
    <x v="1"/>
    <s v="COD"/>
    <s v="COMPLETED"/>
    <x v="13"/>
    <s v="16:30:47"/>
    <x v="2"/>
    <s v="SAN JUAN DE MIRAFLORES"/>
    <s v="SAN JUAN DE MIRAFLORES"/>
    <s v="Motocicleta"/>
    <x v="280"/>
    <n v="12.420000000000002"/>
    <n v="3.75"/>
    <n v="4.5"/>
    <n v="0.55000000000000004"/>
    <n v="16.875"/>
    <n v="6.8310000000000013"/>
    <n v="145.88999999999999"/>
    <n v="23.706000000000003"/>
  </r>
  <r>
    <s v="14:38:54"/>
    <s v="203*.*0*3304"/>
    <s v="S"/>
    <x v="1"/>
    <s v="CCD"/>
    <s v="WAITING"/>
    <x v="13"/>
    <s v="19:57:50"/>
    <x v="0"/>
    <s v="LIMA"/>
    <s v="JESUS MARIA"/>
    <s v="Motocicleta"/>
    <x v="1109"/>
    <n v="1.7599999999999998"/>
    <n v="3.75"/>
    <n v="4.5"/>
    <n v="0.55000000000000004"/>
    <n v="16.875"/>
    <n v="0.96799999999999997"/>
    <n v="71.03"/>
    <n v="17.843"/>
  </r>
  <r>
    <s v="14:39:07"/>
    <s v="659+12221199"/>
    <s v="S"/>
    <x v="1"/>
    <s v="COD"/>
    <s v="FAILED"/>
    <x v="13"/>
    <s v="15:02:21"/>
    <x v="11"/>
    <s v="SAN MIGUEL"/>
    <s v="JESUS MARIA"/>
    <s v="Motocicleta"/>
    <x v="33"/>
    <n v="0.45000000000000018"/>
    <n v="3.75"/>
    <n v="4.5"/>
    <n v="0.55000000000000004"/>
    <n v="16.875"/>
    <n v="0.24750000000000011"/>
    <n v="170"/>
    <n v="17.122499999999999"/>
  </r>
  <r>
    <s v="14:39:12"/>
    <s v="303)(10.8744"/>
    <s v="S"/>
    <x v="1"/>
    <s v="PAY"/>
    <s v="COMPLETED"/>
    <x v="13"/>
    <s v="16:37:02"/>
    <x v="2"/>
    <s v="LIMA"/>
    <s v="LIMA"/>
    <s v="Motocicleta"/>
    <x v="490"/>
    <n v="9.86"/>
    <n v="3.75"/>
    <n v="4.5"/>
    <n v="0.55000000000000004"/>
    <n v="16.875"/>
    <n v="5.423"/>
    <n v="226.13"/>
    <n v="22.298000000000002"/>
  </r>
  <r>
    <s v="14:40:13"/>
    <s v="2311+22.8319"/>
    <s v="S"/>
    <x v="1"/>
    <s v="CCD"/>
    <s v="WAITING"/>
    <x v="13"/>
    <s v="19:57:50"/>
    <x v="0"/>
    <s v="LIMA"/>
    <s v="LIMA"/>
    <s v="Motocicleta"/>
    <x v="1141"/>
    <n v="11.25"/>
    <n v="3.75"/>
    <n v="4.5"/>
    <n v="0.55000000000000004"/>
    <n v="16.875"/>
    <n v="6.1875000000000009"/>
    <n v="35.299999999999997"/>
    <n v="23.0625"/>
  </r>
  <r>
    <s v="14:40:54"/>
    <s v="1902.-20107"/>
    <s v="S"/>
    <x v="1"/>
    <s v="PAY"/>
    <s v="WAITING"/>
    <x v="13"/>
    <s v="18:28:59"/>
    <x v="6"/>
    <s v="JESUS MARIA"/>
    <s v="LOS OLIVOS"/>
    <s v="Motocicleta"/>
    <x v="1760"/>
    <n v="1.2599999999999998"/>
    <n v="3.75"/>
    <n v="4.5"/>
    <n v="0.55000000000000004"/>
    <n v="16.875"/>
    <n v="0.69299999999999995"/>
    <n v="202.95"/>
    <n v="17.568000000000001"/>
  </r>
  <r>
    <s v="14:41:28"/>
    <s v="750,*2217684"/>
    <s v="S"/>
    <x v="1"/>
    <s v="PAY"/>
    <s v="COMPLETED"/>
    <x v="13"/>
    <s v="16:20:07"/>
    <x v="2"/>
    <s v="SAN JUAN DE LURIGANCHO"/>
    <s v="SAN JUAN DE LURIGANCHO"/>
    <s v="Motocicleta"/>
    <x v="490"/>
    <n v="9.86"/>
    <n v="3.75"/>
    <n v="4.5"/>
    <n v="0.55000000000000004"/>
    <n v="16.875"/>
    <n v="5.423"/>
    <n v="45.36"/>
    <n v="22.298000000000002"/>
  </r>
  <r>
    <s v="14:41:50"/>
    <s v="1432-+,)7020"/>
    <s v="S"/>
    <x v="1"/>
    <s v="COD"/>
    <s v="COMPLETED"/>
    <x v="13"/>
    <s v="18:43:01"/>
    <x v="6"/>
    <s v="SANTA ANITA"/>
    <s v="ATE"/>
    <s v="Motocicleta"/>
    <x v="1330"/>
    <n v="12.73"/>
    <n v="3.75"/>
    <n v="4.5"/>
    <n v="0.55000000000000004"/>
    <n v="16.875"/>
    <n v="7.0015000000000009"/>
    <n v="57.4"/>
    <n v="23.8765"/>
  </r>
  <r>
    <s v="14:42:07"/>
    <s v="521,,(0+4259"/>
    <s v="S"/>
    <x v="1"/>
    <s v="COD"/>
    <s v="COMPLETED"/>
    <x v="13"/>
    <s v="18:47:11"/>
    <x v="6"/>
    <s v="CHORRILLOS"/>
    <s v="SANTIAGO DE SURCO"/>
    <s v="Motocicleta"/>
    <x v="1765"/>
    <n v="1.96"/>
    <n v="3.75"/>
    <n v="4.5"/>
    <n v="0.55000000000000004"/>
    <n v="16.875"/>
    <n v="1.0780000000000001"/>
    <n v="105.75"/>
    <n v="17.952999999999999"/>
  </r>
  <r>
    <s v="14:42:19"/>
    <s v="656,0)+13805"/>
    <s v="S"/>
    <x v="1"/>
    <s v="CCD"/>
    <s v="COMPLETED"/>
    <x v="13"/>
    <s v="16:56:12"/>
    <x v="2"/>
    <s v="INDEPENDENCIA"/>
    <s v="INDEPENDENCIA"/>
    <s v="Motocicleta"/>
    <x v="376"/>
    <n v="10.050000000000001"/>
    <n v="3.75"/>
    <n v="4.5"/>
    <n v="0.55000000000000004"/>
    <n v="16.875"/>
    <n v="5.5275000000000007"/>
    <n v="243.97"/>
    <n v="22.4025"/>
  </r>
  <r>
    <s v="14:47:09"/>
    <s v="289,(/1.4074"/>
    <s v="S"/>
    <x v="1"/>
    <s v="PAY"/>
    <s v="FAILED"/>
    <x v="13"/>
    <s v="15:30:51"/>
    <x v="11"/>
    <s v="SAN JUAN DE LURIGANCHO"/>
    <s v="SAN JUAN DE LURIGANCHO"/>
    <s v="Motocicleta"/>
    <x v="343"/>
    <n v="12.16"/>
    <n v="3.75"/>
    <n v="4.5"/>
    <n v="0.55000000000000004"/>
    <n v="16.875"/>
    <n v="6.6880000000000006"/>
    <n v="102.09"/>
    <n v="23.563000000000002"/>
  </r>
  <r>
    <s v="14:47:51"/>
    <s v="384.(0)-4390"/>
    <s v="S"/>
    <x v="1"/>
    <s v="PAY"/>
    <s v="COMPLETED"/>
    <x v="13"/>
    <s v="16:05:07"/>
    <x v="2"/>
    <s v="SANTIAGO DE SURCO"/>
    <s v="MIRAFLORES"/>
    <s v="Motocicleta"/>
    <x v="1883"/>
    <n v="15.510000000000002"/>
    <n v="3.75"/>
    <n v="4.5"/>
    <n v="0.55000000000000004"/>
    <n v="16.875"/>
    <n v="8.5305000000000017"/>
    <n v="4.22"/>
    <n v="25.405500000000004"/>
  </r>
  <r>
    <s v="14:47:52"/>
    <s v="638,(+,(8508"/>
    <s v="S"/>
    <x v="1"/>
    <s v="PAY"/>
    <s v="COMPLETED"/>
    <x v="13"/>
    <s v="17:14:22"/>
    <x v="13"/>
    <s v="SANTIAGO DE SURCO"/>
    <s v="SAN ISIDRO"/>
    <s v="Motocicleta"/>
    <x v="1311"/>
    <n v="14.14"/>
    <n v="3.75"/>
    <n v="4.5"/>
    <n v="0.55000000000000004"/>
    <n v="16.875"/>
    <n v="7.777000000000001"/>
    <n v="16.23"/>
    <n v="24.652000000000001"/>
  </r>
  <r>
    <s v="14:47:52"/>
    <s v="109,)./,8307"/>
    <s v="S"/>
    <x v="1"/>
    <s v="PAY"/>
    <s v="COMPLETED"/>
    <x v="13"/>
    <s v="17:21:29"/>
    <x v="13"/>
    <s v="SANTIAGO DE SURCO"/>
    <s v="SANTIAGO DE SURCO"/>
    <s v="Motocicleta"/>
    <x v="327"/>
    <n v="10.76"/>
    <n v="3.75"/>
    <n v="4.5"/>
    <n v="0.55000000000000004"/>
    <n v="16.875"/>
    <n v="5.9180000000000001"/>
    <n v="222.69"/>
    <n v="22.792999999999999"/>
  </r>
  <r>
    <s v="14:47:52"/>
    <s v="322*.*/-8410"/>
    <s v="S"/>
    <x v="1"/>
    <s v="PAY"/>
    <s v="COMPLETED"/>
    <x v="13"/>
    <s v="16:35:38"/>
    <x v="2"/>
    <s v="SANTIAGO DE SURCO"/>
    <s v="MIRAFLORES"/>
    <s v="Motocicleta"/>
    <x v="463"/>
    <n v="0"/>
    <n v="3.75"/>
    <n v="4.5"/>
    <n v="0.55000000000000004"/>
    <n v="4.95"/>
    <n v="0"/>
    <n v="122.24"/>
    <n v="4.95"/>
  </r>
  <r>
    <s v="14:47:52"/>
    <s v="25++(-(8009"/>
    <s v="S"/>
    <x v="1"/>
    <s v="PAY"/>
    <s v="COMPLETED"/>
    <x v="13"/>
    <s v="17:16:42"/>
    <x v="13"/>
    <s v="SANTIAGO DE SURCO"/>
    <s v="COMAS"/>
    <s v="Motocicleta"/>
    <x v="1121"/>
    <n v="0"/>
    <n v="3.75"/>
    <n v="4.5"/>
    <n v="0.55000000000000004"/>
    <n v="11.790000000000001"/>
    <n v="0"/>
    <n v="230.21"/>
    <n v="11.790000000000001"/>
  </r>
  <r>
    <s v="14:48:14"/>
    <s v="281100/)6707"/>
    <s v="S"/>
    <x v="1"/>
    <s v="PAY"/>
    <s v="COMPLETED"/>
    <x v="13"/>
    <s v="15:12:48"/>
    <x v="11"/>
    <s v="SANTIAGO DE SURCO"/>
    <s v="SAN BORJA"/>
    <s v="Motocicleta"/>
    <x v="1213"/>
    <n v="0"/>
    <n v="3.75"/>
    <n v="4.5"/>
    <n v="0.55000000000000004"/>
    <n v="16.29"/>
    <n v="0"/>
    <n v="20.41"/>
    <n v="16.29"/>
  </r>
  <r>
    <s v="14:48:44"/>
    <s v="707+/0./9315"/>
    <s v="S"/>
    <x v="1"/>
    <s v="PAY"/>
    <s v="COMPLETED"/>
    <x v="13"/>
    <s v="17:59:20"/>
    <x v="13"/>
    <s v="SANTIAGO DE SURCO"/>
    <s v="MIRAFLORES"/>
    <s v="Motocicleta"/>
    <x v="1095"/>
    <n v="0"/>
    <n v="3.75"/>
    <n v="4.5"/>
    <n v="0.55000000000000004"/>
    <n v="9.4949999999999992"/>
    <n v="0"/>
    <n v="187.33"/>
    <n v="9.4949999999999992"/>
  </r>
  <r>
    <s v="14:48:44"/>
    <s v="42*1*.25753"/>
    <s v="S"/>
    <x v="1"/>
    <s v="PAY"/>
    <s v="COMPLETED"/>
    <x v="13"/>
    <s v="16:24:17"/>
    <x v="2"/>
    <s v="SANTIAGO DE SURCO"/>
    <s v="SAN BORJA"/>
    <s v="Motocicleta"/>
    <x v="1576"/>
    <n v="7.15"/>
    <n v="3.75"/>
    <n v="4.5"/>
    <n v="0.55000000000000004"/>
    <n v="16.875"/>
    <n v="3.9325000000000006"/>
    <n v="44.85"/>
    <n v="20.807500000000001"/>
  </r>
  <r>
    <s v="14:48:44"/>
    <s v="6720(.),7858"/>
    <s v="M"/>
    <x v="1"/>
    <s v="PAY"/>
    <s v="COMPLETED"/>
    <x v="13"/>
    <s v="16:39:28"/>
    <x v="2"/>
    <s v="SANTIAGO DE SURCO"/>
    <s v="SAN MIGUEL"/>
    <s v="Motocicleta"/>
    <x v="1853"/>
    <n v="7.2100000000000009"/>
    <n v="3.75"/>
    <n v="4.5"/>
    <n v="0.55000000000000004"/>
    <n v="16.875"/>
    <n v="3.9655000000000009"/>
    <n v="241.27"/>
    <n v="20.840500000000002"/>
  </r>
  <r>
    <s v="14:48:44"/>
    <s v="184-(*212840"/>
    <s v="S"/>
    <x v="1"/>
    <s v="PAY"/>
    <s v="IN_PROGRESS"/>
    <x v="13"/>
    <s v="16:17:28"/>
    <x v="2"/>
    <s v="SURQUILLO"/>
    <s v="CHACLACAYO"/>
    <s v="Motocicleta"/>
    <x v="1562"/>
    <n v="15.989999999999998"/>
    <n v="3.75"/>
    <n v="4.5"/>
    <n v="0.55000000000000004"/>
    <n v="16.875"/>
    <n v="8.7944999999999993"/>
    <n v="171.62"/>
    <n v="25.669499999999999"/>
  </r>
  <r>
    <s v="14:48:44"/>
    <s v="1431/)+(6032"/>
    <s v="S"/>
    <x v="1"/>
    <s v="PAY"/>
    <s v="COMPLETED"/>
    <x v="13"/>
    <s v="17:16:58"/>
    <x v="13"/>
    <s v="SANTIAGO DE SURCO"/>
    <s v="BARRANCO"/>
    <s v="Motocicleta"/>
    <x v="282"/>
    <n v="12.809999999999999"/>
    <n v="3.75"/>
    <n v="4.5"/>
    <n v="0.55000000000000004"/>
    <n v="16.875"/>
    <n v="7.0454999999999997"/>
    <n v="88.21"/>
    <n v="23.920500000000001"/>
  </r>
  <r>
    <s v="14:48:44"/>
    <s v="643+/0212833"/>
    <s v="M"/>
    <x v="1"/>
    <s v="PAY"/>
    <s v="COMPLETED"/>
    <x v="13"/>
    <s v="17:32:41"/>
    <x v="13"/>
    <s v="SANTIAGO DE SURCO"/>
    <s v="LINCE"/>
    <s v="Motocicleta"/>
    <x v="568"/>
    <n v="6.34"/>
    <n v="3.75"/>
    <n v="4.5"/>
    <n v="0.55000000000000004"/>
    <n v="16.875"/>
    <n v="3.4870000000000001"/>
    <n v="94.72"/>
    <n v="20.362000000000002"/>
  </r>
  <r>
    <s v="14:48:44"/>
    <s v="3701,(((9304"/>
    <s v="M"/>
    <x v="1"/>
    <s v="PAY"/>
    <s v="COMPLETED"/>
    <x v="13"/>
    <s v="16:23:41"/>
    <x v="2"/>
    <s v="SANTIAGO DE SURCO"/>
    <s v="ATE"/>
    <s v="Motocicleta"/>
    <x v="1133"/>
    <n v="16.64"/>
    <n v="3.75"/>
    <n v="4.5"/>
    <n v="0.55000000000000004"/>
    <n v="16.875"/>
    <n v="9.152000000000001"/>
    <n v="57.89"/>
    <n v="26.027000000000001"/>
  </r>
  <r>
    <s v="14:48:44"/>
    <s v="471,-(0)8404"/>
    <s v="S"/>
    <x v="1"/>
    <s v="PAY"/>
    <s v="COMPLETED"/>
    <x v="13"/>
    <s v="16:23:02"/>
    <x v="2"/>
    <s v="SANTIAGO DE SURCO"/>
    <s v="SANTIAGO DE SURCO"/>
    <s v="Motocicleta"/>
    <x v="1535"/>
    <n v="12.19"/>
    <n v="3.75"/>
    <n v="4.5"/>
    <n v="0.55000000000000004"/>
    <n v="16.875"/>
    <n v="6.7045000000000003"/>
    <n v="184.74"/>
    <n v="23.579499999999999"/>
  </r>
  <r>
    <s v="14:48:44"/>
    <s v="157.)(.(631"/>
    <s v="S"/>
    <x v="1"/>
    <s v="PAY"/>
    <s v="COMPLETED"/>
    <x v="13"/>
    <s v="19:07:22"/>
    <x v="0"/>
    <s v="SANTIAGO DE SURCO"/>
    <s v="COMAS"/>
    <s v="Motocicleta"/>
    <x v="130"/>
    <n v="12.1"/>
    <n v="3.75"/>
    <n v="4.5"/>
    <n v="0.55000000000000004"/>
    <n v="16.875"/>
    <n v="6.6550000000000002"/>
    <n v="235.95"/>
    <n v="23.53"/>
  </r>
  <r>
    <s v="14:51:52"/>
    <s v="9121-(-5031"/>
    <s v="S"/>
    <x v="1"/>
    <s v="PAY"/>
    <s v="COMPLETED"/>
    <x v="13"/>
    <s v="15:57:39"/>
    <x v="11"/>
    <s v="PUEBLO LIBRE"/>
    <s v="MIRAFLORES"/>
    <s v="Motocicleta"/>
    <x v="1884"/>
    <n v="16.75"/>
    <n v="3.75"/>
    <n v="4.5"/>
    <n v="0.55000000000000004"/>
    <n v="16.875"/>
    <n v="9.2125000000000004"/>
    <n v="184.56"/>
    <n v="26.087499999999999"/>
  </r>
  <r>
    <s v="14:52:57"/>
    <s v="743)-10/7752"/>
    <s v="S"/>
    <x v="1"/>
    <s v="PAY"/>
    <s v="COMPLETED"/>
    <x v="13"/>
    <s v="16:05:59"/>
    <x v="2"/>
    <s v="PUEBLO LIBRE"/>
    <s v="MIRAFLORES"/>
    <s v="Motocicleta"/>
    <x v="1118"/>
    <n v="12"/>
    <n v="3.75"/>
    <n v="4.5"/>
    <n v="0.55000000000000004"/>
    <n v="16.875"/>
    <n v="6.6000000000000005"/>
    <n v="78.56"/>
    <n v="23.475000000000001"/>
  </r>
  <r>
    <s v="14:55:15"/>
    <s v="11(2)1,2504"/>
    <s v="S"/>
    <x v="1"/>
    <s v="PAY"/>
    <s v="COMPLETED"/>
    <x v="13"/>
    <s v="17:53:33"/>
    <x v="13"/>
    <s v="SURQUILLO"/>
    <s v="CHORRILLOS"/>
    <s v="Motocicleta"/>
    <x v="1838"/>
    <n v="9.89"/>
    <n v="3.75"/>
    <n v="4.5"/>
    <n v="0.55000000000000004"/>
    <n v="16.875"/>
    <n v="5.4395000000000007"/>
    <n v="107.32"/>
    <n v="22.314500000000002"/>
  </r>
  <r>
    <s v="14:55:51"/>
    <s v="473**2-/9648"/>
    <s v="S"/>
    <x v="1"/>
    <s v="PAY"/>
    <s v="COMPLETED"/>
    <x v="13"/>
    <s v="16:25:24"/>
    <x v="2"/>
    <s v="SANTIAGO DE SURCO"/>
    <s v="LA VICTORIA"/>
    <s v="Motocicleta"/>
    <x v="1749"/>
    <n v="0.57000000000000028"/>
    <n v="3.75"/>
    <n v="4.5"/>
    <n v="0.55000000000000004"/>
    <n v="16.875"/>
    <n v="0.31350000000000017"/>
    <n v="8.74"/>
    <n v="17.188500000000001"/>
  </r>
  <r>
    <s v="14:56:19"/>
    <s v="4050*12.6632"/>
    <s v="S"/>
    <x v="1"/>
    <s v="PAY"/>
    <s v="COMPLETED"/>
    <x v="13"/>
    <s v="17:53:17"/>
    <x v="13"/>
    <s v="LA VICTORIA"/>
    <s v="LA VICTORIA"/>
    <s v="Motocicleta"/>
    <x v="365"/>
    <n v="7.91"/>
    <n v="3.75"/>
    <n v="4.5"/>
    <n v="0.55000000000000004"/>
    <n v="16.875"/>
    <n v="4.3505000000000003"/>
    <n v="35.869999999999997"/>
    <n v="21.2255"/>
  </r>
  <r>
    <s v="14:56:55"/>
    <s v="596)2)*21215"/>
    <s v="S"/>
    <x v="1"/>
    <s v="PAY"/>
    <s v="FAILED"/>
    <x v="13"/>
    <s v="16:39:36"/>
    <x v="2"/>
    <s v="SAN ISIDRO"/>
    <s v="SAN ISIDRO"/>
    <s v="Motocicleta"/>
    <x v="1702"/>
    <n v="10.36"/>
    <n v="3.75"/>
    <n v="4.5"/>
    <n v="0.55000000000000004"/>
    <n v="16.875"/>
    <n v="5.6980000000000004"/>
    <n v="226.7"/>
    <n v="22.573"/>
  </r>
  <r>
    <s v="14:57:19"/>
    <s v="148)*.*22360"/>
    <s v="S"/>
    <x v="3"/>
    <s v="PAY"/>
    <s v="COMPLETED"/>
    <x v="13"/>
    <s v="16:09:52"/>
    <x v="2"/>
    <s v="SURQUILLO"/>
    <s v="LA VICTORIA"/>
    <s v="Motocicleta"/>
    <x v="1103"/>
    <n v="7.91"/>
    <n v="3"/>
    <n v="3.5"/>
    <n v="0.75"/>
    <n v="10.5"/>
    <n v="5.9325000000000001"/>
    <n v="67.599999999999994"/>
    <n v="16.432500000000001"/>
  </r>
  <r>
    <s v="14:57:37"/>
    <s v="203))//15367"/>
    <s v="S"/>
    <x v="3"/>
    <s v="PAY"/>
    <s v="COMPLETED"/>
    <x v="13"/>
    <s v="16:50:30"/>
    <x v="2"/>
    <s v="SURQUILLO"/>
    <s v="SANTA ANITA"/>
    <s v="Motocicleta"/>
    <x v="250"/>
    <n v="8.0399999999999991"/>
    <n v="3"/>
    <n v="3.5"/>
    <n v="0.75"/>
    <n v="10.5"/>
    <n v="6.0299999999999994"/>
    <n v="34.9"/>
    <n v="16.53"/>
  </r>
  <r>
    <s v="14:57:45"/>
    <s v="533+2)()7030"/>
    <s v="S"/>
    <x v="1"/>
    <s v="PAY"/>
    <s v="COMPLETED"/>
    <x v="13"/>
    <s v="16:02:21"/>
    <x v="2"/>
    <s v="SANTIAGO DE SURCO"/>
    <s v="SANTIAGO DE SURCO"/>
    <s v="Motocicleta"/>
    <x v="413"/>
    <n v="13.32"/>
    <n v="3.75"/>
    <n v="4.5"/>
    <n v="0.55000000000000004"/>
    <n v="16.875"/>
    <n v="7.3260000000000005"/>
    <n v="109.68"/>
    <n v="24.201000000000001"/>
  </r>
  <r>
    <s v="14:58:09"/>
    <s v="700/+1++515"/>
    <s v="S"/>
    <x v="1"/>
    <s v="PAY"/>
    <s v="COMPLETED"/>
    <x v="13"/>
    <s v="17:31:31"/>
    <x v="13"/>
    <s v="SAN MARTIN DE PORRES"/>
    <s v="COMAS"/>
    <s v="Motocicleta"/>
    <x v="579"/>
    <n v="0.76999999999999957"/>
    <n v="3.75"/>
    <n v="4.5"/>
    <n v="0.55000000000000004"/>
    <n v="16.875"/>
    <n v="0.42349999999999982"/>
    <n v="245.86"/>
    <n v="17.298500000000001"/>
  </r>
  <r>
    <s v="15:01:03"/>
    <s v="382*/(223919"/>
    <s v="S"/>
    <x v="1"/>
    <s v="PAY"/>
    <s v="COMPLETED"/>
    <x v="13"/>
    <s v="15:16:15"/>
    <x v="11"/>
    <s v="LIMA"/>
    <s v="CALLAO"/>
    <s v="Motocicleta"/>
    <x v="1885"/>
    <n v="2.3099999999999996"/>
    <n v="3.75"/>
    <n v="4.5"/>
    <n v="0.55000000000000004"/>
    <n v="16.875"/>
    <n v="1.2705"/>
    <n v="207.29"/>
    <n v="18.145499999999998"/>
  </r>
  <r>
    <s v="15:08:39"/>
    <s v="485()..,2484"/>
    <s v="S"/>
    <x v="1"/>
    <s v="PAY"/>
    <s v="COMPLETED"/>
    <x v="13"/>
    <s v="18:48:03"/>
    <x v="6"/>
    <s v="LIMA"/>
    <s v="SAN JUAN DE LURIGANCHO"/>
    <s v="Motocicleta"/>
    <x v="1804"/>
    <n v="4.9600000000000009"/>
    <n v="3.75"/>
    <n v="4.5"/>
    <n v="0.55000000000000004"/>
    <n v="16.875"/>
    <n v="2.7280000000000006"/>
    <n v="47.89"/>
    <n v="19.603000000000002"/>
  </r>
  <r>
    <s v="15:09:00"/>
    <s v="840/2)*/6046"/>
    <s v="S"/>
    <x v="1"/>
    <s v="PAY"/>
    <s v="WAITING"/>
    <x v="13"/>
    <s v="17:20:00"/>
    <x v="13"/>
    <s v="SAN MARTIN DE PORRES"/>
    <s v="PUENTE PIEDRA"/>
    <s v="Motocicleta"/>
    <x v="13"/>
    <n v="0"/>
    <n v="3.75"/>
    <n v="4.5"/>
    <n v="0.55000000000000004"/>
    <n v="13.725"/>
    <n v="0"/>
    <n v="144"/>
    <n v="13.725"/>
  </r>
  <r>
    <s v="15:09:29"/>
    <s v="754*)/006322"/>
    <s v="S"/>
    <x v="1"/>
    <s v="COD"/>
    <s v="COMPLETED"/>
    <x v="13"/>
    <s v="18:05:17"/>
    <x v="6"/>
    <s v="SAN JUAN DE MIRAFLORES"/>
    <s v="SAN JUAN DE MIRAFLORES"/>
    <s v="Motocicleta"/>
    <x v="288"/>
    <n v="14.98"/>
    <n v="3.75"/>
    <n v="4.5"/>
    <n v="0.55000000000000004"/>
    <n v="16.875"/>
    <n v="8.2390000000000008"/>
    <n v="118.27"/>
    <n v="25.114000000000001"/>
  </r>
  <r>
    <s v="15:10:27"/>
    <s v="699,11/.9157"/>
    <s v="S"/>
    <x v="1"/>
    <s v="COD"/>
    <s v="COMPLETED"/>
    <x v="13"/>
    <s v="17:52:12"/>
    <x v="13"/>
    <s v="SURQUILLO"/>
    <s v="SURQUILLO"/>
    <s v="Motocicleta"/>
    <x v="1506"/>
    <n v="10.44"/>
    <n v="3.75"/>
    <n v="4.5"/>
    <n v="0.55000000000000004"/>
    <n v="16.875"/>
    <n v="5.742"/>
    <n v="140.37"/>
    <n v="22.617000000000001"/>
  </r>
  <r>
    <s v="15:10:47"/>
    <s v="94./0/,860"/>
    <s v="S"/>
    <x v="1"/>
    <s v="COD"/>
    <s v="COMPLETED"/>
    <x v="13"/>
    <s v="17:04:04"/>
    <x v="13"/>
    <s v="SAN MARTIN DE PORRES"/>
    <s v="COMAS"/>
    <s v="Motocicleta"/>
    <x v="1301"/>
    <n v="5.49"/>
    <n v="3.75"/>
    <n v="4.5"/>
    <n v="0.55000000000000004"/>
    <n v="16.875"/>
    <n v="3.0195000000000003"/>
    <n v="173.44"/>
    <n v="19.894500000000001"/>
  </r>
  <r>
    <s v="15:11:00"/>
    <s v="541*)-*+864"/>
    <s v="S"/>
    <x v="1"/>
    <s v="COD"/>
    <s v="COMPLETED"/>
    <x v="13"/>
    <s v="16:59:39"/>
    <x v="2"/>
    <s v="SAN MIGUEL"/>
    <s v="PUEBLO LIBRE"/>
    <s v="Motocicleta"/>
    <x v="140"/>
    <n v="9.85"/>
    <n v="3.75"/>
    <n v="4.5"/>
    <n v="0.55000000000000004"/>
    <n v="16.875"/>
    <n v="5.4175000000000004"/>
    <n v="22.63"/>
    <n v="22.2925"/>
  </r>
  <r>
    <s v="15:11:23"/>
    <s v="546222+*7339"/>
    <s v="S"/>
    <x v="3"/>
    <s v="PAY"/>
    <s v="COMPLETED"/>
    <x v="13"/>
    <s v="16:03:59"/>
    <x v="2"/>
    <s v="LIMA"/>
    <s v="BRENA"/>
    <s v="Motocicleta"/>
    <x v="955"/>
    <n v="0"/>
    <n v="3"/>
    <n v="3.5"/>
    <n v="0.75"/>
    <n v="5.18"/>
    <n v="0"/>
    <n v="186.55"/>
    <n v="5.18"/>
  </r>
  <r>
    <s v="15:11:29"/>
    <s v="193-2/-)1893"/>
    <s v="S"/>
    <x v="1"/>
    <s v="COD"/>
    <s v="FAILED"/>
    <x v="13"/>
    <s v="15:55:12"/>
    <x v="11"/>
    <s v="VILLA EL SALVADOR"/>
    <s v="VILLA MARIA DEL TRIUNFO"/>
    <s v="Motocicleta"/>
    <x v="1704"/>
    <n v="0"/>
    <n v="3.75"/>
    <n v="4.5"/>
    <n v="0.55000000000000004"/>
    <n v="4.68"/>
    <n v="0"/>
    <n v="188.16"/>
    <n v="4.68"/>
  </r>
  <r>
    <s v="15:11:31"/>
    <s v="975+020*23"/>
    <s v="S"/>
    <x v="1"/>
    <s v="PAY"/>
    <s v="FAILED"/>
    <x v="13"/>
    <s v="18:00:02"/>
    <x v="6"/>
    <s v="SAN BORJA"/>
    <s v="SANTIAGO DE SURCO"/>
    <s v="Motocicleta"/>
    <x v="468"/>
    <n v="9.82"/>
    <n v="3.75"/>
    <n v="4.5"/>
    <n v="0.55000000000000004"/>
    <n v="16.875"/>
    <n v="5.4010000000000007"/>
    <n v="73.92"/>
    <n v="22.276"/>
  </r>
  <r>
    <s v="15:12:03"/>
    <s v="355-+)1.7339"/>
    <s v="S"/>
    <x v="1"/>
    <s v="COD"/>
    <s v="WAITING"/>
    <x v="13"/>
    <s v="19:57:50"/>
    <x v="0"/>
    <s v="LIMA"/>
    <s v="RIMAC"/>
    <s v="Motocicleta"/>
    <x v="651"/>
    <n v="12.280000000000001"/>
    <n v="3.75"/>
    <n v="4.5"/>
    <n v="0.55000000000000004"/>
    <n v="16.875"/>
    <n v="6.7540000000000013"/>
    <n v="68.489999999999995"/>
    <n v="23.629000000000001"/>
  </r>
  <r>
    <s v="15:12:13"/>
    <s v="625/1(0.4759"/>
    <s v="S"/>
    <x v="1"/>
    <s v="PAY"/>
    <s v="FAILED"/>
    <x v="13"/>
    <s v="18:29:59"/>
    <x v="6"/>
    <s v="SAN JUAN DE LURIGANCHO"/>
    <s v="LIMA"/>
    <s v="Motocicleta"/>
    <x v="1048"/>
    <n v="15.73"/>
    <n v="3.75"/>
    <n v="4.5"/>
    <n v="0.55000000000000004"/>
    <n v="16.875"/>
    <n v="8.6515000000000004"/>
    <n v="168.29"/>
    <n v="25.526499999999999"/>
  </r>
  <r>
    <s v="15:13:27"/>
    <s v="606(0+001428"/>
    <s v="S"/>
    <x v="1"/>
    <s v="COD"/>
    <s v="FAILED"/>
    <x v="13"/>
    <s v="15:55:11"/>
    <x v="11"/>
    <s v="VILLA EL SALVADOR"/>
    <s v="VILLA EL SALVADOR"/>
    <s v="Motocicleta"/>
    <x v="583"/>
    <n v="6.58"/>
    <n v="3.75"/>
    <n v="4.5"/>
    <n v="0.55000000000000004"/>
    <n v="16.875"/>
    <n v="3.6190000000000002"/>
    <n v="208.07"/>
    <n v="20.494"/>
  </r>
  <r>
    <s v="15:14:49"/>
    <s v="166/-0(,6554"/>
    <s v="S"/>
    <x v="1"/>
    <s v="PAY"/>
    <s v="FAILED"/>
    <x v="13"/>
    <s v="18:00:03"/>
    <x v="6"/>
    <s v="SAN BORJA"/>
    <s v="SANTIAGO DE SURCO"/>
    <s v="Motocicleta"/>
    <x v="661"/>
    <n v="15.27"/>
    <n v="3.75"/>
    <n v="4.5"/>
    <n v="0.55000000000000004"/>
    <n v="16.875"/>
    <n v="8.3985000000000003"/>
    <n v="173.93"/>
    <n v="25.273499999999999"/>
  </r>
  <r>
    <s v="15:15:21"/>
    <s v="607/1(,22060"/>
    <s v="S"/>
    <x v="1"/>
    <s v="PAY"/>
    <s v="WAITING"/>
    <x v="13"/>
    <s v="17:11:58"/>
    <x v="13"/>
    <s v="BRENA"/>
    <s v="SAN MARTIN DE PORRES"/>
    <s v="Motocicleta"/>
    <x v="11"/>
    <n v="4.3100000000000005"/>
    <n v="3.75"/>
    <n v="4.5"/>
    <n v="0.55000000000000004"/>
    <n v="16.875"/>
    <n v="2.3705000000000003"/>
    <n v="96.66"/>
    <n v="19.2455"/>
  </r>
  <r>
    <s v="15:15:21"/>
    <s v="590)0.+)8419"/>
    <s v="S"/>
    <x v="1"/>
    <s v="PAY"/>
    <s v="WAITING"/>
    <x v="13"/>
    <s v="17:11:58"/>
    <x v="13"/>
    <s v="BRENA"/>
    <s v="SAN MARTIN DE PORRES"/>
    <s v="Motocicleta"/>
    <x v="584"/>
    <n v="12.18"/>
    <n v="3.75"/>
    <n v="4.5"/>
    <n v="0.55000000000000004"/>
    <n v="16.875"/>
    <n v="6.6990000000000007"/>
    <n v="46.55"/>
    <n v="23.574000000000002"/>
  </r>
  <r>
    <s v="15:15:43"/>
    <s v="548211*2627"/>
    <s v="S"/>
    <x v="1"/>
    <s v="COD"/>
    <s v="COMPLETED"/>
    <x v="13"/>
    <s v="18:05:53"/>
    <x v="6"/>
    <s v="LIMA"/>
    <s v="LIMA"/>
    <s v="Motocicleta"/>
    <x v="665"/>
    <n v="2.2400000000000002"/>
    <n v="3.75"/>
    <n v="4.5"/>
    <n v="0.55000000000000004"/>
    <n v="16.875"/>
    <n v="1.2320000000000002"/>
    <n v="239.44"/>
    <n v="18.106999999999999"/>
  </r>
  <r>
    <s v="15:17:23"/>
    <s v="624)-)/*3481"/>
    <s v="S"/>
    <x v="1"/>
    <s v="COD"/>
    <s v="COMPLETED"/>
    <x v="13"/>
    <s v="17:03:50"/>
    <x v="13"/>
    <s v="SAN ISIDRO"/>
    <s v="SAN ISIDRO"/>
    <s v="Motocicleta"/>
    <x v="1436"/>
    <n v="11.8"/>
    <n v="3.75"/>
    <n v="4.5"/>
    <n v="0.55000000000000004"/>
    <n v="16.875"/>
    <n v="6.4900000000000011"/>
    <n v="160.38999999999999"/>
    <n v="23.365000000000002"/>
  </r>
  <r>
    <s v="15:22:15"/>
    <s v="861+*0+01387"/>
    <s v="S"/>
    <x v="3"/>
    <s v="PAY"/>
    <s v="COMPLETED"/>
    <x v="13"/>
    <s v="15:51:05"/>
    <x v="11"/>
    <s v="LIMA"/>
    <s v="SANTIAGO DE SURCO"/>
    <s v="Motocicleta"/>
    <x v="1812"/>
    <n v="0"/>
    <n v="3"/>
    <n v="3.5"/>
    <n v="0.75"/>
    <n v="8.82"/>
    <n v="0"/>
    <n v="198.27"/>
    <n v="8.82"/>
  </r>
  <r>
    <s v="15:25:05"/>
    <s v="348)1+)-1633"/>
    <s v="S"/>
    <x v="1"/>
    <s v="PAY"/>
    <s v="COMPLETED"/>
    <x v="13"/>
    <s v="16:59:54"/>
    <x v="2"/>
    <s v="LA MOLINA"/>
    <s v="ATE"/>
    <s v="Motocicleta"/>
    <x v="1306"/>
    <n v="9.39"/>
    <n v="3.75"/>
    <n v="4.5"/>
    <n v="0.55000000000000004"/>
    <n v="16.875"/>
    <n v="5.1645000000000003"/>
    <n v="109.64"/>
    <n v="22.0395"/>
  </r>
  <r>
    <s v="15:27:21"/>
    <s v="998.2)/+585"/>
    <s v="S"/>
    <x v="1"/>
    <s v="PAY"/>
    <s v="COMPLETED"/>
    <x v="13"/>
    <s v="16:40:36"/>
    <x v="2"/>
    <s v="LIMA"/>
    <s v="LIMA"/>
    <s v="Motocicleta"/>
    <x v="1466"/>
    <n v="10.88"/>
    <n v="3.75"/>
    <n v="4.5"/>
    <n v="0.55000000000000004"/>
    <n v="16.875"/>
    <n v="5.9840000000000009"/>
    <n v="176.04"/>
    <n v="22.859000000000002"/>
  </r>
  <r>
    <s v="15:28:07"/>
    <s v="10921()-1041"/>
    <m/>
    <x v="1"/>
    <s v="COD"/>
    <s v="COMPLETED"/>
    <x v="13"/>
    <s v="16:09:40"/>
    <x v="2"/>
    <s v="SURQUILLO"/>
    <s v="SAN ISIDRO"/>
    <s v="Motocicleta"/>
    <x v="1676"/>
    <n v="13.5"/>
    <n v="3.75"/>
    <n v="4.5"/>
    <n v="0.55000000000000004"/>
    <n v="16.875"/>
    <n v="7.4250000000000007"/>
    <n v="234.75"/>
    <n v="24.3"/>
  </r>
  <r>
    <s v="15:28:40"/>
    <s v="9811+()+2652"/>
    <s v="S"/>
    <x v="3"/>
    <s v="PAY"/>
    <s v="COMPLETED"/>
    <x v="13"/>
    <s v="16:08:42"/>
    <x v="2"/>
    <s v="LIMA"/>
    <s v="JESUS MARIA"/>
    <s v="Motocicleta"/>
    <x v="1822"/>
    <n v="7.7899999999999991"/>
    <n v="3"/>
    <n v="3.5"/>
    <n v="0.75"/>
    <n v="10.5"/>
    <n v="5.8424999999999994"/>
    <n v="46.89"/>
    <n v="16.342500000000001"/>
  </r>
  <r>
    <s v="15:33:19"/>
    <s v="556)/,1*8162"/>
    <s v="S"/>
    <x v="1"/>
    <s v="PAY"/>
    <s v="COMPLETED"/>
    <x v="13"/>
    <s v="19:29:35"/>
    <x v="0"/>
    <s v="SAN ISIDRO"/>
    <s v="SAN BORJA"/>
    <s v="Motocicleta"/>
    <x v="1636"/>
    <n v="5.1099999999999994"/>
    <n v="3.75"/>
    <n v="4.5"/>
    <n v="0.55000000000000004"/>
    <n v="16.875"/>
    <n v="2.8104999999999998"/>
    <n v="30.08"/>
    <n v="19.685500000000001"/>
  </r>
  <r>
    <s v="15:35:36"/>
    <s v="319,)+*,8509"/>
    <s v="S"/>
    <x v="3"/>
    <s v="PAY"/>
    <s v="COMPLETED"/>
    <x v="13"/>
    <s v="16:03:42"/>
    <x v="2"/>
    <s v="LIMA"/>
    <s v="MIRAFLORES"/>
    <s v="Motocicleta"/>
    <x v="192"/>
    <n v="4.41"/>
    <n v="3"/>
    <n v="3.5"/>
    <n v="0.75"/>
    <n v="10.5"/>
    <n v="3.3075000000000001"/>
    <n v="85.02"/>
    <n v="13.807500000000001"/>
  </r>
  <r>
    <s v="15:47:19"/>
    <s v="760*+2.-3652"/>
    <s v="S"/>
    <x v="1"/>
    <s v="PAY"/>
    <s v="COMPLETED"/>
    <x v="13"/>
    <s v="16:44:44"/>
    <x v="2"/>
    <s v="LIMA"/>
    <s v="JESUS MARIA"/>
    <s v="Motocicleta"/>
    <x v="11"/>
    <n v="4.3100000000000005"/>
    <n v="3.75"/>
    <n v="4.5"/>
    <n v="0.55000000000000004"/>
    <n v="16.875"/>
    <n v="2.3705000000000003"/>
    <n v="120.46"/>
    <n v="19.2455"/>
  </r>
  <r>
    <s v="15:51:14"/>
    <s v="542(..201037"/>
    <m/>
    <x v="1"/>
    <s v="COD"/>
    <s v="COMPLETED"/>
    <x v="13"/>
    <s v="17:19:39"/>
    <x v="13"/>
    <s v="SURQUILLO"/>
    <s v="SAN ISIDRO"/>
    <s v="Motocicleta"/>
    <x v="1025"/>
    <n v="11.31"/>
    <n v="3.75"/>
    <n v="4.5"/>
    <n v="0.55000000000000004"/>
    <n v="16.875"/>
    <n v="6.2205000000000004"/>
    <n v="216"/>
    <n v="23.095500000000001"/>
  </r>
  <r>
    <s v="15:53:14"/>
    <s v="3682)/)03073"/>
    <s v="S"/>
    <x v="1"/>
    <s v="CCD"/>
    <s v="COMPLETED"/>
    <x v="13"/>
    <s v="16:53:57"/>
    <x v="2"/>
    <s v="SURQUILLO"/>
    <s v="MIRAFLORES"/>
    <s v="Motocicleta"/>
    <x v="260"/>
    <n v="3.2199999999999998"/>
    <n v="3.75"/>
    <n v="4.5"/>
    <n v="0.55000000000000004"/>
    <n v="16.875"/>
    <n v="1.7709999999999999"/>
    <n v="177.02"/>
    <n v="18.646000000000001"/>
  </r>
  <r>
    <s v="15:56:22"/>
    <s v="242,,(/*1549"/>
    <s v="S"/>
    <x v="3"/>
    <s v="PAY"/>
    <s v="COMPLETED"/>
    <x v="13"/>
    <s v="16:16:53"/>
    <x v="2"/>
    <s v="LIMA"/>
    <s v="SANTIAGO DE SURCO"/>
    <s v="Motocicleta"/>
    <x v="844"/>
    <n v="9.6300000000000008"/>
    <n v="3"/>
    <n v="3.5"/>
    <n v="0.75"/>
    <n v="10.5"/>
    <n v="7.2225000000000001"/>
    <n v="109.64"/>
    <n v="17.7225"/>
  </r>
  <r>
    <s v="16:02:24"/>
    <s v="553---0)8068"/>
    <s v="S"/>
    <x v="1"/>
    <s v="PAY"/>
    <s v="COMPLETED"/>
    <x v="13"/>
    <s v="17:12:19"/>
    <x v="13"/>
    <s v="SAN JUAN DE MIRAFLORES"/>
    <s v="VILLA MARIA DEL TRIUNFO"/>
    <s v="Motocicleta"/>
    <x v="128"/>
    <n v="15.559999999999999"/>
    <n v="3.75"/>
    <n v="4.5"/>
    <n v="0.55000000000000004"/>
    <n v="16.875"/>
    <n v="8.5579999999999998"/>
    <n v="90.73"/>
    <n v="25.433"/>
  </r>
  <r>
    <s v="16:09:26"/>
    <s v="45400*./9044"/>
    <s v="S"/>
    <x v="1"/>
    <s v="PAY"/>
    <s v="COMPLETED"/>
    <x v="13"/>
    <s v="18:21:05"/>
    <x v="6"/>
    <s v="INDEPENDENCIA"/>
    <s v="COMAS"/>
    <s v="Motocicleta"/>
    <x v="136"/>
    <n v="15.36"/>
    <n v="3.75"/>
    <n v="4.5"/>
    <n v="0.55000000000000004"/>
    <n v="16.875"/>
    <n v="8.4480000000000004"/>
    <n v="232.07"/>
    <n v="25.323"/>
  </r>
  <r>
    <s v="16:10:27"/>
    <s v="226)//1-6167"/>
    <s v="S"/>
    <x v="1"/>
    <s v="COD"/>
    <s v="FAILED"/>
    <x v="13"/>
    <s v="17:06:21"/>
    <x v="13"/>
    <s v="SAN MARTIN DE PORRES"/>
    <s v="SAN MARTIN DE PORRES"/>
    <s v="Motocicleta"/>
    <x v="51"/>
    <n v="13.98"/>
    <n v="3.75"/>
    <n v="4.5"/>
    <n v="0.55000000000000004"/>
    <n v="16.875"/>
    <n v="7.6890000000000009"/>
    <n v="230.53"/>
    <n v="24.564"/>
  </r>
  <r>
    <s v="16:13:11"/>
    <s v="4910+-*/849"/>
    <s v="S"/>
    <x v="1"/>
    <s v="PAY"/>
    <s v="COMPLETED"/>
    <x v="13"/>
    <s v="18:07:46"/>
    <x v="6"/>
    <s v="VILLA EL SALVADOR"/>
    <s v="VILLA EL SALVADOR"/>
    <s v="Motocicleta"/>
    <x v="1777"/>
    <n v="5.9499999999999993"/>
    <n v="3.75"/>
    <n v="4.5"/>
    <n v="0.55000000000000004"/>
    <n v="16.875"/>
    <n v="3.2725"/>
    <n v="247.34"/>
    <n v="20.147500000000001"/>
  </r>
  <r>
    <s v="16:13:39"/>
    <s v="744.)*.-2127"/>
    <s v="S"/>
    <x v="1"/>
    <s v="COD"/>
    <s v="WAITING"/>
    <x v="13"/>
    <s v="19:57:50"/>
    <x v="0"/>
    <s v="LIMA"/>
    <s v="LIMA"/>
    <s v="Motocicleta"/>
    <x v="106"/>
    <n v="0"/>
    <n v="3.75"/>
    <n v="4.5"/>
    <n v="0.55000000000000004"/>
    <n v="9.6300000000000008"/>
    <n v="0"/>
    <n v="232.94"/>
    <n v="9.6300000000000008"/>
  </r>
  <r>
    <s v="16:17:48"/>
    <s v="5242)1/28926"/>
    <s v="S"/>
    <x v="1"/>
    <s v="PAY"/>
    <s v="COMPLETED"/>
    <x v="13"/>
    <s v="18:58:36"/>
    <x v="6"/>
    <s v="SAN ISIDRO"/>
    <s v="BELLAVISTA"/>
    <s v="Motocicleta"/>
    <x v="1886"/>
    <n v="16.54"/>
    <n v="3.75"/>
    <n v="4.5"/>
    <n v="0.55000000000000004"/>
    <n v="16.875"/>
    <n v="9.0969999999999995"/>
    <n v="249.88"/>
    <n v="25.972000000000001"/>
  </r>
  <r>
    <s v="16:17:48"/>
    <s v="89-).(12015"/>
    <s v="S"/>
    <x v="1"/>
    <s v="PAY"/>
    <s v="COMPLETED"/>
    <x v="13"/>
    <s v="18:39:29"/>
    <x v="6"/>
    <s v="SAN ISIDRO"/>
    <s v="BRENA"/>
    <s v="Motocicleta"/>
    <x v="1010"/>
    <n v="11.98"/>
    <n v="3.75"/>
    <n v="4.5"/>
    <n v="0.55000000000000004"/>
    <n v="16.875"/>
    <n v="6.5890000000000004"/>
    <n v="6.55"/>
    <n v="23.463999999999999"/>
  </r>
  <r>
    <s v="16:17:48"/>
    <s v="6701,+)05650"/>
    <s v="M"/>
    <x v="1"/>
    <s v="PAY"/>
    <s v="COMPLETED"/>
    <x v="13"/>
    <s v="17:36:28"/>
    <x v="13"/>
    <s v="SAN ISIDRO"/>
    <s v="SANTIAGO DE SURCO"/>
    <s v="Motocicleta"/>
    <x v="1273"/>
    <n v="0.46999999999999975"/>
    <n v="3.75"/>
    <n v="4.5"/>
    <n v="0.55000000000000004"/>
    <n v="16.875"/>
    <n v="0.2584999999999999"/>
    <n v="164.73"/>
    <n v="17.133500000000002"/>
  </r>
  <r>
    <s v="16:17:48"/>
    <s v="820.**).9015"/>
    <s v="M"/>
    <x v="1"/>
    <s v="PAY"/>
    <s v="COMPLETED"/>
    <x v="13"/>
    <s v="17:44:35"/>
    <x v="13"/>
    <s v="SAN ISIDRO"/>
    <s v="SAN BORJA"/>
    <s v="Motocicleta"/>
    <x v="1883"/>
    <n v="15.510000000000002"/>
    <n v="3.75"/>
    <n v="4.5"/>
    <n v="0.55000000000000004"/>
    <n v="16.875"/>
    <n v="8.5305000000000017"/>
    <n v="249.91"/>
    <n v="25.405500000000004"/>
  </r>
  <r>
    <s v="16:17:48"/>
    <s v="323.,/0/5332"/>
    <s v="S"/>
    <x v="1"/>
    <s v="PAY"/>
    <s v="COMPLETED"/>
    <x v="13"/>
    <s v="17:37:15"/>
    <x v="13"/>
    <s v="SAN ISIDRO"/>
    <s v="SAN BORJA"/>
    <s v="Motocicleta"/>
    <x v="135"/>
    <n v="14.59"/>
    <n v="3.75"/>
    <n v="4.5"/>
    <n v="0.55000000000000004"/>
    <n v="16.875"/>
    <n v="8.0244999999999997"/>
    <n v="1.48"/>
    <n v="24.8995"/>
  </r>
  <r>
    <s v="16:17:48"/>
    <s v="419))-0(4846"/>
    <s v="M"/>
    <x v="1"/>
    <s v="PAY"/>
    <s v="COMPLETED"/>
    <x v="13"/>
    <s v="17:48:23"/>
    <x v="13"/>
    <s v="SAN ISIDRO"/>
    <s v="SAN BORJA"/>
    <s v="Motocicleta"/>
    <x v="1680"/>
    <n v="10.49"/>
    <n v="3.75"/>
    <n v="4.5"/>
    <n v="0.55000000000000004"/>
    <n v="16.875"/>
    <n v="5.7695000000000007"/>
    <n v="167.39"/>
    <n v="22.644500000000001"/>
  </r>
  <r>
    <s v="16:17:48"/>
    <s v="618(,(-*8985"/>
    <s v="S"/>
    <x v="1"/>
    <s v="PAY"/>
    <s v="COMPLETED"/>
    <x v="13"/>
    <s v="18:23:31"/>
    <x v="6"/>
    <s v="SAN ISIDRO"/>
    <s v="SAN JUAN DE MIRAFLORES"/>
    <s v="Motocicleta"/>
    <x v="316"/>
    <n v="2.2000000000000002"/>
    <n v="3.75"/>
    <n v="4.5"/>
    <n v="0.55000000000000004"/>
    <n v="16.875"/>
    <n v="1.2100000000000002"/>
    <n v="180.58"/>
    <n v="18.085000000000001"/>
  </r>
  <r>
    <s v="16:17:48"/>
    <s v="337+/2027918"/>
    <s v="S"/>
    <x v="1"/>
    <s v="PAY"/>
    <s v="COMPLETED"/>
    <x v="13"/>
    <s v="17:11:01"/>
    <x v="13"/>
    <s v="SAN ISIDRO"/>
    <s v="SANTA ANITA"/>
    <s v="Motocicleta"/>
    <x v="1240"/>
    <n v="16.72"/>
    <n v="3.75"/>
    <n v="4.5"/>
    <n v="0.55000000000000004"/>
    <n v="16.875"/>
    <n v="9.1959999999999997"/>
    <n v="113.88"/>
    <n v="26.070999999999998"/>
  </r>
  <r>
    <s v="16:17:48"/>
    <s v="8761,)2+7479"/>
    <s v="S"/>
    <x v="1"/>
    <s v="PAY"/>
    <s v="COMPLETED"/>
    <x v="13"/>
    <s v="19:24:33"/>
    <x v="0"/>
    <s v="SAN ISIDRO"/>
    <s v="LOS OLIVOS"/>
    <s v="Motocicleta"/>
    <x v="80"/>
    <n v="0.37000000000000011"/>
    <n v="3.75"/>
    <n v="4.5"/>
    <n v="0.55000000000000004"/>
    <n v="16.875"/>
    <n v="0.20350000000000007"/>
    <n v="28.68"/>
    <n v="17.078500000000002"/>
  </r>
  <r>
    <s v="16:17:48"/>
    <s v="841-(+*23901"/>
    <s v="S"/>
    <x v="1"/>
    <s v="PAY"/>
    <s v="COMPLETED"/>
    <x v="13"/>
    <s v="19:31:46"/>
    <x v="0"/>
    <s v="SAN ISIDRO"/>
    <s v="INDEPENDENCIA"/>
    <s v="Motocicleta"/>
    <x v="116"/>
    <n v="14.129999999999999"/>
    <n v="3.75"/>
    <n v="4.5"/>
    <n v="0.55000000000000004"/>
    <n v="16.875"/>
    <n v="7.7715000000000005"/>
    <n v="226.14"/>
    <n v="24.6465"/>
  </r>
  <r>
    <s v="16:17:48"/>
    <s v="854.(+(*7216"/>
    <s v="S"/>
    <x v="1"/>
    <s v="PAY"/>
    <s v="COMPLETED"/>
    <x v="13"/>
    <s v="18:21:04"/>
    <x v="6"/>
    <s v="SAN ISIDRO"/>
    <s v="SAN MIGUEL"/>
    <s v="Motocicleta"/>
    <x v="246"/>
    <n v="0"/>
    <n v="3.75"/>
    <n v="4.5"/>
    <n v="0.55000000000000004"/>
    <n v="8.73"/>
    <n v="0"/>
    <n v="29.36"/>
    <n v="8.73"/>
  </r>
  <r>
    <s v="16:17:48"/>
    <s v="26*1*+,7344"/>
    <s v="S"/>
    <x v="1"/>
    <s v="PAY"/>
    <s v="COMPLETED"/>
    <x v="13"/>
    <s v="17:11:38"/>
    <x v="13"/>
    <s v="SAN ISIDRO"/>
    <s v="SAN BORJA"/>
    <s v="Motocicleta"/>
    <x v="1887"/>
    <n v="2.6399999999999997"/>
    <n v="3.75"/>
    <n v="4.5"/>
    <n v="0.55000000000000004"/>
    <n v="16.875"/>
    <n v="1.452"/>
    <n v="109.28"/>
    <n v="18.326999999999998"/>
  </r>
  <r>
    <s v="16:20:20"/>
    <s v="140+.0114522"/>
    <s v="S"/>
    <x v="1"/>
    <s v="PAY"/>
    <s v="FAILED"/>
    <x v="13"/>
    <s v="17:51:42"/>
    <x v="13"/>
    <s v="SAN MARTIN DE PORRES"/>
    <s v="SAN MARTIN DE PORRES"/>
    <s v="Motocicleta"/>
    <x v="612"/>
    <n v="1.1200000000000001"/>
    <n v="3.75"/>
    <n v="4.5"/>
    <n v="0.55000000000000004"/>
    <n v="16.875"/>
    <n v="0.6160000000000001"/>
    <n v="160.82"/>
    <n v="17.491"/>
  </r>
  <r>
    <s v="16:20:42"/>
    <s v="784+(+,+7606"/>
    <s v="S"/>
    <x v="1"/>
    <s v="PAY"/>
    <s v="COMPLETED"/>
    <x v="13"/>
    <s v="16:52:20"/>
    <x v="2"/>
    <s v="SANTIAGO DE SURCO"/>
    <s v="SAN BORJA"/>
    <s v="Motocicleta"/>
    <x v="1057"/>
    <n v="5.9"/>
    <n v="3.75"/>
    <n v="4.5"/>
    <n v="0.55000000000000004"/>
    <n v="16.875"/>
    <n v="3.2450000000000006"/>
    <n v="49.92"/>
    <n v="20.12"/>
  </r>
  <r>
    <s v="16:21:25"/>
    <s v="564-,(,)9674"/>
    <s v="S"/>
    <x v="1"/>
    <s v="PAY"/>
    <s v="COMPLETED"/>
    <x v="13"/>
    <s v="18:24:34"/>
    <x v="6"/>
    <s v="SURQUILLO"/>
    <s v="LIMA"/>
    <s v="Motocicleta"/>
    <x v="741"/>
    <n v="6.43"/>
    <n v="3.75"/>
    <n v="4.5"/>
    <n v="0.55000000000000004"/>
    <n v="16.875"/>
    <n v="3.5365000000000002"/>
    <n v="146.05000000000001"/>
    <n v="20.4115"/>
  </r>
  <r>
    <s v="16:22:29"/>
    <s v="835+*(*08865"/>
    <s v="S"/>
    <x v="1"/>
    <s v="PAY"/>
    <s v="COMPLETED"/>
    <x v="13"/>
    <s v="18:26:57"/>
    <x v="6"/>
    <s v="SANTA ANITA"/>
    <s v="EL AGUSTINO"/>
    <s v="Motocicleta"/>
    <x v="166"/>
    <n v="4.41"/>
    <n v="3.75"/>
    <n v="4.5"/>
    <n v="0.55000000000000004"/>
    <n v="16.875"/>
    <n v="2.4255000000000004"/>
    <n v="62.39"/>
    <n v="19.3005"/>
  </r>
  <r>
    <s v="16:24:22"/>
    <s v="300.21*03722"/>
    <s v="S"/>
    <x v="1"/>
    <s v="PAY"/>
    <s v="IN_PROGRESS"/>
    <x v="13"/>
    <s v="16:48:24"/>
    <x v="2"/>
    <s v="SURQUILLO"/>
    <s v="LOS OLIVOS"/>
    <s v="Motocicleta"/>
    <x v="1461"/>
    <n v="7.1099999999999994"/>
    <n v="3.75"/>
    <n v="4.5"/>
    <n v="0.55000000000000004"/>
    <n v="16.875"/>
    <n v="3.9104999999999999"/>
    <n v="147.38999999999999"/>
    <n v="20.785499999999999"/>
  </r>
  <r>
    <s v="16:24:43"/>
    <s v="978.).128093"/>
    <s v="S"/>
    <x v="1"/>
    <s v="PAY"/>
    <s v="COMPLETED"/>
    <x v="13"/>
    <s v="18:11:46"/>
    <x v="6"/>
    <s v="SAN MIGUEL"/>
    <s v="LIMA"/>
    <s v="Motocicleta"/>
    <x v="1408"/>
    <n v="0"/>
    <n v="3.75"/>
    <n v="4.5"/>
    <n v="0.55000000000000004"/>
    <n v="5.625"/>
    <n v="0"/>
    <n v="67.040000000000006"/>
    <n v="5.625"/>
  </r>
  <r>
    <s v="16:25:23"/>
    <s v="206*.(/11434"/>
    <s v="S"/>
    <x v="1"/>
    <s v="PAY"/>
    <s v="WAITING"/>
    <x v="13"/>
    <s v="18:23:46"/>
    <x v="6"/>
    <s v="LA MOLINA"/>
    <s v="LA MOLINA"/>
    <s v="Motocicleta"/>
    <x v="947"/>
    <n v="13.75"/>
    <n v="3.75"/>
    <n v="4.5"/>
    <n v="0.55000000000000004"/>
    <n v="16.875"/>
    <n v="7.5625000000000009"/>
    <n v="63.02"/>
    <n v="24.4375"/>
  </r>
  <r>
    <s v="16:26:17"/>
    <s v="347+-.(-4890"/>
    <s v="S"/>
    <x v="1"/>
    <s v="PAY"/>
    <s v="COMPLETED"/>
    <x v="13"/>
    <s v="19:07:01"/>
    <x v="0"/>
    <s v="SAN JUAN DE LURIGANCHO"/>
    <s v="SAN JUAN DE LURIGANCHO"/>
    <s v="Motocicleta"/>
    <x v="1"/>
    <n v="0"/>
    <n v="3.75"/>
    <n v="4.5"/>
    <n v="0.55000000000000004"/>
    <n v="10.260000000000002"/>
    <n v="0"/>
    <n v="58.06"/>
    <n v="10.260000000000002"/>
  </r>
  <r>
    <s v="16:26:33"/>
    <s v="642*)+/+8420"/>
    <s v="S"/>
    <x v="1"/>
    <s v="CCD"/>
    <s v="WAITING"/>
    <x v="13"/>
    <s v="18:23:46"/>
    <x v="6"/>
    <s v="LA MOLINA"/>
    <s v="SAN BORJA"/>
    <s v="Motocicleta"/>
    <x v="322"/>
    <n v="10.62"/>
    <n v="3.75"/>
    <n v="4.5"/>
    <n v="0.55000000000000004"/>
    <n v="16.875"/>
    <n v="5.8410000000000002"/>
    <n v="52.9"/>
    <n v="22.716000000000001"/>
  </r>
  <r>
    <s v="16:29:19"/>
    <s v="8852212/3726"/>
    <s v="S"/>
    <x v="1"/>
    <s v="PAY"/>
    <s v="COMPLETED"/>
    <x v="13"/>
    <s v="17:54:27"/>
    <x v="13"/>
    <s v="ATE"/>
    <s v="ATE"/>
    <s v="Motocicleta"/>
    <x v="669"/>
    <n v="4.59"/>
    <n v="3.75"/>
    <n v="4.5"/>
    <n v="0.55000000000000004"/>
    <n v="16.875"/>
    <n v="2.5245000000000002"/>
    <n v="143.25"/>
    <n v="19.3995"/>
  </r>
  <r>
    <s v="16:34:19"/>
    <s v="337).,2,2749"/>
    <s v="S"/>
    <x v="1"/>
    <s v="PAY"/>
    <s v="FAILED"/>
    <x v="13"/>
    <s v="18:03:38"/>
    <x v="6"/>
    <s v="SANTA ANITA"/>
    <s v="ATE"/>
    <s v="Motocicleta"/>
    <x v="1207"/>
    <n v="14.309999999999999"/>
    <n v="3.75"/>
    <n v="4.5"/>
    <n v="0.55000000000000004"/>
    <n v="16.875"/>
    <n v="7.8704999999999998"/>
    <n v="118.33"/>
    <n v="24.7455"/>
  </r>
  <r>
    <s v="16:34:38"/>
    <s v="306,21.+6326"/>
    <s v="S"/>
    <x v="1"/>
    <s v="COD"/>
    <s v="WAITING"/>
    <x v="13"/>
    <s v="19:57:50"/>
    <x v="0"/>
    <s v="MIRAFLORES"/>
    <s v="MIRAFLORES"/>
    <s v="Motocicleta"/>
    <x v="1731"/>
    <n v="0"/>
    <n v="3.75"/>
    <n v="4.5"/>
    <n v="0.55000000000000004"/>
    <n v="15.48"/>
    <n v="0"/>
    <n v="219.99"/>
    <n v="15.48"/>
  </r>
  <r>
    <s v="16:35:03"/>
    <s v="6732-+,22409"/>
    <s v="S"/>
    <x v="3"/>
    <s v="PAY"/>
    <s v="COMPLETED"/>
    <x v="13"/>
    <s v="17:39:09"/>
    <x v="13"/>
    <s v="LIMA"/>
    <s v="LA MOLINA"/>
    <s v="Motocicleta"/>
    <x v="401"/>
    <n v="8.67"/>
    <n v="3"/>
    <n v="3.5"/>
    <n v="0.75"/>
    <n v="10.5"/>
    <n v="6.5024999999999995"/>
    <n v="123.14"/>
    <n v="17.002499999999998"/>
  </r>
  <r>
    <s v="16:36:00"/>
    <s v="965+1,+26295"/>
    <s v="S"/>
    <x v="1"/>
    <s v="PAY"/>
    <s v="COMPLETED"/>
    <x v="13"/>
    <s v="18:08:38"/>
    <x v="6"/>
    <s v="SANTIAGO DE SURCO"/>
    <s v="SAN MIGUEL"/>
    <s v="Motocicleta"/>
    <x v="1722"/>
    <n v="1.3899999999999997"/>
    <n v="3.75"/>
    <n v="4.5"/>
    <n v="0.55000000000000004"/>
    <n v="16.875"/>
    <n v="0.76449999999999985"/>
    <n v="64.52"/>
    <n v="17.639499999999998"/>
  </r>
  <r>
    <s v="16:36:00"/>
    <s v="863200+/5330"/>
    <s v="M"/>
    <x v="1"/>
    <s v="PAY"/>
    <s v="FAILED"/>
    <x v="13"/>
    <s v="18:21:08"/>
    <x v="6"/>
    <s v="SURQUILLO"/>
    <s v="BRENA"/>
    <s v="Motocicleta"/>
    <x v="394"/>
    <n v="14.629999999999999"/>
    <n v="3.75"/>
    <n v="4.5"/>
    <n v="0.55000000000000004"/>
    <n v="16.875"/>
    <n v="8.0465"/>
    <n v="164.78"/>
    <n v="24.921500000000002"/>
  </r>
  <r>
    <s v="16:44:36"/>
    <s v="3052.)221119"/>
    <s v="S"/>
    <x v="3"/>
    <s v="PAY"/>
    <s v="COMPLETED"/>
    <x v="13"/>
    <s v="17:41:23"/>
    <x v="13"/>
    <s v="LIMA"/>
    <s v="SANTIAGO DE SURCO"/>
    <s v="Motocicleta"/>
    <x v="787"/>
    <n v="8.85"/>
    <n v="3"/>
    <n v="3.5"/>
    <n v="0.75"/>
    <n v="10.5"/>
    <n v="6.6374999999999993"/>
    <n v="115.56"/>
    <n v="17.137499999999999"/>
  </r>
  <r>
    <s v="16:45:29"/>
    <s v="358,,2+06221"/>
    <s v="S"/>
    <x v="1"/>
    <s v="PAY"/>
    <s v="WAITING"/>
    <x v="13"/>
    <s v="19:57:50"/>
    <x v="0"/>
    <s v="LIMA"/>
    <s v="INDEPENDENCIA"/>
    <s v="Motocicleta"/>
    <x v="1442"/>
    <n v="5.42"/>
    <n v="3.75"/>
    <n v="4.5"/>
    <n v="0.55000000000000004"/>
    <n v="16.875"/>
    <n v="2.9810000000000003"/>
    <n v="245.56"/>
    <n v="19.856000000000002"/>
  </r>
  <r>
    <s v="16:53:11"/>
    <s v="818/)2002777"/>
    <m/>
    <x v="1"/>
    <s v="COD"/>
    <s v="COMPLETED"/>
    <x v="13"/>
    <s v="17:20:56"/>
    <x v="13"/>
    <s v="SURQUILLO"/>
    <s v="SAN BORJA"/>
    <s v="Motocicleta"/>
    <x v="72"/>
    <n v="7.76"/>
    <n v="3.75"/>
    <n v="4.5"/>
    <n v="0.55000000000000004"/>
    <n v="16.875"/>
    <n v="4.2679999999999998"/>
    <n v="145.44999999999999"/>
    <n v="21.143000000000001"/>
  </r>
  <r>
    <s v="16:55:09"/>
    <s v="564*-20*1994"/>
    <s v="S"/>
    <x v="1"/>
    <s v="PAY"/>
    <s v="COMPLETED"/>
    <x v="13"/>
    <s v="20:49:47"/>
    <x v="12"/>
    <s v="LA MOLINA"/>
    <s v="LA VICTORIA"/>
    <s v="Motocicleta"/>
    <x v="1311"/>
    <n v="14.14"/>
    <n v="3.75"/>
    <n v="4.5"/>
    <n v="0.55000000000000004"/>
    <n v="16.875"/>
    <n v="7.777000000000001"/>
    <n v="216.06"/>
    <n v="24.652000000000001"/>
  </r>
  <r>
    <s v="16:56:13"/>
    <s v="334(*(*/5817"/>
    <s v="S"/>
    <x v="1"/>
    <s v="PAY"/>
    <s v="COMPLETED"/>
    <x v="13"/>
    <s v="18:21:22"/>
    <x v="6"/>
    <s v="LA MOLINA"/>
    <s v="LA VICTORIA"/>
    <s v="Motocicleta"/>
    <x v="1888"/>
    <n v="7.68"/>
    <n v="3.75"/>
    <n v="4.5"/>
    <n v="0.55000000000000004"/>
    <n v="16.875"/>
    <n v="4.2240000000000002"/>
    <n v="9.84"/>
    <n v="21.099"/>
  </r>
  <r>
    <s v="16:57:24"/>
    <s v="33921,0*9493"/>
    <m/>
    <x v="1"/>
    <s v="COD"/>
    <s v="COMPLETED"/>
    <x v="13"/>
    <s v="17:24:54"/>
    <x v="13"/>
    <s v="SURQUILLO"/>
    <s v="SAN ISIDRO"/>
    <s v="Motocicleta"/>
    <x v="682"/>
    <n v="16.399999999999999"/>
    <n v="3.75"/>
    <n v="4.5"/>
    <n v="0.55000000000000004"/>
    <n v="16.875"/>
    <n v="9.02"/>
    <n v="132.05000000000001"/>
    <n v="25.895"/>
  </r>
  <r>
    <s v="16:58:52"/>
    <s v="5510(.(/9668"/>
    <m/>
    <x v="1"/>
    <s v="COD"/>
    <s v="COMPLETED"/>
    <x v="13"/>
    <s v="17:29:54"/>
    <x v="13"/>
    <s v="SURQUILLO"/>
    <s v="SAN ISIDRO"/>
    <s v="Motocicleta"/>
    <x v="1889"/>
    <n v="8.2799999999999994"/>
    <n v="3.75"/>
    <n v="4.5"/>
    <n v="0.55000000000000004"/>
    <n v="16.875"/>
    <n v="4.5540000000000003"/>
    <n v="52.13"/>
    <n v="21.429000000000002"/>
  </r>
  <r>
    <s v="16:59:44"/>
    <s v="590-../01828"/>
    <m/>
    <x v="1"/>
    <s v="COD"/>
    <s v="COMPLETED"/>
    <x v="13"/>
    <s v="17:33:07"/>
    <x v="13"/>
    <s v="SURQUILLO"/>
    <s v="MIRAFLORES"/>
    <s v="Motocicleta"/>
    <x v="16"/>
    <n v="15.190000000000001"/>
    <n v="3.75"/>
    <n v="4.5"/>
    <n v="0.55000000000000004"/>
    <n v="16.875"/>
    <n v="8.3545000000000016"/>
    <n v="2.84"/>
    <n v="25.229500000000002"/>
  </r>
  <r>
    <s v="17:08:17"/>
    <s v="401+0.).7625"/>
    <s v="S"/>
    <x v="3"/>
    <s v="PAY"/>
    <s v="COMPLETED"/>
    <x v="13"/>
    <s v="17:24:21"/>
    <x v="13"/>
    <s v="LIMA"/>
    <s v="SURQUILLO"/>
    <s v="Motocicleta"/>
    <x v="273"/>
    <n v="3.9000000000000004"/>
    <n v="3"/>
    <n v="3.5"/>
    <n v="0.75"/>
    <n v="10.5"/>
    <n v="2.9250000000000003"/>
    <n v="40.28"/>
    <n v="13.425000000000001"/>
  </r>
  <r>
    <s v="17:13:35"/>
    <s v="253.1+-(3958"/>
    <m/>
    <x v="1"/>
    <s v="COD"/>
    <s v="COMPLETED"/>
    <x v="13"/>
    <s v="18:01:56"/>
    <x v="6"/>
    <s v="SURQUILLO"/>
    <s v="SAN BORJA"/>
    <s v="Motocicleta"/>
    <x v="1186"/>
    <n v="12.54"/>
    <n v="3.75"/>
    <n v="4.5"/>
    <n v="0.55000000000000004"/>
    <n v="16.875"/>
    <n v="6.8970000000000002"/>
    <n v="95.47"/>
    <n v="23.771999999999998"/>
  </r>
  <r>
    <s v="17:21:31"/>
    <s v="989,1,).1335"/>
    <s v="S"/>
    <x v="3"/>
    <s v="PAY"/>
    <s v="COMPLETED"/>
    <x v="13"/>
    <s v="19:00:48"/>
    <x v="0"/>
    <s v="LIMA"/>
    <s v="SANTIAGO DE SURCO"/>
    <s v="Motocicleta"/>
    <x v="1158"/>
    <n v="17.84"/>
    <n v="3"/>
    <n v="3.5"/>
    <n v="0.75"/>
    <n v="10.5"/>
    <n v="13.379999999999999"/>
    <n v="17.93"/>
    <n v="23.88"/>
  </r>
  <r>
    <s v="17:22:10"/>
    <s v="116.1)()3240"/>
    <s v="S"/>
    <x v="1"/>
    <s v="PAY"/>
    <s v="COMPLETED"/>
    <x v="13"/>
    <s v="18:18:55"/>
    <x v="6"/>
    <s v="JESUS MARIA"/>
    <s v="SAN ISIDRO"/>
    <s v="Motocicleta"/>
    <x v="356"/>
    <n v="2.0499999999999998"/>
    <n v="3.75"/>
    <n v="4.5"/>
    <n v="0.55000000000000004"/>
    <n v="16.875"/>
    <n v="1.1274999999999999"/>
    <n v="176.9"/>
    <n v="18.002500000000001"/>
  </r>
  <r>
    <s v="17:22:19"/>
    <s v="962++0*01573"/>
    <s v="S"/>
    <x v="3"/>
    <s v="PAY"/>
    <s v="COMPLETED"/>
    <x v="13"/>
    <s v="18:13:08"/>
    <x v="6"/>
    <s v="LIMA"/>
    <s v="SANTIAGO DE SURCO"/>
    <s v="Motocicleta"/>
    <x v="622"/>
    <n v="0.75"/>
    <n v="3"/>
    <n v="3.5"/>
    <n v="0.75"/>
    <n v="10.5"/>
    <n v="0.5625"/>
    <n v="198.7"/>
    <n v="11.0625"/>
  </r>
  <r>
    <s v="17:23:15"/>
    <s v="329*.2,18392"/>
    <s v="S"/>
    <x v="1"/>
    <s v="PAY"/>
    <s v="WAITING"/>
    <x v="13"/>
    <s v="19:57:50"/>
    <x v="0"/>
    <s v="LIMA"/>
    <s v="LIMA"/>
    <s v="Motocicleta"/>
    <x v="1728"/>
    <n v="0.12000000000000011"/>
    <n v="3.75"/>
    <n v="4.5"/>
    <n v="0.55000000000000004"/>
    <n v="16.875"/>
    <n v="6.6000000000000059E-2"/>
    <n v="144.16999999999999"/>
    <n v="16.940999999999999"/>
  </r>
  <r>
    <s v="17:24:37"/>
    <s v="539,2)*+12"/>
    <s v="S"/>
    <x v="3"/>
    <s v="PAY"/>
    <s v="COMPLETED"/>
    <x v="13"/>
    <s v="18:25:13"/>
    <x v="6"/>
    <s v="LIMA"/>
    <s v="SURQUILLO"/>
    <s v="Motocicleta"/>
    <x v="73"/>
    <n v="16.809999999999999"/>
    <n v="3"/>
    <n v="3.5"/>
    <n v="0.75"/>
    <n v="10.5"/>
    <n v="12.607499999999998"/>
    <n v="88.51"/>
    <n v="23.107499999999998"/>
  </r>
  <r>
    <s v="17:26:02"/>
    <s v="702,0*,07717"/>
    <s v="S"/>
    <x v="3"/>
    <s v="PAY"/>
    <s v="COMPLETED"/>
    <x v="13"/>
    <s v="18:25:07"/>
    <x v="6"/>
    <s v="LIMA"/>
    <s v="SURQUILLO"/>
    <s v="Motocicleta"/>
    <x v="1128"/>
    <n v="0"/>
    <n v="3"/>
    <n v="3.5"/>
    <n v="0.75"/>
    <n v="7.07"/>
    <n v="0"/>
    <n v="241.7"/>
    <n v="7.07"/>
  </r>
  <r>
    <s v="17:31:08"/>
    <s v="5612(1)-1184"/>
    <s v="S"/>
    <x v="1"/>
    <s v="PAY"/>
    <s v="COMPLETED"/>
    <x v="13"/>
    <s v="19:59:20"/>
    <x v="0"/>
    <s v="LIMA"/>
    <s v="MIRAFLORES"/>
    <s v="Motocicleta"/>
    <x v="1851"/>
    <n v="2.9000000000000004"/>
    <n v="3.75"/>
    <n v="4.5"/>
    <n v="0.55000000000000004"/>
    <n v="16.875"/>
    <n v="1.5950000000000004"/>
    <n v="133.86000000000001"/>
    <n v="18.47"/>
  </r>
  <r>
    <s v="17:32:48"/>
    <s v="944/.1,/251"/>
    <m/>
    <x v="1"/>
    <s v="COD"/>
    <s v="COMPLETED"/>
    <x v="13"/>
    <s v="18:14:58"/>
    <x v="6"/>
    <s v="SURQUILLO"/>
    <s v="BARRANCO"/>
    <s v="Motocicleta"/>
    <x v="1"/>
    <n v="0"/>
    <n v="3.75"/>
    <n v="4.5"/>
    <n v="0.55000000000000004"/>
    <n v="10.260000000000002"/>
    <n v="0"/>
    <n v="171.82"/>
    <n v="10.260000000000002"/>
  </r>
  <r>
    <s v="17:33:12"/>
    <s v="783(/+,(5932"/>
    <s v="S"/>
    <x v="3"/>
    <s v="PAY"/>
    <s v="COMPLETED"/>
    <x v="13"/>
    <s v="22:06:26"/>
    <x v="15"/>
    <s v="LIMA"/>
    <s v="SURQUILLO"/>
    <s v="Motocicleta"/>
    <x v="830"/>
    <n v="17.52"/>
    <n v="3"/>
    <n v="3.5"/>
    <n v="0.75"/>
    <n v="10.5"/>
    <n v="13.14"/>
    <n v="104.74"/>
    <n v="23.64"/>
  </r>
  <r>
    <s v="17:37:26"/>
    <s v="291++,).3815"/>
    <s v="S"/>
    <x v="1"/>
    <s v="PAY"/>
    <s v="WAITING"/>
    <x v="13"/>
    <s v="19:57:50"/>
    <x v="0"/>
    <s v="SANTIAGO DE SURCO"/>
    <s v="EL AGUSTINO"/>
    <s v="Motocicleta"/>
    <x v="1890"/>
    <n v="4.01"/>
    <n v="3.75"/>
    <n v="4.5"/>
    <n v="0.55000000000000004"/>
    <n v="16.875"/>
    <n v="2.2055000000000002"/>
    <n v="78.92"/>
    <n v="19.080500000000001"/>
  </r>
  <r>
    <s v="17:39:13"/>
    <s v="9101122)292"/>
    <s v="S"/>
    <x v="1"/>
    <s v="PAY"/>
    <s v="WAITING"/>
    <x v="13"/>
    <s v="19:57:50"/>
    <x v="0"/>
    <s v="JESUS MARIA"/>
    <s v="CALLAO"/>
    <s v="Motocicleta"/>
    <x v="1245"/>
    <n v="13.469999999999999"/>
    <n v="3.75"/>
    <n v="4.5"/>
    <n v="0.55000000000000004"/>
    <n v="16.875"/>
    <n v="7.4085000000000001"/>
    <n v="208.79"/>
    <n v="24.2835"/>
  </r>
  <r>
    <s v="17:39:39"/>
    <s v="346,2-),9192"/>
    <s v="S"/>
    <x v="1"/>
    <s v="PAY"/>
    <s v="WAITING"/>
    <x v="13"/>
    <s v="19:57:50"/>
    <x v="0"/>
    <s v="LIMA"/>
    <s v="RIMAC"/>
    <s v="Motocicleta"/>
    <x v="1084"/>
    <n v="4.26"/>
    <n v="3.75"/>
    <n v="4.5"/>
    <n v="0.55000000000000004"/>
    <n v="16.875"/>
    <n v="2.343"/>
    <n v="83.93"/>
    <n v="19.218"/>
  </r>
  <r>
    <s v="17:39:42"/>
    <s v="41922.+12254"/>
    <s v="S"/>
    <x v="3"/>
    <s v="PAY"/>
    <s v="COMPLETED"/>
    <x v="13"/>
    <s v="18:14:10"/>
    <x v="6"/>
    <s v="LIMA"/>
    <s v="SAN MIGUEL"/>
    <s v="Motocicleta"/>
    <x v="86"/>
    <n v="0"/>
    <n v="3"/>
    <n v="3.5"/>
    <n v="0.75"/>
    <n v="4.6900000000000004"/>
    <n v="0"/>
    <n v="146.02000000000001"/>
    <n v="4.6900000000000004"/>
  </r>
  <r>
    <s v="17:44:37"/>
    <s v="13),*-)1596"/>
    <s v="S"/>
    <x v="3"/>
    <s v="PAY"/>
    <s v="FAILED"/>
    <x v="13"/>
    <s v="18:15:46"/>
    <x v="6"/>
    <s v="LIMA"/>
    <s v="JESUS MARIA"/>
    <s v="Motocicleta"/>
    <x v="610"/>
    <n v="0"/>
    <n v="3"/>
    <n v="3.5"/>
    <n v="0.75"/>
    <n v="9.6950000000000003"/>
    <n v="0"/>
    <n v="149.99"/>
    <n v="9.6950000000000003"/>
  </r>
  <r>
    <s v="17:46:33"/>
    <s v="128-/+)*6179"/>
    <s v="S"/>
    <x v="3"/>
    <s v="PAY"/>
    <s v="COMPLETED"/>
    <x v="13"/>
    <s v="19:15:43"/>
    <x v="0"/>
    <s v="LIMA"/>
    <s v="JESUS MARIA"/>
    <s v="Motocicleta"/>
    <x v="1262"/>
    <n v="16.34"/>
    <n v="3"/>
    <n v="3.5"/>
    <n v="0.75"/>
    <n v="10.5"/>
    <n v="12.254999999999999"/>
    <n v="156.69"/>
    <n v="22.754999999999999"/>
  </r>
  <r>
    <s v="17:49:00"/>
    <s v="3061)0(02251"/>
    <s v="S"/>
    <x v="3"/>
    <s v="CCD"/>
    <s v="COMPLETED"/>
    <x v="13"/>
    <s v="19:26:14"/>
    <x v="0"/>
    <s v="SURQUILLO"/>
    <s v="SURQUILLO"/>
    <s v="Motocicleta"/>
    <x v="156"/>
    <n v="14.77"/>
    <n v="3"/>
    <n v="3.5"/>
    <n v="0.75"/>
    <n v="10.5"/>
    <n v="11.077500000000001"/>
    <n v="134.91"/>
    <n v="21.577500000000001"/>
  </r>
  <r>
    <s v="17:50:34"/>
    <s v="7450+1//7029"/>
    <s v="S"/>
    <x v="3"/>
    <s v="PAY"/>
    <s v="COMPLETED"/>
    <x v="13"/>
    <s v="19:15:11"/>
    <x v="0"/>
    <s v="LIMA"/>
    <s v="JESUS MARIA"/>
    <s v="Motocicleta"/>
    <x v="672"/>
    <n v="0"/>
    <n v="3"/>
    <n v="3.5"/>
    <n v="0.75"/>
    <n v="5.04"/>
    <n v="0"/>
    <n v="35.369999999999997"/>
    <n v="5.04"/>
  </r>
  <r>
    <s v="17:54:48"/>
    <s v="277)-()(5881"/>
    <s v="S"/>
    <x v="1"/>
    <s v="PAY"/>
    <s v="COMPLETED"/>
    <x v="13"/>
    <s v="20:16:04"/>
    <x v="12"/>
    <s v="BARRANCO"/>
    <s v="COMAS"/>
    <s v="Motocicleta"/>
    <x v="154"/>
    <n v="0"/>
    <n v="3.75"/>
    <n v="4.5"/>
    <n v="0.55000000000000004"/>
    <n v="7.0649999999999995"/>
    <n v="0"/>
    <n v="58.83"/>
    <n v="7.0649999999999995"/>
  </r>
  <r>
    <s v="18:01:38"/>
    <s v="560)/2,02603"/>
    <s v="S"/>
    <x v="1"/>
    <s v="PAY"/>
    <s v="COMPLETED"/>
    <x v="13"/>
    <s v="22:27:24"/>
    <x v="15"/>
    <s v="LIMA"/>
    <s v="SAN BORJA"/>
    <s v="Motocicleta"/>
    <x v="928"/>
    <n v="14.649999999999999"/>
    <n v="3.75"/>
    <n v="4.5"/>
    <n v="0.55000000000000004"/>
    <n v="16.875"/>
    <n v="8.0574999999999992"/>
    <n v="174.32"/>
    <n v="24.932499999999997"/>
  </r>
  <r>
    <s v="18:04:23"/>
    <s v="291,-**.3107"/>
    <s v="S"/>
    <x v="1"/>
    <s v="PAY"/>
    <s v="COMPLETED"/>
    <x v="13"/>
    <s v="21:52:36"/>
    <x v="14"/>
    <s v="VILLA EL SALVADOR"/>
    <s v="SANTA ANITA"/>
    <s v="Motocicleta"/>
    <x v="507"/>
    <n v="15.05"/>
    <n v="3.75"/>
    <n v="4.5"/>
    <n v="0.55000000000000004"/>
    <n v="16.875"/>
    <n v="8.2775000000000016"/>
    <n v="51.01"/>
    <n v="25.152500000000003"/>
  </r>
  <r>
    <s v="18:08:39"/>
    <s v="452*)1+/9119"/>
    <s v="S"/>
    <x v="3"/>
    <s v="PAY"/>
    <s v="COMPLETED"/>
    <x v="13"/>
    <s v="20:33:43"/>
    <x v="12"/>
    <s v="SURQUILLO"/>
    <s v="SANTIAGO DE SURCO"/>
    <s v="Motocicleta"/>
    <x v="13"/>
    <n v="4.9999999999999822E-2"/>
    <n v="3"/>
    <n v="3.5"/>
    <n v="0.75"/>
    <n v="10.5"/>
    <n v="3.7499999999999867E-2"/>
    <n v="204.44"/>
    <n v="10.5375"/>
  </r>
  <r>
    <s v="18:09:32"/>
    <s v="112.())(2098"/>
    <s v="S"/>
    <x v="3"/>
    <s v="PAY"/>
    <s v="COMPLETED"/>
    <x v="13"/>
    <s v="20:25:04"/>
    <x v="12"/>
    <s v="SURQUILLO"/>
    <s v="SANTIAGO DE SURCO"/>
    <s v="Motocicleta"/>
    <x v="1383"/>
    <n v="0"/>
    <n v="3"/>
    <n v="3.5"/>
    <n v="0.75"/>
    <n v="8.7850000000000001"/>
    <n v="0"/>
    <n v="183.78"/>
    <n v="8.7850000000000001"/>
  </r>
  <r>
    <s v="18:10:14"/>
    <s v="165,/(/,4739"/>
    <s v="S"/>
    <x v="1"/>
    <s v="PAY"/>
    <s v="COMPLETED"/>
    <x v="13"/>
    <s v="19:20:22"/>
    <x v="0"/>
    <s v="MIRAFLORES"/>
    <s v="SANTIAGO DE SURCO"/>
    <s v="Motocicleta"/>
    <x v="1618"/>
    <n v="12.95"/>
    <n v="3.75"/>
    <n v="4.5"/>
    <n v="0.55000000000000004"/>
    <n v="16.875"/>
    <n v="7.1225000000000005"/>
    <n v="33.14"/>
    <n v="23.997500000000002"/>
  </r>
  <r>
    <s v="18:10:36"/>
    <s v="158*..0)7844"/>
    <s v="S"/>
    <x v="3"/>
    <s v="PAY"/>
    <s v="COMPLETED"/>
    <x v="13"/>
    <s v="21:05:18"/>
    <x v="14"/>
    <s v="SURQUILLO"/>
    <s v="SAN ISIDRO"/>
    <s v="Motocicleta"/>
    <x v="1645"/>
    <n v="5.2899999999999991"/>
    <n v="3"/>
    <n v="3.5"/>
    <n v="0.75"/>
    <n v="10.5"/>
    <n v="3.9674999999999994"/>
    <n v="92.14"/>
    <n v="14.467499999999999"/>
  </r>
  <r>
    <s v="18:11:31"/>
    <s v="362/0(-)1166"/>
    <s v="S"/>
    <x v="3"/>
    <s v="PAY"/>
    <s v="COMPLETED"/>
    <x v="13"/>
    <s v="21:05:34"/>
    <x v="14"/>
    <s v="LIMA"/>
    <s v="SAN MIGUEL"/>
    <s v="Motocicleta"/>
    <x v="817"/>
    <n v="0.10999999999999988"/>
    <n v="3"/>
    <n v="3.5"/>
    <n v="0.75"/>
    <n v="10.5"/>
    <n v="8.2499999999999907E-2"/>
    <n v="238.89"/>
    <n v="10.5825"/>
  </r>
  <r>
    <s v="18:18:35"/>
    <s v="219*(2)0373"/>
    <s v="S"/>
    <x v="3"/>
    <s v="PAY"/>
    <s v="COMPLETED"/>
    <x v="13"/>
    <s v="21:05:28"/>
    <x v="14"/>
    <s v="SURQUILLO"/>
    <s v="JESUS MARIA"/>
    <s v="Motocicleta"/>
    <x v="85"/>
    <n v="15.670000000000002"/>
    <n v="3"/>
    <n v="3.5"/>
    <n v="0.75"/>
    <n v="10.5"/>
    <n v="11.752500000000001"/>
    <n v="201.41"/>
    <n v="22.252500000000001"/>
  </r>
  <r>
    <s v="18:25:10"/>
    <s v="3711.-106116"/>
    <s v="S"/>
    <x v="3"/>
    <s v="PAY"/>
    <s v="COMPLETED"/>
    <x v="13"/>
    <s v="18:40:05"/>
    <x v="6"/>
    <s v="LIMA"/>
    <s v="PUEBLO LIBRE"/>
    <s v="Motocicleta"/>
    <x v="931"/>
    <n v="5.7799999999999994"/>
    <n v="3"/>
    <n v="3.5"/>
    <n v="0.75"/>
    <n v="10.5"/>
    <n v="4.3349999999999991"/>
    <n v="48.66"/>
    <n v="14.834999999999999"/>
  </r>
  <r>
    <s v="18:29:35"/>
    <s v="836/+1+*6912"/>
    <s v="S"/>
    <x v="1"/>
    <s v="PAY"/>
    <s v="COMPLETED"/>
    <x v="13"/>
    <s v="20:13:40"/>
    <x v="12"/>
    <s v="LA VICTORIA"/>
    <s v="SURQUILLO"/>
    <s v="Motocicleta"/>
    <x v="1209"/>
    <n v="6.9700000000000006"/>
    <n v="3.75"/>
    <n v="4.5"/>
    <n v="0.55000000000000004"/>
    <n v="16.875"/>
    <n v="3.8335000000000008"/>
    <n v="36.630000000000003"/>
    <n v="20.708500000000001"/>
  </r>
  <r>
    <s v="18:31:47"/>
    <s v="929.0-()559"/>
    <m/>
    <x v="1"/>
    <s v="COD"/>
    <s v="COMPLETED"/>
    <x v="13"/>
    <s v="18:58:48"/>
    <x v="6"/>
    <s v="SURQUILLO"/>
    <s v="MIRAFLORES"/>
    <s v="Motocicleta"/>
    <x v="826"/>
    <n v="5.33"/>
    <n v="3.75"/>
    <n v="4.5"/>
    <n v="0.55000000000000004"/>
    <n v="16.875"/>
    <n v="2.9315000000000002"/>
    <n v="240.8"/>
    <n v="19.8065"/>
  </r>
  <r>
    <s v="18:37:07"/>
    <s v="848/+1/,7921"/>
    <s v="S"/>
    <x v="3"/>
    <s v="PAY"/>
    <s v="COMPLETED"/>
    <x v="13"/>
    <s v="19:19:01"/>
    <x v="0"/>
    <s v="LIMA"/>
    <s v="SANTIAGO DE SURCO"/>
    <s v="Motocicleta"/>
    <x v="1343"/>
    <n v="0"/>
    <n v="3"/>
    <n v="3.5"/>
    <n v="0.75"/>
    <n v="10.395"/>
    <n v="0"/>
    <n v="145.99"/>
    <n v="10.395"/>
  </r>
  <r>
    <s v="18:44:37"/>
    <s v="991./(*6538"/>
    <m/>
    <x v="1"/>
    <s v="COD"/>
    <s v="COMPLETED"/>
    <x v="13"/>
    <s v="19:16:30"/>
    <x v="0"/>
    <s v="SURQUILLO"/>
    <s v="SAN ISIDRO"/>
    <s v="Motocicleta"/>
    <x v="1577"/>
    <n v="0"/>
    <n v="3.75"/>
    <n v="4.5"/>
    <n v="0.55000000000000004"/>
    <n v="10.935"/>
    <n v="0"/>
    <n v="45.07"/>
    <n v="10.935"/>
  </r>
  <r>
    <s v="18:54:40"/>
    <s v="413*0.2,2819"/>
    <s v="S"/>
    <x v="3"/>
    <s v="PAY"/>
    <s v="FAILED"/>
    <x v="13"/>
    <s v="19:56:46"/>
    <x v="0"/>
    <s v="LIMA"/>
    <s v="LINCE"/>
    <s v="Motocicleta"/>
    <x v="486"/>
    <n v="2.2800000000000002"/>
    <n v="3"/>
    <n v="3.5"/>
    <n v="0.75"/>
    <n v="10.5"/>
    <n v="1.7100000000000002"/>
    <n v="154.22999999999999"/>
    <n v="12.21"/>
  </r>
  <r>
    <s v="18:58:00"/>
    <s v="254*/.*(4889"/>
    <s v="S"/>
    <x v="3"/>
    <s v="PAY"/>
    <s v="COMPLETED"/>
    <x v="13"/>
    <s v="21:05:08"/>
    <x v="14"/>
    <s v="LIMA"/>
    <s v="LINCE"/>
    <s v="Motocicleta"/>
    <x v="775"/>
    <n v="11.07"/>
    <n v="3"/>
    <n v="3.5"/>
    <n v="0.75"/>
    <n v="10.5"/>
    <n v="8.3025000000000002"/>
    <n v="91.16"/>
    <n v="18.802500000000002"/>
  </r>
  <r>
    <s v="18:58:03"/>
    <s v="716---))6341"/>
    <m/>
    <x v="1"/>
    <s v="COD"/>
    <s v="COMPLETED"/>
    <x v="13"/>
    <s v="20:22:23"/>
    <x v="12"/>
    <s v="SURQUILLO"/>
    <s v="MIRAFLORES"/>
    <s v="Motocicleta"/>
    <x v="1200"/>
    <n v="7.17"/>
    <n v="3.75"/>
    <n v="4.5"/>
    <n v="0.55000000000000004"/>
    <n v="16.875"/>
    <n v="3.9435000000000002"/>
    <n v="10.98"/>
    <n v="20.8185"/>
  </r>
  <r>
    <s v="18:58:39"/>
    <s v="15300*(/6324"/>
    <m/>
    <x v="1"/>
    <s v="COD"/>
    <s v="COMPLETED"/>
    <x v="13"/>
    <s v="19:27:32"/>
    <x v="0"/>
    <s v="SURQUILLO"/>
    <s v="MIRAFLORES"/>
    <s v="Motocicleta"/>
    <x v="1319"/>
    <n v="8.36"/>
    <n v="3.75"/>
    <n v="4.5"/>
    <n v="0.55000000000000004"/>
    <n v="16.875"/>
    <n v="4.5979999999999999"/>
    <n v="63.71"/>
    <n v="21.472999999999999"/>
  </r>
  <r>
    <s v="19:02:04"/>
    <s v="762,2)2,100"/>
    <s v="S"/>
    <x v="3"/>
    <s v="PAY"/>
    <s v="COMPLETED"/>
    <x v="13"/>
    <s v="20:32:02"/>
    <x v="12"/>
    <s v="LIMA"/>
    <s v="LINCE"/>
    <s v="Motocicleta"/>
    <x v="1856"/>
    <n v="14.149999999999999"/>
    <n v="3"/>
    <n v="3.5"/>
    <n v="0.75"/>
    <n v="10.5"/>
    <n v="10.612499999999999"/>
    <n v="222.81"/>
    <n v="21.112499999999997"/>
  </r>
  <r>
    <s v="19:13:14"/>
    <s v="6110.-*386"/>
    <s v="S"/>
    <x v="3"/>
    <s v="PAY"/>
    <s v="COMPLETED"/>
    <x v="13"/>
    <s v="21:07:26"/>
    <x v="14"/>
    <s v="SURQUILLO"/>
    <s v="MIRAFLORES"/>
    <s v="Motocicleta"/>
    <x v="1431"/>
    <n v="3.67"/>
    <n v="3"/>
    <n v="3.5"/>
    <n v="0.75"/>
    <n v="10.5"/>
    <n v="2.7524999999999999"/>
    <n v="20.46"/>
    <n v="13.2525"/>
  </r>
  <r>
    <s v="19:16:55"/>
    <s v="440-.2)*489"/>
    <m/>
    <x v="1"/>
    <s v="COD"/>
    <s v="COMPLETED"/>
    <x v="13"/>
    <s v="20:00:01"/>
    <x v="12"/>
    <s v="SURQUILLO"/>
    <s v="SURQUILLO"/>
    <s v="Motocicleta"/>
    <x v="1809"/>
    <n v="10.48"/>
    <n v="3.75"/>
    <n v="4.5"/>
    <n v="0.55000000000000004"/>
    <n v="16.875"/>
    <n v="5.7640000000000011"/>
    <n v="95.08"/>
    <n v="22.639000000000003"/>
  </r>
  <r>
    <s v="19:34:28"/>
    <s v="92401,*(1188"/>
    <m/>
    <x v="1"/>
    <s v="COD"/>
    <s v="COMPLETED"/>
    <x v="13"/>
    <s v="20:36:42"/>
    <x v="12"/>
    <s v="SURQUILLO"/>
    <s v="MIRAFLORES"/>
    <s v="Motocicleta"/>
    <x v="1343"/>
    <n v="0"/>
    <n v="3.75"/>
    <n v="4.5"/>
    <n v="0.55000000000000004"/>
    <n v="13.364999999999998"/>
    <n v="0"/>
    <n v="6.63"/>
    <n v="13.364999999999998"/>
  </r>
  <r>
    <s v="19:40:54"/>
    <s v="743*-,+03476"/>
    <s v="S"/>
    <x v="3"/>
    <s v="PAY"/>
    <s v="COMPLETED"/>
    <x v="13"/>
    <s v="21:04:52"/>
    <x v="14"/>
    <s v="LIMA"/>
    <s v="SAN BORJA"/>
    <s v="Motocicleta"/>
    <x v="1741"/>
    <n v="4.93"/>
    <n v="3"/>
    <n v="3.5"/>
    <n v="0.75"/>
    <n v="10.5"/>
    <n v="3.6974999999999998"/>
    <n v="140.66"/>
    <n v="14.1975"/>
  </r>
  <r>
    <s v="19:42:23"/>
    <s v="956*)1++7848"/>
    <m/>
    <x v="1"/>
    <s v="COD"/>
    <s v="COMPLETED"/>
    <x v="13"/>
    <s v="20:19:29"/>
    <x v="12"/>
    <s v="SURQUILLO"/>
    <s v="LA VICTORIA"/>
    <s v="Motocicleta"/>
    <x v="117"/>
    <n v="16.100000000000001"/>
    <n v="3.75"/>
    <n v="4.5"/>
    <n v="0.55000000000000004"/>
    <n v="16.875"/>
    <n v="8.8550000000000022"/>
    <n v="175.03"/>
    <n v="25.730000000000004"/>
  </r>
  <r>
    <s v="19:43:45"/>
    <s v="1601-,((4110"/>
    <s v="S"/>
    <x v="3"/>
    <s v="PAY"/>
    <s v="COMPLETED"/>
    <x v="13"/>
    <s v="20:43:01"/>
    <x v="12"/>
    <s v="LIMA"/>
    <s v="SANTIAGO DE SURCO"/>
    <s v="Motocicleta"/>
    <x v="1235"/>
    <n v="11.2"/>
    <n v="3"/>
    <n v="3.5"/>
    <n v="0.75"/>
    <n v="10.5"/>
    <n v="8.3999999999999986"/>
    <n v="18.34"/>
    <n v="18.899999999999999"/>
  </r>
  <r>
    <s v="19:43:47"/>
    <s v="518(,.()7070"/>
    <s v="S"/>
    <x v="3"/>
    <s v="PAY"/>
    <s v="COMPLETED"/>
    <x v="13"/>
    <s v="20:15:22"/>
    <x v="12"/>
    <s v="LIMA"/>
    <s v="SURQUILLO"/>
    <s v="Motocicleta"/>
    <x v="320"/>
    <n v="5.9499999999999993"/>
    <n v="3"/>
    <n v="3.5"/>
    <n v="0.75"/>
    <n v="10.5"/>
    <n v="4.4624999999999995"/>
    <n v="178.77"/>
    <n v="14.962499999999999"/>
  </r>
  <r>
    <s v="19:45:35"/>
    <s v="954-0.2.2133"/>
    <m/>
    <x v="1"/>
    <s v="COD"/>
    <s v="COMPLETED"/>
    <x v="13"/>
    <s v="21:05:00"/>
    <x v="14"/>
    <s v="SURQUILLO"/>
    <s v="SAN ISIDRO"/>
    <s v="Motocicleta"/>
    <x v="582"/>
    <n v="12.780000000000001"/>
    <n v="3.75"/>
    <n v="4.5"/>
    <n v="0.55000000000000004"/>
    <n v="16.875"/>
    <n v="7.0290000000000008"/>
    <n v="154.22999999999999"/>
    <n v="23.904"/>
  </r>
  <r>
    <s v="20:10:09"/>
    <s v="768//)1)8783"/>
    <m/>
    <x v="1"/>
    <s v="COD"/>
    <s v="COMPLETED"/>
    <x v="13"/>
    <s v="21:07:19"/>
    <x v="14"/>
    <s v="SURQUILLO"/>
    <s v="MIRAFLORES"/>
    <s v="Motocicleta"/>
    <x v="346"/>
    <n v="0"/>
    <n v="3.75"/>
    <n v="4.5"/>
    <n v="0.55000000000000004"/>
    <n v="7.5149999999999997"/>
    <n v="0"/>
    <n v="182.76"/>
    <n v="7.5149999999999997"/>
  </r>
  <r>
    <s v="20:20:02"/>
    <s v="46710-).7435"/>
    <m/>
    <x v="1"/>
    <s v="COD"/>
    <s v="COMPLETED"/>
    <x v="13"/>
    <s v="21:47:14"/>
    <x v="14"/>
    <s v="SURQUILLO"/>
    <s v="SAN ISIDRO"/>
    <s v="Motocicleta"/>
    <x v="1569"/>
    <n v="13.04"/>
    <n v="3.75"/>
    <n v="4.5"/>
    <n v="0.55000000000000004"/>
    <n v="16.875"/>
    <n v="7.1719999999999997"/>
    <n v="141.41999999999999"/>
    <n v="24.047000000000001"/>
  </r>
  <r>
    <s v="20:25:53"/>
    <s v="574*,/-+3205"/>
    <m/>
    <x v="1"/>
    <s v="COD"/>
    <s v="COMPLETED"/>
    <x v="13"/>
    <s v="21:47:22"/>
    <x v="14"/>
    <s v="SURQUILLO"/>
    <s v="LA VICTORIA"/>
    <s v="Motocicleta"/>
    <x v="1418"/>
    <n v="3.3200000000000003"/>
    <n v="3.75"/>
    <n v="4.5"/>
    <n v="0.55000000000000004"/>
    <n v="16.875"/>
    <n v="1.8260000000000003"/>
    <n v="86.05"/>
    <n v="18.701000000000001"/>
  </r>
  <r>
    <s v="20:29:26"/>
    <s v="166,-..14098"/>
    <s v="S"/>
    <x v="3"/>
    <s v="CCD"/>
    <s v="COMPLETED"/>
    <x v="13"/>
    <s v="21:30:13"/>
    <x v="14"/>
    <s v="SURQUILLO"/>
    <s v="LA MOLINA"/>
    <s v="Motocicleta"/>
    <x v="1845"/>
    <n v="6.51"/>
    <n v="3"/>
    <n v="3.5"/>
    <n v="0.75"/>
    <n v="10.5"/>
    <n v="4.8825000000000003"/>
    <n v="32.86"/>
    <n v="15.3825"/>
  </r>
  <r>
    <s v="20:32:57"/>
    <s v="6881(1)-1487"/>
    <m/>
    <x v="1"/>
    <s v="COD"/>
    <s v="COMPLETED"/>
    <x v="13"/>
    <s v="21:06:38"/>
    <x v="14"/>
    <s v="SURQUILLO"/>
    <s v="MIRAFLORES"/>
    <s v="Motocicleta"/>
    <x v="1576"/>
    <n v="7.15"/>
    <n v="3.75"/>
    <n v="4.5"/>
    <n v="0.55000000000000004"/>
    <n v="16.875"/>
    <n v="3.9325000000000006"/>
    <n v="108.75"/>
    <n v="20.807500000000001"/>
  </r>
  <r>
    <s v="21:00:48"/>
    <s v="415/22.16216"/>
    <s v="S"/>
    <x v="3"/>
    <s v="PAY"/>
    <s v="COMPLETED"/>
    <x v="13"/>
    <s v="21:17:43"/>
    <x v="14"/>
    <s v="LIMA"/>
    <s v="MIRAFLORES"/>
    <s v="Motocicleta"/>
    <x v="997"/>
    <n v="2.3099999999999996"/>
    <n v="3"/>
    <n v="3.5"/>
    <n v="0.75"/>
    <n v="10.5"/>
    <n v="1.7324999999999997"/>
    <n v="80.31"/>
    <n v="12.2325"/>
  </r>
  <r>
    <s v="21:04:02"/>
    <s v="762.-)+)8081"/>
    <m/>
    <x v="1"/>
    <s v="COD"/>
    <s v="COMPLETED"/>
    <x v="13"/>
    <s v="21:51:34"/>
    <x v="14"/>
    <s v="SURQUILLO"/>
    <s v="SANTIAGO DE SURCO"/>
    <s v="Motocicleta"/>
    <x v="1516"/>
    <n v="5.57"/>
    <n v="3.75"/>
    <n v="4.5"/>
    <n v="0.55000000000000004"/>
    <n v="16.875"/>
    <n v="3.0635000000000003"/>
    <n v="38.33"/>
    <n v="19.938500000000001"/>
  </r>
  <r>
    <s v="21:31:02"/>
    <s v="8920)(1,5115"/>
    <s v="S"/>
    <x v="3"/>
    <s v="PAY"/>
    <s v="COMPLETED"/>
    <x v="13"/>
    <s v="22:29:20"/>
    <x v="15"/>
    <s v="LIMA"/>
    <s v="SAN MIGUEL"/>
    <s v="Motocicleta"/>
    <x v="1564"/>
    <n v="15.870000000000001"/>
    <n v="3"/>
    <n v="3.5"/>
    <n v="0.75"/>
    <n v="10.5"/>
    <n v="11.9025"/>
    <n v="114.2"/>
    <n v="22.4025"/>
  </r>
  <r>
    <s v="21:40:01"/>
    <s v="2962-/)/8752"/>
    <s v="S"/>
    <x v="3"/>
    <s v="PAY"/>
    <s v="COMPLETED"/>
    <x v="13"/>
    <s v="21:56:00"/>
    <x v="14"/>
    <s v="LIMA"/>
    <s v="SANTIAGO DE SURCO"/>
    <s v="Motocicleta"/>
    <x v="470"/>
    <n v="2.3200000000000003"/>
    <n v="3"/>
    <n v="3.5"/>
    <n v="0.75"/>
    <n v="10.5"/>
    <n v="1.7400000000000002"/>
    <n v="96.62"/>
    <n v="12.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51">
  <r>
    <s v="31-12-2018"/>
    <s v="19:02:35"/>
    <s v="952,(+-2695"/>
    <s v="S"/>
    <x v="0"/>
    <x v="0"/>
    <x v="0"/>
    <x v="0"/>
    <s v="19:19:14"/>
    <s v="19"/>
    <x v="0"/>
    <x v="0"/>
    <s v="Motocicleta"/>
    <n v="16.41"/>
    <n v="13.91"/>
    <n v="2.5"/>
    <n v="3"/>
    <n v="1.2"/>
    <n v="7.5"/>
    <n v="16.692"/>
    <n v="226.13"/>
    <n v="24.192"/>
  </r>
  <r>
    <s v="31-12-2018"/>
    <s v="19:03:00"/>
    <s v="182(,)*,2720"/>
    <s v="S"/>
    <x v="1"/>
    <x v="0"/>
    <x v="1"/>
    <x v="0"/>
    <s v="07:33:28"/>
    <s v="07"/>
    <x v="1"/>
    <x v="1"/>
    <s v="Motocicleta"/>
    <n v="2.2800000000000002"/>
    <n v="0"/>
    <n v="3.75"/>
    <n v="4.5"/>
    <n v="0.55000000000000004"/>
    <n v="10.260000000000002"/>
    <n v="0"/>
    <n v="146.86000000000001"/>
    <n v="10.260000000000002"/>
  </r>
  <r>
    <s v="31-12-2018"/>
    <s v="19:03:00"/>
    <s v="535,,2),8949"/>
    <s v="S"/>
    <x v="1"/>
    <x v="0"/>
    <x v="0"/>
    <x v="0"/>
    <s v="16:19:05"/>
    <s v="16"/>
    <x v="1"/>
    <x v="1"/>
    <s v="Motocicleta"/>
    <n v="15.64"/>
    <n v="11.89"/>
    <n v="3.75"/>
    <n v="4.5"/>
    <n v="0.55000000000000004"/>
    <n v="16.875"/>
    <n v="6.5395000000000012"/>
    <n v="8.56"/>
    <n v="23.4145"/>
  </r>
  <r>
    <s v="31-12-2018"/>
    <s v="19:07:45"/>
    <s v="42.()*(9827"/>
    <s v="S"/>
    <x v="0"/>
    <x v="0"/>
    <x v="0"/>
    <x v="0"/>
    <s v="13:41:17"/>
    <s v="13"/>
    <x v="0"/>
    <x v="2"/>
    <s v="Motocicleta"/>
    <n v="19.350000000000001"/>
    <n v="16.850000000000001"/>
    <n v="2.5"/>
    <n v="3"/>
    <n v="1.2"/>
    <n v="7.5"/>
    <n v="20.220000000000002"/>
    <n v="122.48"/>
    <n v="27.720000000000002"/>
  </r>
  <r>
    <s v="31-12-2018"/>
    <s v="19:11:01"/>
    <s v="461)((12660"/>
    <s v="S"/>
    <x v="1"/>
    <x v="0"/>
    <x v="1"/>
    <x v="1"/>
    <s v="10:36:42"/>
    <s v="10"/>
    <x v="2"/>
    <x v="3"/>
    <s v="Motocicleta"/>
    <n v="7.6"/>
    <n v="3.8499999999999996"/>
    <n v="3.75"/>
    <n v="4.5"/>
    <n v="0.55000000000000004"/>
    <n v="16.875"/>
    <n v="2.1175000000000002"/>
    <n v="159.12"/>
    <n v="18.9925"/>
  </r>
  <r>
    <s v="31-12-2018"/>
    <s v="19:11:01"/>
    <s v="591)2*-+4098"/>
    <s v="S"/>
    <x v="1"/>
    <x v="0"/>
    <x v="0"/>
    <x v="0"/>
    <s v="11:21:52"/>
    <s v="11"/>
    <x v="2"/>
    <x v="3"/>
    <s v="Motocicleta"/>
    <n v="20.64"/>
    <n v="16.89"/>
    <n v="3.75"/>
    <n v="4.5"/>
    <n v="0.55000000000000004"/>
    <n v="16.875"/>
    <n v="9.2895000000000003"/>
    <n v="133.01"/>
    <n v="26.1645"/>
  </r>
  <r>
    <s v="31-12-2018"/>
    <s v="19:19:20"/>
    <s v="9742*0*(7651"/>
    <s v="S"/>
    <x v="1"/>
    <x v="0"/>
    <x v="1"/>
    <x v="1"/>
    <s v="18:08:58"/>
    <s v="18"/>
    <x v="2"/>
    <x v="4"/>
    <s v="Motocicleta"/>
    <n v="11.87"/>
    <n v="8.1199999999999992"/>
    <n v="3.75"/>
    <n v="4.5"/>
    <n v="0.55000000000000004"/>
    <n v="16.875"/>
    <n v="4.4660000000000002"/>
    <n v="218.37"/>
    <n v="21.341000000000001"/>
  </r>
  <r>
    <s v="31-12-2018"/>
    <s v="19:19:20"/>
    <s v="636,*).0215"/>
    <s v="S"/>
    <x v="1"/>
    <x v="0"/>
    <x v="0"/>
    <x v="0"/>
    <s v="11:37:04"/>
    <s v="11"/>
    <x v="2"/>
    <x v="4"/>
    <s v="Motocicleta"/>
    <n v="15.62"/>
    <n v="11.87"/>
    <n v="3.75"/>
    <n v="4.5"/>
    <n v="0.55000000000000004"/>
    <n v="16.875"/>
    <n v="6.5285000000000002"/>
    <n v="120.11"/>
    <n v="23.403500000000001"/>
  </r>
  <r>
    <s v="31-12-2018"/>
    <s v="20:01:53"/>
    <s v="148.)*).7073"/>
    <s v="S"/>
    <x v="1"/>
    <x v="0"/>
    <x v="2"/>
    <x v="1"/>
    <s v="11:13:40"/>
    <s v="11"/>
    <x v="3"/>
    <x v="5"/>
    <s v="Motocicleta"/>
    <n v="9.26"/>
    <n v="5.51"/>
    <n v="3.75"/>
    <n v="4.5"/>
    <n v="0.55000000000000004"/>
    <n v="16.875"/>
    <n v="3.0305"/>
    <n v="107.88"/>
    <n v="19.9055"/>
  </r>
  <r>
    <s v="31-12-2018"/>
    <s v="20:01:53"/>
    <s v="298((-/*59"/>
    <s v="S"/>
    <x v="1"/>
    <x v="0"/>
    <x v="0"/>
    <x v="2"/>
    <s v="18:37:39"/>
    <s v="18"/>
    <x v="3"/>
    <x v="5"/>
    <s v="Motocicleta"/>
    <n v="18"/>
    <n v="14.25"/>
    <n v="3.75"/>
    <n v="4.5"/>
    <n v="0.55000000000000004"/>
    <n v="16.875"/>
    <n v="7.8375000000000004"/>
    <n v="163.16999999999999"/>
    <n v="24.712499999999999"/>
  </r>
  <r>
    <s v="31-12-2018"/>
    <s v="20:06:15"/>
    <s v="746/+.(/6110"/>
    <s v="S"/>
    <x v="1"/>
    <x v="0"/>
    <x v="1"/>
    <x v="1"/>
    <s v="18:36:29"/>
    <s v="18"/>
    <x v="2"/>
    <x v="6"/>
    <s v="Motocicleta"/>
    <n v="6.8100000000000005"/>
    <n v="3.0600000000000005"/>
    <n v="3.75"/>
    <n v="4.5"/>
    <n v="0.55000000000000004"/>
    <n v="16.875"/>
    <n v="1.6830000000000005"/>
    <n v="14.92"/>
    <n v="18.558"/>
  </r>
  <r>
    <s v="31-12-2018"/>
    <s v="20:06:15"/>
    <s v="329-1.*26653"/>
    <s v="S"/>
    <x v="1"/>
    <x v="0"/>
    <x v="0"/>
    <x v="0"/>
    <s v="12:06:28"/>
    <s v="12"/>
    <x v="2"/>
    <x v="6"/>
    <s v="Motocicleta"/>
    <n v="8.06"/>
    <n v="4.3100000000000005"/>
    <n v="3.75"/>
    <n v="4.5"/>
    <n v="0.55000000000000004"/>
    <n v="16.875"/>
    <n v="2.3705000000000003"/>
    <n v="200.36"/>
    <n v="19.2455"/>
  </r>
  <r>
    <s v="31-12-2018"/>
    <s v="20:53:21"/>
    <s v="531/+(((8993"/>
    <s v="S"/>
    <x v="1"/>
    <x v="0"/>
    <x v="1"/>
    <x v="1"/>
    <s v="19:43:10"/>
    <s v="19"/>
    <x v="4"/>
    <x v="7"/>
    <s v="Motocicleta"/>
    <n v="17.05"/>
    <n v="13.3"/>
    <n v="3.75"/>
    <n v="4.5"/>
    <n v="0.55000000000000004"/>
    <n v="16.875"/>
    <n v="7.3150000000000013"/>
    <n v="33.270000000000003"/>
    <n v="24.19"/>
  </r>
  <r>
    <s v="31-12-2018"/>
    <s v="20:53:21"/>
    <s v="896++(,,7061"/>
    <s v="S"/>
    <x v="1"/>
    <x v="0"/>
    <x v="0"/>
    <x v="0"/>
    <s v="10:59:26"/>
    <s v="10"/>
    <x v="4"/>
    <x v="7"/>
    <s v="Motocicleta"/>
    <n v="3.05"/>
    <n v="0"/>
    <n v="3.75"/>
    <n v="4.5"/>
    <n v="0.55000000000000004"/>
    <n v="13.725"/>
    <n v="0"/>
    <n v="235.02"/>
    <n v="13.725"/>
  </r>
  <r>
    <s v="01-01-2019"/>
    <s v="10:54:52"/>
    <s v="268.,*()289"/>
    <s v="S"/>
    <x v="1"/>
    <x v="0"/>
    <x v="1"/>
    <x v="1"/>
    <s v="11:35:06"/>
    <s v="11"/>
    <x v="3"/>
    <x v="8"/>
    <s v="Motocicleta"/>
    <n v="17.63"/>
    <n v="13.879999999999999"/>
    <n v="3.75"/>
    <n v="4.5"/>
    <n v="0.55000000000000004"/>
    <n v="16.875"/>
    <n v="7.6340000000000003"/>
    <n v="49.1"/>
    <n v="24.509"/>
  </r>
  <r>
    <s v="01-01-2019"/>
    <s v="10:54:52"/>
    <s v="706/0,2,3470"/>
    <s v="S"/>
    <x v="1"/>
    <x v="0"/>
    <x v="0"/>
    <x v="0"/>
    <s v="11:06:48"/>
    <s v="11"/>
    <x v="3"/>
    <x v="8"/>
    <s v="Motocicleta"/>
    <n v="7.4"/>
    <n v="3.6500000000000004"/>
    <n v="3.75"/>
    <n v="4.5"/>
    <n v="0.55000000000000004"/>
    <n v="16.875"/>
    <n v="2.0075000000000003"/>
    <n v="46.89"/>
    <n v="18.8825"/>
  </r>
  <r>
    <s v="01-01-2019"/>
    <s v="12:41:17"/>
    <s v="44.2(0/4914"/>
    <s v="S"/>
    <x v="1"/>
    <x v="0"/>
    <x v="1"/>
    <x v="0"/>
    <s v="08:56:10"/>
    <s v="08"/>
    <x v="5"/>
    <x v="1"/>
    <s v="Motocicleta"/>
    <n v="18.940000000000001"/>
    <n v="15.190000000000001"/>
    <n v="3.75"/>
    <n v="4.5"/>
    <n v="0.55000000000000004"/>
    <n v="16.875"/>
    <n v="8.3545000000000016"/>
    <n v="90.65"/>
    <n v="25.229500000000002"/>
  </r>
  <r>
    <s v="01-01-2019"/>
    <s v="12:41:17"/>
    <s v="329/,((2211"/>
    <s v="S"/>
    <x v="1"/>
    <x v="0"/>
    <x v="0"/>
    <x v="0"/>
    <s v="10:17:51"/>
    <s v="10"/>
    <x v="5"/>
    <x v="1"/>
    <s v="Motocicleta"/>
    <n v="12.55"/>
    <n v="8.8000000000000007"/>
    <n v="3.75"/>
    <n v="4.5"/>
    <n v="0.55000000000000004"/>
    <n v="16.875"/>
    <n v="4.8400000000000007"/>
    <n v="98.69"/>
    <n v="21.715"/>
  </r>
  <r>
    <s v="01-01-2019"/>
    <s v="16:37:53"/>
    <s v="437.0.(/7548"/>
    <s v="S"/>
    <x v="1"/>
    <x v="0"/>
    <x v="0"/>
    <x v="0"/>
    <s v="10:27:36"/>
    <s v="10"/>
    <x v="6"/>
    <x v="9"/>
    <s v="Motocicleta"/>
    <n v="15.31"/>
    <n v="11.56"/>
    <n v="3.75"/>
    <n v="4.5"/>
    <n v="0.55000000000000004"/>
    <n v="16.875"/>
    <n v="6.3580000000000005"/>
    <n v="75.77"/>
    <n v="23.233000000000001"/>
  </r>
  <r>
    <s v="01-01-2019"/>
    <s v="19:52:54"/>
    <s v="556-,+*06503"/>
    <s v="S"/>
    <x v="1"/>
    <x v="0"/>
    <x v="0"/>
    <x v="0"/>
    <s v="13:49:25"/>
    <s v="13"/>
    <x v="7"/>
    <x v="2"/>
    <s v="Motocicleta"/>
    <n v="6.96"/>
    <n v="3.21"/>
    <n v="3.75"/>
    <n v="4.5"/>
    <n v="0.55000000000000004"/>
    <n v="16.875"/>
    <n v="1.7655000000000001"/>
    <n v="237.3"/>
    <n v="18.640499999999999"/>
  </r>
  <r>
    <s v="01-01-2019"/>
    <s v="21:57:40"/>
    <s v="2500-+)*2236"/>
    <s v="S"/>
    <x v="1"/>
    <x v="0"/>
    <x v="3"/>
    <x v="0"/>
    <s v="10:09:19"/>
    <s v="10"/>
    <x v="3"/>
    <x v="2"/>
    <s v="Motocicleta"/>
    <n v="1.76"/>
    <n v="0"/>
    <n v="3.75"/>
    <n v="4.5"/>
    <n v="0.55000000000000004"/>
    <n v="7.92"/>
    <n v="0"/>
    <n v="221.89"/>
    <n v="7.92"/>
  </r>
  <r>
    <s v="01-01-2019"/>
    <s v="21:57:40"/>
    <s v="894++)2.2995"/>
    <s v="S"/>
    <x v="1"/>
    <x v="0"/>
    <x v="3"/>
    <x v="2"/>
    <s v="18:29:38"/>
    <s v="18"/>
    <x v="3"/>
    <x v="2"/>
    <s v="Motocicleta"/>
    <n v="16.12"/>
    <n v="12.370000000000001"/>
    <n v="3.75"/>
    <n v="4.5"/>
    <n v="0.55000000000000004"/>
    <n v="16.875"/>
    <n v="6.8035000000000014"/>
    <n v="119.18"/>
    <n v="23.6785"/>
  </r>
  <r>
    <s v="01-01-2019"/>
    <s v="21:57:40"/>
    <s v="690,*(0.2918"/>
    <s v="S"/>
    <x v="1"/>
    <x v="0"/>
    <x v="0"/>
    <x v="3"/>
    <s v="11:05:08"/>
    <s v="11"/>
    <x v="3"/>
    <x v="2"/>
    <s v="Motocicleta"/>
    <n v="3.51"/>
    <n v="0"/>
    <n v="3.75"/>
    <n v="4.5"/>
    <n v="0.55000000000000004"/>
    <n v="15.794999999999998"/>
    <n v="0"/>
    <n v="58.14"/>
    <n v="15.794999999999998"/>
  </r>
  <r>
    <s v="02-01-2019"/>
    <s v="00:50:00"/>
    <s v="22321*+,2205"/>
    <s v="M"/>
    <x v="2"/>
    <x v="1"/>
    <x v="0"/>
    <x v="0"/>
    <s v="14:20:11"/>
    <s v="14"/>
    <x v="8"/>
    <x v="10"/>
    <s v="Motocicleta"/>
    <n v="9.85"/>
    <n v="0"/>
    <n v="12"/>
    <n v="8"/>
    <n v="2.65"/>
    <n v="78.8"/>
    <n v="0"/>
    <n v="213.04"/>
    <n v="78.8"/>
  </r>
  <r>
    <s v="02-01-2019"/>
    <s v="00:50:00"/>
    <s v="1991*2(16403"/>
    <s v="M"/>
    <x v="2"/>
    <x v="1"/>
    <x v="0"/>
    <x v="0"/>
    <s v="13:37:23"/>
    <s v="13"/>
    <x v="8"/>
    <x v="6"/>
    <s v="Motocicleta"/>
    <n v="13.33"/>
    <n v="1.33"/>
    <n v="12"/>
    <n v="8"/>
    <n v="2.65"/>
    <n v="96"/>
    <n v="3.5245000000000002"/>
    <n v="146.15"/>
    <n v="99.524500000000003"/>
  </r>
  <r>
    <s v="02-01-2019"/>
    <s v="00:52:11"/>
    <s v="7292(1115962"/>
    <s v="S"/>
    <x v="0"/>
    <x v="0"/>
    <x v="0"/>
    <x v="0"/>
    <s v="09:47:33"/>
    <s v="09"/>
    <x v="8"/>
    <x v="9"/>
    <s v="Motocicleta"/>
    <n v="5.88"/>
    <n v="3.38"/>
    <n v="2.5"/>
    <n v="3"/>
    <n v="1.2"/>
    <n v="7.5"/>
    <n v="4.056"/>
    <n v="64.31"/>
    <n v="11.556000000000001"/>
  </r>
  <r>
    <s v="02-01-2019"/>
    <s v="00:52:11"/>
    <s v="492/.1-03946"/>
    <s v="S"/>
    <x v="0"/>
    <x v="0"/>
    <x v="0"/>
    <x v="0"/>
    <s v="09:45:53"/>
    <s v="09"/>
    <x v="8"/>
    <x v="11"/>
    <s v="Motocicleta"/>
    <n v="15.16"/>
    <n v="12.66"/>
    <n v="2.5"/>
    <n v="3"/>
    <n v="1.2"/>
    <n v="7.5"/>
    <n v="15.192"/>
    <n v="96.94"/>
    <n v="22.692"/>
  </r>
  <r>
    <s v="02-01-2019"/>
    <s v="00:52:11"/>
    <s v="843+-(.19131"/>
    <s v="S"/>
    <x v="0"/>
    <x v="0"/>
    <x v="0"/>
    <x v="0"/>
    <s v="09:27:44"/>
    <s v="09"/>
    <x v="8"/>
    <x v="11"/>
    <s v="Motocicleta"/>
    <n v="14.76"/>
    <n v="12.26"/>
    <n v="2.5"/>
    <n v="3"/>
    <n v="1.2"/>
    <n v="7.5"/>
    <n v="14.712"/>
    <n v="191.17"/>
    <n v="22.212"/>
  </r>
  <r>
    <s v="02-01-2019"/>
    <s v="00:52:11"/>
    <s v="717*,-)*8955"/>
    <s v="S"/>
    <x v="0"/>
    <x v="0"/>
    <x v="0"/>
    <x v="0"/>
    <s v="10:01:57"/>
    <s v="10"/>
    <x v="8"/>
    <x v="8"/>
    <s v="Motocicleta"/>
    <n v="8.42"/>
    <n v="5.92"/>
    <n v="2.5"/>
    <n v="3"/>
    <n v="1.2"/>
    <n v="7.5"/>
    <n v="7.1040000000000001"/>
    <n v="80.260000000000005"/>
    <n v="14.603999999999999"/>
  </r>
  <r>
    <s v="02-01-2019"/>
    <s v="01:52:37"/>
    <s v="117)*1).877"/>
    <s v="S"/>
    <x v="0"/>
    <x v="0"/>
    <x v="0"/>
    <x v="0"/>
    <s v="15:56:24"/>
    <s v="15"/>
    <x v="0"/>
    <x v="12"/>
    <s v="Motocicleta"/>
    <n v="8.98"/>
    <n v="6.48"/>
    <n v="2.5"/>
    <n v="3"/>
    <n v="1.2"/>
    <n v="7.5"/>
    <n v="7.7759999999999998"/>
    <n v="138.63"/>
    <n v="15.276"/>
  </r>
  <r>
    <s v="02-01-2019"/>
    <s v="01:52:37"/>
    <s v="285,,,)*9786"/>
    <s v="S"/>
    <x v="0"/>
    <x v="0"/>
    <x v="0"/>
    <x v="0"/>
    <s v="13:52:50"/>
    <s v="13"/>
    <x v="0"/>
    <x v="13"/>
    <s v="Motocicleta"/>
    <n v="5.0599999999999996"/>
    <n v="2.5599999999999996"/>
    <n v="2.5"/>
    <n v="3"/>
    <n v="1.2"/>
    <n v="7.5"/>
    <n v="3.0719999999999996"/>
    <n v="249.79"/>
    <n v="10.571999999999999"/>
  </r>
  <r>
    <s v="02-01-2019"/>
    <s v="01:52:37"/>
    <s v="623-)-.-1253"/>
    <s v="S"/>
    <x v="0"/>
    <x v="0"/>
    <x v="0"/>
    <x v="0"/>
    <s v="12:13:52"/>
    <s v="12"/>
    <x v="0"/>
    <x v="14"/>
    <s v="Motocicleta"/>
    <n v="17.57"/>
    <n v="15.07"/>
    <n v="2.5"/>
    <n v="3"/>
    <n v="1.2"/>
    <n v="7.5"/>
    <n v="18.084"/>
    <n v="20.329999999999998"/>
    <n v="25.584"/>
  </r>
  <r>
    <s v="02-01-2019"/>
    <s v="01:52:37"/>
    <s v="480.(+*-7566"/>
    <s v="S"/>
    <x v="0"/>
    <x v="0"/>
    <x v="0"/>
    <x v="0"/>
    <s v="16:51:14"/>
    <s v="16"/>
    <x v="0"/>
    <x v="15"/>
    <s v="Motocicleta"/>
    <n v="19.14"/>
    <n v="16.64"/>
    <n v="2.5"/>
    <n v="3"/>
    <n v="1.2"/>
    <n v="7.5"/>
    <n v="19.968"/>
    <n v="148.87"/>
    <n v="27.468"/>
  </r>
  <r>
    <s v="02-01-2019"/>
    <s v="01:52:37"/>
    <s v="65()/-21295"/>
    <s v="S"/>
    <x v="0"/>
    <x v="0"/>
    <x v="0"/>
    <x v="0"/>
    <s v="15:18:37"/>
    <s v="15"/>
    <x v="0"/>
    <x v="16"/>
    <s v="Motocicleta"/>
    <n v="4.2"/>
    <n v="1.7000000000000002"/>
    <n v="2.5"/>
    <n v="3"/>
    <n v="1.2"/>
    <n v="7.5"/>
    <n v="2.04"/>
    <n v="155.56"/>
    <n v="9.5399999999999991"/>
  </r>
  <r>
    <s v="02-01-2019"/>
    <s v="01:52:37"/>
    <s v="6621,(1+3398"/>
    <s v="S"/>
    <x v="0"/>
    <x v="0"/>
    <x v="0"/>
    <x v="0"/>
    <s v="12:11:14"/>
    <s v="12"/>
    <x v="0"/>
    <x v="17"/>
    <s v="Motocicleta"/>
    <n v="9.49"/>
    <n v="6.99"/>
    <n v="2.5"/>
    <n v="3"/>
    <n v="1.2"/>
    <n v="7.5"/>
    <n v="8.3879999999999999"/>
    <n v="138.13999999999999"/>
    <n v="15.888"/>
  </r>
  <r>
    <s v="02-01-2019"/>
    <s v="01:52:37"/>
    <s v="372(2,1/3495"/>
    <s v="S"/>
    <x v="0"/>
    <x v="0"/>
    <x v="0"/>
    <x v="0"/>
    <s v="14:04:13"/>
    <s v="14"/>
    <x v="0"/>
    <x v="17"/>
    <s v="Motocicleta"/>
    <n v="6.4"/>
    <n v="3.9000000000000004"/>
    <n v="2.5"/>
    <n v="3"/>
    <n v="1.2"/>
    <n v="7.5"/>
    <n v="4.6800000000000006"/>
    <n v="85.16"/>
    <n v="12.18"/>
  </r>
  <r>
    <s v="02-01-2019"/>
    <s v="01:52:37"/>
    <s v="579/0)+*4699"/>
    <s v="S"/>
    <x v="0"/>
    <x v="0"/>
    <x v="0"/>
    <x v="0"/>
    <s v="15:35:43"/>
    <s v="15"/>
    <x v="0"/>
    <x v="11"/>
    <s v="Motocicleta"/>
    <n v="2.66"/>
    <n v="0.16000000000000014"/>
    <n v="2.5"/>
    <n v="3"/>
    <n v="1.2"/>
    <n v="7.5"/>
    <n v="0.19200000000000017"/>
    <n v="18.48"/>
    <n v="7.6920000000000002"/>
  </r>
  <r>
    <s v="02-01-2019"/>
    <s v="01:52:37"/>
    <s v="393+-20+623"/>
    <s v="S"/>
    <x v="0"/>
    <x v="0"/>
    <x v="0"/>
    <x v="4"/>
    <s v="11:02:07"/>
    <s v="11"/>
    <x v="3"/>
    <x v="18"/>
    <s v="Motocicleta"/>
    <n v="13.17"/>
    <n v="10.67"/>
    <n v="2.5"/>
    <n v="3"/>
    <n v="1.2"/>
    <n v="7.5"/>
    <n v="12.804"/>
    <n v="139.04"/>
    <n v="20.304000000000002"/>
  </r>
  <r>
    <s v="02-01-2019"/>
    <s v="01:52:37"/>
    <s v="433/02,,9373"/>
    <s v="S"/>
    <x v="0"/>
    <x v="0"/>
    <x v="2"/>
    <x v="0"/>
    <s v="11:29:44"/>
    <s v="11"/>
    <x v="3"/>
    <x v="18"/>
    <s v="Motocicleta"/>
    <n v="10.75"/>
    <n v="8.25"/>
    <n v="2.5"/>
    <n v="3"/>
    <n v="1.2"/>
    <n v="7.5"/>
    <n v="9.9"/>
    <n v="228"/>
    <n v="17.399999999999999"/>
  </r>
  <r>
    <s v="02-01-2019"/>
    <s v="01:52:37"/>
    <s v="913,+/-.5105"/>
    <s v="S"/>
    <x v="0"/>
    <x v="0"/>
    <x v="0"/>
    <x v="0"/>
    <s v="13:47:16"/>
    <s v="13"/>
    <x v="0"/>
    <x v="19"/>
    <s v="Motocicleta"/>
    <n v="10.15"/>
    <n v="7.65"/>
    <n v="2.5"/>
    <n v="3"/>
    <n v="1.2"/>
    <n v="7.5"/>
    <n v="9.18"/>
    <n v="210.89"/>
    <n v="16.68"/>
  </r>
  <r>
    <s v="02-01-2019"/>
    <s v="01:52:37"/>
    <s v="983,-,003908"/>
    <s v="S"/>
    <x v="0"/>
    <x v="0"/>
    <x v="0"/>
    <x v="0"/>
    <s v="11:21:11"/>
    <s v="11"/>
    <x v="0"/>
    <x v="20"/>
    <s v="Motocicleta"/>
    <n v="1.56"/>
    <n v="0"/>
    <n v="2.5"/>
    <n v="3"/>
    <n v="1.2"/>
    <n v="4.68"/>
    <n v="0"/>
    <n v="238.06"/>
    <n v="4.68"/>
  </r>
  <r>
    <s v="02-01-2019"/>
    <s v="01:52:37"/>
    <s v="1771)),+5290"/>
    <s v="S"/>
    <x v="0"/>
    <x v="0"/>
    <x v="0"/>
    <x v="0"/>
    <s v="14:02:59"/>
    <s v="14"/>
    <x v="0"/>
    <x v="3"/>
    <s v="Motocicleta"/>
    <n v="1.9300000000000002"/>
    <n v="0"/>
    <n v="2.5"/>
    <n v="3"/>
    <n v="1.2"/>
    <n v="5.7900000000000009"/>
    <n v="0"/>
    <n v="235.73"/>
    <n v="5.7900000000000009"/>
  </r>
  <r>
    <s v="02-01-2019"/>
    <s v="01:52:37"/>
    <s v="594*,**-9042"/>
    <s v="S"/>
    <x v="0"/>
    <x v="0"/>
    <x v="0"/>
    <x v="0"/>
    <s v="14:15:08"/>
    <s v="14"/>
    <x v="0"/>
    <x v="17"/>
    <s v="Motocicleta"/>
    <n v="17.399999999999999"/>
    <n v="14.899999999999999"/>
    <n v="2.5"/>
    <n v="3"/>
    <n v="1.2"/>
    <n v="7.5"/>
    <n v="17.88"/>
    <n v="190.66"/>
    <n v="25.38"/>
  </r>
  <r>
    <s v="02-01-2019"/>
    <s v="01:52:37"/>
    <s v="631(2+/,3601"/>
    <s v="S"/>
    <x v="0"/>
    <x v="0"/>
    <x v="0"/>
    <x v="0"/>
    <s v="12:51:18"/>
    <s v="12"/>
    <x v="0"/>
    <x v="21"/>
    <s v="Motocicleta"/>
    <n v="18.21"/>
    <n v="15.71"/>
    <n v="2.5"/>
    <n v="3"/>
    <n v="1.2"/>
    <n v="7.5"/>
    <n v="18.852"/>
    <n v="185.31"/>
    <n v="26.352"/>
  </r>
  <r>
    <s v="02-01-2019"/>
    <s v="01:52:37"/>
    <s v="318(/-))6539"/>
    <s v="S"/>
    <x v="0"/>
    <x v="0"/>
    <x v="0"/>
    <x v="0"/>
    <s v="14:40:48"/>
    <s v="14"/>
    <x v="0"/>
    <x v="1"/>
    <s v="Motocicleta"/>
    <n v="6.64"/>
    <n v="4.1399999999999997"/>
    <n v="2.5"/>
    <n v="3"/>
    <n v="1.2"/>
    <n v="7.5"/>
    <n v="4.9679999999999991"/>
    <n v="166.83"/>
    <n v="12.468"/>
  </r>
  <r>
    <s v="02-01-2019"/>
    <s v="01:52:37"/>
    <s v="549(+1/11495"/>
    <s v="S"/>
    <x v="0"/>
    <x v="0"/>
    <x v="3"/>
    <x v="4"/>
    <s v="12:41:46"/>
    <s v="12"/>
    <x v="3"/>
    <x v="8"/>
    <s v="Motocicleta"/>
    <n v="11.09"/>
    <n v="8.59"/>
    <n v="2.5"/>
    <n v="3"/>
    <n v="1.2"/>
    <n v="7.5"/>
    <n v="10.308"/>
    <n v="13.38"/>
    <n v="17.808"/>
  </r>
  <r>
    <s v="02-01-2019"/>
    <s v="01:52:37"/>
    <s v="281-..2(9071"/>
    <s v="S"/>
    <x v="0"/>
    <x v="0"/>
    <x v="3"/>
    <x v="0"/>
    <s v="11:31:44"/>
    <s v="11"/>
    <x v="3"/>
    <x v="8"/>
    <s v="Motocicleta"/>
    <n v="20.32"/>
    <n v="17.82"/>
    <n v="2.5"/>
    <n v="3"/>
    <n v="1.2"/>
    <n v="7.5"/>
    <n v="21.384"/>
    <n v="97.64"/>
    <n v="28.884"/>
  </r>
  <r>
    <s v="02-01-2019"/>
    <s v="01:52:37"/>
    <s v="5292++))9594"/>
    <s v="S"/>
    <x v="0"/>
    <x v="0"/>
    <x v="0"/>
    <x v="0"/>
    <s v="12:55:46"/>
    <s v="12"/>
    <x v="0"/>
    <x v="22"/>
    <s v="Motocicleta"/>
    <n v="6.93"/>
    <n v="4.43"/>
    <n v="2.5"/>
    <n v="3"/>
    <n v="1.2"/>
    <n v="7.5"/>
    <n v="5.3159999999999998"/>
    <n v="103.42"/>
    <n v="12.815999999999999"/>
  </r>
  <r>
    <s v="02-01-2019"/>
    <s v="01:52:37"/>
    <s v="549)2,*29785"/>
    <s v="S"/>
    <x v="0"/>
    <x v="0"/>
    <x v="0"/>
    <x v="0"/>
    <s v="15:58:07"/>
    <s v="15"/>
    <x v="0"/>
    <x v="11"/>
    <s v="Motocicleta"/>
    <n v="2.4500000000000002"/>
    <n v="0"/>
    <n v="2.5"/>
    <n v="3"/>
    <n v="1.2"/>
    <n v="7.3500000000000005"/>
    <n v="0"/>
    <n v="77.87"/>
    <n v="7.3500000000000005"/>
  </r>
  <r>
    <s v="02-01-2019"/>
    <s v="01:52:37"/>
    <s v="115-))2-2502"/>
    <s v="S"/>
    <x v="0"/>
    <x v="0"/>
    <x v="0"/>
    <x v="4"/>
    <s v="11:05:35"/>
    <s v="11"/>
    <x v="3"/>
    <x v="23"/>
    <s v="Motocicleta"/>
    <n v="16.989999999999998"/>
    <n v="14.489999999999998"/>
    <n v="2.5"/>
    <n v="3"/>
    <n v="1.2"/>
    <n v="7.5"/>
    <n v="17.387999999999998"/>
    <n v="39.6"/>
    <n v="24.887999999999998"/>
  </r>
  <r>
    <s v="02-01-2019"/>
    <s v="01:52:37"/>
    <s v="8541*))25615"/>
    <s v="S"/>
    <x v="0"/>
    <x v="0"/>
    <x v="3"/>
    <x v="0"/>
    <s v="14:29:49"/>
    <s v="14"/>
    <x v="3"/>
    <x v="23"/>
    <s v="Motocicleta"/>
    <n v="20.77"/>
    <n v="18.27"/>
    <n v="2.5"/>
    <n v="3"/>
    <n v="1.2"/>
    <n v="7.5"/>
    <n v="21.923999999999999"/>
    <n v="237.56"/>
    <n v="29.423999999999999"/>
  </r>
  <r>
    <s v="02-01-2019"/>
    <s v="01:52:37"/>
    <s v="992-+017348"/>
    <s v="S"/>
    <x v="0"/>
    <x v="0"/>
    <x v="0"/>
    <x v="0"/>
    <s v="10:24:38"/>
    <s v="10"/>
    <x v="0"/>
    <x v="11"/>
    <s v="Motocicleta"/>
    <n v="17.73"/>
    <n v="15.23"/>
    <n v="2.5"/>
    <n v="3"/>
    <n v="1.2"/>
    <n v="7.5"/>
    <n v="18.276"/>
    <n v="82.14"/>
    <n v="25.776"/>
  </r>
  <r>
    <s v="02-01-2019"/>
    <s v="01:52:37"/>
    <s v="734+,/.(5061"/>
    <s v="S"/>
    <x v="0"/>
    <x v="0"/>
    <x v="2"/>
    <x v="4"/>
    <s v="12:39:46"/>
    <s v="12"/>
    <x v="3"/>
    <x v="10"/>
    <s v="Motocicleta"/>
    <n v="19.37"/>
    <n v="16.87"/>
    <n v="2.5"/>
    <n v="3"/>
    <n v="1.2"/>
    <n v="7.5"/>
    <n v="20.244"/>
    <n v="69.209999999999994"/>
    <n v="27.744"/>
  </r>
  <r>
    <s v="02-01-2019"/>
    <s v="01:52:37"/>
    <s v="9841++.-7523"/>
    <s v="S"/>
    <x v="0"/>
    <x v="0"/>
    <x v="0"/>
    <x v="5"/>
    <s v="10:21:24"/>
    <s v="10"/>
    <x v="3"/>
    <x v="10"/>
    <s v="Motocicleta"/>
    <n v="12.76"/>
    <n v="10.26"/>
    <n v="2.5"/>
    <n v="3"/>
    <n v="1.2"/>
    <n v="7.5"/>
    <n v="12.311999999999999"/>
    <n v="39.659999999999997"/>
    <n v="19.811999999999998"/>
  </r>
  <r>
    <s v="02-01-2019"/>
    <s v="01:52:37"/>
    <s v="264/0,).1451"/>
    <s v="S"/>
    <x v="0"/>
    <x v="0"/>
    <x v="2"/>
    <x v="0"/>
    <s v="11:02:36"/>
    <s v="11"/>
    <x v="3"/>
    <x v="10"/>
    <s v="Motocicleta"/>
    <n v="11.58"/>
    <n v="9.08"/>
    <n v="2.5"/>
    <n v="3"/>
    <n v="1.2"/>
    <n v="7.5"/>
    <n v="10.895999999999999"/>
    <n v="49.54"/>
    <n v="18.396000000000001"/>
  </r>
  <r>
    <s v="02-01-2019"/>
    <s v="01:52:37"/>
    <s v="14721(2+7039"/>
    <s v="S"/>
    <x v="0"/>
    <x v="0"/>
    <x v="0"/>
    <x v="0"/>
    <s v="13:47:51"/>
    <s v="13"/>
    <x v="0"/>
    <x v="24"/>
    <s v="Motocicleta"/>
    <n v="19.98"/>
    <n v="17.48"/>
    <n v="2.5"/>
    <n v="3"/>
    <n v="1.2"/>
    <n v="7.5"/>
    <n v="20.975999999999999"/>
    <n v="85.95"/>
    <n v="28.475999999999999"/>
  </r>
  <r>
    <s v="02-01-2019"/>
    <s v="01:52:37"/>
    <s v="616(*2()1758"/>
    <s v="S"/>
    <x v="0"/>
    <x v="0"/>
    <x v="0"/>
    <x v="0"/>
    <s v="15:24:32"/>
    <s v="15"/>
    <x v="0"/>
    <x v="11"/>
    <s v="Motocicleta"/>
    <n v="9.4600000000000009"/>
    <n v="6.9600000000000009"/>
    <n v="2.5"/>
    <n v="3"/>
    <n v="1.2"/>
    <n v="7.5"/>
    <n v="8.3520000000000003"/>
    <n v="63.66"/>
    <n v="15.852"/>
  </r>
  <r>
    <s v="02-01-2019"/>
    <s v="01:52:37"/>
    <s v="3032/12.1024"/>
    <s v="S"/>
    <x v="0"/>
    <x v="0"/>
    <x v="2"/>
    <x v="4"/>
    <s v="12:39:46"/>
    <s v="12"/>
    <x v="3"/>
    <x v="6"/>
    <s v="Motocicleta"/>
    <n v="18.23"/>
    <n v="15.73"/>
    <n v="2.5"/>
    <n v="3"/>
    <n v="1.2"/>
    <n v="7.5"/>
    <n v="18.876000000000001"/>
    <n v="122.78"/>
    <n v="26.376000000000001"/>
  </r>
  <r>
    <s v="02-01-2019"/>
    <s v="01:52:37"/>
    <s v="900+1/17248"/>
    <s v="S"/>
    <x v="0"/>
    <x v="0"/>
    <x v="2"/>
    <x v="0"/>
    <s v="12:22:24"/>
    <s v="12"/>
    <x v="3"/>
    <x v="6"/>
    <s v="Motocicleta"/>
    <n v="9.16"/>
    <n v="6.66"/>
    <n v="2.5"/>
    <n v="3"/>
    <n v="1.2"/>
    <n v="7.5"/>
    <n v="7.992"/>
    <n v="200.32"/>
    <n v="15.492000000000001"/>
  </r>
  <r>
    <s v="02-01-2019"/>
    <s v="01:52:37"/>
    <s v="4592,0+*210"/>
    <s v="S"/>
    <x v="0"/>
    <x v="0"/>
    <x v="0"/>
    <x v="6"/>
    <s v="12:10:14"/>
    <s v="12"/>
    <x v="3"/>
    <x v="6"/>
    <s v="Motocicleta"/>
    <n v="15.02"/>
    <n v="12.52"/>
    <n v="2.5"/>
    <n v="3"/>
    <n v="1.2"/>
    <n v="7.5"/>
    <n v="15.023999999999999"/>
    <n v="157.79"/>
    <n v="22.524000000000001"/>
  </r>
  <r>
    <s v="02-01-2019"/>
    <s v="01:52:37"/>
    <s v="8-0/*+1196"/>
    <s v="S"/>
    <x v="0"/>
    <x v="0"/>
    <x v="3"/>
    <x v="0"/>
    <s v="12:49:44"/>
    <s v="12"/>
    <x v="0"/>
    <x v="25"/>
    <s v="Motocicleta"/>
    <n v="9.75"/>
    <n v="7.25"/>
    <n v="2.5"/>
    <n v="3"/>
    <n v="1.2"/>
    <n v="7.5"/>
    <n v="8.6999999999999993"/>
    <n v="81.03"/>
    <n v="16.2"/>
  </r>
  <r>
    <s v="02-01-2019"/>
    <s v="01:52:37"/>
    <s v="920+*2+-9931"/>
    <s v="S"/>
    <x v="0"/>
    <x v="0"/>
    <x v="0"/>
    <x v="0"/>
    <s v="13:50:53"/>
    <s v="13"/>
    <x v="0"/>
    <x v="3"/>
    <s v="Motocicleta"/>
    <n v="3.22"/>
    <n v="0.7200000000000002"/>
    <n v="2.5"/>
    <n v="3"/>
    <n v="1.2"/>
    <n v="7.5"/>
    <n v="0.86400000000000021"/>
    <n v="23.67"/>
    <n v="8.3640000000000008"/>
  </r>
  <r>
    <s v="02-01-2019"/>
    <s v="01:52:37"/>
    <s v="9280+,/27105"/>
    <s v="S"/>
    <x v="0"/>
    <x v="0"/>
    <x v="0"/>
    <x v="0"/>
    <s v="13:08:14"/>
    <s v="13"/>
    <x v="0"/>
    <x v="5"/>
    <s v="Motocicleta"/>
    <n v="8.09"/>
    <n v="5.59"/>
    <n v="2.5"/>
    <n v="3"/>
    <n v="1.2"/>
    <n v="7.5"/>
    <n v="6.7079999999999993"/>
    <n v="65.790000000000006"/>
    <n v="14.207999999999998"/>
  </r>
  <r>
    <s v="02-01-2019"/>
    <s v="01:52:37"/>
    <s v="7660(1((867"/>
    <s v="S"/>
    <x v="0"/>
    <x v="0"/>
    <x v="0"/>
    <x v="0"/>
    <s v="14:48:50"/>
    <s v="14"/>
    <x v="0"/>
    <x v="23"/>
    <s v="Motocicleta"/>
    <n v="20.100000000000001"/>
    <n v="17.600000000000001"/>
    <n v="2.5"/>
    <n v="3"/>
    <n v="1.2"/>
    <n v="7.5"/>
    <n v="21.12"/>
    <n v="219.89"/>
    <n v="28.62"/>
  </r>
  <r>
    <s v="02-01-2019"/>
    <s v="01:52:37"/>
    <s v="408**-2*6315"/>
    <s v="S"/>
    <x v="0"/>
    <x v="0"/>
    <x v="0"/>
    <x v="0"/>
    <s v="14:06:45"/>
    <s v="14"/>
    <x v="0"/>
    <x v="24"/>
    <s v="Motocicleta"/>
    <n v="18.54"/>
    <n v="16.04"/>
    <n v="2.5"/>
    <n v="3"/>
    <n v="1.2"/>
    <n v="7.5"/>
    <n v="19.247999999999998"/>
    <n v="168.55"/>
    <n v="26.747999999999998"/>
  </r>
  <r>
    <s v="02-01-2019"/>
    <s v="01:52:37"/>
    <s v="69)-.,+1374"/>
    <s v="S"/>
    <x v="0"/>
    <x v="0"/>
    <x v="0"/>
    <x v="0"/>
    <s v="14:08:47"/>
    <s v="14"/>
    <x v="0"/>
    <x v="3"/>
    <s v="Motocicleta"/>
    <n v="12.9"/>
    <n v="10.4"/>
    <n v="2.5"/>
    <n v="3"/>
    <n v="1.2"/>
    <n v="7.5"/>
    <n v="12.48"/>
    <n v="150.18"/>
    <n v="19.98"/>
  </r>
  <r>
    <s v="02-01-2019"/>
    <s v="01:52:37"/>
    <s v="916,21+-8351"/>
    <s v="S"/>
    <x v="0"/>
    <x v="0"/>
    <x v="0"/>
    <x v="0"/>
    <s v="11:54:06"/>
    <s v="11"/>
    <x v="0"/>
    <x v="4"/>
    <s v="Motocicleta"/>
    <n v="16.39"/>
    <n v="13.89"/>
    <n v="2.5"/>
    <n v="3"/>
    <n v="1.2"/>
    <n v="7.5"/>
    <n v="16.667999999999999"/>
    <n v="159.87"/>
    <n v="24.167999999999999"/>
  </r>
  <r>
    <s v="02-01-2019"/>
    <s v="01:52:37"/>
    <s v="661/(22-1535"/>
    <s v="S"/>
    <x v="0"/>
    <x v="0"/>
    <x v="0"/>
    <x v="0"/>
    <s v="15:07:54"/>
    <s v="15"/>
    <x v="0"/>
    <x v="2"/>
    <s v="Motocicleta"/>
    <n v="6.66"/>
    <n v="4.16"/>
    <n v="2.5"/>
    <n v="3"/>
    <n v="1.2"/>
    <n v="7.5"/>
    <n v="4.992"/>
    <n v="163.81"/>
    <n v="12.492000000000001"/>
  </r>
  <r>
    <s v="02-01-2019"/>
    <s v="01:52:37"/>
    <s v="70322/(,8800"/>
    <s v="S"/>
    <x v="0"/>
    <x v="0"/>
    <x v="0"/>
    <x v="0"/>
    <s v="12:51:30"/>
    <s v="12"/>
    <x v="0"/>
    <x v="26"/>
    <s v="Motocicleta"/>
    <n v="11.34"/>
    <n v="8.84"/>
    <n v="2.5"/>
    <n v="3"/>
    <n v="1.2"/>
    <n v="7.5"/>
    <n v="10.607999999999999"/>
    <n v="31.01"/>
    <n v="18.107999999999997"/>
  </r>
  <r>
    <s v="02-01-2019"/>
    <s v="01:52:37"/>
    <s v="9141-20.6407"/>
    <s v="S"/>
    <x v="0"/>
    <x v="0"/>
    <x v="0"/>
    <x v="0"/>
    <s v="13:15:55"/>
    <s v="13"/>
    <x v="0"/>
    <x v="13"/>
    <s v="Motocicleta"/>
    <n v="6.15"/>
    <n v="3.6500000000000004"/>
    <n v="2.5"/>
    <n v="3"/>
    <n v="1.2"/>
    <n v="7.5"/>
    <n v="4.38"/>
    <n v="67.58"/>
    <n v="11.879999999999999"/>
  </r>
  <r>
    <s v="02-01-2019"/>
    <s v="01:52:37"/>
    <s v="380.-+2045"/>
    <s v="S"/>
    <x v="0"/>
    <x v="0"/>
    <x v="0"/>
    <x v="0"/>
    <s v="15:53:44"/>
    <s v="15"/>
    <x v="0"/>
    <x v="11"/>
    <s v="Motocicleta"/>
    <n v="9.42"/>
    <n v="6.92"/>
    <n v="2.5"/>
    <n v="3"/>
    <n v="1.2"/>
    <n v="7.5"/>
    <n v="8.3040000000000003"/>
    <n v="4.9399999999999995"/>
    <n v="15.804"/>
  </r>
  <r>
    <s v="02-01-2019"/>
    <s v="01:52:37"/>
    <s v="98922,.,9607"/>
    <s v="S"/>
    <x v="0"/>
    <x v="0"/>
    <x v="0"/>
    <x v="0"/>
    <s v="13:53:23"/>
    <s v="13"/>
    <x v="0"/>
    <x v="11"/>
    <s v="Motocicleta"/>
    <n v="5.09"/>
    <n v="2.59"/>
    <n v="2.5"/>
    <n v="3"/>
    <n v="1.2"/>
    <n v="7.5"/>
    <n v="3.1079999999999997"/>
    <n v="103.5"/>
    <n v="10.608000000000001"/>
  </r>
  <r>
    <s v="02-01-2019"/>
    <s v="01:52:37"/>
    <s v="597/(*+)1356"/>
    <s v="S"/>
    <x v="0"/>
    <x v="0"/>
    <x v="0"/>
    <x v="0"/>
    <s v="11:39:38"/>
    <s v="11"/>
    <x v="0"/>
    <x v="20"/>
    <s v="Motocicleta"/>
    <n v="11.51"/>
    <n v="9.01"/>
    <n v="2.5"/>
    <n v="3"/>
    <n v="1.2"/>
    <n v="7.5"/>
    <n v="10.811999999999999"/>
    <n v="15.89"/>
    <n v="18.311999999999998"/>
  </r>
  <r>
    <s v="02-01-2019"/>
    <s v="01:52:37"/>
    <s v="416(22,.9821"/>
    <s v="S"/>
    <x v="0"/>
    <x v="0"/>
    <x v="2"/>
    <x v="4"/>
    <s v="09:35:29"/>
    <s v="09"/>
    <x v="3"/>
    <x v="27"/>
    <s v="Motocicleta"/>
    <n v="19.809999999999999"/>
    <n v="17.309999999999999"/>
    <n v="2.5"/>
    <n v="3"/>
    <n v="1.2"/>
    <n v="7.5"/>
    <n v="20.771999999999998"/>
    <n v="32.229999999999997"/>
    <n v="28.271999999999998"/>
  </r>
  <r>
    <s v="02-01-2019"/>
    <s v="01:52:37"/>
    <s v="544.)2-(6560"/>
    <s v="S"/>
    <x v="0"/>
    <x v="0"/>
    <x v="0"/>
    <x v="5"/>
    <s v="13:09:35"/>
    <s v="13"/>
    <x v="3"/>
    <x v="27"/>
    <s v="Motocicleta"/>
    <n v="4.6500000000000004"/>
    <n v="2.1500000000000004"/>
    <n v="2.5"/>
    <n v="3"/>
    <n v="1.2"/>
    <n v="7.5"/>
    <n v="2.5800000000000005"/>
    <n v="172.24"/>
    <n v="10.08"/>
  </r>
  <r>
    <s v="02-01-2019"/>
    <s v="01:52:37"/>
    <s v="774.2/+1769"/>
    <s v="S"/>
    <x v="0"/>
    <x v="0"/>
    <x v="2"/>
    <x v="0"/>
    <s v="08:55:24"/>
    <s v="08"/>
    <x v="3"/>
    <x v="27"/>
    <s v="Motocicleta"/>
    <n v="6.54"/>
    <n v="4.04"/>
    <n v="2.5"/>
    <n v="3"/>
    <n v="1.2"/>
    <n v="7.5"/>
    <n v="4.8479999999999999"/>
    <n v="59.22"/>
    <n v="12.347999999999999"/>
  </r>
  <r>
    <s v="02-01-2019"/>
    <s v="01:52:37"/>
    <s v="6942/22.5765"/>
    <s v="S"/>
    <x v="0"/>
    <x v="0"/>
    <x v="0"/>
    <x v="0"/>
    <s v="12:04:04"/>
    <s v="12"/>
    <x v="0"/>
    <x v="28"/>
    <s v="Motocicleta"/>
    <n v="18.12"/>
    <n v="15.620000000000001"/>
    <n v="2.5"/>
    <n v="3"/>
    <n v="1.2"/>
    <n v="7.5"/>
    <n v="18.744"/>
    <n v="11.8"/>
    <n v="26.244"/>
  </r>
  <r>
    <s v="02-01-2019"/>
    <s v="01:52:37"/>
    <s v="857-(,-/7510"/>
    <s v="S"/>
    <x v="0"/>
    <x v="0"/>
    <x v="0"/>
    <x v="0"/>
    <s v="14:03:29"/>
    <s v="14"/>
    <x v="0"/>
    <x v="13"/>
    <s v="Motocicleta"/>
    <n v="15.66"/>
    <n v="13.16"/>
    <n v="2.5"/>
    <n v="3"/>
    <n v="1.2"/>
    <n v="7.5"/>
    <n v="15.792"/>
    <n v="99.14"/>
    <n v="23.292000000000002"/>
  </r>
  <r>
    <s v="02-01-2019"/>
    <s v="01:52:37"/>
    <s v="761(2-)(3593"/>
    <s v="S"/>
    <x v="0"/>
    <x v="0"/>
    <x v="0"/>
    <x v="0"/>
    <s v="12:12:06"/>
    <s v="12"/>
    <x v="0"/>
    <x v="13"/>
    <s v="Motocicleta"/>
    <n v="5.3"/>
    <n v="2.8"/>
    <n v="2.5"/>
    <n v="3"/>
    <n v="1.2"/>
    <n v="7.5"/>
    <n v="3.36"/>
    <n v="186.47"/>
    <n v="10.86"/>
  </r>
  <r>
    <s v="02-01-2019"/>
    <s v="01:52:37"/>
    <s v="6511+.0*8486"/>
    <s v="S"/>
    <x v="0"/>
    <x v="0"/>
    <x v="0"/>
    <x v="0"/>
    <s v="12:12:41"/>
    <s v="12"/>
    <x v="0"/>
    <x v="29"/>
    <s v="Motocicleta"/>
    <n v="11.76"/>
    <n v="9.26"/>
    <n v="2.5"/>
    <n v="3"/>
    <n v="1.2"/>
    <n v="7.5"/>
    <n v="11.112"/>
    <n v="168.52"/>
    <n v="18.612000000000002"/>
  </r>
  <r>
    <s v="02-01-2019"/>
    <s v="01:52:37"/>
    <s v="310.(/0143"/>
    <s v="S"/>
    <x v="0"/>
    <x v="0"/>
    <x v="0"/>
    <x v="0"/>
    <s v="14:59:09"/>
    <s v="14"/>
    <x v="0"/>
    <x v="16"/>
    <s v="Motocicleta"/>
    <n v="4.12"/>
    <n v="1.62"/>
    <n v="2.5"/>
    <n v="3"/>
    <n v="1.2"/>
    <n v="7.5"/>
    <n v="1.944"/>
    <n v="208.87"/>
    <n v="9.4439999999999991"/>
  </r>
  <r>
    <s v="02-01-2019"/>
    <s v="01:52:37"/>
    <s v="620,.,)23083"/>
    <s v="S"/>
    <x v="0"/>
    <x v="0"/>
    <x v="0"/>
    <x v="0"/>
    <s v="12:15:02"/>
    <s v="12"/>
    <x v="0"/>
    <x v="14"/>
    <s v="Motocicleta"/>
    <n v="5.85"/>
    <n v="3.3499999999999996"/>
    <n v="2.5"/>
    <n v="3"/>
    <n v="1.2"/>
    <n v="7.5"/>
    <n v="4.0199999999999996"/>
    <n v="160.18"/>
    <n v="11.52"/>
  </r>
  <r>
    <s v="02-01-2019"/>
    <s v="01:52:37"/>
    <s v="479,,2(15086"/>
    <s v="S"/>
    <x v="0"/>
    <x v="0"/>
    <x v="0"/>
    <x v="0"/>
    <s v="16:12:08"/>
    <s v="16"/>
    <x v="0"/>
    <x v="11"/>
    <s v="Motocicleta"/>
    <n v="5.2"/>
    <n v="2.7"/>
    <n v="2.5"/>
    <n v="3"/>
    <n v="1.2"/>
    <n v="7.5"/>
    <n v="3.24"/>
    <n v="83.56"/>
    <n v="10.74"/>
  </r>
  <r>
    <s v="02-01-2019"/>
    <s v="01:52:37"/>
    <s v="15/--+(6264"/>
    <s v="S"/>
    <x v="0"/>
    <x v="0"/>
    <x v="0"/>
    <x v="0"/>
    <s v="15:09:28"/>
    <s v="15"/>
    <x v="0"/>
    <x v="20"/>
    <s v="Motocicleta"/>
    <n v="9.64"/>
    <n v="7.1400000000000006"/>
    <n v="2.5"/>
    <n v="3"/>
    <n v="1.2"/>
    <n v="7.5"/>
    <n v="8.5679999999999996"/>
    <n v="48.61"/>
    <n v="16.067999999999998"/>
  </r>
  <r>
    <s v="02-01-2019"/>
    <s v="01:52:37"/>
    <s v="732*/.,-6576"/>
    <s v="S"/>
    <x v="0"/>
    <x v="0"/>
    <x v="0"/>
    <x v="0"/>
    <s v="12:13:14"/>
    <s v="12"/>
    <x v="0"/>
    <x v="14"/>
    <s v="Motocicleta"/>
    <n v="10.119999999999999"/>
    <n v="7.6199999999999992"/>
    <n v="2.5"/>
    <n v="3"/>
    <n v="1.2"/>
    <n v="7.5"/>
    <n v="9.1439999999999984"/>
    <n v="19.2"/>
    <n v="16.643999999999998"/>
  </r>
  <r>
    <s v="02-01-2019"/>
    <s v="01:52:37"/>
    <s v="607/+//09601"/>
    <s v="S"/>
    <x v="0"/>
    <x v="0"/>
    <x v="0"/>
    <x v="0"/>
    <s v="12:18:51"/>
    <s v="12"/>
    <x v="0"/>
    <x v="4"/>
    <s v="Motocicleta"/>
    <n v="18.670000000000002"/>
    <n v="16.170000000000002"/>
    <n v="2.5"/>
    <n v="3"/>
    <n v="1.2"/>
    <n v="7.5"/>
    <n v="19.404"/>
    <n v="185.07"/>
    <n v="26.904"/>
  </r>
  <r>
    <s v="02-01-2019"/>
    <s v="01:52:37"/>
    <s v="104*2*/+5953"/>
    <s v="S"/>
    <x v="0"/>
    <x v="0"/>
    <x v="0"/>
    <x v="0"/>
    <s v="13:48:47"/>
    <s v="13"/>
    <x v="0"/>
    <x v="17"/>
    <s v="Motocicleta"/>
    <n v="1.34"/>
    <n v="0"/>
    <n v="2.5"/>
    <n v="3"/>
    <n v="1.2"/>
    <n v="4.0200000000000005"/>
    <n v="0"/>
    <n v="170.21"/>
    <n v="4.0200000000000005"/>
  </r>
  <r>
    <s v="02-01-2019"/>
    <s v="01:52:37"/>
    <s v="3*),1(975"/>
    <s v="S"/>
    <x v="0"/>
    <x v="0"/>
    <x v="0"/>
    <x v="0"/>
    <s v="15:39:34"/>
    <s v="15"/>
    <x v="0"/>
    <x v="3"/>
    <s v="Motocicleta"/>
    <n v="9.6199999999999992"/>
    <n v="7.1199999999999992"/>
    <n v="2.5"/>
    <n v="3"/>
    <n v="1.2"/>
    <n v="7.5"/>
    <n v="8.5439999999999987"/>
    <n v="154.63"/>
    <n v="16.043999999999997"/>
  </r>
  <r>
    <s v="02-01-2019"/>
    <s v="01:52:37"/>
    <s v="538,)./25045"/>
    <s v="S"/>
    <x v="0"/>
    <x v="0"/>
    <x v="1"/>
    <x v="0"/>
    <s v="08:40:36"/>
    <s v="08"/>
    <x v="0"/>
    <x v="20"/>
    <s v="Motocicleta"/>
    <n v="12.79"/>
    <n v="10.29"/>
    <n v="2.5"/>
    <n v="3"/>
    <n v="1.2"/>
    <n v="7.5"/>
    <n v="12.347999999999999"/>
    <n v="168.25"/>
    <n v="19.847999999999999"/>
  </r>
  <r>
    <s v="02-01-2019"/>
    <s v="01:52:37"/>
    <s v="488-0+..9255"/>
    <s v="S"/>
    <x v="0"/>
    <x v="0"/>
    <x v="3"/>
    <x v="4"/>
    <s v="11:43:57"/>
    <s v="11"/>
    <x v="3"/>
    <x v="7"/>
    <s v="Motocicleta"/>
    <n v="8.76"/>
    <n v="6.26"/>
    <n v="2.5"/>
    <n v="3"/>
    <n v="1.2"/>
    <n v="7.5"/>
    <n v="7.5119999999999996"/>
    <n v="132.16999999999999"/>
    <n v="15.012"/>
  </r>
  <r>
    <s v="02-01-2019"/>
    <s v="01:52:37"/>
    <s v="699)*+2-7423"/>
    <s v="S"/>
    <x v="0"/>
    <x v="0"/>
    <x v="2"/>
    <x v="0"/>
    <s v="11:20:21"/>
    <s v="11"/>
    <x v="3"/>
    <x v="7"/>
    <s v="Motocicleta"/>
    <n v="14.68"/>
    <n v="12.18"/>
    <n v="2.5"/>
    <n v="3"/>
    <n v="1.2"/>
    <n v="7.5"/>
    <n v="14.616"/>
    <n v="233.04"/>
    <n v="22.116"/>
  </r>
  <r>
    <s v="02-01-2019"/>
    <s v="01:52:37"/>
    <s v="670,/)-.6249"/>
    <s v="S"/>
    <x v="0"/>
    <x v="0"/>
    <x v="2"/>
    <x v="6"/>
    <s v="13:27:46"/>
    <s v="13"/>
    <x v="3"/>
    <x v="7"/>
    <s v="Motocicleta"/>
    <n v="8.06"/>
    <n v="5.5600000000000005"/>
    <n v="2.5"/>
    <n v="3"/>
    <n v="1.2"/>
    <n v="7.5"/>
    <n v="6.6720000000000006"/>
    <n v="155.5"/>
    <n v="14.172000000000001"/>
  </r>
  <r>
    <s v="02-01-2019"/>
    <s v="01:52:37"/>
    <s v="6462000/8209"/>
    <s v="S"/>
    <x v="0"/>
    <x v="0"/>
    <x v="0"/>
    <x v="0"/>
    <s v="12:07:00"/>
    <s v="12"/>
    <x v="0"/>
    <x v="30"/>
    <s v="Motocicleta"/>
    <n v="4.49"/>
    <n v="1.9900000000000002"/>
    <n v="2.5"/>
    <n v="3"/>
    <n v="1.2"/>
    <n v="7.5"/>
    <n v="2.3880000000000003"/>
    <n v="113.19"/>
    <n v="9.8879999999999999"/>
  </r>
  <r>
    <s v="02-01-2019"/>
    <s v="01:52:37"/>
    <s v="711/.1021773"/>
    <s v="S"/>
    <x v="0"/>
    <x v="0"/>
    <x v="0"/>
    <x v="0"/>
    <s v="10:52:26"/>
    <s v="10"/>
    <x v="0"/>
    <x v="20"/>
    <s v="Motocicleta"/>
    <n v="3.36"/>
    <n v="0.85999999999999988"/>
    <n v="2.5"/>
    <n v="3"/>
    <n v="1.2"/>
    <n v="7.5"/>
    <n v="1.0319999999999998"/>
    <n v="37.08"/>
    <n v="8.532"/>
  </r>
  <r>
    <s v="02-01-2019"/>
    <s v="01:52:37"/>
    <s v="9360*/(,2096"/>
    <s v="S"/>
    <x v="0"/>
    <x v="0"/>
    <x v="0"/>
    <x v="0"/>
    <s v="10:45:51"/>
    <s v="10"/>
    <x v="0"/>
    <x v="7"/>
    <s v="Motocicleta"/>
    <n v="12.16"/>
    <n v="9.66"/>
    <n v="2.5"/>
    <n v="3"/>
    <n v="1.2"/>
    <n v="7.5"/>
    <n v="11.592000000000001"/>
    <n v="26.05"/>
    <n v="19.091999999999999"/>
  </r>
  <r>
    <s v="02-01-2019"/>
    <s v="01:52:37"/>
    <s v="22.0/*)7994"/>
    <s v="S"/>
    <x v="0"/>
    <x v="0"/>
    <x v="0"/>
    <x v="0"/>
    <s v="12:09:46"/>
    <s v="12"/>
    <x v="0"/>
    <x v="10"/>
    <s v="Motocicleta"/>
    <n v="5.66"/>
    <n v="3.16"/>
    <n v="2.5"/>
    <n v="3"/>
    <n v="1.2"/>
    <n v="7.5"/>
    <n v="3.7919999999999998"/>
    <n v="28.51"/>
    <n v="11.292"/>
  </r>
  <r>
    <s v="02-01-2019"/>
    <s v="01:52:37"/>
    <s v="34.(0-05869"/>
    <s v="S"/>
    <x v="0"/>
    <x v="0"/>
    <x v="0"/>
    <x v="0"/>
    <s v="11:58:08"/>
    <s v="11"/>
    <x v="0"/>
    <x v="29"/>
    <s v="Motocicleta"/>
    <n v="9.18"/>
    <n v="6.68"/>
    <n v="2.5"/>
    <n v="3"/>
    <n v="1.2"/>
    <n v="7.5"/>
    <n v="8.016"/>
    <n v="204.29"/>
    <n v="15.516"/>
  </r>
  <r>
    <s v="02-01-2019"/>
    <s v="01:52:37"/>
    <s v="990,/,225733"/>
    <s v="S"/>
    <x v="0"/>
    <x v="0"/>
    <x v="0"/>
    <x v="0"/>
    <s v="14:19:44"/>
    <s v="14"/>
    <x v="0"/>
    <x v="4"/>
    <s v="Motocicleta"/>
    <n v="12.22"/>
    <n v="9.7200000000000006"/>
    <n v="2.5"/>
    <n v="3"/>
    <n v="1.2"/>
    <n v="7.5"/>
    <n v="11.664"/>
    <n v="90.68"/>
    <n v="19.164000000000001"/>
  </r>
  <r>
    <s v="02-01-2019"/>
    <s v="01:52:37"/>
    <s v="477122,09958"/>
    <s v="S"/>
    <x v="0"/>
    <x v="0"/>
    <x v="0"/>
    <x v="0"/>
    <s v="14:21:09"/>
    <s v="14"/>
    <x v="0"/>
    <x v="24"/>
    <s v="Motocicleta"/>
    <n v="4.16"/>
    <n v="1.6600000000000001"/>
    <n v="2.5"/>
    <n v="3"/>
    <n v="1.2"/>
    <n v="7.5"/>
    <n v="1.992"/>
    <n v="37.82"/>
    <n v="9.4920000000000009"/>
  </r>
  <r>
    <s v="02-01-2019"/>
    <s v="01:52:37"/>
    <s v="595.-++0574"/>
    <s v="S"/>
    <x v="0"/>
    <x v="0"/>
    <x v="0"/>
    <x v="0"/>
    <s v="14:20:32"/>
    <s v="14"/>
    <x v="0"/>
    <x v="24"/>
    <s v="Motocicleta"/>
    <n v="10.38"/>
    <n v="7.8800000000000008"/>
    <n v="2.5"/>
    <n v="3"/>
    <n v="1.2"/>
    <n v="7.5"/>
    <n v="9.4560000000000013"/>
    <n v="120.73"/>
    <n v="16.956000000000003"/>
  </r>
  <r>
    <s v="02-01-2019"/>
    <s v="01:52:37"/>
    <s v="980/(*)08112"/>
    <s v="S"/>
    <x v="0"/>
    <x v="0"/>
    <x v="0"/>
    <x v="0"/>
    <s v="16:49:47"/>
    <s v="16"/>
    <x v="0"/>
    <x v="16"/>
    <s v="Motocicleta"/>
    <n v="2.85"/>
    <n v="0.35000000000000009"/>
    <n v="2.5"/>
    <n v="3"/>
    <n v="1.2"/>
    <n v="7.5"/>
    <n v="0.4200000000000001"/>
    <n v="91.02"/>
    <n v="7.92"/>
  </r>
  <r>
    <s v="02-01-2019"/>
    <s v="01:52:37"/>
    <s v="571+*1-06384"/>
    <s v="S"/>
    <x v="0"/>
    <x v="0"/>
    <x v="0"/>
    <x v="0"/>
    <s v="12:33:02"/>
    <s v="12"/>
    <x v="0"/>
    <x v="26"/>
    <s v="Motocicleta"/>
    <n v="12.2"/>
    <n v="9.6999999999999993"/>
    <n v="2.5"/>
    <n v="3"/>
    <n v="1.2"/>
    <n v="7.5"/>
    <n v="11.639999999999999"/>
    <n v="188.83"/>
    <n v="19.14"/>
  </r>
  <r>
    <s v="02-01-2019"/>
    <s v="01:52:37"/>
    <s v="928,--//8670"/>
    <s v="S"/>
    <x v="0"/>
    <x v="0"/>
    <x v="0"/>
    <x v="0"/>
    <s v="14:04:02"/>
    <s v="14"/>
    <x v="0"/>
    <x v="15"/>
    <s v="Motocicleta"/>
    <n v="17.55"/>
    <n v="15.05"/>
    <n v="2.5"/>
    <n v="3"/>
    <n v="1.2"/>
    <n v="7.5"/>
    <n v="18.059999999999999"/>
    <n v="95.75"/>
    <n v="25.56"/>
  </r>
  <r>
    <s v="02-01-2019"/>
    <s v="01:52:37"/>
    <s v="467/*)0*6465"/>
    <s v="S"/>
    <x v="0"/>
    <x v="0"/>
    <x v="0"/>
    <x v="0"/>
    <s v="16:01:54"/>
    <s v="16"/>
    <x v="0"/>
    <x v="16"/>
    <s v="Motocicleta"/>
    <n v="2.46"/>
    <n v="0"/>
    <n v="2.5"/>
    <n v="3"/>
    <n v="1.2"/>
    <n v="7.38"/>
    <n v="0"/>
    <n v="245.81"/>
    <n v="7.38"/>
  </r>
  <r>
    <s v="02-01-2019"/>
    <s v="01:52:37"/>
    <s v="797221),1627"/>
    <s v="S"/>
    <x v="0"/>
    <x v="0"/>
    <x v="0"/>
    <x v="0"/>
    <s v="16:51:31"/>
    <s v="16"/>
    <x v="0"/>
    <x v="31"/>
    <s v="Motocicleta"/>
    <n v="1.18"/>
    <n v="0"/>
    <n v="2.5"/>
    <n v="3"/>
    <n v="1.2"/>
    <n v="3.54"/>
    <n v="0"/>
    <n v="54.83"/>
    <n v="3.54"/>
  </r>
  <r>
    <s v="02-01-2019"/>
    <s v="01:52:37"/>
    <s v="465.**(,5416"/>
    <s v="S"/>
    <x v="0"/>
    <x v="0"/>
    <x v="0"/>
    <x v="4"/>
    <s v="12:02:25"/>
    <s v="12"/>
    <x v="3"/>
    <x v="1"/>
    <s v="Motocicleta"/>
    <n v="3.99"/>
    <n v="1.4900000000000002"/>
    <n v="2.5"/>
    <n v="3"/>
    <n v="1.2"/>
    <n v="7.5"/>
    <n v="1.7880000000000003"/>
    <n v="193.34"/>
    <n v="9.2880000000000003"/>
  </r>
  <r>
    <s v="02-01-2019"/>
    <s v="01:52:37"/>
    <s v="181(1.**3144"/>
    <s v="S"/>
    <x v="0"/>
    <x v="0"/>
    <x v="2"/>
    <x v="0"/>
    <s v="11:20:21"/>
    <s v="11"/>
    <x v="3"/>
    <x v="1"/>
    <s v="Motocicleta"/>
    <n v="11.51"/>
    <n v="9.01"/>
    <n v="2.5"/>
    <n v="3"/>
    <n v="1.2"/>
    <n v="7.5"/>
    <n v="10.811999999999999"/>
    <n v="114.94"/>
    <n v="18.311999999999998"/>
  </r>
  <r>
    <s v="02-01-2019"/>
    <s v="01:52:37"/>
    <s v="319++2,07478"/>
    <s v="S"/>
    <x v="0"/>
    <x v="0"/>
    <x v="0"/>
    <x v="0"/>
    <s v="15:09:50"/>
    <s v="15"/>
    <x v="0"/>
    <x v="23"/>
    <s v="Motocicleta"/>
    <n v="7.96"/>
    <n v="5.46"/>
    <n v="2.5"/>
    <n v="3"/>
    <n v="1.2"/>
    <n v="7.5"/>
    <n v="6.5519999999999996"/>
    <n v="9.56"/>
    <n v="14.052"/>
  </r>
  <r>
    <s v="02-01-2019"/>
    <s v="01:52:37"/>
    <s v="870(*--25094"/>
    <s v="S"/>
    <x v="0"/>
    <x v="0"/>
    <x v="0"/>
    <x v="0"/>
    <s v="11:48:01"/>
    <s v="11"/>
    <x v="0"/>
    <x v="3"/>
    <s v="Motocicleta"/>
    <n v="2.14"/>
    <n v="0"/>
    <n v="2.5"/>
    <n v="3"/>
    <n v="1.2"/>
    <n v="6.42"/>
    <n v="0"/>
    <n v="200.15"/>
    <n v="6.42"/>
  </r>
  <r>
    <s v="02-01-2019"/>
    <s v="01:52:37"/>
    <s v="738**1)07916"/>
    <s v="S"/>
    <x v="0"/>
    <x v="0"/>
    <x v="0"/>
    <x v="4"/>
    <s v="11:17:29"/>
    <s v="11"/>
    <x v="3"/>
    <x v="13"/>
    <s v="Motocicleta"/>
    <n v="14.44"/>
    <n v="11.94"/>
    <n v="2.5"/>
    <n v="3"/>
    <n v="1.2"/>
    <n v="7.5"/>
    <n v="14.327999999999999"/>
    <n v="77.19"/>
    <n v="21.827999999999999"/>
  </r>
  <r>
    <s v="02-01-2019"/>
    <s v="01:52:37"/>
    <s v="6630(-/*4529"/>
    <s v="S"/>
    <x v="0"/>
    <x v="0"/>
    <x v="2"/>
    <x v="0"/>
    <s v="11:29:44"/>
    <s v="11"/>
    <x v="3"/>
    <x v="13"/>
    <s v="Motocicleta"/>
    <n v="16.41"/>
    <n v="13.91"/>
    <n v="2.5"/>
    <n v="3"/>
    <n v="1.2"/>
    <n v="7.5"/>
    <n v="16.692"/>
    <n v="111.46"/>
    <n v="24.192"/>
  </r>
  <r>
    <s v="02-01-2019"/>
    <s v="01:52:37"/>
    <s v="773.20/15666"/>
    <s v="S"/>
    <x v="0"/>
    <x v="0"/>
    <x v="0"/>
    <x v="0"/>
    <s v="13:07:38"/>
    <s v="13"/>
    <x v="0"/>
    <x v="4"/>
    <s v="Motocicleta"/>
    <n v="16.72"/>
    <n v="14.219999999999999"/>
    <n v="2.5"/>
    <n v="3"/>
    <n v="1.2"/>
    <n v="7.5"/>
    <n v="17.063999999999997"/>
    <n v="48.8"/>
    <n v="24.563999999999997"/>
  </r>
  <r>
    <s v="02-01-2019"/>
    <s v="01:52:37"/>
    <s v="642/1*/22315"/>
    <s v="S"/>
    <x v="0"/>
    <x v="0"/>
    <x v="0"/>
    <x v="0"/>
    <s v="16:01:38"/>
    <s v="16"/>
    <x v="0"/>
    <x v="15"/>
    <s v="Motocicleta"/>
    <n v="18.100000000000001"/>
    <n v="15.600000000000001"/>
    <n v="2.5"/>
    <n v="3"/>
    <n v="1.2"/>
    <n v="7.5"/>
    <n v="18.720000000000002"/>
    <n v="240.3"/>
    <n v="26.220000000000002"/>
  </r>
  <r>
    <s v="02-01-2019"/>
    <s v="01:52:37"/>
    <s v="168,*,,/9052"/>
    <s v="S"/>
    <x v="0"/>
    <x v="0"/>
    <x v="0"/>
    <x v="0"/>
    <s v="13:04:09"/>
    <s v="13"/>
    <x v="0"/>
    <x v="32"/>
    <s v="Motocicleta"/>
    <n v="10.4"/>
    <n v="7.9"/>
    <n v="2.5"/>
    <n v="3"/>
    <n v="1.2"/>
    <n v="7.5"/>
    <n v="9.48"/>
    <n v="192.74"/>
    <n v="16.98"/>
  </r>
  <r>
    <s v="02-01-2019"/>
    <s v="01:52:37"/>
    <s v="9020/)128520"/>
    <s v="S"/>
    <x v="0"/>
    <x v="0"/>
    <x v="0"/>
    <x v="0"/>
    <s v="13:47:18"/>
    <s v="13"/>
    <x v="0"/>
    <x v="4"/>
    <s v="Motocicleta"/>
    <n v="11.7"/>
    <n v="9.1999999999999993"/>
    <n v="2.5"/>
    <n v="3"/>
    <n v="1.2"/>
    <n v="7.5"/>
    <n v="11.04"/>
    <n v="19.77"/>
    <n v="18.54"/>
  </r>
  <r>
    <s v="02-01-2019"/>
    <s v="01:52:37"/>
    <s v="275+0/).7015"/>
    <s v="S"/>
    <x v="0"/>
    <x v="0"/>
    <x v="0"/>
    <x v="0"/>
    <s v="12:49:05"/>
    <s v="12"/>
    <x v="0"/>
    <x v="2"/>
    <s v="Motocicleta"/>
    <n v="13.35"/>
    <n v="10.85"/>
    <n v="2.5"/>
    <n v="3"/>
    <n v="1.2"/>
    <n v="7.5"/>
    <n v="13.02"/>
    <n v="165.27"/>
    <n v="20.52"/>
  </r>
  <r>
    <s v="02-01-2019"/>
    <s v="01:52:37"/>
    <s v="461.+)*(9447"/>
    <s v="S"/>
    <x v="0"/>
    <x v="0"/>
    <x v="0"/>
    <x v="0"/>
    <s v="14:59:50"/>
    <s v="14"/>
    <x v="0"/>
    <x v="20"/>
    <s v="Motocicleta"/>
    <n v="14.43"/>
    <n v="11.93"/>
    <n v="2.5"/>
    <n v="3"/>
    <n v="1.2"/>
    <n v="7.5"/>
    <n v="14.315999999999999"/>
    <n v="177.56"/>
    <n v="21.815999999999999"/>
  </r>
  <r>
    <s v="02-01-2019"/>
    <s v="01:52:37"/>
    <s v="177**02/8275"/>
    <s v="S"/>
    <x v="0"/>
    <x v="0"/>
    <x v="0"/>
    <x v="0"/>
    <s v="13:57:35"/>
    <s v="13"/>
    <x v="0"/>
    <x v="4"/>
    <s v="Motocicleta"/>
    <n v="11.54"/>
    <n v="9.0399999999999991"/>
    <n v="2.5"/>
    <n v="3"/>
    <n v="1.2"/>
    <n v="7.5"/>
    <n v="10.847999999999999"/>
    <n v="17.03"/>
    <n v="18.347999999999999"/>
  </r>
  <r>
    <s v="02-01-2019"/>
    <s v="01:52:37"/>
    <s v="865(+()*2062"/>
    <s v="S"/>
    <x v="0"/>
    <x v="0"/>
    <x v="0"/>
    <x v="0"/>
    <s v="12:13:47"/>
    <s v="12"/>
    <x v="0"/>
    <x v="4"/>
    <s v="Motocicleta"/>
    <n v="16.88"/>
    <n v="14.379999999999999"/>
    <n v="2.5"/>
    <n v="3"/>
    <n v="1.2"/>
    <n v="7.5"/>
    <n v="17.255999999999997"/>
    <n v="50.52"/>
    <n v="24.755999999999997"/>
  </r>
  <r>
    <s v="02-01-2019"/>
    <s v="01:52:37"/>
    <s v="710(2,+29820"/>
    <s v="S"/>
    <x v="0"/>
    <x v="0"/>
    <x v="1"/>
    <x v="0"/>
    <s v="08:40:20"/>
    <s v="08"/>
    <x v="0"/>
    <x v="9"/>
    <s v="Motocicleta"/>
    <n v="17.88"/>
    <n v="15.379999999999999"/>
    <n v="2.5"/>
    <n v="3"/>
    <n v="1.2"/>
    <n v="7.5"/>
    <n v="18.456"/>
    <n v="36.24"/>
    <n v="25.956"/>
  </r>
  <r>
    <s v="02-01-2019"/>
    <s v="01:52:37"/>
    <s v="30-)+/870"/>
    <s v="S"/>
    <x v="0"/>
    <x v="0"/>
    <x v="0"/>
    <x v="0"/>
    <s v="11:46:44"/>
    <s v="11"/>
    <x v="0"/>
    <x v="17"/>
    <s v="Motocicleta"/>
    <n v="19.850000000000001"/>
    <n v="17.350000000000001"/>
    <n v="2.5"/>
    <n v="3"/>
    <n v="1.2"/>
    <n v="7.5"/>
    <n v="20.82"/>
    <n v="44.56"/>
    <n v="28.32"/>
  </r>
  <r>
    <s v="02-01-2019"/>
    <s v="01:52:37"/>
    <s v="488+.-,04325"/>
    <s v="S"/>
    <x v="0"/>
    <x v="0"/>
    <x v="0"/>
    <x v="0"/>
    <s v="14:07:56"/>
    <s v="14"/>
    <x v="0"/>
    <x v="11"/>
    <s v="Motocicleta"/>
    <n v="5.39"/>
    <n v="2.8899999999999997"/>
    <n v="2.5"/>
    <n v="3"/>
    <n v="1.2"/>
    <n v="7.5"/>
    <n v="3.4679999999999995"/>
    <n v="97.59"/>
    <n v="10.968"/>
  </r>
  <r>
    <s v="02-01-2019"/>
    <s v="01:52:37"/>
    <s v="251+***-2364"/>
    <s v="S"/>
    <x v="0"/>
    <x v="0"/>
    <x v="0"/>
    <x v="0"/>
    <s v="14:19:49"/>
    <s v="14"/>
    <x v="0"/>
    <x v="13"/>
    <s v="Motocicleta"/>
    <n v="19.989999999999998"/>
    <n v="17.489999999999998"/>
    <n v="2.5"/>
    <n v="3"/>
    <n v="1.2"/>
    <n v="7.5"/>
    <n v="20.987999999999996"/>
    <n v="165.06"/>
    <n v="28.487999999999996"/>
  </r>
  <r>
    <s v="02-01-2019"/>
    <s v="01:52:37"/>
    <s v="6640-/*-700"/>
    <s v="S"/>
    <x v="0"/>
    <x v="0"/>
    <x v="0"/>
    <x v="0"/>
    <s v="13:25:29"/>
    <s v="13"/>
    <x v="0"/>
    <x v="11"/>
    <s v="Motocicleta"/>
    <n v="1.75"/>
    <n v="0"/>
    <n v="2.5"/>
    <n v="3"/>
    <n v="1.2"/>
    <n v="5.25"/>
    <n v="0"/>
    <n v="11.09"/>
    <n v="5.25"/>
  </r>
  <r>
    <s v="02-01-2019"/>
    <s v="01:52:37"/>
    <s v="760+22+(8412"/>
    <s v="S"/>
    <x v="0"/>
    <x v="0"/>
    <x v="0"/>
    <x v="0"/>
    <s v="12:46:35"/>
    <s v="12"/>
    <x v="0"/>
    <x v="9"/>
    <s v="Motocicleta"/>
    <n v="13.63"/>
    <n v="11.13"/>
    <n v="2.5"/>
    <n v="3"/>
    <n v="1.2"/>
    <n v="7.5"/>
    <n v="13.356"/>
    <n v="196.24"/>
    <n v="20.856000000000002"/>
  </r>
  <r>
    <s v="02-01-2019"/>
    <s v="01:52:37"/>
    <s v="40101*-)2453"/>
    <s v="S"/>
    <x v="0"/>
    <x v="0"/>
    <x v="0"/>
    <x v="0"/>
    <s v="15:19:19"/>
    <s v="15"/>
    <x v="0"/>
    <x v="32"/>
    <s v="Motocicleta"/>
    <n v="11.15"/>
    <n v="8.65"/>
    <n v="2.5"/>
    <n v="3"/>
    <n v="1.2"/>
    <n v="7.5"/>
    <n v="10.38"/>
    <n v="160.41"/>
    <n v="17.880000000000003"/>
  </r>
  <r>
    <s v="02-01-2019"/>
    <s v="01:52:37"/>
    <s v="571)+,*(4329"/>
    <s v="S"/>
    <x v="0"/>
    <x v="0"/>
    <x v="0"/>
    <x v="4"/>
    <s v="12:50:38"/>
    <s v="12"/>
    <x v="3"/>
    <x v="2"/>
    <s v="Motocicleta"/>
    <n v="18.23"/>
    <n v="15.73"/>
    <n v="2.5"/>
    <n v="3"/>
    <n v="1.2"/>
    <n v="7.5"/>
    <n v="18.876000000000001"/>
    <n v="250.46"/>
    <n v="26.376000000000001"/>
  </r>
  <r>
    <s v="02-01-2019"/>
    <s v="01:52:37"/>
    <s v="4040)0-+5959"/>
    <s v="S"/>
    <x v="0"/>
    <x v="0"/>
    <x v="2"/>
    <x v="0"/>
    <s v="11:20:21"/>
    <s v="11"/>
    <x v="3"/>
    <x v="2"/>
    <s v="Motocicleta"/>
    <n v="3.1"/>
    <n v="0.60000000000000009"/>
    <n v="2.5"/>
    <n v="3"/>
    <n v="1.2"/>
    <n v="7.5"/>
    <n v="0.72000000000000008"/>
    <n v="117"/>
    <n v="8.2200000000000006"/>
  </r>
  <r>
    <s v="02-01-2019"/>
    <s v="01:52:37"/>
    <s v="662,+,(.2189"/>
    <s v="S"/>
    <x v="0"/>
    <x v="0"/>
    <x v="0"/>
    <x v="0"/>
    <s v="13:16:19"/>
    <s v="13"/>
    <x v="0"/>
    <x v="21"/>
    <s v="Motocicleta"/>
    <n v="11.16"/>
    <n v="8.66"/>
    <n v="2.5"/>
    <n v="3"/>
    <n v="1.2"/>
    <n v="7.5"/>
    <n v="10.391999999999999"/>
    <n v="156.41"/>
    <n v="17.891999999999999"/>
  </r>
  <r>
    <s v="02-01-2019"/>
    <s v="01:52:37"/>
    <s v="829(20+.6461"/>
    <s v="S"/>
    <x v="0"/>
    <x v="0"/>
    <x v="0"/>
    <x v="0"/>
    <s v="12:31:50"/>
    <s v="12"/>
    <x v="0"/>
    <x v="2"/>
    <s v="Motocicleta"/>
    <n v="19"/>
    <n v="16.5"/>
    <n v="2.5"/>
    <n v="3"/>
    <n v="1.2"/>
    <n v="7.5"/>
    <n v="19.8"/>
    <n v="170.53"/>
    <n v="27.3"/>
  </r>
  <r>
    <s v="02-01-2019"/>
    <s v="01:52:37"/>
    <s v="588/1,1.8738"/>
    <s v="S"/>
    <x v="0"/>
    <x v="0"/>
    <x v="0"/>
    <x v="0"/>
    <s v="13:34:48"/>
    <s v="13"/>
    <x v="0"/>
    <x v="3"/>
    <s v="Motocicleta"/>
    <n v="5.45"/>
    <n v="2.95"/>
    <n v="2.5"/>
    <n v="3"/>
    <n v="1.2"/>
    <n v="7.5"/>
    <n v="3.54"/>
    <n v="100.05"/>
    <n v="11.04"/>
  </r>
  <r>
    <s v="02-01-2019"/>
    <s v="01:52:37"/>
    <s v="3761..,14185"/>
    <s v="S"/>
    <x v="0"/>
    <x v="0"/>
    <x v="0"/>
    <x v="0"/>
    <s v="14:03:34"/>
    <s v="14"/>
    <x v="0"/>
    <x v="15"/>
    <s v="Motocicleta"/>
    <n v="15.03"/>
    <n v="12.53"/>
    <n v="2.5"/>
    <n v="3"/>
    <n v="1.2"/>
    <n v="7.5"/>
    <n v="15.035999999999998"/>
    <n v="115.73"/>
    <n v="22.535999999999998"/>
  </r>
  <r>
    <s v="02-01-2019"/>
    <s v="01:52:37"/>
    <s v="7711+*+*9316"/>
    <s v="S"/>
    <x v="0"/>
    <x v="0"/>
    <x v="0"/>
    <x v="0"/>
    <s v="13:37:07"/>
    <s v="13"/>
    <x v="0"/>
    <x v="9"/>
    <s v="Motocicleta"/>
    <n v="19.309999999999999"/>
    <n v="16.809999999999999"/>
    <n v="2.5"/>
    <n v="3"/>
    <n v="1.2"/>
    <n v="7.5"/>
    <n v="20.171999999999997"/>
    <n v="102.76"/>
    <n v="27.671999999999997"/>
  </r>
  <r>
    <s v="02-01-2019"/>
    <s v="01:52:37"/>
    <s v="926)-2.+3107"/>
    <s v="S"/>
    <x v="0"/>
    <x v="0"/>
    <x v="0"/>
    <x v="0"/>
    <s v="12:33:13"/>
    <s v="12"/>
    <x v="0"/>
    <x v="5"/>
    <s v="Motocicleta"/>
    <n v="10.02"/>
    <n v="7.52"/>
    <n v="2.5"/>
    <n v="3"/>
    <n v="1.2"/>
    <n v="7.5"/>
    <n v="9.0239999999999991"/>
    <n v="149.69"/>
    <n v="16.524000000000001"/>
  </r>
  <r>
    <s v="02-01-2019"/>
    <s v="01:52:37"/>
    <s v="765..*-*6648"/>
    <s v="S"/>
    <x v="0"/>
    <x v="0"/>
    <x v="0"/>
    <x v="0"/>
    <s v="12:57:19"/>
    <s v="12"/>
    <x v="0"/>
    <x v="9"/>
    <s v="Motocicleta"/>
    <n v="15.85"/>
    <n v="13.35"/>
    <n v="2.5"/>
    <n v="3"/>
    <n v="1.2"/>
    <n v="7.5"/>
    <n v="16.02"/>
    <n v="194.35"/>
    <n v="23.52"/>
  </r>
  <r>
    <s v="02-01-2019"/>
    <s v="01:52:37"/>
    <s v="416*-.,(3728"/>
    <s v="S"/>
    <x v="0"/>
    <x v="0"/>
    <x v="0"/>
    <x v="0"/>
    <s v="11:30:01"/>
    <s v="11"/>
    <x v="0"/>
    <x v="21"/>
    <s v="Motocicleta"/>
    <n v="15.21"/>
    <n v="12.71"/>
    <n v="2.5"/>
    <n v="3"/>
    <n v="1.2"/>
    <n v="7.5"/>
    <n v="15.252000000000001"/>
    <n v="220.63"/>
    <n v="22.752000000000002"/>
  </r>
  <r>
    <s v="02-01-2019"/>
    <s v="01:52:37"/>
    <s v="562.(+/*8636"/>
    <s v="S"/>
    <x v="0"/>
    <x v="0"/>
    <x v="0"/>
    <x v="0"/>
    <s v="15:32:36"/>
    <s v="15"/>
    <x v="0"/>
    <x v="32"/>
    <s v="Motocicleta"/>
    <n v="5.09"/>
    <n v="2.59"/>
    <n v="2.5"/>
    <n v="3"/>
    <n v="1.2"/>
    <n v="7.5"/>
    <n v="3.1079999999999997"/>
    <n v="73.31"/>
    <n v="10.608000000000001"/>
  </r>
  <r>
    <s v="02-01-2019"/>
    <s v="01:52:37"/>
    <s v="3951-.-.6068"/>
    <s v="S"/>
    <x v="0"/>
    <x v="0"/>
    <x v="0"/>
    <x v="0"/>
    <s v="12:20:36"/>
    <s v="12"/>
    <x v="0"/>
    <x v="13"/>
    <s v="Motocicleta"/>
    <n v="12.22"/>
    <n v="9.7200000000000006"/>
    <n v="2.5"/>
    <n v="3"/>
    <n v="1.2"/>
    <n v="7.5"/>
    <n v="11.664"/>
    <n v="103.63"/>
    <n v="19.164000000000001"/>
  </r>
  <r>
    <s v="02-01-2019"/>
    <s v="01:52:37"/>
    <s v="820*(10/6225"/>
    <s v="S"/>
    <x v="0"/>
    <x v="0"/>
    <x v="0"/>
    <x v="0"/>
    <s v="12:26:56"/>
    <s v="12"/>
    <x v="0"/>
    <x v="28"/>
    <s v="Motocicleta"/>
    <n v="15.53"/>
    <n v="13.03"/>
    <n v="2.5"/>
    <n v="3"/>
    <n v="1.2"/>
    <n v="7.5"/>
    <n v="15.635999999999999"/>
    <n v="163.04"/>
    <n v="23.135999999999999"/>
  </r>
  <r>
    <s v="02-01-2019"/>
    <s v="01:52:37"/>
    <s v="320.*,0(3789"/>
    <s v="S"/>
    <x v="0"/>
    <x v="0"/>
    <x v="0"/>
    <x v="0"/>
    <s v="16:02:37"/>
    <s v="16"/>
    <x v="0"/>
    <x v="15"/>
    <s v="Motocicleta"/>
    <n v="3.58"/>
    <n v="1.08"/>
    <n v="2.5"/>
    <n v="3"/>
    <n v="1.2"/>
    <n v="7.5"/>
    <n v="1.296"/>
    <n v="169.65"/>
    <n v="8.7959999999999994"/>
  </r>
  <r>
    <s v="02-01-2019"/>
    <s v="01:52:37"/>
    <s v="528+.)1/8605"/>
    <s v="S"/>
    <x v="0"/>
    <x v="0"/>
    <x v="0"/>
    <x v="0"/>
    <s v="12:15:45"/>
    <s v="12"/>
    <x v="0"/>
    <x v="15"/>
    <s v="Motocicleta"/>
    <n v="2.27"/>
    <n v="0"/>
    <n v="2.5"/>
    <n v="3"/>
    <n v="1.2"/>
    <n v="6.8100000000000005"/>
    <n v="0"/>
    <n v="82.39"/>
    <n v="6.8100000000000005"/>
  </r>
  <r>
    <s v="02-01-2019"/>
    <s v="01:52:37"/>
    <s v="143./,)(4890"/>
    <s v="S"/>
    <x v="0"/>
    <x v="0"/>
    <x v="0"/>
    <x v="0"/>
    <s v="14:32:44"/>
    <s v="14"/>
    <x v="0"/>
    <x v="13"/>
    <s v="Motocicleta"/>
    <n v="18.34"/>
    <n v="15.84"/>
    <n v="2.5"/>
    <n v="3"/>
    <n v="1.2"/>
    <n v="7.5"/>
    <n v="19.007999999999999"/>
    <n v="209.36"/>
    <n v="26.507999999999999"/>
  </r>
  <r>
    <s v="02-01-2019"/>
    <s v="01:52:37"/>
    <s v="548*+,/-5665"/>
    <s v="S"/>
    <x v="0"/>
    <x v="0"/>
    <x v="0"/>
    <x v="0"/>
    <s v="12:37:04"/>
    <s v="12"/>
    <x v="0"/>
    <x v="28"/>
    <s v="Motocicleta"/>
    <n v="19.11"/>
    <n v="16.61"/>
    <n v="2.5"/>
    <n v="3"/>
    <n v="1.2"/>
    <n v="7.5"/>
    <n v="19.931999999999999"/>
    <n v="82.56"/>
    <n v="27.431999999999999"/>
  </r>
  <r>
    <s v="02-01-2019"/>
    <s v="01:52:37"/>
    <s v="191+,-/)5044"/>
    <s v="S"/>
    <x v="0"/>
    <x v="0"/>
    <x v="0"/>
    <x v="0"/>
    <s v="16:35:32"/>
    <s v="16"/>
    <x v="0"/>
    <x v="16"/>
    <s v="Motocicleta"/>
    <n v="12.97"/>
    <n v="10.47"/>
    <n v="2.5"/>
    <n v="3"/>
    <n v="1.2"/>
    <n v="7.5"/>
    <n v="12.564"/>
    <n v="151.54"/>
    <n v="20.064"/>
  </r>
  <r>
    <s v="02-01-2019"/>
    <s v="01:52:37"/>
    <s v="20)/*0.9921"/>
    <s v="S"/>
    <x v="0"/>
    <x v="0"/>
    <x v="0"/>
    <x v="0"/>
    <s v="16:25:03"/>
    <s v="16"/>
    <x v="0"/>
    <x v="12"/>
    <s v="Motocicleta"/>
    <n v="11.25"/>
    <n v="8.75"/>
    <n v="2.5"/>
    <n v="3"/>
    <n v="1.2"/>
    <n v="7.5"/>
    <n v="10.5"/>
    <n v="155.99"/>
    <n v="18"/>
  </r>
  <r>
    <s v="02-01-2019"/>
    <s v="01:52:37"/>
    <s v="427/0.(,5676"/>
    <s v="S"/>
    <x v="0"/>
    <x v="0"/>
    <x v="0"/>
    <x v="0"/>
    <s v="13:21:05"/>
    <s v="13"/>
    <x v="0"/>
    <x v="2"/>
    <s v="Motocicleta"/>
    <n v="19.21"/>
    <n v="16.71"/>
    <n v="2.5"/>
    <n v="3"/>
    <n v="1.2"/>
    <n v="7.5"/>
    <n v="20.052"/>
    <n v="102.05"/>
    <n v="27.552"/>
  </r>
  <r>
    <s v="02-01-2019"/>
    <s v="02:02:02"/>
    <s v="977-20.)6801"/>
    <s v="S"/>
    <x v="0"/>
    <x v="0"/>
    <x v="0"/>
    <x v="0"/>
    <s v="13:44:44"/>
    <s v="13"/>
    <x v="3"/>
    <x v="4"/>
    <s v="Motocicleta"/>
    <n v="13.6"/>
    <n v="11.1"/>
    <n v="2.5"/>
    <n v="3"/>
    <n v="1.2"/>
    <n v="7.5"/>
    <n v="13.319999999999999"/>
    <n v="43.28"/>
    <n v="20.82"/>
  </r>
  <r>
    <s v="02-01-2019"/>
    <s v="02:19:01"/>
    <s v="506*//(17116"/>
    <s v="S"/>
    <x v="2"/>
    <x v="0"/>
    <x v="0"/>
    <x v="0"/>
    <s v="12:53:34"/>
    <s v="12"/>
    <x v="0"/>
    <x v="33"/>
    <s v="Motocicleta"/>
    <n v="16.11"/>
    <n v="4.1099999999999994"/>
    <n v="12"/>
    <n v="8"/>
    <n v="2.65"/>
    <n v="96"/>
    <n v="10.891499999999999"/>
    <n v="35"/>
    <n v="106.89149999999999"/>
  </r>
  <r>
    <s v="02-01-2019"/>
    <s v="02:33:48"/>
    <s v="6891-/)*5695"/>
    <s v="S"/>
    <x v="0"/>
    <x v="0"/>
    <x v="0"/>
    <x v="7"/>
    <s v="14:53:11"/>
    <s v="14"/>
    <x v="3"/>
    <x v="28"/>
    <s v="Motocicleta"/>
    <n v="18.489999999999998"/>
    <n v="15.989999999999998"/>
    <n v="2.5"/>
    <n v="3"/>
    <n v="1.2"/>
    <n v="7.5"/>
    <n v="19.187999999999999"/>
    <n v="10.96"/>
    <n v="26.687999999999999"/>
  </r>
  <r>
    <s v="02-01-2019"/>
    <s v="02:33:48"/>
    <s v="228+,,2(1311"/>
    <s v="S"/>
    <x v="0"/>
    <x v="0"/>
    <x v="2"/>
    <x v="0"/>
    <s v="09:31:47"/>
    <s v="09"/>
    <x v="3"/>
    <x v="28"/>
    <s v="Motocicleta"/>
    <n v="11"/>
    <n v="8.5"/>
    <n v="2.5"/>
    <n v="3"/>
    <n v="1.2"/>
    <n v="7.5"/>
    <n v="10.199999999999999"/>
    <n v="140.87"/>
    <n v="17.7"/>
  </r>
  <r>
    <s v="02-01-2019"/>
    <s v="02:33:48"/>
    <s v="625//(019486"/>
    <s v="S"/>
    <x v="0"/>
    <x v="0"/>
    <x v="0"/>
    <x v="0"/>
    <s v="14:15:43"/>
    <s v="14"/>
    <x v="9"/>
    <x v="1"/>
    <s v="Motocicleta"/>
    <n v="1.71"/>
    <n v="0"/>
    <n v="2.5"/>
    <n v="3"/>
    <n v="1.2"/>
    <n v="5.13"/>
    <n v="0"/>
    <n v="160.27000000000001"/>
    <n v="5.13"/>
  </r>
  <r>
    <s v="02-01-2019"/>
    <s v="02:45:47"/>
    <s v="582/2,)/3819"/>
    <s v="S"/>
    <x v="0"/>
    <x v="0"/>
    <x v="0"/>
    <x v="0"/>
    <s v="19:44:21"/>
    <s v="19"/>
    <x v="8"/>
    <x v="11"/>
    <s v="Motocicleta"/>
    <n v="14.5"/>
    <n v="12"/>
    <n v="2.5"/>
    <n v="3"/>
    <n v="1.2"/>
    <n v="7.5"/>
    <n v="14.399999999999999"/>
    <n v="140.44"/>
    <n v="21.9"/>
  </r>
  <r>
    <s v="02-01-2019"/>
    <s v="02:45:47"/>
    <s v="671-,.),1331"/>
    <s v="S"/>
    <x v="0"/>
    <x v="0"/>
    <x v="0"/>
    <x v="0"/>
    <s v="11:15:11"/>
    <s v="11"/>
    <x v="8"/>
    <x v="13"/>
    <s v="Motocicleta"/>
    <n v="19.600000000000001"/>
    <n v="17.100000000000001"/>
    <n v="2.5"/>
    <n v="3"/>
    <n v="1.2"/>
    <n v="7.5"/>
    <n v="20.52"/>
    <n v="86.15"/>
    <n v="28.02"/>
  </r>
  <r>
    <s v="02-01-2019"/>
    <s v="02:50:31"/>
    <s v="651,0.,*1304"/>
    <s v="S"/>
    <x v="0"/>
    <x v="1"/>
    <x v="0"/>
    <x v="0"/>
    <s v="11:19:34"/>
    <s v="11"/>
    <x v="0"/>
    <x v="13"/>
    <s v="Motocicleta"/>
    <n v="6.23"/>
    <n v="3.7300000000000004"/>
    <n v="2.5"/>
    <n v="3"/>
    <n v="1.2"/>
    <n v="7.5"/>
    <n v="4.476"/>
    <n v="154.68"/>
    <n v="11.975999999999999"/>
  </r>
  <r>
    <s v="02-01-2019"/>
    <s v="02:50:31"/>
    <s v="827,.0024272"/>
    <s v="S"/>
    <x v="0"/>
    <x v="1"/>
    <x v="0"/>
    <x v="0"/>
    <s v="10:57:36"/>
    <s v="10"/>
    <x v="0"/>
    <x v="18"/>
    <s v="Motocicleta"/>
    <n v="8.18"/>
    <n v="5.68"/>
    <n v="2.5"/>
    <n v="3"/>
    <n v="1.2"/>
    <n v="7.5"/>
    <n v="6.8159999999999998"/>
    <n v="95.3"/>
    <n v="14.315999999999999"/>
  </r>
  <r>
    <s v="02-01-2019"/>
    <s v="02:50:31"/>
    <s v="827-,/0/586"/>
    <s v="S"/>
    <x v="0"/>
    <x v="0"/>
    <x v="0"/>
    <x v="0"/>
    <s v="15:42:28"/>
    <s v="15"/>
    <x v="0"/>
    <x v="3"/>
    <s v="Motocicleta"/>
    <n v="17.32"/>
    <n v="14.82"/>
    <n v="2.5"/>
    <n v="3"/>
    <n v="1.2"/>
    <n v="7.5"/>
    <n v="17.783999999999999"/>
    <n v="221.35"/>
    <n v="25.283999999999999"/>
  </r>
  <r>
    <s v="02-01-2019"/>
    <s v="02:57:55"/>
    <s v="119--1*(5650"/>
    <s v="M"/>
    <x v="0"/>
    <x v="0"/>
    <x v="2"/>
    <x v="0"/>
    <s v="09:06:27"/>
    <s v="09"/>
    <x v="3"/>
    <x v="13"/>
    <s v="Motocicleta"/>
    <n v="16.55"/>
    <n v="14.05"/>
    <n v="2.5"/>
    <n v="3"/>
    <n v="1.2"/>
    <n v="7.5"/>
    <n v="16.86"/>
    <n v="228.86"/>
    <n v="24.36"/>
  </r>
  <r>
    <s v="02-01-2019"/>
    <s v="02:57:55"/>
    <s v="103+/*,)393"/>
    <s v="M"/>
    <x v="2"/>
    <x v="0"/>
    <x v="0"/>
    <x v="3"/>
    <s v="14:59:27"/>
    <s v="14"/>
    <x v="3"/>
    <x v="13"/>
    <s v="Motocicleta"/>
    <n v="16.07"/>
    <n v="4.07"/>
    <n v="12"/>
    <n v="8"/>
    <n v="2.65"/>
    <n v="96"/>
    <n v="10.785500000000001"/>
    <n v="101.73"/>
    <n v="106.7855"/>
  </r>
  <r>
    <s v="02-01-2019"/>
    <s v="02:57:55"/>
    <s v="33922((29768"/>
    <s v="M"/>
    <x v="0"/>
    <x v="0"/>
    <x v="0"/>
    <x v="0"/>
    <s v="10:45:48"/>
    <s v="10"/>
    <x v="3"/>
    <x v="8"/>
    <s v="Motocicleta"/>
    <n v="19.329999999999998"/>
    <n v="16.829999999999998"/>
    <n v="2.5"/>
    <n v="3"/>
    <n v="1.2"/>
    <n v="7.5"/>
    <n v="20.195999999999998"/>
    <n v="112.65"/>
    <n v="27.695999999999998"/>
  </r>
  <r>
    <s v="02-01-2019"/>
    <s v="02:57:55"/>
    <s v="966+1-,(1635"/>
    <s v="M"/>
    <x v="0"/>
    <x v="0"/>
    <x v="0"/>
    <x v="0"/>
    <s v="16:23:31"/>
    <s v="16"/>
    <x v="3"/>
    <x v="17"/>
    <s v="Motocicleta"/>
    <n v="19.46"/>
    <n v="16.96"/>
    <n v="2.5"/>
    <n v="3"/>
    <n v="1.2"/>
    <n v="7.5"/>
    <n v="20.352"/>
    <n v="32.159999999999997"/>
    <n v="27.852"/>
  </r>
  <r>
    <s v="02-01-2019"/>
    <s v="02:57:55"/>
    <s v="817,+,.01717"/>
    <s v="M"/>
    <x v="0"/>
    <x v="0"/>
    <x v="0"/>
    <x v="0"/>
    <s v="11:08:22"/>
    <s v="11"/>
    <x v="3"/>
    <x v="18"/>
    <s v="Motocicleta"/>
    <n v="1.5699999999999998"/>
    <n v="0"/>
    <n v="2.5"/>
    <n v="3"/>
    <n v="1.2"/>
    <n v="4.7099999999999991"/>
    <n v="0"/>
    <n v="28.08"/>
    <n v="4.7099999999999991"/>
  </r>
  <r>
    <s v="02-01-2019"/>
    <s v="02:57:55"/>
    <s v="4242*1-/4323"/>
    <s v="M"/>
    <x v="0"/>
    <x v="0"/>
    <x v="0"/>
    <x v="0"/>
    <s v="20:23:42"/>
    <s v="20"/>
    <x v="3"/>
    <x v="4"/>
    <s v="Motocicleta"/>
    <n v="5.37"/>
    <n v="2.87"/>
    <n v="2.5"/>
    <n v="3"/>
    <n v="1.2"/>
    <n v="7.5"/>
    <n v="3.444"/>
    <n v="60.74"/>
    <n v="10.943999999999999"/>
  </r>
  <r>
    <s v="02-01-2019"/>
    <s v="02:57:55"/>
    <s v="995,)1*08407"/>
    <s v="M"/>
    <x v="0"/>
    <x v="0"/>
    <x v="0"/>
    <x v="0"/>
    <s v="18:58:12"/>
    <s v="18"/>
    <x v="3"/>
    <x v="9"/>
    <s v="Motocicleta"/>
    <n v="20.77"/>
    <n v="18.27"/>
    <n v="2.5"/>
    <n v="3"/>
    <n v="1.2"/>
    <n v="7.5"/>
    <n v="21.923999999999999"/>
    <n v="198.22"/>
    <n v="29.423999999999999"/>
  </r>
  <r>
    <s v="02-01-2019"/>
    <s v="02:57:55"/>
    <s v="488)-22,6033"/>
    <s v="M"/>
    <x v="0"/>
    <x v="0"/>
    <x v="0"/>
    <x v="0"/>
    <s v="12:03:28"/>
    <s v="12"/>
    <x v="3"/>
    <x v="8"/>
    <s v="Motocicleta"/>
    <n v="17.77"/>
    <n v="15.27"/>
    <n v="2.5"/>
    <n v="3"/>
    <n v="1.2"/>
    <n v="7.5"/>
    <n v="18.323999999999998"/>
    <n v="202.1"/>
    <n v="25.823999999999998"/>
  </r>
  <r>
    <s v="02-01-2019"/>
    <s v="02:57:55"/>
    <s v="373,11225343"/>
    <s v="M"/>
    <x v="0"/>
    <x v="0"/>
    <x v="0"/>
    <x v="0"/>
    <s v="11:48:19"/>
    <s v="11"/>
    <x v="3"/>
    <x v="14"/>
    <s v="Motocicleta"/>
    <n v="13.68"/>
    <n v="11.18"/>
    <n v="2.5"/>
    <n v="3"/>
    <n v="1.2"/>
    <n v="7.5"/>
    <n v="13.415999999999999"/>
    <n v="57.21"/>
    <n v="20.915999999999997"/>
  </r>
  <r>
    <s v="02-01-2019"/>
    <s v="02:57:55"/>
    <s v="1000,1).16145"/>
    <s v="M"/>
    <x v="0"/>
    <x v="0"/>
    <x v="0"/>
    <x v="0"/>
    <s v="12:58:01"/>
    <s v="12"/>
    <x v="3"/>
    <x v="26"/>
    <s v="Motocicleta"/>
    <n v="3"/>
    <n v="0.5"/>
    <n v="2.5"/>
    <n v="3"/>
    <n v="1.2"/>
    <n v="7.5"/>
    <n v="0.6"/>
    <n v="240.34"/>
    <n v="8.1"/>
  </r>
  <r>
    <s v="02-01-2019"/>
    <s v="02:57:55"/>
    <s v="520,--0,2374"/>
    <s v="M"/>
    <x v="0"/>
    <x v="0"/>
    <x v="0"/>
    <x v="0"/>
    <s v="11:33:15"/>
    <s v="11"/>
    <x v="3"/>
    <x v="23"/>
    <s v="Motocicleta"/>
    <n v="17.53"/>
    <n v="15.030000000000001"/>
    <n v="2.5"/>
    <n v="3"/>
    <n v="1.2"/>
    <n v="7.5"/>
    <n v="18.036000000000001"/>
    <n v="227.6"/>
    <n v="25.536000000000001"/>
  </r>
  <r>
    <s v="02-01-2019"/>
    <s v="03:03:29"/>
    <s v="838+*-,*2712"/>
    <s v="S"/>
    <x v="0"/>
    <x v="0"/>
    <x v="3"/>
    <x v="0"/>
    <s v="12:36:25"/>
    <s v="12"/>
    <x v="9"/>
    <x v="3"/>
    <s v="Motocicleta"/>
    <n v="8.27"/>
    <n v="5.77"/>
    <n v="2.5"/>
    <n v="3"/>
    <n v="1.2"/>
    <n v="7.5"/>
    <n v="6.9239999999999995"/>
    <n v="186.69"/>
    <n v="14.423999999999999"/>
  </r>
  <r>
    <s v="02-01-2019"/>
    <s v="03:07:07"/>
    <s v="30((,(.224"/>
    <s v="S"/>
    <x v="0"/>
    <x v="1"/>
    <x v="0"/>
    <x v="0"/>
    <s v="14:44:11"/>
    <s v="14"/>
    <x v="0"/>
    <x v="20"/>
    <s v="Motocicleta"/>
    <n v="3.48"/>
    <n v="0.98"/>
    <n v="2.5"/>
    <n v="3"/>
    <n v="1.2"/>
    <n v="7.5"/>
    <n v="1.1759999999999999"/>
    <n v="25.2"/>
    <n v="8.6760000000000002"/>
  </r>
  <r>
    <s v="02-01-2019"/>
    <s v="03:27:51"/>
    <s v="35610)/0916"/>
    <s v="S"/>
    <x v="0"/>
    <x v="0"/>
    <x v="0"/>
    <x v="0"/>
    <s v="10:47:37"/>
    <s v="10"/>
    <x v="3"/>
    <x v="4"/>
    <s v="Motocicleta"/>
    <n v="19.96"/>
    <n v="17.46"/>
    <n v="2.5"/>
    <n v="3"/>
    <n v="1.2"/>
    <n v="7.5"/>
    <n v="20.952000000000002"/>
    <n v="122.15"/>
    <n v="28.452000000000002"/>
  </r>
  <r>
    <s v="02-01-2019"/>
    <s v="03:27:51"/>
    <s v="554++-)14460"/>
    <s v="S"/>
    <x v="0"/>
    <x v="0"/>
    <x v="0"/>
    <x v="0"/>
    <s v="10:23:38"/>
    <s v="10"/>
    <x v="3"/>
    <x v="4"/>
    <s v="Motocicleta"/>
    <n v="10.48"/>
    <n v="7.98"/>
    <n v="2.5"/>
    <n v="3"/>
    <n v="1.2"/>
    <n v="7.5"/>
    <n v="9.5760000000000005"/>
    <n v="73.650000000000006"/>
    <n v="17.076000000000001"/>
  </r>
  <r>
    <s v="02-01-2019"/>
    <s v="03:27:51"/>
    <s v="74*/)*-2326"/>
    <s v="S"/>
    <x v="0"/>
    <x v="0"/>
    <x v="0"/>
    <x v="0"/>
    <s v="11:24:28"/>
    <s v="11"/>
    <x v="3"/>
    <x v="34"/>
    <s v="Motocicleta"/>
    <n v="3.96"/>
    <n v="1.46"/>
    <n v="2.5"/>
    <n v="3"/>
    <n v="1.2"/>
    <n v="7.5"/>
    <n v="1.752"/>
    <n v="157.72"/>
    <n v="9.2520000000000007"/>
  </r>
  <r>
    <s v="02-01-2019"/>
    <s v="03:27:51"/>
    <s v="540/1+./1361"/>
    <s v="S"/>
    <x v="0"/>
    <x v="0"/>
    <x v="0"/>
    <x v="0"/>
    <s v="10:32:12"/>
    <s v="10"/>
    <x v="3"/>
    <x v="7"/>
    <s v="Motocicleta"/>
    <n v="9.4700000000000006"/>
    <n v="6.9700000000000006"/>
    <n v="2.5"/>
    <n v="3"/>
    <n v="1.2"/>
    <n v="7.5"/>
    <n v="8.3640000000000008"/>
    <n v="73.739999999999995"/>
    <n v="15.864000000000001"/>
  </r>
  <r>
    <s v="02-01-2019"/>
    <s v="03:27:51"/>
    <s v="888,2+2)1494"/>
    <s v="S"/>
    <x v="0"/>
    <x v="0"/>
    <x v="0"/>
    <x v="0"/>
    <s v="10:32:34"/>
    <s v="10"/>
    <x v="3"/>
    <x v="7"/>
    <s v="Motocicleta"/>
    <n v="8.16"/>
    <n v="5.66"/>
    <n v="2.5"/>
    <n v="3"/>
    <n v="1.2"/>
    <n v="7.5"/>
    <n v="6.7919999999999998"/>
    <n v="71.53"/>
    <n v="14.292"/>
  </r>
  <r>
    <s v="02-01-2019"/>
    <s v="03:27:51"/>
    <s v="952)(+1)3724"/>
    <s v="S"/>
    <x v="0"/>
    <x v="0"/>
    <x v="2"/>
    <x v="0"/>
    <s v="09:05:28"/>
    <s v="09"/>
    <x v="3"/>
    <x v="4"/>
    <s v="Motocicleta"/>
    <n v="16.46"/>
    <n v="13.96"/>
    <n v="2.5"/>
    <n v="3"/>
    <n v="1.2"/>
    <n v="7.5"/>
    <n v="16.751999999999999"/>
    <n v="129.91"/>
    <n v="24.251999999999999"/>
  </r>
  <r>
    <s v="02-01-2019"/>
    <s v="03:27:51"/>
    <s v="110*(-*,5829"/>
    <s v="S"/>
    <x v="0"/>
    <x v="0"/>
    <x v="0"/>
    <x v="3"/>
    <s v="10:10:26"/>
    <s v="10"/>
    <x v="3"/>
    <x v="4"/>
    <s v="Motocicleta"/>
    <n v="3.58"/>
    <n v="1.08"/>
    <n v="2.5"/>
    <n v="3"/>
    <n v="1.2"/>
    <n v="7.5"/>
    <n v="1.296"/>
    <n v="224.66"/>
    <n v="8.7959999999999994"/>
  </r>
  <r>
    <s v="02-01-2019"/>
    <s v="03:27:51"/>
    <s v="222./22.5193"/>
    <s v="S"/>
    <x v="0"/>
    <x v="0"/>
    <x v="0"/>
    <x v="0"/>
    <s v="10:03:53"/>
    <s v="10"/>
    <x v="3"/>
    <x v="2"/>
    <s v="Motocicleta"/>
    <n v="7"/>
    <n v="4.5"/>
    <n v="2.5"/>
    <n v="3"/>
    <n v="1.2"/>
    <n v="7.5"/>
    <n v="5.3999999999999995"/>
    <n v="249.25"/>
    <n v="12.899999999999999"/>
  </r>
  <r>
    <s v="02-01-2019"/>
    <s v="03:27:51"/>
    <s v="639.2.+(8447"/>
    <s v="S"/>
    <x v="0"/>
    <x v="0"/>
    <x v="0"/>
    <x v="0"/>
    <s v="10:22:50"/>
    <s v="10"/>
    <x v="3"/>
    <x v="4"/>
    <s v="Motocicleta"/>
    <n v="19.55"/>
    <n v="17.05"/>
    <n v="2.5"/>
    <n v="3"/>
    <n v="1.2"/>
    <n v="7.5"/>
    <n v="20.46"/>
    <n v="21.2"/>
    <n v="27.96"/>
  </r>
  <r>
    <s v="02-01-2019"/>
    <s v="03:27:51"/>
    <s v="5831(--.1068"/>
    <s v="S"/>
    <x v="0"/>
    <x v="0"/>
    <x v="0"/>
    <x v="0"/>
    <s v="10:04:54"/>
    <s v="10"/>
    <x v="3"/>
    <x v="4"/>
    <s v="Motocicleta"/>
    <n v="8.14"/>
    <n v="5.6400000000000006"/>
    <n v="2.5"/>
    <n v="3"/>
    <n v="1.2"/>
    <n v="7.5"/>
    <n v="6.7680000000000007"/>
    <n v="77.2"/>
    <n v="14.268000000000001"/>
  </r>
  <r>
    <s v="02-01-2019"/>
    <s v="08:39:01"/>
    <s v="9191(+2,1091"/>
    <s v="S"/>
    <x v="3"/>
    <x v="1"/>
    <x v="0"/>
    <x v="0"/>
    <s v="10:04:12"/>
    <s v="10"/>
    <x v="3"/>
    <x v="20"/>
    <s v="Motocicleta"/>
    <n v="8.1999999999999993"/>
    <n v="5.1999999999999993"/>
    <n v="3"/>
    <n v="3.5"/>
    <n v="0.75"/>
    <n v="10.5"/>
    <n v="3.8999999999999995"/>
    <n v="193.05"/>
    <n v="14.399999999999999"/>
  </r>
  <r>
    <s v="02-01-2019"/>
    <s v="09:17:43"/>
    <s v="224.(-2,8786"/>
    <s v="S"/>
    <x v="3"/>
    <x v="0"/>
    <x v="0"/>
    <x v="0"/>
    <s v="12:19:44"/>
    <s v="12"/>
    <x v="3"/>
    <x v="20"/>
    <s v="Motocicleta"/>
    <n v="14.76"/>
    <n v="11.76"/>
    <n v="3"/>
    <n v="3.5"/>
    <n v="0.75"/>
    <n v="10.5"/>
    <n v="8.82"/>
    <n v="12.5"/>
    <n v="19.32"/>
  </r>
  <r>
    <s v="02-01-2019"/>
    <s v="09:17:49"/>
    <s v="507/2*/-407"/>
    <s v="S"/>
    <x v="1"/>
    <x v="0"/>
    <x v="0"/>
    <x v="0"/>
    <s v="10:34:08"/>
    <s v="10"/>
    <x v="10"/>
    <x v="8"/>
    <s v="Motocicleta"/>
    <n v="11.59"/>
    <n v="7.84"/>
    <n v="3.75"/>
    <n v="4.5"/>
    <n v="0.55000000000000004"/>
    <n v="16.875"/>
    <n v="4.3120000000000003"/>
    <n v="27.95"/>
    <n v="21.187000000000001"/>
  </r>
  <r>
    <s v="02-01-2019"/>
    <s v="09:19:51"/>
    <s v="5991.22)1441"/>
    <s v="S"/>
    <x v="3"/>
    <x v="0"/>
    <x v="0"/>
    <x v="0"/>
    <s v="12:20:26"/>
    <s v="12"/>
    <x v="3"/>
    <x v="4"/>
    <s v="Motocicleta"/>
    <n v="19.66"/>
    <n v="16.66"/>
    <n v="3"/>
    <n v="3.5"/>
    <n v="0.75"/>
    <n v="10.5"/>
    <n v="12.495000000000001"/>
    <n v="122.9"/>
    <n v="22.995000000000001"/>
  </r>
  <r>
    <s v="02-01-2019"/>
    <s v="09:21:06"/>
    <s v="3641,(/-1472"/>
    <s v="S"/>
    <x v="3"/>
    <x v="0"/>
    <x v="0"/>
    <x v="0"/>
    <s v="10:33:46"/>
    <s v="10"/>
    <x v="3"/>
    <x v="9"/>
    <s v="Motocicleta"/>
    <n v="9.1300000000000008"/>
    <n v="6.1300000000000008"/>
    <n v="3"/>
    <n v="3.5"/>
    <n v="0.75"/>
    <n v="10.5"/>
    <n v="4.5975000000000001"/>
    <n v="139.63"/>
    <n v="15.0975"/>
  </r>
  <r>
    <s v="02-01-2019"/>
    <s v="09:22:43"/>
    <s v="768-2)2)422"/>
    <s v="S"/>
    <x v="3"/>
    <x v="0"/>
    <x v="0"/>
    <x v="0"/>
    <s v="10:35:08"/>
    <s v="10"/>
    <x v="4"/>
    <x v="11"/>
    <s v="Motocicleta"/>
    <n v="13.07"/>
    <n v="10.07"/>
    <n v="3"/>
    <n v="3.5"/>
    <n v="0.75"/>
    <n v="10.5"/>
    <n v="7.5525000000000002"/>
    <n v="19.8"/>
    <n v="18.052500000000002"/>
  </r>
  <r>
    <s v="02-01-2019"/>
    <s v="09:24:11"/>
    <s v="536*/.(,7745"/>
    <s v="S"/>
    <x v="3"/>
    <x v="0"/>
    <x v="0"/>
    <x v="0"/>
    <s v="11:06:35"/>
    <s v="11"/>
    <x v="3"/>
    <x v="14"/>
    <s v="Motocicleta"/>
    <n v="15.07"/>
    <n v="12.07"/>
    <n v="3"/>
    <n v="3.5"/>
    <n v="0.75"/>
    <n v="10.5"/>
    <n v="9.0525000000000002"/>
    <n v="104.24"/>
    <n v="19.552500000000002"/>
  </r>
  <r>
    <s v="02-01-2019"/>
    <s v="09:29:14"/>
    <s v="460)2*,2598"/>
    <s v="S"/>
    <x v="3"/>
    <x v="0"/>
    <x v="0"/>
    <x v="0"/>
    <s v="12:11:06"/>
    <s v="12"/>
    <x v="3"/>
    <x v="1"/>
    <s v="Motocicleta"/>
    <n v="10.44"/>
    <n v="7.4399999999999995"/>
    <n v="3"/>
    <n v="3.5"/>
    <n v="0.75"/>
    <n v="10.5"/>
    <n v="5.58"/>
    <n v="199.59"/>
    <n v="16.079999999999998"/>
  </r>
  <r>
    <s v="02-01-2019"/>
    <s v="09:29:15"/>
    <s v="5811-/*.8868"/>
    <s v="S"/>
    <x v="0"/>
    <x v="0"/>
    <x v="0"/>
    <x v="0"/>
    <s v="11:27:37"/>
    <s v="11"/>
    <x v="9"/>
    <x v="14"/>
    <s v="Motocicleta"/>
    <n v="2.4900000000000002"/>
    <n v="0"/>
    <n v="2.5"/>
    <n v="3"/>
    <n v="1.2"/>
    <n v="7.4700000000000006"/>
    <n v="0"/>
    <n v="5.72"/>
    <n v="7.4700000000000006"/>
  </r>
  <r>
    <s v="02-01-2019"/>
    <s v="09:29:15"/>
    <s v="623-*)(.7506"/>
    <s v="S"/>
    <x v="0"/>
    <x v="0"/>
    <x v="0"/>
    <x v="0"/>
    <s v="11:26:54"/>
    <s v="11"/>
    <x v="9"/>
    <x v="14"/>
    <s v="Motocicleta"/>
    <n v="16.25"/>
    <n v="13.75"/>
    <n v="2.5"/>
    <n v="3"/>
    <n v="1.2"/>
    <n v="7.5"/>
    <n v="16.5"/>
    <n v="2.66"/>
    <n v="24"/>
  </r>
  <r>
    <s v="02-01-2019"/>
    <s v="09:30:44"/>
    <s v="826,1--,8521"/>
    <s v="S"/>
    <x v="3"/>
    <x v="0"/>
    <x v="0"/>
    <x v="0"/>
    <s v="11:58:49"/>
    <s v="11"/>
    <x v="3"/>
    <x v="18"/>
    <s v="Motocicleta"/>
    <n v="17.41"/>
    <n v="14.41"/>
    <n v="3"/>
    <n v="3.5"/>
    <n v="0.75"/>
    <n v="10.5"/>
    <n v="10.807500000000001"/>
    <n v="227.23"/>
    <n v="21.307500000000001"/>
  </r>
  <r>
    <s v="02-01-2019"/>
    <s v="09:33:00"/>
    <s v="711/,+1.7333"/>
    <s v="S"/>
    <x v="3"/>
    <x v="0"/>
    <x v="0"/>
    <x v="0"/>
    <s v="11:59:23"/>
    <s v="11"/>
    <x v="3"/>
    <x v="8"/>
    <s v="Motocicleta"/>
    <n v="2.37"/>
    <n v="0"/>
    <n v="3"/>
    <n v="3.5"/>
    <n v="0.75"/>
    <n v="8.2949999999999999"/>
    <n v="0"/>
    <n v="175.01"/>
    <n v="8.2949999999999999"/>
  </r>
  <r>
    <s v="02-01-2019"/>
    <s v="09:34:22"/>
    <s v="380*+21941"/>
    <s v="S"/>
    <x v="3"/>
    <x v="0"/>
    <x v="0"/>
    <x v="0"/>
    <s v="11:58:08"/>
    <s v="11"/>
    <x v="3"/>
    <x v="18"/>
    <s v="Motocicleta"/>
    <n v="13.85"/>
    <n v="10.85"/>
    <n v="3"/>
    <n v="3.5"/>
    <n v="0.75"/>
    <n v="10.5"/>
    <n v="8.1374999999999993"/>
    <n v="19.350000000000001"/>
    <n v="18.637499999999999"/>
  </r>
  <r>
    <s v="02-01-2019"/>
    <s v="09:39:10"/>
    <s v="16612(1)7461"/>
    <s v="S"/>
    <x v="3"/>
    <x v="0"/>
    <x v="0"/>
    <x v="0"/>
    <s v="11:25:30"/>
    <s v="11"/>
    <x v="4"/>
    <x v="20"/>
    <s v="Motocicleta"/>
    <n v="7.5"/>
    <n v="4.5"/>
    <n v="3"/>
    <n v="3.5"/>
    <n v="0.75"/>
    <n v="10.5"/>
    <n v="3.375"/>
    <n v="27.97"/>
    <n v="13.875"/>
  </r>
  <r>
    <s v="02-01-2019"/>
    <s v="09:47:46"/>
    <s v="114,2/+)963"/>
    <s v="S"/>
    <x v="3"/>
    <x v="0"/>
    <x v="0"/>
    <x v="0"/>
    <s v="11:12:31"/>
    <s v="11"/>
    <x v="3"/>
    <x v="8"/>
    <s v="Motocicleta"/>
    <n v="16.11"/>
    <n v="13.11"/>
    <n v="3"/>
    <n v="3.5"/>
    <n v="0.75"/>
    <n v="10.5"/>
    <n v="9.8324999999999996"/>
    <n v="49.43"/>
    <n v="20.3325"/>
  </r>
  <r>
    <s v="02-01-2019"/>
    <s v="10:02:16"/>
    <s v="319.-1.-9009"/>
    <s v="S"/>
    <x v="1"/>
    <x v="2"/>
    <x v="0"/>
    <x v="0"/>
    <s v="10:53:42"/>
    <s v="10"/>
    <x v="0"/>
    <x v="20"/>
    <s v="Motocicleta"/>
    <n v="2.4699999999999998"/>
    <n v="0"/>
    <n v="3.75"/>
    <n v="4.5"/>
    <n v="0.55000000000000004"/>
    <n v="11.114999999999998"/>
    <n v="0"/>
    <n v="182.53"/>
    <n v="11.114999999999998"/>
  </r>
  <r>
    <s v="02-01-2019"/>
    <s v="10:10:17"/>
    <s v="217+1)()135"/>
    <s v="S"/>
    <x v="3"/>
    <x v="0"/>
    <x v="0"/>
    <x v="0"/>
    <s v="11:25:26"/>
    <s v="11"/>
    <x v="3"/>
    <x v="17"/>
    <s v="Motocicleta"/>
    <n v="10.46"/>
    <n v="7.4600000000000009"/>
    <n v="3"/>
    <n v="3.5"/>
    <n v="0.75"/>
    <n v="10.5"/>
    <n v="5.5950000000000006"/>
    <n v="181.12"/>
    <n v="16.094999999999999"/>
  </r>
  <r>
    <s v="02-01-2019"/>
    <s v="10:11:37"/>
    <s v="3810)/1+3456"/>
    <s v="S"/>
    <x v="3"/>
    <x v="1"/>
    <x v="0"/>
    <x v="0"/>
    <s v="11:13:32"/>
    <s v="11"/>
    <x v="3"/>
    <x v="17"/>
    <s v="Motocicleta"/>
    <n v="15.46"/>
    <n v="12.46"/>
    <n v="3"/>
    <n v="3.5"/>
    <n v="0.75"/>
    <n v="10.5"/>
    <n v="9.3450000000000006"/>
    <n v="145.74"/>
    <n v="19.844999999999999"/>
  </r>
  <r>
    <s v="02-01-2019"/>
    <s v="10:14:59"/>
    <s v="8860000)4668"/>
    <s v="S"/>
    <x v="0"/>
    <x v="0"/>
    <x v="3"/>
    <x v="2"/>
    <s v="11:32:26"/>
    <s v="11"/>
    <x v="3"/>
    <x v="19"/>
    <s v="Motocicleta"/>
    <n v="12.37"/>
    <n v="9.8699999999999992"/>
    <n v="2.5"/>
    <n v="3"/>
    <n v="1.2"/>
    <n v="7.5"/>
    <n v="11.843999999999999"/>
    <n v="195.02"/>
    <n v="19.344000000000001"/>
  </r>
  <r>
    <s v="02-01-2019"/>
    <s v="10:18:09"/>
    <s v="70220.1(4589"/>
    <s v="S"/>
    <x v="1"/>
    <x v="0"/>
    <x v="0"/>
    <x v="0"/>
    <s v="12:05:41"/>
    <s v="12"/>
    <x v="11"/>
    <x v="16"/>
    <s v="Motocicleta"/>
    <n v="7.59"/>
    <n v="3.84"/>
    <n v="3.75"/>
    <n v="4.5"/>
    <n v="0.55000000000000004"/>
    <n v="16.875"/>
    <n v="2.1120000000000001"/>
    <n v="12.64"/>
    <n v="18.987000000000002"/>
  </r>
  <r>
    <s v="02-01-2019"/>
    <s v="10:18:40"/>
    <s v="938)-./(3003"/>
    <s v="S"/>
    <x v="1"/>
    <x v="0"/>
    <x v="0"/>
    <x v="0"/>
    <s v="11:39:20"/>
    <s v="11"/>
    <x v="12"/>
    <x v="27"/>
    <s v="Motocicleta"/>
    <n v="5.33"/>
    <n v="1.58"/>
    <n v="3.75"/>
    <n v="4.5"/>
    <n v="0.55000000000000004"/>
    <n v="16.875"/>
    <n v="0.86900000000000011"/>
    <n v="77.709999999999994"/>
    <n v="17.744"/>
  </r>
  <r>
    <s v="02-01-2019"/>
    <s v="10:18:46"/>
    <s v="442(,00*6556"/>
    <s v="S"/>
    <x v="1"/>
    <x v="0"/>
    <x v="0"/>
    <x v="0"/>
    <s v="11:55:23"/>
    <s v="11"/>
    <x v="6"/>
    <x v="22"/>
    <s v="Motocicleta"/>
    <n v="8.75"/>
    <n v="5"/>
    <n v="3.75"/>
    <n v="4.5"/>
    <n v="0.55000000000000004"/>
    <n v="16.875"/>
    <n v="2.75"/>
    <n v="181.91"/>
    <n v="19.625"/>
  </r>
  <r>
    <s v="02-01-2019"/>
    <s v="10:22:18"/>
    <s v="415+-2+(2109"/>
    <s v="S"/>
    <x v="1"/>
    <x v="0"/>
    <x v="0"/>
    <x v="0"/>
    <s v="12:17:27"/>
    <s v="12"/>
    <x v="10"/>
    <x v="19"/>
    <s v="Motocicleta"/>
    <n v="11.57"/>
    <n v="7.82"/>
    <n v="3.75"/>
    <n v="4.5"/>
    <n v="0.55000000000000004"/>
    <n v="16.875"/>
    <n v="4.3010000000000002"/>
    <n v="152.08000000000001"/>
    <n v="21.176000000000002"/>
  </r>
  <r>
    <s v="02-01-2019"/>
    <s v="10:22:31"/>
    <s v="738+,,+/4011"/>
    <s v="S"/>
    <x v="1"/>
    <x v="0"/>
    <x v="0"/>
    <x v="0"/>
    <s v="11:24:49"/>
    <s v="11"/>
    <x v="13"/>
    <x v="4"/>
    <s v="Motocicleta"/>
    <n v="7.41"/>
    <n v="3.66"/>
    <n v="3.75"/>
    <n v="4.5"/>
    <n v="0.55000000000000004"/>
    <n v="16.875"/>
    <n v="2.0130000000000003"/>
    <n v="20.239999999999998"/>
    <n v="18.888000000000002"/>
  </r>
  <r>
    <s v="02-01-2019"/>
    <s v="10:22:44"/>
    <s v="249(.+-)9960"/>
    <s v="S"/>
    <x v="1"/>
    <x v="1"/>
    <x v="3"/>
    <x v="0"/>
    <s v="11:02:34"/>
    <s v="11"/>
    <x v="2"/>
    <x v="3"/>
    <s v="Motocicleta"/>
    <n v="1.26"/>
    <n v="0"/>
    <n v="3.75"/>
    <n v="4.5"/>
    <n v="0.55000000000000004"/>
    <n v="5.67"/>
    <n v="0"/>
    <n v="24.34"/>
    <n v="5.67"/>
  </r>
  <r>
    <s v="02-01-2019"/>
    <s v="10:23:07"/>
    <s v="89422/,/202"/>
    <s v="S"/>
    <x v="1"/>
    <x v="1"/>
    <x v="0"/>
    <x v="0"/>
    <s v="12:53:26"/>
    <s v="12"/>
    <x v="11"/>
    <x v="24"/>
    <s v="Motocicleta"/>
    <n v="8.31"/>
    <n v="4.5600000000000005"/>
    <n v="3.75"/>
    <n v="4.5"/>
    <n v="0.55000000000000004"/>
    <n v="16.875"/>
    <n v="2.5080000000000005"/>
    <n v="221.07"/>
    <n v="19.382999999999999"/>
  </r>
  <r>
    <s v="02-01-2019"/>
    <s v="10:24:08"/>
    <s v="360))/,-9079"/>
    <s v="S"/>
    <x v="1"/>
    <x v="1"/>
    <x v="0"/>
    <x v="0"/>
    <s v="11:47:45"/>
    <s v="11"/>
    <x v="10"/>
    <x v="35"/>
    <s v="Motocicleta"/>
    <n v="15.65"/>
    <n v="11.9"/>
    <n v="3.75"/>
    <n v="4.5"/>
    <n v="0.55000000000000004"/>
    <n v="16.875"/>
    <n v="6.5450000000000008"/>
    <n v="129.68"/>
    <n v="23.42"/>
  </r>
  <r>
    <s v="02-01-2019"/>
    <s v="10:24:52"/>
    <s v="359,-1-,1767"/>
    <s v="S"/>
    <x v="1"/>
    <x v="1"/>
    <x v="3"/>
    <x v="0"/>
    <s v="11:03:45"/>
    <s v="11"/>
    <x v="10"/>
    <x v="35"/>
    <s v="Motocicleta"/>
    <n v="12.71"/>
    <n v="8.9600000000000009"/>
    <n v="3.75"/>
    <n v="4.5"/>
    <n v="0.55000000000000004"/>
    <n v="16.875"/>
    <n v="4.9280000000000008"/>
    <n v="121.5"/>
    <n v="21.803000000000001"/>
  </r>
  <r>
    <s v="02-01-2019"/>
    <s v="10:25:04"/>
    <s v="751-)-(1358"/>
    <s v="S"/>
    <x v="1"/>
    <x v="1"/>
    <x v="0"/>
    <x v="0"/>
    <s v="11:43:28"/>
    <s v="11"/>
    <x v="4"/>
    <x v="36"/>
    <s v="Motocicleta"/>
    <n v="5.18"/>
    <n v="1.4299999999999997"/>
    <n v="3.75"/>
    <n v="4.5"/>
    <n v="0.55000000000000004"/>
    <n v="16.875"/>
    <n v="0.78649999999999987"/>
    <n v="168.36"/>
    <n v="17.6615"/>
  </r>
  <r>
    <s v="02-01-2019"/>
    <s v="10:25:22"/>
    <s v="418(.*.,7155"/>
    <s v="S"/>
    <x v="1"/>
    <x v="1"/>
    <x v="0"/>
    <x v="0"/>
    <s v="11:31:32"/>
    <s v="11"/>
    <x v="4"/>
    <x v="4"/>
    <s v="Motocicleta"/>
    <n v="6.64"/>
    <n v="2.8899999999999997"/>
    <n v="3.75"/>
    <n v="4.5"/>
    <n v="0.55000000000000004"/>
    <n v="16.875"/>
    <n v="1.5894999999999999"/>
    <n v="74.819999999999993"/>
    <n v="18.464500000000001"/>
  </r>
  <r>
    <s v="02-01-2019"/>
    <s v="10:26:25"/>
    <s v="72,)+./7870"/>
    <s v="S"/>
    <x v="1"/>
    <x v="0"/>
    <x v="0"/>
    <x v="0"/>
    <s v="14:01:58"/>
    <s v="14"/>
    <x v="7"/>
    <x v="2"/>
    <s v="Motocicleta"/>
    <n v="14.67"/>
    <n v="10.92"/>
    <n v="3.75"/>
    <n v="4.5"/>
    <n v="0.55000000000000004"/>
    <n v="16.875"/>
    <n v="6.0060000000000002"/>
    <n v="14.36"/>
    <n v="22.881"/>
  </r>
  <r>
    <s v="02-01-2019"/>
    <s v="10:26:37"/>
    <s v="1991-///6054"/>
    <s v="S"/>
    <x v="1"/>
    <x v="0"/>
    <x v="0"/>
    <x v="0"/>
    <s v="11:46:24"/>
    <s v="11"/>
    <x v="1"/>
    <x v="11"/>
    <s v="Motocicleta"/>
    <n v="8.56"/>
    <n v="4.8100000000000005"/>
    <n v="3.75"/>
    <n v="4.5"/>
    <n v="0.55000000000000004"/>
    <n v="16.875"/>
    <n v="2.6455000000000006"/>
    <n v="170.39"/>
    <n v="19.520500000000002"/>
  </r>
  <r>
    <s v="02-01-2019"/>
    <s v="10:26:53"/>
    <s v="694,-2+)9516"/>
    <s v="S"/>
    <x v="1"/>
    <x v="2"/>
    <x v="0"/>
    <x v="0"/>
    <s v="11:29:41"/>
    <s v="11"/>
    <x v="8"/>
    <x v="20"/>
    <s v="Motocicleta"/>
    <n v="4.24"/>
    <n v="0.49000000000000021"/>
    <n v="3.75"/>
    <n v="4.5"/>
    <n v="0.55000000000000004"/>
    <n v="16.875"/>
    <n v="0.26950000000000013"/>
    <n v="216.73"/>
    <n v="17.144500000000001"/>
  </r>
  <r>
    <s v="02-01-2019"/>
    <s v="10:41:12"/>
    <s v="506*.(,/3162"/>
    <s v="S"/>
    <x v="1"/>
    <x v="0"/>
    <x v="0"/>
    <x v="0"/>
    <s v="12:08:25"/>
    <s v="12"/>
    <x v="9"/>
    <x v="6"/>
    <s v="Motocicleta"/>
    <n v="18.55"/>
    <n v="14.8"/>
    <n v="3.75"/>
    <n v="4.5"/>
    <n v="0.55000000000000004"/>
    <n v="16.875"/>
    <n v="8.14"/>
    <n v="122.65"/>
    <n v="25.015000000000001"/>
  </r>
  <r>
    <s v="02-01-2019"/>
    <s v="10:41:35"/>
    <s v="629(,+/.902"/>
    <s v="S"/>
    <x v="1"/>
    <x v="0"/>
    <x v="0"/>
    <x v="0"/>
    <s v="11:22:15"/>
    <s v="11"/>
    <x v="2"/>
    <x v="3"/>
    <s v="Motocicleta"/>
    <n v="4.63"/>
    <n v="0.87999999999999989"/>
    <n v="3.75"/>
    <n v="4.5"/>
    <n v="0.55000000000000004"/>
    <n v="16.875"/>
    <n v="0.48399999999999999"/>
    <n v="236.92"/>
    <n v="17.359000000000002"/>
  </r>
  <r>
    <s v="02-01-2019"/>
    <s v="10:47:02"/>
    <s v="3772.0+/4658"/>
    <s v="S"/>
    <x v="1"/>
    <x v="0"/>
    <x v="0"/>
    <x v="0"/>
    <s v="11:34:13"/>
    <s v="11"/>
    <x v="14"/>
    <x v="19"/>
    <s v="Motocicleta"/>
    <n v="3.35"/>
    <n v="0"/>
    <n v="3.75"/>
    <n v="4.5"/>
    <n v="0.55000000000000004"/>
    <n v="15.075000000000001"/>
    <n v="0"/>
    <n v="44.11"/>
    <n v="15.075000000000001"/>
  </r>
  <r>
    <s v="02-01-2019"/>
    <s v="10:49:10"/>
    <s v="387((0/22935"/>
    <s v="S"/>
    <x v="3"/>
    <x v="0"/>
    <x v="0"/>
    <x v="0"/>
    <s v="11:08:10"/>
    <s v="11"/>
    <x v="4"/>
    <x v="11"/>
    <s v="Motocicleta"/>
    <n v="12.45"/>
    <n v="9.4499999999999993"/>
    <n v="3"/>
    <n v="3.5"/>
    <n v="0.75"/>
    <n v="10.5"/>
    <n v="7.0874999999999995"/>
    <n v="20.67"/>
    <n v="17.587499999999999"/>
  </r>
  <r>
    <s v="02-01-2019"/>
    <s v="10:54:39"/>
    <s v="640/)0++5454"/>
    <s v="S"/>
    <x v="3"/>
    <x v="0"/>
    <x v="0"/>
    <x v="0"/>
    <s v="12:20:21"/>
    <s v="12"/>
    <x v="3"/>
    <x v="1"/>
    <s v="Motocicleta"/>
    <n v="10.32"/>
    <n v="7.32"/>
    <n v="3"/>
    <n v="3.5"/>
    <n v="0.75"/>
    <n v="10.5"/>
    <n v="5.49"/>
    <n v="20.94"/>
    <n v="15.99"/>
  </r>
  <r>
    <s v="02-01-2019"/>
    <s v="10:57:05"/>
    <s v="4560201-8247"/>
    <s v="S"/>
    <x v="1"/>
    <x v="0"/>
    <x v="0"/>
    <x v="0"/>
    <s v="12:17:19"/>
    <s v="12"/>
    <x v="2"/>
    <x v="6"/>
    <s v="Motocicleta"/>
    <n v="10.97"/>
    <n v="7.2200000000000006"/>
    <n v="3.75"/>
    <n v="4.5"/>
    <n v="0.55000000000000004"/>
    <n v="16.875"/>
    <n v="3.9710000000000005"/>
    <n v="218.77"/>
    <n v="20.846"/>
  </r>
  <r>
    <s v="02-01-2019"/>
    <s v="10:57:12"/>
    <s v="116)))1/4466"/>
    <s v="S"/>
    <x v="1"/>
    <x v="0"/>
    <x v="0"/>
    <x v="0"/>
    <s v="12:25:18"/>
    <s v="12"/>
    <x v="2"/>
    <x v="10"/>
    <s v="Motocicleta"/>
    <n v="5.3"/>
    <n v="1.5499999999999998"/>
    <n v="3.75"/>
    <n v="4.5"/>
    <n v="0.55000000000000004"/>
    <n v="16.875"/>
    <n v="0.85249999999999992"/>
    <n v="128.22"/>
    <n v="17.727499999999999"/>
  </r>
  <r>
    <s v="02-01-2019"/>
    <s v="11:01:20"/>
    <s v="9141201(811"/>
    <s v="S"/>
    <x v="1"/>
    <x v="0"/>
    <x v="0"/>
    <x v="0"/>
    <s v="12:48:54"/>
    <s v="12"/>
    <x v="2"/>
    <x v="3"/>
    <s v="Motocicleta"/>
    <n v="14.25"/>
    <n v="10.5"/>
    <n v="3.75"/>
    <n v="4.5"/>
    <n v="0.55000000000000004"/>
    <n v="16.875"/>
    <n v="5.7750000000000004"/>
    <n v="79.040000000000006"/>
    <n v="22.65"/>
  </r>
  <r>
    <s v="02-01-2019"/>
    <s v="11:01:52"/>
    <s v="79).2(/5168"/>
    <s v="S"/>
    <x v="1"/>
    <x v="0"/>
    <x v="0"/>
    <x v="0"/>
    <s v="12:18:29"/>
    <s v="12"/>
    <x v="2"/>
    <x v="24"/>
    <s v="Motocicleta"/>
    <n v="4.1100000000000003"/>
    <n v="0.36000000000000032"/>
    <n v="3.75"/>
    <n v="4.5"/>
    <n v="0.55000000000000004"/>
    <n v="16.875"/>
    <n v="0.1980000000000002"/>
    <n v="103.16"/>
    <n v="17.073"/>
  </r>
  <r>
    <s v="02-01-2019"/>
    <s v="11:02:34"/>
    <s v="784/2+0-9899"/>
    <s v="S"/>
    <x v="1"/>
    <x v="0"/>
    <x v="0"/>
    <x v="0"/>
    <s v="14:57:30"/>
    <s v="14"/>
    <x v="15"/>
    <x v="22"/>
    <s v="Motocicleta"/>
    <n v="9.61"/>
    <n v="5.8599999999999994"/>
    <n v="3.75"/>
    <n v="4.5"/>
    <n v="0.55000000000000004"/>
    <n v="16.875"/>
    <n v="3.2229999999999999"/>
    <n v="2.15"/>
    <n v="20.097999999999999"/>
  </r>
  <r>
    <s v="02-01-2019"/>
    <s v="11:06:01"/>
    <s v="133/2(*+7291"/>
    <s v="S"/>
    <x v="1"/>
    <x v="0"/>
    <x v="3"/>
    <x v="0"/>
    <s v="13:10:54"/>
    <s v="13"/>
    <x v="3"/>
    <x v="20"/>
    <s v="Motocicleta"/>
    <n v="4.07"/>
    <n v="0.32000000000000028"/>
    <n v="3.75"/>
    <n v="4.5"/>
    <n v="0.55000000000000004"/>
    <n v="16.875"/>
    <n v="0.17600000000000018"/>
    <n v="141.29"/>
    <n v="17.051000000000002"/>
  </r>
  <r>
    <s v="02-01-2019"/>
    <s v="11:06:01"/>
    <s v="7281.-/13052"/>
    <s v="S"/>
    <x v="1"/>
    <x v="0"/>
    <x v="0"/>
    <x v="2"/>
    <s v="19:01:00"/>
    <s v="19"/>
    <x v="3"/>
    <x v="20"/>
    <s v="Motocicleta"/>
    <n v="4.5"/>
    <n v="0.75"/>
    <n v="3.75"/>
    <n v="4.5"/>
    <n v="0.55000000000000004"/>
    <n v="16.875"/>
    <n v="0.41250000000000003"/>
    <n v="247.75"/>
    <n v="17.287500000000001"/>
  </r>
  <r>
    <s v="02-01-2019"/>
    <s v="11:11:46"/>
    <s v="721-02(-2341"/>
    <s v="S"/>
    <x v="1"/>
    <x v="2"/>
    <x v="0"/>
    <x v="0"/>
    <s v="14:00:37"/>
    <s v="14"/>
    <x v="6"/>
    <x v="20"/>
    <s v="Motocicleta"/>
    <n v="3.68"/>
    <n v="0"/>
    <n v="3.75"/>
    <n v="4.5"/>
    <n v="0.55000000000000004"/>
    <n v="16.560000000000002"/>
    <n v="0"/>
    <n v="120.66"/>
    <n v="16.560000000000002"/>
  </r>
  <r>
    <s v="02-01-2019"/>
    <s v="11:15:25"/>
    <s v="810-20/17697"/>
    <s v="S"/>
    <x v="1"/>
    <x v="0"/>
    <x v="0"/>
    <x v="0"/>
    <s v="12:11:46"/>
    <s v="12"/>
    <x v="1"/>
    <x v="9"/>
    <s v="Motocicleta"/>
    <n v="13.91"/>
    <n v="10.16"/>
    <n v="3.75"/>
    <n v="4.5"/>
    <n v="0.55000000000000004"/>
    <n v="16.875"/>
    <n v="5.588000000000001"/>
    <n v="146"/>
    <n v="22.463000000000001"/>
  </r>
  <r>
    <s v="02-01-2019"/>
    <s v="11:16:27"/>
    <s v="5(*0(+4314"/>
    <s v="S"/>
    <x v="1"/>
    <x v="2"/>
    <x v="0"/>
    <x v="0"/>
    <s v="15:52:47"/>
    <s v="15"/>
    <x v="8"/>
    <x v="8"/>
    <s v="Motocicleta"/>
    <n v="19.510000000000002"/>
    <n v="15.760000000000002"/>
    <n v="3.75"/>
    <n v="4.5"/>
    <n v="0.55000000000000004"/>
    <n v="16.875"/>
    <n v="8.668000000000001"/>
    <n v="11.73"/>
    <n v="25.542999999999999"/>
  </r>
  <r>
    <s v="02-01-2019"/>
    <s v="11:18:30"/>
    <s v="929/.+*/1951"/>
    <s v="S"/>
    <x v="1"/>
    <x v="2"/>
    <x v="0"/>
    <x v="0"/>
    <s v="13:47:48"/>
    <s v="13"/>
    <x v="10"/>
    <x v="19"/>
    <s v="Motocicleta"/>
    <n v="1.02"/>
    <n v="0"/>
    <n v="3.75"/>
    <n v="4.5"/>
    <n v="0.55000000000000004"/>
    <n v="4.59"/>
    <n v="0"/>
    <n v="40.64"/>
    <n v="4.59"/>
  </r>
  <r>
    <s v="02-01-2019"/>
    <s v="11:19:19"/>
    <s v="763+11,)197"/>
    <s v="S"/>
    <x v="1"/>
    <x v="2"/>
    <x v="0"/>
    <x v="0"/>
    <s v="12:43:14"/>
    <s v="12"/>
    <x v="13"/>
    <x v="15"/>
    <s v="Motocicleta"/>
    <n v="18.66"/>
    <n v="14.91"/>
    <n v="3.75"/>
    <n v="4.5"/>
    <n v="0.55000000000000004"/>
    <n v="16.875"/>
    <n v="8.2004999999999999"/>
    <n v="140.61000000000001"/>
    <n v="25.075499999999998"/>
  </r>
  <r>
    <s v="02-01-2019"/>
    <s v="11:19:54"/>
    <s v="9721)/,2700"/>
    <s v="S"/>
    <x v="1"/>
    <x v="2"/>
    <x v="0"/>
    <x v="0"/>
    <s v="13:02:55"/>
    <s v="13"/>
    <x v="7"/>
    <x v="28"/>
    <s v="Motocicleta"/>
    <n v="5.64"/>
    <n v="1.8899999999999997"/>
    <n v="3.75"/>
    <n v="4.5"/>
    <n v="0.55000000000000004"/>
    <n v="16.875"/>
    <n v="1.0394999999999999"/>
    <n v="122.24"/>
    <n v="17.9145"/>
  </r>
  <r>
    <s v="02-01-2019"/>
    <s v="11:20:11"/>
    <s v="174*(0**9683"/>
    <s v="S"/>
    <x v="1"/>
    <x v="0"/>
    <x v="0"/>
    <x v="0"/>
    <s v="11:58:53"/>
    <s v="11"/>
    <x v="2"/>
    <x v="24"/>
    <s v="Motocicleta"/>
    <n v="1.45"/>
    <n v="0"/>
    <n v="3.75"/>
    <n v="4.5"/>
    <n v="0.55000000000000004"/>
    <n v="6.5249999999999995"/>
    <n v="0"/>
    <n v="2.31"/>
    <n v="6.5249999999999995"/>
  </r>
  <r>
    <s v="02-01-2019"/>
    <s v="11:20:48"/>
    <s v="878+2)(17846"/>
    <s v="S"/>
    <x v="1"/>
    <x v="1"/>
    <x v="0"/>
    <x v="0"/>
    <s v="13:43:53"/>
    <s v="13"/>
    <x v="0"/>
    <x v="20"/>
    <s v="Motocicleta"/>
    <n v="16.52"/>
    <n v="12.77"/>
    <n v="3.75"/>
    <n v="4.5"/>
    <n v="0.55000000000000004"/>
    <n v="16.875"/>
    <n v="7.0235000000000003"/>
    <n v="198.79"/>
    <n v="23.898499999999999"/>
  </r>
  <r>
    <s v="02-01-2019"/>
    <s v="11:22:57"/>
    <s v="357+*+/,7796"/>
    <s v="S"/>
    <x v="1"/>
    <x v="0"/>
    <x v="0"/>
    <x v="0"/>
    <s v="12:49:43"/>
    <s v="12"/>
    <x v="2"/>
    <x v="21"/>
    <s v="Motocicleta"/>
    <n v="12.83"/>
    <n v="9.08"/>
    <n v="3.75"/>
    <n v="4.5"/>
    <n v="0.55000000000000004"/>
    <n v="16.875"/>
    <n v="4.9940000000000007"/>
    <n v="23.68"/>
    <n v="21.869"/>
  </r>
  <r>
    <s v="02-01-2019"/>
    <s v="11:23:06"/>
    <s v="769**(*+291"/>
    <s v="S"/>
    <x v="1"/>
    <x v="0"/>
    <x v="0"/>
    <x v="0"/>
    <s v="14:56:03"/>
    <s v="14"/>
    <x v="11"/>
    <x v="4"/>
    <s v="Motocicleta"/>
    <n v="15.26"/>
    <n v="11.51"/>
    <n v="3.75"/>
    <n v="4.5"/>
    <n v="0.55000000000000004"/>
    <n v="16.875"/>
    <n v="6.3305000000000007"/>
    <n v="1.77"/>
    <n v="23.205500000000001"/>
  </r>
  <r>
    <s v="02-01-2019"/>
    <s v="11:23:36"/>
    <s v="158(()+29624"/>
    <s v="S"/>
    <x v="1"/>
    <x v="1"/>
    <x v="0"/>
    <x v="0"/>
    <s v="12:44:01"/>
    <s v="12"/>
    <x v="9"/>
    <x v="8"/>
    <s v="Motocicleta"/>
    <n v="6.77"/>
    <n v="3.0199999999999996"/>
    <n v="3.75"/>
    <n v="4.5"/>
    <n v="0.55000000000000004"/>
    <n v="16.875"/>
    <n v="1.6609999999999998"/>
    <n v="142.63"/>
    <n v="18.536000000000001"/>
  </r>
  <r>
    <s v="02-01-2019"/>
    <s v="11:24:16"/>
    <s v="667/1-,)9519"/>
    <s v="S"/>
    <x v="1"/>
    <x v="2"/>
    <x v="3"/>
    <x v="0"/>
    <s v="12:27:44"/>
    <s v="12"/>
    <x v="4"/>
    <x v="4"/>
    <s v="Motocicleta"/>
    <n v="3.85"/>
    <n v="0.10000000000000009"/>
    <n v="3.75"/>
    <n v="4.5"/>
    <n v="0.55000000000000004"/>
    <n v="16.875"/>
    <n v="5.5000000000000056E-2"/>
    <n v="49.96"/>
    <n v="16.93"/>
  </r>
  <r>
    <s v="02-01-2019"/>
    <s v="11:24:39"/>
    <s v="814/-**.7259"/>
    <s v="S"/>
    <x v="1"/>
    <x v="1"/>
    <x v="0"/>
    <x v="0"/>
    <s v="12:50:20"/>
    <s v="12"/>
    <x v="4"/>
    <x v="4"/>
    <s v="Motocicleta"/>
    <n v="11.49"/>
    <n v="7.74"/>
    <n v="3.75"/>
    <n v="4.5"/>
    <n v="0.55000000000000004"/>
    <n v="16.875"/>
    <n v="4.2570000000000006"/>
    <n v="102.01"/>
    <n v="21.132000000000001"/>
  </r>
  <r>
    <s v="02-01-2019"/>
    <s v="11:24:52"/>
    <s v="187+(-*16048"/>
    <s v="S"/>
    <x v="1"/>
    <x v="1"/>
    <x v="0"/>
    <x v="0"/>
    <s v="12:52:38"/>
    <s v="12"/>
    <x v="4"/>
    <x v="4"/>
    <s v="Motocicleta"/>
    <n v="1.9100000000000001"/>
    <n v="0"/>
    <n v="3.75"/>
    <n v="4.5"/>
    <n v="0.55000000000000004"/>
    <n v="8.5950000000000006"/>
    <n v="0"/>
    <n v="90.23"/>
    <n v="8.5950000000000006"/>
  </r>
  <r>
    <s v="02-01-2019"/>
    <s v="11:25:23"/>
    <s v="124(,.015415"/>
    <s v="S"/>
    <x v="1"/>
    <x v="0"/>
    <x v="0"/>
    <x v="0"/>
    <s v="13:21:59"/>
    <s v="13"/>
    <x v="15"/>
    <x v="6"/>
    <s v="Motocicleta"/>
    <n v="10.89"/>
    <n v="7.1400000000000006"/>
    <n v="3.75"/>
    <n v="4.5"/>
    <n v="0.55000000000000004"/>
    <n v="16.875"/>
    <n v="3.9270000000000005"/>
    <n v="181.41"/>
    <n v="20.802"/>
  </r>
  <r>
    <s v="02-01-2019"/>
    <s v="11:25:47"/>
    <s v="59021-+02546"/>
    <s v="S"/>
    <x v="1"/>
    <x v="2"/>
    <x v="0"/>
    <x v="0"/>
    <s v="13:12:45"/>
    <s v="13"/>
    <x v="16"/>
    <x v="14"/>
    <s v="Motocicleta"/>
    <n v="8.89"/>
    <n v="5.1400000000000006"/>
    <n v="3.75"/>
    <n v="4.5"/>
    <n v="0.55000000000000004"/>
    <n v="16.875"/>
    <n v="2.8270000000000004"/>
    <n v="150.58000000000001"/>
    <n v="19.702000000000002"/>
  </r>
  <r>
    <s v="02-01-2019"/>
    <s v="11:27:20"/>
    <s v="807-+.-29425"/>
    <s v="S"/>
    <x v="1"/>
    <x v="2"/>
    <x v="0"/>
    <x v="0"/>
    <s v="13:07:48"/>
    <s v="13"/>
    <x v="17"/>
    <x v="32"/>
    <s v="Motocicleta"/>
    <n v="11.97"/>
    <n v="8.2200000000000006"/>
    <n v="3.75"/>
    <n v="4.5"/>
    <n v="0.55000000000000004"/>
    <n v="16.875"/>
    <n v="4.5210000000000008"/>
    <n v="247.05"/>
    <n v="21.396000000000001"/>
  </r>
  <r>
    <s v="02-01-2019"/>
    <s v="11:28:46"/>
    <s v="595.))**4413"/>
    <s v="S"/>
    <x v="1"/>
    <x v="0"/>
    <x v="0"/>
    <x v="0"/>
    <s v="14:05:48"/>
    <s v="14"/>
    <x v="7"/>
    <x v="2"/>
    <s v="Motocicleta"/>
    <n v="9.3800000000000008"/>
    <n v="5.6300000000000008"/>
    <n v="3.75"/>
    <n v="4.5"/>
    <n v="0.55000000000000004"/>
    <n v="16.875"/>
    <n v="3.0965000000000007"/>
    <n v="213.44"/>
    <n v="19.971499999999999"/>
  </r>
  <r>
    <s v="02-01-2019"/>
    <s v="11:29:02"/>
    <s v="15-../+8205"/>
    <s v="S"/>
    <x v="1"/>
    <x v="0"/>
    <x v="0"/>
    <x v="0"/>
    <s v="16:38:58"/>
    <s v="16"/>
    <x v="1"/>
    <x v="4"/>
    <s v="Motocicleta"/>
    <n v="11.45"/>
    <n v="7.6999999999999993"/>
    <n v="3.75"/>
    <n v="4.5"/>
    <n v="0.55000000000000004"/>
    <n v="16.875"/>
    <n v="4.2350000000000003"/>
    <n v="184.66"/>
    <n v="21.11"/>
  </r>
  <r>
    <s v="02-01-2019"/>
    <s v="11:38:38"/>
    <s v="36311+()340"/>
    <s v="S"/>
    <x v="1"/>
    <x v="0"/>
    <x v="0"/>
    <x v="0"/>
    <s v="15:33:20"/>
    <s v="15"/>
    <x v="1"/>
    <x v="2"/>
    <s v="Motocicleta"/>
    <n v="13.81"/>
    <n v="10.06"/>
    <n v="3.75"/>
    <n v="4.5"/>
    <n v="0.55000000000000004"/>
    <n v="16.875"/>
    <n v="5.5330000000000004"/>
    <n v="224.32"/>
    <n v="22.408000000000001"/>
  </r>
  <r>
    <s v="02-01-2019"/>
    <s v="11:41:14"/>
    <s v="679(+20)9584"/>
    <s v="S"/>
    <x v="1"/>
    <x v="1"/>
    <x v="0"/>
    <x v="0"/>
    <s v="13:23:25"/>
    <s v="13"/>
    <x v="9"/>
    <x v="8"/>
    <s v="Motocicleta"/>
    <n v="8.61"/>
    <n v="4.8599999999999994"/>
    <n v="3.75"/>
    <n v="4.5"/>
    <n v="0.55000000000000004"/>
    <n v="16.875"/>
    <n v="2.673"/>
    <n v="117.19"/>
    <n v="19.548000000000002"/>
  </r>
  <r>
    <s v="02-01-2019"/>
    <s v="11:41:14"/>
    <s v="3291*,(,357"/>
    <s v="S"/>
    <x v="1"/>
    <x v="1"/>
    <x v="0"/>
    <x v="0"/>
    <s v="13:22:34"/>
    <s v="13"/>
    <x v="9"/>
    <x v="8"/>
    <s v="Motocicleta"/>
    <n v="1.72"/>
    <n v="0"/>
    <n v="3.75"/>
    <n v="4.5"/>
    <n v="0.55000000000000004"/>
    <n v="7.74"/>
    <n v="0"/>
    <n v="51.22"/>
    <n v="7.74"/>
  </r>
  <r>
    <s v="02-01-2019"/>
    <s v="11:41:18"/>
    <s v="4852+()*4102"/>
    <m/>
    <x v="1"/>
    <x v="1"/>
    <x v="0"/>
    <x v="0"/>
    <s v="12:41:07"/>
    <s v="12"/>
    <x v="3"/>
    <x v="8"/>
    <s v="Motocicleta"/>
    <n v="1"/>
    <n v="0"/>
    <n v="3.75"/>
    <n v="4.5"/>
    <n v="0.55000000000000004"/>
    <n v="4.5"/>
    <n v="0"/>
    <n v="209.19"/>
    <n v="4.5"/>
  </r>
  <r>
    <s v="02-01-2019"/>
    <s v="11:42:09"/>
    <s v="325*).,)6376"/>
    <s v="S"/>
    <x v="1"/>
    <x v="0"/>
    <x v="0"/>
    <x v="0"/>
    <s v="13:19:51"/>
    <s v="13"/>
    <x v="4"/>
    <x v="23"/>
    <s v="Motocicleta"/>
    <n v="8.8699999999999992"/>
    <n v="5.1199999999999992"/>
    <n v="3.75"/>
    <n v="4.5"/>
    <n v="0.55000000000000004"/>
    <n v="16.875"/>
    <n v="2.8159999999999998"/>
    <n v="9.08"/>
    <n v="19.690999999999999"/>
  </r>
  <r>
    <s v="02-01-2019"/>
    <s v="11:43:27"/>
    <s v="638-/)//5253"/>
    <s v="S"/>
    <x v="3"/>
    <x v="0"/>
    <x v="0"/>
    <x v="0"/>
    <s v="12:19:39"/>
    <s v="12"/>
    <x v="4"/>
    <x v="20"/>
    <s v="Motocicleta"/>
    <n v="16.309999999999999"/>
    <n v="13.309999999999999"/>
    <n v="3"/>
    <n v="3.5"/>
    <n v="0.75"/>
    <n v="10.5"/>
    <n v="9.9824999999999982"/>
    <n v="157.28"/>
    <n v="20.482499999999998"/>
  </r>
  <r>
    <s v="02-01-2019"/>
    <s v="11:45:57"/>
    <s v="136,.),)7110"/>
    <m/>
    <x v="1"/>
    <x v="1"/>
    <x v="0"/>
    <x v="0"/>
    <s v="12:58:56"/>
    <s v="12"/>
    <x v="3"/>
    <x v="11"/>
    <s v="Motocicleta"/>
    <n v="2.37"/>
    <n v="0"/>
    <n v="3.75"/>
    <n v="4.5"/>
    <n v="0.55000000000000004"/>
    <n v="10.665000000000001"/>
    <n v="0"/>
    <n v="65.489999999999995"/>
    <n v="10.665000000000001"/>
  </r>
  <r>
    <s v="02-01-2019"/>
    <s v="11:48:36"/>
    <s v="235(2+++3848"/>
    <s v="S"/>
    <x v="1"/>
    <x v="0"/>
    <x v="0"/>
    <x v="0"/>
    <s v="13:53:27"/>
    <s v="13"/>
    <x v="1"/>
    <x v="8"/>
    <s v="Motocicleta"/>
    <n v="6.09"/>
    <n v="2.34"/>
    <n v="3.75"/>
    <n v="4.5"/>
    <n v="0.55000000000000004"/>
    <n v="16.875"/>
    <n v="1.2869999999999999"/>
    <n v="22.13"/>
    <n v="18.161999999999999"/>
  </r>
  <r>
    <s v="02-01-2019"/>
    <s v="11:55:19"/>
    <s v="131+20008905"/>
    <s v="S"/>
    <x v="1"/>
    <x v="0"/>
    <x v="0"/>
    <x v="0"/>
    <s v="13:49:08"/>
    <s v="13"/>
    <x v="16"/>
    <x v="4"/>
    <s v="Motocicleta"/>
    <n v="12.36"/>
    <n v="8.61"/>
    <n v="3.75"/>
    <n v="4.5"/>
    <n v="0.55000000000000004"/>
    <n v="16.875"/>
    <n v="4.7355"/>
    <n v="63.93"/>
    <n v="21.610500000000002"/>
  </r>
  <r>
    <s v="02-01-2019"/>
    <s v="11:56:55"/>
    <s v="638-(.,19257"/>
    <s v="S"/>
    <x v="3"/>
    <x v="0"/>
    <x v="0"/>
    <x v="0"/>
    <s v="13:04:47"/>
    <s v="13"/>
    <x v="4"/>
    <x v="17"/>
    <s v="Motocicleta"/>
    <n v="4.53"/>
    <n v="1.5300000000000002"/>
    <n v="3"/>
    <n v="3.5"/>
    <n v="0.75"/>
    <n v="10.5"/>
    <n v="1.1475000000000002"/>
    <n v="180.1"/>
    <n v="11.647500000000001"/>
  </r>
  <r>
    <s v="02-01-2019"/>
    <s v="11:58:00"/>
    <s v="558+./)-8652"/>
    <s v="S"/>
    <x v="0"/>
    <x v="2"/>
    <x v="0"/>
    <x v="2"/>
    <s v="12:01:29"/>
    <s v="12"/>
    <x v="18"/>
    <x v="18"/>
    <s v="Motocicleta"/>
    <n v="13.88"/>
    <n v="11.38"/>
    <n v="2.5"/>
    <n v="3"/>
    <n v="1.2"/>
    <n v="7.5"/>
    <n v="13.656000000000001"/>
    <n v="211.32"/>
    <n v="21.155999999999999"/>
  </r>
  <r>
    <s v="02-01-2019"/>
    <s v="11:58:01"/>
    <s v="5201+02-9750"/>
    <s v="S"/>
    <x v="0"/>
    <x v="0"/>
    <x v="0"/>
    <x v="2"/>
    <s v="13:10:37"/>
    <s v="13"/>
    <x v="9"/>
    <x v="5"/>
    <s v="Motocicleta"/>
    <n v="16.71"/>
    <n v="14.21"/>
    <n v="2.5"/>
    <n v="3"/>
    <n v="1.2"/>
    <n v="7.5"/>
    <n v="17.052"/>
    <n v="5.04"/>
    <n v="24.552"/>
  </r>
  <r>
    <s v="02-01-2019"/>
    <s v="11:59:55"/>
    <s v="345,,/,-2500"/>
    <s v="S"/>
    <x v="0"/>
    <x v="2"/>
    <x v="0"/>
    <x v="2"/>
    <s v="12:29:54"/>
    <s v="12"/>
    <x v="18"/>
    <x v="20"/>
    <s v="Motocicleta"/>
    <n v="9.52"/>
    <n v="7.02"/>
    <n v="2.5"/>
    <n v="3"/>
    <n v="1.2"/>
    <n v="7.5"/>
    <n v="8.4239999999999995"/>
    <n v="143.07"/>
    <n v="15.923999999999999"/>
  </r>
  <r>
    <s v="02-01-2019"/>
    <s v="12:01:58"/>
    <s v="806/,1011400"/>
    <s v="S"/>
    <x v="1"/>
    <x v="0"/>
    <x v="0"/>
    <x v="0"/>
    <s v="12:33:12"/>
    <s v="12"/>
    <x v="4"/>
    <x v="1"/>
    <s v="Motocicleta"/>
    <n v="7.19"/>
    <n v="3.4400000000000004"/>
    <n v="3.75"/>
    <n v="4.5"/>
    <n v="0.55000000000000004"/>
    <n v="16.875"/>
    <n v="1.8920000000000003"/>
    <n v="18.5"/>
    <n v="18.766999999999999"/>
  </r>
  <r>
    <s v="02-01-2019"/>
    <s v="12:03:03"/>
    <s v="517102/1766"/>
    <s v="S"/>
    <x v="0"/>
    <x v="2"/>
    <x v="0"/>
    <x v="2"/>
    <s v="10:42:31"/>
    <s v="10"/>
    <x v="18"/>
    <x v="11"/>
    <s v="Motocicleta"/>
    <n v="12.24"/>
    <n v="9.74"/>
    <n v="2.5"/>
    <n v="3"/>
    <n v="1.2"/>
    <n v="7.5"/>
    <n v="11.688000000000001"/>
    <n v="20.3"/>
    <n v="19.188000000000002"/>
  </r>
  <r>
    <s v="02-01-2019"/>
    <s v="12:03:21"/>
    <s v="984,-*,06374"/>
    <s v="S"/>
    <x v="1"/>
    <x v="0"/>
    <x v="0"/>
    <x v="0"/>
    <s v="12:30:38"/>
    <s v="12"/>
    <x v="14"/>
    <x v="20"/>
    <s v="Motocicleta"/>
    <n v="15.5"/>
    <n v="11.75"/>
    <n v="3.75"/>
    <n v="4.5"/>
    <n v="0.55000000000000004"/>
    <n v="16.875"/>
    <n v="6.4625000000000004"/>
    <n v="138.63999999999999"/>
    <n v="23.337499999999999"/>
  </r>
  <r>
    <s v="02-01-2019"/>
    <s v="12:05:53"/>
    <s v="7202((06994"/>
    <s v="S"/>
    <x v="0"/>
    <x v="2"/>
    <x v="0"/>
    <x v="2"/>
    <s v="12:41:18"/>
    <s v="12"/>
    <x v="18"/>
    <x v="20"/>
    <s v="Motocicleta"/>
    <n v="1.94"/>
    <n v="0"/>
    <n v="2.5"/>
    <n v="3"/>
    <n v="1.2"/>
    <n v="5.82"/>
    <n v="0"/>
    <n v="33.64"/>
    <n v="5.82"/>
  </r>
  <r>
    <s v="02-01-2019"/>
    <s v="12:08:56"/>
    <s v="707///2/8696"/>
    <s v="S"/>
    <x v="1"/>
    <x v="1"/>
    <x v="0"/>
    <x v="0"/>
    <s v="14:36:01"/>
    <s v="14"/>
    <x v="13"/>
    <x v="14"/>
    <s v="Motocicleta"/>
    <n v="20.61"/>
    <n v="16.86"/>
    <n v="3.75"/>
    <n v="4.5"/>
    <n v="0.55000000000000004"/>
    <n v="16.875"/>
    <n v="9.2729999999999997"/>
    <n v="188.18"/>
    <n v="26.148"/>
  </r>
  <r>
    <s v="02-01-2019"/>
    <s v="12:09:12"/>
    <s v="8532(0*-5719"/>
    <s v="S"/>
    <x v="1"/>
    <x v="2"/>
    <x v="0"/>
    <x v="0"/>
    <s v="12:59:50"/>
    <s v="12"/>
    <x v="9"/>
    <x v="8"/>
    <s v="Motocicleta"/>
    <n v="15.36"/>
    <n v="11.61"/>
    <n v="3.75"/>
    <n v="4.5"/>
    <n v="0.55000000000000004"/>
    <n v="16.875"/>
    <n v="6.3855000000000004"/>
    <n v="222.76"/>
    <n v="23.2605"/>
  </r>
  <r>
    <s v="02-01-2019"/>
    <s v="12:10:17"/>
    <s v="446021-*2192"/>
    <s v="S"/>
    <x v="0"/>
    <x v="2"/>
    <x v="0"/>
    <x v="2"/>
    <s v="13:20:06"/>
    <s v="13"/>
    <x v="18"/>
    <x v="3"/>
    <s v="Motocicleta"/>
    <n v="16.72"/>
    <n v="14.219999999999999"/>
    <n v="2.5"/>
    <n v="3"/>
    <n v="1.2"/>
    <n v="7.5"/>
    <n v="17.063999999999997"/>
    <n v="241.77"/>
    <n v="24.563999999999997"/>
  </r>
  <r>
    <s v="02-01-2019"/>
    <s v="12:10:36"/>
    <s v="579-(1*,6185"/>
    <s v="S"/>
    <x v="1"/>
    <x v="1"/>
    <x v="0"/>
    <x v="0"/>
    <s v="14:54:50"/>
    <s v="14"/>
    <x v="11"/>
    <x v="16"/>
    <s v="Motocicleta"/>
    <n v="1.3900000000000001"/>
    <n v="0"/>
    <n v="3.75"/>
    <n v="4.5"/>
    <n v="0.55000000000000004"/>
    <n v="6.2550000000000008"/>
    <n v="0"/>
    <n v="77.55"/>
    <n v="6.2550000000000008"/>
  </r>
  <r>
    <s v="02-01-2019"/>
    <s v="12:11:59"/>
    <s v="1642*),*3051"/>
    <m/>
    <x v="1"/>
    <x v="1"/>
    <x v="0"/>
    <x v="0"/>
    <s v="12:51:47"/>
    <s v="12"/>
    <x v="3"/>
    <x v="22"/>
    <s v="Motocicleta"/>
    <n v="15.36"/>
    <n v="11.61"/>
    <n v="3.75"/>
    <n v="4.5"/>
    <n v="0.55000000000000004"/>
    <n v="16.875"/>
    <n v="6.3855000000000004"/>
    <n v="62.39"/>
    <n v="23.2605"/>
  </r>
  <r>
    <s v="02-01-2019"/>
    <s v="12:12:52"/>
    <s v="546,,1--503"/>
    <s v="S"/>
    <x v="1"/>
    <x v="0"/>
    <x v="0"/>
    <x v="0"/>
    <s v="13:51:29"/>
    <s v="13"/>
    <x v="4"/>
    <x v="7"/>
    <s v="Motocicleta"/>
    <n v="11.04"/>
    <n v="7.2899999999999991"/>
    <n v="3.75"/>
    <n v="4.5"/>
    <n v="0.55000000000000004"/>
    <n v="16.875"/>
    <n v="4.0095000000000001"/>
    <n v="250.62"/>
    <n v="20.884499999999999"/>
  </r>
  <r>
    <s v="02-01-2019"/>
    <s v="12:12:58"/>
    <s v="938(0)024738"/>
    <s v="S"/>
    <x v="1"/>
    <x v="0"/>
    <x v="3"/>
    <x v="0"/>
    <s v="13:21:51"/>
    <s v="13"/>
    <x v="19"/>
    <x v="21"/>
    <s v="Motocicleta"/>
    <n v="3.73"/>
    <n v="0"/>
    <n v="3.75"/>
    <n v="4.5"/>
    <n v="0.55000000000000004"/>
    <n v="16.785"/>
    <n v="0"/>
    <n v="13.31"/>
    <n v="16.785"/>
  </r>
  <r>
    <s v="02-01-2019"/>
    <s v="12:14:08"/>
    <s v="492.0(.23093"/>
    <s v="S"/>
    <x v="1"/>
    <x v="1"/>
    <x v="0"/>
    <x v="0"/>
    <s v="16:28:27"/>
    <s v="16"/>
    <x v="19"/>
    <x v="21"/>
    <s v="Motocicleta"/>
    <n v="12.16"/>
    <n v="8.41"/>
    <n v="3.75"/>
    <n v="4.5"/>
    <n v="0.55000000000000004"/>
    <n v="16.875"/>
    <n v="4.6255000000000006"/>
    <n v="38.25"/>
    <n v="21.500500000000002"/>
  </r>
  <r>
    <s v="02-01-2019"/>
    <s v="12:15:46"/>
    <s v="245+)1-21622"/>
    <s v="S"/>
    <x v="1"/>
    <x v="0"/>
    <x v="0"/>
    <x v="0"/>
    <s v="12:59:26"/>
    <s v="12"/>
    <x v="13"/>
    <x v="11"/>
    <s v="Motocicleta"/>
    <n v="19"/>
    <n v="15.25"/>
    <n v="3.75"/>
    <n v="4.5"/>
    <n v="0.55000000000000004"/>
    <n v="16.875"/>
    <n v="8.3875000000000011"/>
    <n v="228.66"/>
    <n v="25.262500000000003"/>
  </r>
  <r>
    <s v="02-01-2019"/>
    <s v="12:17:43"/>
    <s v="2871*(/)9555"/>
    <s v="S"/>
    <x v="0"/>
    <x v="2"/>
    <x v="3"/>
    <x v="2"/>
    <s v="10:56:23"/>
    <s v="10"/>
    <x v="18"/>
    <x v="11"/>
    <s v="Motocicleta"/>
    <n v="14.9"/>
    <n v="12.4"/>
    <n v="2.5"/>
    <n v="3"/>
    <n v="1.2"/>
    <n v="7.5"/>
    <n v="14.879999999999999"/>
    <n v="12.94"/>
    <n v="22.38"/>
  </r>
  <r>
    <s v="02-01-2019"/>
    <s v="12:18:05"/>
    <s v="4702+,-*8983"/>
    <s v="S"/>
    <x v="1"/>
    <x v="0"/>
    <x v="0"/>
    <x v="0"/>
    <s v="13:20:54"/>
    <s v="13"/>
    <x v="4"/>
    <x v="23"/>
    <s v="Motocicleta"/>
    <n v="7.02"/>
    <n v="3.2699999999999996"/>
    <n v="3.75"/>
    <n v="4.5"/>
    <n v="0.55000000000000004"/>
    <n v="16.875"/>
    <n v="1.7985"/>
    <n v="244.01"/>
    <n v="18.673500000000001"/>
  </r>
  <r>
    <s v="02-01-2019"/>
    <s v="12:18:38"/>
    <s v="392/,.)/6658"/>
    <s v="S"/>
    <x v="1"/>
    <x v="1"/>
    <x v="0"/>
    <x v="0"/>
    <s v="14:50:11"/>
    <s v="14"/>
    <x v="11"/>
    <x v="16"/>
    <s v="Motocicleta"/>
    <n v="14.1"/>
    <n v="10.35"/>
    <n v="3.75"/>
    <n v="4.5"/>
    <n v="0.55000000000000004"/>
    <n v="16.875"/>
    <n v="5.6924999999999999"/>
    <n v="26.96"/>
    <n v="22.567499999999999"/>
  </r>
  <r>
    <s v="02-01-2019"/>
    <s v="12:23:06"/>
    <s v="271*,,-14855"/>
    <s v="S"/>
    <x v="1"/>
    <x v="1"/>
    <x v="0"/>
    <x v="0"/>
    <s v="13:47:08"/>
    <s v="13"/>
    <x v="20"/>
    <x v="29"/>
    <s v="Motocicleta"/>
    <n v="16.86"/>
    <n v="13.11"/>
    <n v="3.75"/>
    <n v="4.5"/>
    <n v="0.55000000000000004"/>
    <n v="16.875"/>
    <n v="7.2105000000000006"/>
    <n v="159.83000000000001"/>
    <n v="24.0855"/>
  </r>
  <r>
    <s v="02-01-2019"/>
    <s v="12:23:35"/>
    <s v="955,)/207856"/>
    <m/>
    <x v="1"/>
    <x v="1"/>
    <x v="0"/>
    <x v="0"/>
    <s v="12:46:14"/>
    <s v="12"/>
    <x v="3"/>
    <x v="17"/>
    <s v="Motocicleta"/>
    <n v="16.27"/>
    <n v="12.52"/>
    <n v="3.75"/>
    <n v="4.5"/>
    <n v="0.55000000000000004"/>
    <n v="16.875"/>
    <n v="6.8860000000000001"/>
    <n v="7.08"/>
    <n v="23.760999999999999"/>
  </r>
  <r>
    <s v="02-01-2019"/>
    <s v="12:23:57"/>
    <s v="658.)/*27154"/>
    <s v="S"/>
    <x v="1"/>
    <x v="2"/>
    <x v="0"/>
    <x v="0"/>
    <s v="13:25:31"/>
    <s v="13"/>
    <x v="6"/>
    <x v="17"/>
    <s v="Motocicleta"/>
    <n v="19.350000000000001"/>
    <n v="15.600000000000001"/>
    <n v="3.75"/>
    <n v="4.5"/>
    <n v="0.55000000000000004"/>
    <n v="16.875"/>
    <n v="8.5800000000000018"/>
    <n v="89.14"/>
    <n v="25.455000000000002"/>
  </r>
  <r>
    <s v="02-01-2019"/>
    <s v="12:27:58"/>
    <s v="609)(-012967"/>
    <s v="S"/>
    <x v="1"/>
    <x v="0"/>
    <x v="0"/>
    <x v="0"/>
    <s v="13:01:36"/>
    <s v="13"/>
    <x v="4"/>
    <x v="14"/>
    <s v="Motocicleta"/>
    <n v="8"/>
    <n v="4.25"/>
    <n v="3.75"/>
    <n v="4.5"/>
    <n v="0.55000000000000004"/>
    <n v="16.875"/>
    <n v="2.3375000000000004"/>
    <n v="210.2"/>
    <n v="19.212499999999999"/>
  </r>
  <r>
    <s v="02-01-2019"/>
    <s v="12:29:10"/>
    <s v="146--2.,6412"/>
    <s v="S"/>
    <x v="1"/>
    <x v="0"/>
    <x v="0"/>
    <x v="0"/>
    <s v="14:43:04"/>
    <s v="14"/>
    <x v="4"/>
    <x v="7"/>
    <s v="Motocicleta"/>
    <n v="13.24"/>
    <n v="9.49"/>
    <n v="3.75"/>
    <n v="4.5"/>
    <n v="0.55000000000000004"/>
    <n v="16.875"/>
    <n v="5.2195000000000009"/>
    <n v="75.680000000000007"/>
    <n v="22.0945"/>
  </r>
  <r>
    <s v="02-01-2019"/>
    <s v="12:29:38"/>
    <s v="660-(--.6802"/>
    <s v="S"/>
    <x v="1"/>
    <x v="0"/>
    <x v="0"/>
    <x v="0"/>
    <s v="14:08:27"/>
    <s v="14"/>
    <x v="16"/>
    <x v="9"/>
    <s v="Motocicleta"/>
    <n v="20.67"/>
    <n v="16.920000000000002"/>
    <n v="3.75"/>
    <n v="4.5"/>
    <n v="0.55000000000000004"/>
    <n v="16.875"/>
    <n v="9.3060000000000009"/>
    <n v="227.48"/>
    <n v="26.181000000000001"/>
  </r>
  <r>
    <s v="02-01-2019"/>
    <s v="12:31:44"/>
    <s v="898+(2.)9076"/>
    <m/>
    <x v="1"/>
    <x v="1"/>
    <x v="0"/>
    <x v="0"/>
    <s v="13:09:06"/>
    <s v="13"/>
    <x v="3"/>
    <x v="8"/>
    <s v="Motocicleta"/>
    <n v="6.97"/>
    <n v="3.2199999999999998"/>
    <n v="3.75"/>
    <n v="4.5"/>
    <n v="0.55000000000000004"/>
    <n v="16.875"/>
    <n v="1.7709999999999999"/>
    <n v="54.82"/>
    <n v="18.646000000000001"/>
  </r>
  <r>
    <s v="02-01-2019"/>
    <s v="12:38:22"/>
    <s v="142)*,/*75"/>
    <s v="S"/>
    <x v="1"/>
    <x v="0"/>
    <x v="0"/>
    <x v="0"/>
    <s v="13:49:24"/>
    <s v="13"/>
    <x v="12"/>
    <x v="4"/>
    <s v="Motocicleta"/>
    <n v="19.940000000000001"/>
    <n v="16.190000000000001"/>
    <n v="3.75"/>
    <n v="4.5"/>
    <n v="0.55000000000000004"/>
    <n v="16.875"/>
    <n v="8.9045000000000023"/>
    <n v="238.05"/>
    <n v="25.779500000000002"/>
  </r>
  <r>
    <s v="02-01-2019"/>
    <s v="12:39:02"/>
    <s v="479-./0/5637"/>
    <s v="S"/>
    <x v="1"/>
    <x v="1"/>
    <x v="0"/>
    <x v="0"/>
    <s v="14:39:28"/>
    <s v="14"/>
    <x v="9"/>
    <x v="17"/>
    <s v="Motocicleta"/>
    <n v="8.5"/>
    <n v="4.75"/>
    <n v="3.75"/>
    <n v="4.5"/>
    <n v="0.55000000000000004"/>
    <n v="16.875"/>
    <n v="2.6125000000000003"/>
    <n v="101.87"/>
    <n v="19.487500000000001"/>
  </r>
  <r>
    <s v="02-01-2019"/>
    <s v="12:40:08"/>
    <s v="844.--1-7672"/>
    <s v="S"/>
    <x v="1"/>
    <x v="1"/>
    <x v="0"/>
    <x v="0"/>
    <s v="14:16:24"/>
    <s v="14"/>
    <x v="10"/>
    <x v="35"/>
    <s v="Motocicleta"/>
    <n v="10.42"/>
    <n v="6.67"/>
    <n v="3.75"/>
    <n v="4.5"/>
    <n v="0.55000000000000004"/>
    <n v="16.875"/>
    <n v="3.6685000000000003"/>
    <n v="48.99"/>
    <n v="20.543500000000002"/>
  </r>
  <r>
    <s v="02-01-2019"/>
    <s v="12:40:34"/>
    <s v="236-122(9548"/>
    <s v="S"/>
    <x v="1"/>
    <x v="0"/>
    <x v="0"/>
    <x v="0"/>
    <s v="14:01:48"/>
    <s v="14"/>
    <x v="13"/>
    <x v="15"/>
    <s v="Motocicleta"/>
    <n v="21"/>
    <n v="17.25"/>
    <n v="3.75"/>
    <n v="4.5"/>
    <n v="0.55000000000000004"/>
    <n v="16.875"/>
    <n v="9.4875000000000007"/>
    <n v="155.91999999999999"/>
    <n v="26.362500000000001"/>
  </r>
  <r>
    <s v="02-01-2019"/>
    <s v="12:44:37"/>
    <s v="5671)00,9683"/>
    <s v="S"/>
    <x v="1"/>
    <x v="1"/>
    <x v="1"/>
    <x v="0"/>
    <s v="12:53:28"/>
    <s v="12"/>
    <x v="4"/>
    <x v="36"/>
    <s v="Motocicleta"/>
    <n v="5.35"/>
    <n v="1.5999999999999996"/>
    <n v="3.75"/>
    <n v="4.5"/>
    <n v="0.55000000000000004"/>
    <n v="16.875"/>
    <n v="0.87999999999999989"/>
    <n v="23.73"/>
    <n v="17.754999999999999"/>
  </r>
  <r>
    <s v="02-01-2019"/>
    <s v="12:45:00"/>
    <s v="7720+),8394"/>
    <s v="S"/>
    <x v="1"/>
    <x v="0"/>
    <x v="0"/>
    <x v="0"/>
    <s v="13:49:00"/>
    <s v="13"/>
    <x v="13"/>
    <x v="1"/>
    <s v="Motocicleta"/>
    <n v="20.25"/>
    <n v="16.5"/>
    <n v="3.75"/>
    <n v="4.5"/>
    <n v="0.55000000000000004"/>
    <n v="16.875"/>
    <n v="9.0750000000000011"/>
    <n v="197.97"/>
    <n v="25.950000000000003"/>
  </r>
  <r>
    <s v="02-01-2019"/>
    <s v="12:49:07"/>
    <s v="936+1(+17051"/>
    <s v="S"/>
    <x v="3"/>
    <x v="0"/>
    <x v="1"/>
    <x v="0"/>
    <s v="13:22:15"/>
    <s v="13"/>
    <x v="4"/>
    <x v="3"/>
    <s v="Motocicleta"/>
    <n v="14.46"/>
    <n v="11.46"/>
    <n v="3"/>
    <n v="3.5"/>
    <n v="0.75"/>
    <n v="10.5"/>
    <n v="8.5950000000000006"/>
    <n v="16.809999999999999"/>
    <n v="19.094999999999999"/>
  </r>
  <r>
    <s v="02-01-2019"/>
    <s v="12:55:49"/>
    <s v="805(,-/(9573"/>
    <s v="S"/>
    <x v="1"/>
    <x v="0"/>
    <x v="0"/>
    <x v="0"/>
    <s v="17:03:53"/>
    <s v="17"/>
    <x v="19"/>
    <x v="37"/>
    <s v="Motocicleta"/>
    <n v="17.34"/>
    <n v="13.59"/>
    <n v="3.75"/>
    <n v="4.5"/>
    <n v="0.55000000000000004"/>
    <n v="16.875"/>
    <n v="7.4745000000000008"/>
    <n v="83.24"/>
    <n v="24.349499999999999"/>
  </r>
  <r>
    <s v="02-01-2019"/>
    <s v="12:59:00"/>
    <s v="3862,-*(6142"/>
    <s v="S"/>
    <x v="1"/>
    <x v="0"/>
    <x v="0"/>
    <x v="0"/>
    <s v="15:37:46"/>
    <s v="15"/>
    <x v="0"/>
    <x v="11"/>
    <s v="Motocicleta"/>
    <n v="15.96"/>
    <n v="12.21"/>
    <n v="3.75"/>
    <n v="4.5"/>
    <n v="0.55000000000000004"/>
    <n v="16.875"/>
    <n v="6.7155000000000014"/>
    <n v="149.52000000000001"/>
    <n v="23.590500000000002"/>
  </r>
  <r>
    <s v="02-01-2019"/>
    <s v="12:59:00"/>
    <s v="481***1)3209"/>
    <s v="S"/>
    <x v="1"/>
    <x v="0"/>
    <x v="1"/>
    <x v="8"/>
    <s v="12:06:09"/>
    <s v="12"/>
    <x v="3"/>
    <x v="37"/>
    <s v="Motocicleta"/>
    <n v="19.38"/>
    <n v="15.629999999999999"/>
    <n v="3.75"/>
    <n v="4.5"/>
    <n v="0.55000000000000004"/>
    <n v="16.875"/>
    <n v="8.5965000000000007"/>
    <n v="110.62"/>
    <n v="25.471499999999999"/>
  </r>
  <r>
    <s v="02-01-2019"/>
    <s v="12:59:00"/>
    <s v="66+-(*/4638"/>
    <s v="S"/>
    <x v="1"/>
    <x v="0"/>
    <x v="0"/>
    <x v="4"/>
    <s v="12:33:38"/>
    <s v="12"/>
    <x v="3"/>
    <x v="37"/>
    <s v="Motocicleta"/>
    <n v="18.18"/>
    <n v="14.43"/>
    <n v="3.75"/>
    <n v="4.5"/>
    <n v="0.55000000000000004"/>
    <n v="16.875"/>
    <n v="7.9365000000000006"/>
    <n v="80.42"/>
    <n v="24.811500000000002"/>
  </r>
  <r>
    <s v="02-01-2019"/>
    <s v="12:59:00"/>
    <s v="272-10).8405"/>
    <s v="S"/>
    <x v="1"/>
    <x v="0"/>
    <x v="2"/>
    <x v="0"/>
    <s v="14:25:07"/>
    <s v="14"/>
    <x v="3"/>
    <x v="37"/>
    <s v="Motocicleta"/>
    <n v="8.8699999999999992"/>
    <n v="5.1199999999999992"/>
    <n v="3.75"/>
    <n v="4.5"/>
    <n v="0.55000000000000004"/>
    <n v="16.875"/>
    <n v="2.8159999999999998"/>
    <n v="202.79"/>
    <n v="19.690999999999999"/>
  </r>
  <r>
    <s v="02-01-2019"/>
    <s v="12:59:00"/>
    <s v="29),)-02017"/>
    <s v="S"/>
    <x v="1"/>
    <x v="0"/>
    <x v="0"/>
    <x v="0"/>
    <s v="17:44:59"/>
    <s v="17"/>
    <x v="0"/>
    <x v="16"/>
    <s v="Motocicleta"/>
    <n v="10.24"/>
    <n v="6.49"/>
    <n v="3.75"/>
    <n v="4.5"/>
    <n v="0.55000000000000004"/>
    <n v="16.875"/>
    <n v="3.5695000000000006"/>
    <n v="133.37"/>
    <n v="20.444500000000001"/>
  </r>
  <r>
    <s v="02-01-2019"/>
    <s v="12:59:00"/>
    <s v="919-+.(29067"/>
    <s v="S"/>
    <x v="1"/>
    <x v="0"/>
    <x v="0"/>
    <x v="0"/>
    <s v="15:11:22"/>
    <s v="15"/>
    <x v="0"/>
    <x v="5"/>
    <s v="Motocicleta"/>
    <n v="6.9"/>
    <n v="3.1500000000000004"/>
    <n v="3.75"/>
    <n v="4.5"/>
    <n v="0.55000000000000004"/>
    <n v="16.875"/>
    <n v="1.7325000000000004"/>
    <n v="165.15"/>
    <n v="18.607500000000002"/>
  </r>
  <r>
    <s v="02-01-2019"/>
    <s v="12:59:29"/>
    <s v="47(+-(/8526"/>
    <s v="S"/>
    <x v="1"/>
    <x v="0"/>
    <x v="0"/>
    <x v="0"/>
    <s v="13:39:41"/>
    <s v="13"/>
    <x v="2"/>
    <x v="3"/>
    <s v="Motocicleta"/>
    <n v="20.059999999999999"/>
    <n v="16.309999999999999"/>
    <n v="3.75"/>
    <n v="4.5"/>
    <n v="0.55000000000000004"/>
    <n v="16.875"/>
    <n v="8.9704999999999995"/>
    <n v="77.11"/>
    <n v="25.845500000000001"/>
  </r>
  <r>
    <s v="02-01-2019"/>
    <s v="13:00:04"/>
    <s v="819(,,)*3848"/>
    <s v="S"/>
    <x v="0"/>
    <x v="0"/>
    <x v="0"/>
    <x v="2"/>
    <s v="13:07:18"/>
    <s v="13"/>
    <x v="20"/>
    <x v="12"/>
    <s v="Motocicleta"/>
    <n v="12.58"/>
    <n v="10.08"/>
    <n v="2.5"/>
    <n v="3"/>
    <n v="1.2"/>
    <n v="7.5"/>
    <n v="12.096"/>
    <n v="26.79"/>
    <n v="19.596"/>
  </r>
  <r>
    <s v="02-01-2019"/>
    <s v="13:00:13"/>
    <s v="641.**.09586"/>
    <s v="S"/>
    <x v="0"/>
    <x v="0"/>
    <x v="0"/>
    <x v="2"/>
    <s v="15:42:02"/>
    <s v="15"/>
    <x v="20"/>
    <x v="1"/>
    <s v="Motocicleta"/>
    <n v="4.8"/>
    <n v="2.2999999999999998"/>
    <n v="2.5"/>
    <n v="3"/>
    <n v="1.2"/>
    <n v="7.5"/>
    <n v="2.76"/>
    <n v="231.89"/>
    <n v="10.26"/>
  </r>
  <r>
    <s v="02-01-2019"/>
    <s v="13:00:19"/>
    <s v="302/1)**6037"/>
    <s v="S"/>
    <x v="1"/>
    <x v="0"/>
    <x v="1"/>
    <x v="0"/>
    <s v="13:01:13"/>
    <s v="13"/>
    <x v="4"/>
    <x v="4"/>
    <s v="Motocicleta"/>
    <n v="4.13"/>
    <n v="0.37999999999999989"/>
    <n v="3.75"/>
    <n v="4.5"/>
    <n v="0.55000000000000004"/>
    <n v="16.875"/>
    <n v="0.20899999999999996"/>
    <n v="185.29"/>
    <n v="17.084"/>
  </r>
  <r>
    <s v="02-01-2019"/>
    <s v="13:01:30"/>
    <s v="7070(*/22801"/>
    <m/>
    <x v="1"/>
    <x v="1"/>
    <x v="0"/>
    <x v="0"/>
    <s v="14:25:45"/>
    <s v="14"/>
    <x v="3"/>
    <x v="8"/>
    <s v="Motocicleta"/>
    <n v="11.77"/>
    <n v="8.02"/>
    <n v="3.75"/>
    <n v="4.5"/>
    <n v="0.55000000000000004"/>
    <n v="16.875"/>
    <n v="4.4110000000000005"/>
    <n v="236.52"/>
    <n v="21.286000000000001"/>
  </r>
  <r>
    <s v="02-01-2019"/>
    <s v="13:01:58"/>
    <s v="477(()0(9271"/>
    <s v="S"/>
    <x v="1"/>
    <x v="0"/>
    <x v="0"/>
    <x v="0"/>
    <s v="13:54:53"/>
    <s v="13"/>
    <x v="4"/>
    <x v="16"/>
    <s v="Motocicleta"/>
    <n v="15.51"/>
    <n v="11.76"/>
    <n v="3.75"/>
    <n v="4.5"/>
    <n v="0.55000000000000004"/>
    <n v="16.875"/>
    <n v="6.468"/>
    <n v="110.54"/>
    <n v="23.343"/>
  </r>
  <r>
    <s v="02-01-2019"/>
    <s v="13:03:13"/>
    <s v="724++2/*768"/>
    <s v="S"/>
    <x v="1"/>
    <x v="2"/>
    <x v="0"/>
    <x v="0"/>
    <s v="15:08:50"/>
    <s v="15"/>
    <x v="19"/>
    <x v="21"/>
    <s v="Motocicleta"/>
    <n v="16.170000000000002"/>
    <n v="12.420000000000002"/>
    <n v="3.75"/>
    <n v="4.5"/>
    <n v="0.55000000000000004"/>
    <n v="16.875"/>
    <n v="6.8310000000000013"/>
    <n v="33.01"/>
    <n v="23.706000000000003"/>
  </r>
  <r>
    <s v="02-01-2019"/>
    <s v="13:10:45"/>
    <s v="312*(0+26373"/>
    <s v="S"/>
    <x v="1"/>
    <x v="0"/>
    <x v="0"/>
    <x v="0"/>
    <s v="14:15:00"/>
    <s v="14"/>
    <x v="17"/>
    <x v="25"/>
    <s v="Motocicleta"/>
    <n v="18.920000000000002"/>
    <n v="15.170000000000002"/>
    <n v="3.75"/>
    <n v="4.5"/>
    <n v="0.55000000000000004"/>
    <n v="16.875"/>
    <n v="8.3435000000000024"/>
    <n v="2.86"/>
    <n v="25.218500000000002"/>
  </r>
  <r>
    <s v="02-01-2019"/>
    <s v="13:11:40"/>
    <s v="26/.+)01097"/>
    <s v="S"/>
    <x v="0"/>
    <x v="0"/>
    <x v="0"/>
    <x v="0"/>
    <s v="13:34:00"/>
    <s v="13"/>
    <x v="3"/>
    <x v="20"/>
    <s v="Motocicleta"/>
    <n v="16.559999999999999"/>
    <n v="14.059999999999999"/>
    <n v="2.5"/>
    <n v="3"/>
    <n v="1.2"/>
    <n v="7.5"/>
    <n v="16.871999999999996"/>
    <n v="234.13"/>
    <n v="24.371999999999996"/>
  </r>
  <r>
    <s v="02-01-2019"/>
    <s v="13:15:45"/>
    <s v="562*).*-1728"/>
    <s v="S"/>
    <x v="1"/>
    <x v="0"/>
    <x v="0"/>
    <x v="0"/>
    <s v="16:30:20"/>
    <s v="16"/>
    <x v="9"/>
    <x v="3"/>
    <s v="Motocicleta"/>
    <n v="9.1"/>
    <n v="5.35"/>
    <n v="3.75"/>
    <n v="4.5"/>
    <n v="0.55000000000000004"/>
    <n v="16.875"/>
    <n v="2.9424999999999999"/>
    <n v="168.57"/>
    <n v="19.817499999999999"/>
  </r>
  <r>
    <s v="02-01-2019"/>
    <s v="13:16:56"/>
    <s v="602).)109419"/>
    <m/>
    <x v="1"/>
    <x v="1"/>
    <x v="0"/>
    <x v="0"/>
    <s v="13:37:20"/>
    <s v="13"/>
    <x v="3"/>
    <x v="8"/>
    <s v="Motocicleta"/>
    <n v="20.83"/>
    <n v="17.079999999999998"/>
    <n v="3.75"/>
    <n v="4.5"/>
    <n v="0.55000000000000004"/>
    <n v="16.875"/>
    <n v="9.3940000000000001"/>
    <n v="161"/>
    <n v="26.268999999999998"/>
  </r>
  <r>
    <s v="02-01-2019"/>
    <s v="13:17:30"/>
    <s v="899/*(..4586"/>
    <s v="S"/>
    <x v="1"/>
    <x v="0"/>
    <x v="0"/>
    <x v="0"/>
    <s v="14:34:16"/>
    <s v="14"/>
    <x v="15"/>
    <x v="17"/>
    <s v="Motocicleta"/>
    <n v="4.53"/>
    <n v="0.78000000000000025"/>
    <n v="3.75"/>
    <n v="4.5"/>
    <n v="0.55000000000000004"/>
    <n v="16.875"/>
    <n v="0.42900000000000016"/>
    <n v="58.84"/>
    <n v="17.303999999999998"/>
  </r>
  <r>
    <s v="02-01-2019"/>
    <s v="13:20:48"/>
    <s v="142+010/3110"/>
    <s v="S"/>
    <x v="3"/>
    <x v="0"/>
    <x v="0"/>
    <x v="0"/>
    <s v="18:41:28"/>
    <s v="18"/>
    <x v="4"/>
    <x v="11"/>
    <s v="Motocicleta"/>
    <n v="14.28"/>
    <n v="11.28"/>
    <n v="3"/>
    <n v="3.5"/>
    <n v="0.75"/>
    <n v="10.5"/>
    <n v="8.4599999999999991"/>
    <n v="184.34"/>
    <n v="18.96"/>
  </r>
  <r>
    <s v="02-01-2019"/>
    <s v="13:21:24"/>
    <s v="631*00,13020"/>
    <s v="S"/>
    <x v="3"/>
    <x v="0"/>
    <x v="0"/>
    <x v="0"/>
    <s v="18:41:37"/>
    <s v="18"/>
    <x v="4"/>
    <x v="11"/>
    <s v="Motocicleta"/>
    <n v="6.41"/>
    <n v="3.41"/>
    <n v="3"/>
    <n v="3.5"/>
    <n v="0.75"/>
    <n v="10.5"/>
    <n v="2.5575000000000001"/>
    <n v="86.36"/>
    <n v="13.057500000000001"/>
  </r>
  <r>
    <s v="02-01-2019"/>
    <s v="13:36:16"/>
    <s v="640.1+228030"/>
    <s v="S"/>
    <x v="1"/>
    <x v="1"/>
    <x v="0"/>
    <x v="0"/>
    <s v="15:40:33"/>
    <s v="15"/>
    <x v="15"/>
    <x v="6"/>
    <s v="Motocicleta"/>
    <n v="3.55"/>
    <n v="0"/>
    <n v="3.75"/>
    <n v="4.5"/>
    <n v="0.55000000000000004"/>
    <n v="15.975"/>
    <n v="0"/>
    <n v="205.12"/>
    <n v="15.975"/>
  </r>
  <r>
    <s v="02-01-2019"/>
    <s v="13:37:02"/>
    <s v="64().+11649"/>
    <s v="S"/>
    <x v="1"/>
    <x v="0"/>
    <x v="0"/>
    <x v="0"/>
    <s v="15:30:37"/>
    <s v="15"/>
    <x v="2"/>
    <x v="10"/>
    <s v="Motocicleta"/>
    <n v="18.73"/>
    <n v="14.98"/>
    <n v="3.75"/>
    <n v="4.5"/>
    <n v="0.55000000000000004"/>
    <n v="16.875"/>
    <n v="8.2390000000000008"/>
    <n v="142.16"/>
    <n v="25.114000000000001"/>
  </r>
  <r>
    <s v="02-01-2019"/>
    <s v="13:37:05"/>
    <s v="520+-*-)3485"/>
    <s v="S"/>
    <x v="1"/>
    <x v="1"/>
    <x v="0"/>
    <x v="0"/>
    <s v="14:29:15"/>
    <s v="14"/>
    <x v="21"/>
    <x v="24"/>
    <s v="Motocicleta"/>
    <n v="17.46"/>
    <n v="13.71"/>
    <n v="3.75"/>
    <n v="4.5"/>
    <n v="0.55000000000000004"/>
    <n v="16.875"/>
    <n v="7.5405000000000006"/>
    <n v="16.07"/>
    <n v="24.415500000000002"/>
  </r>
  <r>
    <s v="02-01-2019"/>
    <s v="13:37:28"/>
    <s v="568.(00+5066"/>
    <s v="S"/>
    <x v="1"/>
    <x v="1"/>
    <x v="0"/>
    <x v="0"/>
    <s v="14:26:57"/>
    <s v="14"/>
    <x v="16"/>
    <x v="13"/>
    <s v="Motocicleta"/>
    <n v="12.92"/>
    <n v="9.17"/>
    <n v="3.75"/>
    <n v="4.5"/>
    <n v="0.55000000000000004"/>
    <n v="16.875"/>
    <n v="5.0435000000000008"/>
    <n v="10.99"/>
    <n v="21.918500000000002"/>
  </r>
  <r>
    <s v="02-01-2019"/>
    <s v="13:37:38"/>
    <s v="79011/..7872"/>
    <s v="S"/>
    <x v="3"/>
    <x v="0"/>
    <x v="0"/>
    <x v="0"/>
    <s v="14:30:12"/>
    <s v="14"/>
    <x v="4"/>
    <x v="17"/>
    <s v="Motocicleta"/>
    <n v="6.92"/>
    <n v="3.92"/>
    <n v="3"/>
    <n v="3.5"/>
    <n v="0.75"/>
    <n v="10.5"/>
    <n v="2.94"/>
    <n v="213.51"/>
    <n v="13.44"/>
  </r>
  <r>
    <s v="02-01-2019"/>
    <s v="13:38:34"/>
    <s v="328.(.)04791"/>
    <s v="S"/>
    <x v="3"/>
    <x v="0"/>
    <x v="0"/>
    <x v="0"/>
    <s v="14:59:45"/>
    <s v="14"/>
    <x v="4"/>
    <x v="20"/>
    <s v="Motocicleta"/>
    <n v="10.210000000000001"/>
    <n v="7.2100000000000009"/>
    <n v="3"/>
    <n v="3.5"/>
    <n v="0.75"/>
    <n v="10.5"/>
    <n v="5.4075000000000006"/>
    <n v="158.9"/>
    <n v="15.907500000000001"/>
  </r>
  <r>
    <s v="02-01-2019"/>
    <s v="13:39:23"/>
    <s v="821-)2011144"/>
    <s v="S"/>
    <x v="1"/>
    <x v="1"/>
    <x v="0"/>
    <x v="0"/>
    <s v="15:32:29"/>
    <s v="15"/>
    <x v="19"/>
    <x v="33"/>
    <s v="Motocicleta"/>
    <n v="15.7"/>
    <n v="11.95"/>
    <n v="3.75"/>
    <n v="4.5"/>
    <n v="0.55000000000000004"/>
    <n v="16.875"/>
    <n v="6.5724999999999998"/>
    <n v="42.33"/>
    <n v="23.447499999999998"/>
  </r>
  <r>
    <s v="02-01-2019"/>
    <s v="13:40:24"/>
    <s v="49300..+3390"/>
    <s v="S"/>
    <x v="1"/>
    <x v="2"/>
    <x v="0"/>
    <x v="0"/>
    <s v="15:52:43"/>
    <s v="15"/>
    <x v="12"/>
    <x v="27"/>
    <s v="Motocicleta"/>
    <n v="15.44"/>
    <n v="11.69"/>
    <n v="3.75"/>
    <n v="4.5"/>
    <n v="0.55000000000000004"/>
    <n v="16.875"/>
    <n v="6.4295"/>
    <n v="90.94"/>
    <n v="23.304500000000001"/>
  </r>
  <r>
    <s v="02-01-2019"/>
    <s v="13:42:12"/>
    <s v="625*-2,/2708"/>
    <m/>
    <x v="1"/>
    <x v="1"/>
    <x v="0"/>
    <x v="0"/>
    <s v="14:05:37"/>
    <s v="14"/>
    <x v="3"/>
    <x v="8"/>
    <s v="Motocicleta"/>
    <n v="12.05"/>
    <n v="8.3000000000000007"/>
    <n v="3.75"/>
    <n v="4.5"/>
    <n v="0.55000000000000004"/>
    <n v="16.875"/>
    <n v="4.5650000000000004"/>
    <n v="92.09"/>
    <n v="21.44"/>
  </r>
  <r>
    <s v="02-01-2019"/>
    <s v="13:42:44"/>
    <s v="8890))2/9177"/>
    <s v="S"/>
    <x v="1"/>
    <x v="0"/>
    <x v="0"/>
    <x v="0"/>
    <s v="16:18:51"/>
    <s v="16"/>
    <x v="1"/>
    <x v="4"/>
    <s v="Motocicleta"/>
    <n v="8.1"/>
    <n v="4.3499999999999996"/>
    <n v="3.75"/>
    <n v="4.5"/>
    <n v="0.55000000000000004"/>
    <n v="16.875"/>
    <n v="2.3925000000000001"/>
    <n v="31.2"/>
    <n v="19.267499999999998"/>
  </r>
  <r>
    <s v="02-01-2019"/>
    <s v="13:45:20"/>
    <s v="9171.(*)1539"/>
    <s v="S"/>
    <x v="1"/>
    <x v="0"/>
    <x v="0"/>
    <x v="0"/>
    <s v="14:22:17"/>
    <s v="14"/>
    <x v="1"/>
    <x v="11"/>
    <s v="Motocicleta"/>
    <n v="10.97"/>
    <n v="7.2200000000000006"/>
    <n v="3.75"/>
    <n v="4.5"/>
    <n v="0.55000000000000004"/>
    <n v="16.875"/>
    <n v="3.9710000000000005"/>
    <n v="117.77"/>
    <n v="20.846"/>
  </r>
  <r>
    <s v="02-01-2019"/>
    <s v="13:48:24"/>
    <s v="370+*+/+4161"/>
    <s v="S"/>
    <x v="1"/>
    <x v="0"/>
    <x v="0"/>
    <x v="0"/>
    <s v="14:58:11"/>
    <s v="14"/>
    <x v="1"/>
    <x v="9"/>
    <s v="Motocicleta"/>
    <n v="18.34"/>
    <n v="14.59"/>
    <n v="3.75"/>
    <n v="4.5"/>
    <n v="0.55000000000000004"/>
    <n v="16.875"/>
    <n v="8.0244999999999997"/>
    <n v="229.78"/>
    <n v="24.8995"/>
  </r>
  <r>
    <s v="02-01-2019"/>
    <s v="13:49:11"/>
    <s v="246*-1(09056"/>
    <s v="S"/>
    <x v="1"/>
    <x v="2"/>
    <x v="0"/>
    <x v="0"/>
    <s v="15:15:12"/>
    <s v="15"/>
    <x v="10"/>
    <x v="19"/>
    <s v="Motocicleta"/>
    <n v="5.74"/>
    <n v="1.9900000000000002"/>
    <n v="3.75"/>
    <n v="4.5"/>
    <n v="0.55000000000000004"/>
    <n v="16.875"/>
    <n v="1.0945000000000003"/>
    <n v="235.25"/>
    <n v="17.9695"/>
  </r>
  <r>
    <s v="02-01-2019"/>
    <s v="13:49:11"/>
    <s v="775(*11)4081"/>
    <s v="S"/>
    <x v="1"/>
    <x v="2"/>
    <x v="0"/>
    <x v="0"/>
    <s v="15:17:49"/>
    <s v="15"/>
    <x v="10"/>
    <x v="19"/>
    <s v="Motocicleta"/>
    <n v="10.25"/>
    <n v="6.5"/>
    <n v="3.75"/>
    <n v="4.5"/>
    <n v="0.55000000000000004"/>
    <n v="16.875"/>
    <n v="3.5750000000000002"/>
    <n v="95.73"/>
    <n v="20.45"/>
  </r>
  <r>
    <s v="02-01-2019"/>
    <s v="13:51:35"/>
    <s v="453+--(11266"/>
    <s v="M"/>
    <x v="1"/>
    <x v="0"/>
    <x v="0"/>
    <x v="0"/>
    <s v="16:06:45"/>
    <s v="16"/>
    <x v="0"/>
    <x v="20"/>
    <s v="Motocicleta"/>
    <n v="20.28"/>
    <n v="16.53"/>
    <n v="3.75"/>
    <n v="4.5"/>
    <n v="0.55000000000000004"/>
    <n v="16.875"/>
    <n v="9.0915000000000017"/>
    <n v="219.53"/>
    <n v="25.966500000000003"/>
  </r>
  <r>
    <s v="02-01-2019"/>
    <s v="13:51:35"/>
    <s v="733-*)+06659"/>
    <s v="M"/>
    <x v="1"/>
    <x v="0"/>
    <x v="0"/>
    <x v="0"/>
    <s v="15:35:46"/>
    <s v="15"/>
    <x v="0"/>
    <x v="14"/>
    <s v="Motocicleta"/>
    <n v="9.31"/>
    <n v="5.5600000000000005"/>
    <n v="3.75"/>
    <n v="4.5"/>
    <n v="0.55000000000000004"/>
    <n v="16.875"/>
    <n v="3.0580000000000007"/>
    <n v="132.27000000000001"/>
    <n v="19.933"/>
  </r>
  <r>
    <s v="02-01-2019"/>
    <s v="13:51:35"/>
    <s v="9822+--(1109"/>
    <s v="S"/>
    <x v="1"/>
    <x v="0"/>
    <x v="0"/>
    <x v="0"/>
    <s v="15:07:54"/>
    <s v="15"/>
    <x v="0"/>
    <x v="29"/>
    <s v="Motocicleta"/>
    <n v="13.01"/>
    <n v="9.26"/>
    <n v="3.75"/>
    <n v="4.5"/>
    <n v="0.55000000000000004"/>
    <n v="16.875"/>
    <n v="5.093"/>
    <n v="119.02"/>
    <n v="21.968"/>
  </r>
  <r>
    <s v="02-01-2019"/>
    <s v="13:51:37"/>
    <s v="668--./,7028"/>
    <s v="S"/>
    <x v="1"/>
    <x v="0"/>
    <x v="0"/>
    <x v="0"/>
    <s v="14:48:17"/>
    <s v="14"/>
    <x v="14"/>
    <x v="20"/>
    <s v="Motocicleta"/>
    <n v="12.61"/>
    <n v="8.86"/>
    <n v="3.75"/>
    <n v="4.5"/>
    <n v="0.55000000000000004"/>
    <n v="16.875"/>
    <n v="4.8730000000000002"/>
    <n v="16.61"/>
    <n v="21.748000000000001"/>
  </r>
  <r>
    <s v="02-01-2019"/>
    <s v="13:53:35"/>
    <s v="708*)*0(8899"/>
    <s v="M"/>
    <x v="1"/>
    <x v="0"/>
    <x v="0"/>
    <x v="0"/>
    <s v="15:08:15"/>
    <s v="15"/>
    <x v="0"/>
    <x v="29"/>
    <s v="Motocicleta"/>
    <n v="8.16"/>
    <n v="4.41"/>
    <n v="3.75"/>
    <n v="4.5"/>
    <n v="0.55000000000000004"/>
    <n v="16.875"/>
    <n v="2.4255000000000004"/>
    <n v="138.59"/>
    <n v="19.3005"/>
  </r>
  <r>
    <s v="02-01-2019"/>
    <s v="13:53:35"/>
    <s v="2452.1.13226"/>
    <s v="S"/>
    <x v="1"/>
    <x v="0"/>
    <x v="0"/>
    <x v="0"/>
    <s v="15:26:41"/>
    <s v="15"/>
    <x v="0"/>
    <x v="17"/>
    <s v="Motocicleta"/>
    <n v="7.46"/>
    <n v="3.71"/>
    <n v="3.75"/>
    <n v="4.5"/>
    <n v="0.55000000000000004"/>
    <n v="16.875"/>
    <n v="2.0405000000000002"/>
    <n v="169.41"/>
    <n v="18.915500000000002"/>
  </r>
  <r>
    <s v="02-01-2019"/>
    <s v="13:53:35"/>
    <s v="379)*0/.8730"/>
    <s v="S"/>
    <x v="1"/>
    <x v="0"/>
    <x v="0"/>
    <x v="0"/>
    <s v="17:39:36"/>
    <s v="17"/>
    <x v="0"/>
    <x v="27"/>
    <s v="Motocicleta"/>
    <n v="9.4600000000000009"/>
    <n v="5.7100000000000009"/>
    <n v="3.75"/>
    <n v="4.5"/>
    <n v="0.55000000000000004"/>
    <n v="16.875"/>
    <n v="3.1405000000000007"/>
    <n v="47.65"/>
    <n v="20.015499999999999"/>
  </r>
  <r>
    <s v="02-01-2019"/>
    <s v="13:56:05"/>
    <s v="129+/+,/6726"/>
    <s v="S"/>
    <x v="1"/>
    <x v="0"/>
    <x v="0"/>
    <x v="0"/>
    <s v="16:35:13"/>
    <s v="16"/>
    <x v="9"/>
    <x v="6"/>
    <s v="Motocicleta"/>
    <n v="14.06"/>
    <n v="10.31"/>
    <n v="3.75"/>
    <n v="4.5"/>
    <n v="0.55000000000000004"/>
    <n v="16.875"/>
    <n v="5.6705000000000005"/>
    <n v="240.66"/>
    <n v="22.545500000000001"/>
  </r>
  <r>
    <s v="02-01-2019"/>
    <s v="13:58:43"/>
    <s v="934/+,-19722"/>
    <s v="S"/>
    <x v="1"/>
    <x v="1"/>
    <x v="0"/>
    <x v="0"/>
    <s v="15:01:12"/>
    <s v="15"/>
    <x v="7"/>
    <x v="2"/>
    <s v="Motocicleta"/>
    <n v="5.41"/>
    <n v="1.6600000000000001"/>
    <n v="3.75"/>
    <n v="4.5"/>
    <n v="0.55000000000000004"/>
    <n v="16.875"/>
    <n v="0.91300000000000014"/>
    <n v="170.61"/>
    <n v="17.788"/>
  </r>
  <r>
    <s v="02-01-2019"/>
    <s v="13:58:43"/>
    <s v="260)00)28164"/>
    <s v="S"/>
    <x v="1"/>
    <x v="1"/>
    <x v="0"/>
    <x v="0"/>
    <s v="15:00:13"/>
    <s v="15"/>
    <x v="7"/>
    <x v="2"/>
    <s v="Motocicleta"/>
    <n v="18.91"/>
    <n v="15.16"/>
    <n v="3.75"/>
    <n v="4.5"/>
    <n v="0.55000000000000004"/>
    <n v="16.875"/>
    <n v="8.338000000000001"/>
    <n v="1.99"/>
    <n v="25.213000000000001"/>
  </r>
  <r>
    <s v="02-01-2019"/>
    <s v="13:59:34"/>
    <s v="311+/11/2139"/>
    <s v="S"/>
    <x v="1"/>
    <x v="0"/>
    <x v="0"/>
    <x v="0"/>
    <s v="15:23:55"/>
    <s v="15"/>
    <x v="7"/>
    <x v="2"/>
    <s v="Motocicleta"/>
    <n v="3.79"/>
    <n v="4.0000000000000036E-2"/>
    <n v="3.75"/>
    <n v="4.5"/>
    <n v="0.55000000000000004"/>
    <n v="16.875"/>
    <n v="2.2000000000000023E-2"/>
    <n v="200.64"/>
    <n v="16.896999999999998"/>
  </r>
  <r>
    <s v="02-01-2019"/>
    <s v="14:01:28"/>
    <s v="347.(01/5589"/>
    <s v="S"/>
    <x v="0"/>
    <x v="0"/>
    <x v="3"/>
    <x v="8"/>
    <s v="13:36:14"/>
    <s v="13"/>
    <x v="3"/>
    <x v="29"/>
    <s v="Motocicleta"/>
    <n v="4.88"/>
    <n v="2.38"/>
    <n v="2.5"/>
    <n v="3"/>
    <n v="1.2"/>
    <n v="7.5"/>
    <n v="2.8559999999999999"/>
    <n v="49.46"/>
    <n v="10.356"/>
  </r>
  <r>
    <s v="02-01-2019"/>
    <s v="14:01:28"/>
    <s v="260)+2227078"/>
    <s v="S"/>
    <x v="0"/>
    <x v="0"/>
    <x v="0"/>
    <x v="4"/>
    <s v="13:25:19"/>
    <s v="13"/>
    <x v="3"/>
    <x v="29"/>
    <s v="Motocicleta"/>
    <n v="20.61"/>
    <n v="18.11"/>
    <n v="2.5"/>
    <n v="3"/>
    <n v="1.2"/>
    <n v="7.5"/>
    <n v="21.731999999999999"/>
    <n v="121.01"/>
    <n v="29.231999999999999"/>
  </r>
  <r>
    <s v="02-01-2019"/>
    <s v="14:01:28"/>
    <s v="379)+-211805"/>
    <s v="S"/>
    <x v="1"/>
    <x v="0"/>
    <x v="2"/>
    <x v="0"/>
    <s v="15:04:14"/>
    <s v="15"/>
    <x v="3"/>
    <x v="29"/>
    <s v="Motocicleta"/>
    <n v="18.829999999999998"/>
    <n v="15.079999999999998"/>
    <n v="3.75"/>
    <n v="4.5"/>
    <n v="0.55000000000000004"/>
    <n v="16.875"/>
    <n v="8.2940000000000005"/>
    <n v="217.83"/>
    <n v="25.169"/>
  </r>
  <r>
    <s v="02-01-2019"/>
    <s v="14:01:47"/>
    <s v="5841--.(1172"/>
    <s v="S"/>
    <x v="1"/>
    <x v="2"/>
    <x v="0"/>
    <x v="0"/>
    <s v="16:12:45"/>
    <s v="16"/>
    <x v="12"/>
    <x v="1"/>
    <s v="Motocicleta"/>
    <n v="12.87"/>
    <n v="9.1199999999999992"/>
    <n v="3.75"/>
    <n v="4.5"/>
    <n v="0.55000000000000004"/>
    <n v="16.875"/>
    <n v="5.016"/>
    <n v="17.84"/>
    <n v="21.890999999999998"/>
  </r>
  <r>
    <s v="02-01-2019"/>
    <s v="14:04:15"/>
    <s v="116*2),,6634"/>
    <s v="S"/>
    <x v="1"/>
    <x v="0"/>
    <x v="0"/>
    <x v="0"/>
    <s v="14:42:04"/>
    <s v="14"/>
    <x v="11"/>
    <x v="16"/>
    <s v="Motocicleta"/>
    <n v="10.02"/>
    <n v="6.27"/>
    <n v="3.75"/>
    <n v="4.5"/>
    <n v="0.55000000000000004"/>
    <n v="16.875"/>
    <n v="3.4485000000000001"/>
    <n v="204.51"/>
    <n v="20.323499999999999"/>
  </r>
  <r>
    <s v="02-01-2019"/>
    <s v="14:05:31"/>
    <s v="278+.-2-3489"/>
    <s v="S"/>
    <x v="1"/>
    <x v="0"/>
    <x v="0"/>
    <x v="0"/>
    <s v="14:29:28"/>
    <s v="14"/>
    <x v="5"/>
    <x v="16"/>
    <s v="Motocicleta"/>
    <n v="12.83"/>
    <n v="9.08"/>
    <n v="3.75"/>
    <n v="4.5"/>
    <n v="0.55000000000000004"/>
    <n v="16.875"/>
    <n v="4.9940000000000007"/>
    <n v="120.71"/>
    <n v="21.869"/>
  </r>
  <r>
    <s v="02-01-2019"/>
    <s v="14:05:37"/>
    <s v="727-),/+4972"/>
    <s v="S"/>
    <x v="1"/>
    <x v="0"/>
    <x v="0"/>
    <x v="0"/>
    <s v="15:03:16"/>
    <s v="15"/>
    <x v="2"/>
    <x v="3"/>
    <s v="Motocicleta"/>
    <n v="3.94"/>
    <n v="0.18999999999999995"/>
    <n v="3.75"/>
    <n v="4.5"/>
    <n v="0.55000000000000004"/>
    <n v="16.875"/>
    <n v="0.10449999999999998"/>
    <n v="228.38"/>
    <n v="16.979500000000002"/>
  </r>
  <r>
    <s v="02-01-2019"/>
    <s v="14:07:27"/>
    <s v="768,1-(+4521"/>
    <m/>
    <x v="1"/>
    <x v="1"/>
    <x v="0"/>
    <x v="0"/>
    <s v="14:38:14"/>
    <s v="14"/>
    <x v="3"/>
    <x v="11"/>
    <s v="Motocicleta"/>
    <n v="15.52"/>
    <n v="11.77"/>
    <n v="3.75"/>
    <n v="4.5"/>
    <n v="0.55000000000000004"/>
    <n v="16.875"/>
    <n v="6.4735000000000005"/>
    <n v="33.82"/>
    <n v="23.348500000000001"/>
  </r>
  <r>
    <s v="02-01-2019"/>
    <s v="14:07:41"/>
    <s v="9951,2(,5101"/>
    <s v="S"/>
    <x v="1"/>
    <x v="0"/>
    <x v="0"/>
    <x v="0"/>
    <s v="15:27:15"/>
    <s v="15"/>
    <x v="3"/>
    <x v="26"/>
    <s v="Motocicleta"/>
    <n v="17.579999999999998"/>
    <n v="13.829999999999998"/>
    <n v="3.75"/>
    <n v="4.5"/>
    <n v="0.55000000000000004"/>
    <n v="16.875"/>
    <n v="7.6064999999999996"/>
    <n v="52.91"/>
    <n v="24.4815"/>
  </r>
  <r>
    <s v="02-01-2019"/>
    <s v="14:07:44"/>
    <s v="88/(0-02478"/>
    <s v="S"/>
    <x v="1"/>
    <x v="0"/>
    <x v="0"/>
    <x v="0"/>
    <s v="15:09:09"/>
    <s v="15"/>
    <x v="1"/>
    <x v="4"/>
    <s v="Motocicleta"/>
    <n v="20.48"/>
    <n v="16.73"/>
    <n v="3.75"/>
    <n v="4.5"/>
    <n v="0.55000000000000004"/>
    <n v="16.875"/>
    <n v="9.2015000000000011"/>
    <n v="69.3"/>
    <n v="26.076500000000003"/>
  </r>
  <r>
    <s v="02-01-2019"/>
    <s v="14:11:29"/>
    <s v="6412/.),1381"/>
    <s v="S"/>
    <x v="3"/>
    <x v="1"/>
    <x v="0"/>
    <x v="0"/>
    <s v="14:45:33"/>
    <s v="14"/>
    <x v="3"/>
    <x v="4"/>
    <s v="Motocicleta"/>
    <n v="16.75"/>
    <n v="13.75"/>
    <n v="3"/>
    <n v="3.5"/>
    <n v="0.75"/>
    <n v="10.5"/>
    <n v="10.3125"/>
    <n v="248.57"/>
    <n v="20.8125"/>
  </r>
  <r>
    <s v="02-01-2019"/>
    <s v="14:18:04"/>
    <s v="798)*1(-5351"/>
    <s v="S"/>
    <x v="1"/>
    <x v="0"/>
    <x v="0"/>
    <x v="0"/>
    <s v="14:48:04"/>
    <s v="14"/>
    <x v="2"/>
    <x v="21"/>
    <s v="Motocicleta"/>
    <n v="5.95"/>
    <n v="2.2000000000000002"/>
    <n v="3.75"/>
    <n v="4.5"/>
    <n v="0.55000000000000004"/>
    <n v="16.875"/>
    <n v="1.2100000000000002"/>
    <n v="13.33"/>
    <n v="18.085000000000001"/>
  </r>
  <r>
    <s v="02-01-2019"/>
    <s v="14:23:32"/>
    <s v="71611++*6137"/>
    <s v="S"/>
    <x v="1"/>
    <x v="0"/>
    <x v="0"/>
    <x v="0"/>
    <s v="17:34:13"/>
    <s v="17"/>
    <x v="11"/>
    <x v="4"/>
    <s v="Motocicleta"/>
    <n v="6.9"/>
    <n v="3.1500000000000004"/>
    <n v="3.75"/>
    <n v="4.5"/>
    <n v="0.55000000000000004"/>
    <n v="16.875"/>
    <n v="1.7325000000000004"/>
    <n v="165.38"/>
    <n v="18.607500000000002"/>
  </r>
  <r>
    <s v="02-01-2019"/>
    <s v="14:29:56"/>
    <s v="1951+2).4863"/>
    <s v="S"/>
    <x v="1"/>
    <x v="0"/>
    <x v="0"/>
    <x v="0"/>
    <s v="15:08:22"/>
    <s v="15"/>
    <x v="0"/>
    <x v="20"/>
    <s v="Motocicleta"/>
    <n v="20.57"/>
    <n v="16.82"/>
    <n v="3.75"/>
    <n v="4.5"/>
    <n v="0.55000000000000004"/>
    <n v="16.875"/>
    <n v="9.2510000000000012"/>
    <n v="181.14"/>
    <n v="26.126000000000001"/>
  </r>
  <r>
    <s v="02-01-2019"/>
    <s v="14:29:56"/>
    <s v="690,2.,+4820"/>
    <s v="S"/>
    <x v="1"/>
    <x v="0"/>
    <x v="0"/>
    <x v="0"/>
    <s v="17:23:01"/>
    <s v="17"/>
    <x v="0"/>
    <x v="15"/>
    <s v="Motocicleta"/>
    <n v="5.73"/>
    <n v="1.9800000000000004"/>
    <n v="3.75"/>
    <n v="4.5"/>
    <n v="0.55000000000000004"/>
    <n v="16.875"/>
    <n v="1.0890000000000004"/>
    <n v="37.01"/>
    <n v="17.963999999999999"/>
  </r>
  <r>
    <s v="02-01-2019"/>
    <s v="14:29:56"/>
    <s v="576,*02(2680"/>
    <s v="S"/>
    <x v="1"/>
    <x v="0"/>
    <x v="1"/>
    <x v="8"/>
    <s v="12:08:14"/>
    <s v="12"/>
    <x v="3"/>
    <x v="2"/>
    <s v="Motocicleta"/>
    <n v="8.52"/>
    <n v="4.7699999999999996"/>
    <n v="3.75"/>
    <n v="4.5"/>
    <n v="0.55000000000000004"/>
    <n v="16.875"/>
    <n v="2.6234999999999999"/>
    <n v="22.09"/>
    <n v="19.4985"/>
  </r>
  <r>
    <s v="02-01-2019"/>
    <s v="14:29:56"/>
    <s v="777--*014186"/>
    <s v="S"/>
    <x v="1"/>
    <x v="0"/>
    <x v="0"/>
    <x v="4"/>
    <s v="13:37:00"/>
    <s v="13"/>
    <x v="3"/>
    <x v="2"/>
    <s v="Motocicleta"/>
    <n v="5.85"/>
    <n v="2.0999999999999996"/>
    <n v="3.75"/>
    <n v="4.5"/>
    <n v="0.55000000000000004"/>
    <n v="16.875"/>
    <n v="1.1549999999999998"/>
    <n v="206.7"/>
    <n v="18.03"/>
  </r>
  <r>
    <s v="02-01-2019"/>
    <s v="14:29:56"/>
    <s v="536,-1,19679"/>
    <s v="S"/>
    <x v="1"/>
    <x v="0"/>
    <x v="2"/>
    <x v="0"/>
    <s v="14:34:20"/>
    <s v="14"/>
    <x v="3"/>
    <x v="2"/>
    <s v="Motocicleta"/>
    <n v="8.9499999999999993"/>
    <n v="5.1999999999999993"/>
    <n v="3.75"/>
    <n v="4.5"/>
    <n v="0.55000000000000004"/>
    <n v="16.875"/>
    <n v="2.86"/>
    <n v="165.92"/>
    <n v="19.734999999999999"/>
  </r>
  <r>
    <s v="02-01-2019"/>
    <s v="14:29:56"/>
    <s v="912)),,,9815"/>
    <s v="S"/>
    <x v="1"/>
    <x v="0"/>
    <x v="0"/>
    <x v="0"/>
    <s v="15:28:19"/>
    <s v="15"/>
    <x v="0"/>
    <x v="20"/>
    <s v="Motocicleta"/>
    <n v="10.85"/>
    <n v="7.1"/>
    <n v="3.75"/>
    <n v="4.5"/>
    <n v="0.55000000000000004"/>
    <n v="16.875"/>
    <n v="3.9050000000000002"/>
    <n v="27.01"/>
    <n v="20.78"/>
  </r>
  <r>
    <s v="02-01-2019"/>
    <s v="14:29:56"/>
    <s v="948.*(2/5554"/>
    <s v="M"/>
    <x v="1"/>
    <x v="0"/>
    <x v="0"/>
    <x v="0"/>
    <s v="15:21:32"/>
    <s v="15"/>
    <x v="0"/>
    <x v="20"/>
    <s v="Motocicleta"/>
    <n v="14.37"/>
    <n v="10.62"/>
    <n v="3.75"/>
    <n v="4.5"/>
    <n v="0.55000000000000004"/>
    <n v="16.875"/>
    <n v="5.8410000000000002"/>
    <n v="207.16"/>
    <n v="22.716000000000001"/>
  </r>
  <r>
    <s v="02-01-2019"/>
    <s v="14:29:56"/>
    <s v="791)10*1224"/>
    <s v="M"/>
    <x v="1"/>
    <x v="0"/>
    <x v="0"/>
    <x v="0"/>
    <s v="14:46:41"/>
    <s v="14"/>
    <x v="0"/>
    <x v="8"/>
    <s v="Motocicleta"/>
    <n v="3.79"/>
    <n v="4.0000000000000036E-2"/>
    <n v="3.75"/>
    <n v="4.5"/>
    <n v="0.55000000000000004"/>
    <n v="16.875"/>
    <n v="2.2000000000000023E-2"/>
    <n v="65.56"/>
    <n v="16.896999999999998"/>
  </r>
  <r>
    <s v="02-01-2019"/>
    <s v="14:33:04"/>
    <s v="2792020.1522"/>
    <s v="S"/>
    <x v="3"/>
    <x v="0"/>
    <x v="0"/>
    <x v="0"/>
    <s v="16:11:27"/>
    <s v="16"/>
    <x v="3"/>
    <x v="29"/>
    <s v="Motocicleta"/>
    <n v="17.11"/>
    <n v="14.11"/>
    <n v="3"/>
    <n v="3.5"/>
    <n v="0.75"/>
    <n v="10.5"/>
    <n v="10.5825"/>
    <n v="29.57"/>
    <n v="21.0825"/>
  </r>
  <r>
    <s v="02-01-2019"/>
    <s v="14:36:24"/>
    <s v="931*1)/(1364"/>
    <s v="S"/>
    <x v="1"/>
    <x v="0"/>
    <x v="0"/>
    <x v="0"/>
    <s v="17:05:38"/>
    <s v="17"/>
    <x v="13"/>
    <x v="15"/>
    <s v="Motocicleta"/>
    <n v="19.579999999999998"/>
    <n v="15.829999999999998"/>
    <n v="3.75"/>
    <n v="4.5"/>
    <n v="0.55000000000000004"/>
    <n v="16.875"/>
    <n v="8.7065000000000001"/>
    <n v="125.47"/>
    <n v="25.581499999999998"/>
  </r>
  <r>
    <s v="02-01-2019"/>
    <s v="14:36:40"/>
    <s v="7791),2/3974"/>
    <s v="S"/>
    <x v="1"/>
    <x v="0"/>
    <x v="0"/>
    <x v="0"/>
    <s v="16:25:07"/>
    <s v="16"/>
    <x v="6"/>
    <x v="8"/>
    <s v="Motocicleta"/>
    <n v="9.27"/>
    <n v="5.52"/>
    <n v="3.75"/>
    <n v="4.5"/>
    <n v="0.55000000000000004"/>
    <n v="16.875"/>
    <n v="3.036"/>
    <n v="35.64"/>
    <n v="19.911000000000001"/>
  </r>
  <r>
    <s v="02-01-2019"/>
    <s v="14:37:06"/>
    <s v="161,-))3187"/>
    <s v="S"/>
    <x v="1"/>
    <x v="1"/>
    <x v="0"/>
    <x v="0"/>
    <s v="17:34:05"/>
    <s v="17"/>
    <x v="11"/>
    <x v="16"/>
    <s v="Motocicleta"/>
    <n v="1.43"/>
    <n v="0"/>
    <n v="3.75"/>
    <n v="4.5"/>
    <n v="0.55000000000000004"/>
    <n v="6.4349999999999996"/>
    <n v="0"/>
    <n v="28.74"/>
    <n v="6.4349999999999996"/>
  </r>
  <r>
    <s v="02-01-2019"/>
    <s v="14:37:29"/>
    <s v="5811,/-4293"/>
    <s v="S"/>
    <x v="1"/>
    <x v="1"/>
    <x v="0"/>
    <x v="0"/>
    <s v="18:14:56"/>
    <s v="18"/>
    <x v="7"/>
    <x v="2"/>
    <s v="Motocicleta"/>
    <n v="14.51"/>
    <n v="10.76"/>
    <n v="3.75"/>
    <n v="4.5"/>
    <n v="0.55000000000000004"/>
    <n v="16.875"/>
    <n v="5.9180000000000001"/>
    <n v="228.15"/>
    <n v="22.792999999999999"/>
  </r>
  <r>
    <s v="02-01-2019"/>
    <s v="14:38:37"/>
    <s v="787+*/*)6436"/>
    <m/>
    <x v="1"/>
    <x v="1"/>
    <x v="0"/>
    <x v="0"/>
    <s v="15:19:27"/>
    <s v="15"/>
    <x v="3"/>
    <x v="6"/>
    <s v="Motocicleta"/>
    <n v="4.9000000000000004"/>
    <n v="1.1500000000000004"/>
    <n v="3.75"/>
    <n v="4.5"/>
    <n v="0.55000000000000004"/>
    <n v="16.875"/>
    <n v="0.63250000000000028"/>
    <n v="181.36"/>
    <n v="17.5075"/>
  </r>
  <r>
    <s v="02-01-2019"/>
    <s v="14:41:49"/>
    <s v="25.*,(-8416"/>
    <s v="S"/>
    <x v="1"/>
    <x v="1"/>
    <x v="1"/>
    <x v="0"/>
    <s v="16:57:59"/>
    <s v="16"/>
    <x v="12"/>
    <x v="34"/>
    <s v="Motocicleta"/>
    <n v="6.01"/>
    <n v="2.2599999999999998"/>
    <n v="3.75"/>
    <n v="4.5"/>
    <n v="0.55000000000000004"/>
    <n v="16.875"/>
    <n v="1.2429999999999999"/>
    <n v="170.8"/>
    <n v="18.117999999999999"/>
  </r>
  <r>
    <s v="02-01-2019"/>
    <s v="14:42:13"/>
    <s v="960-(,,,5554"/>
    <s v="S"/>
    <x v="1"/>
    <x v="1"/>
    <x v="0"/>
    <x v="0"/>
    <s v="15:42:00"/>
    <s v="15"/>
    <x v="3"/>
    <x v="9"/>
    <s v="Motocicleta"/>
    <n v="7"/>
    <n v="3.25"/>
    <n v="3.75"/>
    <n v="4.5"/>
    <n v="0.55000000000000004"/>
    <n v="16.875"/>
    <n v="1.7875000000000001"/>
    <n v="17.190000000000001"/>
    <n v="18.662500000000001"/>
  </r>
  <r>
    <s v="02-01-2019"/>
    <s v="14:42:13"/>
    <s v="752,0*-+6947"/>
    <s v="S"/>
    <x v="1"/>
    <x v="1"/>
    <x v="0"/>
    <x v="0"/>
    <s v="15:42:44"/>
    <s v="15"/>
    <x v="3"/>
    <x v="9"/>
    <s v="Motocicleta"/>
    <n v="16.489999999999998"/>
    <n v="12.739999999999998"/>
    <n v="3.75"/>
    <n v="4.5"/>
    <n v="0.55000000000000004"/>
    <n v="16.875"/>
    <n v="7.0069999999999997"/>
    <n v="113.21"/>
    <n v="23.881999999999998"/>
  </r>
  <r>
    <s v="02-01-2019"/>
    <s v="14:46:27"/>
    <s v="836122)(7216"/>
    <s v="S"/>
    <x v="1"/>
    <x v="0"/>
    <x v="0"/>
    <x v="0"/>
    <s v="15:59:59"/>
    <s v="15"/>
    <x v="7"/>
    <x v="2"/>
    <s v="Motocicleta"/>
    <n v="2.2200000000000002"/>
    <n v="0"/>
    <n v="3.75"/>
    <n v="4.5"/>
    <n v="0.55000000000000004"/>
    <n v="9.99"/>
    <n v="0"/>
    <n v="178.36"/>
    <n v="9.99"/>
  </r>
  <r>
    <s v="02-01-2019"/>
    <s v="14:57:48"/>
    <s v="9562.1((3472"/>
    <s v="S"/>
    <x v="1"/>
    <x v="0"/>
    <x v="0"/>
    <x v="0"/>
    <s v="16:08:57"/>
    <s v="16"/>
    <x v="4"/>
    <x v="6"/>
    <s v="Motocicleta"/>
    <n v="4.26"/>
    <n v="0.50999999999999979"/>
    <n v="3.75"/>
    <n v="4.5"/>
    <n v="0.55000000000000004"/>
    <n v="16.875"/>
    <n v="0.28049999999999992"/>
    <n v="134.34"/>
    <n v="17.1555"/>
  </r>
  <r>
    <s v="02-01-2019"/>
    <s v="14:58:55"/>
    <s v="408*0)0/1021"/>
    <s v="S"/>
    <x v="1"/>
    <x v="0"/>
    <x v="0"/>
    <x v="0"/>
    <s v="16:21:14"/>
    <s v="16"/>
    <x v="4"/>
    <x v="4"/>
    <s v="Motocicleta"/>
    <n v="7.91"/>
    <n v="4.16"/>
    <n v="3.75"/>
    <n v="4.5"/>
    <n v="0.55000000000000004"/>
    <n v="16.875"/>
    <n v="2.2880000000000003"/>
    <n v="226.8"/>
    <n v="19.163"/>
  </r>
  <r>
    <s v="02-01-2019"/>
    <s v="14:59:09"/>
    <s v="31012-,21699"/>
    <s v="S"/>
    <x v="1"/>
    <x v="1"/>
    <x v="0"/>
    <x v="0"/>
    <s v="16:33:14"/>
    <s v="16"/>
    <x v="11"/>
    <x v="24"/>
    <s v="Motocicleta"/>
    <n v="3.76"/>
    <n v="9.9999999999997868E-3"/>
    <n v="3.75"/>
    <n v="4.5"/>
    <n v="0.55000000000000004"/>
    <n v="16.875"/>
    <n v="5.4999999999998835E-3"/>
    <n v="54.19"/>
    <n v="16.880500000000001"/>
  </r>
  <r>
    <s v="02-01-2019"/>
    <s v="14:59:22"/>
    <s v="4111,(*/1486"/>
    <s v="S"/>
    <x v="1"/>
    <x v="1"/>
    <x v="3"/>
    <x v="0"/>
    <s v="16:49:02"/>
    <s v="16"/>
    <x v="10"/>
    <x v="35"/>
    <s v="Motocicleta"/>
    <n v="15.6"/>
    <n v="11.85"/>
    <n v="3.75"/>
    <n v="4.5"/>
    <n v="0.55000000000000004"/>
    <n v="16.875"/>
    <n v="6.5175000000000001"/>
    <n v="142.97"/>
    <n v="23.392499999999998"/>
  </r>
  <r>
    <s v="02-01-2019"/>
    <s v="15:00:16"/>
    <s v="195*2)0/4170"/>
    <s v="S"/>
    <x v="3"/>
    <x v="0"/>
    <x v="0"/>
    <x v="0"/>
    <s v="15:47:46"/>
    <s v="15"/>
    <x v="3"/>
    <x v="11"/>
    <s v="Motocicleta"/>
    <n v="18.34"/>
    <n v="15.34"/>
    <n v="3"/>
    <n v="3.5"/>
    <n v="0.75"/>
    <n v="10.5"/>
    <n v="11.504999999999999"/>
    <n v="97.75"/>
    <n v="22.004999999999999"/>
  </r>
  <r>
    <s v="02-01-2019"/>
    <s v="15:01:32"/>
    <s v="8//*,*1924"/>
    <m/>
    <x v="1"/>
    <x v="1"/>
    <x v="0"/>
    <x v="0"/>
    <s v="15:43:36"/>
    <s v="15"/>
    <x v="3"/>
    <x v="20"/>
    <s v="Motocicleta"/>
    <n v="10.14"/>
    <n v="6.3900000000000006"/>
    <n v="3.75"/>
    <n v="4.5"/>
    <n v="0.55000000000000004"/>
    <n v="16.875"/>
    <n v="3.5145000000000004"/>
    <n v="81.709999999999994"/>
    <n v="20.389500000000002"/>
  </r>
  <r>
    <s v="02-01-2019"/>
    <s v="15:02:27"/>
    <s v="284.0)1,5222"/>
    <m/>
    <x v="1"/>
    <x v="1"/>
    <x v="0"/>
    <x v="0"/>
    <s v="15:34:42"/>
    <s v="15"/>
    <x v="3"/>
    <x v="8"/>
    <s v="Motocicleta"/>
    <n v="14.36"/>
    <n v="10.61"/>
    <n v="3.75"/>
    <n v="4.5"/>
    <n v="0.55000000000000004"/>
    <n v="16.875"/>
    <n v="5.8355000000000006"/>
    <n v="143.94999999999999"/>
    <n v="22.7105"/>
  </r>
  <r>
    <s v="02-01-2019"/>
    <s v="15:15:23"/>
    <s v="146-*2)-2670"/>
    <m/>
    <x v="1"/>
    <x v="1"/>
    <x v="0"/>
    <x v="0"/>
    <s v="15:39:04"/>
    <s v="15"/>
    <x v="3"/>
    <x v="11"/>
    <s v="Motocicleta"/>
    <n v="11.18"/>
    <n v="7.43"/>
    <n v="3.75"/>
    <n v="4.5"/>
    <n v="0.55000000000000004"/>
    <n v="16.875"/>
    <n v="4.0865"/>
    <n v="86.54"/>
    <n v="20.961500000000001"/>
  </r>
  <r>
    <s v="02-01-2019"/>
    <s v="15:16:24"/>
    <s v="36(.1)/7702"/>
    <s v="S"/>
    <x v="1"/>
    <x v="0"/>
    <x v="0"/>
    <x v="0"/>
    <s v="16:33:53"/>
    <s v="16"/>
    <x v="11"/>
    <x v="24"/>
    <s v="Motocicleta"/>
    <n v="15.35"/>
    <n v="11.6"/>
    <n v="3.75"/>
    <n v="4.5"/>
    <n v="0.55000000000000004"/>
    <n v="16.875"/>
    <n v="6.38"/>
    <n v="97.75"/>
    <n v="23.254999999999999"/>
  </r>
  <r>
    <s v="02-01-2019"/>
    <s v="15:17:18"/>
    <s v="819(//1-9976"/>
    <s v="S"/>
    <x v="3"/>
    <x v="0"/>
    <x v="0"/>
    <x v="0"/>
    <s v="16:01:40"/>
    <s v="16"/>
    <x v="4"/>
    <x v="9"/>
    <s v="Motocicleta"/>
    <n v="6.54"/>
    <n v="3.54"/>
    <n v="3"/>
    <n v="3.5"/>
    <n v="0.75"/>
    <n v="10.5"/>
    <n v="2.6550000000000002"/>
    <n v="144.54"/>
    <n v="13.155000000000001"/>
  </r>
  <r>
    <s v="02-01-2019"/>
    <s v="15:24:25"/>
    <s v="1902++2+8648"/>
    <s v="S"/>
    <x v="3"/>
    <x v="0"/>
    <x v="0"/>
    <x v="0"/>
    <s v="18:16:18"/>
    <s v="18"/>
    <x v="4"/>
    <x v="11"/>
    <s v="Motocicleta"/>
    <n v="8.91"/>
    <n v="5.91"/>
    <n v="3"/>
    <n v="3.5"/>
    <n v="0.75"/>
    <n v="10.5"/>
    <n v="4.4325000000000001"/>
    <n v="196.98"/>
    <n v="14.932500000000001"/>
  </r>
  <r>
    <s v="02-01-2019"/>
    <s v="15:25:08"/>
    <s v="725-02(28906"/>
    <s v="S"/>
    <x v="1"/>
    <x v="0"/>
    <x v="0"/>
    <x v="0"/>
    <s v="17:26:08"/>
    <s v="17"/>
    <x v="2"/>
    <x v="22"/>
    <s v="Motocicleta"/>
    <n v="11.6"/>
    <n v="7.85"/>
    <n v="3.75"/>
    <n v="4.5"/>
    <n v="0.55000000000000004"/>
    <n v="16.875"/>
    <n v="4.3174999999999999"/>
    <n v="102.14"/>
    <n v="21.192499999999999"/>
  </r>
  <r>
    <s v="02-01-2019"/>
    <s v="15:35:14"/>
    <s v="6261.,+(2283"/>
    <s v="S"/>
    <x v="1"/>
    <x v="0"/>
    <x v="3"/>
    <x v="0"/>
    <s v="16:37:32"/>
    <s v="16"/>
    <x v="4"/>
    <x v="4"/>
    <s v="Motocicleta"/>
    <n v="11.12"/>
    <n v="7.3699999999999992"/>
    <n v="3.75"/>
    <n v="4.5"/>
    <n v="0.55000000000000004"/>
    <n v="16.875"/>
    <n v="4.0534999999999997"/>
    <n v="32.049999999999997"/>
    <n v="20.9285"/>
  </r>
  <r>
    <s v="02-01-2019"/>
    <s v="15:35:25"/>
    <s v="52*)112088"/>
    <s v="S"/>
    <x v="3"/>
    <x v="1"/>
    <x v="0"/>
    <x v="0"/>
    <s v="17:53:35"/>
    <s v="17"/>
    <x v="3"/>
    <x v="20"/>
    <s v="Motocicleta"/>
    <n v="15.91"/>
    <n v="12.91"/>
    <n v="3"/>
    <n v="3.5"/>
    <n v="0.75"/>
    <n v="10.5"/>
    <n v="9.682500000000001"/>
    <n v="171.28"/>
    <n v="20.182500000000001"/>
  </r>
  <r>
    <s v="02-01-2019"/>
    <s v="15:43:41"/>
    <s v="8551(00+769"/>
    <s v="S"/>
    <x v="1"/>
    <x v="0"/>
    <x v="0"/>
    <x v="0"/>
    <s v="16:11:00"/>
    <s v="16"/>
    <x v="15"/>
    <x v="4"/>
    <s v="Motocicleta"/>
    <n v="1.9300000000000002"/>
    <n v="0"/>
    <n v="3.75"/>
    <n v="4.5"/>
    <n v="0.55000000000000004"/>
    <n v="8.6850000000000005"/>
    <n v="0"/>
    <n v="16.71"/>
    <n v="8.6850000000000005"/>
  </r>
  <r>
    <s v="02-01-2019"/>
    <s v="15:46:11"/>
    <s v="8962)(*.2950"/>
    <s v="S"/>
    <x v="1"/>
    <x v="0"/>
    <x v="0"/>
    <x v="0"/>
    <s v="17:55:33"/>
    <s v="17"/>
    <x v="9"/>
    <x v="24"/>
    <s v="Motocicleta"/>
    <n v="8.31"/>
    <n v="4.5600000000000005"/>
    <n v="3.75"/>
    <n v="4.5"/>
    <n v="0.55000000000000004"/>
    <n v="16.875"/>
    <n v="2.5080000000000005"/>
    <n v="204.98"/>
    <n v="19.382999999999999"/>
  </r>
  <r>
    <s v="02-01-2019"/>
    <s v="15:48:51"/>
    <s v="55721+,15436"/>
    <s v="S"/>
    <x v="1"/>
    <x v="1"/>
    <x v="0"/>
    <x v="0"/>
    <s v="16:48:08"/>
    <s v="16"/>
    <x v="15"/>
    <x v="4"/>
    <s v="Motocicleta"/>
    <n v="13.39"/>
    <n v="9.64"/>
    <n v="3.75"/>
    <n v="4.5"/>
    <n v="0.55000000000000004"/>
    <n v="16.875"/>
    <n v="5.3020000000000005"/>
    <n v="39.72"/>
    <n v="22.177"/>
  </r>
  <r>
    <s v="02-01-2019"/>
    <s v="15:49:19"/>
    <s v="89212+0)6656"/>
    <s v="S"/>
    <x v="1"/>
    <x v="0"/>
    <x v="0"/>
    <x v="0"/>
    <s v="17:10:33"/>
    <s v="17"/>
    <x v="9"/>
    <x v="8"/>
    <s v="Motocicleta"/>
    <n v="20.309999999999999"/>
    <n v="16.559999999999999"/>
    <n v="3.75"/>
    <n v="4.5"/>
    <n v="0.55000000000000004"/>
    <n v="16.875"/>
    <n v="9.1080000000000005"/>
    <n v="129.69"/>
    <n v="25.983000000000001"/>
  </r>
  <r>
    <s v="02-01-2019"/>
    <s v="15:57:38"/>
    <s v="412+/1()9856"/>
    <s v="S"/>
    <x v="1"/>
    <x v="0"/>
    <x v="0"/>
    <x v="0"/>
    <s v="16:54:51"/>
    <s v="16"/>
    <x v="15"/>
    <x v="4"/>
    <s v="Motocicleta"/>
    <n v="1.67"/>
    <n v="0"/>
    <n v="3.75"/>
    <n v="4.5"/>
    <n v="0.55000000000000004"/>
    <n v="7.5149999999999997"/>
    <n v="0"/>
    <n v="248.98"/>
    <n v="7.5149999999999997"/>
  </r>
  <r>
    <s v="02-01-2019"/>
    <s v="15:59:06"/>
    <s v="1731*2,-7918"/>
    <s v="S"/>
    <x v="1"/>
    <x v="0"/>
    <x v="0"/>
    <x v="0"/>
    <s v="17:02:58"/>
    <s v="17"/>
    <x v="2"/>
    <x v="21"/>
    <s v="Motocicleta"/>
    <n v="7.64"/>
    <n v="3.8899999999999997"/>
    <n v="3.75"/>
    <n v="4.5"/>
    <n v="0.55000000000000004"/>
    <n v="16.875"/>
    <n v="2.1395"/>
    <n v="5.13"/>
    <n v="19.014499999999998"/>
  </r>
  <r>
    <s v="02-01-2019"/>
    <s v="16:03:24"/>
    <s v="76(/+/28374"/>
    <s v="S"/>
    <x v="1"/>
    <x v="1"/>
    <x v="3"/>
    <x v="0"/>
    <s v="16:26:36"/>
    <s v="16"/>
    <x v="7"/>
    <x v="2"/>
    <s v="Motocicleta"/>
    <n v="10.84"/>
    <n v="7.09"/>
    <n v="3.75"/>
    <n v="4.5"/>
    <n v="0.55000000000000004"/>
    <n v="16.875"/>
    <n v="3.8995000000000002"/>
    <n v="47.12"/>
    <n v="20.7745"/>
  </r>
  <r>
    <s v="02-01-2019"/>
    <s v="16:07:03"/>
    <s v="61,1/()5936"/>
    <s v="S"/>
    <x v="1"/>
    <x v="1"/>
    <x v="3"/>
    <x v="0"/>
    <s v="16:29:26"/>
    <s v="16"/>
    <x v="21"/>
    <x v="24"/>
    <s v="Motocicleta"/>
    <n v="13.07"/>
    <n v="9.32"/>
    <n v="3.75"/>
    <n v="4.5"/>
    <n v="0.55000000000000004"/>
    <n v="16.875"/>
    <n v="5.1260000000000003"/>
    <n v="76.739999999999995"/>
    <n v="22.001000000000001"/>
  </r>
  <r>
    <s v="02-01-2019"/>
    <s v="16:12:18"/>
    <s v="19220/-*494"/>
    <s v="M"/>
    <x v="1"/>
    <x v="2"/>
    <x v="4"/>
    <x v="0"/>
    <s v="16:12:19"/>
    <s v="16"/>
    <x v="22"/>
    <x v="4"/>
    <s v="---"/>
    <n v="11.94"/>
    <n v="8.19"/>
    <n v="3.75"/>
    <n v="4.5"/>
    <n v="0.55000000000000004"/>
    <n v="16.875"/>
    <n v="4.5045000000000002"/>
    <n v="75.7"/>
    <n v="21.3795"/>
  </r>
  <r>
    <s v="02-01-2019"/>
    <s v="16:12:39"/>
    <s v="681)+-.-5991"/>
    <s v="S"/>
    <x v="1"/>
    <x v="2"/>
    <x v="3"/>
    <x v="0"/>
    <s v="18:16:51"/>
    <s v="18"/>
    <x v="7"/>
    <x v="28"/>
    <s v="Motocicleta"/>
    <n v="16.489999999999998"/>
    <n v="12.739999999999998"/>
    <n v="3.75"/>
    <n v="4.5"/>
    <n v="0.55000000000000004"/>
    <n v="16.875"/>
    <n v="7.0069999999999997"/>
    <n v="207.61"/>
    <n v="23.881999999999998"/>
  </r>
  <r>
    <s v="02-01-2019"/>
    <s v="16:13:33"/>
    <s v="332,(2/+9607"/>
    <s v="S"/>
    <x v="1"/>
    <x v="0"/>
    <x v="0"/>
    <x v="0"/>
    <s v="17:30:14"/>
    <s v="17"/>
    <x v="0"/>
    <x v="22"/>
    <s v="Motocicleta"/>
    <n v="3.68"/>
    <n v="0"/>
    <n v="3.75"/>
    <n v="4.5"/>
    <n v="0.55000000000000004"/>
    <n v="16.560000000000002"/>
    <n v="0"/>
    <n v="175.6"/>
    <n v="16.560000000000002"/>
  </r>
  <r>
    <s v="02-01-2019"/>
    <s v="16:14:14"/>
    <s v="598222,12883"/>
    <s v="S"/>
    <x v="1"/>
    <x v="0"/>
    <x v="0"/>
    <x v="0"/>
    <s v="18:17:44"/>
    <s v="18"/>
    <x v="7"/>
    <x v="4"/>
    <s v="Motocicleta"/>
    <n v="20.71"/>
    <n v="16.96"/>
    <n v="3.75"/>
    <n v="4.5"/>
    <n v="0.55000000000000004"/>
    <n v="16.875"/>
    <n v="9.3280000000000012"/>
    <n v="46.8"/>
    <n v="26.203000000000003"/>
  </r>
  <r>
    <s v="02-01-2019"/>
    <s v="16:17:59"/>
    <s v="57*++)08337"/>
    <s v="S"/>
    <x v="3"/>
    <x v="0"/>
    <x v="0"/>
    <x v="0"/>
    <s v="17:31:38"/>
    <s v="17"/>
    <x v="4"/>
    <x v="20"/>
    <s v="Motocicleta"/>
    <n v="2.81"/>
    <n v="0"/>
    <n v="3"/>
    <n v="3.5"/>
    <n v="0.75"/>
    <n v="9.8350000000000009"/>
    <n v="0"/>
    <n v="39.51"/>
    <n v="9.8350000000000009"/>
  </r>
  <r>
    <s v="02-01-2019"/>
    <s v="16:18:24"/>
    <s v="58/+1)/3066"/>
    <s v="S"/>
    <x v="1"/>
    <x v="0"/>
    <x v="0"/>
    <x v="0"/>
    <s v="17:20:45"/>
    <s v="17"/>
    <x v="2"/>
    <x v="17"/>
    <s v="Motocicleta"/>
    <n v="14.84"/>
    <n v="11.09"/>
    <n v="3.75"/>
    <n v="4.5"/>
    <n v="0.55000000000000004"/>
    <n v="16.875"/>
    <n v="6.0995000000000008"/>
    <n v="96.36"/>
    <n v="22.974499999999999"/>
  </r>
  <r>
    <s v="02-01-2019"/>
    <s v="16:18:52"/>
    <s v="155/-*++3291"/>
    <s v="M"/>
    <x v="0"/>
    <x v="2"/>
    <x v="0"/>
    <x v="2"/>
    <s v="12:15:28"/>
    <s v="12"/>
    <x v="22"/>
    <x v="4"/>
    <s v="Motocicleta"/>
    <n v="12.9"/>
    <n v="10.4"/>
    <n v="2.5"/>
    <n v="3"/>
    <n v="1.2"/>
    <n v="7.5"/>
    <n v="12.48"/>
    <n v="119.45"/>
    <n v="19.98"/>
  </r>
  <r>
    <s v="02-01-2019"/>
    <s v="16:26:47"/>
    <s v="2322+0,*6650"/>
    <s v="S"/>
    <x v="3"/>
    <x v="0"/>
    <x v="0"/>
    <x v="0"/>
    <s v="16:55:48"/>
    <s v="16"/>
    <x v="4"/>
    <x v="3"/>
    <s v="Motocicleta"/>
    <n v="2.3199999999999998"/>
    <n v="0"/>
    <n v="3"/>
    <n v="3.5"/>
    <n v="0.75"/>
    <n v="8.1199999999999992"/>
    <n v="0"/>
    <n v="37.1"/>
    <n v="8.1199999999999992"/>
  </r>
  <r>
    <s v="02-01-2019"/>
    <s v="16:28:43"/>
    <s v="826)/.0/7741"/>
    <s v="S"/>
    <x v="3"/>
    <x v="0"/>
    <x v="0"/>
    <x v="0"/>
    <s v="16:58:32"/>
    <s v="16"/>
    <x v="4"/>
    <x v="17"/>
    <s v="Motocicleta"/>
    <n v="3.15"/>
    <n v="0.14999999999999991"/>
    <n v="3"/>
    <n v="3.5"/>
    <n v="0.75"/>
    <n v="10.5"/>
    <n v="0.11249999999999993"/>
    <n v="83.69"/>
    <n v="10.612500000000001"/>
  </r>
  <r>
    <s v="02-01-2019"/>
    <s v="16:33:31"/>
    <s v="4502,./,9859"/>
    <s v="S"/>
    <x v="1"/>
    <x v="0"/>
    <x v="0"/>
    <x v="0"/>
    <s v="17:18:27"/>
    <s v="17"/>
    <x v="14"/>
    <x v="11"/>
    <s v="Motocicleta"/>
    <n v="11.47"/>
    <n v="7.7200000000000006"/>
    <n v="3.75"/>
    <n v="4.5"/>
    <n v="0.55000000000000004"/>
    <n v="16.875"/>
    <n v="4.2460000000000004"/>
    <n v="42.79"/>
    <n v="21.121000000000002"/>
  </r>
  <r>
    <s v="02-01-2019"/>
    <s v="16:37:26"/>
    <s v="818)-2)-6786"/>
    <s v="S"/>
    <x v="1"/>
    <x v="0"/>
    <x v="0"/>
    <x v="0"/>
    <s v="18:11:43"/>
    <s v="18"/>
    <x v="14"/>
    <x v="29"/>
    <s v="Motocicleta"/>
    <n v="5.8"/>
    <n v="2.0499999999999998"/>
    <n v="3.75"/>
    <n v="4.5"/>
    <n v="0.55000000000000004"/>
    <n v="16.875"/>
    <n v="1.1274999999999999"/>
    <n v="193.76"/>
    <n v="18.002500000000001"/>
  </r>
  <r>
    <s v="02-01-2019"/>
    <s v="16:41:47"/>
    <s v="950/,.,*8065"/>
    <s v="S"/>
    <x v="1"/>
    <x v="0"/>
    <x v="0"/>
    <x v="0"/>
    <s v="17:35:42"/>
    <s v="17"/>
    <x v="2"/>
    <x v="8"/>
    <s v="Motocicleta"/>
    <n v="13.49"/>
    <n v="9.74"/>
    <n v="3.75"/>
    <n v="4.5"/>
    <n v="0.55000000000000004"/>
    <n v="16.875"/>
    <n v="5.3570000000000002"/>
    <n v="177.18"/>
    <n v="22.231999999999999"/>
  </r>
  <r>
    <s v="02-01-2019"/>
    <s v="16:43:41"/>
    <s v="6090,/(,6791"/>
    <s v="S"/>
    <x v="1"/>
    <x v="0"/>
    <x v="0"/>
    <x v="0"/>
    <s v="17:49:26"/>
    <s v="17"/>
    <x v="14"/>
    <x v="29"/>
    <s v="Motocicleta"/>
    <n v="18.809999999999999"/>
    <n v="15.059999999999999"/>
    <n v="3.75"/>
    <n v="4.5"/>
    <n v="0.55000000000000004"/>
    <n v="16.875"/>
    <n v="8.2829999999999995"/>
    <n v="179.67"/>
    <n v="25.158000000000001"/>
  </r>
  <r>
    <s v="02-01-2019"/>
    <s v="16:45:49"/>
    <s v="6),//+6543"/>
    <s v="S"/>
    <x v="1"/>
    <x v="0"/>
    <x v="0"/>
    <x v="0"/>
    <s v="17:59:20"/>
    <s v="17"/>
    <x v="16"/>
    <x v="18"/>
    <s v="Motocicleta"/>
    <n v="8.5299999999999994"/>
    <n v="4.7799999999999994"/>
    <n v="3.75"/>
    <n v="4.5"/>
    <n v="0.55000000000000004"/>
    <n v="16.875"/>
    <n v="2.629"/>
    <n v="98.73"/>
    <n v="19.504000000000001"/>
  </r>
  <r>
    <s v="02-01-2019"/>
    <s v="16:47:21"/>
    <s v="1942.0(,5812"/>
    <m/>
    <x v="1"/>
    <x v="1"/>
    <x v="0"/>
    <x v="0"/>
    <s v="17:10:33"/>
    <s v="17"/>
    <x v="3"/>
    <x v="20"/>
    <s v="Motocicleta"/>
    <n v="8.66"/>
    <n v="4.91"/>
    <n v="3.75"/>
    <n v="4.5"/>
    <n v="0.55000000000000004"/>
    <n v="16.875"/>
    <n v="2.7005000000000003"/>
    <n v="155.16"/>
    <n v="19.575500000000002"/>
  </r>
  <r>
    <s v="02-01-2019"/>
    <s v="16:47:53"/>
    <s v="33,)2117705"/>
    <s v="S"/>
    <x v="1"/>
    <x v="0"/>
    <x v="0"/>
    <x v="3"/>
    <s v="11:15:09"/>
    <s v="11"/>
    <x v="2"/>
    <x v="10"/>
    <s v="Motocicleta"/>
    <n v="16.3"/>
    <n v="12.55"/>
    <n v="3.75"/>
    <n v="4.5"/>
    <n v="0.55000000000000004"/>
    <n v="16.875"/>
    <n v="6.9025000000000007"/>
    <n v="184.86"/>
    <n v="23.7775"/>
  </r>
  <r>
    <s v="02-01-2019"/>
    <s v="16:48:11"/>
    <s v="598-,22+151"/>
    <s v="S"/>
    <x v="1"/>
    <x v="0"/>
    <x v="0"/>
    <x v="0"/>
    <s v="18:25:14"/>
    <s v="18"/>
    <x v="14"/>
    <x v="19"/>
    <s v="Motocicleta"/>
    <n v="7.06"/>
    <n v="3.3099999999999996"/>
    <n v="3.75"/>
    <n v="4.5"/>
    <n v="0.55000000000000004"/>
    <n v="16.875"/>
    <n v="1.8205"/>
    <n v="190.42"/>
    <n v="18.695499999999999"/>
  </r>
  <r>
    <s v="02-01-2019"/>
    <s v="16:51:54"/>
    <s v="562+0+(02300"/>
    <s v="M"/>
    <x v="1"/>
    <x v="0"/>
    <x v="0"/>
    <x v="0"/>
    <s v="18:43:26"/>
    <s v="18"/>
    <x v="0"/>
    <x v="37"/>
    <s v="Motocicleta"/>
    <n v="6.74"/>
    <n v="2.99"/>
    <n v="3.75"/>
    <n v="4.5"/>
    <n v="0.55000000000000004"/>
    <n v="16.875"/>
    <n v="1.6445000000000003"/>
    <n v="171.76"/>
    <n v="18.519500000000001"/>
  </r>
  <r>
    <s v="02-01-2019"/>
    <s v="16:51:54"/>
    <s v="170-1*-05603"/>
    <s v="M"/>
    <x v="1"/>
    <x v="0"/>
    <x v="0"/>
    <x v="0"/>
    <s v="18:42:45"/>
    <s v="18"/>
    <x v="0"/>
    <x v="37"/>
    <s v="Motocicleta"/>
    <n v="12.84"/>
    <n v="9.09"/>
    <n v="3.75"/>
    <n v="4.5"/>
    <n v="0.55000000000000004"/>
    <n v="16.875"/>
    <n v="4.9995000000000003"/>
    <n v="224.73"/>
    <n v="21.874500000000001"/>
  </r>
  <r>
    <s v="02-01-2019"/>
    <s v="16:51:54"/>
    <s v="918+-+.21058"/>
    <s v="M"/>
    <x v="1"/>
    <x v="0"/>
    <x v="0"/>
    <x v="0"/>
    <s v="20:03:23"/>
    <s v="20"/>
    <x v="0"/>
    <x v="7"/>
    <s v="Motocicleta"/>
    <n v="11.66"/>
    <n v="7.91"/>
    <n v="3.75"/>
    <n v="4.5"/>
    <n v="0.55000000000000004"/>
    <n v="16.875"/>
    <n v="4.3505000000000003"/>
    <n v="21.97"/>
    <n v="21.2255"/>
  </r>
  <r>
    <s v="02-01-2019"/>
    <s v="16:51:54"/>
    <s v="1331)/-.3164"/>
    <s v="S"/>
    <x v="1"/>
    <x v="0"/>
    <x v="0"/>
    <x v="0"/>
    <s v="20:14:12"/>
    <s v="20"/>
    <x v="0"/>
    <x v="20"/>
    <s v="Motocicleta"/>
    <n v="6.73"/>
    <n v="2.9800000000000004"/>
    <n v="3.75"/>
    <n v="4.5"/>
    <n v="0.55000000000000004"/>
    <n v="16.875"/>
    <n v="1.6390000000000005"/>
    <n v="172.53"/>
    <n v="18.513999999999999"/>
  </r>
  <r>
    <s v="02-01-2019"/>
    <s v="16:51:54"/>
    <s v="9960*2+07395"/>
    <s v="S"/>
    <x v="1"/>
    <x v="0"/>
    <x v="0"/>
    <x v="0"/>
    <s v="18:18:47"/>
    <s v="18"/>
    <x v="0"/>
    <x v="21"/>
    <s v="Motocicleta"/>
    <n v="1.83"/>
    <n v="0"/>
    <n v="3.75"/>
    <n v="4.5"/>
    <n v="0.55000000000000004"/>
    <n v="8.2349999999999994"/>
    <n v="0"/>
    <n v="92.04"/>
    <n v="8.2349999999999994"/>
  </r>
  <r>
    <s v="02-01-2019"/>
    <s v="16:51:54"/>
    <s v="966+1.1(6472"/>
    <s v="M"/>
    <x v="1"/>
    <x v="0"/>
    <x v="0"/>
    <x v="0"/>
    <s v="17:48:12"/>
    <s v="17"/>
    <x v="0"/>
    <x v="11"/>
    <s v="Motocicleta"/>
    <n v="19.71"/>
    <n v="15.96"/>
    <n v="3.75"/>
    <n v="4.5"/>
    <n v="0.55000000000000004"/>
    <n v="16.875"/>
    <n v="8.7780000000000005"/>
    <n v="225.71"/>
    <n v="25.652999999999999"/>
  </r>
  <r>
    <s v="02-01-2019"/>
    <s v="16:57:12"/>
    <s v="2711,+(0549"/>
    <s v="S"/>
    <x v="0"/>
    <x v="2"/>
    <x v="0"/>
    <x v="2"/>
    <s v="11:30:06"/>
    <s v="11"/>
    <x v="8"/>
    <x v="29"/>
    <s v="Motocicleta"/>
    <n v="16.690000000000001"/>
    <n v="14.190000000000001"/>
    <n v="2.5"/>
    <n v="3"/>
    <n v="1.2"/>
    <n v="7.5"/>
    <n v="17.028000000000002"/>
    <n v="86.35"/>
    <n v="24.528000000000002"/>
  </r>
  <r>
    <s v="02-01-2019"/>
    <s v="16:57:59"/>
    <s v="118,((*.7371"/>
    <m/>
    <x v="1"/>
    <x v="1"/>
    <x v="0"/>
    <x v="0"/>
    <s v="17:27:52"/>
    <s v="17"/>
    <x v="3"/>
    <x v="20"/>
    <s v="Motocicleta"/>
    <n v="13"/>
    <n v="9.25"/>
    <n v="3.75"/>
    <n v="4.5"/>
    <n v="0.55000000000000004"/>
    <n v="16.875"/>
    <n v="5.0875000000000004"/>
    <n v="6.74"/>
    <n v="21.962499999999999"/>
  </r>
  <r>
    <s v="02-01-2019"/>
    <s v="17:01:41"/>
    <s v="469)0*.+9585"/>
    <s v="S"/>
    <x v="1"/>
    <x v="0"/>
    <x v="0"/>
    <x v="0"/>
    <s v="19:32:24"/>
    <s v="19"/>
    <x v="6"/>
    <x v="9"/>
    <s v="Motocicleta"/>
    <n v="17.2"/>
    <n v="13.45"/>
    <n v="3.75"/>
    <n v="4.5"/>
    <n v="0.55000000000000004"/>
    <n v="16.875"/>
    <n v="7.3975"/>
    <n v="235.74"/>
    <n v="24.272500000000001"/>
  </r>
  <r>
    <s v="02-01-2019"/>
    <s v="17:02:10"/>
    <s v="5741/,/+8888"/>
    <s v="S"/>
    <x v="1"/>
    <x v="0"/>
    <x v="0"/>
    <x v="0"/>
    <s v="18:17:45"/>
    <s v="18"/>
    <x v="2"/>
    <x v="20"/>
    <s v="Motocicleta"/>
    <n v="20.8"/>
    <n v="17.05"/>
    <n v="3.75"/>
    <n v="4.5"/>
    <n v="0.55000000000000004"/>
    <n v="16.875"/>
    <n v="9.3775000000000013"/>
    <n v="37.979999999999997"/>
    <n v="26.252500000000001"/>
  </r>
  <r>
    <s v="02-01-2019"/>
    <s v="17:04:25"/>
    <s v="882+/-2-300"/>
    <s v="S"/>
    <x v="1"/>
    <x v="2"/>
    <x v="1"/>
    <x v="0"/>
    <s v="17:05:18"/>
    <s v="17"/>
    <x v="6"/>
    <x v="17"/>
    <s v="Motocicleta"/>
    <n v="11.91"/>
    <n v="8.16"/>
    <n v="3.75"/>
    <n v="4.5"/>
    <n v="0.55000000000000004"/>
    <n v="16.875"/>
    <n v="4.4880000000000004"/>
    <n v="172.24"/>
    <n v="21.363"/>
  </r>
  <r>
    <s v="02-01-2019"/>
    <s v="17:07:11"/>
    <s v="4231,/0.8166"/>
    <s v="S"/>
    <x v="1"/>
    <x v="0"/>
    <x v="0"/>
    <x v="0"/>
    <s v="19:04:34"/>
    <s v="19"/>
    <x v="4"/>
    <x v="0"/>
    <s v="Motocicleta"/>
    <n v="17.66"/>
    <n v="13.91"/>
    <n v="3.75"/>
    <n v="4.5"/>
    <n v="0.55000000000000004"/>
    <n v="16.875"/>
    <n v="7.650500000000001"/>
    <n v="241.74"/>
    <n v="24.525500000000001"/>
  </r>
  <r>
    <s v="02-01-2019"/>
    <s v="17:08:13"/>
    <s v="790./-,*2701"/>
    <m/>
    <x v="1"/>
    <x v="1"/>
    <x v="0"/>
    <x v="0"/>
    <s v="18:16:08"/>
    <s v="18"/>
    <x v="3"/>
    <x v="9"/>
    <s v="Motocicleta"/>
    <n v="19.71"/>
    <n v="15.96"/>
    <n v="3.75"/>
    <n v="4.5"/>
    <n v="0.55000000000000004"/>
    <n v="16.875"/>
    <n v="8.7780000000000005"/>
    <n v="175.16"/>
    <n v="25.652999999999999"/>
  </r>
  <r>
    <s v="02-01-2019"/>
    <s v="17:08:42"/>
    <s v="960,)0)(3073"/>
    <s v="S"/>
    <x v="3"/>
    <x v="0"/>
    <x v="0"/>
    <x v="0"/>
    <s v="20:30:08"/>
    <s v="20"/>
    <x v="3"/>
    <x v="8"/>
    <s v="Motocicleta"/>
    <n v="13.59"/>
    <n v="10.59"/>
    <n v="3"/>
    <n v="3.5"/>
    <n v="0.75"/>
    <n v="10.5"/>
    <n v="7.9424999999999999"/>
    <n v="32.24"/>
    <n v="18.442499999999999"/>
  </r>
  <r>
    <s v="02-01-2019"/>
    <s v="17:09:51"/>
    <s v="930(./.11485"/>
    <s v="S"/>
    <x v="3"/>
    <x v="0"/>
    <x v="0"/>
    <x v="0"/>
    <s v="19:34:21"/>
    <s v="19"/>
    <x v="3"/>
    <x v="9"/>
    <s v="Motocicleta"/>
    <n v="13.8"/>
    <n v="10.8"/>
    <n v="3"/>
    <n v="3.5"/>
    <n v="0.75"/>
    <n v="10.5"/>
    <n v="8.1000000000000014"/>
    <n v="243.75"/>
    <n v="18.600000000000001"/>
  </r>
  <r>
    <s v="02-01-2019"/>
    <s v="17:11:43"/>
    <s v="999,0((01606"/>
    <s v="S"/>
    <x v="3"/>
    <x v="0"/>
    <x v="0"/>
    <x v="0"/>
    <s v="19:50:55"/>
    <s v="19"/>
    <x v="3"/>
    <x v="11"/>
    <s v="Motocicleta"/>
    <n v="19.649999999999999"/>
    <n v="16.649999999999999"/>
    <n v="3"/>
    <n v="3.5"/>
    <n v="0.75"/>
    <n v="10.5"/>
    <n v="12.487499999999999"/>
    <n v="65.11"/>
    <n v="22.987499999999997"/>
  </r>
  <r>
    <s v="02-01-2019"/>
    <s v="17:11:55"/>
    <s v="3372./))4723"/>
    <s v="S"/>
    <x v="1"/>
    <x v="0"/>
    <x v="0"/>
    <x v="0"/>
    <s v="18:09:40"/>
    <s v="18"/>
    <x v="1"/>
    <x v="4"/>
    <s v="Motocicleta"/>
    <n v="3.96"/>
    <n v="0.20999999999999996"/>
    <n v="3.75"/>
    <n v="4.5"/>
    <n v="0.55000000000000004"/>
    <n v="16.875"/>
    <n v="0.11549999999999999"/>
    <n v="68.22"/>
    <n v="16.990500000000001"/>
  </r>
  <r>
    <s v="02-01-2019"/>
    <s v="17:12:13"/>
    <s v="641/*2,,9215"/>
    <s v="S"/>
    <x v="3"/>
    <x v="0"/>
    <x v="0"/>
    <x v="0"/>
    <s v="21:17:24"/>
    <s v="21"/>
    <x v="4"/>
    <x v="11"/>
    <s v="Motocicleta"/>
    <n v="4.72"/>
    <n v="1.7199999999999998"/>
    <n v="3"/>
    <n v="3.5"/>
    <n v="0.75"/>
    <n v="10.5"/>
    <n v="1.2899999999999998"/>
    <n v="3.12"/>
    <n v="11.79"/>
  </r>
  <r>
    <s v="02-01-2019"/>
    <s v="17:18:47"/>
    <s v="1500).(+2388"/>
    <m/>
    <x v="1"/>
    <x v="1"/>
    <x v="0"/>
    <x v="0"/>
    <s v="18:41:17"/>
    <s v="18"/>
    <x v="3"/>
    <x v="17"/>
    <s v="Motocicleta"/>
    <n v="20.76"/>
    <n v="17.010000000000002"/>
    <n v="3.75"/>
    <n v="4.5"/>
    <n v="0.55000000000000004"/>
    <n v="16.875"/>
    <n v="9.355500000000001"/>
    <n v="206.71"/>
    <n v="26.230499999999999"/>
  </r>
  <r>
    <s v="02-01-2019"/>
    <s v="17:21:30"/>
    <s v="98711/(1649"/>
    <m/>
    <x v="1"/>
    <x v="1"/>
    <x v="0"/>
    <x v="0"/>
    <s v="17:52:22"/>
    <s v="17"/>
    <x v="3"/>
    <x v="11"/>
    <s v="Motocicleta"/>
    <n v="6.82"/>
    <n v="3.0700000000000003"/>
    <n v="3.75"/>
    <n v="4.5"/>
    <n v="0.55000000000000004"/>
    <n v="16.875"/>
    <n v="1.6885000000000003"/>
    <n v="143.38999999999999"/>
    <n v="18.563500000000001"/>
  </r>
  <r>
    <s v="02-01-2019"/>
    <s v="17:21:44"/>
    <s v="8131,)/.675"/>
    <s v="S"/>
    <x v="1"/>
    <x v="1"/>
    <x v="0"/>
    <x v="0"/>
    <s v="18:43:17"/>
    <s v="18"/>
    <x v="21"/>
    <x v="10"/>
    <s v="Motocicleta"/>
    <n v="7.47"/>
    <n v="3.7199999999999998"/>
    <n v="3.75"/>
    <n v="4.5"/>
    <n v="0.55000000000000004"/>
    <n v="16.875"/>
    <n v="2.0459999999999998"/>
    <n v="159.02000000000001"/>
    <n v="18.920999999999999"/>
  </r>
  <r>
    <s v="02-01-2019"/>
    <s v="17:21:44"/>
    <s v="284,2(/)6042"/>
    <s v="S"/>
    <x v="1"/>
    <x v="1"/>
    <x v="0"/>
    <x v="0"/>
    <s v="18:43:04"/>
    <s v="18"/>
    <x v="21"/>
    <x v="10"/>
    <s v="Motocicleta"/>
    <n v="16.329999999999998"/>
    <n v="12.579999999999998"/>
    <n v="3.75"/>
    <n v="4.5"/>
    <n v="0.55000000000000004"/>
    <n v="16.875"/>
    <n v="6.9189999999999996"/>
    <n v="68.069999999999993"/>
    <n v="23.794"/>
  </r>
  <r>
    <s v="02-01-2019"/>
    <s v="17:30:40"/>
    <s v="903(/(+,7807"/>
    <s v="S"/>
    <x v="3"/>
    <x v="0"/>
    <x v="0"/>
    <x v="0"/>
    <s v="17:59:00"/>
    <s v="17"/>
    <x v="4"/>
    <x v="17"/>
    <s v="Motocicleta"/>
    <n v="6.92"/>
    <n v="3.92"/>
    <n v="3"/>
    <n v="3.5"/>
    <n v="0.75"/>
    <n v="10.5"/>
    <n v="2.94"/>
    <n v="172.26"/>
    <n v="13.44"/>
  </r>
  <r>
    <s v="02-01-2019"/>
    <s v="17:33:41"/>
    <s v="14300-0+2945"/>
    <m/>
    <x v="1"/>
    <x v="1"/>
    <x v="0"/>
    <x v="0"/>
    <s v="17:55:43"/>
    <s v="17"/>
    <x v="3"/>
    <x v="8"/>
    <s v="Motocicleta"/>
    <n v="19.829999999999998"/>
    <n v="16.079999999999998"/>
    <n v="3.75"/>
    <n v="4.5"/>
    <n v="0.55000000000000004"/>
    <n v="16.875"/>
    <n v="8.8439999999999994"/>
    <n v="148.97999999999999"/>
    <n v="25.719000000000001"/>
  </r>
  <r>
    <s v="02-01-2019"/>
    <s v="17:36:04"/>
    <s v="711++,/2201"/>
    <s v="S"/>
    <x v="1"/>
    <x v="1"/>
    <x v="3"/>
    <x v="0"/>
    <s v="17:48:17"/>
    <s v="17"/>
    <x v="21"/>
    <x v="24"/>
    <s v="Motocicleta"/>
    <n v="13.28"/>
    <n v="9.5299999999999994"/>
    <n v="3.75"/>
    <n v="4.5"/>
    <n v="0.55000000000000004"/>
    <n v="16.875"/>
    <n v="5.2415000000000003"/>
    <n v="93.59"/>
    <n v="22.116500000000002"/>
  </r>
  <r>
    <s v="02-01-2019"/>
    <s v="17:37:55"/>
    <s v="426--0,01902"/>
    <m/>
    <x v="1"/>
    <x v="1"/>
    <x v="0"/>
    <x v="0"/>
    <s v="18:15:51"/>
    <s v="18"/>
    <x v="3"/>
    <x v="8"/>
    <s v="Motocicleta"/>
    <n v="12.13"/>
    <n v="8.3800000000000008"/>
    <n v="3.75"/>
    <n v="4.5"/>
    <n v="0.55000000000000004"/>
    <n v="16.875"/>
    <n v="4.6090000000000009"/>
    <n v="241.7"/>
    <n v="21.484000000000002"/>
  </r>
  <r>
    <s v="02-01-2019"/>
    <s v="17:52:53"/>
    <s v="98(,/-.135"/>
    <s v="S"/>
    <x v="1"/>
    <x v="0"/>
    <x v="0"/>
    <x v="0"/>
    <s v="19:16:04"/>
    <s v="19"/>
    <x v="14"/>
    <x v="19"/>
    <s v="Motocicleta"/>
    <n v="15.43"/>
    <n v="11.68"/>
    <n v="3.75"/>
    <n v="4.5"/>
    <n v="0.55000000000000004"/>
    <n v="16.875"/>
    <n v="6.4240000000000004"/>
    <n v="201.2"/>
    <n v="23.298999999999999"/>
  </r>
  <r>
    <s v="02-01-2019"/>
    <s v="17:54:41"/>
    <s v="176)22/-7378"/>
    <s v="S"/>
    <x v="0"/>
    <x v="2"/>
    <x v="0"/>
    <x v="2"/>
    <s v="18:51:04"/>
    <s v="18"/>
    <x v="22"/>
    <x v="32"/>
    <s v="Motocicleta"/>
    <n v="9.59"/>
    <n v="7.09"/>
    <n v="2.5"/>
    <n v="3"/>
    <n v="1.2"/>
    <n v="7.5"/>
    <n v="8.5079999999999991"/>
    <n v="128.06"/>
    <n v="16.007999999999999"/>
  </r>
  <r>
    <s v="02-01-2019"/>
    <s v="17:59:08"/>
    <s v="204+1.-+1819"/>
    <s v="S"/>
    <x v="1"/>
    <x v="0"/>
    <x v="0"/>
    <x v="0"/>
    <s v="19:15:05"/>
    <s v="19"/>
    <x v="2"/>
    <x v="17"/>
    <s v="Motocicleta"/>
    <n v="13.72"/>
    <n v="9.9700000000000006"/>
    <n v="3.75"/>
    <n v="4.5"/>
    <n v="0.55000000000000004"/>
    <n v="16.875"/>
    <n v="5.4835000000000012"/>
    <n v="21.72"/>
    <n v="22.358499999999999"/>
  </r>
  <r>
    <s v="02-01-2019"/>
    <s v="17:59:54"/>
    <s v="29.1//.3750"/>
    <s v="S"/>
    <x v="1"/>
    <x v="0"/>
    <x v="0"/>
    <x v="2"/>
    <s v="16:22:46"/>
    <s v="16"/>
    <x v="14"/>
    <x v="11"/>
    <s v="Motocicleta"/>
    <n v="16.07"/>
    <n v="12.32"/>
    <n v="3.75"/>
    <n v="4.5"/>
    <n v="0.55000000000000004"/>
    <n v="16.875"/>
    <n v="6.7760000000000007"/>
    <n v="77.33"/>
    <n v="23.651"/>
  </r>
  <r>
    <s v="02-01-2019"/>
    <s v="18:03:44"/>
    <s v="42921*)-6682"/>
    <s v="S"/>
    <x v="3"/>
    <x v="0"/>
    <x v="0"/>
    <x v="0"/>
    <s v="20:30:01"/>
    <s v="20"/>
    <x v="3"/>
    <x v="4"/>
    <s v="Motocicleta"/>
    <n v="17.440000000000001"/>
    <n v="14.440000000000001"/>
    <n v="3"/>
    <n v="3.5"/>
    <n v="0.75"/>
    <n v="10.5"/>
    <n v="10.830000000000002"/>
    <n v="55.01"/>
    <n v="21.330000000000002"/>
  </r>
  <r>
    <s v="02-01-2019"/>
    <s v="18:04:55"/>
    <s v="810)+-/*3468"/>
    <s v="S"/>
    <x v="3"/>
    <x v="0"/>
    <x v="0"/>
    <x v="0"/>
    <s v="20:19:09"/>
    <s v="20"/>
    <x v="3"/>
    <x v="17"/>
    <s v="Motocicleta"/>
    <n v="13.11"/>
    <n v="10.11"/>
    <n v="3"/>
    <n v="3.5"/>
    <n v="0.75"/>
    <n v="10.5"/>
    <n v="7.5824999999999996"/>
    <n v="80.290000000000006"/>
    <n v="18.0825"/>
  </r>
  <r>
    <s v="02-01-2019"/>
    <s v="18:05:52"/>
    <s v="178)1()17962"/>
    <s v="S"/>
    <x v="3"/>
    <x v="0"/>
    <x v="0"/>
    <x v="0"/>
    <s v="20:19:26"/>
    <s v="20"/>
    <x v="3"/>
    <x v="20"/>
    <s v="Motocicleta"/>
    <n v="5.03"/>
    <n v="2.0300000000000002"/>
    <n v="3"/>
    <n v="3.5"/>
    <n v="0.75"/>
    <n v="10.5"/>
    <n v="1.5225000000000002"/>
    <n v="62.54"/>
    <n v="12.022500000000001"/>
  </r>
  <r>
    <s v="02-01-2019"/>
    <s v="18:06:53"/>
    <s v="364(,00/9891"/>
    <s v="S"/>
    <x v="3"/>
    <x v="0"/>
    <x v="0"/>
    <x v="0"/>
    <s v="20:19:19"/>
    <s v="20"/>
    <x v="3"/>
    <x v="20"/>
    <s v="Motocicleta"/>
    <n v="4.8899999999999997"/>
    <n v="1.8899999999999997"/>
    <n v="3"/>
    <n v="3.5"/>
    <n v="0.75"/>
    <n v="10.5"/>
    <n v="1.4174999999999998"/>
    <n v="4.92"/>
    <n v="11.9175"/>
  </r>
  <r>
    <s v="02-01-2019"/>
    <s v="18:08:15"/>
    <s v="425(*.1*3347"/>
    <m/>
    <x v="1"/>
    <x v="1"/>
    <x v="0"/>
    <x v="0"/>
    <s v="19:42:48"/>
    <s v="19"/>
    <x v="3"/>
    <x v="20"/>
    <s v="Motocicleta"/>
    <n v="13.37"/>
    <n v="9.6199999999999992"/>
    <n v="3.75"/>
    <n v="4.5"/>
    <n v="0.55000000000000004"/>
    <n v="16.875"/>
    <n v="5.2910000000000004"/>
    <n v="19.89"/>
    <n v="22.166"/>
  </r>
  <r>
    <s v="02-01-2019"/>
    <s v="18:10:50"/>
    <s v="270.1(/14915"/>
    <s v="S"/>
    <x v="0"/>
    <x v="2"/>
    <x v="0"/>
    <x v="2"/>
    <s v="13:37:58"/>
    <s v="13"/>
    <x v="15"/>
    <x v="4"/>
    <s v="Motocicleta"/>
    <n v="1.71"/>
    <n v="0"/>
    <n v="2.5"/>
    <n v="3"/>
    <n v="1.2"/>
    <n v="5.13"/>
    <n v="0"/>
    <n v="73.59"/>
    <n v="5.13"/>
  </r>
  <r>
    <s v="02-01-2019"/>
    <s v="18:13:48"/>
    <s v="317)0./(3094"/>
    <s v="S"/>
    <x v="1"/>
    <x v="0"/>
    <x v="0"/>
    <x v="2"/>
    <s v="11:40:02"/>
    <s v="11"/>
    <x v="21"/>
    <x v="16"/>
    <s v="Motocicleta"/>
    <n v="18.38"/>
    <n v="14.629999999999999"/>
    <n v="3.75"/>
    <n v="4.5"/>
    <n v="0.55000000000000004"/>
    <n v="16.875"/>
    <n v="8.0465"/>
    <n v="224.03"/>
    <n v="24.921500000000002"/>
  </r>
  <r>
    <s v="02-01-2019"/>
    <s v="18:13:51"/>
    <s v="617,2(/15060"/>
    <s v="S"/>
    <x v="0"/>
    <x v="2"/>
    <x v="0"/>
    <x v="2"/>
    <s v="12:04:23"/>
    <s v="12"/>
    <x v="15"/>
    <x v="6"/>
    <s v="Motocicleta"/>
    <n v="6.8"/>
    <n v="4.3"/>
    <n v="2.5"/>
    <n v="3"/>
    <n v="1.2"/>
    <n v="7.5"/>
    <n v="5.1599999999999993"/>
    <n v="131.99"/>
    <n v="12.66"/>
  </r>
  <r>
    <s v="02-01-2019"/>
    <s v="18:15:21"/>
    <s v="14+()1(4299"/>
    <s v="S"/>
    <x v="0"/>
    <x v="2"/>
    <x v="0"/>
    <x v="2"/>
    <s v="13:50:03"/>
    <s v="13"/>
    <x v="15"/>
    <x v="8"/>
    <s v="Motocicleta"/>
    <n v="10.5"/>
    <n v="8"/>
    <n v="2.5"/>
    <n v="3"/>
    <n v="1.2"/>
    <n v="7.5"/>
    <n v="9.6"/>
    <n v="181.45"/>
    <n v="17.100000000000001"/>
  </r>
  <r>
    <s v="02-01-2019"/>
    <s v="18:16:31"/>
    <s v="620+*/(*5547"/>
    <s v="S"/>
    <x v="3"/>
    <x v="0"/>
    <x v="0"/>
    <x v="0"/>
    <s v="19:05:33"/>
    <s v="19"/>
    <x v="4"/>
    <x v="20"/>
    <s v="Motocicleta"/>
    <n v="1.9300000000000002"/>
    <n v="0"/>
    <n v="3"/>
    <n v="3.5"/>
    <n v="0.75"/>
    <n v="6.7550000000000008"/>
    <n v="0"/>
    <n v="175.17"/>
    <n v="6.7550000000000008"/>
  </r>
  <r>
    <s v="02-01-2019"/>
    <s v="18:17:08"/>
    <s v="42./.218579"/>
    <s v="S"/>
    <x v="3"/>
    <x v="2"/>
    <x v="0"/>
    <x v="0"/>
    <s v="21:17:31"/>
    <s v="21"/>
    <x v="3"/>
    <x v="29"/>
    <s v="Motocicleta"/>
    <n v="7.5"/>
    <n v="4.5"/>
    <n v="3"/>
    <n v="3.5"/>
    <n v="0.75"/>
    <n v="10.5"/>
    <n v="3.375"/>
    <n v="204.04"/>
    <n v="13.875"/>
  </r>
  <r>
    <s v="02-01-2019"/>
    <s v="18:17:35"/>
    <s v="6450.,2-7185"/>
    <s v="S"/>
    <x v="0"/>
    <x v="2"/>
    <x v="0"/>
    <x v="2"/>
    <s v="14:36:58"/>
    <s v="14"/>
    <x v="15"/>
    <x v="15"/>
    <s v="Motocicleta"/>
    <n v="12.14"/>
    <n v="9.64"/>
    <n v="2.5"/>
    <n v="3"/>
    <n v="1.2"/>
    <n v="7.5"/>
    <n v="11.568"/>
    <n v="238.08"/>
    <n v="19.067999999999998"/>
  </r>
  <r>
    <s v="02-01-2019"/>
    <s v="18:19:17"/>
    <s v="691.(/008034"/>
    <s v="S"/>
    <x v="0"/>
    <x v="2"/>
    <x v="0"/>
    <x v="2"/>
    <s v="14:17:11"/>
    <s v="14"/>
    <x v="15"/>
    <x v="23"/>
    <s v="Motocicleta"/>
    <n v="10.050000000000001"/>
    <n v="7.5500000000000007"/>
    <n v="2.5"/>
    <n v="3"/>
    <n v="1.2"/>
    <n v="7.5"/>
    <n v="9.06"/>
    <n v="52.01"/>
    <n v="16.560000000000002"/>
  </r>
  <r>
    <s v="02-01-2019"/>
    <s v="18:24:29"/>
    <s v="323-+0*.1405"/>
    <s v="S"/>
    <x v="3"/>
    <x v="0"/>
    <x v="0"/>
    <x v="0"/>
    <s v="20:18:51"/>
    <s v="20"/>
    <x v="4"/>
    <x v="20"/>
    <s v="Motocicleta"/>
    <n v="9.48"/>
    <n v="6.48"/>
    <n v="3"/>
    <n v="3.5"/>
    <n v="0.75"/>
    <n v="10.5"/>
    <n v="4.8600000000000003"/>
    <n v="117.01"/>
    <n v="15.36"/>
  </r>
  <r>
    <s v="02-01-2019"/>
    <s v="18:24:37"/>
    <s v="93+-+)21812"/>
    <s v="S"/>
    <x v="1"/>
    <x v="0"/>
    <x v="0"/>
    <x v="2"/>
    <s v="16:51:27"/>
    <s v="16"/>
    <x v="20"/>
    <x v="5"/>
    <s v="Motocicleta"/>
    <n v="20.16"/>
    <n v="16.41"/>
    <n v="3.75"/>
    <n v="4.5"/>
    <n v="0.55000000000000004"/>
    <n v="16.875"/>
    <n v="9.025500000000001"/>
    <n v="136.05000000000001"/>
    <n v="25.900500000000001"/>
  </r>
  <r>
    <s v="02-01-2019"/>
    <s v="18:24:44"/>
    <s v="924,00(22341"/>
    <s v="S"/>
    <x v="3"/>
    <x v="0"/>
    <x v="0"/>
    <x v="2"/>
    <s v="09:17:17"/>
    <s v="09"/>
    <x v="4"/>
    <x v="20"/>
    <s v="Motocicleta"/>
    <n v="11.67"/>
    <n v="8.67"/>
    <n v="3"/>
    <n v="3.5"/>
    <n v="0.75"/>
    <n v="10.5"/>
    <n v="6.5024999999999995"/>
    <n v="132.4"/>
    <n v="17.002499999999998"/>
  </r>
  <r>
    <s v="02-01-2019"/>
    <s v="18:25:59"/>
    <s v="7910,+(*2290"/>
    <s v="S"/>
    <x v="3"/>
    <x v="0"/>
    <x v="0"/>
    <x v="2"/>
    <s v="18:36:05"/>
    <s v="18"/>
    <x v="4"/>
    <x v="23"/>
    <s v="Motocicleta"/>
    <n v="9.06"/>
    <n v="6.0600000000000005"/>
    <n v="3"/>
    <n v="3.5"/>
    <n v="0.75"/>
    <n v="10.5"/>
    <n v="4.5449999999999999"/>
    <n v="178.92"/>
    <n v="15.045"/>
  </r>
  <r>
    <s v="02-01-2019"/>
    <s v="18:27:28"/>
    <s v="757.,*2*2128"/>
    <s v="S"/>
    <x v="3"/>
    <x v="0"/>
    <x v="0"/>
    <x v="2"/>
    <s v="09:01:10"/>
    <s v="09"/>
    <x v="4"/>
    <x v="4"/>
    <s v="Motocicleta"/>
    <n v="18.3"/>
    <n v="15.3"/>
    <n v="3"/>
    <n v="3.5"/>
    <n v="0.75"/>
    <n v="10.5"/>
    <n v="11.475000000000001"/>
    <n v="77.34"/>
    <n v="21.975000000000001"/>
  </r>
  <r>
    <s v="02-01-2019"/>
    <s v="18:27:48"/>
    <s v="65222/1)460"/>
    <s v="M"/>
    <x v="0"/>
    <x v="2"/>
    <x v="0"/>
    <x v="2"/>
    <s v="13:14:40"/>
    <s v="13"/>
    <x v="23"/>
    <x v="20"/>
    <s v="Motocicleta"/>
    <n v="14.78"/>
    <n v="12.28"/>
    <n v="2.5"/>
    <n v="3"/>
    <n v="1.2"/>
    <n v="7.5"/>
    <n v="14.735999999999999"/>
    <n v="62.41"/>
    <n v="22.235999999999997"/>
  </r>
  <r>
    <s v="02-01-2019"/>
    <s v="18:28:22"/>
    <s v="852.1--/6824"/>
    <s v="S"/>
    <x v="3"/>
    <x v="0"/>
    <x v="0"/>
    <x v="0"/>
    <s v="20:19:01"/>
    <s v="20"/>
    <x v="4"/>
    <x v="17"/>
    <s v="Motocicleta"/>
    <n v="16.829999999999998"/>
    <n v="13.829999999999998"/>
    <n v="3"/>
    <n v="3.5"/>
    <n v="0.75"/>
    <n v="10.5"/>
    <n v="10.372499999999999"/>
    <n v="174.28"/>
    <n v="20.872499999999999"/>
  </r>
  <r>
    <s v="02-01-2019"/>
    <s v="18:28:38"/>
    <s v="843*,)10363"/>
    <s v="S"/>
    <x v="1"/>
    <x v="0"/>
    <x v="0"/>
    <x v="2"/>
    <s v="11:14:20"/>
    <s v="11"/>
    <x v="14"/>
    <x v="17"/>
    <s v="Motocicleta"/>
    <n v="12.32"/>
    <n v="8.57"/>
    <n v="3.75"/>
    <n v="4.5"/>
    <n v="0.55000000000000004"/>
    <n v="16.875"/>
    <n v="4.7135000000000007"/>
    <n v="29.35"/>
    <n v="21.5885"/>
  </r>
  <r>
    <s v="02-01-2019"/>
    <s v="18:40:41"/>
    <s v="31(+(+*2615"/>
    <s v="S"/>
    <x v="1"/>
    <x v="0"/>
    <x v="0"/>
    <x v="2"/>
    <s v="11:57:17"/>
    <s v="11"/>
    <x v="8"/>
    <x v="17"/>
    <s v="Motocicleta"/>
    <n v="20.51"/>
    <n v="16.760000000000002"/>
    <n v="3.75"/>
    <n v="4.5"/>
    <n v="0.55000000000000004"/>
    <n v="16.875"/>
    <n v="9.2180000000000017"/>
    <n v="52.36"/>
    <n v="26.093000000000004"/>
  </r>
  <r>
    <s v="02-01-2019"/>
    <s v="18:41:36"/>
    <s v="8132(.0+5906"/>
    <m/>
    <x v="1"/>
    <x v="1"/>
    <x v="0"/>
    <x v="9"/>
    <s v="18:06:39"/>
    <s v="18"/>
    <x v="5"/>
    <x v="15"/>
    <s v="Motocicleta"/>
    <n v="2.37"/>
    <n v="0"/>
    <n v="3.75"/>
    <n v="4.5"/>
    <n v="0.55000000000000004"/>
    <n v="10.665000000000001"/>
    <n v="0"/>
    <n v="16.89"/>
    <n v="10.665000000000001"/>
  </r>
  <r>
    <s v="02-01-2019"/>
    <s v="18:43:33"/>
    <s v="19/11.*5822"/>
    <s v="S"/>
    <x v="1"/>
    <x v="0"/>
    <x v="0"/>
    <x v="2"/>
    <s v="11:46:36"/>
    <s v="11"/>
    <x v="8"/>
    <x v="9"/>
    <s v="Motocicleta"/>
    <n v="3.71"/>
    <n v="0"/>
    <n v="3.75"/>
    <n v="4.5"/>
    <n v="0.55000000000000004"/>
    <n v="16.695"/>
    <n v="0"/>
    <n v="114.03"/>
    <n v="16.695"/>
  </r>
  <r>
    <s v="02-01-2019"/>
    <s v="19:00:35"/>
    <s v="236*+/(/9847"/>
    <s v="S"/>
    <x v="1"/>
    <x v="0"/>
    <x v="0"/>
    <x v="2"/>
    <s v="10:14:26"/>
    <s v="10"/>
    <x v="6"/>
    <x v="5"/>
    <s v="Motocicleta"/>
    <n v="17.420000000000002"/>
    <n v="13.670000000000002"/>
    <n v="3.75"/>
    <n v="4.5"/>
    <n v="0.55000000000000004"/>
    <n v="16.875"/>
    <n v="7.5185000000000013"/>
    <n v="234.72"/>
    <n v="24.393500000000003"/>
  </r>
  <r>
    <s v="02-01-2019"/>
    <s v="19:11:38"/>
    <s v="197*2++2840"/>
    <s v="S"/>
    <x v="3"/>
    <x v="0"/>
    <x v="0"/>
    <x v="2"/>
    <s v="18:37:12"/>
    <s v="18"/>
    <x v="4"/>
    <x v="15"/>
    <s v="Motocicleta"/>
    <n v="5.73"/>
    <n v="2.7300000000000004"/>
    <n v="3"/>
    <n v="3.5"/>
    <n v="0.75"/>
    <n v="10.5"/>
    <n v="2.0475000000000003"/>
    <n v="224.01"/>
    <n v="12.547499999999999"/>
  </r>
  <r>
    <s v="02-01-2019"/>
    <s v="19:14:54"/>
    <s v="698-+2-(798"/>
    <s v="S"/>
    <x v="3"/>
    <x v="0"/>
    <x v="0"/>
    <x v="2"/>
    <s v="09:01:18"/>
    <s v="09"/>
    <x v="4"/>
    <x v="15"/>
    <s v="Motocicleta"/>
    <n v="17.440000000000001"/>
    <n v="14.440000000000001"/>
    <n v="3"/>
    <n v="3.5"/>
    <n v="0.75"/>
    <n v="10.5"/>
    <n v="10.830000000000002"/>
    <n v="201.81"/>
    <n v="21.330000000000002"/>
  </r>
  <r>
    <s v="02-01-2019"/>
    <s v="19:15:28"/>
    <s v="483+(2119642"/>
    <s v="S"/>
    <x v="3"/>
    <x v="0"/>
    <x v="1"/>
    <x v="2"/>
    <s v="16:05:04"/>
    <s v="16"/>
    <x v="4"/>
    <x v="20"/>
    <s v="Motocicleta"/>
    <n v="2.06"/>
    <n v="0"/>
    <n v="3"/>
    <n v="3.5"/>
    <n v="0.75"/>
    <n v="7.21"/>
    <n v="0"/>
    <n v="203.46"/>
    <n v="7.21"/>
  </r>
  <r>
    <s v="02-01-2019"/>
    <s v="19:25:20"/>
    <s v="2722.)(04545"/>
    <s v="S"/>
    <x v="1"/>
    <x v="0"/>
    <x v="0"/>
    <x v="2"/>
    <s v="12:51:20"/>
    <s v="12"/>
    <x v="15"/>
    <x v="11"/>
    <s v="Motocicleta"/>
    <n v="2.59"/>
    <n v="0"/>
    <n v="3.75"/>
    <n v="4.5"/>
    <n v="0.55000000000000004"/>
    <n v="11.654999999999999"/>
    <n v="0"/>
    <n v="243.72"/>
    <n v="11.654999999999999"/>
  </r>
  <r>
    <s v="02-01-2019"/>
    <s v="19:25:39"/>
    <s v="6500+/)-8567"/>
    <s v="S"/>
    <x v="1"/>
    <x v="0"/>
    <x v="0"/>
    <x v="2"/>
    <s v="11:43:43"/>
    <s v="11"/>
    <x v="4"/>
    <x v="24"/>
    <s v="Motocicleta"/>
    <n v="5.82"/>
    <n v="2.0700000000000003"/>
    <n v="3.75"/>
    <n v="4.5"/>
    <n v="0.55000000000000004"/>
    <n v="16.875"/>
    <n v="1.1385000000000003"/>
    <n v="84.33"/>
    <n v="18.013500000000001"/>
  </r>
  <r>
    <s v="02-01-2019"/>
    <s v="19:25:56"/>
    <s v="679)*+*2787"/>
    <s v="S"/>
    <x v="1"/>
    <x v="0"/>
    <x v="0"/>
    <x v="2"/>
    <s v="13:48:00"/>
    <s v="13"/>
    <x v="16"/>
    <x v="1"/>
    <s v="Motocicleta"/>
    <n v="17.07"/>
    <n v="13.32"/>
    <n v="3.75"/>
    <n v="4.5"/>
    <n v="0.55000000000000004"/>
    <n v="16.875"/>
    <n v="7.3260000000000005"/>
    <n v="121.73"/>
    <n v="24.201000000000001"/>
  </r>
  <r>
    <s v="02-01-2019"/>
    <s v="19:29:01"/>
    <s v="9290121,6716"/>
    <s v="S"/>
    <x v="1"/>
    <x v="0"/>
    <x v="0"/>
    <x v="2"/>
    <s v="12:11:42"/>
    <s v="12"/>
    <x v="7"/>
    <x v="2"/>
    <s v="Motocicleta"/>
    <n v="9.48"/>
    <n v="5.73"/>
    <n v="3.75"/>
    <n v="4.5"/>
    <n v="0.55000000000000004"/>
    <n v="16.875"/>
    <n v="3.1515000000000004"/>
    <n v="155.28"/>
    <n v="20.026499999999999"/>
  </r>
  <r>
    <s v="02-01-2019"/>
    <s v="19:30:55"/>
    <s v="1510-+-.9957"/>
    <s v="S"/>
    <x v="3"/>
    <x v="0"/>
    <x v="0"/>
    <x v="2"/>
    <s v="09:18:04"/>
    <s v="09"/>
    <x v="4"/>
    <x v="20"/>
    <s v="Motocicleta"/>
    <n v="4.24"/>
    <n v="1.2400000000000002"/>
    <n v="3"/>
    <n v="3.5"/>
    <n v="0.75"/>
    <n v="10.5"/>
    <n v="0.93000000000000016"/>
    <n v="157.63999999999999"/>
    <n v="11.43"/>
  </r>
  <r>
    <s v="02-01-2019"/>
    <s v="19:34:07"/>
    <s v="205/1,+,735"/>
    <s v="S"/>
    <x v="3"/>
    <x v="0"/>
    <x v="0"/>
    <x v="2"/>
    <s v="09:18:12"/>
    <s v="09"/>
    <x v="4"/>
    <x v="20"/>
    <s v="Motocicleta"/>
    <n v="6.52"/>
    <n v="3.5199999999999996"/>
    <n v="3"/>
    <n v="3.5"/>
    <n v="0.75"/>
    <n v="10.5"/>
    <n v="2.6399999999999997"/>
    <n v="32.770000000000003"/>
    <n v="13.14"/>
  </r>
  <r>
    <s v="02-01-2019"/>
    <s v="19:37:25"/>
    <s v="9461.),-8095"/>
    <s v="S"/>
    <x v="3"/>
    <x v="1"/>
    <x v="0"/>
    <x v="2"/>
    <s v="20:05:55"/>
    <s v="20"/>
    <x v="3"/>
    <x v="17"/>
    <s v="Motocicleta"/>
    <n v="2.63"/>
    <n v="0"/>
    <n v="3"/>
    <n v="3.5"/>
    <n v="0.75"/>
    <n v="9.2050000000000001"/>
    <n v="0"/>
    <n v="56.13"/>
    <n v="9.2050000000000001"/>
  </r>
  <r>
    <s v="02-01-2019"/>
    <s v="19:39:28"/>
    <s v="3660)//1845"/>
    <m/>
    <x v="1"/>
    <x v="1"/>
    <x v="0"/>
    <x v="9"/>
    <s v="17:56:07"/>
    <s v="17"/>
    <x v="3"/>
    <x v="17"/>
    <s v="Motocicleta"/>
    <n v="7.49"/>
    <n v="3.74"/>
    <n v="3.75"/>
    <n v="4.5"/>
    <n v="0.55000000000000004"/>
    <n v="16.875"/>
    <n v="2.0570000000000004"/>
    <n v="45.31"/>
    <n v="18.932000000000002"/>
  </r>
  <r>
    <s v="02-01-2019"/>
    <s v="19:40:21"/>
    <s v="6152/.+)6338"/>
    <s v="S"/>
    <x v="1"/>
    <x v="0"/>
    <x v="0"/>
    <x v="2"/>
    <s v="12:22:25"/>
    <s v="12"/>
    <x v="4"/>
    <x v="16"/>
    <s v="Motocicleta"/>
    <n v="7.82"/>
    <n v="4.07"/>
    <n v="3.75"/>
    <n v="4.5"/>
    <n v="0.55000000000000004"/>
    <n v="16.875"/>
    <n v="2.2385000000000002"/>
    <n v="215.68"/>
    <n v="19.113500000000002"/>
  </r>
  <r>
    <s v="02-01-2019"/>
    <s v="19:46:10"/>
    <s v="588..-)-7002"/>
    <m/>
    <x v="1"/>
    <x v="1"/>
    <x v="0"/>
    <x v="9"/>
    <s v="18:05:22"/>
    <s v="18"/>
    <x v="3"/>
    <x v="6"/>
    <s v="Motocicleta"/>
    <n v="18.36"/>
    <n v="14.61"/>
    <n v="3.75"/>
    <n v="4.5"/>
    <n v="0.55000000000000004"/>
    <n v="16.875"/>
    <n v="8.0355000000000008"/>
    <n v="193.38"/>
    <n v="24.910499999999999"/>
  </r>
  <r>
    <s v="02-01-2019"/>
    <s v="19:47:10"/>
    <s v="347-*.(02158"/>
    <s v="S"/>
    <x v="3"/>
    <x v="0"/>
    <x v="0"/>
    <x v="2"/>
    <s v="18:37:29"/>
    <s v="18"/>
    <x v="4"/>
    <x v="11"/>
    <s v="Motocicleta"/>
    <n v="9.68"/>
    <n v="6.68"/>
    <n v="3"/>
    <n v="3.5"/>
    <n v="0.75"/>
    <n v="10.5"/>
    <n v="5.01"/>
    <n v="70.72"/>
    <n v="15.51"/>
  </r>
  <r>
    <s v="02-01-2019"/>
    <s v="19:51:02"/>
    <s v="54/(.*(1748"/>
    <s v="S"/>
    <x v="1"/>
    <x v="0"/>
    <x v="0"/>
    <x v="2"/>
    <s v="09:44:05"/>
    <s v="09"/>
    <x v="2"/>
    <x v="20"/>
    <s v="Motocicleta"/>
    <n v="7.31"/>
    <n v="3.5599999999999996"/>
    <n v="3.75"/>
    <n v="4.5"/>
    <n v="0.55000000000000004"/>
    <n v="16.875"/>
    <n v="1.958"/>
    <n v="107.64"/>
    <n v="18.832999999999998"/>
  </r>
  <r>
    <s v="02-01-2019"/>
    <s v="19:58:44"/>
    <s v="901)-+.957"/>
    <m/>
    <x v="1"/>
    <x v="1"/>
    <x v="0"/>
    <x v="9"/>
    <s v="17:57:57"/>
    <s v="17"/>
    <x v="3"/>
    <x v="8"/>
    <s v="Motocicleta"/>
    <n v="18.690000000000001"/>
    <n v="14.940000000000001"/>
    <n v="3.75"/>
    <n v="4.5"/>
    <n v="0.55000000000000004"/>
    <n v="16.875"/>
    <n v="8.2170000000000005"/>
    <n v="191.5"/>
    <n v="25.091999999999999"/>
  </r>
  <r>
    <s v="02-01-2019"/>
    <s v="20:06:12"/>
    <s v="92)//)25337"/>
    <s v="S"/>
    <x v="1"/>
    <x v="0"/>
    <x v="0"/>
    <x v="2"/>
    <s v="10:28:21"/>
    <s v="10"/>
    <x v="13"/>
    <x v="11"/>
    <s v="Motocicleta"/>
    <n v="11.49"/>
    <n v="7.74"/>
    <n v="3.75"/>
    <n v="4.5"/>
    <n v="0.55000000000000004"/>
    <n v="16.875"/>
    <n v="4.2570000000000006"/>
    <n v="162.65"/>
    <n v="21.132000000000001"/>
  </r>
  <r>
    <s v="02-01-2019"/>
    <s v="20:10:19"/>
    <s v="71611(2*7814"/>
    <s v="S"/>
    <x v="1"/>
    <x v="0"/>
    <x v="0"/>
    <x v="2"/>
    <s v="10:23:34"/>
    <s v="10"/>
    <x v="1"/>
    <x v="4"/>
    <s v="Motocicleta"/>
    <n v="7.55"/>
    <n v="3.8"/>
    <n v="3.75"/>
    <n v="4.5"/>
    <n v="0.55000000000000004"/>
    <n v="16.875"/>
    <n v="2.09"/>
    <n v="128.68"/>
    <n v="18.965"/>
  </r>
  <r>
    <s v="02-01-2019"/>
    <s v="20:11:00"/>
    <s v="339**+*.6919"/>
    <m/>
    <x v="1"/>
    <x v="1"/>
    <x v="0"/>
    <x v="9"/>
    <s v="18:05:32"/>
    <s v="18"/>
    <x v="3"/>
    <x v="6"/>
    <s v="Motocicleta"/>
    <n v="2.0699999999999998"/>
    <n v="0"/>
    <n v="3.75"/>
    <n v="4.5"/>
    <n v="0.55000000000000004"/>
    <n v="9.3149999999999995"/>
    <n v="0"/>
    <n v="210.94"/>
    <n v="9.3149999999999995"/>
  </r>
  <r>
    <s v="02-01-2019"/>
    <s v="20:12:03"/>
    <s v="330(.22-5856"/>
    <s v="S"/>
    <x v="1"/>
    <x v="0"/>
    <x v="0"/>
    <x v="3"/>
    <s v="10:53:39"/>
    <s v="10"/>
    <x v="2"/>
    <x v="21"/>
    <s v="Motocicleta"/>
    <n v="14.18"/>
    <n v="10.43"/>
    <n v="3.75"/>
    <n v="4.5"/>
    <n v="0.55000000000000004"/>
    <n v="16.875"/>
    <n v="5.7365000000000004"/>
    <n v="121.97"/>
    <n v="22.611499999999999"/>
  </r>
  <r>
    <s v="02-01-2019"/>
    <s v="20:19:52"/>
    <s v="151/*2/+7817"/>
    <s v="S"/>
    <x v="1"/>
    <x v="0"/>
    <x v="0"/>
    <x v="2"/>
    <s v="10:55:39"/>
    <s v="10"/>
    <x v="20"/>
    <x v="5"/>
    <s v="Motocicleta"/>
    <n v="15.37"/>
    <n v="11.62"/>
    <n v="3.75"/>
    <n v="4.5"/>
    <n v="0.55000000000000004"/>
    <n v="16.875"/>
    <n v="6.391"/>
    <n v="176.31"/>
    <n v="23.265999999999998"/>
  </r>
  <r>
    <s v="02-01-2019"/>
    <s v="20:20:02"/>
    <s v="8810+.28403"/>
    <s v="S"/>
    <x v="1"/>
    <x v="0"/>
    <x v="0"/>
    <x v="2"/>
    <s v="12:35:16"/>
    <s v="12"/>
    <x v="2"/>
    <x v="20"/>
    <s v="Motocicleta"/>
    <n v="5.5"/>
    <n v="1.75"/>
    <n v="3.75"/>
    <n v="4.5"/>
    <n v="0.55000000000000004"/>
    <n v="16.875"/>
    <n v="0.96250000000000013"/>
    <n v="155.47"/>
    <n v="17.837499999999999"/>
  </r>
  <r>
    <s v="02-01-2019"/>
    <s v="20:20:51"/>
    <s v="5380+,0.1769"/>
    <s v="S"/>
    <x v="1"/>
    <x v="0"/>
    <x v="0"/>
    <x v="2"/>
    <s v="09:50:08"/>
    <s v="09"/>
    <x v="2"/>
    <x v="3"/>
    <s v="Motocicleta"/>
    <n v="7.86"/>
    <n v="4.1100000000000003"/>
    <n v="3.75"/>
    <n v="4.5"/>
    <n v="0.55000000000000004"/>
    <n v="16.875"/>
    <n v="2.2605000000000004"/>
    <n v="238.73"/>
    <n v="19.1355"/>
  </r>
  <r>
    <s v="02-01-2019"/>
    <s v="20:21:49"/>
    <s v="61,)+-)9149"/>
    <s v="S"/>
    <x v="1"/>
    <x v="0"/>
    <x v="0"/>
    <x v="2"/>
    <s v="10:23:09"/>
    <s v="10"/>
    <x v="2"/>
    <x v="3"/>
    <s v="Motocicleta"/>
    <n v="19.3"/>
    <n v="15.55"/>
    <n v="3.75"/>
    <n v="4.5"/>
    <n v="0.55000000000000004"/>
    <n v="16.875"/>
    <n v="8.5525000000000002"/>
    <n v="144.13999999999999"/>
    <n v="25.427500000000002"/>
  </r>
  <r>
    <s v="02-01-2019"/>
    <s v="20:21:51"/>
    <s v="469).0+15045"/>
    <s v="S"/>
    <x v="1"/>
    <x v="0"/>
    <x v="0"/>
    <x v="2"/>
    <s v="11:13:42"/>
    <s v="11"/>
    <x v="2"/>
    <x v="16"/>
    <s v="Motocicleta"/>
    <n v="20.309999999999999"/>
    <n v="16.559999999999999"/>
    <n v="3.75"/>
    <n v="4.5"/>
    <n v="0.55000000000000004"/>
    <n v="16.875"/>
    <n v="9.1080000000000005"/>
    <n v="151.91"/>
    <n v="25.983000000000001"/>
  </r>
  <r>
    <s v="02-01-2019"/>
    <s v="20:22:47"/>
    <s v="930-22-+4631"/>
    <s v="S"/>
    <x v="1"/>
    <x v="0"/>
    <x v="0"/>
    <x v="3"/>
    <s v="10:53:30"/>
    <s v="10"/>
    <x v="2"/>
    <x v="10"/>
    <s v="Motocicleta"/>
    <n v="3.16"/>
    <n v="0"/>
    <n v="3.75"/>
    <n v="4.5"/>
    <n v="0.55000000000000004"/>
    <n v="14.22"/>
    <n v="0"/>
    <n v="30.09"/>
    <n v="14.22"/>
  </r>
  <r>
    <s v="02-01-2019"/>
    <s v="20:26:54"/>
    <s v="494+.,/*9461"/>
    <s v="S"/>
    <x v="1"/>
    <x v="0"/>
    <x v="0"/>
    <x v="2"/>
    <s v="12:10:36"/>
    <s v="12"/>
    <x v="2"/>
    <x v="16"/>
    <s v="Motocicleta"/>
    <n v="10.8"/>
    <n v="7.0500000000000007"/>
    <n v="3.75"/>
    <n v="4.5"/>
    <n v="0.55000000000000004"/>
    <n v="16.875"/>
    <n v="3.8775000000000008"/>
    <n v="136.62"/>
    <n v="20.752500000000001"/>
  </r>
  <r>
    <s v="02-01-2019"/>
    <s v="20:30:54"/>
    <s v="170(,.(.3556"/>
    <m/>
    <x v="1"/>
    <x v="1"/>
    <x v="0"/>
    <x v="9"/>
    <s v="18:05:42"/>
    <s v="18"/>
    <x v="5"/>
    <x v="4"/>
    <s v="Motocicleta"/>
    <n v="12.8"/>
    <n v="9.0500000000000007"/>
    <n v="3.75"/>
    <n v="4.5"/>
    <n v="0.55000000000000004"/>
    <n v="16.875"/>
    <n v="4.9775000000000009"/>
    <n v="141.16"/>
    <n v="21.852499999999999"/>
  </r>
  <r>
    <s v="02-01-2019"/>
    <s v="20:34:04"/>
    <s v="977,,01.8830"/>
    <s v="S"/>
    <x v="1"/>
    <x v="0"/>
    <x v="0"/>
    <x v="2"/>
    <s v="13:36:28"/>
    <s v="13"/>
    <x v="7"/>
    <x v="2"/>
    <s v="Motocicleta"/>
    <n v="8.2799999999999994"/>
    <n v="4.5299999999999994"/>
    <n v="3.75"/>
    <n v="4.5"/>
    <n v="0.55000000000000004"/>
    <n v="16.875"/>
    <n v="2.4914999999999998"/>
    <n v="110.67"/>
    <n v="19.366499999999998"/>
  </r>
  <r>
    <s v="02-01-2019"/>
    <s v="20:34:39"/>
    <s v="335)-**,5827"/>
    <m/>
    <x v="1"/>
    <x v="1"/>
    <x v="0"/>
    <x v="3"/>
    <s v="14:37:12"/>
    <s v="14"/>
    <x v="3"/>
    <x v="6"/>
    <s v="Motocicleta"/>
    <n v="14.96"/>
    <n v="11.21"/>
    <n v="3.75"/>
    <n v="4.5"/>
    <n v="0.55000000000000004"/>
    <n v="16.875"/>
    <n v="6.1655000000000006"/>
    <n v="241.2"/>
    <n v="23.040500000000002"/>
  </r>
  <r>
    <s v="02-01-2019"/>
    <s v="20:35:00"/>
    <s v="536-*(*01013"/>
    <s v="S"/>
    <x v="3"/>
    <x v="0"/>
    <x v="0"/>
    <x v="2"/>
    <s v="18:37:36"/>
    <s v="18"/>
    <x v="4"/>
    <x v="8"/>
    <s v="Motocicleta"/>
    <n v="16.239999999999998"/>
    <n v="13.239999999999998"/>
    <n v="3"/>
    <n v="3.5"/>
    <n v="0.75"/>
    <n v="10.5"/>
    <n v="9.93"/>
    <n v="174.13"/>
    <n v="20.43"/>
  </r>
  <r>
    <s v="02-01-2019"/>
    <s v="20:37:04"/>
    <s v="965.10,-4622"/>
    <s v="S"/>
    <x v="1"/>
    <x v="0"/>
    <x v="0"/>
    <x v="2"/>
    <s v="12:29:35"/>
    <s v="12"/>
    <x v="4"/>
    <x v="16"/>
    <s v="Motocicleta"/>
    <n v="9.25"/>
    <n v="5.5"/>
    <n v="3.75"/>
    <n v="4.5"/>
    <n v="0.55000000000000004"/>
    <n v="16.875"/>
    <n v="3.0250000000000004"/>
    <n v="125.42"/>
    <n v="19.899999999999999"/>
  </r>
  <r>
    <s v="02-01-2019"/>
    <s v="20:37:26"/>
    <s v="722))+/23100"/>
    <s v="S"/>
    <x v="1"/>
    <x v="0"/>
    <x v="3"/>
    <x v="2"/>
    <s v="09:16:07"/>
    <s v="09"/>
    <x v="3"/>
    <x v="16"/>
    <s v="Motocicleta"/>
    <n v="2.5300000000000002"/>
    <n v="0"/>
    <n v="3.75"/>
    <n v="4.5"/>
    <n v="0.55000000000000004"/>
    <n v="11.385000000000002"/>
    <n v="0"/>
    <n v="34.630000000000003"/>
    <n v="11.385000000000002"/>
  </r>
  <r>
    <s v="02-01-2019"/>
    <s v="20:37:26"/>
    <s v="7950-*117417"/>
    <s v="S"/>
    <x v="0"/>
    <x v="0"/>
    <x v="0"/>
    <x v="3"/>
    <s v="19:45:19"/>
    <s v="19"/>
    <x v="3"/>
    <x v="16"/>
    <s v="Motocicleta"/>
    <n v="7.19"/>
    <n v="4.6900000000000004"/>
    <n v="2.5"/>
    <n v="3"/>
    <n v="1.2"/>
    <n v="7.5"/>
    <n v="5.6280000000000001"/>
    <n v="193.65"/>
    <n v="13.128"/>
  </r>
  <r>
    <s v="02-01-2019"/>
    <s v="20:39:10"/>
    <s v="920(120/4173"/>
    <s v="S"/>
    <x v="0"/>
    <x v="2"/>
    <x v="0"/>
    <x v="2"/>
    <s v="10:45:02"/>
    <s v="10"/>
    <x v="6"/>
    <x v="17"/>
    <s v="Motocicleta"/>
    <n v="11.07"/>
    <n v="8.57"/>
    <n v="2.5"/>
    <n v="3"/>
    <n v="1.2"/>
    <n v="7.5"/>
    <n v="10.284000000000001"/>
    <n v="81.59"/>
    <n v="17.783999999999999"/>
  </r>
  <r>
    <s v="02-01-2019"/>
    <s v="20:47:14"/>
    <s v="5742,*1)852"/>
    <s v="S"/>
    <x v="1"/>
    <x v="0"/>
    <x v="0"/>
    <x v="2"/>
    <s v="11:15:27"/>
    <s v="11"/>
    <x v="4"/>
    <x v="7"/>
    <s v="Motocicleta"/>
    <n v="1.94"/>
    <n v="0"/>
    <n v="3.75"/>
    <n v="4.5"/>
    <n v="0.55000000000000004"/>
    <n v="8.73"/>
    <n v="0"/>
    <n v="128.13"/>
    <n v="8.73"/>
  </r>
  <r>
    <s v="02-01-2019"/>
    <s v="20:48:58"/>
    <s v="315..-/04251"/>
    <s v="S"/>
    <x v="1"/>
    <x v="0"/>
    <x v="0"/>
    <x v="2"/>
    <s v="12:21:38"/>
    <s v="12"/>
    <x v="15"/>
    <x v="9"/>
    <s v="Motocicleta"/>
    <n v="19.93"/>
    <n v="16.18"/>
    <n v="3.75"/>
    <n v="4.5"/>
    <n v="0.55000000000000004"/>
    <n v="16.875"/>
    <n v="8.8990000000000009"/>
    <n v="172.73"/>
    <n v="25.774000000000001"/>
  </r>
  <r>
    <s v="02-01-2019"/>
    <s v="20:51:23"/>
    <s v="96**--28553"/>
    <m/>
    <x v="1"/>
    <x v="1"/>
    <x v="0"/>
    <x v="9"/>
    <s v="17:56:30"/>
    <s v="17"/>
    <x v="3"/>
    <x v="17"/>
    <s v="Motocicleta"/>
    <n v="19.71"/>
    <n v="15.96"/>
    <n v="3.75"/>
    <n v="4.5"/>
    <n v="0.55000000000000004"/>
    <n v="16.875"/>
    <n v="8.7780000000000005"/>
    <n v="107.72"/>
    <n v="25.652999999999999"/>
  </r>
  <r>
    <s v="02-01-2019"/>
    <s v="20:52:26"/>
    <s v="841.,/0+8997"/>
    <s v="S"/>
    <x v="1"/>
    <x v="0"/>
    <x v="0"/>
    <x v="2"/>
    <s v="10:22:06"/>
    <s v="10"/>
    <x v="2"/>
    <x v="3"/>
    <s v="Motocicleta"/>
    <n v="4.1399999999999997"/>
    <n v="0.38999999999999968"/>
    <n v="3.75"/>
    <n v="4.5"/>
    <n v="0.55000000000000004"/>
    <n v="16.875"/>
    <n v="0.21449999999999983"/>
    <n v="170.69"/>
    <n v="17.089500000000001"/>
  </r>
  <r>
    <s v="02-01-2019"/>
    <s v="20:54:37"/>
    <s v="55*---12160"/>
    <s v="S"/>
    <x v="3"/>
    <x v="0"/>
    <x v="0"/>
    <x v="2"/>
    <s v="18:37:21"/>
    <s v="18"/>
    <x v="4"/>
    <x v="14"/>
    <s v="Motocicleta"/>
    <n v="19.59"/>
    <n v="16.59"/>
    <n v="3"/>
    <n v="3.5"/>
    <n v="0.75"/>
    <n v="10.5"/>
    <n v="12.442499999999999"/>
    <n v="134.81"/>
    <n v="22.942499999999999"/>
  </r>
  <r>
    <s v="02-01-2019"/>
    <s v="20:56:26"/>
    <s v="6842-(-03302"/>
    <s v="S"/>
    <x v="1"/>
    <x v="0"/>
    <x v="0"/>
    <x v="2"/>
    <s v="13:26:32"/>
    <s v="13"/>
    <x v="7"/>
    <x v="7"/>
    <s v="Motocicleta"/>
    <n v="20.66"/>
    <n v="16.91"/>
    <n v="3.75"/>
    <n v="4.5"/>
    <n v="0.55000000000000004"/>
    <n v="16.875"/>
    <n v="9.3005000000000013"/>
    <n v="114.79"/>
    <n v="26.1755"/>
  </r>
  <r>
    <s v="02-01-2019"/>
    <s v="20:56:56"/>
    <s v="46-12+*8581"/>
    <m/>
    <x v="1"/>
    <x v="1"/>
    <x v="0"/>
    <x v="9"/>
    <s v="17:56:15"/>
    <s v="17"/>
    <x v="3"/>
    <x v="17"/>
    <s v="Motocicleta"/>
    <n v="11.19"/>
    <n v="7.4399999999999995"/>
    <n v="3.75"/>
    <n v="4.5"/>
    <n v="0.55000000000000004"/>
    <n v="16.875"/>
    <n v="4.0919999999999996"/>
    <n v="20.12"/>
    <n v="20.966999999999999"/>
  </r>
  <r>
    <s v="02-01-2019"/>
    <s v="20:59:18"/>
    <s v="1820*-.9616"/>
    <s v="S"/>
    <x v="1"/>
    <x v="0"/>
    <x v="0"/>
    <x v="2"/>
    <s v="16:01:13"/>
    <s v="16"/>
    <x v="14"/>
    <x v="5"/>
    <s v="Motocicleta"/>
    <n v="14.86"/>
    <n v="11.11"/>
    <n v="3.75"/>
    <n v="4.5"/>
    <n v="0.55000000000000004"/>
    <n v="16.875"/>
    <n v="6.1105"/>
    <n v="74.22"/>
    <n v="22.985500000000002"/>
  </r>
  <r>
    <s v="02-01-2019"/>
    <s v="21:01:57"/>
    <s v="368*2(/28599"/>
    <m/>
    <x v="1"/>
    <x v="1"/>
    <x v="0"/>
    <x v="9"/>
    <s v="17:55:13"/>
    <s v="17"/>
    <x v="3"/>
    <x v="20"/>
    <s v="Motocicleta"/>
    <n v="14.95"/>
    <n v="11.2"/>
    <n v="3.75"/>
    <n v="4.5"/>
    <n v="0.55000000000000004"/>
    <n v="16.875"/>
    <n v="6.16"/>
    <n v="12.8"/>
    <n v="23.035"/>
  </r>
  <r>
    <s v="02-01-2019"/>
    <s v="21:06:30"/>
    <s v="549-(2.)8646"/>
    <s v="S"/>
    <x v="1"/>
    <x v="0"/>
    <x v="0"/>
    <x v="2"/>
    <s v="12:17:31"/>
    <s v="12"/>
    <x v="4"/>
    <x v="16"/>
    <s v="Motocicleta"/>
    <n v="9.57"/>
    <n v="5.82"/>
    <n v="3.75"/>
    <n v="4.5"/>
    <n v="0.55000000000000004"/>
    <n v="16.875"/>
    <n v="3.2010000000000005"/>
    <n v="79.03"/>
    <n v="20.076000000000001"/>
  </r>
  <r>
    <s v="02-01-2019"/>
    <s v="21:09:01"/>
    <s v="819)*)0.6278"/>
    <s v="S"/>
    <x v="0"/>
    <x v="2"/>
    <x v="0"/>
    <x v="2"/>
    <s v="12:44:53"/>
    <s v="12"/>
    <x v="2"/>
    <x v="4"/>
    <s v="Motocicleta"/>
    <n v="19.239999999999998"/>
    <n v="16.739999999999998"/>
    <n v="2.5"/>
    <n v="3"/>
    <n v="1.2"/>
    <n v="7.5"/>
    <n v="20.087999999999997"/>
    <n v="203.49"/>
    <n v="27.587999999999997"/>
  </r>
  <r>
    <s v="02-01-2019"/>
    <s v="21:24:54"/>
    <s v="7601-)/25615"/>
    <m/>
    <x v="1"/>
    <x v="1"/>
    <x v="0"/>
    <x v="3"/>
    <s v="14:36:45"/>
    <s v="14"/>
    <x v="3"/>
    <x v="8"/>
    <s v="Motocicleta"/>
    <n v="4.26"/>
    <n v="0.50999999999999979"/>
    <n v="3.75"/>
    <n v="4.5"/>
    <n v="0.55000000000000004"/>
    <n v="16.875"/>
    <n v="0.28049999999999992"/>
    <n v="23.7"/>
    <n v="17.1555"/>
  </r>
  <r>
    <s v="02-01-2019"/>
    <s v="21:31:30"/>
    <s v="418(*1*+8197"/>
    <s v="S"/>
    <x v="1"/>
    <x v="0"/>
    <x v="0"/>
    <x v="2"/>
    <s v="11:28:11"/>
    <s v="11"/>
    <x v="4"/>
    <x v="4"/>
    <s v="Motocicleta"/>
    <n v="7.6899999999999995"/>
    <n v="3.9399999999999995"/>
    <n v="3.75"/>
    <n v="4.5"/>
    <n v="0.55000000000000004"/>
    <n v="16.875"/>
    <n v="2.1669999999999998"/>
    <n v="131.47999999999999"/>
    <n v="19.042000000000002"/>
  </r>
  <r>
    <s v="02-01-2019"/>
    <s v="21:39:01"/>
    <s v="653((-)+2853"/>
    <m/>
    <x v="1"/>
    <x v="1"/>
    <x v="0"/>
    <x v="9"/>
    <s v="18:03:36"/>
    <s v="18"/>
    <x v="3"/>
    <x v="8"/>
    <s v="Motocicleta"/>
    <n v="18.420000000000002"/>
    <n v="14.670000000000002"/>
    <n v="3.75"/>
    <n v="4.5"/>
    <n v="0.55000000000000004"/>
    <n v="16.875"/>
    <n v="8.068500000000002"/>
    <n v="136.6"/>
    <n v="24.9435"/>
  </r>
  <r>
    <s v="02-01-2019"/>
    <s v="21:48:52"/>
    <s v="7180/)1(6581"/>
    <m/>
    <x v="1"/>
    <x v="1"/>
    <x v="0"/>
    <x v="9"/>
    <s v="18:03:15"/>
    <s v="18"/>
    <x v="3"/>
    <x v="9"/>
    <s v="Motocicleta"/>
    <n v="10.17"/>
    <n v="6.42"/>
    <n v="3.75"/>
    <n v="4.5"/>
    <n v="0.55000000000000004"/>
    <n v="16.875"/>
    <n v="3.5310000000000001"/>
    <n v="168.72"/>
    <n v="20.405999999999999"/>
  </r>
  <r>
    <s v="02-01-2019"/>
    <s v="21:48:54"/>
    <s v="9950.1-+4777"/>
    <s v="S"/>
    <x v="1"/>
    <x v="0"/>
    <x v="0"/>
    <x v="2"/>
    <s v="11:56:52"/>
    <s v="11"/>
    <x v="2"/>
    <x v="16"/>
    <s v="Motocicleta"/>
    <n v="12.48"/>
    <n v="8.73"/>
    <n v="3.75"/>
    <n v="4.5"/>
    <n v="0.55000000000000004"/>
    <n v="16.875"/>
    <n v="4.8015000000000008"/>
    <n v="102.25"/>
    <n v="21.676500000000001"/>
  </r>
  <r>
    <s v="02-01-2019"/>
    <s v="21:52:45"/>
    <s v="3350)00/8691"/>
    <s v="S"/>
    <x v="3"/>
    <x v="0"/>
    <x v="0"/>
    <x v="2"/>
    <s v="09:01:25"/>
    <s v="09"/>
    <x v="4"/>
    <x v="15"/>
    <s v="Motocicleta"/>
    <n v="15.47"/>
    <n v="12.47"/>
    <n v="3"/>
    <n v="3.5"/>
    <n v="0.75"/>
    <n v="10.5"/>
    <n v="9.3525000000000009"/>
    <n v="158.52000000000001"/>
    <n v="19.852499999999999"/>
  </r>
  <r>
    <s v="02-01-2019"/>
    <s v="21:54:17"/>
    <s v="951(,-2+4013"/>
    <s v="S"/>
    <x v="1"/>
    <x v="0"/>
    <x v="0"/>
    <x v="2"/>
    <s v="11:47:57"/>
    <s v="11"/>
    <x v="14"/>
    <x v="5"/>
    <s v="Motocicleta"/>
    <n v="17.940000000000001"/>
    <n v="14.190000000000001"/>
    <n v="3.75"/>
    <n v="4.5"/>
    <n v="0.55000000000000004"/>
    <n v="16.875"/>
    <n v="7.8045000000000018"/>
    <n v="132.38"/>
    <n v="24.679500000000001"/>
  </r>
  <r>
    <s v="02-01-2019"/>
    <s v="21:54:27"/>
    <s v="764/--).1645"/>
    <m/>
    <x v="1"/>
    <x v="1"/>
    <x v="0"/>
    <x v="9"/>
    <s v="18:07:33"/>
    <s v="18"/>
    <x v="3"/>
    <x v="8"/>
    <s v="Motocicleta"/>
    <n v="3.22"/>
    <n v="0"/>
    <n v="3.75"/>
    <n v="4.5"/>
    <n v="0.55000000000000004"/>
    <n v="14.49"/>
    <n v="0"/>
    <n v="38.24"/>
    <n v="14.49"/>
  </r>
  <r>
    <s v="02-01-2019"/>
    <s v="21:56:19"/>
    <s v="934.2,-.695"/>
    <s v="S"/>
    <x v="1"/>
    <x v="0"/>
    <x v="0"/>
    <x v="4"/>
    <s v="16:40:00"/>
    <s v="16"/>
    <x v="14"/>
    <x v="5"/>
    <s v="Motocicleta"/>
    <n v="11.72"/>
    <n v="7.9700000000000006"/>
    <n v="3.75"/>
    <n v="4.5"/>
    <n v="0.55000000000000004"/>
    <n v="16.875"/>
    <n v="4.3835000000000006"/>
    <n v="51.94"/>
    <n v="21.258500000000002"/>
  </r>
  <r>
    <s v="02-01-2019"/>
    <s v="21:58:05"/>
    <s v="752-/1024281"/>
    <s v="S"/>
    <x v="1"/>
    <x v="0"/>
    <x v="0"/>
    <x v="2"/>
    <s v="15:55:23"/>
    <s v="15"/>
    <x v="14"/>
    <x v="29"/>
    <s v="Motocicleta"/>
    <n v="19.43"/>
    <n v="15.68"/>
    <n v="3.75"/>
    <n v="4.5"/>
    <n v="0.55000000000000004"/>
    <n v="16.875"/>
    <n v="8.6240000000000006"/>
    <n v="74.83"/>
    <n v="25.499000000000002"/>
  </r>
  <r>
    <s v="02-01-2019"/>
    <s v="22:05:44"/>
    <s v="55500+,*7792"/>
    <m/>
    <x v="1"/>
    <x v="1"/>
    <x v="0"/>
    <x v="9"/>
    <s v="17:56:49"/>
    <s v="17"/>
    <x v="3"/>
    <x v="8"/>
    <s v="Motocicleta"/>
    <n v="20.23"/>
    <n v="16.48"/>
    <n v="3.75"/>
    <n v="4.5"/>
    <n v="0.55000000000000004"/>
    <n v="16.875"/>
    <n v="9.0640000000000018"/>
    <n v="73.150000000000006"/>
    <n v="25.939"/>
  </r>
  <r>
    <s v="02-01-2019"/>
    <s v="22:20:47"/>
    <s v="645*,00)4609"/>
    <s v="S"/>
    <x v="1"/>
    <x v="0"/>
    <x v="0"/>
    <x v="2"/>
    <s v="15:42:18"/>
    <s v="15"/>
    <x v="4"/>
    <x v="7"/>
    <s v="Motocicleta"/>
    <n v="3.5"/>
    <n v="0"/>
    <n v="3.75"/>
    <n v="4.5"/>
    <n v="0.55000000000000004"/>
    <n v="15.75"/>
    <n v="0"/>
    <n v="145.19"/>
    <n v="15.75"/>
  </r>
  <r>
    <s v="02-01-2019"/>
    <s v="22:35:18"/>
    <s v="855*01.*9835"/>
    <s v="S"/>
    <x v="1"/>
    <x v="0"/>
    <x v="0"/>
    <x v="2"/>
    <s v="14:30:43"/>
    <s v="14"/>
    <x v="14"/>
    <x v="19"/>
    <s v="Motocicleta"/>
    <n v="12.66"/>
    <n v="8.91"/>
    <n v="3.75"/>
    <n v="4.5"/>
    <n v="0.55000000000000004"/>
    <n v="16.875"/>
    <n v="4.9005000000000001"/>
    <n v="133.91"/>
    <n v="21.775500000000001"/>
  </r>
  <r>
    <s v="02-01-2019"/>
    <s v="22:39:59"/>
    <s v="9690*./-2462"/>
    <s v="S"/>
    <x v="3"/>
    <x v="0"/>
    <x v="0"/>
    <x v="2"/>
    <s v="09:12:49"/>
    <s v="09"/>
    <x v="4"/>
    <x v="11"/>
    <s v="Motocicleta"/>
    <n v="9.6"/>
    <n v="6.6"/>
    <n v="3"/>
    <n v="3.5"/>
    <n v="0.75"/>
    <n v="10.5"/>
    <n v="4.9499999999999993"/>
    <n v="173.6"/>
    <n v="15.45"/>
  </r>
  <r>
    <s v="02-01-2019"/>
    <s v="22:48:33"/>
    <s v="997/./023408"/>
    <s v="S"/>
    <x v="1"/>
    <x v="0"/>
    <x v="3"/>
    <x v="2"/>
    <s v="10:57:01"/>
    <s v="10"/>
    <x v="3"/>
    <x v="21"/>
    <s v="Motocicleta"/>
    <n v="14.89"/>
    <n v="11.14"/>
    <n v="3.75"/>
    <n v="4.5"/>
    <n v="0.55000000000000004"/>
    <n v="16.875"/>
    <n v="6.1270000000000007"/>
    <n v="154.72999999999999"/>
    <n v="23.002000000000002"/>
  </r>
  <r>
    <s v="02-01-2019"/>
    <s v="22:48:33"/>
    <s v="4171)+0,7654"/>
    <s v="S"/>
    <x v="1"/>
    <x v="0"/>
    <x v="1"/>
    <x v="3"/>
    <s v="12:26:40"/>
    <s v="12"/>
    <x v="3"/>
    <x v="21"/>
    <s v="Motocicleta"/>
    <n v="19.87"/>
    <n v="16.12"/>
    <n v="3.75"/>
    <n v="4.5"/>
    <n v="0.55000000000000004"/>
    <n v="16.875"/>
    <n v="8.8660000000000014"/>
    <n v="177.86"/>
    <n v="25.741"/>
  </r>
  <r>
    <s v="02-01-2019"/>
    <s v="22:48:33"/>
    <s v="905(,0+(4699"/>
    <s v="S"/>
    <x v="1"/>
    <x v="0"/>
    <x v="0"/>
    <x v="3"/>
    <s v="14:47:24"/>
    <s v="14"/>
    <x v="3"/>
    <x v="21"/>
    <s v="Motocicleta"/>
    <n v="8.1"/>
    <n v="4.3499999999999996"/>
    <n v="3.75"/>
    <n v="4.5"/>
    <n v="0.55000000000000004"/>
    <n v="16.875"/>
    <n v="2.3925000000000001"/>
    <n v="136.69999999999999"/>
    <n v="19.267499999999998"/>
  </r>
  <r>
    <s v="02-01-2019"/>
    <s v="23:02:53"/>
    <s v="613((+129465"/>
    <s v="S"/>
    <x v="0"/>
    <x v="2"/>
    <x v="0"/>
    <x v="2"/>
    <s v="11:08:44"/>
    <s v="11"/>
    <x v="18"/>
    <x v="14"/>
    <s v="Motocicleta"/>
    <n v="8.39"/>
    <n v="5.8900000000000006"/>
    <n v="2.5"/>
    <n v="3"/>
    <n v="1.2"/>
    <n v="7.5"/>
    <n v="7.0680000000000005"/>
    <n v="73.72"/>
    <n v="14.568000000000001"/>
  </r>
  <r>
    <s v="02-01-2019"/>
    <s v="23:18:40"/>
    <s v="524,/,1,5013"/>
    <s v="S"/>
    <x v="0"/>
    <x v="2"/>
    <x v="0"/>
    <x v="2"/>
    <s v="11:56:19"/>
    <s v="11"/>
    <x v="0"/>
    <x v="13"/>
    <s v="Motocicleta"/>
    <n v="1.97"/>
    <n v="0"/>
    <n v="2.5"/>
    <n v="3"/>
    <n v="1.2"/>
    <n v="5.91"/>
    <n v="0"/>
    <n v="34.53"/>
    <n v="5.91"/>
  </r>
  <r>
    <s v="02-01-2019"/>
    <s v="23:41:08"/>
    <s v="3(*.1*5902"/>
    <s v="S"/>
    <x v="0"/>
    <x v="2"/>
    <x v="1"/>
    <x v="2"/>
    <s v="10:21:23"/>
    <s v="10"/>
    <x v="0"/>
    <x v="8"/>
    <s v="Motocicleta"/>
    <n v="1.1000000000000001"/>
    <n v="0"/>
    <n v="2.5"/>
    <n v="3"/>
    <n v="1.2"/>
    <n v="3.3000000000000003"/>
    <n v="0"/>
    <n v="27.85"/>
    <n v="3.3000000000000003"/>
  </r>
  <r>
    <s v="02-01-2019"/>
    <s v="23:42:52"/>
    <s v="4040.(,,8668"/>
    <s v="S"/>
    <x v="0"/>
    <x v="2"/>
    <x v="1"/>
    <x v="2"/>
    <s v="10:21:23"/>
    <s v="10"/>
    <x v="0"/>
    <x v="8"/>
    <s v="Motocicleta"/>
    <n v="2.92"/>
    <n v="0.41999999999999993"/>
    <n v="2.5"/>
    <n v="3"/>
    <n v="1.2"/>
    <n v="7.5"/>
    <n v="0.50399999999999989"/>
    <n v="135.32"/>
    <n v="8.0039999999999996"/>
  </r>
  <r>
    <s v="02-01-2019"/>
    <s v="23:43:13"/>
    <s v="1320(.)2739"/>
    <s v="S"/>
    <x v="0"/>
    <x v="2"/>
    <x v="1"/>
    <x v="2"/>
    <s v="10:21:23"/>
    <s v="10"/>
    <x v="0"/>
    <x v="8"/>
    <s v="Motocicleta"/>
    <n v="5.52"/>
    <n v="3.0199999999999996"/>
    <n v="2.5"/>
    <n v="3"/>
    <n v="1.2"/>
    <n v="7.5"/>
    <n v="3.6239999999999992"/>
    <n v="130.53"/>
    <n v="11.123999999999999"/>
  </r>
  <r>
    <s v="02-01-2019"/>
    <s v="23:43:39"/>
    <s v="664*,/(27363"/>
    <s v="S"/>
    <x v="0"/>
    <x v="2"/>
    <x v="1"/>
    <x v="2"/>
    <s v="10:21:23"/>
    <s v="10"/>
    <x v="0"/>
    <x v="8"/>
    <s v="Motocicleta"/>
    <n v="1.38"/>
    <n v="0"/>
    <n v="2.5"/>
    <n v="3"/>
    <n v="1.2"/>
    <n v="4.1399999999999997"/>
    <n v="0"/>
    <n v="233.75"/>
    <n v="4.1399999999999997"/>
  </r>
  <r>
    <s v="02-01-2019"/>
    <s v="23:45:55"/>
    <s v="6,-++.7084"/>
    <s v="S"/>
    <x v="0"/>
    <x v="2"/>
    <x v="1"/>
    <x v="2"/>
    <s v="10:21:23"/>
    <s v="10"/>
    <x v="0"/>
    <x v="8"/>
    <s v="Motocicleta"/>
    <n v="6.93"/>
    <n v="4.43"/>
    <n v="2.5"/>
    <n v="3"/>
    <n v="1.2"/>
    <n v="7.5"/>
    <n v="5.3159999999999998"/>
    <n v="236.82"/>
    <n v="12.815999999999999"/>
  </r>
  <r>
    <s v="03-01-2019"/>
    <s v="00:15:56"/>
    <s v="566-*--02621"/>
    <s v="S"/>
    <x v="0"/>
    <x v="2"/>
    <x v="1"/>
    <x v="2"/>
    <s v="10:21:23"/>
    <s v="10"/>
    <x v="0"/>
    <x v="8"/>
    <s v="Motocicleta"/>
    <n v="13.63"/>
    <n v="11.13"/>
    <n v="2.5"/>
    <n v="3"/>
    <n v="1.2"/>
    <n v="7.5"/>
    <n v="13.356"/>
    <n v="15.45"/>
    <n v="20.856000000000002"/>
  </r>
  <r>
    <s v="03-01-2019"/>
    <s v="00:26:07"/>
    <s v="831(+0*)3405"/>
    <s v="M"/>
    <x v="0"/>
    <x v="2"/>
    <x v="0"/>
    <x v="2"/>
    <s v="13:03:57"/>
    <s v="13"/>
    <x v="0"/>
    <x v="20"/>
    <s v="Motocicleta"/>
    <n v="1.74"/>
    <n v="0"/>
    <n v="2.5"/>
    <n v="3"/>
    <n v="1.2"/>
    <n v="5.22"/>
    <n v="0"/>
    <n v="15.27"/>
    <n v="5.22"/>
  </r>
  <r>
    <s v="03-01-2019"/>
    <s v="02:08:05"/>
    <s v="14-+-+16625"/>
    <s v="S"/>
    <x v="0"/>
    <x v="0"/>
    <x v="0"/>
    <x v="2"/>
    <s v="17:41:44"/>
    <s v="17"/>
    <x v="8"/>
    <x v="8"/>
    <s v="Motocicleta"/>
    <n v="13.57"/>
    <n v="11.07"/>
    <n v="2.5"/>
    <n v="3"/>
    <n v="1.2"/>
    <n v="7.5"/>
    <n v="13.284000000000001"/>
    <n v="212.17"/>
    <n v="20.783999999999999"/>
  </r>
  <r>
    <s v="03-01-2019"/>
    <s v="02:08:05"/>
    <s v="754)2)214510"/>
    <s v="S"/>
    <x v="0"/>
    <x v="0"/>
    <x v="0"/>
    <x v="2"/>
    <s v="17:42:45"/>
    <s v="17"/>
    <x v="8"/>
    <x v="20"/>
    <s v="Motocicleta"/>
    <n v="15.45"/>
    <n v="12.95"/>
    <n v="2.5"/>
    <n v="3"/>
    <n v="1.2"/>
    <n v="7.5"/>
    <n v="15.54"/>
    <n v="250.25"/>
    <n v="23.04"/>
  </r>
  <r>
    <s v="03-01-2019"/>
    <s v="02:08:39"/>
    <s v="416.21-*1838"/>
    <s v="S"/>
    <x v="0"/>
    <x v="0"/>
    <x v="0"/>
    <x v="2"/>
    <s v="11:49:00"/>
    <s v="11"/>
    <x v="8"/>
    <x v="20"/>
    <s v="Motocicleta"/>
    <n v="17.73"/>
    <n v="15.23"/>
    <n v="2.5"/>
    <n v="3"/>
    <n v="1.2"/>
    <n v="7.5"/>
    <n v="18.276"/>
    <n v="110.7"/>
    <n v="25.776"/>
  </r>
  <r>
    <s v="03-01-2019"/>
    <s v="02:18:18"/>
    <s v="999/-)118826"/>
    <s v="S"/>
    <x v="0"/>
    <x v="0"/>
    <x v="0"/>
    <x v="2"/>
    <s v="13:09:56"/>
    <s v="13"/>
    <x v="24"/>
    <x v="6"/>
    <s v="Motocicleta"/>
    <n v="5.32"/>
    <n v="2.8200000000000003"/>
    <n v="2.5"/>
    <n v="3"/>
    <n v="1.2"/>
    <n v="7.5"/>
    <n v="3.3840000000000003"/>
    <n v="13.37"/>
    <n v="10.884"/>
  </r>
  <r>
    <s v="03-01-2019"/>
    <s v="02:18:18"/>
    <s v="654+/(/(9012"/>
    <s v="S"/>
    <x v="0"/>
    <x v="0"/>
    <x v="0"/>
    <x v="2"/>
    <s v="11:30:35"/>
    <s v="11"/>
    <x v="24"/>
    <x v="11"/>
    <s v="Motocicleta"/>
    <n v="5.35"/>
    <n v="2.8499999999999996"/>
    <n v="2.5"/>
    <n v="3"/>
    <n v="1.2"/>
    <n v="7.5"/>
    <n v="3.4199999999999995"/>
    <n v="107.64"/>
    <n v="10.92"/>
  </r>
  <r>
    <s v="03-01-2019"/>
    <s v="02:18:18"/>
    <s v="375-.2.*4084"/>
    <s v="S"/>
    <x v="0"/>
    <x v="0"/>
    <x v="0"/>
    <x v="2"/>
    <s v="12:17:36"/>
    <s v="12"/>
    <x v="24"/>
    <x v="8"/>
    <s v="Motocicleta"/>
    <n v="6.6899999999999995"/>
    <n v="4.1899999999999995"/>
    <n v="2.5"/>
    <n v="3"/>
    <n v="1.2"/>
    <n v="7.5"/>
    <n v="5.0279999999999996"/>
    <n v="13.06"/>
    <n v="12.527999999999999"/>
  </r>
  <r>
    <s v="03-01-2019"/>
    <s v="02:18:18"/>
    <s v="973)2*+21994"/>
    <s v="S"/>
    <x v="0"/>
    <x v="0"/>
    <x v="0"/>
    <x v="2"/>
    <s v="11:40:50"/>
    <s v="11"/>
    <x v="24"/>
    <x v="11"/>
    <s v="Motocicleta"/>
    <n v="5.68"/>
    <n v="3.1799999999999997"/>
    <n v="2.5"/>
    <n v="3"/>
    <n v="1.2"/>
    <n v="7.5"/>
    <n v="3.8159999999999994"/>
    <n v="9.99"/>
    <n v="11.315999999999999"/>
  </r>
  <r>
    <s v="03-01-2019"/>
    <s v="02:18:18"/>
    <s v="566,+)-+2158"/>
    <s v="S"/>
    <x v="0"/>
    <x v="0"/>
    <x v="0"/>
    <x v="2"/>
    <s v="13:06:36"/>
    <s v="13"/>
    <x v="24"/>
    <x v="23"/>
    <s v="Motocicleta"/>
    <n v="14.41"/>
    <n v="11.91"/>
    <n v="2.5"/>
    <n v="3"/>
    <n v="1.2"/>
    <n v="7.5"/>
    <n v="14.292"/>
    <n v="123.16"/>
    <n v="21.792000000000002"/>
  </r>
  <r>
    <s v="03-01-2019"/>
    <s v="02:18:18"/>
    <s v="496+())01881"/>
    <s v="S"/>
    <x v="0"/>
    <x v="0"/>
    <x v="0"/>
    <x v="2"/>
    <s v="13:46:43"/>
    <s v="13"/>
    <x v="24"/>
    <x v="17"/>
    <s v="Motocicleta"/>
    <n v="13.53"/>
    <n v="11.03"/>
    <n v="2.5"/>
    <n v="3"/>
    <n v="1.2"/>
    <n v="7.5"/>
    <n v="13.235999999999999"/>
    <n v="12.18"/>
    <n v="20.735999999999997"/>
  </r>
  <r>
    <s v="03-01-2019"/>
    <s v="02:18:18"/>
    <s v="642),2-18251"/>
    <s v="S"/>
    <x v="0"/>
    <x v="0"/>
    <x v="0"/>
    <x v="2"/>
    <s v="11:13:32"/>
    <s v="11"/>
    <x v="24"/>
    <x v="11"/>
    <s v="Motocicleta"/>
    <n v="3.02"/>
    <n v="0.52"/>
    <n v="2.5"/>
    <n v="3"/>
    <n v="1.2"/>
    <n v="7.5"/>
    <n v="0.624"/>
    <n v="45.32"/>
    <n v="8.1240000000000006"/>
  </r>
  <r>
    <s v="03-01-2019"/>
    <s v="02:18:18"/>
    <s v="5032.1+*3188"/>
    <s v="S"/>
    <x v="0"/>
    <x v="0"/>
    <x v="0"/>
    <x v="2"/>
    <s v="12:30:19"/>
    <s v="12"/>
    <x v="24"/>
    <x v="8"/>
    <s v="Motocicleta"/>
    <n v="14.05"/>
    <n v="11.55"/>
    <n v="2.5"/>
    <n v="3"/>
    <n v="1.2"/>
    <n v="7.5"/>
    <n v="13.860000000000001"/>
    <n v="19.82"/>
    <n v="21.36"/>
  </r>
  <r>
    <s v="03-01-2019"/>
    <s v="02:18:18"/>
    <s v="35320/-/6393"/>
    <s v="S"/>
    <x v="0"/>
    <x v="0"/>
    <x v="0"/>
    <x v="2"/>
    <s v="13:58:03"/>
    <s v="13"/>
    <x v="24"/>
    <x v="6"/>
    <s v="Motocicleta"/>
    <n v="13.49"/>
    <n v="10.99"/>
    <n v="2.5"/>
    <n v="3"/>
    <n v="1.2"/>
    <n v="7.5"/>
    <n v="13.188000000000001"/>
    <n v="154.29"/>
    <n v="20.688000000000002"/>
  </r>
  <r>
    <s v="03-01-2019"/>
    <s v="02:18:18"/>
    <s v="31,+*)29535"/>
    <s v="S"/>
    <x v="0"/>
    <x v="0"/>
    <x v="0"/>
    <x v="2"/>
    <s v="11:18:09"/>
    <s v="11"/>
    <x v="24"/>
    <x v="11"/>
    <s v="Motocicleta"/>
    <n v="9.44"/>
    <n v="6.9399999999999995"/>
    <n v="2.5"/>
    <n v="3"/>
    <n v="1.2"/>
    <n v="7.5"/>
    <n v="8.3279999999999994"/>
    <n v="18.170000000000002"/>
    <n v="15.827999999999999"/>
  </r>
  <r>
    <s v="03-01-2019"/>
    <s v="02:18:18"/>
    <s v="943(-*/*4295"/>
    <s v="S"/>
    <x v="0"/>
    <x v="0"/>
    <x v="0"/>
    <x v="2"/>
    <s v="10:55:11"/>
    <s v="10"/>
    <x v="24"/>
    <x v="9"/>
    <s v="Motocicleta"/>
    <n v="8.6"/>
    <n v="6.1"/>
    <n v="2.5"/>
    <n v="3"/>
    <n v="1.2"/>
    <n v="7.5"/>
    <n v="7.3199999999999994"/>
    <n v="174.17"/>
    <n v="14.82"/>
  </r>
  <r>
    <s v="03-01-2019"/>
    <s v="02:18:18"/>
    <s v="154,)0/05035"/>
    <s v="S"/>
    <x v="0"/>
    <x v="0"/>
    <x v="0"/>
    <x v="2"/>
    <s v="12:54:21"/>
    <s v="12"/>
    <x v="24"/>
    <x v="8"/>
    <s v="Motocicleta"/>
    <n v="3.25"/>
    <n v="0.75"/>
    <n v="2.5"/>
    <n v="3"/>
    <n v="1.2"/>
    <n v="7.5"/>
    <n v="0.89999999999999991"/>
    <n v="173.4"/>
    <n v="8.4"/>
  </r>
  <r>
    <s v="03-01-2019"/>
    <s v="02:18:18"/>
    <s v="728(*.,03813"/>
    <s v="S"/>
    <x v="0"/>
    <x v="0"/>
    <x v="0"/>
    <x v="2"/>
    <s v="11:45:20"/>
    <s v="11"/>
    <x v="24"/>
    <x v="20"/>
    <s v="Motocicleta"/>
    <n v="1.6600000000000001"/>
    <n v="0"/>
    <n v="2.5"/>
    <n v="3"/>
    <n v="1.2"/>
    <n v="4.9800000000000004"/>
    <n v="0"/>
    <n v="51.8"/>
    <n v="4.9800000000000004"/>
  </r>
  <r>
    <s v="03-01-2019"/>
    <s v="02:18:18"/>
    <s v="782--.1,5102"/>
    <s v="S"/>
    <x v="0"/>
    <x v="0"/>
    <x v="0"/>
    <x v="2"/>
    <s v="10:19:52"/>
    <s v="10"/>
    <x v="24"/>
    <x v="17"/>
    <s v="Motocicleta"/>
    <n v="13.73"/>
    <n v="11.23"/>
    <n v="2.5"/>
    <n v="3"/>
    <n v="1.2"/>
    <n v="7.5"/>
    <n v="13.476000000000001"/>
    <n v="15.83"/>
    <n v="20.975999999999999"/>
  </r>
  <r>
    <s v="03-01-2019"/>
    <s v="02:18:18"/>
    <s v="477).++*6277"/>
    <s v="S"/>
    <x v="0"/>
    <x v="0"/>
    <x v="0"/>
    <x v="2"/>
    <s v="11:07:00"/>
    <s v="11"/>
    <x v="24"/>
    <x v="11"/>
    <s v="Motocicleta"/>
    <n v="12.27"/>
    <n v="9.77"/>
    <n v="2.5"/>
    <n v="3"/>
    <n v="1.2"/>
    <n v="7.5"/>
    <n v="11.723999999999998"/>
    <n v="41"/>
    <n v="19.223999999999997"/>
  </r>
  <r>
    <s v="03-01-2019"/>
    <s v="02:18:18"/>
    <s v="842*2+-/6841"/>
    <s v="S"/>
    <x v="0"/>
    <x v="0"/>
    <x v="0"/>
    <x v="2"/>
    <s v="13:28:53"/>
    <s v="13"/>
    <x v="24"/>
    <x v="17"/>
    <s v="Motocicleta"/>
    <n v="5.86"/>
    <n v="3.3600000000000003"/>
    <n v="2.5"/>
    <n v="3"/>
    <n v="1.2"/>
    <n v="7.5"/>
    <n v="4.032"/>
    <n v="14.66"/>
    <n v="11.532"/>
  </r>
  <r>
    <s v="03-01-2019"/>
    <s v="02:18:18"/>
    <s v="46012)((8696"/>
    <s v="S"/>
    <x v="0"/>
    <x v="0"/>
    <x v="0"/>
    <x v="2"/>
    <s v="10:55:32"/>
    <s v="10"/>
    <x v="24"/>
    <x v="11"/>
    <s v="Motocicleta"/>
    <n v="13.45"/>
    <n v="10.95"/>
    <n v="2.5"/>
    <n v="3"/>
    <n v="1.2"/>
    <n v="7.5"/>
    <n v="13.139999999999999"/>
    <n v="50.1"/>
    <n v="20.64"/>
  </r>
  <r>
    <s v="03-01-2019"/>
    <s v="02:18:18"/>
    <s v="778-+.+-3496"/>
    <s v="S"/>
    <x v="0"/>
    <x v="0"/>
    <x v="0"/>
    <x v="2"/>
    <s v="16:10:42"/>
    <s v="16"/>
    <x v="24"/>
    <x v="4"/>
    <s v="Motocicleta"/>
    <n v="7.42"/>
    <n v="4.92"/>
    <n v="2.5"/>
    <n v="3"/>
    <n v="1.2"/>
    <n v="7.5"/>
    <n v="5.9039999999999999"/>
    <n v="230.01"/>
    <n v="13.404"/>
  </r>
  <r>
    <s v="03-01-2019"/>
    <s v="02:18:18"/>
    <s v="3281*+*/3084"/>
    <s v="S"/>
    <x v="0"/>
    <x v="0"/>
    <x v="0"/>
    <x v="2"/>
    <s v="11:24:19"/>
    <s v="11"/>
    <x v="24"/>
    <x v="20"/>
    <s v="Motocicleta"/>
    <n v="5.28"/>
    <n v="2.7800000000000002"/>
    <n v="2.5"/>
    <n v="3"/>
    <n v="1.2"/>
    <n v="7.5"/>
    <n v="3.3360000000000003"/>
    <n v="119.86"/>
    <n v="10.836"/>
  </r>
  <r>
    <s v="03-01-2019"/>
    <s v="02:18:18"/>
    <s v="396(1,*/9610"/>
    <s v="S"/>
    <x v="0"/>
    <x v="0"/>
    <x v="0"/>
    <x v="2"/>
    <s v="10:49:52"/>
    <s v="10"/>
    <x v="24"/>
    <x v="11"/>
    <s v="Motocicleta"/>
    <n v="4.83"/>
    <n v="2.33"/>
    <n v="2.5"/>
    <n v="3"/>
    <n v="1.2"/>
    <n v="7.5"/>
    <n v="2.7959999999999998"/>
    <n v="12.66"/>
    <n v="10.295999999999999"/>
  </r>
  <r>
    <s v="03-01-2019"/>
    <s v="02:18:18"/>
    <s v="51012.+*4670"/>
    <s v="S"/>
    <x v="0"/>
    <x v="0"/>
    <x v="0"/>
    <x v="2"/>
    <s v="10:56:29"/>
    <s v="10"/>
    <x v="24"/>
    <x v="8"/>
    <s v="Motocicleta"/>
    <n v="15.24"/>
    <n v="12.74"/>
    <n v="2.5"/>
    <n v="3"/>
    <n v="1.2"/>
    <n v="7.5"/>
    <n v="15.288"/>
    <n v="92.07"/>
    <n v="22.788"/>
  </r>
  <r>
    <s v="03-01-2019"/>
    <s v="02:18:18"/>
    <s v="4621+(,-5339"/>
    <s v="S"/>
    <x v="0"/>
    <x v="0"/>
    <x v="0"/>
    <x v="2"/>
    <s v="10:38:28"/>
    <s v="10"/>
    <x v="24"/>
    <x v="17"/>
    <s v="Motocicleta"/>
    <n v="8.4"/>
    <n v="5.9"/>
    <n v="2.5"/>
    <n v="3"/>
    <n v="1.2"/>
    <n v="7.5"/>
    <n v="7.08"/>
    <n v="142.88999999999999"/>
    <n v="14.58"/>
  </r>
  <r>
    <s v="03-01-2019"/>
    <s v="02:18:18"/>
    <s v="61320*+12232"/>
    <s v="S"/>
    <x v="0"/>
    <x v="0"/>
    <x v="0"/>
    <x v="2"/>
    <s v="12:38:19"/>
    <s v="12"/>
    <x v="24"/>
    <x v="23"/>
    <s v="Motocicleta"/>
    <n v="13.61"/>
    <n v="11.11"/>
    <n v="2.5"/>
    <n v="3"/>
    <n v="1.2"/>
    <n v="7.5"/>
    <n v="13.331999999999999"/>
    <n v="238.06"/>
    <n v="20.832000000000001"/>
  </r>
  <r>
    <s v="03-01-2019"/>
    <s v="02:18:18"/>
    <s v="350)((27888"/>
    <s v="S"/>
    <x v="0"/>
    <x v="0"/>
    <x v="0"/>
    <x v="2"/>
    <s v="11:53:08"/>
    <s v="11"/>
    <x v="24"/>
    <x v="29"/>
    <s v="Motocicleta"/>
    <n v="19.350000000000001"/>
    <n v="16.850000000000001"/>
    <n v="2.5"/>
    <n v="3"/>
    <n v="1.2"/>
    <n v="7.5"/>
    <n v="20.220000000000002"/>
    <n v="72.73"/>
    <n v="27.720000000000002"/>
  </r>
  <r>
    <s v="03-01-2019"/>
    <s v="02:20:07"/>
    <s v="195)10+,2671"/>
    <s v="S"/>
    <x v="0"/>
    <x v="1"/>
    <x v="0"/>
    <x v="2"/>
    <s v="20:04:07"/>
    <s v="20"/>
    <x v="5"/>
    <x v="10"/>
    <s v="Motocicleta"/>
    <n v="5.6899999999999995"/>
    <n v="3.1899999999999995"/>
    <n v="2.5"/>
    <n v="3"/>
    <n v="1.2"/>
    <n v="7.5"/>
    <n v="3.8279999999999994"/>
    <n v="156.69"/>
    <n v="11.327999999999999"/>
  </r>
  <r>
    <s v="03-01-2019"/>
    <s v="02:44:49"/>
    <s v="474-+/(*9407"/>
    <s v="S"/>
    <x v="2"/>
    <x v="1"/>
    <x v="0"/>
    <x v="2"/>
    <s v="14:07:58"/>
    <s v="14"/>
    <x v="0"/>
    <x v="11"/>
    <s v="Motocicleta"/>
    <n v="6.73"/>
    <n v="0"/>
    <n v="12"/>
    <n v="8"/>
    <n v="2.65"/>
    <n v="53.84"/>
    <n v="0"/>
    <n v="92.57"/>
    <n v="53.84"/>
  </r>
  <r>
    <s v="03-01-2019"/>
    <s v="02:44:49"/>
    <s v="523,+,+,1983"/>
    <s v="S"/>
    <x v="2"/>
    <x v="0"/>
    <x v="0"/>
    <x v="2"/>
    <s v="10:34:27"/>
    <s v="10"/>
    <x v="0"/>
    <x v="20"/>
    <s v="Motocicleta"/>
    <n v="6.58"/>
    <n v="0"/>
    <n v="12"/>
    <n v="8"/>
    <n v="2.65"/>
    <n v="52.64"/>
    <n v="0"/>
    <n v="174.55"/>
    <n v="52.64"/>
  </r>
  <r>
    <s v="03-01-2019"/>
    <s v="02:44:49"/>
    <s v="1321),*-4730"/>
    <s v="S"/>
    <x v="2"/>
    <x v="1"/>
    <x v="0"/>
    <x v="2"/>
    <s v="11:54:53"/>
    <s v="11"/>
    <x v="0"/>
    <x v="16"/>
    <s v="Motocicleta"/>
    <n v="9.4"/>
    <n v="0"/>
    <n v="12"/>
    <n v="8"/>
    <n v="2.65"/>
    <n v="75.2"/>
    <n v="0"/>
    <n v="243.53"/>
    <n v="75.2"/>
  </r>
  <r>
    <s v="03-01-2019"/>
    <s v="02:44:49"/>
    <s v="389*())-557"/>
    <s v="S"/>
    <x v="2"/>
    <x v="0"/>
    <x v="0"/>
    <x v="2"/>
    <s v="10:53:02"/>
    <s v="10"/>
    <x v="0"/>
    <x v="20"/>
    <s v="Motocicleta"/>
    <n v="2.64"/>
    <n v="0"/>
    <n v="12"/>
    <n v="8"/>
    <n v="2.65"/>
    <n v="21.12"/>
    <n v="0"/>
    <n v="23.82"/>
    <n v="21.12"/>
  </r>
  <r>
    <s v="03-01-2019"/>
    <s v="03:14:49"/>
    <s v="41001***6256"/>
    <s v="S"/>
    <x v="0"/>
    <x v="0"/>
    <x v="0"/>
    <x v="4"/>
    <s v="10:24:30"/>
    <s v="10"/>
    <x v="3"/>
    <x v="23"/>
    <s v="Motocicleta"/>
    <n v="5.77"/>
    <n v="3.2699999999999996"/>
    <n v="2.5"/>
    <n v="3"/>
    <n v="1.2"/>
    <n v="7.5"/>
    <n v="3.9239999999999995"/>
    <n v="101.07"/>
    <n v="11.423999999999999"/>
  </r>
  <r>
    <s v="03-01-2019"/>
    <s v="03:14:49"/>
    <s v="984+--*.5148"/>
    <s v="S"/>
    <x v="0"/>
    <x v="0"/>
    <x v="3"/>
    <x v="2"/>
    <s v="10:40:17"/>
    <s v="10"/>
    <x v="3"/>
    <x v="23"/>
    <s v="Motocicleta"/>
    <n v="16.09"/>
    <n v="13.59"/>
    <n v="2.5"/>
    <n v="3"/>
    <n v="1.2"/>
    <n v="7.5"/>
    <n v="16.308"/>
    <n v="45.49"/>
    <n v="23.808"/>
  </r>
  <r>
    <s v="03-01-2019"/>
    <s v="03:14:49"/>
    <s v="6391///0198"/>
    <s v="S"/>
    <x v="0"/>
    <x v="0"/>
    <x v="0"/>
    <x v="2"/>
    <s v="10:53:30"/>
    <s v="10"/>
    <x v="0"/>
    <x v="4"/>
    <s v="Motocicleta"/>
    <n v="17.13"/>
    <n v="14.629999999999999"/>
    <n v="2.5"/>
    <n v="3"/>
    <n v="1.2"/>
    <n v="7.5"/>
    <n v="17.555999999999997"/>
    <n v="35.090000000000003"/>
    <n v="25.055999999999997"/>
  </r>
  <r>
    <s v="03-01-2019"/>
    <s v="03:14:49"/>
    <s v="39(1.,*4062"/>
    <s v="S"/>
    <x v="0"/>
    <x v="0"/>
    <x v="0"/>
    <x v="2"/>
    <s v="11:16:54"/>
    <s v="11"/>
    <x v="0"/>
    <x v="5"/>
    <s v="Motocicleta"/>
    <n v="4.3499999999999996"/>
    <n v="1.8499999999999996"/>
    <n v="2.5"/>
    <n v="3"/>
    <n v="1.2"/>
    <n v="7.5"/>
    <n v="2.2199999999999993"/>
    <n v="130.27000000000001"/>
    <n v="9.7199999999999989"/>
  </r>
  <r>
    <s v="03-01-2019"/>
    <s v="03:14:49"/>
    <s v="491/1/)(1537"/>
    <s v="S"/>
    <x v="0"/>
    <x v="0"/>
    <x v="0"/>
    <x v="2"/>
    <s v="11:56:30"/>
    <s v="11"/>
    <x v="0"/>
    <x v="8"/>
    <s v="Motocicleta"/>
    <n v="19.82"/>
    <n v="17.32"/>
    <n v="2.5"/>
    <n v="3"/>
    <n v="1.2"/>
    <n v="7.5"/>
    <n v="20.783999999999999"/>
    <n v="151.19"/>
    <n v="28.283999999999999"/>
  </r>
  <r>
    <s v="03-01-2019"/>
    <s v="03:14:49"/>
    <s v="7902.,*+8532"/>
    <s v="S"/>
    <x v="0"/>
    <x v="0"/>
    <x v="0"/>
    <x v="2"/>
    <s v="15:10:37"/>
    <s v="15"/>
    <x v="0"/>
    <x v="16"/>
    <s v="Motocicleta"/>
    <n v="15.49"/>
    <n v="12.99"/>
    <n v="2.5"/>
    <n v="3"/>
    <n v="1.2"/>
    <n v="7.5"/>
    <n v="15.587999999999999"/>
    <n v="123.77"/>
    <n v="23.088000000000001"/>
  </r>
  <r>
    <s v="03-01-2019"/>
    <s v="03:14:49"/>
    <s v="386./).16710"/>
    <s v="S"/>
    <x v="0"/>
    <x v="0"/>
    <x v="0"/>
    <x v="2"/>
    <s v="10:31:16"/>
    <s v="10"/>
    <x v="0"/>
    <x v="4"/>
    <s v="Motocicleta"/>
    <n v="16.57"/>
    <n v="14.07"/>
    <n v="2.5"/>
    <n v="3"/>
    <n v="1.2"/>
    <n v="7.5"/>
    <n v="16.884"/>
    <n v="182.39"/>
    <n v="24.384"/>
  </r>
  <r>
    <s v="03-01-2019"/>
    <s v="03:14:49"/>
    <s v="80-)0/,1142"/>
    <s v="S"/>
    <x v="0"/>
    <x v="0"/>
    <x v="0"/>
    <x v="2"/>
    <s v="12:11:28"/>
    <s v="12"/>
    <x v="0"/>
    <x v="17"/>
    <s v="Motocicleta"/>
    <n v="4.53"/>
    <n v="2.0300000000000002"/>
    <n v="2.5"/>
    <n v="3"/>
    <n v="1.2"/>
    <n v="7.5"/>
    <n v="2.4360000000000004"/>
    <n v="50.57"/>
    <n v="9.9359999999999999"/>
  </r>
  <r>
    <s v="03-01-2019"/>
    <s v="03:14:49"/>
    <s v="4420,2,.5839"/>
    <s v="S"/>
    <x v="0"/>
    <x v="0"/>
    <x v="0"/>
    <x v="2"/>
    <s v="11:47:35"/>
    <s v="11"/>
    <x v="0"/>
    <x v="15"/>
    <s v="Motocicleta"/>
    <n v="7.23"/>
    <n v="4.7300000000000004"/>
    <n v="2.5"/>
    <n v="3"/>
    <n v="1.2"/>
    <n v="7.5"/>
    <n v="5.6760000000000002"/>
    <n v="132.1"/>
    <n v="13.176"/>
  </r>
  <r>
    <s v="03-01-2019"/>
    <s v="03:14:49"/>
    <s v="194))2(+163"/>
    <s v="S"/>
    <x v="0"/>
    <x v="0"/>
    <x v="0"/>
    <x v="2"/>
    <s v="13:47:05"/>
    <s v="13"/>
    <x v="0"/>
    <x v="18"/>
    <s v="Motocicleta"/>
    <n v="8.82"/>
    <n v="6.32"/>
    <n v="2.5"/>
    <n v="3"/>
    <n v="1.2"/>
    <n v="7.5"/>
    <n v="7.5839999999999996"/>
    <n v="250"/>
    <n v="15.084"/>
  </r>
  <r>
    <s v="03-01-2019"/>
    <s v="03:14:49"/>
    <s v="2660//./5447"/>
    <s v="S"/>
    <x v="0"/>
    <x v="0"/>
    <x v="0"/>
    <x v="2"/>
    <s v="11:22:16"/>
    <s v="11"/>
    <x v="0"/>
    <x v="20"/>
    <s v="Motocicleta"/>
    <n v="17.41"/>
    <n v="14.91"/>
    <n v="2.5"/>
    <n v="3"/>
    <n v="1.2"/>
    <n v="7.5"/>
    <n v="17.891999999999999"/>
    <n v="235.67"/>
    <n v="25.391999999999999"/>
  </r>
  <r>
    <s v="03-01-2019"/>
    <s v="03:14:49"/>
    <s v="695-)(,*1229"/>
    <s v="S"/>
    <x v="0"/>
    <x v="0"/>
    <x v="0"/>
    <x v="2"/>
    <s v="11:22:40"/>
    <s v="11"/>
    <x v="0"/>
    <x v="17"/>
    <s v="Motocicleta"/>
    <n v="12.55"/>
    <n v="10.050000000000001"/>
    <n v="2.5"/>
    <n v="3"/>
    <n v="1.2"/>
    <n v="7.5"/>
    <n v="12.06"/>
    <n v="191.93"/>
    <n v="19.560000000000002"/>
  </r>
  <r>
    <s v="03-01-2019"/>
    <s v="03:14:49"/>
    <s v="581*+()+3975"/>
    <s v="S"/>
    <x v="0"/>
    <x v="0"/>
    <x v="0"/>
    <x v="2"/>
    <s v="11:06:01"/>
    <s v="11"/>
    <x v="0"/>
    <x v="15"/>
    <s v="Motocicleta"/>
    <n v="17.670000000000002"/>
    <n v="15.170000000000002"/>
    <n v="2.5"/>
    <n v="3"/>
    <n v="1.2"/>
    <n v="7.5"/>
    <n v="18.204000000000001"/>
    <n v="49.53"/>
    <n v="25.704000000000001"/>
  </r>
  <r>
    <s v="03-01-2019"/>
    <s v="03:14:49"/>
    <s v="744*2(.(4460"/>
    <s v="S"/>
    <x v="0"/>
    <x v="0"/>
    <x v="0"/>
    <x v="2"/>
    <s v="10:57:46"/>
    <s v="10"/>
    <x v="0"/>
    <x v="9"/>
    <s v="Motocicleta"/>
    <n v="7.18"/>
    <n v="4.68"/>
    <n v="2.5"/>
    <n v="3"/>
    <n v="1.2"/>
    <n v="7.5"/>
    <n v="5.6159999999999997"/>
    <n v="66.790000000000006"/>
    <n v="13.116"/>
  </r>
  <r>
    <s v="03-01-2019"/>
    <s v="03:14:49"/>
    <s v="858,1))-9511"/>
    <s v="S"/>
    <x v="0"/>
    <x v="0"/>
    <x v="0"/>
    <x v="4"/>
    <s v="16:10:45"/>
    <s v="16"/>
    <x v="3"/>
    <x v="27"/>
    <s v="Motocicleta"/>
    <n v="14.8"/>
    <n v="12.3"/>
    <n v="2.5"/>
    <n v="3"/>
    <n v="1.2"/>
    <n v="7.5"/>
    <n v="14.76"/>
    <n v="194.1"/>
    <n v="22.259999999999998"/>
  </r>
  <r>
    <s v="03-01-2019"/>
    <s v="03:14:49"/>
    <s v="5((()*7900"/>
    <s v="S"/>
    <x v="0"/>
    <x v="0"/>
    <x v="3"/>
    <x v="2"/>
    <s v="14:10:18"/>
    <s v="14"/>
    <x v="3"/>
    <x v="27"/>
    <s v="Motocicleta"/>
    <n v="18.8"/>
    <n v="16.3"/>
    <n v="2.5"/>
    <n v="3"/>
    <n v="1.2"/>
    <n v="7.5"/>
    <n v="19.559999999999999"/>
    <n v="208.59"/>
    <n v="27.06"/>
  </r>
  <r>
    <s v="03-01-2019"/>
    <s v="03:14:49"/>
    <s v="8342-+,+5393"/>
    <s v="S"/>
    <x v="0"/>
    <x v="0"/>
    <x v="0"/>
    <x v="2"/>
    <s v="10:33:49"/>
    <s v="10"/>
    <x v="0"/>
    <x v="23"/>
    <s v="Motocicleta"/>
    <n v="2.73"/>
    <n v="0.22999999999999998"/>
    <n v="2.5"/>
    <n v="3"/>
    <n v="1.2"/>
    <n v="7.5"/>
    <n v="0.27599999999999997"/>
    <n v="247.54"/>
    <n v="7.7759999999999998"/>
  </r>
  <r>
    <s v="03-01-2019"/>
    <s v="03:14:49"/>
    <s v="422*).)+9501"/>
    <s v="S"/>
    <x v="0"/>
    <x v="0"/>
    <x v="0"/>
    <x v="2"/>
    <s v="11:38:07"/>
    <s v="11"/>
    <x v="0"/>
    <x v="4"/>
    <s v="Motocicleta"/>
    <n v="1.1200000000000001"/>
    <n v="0"/>
    <n v="2.5"/>
    <n v="3"/>
    <n v="1.2"/>
    <n v="3.3600000000000003"/>
    <n v="0"/>
    <n v="63.33"/>
    <n v="3.3600000000000003"/>
  </r>
  <r>
    <s v="03-01-2019"/>
    <s v="03:14:49"/>
    <s v="738+)1206178"/>
    <s v="S"/>
    <x v="0"/>
    <x v="0"/>
    <x v="0"/>
    <x v="2"/>
    <s v="11:58:41"/>
    <s v="11"/>
    <x v="0"/>
    <x v="5"/>
    <s v="Motocicleta"/>
    <n v="7.51"/>
    <n v="5.01"/>
    <n v="2.5"/>
    <n v="3"/>
    <n v="1.2"/>
    <n v="7.5"/>
    <n v="6.0119999999999996"/>
    <n v="245.95"/>
    <n v="13.512"/>
  </r>
  <r>
    <s v="03-01-2019"/>
    <s v="03:14:49"/>
    <s v="986.()013354"/>
    <s v="S"/>
    <x v="0"/>
    <x v="0"/>
    <x v="1"/>
    <x v="2"/>
    <s v="08:39:16"/>
    <s v="08"/>
    <x v="0"/>
    <x v="11"/>
    <s v="Motocicleta"/>
    <n v="2.95"/>
    <n v="0.45000000000000018"/>
    <n v="2.5"/>
    <n v="3"/>
    <n v="1.2"/>
    <n v="7.5"/>
    <n v="0.54000000000000015"/>
    <n v="180.35"/>
    <n v="8.0400000000000009"/>
  </r>
  <r>
    <s v="03-01-2019"/>
    <s v="03:14:49"/>
    <s v="9,..1.4372"/>
    <s v="S"/>
    <x v="0"/>
    <x v="0"/>
    <x v="0"/>
    <x v="2"/>
    <s v="18:26:09"/>
    <s v="18"/>
    <x v="0"/>
    <x v="29"/>
    <s v="Motocicleta"/>
    <n v="9.59"/>
    <n v="7.09"/>
    <n v="2.5"/>
    <n v="3"/>
    <n v="1.2"/>
    <n v="7.5"/>
    <n v="8.5079999999999991"/>
    <n v="248.2"/>
    <n v="16.007999999999999"/>
  </r>
  <r>
    <s v="03-01-2019"/>
    <s v="03:14:49"/>
    <s v="136//*228191"/>
    <s v="S"/>
    <x v="0"/>
    <x v="0"/>
    <x v="0"/>
    <x v="2"/>
    <s v="12:15:50"/>
    <s v="12"/>
    <x v="0"/>
    <x v="2"/>
    <s v="Motocicleta"/>
    <n v="15.64"/>
    <n v="13.14"/>
    <n v="2.5"/>
    <n v="3"/>
    <n v="1.2"/>
    <n v="7.5"/>
    <n v="15.768000000000001"/>
    <n v="179.57"/>
    <n v="23.268000000000001"/>
  </r>
  <r>
    <s v="03-01-2019"/>
    <s v="03:14:49"/>
    <s v="86(--++7109"/>
    <s v="S"/>
    <x v="0"/>
    <x v="0"/>
    <x v="0"/>
    <x v="2"/>
    <s v="12:15:37"/>
    <s v="12"/>
    <x v="0"/>
    <x v="2"/>
    <s v="Motocicleta"/>
    <n v="9.7100000000000009"/>
    <n v="7.2100000000000009"/>
    <n v="2.5"/>
    <n v="3"/>
    <n v="1.2"/>
    <n v="7.5"/>
    <n v="8.652000000000001"/>
    <n v="119.84"/>
    <n v="16.152000000000001"/>
  </r>
  <r>
    <s v="03-01-2019"/>
    <s v="03:14:49"/>
    <s v="68121,*/4937"/>
    <s v="S"/>
    <x v="0"/>
    <x v="0"/>
    <x v="0"/>
    <x v="2"/>
    <s v="13:16:06"/>
    <s v="13"/>
    <x v="0"/>
    <x v="36"/>
    <s v="Motocicleta"/>
    <n v="14.05"/>
    <n v="11.55"/>
    <n v="2.5"/>
    <n v="3"/>
    <n v="1.2"/>
    <n v="7.5"/>
    <n v="13.860000000000001"/>
    <n v="97.92"/>
    <n v="21.36"/>
  </r>
  <r>
    <s v="03-01-2019"/>
    <s v="03:14:49"/>
    <s v="242/2++4596"/>
    <s v="S"/>
    <x v="0"/>
    <x v="0"/>
    <x v="0"/>
    <x v="2"/>
    <s v="15:30:03"/>
    <s v="15"/>
    <x v="0"/>
    <x v="28"/>
    <s v="Motocicleta"/>
    <n v="12.01"/>
    <n v="9.51"/>
    <n v="2.5"/>
    <n v="3"/>
    <n v="1.2"/>
    <n v="7.5"/>
    <n v="11.411999999999999"/>
    <n v="210.8"/>
    <n v="18.911999999999999"/>
  </r>
  <r>
    <s v="03-01-2019"/>
    <s v="03:14:49"/>
    <s v="867*-1/*6122"/>
    <s v="S"/>
    <x v="0"/>
    <x v="0"/>
    <x v="0"/>
    <x v="2"/>
    <s v="16:34:00"/>
    <s v="16"/>
    <x v="0"/>
    <x v="7"/>
    <s v="Motocicleta"/>
    <n v="15.58"/>
    <n v="13.08"/>
    <n v="2.5"/>
    <n v="3"/>
    <n v="1.2"/>
    <n v="7.5"/>
    <n v="15.696"/>
    <n v="105.89"/>
    <n v="23.195999999999998"/>
  </r>
  <r>
    <s v="03-01-2019"/>
    <s v="03:14:49"/>
    <s v="934(00()2266"/>
    <s v="S"/>
    <x v="0"/>
    <x v="0"/>
    <x v="0"/>
    <x v="2"/>
    <s v="14:22:58"/>
    <s v="14"/>
    <x v="0"/>
    <x v="14"/>
    <s v="Motocicleta"/>
    <n v="15.82"/>
    <n v="13.32"/>
    <n v="2.5"/>
    <n v="3"/>
    <n v="1.2"/>
    <n v="7.5"/>
    <n v="15.984"/>
    <n v="31.02"/>
    <n v="23.484000000000002"/>
  </r>
  <r>
    <s v="03-01-2019"/>
    <s v="03:14:49"/>
    <s v="344+/+),5392"/>
    <s v="S"/>
    <x v="0"/>
    <x v="0"/>
    <x v="0"/>
    <x v="2"/>
    <s v="15:33:52"/>
    <s v="15"/>
    <x v="0"/>
    <x v="35"/>
    <s v="Motocicleta"/>
    <n v="8.73"/>
    <n v="6.23"/>
    <n v="2.5"/>
    <n v="3"/>
    <n v="1.2"/>
    <n v="7.5"/>
    <n v="7.476"/>
    <n v="97.48"/>
    <n v="14.975999999999999"/>
  </r>
  <r>
    <s v="03-01-2019"/>
    <s v="03:14:49"/>
    <s v="912,,,)27135"/>
    <s v="S"/>
    <x v="0"/>
    <x v="0"/>
    <x v="0"/>
    <x v="2"/>
    <s v="13:38:13"/>
    <s v="13"/>
    <x v="0"/>
    <x v="8"/>
    <s v="Motocicleta"/>
    <n v="11.81"/>
    <n v="9.31"/>
    <n v="2.5"/>
    <n v="3"/>
    <n v="1.2"/>
    <n v="7.5"/>
    <n v="11.172000000000001"/>
    <n v="226.88"/>
    <n v="18.672000000000001"/>
  </r>
  <r>
    <s v="03-01-2019"/>
    <s v="03:14:49"/>
    <s v="664-.-005645"/>
    <s v="S"/>
    <x v="0"/>
    <x v="0"/>
    <x v="0"/>
    <x v="2"/>
    <s v="15:30:42"/>
    <s v="15"/>
    <x v="0"/>
    <x v="28"/>
    <s v="Motocicleta"/>
    <n v="13.62"/>
    <n v="11.12"/>
    <n v="2.5"/>
    <n v="3"/>
    <n v="1.2"/>
    <n v="7.5"/>
    <n v="13.343999999999999"/>
    <n v="170.06"/>
    <n v="20.844000000000001"/>
  </r>
  <r>
    <s v="03-01-2019"/>
    <s v="03:14:49"/>
    <s v="754+*0*(8359"/>
    <s v="S"/>
    <x v="0"/>
    <x v="0"/>
    <x v="0"/>
    <x v="2"/>
    <s v="12:15:17"/>
    <s v="12"/>
    <x v="0"/>
    <x v="2"/>
    <s v="Motocicleta"/>
    <n v="19.46"/>
    <n v="16.96"/>
    <n v="2.5"/>
    <n v="3"/>
    <n v="1.2"/>
    <n v="7.5"/>
    <n v="20.352"/>
    <n v="229.91"/>
    <n v="27.852"/>
  </r>
  <r>
    <s v="03-01-2019"/>
    <s v="03:14:49"/>
    <s v="939/-/++7247"/>
    <s v="S"/>
    <x v="0"/>
    <x v="0"/>
    <x v="0"/>
    <x v="2"/>
    <s v="11:50:47"/>
    <s v="11"/>
    <x v="0"/>
    <x v="5"/>
    <s v="Motocicleta"/>
    <n v="2.93"/>
    <n v="0.43000000000000016"/>
    <n v="2.5"/>
    <n v="3"/>
    <n v="1.2"/>
    <n v="7.5"/>
    <n v="0.51600000000000013"/>
    <n v="114.64"/>
    <n v="8.016"/>
  </r>
  <r>
    <s v="03-01-2019"/>
    <s v="03:14:49"/>
    <s v="524-.2(15958"/>
    <s v="S"/>
    <x v="0"/>
    <x v="0"/>
    <x v="0"/>
    <x v="2"/>
    <s v="10:57:30"/>
    <s v="10"/>
    <x v="0"/>
    <x v="23"/>
    <s v="Motocicleta"/>
    <n v="9.2200000000000006"/>
    <n v="6.7200000000000006"/>
    <n v="2.5"/>
    <n v="3"/>
    <n v="1.2"/>
    <n v="7.5"/>
    <n v="8.0640000000000001"/>
    <n v="61.58"/>
    <n v="15.564"/>
  </r>
  <r>
    <s v="03-01-2019"/>
    <s v="03:14:49"/>
    <s v="447)-)/09425"/>
    <s v="S"/>
    <x v="0"/>
    <x v="0"/>
    <x v="0"/>
    <x v="2"/>
    <s v="11:57:15"/>
    <s v="11"/>
    <x v="0"/>
    <x v="26"/>
    <s v="Motocicleta"/>
    <n v="18.37"/>
    <n v="15.870000000000001"/>
    <n v="2.5"/>
    <n v="3"/>
    <n v="1.2"/>
    <n v="7.5"/>
    <n v="19.044"/>
    <n v="87.99"/>
    <n v="26.544"/>
  </r>
  <r>
    <s v="03-01-2019"/>
    <s v="03:14:49"/>
    <s v="1000101.26789"/>
    <s v="S"/>
    <x v="0"/>
    <x v="0"/>
    <x v="0"/>
    <x v="2"/>
    <s v="10:30:44"/>
    <s v="10"/>
    <x v="0"/>
    <x v="17"/>
    <s v="Motocicleta"/>
    <n v="11.9"/>
    <n v="9.4"/>
    <n v="2.5"/>
    <n v="3"/>
    <n v="1.2"/>
    <n v="7.5"/>
    <n v="11.28"/>
    <n v="205.29"/>
    <n v="18.78"/>
  </r>
  <r>
    <s v="03-01-2019"/>
    <s v="03:14:49"/>
    <s v="707)),(.8249"/>
    <s v="S"/>
    <x v="0"/>
    <x v="0"/>
    <x v="0"/>
    <x v="2"/>
    <s v="14:01:15"/>
    <s v="14"/>
    <x v="0"/>
    <x v="3"/>
    <s v="Motocicleta"/>
    <n v="12.72"/>
    <n v="10.220000000000001"/>
    <n v="2.5"/>
    <n v="3"/>
    <n v="1.2"/>
    <n v="7.5"/>
    <n v="12.264000000000001"/>
    <n v="187.84"/>
    <n v="19.764000000000003"/>
  </r>
  <r>
    <s v="03-01-2019"/>
    <s v="03:14:49"/>
    <s v="601-2.-,8244"/>
    <s v="S"/>
    <x v="0"/>
    <x v="0"/>
    <x v="0"/>
    <x v="10"/>
    <s v="15:52:43"/>
    <s v="15"/>
    <x v="3"/>
    <x v="19"/>
    <s v="Motocicleta"/>
    <n v="3.15"/>
    <n v="0.64999999999999991"/>
    <n v="2.5"/>
    <n v="3"/>
    <n v="1.2"/>
    <n v="7.5"/>
    <n v="0.77999999999999992"/>
    <n v="31.1"/>
    <n v="8.2799999999999994"/>
  </r>
  <r>
    <s v="03-01-2019"/>
    <s v="03:14:49"/>
    <s v="950/,*1(7270"/>
    <s v="S"/>
    <x v="0"/>
    <x v="0"/>
    <x v="3"/>
    <x v="2"/>
    <s v="13:26:27"/>
    <s v="13"/>
    <x v="3"/>
    <x v="19"/>
    <s v="Motocicleta"/>
    <n v="5.46"/>
    <n v="2.96"/>
    <n v="2.5"/>
    <n v="3"/>
    <n v="1.2"/>
    <n v="7.5"/>
    <n v="3.552"/>
    <n v="16.420000000000002"/>
    <n v="11.052"/>
  </r>
  <r>
    <s v="03-01-2019"/>
    <s v="03:14:49"/>
    <s v="679,*1+-7246"/>
    <s v="S"/>
    <x v="0"/>
    <x v="0"/>
    <x v="0"/>
    <x v="2"/>
    <s v="13:43:57"/>
    <s v="13"/>
    <x v="0"/>
    <x v="21"/>
    <s v="Motocicleta"/>
    <n v="2.4500000000000002"/>
    <n v="0"/>
    <n v="2.5"/>
    <n v="3"/>
    <n v="1.2"/>
    <n v="7.3500000000000005"/>
    <n v="0"/>
    <n v="220.35"/>
    <n v="7.3500000000000005"/>
  </r>
  <r>
    <s v="03-01-2019"/>
    <s v="03:14:49"/>
    <s v="272.)-//3790"/>
    <s v="S"/>
    <x v="0"/>
    <x v="0"/>
    <x v="0"/>
    <x v="2"/>
    <s v="12:36:59"/>
    <s v="12"/>
    <x v="0"/>
    <x v="6"/>
    <s v="Motocicleta"/>
    <n v="8.0299999999999994"/>
    <n v="5.5299999999999994"/>
    <n v="2.5"/>
    <n v="3"/>
    <n v="1.2"/>
    <n v="7.5"/>
    <n v="6.6359999999999992"/>
    <n v="92.08"/>
    <n v="14.135999999999999"/>
  </r>
  <r>
    <s v="03-01-2019"/>
    <s v="03:14:49"/>
    <s v="98(0**.7606"/>
    <s v="S"/>
    <x v="0"/>
    <x v="0"/>
    <x v="0"/>
    <x v="2"/>
    <s v="15:20:25"/>
    <s v="15"/>
    <x v="0"/>
    <x v="13"/>
    <s v="Motocicleta"/>
    <n v="19.61"/>
    <n v="17.11"/>
    <n v="2.5"/>
    <n v="3"/>
    <n v="1.2"/>
    <n v="7.5"/>
    <n v="20.532"/>
    <n v="81.69"/>
    <n v="28.032"/>
  </r>
  <r>
    <s v="03-01-2019"/>
    <s v="03:14:49"/>
    <s v="707010+09531"/>
    <s v="S"/>
    <x v="0"/>
    <x v="0"/>
    <x v="0"/>
    <x v="2"/>
    <s v="14:50:53"/>
    <s v="14"/>
    <x v="0"/>
    <x v="3"/>
    <s v="Motocicleta"/>
    <n v="15.58"/>
    <n v="13.08"/>
    <n v="2.5"/>
    <n v="3"/>
    <n v="1.2"/>
    <n v="7.5"/>
    <n v="15.696"/>
    <n v="20.88"/>
    <n v="23.195999999999998"/>
  </r>
  <r>
    <s v="03-01-2019"/>
    <s v="03:14:49"/>
    <s v="572(-.(05602"/>
    <s v="S"/>
    <x v="0"/>
    <x v="0"/>
    <x v="0"/>
    <x v="4"/>
    <s v="11:04:29"/>
    <s v="11"/>
    <x v="3"/>
    <x v="23"/>
    <s v="Motocicleta"/>
    <n v="12.65"/>
    <n v="10.15"/>
    <n v="2.5"/>
    <n v="3"/>
    <n v="1.2"/>
    <n v="7.5"/>
    <n v="12.18"/>
    <n v="103.78"/>
    <n v="19.68"/>
  </r>
  <r>
    <s v="03-01-2019"/>
    <s v="03:14:49"/>
    <s v="75+1(*.4059"/>
    <s v="S"/>
    <x v="0"/>
    <x v="0"/>
    <x v="2"/>
    <x v="2"/>
    <s v="09:52:25"/>
    <s v="09"/>
    <x v="3"/>
    <x v="23"/>
    <s v="Motocicleta"/>
    <n v="15.56"/>
    <n v="13.06"/>
    <n v="2.5"/>
    <n v="3"/>
    <n v="1.2"/>
    <n v="7.5"/>
    <n v="15.672000000000001"/>
    <n v="113.74"/>
    <n v="23.172000000000001"/>
  </r>
  <r>
    <s v="03-01-2019"/>
    <s v="03:14:49"/>
    <s v="28400+)29644"/>
    <s v="S"/>
    <x v="0"/>
    <x v="0"/>
    <x v="0"/>
    <x v="10"/>
    <s v="13:51:27"/>
    <s v="13"/>
    <x v="3"/>
    <x v="2"/>
    <s v="Motocicleta"/>
    <n v="11.61"/>
    <n v="9.11"/>
    <n v="2.5"/>
    <n v="3"/>
    <n v="1.2"/>
    <n v="7.5"/>
    <n v="10.931999999999999"/>
    <n v="79.72"/>
    <n v="18.431999999999999"/>
  </r>
  <r>
    <s v="03-01-2019"/>
    <s v="03:14:49"/>
    <s v="936+/,1,8728"/>
    <s v="S"/>
    <x v="0"/>
    <x v="0"/>
    <x v="2"/>
    <x v="2"/>
    <s v="10:55:05"/>
    <s v="10"/>
    <x v="3"/>
    <x v="2"/>
    <s v="Motocicleta"/>
    <n v="11.69"/>
    <n v="9.19"/>
    <n v="2.5"/>
    <n v="3"/>
    <n v="1.2"/>
    <n v="7.5"/>
    <n v="11.027999999999999"/>
    <n v="31.44"/>
    <n v="18.527999999999999"/>
  </r>
  <r>
    <s v="03-01-2019"/>
    <s v="03:14:49"/>
    <s v="637),2--5745"/>
    <s v="S"/>
    <x v="0"/>
    <x v="0"/>
    <x v="0"/>
    <x v="2"/>
    <s v="17:29:48"/>
    <s v="17"/>
    <x v="0"/>
    <x v="29"/>
    <s v="Motocicleta"/>
    <n v="13.29"/>
    <n v="10.79"/>
    <n v="2.5"/>
    <n v="3"/>
    <n v="1.2"/>
    <n v="7.5"/>
    <n v="12.947999999999999"/>
    <n v="170.69"/>
    <n v="20.448"/>
  </r>
  <r>
    <s v="03-01-2019"/>
    <s v="03:14:49"/>
    <s v="86820*+11994"/>
    <s v="S"/>
    <x v="0"/>
    <x v="0"/>
    <x v="0"/>
    <x v="2"/>
    <s v="10:49:19"/>
    <s v="10"/>
    <x v="0"/>
    <x v="17"/>
    <s v="Motocicleta"/>
    <n v="12.24"/>
    <n v="9.74"/>
    <n v="2.5"/>
    <n v="3"/>
    <n v="1.2"/>
    <n v="7.5"/>
    <n v="11.688000000000001"/>
    <n v="24.39"/>
    <n v="19.188000000000002"/>
  </r>
  <r>
    <s v="03-01-2019"/>
    <s v="03:14:49"/>
    <s v="1672*/)*8751"/>
    <s v="S"/>
    <x v="0"/>
    <x v="0"/>
    <x v="1"/>
    <x v="2"/>
    <s v="08:27:52"/>
    <s v="08"/>
    <x v="0"/>
    <x v="20"/>
    <s v="Motocicleta"/>
    <n v="8.91"/>
    <n v="6.41"/>
    <n v="2.5"/>
    <n v="3"/>
    <n v="1.2"/>
    <n v="7.5"/>
    <n v="7.6920000000000002"/>
    <n v="149.58000000000001"/>
    <n v="15.192"/>
  </r>
  <r>
    <s v="03-01-2019"/>
    <s v="03:14:49"/>
    <s v="618)).-*6546"/>
    <s v="S"/>
    <x v="0"/>
    <x v="0"/>
    <x v="0"/>
    <x v="2"/>
    <s v="11:09:03"/>
    <s v="11"/>
    <x v="0"/>
    <x v="17"/>
    <s v="Motocicleta"/>
    <n v="8.69"/>
    <n v="6.1899999999999995"/>
    <n v="2.5"/>
    <n v="3"/>
    <n v="1.2"/>
    <n v="7.5"/>
    <n v="7.427999999999999"/>
    <n v="22.47"/>
    <n v="14.927999999999999"/>
  </r>
  <r>
    <s v="03-01-2019"/>
    <s v="03:14:49"/>
    <s v="185),,002804"/>
    <s v="S"/>
    <x v="0"/>
    <x v="0"/>
    <x v="0"/>
    <x v="2"/>
    <s v="13:57:33"/>
    <s v="13"/>
    <x v="0"/>
    <x v="13"/>
    <s v="Motocicleta"/>
    <n v="5.42"/>
    <n v="2.92"/>
    <n v="2.5"/>
    <n v="3"/>
    <n v="1.2"/>
    <n v="7.5"/>
    <n v="3.504"/>
    <n v="149.63999999999999"/>
    <n v="11.004"/>
  </r>
  <r>
    <s v="03-01-2019"/>
    <s v="03:14:49"/>
    <s v="359(/.(*2065"/>
    <s v="S"/>
    <x v="0"/>
    <x v="0"/>
    <x v="0"/>
    <x v="10"/>
    <s v="14:34:34"/>
    <s v="14"/>
    <x v="3"/>
    <x v="20"/>
    <s v="Motocicleta"/>
    <n v="16.489999999999998"/>
    <n v="13.989999999999998"/>
    <n v="2.5"/>
    <n v="3"/>
    <n v="1.2"/>
    <n v="7.5"/>
    <n v="16.787999999999997"/>
    <n v="105.72"/>
    <n v="24.287999999999997"/>
  </r>
  <r>
    <s v="03-01-2019"/>
    <s v="03:14:49"/>
    <s v="2510,/.743"/>
    <s v="S"/>
    <x v="0"/>
    <x v="0"/>
    <x v="3"/>
    <x v="2"/>
    <s v="11:40:03"/>
    <s v="11"/>
    <x v="3"/>
    <x v="20"/>
    <s v="Motocicleta"/>
    <n v="20.67"/>
    <n v="18.170000000000002"/>
    <n v="2.5"/>
    <n v="3"/>
    <n v="1.2"/>
    <n v="7.5"/>
    <n v="21.804000000000002"/>
    <n v="179.72"/>
    <n v="29.304000000000002"/>
  </r>
  <r>
    <s v="03-01-2019"/>
    <s v="03:14:49"/>
    <s v="161.(((.2943"/>
    <s v="S"/>
    <x v="0"/>
    <x v="0"/>
    <x v="0"/>
    <x v="2"/>
    <s v="13:57:39"/>
    <s v="13"/>
    <x v="0"/>
    <x v="16"/>
    <s v="Motocicleta"/>
    <n v="14.4"/>
    <n v="11.9"/>
    <n v="2.5"/>
    <n v="3"/>
    <n v="1.2"/>
    <n v="7.5"/>
    <n v="14.28"/>
    <n v="63.69"/>
    <n v="21.78"/>
  </r>
  <r>
    <s v="03-01-2019"/>
    <s v="03:14:49"/>
    <s v="393,-(/*6049"/>
    <s v="S"/>
    <x v="0"/>
    <x v="0"/>
    <x v="0"/>
    <x v="2"/>
    <s v="11:30:59"/>
    <s v="11"/>
    <x v="0"/>
    <x v="15"/>
    <s v="Motocicleta"/>
    <n v="5.92"/>
    <n v="3.42"/>
    <n v="2.5"/>
    <n v="3"/>
    <n v="1.2"/>
    <n v="7.5"/>
    <n v="4.1040000000000001"/>
    <n v="107.03"/>
    <n v="11.603999999999999"/>
  </r>
  <r>
    <s v="03-01-2019"/>
    <s v="03:14:49"/>
    <s v="257)(01)7346"/>
    <s v="S"/>
    <x v="0"/>
    <x v="0"/>
    <x v="0"/>
    <x v="2"/>
    <s v="11:31:40"/>
    <s v="11"/>
    <x v="0"/>
    <x v="17"/>
    <s v="Motocicleta"/>
    <n v="19.809999999999999"/>
    <n v="17.309999999999999"/>
    <n v="2.5"/>
    <n v="3"/>
    <n v="1.2"/>
    <n v="7.5"/>
    <n v="20.771999999999998"/>
    <n v="201.18"/>
    <n v="28.271999999999998"/>
  </r>
  <r>
    <s v="03-01-2019"/>
    <s v="03:14:49"/>
    <s v="315-0,--8"/>
    <s v="S"/>
    <x v="0"/>
    <x v="0"/>
    <x v="0"/>
    <x v="2"/>
    <s v="14:16:55"/>
    <s v="14"/>
    <x v="0"/>
    <x v="3"/>
    <s v="Motocicleta"/>
    <n v="17.62"/>
    <n v="15.120000000000001"/>
    <n v="2.5"/>
    <n v="3"/>
    <n v="1.2"/>
    <n v="7.5"/>
    <n v="18.144000000000002"/>
    <n v="13.61"/>
    <n v="25.644000000000002"/>
  </r>
  <r>
    <s v="03-01-2019"/>
    <s v="03:14:49"/>
    <s v="3100.(+-4385"/>
    <s v="S"/>
    <x v="0"/>
    <x v="0"/>
    <x v="0"/>
    <x v="2"/>
    <s v="15:30:22"/>
    <s v="15"/>
    <x v="0"/>
    <x v="28"/>
    <s v="Motocicleta"/>
    <n v="11.94"/>
    <n v="9.44"/>
    <n v="2.5"/>
    <n v="3"/>
    <n v="1.2"/>
    <n v="7.5"/>
    <n v="11.327999999999999"/>
    <n v="38.57"/>
    <n v="18.827999999999999"/>
  </r>
  <r>
    <s v="03-01-2019"/>
    <s v="03:14:49"/>
    <s v="4321-/+(2145"/>
    <s v="S"/>
    <x v="0"/>
    <x v="0"/>
    <x v="0"/>
    <x v="2"/>
    <s v="15:53:23"/>
    <s v="15"/>
    <x v="0"/>
    <x v="0"/>
    <s v="Motocicleta"/>
    <n v="13.78"/>
    <n v="11.28"/>
    <n v="2.5"/>
    <n v="3"/>
    <n v="1.2"/>
    <n v="7.5"/>
    <n v="13.536"/>
    <n v="220.02"/>
    <n v="21.036000000000001"/>
  </r>
  <r>
    <s v="03-01-2019"/>
    <s v="03:14:49"/>
    <s v="590-(1,(6299"/>
    <s v="S"/>
    <x v="0"/>
    <x v="0"/>
    <x v="0"/>
    <x v="2"/>
    <s v="11:48:19"/>
    <s v="11"/>
    <x v="0"/>
    <x v="17"/>
    <s v="Motocicleta"/>
    <n v="1.21"/>
    <n v="0"/>
    <n v="2.5"/>
    <n v="3"/>
    <n v="1.2"/>
    <n v="3.63"/>
    <n v="0"/>
    <n v="102.82"/>
    <n v="3.63"/>
  </r>
  <r>
    <s v="03-01-2019"/>
    <s v="03:14:49"/>
    <s v="891-0(-02156"/>
    <s v="S"/>
    <x v="0"/>
    <x v="0"/>
    <x v="0"/>
    <x v="2"/>
    <s v="15:29:35"/>
    <s v="15"/>
    <x v="0"/>
    <x v="1"/>
    <s v="Motocicleta"/>
    <n v="10.25"/>
    <n v="7.75"/>
    <n v="2.5"/>
    <n v="3"/>
    <n v="1.2"/>
    <n v="7.5"/>
    <n v="9.2999999999999989"/>
    <n v="158.24"/>
    <n v="16.799999999999997"/>
  </r>
  <r>
    <s v="03-01-2019"/>
    <s v="03:14:49"/>
    <s v="249(*+,(3789"/>
    <s v="S"/>
    <x v="0"/>
    <x v="0"/>
    <x v="0"/>
    <x v="2"/>
    <s v="16:34:17"/>
    <s v="16"/>
    <x v="0"/>
    <x v="32"/>
    <s v="Motocicleta"/>
    <n v="10.27"/>
    <n v="7.77"/>
    <n v="2.5"/>
    <n v="3"/>
    <n v="1.2"/>
    <n v="7.5"/>
    <n v="9.3239999999999998"/>
    <n v="230.62"/>
    <n v="16.823999999999998"/>
  </r>
  <r>
    <s v="03-01-2019"/>
    <s v="03:14:49"/>
    <s v="882./+.15014"/>
    <s v="S"/>
    <x v="0"/>
    <x v="0"/>
    <x v="0"/>
    <x v="2"/>
    <s v="11:58:23"/>
    <s v="11"/>
    <x v="0"/>
    <x v="17"/>
    <s v="Motocicleta"/>
    <n v="8.9499999999999993"/>
    <n v="6.4499999999999993"/>
    <n v="2.5"/>
    <n v="3"/>
    <n v="1.2"/>
    <n v="7.5"/>
    <n v="7.7399999999999984"/>
    <n v="14.22"/>
    <n v="15.239999999999998"/>
  </r>
  <r>
    <s v="03-01-2019"/>
    <s v="03:14:49"/>
    <s v="108,--(2571"/>
    <s v="S"/>
    <x v="0"/>
    <x v="0"/>
    <x v="0"/>
    <x v="2"/>
    <s v="13:44:23"/>
    <s v="13"/>
    <x v="0"/>
    <x v="20"/>
    <s v="Motocicleta"/>
    <n v="16.34"/>
    <n v="13.84"/>
    <n v="2.5"/>
    <n v="3"/>
    <n v="1.2"/>
    <n v="7.5"/>
    <n v="16.608000000000001"/>
    <n v="243.33"/>
    <n v="24.108000000000001"/>
  </r>
  <r>
    <s v="03-01-2019"/>
    <s v="03:14:49"/>
    <s v="5162-,/01229"/>
    <s v="S"/>
    <x v="0"/>
    <x v="0"/>
    <x v="0"/>
    <x v="2"/>
    <s v="14:47:50"/>
    <s v="14"/>
    <x v="0"/>
    <x v="11"/>
    <s v="Motocicleta"/>
    <n v="8.08"/>
    <n v="5.58"/>
    <n v="2.5"/>
    <n v="3"/>
    <n v="1.2"/>
    <n v="7.5"/>
    <n v="6.6959999999999997"/>
    <n v="135.41999999999999"/>
    <n v="14.196"/>
  </r>
  <r>
    <s v="03-01-2019"/>
    <s v="03:14:49"/>
    <s v="78+)),/1860"/>
    <s v="S"/>
    <x v="0"/>
    <x v="0"/>
    <x v="0"/>
    <x v="2"/>
    <s v="14:31:10"/>
    <s v="14"/>
    <x v="0"/>
    <x v="35"/>
    <s v="Motocicleta"/>
    <n v="18.010000000000002"/>
    <n v="15.510000000000002"/>
    <n v="2.5"/>
    <n v="3"/>
    <n v="1.2"/>
    <n v="7.5"/>
    <n v="18.612000000000002"/>
    <n v="148.57"/>
    <n v="26.112000000000002"/>
  </r>
  <r>
    <s v="03-01-2019"/>
    <s v="03:14:49"/>
    <s v="163*1)-17107"/>
    <s v="S"/>
    <x v="0"/>
    <x v="0"/>
    <x v="0"/>
    <x v="10"/>
    <s v="16:20:36"/>
    <s v="16"/>
    <x v="3"/>
    <x v="19"/>
    <s v="Motocicleta"/>
    <n v="11.75"/>
    <n v="9.25"/>
    <n v="2.5"/>
    <n v="3"/>
    <n v="1.2"/>
    <n v="7.5"/>
    <n v="11.1"/>
    <n v="41.58"/>
    <n v="18.600000000000001"/>
  </r>
  <r>
    <s v="03-01-2019"/>
    <s v="03:14:49"/>
    <s v="507-2-,(9974"/>
    <s v="S"/>
    <x v="0"/>
    <x v="0"/>
    <x v="3"/>
    <x v="2"/>
    <s v="14:03:21"/>
    <s v="14"/>
    <x v="3"/>
    <x v="19"/>
    <s v="Motocicleta"/>
    <n v="1.1000000000000001"/>
    <n v="0"/>
    <n v="2.5"/>
    <n v="3"/>
    <n v="1.2"/>
    <n v="3.3000000000000003"/>
    <n v="0"/>
    <n v="113.32"/>
    <n v="3.3000000000000003"/>
  </r>
  <r>
    <s v="03-01-2019"/>
    <s v="03:14:49"/>
    <s v="361,/+2)3458"/>
    <s v="S"/>
    <x v="0"/>
    <x v="0"/>
    <x v="0"/>
    <x v="2"/>
    <s v="11:47:51"/>
    <s v="11"/>
    <x v="0"/>
    <x v="9"/>
    <s v="Motocicleta"/>
    <n v="13.33"/>
    <n v="10.83"/>
    <n v="2.5"/>
    <n v="3"/>
    <n v="1.2"/>
    <n v="7.5"/>
    <n v="12.996"/>
    <n v="71.84"/>
    <n v="20.496000000000002"/>
  </r>
  <r>
    <s v="03-01-2019"/>
    <s v="03:14:49"/>
    <s v="77322)./8485"/>
    <s v="S"/>
    <x v="0"/>
    <x v="0"/>
    <x v="0"/>
    <x v="2"/>
    <s v="12:14:40"/>
    <s v="12"/>
    <x v="0"/>
    <x v="26"/>
    <s v="Motocicleta"/>
    <n v="3.63"/>
    <n v="1.1299999999999999"/>
    <n v="2.5"/>
    <n v="3"/>
    <n v="1.2"/>
    <n v="7.5"/>
    <n v="1.3559999999999999"/>
    <n v="89.6"/>
    <n v="8.8559999999999999"/>
  </r>
  <r>
    <s v="03-01-2019"/>
    <s v="03:14:49"/>
    <s v="516+/2,,6659"/>
    <s v="S"/>
    <x v="0"/>
    <x v="0"/>
    <x v="0"/>
    <x v="2"/>
    <s v="12:48:07"/>
    <s v="12"/>
    <x v="0"/>
    <x v="18"/>
    <s v="Motocicleta"/>
    <n v="7.42"/>
    <n v="4.92"/>
    <n v="2.5"/>
    <n v="3"/>
    <n v="1.2"/>
    <n v="7.5"/>
    <n v="5.9039999999999999"/>
    <n v="32.18"/>
    <n v="13.404"/>
  </r>
  <r>
    <s v="03-01-2019"/>
    <s v="03:14:49"/>
    <s v="2432/+/(7323"/>
    <s v="S"/>
    <x v="0"/>
    <x v="0"/>
    <x v="0"/>
    <x v="2"/>
    <s v="14:23:33"/>
    <s v="14"/>
    <x v="0"/>
    <x v="16"/>
    <s v="Motocicleta"/>
    <n v="7.13"/>
    <n v="4.63"/>
    <n v="2.5"/>
    <n v="3"/>
    <n v="1.2"/>
    <n v="7.5"/>
    <n v="5.556"/>
    <n v="126.11"/>
    <n v="13.056000000000001"/>
  </r>
  <r>
    <s v="03-01-2019"/>
    <s v="03:14:49"/>
    <s v="567.,))+9299"/>
    <s v="S"/>
    <x v="0"/>
    <x v="0"/>
    <x v="0"/>
    <x v="2"/>
    <s v="11:20:17"/>
    <s v="11"/>
    <x v="0"/>
    <x v="15"/>
    <s v="Motocicleta"/>
    <n v="12.19"/>
    <n v="9.69"/>
    <n v="2.5"/>
    <n v="3"/>
    <n v="1.2"/>
    <n v="7.5"/>
    <n v="11.627999999999998"/>
    <n v="40.619999999999997"/>
    <n v="19.128"/>
  </r>
  <r>
    <s v="03-01-2019"/>
    <s v="03:14:49"/>
    <s v="2090,.)-2450"/>
    <s v="S"/>
    <x v="0"/>
    <x v="0"/>
    <x v="0"/>
    <x v="2"/>
    <s v="12:29:28"/>
    <s v="12"/>
    <x v="0"/>
    <x v="20"/>
    <s v="Motocicleta"/>
    <n v="14.06"/>
    <n v="11.56"/>
    <n v="2.5"/>
    <n v="3"/>
    <n v="1.2"/>
    <n v="7.5"/>
    <n v="13.872"/>
    <n v="121.59"/>
    <n v="21.372"/>
  </r>
  <r>
    <s v="03-01-2019"/>
    <s v="03:14:49"/>
    <s v="3371+00-7111"/>
    <s v="S"/>
    <x v="0"/>
    <x v="0"/>
    <x v="0"/>
    <x v="2"/>
    <s v="16:33:39"/>
    <s v="16"/>
    <x v="0"/>
    <x v="7"/>
    <s v="Motocicleta"/>
    <n v="16.989999999999998"/>
    <n v="14.489999999999998"/>
    <n v="2.5"/>
    <n v="3"/>
    <n v="1.2"/>
    <n v="7.5"/>
    <n v="17.387999999999998"/>
    <n v="183.34"/>
    <n v="24.887999999999998"/>
  </r>
  <r>
    <s v="03-01-2019"/>
    <s v="03:14:49"/>
    <s v="2871/,228986"/>
    <s v="S"/>
    <x v="0"/>
    <x v="0"/>
    <x v="0"/>
    <x v="2"/>
    <s v="12:20:36"/>
    <s v="12"/>
    <x v="0"/>
    <x v="6"/>
    <s v="Motocicleta"/>
    <n v="13.84"/>
    <n v="11.34"/>
    <n v="2.5"/>
    <n v="3"/>
    <n v="1.2"/>
    <n v="7.5"/>
    <n v="13.607999999999999"/>
    <n v="129.12"/>
    <n v="21.107999999999997"/>
  </r>
  <r>
    <s v="03-01-2019"/>
    <s v="03:14:49"/>
    <s v="34/,.*.8273"/>
    <s v="S"/>
    <x v="0"/>
    <x v="0"/>
    <x v="0"/>
    <x v="2"/>
    <s v="14:08:02"/>
    <s v="14"/>
    <x v="0"/>
    <x v="0"/>
    <s v="Motocicleta"/>
    <n v="19.09"/>
    <n v="16.59"/>
    <n v="2.5"/>
    <n v="3"/>
    <n v="1.2"/>
    <n v="7.5"/>
    <n v="19.907999999999998"/>
    <n v="11.48"/>
    <n v="27.407999999999998"/>
  </r>
  <r>
    <s v="03-01-2019"/>
    <s v="03:14:49"/>
    <s v="435)/0(/2298"/>
    <s v="S"/>
    <x v="0"/>
    <x v="0"/>
    <x v="0"/>
    <x v="2"/>
    <s v="14:08:26"/>
    <s v="14"/>
    <x v="0"/>
    <x v="16"/>
    <s v="Motocicleta"/>
    <n v="14.38"/>
    <n v="11.88"/>
    <n v="2.5"/>
    <n v="3"/>
    <n v="1.2"/>
    <n v="7.5"/>
    <n v="14.256"/>
    <n v="111.12"/>
    <n v="21.756"/>
  </r>
  <r>
    <s v="03-01-2019"/>
    <s v="03:14:49"/>
    <s v="497/1+-(9221"/>
    <s v="S"/>
    <x v="0"/>
    <x v="0"/>
    <x v="0"/>
    <x v="2"/>
    <s v="14:31:34"/>
    <s v="14"/>
    <x v="0"/>
    <x v="35"/>
    <s v="Motocicleta"/>
    <n v="7.18"/>
    <n v="4.68"/>
    <n v="2.5"/>
    <n v="3"/>
    <n v="1.2"/>
    <n v="7.5"/>
    <n v="5.6159999999999997"/>
    <n v="158.16"/>
    <n v="13.116"/>
  </r>
  <r>
    <s v="03-01-2019"/>
    <s v="03:14:49"/>
    <s v="584*.1+23924"/>
    <s v="S"/>
    <x v="0"/>
    <x v="0"/>
    <x v="0"/>
    <x v="2"/>
    <s v="11:15:48"/>
    <s v="11"/>
    <x v="0"/>
    <x v="15"/>
    <s v="Motocicleta"/>
    <n v="14.39"/>
    <n v="11.89"/>
    <n v="2.5"/>
    <n v="3"/>
    <n v="1.2"/>
    <n v="7.5"/>
    <n v="14.268000000000001"/>
    <n v="159.79"/>
    <n v="21.768000000000001"/>
  </r>
  <r>
    <s v="03-01-2019"/>
    <s v="03:14:49"/>
    <s v="549-/0,0704"/>
    <s v="S"/>
    <x v="0"/>
    <x v="0"/>
    <x v="0"/>
    <x v="2"/>
    <s v="10:54:28"/>
    <s v="10"/>
    <x v="0"/>
    <x v="20"/>
    <s v="Motocicleta"/>
    <n v="20.079999999999998"/>
    <n v="17.579999999999998"/>
    <n v="2.5"/>
    <n v="3"/>
    <n v="1.2"/>
    <n v="7.5"/>
    <n v="21.095999999999997"/>
    <n v="216.98"/>
    <n v="28.595999999999997"/>
  </r>
  <r>
    <s v="03-01-2019"/>
    <s v="03:14:49"/>
    <s v="329.1+,/9197"/>
    <s v="S"/>
    <x v="0"/>
    <x v="0"/>
    <x v="0"/>
    <x v="2"/>
    <s v="13:09:50"/>
    <s v="13"/>
    <x v="0"/>
    <x v="10"/>
    <s v="Motocicleta"/>
    <n v="20.22"/>
    <n v="17.72"/>
    <n v="2.5"/>
    <n v="3"/>
    <n v="1.2"/>
    <n v="7.5"/>
    <n v="21.263999999999999"/>
    <n v="185.92"/>
    <n v="28.763999999999999"/>
  </r>
  <r>
    <s v="03-01-2019"/>
    <s v="03:14:49"/>
    <s v="999.(,+/9678"/>
    <s v="S"/>
    <x v="0"/>
    <x v="0"/>
    <x v="0"/>
    <x v="2"/>
    <s v="13:27:09"/>
    <s v="13"/>
    <x v="0"/>
    <x v="8"/>
    <s v="Motocicleta"/>
    <n v="17.68"/>
    <n v="15.18"/>
    <n v="2.5"/>
    <n v="3"/>
    <n v="1.2"/>
    <n v="7.5"/>
    <n v="18.215999999999998"/>
    <n v="55.54"/>
    <n v="25.715999999999998"/>
  </r>
  <r>
    <s v="03-01-2019"/>
    <s v="03:14:49"/>
    <s v="558.*12(2539"/>
    <s v="S"/>
    <x v="0"/>
    <x v="0"/>
    <x v="0"/>
    <x v="2"/>
    <s v="13:13:37"/>
    <s v="13"/>
    <x v="0"/>
    <x v="20"/>
    <s v="Motocicleta"/>
    <n v="9.4600000000000009"/>
    <n v="6.9600000000000009"/>
    <n v="2.5"/>
    <n v="3"/>
    <n v="1.2"/>
    <n v="7.5"/>
    <n v="8.3520000000000003"/>
    <n v="88.48"/>
    <n v="15.852"/>
  </r>
  <r>
    <s v="03-01-2019"/>
    <s v="03:14:49"/>
    <s v="895-1.)13403"/>
    <s v="S"/>
    <x v="0"/>
    <x v="0"/>
    <x v="0"/>
    <x v="2"/>
    <s v="12:22:49"/>
    <s v="12"/>
    <x v="0"/>
    <x v="22"/>
    <s v="Motocicleta"/>
    <n v="19.8"/>
    <n v="17.3"/>
    <n v="2.5"/>
    <n v="3"/>
    <n v="1.2"/>
    <n v="7.5"/>
    <n v="20.76"/>
    <n v="220.6"/>
    <n v="28.26"/>
  </r>
  <r>
    <s v="03-01-2019"/>
    <s v="03:14:49"/>
    <s v="7502-+2+1449"/>
    <s v="S"/>
    <x v="0"/>
    <x v="0"/>
    <x v="0"/>
    <x v="2"/>
    <s v="11:11:43"/>
    <s v="11"/>
    <x v="0"/>
    <x v="4"/>
    <s v="Motocicleta"/>
    <n v="2.36"/>
    <n v="0"/>
    <n v="2.5"/>
    <n v="3"/>
    <n v="1.2"/>
    <n v="7.08"/>
    <n v="0"/>
    <n v="30.2"/>
    <n v="7.08"/>
  </r>
  <r>
    <s v="03-01-2019"/>
    <s v="03:14:49"/>
    <s v="273*(,2+2035"/>
    <s v="S"/>
    <x v="0"/>
    <x v="0"/>
    <x v="0"/>
    <x v="2"/>
    <s v="11:39:37"/>
    <s v="11"/>
    <x v="0"/>
    <x v="15"/>
    <s v="Motocicleta"/>
    <n v="11.39"/>
    <n v="8.89"/>
    <n v="2.5"/>
    <n v="3"/>
    <n v="1.2"/>
    <n v="7.5"/>
    <n v="10.668000000000001"/>
    <n v="172.89"/>
    <n v="18.167999999999999"/>
  </r>
  <r>
    <s v="03-01-2019"/>
    <s v="03:14:49"/>
    <s v="2061)/.(8229"/>
    <s v="S"/>
    <x v="0"/>
    <x v="0"/>
    <x v="0"/>
    <x v="10"/>
    <s v="14:29:24"/>
    <s v="14"/>
    <x v="3"/>
    <x v="1"/>
    <s v="Motocicleta"/>
    <n v="19.52"/>
    <n v="17.02"/>
    <n v="2.5"/>
    <n v="3"/>
    <n v="1.2"/>
    <n v="7.5"/>
    <n v="20.423999999999999"/>
    <n v="106.2"/>
    <n v="27.923999999999999"/>
  </r>
  <r>
    <s v="03-01-2019"/>
    <s v="03:14:49"/>
    <s v="165/.10*5860"/>
    <s v="S"/>
    <x v="0"/>
    <x v="0"/>
    <x v="2"/>
    <x v="2"/>
    <s v="10:55:05"/>
    <s v="10"/>
    <x v="3"/>
    <x v="1"/>
    <s v="Motocicleta"/>
    <n v="6.97"/>
    <n v="4.47"/>
    <n v="2.5"/>
    <n v="3"/>
    <n v="1.2"/>
    <n v="7.5"/>
    <n v="5.3639999999999999"/>
    <n v="91.3"/>
    <n v="12.864000000000001"/>
  </r>
  <r>
    <s v="03-01-2019"/>
    <s v="03:14:49"/>
    <s v="6830(-.+3338"/>
    <s v="S"/>
    <x v="0"/>
    <x v="0"/>
    <x v="0"/>
    <x v="2"/>
    <s v="11:06:04"/>
    <s v="11"/>
    <x v="0"/>
    <x v="20"/>
    <s v="Motocicleta"/>
    <n v="20.07"/>
    <n v="17.57"/>
    <n v="2.5"/>
    <n v="3"/>
    <n v="1.2"/>
    <n v="7.5"/>
    <n v="21.084"/>
    <n v="112.65"/>
    <n v="28.584"/>
  </r>
  <r>
    <s v="03-01-2019"/>
    <s v="03:21:48"/>
    <s v="7621/(-/548"/>
    <s v="S"/>
    <x v="0"/>
    <x v="0"/>
    <x v="1"/>
    <x v="2"/>
    <s v="08:36:34"/>
    <s v="08"/>
    <x v="3"/>
    <x v="29"/>
    <s v="Motocicleta"/>
    <n v="9.58"/>
    <n v="7.08"/>
    <n v="2.5"/>
    <n v="3"/>
    <n v="1.2"/>
    <n v="7.5"/>
    <n v="8.4960000000000004"/>
    <n v="245.35"/>
    <n v="15.996"/>
  </r>
  <r>
    <s v="03-01-2019"/>
    <s v="03:21:48"/>
    <s v="116+-*(-6477"/>
    <s v="S"/>
    <x v="1"/>
    <x v="0"/>
    <x v="0"/>
    <x v="2"/>
    <s v="15:39:34"/>
    <s v="15"/>
    <x v="3"/>
    <x v="29"/>
    <s v="Motocicleta"/>
    <n v="18.14"/>
    <n v="14.39"/>
    <n v="3.75"/>
    <n v="4.5"/>
    <n v="0.55000000000000004"/>
    <n v="16.875"/>
    <n v="7.9145000000000012"/>
    <n v="195.59"/>
    <n v="24.7895"/>
  </r>
  <r>
    <s v="03-01-2019"/>
    <s v="03:21:48"/>
    <s v="7202012/7648"/>
    <s v="S"/>
    <x v="0"/>
    <x v="1"/>
    <x v="1"/>
    <x v="2"/>
    <s v="08:31:19"/>
    <s v="08"/>
    <x v="3"/>
    <x v="32"/>
    <s v="Motocicleta"/>
    <n v="19.420000000000002"/>
    <n v="16.920000000000002"/>
    <n v="2.5"/>
    <n v="3"/>
    <n v="1.2"/>
    <n v="7.5"/>
    <n v="20.304000000000002"/>
    <n v="129.97999999999999"/>
    <n v="27.804000000000002"/>
  </r>
  <r>
    <s v="03-01-2019"/>
    <s v="03:21:48"/>
    <s v="260(0)(*5075"/>
    <s v="S"/>
    <x v="1"/>
    <x v="1"/>
    <x v="0"/>
    <x v="2"/>
    <s v="17:16:22"/>
    <s v="17"/>
    <x v="3"/>
    <x v="32"/>
    <s v="Motocicleta"/>
    <n v="6.72"/>
    <n v="2.9699999999999998"/>
    <n v="3.75"/>
    <n v="4.5"/>
    <n v="0.55000000000000004"/>
    <n v="16.875"/>
    <n v="1.6335"/>
    <n v="33.99"/>
    <n v="18.508500000000002"/>
  </r>
  <r>
    <s v="03-01-2019"/>
    <s v="03:26:39"/>
    <s v="535+12(/9490"/>
    <s v="M"/>
    <x v="2"/>
    <x v="0"/>
    <x v="0"/>
    <x v="2"/>
    <s v="17:17:01"/>
    <s v="17"/>
    <x v="8"/>
    <x v="20"/>
    <s v="Motocicleta"/>
    <n v="17.8"/>
    <n v="5.8000000000000007"/>
    <n v="12"/>
    <n v="8"/>
    <n v="2.65"/>
    <n v="96"/>
    <n v="15.370000000000001"/>
    <n v="48.08"/>
    <n v="111.37"/>
  </r>
  <r>
    <s v="03-01-2019"/>
    <s v="03:30:22"/>
    <s v="79.+10)4510"/>
    <s v="S"/>
    <x v="0"/>
    <x v="1"/>
    <x v="0"/>
    <x v="2"/>
    <s v="11:00:59"/>
    <s v="11"/>
    <x v="0"/>
    <x v="26"/>
    <s v="Motocicleta"/>
    <n v="6.47"/>
    <n v="3.9699999999999998"/>
    <n v="2.5"/>
    <n v="3"/>
    <n v="1.2"/>
    <n v="7.5"/>
    <n v="4.7639999999999993"/>
    <n v="109.94"/>
    <n v="12.263999999999999"/>
  </r>
  <r>
    <s v="03-01-2019"/>
    <s v="03:30:22"/>
    <s v="795+/./19118"/>
    <s v="S"/>
    <x v="0"/>
    <x v="1"/>
    <x v="0"/>
    <x v="2"/>
    <s v="12:40:09"/>
    <s v="12"/>
    <x v="0"/>
    <x v="9"/>
    <s v="Motocicleta"/>
    <n v="11.84"/>
    <n v="9.34"/>
    <n v="2.5"/>
    <n v="3"/>
    <n v="1.2"/>
    <n v="7.5"/>
    <n v="11.208"/>
    <n v="53.77"/>
    <n v="18.707999999999998"/>
  </r>
  <r>
    <s v="03-01-2019"/>
    <s v="03:30:22"/>
    <s v="9431)*2.3519"/>
    <s v="S"/>
    <x v="0"/>
    <x v="0"/>
    <x v="0"/>
    <x v="2"/>
    <s v="12:45:01"/>
    <s v="12"/>
    <x v="0"/>
    <x v="11"/>
    <s v="Motocicleta"/>
    <n v="11.91"/>
    <n v="9.41"/>
    <n v="2.5"/>
    <n v="3"/>
    <n v="1.2"/>
    <n v="7.5"/>
    <n v="11.292"/>
    <n v="215.36"/>
    <n v="18.792000000000002"/>
  </r>
  <r>
    <s v="03-01-2019"/>
    <s v="03:35:26"/>
    <s v="4840(.0,4024"/>
    <s v="M"/>
    <x v="0"/>
    <x v="0"/>
    <x v="0"/>
    <x v="2"/>
    <s v="14:53:07"/>
    <s v="14"/>
    <x v="3"/>
    <x v="15"/>
    <s v="Motocicleta"/>
    <n v="14.5"/>
    <n v="12"/>
    <n v="2.5"/>
    <n v="3"/>
    <n v="1.2"/>
    <n v="7.5"/>
    <n v="14.399999999999999"/>
    <n v="84.7"/>
    <n v="21.9"/>
  </r>
  <r>
    <s v="03-01-2019"/>
    <s v="03:35:26"/>
    <s v="9600)1*(2109"/>
    <s v="M"/>
    <x v="0"/>
    <x v="0"/>
    <x v="0"/>
    <x v="2"/>
    <s v="12:35:19"/>
    <s v="12"/>
    <x v="3"/>
    <x v="4"/>
    <s v="Motocicleta"/>
    <n v="1.3599999999999999"/>
    <n v="0"/>
    <n v="2.5"/>
    <n v="3"/>
    <n v="1.2"/>
    <n v="4.08"/>
    <n v="0"/>
    <n v="96.05"/>
    <n v="4.08"/>
  </r>
  <r>
    <s v="03-01-2019"/>
    <s v="03:35:26"/>
    <s v="190)0)*6818"/>
    <s v="M"/>
    <x v="0"/>
    <x v="0"/>
    <x v="0"/>
    <x v="2"/>
    <s v="11:22:22"/>
    <s v="11"/>
    <x v="3"/>
    <x v="4"/>
    <s v="Motocicleta"/>
    <n v="13.47"/>
    <n v="10.97"/>
    <n v="2.5"/>
    <n v="3"/>
    <n v="1.2"/>
    <n v="7.5"/>
    <n v="13.164"/>
    <n v="3.46"/>
    <n v="20.664000000000001"/>
  </r>
  <r>
    <s v="03-01-2019"/>
    <s v="03:35:26"/>
    <s v="71601)))3152"/>
    <s v="M"/>
    <x v="2"/>
    <x v="0"/>
    <x v="0"/>
    <x v="8"/>
    <s v="10:20:01"/>
    <s v="10"/>
    <x v="3"/>
    <x v="11"/>
    <s v="Motocicleta"/>
    <n v="6.54"/>
    <n v="0"/>
    <n v="12"/>
    <n v="8"/>
    <n v="2.65"/>
    <n v="52.32"/>
    <n v="0"/>
    <n v="55.09"/>
    <n v="52.32"/>
  </r>
  <r>
    <s v="03-01-2019"/>
    <s v="03:35:26"/>
    <s v="39922(+)1933"/>
    <s v="M"/>
    <x v="0"/>
    <x v="0"/>
    <x v="3"/>
    <x v="2"/>
    <s v="14:22:03"/>
    <s v="14"/>
    <x v="3"/>
    <x v="11"/>
    <s v="Motocicleta"/>
    <n v="10.09"/>
    <n v="7.59"/>
    <n v="2.5"/>
    <n v="3"/>
    <n v="1.2"/>
    <n v="7.5"/>
    <n v="9.1079999999999988"/>
    <n v="29.31"/>
    <n v="16.607999999999997"/>
  </r>
  <r>
    <s v="03-01-2019"/>
    <s v="03:35:26"/>
    <s v="602,-++-5173"/>
    <s v="M"/>
    <x v="2"/>
    <x v="0"/>
    <x v="2"/>
    <x v="8"/>
    <s v="09:27:38"/>
    <s v="09"/>
    <x v="3"/>
    <x v="11"/>
    <s v="Motocicleta"/>
    <n v="16.57"/>
    <n v="4.57"/>
    <n v="12"/>
    <n v="8"/>
    <n v="2.65"/>
    <n v="96"/>
    <n v="12.1105"/>
    <n v="52.37"/>
    <n v="108.1105"/>
  </r>
  <r>
    <s v="03-01-2019"/>
    <s v="03:35:26"/>
    <s v="510/+-1,6099"/>
    <s v="M"/>
    <x v="2"/>
    <x v="0"/>
    <x v="2"/>
    <x v="9"/>
    <s v="08:43:17"/>
    <s v="08"/>
    <x v="3"/>
    <x v="11"/>
    <s v="Motocicleta"/>
    <n v="6.88"/>
    <n v="0"/>
    <n v="12"/>
    <n v="8"/>
    <n v="2.65"/>
    <n v="55.04"/>
    <n v="0"/>
    <n v="212.61"/>
    <n v="55.04"/>
  </r>
  <r>
    <s v="03-01-2019"/>
    <s v="03:35:26"/>
    <s v="987*1..)7503"/>
    <s v="M"/>
    <x v="2"/>
    <x v="0"/>
    <x v="0"/>
    <x v="9"/>
    <s v="13:03:59"/>
    <s v="13"/>
    <x v="3"/>
    <x v="11"/>
    <s v="Motocicleta"/>
    <n v="9.18"/>
    <n v="0"/>
    <n v="12"/>
    <n v="8"/>
    <n v="2.65"/>
    <n v="73.44"/>
    <n v="0"/>
    <n v="2.9699999999999998"/>
    <n v="73.44"/>
  </r>
  <r>
    <s v="03-01-2019"/>
    <s v="03:35:26"/>
    <s v="838/(-0-8865"/>
    <s v="M"/>
    <x v="0"/>
    <x v="0"/>
    <x v="3"/>
    <x v="2"/>
    <s v="14:07:19"/>
    <s v="14"/>
    <x v="3"/>
    <x v="11"/>
    <s v="Motocicleta"/>
    <n v="18.989999999999998"/>
    <n v="16.489999999999998"/>
    <n v="2.5"/>
    <n v="3"/>
    <n v="1.2"/>
    <n v="7.5"/>
    <n v="19.787999999999997"/>
    <n v="190.69"/>
    <n v="27.287999999999997"/>
  </r>
  <r>
    <s v="03-01-2019"/>
    <s v="03:35:27"/>
    <s v="3331/,1)5002"/>
    <s v="M"/>
    <x v="0"/>
    <x v="0"/>
    <x v="0"/>
    <x v="2"/>
    <s v="12:12:31"/>
    <s v="12"/>
    <x v="3"/>
    <x v="4"/>
    <s v="Motocicleta"/>
    <n v="14.81"/>
    <n v="12.31"/>
    <n v="2.5"/>
    <n v="3"/>
    <n v="1.2"/>
    <n v="7.5"/>
    <n v="14.772"/>
    <n v="83.14"/>
    <n v="22.271999999999998"/>
  </r>
  <r>
    <s v="03-01-2019"/>
    <s v="03:55:57"/>
    <s v="603,.+//4433"/>
    <s v="S"/>
    <x v="0"/>
    <x v="0"/>
    <x v="0"/>
    <x v="2"/>
    <s v="14:32:02"/>
    <s v="14"/>
    <x v="9"/>
    <x v="8"/>
    <s v="Motocicleta"/>
    <n v="11.65"/>
    <n v="9.15"/>
    <n v="2.5"/>
    <n v="3"/>
    <n v="1.2"/>
    <n v="7.5"/>
    <n v="10.98"/>
    <n v="53.01"/>
    <n v="18.48"/>
  </r>
  <r>
    <s v="03-01-2019"/>
    <s v="07:37:54"/>
    <s v="247+0(--958"/>
    <s v="S"/>
    <x v="1"/>
    <x v="0"/>
    <x v="0"/>
    <x v="2"/>
    <s v="13:56:00"/>
    <s v="13"/>
    <x v="2"/>
    <x v="24"/>
    <s v="Motocicleta"/>
    <n v="3.81"/>
    <n v="6.0000000000000053E-2"/>
    <n v="3.75"/>
    <n v="4.5"/>
    <n v="0.55000000000000004"/>
    <n v="16.875"/>
    <n v="3.3000000000000029E-2"/>
    <n v="197.79"/>
    <n v="16.908000000000001"/>
  </r>
  <r>
    <s v="03-01-2019"/>
    <s v="07:42:26"/>
    <s v="474((,1/2316"/>
    <s v="S"/>
    <x v="1"/>
    <x v="0"/>
    <x v="0"/>
    <x v="2"/>
    <s v="10:55:30"/>
    <s v="10"/>
    <x v="2"/>
    <x v="16"/>
    <s v="Motocicleta"/>
    <n v="11.31"/>
    <n v="7.5600000000000005"/>
    <n v="3.75"/>
    <n v="4.5"/>
    <n v="0.55000000000000004"/>
    <n v="16.875"/>
    <n v="4.1580000000000004"/>
    <n v="212.83"/>
    <n v="21.033000000000001"/>
  </r>
  <r>
    <s v="03-01-2019"/>
    <s v="07:56:43"/>
    <s v="588(1+-.8497"/>
    <s v="S"/>
    <x v="1"/>
    <x v="0"/>
    <x v="0"/>
    <x v="2"/>
    <s v="08:51:51"/>
    <s v="08"/>
    <x v="2"/>
    <x v="20"/>
    <s v="Motocicleta"/>
    <n v="11.7"/>
    <n v="7.9499999999999993"/>
    <n v="3.75"/>
    <n v="4.5"/>
    <n v="0.55000000000000004"/>
    <n v="16.875"/>
    <n v="4.3724999999999996"/>
    <n v="30.77"/>
    <n v="21.247499999999999"/>
  </r>
  <r>
    <s v="03-01-2019"/>
    <s v="08:40:23"/>
    <s v="337/-)**4600"/>
    <s v="S"/>
    <x v="1"/>
    <x v="0"/>
    <x v="0"/>
    <x v="2"/>
    <s v="11:28:22"/>
    <s v="11"/>
    <x v="2"/>
    <x v="6"/>
    <s v="Motocicleta"/>
    <n v="20.420000000000002"/>
    <n v="16.670000000000002"/>
    <n v="3.75"/>
    <n v="4.5"/>
    <n v="0.55000000000000004"/>
    <n v="16.875"/>
    <n v="9.1685000000000016"/>
    <n v="199.39"/>
    <n v="26.043500000000002"/>
  </r>
  <r>
    <s v="03-01-2019"/>
    <s v="08:49:54"/>
    <s v="631-..+3087"/>
    <s v="S"/>
    <x v="1"/>
    <x v="0"/>
    <x v="0"/>
    <x v="2"/>
    <s v="09:25:49"/>
    <s v="09"/>
    <x v="2"/>
    <x v="20"/>
    <s v="Motocicleta"/>
    <n v="4.2300000000000004"/>
    <n v="0.48000000000000043"/>
    <n v="3.75"/>
    <n v="4.5"/>
    <n v="0.55000000000000004"/>
    <n v="16.875"/>
    <n v="0.26400000000000023"/>
    <n v="230.66"/>
    <n v="17.138999999999999"/>
  </r>
  <r>
    <s v="03-01-2019"/>
    <s v="09:01:03"/>
    <s v="5250-,/-6953"/>
    <s v="S"/>
    <x v="0"/>
    <x v="0"/>
    <x v="0"/>
    <x v="2"/>
    <s v="11:14:15"/>
    <s v="11"/>
    <x v="3"/>
    <x v="21"/>
    <s v="Motocicleta"/>
    <n v="7.55"/>
    <n v="5.05"/>
    <n v="2.5"/>
    <n v="3"/>
    <n v="1.2"/>
    <n v="7.5"/>
    <n v="6.06"/>
    <n v="157.56"/>
    <n v="13.559999999999999"/>
  </r>
  <r>
    <s v="03-01-2019"/>
    <s v="09:08:10"/>
    <s v="24110/115358"/>
    <s v="S"/>
    <x v="3"/>
    <x v="0"/>
    <x v="0"/>
    <x v="2"/>
    <s v="16:15:42"/>
    <s v="16"/>
    <x v="3"/>
    <x v="17"/>
    <s v="Motocicleta"/>
    <n v="13.43"/>
    <n v="10.43"/>
    <n v="3"/>
    <n v="3.5"/>
    <n v="0.75"/>
    <n v="10.5"/>
    <n v="7.8224999999999998"/>
    <n v="202.96"/>
    <n v="18.322499999999998"/>
  </r>
  <r>
    <s v="03-01-2019"/>
    <s v="09:10:36"/>
    <s v="598--1**8404"/>
    <s v="S"/>
    <x v="3"/>
    <x v="0"/>
    <x v="1"/>
    <x v="3"/>
    <s v="16:10:41"/>
    <s v="16"/>
    <x v="3"/>
    <x v="33"/>
    <s v="Motocicleta"/>
    <n v="8.65"/>
    <n v="5.65"/>
    <n v="3"/>
    <n v="3.5"/>
    <n v="0.75"/>
    <n v="10.5"/>
    <n v="4.2375000000000007"/>
    <n v="196.45"/>
    <n v="14.737500000000001"/>
  </r>
  <r>
    <s v="03-01-2019"/>
    <s v="09:14:03"/>
    <s v="378)*,-18979"/>
    <s v="S"/>
    <x v="1"/>
    <x v="0"/>
    <x v="0"/>
    <x v="2"/>
    <s v="09:51:34"/>
    <s v="09"/>
    <x v="3"/>
    <x v="8"/>
    <s v="Motocicleta"/>
    <n v="4.5199999999999996"/>
    <n v="0.76999999999999957"/>
    <n v="3.75"/>
    <n v="4.5"/>
    <n v="0.55000000000000004"/>
    <n v="16.875"/>
    <n v="0.42349999999999982"/>
    <n v="211.33"/>
    <n v="17.298500000000001"/>
  </r>
  <r>
    <s v="03-01-2019"/>
    <s v="09:17:24"/>
    <s v="339/00+)6220"/>
    <s v="S"/>
    <x v="3"/>
    <x v="0"/>
    <x v="0"/>
    <x v="2"/>
    <s v="16:15:35"/>
    <s v="16"/>
    <x v="4"/>
    <x v="11"/>
    <s v="Motocicleta"/>
    <n v="8.59"/>
    <n v="5.59"/>
    <n v="3"/>
    <n v="3.5"/>
    <n v="0.75"/>
    <n v="10.5"/>
    <n v="4.1924999999999999"/>
    <n v="162.69999999999999"/>
    <n v="14.692499999999999"/>
  </r>
  <r>
    <s v="03-01-2019"/>
    <s v="09:17:35"/>
    <s v="387*(0-)30"/>
    <s v="S"/>
    <x v="1"/>
    <x v="0"/>
    <x v="0"/>
    <x v="2"/>
    <s v="11:41:52"/>
    <s v="11"/>
    <x v="3"/>
    <x v="35"/>
    <s v="Motocicleta"/>
    <n v="6.75"/>
    <n v="3"/>
    <n v="3.75"/>
    <n v="4.5"/>
    <n v="0.55000000000000004"/>
    <n v="16.875"/>
    <n v="1.6500000000000001"/>
    <n v="98.67"/>
    <n v="18.524999999999999"/>
  </r>
  <r>
    <s v="03-01-2019"/>
    <s v="09:18:44"/>
    <s v="579210,26821"/>
    <s v="S"/>
    <x v="3"/>
    <x v="0"/>
    <x v="0"/>
    <x v="2"/>
    <s v="11:43:17"/>
    <s v="11"/>
    <x v="3"/>
    <x v="8"/>
    <s v="Motocicleta"/>
    <n v="16.53"/>
    <n v="13.530000000000001"/>
    <n v="3"/>
    <n v="3.5"/>
    <n v="0.75"/>
    <n v="10.5"/>
    <n v="10.147500000000001"/>
    <n v="162.97999999999999"/>
    <n v="20.647500000000001"/>
  </r>
  <r>
    <s v="03-01-2019"/>
    <s v="09:20:08"/>
    <s v="2461,*+23620"/>
    <s v="S"/>
    <x v="3"/>
    <x v="0"/>
    <x v="0"/>
    <x v="2"/>
    <s v="11:45:54"/>
    <s v="11"/>
    <x v="3"/>
    <x v="8"/>
    <s v="Motocicleta"/>
    <n v="10.33"/>
    <n v="7.33"/>
    <n v="3"/>
    <n v="3.5"/>
    <n v="0.75"/>
    <n v="10.5"/>
    <n v="5.4975000000000005"/>
    <n v="121.27"/>
    <n v="15.9975"/>
  </r>
  <r>
    <s v="03-01-2019"/>
    <s v="09:21:22"/>
    <s v="855)(1(.741"/>
    <s v="S"/>
    <x v="3"/>
    <x v="0"/>
    <x v="0"/>
    <x v="2"/>
    <s v="12:00:21"/>
    <s v="12"/>
    <x v="3"/>
    <x v="8"/>
    <s v="Motocicleta"/>
    <n v="15.93"/>
    <n v="12.93"/>
    <n v="3"/>
    <n v="3.5"/>
    <n v="0.75"/>
    <n v="10.5"/>
    <n v="9.6974999999999998"/>
    <n v="143.69"/>
    <n v="20.197499999999998"/>
  </r>
  <r>
    <s v="03-01-2019"/>
    <s v="09:22:01"/>
    <s v="371*.)*2845"/>
    <s v="M"/>
    <x v="1"/>
    <x v="0"/>
    <x v="0"/>
    <x v="2"/>
    <s v="11:34:32"/>
    <s v="11"/>
    <x v="3"/>
    <x v="35"/>
    <s v="Motocicleta"/>
    <n v="5.78"/>
    <n v="2.0300000000000002"/>
    <n v="3.75"/>
    <n v="4.5"/>
    <n v="0.55000000000000004"/>
    <n v="16.875"/>
    <n v="1.1165000000000003"/>
    <n v="159.03"/>
    <n v="17.991500000000002"/>
  </r>
  <r>
    <s v="03-01-2019"/>
    <s v="09:22:03"/>
    <s v="4990-/))2728"/>
    <s v="S"/>
    <x v="1"/>
    <x v="0"/>
    <x v="0"/>
    <x v="2"/>
    <s v="10:10:52"/>
    <s v="10"/>
    <x v="3"/>
    <x v="8"/>
    <s v="Motocicleta"/>
    <n v="18.32"/>
    <n v="14.57"/>
    <n v="3.75"/>
    <n v="4.5"/>
    <n v="0.55000000000000004"/>
    <n v="16.875"/>
    <n v="8.0135000000000005"/>
    <n v="65.989999999999995"/>
    <n v="24.888500000000001"/>
  </r>
  <r>
    <s v="03-01-2019"/>
    <s v="09:23:22"/>
    <s v="6-*++)7341"/>
    <s v="M"/>
    <x v="1"/>
    <x v="0"/>
    <x v="0"/>
    <x v="2"/>
    <s v="13:17:04"/>
    <s v="13"/>
    <x v="3"/>
    <x v="35"/>
    <s v="Motocicleta"/>
    <n v="16.61"/>
    <n v="12.86"/>
    <n v="3.75"/>
    <n v="4.5"/>
    <n v="0.55000000000000004"/>
    <n v="16.875"/>
    <n v="7.0730000000000004"/>
    <n v="141.41"/>
    <n v="23.948"/>
  </r>
  <r>
    <s v="03-01-2019"/>
    <s v="09:23:42"/>
    <s v="830*1./+2453"/>
    <s v="S"/>
    <x v="3"/>
    <x v="0"/>
    <x v="0"/>
    <x v="2"/>
    <s v="12:01:19"/>
    <s v="12"/>
    <x v="3"/>
    <x v="8"/>
    <s v="Motocicleta"/>
    <n v="16.84"/>
    <n v="13.84"/>
    <n v="3"/>
    <n v="3.5"/>
    <n v="0.75"/>
    <n v="10.5"/>
    <n v="10.379999999999999"/>
    <n v="110.58"/>
    <n v="20.88"/>
  </r>
  <r>
    <s v="03-01-2019"/>
    <s v="09:23:42"/>
    <s v="292(+0(8498"/>
    <s v="S"/>
    <x v="3"/>
    <x v="0"/>
    <x v="0"/>
    <x v="2"/>
    <s v="11:45:27"/>
    <s v="11"/>
    <x v="3"/>
    <x v="8"/>
    <s v="Motocicleta"/>
    <n v="1.29"/>
    <n v="0"/>
    <n v="3"/>
    <n v="3.5"/>
    <n v="0.75"/>
    <n v="4.5150000000000006"/>
    <n v="0"/>
    <n v="26.06"/>
    <n v="4.5150000000000006"/>
  </r>
  <r>
    <s v="03-01-2019"/>
    <s v="09:24:44"/>
    <s v="77310+,+8315"/>
    <s v="S"/>
    <x v="3"/>
    <x v="0"/>
    <x v="0"/>
    <x v="2"/>
    <s v="12:00:46"/>
    <s v="12"/>
    <x v="3"/>
    <x v="8"/>
    <s v="Motocicleta"/>
    <n v="3.7199999999999998"/>
    <n v="0.71999999999999975"/>
    <n v="3"/>
    <n v="3.5"/>
    <n v="0.75"/>
    <n v="10.5"/>
    <n v="0.53999999999999981"/>
    <n v="237.52"/>
    <n v="11.04"/>
  </r>
  <r>
    <s v="03-01-2019"/>
    <s v="09:28:50"/>
    <s v="791*(--)7191"/>
    <m/>
    <x v="1"/>
    <x v="1"/>
    <x v="0"/>
    <x v="2"/>
    <s v="10:48:21"/>
    <s v="10"/>
    <x v="2"/>
    <x v="4"/>
    <s v="Motocicleta"/>
    <n v="11.88"/>
    <n v="8.1300000000000008"/>
    <n v="3.75"/>
    <n v="4.5"/>
    <n v="0.55000000000000004"/>
    <n v="16.875"/>
    <n v="4.4715000000000007"/>
    <n v="73.84"/>
    <n v="21.346499999999999"/>
  </r>
  <r>
    <s v="03-01-2019"/>
    <s v="09:29:00"/>
    <s v="8412+.*14200"/>
    <s v="S"/>
    <x v="1"/>
    <x v="0"/>
    <x v="3"/>
    <x v="2"/>
    <s v="11:31:20"/>
    <s v="11"/>
    <x v="3"/>
    <x v="5"/>
    <s v="Motocicleta"/>
    <n v="9.2100000000000009"/>
    <n v="5.4600000000000009"/>
    <n v="3.75"/>
    <n v="4.5"/>
    <n v="0.55000000000000004"/>
    <n v="16.875"/>
    <n v="3.0030000000000006"/>
    <n v="26.46"/>
    <n v="19.878"/>
  </r>
  <r>
    <s v="03-01-2019"/>
    <s v="09:29:00"/>
    <s v="887-*0+(8415"/>
    <s v="S"/>
    <x v="0"/>
    <x v="0"/>
    <x v="0"/>
    <x v="3"/>
    <s v="16:57:57"/>
    <s v="16"/>
    <x v="3"/>
    <x v="5"/>
    <s v="Motocicleta"/>
    <n v="16.920000000000002"/>
    <n v="14.420000000000002"/>
    <n v="2.5"/>
    <n v="3"/>
    <n v="1.2"/>
    <n v="7.5"/>
    <n v="17.304000000000002"/>
    <n v="64.88"/>
    <n v="24.804000000000002"/>
  </r>
  <r>
    <s v="03-01-2019"/>
    <s v="09:39:55"/>
    <s v="737/.,,/8151"/>
    <s v="S"/>
    <x v="3"/>
    <x v="0"/>
    <x v="0"/>
    <x v="2"/>
    <s v="16:11:42"/>
    <s v="16"/>
    <x v="4"/>
    <x v="11"/>
    <s v="Motocicleta"/>
    <n v="4.25"/>
    <n v="1.25"/>
    <n v="3"/>
    <n v="3.5"/>
    <n v="0.75"/>
    <n v="10.5"/>
    <n v="0.9375"/>
    <n v="123.39"/>
    <n v="11.4375"/>
  </r>
  <r>
    <s v="03-01-2019"/>
    <s v="09:49:31"/>
    <s v="5420*2+)3040"/>
    <s v="S"/>
    <x v="2"/>
    <x v="0"/>
    <x v="0"/>
    <x v="2"/>
    <s v="16:26:28"/>
    <s v="16"/>
    <x v="3"/>
    <x v="8"/>
    <s v="Motocicleta"/>
    <n v="17.05"/>
    <n v="5.0500000000000007"/>
    <n v="12"/>
    <n v="8"/>
    <n v="2.65"/>
    <n v="96"/>
    <n v="13.382500000000002"/>
    <n v="64.31"/>
    <n v="109.38250000000001"/>
  </r>
  <r>
    <s v="03-01-2019"/>
    <s v="09:52:36"/>
    <s v="7271+-),9540"/>
    <s v="S"/>
    <x v="3"/>
    <x v="0"/>
    <x v="0"/>
    <x v="2"/>
    <s v="11:38:12"/>
    <s v="11"/>
    <x v="3"/>
    <x v="3"/>
    <s v="Motocicleta"/>
    <n v="10.14"/>
    <n v="7.1400000000000006"/>
    <n v="3"/>
    <n v="3.5"/>
    <n v="0.75"/>
    <n v="10.5"/>
    <n v="5.3550000000000004"/>
    <n v="115.28"/>
    <n v="15.855"/>
  </r>
  <r>
    <s v="03-01-2019"/>
    <s v="10:06:03"/>
    <s v="2311)(12860"/>
    <s v="S"/>
    <x v="3"/>
    <x v="0"/>
    <x v="0"/>
    <x v="2"/>
    <s v="10:35:25"/>
    <s v="10"/>
    <x v="4"/>
    <x v="20"/>
    <s v="Motocicleta"/>
    <n v="7.12"/>
    <n v="4.12"/>
    <n v="3"/>
    <n v="3.5"/>
    <n v="0.75"/>
    <n v="10.5"/>
    <n v="3.09"/>
    <n v="78.67"/>
    <n v="13.59"/>
  </r>
  <r>
    <s v="03-01-2019"/>
    <s v="10:10:10"/>
    <s v="540/1*0+6540"/>
    <s v="S"/>
    <x v="1"/>
    <x v="0"/>
    <x v="0"/>
    <x v="2"/>
    <s v="14:56:27"/>
    <s v="14"/>
    <x v="2"/>
    <x v="16"/>
    <s v="Motocicleta"/>
    <n v="16.850000000000001"/>
    <n v="13.100000000000001"/>
    <n v="3.75"/>
    <n v="4.5"/>
    <n v="0.55000000000000004"/>
    <n v="16.875"/>
    <n v="7.205000000000001"/>
    <n v="138.1"/>
    <n v="24.080000000000002"/>
  </r>
  <r>
    <s v="03-01-2019"/>
    <s v="10:13:00"/>
    <s v="964-*22/436"/>
    <s v="S"/>
    <x v="1"/>
    <x v="0"/>
    <x v="0"/>
    <x v="2"/>
    <s v="11:50:01"/>
    <s v="11"/>
    <x v="1"/>
    <x v="17"/>
    <s v="Motocicleta"/>
    <n v="1.55"/>
    <n v="0"/>
    <n v="3.75"/>
    <n v="4.5"/>
    <n v="0.55000000000000004"/>
    <n v="6.9750000000000005"/>
    <n v="0"/>
    <n v="247.99"/>
    <n v="6.9750000000000005"/>
  </r>
  <r>
    <s v="03-01-2019"/>
    <s v="10:21:16"/>
    <s v="610+0)+4235"/>
    <s v="S"/>
    <x v="1"/>
    <x v="0"/>
    <x v="0"/>
    <x v="2"/>
    <s v="11:17:26"/>
    <s v="11"/>
    <x v="25"/>
    <x v="1"/>
    <s v="Motocicleta"/>
    <n v="1.4"/>
    <n v="0"/>
    <n v="3.75"/>
    <n v="4.5"/>
    <n v="0.55000000000000004"/>
    <n v="6.3"/>
    <n v="0"/>
    <n v="68.150000000000006"/>
    <n v="6.3"/>
  </r>
  <r>
    <s v="03-01-2019"/>
    <s v="10:22:09"/>
    <s v="128.-++)2826"/>
    <s v="S"/>
    <x v="1"/>
    <x v="0"/>
    <x v="0"/>
    <x v="2"/>
    <s v="12:32:19"/>
    <s v="12"/>
    <x v="10"/>
    <x v="4"/>
    <s v="Motocicleta"/>
    <n v="5.93"/>
    <n v="2.1799999999999997"/>
    <n v="3.75"/>
    <n v="4.5"/>
    <n v="0.55000000000000004"/>
    <n v="16.875"/>
    <n v="1.1989999999999998"/>
    <n v="130.57"/>
    <n v="18.073999999999998"/>
  </r>
  <r>
    <s v="03-01-2019"/>
    <s v="10:23:45"/>
    <s v="2200/1.,8538"/>
    <s v="S"/>
    <x v="1"/>
    <x v="1"/>
    <x v="3"/>
    <x v="2"/>
    <s v="11:37:56"/>
    <s v="11"/>
    <x v="8"/>
    <x v="5"/>
    <s v="Motocicleta"/>
    <n v="3.94"/>
    <n v="0.18999999999999995"/>
    <n v="3.75"/>
    <n v="4.5"/>
    <n v="0.55000000000000004"/>
    <n v="16.875"/>
    <n v="0.10449999999999998"/>
    <n v="2.48"/>
    <n v="16.979500000000002"/>
  </r>
  <r>
    <s v="03-01-2019"/>
    <s v="10:24:39"/>
    <s v="388222(.2101"/>
    <s v="S"/>
    <x v="1"/>
    <x v="1"/>
    <x v="0"/>
    <x v="2"/>
    <s v="13:38:01"/>
    <s v="13"/>
    <x v="7"/>
    <x v="28"/>
    <s v="Motocicleta"/>
    <n v="15.79"/>
    <n v="12.04"/>
    <n v="3.75"/>
    <n v="4.5"/>
    <n v="0.55000000000000004"/>
    <n v="16.875"/>
    <n v="6.6219999999999999"/>
    <n v="100.44"/>
    <n v="23.497"/>
  </r>
  <r>
    <s v="03-01-2019"/>
    <s v="10:26:41"/>
    <s v="805+//)-6176"/>
    <s v="S"/>
    <x v="1"/>
    <x v="1"/>
    <x v="0"/>
    <x v="2"/>
    <s v="12:21:33"/>
    <s v="12"/>
    <x v="17"/>
    <x v="32"/>
    <s v="Motocicleta"/>
    <n v="19.170000000000002"/>
    <n v="15.420000000000002"/>
    <n v="3.75"/>
    <n v="4.5"/>
    <n v="0.55000000000000004"/>
    <n v="16.875"/>
    <n v="8.4810000000000016"/>
    <n v="246.54"/>
    <n v="25.356000000000002"/>
  </r>
  <r>
    <s v="03-01-2019"/>
    <s v="10:27:54"/>
    <s v="5150*-(*387"/>
    <s v="S"/>
    <x v="1"/>
    <x v="1"/>
    <x v="0"/>
    <x v="2"/>
    <s v="12:35:17"/>
    <s v="12"/>
    <x v="15"/>
    <x v="6"/>
    <s v="Motocicleta"/>
    <n v="3.3"/>
    <n v="0"/>
    <n v="3.75"/>
    <n v="4.5"/>
    <n v="0.55000000000000004"/>
    <n v="14.85"/>
    <n v="0"/>
    <n v="175.8"/>
    <n v="14.85"/>
  </r>
  <r>
    <s v="03-01-2019"/>
    <s v="10:29:00"/>
    <s v="957,(.1+164"/>
    <s v="S"/>
    <x v="1"/>
    <x v="1"/>
    <x v="3"/>
    <x v="2"/>
    <s v="11:30:42"/>
    <s v="11"/>
    <x v="15"/>
    <x v="22"/>
    <s v="Motocicleta"/>
    <n v="8.18"/>
    <n v="4.43"/>
    <n v="3.75"/>
    <n v="4.5"/>
    <n v="0.55000000000000004"/>
    <n v="16.875"/>
    <n v="2.4365000000000001"/>
    <n v="63.17"/>
    <n v="19.311499999999999"/>
  </r>
  <r>
    <s v="03-01-2019"/>
    <s v="10:29:27"/>
    <s v="141*2./-4152"/>
    <s v="S"/>
    <x v="1"/>
    <x v="2"/>
    <x v="0"/>
    <x v="2"/>
    <s v="12:02:43"/>
    <s v="12"/>
    <x v="4"/>
    <x v="26"/>
    <s v="Motocicleta"/>
    <n v="3.1"/>
    <n v="0"/>
    <n v="3.75"/>
    <n v="4.5"/>
    <n v="0.55000000000000004"/>
    <n v="13.950000000000001"/>
    <n v="0"/>
    <n v="29.12"/>
    <n v="13.950000000000001"/>
  </r>
  <r>
    <s v="03-01-2019"/>
    <s v="10:29:53"/>
    <s v="698*2.(21756"/>
    <s v="S"/>
    <x v="1"/>
    <x v="2"/>
    <x v="0"/>
    <x v="2"/>
    <s v="13:27:09"/>
    <s v="13"/>
    <x v="12"/>
    <x v="1"/>
    <s v="Motocicleta"/>
    <n v="13.22"/>
    <n v="9.4700000000000006"/>
    <n v="3.75"/>
    <n v="4.5"/>
    <n v="0.55000000000000004"/>
    <n v="16.875"/>
    <n v="5.2085000000000008"/>
    <n v="146.44"/>
    <n v="22.083500000000001"/>
  </r>
  <r>
    <s v="03-01-2019"/>
    <s v="10:30:11"/>
    <s v="598(11221229"/>
    <s v="S"/>
    <x v="1"/>
    <x v="0"/>
    <x v="0"/>
    <x v="2"/>
    <s v="12:50:23"/>
    <s v="12"/>
    <x v="7"/>
    <x v="32"/>
    <s v="Motocicleta"/>
    <n v="10.54"/>
    <n v="6.7899999999999991"/>
    <n v="3.75"/>
    <n v="4.5"/>
    <n v="0.55000000000000004"/>
    <n v="16.875"/>
    <n v="3.7344999999999997"/>
    <n v="238.39"/>
    <n v="20.609500000000001"/>
  </r>
  <r>
    <s v="03-01-2019"/>
    <s v="10:30:22"/>
    <s v="1152,.*01675"/>
    <s v="S"/>
    <x v="1"/>
    <x v="0"/>
    <x v="0"/>
    <x v="2"/>
    <s v="11:41:30"/>
    <s v="11"/>
    <x v="4"/>
    <x v="4"/>
    <s v="Motocicleta"/>
    <n v="11.82"/>
    <n v="8.07"/>
    <n v="3.75"/>
    <n v="4.5"/>
    <n v="0.55000000000000004"/>
    <n v="16.875"/>
    <n v="4.4385000000000003"/>
    <n v="116.62"/>
    <n v="21.313500000000001"/>
  </r>
  <r>
    <s v="03-01-2019"/>
    <s v="10:30:36"/>
    <s v="685.-0128474"/>
    <s v="S"/>
    <x v="1"/>
    <x v="0"/>
    <x v="0"/>
    <x v="2"/>
    <s v="15:27:33"/>
    <s v="15"/>
    <x v="12"/>
    <x v="15"/>
    <s v="Motocicleta"/>
    <n v="5.57"/>
    <n v="1.8200000000000003"/>
    <n v="3.75"/>
    <n v="4.5"/>
    <n v="0.55000000000000004"/>
    <n v="16.875"/>
    <n v="1.0010000000000003"/>
    <n v="32.96"/>
    <n v="17.876000000000001"/>
  </r>
  <r>
    <s v="03-01-2019"/>
    <s v="10:30:38"/>
    <s v="5180/-.,9176"/>
    <s v="S"/>
    <x v="1"/>
    <x v="1"/>
    <x v="0"/>
    <x v="2"/>
    <s v="13:20:30"/>
    <s v="13"/>
    <x v="19"/>
    <x v="21"/>
    <s v="Motocicleta"/>
    <n v="16.87"/>
    <n v="13.120000000000001"/>
    <n v="3.75"/>
    <n v="4.5"/>
    <n v="0.55000000000000004"/>
    <n v="16.875"/>
    <n v="7.2160000000000011"/>
    <n v="8.39"/>
    <n v="24.091000000000001"/>
  </r>
  <r>
    <s v="03-01-2019"/>
    <s v="10:31:19"/>
    <s v="798/)./-3670"/>
    <s v="S"/>
    <x v="1"/>
    <x v="0"/>
    <x v="0"/>
    <x v="2"/>
    <s v="12:51:24"/>
    <s v="12"/>
    <x v="12"/>
    <x v="1"/>
    <s v="Motocicleta"/>
    <n v="12.7"/>
    <n v="8.9499999999999993"/>
    <n v="3.75"/>
    <n v="4.5"/>
    <n v="0.55000000000000004"/>
    <n v="16.875"/>
    <n v="4.9225000000000003"/>
    <n v="152.57"/>
    <n v="21.797499999999999"/>
  </r>
  <r>
    <s v="03-01-2019"/>
    <s v="10:32:14"/>
    <s v="393((20(5387"/>
    <s v="S"/>
    <x v="1"/>
    <x v="0"/>
    <x v="2"/>
    <x v="2"/>
    <s v="11:37:38"/>
    <s v="11"/>
    <x v="3"/>
    <x v="1"/>
    <s v="Motocicleta"/>
    <n v="7.23"/>
    <n v="3.4800000000000004"/>
    <n v="3.75"/>
    <n v="4.5"/>
    <n v="0.55000000000000004"/>
    <n v="16.875"/>
    <n v="1.9140000000000004"/>
    <n v="176.62"/>
    <n v="18.789000000000001"/>
  </r>
  <r>
    <s v="03-01-2019"/>
    <s v="10:32:14"/>
    <s v="700(-1,07744"/>
    <s v="S"/>
    <x v="0"/>
    <x v="0"/>
    <x v="0"/>
    <x v="3"/>
    <s v="13:49:59"/>
    <s v="13"/>
    <x v="3"/>
    <x v="1"/>
    <s v="Motocicleta"/>
    <n v="16.09"/>
    <n v="13.59"/>
    <n v="2.5"/>
    <n v="3"/>
    <n v="1.2"/>
    <n v="7.5"/>
    <n v="16.308"/>
    <n v="199.49"/>
    <n v="23.808"/>
  </r>
  <r>
    <s v="03-01-2019"/>
    <s v="10:32:15"/>
    <s v="3972*/-+4115"/>
    <s v="S"/>
    <x v="1"/>
    <x v="0"/>
    <x v="0"/>
    <x v="2"/>
    <s v="11:47:08"/>
    <s v="11"/>
    <x v="2"/>
    <x v="20"/>
    <s v="Motocicleta"/>
    <n v="3.86"/>
    <n v="0.10999999999999988"/>
    <n v="3.75"/>
    <n v="4.5"/>
    <n v="0.55000000000000004"/>
    <n v="16.875"/>
    <n v="6.0499999999999936E-2"/>
    <n v="141.75"/>
    <n v="16.935500000000001"/>
  </r>
  <r>
    <s v="03-01-2019"/>
    <s v="10:32:26"/>
    <s v="634()*0-2696"/>
    <s v="S"/>
    <x v="1"/>
    <x v="0"/>
    <x v="0"/>
    <x v="2"/>
    <s v="12:49:37"/>
    <s v="12"/>
    <x v="19"/>
    <x v="21"/>
    <s v="Motocicleta"/>
    <n v="1.3599999999999999"/>
    <n v="0"/>
    <n v="3.75"/>
    <n v="4.5"/>
    <n v="0.55000000000000004"/>
    <n v="6.1199999999999992"/>
    <n v="0"/>
    <n v="176.07"/>
    <n v="6.1199999999999992"/>
  </r>
  <r>
    <s v="03-01-2019"/>
    <s v="10:32:59"/>
    <s v="5102/*+)9390"/>
    <s v="S"/>
    <x v="1"/>
    <x v="1"/>
    <x v="0"/>
    <x v="2"/>
    <s v="12:25:14"/>
    <s v="12"/>
    <x v="7"/>
    <x v="2"/>
    <s v="Motocicleta"/>
    <n v="17.670000000000002"/>
    <n v="13.920000000000002"/>
    <n v="3.75"/>
    <n v="4.5"/>
    <n v="0.55000000000000004"/>
    <n v="16.875"/>
    <n v="7.6560000000000015"/>
    <n v="104.95"/>
    <n v="24.531000000000002"/>
  </r>
  <r>
    <s v="03-01-2019"/>
    <s v="10:33:52"/>
    <s v="626*2)002673"/>
    <s v="S"/>
    <x v="1"/>
    <x v="0"/>
    <x v="0"/>
    <x v="2"/>
    <s v="11:45:26"/>
    <s v="11"/>
    <x v="21"/>
    <x v="21"/>
    <s v="Motocicleta"/>
    <n v="2.77"/>
    <n v="0"/>
    <n v="3.75"/>
    <n v="4.5"/>
    <n v="0.55000000000000004"/>
    <n v="12.465"/>
    <n v="0"/>
    <n v="119.19"/>
    <n v="12.465"/>
  </r>
  <r>
    <s v="03-01-2019"/>
    <s v="10:34:05"/>
    <s v="840//2214716"/>
    <s v="S"/>
    <x v="1"/>
    <x v="0"/>
    <x v="0"/>
    <x v="2"/>
    <s v="13:04:37"/>
    <s v="13"/>
    <x v="4"/>
    <x v="4"/>
    <s v="Motocicleta"/>
    <n v="7.44"/>
    <n v="3.6900000000000004"/>
    <n v="3.75"/>
    <n v="4.5"/>
    <n v="0.55000000000000004"/>
    <n v="16.875"/>
    <n v="2.0295000000000005"/>
    <n v="132.27000000000001"/>
    <n v="18.904499999999999"/>
  </r>
  <r>
    <s v="03-01-2019"/>
    <s v="10:34:22"/>
    <s v="5022//2(5126"/>
    <s v="S"/>
    <x v="1"/>
    <x v="1"/>
    <x v="0"/>
    <x v="2"/>
    <s v="13:14:52"/>
    <s v="13"/>
    <x v="9"/>
    <x v="20"/>
    <s v="Motocicleta"/>
    <n v="5.37"/>
    <n v="1.62"/>
    <n v="3.75"/>
    <n v="4.5"/>
    <n v="0.55000000000000004"/>
    <n v="16.875"/>
    <n v="0.89100000000000013"/>
    <n v="43.02"/>
    <n v="17.766000000000002"/>
  </r>
  <r>
    <s v="03-01-2019"/>
    <s v="10:34:48"/>
    <s v="236+/0((1186"/>
    <s v="S"/>
    <x v="1"/>
    <x v="2"/>
    <x v="0"/>
    <x v="2"/>
    <s v="12:15:14"/>
    <s v="12"/>
    <x v="15"/>
    <x v="6"/>
    <s v="Motocicleta"/>
    <n v="10.97"/>
    <n v="7.2200000000000006"/>
    <n v="3.75"/>
    <n v="4.5"/>
    <n v="0.55000000000000004"/>
    <n v="16.875"/>
    <n v="3.9710000000000005"/>
    <n v="200.14"/>
    <n v="20.846"/>
  </r>
  <r>
    <s v="03-01-2019"/>
    <s v="10:34:54"/>
    <s v="181-(12,5859"/>
    <s v="S"/>
    <x v="0"/>
    <x v="0"/>
    <x v="0"/>
    <x v="4"/>
    <s v="09:56:31"/>
    <s v="09"/>
    <x v="3"/>
    <x v="22"/>
    <s v="Motocicleta"/>
    <n v="4.87"/>
    <n v="2.37"/>
    <n v="2.5"/>
    <n v="3"/>
    <n v="1.2"/>
    <n v="7.5"/>
    <n v="2.8439999999999999"/>
    <n v="21.5"/>
    <n v="10.343999999999999"/>
  </r>
  <r>
    <s v="03-01-2019"/>
    <s v="10:34:54"/>
    <s v="7312+*+3535"/>
    <s v="S"/>
    <x v="1"/>
    <x v="0"/>
    <x v="3"/>
    <x v="2"/>
    <s v="11:36:10"/>
    <s v="11"/>
    <x v="3"/>
    <x v="22"/>
    <s v="Motocicleta"/>
    <n v="9.9600000000000009"/>
    <n v="6.2100000000000009"/>
    <n v="3.75"/>
    <n v="4.5"/>
    <n v="0.55000000000000004"/>
    <n v="16.875"/>
    <n v="3.4155000000000006"/>
    <n v="187.22"/>
    <n v="20.290500000000002"/>
  </r>
  <r>
    <s v="03-01-2019"/>
    <s v="10:35:21"/>
    <s v="908+-)1,9535"/>
    <s v="S"/>
    <x v="1"/>
    <x v="0"/>
    <x v="0"/>
    <x v="2"/>
    <s v="13:07:51"/>
    <s v="13"/>
    <x v="10"/>
    <x v="35"/>
    <s v="Motocicleta"/>
    <n v="1.71"/>
    <n v="0"/>
    <n v="3.75"/>
    <n v="4.5"/>
    <n v="0.55000000000000004"/>
    <n v="7.6950000000000003"/>
    <n v="0"/>
    <n v="67.790000000000006"/>
    <n v="7.6950000000000003"/>
  </r>
  <r>
    <s v="03-01-2019"/>
    <s v="10:36:07"/>
    <s v="798/+(0,9598"/>
    <s v="S"/>
    <x v="1"/>
    <x v="1"/>
    <x v="0"/>
    <x v="2"/>
    <s v="13:32:58"/>
    <s v="13"/>
    <x v="2"/>
    <x v="3"/>
    <s v="Motocicleta"/>
    <n v="10.130000000000001"/>
    <n v="6.3800000000000008"/>
    <n v="3.75"/>
    <n v="4.5"/>
    <n v="0.55000000000000004"/>
    <n v="16.875"/>
    <n v="3.5090000000000008"/>
    <n v="12.54"/>
    <n v="20.384"/>
  </r>
  <r>
    <s v="03-01-2019"/>
    <s v="10:36:12"/>
    <s v="8602+,+.3003"/>
    <s v="S"/>
    <x v="1"/>
    <x v="0"/>
    <x v="0"/>
    <x v="2"/>
    <s v="12:04:04"/>
    <s v="12"/>
    <x v="20"/>
    <x v="29"/>
    <s v="Motocicleta"/>
    <n v="20.13"/>
    <n v="16.38"/>
    <n v="3.75"/>
    <n v="4.5"/>
    <n v="0.55000000000000004"/>
    <n v="16.875"/>
    <n v="9.0090000000000003"/>
    <n v="110.82"/>
    <n v="25.884"/>
  </r>
  <r>
    <s v="03-01-2019"/>
    <s v="10:36:27"/>
    <s v="93301.1.4272"/>
    <s v="S"/>
    <x v="1"/>
    <x v="1"/>
    <x v="3"/>
    <x v="2"/>
    <s v="12:43:24"/>
    <s v="12"/>
    <x v="4"/>
    <x v="4"/>
    <s v="Motocicleta"/>
    <n v="4.79"/>
    <n v="1.04"/>
    <n v="3.75"/>
    <n v="4.5"/>
    <n v="0.55000000000000004"/>
    <n v="16.875"/>
    <n v="0.57200000000000006"/>
    <n v="137.54"/>
    <n v="17.446999999999999"/>
  </r>
  <r>
    <s v="03-01-2019"/>
    <s v="10:36:51"/>
    <s v="659-,,-/1295"/>
    <s v="S"/>
    <x v="1"/>
    <x v="1"/>
    <x v="0"/>
    <x v="2"/>
    <s v="12:46:03"/>
    <s v="12"/>
    <x v="8"/>
    <x v="11"/>
    <s v="Motocicleta"/>
    <n v="2.2200000000000002"/>
    <n v="0"/>
    <n v="3.75"/>
    <n v="4.5"/>
    <n v="0.55000000000000004"/>
    <n v="9.99"/>
    <n v="0"/>
    <n v="174.57"/>
    <n v="9.99"/>
  </r>
  <r>
    <s v="03-01-2019"/>
    <s v="10:36:51"/>
    <s v="4840.-0)5141"/>
    <s v="S"/>
    <x v="1"/>
    <x v="0"/>
    <x v="0"/>
    <x v="2"/>
    <s v="12:44:11"/>
    <s v="12"/>
    <x v="11"/>
    <x v="16"/>
    <s v="Motocicleta"/>
    <n v="2.09"/>
    <n v="0"/>
    <n v="3.75"/>
    <n v="4.5"/>
    <n v="0.55000000000000004"/>
    <n v="9.4049999999999994"/>
    <n v="0"/>
    <n v="195.4"/>
    <n v="9.4049999999999994"/>
  </r>
  <r>
    <s v="03-01-2019"/>
    <s v="10:42:11"/>
    <s v="617+(12,6939"/>
    <s v="S"/>
    <x v="3"/>
    <x v="0"/>
    <x v="0"/>
    <x v="2"/>
    <s v="11:48:39"/>
    <s v="11"/>
    <x v="4"/>
    <x v="20"/>
    <s v="Motocicleta"/>
    <n v="11.36"/>
    <n v="8.36"/>
    <n v="3"/>
    <n v="3.5"/>
    <n v="0.75"/>
    <n v="10.5"/>
    <n v="6.27"/>
    <n v="28.92"/>
    <n v="16.77"/>
  </r>
  <r>
    <s v="03-01-2019"/>
    <s v="10:43:01"/>
    <s v="4660/,+(9888"/>
    <s v="S"/>
    <x v="3"/>
    <x v="0"/>
    <x v="0"/>
    <x v="2"/>
    <s v="11:27:43"/>
    <s v="11"/>
    <x v="4"/>
    <x v="20"/>
    <s v="Motocicleta"/>
    <n v="14.93"/>
    <n v="11.93"/>
    <n v="3"/>
    <n v="3.5"/>
    <n v="0.75"/>
    <n v="10.5"/>
    <n v="8.9474999999999998"/>
    <n v="12.15"/>
    <n v="19.447499999999998"/>
  </r>
  <r>
    <s v="03-01-2019"/>
    <s v="10:47:41"/>
    <s v="340/+-0,4314"/>
    <s v="S"/>
    <x v="1"/>
    <x v="0"/>
    <x v="0"/>
    <x v="2"/>
    <s v="12:14:10"/>
    <s v="12"/>
    <x v="1"/>
    <x v="11"/>
    <s v="Motocicleta"/>
    <n v="3.13"/>
    <n v="0"/>
    <n v="3.75"/>
    <n v="4.5"/>
    <n v="0.55000000000000004"/>
    <n v="14.084999999999999"/>
    <n v="0"/>
    <n v="226.67"/>
    <n v="14.084999999999999"/>
  </r>
  <r>
    <s v="03-01-2019"/>
    <s v="10:51:59"/>
    <s v="632)/(0-5075"/>
    <s v="S"/>
    <x v="1"/>
    <x v="0"/>
    <x v="0"/>
    <x v="2"/>
    <s v="11:10:11"/>
    <s v="11"/>
    <x v="1"/>
    <x v="1"/>
    <s v="Motocicleta"/>
    <n v="15.72"/>
    <n v="11.97"/>
    <n v="3.75"/>
    <n v="4.5"/>
    <n v="0.55000000000000004"/>
    <n v="16.875"/>
    <n v="6.5835000000000008"/>
    <n v="72.599999999999994"/>
    <n v="23.458500000000001"/>
  </r>
  <r>
    <s v="03-01-2019"/>
    <s v="10:55:58"/>
    <s v="792--)0*7089"/>
    <s v="S"/>
    <x v="1"/>
    <x v="0"/>
    <x v="0"/>
    <x v="2"/>
    <s v="12:21:16"/>
    <s v="12"/>
    <x v="10"/>
    <x v="8"/>
    <s v="Motocicleta"/>
    <n v="3.75"/>
    <n v="0"/>
    <n v="3.75"/>
    <n v="4.5"/>
    <n v="0.55000000000000004"/>
    <n v="16.875"/>
    <n v="0"/>
    <n v="183.72"/>
    <n v="16.875"/>
  </r>
  <r>
    <s v="03-01-2019"/>
    <s v="10:56:08"/>
    <s v="483202./4357"/>
    <s v="S"/>
    <x v="0"/>
    <x v="0"/>
    <x v="0"/>
    <x v="3"/>
    <s v="12:27:21"/>
    <s v="12"/>
    <x v="3"/>
    <x v="11"/>
    <s v="Motocicleta"/>
    <n v="6.33"/>
    <n v="3.83"/>
    <n v="2.5"/>
    <n v="3"/>
    <n v="1.2"/>
    <n v="7.5"/>
    <n v="4.5960000000000001"/>
    <n v="103.95"/>
    <n v="12.096"/>
  </r>
  <r>
    <s v="03-01-2019"/>
    <s v="10:56:13"/>
    <s v="226+),*)6495"/>
    <s v="S"/>
    <x v="1"/>
    <x v="0"/>
    <x v="0"/>
    <x v="2"/>
    <s v="11:33:18"/>
    <s v="11"/>
    <x v="1"/>
    <x v="11"/>
    <s v="Motocicleta"/>
    <n v="19.79"/>
    <n v="16.04"/>
    <n v="3.75"/>
    <n v="4.5"/>
    <n v="0.55000000000000004"/>
    <n v="16.875"/>
    <n v="8.822000000000001"/>
    <n v="146.19"/>
    <n v="25.697000000000003"/>
  </r>
  <r>
    <s v="03-01-2019"/>
    <s v="10:56:36"/>
    <s v="669*--*.8746"/>
    <s v="S"/>
    <x v="0"/>
    <x v="0"/>
    <x v="0"/>
    <x v="3"/>
    <s v="11:20:40"/>
    <s v="11"/>
    <x v="3"/>
    <x v="22"/>
    <s v="Motocicleta"/>
    <n v="5.23"/>
    <n v="2.7300000000000004"/>
    <n v="2.5"/>
    <n v="3"/>
    <n v="1.2"/>
    <n v="7.5"/>
    <n v="3.2760000000000002"/>
    <n v="34.090000000000003"/>
    <n v="10.776"/>
  </r>
  <r>
    <s v="03-01-2019"/>
    <s v="11:00:03"/>
    <s v="381++.1+133"/>
    <s v="S"/>
    <x v="1"/>
    <x v="0"/>
    <x v="0"/>
    <x v="2"/>
    <s v="13:35:59"/>
    <s v="13"/>
    <x v="2"/>
    <x v="24"/>
    <s v="Motocicleta"/>
    <n v="12.3"/>
    <n v="8.5500000000000007"/>
    <n v="3.75"/>
    <n v="4.5"/>
    <n v="0.55000000000000004"/>
    <n v="16.875"/>
    <n v="4.7025000000000006"/>
    <n v="229.28"/>
    <n v="21.577500000000001"/>
  </r>
  <r>
    <s v="03-01-2019"/>
    <s v="11:04:30"/>
    <s v="8462/-228994"/>
    <s v="S"/>
    <x v="1"/>
    <x v="1"/>
    <x v="0"/>
    <x v="2"/>
    <s v="12:21:25"/>
    <s v="12"/>
    <x v="12"/>
    <x v="4"/>
    <s v="Motocicleta"/>
    <n v="18.93"/>
    <n v="15.18"/>
    <n v="3.75"/>
    <n v="4.5"/>
    <n v="0.55000000000000004"/>
    <n v="16.875"/>
    <n v="8.3490000000000002"/>
    <n v="182.86"/>
    <n v="25.224"/>
  </r>
  <r>
    <s v="03-01-2019"/>
    <s v="11:04:53"/>
    <s v="396**,)(3969"/>
    <s v="S"/>
    <x v="1"/>
    <x v="2"/>
    <x v="0"/>
    <x v="2"/>
    <s v="12:43:02"/>
    <s v="12"/>
    <x v="6"/>
    <x v="17"/>
    <s v="Motocicleta"/>
    <n v="16.36"/>
    <n v="12.61"/>
    <n v="3.75"/>
    <n v="4.5"/>
    <n v="0.55000000000000004"/>
    <n v="16.875"/>
    <n v="6.9355000000000002"/>
    <n v="27.78"/>
    <n v="23.810500000000001"/>
  </r>
  <r>
    <s v="03-01-2019"/>
    <s v="11:05:21"/>
    <s v="732+/.*+5377"/>
    <s v="S"/>
    <x v="1"/>
    <x v="0"/>
    <x v="0"/>
    <x v="2"/>
    <s v="13:30:50"/>
    <s v="13"/>
    <x v="4"/>
    <x v="18"/>
    <s v="Motocicleta"/>
    <n v="17.54"/>
    <n v="13.79"/>
    <n v="3.75"/>
    <n v="4.5"/>
    <n v="0.55000000000000004"/>
    <n v="16.875"/>
    <n v="7.5845000000000002"/>
    <n v="140.19"/>
    <n v="24.459499999999998"/>
  </r>
  <r>
    <s v="03-01-2019"/>
    <s v="11:06:03"/>
    <s v="919,*(-+5270"/>
    <s v="S"/>
    <x v="1"/>
    <x v="0"/>
    <x v="0"/>
    <x v="2"/>
    <s v="12:48:17"/>
    <s v="12"/>
    <x v="9"/>
    <x v="8"/>
    <s v="Motocicleta"/>
    <n v="9.64"/>
    <n v="5.8900000000000006"/>
    <n v="3.75"/>
    <n v="4.5"/>
    <n v="0.55000000000000004"/>
    <n v="16.875"/>
    <n v="3.2395000000000005"/>
    <n v="188.4"/>
    <n v="20.1145"/>
  </r>
  <r>
    <s v="03-01-2019"/>
    <s v="11:06:33"/>
    <s v="473+1,(,2183"/>
    <s v="S"/>
    <x v="1"/>
    <x v="0"/>
    <x v="0"/>
    <x v="2"/>
    <s v="12:59:38"/>
    <s v="12"/>
    <x v="0"/>
    <x v="20"/>
    <s v="Motocicleta"/>
    <n v="20.45"/>
    <n v="16.7"/>
    <n v="3.75"/>
    <n v="4.5"/>
    <n v="0.55000000000000004"/>
    <n v="16.875"/>
    <n v="9.1850000000000005"/>
    <n v="244.82"/>
    <n v="26.060000000000002"/>
  </r>
  <r>
    <s v="03-01-2019"/>
    <s v="11:07:09"/>
    <s v="602***-*2963"/>
    <s v="S"/>
    <x v="1"/>
    <x v="2"/>
    <x v="3"/>
    <x v="2"/>
    <s v="12:05:57"/>
    <s v="12"/>
    <x v="14"/>
    <x v="20"/>
    <s v="Motocicleta"/>
    <n v="6.38"/>
    <n v="2.63"/>
    <n v="3.75"/>
    <n v="4.5"/>
    <n v="0.55000000000000004"/>
    <n v="16.875"/>
    <n v="1.4465000000000001"/>
    <n v="189.45"/>
    <n v="18.3215"/>
  </r>
  <r>
    <s v="03-01-2019"/>
    <s v="11:07:38"/>
    <s v="210*+//-3006"/>
    <s v="S"/>
    <x v="1"/>
    <x v="0"/>
    <x v="0"/>
    <x v="2"/>
    <s v="12:19:52"/>
    <s v="12"/>
    <x v="21"/>
    <x v="3"/>
    <s v="Motocicleta"/>
    <n v="13.38"/>
    <n v="9.6300000000000008"/>
    <n v="3.75"/>
    <n v="4.5"/>
    <n v="0.55000000000000004"/>
    <n v="16.875"/>
    <n v="5.2965000000000009"/>
    <n v="181.81"/>
    <n v="22.171500000000002"/>
  </r>
  <r>
    <s v="03-01-2019"/>
    <s v="11:08:16"/>
    <s v="5490,*0+6305"/>
    <s v="S"/>
    <x v="1"/>
    <x v="1"/>
    <x v="0"/>
    <x v="2"/>
    <s v="12:08:25"/>
    <s v="12"/>
    <x v="3"/>
    <x v="9"/>
    <s v="Motocicleta"/>
    <n v="15.91"/>
    <n v="12.16"/>
    <n v="3.75"/>
    <n v="4.5"/>
    <n v="0.55000000000000004"/>
    <n v="16.875"/>
    <n v="6.6880000000000006"/>
    <n v="199.99"/>
    <n v="23.563000000000002"/>
  </r>
  <r>
    <s v="03-01-2019"/>
    <s v="11:09:20"/>
    <s v="389.12+.9628"/>
    <s v="S"/>
    <x v="1"/>
    <x v="1"/>
    <x v="0"/>
    <x v="2"/>
    <s v="12:51:28"/>
    <s v="12"/>
    <x v="7"/>
    <x v="7"/>
    <s v="Motocicleta"/>
    <n v="18.309999999999999"/>
    <n v="14.559999999999999"/>
    <n v="3.75"/>
    <n v="4.5"/>
    <n v="0.55000000000000004"/>
    <n v="16.875"/>
    <n v="8.0079999999999991"/>
    <n v="109.59"/>
    <n v="24.882999999999999"/>
  </r>
  <r>
    <s v="03-01-2019"/>
    <s v="11:09:47"/>
    <s v="189,0/+)5855"/>
    <s v="S"/>
    <x v="1"/>
    <x v="1"/>
    <x v="0"/>
    <x v="2"/>
    <s v="13:38:38"/>
    <s v="13"/>
    <x v="0"/>
    <x v="22"/>
    <s v="Motocicleta"/>
    <n v="6.5600000000000005"/>
    <n v="2.8100000000000005"/>
    <n v="3.75"/>
    <n v="4.5"/>
    <n v="0.55000000000000004"/>
    <n v="16.875"/>
    <n v="1.5455000000000003"/>
    <n v="247.64"/>
    <n v="18.420500000000001"/>
  </r>
  <r>
    <s v="03-01-2019"/>
    <s v="11:10:02"/>
    <s v="460).-.-1162"/>
    <s v="S"/>
    <x v="3"/>
    <x v="0"/>
    <x v="0"/>
    <x v="2"/>
    <s v="17:43:59"/>
    <s v="17"/>
    <x v="4"/>
    <x v="15"/>
    <s v="Motocicleta"/>
    <n v="2.13"/>
    <n v="0"/>
    <n v="3"/>
    <n v="3.5"/>
    <n v="0.75"/>
    <n v="7.4550000000000001"/>
    <n v="0"/>
    <n v="104.88"/>
    <n v="7.4550000000000001"/>
  </r>
  <r>
    <s v="03-01-2019"/>
    <s v="11:10:13"/>
    <s v="320(.-*6622"/>
    <s v="S"/>
    <x v="1"/>
    <x v="1"/>
    <x v="0"/>
    <x v="2"/>
    <s v="12:28:18"/>
    <s v="12"/>
    <x v="8"/>
    <x v="20"/>
    <s v="Motocicleta"/>
    <n v="16.21"/>
    <n v="12.46"/>
    <n v="3.75"/>
    <n v="4.5"/>
    <n v="0.55000000000000004"/>
    <n v="16.875"/>
    <n v="6.8530000000000006"/>
    <n v="90.18"/>
    <n v="23.728000000000002"/>
  </r>
  <r>
    <s v="03-01-2019"/>
    <s v="11:12:25"/>
    <s v="942+//,+2895"/>
    <s v="S"/>
    <x v="1"/>
    <x v="2"/>
    <x v="0"/>
    <x v="2"/>
    <s v="12:31:50"/>
    <s v="12"/>
    <x v="8"/>
    <x v="20"/>
    <s v="Motocicleta"/>
    <n v="5.15"/>
    <n v="1.4000000000000004"/>
    <n v="3.75"/>
    <n v="4.5"/>
    <n v="0.55000000000000004"/>
    <n v="16.875"/>
    <n v="0.77000000000000024"/>
    <n v="119.36"/>
    <n v="17.645"/>
  </r>
  <r>
    <s v="03-01-2019"/>
    <s v="11:12:47"/>
    <s v="2691/2)+3825"/>
    <s v="S"/>
    <x v="1"/>
    <x v="2"/>
    <x v="1"/>
    <x v="2"/>
    <s v="18:03:04"/>
    <s v="18"/>
    <x v="4"/>
    <x v="6"/>
    <s v="Motocicleta"/>
    <n v="8.82"/>
    <n v="5.07"/>
    <n v="3.75"/>
    <n v="4.5"/>
    <n v="0.55000000000000004"/>
    <n v="16.875"/>
    <n v="2.7885000000000004"/>
    <n v="11.79"/>
    <n v="19.663499999999999"/>
  </r>
  <r>
    <s v="03-01-2019"/>
    <s v="11:15:05"/>
    <s v="5540*+.)6433"/>
    <s v="S"/>
    <x v="1"/>
    <x v="1"/>
    <x v="0"/>
    <x v="2"/>
    <s v="12:11:12"/>
    <s v="12"/>
    <x v="2"/>
    <x v="3"/>
    <s v="Motocicleta"/>
    <n v="10.44"/>
    <n v="6.6899999999999995"/>
    <n v="3.75"/>
    <n v="4.5"/>
    <n v="0.55000000000000004"/>
    <n v="16.875"/>
    <n v="3.6795"/>
    <n v="122.17"/>
    <n v="20.554500000000001"/>
  </r>
  <r>
    <s v="03-01-2019"/>
    <s v="11:15:30"/>
    <s v="3352)2.01801"/>
    <s v="S"/>
    <x v="1"/>
    <x v="1"/>
    <x v="0"/>
    <x v="2"/>
    <s v="12:14:09"/>
    <s v="12"/>
    <x v="9"/>
    <x v="8"/>
    <s v="Motocicleta"/>
    <n v="13.05"/>
    <n v="9.3000000000000007"/>
    <n v="3.75"/>
    <n v="4.5"/>
    <n v="0.55000000000000004"/>
    <n v="16.875"/>
    <n v="5.1150000000000011"/>
    <n v="208.17"/>
    <n v="21.990000000000002"/>
  </r>
  <r>
    <s v="03-01-2019"/>
    <s v="11:16:24"/>
    <s v="373.0/019016"/>
    <s v="S"/>
    <x v="1"/>
    <x v="1"/>
    <x v="0"/>
    <x v="2"/>
    <s v="12:51:54"/>
    <s v="12"/>
    <x v="17"/>
    <x v="25"/>
    <s v="Motocicleta"/>
    <n v="8.81"/>
    <n v="5.0600000000000005"/>
    <n v="3.75"/>
    <n v="4.5"/>
    <n v="0.55000000000000004"/>
    <n v="16.875"/>
    <n v="2.7830000000000004"/>
    <n v="182.1"/>
    <n v="19.658000000000001"/>
  </r>
  <r>
    <s v="03-01-2019"/>
    <s v="11:17:10"/>
    <s v="1+.0-+7320"/>
    <s v="S"/>
    <x v="1"/>
    <x v="0"/>
    <x v="3"/>
    <x v="2"/>
    <s v="12:05:57"/>
    <s v="12"/>
    <x v="14"/>
    <x v="4"/>
    <s v="Motocicleta"/>
    <n v="2.64"/>
    <n v="0"/>
    <n v="3.75"/>
    <n v="4.5"/>
    <n v="0.55000000000000004"/>
    <n v="11.88"/>
    <n v="0"/>
    <n v="7.38"/>
    <n v="11.88"/>
  </r>
  <r>
    <s v="03-01-2019"/>
    <s v="11:17:54"/>
    <s v="549*/,/.4242"/>
    <s v="S"/>
    <x v="1"/>
    <x v="0"/>
    <x v="0"/>
    <x v="2"/>
    <s v="12:23:52"/>
    <s v="12"/>
    <x v="11"/>
    <x v="16"/>
    <s v="Motocicleta"/>
    <n v="15.84"/>
    <n v="12.09"/>
    <n v="3.75"/>
    <n v="4.5"/>
    <n v="0.55000000000000004"/>
    <n v="16.875"/>
    <n v="6.6495000000000006"/>
    <n v="149.37"/>
    <n v="23.5245"/>
  </r>
  <r>
    <s v="03-01-2019"/>
    <s v="11:25:06"/>
    <s v="6660/*.15510"/>
    <s v="S"/>
    <x v="3"/>
    <x v="0"/>
    <x v="0"/>
    <x v="2"/>
    <s v="12:08:02"/>
    <s v="12"/>
    <x v="4"/>
    <x v="15"/>
    <s v="Motocicleta"/>
    <n v="15.31"/>
    <n v="12.31"/>
    <n v="3"/>
    <n v="3.5"/>
    <n v="0.75"/>
    <n v="10.5"/>
    <n v="9.2324999999999999"/>
    <n v="221.73"/>
    <n v="19.732500000000002"/>
  </r>
  <r>
    <s v="03-01-2019"/>
    <s v="11:27:12"/>
    <s v="636),(+-4239"/>
    <s v="S"/>
    <x v="1"/>
    <x v="0"/>
    <x v="0"/>
    <x v="2"/>
    <s v="12:52:17"/>
    <s v="12"/>
    <x v="2"/>
    <x v="24"/>
    <s v="Motocicleta"/>
    <n v="12.2"/>
    <n v="8.4499999999999993"/>
    <n v="3.75"/>
    <n v="4.5"/>
    <n v="0.55000000000000004"/>
    <n v="16.875"/>
    <n v="4.6475"/>
    <n v="156.31"/>
    <n v="21.522500000000001"/>
  </r>
  <r>
    <s v="03-01-2019"/>
    <s v="11:28:14"/>
    <s v="138-,-005304"/>
    <s v="S"/>
    <x v="0"/>
    <x v="0"/>
    <x v="0"/>
    <x v="2"/>
    <s v="12:33:41"/>
    <s v="12"/>
    <x v="0"/>
    <x v="8"/>
    <s v="Motocicleta"/>
    <n v="8.25"/>
    <n v="5.75"/>
    <n v="2.5"/>
    <n v="3"/>
    <n v="1.2"/>
    <n v="7.5"/>
    <n v="6.8999999999999995"/>
    <n v="86.29"/>
    <n v="14.399999999999999"/>
  </r>
  <r>
    <s v="03-01-2019"/>
    <s v="11:28:14"/>
    <s v="5242)/*12582"/>
    <s v="S"/>
    <x v="0"/>
    <x v="0"/>
    <x v="0"/>
    <x v="2"/>
    <s v="13:52:43"/>
    <s v="13"/>
    <x v="0"/>
    <x v="2"/>
    <s v="Motocicleta"/>
    <n v="10.31"/>
    <n v="7.8100000000000005"/>
    <n v="2.5"/>
    <n v="3"/>
    <n v="1.2"/>
    <n v="7.5"/>
    <n v="9.3719999999999999"/>
    <n v="4.05"/>
    <n v="16.872"/>
  </r>
  <r>
    <s v="03-01-2019"/>
    <s v="11:28:14"/>
    <s v="627(1**-1966"/>
    <s v="S"/>
    <x v="0"/>
    <x v="0"/>
    <x v="0"/>
    <x v="2"/>
    <s v="14:18:57"/>
    <s v="14"/>
    <x v="0"/>
    <x v="2"/>
    <s v="Motocicleta"/>
    <n v="19.14"/>
    <n v="16.64"/>
    <n v="2.5"/>
    <n v="3"/>
    <n v="1.2"/>
    <n v="7.5"/>
    <n v="19.968"/>
    <n v="221.4"/>
    <n v="27.468"/>
  </r>
  <r>
    <s v="03-01-2019"/>
    <s v="11:28:14"/>
    <s v="352)(+0/9297"/>
    <s v="S"/>
    <x v="0"/>
    <x v="0"/>
    <x v="0"/>
    <x v="2"/>
    <s v="17:15:26"/>
    <s v="17"/>
    <x v="0"/>
    <x v="29"/>
    <s v="Motocicleta"/>
    <n v="1.02"/>
    <n v="0"/>
    <n v="2.5"/>
    <n v="3"/>
    <n v="1.2"/>
    <n v="3.06"/>
    <n v="0"/>
    <n v="103.28"/>
    <n v="3.06"/>
  </r>
  <r>
    <s v="03-01-2019"/>
    <s v="11:28:14"/>
    <s v="788-,)202926"/>
    <s v="S"/>
    <x v="0"/>
    <x v="0"/>
    <x v="0"/>
    <x v="2"/>
    <s v="13:45:04"/>
    <s v="13"/>
    <x v="0"/>
    <x v="2"/>
    <s v="Motocicleta"/>
    <n v="8.0500000000000007"/>
    <n v="5.5500000000000007"/>
    <n v="2.5"/>
    <n v="3"/>
    <n v="1.2"/>
    <n v="7.5"/>
    <n v="6.660000000000001"/>
    <n v="202.69"/>
    <n v="14.16"/>
  </r>
  <r>
    <s v="03-01-2019"/>
    <s v="11:28:14"/>
    <s v="255+000.9944"/>
    <s v="S"/>
    <x v="0"/>
    <x v="0"/>
    <x v="2"/>
    <x v="4"/>
    <s v="10:21:59"/>
    <s v="10"/>
    <x v="3"/>
    <x v="20"/>
    <s v="Motocicleta"/>
    <n v="4.3899999999999997"/>
    <n v="1.8899999999999997"/>
    <n v="2.5"/>
    <n v="3"/>
    <n v="1.2"/>
    <n v="7.5"/>
    <n v="2.2679999999999993"/>
    <n v="142.96"/>
    <n v="9.7679999999999989"/>
  </r>
  <r>
    <s v="03-01-2019"/>
    <s v="11:28:14"/>
    <s v="695,.++)1476"/>
    <s v="S"/>
    <x v="0"/>
    <x v="0"/>
    <x v="2"/>
    <x v="2"/>
    <s v="13:26:17"/>
    <s v="13"/>
    <x v="3"/>
    <x v="20"/>
    <s v="Motocicleta"/>
    <n v="15.33"/>
    <n v="12.83"/>
    <n v="2.5"/>
    <n v="3"/>
    <n v="1.2"/>
    <n v="7.5"/>
    <n v="15.395999999999999"/>
    <n v="138.66"/>
    <n v="22.896000000000001"/>
  </r>
  <r>
    <s v="03-01-2019"/>
    <s v="11:28:14"/>
    <s v="137+(1/+5339"/>
    <s v="S"/>
    <x v="0"/>
    <x v="0"/>
    <x v="0"/>
    <x v="6"/>
    <s v="10:07:19"/>
    <s v="10"/>
    <x v="3"/>
    <x v="20"/>
    <s v="Motocicleta"/>
    <n v="7.24"/>
    <n v="4.74"/>
    <n v="2.5"/>
    <n v="3"/>
    <n v="1.2"/>
    <n v="7.5"/>
    <n v="5.6879999999999997"/>
    <n v="124.16"/>
    <n v="13.187999999999999"/>
  </r>
  <r>
    <s v="03-01-2019"/>
    <s v="11:28:14"/>
    <s v="3521))/)7907"/>
    <s v="S"/>
    <x v="0"/>
    <x v="0"/>
    <x v="3"/>
    <x v="2"/>
    <s v="16:12:43"/>
    <s v="16"/>
    <x v="0"/>
    <x v="14"/>
    <s v="Motocicleta"/>
    <n v="10.89"/>
    <n v="8.39"/>
    <n v="2.5"/>
    <n v="3"/>
    <n v="1.2"/>
    <n v="7.5"/>
    <n v="10.068"/>
    <n v="182.98"/>
    <n v="17.567999999999998"/>
  </r>
  <r>
    <s v="03-01-2019"/>
    <s v="11:28:14"/>
    <s v="946-1*).5683"/>
    <s v="S"/>
    <x v="0"/>
    <x v="0"/>
    <x v="0"/>
    <x v="4"/>
    <s v="12:16:26"/>
    <s v="12"/>
    <x v="3"/>
    <x v="17"/>
    <s v="Motocicleta"/>
    <n v="15.57"/>
    <n v="13.07"/>
    <n v="2.5"/>
    <n v="3"/>
    <n v="1.2"/>
    <n v="7.5"/>
    <n v="15.683999999999999"/>
    <n v="184.71"/>
    <n v="23.183999999999997"/>
  </r>
  <r>
    <s v="03-01-2019"/>
    <s v="11:28:14"/>
    <s v="891+(.-09142"/>
    <s v="S"/>
    <x v="0"/>
    <x v="0"/>
    <x v="3"/>
    <x v="2"/>
    <s v="14:21:47"/>
    <s v="14"/>
    <x v="3"/>
    <x v="17"/>
    <s v="Motocicleta"/>
    <n v="19.89"/>
    <n v="17.39"/>
    <n v="2.5"/>
    <n v="3"/>
    <n v="1.2"/>
    <n v="7.5"/>
    <n v="20.867999999999999"/>
    <n v="221.88"/>
    <n v="28.367999999999999"/>
  </r>
  <r>
    <s v="03-01-2019"/>
    <s v="11:28:14"/>
    <s v="703((022726"/>
    <s v="S"/>
    <x v="0"/>
    <x v="0"/>
    <x v="0"/>
    <x v="2"/>
    <s v="14:20:55"/>
    <s v="14"/>
    <x v="0"/>
    <x v="3"/>
    <s v="Motocicleta"/>
    <n v="3.34"/>
    <n v="0.83999999999999986"/>
    <n v="2.5"/>
    <n v="3"/>
    <n v="1.2"/>
    <n v="7.5"/>
    <n v="1.0079999999999998"/>
    <n v="154.54"/>
    <n v="8.5079999999999991"/>
  </r>
  <r>
    <s v="03-01-2019"/>
    <s v="11:28:14"/>
    <s v="201../.,6001"/>
    <s v="S"/>
    <x v="0"/>
    <x v="0"/>
    <x v="3"/>
    <x v="4"/>
    <s v="10:26:15"/>
    <s v="10"/>
    <x v="3"/>
    <x v="20"/>
    <s v="Motocicleta"/>
    <n v="8.9499999999999993"/>
    <n v="6.4499999999999993"/>
    <n v="2.5"/>
    <n v="3"/>
    <n v="1.2"/>
    <n v="7.5"/>
    <n v="7.7399999999999984"/>
    <n v="208.6"/>
    <n v="15.239999999999998"/>
  </r>
  <r>
    <s v="03-01-2019"/>
    <s v="11:28:14"/>
    <s v="394(12/)1683"/>
    <s v="S"/>
    <x v="0"/>
    <x v="0"/>
    <x v="3"/>
    <x v="2"/>
    <s v="13:28:17"/>
    <s v="13"/>
    <x v="3"/>
    <x v="20"/>
    <s v="Motocicleta"/>
    <n v="17.57"/>
    <n v="15.07"/>
    <n v="2.5"/>
    <n v="3"/>
    <n v="1.2"/>
    <n v="7.5"/>
    <n v="18.084"/>
    <n v="216.14"/>
    <n v="25.584"/>
  </r>
  <r>
    <s v="03-01-2019"/>
    <s v="11:28:14"/>
    <s v="22*,/*27883"/>
    <s v="S"/>
    <x v="0"/>
    <x v="0"/>
    <x v="0"/>
    <x v="4"/>
    <s v="14:02:16"/>
    <s v="14"/>
    <x v="3"/>
    <x v="3"/>
    <s v="Motocicleta"/>
    <n v="17.440000000000001"/>
    <n v="14.940000000000001"/>
    <n v="2.5"/>
    <n v="3"/>
    <n v="1.2"/>
    <n v="7.5"/>
    <n v="17.928000000000001"/>
    <n v="180.14"/>
    <n v="25.428000000000001"/>
  </r>
  <r>
    <s v="03-01-2019"/>
    <s v="11:28:14"/>
    <s v="2(*2++905"/>
    <s v="S"/>
    <x v="0"/>
    <x v="0"/>
    <x v="2"/>
    <x v="2"/>
    <s v="13:31:33"/>
    <s v="13"/>
    <x v="3"/>
    <x v="3"/>
    <s v="Motocicleta"/>
    <n v="18.5"/>
    <n v="16"/>
    <n v="2.5"/>
    <n v="3"/>
    <n v="1.2"/>
    <n v="7.5"/>
    <n v="19.2"/>
    <n v="82.35"/>
    <n v="26.7"/>
  </r>
  <r>
    <s v="03-01-2019"/>
    <s v="11:28:14"/>
    <s v="716)/,1)4678"/>
    <s v="S"/>
    <x v="0"/>
    <x v="0"/>
    <x v="3"/>
    <x v="2"/>
    <s v="13:35:43"/>
    <s v="13"/>
    <x v="0"/>
    <x v="15"/>
    <s v="Motocicleta"/>
    <n v="16.03"/>
    <n v="13.530000000000001"/>
    <n v="2.5"/>
    <n v="3"/>
    <n v="1.2"/>
    <n v="7.5"/>
    <n v="16.236000000000001"/>
    <n v="70.45"/>
    <n v="23.736000000000001"/>
  </r>
  <r>
    <s v="03-01-2019"/>
    <s v="11:28:14"/>
    <s v="232*(-1*5143"/>
    <s v="S"/>
    <x v="0"/>
    <x v="0"/>
    <x v="0"/>
    <x v="2"/>
    <s v="13:14:51"/>
    <s v="13"/>
    <x v="0"/>
    <x v="11"/>
    <s v="Motocicleta"/>
    <n v="4.3099999999999996"/>
    <n v="1.8099999999999996"/>
    <n v="2.5"/>
    <n v="3"/>
    <n v="1.2"/>
    <n v="7.5"/>
    <n v="2.1719999999999993"/>
    <n v="172.1"/>
    <n v="9.6719999999999988"/>
  </r>
  <r>
    <s v="03-01-2019"/>
    <s v="11:28:14"/>
    <s v="9391(2-.7198"/>
    <s v="S"/>
    <x v="0"/>
    <x v="0"/>
    <x v="3"/>
    <x v="2"/>
    <s v="17:23:57"/>
    <s v="17"/>
    <x v="0"/>
    <x v="1"/>
    <s v="Motocicleta"/>
    <n v="2"/>
    <n v="0"/>
    <n v="2.5"/>
    <n v="3"/>
    <n v="1.2"/>
    <n v="6"/>
    <n v="0"/>
    <n v="38.42"/>
    <n v="6"/>
  </r>
  <r>
    <s v="03-01-2019"/>
    <s v="11:28:14"/>
    <s v="288--02+3673"/>
    <s v="S"/>
    <x v="0"/>
    <x v="0"/>
    <x v="0"/>
    <x v="2"/>
    <s v="14:43:11"/>
    <s v="14"/>
    <x v="0"/>
    <x v="32"/>
    <s v="Motocicleta"/>
    <n v="19.82"/>
    <n v="17.32"/>
    <n v="2.5"/>
    <n v="3"/>
    <n v="1.2"/>
    <n v="7.5"/>
    <n v="20.783999999999999"/>
    <n v="187.5"/>
    <n v="28.283999999999999"/>
  </r>
  <r>
    <s v="03-01-2019"/>
    <s v="11:28:14"/>
    <s v="7410(2))2464"/>
    <s v="S"/>
    <x v="0"/>
    <x v="0"/>
    <x v="0"/>
    <x v="2"/>
    <s v="15:36:28"/>
    <s v="15"/>
    <x v="0"/>
    <x v="9"/>
    <s v="Motocicleta"/>
    <n v="9.5"/>
    <n v="7"/>
    <n v="2.5"/>
    <n v="3"/>
    <n v="1.2"/>
    <n v="7.5"/>
    <n v="8.4"/>
    <n v="231.74"/>
    <n v="15.9"/>
  </r>
  <r>
    <s v="03-01-2019"/>
    <s v="11:28:14"/>
    <s v="961(*1),1839"/>
    <s v="S"/>
    <x v="0"/>
    <x v="0"/>
    <x v="3"/>
    <x v="2"/>
    <s v="13:33:33"/>
    <s v="13"/>
    <x v="0"/>
    <x v="21"/>
    <s v="Motocicleta"/>
    <n v="5.62"/>
    <n v="3.12"/>
    <n v="2.5"/>
    <n v="3"/>
    <n v="1.2"/>
    <n v="7.5"/>
    <n v="3.7439999999999998"/>
    <n v="119.94"/>
    <n v="11.244"/>
  </r>
  <r>
    <s v="03-01-2019"/>
    <s v="11:28:14"/>
    <s v="850*120*3468"/>
    <s v="S"/>
    <x v="0"/>
    <x v="0"/>
    <x v="0"/>
    <x v="4"/>
    <s v="12:24:06"/>
    <s v="12"/>
    <x v="3"/>
    <x v="28"/>
    <s v="Motocicleta"/>
    <n v="12.24"/>
    <n v="9.74"/>
    <n v="2.5"/>
    <n v="3"/>
    <n v="1.2"/>
    <n v="7.5"/>
    <n v="11.688000000000001"/>
    <n v="199.58"/>
    <n v="19.188000000000002"/>
  </r>
  <r>
    <s v="03-01-2019"/>
    <s v="11:28:14"/>
    <s v="4422),211655"/>
    <s v="S"/>
    <x v="0"/>
    <x v="0"/>
    <x v="2"/>
    <x v="2"/>
    <s v="12:56:57"/>
    <s v="12"/>
    <x v="3"/>
    <x v="28"/>
    <s v="Motocicleta"/>
    <n v="17.010000000000002"/>
    <n v="14.510000000000002"/>
    <n v="2.5"/>
    <n v="3"/>
    <n v="1.2"/>
    <n v="7.5"/>
    <n v="17.412000000000003"/>
    <n v="137.91999999999999"/>
    <n v="24.912000000000003"/>
  </r>
  <r>
    <s v="03-01-2019"/>
    <s v="11:31:24"/>
    <s v="509///*,3452"/>
    <s v="S"/>
    <x v="0"/>
    <x v="0"/>
    <x v="0"/>
    <x v="2"/>
    <s v="16:38:03"/>
    <s v="16"/>
    <x v="0"/>
    <x v="15"/>
    <s v="Motocicleta"/>
    <n v="1.28"/>
    <n v="0"/>
    <n v="2.5"/>
    <n v="3"/>
    <n v="1.2"/>
    <n v="3.84"/>
    <n v="0"/>
    <n v="46.89"/>
    <n v="3.84"/>
  </r>
  <r>
    <s v="03-01-2019"/>
    <s v="11:31:24"/>
    <s v="682/-.*(3823"/>
    <s v="S"/>
    <x v="0"/>
    <x v="0"/>
    <x v="0"/>
    <x v="2"/>
    <s v="16:32:25"/>
    <s v="16"/>
    <x v="0"/>
    <x v="20"/>
    <s v="Motocicleta"/>
    <n v="7.17"/>
    <n v="4.67"/>
    <n v="2.5"/>
    <n v="3"/>
    <n v="1.2"/>
    <n v="7.5"/>
    <n v="5.6040000000000001"/>
    <n v="16.48"/>
    <n v="13.103999999999999"/>
  </r>
  <r>
    <s v="03-01-2019"/>
    <s v="11:31:24"/>
    <s v="767(01+*3748"/>
    <s v="S"/>
    <x v="0"/>
    <x v="0"/>
    <x v="0"/>
    <x v="2"/>
    <s v="12:59:05"/>
    <s v="12"/>
    <x v="0"/>
    <x v="11"/>
    <s v="Motocicleta"/>
    <n v="13.78"/>
    <n v="11.28"/>
    <n v="2.5"/>
    <n v="3"/>
    <n v="1.2"/>
    <n v="7.5"/>
    <n v="13.536"/>
    <n v="143.5"/>
    <n v="21.036000000000001"/>
  </r>
  <r>
    <s v="03-01-2019"/>
    <s v="11:44:43"/>
    <s v="196-)/))7296"/>
    <s v="M"/>
    <x v="1"/>
    <x v="0"/>
    <x v="0"/>
    <x v="2"/>
    <s v="12:49:41"/>
    <s v="12"/>
    <x v="0"/>
    <x v="17"/>
    <s v="Motocicleta"/>
    <n v="15.97"/>
    <n v="12.22"/>
    <n v="3.75"/>
    <n v="4.5"/>
    <n v="0.55000000000000004"/>
    <n v="16.875"/>
    <n v="6.721000000000001"/>
    <n v="23.33"/>
    <n v="23.596"/>
  </r>
  <r>
    <s v="03-01-2019"/>
    <s v="11:44:43"/>
    <s v="3181+1125728"/>
    <s v="S"/>
    <x v="1"/>
    <x v="0"/>
    <x v="0"/>
    <x v="2"/>
    <s v="12:26:46"/>
    <s v="12"/>
    <x v="0"/>
    <x v="20"/>
    <s v="Motocicleta"/>
    <n v="19.41"/>
    <n v="15.66"/>
    <n v="3.75"/>
    <n v="4.5"/>
    <n v="0.55000000000000004"/>
    <n v="16.875"/>
    <n v="8.6130000000000013"/>
    <n v="244.47"/>
    <n v="25.488"/>
  </r>
  <r>
    <s v="03-01-2019"/>
    <s v="11:44:43"/>
    <s v="446*)*/29511"/>
    <s v="S"/>
    <x v="1"/>
    <x v="0"/>
    <x v="0"/>
    <x v="2"/>
    <s v="13:39:04"/>
    <s v="13"/>
    <x v="0"/>
    <x v="20"/>
    <s v="Motocicleta"/>
    <n v="19.02"/>
    <n v="15.27"/>
    <n v="3.75"/>
    <n v="4.5"/>
    <n v="0.55000000000000004"/>
    <n v="16.875"/>
    <n v="8.3985000000000003"/>
    <n v="191.69"/>
    <n v="25.273499999999999"/>
  </r>
  <r>
    <s v="03-01-2019"/>
    <s v="11:44:43"/>
    <s v="856+,,,14422"/>
    <s v="S"/>
    <x v="1"/>
    <x v="0"/>
    <x v="0"/>
    <x v="2"/>
    <s v="13:05:04"/>
    <s v="13"/>
    <x v="0"/>
    <x v="11"/>
    <s v="Motocicleta"/>
    <n v="1.55"/>
    <n v="0"/>
    <n v="3.75"/>
    <n v="4.5"/>
    <n v="0.55000000000000004"/>
    <n v="6.9750000000000005"/>
    <n v="0"/>
    <n v="95.36"/>
    <n v="6.9750000000000005"/>
  </r>
  <r>
    <s v="03-01-2019"/>
    <s v="11:44:43"/>
    <s v="11+(-(+8719"/>
    <s v="M"/>
    <x v="1"/>
    <x v="0"/>
    <x v="0"/>
    <x v="2"/>
    <s v="12:48:49"/>
    <s v="12"/>
    <x v="0"/>
    <x v="29"/>
    <s v="Motocicleta"/>
    <n v="1.77"/>
    <n v="0"/>
    <n v="3.75"/>
    <n v="4.5"/>
    <n v="0.55000000000000004"/>
    <n v="7.9649999999999999"/>
    <n v="0"/>
    <n v="179.65"/>
    <n v="7.9649999999999999"/>
  </r>
  <r>
    <s v="03-01-2019"/>
    <s v="11:44:43"/>
    <s v="461--2,26793"/>
    <s v="M"/>
    <x v="1"/>
    <x v="0"/>
    <x v="0"/>
    <x v="2"/>
    <s v="12:59:50"/>
    <s v="12"/>
    <x v="0"/>
    <x v="15"/>
    <s v="Motocicleta"/>
    <n v="15.33"/>
    <n v="11.58"/>
    <n v="3.75"/>
    <n v="4.5"/>
    <n v="0.55000000000000004"/>
    <n v="16.875"/>
    <n v="6.3690000000000007"/>
    <n v="227.97"/>
    <n v="23.244"/>
  </r>
  <r>
    <s v="03-01-2019"/>
    <s v="11:44:43"/>
    <s v="633(,*-*5841"/>
    <s v="M"/>
    <x v="1"/>
    <x v="0"/>
    <x v="0"/>
    <x v="8"/>
    <s v="14:54:02"/>
    <s v="14"/>
    <x v="3"/>
    <x v="37"/>
    <s v="Motocicleta"/>
    <n v="1.94"/>
    <n v="0"/>
    <n v="3.75"/>
    <n v="4.5"/>
    <n v="0.55000000000000004"/>
    <n v="8.73"/>
    <n v="0"/>
    <n v="176.81"/>
    <n v="8.73"/>
  </r>
  <r>
    <s v="03-01-2019"/>
    <s v="11:44:43"/>
    <s v="655.121,3976"/>
    <s v="M"/>
    <x v="1"/>
    <x v="0"/>
    <x v="2"/>
    <x v="2"/>
    <s v="12:41:41"/>
    <s v="12"/>
    <x v="3"/>
    <x v="37"/>
    <s v="Motocicleta"/>
    <n v="19.3"/>
    <n v="15.55"/>
    <n v="3.75"/>
    <n v="4.5"/>
    <n v="0.55000000000000004"/>
    <n v="16.875"/>
    <n v="8.5525000000000002"/>
    <n v="40.47"/>
    <n v="25.427500000000002"/>
  </r>
  <r>
    <s v="03-01-2019"/>
    <s v="11:44:43"/>
    <s v="100.2)),8543"/>
    <s v="S"/>
    <x v="1"/>
    <x v="0"/>
    <x v="0"/>
    <x v="2"/>
    <s v="12:29:06"/>
    <s v="12"/>
    <x v="0"/>
    <x v="37"/>
    <s v="Motocicleta"/>
    <n v="12.26"/>
    <n v="8.51"/>
    <n v="3.75"/>
    <n v="4.5"/>
    <n v="0.55000000000000004"/>
    <n v="16.875"/>
    <n v="4.6805000000000003"/>
    <n v="111.59"/>
    <n v="21.555500000000002"/>
  </r>
  <r>
    <s v="03-01-2019"/>
    <s v="11:44:43"/>
    <s v="410///*2286"/>
    <s v="S"/>
    <x v="1"/>
    <x v="0"/>
    <x v="0"/>
    <x v="2"/>
    <s v="14:34:07"/>
    <s v="14"/>
    <x v="0"/>
    <x v="23"/>
    <s v="Motocicleta"/>
    <n v="13.4"/>
    <n v="9.65"/>
    <n v="3.75"/>
    <n v="4.5"/>
    <n v="0.55000000000000004"/>
    <n v="16.875"/>
    <n v="5.307500000000001"/>
    <n v="49.32"/>
    <n v="22.182500000000001"/>
  </r>
  <r>
    <s v="03-01-2019"/>
    <s v="11:48:08"/>
    <s v="93120-+)4594"/>
    <s v="S"/>
    <x v="1"/>
    <x v="0"/>
    <x v="0"/>
    <x v="2"/>
    <s v="12:57:16"/>
    <s v="12"/>
    <x v="16"/>
    <x v="8"/>
    <s v="Motocicleta"/>
    <n v="5.99"/>
    <n v="2.2400000000000002"/>
    <n v="3.75"/>
    <n v="4.5"/>
    <n v="0.55000000000000004"/>
    <n v="16.875"/>
    <n v="1.2320000000000002"/>
    <n v="229.83"/>
    <n v="18.106999999999999"/>
  </r>
  <r>
    <s v="03-01-2019"/>
    <s v="11:48:38"/>
    <s v="988+,./12829"/>
    <s v="S"/>
    <x v="1"/>
    <x v="0"/>
    <x v="0"/>
    <x v="2"/>
    <s v="13:28:20"/>
    <s v="13"/>
    <x v="0"/>
    <x v="37"/>
    <s v="Motocicleta"/>
    <n v="16.63"/>
    <n v="12.879999999999999"/>
    <n v="3.75"/>
    <n v="4.5"/>
    <n v="0.55000000000000004"/>
    <n v="16.875"/>
    <n v="7.0839999999999996"/>
    <n v="93.16"/>
    <n v="23.959"/>
  </r>
  <r>
    <s v="03-01-2019"/>
    <s v="11:48:38"/>
    <s v="307.))1)3745"/>
    <s v="S"/>
    <x v="1"/>
    <x v="0"/>
    <x v="0"/>
    <x v="2"/>
    <s v="14:21:38"/>
    <s v="14"/>
    <x v="0"/>
    <x v="7"/>
    <s v="Motocicleta"/>
    <n v="9.2899999999999991"/>
    <n v="5.5399999999999991"/>
    <n v="3.75"/>
    <n v="4.5"/>
    <n v="0.55000000000000004"/>
    <n v="16.875"/>
    <n v="3.0469999999999997"/>
    <n v="56.82"/>
    <n v="19.922000000000001"/>
  </r>
  <r>
    <s v="03-01-2019"/>
    <s v="11:51:03"/>
    <s v="403)/,-/3447"/>
    <s v="S"/>
    <x v="1"/>
    <x v="0"/>
    <x v="2"/>
    <x v="2"/>
    <s v="12:07:09"/>
    <s v="12"/>
    <x v="3"/>
    <x v="32"/>
    <s v="Motocicleta"/>
    <n v="20.93"/>
    <n v="17.18"/>
    <n v="3.75"/>
    <n v="4.5"/>
    <n v="0.55000000000000004"/>
    <n v="16.875"/>
    <n v="9.4489999999999998"/>
    <n v="64.2"/>
    <n v="26.323999999999998"/>
  </r>
  <r>
    <s v="03-01-2019"/>
    <s v="11:51:03"/>
    <s v="691/-/(/118"/>
    <s v="S"/>
    <x v="1"/>
    <x v="0"/>
    <x v="1"/>
    <x v="3"/>
    <s v="14:53:06"/>
    <s v="14"/>
    <x v="3"/>
    <x v="32"/>
    <s v="Motocicleta"/>
    <n v="8.34"/>
    <n v="4.59"/>
    <n v="3.75"/>
    <n v="4.5"/>
    <n v="0.55000000000000004"/>
    <n v="16.875"/>
    <n v="2.5245000000000002"/>
    <n v="217.1"/>
    <n v="19.3995"/>
  </r>
  <r>
    <s v="03-01-2019"/>
    <s v="11:51:03"/>
    <s v="324/*2+22979"/>
    <s v="S"/>
    <x v="1"/>
    <x v="0"/>
    <x v="0"/>
    <x v="3"/>
    <s v="17:32:23"/>
    <s v="17"/>
    <x v="3"/>
    <x v="32"/>
    <s v="Motocicleta"/>
    <n v="9.9"/>
    <n v="6.15"/>
    <n v="3.75"/>
    <n v="4.5"/>
    <n v="0.55000000000000004"/>
    <n v="16.875"/>
    <n v="3.3825000000000003"/>
    <n v="30.17"/>
    <n v="20.2575"/>
  </r>
  <r>
    <s v="03-01-2019"/>
    <s v="11:51:03"/>
    <s v="8981**,-3876"/>
    <s v="S"/>
    <x v="1"/>
    <x v="0"/>
    <x v="0"/>
    <x v="2"/>
    <s v="13:01:15"/>
    <s v="13"/>
    <x v="0"/>
    <x v="8"/>
    <s v="Motocicleta"/>
    <n v="17.63"/>
    <n v="13.879999999999999"/>
    <n v="3.75"/>
    <n v="4.5"/>
    <n v="0.55000000000000004"/>
    <n v="16.875"/>
    <n v="7.6340000000000003"/>
    <n v="166.03"/>
    <n v="24.509"/>
  </r>
  <r>
    <s v="03-01-2019"/>
    <s v="11:51:03"/>
    <s v="376(20+07732"/>
    <s v="S"/>
    <x v="1"/>
    <x v="0"/>
    <x v="0"/>
    <x v="2"/>
    <s v="13:12:35"/>
    <s v="13"/>
    <x v="0"/>
    <x v="16"/>
    <s v="Motocicleta"/>
    <n v="12.81"/>
    <n v="9.06"/>
    <n v="3.75"/>
    <n v="4.5"/>
    <n v="0.55000000000000004"/>
    <n v="16.875"/>
    <n v="4.9830000000000005"/>
    <n v="25.8"/>
    <n v="21.858000000000001"/>
  </r>
  <r>
    <s v="03-01-2019"/>
    <s v="11:52:16"/>
    <s v="97)*00,4154"/>
    <s v="S"/>
    <x v="1"/>
    <x v="0"/>
    <x v="0"/>
    <x v="2"/>
    <s v="13:20:12"/>
    <s v="13"/>
    <x v="16"/>
    <x v="8"/>
    <s v="Motocicleta"/>
    <n v="1.44"/>
    <n v="0"/>
    <n v="3.75"/>
    <n v="4.5"/>
    <n v="0.55000000000000004"/>
    <n v="6.4799999999999995"/>
    <n v="0"/>
    <n v="49.58"/>
    <n v="6.4799999999999995"/>
  </r>
  <r>
    <s v="03-01-2019"/>
    <s v="11:54:56"/>
    <s v="275**(,13336"/>
    <s v="S"/>
    <x v="1"/>
    <x v="2"/>
    <x v="0"/>
    <x v="2"/>
    <s v="13:58:56"/>
    <s v="13"/>
    <x v="8"/>
    <x v="36"/>
    <s v="Motocicleta"/>
    <n v="15.36"/>
    <n v="11.61"/>
    <n v="3.75"/>
    <n v="4.5"/>
    <n v="0.55000000000000004"/>
    <n v="16.875"/>
    <n v="6.3855000000000004"/>
    <n v="245.6"/>
    <n v="23.2605"/>
  </r>
  <r>
    <s v="03-01-2019"/>
    <s v="12:00:41"/>
    <s v="5632/1*,8275"/>
    <s v="S"/>
    <x v="1"/>
    <x v="0"/>
    <x v="0"/>
    <x v="2"/>
    <s v="12:44:05"/>
    <s v="12"/>
    <x v="4"/>
    <x v="4"/>
    <s v="Motocicleta"/>
    <n v="14.38"/>
    <n v="10.63"/>
    <n v="3.75"/>
    <n v="4.5"/>
    <n v="0.55000000000000004"/>
    <n v="16.875"/>
    <n v="5.8465000000000007"/>
    <n v="103.21"/>
    <n v="22.721499999999999"/>
  </r>
  <r>
    <s v="03-01-2019"/>
    <s v="12:01:07"/>
    <s v="907/120)9302"/>
    <s v="S"/>
    <x v="1"/>
    <x v="0"/>
    <x v="0"/>
    <x v="2"/>
    <s v="13:16:02"/>
    <s v="13"/>
    <x v="2"/>
    <x v="3"/>
    <s v="Motocicleta"/>
    <n v="7.04"/>
    <n v="3.29"/>
    <n v="3.75"/>
    <n v="4.5"/>
    <n v="0.55000000000000004"/>
    <n v="16.875"/>
    <n v="1.8095000000000001"/>
    <n v="65.67"/>
    <n v="18.6845"/>
  </r>
  <r>
    <s v="03-01-2019"/>
    <s v="12:01:52"/>
    <s v="875*,20.235"/>
    <s v="S"/>
    <x v="1"/>
    <x v="0"/>
    <x v="0"/>
    <x v="2"/>
    <s v="13:16:22"/>
    <s v="13"/>
    <x v="8"/>
    <x v="4"/>
    <s v="Motocicleta"/>
    <n v="8.7200000000000006"/>
    <n v="4.9700000000000006"/>
    <n v="3.75"/>
    <n v="4.5"/>
    <n v="0.55000000000000004"/>
    <n v="16.875"/>
    <n v="2.7335000000000007"/>
    <n v="89.85"/>
    <n v="19.608499999999999"/>
  </r>
  <r>
    <s v="03-01-2019"/>
    <s v="12:01:57"/>
    <s v="96+*21)3318"/>
    <s v="S"/>
    <x v="3"/>
    <x v="2"/>
    <x v="0"/>
    <x v="2"/>
    <s v="13:15:06"/>
    <s v="13"/>
    <x v="3"/>
    <x v="14"/>
    <s v="Motocicleta"/>
    <n v="12.38"/>
    <n v="9.3800000000000008"/>
    <n v="3"/>
    <n v="3.5"/>
    <n v="0.75"/>
    <n v="10.5"/>
    <n v="7.0350000000000001"/>
    <n v="144.74"/>
    <n v="17.535"/>
  </r>
  <r>
    <s v="03-01-2019"/>
    <s v="12:02:12"/>
    <s v="310-2(012617"/>
    <s v="S"/>
    <x v="1"/>
    <x v="1"/>
    <x v="0"/>
    <x v="2"/>
    <s v="12:58:08"/>
    <s v="12"/>
    <x v="21"/>
    <x v="21"/>
    <s v="Motocicleta"/>
    <n v="7.63"/>
    <n v="3.88"/>
    <n v="3.75"/>
    <n v="4.5"/>
    <n v="0.55000000000000004"/>
    <n v="16.875"/>
    <n v="2.1339999999999999"/>
    <n v="43.72"/>
    <n v="19.009"/>
  </r>
  <r>
    <s v="03-01-2019"/>
    <s v="12:02:36"/>
    <s v="57501(/+1630"/>
    <s v="S"/>
    <x v="1"/>
    <x v="1"/>
    <x v="0"/>
    <x v="2"/>
    <s v="14:11:44"/>
    <s v="14"/>
    <x v="21"/>
    <x v="24"/>
    <s v="Motocicleta"/>
    <n v="7.51"/>
    <n v="3.76"/>
    <n v="3.75"/>
    <n v="4.5"/>
    <n v="0.55000000000000004"/>
    <n v="16.875"/>
    <n v="2.0680000000000001"/>
    <n v="239.93"/>
    <n v="18.943000000000001"/>
  </r>
  <r>
    <s v="03-01-2019"/>
    <s v="12:07:34"/>
    <s v="319/*/(11651"/>
    <s v="S"/>
    <x v="1"/>
    <x v="0"/>
    <x v="0"/>
    <x v="2"/>
    <s v="13:52:16"/>
    <s v="13"/>
    <x v="1"/>
    <x v="23"/>
    <s v="Motocicleta"/>
    <n v="12.47"/>
    <n v="8.7200000000000006"/>
    <n v="3.75"/>
    <n v="4.5"/>
    <n v="0.55000000000000004"/>
    <n v="16.875"/>
    <n v="4.7960000000000012"/>
    <n v="118.14"/>
    <n v="21.670999999999999"/>
  </r>
  <r>
    <s v="03-01-2019"/>
    <s v="12:12:02"/>
    <s v="632101-)2902"/>
    <s v="S"/>
    <x v="1"/>
    <x v="0"/>
    <x v="0"/>
    <x v="2"/>
    <s v="13:36:50"/>
    <s v="13"/>
    <x v="6"/>
    <x v="18"/>
    <s v="Motocicleta"/>
    <n v="10.62"/>
    <n v="6.8699999999999992"/>
    <n v="3.75"/>
    <n v="4.5"/>
    <n v="0.55000000000000004"/>
    <n v="16.875"/>
    <n v="3.7784999999999997"/>
    <n v="12.99"/>
    <n v="20.653500000000001"/>
  </r>
  <r>
    <s v="03-01-2019"/>
    <s v="12:12:10"/>
    <s v="36/0-.*7924"/>
    <s v="S"/>
    <x v="1"/>
    <x v="0"/>
    <x v="0"/>
    <x v="2"/>
    <s v="13:40:15"/>
    <s v="13"/>
    <x v="15"/>
    <x v="4"/>
    <s v="Motocicleta"/>
    <n v="4.0599999999999996"/>
    <n v="0.30999999999999961"/>
    <n v="3.75"/>
    <n v="4.5"/>
    <n v="0.55000000000000004"/>
    <n v="16.875"/>
    <n v="0.17049999999999979"/>
    <n v="242.32"/>
    <n v="17.045500000000001"/>
  </r>
  <r>
    <s v="03-01-2019"/>
    <s v="12:24:57"/>
    <s v="790+-2*-6073"/>
    <s v="S"/>
    <x v="3"/>
    <x v="0"/>
    <x v="0"/>
    <x v="2"/>
    <s v="13:04:14"/>
    <s v="13"/>
    <x v="4"/>
    <x v="13"/>
    <s v="Motocicleta"/>
    <n v="6.84"/>
    <n v="3.84"/>
    <n v="3"/>
    <n v="3.5"/>
    <n v="0.75"/>
    <n v="10.5"/>
    <n v="2.88"/>
    <n v="87.57"/>
    <n v="13.379999999999999"/>
  </r>
  <r>
    <s v="03-01-2019"/>
    <s v="12:25:56"/>
    <s v="323**1,/9096"/>
    <s v="S"/>
    <x v="3"/>
    <x v="0"/>
    <x v="0"/>
    <x v="2"/>
    <s v="13:37:20"/>
    <s v="13"/>
    <x v="4"/>
    <x v="13"/>
    <s v="Motocicleta"/>
    <n v="9.7899999999999991"/>
    <n v="6.7899999999999991"/>
    <n v="3"/>
    <n v="3.5"/>
    <n v="0.75"/>
    <n v="10.5"/>
    <n v="5.0924999999999994"/>
    <n v="103.82"/>
    <n v="15.592499999999999"/>
  </r>
  <r>
    <s v="03-01-2019"/>
    <s v="12:31:26"/>
    <s v="617(0.)/9892"/>
    <s v="S"/>
    <x v="3"/>
    <x v="0"/>
    <x v="0"/>
    <x v="2"/>
    <s v="13:42:18"/>
    <s v="13"/>
    <x v="4"/>
    <x v="15"/>
    <s v="Motocicleta"/>
    <n v="16.11"/>
    <n v="13.11"/>
    <n v="3"/>
    <n v="3.5"/>
    <n v="0.75"/>
    <n v="10.5"/>
    <n v="9.8324999999999996"/>
    <n v="211.16"/>
    <n v="20.3325"/>
  </r>
  <r>
    <s v="03-01-2019"/>
    <s v="12:34:13"/>
    <s v="281(+.(/1834"/>
    <s v="S"/>
    <x v="1"/>
    <x v="0"/>
    <x v="0"/>
    <x v="2"/>
    <s v="15:01:13"/>
    <s v="15"/>
    <x v="3"/>
    <x v="21"/>
    <s v="Motocicleta"/>
    <n v="20.149999999999999"/>
    <n v="16.399999999999999"/>
    <n v="3.75"/>
    <n v="4.5"/>
    <n v="0.55000000000000004"/>
    <n v="16.875"/>
    <n v="9.02"/>
    <n v="247.3"/>
    <n v="25.895"/>
  </r>
  <r>
    <s v="03-01-2019"/>
    <s v="12:35:49"/>
    <s v="85/))117220"/>
    <s v="S"/>
    <x v="1"/>
    <x v="0"/>
    <x v="0"/>
    <x v="2"/>
    <s v="13:18:46"/>
    <s v="13"/>
    <x v="15"/>
    <x v="4"/>
    <s v="Motocicleta"/>
    <n v="8.93"/>
    <n v="5.18"/>
    <n v="3.75"/>
    <n v="4.5"/>
    <n v="0.55000000000000004"/>
    <n v="16.875"/>
    <n v="2.8490000000000002"/>
    <n v="50.73"/>
    <n v="19.724"/>
  </r>
  <r>
    <s v="03-01-2019"/>
    <s v="12:38:03"/>
    <s v="267)(/**7181"/>
    <s v="S"/>
    <x v="3"/>
    <x v="0"/>
    <x v="0"/>
    <x v="2"/>
    <s v="15:29:14"/>
    <s v="15"/>
    <x v="3"/>
    <x v="9"/>
    <s v="Motocicleta"/>
    <n v="4.7699999999999996"/>
    <n v="1.7699999999999996"/>
    <n v="3"/>
    <n v="3.5"/>
    <n v="0.75"/>
    <n v="10.5"/>
    <n v="1.3274999999999997"/>
    <n v="74.84"/>
    <n v="11.827500000000001"/>
  </r>
  <r>
    <s v="03-01-2019"/>
    <s v="12:40:05"/>
    <s v="922.-*2.717"/>
    <s v="S"/>
    <x v="3"/>
    <x v="0"/>
    <x v="1"/>
    <x v="3"/>
    <s v="16:10:22"/>
    <s v="16"/>
    <x v="3"/>
    <x v="4"/>
    <s v="Motocicleta"/>
    <n v="12.41"/>
    <n v="9.41"/>
    <n v="3"/>
    <n v="3.5"/>
    <n v="0.75"/>
    <n v="10.5"/>
    <n v="7.0575000000000001"/>
    <n v="19.829999999999998"/>
    <n v="17.557500000000001"/>
  </r>
  <r>
    <s v="03-01-2019"/>
    <s v="12:45:27"/>
    <s v="897)(+2-5877"/>
    <s v="S"/>
    <x v="1"/>
    <x v="0"/>
    <x v="0"/>
    <x v="2"/>
    <s v="13:18:20"/>
    <s v="13"/>
    <x v="8"/>
    <x v="5"/>
    <s v="Motocicleta"/>
    <n v="17.47"/>
    <n v="13.719999999999999"/>
    <n v="3.75"/>
    <n v="4.5"/>
    <n v="0.55000000000000004"/>
    <n v="16.875"/>
    <n v="7.5460000000000003"/>
    <n v="107.63"/>
    <n v="24.420999999999999"/>
  </r>
  <r>
    <s v="03-01-2019"/>
    <s v="12:46:43"/>
    <s v="298/*.023751"/>
    <s v="S"/>
    <x v="3"/>
    <x v="0"/>
    <x v="0"/>
    <x v="2"/>
    <s v="15:28:52"/>
    <s v="15"/>
    <x v="3"/>
    <x v="9"/>
    <s v="Motocicleta"/>
    <n v="1.78"/>
    <n v="0"/>
    <n v="3"/>
    <n v="3.5"/>
    <n v="0.75"/>
    <n v="6.23"/>
    <n v="0"/>
    <n v="210.79"/>
    <n v="6.23"/>
  </r>
  <r>
    <s v="03-01-2019"/>
    <s v="12:46:57"/>
    <s v="282,)/(+4407"/>
    <s v="S"/>
    <x v="1"/>
    <x v="0"/>
    <x v="0"/>
    <x v="2"/>
    <s v="15:29:06"/>
    <s v="15"/>
    <x v="8"/>
    <x v="9"/>
    <s v="Motocicleta"/>
    <n v="2.58"/>
    <n v="0"/>
    <n v="3.75"/>
    <n v="4.5"/>
    <n v="0.55000000000000004"/>
    <n v="11.61"/>
    <n v="0"/>
    <n v="4.6100000000000003"/>
    <n v="11.61"/>
  </r>
  <r>
    <s v="03-01-2019"/>
    <s v="12:50:54"/>
    <s v="515-,+2/1930"/>
    <s v="S"/>
    <x v="3"/>
    <x v="0"/>
    <x v="0"/>
    <x v="2"/>
    <s v="16:25:24"/>
    <s v="16"/>
    <x v="3"/>
    <x v="18"/>
    <s v="Motocicleta"/>
    <n v="6.09"/>
    <n v="3.09"/>
    <n v="3"/>
    <n v="3.5"/>
    <n v="0.75"/>
    <n v="10.5"/>
    <n v="2.3174999999999999"/>
    <n v="109.21"/>
    <n v="12.817499999999999"/>
  </r>
  <r>
    <s v="03-01-2019"/>
    <s v="12:55:58"/>
    <s v="290,+),+449"/>
    <s v="S"/>
    <x v="1"/>
    <x v="0"/>
    <x v="0"/>
    <x v="2"/>
    <s v="13:41:54"/>
    <s v="13"/>
    <x v="1"/>
    <x v="1"/>
    <s v="Motocicleta"/>
    <n v="12.61"/>
    <n v="8.86"/>
    <n v="3.75"/>
    <n v="4.5"/>
    <n v="0.55000000000000004"/>
    <n v="16.875"/>
    <n v="4.8730000000000002"/>
    <n v="114.04"/>
    <n v="21.748000000000001"/>
  </r>
  <r>
    <s v="03-01-2019"/>
    <s v="12:56:11"/>
    <s v="776.+.*)4275"/>
    <s v="S"/>
    <x v="1"/>
    <x v="0"/>
    <x v="0"/>
    <x v="2"/>
    <s v="13:45:03"/>
    <s v="13"/>
    <x v="4"/>
    <x v="26"/>
    <s v="Motocicleta"/>
    <n v="9.48"/>
    <n v="5.73"/>
    <n v="3.75"/>
    <n v="4.5"/>
    <n v="0.55000000000000004"/>
    <n v="16.875"/>
    <n v="3.1515000000000004"/>
    <n v="235.8"/>
    <n v="20.026499999999999"/>
  </r>
  <r>
    <s v="03-01-2019"/>
    <s v="12:59:41"/>
    <s v="52710-+14133"/>
    <s v="S"/>
    <x v="1"/>
    <x v="0"/>
    <x v="0"/>
    <x v="2"/>
    <s v="13:55:04"/>
    <s v="13"/>
    <x v="4"/>
    <x v="16"/>
    <s v="Motocicleta"/>
    <n v="18.37"/>
    <n v="14.620000000000001"/>
    <n v="3.75"/>
    <n v="4.5"/>
    <n v="0.55000000000000004"/>
    <n v="16.875"/>
    <n v="8.0410000000000004"/>
    <n v="47.53"/>
    <n v="24.916"/>
  </r>
  <r>
    <s v="03-01-2019"/>
    <s v="13:00:01"/>
    <s v="87102(/-6822"/>
    <s v="S"/>
    <x v="1"/>
    <x v="0"/>
    <x v="0"/>
    <x v="2"/>
    <s v="15:51:39"/>
    <s v="15"/>
    <x v="1"/>
    <x v="8"/>
    <s v="Motocicleta"/>
    <n v="19.420000000000002"/>
    <n v="15.670000000000002"/>
    <n v="3.75"/>
    <n v="4.5"/>
    <n v="0.55000000000000004"/>
    <n v="16.875"/>
    <n v="8.6185000000000009"/>
    <n v="29.73"/>
    <n v="25.493500000000001"/>
  </r>
  <r>
    <s v="03-01-2019"/>
    <s v="13:02:00"/>
    <s v="8042*,+(106"/>
    <s v="S"/>
    <x v="2"/>
    <x v="0"/>
    <x v="0"/>
    <x v="4"/>
    <s v="11:57:35"/>
    <s v="11"/>
    <x v="3"/>
    <x v="11"/>
    <s v="Motocicleta"/>
    <n v="10.55"/>
    <n v="0"/>
    <n v="12"/>
    <n v="8"/>
    <n v="2.65"/>
    <n v="84.4"/>
    <n v="0"/>
    <n v="138.02000000000001"/>
    <n v="84.4"/>
  </r>
  <r>
    <s v="03-01-2019"/>
    <s v="13:05:23"/>
    <s v="9090+*+-9139"/>
    <s v="S"/>
    <x v="1"/>
    <x v="1"/>
    <x v="0"/>
    <x v="2"/>
    <s v="17:40:05"/>
    <s v="17"/>
    <x v="12"/>
    <x v="4"/>
    <s v="Motocicleta"/>
    <n v="7.48"/>
    <n v="3.7300000000000004"/>
    <n v="3.75"/>
    <n v="4.5"/>
    <n v="0.55000000000000004"/>
    <n v="16.875"/>
    <n v="2.0515000000000003"/>
    <n v="5.46"/>
    <n v="18.926500000000001"/>
  </r>
  <r>
    <s v="03-01-2019"/>
    <s v="13:05:30"/>
    <s v="194,(2/*2786"/>
    <s v="S"/>
    <x v="3"/>
    <x v="0"/>
    <x v="0"/>
    <x v="2"/>
    <s v="15:36:15"/>
    <s v="15"/>
    <x v="3"/>
    <x v="9"/>
    <s v="Motocicleta"/>
    <n v="13.56"/>
    <n v="10.56"/>
    <n v="3"/>
    <n v="3.5"/>
    <n v="0.75"/>
    <n v="10.5"/>
    <n v="7.92"/>
    <n v="52.24"/>
    <n v="18.420000000000002"/>
  </r>
  <r>
    <s v="03-01-2019"/>
    <s v="13:05:35"/>
    <s v="301)/()(524"/>
    <s v="S"/>
    <x v="1"/>
    <x v="0"/>
    <x v="0"/>
    <x v="2"/>
    <s v="14:19:13"/>
    <s v="14"/>
    <x v="0"/>
    <x v="8"/>
    <s v="Motocicleta"/>
    <n v="5.49"/>
    <n v="1.7400000000000002"/>
    <n v="3.75"/>
    <n v="4.5"/>
    <n v="0.55000000000000004"/>
    <n v="16.875"/>
    <n v="0.95700000000000018"/>
    <n v="198.5"/>
    <n v="17.832000000000001"/>
  </r>
  <r>
    <s v="03-01-2019"/>
    <s v="13:05:35"/>
    <s v="109,-22(9443"/>
    <s v="S"/>
    <x v="1"/>
    <x v="1"/>
    <x v="0"/>
    <x v="2"/>
    <s v="14:35:02"/>
    <s v="14"/>
    <x v="0"/>
    <x v="3"/>
    <s v="Motocicleta"/>
    <n v="18.47"/>
    <n v="14.719999999999999"/>
    <n v="3.75"/>
    <n v="4.5"/>
    <n v="0.55000000000000004"/>
    <n v="16.875"/>
    <n v="8.0960000000000001"/>
    <n v="164.38"/>
    <n v="24.971"/>
  </r>
  <r>
    <s v="03-01-2019"/>
    <s v="13:05:35"/>
    <s v="8111-/*04358"/>
    <s v="S"/>
    <x v="1"/>
    <x v="1"/>
    <x v="0"/>
    <x v="2"/>
    <s v="14:02:04"/>
    <s v="14"/>
    <x v="0"/>
    <x v="3"/>
    <s v="Motocicleta"/>
    <n v="1.54"/>
    <n v="0"/>
    <n v="3.75"/>
    <n v="4.5"/>
    <n v="0.55000000000000004"/>
    <n v="6.93"/>
    <n v="0"/>
    <n v="90.14"/>
    <n v="6.93"/>
  </r>
  <r>
    <s v="03-01-2019"/>
    <s v="13:05:35"/>
    <s v="787-,01+5511"/>
    <s v="S"/>
    <x v="1"/>
    <x v="1"/>
    <x v="3"/>
    <x v="2"/>
    <s v="14:08:22"/>
    <s v="14"/>
    <x v="0"/>
    <x v="16"/>
    <s v="Motocicleta"/>
    <n v="3.09"/>
    <n v="0"/>
    <n v="3.75"/>
    <n v="4.5"/>
    <n v="0.55000000000000004"/>
    <n v="13.904999999999999"/>
    <n v="0"/>
    <n v="126.57"/>
    <n v="13.904999999999999"/>
  </r>
  <r>
    <s v="03-01-2019"/>
    <s v="13:07:05"/>
    <s v="220++(/.7912"/>
    <s v="S"/>
    <x v="3"/>
    <x v="0"/>
    <x v="0"/>
    <x v="2"/>
    <s v="14:16:57"/>
    <s v="14"/>
    <x v="4"/>
    <x v="17"/>
    <s v="Motocicleta"/>
    <n v="18.75"/>
    <n v="15.75"/>
    <n v="3"/>
    <n v="3.5"/>
    <n v="0.75"/>
    <n v="10.5"/>
    <n v="11.8125"/>
    <n v="1.94"/>
    <n v="22.3125"/>
  </r>
  <r>
    <s v="03-01-2019"/>
    <s v="13:07:49"/>
    <s v="647+.*+,4621"/>
    <s v="S"/>
    <x v="3"/>
    <x v="0"/>
    <x v="0"/>
    <x v="2"/>
    <s v="18:35:48"/>
    <s v="18"/>
    <x v="4"/>
    <x v="20"/>
    <s v="Motocicleta"/>
    <n v="9.8699999999999992"/>
    <n v="6.8699999999999992"/>
    <n v="3"/>
    <n v="3.5"/>
    <n v="0.75"/>
    <n v="10.5"/>
    <n v="5.1524999999999999"/>
    <n v="116.71"/>
    <n v="15.6525"/>
  </r>
  <r>
    <s v="03-01-2019"/>
    <s v="13:08:41"/>
    <s v="389-//+*873"/>
    <s v="S"/>
    <x v="1"/>
    <x v="0"/>
    <x v="1"/>
    <x v="2"/>
    <s v="13:24:42"/>
    <s v="13"/>
    <x v="7"/>
    <x v="4"/>
    <s v="Motocicleta"/>
    <n v="5.0999999999999996"/>
    <n v="1.3499999999999996"/>
    <n v="3.75"/>
    <n v="4.5"/>
    <n v="0.55000000000000004"/>
    <n v="16.875"/>
    <n v="0.74249999999999983"/>
    <n v="114.35"/>
    <n v="17.6175"/>
  </r>
  <r>
    <s v="03-01-2019"/>
    <s v="13:16:44"/>
    <s v="6510.1.(5995"/>
    <m/>
    <x v="1"/>
    <x v="1"/>
    <x v="1"/>
    <x v="2"/>
    <s v="13:22:43"/>
    <s v="13"/>
    <x v="3"/>
    <x v="11"/>
    <s v="Motocicleta"/>
    <n v="8.09"/>
    <n v="4.34"/>
    <n v="3.75"/>
    <n v="4.5"/>
    <n v="0.55000000000000004"/>
    <n v="16.875"/>
    <n v="2.387"/>
    <n v="98.84"/>
    <n v="19.262"/>
  </r>
  <r>
    <s v="03-01-2019"/>
    <s v="13:19:04"/>
    <s v="786/++))2361"/>
    <s v="S"/>
    <x v="1"/>
    <x v="0"/>
    <x v="0"/>
    <x v="2"/>
    <s v="14:40:08"/>
    <s v="14"/>
    <x v="9"/>
    <x v="11"/>
    <s v="Motocicleta"/>
    <n v="19.91"/>
    <n v="16.16"/>
    <n v="3.75"/>
    <n v="4.5"/>
    <n v="0.55000000000000004"/>
    <n v="16.875"/>
    <n v="8.8880000000000017"/>
    <n v="84.3"/>
    <n v="25.763000000000002"/>
  </r>
  <r>
    <s v="03-01-2019"/>
    <s v="13:20:32"/>
    <s v="27810///2255"/>
    <s v="S"/>
    <x v="3"/>
    <x v="2"/>
    <x v="0"/>
    <x v="2"/>
    <s v="13:51:05"/>
    <s v="13"/>
    <x v="3"/>
    <x v="20"/>
    <s v="Motocicleta"/>
    <n v="3.85"/>
    <n v="0.85000000000000009"/>
    <n v="3"/>
    <n v="3.5"/>
    <n v="0.75"/>
    <n v="10.5"/>
    <n v="0.63750000000000007"/>
    <n v="181.14"/>
    <n v="11.137499999999999"/>
  </r>
  <r>
    <s v="03-01-2019"/>
    <s v="13:28:31"/>
    <s v="6170-0()9993"/>
    <s v="S"/>
    <x v="1"/>
    <x v="2"/>
    <x v="1"/>
    <x v="2"/>
    <s v="16:06:08"/>
    <s v="16"/>
    <x v="12"/>
    <x v="27"/>
    <s v="Motocicleta"/>
    <n v="20.89"/>
    <n v="17.14"/>
    <n v="3.75"/>
    <n v="4.5"/>
    <n v="0.55000000000000004"/>
    <n v="16.875"/>
    <n v="9.4270000000000014"/>
    <n v="21.38"/>
    <n v="26.302"/>
  </r>
  <r>
    <s v="03-01-2019"/>
    <s v="13:34:56"/>
    <s v="676).-/*3965"/>
    <s v="S"/>
    <x v="1"/>
    <x v="0"/>
    <x v="0"/>
    <x v="2"/>
    <s v="14:55:54"/>
    <s v="14"/>
    <x v="4"/>
    <x v="9"/>
    <s v="Motocicleta"/>
    <n v="16.37"/>
    <n v="12.620000000000001"/>
    <n v="3.75"/>
    <n v="4.5"/>
    <n v="0.55000000000000004"/>
    <n v="16.875"/>
    <n v="6.9410000000000007"/>
    <n v="5.49"/>
    <n v="23.816000000000003"/>
  </r>
  <r>
    <s v="03-01-2019"/>
    <s v="13:39:03"/>
    <s v="192),1-+3724"/>
    <s v="S"/>
    <x v="1"/>
    <x v="0"/>
    <x v="3"/>
    <x v="2"/>
    <s v="14:26:04"/>
    <s v="14"/>
    <x v="14"/>
    <x v="4"/>
    <s v="Motocicleta"/>
    <n v="14.56"/>
    <n v="10.81"/>
    <n v="3.75"/>
    <n v="4.5"/>
    <n v="0.55000000000000004"/>
    <n v="16.875"/>
    <n v="5.9455000000000009"/>
    <n v="32.909999999999997"/>
    <n v="22.820500000000003"/>
  </r>
  <r>
    <s v="03-01-2019"/>
    <s v="13:41:02"/>
    <s v="877/*)+(4463"/>
    <m/>
    <x v="1"/>
    <x v="1"/>
    <x v="0"/>
    <x v="2"/>
    <s v="15:50:04"/>
    <s v="15"/>
    <x v="3"/>
    <x v="20"/>
    <s v="Motocicleta"/>
    <n v="11.26"/>
    <n v="7.51"/>
    <n v="3.75"/>
    <n v="4.5"/>
    <n v="0.55000000000000004"/>
    <n v="16.875"/>
    <n v="4.1305000000000005"/>
    <n v="99.35"/>
    <n v="21.005500000000001"/>
  </r>
  <r>
    <s v="03-01-2019"/>
    <s v="13:44:16"/>
    <s v="50521(()2055"/>
    <m/>
    <x v="1"/>
    <x v="1"/>
    <x v="0"/>
    <x v="3"/>
    <s v="12:01:15"/>
    <s v="12"/>
    <x v="5"/>
    <x v="13"/>
    <s v="Motocicleta"/>
    <n v="13.52"/>
    <n v="9.77"/>
    <n v="3.75"/>
    <n v="4.5"/>
    <n v="0.55000000000000004"/>
    <n v="16.875"/>
    <n v="5.3734999999999999"/>
    <n v="143.24"/>
    <n v="22.2485"/>
  </r>
  <r>
    <s v="03-01-2019"/>
    <s v="13:44:26"/>
    <s v="685*.)-07945"/>
    <m/>
    <x v="1"/>
    <x v="1"/>
    <x v="0"/>
    <x v="3"/>
    <s v="12:00:53"/>
    <s v="12"/>
    <x v="5"/>
    <x v="13"/>
    <s v="Motocicleta"/>
    <n v="3.49"/>
    <n v="0"/>
    <n v="3.75"/>
    <n v="4.5"/>
    <n v="0.55000000000000004"/>
    <n v="15.705000000000002"/>
    <n v="0"/>
    <n v="14.88"/>
    <n v="15.705000000000002"/>
  </r>
  <r>
    <s v="03-01-2019"/>
    <s v="13:44:36"/>
    <s v="17-..0(9495"/>
    <m/>
    <x v="1"/>
    <x v="1"/>
    <x v="0"/>
    <x v="3"/>
    <s v="12:00:12"/>
    <s v="12"/>
    <x v="5"/>
    <x v="13"/>
    <s v="Motocicleta"/>
    <n v="15.83"/>
    <n v="12.08"/>
    <n v="3.75"/>
    <n v="4.5"/>
    <n v="0.55000000000000004"/>
    <n v="16.875"/>
    <n v="6.644000000000001"/>
    <n v="16.649999999999999"/>
    <n v="23.519000000000002"/>
  </r>
  <r>
    <s v="03-01-2019"/>
    <s v="13:44:41"/>
    <s v="647+.)015256"/>
    <m/>
    <x v="1"/>
    <x v="1"/>
    <x v="0"/>
    <x v="3"/>
    <s v="12:00:20"/>
    <s v="12"/>
    <x v="5"/>
    <x v="13"/>
    <s v="Motocicleta"/>
    <n v="7.57"/>
    <n v="3.8200000000000003"/>
    <n v="3.75"/>
    <n v="4.5"/>
    <n v="0.55000000000000004"/>
    <n v="16.875"/>
    <n v="2.1010000000000004"/>
    <n v="98.06"/>
    <n v="18.975999999999999"/>
  </r>
  <r>
    <s v="03-01-2019"/>
    <s v="13:45:28"/>
    <s v="678+2*+0375"/>
    <s v="S"/>
    <x v="3"/>
    <x v="0"/>
    <x v="0"/>
    <x v="2"/>
    <s v="15:20:39"/>
    <s v="15"/>
    <x v="4"/>
    <x v="20"/>
    <s v="Motocicleta"/>
    <n v="4.5600000000000005"/>
    <n v="1.5600000000000005"/>
    <n v="3"/>
    <n v="3.5"/>
    <n v="0.75"/>
    <n v="10.5"/>
    <n v="1.1700000000000004"/>
    <n v="35.76"/>
    <n v="11.67"/>
  </r>
  <r>
    <s v="03-01-2019"/>
    <s v="13:46:25"/>
    <s v="516/201/5074"/>
    <s v="S"/>
    <x v="3"/>
    <x v="0"/>
    <x v="0"/>
    <x v="2"/>
    <s v="15:36:10"/>
    <s v="15"/>
    <x v="4"/>
    <x v="20"/>
    <s v="Motocicleta"/>
    <n v="12.82"/>
    <n v="9.82"/>
    <n v="3"/>
    <n v="3.5"/>
    <n v="0.75"/>
    <n v="10.5"/>
    <n v="7.3650000000000002"/>
    <n v="121.11"/>
    <n v="17.865000000000002"/>
  </r>
  <r>
    <s v="03-01-2019"/>
    <s v="13:47:07"/>
    <s v="4332-1-+6486"/>
    <s v="S"/>
    <x v="3"/>
    <x v="0"/>
    <x v="0"/>
    <x v="2"/>
    <s v="15:50:21"/>
    <s v="15"/>
    <x v="3"/>
    <x v="6"/>
    <s v="Motocicleta"/>
    <n v="15.35"/>
    <n v="12.35"/>
    <n v="3"/>
    <n v="3.5"/>
    <n v="0.75"/>
    <n v="10.5"/>
    <n v="9.2624999999999993"/>
    <n v="190.46"/>
    <n v="19.762499999999999"/>
  </r>
  <r>
    <s v="03-01-2019"/>
    <s v="13:48:31"/>
    <s v="646)1)(-7137"/>
    <s v="S"/>
    <x v="3"/>
    <x v="0"/>
    <x v="3"/>
    <x v="3"/>
    <s v="16:14:08"/>
    <s v="16"/>
    <x v="4"/>
    <x v="11"/>
    <s v="Motocicleta"/>
    <n v="20.309999999999999"/>
    <n v="17.309999999999999"/>
    <n v="3"/>
    <n v="3.5"/>
    <n v="0.75"/>
    <n v="10.5"/>
    <n v="12.982499999999998"/>
    <n v="165.71"/>
    <n v="23.482499999999998"/>
  </r>
  <r>
    <s v="03-01-2019"/>
    <s v="13:49:56"/>
    <s v="1980*-.*4790"/>
    <s v="S"/>
    <x v="1"/>
    <x v="0"/>
    <x v="0"/>
    <x v="2"/>
    <s v="16:58:26"/>
    <s v="16"/>
    <x v="4"/>
    <x v="8"/>
    <s v="Motocicleta"/>
    <n v="3.26"/>
    <n v="0"/>
    <n v="3.75"/>
    <n v="4.5"/>
    <n v="0.55000000000000004"/>
    <n v="14.669999999999998"/>
    <n v="0"/>
    <n v="250.06"/>
    <n v="14.669999999999998"/>
  </r>
  <r>
    <s v="03-01-2019"/>
    <s v="13:50:27"/>
    <s v="429-2-,-1882"/>
    <s v="S"/>
    <x v="1"/>
    <x v="0"/>
    <x v="0"/>
    <x v="2"/>
    <s v="14:23:12"/>
    <s v="14"/>
    <x v="4"/>
    <x v="4"/>
    <s v="Motocicleta"/>
    <n v="18.53"/>
    <n v="14.780000000000001"/>
    <n v="3.75"/>
    <n v="4.5"/>
    <n v="0.55000000000000004"/>
    <n v="16.875"/>
    <n v="8.1290000000000013"/>
    <n v="233.21"/>
    <n v="25.004000000000001"/>
  </r>
  <r>
    <s v="03-01-2019"/>
    <s v="13:50:55"/>
    <s v="8451/*+*1840"/>
    <s v="S"/>
    <x v="1"/>
    <x v="0"/>
    <x v="0"/>
    <x v="2"/>
    <s v="14:33:08"/>
    <s v="14"/>
    <x v="1"/>
    <x v="11"/>
    <s v="Motocicleta"/>
    <n v="5.05"/>
    <n v="1.2999999999999998"/>
    <n v="3.75"/>
    <n v="4.5"/>
    <n v="0.55000000000000004"/>
    <n v="16.875"/>
    <n v="0.71499999999999997"/>
    <n v="43.97"/>
    <n v="17.59"/>
  </r>
  <r>
    <s v="03-01-2019"/>
    <s v="13:51:39"/>
    <s v="9240)02/563"/>
    <s v="S"/>
    <x v="3"/>
    <x v="0"/>
    <x v="0"/>
    <x v="2"/>
    <s v="16:13:48"/>
    <s v="16"/>
    <x v="3"/>
    <x v="3"/>
    <s v="Motocicleta"/>
    <n v="5.54"/>
    <n v="2.54"/>
    <n v="3"/>
    <n v="3.5"/>
    <n v="0.75"/>
    <n v="10.5"/>
    <n v="1.905"/>
    <n v="220.12"/>
    <n v="12.404999999999999"/>
  </r>
  <r>
    <s v="03-01-2019"/>
    <s v="13:53:14"/>
    <s v="184.+2-/5987"/>
    <m/>
    <x v="1"/>
    <x v="1"/>
    <x v="0"/>
    <x v="4"/>
    <s v="16:35:35"/>
    <s v="16"/>
    <x v="3"/>
    <x v="6"/>
    <s v="Motocicleta"/>
    <n v="4.5199999999999996"/>
    <n v="0.76999999999999957"/>
    <n v="3.75"/>
    <n v="4.5"/>
    <n v="0.55000000000000004"/>
    <n v="16.875"/>
    <n v="0.42349999999999982"/>
    <n v="89.06"/>
    <n v="17.298500000000001"/>
  </r>
  <r>
    <s v="03-01-2019"/>
    <s v="13:53:51"/>
    <s v="3061,(0(6431"/>
    <s v="S"/>
    <x v="1"/>
    <x v="0"/>
    <x v="3"/>
    <x v="2"/>
    <s v="15:33:19"/>
    <s v="15"/>
    <x v="17"/>
    <x v="32"/>
    <s v="Motocicleta"/>
    <n v="2.89"/>
    <n v="0"/>
    <n v="3.75"/>
    <n v="4.5"/>
    <n v="0.55000000000000004"/>
    <n v="13.005000000000001"/>
    <n v="0"/>
    <n v="98.74"/>
    <n v="13.005000000000001"/>
  </r>
  <r>
    <s v="03-01-2019"/>
    <s v="13:54:34"/>
    <s v="4491)))17796"/>
    <s v="S"/>
    <x v="1"/>
    <x v="0"/>
    <x v="1"/>
    <x v="2"/>
    <s v="16:37:42"/>
    <s v="16"/>
    <x v="16"/>
    <x v="23"/>
    <s v="Motocicleta"/>
    <n v="14.33"/>
    <n v="10.58"/>
    <n v="3.75"/>
    <n v="4.5"/>
    <n v="0.55000000000000004"/>
    <n v="16.875"/>
    <n v="5.8190000000000008"/>
    <n v="55.2"/>
    <n v="22.694000000000003"/>
  </r>
  <r>
    <s v="03-01-2019"/>
    <s v="13:58:00"/>
    <s v="545,-*1,9012"/>
    <s v="S"/>
    <x v="1"/>
    <x v="0"/>
    <x v="0"/>
    <x v="2"/>
    <s v="15:16:25"/>
    <s v="15"/>
    <x v="5"/>
    <x v="1"/>
    <s v="Motocicleta"/>
    <n v="2.1"/>
    <n v="0"/>
    <n v="3.75"/>
    <n v="4.5"/>
    <n v="0.55000000000000004"/>
    <n v="9.4500000000000011"/>
    <n v="0"/>
    <n v="31.5"/>
    <n v="9.4500000000000011"/>
  </r>
  <r>
    <s v="03-01-2019"/>
    <s v="14:01:01"/>
    <s v="784.((1,9952"/>
    <s v="S"/>
    <x v="2"/>
    <x v="0"/>
    <x v="0"/>
    <x v="3"/>
    <s v="11:05:14"/>
    <s v="11"/>
    <x v="3"/>
    <x v="9"/>
    <s v="Motocicleta"/>
    <n v="2.46"/>
    <n v="0"/>
    <n v="12"/>
    <n v="8"/>
    <n v="2.65"/>
    <n v="19.68"/>
    <n v="0"/>
    <n v="14.23"/>
    <n v="19.68"/>
  </r>
  <r>
    <s v="03-01-2019"/>
    <s v="14:02:39"/>
    <s v="7760+/)-9280"/>
    <s v="S"/>
    <x v="1"/>
    <x v="2"/>
    <x v="0"/>
    <x v="2"/>
    <s v="17:27:52"/>
    <s v="17"/>
    <x v="0"/>
    <x v="15"/>
    <s v="Motocicleta"/>
    <n v="3.94"/>
    <n v="0.18999999999999995"/>
    <n v="3.75"/>
    <n v="4.5"/>
    <n v="0.55000000000000004"/>
    <n v="16.875"/>
    <n v="0.10449999999999998"/>
    <n v="5.86"/>
    <n v="16.979500000000002"/>
  </r>
  <r>
    <s v="03-01-2019"/>
    <s v="14:05:38"/>
    <s v="485-*).,122"/>
    <s v="S"/>
    <x v="1"/>
    <x v="1"/>
    <x v="0"/>
    <x v="2"/>
    <s v="17:10:11"/>
    <s v="17"/>
    <x v="7"/>
    <x v="2"/>
    <s v="Motocicleta"/>
    <n v="17.7"/>
    <n v="13.95"/>
    <n v="3.75"/>
    <n v="4.5"/>
    <n v="0.55000000000000004"/>
    <n v="16.875"/>
    <n v="7.6725000000000003"/>
    <n v="187.35"/>
    <n v="24.547499999999999"/>
  </r>
  <r>
    <s v="03-01-2019"/>
    <s v="14:07:00"/>
    <s v="525(--(05948"/>
    <s v="S"/>
    <x v="1"/>
    <x v="1"/>
    <x v="0"/>
    <x v="2"/>
    <s v="16:29:34"/>
    <s v="16"/>
    <x v="8"/>
    <x v="5"/>
    <s v="Motocicleta"/>
    <n v="12.35"/>
    <n v="8.6"/>
    <n v="3.75"/>
    <n v="4.5"/>
    <n v="0.55000000000000004"/>
    <n v="16.875"/>
    <n v="4.7300000000000004"/>
    <n v="39.06"/>
    <n v="21.605"/>
  </r>
  <r>
    <s v="03-01-2019"/>
    <s v="14:10:36"/>
    <s v="472/-(105583"/>
    <s v="S"/>
    <x v="1"/>
    <x v="0"/>
    <x v="1"/>
    <x v="2"/>
    <s v="19:25:29"/>
    <s v="19"/>
    <x v="11"/>
    <x v="16"/>
    <s v="Motocicleta"/>
    <n v="4.46"/>
    <n v="0.71"/>
    <n v="3.75"/>
    <n v="4.5"/>
    <n v="0.55000000000000004"/>
    <n v="16.875"/>
    <n v="0.39050000000000001"/>
    <n v="198.41"/>
    <n v="17.265499999999999"/>
  </r>
  <r>
    <s v="03-01-2019"/>
    <s v="14:11:16"/>
    <s v="4390.,.(8575"/>
    <s v="S"/>
    <x v="1"/>
    <x v="2"/>
    <x v="0"/>
    <x v="2"/>
    <s v="15:15:36"/>
    <s v="15"/>
    <x v="21"/>
    <x v="10"/>
    <s v="Motocicleta"/>
    <n v="3.58"/>
    <n v="0"/>
    <n v="3.75"/>
    <n v="4.5"/>
    <n v="0.55000000000000004"/>
    <n v="16.11"/>
    <n v="0"/>
    <n v="107.4"/>
    <n v="16.11"/>
  </r>
  <r>
    <s v="03-01-2019"/>
    <s v="14:11:49"/>
    <s v="673-),*24577"/>
    <s v="S"/>
    <x v="1"/>
    <x v="1"/>
    <x v="0"/>
    <x v="2"/>
    <s v="16:15:24"/>
    <s v="16"/>
    <x v="0"/>
    <x v="17"/>
    <s v="Motocicleta"/>
    <n v="7.87"/>
    <n v="4.12"/>
    <n v="3.75"/>
    <n v="4.5"/>
    <n v="0.55000000000000004"/>
    <n v="16.875"/>
    <n v="2.2660000000000005"/>
    <n v="248.54"/>
    <n v="19.141000000000002"/>
  </r>
  <r>
    <s v="03-01-2019"/>
    <s v="14:15:29"/>
    <s v="42*11-0751"/>
    <s v="S"/>
    <x v="1"/>
    <x v="1"/>
    <x v="3"/>
    <x v="2"/>
    <s v="15:33:19"/>
    <s v="15"/>
    <x v="17"/>
    <x v="32"/>
    <s v="Motocicleta"/>
    <n v="6.33"/>
    <n v="2.58"/>
    <n v="3.75"/>
    <n v="4.5"/>
    <n v="0.55000000000000004"/>
    <n v="16.875"/>
    <n v="1.4190000000000003"/>
    <n v="16.72"/>
    <n v="18.294"/>
  </r>
  <r>
    <s v="03-01-2019"/>
    <s v="14:16:00"/>
    <s v="560+(1/*3076"/>
    <s v="S"/>
    <x v="1"/>
    <x v="2"/>
    <x v="0"/>
    <x v="2"/>
    <s v="16:14:20"/>
    <s v="16"/>
    <x v="17"/>
    <x v="32"/>
    <s v="Motocicleta"/>
    <n v="11.02"/>
    <n v="7.27"/>
    <n v="3.75"/>
    <n v="4.5"/>
    <n v="0.55000000000000004"/>
    <n v="16.875"/>
    <n v="3.9984999999999999"/>
    <n v="44.13"/>
    <n v="20.8735"/>
  </r>
  <r>
    <s v="03-01-2019"/>
    <s v="14:20:25"/>
    <s v="34(-.,/3014"/>
    <s v="S"/>
    <x v="1"/>
    <x v="1"/>
    <x v="0"/>
    <x v="2"/>
    <s v="15:34:00"/>
    <s v="15"/>
    <x v="14"/>
    <x v="5"/>
    <s v="Motocicleta"/>
    <n v="8.23"/>
    <n v="4.4800000000000004"/>
    <n v="3.75"/>
    <n v="4.5"/>
    <n v="0.55000000000000004"/>
    <n v="16.875"/>
    <n v="2.4640000000000004"/>
    <n v="250.19"/>
    <n v="19.338999999999999"/>
  </r>
  <r>
    <s v="03-01-2019"/>
    <s v="14:26:32"/>
    <s v="321,1(**4303"/>
    <s v="M"/>
    <x v="1"/>
    <x v="2"/>
    <x v="0"/>
    <x v="2"/>
    <s v="15:46:10"/>
    <s v="15"/>
    <x v="24"/>
    <x v="17"/>
    <s v="Motocicleta"/>
    <n v="11.69"/>
    <n v="7.9399999999999995"/>
    <n v="3.75"/>
    <n v="4.5"/>
    <n v="0.55000000000000004"/>
    <n v="16.875"/>
    <n v="4.367"/>
    <n v="229.58"/>
    <n v="21.242000000000001"/>
  </r>
  <r>
    <s v="03-01-2019"/>
    <s v="14:27:15"/>
    <s v="60,.(/28632"/>
    <s v="S"/>
    <x v="1"/>
    <x v="1"/>
    <x v="0"/>
    <x v="2"/>
    <s v="18:26:35"/>
    <s v="18"/>
    <x v="17"/>
    <x v="12"/>
    <s v="Motocicleta"/>
    <n v="14.54"/>
    <n v="10.79"/>
    <n v="3.75"/>
    <n v="4.5"/>
    <n v="0.55000000000000004"/>
    <n v="16.875"/>
    <n v="5.9344999999999999"/>
    <n v="217.66"/>
    <n v="22.8095"/>
  </r>
  <r>
    <s v="03-01-2019"/>
    <s v="14:27:15"/>
    <s v="949+0,*12619"/>
    <s v="S"/>
    <x v="1"/>
    <x v="1"/>
    <x v="0"/>
    <x v="2"/>
    <s v="18:24:45"/>
    <s v="18"/>
    <x v="17"/>
    <x v="12"/>
    <s v="Motocicleta"/>
    <n v="3.06"/>
    <n v="0"/>
    <n v="3.75"/>
    <n v="4.5"/>
    <n v="0.55000000000000004"/>
    <n v="13.77"/>
    <n v="0"/>
    <n v="204.19"/>
    <n v="13.77"/>
  </r>
  <r>
    <s v="03-01-2019"/>
    <s v="14:27:45"/>
    <s v="2211((1.8112"/>
    <m/>
    <x v="1"/>
    <x v="1"/>
    <x v="0"/>
    <x v="2"/>
    <s v="14:44:39"/>
    <s v="14"/>
    <x v="3"/>
    <x v="17"/>
    <s v="Motocicleta"/>
    <n v="14.64"/>
    <n v="10.89"/>
    <n v="3.75"/>
    <n v="4.5"/>
    <n v="0.55000000000000004"/>
    <n v="16.875"/>
    <n v="5.9895000000000005"/>
    <n v="56.45"/>
    <n v="22.8645"/>
  </r>
  <r>
    <s v="03-01-2019"/>
    <s v="14:29:08"/>
    <s v="63711(+(5310"/>
    <s v="S"/>
    <x v="1"/>
    <x v="1"/>
    <x v="3"/>
    <x v="2"/>
    <s v="15:06:10"/>
    <s v="15"/>
    <x v="11"/>
    <x v="16"/>
    <s v="Motocicleta"/>
    <n v="10.47"/>
    <n v="6.7200000000000006"/>
    <n v="3.75"/>
    <n v="4.5"/>
    <n v="0.55000000000000004"/>
    <n v="16.875"/>
    <n v="3.6960000000000006"/>
    <n v="40.82"/>
    <n v="20.571000000000002"/>
  </r>
  <r>
    <s v="03-01-2019"/>
    <s v="14:29:47"/>
    <s v="286+)1))1496"/>
    <m/>
    <x v="1"/>
    <x v="1"/>
    <x v="0"/>
    <x v="2"/>
    <s v="14:59:44"/>
    <s v="14"/>
    <x v="3"/>
    <x v="8"/>
    <s v="Motocicleta"/>
    <n v="6.28"/>
    <n v="2.5300000000000002"/>
    <n v="3.75"/>
    <n v="4.5"/>
    <n v="0.55000000000000004"/>
    <n v="16.875"/>
    <n v="1.3915000000000002"/>
    <n v="29.01"/>
    <n v="18.266500000000001"/>
  </r>
  <r>
    <s v="03-01-2019"/>
    <s v="14:30:31"/>
    <s v="319),/-12032"/>
    <s v="S"/>
    <x v="1"/>
    <x v="1"/>
    <x v="0"/>
    <x v="2"/>
    <s v="16:39:20"/>
    <s v="16"/>
    <x v="5"/>
    <x v="4"/>
    <s v="Motocicleta"/>
    <n v="4.84"/>
    <n v="1.0899999999999999"/>
    <n v="3.75"/>
    <n v="4.5"/>
    <n v="0.55000000000000004"/>
    <n v="16.875"/>
    <n v="0.59949999999999992"/>
    <n v="120.53"/>
    <n v="17.474499999999999"/>
  </r>
  <r>
    <s v="03-01-2019"/>
    <s v="14:30:48"/>
    <s v="654)0,)+2584"/>
    <s v="S"/>
    <x v="2"/>
    <x v="0"/>
    <x v="0"/>
    <x v="3"/>
    <s v="11:40:20"/>
    <s v="11"/>
    <x v="3"/>
    <x v="0"/>
    <s v="Motocicleta"/>
    <n v="14.98"/>
    <n v="2.9800000000000004"/>
    <n v="12"/>
    <n v="8"/>
    <n v="2.65"/>
    <n v="96"/>
    <n v="7.8970000000000011"/>
    <n v="172.75"/>
    <n v="103.89700000000001"/>
  </r>
  <r>
    <s v="03-01-2019"/>
    <s v="14:31:11"/>
    <s v="710/)(,)5924"/>
    <s v="S"/>
    <x v="1"/>
    <x v="0"/>
    <x v="0"/>
    <x v="2"/>
    <s v="15:50:37"/>
    <s v="15"/>
    <x v="7"/>
    <x v="4"/>
    <s v="Motocicleta"/>
    <n v="19.670000000000002"/>
    <n v="15.920000000000002"/>
    <n v="3.75"/>
    <n v="4.5"/>
    <n v="0.55000000000000004"/>
    <n v="16.875"/>
    <n v="8.756000000000002"/>
    <n v="197.27"/>
    <n v="25.631"/>
  </r>
  <r>
    <s v="03-01-2019"/>
    <s v="14:31:15"/>
    <s v="52422))07017"/>
    <m/>
    <x v="1"/>
    <x v="1"/>
    <x v="0"/>
    <x v="2"/>
    <s v="15:03:24"/>
    <s v="15"/>
    <x v="3"/>
    <x v="8"/>
    <s v="Motocicleta"/>
    <n v="6.37"/>
    <n v="2.62"/>
    <n v="3.75"/>
    <n v="4.5"/>
    <n v="0.55000000000000004"/>
    <n v="16.875"/>
    <n v="1.4410000000000003"/>
    <n v="137.1"/>
    <n v="18.315999999999999"/>
  </r>
  <r>
    <s v="03-01-2019"/>
    <s v="14:32:21"/>
    <s v="949+(..*1481"/>
    <s v="S"/>
    <x v="1"/>
    <x v="1"/>
    <x v="0"/>
    <x v="2"/>
    <s v="17:06:01"/>
    <s v="17"/>
    <x v="15"/>
    <x v="22"/>
    <s v="Motocicleta"/>
    <n v="2.09"/>
    <n v="0"/>
    <n v="3.75"/>
    <n v="4.5"/>
    <n v="0.55000000000000004"/>
    <n v="9.4049999999999994"/>
    <n v="0"/>
    <n v="76.05"/>
    <n v="9.4049999999999994"/>
  </r>
  <r>
    <s v="03-01-2019"/>
    <s v="14:33:35"/>
    <s v="884+2-2)7403"/>
    <s v="S"/>
    <x v="1"/>
    <x v="0"/>
    <x v="0"/>
    <x v="2"/>
    <s v="17:05:08"/>
    <s v="17"/>
    <x v="4"/>
    <x v="6"/>
    <s v="Motocicleta"/>
    <n v="11.29"/>
    <n v="7.5399999999999991"/>
    <n v="3.75"/>
    <n v="4.5"/>
    <n v="0.55000000000000004"/>
    <n v="16.875"/>
    <n v="4.1470000000000002"/>
    <n v="211.13"/>
    <n v="21.021999999999998"/>
  </r>
  <r>
    <s v="03-01-2019"/>
    <s v="14:35:01"/>
    <s v="550(*-/,9940"/>
    <s v="S"/>
    <x v="1"/>
    <x v="0"/>
    <x v="3"/>
    <x v="2"/>
    <s v="16:17:15"/>
    <s v="16"/>
    <x v="9"/>
    <x v="8"/>
    <s v="Motocicleta"/>
    <n v="15.02"/>
    <n v="11.27"/>
    <n v="3.75"/>
    <n v="4.5"/>
    <n v="0.55000000000000004"/>
    <n v="16.875"/>
    <n v="6.1985000000000001"/>
    <n v="229.81"/>
    <n v="23.073499999999999"/>
  </r>
  <r>
    <s v="03-01-2019"/>
    <s v="14:35:25"/>
    <s v="9382***)8982"/>
    <s v="S"/>
    <x v="1"/>
    <x v="0"/>
    <x v="0"/>
    <x v="2"/>
    <s v="15:18:57"/>
    <s v="15"/>
    <x v="6"/>
    <x v="17"/>
    <s v="Motocicleta"/>
    <n v="11.49"/>
    <n v="7.74"/>
    <n v="3.75"/>
    <n v="4.5"/>
    <n v="0.55000000000000004"/>
    <n v="16.875"/>
    <n v="4.2570000000000006"/>
    <n v="57.18"/>
    <n v="21.132000000000001"/>
  </r>
  <r>
    <s v="03-01-2019"/>
    <s v="14:36:06"/>
    <s v="456)-2)/9310"/>
    <s v="S"/>
    <x v="1"/>
    <x v="0"/>
    <x v="0"/>
    <x v="2"/>
    <s v="16:31:11"/>
    <s v="16"/>
    <x v="13"/>
    <x v="31"/>
    <s v="Motocicleta"/>
    <n v="11.74"/>
    <n v="7.99"/>
    <n v="3.75"/>
    <n v="4.5"/>
    <n v="0.55000000000000004"/>
    <n v="16.875"/>
    <n v="4.3945000000000007"/>
    <n v="134.59"/>
    <n v="21.269500000000001"/>
  </r>
  <r>
    <s v="03-01-2019"/>
    <s v="14:37:09"/>
    <s v="61/..(/494"/>
    <s v="S"/>
    <x v="1"/>
    <x v="0"/>
    <x v="0"/>
    <x v="2"/>
    <s v="19:05:29"/>
    <s v="19"/>
    <x v="9"/>
    <x v="17"/>
    <s v="Motocicleta"/>
    <n v="11.28"/>
    <n v="7.5299999999999994"/>
    <n v="3.75"/>
    <n v="4.5"/>
    <n v="0.55000000000000004"/>
    <n v="16.875"/>
    <n v="4.1414999999999997"/>
    <n v="189.09"/>
    <n v="21.016500000000001"/>
  </r>
  <r>
    <s v="03-01-2019"/>
    <s v="14:37:47"/>
    <s v="837/+.**675"/>
    <s v="S"/>
    <x v="1"/>
    <x v="0"/>
    <x v="0"/>
    <x v="2"/>
    <s v="16:23:27"/>
    <s v="16"/>
    <x v="11"/>
    <x v="16"/>
    <s v="Motocicleta"/>
    <n v="13.89"/>
    <n v="10.14"/>
    <n v="3.75"/>
    <n v="4.5"/>
    <n v="0.55000000000000004"/>
    <n v="16.875"/>
    <n v="5.5770000000000008"/>
    <n v="202.91"/>
    <n v="22.452000000000002"/>
  </r>
  <r>
    <s v="03-01-2019"/>
    <s v="14:40:24"/>
    <s v="914/00107051"/>
    <s v="S"/>
    <x v="1"/>
    <x v="2"/>
    <x v="0"/>
    <x v="2"/>
    <s v="15:29:48"/>
    <s v="15"/>
    <x v="24"/>
    <x v="4"/>
    <s v="Motocicleta"/>
    <n v="10.48"/>
    <n v="6.73"/>
    <n v="3.75"/>
    <n v="4.5"/>
    <n v="0.55000000000000004"/>
    <n v="16.875"/>
    <n v="3.7015000000000007"/>
    <n v="19.52"/>
    <n v="20.576499999999999"/>
  </r>
  <r>
    <s v="03-01-2019"/>
    <s v="14:42:44"/>
    <s v="80212-,5580"/>
    <s v="S"/>
    <x v="3"/>
    <x v="0"/>
    <x v="1"/>
    <x v="3"/>
    <s v="16:10:13"/>
    <s v="16"/>
    <x v="3"/>
    <x v="4"/>
    <s v="Motocicleta"/>
    <n v="19.52"/>
    <n v="16.52"/>
    <n v="3"/>
    <n v="3.5"/>
    <n v="0.75"/>
    <n v="10.5"/>
    <n v="12.39"/>
    <n v="12.65"/>
    <n v="22.89"/>
  </r>
  <r>
    <s v="03-01-2019"/>
    <s v="14:43:41"/>
    <s v="7091),0*8287"/>
    <s v="S"/>
    <x v="1"/>
    <x v="0"/>
    <x v="0"/>
    <x v="2"/>
    <s v="15:35:30"/>
    <s v="15"/>
    <x v="15"/>
    <x v="23"/>
    <s v="Motocicleta"/>
    <n v="9.2200000000000006"/>
    <n v="5.4700000000000006"/>
    <n v="3.75"/>
    <n v="4.5"/>
    <n v="0.55000000000000004"/>
    <n v="16.875"/>
    <n v="3.0085000000000006"/>
    <n v="189.59"/>
    <n v="19.883500000000002"/>
  </r>
  <r>
    <s v="03-01-2019"/>
    <s v="14:49:09"/>
    <s v="10601/++1409"/>
    <s v="S"/>
    <x v="1"/>
    <x v="0"/>
    <x v="0"/>
    <x v="2"/>
    <s v="18:44:29"/>
    <s v="18"/>
    <x v="14"/>
    <x v="20"/>
    <s v="Motocicleta"/>
    <n v="15.69"/>
    <n v="11.94"/>
    <n v="3.75"/>
    <n v="4.5"/>
    <n v="0.55000000000000004"/>
    <n v="16.875"/>
    <n v="6.5670000000000002"/>
    <n v="243.07"/>
    <n v="23.442"/>
  </r>
  <r>
    <s v="03-01-2019"/>
    <s v="14:58:31"/>
    <s v="345/**-)1143"/>
    <s v="S"/>
    <x v="1"/>
    <x v="0"/>
    <x v="0"/>
    <x v="2"/>
    <s v="16:05:33"/>
    <s v="16"/>
    <x v="1"/>
    <x v="4"/>
    <s v="Motocicleta"/>
    <n v="16.09"/>
    <n v="12.34"/>
    <n v="3.75"/>
    <n v="4.5"/>
    <n v="0.55000000000000004"/>
    <n v="16.875"/>
    <n v="6.7870000000000008"/>
    <n v="105.75"/>
    <n v="23.661999999999999"/>
  </r>
  <r>
    <s v="03-01-2019"/>
    <s v="15:00:57"/>
    <s v="40.(.126992"/>
    <s v="S"/>
    <x v="1"/>
    <x v="0"/>
    <x v="0"/>
    <x v="2"/>
    <s v="16:31:33"/>
    <s v="16"/>
    <x v="1"/>
    <x v="1"/>
    <s v="Motocicleta"/>
    <n v="7.77"/>
    <n v="4.0199999999999996"/>
    <n v="3.75"/>
    <n v="4.5"/>
    <n v="0.55000000000000004"/>
    <n v="16.875"/>
    <n v="2.2109999999999999"/>
    <n v="170.48"/>
    <n v="19.085999999999999"/>
  </r>
  <r>
    <s v="03-01-2019"/>
    <s v="15:04:11"/>
    <s v="343,21.11277"/>
    <s v="S"/>
    <x v="1"/>
    <x v="0"/>
    <x v="0"/>
    <x v="2"/>
    <s v="16:49:27"/>
    <s v="16"/>
    <x v="1"/>
    <x v="1"/>
    <s v="Motocicleta"/>
    <n v="12.22"/>
    <n v="8.4700000000000006"/>
    <n v="3.75"/>
    <n v="4.5"/>
    <n v="0.55000000000000004"/>
    <n v="16.875"/>
    <n v="4.658500000000001"/>
    <n v="232.04"/>
    <n v="21.5335"/>
  </r>
  <r>
    <s v="03-01-2019"/>
    <s v="15:05:48"/>
    <s v="831.,0)/3722"/>
    <s v="S"/>
    <x v="1"/>
    <x v="0"/>
    <x v="0"/>
    <x v="2"/>
    <s v="16:23:38"/>
    <s v="16"/>
    <x v="1"/>
    <x v="1"/>
    <s v="Motocicleta"/>
    <n v="10.78"/>
    <n v="7.0299999999999994"/>
    <n v="3.75"/>
    <n v="4.5"/>
    <n v="0.55000000000000004"/>
    <n v="16.875"/>
    <n v="3.8664999999999998"/>
    <n v="233.44"/>
    <n v="20.741499999999998"/>
  </r>
  <r>
    <s v="03-01-2019"/>
    <s v="15:06:38"/>
    <s v="687*2+(-1493"/>
    <s v="S"/>
    <x v="1"/>
    <x v="0"/>
    <x v="0"/>
    <x v="2"/>
    <s v="17:58:06"/>
    <s v="17"/>
    <x v="8"/>
    <x v="20"/>
    <s v="Motocicleta"/>
    <n v="11.52"/>
    <n v="7.77"/>
    <n v="3.75"/>
    <n v="4.5"/>
    <n v="0.55000000000000004"/>
    <n v="16.875"/>
    <n v="4.2735000000000003"/>
    <n v="196.97"/>
    <n v="21.148499999999999"/>
  </r>
  <r>
    <s v="03-01-2019"/>
    <s v="15:06:55"/>
    <s v="534--/-12616"/>
    <s v="S"/>
    <x v="1"/>
    <x v="0"/>
    <x v="0"/>
    <x v="2"/>
    <s v="16:25:54"/>
    <s v="16"/>
    <x v="11"/>
    <x v="16"/>
    <s v="Motocicleta"/>
    <n v="3.85"/>
    <n v="0.10000000000000009"/>
    <n v="3.75"/>
    <n v="4.5"/>
    <n v="0.55000000000000004"/>
    <n v="16.875"/>
    <n v="5.5000000000000056E-2"/>
    <n v="73.8"/>
    <n v="16.93"/>
  </r>
  <r>
    <s v="03-01-2019"/>
    <s v="15:07:07"/>
    <s v="15902/+-3573"/>
    <s v="S"/>
    <x v="1"/>
    <x v="1"/>
    <x v="0"/>
    <x v="2"/>
    <s v="17:39:39"/>
    <s v="17"/>
    <x v="21"/>
    <x v="21"/>
    <s v="Motocicleta"/>
    <n v="18.7"/>
    <n v="14.95"/>
    <n v="3.75"/>
    <n v="4.5"/>
    <n v="0.55000000000000004"/>
    <n v="16.875"/>
    <n v="8.2225000000000001"/>
    <n v="43.53"/>
    <n v="25.0975"/>
  </r>
  <r>
    <s v="03-01-2019"/>
    <s v="15:07:21"/>
    <s v="167,02+111"/>
    <s v="S"/>
    <x v="1"/>
    <x v="1"/>
    <x v="0"/>
    <x v="2"/>
    <s v="18:36:13"/>
    <s v="18"/>
    <x v="16"/>
    <x v="23"/>
    <s v="Motocicleta"/>
    <n v="9.2200000000000006"/>
    <n v="5.4700000000000006"/>
    <n v="3.75"/>
    <n v="4.5"/>
    <n v="0.55000000000000004"/>
    <n v="16.875"/>
    <n v="3.0085000000000006"/>
    <n v="69.58"/>
    <n v="19.883500000000002"/>
  </r>
  <r>
    <s v="03-01-2019"/>
    <s v="15:07:37"/>
    <s v="619(*(-13075"/>
    <s v="S"/>
    <x v="1"/>
    <x v="1"/>
    <x v="0"/>
    <x v="2"/>
    <s v="16:41:38"/>
    <s v="16"/>
    <x v="11"/>
    <x v="16"/>
    <s v="Motocicleta"/>
    <n v="10.18"/>
    <n v="6.43"/>
    <n v="3.75"/>
    <n v="4.5"/>
    <n v="0.55000000000000004"/>
    <n v="16.875"/>
    <n v="3.5365000000000002"/>
    <n v="78.02"/>
    <n v="20.4115"/>
  </r>
  <r>
    <s v="03-01-2019"/>
    <s v="15:07:48"/>
    <s v="358+,.(*5478"/>
    <s v="S"/>
    <x v="1"/>
    <x v="1"/>
    <x v="0"/>
    <x v="2"/>
    <s v="16:07:17"/>
    <s v="16"/>
    <x v="13"/>
    <x v="15"/>
    <s v="Motocicleta"/>
    <n v="10.55"/>
    <n v="6.8000000000000007"/>
    <n v="3.75"/>
    <n v="4.5"/>
    <n v="0.55000000000000004"/>
    <n v="16.875"/>
    <n v="3.7400000000000007"/>
    <n v="86.38"/>
    <n v="20.615000000000002"/>
  </r>
  <r>
    <s v="03-01-2019"/>
    <s v="15:07:54"/>
    <s v="117*+).,6741"/>
    <s v="S"/>
    <x v="1"/>
    <x v="0"/>
    <x v="0"/>
    <x v="2"/>
    <s v="18:14:10"/>
    <s v="18"/>
    <x v="1"/>
    <x v="15"/>
    <s v="Motocicleta"/>
    <n v="12.96"/>
    <n v="9.2100000000000009"/>
    <n v="3.75"/>
    <n v="4.5"/>
    <n v="0.55000000000000004"/>
    <n v="16.875"/>
    <n v="5.065500000000001"/>
    <n v="197.01"/>
    <n v="21.9405"/>
  </r>
  <r>
    <s v="03-01-2019"/>
    <s v="15:08:00"/>
    <s v="397-(0-)9388"/>
    <s v="S"/>
    <x v="3"/>
    <x v="2"/>
    <x v="0"/>
    <x v="8"/>
    <s v="12:11:35"/>
    <s v="12"/>
    <x v="3"/>
    <x v="11"/>
    <s v="Motocicleta"/>
    <n v="9.0399999999999991"/>
    <n v="6.0399999999999991"/>
    <n v="3"/>
    <n v="3.5"/>
    <n v="0.75"/>
    <n v="10.5"/>
    <n v="4.5299999999999994"/>
    <n v="199.45"/>
    <n v="15.03"/>
  </r>
  <r>
    <s v="03-01-2019"/>
    <s v="15:08:28"/>
    <s v="40)0,1.2204"/>
    <s v="S"/>
    <x v="1"/>
    <x v="1"/>
    <x v="1"/>
    <x v="2"/>
    <s v="19:14:18"/>
    <s v="19"/>
    <x v="2"/>
    <x v="38"/>
    <s v="Motocicleta"/>
    <n v="3.89"/>
    <n v="0.14000000000000012"/>
    <n v="3.75"/>
    <n v="4.5"/>
    <n v="0.55000000000000004"/>
    <n v="16.875"/>
    <n v="7.7000000000000068E-2"/>
    <n v="219.2"/>
    <n v="16.952000000000002"/>
  </r>
  <r>
    <s v="03-01-2019"/>
    <s v="15:08:47"/>
    <s v="421)(0-(472"/>
    <s v="S"/>
    <x v="1"/>
    <x v="0"/>
    <x v="0"/>
    <x v="2"/>
    <s v="18:17:12"/>
    <s v="18"/>
    <x v="4"/>
    <x v="26"/>
    <s v="Motocicleta"/>
    <n v="11.37"/>
    <n v="7.6199999999999992"/>
    <n v="3.75"/>
    <n v="4.5"/>
    <n v="0.55000000000000004"/>
    <n v="16.875"/>
    <n v="4.1909999999999998"/>
    <n v="22"/>
    <n v="21.065999999999999"/>
  </r>
  <r>
    <s v="03-01-2019"/>
    <s v="15:09:05"/>
    <s v="1351/*,(4876"/>
    <m/>
    <x v="1"/>
    <x v="1"/>
    <x v="0"/>
    <x v="2"/>
    <s v="15:22:35"/>
    <s v="15"/>
    <x v="3"/>
    <x v="20"/>
    <s v="Motocicleta"/>
    <n v="10.08"/>
    <n v="6.33"/>
    <n v="3.75"/>
    <n v="4.5"/>
    <n v="0.55000000000000004"/>
    <n v="16.875"/>
    <n v="3.4815000000000005"/>
    <n v="206.91"/>
    <n v="20.3565"/>
  </r>
  <r>
    <s v="03-01-2019"/>
    <s v="15:09:11"/>
    <s v="453)10)2906"/>
    <s v="S"/>
    <x v="1"/>
    <x v="1"/>
    <x v="0"/>
    <x v="2"/>
    <s v="16:49:56"/>
    <s v="16"/>
    <x v="0"/>
    <x v="20"/>
    <s v="Motocicleta"/>
    <n v="16.77"/>
    <n v="13.02"/>
    <n v="3.75"/>
    <n v="4.5"/>
    <n v="0.55000000000000004"/>
    <n v="16.875"/>
    <n v="7.1610000000000005"/>
    <n v="222.2"/>
    <n v="24.036000000000001"/>
  </r>
  <r>
    <s v="03-01-2019"/>
    <s v="15:09:31"/>
    <s v="239)+/1+7668"/>
    <s v="S"/>
    <x v="1"/>
    <x v="1"/>
    <x v="0"/>
    <x v="2"/>
    <s v="16:11:38"/>
    <s v="16"/>
    <x v="3"/>
    <x v="20"/>
    <s v="Motocicleta"/>
    <n v="15.66"/>
    <n v="11.91"/>
    <n v="3.75"/>
    <n v="4.5"/>
    <n v="0.55000000000000004"/>
    <n v="16.875"/>
    <n v="6.5505000000000004"/>
    <n v="201.95"/>
    <n v="23.4255"/>
  </r>
  <r>
    <s v="03-01-2019"/>
    <s v="15:10:42"/>
    <s v="91500.1)3946"/>
    <s v="S"/>
    <x v="1"/>
    <x v="1"/>
    <x v="0"/>
    <x v="2"/>
    <s v="17:08:32"/>
    <s v="17"/>
    <x v="17"/>
    <x v="32"/>
    <s v="Motocicleta"/>
    <n v="16.809999999999999"/>
    <n v="13.059999999999999"/>
    <n v="3.75"/>
    <n v="4.5"/>
    <n v="0.55000000000000004"/>
    <n v="16.875"/>
    <n v="7.1829999999999998"/>
    <n v="136.53"/>
    <n v="24.058"/>
  </r>
  <r>
    <s v="03-01-2019"/>
    <s v="15:10:56"/>
    <s v="985/12.-1028"/>
    <s v="S"/>
    <x v="1"/>
    <x v="1"/>
    <x v="0"/>
    <x v="2"/>
    <s v="19:05:47"/>
    <s v="19"/>
    <x v="9"/>
    <x v="17"/>
    <s v="Motocicleta"/>
    <n v="1.8399999999999999"/>
    <n v="0"/>
    <n v="3.75"/>
    <n v="4.5"/>
    <n v="0.55000000000000004"/>
    <n v="8.2799999999999994"/>
    <n v="0"/>
    <n v="220.18"/>
    <n v="8.2799999999999994"/>
  </r>
  <r>
    <s v="03-01-2019"/>
    <s v="15:12:24"/>
    <s v="476+2)/14661"/>
    <s v="S"/>
    <x v="1"/>
    <x v="1"/>
    <x v="0"/>
    <x v="2"/>
    <s v="17:07:40"/>
    <s v="17"/>
    <x v="15"/>
    <x v="17"/>
    <s v="Motocicleta"/>
    <n v="8.4600000000000009"/>
    <n v="4.7100000000000009"/>
    <n v="3.75"/>
    <n v="4.5"/>
    <n v="0.55000000000000004"/>
    <n v="16.875"/>
    <n v="2.5905000000000005"/>
    <n v="39.11"/>
    <n v="19.465499999999999"/>
  </r>
  <r>
    <s v="03-01-2019"/>
    <s v="15:12:24"/>
    <s v="87301*+-2943"/>
    <s v="S"/>
    <x v="1"/>
    <x v="1"/>
    <x v="0"/>
    <x v="2"/>
    <s v="17:06:58"/>
    <s v="17"/>
    <x v="15"/>
    <x v="17"/>
    <s v="Motocicleta"/>
    <n v="9.1999999999999993"/>
    <n v="5.4499999999999993"/>
    <n v="3.75"/>
    <n v="4.5"/>
    <n v="0.55000000000000004"/>
    <n v="16.875"/>
    <n v="2.9975000000000001"/>
    <n v="60.04"/>
    <n v="19.872499999999999"/>
  </r>
  <r>
    <s v="03-01-2019"/>
    <s v="15:12:40"/>
    <s v="479/+1.)7731"/>
    <s v="S"/>
    <x v="1"/>
    <x v="0"/>
    <x v="0"/>
    <x v="2"/>
    <s v="18:43:58"/>
    <s v="18"/>
    <x v="4"/>
    <x v="26"/>
    <s v="Motocicleta"/>
    <n v="9.02"/>
    <n v="5.27"/>
    <n v="3.75"/>
    <n v="4.5"/>
    <n v="0.55000000000000004"/>
    <n v="16.875"/>
    <n v="2.8984999999999999"/>
    <n v="207.36"/>
    <n v="19.773499999999999"/>
  </r>
  <r>
    <s v="03-01-2019"/>
    <s v="15:13:41"/>
    <s v="822222.8928"/>
    <s v="S"/>
    <x v="1"/>
    <x v="0"/>
    <x v="0"/>
    <x v="2"/>
    <s v="19:06:36"/>
    <s v="19"/>
    <x v="16"/>
    <x v="13"/>
    <s v="Motocicleta"/>
    <n v="11.82"/>
    <n v="8.07"/>
    <n v="3.75"/>
    <n v="4.5"/>
    <n v="0.55000000000000004"/>
    <n v="16.875"/>
    <n v="4.4385000000000003"/>
    <n v="178.42"/>
    <n v="21.313500000000001"/>
  </r>
  <r>
    <s v="03-01-2019"/>
    <s v="15:14:32"/>
    <s v="9832(0107778"/>
    <s v="S"/>
    <x v="1"/>
    <x v="0"/>
    <x v="0"/>
    <x v="2"/>
    <s v="16:58:22"/>
    <s v="16"/>
    <x v="14"/>
    <x v="5"/>
    <s v="Motocicleta"/>
    <n v="5.49"/>
    <n v="1.7400000000000002"/>
    <n v="3.75"/>
    <n v="4.5"/>
    <n v="0.55000000000000004"/>
    <n v="16.875"/>
    <n v="0.95700000000000018"/>
    <n v="140.55000000000001"/>
    <n v="17.832000000000001"/>
  </r>
  <r>
    <s v="03-01-2019"/>
    <s v="15:17:23"/>
    <s v="103/2*.-4843"/>
    <s v="S"/>
    <x v="3"/>
    <x v="0"/>
    <x v="0"/>
    <x v="2"/>
    <s v="16:08:46"/>
    <s v="16"/>
    <x v="3"/>
    <x v="17"/>
    <s v="Motocicleta"/>
    <n v="6.42"/>
    <n v="3.42"/>
    <n v="3"/>
    <n v="3.5"/>
    <n v="0.75"/>
    <n v="10.5"/>
    <n v="2.5649999999999999"/>
    <n v="149.36000000000001"/>
    <n v="13.065"/>
  </r>
  <r>
    <s v="03-01-2019"/>
    <s v="15:18:15"/>
    <s v="199().(.7066"/>
    <s v="S"/>
    <x v="3"/>
    <x v="0"/>
    <x v="0"/>
    <x v="2"/>
    <s v="16:37:29"/>
    <s v="16"/>
    <x v="3"/>
    <x v="20"/>
    <s v="Motocicleta"/>
    <n v="6.19"/>
    <n v="3.1900000000000004"/>
    <n v="3"/>
    <n v="3.5"/>
    <n v="0.75"/>
    <n v="10.5"/>
    <n v="2.3925000000000001"/>
    <n v="84.57"/>
    <n v="12.8925"/>
  </r>
  <r>
    <s v="03-01-2019"/>
    <s v="15:19:13"/>
    <s v="3130*(-,5921"/>
    <s v="S"/>
    <x v="3"/>
    <x v="0"/>
    <x v="0"/>
    <x v="2"/>
    <s v="16:38:52"/>
    <s v="16"/>
    <x v="3"/>
    <x v="3"/>
    <s v="Motocicleta"/>
    <n v="14.88"/>
    <n v="11.88"/>
    <n v="3"/>
    <n v="3.5"/>
    <n v="0.75"/>
    <n v="10.5"/>
    <n v="8.91"/>
    <n v="109.03"/>
    <n v="19.41"/>
  </r>
  <r>
    <s v="03-01-2019"/>
    <s v="15:19:21"/>
    <s v="694,,.),8083"/>
    <s v="S"/>
    <x v="1"/>
    <x v="0"/>
    <x v="0"/>
    <x v="2"/>
    <s v="16:45:51"/>
    <s v="16"/>
    <x v="9"/>
    <x v="29"/>
    <s v="Motocicleta"/>
    <n v="5.79"/>
    <n v="2.04"/>
    <n v="3.75"/>
    <n v="4.5"/>
    <n v="0.55000000000000004"/>
    <n v="16.875"/>
    <n v="1.1220000000000001"/>
    <n v="153.52000000000001"/>
    <n v="17.997"/>
  </r>
  <r>
    <s v="03-01-2019"/>
    <s v="15:21:30"/>
    <s v="6680.))-72"/>
    <s v="S"/>
    <x v="2"/>
    <x v="0"/>
    <x v="0"/>
    <x v="3"/>
    <s v="17:08:51"/>
    <s v="17"/>
    <x v="3"/>
    <x v="20"/>
    <s v="Motocicleta"/>
    <n v="5.98"/>
    <n v="0"/>
    <n v="12"/>
    <n v="8"/>
    <n v="2.65"/>
    <n v="47.84"/>
    <n v="0"/>
    <n v="42.56"/>
    <n v="47.84"/>
  </r>
  <r>
    <s v="03-01-2019"/>
    <s v="15:25:26"/>
    <s v="2010,2.*5677"/>
    <s v="S"/>
    <x v="0"/>
    <x v="2"/>
    <x v="0"/>
    <x v="3"/>
    <s v="11:26:10"/>
    <s v="11"/>
    <x v="8"/>
    <x v="17"/>
    <s v="Motocicleta"/>
    <n v="11.72"/>
    <n v="9.2200000000000006"/>
    <n v="2.5"/>
    <n v="3"/>
    <n v="1.2"/>
    <n v="7.5"/>
    <n v="11.064"/>
    <n v="57.57"/>
    <n v="18.564"/>
  </r>
  <r>
    <s v="03-01-2019"/>
    <s v="15:28:22"/>
    <s v="3922*013970"/>
    <s v="S"/>
    <x v="3"/>
    <x v="0"/>
    <x v="0"/>
    <x v="2"/>
    <s v="15:56:44"/>
    <s v="15"/>
    <x v="4"/>
    <x v="20"/>
    <s v="Motocicleta"/>
    <n v="8.1199999999999992"/>
    <n v="5.1199999999999992"/>
    <n v="3"/>
    <n v="3.5"/>
    <n v="0.75"/>
    <n v="10.5"/>
    <n v="3.8399999999999994"/>
    <n v="215.77"/>
    <n v="14.34"/>
  </r>
  <r>
    <s v="03-01-2019"/>
    <s v="15:31:39"/>
    <s v="72510..*1215"/>
    <m/>
    <x v="1"/>
    <x v="1"/>
    <x v="0"/>
    <x v="2"/>
    <s v="16:02:51"/>
    <s v="16"/>
    <x v="3"/>
    <x v="8"/>
    <s v="Motocicleta"/>
    <n v="20.78"/>
    <n v="17.03"/>
    <n v="3.75"/>
    <n v="4.5"/>
    <n v="0.55000000000000004"/>
    <n v="16.875"/>
    <n v="9.366500000000002"/>
    <n v="12.82"/>
    <n v="26.241500000000002"/>
  </r>
  <r>
    <s v="03-01-2019"/>
    <s v="15:32:51"/>
    <s v="119*/1((8033"/>
    <s v="M"/>
    <x v="1"/>
    <x v="0"/>
    <x v="0"/>
    <x v="2"/>
    <s v="17:44:13"/>
    <s v="17"/>
    <x v="3"/>
    <x v="8"/>
    <s v="Motocicleta"/>
    <n v="15.07"/>
    <n v="11.32"/>
    <n v="3.75"/>
    <n v="4.5"/>
    <n v="0.55000000000000004"/>
    <n v="16.875"/>
    <n v="6.2260000000000009"/>
    <n v="214.39"/>
    <n v="23.100999999999999"/>
  </r>
  <r>
    <s v="03-01-2019"/>
    <s v="15:36:33"/>
    <s v="544),-(-9335"/>
    <s v="S"/>
    <x v="0"/>
    <x v="2"/>
    <x v="0"/>
    <x v="3"/>
    <s v="13:37:55"/>
    <s v="13"/>
    <x v="8"/>
    <x v="3"/>
    <s v="Motocicleta"/>
    <n v="18.95"/>
    <n v="16.45"/>
    <n v="2.5"/>
    <n v="3"/>
    <n v="1.2"/>
    <n v="7.5"/>
    <n v="19.739999999999998"/>
    <n v="157.66"/>
    <n v="27.24"/>
  </r>
  <r>
    <s v="03-01-2019"/>
    <s v="15:38:03"/>
    <s v="272,*2/0103"/>
    <s v="M"/>
    <x v="1"/>
    <x v="0"/>
    <x v="0"/>
    <x v="2"/>
    <s v="16:24:12"/>
    <s v="16"/>
    <x v="0"/>
    <x v="20"/>
    <s v="Motocicleta"/>
    <n v="3.54"/>
    <n v="0"/>
    <n v="3.75"/>
    <n v="4.5"/>
    <n v="0.55000000000000004"/>
    <n v="15.93"/>
    <n v="0"/>
    <n v="60.51"/>
    <n v="15.93"/>
  </r>
  <r>
    <s v="03-01-2019"/>
    <s v="15:38:03"/>
    <s v="399,1)+01972"/>
    <s v="M"/>
    <x v="1"/>
    <x v="0"/>
    <x v="0"/>
    <x v="2"/>
    <s v="17:13:08"/>
    <s v="17"/>
    <x v="0"/>
    <x v="14"/>
    <s v="Motocicleta"/>
    <n v="2.36"/>
    <n v="0"/>
    <n v="3.75"/>
    <n v="4.5"/>
    <n v="0.55000000000000004"/>
    <n v="10.62"/>
    <n v="0"/>
    <n v="132.51"/>
    <n v="10.62"/>
  </r>
  <r>
    <s v="03-01-2019"/>
    <s v="15:38:03"/>
    <s v="810.2,-(5655"/>
    <s v="S"/>
    <x v="1"/>
    <x v="0"/>
    <x v="0"/>
    <x v="2"/>
    <s v="16:54:10"/>
    <s v="16"/>
    <x v="0"/>
    <x v="9"/>
    <s v="Motocicleta"/>
    <n v="1.73"/>
    <n v="0"/>
    <n v="3.75"/>
    <n v="4.5"/>
    <n v="0.55000000000000004"/>
    <n v="7.7850000000000001"/>
    <n v="0"/>
    <n v="65.33"/>
    <n v="7.7850000000000001"/>
  </r>
  <r>
    <s v="03-01-2019"/>
    <s v="15:38:03"/>
    <s v="702)+.)06515"/>
    <s v="S"/>
    <x v="1"/>
    <x v="0"/>
    <x v="2"/>
    <x v="4"/>
    <s v="11:58:35"/>
    <s v="11"/>
    <x v="3"/>
    <x v="34"/>
    <s v="Motocicleta"/>
    <n v="9.75"/>
    <n v="6"/>
    <n v="3.75"/>
    <n v="4.5"/>
    <n v="0.55000000000000004"/>
    <n v="16.875"/>
    <n v="3.3000000000000003"/>
    <n v="178.08"/>
    <n v="20.175000000000001"/>
  </r>
  <r>
    <s v="03-01-2019"/>
    <s v="15:38:03"/>
    <s v="755./)114826"/>
    <s v="S"/>
    <x v="1"/>
    <x v="0"/>
    <x v="2"/>
    <x v="7"/>
    <s v="12:01:45"/>
    <s v="12"/>
    <x v="3"/>
    <x v="34"/>
    <s v="Motocicleta"/>
    <n v="17.36"/>
    <n v="13.61"/>
    <n v="3.75"/>
    <n v="4.5"/>
    <n v="0.55000000000000004"/>
    <n v="16.875"/>
    <n v="7.4855"/>
    <n v="231.68"/>
    <n v="24.360500000000002"/>
  </r>
  <r>
    <s v="03-01-2019"/>
    <s v="15:38:03"/>
    <s v="42+(1-,1838"/>
    <s v="S"/>
    <x v="1"/>
    <x v="0"/>
    <x v="1"/>
    <x v="2"/>
    <s v="18:52:52"/>
    <s v="18"/>
    <x v="3"/>
    <x v="34"/>
    <s v="Motocicleta"/>
    <n v="12.59"/>
    <n v="8.84"/>
    <n v="3.75"/>
    <n v="4.5"/>
    <n v="0.55000000000000004"/>
    <n v="16.875"/>
    <n v="4.8620000000000001"/>
    <n v="122.66"/>
    <n v="21.737000000000002"/>
  </r>
  <r>
    <s v="03-01-2019"/>
    <s v="15:38:03"/>
    <s v="398(.22(1457"/>
    <s v="S"/>
    <x v="1"/>
    <x v="0"/>
    <x v="0"/>
    <x v="6"/>
    <s v="15:45:17"/>
    <s v="15"/>
    <x v="3"/>
    <x v="34"/>
    <s v="Motocicleta"/>
    <n v="5.52"/>
    <n v="1.7699999999999996"/>
    <n v="3.75"/>
    <n v="4.5"/>
    <n v="0.55000000000000004"/>
    <n v="16.875"/>
    <n v="0.97349999999999981"/>
    <n v="245.81"/>
    <n v="17.848500000000001"/>
  </r>
  <r>
    <s v="03-01-2019"/>
    <s v="15:47:18"/>
    <s v="391(-,/1206"/>
    <m/>
    <x v="1"/>
    <x v="1"/>
    <x v="0"/>
    <x v="2"/>
    <s v="16:20:52"/>
    <s v="16"/>
    <x v="3"/>
    <x v="8"/>
    <s v="Motocicleta"/>
    <n v="5.62"/>
    <n v="1.87"/>
    <n v="3.75"/>
    <n v="4.5"/>
    <n v="0.55000000000000004"/>
    <n v="16.875"/>
    <n v="1.0285000000000002"/>
    <n v="244.64"/>
    <n v="17.903500000000001"/>
  </r>
  <r>
    <s v="03-01-2019"/>
    <s v="15:48:56"/>
    <s v="901+*1),3590"/>
    <m/>
    <x v="1"/>
    <x v="1"/>
    <x v="0"/>
    <x v="2"/>
    <s v="16:10:14"/>
    <s v="16"/>
    <x v="3"/>
    <x v="6"/>
    <s v="Motocicleta"/>
    <n v="13.57"/>
    <n v="9.82"/>
    <n v="3.75"/>
    <n v="4.5"/>
    <n v="0.55000000000000004"/>
    <n v="16.875"/>
    <n v="5.4010000000000007"/>
    <n v="11.69"/>
    <n v="22.276"/>
  </r>
  <r>
    <s v="03-01-2019"/>
    <s v="15:52:19"/>
    <s v="574),0022667"/>
    <s v="S"/>
    <x v="1"/>
    <x v="0"/>
    <x v="0"/>
    <x v="2"/>
    <s v="16:58:51"/>
    <s v="16"/>
    <x v="13"/>
    <x v="15"/>
    <s v="Motocicleta"/>
    <n v="7.71"/>
    <n v="3.96"/>
    <n v="3.75"/>
    <n v="4.5"/>
    <n v="0.55000000000000004"/>
    <n v="16.875"/>
    <n v="2.1779999999999999"/>
    <n v="64.77"/>
    <n v="19.053000000000001"/>
  </r>
  <r>
    <s v="03-01-2019"/>
    <s v="15:53:40"/>
    <s v="6110(.004726"/>
    <s v="S"/>
    <x v="1"/>
    <x v="0"/>
    <x v="0"/>
    <x v="2"/>
    <s v="16:36:14"/>
    <s v="16"/>
    <x v="4"/>
    <x v="6"/>
    <s v="Motocicleta"/>
    <n v="5.63"/>
    <n v="1.88"/>
    <n v="3.75"/>
    <n v="4.5"/>
    <n v="0.55000000000000004"/>
    <n v="16.875"/>
    <n v="1.034"/>
    <n v="67.87"/>
    <n v="17.908999999999999"/>
  </r>
  <r>
    <s v="03-01-2019"/>
    <s v="15:54:05"/>
    <s v="672-,12.6303"/>
    <s v="S"/>
    <x v="1"/>
    <x v="1"/>
    <x v="3"/>
    <x v="2"/>
    <s v="18:31:07"/>
    <s v="18"/>
    <x v="0"/>
    <x v="4"/>
    <s v="Motocicleta"/>
    <n v="20.99"/>
    <n v="17.239999999999998"/>
    <n v="3.75"/>
    <n v="4.5"/>
    <n v="0.55000000000000004"/>
    <n v="16.875"/>
    <n v="9.4819999999999993"/>
    <n v="148.94"/>
    <n v="26.356999999999999"/>
  </r>
  <r>
    <s v="03-01-2019"/>
    <s v="15:54:05"/>
    <s v="774+.)/-2763"/>
    <s v="S"/>
    <x v="1"/>
    <x v="1"/>
    <x v="3"/>
    <x v="2"/>
    <s v="18:30:39"/>
    <s v="18"/>
    <x v="0"/>
    <x v="4"/>
    <s v="Motocicleta"/>
    <n v="4.24"/>
    <n v="0.49000000000000021"/>
    <n v="3.75"/>
    <n v="4.5"/>
    <n v="0.55000000000000004"/>
    <n v="16.875"/>
    <n v="0.26950000000000013"/>
    <n v="103.54"/>
    <n v="17.144500000000001"/>
  </r>
  <r>
    <s v="03-01-2019"/>
    <s v="15:54:37"/>
    <s v="5751*/0.762"/>
    <s v="S"/>
    <x v="1"/>
    <x v="0"/>
    <x v="0"/>
    <x v="2"/>
    <s v="18:38:58"/>
    <s v="18"/>
    <x v="12"/>
    <x v="1"/>
    <s v="Motocicleta"/>
    <n v="8.18"/>
    <n v="4.43"/>
    <n v="3.75"/>
    <n v="4.5"/>
    <n v="0.55000000000000004"/>
    <n v="16.875"/>
    <n v="2.4365000000000001"/>
    <n v="218.93"/>
    <n v="19.311499999999999"/>
  </r>
  <r>
    <s v="03-01-2019"/>
    <s v="15:54:59"/>
    <s v="372...(9421"/>
    <s v="S"/>
    <x v="1"/>
    <x v="0"/>
    <x v="0"/>
    <x v="2"/>
    <s v="16:44:31"/>
    <s v="16"/>
    <x v="21"/>
    <x v="10"/>
    <s v="Motocicleta"/>
    <n v="6.46"/>
    <n v="2.71"/>
    <n v="3.75"/>
    <n v="4.5"/>
    <n v="0.55000000000000004"/>
    <n v="16.875"/>
    <n v="1.4905000000000002"/>
    <n v="46.08"/>
    <n v="18.365500000000001"/>
  </r>
  <r>
    <s v="03-01-2019"/>
    <s v="15:55:57"/>
    <s v="5561+,.(1745"/>
    <s v="M"/>
    <x v="1"/>
    <x v="0"/>
    <x v="0"/>
    <x v="2"/>
    <s v="16:58:49"/>
    <s v="16"/>
    <x v="9"/>
    <x v="17"/>
    <s v="Motocicleta"/>
    <n v="3.06"/>
    <n v="0"/>
    <n v="3.75"/>
    <n v="4.5"/>
    <n v="0.55000000000000004"/>
    <n v="13.77"/>
    <n v="0"/>
    <n v="81.08"/>
    <n v="13.77"/>
  </r>
  <r>
    <s v="03-01-2019"/>
    <s v="15:59:45"/>
    <s v="772-(1026031"/>
    <s v="S"/>
    <x v="1"/>
    <x v="0"/>
    <x v="0"/>
    <x v="2"/>
    <s v="17:13:42"/>
    <s v="17"/>
    <x v="5"/>
    <x v="6"/>
    <s v="Motocicleta"/>
    <n v="14.65"/>
    <n v="10.9"/>
    <n v="3.75"/>
    <n v="4.5"/>
    <n v="0.55000000000000004"/>
    <n v="16.875"/>
    <n v="5.995000000000001"/>
    <n v="69.95"/>
    <n v="22.87"/>
  </r>
  <r>
    <s v="03-01-2019"/>
    <s v="16:00:11"/>
    <s v="848/1*-27512"/>
    <m/>
    <x v="1"/>
    <x v="1"/>
    <x v="0"/>
    <x v="2"/>
    <s v="16:23:38"/>
    <s v="16"/>
    <x v="3"/>
    <x v="20"/>
    <s v="Motocicleta"/>
    <n v="17.61"/>
    <n v="13.86"/>
    <n v="3.75"/>
    <n v="4.5"/>
    <n v="0.55000000000000004"/>
    <n v="16.875"/>
    <n v="7.6230000000000002"/>
    <n v="213.74"/>
    <n v="24.498000000000001"/>
  </r>
  <r>
    <s v="03-01-2019"/>
    <s v="16:13:10"/>
    <s v="135)/01*6212"/>
    <s v="S"/>
    <x v="1"/>
    <x v="0"/>
    <x v="0"/>
    <x v="2"/>
    <s v="17:57:14"/>
    <s v="17"/>
    <x v="2"/>
    <x v="3"/>
    <s v="Motocicleta"/>
    <n v="12.06"/>
    <n v="8.31"/>
    <n v="3.75"/>
    <n v="4.5"/>
    <n v="0.55000000000000004"/>
    <n v="16.875"/>
    <n v="4.5705000000000009"/>
    <n v="210.42"/>
    <n v="21.445500000000003"/>
  </r>
  <r>
    <s v="03-01-2019"/>
    <s v="16:16:56"/>
    <s v="220))-(19961"/>
    <s v="S"/>
    <x v="1"/>
    <x v="0"/>
    <x v="0"/>
    <x v="2"/>
    <s v="18:26:20"/>
    <s v="18"/>
    <x v="14"/>
    <x v="20"/>
    <s v="Motocicleta"/>
    <n v="6.9"/>
    <n v="3.1500000000000004"/>
    <n v="3.75"/>
    <n v="4.5"/>
    <n v="0.55000000000000004"/>
    <n v="16.875"/>
    <n v="1.7325000000000004"/>
    <n v="4.93"/>
    <n v="18.607500000000002"/>
  </r>
  <r>
    <s v="03-01-2019"/>
    <s v="16:17:49"/>
    <s v="617(202-8942"/>
    <s v="S"/>
    <x v="1"/>
    <x v="2"/>
    <x v="3"/>
    <x v="2"/>
    <s v="17:45:46"/>
    <s v="17"/>
    <x v="4"/>
    <x v="36"/>
    <s v="Motocicleta"/>
    <n v="1.56"/>
    <n v="0"/>
    <n v="3.75"/>
    <n v="4.5"/>
    <n v="0.55000000000000004"/>
    <n v="7.0200000000000005"/>
    <n v="0"/>
    <n v="143.31"/>
    <n v="7.0200000000000005"/>
  </r>
  <r>
    <s v="03-01-2019"/>
    <s v="16:20:27"/>
    <s v="255-20)05196"/>
    <s v="S"/>
    <x v="1"/>
    <x v="0"/>
    <x v="0"/>
    <x v="2"/>
    <s v="18:48:58"/>
    <s v="18"/>
    <x v="16"/>
    <x v="13"/>
    <s v="Motocicleta"/>
    <n v="8.82"/>
    <n v="5.07"/>
    <n v="3.75"/>
    <n v="4.5"/>
    <n v="0.55000000000000004"/>
    <n v="16.875"/>
    <n v="2.7885000000000004"/>
    <n v="53.26"/>
    <n v="19.663499999999999"/>
  </r>
  <r>
    <s v="03-01-2019"/>
    <s v="16:20:51"/>
    <s v="5051,*2+270"/>
    <s v="S"/>
    <x v="3"/>
    <x v="0"/>
    <x v="0"/>
    <x v="2"/>
    <s v="17:10:36"/>
    <s v="17"/>
    <x v="4"/>
    <x v="20"/>
    <s v="Motocicleta"/>
    <n v="12.45"/>
    <n v="9.4499999999999993"/>
    <n v="3"/>
    <n v="3.5"/>
    <n v="0.75"/>
    <n v="10.5"/>
    <n v="7.0874999999999995"/>
    <n v="183.23"/>
    <n v="17.587499999999999"/>
  </r>
  <r>
    <s v="03-01-2019"/>
    <s v="16:20:57"/>
    <s v="398-(+,+895"/>
    <m/>
    <x v="1"/>
    <x v="1"/>
    <x v="0"/>
    <x v="2"/>
    <s v="16:47:09"/>
    <s v="16"/>
    <x v="3"/>
    <x v="6"/>
    <s v="Motocicleta"/>
    <n v="4.7699999999999996"/>
    <n v="1.0199999999999996"/>
    <n v="3.75"/>
    <n v="4.5"/>
    <n v="0.55000000000000004"/>
    <n v="16.875"/>
    <n v="0.56099999999999983"/>
    <n v="247.35"/>
    <n v="17.436"/>
  </r>
  <r>
    <s v="03-01-2019"/>
    <s v="16:21:04"/>
    <s v="723/22++8466"/>
    <s v="S"/>
    <x v="1"/>
    <x v="0"/>
    <x v="0"/>
    <x v="2"/>
    <s v="17:45:16"/>
    <s v="17"/>
    <x v="2"/>
    <x v="3"/>
    <s v="Motocicleta"/>
    <n v="2.04"/>
    <n v="0"/>
    <n v="3.75"/>
    <n v="4.5"/>
    <n v="0.55000000000000004"/>
    <n v="9.18"/>
    <n v="0"/>
    <n v="200.87"/>
    <n v="9.18"/>
  </r>
  <r>
    <s v="03-01-2019"/>
    <s v="16:21:51"/>
    <s v="9121,/1*9909"/>
    <s v="S"/>
    <x v="1"/>
    <x v="0"/>
    <x v="0"/>
    <x v="2"/>
    <s v="18:24:59"/>
    <s v="18"/>
    <x v="16"/>
    <x v="13"/>
    <s v="Motocicleta"/>
    <n v="17.04"/>
    <n v="13.29"/>
    <n v="3.75"/>
    <n v="4.5"/>
    <n v="0.55000000000000004"/>
    <n v="16.875"/>
    <n v="7.3094999999999999"/>
    <n v="72.3"/>
    <n v="24.1845"/>
  </r>
  <r>
    <s v="03-01-2019"/>
    <s v="16:24:34"/>
    <s v="311(01++620"/>
    <s v="S"/>
    <x v="3"/>
    <x v="0"/>
    <x v="0"/>
    <x v="2"/>
    <s v="18:35:55"/>
    <s v="18"/>
    <x v="4"/>
    <x v="20"/>
    <s v="Motocicleta"/>
    <n v="14.41"/>
    <n v="11.41"/>
    <n v="3"/>
    <n v="3.5"/>
    <n v="0.75"/>
    <n v="10.5"/>
    <n v="8.557500000000001"/>
    <n v="232.65"/>
    <n v="19.057500000000001"/>
  </r>
  <r>
    <s v="03-01-2019"/>
    <s v="16:24:50"/>
    <s v="896.(0/+8959"/>
    <s v="S"/>
    <x v="1"/>
    <x v="1"/>
    <x v="0"/>
    <x v="2"/>
    <s v="20:01:29"/>
    <s v="20"/>
    <x v="19"/>
    <x v="21"/>
    <s v="Motocicleta"/>
    <n v="4.74"/>
    <n v="0.99000000000000021"/>
    <n v="3.75"/>
    <n v="4.5"/>
    <n v="0.55000000000000004"/>
    <n v="16.875"/>
    <n v="0.54450000000000021"/>
    <n v="84.26"/>
    <n v="17.419499999999999"/>
  </r>
  <r>
    <s v="03-01-2019"/>
    <s v="16:26:23"/>
    <s v="8230///04735"/>
    <s v="S"/>
    <x v="1"/>
    <x v="1"/>
    <x v="0"/>
    <x v="2"/>
    <s v="18:27:19"/>
    <s v="18"/>
    <x v="9"/>
    <x v="8"/>
    <s v="Motocicleta"/>
    <n v="14.07"/>
    <n v="10.32"/>
    <n v="3.75"/>
    <n v="4.5"/>
    <n v="0.55000000000000004"/>
    <n v="16.875"/>
    <n v="5.676000000000001"/>
    <n v="198.9"/>
    <n v="22.551000000000002"/>
  </r>
  <r>
    <s v="03-01-2019"/>
    <s v="16:28:27"/>
    <s v="216-.)*.7439"/>
    <s v="S"/>
    <x v="2"/>
    <x v="0"/>
    <x v="0"/>
    <x v="3"/>
    <s v="12:57:27"/>
    <s v="12"/>
    <x v="3"/>
    <x v="3"/>
    <s v="Motocicleta"/>
    <n v="1.78"/>
    <n v="0"/>
    <n v="12"/>
    <n v="8"/>
    <n v="2.65"/>
    <n v="14.24"/>
    <n v="0"/>
    <n v="61.86"/>
    <n v="14.24"/>
  </r>
  <r>
    <s v="03-01-2019"/>
    <s v="16:29:13"/>
    <s v="6712.1*/3953"/>
    <s v="S"/>
    <x v="1"/>
    <x v="1"/>
    <x v="1"/>
    <x v="2"/>
    <s v="19:14:18"/>
    <s v="19"/>
    <x v="14"/>
    <x v="19"/>
    <s v="Motocicleta"/>
    <n v="16.53"/>
    <n v="12.780000000000001"/>
    <n v="3.75"/>
    <n v="4.5"/>
    <n v="0.55000000000000004"/>
    <n v="16.875"/>
    <n v="7.0290000000000008"/>
    <n v="55.11"/>
    <n v="23.904"/>
  </r>
  <r>
    <s v="03-01-2019"/>
    <s v="16:32:10"/>
    <s v="803,,.2*9567"/>
    <s v="S"/>
    <x v="1"/>
    <x v="1"/>
    <x v="0"/>
    <x v="2"/>
    <s v="19:17:00"/>
    <s v="19"/>
    <x v="12"/>
    <x v="1"/>
    <s v="Motocicleta"/>
    <n v="20.14"/>
    <n v="16.39"/>
    <n v="3.75"/>
    <n v="4.5"/>
    <n v="0.55000000000000004"/>
    <n v="16.875"/>
    <n v="9.0145000000000017"/>
    <n v="177.71"/>
    <n v="25.889500000000002"/>
  </r>
  <r>
    <s v="03-01-2019"/>
    <s v="16:33:37"/>
    <s v="519,+(-)8938"/>
    <s v="S"/>
    <x v="1"/>
    <x v="1"/>
    <x v="0"/>
    <x v="2"/>
    <s v="19:04:19"/>
    <s v="19"/>
    <x v="8"/>
    <x v="11"/>
    <s v="Motocicleta"/>
    <n v="20.239999999999998"/>
    <n v="16.489999999999998"/>
    <n v="3.75"/>
    <n v="4.5"/>
    <n v="0.55000000000000004"/>
    <n v="16.875"/>
    <n v="9.0694999999999997"/>
    <n v="133.11000000000001"/>
    <n v="25.944499999999998"/>
  </r>
  <r>
    <s v="03-01-2019"/>
    <s v="16:34:00"/>
    <s v="811).+./6280"/>
    <m/>
    <x v="1"/>
    <x v="1"/>
    <x v="0"/>
    <x v="2"/>
    <s v="20:05:48"/>
    <s v="20"/>
    <x v="3"/>
    <x v="11"/>
    <s v="Motocicleta"/>
    <n v="1.83"/>
    <n v="0"/>
    <n v="3.75"/>
    <n v="4.5"/>
    <n v="0.55000000000000004"/>
    <n v="8.2349999999999994"/>
    <n v="0"/>
    <n v="216.7"/>
    <n v="8.2349999999999994"/>
  </r>
  <r>
    <s v="03-01-2019"/>
    <s v="16:34:27"/>
    <s v="930*/)(+3936"/>
    <s v="S"/>
    <x v="3"/>
    <x v="0"/>
    <x v="0"/>
    <x v="2"/>
    <s v="17:42:16"/>
    <s v="17"/>
    <x v="4"/>
    <x v="17"/>
    <s v="Motocicleta"/>
    <n v="12.08"/>
    <n v="9.08"/>
    <n v="3"/>
    <n v="3.5"/>
    <n v="0.75"/>
    <n v="10.5"/>
    <n v="6.8100000000000005"/>
    <n v="72.28"/>
    <n v="17.310000000000002"/>
  </r>
  <r>
    <s v="03-01-2019"/>
    <s v="16:38:10"/>
    <s v="8051/+*+932"/>
    <s v="S"/>
    <x v="3"/>
    <x v="0"/>
    <x v="0"/>
    <x v="2"/>
    <s v="18:05:19"/>
    <s v="18"/>
    <x v="4"/>
    <x v="4"/>
    <s v="Motocicleta"/>
    <n v="18.39"/>
    <n v="15.39"/>
    <n v="3"/>
    <n v="3.5"/>
    <n v="0.75"/>
    <n v="10.5"/>
    <n v="11.5425"/>
    <n v="158.68"/>
    <n v="22.0425"/>
  </r>
  <r>
    <s v="03-01-2019"/>
    <s v="16:41:02"/>
    <s v="406/*2-0476"/>
    <s v="S"/>
    <x v="1"/>
    <x v="2"/>
    <x v="0"/>
    <x v="2"/>
    <s v="19:02:27"/>
    <s v="19"/>
    <x v="4"/>
    <x v="4"/>
    <s v="Motocicleta"/>
    <n v="7.65"/>
    <n v="3.9000000000000004"/>
    <n v="3.75"/>
    <n v="4.5"/>
    <n v="0.55000000000000004"/>
    <n v="16.875"/>
    <n v="2.1450000000000005"/>
    <n v="8.86"/>
    <n v="19.02"/>
  </r>
  <r>
    <s v="03-01-2019"/>
    <s v="16:42:25"/>
    <s v="720--*)4709"/>
    <s v="S"/>
    <x v="1"/>
    <x v="0"/>
    <x v="0"/>
    <x v="2"/>
    <s v="18:04:16"/>
    <s v="18"/>
    <x v="4"/>
    <x v="6"/>
    <s v="Motocicleta"/>
    <n v="17.86"/>
    <n v="14.11"/>
    <n v="3.75"/>
    <n v="4.5"/>
    <n v="0.55000000000000004"/>
    <n v="16.875"/>
    <n v="7.7605000000000004"/>
    <n v="6.86"/>
    <n v="24.6355"/>
  </r>
  <r>
    <s v="03-01-2019"/>
    <s v="16:43:27"/>
    <s v="58(*.1.6049"/>
    <s v="S"/>
    <x v="1"/>
    <x v="0"/>
    <x v="0"/>
    <x v="2"/>
    <s v="17:18:54"/>
    <s v="17"/>
    <x v="3"/>
    <x v="20"/>
    <s v="Motocicleta"/>
    <n v="18.12"/>
    <n v="14.370000000000001"/>
    <n v="3.75"/>
    <n v="4.5"/>
    <n v="0.55000000000000004"/>
    <n v="16.875"/>
    <n v="7.9035000000000011"/>
    <n v="58.39"/>
    <n v="24.778500000000001"/>
  </r>
  <r>
    <s v="03-01-2019"/>
    <s v="16:45:20"/>
    <s v="799*.*,*4566"/>
    <s v="S"/>
    <x v="1"/>
    <x v="1"/>
    <x v="3"/>
    <x v="2"/>
    <s v="17:46:31"/>
    <s v="17"/>
    <x v="7"/>
    <x v="2"/>
    <s v="Motocicleta"/>
    <n v="3.07"/>
    <n v="0"/>
    <n v="3.75"/>
    <n v="4.5"/>
    <n v="0.55000000000000004"/>
    <n v="13.815"/>
    <n v="0"/>
    <n v="235.78"/>
    <n v="13.815"/>
  </r>
  <r>
    <s v="03-01-2019"/>
    <s v="16:45:20"/>
    <s v="387(2../3977"/>
    <s v="S"/>
    <x v="1"/>
    <x v="1"/>
    <x v="3"/>
    <x v="2"/>
    <s v="17:46:29"/>
    <s v="17"/>
    <x v="7"/>
    <x v="2"/>
    <s v="Motocicleta"/>
    <n v="2.44"/>
    <n v="0"/>
    <n v="3.75"/>
    <n v="4.5"/>
    <n v="0.55000000000000004"/>
    <n v="10.98"/>
    <n v="0"/>
    <n v="154.66"/>
    <n v="10.98"/>
  </r>
  <r>
    <s v="03-01-2019"/>
    <s v="16:48:31"/>
    <s v="461-/2,/9063"/>
    <s v="S"/>
    <x v="1"/>
    <x v="1"/>
    <x v="0"/>
    <x v="2"/>
    <s v="17:40:40"/>
    <s v="17"/>
    <x v="10"/>
    <x v="39"/>
    <s v="Motocicleta"/>
    <n v="9.4600000000000009"/>
    <n v="5.7100000000000009"/>
    <n v="3.75"/>
    <n v="4.5"/>
    <n v="0.55000000000000004"/>
    <n v="16.875"/>
    <n v="3.1405000000000007"/>
    <n v="22.29"/>
    <n v="20.015499999999999"/>
  </r>
  <r>
    <s v="03-01-2019"/>
    <s v="16:53:03"/>
    <s v="910/,+0)4729"/>
    <s v="S"/>
    <x v="1"/>
    <x v="0"/>
    <x v="0"/>
    <x v="4"/>
    <s v="16:18:21"/>
    <s v="16"/>
    <x v="3"/>
    <x v="13"/>
    <s v="Motocicleta"/>
    <n v="14.68"/>
    <n v="10.93"/>
    <n v="3.75"/>
    <n v="4.5"/>
    <n v="0.55000000000000004"/>
    <n v="16.875"/>
    <n v="6.0115000000000007"/>
    <n v="10.050000000000001"/>
    <n v="22.886500000000002"/>
  </r>
  <r>
    <s v="03-01-2019"/>
    <s v="16:53:03"/>
    <s v="33+./*29853"/>
    <s v="S"/>
    <x v="1"/>
    <x v="0"/>
    <x v="3"/>
    <x v="2"/>
    <s v="18:54:15"/>
    <s v="18"/>
    <x v="3"/>
    <x v="13"/>
    <s v="Motocicleta"/>
    <n v="4.0999999999999996"/>
    <n v="0.34999999999999964"/>
    <n v="3.75"/>
    <n v="4.5"/>
    <n v="0.55000000000000004"/>
    <n v="16.875"/>
    <n v="0.19249999999999981"/>
    <n v="117.48"/>
    <n v="17.067499999999999"/>
  </r>
  <r>
    <s v="03-01-2019"/>
    <s v="16:53:03"/>
    <s v="398+..)*5582"/>
    <s v="S"/>
    <x v="1"/>
    <x v="0"/>
    <x v="0"/>
    <x v="2"/>
    <s v="18:51:03"/>
    <s v="18"/>
    <x v="0"/>
    <x v="9"/>
    <s v="Motocicleta"/>
    <n v="6.29"/>
    <n v="2.54"/>
    <n v="3.75"/>
    <n v="4.5"/>
    <n v="0.55000000000000004"/>
    <n v="16.875"/>
    <n v="1.3970000000000002"/>
    <n v="245.29"/>
    <n v="18.271999999999998"/>
  </r>
  <r>
    <s v="03-01-2019"/>
    <s v="16:53:03"/>
    <s v="3092,+))6080"/>
    <s v="S"/>
    <x v="1"/>
    <x v="0"/>
    <x v="0"/>
    <x v="2"/>
    <s v="18:16:10"/>
    <s v="18"/>
    <x v="0"/>
    <x v="13"/>
    <s v="Motocicleta"/>
    <n v="16.559999999999999"/>
    <n v="12.809999999999999"/>
    <n v="3.75"/>
    <n v="4.5"/>
    <n v="0.55000000000000004"/>
    <n v="16.875"/>
    <n v="7.0454999999999997"/>
    <n v="154.99"/>
    <n v="23.920500000000001"/>
  </r>
  <r>
    <s v="03-01-2019"/>
    <s v="16:53:03"/>
    <s v="656/(.)+9318"/>
    <s v="S"/>
    <x v="1"/>
    <x v="0"/>
    <x v="0"/>
    <x v="2"/>
    <s v="18:31:55"/>
    <s v="18"/>
    <x v="0"/>
    <x v="37"/>
    <s v="Motocicleta"/>
    <n v="16.14"/>
    <n v="12.39"/>
    <n v="3.75"/>
    <n v="4.5"/>
    <n v="0.55000000000000004"/>
    <n v="16.875"/>
    <n v="6.8145000000000007"/>
    <n v="145.63999999999999"/>
    <n v="23.689500000000002"/>
  </r>
  <r>
    <s v="03-01-2019"/>
    <s v="16:53:03"/>
    <s v="5022+)-+2872"/>
    <s v="S"/>
    <x v="1"/>
    <x v="0"/>
    <x v="0"/>
    <x v="2"/>
    <s v="18:56:23"/>
    <s v="18"/>
    <x v="0"/>
    <x v="17"/>
    <s v="Motocicleta"/>
    <n v="4.16"/>
    <n v="0.41000000000000014"/>
    <n v="3.75"/>
    <n v="4.5"/>
    <n v="0.55000000000000004"/>
    <n v="16.875"/>
    <n v="0.22550000000000009"/>
    <n v="132.66"/>
    <n v="17.1005"/>
  </r>
  <r>
    <s v="03-01-2019"/>
    <s v="16:53:03"/>
    <s v="104/-.,+5031"/>
    <s v="S"/>
    <x v="1"/>
    <x v="0"/>
    <x v="0"/>
    <x v="2"/>
    <s v="17:19:08"/>
    <s v="17"/>
    <x v="0"/>
    <x v="21"/>
    <s v="Motocicleta"/>
    <n v="11.85"/>
    <n v="8.1"/>
    <n v="3.75"/>
    <n v="4.5"/>
    <n v="0.55000000000000004"/>
    <n v="16.875"/>
    <n v="4.4550000000000001"/>
    <n v="46.35"/>
    <n v="21.33"/>
  </r>
  <r>
    <s v="03-01-2019"/>
    <s v="16:53:03"/>
    <s v="203.1/1+1141"/>
    <s v="S"/>
    <x v="1"/>
    <x v="0"/>
    <x v="0"/>
    <x v="2"/>
    <s v="17:36:05"/>
    <s v="17"/>
    <x v="0"/>
    <x v="20"/>
    <s v="Motocicleta"/>
    <n v="5.88"/>
    <n v="2.13"/>
    <n v="3.75"/>
    <n v="4.5"/>
    <n v="0.55000000000000004"/>
    <n v="16.875"/>
    <n v="1.1715"/>
    <n v="122.38"/>
    <n v="18.046500000000002"/>
  </r>
  <r>
    <s v="03-01-2019"/>
    <s v="16:53:03"/>
    <s v="70901,.*737"/>
    <s v="S"/>
    <x v="1"/>
    <x v="0"/>
    <x v="0"/>
    <x v="2"/>
    <s v="19:04:34"/>
    <s v="19"/>
    <x v="0"/>
    <x v="11"/>
    <s v="Motocicleta"/>
    <n v="16.21"/>
    <n v="12.46"/>
    <n v="3.75"/>
    <n v="4.5"/>
    <n v="0.55000000000000004"/>
    <n v="16.875"/>
    <n v="6.8530000000000006"/>
    <n v="200.06"/>
    <n v="23.728000000000002"/>
  </r>
  <r>
    <s v="03-01-2019"/>
    <s v="16:53:03"/>
    <s v="2700*-+)7139"/>
    <s v="S"/>
    <x v="1"/>
    <x v="0"/>
    <x v="0"/>
    <x v="2"/>
    <s v="18:44:08"/>
    <s v="18"/>
    <x v="0"/>
    <x v="7"/>
    <s v="Motocicleta"/>
    <n v="11.99"/>
    <n v="8.24"/>
    <n v="3.75"/>
    <n v="4.5"/>
    <n v="0.55000000000000004"/>
    <n v="16.875"/>
    <n v="4.5320000000000009"/>
    <n v="83.21"/>
    <n v="21.407"/>
  </r>
  <r>
    <s v="03-01-2019"/>
    <s v="16:53:03"/>
    <s v="818(0()/9845"/>
    <s v="S"/>
    <x v="1"/>
    <x v="0"/>
    <x v="0"/>
    <x v="2"/>
    <s v="17:37:44"/>
    <s v="17"/>
    <x v="0"/>
    <x v="20"/>
    <s v="Motocicleta"/>
    <n v="18.86"/>
    <n v="15.11"/>
    <n v="3.75"/>
    <n v="4.5"/>
    <n v="0.55000000000000004"/>
    <n v="16.875"/>
    <n v="8.3105000000000011"/>
    <n v="53.11"/>
    <n v="25.185500000000001"/>
  </r>
  <r>
    <s v="03-01-2019"/>
    <s v="16:53:24"/>
    <s v="5130,-0*4691"/>
    <s v="S"/>
    <x v="2"/>
    <x v="1"/>
    <x v="0"/>
    <x v="3"/>
    <s v="11:39:34"/>
    <s v="11"/>
    <x v="0"/>
    <x v="16"/>
    <s v="Motocicleta"/>
    <n v="12.69"/>
    <n v="0.6899999999999995"/>
    <n v="12"/>
    <n v="8"/>
    <n v="2.65"/>
    <n v="96"/>
    <n v="1.8284999999999987"/>
    <n v="190.59"/>
    <n v="97.828500000000005"/>
  </r>
  <r>
    <s v="03-01-2019"/>
    <s v="16:53:24"/>
    <s v="917*(/1-9099"/>
    <s v="S"/>
    <x v="2"/>
    <x v="0"/>
    <x v="0"/>
    <x v="3"/>
    <s v="17:19:20"/>
    <s v="17"/>
    <x v="0"/>
    <x v="17"/>
    <s v="Motocicleta"/>
    <n v="14.85"/>
    <n v="2.8499999999999996"/>
    <n v="12"/>
    <n v="8"/>
    <n v="2.65"/>
    <n v="96"/>
    <n v="7.5524999999999984"/>
    <n v="230.62"/>
    <n v="103.55249999999999"/>
  </r>
  <r>
    <s v="03-01-2019"/>
    <s v="16:53:24"/>
    <s v="645,(+1.4472"/>
    <s v="S"/>
    <x v="2"/>
    <x v="0"/>
    <x v="0"/>
    <x v="3"/>
    <s v="10:21:08"/>
    <s v="10"/>
    <x v="0"/>
    <x v="20"/>
    <s v="Motocicleta"/>
    <n v="16.260000000000002"/>
    <n v="4.2600000000000016"/>
    <n v="12"/>
    <n v="8"/>
    <n v="2.65"/>
    <n v="96"/>
    <n v="11.289000000000003"/>
    <n v="114.23"/>
    <n v="107.289"/>
  </r>
  <r>
    <s v="03-01-2019"/>
    <s v="16:53:29"/>
    <s v="371/222*5589"/>
    <s v="S"/>
    <x v="3"/>
    <x v="1"/>
    <x v="0"/>
    <x v="2"/>
    <s v="18:14:46"/>
    <s v="18"/>
    <x v="3"/>
    <x v="20"/>
    <s v="Motocicleta"/>
    <n v="18.5"/>
    <n v="15.5"/>
    <n v="3"/>
    <n v="3.5"/>
    <n v="0.75"/>
    <n v="10.5"/>
    <n v="11.625"/>
    <n v="248.38"/>
    <n v="22.125"/>
  </r>
  <r>
    <s v="03-01-2019"/>
    <s v="17:02:25"/>
    <s v="1591.0*03202"/>
    <s v="S"/>
    <x v="3"/>
    <x v="1"/>
    <x v="0"/>
    <x v="2"/>
    <s v="17:17:55"/>
    <s v="17"/>
    <x v="3"/>
    <x v="8"/>
    <s v="Motocicleta"/>
    <n v="12.79"/>
    <n v="9.7899999999999991"/>
    <n v="3"/>
    <n v="3.5"/>
    <n v="0.75"/>
    <n v="10.5"/>
    <n v="7.3424999999999994"/>
    <n v="31.04"/>
    <n v="17.842500000000001"/>
  </r>
  <r>
    <s v="03-01-2019"/>
    <s v="17:02:35"/>
    <s v="610*0))16243"/>
    <s v="S"/>
    <x v="3"/>
    <x v="0"/>
    <x v="0"/>
    <x v="2"/>
    <s v="18:09:11"/>
    <s v="18"/>
    <x v="4"/>
    <x v="20"/>
    <s v="Motocicleta"/>
    <n v="7.39"/>
    <n v="4.3899999999999997"/>
    <n v="3"/>
    <n v="3.5"/>
    <n v="0.75"/>
    <n v="10.5"/>
    <n v="3.2924999999999995"/>
    <n v="223.57"/>
    <n v="13.7925"/>
  </r>
  <r>
    <s v="03-01-2019"/>
    <s v="17:04:56"/>
    <s v="963-+*))4359"/>
    <s v="S"/>
    <x v="1"/>
    <x v="0"/>
    <x v="0"/>
    <x v="2"/>
    <s v="19:27:31"/>
    <s v="19"/>
    <x v="11"/>
    <x v="16"/>
    <s v="Motocicleta"/>
    <n v="16.61"/>
    <n v="12.86"/>
    <n v="3.75"/>
    <n v="4.5"/>
    <n v="0.55000000000000004"/>
    <n v="16.875"/>
    <n v="7.0730000000000004"/>
    <n v="225.76"/>
    <n v="23.948"/>
  </r>
  <r>
    <s v="03-01-2019"/>
    <s v="17:07:21"/>
    <s v="553)/0.29559"/>
    <m/>
    <x v="1"/>
    <x v="1"/>
    <x v="0"/>
    <x v="2"/>
    <s v="17:31:01"/>
    <s v="17"/>
    <x v="3"/>
    <x v="8"/>
    <s v="Motocicleta"/>
    <n v="19.649999999999999"/>
    <n v="15.899999999999999"/>
    <n v="3.75"/>
    <n v="4.5"/>
    <n v="0.55000000000000004"/>
    <n v="16.875"/>
    <n v="8.7449999999999992"/>
    <n v="18.670000000000002"/>
    <n v="25.619999999999997"/>
  </r>
  <r>
    <s v="03-01-2019"/>
    <s v="17:16:58"/>
    <s v="5300*+(,828"/>
    <s v="S"/>
    <x v="1"/>
    <x v="0"/>
    <x v="1"/>
    <x v="2"/>
    <s v="18:25:09"/>
    <s v="18"/>
    <x v="4"/>
    <x v="4"/>
    <s v="Motocicleta"/>
    <n v="15.23"/>
    <n v="11.48"/>
    <n v="3.75"/>
    <n v="4.5"/>
    <n v="0.55000000000000004"/>
    <n v="16.875"/>
    <n v="6.3140000000000009"/>
    <n v="182.06"/>
    <n v="23.189"/>
  </r>
  <r>
    <s v="03-01-2019"/>
    <s v="17:18:05"/>
    <s v="5142.*/26990"/>
    <s v="S"/>
    <x v="3"/>
    <x v="0"/>
    <x v="0"/>
    <x v="2"/>
    <s v="22:11:28"/>
    <s v="22"/>
    <x v="3"/>
    <x v="29"/>
    <s v="Motocicleta"/>
    <n v="18.489999999999998"/>
    <n v="15.489999999999998"/>
    <n v="3"/>
    <n v="3.5"/>
    <n v="0.75"/>
    <n v="10.5"/>
    <n v="11.6175"/>
    <n v="126.32"/>
    <n v="22.1175"/>
  </r>
  <r>
    <s v="03-01-2019"/>
    <s v="17:18:11"/>
    <s v="903()*).214"/>
    <s v="S"/>
    <x v="1"/>
    <x v="1"/>
    <x v="0"/>
    <x v="2"/>
    <s v="18:07:50"/>
    <s v="18"/>
    <x v="7"/>
    <x v="7"/>
    <s v="Motocicleta"/>
    <n v="13.2"/>
    <n v="9.4499999999999993"/>
    <n v="3.75"/>
    <n v="4.5"/>
    <n v="0.55000000000000004"/>
    <n v="16.875"/>
    <n v="5.1974999999999998"/>
    <n v="123"/>
    <n v="22.072499999999998"/>
  </r>
  <r>
    <s v="03-01-2019"/>
    <s v="17:19:36"/>
    <s v="9601).*.737"/>
    <s v="S"/>
    <x v="1"/>
    <x v="1"/>
    <x v="0"/>
    <x v="2"/>
    <s v="20:04:41"/>
    <s v="20"/>
    <x v="4"/>
    <x v="4"/>
    <s v="Motocicleta"/>
    <n v="19.25"/>
    <n v="15.5"/>
    <n v="3.75"/>
    <n v="4.5"/>
    <n v="0.55000000000000004"/>
    <n v="16.875"/>
    <n v="8.5250000000000004"/>
    <n v="73.19"/>
    <n v="25.4"/>
  </r>
  <r>
    <s v="03-01-2019"/>
    <s v="17:20:06"/>
    <s v="6041.2.+673"/>
    <s v="S"/>
    <x v="3"/>
    <x v="0"/>
    <x v="0"/>
    <x v="2"/>
    <s v="22:11:16"/>
    <s v="22"/>
    <x v="3"/>
    <x v="29"/>
    <s v="Motocicleta"/>
    <n v="19.43"/>
    <n v="16.43"/>
    <n v="3"/>
    <n v="3.5"/>
    <n v="0.75"/>
    <n v="10.5"/>
    <n v="12.3225"/>
    <n v="75.33"/>
    <n v="22.822499999999998"/>
  </r>
  <r>
    <s v="03-01-2019"/>
    <s v="17:21:11"/>
    <s v="2620,//-4669"/>
    <s v="S"/>
    <x v="3"/>
    <x v="0"/>
    <x v="1"/>
    <x v="3"/>
    <s v="16:10:05"/>
    <s v="16"/>
    <x v="3"/>
    <x v="22"/>
    <s v="Motocicleta"/>
    <n v="11.23"/>
    <n v="8.23"/>
    <n v="3"/>
    <n v="3.5"/>
    <n v="0.75"/>
    <n v="10.5"/>
    <n v="6.1725000000000003"/>
    <n v="37.11"/>
    <n v="16.672499999999999"/>
  </r>
  <r>
    <s v="03-01-2019"/>
    <s v="17:22:17"/>
    <s v="952().//4444"/>
    <s v="S"/>
    <x v="3"/>
    <x v="0"/>
    <x v="0"/>
    <x v="2"/>
    <s v="22:11:00"/>
    <s v="22"/>
    <x v="3"/>
    <x v="14"/>
    <s v="Motocicleta"/>
    <n v="18.739999999999998"/>
    <n v="15.739999999999998"/>
    <n v="3"/>
    <n v="3.5"/>
    <n v="0.75"/>
    <n v="10.5"/>
    <n v="11.805"/>
    <n v="36.42"/>
    <n v="22.305"/>
  </r>
  <r>
    <s v="03-01-2019"/>
    <s v="17:23:11"/>
    <s v="754,2(*.1748"/>
    <s v="S"/>
    <x v="1"/>
    <x v="0"/>
    <x v="0"/>
    <x v="2"/>
    <s v="19:06:24"/>
    <s v="19"/>
    <x v="20"/>
    <x v="29"/>
    <s v="Motocicleta"/>
    <n v="3.13"/>
    <n v="0"/>
    <n v="3.75"/>
    <n v="4.5"/>
    <n v="0.55000000000000004"/>
    <n v="14.084999999999999"/>
    <n v="0"/>
    <n v="29.16"/>
    <n v="14.084999999999999"/>
  </r>
  <r>
    <s v="03-01-2019"/>
    <s v="17:23:19"/>
    <s v="482.212)5507"/>
    <s v="S"/>
    <x v="3"/>
    <x v="0"/>
    <x v="0"/>
    <x v="2"/>
    <s v="21:00:15"/>
    <s v="21"/>
    <x v="3"/>
    <x v="23"/>
    <s v="Motocicleta"/>
    <n v="7.9399999999999995"/>
    <n v="4.9399999999999995"/>
    <n v="3"/>
    <n v="3.5"/>
    <n v="0.75"/>
    <n v="10.5"/>
    <n v="3.7049999999999996"/>
    <n v="192.71"/>
    <n v="14.205"/>
  </r>
  <r>
    <s v="03-01-2019"/>
    <s v="17:24:26"/>
    <s v="363021)/9942"/>
    <s v="S"/>
    <x v="3"/>
    <x v="0"/>
    <x v="0"/>
    <x v="2"/>
    <s v="21:01:01"/>
    <s v="21"/>
    <x v="3"/>
    <x v="23"/>
    <s v="Motocicleta"/>
    <n v="20.350000000000001"/>
    <n v="17.350000000000001"/>
    <n v="3"/>
    <n v="3.5"/>
    <n v="0.75"/>
    <n v="10.5"/>
    <n v="13.012500000000001"/>
    <n v="114.16"/>
    <n v="23.512500000000003"/>
  </r>
  <r>
    <s v="03-01-2019"/>
    <s v="17:26:37"/>
    <s v="1442/2,15860"/>
    <s v="S"/>
    <x v="1"/>
    <x v="0"/>
    <x v="0"/>
    <x v="2"/>
    <s v="18:22:30"/>
    <s v="18"/>
    <x v="14"/>
    <x v="20"/>
    <s v="Motocicleta"/>
    <n v="8.23"/>
    <n v="4.4800000000000004"/>
    <n v="3.75"/>
    <n v="4.5"/>
    <n v="0.55000000000000004"/>
    <n v="16.875"/>
    <n v="2.4640000000000004"/>
    <n v="63.19"/>
    <n v="19.338999999999999"/>
  </r>
  <r>
    <s v="03-01-2019"/>
    <s v="17:29:22"/>
    <s v="137,*,*13930"/>
    <s v="S"/>
    <x v="1"/>
    <x v="0"/>
    <x v="0"/>
    <x v="2"/>
    <s v="20:48:09"/>
    <s v="20"/>
    <x v="15"/>
    <x v="16"/>
    <s v="Motocicleta"/>
    <n v="7.86"/>
    <n v="4.1100000000000003"/>
    <n v="3.75"/>
    <n v="4.5"/>
    <n v="0.55000000000000004"/>
    <n v="16.875"/>
    <n v="2.2605000000000004"/>
    <n v="30.87"/>
    <n v="19.1355"/>
  </r>
  <r>
    <s v="03-01-2019"/>
    <s v="17:30:15"/>
    <s v="7102(0)/2711"/>
    <m/>
    <x v="1"/>
    <x v="1"/>
    <x v="0"/>
    <x v="2"/>
    <s v="18:00:03"/>
    <s v="18"/>
    <x v="3"/>
    <x v="8"/>
    <s v="Motocicleta"/>
    <n v="18.260000000000002"/>
    <n v="14.510000000000002"/>
    <n v="3.75"/>
    <n v="4.5"/>
    <n v="0.55000000000000004"/>
    <n v="16.875"/>
    <n v="7.9805000000000019"/>
    <n v="119.51"/>
    <n v="24.855500000000003"/>
  </r>
  <r>
    <s v="03-01-2019"/>
    <s v="17:30:35"/>
    <s v="307/.(2.8286"/>
    <s v="S"/>
    <x v="1"/>
    <x v="0"/>
    <x v="0"/>
    <x v="2"/>
    <s v="18:49:51"/>
    <s v="18"/>
    <x v="14"/>
    <x v="20"/>
    <s v="Motocicleta"/>
    <n v="14.69"/>
    <n v="10.94"/>
    <n v="3.75"/>
    <n v="4.5"/>
    <n v="0.55000000000000004"/>
    <n v="16.875"/>
    <n v="6.0170000000000003"/>
    <n v="23.36"/>
    <n v="22.891999999999999"/>
  </r>
  <r>
    <s v="03-01-2019"/>
    <s v="17:35:39"/>
    <s v="387-((2*2381"/>
    <s v="S"/>
    <x v="0"/>
    <x v="0"/>
    <x v="0"/>
    <x v="8"/>
    <s v="13:26:05"/>
    <s v="13"/>
    <x v="3"/>
    <x v="20"/>
    <s v="Motocicleta"/>
    <n v="7.98"/>
    <n v="5.48"/>
    <n v="2.5"/>
    <n v="3"/>
    <n v="1.2"/>
    <n v="7.5"/>
    <n v="6.5760000000000005"/>
    <n v="58.24"/>
    <n v="14.076000000000001"/>
  </r>
  <r>
    <s v="03-01-2019"/>
    <s v="17:35:39"/>
    <s v="218-0/*17622"/>
    <s v="S"/>
    <x v="1"/>
    <x v="0"/>
    <x v="2"/>
    <x v="3"/>
    <s v="11:07:40"/>
    <s v="11"/>
    <x v="3"/>
    <x v="20"/>
    <s v="Motocicleta"/>
    <n v="1.63"/>
    <n v="0"/>
    <n v="3.75"/>
    <n v="4.5"/>
    <n v="0.55000000000000004"/>
    <n v="7.3349999999999991"/>
    <n v="0"/>
    <n v="29.41"/>
    <n v="7.3349999999999991"/>
  </r>
  <r>
    <s v="03-01-2019"/>
    <s v="17:36:43"/>
    <s v="3472(1,+7541"/>
    <s v="S"/>
    <x v="1"/>
    <x v="1"/>
    <x v="0"/>
    <x v="2"/>
    <s v="20:06:59"/>
    <s v="20"/>
    <x v="4"/>
    <x v="4"/>
    <s v="Motocicleta"/>
    <n v="16.32"/>
    <n v="12.57"/>
    <n v="3.75"/>
    <n v="4.5"/>
    <n v="0.55000000000000004"/>
    <n v="16.875"/>
    <n v="6.9135000000000009"/>
    <n v="179.12"/>
    <n v="23.788499999999999"/>
  </r>
  <r>
    <s v="03-01-2019"/>
    <s v="17:42:41"/>
    <s v="33512-(06744"/>
    <s v="S"/>
    <x v="1"/>
    <x v="0"/>
    <x v="0"/>
    <x v="2"/>
    <s v="19:08:55"/>
    <s v="19"/>
    <x v="14"/>
    <x v="20"/>
    <s v="Motocicleta"/>
    <n v="2.17"/>
    <n v="0"/>
    <n v="3.75"/>
    <n v="4.5"/>
    <n v="0.55000000000000004"/>
    <n v="9.7650000000000006"/>
    <n v="0"/>
    <n v="181"/>
    <n v="9.7650000000000006"/>
  </r>
  <r>
    <s v="03-01-2019"/>
    <s v="17:45:09"/>
    <s v="939-00)07896"/>
    <s v="S"/>
    <x v="1"/>
    <x v="0"/>
    <x v="0"/>
    <x v="2"/>
    <s v="18:22:54"/>
    <s v="18"/>
    <x v="13"/>
    <x v="2"/>
    <s v="Motocicleta"/>
    <n v="4.71"/>
    <n v="0.96"/>
    <n v="3.75"/>
    <n v="4.5"/>
    <n v="0.55000000000000004"/>
    <n v="16.875"/>
    <n v="0.52800000000000002"/>
    <n v="139.53"/>
    <n v="17.402999999999999"/>
  </r>
  <r>
    <s v="03-01-2019"/>
    <s v="17:47:30"/>
    <s v="719/(+)*1598"/>
    <s v="S"/>
    <x v="1"/>
    <x v="0"/>
    <x v="0"/>
    <x v="2"/>
    <s v="20:36:08"/>
    <s v="20"/>
    <x v="4"/>
    <x v="4"/>
    <s v="Motocicleta"/>
    <n v="8.67"/>
    <n v="4.92"/>
    <n v="3.75"/>
    <n v="4.5"/>
    <n v="0.55000000000000004"/>
    <n v="16.875"/>
    <n v="2.706"/>
    <n v="221.11"/>
    <n v="19.581"/>
  </r>
  <r>
    <s v="03-01-2019"/>
    <s v="17:50:39"/>
    <s v="400*1)+03351"/>
    <s v="S"/>
    <x v="1"/>
    <x v="0"/>
    <x v="0"/>
    <x v="2"/>
    <s v="19:40:41"/>
    <s v="19"/>
    <x v="4"/>
    <x v="15"/>
    <s v="Motocicleta"/>
    <n v="7.09"/>
    <n v="3.34"/>
    <n v="3.75"/>
    <n v="4.5"/>
    <n v="0.55000000000000004"/>
    <n v="16.875"/>
    <n v="1.837"/>
    <n v="231.98"/>
    <n v="18.712"/>
  </r>
  <r>
    <s v="03-01-2019"/>
    <s v="17:51:33"/>
    <s v="804-02(/736"/>
    <s v="S"/>
    <x v="3"/>
    <x v="0"/>
    <x v="0"/>
    <x v="2"/>
    <s v="20:21:53"/>
    <s v="20"/>
    <x v="3"/>
    <x v="20"/>
    <s v="Motocicleta"/>
    <n v="15.41"/>
    <n v="12.41"/>
    <n v="3"/>
    <n v="3.5"/>
    <n v="0.75"/>
    <n v="10.5"/>
    <n v="9.307500000000001"/>
    <n v="235.17"/>
    <n v="19.807500000000001"/>
  </r>
  <r>
    <s v="03-01-2019"/>
    <s v="17:52:43"/>
    <s v="461)+/*11770"/>
    <s v="S"/>
    <x v="3"/>
    <x v="0"/>
    <x v="0"/>
    <x v="2"/>
    <s v="20:21:24"/>
    <s v="20"/>
    <x v="3"/>
    <x v="20"/>
    <s v="Motocicleta"/>
    <n v="20.9"/>
    <n v="17.899999999999999"/>
    <n v="3"/>
    <n v="3.5"/>
    <n v="0.75"/>
    <n v="10.5"/>
    <n v="13.424999999999999"/>
    <n v="213.39"/>
    <n v="23.924999999999997"/>
  </r>
  <r>
    <s v="03-01-2019"/>
    <s v="17:53:42"/>
    <s v="871(.2/-7551"/>
    <s v="S"/>
    <x v="3"/>
    <x v="0"/>
    <x v="1"/>
    <x v="2"/>
    <s v="18:07:46"/>
    <s v="18"/>
    <x v="4"/>
    <x v="11"/>
    <s v="Motocicleta"/>
    <n v="5.77"/>
    <n v="2.7699999999999996"/>
    <n v="3"/>
    <n v="3.5"/>
    <n v="0.75"/>
    <n v="10.5"/>
    <n v="2.0774999999999997"/>
    <n v="64.55"/>
    <n v="12.577500000000001"/>
  </r>
  <r>
    <s v="03-01-2019"/>
    <s v="17:53:43"/>
    <s v="390.1(1/6059"/>
    <s v="S"/>
    <x v="3"/>
    <x v="0"/>
    <x v="0"/>
    <x v="2"/>
    <s v="20:20:48"/>
    <s v="20"/>
    <x v="3"/>
    <x v="20"/>
    <s v="Motocicleta"/>
    <n v="10.24"/>
    <n v="7.24"/>
    <n v="3"/>
    <n v="3.5"/>
    <n v="0.75"/>
    <n v="10.5"/>
    <n v="5.43"/>
    <n v="8.98"/>
    <n v="15.93"/>
  </r>
  <r>
    <s v="03-01-2019"/>
    <s v="17:55:24"/>
    <s v="135*2)1.4755"/>
    <s v="S"/>
    <x v="3"/>
    <x v="0"/>
    <x v="0"/>
    <x v="2"/>
    <s v="20:36:44"/>
    <s v="20"/>
    <x v="3"/>
    <x v="20"/>
    <s v="Motocicleta"/>
    <n v="8.5299999999999994"/>
    <n v="5.5299999999999994"/>
    <n v="3"/>
    <n v="3.5"/>
    <n v="0.75"/>
    <n v="10.5"/>
    <n v="4.1474999999999991"/>
    <n v="249.07"/>
    <n v="14.647499999999999"/>
  </r>
  <r>
    <s v="03-01-2019"/>
    <s v="17:59:34"/>
    <s v="88420(-+4333"/>
    <m/>
    <x v="1"/>
    <x v="1"/>
    <x v="0"/>
    <x v="2"/>
    <s v="18:30:08"/>
    <s v="18"/>
    <x v="3"/>
    <x v="20"/>
    <s v="Motocicleta"/>
    <n v="7.09"/>
    <n v="3.34"/>
    <n v="3.75"/>
    <n v="4.5"/>
    <n v="0.55000000000000004"/>
    <n v="16.875"/>
    <n v="1.837"/>
    <n v="245.3"/>
    <n v="18.712"/>
  </r>
  <r>
    <s v="03-01-2019"/>
    <s v="17:59:50"/>
    <s v="1952/-./8437"/>
    <s v="S"/>
    <x v="3"/>
    <x v="0"/>
    <x v="0"/>
    <x v="2"/>
    <s v="19:24:37"/>
    <s v="19"/>
    <x v="4"/>
    <x v="17"/>
    <s v="Motocicleta"/>
    <n v="11.19"/>
    <n v="8.19"/>
    <n v="3"/>
    <n v="3.5"/>
    <n v="0.75"/>
    <n v="10.5"/>
    <n v="6.1425000000000001"/>
    <n v="193.8"/>
    <n v="16.642499999999998"/>
  </r>
  <r>
    <s v="03-01-2019"/>
    <s v="18:04:56"/>
    <s v="860(+*,3357"/>
    <s v="S"/>
    <x v="1"/>
    <x v="0"/>
    <x v="0"/>
    <x v="3"/>
    <s v="11:06:13"/>
    <s v="11"/>
    <x v="1"/>
    <x v="4"/>
    <s v="Motocicleta"/>
    <n v="3.86"/>
    <n v="0.10999999999999988"/>
    <n v="3.75"/>
    <n v="4.5"/>
    <n v="0.55000000000000004"/>
    <n v="16.875"/>
    <n v="6.0499999999999936E-2"/>
    <n v="75.19"/>
    <n v="16.935500000000001"/>
  </r>
  <r>
    <s v="03-01-2019"/>
    <s v="18:09:40"/>
    <s v="359(-2/+9969"/>
    <s v="S"/>
    <x v="1"/>
    <x v="0"/>
    <x v="1"/>
    <x v="3"/>
    <s v="09:02:34"/>
    <s v="09"/>
    <x v="2"/>
    <x v="16"/>
    <s v="Motocicleta"/>
    <n v="15.84"/>
    <n v="12.09"/>
    <n v="3.75"/>
    <n v="4.5"/>
    <n v="0.55000000000000004"/>
    <n v="16.875"/>
    <n v="6.6495000000000006"/>
    <n v="15.95"/>
    <n v="23.5245"/>
  </r>
  <r>
    <s v="03-01-2019"/>
    <s v="18:09:56"/>
    <s v="4361*1*)6096"/>
    <s v="S"/>
    <x v="2"/>
    <x v="0"/>
    <x v="0"/>
    <x v="3"/>
    <s v="10:52:06"/>
    <s v="10"/>
    <x v="3"/>
    <x v="9"/>
    <s v="Motocicleta"/>
    <n v="14.02"/>
    <n v="2.0199999999999996"/>
    <n v="12"/>
    <n v="8"/>
    <n v="2.65"/>
    <n v="96"/>
    <n v="5.3529999999999989"/>
    <n v="39.51"/>
    <n v="101.35299999999999"/>
  </r>
  <r>
    <s v="03-01-2019"/>
    <s v="18:11:46"/>
    <s v="3711.*/02670"/>
    <s v="S"/>
    <x v="1"/>
    <x v="0"/>
    <x v="0"/>
    <x v="8"/>
    <s v="13:58:09"/>
    <s v="13"/>
    <x v="3"/>
    <x v="16"/>
    <s v="Motocicleta"/>
    <n v="1.5899999999999999"/>
    <n v="0"/>
    <n v="3.75"/>
    <n v="4.5"/>
    <n v="0.55000000000000004"/>
    <n v="7.1549999999999994"/>
    <n v="0"/>
    <n v="160.56"/>
    <n v="7.1549999999999994"/>
  </r>
  <r>
    <s v="03-01-2019"/>
    <s v="18:11:46"/>
    <s v="472+(1/24465"/>
    <s v="S"/>
    <x v="1"/>
    <x v="0"/>
    <x v="2"/>
    <x v="3"/>
    <s v="08:41:15"/>
    <s v="08"/>
    <x v="3"/>
    <x v="16"/>
    <s v="Motocicleta"/>
    <n v="6.64"/>
    <n v="2.8899999999999997"/>
    <n v="3.75"/>
    <n v="4.5"/>
    <n v="0.55000000000000004"/>
    <n v="16.875"/>
    <n v="1.5894999999999999"/>
    <n v="96.15"/>
    <n v="18.464500000000001"/>
  </r>
  <r>
    <s v="03-01-2019"/>
    <s v="18:11:46"/>
    <s v="754.//,/3240"/>
    <s v="S"/>
    <x v="1"/>
    <x v="0"/>
    <x v="1"/>
    <x v="3"/>
    <s v="15:26:30"/>
    <s v="15"/>
    <x v="3"/>
    <x v="16"/>
    <s v="Motocicleta"/>
    <n v="11.49"/>
    <n v="7.74"/>
    <n v="3.75"/>
    <n v="4.5"/>
    <n v="0.55000000000000004"/>
    <n v="16.875"/>
    <n v="4.2570000000000006"/>
    <n v="195.15"/>
    <n v="21.132000000000001"/>
  </r>
  <r>
    <s v="03-01-2019"/>
    <s v="18:17:10"/>
    <s v="296,00(.1849"/>
    <s v="S"/>
    <x v="2"/>
    <x v="0"/>
    <x v="0"/>
    <x v="3"/>
    <s v="10:51:51"/>
    <s v="10"/>
    <x v="3"/>
    <x v="9"/>
    <s v="Motocicleta"/>
    <n v="1.01"/>
    <n v="0"/>
    <n v="12"/>
    <n v="8"/>
    <n v="2.65"/>
    <n v="8.08"/>
    <n v="0"/>
    <n v="39.78"/>
    <n v="8.08"/>
  </r>
  <r>
    <s v="03-01-2019"/>
    <s v="18:19:27"/>
    <s v="485111205944"/>
    <s v="S"/>
    <x v="1"/>
    <x v="0"/>
    <x v="0"/>
    <x v="3"/>
    <s v="11:29:20"/>
    <s v="11"/>
    <x v="20"/>
    <x v="5"/>
    <s v="Motocicleta"/>
    <n v="19.96"/>
    <n v="16.21"/>
    <n v="3.75"/>
    <n v="4.5"/>
    <n v="0.55000000000000004"/>
    <n v="16.875"/>
    <n v="8.9155000000000015"/>
    <n v="36.090000000000003"/>
    <n v="25.790500000000002"/>
  </r>
  <r>
    <s v="03-01-2019"/>
    <s v="18:22:55"/>
    <s v="915)0//22873"/>
    <s v="S"/>
    <x v="1"/>
    <x v="0"/>
    <x v="1"/>
    <x v="3"/>
    <s v="10:11:06"/>
    <s v="10"/>
    <x v="16"/>
    <x v="17"/>
    <s v="Motocicleta"/>
    <n v="19.23"/>
    <n v="15.48"/>
    <n v="3.75"/>
    <n v="4.5"/>
    <n v="0.55000000000000004"/>
    <n v="16.875"/>
    <n v="8.5140000000000011"/>
    <n v="205.36"/>
    <n v="25.389000000000003"/>
  </r>
  <r>
    <s v="03-01-2019"/>
    <s v="18:22:55"/>
    <s v="78*0/,,3318"/>
    <s v="S"/>
    <x v="1"/>
    <x v="0"/>
    <x v="0"/>
    <x v="3"/>
    <s v="12:15:33"/>
    <s v="12"/>
    <x v="16"/>
    <x v="17"/>
    <s v="Motocicleta"/>
    <n v="13.41"/>
    <n v="9.66"/>
    <n v="3.75"/>
    <n v="4.5"/>
    <n v="0.55000000000000004"/>
    <n v="16.875"/>
    <n v="5.3130000000000006"/>
    <n v="156.36000000000001"/>
    <n v="22.188000000000002"/>
  </r>
  <r>
    <s v="03-01-2019"/>
    <s v="18:27:05"/>
    <s v="158,)1-/2128"/>
    <s v="S"/>
    <x v="3"/>
    <x v="0"/>
    <x v="0"/>
    <x v="2"/>
    <s v="19:29:56"/>
    <s v="19"/>
    <x v="4"/>
    <x v="11"/>
    <s v="Motocicleta"/>
    <n v="3.11"/>
    <n v="0.10999999999999988"/>
    <n v="3"/>
    <n v="3.5"/>
    <n v="0.75"/>
    <n v="10.5"/>
    <n v="8.2499999999999907E-2"/>
    <n v="75.8"/>
    <n v="10.5825"/>
  </r>
  <r>
    <s v="03-01-2019"/>
    <s v="18:34:59"/>
    <s v="537,(/,22814"/>
    <s v="S"/>
    <x v="3"/>
    <x v="2"/>
    <x v="0"/>
    <x v="2"/>
    <s v="20:04:58"/>
    <s v="20"/>
    <x v="3"/>
    <x v="4"/>
    <s v="Motocicleta"/>
    <n v="11.75"/>
    <n v="8.75"/>
    <n v="3"/>
    <n v="3.5"/>
    <n v="0.75"/>
    <n v="10.5"/>
    <n v="6.5625"/>
    <n v="81.290000000000006"/>
    <n v="17.0625"/>
  </r>
  <r>
    <s v="03-01-2019"/>
    <s v="18:36:56"/>
    <s v="959)++(-5203"/>
    <s v="S"/>
    <x v="0"/>
    <x v="0"/>
    <x v="0"/>
    <x v="3"/>
    <s v="12:52:44"/>
    <s v="12"/>
    <x v="0"/>
    <x v="11"/>
    <s v="Motocicleta"/>
    <n v="20.09"/>
    <n v="17.59"/>
    <n v="2.5"/>
    <n v="3"/>
    <n v="1.2"/>
    <n v="7.5"/>
    <n v="21.108000000000001"/>
    <n v="125.92"/>
    <n v="28.608000000000001"/>
  </r>
  <r>
    <s v="03-01-2019"/>
    <s v="18:37:40"/>
    <s v="646+**+26020"/>
    <s v="S"/>
    <x v="3"/>
    <x v="1"/>
    <x v="0"/>
    <x v="2"/>
    <s v="20:04:33"/>
    <s v="20"/>
    <x v="3"/>
    <x v="13"/>
    <s v="Motocicleta"/>
    <n v="6.17"/>
    <n v="3.17"/>
    <n v="3"/>
    <n v="3.5"/>
    <n v="0.75"/>
    <n v="10.5"/>
    <n v="2.3774999999999999"/>
    <n v="244.77"/>
    <n v="12.8775"/>
  </r>
  <r>
    <s v="03-01-2019"/>
    <s v="18:39:44"/>
    <s v="770)*2(*9750"/>
    <s v="S"/>
    <x v="1"/>
    <x v="0"/>
    <x v="1"/>
    <x v="3"/>
    <s v="10:46:27"/>
    <s v="10"/>
    <x v="8"/>
    <x v="20"/>
    <s v="Motocicleta"/>
    <n v="14.43"/>
    <n v="10.68"/>
    <n v="3.75"/>
    <n v="4.5"/>
    <n v="0.55000000000000004"/>
    <n v="16.875"/>
    <n v="5.8740000000000006"/>
    <n v="116.84"/>
    <n v="22.749000000000002"/>
  </r>
  <r>
    <s v="03-01-2019"/>
    <s v="18:39:44"/>
    <s v="40/**14603"/>
    <s v="S"/>
    <x v="1"/>
    <x v="0"/>
    <x v="0"/>
    <x v="3"/>
    <s v="12:11:54"/>
    <s v="12"/>
    <x v="8"/>
    <x v="20"/>
    <s v="Motocicleta"/>
    <n v="19.829999999999998"/>
    <n v="16.079999999999998"/>
    <n v="3.75"/>
    <n v="4.5"/>
    <n v="0.55000000000000004"/>
    <n v="16.875"/>
    <n v="8.8439999999999994"/>
    <n v="38.69"/>
    <n v="25.719000000000001"/>
  </r>
  <r>
    <s v="03-01-2019"/>
    <s v="18:39:57"/>
    <s v="8440)+-.1387"/>
    <s v="S"/>
    <x v="1"/>
    <x v="0"/>
    <x v="0"/>
    <x v="3"/>
    <s v="13:12:40"/>
    <s v="13"/>
    <x v="5"/>
    <x v="16"/>
    <s v="Motocicleta"/>
    <n v="12.88"/>
    <n v="9.1300000000000008"/>
    <n v="3.75"/>
    <n v="4.5"/>
    <n v="0.55000000000000004"/>
    <n v="16.875"/>
    <n v="5.0215000000000005"/>
    <n v="201.58"/>
    <n v="21.8965"/>
  </r>
  <r>
    <s v="03-01-2019"/>
    <s v="18:40:46"/>
    <s v="550++11*7372"/>
    <s v="S"/>
    <x v="3"/>
    <x v="1"/>
    <x v="0"/>
    <x v="2"/>
    <s v="19:50:30"/>
    <s v="19"/>
    <x v="3"/>
    <x v="20"/>
    <s v="Motocicleta"/>
    <n v="3.22"/>
    <n v="0.2200000000000002"/>
    <n v="3"/>
    <n v="3.5"/>
    <n v="0.75"/>
    <n v="10.5"/>
    <n v="0.16500000000000015"/>
    <n v="186.75"/>
    <n v="10.665000000000001"/>
  </r>
  <r>
    <s v="03-01-2019"/>
    <s v="18:41:41"/>
    <s v="66320-+21137"/>
    <s v="S"/>
    <x v="3"/>
    <x v="0"/>
    <x v="0"/>
    <x v="2"/>
    <s v="19:12:03"/>
    <s v="19"/>
    <x v="4"/>
    <x v="20"/>
    <s v="Motocicleta"/>
    <n v="3.31"/>
    <n v="0.31000000000000005"/>
    <n v="3"/>
    <n v="3.5"/>
    <n v="0.75"/>
    <n v="10.5"/>
    <n v="0.23250000000000004"/>
    <n v="15.88"/>
    <n v="10.7325"/>
  </r>
  <r>
    <s v="03-01-2019"/>
    <s v="18:44:04"/>
    <s v="186*.0(,4298"/>
    <s v="S"/>
    <x v="1"/>
    <x v="0"/>
    <x v="0"/>
    <x v="3"/>
    <s v="10:52:01"/>
    <s v="10"/>
    <x v="26"/>
    <x v="5"/>
    <s v="Motocicleta"/>
    <n v="3.06"/>
    <n v="0"/>
    <n v="3.75"/>
    <n v="4.5"/>
    <n v="0.55000000000000004"/>
    <n v="13.77"/>
    <n v="0"/>
    <n v="200.9"/>
    <n v="13.77"/>
  </r>
  <r>
    <s v="03-01-2019"/>
    <s v="18:50:21"/>
    <s v="6112--.-5428"/>
    <s v="S"/>
    <x v="1"/>
    <x v="0"/>
    <x v="0"/>
    <x v="3"/>
    <s v="13:17:02"/>
    <s v="13"/>
    <x v="4"/>
    <x v="7"/>
    <s v="Motocicleta"/>
    <n v="14.9"/>
    <n v="11.15"/>
    <n v="3.75"/>
    <n v="4.5"/>
    <n v="0.55000000000000004"/>
    <n v="16.875"/>
    <n v="6.1325000000000003"/>
    <n v="131.85"/>
    <n v="23.0075"/>
  </r>
  <r>
    <s v="03-01-2019"/>
    <s v="18:54:21"/>
    <s v="5331,1/,9864"/>
    <s v="S"/>
    <x v="1"/>
    <x v="0"/>
    <x v="0"/>
    <x v="3"/>
    <s v="11:14:51"/>
    <s v="11"/>
    <x v="14"/>
    <x v="5"/>
    <s v="Motocicleta"/>
    <n v="2.68"/>
    <n v="0"/>
    <n v="3.75"/>
    <n v="4.5"/>
    <n v="0.55000000000000004"/>
    <n v="12.06"/>
    <n v="0"/>
    <n v="128.38999999999999"/>
    <n v="12.06"/>
  </r>
  <r>
    <s v="03-01-2019"/>
    <s v="18:59:16"/>
    <s v="820+.,-21569"/>
    <s v="S"/>
    <x v="1"/>
    <x v="0"/>
    <x v="0"/>
    <x v="3"/>
    <s v="17:38:18"/>
    <s v="17"/>
    <x v="14"/>
    <x v="29"/>
    <s v="Motocicleta"/>
    <n v="3.42"/>
    <n v="0"/>
    <n v="3.75"/>
    <n v="4.5"/>
    <n v="0.55000000000000004"/>
    <n v="15.39"/>
    <n v="0"/>
    <n v="18.64"/>
    <n v="15.39"/>
  </r>
  <r>
    <s v="03-01-2019"/>
    <s v="19:00:11"/>
    <s v="867++02*5351"/>
    <s v="S"/>
    <x v="0"/>
    <x v="2"/>
    <x v="0"/>
    <x v="3"/>
    <s v="12:26:52"/>
    <s v="12"/>
    <x v="0"/>
    <x v="8"/>
    <s v="Motocicleta"/>
    <n v="19.79"/>
    <n v="17.29"/>
    <n v="2.5"/>
    <n v="3"/>
    <n v="1.2"/>
    <n v="7.5"/>
    <n v="20.747999999999998"/>
    <n v="163.93"/>
    <n v="28.247999999999998"/>
  </r>
  <r>
    <s v="03-01-2019"/>
    <s v="19:06:50"/>
    <s v="598221,-7560"/>
    <m/>
    <x v="1"/>
    <x v="1"/>
    <x v="0"/>
    <x v="2"/>
    <s v="19:32:18"/>
    <s v="19"/>
    <x v="3"/>
    <x v="20"/>
    <s v="Motocicleta"/>
    <n v="19.010000000000002"/>
    <n v="15.260000000000002"/>
    <n v="3.75"/>
    <n v="4.5"/>
    <n v="0.55000000000000004"/>
    <n v="16.875"/>
    <n v="8.3930000000000007"/>
    <n v="80.25"/>
    <n v="25.268000000000001"/>
  </r>
  <r>
    <s v="03-01-2019"/>
    <s v="19:38:48"/>
    <s v="832-++,(3741"/>
    <s v="S"/>
    <x v="3"/>
    <x v="0"/>
    <x v="0"/>
    <x v="3"/>
    <s v="16:38:46"/>
    <s v="16"/>
    <x v="4"/>
    <x v="13"/>
    <s v="Motocicleta"/>
    <n v="10.39"/>
    <n v="7.3900000000000006"/>
    <n v="3"/>
    <n v="3.5"/>
    <n v="0.75"/>
    <n v="10.5"/>
    <n v="5.5425000000000004"/>
    <n v="224.14"/>
    <n v="16.0425"/>
  </r>
  <r>
    <s v="03-01-2019"/>
    <s v="19:46:09"/>
    <s v="814.)(-11720"/>
    <m/>
    <x v="1"/>
    <x v="1"/>
    <x v="0"/>
    <x v="2"/>
    <s v="20:13:54"/>
    <s v="20"/>
    <x v="3"/>
    <x v="8"/>
    <s v="Motocicleta"/>
    <n v="9.08"/>
    <n v="5.33"/>
    <n v="3.75"/>
    <n v="4.5"/>
    <n v="0.55000000000000004"/>
    <n v="16.875"/>
    <n v="2.9315000000000002"/>
    <n v="201.48"/>
    <n v="19.8065"/>
  </r>
  <r>
    <s v="03-01-2019"/>
    <s v="19:56:07"/>
    <s v="754()/1.9615"/>
    <s v="S"/>
    <x v="3"/>
    <x v="1"/>
    <x v="0"/>
    <x v="2"/>
    <s v="21:53:41"/>
    <s v="21"/>
    <x v="3"/>
    <x v="3"/>
    <s v="Motocicleta"/>
    <n v="19.2"/>
    <n v="16.2"/>
    <n v="3"/>
    <n v="3.5"/>
    <n v="0.75"/>
    <n v="10.5"/>
    <n v="12.149999999999999"/>
    <n v="188.92"/>
    <n v="22.65"/>
  </r>
  <r>
    <s v="03-01-2019"/>
    <s v="20:00:06"/>
    <s v="29-1/2+4808"/>
    <m/>
    <x v="1"/>
    <x v="1"/>
    <x v="0"/>
    <x v="2"/>
    <s v="20:48:05"/>
    <s v="20"/>
    <x v="3"/>
    <x v="8"/>
    <s v="Motocicleta"/>
    <n v="6.07"/>
    <n v="2.3200000000000003"/>
    <n v="3.75"/>
    <n v="4.5"/>
    <n v="0.55000000000000004"/>
    <n v="16.875"/>
    <n v="1.2760000000000002"/>
    <n v="197.81"/>
    <n v="18.151"/>
  </r>
  <r>
    <s v="03-01-2019"/>
    <s v="20:02:17"/>
    <s v="598)**,)9781"/>
    <s v="S"/>
    <x v="1"/>
    <x v="0"/>
    <x v="0"/>
    <x v="3"/>
    <s v="12:14:51"/>
    <s v="12"/>
    <x v="7"/>
    <x v="2"/>
    <s v="Motocicleta"/>
    <n v="3.18"/>
    <n v="0"/>
    <n v="3.75"/>
    <n v="4.5"/>
    <n v="0.55000000000000004"/>
    <n v="14.31"/>
    <n v="0"/>
    <n v="120.63"/>
    <n v="14.31"/>
  </r>
  <r>
    <s v="03-01-2019"/>
    <s v="20:11:27"/>
    <s v="581+,+.+3526"/>
    <s v="S"/>
    <x v="3"/>
    <x v="0"/>
    <x v="0"/>
    <x v="2"/>
    <s v="21:58:16"/>
    <s v="21"/>
    <x v="4"/>
    <x v="9"/>
    <s v="Motocicleta"/>
    <n v="20.52"/>
    <n v="17.52"/>
    <n v="3"/>
    <n v="3.5"/>
    <n v="0.75"/>
    <n v="10.5"/>
    <n v="13.14"/>
    <n v="7.18"/>
    <n v="23.64"/>
  </r>
  <r>
    <s v="03-01-2019"/>
    <s v="20:13:00"/>
    <s v="234.+,1,3303"/>
    <s v="M"/>
    <x v="0"/>
    <x v="2"/>
    <x v="0"/>
    <x v="3"/>
    <s v="13:21:25"/>
    <s v="13"/>
    <x v="0"/>
    <x v="11"/>
    <s v="Motocicleta"/>
    <n v="6"/>
    <n v="3.5"/>
    <n v="2.5"/>
    <n v="3"/>
    <n v="1.2"/>
    <n v="7.5"/>
    <n v="4.2"/>
    <n v="176.22"/>
    <n v="11.7"/>
  </r>
  <r>
    <s v="03-01-2019"/>
    <s v="20:13:57"/>
    <s v="59(0/+*1324"/>
    <s v="S"/>
    <x v="3"/>
    <x v="0"/>
    <x v="0"/>
    <x v="2"/>
    <s v="21:58:31"/>
    <s v="21"/>
    <x v="4"/>
    <x v="9"/>
    <s v="Motocicleta"/>
    <n v="7.08"/>
    <n v="4.08"/>
    <n v="3"/>
    <n v="3.5"/>
    <n v="0.75"/>
    <n v="10.5"/>
    <n v="3.06"/>
    <n v="111.15"/>
    <n v="13.56"/>
  </r>
  <r>
    <s v="03-01-2019"/>
    <s v="20:18:02"/>
    <s v="796,+.*/115"/>
    <m/>
    <x v="1"/>
    <x v="1"/>
    <x v="0"/>
    <x v="2"/>
    <s v="20:53:22"/>
    <s v="20"/>
    <x v="3"/>
    <x v="6"/>
    <s v="Motocicleta"/>
    <n v="13.36"/>
    <n v="9.61"/>
    <n v="3.75"/>
    <n v="4.5"/>
    <n v="0.55000000000000004"/>
    <n v="16.875"/>
    <n v="5.2854999999999999"/>
    <n v="192.52"/>
    <n v="22.160499999999999"/>
  </r>
  <r>
    <s v="03-01-2019"/>
    <s v="20:22:58"/>
    <s v="3201+.*-9453"/>
    <s v="S"/>
    <x v="1"/>
    <x v="0"/>
    <x v="0"/>
    <x v="3"/>
    <s v="14:49:30"/>
    <s v="14"/>
    <x v="4"/>
    <x v="17"/>
    <s v="Motocicleta"/>
    <n v="8.32"/>
    <n v="4.57"/>
    <n v="3.75"/>
    <n v="4.5"/>
    <n v="0.55000000000000004"/>
    <n v="16.875"/>
    <n v="2.5135000000000005"/>
    <n v="133.29"/>
    <n v="19.388500000000001"/>
  </r>
  <r>
    <s v="03-01-2019"/>
    <s v="20:23:48"/>
    <s v="15720.22715"/>
    <s v="S"/>
    <x v="3"/>
    <x v="0"/>
    <x v="0"/>
    <x v="2"/>
    <s v="22:06:38"/>
    <s v="22"/>
    <x v="4"/>
    <x v="15"/>
    <s v="Motocicleta"/>
    <n v="17.87"/>
    <n v="14.870000000000001"/>
    <n v="3"/>
    <n v="3.5"/>
    <n v="0.75"/>
    <n v="10.5"/>
    <n v="11.1525"/>
    <n v="65.22"/>
    <n v="21.6525"/>
  </r>
  <r>
    <s v="03-01-2019"/>
    <s v="20:24:23"/>
    <s v="413)-/,/890"/>
    <s v="S"/>
    <x v="3"/>
    <x v="0"/>
    <x v="0"/>
    <x v="2"/>
    <s v="20:55:18"/>
    <s v="20"/>
    <x v="4"/>
    <x v="9"/>
    <s v="Motocicleta"/>
    <n v="7.63"/>
    <n v="4.63"/>
    <n v="3"/>
    <n v="3.5"/>
    <n v="0.75"/>
    <n v="10.5"/>
    <n v="3.4725000000000001"/>
    <n v="9.44"/>
    <n v="13.9725"/>
  </r>
  <r>
    <s v="03-01-2019"/>
    <s v="20:34:44"/>
    <s v="152(,/1-9022"/>
    <s v="S"/>
    <x v="0"/>
    <x v="2"/>
    <x v="0"/>
    <x v="3"/>
    <s v="12:21:30"/>
    <s v="12"/>
    <x v="0"/>
    <x v="8"/>
    <s v="Motocicleta"/>
    <n v="5.91"/>
    <n v="3.41"/>
    <n v="2.5"/>
    <n v="3"/>
    <n v="1.2"/>
    <n v="7.5"/>
    <n v="4.0919999999999996"/>
    <n v="37.590000000000003"/>
    <n v="11.591999999999999"/>
  </r>
  <r>
    <s v="03-01-2019"/>
    <s v="20:35:19"/>
    <s v="667-(/(-6447"/>
    <m/>
    <x v="1"/>
    <x v="1"/>
    <x v="0"/>
    <x v="2"/>
    <s v="21:26:54"/>
    <s v="21"/>
    <x v="3"/>
    <x v="8"/>
    <s v="Motocicleta"/>
    <n v="1.47"/>
    <n v="0"/>
    <n v="3.75"/>
    <n v="4.5"/>
    <n v="0.55000000000000004"/>
    <n v="6.6150000000000002"/>
    <n v="0"/>
    <n v="247.85"/>
    <n v="6.6150000000000002"/>
  </r>
  <r>
    <s v="03-01-2019"/>
    <s v="20:36:37"/>
    <s v="159)).-+2116"/>
    <s v="S"/>
    <x v="3"/>
    <x v="0"/>
    <x v="0"/>
    <x v="2"/>
    <s v="21:48:05"/>
    <s v="21"/>
    <x v="4"/>
    <x v="14"/>
    <s v="Motocicleta"/>
    <n v="4.78"/>
    <n v="1.7800000000000002"/>
    <n v="3"/>
    <n v="3.5"/>
    <n v="0.75"/>
    <n v="10.5"/>
    <n v="1.3350000000000002"/>
    <n v="72.3"/>
    <n v="11.835000000000001"/>
  </r>
  <r>
    <s v="03-01-2019"/>
    <s v="20:36:44"/>
    <s v="680(0,+29402"/>
    <s v="S"/>
    <x v="0"/>
    <x v="2"/>
    <x v="0"/>
    <x v="3"/>
    <s v="12:35:42"/>
    <s v="12"/>
    <x v="0"/>
    <x v="0"/>
    <s v="Motocicleta"/>
    <n v="4.7699999999999996"/>
    <n v="2.2699999999999996"/>
    <n v="2.5"/>
    <n v="3"/>
    <n v="1.2"/>
    <n v="7.5"/>
    <n v="2.7239999999999993"/>
    <n v="28.33"/>
    <n v="10.224"/>
  </r>
  <r>
    <s v="03-01-2019"/>
    <s v="20:39:04"/>
    <s v="360.,1(14615"/>
    <s v="S"/>
    <x v="3"/>
    <x v="0"/>
    <x v="0"/>
    <x v="2"/>
    <s v="21:09:29"/>
    <s v="21"/>
    <x v="4"/>
    <x v="20"/>
    <s v="Motocicleta"/>
    <n v="9.25"/>
    <n v="6.25"/>
    <n v="3"/>
    <n v="3.5"/>
    <n v="0.75"/>
    <n v="10.5"/>
    <n v="4.6875"/>
    <n v="164.39"/>
    <n v="15.1875"/>
  </r>
  <r>
    <s v="03-01-2019"/>
    <s v="20:40:06"/>
    <s v="551-+/)08596"/>
    <s v="S"/>
    <x v="1"/>
    <x v="0"/>
    <x v="0"/>
    <x v="3"/>
    <s v="10:34:45"/>
    <s v="10"/>
    <x v="2"/>
    <x v="6"/>
    <s v="Motocicleta"/>
    <n v="15.1"/>
    <n v="11.35"/>
    <n v="3.75"/>
    <n v="4.5"/>
    <n v="0.55000000000000004"/>
    <n v="16.875"/>
    <n v="6.2425000000000006"/>
    <n v="14.81"/>
    <n v="23.1175"/>
  </r>
  <r>
    <s v="03-01-2019"/>
    <s v="20:40:17"/>
    <s v="108-./2-6776"/>
    <s v="S"/>
    <x v="3"/>
    <x v="0"/>
    <x v="0"/>
    <x v="2"/>
    <s v="21:51:40"/>
    <s v="21"/>
    <x v="4"/>
    <x v="20"/>
    <s v="Motocicleta"/>
    <n v="7.35"/>
    <n v="4.3499999999999996"/>
    <n v="3"/>
    <n v="3.5"/>
    <n v="0.75"/>
    <n v="10.5"/>
    <n v="3.2624999999999997"/>
    <n v="1.1400000000000001"/>
    <n v="13.762499999999999"/>
  </r>
  <r>
    <s v="03-01-2019"/>
    <s v="20:40:37"/>
    <s v="55**.+/70"/>
    <s v="S"/>
    <x v="1"/>
    <x v="0"/>
    <x v="0"/>
    <x v="3"/>
    <s v="09:48:47"/>
    <s v="09"/>
    <x v="2"/>
    <x v="10"/>
    <s v="Motocicleta"/>
    <n v="10.6"/>
    <n v="6.85"/>
    <n v="3.75"/>
    <n v="4.5"/>
    <n v="0.55000000000000004"/>
    <n v="16.875"/>
    <n v="3.7675000000000001"/>
    <n v="174.22"/>
    <n v="20.642499999999998"/>
  </r>
  <r>
    <s v="03-01-2019"/>
    <s v="20:41:33"/>
    <s v="495*(+0.3817"/>
    <s v="S"/>
    <x v="3"/>
    <x v="0"/>
    <x v="0"/>
    <x v="2"/>
    <s v="21:52:28"/>
    <s v="21"/>
    <x v="4"/>
    <x v="20"/>
    <s v="Motocicleta"/>
    <n v="8.8699999999999992"/>
    <n v="5.8699999999999992"/>
    <n v="3"/>
    <n v="3.5"/>
    <n v="0.75"/>
    <n v="10.5"/>
    <n v="4.4024999999999999"/>
    <n v="194.4"/>
    <n v="14.9025"/>
  </r>
  <r>
    <s v="03-01-2019"/>
    <s v="20:44:11"/>
    <s v="90*0*-27900"/>
    <s v="S"/>
    <x v="0"/>
    <x v="2"/>
    <x v="0"/>
    <x v="3"/>
    <s v="12:36:24"/>
    <s v="12"/>
    <x v="0"/>
    <x v="8"/>
    <s v="Motocicleta"/>
    <n v="20.56"/>
    <n v="18.059999999999999"/>
    <n v="2.5"/>
    <n v="3"/>
    <n v="1.2"/>
    <n v="7.5"/>
    <n v="21.671999999999997"/>
    <n v="143.69999999999999"/>
    <n v="29.171999999999997"/>
  </r>
  <r>
    <s v="03-01-2019"/>
    <s v="21:13:30"/>
    <s v="565**2.,4939"/>
    <s v="S"/>
    <x v="2"/>
    <x v="0"/>
    <x v="0"/>
    <x v="3"/>
    <s v="12:55:57"/>
    <s v="12"/>
    <x v="3"/>
    <x v="3"/>
    <s v="Motocicleta"/>
    <n v="19.87"/>
    <n v="7.870000000000001"/>
    <n v="12"/>
    <n v="8"/>
    <n v="2.65"/>
    <n v="96"/>
    <n v="20.855500000000003"/>
    <n v="74.760000000000005"/>
    <n v="116.85550000000001"/>
  </r>
  <r>
    <s v="03-01-2019"/>
    <s v="21:16:42"/>
    <s v="850./0/0595"/>
    <s v="S"/>
    <x v="3"/>
    <x v="0"/>
    <x v="2"/>
    <x v="2"/>
    <s v="21:23:55"/>
    <s v="21"/>
    <x v="3"/>
    <x v="4"/>
    <s v="Motocicleta"/>
    <n v="20.58"/>
    <n v="17.579999999999998"/>
    <n v="3"/>
    <n v="3.5"/>
    <n v="0.75"/>
    <n v="10.5"/>
    <n v="13.184999999999999"/>
    <n v="132.16999999999999"/>
    <n v="23.684999999999999"/>
  </r>
  <r>
    <s v="03-01-2019"/>
    <s v="21:18:56"/>
    <s v="613-*)/)8404"/>
    <s v="S"/>
    <x v="1"/>
    <x v="0"/>
    <x v="0"/>
    <x v="3"/>
    <s v="11:06:23"/>
    <s v="11"/>
    <x v="4"/>
    <x v="7"/>
    <s v="Motocicleta"/>
    <n v="15.46"/>
    <n v="11.71"/>
    <n v="3.75"/>
    <n v="4.5"/>
    <n v="0.55000000000000004"/>
    <n v="16.875"/>
    <n v="6.440500000000001"/>
    <n v="5.84"/>
    <n v="23.3155"/>
  </r>
  <r>
    <s v="03-01-2019"/>
    <s v="21:19:08"/>
    <s v="261.*01(9441"/>
    <s v="S"/>
    <x v="3"/>
    <x v="2"/>
    <x v="0"/>
    <x v="2"/>
    <s v="22:12:51"/>
    <s v="22"/>
    <x v="3"/>
    <x v="20"/>
    <s v="Motocicleta"/>
    <n v="12.63"/>
    <n v="9.6300000000000008"/>
    <n v="3"/>
    <n v="3.5"/>
    <n v="0.75"/>
    <n v="10.5"/>
    <n v="7.2225000000000001"/>
    <n v="242.41"/>
    <n v="17.7225"/>
  </r>
  <r>
    <s v="03-01-2019"/>
    <s v="21:29:45"/>
    <s v="5352*2,*2676"/>
    <s v="S"/>
    <x v="1"/>
    <x v="0"/>
    <x v="0"/>
    <x v="3"/>
    <s v="10:53:36"/>
    <s v="10"/>
    <x v="4"/>
    <x v="1"/>
    <s v="Motocicleta"/>
    <n v="1.52"/>
    <n v="0"/>
    <n v="3.75"/>
    <n v="4.5"/>
    <n v="0.55000000000000004"/>
    <n v="6.84"/>
    <n v="0"/>
    <n v="20.399999999999999"/>
    <n v="6.84"/>
  </r>
  <r>
    <s v="03-01-2019"/>
    <s v="21:31:11"/>
    <s v="96102+)-587"/>
    <s v="S"/>
    <x v="0"/>
    <x v="2"/>
    <x v="0"/>
    <x v="3"/>
    <s v="12:45:10"/>
    <s v="12"/>
    <x v="8"/>
    <x v="18"/>
    <s v="Motocicleta"/>
    <n v="18.079999999999998"/>
    <n v="15.579999999999998"/>
    <n v="2.5"/>
    <n v="3"/>
    <n v="1.2"/>
    <n v="7.5"/>
    <n v="18.695999999999998"/>
    <n v="130.16"/>
    <n v="26.195999999999998"/>
  </r>
  <r>
    <s v="03-01-2019"/>
    <s v="21:32:56"/>
    <s v="642/0+0+1591"/>
    <s v="S"/>
    <x v="1"/>
    <x v="0"/>
    <x v="0"/>
    <x v="3"/>
    <s v="11:06:02"/>
    <s v="11"/>
    <x v="14"/>
    <x v="19"/>
    <s v="Motocicleta"/>
    <n v="7.68"/>
    <n v="3.9299999999999997"/>
    <n v="3.75"/>
    <n v="4.5"/>
    <n v="0.55000000000000004"/>
    <n v="16.875"/>
    <n v="2.1615000000000002"/>
    <n v="39.83"/>
    <n v="19.0365"/>
  </r>
  <r>
    <s v="03-01-2019"/>
    <s v="21:36:59"/>
    <s v="128)*1).1340"/>
    <s v="S"/>
    <x v="1"/>
    <x v="0"/>
    <x v="0"/>
    <x v="3"/>
    <s v="10:22:13"/>
    <s v="10"/>
    <x v="14"/>
    <x v="19"/>
    <s v="Motocicleta"/>
    <n v="15.12"/>
    <n v="11.37"/>
    <n v="3.75"/>
    <n v="4.5"/>
    <n v="0.55000000000000004"/>
    <n v="16.875"/>
    <n v="6.2534999999999998"/>
    <n v="245.85"/>
    <n v="23.128499999999999"/>
  </r>
  <r>
    <s v="03-01-2019"/>
    <s v="21:48:48"/>
    <s v="4712*-/(3198"/>
    <s v="S"/>
    <x v="0"/>
    <x v="2"/>
    <x v="0"/>
    <x v="3"/>
    <s v="12:37:10"/>
    <s v="12"/>
    <x v="18"/>
    <x v="11"/>
    <s v="Motocicleta"/>
    <n v="7.8"/>
    <n v="5.3"/>
    <n v="2.5"/>
    <n v="3"/>
    <n v="1.2"/>
    <n v="7.5"/>
    <n v="6.3599999999999994"/>
    <n v="145.06"/>
    <n v="13.86"/>
  </r>
  <r>
    <s v="03-01-2019"/>
    <s v="22:00:35"/>
    <s v="84(),,29550"/>
    <m/>
    <x v="1"/>
    <x v="1"/>
    <x v="0"/>
    <x v="2"/>
    <s v="22:19:36"/>
    <s v="22"/>
    <x v="3"/>
    <x v="9"/>
    <s v="Motocicleta"/>
    <n v="19.82"/>
    <n v="16.07"/>
    <n v="3.75"/>
    <n v="4.5"/>
    <n v="0.55000000000000004"/>
    <n v="16.875"/>
    <n v="8.8385000000000016"/>
    <n v="32.869999999999997"/>
    <n v="25.713500000000003"/>
  </r>
  <r>
    <s v="03-01-2019"/>
    <s v="22:05:00"/>
    <s v="577-1.-(572"/>
    <m/>
    <x v="1"/>
    <x v="1"/>
    <x v="0"/>
    <x v="2"/>
    <s v="22:32:20"/>
    <s v="22"/>
    <x v="3"/>
    <x v="8"/>
    <s v="Motocicleta"/>
    <n v="3.34"/>
    <n v="0"/>
    <n v="3.75"/>
    <n v="4.5"/>
    <n v="0.55000000000000004"/>
    <n v="15.03"/>
    <n v="0"/>
    <n v="211.47"/>
    <n v="15.03"/>
  </r>
  <r>
    <s v="03-01-2019"/>
    <s v="22:32:04"/>
    <s v="802,+))-7996"/>
    <s v="S"/>
    <x v="1"/>
    <x v="0"/>
    <x v="0"/>
    <x v="3"/>
    <s v="11:31:59"/>
    <s v="11"/>
    <x v="2"/>
    <x v="21"/>
    <s v="Motocicleta"/>
    <n v="7.87"/>
    <n v="4.12"/>
    <n v="3.75"/>
    <n v="4.5"/>
    <n v="0.55000000000000004"/>
    <n v="16.875"/>
    <n v="2.2660000000000005"/>
    <n v="209.34"/>
    <n v="19.141000000000002"/>
  </r>
  <r>
    <s v="03-01-2019"/>
    <s v="22:35:29"/>
    <s v="425/,*024727"/>
    <s v="S"/>
    <x v="1"/>
    <x v="0"/>
    <x v="0"/>
    <x v="3"/>
    <s v="10:03:21"/>
    <s v="10"/>
    <x v="2"/>
    <x v="16"/>
    <s v="Motocicleta"/>
    <n v="4.3499999999999996"/>
    <n v="0.59999999999999964"/>
    <n v="3.75"/>
    <n v="4.5"/>
    <n v="0.55000000000000004"/>
    <n v="16.875"/>
    <n v="0.32999999999999985"/>
    <n v="25.05"/>
    <n v="17.204999999999998"/>
  </r>
  <r>
    <s v="03-01-2019"/>
    <s v="23:51:45"/>
    <s v="5491-1118790"/>
    <s v="S"/>
    <x v="0"/>
    <x v="2"/>
    <x v="0"/>
    <x v="3"/>
    <s v="12:00:13"/>
    <s v="12"/>
    <x v="0"/>
    <x v="17"/>
    <s v="Motocicleta"/>
    <n v="2.5499999999999998"/>
    <n v="4.9999999999999822E-2"/>
    <n v="2.5"/>
    <n v="3"/>
    <n v="1.2"/>
    <n v="7.5"/>
    <n v="5.9999999999999783E-2"/>
    <n v="15.87"/>
    <n v="7.56"/>
  </r>
  <r>
    <s v="04-01-2019"/>
    <s v="00:13:29"/>
    <s v="657*+)//8539"/>
    <s v="S"/>
    <x v="0"/>
    <x v="0"/>
    <x v="0"/>
    <x v="3"/>
    <s v="11:31:48"/>
    <s v="11"/>
    <x v="8"/>
    <x v="11"/>
    <s v="Motocicleta"/>
    <n v="5.29"/>
    <n v="2.79"/>
    <n v="2.5"/>
    <n v="3"/>
    <n v="1.2"/>
    <n v="7.5"/>
    <n v="3.3479999999999999"/>
    <n v="166.05"/>
    <n v="10.847999999999999"/>
  </r>
  <r>
    <s v="04-01-2019"/>
    <s v="00:13:29"/>
    <s v="453*-2-.1410"/>
    <s v="S"/>
    <x v="0"/>
    <x v="0"/>
    <x v="0"/>
    <x v="3"/>
    <s v="13:22:36"/>
    <s v="13"/>
    <x v="8"/>
    <x v="21"/>
    <s v="Motocicleta"/>
    <n v="10.65"/>
    <n v="8.15"/>
    <n v="2.5"/>
    <n v="3"/>
    <n v="1.2"/>
    <n v="7.5"/>
    <n v="9.7799999999999994"/>
    <n v="231.83"/>
    <n v="17.28"/>
  </r>
  <r>
    <s v="04-01-2019"/>
    <s v="00:13:29"/>
    <s v="985+(02,8855"/>
    <s v="S"/>
    <x v="0"/>
    <x v="0"/>
    <x v="0"/>
    <x v="3"/>
    <s v="12:47:07"/>
    <s v="12"/>
    <x v="8"/>
    <x v="3"/>
    <s v="Motocicleta"/>
    <n v="17.37"/>
    <n v="14.870000000000001"/>
    <n v="2.5"/>
    <n v="3"/>
    <n v="1.2"/>
    <n v="7.5"/>
    <n v="17.844000000000001"/>
    <n v="26.5"/>
    <n v="25.344000000000001"/>
  </r>
  <r>
    <s v="04-01-2019"/>
    <s v="00:13:29"/>
    <s v="287/*0+,9230"/>
    <s v="S"/>
    <x v="0"/>
    <x v="0"/>
    <x v="0"/>
    <x v="3"/>
    <s v="10:45:59"/>
    <s v="10"/>
    <x v="8"/>
    <x v="8"/>
    <s v="Motocicleta"/>
    <n v="9.2200000000000006"/>
    <n v="6.7200000000000006"/>
    <n v="2.5"/>
    <n v="3"/>
    <n v="1.2"/>
    <n v="7.5"/>
    <n v="8.0640000000000001"/>
    <n v="212.75"/>
    <n v="15.564"/>
  </r>
  <r>
    <s v="04-01-2019"/>
    <s v="00:13:29"/>
    <s v="592/,.2(7619"/>
    <s v="M"/>
    <x v="0"/>
    <x v="0"/>
    <x v="0"/>
    <x v="3"/>
    <s v="11:19:39"/>
    <s v="11"/>
    <x v="8"/>
    <x v="8"/>
    <s v="Motocicleta"/>
    <n v="18.170000000000002"/>
    <n v="15.670000000000002"/>
    <n v="2.5"/>
    <n v="3"/>
    <n v="1.2"/>
    <n v="7.5"/>
    <n v="18.804000000000002"/>
    <n v="154"/>
    <n v="26.304000000000002"/>
  </r>
  <r>
    <s v="04-01-2019"/>
    <s v="00:14:10"/>
    <s v="44811(/23748"/>
    <s v="M"/>
    <x v="0"/>
    <x v="0"/>
    <x v="0"/>
    <x v="3"/>
    <s v="13:08:29"/>
    <s v="13"/>
    <x v="8"/>
    <x v="11"/>
    <s v="Motocicleta"/>
    <n v="16.68"/>
    <n v="14.18"/>
    <n v="2.5"/>
    <n v="3"/>
    <n v="1.2"/>
    <n v="7.5"/>
    <n v="17.015999999999998"/>
    <n v="122.1"/>
    <n v="24.515999999999998"/>
  </r>
  <r>
    <s v="04-01-2019"/>
    <s v="00:14:10"/>
    <s v="63-0-+,8627"/>
    <s v="M"/>
    <x v="0"/>
    <x v="0"/>
    <x v="0"/>
    <x v="3"/>
    <s v="10:21:58"/>
    <s v="10"/>
    <x v="8"/>
    <x v="17"/>
    <s v="Motocicleta"/>
    <n v="13.5"/>
    <n v="11"/>
    <n v="2.5"/>
    <n v="3"/>
    <n v="1.2"/>
    <n v="7.5"/>
    <n v="13.2"/>
    <n v="185.34"/>
    <n v="20.7"/>
  </r>
  <r>
    <s v="04-01-2019"/>
    <s v="00:15:55"/>
    <s v="328-...18195"/>
    <s v="S"/>
    <x v="0"/>
    <x v="0"/>
    <x v="2"/>
    <x v="3"/>
    <s v="11:17:02"/>
    <s v="11"/>
    <x v="19"/>
    <x v="2"/>
    <s v="Motocicleta"/>
    <n v="2.93"/>
    <n v="0.43000000000000016"/>
    <n v="2.5"/>
    <n v="3"/>
    <n v="1.2"/>
    <n v="7.5"/>
    <n v="0.51600000000000013"/>
    <n v="196.98"/>
    <n v="8.016"/>
  </r>
  <r>
    <s v="04-01-2019"/>
    <s v="00:16:47"/>
    <s v="7080+*004023"/>
    <s v="S"/>
    <x v="0"/>
    <x v="0"/>
    <x v="0"/>
    <x v="3"/>
    <s v="15:02:49"/>
    <s v="15"/>
    <x v="19"/>
    <x v="33"/>
    <s v="Motocicleta"/>
    <n v="5.21"/>
    <n v="2.71"/>
    <n v="2.5"/>
    <n v="3"/>
    <n v="1.2"/>
    <n v="7.5"/>
    <n v="3.2519999999999998"/>
    <n v="143.88999999999999"/>
    <n v="10.751999999999999"/>
  </r>
  <r>
    <s v="04-01-2019"/>
    <s v="00:17:27"/>
    <s v="392*+02.176"/>
    <s v="S"/>
    <x v="0"/>
    <x v="0"/>
    <x v="0"/>
    <x v="3"/>
    <s v="18:06:46"/>
    <s v="18"/>
    <x v="19"/>
    <x v="29"/>
    <s v="Motocicleta"/>
    <n v="5.54"/>
    <n v="3.04"/>
    <n v="2.5"/>
    <n v="3"/>
    <n v="1.2"/>
    <n v="7.5"/>
    <n v="3.6479999999999997"/>
    <n v="96"/>
    <n v="11.148"/>
  </r>
  <r>
    <s v="04-01-2019"/>
    <s v="00:18:44"/>
    <s v="542)/)113273"/>
    <s v="S"/>
    <x v="0"/>
    <x v="0"/>
    <x v="0"/>
    <x v="3"/>
    <s v="17:25:24"/>
    <s v="17"/>
    <x v="19"/>
    <x v="28"/>
    <s v="Motocicleta"/>
    <n v="14.09"/>
    <n v="11.59"/>
    <n v="2.5"/>
    <n v="3"/>
    <n v="1.2"/>
    <n v="7.5"/>
    <n v="13.907999999999999"/>
    <n v="41.31"/>
    <n v="21.408000000000001"/>
  </r>
  <r>
    <s v="04-01-2019"/>
    <s v="00:19:11"/>
    <s v="4721/1/.8111"/>
    <s v="S"/>
    <x v="0"/>
    <x v="0"/>
    <x v="0"/>
    <x v="3"/>
    <s v="13:25:00"/>
    <s v="13"/>
    <x v="19"/>
    <x v="0"/>
    <s v="Motocicleta"/>
    <n v="19.850000000000001"/>
    <n v="17.350000000000001"/>
    <n v="2.5"/>
    <n v="3"/>
    <n v="1.2"/>
    <n v="7.5"/>
    <n v="20.82"/>
    <n v="173.19"/>
    <n v="28.32"/>
  </r>
  <r>
    <s v="04-01-2019"/>
    <s v="00:21:14"/>
    <s v="6770,/028433"/>
    <s v="S"/>
    <x v="0"/>
    <x v="0"/>
    <x v="1"/>
    <x v="3"/>
    <s v="10:08:30"/>
    <s v="10"/>
    <x v="24"/>
    <x v="8"/>
    <s v="Motocicleta"/>
    <n v="11.84"/>
    <n v="9.34"/>
    <n v="2.5"/>
    <n v="3"/>
    <n v="1.2"/>
    <n v="7.5"/>
    <n v="11.208"/>
    <n v="28.07"/>
    <n v="18.707999999999998"/>
  </r>
  <r>
    <s v="04-01-2019"/>
    <s v="00:21:14"/>
    <s v="63)-)..1703"/>
    <s v="S"/>
    <x v="0"/>
    <x v="0"/>
    <x v="0"/>
    <x v="3"/>
    <s v="14:06:31"/>
    <s v="14"/>
    <x v="24"/>
    <x v="26"/>
    <s v="Motocicleta"/>
    <n v="9.74"/>
    <n v="7.24"/>
    <n v="2.5"/>
    <n v="3"/>
    <n v="1.2"/>
    <n v="7.5"/>
    <n v="8.6880000000000006"/>
    <n v="216.3"/>
    <n v="16.188000000000002"/>
  </r>
  <r>
    <s v="04-01-2019"/>
    <s v="00:21:14"/>
    <s v="263*1(//9944"/>
    <s v="S"/>
    <x v="0"/>
    <x v="0"/>
    <x v="1"/>
    <x v="3"/>
    <s v="10:08:30"/>
    <s v="10"/>
    <x v="24"/>
    <x v="11"/>
    <s v="Motocicleta"/>
    <n v="9.4600000000000009"/>
    <n v="6.9600000000000009"/>
    <n v="2.5"/>
    <n v="3"/>
    <n v="1.2"/>
    <n v="7.5"/>
    <n v="8.3520000000000003"/>
    <n v="151.94"/>
    <n v="15.852"/>
  </r>
  <r>
    <s v="04-01-2019"/>
    <s v="00:21:14"/>
    <s v="24+0,.28984"/>
    <s v="S"/>
    <x v="0"/>
    <x v="0"/>
    <x v="1"/>
    <x v="3"/>
    <s v="10:08:30"/>
    <s v="10"/>
    <x v="24"/>
    <x v="9"/>
    <s v="Motocicleta"/>
    <n v="20.25"/>
    <n v="17.75"/>
    <n v="2.5"/>
    <n v="3"/>
    <n v="1.2"/>
    <n v="7.5"/>
    <n v="21.3"/>
    <n v="137.63"/>
    <n v="28.8"/>
  </r>
  <r>
    <s v="04-01-2019"/>
    <s v="00:21:14"/>
    <s v="202)0+.28761"/>
    <s v="S"/>
    <x v="0"/>
    <x v="0"/>
    <x v="1"/>
    <x v="3"/>
    <s v="10:08:30"/>
    <s v="10"/>
    <x v="24"/>
    <x v="11"/>
    <s v="Motocicleta"/>
    <n v="10.3"/>
    <n v="7.8000000000000007"/>
    <n v="2.5"/>
    <n v="3"/>
    <n v="1.2"/>
    <n v="7.5"/>
    <n v="9.3600000000000012"/>
    <n v="56.06"/>
    <n v="16.86"/>
  </r>
  <r>
    <s v="04-01-2019"/>
    <s v="00:23:17"/>
    <s v="971(++)9149"/>
    <s v="S"/>
    <x v="0"/>
    <x v="0"/>
    <x v="0"/>
    <x v="3"/>
    <s v="10:39:17"/>
    <s v="10"/>
    <x v="27"/>
    <x v="20"/>
    <s v="Motocicleta"/>
    <n v="8.91"/>
    <n v="6.41"/>
    <n v="2.5"/>
    <n v="3"/>
    <n v="1.2"/>
    <n v="7.5"/>
    <n v="7.6920000000000002"/>
    <n v="103.96"/>
    <n v="15.192"/>
  </r>
  <r>
    <s v="04-01-2019"/>
    <s v="00:23:17"/>
    <s v="446.+.1*8656"/>
    <s v="S"/>
    <x v="0"/>
    <x v="0"/>
    <x v="0"/>
    <x v="3"/>
    <s v="18:07:04"/>
    <s v="18"/>
    <x v="27"/>
    <x v="29"/>
    <s v="Motocicleta"/>
    <n v="16.440000000000001"/>
    <n v="13.940000000000001"/>
    <n v="2.5"/>
    <n v="3"/>
    <n v="1.2"/>
    <n v="7.5"/>
    <n v="16.728000000000002"/>
    <n v="33.15"/>
    <n v="24.228000000000002"/>
  </r>
  <r>
    <s v="04-01-2019"/>
    <s v="00:23:17"/>
    <s v="7792)(*21085"/>
    <s v="S"/>
    <x v="0"/>
    <x v="0"/>
    <x v="0"/>
    <x v="3"/>
    <s v="10:24:45"/>
    <s v="10"/>
    <x v="27"/>
    <x v="8"/>
    <s v="Motocicleta"/>
    <n v="8.2100000000000009"/>
    <n v="5.7100000000000009"/>
    <n v="2.5"/>
    <n v="3"/>
    <n v="1.2"/>
    <n v="7.5"/>
    <n v="6.8520000000000012"/>
    <n v="127.92"/>
    <n v="14.352"/>
  </r>
  <r>
    <s v="04-01-2019"/>
    <s v="00:23:17"/>
    <s v="555+(+-17572"/>
    <s v="S"/>
    <x v="0"/>
    <x v="0"/>
    <x v="1"/>
    <x v="3"/>
    <s v="08:50:39"/>
    <s v="08"/>
    <x v="27"/>
    <x v="8"/>
    <s v="Motocicleta"/>
    <n v="15.99"/>
    <n v="13.49"/>
    <n v="2.5"/>
    <n v="3"/>
    <n v="1.2"/>
    <n v="7.5"/>
    <n v="16.187999999999999"/>
    <n v="142.28"/>
    <n v="23.687999999999999"/>
  </r>
  <r>
    <s v="04-01-2019"/>
    <s v="00:25:50"/>
    <s v="82-(+-/7626"/>
    <s v="M"/>
    <x v="2"/>
    <x v="1"/>
    <x v="0"/>
    <x v="3"/>
    <s v="15:51:36"/>
    <s v="15"/>
    <x v="8"/>
    <x v="16"/>
    <s v="Motocicleta"/>
    <n v="20.97"/>
    <n v="8.9699999999999989"/>
    <n v="12"/>
    <n v="8"/>
    <n v="2.65"/>
    <n v="96"/>
    <n v="23.770499999999995"/>
    <n v="62.75"/>
    <n v="119.7705"/>
  </r>
  <r>
    <s v="04-01-2019"/>
    <s v="00:26:20"/>
    <s v="188-,.,-5322"/>
    <s v="S"/>
    <x v="0"/>
    <x v="0"/>
    <x v="0"/>
    <x v="3"/>
    <s v="16:42:55"/>
    <s v="16"/>
    <x v="15"/>
    <x v="4"/>
    <s v="Motocicleta"/>
    <n v="5.92"/>
    <n v="3.42"/>
    <n v="2.5"/>
    <n v="3"/>
    <n v="1.2"/>
    <n v="7.5"/>
    <n v="4.1040000000000001"/>
    <n v="185.5"/>
    <n v="11.603999999999999"/>
  </r>
  <r>
    <s v="04-01-2019"/>
    <s v="00:53:28"/>
    <s v="298+.0,.7100"/>
    <s v="S"/>
    <x v="2"/>
    <x v="0"/>
    <x v="0"/>
    <x v="3"/>
    <s v="17:08:39"/>
    <s v="17"/>
    <x v="3"/>
    <x v="20"/>
    <s v="Motocicleta"/>
    <n v="15.9"/>
    <n v="3.9000000000000004"/>
    <n v="12"/>
    <n v="8"/>
    <n v="2.65"/>
    <n v="96"/>
    <n v="10.335000000000001"/>
    <n v="27.21"/>
    <n v="106.33500000000001"/>
  </r>
  <r>
    <s v="04-01-2019"/>
    <s v="01:59:05"/>
    <s v="830*(+/)690"/>
    <s v="S"/>
    <x v="0"/>
    <x v="0"/>
    <x v="1"/>
    <x v="10"/>
    <s v="12:49:32"/>
    <s v="12"/>
    <x v="3"/>
    <x v="26"/>
    <s v="Motocicleta"/>
    <n v="14.7"/>
    <n v="12.2"/>
    <n v="2.5"/>
    <n v="3"/>
    <n v="1.2"/>
    <n v="7.5"/>
    <n v="14.639999999999999"/>
    <n v="2.4300000000000002"/>
    <n v="22.14"/>
  </r>
  <r>
    <s v="04-01-2019"/>
    <s v="01:59:05"/>
    <s v="144+21-*2955"/>
    <s v="S"/>
    <x v="0"/>
    <x v="0"/>
    <x v="0"/>
    <x v="10"/>
    <s v="15:55:41"/>
    <s v="15"/>
    <x v="3"/>
    <x v="26"/>
    <s v="Motocicleta"/>
    <n v="4.3600000000000003"/>
    <n v="1.8600000000000003"/>
    <n v="2.5"/>
    <n v="3"/>
    <n v="1.2"/>
    <n v="7.5"/>
    <n v="2.2320000000000002"/>
    <n v="192.41"/>
    <n v="9.7319999999999993"/>
  </r>
  <r>
    <s v="04-01-2019"/>
    <s v="01:59:05"/>
    <s v="472/2,-(6518"/>
    <s v="S"/>
    <x v="0"/>
    <x v="0"/>
    <x v="3"/>
    <x v="3"/>
    <s v="10:47:49"/>
    <s v="10"/>
    <x v="3"/>
    <x v="26"/>
    <s v="Motocicleta"/>
    <n v="18.899999999999999"/>
    <n v="16.399999999999999"/>
    <n v="2.5"/>
    <n v="3"/>
    <n v="1.2"/>
    <n v="7.5"/>
    <n v="19.679999999999996"/>
    <n v="38.01"/>
    <n v="27.179999999999996"/>
  </r>
  <r>
    <s v="04-01-2019"/>
    <s v="01:59:05"/>
    <s v="6652((+,9196"/>
    <s v="S"/>
    <x v="0"/>
    <x v="0"/>
    <x v="0"/>
    <x v="3"/>
    <s v="13:47:24"/>
    <s v="13"/>
    <x v="0"/>
    <x v="3"/>
    <s v="Motocicleta"/>
    <n v="2.06"/>
    <n v="0"/>
    <n v="2.5"/>
    <n v="3"/>
    <n v="1.2"/>
    <n v="6.18"/>
    <n v="0"/>
    <n v="210.75"/>
    <n v="6.18"/>
  </r>
  <r>
    <s v="04-01-2019"/>
    <s v="01:59:05"/>
    <s v="110,.2-,4626"/>
    <s v="S"/>
    <x v="0"/>
    <x v="0"/>
    <x v="0"/>
    <x v="3"/>
    <s v="13:58:07"/>
    <s v="13"/>
    <x v="0"/>
    <x v="4"/>
    <s v="Motocicleta"/>
    <n v="3.23"/>
    <n v="0.73"/>
    <n v="2.5"/>
    <n v="3"/>
    <n v="1.2"/>
    <n v="7.5"/>
    <n v="0.876"/>
    <n v="227.5"/>
    <n v="8.3759999999999994"/>
  </r>
  <r>
    <s v="04-01-2019"/>
    <s v="01:59:05"/>
    <s v="265-22.16552"/>
    <s v="S"/>
    <x v="0"/>
    <x v="0"/>
    <x v="0"/>
    <x v="3"/>
    <s v="12:17:20"/>
    <s v="12"/>
    <x v="0"/>
    <x v="23"/>
    <s v="Motocicleta"/>
    <n v="11.21"/>
    <n v="8.7100000000000009"/>
    <n v="2.5"/>
    <n v="3"/>
    <n v="1.2"/>
    <n v="7.5"/>
    <n v="10.452"/>
    <n v="162.01"/>
    <n v="17.951999999999998"/>
  </r>
  <r>
    <s v="04-01-2019"/>
    <s v="01:59:05"/>
    <s v="117(+///3487"/>
    <s v="S"/>
    <x v="0"/>
    <x v="0"/>
    <x v="0"/>
    <x v="3"/>
    <s v="10:55:33"/>
    <s v="10"/>
    <x v="0"/>
    <x v="26"/>
    <s v="Motocicleta"/>
    <n v="7.43"/>
    <n v="4.93"/>
    <n v="2.5"/>
    <n v="3"/>
    <n v="1.2"/>
    <n v="7.5"/>
    <n v="5.9159999999999995"/>
    <n v="107.19"/>
    <n v="13.416"/>
  </r>
  <r>
    <s v="04-01-2019"/>
    <s v="01:59:05"/>
    <s v="95502+//5328"/>
    <s v="S"/>
    <x v="0"/>
    <x v="0"/>
    <x v="0"/>
    <x v="3"/>
    <s v="12:10:46"/>
    <s v="12"/>
    <x v="0"/>
    <x v="10"/>
    <s v="Motocicleta"/>
    <n v="7.92"/>
    <n v="5.42"/>
    <n v="2.5"/>
    <n v="3"/>
    <n v="1.2"/>
    <n v="7.5"/>
    <n v="6.5039999999999996"/>
    <n v="12.78"/>
    <n v="14.004"/>
  </r>
  <r>
    <s v="04-01-2019"/>
    <s v="01:59:05"/>
    <s v="3252)(1/82"/>
    <s v="S"/>
    <x v="0"/>
    <x v="0"/>
    <x v="0"/>
    <x v="3"/>
    <s v="15:38:22"/>
    <s v="15"/>
    <x v="0"/>
    <x v="32"/>
    <s v="Motocicleta"/>
    <n v="7.34"/>
    <n v="4.84"/>
    <n v="2.5"/>
    <n v="3"/>
    <n v="1.2"/>
    <n v="7.5"/>
    <n v="5.8079999999999998"/>
    <n v="135.51"/>
    <n v="13.308"/>
  </r>
  <r>
    <s v="04-01-2019"/>
    <s v="01:59:05"/>
    <s v="8852(/,18884"/>
    <s v="S"/>
    <x v="0"/>
    <x v="0"/>
    <x v="0"/>
    <x v="3"/>
    <s v="11:48:01"/>
    <s v="11"/>
    <x v="0"/>
    <x v="14"/>
    <s v="Motocicleta"/>
    <n v="19.96"/>
    <n v="17.46"/>
    <n v="2.5"/>
    <n v="3"/>
    <n v="1.2"/>
    <n v="7.5"/>
    <n v="20.952000000000002"/>
    <n v="181.17"/>
    <n v="28.452000000000002"/>
  </r>
  <r>
    <s v="04-01-2019"/>
    <s v="01:59:05"/>
    <s v="1301(+(/9167"/>
    <s v="S"/>
    <x v="0"/>
    <x v="0"/>
    <x v="0"/>
    <x v="3"/>
    <s v="11:46:32"/>
    <s v="11"/>
    <x v="0"/>
    <x v="21"/>
    <s v="Motocicleta"/>
    <n v="7.58"/>
    <n v="5.08"/>
    <n v="2.5"/>
    <n v="3"/>
    <n v="1.2"/>
    <n v="7.5"/>
    <n v="6.0960000000000001"/>
    <n v="48.44"/>
    <n v="13.596"/>
  </r>
  <r>
    <s v="04-01-2019"/>
    <s v="01:59:05"/>
    <s v="273+-/**3707"/>
    <s v="S"/>
    <x v="0"/>
    <x v="0"/>
    <x v="0"/>
    <x v="3"/>
    <s v="10:32:04"/>
    <s v="10"/>
    <x v="0"/>
    <x v="20"/>
    <s v="Motocicleta"/>
    <n v="20.28"/>
    <n v="17.78"/>
    <n v="2.5"/>
    <n v="3"/>
    <n v="1.2"/>
    <n v="7.5"/>
    <n v="21.336000000000002"/>
    <n v="1.69"/>
    <n v="28.836000000000002"/>
  </r>
  <r>
    <s v="04-01-2019"/>
    <s v="01:59:05"/>
    <s v="4970+)-*7654"/>
    <s v="S"/>
    <x v="0"/>
    <x v="0"/>
    <x v="0"/>
    <x v="3"/>
    <s v="12:33:50"/>
    <s v="12"/>
    <x v="0"/>
    <x v="23"/>
    <s v="Motocicleta"/>
    <n v="5.86"/>
    <n v="3.3600000000000003"/>
    <n v="2.5"/>
    <n v="3"/>
    <n v="1.2"/>
    <n v="7.5"/>
    <n v="4.032"/>
    <n v="133.29"/>
    <n v="11.532"/>
  </r>
  <r>
    <s v="04-01-2019"/>
    <s v="01:59:05"/>
    <s v="866*0.(/1473"/>
    <s v="S"/>
    <x v="0"/>
    <x v="0"/>
    <x v="0"/>
    <x v="3"/>
    <s v="11:50:14"/>
    <s v="11"/>
    <x v="0"/>
    <x v="17"/>
    <s v="Motocicleta"/>
    <n v="19.28"/>
    <n v="16.78"/>
    <n v="2.5"/>
    <n v="3"/>
    <n v="1.2"/>
    <n v="7.5"/>
    <n v="20.135999999999999"/>
    <n v="99.36"/>
    <n v="27.635999999999999"/>
  </r>
  <r>
    <s v="04-01-2019"/>
    <s v="01:59:05"/>
    <s v="660+,,.,4913"/>
    <s v="S"/>
    <x v="0"/>
    <x v="0"/>
    <x v="0"/>
    <x v="3"/>
    <s v="11:16:07"/>
    <s v="11"/>
    <x v="0"/>
    <x v="4"/>
    <s v="Motocicleta"/>
    <n v="15.82"/>
    <n v="13.32"/>
    <n v="2.5"/>
    <n v="3"/>
    <n v="1.2"/>
    <n v="7.5"/>
    <n v="15.984"/>
    <n v="98.49"/>
    <n v="23.484000000000002"/>
  </r>
  <r>
    <s v="04-01-2019"/>
    <s v="01:59:05"/>
    <s v="584*(,+21028"/>
    <s v="S"/>
    <x v="0"/>
    <x v="0"/>
    <x v="0"/>
    <x v="3"/>
    <s v="14:33:16"/>
    <s v="14"/>
    <x v="0"/>
    <x v="19"/>
    <s v="Motocicleta"/>
    <n v="3.98"/>
    <n v="1.48"/>
    <n v="2.5"/>
    <n v="3"/>
    <n v="1.2"/>
    <n v="7.5"/>
    <n v="1.776"/>
    <n v="43.9"/>
    <n v="9.2759999999999998"/>
  </r>
  <r>
    <s v="04-01-2019"/>
    <s v="01:59:05"/>
    <s v="7300//+/8460"/>
    <s v="S"/>
    <x v="0"/>
    <x v="0"/>
    <x v="0"/>
    <x v="3"/>
    <s v="13:24:26"/>
    <s v="13"/>
    <x v="0"/>
    <x v="27"/>
    <s v="Motocicleta"/>
    <n v="7.71"/>
    <n v="5.21"/>
    <n v="2.5"/>
    <n v="3"/>
    <n v="1.2"/>
    <n v="7.5"/>
    <n v="6.2519999999999998"/>
    <n v="220.85"/>
    <n v="13.751999999999999"/>
  </r>
  <r>
    <s v="04-01-2019"/>
    <s v="01:59:05"/>
    <s v="572.1+(21074"/>
    <s v="S"/>
    <x v="0"/>
    <x v="0"/>
    <x v="0"/>
    <x v="3"/>
    <s v="12:45:55"/>
    <s v="12"/>
    <x v="0"/>
    <x v="7"/>
    <s v="Motocicleta"/>
    <n v="5.44"/>
    <n v="2.9400000000000004"/>
    <n v="2.5"/>
    <n v="3"/>
    <n v="1.2"/>
    <n v="7.5"/>
    <n v="3.5280000000000005"/>
    <n v="54.22"/>
    <n v="11.028"/>
  </r>
  <r>
    <s v="04-01-2019"/>
    <s v="01:59:05"/>
    <s v="189+(*,,7384"/>
    <s v="S"/>
    <x v="0"/>
    <x v="0"/>
    <x v="0"/>
    <x v="3"/>
    <s v="12:42:35"/>
    <s v="12"/>
    <x v="0"/>
    <x v="5"/>
    <s v="Motocicleta"/>
    <n v="15.19"/>
    <n v="12.69"/>
    <n v="2.5"/>
    <n v="3"/>
    <n v="1.2"/>
    <n v="7.5"/>
    <n v="15.227999999999998"/>
    <n v="31.98"/>
    <n v="22.727999999999998"/>
  </r>
  <r>
    <s v="04-01-2019"/>
    <s v="01:59:05"/>
    <s v="344*2(0(7119"/>
    <s v="S"/>
    <x v="0"/>
    <x v="0"/>
    <x v="0"/>
    <x v="3"/>
    <s v="15:45:25"/>
    <s v="15"/>
    <x v="0"/>
    <x v="16"/>
    <s v="Motocicleta"/>
    <n v="13.95"/>
    <n v="11.45"/>
    <n v="2.5"/>
    <n v="3"/>
    <n v="1.2"/>
    <n v="7.5"/>
    <n v="13.739999999999998"/>
    <n v="201.92"/>
    <n v="21.24"/>
  </r>
  <r>
    <s v="04-01-2019"/>
    <s v="01:59:05"/>
    <s v="705/-./)2683"/>
    <s v="S"/>
    <x v="0"/>
    <x v="0"/>
    <x v="0"/>
    <x v="3"/>
    <s v="12:08:47"/>
    <s v="12"/>
    <x v="0"/>
    <x v="17"/>
    <s v="Motocicleta"/>
    <n v="17.84"/>
    <n v="15.34"/>
    <n v="2.5"/>
    <n v="3"/>
    <n v="1.2"/>
    <n v="7.5"/>
    <n v="18.407999999999998"/>
    <n v="78.900000000000006"/>
    <n v="25.907999999999998"/>
  </r>
  <r>
    <s v="04-01-2019"/>
    <s v="01:59:05"/>
    <s v="343,--0*3414"/>
    <s v="S"/>
    <x v="0"/>
    <x v="0"/>
    <x v="0"/>
    <x v="3"/>
    <s v="10:07:36"/>
    <s v="10"/>
    <x v="0"/>
    <x v="17"/>
    <s v="Motocicleta"/>
    <n v="4.24"/>
    <n v="1.7400000000000002"/>
    <n v="2.5"/>
    <n v="3"/>
    <n v="1.2"/>
    <n v="7.5"/>
    <n v="2.0880000000000001"/>
    <n v="4.18"/>
    <n v="9.588000000000001"/>
  </r>
  <r>
    <s v="04-01-2019"/>
    <s v="01:59:05"/>
    <s v="5970**(*9711"/>
    <s v="S"/>
    <x v="0"/>
    <x v="0"/>
    <x v="0"/>
    <x v="10"/>
    <s v="15:36:40"/>
    <s v="15"/>
    <x v="3"/>
    <x v="4"/>
    <s v="Motocicleta"/>
    <n v="7.14"/>
    <n v="4.6399999999999997"/>
    <n v="2.5"/>
    <n v="3"/>
    <n v="1.2"/>
    <n v="7.5"/>
    <n v="5.5679999999999996"/>
    <n v="224.63"/>
    <n v="13.068"/>
  </r>
  <r>
    <s v="04-01-2019"/>
    <s v="01:59:05"/>
    <s v="58,,(102800"/>
    <s v="S"/>
    <x v="0"/>
    <x v="0"/>
    <x v="3"/>
    <x v="3"/>
    <s v="10:39:31"/>
    <s v="10"/>
    <x v="3"/>
    <x v="4"/>
    <s v="Motocicleta"/>
    <n v="12.36"/>
    <n v="9.86"/>
    <n v="2.5"/>
    <n v="3"/>
    <n v="1.2"/>
    <n v="7.5"/>
    <n v="11.831999999999999"/>
    <n v="202.94"/>
    <n v="19.332000000000001"/>
  </r>
  <r>
    <s v="04-01-2019"/>
    <s v="01:59:05"/>
    <s v="9200)(+(8431"/>
    <s v="S"/>
    <x v="0"/>
    <x v="0"/>
    <x v="0"/>
    <x v="3"/>
    <s v="12:56:48"/>
    <s v="12"/>
    <x v="0"/>
    <x v="15"/>
    <s v="Motocicleta"/>
    <n v="5.29"/>
    <n v="2.79"/>
    <n v="2.5"/>
    <n v="3"/>
    <n v="1.2"/>
    <n v="7.5"/>
    <n v="3.3479999999999999"/>
    <n v="202.8"/>
    <n v="10.847999999999999"/>
  </r>
  <r>
    <s v="04-01-2019"/>
    <s v="01:59:05"/>
    <s v="9910/..09885"/>
    <s v="S"/>
    <x v="0"/>
    <x v="0"/>
    <x v="0"/>
    <x v="3"/>
    <s v="12:18:43"/>
    <s v="12"/>
    <x v="0"/>
    <x v="17"/>
    <s v="Motocicleta"/>
    <n v="19.11"/>
    <n v="16.61"/>
    <n v="2.5"/>
    <n v="3"/>
    <n v="1.2"/>
    <n v="7.5"/>
    <n v="19.931999999999999"/>
    <n v="189.42"/>
    <n v="27.431999999999999"/>
  </r>
  <r>
    <s v="04-01-2019"/>
    <s v="01:59:05"/>
    <s v="502-+(,-4842"/>
    <s v="S"/>
    <x v="0"/>
    <x v="0"/>
    <x v="0"/>
    <x v="3"/>
    <s v="12:55:36"/>
    <s v="12"/>
    <x v="0"/>
    <x v="11"/>
    <s v="Motocicleta"/>
    <n v="17.71"/>
    <n v="15.21"/>
    <n v="2.5"/>
    <n v="3"/>
    <n v="1.2"/>
    <n v="7.5"/>
    <n v="18.251999999999999"/>
    <n v="159.78"/>
    <n v="25.751999999999999"/>
  </r>
  <r>
    <s v="04-01-2019"/>
    <s v="01:59:05"/>
    <s v="3952+)(*2636"/>
    <s v="S"/>
    <x v="0"/>
    <x v="0"/>
    <x v="0"/>
    <x v="3"/>
    <s v="11:15:14"/>
    <s v="11"/>
    <x v="0"/>
    <x v="20"/>
    <s v="Motocicleta"/>
    <n v="12.09"/>
    <n v="9.59"/>
    <n v="2.5"/>
    <n v="3"/>
    <n v="1.2"/>
    <n v="7.5"/>
    <n v="11.507999999999999"/>
    <n v="141.19"/>
    <n v="19.007999999999999"/>
  </r>
  <r>
    <s v="04-01-2019"/>
    <s v="01:59:05"/>
    <s v="10)22*)5764"/>
    <s v="S"/>
    <x v="0"/>
    <x v="0"/>
    <x v="0"/>
    <x v="3"/>
    <s v="12:02:37"/>
    <s v="12"/>
    <x v="0"/>
    <x v="14"/>
    <s v="Motocicleta"/>
    <n v="14.71"/>
    <n v="12.21"/>
    <n v="2.5"/>
    <n v="3"/>
    <n v="1.2"/>
    <n v="7.5"/>
    <n v="14.652000000000001"/>
    <n v="100"/>
    <n v="22.152000000000001"/>
  </r>
  <r>
    <s v="04-01-2019"/>
    <s v="01:59:05"/>
    <s v="130./-0(9203"/>
    <s v="S"/>
    <x v="0"/>
    <x v="0"/>
    <x v="0"/>
    <x v="3"/>
    <s v="12:04:06"/>
    <s v="12"/>
    <x v="0"/>
    <x v="17"/>
    <s v="Motocicleta"/>
    <n v="5.57"/>
    <n v="3.0700000000000003"/>
    <n v="2.5"/>
    <n v="3"/>
    <n v="1.2"/>
    <n v="7.5"/>
    <n v="3.6840000000000002"/>
    <n v="72.67"/>
    <n v="11.184000000000001"/>
  </r>
  <r>
    <s v="04-01-2019"/>
    <s v="01:59:05"/>
    <s v="644.2(/-4006"/>
    <s v="S"/>
    <x v="0"/>
    <x v="0"/>
    <x v="0"/>
    <x v="3"/>
    <s v="13:08:16"/>
    <s v="13"/>
    <x v="0"/>
    <x v="15"/>
    <s v="Motocicleta"/>
    <n v="6.34"/>
    <n v="3.84"/>
    <n v="2.5"/>
    <n v="3"/>
    <n v="1.2"/>
    <n v="7.5"/>
    <n v="4.6079999999999997"/>
    <n v="19.16"/>
    <n v="12.108000000000001"/>
  </r>
  <r>
    <s v="04-01-2019"/>
    <s v="01:59:05"/>
    <s v="718-.1/29451"/>
    <s v="S"/>
    <x v="0"/>
    <x v="0"/>
    <x v="0"/>
    <x v="3"/>
    <s v="15:52:39"/>
    <s v="15"/>
    <x v="0"/>
    <x v="16"/>
    <s v="Motocicleta"/>
    <n v="7.96"/>
    <n v="5.46"/>
    <n v="2.5"/>
    <n v="3"/>
    <n v="1.2"/>
    <n v="7.5"/>
    <n v="6.5519999999999996"/>
    <n v="206.04"/>
    <n v="14.052"/>
  </r>
  <r>
    <s v="04-01-2019"/>
    <s v="01:59:05"/>
    <s v="4932-/1+110"/>
    <s v="S"/>
    <x v="0"/>
    <x v="0"/>
    <x v="0"/>
    <x v="3"/>
    <s v="16:37:27"/>
    <s v="16"/>
    <x v="0"/>
    <x v="12"/>
    <s v="Motocicleta"/>
    <n v="3.83"/>
    <n v="1.33"/>
    <n v="2.5"/>
    <n v="3"/>
    <n v="1.2"/>
    <n v="7.5"/>
    <n v="1.5960000000000001"/>
    <n v="107"/>
    <n v="9.0960000000000001"/>
  </r>
  <r>
    <s v="04-01-2019"/>
    <s v="01:59:05"/>
    <s v="385,(./14645"/>
    <s v="S"/>
    <x v="0"/>
    <x v="0"/>
    <x v="0"/>
    <x v="3"/>
    <s v="16:54:31"/>
    <s v="16"/>
    <x v="0"/>
    <x v="30"/>
    <s v="Motocicleta"/>
    <n v="15.83"/>
    <n v="13.33"/>
    <n v="2.5"/>
    <n v="3"/>
    <n v="1.2"/>
    <n v="7.5"/>
    <n v="15.995999999999999"/>
    <n v="88.3"/>
    <n v="23.495999999999999"/>
  </r>
  <r>
    <s v="04-01-2019"/>
    <s v="01:59:05"/>
    <s v="478-,(*,5806"/>
    <s v="S"/>
    <x v="0"/>
    <x v="0"/>
    <x v="0"/>
    <x v="5"/>
    <s v="15:38:18"/>
    <s v="15"/>
    <x v="3"/>
    <x v="6"/>
    <s v="Motocicleta"/>
    <n v="13.81"/>
    <n v="11.31"/>
    <n v="2.5"/>
    <n v="3"/>
    <n v="1.2"/>
    <n v="7.5"/>
    <n v="13.572000000000001"/>
    <n v="2.79"/>
    <n v="21.072000000000003"/>
  </r>
  <r>
    <s v="04-01-2019"/>
    <s v="01:59:05"/>
    <s v="616-/2-12005"/>
    <s v="S"/>
    <x v="0"/>
    <x v="0"/>
    <x v="2"/>
    <x v="3"/>
    <s v="09:37:44"/>
    <s v="09"/>
    <x v="3"/>
    <x v="6"/>
    <s v="Motocicleta"/>
    <n v="17.93"/>
    <n v="15.43"/>
    <n v="2.5"/>
    <n v="3"/>
    <n v="1.2"/>
    <n v="7.5"/>
    <n v="18.515999999999998"/>
    <n v="59.1"/>
    <n v="26.015999999999998"/>
  </r>
  <r>
    <s v="04-01-2019"/>
    <s v="01:59:05"/>
    <s v="9662,00.6788"/>
    <s v="S"/>
    <x v="0"/>
    <x v="0"/>
    <x v="0"/>
    <x v="3"/>
    <s v="15:43:02"/>
    <s v="15"/>
    <x v="0"/>
    <x v="2"/>
    <s v="Motocicleta"/>
    <n v="6.59"/>
    <n v="4.09"/>
    <n v="2.5"/>
    <n v="3"/>
    <n v="1.2"/>
    <n v="7.5"/>
    <n v="4.9079999999999995"/>
    <n v="158.26"/>
    <n v="12.407999999999999"/>
  </r>
  <r>
    <s v="04-01-2019"/>
    <s v="01:59:05"/>
    <s v="787,-*,,3972"/>
    <s v="S"/>
    <x v="0"/>
    <x v="0"/>
    <x v="0"/>
    <x v="3"/>
    <s v="15:19:07"/>
    <s v="15"/>
    <x v="0"/>
    <x v="16"/>
    <s v="Motocicleta"/>
    <n v="10.4"/>
    <n v="7.9"/>
    <n v="2.5"/>
    <n v="3"/>
    <n v="1.2"/>
    <n v="7.5"/>
    <n v="9.48"/>
    <n v="18.93"/>
    <n v="16.98"/>
  </r>
  <r>
    <s v="04-01-2019"/>
    <s v="01:59:05"/>
    <s v="651.20/-8576"/>
    <s v="S"/>
    <x v="0"/>
    <x v="0"/>
    <x v="0"/>
    <x v="3"/>
    <s v="12:56:28"/>
    <s v="12"/>
    <x v="0"/>
    <x v="8"/>
    <s v="Motocicleta"/>
    <n v="13.74"/>
    <n v="11.24"/>
    <n v="2.5"/>
    <n v="3"/>
    <n v="1.2"/>
    <n v="7.5"/>
    <n v="13.488"/>
    <n v="84.79"/>
    <n v="20.988"/>
  </r>
  <r>
    <s v="04-01-2019"/>
    <s v="01:59:05"/>
    <s v="399-(+++9492"/>
    <s v="S"/>
    <x v="0"/>
    <x v="0"/>
    <x v="0"/>
    <x v="3"/>
    <s v="13:18:32"/>
    <s v="13"/>
    <x v="0"/>
    <x v="18"/>
    <s v="Motocicleta"/>
    <n v="11.52"/>
    <n v="9.02"/>
    <n v="2.5"/>
    <n v="3"/>
    <n v="1.2"/>
    <n v="7.5"/>
    <n v="10.824"/>
    <n v="144.83000000000001"/>
    <n v="18.323999999999998"/>
  </r>
  <r>
    <s v="04-01-2019"/>
    <s v="01:59:05"/>
    <s v="3030-2*/6666"/>
    <s v="S"/>
    <x v="0"/>
    <x v="0"/>
    <x v="0"/>
    <x v="3"/>
    <s v="11:23:23"/>
    <s v="11"/>
    <x v="0"/>
    <x v="17"/>
    <s v="Motocicleta"/>
    <n v="3.26"/>
    <n v="0.75999999999999979"/>
    <n v="2.5"/>
    <n v="3"/>
    <n v="1.2"/>
    <n v="7.5"/>
    <n v="0.9119999999999997"/>
    <n v="92.87"/>
    <n v="8.411999999999999"/>
  </r>
  <r>
    <s v="04-01-2019"/>
    <s v="01:59:05"/>
    <s v="1762,2,)724"/>
    <s v="S"/>
    <x v="0"/>
    <x v="0"/>
    <x v="0"/>
    <x v="3"/>
    <s v="10:03:59"/>
    <s v="10"/>
    <x v="0"/>
    <x v="22"/>
    <s v="Motocicleta"/>
    <n v="1.8599999999999999"/>
    <n v="0"/>
    <n v="2.5"/>
    <n v="3"/>
    <n v="1.2"/>
    <n v="5.58"/>
    <n v="0"/>
    <n v="65.83"/>
    <n v="5.58"/>
  </r>
  <r>
    <s v="04-01-2019"/>
    <s v="01:59:05"/>
    <s v="78)1-.(5879"/>
    <s v="S"/>
    <x v="0"/>
    <x v="0"/>
    <x v="0"/>
    <x v="3"/>
    <s v="15:53:51"/>
    <s v="15"/>
    <x v="0"/>
    <x v="16"/>
    <s v="Motocicleta"/>
    <n v="16.489999999999998"/>
    <n v="13.989999999999998"/>
    <n v="2.5"/>
    <n v="3"/>
    <n v="1.2"/>
    <n v="7.5"/>
    <n v="16.787999999999997"/>
    <n v="184.45"/>
    <n v="24.287999999999997"/>
  </r>
  <r>
    <s v="04-01-2019"/>
    <s v="01:59:05"/>
    <s v="480-(-/-311"/>
    <s v="S"/>
    <x v="0"/>
    <x v="0"/>
    <x v="0"/>
    <x v="3"/>
    <s v="10:16:30"/>
    <s v="10"/>
    <x v="0"/>
    <x v="20"/>
    <s v="Motocicleta"/>
    <n v="3.13"/>
    <n v="0.62999999999999989"/>
    <n v="2.5"/>
    <n v="3"/>
    <n v="1.2"/>
    <n v="7.5"/>
    <n v="0.75599999999999989"/>
    <n v="29.96"/>
    <n v="8.2560000000000002"/>
  </r>
  <r>
    <s v="04-01-2019"/>
    <s v="01:59:05"/>
    <s v="621-01.2403"/>
    <s v="S"/>
    <x v="0"/>
    <x v="0"/>
    <x v="0"/>
    <x v="3"/>
    <s v="13:42:32"/>
    <s v="13"/>
    <x v="0"/>
    <x v="26"/>
    <s v="Motocicleta"/>
    <n v="2.83"/>
    <n v="0.33000000000000007"/>
    <n v="2.5"/>
    <n v="3"/>
    <n v="1.2"/>
    <n v="7.5"/>
    <n v="0.39600000000000007"/>
    <n v="195.21"/>
    <n v="7.8959999999999999"/>
  </r>
  <r>
    <s v="04-01-2019"/>
    <s v="01:59:05"/>
    <s v="807.+/).1027"/>
    <s v="S"/>
    <x v="0"/>
    <x v="0"/>
    <x v="0"/>
    <x v="3"/>
    <s v="10:23:03"/>
    <s v="10"/>
    <x v="0"/>
    <x v="4"/>
    <s v="Motocicleta"/>
    <n v="6.22"/>
    <n v="3.7199999999999998"/>
    <n v="2.5"/>
    <n v="3"/>
    <n v="1.2"/>
    <n v="7.5"/>
    <n v="4.4639999999999995"/>
    <n v="218.04"/>
    <n v="11.963999999999999"/>
  </r>
  <r>
    <s v="04-01-2019"/>
    <s v="01:59:05"/>
    <s v="63710--(6094"/>
    <s v="S"/>
    <x v="0"/>
    <x v="0"/>
    <x v="0"/>
    <x v="3"/>
    <s v="11:41:01"/>
    <s v="11"/>
    <x v="0"/>
    <x v="23"/>
    <s v="Motocicleta"/>
    <n v="2.98"/>
    <n v="0.48"/>
    <n v="2.5"/>
    <n v="3"/>
    <n v="1.2"/>
    <n v="7.5"/>
    <n v="0.57599999999999996"/>
    <n v="119.79"/>
    <n v="8.0760000000000005"/>
  </r>
  <r>
    <s v="04-01-2019"/>
    <s v="01:59:05"/>
    <s v="9001+2(08555"/>
    <s v="S"/>
    <x v="0"/>
    <x v="0"/>
    <x v="0"/>
    <x v="3"/>
    <s v="11:41:22"/>
    <s v="11"/>
    <x v="0"/>
    <x v="23"/>
    <s v="Motocicleta"/>
    <n v="18"/>
    <n v="15.5"/>
    <n v="2.5"/>
    <n v="3"/>
    <n v="1.2"/>
    <n v="7.5"/>
    <n v="18.599999999999998"/>
    <n v="212.57"/>
    <n v="26.099999999999998"/>
  </r>
  <r>
    <s v="04-01-2019"/>
    <s v="01:59:05"/>
    <s v="434-*+/24557"/>
    <s v="S"/>
    <x v="0"/>
    <x v="0"/>
    <x v="0"/>
    <x v="3"/>
    <s v="11:36:23"/>
    <s v="11"/>
    <x v="0"/>
    <x v="28"/>
    <s v="Motocicleta"/>
    <n v="19.72"/>
    <n v="17.22"/>
    <n v="2.5"/>
    <n v="3"/>
    <n v="1.2"/>
    <n v="7.5"/>
    <n v="20.663999999999998"/>
    <n v="245.31"/>
    <n v="28.163999999999998"/>
  </r>
  <r>
    <s v="04-01-2019"/>
    <s v="01:59:05"/>
    <s v="289,,(.+9418"/>
    <s v="S"/>
    <x v="0"/>
    <x v="0"/>
    <x v="0"/>
    <x v="3"/>
    <s v="13:00:52"/>
    <s v="13"/>
    <x v="0"/>
    <x v="29"/>
    <s v="Motocicleta"/>
    <n v="8.74"/>
    <n v="6.24"/>
    <n v="2.5"/>
    <n v="3"/>
    <n v="1.2"/>
    <n v="7.5"/>
    <n v="7.4879999999999995"/>
    <n v="65.599999999999994"/>
    <n v="14.988"/>
  </r>
  <r>
    <s v="04-01-2019"/>
    <s v="01:59:05"/>
    <s v="925*+.))3955"/>
    <s v="S"/>
    <x v="0"/>
    <x v="0"/>
    <x v="0"/>
    <x v="3"/>
    <s v="11:48:03"/>
    <s v="11"/>
    <x v="0"/>
    <x v="20"/>
    <s v="Motocicleta"/>
    <n v="18.7"/>
    <n v="16.2"/>
    <n v="2.5"/>
    <n v="3"/>
    <n v="1.2"/>
    <n v="7.5"/>
    <n v="19.439999999999998"/>
    <n v="72.650000000000006"/>
    <n v="26.939999999999998"/>
  </r>
  <r>
    <s v="04-01-2019"/>
    <s v="01:59:05"/>
    <s v="633+/).14866"/>
    <s v="S"/>
    <x v="0"/>
    <x v="0"/>
    <x v="0"/>
    <x v="3"/>
    <s v="14:30:37"/>
    <s v="14"/>
    <x v="0"/>
    <x v="1"/>
    <s v="Motocicleta"/>
    <n v="18.11"/>
    <n v="15.61"/>
    <n v="2.5"/>
    <n v="3"/>
    <n v="1.2"/>
    <n v="7.5"/>
    <n v="18.731999999999999"/>
    <n v="116.85"/>
    <n v="26.231999999999999"/>
  </r>
  <r>
    <s v="04-01-2019"/>
    <s v="01:59:05"/>
    <s v="8031+)(/6194"/>
    <s v="S"/>
    <x v="0"/>
    <x v="0"/>
    <x v="0"/>
    <x v="3"/>
    <s v="12:14:58"/>
    <s v="12"/>
    <x v="0"/>
    <x v="2"/>
    <s v="Motocicleta"/>
    <n v="19.8"/>
    <n v="17.3"/>
    <n v="2.5"/>
    <n v="3"/>
    <n v="1.2"/>
    <n v="7.5"/>
    <n v="20.76"/>
    <n v="38.93"/>
    <n v="28.26"/>
  </r>
  <r>
    <s v="04-01-2019"/>
    <s v="01:59:06"/>
    <s v="582/.((.299"/>
    <s v="S"/>
    <x v="0"/>
    <x v="0"/>
    <x v="0"/>
    <x v="3"/>
    <s v="13:47:22"/>
    <s v="13"/>
    <x v="0"/>
    <x v="4"/>
    <s v="Motocicleta"/>
    <n v="3.82"/>
    <n v="1.3199999999999998"/>
    <n v="2.5"/>
    <n v="3"/>
    <n v="1.2"/>
    <n v="7.5"/>
    <n v="1.5839999999999999"/>
    <n v="202.16"/>
    <n v="9.0839999999999996"/>
  </r>
  <r>
    <s v="04-01-2019"/>
    <s v="01:59:06"/>
    <s v="7881//*15614"/>
    <s v="S"/>
    <x v="0"/>
    <x v="0"/>
    <x v="0"/>
    <x v="3"/>
    <s v="13:37:37"/>
    <s v="13"/>
    <x v="0"/>
    <x v="5"/>
    <s v="Motocicleta"/>
    <n v="2.46"/>
    <n v="0"/>
    <n v="2.5"/>
    <n v="3"/>
    <n v="1.2"/>
    <n v="7.38"/>
    <n v="0"/>
    <n v="182.87"/>
    <n v="7.38"/>
  </r>
  <r>
    <s v="04-01-2019"/>
    <s v="01:59:06"/>
    <s v="8301*)+*9919"/>
    <s v="S"/>
    <x v="0"/>
    <x v="0"/>
    <x v="0"/>
    <x v="3"/>
    <s v="12:55:04"/>
    <s v="12"/>
    <x v="0"/>
    <x v="11"/>
    <s v="Motocicleta"/>
    <n v="10.85"/>
    <n v="8.35"/>
    <n v="2.5"/>
    <n v="3"/>
    <n v="1.2"/>
    <n v="7.5"/>
    <n v="10.02"/>
    <n v="233.81"/>
    <n v="17.52"/>
  </r>
  <r>
    <s v="04-01-2019"/>
    <s v="01:59:06"/>
    <s v="25310-/*9480"/>
    <s v="S"/>
    <x v="0"/>
    <x v="0"/>
    <x v="0"/>
    <x v="3"/>
    <s v="16:03:13"/>
    <s v="16"/>
    <x v="0"/>
    <x v="32"/>
    <s v="Motocicleta"/>
    <n v="18.16"/>
    <n v="15.66"/>
    <n v="2.5"/>
    <n v="3"/>
    <n v="1.2"/>
    <n v="7.5"/>
    <n v="18.791999999999998"/>
    <n v="118.26"/>
    <n v="26.291999999999998"/>
  </r>
  <r>
    <s v="04-01-2019"/>
    <s v="01:59:06"/>
    <s v="436--,1(6891"/>
    <s v="S"/>
    <x v="0"/>
    <x v="0"/>
    <x v="0"/>
    <x v="3"/>
    <s v="16:03:30"/>
    <s v="16"/>
    <x v="0"/>
    <x v="32"/>
    <s v="Motocicleta"/>
    <n v="2.66"/>
    <n v="0.16000000000000014"/>
    <n v="2.5"/>
    <n v="3"/>
    <n v="1.2"/>
    <n v="7.5"/>
    <n v="0.19200000000000017"/>
    <n v="39.369999999999997"/>
    <n v="7.6920000000000002"/>
  </r>
  <r>
    <s v="04-01-2019"/>
    <s v="01:59:06"/>
    <s v="4691/)2.487"/>
    <s v="S"/>
    <x v="0"/>
    <x v="0"/>
    <x v="0"/>
    <x v="3"/>
    <s v="15:28:56"/>
    <s v="15"/>
    <x v="0"/>
    <x v="25"/>
    <s v="Motocicleta"/>
    <n v="7.26"/>
    <n v="4.76"/>
    <n v="2.5"/>
    <n v="3"/>
    <n v="1.2"/>
    <n v="7.5"/>
    <n v="5.7119999999999997"/>
    <n v="225.57"/>
    <n v="13.212"/>
  </r>
  <r>
    <s v="04-01-2019"/>
    <s v="01:59:06"/>
    <s v="784-(0/05052"/>
    <s v="S"/>
    <x v="0"/>
    <x v="0"/>
    <x v="0"/>
    <x v="3"/>
    <s v="11:52:40"/>
    <s v="11"/>
    <x v="0"/>
    <x v="36"/>
    <s v="Motocicleta"/>
    <n v="10.09"/>
    <n v="7.59"/>
    <n v="2.5"/>
    <n v="3"/>
    <n v="1.2"/>
    <n v="7.5"/>
    <n v="9.1079999999999988"/>
    <n v="147.37"/>
    <n v="16.607999999999997"/>
  </r>
  <r>
    <s v="04-01-2019"/>
    <s v="01:59:06"/>
    <s v="650+,,0+8380"/>
    <s v="S"/>
    <x v="0"/>
    <x v="0"/>
    <x v="0"/>
    <x v="3"/>
    <s v="14:42:08"/>
    <s v="14"/>
    <x v="0"/>
    <x v="28"/>
    <s v="Motocicleta"/>
    <n v="10.47"/>
    <n v="7.9700000000000006"/>
    <n v="2.5"/>
    <n v="3"/>
    <n v="1.2"/>
    <n v="7.5"/>
    <n v="9.5640000000000001"/>
    <n v="78.319999999999993"/>
    <n v="17.064"/>
  </r>
  <r>
    <s v="04-01-2019"/>
    <s v="01:59:06"/>
    <s v="688(),-/1135"/>
    <s v="S"/>
    <x v="0"/>
    <x v="0"/>
    <x v="0"/>
    <x v="3"/>
    <s v="12:26:15"/>
    <s v="12"/>
    <x v="0"/>
    <x v="23"/>
    <s v="Motocicleta"/>
    <n v="6.86"/>
    <n v="4.3600000000000003"/>
    <n v="2.5"/>
    <n v="3"/>
    <n v="1.2"/>
    <n v="7.5"/>
    <n v="5.2320000000000002"/>
    <n v="108.76"/>
    <n v="12.731999999999999"/>
  </r>
  <r>
    <s v="04-01-2019"/>
    <s v="01:59:06"/>
    <s v="184-,-))4211"/>
    <s v="S"/>
    <x v="0"/>
    <x v="0"/>
    <x v="0"/>
    <x v="3"/>
    <s v="10:19:44"/>
    <s v="10"/>
    <x v="0"/>
    <x v="22"/>
    <s v="Motocicleta"/>
    <n v="9.48"/>
    <n v="6.98"/>
    <n v="2.5"/>
    <n v="3"/>
    <n v="1.2"/>
    <n v="7.5"/>
    <n v="8.3759999999999994"/>
    <n v="198.59"/>
    <n v="15.875999999999999"/>
  </r>
  <r>
    <s v="04-01-2019"/>
    <s v="01:59:06"/>
    <s v="124+.1/,4608"/>
    <s v="S"/>
    <x v="0"/>
    <x v="0"/>
    <x v="0"/>
    <x v="3"/>
    <s v="11:59:52"/>
    <s v="11"/>
    <x v="0"/>
    <x v="36"/>
    <s v="Motocicleta"/>
    <n v="9.66"/>
    <n v="7.16"/>
    <n v="2.5"/>
    <n v="3"/>
    <n v="1.2"/>
    <n v="7.5"/>
    <n v="8.5920000000000005"/>
    <n v="18.87"/>
    <n v="16.091999999999999"/>
  </r>
  <r>
    <s v="04-01-2019"/>
    <s v="01:59:06"/>
    <s v="618))*/22822"/>
    <s v="S"/>
    <x v="0"/>
    <x v="0"/>
    <x v="0"/>
    <x v="3"/>
    <s v="17:03:08"/>
    <s v="17"/>
    <x v="0"/>
    <x v="19"/>
    <s v="Motocicleta"/>
    <n v="3.8"/>
    <n v="1.2999999999999998"/>
    <n v="2.5"/>
    <n v="3"/>
    <n v="1.2"/>
    <n v="7.5"/>
    <n v="1.5599999999999998"/>
    <n v="29.39"/>
    <n v="9.06"/>
  </r>
  <r>
    <s v="04-01-2019"/>
    <s v="01:59:06"/>
    <s v="102)+1.2831"/>
    <s v="S"/>
    <x v="0"/>
    <x v="0"/>
    <x v="0"/>
    <x v="3"/>
    <s v="13:41:48"/>
    <s v="13"/>
    <x v="0"/>
    <x v="2"/>
    <s v="Motocicleta"/>
    <n v="6.61"/>
    <n v="4.1100000000000003"/>
    <n v="2.5"/>
    <n v="3"/>
    <n v="1.2"/>
    <n v="7.5"/>
    <n v="4.9320000000000004"/>
    <n v="62.14"/>
    <n v="12.432"/>
  </r>
  <r>
    <s v="04-01-2019"/>
    <s v="01:59:06"/>
    <s v="344*11**5263"/>
    <s v="S"/>
    <x v="0"/>
    <x v="0"/>
    <x v="0"/>
    <x v="3"/>
    <s v="13:05:15"/>
    <s v="13"/>
    <x v="0"/>
    <x v="13"/>
    <s v="Motocicleta"/>
    <n v="12.69"/>
    <n v="10.19"/>
    <n v="2.5"/>
    <n v="3"/>
    <n v="1.2"/>
    <n v="7.5"/>
    <n v="12.228"/>
    <n v="94.65"/>
    <n v="19.728000000000002"/>
  </r>
  <r>
    <s v="04-01-2019"/>
    <s v="01:59:06"/>
    <s v="438/(),)7583"/>
    <s v="S"/>
    <x v="0"/>
    <x v="0"/>
    <x v="0"/>
    <x v="3"/>
    <s v="10:53:11"/>
    <s v="10"/>
    <x v="0"/>
    <x v="20"/>
    <s v="Motocicleta"/>
    <n v="13.66"/>
    <n v="11.16"/>
    <n v="2.5"/>
    <n v="3"/>
    <n v="1.2"/>
    <n v="7.5"/>
    <n v="13.391999999999999"/>
    <n v="139.11000000000001"/>
    <n v="20.891999999999999"/>
  </r>
  <r>
    <s v="04-01-2019"/>
    <s v="01:59:06"/>
    <s v="723**+-.5419"/>
    <s v="S"/>
    <x v="0"/>
    <x v="0"/>
    <x v="0"/>
    <x v="3"/>
    <s v="12:31:34"/>
    <s v="12"/>
    <x v="0"/>
    <x v="29"/>
    <s v="Motocicleta"/>
    <n v="17.62"/>
    <n v="15.120000000000001"/>
    <n v="2.5"/>
    <n v="3"/>
    <n v="1.2"/>
    <n v="7.5"/>
    <n v="18.144000000000002"/>
    <n v="77.23"/>
    <n v="25.644000000000002"/>
  </r>
  <r>
    <s v="04-01-2019"/>
    <s v="01:59:06"/>
    <s v="912+2*.*3475"/>
    <s v="S"/>
    <x v="0"/>
    <x v="0"/>
    <x v="0"/>
    <x v="3"/>
    <s v="16:02:06"/>
    <s v="16"/>
    <x v="0"/>
    <x v="32"/>
    <s v="Motocicleta"/>
    <n v="1.46"/>
    <n v="0"/>
    <n v="2.5"/>
    <n v="3"/>
    <n v="1.2"/>
    <n v="4.38"/>
    <n v="0"/>
    <n v="57.08"/>
    <n v="4.38"/>
  </r>
  <r>
    <s v="04-01-2019"/>
    <s v="01:59:06"/>
    <s v="855*2+,2349"/>
    <s v="S"/>
    <x v="0"/>
    <x v="0"/>
    <x v="0"/>
    <x v="3"/>
    <s v="13:04:32"/>
    <s v="13"/>
    <x v="0"/>
    <x v="3"/>
    <s v="Motocicleta"/>
    <n v="8.9499999999999993"/>
    <n v="6.4499999999999993"/>
    <n v="2.5"/>
    <n v="3"/>
    <n v="1.2"/>
    <n v="7.5"/>
    <n v="7.7399999999999984"/>
    <n v="37"/>
    <n v="15.239999999999998"/>
  </r>
  <r>
    <s v="04-01-2019"/>
    <s v="01:59:06"/>
    <s v="312*.00)5586"/>
    <s v="S"/>
    <x v="0"/>
    <x v="0"/>
    <x v="0"/>
    <x v="3"/>
    <s v="12:56:05"/>
    <s v="12"/>
    <x v="0"/>
    <x v="11"/>
    <s v="Motocicleta"/>
    <n v="19.84"/>
    <n v="17.34"/>
    <n v="2.5"/>
    <n v="3"/>
    <n v="1.2"/>
    <n v="7.5"/>
    <n v="20.808"/>
    <n v="78.55"/>
    <n v="28.308"/>
  </r>
  <r>
    <s v="04-01-2019"/>
    <s v="01:59:06"/>
    <s v="8881/(-/6702"/>
    <s v="S"/>
    <x v="0"/>
    <x v="0"/>
    <x v="0"/>
    <x v="3"/>
    <s v="11:25:30"/>
    <s v="11"/>
    <x v="0"/>
    <x v="36"/>
    <s v="Motocicleta"/>
    <n v="20.67"/>
    <n v="18.170000000000002"/>
    <n v="2.5"/>
    <n v="3"/>
    <n v="1.2"/>
    <n v="7.5"/>
    <n v="21.804000000000002"/>
    <n v="116.27"/>
    <n v="29.304000000000002"/>
  </r>
  <r>
    <s v="04-01-2019"/>
    <s v="01:59:06"/>
    <s v="236*(-105411"/>
    <s v="S"/>
    <x v="0"/>
    <x v="0"/>
    <x v="0"/>
    <x v="3"/>
    <s v="12:15:43"/>
    <s v="12"/>
    <x v="0"/>
    <x v="29"/>
    <s v="Motocicleta"/>
    <n v="3.51"/>
    <n v="1.0099999999999998"/>
    <n v="2.5"/>
    <n v="3"/>
    <n v="1.2"/>
    <n v="7.5"/>
    <n v="1.2119999999999997"/>
    <n v="216.93"/>
    <n v="8.7119999999999997"/>
  </r>
  <r>
    <s v="04-01-2019"/>
    <s v="01:59:06"/>
    <s v="865-0,2+6652"/>
    <s v="S"/>
    <x v="0"/>
    <x v="0"/>
    <x v="0"/>
    <x v="3"/>
    <s v="12:16:15"/>
    <s v="12"/>
    <x v="0"/>
    <x v="29"/>
    <s v="Motocicleta"/>
    <n v="1.03"/>
    <n v="0"/>
    <n v="2.5"/>
    <n v="3"/>
    <n v="1.2"/>
    <n v="3.09"/>
    <n v="0"/>
    <n v="174.58"/>
    <n v="3.09"/>
  </r>
  <r>
    <s v="04-01-2019"/>
    <s v="01:59:06"/>
    <s v="508+-((22963"/>
    <s v="S"/>
    <x v="0"/>
    <x v="0"/>
    <x v="0"/>
    <x v="3"/>
    <s v="14:04:17"/>
    <s v="14"/>
    <x v="0"/>
    <x v="5"/>
    <s v="Motocicleta"/>
    <n v="11.42"/>
    <n v="8.92"/>
    <n v="2.5"/>
    <n v="3"/>
    <n v="1.2"/>
    <n v="7.5"/>
    <n v="10.703999999999999"/>
    <n v="132.26"/>
    <n v="18.204000000000001"/>
  </r>
  <r>
    <s v="04-01-2019"/>
    <s v="01:59:06"/>
    <s v="351/*(19480"/>
    <s v="S"/>
    <x v="0"/>
    <x v="0"/>
    <x v="0"/>
    <x v="3"/>
    <s v="13:34:54"/>
    <s v="13"/>
    <x v="0"/>
    <x v="13"/>
    <s v="Motocicleta"/>
    <n v="1.45"/>
    <n v="0"/>
    <n v="2.5"/>
    <n v="3"/>
    <n v="1.2"/>
    <n v="4.3499999999999996"/>
    <n v="0"/>
    <n v="39.799999999999997"/>
    <n v="4.3499999999999996"/>
  </r>
  <r>
    <s v="04-01-2019"/>
    <s v="01:59:06"/>
    <s v="160*02))5007"/>
    <s v="S"/>
    <x v="0"/>
    <x v="0"/>
    <x v="0"/>
    <x v="3"/>
    <s v="12:02:22"/>
    <s v="12"/>
    <x v="0"/>
    <x v="11"/>
    <s v="Motocicleta"/>
    <n v="15.64"/>
    <n v="13.14"/>
    <n v="2.5"/>
    <n v="3"/>
    <n v="1.2"/>
    <n v="7.5"/>
    <n v="15.768000000000001"/>
    <n v="74.540000000000006"/>
    <n v="23.268000000000001"/>
  </r>
  <r>
    <s v="04-01-2019"/>
    <s v="01:59:06"/>
    <s v="205-).,-5847"/>
    <s v="S"/>
    <x v="0"/>
    <x v="0"/>
    <x v="0"/>
    <x v="3"/>
    <s v="11:24:41"/>
    <s v="11"/>
    <x v="0"/>
    <x v="21"/>
    <s v="Motocicleta"/>
    <n v="16.93"/>
    <n v="14.43"/>
    <n v="2.5"/>
    <n v="3"/>
    <n v="1.2"/>
    <n v="7.5"/>
    <n v="17.315999999999999"/>
    <n v="53.1"/>
    <n v="24.815999999999999"/>
  </r>
  <r>
    <s v="04-01-2019"/>
    <s v="01:59:06"/>
    <s v="208./00(1466"/>
    <s v="S"/>
    <x v="0"/>
    <x v="0"/>
    <x v="0"/>
    <x v="3"/>
    <s v="12:19:54"/>
    <s v="12"/>
    <x v="0"/>
    <x v="2"/>
    <s v="Motocicleta"/>
    <n v="15.77"/>
    <n v="13.27"/>
    <n v="2.5"/>
    <n v="3"/>
    <n v="1.2"/>
    <n v="7.5"/>
    <n v="15.923999999999999"/>
    <n v="223.49"/>
    <n v="23.423999999999999"/>
  </r>
  <r>
    <s v="04-01-2019"/>
    <s v="01:59:06"/>
    <s v="939*.11(6614"/>
    <s v="S"/>
    <x v="0"/>
    <x v="0"/>
    <x v="0"/>
    <x v="3"/>
    <s v="11:14:52"/>
    <s v="11"/>
    <x v="0"/>
    <x v="17"/>
    <s v="Motocicleta"/>
    <n v="10.18"/>
    <n v="7.68"/>
    <n v="2.5"/>
    <n v="3"/>
    <n v="1.2"/>
    <n v="7.5"/>
    <n v="9.2159999999999993"/>
    <n v="46.9"/>
    <n v="16.716000000000001"/>
  </r>
  <r>
    <s v="04-01-2019"/>
    <s v="01:59:06"/>
    <s v="996.,/,24248"/>
    <s v="S"/>
    <x v="0"/>
    <x v="0"/>
    <x v="0"/>
    <x v="3"/>
    <s v="11:36:26"/>
    <s v="11"/>
    <x v="0"/>
    <x v="21"/>
    <s v="Motocicleta"/>
    <n v="13.01"/>
    <n v="10.51"/>
    <n v="2.5"/>
    <n v="3"/>
    <n v="1.2"/>
    <n v="7.5"/>
    <n v="12.612"/>
    <n v="152.05000000000001"/>
    <n v="20.112000000000002"/>
  </r>
  <r>
    <s v="04-01-2019"/>
    <s v="01:59:06"/>
    <s v="258+,+202381"/>
    <s v="S"/>
    <x v="0"/>
    <x v="0"/>
    <x v="0"/>
    <x v="3"/>
    <s v="12:04:04"/>
    <s v="12"/>
    <x v="0"/>
    <x v="29"/>
    <s v="Motocicleta"/>
    <n v="4.9399999999999995"/>
    <n v="2.4399999999999995"/>
    <n v="2.5"/>
    <n v="3"/>
    <n v="1.2"/>
    <n v="7.5"/>
    <n v="2.9279999999999995"/>
    <n v="187.14"/>
    <n v="10.427999999999999"/>
  </r>
  <r>
    <s v="04-01-2019"/>
    <s v="01:59:06"/>
    <s v="601+2,-07666"/>
    <s v="S"/>
    <x v="0"/>
    <x v="0"/>
    <x v="0"/>
    <x v="3"/>
    <s v="12:30:23"/>
    <s v="12"/>
    <x v="0"/>
    <x v="24"/>
    <s v="Motocicleta"/>
    <n v="15.03"/>
    <n v="12.53"/>
    <n v="2.5"/>
    <n v="3"/>
    <n v="1.2"/>
    <n v="7.5"/>
    <n v="15.035999999999998"/>
    <n v="20.63"/>
    <n v="22.535999999999998"/>
  </r>
  <r>
    <s v="04-01-2019"/>
    <s v="01:59:06"/>
    <s v="620+/2012552"/>
    <s v="S"/>
    <x v="0"/>
    <x v="0"/>
    <x v="0"/>
    <x v="3"/>
    <s v="11:14:07"/>
    <s v="11"/>
    <x v="0"/>
    <x v="17"/>
    <s v="Motocicleta"/>
    <n v="11.9"/>
    <n v="9.4"/>
    <n v="2.5"/>
    <n v="3"/>
    <n v="1.2"/>
    <n v="7.5"/>
    <n v="11.28"/>
    <n v="181.25"/>
    <n v="18.78"/>
  </r>
  <r>
    <s v="04-01-2019"/>
    <s v="01:59:06"/>
    <s v="9721/*)+7196"/>
    <s v="S"/>
    <x v="0"/>
    <x v="0"/>
    <x v="0"/>
    <x v="3"/>
    <s v="13:41:07"/>
    <s v="13"/>
    <x v="0"/>
    <x v="28"/>
    <s v="Motocicleta"/>
    <n v="8.2100000000000009"/>
    <n v="5.7100000000000009"/>
    <n v="2.5"/>
    <n v="3"/>
    <n v="1.2"/>
    <n v="7.5"/>
    <n v="6.8520000000000012"/>
    <n v="66.569999999999993"/>
    <n v="14.352"/>
  </r>
  <r>
    <s v="04-01-2019"/>
    <s v="01:59:06"/>
    <s v="705*.--)1562"/>
    <s v="S"/>
    <x v="0"/>
    <x v="0"/>
    <x v="0"/>
    <x v="3"/>
    <s v="13:10:22"/>
    <s v="13"/>
    <x v="0"/>
    <x v="8"/>
    <s v="Motocicleta"/>
    <n v="14.7"/>
    <n v="12.2"/>
    <n v="2.5"/>
    <n v="3"/>
    <n v="1.2"/>
    <n v="7.5"/>
    <n v="14.639999999999999"/>
    <n v="164.87"/>
    <n v="22.14"/>
  </r>
  <r>
    <s v="04-01-2019"/>
    <s v="01:59:06"/>
    <s v="286+()**6694"/>
    <s v="S"/>
    <x v="0"/>
    <x v="0"/>
    <x v="0"/>
    <x v="3"/>
    <s v="12:38:57"/>
    <s v="12"/>
    <x v="0"/>
    <x v="20"/>
    <s v="Motocicleta"/>
    <n v="20.100000000000001"/>
    <n v="17.600000000000001"/>
    <n v="2.5"/>
    <n v="3"/>
    <n v="1.2"/>
    <n v="7.5"/>
    <n v="21.12"/>
    <n v="183.73"/>
    <n v="28.62"/>
  </r>
  <r>
    <s v="04-01-2019"/>
    <s v="01:59:06"/>
    <s v="65-*+)/6425"/>
    <s v="S"/>
    <x v="0"/>
    <x v="0"/>
    <x v="0"/>
    <x v="3"/>
    <s v="13:30:56"/>
    <s v="13"/>
    <x v="0"/>
    <x v="29"/>
    <s v="Motocicleta"/>
    <n v="12.18"/>
    <n v="9.68"/>
    <n v="2.5"/>
    <n v="3"/>
    <n v="1.2"/>
    <n v="7.5"/>
    <n v="11.616"/>
    <n v="120.51"/>
    <n v="19.116"/>
  </r>
  <r>
    <s v="04-01-2019"/>
    <s v="01:59:06"/>
    <s v="3440.*(.1079"/>
    <s v="S"/>
    <x v="0"/>
    <x v="0"/>
    <x v="0"/>
    <x v="3"/>
    <s v="12:45:46"/>
    <s v="12"/>
    <x v="0"/>
    <x v="15"/>
    <s v="Motocicleta"/>
    <n v="8.57"/>
    <n v="6.07"/>
    <n v="2.5"/>
    <n v="3"/>
    <n v="1.2"/>
    <n v="7.5"/>
    <n v="7.2839999999999998"/>
    <n v="3.69"/>
    <n v="14.783999999999999"/>
  </r>
  <r>
    <s v="04-01-2019"/>
    <s v="01:59:06"/>
    <s v="4412*-**9785"/>
    <s v="S"/>
    <x v="0"/>
    <x v="0"/>
    <x v="0"/>
    <x v="3"/>
    <s v="13:34:04"/>
    <s v="13"/>
    <x v="0"/>
    <x v="1"/>
    <s v="Motocicleta"/>
    <n v="19.98"/>
    <n v="17.48"/>
    <n v="2.5"/>
    <n v="3"/>
    <n v="1.2"/>
    <n v="7.5"/>
    <n v="20.975999999999999"/>
    <n v="132.66999999999999"/>
    <n v="28.475999999999999"/>
  </r>
  <r>
    <s v="04-01-2019"/>
    <s v="01:59:06"/>
    <s v="1,./*09142"/>
    <s v="S"/>
    <x v="0"/>
    <x v="0"/>
    <x v="0"/>
    <x v="3"/>
    <s v="11:30:47"/>
    <s v="11"/>
    <x v="0"/>
    <x v="9"/>
    <s v="Motocicleta"/>
    <n v="15.89"/>
    <n v="13.39"/>
    <n v="2.5"/>
    <n v="3"/>
    <n v="1.2"/>
    <n v="7.5"/>
    <n v="16.068000000000001"/>
    <n v="181.34"/>
    <n v="23.568000000000001"/>
  </r>
  <r>
    <s v="04-01-2019"/>
    <s v="01:59:06"/>
    <s v="914+12++8651"/>
    <s v="S"/>
    <x v="0"/>
    <x v="0"/>
    <x v="0"/>
    <x v="3"/>
    <s v="13:28:20"/>
    <s v="13"/>
    <x v="0"/>
    <x v="13"/>
    <s v="Motocicleta"/>
    <n v="4.66"/>
    <n v="2.16"/>
    <n v="2.5"/>
    <n v="3"/>
    <n v="1.2"/>
    <n v="7.5"/>
    <n v="2.5920000000000001"/>
    <n v="96.31"/>
    <n v="10.092000000000001"/>
  </r>
  <r>
    <s v="04-01-2019"/>
    <s v="01:59:06"/>
    <s v="2002-0)-1157"/>
    <s v="S"/>
    <x v="0"/>
    <x v="0"/>
    <x v="0"/>
    <x v="3"/>
    <s v="12:04:17"/>
    <s v="12"/>
    <x v="0"/>
    <x v="11"/>
    <s v="Motocicleta"/>
    <n v="17.3"/>
    <n v="14.8"/>
    <n v="2.5"/>
    <n v="3"/>
    <n v="1.2"/>
    <n v="7.5"/>
    <n v="17.760000000000002"/>
    <n v="62.63"/>
    <n v="25.26"/>
  </r>
  <r>
    <s v="04-01-2019"/>
    <s v="01:59:06"/>
    <s v="9621+(-)9519"/>
    <s v="S"/>
    <x v="0"/>
    <x v="0"/>
    <x v="0"/>
    <x v="3"/>
    <s v="10:59:27"/>
    <s v="10"/>
    <x v="0"/>
    <x v="22"/>
    <s v="Motocicleta"/>
    <n v="3.11"/>
    <n v="0.60999999999999988"/>
    <n v="2.5"/>
    <n v="3"/>
    <n v="1.2"/>
    <n v="7.5"/>
    <n v="0.73199999999999987"/>
    <n v="244.68"/>
    <n v="8.2319999999999993"/>
  </r>
  <r>
    <s v="04-01-2019"/>
    <s v="01:59:06"/>
    <s v="882)20,(5311"/>
    <s v="S"/>
    <x v="0"/>
    <x v="0"/>
    <x v="0"/>
    <x v="3"/>
    <s v="10:16:35"/>
    <s v="10"/>
    <x v="0"/>
    <x v="17"/>
    <s v="Motocicleta"/>
    <n v="3.82"/>
    <n v="1.3199999999999998"/>
    <n v="2.5"/>
    <n v="3"/>
    <n v="1.2"/>
    <n v="7.5"/>
    <n v="1.5839999999999999"/>
    <n v="181.06"/>
    <n v="9.0839999999999996"/>
  </r>
  <r>
    <s v="04-01-2019"/>
    <s v="01:59:06"/>
    <s v="5410,./,1626"/>
    <s v="S"/>
    <x v="0"/>
    <x v="0"/>
    <x v="0"/>
    <x v="3"/>
    <s v="11:07:49"/>
    <s v="11"/>
    <x v="0"/>
    <x v="4"/>
    <s v="Motocicleta"/>
    <n v="12.75"/>
    <n v="10.25"/>
    <n v="2.5"/>
    <n v="3"/>
    <n v="1.2"/>
    <n v="7.5"/>
    <n v="12.299999999999999"/>
    <n v="211.2"/>
    <n v="19.799999999999997"/>
  </r>
  <r>
    <s v="04-01-2019"/>
    <s v="01:59:06"/>
    <s v="514)1+/01892"/>
    <s v="S"/>
    <x v="0"/>
    <x v="0"/>
    <x v="0"/>
    <x v="3"/>
    <s v="15:49:19"/>
    <s v="15"/>
    <x v="0"/>
    <x v="32"/>
    <s v="Motocicleta"/>
    <n v="17.559999999999999"/>
    <n v="15.059999999999999"/>
    <n v="2.5"/>
    <n v="3"/>
    <n v="1.2"/>
    <n v="7.5"/>
    <n v="18.071999999999999"/>
    <n v="135.31"/>
    <n v="25.571999999999999"/>
  </r>
  <r>
    <s v="04-01-2019"/>
    <s v="01:59:06"/>
    <s v="915)10+)8491"/>
    <s v="S"/>
    <x v="0"/>
    <x v="0"/>
    <x v="0"/>
    <x v="3"/>
    <s v="12:44:35"/>
    <s v="12"/>
    <x v="0"/>
    <x v="29"/>
    <s v="Motocicleta"/>
    <n v="8.3800000000000008"/>
    <n v="5.8800000000000008"/>
    <n v="2.5"/>
    <n v="3"/>
    <n v="1.2"/>
    <n v="7.5"/>
    <n v="7.0560000000000009"/>
    <n v="43.73"/>
    <n v="14.556000000000001"/>
  </r>
  <r>
    <s v="04-01-2019"/>
    <s v="02:09:57"/>
    <s v="86(,1.+6961"/>
    <s v="S"/>
    <x v="2"/>
    <x v="0"/>
    <x v="0"/>
    <x v="3"/>
    <s v="17:18:53"/>
    <s v="17"/>
    <x v="7"/>
    <x v="20"/>
    <s v="Motocicleta"/>
    <n v="5.96"/>
    <n v="0"/>
    <n v="12"/>
    <n v="8"/>
    <n v="2.65"/>
    <n v="47.68"/>
    <n v="0"/>
    <n v="45.47"/>
    <n v="47.68"/>
  </r>
  <r>
    <s v="04-01-2019"/>
    <s v="02:14:35"/>
    <s v="682001/.5223"/>
    <s v="M"/>
    <x v="0"/>
    <x v="0"/>
    <x v="0"/>
    <x v="3"/>
    <s v="13:23:37"/>
    <s v="13"/>
    <x v="3"/>
    <x v="4"/>
    <s v="Motocicleta"/>
    <n v="6.35"/>
    <n v="3.8499999999999996"/>
    <n v="2.5"/>
    <n v="3"/>
    <n v="1.2"/>
    <n v="7.5"/>
    <n v="4.6199999999999992"/>
    <n v="7.15"/>
    <n v="12.12"/>
  </r>
  <r>
    <s v="04-01-2019"/>
    <s v="02:14:35"/>
    <s v="842)(,+26122"/>
    <s v="M"/>
    <x v="0"/>
    <x v="0"/>
    <x v="0"/>
    <x v="3"/>
    <s v="11:47:36"/>
    <s v="11"/>
    <x v="3"/>
    <x v="22"/>
    <s v="Motocicleta"/>
    <n v="16.02"/>
    <n v="13.52"/>
    <n v="2.5"/>
    <n v="3"/>
    <n v="1.2"/>
    <n v="7.5"/>
    <n v="16.224"/>
    <n v="55.05"/>
    <n v="23.724"/>
  </r>
  <r>
    <s v="04-01-2019"/>
    <s v="02:14:35"/>
    <s v="670*.//*8644"/>
    <s v="M"/>
    <x v="0"/>
    <x v="0"/>
    <x v="0"/>
    <x v="3"/>
    <s v="11:46:57"/>
    <s v="11"/>
    <x v="3"/>
    <x v="22"/>
    <s v="Motocicleta"/>
    <n v="16.25"/>
    <n v="13.75"/>
    <n v="2.5"/>
    <n v="3"/>
    <n v="1.2"/>
    <n v="7.5"/>
    <n v="16.5"/>
    <n v="92.54"/>
    <n v="24"/>
  </r>
  <r>
    <s v="04-01-2019"/>
    <s v="02:14:35"/>
    <s v="796)(02,5326"/>
    <s v="M"/>
    <x v="0"/>
    <x v="0"/>
    <x v="0"/>
    <x v="3"/>
    <s v="10:11:30"/>
    <s v="10"/>
    <x v="3"/>
    <x v="13"/>
    <s v="Motocicleta"/>
    <n v="16.13"/>
    <n v="13.629999999999999"/>
    <n v="2.5"/>
    <n v="3"/>
    <n v="1.2"/>
    <n v="7.5"/>
    <n v="16.355999999999998"/>
    <n v="131.91"/>
    <n v="23.855999999999998"/>
  </r>
  <r>
    <s v="04-01-2019"/>
    <s v="02:14:35"/>
    <s v="839(./,,7846"/>
    <s v="M"/>
    <x v="0"/>
    <x v="0"/>
    <x v="0"/>
    <x v="3"/>
    <s v="12:55:52"/>
    <s v="12"/>
    <x v="3"/>
    <x v="4"/>
    <s v="Motocicleta"/>
    <n v="5.34"/>
    <n v="2.84"/>
    <n v="2.5"/>
    <n v="3"/>
    <n v="1.2"/>
    <n v="7.5"/>
    <n v="3.4079999999999999"/>
    <n v="83.3"/>
    <n v="10.907999999999999"/>
  </r>
  <r>
    <s v="04-01-2019"/>
    <s v="02:14:35"/>
    <s v="700-+,..3355"/>
    <s v="M"/>
    <x v="0"/>
    <x v="0"/>
    <x v="0"/>
    <x v="3"/>
    <s v="13:13:29"/>
    <s v="13"/>
    <x v="3"/>
    <x v="0"/>
    <s v="Motocicleta"/>
    <n v="12.26"/>
    <n v="9.76"/>
    <n v="2.5"/>
    <n v="3"/>
    <n v="1.2"/>
    <n v="7.5"/>
    <n v="11.712"/>
    <n v="60.91"/>
    <n v="19.212"/>
  </r>
  <r>
    <s v="04-01-2019"/>
    <s v="02:17:19"/>
    <s v="344.2)*.6763"/>
    <s v="S"/>
    <x v="0"/>
    <x v="0"/>
    <x v="0"/>
    <x v="3"/>
    <s v="11:03:53"/>
    <s v="11"/>
    <x v="8"/>
    <x v="18"/>
    <s v="Motocicleta"/>
    <n v="20.64"/>
    <n v="18.14"/>
    <n v="2.5"/>
    <n v="3"/>
    <n v="1.2"/>
    <n v="7.5"/>
    <n v="21.768000000000001"/>
    <n v="70.849999999999994"/>
    <n v="29.268000000000001"/>
  </r>
  <r>
    <s v="04-01-2019"/>
    <s v="02:25:08"/>
    <s v="467(0*(19079"/>
    <s v="S"/>
    <x v="0"/>
    <x v="0"/>
    <x v="0"/>
    <x v="3"/>
    <s v="13:09:51"/>
    <s v="13"/>
    <x v="9"/>
    <x v="2"/>
    <s v="Motocicleta"/>
    <n v="20.92"/>
    <n v="18.420000000000002"/>
    <n v="2.5"/>
    <n v="3"/>
    <n v="1.2"/>
    <n v="7.5"/>
    <n v="22.104000000000003"/>
    <n v="227.76"/>
    <n v="29.604000000000003"/>
  </r>
  <r>
    <s v="04-01-2019"/>
    <s v="02:28:47"/>
    <s v="751+*().7271"/>
    <s v="S"/>
    <x v="0"/>
    <x v="1"/>
    <x v="3"/>
    <x v="3"/>
    <s v="11:14:49"/>
    <s v="11"/>
    <x v="0"/>
    <x v="20"/>
    <s v="Motocicleta"/>
    <n v="18.38"/>
    <n v="15.879999999999999"/>
    <n v="2.5"/>
    <n v="3"/>
    <n v="1.2"/>
    <n v="7.5"/>
    <n v="19.055999999999997"/>
    <n v="76.739999999999995"/>
    <n v="26.555999999999997"/>
  </r>
  <r>
    <s v="04-01-2019"/>
    <s v="02:28:47"/>
    <s v="6681..)-5869"/>
    <s v="S"/>
    <x v="0"/>
    <x v="1"/>
    <x v="0"/>
    <x v="3"/>
    <s v="12:04:32"/>
    <s v="12"/>
    <x v="0"/>
    <x v="20"/>
    <s v="Motocicleta"/>
    <n v="16.82"/>
    <n v="14.32"/>
    <n v="2.5"/>
    <n v="3"/>
    <n v="1.2"/>
    <n v="7.5"/>
    <n v="17.184000000000001"/>
    <n v="53.54"/>
    <n v="24.684000000000001"/>
  </r>
  <r>
    <s v="04-01-2019"/>
    <s v="02:31:56"/>
    <s v="598).+/22611"/>
    <s v="S"/>
    <x v="0"/>
    <x v="1"/>
    <x v="0"/>
    <x v="3"/>
    <s v="12:30:12"/>
    <s v="12"/>
    <x v="0"/>
    <x v="11"/>
    <s v="Motocicleta"/>
    <n v="14.65"/>
    <n v="12.15"/>
    <n v="2.5"/>
    <n v="3"/>
    <n v="1.2"/>
    <n v="7.5"/>
    <n v="14.58"/>
    <n v="2.65"/>
    <n v="22.08"/>
  </r>
  <r>
    <s v="04-01-2019"/>
    <s v="03:17:13"/>
    <s v="1702)(/14485"/>
    <s v="S"/>
    <x v="0"/>
    <x v="0"/>
    <x v="2"/>
    <x v="9"/>
    <s v="10:55:48"/>
    <s v="10"/>
    <x v="3"/>
    <x v="20"/>
    <s v="Motocicleta"/>
    <n v="19.989999999999998"/>
    <n v="17.489999999999998"/>
    <n v="2.5"/>
    <n v="3"/>
    <n v="1.2"/>
    <n v="7.5"/>
    <n v="20.987999999999996"/>
    <n v="115.18"/>
    <n v="28.487999999999996"/>
  </r>
  <r>
    <s v="04-01-2019"/>
    <s v="03:17:13"/>
    <s v="1150.2)/6622"/>
    <s v="S"/>
    <x v="0"/>
    <x v="0"/>
    <x v="2"/>
    <x v="3"/>
    <s v="10:51:43"/>
    <s v="10"/>
    <x v="3"/>
    <x v="20"/>
    <s v="Motocicleta"/>
    <n v="19.940000000000001"/>
    <n v="17.440000000000001"/>
    <n v="2.5"/>
    <n v="3"/>
    <n v="1.2"/>
    <n v="7.5"/>
    <n v="20.928000000000001"/>
    <n v="224.39"/>
    <n v="28.428000000000001"/>
  </r>
  <r>
    <s v="04-01-2019"/>
    <s v="03:17:13"/>
    <s v="734,-01,6688"/>
    <s v="S"/>
    <x v="0"/>
    <x v="0"/>
    <x v="0"/>
    <x v="6"/>
    <s v="10:45:31"/>
    <s v="10"/>
    <x v="3"/>
    <x v="20"/>
    <s v="Motocicleta"/>
    <n v="15.26"/>
    <n v="12.76"/>
    <n v="2.5"/>
    <n v="3"/>
    <n v="1.2"/>
    <n v="7.5"/>
    <n v="15.311999999999999"/>
    <n v="166.46"/>
    <n v="22.811999999999998"/>
  </r>
  <r>
    <s v="04-01-2019"/>
    <s v="03:17:13"/>
    <s v="5162/0-14639"/>
    <s v="S"/>
    <x v="0"/>
    <x v="0"/>
    <x v="0"/>
    <x v="3"/>
    <s v="10:47:18"/>
    <s v="10"/>
    <x v="0"/>
    <x v="23"/>
    <s v="Motocicleta"/>
    <n v="16.82"/>
    <n v="14.32"/>
    <n v="2.5"/>
    <n v="3"/>
    <n v="1.2"/>
    <n v="7.5"/>
    <n v="17.184000000000001"/>
    <n v="28.03"/>
    <n v="24.684000000000001"/>
  </r>
  <r>
    <s v="04-01-2019"/>
    <s v="07:28:38"/>
    <s v="208-10/1899"/>
    <s v="S"/>
    <x v="2"/>
    <x v="0"/>
    <x v="0"/>
    <x v="3"/>
    <s v="17:08:26"/>
    <s v="17"/>
    <x v="3"/>
    <x v="20"/>
    <s v="Motocicleta"/>
    <n v="15.25"/>
    <n v="3.25"/>
    <n v="12"/>
    <n v="8"/>
    <n v="2.65"/>
    <n v="96"/>
    <n v="8.6124999999999989"/>
    <n v="230.68"/>
    <n v="104.6125"/>
  </r>
  <r>
    <s v="04-01-2019"/>
    <s v="07:38:58"/>
    <s v="1032111-2638"/>
    <s v="S"/>
    <x v="1"/>
    <x v="0"/>
    <x v="0"/>
    <x v="3"/>
    <s v="10:08:09"/>
    <s v="10"/>
    <x v="2"/>
    <x v="20"/>
    <s v="Motocicleta"/>
    <n v="1.02"/>
    <n v="0"/>
    <n v="3.75"/>
    <n v="4.5"/>
    <n v="0.55000000000000004"/>
    <n v="4.59"/>
    <n v="0"/>
    <n v="7.42"/>
    <n v="4.59"/>
  </r>
  <r>
    <s v="04-01-2019"/>
    <s v="07:43:25"/>
    <s v="947)-*,24939"/>
    <s v="S"/>
    <x v="0"/>
    <x v="0"/>
    <x v="0"/>
    <x v="8"/>
    <s v="12:12:24"/>
    <s v="12"/>
    <x v="3"/>
    <x v="20"/>
    <s v="Motocicleta"/>
    <n v="18.399999999999999"/>
    <n v="15.899999999999999"/>
    <n v="2.5"/>
    <n v="3"/>
    <n v="1.2"/>
    <n v="7.5"/>
    <n v="19.079999999999998"/>
    <n v="88.67"/>
    <n v="26.58"/>
  </r>
  <r>
    <s v="04-01-2019"/>
    <s v="07:43:25"/>
    <s v="294(/01,7072"/>
    <s v="S"/>
    <x v="1"/>
    <x v="0"/>
    <x v="3"/>
    <x v="3"/>
    <s v="08:39:05"/>
    <s v="08"/>
    <x v="3"/>
    <x v="20"/>
    <s v="Motocicleta"/>
    <n v="16.38"/>
    <n v="12.629999999999999"/>
    <n v="3.75"/>
    <n v="4.5"/>
    <n v="0.55000000000000004"/>
    <n v="16.875"/>
    <n v="6.9465000000000003"/>
    <n v="85.8"/>
    <n v="23.8215"/>
  </r>
  <r>
    <s v="04-01-2019"/>
    <s v="07:48:57"/>
    <s v="793,//+16732"/>
    <s v="S"/>
    <x v="1"/>
    <x v="0"/>
    <x v="0"/>
    <x v="3"/>
    <s v="12:16:48"/>
    <s v="12"/>
    <x v="2"/>
    <x v="17"/>
    <s v="Motocicleta"/>
    <n v="12.73"/>
    <n v="8.98"/>
    <n v="3.75"/>
    <n v="4.5"/>
    <n v="0.55000000000000004"/>
    <n v="16.875"/>
    <n v="4.9390000000000009"/>
    <n v="3.2"/>
    <n v="21.814"/>
  </r>
  <r>
    <s v="04-01-2019"/>
    <s v="08:11:57"/>
    <s v="292+0/(/6362"/>
    <s v="S"/>
    <x v="1"/>
    <x v="0"/>
    <x v="0"/>
    <x v="3"/>
    <s v="12:05:23"/>
    <s v="12"/>
    <x v="2"/>
    <x v="17"/>
    <s v="Motocicleta"/>
    <n v="8.7799999999999994"/>
    <n v="5.0299999999999994"/>
    <n v="3.75"/>
    <n v="4.5"/>
    <n v="0.55000000000000004"/>
    <n v="16.875"/>
    <n v="2.7664999999999997"/>
    <n v="204.64"/>
    <n v="19.641500000000001"/>
  </r>
  <r>
    <s v="04-01-2019"/>
    <s v="08:38:54"/>
    <s v="9630/)-(5058"/>
    <s v="S"/>
    <x v="3"/>
    <x v="0"/>
    <x v="0"/>
    <x v="3"/>
    <s v="09:15:52"/>
    <s v="09"/>
    <x v="4"/>
    <x v="9"/>
    <s v="Motocicleta"/>
    <n v="12.68"/>
    <n v="9.68"/>
    <n v="3"/>
    <n v="3.5"/>
    <n v="0.75"/>
    <n v="10.5"/>
    <n v="7.26"/>
    <n v="194.19"/>
    <n v="17.759999999999998"/>
  </r>
  <r>
    <s v="04-01-2019"/>
    <s v="08:44:44"/>
    <s v="833+-*+*8571"/>
    <s v="S"/>
    <x v="3"/>
    <x v="0"/>
    <x v="0"/>
    <x v="3"/>
    <s v="09:29:30"/>
    <s v="09"/>
    <x v="4"/>
    <x v="11"/>
    <s v="Motocicleta"/>
    <n v="5.87"/>
    <n v="2.87"/>
    <n v="3"/>
    <n v="3.5"/>
    <n v="0.75"/>
    <n v="10.5"/>
    <n v="2.1524999999999999"/>
    <n v="222.27"/>
    <n v="12.6525"/>
  </r>
  <r>
    <s v="04-01-2019"/>
    <s v="08:54:11"/>
    <s v="351)**2-5004"/>
    <s v="S"/>
    <x v="0"/>
    <x v="0"/>
    <x v="0"/>
    <x v="8"/>
    <s v="13:01:15"/>
    <s v="13"/>
    <x v="3"/>
    <x v="20"/>
    <s v="Motocicleta"/>
    <n v="17.34"/>
    <n v="14.84"/>
    <n v="2.5"/>
    <n v="3"/>
    <n v="1.2"/>
    <n v="7.5"/>
    <n v="17.808"/>
    <n v="244.02"/>
    <n v="25.308"/>
  </r>
  <r>
    <s v="04-01-2019"/>
    <s v="08:54:11"/>
    <s v="940-+21-8766"/>
    <s v="S"/>
    <x v="1"/>
    <x v="0"/>
    <x v="2"/>
    <x v="3"/>
    <s v="08:59:46"/>
    <s v="08"/>
    <x v="3"/>
    <x v="20"/>
    <s v="Motocicleta"/>
    <n v="8.2799999999999994"/>
    <n v="4.5299999999999994"/>
    <n v="3.75"/>
    <n v="4.5"/>
    <n v="0.55000000000000004"/>
    <n v="16.875"/>
    <n v="2.4914999999999998"/>
    <n v="36.72"/>
    <n v="19.366499999999998"/>
  </r>
  <r>
    <s v="04-01-2019"/>
    <s v="08:56:43"/>
    <s v="889-,,1+9692"/>
    <s v="S"/>
    <x v="3"/>
    <x v="1"/>
    <x v="0"/>
    <x v="3"/>
    <s v="10:01:21"/>
    <s v="10"/>
    <x v="3"/>
    <x v="5"/>
    <s v="Motocicleta"/>
    <n v="18.57"/>
    <n v="15.57"/>
    <n v="3"/>
    <n v="3.5"/>
    <n v="0.75"/>
    <n v="10.5"/>
    <n v="11.6775"/>
    <n v="147.43"/>
    <n v="22.177500000000002"/>
  </r>
  <r>
    <s v="04-01-2019"/>
    <s v="08:57:12"/>
    <s v="22720*2/817"/>
    <s v="S"/>
    <x v="1"/>
    <x v="0"/>
    <x v="0"/>
    <x v="3"/>
    <s v="11:00:44"/>
    <s v="11"/>
    <x v="2"/>
    <x v="22"/>
    <s v="Motocicleta"/>
    <n v="8.5299999999999994"/>
    <n v="4.7799999999999994"/>
    <n v="3.75"/>
    <n v="4.5"/>
    <n v="0.55000000000000004"/>
    <n v="16.875"/>
    <n v="2.629"/>
    <n v="94.58"/>
    <n v="19.504000000000001"/>
  </r>
  <r>
    <s v="04-01-2019"/>
    <s v="08:57:40"/>
    <s v="127(*,2*354"/>
    <s v="S"/>
    <x v="1"/>
    <x v="0"/>
    <x v="0"/>
    <x v="3"/>
    <s v="10:28:52"/>
    <s v="10"/>
    <x v="3"/>
    <x v="8"/>
    <s v="Motocicleta"/>
    <n v="9.2799999999999994"/>
    <n v="5.5299999999999994"/>
    <n v="3.75"/>
    <n v="4.5"/>
    <n v="0.55000000000000004"/>
    <n v="16.875"/>
    <n v="3.0415000000000001"/>
    <n v="208.54"/>
    <n v="19.916499999999999"/>
  </r>
  <r>
    <s v="04-01-2019"/>
    <s v="08:58:50"/>
    <s v="604.*(218456"/>
    <s v="S"/>
    <x v="1"/>
    <x v="0"/>
    <x v="0"/>
    <x v="3"/>
    <s v="09:44:34"/>
    <s v="09"/>
    <x v="3"/>
    <x v="20"/>
    <s v="Motocicleta"/>
    <n v="6.7"/>
    <n v="2.95"/>
    <n v="3.75"/>
    <n v="4.5"/>
    <n v="0.55000000000000004"/>
    <n v="16.875"/>
    <n v="1.6225000000000003"/>
    <n v="105.29"/>
    <n v="18.497499999999999"/>
  </r>
  <r>
    <s v="04-01-2019"/>
    <s v="09:00:18"/>
    <s v="214/,1)*7197"/>
    <s v="S"/>
    <x v="1"/>
    <x v="0"/>
    <x v="0"/>
    <x v="3"/>
    <s v="09:25:08"/>
    <s v="09"/>
    <x v="3"/>
    <x v="11"/>
    <s v="Motocicleta"/>
    <n v="11.28"/>
    <n v="7.5299999999999994"/>
    <n v="3.75"/>
    <n v="4.5"/>
    <n v="0.55000000000000004"/>
    <n v="16.875"/>
    <n v="4.1414999999999997"/>
    <n v="16.66"/>
    <n v="21.016500000000001"/>
  </r>
  <r>
    <s v="04-01-2019"/>
    <s v="09:01:15"/>
    <s v="67.*1*.8069"/>
    <s v="M"/>
    <x v="1"/>
    <x v="0"/>
    <x v="0"/>
    <x v="3"/>
    <s v="12:12:17"/>
    <s v="12"/>
    <x v="3"/>
    <x v="29"/>
    <s v="Motocicleta"/>
    <n v="15.98"/>
    <n v="12.23"/>
    <n v="3.75"/>
    <n v="4.5"/>
    <n v="0.55000000000000004"/>
    <n v="16.875"/>
    <n v="6.7265000000000006"/>
    <n v="154.86000000000001"/>
    <n v="23.601500000000001"/>
  </r>
  <r>
    <s v="04-01-2019"/>
    <s v="09:02:07"/>
    <s v="396.0/),7431"/>
    <s v="M"/>
    <x v="1"/>
    <x v="0"/>
    <x v="0"/>
    <x v="3"/>
    <s v="10:45:57"/>
    <s v="10"/>
    <x v="3"/>
    <x v="11"/>
    <s v="Motocicleta"/>
    <n v="8.19"/>
    <n v="4.4399999999999995"/>
    <n v="3.75"/>
    <n v="4.5"/>
    <n v="0.55000000000000004"/>
    <n v="16.875"/>
    <n v="2.4419999999999997"/>
    <n v="130.49"/>
    <n v="19.317"/>
  </r>
  <r>
    <s v="04-01-2019"/>
    <s v="09:03:00"/>
    <s v="306*021(216"/>
    <s v="S"/>
    <x v="1"/>
    <x v="0"/>
    <x v="0"/>
    <x v="3"/>
    <s v="10:37:19"/>
    <s v="10"/>
    <x v="3"/>
    <x v="18"/>
    <s v="Motocicleta"/>
    <n v="19.14"/>
    <n v="15.39"/>
    <n v="3.75"/>
    <n v="4.5"/>
    <n v="0.55000000000000004"/>
    <n v="16.875"/>
    <n v="8.464500000000001"/>
    <n v="148.47999999999999"/>
    <n v="25.339500000000001"/>
  </r>
  <r>
    <s v="04-01-2019"/>
    <s v="09:03:54"/>
    <s v="357..(+2676"/>
    <s v="S"/>
    <x v="1"/>
    <x v="0"/>
    <x v="0"/>
    <x v="3"/>
    <s v="09:48:10"/>
    <s v="09"/>
    <x v="3"/>
    <x v="20"/>
    <s v="Motocicleta"/>
    <n v="17.39"/>
    <n v="13.64"/>
    <n v="3.75"/>
    <n v="4.5"/>
    <n v="0.55000000000000004"/>
    <n v="16.875"/>
    <n v="7.5020000000000007"/>
    <n v="118.67"/>
    <n v="24.377000000000002"/>
  </r>
  <r>
    <s v="04-01-2019"/>
    <s v="09:04:00"/>
    <s v="2720*(.*6292"/>
    <s v="S"/>
    <x v="3"/>
    <x v="0"/>
    <x v="0"/>
    <x v="3"/>
    <s v="09:29:42"/>
    <s v="09"/>
    <x v="4"/>
    <x v="17"/>
    <s v="Motocicleta"/>
    <n v="6.16"/>
    <n v="3.16"/>
    <n v="3"/>
    <n v="3.5"/>
    <n v="0.75"/>
    <n v="10.5"/>
    <n v="2.37"/>
    <n v="95.06"/>
    <n v="12.870000000000001"/>
  </r>
  <r>
    <s v="04-01-2019"/>
    <s v="09:04:45"/>
    <s v="675.0/*)7656"/>
    <s v="S"/>
    <x v="1"/>
    <x v="0"/>
    <x v="0"/>
    <x v="3"/>
    <s v="10:50:44"/>
    <s v="10"/>
    <x v="3"/>
    <x v="6"/>
    <s v="Motocicleta"/>
    <n v="20.49"/>
    <n v="16.739999999999998"/>
    <n v="3.75"/>
    <n v="4.5"/>
    <n v="0.55000000000000004"/>
    <n v="16.875"/>
    <n v="9.2070000000000007"/>
    <n v="74.2"/>
    <n v="26.082000000000001"/>
  </r>
  <r>
    <s v="04-01-2019"/>
    <s v="09:05:28"/>
    <s v="8*+2,22459"/>
    <s v="S"/>
    <x v="3"/>
    <x v="0"/>
    <x v="0"/>
    <x v="3"/>
    <s v="10:09:28"/>
    <s v="10"/>
    <x v="4"/>
    <x v="3"/>
    <s v="Motocicleta"/>
    <n v="15.53"/>
    <n v="12.53"/>
    <n v="3"/>
    <n v="3.5"/>
    <n v="0.75"/>
    <n v="10.5"/>
    <n v="9.3974999999999991"/>
    <n v="154.08000000000001"/>
    <n v="19.897500000000001"/>
  </r>
  <r>
    <s v="04-01-2019"/>
    <s v="09:05:28"/>
    <s v="545)**027563"/>
    <s v="S"/>
    <x v="3"/>
    <x v="0"/>
    <x v="0"/>
    <x v="3"/>
    <s v="10:27:40"/>
    <s v="10"/>
    <x v="3"/>
    <x v="22"/>
    <s v="Motocicleta"/>
    <n v="17.399999999999999"/>
    <n v="14.399999999999999"/>
    <n v="3"/>
    <n v="3.5"/>
    <n v="0.75"/>
    <n v="10.5"/>
    <n v="10.799999999999999"/>
    <n v="182.82"/>
    <n v="21.299999999999997"/>
  </r>
  <r>
    <s v="04-01-2019"/>
    <s v="09:06:16"/>
    <s v="97+0,)+9177"/>
    <s v="S"/>
    <x v="1"/>
    <x v="0"/>
    <x v="0"/>
    <x v="3"/>
    <s v="10:00:41"/>
    <s v="10"/>
    <x v="3"/>
    <x v="8"/>
    <s v="Motocicleta"/>
    <n v="13.81"/>
    <n v="10.06"/>
    <n v="3.75"/>
    <n v="4.5"/>
    <n v="0.55000000000000004"/>
    <n v="16.875"/>
    <n v="5.5330000000000004"/>
    <n v="114.71"/>
    <n v="22.408000000000001"/>
  </r>
  <r>
    <s v="04-01-2019"/>
    <s v="09:06:41"/>
    <s v="292/--,.742"/>
    <s v="S"/>
    <x v="3"/>
    <x v="0"/>
    <x v="0"/>
    <x v="3"/>
    <s v="11:03:11"/>
    <s v="11"/>
    <x v="3"/>
    <x v="10"/>
    <s v="Motocicleta"/>
    <n v="5.41"/>
    <n v="2.41"/>
    <n v="3"/>
    <n v="3.5"/>
    <n v="0.75"/>
    <n v="10.5"/>
    <n v="1.8075000000000001"/>
    <n v="229.52"/>
    <n v="12.307500000000001"/>
  </r>
  <r>
    <s v="04-01-2019"/>
    <s v="09:09:09"/>
    <s v="8042+1(+1713"/>
    <s v="S"/>
    <x v="3"/>
    <x v="0"/>
    <x v="0"/>
    <x v="3"/>
    <s v="09:43:29"/>
    <s v="09"/>
    <x v="4"/>
    <x v="20"/>
    <s v="Motocicleta"/>
    <n v="20.05"/>
    <n v="17.05"/>
    <n v="3"/>
    <n v="3.5"/>
    <n v="0.75"/>
    <n v="10.5"/>
    <n v="12.787500000000001"/>
    <n v="56.4"/>
    <n v="23.287500000000001"/>
  </r>
  <r>
    <s v="04-01-2019"/>
    <s v="09:11:22"/>
    <s v="6032(1+02959"/>
    <s v="S"/>
    <x v="3"/>
    <x v="0"/>
    <x v="0"/>
    <x v="3"/>
    <s v="11:50:09"/>
    <s v="11"/>
    <x v="3"/>
    <x v="17"/>
    <s v="Motocicleta"/>
    <n v="16.190000000000001"/>
    <n v="13.190000000000001"/>
    <n v="3"/>
    <n v="3.5"/>
    <n v="0.75"/>
    <n v="10.5"/>
    <n v="9.8925000000000018"/>
    <n v="228.27"/>
    <n v="20.392500000000002"/>
  </r>
  <r>
    <s v="04-01-2019"/>
    <s v="09:14:42"/>
    <s v="870*++)(8091"/>
    <s v="S"/>
    <x v="3"/>
    <x v="0"/>
    <x v="0"/>
    <x v="3"/>
    <s v="11:14:14"/>
    <s v="11"/>
    <x v="3"/>
    <x v="3"/>
    <s v="Motocicleta"/>
    <n v="3.9"/>
    <n v="0.89999999999999991"/>
    <n v="3"/>
    <n v="3.5"/>
    <n v="0.75"/>
    <n v="10.5"/>
    <n v="0.67499999999999993"/>
    <n v="72.959999999999994"/>
    <n v="11.175000000000001"/>
  </r>
  <r>
    <s v="04-01-2019"/>
    <s v="09:19:10"/>
    <s v="2950/1*,6344"/>
    <s v="S"/>
    <x v="3"/>
    <x v="0"/>
    <x v="0"/>
    <x v="3"/>
    <s v="12:44:06"/>
    <s v="12"/>
    <x v="3"/>
    <x v="3"/>
    <s v="Motocicleta"/>
    <n v="3.06"/>
    <n v="6.0000000000000053E-2"/>
    <n v="3"/>
    <n v="3.5"/>
    <n v="0.75"/>
    <n v="10.5"/>
    <n v="4.500000000000004E-2"/>
    <n v="179.45"/>
    <n v="10.545"/>
  </r>
  <r>
    <s v="04-01-2019"/>
    <s v="09:19:10"/>
    <s v="601()0*.3786"/>
    <s v="S"/>
    <x v="1"/>
    <x v="2"/>
    <x v="0"/>
    <x v="3"/>
    <s v="11:06:14"/>
    <s v="11"/>
    <x v="9"/>
    <x v="4"/>
    <s v="Motocicleta"/>
    <n v="6.89"/>
    <n v="3.1399999999999997"/>
    <n v="3.75"/>
    <n v="4.5"/>
    <n v="0.55000000000000004"/>
    <n v="16.875"/>
    <n v="1.7269999999999999"/>
    <n v="198.13"/>
    <n v="18.602"/>
  </r>
  <r>
    <s v="04-01-2019"/>
    <s v="09:20:37"/>
    <s v="8201*2,*8604"/>
    <s v="S"/>
    <x v="3"/>
    <x v="0"/>
    <x v="0"/>
    <x v="3"/>
    <s v="12:42:19"/>
    <s v="12"/>
    <x v="3"/>
    <x v="3"/>
    <s v="Motocicleta"/>
    <n v="9.16"/>
    <n v="6.16"/>
    <n v="3"/>
    <n v="3.5"/>
    <n v="0.75"/>
    <n v="10.5"/>
    <n v="4.62"/>
    <n v="32.74"/>
    <n v="15.120000000000001"/>
  </r>
  <r>
    <s v="04-01-2019"/>
    <s v="09:22:07"/>
    <s v="333+*0)-3371"/>
    <s v="S"/>
    <x v="3"/>
    <x v="0"/>
    <x v="0"/>
    <x v="3"/>
    <s v="12:44:39"/>
    <s v="12"/>
    <x v="3"/>
    <x v="40"/>
    <s v="Motocicleta"/>
    <n v="4.3600000000000003"/>
    <n v="1.3600000000000003"/>
    <n v="3"/>
    <n v="3.5"/>
    <n v="0.75"/>
    <n v="10.5"/>
    <n v="1.0200000000000002"/>
    <n v="68.77"/>
    <n v="11.52"/>
  </r>
  <r>
    <s v="04-01-2019"/>
    <s v="09:23:55"/>
    <s v="645.,1*)3871"/>
    <s v="M"/>
    <x v="1"/>
    <x v="0"/>
    <x v="0"/>
    <x v="3"/>
    <s v="11:20:41"/>
    <s v="11"/>
    <x v="9"/>
    <x v="15"/>
    <s v="Motocicleta"/>
    <n v="13.34"/>
    <n v="9.59"/>
    <n v="3.75"/>
    <n v="4.5"/>
    <n v="0.55000000000000004"/>
    <n v="16.875"/>
    <n v="5.2745000000000006"/>
    <n v="228.01"/>
    <n v="22.1495"/>
  </r>
  <r>
    <s v="04-01-2019"/>
    <s v="09:23:55"/>
    <s v="322+,+*16819"/>
    <s v="S"/>
    <x v="1"/>
    <x v="0"/>
    <x v="0"/>
    <x v="3"/>
    <s v="10:20:58"/>
    <s v="10"/>
    <x v="0"/>
    <x v="20"/>
    <s v="Motocicleta"/>
    <n v="6.33"/>
    <n v="2.58"/>
    <n v="3.75"/>
    <n v="4.5"/>
    <n v="0.55000000000000004"/>
    <n v="16.875"/>
    <n v="1.4190000000000003"/>
    <n v="29.21"/>
    <n v="18.294"/>
  </r>
  <r>
    <s v="04-01-2019"/>
    <s v="09:24:25"/>
    <s v="1880))-(6756"/>
    <s v="M"/>
    <x v="1"/>
    <x v="0"/>
    <x v="0"/>
    <x v="3"/>
    <s v="12:03:50"/>
    <s v="12"/>
    <x v="8"/>
    <x v="28"/>
    <s v="Motocicleta"/>
    <n v="17.5"/>
    <n v="13.75"/>
    <n v="3.75"/>
    <n v="4.5"/>
    <n v="0.55000000000000004"/>
    <n v="16.875"/>
    <n v="7.5625000000000009"/>
    <n v="160.07"/>
    <n v="24.4375"/>
  </r>
  <r>
    <s v="04-01-2019"/>
    <s v="09:27:58"/>
    <s v="354+*0/)6620"/>
    <s v="S"/>
    <x v="3"/>
    <x v="0"/>
    <x v="0"/>
    <x v="3"/>
    <s v="09:56:24"/>
    <s v="09"/>
    <x v="4"/>
    <x v="3"/>
    <s v="Motocicleta"/>
    <n v="12.01"/>
    <n v="9.01"/>
    <n v="3"/>
    <n v="3.5"/>
    <n v="0.75"/>
    <n v="10.5"/>
    <n v="6.7575000000000003"/>
    <n v="127.2"/>
    <n v="17.2575"/>
  </r>
  <r>
    <s v="04-01-2019"/>
    <s v="09:39:09"/>
    <s v="50111),13239"/>
    <s v="S"/>
    <x v="1"/>
    <x v="0"/>
    <x v="0"/>
    <x v="3"/>
    <s v="12:10:21"/>
    <s v="12"/>
    <x v="11"/>
    <x v="4"/>
    <s v="Motocicleta"/>
    <n v="4.41"/>
    <n v="0.66000000000000014"/>
    <n v="3.75"/>
    <n v="4.5"/>
    <n v="0.55000000000000004"/>
    <n v="16.875"/>
    <n v="0.3630000000000001"/>
    <n v="141.06"/>
    <n v="17.238"/>
  </r>
  <r>
    <s v="04-01-2019"/>
    <s v="09:39:54"/>
    <s v="645,1./,5005"/>
    <m/>
    <x v="1"/>
    <x v="1"/>
    <x v="0"/>
    <x v="3"/>
    <s v="15:30:45"/>
    <s v="15"/>
    <x v="4"/>
    <x v="9"/>
    <s v="Motocicleta"/>
    <n v="20.54"/>
    <n v="16.79"/>
    <n v="3.75"/>
    <n v="4.5"/>
    <n v="0.55000000000000004"/>
    <n v="16.875"/>
    <n v="9.2345000000000006"/>
    <n v="112.86"/>
    <n v="26.109500000000001"/>
  </r>
  <r>
    <s v="04-01-2019"/>
    <s v="09:46:54"/>
    <s v="4000.,029777"/>
    <s v="S"/>
    <x v="1"/>
    <x v="2"/>
    <x v="0"/>
    <x v="3"/>
    <s v="10:45:31"/>
    <s v="10"/>
    <x v="2"/>
    <x v="8"/>
    <s v="Motocicleta"/>
    <n v="20.96"/>
    <n v="17.21"/>
    <n v="3.75"/>
    <n v="4.5"/>
    <n v="0.55000000000000004"/>
    <n v="16.875"/>
    <n v="9.4655000000000005"/>
    <n v="81.66"/>
    <n v="26.340499999999999"/>
  </r>
  <r>
    <s v="04-01-2019"/>
    <s v="09:51:34"/>
    <s v="679/-.,-6921"/>
    <s v="S"/>
    <x v="1"/>
    <x v="0"/>
    <x v="0"/>
    <x v="3"/>
    <s v="11:47:03"/>
    <s v="11"/>
    <x v="16"/>
    <x v="4"/>
    <s v="Motocicleta"/>
    <n v="5"/>
    <n v="1.25"/>
    <n v="3.75"/>
    <n v="4.5"/>
    <n v="0.55000000000000004"/>
    <n v="16.875"/>
    <n v="0.6875"/>
    <n v="114.4"/>
    <n v="17.5625"/>
  </r>
  <r>
    <s v="04-01-2019"/>
    <s v="09:53:29"/>
    <s v="116-(++-3195"/>
    <s v="S"/>
    <x v="2"/>
    <x v="0"/>
    <x v="0"/>
    <x v="3"/>
    <s v="15:50:36"/>
    <s v="15"/>
    <x v="3"/>
    <x v="8"/>
    <s v="Motocicleta"/>
    <n v="15.24"/>
    <n v="3.24"/>
    <n v="12"/>
    <n v="8"/>
    <n v="2.65"/>
    <n v="96"/>
    <n v="8.5860000000000003"/>
    <n v="42.42"/>
    <n v="104.586"/>
  </r>
  <r>
    <s v="04-01-2019"/>
    <s v="09:57:44"/>
    <s v="4302)(,(7335"/>
    <s v="S"/>
    <x v="3"/>
    <x v="0"/>
    <x v="0"/>
    <x v="3"/>
    <s v="10:33:41"/>
    <s v="10"/>
    <x v="4"/>
    <x v="8"/>
    <s v="Motocicleta"/>
    <n v="14.22"/>
    <n v="11.22"/>
    <n v="3"/>
    <n v="3.5"/>
    <n v="0.75"/>
    <n v="10.5"/>
    <n v="8.4150000000000009"/>
    <n v="150.22"/>
    <n v="18.914999999999999"/>
  </r>
  <r>
    <s v="04-01-2019"/>
    <s v="09:57:44"/>
    <s v="8090.0,.5631"/>
    <s v="S"/>
    <x v="3"/>
    <x v="0"/>
    <x v="0"/>
    <x v="3"/>
    <s v="10:38:36"/>
    <s v="10"/>
    <x v="4"/>
    <x v="11"/>
    <s v="Motocicleta"/>
    <n v="10.07"/>
    <n v="7.07"/>
    <n v="3"/>
    <n v="3.5"/>
    <n v="0.75"/>
    <n v="10.5"/>
    <n v="5.3025000000000002"/>
    <n v="59.38"/>
    <n v="15.8025"/>
  </r>
  <r>
    <s v="04-01-2019"/>
    <s v="09:58:53"/>
    <s v="736-/*0+7928"/>
    <s v="S"/>
    <x v="1"/>
    <x v="1"/>
    <x v="0"/>
    <x v="3"/>
    <s v="12:48:00"/>
    <s v="12"/>
    <x v="12"/>
    <x v="31"/>
    <s v="Motocicleta"/>
    <n v="12.12"/>
    <n v="8.3699999999999992"/>
    <n v="3.75"/>
    <n v="4.5"/>
    <n v="0.55000000000000004"/>
    <n v="16.875"/>
    <n v="4.6035000000000004"/>
    <n v="233.96"/>
    <n v="21.4785"/>
  </r>
  <r>
    <s v="04-01-2019"/>
    <s v="10:02:53"/>
    <s v="380(.1+)7875"/>
    <s v="S"/>
    <x v="1"/>
    <x v="1"/>
    <x v="3"/>
    <x v="3"/>
    <s v="11:17:22"/>
    <s v="11"/>
    <x v="17"/>
    <x v="32"/>
    <s v="Motocicleta"/>
    <n v="11.75"/>
    <n v="8"/>
    <n v="3.75"/>
    <n v="4.5"/>
    <n v="0.55000000000000004"/>
    <n v="16.875"/>
    <n v="4.4000000000000004"/>
    <n v="109.89"/>
    <n v="21.274999999999999"/>
  </r>
  <r>
    <s v="04-01-2019"/>
    <s v="10:03:58"/>
    <s v="20512(+,4895"/>
    <s v="S"/>
    <x v="1"/>
    <x v="1"/>
    <x v="0"/>
    <x v="3"/>
    <s v="12:45:12"/>
    <s v="12"/>
    <x v="10"/>
    <x v="35"/>
    <s v="Motocicleta"/>
    <n v="1.48"/>
    <n v="0"/>
    <n v="3.75"/>
    <n v="4.5"/>
    <n v="0.55000000000000004"/>
    <n v="6.66"/>
    <n v="0"/>
    <n v="161.24"/>
    <n v="6.66"/>
  </r>
  <r>
    <s v="04-01-2019"/>
    <s v="10:05:51"/>
    <s v="40922+./6588"/>
    <s v="S"/>
    <x v="1"/>
    <x v="1"/>
    <x v="0"/>
    <x v="3"/>
    <s v="12:27:45"/>
    <s v="12"/>
    <x v="19"/>
    <x v="21"/>
    <s v="Motocicleta"/>
    <n v="7.73"/>
    <n v="3.9800000000000004"/>
    <n v="3.75"/>
    <n v="4.5"/>
    <n v="0.55000000000000004"/>
    <n v="16.875"/>
    <n v="2.1890000000000005"/>
    <n v="227"/>
    <n v="19.064"/>
  </r>
  <r>
    <s v="04-01-2019"/>
    <s v="10:07:15"/>
    <s v="948.1**,586"/>
    <s v="S"/>
    <x v="1"/>
    <x v="0"/>
    <x v="0"/>
    <x v="3"/>
    <s v="10:44:44"/>
    <s v="10"/>
    <x v="1"/>
    <x v="1"/>
    <s v="Motocicleta"/>
    <n v="18.559999999999999"/>
    <n v="14.809999999999999"/>
    <n v="3.75"/>
    <n v="4.5"/>
    <n v="0.55000000000000004"/>
    <n v="16.875"/>
    <n v="8.1455000000000002"/>
    <n v="138.03"/>
    <n v="25.020499999999998"/>
  </r>
  <r>
    <s v="04-01-2019"/>
    <s v="10:07:38"/>
    <s v="7502(2-+8249"/>
    <s v="S"/>
    <x v="1"/>
    <x v="1"/>
    <x v="3"/>
    <x v="3"/>
    <s v="11:29:48"/>
    <s v="11"/>
    <x v="19"/>
    <x v="21"/>
    <s v="Motocicleta"/>
    <n v="10.94"/>
    <n v="7.1899999999999995"/>
    <n v="3.75"/>
    <n v="4.5"/>
    <n v="0.55000000000000004"/>
    <n v="16.875"/>
    <n v="3.9544999999999999"/>
    <n v="156.38999999999999"/>
    <n v="20.829499999999999"/>
  </r>
  <r>
    <s v="04-01-2019"/>
    <s v="10:09:45"/>
    <s v="1931-,0-119"/>
    <s v="S"/>
    <x v="1"/>
    <x v="1"/>
    <x v="0"/>
    <x v="3"/>
    <s v="12:00:00"/>
    <s v="12"/>
    <x v="12"/>
    <x v="1"/>
    <s v="Motocicleta"/>
    <n v="20.49"/>
    <n v="16.739999999999998"/>
    <n v="3.75"/>
    <n v="4.5"/>
    <n v="0.55000000000000004"/>
    <n v="16.875"/>
    <n v="9.2070000000000007"/>
    <n v="79.44"/>
    <n v="26.082000000000001"/>
  </r>
  <r>
    <s v="04-01-2019"/>
    <s v="10:10:51"/>
    <s v="450.+(0)1501"/>
    <s v="S"/>
    <x v="1"/>
    <x v="1"/>
    <x v="0"/>
    <x v="3"/>
    <s v="13:11:42"/>
    <s v="13"/>
    <x v="12"/>
    <x v="4"/>
    <s v="Motocicleta"/>
    <n v="4.7300000000000004"/>
    <n v="0.98000000000000043"/>
    <n v="3.75"/>
    <n v="4.5"/>
    <n v="0.55000000000000004"/>
    <n v="16.875"/>
    <n v="0.53900000000000026"/>
    <n v="63.89"/>
    <n v="17.414000000000001"/>
  </r>
  <r>
    <s v="04-01-2019"/>
    <s v="10:11:39"/>
    <s v="731.1/0,6885"/>
    <s v="S"/>
    <x v="1"/>
    <x v="1"/>
    <x v="0"/>
    <x v="3"/>
    <s v="11:18:17"/>
    <s v="11"/>
    <x v="20"/>
    <x v="29"/>
    <s v="Motocicleta"/>
    <n v="21"/>
    <n v="17.25"/>
    <n v="3.75"/>
    <n v="4.5"/>
    <n v="0.55000000000000004"/>
    <n v="16.875"/>
    <n v="9.4875000000000007"/>
    <n v="248.89"/>
    <n v="26.362500000000001"/>
  </r>
  <r>
    <s v="04-01-2019"/>
    <s v="10:13:57"/>
    <s v="598,/,*-672"/>
    <s v="S"/>
    <x v="1"/>
    <x v="1"/>
    <x v="0"/>
    <x v="3"/>
    <s v="11:51:57"/>
    <s v="11"/>
    <x v="10"/>
    <x v="19"/>
    <s v="Motocicleta"/>
    <n v="8.14"/>
    <n v="4.3900000000000006"/>
    <n v="3.75"/>
    <n v="4.5"/>
    <n v="0.55000000000000004"/>
    <n v="16.875"/>
    <n v="2.4145000000000003"/>
    <n v="214"/>
    <n v="19.2895"/>
  </r>
  <r>
    <s v="04-01-2019"/>
    <s v="10:14:36"/>
    <s v="692+)-.09719"/>
    <s v="S"/>
    <x v="1"/>
    <x v="1"/>
    <x v="0"/>
    <x v="3"/>
    <s v="11:23:09"/>
    <s v="11"/>
    <x v="11"/>
    <x v="16"/>
    <s v="Motocicleta"/>
    <n v="3.84"/>
    <n v="8.9999999999999858E-2"/>
    <n v="3.75"/>
    <n v="4.5"/>
    <n v="0.55000000000000004"/>
    <n v="16.875"/>
    <n v="4.9499999999999926E-2"/>
    <n v="106.57"/>
    <n v="16.924499999999998"/>
  </r>
  <r>
    <s v="04-01-2019"/>
    <s v="10:18:21"/>
    <s v="496,/)(14917"/>
    <s v="S"/>
    <x v="1"/>
    <x v="1"/>
    <x v="0"/>
    <x v="3"/>
    <s v="12:02:49"/>
    <s v="12"/>
    <x v="17"/>
    <x v="32"/>
    <s v="Motocicleta"/>
    <n v="7.78"/>
    <n v="4.03"/>
    <n v="3.75"/>
    <n v="4.5"/>
    <n v="0.55000000000000004"/>
    <n v="16.875"/>
    <n v="2.2165000000000004"/>
    <n v="216.92"/>
    <n v="19.0915"/>
  </r>
  <r>
    <s v="04-01-2019"/>
    <s v="10:20:34"/>
    <s v="867*(2/-765"/>
    <s v="S"/>
    <x v="1"/>
    <x v="0"/>
    <x v="1"/>
    <x v="3"/>
    <s v="13:43:14"/>
    <s v="13"/>
    <x v="11"/>
    <x v="16"/>
    <s v="Motocicleta"/>
    <n v="15.51"/>
    <n v="11.76"/>
    <n v="3.75"/>
    <n v="4.5"/>
    <n v="0.55000000000000004"/>
    <n v="16.875"/>
    <n v="6.468"/>
    <n v="92.19"/>
    <n v="23.343"/>
  </r>
  <r>
    <s v="04-01-2019"/>
    <s v="10:21:33"/>
    <s v="583(*)-,7789"/>
    <s v="S"/>
    <x v="1"/>
    <x v="1"/>
    <x v="0"/>
    <x v="3"/>
    <s v="12:01:46"/>
    <s v="12"/>
    <x v="7"/>
    <x v="28"/>
    <s v="Motocicleta"/>
    <n v="8.2799999999999994"/>
    <n v="4.5299999999999994"/>
    <n v="3.75"/>
    <n v="4.5"/>
    <n v="0.55000000000000004"/>
    <n v="16.875"/>
    <n v="2.4914999999999998"/>
    <n v="105.61"/>
    <n v="19.366499999999998"/>
  </r>
  <r>
    <s v="04-01-2019"/>
    <s v="10:22:07"/>
    <s v="240,,1-,1064"/>
    <s v="S"/>
    <x v="1"/>
    <x v="2"/>
    <x v="0"/>
    <x v="3"/>
    <s v="13:36:48"/>
    <s v="13"/>
    <x v="12"/>
    <x v="1"/>
    <s v="Motocicleta"/>
    <n v="18.38"/>
    <n v="14.629999999999999"/>
    <n v="3.75"/>
    <n v="4.5"/>
    <n v="0.55000000000000004"/>
    <n v="16.875"/>
    <n v="8.0465"/>
    <n v="149.19999999999999"/>
    <n v="24.921500000000002"/>
  </r>
  <r>
    <s v="04-01-2019"/>
    <s v="10:22:30"/>
    <s v="683/.11-4647"/>
    <s v="S"/>
    <x v="1"/>
    <x v="0"/>
    <x v="0"/>
    <x v="3"/>
    <s v="12:50:50"/>
    <s v="12"/>
    <x v="10"/>
    <x v="35"/>
    <s v="Motocicleta"/>
    <n v="19.04"/>
    <n v="15.29"/>
    <n v="3.75"/>
    <n v="4.5"/>
    <n v="0.55000000000000004"/>
    <n v="16.875"/>
    <n v="8.4094999999999995"/>
    <n v="158.72"/>
    <n v="25.284500000000001"/>
  </r>
  <r>
    <s v="04-01-2019"/>
    <s v="10:23:39"/>
    <s v="231)0..(5506"/>
    <s v="M"/>
    <x v="1"/>
    <x v="0"/>
    <x v="0"/>
    <x v="3"/>
    <s v="11:53:49"/>
    <s v="11"/>
    <x v="0"/>
    <x v="8"/>
    <s v="Motocicleta"/>
    <n v="14.79"/>
    <n v="11.04"/>
    <n v="3.75"/>
    <n v="4.5"/>
    <n v="0.55000000000000004"/>
    <n v="16.875"/>
    <n v="6.0720000000000001"/>
    <n v="116.27"/>
    <n v="22.946999999999999"/>
  </r>
  <r>
    <s v="04-01-2019"/>
    <s v="10:23:39"/>
    <s v="974202(2101"/>
    <s v="M"/>
    <x v="1"/>
    <x v="0"/>
    <x v="0"/>
    <x v="3"/>
    <s v="18:12:34"/>
    <s v="18"/>
    <x v="0"/>
    <x v="34"/>
    <s v="Motocicleta"/>
    <n v="10"/>
    <n v="6.25"/>
    <n v="3.75"/>
    <n v="4.5"/>
    <n v="0.55000000000000004"/>
    <n v="16.875"/>
    <n v="3.4375000000000004"/>
    <n v="39.97"/>
    <n v="20.3125"/>
  </r>
  <r>
    <s v="04-01-2019"/>
    <s v="10:23:39"/>
    <s v="954+//012650"/>
    <s v="S"/>
    <x v="1"/>
    <x v="0"/>
    <x v="0"/>
    <x v="3"/>
    <s v="12:10:27"/>
    <s v="12"/>
    <x v="0"/>
    <x v="3"/>
    <s v="Motocicleta"/>
    <n v="2.34"/>
    <n v="0"/>
    <n v="3.75"/>
    <n v="4.5"/>
    <n v="0.55000000000000004"/>
    <n v="10.53"/>
    <n v="0"/>
    <n v="133.12"/>
    <n v="10.53"/>
  </r>
  <r>
    <s v="04-01-2019"/>
    <s v="10:23:39"/>
    <s v="315/0,208750"/>
    <s v="M"/>
    <x v="1"/>
    <x v="0"/>
    <x v="0"/>
    <x v="3"/>
    <s v="11:58:40"/>
    <s v="11"/>
    <x v="0"/>
    <x v="11"/>
    <s v="Motocicleta"/>
    <n v="20.56"/>
    <n v="16.809999999999999"/>
    <n v="3.75"/>
    <n v="4.5"/>
    <n v="0.55000000000000004"/>
    <n v="16.875"/>
    <n v="9.2454999999999998"/>
    <n v="197.8"/>
    <n v="26.1205"/>
  </r>
  <r>
    <s v="04-01-2019"/>
    <s v="10:23:44"/>
    <s v="6641/+1/4236"/>
    <s v="S"/>
    <x v="1"/>
    <x v="0"/>
    <x v="0"/>
    <x v="3"/>
    <s v="12:28:13"/>
    <s v="12"/>
    <x v="12"/>
    <x v="4"/>
    <s v="Motocicleta"/>
    <n v="16.510000000000002"/>
    <n v="12.760000000000002"/>
    <n v="3.75"/>
    <n v="4.5"/>
    <n v="0.55000000000000004"/>
    <n v="16.875"/>
    <n v="7.0180000000000016"/>
    <n v="157.77000000000001"/>
    <n v="23.893000000000001"/>
  </r>
  <r>
    <s v="04-01-2019"/>
    <s v="10:23:58"/>
    <s v="9990/.),2909"/>
    <s v="M"/>
    <x v="1"/>
    <x v="0"/>
    <x v="0"/>
    <x v="9"/>
    <s v="14:18:39"/>
    <s v="14"/>
    <x v="0"/>
    <x v="20"/>
    <s v="Motocicleta"/>
    <n v="11.74"/>
    <n v="7.99"/>
    <n v="3.75"/>
    <n v="4.5"/>
    <n v="0.55000000000000004"/>
    <n v="16.875"/>
    <n v="4.3945000000000007"/>
    <n v="205.43"/>
    <n v="21.269500000000001"/>
  </r>
  <r>
    <s v="04-01-2019"/>
    <s v="10:23:58"/>
    <s v="144.20,.301"/>
    <s v="M"/>
    <x v="1"/>
    <x v="0"/>
    <x v="1"/>
    <x v="3"/>
    <s v="10:43:21"/>
    <s v="10"/>
    <x v="0"/>
    <x v="20"/>
    <s v="Motocicleta"/>
    <n v="14.65"/>
    <n v="10.9"/>
    <n v="3.75"/>
    <n v="4.5"/>
    <n v="0.55000000000000004"/>
    <n v="16.875"/>
    <n v="5.995000000000001"/>
    <n v="89.68"/>
    <n v="22.87"/>
  </r>
  <r>
    <s v="04-01-2019"/>
    <s v="10:24:11"/>
    <s v="701+0()/763"/>
    <s v="S"/>
    <x v="1"/>
    <x v="0"/>
    <x v="0"/>
    <x v="3"/>
    <s v="11:49:04"/>
    <s v="11"/>
    <x v="0"/>
    <x v="20"/>
    <s v="Motocicleta"/>
    <n v="10.84"/>
    <n v="7.09"/>
    <n v="3.75"/>
    <n v="4.5"/>
    <n v="0.55000000000000004"/>
    <n v="16.875"/>
    <n v="3.8995000000000002"/>
    <n v="90.77"/>
    <n v="20.7745"/>
  </r>
  <r>
    <s v="04-01-2019"/>
    <s v="10:24:52"/>
    <s v="266()0-(6813"/>
    <s v="S"/>
    <x v="1"/>
    <x v="0"/>
    <x v="0"/>
    <x v="3"/>
    <s v="12:11:16"/>
    <s v="12"/>
    <x v="2"/>
    <x v="3"/>
    <s v="Motocicleta"/>
    <n v="13.69"/>
    <n v="9.94"/>
    <n v="3.75"/>
    <n v="4.5"/>
    <n v="0.55000000000000004"/>
    <n v="16.875"/>
    <n v="5.4670000000000005"/>
    <n v="12.11"/>
    <n v="22.341999999999999"/>
  </r>
  <r>
    <s v="04-01-2019"/>
    <s v="10:25:46"/>
    <s v="673-*--+3284"/>
    <s v="S"/>
    <x v="1"/>
    <x v="2"/>
    <x v="0"/>
    <x v="3"/>
    <s v="11:54:37"/>
    <s v="11"/>
    <x v="9"/>
    <x v="8"/>
    <s v="Motocicleta"/>
    <n v="7.45"/>
    <n v="3.7"/>
    <n v="3.75"/>
    <n v="4.5"/>
    <n v="0.55000000000000004"/>
    <n v="16.875"/>
    <n v="2.0350000000000001"/>
    <n v="202.76"/>
    <n v="18.91"/>
  </r>
  <r>
    <s v="04-01-2019"/>
    <s v="10:26:40"/>
    <s v="3542+1(,1361"/>
    <s v="S"/>
    <x v="1"/>
    <x v="0"/>
    <x v="0"/>
    <x v="3"/>
    <s v="12:45:39"/>
    <s v="12"/>
    <x v="19"/>
    <x v="21"/>
    <s v="Motocicleta"/>
    <n v="18.670000000000002"/>
    <n v="14.920000000000002"/>
    <n v="3.75"/>
    <n v="4.5"/>
    <n v="0.55000000000000004"/>
    <n v="16.875"/>
    <n v="8.2060000000000013"/>
    <n v="233.17"/>
    <n v="25.081000000000003"/>
  </r>
  <r>
    <s v="04-01-2019"/>
    <s v="10:27:05"/>
    <s v="120,.+/6863"/>
    <s v="S"/>
    <x v="1"/>
    <x v="0"/>
    <x v="0"/>
    <x v="3"/>
    <s v="11:25:19"/>
    <s v="11"/>
    <x v="16"/>
    <x v="18"/>
    <s v="Motocicleta"/>
    <n v="7.01"/>
    <n v="3.26"/>
    <n v="3.75"/>
    <n v="4.5"/>
    <n v="0.55000000000000004"/>
    <n v="16.875"/>
    <n v="1.7929999999999999"/>
    <n v="212.94"/>
    <n v="18.667999999999999"/>
  </r>
  <r>
    <s v="04-01-2019"/>
    <s v="10:28:39"/>
    <s v="6672.+.21930"/>
    <s v="S"/>
    <x v="1"/>
    <x v="0"/>
    <x v="0"/>
    <x v="3"/>
    <s v="13:09:03"/>
    <s v="13"/>
    <x v="17"/>
    <x v="32"/>
    <s v="Motocicleta"/>
    <n v="16.14"/>
    <n v="12.39"/>
    <n v="3.75"/>
    <n v="4.5"/>
    <n v="0.55000000000000004"/>
    <n v="16.875"/>
    <n v="6.8145000000000007"/>
    <n v="242.92"/>
    <n v="23.689500000000002"/>
  </r>
  <r>
    <s v="04-01-2019"/>
    <s v="10:29:30"/>
    <s v="910))/(.9133"/>
    <s v="S"/>
    <x v="1"/>
    <x v="0"/>
    <x v="0"/>
    <x v="3"/>
    <s v="12:38:33"/>
    <s v="12"/>
    <x v="7"/>
    <x v="28"/>
    <s v="Motocicleta"/>
    <n v="8.2100000000000009"/>
    <n v="4.4600000000000009"/>
    <n v="3.75"/>
    <n v="4.5"/>
    <n v="0.55000000000000004"/>
    <n v="16.875"/>
    <n v="2.4530000000000007"/>
    <n v="136.77000000000001"/>
    <n v="19.327999999999999"/>
  </r>
  <r>
    <s v="04-01-2019"/>
    <s v="10:30:05"/>
    <s v="787,2/))1005"/>
    <s v="S"/>
    <x v="1"/>
    <x v="2"/>
    <x v="0"/>
    <x v="3"/>
    <s v="12:03:09"/>
    <s v="12"/>
    <x v="16"/>
    <x v="13"/>
    <s v="Motocicleta"/>
    <n v="8.5299999999999994"/>
    <n v="4.7799999999999994"/>
    <n v="3.75"/>
    <n v="4.5"/>
    <n v="0.55000000000000004"/>
    <n v="16.875"/>
    <n v="2.629"/>
    <n v="44.42"/>
    <n v="19.504000000000001"/>
  </r>
  <r>
    <s v="04-01-2019"/>
    <s v="10:31:00"/>
    <s v="123+-*//3643"/>
    <s v="S"/>
    <x v="1"/>
    <x v="0"/>
    <x v="0"/>
    <x v="3"/>
    <s v="12:03:30"/>
    <s v="12"/>
    <x v="12"/>
    <x v="1"/>
    <s v="Motocicleta"/>
    <n v="7.17"/>
    <n v="3.42"/>
    <n v="3.75"/>
    <n v="4.5"/>
    <n v="0.55000000000000004"/>
    <n v="16.875"/>
    <n v="1.881"/>
    <n v="214.47"/>
    <n v="18.756"/>
  </r>
  <r>
    <s v="04-01-2019"/>
    <s v="10:40:16"/>
    <s v="658,+2+*9107"/>
    <s v="S"/>
    <x v="1"/>
    <x v="2"/>
    <x v="0"/>
    <x v="3"/>
    <s v="11:35:37"/>
    <s v="11"/>
    <x v="28"/>
    <x v="9"/>
    <s v="Motocicleta"/>
    <n v="10.34"/>
    <n v="6.59"/>
    <n v="3.75"/>
    <n v="4.5"/>
    <n v="0.55000000000000004"/>
    <n v="16.875"/>
    <n v="3.6245000000000003"/>
    <n v="170.49"/>
    <n v="20.499500000000001"/>
  </r>
  <r>
    <s v="04-01-2019"/>
    <s v="10:41:32"/>
    <s v="817,/)2,2428"/>
    <s v="S"/>
    <x v="1"/>
    <x v="0"/>
    <x v="0"/>
    <x v="3"/>
    <s v="11:32:41"/>
    <s v="11"/>
    <x v="1"/>
    <x v="1"/>
    <s v="Motocicleta"/>
    <n v="4.8499999999999996"/>
    <n v="1.0999999999999996"/>
    <n v="3.75"/>
    <n v="4.5"/>
    <n v="0.55000000000000004"/>
    <n v="16.875"/>
    <n v="0.60499999999999987"/>
    <n v="62.15"/>
    <n v="17.48"/>
  </r>
  <r>
    <s v="04-01-2019"/>
    <s v="10:43:21"/>
    <s v="572/1(104658"/>
    <s v="S"/>
    <x v="1"/>
    <x v="0"/>
    <x v="0"/>
    <x v="3"/>
    <s v="11:30:59"/>
    <s v="11"/>
    <x v="1"/>
    <x v="4"/>
    <s v="Motocicleta"/>
    <n v="12.73"/>
    <n v="8.98"/>
    <n v="3.75"/>
    <n v="4.5"/>
    <n v="0.55000000000000004"/>
    <n v="16.875"/>
    <n v="4.9390000000000009"/>
    <n v="69.38"/>
    <n v="21.814"/>
  </r>
  <r>
    <s v="04-01-2019"/>
    <s v="10:45:50"/>
    <s v="512/-.-)6225"/>
    <s v="S"/>
    <x v="1"/>
    <x v="0"/>
    <x v="0"/>
    <x v="3"/>
    <s v="11:48:25"/>
    <s v="11"/>
    <x v="1"/>
    <x v="8"/>
    <s v="Motocicleta"/>
    <n v="20.05"/>
    <n v="16.3"/>
    <n v="3.75"/>
    <n v="4.5"/>
    <n v="0.55000000000000004"/>
    <n v="16.875"/>
    <n v="8.9650000000000016"/>
    <n v="204.74"/>
    <n v="25.840000000000003"/>
  </r>
  <r>
    <s v="04-01-2019"/>
    <s v="10:46:45"/>
    <s v="469/)/),2460"/>
    <s v="S"/>
    <x v="1"/>
    <x v="2"/>
    <x v="0"/>
    <x v="3"/>
    <s v="12:24:35"/>
    <s v="12"/>
    <x v="12"/>
    <x v="27"/>
    <s v="Motocicleta"/>
    <n v="9.91"/>
    <n v="6.16"/>
    <n v="3.75"/>
    <n v="4.5"/>
    <n v="0.55000000000000004"/>
    <n v="16.875"/>
    <n v="3.3880000000000003"/>
    <n v="222.97"/>
    <n v="20.263000000000002"/>
  </r>
  <r>
    <s v="04-01-2019"/>
    <s v="10:47:16"/>
    <s v="346(,*))1407"/>
    <s v="S"/>
    <x v="1"/>
    <x v="0"/>
    <x v="0"/>
    <x v="3"/>
    <s v="12:11:25"/>
    <s v="12"/>
    <x v="4"/>
    <x v="4"/>
    <s v="Motocicleta"/>
    <n v="5.24"/>
    <n v="1.4900000000000002"/>
    <n v="3.75"/>
    <n v="4.5"/>
    <n v="0.55000000000000004"/>
    <n v="16.875"/>
    <n v="0.81950000000000023"/>
    <n v="47.81"/>
    <n v="17.694500000000001"/>
  </r>
  <r>
    <s v="04-01-2019"/>
    <s v="10:48:39"/>
    <s v="1000*22+-8187"/>
    <s v="S"/>
    <x v="1"/>
    <x v="0"/>
    <x v="0"/>
    <x v="3"/>
    <s v="12:16:23"/>
    <s v="12"/>
    <x v="21"/>
    <x v="4"/>
    <s v="Motocicleta"/>
    <n v="15.16"/>
    <n v="11.41"/>
    <n v="3.75"/>
    <n v="4.5"/>
    <n v="0.55000000000000004"/>
    <n v="16.875"/>
    <n v="6.275500000000001"/>
    <n v="16.96"/>
    <n v="23.150500000000001"/>
  </r>
  <r>
    <s v="04-01-2019"/>
    <s v="10:48:48"/>
    <s v="4541,/-2252"/>
    <s v="S"/>
    <x v="3"/>
    <x v="0"/>
    <x v="0"/>
    <x v="3"/>
    <s v="17:14:03"/>
    <s v="17"/>
    <x v="4"/>
    <x v="20"/>
    <s v="Motocicleta"/>
    <n v="1.1599999999999999"/>
    <n v="0"/>
    <n v="3"/>
    <n v="3.5"/>
    <n v="0.75"/>
    <n v="4.0599999999999996"/>
    <n v="0"/>
    <n v="170.64"/>
    <n v="4.0599999999999996"/>
  </r>
  <r>
    <s v="04-01-2019"/>
    <s v="10:49:32"/>
    <s v="966,/*/-2841"/>
    <s v="S"/>
    <x v="1"/>
    <x v="0"/>
    <x v="1"/>
    <x v="3"/>
    <s v="11:02:55"/>
    <s v="11"/>
    <x v="10"/>
    <x v="19"/>
    <s v="Motocicleta"/>
    <n v="17.239999999999998"/>
    <n v="13.489999999999998"/>
    <n v="3.75"/>
    <n v="4.5"/>
    <n v="0.55000000000000004"/>
    <n v="16.875"/>
    <n v="7.4194999999999993"/>
    <n v="202.49"/>
    <n v="24.294499999999999"/>
  </r>
  <r>
    <s v="04-01-2019"/>
    <s v="10:54:40"/>
    <s v="201/(--.3475"/>
    <s v="S"/>
    <x v="1"/>
    <x v="0"/>
    <x v="0"/>
    <x v="3"/>
    <s v="11:50:51"/>
    <s v="11"/>
    <x v="16"/>
    <x v="11"/>
    <s v="Motocicleta"/>
    <n v="3.08"/>
    <n v="0"/>
    <n v="3.75"/>
    <n v="4.5"/>
    <n v="0.55000000000000004"/>
    <n v="13.86"/>
    <n v="0"/>
    <n v="59.11"/>
    <n v="13.86"/>
  </r>
  <r>
    <s v="04-01-2019"/>
    <s v="10:58:57"/>
    <s v="7111//)+6119"/>
    <s v="S"/>
    <x v="1"/>
    <x v="0"/>
    <x v="0"/>
    <x v="3"/>
    <s v="12:27:02"/>
    <s v="12"/>
    <x v="9"/>
    <x v="3"/>
    <s v="Motocicleta"/>
    <n v="3.63"/>
    <n v="0"/>
    <n v="3.75"/>
    <n v="4.5"/>
    <n v="0.55000000000000004"/>
    <n v="16.335000000000001"/>
    <n v="0"/>
    <n v="49.05"/>
    <n v="16.335000000000001"/>
  </r>
  <r>
    <s v="04-01-2019"/>
    <s v="11:00:38"/>
    <s v="2602+*2.1180"/>
    <s v="S"/>
    <x v="1"/>
    <x v="2"/>
    <x v="0"/>
    <x v="3"/>
    <s v="11:45:30"/>
    <s v="11"/>
    <x v="0"/>
    <x v="17"/>
    <s v="Motocicleta"/>
    <n v="6.14"/>
    <n v="2.3899999999999997"/>
    <n v="3.75"/>
    <n v="4.5"/>
    <n v="0.55000000000000004"/>
    <n v="16.875"/>
    <n v="1.3145"/>
    <n v="189.59"/>
    <n v="18.189499999999999"/>
  </r>
  <r>
    <s v="04-01-2019"/>
    <s v="11:04:21"/>
    <s v="7682/-*1892"/>
    <s v="S"/>
    <x v="3"/>
    <x v="0"/>
    <x v="0"/>
    <x v="3"/>
    <s v="12:04:58"/>
    <s v="12"/>
    <x v="4"/>
    <x v="20"/>
    <s v="Motocicleta"/>
    <n v="8.49"/>
    <n v="5.49"/>
    <n v="3"/>
    <n v="3.5"/>
    <n v="0.75"/>
    <n v="10.5"/>
    <n v="4.1174999999999997"/>
    <n v="83.43"/>
    <n v="14.6175"/>
  </r>
  <r>
    <s v="04-01-2019"/>
    <s v="11:05:05"/>
    <s v="9861,,2/7520"/>
    <s v="S"/>
    <x v="3"/>
    <x v="0"/>
    <x v="0"/>
    <x v="3"/>
    <s v="12:11:18"/>
    <s v="12"/>
    <x v="4"/>
    <x v="17"/>
    <s v="Motocicleta"/>
    <n v="19.87"/>
    <n v="16.87"/>
    <n v="3"/>
    <n v="3.5"/>
    <n v="0.75"/>
    <n v="10.5"/>
    <n v="12.6525"/>
    <n v="76.22"/>
    <n v="23.1525"/>
  </r>
  <r>
    <s v="04-01-2019"/>
    <s v="11:05:45"/>
    <s v="123202-03765"/>
    <s v="S"/>
    <x v="1"/>
    <x v="0"/>
    <x v="0"/>
    <x v="3"/>
    <s v="12:27:54"/>
    <s v="12"/>
    <x v="14"/>
    <x v="29"/>
    <s v="Motocicleta"/>
    <n v="4"/>
    <n v="0.25"/>
    <n v="3.75"/>
    <n v="4.5"/>
    <n v="0.55000000000000004"/>
    <n v="16.875"/>
    <n v="0.13750000000000001"/>
    <n v="153.80000000000001"/>
    <n v="17.012499999999999"/>
  </r>
  <r>
    <s v="04-01-2019"/>
    <s v="11:08:57"/>
    <s v="5310)/13474"/>
    <s v="S"/>
    <x v="1"/>
    <x v="0"/>
    <x v="0"/>
    <x v="3"/>
    <s v="15:09:27"/>
    <s v="15"/>
    <x v="12"/>
    <x v="31"/>
    <s v="Motocicleta"/>
    <n v="5.93"/>
    <n v="2.1799999999999997"/>
    <n v="3.75"/>
    <n v="4.5"/>
    <n v="0.55000000000000004"/>
    <n v="16.875"/>
    <n v="1.1989999999999998"/>
    <n v="141.30000000000001"/>
    <n v="18.073999999999998"/>
  </r>
  <r>
    <s v="04-01-2019"/>
    <s v="11:13:10"/>
    <s v="711)0-06158"/>
    <s v="S"/>
    <x v="1"/>
    <x v="2"/>
    <x v="0"/>
    <x v="3"/>
    <s v="11:56:58"/>
    <s v="11"/>
    <x v="3"/>
    <x v="8"/>
    <s v="Motocicleta"/>
    <n v="20.6"/>
    <n v="16.850000000000001"/>
    <n v="3.75"/>
    <n v="4.5"/>
    <n v="0.55000000000000004"/>
    <n v="16.875"/>
    <n v="9.2675000000000018"/>
    <n v="133.08000000000001"/>
    <n v="26.142500000000002"/>
  </r>
  <r>
    <s v="04-01-2019"/>
    <s v="11:14:19"/>
    <s v="575)/(1.5302"/>
    <s v="S"/>
    <x v="1"/>
    <x v="2"/>
    <x v="0"/>
    <x v="3"/>
    <s v="13:26:06"/>
    <s v="13"/>
    <x v="8"/>
    <x v="11"/>
    <s v="Motocicleta"/>
    <n v="9.83"/>
    <n v="6.08"/>
    <n v="3.75"/>
    <n v="4.5"/>
    <n v="0.55000000000000004"/>
    <n v="16.875"/>
    <n v="3.3440000000000003"/>
    <n v="177.58"/>
    <n v="20.219000000000001"/>
  </r>
  <r>
    <s v="04-01-2019"/>
    <s v="11:15:27"/>
    <s v="7602/0/14306"/>
    <s v="S"/>
    <x v="1"/>
    <x v="0"/>
    <x v="0"/>
    <x v="3"/>
    <s v="12:09:56"/>
    <s v="12"/>
    <x v="11"/>
    <x v="16"/>
    <s v="Motocicleta"/>
    <n v="18.89"/>
    <n v="15.14"/>
    <n v="3.75"/>
    <n v="4.5"/>
    <n v="0.55000000000000004"/>
    <n v="16.875"/>
    <n v="8.3270000000000017"/>
    <n v="105.49"/>
    <n v="25.202000000000002"/>
  </r>
  <r>
    <s v="04-01-2019"/>
    <s v="11:16:22"/>
    <s v="3461.1-*1293"/>
    <s v="S"/>
    <x v="1"/>
    <x v="1"/>
    <x v="0"/>
    <x v="3"/>
    <s v="12:46:14"/>
    <s v="12"/>
    <x v="21"/>
    <x v="10"/>
    <s v="Motocicleta"/>
    <n v="16.329999999999998"/>
    <n v="12.579999999999998"/>
    <n v="3.75"/>
    <n v="4.5"/>
    <n v="0.55000000000000004"/>
    <n v="16.875"/>
    <n v="6.9189999999999996"/>
    <n v="238.11"/>
    <n v="23.794"/>
  </r>
  <r>
    <s v="04-01-2019"/>
    <s v="11:17:32"/>
    <s v="515+1,1,5570"/>
    <s v="S"/>
    <x v="1"/>
    <x v="1"/>
    <x v="0"/>
    <x v="3"/>
    <s v="13:25:59"/>
    <s v="13"/>
    <x v="8"/>
    <x v="11"/>
    <s v="Motocicleta"/>
    <n v="13.6"/>
    <n v="9.85"/>
    <n v="3.75"/>
    <n v="4.5"/>
    <n v="0.55000000000000004"/>
    <n v="16.875"/>
    <n v="5.4175000000000004"/>
    <n v="175.54"/>
    <n v="22.2925"/>
  </r>
  <r>
    <s v="04-01-2019"/>
    <s v="11:20:05"/>
    <s v="202-*(.23560"/>
    <s v="S"/>
    <x v="1"/>
    <x v="1"/>
    <x v="0"/>
    <x v="3"/>
    <s v="14:38:42"/>
    <s v="14"/>
    <x v="12"/>
    <x v="1"/>
    <s v="Motocicleta"/>
    <n v="18.739999999999998"/>
    <n v="14.989999999999998"/>
    <n v="3.75"/>
    <n v="4.5"/>
    <n v="0.55000000000000004"/>
    <n v="16.875"/>
    <n v="8.2445000000000004"/>
    <n v="209.29"/>
    <n v="25.119500000000002"/>
  </r>
  <r>
    <s v="04-01-2019"/>
    <s v="11:21:04"/>
    <s v="388(++027033"/>
    <s v="S"/>
    <x v="1"/>
    <x v="0"/>
    <x v="0"/>
    <x v="3"/>
    <s v="12:35:02"/>
    <s v="12"/>
    <x v="4"/>
    <x v="18"/>
    <s v="Motocicleta"/>
    <n v="11"/>
    <n v="7.25"/>
    <n v="3.75"/>
    <n v="4.5"/>
    <n v="0.55000000000000004"/>
    <n v="16.875"/>
    <n v="3.9875000000000003"/>
    <n v="76.27"/>
    <n v="20.862500000000001"/>
  </r>
  <r>
    <s v="04-01-2019"/>
    <s v="11:21:52"/>
    <s v="278/10(13558"/>
    <s v="S"/>
    <x v="1"/>
    <x v="2"/>
    <x v="0"/>
    <x v="3"/>
    <s v="12:48:22"/>
    <s v="12"/>
    <x v="7"/>
    <x v="2"/>
    <s v="Motocicleta"/>
    <n v="20.239999999999998"/>
    <n v="16.489999999999998"/>
    <n v="3.75"/>
    <n v="4.5"/>
    <n v="0.55000000000000004"/>
    <n v="16.875"/>
    <n v="9.0694999999999997"/>
    <n v="182.69"/>
    <n v="25.944499999999998"/>
  </r>
  <r>
    <s v="04-01-2019"/>
    <s v="11:27:18"/>
    <s v="367((,),91"/>
    <s v="S"/>
    <x v="1"/>
    <x v="1"/>
    <x v="0"/>
    <x v="3"/>
    <s v="14:26:54"/>
    <s v="14"/>
    <x v="19"/>
    <x v="33"/>
    <s v="Motocicleta"/>
    <n v="8.67"/>
    <n v="4.92"/>
    <n v="3.75"/>
    <n v="4.5"/>
    <n v="0.55000000000000004"/>
    <n v="16.875"/>
    <n v="2.706"/>
    <n v="6.09"/>
    <n v="19.581"/>
  </r>
  <r>
    <s v="04-01-2019"/>
    <s v="11:27:41"/>
    <s v="240()(008933"/>
    <s v="S"/>
    <x v="1"/>
    <x v="0"/>
    <x v="3"/>
    <x v="3"/>
    <s v="12:14:50"/>
    <s v="12"/>
    <x v="9"/>
    <x v="8"/>
    <s v="Motocicleta"/>
    <n v="13.88"/>
    <n v="10.130000000000001"/>
    <n v="3.75"/>
    <n v="4.5"/>
    <n v="0.55000000000000004"/>
    <n v="16.875"/>
    <n v="5.5715000000000012"/>
    <n v="221.26"/>
    <n v="22.4465"/>
  </r>
  <r>
    <s v="04-01-2019"/>
    <s v="11:28:23"/>
    <s v="34510(/2488"/>
    <s v="S"/>
    <x v="1"/>
    <x v="0"/>
    <x v="3"/>
    <x v="3"/>
    <s v="13:26:51"/>
    <s v="13"/>
    <x v="10"/>
    <x v="35"/>
    <s v="Motocicleta"/>
    <n v="11.02"/>
    <n v="7.27"/>
    <n v="3.75"/>
    <n v="4.5"/>
    <n v="0.55000000000000004"/>
    <n v="16.875"/>
    <n v="3.9984999999999999"/>
    <n v="107.93"/>
    <n v="20.8735"/>
  </r>
  <r>
    <s v="04-01-2019"/>
    <s v="11:28:42"/>
    <s v="917-,/1-3360"/>
    <s v="S"/>
    <x v="3"/>
    <x v="1"/>
    <x v="0"/>
    <x v="3"/>
    <s v="12:22:07"/>
    <s v="12"/>
    <x v="3"/>
    <x v="0"/>
    <s v="Motocicleta"/>
    <n v="18.27"/>
    <n v="15.27"/>
    <n v="3"/>
    <n v="3.5"/>
    <n v="0.75"/>
    <n v="10.5"/>
    <n v="11.452500000000001"/>
    <n v="115.48"/>
    <n v="21.952500000000001"/>
  </r>
  <r>
    <s v="04-01-2019"/>
    <s v="11:29:44"/>
    <s v="858/**++1530"/>
    <s v="S"/>
    <x v="1"/>
    <x v="0"/>
    <x v="0"/>
    <x v="3"/>
    <s v="12:54:36"/>
    <s v="12"/>
    <x v="20"/>
    <x v="29"/>
    <s v="Motocicleta"/>
    <n v="15.27"/>
    <n v="11.52"/>
    <n v="3.75"/>
    <n v="4.5"/>
    <n v="0.55000000000000004"/>
    <n v="16.875"/>
    <n v="6.3360000000000003"/>
    <n v="168.54"/>
    <n v="23.210999999999999"/>
  </r>
  <r>
    <s v="04-01-2019"/>
    <s v="11:30:23"/>
    <s v="725.20215053"/>
    <s v="S"/>
    <x v="1"/>
    <x v="0"/>
    <x v="0"/>
    <x v="3"/>
    <s v="14:34:48"/>
    <s v="14"/>
    <x v="0"/>
    <x v="11"/>
    <s v="Motocicleta"/>
    <n v="11.59"/>
    <n v="7.84"/>
    <n v="3.75"/>
    <n v="4.5"/>
    <n v="0.55000000000000004"/>
    <n v="16.875"/>
    <n v="4.3120000000000003"/>
    <n v="79.56"/>
    <n v="21.187000000000001"/>
  </r>
  <r>
    <s v="04-01-2019"/>
    <s v="11:30:48"/>
    <s v="522*,-(*2236"/>
    <s v="S"/>
    <x v="3"/>
    <x v="0"/>
    <x v="0"/>
    <x v="3"/>
    <s v="12:12:21"/>
    <s v="12"/>
    <x v="4"/>
    <x v="14"/>
    <s v="Motocicleta"/>
    <n v="17.510000000000002"/>
    <n v="14.510000000000002"/>
    <n v="3"/>
    <n v="3.5"/>
    <n v="0.75"/>
    <n v="10.5"/>
    <n v="10.8825"/>
    <n v="85.44"/>
    <n v="21.3825"/>
  </r>
  <r>
    <s v="04-01-2019"/>
    <s v="11:31:14"/>
    <s v="52312),*5471"/>
    <s v="S"/>
    <x v="1"/>
    <x v="0"/>
    <x v="0"/>
    <x v="3"/>
    <s v="12:36:43"/>
    <s v="12"/>
    <x v="11"/>
    <x v="16"/>
    <s v="Motocicleta"/>
    <n v="18.239999999999998"/>
    <n v="14.489999999999998"/>
    <n v="3.75"/>
    <n v="4.5"/>
    <n v="0.55000000000000004"/>
    <n v="16.875"/>
    <n v="7.9695"/>
    <n v="115.92"/>
    <n v="24.8445"/>
  </r>
  <r>
    <s v="04-01-2019"/>
    <s v="11:32:24"/>
    <s v="32*/.,.1839"/>
    <s v="S"/>
    <x v="1"/>
    <x v="0"/>
    <x v="0"/>
    <x v="3"/>
    <s v="13:31:05"/>
    <s v="13"/>
    <x v="0"/>
    <x v="4"/>
    <s v="Motocicleta"/>
    <n v="18.25"/>
    <n v="14.5"/>
    <n v="3.75"/>
    <n v="4.5"/>
    <n v="0.55000000000000004"/>
    <n v="16.875"/>
    <n v="7.9750000000000005"/>
    <n v="8.68"/>
    <n v="24.85"/>
  </r>
  <r>
    <s v="04-01-2019"/>
    <s v="11:36:43"/>
    <s v="911-/0./4244"/>
    <s v="S"/>
    <x v="3"/>
    <x v="0"/>
    <x v="0"/>
    <x v="3"/>
    <s v="14:01:46"/>
    <s v="14"/>
    <x v="4"/>
    <x v="20"/>
    <s v="Motocicleta"/>
    <n v="18"/>
    <n v="15"/>
    <n v="3"/>
    <n v="3.5"/>
    <n v="0.75"/>
    <n v="10.5"/>
    <n v="11.25"/>
    <n v="172.4"/>
    <n v="21.75"/>
  </r>
  <r>
    <s v="04-01-2019"/>
    <s v="11:42:51"/>
    <s v="22802+/)2717"/>
    <s v="S"/>
    <x v="2"/>
    <x v="0"/>
    <x v="0"/>
    <x v="3"/>
    <s v="15:50:10"/>
    <s v="15"/>
    <x v="3"/>
    <x v="8"/>
    <s v="Motocicleta"/>
    <n v="6.58"/>
    <n v="0"/>
    <n v="12"/>
    <n v="8"/>
    <n v="2.65"/>
    <n v="52.64"/>
    <n v="0"/>
    <n v="192.44"/>
    <n v="52.64"/>
  </r>
  <r>
    <s v="04-01-2019"/>
    <s v="11:43:48"/>
    <s v="960/*.109097"/>
    <s v="S"/>
    <x v="1"/>
    <x v="2"/>
    <x v="0"/>
    <x v="3"/>
    <s v="13:29:14"/>
    <s v="13"/>
    <x v="22"/>
    <x v="20"/>
    <s v="Motocicleta"/>
    <n v="10.119999999999999"/>
    <n v="6.3699999999999992"/>
    <n v="3.75"/>
    <n v="4.5"/>
    <n v="0.55000000000000004"/>
    <n v="16.875"/>
    <n v="3.5034999999999998"/>
    <n v="53.85"/>
    <n v="20.378499999999999"/>
  </r>
  <r>
    <s v="04-01-2019"/>
    <s v="11:46:59"/>
    <s v="918+,2(.8291"/>
    <s v="S"/>
    <x v="3"/>
    <x v="0"/>
    <x v="0"/>
    <x v="3"/>
    <s v="12:06:23"/>
    <s v="12"/>
    <x v="4"/>
    <x v="3"/>
    <s v="Motocicleta"/>
    <n v="1.56"/>
    <n v="0"/>
    <n v="3"/>
    <n v="3.5"/>
    <n v="0.75"/>
    <n v="5.46"/>
    <n v="0"/>
    <n v="89.44"/>
    <n v="5.46"/>
  </r>
  <r>
    <s v="04-01-2019"/>
    <s v="11:47:09"/>
    <s v="318-,.0+8309"/>
    <s v="S"/>
    <x v="1"/>
    <x v="0"/>
    <x v="0"/>
    <x v="3"/>
    <s v="13:22:31"/>
    <s v="13"/>
    <x v="17"/>
    <x v="32"/>
    <s v="Motocicleta"/>
    <n v="14.1"/>
    <n v="10.35"/>
    <n v="3.75"/>
    <n v="4.5"/>
    <n v="0.55000000000000004"/>
    <n v="16.875"/>
    <n v="5.6924999999999999"/>
    <n v="227.87"/>
    <n v="22.567499999999999"/>
  </r>
  <r>
    <s v="04-01-2019"/>
    <s v="11:48:43"/>
    <s v="8940.2*(7770"/>
    <m/>
    <x v="1"/>
    <x v="1"/>
    <x v="0"/>
    <x v="3"/>
    <s v="12:24:42"/>
    <s v="12"/>
    <x v="3"/>
    <x v="11"/>
    <s v="Motocicleta"/>
    <n v="20.079999999999998"/>
    <n v="16.329999999999998"/>
    <n v="3.75"/>
    <n v="4.5"/>
    <n v="0.55000000000000004"/>
    <n v="16.875"/>
    <n v="8.9815000000000005"/>
    <n v="228.64"/>
    <n v="25.8565"/>
  </r>
  <r>
    <s v="04-01-2019"/>
    <s v="11:48:45"/>
    <s v="346-)*+,7891"/>
    <s v="S"/>
    <x v="3"/>
    <x v="0"/>
    <x v="0"/>
    <x v="3"/>
    <s v="12:26:03"/>
    <s v="12"/>
    <x v="4"/>
    <x v="23"/>
    <s v="Motocicleta"/>
    <n v="14.14"/>
    <n v="11.14"/>
    <n v="3"/>
    <n v="3.5"/>
    <n v="0.75"/>
    <n v="10.5"/>
    <n v="8.3550000000000004"/>
    <n v="128.44999999999999"/>
    <n v="18.855"/>
  </r>
  <r>
    <s v="04-01-2019"/>
    <s v="11:49:59"/>
    <s v="602/,(.1409"/>
    <s v="S"/>
    <x v="1"/>
    <x v="1"/>
    <x v="0"/>
    <x v="3"/>
    <s v="13:07:21"/>
    <s v="13"/>
    <x v="0"/>
    <x v="4"/>
    <s v="Motocicleta"/>
    <n v="11.75"/>
    <n v="8"/>
    <n v="3.75"/>
    <n v="4.5"/>
    <n v="0.55000000000000004"/>
    <n v="16.875"/>
    <n v="4.4000000000000004"/>
    <n v="178.88"/>
    <n v="21.274999999999999"/>
  </r>
  <r>
    <s v="04-01-2019"/>
    <s v="11:49:59"/>
    <s v="508/0+.24127"/>
    <s v="S"/>
    <x v="1"/>
    <x v="1"/>
    <x v="0"/>
    <x v="3"/>
    <s v="13:07:30"/>
    <s v="13"/>
    <x v="0"/>
    <x v="4"/>
    <s v="Motocicleta"/>
    <n v="12.93"/>
    <n v="9.18"/>
    <n v="3.75"/>
    <n v="4.5"/>
    <n v="0.55000000000000004"/>
    <n v="16.875"/>
    <n v="5.0490000000000004"/>
    <n v="176.62"/>
    <n v="21.923999999999999"/>
  </r>
  <r>
    <s v="04-01-2019"/>
    <s v="11:51:02"/>
    <s v="39802-028376"/>
    <s v="S"/>
    <x v="1"/>
    <x v="0"/>
    <x v="0"/>
    <x v="3"/>
    <s v="12:17:06"/>
    <s v="12"/>
    <x v="14"/>
    <x v="20"/>
    <s v="Motocicleta"/>
    <n v="13.44"/>
    <n v="9.69"/>
    <n v="3.75"/>
    <n v="4.5"/>
    <n v="0.55000000000000004"/>
    <n v="16.875"/>
    <n v="5.3295000000000003"/>
    <n v="43.72"/>
    <n v="22.204499999999999"/>
  </r>
  <r>
    <s v="04-01-2019"/>
    <s v="11:52:49"/>
    <s v="949/+/0)7093"/>
    <m/>
    <x v="1"/>
    <x v="1"/>
    <x v="0"/>
    <x v="3"/>
    <s v="12:40:22"/>
    <s v="12"/>
    <x v="3"/>
    <x v="11"/>
    <s v="Motocicleta"/>
    <n v="9.89"/>
    <n v="6.1400000000000006"/>
    <n v="3.75"/>
    <n v="4.5"/>
    <n v="0.55000000000000004"/>
    <n v="16.875"/>
    <n v="3.3770000000000007"/>
    <n v="100.06"/>
    <n v="20.252000000000002"/>
  </r>
  <r>
    <s v="04-01-2019"/>
    <s v="11:53:05"/>
    <s v="4142*0./5509"/>
    <s v="S"/>
    <x v="2"/>
    <x v="0"/>
    <x v="0"/>
    <x v="3"/>
    <s v="16:06:10"/>
    <s v="16"/>
    <x v="3"/>
    <x v="8"/>
    <s v="Motocicleta"/>
    <n v="3.96"/>
    <n v="0"/>
    <n v="12"/>
    <n v="8"/>
    <n v="2.65"/>
    <n v="31.68"/>
    <n v="0"/>
    <n v="173.07"/>
    <n v="31.68"/>
  </r>
  <r>
    <s v="04-01-2019"/>
    <s v="11:53:46"/>
    <s v="12021/)*8360"/>
    <s v="S"/>
    <x v="1"/>
    <x v="0"/>
    <x v="0"/>
    <x v="3"/>
    <s v="14:13:27"/>
    <s v="14"/>
    <x v="4"/>
    <x v="11"/>
    <s v="Motocicleta"/>
    <n v="1.63"/>
    <n v="0"/>
    <n v="3.75"/>
    <n v="4.5"/>
    <n v="0.55000000000000004"/>
    <n v="7.3349999999999991"/>
    <n v="0"/>
    <n v="84.93"/>
    <n v="7.3349999999999991"/>
  </r>
  <r>
    <s v="04-01-2019"/>
    <s v="11:55:03"/>
    <s v="8732))/,2026"/>
    <s v="S"/>
    <x v="1"/>
    <x v="2"/>
    <x v="0"/>
    <x v="3"/>
    <s v="13:26:09"/>
    <s v="13"/>
    <x v="27"/>
    <x v="8"/>
    <s v="Motocicleta"/>
    <n v="6.09"/>
    <n v="2.34"/>
    <n v="3.75"/>
    <n v="4.5"/>
    <n v="0.55000000000000004"/>
    <n v="16.875"/>
    <n v="1.2869999999999999"/>
    <n v="161.62"/>
    <n v="18.161999999999999"/>
  </r>
  <r>
    <s v="04-01-2019"/>
    <s v="11:58:32"/>
    <s v="145,(**,107"/>
    <s v="S"/>
    <x v="1"/>
    <x v="1"/>
    <x v="0"/>
    <x v="3"/>
    <s v="13:48:54"/>
    <s v="13"/>
    <x v="17"/>
    <x v="32"/>
    <s v="Motocicleta"/>
    <n v="9.76"/>
    <n v="6.01"/>
    <n v="3.75"/>
    <n v="4.5"/>
    <n v="0.55000000000000004"/>
    <n v="16.875"/>
    <n v="3.3055000000000003"/>
    <n v="108.1"/>
    <n v="20.180500000000002"/>
  </r>
  <r>
    <s v="04-01-2019"/>
    <s v="11:59:45"/>
    <s v="3480-1/,6075"/>
    <s v="S"/>
    <x v="3"/>
    <x v="0"/>
    <x v="0"/>
    <x v="3"/>
    <s v="13:40:09"/>
    <s v="13"/>
    <x v="3"/>
    <x v="4"/>
    <s v="Motocicleta"/>
    <n v="2.96"/>
    <n v="0"/>
    <n v="3"/>
    <n v="3.5"/>
    <n v="0.75"/>
    <n v="10.36"/>
    <n v="0"/>
    <n v="202.58"/>
    <n v="10.36"/>
  </r>
  <r>
    <s v="04-01-2019"/>
    <s v="12:00:24"/>
    <s v="896.-(113275"/>
    <s v="S"/>
    <x v="1"/>
    <x v="0"/>
    <x v="0"/>
    <x v="3"/>
    <s v="13:04:07"/>
    <s v="13"/>
    <x v="21"/>
    <x v="21"/>
    <s v="Motocicleta"/>
    <n v="18.3"/>
    <n v="14.55"/>
    <n v="3.75"/>
    <n v="4.5"/>
    <n v="0.55000000000000004"/>
    <n v="16.875"/>
    <n v="8.0025000000000013"/>
    <n v="10.79"/>
    <n v="24.877500000000001"/>
  </r>
  <r>
    <s v="04-01-2019"/>
    <s v="12:02:22"/>
    <s v="986-02,-6817"/>
    <s v="S"/>
    <x v="1"/>
    <x v="1"/>
    <x v="0"/>
    <x v="3"/>
    <s v="13:45:44"/>
    <s v="13"/>
    <x v="7"/>
    <x v="2"/>
    <s v="Motocicleta"/>
    <n v="15.87"/>
    <n v="12.12"/>
    <n v="3.75"/>
    <n v="4.5"/>
    <n v="0.55000000000000004"/>
    <n v="16.875"/>
    <n v="6.6660000000000004"/>
    <n v="4.79"/>
    <n v="23.541"/>
  </r>
  <r>
    <s v="04-01-2019"/>
    <s v="12:03:28"/>
    <s v="483/*2*,2811"/>
    <s v="S"/>
    <x v="1"/>
    <x v="1"/>
    <x v="3"/>
    <x v="3"/>
    <s v="14:48:22"/>
    <s v="14"/>
    <x v="12"/>
    <x v="4"/>
    <s v="Motocicleta"/>
    <n v="2.68"/>
    <n v="0"/>
    <n v="3.75"/>
    <n v="4.5"/>
    <n v="0.55000000000000004"/>
    <n v="12.06"/>
    <n v="0"/>
    <n v="156.44999999999999"/>
    <n v="12.06"/>
  </r>
  <r>
    <s v="04-01-2019"/>
    <s v="12:04:11"/>
    <s v="795(-+).4785"/>
    <m/>
    <x v="1"/>
    <x v="1"/>
    <x v="0"/>
    <x v="3"/>
    <s v="12:40:30"/>
    <s v="12"/>
    <x v="3"/>
    <x v="20"/>
    <s v="Motocicleta"/>
    <n v="11.73"/>
    <n v="7.98"/>
    <n v="3.75"/>
    <n v="4.5"/>
    <n v="0.55000000000000004"/>
    <n v="16.875"/>
    <n v="4.3890000000000002"/>
    <n v="92.47"/>
    <n v="21.263999999999999"/>
  </r>
  <r>
    <s v="04-01-2019"/>
    <s v="12:06:28"/>
    <s v="201,)*//5034"/>
    <s v="S"/>
    <x v="3"/>
    <x v="0"/>
    <x v="2"/>
    <x v="3"/>
    <s v="14:23:25"/>
    <s v="14"/>
    <x v="4"/>
    <x v="9"/>
    <s v="Motocicleta"/>
    <n v="16.309999999999999"/>
    <n v="13.309999999999999"/>
    <n v="3"/>
    <n v="3.5"/>
    <n v="0.75"/>
    <n v="10.5"/>
    <n v="9.9824999999999982"/>
    <n v="237.8"/>
    <n v="20.482499999999998"/>
  </r>
  <r>
    <s v="04-01-2019"/>
    <s v="12:07:37"/>
    <s v="488*222/3108"/>
    <s v="M"/>
    <x v="1"/>
    <x v="0"/>
    <x v="0"/>
    <x v="3"/>
    <s v="12:50:09"/>
    <s v="12"/>
    <x v="0"/>
    <x v="20"/>
    <s v="Motocicleta"/>
    <n v="15.34"/>
    <n v="11.59"/>
    <n v="3.75"/>
    <n v="4.5"/>
    <n v="0.55000000000000004"/>
    <n v="16.875"/>
    <n v="6.3745000000000003"/>
    <n v="92.36"/>
    <n v="23.249500000000001"/>
  </r>
  <r>
    <s v="04-01-2019"/>
    <s v="12:07:37"/>
    <s v="302(,,,5265"/>
    <s v="M"/>
    <x v="1"/>
    <x v="0"/>
    <x v="0"/>
    <x v="3"/>
    <s v="13:26:41"/>
    <s v="13"/>
    <x v="0"/>
    <x v="20"/>
    <s v="Motocicleta"/>
    <n v="5.31"/>
    <n v="1.5599999999999996"/>
    <n v="3.75"/>
    <n v="4.5"/>
    <n v="0.55000000000000004"/>
    <n v="16.875"/>
    <n v="0.85799999999999987"/>
    <n v="110.49"/>
    <n v="17.733000000000001"/>
  </r>
  <r>
    <s v="04-01-2019"/>
    <s v="12:10:36"/>
    <s v="2151-+*28210"/>
    <s v="S"/>
    <x v="3"/>
    <x v="0"/>
    <x v="0"/>
    <x v="3"/>
    <s v="12:36:27"/>
    <s v="12"/>
    <x v="4"/>
    <x v="11"/>
    <s v="Motocicleta"/>
    <n v="15.14"/>
    <n v="12.14"/>
    <n v="3"/>
    <n v="3.5"/>
    <n v="0.75"/>
    <n v="10.5"/>
    <n v="9.1050000000000004"/>
    <n v="39.700000000000003"/>
    <n v="19.605"/>
  </r>
  <r>
    <s v="04-01-2019"/>
    <s v="12:15:14"/>
    <s v="3501)-+7362"/>
    <s v="S"/>
    <x v="1"/>
    <x v="2"/>
    <x v="0"/>
    <x v="3"/>
    <s v="12:38:38"/>
    <s v="12"/>
    <x v="3"/>
    <x v="0"/>
    <s v="Motocicleta"/>
    <n v="20.91"/>
    <n v="17.16"/>
    <n v="3.75"/>
    <n v="4.5"/>
    <n v="0.55000000000000004"/>
    <n v="16.875"/>
    <n v="9.4380000000000006"/>
    <n v="192.54"/>
    <n v="26.313000000000002"/>
  </r>
  <r>
    <s v="04-01-2019"/>
    <s v="12:16:29"/>
    <s v="6442)-1,8389"/>
    <s v="S"/>
    <x v="1"/>
    <x v="0"/>
    <x v="0"/>
    <x v="3"/>
    <s v="13:27:46"/>
    <s v="13"/>
    <x v="21"/>
    <x v="4"/>
    <s v="Motocicleta"/>
    <n v="10.87"/>
    <n v="7.1199999999999992"/>
    <n v="3.75"/>
    <n v="4.5"/>
    <n v="0.55000000000000004"/>
    <n v="16.875"/>
    <n v="3.9159999999999999"/>
    <n v="135.21"/>
    <n v="20.791"/>
  </r>
  <r>
    <s v="04-01-2019"/>
    <s v="12:18:05"/>
    <s v="98.*2(14291"/>
    <m/>
    <x v="1"/>
    <x v="1"/>
    <x v="0"/>
    <x v="3"/>
    <s v="12:37:44"/>
    <s v="12"/>
    <x v="3"/>
    <x v="17"/>
    <s v="Motocicleta"/>
    <n v="19.55"/>
    <n v="15.8"/>
    <n v="3.75"/>
    <n v="4.5"/>
    <n v="0.55000000000000004"/>
    <n v="16.875"/>
    <n v="8.6900000000000013"/>
    <n v="127.29"/>
    <n v="25.565000000000001"/>
  </r>
  <r>
    <s v="04-01-2019"/>
    <s v="12:20:41"/>
    <s v="849+-0(+6393"/>
    <s v="S"/>
    <x v="1"/>
    <x v="0"/>
    <x v="0"/>
    <x v="3"/>
    <s v="18:14:13"/>
    <s v="18"/>
    <x v="25"/>
    <x v="1"/>
    <s v="Motocicleta"/>
    <n v="6.76"/>
    <n v="3.01"/>
    <n v="3.75"/>
    <n v="4.5"/>
    <n v="0.55000000000000004"/>
    <n v="16.875"/>
    <n v="1.6555"/>
    <n v="180.78"/>
    <n v="18.5305"/>
  </r>
  <r>
    <s v="04-01-2019"/>
    <s v="12:24:36"/>
    <s v="635,100*7042"/>
    <s v="S"/>
    <x v="1"/>
    <x v="0"/>
    <x v="0"/>
    <x v="3"/>
    <s v="12:56:57"/>
    <s v="12"/>
    <x v="0"/>
    <x v="5"/>
    <s v="Motocicleta"/>
    <n v="10.97"/>
    <n v="7.2200000000000006"/>
    <n v="3.75"/>
    <n v="4.5"/>
    <n v="0.55000000000000004"/>
    <n v="16.875"/>
    <n v="3.9710000000000005"/>
    <n v="95.91"/>
    <n v="20.846"/>
  </r>
  <r>
    <s v="04-01-2019"/>
    <s v="12:27:49"/>
    <s v="267)./((4573"/>
    <m/>
    <x v="1"/>
    <x v="1"/>
    <x v="0"/>
    <x v="3"/>
    <s v="12:54:31"/>
    <s v="12"/>
    <x v="3"/>
    <x v="8"/>
    <s v="Motocicleta"/>
    <n v="18.47"/>
    <n v="14.719999999999999"/>
    <n v="3.75"/>
    <n v="4.5"/>
    <n v="0.55000000000000004"/>
    <n v="16.875"/>
    <n v="8.0960000000000001"/>
    <n v="63.84"/>
    <n v="24.971"/>
  </r>
  <r>
    <s v="04-01-2019"/>
    <s v="12:29:08"/>
    <s v="1020-1+26723"/>
    <s v="S"/>
    <x v="3"/>
    <x v="0"/>
    <x v="0"/>
    <x v="3"/>
    <s v="12:51:32"/>
    <s v="12"/>
    <x v="4"/>
    <x v="11"/>
    <s v="Motocicleta"/>
    <n v="12.33"/>
    <n v="9.33"/>
    <n v="3"/>
    <n v="3.5"/>
    <n v="0.75"/>
    <n v="10.5"/>
    <n v="6.9975000000000005"/>
    <n v="35.65"/>
    <n v="17.497500000000002"/>
  </r>
  <r>
    <s v="04-01-2019"/>
    <s v="12:32:13"/>
    <s v="90422-.18748"/>
    <s v="S"/>
    <x v="1"/>
    <x v="0"/>
    <x v="0"/>
    <x v="3"/>
    <s v="14:32:39"/>
    <s v="14"/>
    <x v="8"/>
    <x v="17"/>
    <s v="Motocicleta"/>
    <n v="5.41"/>
    <n v="1.6600000000000001"/>
    <n v="3.75"/>
    <n v="4.5"/>
    <n v="0.55000000000000004"/>
    <n v="16.875"/>
    <n v="0.91300000000000014"/>
    <n v="211.99"/>
    <n v="17.788"/>
  </r>
  <r>
    <s v="04-01-2019"/>
    <s v="12:35:52"/>
    <s v="4851(1)(2945"/>
    <s v="S"/>
    <x v="1"/>
    <x v="0"/>
    <x v="0"/>
    <x v="3"/>
    <s v="15:58:25"/>
    <s v="15"/>
    <x v="11"/>
    <x v="16"/>
    <s v="Motocicleta"/>
    <n v="7.68"/>
    <n v="3.9299999999999997"/>
    <n v="3.75"/>
    <n v="4.5"/>
    <n v="0.55000000000000004"/>
    <n v="16.875"/>
    <n v="2.1615000000000002"/>
    <n v="41.71"/>
    <n v="19.0365"/>
  </r>
  <r>
    <s v="04-01-2019"/>
    <s v="12:37:32"/>
    <s v="581.1(1+4018"/>
    <s v="S"/>
    <x v="1"/>
    <x v="0"/>
    <x v="0"/>
    <x v="3"/>
    <s v="14:04:56"/>
    <s v="14"/>
    <x v="2"/>
    <x v="20"/>
    <s v="Motocicleta"/>
    <n v="19.98"/>
    <n v="16.23"/>
    <n v="3.75"/>
    <n v="4.5"/>
    <n v="0.55000000000000004"/>
    <n v="16.875"/>
    <n v="8.9265000000000008"/>
    <n v="239.73"/>
    <n v="25.801500000000001"/>
  </r>
  <r>
    <s v="04-01-2019"/>
    <s v="12:44:54"/>
    <s v="686.,*,,9635"/>
    <m/>
    <x v="1"/>
    <x v="1"/>
    <x v="0"/>
    <x v="3"/>
    <s v="13:20:10"/>
    <s v="13"/>
    <x v="3"/>
    <x v="8"/>
    <s v="Motocicleta"/>
    <n v="4.45"/>
    <n v="0.70000000000000018"/>
    <n v="3.75"/>
    <n v="4.5"/>
    <n v="0.55000000000000004"/>
    <n v="16.875"/>
    <n v="0.38500000000000012"/>
    <n v="116.75"/>
    <n v="17.260000000000002"/>
  </r>
  <r>
    <s v="04-01-2019"/>
    <s v="12:46:00"/>
    <s v="415,()-(470"/>
    <s v="S"/>
    <x v="1"/>
    <x v="0"/>
    <x v="0"/>
    <x v="3"/>
    <s v="15:38:19"/>
    <s v="15"/>
    <x v="9"/>
    <x v="20"/>
    <s v="Motocicleta"/>
    <n v="5.9399999999999995"/>
    <n v="2.1899999999999995"/>
    <n v="3.75"/>
    <n v="4.5"/>
    <n v="0.55000000000000004"/>
    <n v="16.875"/>
    <n v="1.2044999999999999"/>
    <n v="127.91"/>
    <n v="18.079499999999999"/>
  </r>
  <r>
    <s v="04-01-2019"/>
    <s v="12:47:16"/>
    <s v="4822,)//4521"/>
    <m/>
    <x v="1"/>
    <x v="1"/>
    <x v="0"/>
    <x v="3"/>
    <s v="13:53:02"/>
    <s v="13"/>
    <x v="3"/>
    <x v="11"/>
    <s v="Motocicleta"/>
    <n v="6.55"/>
    <n v="2.8"/>
    <n v="3.75"/>
    <n v="4.5"/>
    <n v="0.55000000000000004"/>
    <n v="16.875"/>
    <n v="1.54"/>
    <n v="215.11"/>
    <n v="18.414999999999999"/>
  </r>
  <r>
    <s v="04-01-2019"/>
    <s v="12:47:18"/>
    <s v="200)1.++1004"/>
    <s v="S"/>
    <x v="2"/>
    <x v="0"/>
    <x v="0"/>
    <x v="4"/>
    <s v="11:57:06"/>
    <s v="11"/>
    <x v="3"/>
    <x v="11"/>
    <s v="Motocicleta"/>
    <n v="15.62"/>
    <n v="3.6199999999999992"/>
    <n v="12"/>
    <n v="8"/>
    <n v="2.65"/>
    <n v="96"/>
    <n v="9.5929999999999982"/>
    <n v="25.44"/>
    <n v="105.593"/>
  </r>
  <r>
    <s v="04-01-2019"/>
    <s v="12:48:30"/>
    <s v="875,.(2+5082"/>
    <s v="S"/>
    <x v="1"/>
    <x v="0"/>
    <x v="0"/>
    <x v="3"/>
    <s v="13:54:53"/>
    <s v="13"/>
    <x v="21"/>
    <x v="10"/>
    <s v="Motocicleta"/>
    <n v="15.88"/>
    <n v="12.13"/>
    <n v="3.75"/>
    <n v="4.5"/>
    <n v="0.55000000000000004"/>
    <n v="16.875"/>
    <n v="6.6715000000000009"/>
    <n v="79.72"/>
    <n v="23.546500000000002"/>
  </r>
  <r>
    <s v="04-01-2019"/>
    <s v="12:50:12"/>
    <s v="524)0+(*4638"/>
    <m/>
    <x v="1"/>
    <x v="1"/>
    <x v="0"/>
    <x v="3"/>
    <s v="14:24:14"/>
    <s v="14"/>
    <x v="6"/>
    <x v="18"/>
    <s v="Motocicleta"/>
    <n v="12.56"/>
    <n v="8.81"/>
    <n v="3.75"/>
    <n v="4.5"/>
    <n v="0.55000000000000004"/>
    <n v="16.875"/>
    <n v="4.8455000000000004"/>
    <n v="27.44"/>
    <n v="21.720500000000001"/>
  </r>
  <r>
    <s v="04-01-2019"/>
    <s v="12:54:25"/>
    <s v="8681-***5904"/>
    <m/>
    <x v="1"/>
    <x v="1"/>
    <x v="0"/>
    <x v="3"/>
    <s v="16:41:50"/>
    <s v="16"/>
    <x v="3"/>
    <x v="8"/>
    <s v="Motocicleta"/>
    <n v="10.09"/>
    <n v="6.34"/>
    <n v="3.75"/>
    <n v="4.5"/>
    <n v="0.55000000000000004"/>
    <n v="16.875"/>
    <n v="3.4870000000000001"/>
    <n v="173.46"/>
    <n v="20.362000000000002"/>
  </r>
  <r>
    <s v="04-01-2019"/>
    <s v="12:55:11"/>
    <s v="8802..,)2924"/>
    <s v="S"/>
    <x v="1"/>
    <x v="0"/>
    <x v="0"/>
    <x v="3"/>
    <s v="14:08:23"/>
    <s v="14"/>
    <x v="9"/>
    <x v="29"/>
    <s v="Motocicleta"/>
    <n v="19.23"/>
    <n v="15.48"/>
    <n v="3.75"/>
    <n v="4.5"/>
    <n v="0.55000000000000004"/>
    <n v="16.875"/>
    <n v="8.5140000000000011"/>
    <n v="12.67"/>
    <n v="25.389000000000003"/>
  </r>
  <r>
    <s v="04-01-2019"/>
    <s v="12:55:11"/>
    <s v="545+.*)*678"/>
    <s v="S"/>
    <x v="1"/>
    <x v="0"/>
    <x v="0"/>
    <x v="3"/>
    <s v="14:10:14"/>
    <s v="14"/>
    <x v="9"/>
    <x v="27"/>
    <s v="Motocicleta"/>
    <n v="9.59"/>
    <n v="5.84"/>
    <n v="3.75"/>
    <n v="4.5"/>
    <n v="0.55000000000000004"/>
    <n v="16.875"/>
    <n v="3.2120000000000002"/>
    <n v="54.6"/>
    <n v="20.087"/>
  </r>
  <r>
    <s v="04-01-2019"/>
    <s v="13:00:04"/>
    <s v="891+/),4791"/>
    <s v="S"/>
    <x v="0"/>
    <x v="0"/>
    <x v="0"/>
    <x v="8"/>
    <s v="11:46:57"/>
    <s v="11"/>
    <x v="20"/>
    <x v="2"/>
    <s v="Motocicleta"/>
    <n v="1.01"/>
    <n v="0"/>
    <n v="2.5"/>
    <n v="3"/>
    <n v="1.2"/>
    <n v="3.0300000000000002"/>
    <n v="0"/>
    <n v="221.77"/>
    <n v="3.0300000000000002"/>
  </r>
  <r>
    <s v="04-01-2019"/>
    <s v="13:00:08"/>
    <s v="532**1,+8243"/>
    <s v="S"/>
    <x v="0"/>
    <x v="0"/>
    <x v="0"/>
    <x v="8"/>
    <s v="11:35:05"/>
    <s v="11"/>
    <x v="20"/>
    <x v="2"/>
    <s v="Motocicleta"/>
    <n v="8.76"/>
    <n v="6.26"/>
    <n v="2.5"/>
    <n v="3"/>
    <n v="1.2"/>
    <n v="7.5"/>
    <n v="7.5119999999999996"/>
    <n v="201.92"/>
    <n v="15.012"/>
  </r>
  <r>
    <s v="04-01-2019"/>
    <s v="13:00:10"/>
    <s v="5712.(1*748"/>
    <s v="S"/>
    <x v="0"/>
    <x v="0"/>
    <x v="0"/>
    <x v="8"/>
    <s v="13:10:55"/>
    <s v="13"/>
    <x v="20"/>
    <x v="23"/>
    <s v="Motocicleta"/>
    <n v="10.23"/>
    <n v="7.73"/>
    <n v="2.5"/>
    <n v="3"/>
    <n v="1.2"/>
    <n v="7.5"/>
    <n v="9.2759999999999998"/>
    <n v="16.37"/>
    <n v="16.776"/>
  </r>
  <r>
    <s v="04-01-2019"/>
    <s v="13:00:43"/>
    <s v="396-,22,8299"/>
    <m/>
    <x v="1"/>
    <x v="1"/>
    <x v="0"/>
    <x v="3"/>
    <s v="14:01:16"/>
    <s v="14"/>
    <x v="3"/>
    <x v="11"/>
    <s v="Motocicleta"/>
    <n v="18.010000000000002"/>
    <n v="14.260000000000002"/>
    <n v="3.75"/>
    <n v="4.5"/>
    <n v="0.55000000000000004"/>
    <n v="16.875"/>
    <n v="7.8430000000000017"/>
    <n v="47.28"/>
    <n v="24.718000000000004"/>
  </r>
  <r>
    <s v="04-01-2019"/>
    <s v="13:05:30"/>
    <s v="360(,(.6633"/>
    <s v="S"/>
    <x v="3"/>
    <x v="0"/>
    <x v="0"/>
    <x v="3"/>
    <s v="16:24:04"/>
    <s v="16"/>
    <x v="3"/>
    <x v="16"/>
    <s v="Motocicleta"/>
    <n v="15.34"/>
    <n v="12.34"/>
    <n v="3"/>
    <n v="3.5"/>
    <n v="0.75"/>
    <n v="10.5"/>
    <n v="9.254999999999999"/>
    <n v="232.72"/>
    <n v="19.754999999999999"/>
  </r>
  <r>
    <s v="04-01-2019"/>
    <s v="13:06:10"/>
    <s v="123()/1*4382"/>
    <s v="S"/>
    <x v="1"/>
    <x v="0"/>
    <x v="0"/>
    <x v="3"/>
    <s v="14:38:19"/>
    <s v="14"/>
    <x v="8"/>
    <x v="4"/>
    <s v="Motocicleta"/>
    <n v="13.21"/>
    <n v="9.4600000000000009"/>
    <n v="3.75"/>
    <n v="4.5"/>
    <n v="0.55000000000000004"/>
    <n v="16.875"/>
    <n v="5.2030000000000012"/>
    <n v="98.1"/>
    <n v="22.078000000000003"/>
  </r>
  <r>
    <s v="04-01-2019"/>
    <s v="13:07:40"/>
    <s v="206/.(/2140"/>
    <s v="S"/>
    <x v="1"/>
    <x v="0"/>
    <x v="0"/>
    <x v="3"/>
    <s v="14:21:32"/>
    <s v="14"/>
    <x v="7"/>
    <x v="2"/>
    <s v="Motocicleta"/>
    <n v="10.46"/>
    <n v="6.7100000000000009"/>
    <n v="3.75"/>
    <n v="4.5"/>
    <n v="0.55000000000000004"/>
    <n v="16.875"/>
    <n v="3.6905000000000006"/>
    <n v="101.33"/>
    <n v="20.5655"/>
  </r>
  <r>
    <s v="04-01-2019"/>
    <s v="13:11:26"/>
    <s v="267)+0/+7738"/>
    <s v="S"/>
    <x v="1"/>
    <x v="0"/>
    <x v="0"/>
    <x v="3"/>
    <s v="15:10:49"/>
    <s v="15"/>
    <x v="7"/>
    <x v="2"/>
    <s v="Motocicleta"/>
    <n v="15.73"/>
    <n v="11.98"/>
    <n v="3.75"/>
    <n v="4.5"/>
    <n v="0.55000000000000004"/>
    <n v="16.875"/>
    <n v="6.5890000000000004"/>
    <n v="206.68"/>
    <n v="23.463999999999999"/>
  </r>
  <r>
    <s v="04-01-2019"/>
    <s v="13:11:27"/>
    <s v="142.*10,7920"/>
    <s v="S"/>
    <x v="1"/>
    <x v="0"/>
    <x v="0"/>
    <x v="3"/>
    <s v="15:15:48"/>
    <s v="15"/>
    <x v="7"/>
    <x v="2"/>
    <s v="Motocicleta"/>
    <n v="6.2"/>
    <n v="2.4500000000000002"/>
    <n v="3.75"/>
    <n v="4.5"/>
    <n v="0.55000000000000004"/>
    <n v="16.875"/>
    <n v="1.3475000000000001"/>
    <n v="135.02000000000001"/>
    <n v="18.2225"/>
  </r>
  <r>
    <s v="04-01-2019"/>
    <s v="13:14:42"/>
    <s v="425)(1--8192"/>
    <s v="S"/>
    <x v="1"/>
    <x v="1"/>
    <x v="3"/>
    <x v="3"/>
    <s v="13:35:01"/>
    <s v="13"/>
    <x v="11"/>
    <x v="16"/>
    <s v="Motocicleta"/>
    <n v="8.69"/>
    <n v="4.9399999999999995"/>
    <n v="3.75"/>
    <n v="4.5"/>
    <n v="0.55000000000000004"/>
    <n v="16.875"/>
    <n v="2.7170000000000001"/>
    <n v="178.55"/>
    <n v="19.591999999999999"/>
  </r>
  <r>
    <s v="04-01-2019"/>
    <s v="13:18:17"/>
    <s v="129+/+(,5539"/>
    <s v="S"/>
    <x v="1"/>
    <x v="1"/>
    <x v="3"/>
    <x v="3"/>
    <s v="14:55:56"/>
    <s v="14"/>
    <x v="17"/>
    <x v="32"/>
    <s v="Motocicleta"/>
    <n v="11.27"/>
    <n v="7.52"/>
    <n v="3.75"/>
    <n v="4.5"/>
    <n v="0.55000000000000004"/>
    <n v="16.875"/>
    <n v="4.1360000000000001"/>
    <n v="113.54"/>
    <n v="21.010999999999999"/>
  </r>
  <r>
    <s v="04-01-2019"/>
    <s v="13:18:36"/>
    <s v="324.-*109411"/>
    <s v="S"/>
    <x v="1"/>
    <x v="1"/>
    <x v="0"/>
    <x v="3"/>
    <s v="14:35:02"/>
    <s v="14"/>
    <x v="3"/>
    <x v="9"/>
    <s v="Motocicleta"/>
    <n v="13.39"/>
    <n v="9.64"/>
    <n v="3.75"/>
    <n v="4.5"/>
    <n v="0.55000000000000004"/>
    <n v="16.875"/>
    <n v="5.3020000000000005"/>
    <n v="44.06"/>
    <n v="22.177"/>
  </r>
  <r>
    <s v="04-01-2019"/>
    <s v="13:19:43"/>
    <s v="3870./)14885"/>
    <s v="S"/>
    <x v="1"/>
    <x v="1"/>
    <x v="3"/>
    <x v="3"/>
    <s v="13:33:20"/>
    <s v="13"/>
    <x v="17"/>
    <x v="32"/>
    <s v="Motocicleta"/>
    <n v="16.579999999999998"/>
    <n v="12.829999999999998"/>
    <n v="3.75"/>
    <n v="4.5"/>
    <n v="0.55000000000000004"/>
    <n v="16.875"/>
    <n v="7.0564999999999998"/>
    <n v="111.53"/>
    <n v="23.9315"/>
  </r>
  <r>
    <s v="04-01-2019"/>
    <s v="13:20:22"/>
    <s v="19302+,0625"/>
    <s v="S"/>
    <x v="1"/>
    <x v="0"/>
    <x v="0"/>
    <x v="3"/>
    <s v="15:22:53"/>
    <s v="15"/>
    <x v="3"/>
    <x v="11"/>
    <s v="Motocicleta"/>
    <n v="7.18"/>
    <n v="3.4299999999999997"/>
    <n v="3.75"/>
    <n v="4.5"/>
    <n v="0.55000000000000004"/>
    <n v="16.875"/>
    <n v="1.8865000000000001"/>
    <n v="52.64"/>
    <n v="18.761500000000002"/>
  </r>
  <r>
    <s v="04-01-2019"/>
    <s v="13:20:23"/>
    <s v="793)*,)+2749"/>
    <s v="S"/>
    <x v="1"/>
    <x v="0"/>
    <x v="0"/>
    <x v="3"/>
    <s v="14:12:04"/>
    <s v="14"/>
    <x v="2"/>
    <x v="17"/>
    <s v="Motocicleta"/>
    <n v="12.36"/>
    <n v="8.61"/>
    <n v="3.75"/>
    <n v="4.5"/>
    <n v="0.55000000000000004"/>
    <n v="16.875"/>
    <n v="4.7355"/>
    <n v="146.38999999999999"/>
    <n v="21.610500000000002"/>
  </r>
  <r>
    <s v="04-01-2019"/>
    <s v="13:22:09"/>
    <s v="187*1.+17726"/>
    <s v="S"/>
    <x v="1"/>
    <x v="0"/>
    <x v="0"/>
    <x v="3"/>
    <s v="15:00:38"/>
    <s v="15"/>
    <x v="4"/>
    <x v="22"/>
    <s v="Motocicleta"/>
    <n v="3.5"/>
    <n v="0"/>
    <n v="3.75"/>
    <n v="4.5"/>
    <n v="0.55000000000000004"/>
    <n v="15.75"/>
    <n v="0"/>
    <n v="239.28"/>
    <n v="15.75"/>
  </r>
  <r>
    <s v="04-01-2019"/>
    <s v="13:22:58"/>
    <s v="910/1(((4287"/>
    <s v="S"/>
    <x v="1"/>
    <x v="0"/>
    <x v="0"/>
    <x v="3"/>
    <s v="14:34:26"/>
    <s v="14"/>
    <x v="2"/>
    <x v="16"/>
    <s v="Motocicleta"/>
    <n v="8.42"/>
    <n v="4.67"/>
    <n v="3.75"/>
    <n v="4.5"/>
    <n v="0.55000000000000004"/>
    <n v="16.875"/>
    <n v="2.5685000000000002"/>
    <n v="24.47"/>
    <n v="19.4435"/>
  </r>
  <r>
    <s v="04-01-2019"/>
    <s v="13:23:57"/>
    <s v="429)-1(*60"/>
    <m/>
    <x v="1"/>
    <x v="1"/>
    <x v="0"/>
    <x v="3"/>
    <s v="14:03:52"/>
    <s v="14"/>
    <x v="3"/>
    <x v="8"/>
    <s v="Motocicleta"/>
    <n v="8.6"/>
    <n v="4.8499999999999996"/>
    <n v="3.75"/>
    <n v="4.5"/>
    <n v="0.55000000000000004"/>
    <n v="16.875"/>
    <n v="2.6675"/>
    <n v="90.2"/>
    <n v="19.5425"/>
  </r>
  <r>
    <s v="04-01-2019"/>
    <s v="13:26:59"/>
    <s v="228.-*-/7266"/>
    <s v="S"/>
    <x v="0"/>
    <x v="0"/>
    <x v="0"/>
    <x v="8"/>
    <s v="12:18:41"/>
    <s v="12"/>
    <x v="3"/>
    <x v="17"/>
    <s v="Motocicleta"/>
    <n v="6.93"/>
    <n v="4.43"/>
    <n v="2.5"/>
    <n v="3"/>
    <n v="1.2"/>
    <n v="7.5"/>
    <n v="5.3159999999999998"/>
    <n v="97.58"/>
    <n v="12.815999999999999"/>
  </r>
  <r>
    <s v="04-01-2019"/>
    <s v="13:26:59"/>
    <s v="798/.*2.9821"/>
    <s v="S"/>
    <x v="1"/>
    <x v="0"/>
    <x v="2"/>
    <x v="3"/>
    <s v="14:23:29"/>
    <s v="14"/>
    <x v="3"/>
    <x v="17"/>
    <s v="Motocicleta"/>
    <n v="7.92"/>
    <n v="4.17"/>
    <n v="3.75"/>
    <n v="4.5"/>
    <n v="0.55000000000000004"/>
    <n v="16.875"/>
    <n v="2.2935000000000003"/>
    <n v="106.56"/>
    <n v="19.168500000000002"/>
  </r>
  <r>
    <s v="04-01-2019"/>
    <s v="13:27:32"/>
    <s v="206.(01*4196"/>
    <s v="S"/>
    <x v="1"/>
    <x v="0"/>
    <x v="0"/>
    <x v="3"/>
    <s v="15:26:52"/>
    <s v="15"/>
    <x v="2"/>
    <x v="6"/>
    <s v="Motocicleta"/>
    <n v="5.8"/>
    <n v="2.0499999999999998"/>
    <n v="3.75"/>
    <n v="4.5"/>
    <n v="0.55000000000000004"/>
    <n v="16.875"/>
    <n v="1.1274999999999999"/>
    <n v="186.14"/>
    <n v="18.002500000000001"/>
  </r>
  <r>
    <s v="04-01-2019"/>
    <s v="13:30:32"/>
    <s v="930,*11*8521"/>
    <m/>
    <x v="1"/>
    <x v="1"/>
    <x v="0"/>
    <x v="3"/>
    <s v="14:42:34"/>
    <s v="14"/>
    <x v="2"/>
    <x v="8"/>
    <s v="Motocicleta"/>
    <n v="3.08"/>
    <n v="0"/>
    <n v="3.75"/>
    <n v="4.5"/>
    <n v="0.55000000000000004"/>
    <n v="13.86"/>
    <n v="0"/>
    <n v="165.3"/>
    <n v="13.86"/>
  </r>
  <r>
    <s v="04-01-2019"/>
    <s v="13:30:32"/>
    <s v="76+++,01563"/>
    <m/>
    <x v="1"/>
    <x v="1"/>
    <x v="0"/>
    <x v="3"/>
    <s v="15:04:10"/>
    <s v="15"/>
    <x v="9"/>
    <x v="3"/>
    <s v="Motocicleta"/>
    <n v="20.34"/>
    <n v="16.59"/>
    <n v="3.75"/>
    <n v="4.5"/>
    <n v="0.55000000000000004"/>
    <n v="16.875"/>
    <n v="9.1245000000000012"/>
    <n v="38.79"/>
    <n v="25.999500000000001"/>
  </r>
  <r>
    <s v="04-01-2019"/>
    <s v="13:30:34"/>
    <s v="932110+-9315"/>
    <s v="S"/>
    <x v="1"/>
    <x v="0"/>
    <x v="0"/>
    <x v="3"/>
    <s v="14:03:17"/>
    <s v="14"/>
    <x v="9"/>
    <x v="28"/>
    <s v="Motocicleta"/>
    <n v="6.47"/>
    <n v="2.7199999999999998"/>
    <n v="3.75"/>
    <n v="4.5"/>
    <n v="0.55000000000000004"/>
    <n v="16.875"/>
    <n v="1.496"/>
    <n v="90.52"/>
    <n v="18.370999999999999"/>
  </r>
  <r>
    <s v="04-01-2019"/>
    <s v="13:34:34"/>
    <s v="472(0,*0900"/>
    <s v="S"/>
    <x v="1"/>
    <x v="0"/>
    <x v="3"/>
    <x v="3"/>
    <s v="14:28:41"/>
    <s v="14"/>
    <x v="17"/>
    <x v="32"/>
    <s v="Motocicleta"/>
    <n v="5.9"/>
    <n v="2.1500000000000004"/>
    <n v="3.75"/>
    <n v="4.5"/>
    <n v="0.55000000000000004"/>
    <n v="16.875"/>
    <n v="1.1825000000000003"/>
    <n v="243.13"/>
    <n v="18.057500000000001"/>
  </r>
  <r>
    <s v="04-01-2019"/>
    <s v="13:35:27"/>
    <s v="218+))/12059"/>
    <s v="S"/>
    <x v="1"/>
    <x v="2"/>
    <x v="0"/>
    <x v="3"/>
    <s v="15:24:36"/>
    <s v="15"/>
    <x v="29"/>
    <x v="13"/>
    <s v="Motocicleta"/>
    <n v="12.82"/>
    <n v="9.07"/>
    <n v="3.75"/>
    <n v="4.5"/>
    <n v="0.55000000000000004"/>
    <n v="16.875"/>
    <n v="4.9885000000000002"/>
    <n v="115.21"/>
    <n v="21.863500000000002"/>
  </r>
  <r>
    <s v="04-01-2019"/>
    <s v="13:35:51"/>
    <s v="256+/.+*6377"/>
    <s v="S"/>
    <x v="1"/>
    <x v="2"/>
    <x v="0"/>
    <x v="3"/>
    <s v="15:30:24"/>
    <s v="15"/>
    <x v="8"/>
    <x v="0"/>
    <s v="Motocicleta"/>
    <n v="4.97"/>
    <n v="1.2199999999999998"/>
    <n v="3.75"/>
    <n v="4.5"/>
    <n v="0.55000000000000004"/>
    <n v="16.875"/>
    <n v="0.67099999999999993"/>
    <n v="73.25"/>
    <n v="17.545999999999999"/>
  </r>
  <r>
    <s v="04-01-2019"/>
    <s v="13:37:06"/>
    <s v="526(((2)755"/>
    <s v="S"/>
    <x v="1"/>
    <x v="0"/>
    <x v="0"/>
    <x v="3"/>
    <s v="14:51:51"/>
    <s v="14"/>
    <x v="21"/>
    <x v="4"/>
    <s v="Motocicleta"/>
    <n v="7.79"/>
    <n v="4.04"/>
    <n v="3.75"/>
    <n v="4.5"/>
    <n v="0.55000000000000004"/>
    <n v="16.875"/>
    <n v="2.2220000000000004"/>
    <n v="170.29"/>
    <n v="19.097000000000001"/>
  </r>
  <r>
    <s v="04-01-2019"/>
    <s v="13:39:20"/>
    <s v="55411*2-1353"/>
    <s v="S"/>
    <x v="0"/>
    <x v="0"/>
    <x v="0"/>
    <x v="8"/>
    <s v="13:23:24"/>
    <s v="13"/>
    <x v="3"/>
    <x v="23"/>
    <s v="Motocicleta"/>
    <n v="17.850000000000001"/>
    <n v="15.350000000000001"/>
    <n v="2.5"/>
    <n v="3"/>
    <n v="1.2"/>
    <n v="7.5"/>
    <n v="18.420000000000002"/>
    <n v="43.36"/>
    <n v="25.92"/>
  </r>
  <r>
    <s v="04-01-2019"/>
    <s v="13:45:55"/>
    <s v="753,1)001016"/>
    <s v="S"/>
    <x v="2"/>
    <x v="0"/>
    <x v="0"/>
    <x v="11"/>
    <s v="12:50:19"/>
    <s v="12"/>
    <x v="3"/>
    <x v="9"/>
    <s v="Motocicleta"/>
    <n v="14.32"/>
    <n v="2.3200000000000003"/>
    <n v="12"/>
    <n v="8"/>
    <n v="2.65"/>
    <n v="96"/>
    <n v="6.1480000000000006"/>
    <n v="72.290000000000006"/>
    <n v="102.148"/>
  </r>
  <r>
    <s v="04-01-2019"/>
    <s v="13:50:36"/>
    <s v="109+*0)/9214"/>
    <m/>
    <x v="1"/>
    <x v="1"/>
    <x v="0"/>
    <x v="3"/>
    <s v="14:13:22"/>
    <s v="14"/>
    <x v="3"/>
    <x v="20"/>
    <s v="Motocicleta"/>
    <n v="15.8"/>
    <n v="12.05"/>
    <n v="3.75"/>
    <n v="4.5"/>
    <n v="0.55000000000000004"/>
    <n v="16.875"/>
    <n v="6.6275000000000013"/>
    <n v="160.6"/>
    <n v="23.502500000000001"/>
  </r>
  <r>
    <s v="04-01-2019"/>
    <s v="13:55:51"/>
    <s v="690-**)+2597"/>
    <s v="S"/>
    <x v="3"/>
    <x v="0"/>
    <x v="0"/>
    <x v="3"/>
    <s v="19:23:17"/>
    <s v="19"/>
    <x v="4"/>
    <x v="13"/>
    <s v="Motocicleta"/>
    <n v="4.7699999999999996"/>
    <n v="1.7699999999999996"/>
    <n v="3"/>
    <n v="3.5"/>
    <n v="0.75"/>
    <n v="10.5"/>
    <n v="1.3274999999999997"/>
    <n v="223.23"/>
    <n v="11.827500000000001"/>
  </r>
  <r>
    <s v="04-01-2019"/>
    <s v="13:58:42"/>
    <s v="8402,--2615"/>
    <s v="S"/>
    <x v="1"/>
    <x v="0"/>
    <x v="0"/>
    <x v="3"/>
    <s v="14:20:30"/>
    <s v="14"/>
    <x v="8"/>
    <x v="26"/>
    <s v="Motocicleta"/>
    <n v="17.62"/>
    <n v="13.870000000000001"/>
    <n v="3.75"/>
    <n v="4.5"/>
    <n v="0.55000000000000004"/>
    <n v="16.875"/>
    <n v="7.6285000000000007"/>
    <n v="116.79"/>
    <n v="24.503500000000003"/>
  </r>
  <r>
    <s v="04-01-2019"/>
    <s v="13:58:58"/>
    <s v="441,,1.9777"/>
    <s v="S"/>
    <x v="1"/>
    <x v="0"/>
    <x v="0"/>
    <x v="3"/>
    <s v="15:24:02"/>
    <s v="15"/>
    <x v="15"/>
    <x v="9"/>
    <s v="Motocicleta"/>
    <n v="15.47"/>
    <n v="11.72"/>
    <n v="3.75"/>
    <n v="4.5"/>
    <n v="0.55000000000000004"/>
    <n v="16.875"/>
    <n v="6.4460000000000006"/>
    <n v="74.67"/>
    <n v="23.321000000000002"/>
  </r>
  <r>
    <s v="04-01-2019"/>
    <s v="14:02:23"/>
    <s v="131*,,.+9598"/>
    <s v="S"/>
    <x v="1"/>
    <x v="0"/>
    <x v="0"/>
    <x v="3"/>
    <s v="15:50:39"/>
    <s v="15"/>
    <x v="7"/>
    <x v="2"/>
    <s v="Motocicleta"/>
    <n v="18.760000000000002"/>
    <n v="15.010000000000002"/>
    <n v="3.75"/>
    <n v="4.5"/>
    <n v="0.55000000000000004"/>
    <n v="16.875"/>
    <n v="8.2555000000000014"/>
    <n v="8.8800000000000008"/>
    <n v="25.130500000000001"/>
  </r>
  <r>
    <s v="04-01-2019"/>
    <s v="14:04:35"/>
    <s v="6870/)//8693"/>
    <s v="S"/>
    <x v="1"/>
    <x v="0"/>
    <x v="0"/>
    <x v="3"/>
    <s v="15:41:49"/>
    <s v="15"/>
    <x v="11"/>
    <x v="16"/>
    <s v="Motocicleta"/>
    <n v="14.87"/>
    <n v="11.12"/>
    <n v="3.75"/>
    <n v="4.5"/>
    <n v="0.55000000000000004"/>
    <n v="16.875"/>
    <n v="6.1159999999999997"/>
    <n v="157.96"/>
    <n v="22.991"/>
  </r>
  <r>
    <s v="04-01-2019"/>
    <s v="14:05:06"/>
    <s v="175,1-,07861"/>
    <s v="S"/>
    <x v="1"/>
    <x v="1"/>
    <x v="0"/>
    <x v="3"/>
    <s v="15:00:12"/>
    <s v="15"/>
    <x v="9"/>
    <x v="8"/>
    <s v="Motocicleta"/>
    <n v="7.86"/>
    <n v="4.1100000000000003"/>
    <n v="3.75"/>
    <n v="4.5"/>
    <n v="0.55000000000000004"/>
    <n v="16.875"/>
    <n v="2.2605000000000004"/>
    <n v="223.31"/>
    <n v="19.1355"/>
  </r>
  <r>
    <s v="04-01-2019"/>
    <s v="14:07:50"/>
    <s v="8882012-7317"/>
    <s v="S"/>
    <x v="1"/>
    <x v="1"/>
    <x v="0"/>
    <x v="3"/>
    <s v="15:28:18"/>
    <s v="15"/>
    <x v="21"/>
    <x v="21"/>
    <s v="Motocicleta"/>
    <n v="19.87"/>
    <n v="16.12"/>
    <n v="3.75"/>
    <n v="4.5"/>
    <n v="0.55000000000000004"/>
    <n v="16.875"/>
    <n v="8.8660000000000014"/>
    <n v="240.45"/>
    <n v="25.741"/>
  </r>
  <r>
    <s v="04-01-2019"/>
    <s v="14:09:19"/>
    <s v="171*.()24530"/>
    <s v="S"/>
    <x v="1"/>
    <x v="1"/>
    <x v="0"/>
    <x v="3"/>
    <s v="15:21:08"/>
    <s v="15"/>
    <x v="8"/>
    <x v="5"/>
    <s v="Motocicleta"/>
    <n v="14.28"/>
    <n v="10.53"/>
    <n v="3.75"/>
    <n v="4.5"/>
    <n v="0.55000000000000004"/>
    <n v="16.875"/>
    <n v="5.7915000000000001"/>
    <n v="193.21"/>
    <n v="22.666499999999999"/>
  </r>
  <r>
    <s v="04-01-2019"/>
    <s v="14:09:40"/>
    <s v="532-0+)*6949"/>
    <s v="S"/>
    <x v="1"/>
    <x v="0"/>
    <x v="0"/>
    <x v="3"/>
    <s v="16:30:37"/>
    <s v="16"/>
    <x v="10"/>
    <x v="35"/>
    <s v="Motocicleta"/>
    <n v="3.2800000000000002"/>
    <n v="0"/>
    <n v="3.75"/>
    <n v="4.5"/>
    <n v="0.55000000000000004"/>
    <n v="14.760000000000002"/>
    <n v="0"/>
    <n v="110.92"/>
    <n v="14.760000000000002"/>
  </r>
  <r>
    <s v="04-01-2019"/>
    <s v="14:13:20"/>
    <s v="90802,-0842"/>
    <s v="S"/>
    <x v="3"/>
    <x v="0"/>
    <x v="0"/>
    <x v="3"/>
    <s v="16:24:55"/>
    <s v="16"/>
    <x v="3"/>
    <x v="16"/>
    <s v="Motocicleta"/>
    <n v="16.64"/>
    <n v="13.64"/>
    <n v="3"/>
    <n v="3.5"/>
    <n v="0.75"/>
    <n v="10.5"/>
    <n v="10.23"/>
    <n v="68.08"/>
    <n v="20.73"/>
  </r>
  <r>
    <s v="04-01-2019"/>
    <s v="14:13:21"/>
    <s v="96/2-*,1983"/>
    <s v="S"/>
    <x v="1"/>
    <x v="1"/>
    <x v="3"/>
    <x v="3"/>
    <s v="15:03:25"/>
    <s v="15"/>
    <x v="19"/>
    <x v="21"/>
    <s v="Motocicleta"/>
    <n v="15.06"/>
    <n v="11.31"/>
    <n v="3.75"/>
    <n v="4.5"/>
    <n v="0.55000000000000004"/>
    <n v="16.875"/>
    <n v="6.2205000000000004"/>
    <n v="198.31"/>
    <n v="23.095500000000001"/>
  </r>
  <r>
    <s v="04-01-2019"/>
    <s v="14:14:03"/>
    <s v="2932+(.,522"/>
    <s v="S"/>
    <x v="1"/>
    <x v="0"/>
    <x v="0"/>
    <x v="3"/>
    <s v="16:11:05"/>
    <s v="16"/>
    <x v="11"/>
    <x v="16"/>
    <s v="Motocicleta"/>
    <n v="9.7200000000000006"/>
    <n v="5.9700000000000006"/>
    <n v="3.75"/>
    <n v="4.5"/>
    <n v="0.55000000000000004"/>
    <n v="16.875"/>
    <n v="3.2835000000000005"/>
    <n v="58.33"/>
    <n v="20.1585"/>
  </r>
  <r>
    <s v="04-01-2019"/>
    <s v="14:14:32"/>
    <s v="994/(,)/2623"/>
    <s v="S"/>
    <x v="1"/>
    <x v="0"/>
    <x v="0"/>
    <x v="3"/>
    <s v="15:42:27"/>
    <s v="15"/>
    <x v="2"/>
    <x v="20"/>
    <s v="Motocicleta"/>
    <n v="8.92"/>
    <n v="5.17"/>
    <n v="3.75"/>
    <n v="4.5"/>
    <n v="0.55000000000000004"/>
    <n v="16.875"/>
    <n v="2.8435000000000001"/>
    <n v="186.37"/>
    <n v="19.718499999999999"/>
  </r>
  <r>
    <s v="04-01-2019"/>
    <s v="14:15:32"/>
    <s v="5471+1*,751"/>
    <s v="S"/>
    <x v="1"/>
    <x v="0"/>
    <x v="0"/>
    <x v="3"/>
    <s v="15:30:03"/>
    <s v="15"/>
    <x v="2"/>
    <x v="21"/>
    <s v="Motocicleta"/>
    <n v="12.73"/>
    <n v="8.98"/>
    <n v="3.75"/>
    <n v="4.5"/>
    <n v="0.55000000000000004"/>
    <n v="16.875"/>
    <n v="4.9390000000000009"/>
    <n v="6.57"/>
    <n v="21.814"/>
  </r>
  <r>
    <s v="04-01-2019"/>
    <s v="14:18:18"/>
    <s v="127//(/-6385"/>
    <s v="S"/>
    <x v="1"/>
    <x v="1"/>
    <x v="3"/>
    <x v="3"/>
    <s v="15:03:26"/>
    <s v="15"/>
    <x v="19"/>
    <x v="21"/>
    <s v="Motocicleta"/>
    <n v="8.06"/>
    <n v="4.3100000000000005"/>
    <n v="3.75"/>
    <n v="4.5"/>
    <n v="0.55000000000000004"/>
    <n v="16.875"/>
    <n v="2.3705000000000003"/>
    <n v="79.819999999999993"/>
    <n v="19.2455"/>
  </r>
  <r>
    <s v="04-01-2019"/>
    <s v="14:18:36"/>
    <s v="591/20012469"/>
    <s v="S"/>
    <x v="1"/>
    <x v="0"/>
    <x v="3"/>
    <x v="3"/>
    <s v="14:30:01"/>
    <s v="14"/>
    <x v="9"/>
    <x v="8"/>
    <s v="Motocicleta"/>
    <n v="10.36"/>
    <n v="6.6099999999999994"/>
    <n v="3.75"/>
    <n v="4.5"/>
    <n v="0.55000000000000004"/>
    <n v="16.875"/>
    <n v="3.6355"/>
    <n v="103.86"/>
    <n v="20.5105"/>
  </r>
  <r>
    <s v="04-01-2019"/>
    <s v="14:19:27"/>
    <s v="217(/.*17611"/>
    <s v="S"/>
    <x v="1"/>
    <x v="0"/>
    <x v="0"/>
    <x v="3"/>
    <s v="15:11:38"/>
    <s v="15"/>
    <x v="4"/>
    <x v="26"/>
    <s v="Motocicleta"/>
    <n v="8.1199999999999992"/>
    <n v="4.3699999999999992"/>
    <n v="3.75"/>
    <n v="4.5"/>
    <n v="0.55000000000000004"/>
    <n v="16.875"/>
    <n v="2.4034999999999997"/>
    <n v="91.81"/>
    <n v="19.278500000000001"/>
  </r>
  <r>
    <s v="04-01-2019"/>
    <s v="14:19:56"/>
    <s v="911,,0*,7221"/>
    <s v="S"/>
    <x v="1"/>
    <x v="0"/>
    <x v="0"/>
    <x v="3"/>
    <s v="15:34:38"/>
    <s v="15"/>
    <x v="8"/>
    <x v="0"/>
    <s v="Motocicleta"/>
    <n v="20.86"/>
    <n v="17.11"/>
    <n v="3.75"/>
    <n v="4.5"/>
    <n v="0.55000000000000004"/>
    <n v="16.875"/>
    <n v="9.4105000000000008"/>
    <n v="194.73"/>
    <n v="26.285499999999999"/>
  </r>
  <r>
    <s v="04-01-2019"/>
    <s v="14:20:35"/>
    <s v="478.*+1,7739"/>
    <s v="S"/>
    <x v="1"/>
    <x v="1"/>
    <x v="0"/>
    <x v="3"/>
    <s v="15:50:24"/>
    <s v="15"/>
    <x v="4"/>
    <x v="36"/>
    <s v="Motocicleta"/>
    <n v="18.82"/>
    <n v="15.07"/>
    <n v="3.75"/>
    <n v="4.5"/>
    <n v="0.55000000000000004"/>
    <n v="16.875"/>
    <n v="8.2885000000000009"/>
    <n v="235.69"/>
    <n v="25.163499999999999"/>
  </r>
  <r>
    <s v="04-01-2019"/>
    <s v="14:23:12"/>
    <s v="7240+*(27486"/>
    <s v="S"/>
    <x v="3"/>
    <x v="0"/>
    <x v="1"/>
    <x v="3"/>
    <s v="14:43:30"/>
    <s v="14"/>
    <x v="4"/>
    <x v="13"/>
    <s v="Motocicleta"/>
    <n v="4.49"/>
    <n v="1.4900000000000002"/>
    <n v="3"/>
    <n v="3.5"/>
    <n v="0.75"/>
    <n v="10.5"/>
    <n v="1.1175000000000002"/>
    <n v="206.73"/>
    <n v="11.6175"/>
  </r>
  <r>
    <s v="04-01-2019"/>
    <s v="14:27:44"/>
    <s v="5832*1,07737"/>
    <s v="S"/>
    <x v="1"/>
    <x v="0"/>
    <x v="0"/>
    <x v="3"/>
    <s v="15:40:26"/>
    <s v="15"/>
    <x v="7"/>
    <x v="4"/>
    <s v="Motocicleta"/>
    <n v="3.6"/>
    <n v="0"/>
    <n v="3.75"/>
    <n v="4.5"/>
    <n v="0.55000000000000004"/>
    <n v="16.2"/>
    <n v="0"/>
    <n v="75.13"/>
    <n v="16.2"/>
  </r>
  <r>
    <s v="04-01-2019"/>
    <s v="14:30:01"/>
    <s v="8931)01,9993"/>
    <m/>
    <x v="1"/>
    <x v="1"/>
    <x v="0"/>
    <x v="3"/>
    <s v="14:38:05"/>
    <s v="14"/>
    <x v="3"/>
    <x v="11"/>
    <s v="Motocicleta"/>
    <n v="5.59"/>
    <n v="1.8399999999999999"/>
    <n v="3.75"/>
    <n v="4.5"/>
    <n v="0.55000000000000004"/>
    <n v="16.875"/>
    <n v="1.012"/>
    <n v="124"/>
    <n v="17.887"/>
  </r>
  <r>
    <s v="04-01-2019"/>
    <s v="14:31:02"/>
    <s v="39,,()19387"/>
    <s v="S"/>
    <x v="1"/>
    <x v="0"/>
    <x v="0"/>
    <x v="3"/>
    <s v="15:51:48"/>
    <s v="15"/>
    <x v="6"/>
    <x v="5"/>
    <s v="Motocicleta"/>
    <n v="16.73"/>
    <n v="12.98"/>
    <n v="3.75"/>
    <n v="4.5"/>
    <n v="0.55000000000000004"/>
    <n v="16.875"/>
    <n v="7.1390000000000011"/>
    <n v="109.98"/>
    <n v="24.014000000000003"/>
  </r>
  <r>
    <s v="04-01-2019"/>
    <s v="14:33:03"/>
    <s v="979,(0*29983"/>
    <s v="S"/>
    <x v="1"/>
    <x v="0"/>
    <x v="0"/>
    <x v="3"/>
    <s v="15:54:04"/>
    <s v="15"/>
    <x v="6"/>
    <x v="20"/>
    <s v="Motocicleta"/>
    <n v="14.17"/>
    <n v="10.42"/>
    <n v="3.75"/>
    <n v="4.5"/>
    <n v="0.55000000000000004"/>
    <n v="16.875"/>
    <n v="5.7310000000000008"/>
    <n v="187.25"/>
    <n v="22.606000000000002"/>
  </r>
  <r>
    <s v="04-01-2019"/>
    <s v="14:33:30"/>
    <s v="1410(0113347"/>
    <s v="S"/>
    <x v="1"/>
    <x v="0"/>
    <x v="0"/>
    <x v="3"/>
    <s v="16:58:14"/>
    <s v="16"/>
    <x v="10"/>
    <x v="35"/>
    <s v="Motocicleta"/>
    <n v="4.0999999999999996"/>
    <n v="0.34999999999999964"/>
    <n v="3.75"/>
    <n v="4.5"/>
    <n v="0.55000000000000004"/>
    <n v="16.875"/>
    <n v="0.19249999999999981"/>
    <n v="249.95"/>
    <n v="17.067499999999999"/>
  </r>
  <r>
    <s v="04-01-2019"/>
    <s v="14:41:41"/>
    <s v="53211)04592"/>
    <s v="S"/>
    <x v="2"/>
    <x v="0"/>
    <x v="0"/>
    <x v="8"/>
    <s v="10:03:51"/>
    <s v="10"/>
    <x v="3"/>
    <x v="17"/>
    <s v="Motocicleta"/>
    <n v="11.12"/>
    <n v="0"/>
    <n v="12"/>
    <n v="8"/>
    <n v="2.65"/>
    <n v="88.96"/>
    <n v="0"/>
    <n v="225.47"/>
    <n v="88.96"/>
  </r>
  <r>
    <s v="04-01-2019"/>
    <s v="14:42:12"/>
    <s v="907-(0-(2446"/>
    <s v="S"/>
    <x v="1"/>
    <x v="2"/>
    <x v="0"/>
    <x v="3"/>
    <s v="15:23:06"/>
    <s v="15"/>
    <x v="4"/>
    <x v="18"/>
    <s v="Motocicleta"/>
    <n v="3.07"/>
    <n v="0"/>
    <n v="3.75"/>
    <n v="4.5"/>
    <n v="0.55000000000000004"/>
    <n v="13.815"/>
    <n v="0"/>
    <n v="218.42"/>
    <n v="13.815"/>
  </r>
  <r>
    <s v="04-01-2019"/>
    <s v="14:48:42"/>
    <s v="406.0+*(7979"/>
    <s v="S"/>
    <x v="1"/>
    <x v="0"/>
    <x v="0"/>
    <x v="3"/>
    <s v="16:57:43"/>
    <s v="16"/>
    <x v="2"/>
    <x v="17"/>
    <s v="Motocicleta"/>
    <n v="6.09"/>
    <n v="2.34"/>
    <n v="3.75"/>
    <n v="4.5"/>
    <n v="0.55000000000000004"/>
    <n v="16.875"/>
    <n v="1.2869999999999999"/>
    <n v="234.64"/>
    <n v="18.161999999999999"/>
  </r>
  <r>
    <s v="04-01-2019"/>
    <s v="14:55:43"/>
    <s v="6060(0+.6586"/>
    <m/>
    <x v="1"/>
    <x v="1"/>
    <x v="0"/>
    <x v="3"/>
    <s v="15:56:03"/>
    <s v="15"/>
    <x v="3"/>
    <x v="8"/>
    <s v="Motocicleta"/>
    <n v="4.5199999999999996"/>
    <n v="0.76999999999999957"/>
    <n v="3.75"/>
    <n v="4.5"/>
    <n v="0.55000000000000004"/>
    <n v="16.875"/>
    <n v="0.42349999999999982"/>
    <n v="213.09"/>
    <n v="17.298500000000001"/>
  </r>
  <r>
    <s v="04-01-2019"/>
    <s v="14:58:49"/>
    <s v="666*/)/03245"/>
    <s v="S"/>
    <x v="3"/>
    <x v="0"/>
    <x v="0"/>
    <x v="3"/>
    <s v="15:17:23"/>
    <s v="15"/>
    <x v="4"/>
    <x v="11"/>
    <s v="Motocicleta"/>
    <n v="6.83"/>
    <n v="3.83"/>
    <n v="3"/>
    <n v="3.5"/>
    <n v="0.75"/>
    <n v="10.5"/>
    <n v="2.8725000000000001"/>
    <n v="212.81"/>
    <n v="13.3725"/>
  </r>
  <r>
    <s v="04-01-2019"/>
    <s v="14:59:33"/>
    <s v="154-+*))9971"/>
    <m/>
    <x v="1"/>
    <x v="1"/>
    <x v="0"/>
    <x v="3"/>
    <s v="15:21:35"/>
    <s v="15"/>
    <x v="3"/>
    <x v="17"/>
    <s v="Motocicleta"/>
    <n v="19.29"/>
    <n v="15.54"/>
    <n v="3.75"/>
    <n v="4.5"/>
    <n v="0.55000000000000004"/>
    <n v="16.875"/>
    <n v="8.5470000000000006"/>
    <n v="193.05"/>
    <n v="25.422000000000001"/>
  </r>
  <r>
    <s v="04-01-2019"/>
    <s v="15:05:40"/>
    <s v="752.-20,9042"/>
    <s v="S"/>
    <x v="1"/>
    <x v="1"/>
    <x v="3"/>
    <x v="3"/>
    <s v="17:12:59"/>
    <s v="17"/>
    <x v="8"/>
    <x v="11"/>
    <s v="Motocicleta"/>
    <n v="8.41"/>
    <n v="4.66"/>
    <n v="3.75"/>
    <n v="4.5"/>
    <n v="0.55000000000000004"/>
    <n v="16.875"/>
    <n v="2.5630000000000002"/>
    <n v="187.47"/>
    <n v="19.437999999999999"/>
  </r>
  <r>
    <s v="04-01-2019"/>
    <s v="15:06:04"/>
    <s v="5652))+*7380"/>
    <s v="S"/>
    <x v="1"/>
    <x v="0"/>
    <x v="0"/>
    <x v="3"/>
    <s v="17:59:28"/>
    <s v="17"/>
    <x v="11"/>
    <x v="4"/>
    <s v="Motocicleta"/>
    <n v="7.04"/>
    <n v="3.29"/>
    <n v="3.75"/>
    <n v="4.5"/>
    <n v="0.55000000000000004"/>
    <n v="16.875"/>
    <n v="1.8095000000000001"/>
    <n v="61.53"/>
    <n v="18.6845"/>
  </r>
  <r>
    <s v="04-01-2019"/>
    <s v="15:06:46"/>
    <s v="963,./*/4911"/>
    <s v="S"/>
    <x v="1"/>
    <x v="0"/>
    <x v="0"/>
    <x v="3"/>
    <s v="17:16:59"/>
    <s v="17"/>
    <x v="2"/>
    <x v="40"/>
    <s v="Motocicleta"/>
    <n v="3.45"/>
    <n v="0"/>
    <n v="3.75"/>
    <n v="4.5"/>
    <n v="0.55000000000000004"/>
    <n v="15.525"/>
    <n v="0"/>
    <n v="56.51"/>
    <n v="15.525"/>
  </r>
  <r>
    <s v="04-01-2019"/>
    <s v="15:07:34"/>
    <s v="519*+(1.4604"/>
    <s v="S"/>
    <x v="1"/>
    <x v="0"/>
    <x v="0"/>
    <x v="3"/>
    <s v="17:52:08"/>
    <s v="17"/>
    <x v="17"/>
    <x v="28"/>
    <s v="Motocicleta"/>
    <n v="15.16"/>
    <n v="11.41"/>
    <n v="3.75"/>
    <n v="4.5"/>
    <n v="0.55000000000000004"/>
    <n v="16.875"/>
    <n v="6.275500000000001"/>
    <n v="241.36"/>
    <n v="23.150500000000001"/>
  </r>
  <r>
    <s v="04-01-2019"/>
    <s v="15:07:48"/>
    <s v="909(,(205941"/>
    <s v="S"/>
    <x v="1"/>
    <x v="1"/>
    <x v="1"/>
    <x v="3"/>
    <s v="18:22:30"/>
    <s v="18"/>
    <x v="17"/>
    <x v="2"/>
    <s v="Motocicleta"/>
    <n v="4.26"/>
    <n v="0.50999999999999979"/>
    <n v="3.75"/>
    <n v="4.5"/>
    <n v="0.55000000000000004"/>
    <n v="16.875"/>
    <n v="0.28049999999999992"/>
    <n v="202.32"/>
    <n v="17.1555"/>
  </r>
  <r>
    <s v="04-01-2019"/>
    <s v="15:08:03"/>
    <s v="230*2,)28988"/>
    <s v="S"/>
    <x v="1"/>
    <x v="1"/>
    <x v="3"/>
    <x v="3"/>
    <s v="16:15:01"/>
    <s v="16"/>
    <x v="7"/>
    <x v="2"/>
    <s v="Motocicleta"/>
    <n v="18.760000000000002"/>
    <n v="15.010000000000002"/>
    <n v="3.75"/>
    <n v="4.5"/>
    <n v="0.55000000000000004"/>
    <n v="16.875"/>
    <n v="8.2555000000000014"/>
    <n v="183.05"/>
    <n v="25.130500000000001"/>
  </r>
  <r>
    <s v="04-01-2019"/>
    <s v="15:09:02"/>
    <s v="1671*(1/3844"/>
    <s v="S"/>
    <x v="1"/>
    <x v="0"/>
    <x v="0"/>
    <x v="3"/>
    <s v="15:53:55"/>
    <s v="15"/>
    <x v="2"/>
    <x v="17"/>
    <s v="Motocicleta"/>
    <n v="9.84"/>
    <n v="6.09"/>
    <n v="3.75"/>
    <n v="4.5"/>
    <n v="0.55000000000000004"/>
    <n v="16.875"/>
    <n v="3.3495000000000004"/>
    <n v="64.040000000000006"/>
    <n v="20.224499999999999"/>
  </r>
  <r>
    <s v="04-01-2019"/>
    <s v="15:11:30"/>
    <s v="687(0-*(5156"/>
    <s v="S"/>
    <x v="1"/>
    <x v="1"/>
    <x v="0"/>
    <x v="3"/>
    <s v="18:36:03"/>
    <s v="18"/>
    <x v="19"/>
    <x v="21"/>
    <s v="Motocicleta"/>
    <n v="13.48"/>
    <n v="9.73"/>
    <n v="3.75"/>
    <n v="4.5"/>
    <n v="0.55000000000000004"/>
    <n v="16.875"/>
    <n v="5.3515000000000006"/>
    <n v="133.44"/>
    <n v="22.226500000000001"/>
  </r>
  <r>
    <s v="04-01-2019"/>
    <s v="15:11:45"/>
    <s v="77)(*.)9304"/>
    <s v="S"/>
    <x v="1"/>
    <x v="1"/>
    <x v="0"/>
    <x v="3"/>
    <s v="17:17:51"/>
    <s v="17"/>
    <x v="14"/>
    <x v="5"/>
    <s v="Motocicleta"/>
    <n v="3.6"/>
    <n v="0"/>
    <n v="3.75"/>
    <n v="4.5"/>
    <n v="0.55000000000000004"/>
    <n v="16.2"/>
    <n v="0"/>
    <n v="141.80000000000001"/>
    <n v="16.2"/>
  </r>
  <r>
    <s v="04-01-2019"/>
    <s v="15:12:46"/>
    <s v="485.2(./6031"/>
    <s v="S"/>
    <x v="1"/>
    <x v="1"/>
    <x v="3"/>
    <x v="3"/>
    <s v="16:36:33"/>
    <s v="16"/>
    <x v="7"/>
    <x v="7"/>
    <s v="Motocicleta"/>
    <n v="16.600000000000001"/>
    <n v="12.850000000000001"/>
    <n v="3.75"/>
    <n v="4.5"/>
    <n v="0.55000000000000004"/>
    <n v="16.875"/>
    <n v="7.0675000000000017"/>
    <n v="192.33"/>
    <n v="23.942500000000003"/>
  </r>
  <r>
    <s v="04-01-2019"/>
    <s v="15:13:08"/>
    <s v="690(.2))1117"/>
    <s v="S"/>
    <x v="1"/>
    <x v="1"/>
    <x v="0"/>
    <x v="3"/>
    <s v="18:06:32"/>
    <s v="18"/>
    <x v="21"/>
    <x v="10"/>
    <s v="Motocicleta"/>
    <n v="3.24"/>
    <n v="0"/>
    <n v="3.75"/>
    <n v="4.5"/>
    <n v="0.55000000000000004"/>
    <n v="14.580000000000002"/>
    <n v="0"/>
    <n v="79.650000000000006"/>
    <n v="14.580000000000002"/>
  </r>
  <r>
    <s v="04-01-2019"/>
    <s v="15:14:55"/>
    <s v="54-(+*/3262"/>
    <s v="S"/>
    <x v="1"/>
    <x v="1"/>
    <x v="3"/>
    <x v="3"/>
    <s v="17:49:31"/>
    <s v="17"/>
    <x v="19"/>
    <x v="21"/>
    <s v="Motocicleta"/>
    <n v="13.35"/>
    <n v="9.6"/>
    <n v="3.75"/>
    <n v="4.5"/>
    <n v="0.55000000000000004"/>
    <n v="16.875"/>
    <n v="5.28"/>
    <n v="47.28"/>
    <n v="22.155000000000001"/>
  </r>
  <r>
    <s v="04-01-2019"/>
    <s v="15:15:51"/>
    <s v="783,02..3047"/>
    <s v="S"/>
    <x v="1"/>
    <x v="1"/>
    <x v="0"/>
    <x v="3"/>
    <s v="16:41:02"/>
    <s v="16"/>
    <x v="10"/>
    <x v="19"/>
    <s v="Motocicleta"/>
    <n v="11.48"/>
    <n v="7.73"/>
    <n v="3.75"/>
    <n v="4.5"/>
    <n v="0.55000000000000004"/>
    <n v="16.875"/>
    <n v="4.2515000000000009"/>
    <n v="182.41"/>
    <n v="21.1265"/>
  </r>
  <r>
    <s v="04-01-2019"/>
    <s v="15:16:21"/>
    <s v="938(1*.03729"/>
    <s v="S"/>
    <x v="1"/>
    <x v="1"/>
    <x v="0"/>
    <x v="3"/>
    <s v="16:48:42"/>
    <s v="16"/>
    <x v="4"/>
    <x v="4"/>
    <s v="Motocicleta"/>
    <n v="8.66"/>
    <n v="4.91"/>
    <n v="3.75"/>
    <n v="4.5"/>
    <n v="0.55000000000000004"/>
    <n v="16.875"/>
    <n v="2.7005000000000003"/>
    <n v="226.65"/>
    <n v="19.575500000000002"/>
  </r>
  <r>
    <s v="04-01-2019"/>
    <s v="15:16:30"/>
    <s v="248)+(2/9240"/>
    <s v="S"/>
    <x v="1"/>
    <x v="1"/>
    <x v="0"/>
    <x v="3"/>
    <s v="16:28:27"/>
    <s v="16"/>
    <x v="3"/>
    <x v="9"/>
    <s v="Motocicleta"/>
    <n v="12.02"/>
    <n v="8.27"/>
    <n v="3.75"/>
    <n v="4.5"/>
    <n v="0.55000000000000004"/>
    <n v="16.875"/>
    <n v="4.5484999999999998"/>
    <n v="121.04"/>
    <n v="21.423500000000001"/>
  </r>
  <r>
    <s v="04-01-2019"/>
    <s v="15:18:20"/>
    <s v="781*20)05332"/>
    <s v="S"/>
    <x v="1"/>
    <x v="1"/>
    <x v="0"/>
    <x v="3"/>
    <s v="16:58:11"/>
    <s v="16"/>
    <x v="8"/>
    <x v="4"/>
    <s v="Motocicleta"/>
    <n v="9.5500000000000007"/>
    <n v="5.8000000000000007"/>
    <n v="3.75"/>
    <n v="4.5"/>
    <n v="0.55000000000000004"/>
    <n v="16.875"/>
    <n v="3.1900000000000008"/>
    <n v="75.98"/>
    <n v="20.065000000000001"/>
  </r>
  <r>
    <s v="04-01-2019"/>
    <s v="15:20:48"/>
    <s v="3621-(204645"/>
    <s v="S"/>
    <x v="1"/>
    <x v="0"/>
    <x v="0"/>
    <x v="3"/>
    <s v="16:28:36"/>
    <s v="16"/>
    <x v="0"/>
    <x v="9"/>
    <s v="Motocicleta"/>
    <n v="17.760000000000002"/>
    <n v="14.010000000000002"/>
    <n v="3.75"/>
    <n v="4.5"/>
    <n v="0.55000000000000004"/>
    <n v="16.875"/>
    <n v="7.7055000000000016"/>
    <n v="119.51"/>
    <n v="24.580500000000001"/>
  </r>
  <r>
    <s v="04-01-2019"/>
    <s v="15:20:48"/>
    <s v="22822+)13648"/>
    <s v="S"/>
    <x v="1"/>
    <x v="0"/>
    <x v="0"/>
    <x v="3"/>
    <s v="16:28:22"/>
    <s v="16"/>
    <x v="0"/>
    <x v="9"/>
    <s v="Motocicleta"/>
    <n v="14.89"/>
    <n v="11.14"/>
    <n v="3.75"/>
    <n v="4.5"/>
    <n v="0.55000000000000004"/>
    <n v="16.875"/>
    <n v="6.1270000000000007"/>
    <n v="45.67"/>
    <n v="23.002000000000002"/>
  </r>
  <r>
    <s v="04-01-2019"/>
    <s v="15:20:48"/>
    <s v="869-//-12628"/>
    <s v="S"/>
    <x v="1"/>
    <x v="0"/>
    <x v="0"/>
    <x v="3"/>
    <s v="16:28:05"/>
    <s v="16"/>
    <x v="0"/>
    <x v="9"/>
    <s v="Motocicleta"/>
    <n v="1.9300000000000002"/>
    <n v="0"/>
    <n v="3.75"/>
    <n v="4.5"/>
    <n v="0.55000000000000004"/>
    <n v="8.6850000000000005"/>
    <n v="0"/>
    <n v="196.4"/>
    <n v="8.6850000000000005"/>
  </r>
  <r>
    <s v="04-01-2019"/>
    <s v="15:20:48"/>
    <s v="110,0*./4900"/>
    <s v="S"/>
    <x v="1"/>
    <x v="0"/>
    <x v="0"/>
    <x v="4"/>
    <s v="14:51:50"/>
    <s v="14"/>
    <x v="3"/>
    <x v="29"/>
    <s v="Motocicleta"/>
    <n v="19.25"/>
    <n v="15.5"/>
    <n v="3.75"/>
    <n v="4.5"/>
    <n v="0.55000000000000004"/>
    <n v="16.875"/>
    <n v="8.5250000000000004"/>
    <n v="64.150000000000006"/>
    <n v="25.4"/>
  </r>
  <r>
    <s v="04-01-2019"/>
    <s v="15:20:48"/>
    <s v="988)1/023608"/>
    <s v="S"/>
    <x v="1"/>
    <x v="0"/>
    <x v="3"/>
    <x v="3"/>
    <s v="16:06:39"/>
    <s v="16"/>
    <x v="3"/>
    <x v="29"/>
    <s v="Motocicleta"/>
    <n v="19.63"/>
    <n v="15.879999999999999"/>
    <n v="3.75"/>
    <n v="4.5"/>
    <n v="0.55000000000000004"/>
    <n v="16.875"/>
    <n v="8.734"/>
    <n v="166.6"/>
    <n v="25.609000000000002"/>
  </r>
  <r>
    <s v="04-01-2019"/>
    <s v="15:21:22"/>
    <s v="900-,///5615"/>
    <s v="S"/>
    <x v="1"/>
    <x v="0"/>
    <x v="0"/>
    <x v="3"/>
    <s v="19:20:30"/>
    <s v="19"/>
    <x v="19"/>
    <x v="21"/>
    <s v="Motocicleta"/>
    <n v="19.48"/>
    <n v="15.73"/>
    <n v="3.75"/>
    <n v="4.5"/>
    <n v="0.55000000000000004"/>
    <n v="16.875"/>
    <n v="8.6515000000000004"/>
    <n v="42.78"/>
    <n v="25.526499999999999"/>
  </r>
  <r>
    <s v="04-01-2019"/>
    <s v="15:29:41"/>
    <s v="705+(()(9661"/>
    <s v="S"/>
    <x v="1"/>
    <x v="0"/>
    <x v="0"/>
    <x v="3"/>
    <s v="17:08:45"/>
    <s v="17"/>
    <x v="10"/>
    <x v="4"/>
    <s v="Motocicleta"/>
    <n v="4.66"/>
    <n v="0.91000000000000014"/>
    <n v="3.75"/>
    <n v="4.5"/>
    <n v="0.55000000000000004"/>
    <n v="16.875"/>
    <n v="0.50050000000000017"/>
    <n v="178.86"/>
    <n v="17.375499999999999"/>
  </r>
  <r>
    <s v="04-01-2019"/>
    <s v="15:33:33"/>
    <s v="365*/(2)9839"/>
    <s v="S"/>
    <x v="3"/>
    <x v="0"/>
    <x v="0"/>
    <x v="3"/>
    <s v="16:06:00"/>
    <s v="16"/>
    <x v="4"/>
    <x v="11"/>
    <s v="Motocicleta"/>
    <n v="1.22"/>
    <n v="0"/>
    <n v="3"/>
    <n v="3.5"/>
    <n v="0.75"/>
    <n v="4.2699999999999996"/>
    <n v="0"/>
    <n v="91.58"/>
    <n v="4.2699999999999996"/>
  </r>
  <r>
    <s v="04-01-2019"/>
    <s v="15:33:33"/>
    <s v="264**.+24226"/>
    <s v="S"/>
    <x v="3"/>
    <x v="0"/>
    <x v="0"/>
    <x v="3"/>
    <s v="16:39:39"/>
    <s v="16"/>
    <x v="4"/>
    <x v="14"/>
    <s v="Motocicleta"/>
    <n v="17.34"/>
    <n v="14.34"/>
    <n v="3"/>
    <n v="3.5"/>
    <n v="0.75"/>
    <n v="10.5"/>
    <n v="10.754999999999999"/>
    <n v="204.99"/>
    <n v="21.254999999999999"/>
  </r>
  <r>
    <s v="04-01-2019"/>
    <s v="15:34:06"/>
    <s v="880)-2*-9498"/>
    <s v="S"/>
    <x v="1"/>
    <x v="0"/>
    <x v="0"/>
    <x v="3"/>
    <s v="18:40:01"/>
    <s v="18"/>
    <x v="17"/>
    <x v="2"/>
    <s v="Motocicleta"/>
    <n v="14.96"/>
    <n v="11.21"/>
    <n v="3.75"/>
    <n v="4.5"/>
    <n v="0.55000000000000004"/>
    <n v="16.875"/>
    <n v="6.1655000000000006"/>
    <n v="37.6"/>
    <n v="23.040500000000002"/>
  </r>
  <r>
    <s v="04-01-2019"/>
    <s v="15:37:22"/>
    <s v="9232*)22100"/>
    <s v="S"/>
    <x v="3"/>
    <x v="0"/>
    <x v="0"/>
    <x v="3"/>
    <s v="16:40:17"/>
    <s v="16"/>
    <x v="4"/>
    <x v="3"/>
    <s v="Motocicleta"/>
    <n v="18.38"/>
    <n v="15.379999999999999"/>
    <n v="3"/>
    <n v="3.5"/>
    <n v="0.75"/>
    <n v="10.5"/>
    <n v="11.535"/>
    <n v="41.15"/>
    <n v="22.035"/>
  </r>
  <r>
    <s v="04-01-2019"/>
    <s v="15:43:09"/>
    <s v="45+*1,09068"/>
    <s v="M"/>
    <x v="1"/>
    <x v="0"/>
    <x v="0"/>
    <x v="3"/>
    <s v="16:22:37"/>
    <s v="16"/>
    <x v="0"/>
    <x v="3"/>
    <s v="Motocicleta"/>
    <n v="4.9399999999999995"/>
    <n v="1.1899999999999995"/>
    <n v="3.75"/>
    <n v="4.5"/>
    <n v="0.55000000000000004"/>
    <n v="16.875"/>
    <n v="0.65449999999999975"/>
    <n v="36.200000000000003"/>
    <n v="17.529499999999999"/>
  </r>
  <r>
    <s v="04-01-2019"/>
    <s v="15:44:24"/>
    <s v="2292102(1011"/>
    <s v="S"/>
    <x v="1"/>
    <x v="0"/>
    <x v="0"/>
    <x v="3"/>
    <s v="17:03:22"/>
    <s v="17"/>
    <x v="20"/>
    <x v="20"/>
    <s v="Motocicleta"/>
    <n v="10.97"/>
    <n v="7.2200000000000006"/>
    <n v="3.75"/>
    <n v="4.5"/>
    <n v="0.55000000000000004"/>
    <n v="16.875"/>
    <n v="3.9710000000000005"/>
    <n v="71.42"/>
    <n v="20.846"/>
  </r>
  <r>
    <s v="04-01-2019"/>
    <s v="15:44:41"/>
    <s v="798(.2.01044"/>
    <s v="S"/>
    <x v="1"/>
    <x v="1"/>
    <x v="0"/>
    <x v="3"/>
    <s v="18:38:20"/>
    <s v="18"/>
    <x v="12"/>
    <x v="4"/>
    <s v="Motocicleta"/>
    <n v="2.1"/>
    <n v="0"/>
    <n v="3.75"/>
    <n v="4.5"/>
    <n v="0.55000000000000004"/>
    <n v="9.4500000000000011"/>
    <n v="0"/>
    <n v="149.41"/>
    <n v="9.4500000000000011"/>
  </r>
  <r>
    <s v="04-01-2019"/>
    <s v="15:45:29"/>
    <s v="110*-.(6323"/>
    <s v="S"/>
    <x v="1"/>
    <x v="0"/>
    <x v="0"/>
    <x v="3"/>
    <s v="18:15:06"/>
    <s v="18"/>
    <x v="0"/>
    <x v="20"/>
    <s v="Motocicleta"/>
    <n v="9.77"/>
    <n v="6.02"/>
    <n v="3.75"/>
    <n v="4.5"/>
    <n v="0.55000000000000004"/>
    <n v="16.875"/>
    <n v="3.3109999999999999"/>
    <n v="182.9"/>
    <n v="20.186"/>
  </r>
  <r>
    <s v="04-01-2019"/>
    <s v="15:46:14"/>
    <s v="6271(.*(8853"/>
    <s v="S"/>
    <x v="3"/>
    <x v="0"/>
    <x v="0"/>
    <x v="3"/>
    <s v="17:04:12"/>
    <s v="17"/>
    <x v="4"/>
    <x v="9"/>
    <s v="Motocicleta"/>
    <n v="12.67"/>
    <n v="9.67"/>
    <n v="3"/>
    <n v="3.5"/>
    <n v="0.75"/>
    <n v="10.5"/>
    <n v="7.2524999999999995"/>
    <n v="101.96"/>
    <n v="17.752499999999998"/>
  </r>
  <r>
    <s v="04-01-2019"/>
    <s v="16:01:30"/>
    <s v="696,/1+-1339"/>
    <m/>
    <x v="1"/>
    <x v="1"/>
    <x v="0"/>
    <x v="3"/>
    <s v="16:26:56"/>
    <s v="16"/>
    <x v="3"/>
    <x v="8"/>
    <s v="Motocicleta"/>
    <n v="4.41"/>
    <n v="0.66000000000000014"/>
    <n v="3.75"/>
    <n v="4.5"/>
    <n v="0.55000000000000004"/>
    <n v="16.875"/>
    <n v="0.3630000000000001"/>
    <n v="217.94"/>
    <n v="17.238"/>
  </r>
  <r>
    <s v="04-01-2019"/>
    <s v="16:02:41"/>
    <s v="6142**205265"/>
    <s v="S"/>
    <x v="3"/>
    <x v="0"/>
    <x v="0"/>
    <x v="3"/>
    <s v="16:39:48"/>
    <s v="16"/>
    <x v="4"/>
    <x v="23"/>
    <s v="Motocicleta"/>
    <n v="14.29"/>
    <n v="11.29"/>
    <n v="3"/>
    <n v="3.5"/>
    <n v="0.75"/>
    <n v="10.5"/>
    <n v="8.4674999999999994"/>
    <n v="198.46"/>
    <n v="18.967500000000001"/>
  </r>
  <r>
    <s v="04-01-2019"/>
    <s v="16:07:33"/>
    <s v="566)0,()5215"/>
    <s v="S"/>
    <x v="1"/>
    <x v="0"/>
    <x v="0"/>
    <x v="3"/>
    <s v="18:16:26"/>
    <s v="18"/>
    <x v="3"/>
    <x v="20"/>
    <s v="Motocicleta"/>
    <n v="2.5300000000000002"/>
    <n v="0"/>
    <n v="3.75"/>
    <n v="4.5"/>
    <n v="0.55000000000000004"/>
    <n v="11.385000000000002"/>
    <n v="0"/>
    <n v="232.26"/>
    <n v="11.385000000000002"/>
  </r>
  <r>
    <s v="04-01-2019"/>
    <s v="16:07:33"/>
    <s v="333),+2-5411"/>
    <s v="S"/>
    <x v="1"/>
    <x v="0"/>
    <x v="0"/>
    <x v="3"/>
    <s v="18:16:41"/>
    <s v="18"/>
    <x v="0"/>
    <x v="9"/>
    <s v="Motocicleta"/>
    <n v="13.54"/>
    <n v="9.7899999999999991"/>
    <n v="3.75"/>
    <n v="4.5"/>
    <n v="0.55000000000000004"/>
    <n v="16.875"/>
    <n v="5.3845000000000001"/>
    <n v="60.88"/>
    <n v="22.259499999999999"/>
  </r>
  <r>
    <s v="04-01-2019"/>
    <s v="16:07:59"/>
    <s v="123))(.0651"/>
    <s v="S"/>
    <x v="1"/>
    <x v="2"/>
    <x v="0"/>
    <x v="3"/>
    <s v="16:59:01"/>
    <s v="16"/>
    <x v="9"/>
    <x v="17"/>
    <s v="Motocicleta"/>
    <n v="16.760000000000002"/>
    <n v="13.010000000000002"/>
    <n v="3.75"/>
    <n v="4.5"/>
    <n v="0.55000000000000004"/>
    <n v="16.875"/>
    <n v="7.1555000000000017"/>
    <n v="249.54"/>
    <n v="24.030500000000004"/>
  </r>
  <r>
    <s v="04-01-2019"/>
    <s v="16:10:30"/>
    <s v="9862+(.)5798"/>
    <m/>
    <x v="1"/>
    <x v="1"/>
    <x v="0"/>
    <x v="3"/>
    <s v="16:37:35"/>
    <s v="16"/>
    <x v="3"/>
    <x v="11"/>
    <s v="Motocicleta"/>
    <n v="10.050000000000001"/>
    <n v="6.3000000000000007"/>
    <n v="3.75"/>
    <n v="4.5"/>
    <n v="0.55000000000000004"/>
    <n v="16.875"/>
    <n v="3.4650000000000007"/>
    <n v="180.37"/>
    <n v="20.34"/>
  </r>
  <r>
    <s v="04-01-2019"/>
    <s v="16:14:01"/>
    <s v="577+)((+1340"/>
    <s v="S"/>
    <x v="1"/>
    <x v="0"/>
    <x v="0"/>
    <x v="3"/>
    <s v="17:49:14"/>
    <s v="17"/>
    <x v="17"/>
    <x v="32"/>
    <s v="Motocicleta"/>
    <n v="8.5500000000000007"/>
    <n v="4.8000000000000007"/>
    <n v="3.75"/>
    <n v="4.5"/>
    <n v="0.55000000000000004"/>
    <n v="16.875"/>
    <n v="2.6400000000000006"/>
    <n v="26.11"/>
    <n v="19.515000000000001"/>
  </r>
  <r>
    <s v="04-01-2019"/>
    <s v="16:15:00"/>
    <s v="6440*12,4217"/>
    <s v="S"/>
    <x v="1"/>
    <x v="2"/>
    <x v="3"/>
    <x v="3"/>
    <s v="17:44:40"/>
    <s v="17"/>
    <x v="2"/>
    <x v="4"/>
    <s v="Motocicleta"/>
    <n v="15.74"/>
    <n v="11.99"/>
    <n v="3.75"/>
    <n v="4.5"/>
    <n v="0.55000000000000004"/>
    <n v="16.875"/>
    <n v="6.5945000000000009"/>
    <n v="173.93"/>
    <n v="23.4695"/>
  </r>
  <r>
    <s v="04-01-2019"/>
    <s v="16:16:14"/>
    <s v="244/-.,-924"/>
    <s v="S"/>
    <x v="1"/>
    <x v="0"/>
    <x v="3"/>
    <x v="3"/>
    <s v="16:54:38"/>
    <s v="16"/>
    <x v="21"/>
    <x v="10"/>
    <s v="Motocicleta"/>
    <n v="13.95"/>
    <n v="10.199999999999999"/>
    <n v="3.75"/>
    <n v="4.5"/>
    <n v="0.55000000000000004"/>
    <n v="16.875"/>
    <n v="5.61"/>
    <n v="220.16"/>
    <n v="22.484999999999999"/>
  </r>
  <r>
    <s v="04-01-2019"/>
    <s v="16:17:11"/>
    <s v="14,-01*5017"/>
    <s v="S"/>
    <x v="1"/>
    <x v="2"/>
    <x v="0"/>
    <x v="3"/>
    <s v="18:07:05"/>
    <s v="18"/>
    <x v="4"/>
    <x v="36"/>
    <s v="Motocicleta"/>
    <n v="15.06"/>
    <n v="11.31"/>
    <n v="3.75"/>
    <n v="4.5"/>
    <n v="0.55000000000000004"/>
    <n v="16.875"/>
    <n v="6.2205000000000004"/>
    <n v="164.77"/>
    <n v="23.095500000000001"/>
  </r>
  <r>
    <s v="04-01-2019"/>
    <s v="16:17:51"/>
    <s v="594/))(*8776"/>
    <m/>
    <x v="1"/>
    <x v="1"/>
    <x v="0"/>
    <x v="3"/>
    <s v="17:02:32"/>
    <s v="17"/>
    <x v="3"/>
    <x v="20"/>
    <s v="Motocicleta"/>
    <n v="11.16"/>
    <n v="7.41"/>
    <n v="3.75"/>
    <n v="4.5"/>
    <n v="0.55000000000000004"/>
    <n v="16.875"/>
    <n v="4.0755000000000008"/>
    <n v="194.06"/>
    <n v="20.950500000000002"/>
  </r>
  <r>
    <s v="04-01-2019"/>
    <s v="16:21:02"/>
    <s v="343(//1*329"/>
    <s v="S"/>
    <x v="1"/>
    <x v="1"/>
    <x v="0"/>
    <x v="3"/>
    <s v="17:42:40"/>
    <s v="17"/>
    <x v="21"/>
    <x v="10"/>
    <s v="Motocicleta"/>
    <n v="9.65"/>
    <n v="5.9"/>
    <n v="3.75"/>
    <n v="4.5"/>
    <n v="0.55000000000000004"/>
    <n v="16.875"/>
    <n v="3.2450000000000006"/>
    <n v="104.58"/>
    <n v="20.12"/>
  </r>
  <r>
    <s v="04-01-2019"/>
    <s v="16:21:29"/>
    <s v="8410,*-+1058"/>
    <s v="S"/>
    <x v="2"/>
    <x v="0"/>
    <x v="0"/>
    <x v="8"/>
    <s v="10:47:49"/>
    <s v="10"/>
    <x v="3"/>
    <x v="3"/>
    <s v="Motocicleta"/>
    <n v="8.07"/>
    <n v="0"/>
    <n v="12"/>
    <n v="8"/>
    <n v="2.65"/>
    <n v="64.56"/>
    <n v="0"/>
    <n v="140.19"/>
    <n v="64.56"/>
  </r>
  <r>
    <s v="04-01-2019"/>
    <s v="16:21:43"/>
    <s v="569+*..,1468"/>
    <s v="S"/>
    <x v="3"/>
    <x v="0"/>
    <x v="0"/>
    <x v="3"/>
    <s v="19:23:06"/>
    <s v="19"/>
    <x v="4"/>
    <x v="11"/>
    <s v="Motocicleta"/>
    <n v="3.16"/>
    <n v="0.16000000000000014"/>
    <n v="3"/>
    <n v="3.5"/>
    <n v="0.75"/>
    <n v="10.5"/>
    <n v="0.12000000000000011"/>
    <n v="168.64"/>
    <n v="10.620000000000001"/>
  </r>
  <r>
    <s v="04-01-2019"/>
    <s v="16:21:56"/>
    <s v="774*1-()6476"/>
    <s v="S"/>
    <x v="1"/>
    <x v="0"/>
    <x v="0"/>
    <x v="3"/>
    <s v="17:04:52"/>
    <s v="17"/>
    <x v="4"/>
    <x v="23"/>
    <s v="Motocicleta"/>
    <n v="17.899999999999999"/>
    <n v="14.149999999999999"/>
    <n v="3.75"/>
    <n v="4.5"/>
    <n v="0.55000000000000004"/>
    <n v="16.875"/>
    <n v="7.7824999999999998"/>
    <n v="227.72"/>
    <n v="24.657499999999999"/>
  </r>
  <r>
    <s v="04-01-2019"/>
    <s v="16:22:05"/>
    <s v="329/,,).2476"/>
    <s v="S"/>
    <x v="1"/>
    <x v="0"/>
    <x v="0"/>
    <x v="3"/>
    <s v="19:06:02"/>
    <s v="19"/>
    <x v="19"/>
    <x v="21"/>
    <s v="Motocicleta"/>
    <n v="14.03"/>
    <n v="10.28"/>
    <n v="3.75"/>
    <n v="4.5"/>
    <n v="0.55000000000000004"/>
    <n v="16.875"/>
    <n v="5.6539999999999999"/>
    <n v="27.77"/>
    <n v="22.529"/>
  </r>
  <r>
    <s v="04-01-2019"/>
    <s v="16:29:20"/>
    <s v="5341.22,7028"/>
    <s v="S"/>
    <x v="1"/>
    <x v="1"/>
    <x v="0"/>
    <x v="3"/>
    <s v="18:05:11"/>
    <s v="18"/>
    <x v="7"/>
    <x v="7"/>
    <s v="Motocicleta"/>
    <n v="11.96"/>
    <n v="8.2100000000000009"/>
    <n v="3.75"/>
    <n v="4.5"/>
    <n v="0.55000000000000004"/>
    <n v="16.875"/>
    <n v="4.5155000000000012"/>
    <n v="78.44"/>
    <n v="21.390500000000003"/>
  </r>
  <r>
    <s v="04-01-2019"/>
    <s v="16:31:06"/>
    <s v="766+-*--2242"/>
    <s v="S"/>
    <x v="1"/>
    <x v="1"/>
    <x v="0"/>
    <x v="3"/>
    <s v="19:24:28"/>
    <s v="19"/>
    <x v="17"/>
    <x v="2"/>
    <s v="Motocicleta"/>
    <n v="13.8"/>
    <n v="10.050000000000001"/>
    <n v="3.75"/>
    <n v="4.5"/>
    <n v="0.55000000000000004"/>
    <n v="16.875"/>
    <n v="5.5275000000000007"/>
    <n v="2.04"/>
    <n v="22.4025"/>
  </r>
  <r>
    <s v="04-01-2019"/>
    <s v="16:31:49"/>
    <s v="836.--1-9172"/>
    <s v="S"/>
    <x v="1"/>
    <x v="0"/>
    <x v="0"/>
    <x v="3"/>
    <s v="17:17:56"/>
    <s v="17"/>
    <x v="21"/>
    <x v="10"/>
    <s v="Motocicleta"/>
    <n v="20.03"/>
    <n v="16.28"/>
    <n v="3.75"/>
    <n v="4.5"/>
    <n v="0.55000000000000004"/>
    <n v="16.875"/>
    <n v="8.9540000000000006"/>
    <n v="231.78"/>
    <n v="25.829000000000001"/>
  </r>
  <r>
    <s v="04-01-2019"/>
    <s v="16:32:31"/>
    <s v="440.,,,*1405"/>
    <s v="S"/>
    <x v="1"/>
    <x v="2"/>
    <x v="0"/>
    <x v="3"/>
    <s v="17:06:22"/>
    <s v="17"/>
    <x v="3"/>
    <x v="22"/>
    <s v="Motocicleta"/>
    <n v="9.59"/>
    <n v="5.84"/>
    <n v="3.75"/>
    <n v="4.5"/>
    <n v="0.55000000000000004"/>
    <n v="16.875"/>
    <n v="3.2120000000000002"/>
    <n v="52.17"/>
    <n v="20.087"/>
  </r>
  <r>
    <s v="04-01-2019"/>
    <s v="16:32:32"/>
    <s v="405.//.15378"/>
    <s v="S"/>
    <x v="1"/>
    <x v="0"/>
    <x v="0"/>
    <x v="3"/>
    <s v="18:34:57"/>
    <s v="18"/>
    <x v="7"/>
    <x v="4"/>
    <s v="Motocicleta"/>
    <n v="8.84"/>
    <n v="5.09"/>
    <n v="3.75"/>
    <n v="4.5"/>
    <n v="0.55000000000000004"/>
    <n v="16.875"/>
    <n v="2.7995000000000001"/>
    <n v="185.74"/>
    <n v="19.674500000000002"/>
  </r>
  <r>
    <s v="04-01-2019"/>
    <s v="16:33:01"/>
    <s v="45(-2*)1895"/>
    <s v="S"/>
    <x v="3"/>
    <x v="0"/>
    <x v="0"/>
    <x v="3"/>
    <s v="17:39:57"/>
    <s v="17"/>
    <x v="4"/>
    <x v="17"/>
    <s v="Motocicleta"/>
    <n v="8.9600000000000009"/>
    <n v="5.9600000000000009"/>
    <n v="3"/>
    <n v="3.5"/>
    <n v="0.75"/>
    <n v="10.5"/>
    <n v="4.4700000000000006"/>
    <n v="101.46"/>
    <n v="14.97"/>
  </r>
  <r>
    <s v="04-01-2019"/>
    <s v="16:33:28"/>
    <s v="5491-0(+719"/>
    <s v="S"/>
    <x v="2"/>
    <x v="0"/>
    <x v="0"/>
    <x v="4"/>
    <s v="11:59:37"/>
    <s v="11"/>
    <x v="3"/>
    <x v="8"/>
    <s v="Motocicleta"/>
    <n v="1.8900000000000001"/>
    <n v="0"/>
    <n v="12"/>
    <n v="8"/>
    <n v="2.65"/>
    <n v="15.120000000000001"/>
    <n v="0"/>
    <n v="115.22"/>
    <n v="15.120000000000001"/>
  </r>
  <r>
    <s v="04-01-2019"/>
    <s v="16:39:48"/>
    <s v="30./0-(9362"/>
    <s v="S"/>
    <x v="1"/>
    <x v="0"/>
    <x v="0"/>
    <x v="3"/>
    <s v="19:24:18"/>
    <s v="19"/>
    <x v="7"/>
    <x v="4"/>
    <s v="Motocicleta"/>
    <n v="11.61"/>
    <n v="7.8599999999999994"/>
    <n v="3.75"/>
    <n v="4.5"/>
    <n v="0.55000000000000004"/>
    <n v="16.875"/>
    <n v="4.3230000000000004"/>
    <n v="201.9"/>
    <n v="21.198"/>
  </r>
  <r>
    <s v="04-01-2019"/>
    <s v="16:41:06"/>
    <s v="691/--)21502"/>
    <s v="S"/>
    <x v="3"/>
    <x v="0"/>
    <x v="0"/>
    <x v="3"/>
    <s v="16:53:02"/>
    <s v="16"/>
    <x v="4"/>
    <x v="11"/>
    <s v="Motocicleta"/>
    <n v="17.36"/>
    <n v="14.36"/>
    <n v="3"/>
    <n v="3.5"/>
    <n v="0.75"/>
    <n v="10.5"/>
    <n v="10.77"/>
    <n v="150.41999999999999"/>
    <n v="21.27"/>
  </r>
  <r>
    <s v="04-01-2019"/>
    <s v="16:45:20"/>
    <s v="491-)/2.6025"/>
    <s v="S"/>
    <x v="3"/>
    <x v="0"/>
    <x v="0"/>
    <x v="3"/>
    <s v="17:24:34"/>
    <s v="17"/>
    <x v="4"/>
    <x v="20"/>
    <s v="Motocicleta"/>
    <n v="18.399999999999999"/>
    <n v="15.399999999999999"/>
    <n v="3"/>
    <n v="3.5"/>
    <n v="0.75"/>
    <n v="10.5"/>
    <n v="11.549999999999999"/>
    <n v="141.81"/>
    <n v="22.049999999999997"/>
  </r>
  <r>
    <s v="04-01-2019"/>
    <s v="16:47:56"/>
    <s v="136.-/.)4400"/>
    <s v="S"/>
    <x v="3"/>
    <x v="0"/>
    <x v="0"/>
    <x v="3"/>
    <s v="17:20:52"/>
    <s v="17"/>
    <x v="4"/>
    <x v="23"/>
    <s v="Motocicleta"/>
    <n v="1.56"/>
    <n v="0"/>
    <n v="3"/>
    <n v="3.5"/>
    <n v="0.75"/>
    <n v="5.46"/>
    <n v="0"/>
    <n v="162.24"/>
    <n v="5.46"/>
  </r>
  <r>
    <s v="04-01-2019"/>
    <s v="16:48:29"/>
    <s v="2521-,-)982"/>
    <s v="S"/>
    <x v="2"/>
    <x v="0"/>
    <x v="0"/>
    <x v="10"/>
    <s v="12:19:54"/>
    <s v="12"/>
    <x v="3"/>
    <x v="8"/>
    <s v="Motocicleta"/>
    <n v="17.260000000000002"/>
    <n v="5.2600000000000016"/>
    <n v="12"/>
    <n v="8"/>
    <n v="2.65"/>
    <n v="96"/>
    <n v="13.939000000000004"/>
    <n v="76.88"/>
    <n v="109.93900000000001"/>
  </r>
  <r>
    <s v="04-01-2019"/>
    <s v="16:53:17"/>
    <s v="21411+/06811"/>
    <s v="S"/>
    <x v="1"/>
    <x v="0"/>
    <x v="0"/>
    <x v="3"/>
    <s v="18:22:34"/>
    <s v="18"/>
    <x v="9"/>
    <x v="13"/>
    <s v="Motocicleta"/>
    <n v="5.47"/>
    <n v="1.7199999999999998"/>
    <n v="3.75"/>
    <n v="4.5"/>
    <n v="0.55000000000000004"/>
    <n v="16.875"/>
    <n v="0.94599999999999995"/>
    <n v="140.66"/>
    <n v="17.821000000000002"/>
  </r>
  <r>
    <s v="04-01-2019"/>
    <s v="16:53:17"/>
    <s v="2282,*1(4831"/>
    <s v="M"/>
    <x v="1"/>
    <x v="0"/>
    <x v="0"/>
    <x v="3"/>
    <s v="19:19:21"/>
    <s v="19"/>
    <x v="9"/>
    <x v="11"/>
    <s v="Motocicleta"/>
    <n v="17.82"/>
    <n v="14.07"/>
    <n v="3.75"/>
    <n v="4.5"/>
    <n v="0.55000000000000004"/>
    <n v="16.875"/>
    <n v="7.738500000000001"/>
    <n v="97.55"/>
    <n v="24.613500000000002"/>
  </r>
  <r>
    <s v="04-01-2019"/>
    <s v="16:53:33"/>
    <s v="18.()-(6684"/>
    <s v="S"/>
    <x v="0"/>
    <x v="0"/>
    <x v="2"/>
    <x v="8"/>
    <s v="11:51:34"/>
    <s v="11"/>
    <x v="3"/>
    <x v="4"/>
    <s v="Motocicleta"/>
    <n v="6.91"/>
    <n v="4.41"/>
    <n v="2.5"/>
    <n v="3"/>
    <n v="1.2"/>
    <n v="7.5"/>
    <n v="5.2919999999999998"/>
    <n v="231.93"/>
    <n v="12.792"/>
  </r>
  <r>
    <s v="04-01-2019"/>
    <s v="16:53:33"/>
    <s v="878/.(*-2157"/>
    <s v="S"/>
    <x v="0"/>
    <x v="0"/>
    <x v="0"/>
    <x v="5"/>
    <s v="13:40:46"/>
    <s v="13"/>
    <x v="3"/>
    <x v="4"/>
    <s v="Motocicleta"/>
    <n v="2.2999999999999998"/>
    <n v="0"/>
    <n v="2.5"/>
    <n v="3"/>
    <n v="1.2"/>
    <n v="6.8999999999999995"/>
    <n v="0"/>
    <n v="220.49"/>
    <n v="6.8999999999999995"/>
  </r>
  <r>
    <s v="04-01-2019"/>
    <s v="16:53:41"/>
    <s v="298,./*23049"/>
    <s v="S"/>
    <x v="1"/>
    <x v="2"/>
    <x v="0"/>
    <x v="3"/>
    <s v="17:59:27"/>
    <s v="17"/>
    <x v="24"/>
    <x v="9"/>
    <s v="Motocicleta"/>
    <n v="18.579999999999998"/>
    <n v="14.829999999999998"/>
    <n v="3.75"/>
    <n v="4.5"/>
    <n v="0.55000000000000004"/>
    <n v="16.875"/>
    <n v="8.1564999999999994"/>
    <n v="32.01"/>
    <n v="25.031500000000001"/>
  </r>
  <r>
    <s v="04-01-2019"/>
    <s v="16:53:47"/>
    <s v="325)0(,08935"/>
    <s v="S"/>
    <x v="1"/>
    <x v="0"/>
    <x v="0"/>
    <x v="3"/>
    <s v="17:32:54"/>
    <s v="17"/>
    <x v="0"/>
    <x v="6"/>
    <s v="Motocicleta"/>
    <n v="10.42"/>
    <n v="6.67"/>
    <n v="3.75"/>
    <n v="4.5"/>
    <n v="0.55000000000000004"/>
    <n v="16.875"/>
    <n v="3.6685000000000003"/>
    <n v="153.13"/>
    <n v="20.543500000000002"/>
  </r>
  <r>
    <s v="04-01-2019"/>
    <s v="16:54:11"/>
    <s v="1890.1+,5640"/>
    <s v="S"/>
    <x v="1"/>
    <x v="0"/>
    <x v="0"/>
    <x v="3"/>
    <s v="18:54:16"/>
    <s v="18"/>
    <x v="9"/>
    <x v="15"/>
    <s v="Motocicleta"/>
    <n v="16.77"/>
    <n v="13.02"/>
    <n v="3.75"/>
    <n v="4.5"/>
    <n v="0.55000000000000004"/>
    <n v="16.875"/>
    <n v="7.1610000000000005"/>
    <n v="76.400000000000006"/>
    <n v="24.036000000000001"/>
  </r>
  <r>
    <s v="04-01-2019"/>
    <s v="16:54:11"/>
    <s v="555*1(+,1564"/>
    <s v="S"/>
    <x v="1"/>
    <x v="0"/>
    <x v="0"/>
    <x v="3"/>
    <s v="18:03:24"/>
    <s v="18"/>
    <x v="9"/>
    <x v="17"/>
    <s v="Motocicleta"/>
    <n v="13.06"/>
    <n v="9.31"/>
    <n v="3.75"/>
    <n v="4.5"/>
    <n v="0.55000000000000004"/>
    <n v="16.875"/>
    <n v="5.1205000000000007"/>
    <n v="106.65"/>
    <n v="21.9955"/>
  </r>
  <r>
    <s v="04-01-2019"/>
    <s v="16:56:49"/>
    <s v="88210)218297"/>
    <s v="S"/>
    <x v="1"/>
    <x v="1"/>
    <x v="1"/>
    <x v="3"/>
    <s v="16:57:53"/>
    <s v="16"/>
    <x v="11"/>
    <x v="24"/>
    <s v="Motocicleta"/>
    <n v="6.92"/>
    <n v="3.17"/>
    <n v="3.75"/>
    <n v="4.5"/>
    <n v="0.55000000000000004"/>
    <n v="16.875"/>
    <n v="1.7435"/>
    <n v="100.97"/>
    <n v="18.618500000000001"/>
  </r>
  <r>
    <s v="04-01-2019"/>
    <s v="17:00:17"/>
    <s v="101)11--8551"/>
    <s v="S"/>
    <x v="1"/>
    <x v="1"/>
    <x v="3"/>
    <x v="3"/>
    <s v="17:29:38"/>
    <s v="17"/>
    <x v="11"/>
    <x v="24"/>
    <s v="Motocicleta"/>
    <n v="18.489999999999998"/>
    <n v="14.739999999999998"/>
    <n v="3.75"/>
    <n v="4.5"/>
    <n v="0.55000000000000004"/>
    <n v="16.875"/>
    <n v="8.1069999999999993"/>
    <n v="62.92"/>
    <n v="24.981999999999999"/>
  </r>
  <r>
    <s v="04-01-2019"/>
    <s v="17:00:44"/>
    <s v="599-/..+1214"/>
    <s v="M"/>
    <x v="0"/>
    <x v="2"/>
    <x v="0"/>
    <x v="8"/>
    <s v="12:24:07"/>
    <s v="12"/>
    <x v="23"/>
    <x v="14"/>
    <s v="Motocicleta"/>
    <n v="5.96"/>
    <n v="3.46"/>
    <n v="2.5"/>
    <n v="3"/>
    <n v="1.2"/>
    <n v="7.5"/>
    <n v="4.1520000000000001"/>
    <n v="87.76"/>
    <n v="11.652000000000001"/>
  </r>
  <r>
    <s v="04-01-2019"/>
    <s v="17:00:57"/>
    <s v="906/*02.342"/>
    <s v="S"/>
    <x v="3"/>
    <x v="0"/>
    <x v="0"/>
    <x v="3"/>
    <s v="17:39:37"/>
    <s v="17"/>
    <x v="4"/>
    <x v="17"/>
    <s v="Motocicleta"/>
    <n v="9.15"/>
    <n v="6.15"/>
    <n v="3"/>
    <n v="3.5"/>
    <n v="0.75"/>
    <n v="10.5"/>
    <n v="4.6125000000000007"/>
    <n v="20.93"/>
    <n v="15.112500000000001"/>
  </r>
  <r>
    <s v="04-01-2019"/>
    <s v="17:02:03"/>
    <s v="5471(*))4195"/>
    <s v="S"/>
    <x v="1"/>
    <x v="0"/>
    <x v="0"/>
    <x v="3"/>
    <s v="19:19:50"/>
    <s v="19"/>
    <x v="12"/>
    <x v="4"/>
    <s v="Motocicleta"/>
    <n v="6.5600000000000005"/>
    <n v="2.8100000000000005"/>
    <n v="3.75"/>
    <n v="4.5"/>
    <n v="0.55000000000000004"/>
    <n v="16.875"/>
    <n v="1.5455000000000003"/>
    <n v="249.83"/>
    <n v="18.420500000000001"/>
  </r>
  <r>
    <s v="04-01-2019"/>
    <s v="17:03:11"/>
    <s v="398.*20,3456"/>
    <s v="S"/>
    <x v="1"/>
    <x v="1"/>
    <x v="0"/>
    <x v="3"/>
    <s v="18:20:23"/>
    <s v="18"/>
    <x v="4"/>
    <x v="26"/>
    <s v="Motocicleta"/>
    <n v="5.73"/>
    <n v="1.9800000000000004"/>
    <n v="3.75"/>
    <n v="4.5"/>
    <n v="0.55000000000000004"/>
    <n v="16.875"/>
    <n v="1.0890000000000004"/>
    <n v="88.53"/>
    <n v="17.963999999999999"/>
  </r>
  <r>
    <s v="04-01-2019"/>
    <s v="17:06:04"/>
    <s v="74)1)++6870"/>
    <s v="S"/>
    <x v="1"/>
    <x v="1"/>
    <x v="0"/>
    <x v="3"/>
    <s v="19:07:16"/>
    <s v="19"/>
    <x v="7"/>
    <x v="28"/>
    <s v="Motocicleta"/>
    <n v="17.02"/>
    <n v="13.27"/>
    <n v="3.75"/>
    <n v="4.5"/>
    <n v="0.55000000000000004"/>
    <n v="16.875"/>
    <n v="7.2985000000000007"/>
    <n v="37.33"/>
    <n v="24.173500000000001"/>
  </r>
  <r>
    <s v="04-01-2019"/>
    <s v="17:07:47"/>
    <s v="669.(2(-4567"/>
    <s v="S"/>
    <x v="3"/>
    <x v="0"/>
    <x v="0"/>
    <x v="3"/>
    <s v="17:51:01"/>
    <s v="17"/>
    <x v="4"/>
    <x v="20"/>
    <s v="Motocicleta"/>
    <n v="11.75"/>
    <n v="8.75"/>
    <n v="3"/>
    <n v="3.5"/>
    <n v="0.75"/>
    <n v="10.5"/>
    <n v="6.5625"/>
    <n v="112.87"/>
    <n v="17.0625"/>
  </r>
  <r>
    <s v="04-01-2019"/>
    <s v="17:08:26"/>
    <s v="5860)(**1416"/>
    <s v="S"/>
    <x v="0"/>
    <x v="2"/>
    <x v="0"/>
    <x v="8"/>
    <s v="11:57:16"/>
    <s v="11"/>
    <x v="22"/>
    <x v="7"/>
    <s v="Motocicleta"/>
    <n v="9.18"/>
    <n v="6.68"/>
    <n v="2.5"/>
    <n v="3"/>
    <n v="1.2"/>
    <n v="7.5"/>
    <n v="8.016"/>
    <n v="198.15"/>
    <n v="15.516"/>
  </r>
  <r>
    <s v="04-01-2019"/>
    <s v="17:08:51"/>
    <s v="688,0+.-8330"/>
    <s v="S"/>
    <x v="1"/>
    <x v="1"/>
    <x v="0"/>
    <x v="3"/>
    <s v="19:07:39"/>
    <s v="19"/>
    <x v="7"/>
    <x v="2"/>
    <s v="Motocicleta"/>
    <n v="8.2799999999999994"/>
    <n v="4.5299999999999994"/>
    <n v="3.75"/>
    <n v="4.5"/>
    <n v="0.55000000000000004"/>
    <n v="16.875"/>
    <n v="2.4914999999999998"/>
    <n v="126.54"/>
    <n v="19.366499999999998"/>
  </r>
  <r>
    <s v="04-01-2019"/>
    <s v="17:09:54"/>
    <s v="348+0.)(7829"/>
    <s v="S"/>
    <x v="1"/>
    <x v="0"/>
    <x v="0"/>
    <x v="3"/>
    <s v="19:56:20"/>
    <s v="19"/>
    <x v="4"/>
    <x v="36"/>
    <s v="Motocicleta"/>
    <n v="19.829999999999998"/>
    <n v="16.079999999999998"/>
    <n v="3.75"/>
    <n v="4.5"/>
    <n v="0.55000000000000004"/>
    <n v="16.875"/>
    <n v="8.8439999999999994"/>
    <n v="172.17"/>
    <n v="25.719000000000001"/>
  </r>
  <r>
    <s v="04-01-2019"/>
    <s v="17:09:54"/>
    <s v="2560.1+(7335"/>
    <s v="S"/>
    <x v="1"/>
    <x v="0"/>
    <x v="0"/>
    <x v="3"/>
    <s v="19:56:37"/>
    <s v="19"/>
    <x v="4"/>
    <x v="36"/>
    <s v="Motocicleta"/>
    <n v="13.75"/>
    <n v="10"/>
    <n v="3.75"/>
    <n v="4.5"/>
    <n v="0.55000000000000004"/>
    <n v="16.875"/>
    <n v="5.5"/>
    <n v="7.98"/>
    <n v="22.375"/>
  </r>
  <r>
    <s v="04-01-2019"/>
    <s v="17:10:39"/>
    <s v="2871/*)249"/>
    <s v="S"/>
    <x v="1"/>
    <x v="1"/>
    <x v="0"/>
    <x v="3"/>
    <s v="18:18:16"/>
    <s v="18"/>
    <x v="7"/>
    <x v="2"/>
    <s v="Motocicleta"/>
    <n v="16.809999999999999"/>
    <n v="13.059999999999999"/>
    <n v="3.75"/>
    <n v="4.5"/>
    <n v="0.55000000000000004"/>
    <n v="16.875"/>
    <n v="7.1829999999999998"/>
    <n v="96.32"/>
    <n v="24.058"/>
  </r>
  <r>
    <s v="04-01-2019"/>
    <s v="17:12:27"/>
    <s v="1361.)1.893"/>
    <s v="S"/>
    <x v="1"/>
    <x v="0"/>
    <x v="1"/>
    <x v="3"/>
    <s v="18:22:30"/>
    <s v="18"/>
    <x v="21"/>
    <x v="21"/>
    <s v="Motocicleta"/>
    <n v="16.850000000000001"/>
    <n v="13.100000000000001"/>
    <n v="3.75"/>
    <n v="4.5"/>
    <n v="0.55000000000000004"/>
    <n v="16.875"/>
    <n v="7.205000000000001"/>
    <n v="131.78"/>
    <n v="24.080000000000002"/>
  </r>
  <r>
    <s v="04-01-2019"/>
    <s v="17:15:40"/>
    <s v="968,-*,*8330"/>
    <s v="S"/>
    <x v="1"/>
    <x v="0"/>
    <x v="0"/>
    <x v="3"/>
    <s v="18:16:58"/>
    <s v="18"/>
    <x v="14"/>
    <x v="29"/>
    <s v="Motocicleta"/>
    <n v="3.51"/>
    <n v="0"/>
    <n v="3.75"/>
    <n v="4.5"/>
    <n v="0.55000000000000004"/>
    <n v="15.794999999999998"/>
    <n v="0"/>
    <n v="40.83"/>
    <n v="15.794999999999998"/>
  </r>
  <r>
    <s v="04-01-2019"/>
    <s v="17:28:32"/>
    <s v="606+2-0-7852"/>
    <s v="S"/>
    <x v="1"/>
    <x v="1"/>
    <x v="3"/>
    <x v="3"/>
    <s v="17:40:46"/>
    <s v="17"/>
    <x v="7"/>
    <x v="7"/>
    <s v="Motocicleta"/>
    <n v="2.9"/>
    <n v="0"/>
    <n v="3.75"/>
    <n v="4.5"/>
    <n v="0.55000000000000004"/>
    <n v="13.049999999999999"/>
    <n v="0"/>
    <n v="191.11"/>
    <n v="13.049999999999999"/>
  </r>
  <r>
    <s v="04-01-2019"/>
    <s v="17:29:26"/>
    <s v="73-/1(+1432"/>
    <s v="S"/>
    <x v="1"/>
    <x v="0"/>
    <x v="0"/>
    <x v="3"/>
    <s v="19:25:10"/>
    <s v="19"/>
    <x v="14"/>
    <x v="5"/>
    <s v="Motocicleta"/>
    <n v="20.83"/>
    <n v="17.079999999999998"/>
    <n v="3.75"/>
    <n v="4.5"/>
    <n v="0.55000000000000004"/>
    <n v="16.875"/>
    <n v="9.3940000000000001"/>
    <n v="154.37"/>
    <n v="26.268999999999998"/>
  </r>
  <r>
    <s v="04-01-2019"/>
    <s v="17:31:59"/>
    <s v="3../+/2361"/>
    <s v="S"/>
    <x v="1"/>
    <x v="1"/>
    <x v="3"/>
    <x v="3"/>
    <s v="18:24:47"/>
    <s v="18"/>
    <x v="21"/>
    <x v="4"/>
    <s v="Motocicleta"/>
    <n v="20.11"/>
    <n v="16.36"/>
    <n v="3.75"/>
    <n v="4.5"/>
    <n v="0.55000000000000004"/>
    <n v="16.875"/>
    <n v="8.9980000000000011"/>
    <n v="215.74"/>
    <n v="25.873000000000001"/>
  </r>
  <r>
    <s v="04-01-2019"/>
    <s v="17:33:41"/>
    <s v="827*-/(,5003"/>
    <s v="S"/>
    <x v="1"/>
    <x v="0"/>
    <x v="0"/>
    <x v="3"/>
    <s v="19:21:51"/>
    <s v="19"/>
    <x v="2"/>
    <x v="20"/>
    <s v="Motocicleta"/>
    <n v="18.46"/>
    <n v="14.71"/>
    <n v="3.75"/>
    <n v="4.5"/>
    <n v="0.55000000000000004"/>
    <n v="16.875"/>
    <n v="8.0905000000000005"/>
    <n v="35.06"/>
    <n v="24.965499999999999"/>
  </r>
  <r>
    <s v="04-01-2019"/>
    <s v="17:35:08"/>
    <s v="471.)/)*6030"/>
    <s v="S"/>
    <x v="1"/>
    <x v="0"/>
    <x v="0"/>
    <x v="3"/>
    <s v="18:09:37"/>
    <s v="18"/>
    <x v="15"/>
    <x v="9"/>
    <s v="Motocicleta"/>
    <n v="11.17"/>
    <n v="7.42"/>
    <n v="3.75"/>
    <n v="4.5"/>
    <n v="0.55000000000000004"/>
    <n v="16.875"/>
    <n v="4.0810000000000004"/>
    <n v="202.97"/>
    <n v="20.956"/>
  </r>
  <r>
    <s v="04-01-2019"/>
    <s v="17:52:37"/>
    <s v="7492.,-15542"/>
    <s v="S"/>
    <x v="0"/>
    <x v="2"/>
    <x v="0"/>
    <x v="8"/>
    <s v="12:42:31"/>
    <s v="12"/>
    <x v="25"/>
    <x v="11"/>
    <s v="Motocicleta"/>
    <n v="17.309999999999999"/>
    <n v="14.809999999999999"/>
    <n v="2.5"/>
    <n v="3"/>
    <n v="1.2"/>
    <n v="7.5"/>
    <n v="17.771999999999998"/>
    <n v="244.75"/>
    <n v="25.271999999999998"/>
  </r>
  <r>
    <s v="04-01-2019"/>
    <s v="17:54:25"/>
    <s v="851-/01+3960"/>
    <s v="S"/>
    <x v="3"/>
    <x v="0"/>
    <x v="1"/>
    <x v="3"/>
    <s v="18:00:27"/>
    <s v="18"/>
    <x v="4"/>
    <x v="11"/>
    <s v="Motocicleta"/>
    <n v="20.96"/>
    <n v="17.96"/>
    <n v="3"/>
    <n v="3.5"/>
    <n v="0.75"/>
    <n v="10.5"/>
    <n v="13.47"/>
    <n v="121.6"/>
    <n v="23.97"/>
  </r>
  <r>
    <s v="04-01-2019"/>
    <s v="17:56:54"/>
    <s v="6522+2/)7804"/>
    <s v="S"/>
    <x v="0"/>
    <x v="0"/>
    <x v="0"/>
    <x v="8"/>
    <s v="09:50:51"/>
    <s v="09"/>
    <x v="6"/>
    <x v="8"/>
    <s v="Motocicleta"/>
    <n v="3.14"/>
    <n v="0.64000000000000012"/>
    <n v="2.5"/>
    <n v="3"/>
    <n v="1.2"/>
    <n v="7.5"/>
    <n v="0.76800000000000013"/>
    <n v="127.47"/>
    <n v="8.2680000000000007"/>
  </r>
  <r>
    <s v="04-01-2019"/>
    <s v="17:56:54"/>
    <s v="902.(22,6702"/>
    <s v="S"/>
    <x v="0"/>
    <x v="0"/>
    <x v="0"/>
    <x v="8"/>
    <s v="12:10:13"/>
    <s v="12"/>
    <x v="6"/>
    <x v="11"/>
    <s v="Motocicleta"/>
    <n v="9.4499999999999993"/>
    <n v="6.9499999999999993"/>
    <n v="2.5"/>
    <n v="3"/>
    <n v="1.2"/>
    <n v="7.5"/>
    <n v="8.3399999999999981"/>
    <n v="190.87"/>
    <n v="15.839999999999998"/>
  </r>
  <r>
    <s v="04-01-2019"/>
    <s v="17:56:54"/>
    <s v="2472,.2/9379"/>
    <s v="S"/>
    <x v="0"/>
    <x v="0"/>
    <x v="0"/>
    <x v="8"/>
    <s v="11:17:33"/>
    <s v="11"/>
    <x v="6"/>
    <x v="20"/>
    <s v="Motocicleta"/>
    <n v="10.35"/>
    <n v="7.85"/>
    <n v="2.5"/>
    <n v="3"/>
    <n v="1.2"/>
    <n v="7.5"/>
    <n v="9.42"/>
    <n v="185.39"/>
    <n v="16.920000000000002"/>
  </r>
  <r>
    <s v="04-01-2019"/>
    <s v="17:56:54"/>
    <s v="769(22/12408"/>
    <s v="S"/>
    <x v="0"/>
    <x v="0"/>
    <x v="2"/>
    <x v="8"/>
    <s v="09:32:00"/>
    <s v="09"/>
    <x v="3"/>
    <x v="8"/>
    <s v="Motocicleta"/>
    <n v="1.63"/>
    <n v="0"/>
    <n v="2.5"/>
    <n v="3"/>
    <n v="1.2"/>
    <n v="4.8899999999999997"/>
    <n v="0"/>
    <n v="15.28"/>
    <n v="4.8899999999999997"/>
  </r>
  <r>
    <s v="04-01-2019"/>
    <s v="17:56:54"/>
    <s v="506/+)+1805"/>
    <s v="S"/>
    <x v="0"/>
    <x v="0"/>
    <x v="0"/>
    <x v="9"/>
    <s v="10:28:20"/>
    <s v="10"/>
    <x v="3"/>
    <x v="8"/>
    <s v="Motocicleta"/>
    <n v="20.100000000000001"/>
    <n v="17.600000000000001"/>
    <n v="2.5"/>
    <n v="3"/>
    <n v="1.2"/>
    <n v="7.5"/>
    <n v="21.12"/>
    <n v="150.55000000000001"/>
    <n v="28.62"/>
  </r>
  <r>
    <s v="04-01-2019"/>
    <s v="17:56:54"/>
    <s v="188/)-2(4897"/>
    <s v="M"/>
    <x v="0"/>
    <x v="0"/>
    <x v="1"/>
    <x v="8"/>
    <s v="09:15:35"/>
    <s v="09"/>
    <x v="6"/>
    <x v="3"/>
    <s v="Motocicleta"/>
    <n v="12.3"/>
    <n v="9.8000000000000007"/>
    <n v="2.5"/>
    <n v="3"/>
    <n v="1.2"/>
    <n v="7.5"/>
    <n v="11.76"/>
    <n v="68.33"/>
    <n v="19.259999999999998"/>
  </r>
  <r>
    <s v="04-01-2019"/>
    <s v="17:56:54"/>
    <s v="950.-1209892"/>
    <s v="M"/>
    <x v="0"/>
    <x v="0"/>
    <x v="0"/>
    <x v="4"/>
    <s v="11:45:27"/>
    <s v="11"/>
    <x v="6"/>
    <x v="3"/>
    <s v="Motocicleta"/>
    <n v="8.01"/>
    <n v="5.51"/>
    <n v="2.5"/>
    <n v="3"/>
    <n v="1.2"/>
    <n v="7.5"/>
    <n v="6.6119999999999992"/>
    <n v="89.03"/>
    <n v="14.111999999999998"/>
  </r>
  <r>
    <s v="04-01-2019"/>
    <s v="17:56:54"/>
    <s v="176/**).4394"/>
    <s v="S"/>
    <x v="0"/>
    <x v="0"/>
    <x v="0"/>
    <x v="8"/>
    <s v="09:41:53"/>
    <s v="09"/>
    <x v="6"/>
    <x v="17"/>
    <s v="Motocicleta"/>
    <n v="12.32"/>
    <n v="9.82"/>
    <n v="2.5"/>
    <n v="3"/>
    <n v="1.2"/>
    <n v="7.5"/>
    <n v="11.784000000000001"/>
    <n v="108.82"/>
    <n v="19.283999999999999"/>
  </r>
  <r>
    <s v="04-01-2019"/>
    <s v="18:01:44"/>
    <s v="858.-)2-1307"/>
    <s v="S"/>
    <x v="1"/>
    <x v="0"/>
    <x v="0"/>
    <x v="8"/>
    <s v="11:58:18"/>
    <s v="11"/>
    <x v="15"/>
    <x v="26"/>
    <s v="Motocicleta"/>
    <n v="11.03"/>
    <n v="7.2799999999999994"/>
    <n v="3.75"/>
    <n v="4.5"/>
    <n v="0.55000000000000004"/>
    <n v="16.875"/>
    <n v="4.0039999999999996"/>
    <n v="112.41"/>
    <n v="20.878999999999998"/>
  </r>
  <r>
    <s v="04-01-2019"/>
    <s v="18:03:59"/>
    <s v="843).-,+4937"/>
    <s v="S"/>
    <x v="3"/>
    <x v="0"/>
    <x v="0"/>
    <x v="3"/>
    <s v="18:31:19"/>
    <s v="18"/>
    <x v="4"/>
    <x v="9"/>
    <s v="Motocicleta"/>
    <n v="18.600000000000001"/>
    <n v="15.600000000000001"/>
    <n v="3"/>
    <n v="3.5"/>
    <n v="0.75"/>
    <n v="10.5"/>
    <n v="11.700000000000001"/>
    <n v="28.46"/>
    <n v="22.200000000000003"/>
  </r>
  <r>
    <s v="04-01-2019"/>
    <s v="18:06:29"/>
    <s v="150+)---6987"/>
    <s v="S"/>
    <x v="3"/>
    <x v="0"/>
    <x v="0"/>
    <x v="3"/>
    <s v="20:35:27"/>
    <s v="20"/>
    <x v="3"/>
    <x v="20"/>
    <s v="Motocicleta"/>
    <n v="8.39"/>
    <n v="5.3900000000000006"/>
    <n v="3"/>
    <n v="3.5"/>
    <n v="0.75"/>
    <n v="10.5"/>
    <n v="4.0425000000000004"/>
    <n v="195.5"/>
    <n v="14.5425"/>
  </r>
  <r>
    <s v="04-01-2019"/>
    <s v="18:07:25"/>
    <s v="316*2++24868"/>
    <s v="S"/>
    <x v="3"/>
    <x v="0"/>
    <x v="0"/>
    <x v="3"/>
    <s v="20:36:22"/>
    <s v="20"/>
    <x v="3"/>
    <x v="20"/>
    <s v="Motocicleta"/>
    <n v="7.33"/>
    <n v="4.33"/>
    <n v="3"/>
    <n v="3.5"/>
    <n v="0.75"/>
    <n v="10.5"/>
    <n v="3.2475000000000001"/>
    <n v="189.35"/>
    <n v="13.7475"/>
  </r>
  <r>
    <s v="04-01-2019"/>
    <s v="18:07:27"/>
    <s v="7441,+*(6690"/>
    <s v="S"/>
    <x v="1"/>
    <x v="0"/>
    <x v="0"/>
    <x v="8"/>
    <s v="11:34:12"/>
    <s v="11"/>
    <x v="4"/>
    <x v="9"/>
    <s v="Motocicleta"/>
    <n v="5.1100000000000003"/>
    <n v="1.3600000000000003"/>
    <n v="3.75"/>
    <n v="4.5"/>
    <n v="0.55000000000000004"/>
    <n v="16.875"/>
    <n v="0.74800000000000022"/>
    <n v="165.02"/>
    <n v="17.623000000000001"/>
  </r>
  <r>
    <s v="04-01-2019"/>
    <s v="18:08:24"/>
    <s v="879*(/((8649"/>
    <s v="S"/>
    <x v="1"/>
    <x v="0"/>
    <x v="0"/>
    <x v="8"/>
    <s v="15:52:08"/>
    <s v="15"/>
    <x v="7"/>
    <x v="2"/>
    <s v="Motocicleta"/>
    <n v="14.69"/>
    <n v="10.94"/>
    <n v="3.75"/>
    <n v="4.5"/>
    <n v="0.55000000000000004"/>
    <n v="16.875"/>
    <n v="6.0170000000000003"/>
    <n v="25.23"/>
    <n v="22.891999999999999"/>
  </r>
  <r>
    <s v="04-01-2019"/>
    <s v="18:08:28"/>
    <s v="88010,21021"/>
    <s v="S"/>
    <x v="3"/>
    <x v="0"/>
    <x v="0"/>
    <x v="3"/>
    <s v="20:36:29"/>
    <s v="20"/>
    <x v="3"/>
    <x v="20"/>
    <s v="Motocicleta"/>
    <n v="6.61"/>
    <n v="3.6100000000000003"/>
    <n v="3"/>
    <n v="3.5"/>
    <n v="0.75"/>
    <n v="10.5"/>
    <n v="2.7075000000000005"/>
    <n v="42.11"/>
    <n v="13.2075"/>
  </r>
  <r>
    <s v="04-01-2019"/>
    <s v="18:09:22"/>
    <s v="600.,0.,968"/>
    <s v="S"/>
    <x v="3"/>
    <x v="0"/>
    <x v="0"/>
    <x v="3"/>
    <s v="19:46:39"/>
    <s v="19"/>
    <x v="3"/>
    <x v="18"/>
    <s v="Motocicleta"/>
    <n v="17.690000000000001"/>
    <n v="14.690000000000001"/>
    <n v="3"/>
    <n v="3.5"/>
    <n v="0.75"/>
    <n v="10.5"/>
    <n v="11.017500000000002"/>
    <n v="250.51"/>
    <n v="21.517500000000002"/>
  </r>
  <r>
    <s v="04-01-2019"/>
    <s v="18:09:35"/>
    <s v="519)+..)6591"/>
    <s v="S"/>
    <x v="1"/>
    <x v="0"/>
    <x v="0"/>
    <x v="8"/>
    <s v="12:52:04"/>
    <s v="12"/>
    <x v="20"/>
    <x v="5"/>
    <s v="Motocicleta"/>
    <n v="14.49"/>
    <n v="10.74"/>
    <n v="3.75"/>
    <n v="4.5"/>
    <n v="0.55000000000000004"/>
    <n v="16.875"/>
    <n v="5.9070000000000009"/>
    <n v="185.49"/>
    <n v="22.782"/>
  </r>
  <r>
    <s v="04-01-2019"/>
    <s v="18:10:06"/>
    <s v="940+0)(2656"/>
    <s v="S"/>
    <x v="1"/>
    <x v="0"/>
    <x v="0"/>
    <x v="8"/>
    <s v="12:00:59"/>
    <s v="12"/>
    <x v="7"/>
    <x v="32"/>
    <s v="Motocicleta"/>
    <n v="18.260000000000002"/>
    <n v="14.510000000000002"/>
    <n v="3.75"/>
    <n v="4.5"/>
    <n v="0.55000000000000004"/>
    <n v="16.875"/>
    <n v="7.9805000000000019"/>
    <n v="97.61"/>
    <n v="24.855500000000003"/>
  </r>
  <r>
    <s v="04-01-2019"/>
    <s v="18:10:15"/>
    <s v="63*(20/7752"/>
    <s v="S"/>
    <x v="3"/>
    <x v="0"/>
    <x v="0"/>
    <x v="3"/>
    <s v="19:53:41"/>
    <s v="19"/>
    <x v="3"/>
    <x v="18"/>
    <s v="Motocicleta"/>
    <n v="12.71"/>
    <n v="9.7100000000000009"/>
    <n v="3"/>
    <n v="3.5"/>
    <n v="0.75"/>
    <n v="10.5"/>
    <n v="7.2825000000000006"/>
    <n v="99.95"/>
    <n v="17.782499999999999"/>
  </r>
  <r>
    <s v="04-01-2019"/>
    <s v="18:10:41"/>
    <s v="190*00-12919"/>
    <s v="S"/>
    <x v="3"/>
    <x v="0"/>
    <x v="0"/>
    <x v="3"/>
    <s v="22:20:56"/>
    <s v="22"/>
    <x v="4"/>
    <x v="23"/>
    <s v="Motocicleta"/>
    <n v="11.66"/>
    <n v="8.66"/>
    <n v="3"/>
    <n v="3.5"/>
    <n v="0.75"/>
    <n v="10.5"/>
    <n v="6.4950000000000001"/>
    <n v="94.62"/>
    <n v="16.995000000000001"/>
  </r>
  <r>
    <s v="04-01-2019"/>
    <s v="18:17:27"/>
    <s v="749,),,03803"/>
    <s v="S"/>
    <x v="3"/>
    <x v="0"/>
    <x v="0"/>
    <x v="3"/>
    <s v="19:23:31"/>
    <s v="19"/>
    <x v="4"/>
    <x v="9"/>
    <s v="Motocicleta"/>
    <n v="20.46"/>
    <n v="17.46"/>
    <n v="3"/>
    <n v="3.5"/>
    <n v="0.75"/>
    <n v="10.5"/>
    <n v="13.095000000000001"/>
    <n v="172.21"/>
    <n v="23.594999999999999"/>
  </r>
  <r>
    <s v="04-01-2019"/>
    <s v="18:17:41"/>
    <s v="23-0)()843"/>
    <s v="S"/>
    <x v="3"/>
    <x v="0"/>
    <x v="0"/>
    <x v="3"/>
    <s v="19:37:17"/>
    <s v="19"/>
    <x v="3"/>
    <x v="18"/>
    <s v="Motocicleta"/>
    <n v="3.68"/>
    <n v="0.68000000000000016"/>
    <n v="3"/>
    <n v="3.5"/>
    <n v="0.75"/>
    <n v="10.5"/>
    <n v="0.51000000000000012"/>
    <n v="87.07"/>
    <n v="11.01"/>
  </r>
  <r>
    <s v="04-01-2019"/>
    <s v="18:19:58"/>
    <s v="667*2,(/2809"/>
    <s v="S"/>
    <x v="1"/>
    <x v="0"/>
    <x v="0"/>
    <x v="8"/>
    <s v="09:07:02"/>
    <s v="09"/>
    <x v="2"/>
    <x v="8"/>
    <s v="Motocicleta"/>
    <n v="12.76"/>
    <n v="9.01"/>
    <n v="3.75"/>
    <n v="4.5"/>
    <n v="0.55000000000000004"/>
    <n v="16.875"/>
    <n v="4.9555000000000007"/>
    <n v="41.17"/>
    <n v="21.830500000000001"/>
  </r>
  <r>
    <s v="04-01-2019"/>
    <s v="18:21:20"/>
    <s v="44420--17564"/>
    <s v="S"/>
    <x v="1"/>
    <x v="0"/>
    <x v="1"/>
    <x v="3"/>
    <s v="18:22:30"/>
    <s v="18"/>
    <x v="0"/>
    <x v="4"/>
    <s v="Motocicleta"/>
    <n v="20.04"/>
    <n v="16.29"/>
    <n v="3.75"/>
    <n v="4.5"/>
    <n v="0.55000000000000004"/>
    <n v="16.875"/>
    <n v="8.9595000000000002"/>
    <n v="14.83"/>
    <n v="25.834499999999998"/>
  </r>
  <r>
    <s v="04-01-2019"/>
    <s v="18:25:11"/>
    <s v="522,***)3214"/>
    <m/>
    <x v="1"/>
    <x v="1"/>
    <x v="0"/>
    <x v="3"/>
    <s v="18:50:50"/>
    <s v="18"/>
    <x v="3"/>
    <x v="11"/>
    <s v="Motocicleta"/>
    <n v="14.28"/>
    <n v="10.53"/>
    <n v="3.75"/>
    <n v="4.5"/>
    <n v="0.55000000000000004"/>
    <n v="16.875"/>
    <n v="5.7915000000000001"/>
    <n v="46.6"/>
    <n v="22.666499999999999"/>
  </r>
  <r>
    <s v="04-01-2019"/>
    <s v="18:27:27"/>
    <s v="190)./.0644"/>
    <s v="S"/>
    <x v="3"/>
    <x v="0"/>
    <x v="0"/>
    <x v="3"/>
    <s v="18:29:38"/>
    <s v="18"/>
    <x v="4"/>
    <x v="11"/>
    <s v="Motocicleta"/>
    <n v="4.2300000000000004"/>
    <n v="1.2300000000000004"/>
    <n v="3"/>
    <n v="3.5"/>
    <n v="0.75"/>
    <n v="10.5"/>
    <n v="0.92250000000000032"/>
    <n v="173.26"/>
    <n v="11.422499999999999"/>
  </r>
  <r>
    <s v="04-01-2019"/>
    <s v="18:27:44"/>
    <s v="498.022(7213"/>
    <m/>
    <x v="1"/>
    <x v="1"/>
    <x v="0"/>
    <x v="3"/>
    <s v="19:02:38"/>
    <s v="19"/>
    <x v="3"/>
    <x v="11"/>
    <s v="Motocicleta"/>
    <n v="11.06"/>
    <n v="7.3100000000000005"/>
    <n v="3.75"/>
    <n v="4.5"/>
    <n v="0.55000000000000004"/>
    <n v="16.875"/>
    <n v="4.0205000000000002"/>
    <n v="235.89"/>
    <n v="20.895499999999998"/>
  </r>
  <r>
    <s v="04-01-2019"/>
    <s v="18:33:28"/>
    <s v="873(112+3179"/>
    <m/>
    <x v="1"/>
    <x v="1"/>
    <x v="0"/>
    <x v="3"/>
    <s v="19:19:46"/>
    <s v="19"/>
    <x v="3"/>
    <x v="20"/>
    <s v="Motocicleta"/>
    <n v="18.93"/>
    <n v="15.18"/>
    <n v="3.75"/>
    <n v="4.5"/>
    <n v="0.55000000000000004"/>
    <n v="16.875"/>
    <n v="8.3490000000000002"/>
    <n v="115.88"/>
    <n v="25.224"/>
  </r>
  <r>
    <s v="04-01-2019"/>
    <s v="18:43:55"/>
    <s v="377),-(09170"/>
    <s v="S"/>
    <x v="0"/>
    <x v="0"/>
    <x v="0"/>
    <x v="8"/>
    <s v="11:48:36"/>
    <s v="11"/>
    <x v="0"/>
    <x v="20"/>
    <s v="Motocicleta"/>
    <n v="5.72"/>
    <n v="3.2199999999999998"/>
    <n v="2.5"/>
    <n v="3"/>
    <n v="1.2"/>
    <n v="7.5"/>
    <n v="3.8639999999999994"/>
    <n v="207.97"/>
    <n v="11.363999999999999"/>
  </r>
  <r>
    <s v="04-01-2019"/>
    <s v="18:49:30"/>
    <s v="455,)1/05169"/>
    <s v="S"/>
    <x v="2"/>
    <x v="0"/>
    <x v="0"/>
    <x v="8"/>
    <s v="11:08:57"/>
    <s v="11"/>
    <x v="3"/>
    <x v="20"/>
    <s v="Motocicleta"/>
    <n v="9.44"/>
    <n v="0"/>
    <n v="12"/>
    <n v="8"/>
    <n v="2.65"/>
    <n v="75.52"/>
    <n v="0"/>
    <n v="178.39"/>
    <n v="75.52"/>
  </r>
  <r>
    <s v="04-01-2019"/>
    <s v="19:02:53"/>
    <s v="4161*/221050"/>
    <s v="S"/>
    <x v="3"/>
    <x v="1"/>
    <x v="0"/>
    <x v="3"/>
    <s v="20:14:20"/>
    <s v="20"/>
    <x v="3"/>
    <x v="13"/>
    <s v="Motocicleta"/>
    <n v="2.11"/>
    <n v="0"/>
    <n v="3"/>
    <n v="3.5"/>
    <n v="0.75"/>
    <n v="7.3849999999999998"/>
    <n v="0"/>
    <n v="235.29"/>
    <n v="7.3849999999999998"/>
  </r>
  <r>
    <s v="04-01-2019"/>
    <s v="19:03:07"/>
    <s v="43021,-.6631"/>
    <s v="S"/>
    <x v="0"/>
    <x v="0"/>
    <x v="0"/>
    <x v="8"/>
    <s v="12:15:46"/>
    <s v="12"/>
    <x v="0"/>
    <x v="32"/>
    <s v="Motocicleta"/>
    <n v="11.27"/>
    <n v="8.77"/>
    <n v="2.5"/>
    <n v="3"/>
    <n v="1.2"/>
    <n v="7.5"/>
    <n v="10.523999999999999"/>
    <n v="176.92"/>
    <n v="18.024000000000001"/>
  </r>
  <r>
    <s v="04-01-2019"/>
    <s v="19:05:58"/>
    <s v="6841(/0-3406"/>
    <s v="S"/>
    <x v="1"/>
    <x v="0"/>
    <x v="0"/>
    <x v="8"/>
    <s v="11:28:27"/>
    <s v="11"/>
    <x v="8"/>
    <x v="11"/>
    <s v="Motocicleta"/>
    <n v="6.66"/>
    <n v="2.91"/>
    <n v="3.75"/>
    <n v="4.5"/>
    <n v="0.55000000000000004"/>
    <n v="16.875"/>
    <n v="1.6005000000000003"/>
    <n v="11.58"/>
    <n v="18.4755"/>
  </r>
  <r>
    <s v="04-01-2019"/>
    <s v="19:10:04"/>
    <s v="492(0,-0328"/>
    <s v="S"/>
    <x v="1"/>
    <x v="0"/>
    <x v="0"/>
    <x v="8"/>
    <s v="13:54:37"/>
    <s v="13"/>
    <x v="14"/>
    <x v="19"/>
    <s v="Motocicleta"/>
    <n v="9.8800000000000008"/>
    <n v="6.1300000000000008"/>
    <n v="3.75"/>
    <n v="4.5"/>
    <n v="0.55000000000000004"/>
    <n v="16.875"/>
    <n v="3.3715000000000006"/>
    <n v="75.81"/>
    <n v="20.246500000000001"/>
  </r>
  <r>
    <s v="04-01-2019"/>
    <s v="19:10:07"/>
    <s v="456--+//2592"/>
    <s v="S"/>
    <x v="1"/>
    <x v="0"/>
    <x v="0"/>
    <x v="8"/>
    <s v="10:52:35"/>
    <s v="10"/>
    <x v="8"/>
    <x v="13"/>
    <s v="Motocicleta"/>
    <n v="17.57"/>
    <n v="13.82"/>
    <n v="3.75"/>
    <n v="4.5"/>
    <n v="0.55000000000000004"/>
    <n v="16.875"/>
    <n v="7.6010000000000009"/>
    <n v="244.77"/>
    <n v="24.475999999999999"/>
  </r>
  <r>
    <s v="04-01-2019"/>
    <s v="19:14:10"/>
    <s v="890*0+2-1324"/>
    <s v="S"/>
    <x v="3"/>
    <x v="1"/>
    <x v="0"/>
    <x v="3"/>
    <s v="21:18:20"/>
    <s v="21"/>
    <x v="3"/>
    <x v="11"/>
    <s v="Motocicleta"/>
    <n v="7.78"/>
    <n v="4.78"/>
    <n v="3"/>
    <n v="3.5"/>
    <n v="0.75"/>
    <n v="10.5"/>
    <n v="3.585"/>
    <n v="33.69"/>
    <n v="14.085000000000001"/>
  </r>
  <r>
    <s v="04-01-2019"/>
    <s v="19:15:31"/>
    <s v="36511()-4286"/>
    <s v="S"/>
    <x v="1"/>
    <x v="0"/>
    <x v="0"/>
    <x v="8"/>
    <s v="11:53:55"/>
    <s v="11"/>
    <x v="8"/>
    <x v="9"/>
    <s v="Motocicleta"/>
    <n v="17.21"/>
    <n v="13.46"/>
    <n v="3.75"/>
    <n v="4.5"/>
    <n v="0.55000000000000004"/>
    <n v="16.875"/>
    <n v="7.4030000000000014"/>
    <n v="188.15"/>
    <n v="24.278000000000002"/>
  </r>
  <r>
    <s v="04-01-2019"/>
    <s v="19:16:10"/>
    <s v="726*)(2/4823"/>
    <m/>
    <x v="1"/>
    <x v="1"/>
    <x v="0"/>
    <x v="3"/>
    <s v="20:20:38"/>
    <s v="20"/>
    <x v="3"/>
    <x v="11"/>
    <s v="Motocicleta"/>
    <n v="12.34"/>
    <n v="8.59"/>
    <n v="3.75"/>
    <n v="4.5"/>
    <n v="0.55000000000000004"/>
    <n v="16.875"/>
    <n v="4.7244999999999999"/>
    <n v="239.08"/>
    <n v="21.599499999999999"/>
  </r>
  <r>
    <s v="04-01-2019"/>
    <s v="19:18:38"/>
    <s v="667,-))*3984"/>
    <s v="S"/>
    <x v="3"/>
    <x v="0"/>
    <x v="0"/>
    <x v="3"/>
    <s v="19:53:04"/>
    <s v="19"/>
    <x v="4"/>
    <x v="23"/>
    <s v="Motocicleta"/>
    <n v="3.7800000000000002"/>
    <n v="0.78000000000000025"/>
    <n v="3"/>
    <n v="3.5"/>
    <n v="0.75"/>
    <n v="10.5"/>
    <n v="0.58500000000000019"/>
    <n v="20.81"/>
    <n v="11.085000000000001"/>
  </r>
  <r>
    <s v="04-01-2019"/>
    <s v="19:19:31"/>
    <s v="217.211,4397"/>
    <s v="S"/>
    <x v="1"/>
    <x v="0"/>
    <x v="0"/>
    <x v="8"/>
    <s v="11:02:56"/>
    <s v="11"/>
    <x v="1"/>
    <x v="4"/>
    <s v="Motocicleta"/>
    <n v="1.45"/>
    <n v="0"/>
    <n v="3.75"/>
    <n v="4.5"/>
    <n v="0.55000000000000004"/>
    <n v="6.5249999999999995"/>
    <n v="0"/>
    <n v="129.54"/>
    <n v="6.5249999999999995"/>
  </r>
  <r>
    <s v="04-01-2019"/>
    <s v="19:30:39"/>
    <s v="8471),+(6052"/>
    <s v="S"/>
    <x v="0"/>
    <x v="0"/>
    <x v="0"/>
    <x v="8"/>
    <s v="13:54:43"/>
    <s v="13"/>
    <x v="3"/>
    <x v="13"/>
    <s v="Motocicleta"/>
    <n v="2.0099999999999998"/>
    <n v="0"/>
    <n v="2.5"/>
    <n v="3"/>
    <n v="1.2"/>
    <n v="6.0299999999999994"/>
    <n v="0"/>
    <n v="180.86"/>
    <n v="6.0299999999999994"/>
  </r>
  <r>
    <s v="04-01-2019"/>
    <s v="19:36:28"/>
    <s v="526,220*5451"/>
    <s v="S"/>
    <x v="1"/>
    <x v="0"/>
    <x v="0"/>
    <x v="8"/>
    <s v="13:12:51"/>
    <s v="13"/>
    <x v="4"/>
    <x v="16"/>
    <s v="Motocicleta"/>
    <n v="15.12"/>
    <n v="11.37"/>
    <n v="3.75"/>
    <n v="4.5"/>
    <n v="0.55000000000000004"/>
    <n v="16.875"/>
    <n v="6.2534999999999998"/>
    <n v="61.21"/>
    <n v="23.128499999999999"/>
  </r>
  <r>
    <s v="04-01-2019"/>
    <s v="19:46:20"/>
    <s v="272)/+,19499"/>
    <m/>
    <x v="1"/>
    <x v="1"/>
    <x v="0"/>
    <x v="3"/>
    <s v="21:13:41"/>
    <s v="21"/>
    <x v="3"/>
    <x v="20"/>
    <s v="Motocicleta"/>
    <n v="6.72"/>
    <n v="2.9699999999999998"/>
    <n v="3.75"/>
    <n v="4.5"/>
    <n v="0.55000000000000004"/>
    <n v="16.875"/>
    <n v="1.6335"/>
    <n v="33.049999999999997"/>
    <n v="18.508500000000002"/>
  </r>
  <r>
    <s v="04-01-2019"/>
    <s v="19:48:27"/>
    <s v="351/00(.3487"/>
    <m/>
    <x v="1"/>
    <x v="1"/>
    <x v="0"/>
    <x v="3"/>
    <s v="20:35:30"/>
    <s v="20"/>
    <x v="3"/>
    <x v="20"/>
    <s v="Motocicleta"/>
    <n v="14.95"/>
    <n v="11.2"/>
    <n v="3.75"/>
    <n v="4.5"/>
    <n v="0.55000000000000004"/>
    <n v="16.875"/>
    <n v="6.16"/>
    <n v="36.28"/>
    <n v="23.035"/>
  </r>
  <r>
    <s v="04-01-2019"/>
    <s v="19:49:32"/>
    <s v="237+++,19819"/>
    <s v="S"/>
    <x v="0"/>
    <x v="2"/>
    <x v="0"/>
    <x v="8"/>
    <s v="10:26:23"/>
    <s v="10"/>
    <x v="24"/>
    <x v="18"/>
    <s v="Motocicleta"/>
    <n v="4.1900000000000004"/>
    <n v="1.6900000000000004"/>
    <n v="2.5"/>
    <n v="3"/>
    <n v="1.2"/>
    <n v="7.5"/>
    <n v="2.0280000000000005"/>
    <n v="198.27"/>
    <n v="9.5280000000000005"/>
  </r>
  <r>
    <s v="04-01-2019"/>
    <s v="20:00:36"/>
    <s v="843*+/1,1673"/>
    <s v="S"/>
    <x v="3"/>
    <x v="0"/>
    <x v="0"/>
    <x v="3"/>
    <s v="20:49:06"/>
    <s v="20"/>
    <x v="4"/>
    <x v="20"/>
    <s v="Motocicleta"/>
    <n v="7.12"/>
    <n v="4.12"/>
    <n v="3"/>
    <n v="3.5"/>
    <n v="0.75"/>
    <n v="10.5"/>
    <n v="3.09"/>
    <n v="22.68"/>
    <n v="13.59"/>
  </r>
  <r>
    <s v="04-01-2019"/>
    <s v="20:01:34"/>
    <s v="889-02016943"/>
    <s v="S"/>
    <x v="3"/>
    <x v="0"/>
    <x v="0"/>
    <x v="3"/>
    <s v="21:15:22"/>
    <s v="21"/>
    <x v="4"/>
    <x v="20"/>
    <s v="Motocicleta"/>
    <n v="12.29"/>
    <n v="9.2899999999999991"/>
    <n v="3"/>
    <n v="3.5"/>
    <n v="0.75"/>
    <n v="10.5"/>
    <n v="6.9674999999999994"/>
    <n v="34.61"/>
    <n v="17.467500000000001"/>
  </r>
  <r>
    <s v="04-01-2019"/>
    <s v="20:02:18"/>
    <s v="193-1(125987"/>
    <s v="S"/>
    <x v="1"/>
    <x v="0"/>
    <x v="0"/>
    <x v="8"/>
    <s v="12:03:22"/>
    <s v="12"/>
    <x v="4"/>
    <x v="4"/>
    <s v="Motocicleta"/>
    <n v="10.91"/>
    <n v="7.16"/>
    <n v="3.75"/>
    <n v="4.5"/>
    <n v="0.55000000000000004"/>
    <n v="16.875"/>
    <n v="3.9380000000000006"/>
    <n v="187.56"/>
    <n v="20.813000000000002"/>
  </r>
  <r>
    <s v="04-01-2019"/>
    <s v="20:07:05"/>
    <s v="4401/0.05715"/>
    <m/>
    <x v="1"/>
    <x v="1"/>
    <x v="0"/>
    <x v="3"/>
    <s v="20:49:48"/>
    <s v="20"/>
    <x v="3"/>
    <x v="9"/>
    <s v="Motocicleta"/>
    <n v="5.92"/>
    <n v="2.17"/>
    <n v="3.75"/>
    <n v="4.5"/>
    <n v="0.55000000000000004"/>
    <n v="16.875"/>
    <n v="1.1935"/>
    <n v="248.48"/>
    <n v="18.0685"/>
  </r>
  <r>
    <s v="04-01-2019"/>
    <s v="20:09:50"/>
    <s v="15+),,.6272"/>
    <s v="S"/>
    <x v="2"/>
    <x v="0"/>
    <x v="0"/>
    <x v="8"/>
    <s v="11:00:37"/>
    <s v="11"/>
    <x v="3"/>
    <x v="8"/>
    <s v="Motocicleta"/>
    <n v="16.61"/>
    <n v="4.6099999999999994"/>
    <n v="12"/>
    <n v="8"/>
    <n v="2.65"/>
    <n v="96"/>
    <n v="12.216499999999998"/>
    <n v="151.94"/>
    <n v="108.2165"/>
  </r>
  <r>
    <s v="04-01-2019"/>
    <s v="20:11:39"/>
    <s v="5501,*.,3184"/>
    <s v="S"/>
    <x v="3"/>
    <x v="0"/>
    <x v="0"/>
    <x v="3"/>
    <s v="21:18:07"/>
    <s v="21"/>
    <x v="4"/>
    <x v="20"/>
    <s v="Motocicleta"/>
    <n v="9.26"/>
    <n v="6.26"/>
    <n v="3"/>
    <n v="3.5"/>
    <n v="0.75"/>
    <n v="10.5"/>
    <n v="4.6950000000000003"/>
    <n v="48.09"/>
    <n v="15.195"/>
  </r>
  <r>
    <s v="04-01-2019"/>
    <s v="20:20:57"/>
    <s v="646-1(111141"/>
    <m/>
    <x v="1"/>
    <x v="1"/>
    <x v="0"/>
    <x v="3"/>
    <s v="20:40:57"/>
    <s v="20"/>
    <x v="3"/>
    <x v="20"/>
    <s v="Motocicleta"/>
    <n v="2.41"/>
    <n v="0"/>
    <n v="3.75"/>
    <n v="4.5"/>
    <n v="0.55000000000000004"/>
    <n v="10.845000000000001"/>
    <n v="0"/>
    <n v="67.33"/>
    <n v="10.845000000000001"/>
  </r>
  <r>
    <s v="04-01-2019"/>
    <s v="20:25:47"/>
    <s v="487-(-2.9972"/>
    <m/>
    <x v="1"/>
    <x v="1"/>
    <x v="0"/>
    <x v="3"/>
    <s v="20:45:15"/>
    <s v="20"/>
    <x v="3"/>
    <x v="20"/>
    <s v="Motocicleta"/>
    <n v="13.08"/>
    <n v="9.33"/>
    <n v="3.75"/>
    <n v="4.5"/>
    <n v="0.55000000000000004"/>
    <n v="16.875"/>
    <n v="5.1315000000000008"/>
    <n v="21.47"/>
    <n v="22.006500000000003"/>
  </r>
  <r>
    <s v="04-01-2019"/>
    <s v="20:44:36"/>
    <s v="676,(.(+3431"/>
    <m/>
    <x v="1"/>
    <x v="1"/>
    <x v="0"/>
    <x v="3"/>
    <s v="21:16:21"/>
    <s v="21"/>
    <x v="3"/>
    <x v="8"/>
    <s v="Motocicleta"/>
    <n v="6.01"/>
    <n v="2.2599999999999998"/>
    <n v="3.75"/>
    <n v="4.5"/>
    <n v="0.55000000000000004"/>
    <n v="16.875"/>
    <n v="1.2429999999999999"/>
    <n v="7.78"/>
    <n v="18.117999999999999"/>
  </r>
  <r>
    <s v="04-01-2019"/>
    <s v="20:46:42"/>
    <s v="567.-2.18459"/>
    <m/>
    <x v="1"/>
    <x v="1"/>
    <x v="0"/>
    <x v="3"/>
    <s v="21:33:24"/>
    <s v="21"/>
    <x v="3"/>
    <x v="8"/>
    <s v="Motocicleta"/>
    <n v="17.47"/>
    <n v="13.719999999999999"/>
    <n v="3.75"/>
    <n v="4.5"/>
    <n v="0.55000000000000004"/>
    <n v="16.875"/>
    <n v="7.5460000000000003"/>
    <n v="216.18"/>
    <n v="24.420999999999999"/>
  </r>
  <r>
    <s v="04-01-2019"/>
    <s v="20:47:33"/>
    <s v="792-2--/5766"/>
    <s v="S"/>
    <x v="3"/>
    <x v="0"/>
    <x v="0"/>
    <x v="3"/>
    <s v="21:33:33"/>
    <s v="21"/>
    <x v="4"/>
    <x v="18"/>
    <s v="Motocicleta"/>
    <n v="19.920000000000002"/>
    <n v="16.920000000000002"/>
    <n v="3"/>
    <n v="3.5"/>
    <n v="0.75"/>
    <n v="10.5"/>
    <n v="12.690000000000001"/>
    <n v="237.07"/>
    <n v="23.19"/>
  </r>
  <r>
    <s v="04-01-2019"/>
    <s v="20:48:40"/>
    <s v="1291--0+4230"/>
    <m/>
    <x v="1"/>
    <x v="1"/>
    <x v="0"/>
    <x v="3"/>
    <s v="21:17:15"/>
    <s v="21"/>
    <x v="3"/>
    <x v="9"/>
    <s v="Motocicleta"/>
    <n v="20.68"/>
    <n v="16.93"/>
    <n v="3.75"/>
    <n v="4.5"/>
    <n v="0.55000000000000004"/>
    <n v="16.875"/>
    <n v="9.3115000000000006"/>
    <n v="74.150000000000006"/>
    <n v="26.186500000000002"/>
  </r>
  <r>
    <s v="04-01-2019"/>
    <s v="20:59:38"/>
    <s v="684(0/2-4531"/>
    <s v="S"/>
    <x v="3"/>
    <x v="2"/>
    <x v="0"/>
    <x v="3"/>
    <s v="21:50:36"/>
    <s v="21"/>
    <x v="3"/>
    <x v="20"/>
    <s v="Motocicleta"/>
    <n v="10.35"/>
    <n v="7.35"/>
    <n v="3"/>
    <n v="3.5"/>
    <n v="0.75"/>
    <n v="10.5"/>
    <n v="5.5124999999999993"/>
    <n v="223.75"/>
    <n v="16.012499999999999"/>
  </r>
  <r>
    <s v="04-01-2019"/>
    <s v="21:01:06"/>
    <s v="680.-/.3362"/>
    <m/>
    <x v="1"/>
    <x v="1"/>
    <x v="0"/>
    <x v="3"/>
    <s v="21:33:40"/>
    <s v="21"/>
    <x v="3"/>
    <x v="8"/>
    <s v="Motocicleta"/>
    <n v="13.4"/>
    <n v="9.65"/>
    <n v="3.75"/>
    <n v="4.5"/>
    <n v="0.55000000000000004"/>
    <n v="16.875"/>
    <n v="5.307500000000001"/>
    <n v="33.700000000000003"/>
    <n v="22.182500000000001"/>
  </r>
  <r>
    <s v="04-01-2019"/>
    <s v="21:04:13"/>
    <s v="308.0,.28148"/>
    <m/>
    <x v="1"/>
    <x v="1"/>
    <x v="0"/>
    <x v="3"/>
    <s v="22:05:58"/>
    <s v="22"/>
    <x v="3"/>
    <x v="8"/>
    <s v="Motocicleta"/>
    <n v="19.399999999999999"/>
    <n v="15.649999999999999"/>
    <n v="3.75"/>
    <n v="4.5"/>
    <n v="0.55000000000000004"/>
    <n v="16.875"/>
    <n v="8.6074999999999999"/>
    <n v="126.11"/>
    <n v="25.482500000000002"/>
  </r>
  <r>
    <s v="04-01-2019"/>
    <s v="21:04:29"/>
    <s v="328-.2(2984"/>
    <s v="S"/>
    <x v="1"/>
    <x v="0"/>
    <x v="0"/>
    <x v="8"/>
    <s v="10:29:58"/>
    <s v="10"/>
    <x v="6"/>
    <x v="5"/>
    <s v="Motocicleta"/>
    <n v="5.51"/>
    <n v="1.7599999999999998"/>
    <n v="3.75"/>
    <n v="4.5"/>
    <n v="0.55000000000000004"/>
    <n v="16.875"/>
    <n v="0.96799999999999997"/>
    <n v="143.13"/>
    <n v="17.843"/>
  </r>
  <r>
    <s v="04-01-2019"/>
    <s v="21:05:29"/>
    <s v="11,2,//9339"/>
    <s v="S"/>
    <x v="2"/>
    <x v="0"/>
    <x v="0"/>
    <x v="8"/>
    <s v="11:09:27"/>
    <s v="11"/>
    <x v="3"/>
    <x v="20"/>
    <s v="Motocicleta"/>
    <n v="4.01"/>
    <n v="0"/>
    <n v="12"/>
    <n v="8"/>
    <n v="2.65"/>
    <n v="32.08"/>
    <n v="0"/>
    <n v="163.85"/>
    <n v="32.08"/>
  </r>
  <r>
    <s v="04-01-2019"/>
    <s v="21:08:03"/>
    <s v="425.2+*.340"/>
    <m/>
    <x v="1"/>
    <x v="1"/>
    <x v="0"/>
    <x v="3"/>
    <s v="21:37:21"/>
    <s v="21"/>
    <x v="3"/>
    <x v="11"/>
    <s v="Motocicleta"/>
    <n v="15.56"/>
    <n v="11.81"/>
    <n v="3.75"/>
    <n v="4.5"/>
    <n v="0.55000000000000004"/>
    <n v="16.875"/>
    <n v="6.4955000000000007"/>
    <n v="43.6"/>
    <n v="23.3705"/>
  </r>
  <r>
    <s v="04-01-2019"/>
    <s v="21:08:08"/>
    <s v="874.1**-532"/>
    <m/>
    <x v="1"/>
    <x v="1"/>
    <x v="0"/>
    <x v="3"/>
    <s v="21:47:31"/>
    <s v="21"/>
    <x v="3"/>
    <x v="17"/>
    <s v="Motocicleta"/>
    <n v="14.15"/>
    <n v="10.4"/>
    <n v="3.75"/>
    <n v="4.5"/>
    <n v="0.55000000000000004"/>
    <n v="16.875"/>
    <n v="5.7200000000000006"/>
    <n v="9.86"/>
    <n v="22.594999999999999"/>
  </r>
  <r>
    <s v="04-01-2019"/>
    <s v="21:08:25"/>
    <s v="748/2..+3991"/>
    <s v="S"/>
    <x v="1"/>
    <x v="0"/>
    <x v="0"/>
    <x v="8"/>
    <s v="14:38:02"/>
    <s v="14"/>
    <x v="20"/>
    <x v="5"/>
    <s v="Motocicleta"/>
    <n v="8.81"/>
    <n v="5.0600000000000005"/>
    <n v="3.75"/>
    <n v="4.5"/>
    <n v="0.55000000000000004"/>
    <n v="16.875"/>
    <n v="2.7830000000000004"/>
    <n v="176.61"/>
    <n v="19.658000000000001"/>
  </r>
  <r>
    <s v="04-01-2019"/>
    <s v="21:28:34"/>
    <s v="923/()1(7870"/>
    <m/>
    <x v="1"/>
    <x v="1"/>
    <x v="0"/>
    <x v="3"/>
    <s v="21:55:29"/>
    <s v="21"/>
    <x v="3"/>
    <x v="20"/>
    <s v="Motocicleta"/>
    <n v="14.78"/>
    <n v="11.03"/>
    <n v="3.75"/>
    <n v="4.5"/>
    <n v="0.55000000000000004"/>
    <n v="16.875"/>
    <n v="6.0665000000000004"/>
    <n v="160.06"/>
    <n v="22.941500000000001"/>
  </r>
  <r>
    <s v="04-01-2019"/>
    <s v="21:37:30"/>
    <s v="621)0/0231"/>
    <s v="S"/>
    <x v="2"/>
    <x v="0"/>
    <x v="0"/>
    <x v="8"/>
    <s v="10:19:55"/>
    <s v="10"/>
    <x v="3"/>
    <x v="17"/>
    <s v="Motocicleta"/>
    <n v="19.71"/>
    <n v="7.7100000000000009"/>
    <n v="12"/>
    <n v="8"/>
    <n v="2.65"/>
    <n v="96"/>
    <n v="20.431500000000003"/>
    <n v="112.19"/>
    <n v="116.4315"/>
  </r>
  <r>
    <s v="04-01-2019"/>
    <s v="21:37:40"/>
    <s v="51/--/.1154"/>
    <m/>
    <x v="1"/>
    <x v="1"/>
    <x v="0"/>
    <x v="3"/>
    <s v="22:19:43"/>
    <s v="22"/>
    <x v="3"/>
    <x v="17"/>
    <s v="Motocicleta"/>
    <n v="15.35"/>
    <n v="11.6"/>
    <n v="3.75"/>
    <n v="4.5"/>
    <n v="0.55000000000000004"/>
    <n v="16.875"/>
    <n v="6.38"/>
    <n v="121.03"/>
    <n v="23.254999999999999"/>
  </r>
  <r>
    <s v="04-01-2019"/>
    <s v="21:48:37"/>
    <s v="580*/,1(5750"/>
    <s v="S"/>
    <x v="1"/>
    <x v="0"/>
    <x v="0"/>
    <x v="8"/>
    <s v="12:39:36"/>
    <s v="12"/>
    <x v="8"/>
    <x v="5"/>
    <s v="Motocicleta"/>
    <n v="4.43"/>
    <n v="0.67999999999999972"/>
    <n v="3.75"/>
    <n v="4.5"/>
    <n v="0.55000000000000004"/>
    <n v="16.875"/>
    <n v="0.37399999999999989"/>
    <n v="122.18"/>
    <n v="17.248999999999999"/>
  </r>
  <r>
    <s v="04-01-2019"/>
    <s v="21:51:06"/>
    <s v="710/*,*25287"/>
    <s v="S"/>
    <x v="1"/>
    <x v="0"/>
    <x v="0"/>
    <x v="8"/>
    <s v="12:11:21"/>
    <s v="12"/>
    <x v="12"/>
    <x v="7"/>
    <s v="Motocicleta"/>
    <n v="13.37"/>
    <n v="9.6199999999999992"/>
    <n v="3.75"/>
    <n v="4.5"/>
    <n v="0.55000000000000004"/>
    <n v="16.875"/>
    <n v="5.2910000000000004"/>
    <n v="193.97"/>
    <n v="22.166"/>
  </r>
  <r>
    <s v="04-01-2019"/>
    <s v="21:57:49"/>
    <s v="177+(+)*5123"/>
    <m/>
    <x v="1"/>
    <x v="1"/>
    <x v="0"/>
    <x v="3"/>
    <s v="22:24:01"/>
    <s v="22"/>
    <x v="3"/>
    <x v="8"/>
    <s v="Motocicleta"/>
    <n v="18.63"/>
    <n v="14.879999999999999"/>
    <n v="3.75"/>
    <n v="4.5"/>
    <n v="0.55000000000000004"/>
    <n v="16.875"/>
    <n v="8.1839999999999993"/>
    <n v="188.82"/>
    <n v="25.058999999999997"/>
  </r>
  <r>
    <s v="04-01-2019"/>
    <s v="22:02:27"/>
    <s v="843.2*0/9646"/>
    <s v="S"/>
    <x v="1"/>
    <x v="0"/>
    <x v="0"/>
    <x v="8"/>
    <s v="13:40:41"/>
    <s v="13"/>
    <x v="4"/>
    <x v="16"/>
    <s v="Motocicleta"/>
    <n v="2.9"/>
    <n v="0"/>
    <n v="3.75"/>
    <n v="4.5"/>
    <n v="0.55000000000000004"/>
    <n v="13.049999999999999"/>
    <n v="0"/>
    <n v="161.88"/>
    <n v="13.049999999999999"/>
  </r>
  <r>
    <s v="04-01-2019"/>
    <s v="22:09:24"/>
    <s v="539+/,2-1217"/>
    <s v="S"/>
    <x v="1"/>
    <x v="0"/>
    <x v="0"/>
    <x v="8"/>
    <s v="14:13:47"/>
    <s v="14"/>
    <x v="2"/>
    <x v="4"/>
    <s v="Motocicleta"/>
    <n v="7.06"/>
    <n v="3.3099999999999996"/>
    <n v="3.75"/>
    <n v="4.5"/>
    <n v="0.55000000000000004"/>
    <n v="16.875"/>
    <n v="1.8205"/>
    <n v="226.32"/>
    <n v="18.695499999999999"/>
  </r>
  <r>
    <s v="04-01-2019"/>
    <s v="22:29:29"/>
    <s v="429(*1*)1460"/>
    <s v="S"/>
    <x v="1"/>
    <x v="0"/>
    <x v="0"/>
    <x v="8"/>
    <s v="12:01:16"/>
    <s v="12"/>
    <x v="26"/>
    <x v="35"/>
    <s v="Motocicleta"/>
    <n v="19.04"/>
    <n v="15.29"/>
    <n v="3.75"/>
    <n v="4.5"/>
    <n v="0.55000000000000004"/>
    <n v="16.875"/>
    <n v="8.4094999999999995"/>
    <n v="85.2"/>
    <n v="25.284500000000001"/>
  </r>
  <r>
    <s v="05-01-2019"/>
    <s v="02:17:33"/>
    <s v="68.,0*+5151"/>
    <s v="S"/>
    <x v="0"/>
    <x v="1"/>
    <x v="0"/>
    <x v="8"/>
    <s v="10:18:34"/>
    <s v="10"/>
    <x v="5"/>
    <x v="14"/>
    <s v="Motocicleta"/>
    <n v="17.77"/>
    <n v="15.27"/>
    <n v="2.5"/>
    <n v="3"/>
    <n v="1.2"/>
    <n v="7.5"/>
    <n v="18.323999999999998"/>
    <n v="225.34"/>
    <n v="25.823999999999998"/>
  </r>
  <r>
    <s v="05-01-2019"/>
    <s v="02:17:33"/>
    <s v="125*021/2516"/>
    <s v="S"/>
    <x v="0"/>
    <x v="1"/>
    <x v="0"/>
    <x v="8"/>
    <s v="15:38:23"/>
    <s v="15"/>
    <x v="5"/>
    <x v="25"/>
    <s v="Motocicleta"/>
    <n v="8.61"/>
    <n v="6.1099999999999994"/>
    <n v="2.5"/>
    <n v="3"/>
    <n v="1.2"/>
    <n v="7.5"/>
    <n v="7.331999999999999"/>
    <n v="183.08"/>
    <n v="14.831999999999999"/>
  </r>
  <r>
    <s v="05-01-2019"/>
    <s v="02:45:33"/>
    <s v="444-1*,+1012"/>
    <s v="S"/>
    <x v="0"/>
    <x v="0"/>
    <x v="0"/>
    <x v="8"/>
    <s v="12:19:43"/>
    <s v="12"/>
    <x v="0"/>
    <x v="20"/>
    <s v="Motocicleta"/>
    <n v="19.53"/>
    <n v="17.03"/>
    <n v="2.5"/>
    <n v="3"/>
    <n v="1.2"/>
    <n v="7.5"/>
    <n v="20.436"/>
    <n v="76.87"/>
    <n v="27.936"/>
  </r>
  <r>
    <s v="05-01-2019"/>
    <s v="02:45:33"/>
    <s v="560/21(7963"/>
    <s v="S"/>
    <x v="0"/>
    <x v="0"/>
    <x v="2"/>
    <x v="8"/>
    <s v="09:34:29"/>
    <s v="09"/>
    <x v="3"/>
    <x v="2"/>
    <s v="Motocicleta"/>
    <n v="11.64"/>
    <n v="9.14"/>
    <n v="2.5"/>
    <n v="3"/>
    <n v="1.2"/>
    <n v="7.5"/>
    <n v="10.968"/>
    <n v="12.21"/>
    <n v="18.468"/>
  </r>
  <r>
    <s v="05-01-2019"/>
    <s v="02:45:33"/>
    <s v="924*)()-5367"/>
    <s v="S"/>
    <x v="0"/>
    <x v="0"/>
    <x v="0"/>
    <x v="6"/>
    <s v="16:55:38"/>
    <s v="16"/>
    <x v="3"/>
    <x v="2"/>
    <s v="Motocicleta"/>
    <n v="9.84"/>
    <n v="7.34"/>
    <n v="2.5"/>
    <n v="3"/>
    <n v="1.2"/>
    <n v="7.5"/>
    <n v="8.8079999999999998"/>
    <n v="205.23"/>
    <n v="16.308"/>
  </r>
  <r>
    <s v="05-01-2019"/>
    <s v="02:45:33"/>
    <s v="650)/(-+6105"/>
    <s v="S"/>
    <x v="0"/>
    <x v="0"/>
    <x v="0"/>
    <x v="8"/>
    <s v="14:33:07"/>
    <s v="14"/>
    <x v="0"/>
    <x v="17"/>
    <s v="Motocicleta"/>
    <n v="1.27"/>
    <n v="0"/>
    <n v="2.5"/>
    <n v="3"/>
    <n v="1.2"/>
    <n v="3.81"/>
    <n v="0"/>
    <n v="182.1"/>
    <n v="3.81"/>
  </r>
  <r>
    <s v="05-01-2019"/>
    <s v="02:45:33"/>
    <s v="414)/0-.6661"/>
    <s v="S"/>
    <x v="0"/>
    <x v="0"/>
    <x v="0"/>
    <x v="8"/>
    <s v="13:53:28"/>
    <s v="13"/>
    <x v="0"/>
    <x v="17"/>
    <s v="Motocicleta"/>
    <n v="10.33"/>
    <n v="7.83"/>
    <n v="2.5"/>
    <n v="3"/>
    <n v="1.2"/>
    <n v="7.5"/>
    <n v="9.395999999999999"/>
    <n v="219.87"/>
    <n v="16.896000000000001"/>
  </r>
  <r>
    <s v="05-01-2019"/>
    <s v="02:45:33"/>
    <s v="181,1+114646"/>
    <s v="S"/>
    <x v="0"/>
    <x v="0"/>
    <x v="2"/>
    <x v="8"/>
    <s v="13:41:25"/>
    <s v="13"/>
    <x v="3"/>
    <x v="17"/>
    <s v="Motocicleta"/>
    <n v="11.25"/>
    <n v="8.75"/>
    <n v="2.5"/>
    <n v="3"/>
    <n v="1.2"/>
    <n v="7.5"/>
    <n v="10.5"/>
    <n v="88.83"/>
    <n v="18"/>
  </r>
  <r>
    <s v="05-01-2019"/>
    <s v="02:45:33"/>
    <s v="792+/+(04642"/>
    <s v="S"/>
    <x v="0"/>
    <x v="0"/>
    <x v="0"/>
    <x v="5"/>
    <s v="09:54:59"/>
    <s v="09"/>
    <x v="3"/>
    <x v="17"/>
    <s v="Motocicleta"/>
    <n v="12.73"/>
    <n v="10.23"/>
    <n v="2.5"/>
    <n v="3"/>
    <n v="1.2"/>
    <n v="7.5"/>
    <n v="12.276"/>
    <n v="209.03"/>
    <n v="19.776"/>
  </r>
  <r>
    <s v="05-01-2019"/>
    <s v="02:45:33"/>
    <s v="395*.-0.1636"/>
    <s v="S"/>
    <x v="0"/>
    <x v="0"/>
    <x v="0"/>
    <x v="8"/>
    <s v="15:44:55"/>
    <s v="15"/>
    <x v="0"/>
    <x v="3"/>
    <s v="Motocicleta"/>
    <n v="10.25"/>
    <n v="7.75"/>
    <n v="2.5"/>
    <n v="3"/>
    <n v="1.2"/>
    <n v="7.5"/>
    <n v="9.2999999999999989"/>
    <n v="3.09"/>
    <n v="16.799999999999997"/>
  </r>
  <r>
    <s v="05-01-2019"/>
    <s v="02:45:33"/>
    <s v="66)**0-5212"/>
    <s v="S"/>
    <x v="0"/>
    <x v="0"/>
    <x v="0"/>
    <x v="8"/>
    <s v="13:04:16"/>
    <s v="13"/>
    <x v="0"/>
    <x v="23"/>
    <s v="Motocicleta"/>
    <n v="14.62"/>
    <n v="12.12"/>
    <n v="2.5"/>
    <n v="3"/>
    <n v="1.2"/>
    <n v="7.5"/>
    <n v="14.543999999999999"/>
    <n v="214.68"/>
    <n v="22.043999999999997"/>
  </r>
  <r>
    <s v="05-01-2019"/>
    <s v="02:45:33"/>
    <s v="3661*.+)854"/>
    <s v="S"/>
    <x v="0"/>
    <x v="0"/>
    <x v="3"/>
    <x v="8"/>
    <s v="11:55:20"/>
    <s v="11"/>
    <x v="3"/>
    <x v="8"/>
    <s v="Motocicleta"/>
    <n v="18.7"/>
    <n v="16.2"/>
    <n v="2.5"/>
    <n v="3"/>
    <n v="1.2"/>
    <n v="7.5"/>
    <n v="19.439999999999998"/>
    <n v="23.26"/>
    <n v="26.939999999999998"/>
  </r>
  <r>
    <s v="05-01-2019"/>
    <s v="02:45:33"/>
    <s v="370(/0-13253"/>
    <s v="S"/>
    <x v="0"/>
    <x v="0"/>
    <x v="0"/>
    <x v="5"/>
    <s v="15:58:31"/>
    <s v="15"/>
    <x v="3"/>
    <x v="8"/>
    <s v="Motocicleta"/>
    <n v="3.22"/>
    <n v="0.7200000000000002"/>
    <n v="2.5"/>
    <n v="3"/>
    <n v="1.2"/>
    <n v="7.5"/>
    <n v="0.86400000000000021"/>
    <n v="132.63"/>
    <n v="8.3640000000000008"/>
  </r>
  <r>
    <s v="05-01-2019"/>
    <s v="02:45:33"/>
    <s v="1132/-+06354"/>
    <s v="S"/>
    <x v="0"/>
    <x v="0"/>
    <x v="0"/>
    <x v="8"/>
    <s v="15:19:10"/>
    <s v="15"/>
    <x v="0"/>
    <x v="2"/>
    <s v="Motocicleta"/>
    <n v="15.75"/>
    <n v="13.25"/>
    <n v="2.5"/>
    <n v="3"/>
    <n v="1.2"/>
    <n v="7.5"/>
    <n v="15.899999999999999"/>
    <n v="109.23"/>
    <n v="23.4"/>
  </r>
  <r>
    <s v="05-01-2019"/>
    <s v="02:45:33"/>
    <s v="826**1/2660"/>
    <s v="S"/>
    <x v="0"/>
    <x v="0"/>
    <x v="0"/>
    <x v="8"/>
    <s v="12:51:25"/>
    <s v="12"/>
    <x v="0"/>
    <x v="15"/>
    <s v="Motocicleta"/>
    <n v="9.85"/>
    <n v="7.35"/>
    <n v="2.5"/>
    <n v="3"/>
    <n v="1.2"/>
    <n v="7.5"/>
    <n v="8.8199999999999985"/>
    <n v="113.88"/>
    <n v="16.32"/>
  </r>
  <r>
    <s v="05-01-2019"/>
    <s v="02:45:33"/>
    <s v="812+--.(1111"/>
    <s v="S"/>
    <x v="0"/>
    <x v="0"/>
    <x v="0"/>
    <x v="8"/>
    <s v="12:37:23"/>
    <s v="12"/>
    <x v="0"/>
    <x v="21"/>
    <s v="Motocicleta"/>
    <n v="9.08"/>
    <n v="6.58"/>
    <n v="2.5"/>
    <n v="3"/>
    <n v="1.2"/>
    <n v="7.5"/>
    <n v="7.8959999999999999"/>
    <n v="108.17"/>
    <n v="15.396000000000001"/>
  </r>
  <r>
    <s v="05-01-2019"/>
    <s v="02:45:33"/>
    <s v="9310.*..1859"/>
    <s v="S"/>
    <x v="0"/>
    <x v="0"/>
    <x v="3"/>
    <x v="8"/>
    <s v="15:51:49"/>
    <s v="15"/>
    <x v="3"/>
    <x v="25"/>
    <s v="Motocicleta"/>
    <n v="1.6600000000000001"/>
    <n v="0"/>
    <n v="2.5"/>
    <n v="3"/>
    <n v="1.2"/>
    <n v="4.9800000000000004"/>
    <n v="0"/>
    <n v="35.799999999999997"/>
    <n v="4.9800000000000004"/>
  </r>
  <r>
    <s v="05-01-2019"/>
    <s v="02:45:33"/>
    <s v="561+***+8133"/>
    <s v="S"/>
    <x v="0"/>
    <x v="0"/>
    <x v="1"/>
    <x v="10"/>
    <s v="15:20:58"/>
    <s v="15"/>
    <x v="3"/>
    <x v="25"/>
    <s v="Motocicleta"/>
    <n v="1.31"/>
    <n v="0"/>
    <n v="2.5"/>
    <n v="3"/>
    <n v="1.2"/>
    <n v="3.93"/>
    <n v="0"/>
    <n v="23.73"/>
    <n v="3.93"/>
  </r>
  <r>
    <s v="05-01-2019"/>
    <s v="02:45:33"/>
    <s v="9891(0+/2895"/>
    <s v="S"/>
    <x v="1"/>
    <x v="0"/>
    <x v="3"/>
    <x v="10"/>
    <s v="17:19:26"/>
    <s v="17"/>
    <x v="3"/>
    <x v="25"/>
    <s v="Motocicleta"/>
    <n v="7.05"/>
    <n v="3.3"/>
    <n v="3.75"/>
    <n v="4.5"/>
    <n v="0.55000000000000004"/>
    <n v="16.875"/>
    <n v="1.8149999999999999"/>
    <n v="184.47"/>
    <n v="18.690000000000001"/>
  </r>
  <r>
    <s v="05-01-2019"/>
    <s v="02:45:33"/>
    <s v="325.+,0/2825"/>
    <s v="S"/>
    <x v="0"/>
    <x v="0"/>
    <x v="0"/>
    <x v="8"/>
    <s v="12:28:00"/>
    <s v="12"/>
    <x v="0"/>
    <x v="11"/>
    <s v="Motocicleta"/>
    <n v="20.99"/>
    <n v="18.489999999999998"/>
    <n v="2.5"/>
    <n v="3"/>
    <n v="1.2"/>
    <n v="7.5"/>
    <n v="22.187999999999999"/>
    <n v="220.45"/>
    <n v="29.687999999999999"/>
  </r>
  <r>
    <s v="05-01-2019"/>
    <s v="02:45:33"/>
    <s v="3790/*((6488"/>
    <s v="S"/>
    <x v="0"/>
    <x v="0"/>
    <x v="0"/>
    <x v="8"/>
    <s v="14:05:28"/>
    <s v="14"/>
    <x v="0"/>
    <x v="17"/>
    <s v="Motocicleta"/>
    <n v="3.98"/>
    <n v="1.48"/>
    <n v="2.5"/>
    <n v="3"/>
    <n v="1.2"/>
    <n v="7.5"/>
    <n v="1.776"/>
    <n v="70.180000000000007"/>
    <n v="9.2759999999999998"/>
  </r>
  <r>
    <s v="05-01-2019"/>
    <s v="02:45:33"/>
    <s v="779)2,218700"/>
    <s v="S"/>
    <x v="0"/>
    <x v="0"/>
    <x v="0"/>
    <x v="8"/>
    <s v="14:24:20"/>
    <s v="14"/>
    <x v="0"/>
    <x v="17"/>
    <s v="Motocicleta"/>
    <n v="2.62"/>
    <n v="0.12000000000000011"/>
    <n v="2.5"/>
    <n v="3"/>
    <n v="1.2"/>
    <n v="7.5"/>
    <n v="0.14400000000000013"/>
    <n v="78.58"/>
    <n v="7.6440000000000001"/>
  </r>
  <r>
    <s v="05-01-2019"/>
    <s v="02:45:33"/>
    <s v="45,2)(*2630"/>
    <s v="S"/>
    <x v="0"/>
    <x v="0"/>
    <x v="0"/>
    <x v="8"/>
    <s v="14:36:56"/>
    <s v="14"/>
    <x v="0"/>
    <x v="4"/>
    <s v="Motocicleta"/>
    <n v="8.23"/>
    <n v="5.73"/>
    <n v="2.5"/>
    <n v="3"/>
    <n v="1.2"/>
    <n v="7.5"/>
    <n v="6.8760000000000003"/>
    <n v="151.69"/>
    <n v="14.376000000000001"/>
  </r>
  <r>
    <s v="05-01-2019"/>
    <s v="02:45:33"/>
    <s v="235(../(7592"/>
    <s v="S"/>
    <x v="0"/>
    <x v="0"/>
    <x v="2"/>
    <x v="8"/>
    <s v="11:00:37"/>
    <s v="11"/>
    <x v="3"/>
    <x v="4"/>
    <s v="Motocicleta"/>
    <n v="2.15"/>
    <n v="0"/>
    <n v="2.5"/>
    <n v="3"/>
    <n v="1.2"/>
    <n v="6.4499999999999993"/>
    <n v="0"/>
    <n v="122.8"/>
    <n v="6.4499999999999993"/>
  </r>
  <r>
    <s v="05-01-2019"/>
    <s v="02:45:33"/>
    <s v="46(22*18681"/>
    <s v="S"/>
    <x v="0"/>
    <x v="0"/>
    <x v="0"/>
    <x v="5"/>
    <s v="10:10:50"/>
    <s v="10"/>
    <x v="3"/>
    <x v="4"/>
    <s v="Motocicleta"/>
    <n v="17.850000000000001"/>
    <n v="15.350000000000001"/>
    <n v="2.5"/>
    <n v="3"/>
    <n v="1.2"/>
    <n v="7.5"/>
    <n v="18.420000000000002"/>
    <n v="217.8"/>
    <n v="25.92"/>
  </r>
  <r>
    <s v="05-01-2019"/>
    <s v="02:45:33"/>
    <s v="196,1+.+2969"/>
    <s v="S"/>
    <x v="0"/>
    <x v="0"/>
    <x v="0"/>
    <x v="8"/>
    <s v="14:00:01"/>
    <s v="14"/>
    <x v="0"/>
    <x v="17"/>
    <s v="Motocicleta"/>
    <n v="16.260000000000002"/>
    <n v="13.760000000000002"/>
    <n v="2.5"/>
    <n v="3"/>
    <n v="1.2"/>
    <n v="7.5"/>
    <n v="16.512"/>
    <n v="93.73"/>
    <n v="24.012"/>
  </r>
  <r>
    <s v="05-01-2019"/>
    <s v="02:45:33"/>
    <s v="5412/-/(9581"/>
    <s v="S"/>
    <x v="0"/>
    <x v="0"/>
    <x v="0"/>
    <x v="8"/>
    <s v="11:40:06"/>
    <s v="11"/>
    <x v="0"/>
    <x v="20"/>
    <s v="Motocicleta"/>
    <n v="13.13"/>
    <n v="10.63"/>
    <n v="2.5"/>
    <n v="3"/>
    <n v="1.2"/>
    <n v="7.5"/>
    <n v="12.756"/>
    <n v="242.95"/>
    <n v="20.256"/>
  </r>
  <r>
    <s v="05-01-2019"/>
    <s v="02:45:33"/>
    <s v="1772/..17748"/>
    <s v="S"/>
    <x v="0"/>
    <x v="0"/>
    <x v="0"/>
    <x v="8"/>
    <s v="13:17:37"/>
    <s v="13"/>
    <x v="0"/>
    <x v="23"/>
    <s v="Motocicleta"/>
    <n v="14.47"/>
    <n v="11.97"/>
    <n v="2.5"/>
    <n v="3"/>
    <n v="1.2"/>
    <n v="7.5"/>
    <n v="14.364000000000001"/>
    <n v="47.49"/>
    <n v="21.864000000000001"/>
  </r>
  <r>
    <s v="05-01-2019"/>
    <s v="02:45:33"/>
    <s v="1592.22*6567"/>
    <s v="S"/>
    <x v="0"/>
    <x v="0"/>
    <x v="0"/>
    <x v="8"/>
    <s v="12:42:47"/>
    <s v="12"/>
    <x v="0"/>
    <x v="29"/>
    <s v="Motocicleta"/>
    <n v="2.99"/>
    <n v="0.49000000000000021"/>
    <n v="2.5"/>
    <n v="3"/>
    <n v="1.2"/>
    <n v="7.5"/>
    <n v="0.58800000000000019"/>
    <n v="37.619999999999997"/>
    <n v="8.088000000000001"/>
  </r>
  <r>
    <s v="05-01-2019"/>
    <s v="02:45:33"/>
    <s v="3652-+0+1947"/>
    <s v="S"/>
    <x v="0"/>
    <x v="0"/>
    <x v="0"/>
    <x v="8"/>
    <s v="13:05:38"/>
    <s v="13"/>
    <x v="0"/>
    <x v="6"/>
    <s v="Motocicleta"/>
    <n v="3.24"/>
    <n v="0.74000000000000021"/>
    <n v="2.5"/>
    <n v="3"/>
    <n v="1.2"/>
    <n v="7.5"/>
    <n v="0.88800000000000023"/>
    <n v="213.14"/>
    <n v="8.3879999999999999"/>
  </r>
  <r>
    <s v="05-01-2019"/>
    <s v="02:45:33"/>
    <s v="5532++)0471"/>
    <s v="S"/>
    <x v="0"/>
    <x v="0"/>
    <x v="3"/>
    <x v="8"/>
    <s v="11:53:07"/>
    <s v="11"/>
    <x v="0"/>
    <x v="8"/>
    <s v="Motocicleta"/>
    <n v="11.36"/>
    <n v="8.86"/>
    <n v="2.5"/>
    <n v="3"/>
    <n v="1.2"/>
    <n v="7.5"/>
    <n v="10.632"/>
    <n v="73.349999999999994"/>
    <n v="18.131999999999998"/>
  </r>
  <r>
    <s v="05-01-2019"/>
    <s v="03:23:02"/>
    <s v="6161-0004225"/>
    <s v="S"/>
    <x v="0"/>
    <x v="0"/>
    <x v="0"/>
    <x v="8"/>
    <s v="15:15:33"/>
    <s v="15"/>
    <x v="3"/>
    <x v="20"/>
    <s v="Motocicleta"/>
    <n v="20.28"/>
    <n v="17.78"/>
    <n v="2.5"/>
    <n v="3"/>
    <n v="1.2"/>
    <n v="7.5"/>
    <n v="21.336000000000002"/>
    <n v="54.24"/>
    <n v="28.836000000000002"/>
  </r>
  <r>
    <s v="05-01-2019"/>
    <s v="03:23:02"/>
    <s v="804-,02.5962"/>
    <s v="S"/>
    <x v="0"/>
    <x v="0"/>
    <x v="0"/>
    <x v="8"/>
    <s v="12:51:31"/>
    <s v="12"/>
    <x v="3"/>
    <x v="22"/>
    <s v="Motocicleta"/>
    <n v="1.07"/>
    <n v="0"/>
    <n v="2.5"/>
    <n v="3"/>
    <n v="1.2"/>
    <n v="3.21"/>
    <n v="0"/>
    <n v="80.03"/>
    <n v="3.21"/>
  </r>
  <r>
    <s v="05-01-2019"/>
    <s v="03:23:02"/>
    <s v="674,,0,,3761"/>
    <s v="S"/>
    <x v="0"/>
    <x v="0"/>
    <x v="2"/>
    <x v="8"/>
    <s v="10:45:22"/>
    <s v="10"/>
    <x v="3"/>
    <x v="4"/>
    <s v="Motocicleta"/>
    <n v="12.15"/>
    <n v="9.65"/>
    <n v="2.5"/>
    <n v="3"/>
    <n v="1.2"/>
    <n v="7.5"/>
    <n v="11.58"/>
    <n v="218.04"/>
    <n v="19.079999999999998"/>
  </r>
  <r>
    <s v="05-01-2019"/>
    <s v="03:23:02"/>
    <s v="64710,+/1099"/>
    <s v="S"/>
    <x v="0"/>
    <x v="0"/>
    <x v="0"/>
    <x v="12"/>
    <s v="10:50:06"/>
    <s v="10"/>
    <x v="3"/>
    <x v="4"/>
    <s v="Motocicleta"/>
    <n v="5.0599999999999996"/>
    <n v="2.5599999999999996"/>
    <n v="2.5"/>
    <n v="3"/>
    <n v="1.2"/>
    <n v="7.5"/>
    <n v="3.0719999999999996"/>
    <n v="9.92"/>
    <n v="10.571999999999999"/>
  </r>
  <r>
    <s v="05-01-2019"/>
    <s v="03:23:02"/>
    <s v="677/*.,+5062"/>
    <s v="S"/>
    <x v="0"/>
    <x v="0"/>
    <x v="0"/>
    <x v="8"/>
    <s v="13:20:04"/>
    <s v="13"/>
    <x v="3"/>
    <x v="18"/>
    <s v="Motocicleta"/>
    <n v="2.02"/>
    <n v="0"/>
    <n v="2.5"/>
    <n v="3"/>
    <n v="1.2"/>
    <n v="6.0600000000000005"/>
    <n v="0"/>
    <n v="45.31"/>
    <n v="6.0600000000000005"/>
  </r>
  <r>
    <s v="05-01-2019"/>
    <s v="03:23:02"/>
    <s v="146(002(7545"/>
    <s v="S"/>
    <x v="0"/>
    <x v="0"/>
    <x v="3"/>
    <x v="8"/>
    <s v="12:15:01"/>
    <s v="12"/>
    <x v="3"/>
    <x v="16"/>
    <s v="Motocicleta"/>
    <n v="19.72"/>
    <n v="17.22"/>
    <n v="2.5"/>
    <n v="3"/>
    <n v="1.2"/>
    <n v="7.5"/>
    <n v="20.663999999999998"/>
    <n v="172.39"/>
    <n v="28.163999999999998"/>
  </r>
  <r>
    <s v="05-01-2019"/>
    <s v="03:23:02"/>
    <s v="3332-*,28658"/>
    <s v="S"/>
    <x v="0"/>
    <x v="0"/>
    <x v="1"/>
    <x v="4"/>
    <s v="19:46:12"/>
    <s v="19"/>
    <x v="3"/>
    <x v="16"/>
    <s v="Motocicleta"/>
    <n v="15.66"/>
    <n v="13.16"/>
    <n v="2.5"/>
    <n v="3"/>
    <n v="1.2"/>
    <n v="7.5"/>
    <n v="15.792"/>
    <n v="156.25"/>
    <n v="23.292000000000002"/>
  </r>
  <r>
    <s v="05-01-2019"/>
    <s v="03:23:02"/>
    <s v="57201*-+2546"/>
    <s v="S"/>
    <x v="0"/>
    <x v="0"/>
    <x v="0"/>
    <x v="9"/>
    <s v="15:11:33"/>
    <s v="15"/>
    <x v="3"/>
    <x v="16"/>
    <s v="Motocicleta"/>
    <n v="3.88"/>
    <n v="1.38"/>
    <n v="2.5"/>
    <n v="3"/>
    <n v="1.2"/>
    <n v="7.5"/>
    <n v="1.6559999999999999"/>
    <n v="119.33"/>
    <n v="9.1560000000000006"/>
  </r>
  <r>
    <s v="05-01-2019"/>
    <s v="03:23:02"/>
    <s v="519.*-016200"/>
    <s v="S"/>
    <x v="0"/>
    <x v="0"/>
    <x v="0"/>
    <x v="8"/>
    <s v="14:59:12"/>
    <s v="14"/>
    <x v="3"/>
    <x v="20"/>
    <s v="Motocicleta"/>
    <n v="2.2000000000000002"/>
    <n v="0"/>
    <n v="2.5"/>
    <n v="3"/>
    <n v="1.2"/>
    <n v="6.6000000000000005"/>
    <n v="0"/>
    <n v="138.49"/>
    <n v="6.6000000000000005"/>
  </r>
  <r>
    <s v="05-01-2019"/>
    <s v="03:23:02"/>
    <s v="945.-2)(8932"/>
    <s v="S"/>
    <x v="0"/>
    <x v="0"/>
    <x v="3"/>
    <x v="8"/>
    <s v="15:04:55"/>
    <s v="15"/>
    <x v="3"/>
    <x v="11"/>
    <s v="Motocicleta"/>
    <n v="1.3"/>
    <n v="0"/>
    <n v="2.5"/>
    <n v="3"/>
    <n v="1.2"/>
    <n v="3.9000000000000004"/>
    <n v="0"/>
    <n v="17.02"/>
    <n v="3.9000000000000004"/>
  </r>
  <r>
    <s v="05-01-2019"/>
    <s v="03:23:02"/>
    <s v="2992-/)-1748"/>
    <s v="S"/>
    <x v="0"/>
    <x v="0"/>
    <x v="0"/>
    <x v="13"/>
    <s v="13:10:33"/>
    <s v="13"/>
    <x v="3"/>
    <x v="11"/>
    <s v="Motocicleta"/>
    <n v="11.04"/>
    <n v="8.5399999999999991"/>
    <n v="2.5"/>
    <n v="3"/>
    <n v="1.2"/>
    <n v="7.5"/>
    <n v="10.247999999999999"/>
    <n v="112.14"/>
    <n v="17.747999999999998"/>
  </r>
  <r>
    <s v="05-01-2019"/>
    <s v="03:23:02"/>
    <s v="9342+12*872"/>
    <s v="S"/>
    <x v="0"/>
    <x v="0"/>
    <x v="0"/>
    <x v="8"/>
    <s v="12:02:11"/>
    <s v="12"/>
    <x v="3"/>
    <x v="20"/>
    <s v="Motocicleta"/>
    <n v="2.59"/>
    <n v="8.9999999999999858E-2"/>
    <n v="2.5"/>
    <n v="3"/>
    <n v="1.2"/>
    <n v="7.5"/>
    <n v="0.10799999999999983"/>
    <n v="60.22"/>
    <n v="7.6079999999999997"/>
  </r>
  <r>
    <s v="05-01-2019"/>
    <s v="03:23:02"/>
    <s v="532*-1))133"/>
    <s v="S"/>
    <x v="0"/>
    <x v="0"/>
    <x v="1"/>
    <x v="8"/>
    <s v="09:03:57"/>
    <s v="09"/>
    <x v="3"/>
    <x v="32"/>
    <s v="Motocicleta"/>
    <n v="16.13"/>
    <n v="13.629999999999999"/>
    <n v="2.5"/>
    <n v="3"/>
    <n v="1.2"/>
    <n v="7.5"/>
    <n v="16.355999999999998"/>
    <n v="1.44"/>
    <n v="23.855999999999998"/>
  </r>
  <r>
    <s v="05-01-2019"/>
    <s v="03:23:02"/>
    <s v="592,2/,-2064"/>
    <s v="S"/>
    <x v="0"/>
    <x v="0"/>
    <x v="0"/>
    <x v="8"/>
    <s v="13:02:35"/>
    <s v="13"/>
    <x v="3"/>
    <x v="32"/>
    <s v="Motocicleta"/>
    <n v="14.37"/>
    <n v="11.87"/>
    <n v="2.5"/>
    <n v="3"/>
    <n v="1.2"/>
    <n v="7.5"/>
    <n v="14.243999999999998"/>
    <n v="5.14"/>
    <n v="21.744"/>
  </r>
  <r>
    <s v="05-01-2019"/>
    <s v="03:23:02"/>
    <s v="591.0+/1493"/>
    <s v="S"/>
    <x v="0"/>
    <x v="0"/>
    <x v="0"/>
    <x v="8"/>
    <s v="14:14:45"/>
    <s v="14"/>
    <x v="3"/>
    <x v="17"/>
    <s v="Motocicleta"/>
    <n v="11.56"/>
    <n v="9.06"/>
    <n v="2.5"/>
    <n v="3"/>
    <n v="1.2"/>
    <n v="7.5"/>
    <n v="10.872"/>
    <n v="11.06"/>
    <n v="18.372"/>
  </r>
  <r>
    <s v="05-01-2019"/>
    <s v="03:23:02"/>
    <s v="453*+2.,1488"/>
    <s v="S"/>
    <x v="0"/>
    <x v="0"/>
    <x v="3"/>
    <x v="8"/>
    <s v="12:12:58"/>
    <s v="12"/>
    <x v="3"/>
    <x v="16"/>
    <s v="Motocicleta"/>
    <n v="20.39"/>
    <n v="17.89"/>
    <n v="2.5"/>
    <n v="3"/>
    <n v="1.2"/>
    <n v="7.5"/>
    <n v="21.468"/>
    <n v="116.8"/>
    <n v="28.968"/>
  </r>
  <r>
    <s v="05-01-2019"/>
    <s v="03:23:02"/>
    <s v="582..*.17439"/>
    <s v="S"/>
    <x v="0"/>
    <x v="0"/>
    <x v="3"/>
    <x v="8"/>
    <s v="13:21:48"/>
    <s v="13"/>
    <x v="3"/>
    <x v="16"/>
    <s v="Motocicleta"/>
    <n v="13.96"/>
    <n v="11.46"/>
    <n v="2.5"/>
    <n v="3"/>
    <n v="1.2"/>
    <n v="7.5"/>
    <n v="13.752000000000001"/>
    <n v="169"/>
    <n v="21.252000000000002"/>
  </r>
  <r>
    <s v="05-01-2019"/>
    <s v="03:23:03"/>
    <s v="262)+-215098"/>
    <s v="S"/>
    <x v="0"/>
    <x v="0"/>
    <x v="3"/>
    <x v="8"/>
    <s v="16:09:17"/>
    <s v="16"/>
    <x v="3"/>
    <x v="35"/>
    <s v="Motocicleta"/>
    <n v="7.7"/>
    <n v="5.2"/>
    <n v="2.5"/>
    <n v="3"/>
    <n v="1.2"/>
    <n v="7.5"/>
    <n v="6.24"/>
    <n v="89.5"/>
    <n v="13.74"/>
  </r>
  <r>
    <s v="05-01-2019"/>
    <s v="03:23:03"/>
    <s v="172-,)**8798"/>
    <s v="S"/>
    <x v="0"/>
    <x v="0"/>
    <x v="3"/>
    <x v="12"/>
    <s v="15:15:21"/>
    <s v="15"/>
    <x v="3"/>
    <x v="35"/>
    <s v="Motocicleta"/>
    <n v="20.91"/>
    <n v="18.41"/>
    <n v="2.5"/>
    <n v="3"/>
    <n v="1.2"/>
    <n v="7.5"/>
    <n v="22.091999999999999"/>
    <n v="57.73"/>
    <n v="29.591999999999999"/>
  </r>
  <r>
    <s v="05-01-2019"/>
    <s v="03:23:03"/>
    <s v="115**,1/4225"/>
    <s v="S"/>
    <x v="0"/>
    <x v="0"/>
    <x v="0"/>
    <x v="8"/>
    <s v="15:57:26"/>
    <s v="15"/>
    <x v="3"/>
    <x v="3"/>
    <s v="Motocicleta"/>
    <n v="12.02"/>
    <n v="9.52"/>
    <n v="2.5"/>
    <n v="3"/>
    <n v="1.2"/>
    <n v="7.5"/>
    <n v="11.423999999999999"/>
    <n v="71.69"/>
    <n v="18.923999999999999"/>
  </r>
  <r>
    <s v="05-01-2019"/>
    <s v="03:23:03"/>
    <s v="690+0+,,4243"/>
    <s v="S"/>
    <x v="0"/>
    <x v="0"/>
    <x v="1"/>
    <x v="8"/>
    <s v="09:03:57"/>
    <s v="09"/>
    <x v="3"/>
    <x v="32"/>
    <s v="Motocicleta"/>
    <n v="5.68"/>
    <n v="3.1799999999999997"/>
    <n v="2.5"/>
    <n v="3"/>
    <n v="1.2"/>
    <n v="7.5"/>
    <n v="3.8159999999999994"/>
    <n v="15.57"/>
    <n v="11.315999999999999"/>
  </r>
  <r>
    <s v="05-01-2019"/>
    <s v="03:23:03"/>
    <s v="914+.)/-9386"/>
    <s v="S"/>
    <x v="0"/>
    <x v="0"/>
    <x v="0"/>
    <x v="8"/>
    <s v="12:39:37"/>
    <s v="12"/>
    <x v="3"/>
    <x v="32"/>
    <s v="Motocicleta"/>
    <n v="1.1599999999999999"/>
    <n v="0"/>
    <n v="2.5"/>
    <n v="3"/>
    <n v="1.2"/>
    <n v="3.4799999999999995"/>
    <n v="0"/>
    <n v="102.2"/>
    <n v="3.4799999999999995"/>
  </r>
  <r>
    <s v="05-01-2019"/>
    <s v="03:23:03"/>
    <s v="423(00++7593"/>
    <s v="S"/>
    <x v="0"/>
    <x v="0"/>
    <x v="0"/>
    <x v="8"/>
    <s v="12:20:44"/>
    <s v="12"/>
    <x v="3"/>
    <x v="17"/>
    <s v="Motocicleta"/>
    <n v="10.63"/>
    <n v="8.1300000000000008"/>
    <n v="2.5"/>
    <n v="3"/>
    <n v="1.2"/>
    <n v="7.5"/>
    <n v="9.7560000000000002"/>
    <n v="180.49"/>
    <n v="17.256"/>
  </r>
  <r>
    <s v="05-01-2019"/>
    <s v="03:23:03"/>
    <s v="12)*/2-9186"/>
    <s v="S"/>
    <x v="0"/>
    <x v="0"/>
    <x v="1"/>
    <x v="8"/>
    <s v="09:03:57"/>
    <s v="09"/>
    <x v="3"/>
    <x v="2"/>
    <s v="Motocicleta"/>
    <n v="9.86"/>
    <n v="7.3599999999999994"/>
    <n v="2.5"/>
    <n v="3"/>
    <n v="1.2"/>
    <n v="7.5"/>
    <n v="8.831999999999999"/>
    <n v="38.119999999999997"/>
    <n v="16.332000000000001"/>
  </r>
  <r>
    <s v="05-01-2019"/>
    <s v="03:23:03"/>
    <s v="865(-,**5311"/>
    <s v="S"/>
    <x v="0"/>
    <x v="0"/>
    <x v="0"/>
    <x v="8"/>
    <s v="12:15:27"/>
    <s v="12"/>
    <x v="3"/>
    <x v="2"/>
    <s v="Motocicleta"/>
    <n v="17.52"/>
    <n v="15.02"/>
    <n v="2.5"/>
    <n v="3"/>
    <n v="1.2"/>
    <n v="7.5"/>
    <n v="18.023999999999997"/>
    <n v="225.21"/>
    <n v="25.523999999999997"/>
  </r>
  <r>
    <s v="05-01-2019"/>
    <s v="03:35:48"/>
    <s v="53,.(/*9059"/>
    <s v="S"/>
    <x v="0"/>
    <x v="0"/>
    <x v="0"/>
    <x v="8"/>
    <s v="11:21:34"/>
    <s v="11"/>
    <x v="0"/>
    <x v="1"/>
    <s v="Motocicleta"/>
    <n v="3.37"/>
    <n v="0.87000000000000011"/>
    <n v="2.5"/>
    <n v="3"/>
    <n v="1.2"/>
    <n v="7.5"/>
    <n v="1.044"/>
    <n v="96.89"/>
    <n v="8.5440000000000005"/>
  </r>
  <r>
    <s v="05-01-2019"/>
    <s v="03:35:48"/>
    <s v="774.-0*-6249"/>
    <s v="S"/>
    <x v="0"/>
    <x v="1"/>
    <x v="2"/>
    <x v="8"/>
    <s v="10:02:55"/>
    <s v="10"/>
    <x v="3"/>
    <x v="2"/>
    <s v="Motocicleta"/>
    <n v="19.61"/>
    <n v="17.11"/>
    <n v="2.5"/>
    <n v="3"/>
    <n v="1.2"/>
    <n v="7.5"/>
    <n v="20.532"/>
    <n v="56.67"/>
    <n v="28.032"/>
  </r>
  <r>
    <s v="05-01-2019"/>
    <s v="03:35:48"/>
    <s v="483-)2++7825"/>
    <s v="S"/>
    <x v="0"/>
    <x v="1"/>
    <x v="0"/>
    <x v="9"/>
    <s v="15:40:15"/>
    <s v="15"/>
    <x v="3"/>
    <x v="2"/>
    <s v="Motocicleta"/>
    <n v="16.739999999999998"/>
    <n v="14.239999999999998"/>
    <n v="2.5"/>
    <n v="3"/>
    <n v="1.2"/>
    <n v="7.5"/>
    <n v="17.087999999999997"/>
    <n v="240.06"/>
    <n v="24.587999999999997"/>
  </r>
  <r>
    <s v="05-01-2019"/>
    <s v="03:48:44"/>
    <s v="1781.2..3793"/>
    <s v="M"/>
    <x v="0"/>
    <x v="0"/>
    <x v="0"/>
    <x v="9"/>
    <s v="09:26:02"/>
    <s v="09"/>
    <x v="3"/>
    <x v="29"/>
    <s v="Motocicleta"/>
    <n v="18.39"/>
    <n v="15.89"/>
    <n v="2.5"/>
    <n v="3"/>
    <n v="1.2"/>
    <n v="7.5"/>
    <n v="19.068000000000001"/>
    <n v="118.24"/>
    <n v="26.568000000000001"/>
  </r>
  <r>
    <s v="05-01-2019"/>
    <s v="03:48:44"/>
    <s v="587(1/)11679"/>
    <s v="M"/>
    <x v="0"/>
    <x v="0"/>
    <x v="0"/>
    <x v="8"/>
    <s v="12:18:24"/>
    <s v="12"/>
    <x v="3"/>
    <x v="11"/>
    <s v="Motocicleta"/>
    <n v="19.82"/>
    <n v="17.32"/>
    <n v="2.5"/>
    <n v="3"/>
    <n v="1.2"/>
    <n v="7.5"/>
    <n v="20.783999999999999"/>
    <n v="162.56"/>
    <n v="28.283999999999999"/>
  </r>
  <r>
    <s v="05-01-2019"/>
    <s v="03:48:44"/>
    <s v="392*,,++2280"/>
    <s v="M"/>
    <x v="0"/>
    <x v="0"/>
    <x v="0"/>
    <x v="8"/>
    <s v="13:51:23"/>
    <s v="13"/>
    <x v="3"/>
    <x v="15"/>
    <s v="Motocicleta"/>
    <n v="3.79"/>
    <n v="1.29"/>
    <n v="2.5"/>
    <n v="3"/>
    <n v="1.2"/>
    <n v="7.5"/>
    <n v="1.548"/>
    <n v="80.680000000000007"/>
    <n v="9.048"/>
  </r>
  <r>
    <s v="05-01-2019"/>
    <s v="03:48:44"/>
    <s v="1421)--.1940"/>
    <s v="M"/>
    <x v="0"/>
    <x v="0"/>
    <x v="0"/>
    <x v="8"/>
    <s v="11:26:14"/>
    <s v="11"/>
    <x v="3"/>
    <x v="4"/>
    <s v="Motocicleta"/>
    <n v="15"/>
    <n v="12.5"/>
    <n v="2.5"/>
    <n v="3"/>
    <n v="1.2"/>
    <n v="7.5"/>
    <n v="15"/>
    <n v="169.36"/>
    <n v="22.5"/>
  </r>
  <r>
    <s v="05-01-2019"/>
    <s v="03:48:44"/>
    <s v="188+0(-)3760"/>
    <s v="M"/>
    <x v="2"/>
    <x v="0"/>
    <x v="0"/>
    <x v="8"/>
    <s v="12:29:27"/>
    <s v="12"/>
    <x v="3"/>
    <x v="2"/>
    <s v="Motocicleta"/>
    <n v="16.88"/>
    <n v="4.879999999999999"/>
    <n v="12"/>
    <n v="8"/>
    <n v="2.65"/>
    <n v="96"/>
    <n v="12.931999999999997"/>
    <n v="233.7"/>
    <n v="108.932"/>
  </r>
  <r>
    <s v="05-01-2019"/>
    <s v="03:48:44"/>
    <s v="1302(*.,8035"/>
    <s v="M"/>
    <x v="0"/>
    <x v="0"/>
    <x v="0"/>
    <x v="8"/>
    <s v="14:14:55"/>
    <s v="14"/>
    <x v="3"/>
    <x v="4"/>
    <s v="Motocicleta"/>
    <n v="15.06"/>
    <n v="12.56"/>
    <n v="2.5"/>
    <n v="3"/>
    <n v="1.2"/>
    <n v="7.5"/>
    <n v="15.071999999999999"/>
    <n v="215.14"/>
    <n v="22.571999999999999"/>
  </r>
  <r>
    <s v="05-01-2019"/>
    <s v="03:48:44"/>
    <s v="894**.,,9247"/>
    <s v="M"/>
    <x v="0"/>
    <x v="0"/>
    <x v="3"/>
    <x v="8"/>
    <s v="13:59:15"/>
    <s v="13"/>
    <x v="3"/>
    <x v="15"/>
    <s v="Motocicleta"/>
    <n v="1.56"/>
    <n v="0"/>
    <n v="2.5"/>
    <n v="3"/>
    <n v="1.2"/>
    <n v="4.68"/>
    <n v="0"/>
    <n v="152.57"/>
    <n v="4.68"/>
  </r>
  <r>
    <s v="05-01-2019"/>
    <s v="03:48:44"/>
    <s v="692,1(2,1384"/>
    <s v="M"/>
    <x v="2"/>
    <x v="0"/>
    <x v="0"/>
    <x v="9"/>
    <s v="10:20:47"/>
    <s v="10"/>
    <x v="3"/>
    <x v="15"/>
    <s v="Motocicleta"/>
    <n v="5.13"/>
    <n v="0"/>
    <n v="12"/>
    <n v="8"/>
    <n v="2.65"/>
    <n v="41.04"/>
    <n v="0"/>
    <n v="99.81"/>
    <n v="41.04"/>
  </r>
  <r>
    <s v="05-01-2019"/>
    <s v="04:02:46"/>
    <s v="623,+/12266"/>
    <s v="S"/>
    <x v="0"/>
    <x v="0"/>
    <x v="1"/>
    <x v="8"/>
    <s v="09:09:19"/>
    <s v="09"/>
    <x v="2"/>
    <x v="8"/>
    <s v="Motocicleta"/>
    <n v="18.100000000000001"/>
    <n v="15.600000000000001"/>
    <n v="2.5"/>
    <n v="3"/>
    <n v="1.2"/>
    <n v="7.5"/>
    <n v="18.720000000000002"/>
    <n v="47.8"/>
    <n v="26.220000000000002"/>
  </r>
  <r>
    <s v="05-01-2019"/>
    <s v="04:02:46"/>
    <s v="221,(0//9882"/>
    <s v="S"/>
    <x v="0"/>
    <x v="0"/>
    <x v="0"/>
    <x v="8"/>
    <s v="15:30:10"/>
    <s v="15"/>
    <x v="9"/>
    <x v="3"/>
    <s v="Motocicleta"/>
    <n v="6.53"/>
    <n v="4.03"/>
    <n v="2.5"/>
    <n v="3"/>
    <n v="1.2"/>
    <n v="7.5"/>
    <n v="4.8360000000000003"/>
    <n v="229.59"/>
    <n v="12.336"/>
  </r>
  <r>
    <s v="05-01-2019"/>
    <s v="04:02:46"/>
    <s v="990(1,2+1882"/>
    <s v="S"/>
    <x v="0"/>
    <x v="0"/>
    <x v="3"/>
    <x v="8"/>
    <s v="13:46:24"/>
    <s v="13"/>
    <x v="24"/>
    <x v="8"/>
    <s v="Motocicleta"/>
    <n v="14.5"/>
    <n v="12"/>
    <n v="2.5"/>
    <n v="3"/>
    <n v="1.2"/>
    <n v="7.5"/>
    <n v="14.399999999999999"/>
    <n v="13.06"/>
    <n v="21.9"/>
  </r>
  <r>
    <s v="05-01-2019"/>
    <s v="08:32:49"/>
    <s v="856((,/.3814"/>
    <s v="S"/>
    <x v="1"/>
    <x v="0"/>
    <x v="3"/>
    <x v="8"/>
    <s v="08:43:31"/>
    <s v="08"/>
    <x v="3"/>
    <x v="3"/>
    <s v="Motocicleta"/>
    <n v="11.88"/>
    <n v="8.1300000000000008"/>
    <n v="3.75"/>
    <n v="4.5"/>
    <n v="0.55000000000000004"/>
    <n v="16.875"/>
    <n v="4.4715000000000007"/>
    <n v="117.4"/>
    <n v="21.346499999999999"/>
  </r>
  <r>
    <s v="05-01-2019"/>
    <s v="08:32:49"/>
    <s v="848*(0-)5732"/>
    <s v="S"/>
    <x v="0"/>
    <x v="0"/>
    <x v="0"/>
    <x v="4"/>
    <s v="13:54:42"/>
    <s v="13"/>
    <x v="3"/>
    <x v="3"/>
    <s v="Motocicleta"/>
    <n v="3.5"/>
    <n v="1"/>
    <n v="2.5"/>
    <n v="3"/>
    <n v="1.2"/>
    <n v="7.5"/>
    <n v="1.2"/>
    <n v="140.79"/>
    <n v="8.6999999999999993"/>
  </r>
  <r>
    <s v="05-01-2019"/>
    <s v="08:41:30"/>
    <s v="326(2,(+5338"/>
    <s v="S"/>
    <x v="2"/>
    <x v="0"/>
    <x v="0"/>
    <x v="8"/>
    <s v="15:00:56"/>
    <s v="15"/>
    <x v="3"/>
    <x v="8"/>
    <s v="Motocicleta"/>
    <n v="5.74"/>
    <n v="0"/>
    <n v="12"/>
    <n v="8"/>
    <n v="2.65"/>
    <n v="45.92"/>
    <n v="0"/>
    <n v="99.79"/>
    <n v="45.92"/>
  </r>
  <r>
    <s v="05-01-2019"/>
    <s v="08:41:51"/>
    <s v="339)-)-0229"/>
    <s v="S"/>
    <x v="1"/>
    <x v="0"/>
    <x v="0"/>
    <x v="8"/>
    <s v="08:50:54"/>
    <s v="08"/>
    <x v="2"/>
    <x v="21"/>
    <s v="Motocicleta"/>
    <n v="17.86"/>
    <n v="14.11"/>
    <n v="3.75"/>
    <n v="4.5"/>
    <n v="0.55000000000000004"/>
    <n v="16.875"/>
    <n v="7.7605000000000004"/>
    <n v="218.46"/>
    <n v="24.6355"/>
  </r>
  <r>
    <s v="05-01-2019"/>
    <s v="08:49:30"/>
    <s v="370.1,)(3180"/>
    <s v="S"/>
    <x v="2"/>
    <x v="0"/>
    <x v="0"/>
    <x v="11"/>
    <s v="12:50:33"/>
    <s v="12"/>
    <x v="3"/>
    <x v="20"/>
    <s v="Motocicleta"/>
    <n v="20.61"/>
    <n v="8.61"/>
    <n v="12"/>
    <n v="8"/>
    <n v="2.65"/>
    <n v="96"/>
    <n v="22.816499999999998"/>
    <n v="49.14"/>
    <n v="118.81649999999999"/>
  </r>
  <r>
    <s v="05-01-2019"/>
    <s v="08:56:02"/>
    <s v="568-2/)0854"/>
    <s v="S"/>
    <x v="3"/>
    <x v="0"/>
    <x v="0"/>
    <x v="8"/>
    <s v="09:25:45"/>
    <s v="09"/>
    <x v="4"/>
    <x v="11"/>
    <s v="Motocicleta"/>
    <n v="8.08"/>
    <n v="5.08"/>
    <n v="3"/>
    <n v="3.5"/>
    <n v="0.75"/>
    <n v="10.5"/>
    <n v="3.81"/>
    <n v="42.59"/>
    <n v="14.31"/>
  </r>
  <r>
    <s v="05-01-2019"/>
    <s v="08:58:27"/>
    <s v="589+.2/-3517"/>
    <s v="S"/>
    <x v="3"/>
    <x v="0"/>
    <x v="0"/>
    <x v="8"/>
    <s v="11:04:44"/>
    <s v="11"/>
    <x v="3"/>
    <x v="24"/>
    <s v="Motocicleta"/>
    <n v="20.11"/>
    <n v="17.11"/>
    <n v="3"/>
    <n v="3.5"/>
    <n v="0.75"/>
    <n v="10.5"/>
    <n v="12.8325"/>
    <n v="181.78"/>
    <n v="23.3325"/>
  </r>
  <r>
    <s v="05-01-2019"/>
    <s v="09:01:39"/>
    <s v="502)2-(.8438"/>
    <s v="S"/>
    <x v="3"/>
    <x v="0"/>
    <x v="0"/>
    <x v="8"/>
    <s v="11:35:20"/>
    <s v="11"/>
    <x v="3"/>
    <x v="17"/>
    <s v="Motocicleta"/>
    <n v="1.77"/>
    <n v="0"/>
    <n v="3"/>
    <n v="3.5"/>
    <n v="0.75"/>
    <n v="6.1950000000000003"/>
    <n v="0"/>
    <n v="90.03"/>
    <n v="6.1950000000000003"/>
  </r>
  <r>
    <s v="05-01-2019"/>
    <s v="09:06:17"/>
    <s v="174/22*.4959"/>
    <s v="S"/>
    <x v="3"/>
    <x v="0"/>
    <x v="0"/>
    <x v="8"/>
    <s v="11:02:15"/>
    <s v="11"/>
    <x v="4"/>
    <x v="14"/>
    <s v="Motocicleta"/>
    <n v="2.12"/>
    <n v="0"/>
    <n v="3"/>
    <n v="3.5"/>
    <n v="0.75"/>
    <n v="7.42"/>
    <n v="0"/>
    <n v="130.88"/>
    <n v="7.42"/>
  </r>
  <r>
    <s v="05-01-2019"/>
    <s v="09:09:27"/>
    <s v="727**0+01081"/>
    <s v="S"/>
    <x v="3"/>
    <x v="0"/>
    <x v="0"/>
    <x v="8"/>
    <s v="11:02:39"/>
    <s v="11"/>
    <x v="4"/>
    <x v="15"/>
    <s v="Motocicleta"/>
    <n v="16.78"/>
    <n v="13.780000000000001"/>
    <n v="3"/>
    <n v="3.5"/>
    <n v="0.75"/>
    <n v="10.5"/>
    <n v="10.335000000000001"/>
    <n v="188.79"/>
    <n v="20.835000000000001"/>
  </r>
  <r>
    <s v="05-01-2019"/>
    <s v="09:15:44"/>
    <s v="655)01+0233"/>
    <s v="S"/>
    <x v="3"/>
    <x v="0"/>
    <x v="0"/>
    <x v="8"/>
    <s v="11:10:45"/>
    <s v="11"/>
    <x v="4"/>
    <x v="23"/>
    <s v="Motocicleta"/>
    <n v="17.670000000000002"/>
    <n v="14.670000000000002"/>
    <n v="3"/>
    <n v="3.5"/>
    <n v="0.75"/>
    <n v="10.5"/>
    <n v="11.002500000000001"/>
    <n v="126.54"/>
    <n v="21.502500000000001"/>
  </r>
  <r>
    <s v="05-01-2019"/>
    <s v="09:17:47"/>
    <s v="458*1,(17796"/>
    <s v="S"/>
    <x v="3"/>
    <x v="0"/>
    <x v="0"/>
    <x v="8"/>
    <s v="10:16:40"/>
    <s v="10"/>
    <x v="4"/>
    <x v="18"/>
    <s v="Motocicleta"/>
    <n v="18.600000000000001"/>
    <n v="15.600000000000001"/>
    <n v="3"/>
    <n v="3.5"/>
    <n v="0.75"/>
    <n v="10.5"/>
    <n v="11.700000000000001"/>
    <n v="190.53"/>
    <n v="22.200000000000003"/>
  </r>
  <r>
    <s v="05-01-2019"/>
    <s v="09:18:50"/>
    <s v="629*)2)/5219"/>
    <s v="S"/>
    <x v="3"/>
    <x v="0"/>
    <x v="0"/>
    <x v="8"/>
    <s v="10:59:06"/>
    <s v="10"/>
    <x v="4"/>
    <x v="14"/>
    <s v="Motocicleta"/>
    <n v="14.76"/>
    <n v="11.76"/>
    <n v="3"/>
    <n v="3.5"/>
    <n v="0.75"/>
    <n v="10.5"/>
    <n v="8.82"/>
    <n v="210.34"/>
    <n v="19.32"/>
  </r>
  <r>
    <s v="05-01-2019"/>
    <s v="09:28:07"/>
    <s v="7631(.()8121"/>
    <s v="S"/>
    <x v="3"/>
    <x v="1"/>
    <x v="0"/>
    <x v="8"/>
    <s v="10:42:01"/>
    <s v="10"/>
    <x v="3"/>
    <x v="20"/>
    <s v="Motocicleta"/>
    <n v="6.38"/>
    <n v="3.38"/>
    <n v="3"/>
    <n v="3.5"/>
    <n v="0.75"/>
    <n v="10.5"/>
    <n v="2.5350000000000001"/>
    <n v="140.87"/>
    <n v="13.035"/>
  </r>
  <r>
    <s v="05-01-2019"/>
    <s v="09:35:11"/>
    <s v="835))1--95"/>
    <s v="S"/>
    <x v="0"/>
    <x v="0"/>
    <x v="0"/>
    <x v="4"/>
    <s v="11:30:22"/>
    <s v="11"/>
    <x v="3"/>
    <x v="21"/>
    <s v="Motocicleta"/>
    <n v="4.1399999999999997"/>
    <n v="1.6399999999999997"/>
    <n v="2.5"/>
    <n v="3"/>
    <n v="1.2"/>
    <n v="7.5"/>
    <n v="1.9679999999999995"/>
    <n v="239.82"/>
    <n v="9.468"/>
  </r>
  <r>
    <s v="05-01-2019"/>
    <s v="09:44:43"/>
    <s v="334.)/-)2107"/>
    <s v="S"/>
    <x v="1"/>
    <x v="0"/>
    <x v="0"/>
    <x v="4"/>
    <s v="13:22:32"/>
    <s v="13"/>
    <x v="3"/>
    <x v="4"/>
    <s v="Motocicleta"/>
    <n v="17.13"/>
    <n v="13.379999999999999"/>
    <n v="3.75"/>
    <n v="4.5"/>
    <n v="0.55000000000000004"/>
    <n v="16.875"/>
    <n v="7.359"/>
    <n v="210.18"/>
    <n v="24.234000000000002"/>
  </r>
  <r>
    <s v="05-01-2019"/>
    <s v="10:08:29"/>
    <s v="386*)())8116"/>
    <s v="S"/>
    <x v="1"/>
    <x v="0"/>
    <x v="3"/>
    <x v="8"/>
    <s v="10:39:06"/>
    <s v="10"/>
    <x v="11"/>
    <x v="16"/>
    <s v="Motocicleta"/>
    <n v="5.0199999999999996"/>
    <n v="1.2699999999999996"/>
    <n v="3.75"/>
    <n v="4.5"/>
    <n v="0.55000000000000004"/>
    <n v="16.875"/>
    <n v="0.69849999999999979"/>
    <n v="26.1"/>
    <n v="17.573499999999999"/>
  </r>
  <r>
    <s v="05-01-2019"/>
    <s v="10:08:42"/>
    <s v="188..,*)5028"/>
    <s v="S"/>
    <x v="1"/>
    <x v="0"/>
    <x v="3"/>
    <x v="8"/>
    <s v="10:39:07"/>
    <s v="10"/>
    <x v="11"/>
    <x v="16"/>
    <s v="Motocicleta"/>
    <n v="4.24"/>
    <n v="0.49000000000000021"/>
    <n v="3.75"/>
    <n v="4.5"/>
    <n v="0.55000000000000004"/>
    <n v="16.875"/>
    <n v="0.26950000000000013"/>
    <n v="91.13"/>
    <n v="17.144500000000001"/>
  </r>
  <r>
    <s v="05-01-2019"/>
    <s v="10:09:10"/>
    <s v="290)2**-850"/>
    <s v="S"/>
    <x v="1"/>
    <x v="0"/>
    <x v="3"/>
    <x v="8"/>
    <s v="11:03:42"/>
    <s v="11"/>
    <x v="4"/>
    <x v="4"/>
    <s v="Motocicleta"/>
    <n v="19.27"/>
    <n v="15.52"/>
    <n v="3.75"/>
    <n v="4.5"/>
    <n v="0.55000000000000004"/>
    <n v="16.875"/>
    <n v="8.5359999999999996"/>
    <n v="17.46"/>
    <n v="25.411000000000001"/>
  </r>
  <r>
    <s v="05-01-2019"/>
    <s v="10:09:27"/>
    <s v="55601,.1724"/>
    <s v="S"/>
    <x v="1"/>
    <x v="0"/>
    <x v="0"/>
    <x v="8"/>
    <s v="13:19:01"/>
    <s v="13"/>
    <x v="10"/>
    <x v="35"/>
    <s v="Motocicleta"/>
    <n v="1.06"/>
    <n v="0"/>
    <n v="3.75"/>
    <n v="4.5"/>
    <n v="0.55000000000000004"/>
    <n v="4.7700000000000005"/>
    <n v="0"/>
    <n v="228.03"/>
    <n v="4.7700000000000005"/>
  </r>
  <r>
    <s v="05-01-2019"/>
    <s v="10:09:58"/>
    <s v="989*((1)5413"/>
    <s v="S"/>
    <x v="1"/>
    <x v="0"/>
    <x v="0"/>
    <x v="8"/>
    <s v="12:35:52"/>
    <s v="12"/>
    <x v="1"/>
    <x v="6"/>
    <s v="Motocicleta"/>
    <n v="6.53"/>
    <n v="2.7800000000000002"/>
    <n v="3.75"/>
    <n v="4.5"/>
    <n v="0.55000000000000004"/>
    <n v="16.875"/>
    <n v="1.5290000000000004"/>
    <n v="114.71"/>
    <n v="18.404"/>
  </r>
  <r>
    <s v="05-01-2019"/>
    <s v="10:10:28"/>
    <s v="934(-),)2449"/>
    <s v="S"/>
    <x v="1"/>
    <x v="0"/>
    <x v="0"/>
    <x v="8"/>
    <s v="12:22:28"/>
    <s v="12"/>
    <x v="11"/>
    <x v="16"/>
    <s v="Motocicleta"/>
    <n v="17.600000000000001"/>
    <n v="13.850000000000001"/>
    <n v="3.75"/>
    <n v="4.5"/>
    <n v="0.55000000000000004"/>
    <n v="16.875"/>
    <n v="7.6175000000000015"/>
    <n v="112.43"/>
    <n v="24.4925"/>
  </r>
  <r>
    <s v="05-01-2019"/>
    <s v="10:10:58"/>
    <s v="7012-.-,9873"/>
    <s v="S"/>
    <x v="1"/>
    <x v="0"/>
    <x v="3"/>
    <x v="8"/>
    <s v="11:56:37"/>
    <s v="11"/>
    <x v="10"/>
    <x v="19"/>
    <s v="Motocicleta"/>
    <n v="17.11"/>
    <n v="13.36"/>
    <n v="3.75"/>
    <n v="4.5"/>
    <n v="0.55000000000000004"/>
    <n v="16.875"/>
    <n v="7.3479999999999999"/>
    <n v="40.83"/>
    <n v="24.222999999999999"/>
  </r>
  <r>
    <s v="05-01-2019"/>
    <s v="10:11:56"/>
    <s v="332..-209243"/>
    <s v="S"/>
    <x v="1"/>
    <x v="0"/>
    <x v="0"/>
    <x v="8"/>
    <s v="13:20:28"/>
    <s v="13"/>
    <x v="1"/>
    <x v="6"/>
    <s v="Motocicleta"/>
    <n v="15.34"/>
    <n v="11.59"/>
    <n v="3.75"/>
    <n v="4.5"/>
    <n v="0.55000000000000004"/>
    <n v="16.875"/>
    <n v="6.3745000000000003"/>
    <n v="172.44"/>
    <n v="23.249500000000001"/>
  </r>
  <r>
    <s v="05-01-2019"/>
    <s v="10:12:47"/>
    <s v="818-,0*18691"/>
    <s v="S"/>
    <x v="1"/>
    <x v="0"/>
    <x v="0"/>
    <x v="8"/>
    <s v="11:34:02"/>
    <s v="11"/>
    <x v="0"/>
    <x v="4"/>
    <s v="Motocicleta"/>
    <n v="6.32"/>
    <n v="2.5700000000000003"/>
    <n v="3.75"/>
    <n v="4.5"/>
    <n v="0.55000000000000004"/>
    <n v="16.875"/>
    <n v="1.4135000000000002"/>
    <n v="5.29"/>
    <n v="18.288499999999999"/>
  </r>
  <r>
    <s v="05-01-2019"/>
    <s v="10:13:39"/>
    <s v="136++--,2214"/>
    <s v="S"/>
    <x v="1"/>
    <x v="0"/>
    <x v="0"/>
    <x v="8"/>
    <s v="12:02:50"/>
    <s v="12"/>
    <x v="1"/>
    <x v="4"/>
    <s v="Motocicleta"/>
    <n v="9.69"/>
    <n v="5.9399999999999995"/>
    <n v="3.75"/>
    <n v="4.5"/>
    <n v="0.55000000000000004"/>
    <n v="16.875"/>
    <n v="3.2669999999999999"/>
    <n v="114.01"/>
    <n v="20.141999999999999"/>
  </r>
  <r>
    <s v="05-01-2019"/>
    <s v="10:14:13"/>
    <s v="3380/,),4032"/>
    <s v="S"/>
    <x v="0"/>
    <x v="0"/>
    <x v="0"/>
    <x v="4"/>
    <s v="14:33:04"/>
    <s v="14"/>
    <x v="3"/>
    <x v="8"/>
    <s v="Motocicleta"/>
    <n v="13.34"/>
    <n v="10.84"/>
    <n v="2.5"/>
    <n v="3"/>
    <n v="1.2"/>
    <n v="7.5"/>
    <n v="13.007999999999999"/>
    <n v="203.07"/>
    <n v="20.507999999999999"/>
  </r>
  <r>
    <s v="05-01-2019"/>
    <s v="10:15:32"/>
    <s v="182),()-731"/>
    <s v="S"/>
    <x v="1"/>
    <x v="1"/>
    <x v="3"/>
    <x v="8"/>
    <s v="11:17:03"/>
    <s v="11"/>
    <x v="17"/>
    <x v="32"/>
    <s v="Motocicleta"/>
    <n v="5.61"/>
    <n v="1.8600000000000003"/>
    <n v="3.75"/>
    <n v="4.5"/>
    <n v="0.55000000000000004"/>
    <n v="16.875"/>
    <n v="1.0230000000000004"/>
    <n v="84.92"/>
    <n v="17.898"/>
  </r>
  <r>
    <s v="05-01-2019"/>
    <s v="10:16:53"/>
    <s v="410/*21.3186"/>
    <s v="S"/>
    <x v="1"/>
    <x v="1"/>
    <x v="3"/>
    <x v="8"/>
    <s v="12:01:14"/>
    <s v="12"/>
    <x v="11"/>
    <x v="16"/>
    <s v="Motocicleta"/>
    <n v="16.260000000000002"/>
    <n v="12.510000000000002"/>
    <n v="3.75"/>
    <n v="4.5"/>
    <n v="0.55000000000000004"/>
    <n v="16.875"/>
    <n v="6.8805000000000014"/>
    <n v="48.33"/>
    <n v="23.755500000000001"/>
  </r>
  <r>
    <s v="05-01-2019"/>
    <s v="10:17:23"/>
    <s v="4661*0/+2948"/>
    <s v="S"/>
    <x v="1"/>
    <x v="1"/>
    <x v="0"/>
    <x v="8"/>
    <s v="12:31:59"/>
    <s v="12"/>
    <x v="20"/>
    <x v="29"/>
    <s v="Motocicleta"/>
    <n v="9.9600000000000009"/>
    <n v="6.2100000000000009"/>
    <n v="3.75"/>
    <n v="4.5"/>
    <n v="0.55000000000000004"/>
    <n v="16.875"/>
    <n v="3.4155000000000006"/>
    <n v="148.9"/>
    <n v="20.290500000000002"/>
  </r>
  <r>
    <s v="05-01-2019"/>
    <s v="10:18:48"/>
    <s v="230/00,-6926"/>
    <s v="S"/>
    <x v="1"/>
    <x v="1"/>
    <x v="0"/>
    <x v="8"/>
    <s v="12:48:05"/>
    <s v="12"/>
    <x v="19"/>
    <x v="21"/>
    <s v="Motocicleta"/>
    <n v="17.41"/>
    <n v="13.66"/>
    <n v="3.75"/>
    <n v="4.5"/>
    <n v="0.55000000000000004"/>
    <n v="16.875"/>
    <n v="7.5130000000000008"/>
    <n v="85.35"/>
    <n v="24.388000000000002"/>
  </r>
  <r>
    <s v="05-01-2019"/>
    <s v="10:19:22"/>
    <s v="773.*+112429"/>
    <s v="S"/>
    <x v="1"/>
    <x v="2"/>
    <x v="0"/>
    <x v="8"/>
    <s v="12:22:05"/>
    <s v="12"/>
    <x v="4"/>
    <x v="24"/>
    <s v="Motocicleta"/>
    <n v="1.8399999999999999"/>
    <n v="0"/>
    <n v="3.75"/>
    <n v="4.5"/>
    <n v="0.55000000000000004"/>
    <n v="8.2799999999999994"/>
    <n v="0"/>
    <n v="202.98"/>
    <n v="8.2799999999999994"/>
  </r>
  <r>
    <s v="05-01-2019"/>
    <s v="10:22:32"/>
    <s v="827/+2))8253"/>
    <s v="S"/>
    <x v="1"/>
    <x v="0"/>
    <x v="0"/>
    <x v="8"/>
    <s v="11:13:26"/>
    <s v="11"/>
    <x v="1"/>
    <x v="1"/>
    <s v="Motocicleta"/>
    <n v="9.77"/>
    <n v="6.02"/>
    <n v="3.75"/>
    <n v="4.5"/>
    <n v="0.55000000000000004"/>
    <n v="16.875"/>
    <n v="3.3109999999999999"/>
    <n v="204.52"/>
    <n v="20.186"/>
  </r>
  <r>
    <s v="05-01-2019"/>
    <s v="10:23:04"/>
    <s v="934++0*-5466"/>
    <s v="S"/>
    <x v="1"/>
    <x v="1"/>
    <x v="1"/>
    <x v="8"/>
    <s v="10:46:55"/>
    <s v="10"/>
    <x v="10"/>
    <x v="35"/>
    <s v="Motocicleta"/>
    <n v="14.16"/>
    <n v="10.41"/>
    <n v="3.75"/>
    <n v="4.5"/>
    <n v="0.55000000000000004"/>
    <n v="16.875"/>
    <n v="5.7255000000000003"/>
    <n v="13.33"/>
    <n v="22.6005"/>
  </r>
  <r>
    <s v="05-01-2019"/>
    <s v="10:23:04"/>
    <s v="980*(0,/3880"/>
    <s v="S"/>
    <x v="1"/>
    <x v="1"/>
    <x v="0"/>
    <x v="8"/>
    <s v="12:11:55"/>
    <s v="12"/>
    <x v="10"/>
    <x v="35"/>
    <s v="Motocicleta"/>
    <n v="6.38"/>
    <n v="2.63"/>
    <n v="3.75"/>
    <n v="4.5"/>
    <n v="0.55000000000000004"/>
    <n v="16.875"/>
    <n v="1.4465000000000001"/>
    <n v="167.02"/>
    <n v="18.3215"/>
  </r>
  <r>
    <s v="05-01-2019"/>
    <s v="10:23:34"/>
    <s v="150)*+*7834"/>
    <s v="S"/>
    <x v="1"/>
    <x v="1"/>
    <x v="0"/>
    <x v="8"/>
    <s v="11:58:35"/>
    <s v="11"/>
    <x v="17"/>
    <x v="32"/>
    <s v="Motocicleta"/>
    <n v="7.67"/>
    <n v="3.92"/>
    <n v="3.75"/>
    <n v="4.5"/>
    <n v="0.55000000000000004"/>
    <n v="16.875"/>
    <n v="2.1560000000000001"/>
    <n v="60.28"/>
    <n v="19.030999999999999"/>
  </r>
  <r>
    <s v="05-01-2019"/>
    <s v="10:24:40"/>
    <s v="8350++*23130"/>
    <s v="S"/>
    <x v="3"/>
    <x v="0"/>
    <x v="0"/>
    <x v="8"/>
    <s v="11:32:47"/>
    <s v="11"/>
    <x v="3"/>
    <x v="11"/>
    <s v="Motocicleta"/>
    <n v="5.91"/>
    <n v="2.91"/>
    <n v="3"/>
    <n v="3.5"/>
    <n v="0.75"/>
    <n v="10.5"/>
    <n v="2.1825000000000001"/>
    <n v="222.17"/>
    <n v="12.682500000000001"/>
  </r>
  <r>
    <s v="05-01-2019"/>
    <s v="10:25:22"/>
    <s v="755,/().8708"/>
    <s v="S"/>
    <x v="1"/>
    <x v="1"/>
    <x v="0"/>
    <x v="8"/>
    <s v="11:50:03"/>
    <s v="11"/>
    <x v="17"/>
    <x v="28"/>
    <s v="Motocicleta"/>
    <n v="16.97"/>
    <n v="13.219999999999999"/>
    <n v="3.75"/>
    <n v="4.5"/>
    <n v="0.55000000000000004"/>
    <n v="16.875"/>
    <n v="7.2709999999999999"/>
    <n v="63.21"/>
    <n v="24.146000000000001"/>
  </r>
  <r>
    <s v="05-01-2019"/>
    <s v="10:25:33"/>
    <s v="984/().23921"/>
    <s v="S"/>
    <x v="2"/>
    <x v="0"/>
    <x v="0"/>
    <x v="8"/>
    <s v="14:36:38"/>
    <s v="14"/>
    <x v="3"/>
    <x v="17"/>
    <s v="Motocicleta"/>
    <n v="14.84"/>
    <n v="2.84"/>
    <n v="12"/>
    <n v="8"/>
    <n v="2.65"/>
    <n v="96"/>
    <n v="7.5259999999999998"/>
    <n v="105.69"/>
    <n v="103.526"/>
  </r>
  <r>
    <s v="05-01-2019"/>
    <s v="10:27:49"/>
    <s v="43.2*)(6118"/>
    <s v="S"/>
    <x v="1"/>
    <x v="2"/>
    <x v="0"/>
    <x v="8"/>
    <s v="11:18:29"/>
    <s v="11"/>
    <x v="15"/>
    <x v="15"/>
    <s v="Motocicleta"/>
    <n v="13.88"/>
    <n v="10.130000000000001"/>
    <n v="3.75"/>
    <n v="4.5"/>
    <n v="0.55000000000000004"/>
    <n v="16.875"/>
    <n v="5.5715000000000012"/>
    <n v="244.78"/>
    <n v="22.4465"/>
  </r>
  <r>
    <s v="05-01-2019"/>
    <s v="10:29:34"/>
    <s v="356/0,+)993"/>
    <s v="S"/>
    <x v="1"/>
    <x v="0"/>
    <x v="2"/>
    <x v="8"/>
    <s v="11:27:14"/>
    <s v="11"/>
    <x v="3"/>
    <x v="4"/>
    <s v="Motocicleta"/>
    <n v="10.73"/>
    <n v="6.98"/>
    <n v="3.75"/>
    <n v="4.5"/>
    <n v="0.55000000000000004"/>
    <n v="16.875"/>
    <n v="3.8390000000000004"/>
    <n v="226.94"/>
    <n v="20.713999999999999"/>
  </r>
  <r>
    <s v="05-01-2019"/>
    <s v="10:29:34"/>
    <s v="9351.0+/628"/>
    <s v="S"/>
    <x v="0"/>
    <x v="0"/>
    <x v="0"/>
    <x v="4"/>
    <s v="12:42:39"/>
    <s v="12"/>
    <x v="3"/>
    <x v="4"/>
    <s v="Motocicleta"/>
    <n v="8.1"/>
    <n v="5.6"/>
    <n v="2.5"/>
    <n v="3"/>
    <n v="1.2"/>
    <n v="7.5"/>
    <n v="6.72"/>
    <n v="82.27"/>
    <n v="14.219999999999999"/>
  </r>
  <r>
    <s v="05-01-2019"/>
    <s v="10:33:49"/>
    <s v="9892/22,269"/>
    <s v="S"/>
    <x v="1"/>
    <x v="0"/>
    <x v="0"/>
    <x v="8"/>
    <s v="11:57:02"/>
    <s v="11"/>
    <x v="14"/>
    <x v="29"/>
    <s v="Motocicleta"/>
    <n v="14.49"/>
    <n v="10.74"/>
    <n v="3.75"/>
    <n v="4.5"/>
    <n v="0.55000000000000004"/>
    <n v="16.875"/>
    <n v="5.9070000000000009"/>
    <n v="64.319999999999993"/>
    <n v="22.782"/>
  </r>
  <r>
    <s v="05-01-2019"/>
    <s v="10:39:55"/>
    <s v="848-/+)24486"/>
    <s v="S"/>
    <x v="3"/>
    <x v="0"/>
    <x v="1"/>
    <x v="8"/>
    <s v="13:45:25"/>
    <s v="13"/>
    <x v="4"/>
    <x v="20"/>
    <s v="Motocicleta"/>
    <n v="14.77"/>
    <n v="11.77"/>
    <n v="3"/>
    <n v="3.5"/>
    <n v="0.75"/>
    <n v="10.5"/>
    <n v="8.8275000000000006"/>
    <n v="214.25"/>
    <n v="19.327500000000001"/>
  </r>
  <r>
    <s v="05-01-2019"/>
    <s v="10:42:41"/>
    <s v="882/(+-09964"/>
    <s v="S"/>
    <x v="0"/>
    <x v="0"/>
    <x v="2"/>
    <x v="4"/>
    <s v="10:20:58"/>
    <s v="10"/>
    <x v="3"/>
    <x v="20"/>
    <s v="Motocicleta"/>
    <n v="20.84"/>
    <n v="18.34"/>
    <n v="2.5"/>
    <n v="3"/>
    <n v="1.2"/>
    <n v="7.5"/>
    <n v="22.007999999999999"/>
    <n v="213.72"/>
    <n v="29.507999999999999"/>
  </r>
  <r>
    <s v="05-01-2019"/>
    <s v="10:42:41"/>
    <s v="218.+.*-7084"/>
    <s v="S"/>
    <x v="0"/>
    <x v="0"/>
    <x v="0"/>
    <x v="9"/>
    <s v="10:15:33"/>
    <s v="10"/>
    <x v="3"/>
    <x v="20"/>
    <s v="Motocicleta"/>
    <n v="8.67"/>
    <n v="6.17"/>
    <n v="2.5"/>
    <n v="3"/>
    <n v="1.2"/>
    <n v="7.5"/>
    <n v="7.4039999999999999"/>
    <n v="105.61"/>
    <n v="14.904"/>
  </r>
  <r>
    <s v="05-01-2019"/>
    <s v="10:55:42"/>
    <s v="369-.1-,9869"/>
    <s v="S"/>
    <x v="1"/>
    <x v="0"/>
    <x v="0"/>
    <x v="8"/>
    <s v="13:55:00"/>
    <s v="13"/>
    <x v="1"/>
    <x v="23"/>
    <s v="Motocicleta"/>
    <n v="9.39"/>
    <n v="5.6400000000000006"/>
    <n v="3.75"/>
    <n v="4.5"/>
    <n v="0.55000000000000004"/>
    <n v="16.875"/>
    <n v="3.1020000000000008"/>
    <n v="189.37"/>
    <n v="19.977"/>
  </r>
  <r>
    <s v="05-01-2019"/>
    <s v="11:01:13"/>
    <s v="8150)(-/7452"/>
    <s v="S"/>
    <x v="1"/>
    <x v="0"/>
    <x v="0"/>
    <x v="8"/>
    <s v="13:20:57"/>
    <s v="13"/>
    <x v="11"/>
    <x v="16"/>
    <s v="Motocicleta"/>
    <n v="19.88"/>
    <n v="16.13"/>
    <n v="3.75"/>
    <n v="4.5"/>
    <n v="0.55000000000000004"/>
    <n v="16.875"/>
    <n v="8.8715000000000011"/>
    <n v="188.2"/>
    <n v="25.746500000000001"/>
  </r>
  <r>
    <s v="05-01-2019"/>
    <s v="11:01:54"/>
    <s v="2712++0/7476"/>
    <s v="S"/>
    <x v="1"/>
    <x v="1"/>
    <x v="0"/>
    <x v="8"/>
    <s v="15:34:43"/>
    <s v="15"/>
    <x v="7"/>
    <x v="32"/>
    <s v="Motocicleta"/>
    <n v="15.71"/>
    <n v="11.96"/>
    <n v="3.75"/>
    <n v="4.5"/>
    <n v="0.55000000000000004"/>
    <n v="16.875"/>
    <n v="6.5780000000000012"/>
    <n v="182.59"/>
    <n v="23.453000000000003"/>
  </r>
  <r>
    <s v="05-01-2019"/>
    <s v="11:02:41"/>
    <s v="433()*/)4058"/>
    <s v="S"/>
    <x v="1"/>
    <x v="0"/>
    <x v="0"/>
    <x v="8"/>
    <s v="12:00:51"/>
    <s v="12"/>
    <x v="13"/>
    <x v="15"/>
    <s v="Motocicleta"/>
    <n v="8.7899999999999991"/>
    <n v="5.0399999999999991"/>
    <n v="3.75"/>
    <n v="4.5"/>
    <n v="0.55000000000000004"/>
    <n v="16.875"/>
    <n v="2.7719999999999998"/>
    <n v="112.95"/>
    <n v="19.646999999999998"/>
  </r>
  <r>
    <s v="05-01-2019"/>
    <s v="11:03:08"/>
    <s v="521,)+**7121"/>
    <s v="S"/>
    <x v="1"/>
    <x v="2"/>
    <x v="1"/>
    <x v="8"/>
    <s v="11:34:48"/>
    <s v="11"/>
    <x v="0"/>
    <x v="29"/>
    <s v="Motocicleta"/>
    <n v="15.67"/>
    <n v="11.92"/>
    <n v="3.75"/>
    <n v="4.5"/>
    <n v="0.55000000000000004"/>
    <n v="16.875"/>
    <n v="6.556"/>
    <n v="60.15"/>
    <n v="23.431000000000001"/>
  </r>
  <r>
    <s v="05-01-2019"/>
    <s v="11:03:28"/>
    <s v="931012/06097"/>
    <s v="S"/>
    <x v="1"/>
    <x v="0"/>
    <x v="0"/>
    <x v="8"/>
    <s v="12:09:56"/>
    <s v="12"/>
    <x v="7"/>
    <x v="28"/>
    <s v="Motocicleta"/>
    <n v="20.18"/>
    <n v="16.43"/>
    <n v="3.75"/>
    <n v="4.5"/>
    <n v="0.55000000000000004"/>
    <n v="16.875"/>
    <n v="9.0365000000000002"/>
    <n v="172.74"/>
    <n v="25.9115"/>
  </r>
  <r>
    <s v="05-01-2019"/>
    <s v="11:04:07"/>
    <s v="42(*1*(9781"/>
    <s v="S"/>
    <x v="1"/>
    <x v="2"/>
    <x v="0"/>
    <x v="8"/>
    <s v="13:55:20"/>
    <s v="13"/>
    <x v="8"/>
    <x v="5"/>
    <s v="Motocicleta"/>
    <n v="9.6300000000000008"/>
    <n v="5.8800000000000008"/>
    <n v="3.75"/>
    <n v="4.5"/>
    <n v="0.55000000000000004"/>
    <n v="16.875"/>
    <n v="3.2340000000000009"/>
    <n v="146.33000000000001"/>
    <n v="20.109000000000002"/>
  </r>
  <r>
    <s v="05-01-2019"/>
    <s v="11:05:40"/>
    <s v="868)+,2+8367"/>
    <s v="S"/>
    <x v="1"/>
    <x v="0"/>
    <x v="3"/>
    <x v="8"/>
    <s v="11:23:19"/>
    <s v="11"/>
    <x v="7"/>
    <x v="1"/>
    <s v="Motocicleta"/>
    <n v="1.77"/>
    <n v="0"/>
    <n v="3.75"/>
    <n v="4.5"/>
    <n v="0.55000000000000004"/>
    <n v="7.9649999999999999"/>
    <n v="0"/>
    <n v="206.44"/>
    <n v="7.9649999999999999"/>
  </r>
  <r>
    <s v="05-01-2019"/>
    <s v="11:05:50"/>
    <s v="520-20/+6080"/>
    <s v="S"/>
    <x v="3"/>
    <x v="0"/>
    <x v="1"/>
    <x v="8"/>
    <s v="11:41:14"/>
    <s v="11"/>
    <x v="4"/>
    <x v="15"/>
    <s v="Motocicleta"/>
    <n v="1.5899999999999999"/>
    <n v="0"/>
    <n v="3"/>
    <n v="3.5"/>
    <n v="0.75"/>
    <n v="5.5649999999999995"/>
    <n v="0"/>
    <n v="44.18"/>
    <n v="5.5649999999999995"/>
  </r>
  <r>
    <s v="05-01-2019"/>
    <s v="11:08:26"/>
    <s v="52*.11(5213"/>
    <s v="S"/>
    <x v="3"/>
    <x v="0"/>
    <x v="0"/>
    <x v="8"/>
    <s v="11:47:00"/>
    <s v="11"/>
    <x v="4"/>
    <x v="26"/>
    <s v="Motocicleta"/>
    <n v="17.559999999999999"/>
    <n v="14.559999999999999"/>
    <n v="3"/>
    <n v="3.5"/>
    <n v="0.75"/>
    <n v="10.5"/>
    <n v="10.919999999999998"/>
    <n v="143.41999999999999"/>
    <n v="21.419999999999998"/>
  </r>
  <r>
    <s v="05-01-2019"/>
    <s v="11:13:39"/>
    <s v="919*,.)/3982"/>
    <s v="S"/>
    <x v="1"/>
    <x v="0"/>
    <x v="0"/>
    <x v="8"/>
    <s v="11:52:25"/>
    <s v="11"/>
    <x v="15"/>
    <x v="11"/>
    <s v="Motocicleta"/>
    <n v="14.25"/>
    <n v="10.5"/>
    <n v="3.75"/>
    <n v="4.5"/>
    <n v="0.55000000000000004"/>
    <n v="16.875"/>
    <n v="5.7750000000000004"/>
    <n v="6.68"/>
    <n v="22.65"/>
  </r>
  <r>
    <s v="05-01-2019"/>
    <s v="11:22:12"/>
    <s v="8021*,*300"/>
    <s v="S"/>
    <x v="1"/>
    <x v="0"/>
    <x v="0"/>
    <x v="8"/>
    <s v="13:18:09"/>
    <s v="13"/>
    <x v="15"/>
    <x v="26"/>
    <s v="Motocicleta"/>
    <n v="7.29"/>
    <n v="3.54"/>
    <n v="3.75"/>
    <n v="4.5"/>
    <n v="0.55000000000000004"/>
    <n v="16.875"/>
    <n v="1.9470000000000003"/>
    <n v="211.47"/>
    <n v="18.821999999999999"/>
  </r>
  <r>
    <s v="05-01-2019"/>
    <s v="11:22:43"/>
    <s v="770+)(*)6401"/>
    <s v="M"/>
    <x v="1"/>
    <x v="0"/>
    <x v="3"/>
    <x v="7"/>
    <s v="15:06:56"/>
    <s v="15"/>
    <x v="3"/>
    <x v="11"/>
    <s v="Motocicleta"/>
    <n v="4.51"/>
    <n v="0.75999999999999979"/>
    <n v="3.75"/>
    <n v="4.5"/>
    <n v="0.55000000000000004"/>
    <n v="16.875"/>
    <n v="0.41799999999999993"/>
    <n v="185"/>
    <n v="17.292999999999999"/>
  </r>
  <r>
    <s v="05-01-2019"/>
    <s v="11:22:43"/>
    <s v="368()0-/4705"/>
    <s v="M"/>
    <x v="1"/>
    <x v="0"/>
    <x v="3"/>
    <x v="8"/>
    <s v="13:06:13"/>
    <s v="13"/>
    <x v="3"/>
    <x v="11"/>
    <s v="Motocicleta"/>
    <n v="8.57"/>
    <n v="4.82"/>
    <n v="3.75"/>
    <n v="4.5"/>
    <n v="0.55000000000000004"/>
    <n v="16.875"/>
    <n v="2.6510000000000002"/>
    <n v="128.26"/>
    <n v="19.526"/>
  </r>
  <r>
    <s v="05-01-2019"/>
    <s v="11:22:43"/>
    <s v="181((0+04983"/>
    <s v="M"/>
    <x v="1"/>
    <x v="0"/>
    <x v="0"/>
    <x v="5"/>
    <s v="19:55:51"/>
    <s v="19"/>
    <x v="3"/>
    <x v="11"/>
    <s v="Motocicleta"/>
    <n v="17.940000000000001"/>
    <n v="14.190000000000001"/>
    <n v="3.75"/>
    <n v="4.5"/>
    <n v="0.55000000000000004"/>
    <n v="16.875"/>
    <n v="7.8045000000000018"/>
    <n v="198.96"/>
    <n v="24.679500000000001"/>
  </r>
  <r>
    <s v="05-01-2019"/>
    <s v="11:22:43"/>
    <s v="77-*.2,8411"/>
    <s v="S"/>
    <x v="1"/>
    <x v="0"/>
    <x v="2"/>
    <x v="7"/>
    <s v="15:09:28"/>
    <s v="15"/>
    <x v="3"/>
    <x v="15"/>
    <s v="Motocicleta"/>
    <n v="15.75"/>
    <n v="12"/>
    <n v="3.75"/>
    <n v="4.5"/>
    <n v="0.55000000000000004"/>
    <n v="16.875"/>
    <n v="6.6000000000000005"/>
    <n v="85.34"/>
    <n v="23.475000000000001"/>
  </r>
  <r>
    <s v="05-01-2019"/>
    <s v="11:22:43"/>
    <s v="3780**0)8986"/>
    <s v="S"/>
    <x v="1"/>
    <x v="0"/>
    <x v="3"/>
    <x v="8"/>
    <s v="12:56:19"/>
    <s v="12"/>
    <x v="3"/>
    <x v="15"/>
    <s v="Motocicleta"/>
    <n v="2.44"/>
    <n v="0"/>
    <n v="3.75"/>
    <n v="4.5"/>
    <n v="0.55000000000000004"/>
    <n v="10.98"/>
    <n v="0"/>
    <n v="213.61"/>
    <n v="10.98"/>
  </r>
  <r>
    <s v="05-01-2019"/>
    <s v="11:22:43"/>
    <s v="5652*.)24011"/>
    <s v="S"/>
    <x v="1"/>
    <x v="0"/>
    <x v="0"/>
    <x v="6"/>
    <s v="13:39:36"/>
    <s v="13"/>
    <x v="3"/>
    <x v="15"/>
    <s v="Motocicleta"/>
    <n v="5.68"/>
    <n v="1.9299999999999997"/>
    <n v="3.75"/>
    <n v="4.5"/>
    <n v="0.55000000000000004"/>
    <n v="16.875"/>
    <n v="1.0614999999999999"/>
    <n v="10.81"/>
    <n v="17.936499999999999"/>
  </r>
  <r>
    <s v="05-01-2019"/>
    <s v="11:22:43"/>
    <s v="514,.(-04540"/>
    <s v="S"/>
    <x v="1"/>
    <x v="0"/>
    <x v="0"/>
    <x v="8"/>
    <s v="11:53:53"/>
    <s v="11"/>
    <x v="0"/>
    <x v="20"/>
    <s v="Motocicleta"/>
    <n v="18.600000000000001"/>
    <n v="14.850000000000001"/>
    <n v="3.75"/>
    <n v="4.5"/>
    <n v="0.55000000000000004"/>
    <n v="16.875"/>
    <n v="8.1675000000000022"/>
    <n v="51.75"/>
    <n v="25.042500000000004"/>
  </r>
  <r>
    <s v="05-01-2019"/>
    <s v="11:22:43"/>
    <s v="878-.(,)8955"/>
    <s v="S"/>
    <x v="1"/>
    <x v="0"/>
    <x v="0"/>
    <x v="8"/>
    <s v="12:41:36"/>
    <s v="12"/>
    <x v="0"/>
    <x v="26"/>
    <s v="Motocicleta"/>
    <n v="12.91"/>
    <n v="9.16"/>
    <n v="3.75"/>
    <n v="4.5"/>
    <n v="0.55000000000000004"/>
    <n v="16.875"/>
    <n v="5.0380000000000003"/>
    <n v="151"/>
    <n v="21.913"/>
  </r>
  <r>
    <s v="05-01-2019"/>
    <s v="11:22:43"/>
    <s v="233+1).07638"/>
    <s v="M"/>
    <x v="1"/>
    <x v="0"/>
    <x v="0"/>
    <x v="8"/>
    <s v="14:17:11"/>
    <s v="14"/>
    <x v="0"/>
    <x v="15"/>
    <s v="Motocicleta"/>
    <n v="16.420000000000002"/>
    <n v="12.670000000000002"/>
    <n v="3.75"/>
    <n v="4.5"/>
    <n v="0.55000000000000004"/>
    <n v="16.875"/>
    <n v="6.9685000000000015"/>
    <n v="170.1"/>
    <n v="23.843500000000002"/>
  </r>
  <r>
    <s v="05-01-2019"/>
    <s v="11:26:06"/>
    <s v="30.00,2679"/>
    <s v="S"/>
    <x v="1"/>
    <x v="0"/>
    <x v="3"/>
    <x v="8"/>
    <s v="12:57:15"/>
    <s v="12"/>
    <x v="17"/>
    <x v="28"/>
    <s v="Motocicleta"/>
    <n v="12.23"/>
    <n v="8.48"/>
    <n v="3.75"/>
    <n v="4.5"/>
    <n v="0.55000000000000004"/>
    <n v="16.875"/>
    <n v="4.6640000000000006"/>
    <n v="237.32"/>
    <n v="21.539000000000001"/>
  </r>
  <r>
    <s v="05-01-2019"/>
    <s v="11:26:13"/>
    <s v="486/.*/21278"/>
    <s v="S"/>
    <x v="0"/>
    <x v="0"/>
    <x v="3"/>
    <x v="4"/>
    <s v="14:00:27"/>
    <s v="14"/>
    <x v="3"/>
    <x v="8"/>
    <s v="Motocicleta"/>
    <n v="15.19"/>
    <n v="12.69"/>
    <n v="2.5"/>
    <n v="3"/>
    <n v="1.2"/>
    <n v="7.5"/>
    <n v="15.227999999999998"/>
    <n v="70.23"/>
    <n v="22.727999999999998"/>
  </r>
  <r>
    <s v="05-01-2019"/>
    <s v="11:26:13"/>
    <s v="7530/*219818"/>
    <s v="S"/>
    <x v="0"/>
    <x v="0"/>
    <x v="0"/>
    <x v="6"/>
    <s v="10:17:22"/>
    <s v="10"/>
    <x v="3"/>
    <x v="8"/>
    <s v="Motocicleta"/>
    <n v="16.14"/>
    <n v="13.64"/>
    <n v="2.5"/>
    <n v="3"/>
    <n v="1.2"/>
    <n v="7.5"/>
    <n v="16.367999999999999"/>
    <n v="57.07"/>
    <n v="23.867999999999999"/>
  </r>
  <r>
    <s v="05-01-2019"/>
    <s v="11:27:56"/>
    <s v="428/.1))2622"/>
    <s v="S"/>
    <x v="1"/>
    <x v="0"/>
    <x v="0"/>
    <x v="8"/>
    <s v="14:46:37"/>
    <s v="14"/>
    <x v="17"/>
    <x v="12"/>
    <s v="Motocicleta"/>
    <n v="15.12"/>
    <n v="11.37"/>
    <n v="3.75"/>
    <n v="4.5"/>
    <n v="0.55000000000000004"/>
    <n v="16.875"/>
    <n v="6.2534999999999998"/>
    <n v="205.45"/>
    <n v="23.128499999999999"/>
  </r>
  <r>
    <s v="05-01-2019"/>
    <s v="11:30:17"/>
    <s v="725,1-0+9760"/>
    <s v="S"/>
    <x v="1"/>
    <x v="1"/>
    <x v="3"/>
    <x v="8"/>
    <s v="12:57:16"/>
    <s v="12"/>
    <x v="17"/>
    <x v="28"/>
    <s v="Motocicleta"/>
    <n v="2.76"/>
    <n v="0"/>
    <n v="3.75"/>
    <n v="4.5"/>
    <n v="0.55000000000000004"/>
    <n v="12.419999999999998"/>
    <n v="0"/>
    <n v="46.01"/>
    <n v="12.419999999999998"/>
  </r>
  <r>
    <s v="05-01-2019"/>
    <s v="11:30:46"/>
    <s v="478(1+(-7730"/>
    <s v="S"/>
    <x v="1"/>
    <x v="0"/>
    <x v="0"/>
    <x v="8"/>
    <s v="12:30:19"/>
    <s v="12"/>
    <x v="8"/>
    <x v="20"/>
    <s v="Motocicleta"/>
    <n v="4.5999999999999996"/>
    <n v="0.84999999999999964"/>
    <n v="3.75"/>
    <n v="4.5"/>
    <n v="0.55000000000000004"/>
    <n v="16.875"/>
    <n v="0.46749999999999986"/>
    <n v="179.54"/>
    <n v="17.342500000000001"/>
  </r>
  <r>
    <s v="05-01-2019"/>
    <s v="11:31:21"/>
    <s v="552+.2)/6914"/>
    <s v="S"/>
    <x v="3"/>
    <x v="0"/>
    <x v="0"/>
    <x v="8"/>
    <s v="13:00:14"/>
    <s v="13"/>
    <x v="4"/>
    <x v="20"/>
    <s v="Motocicleta"/>
    <n v="16.91"/>
    <n v="13.91"/>
    <n v="3"/>
    <n v="3.5"/>
    <n v="0.75"/>
    <n v="10.5"/>
    <n v="10.432500000000001"/>
    <n v="140.68"/>
    <n v="20.932500000000001"/>
  </r>
  <r>
    <s v="05-01-2019"/>
    <s v="11:36:23"/>
    <s v="7220)0.*7503"/>
    <s v="S"/>
    <x v="3"/>
    <x v="0"/>
    <x v="0"/>
    <x v="8"/>
    <s v="14:34:58"/>
    <s v="14"/>
    <x v="3"/>
    <x v="29"/>
    <s v="Motocicleta"/>
    <n v="9.16"/>
    <n v="6.16"/>
    <n v="3"/>
    <n v="3.5"/>
    <n v="0.75"/>
    <n v="10.5"/>
    <n v="4.62"/>
    <n v="76.38"/>
    <n v="15.120000000000001"/>
  </r>
  <r>
    <s v="05-01-2019"/>
    <s v="11:39:58"/>
    <s v="8172.+.+4581"/>
    <s v="S"/>
    <x v="3"/>
    <x v="0"/>
    <x v="0"/>
    <x v="8"/>
    <s v="19:02:30"/>
    <s v="19"/>
    <x v="4"/>
    <x v="11"/>
    <s v="Motocicleta"/>
    <n v="11.96"/>
    <n v="8.9600000000000009"/>
    <n v="3"/>
    <n v="3.5"/>
    <n v="0.75"/>
    <n v="10.5"/>
    <n v="6.7200000000000006"/>
    <n v="201.72"/>
    <n v="17.22"/>
  </r>
  <r>
    <s v="05-01-2019"/>
    <s v="11:40:42"/>
    <s v="265+).(.2346"/>
    <s v="S"/>
    <x v="0"/>
    <x v="0"/>
    <x v="0"/>
    <x v="4"/>
    <s v="10:10:47"/>
    <s v="10"/>
    <x v="3"/>
    <x v="6"/>
    <s v="Motocicleta"/>
    <n v="9.6199999999999992"/>
    <n v="7.1199999999999992"/>
    <n v="2.5"/>
    <n v="3"/>
    <n v="1.2"/>
    <n v="7.5"/>
    <n v="8.5439999999999987"/>
    <n v="185.04"/>
    <n v="16.043999999999997"/>
  </r>
  <r>
    <s v="05-01-2019"/>
    <s v="11:40:56"/>
    <s v="14-11)22695"/>
    <s v="S"/>
    <x v="1"/>
    <x v="0"/>
    <x v="0"/>
    <x v="8"/>
    <s v="14:43:59"/>
    <s v="14"/>
    <x v="11"/>
    <x v="16"/>
    <s v="Motocicleta"/>
    <n v="8.8000000000000007"/>
    <n v="5.0500000000000007"/>
    <n v="3.75"/>
    <n v="4.5"/>
    <n v="0.55000000000000004"/>
    <n v="16.875"/>
    <n v="2.7775000000000007"/>
    <n v="213.39"/>
    <n v="19.6525"/>
  </r>
  <r>
    <s v="05-01-2019"/>
    <s v="11:51:15"/>
    <s v="4061/)215710"/>
    <s v="S"/>
    <x v="2"/>
    <x v="0"/>
    <x v="0"/>
    <x v="4"/>
    <s v="11:58:07"/>
    <s v="11"/>
    <x v="3"/>
    <x v="11"/>
    <s v="Motocicleta"/>
    <n v="13.95"/>
    <n v="1.9499999999999993"/>
    <n v="12"/>
    <n v="8"/>
    <n v="2.65"/>
    <n v="96"/>
    <n v="5.1674999999999978"/>
    <n v="1.55"/>
    <n v="101.1675"/>
  </r>
  <r>
    <s v="05-01-2019"/>
    <s v="11:59:31"/>
    <s v="700*/()6619"/>
    <s v="S"/>
    <x v="1"/>
    <x v="1"/>
    <x v="0"/>
    <x v="8"/>
    <s v="12:54:07"/>
    <s v="12"/>
    <x v="21"/>
    <x v="10"/>
    <s v="Motocicleta"/>
    <n v="7.51"/>
    <n v="3.76"/>
    <n v="3.75"/>
    <n v="4.5"/>
    <n v="0.55000000000000004"/>
    <n v="16.875"/>
    <n v="2.0680000000000001"/>
    <n v="93.28"/>
    <n v="18.943000000000001"/>
  </r>
  <r>
    <s v="05-01-2019"/>
    <s v="12:00:40"/>
    <s v="531(1.+-7748"/>
    <s v="S"/>
    <x v="1"/>
    <x v="2"/>
    <x v="0"/>
    <x v="8"/>
    <s v="13:05:08"/>
    <s v="13"/>
    <x v="20"/>
    <x v="29"/>
    <s v="Motocicleta"/>
    <n v="10"/>
    <n v="6.25"/>
    <n v="3.75"/>
    <n v="4.5"/>
    <n v="0.55000000000000004"/>
    <n v="16.875"/>
    <n v="3.4375000000000004"/>
    <n v="68.349999999999994"/>
    <n v="20.3125"/>
  </r>
  <r>
    <s v="05-01-2019"/>
    <s v="12:03:55"/>
    <s v="88321))+9960"/>
    <s v="S"/>
    <x v="3"/>
    <x v="0"/>
    <x v="0"/>
    <x v="8"/>
    <s v="14:37:17"/>
    <s v="14"/>
    <x v="4"/>
    <x v="3"/>
    <s v="Motocicleta"/>
    <n v="16.41"/>
    <n v="13.41"/>
    <n v="3"/>
    <n v="3.5"/>
    <n v="0.75"/>
    <n v="10.5"/>
    <n v="10.057500000000001"/>
    <n v="241.98"/>
    <n v="20.557500000000001"/>
  </r>
  <r>
    <s v="05-01-2019"/>
    <s v="12:07:30"/>
    <s v="2301/../8358"/>
    <s v="S"/>
    <x v="1"/>
    <x v="1"/>
    <x v="3"/>
    <x v="8"/>
    <s v="16:34:44"/>
    <s v="16"/>
    <x v="8"/>
    <x v="4"/>
    <s v="Motocicleta"/>
    <n v="18.600000000000001"/>
    <n v="14.850000000000001"/>
    <n v="3.75"/>
    <n v="4.5"/>
    <n v="0.55000000000000004"/>
    <n v="16.875"/>
    <n v="8.1675000000000022"/>
    <n v="110.8"/>
    <n v="25.042500000000004"/>
  </r>
  <r>
    <s v="05-01-2019"/>
    <s v="12:08:01"/>
    <s v="480.)-(16549"/>
    <s v="S"/>
    <x v="1"/>
    <x v="1"/>
    <x v="0"/>
    <x v="8"/>
    <s v="12:55:35"/>
    <s v="12"/>
    <x v="12"/>
    <x v="4"/>
    <s v="Motocicleta"/>
    <n v="3.25"/>
    <n v="0"/>
    <n v="3.75"/>
    <n v="4.5"/>
    <n v="0.55000000000000004"/>
    <n v="14.625"/>
    <n v="0"/>
    <n v="245.56"/>
    <n v="14.625"/>
  </r>
  <r>
    <s v="05-01-2019"/>
    <s v="12:24:53"/>
    <s v="341,---01600"/>
    <s v="S"/>
    <x v="1"/>
    <x v="0"/>
    <x v="0"/>
    <x v="8"/>
    <s v="12:57:43"/>
    <s v="12"/>
    <x v="17"/>
    <x v="7"/>
    <s v="Motocicleta"/>
    <n v="5.62"/>
    <n v="1.87"/>
    <n v="3.75"/>
    <n v="4.5"/>
    <n v="0.55000000000000004"/>
    <n v="16.875"/>
    <n v="1.0285000000000002"/>
    <n v="130.30000000000001"/>
    <n v="17.903500000000001"/>
  </r>
  <r>
    <s v="05-01-2019"/>
    <s v="12:25:53"/>
    <s v="828,1/+.8859"/>
    <s v="S"/>
    <x v="3"/>
    <x v="0"/>
    <x v="0"/>
    <x v="8"/>
    <s v="14:33:56"/>
    <s v="14"/>
    <x v="4"/>
    <x v="11"/>
    <s v="Motocicleta"/>
    <n v="11.12"/>
    <n v="8.1199999999999992"/>
    <n v="3"/>
    <n v="3.5"/>
    <n v="0.75"/>
    <n v="10.5"/>
    <n v="6.09"/>
    <n v="170.07"/>
    <n v="16.59"/>
  </r>
  <r>
    <s v="05-01-2019"/>
    <s v="12:25:58"/>
    <s v="173--2(+317"/>
    <s v="S"/>
    <x v="0"/>
    <x v="0"/>
    <x v="0"/>
    <x v="4"/>
    <s v="09:42:06"/>
    <s v="09"/>
    <x v="3"/>
    <x v="20"/>
    <s v="Motocicleta"/>
    <n v="10.51"/>
    <n v="8.01"/>
    <n v="2.5"/>
    <n v="3"/>
    <n v="1.2"/>
    <n v="7.5"/>
    <n v="9.6120000000000001"/>
    <n v="141.41"/>
    <n v="17.112000000000002"/>
  </r>
  <r>
    <s v="05-01-2019"/>
    <s v="12:26:13"/>
    <s v="887.*)).1775"/>
    <s v="S"/>
    <x v="3"/>
    <x v="0"/>
    <x v="0"/>
    <x v="8"/>
    <s v="14:34:07"/>
    <s v="14"/>
    <x v="4"/>
    <x v="11"/>
    <s v="Motocicleta"/>
    <n v="18.739999999999998"/>
    <n v="15.739999999999998"/>
    <n v="3"/>
    <n v="3.5"/>
    <n v="0.75"/>
    <n v="10.5"/>
    <n v="11.805"/>
    <n v="78.36"/>
    <n v="22.305"/>
  </r>
  <r>
    <s v="05-01-2019"/>
    <s v="12:30:25"/>
    <s v="15,**)+588"/>
    <s v="S"/>
    <x v="1"/>
    <x v="0"/>
    <x v="0"/>
    <x v="8"/>
    <s v="16:35:23"/>
    <s v="16"/>
    <x v="8"/>
    <x v="35"/>
    <s v="Motocicleta"/>
    <n v="4.91"/>
    <n v="1.1600000000000001"/>
    <n v="3.75"/>
    <n v="4.5"/>
    <n v="0.55000000000000004"/>
    <n v="16.875"/>
    <n v="0.63800000000000012"/>
    <n v="202.59"/>
    <n v="17.513000000000002"/>
  </r>
  <r>
    <s v="05-01-2019"/>
    <s v="12:30:56"/>
    <s v="647*-(2(9665"/>
    <s v="S"/>
    <x v="1"/>
    <x v="0"/>
    <x v="0"/>
    <x v="8"/>
    <s v="13:30:21"/>
    <s v="13"/>
    <x v="16"/>
    <x v="13"/>
    <s v="Motocicleta"/>
    <n v="13.02"/>
    <n v="9.27"/>
    <n v="3.75"/>
    <n v="4.5"/>
    <n v="0.55000000000000004"/>
    <n v="16.875"/>
    <n v="5.0985000000000005"/>
    <n v="82.53"/>
    <n v="21.973500000000001"/>
  </r>
  <r>
    <s v="05-01-2019"/>
    <s v="12:31:56"/>
    <s v="4721,)222225"/>
    <s v="M"/>
    <x v="1"/>
    <x v="0"/>
    <x v="0"/>
    <x v="4"/>
    <s v="11:01:35"/>
    <s v="11"/>
    <x v="0"/>
    <x v="20"/>
    <s v="Motocicleta"/>
    <n v="11.13"/>
    <n v="7.3800000000000008"/>
    <n v="3.75"/>
    <n v="4.5"/>
    <n v="0.55000000000000004"/>
    <n v="16.875"/>
    <n v="4.0590000000000011"/>
    <n v="197.43"/>
    <n v="20.934000000000001"/>
  </r>
  <r>
    <s v="05-01-2019"/>
    <s v="12:31:56"/>
    <s v="798/2(0/7026"/>
    <s v="M"/>
    <x v="1"/>
    <x v="0"/>
    <x v="0"/>
    <x v="8"/>
    <s v="13:26:58"/>
    <s v="13"/>
    <x v="0"/>
    <x v="11"/>
    <s v="Motocicleta"/>
    <n v="7.98"/>
    <n v="4.2300000000000004"/>
    <n v="3.75"/>
    <n v="4.5"/>
    <n v="0.55000000000000004"/>
    <n v="16.875"/>
    <n v="2.3265000000000002"/>
    <n v="45.77"/>
    <n v="19.201499999999999"/>
  </r>
  <r>
    <s v="05-01-2019"/>
    <s v="12:34:50"/>
    <s v="75*(,.)6002"/>
    <s v="S"/>
    <x v="1"/>
    <x v="0"/>
    <x v="0"/>
    <x v="8"/>
    <s v="13:14:41"/>
    <s v="13"/>
    <x v="1"/>
    <x v="4"/>
    <s v="Motocicleta"/>
    <n v="15.26"/>
    <n v="11.51"/>
    <n v="3.75"/>
    <n v="4.5"/>
    <n v="0.55000000000000004"/>
    <n v="16.875"/>
    <n v="6.3305000000000007"/>
    <n v="140.26"/>
    <n v="23.205500000000001"/>
  </r>
  <r>
    <s v="05-01-2019"/>
    <s v="12:38:22"/>
    <s v="543(,+./2437"/>
    <s v="S"/>
    <x v="3"/>
    <x v="0"/>
    <x v="0"/>
    <x v="8"/>
    <s v="14:34:45"/>
    <s v="14"/>
    <x v="4"/>
    <x v="20"/>
    <s v="Motocicleta"/>
    <n v="5.97"/>
    <n v="2.9699999999999998"/>
    <n v="3"/>
    <n v="3.5"/>
    <n v="0.75"/>
    <n v="10.5"/>
    <n v="2.2275"/>
    <n v="27.31"/>
    <n v="12.727499999999999"/>
  </r>
  <r>
    <s v="05-01-2019"/>
    <s v="12:50:59"/>
    <s v="48-+./+7681"/>
    <s v="S"/>
    <x v="1"/>
    <x v="0"/>
    <x v="0"/>
    <x v="8"/>
    <s v="14:02:02"/>
    <s v="14"/>
    <x v="4"/>
    <x v="15"/>
    <s v="Motocicleta"/>
    <n v="14.76"/>
    <n v="11.01"/>
    <n v="3.75"/>
    <n v="4.5"/>
    <n v="0.55000000000000004"/>
    <n v="16.875"/>
    <n v="6.0555000000000003"/>
    <n v="143.06"/>
    <n v="22.930500000000002"/>
  </r>
  <r>
    <s v="05-01-2019"/>
    <s v="12:51:10"/>
    <s v="59900+2(2657"/>
    <s v="S"/>
    <x v="3"/>
    <x v="0"/>
    <x v="0"/>
    <x v="8"/>
    <s v="13:44:59"/>
    <s v="13"/>
    <x v="4"/>
    <x v="20"/>
    <s v="Motocicleta"/>
    <n v="17.989999999999998"/>
    <n v="14.989999999999998"/>
    <n v="3"/>
    <n v="3.5"/>
    <n v="0.75"/>
    <n v="10.5"/>
    <n v="11.2425"/>
    <n v="112.84"/>
    <n v="21.7425"/>
  </r>
  <r>
    <s v="05-01-2019"/>
    <s v="12:52:10"/>
    <s v="9.-/+06251"/>
    <s v="S"/>
    <x v="1"/>
    <x v="1"/>
    <x v="0"/>
    <x v="8"/>
    <s v="13:47:42"/>
    <s v="13"/>
    <x v="7"/>
    <x v="2"/>
    <s v="Motocicleta"/>
    <n v="16.46"/>
    <n v="12.71"/>
    <n v="3.75"/>
    <n v="4.5"/>
    <n v="0.55000000000000004"/>
    <n v="16.875"/>
    <n v="6.9905000000000008"/>
    <n v="183.13"/>
    <n v="23.865500000000001"/>
  </r>
  <r>
    <s v="05-01-2019"/>
    <s v="13:08:44"/>
    <s v="474)/)1/1565"/>
    <s v="S"/>
    <x v="3"/>
    <x v="0"/>
    <x v="0"/>
    <x v="8"/>
    <s v="14:34:28"/>
    <s v="14"/>
    <x v="4"/>
    <x v="23"/>
    <s v="Motocicleta"/>
    <n v="15.17"/>
    <n v="12.17"/>
    <n v="3"/>
    <n v="3.5"/>
    <n v="0.75"/>
    <n v="10.5"/>
    <n v="9.1274999999999995"/>
    <n v="63.43"/>
    <n v="19.627499999999998"/>
  </r>
  <r>
    <s v="05-01-2019"/>
    <s v="13:10:32"/>
    <s v="707+-01.5858"/>
    <s v="S"/>
    <x v="3"/>
    <x v="0"/>
    <x v="0"/>
    <x v="8"/>
    <s v="13:47:03"/>
    <s v="13"/>
    <x v="4"/>
    <x v="23"/>
    <s v="Motocicleta"/>
    <n v="13"/>
    <n v="10"/>
    <n v="3"/>
    <n v="3.5"/>
    <n v="0.75"/>
    <n v="10.5"/>
    <n v="7.5"/>
    <n v="168.8"/>
    <n v="18"/>
  </r>
  <r>
    <s v="05-01-2019"/>
    <s v="13:11:51"/>
    <s v="5130/(,)6134"/>
    <s v="S"/>
    <x v="1"/>
    <x v="0"/>
    <x v="3"/>
    <x v="8"/>
    <s v="13:24:56"/>
    <s v="13"/>
    <x v="14"/>
    <x v="5"/>
    <s v="Motocicleta"/>
    <n v="18.79"/>
    <n v="15.04"/>
    <n v="3.75"/>
    <n v="4.5"/>
    <n v="0.55000000000000004"/>
    <n v="16.875"/>
    <n v="8.2720000000000002"/>
    <n v="111.1"/>
    <n v="25.146999999999998"/>
  </r>
  <r>
    <s v="05-01-2019"/>
    <s v="13:12:42"/>
    <s v="819,2+(06765"/>
    <s v="S"/>
    <x v="1"/>
    <x v="0"/>
    <x v="0"/>
    <x v="8"/>
    <s v="13:50:29"/>
    <s v="13"/>
    <x v="25"/>
    <x v="1"/>
    <s v="Motocicleta"/>
    <n v="8.35"/>
    <n v="4.5999999999999996"/>
    <n v="3.75"/>
    <n v="4.5"/>
    <n v="0.55000000000000004"/>
    <n v="16.875"/>
    <n v="2.5299999999999998"/>
    <n v="22.85"/>
    <n v="19.405000000000001"/>
  </r>
  <r>
    <s v="05-01-2019"/>
    <s v="13:17:19"/>
    <s v="207)-,(.9231"/>
    <s v="S"/>
    <x v="3"/>
    <x v="0"/>
    <x v="0"/>
    <x v="8"/>
    <s v="14:33:49"/>
    <s v="14"/>
    <x v="4"/>
    <x v="18"/>
    <s v="Motocicleta"/>
    <n v="7.3"/>
    <n v="4.3"/>
    <n v="3"/>
    <n v="3.5"/>
    <n v="0.75"/>
    <n v="10.5"/>
    <n v="3.2249999999999996"/>
    <n v="114.72"/>
    <n v="13.725"/>
  </r>
  <r>
    <s v="05-01-2019"/>
    <s v="13:18:46"/>
    <s v="287/12+.6538"/>
    <s v="S"/>
    <x v="3"/>
    <x v="0"/>
    <x v="0"/>
    <x v="8"/>
    <s v="14:34:17"/>
    <s v="14"/>
    <x v="4"/>
    <x v="18"/>
    <s v="Motocicleta"/>
    <n v="5.27"/>
    <n v="2.2699999999999996"/>
    <n v="3"/>
    <n v="3.5"/>
    <n v="0.75"/>
    <n v="10.5"/>
    <n v="1.7024999999999997"/>
    <n v="191.96"/>
    <n v="12.202500000000001"/>
  </r>
  <r>
    <s v="05-01-2019"/>
    <s v="13:23:56"/>
    <s v="40001*,(1161"/>
    <s v="S"/>
    <x v="1"/>
    <x v="1"/>
    <x v="0"/>
    <x v="8"/>
    <s v="15:36:27"/>
    <s v="15"/>
    <x v="19"/>
    <x v="21"/>
    <s v="Motocicleta"/>
    <n v="16.29"/>
    <n v="12.54"/>
    <n v="3.75"/>
    <n v="4.5"/>
    <n v="0.55000000000000004"/>
    <n v="16.875"/>
    <n v="6.8970000000000002"/>
    <n v="104.86"/>
    <n v="23.771999999999998"/>
  </r>
  <r>
    <s v="05-01-2019"/>
    <s v="13:42:13"/>
    <s v="794*2.)(6445"/>
    <s v="S"/>
    <x v="3"/>
    <x v="0"/>
    <x v="0"/>
    <x v="8"/>
    <s v="14:32:59"/>
    <s v="14"/>
    <x v="4"/>
    <x v="14"/>
    <s v="Motocicleta"/>
    <n v="5.23"/>
    <n v="2.2300000000000004"/>
    <n v="3"/>
    <n v="3.5"/>
    <n v="0.75"/>
    <n v="10.5"/>
    <n v="1.6725000000000003"/>
    <n v="40.82"/>
    <n v="12.172499999999999"/>
  </r>
  <r>
    <s v="05-01-2019"/>
    <s v="13:43:27"/>
    <s v="178/*(0-4738"/>
    <s v="S"/>
    <x v="1"/>
    <x v="1"/>
    <x v="0"/>
    <x v="8"/>
    <s v="15:40:18"/>
    <s v="15"/>
    <x v="17"/>
    <x v="32"/>
    <s v="Motocicleta"/>
    <n v="5.19"/>
    <n v="1.4400000000000004"/>
    <n v="3.75"/>
    <n v="4.5"/>
    <n v="0.55000000000000004"/>
    <n v="16.875"/>
    <n v="0.79200000000000026"/>
    <n v="68.290000000000006"/>
    <n v="17.667000000000002"/>
  </r>
  <r>
    <s v="05-01-2019"/>
    <s v="13:44:02"/>
    <s v="720../2*6340"/>
    <s v="S"/>
    <x v="1"/>
    <x v="2"/>
    <x v="0"/>
    <x v="8"/>
    <s v="14:53:48"/>
    <s v="14"/>
    <x v="21"/>
    <x v="16"/>
    <s v="Motocicleta"/>
    <n v="12.42"/>
    <n v="8.67"/>
    <n v="3.75"/>
    <n v="4.5"/>
    <n v="0.55000000000000004"/>
    <n v="16.875"/>
    <n v="4.7685000000000004"/>
    <n v="167.86"/>
    <n v="21.6435"/>
  </r>
  <r>
    <s v="05-01-2019"/>
    <s v="13:51:11"/>
    <s v="274*,,)+3024"/>
    <s v="S"/>
    <x v="3"/>
    <x v="0"/>
    <x v="0"/>
    <x v="8"/>
    <s v="14:18:10"/>
    <s v="14"/>
    <x v="4"/>
    <x v="14"/>
    <s v="Motocicleta"/>
    <n v="17.98"/>
    <n v="14.98"/>
    <n v="3"/>
    <n v="3.5"/>
    <n v="0.75"/>
    <n v="10.5"/>
    <n v="11.234999999999999"/>
    <n v="138.88"/>
    <n v="21.734999999999999"/>
  </r>
  <r>
    <s v="05-01-2019"/>
    <s v="13:58:32"/>
    <s v="78001)2(8205"/>
    <s v="S"/>
    <x v="2"/>
    <x v="0"/>
    <x v="0"/>
    <x v="4"/>
    <s v="14:52:03"/>
    <s v="14"/>
    <x v="3"/>
    <x v="6"/>
    <s v="Motocicleta"/>
    <n v="8.4600000000000009"/>
    <n v="0"/>
    <n v="12"/>
    <n v="8"/>
    <n v="2.65"/>
    <n v="67.680000000000007"/>
    <n v="0"/>
    <n v="183.25"/>
    <n v="67.680000000000007"/>
  </r>
  <r>
    <s v="05-01-2019"/>
    <s v="14:01:39"/>
    <s v="4362/--(8182"/>
    <s v="S"/>
    <x v="1"/>
    <x v="0"/>
    <x v="0"/>
    <x v="8"/>
    <s v="16:22:53"/>
    <s v="16"/>
    <x v="5"/>
    <x v="1"/>
    <s v="Motocicleta"/>
    <n v="3.32"/>
    <n v="0"/>
    <n v="3.75"/>
    <n v="4.5"/>
    <n v="0.55000000000000004"/>
    <n v="14.94"/>
    <n v="0"/>
    <n v="249.23"/>
    <n v="14.94"/>
  </r>
  <r>
    <s v="05-01-2019"/>
    <s v="14:04:36"/>
    <s v="137(*(+/7756"/>
    <s v="S"/>
    <x v="3"/>
    <x v="0"/>
    <x v="0"/>
    <x v="8"/>
    <s v="16:06:32"/>
    <s v="16"/>
    <x v="4"/>
    <x v="9"/>
    <s v="Motocicleta"/>
    <n v="2.14"/>
    <n v="0"/>
    <n v="3"/>
    <n v="3.5"/>
    <n v="0.75"/>
    <n v="7.49"/>
    <n v="0"/>
    <n v="196.5"/>
    <n v="7.49"/>
  </r>
  <r>
    <s v="05-01-2019"/>
    <s v="14:07:08"/>
    <s v="769*0+2*1273"/>
    <s v="S"/>
    <x v="1"/>
    <x v="1"/>
    <x v="0"/>
    <x v="8"/>
    <s v="16:08:44"/>
    <s v="16"/>
    <x v="21"/>
    <x v="10"/>
    <s v="Motocicleta"/>
    <n v="8.98"/>
    <n v="5.23"/>
    <n v="3.75"/>
    <n v="4.5"/>
    <n v="0.55000000000000004"/>
    <n v="16.875"/>
    <n v="2.8765000000000005"/>
    <n v="169.92"/>
    <n v="19.7515"/>
  </r>
  <r>
    <s v="05-01-2019"/>
    <s v="14:07:51"/>
    <s v="2940-+,.5697"/>
    <s v="S"/>
    <x v="3"/>
    <x v="0"/>
    <x v="0"/>
    <x v="8"/>
    <s v="15:13:33"/>
    <s v="15"/>
    <x v="4"/>
    <x v="17"/>
    <s v="Motocicleta"/>
    <n v="1.2"/>
    <n v="0"/>
    <n v="3"/>
    <n v="3.5"/>
    <n v="0.75"/>
    <n v="4.2"/>
    <n v="0"/>
    <n v="216.9"/>
    <n v="4.2"/>
  </r>
  <r>
    <s v="05-01-2019"/>
    <s v="14:11:10"/>
    <s v="715(().(3139"/>
    <s v="S"/>
    <x v="1"/>
    <x v="1"/>
    <x v="0"/>
    <x v="8"/>
    <s v="15:12:39"/>
    <s v="15"/>
    <x v="21"/>
    <x v="24"/>
    <s v="Motocicleta"/>
    <n v="18.37"/>
    <n v="14.620000000000001"/>
    <n v="3.75"/>
    <n v="4.5"/>
    <n v="0.55000000000000004"/>
    <n v="16.875"/>
    <n v="8.0410000000000004"/>
    <n v="58.67"/>
    <n v="24.916"/>
  </r>
  <r>
    <s v="05-01-2019"/>
    <s v="14:20:25"/>
    <s v="811.,,,*7685"/>
    <s v="S"/>
    <x v="1"/>
    <x v="0"/>
    <x v="0"/>
    <x v="8"/>
    <s v="15:24:38"/>
    <s v="15"/>
    <x v="4"/>
    <x v="4"/>
    <s v="Motocicleta"/>
    <n v="17.559999999999999"/>
    <n v="13.809999999999999"/>
    <n v="3.75"/>
    <n v="4.5"/>
    <n v="0.55000000000000004"/>
    <n v="16.875"/>
    <n v="7.5954999999999995"/>
    <n v="169.43"/>
    <n v="24.470500000000001"/>
  </r>
  <r>
    <s v="05-01-2019"/>
    <s v="14:20:49"/>
    <s v="6092..(02274"/>
    <s v="S"/>
    <x v="1"/>
    <x v="0"/>
    <x v="0"/>
    <x v="8"/>
    <s v="14:47:56"/>
    <s v="14"/>
    <x v="21"/>
    <x v="21"/>
    <s v="Motocicleta"/>
    <n v="6.89"/>
    <n v="3.1399999999999997"/>
    <n v="3.75"/>
    <n v="4.5"/>
    <n v="0.55000000000000004"/>
    <n v="16.875"/>
    <n v="1.7269999999999999"/>
    <n v="99.79"/>
    <n v="18.602"/>
  </r>
  <r>
    <s v="05-01-2019"/>
    <s v="14:22:17"/>
    <s v="215.2,+/8063"/>
    <s v="S"/>
    <x v="1"/>
    <x v="0"/>
    <x v="0"/>
    <x v="8"/>
    <s v="15:12:27"/>
    <s v="15"/>
    <x v="7"/>
    <x v="2"/>
    <s v="Motocicleta"/>
    <n v="6.77"/>
    <n v="3.0199999999999996"/>
    <n v="3.75"/>
    <n v="4.5"/>
    <n v="0.55000000000000004"/>
    <n v="16.875"/>
    <n v="1.6609999999999998"/>
    <n v="137.55000000000001"/>
    <n v="18.536000000000001"/>
  </r>
  <r>
    <s v="05-01-2019"/>
    <s v="14:28:09"/>
    <s v="301+(,218709"/>
    <s v="S"/>
    <x v="1"/>
    <x v="0"/>
    <x v="0"/>
    <x v="11"/>
    <s v="15:03:15"/>
    <s v="15"/>
    <x v="26"/>
    <x v="35"/>
    <s v="Motocicleta"/>
    <n v="18.899999999999999"/>
    <n v="15.149999999999999"/>
    <n v="3.75"/>
    <n v="4.5"/>
    <n v="0.55000000000000004"/>
    <n v="16.875"/>
    <n v="8.3324999999999996"/>
    <n v="151.11000000000001"/>
    <n v="25.2075"/>
  </r>
  <r>
    <s v="05-01-2019"/>
    <s v="14:34:31"/>
    <s v="509++2226666"/>
    <s v="S"/>
    <x v="3"/>
    <x v="0"/>
    <x v="0"/>
    <x v="8"/>
    <s v="15:31:27"/>
    <s v="15"/>
    <x v="4"/>
    <x v="17"/>
    <s v="Motocicleta"/>
    <n v="7.85"/>
    <n v="4.8499999999999996"/>
    <n v="3"/>
    <n v="3.5"/>
    <n v="0.75"/>
    <n v="10.5"/>
    <n v="3.6374999999999997"/>
    <n v="224.01"/>
    <n v="14.137499999999999"/>
  </r>
  <r>
    <s v="05-01-2019"/>
    <s v="14:38:24"/>
    <s v="661,)..)4418"/>
    <s v="S"/>
    <x v="3"/>
    <x v="0"/>
    <x v="0"/>
    <x v="8"/>
    <s v="14:57:33"/>
    <s v="14"/>
    <x v="4"/>
    <x v="14"/>
    <s v="Motocicleta"/>
    <n v="15.37"/>
    <n v="12.37"/>
    <n v="3"/>
    <n v="3.5"/>
    <n v="0.75"/>
    <n v="10.5"/>
    <n v="9.2774999999999999"/>
    <n v="5.15"/>
    <n v="19.7775"/>
  </r>
  <r>
    <s v="05-01-2019"/>
    <s v="14:40:39"/>
    <s v="284))00/52"/>
    <s v="S"/>
    <x v="3"/>
    <x v="0"/>
    <x v="0"/>
    <x v="8"/>
    <s v="15:13:15"/>
    <s v="15"/>
    <x v="4"/>
    <x v="20"/>
    <s v="Motocicleta"/>
    <n v="20.76"/>
    <n v="17.760000000000002"/>
    <n v="3"/>
    <n v="3.5"/>
    <n v="0.75"/>
    <n v="10.5"/>
    <n v="13.32"/>
    <n v="60.31"/>
    <n v="23.82"/>
  </r>
  <r>
    <s v="05-01-2019"/>
    <s v="14:49:13"/>
    <s v="36002(0+5955"/>
    <s v="S"/>
    <x v="1"/>
    <x v="0"/>
    <x v="0"/>
    <x v="8"/>
    <s v="16:00:59"/>
    <s v="16"/>
    <x v="2"/>
    <x v="9"/>
    <s v="Motocicleta"/>
    <n v="8.2200000000000006"/>
    <n v="4.4700000000000006"/>
    <n v="3.75"/>
    <n v="4.5"/>
    <n v="0.55000000000000004"/>
    <n v="16.875"/>
    <n v="2.4585000000000004"/>
    <n v="151.35"/>
    <n v="19.333500000000001"/>
  </r>
  <r>
    <s v="05-01-2019"/>
    <s v="14:50:27"/>
    <s v="1050*(-/9591"/>
    <s v="S"/>
    <x v="1"/>
    <x v="0"/>
    <x v="0"/>
    <x v="8"/>
    <s v="15:41:51"/>
    <s v="15"/>
    <x v="2"/>
    <x v="10"/>
    <s v="Motocicleta"/>
    <n v="7.79"/>
    <n v="4.04"/>
    <n v="3.75"/>
    <n v="4.5"/>
    <n v="0.55000000000000004"/>
    <n v="16.875"/>
    <n v="2.2220000000000004"/>
    <n v="157.86000000000001"/>
    <n v="19.097000000000001"/>
  </r>
  <r>
    <s v="05-01-2019"/>
    <s v="14:51:23"/>
    <s v="1371*((27749"/>
    <s v="S"/>
    <x v="1"/>
    <x v="0"/>
    <x v="0"/>
    <x v="8"/>
    <s v="16:27:15"/>
    <s v="16"/>
    <x v="20"/>
    <x v="15"/>
    <s v="Motocicleta"/>
    <n v="13.86"/>
    <n v="10.11"/>
    <n v="3.75"/>
    <n v="4.5"/>
    <n v="0.55000000000000004"/>
    <n v="16.875"/>
    <n v="5.5605000000000002"/>
    <n v="132.22999999999999"/>
    <n v="22.435500000000001"/>
  </r>
  <r>
    <s v="05-01-2019"/>
    <s v="14:56:12"/>
    <s v="564)+00-31"/>
    <s v="S"/>
    <x v="1"/>
    <x v="0"/>
    <x v="0"/>
    <x v="8"/>
    <s v="16:05:12"/>
    <s v="16"/>
    <x v="1"/>
    <x v="1"/>
    <s v="Motocicleta"/>
    <n v="9.2899999999999991"/>
    <n v="5.5399999999999991"/>
    <n v="3.75"/>
    <n v="4.5"/>
    <n v="0.55000000000000004"/>
    <n v="16.875"/>
    <n v="3.0469999999999997"/>
    <n v="78.5"/>
    <n v="19.922000000000001"/>
  </r>
  <r>
    <s v="05-01-2019"/>
    <s v="14:59:19"/>
    <s v="417)2)2*7931"/>
    <s v="S"/>
    <x v="1"/>
    <x v="0"/>
    <x v="0"/>
    <x v="8"/>
    <s v="15:28:37"/>
    <s v="15"/>
    <x v="1"/>
    <x v="4"/>
    <s v="Motocicleta"/>
    <n v="7.86"/>
    <n v="4.1100000000000003"/>
    <n v="3.75"/>
    <n v="4.5"/>
    <n v="0.55000000000000004"/>
    <n v="16.875"/>
    <n v="2.2605000000000004"/>
    <n v="152.03"/>
    <n v="19.1355"/>
  </r>
  <r>
    <s v="05-01-2019"/>
    <s v="15:02:48"/>
    <s v="548/01)15991"/>
    <s v="S"/>
    <x v="1"/>
    <x v="0"/>
    <x v="0"/>
    <x v="8"/>
    <s v="16:22:05"/>
    <s v="16"/>
    <x v="1"/>
    <x v="1"/>
    <s v="Motocicleta"/>
    <n v="19.920000000000002"/>
    <n v="16.170000000000002"/>
    <n v="3.75"/>
    <n v="4.5"/>
    <n v="0.55000000000000004"/>
    <n v="16.875"/>
    <n v="8.8935000000000013"/>
    <n v="247.81"/>
    <n v="25.768500000000003"/>
  </r>
  <r>
    <s v="05-01-2019"/>
    <s v="15:04:34"/>
    <s v="158*00.*7182"/>
    <s v="S"/>
    <x v="1"/>
    <x v="0"/>
    <x v="0"/>
    <x v="8"/>
    <s v="16:21:08"/>
    <s v="16"/>
    <x v="1"/>
    <x v="1"/>
    <s v="Motocicleta"/>
    <n v="3.06"/>
    <n v="0"/>
    <n v="3.75"/>
    <n v="4.5"/>
    <n v="0.55000000000000004"/>
    <n v="13.77"/>
    <n v="0"/>
    <n v="222.9"/>
    <n v="13.77"/>
  </r>
  <r>
    <s v="05-01-2019"/>
    <s v="15:05:21"/>
    <s v="6432*(1+3287"/>
    <s v="S"/>
    <x v="1"/>
    <x v="0"/>
    <x v="0"/>
    <x v="8"/>
    <s v="15:51:20"/>
    <s v="15"/>
    <x v="2"/>
    <x v="3"/>
    <s v="Motocicleta"/>
    <n v="11.95"/>
    <n v="8.1999999999999993"/>
    <n v="3.75"/>
    <n v="4.5"/>
    <n v="0.55000000000000004"/>
    <n v="16.875"/>
    <n v="4.51"/>
    <n v="96.89"/>
    <n v="21.384999999999998"/>
  </r>
  <r>
    <s v="05-01-2019"/>
    <s v="15:35:27"/>
    <s v="31401(**7410"/>
    <s v="S"/>
    <x v="1"/>
    <x v="0"/>
    <x v="0"/>
    <x v="8"/>
    <s v="16:26:57"/>
    <s v="16"/>
    <x v="2"/>
    <x v="3"/>
    <s v="Motocicleta"/>
    <n v="5.87"/>
    <n v="2.12"/>
    <n v="3.75"/>
    <n v="4.5"/>
    <n v="0.55000000000000004"/>
    <n v="16.875"/>
    <n v="1.1660000000000001"/>
    <n v="15.31"/>
    <n v="18.041"/>
  </r>
  <r>
    <s v="05-01-2019"/>
    <s v="15:39:35"/>
    <s v="42000+..8113"/>
    <s v="S"/>
    <x v="3"/>
    <x v="0"/>
    <x v="0"/>
    <x v="8"/>
    <s v="16:38:33"/>
    <s v="16"/>
    <x v="3"/>
    <x v="3"/>
    <s v="Motocicleta"/>
    <n v="1.08"/>
    <n v="0"/>
    <n v="3"/>
    <n v="3.5"/>
    <n v="0.75"/>
    <n v="3.7800000000000002"/>
    <n v="0"/>
    <n v="194.57"/>
    <n v="3.7800000000000002"/>
  </r>
  <r>
    <s v="05-01-2019"/>
    <s v="15:55:32"/>
    <s v="88(,*.2830"/>
    <s v="S"/>
    <x v="3"/>
    <x v="0"/>
    <x v="0"/>
    <x v="8"/>
    <s v="16:12:54"/>
    <s v="16"/>
    <x v="4"/>
    <x v="14"/>
    <s v="Motocicleta"/>
    <n v="1.87"/>
    <n v="0"/>
    <n v="3"/>
    <n v="3.5"/>
    <n v="0.75"/>
    <n v="6.5449999999999999"/>
    <n v="0"/>
    <n v="190.24"/>
    <n v="6.5449999999999999"/>
  </r>
  <r>
    <s v="05-01-2019"/>
    <s v="16:03:43"/>
    <s v="102/1**,4055"/>
    <s v="S"/>
    <x v="1"/>
    <x v="0"/>
    <x v="0"/>
    <x v="8"/>
    <s v="17:01:37"/>
    <s v="17"/>
    <x v="2"/>
    <x v="6"/>
    <s v="Motocicleta"/>
    <n v="12.55"/>
    <n v="8.8000000000000007"/>
    <n v="3.75"/>
    <n v="4.5"/>
    <n v="0.55000000000000004"/>
    <n v="16.875"/>
    <n v="4.8400000000000007"/>
    <n v="145.85"/>
    <n v="21.715"/>
  </r>
  <r>
    <s v="05-01-2019"/>
    <s v="16:18:26"/>
    <s v="2370(+2,6787"/>
    <s v="S"/>
    <x v="1"/>
    <x v="0"/>
    <x v="0"/>
    <x v="8"/>
    <s v="17:22:23"/>
    <s v="17"/>
    <x v="11"/>
    <x v="16"/>
    <s v="Motocicleta"/>
    <n v="6.48"/>
    <n v="2.7300000000000004"/>
    <n v="3.75"/>
    <n v="4.5"/>
    <n v="0.55000000000000004"/>
    <n v="16.875"/>
    <n v="1.5015000000000003"/>
    <n v="22.05"/>
    <n v="18.3765"/>
  </r>
  <r>
    <s v="05-01-2019"/>
    <s v="16:26:57"/>
    <s v="94110221669"/>
    <s v="S"/>
    <x v="1"/>
    <x v="0"/>
    <x v="0"/>
    <x v="11"/>
    <s v="16:50:06"/>
    <s v="16"/>
    <x v="7"/>
    <x v="2"/>
    <s v="Motocicleta"/>
    <n v="5.23"/>
    <n v="1.4800000000000004"/>
    <n v="3.75"/>
    <n v="4.5"/>
    <n v="0.55000000000000004"/>
    <n v="16.875"/>
    <n v="0.81400000000000028"/>
    <n v="79.239999999999995"/>
    <n v="17.689"/>
  </r>
  <r>
    <s v="05-01-2019"/>
    <s v="16:33:42"/>
    <s v="651+))+/8124"/>
    <s v="S"/>
    <x v="1"/>
    <x v="0"/>
    <x v="0"/>
    <x v="8"/>
    <s v="18:11:48"/>
    <s v="18"/>
    <x v="7"/>
    <x v="16"/>
    <s v="Motocicleta"/>
    <n v="17.100000000000001"/>
    <n v="13.350000000000001"/>
    <n v="3.75"/>
    <n v="4.5"/>
    <n v="0.55000000000000004"/>
    <n v="16.875"/>
    <n v="7.3425000000000011"/>
    <n v="205.38"/>
    <n v="24.217500000000001"/>
  </r>
  <r>
    <s v="05-01-2019"/>
    <s v="16:41:20"/>
    <s v="241)+(+*886"/>
    <s v="S"/>
    <x v="1"/>
    <x v="0"/>
    <x v="0"/>
    <x v="8"/>
    <s v="17:32:20"/>
    <s v="17"/>
    <x v="4"/>
    <x v="15"/>
    <s v="Motocicleta"/>
    <n v="10.92"/>
    <n v="7.17"/>
    <n v="3.75"/>
    <n v="4.5"/>
    <n v="0.55000000000000004"/>
    <n v="16.875"/>
    <n v="3.9435000000000002"/>
    <n v="201.46"/>
    <n v="20.8185"/>
  </r>
  <r>
    <s v="05-01-2019"/>
    <s v="17:09:03"/>
    <s v="179,01((6495"/>
    <s v="S"/>
    <x v="3"/>
    <x v="1"/>
    <x v="0"/>
    <x v="8"/>
    <s v="17:40:29"/>
    <s v="17"/>
    <x v="3"/>
    <x v="11"/>
    <s v="Motocicleta"/>
    <n v="13.55"/>
    <n v="10.55"/>
    <n v="3"/>
    <n v="3.5"/>
    <n v="0.75"/>
    <n v="10.5"/>
    <n v="7.9125000000000005"/>
    <n v="184.3"/>
    <n v="18.412500000000001"/>
  </r>
  <r>
    <s v="05-01-2019"/>
    <s v="17:25:20"/>
    <s v="170-.,,*3244"/>
    <s v="S"/>
    <x v="1"/>
    <x v="0"/>
    <x v="0"/>
    <x v="8"/>
    <s v="18:50:16"/>
    <s v="18"/>
    <x v="2"/>
    <x v="16"/>
    <s v="Motocicleta"/>
    <n v="14.5"/>
    <n v="10.75"/>
    <n v="3.75"/>
    <n v="4.5"/>
    <n v="0.55000000000000004"/>
    <n v="16.875"/>
    <n v="5.9125000000000005"/>
    <n v="180.3"/>
    <n v="22.787500000000001"/>
  </r>
  <r>
    <s v="05-01-2019"/>
    <s v="17:26:28"/>
    <s v="719(/0,*8200"/>
    <s v="S"/>
    <x v="1"/>
    <x v="0"/>
    <x v="0"/>
    <x v="8"/>
    <s v="18:25:11"/>
    <s v="18"/>
    <x v="2"/>
    <x v="21"/>
    <s v="Motocicleta"/>
    <n v="3.46"/>
    <n v="0"/>
    <n v="3.75"/>
    <n v="4.5"/>
    <n v="0.55000000000000004"/>
    <n v="15.57"/>
    <n v="0"/>
    <n v="194.69"/>
    <n v="15.57"/>
  </r>
  <r>
    <s v="05-01-2019"/>
    <s v="17:48:49"/>
    <s v="834.2(2,831"/>
    <s v="S"/>
    <x v="3"/>
    <x v="0"/>
    <x v="3"/>
    <x v="8"/>
    <s v="18:38:12"/>
    <s v="18"/>
    <x v="4"/>
    <x v="20"/>
    <s v="Motocicleta"/>
    <n v="8.43"/>
    <n v="5.43"/>
    <n v="3"/>
    <n v="3.5"/>
    <n v="0.75"/>
    <n v="10.5"/>
    <n v="4.0724999999999998"/>
    <n v="77.59"/>
    <n v="14.5725"/>
  </r>
  <r>
    <s v="05-01-2019"/>
    <s v="17:56:17"/>
    <s v="83(-(.)9547"/>
    <s v="S"/>
    <x v="3"/>
    <x v="0"/>
    <x v="0"/>
    <x v="8"/>
    <s v="18:29:06"/>
    <s v="18"/>
    <x v="4"/>
    <x v="20"/>
    <s v="Motocicleta"/>
    <n v="12.29"/>
    <n v="9.2899999999999991"/>
    <n v="3"/>
    <n v="3.5"/>
    <n v="0.75"/>
    <n v="10.5"/>
    <n v="6.9674999999999994"/>
    <n v="157.68"/>
    <n v="17.467500000000001"/>
  </r>
  <r>
    <s v="05-01-2019"/>
    <s v="18:08:32"/>
    <s v="947/).0/2607"/>
    <s v="S"/>
    <x v="3"/>
    <x v="0"/>
    <x v="0"/>
    <x v="8"/>
    <s v="18:30:08"/>
    <s v="18"/>
    <x v="4"/>
    <x v="18"/>
    <s v="Motocicleta"/>
    <n v="9.4700000000000006"/>
    <n v="6.4700000000000006"/>
    <n v="3"/>
    <n v="3.5"/>
    <n v="0.75"/>
    <n v="10.5"/>
    <n v="4.8525000000000009"/>
    <n v="30.26"/>
    <n v="15.352500000000001"/>
  </r>
  <r>
    <s v="05-01-2019"/>
    <s v="18:09:03"/>
    <s v="500,,1(*3856"/>
    <s v="S"/>
    <x v="1"/>
    <x v="0"/>
    <x v="0"/>
    <x v="11"/>
    <s v="14:53:43"/>
    <s v="14"/>
    <x v="1"/>
    <x v="1"/>
    <s v="Motocicleta"/>
    <n v="11.38"/>
    <n v="7.6300000000000008"/>
    <n v="3.75"/>
    <n v="4.5"/>
    <n v="0.55000000000000004"/>
    <n v="16.875"/>
    <n v="4.1965000000000003"/>
    <n v="236.48"/>
    <n v="21.0715"/>
  </r>
  <r>
    <s v="05-01-2019"/>
    <s v="18:10:54"/>
    <s v="851(0(2+7568"/>
    <s v="S"/>
    <x v="1"/>
    <x v="0"/>
    <x v="0"/>
    <x v="11"/>
    <s v="11:43:12"/>
    <s v="11"/>
    <x v="14"/>
    <x v="5"/>
    <s v="Motocicleta"/>
    <n v="16.68"/>
    <n v="12.93"/>
    <n v="3.75"/>
    <n v="4.5"/>
    <n v="0.55000000000000004"/>
    <n v="16.875"/>
    <n v="7.1115000000000004"/>
    <n v="134.22"/>
    <n v="23.986499999999999"/>
  </r>
  <r>
    <s v="05-01-2019"/>
    <s v="18:11:09"/>
    <s v="311*/)(03727"/>
    <s v="S"/>
    <x v="1"/>
    <x v="0"/>
    <x v="0"/>
    <x v="11"/>
    <s v="14:53:03"/>
    <s v="14"/>
    <x v="1"/>
    <x v="1"/>
    <s v="Motocicleta"/>
    <n v="16.96"/>
    <n v="13.21"/>
    <n v="3.75"/>
    <n v="4.5"/>
    <n v="0.55000000000000004"/>
    <n v="16.875"/>
    <n v="7.2655000000000012"/>
    <n v="137.41999999999999"/>
    <n v="24.140500000000003"/>
  </r>
  <r>
    <s v="05-01-2019"/>
    <s v="18:22:32"/>
    <s v="49./0+/2066"/>
    <s v="S"/>
    <x v="1"/>
    <x v="0"/>
    <x v="0"/>
    <x v="11"/>
    <s v="10:35:04"/>
    <s v="10"/>
    <x v="14"/>
    <x v="19"/>
    <s v="Motocicleta"/>
    <n v="19.579999999999998"/>
    <n v="15.829999999999998"/>
    <n v="3.75"/>
    <n v="4.5"/>
    <n v="0.55000000000000004"/>
    <n v="16.875"/>
    <n v="8.7065000000000001"/>
    <n v="105.73"/>
    <n v="25.581499999999998"/>
  </r>
  <r>
    <s v="05-01-2019"/>
    <s v="18:34:53"/>
    <s v="106(1(*.5062"/>
    <s v="S"/>
    <x v="1"/>
    <x v="0"/>
    <x v="0"/>
    <x v="11"/>
    <s v="15:21:38"/>
    <s v="15"/>
    <x v="4"/>
    <x v="16"/>
    <s v="Motocicleta"/>
    <n v="5.43"/>
    <n v="1.6799999999999997"/>
    <n v="3.75"/>
    <n v="4.5"/>
    <n v="0.55000000000000004"/>
    <n v="16.875"/>
    <n v="0.92399999999999993"/>
    <n v="75.61"/>
    <n v="17.798999999999999"/>
  </r>
  <r>
    <s v="05-01-2019"/>
    <s v="18:37:50"/>
    <s v="733/(*+*7582"/>
    <s v="S"/>
    <x v="1"/>
    <x v="0"/>
    <x v="0"/>
    <x v="11"/>
    <s v="12:37:23"/>
    <s v="12"/>
    <x v="7"/>
    <x v="1"/>
    <s v="Motocicleta"/>
    <n v="3.63"/>
    <n v="0"/>
    <n v="3.75"/>
    <n v="4.5"/>
    <n v="0.55000000000000004"/>
    <n v="16.335000000000001"/>
    <n v="0"/>
    <n v="217.08"/>
    <n v="16.335000000000001"/>
  </r>
  <r>
    <s v="05-01-2019"/>
    <s v="18:45:02"/>
    <s v="900,//2+3315"/>
    <s v="S"/>
    <x v="1"/>
    <x v="0"/>
    <x v="0"/>
    <x v="11"/>
    <s v="13:43:01"/>
    <s v="13"/>
    <x v="8"/>
    <x v="5"/>
    <s v="Motocicleta"/>
    <n v="18.059999999999999"/>
    <n v="14.309999999999999"/>
    <n v="3.75"/>
    <n v="4.5"/>
    <n v="0.55000000000000004"/>
    <n v="16.875"/>
    <n v="7.8704999999999998"/>
    <n v="47.41"/>
    <n v="24.7455"/>
  </r>
  <r>
    <s v="05-01-2019"/>
    <s v="18:51:37"/>
    <s v="46(+0)*1748"/>
    <s v="S"/>
    <x v="3"/>
    <x v="0"/>
    <x v="0"/>
    <x v="8"/>
    <s v="19:25:14"/>
    <s v="19"/>
    <x v="4"/>
    <x v="20"/>
    <s v="Motocicleta"/>
    <n v="20.7"/>
    <n v="17.7"/>
    <n v="3"/>
    <n v="3.5"/>
    <n v="0.75"/>
    <n v="10.5"/>
    <n v="13.274999999999999"/>
    <n v="209.12"/>
    <n v="23.774999999999999"/>
  </r>
  <r>
    <s v="05-01-2019"/>
    <s v="19:03:42"/>
    <s v="23220)((2672"/>
    <s v="S"/>
    <x v="1"/>
    <x v="0"/>
    <x v="0"/>
    <x v="11"/>
    <s v="15:16:44"/>
    <s v="15"/>
    <x v="4"/>
    <x v="4"/>
    <s v="Motocicleta"/>
    <n v="19.170000000000002"/>
    <n v="15.420000000000002"/>
    <n v="3.75"/>
    <n v="4.5"/>
    <n v="0.55000000000000004"/>
    <n v="16.875"/>
    <n v="8.4810000000000016"/>
    <n v="32.53"/>
    <n v="25.356000000000002"/>
  </r>
  <r>
    <s v="05-01-2019"/>
    <s v="19:08:01"/>
    <s v="45510++/465"/>
    <s v="S"/>
    <x v="3"/>
    <x v="0"/>
    <x v="0"/>
    <x v="8"/>
    <s v="19:50:40"/>
    <s v="19"/>
    <x v="4"/>
    <x v="20"/>
    <s v="Motocicleta"/>
    <n v="10.72"/>
    <n v="7.7200000000000006"/>
    <n v="3"/>
    <n v="3.5"/>
    <n v="0.75"/>
    <n v="10.5"/>
    <n v="5.7900000000000009"/>
    <n v="176.18"/>
    <n v="16.29"/>
  </r>
  <r>
    <s v="05-01-2019"/>
    <s v="19:09:48"/>
    <s v="5790+-*)7873"/>
    <s v="S"/>
    <x v="1"/>
    <x v="0"/>
    <x v="0"/>
    <x v="11"/>
    <s v="11:45:07"/>
    <s v="11"/>
    <x v="8"/>
    <x v="11"/>
    <s v="Motocicleta"/>
    <n v="4.54"/>
    <n v="0.79"/>
    <n v="3.75"/>
    <n v="4.5"/>
    <n v="0.55000000000000004"/>
    <n v="16.875"/>
    <n v="0.43450000000000005"/>
    <n v="85.1"/>
    <n v="17.3095"/>
  </r>
  <r>
    <s v="05-01-2019"/>
    <s v="19:09:51"/>
    <s v="2431/(2/8556"/>
    <s v="S"/>
    <x v="3"/>
    <x v="0"/>
    <x v="0"/>
    <x v="8"/>
    <s v="20:11:20"/>
    <s v="20"/>
    <x v="4"/>
    <x v="17"/>
    <s v="Motocicleta"/>
    <n v="16.670000000000002"/>
    <n v="13.670000000000002"/>
    <n v="3"/>
    <n v="3.5"/>
    <n v="0.75"/>
    <n v="10.5"/>
    <n v="10.252500000000001"/>
    <n v="136.11000000000001"/>
    <n v="20.752500000000001"/>
  </r>
  <r>
    <s v="05-01-2019"/>
    <s v="19:15:55"/>
    <s v="9390,-002547"/>
    <s v="S"/>
    <x v="3"/>
    <x v="0"/>
    <x v="0"/>
    <x v="8"/>
    <s v="19:39:25"/>
    <s v="19"/>
    <x v="4"/>
    <x v="23"/>
    <s v="Motocicleta"/>
    <n v="17.72"/>
    <n v="14.719999999999999"/>
    <n v="3"/>
    <n v="3.5"/>
    <n v="0.75"/>
    <n v="10.5"/>
    <n v="11.04"/>
    <n v="47.46"/>
    <n v="21.54"/>
  </r>
  <r>
    <s v="05-01-2019"/>
    <s v="19:19:30"/>
    <s v="2770-2-(2940"/>
    <s v="S"/>
    <x v="1"/>
    <x v="0"/>
    <x v="0"/>
    <x v="11"/>
    <s v="14:20:03"/>
    <s v="14"/>
    <x v="25"/>
    <x v="34"/>
    <s v="Motocicleta"/>
    <n v="15.31"/>
    <n v="11.56"/>
    <n v="3.75"/>
    <n v="4.5"/>
    <n v="0.55000000000000004"/>
    <n v="16.875"/>
    <n v="6.3580000000000005"/>
    <n v="32.99"/>
    <n v="23.233000000000001"/>
  </r>
  <r>
    <s v="05-01-2019"/>
    <s v="19:22:38"/>
    <s v="97512+-15815"/>
    <s v="S"/>
    <x v="1"/>
    <x v="0"/>
    <x v="0"/>
    <x v="11"/>
    <s v="15:20:59"/>
    <s v="15"/>
    <x v="4"/>
    <x v="4"/>
    <s v="Motocicleta"/>
    <n v="5.41"/>
    <n v="1.6600000000000001"/>
    <n v="3.75"/>
    <n v="4.5"/>
    <n v="0.55000000000000004"/>
    <n v="16.875"/>
    <n v="0.91300000000000014"/>
    <n v="127.88"/>
    <n v="17.788"/>
  </r>
  <r>
    <s v="05-01-2019"/>
    <s v="19:26:03"/>
    <s v="260.1/-+7831"/>
    <s v="S"/>
    <x v="1"/>
    <x v="0"/>
    <x v="0"/>
    <x v="11"/>
    <s v="11:33:56"/>
    <s v="11"/>
    <x v="4"/>
    <x v="7"/>
    <s v="Motocicleta"/>
    <n v="1.44"/>
    <n v="0"/>
    <n v="3.75"/>
    <n v="4.5"/>
    <n v="0.55000000000000004"/>
    <n v="6.4799999999999995"/>
    <n v="0"/>
    <n v="50.95"/>
    <n v="6.4799999999999995"/>
  </r>
  <r>
    <s v="05-01-2019"/>
    <s v="19:26:47"/>
    <s v="11-./*/1211"/>
    <s v="S"/>
    <x v="3"/>
    <x v="0"/>
    <x v="0"/>
    <x v="8"/>
    <s v="20:41:49"/>
    <s v="20"/>
    <x v="4"/>
    <x v="20"/>
    <s v="Motocicleta"/>
    <n v="3.62"/>
    <n v="0.62000000000000011"/>
    <n v="3"/>
    <n v="3.5"/>
    <n v="0.75"/>
    <n v="10.5"/>
    <n v="0.46500000000000008"/>
    <n v="246.19"/>
    <n v="10.965"/>
  </r>
  <r>
    <s v="05-01-2019"/>
    <s v="19:31:15"/>
    <s v="434--2+27258"/>
    <s v="S"/>
    <x v="1"/>
    <x v="0"/>
    <x v="0"/>
    <x v="11"/>
    <s v="15:19:24"/>
    <s v="15"/>
    <x v="4"/>
    <x v="6"/>
    <s v="Motocicleta"/>
    <n v="20.059999999999999"/>
    <n v="16.309999999999999"/>
    <n v="3.75"/>
    <n v="4.5"/>
    <n v="0.55000000000000004"/>
    <n v="16.875"/>
    <n v="8.9704999999999995"/>
    <n v="207.26"/>
    <n v="25.845500000000001"/>
  </r>
  <r>
    <s v="05-01-2019"/>
    <s v="19:31:29"/>
    <s v="350)(0(.7485"/>
    <s v="S"/>
    <x v="1"/>
    <x v="0"/>
    <x v="0"/>
    <x v="11"/>
    <s v="15:18:26"/>
    <s v="15"/>
    <x v="4"/>
    <x v="24"/>
    <s v="Motocicleta"/>
    <n v="18.25"/>
    <n v="14.5"/>
    <n v="3.75"/>
    <n v="4.5"/>
    <n v="0.55000000000000004"/>
    <n v="16.875"/>
    <n v="7.9750000000000005"/>
    <n v="169.89"/>
    <n v="24.85"/>
  </r>
  <r>
    <s v="05-01-2019"/>
    <s v="19:38:50"/>
    <s v="5042.1/1917"/>
    <s v="S"/>
    <x v="1"/>
    <x v="0"/>
    <x v="0"/>
    <x v="11"/>
    <s v="12:29:13"/>
    <s v="12"/>
    <x v="14"/>
    <x v="20"/>
    <s v="Motocicleta"/>
    <n v="10.32"/>
    <n v="6.57"/>
    <n v="3.75"/>
    <n v="4.5"/>
    <n v="0.55000000000000004"/>
    <n v="16.875"/>
    <n v="3.6135000000000006"/>
    <n v="183.87"/>
    <n v="20.488500000000002"/>
  </r>
  <r>
    <s v="05-01-2019"/>
    <s v="19:40:36"/>
    <s v="915,,-0(8815"/>
    <s v="S"/>
    <x v="1"/>
    <x v="0"/>
    <x v="0"/>
    <x v="11"/>
    <s v="15:17:36"/>
    <s v="15"/>
    <x v="11"/>
    <x v="16"/>
    <s v="Motocicleta"/>
    <n v="6.21"/>
    <n v="2.46"/>
    <n v="3.75"/>
    <n v="4.5"/>
    <n v="0.55000000000000004"/>
    <n v="16.875"/>
    <n v="1.353"/>
    <n v="138.44"/>
    <n v="18.228000000000002"/>
  </r>
  <r>
    <s v="05-01-2019"/>
    <s v="19:57:31"/>
    <s v="6772,)++9332"/>
    <s v="S"/>
    <x v="2"/>
    <x v="0"/>
    <x v="0"/>
    <x v="11"/>
    <s v="12:50:26"/>
    <s v="12"/>
    <x v="3"/>
    <x v="20"/>
    <s v="Motocicleta"/>
    <n v="18.37"/>
    <n v="6.370000000000001"/>
    <n v="12"/>
    <n v="8"/>
    <n v="2.65"/>
    <n v="96"/>
    <n v="16.880500000000001"/>
    <n v="182.86"/>
    <n v="112.8805"/>
  </r>
  <r>
    <s v="05-01-2019"/>
    <s v="20:05:20"/>
    <s v="1012*,+09389"/>
    <s v="S"/>
    <x v="3"/>
    <x v="0"/>
    <x v="0"/>
    <x v="8"/>
    <s v="20:25:49"/>
    <s v="20"/>
    <x v="4"/>
    <x v="13"/>
    <s v="Motocicleta"/>
    <n v="9.57"/>
    <n v="6.57"/>
    <n v="3"/>
    <n v="3.5"/>
    <n v="0.75"/>
    <n v="10.5"/>
    <n v="4.9275000000000002"/>
    <n v="164.76"/>
    <n v="15.4275"/>
  </r>
  <r>
    <s v="05-01-2019"/>
    <s v="20:07:03"/>
    <s v="3422+0*21242"/>
    <s v="S"/>
    <x v="3"/>
    <x v="0"/>
    <x v="0"/>
    <x v="8"/>
    <s v="22:00:17"/>
    <s v="22"/>
    <x v="4"/>
    <x v="15"/>
    <s v="Motocicleta"/>
    <n v="1.8"/>
    <n v="0"/>
    <n v="3"/>
    <n v="3.5"/>
    <n v="0.75"/>
    <n v="6.3"/>
    <n v="0"/>
    <n v="91.56"/>
    <n v="6.3"/>
  </r>
  <r>
    <s v="05-01-2019"/>
    <s v="20:07:04"/>
    <s v="763.*(+,5108"/>
    <s v="S"/>
    <x v="3"/>
    <x v="0"/>
    <x v="0"/>
    <x v="8"/>
    <s v="21:06:11"/>
    <s v="21"/>
    <x v="4"/>
    <x v="20"/>
    <s v="Motocicleta"/>
    <n v="10.130000000000001"/>
    <n v="7.1300000000000008"/>
    <n v="3"/>
    <n v="3.5"/>
    <n v="0.75"/>
    <n v="10.5"/>
    <n v="5.3475000000000001"/>
    <n v="9.14"/>
    <n v="15.8475"/>
  </r>
  <r>
    <s v="05-01-2019"/>
    <s v="20:11:24"/>
    <s v="5790.2**2403"/>
    <s v="S"/>
    <x v="3"/>
    <x v="0"/>
    <x v="0"/>
    <x v="8"/>
    <s v="21:24:57"/>
    <s v="21"/>
    <x v="4"/>
    <x v="17"/>
    <s v="Motocicleta"/>
    <n v="20.43"/>
    <n v="17.43"/>
    <n v="3"/>
    <n v="3.5"/>
    <n v="0.75"/>
    <n v="10.5"/>
    <n v="13.0725"/>
    <n v="53.87"/>
    <n v="23.572499999999998"/>
  </r>
  <r>
    <s v="05-01-2019"/>
    <s v="20:16:13"/>
    <s v="30(*/-0262"/>
    <s v="S"/>
    <x v="3"/>
    <x v="0"/>
    <x v="0"/>
    <x v="8"/>
    <s v="20:35:13"/>
    <s v="20"/>
    <x v="4"/>
    <x v="11"/>
    <s v="Motocicleta"/>
    <n v="19.29"/>
    <n v="16.29"/>
    <n v="3"/>
    <n v="3.5"/>
    <n v="0.75"/>
    <n v="10.5"/>
    <n v="12.217499999999999"/>
    <n v="56.58"/>
    <n v="22.717500000000001"/>
  </r>
  <r>
    <s v="05-01-2019"/>
    <s v="20:16:28"/>
    <s v="989(-)*)3378"/>
    <s v="S"/>
    <x v="3"/>
    <x v="0"/>
    <x v="0"/>
    <x v="8"/>
    <s v="21:06:17"/>
    <s v="21"/>
    <x v="4"/>
    <x v="15"/>
    <s v="Motocicleta"/>
    <n v="4.46"/>
    <n v="1.46"/>
    <n v="3"/>
    <n v="3.5"/>
    <n v="0.75"/>
    <n v="10.5"/>
    <n v="1.095"/>
    <n v="198.23"/>
    <n v="11.595000000000001"/>
  </r>
  <r>
    <s v="05-01-2019"/>
    <s v="20:18:36"/>
    <s v="797**))+7810"/>
    <s v="S"/>
    <x v="1"/>
    <x v="0"/>
    <x v="0"/>
    <x v="11"/>
    <s v="16:47:20"/>
    <s v="16"/>
    <x v="7"/>
    <x v="2"/>
    <s v="Motocicleta"/>
    <n v="17.62"/>
    <n v="13.870000000000001"/>
    <n v="3.75"/>
    <n v="4.5"/>
    <n v="0.55000000000000004"/>
    <n v="16.875"/>
    <n v="7.6285000000000007"/>
    <n v="238.17"/>
    <n v="24.503500000000003"/>
  </r>
  <r>
    <s v="05-01-2019"/>
    <s v="20:24:41"/>
    <s v="583*2-2(4284"/>
    <s v="S"/>
    <x v="1"/>
    <x v="0"/>
    <x v="0"/>
    <x v="11"/>
    <s v="12:13:50"/>
    <s v="12"/>
    <x v="5"/>
    <x v="8"/>
    <s v="Motocicleta"/>
    <n v="9.1999999999999993"/>
    <n v="5.4499999999999993"/>
    <n v="3.75"/>
    <n v="4.5"/>
    <n v="0.55000000000000004"/>
    <n v="16.875"/>
    <n v="2.9975000000000001"/>
    <n v="93.85"/>
    <n v="19.872499999999999"/>
  </r>
  <r>
    <s v="05-01-2019"/>
    <s v="20:38:00"/>
    <s v="605),*/(1518"/>
    <s v="S"/>
    <x v="1"/>
    <x v="0"/>
    <x v="0"/>
    <x v="11"/>
    <s v="10:23:05"/>
    <s v="10"/>
    <x v="2"/>
    <x v="16"/>
    <s v="Motocicleta"/>
    <n v="1.33"/>
    <n v="0"/>
    <n v="3.75"/>
    <n v="4.5"/>
    <n v="0.55000000000000004"/>
    <n v="5.9850000000000003"/>
    <n v="0"/>
    <n v="113.84"/>
    <n v="5.9850000000000003"/>
  </r>
  <r>
    <s v="05-01-2019"/>
    <s v="20:49:06"/>
    <s v="952/)2,*6875"/>
    <s v="S"/>
    <x v="3"/>
    <x v="0"/>
    <x v="0"/>
    <x v="8"/>
    <s v="21:49:08"/>
    <s v="21"/>
    <x v="4"/>
    <x v="17"/>
    <s v="Motocicleta"/>
    <n v="3.82"/>
    <n v="0.81999999999999984"/>
    <n v="3"/>
    <n v="3.5"/>
    <n v="0.75"/>
    <n v="10.5"/>
    <n v="0.61499999999999988"/>
    <n v="60.36"/>
    <n v="11.115"/>
  </r>
  <r>
    <s v="05-01-2019"/>
    <s v="20:57:01"/>
    <s v="373*/*/(5809"/>
    <s v="S"/>
    <x v="3"/>
    <x v="0"/>
    <x v="0"/>
    <x v="8"/>
    <s v="21:26:23"/>
    <s v="21"/>
    <x v="4"/>
    <x v="20"/>
    <s v="Motocicleta"/>
    <n v="19.23"/>
    <n v="16.23"/>
    <n v="3"/>
    <n v="3.5"/>
    <n v="0.75"/>
    <n v="10.5"/>
    <n v="12.172499999999999"/>
    <n v="61.64"/>
    <n v="22.672499999999999"/>
  </r>
  <r>
    <s v="05-01-2019"/>
    <s v="21:03:54"/>
    <s v="51/1)1,1921"/>
    <s v="S"/>
    <x v="1"/>
    <x v="0"/>
    <x v="0"/>
    <x v="11"/>
    <s v="15:11:23"/>
    <s v="15"/>
    <x v="11"/>
    <x v="16"/>
    <s v="Motocicleta"/>
    <n v="11.68"/>
    <n v="7.93"/>
    <n v="3.75"/>
    <n v="4.5"/>
    <n v="0.55000000000000004"/>
    <n v="16.875"/>
    <n v="4.3615000000000004"/>
    <n v="105.84"/>
    <n v="21.236499999999999"/>
  </r>
  <r>
    <s v="05-01-2019"/>
    <s v="21:19:06"/>
    <s v="1192,-222322"/>
    <s v="S"/>
    <x v="3"/>
    <x v="0"/>
    <x v="0"/>
    <x v="8"/>
    <s v="22:00:11"/>
    <s v="22"/>
    <x v="4"/>
    <x v="9"/>
    <s v="Motocicleta"/>
    <n v="3.45"/>
    <n v="0.45000000000000018"/>
    <n v="3"/>
    <n v="3.5"/>
    <n v="0.75"/>
    <n v="10.5"/>
    <n v="0.33750000000000013"/>
    <n v="35.26"/>
    <n v="10.8375"/>
  </r>
  <r>
    <s v="05-01-2019"/>
    <s v="21:20:12"/>
    <s v="675(1.,24084"/>
    <s v="S"/>
    <x v="3"/>
    <x v="0"/>
    <x v="0"/>
    <x v="8"/>
    <s v="22:00:04"/>
    <s v="22"/>
    <x v="4"/>
    <x v="9"/>
    <s v="Motocicleta"/>
    <n v="15.05"/>
    <n v="12.05"/>
    <n v="3"/>
    <n v="3.5"/>
    <n v="0.75"/>
    <n v="10.5"/>
    <n v="9.0375000000000014"/>
    <n v="138.82"/>
    <n v="19.537500000000001"/>
  </r>
  <r>
    <s v="05-01-2019"/>
    <s v="21:33:46"/>
    <s v="44.-,21732"/>
    <s v="S"/>
    <x v="1"/>
    <x v="0"/>
    <x v="0"/>
    <x v="11"/>
    <s v="11:11:46"/>
    <s v="11"/>
    <x v="4"/>
    <x v="15"/>
    <s v="Motocicleta"/>
    <n v="1.83"/>
    <n v="0"/>
    <n v="3.75"/>
    <n v="4.5"/>
    <n v="0.55000000000000004"/>
    <n v="8.2349999999999994"/>
    <n v="0"/>
    <n v="152.29"/>
    <n v="8.2349999999999994"/>
  </r>
  <r>
    <s v="05-01-2019"/>
    <s v="21:37:44"/>
    <s v="88(*)-+4114"/>
    <s v="S"/>
    <x v="1"/>
    <x v="0"/>
    <x v="1"/>
    <x v="4"/>
    <s v="10:04:22"/>
    <s v="10"/>
    <x v="0"/>
    <x v="5"/>
    <s v="Motocicleta"/>
    <n v="3.76"/>
    <n v="9.9999999999997868E-3"/>
    <n v="3.75"/>
    <n v="4.5"/>
    <n v="0.55000000000000004"/>
    <n v="16.875"/>
    <n v="5.4999999999998835E-3"/>
    <n v="30.04"/>
    <n v="16.880500000000001"/>
  </r>
  <r>
    <s v="05-01-2019"/>
    <s v="21:37:44"/>
    <s v="382(1/*,8033"/>
    <s v="S"/>
    <x v="1"/>
    <x v="0"/>
    <x v="0"/>
    <x v="4"/>
    <s v="11:38:03"/>
    <s v="11"/>
    <x v="0"/>
    <x v="5"/>
    <s v="Motocicleta"/>
    <n v="8.6"/>
    <n v="4.8499999999999996"/>
    <n v="3.75"/>
    <n v="4.5"/>
    <n v="0.55000000000000004"/>
    <n v="16.875"/>
    <n v="2.6675"/>
    <n v="94.06"/>
    <n v="19.5425"/>
  </r>
  <r>
    <s v="05-01-2019"/>
    <s v="21:49:31"/>
    <s v="774-21/(2495"/>
    <s v="S"/>
    <x v="2"/>
    <x v="0"/>
    <x v="0"/>
    <x v="11"/>
    <s v="12:50:39"/>
    <s v="12"/>
    <x v="3"/>
    <x v="20"/>
    <s v="Motocicleta"/>
    <n v="14.48"/>
    <n v="2.4800000000000004"/>
    <n v="12"/>
    <n v="8"/>
    <n v="2.65"/>
    <n v="96"/>
    <n v="6.572000000000001"/>
    <n v="125.04"/>
    <n v="102.572"/>
  </r>
  <r>
    <s v="05-01-2019"/>
    <s v="21:50:47"/>
    <s v="515*02),27"/>
    <s v="S"/>
    <x v="1"/>
    <x v="0"/>
    <x v="0"/>
    <x v="11"/>
    <s v="11:07:22"/>
    <s v="11"/>
    <x v="15"/>
    <x v="17"/>
    <s v="Motocicleta"/>
    <n v="20.11"/>
    <n v="16.36"/>
    <n v="3.75"/>
    <n v="4.5"/>
    <n v="0.55000000000000004"/>
    <n v="16.875"/>
    <n v="8.9980000000000011"/>
    <n v="119.99"/>
    <n v="25.873000000000001"/>
  </r>
  <r>
    <s v="05-01-2019"/>
    <s v="21:51:05"/>
    <s v="21-1,),3026"/>
    <s v="S"/>
    <x v="1"/>
    <x v="0"/>
    <x v="0"/>
    <x v="11"/>
    <s v="13:01:13"/>
    <s v="13"/>
    <x v="15"/>
    <x v="15"/>
    <s v="Motocicleta"/>
    <n v="7.08"/>
    <n v="3.33"/>
    <n v="3.75"/>
    <n v="4.5"/>
    <n v="0.55000000000000004"/>
    <n v="16.875"/>
    <n v="1.8315000000000001"/>
    <n v="203.67"/>
    <n v="18.706499999999998"/>
  </r>
  <r>
    <s v="05-01-2019"/>
    <s v="21:51:26"/>
    <s v="42)+,*-1549"/>
    <s v="S"/>
    <x v="3"/>
    <x v="0"/>
    <x v="0"/>
    <x v="8"/>
    <s v="22:12:16"/>
    <s v="22"/>
    <x v="4"/>
    <x v="11"/>
    <s v="Motocicleta"/>
    <n v="16.149999999999999"/>
    <n v="13.149999999999999"/>
    <n v="3"/>
    <n v="3.5"/>
    <n v="0.75"/>
    <n v="10.5"/>
    <n v="9.8624999999999989"/>
    <n v="63.21"/>
    <n v="20.362499999999997"/>
  </r>
  <r>
    <s v="05-01-2019"/>
    <s v="22:12:44"/>
    <s v="9112,1+/2735"/>
    <s v="S"/>
    <x v="1"/>
    <x v="0"/>
    <x v="0"/>
    <x v="11"/>
    <s v="09:23:59"/>
    <s v="09"/>
    <x v="2"/>
    <x v="6"/>
    <s v="Motocicleta"/>
    <n v="17.21"/>
    <n v="13.46"/>
    <n v="3.75"/>
    <n v="4.5"/>
    <n v="0.55000000000000004"/>
    <n v="16.875"/>
    <n v="7.4030000000000014"/>
    <n v="196.71"/>
    <n v="24.278000000000002"/>
  </r>
  <r>
    <s v="05-01-2019"/>
    <s v="22:16:28"/>
    <s v="765+,+/)5787"/>
    <s v="S"/>
    <x v="1"/>
    <x v="0"/>
    <x v="0"/>
    <x v="11"/>
    <s v="10:09:37"/>
    <s v="10"/>
    <x v="2"/>
    <x v="3"/>
    <s v="Motocicleta"/>
    <n v="19.309999999999999"/>
    <n v="15.559999999999999"/>
    <n v="3.75"/>
    <n v="4.5"/>
    <n v="0.55000000000000004"/>
    <n v="16.875"/>
    <n v="8.5579999999999998"/>
    <n v="181.67"/>
    <n v="25.433"/>
  </r>
  <r>
    <s v="05-01-2019"/>
    <s v="22:22:21"/>
    <s v="282.21,.3095"/>
    <s v="S"/>
    <x v="1"/>
    <x v="0"/>
    <x v="0"/>
    <x v="11"/>
    <s v="11:27:50"/>
    <s v="11"/>
    <x v="14"/>
    <x v="20"/>
    <s v="Motocicleta"/>
    <n v="18.579999999999998"/>
    <n v="14.829999999999998"/>
    <n v="3.75"/>
    <n v="4.5"/>
    <n v="0.55000000000000004"/>
    <n v="16.875"/>
    <n v="8.1564999999999994"/>
    <n v="88.26"/>
    <n v="25.031500000000001"/>
  </r>
  <r>
    <s v="06-01-2019"/>
    <s v="07:25:19"/>
    <s v="23./)1.4490"/>
    <s v="S"/>
    <x v="1"/>
    <x v="0"/>
    <x v="0"/>
    <x v="11"/>
    <s v="15:20:06"/>
    <s v="15"/>
    <x v="2"/>
    <x v="17"/>
    <s v="Motocicleta"/>
    <n v="7.09"/>
    <n v="3.34"/>
    <n v="3.75"/>
    <n v="4.5"/>
    <n v="0.55000000000000004"/>
    <n v="16.875"/>
    <n v="1.837"/>
    <n v="26.64"/>
    <n v="18.712"/>
  </r>
  <r>
    <s v="06-01-2019"/>
    <s v="07:31:22"/>
    <s v="190+-()/1580"/>
    <s v="S"/>
    <x v="1"/>
    <x v="0"/>
    <x v="3"/>
    <x v="11"/>
    <s v="11:12:21"/>
    <s v="11"/>
    <x v="3"/>
    <x v="17"/>
    <s v="Motocicleta"/>
    <n v="9.9499999999999993"/>
    <n v="6.1999999999999993"/>
    <n v="3.75"/>
    <n v="4.5"/>
    <n v="0.55000000000000004"/>
    <n v="16.875"/>
    <n v="3.4099999999999997"/>
    <n v="237.09"/>
    <n v="20.285"/>
  </r>
  <r>
    <s v="06-01-2019"/>
    <s v="07:31:22"/>
    <s v="788*(.-(761"/>
    <s v="S"/>
    <x v="0"/>
    <x v="0"/>
    <x v="0"/>
    <x v="9"/>
    <s v="12:47:58"/>
    <s v="12"/>
    <x v="3"/>
    <x v="17"/>
    <s v="Motocicleta"/>
    <n v="3.01"/>
    <n v="0.50999999999999979"/>
    <n v="2.5"/>
    <n v="3"/>
    <n v="1.2"/>
    <n v="7.5"/>
    <n v="0.61199999999999977"/>
    <n v="235.14"/>
    <n v="8.1120000000000001"/>
  </r>
  <r>
    <s v="06-01-2019"/>
    <s v="08:43:18"/>
    <s v="532/.-//2017"/>
    <s v="S"/>
    <x v="1"/>
    <x v="0"/>
    <x v="0"/>
    <x v="11"/>
    <s v="10:39:40"/>
    <s v="10"/>
    <x v="2"/>
    <x v="20"/>
    <s v="Motocicleta"/>
    <n v="6.66"/>
    <n v="2.91"/>
    <n v="3.75"/>
    <n v="4.5"/>
    <n v="0.55000000000000004"/>
    <n v="16.875"/>
    <n v="1.6005000000000003"/>
    <n v="75.819999999999993"/>
    <n v="18.4755"/>
  </r>
  <r>
    <s v="06-01-2019"/>
    <s v="09:24:08"/>
    <s v="300*(0+12561"/>
    <s v="S"/>
    <x v="3"/>
    <x v="0"/>
    <x v="0"/>
    <x v="11"/>
    <s v="12:08:10"/>
    <s v="12"/>
    <x v="4"/>
    <x v="15"/>
    <s v="Motocicleta"/>
    <n v="17.3"/>
    <n v="14.3"/>
    <n v="3"/>
    <n v="3.5"/>
    <n v="0.75"/>
    <n v="10.5"/>
    <n v="10.725000000000001"/>
    <n v="171.58"/>
    <n v="21.225000000000001"/>
  </r>
  <r>
    <s v="06-01-2019"/>
    <s v="09:30:47"/>
    <s v="340/-2**7075"/>
    <s v="S"/>
    <x v="3"/>
    <x v="0"/>
    <x v="0"/>
    <x v="11"/>
    <s v="11:30:45"/>
    <s v="11"/>
    <x v="4"/>
    <x v="15"/>
    <s v="Motocicleta"/>
    <n v="14.4"/>
    <n v="11.4"/>
    <n v="3"/>
    <n v="3.5"/>
    <n v="0.75"/>
    <n v="10.5"/>
    <n v="8.5500000000000007"/>
    <n v="74.94"/>
    <n v="19.05"/>
  </r>
  <r>
    <s v="06-01-2019"/>
    <s v="09:32:52"/>
    <s v="847,+0*-6128"/>
    <s v="S"/>
    <x v="3"/>
    <x v="0"/>
    <x v="0"/>
    <x v="11"/>
    <s v="11:58:48"/>
    <s v="11"/>
    <x v="4"/>
    <x v="23"/>
    <s v="Motocicleta"/>
    <n v="8.94"/>
    <n v="5.9399999999999995"/>
    <n v="3"/>
    <n v="3.5"/>
    <n v="0.75"/>
    <n v="10.5"/>
    <n v="4.4550000000000001"/>
    <n v="120.87"/>
    <n v="14.955"/>
  </r>
  <r>
    <s v="06-01-2019"/>
    <s v="09:36:30"/>
    <s v="615/1+2*2207"/>
    <s v="S"/>
    <x v="1"/>
    <x v="0"/>
    <x v="0"/>
    <x v="11"/>
    <s v="10:03:21"/>
    <s v="10"/>
    <x v="2"/>
    <x v="3"/>
    <s v="Motocicleta"/>
    <n v="8.6"/>
    <n v="4.8499999999999996"/>
    <n v="3.75"/>
    <n v="4.5"/>
    <n v="0.55000000000000004"/>
    <n v="16.875"/>
    <n v="2.6675"/>
    <n v="211.61"/>
    <n v="19.5425"/>
  </r>
  <r>
    <s v="06-01-2019"/>
    <s v="09:39:34"/>
    <s v="848/+*.(9087"/>
    <s v="S"/>
    <x v="3"/>
    <x v="0"/>
    <x v="0"/>
    <x v="11"/>
    <s v="11:30:39"/>
    <s v="11"/>
    <x v="4"/>
    <x v="8"/>
    <s v="Motocicleta"/>
    <n v="11.24"/>
    <n v="8.24"/>
    <n v="3"/>
    <n v="3.5"/>
    <n v="0.75"/>
    <n v="10.5"/>
    <n v="6.18"/>
    <n v="234.37"/>
    <n v="16.68"/>
  </r>
  <r>
    <s v="06-01-2019"/>
    <s v="09:40:37"/>
    <s v="6321*/-/3975"/>
    <s v="S"/>
    <x v="3"/>
    <x v="0"/>
    <x v="0"/>
    <x v="11"/>
    <s v="11:58:56"/>
    <s v="11"/>
    <x v="4"/>
    <x v="18"/>
    <s v="Motocicleta"/>
    <n v="4.8499999999999996"/>
    <n v="1.8499999999999996"/>
    <n v="3"/>
    <n v="3.5"/>
    <n v="0.75"/>
    <n v="10.5"/>
    <n v="1.3874999999999997"/>
    <n v="146.74"/>
    <n v="11.887499999999999"/>
  </r>
  <r>
    <s v="06-01-2019"/>
    <s v="09:59:18"/>
    <s v="599/1)+.1317"/>
    <s v="S"/>
    <x v="3"/>
    <x v="0"/>
    <x v="0"/>
    <x v="11"/>
    <s v="11:58:06"/>
    <s v="11"/>
    <x v="4"/>
    <x v="18"/>
    <s v="Motocicleta"/>
    <n v="18.09"/>
    <n v="15.09"/>
    <n v="3"/>
    <n v="3.5"/>
    <n v="0.75"/>
    <n v="10.5"/>
    <n v="11.317499999999999"/>
    <n v="70.56"/>
    <n v="21.817499999999999"/>
  </r>
  <r>
    <s v="06-01-2019"/>
    <s v="09:59:41"/>
    <s v="116+,1/07691"/>
    <s v="S"/>
    <x v="1"/>
    <x v="0"/>
    <x v="0"/>
    <x v="11"/>
    <s v="14:53:58"/>
    <s v="14"/>
    <x v="1"/>
    <x v="1"/>
    <s v="Motocicleta"/>
    <n v="17.05"/>
    <n v="13.3"/>
    <n v="3.75"/>
    <n v="4.5"/>
    <n v="0.55000000000000004"/>
    <n v="16.875"/>
    <n v="7.3150000000000013"/>
    <n v="142.63999999999999"/>
    <n v="24.19"/>
  </r>
  <r>
    <s v="06-01-2019"/>
    <s v="10:01:51"/>
    <s v="649.1.))3442"/>
    <s v="S"/>
    <x v="1"/>
    <x v="0"/>
    <x v="0"/>
    <x v="11"/>
    <s v="11:28:13"/>
    <s v="11"/>
    <x v="1"/>
    <x v="1"/>
    <s v="Motocicleta"/>
    <n v="20.8"/>
    <n v="17.05"/>
    <n v="3.75"/>
    <n v="4.5"/>
    <n v="0.55000000000000004"/>
    <n v="16.875"/>
    <n v="9.3775000000000013"/>
    <n v="138.62"/>
    <n v="26.252500000000001"/>
  </r>
  <r>
    <s v="06-01-2019"/>
    <s v="10:07:24"/>
    <s v="781*)1004957"/>
    <s v="S"/>
    <x v="1"/>
    <x v="0"/>
    <x v="0"/>
    <x v="11"/>
    <s v="15:20:28"/>
    <s v="15"/>
    <x v="2"/>
    <x v="17"/>
    <s v="Motocicleta"/>
    <n v="14.9"/>
    <n v="11.15"/>
    <n v="3.75"/>
    <n v="4.5"/>
    <n v="0.55000000000000004"/>
    <n v="16.875"/>
    <n v="6.1325000000000003"/>
    <n v="78.930000000000007"/>
    <n v="23.0075"/>
  </r>
  <r>
    <s v="06-01-2019"/>
    <s v="10:09:54"/>
    <s v="84-2/.*4427"/>
    <s v="S"/>
    <x v="1"/>
    <x v="0"/>
    <x v="0"/>
    <x v="11"/>
    <s v="15:20:07"/>
    <s v="15"/>
    <x v="1"/>
    <x v="4"/>
    <s v="Motocicleta"/>
    <n v="11.47"/>
    <n v="7.7200000000000006"/>
    <n v="3.75"/>
    <n v="4.5"/>
    <n v="0.55000000000000004"/>
    <n v="16.875"/>
    <n v="4.2460000000000004"/>
    <n v="190.17"/>
    <n v="21.121000000000002"/>
  </r>
  <r>
    <s v="06-01-2019"/>
    <s v="10:16:35"/>
    <s v="6822-2/5942"/>
    <s v="S"/>
    <x v="1"/>
    <x v="0"/>
    <x v="0"/>
    <x v="4"/>
    <s v="12:08:37"/>
    <s v="12"/>
    <x v="2"/>
    <x v="21"/>
    <s v="Motocicleta"/>
    <n v="3.35"/>
    <n v="0"/>
    <n v="3.75"/>
    <n v="4.5"/>
    <n v="0.55000000000000004"/>
    <n v="15.075000000000001"/>
    <n v="0"/>
    <n v="91.6"/>
    <n v="15.075000000000001"/>
  </r>
  <r>
    <s v="06-01-2019"/>
    <s v="10:32:48"/>
    <s v="1341-0.+2537"/>
    <s v="S"/>
    <x v="1"/>
    <x v="0"/>
    <x v="0"/>
    <x v="11"/>
    <s v="13:01:49"/>
    <s v="13"/>
    <x v="1"/>
    <x v="23"/>
    <s v="Motocicleta"/>
    <n v="6.78"/>
    <n v="3.0300000000000002"/>
    <n v="3.75"/>
    <n v="4.5"/>
    <n v="0.55000000000000004"/>
    <n v="16.875"/>
    <n v="1.6665000000000003"/>
    <n v="176.74"/>
    <n v="18.541499999999999"/>
  </r>
  <r>
    <s v="06-01-2019"/>
    <s v="10:45:57"/>
    <s v="8412,,**2881"/>
    <s v="S"/>
    <x v="3"/>
    <x v="0"/>
    <x v="0"/>
    <x v="11"/>
    <s v="12:08:03"/>
    <s v="12"/>
    <x v="4"/>
    <x v="11"/>
    <s v="Motocicleta"/>
    <n v="5.8100000000000005"/>
    <n v="2.8100000000000005"/>
    <n v="3"/>
    <n v="3.5"/>
    <n v="0.75"/>
    <n v="10.5"/>
    <n v="2.1075000000000004"/>
    <n v="197.57"/>
    <n v="12.6075"/>
  </r>
  <r>
    <s v="06-01-2019"/>
    <s v="10:49:02"/>
    <s v="133+.)(24108"/>
    <s v="S"/>
    <x v="1"/>
    <x v="0"/>
    <x v="0"/>
    <x v="11"/>
    <s v="12:31:24"/>
    <s v="12"/>
    <x v="1"/>
    <x v="11"/>
    <s v="Motocicleta"/>
    <n v="19.75"/>
    <n v="16"/>
    <n v="3.75"/>
    <n v="4.5"/>
    <n v="0.55000000000000004"/>
    <n v="16.875"/>
    <n v="8.8000000000000007"/>
    <n v="120.35"/>
    <n v="25.675000000000001"/>
  </r>
  <r>
    <s v="06-01-2019"/>
    <s v="11:03:39"/>
    <s v="428001.(3394"/>
    <s v="S"/>
    <x v="3"/>
    <x v="0"/>
    <x v="0"/>
    <x v="11"/>
    <s v="12:51:29"/>
    <s v="12"/>
    <x v="4"/>
    <x v="11"/>
    <s v="Motocicleta"/>
    <n v="7.37"/>
    <n v="4.37"/>
    <n v="3"/>
    <n v="3.5"/>
    <n v="0.75"/>
    <n v="10.5"/>
    <n v="3.2774999999999999"/>
    <n v="115.85"/>
    <n v="13.7775"/>
  </r>
  <r>
    <s v="06-01-2019"/>
    <s v="11:04:56"/>
    <s v="245/.()-2020"/>
    <s v="S"/>
    <x v="1"/>
    <x v="0"/>
    <x v="0"/>
    <x v="11"/>
    <s v="11:16:31"/>
    <s v="11"/>
    <x v="15"/>
    <x v="22"/>
    <s v="Motocicleta"/>
    <n v="3.37"/>
    <n v="0"/>
    <n v="3.75"/>
    <n v="4.5"/>
    <n v="0.55000000000000004"/>
    <n v="15.165000000000001"/>
    <n v="0"/>
    <n v="191.14"/>
    <n v="15.165000000000001"/>
  </r>
  <r>
    <s v="06-01-2019"/>
    <s v="11:08:26"/>
    <s v="232/(--(3890"/>
    <s v="M"/>
    <x v="1"/>
    <x v="2"/>
    <x v="4"/>
    <x v="11"/>
    <s v="11:08:27"/>
    <s v="11"/>
    <x v="22"/>
    <x v="26"/>
    <s v="---"/>
    <n v="15.44"/>
    <n v="11.69"/>
    <n v="3.75"/>
    <n v="4.5"/>
    <n v="0.55000000000000004"/>
    <n v="16.875"/>
    <n v="6.4295"/>
    <n v="213.31"/>
    <n v="23.304500000000001"/>
  </r>
  <r>
    <s v="06-01-2019"/>
    <s v="11:33:32"/>
    <s v="973102))948"/>
    <s v="S"/>
    <x v="3"/>
    <x v="0"/>
    <x v="0"/>
    <x v="11"/>
    <s v="11:55:13"/>
    <s v="11"/>
    <x v="4"/>
    <x v="17"/>
    <s v="Motocicleta"/>
    <n v="14.32"/>
    <n v="11.32"/>
    <n v="3"/>
    <n v="3.5"/>
    <n v="0.75"/>
    <n v="10.5"/>
    <n v="8.49"/>
    <n v="237.26"/>
    <n v="18.990000000000002"/>
  </r>
  <r>
    <s v="06-01-2019"/>
    <s v="11:34:37"/>
    <s v="663-*/2,8437"/>
    <s v="S"/>
    <x v="3"/>
    <x v="2"/>
    <x v="0"/>
    <x v="11"/>
    <s v="13:33:22"/>
    <s v="13"/>
    <x v="3"/>
    <x v="11"/>
    <s v="Motocicleta"/>
    <n v="5.86"/>
    <n v="2.8600000000000003"/>
    <n v="3"/>
    <n v="3.5"/>
    <n v="0.75"/>
    <n v="10.5"/>
    <n v="2.1450000000000005"/>
    <n v="239.1"/>
    <n v="12.645"/>
  </r>
  <r>
    <s v="06-01-2019"/>
    <s v="11:54:45"/>
    <s v="876--+,(2834"/>
    <s v="S"/>
    <x v="1"/>
    <x v="0"/>
    <x v="2"/>
    <x v="11"/>
    <s v="17:02:58"/>
    <s v="17"/>
    <x v="3"/>
    <x v="4"/>
    <s v="Motocicleta"/>
    <n v="16.989999999999998"/>
    <n v="13.239999999999998"/>
    <n v="3.75"/>
    <n v="4.5"/>
    <n v="0.55000000000000004"/>
    <n v="16.875"/>
    <n v="7.282"/>
    <n v="99.23"/>
    <n v="24.157"/>
  </r>
  <r>
    <s v="06-01-2019"/>
    <s v="11:54:45"/>
    <s v="242//(007906"/>
    <s v="S"/>
    <x v="0"/>
    <x v="0"/>
    <x v="0"/>
    <x v="9"/>
    <s v="14:53:48"/>
    <s v="14"/>
    <x v="3"/>
    <x v="4"/>
    <s v="Motocicleta"/>
    <n v="4.8499999999999996"/>
    <n v="2.3499999999999996"/>
    <n v="2.5"/>
    <n v="3"/>
    <n v="1.2"/>
    <n v="7.5"/>
    <n v="2.8199999999999994"/>
    <n v="12.62"/>
    <n v="10.32"/>
  </r>
  <r>
    <s v="06-01-2019"/>
    <s v="11:57:44"/>
    <s v="17300(,,4922"/>
    <s v="S"/>
    <x v="1"/>
    <x v="0"/>
    <x v="0"/>
    <x v="11"/>
    <s v="13:02:16"/>
    <s v="13"/>
    <x v="1"/>
    <x v="1"/>
    <s v="Motocicleta"/>
    <n v="19.28"/>
    <n v="15.530000000000001"/>
    <n v="3.75"/>
    <n v="4.5"/>
    <n v="0.55000000000000004"/>
    <n v="16.875"/>
    <n v="8.541500000000001"/>
    <n v="64.58"/>
    <n v="25.416499999999999"/>
  </r>
  <r>
    <s v="06-01-2019"/>
    <s v="12:01:00"/>
    <s v="998*-22.9154"/>
    <s v="S"/>
    <x v="3"/>
    <x v="0"/>
    <x v="0"/>
    <x v="11"/>
    <s v="12:58:25"/>
    <s v="12"/>
    <x v="3"/>
    <x v="4"/>
    <s v="Motocicleta"/>
    <n v="5.21"/>
    <n v="2.21"/>
    <n v="3"/>
    <n v="3.5"/>
    <n v="0.75"/>
    <n v="10.5"/>
    <n v="1.6575"/>
    <n v="75.58"/>
    <n v="12.157500000000001"/>
  </r>
  <r>
    <s v="06-01-2019"/>
    <s v="12:06:29"/>
    <s v="430**.2+6119"/>
    <s v="S"/>
    <x v="3"/>
    <x v="0"/>
    <x v="0"/>
    <x v="11"/>
    <s v="12:32:21"/>
    <s v="12"/>
    <x v="4"/>
    <x v="23"/>
    <s v="Motocicleta"/>
    <n v="7.12"/>
    <n v="4.12"/>
    <n v="3"/>
    <n v="3.5"/>
    <n v="0.75"/>
    <n v="10.5"/>
    <n v="3.09"/>
    <n v="161.47999999999999"/>
    <n v="13.59"/>
  </r>
  <r>
    <s v="06-01-2019"/>
    <s v="12:16:57"/>
    <s v="467.+0-.697"/>
    <s v="S"/>
    <x v="3"/>
    <x v="0"/>
    <x v="0"/>
    <x v="11"/>
    <s v="13:16:14"/>
    <s v="13"/>
    <x v="4"/>
    <x v="20"/>
    <s v="Motocicleta"/>
    <n v="19.440000000000001"/>
    <n v="16.440000000000001"/>
    <n v="3"/>
    <n v="3.5"/>
    <n v="0.75"/>
    <n v="10.5"/>
    <n v="12.330000000000002"/>
    <n v="159.88999999999999"/>
    <n v="22.830000000000002"/>
  </r>
  <r>
    <s v="06-01-2019"/>
    <s v="12:18:39"/>
    <s v="542+22+(7356"/>
    <s v="S"/>
    <x v="1"/>
    <x v="0"/>
    <x v="0"/>
    <x v="4"/>
    <s v="16:30:51"/>
    <s v="16"/>
    <x v="1"/>
    <x v="18"/>
    <s v="Motocicleta"/>
    <n v="7.4"/>
    <n v="3.6500000000000004"/>
    <n v="3.75"/>
    <n v="4.5"/>
    <n v="0.55000000000000004"/>
    <n v="16.875"/>
    <n v="2.0075000000000003"/>
    <n v="106.65"/>
    <n v="18.8825"/>
  </r>
  <r>
    <s v="06-01-2019"/>
    <s v="12:21:14"/>
    <s v="829-,(+*4018"/>
    <s v="S"/>
    <x v="1"/>
    <x v="0"/>
    <x v="0"/>
    <x v="11"/>
    <s v="15:15:43"/>
    <s v="15"/>
    <x v="4"/>
    <x v="16"/>
    <s v="Motocicleta"/>
    <n v="20.69"/>
    <n v="16.940000000000001"/>
    <n v="3.75"/>
    <n v="4.5"/>
    <n v="0.55000000000000004"/>
    <n v="16.875"/>
    <n v="9.3170000000000019"/>
    <n v="173.72"/>
    <n v="26.192"/>
  </r>
  <r>
    <s v="06-01-2019"/>
    <s v="12:27:07"/>
    <s v="76++()(4022"/>
    <s v="S"/>
    <x v="1"/>
    <x v="0"/>
    <x v="0"/>
    <x v="11"/>
    <s v="14:42:14"/>
    <s v="14"/>
    <x v="1"/>
    <x v="4"/>
    <s v="Motocicleta"/>
    <n v="10.51"/>
    <n v="6.76"/>
    <n v="3.75"/>
    <n v="4.5"/>
    <n v="0.55000000000000004"/>
    <n v="16.875"/>
    <n v="3.718"/>
    <n v="82.02"/>
    <n v="20.593"/>
  </r>
  <r>
    <s v="06-01-2019"/>
    <s v="12:31:28"/>
    <s v="203,-,(/9815"/>
    <s v="S"/>
    <x v="1"/>
    <x v="0"/>
    <x v="0"/>
    <x v="11"/>
    <s v="13:31:12"/>
    <s v="13"/>
    <x v="16"/>
    <x v="18"/>
    <s v="Motocicleta"/>
    <n v="11.47"/>
    <n v="7.7200000000000006"/>
    <n v="3.75"/>
    <n v="4.5"/>
    <n v="0.55000000000000004"/>
    <n v="16.875"/>
    <n v="4.2460000000000004"/>
    <n v="139.47999999999999"/>
    <n v="21.121000000000002"/>
  </r>
  <r>
    <s v="06-01-2019"/>
    <s v="12:54:05"/>
    <s v="3500+21*7380"/>
    <s v="S"/>
    <x v="3"/>
    <x v="1"/>
    <x v="0"/>
    <x v="11"/>
    <s v="13:44:42"/>
    <s v="13"/>
    <x v="3"/>
    <x v="18"/>
    <s v="Motocicleta"/>
    <n v="20.45"/>
    <n v="17.45"/>
    <n v="3"/>
    <n v="3.5"/>
    <n v="0.75"/>
    <n v="10.5"/>
    <n v="13.087499999999999"/>
    <n v="228.76"/>
    <n v="23.587499999999999"/>
  </r>
  <r>
    <s v="06-01-2019"/>
    <s v="12:58:19"/>
    <s v="974+)-*18320"/>
    <s v="S"/>
    <x v="3"/>
    <x v="1"/>
    <x v="0"/>
    <x v="11"/>
    <s v="14:11:08"/>
    <s v="14"/>
    <x v="3"/>
    <x v="9"/>
    <s v="Motocicleta"/>
    <n v="9.59"/>
    <n v="6.59"/>
    <n v="3"/>
    <n v="3.5"/>
    <n v="0.75"/>
    <n v="10.5"/>
    <n v="4.9424999999999999"/>
    <n v="236.37"/>
    <n v="15.442499999999999"/>
  </r>
  <r>
    <s v="06-01-2019"/>
    <s v="13:07:47"/>
    <s v="7672)110644"/>
    <s v="S"/>
    <x v="1"/>
    <x v="0"/>
    <x v="0"/>
    <x v="11"/>
    <s v="16:56:56"/>
    <s v="16"/>
    <x v="1"/>
    <x v="4"/>
    <s v="Motocicleta"/>
    <n v="3.12"/>
    <n v="0"/>
    <n v="3.75"/>
    <n v="4.5"/>
    <n v="0.55000000000000004"/>
    <n v="14.040000000000001"/>
    <n v="0"/>
    <n v="47.44"/>
    <n v="14.040000000000001"/>
  </r>
  <r>
    <s v="06-01-2019"/>
    <s v="13:15:00"/>
    <s v="928-120)5331"/>
    <s v="S"/>
    <x v="3"/>
    <x v="0"/>
    <x v="2"/>
    <x v="11"/>
    <s v="13:49:38"/>
    <s v="13"/>
    <x v="4"/>
    <x v="14"/>
    <s v="Motocicleta"/>
    <n v="1.8900000000000001"/>
    <n v="0"/>
    <n v="3"/>
    <n v="3.5"/>
    <n v="0.75"/>
    <n v="6.6150000000000002"/>
    <n v="0"/>
    <n v="155.07"/>
    <n v="6.6150000000000002"/>
  </r>
  <r>
    <s v="06-01-2019"/>
    <s v="13:19:13"/>
    <s v="3240-2)*2611"/>
    <s v="S"/>
    <x v="3"/>
    <x v="2"/>
    <x v="0"/>
    <x v="11"/>
    <s v="15:06:12"/>
    <s v="15"/>
    <x v="3"/>
    <x v="15"/>
    <s v="Motocicleta"/>
    <n v="20.36"/>
    <n v="17.36"/>
    <n v="3"/>
    <n v="3.5"/>
    <n v="0.75"/>
    <n v="10.5"/>
    <n v="13.02"/>
    <n v="186.72"/>
    <n v="23.52"/>
  </r>
  <r>
    <s v="06-01-2019"/>
    <s v="13:22:22"/>
    <s v="909,/,,*8469"/>
    <s v="S"/>
    <x v="1"/>
    <x v="0"/>
    <x v="0"/>
    <x v="11"/>
    <s v="15:14:44"/>
    <s v="15"/>
    <x v="11"/>
    <x v="16"/>
    <s v="Motocicleta"/>
    <n v="5.37"/>
    <n v="1.62"/>
    <n v="3.75"/>
    <n v="4.5"/>
    <n v="0.55000000000000004"/>
    <n v="16.875"/>
    <n v="0.89100000000000013"/>
    <n v="94.68"/>
    <n v="17.766000000000002"/>
  </r>
  <r>
    <s v="06-01-2019"/>
    <s v="13:33:36"/>
    <s v="83212+,)5853"/>
    <s v="S"/>
    <x v="1"/>
    <x v="0"/>
    <x v="0"/>
    <x v="11"/>
    <s v="15:28:18"/>
    <s v="15"/>
    <x v="5"/>
    <x v="1"/>
    <s v="Motocicleta"/>
    <n v="3.45"/>
    <n v="0"/>
    <n v="3.75"/>
    <n v="4.5"/>
    <n v="0.55000000000000004"/>
    <n v="15.525"/>
    <n v="0"/>
    <n v="233.75"/>
    <n v="15.525"/>
  </r>
  <r>
    <s v="06-01-2019"/>
    <s v="13:38:48"/>
    <s v="808*+,+,4547"/>
    <s v="S"/>
    <x v="3"/>
    <x v="0"/>
    <x v="2"/>
    <x v="11"/>
    <s v="14:35:09"/>
    <s v="14"/>
    <x v="4"/>
    <x v="13"/>
    <s v="Motocicleta"/>
    <n v="12.93"/>
    <n v="9.93"/>
    <n v="3"/>
    <n v="3.5"/>
    <n v="0.75"/>
    <n v="10.5"/>
    <n v="7.4474999999999998"/>
    <n v="206.72"/>
    <n v="17.947499999999998"/>
  </r>
  <r>
    <s v="06-01-2019"/>
    <s v="13:48:44"/>
    <s v="772)(+125473"/>
    <s v="S"/>
    <x v="1"/>
    <x v="0"/>
    <x v="0"/>
    <x v="11"/>
    <s v="14:37:53"/>
    <s v="14"/>
    <x v="4"/>
    <x v="23"/>
    <s v="Motocicleta"/>
    <n v="20.49"/>
    <n v="16.739999999999998"/>
    <n v="3.75"/>
    <n v="4.5"/>
    <n v="0.55000000000000004"/>
    <n v="16.875"/>
    <n v="9.2070000000000007"/>
    <n v="229.41"/>
    <n v="26.082000000000001"/>
  </r>
  <r>
    <s v="06-01-2019"/>
    <s v="14:23:05"/>
    <s v="37101(0,800"/>
    <s v="S"/>
    <x v="1"/>
    <x v="0"/>
    <x v="0"/>
    <x v="11"/>
    <s v="15:37:10"/>
    <s v="15"/>
    <x v="14"/>
    <x v="5"/>
    <s v="Motocicleta"/>
    <n v="19.21"/>
    <n v="15.46"/>
    <n v="3.75"/>
    <n v="4.5"/>
    <n v="0.55000000000000004"/>
    <n v="16.875"/>
    <n v="8.5030000000000019"/>
    <n v="87.65"/>
    <n v="25.378"/>
  </r>
  <r>
    <s v="06-01-2019"/>
    <s v="14:28:25"/>
    <s v="2200/(//7816"/>
    <s v="S"/>
    <x v="1"/>
    <x v="0"/>
    <x v="0"/>
    <x v="11"/>
    <s v="15:39:39"/>
    <s v="15"/>
    <x v="4"/>
    <x v="16"/>
    <s v="Motocicleta"/>
    <n v="7.06"/>
    <n v="3.3099999999999996"/>
    <n v="3.75"/>
    <n v="4.5"/>
    <n v="0.55000000000000004"/>
    <n v="16.875"/>
    <n v="1.8205"/>
    <n v="36.479999999999997"/>
    <n v="18.695499999999999"/>
  </r>
  <r>
    <s v="06-01-2019"/>
    <s v="14:34:46"/>
    <s v="508(*0++1052"/>
    <s v="S"/>
    <x v="3"/>
    <x v="2"/>
    <x v="0"/>
    <x v="11"/>
    <s v="15:52:39"/>
    <s v="15"/>
    <x v="3"/>
    <x v="4"/>
    <s v="Motocicleta"/>
    <n v="15.89"/>
    <n v="12.89"/>
    <n v="3"/>
    <n v="3.5"/>
    <n v="0.75"/>
    <n v="10.5"/>
    <n v="9.6675000000000004"/>
    <n v="175.79"/>
    <n v="20.1675"/>
  </r>
  <r>
    <s v="06-01-2019"/>
    <s v="14:35:15"/>
    <s v="276*2*,,5073"/>
    <s v="S"/>
    <x v="3"/>
    <x v="0"/>
    <x v="0"/>
    <x v="11"/>
    <s v="16:19:45"/>
    <s v="16"/>
    <x v="4"/>
    <x v="20"/>
    <s v="Motocicleta"/>
    <n v="14.2"/>
    <n v="11.2"/>
    <n v="3"/>
    <n v="3.5"/>
    <n v="0.75"/>
    <n v="10.5"/>
    <n v="8.3999999999999986"/>
    <n v="76.81"/>
    <n v="18.899999999999999"/>
  </r>
  <r>
    <s v="06-01-2019"/>
    <s v="14:36:30"/>
    <s v="2252200,4940"/>
    <s v="S"/>
    <x v="3"/>
    <x v="0"/>
    <x v="0"/>
    <x v="11"/>
    <s v="15:51:34"/>
    <s v="15"/>
    <x v="4"/>
    <x v="20"/>
    <s v="Motocicleta"/>
    <n v="12.28"/>
    <n v="9.2799999999999994"/>
    <n v="3"/>
    <n v="3.5"/>
    <n v="0.75"/>
    <n v="10.5"/>
    <n v="6.9599999999999991"/>
    <n v="203.34"/>
    <n v="17.46"/>
  </r>
  <r>
    <s v="06-01-2019"/>
    <s v="14:37:46"/>
    <s v="240(1***6340"/>
    <s v="S"/>
    <x v="3"/>
    <x v="0"/>
    <x v="0"/>
    <x v="11"/>
    <s v="15:51:49"/>
    <s v="15"/>
    <x v="4"/>
    <x v="20"/>
    <s v="Motocicleta"/>
    <n v="16.71"/>
    <n v="13.71"/>
    <n v="3"/>
    <n v="3.5"/>
    <n v="0.75"/>
    <n v="10.5"/>
    <n v="10.282500000000001"/>
    <n v="46.22"/>
    <n v="20.782499999999999"/>
  </r>
  <r>
    <s v="06-01-2019"/>
    <s v="14:37:56"/>
    <s v="1832,11,4153"/>
    <s v="S"/>
    <x v="3"/>
    <x v="0"/>
    <x v="0"/>
    <x v="11"/>
    <s v="16:19:37"/>
    <s v="16"/>
    <x v="4"/>
    <x v="3"/>
    <s v="Motocicleta"/>
    <n v="12.47"/>
    <n v="9.4700000000000006"/>
    <n v="3"/>
    <n v="3.5"/>
    <n v="0.75"/>
    <n v="10.5"/>
    <n v="7.1025000000000009"/>
    <n v="128.79"/>
    <n v="17.602499999999999"/>
  </r>
  <r>
    <s v="06-01-2019"/>
    <s v="14:39:04"/>
    <s v="205.)1**1440"/>
    <s v="S"/>
    <x v="3"/>
    <x v="0"/>
    <x v="0"/>
    <x v="11"/>
    <s v="15:52:56"/>
    <s v="15"/>
    <x v="4"/>
    <x v="3"/>
    <s v="Motocicleta"/>
    <n v="1.87"/>
    <n v="0"/>
    <n v="3"/>
    <n v="3.5"/>
    <n v="0.75"/>
    <n v="6.5449999999999999"/>
    <n v="0"/>
    <n v="199.85"/>
    <n v="6.5449999999999999"/>
  </r>
  <r>
    <s v="06-01-2019"/>
    <s v="14:39:05"/>
    <s v="344)//,24733"/>
    <s v="S"/>
    <x v="3"/>
    <x v="0"/>
    <x v="0"/>
    <x v="11"/>
    <s v="18:32:11"/>
    <s v="18"/>
    <x v="4"/>
    <x v="20"/>
    <s v="Motocicleta"/>
    <n v="1.42"/>
    <n v="0"/>
    <n v="3"/>
    <n v="3.5"/>
    <n v="0.75"/>
    <n v="4.97"/>
    <n v="0"/>
    <n v="190.96"/>
    <n v="4.97"/>
  </r>
  <r>
    <s v="06-01-2019"/>
    <s v="14:40:02"/>
    <s v="982.)./,5534"/>
    <s v="S"/>
    <x v="3"/>
    <x v="0"/>
    <x v="0"/>
    <x v="11"/>
    <s v="18:15:41"/>
    <s v="18"/>
    <x v="4"/>
    <x v="20"/>
    <s v="Motocicleta"/>
    <n v="7.74"/>
    <n v="4.74"/>
    <n v="3"/>
    <n v="3.5"/>
    <n v="0.75"/>
    <n v="10.5"/>
    <n v="3.5550000000000002"/>
    <n v="68.650000000000006"/>
    <n v="14.055"/>
  </r>
  <r>
    <s v="06-01-2019"/>
    <s v="15:01:26"/>
    <s v="81520-,/9235"/>
    <s v="S"/>
    <x v="1"/>
    <x v="0"/>
    <x v="0"/>
    <x v="11"/>
    <s v="16:43:36"/>
    <s v="16"/>
    <x v="2"/>
    <x v="24"/>
    <s v="Motocicleta"/>
    <n v="10.029999999999999"/>
    <n v="6.2799999999999994"/>
    <n v="3.75"/>
    <n v="4.5"/>
    <n v="0.55000000000000004"/>
    <n v="16.875"/>
    <n v="3.4539999999999997"/>
    <n v="9.08"/>
    <n v="20.329000000000001"/>
  </r>
  <r>
    <s v="06-01-2019"/>
    <s v="15:06:38"/>
    <s v="4172,.(,8159"/>
    <s v="S"/>
    <x v="1"/>
    <x v="0"/>
    <x v="0"/>
    <x v="11"/>
    <s v="18:59:01"/>
    <s v="18"/>
    <x v="13"/>
    <x v="1"/>
    <s v="Motocicleta"/>
    <n v="20.47"/>
    <n v="16.72"/>
    <n v="3.75"/>
    <n v="4.5"/>
    <n v="0.55000000000000004"/>
    <n v="16.875"/>
    <n v="9.1959999999999997"/>
    <n v="152.03"/>
    <n v="26.070999999999998"/>
  </r>
  <r>
    <s v="06-01-2019"/>
    <s v="15:12:42"/>
    <s v="4260,(+.8958"/>
    <s v="S"/>
    <x v="3"/>
    <x v="0"/>
    <x v="0"/>
    <x v="11"/>
    <s v="15:38:25"/>
    <s v="15"/>
    <x v="3"/>
    <x v="26"/>
    <s v="Motocicleta"/>
    <n v="9.86"/>
    <n v="6.8599999999999994"/>
    <n v="3"/>
    <n v="3.5"/>
    <n v="0.75"/>
    <n v="10.5"/>
    <n v="5.1449999999999996"/>
    <n v="78.75"/>
    <n v="15.645"/>
  </r>
  <r>
    <s v="06-01-2019"/>
    <s v="15:25:27"/>
    <s v="826.0/-(4743"/>
    <s v="S"/>
    <x v="1"/>
    <x v="0"/>
    <x v="0"/>
    <x v="11"/>
    <s v="17:02:44"/>
    <s v="17"/>
    <x v="2"/>
    <x v="6"/>
    <s v="Motocicleta"/>
    <n v="3.65"/>
    <n v="0"/>
    <n v="3.75"/>
    <n v="4.5"/>
    <n v="0.55000000000000004"/>
    <n v="16.425000000000001"/>
    <n v="0"/>
    <n v="164.72"/>
    <n v="16.425000000000001"/>
  </r>
  <r>
    <s v="06-01-2019"/>
    <s v="15:34:13"/>
    <s v="663/(.,)9809"/>
    <s v="S"/>
    <x v="1"/>
    <x v="0"/>
    <x v="0"/>
    <x v="11"/>
    <s v="16:12:22"/>
    <s v="16"/>
    <x v="14"/>
    <x v="20"/>
    <s v="Motocicleta"/>
    <n v="7.24"/>
    <n v="3.49"/>
    <n v="3.75"/>
    <n v="4.5"/>
    <n v="0.55000000000000004"/>
    <n v="16.875"/>
    <n v="1.9195000000000002"/>
    <n v="135.49"/>
    <n v="18.794499999999999"/>
  </r>
  <r>
    <s v="06-01-2019"/>
    <s v="16:07:59"/>
    <s v="277,,(/.331"/>
    <s v="S"/>
    <x v="3"/>
    <x v="0"/>
    <x v="0"/>
    <x v="11"/>
    <s v="16:41:25"/>
    <s v="16"/>
    <x v="4"/>
    <x v="13"/>
    <s v="Motocicleta"/>
    <n v="7.72"/>
    <n v="4.72"/>
    <n v="3"/>
    <n v="3.5"/>
    <n v="0.75"/>
    <n v="10.5"/>
    <n v="3.54"/>
    <n v="235.57"/>
    <n v="14.04"/>
  </r>
  <r>
    <s v="06-01-2019"/>
    <s v="16:13:57"/>
    <s v="589101-.6226"/>
    <s v="S"/>
    <x v="1"/>
    <x v="0"/>
    <x v="0"/>
    <x v="11"/>
    <s v="17:05:35"/>
    <s v="17"/>
    <x v="11"/>
    <x v="16"/>
    <s v="Motocicleta"/>
    <n v="4.6899999999999995"/>
    <n v="0.9399999999999995"/>
    <n v="3.75"/>
    <n v="4.5"/>
    <n v="0.55000000000000004"/>
    <n v="16.875"/>
    <n v="0.51699999999999979"/>
    <n v="98.89"/>
    <n v="17.391999999999999"/>
  </r>
  <r>
    <s v="06-01-2019"/>
    <s v="16:20:11"/>
    <s v="2072+*.+3531"/>
    <s v="S"/>
    <x v="1"/>
    <x v="0"/>
    <x v="0"/>
    <x v="11"/>
    <s v="19:47:42"/>
    <s v="19"/>
    <x v="1"/>
    <x v="18"/>
    <s v="Motocicleta"/>
    <n v="20.59"/>
    <n v="16.84"/>
    <n v="3.75"/>
    <n v="4.5"/>
    <n v="0.55000000000000004"/>
    <n v="16.875"/>
    <n v="9.2620000000000005"/>
    <n v="221.56"/>
    <n v="26.137"/>
  </r>
  <r>
    <s v="06-01-2019"/>
    <s v="16:36:05"/>
    <s v="299.)1-+9092"/>
    <s v="S"/>
    <x v="3"/>
    <x v="2"/>
    <x v="0"/>
    <x v="11"/>
    <s v="18:13:17"/>
    <s v="18"/>
    <x v="3"/>
    <x v="17"/>
    <s v="Motocicleta"/>
    <n v="9.6300000000000008"/>
    <n v="6.6300000000000008"/>
    <n v="3"/>
    <n v="3.5"/>
    <n v="0.75"/>
    <n v="10.5"/>
    <n v="4.9725000000000001"/>
    <n v="168.51"/>
    <n v="15.4725"/>
  </r>
  <r>
    <s v="06-01-2019"/>
    <s v="16:37:51"/>
    <s v="125(,,2,3788"/>
    <s v="S"/>
    <x v="1"/>
    <x v="0"/>
    <x v="3"/>
    <x v="11"/>
    <s v="20:04:13"/>
    <s v="20"/>
    <x v="3"/>
    <x v="4"/>
    <s v="Motocicleta"/>
    <n v="1.5899999999999999"/>
    <n v="0"/>
    <n v="3.75"/>
    <n v="4.5"/>
    <n v="0.55000000000000004"/>
    <n v="7.1549999999999994"/>
    <n v="0"/>
    <n v="72.849999999999994"/>
    <n v="7.1549999999999994"/>
  </r>
  <r>
    <s v="06-01-2019"/>
    <s v="16:37:51"/>
    <s v="48822-+,3395"/>
    <s v="S"/>
    <x v="0"/>
    <x v="0"/>
    <x v="0"/>
    <x v="9"/>
    <s v="14:28:38"/>
    <s v="14"/>
    <x v="3"/>
    <x v="4"/>
    <s v="Motocicleta"/>
    <n v="9.8800000000000008"/>
    <n v="7.3800000000000008"/>
    <n v="2.5"/>
    <n v="3"/>
    <n v="1.2"/>
    <n v="7.5"/>
    <n v="8.8559999999999999"/>
    <n v="63.87"/>
    <n v="16.356000000000002"/>
  </r>
  <r>
    <s v="06-01-2019"/>
    <s v="16:38:04"/>
    <s v="250..))18826"/>
    <s v="S"/>
    <x v="3"/>
    <x v="0"/>
    <x v="0"/>
    <x v="11"/>
    <s v="18:12:00"/>
    <s v="18"/>
    <x v="4"/>
    <x v="15"/>
    <s v="Motocicleta"/>
    <n v="16.34"/>
    <n v="13.34"/>
    <n v="3"/>
    <n v="3.5"/>
    <n v="0.75"/>
    <n v="10.5"/>
    <n v="10.004999999999999"/>
    <n v="24.44"/>
    <n v="20.504999999999999"/>
  </r>
  <r>
    <s v="06-01-2019"/>
    <s v="17:07:00"/>
    <s v="540(+200546"/>
    <s v="S"/>
    <x v="3"/>
    <x v="0"/>
    <x v="0"/>
    <x v="11"/>
    <s v="17:28:38"/>
    <s v="17"/>
    <x v="4"/>
    <x v="8"/>
    <s v="Motocicleta"/>
    <n v="17.22"/>
    <n v="14.219999999999999"/>
    <n v="3"/>
    <n v="3.5"/>
    <n v="0.75"/>
    <n v="10.5"/>
    <n v="10.664999999999999"/>
    <n v="37.64"/>
    <n v="21.164999999999999"/>
  </r>
  <r>
    <s v="06-01-2019"/>
    <s v="17:29:36"/>
    <s v="40,(.+.2340"/>
    <s v="S"/>
    <x v="1"/>
    <x v="0"/>
    <x v="0"/>
    <x v="4"/>
    <s v="11:30:05"/>
    <s v="11"/>
    <x v="14"/>
    <x v="29"/>
    <s v="Motocicleta"/>
    <n v="2.02"/>
    <n v="0"/>
    <n v="3.75"/>
    <n v="4.5"/>
    <n v="0.55000000000000004"/>
    <n v="9.09"/>
    <n v="0"/>
    <n v="144.30000000000001"/>
    <n v="9.09"/>
  </r>
  <r>
    <s v="06-01-2019"/>
    <s v="17:36:16"/>
    <s v="714*),.*3675"/>
    <s v="S"/>
    <x v="1"/>
    <x v="0"/>
    <x v="3"/>
    <x v="11"/>
    <s v="18:40:43"/>
    <s v="18"/>
    <x v="3"/>
    <x v="20"/>
    <s v="Motocicleta"/>
    <n v="5.74"/>
    <n v="1.9900000000000002"/>
    <n v="3.75"/>
    <n v="4.5"/>
    <n v="0.55000000000000004"/>
    <n v="16.875"/>
    <n v="1.0945000000000003"/>
    <n v="213.84"/>
    <n v="17.9695"/>
  </r>
  <r>
    <s v="06-01-2019"/>
    <s v="17:36:16"/>
    <s v="760.).--1426"/>
    <s v="S"/>
    <x v="0"/>
    <x v="0"/>
    <x v="0"/>
    <x v="9"/>
    <s v="13:29:03"/>
    <s v="13"/>
    <x v="3"/>
    <x v="20"/>
    <s v="Motocicleta"/>
    <n v="14.21"/>
    <n v="11.71"/>
    <n v="2.5"/>
    <n v="3"/>
    <n v="1.2"/>
    <n v="7.5"/>
    <n v="14.052000000000001"/>
    <n v="215.23"/>
    <n v="21.552"/>
  </r>
  <r>
    <s v="06-01-2019"/>
    <s v="17:44:05"/>
    <s v="6371/-/23657"/>
    <s v="S"/>
    <x v="3"/>
    <x v="0"/>
    <x v="0"/>
    <x v="11"/>
    <s v="19:02:01"/>
    <s v="19"/>
    <x v="4"/>
    <x v="20"/>
    <s v="Motocicleta"/>
    <n v="1.02"/>
    <n v="0"/>
    <n v="3"/>
    <n v="3.5"/>
    <n v="0.75"/>
    <n v="3.5700000000000003"/>
    <n v="0"/>
    <n v="218.24"/>
    <n v="3.5700000000000003"/>
  </r>
  <r>
    <s v="06-01-2019"/>
    <s v="17:49:47"/>
    <s v="40612((27120"/>
    <s v="S"/>
    <x v="3"/>
    <x v="0"/>
    <x v="0"/>
    <x v="11"/>
    <s v="18:45:29"/>
    <s v="18"/>
    <x v="4"/>
    <x v="3"/>
    <s v="Motocicleta"/>
    <n v="5.29"/>
    <n v="2.29"/>
    <n v="3"/>
    <n v="3.5"/>
    <n v="0.75"/>
    <n v="10.5"/>
    <n v="1.7175"/>
    <n v="79.78"/>
    <n v="12.217499999999999"/>
  </r>
  <r>
    <s v="06-01-2019"/>
    <s v="17:54:11"/>
    <s v="501.(+))6007"/>
    <s v="S"/>
    <x v="3"/>
    <x v="0"/>
    <x v="0"/>
    <x v="11"/>
    <s v="19:54:03"/>
    <s v="19"/>
    <x v="4"/>
    <x v="14"/>
    <s v="Motocicleta"/>
    <n v="5.22"/>
    <n v="2.2199999999999998"/>
    <n v="3"/>
    <n v="3.5"/>
    <n v="0.75"/>
    <n v="10.5"/>
    <n v="1.6649999999999998"/>
    <n v="249.85"/>
    <n v="12.164999999999999"/>
  </r>
  <r>
    <s v="06-01-2019"/>
    <s v="17:56:59"/>
    <s v="951,*2)+6859"/>
    <s v="S"/>
    <x v="3"/>
    <x v="0"/>
    <x v="3"/>
    <x v="11"/>
    <s v="18:03:49"/>
    <s v="18"/>
    <x v="4"/>
    <x v="23"/>
    <s v="Motocicleta"/>
    <n v="11.35"/>
    <n v="8.35"/>
    <n v="3"/>
    <n v="3.5"/>
    <n v="0.75"/>
    <n v="10.5"/>
    <n v="6.2624999999999993"/>
    <n v="69.34"/>
    <n v="16.762499999999999"/>
  </r>
  <r>
    <s v="06-01-2019"/>
    <s v="17:59:32"/>
    <s v="618//-2+9510"/>
    <s v="S"/>
    <x v="1"/>
    <x v="0"/>
    <x v="0"/>
    <x v="11"/>
    <s v="19:22:35"/>
    <s v="19"/>
    <x v="14"/>
    <x v="5"/>
    <s v="Motocicleta"/>
    <n v="10.65"/>
    <n v="6.9"/>
    <n v="3.75"/>
    <n v="4.5"/>
    <n v="0.55000000000000004"/>
    <n v="16.875"/>
    <n v="3.7950000000000004"/>
    <n v="186.36"/>
    <n v="20.67"/>
  </r>
  <r>
    <s v="06-01-2019"/>
    <s v="18:04:29"/>
    <s v="296+2+.+6860"/>
    <s v="S"/>
    <x v="3"/>
    <x v="2"/>
    <x v="0"/>
    <x v="11"/>
    <s v="18:39:11"/>
    <s v="18"/>
    <x v="3"/>
    <x v="8"/>
    <s v="Motocicleta"/>
    <n v="20.94"/>
    <n v="17.940000000000001"/>
    <n v="3"/>
    <n v="3.5"/>
    <n v="0.75"/>
    <n v="10.5"/>
    <n v="13.455000000000002"/>
    <n v="11.17"/>
    <n v="23.955000000000002"/>
  </r>
  <r>
    <s v="06-01-2019"/>
    <s v="18:11:34"/>
    <s v="2942*(121502"/>
    <s v="S"/>
    <x v="1"/>
    <x v="0"/>
    <x v="0"/>
    <x v="4"/>
    <s v="10:38:32"/>
    <s v="10"/>
    <x v="5"/>
    <x v="1"/>
    <s v="Motocicleta"/>
    <n v="15.63"/>
    <n v="11.88"/>
    <n v="3.75"/>
    <n v="4.5"/>
    <n v="0.55000000000000004"/>
    <n v="16.875"/>
    <n v="6.5340000000000007"/>
    <n v="139.91"/>
    <n v="23.408999999999999"/>
  </r>
  <r>
    <s v="06-01-2019"/>
    <s v="18:12:50"/>
    <s v="921/*++,2272"/>
    <s v="S"/>
    <x v="3"/>
    <x v="0"/>
    <x v="0"/>
    <x v="11"/>
    <s v="19:32:52"/>
    <s v="19"/>
    <x v="4"/>
    <x v="15"/>
    <s v="Motocicleta"/>
    <n v="18.98"/>
    <n v="15.98"/>
    <n v="3"/>
    <n v="3.5"/>
    <n v="0.75"/>
    <n v="10.5"/>
    <n v="11.984999999999999"/>
    <n v="113.62"/>
    <n v="22.484999999999999"/>
  </r>
  <r>
    <s v="06-01-2019"/>
    <s v="18:15:53"/>
    <s v="394-/-+.6854"/>
    <s v="S"/>
    <x v="3"/>
    <x v="0"/>
    <x v="0"/>
    <x v="11"/>
    <s v="18:32:23"/>
    <s v="18"/>
    <x v="4"/>
    <x v="9"/>
    <s v="Motocicleta"/>
    <n v="20.329999999999998"/>
    <n v="17.329999999999998"/>
    <n v="3"/>
    <n v="3.5"/>
    <n v="0.75"/>
    <n v="10.5"/>
    <n v="12.997499999999999"/>
    <n v="162.57"/>
    <n v="23.497499999999999"/>
  </r>
  <r>
    <s v="06-01-2019"/>
    <s v="18:35:26"/>
    <s v="506/0,0.2050"/>
    <s v="S"/>
    <x v="3"/>
    <x v="0"/>
    <x v="0"/>
    <x v="11"/>
    <s v="20:08:19"/>
    <s v="20"/>
    <x v="4"/>
    <x v="20"/>
    <s v="Motocicleta"/>
    <n v="10.68"/>
    <n v="7.68"/>
    <n v="3"/>
    <n v="3.5"/>
    <n v="0.75"/>
    <n v="10.5"/>
    <n v="5.76"/>
    <n v="84.95"/>
    <n v="16.259999999999998"/>
  </r>
  <r>
    <s v="06-01-2019"/>
    <s v="18:36:32"/>
    <s v="7720-*1-5951"/>
    <s v="S"/>
    <x v="3"/>
    <x v="0"/>
    <x v="0"/>
    <x v="11"/>
    <s v="19:54:15"/>
    <s v="19"/>
    <x v="4"/>
    <x v="17"/>
    <s v="Motocicleta"/>
    <n v="8.9700000000000006"/>
    <n v="5.9700000000000006"/>
    <n v="3"/>
    <n v="3.5"/>
    <n v="0.75"/>
    <n v="10.5"/>
    <n v="4.4775000000000009"/>
    <n v="164.1"/>
    <n v="14.977500000000001"/>
  </r>
  <r>
    <s v="06-01-2019"/>
    <s v="18:37:34"/>
    <s v="598*1-/+2107"/>
    <s v="S"/>
    <x v="1"/>
    <x v="0"/>
    <x v="0"/>
    <x v="4"/>
    <s v="12:57:14"/>
    <s v="12"/>
    <x v="4"/>
    <x v="16"/>
    <s v="Motocicleta"/>
    <n v="19.309999999999999"/>
    <n v="15.559999999999999"/>
    <n v="3.75"/>
    <n v="4.5"/>
    <n v="0.55000000000000004"/>
    <n v="16.875"/>
    <n v="8.5579999999999998"/>
    <n v="49.33"/>
    <n v="25.433"/>
  </r>
  <r>
    <s v="06-01-2019"/>
    <s v="18:38:45"/>
    <s v="812,,1(.1474"/>
    <s v="S"/>
    <x v="3"/>
    <x v="0"/>
    <x v="0"/>
    <x v="11"/>
    <s v="19:54:24"/>
    <s v="19"/>
    <x v="4"/>
    <x v="20"/>
    <s v="Motocicleta"/>
    <n v="7.8"/>
    <n v="4.8"/>
    <n v="3"/>
    <n v="3.5"/>
    <n v="0.75"/>
    <n v="10.5"/>
    <n v="3.5999999999999996"/>
    <n v="141.52000000000001"/>
    <n v="14.1"/>
  </r>
  <r>
    <s v="06-01-2019"/>
    <s v="18:39:26"/>
    <s v="601.00/*1569"/>
    <s v="S"/>
    <x v="3"/>
    <x v="0"/>
    <x v="0"/>
    <x v="11"/>
    <s v="20:08:13"/>
    <s v="20"/>
    <x v="4"/>
    <x v="20"/>
    <s v="Motocicleta"/>
    <n v="9.5299999999999994"/>
    <n v="6.5299999999999994"/>
    <n v="3"/>
    <n v="3.5"/>
    <n v="0.75"/>
    <n v="10.5"/>
    <n v="4.8974999999999991"/>
    <n v="128.41999999999999"/>
    <n v="15.397499999999999"/>
  </r>
  <r>
    <s v="06-01-2019"/>
    <s v="18:47:07"/>
    <s v="265(*(1/1730"/>
    <s v="S"/>
    <x v="1"/>
    <x v="0"/>
    <x v="0"/>
    <x v="4"/>
    <s v="10:20:02"/>
    <s v="10"/>
    <x v="4"/>
    <x v="8"/>
    <s v="Motocicleta"/>
    <n v="10.09"/>
    <n v="6.34"/>
    <n v="3.75"/>
    <n v="4.5"/>
    <n v="0.55000000000000004"/>
    <n v="16.875"/>
    <n v="3.4870000000000001"/>
    <n v="51.44"/>
    <n v="20.362000000000002"/>
  </r>
  <r>
    <s v="06-01-2019"/>
    <s v="18:55:20"/>
    <s v="2400-*(/910"/>
    <s v="S"/>
    <x v="1"/>
    <x v="0"/>
    <x v="0"/>
    <x v="4"/>
    <s v="10:37:24"/>
    <s v="10"/>
    <x v="15"/>
    <x v="4"/>
    <s v="Motocicleta"/>
    <n v="15.78"/>
    <n v="12.03"/>
    <n v="3.75"/>
    <n v="4.5"/>
    <n v="0.55000000000000004"/>
    <n v="16.875"/>
    <n v="6.6165000000000003"/>
    <n v="24.5"/>
    <n v="23.491500000000002"/>
  </r>
  <r>
    <s v="06-01-2019"/>
    <s v="19:03:14"/>
    <s v="189()*0*3482"/>
    <s v="S"/>
    <x v="1"/>
    <x v="0"/>
    <x v="0"/>
    <x v="4"/>
    <s v="11:26:03"/>
    <s v="11"/>
    <x v="1"/>
    <x v="14"/>
    <s v="Motocicleta"/>
    <n v="17.04"/>
    <n v="13.29"/>
    <n v="3.75"/>
    <n v="4.5"/>
    <n v="0.55000000000000004"/>
    <n v="16.875"/>
    <n v="7.3094999999999999"/>
    <n v="213.75"/>
    <n v="24.1845"/>
  </r>
  <r>
    <s v="06-01-2019"/>
    <s v="19:06:55"/>
    <s v="367-)/)23453"/>
    <s v="S"/>
    <x v="1"/>
    <x v="0"/>
    <x v="0"/>
    <x v="4"/>
    <s v="10:35:46"/>
    <s v="10"/>
    <x v="1"/>
    <x v="1"/>
    <s v="Motocicleta"/>
    <n v="20.28"/>
    <n v="16.53"/>
    <n v="3.75"/>
    <n v="4.5"/>
    <n v="0.55000000000000004"/>
    <n v="16.875"/>
    <n v="9.0915000000000017"/>
    <n v="198.05"/>
    <n v="25.966500000000003"/>
  </r>
  <r>
    <s v="06-01-2019"/>
    <s v="19:13:53"/>
    <s v="1202,22-9073"/>
    <s v="S"/>
    <x v="1"/>
    <x v="0"/>
    <x v="0"/>
    <x v="4"/>
    <s v="09:55:53"/>
    <s v="09"/>
    <x v="2"/>
    <x v="6"/>
    <s v="Motocicleta"/>
    <n v="18.440000000000001"/>
    <n v="14.690000000000001"/>
    <n v="3.75"/>
    <n v="4.5"/>
    <n v="0.55000000000000004"/>
    <n v="16.875"/>
    <n v="8.0795000000000012"/>
    <n v="82.93"/>
    <n v="24.954500000000003"/>
  </r>
  <r>
    <s v="06-01-2019"/>
    <s v="19:14:01"/>
    <s v="1931),*/2473"/>
    <s v="S"/>
    <x v="1"/>
    <x v="0"/>
    <x v="0"/>
    <x v="4"/>
    <s v="10:18:21"/>
    <s v="10"/>
    <x v="17"/>
    <x v="7"/>
    <s v="Motocicleta"/>
    <n v="10.76"/>
    <n v="7.01"/>
    <n v="3.75"/>
    <n v="4.5"/>
    <n v="0.55000000000000004"/>
    <n v="16.875"/>
    <n v="3.8555000000000001"/>
    <n v="41.44"/>
    <n v="20.730499999999999"/>
  </r>
  <r>
    <s v="06-01-2019"/>
    <s v="19:20:02"/>
    <s v="8922*(019111"/>
    <s v="S"/>
    <x v="1"/>
    <x v="0"/>
    <x v="0"/>
    <x v="4"/>
    <s v="09:25:16"/>
    <s v="09"/>
    <x v="2"/>
    <x v="20"/>
    <s v="Motocicleta"/>
    <n v="20.71"/>
    <n v="16.96"/>
    <n v="3.75"/>
    <n v="4.5"/>
    <n v="0.55000000000000004"/>
    <n v="16.875"/>
    <n v="9.3280000000000012"/>
    <n v="75.14"/>
    <n v="26.203000000000003"/>
  </r>
  <r>
    <s v="06-01-2019"/>
    <s v="19:21:07"/>
    <s v="554(.2*,6578"/>
    <s v="S"/>
    <x v="1"/>
    <x v="0"/>
    <x v="0"/>
    <x v="4"/>
    <s v="10:01:50"/>
    <s v="10"/>
    <x v="2"/>
    <x v="6"/>
    <s v="Motocicleta"/>
    <n v="11.64"/>
    <n v="7.8900000000000006"/>
    <n v="3.75"/>
    <n v="4.5"/>
    <n v="0.55000000000000004"/>
    <n v="16.875"/>
    <n v="4.339500000000001"/>
    <n v="234.57"/>
    <n v="21.214500000000001"/>
  </r>
  <r>
    <s v="06-01-2019"/>
    <s v="19:22:04"/>
    <s v="4032.)/(7738"/>
    <s v="S"/>
    <x v="1"/>
    <x v="0"/>
    <x v="0"/>
    <x v="4"/>
    <s v="11:03:21"/>
    <s v="11"/>
    <x v="14"/>
    <x v="5"/>
    <s v="Motocicleta"/>
    <n v="20.53"/>
    <n v="16.78"/>
    <n v="3.75"/>
    <n v="4.5"/>
    <n v="0.55000000000000004"/>
    <n v="16.875"/>
    <n v="9.229000000000001"/>
    <n v="75.760000000000005"/>
    <n v="26.103999999999999"/>
  </r>
  <r>
    <s v="06-01-2019"/>
    <s v="19:22:29"/>
    <s v="929-.+1.3076"/>
    <s v="S"/>
    <x v="1"/>
    <x v="0"/>
    <x v="0"/>
    <x v="4"/>
    <s v="09:41:49"/>
    <s v="09"/>
    <x v="2"/>
    <x v="20"/>
    <s v="Motocicleta"/>
    <n v="3.93"/>
    <n v="0.18000000000000016"/>
    <n v="3.75"/>
    <n v="4.5"/>
    <n v="0.55000000000000004"/>
    <n v="16.875"/>
    <n v="9.9000000000000102E-2"/>
    <n v="94.69"/>
    <n v="16.974"/>
  </r>
  <r>
    <s v="06-01-2019"/>
    <s v="19:23:37"/>
    <s v="721-+01*6063"/>
    <s v="S"/>
    <x v="1"/>
    <x v="0"/>
    <x v="0"/>
    <x v="4"/>
    <s v="10:36:32"/>
    <s v="10"/>
    <x v="2"/>
    <x v="24"/>
    <s v="Motocicleta"/>
    <n v="19.55"/>
    <n v="15.8"/>
    <n v="3.75"/>
    <n v="4.5"/>
    <n v="0.55000000000000004"/>
    <n v="16.875"/>
    <n v="8.6900000000000013"/>
    <n v="53.45"/>
    <n v="25.565000000000001"/>
  </r>
  <r>
    <s v="06-01-2019"/>
    <s v="19:27:03"/>
    <s v="3150-,2.6133"/>
    <s v="S"/>
    <x v="3"/>
    <x v="0"/>
    <x v="0"/>
    <x v="11"/>
    <s v="20:48:53"/>
    <s v="20"/>
    <x v="4"/>
    <x v="20"/>
    <s v="Motocicleta"/>
    <n v="3.12"/>
    <n v="0.12000000000000011"/>
    <n v="3"/>
    <n v="3.5"/>
    <n v="0.75"/>
    <n v="10.5"/>
    <n v="9.000000000000008E-2"/>
    <n v="51.46"/>
    <n v="10.59"/>
  </r>
  <r>
    <s v="06-01-2019"/>
    <s v="19:33:32"/>
    <s v="377))1115973"/>
    <s v="S"/>
    <x v="2"/>
    <x v="0"/>
    <x v="0"/>
    <x v="4"/>
    <s v="17:37:33"/>
    <s v="17"/>
    <x v="3"/>
    <x v="20"/>
    <s v="Motocicleta"/>
    <n v="2.39"/>
    <n v="0"/>
    <n v="12"/>
    <n v="8"/>
    <n v="2.65"/>
    <n v="19.12"/>
    <n v="0"/>
    <n v="109.97"/>
    <n v="19.12"/>
  </r>
  <r>
    <s v="06-01-2019"/>
    <s v="19:44:11"/>
    <s v="81/1,1(6766"/>
    <s v="S"/>
    <x v="3"/>
    <x v="0"/>
    <x v="0"/>
    <x v="11"/>
    <s v="20:15:46"/>
    <s v="20"/>
    <x v="4"/>
    <x v="14"/>
    <s v="Motocicleta"/>
    <n v="2.3199999999999998"/>
    <n v="0"/>
    <n v="3"/>
    <n v="3.5"/>
    <n v="0.75"/>
    <n v="8.1199999999999992"/>
    <n v="0"/>
    <n v="12.09"/>
    <n v="8.1199999999999992"/>
  </r>
  <r>
    <s v="06-01-2019"/>
    <s v="19:46:28"/>
    <s v="9312*0((9532"/>
    <s v="S"/>
    <x v="1"/>
    <x v="0"/>
    <x v="2"/>
    <x v="4"/>
    <s v="10:46:39"/>
    <s v="10"/>
    <x v="4"/>
    <x v="4"/>
    <s v="Motocicleta"/>
    <n v="19.34"/>
    <n v="15.59"/>
    <n v="3.75"/>
    <n v="4.5"/>
    <n v="0.55000000000000004"/>
    <n v="16.875"/>
    <n v="8.5745000000000005"/>
    <n v="173.65"/>
    <n v="25.4495"/>
  </r>
  <r>
    <s v="06-01-2019"/>
    <s v="19:46:28"/>
    <s v="4642*0(+6609"/>
    <s v="S"/>
    <x v="0"/>
    <x v="0"/>
    <x v="1"/>
    <x v="9"/>
    <s v="12:56:19"/>
    <s v="12"/>
    <x v="4"/>
    <x v="4"/>
    <s v="Motocicleta"/>
    <n v="11.93"/>
    <n v="9.43"/>
    <n v="2.5"/>
    <n v="3"/>
    <n v="1.2"/>
    <n v="7.5"/>
    <n v="11.315999999999999"/>
    <n v="123.77"/>
    <n v="18.815999999999999"/>
  </r>
  <r>
    <s v="06-01-2019"/>
    <s v="19:46:28"/>
    <s v="6080*.,18506"/>
    <s v="S"/>
    <x v="0"/>
    <x v="0"/>
    <x v="1"/>
    <x v="10"/>
    <s v="08:19:49"/>
    <s v="08"/>
    <x v="4"/>
    <x v="4"/>
    <s v="Motocicleta"/>
    <n v="4.47"/>
    <n v="1.9699999999999998"/>
    <n v="2.5"/>
    <n v="3"/>
    <n v="1.2"/>
    <n v="7.5"/>
    <n v="2.3639999999999994"/>
    <n v="156.97"/>
    <n v="9.863999999999999"/>
  </r>
  <r>
    <s v="06-01-2019"/>
    <s v="19:50:23"/>
    <s v="38821+**5034"/>
    <s v="S"/>
    <x v="1"/>
    <x v="0"/>
    <x v="0"/>
    <x v="4"/>
    <s v="09:56:10"/>
    <s v="09"/>
    <x v="2"/>
    <x v="10"/>
    <s v="Motocicleta"/>
    <n v="8.25"/>
    <n v="4.5"/>
    <n v="3.75"/>
    <n v="4.5"/>
    <n v="0.55000000000000004"/>
    <n v="16.875"/>
    <n v="2.4750000000000001"/>
    <n v="151.76"/>
    <n v="19.350000000000001"/>
  </r>
  <r>
    <s v="06-01-2019"/>
    <s v="19:53:00"/>
    <s v="644,0(1,1725"/>
    <s v="S"/>
    <x v="3"/>
    <x v="0"/>
    <x v="0"/>
    <x v="11"/>
    <s v="20:21:20"/>
    <s v="20"/>
    <x v="4"/>
    <x v="15"/>
    <s v="Motocicleta"/>
    <n v="2.65"/>
    <n v="0"/>
    <n v="3"/>
    <n v="3.5"/>
    <n v="0.75"/>
    <n v="9.2750000000000004"/>
    <n v="0"/>
    <n v="216.67"/>
    <n v="9.2750000000000004"/>
  </r>
  <r>
    <s v="06-01-2019"/>
    <s v="20:01:33"/>
    <s v="2750.,,,7949"/>
    <s v="S"/>
    <x v="1"/>
    <x v="0"/>
    <x v="0"/>
    <x v="4"/>
    <s v="11:30:22"/>
    <s v="11"/>
    <x v="25"/>
    <x v="1"/>
    <s v="Motocicleta"/>
    <n v="15.11"/>
    <n v="11.36"/>
    <n v="3.75"/>
    <n v="4.5"/>
    <n v="0.55000000000000004"/>
    <n v="16.875"/>
    <n v="6.2480000000000002"/>
    <n v="221.02"/>
    <n v="23.123000000000001"/>
  </r>
  <r>
    <s v="06-01-2019"/>
    <s v="20:04:27"/>
    <s v="327(*2.22769"/>
    <s v="S"/>
    <x v="1"/>
    <x v="0"/>
    <x v="2"/>
    <x v="4"/>
    <s v="10:48:02"/>
    <s v="10"/>
    <x v="12"/>
    <x v="26"/>
    <s v="Motocicleta"/>
    <n v="2.91"/>
    <n v="0"/>
    <n v="3.75"/>
    <n v="4.5"/>
    <n v="0.55000000000000004"/>
    <n v="13.095000000000001"/>
    <n v="0"/>
    <n v="127.01"/>
    <n v="13.095000000000001"/>
  </r>
  <r>
    <s v="06-01-2019"/>
    <s v="20:04:27"/>
    <s v="523-.+)27226"/>
    <s v="S"/>
    <x v="1"/>
    <x v="0"/>
    <x v="0"/>
    <x v="4"/>
    <s v="16:15:05"/>
    <s v="16"/>
    <x v="12"/>
    <x v="26"/>
    <s v="Motocicleta"/>
    <n v="5.61"/>
    <n v="1.8600000000000003"/>
    <n v="3.75"/>
    <n v="4.5"/>
    <n v="0.55000000000000004"/>
    <n v="16.875"/>
    <n v="1.0230000000000004"/>
    <n v="192.67"/>
    <n v="17.898"/>
  </r>
  <r>
    <s v="06-01-2019"/>
    <s v="20:10:52"/>
    <s v="327+-.-*7611"/>
    <s v="S"/>
    <x v="1"/>
    <x v="0"/>
    <x v="0"/>
    <x v="4"/>
    <s v="10:48:40"/>
    <s v="10"/>
    <x v="7"/>
    <x v="1"/>
    <s v="Motocicleta"/>
    <n v="5.57"/>
    <n v="1.8200000000000003"/>
    <n v="3.75"/>
    <n v="4.5"/>
    <n v="0.55000000000000004"/>
    <n v="16.875"/>
    <n v="1.0010000000000003"/>
    <n v="81.17"/>
    <n v="17.876000000000001"/>
  </r>
  <r>
    <s v="06-01-2019"/>
    <s v="20:29:12"/>
    <s v="2980)//+5344"/>
    <s v="S"/>
    <x v="3"/>
    <x v="0"/>
    <x v="0"/>
    <x v="11"/>
    <s v="21:08:18"/>
    <s v="21"/>
    <x v="4"/>
    <x v="23"/>
    <s v="Motocicleta"/>
    <n v="7.12"/>
    <n v="4.12"/>
    <n v="3"/>
    <n v="3.5"/>
    <n v="0.75"/>
    <n v="10.5"/>
    <n v="3.09"/>
    <n v="182.92"/>
    <n v="13.59"/>
  </r>
  <r>
    <s v="06-01-2019"/>
    <s v="20:32:28"/>
    <s v="7230,-//2006"/>
    <s v="S"/>
    <x v="1"/>
    <x v="0"/>
    <x v="0"/>
    <x v="4"/>
    <s v="17:27:45"/>
    <s v="17"/>
    <x v="7"/>
    <x v="2"/>
    <s v="Motocicleta"/>
    <n v="3.7"/>
    <n v="0"/>
    <n v="3.75"/>
    <n v="4.5"/>
    <n v="0.55000000000000004"/>
    <n v="16.650000000000002"/>
    <n v="0"/>
    <n v="162.88"/>
    <n v="16.650000000000002"/>
  </r>
  <r>
    <s v="06-01-2019"/>
    <s v="20:36:36"/>
    <s v="119.1(--8175"/>
    <s v="S"/>
    <x v="1"/>
    <x v="0"/>
    <x v="0"/>
    <x v="4"/>
    <s v="11:24:27"/>
    <s v="11"/>
    <x v="13"/>
    <x v="1"/>
    <s v="Motocicleta"/>
    <n v="4.68"/>
    <n v="0.92999999999999972"/>
    <n v="3.75"/>
    <n v="4.5"/>
    <n v="0.55000000000000004"/>
    <n v="16.875"/>
    <n v="0.51149999999999984"/>
    <n v="34.21"/>
    <n v="17.386499999999998"/>
  </r>
  <r>
    <s v="06-01-2019"/>
    <s v="20:39:47"/>
    <s v="843*)+129466"/>
    <s v="S"/>
    <x v="3"/>
    <x v="0"/>
    <x v="0"/>
    <x v="11"/>
    <s v="21:37:38"/>
    <s v="21"/>
    <x v="4"/>
    <x v="17"/>
    <s v="Motocicleta"/>
    <n v="20.8"/>
    <n v="17.8"/>
    <n v="3"/>
    <n v="3.5"/>
    <n v="0.75"/>
    <n v="10.5"/>
    <n v="13.350000000000001"/>
    <n v="185.04"/>
    <n v="23.85"/>
  </r>
  <r>
    <s v="06-01-2019"/>
    <s v="20:40:51"/>
    <s v="852./*.(7593"/>
    <s v="S"/>
    <x v="3"/>
    <x v="0"/>
    <x v="0"/>
    <x v="11"/>
    <s v="21:37:31"/>
    <s v="21"/>
    <x v="4"/>
    <x v="20"/>
    <s v="Motocicleta"/>
    <n v="17.600000000000001"/>
    <n v="14.600000000000001"/>
    <n v="3"/>
    <n v="3.5"/>
    <n v="0.75"/>
    <n v="10.5"/>
    <n v="10.950000000000001"/>
    <n v="96.42"/>
    <n v="21.450000000000003"/>
  </r>
  <r>
    <s v="06-01-2019"/>
    <s v="20:42:06"/>
    <s v="758/010(3547"/>
    <s v="S"/>
    <x v="3"/>
    <x v="0"/>
    <x v="0"/>
    <x v="11"/>
    <s v="21:26:36"/>
    <s v="21"/>
    <x v="4"/>
    <x v="17"/>
    <s v="Motocicleta"/>
    <n v="18.190000000000001"/>
    <n v="15.190000000000001"/>
    <n v="3"/>
    <n v="3.5"/>
    <n v="0.75"/>
    <n v="10.5"/>
    <n v="11.392500000000002"/>
    <n v="184.6"/>
    <n v="21.892500000000002"/>
  </r>
  <r>
    <s v="06-01-2019"/>
    <s v="20:50:22"/>
    <s v="457+/,,17960"/>
    <s v="S"/>
    <x v="1"/>
    <x v="0"/>
    <x v="0"/>
    <x v="4"/>
    <s v="11:06:23"/>
    <s v="11"/>
    <x v="7"/>
    <x v="2"/>
    <s v="Motocicleta"/>
    <n v="4.75"/>
    <n v="1"/>
    <n v="3.75"/>
    <n v="4.5"/>
    <n v="0.55000000000000004"/>
    <n v="16.875"/>
    <n v="0.55000000000000004"/>
    <n v="161.62"/>
    <n v="17.425000000000001"/>
  </r>
  <r>
    <s v="06-01-2019"/>
    <s v="20:52:47"/>
    <s v="4+,(.,7660"/>
    <s v="S"/>
    <x v="3"/>
    <x v="0"/>
    <x v="0"/>
    <x v="11"/>
    <s v="21:24:13"/>
    <s v="21"/>
    <x v="4"/>
    <x v="23"/>
    <s v="Motocicleta"/>
    <n v="6.24"/>
    <n v="3.24"/>
    <n v="3"/>
    <n v="3.5"/>
    <n v="0.75"/>
    <n v="10.5"/>
    <n v="2.4300000000000002"/>
    <n v="21.34"/>
    <n v="12.93"/>
  </r>
  <r>
    <s v="06-01-2019"/>
    <s v="21:00:39"/>
    <s v="904+0(1+7408"/>
    <s v="S"/>
    <x v="1"/>
    <x v="0"/>
    <x v="0"/>
    <x v="4"/>
    <s v="09:21:31"/>
    <s v="09"/>
    <x v="2"/>
    <x v="10"/>
    <s v="Motocicleta"/>
    <n v="11.34"/>
    <n v="7.59"/>
    <n v="3.75"/>
    <n v="4.5"/>
    <n v="0.55000000000000004"/>
    <n v="16.875"/>
    <n v="4.1745000000000001"/>
    <n v="86.54"/>
    <n v="21.049500000000002"/>
  </r>
  <r>
    <s v="06-01-2019"/>
    <s v="21:02:47"/>
    <s v="260+)*(-1343"/>
    <s v="S"/>
    <x v="3"/>
    <x v="0"/>
    <x v="0"/>
    <x v="11"/>
    <s v="21:20:31"/>
    <s v="21"/>
    <x v="4"/>
    <x v="8"/>
    <s v="Motocicleta"/>
    <n v="18.010000000000002"/>
    <n v="15.010000000000002"/>
    <n v="3"/>
    <n v="3.5"/>
    <n v="0.75"/>
    <n v="10.5"/>
    <n v="11.2575"/>
    <n v="10.59"/>
    <n v="21.7575"/>
  </r>
  <r>
    <s v="06-01-2019"/>
    <s v="21:02:47"/>
    <s v="408.1.)/6523"/>
    <s v="S"/>
    <x v="3"/>
    <x v="0"/>
    <x v="3"/>
    <x v="4"/>
    <s v="10:24:15"/>
    <s v="10"/>
    <x v="4"/>
    <x v="20"/>
    <s v="Motocicleta"/>
    <n v="4.22"/>
    <n v="1.2199999999999998"/>
    <n v="3"/>
    <n v="3.5"/>
    <n v="0.75"/>
    <n v="10.5"/>
    <n v="0.91499999999999981"/>
    <n v="151.47999999999999"/>
    <n v="11.414999999999999"/>
  </r>
  <r>
    <s v="06-01-2019"/>
    <s v="21:02:52"/>
    <s v="350*0),*1825"/>
    <s v="S"/>
    <x v="0"/>
    <x v="2"/>
    <x v="0"/>
    <x v="4"/>
    <s v="12:16:27"/>
    <s v="12"/>
    <x v="0"/>
    <x v="15"/>
    <s v="Motocicleta"/>
    <n v="15.92"/>
    <n v="13.42"/>
    <n v="2.5"/>
    <n v="3"/>
    <n v="1.2"/>
    <n v="7.5"/>
    <n v="16.103999999999999"/>
    <n v="143.26"/>
    <n v="23.603999999999999"/>
  </r>
  <r>
    <s v="06-01-2019"/>
    <s v="21:05:38"/>
    <s v="52602)(07476"/>
    <s v="S"/>
    <x v="1"/>
    <x v="0"/>
    <x v="0"/>
    <x v="4"/>
    <s v="08:42:38"/>
    <s v="08"/>
    <x v="2"/>
    <x v="20"/>
    <s v="Motocicleta"/>
    <n v="12.58"/>
    <n v="8.83"/>
    <n v="3.75"/>
    <n v="4.5"/>
    <n v="0.55000000000000004"/>
    <n v="16.875"/>
    <n v="4.8565000000000005"/>
    <n v="159.58000000000001"/>
    <n v="21.7315"/>
  </r>
  <r>
    <s v="06-01-2019"/>
    <s v="21:19:05"/>
    <s v="460..*,-1670"/>
    <s v="S"/>
    <x v="1"/>
    <x v="0"/>
    <x v="1"/>
    <x v="4"/>
    <s v="10:02:39"/>
    <s v="10"/>
    <x v="0"/>
    <x v="5"/>
    <s v="Motocicleta"/>
    <n v="11.2"/>
    <n v="7.4499999999999993"/>
    <n v="3.75"/>
    <n v="4.5"/>
    <n v="0.55000000000000004"/>
    <n v="16.875"/>
    <n v="4.0975000000000001"/>
    <n v="151.97"/>
    <n v="20.9725"/>
  </r>
  <r>
    <s v="06-01-2019"/>
    <s v="21:19:05"/>
    <s v="81(+)/)386"/>
    <s v="S"/>
    <x v="1"/>
    <x v="0"/>
    <x v="0"/>
    <x v="4"/>
    <s v="12:17:53"/>
    <s v="12"/>
    <x v="0"/>
    <x v="5"/>
    <s v="Motocicleta"/>
    <n v="11.45"/>
    <n v="7.6999999999999993"/>
    <n v="3.75"/>
    <n v="4.5"/>
    <n v="0.55000000000000004"/>
    <n v="16.875"/>
    <n v="4.2350000000000003"/>
    <n v="245.14"/>
    <n v="21.11"/>
  </r>
  <r>
    <s v="06-01-2019"/>
    <s v="21:19:14"/>
    <s v="443,.)-07578"/>
    <s v="S"/>
    <x v="2"/>
    <x v="0"/>
    <x v="0"/>
    <x v="4"/>
    <s v="10:04:43"/>
    <s v="10"/>
    <x v="3"/>
    <x v="9"/>
    <s v="Motocicleta"/>
    <n v="7.35"/>
    <n v="0"/>
    <n v="12"/>
    <n v="8"/>
    <n v="2.65"/>
    <n v="58.8"/>
    <n v="0"/>
    <n v="131.1"/>
    <n v="58.8"/>
  </r>
  <r>
    <s v="06-01-2019"/>
    <s v="21:35:51"/>
    <s v="630/**1-3612"/>
    <s v="S"/>
    <x v="3"/>
    <x v="0"/>
    <x v="0"/>
    <x v="4"/>
    <s v="17:42:37"/>
    <s v="17"/>
    <x v="4"/>
    <x v="14"/>
    <s v="Motocicleta"/>
    <n v="20.07"/>
    <n v="17.07"/>
    <n v="3"/>
    <n v="3.5"/>
    <n v="0.75"/>
    <n v="10.5"/>
    <n v="12.8025"/>
    <n v="244.97"/>
    <n v="23.302500000000002"/>
  </r>
  <r>
    <s v="06-01-2019"/>
    <s v="21:54:38"/>
    <s v="939)///(3801"/>
    <s v="S"/>
    <x v="1"/>
    <x v="0"/>
    <x v="0"/>
    <x v="4"/>
    <s v="12:12:58"/>
    <s v="12"/>
    <x v="4"/>
    <x v="15"/>
    <s v="Motocicleta"/>
    <n v="10.58"/>
    <n v="6.83"/>
    <n v="3.75"/>
    <n v="4.5"/>
    <n v="0.55000000000000004"/>
    <n v="16.875"/>
    <n v="3.7565000000000004"/>
    <n v="225.32"/>
    <n v="20.631499999999999"/>
  </r>
  <r>
    <s v="06-01-2019"/>
    <s v="21:56:41"/>
    <s v="792++,/22841"/>
    <s v="S"/>
    <x v="3"/>
    <x v="0"/>
    <x v="0"/>
    <x v="4"/>
    <s v="17:43:21"/>
    <s v="17"/>
    <x v="4"/>
    <x v="15"/>
    <s v="Motocicleta"/>
    <n v="14.51"/>
    <n v="11.51"/>
    <n v="3"/>
    <n v="3.5"/>
    <n v="0.75"/>
    <n v="10.5"/>
    <n v="8.6325000000000003"/>
    <n v="185.31"/>
    <n v="19.1325"/>
  </r>
  <r>
    <s v="06-01-2019"/>
    <s v="21:58:36"/>
    <s v="88(/+/)9168"/>
    <s v="S"/>
    <x v="3"/>
    <x v="0"/>
    <x v="3"/>
    <x v="9"/>
    <s v="14:27:56"/>
    <s v="14"/>
    <x v="4"/>
    <x v="13"/>
    <s v="Motocicleta"/>
    <n v="8.4700000000000006"/>
    <n v="5.4700000000000006"/>
    <n v="3"/>
    <n v="3.5"/>
    <n v="0.75"/>
    <n v="10.5"/>
    <n v="4.1025000000000009"/>
    <n v="172.12"/>
    <n v="14.602500000000001"/>
  </r>
  <r>
    <s v="06-01-2019"/>
    <s v="22:24:22"/>
    <s v="466-2,,+2920"/>
    <s v="S"/>
    <x v="1"/>
    <x v="2"/>
    <x v="4"/>
    <x v="11"/>
    <s v="22:24:23"/>
    <s v="22"/>
    <x v="0"/>
    <x v="17"/>
    <s v="---"/>
    <n v="6.46"/>
    <n v="2.71"/>
    <n v="3.75"/>
    <n v="4.5"/>
    <n v="0.55000000000000004"/>
    <n v="16.875"/>
    <n v="1.4905000000000002"/>
    <n v="30.96"/>
    <n v="18.365500000000001"/>
  </r>
  <r>
    <s v="06-01-2019"/>
    <s v="22:28:42"/>
    <s v="715*1//15509"/>
    <s v="S"/>
    <x v="0"/>
    <x v="2"/>
    <x v="0"/>
    <x v="4"/>
    <s v="12:36:48"/>
    <s v="12"/>
    <x v="0"/>
    <x v="17"/>
    <s v="Motocicleta"/>
    <n v="10.65"/>
    <n v="8.15"/>
    <n v="2.5"/>
    <n v="3"/>
    <n v="1.2"/>
    <n v="7.5"/>
    <n v="9.7799999999999994"/>
    <n v="218.13"/>
    <n v="17.28"/>
  </r>
  <r>
    <s v="06-01-2019"/>
    <s v="23:06:01"/>
    <s v="232+0*+(1164"/>
    <s v="S"/>
    <x v="0"/>
    <x v="2"/>
    <x v="0"/>
    <x v="4"/>
    <s v="12:32:18"/>
    <s v="12"/>
    <x v="18"/>
    <x v="11"/>
    <s v="Motocicleta"/>
    <n v="16.239999999999998"/>
    <n v="13.739999999999998"/>
    <n v="2.5"/>
    <n v="3"/>
    <n v="1.2"/>
    <n v="7.5"/>
    <n v="16.487999999999996"/>
    <n v="15.69"/>
    <n v="23.987999999999996"/>
  </r>
  <r>
    <s v="06-01-2019"/>
    <s v="23:10:22"/>
    <s v="6361,+,*9160"/>
    <s v="S"/>
    <x v="0"/>
    <x v="2"/>
    <x v="0"/>
    <x v="4"/>
    <s v="13:06:51"/>
    <s v="13"/>
    <x v="0"/>
    <x v="17"/>
    <s v="Motocicleta"/>
    <n v="20.350000000000001"/>
    <n v="17.850000000000001"/>
    <n v="2.5"/>
    <n v="3"/>
    <n v="1.2"/>
    <n v="7.5"/>
    <n v="21.42"/>
    <n v="211.37"/>
    <n v="28.92"/>
  </r>
  <r>
    <s v="06-01-2019"/>
    <s v="23:13:17"/>
    <s v="3230.)+*1965"/>
    <s v="S"/>
    <x v="0"/>
    <x v="2"/>
    <x v="0"/>
    <x v="4"/>
    <s v="12:54:39"/>
    <s v="12"/>
    <x v="0"/>
    <x v="15"/>
    <s v="Motocicleta"/>
    <n v="4.66"/>
    <n v="2.16"/>
    <n v="2.5"/>
    <n v="3"/>
    <n v="1.2"/>
    <n v="7.5"/>
    <n v="2.5920000000000001"/>
    <n v="189.23"/>
    <n v="10.092000000000001"/>
  </r>
  <r>
    <s v="06-01-2019"/>
    <s v="23:53:41"/>
    <s v="73/1*0.5950"/>
    <s v="S"/>
    <x v="2"/>
    <x v="0"/>
    <x v="0"/>
    <x v="4"/>
    <s v="12:00:02"/>
    <s v="12"/>
    <x v="3"/>
    <x v="8"/>
    <s v="Motocicleta"/>
    <n v="1.45"/>
    <n v="0"/>
    <n v="12"/>
    <n v="8"/>
    <n v="2.65"/>
    <n v="11.6"/>
    <n v="0"/>
    <n v="182.77"/>
    <n v="11.6"/>
  </r>
  <r>
    <s v="06-01-2019"/>
    <s v="23:54:08"/>
    <s v="5412,2--8203"/>
    <s v="S"/>
    <x v="0"/>
    <x v="2"/>
    <x v="0"/>
    <x v="4"/>
    <s v="11:01:25"/>
    <s v="11"/>
    <x v="0"/>
    <x v="8"/>
    <s v="Motocicleta"/>
    <n v="7.55"/>
    <n v="5.05"/>
    <n v="2.5"/>
    <n v="3"/>
    <n v="1.2"/>
    <n v="7.5"/>
    <n v="6.06"/>
    <n v="52.54"/>
    <n v="13.559999999999999"/>
  </r>
  <r>
    <s v="07-01-2019"/>
    <s v="00:13:33"/>
    <s v="238102.+5114"/>
    <s v="S"/>
    <x v="2"/>
    <x v="0"/>
    <x v="0"/>
    <x v="4"/>
    <s v="11:18:47"/>
    <s v="11"/>
    <x v="3"/>
    <x v="3"/>
    <s v="Motocicleta"/>
    <n v="14.53"/>
    <n v="2.5299999999999994"/>
    <n v="12"/>
    <n v="8"/>
    <n v="2.65"/>
    <n v="96"/>
    <n v="6.7044999999999977"/>
    <n v="129.74"/>
    <n v="102.7045"/>
  </r>
  <r>
    <s v="07-01-2019"/>
    <s v="01:01:33"/>
    <s v="887),-..5788"/>
    <s v="S"/>
    <x v="2"/>
    <x v="0"/>
    <x v="0"/>
    <x v="4"/>
    <s v="11:58:51"/>
    <s v="11"/>
    <x v="3"/>
    <x v="8"/>
    <s v="Motocicleta"/>
    <n v="19.05"/>
    <n v="7.0500000000000007"/>
    <n v="12"/>
    <n v="8"/>
    <n v="2.65"/>
    <n v="96"/>
    <n v="18.682500000000001"/>
    <n v="10.98"/>
    <n v="114.6825"/>
  </r>
  <r>
    <s v="07-01-2019"/>
    <s v="01:41:23"/>
    <s v="853-0,,2658"/>
    <s v="S"/>
    <x v="0"/>
    <x v="0"/>
    <x v="0"/>
    <x v="4"/>
    <s v="10:57:27"/>
    <s v="10"/>
    <x v="16"/>
    <x v="8"/>
    <s v="Motocicleta"/>
    <n v="20.46"/>
    <n v="17.96"/>
    <n v="2.5"/>
    <n v="3"/>
    <n v="1.2"/>
    <n v="7.5"/>
    <n v="21.552"/>
    <n v="87.79"/>
    <n v="29.052"/>
  </r>
  <r>
    <s v="07-01-2019"/>
    <s v="01:41:23"/>
    <s v="504)1,2-5202"/>
    <s v="S"/>
    <x v="0"/>
    <x v="0"/>
    <x v="0"/>
    <x v="4"/>
    <s v="14:10:37"/>
    <s v="14"/>
    <x v="16"/>
    <x v="5"/>
    <s v="Motocicleta"/>
    <n v="5.41"/>
    <n v="2.91"/>
    <n v="2.5"/>
    <n v="3"/>
    <n v="1.2"/>
    <n v="7.5"/>
    <n v="3.492"/>
    <n v="250.03"/>
    <n v="10.992000000000001"/>
  </r>
  <r>
    <s v="07-01-2019"/>
    <s v="01:41:23"/>
    <s v="62**.,+3220"/>
    <s v="S"/>
    <x v="0"/>
    <x v="0"/>
    <x v="0"/>
    <x v="4"/>
    <s v="11:56:53"/>
    <s v="11"/>
    <x v="16"/>
    <x v="8"/>
    <s v="Motocicleta"/>
    <n v="18.2"/>
    <n v="15.7"/>
    <n v="2.5"/>
    <n v="3"/>
    <n v="1.2"/>
    <n v="7.5"/>
    <n v="18.84"/>
    <n v="177.17"/>
    <n v="26.34"/>
  </r>
  <r>
    <s v="07-01-2019"/>
    <s v="01:41:23"/>
    <s v="424(.(*24862"/>
    <s v="S"/>
    <x v="0"/>
    <x v="0"/>
    <x v="0"/>
    <x v="4"/>
    <s v="11:25:53"/>
    <s v="11"/>
    <x v="16"/>
    <x v="8"/>
    <s v="Motocicleta"/>
    <n v="13.18"/>
    <n v="10.68"/>
    <n v="2.5"/>
    <n v="3"/>
    <n v="1.2"/>
    <n v="7.5"/>
    <n v="12.815999999999999"/>
    <n v="187.84"/>
    <n v="20.315999999999999"/>
  </r>
  <r>
    <s v="07-01-2019"/>
    <s v="01:41:23"/>
    <s v="8880(,2-8031"/>
    <s v="S"/>
    <x v="0"/>
    <x v="0"/>
    <x v="0"/>
    <x v="4"/>
    <s v="11:40:04"/>
    <s v="11"/>
    <x v="16"/>
    <x v="11"/>
    <s v="Motocicleta"/>
    <n v="19.48"/>
    <n v="16.98"/>
    <n v="2.5"/>
    <n v="3"/>
    <n v="1.2"/>
    <n v="7.5"/>
    <n v="20.376000000000001"/>
    <n v="30.15"/>
    <n v="27.876000000000001"/>
  </r>
  <r>
    <s v="07-01-2019"/>
    <s v="01:41:23"/>
    <s v="342/.)(.2648"/>
    <s v="S"/>
    <x v="0"/>
    <x v="0"/>
    <x v="0"/>
    <x v="4"/>
    <s v="12:28:29"/>
    <s v="12"/>
    <x v="16"/>
    <x v="17"/>
    <s v="Motocicleta"/>
    <n v="14.55"/>
    <n v="12.05"/>
    <n v="2.5"/>
    <n v="3"/>
    <n v="1.2"/>
    <n v="7.5"/>
    <n v="14.46"/>
    <n v="182.34"/>
    <n v="21.96"/>
  </r>
  <r>
    <s v="07-01-2019"/>
    <s v="01:41:23"/>
    <s v="5051+-).1563"/>
    <s v="S"/>
    <x v="0"/>
    <x v="0"/>
    <x v="0"/>
    <x v="4"/>
    <s v="13:52:48"/>
    <s v="13"/>
    <x v="16"/>
    <x v="11"/>
    <s v="Motocicleta"/>
    <n v="18.77"/>
    <n v="16.27"/>
    <n v="2.5"/>
    <n v="3"/>
    <n v="1.2"/>
    <n v="7.5"/>
    <n v="19.523999999999997"/>
    <n v="219.93"/>
    <n v="27.023999999999997"/>
  </r>
  <r>
    <s v="07-01-2019"/>
    <s v="01:41:23"/>
    <s v="745+20)0736"/>
    <s v="S"/>
    <x v="0"/>
    <x v="0"/>
    <x v="0"/>
    <x v="4"/>
    <s v="11:52:53"/>
    <s v="11"/>
    <x v="16"/>
    <x v="11"/>
    <s v="Motocicleta"/>
    <n v="10.47"/>
    <n v="7.9700000000000006"/>
    <n v="2.5"/>
    <n v="3"/>
    <n v="1.2"/>
    <n v="7.5"/>
    <n v="9.5640000000000001"/>
    <n v="76.31"/>
    <n v="17.064"/>
  </r>
  <r>
    <s v="07-01-2019"/>
    <s v="01:41:23"/>
    <s v="694,)0,(4650"/>
    <s v="S"/>
    <x v="0"/>
    <x v="0"/>
    <x v="0"/>
    <x v="4"/>
    <s v="13:21:03"/>
    <s v="13"/>
    <x v="16"/>
    <x v="17"/>
    <s v="Motocicleta"/>
    <n v="5.68"/>
    <n v="3.1799999999999997"/>
    <n v="2.5"/>
    <n v="3"/>
    <n v="1.2"/>
    <n v="7.5"/>
    <n v="3.8159999999999994"/>
    <n v="170.23"/>
    <n v="11.315999999999999"/>
  </r>
  <r>
    <s v="07-01-2019"/>
    <s v="01:41:23"/>
    <s v="1770())22112"/>
    <s v="S"/>
    <x v="0"/>
    <x v="0"/>
    <x v="0"/>
    <x v="4"/>
    <s v="11:32:49"/>
    <s v="11"/>
    <x v="16"/>
    <x v="8"/>
    <s v="Motocicleta"/>
    <n v="15.91"/>
    <n v="13.41"/>
    <n v="2.5"/>
    <n v="3"/>
    <n v="1.2"/>
    <n v="7.5"/>
    <n v="16.091999999999999"/>
    <n v="236.83"/>
    <n v="23.591999999999999"/>
  </r>
  <r>
    <s v="07-01-2019"/>
    <s v="01:41:23"/>
    <s v="58.)/2/1824"/>
    <s v="S"/>
    <x v="0"/>
    <x v="0"/>
    <x v="0"/>
    <x v="4"/>
    <s v="12:44:12"/>
    <s v="12"/>
    <x v="16"/>
    <x v="11"/>
    <s v="Motocicleta"/>
    <n v="20.36"/>
    <n v="17.86"/>
    <n v="2.5"/>
    <n v="3"/>
    <n v="1.2"/>
    <n v="7.5"/>
    <n v="21.431999999999999"/>
    <n v="71.010000000000005"/>
    <n v="28.931999999999999"/>
  </r>
  <r>
    <s v="07-01-2019"/>
    <s v="01:41:23"/>
    <s v="333.(,.*737"/>
    <s v="S"/>
    <x v="0"/>
    <x v="0"/>
    <x v="0"/>
    <x v="4"/>
    <s v="14:54:05"/>
    <s v="14"/>
    <x v="16"/>
    <x v="29"/>
    <s v="Motocicleta"/>
    <n v="6.73"/>
    <n v="4.2300000000000004"/>
    <n v="2.5"/>
    <n v="3"/>
    <n v="1.2"/>
    <n v="7.5"/>
    <n v="5.0760000000000005"/>
    <n v="238.8"/>
    <n v="12.576000000000001"/>
  </r>
  <r>
    <s v="07-01-2019"/>
    <s v="01:41:23"/>
    <s v="861)(.**4493"/>
    <s v="S"/>
    <x v="0"/>
    <x v="0"/>
    <x v="0"/>
    <x v="4"/>
    <s v="13:40:09"/>
    <s v="13"/>
    <x v="16"/>
    <x v="9"/>
    <s v="Motocicleta"/>
    <n v="11.34"/>
    <n v="8.84"/>
    <n v="2.5"/>
    <n v="3"/>
    <n v="1.2"/>
    <n v="7.5"/>
    <n v="10.607999999999999"/>
    <n v="59.97"/>
    <n v="18.107999999999997"/>
  </r>
  <r>
    <s v="07-01-2019"/>
    <s v="01:41:23"/>
    <s v="741)-+,.9690"/>
    <s v="S"/>
    <x v="0"/>
    <x v="0"/>
    <x v="0"/>
    <x v="4"/>
    <s v="12:49:46"/>
    <s v="12"/>
    <x v="16"/>
    <x v="17"/>
    <s v="Motocicleta"/>
    <n v="14.25"/>
    <n v="11.75"/>
    <n v="2.5"/>
    <n v="3"/>
    <n v="1.2"/>
    <n v="7.5"/>
    <n v="14.1"/>
    <n v="112.22"/>
    <n v="21.6"/>
  </r>
  <r>
    <s v="07-01-2019"/>
    <s v="01:41:23"/>
    <s v="607).2./8126"/>
    <s v="S"/>
    <x v="0"/>
    <x v="0"/>
    <x v="0"/>
    <x v="4"/>
    <s v="10:35:49"/>
    <s v="10"/>
    <x v="16"/>
    <x v="8"/>
    <s v="Motocicleta"/>
    <n v="16.8"/>
    <n v="14.3"/>
    <n v="2.5"/>
    <n v="3"/>
    <n v="1.2"/>
    <n v="7.5"/>
    <n v="17.16"/>
    <n v="108.14"/>
    <n v="24.66"/>
  </r>
  <r>
    <s v="07-01-2019"/>
    <s v="01:41:23"/>
    <s v="200.2/(1124"/>
    <s v="S"/>
    <x v="0"/>
    <x v="0"/>
    <x v="0"/>
    <x v="4"/>
    <s v="11:18:37"/>
    <s v="11"/>
    <x v="16"/>
    <x v="8"/>
    <s v="Motocicleta"/>
    <n v="18.95"/>
    <n v="16.45"/>
    <n v="2.5"/>
    <n v="3"/>
    <n v="1.2"/>
    <n v="7.5"/>
    <n v="19.739999999999998"/>
    <n v="233.78"/>
    <n v="27.24"/>
  </r>
  <r>
    <s v="07-01-2019"/>
    <s v="01:41:23"/>
    <s v="213/,(0.3993"/>
    <s v="S"/>
    <x v="0"/>
    <x v="0"/>
    <x v="0"/>
    <x v="4"/>
    <s v="13:49:36"/>
    <s v="13"/>
    <x v="16"/>
    <x v="28"/>
    <s v="Motocicleta"/>
    <n v="3.2"/>
    <n v="0.70000000000000018"/>
    <n v="2.5"/>
    <n v="3"/>
    <n v="1.2"/>
    <n v="7.5"/>
    <n v="0.84000000000000019"/>
    <n v="144.25"/>
    <n v="8.34"/>
  </r>
  <r>
    <s v="07-01-2019"/>
    <s v="01:41:23"/>
    <s v="315/-+1*1767"/>
    <s v="S"/>
    <x v="0"/>
    <x v="0"/>
    <x v="0"/>
    <x v="4"/>
    <s v="13:33:50"/>
    <s v="13"/>
    <x v="16"/>
    <x v="2"/>
    <s v="Motocicleta"/>
    <n v="3.08"/>
    <n v="0.58000000000000007"/>
    <n v="2.5"/>
    <n v="3"/>
    <n v="1.2"/>
    <n v="7.5"/>
    <n v="0.69600000000000006"/>
    <n v="120.62"/>
    <n v="8.1959999999999997"/>
  </r>
  <r>
    <s v="07-01-2019"/>
    <s v="01:41:23"/>
    <s v="181,1(2-675"/>
    <s v="S"/>
    <x v="0"/>
    <x v="0"/>
    <x v="0"/>
    <x v="4"/>
    <s v="16:05:24"/>
    <s v="16"/>
    <x v="16"/>
    <x v="29"/>
    <s v="Motocicleta"/>
    <n v="1.23"/>
    <n v="0"/>
    <n v="2.5"/>
    <n v="3"/>
    <n v="1.2"/>
    <n v="3.69"/>
    <n v="0"/>
    <n v="15.64"/>
    <n v="3.69"/>
  </r>
  <r>
    <s v="07-01-2019"/>
    <s v="01:48:11"/>
    <s v="6211221+5514"/>
    <s v="S"/>
    <x v="0"/>
    <x v="0"/>
    <x v="0"/>
    <x v="4"/>
    <s v="11:13:55"/>
    <s v="11"/>
    <x v="8"/>
    <x v="20"/>
    <s v="Motocicleta"/>
    <n v="2.4699999999999998"/>
    <n v="0"/>
    <n v="2.5"/>
    <n v="3"/>
    <n v="1.2"/>
    <n v="7.4099999999999993"/>
    <n v="0"/>
    <n v="195.99"/>
    <n v="7.4099999999999993"/>
  </r>
  <r>
    <s v="07-01-2019"/>
    <s v="01:48:11"/>
    <s v="270)/-++8248"/>
    <s v="S"/>
    <x v="0"/>
    <x v="0"/>
    <x v="0"/>
    <x v="4"/>
    <s v="11:10:18"/>
    <s v="11"/>
    <x v="8"/>
    <x v="20"/>
    <s v="Motocicleta"/>
    <n v="13.83"/>
    <n v="11.33"/>
    <n v="2.5"/>
    <n v="3"/>
    <n v="1.2"/>
    <n v="7.5"/>
    <n v="13.596"/>
    <n v="18.03"/>
    <n v="21.096"/>
  </r>
  <r>
    <s v="07-01-2019"/>
    <s v="01:48:11"/>
    <s v="728.12*04619"/>
    <s v="S"/>
    <x v="0"/>
    <x v="0"/>
    <x v="0"/>
    <x v="4"/>
    <s v="12:57:43"/>
    <s v="12"/>
    <x v="8"/>
    <x v="8"/>
    <s v="Motocicleta"/>
    <n v="8.02"/>
    <n v="5.52"/>
    <n v="2.5"/>
    <n v="3"/>
    <n v="1.2"/>
    <n v="7.5"/>
    <n v="6.6239999999999997"/>
    <n v="88.46"/>
    <n v="14.123999999999999"/>
  </r>
  <r>
    <s v="07-01-2019"/>
    <s v="01:48:11"/>
    <s v="13),1,-4277"/>
    <s v="S"/>
    <x v="0"/>
    <x v="0"/>
    <x v="0"/>
    <x v="4"/>
    <s v="09:28:31"/>
    <s v="09"/>
    <x v="8"/>
    <x v="20"/>
    <s v="Motocicleta"/>
    <n v="10.67"/>
    <n v="8.17"/>
    <n v="2.5"/>
    <n v="3"/>
    <n v="1.2"/>
    <n v="7.5"/>
    <n v="9.8040000000000003"/>
    <n v="175.15"/>
    <n v="17.304000000000002"/>
  </r>
  <r>
    <s v="07-01-2019"/>
    <s v="01:48:11"/>
    <s v="686*1-/04356"/>
    <s v="S"/>
    <x v="0"/>
    <x v="0"/>
    <x v="0"/>
    <x v="4"/>
    <s v="12:42:38"/>
    <s v="12"/>
    <x v="8"/>
    <x v="11"/>
    <s v="Motocicleta"/>
    <n v="14.81"/>
    <n v="12.31"/>
    <n v="2.5"/>
    <n v="3"/>
    <n v="1.2"/>
    <n v="7.5"/>
    <n v="14.772"/>
    <n v="208.08"/>
    <n v="22.271999999999998"/>
  </r>
  <r>
    <s v="07-01-2019"/>
    <s v="01:48:11"/>
    <s v="36).((24837"/>
    <s v="S"/>
    <x v="0"/>
    <x v="0"/>
    <x v="2"/>
    <x v="4"/>
    <s v="09:14:49"/>
    <s v="09"/>
    <x v="3"/>
    <x v="8"/>
    <s v="Motocicleta"/>
    <n v="14.72"/>
    <n v="12.22"/>
    <n v="2.5"/>
    <n v="3"/>
    <n v="1.2"/>
    <n v="7.5"/>
    <n v="14.664"/>
    <n v="88.47"/>
    <n v="22.164000000000001"/>
  </r>
  <r>
    <s v="07-01-2019"/>
    <s v="01:48:11"/>
    <s v="26+*-+,7316"/>
    <s v="S"/>
    <x v="2"/>
    <x v="0"/>
    <x v="0"/>
    <x v="5"/>
    <s v="11:02:23"/>
    <s v="11"/>
    <x v="3"/>
    <x v="8"/>
    <s v="Motocicleta"/>
    <n v="14.01"/>
    <n v="2.0099999999999998"/>
    <n v="12"/>
    <n v="8"/>
    <n v="2.65"/>
    <n v="96"/>
    <n v="5.3264999999999993"/>
    <n v="199.27"/>
    <n v="101.3265"/>
  </r>
  <r>
    <s v="07-01-2019"/>
    <s v="01:48:11"/>
    <s v="5381)*(.9936"/>
    <s v="S"/>
    <x v="0"/>
    <x v="0"/>
    <x v="0"/>
    <x v="4"/>
    <s v="12:41:56"/>
    <s v="12"/>
    <x v="8"/>
    <x v="29"/>
    <s v="Motocicleta"/>
    <n v="4.91"/>
    <n v="2.41"/>
    <n v="2.5"/>
    <n v="3"/>
    <n v="1.2"/>
    <n v="7.5"/>
    <n v="2.8919999999999999"/>
    <n v="63.32"/>
    <n v="10.391999999999999"/>
  </r>
  <r>
    <s v="07-01-2019"/>
    <s v="01:48:11"/>
    <s v="289+*-/,5459"/>
    <s v="S"/>
    <x v="0"/>
    <x v="0"/>
    <x v="0"/>
    <x v="4"/>
    <s v="10:49:09"/>
    <s v="10"/>
    <x v="8"/>
    <x v="20"/>
    <s v="Motocicleta"/>
    <n v="9.3000000000000007"/>
    <n v="6.8000000000000007"/>
    <n v="2.5"/>
    <n v="3"/>
    <n v="1.2"/>
    <n v="7.5"/>
    <n v="8.16"/>
    <n v="184.18"/>
    <n v="15.66"/>
  </r>
  <r>
    <s v="07-01-2019"/>
    <s v="01:48:11"/>
    <s v="806)*20/4921"/>
    <s v="S"/>
    <x v="0"/>
    <x v="0"/>
    <x v="0"/>
    <x v="4"/>
    <s v="09:33:40"/>
    <s v="09"/>
    <x v="8"/>
    <x v="20"/>
    <s v="Motocicleta"/>
    <n v="19.43"/>
    <n v="16.93"/>
    <n v="2.5"/>
    <n v="3"/>
    <n v="1.2"/>
    <n v="7.5"/>
    <n v="20.315999999999999"/>
    <n v="187.29"/>
    <n v="27.815999999999999"/>
  </r>
  <r>
    <s v="07-01-2019"/>
    <s v="01:48:11"/>
    <s v="788.1,*,8304"/>
    <s v="S"/>
    <x v="0"/>
    <x v="0"/>
    <x v="0"/>
    <x v="4"/>
    <s v="13:12:06"/>
    <s v="13"/>
    <x v="8"/>
    <x v="8"/>
    <s v="Motocicleta"/>
    <n v="5.32"/>
    <n v="2.8200000000000003"/>
    <n v="2.5"/>
    <n v="3"/>
    <n v="1.2"/>
    <n v="7.5"/>
    <n v="3.3840000000000003"/>
    <n v="163.91"/>
    <n v="10.884"/>
  </r>
  <r>
    <s v="07-01-2019"/>
    <s v="01:48:11"/>
    <s v="747.,/+(3217"/>
    <s v="S"/>
    <x v="0"/>
    <x v="0"/>
    <x v="0"/>
    <x v="4"/>
    <s v="11:03:52"/>
    <s v="11"/>
    <x v="8"/>
    <x v="20"/>
    <s v="Motocicleta"/>
    <n v="16.84"/>
    <n v="14.34"/>
    <n v="2.5"/>
    <n v="3"/>
    <n v="1.2"/>
    <n v="7.5"/>
    <n v="17.207999999999998"/>
    <n v="64.72"/>
    <n v="24.707999999999998"/>
  </r>
  <r>
    <s v="07-01-2019"/>
    <s v="01:48:11"/>
    <s v="726*.2/-2264"/>
    <s v="S"/>
    <x v="0"/>
    <x v="0"/>
    <x v="0"/>
    <x v="4"/>
    <s v="11:56:42"/>
    <s v="11"/>
    <x v="8"/>
    <x v="4"/>
    <s v="Motocicleta"/>
    <n v="4.54"/>
    <n v="2.04"/>
    <n v="2.5"/>
    <n v="3"/>
    <n v="1.2"/>
    <n v="7.5"/>
    <n v="2.448"/>
    <n v="58.15"/>
    <n v="9.9480000000000004"/>
  </r>
  <r>
    <s v="07-01-2019"/>
    <s v="01:48:11"/>
    <s v="413+11.0463"/>
    <s v="S"/>
    <x v="0"/>
    <x v="0"/>
    <x v="0"/>
    <x v="4"/>
    <s v="11:17:38"/>
    <s v="11"/>
    <x v="8"/>
    <x v="20"/>
    <s v="Motocicleta"/>
    <n v="20.13"/>
    <n v="17.63"/>
    <n v="2.5"/>
    <n v="3"/>
    <n v="1.2"/>
    <n v="7.5"/>
    <n v="21.155999999999999"/>
    <n v="231.16"/>
    <n v="28.655999999999999"/>
  </r>
  <r>
    <s v="07-01-2019"/>
    <s v="01:51:25"/>
    <s v="86(.1--680"/>
    <s v="S"/>
    <x v="0"/>
    <x v="0"/>
    <x v="0"/>
    <x v="4"/>
    <s v="11:53:04"/>
    <s v="11"/>
    <x v="0"/>
    <x v="1"/>
    <s v="Motocicleta"/>
    <n v="14.54"/>
    <n v="12.04"/>
    <n v="2.5"/>
    <n v="3"/>
    <n v="1.2"/>
    <n v="7.5"/>
    <n v="14.447999999999999"/>
    <n v="131.80000000000001"/>
    <n v="21.948"/>
  </r>
  <r>
    <s v="07-01-2019"/>
    <s v="01:51:25"/>
    <s v="947/.*-+9601"/>
    <s v="S"/>
    <x v="0"/>
    <x v="0"/>
    <x v="0"/>
    <x v="4"/>
    <s v="12:18:18"/>
    <s v="12"/>
    <x v="0"/>
    <x v="1"/>
    <s v="Motocicleta"/>
    <n v="3.98"/>
    <n v="1.48"/>
    <n v="2.5"/>
    <n v="3"/>
    <n v="1.2"/>
    <n v="7.5"/>
    <n v="1.776"/>
    <n v="236.22"/>
    <n v="9.2759999999999998"/>
  </r>
  <r>
    <s v="07-01-2019"/>
    <s v="02:02:02"/>
    <s v="45),1225553"/>
    <s v="S"/>
    <x v="2"/>
    <x v="0"/>
    <x v="0"/>
    <x v="4"/>
    <s v="09:31:20"/>
    <s v="09"/>
    <x v="0"/>
    <x v="11"/>
    <s v="Motocicleta"/>
    <n v="20.059999999999999"/>
    <n v="8.0599999999999987"/>
    <n v="12"/>
    <n v="8"/>
    <n v="2.65"/>
    <n v="96"/>
    <n v="21.358999999999995"/>
    <n v="211.63"/>
    <n v="117.35899999999999"/>
  </r>
  <r>
    <s v="07-01-2019"/>
    <s v="02:11:17"/>
    <s v="416-,1),4432"/>
    <s v="S"/>
    <x v="0"/>
    <x v="0"/>
    <x v="0"/>
    <x v="4"/>
    <s v="11:10:53"/>
    <s v="11"/>
    <x v="3"/>
    <x v="1"/>
    <s v="Motocicleta"/>
    <n v="6.96"/>
    <n v="4.46"/>
    <n v="2.5"/>
    <n v="3"/>
    <n v="1.2"/>
    <n v="7.5"/>
    <n v="5.3519999999999994"/>
    <n v="182.83"/>
    <n v="12.852"/>
  </r>
  <r>
    <s v="07-01-2019"/>
    <s v="02:11:17"/>
    <s v="969/*+/*9689"/>
    <s v="S"/>
    <x v="0"/>
    <x v="0"/>
    <x v="0"/>
    <x v="4"/>
    <s v="15:40:13"/>
    <s v="15"/>
    <x v="3"/>
    <x v="1"/>
    <s v="Motocicleta"/>
    <n v="15.62"/>
    <n v="13.12"/>
    <n v="2.5"/>
    <n v="3"/>
    <n v="1.2"/>
    <n v="7.5"/>
    <n v="15.743999999999998"/>
    <n v="226.85"/>
    <n v="23.244"/>
  </r>
  <r>
    <s v="07-01-2019"/>
    <s v="02:11:17"/>
    <s v="391,/-*27804"/>
    <s v="S"/>
    <x v="0"/>
    <x v="0"/>
    <x v="0"/>
    <x v="4"/>
    <s v="10:35:03"/>
    <s v="10"/>
    <x v="3"/>
    <x v="4"/>
    <s v="Motocicleta"/>
    <n v="4.41"/>
    <n v="1.9100000000000001"/>
    <n v="2.5"/>
    <n v="3"/>
    <n v="1.2"/>
    <n v="7.5"/>
    <n v="2.2920000000000003"/>
    <n v="36.840000000000003"/>
    <n v="9.7919999999999998"/>
  </r>
  <r>
    <s v="07-01-2019"/>
    <s v="02:11:17"/>
    <s v="6520,1(+1300"/>
    <s v="S"/>
    <x v="0"/>
    <x v="0"/>
    <x v="0"/>
    <x v="4"/>
    <s v="10:43:50"/>
    <s v="10"/>
    <x v="3"/>
    <x v="4"/>
    <s v="Motocicleta"/>
    <n v="1.98"/>
    <n v="0"/>
    <n v="2.5"/>
    <n v="3"/>
    <n v="1.2"/>
    <n v="5.9399999999999995"/>
    <n v="0"/>
    <n v="221.6"/>
    <n v="5.9399999999999995"/>
  </r>
  <r>
    <s v="07-01-2019"/>
    <s v="02:16:45"/>
    <s v="388*021-7032"/>
    <s v="S"/>
    <x v="0"/>
    <x v="0"/>
    <x v="0"/>
    <x v="4"/>
    <s v="15:14:44"/>
    <s v="15"/>
    <x v="8"/>
    <x v="15"/>
    <s v="Motocicleta"/>
    <n v="5.51"/>
    <n v="3.01"/>
    <n v="2.5"/>
    <n v="3"/>
    <n v="1.2"/>
    <n v="7.5"/>
    <n v="3.6119999999999997"/>
    <n v="190.41"/>
    <n v="11.112"/>
  </r>
  <r>
    <s v="07-01-2019"/>
    <s v="02:24:31"/>
    <s v="862*/),/3435"/>
    <s v="S"/>
    <x v="0"/>
    <x v="1"/>
    <x v="0"/>
    <x v="4"/>
    <s v="14:18:52"/>
    <s v="14"/>
    <x v="3"/>
    <x v="8"/>
    <s v="Motocicleta"/>
    <n v="13.35"/>
    <n v="10.85"/>
    <n v="2.5"/>
    <n v="3"/>
    <n v="1.2"/>
    <n v="7.5"/>
    <n v="13.02"/>
    <n v="212.81"/>
    <n v="20.52"/>
  </r>
  <r>
    <s v="07-01-2019"/>
    <s v="06:04:27"/>
    <s v="373*2/)*7493"/>
    <s v="S"/>
    <x v="0"/>
    <x v="1"/>
    <x v="0"/>
    <x v="4"/>
    <s v="14:50:26"/>
    <s v="14"/>
    <x v="0"/>
    <x v="8"/>
    <s v="Motocicleta"/>
    <n v="9.49"/>
    <n v="6.99"/>
    <n v="2.5"/>
    <n v="3"/>
    <n v="1.2"/>
    <n v="7.5"/>
    <n v="8.3879999999999999"/>
    <n v="156.91999999999999"/>
    <n v="15.888"/>
  </r>
  <r>
    <s v="07-01-2019"/>
    <s v="07:06:25"/>
    <s v="398*(-1+9251"/>
    <s v="S"/>
    <x v="1"/>
    <x v="0"/>
    <x v="0"/>
    <x v="4"/>
    <s v="09:44:40"/>
    <s v="09"/>
    <x v="2"/>
    <x v="17"/>
    <s v="Motocicleta"/>
    <n v="14.14"/>
    <n v="10.39"/>
    <n v="3.75"/>
    <n v="4.5"/>
    <n v="0.55000000000000004"/>
    <n v="16.875"/>
    <n v="5.714500000000001"/>
    <n v="126.1"/>
    <n v="22.589500000000001"/>
  </r>
  <r>
    <s v="07-01-2019"/>
    <s v="07:41:32"/>
    <s v="277+-*+09298"/>
    <s v="S"/>
    <x v="2"/>
    <x v="0"/>
    <x v="0"/>
    <x v="4"/>
    <s v="10:51:16"/>
    <s v="10"/>
    <x v="3"/>
    <x v="20"/>
    <s v="Motocicleta"/>
    <n v="5.2"/>
    <n v="0"/>
    <n v="12"/>
    <n v="8"/>
    <n v="2.65"/>
    <n v="41.6"/>
    <n v="0"/>
    <n v="108.17"/>
    <n v="41.6"/>
  </r>
  <r>
    <s v="07-01-2019"/>
    <s v="07:56:09"/>
    <s v="591*/*+,1093"/>
    <s v="S"/>
    <x v="1"/>
    <x v="0"/>
    <x v="3"/>
    <x v="4"/>
    <s v="09:34:56"/>
    <s v="09"/>
    <x v="3"/>
    <x v="16"/>
    <s v="Motocicleta"/>
    <n v="2.48"/>
    <n v="0"/>
    <n v="3.75"/>
    <n v="4.5"/>
    <n v="0.55000000000000004"/>
    <n v="11.16"/>
    <n v="0"/>
    <n v="215.71"/>
    <n v="11.16"/>
  </r>
  <r>
    <s v="07-01-2019"/>
    <s v="07:56:09"/>
    <s v="421+*21,679"/>
    <s v="S"/>
    <x v="0"/>
    <x v="0"/>
    <x v="0"/>
    <x v="9"/>
    <s v="15:31:22"/>
    <s v="15"/>
    <x v="3"/>
    <x v="16"/>
    <s v="Motocicleta"/>
    <n v="7.53"/>
    <n v="5.03"/>
    <n v="2.5"/>
    <n v="3"/>
    <n v="1.2"/>
    <n v="7.5"/>
    <n v="6.0360000000000005"/>
    <n v="160.61000000000001"/>
    <n v="13.536000000000001"/>
  </r>
  <r>
    <s v="07-01-2019"/>
    <s v="08:37:35"/>
    <s v="57(1))14718"/>
    <s v="S"/>
    <x v="2"/>
    <x v="0"/>
    <x v="0"/>
    <x v="4"/>
    <s v="16:29:07"/>
    <s v="16"/>
    <x v="3"/>
    <x v="8"/>
    <s v="Motocicleta"/>
    <n v="18.100000000000001"/>
    <n v="6.1000000000000014"/>
    <n v="12"/>
    <n v="8"/>
    <n v="2.65"/>
    <n v="96"/>
    <n v="16.165000000000003"/>
    <n v="41.61"/>
    <n v="112.16500000000001"/>
  </r>
  <r>
    <s v="07-01-2019"/>
    <s v="08:46:18"/>
    <s v="1780**+,1205"/>
    <s v="S"/>
    <x v="1"/>
    <x v="0"/>
    <x v="0"/>
    <x v="4"/>
    <s v="10:53:45"/>
    <s v="10"/>
    <x v="2"/>
    <x v="33"/>
    <s v="Motocicleta"/>
    <n v="7"/>
    <n v="3.25"/>
    <n v="3.75"/>
    <n v="4.5"/>
    <n v="0.55000000000000004"/>
    <n v="16.875"/>
    <n v="1.7875000000000001"/>
    <n v="27.31"/>
    <n v="18.662500000000001"/>
  </r>
  <r>
    <s v="07-01-2019"/>
    <s v="09:03:54"/>
    <s v="925)+2()461"/>
    <s v="S"/>
    <x v="1"/>
    <x v="2"/>
    <x v="0"/>
    <x v="4"/>
    <s v="09:55:18"/>
    <s v="09"/>
    <x v="0"/>
    <x v="20"/>
    <s v="Motocicleta"/>
    <n v="5.49"/>
    <n v="1.7400000000000002"/>
    <n v="3.75"/>
    <n v="4.5"/>
    <n v="0.55000000000000004"/>
    <n v="16.875"/>
    <n v="0.95700000000000018"/>
    <n v="131.54"/>
    <n v="17.832000000000001"/>
  </r>
  <r>
    <s v="07-01-2019"/>
    <s v="09:15:21"/>
    <s v="555/(**08962"/>
    <s v="S"/>
    <x v="3"/>
    <x v="0"/>
    <x v="0"/>
    <x v="4"/>
    <s v="09:58:48"/>
    <s v="09"/>
    <x v="4"/>
    <x v="3"/>
    <s v="Motocicleta"/>
    <n v="20.37"/>
    <n v="17.37"/>
    <n v="3"/>
    <n v="3.5"/>
    <n v="0.75"/>
    <n v="10.5"/>
    <n v="13.0275"/>
    <n v="96.31"/>
    <n v="23.5275"/>
  </r>
  <r>
    <s v="07-01-2019"/>
    <s v="09:17:38"/>
    <s v="637--*(.9233"/>
    <s v="S"/>
    <x v="3"/>
    <x v="0"/>
    <x v="0"/>
    <x v="4"/>
    <s v="09:44:14"/>
    <s v="09"/>
    <x v="4"/>
    <x v="9"/>
    <s v="Motocicleta"/>
    <n v="1.46"/>
    <n v="0"/>
    <n v="3"/>
    <n v="3.5"/>
    <n v="0.75"/>
    <n v="5.1099999999999994"/>
    <n v="0"/>
    <n v="213.68"/>
    <n v="5.1099999999999994"/>
  </r>
  <r>
    <s v="07-01-2019"/>
    <s v="09:37:45"/>
    <s v="774/-/,-6369"/>
    <s v="S"/>
    <x v="1"/>
    <x v="2"/>
    <x v="0"/>
    <x v="4"/>
    <s v="10:29:22"/>
    <s v="10"/>
    <x v="24"/>
    <x v="8"/>
    <s v="Motocicleta"/>
    <n v="12.96"/>
    <n v="9.2100000000000009"/>
    <n v="3.75"/>
    <n v="4.5"/>
    <n v="0.55000000000000004"/>
    <n v="16.875"/>
    <n v="5.065500000000001"/>
    <n v="97.75"/>
    <n v="21.9405"/>
  </r>
  <r>
    <s v="07-01-2019"/>
    <s v="09:38:49"/>
    <s v="3/111/8849"/>
    <s v="S"/>
    <x v="3"/>
    <x v="0"/>
    <x v="0"/>
    <x v="4"/>
    <s v="17:39:05"/>
    <s v="17"/>
    <x v="4"/>
    <x v="18"/>
    <s v="Motocicleta"/>
    <n v="14.55"/>
    <n v="11.55"/>
    <n v="3"/>
    <n v="3.5"/>
    <n v="0.75"/>
    <n v="10.5"/>
    <n v="8.6625000000000014"/>
    <n v="74.41"/>
    <n v="19.162500000000001"/>
  </r>
  <r>
    <s v="07-01-2019"/>
    <s v="09:46:28"/>
    <s v="77*/./)5187"/>
    <s v="S"/>
    <x v="1"/>
    <x v="0"/>
    <x v="1"/>
    <x v="4"/>
    <s v="10:05:16"/>
    <s v="10"/>
    <x v="12"/>
    <x v="4"/>
    <s v="Motocicleta"/>
    <n v="12.31"/>
    <n v="8.56"/>
    <n v="3.75"/>
    <n v="4.5"/>
    <n v="0.55000000000000004"/>
    <n v="16.875"/>
    <n v="4.7080000000000011"/>
    <n v="106.01"/>
    <n v="21.583000000000002"/>
  </r>
  <r>
    <s v="07-01-2019"/>
    <s v="09:50:12"/>
    <s v="81801.-+638"/>
    <s v="S"/>
    <x v="1"/>
    <x v="0"/>
    <x v="0"/>
    <x v="4"/>
    <s v="11:20:14"/>
    <s v="11"/>
    <x v="10"/>
    <x v="3"/>
    <s v="Motocicleta"/>
    <n v="14.8"/>
    <n v="11.05"/>
    <n v="3.75"/>
    <n v="4.5"/>
    <n v="0.55000000000000004"/>
    <n v="16.875"/>
    <n v="6.0775000000000006"/>
    <n v="153.09"/>
    <n v="22.952500000000001"/>
  </r>
  <r>
    <s v="07-01-2019"/>
    <s v="09:50:21"/>
    <s v="200,,+(,1753"/>
    <s v="S"/>
    <x v="2"/>
    <x v="0"/>
    <x v="0"/>
    <x v="4"/>
    <s v="15:10:23"/>
    <s v="15"/>
    <x v="3"/>
    <x v="18"/>
    <s v="Motocicleta"/>
    <n v="3.64"/>
    <n v="0"/>
    <n v="12"/>
    <n v="8"/>
    <n v="2.65"/>
    <n v="29.12"/>
    <n v="0"/>
    <n v="160.43"/>
    <n v="29.12"/>
  </r>
  <r>
    <s v="07-01-2019"/>
    <s v="09:53:53"/>
    <s v="768,+1,-8911"/>
    <s v="S"/>
    <x v="3"/>
    <x v="0"/>
    <x v="0"/>
    <x v="4"/>
    <s v="10:50:44"/>
    <s v="10"/>
    <x v="4"/>
    <x v="13"/>
    <s v="Motocicleta"/>
    <n v="1.1299999999999999"/>
    <n v="0"/>
    <n v="3"/>
    <n v="3.5"/>
    <n v="0.75"/>
    <n v="3.9549999999999996"/>
    <n v="0"/>
    <n v="169.96"/>
    <n v="3.9549999999999996"/>
  </r>
  <r>
    <s v="07-01-2019"/>
    <s v="09:56:34"/>
    <s v="679+,+)/6879"/>
    <m/>
    <x v="1"/>
    <x v="1"/>
    <x v="0"/>
    <x v="4"/>
    <s v="10:38:02"/>
    <s v="10"/>
    <x v="3"/>
    <x v="8"/>
    <s v="Motocicleta"/>
    <n v="6.73"/>
    <n v="2.9800000000000004"/>
    <n v="3.75"/>
    <n v="4.5"/>
    <n v="0.55000000000000004"/>
    <n v="16.875"/>
    <n v="1.6390000000000005"/>
    <n v="234.48"/>
    <n v="18.513999999999999"/>
  </r>
  <r>
    <s v="07-01-2019"/>
    <s v="09:56:59"/>
    <s v="466(/-2*385"/>
    <s v="S"/>
    <x v="3"/>
    <x v="0"/>
    <x v="0"/>
    <x v="4"/>
    <s v="10:23:03"/>
    <s v="10"/>
    <x v="4"/>
    <x v="14"/>
    <s v="Motocicleta"/>
    <n v="10.84"/>
    <n v="7.84"/>
    <n v="3"/>
    <n v="3.5"/>
    <n v="0.75"/>
    <n v="10.5"/>
    <n v="5.88"/>
    <n v="145.58000000000001"/>
    <n v="16.38"/>
  </r>
  <r>
    <s v="07-01-2019"/>
    <s v="10:04:24"/>
    <s v="697*1)-)6342"/>
    <s v="S"/>
    <x v="1"/>
    <x v="1"/>
    <x v="0"/>
    <x v="4"/>
    <s v="11:22:44"/>
    <s v="11"/>
    <x v="11"/>
    <x v="16"/>
    <s v="Motocicleta"/>
    <n v="9.1"/>
    <n v="5.35"/>
    <n v="3.75"/>
    <n v="4.5"/>
    <n v="0.55000000000000004"/>
    <n v="16.875"/>
    <n v="2.9424999999999999"/>
    <n v="130.68"/>
    <n v="19.817499999999999"/>
  </r>
  <r>
    <s v="07-01-2019"/>
    <s v="10:04:54"/>
    <s v="6120,)+/6990"/>
    <s v="S"/>
    <x v="3"/>
    <x v="2"/>
    <x v="0"/>
    <x v="4"/>
    <s v="11:35:51"/>
    <s v="11"/>
    <x v="3"/>
    <x v="29"/>
    <s v="Motocicleta"/>
    <n v="3.91"/>
    <n v="0.91000000000000014"/>
    <n v="3"/>
    <n v="3.5"/>
    <n v="0.75"/>
    <n v="10.5"/>
    <n v="0.68250000000000011"/>
    <n v="101.68"/>
    <n v="11.182500000000001"/>
  </r>
  <r>
    <s v="07-01-2019"/>
    <s v="10:05:57"/>
    <s v="717/2*(-3184"/>
    <s v="S"/>
    <x v="1"/>
    <x v="1"/>
    <x v="1"/>
    <x v="4"/>
    <s v="11:56:40"/>
    <s v="11"/>
    <x v="17"/>
    <x v="25"/>
    <s v="Motocicleta"/>
    <n v="9.24"/>
    <n v="5.49"/>
    <n v="3.75"/>
    <n v="4.5"/>
    <n v="0.55000000000000004"/>
    <n v="16.875"/>
    <n v="3.0195000000000003"/>
    <n v="98.34"/>
    <n v="19.894500000000001"/>
  </r>
  <r>
    <s v="07-01-2019"/>
    <s v="10:07:02"/>
    <s v="3350,,).7976"/>
    <s v="S"/>
    <x v="1"/>
    <x v="0"/>
    <x v="0"/>
    <x v="4"/>
    <s v="10:51:13"/>
    <s v="10"/>
    <x v="1"/>
    <x v="1"/>
    <s v="Motocicleta"/>
    <n v="18.440000000000001"/>
    <n v="14.690000000000001"/>
    <n v="3.75"/>
    <n v="4.5"/>
    <n v="0.55000000000000004"/>
    <n v="16.875"/>
    <n v="8.0795000000000012"/>
    <n v="47.97"/>
    <n v="24.954500000000003"/>
  </r>
  <r>
    <s v="07-01-2019"/>
    <s v="10:09:39"/>
    <s v="8042)/-(7650"/>
    <s v="S"/>
    <x v="1"/>
    <x v="0"/>
    <x v="0"/>
    <x v="4"/>
    <s v="11:47:10"/>
    <s v="11"/>
    <x v="5"/>
    <x v="11"/>
    <s v="Motocicleta"/>
    <n v="12.41"/>
    <n v="8.66"/>
    <n v="3.75"/>
    <n v="4.5"/>
    <n v="0.55000000000000004"/>
    <n v="16.875"/>
    <n v="4.7630000000000008"/>
    <n v="162.46"/>
    <n v="21.638000000000002"/>
  </r>
  <r>
    <s v="07-01-2019"/>
    <s v="10:10:30"/>
    <s v="5261*2+*6337"/>
    <s v="S"/>
    <x v="2"/>
    <x v="0"/>
    <x v="0"/>
    <x v="4"/>
    <s v="16:29:36"/>
    <s v="16"/>
    <x v="3"/>
    <x v="8"/>
    <s v="Motocicleta"/>
    <n v="10.73"/>
    <n v="0"/>
    <n v="12"/>
    <n v="8"/>
    <n v="2.65"/>
    <n v="85.84"/>
    <n v="0"/>
    <n v="62.72"/>
    <n v="85.84"/>
  </r>
  <r>
    <s v="07-01-2019"/>
    <s v="10:11:02"/>
    <s v="127))*1/1318"/>
    <s v="S"/>
    <x v="3"/>
    <x v="0"/>
    <x v="1"/>
    <x v="4"/>
    <s v="19:27:22"/>
    <s v="19"/>
    <x v="3"/>
    <x v="8"/>
    <s v="Motocicleta"/>
    <n v="18.66"/>
    <n v="15.66"/>
    <n v="3"/>
    <n v="3.5"/>
    <n v="0.75"/>
    <n v="10.5"/>
    <n v="11.745000000000001"/>
    <n v="161.5"/>
    <n v="22.245000000000001"/>
  </r>
  <r>
    <s v="07-01-2019"/>
    <s v="10:12:10"/>
    <s v="539,.0-2475"/>
    <s v="S"/>
    <x v="3"/>
    <x v="0"/>
    <x v="1"/>
    <x v="4"/>
    <s v="19:27:22"/>
    <s v="19"/>
    <x v="3"/>
    <x v="8"/>
    <s v="Motocicleta"/>
    <n v="18.850000000000001"/>
    <n v="15.850000000000001"/>
    <n v="3"/>
    <n v="3.5"/>
    <n v="0.75"/>
    <n v="10.5"/>
    <n v="11.887500000000001"/>
    <n v="192.2"/>
    <n v="22.387500000000003"/>
  </r>
  <r>
    <s v="07-01-2019"/>
    <s v="10:15:19"/>
    <s v="518*/1*)8581"/>
    <s v="S"/>
    <x v="3"/>
    <x v="0"/>
    <x v="0"/>
    <x v="4"/>
    <s v="11:17:19"/>
    <s v="11"/>
    <x v="3"/>
    <x v="5"/>
    <s v="Motocicleta"/>
    <n v="12.37"/>
    <n v="9.3699999999999992"/>
    <n v="3"/>
    <n v="3.5"/>
    <n v="0.75"/>
    <n v="10.5"/>
    <n v="7.0274999999999999"/>
    <n v="171.73"/>
    <n v="17.5275"/>
  </r>
  <r>
    <s v="07-01-2019"/>
    <s v="10:16:37"/>
    <s v="308,1.123300"/>
    <s v="S"/>
    <x v="1"/>
    <x v="2"/>
    <x v="0"/>
    <x v="4"/>
    <s v="10:40:28"/>
    <s v="10"/>
    <x v="9"/>
    <x v="18"/>
    <s v="Motocicleta"/>
    <n v="9.69"/>
    <n v="5.9399999999999995"/>
    <n v="3.75"/>
    <n v="4.5"/>
    <n v="0.55000000000000004"/>
    <n v="16.875"/>
    <n v="3.2669999999999999"/>
    <n v="237.93"/>
    <n v="20.141999999999999"/>
  </r>
  <r>
    <s v="07-01-2019"/>
    <s v="10:17:21"/>
    <s v="500**21(8032"/>
    <s v="S"/>
    <x v="1"/>
    <x v="0"/>
    <x v="0"/>
    <x v="4"/>
    <s v="11:24:59"/>
    <s v="11"/>
    <x v="25"/>
    <x v="1"/>
    <s v="Motocicleta"/>
    <n v="13.39"/>
    <n v="9.64"/>
    <n v="3.75"/>
    <n v="4.5"/>
    <n v="0.55000000000000004"/>
    <n v="16.875"/>
    <n v="5.3020000000000005"/>
    <n v="237.44"/>
    <n v="22.177"/>
  </r>
  <r>
    <s v="07-01-2019"/>
    <s v="10:18:07"/>
    <s v="644)..(-1229"/>
    <s v="S"/>
    <x v="1"/>
    <x v="0"/>
    <x v="0"/>
    <x v="4"/>
    <s v="11:01:37"/>
    <s v="11"/>
    <x v="1"/>
    <x v="4"/>
    <s v="Motocicleta"/>
    <n v="8.51"/>
    <n v="4.76"/>
    <n v="3.75"/>
    <n v="4.5"/>
    <n v="0.55000000000000004"/>
    <n v="16.875"/>
    <n v="2.6179999999999999"/>
    <n v="77.510000000000005"/>
    <n v="19.492999999999999"/>
  </r>
  <r>
    <s v="07-01-2019"/>
    <s v="10:19:41"/>
    <s v="3362.2212014"/>
    <s v="S"/>
    <x v="3"/>
    <x v="0"/>
    <x v="0"/>
    <x v="4"/>
    <s v="11:38:16"/>
    <s v="11"/>
    <x v="4"/>
    <x v="20"/>
    <s v="Motocicleta"/>
    <n v="4.7300000000000004"/>
    <n v="1.7300000000000004"/>
    <n v="3"/>
    <n v="3.5"/>
    <n v="0.75"/>
    <n v="10.5"/>
    <n v="1.2975000000000003"/>
    <n v="8.7100000000000009"/>
    <n v="11.797499999999999"/>
  </r>
  <r>
    <s v="07-01-2019"/>
    <s v="10:19:42"/>
    <s v="880+/1103241"/>
    <s v="S"/>
    <x v="1"/>
    <x v="0"/>
    <x v="0"/>
    <x v="4"/>
    <s v="10:32:39"/>
    <s v="10"/>
    <x v="1"/>
    <x v="1"/>
    <s v="Motocicleta"/>
    <n v="16.91"/>
    <n v="13.16"/>
    <n v="3.75"/>
    <n v="4.5"/>
    <n v="0.55000000000000004"/>
    <n v="16.875"/>
    <n v="7.2380000000000004"/>
    <n v="73.05"/>
    <n v="24.113"/>
  </r>
  <r>
    <s v="07-01-2019"/>
    <s v="10:19:55"/>
    <s v="7021/-(338"/>
    <s v="M"/>
    <x v="1"/>
    <x v="0"/>
    <x v="2"/>
    <x v="4"/>
    <s v="10:40:37"/>
    <s v="10"/>
    <x v="3"/>
    <x v="8"/>
    <s v="Motocicleta"/>
    <n v="9.59"/>
    <n v="5.84"/>
    <n v="3.75"/>
    <n v="4.5"/>
    <n v="0.55000000000000004"/>
    <n v="16.875"/>
    <n v="3.2120000000000002"/>
    <n v="105.57"/>
    <n v="20.087"/>
  </r>
  <r>
    <s v="07-01-2019"/>
    <s v="10:19:55"/>
    <s v="807)+**,1150"/>
    <s v="M"/>
    <x v="1"/>
    <x v="0"/>
    <x v="0"/>
    <x v="7"/>
    <s v="10:45:03"/>
    <s v="10"/>
    <x v="3"/>
    <x v="8"/>
    <s v="Motocicleta"/>
    <n v="13.7"/>
    <n v="9.9499999999999993"/>
    <n v="3.75"/>
    <n v="4.5"/>
    <n v="0.55000000000000004"/>
    <n v="16.875"/>
    <n v="5.4725000000000001"/>
    <n v="72.52"/>
    <n v="22.3475"/>
  </r>
  <r>
    <s v="07-01-2019"/>
    <s v="10:19:55"/>
    <s v="874/.+.11141"/>
    <s v="S"/>
    <x v="1"/>
    <x v="0"/>
    <x v="0"/>
    <x v="4"/>
    <s v="10:41:36"/>
    <s v="10"/>
    <x v="0"/>
    <x v="20"/>
    <s v="Motocicleta"/>
    <n v="16.170000000000002"/>
    <n v="12.420000000000002"/>
    <n v="3.75"/>
    <n v="4.5"/>
    <n v="0.55000000000000004"/>
    <n v="16.875"/>
    <n v="6.8310000000000013"/>
    <n v="167.08"/>
    <n v="23.706000000000003"/>
  </r>
  <r>
    <s v="07-01-2019"/>
    <s v="10:19:55"/>
    <s v="705()/-.151"/>
    <s v="M"/>
    <x v="1"/>
    <x v="0"/>
    <x v="0"/>
    <x v="4"/>
    <s v="12:24:33"/>
    <s v="12"/>
    <x v="0"/>
    <x v="20"/>
    <s v="Motocicleta"/>
    <n v="20.100000000000001"/>
    <n v="16.350000000000001"/>
    <n v="3.75"/>
    <n v="4.5"/>
    <n v="0.55000000000000004"/>
    <n v="16.875"/>
    <n v="8.9925000000000015"/>
    <n v="20.67"/>
    <n v="25.8675"/>
  </r>
  <r>
    <s v="07-01-2019"/>
    <s v="10:19:55"/>
    <s v="588*//(+1785"/>
    <s v="S"/>
    <x v="1"/>
    <x v="0"/>
    <x v="0"/>
    <x v="4"/>
    <s v="10:57:29"/>
    <s v="10"/>
    <x v="0"/>
    <x v="20"/>
    <s v="Motocicleta"/>
    <n v="7.28"/>
    <n v="3.5300000000000002"/>
    <n v="3.75"/>
    <n v="4.5"/>
    <n v="0.55000000000000004"/>
    <n v="16.875"/>
    <n v="1.9415000000000002"/>
    <n v="206.71"/>
    <n v="18.816500000000001"/>
  </r>
  <r>
    <s v="07-01-2019"/>
    <s v="10:19:55"/>
    <s v="510+.(2-8367"/>
    <s v="S"/>
    <x v="1"/>
    <x v="0"/>
    <x v="0"/>
    <x v="4"/>
    <s v="11:35:54"/>
    <s v="11"/>
    <x v="0"/>
    <x v="11"/>
    <s v="Motocicleta"/>
    <n v="15.83"/>
    <n v="12.08"/>
    <n v="3.75"/>
    <n v="4.5"/>
    <n v="0.55000000000000004"/>
    <n v="16.875"/>
    <n v="6.644000000000001"/>
    <n v="182.77"/>
    <n v="23.519000000000002"/>
  </r>
  <r>
    <s v="07-01-2019"/>
    <s v="10:19:55"/>
    <s v="325)()(.312"/>
    <s v="S"/>
    <x v="1"/>
    <x v="0"/>
    <x v="0"/>
    <x v="4"/>
    <s v="11:38:54"/>
    <s v="11"/>
    <x v="0"/>
    <x v="29"/>
    <s v="Motocicleta"/>
    <n v="5.82"/>
    <n v="2.0700000000000003"/>
    <n v="3.75"/>
    <n v="4.5"/>
    <n v="0.55000000000000004"/>
    <n v="16.875"/>
    <n v="1.1385000000000003"/>
    <n v="123.72"/>
    <n v="18.013500000000001"/>
  </r>
  <r>
    <s v="07-01-2019"/>
    <s v="10:19:55"/>
    <s v="884.+))*8436"/>
    <s v="S"/>
    <x v="1"/>
    <x v="0"/>
    <x v="0"/>
    <x v="4"/>
    <s v="11:52:58"/>
    <s v="11"/>
    <x v="0"/>
    <x v="15"/>
    <s v="Motocicleta"/>
    <n v="2.64"/>
    <n v="0"/>
    <n v="3.75"/>
    <n v="4.5"/>
    <n v="0.55000000000000004"/>
    <n v="11.88"/>
    <n v="0"/>
    <n v="143.83000000000001"/>
    <n v="11.88"/>
  </r>
  <r>
    <s v="07-01-2019"/>
    <s v="10:19:55"/>
    <s v="132/10+(7259"/>
    <s v="S"/>
    <x v="1"/>
    <x v="0"/>
    <x v="0"/>
    <x v="4"/>
    <s v="10:44:39"/>
    <s v="10"/>
    <x v="0"/>
    <x v="37"/>
    <s v="Motocicleta"/>
    <n v="20.07"/>
    <n v="16.32"/>
    <n v="3.75"/>
    <n v="4.5"/>
    <n v="0.55000000000000004"/>
    <n v="16.875"/>
    <n v="8.9760000000000009"/>
    <n v="121.05"/>
    <n v="25.850999999999999"/>
  </r>
  <r>
    <s v="07-01-2019"/>
    <s v="10:19:55"/>
    <s v="2880/0+(1728"/>
    <s v="M"/>
    <x v="1"/>
    <x v="0"/>
    <x v="0"/>
    <x v="4"/>
    <s v="11:24:26"/>
    <s v="11"/>
    <x v="0"/>
    <x v="37"/>
    <s v="Motocicleta"/>
    <n v="13.14"/>
    <n v="9.39"/>
    <n v="3.75"/>
    <n v="4.5"/>
    <n v="0.55000000000000004"/>
    <n v="16.875"/>
    <n v="5.1645000000000003"/>
    <n v="59.34"/>
    <n v="22.0395"/>
  </r>
  <r>
    <s v="07-01-2019"/>
    <s v="10:19:55"/>
    <s v="743+,*(05126"/>
    <s v="S"/>
    <x v="1"/>
    <x v="0"/>
    <x v="0"/>
    <x v="4"/>
    <s v="12:18:15"/>
    <s v="12"/>
    <x v="0"/>
    <x v="7"/>
    <s v="Motocicleta"/>
    <n v="18.78"/>
    <n v="15.030000000000001"/>
    <n v="3.75"/>
    <n v="4.5"/>
    <n v="0.55000000000000004"/>
    <n v="16.875"/>
    <n v="8.2665000000000006"/>
    <n v="105.2"/>
    <n v="25.141500000000001"/>
  </r>
  <r>
    <s v="07-01-2019"/>
    <s v="10:19:55"/>
    <s v="512(()0)6562"/>
    <s v="S"/>
    <x v="1"/>
    <x v="0"/>
    <x v="0"/>
    <x v="4"/>
    <s v="13:09:54"/>
    <s v="13"/>
    <x v="0"/>
    <x v="11"/>
    <s v="Motocicleta"/>
    <n v="18.22"/>
    <n v="14.469999999999999"/>
    <n v="3.75"/>
    <n v="4.5"/>
    <n v="0.55000000000000004"/>
    <n v="16.875"/>
    <n v="7.9584999999999999"/>
    <n v="95.5"/>
    <n v="24.833500000000001"/>
  </r>
  <r>
    <s v="07-01-2019"/>
    <s v="10:19:55"/>
    <s v="644-2,+-6085"/>
    <s v="M"/>
    <x v="1"/>
    <x v="0"/>
    <x v="0"/>
    <x v="4"/>
    <s v="11:58:14"/>
    <s v="11"/>
    <x v="0"/>
    <x v="11"/>
    <s v="Motocicleta"/>
    <n v="10.25"/>
    <n v="6.5"/>
    <n v="3.75"/>
    <n v="4.5"/>
    <n v="0.55000000000000004"/>
    <n v="16.875"/>
    <n v="3.5750000000000002"/>
    <n v="143.19"/>
    <n v="20.45"/>
  </r>
  <r>
    <s v="07-01-2019"/>
    <s v="10:19:55"/>
    <s v="191-10),3841"/>
    <s v="M"/>
    <x v="1"/>
    <x v="0"/>
    <x v="0"/>
    <x v="4"/>
    <s v="12:25:27"/>
    <s v="12"/>
    <x v="0"/>
    <x v="3"/>
    <s v="Motocicleta"/>
    <n v="8.39"/>
    <n v="4.6400000000000006"/>
    <n v="3.75"/>
    <n v="4.5"/>
    <n v="0.55000000000000004"/>
    <n v="16.875"/>
    <n v="2.5520000000000005"/>
    <n v="72.44"/>
    <n v="19.427"/>
  </r>
  <r>
    <s v="07-01-2019"/>
    <s v="10:20:59"/>
    <s v="254+0-(21820"/>
    <s v="S"/>
    <x v="1"/>
    <x v="0"/>
    <x v="0"/>
    <x v="4"/>
    <s v="17:41:44"/>
    <s v="17"/>
    <x v="1"/>
    <x v="28"/>
    <s v="Motocicleta"/>
    <n v="9.26"/>
    <n v="5.51"/>
    <n v="3.75"/>
    <n v="4.5"/>
    <n v="0.55000000000000004"/>
    <n v="16.875"/>
    <n v="3.0305"/>
    <n v="8.86"/>
    <n v="19.9055"/>
  </r>
  <r>
    <s v="07-01-2019"/>
    <s v="10:24:17"/>
    <s v="914)+/1*7766"/>
    <s v="S"/>
    <x v="1"/>
    <x v="0"/>
    <x v="0"/>
    <x v="4"/>
    <s v="12:33:52"/>
    <s v="12"/>
    <x v="11"/>
    <x v="24"/>
    <s v="Motocicleta"/>
    <n v="5.12"/>
    <n v="1.37"/>
    <n v="3.75"/>
    <n v="4.5"/>
    <n v="0.55000000000000004"/>
    <n v="16.875"/>
    <n v="0.75350000000000017"/>
    <n v="19.22"/>
    <n v="17.628499999999999"/>
  </r>
  <r>
    <s v="07-01-2019"/>
    <s v="10:25:15"/>
    <s v="208)+**)103"/>
    <s v="S"/>
    <x v="1"/>
    <x v="2"/>
    <x v="1"/>
    <x v="4"/>
    <s v="10:34:54"/>
    <s v="10"/>
    <x v="21"/>
    <x v="10"/>
    <s v="Motocicleta"/>
    <n v="18.8"/>
    <n v="15.05"/>
    <n v="3.75"/>
    <n v="4.5"/>
    <n v="0.55000000000000004"/>
    <n v="16.875"/>
    <n v="8.2775000000000016"/>
    <n v="244.89"/>
    <n v="25.152500000000003"/>
  </r>
  <r>
    <s v="07-01-2019"/>
    <s v="10:27:57"/>
    <s v="5581**/)9481"/>
    <s v="S"/>
    <x v="1"/>
    <x v="2"/>
    <x v="3"/>
    <x v="4"/>
    <s v="10:41:46"/>
    <s v="10"/>
    <x v="13"/>
    <x v="23"/>
    <s v="Motocicleta"/>
    <n v="10.08"/>
    <n v="6.33"/>
    <n v="3.75"/>
    <n v="4.5"/>
    <n v="0.55000000000000004"/>
    <n v="16.875"/>
    <n v="3.4815000000000005"/>
    <n v="14.92"/>
    <n v="20.3565"/>
  </r>
  <r>
    <s v="07-01-2019"/>
    <s v="10:28:57"/>
    <s v="1650-2)/9649"/>
    <s v="S"/>
    <x v="1"/>
    <x v="0"/>
    <x v="0"/>
    <x v="4"/>
    <s v="12:14:04"/>
    <s v="12"/>
    <x v="7"/>
    <x v="28"/>
    <s v="Motocicleta"/>
    <n v="11.51"/>
    <n v="7.76"/>
    <n v="3.75"/>
    <n v="4.5"/>
    <n v="0.55000000000000004"/>
    <n v="16.875"/>
    <n v="4.2679999999999998"/>
    <n v="210.07"/>
    <n v="21.143000000000001"/>
  </r>
  <r>
    <s v="07-01-2019"/>
    <s v="10:30:09"/>
    <s v="515(22,+8651"/>
    <s v="S"/>
    <x v="1"/>
    <x v="0"/>
    <x v="0"/>
    <x v="4"/>
    <s v="11:24:08"/>
    <s v="11"/>
    <x v="4"/>
    <x v="4"/>
    <s v="Motocicleta"/>
    <n v="7.37"/>
    <n v="3.62"/>
    <n v="3.75"/>
    <n v="4.5"/>
    <n v="0.55000000000000004"/>
    <n v="16.875"/>
    <n v="1.9910000000000003"/>
    <n v="16.89"/>
    <n v="18.866"/>
  </r>
  <r>
    <s v="07-01-2019"/>
    <s v="10:30:42"/>
    <s v="199+/(--3216"/>
    <s v="S"/>
    <x v="1"/>
    <x v="0"/>
    <x v="0"/>
    <x v="4"/>
    <s v="12:51:28"/>
    <s v="12"/>
    <x v="11"/>
    <x v="16"/>
    <s v="Motocicleta"/>
    <n v="3.23"/>
    <n v="0"/>
    <n v="3.75"/>
    <n v="4.5"/>
    <n v="0.55000000000000004"/>
    <n v="14.535"/>
    <n v="0"/>
    <n v="48.39"/>
    <n v="14.535"/>
  </r>
  <r>
    <s v="07-01-2019"/>
    <s v="10:37:35"/>
    <s v="583*+0(.923"/>
    <s v="M"/>
    <x v="1"/>
    <x v="0"/>
    <x v="1"/>
    <x v="4"/>
    <s v="10:58:07"/>
    <s v="10"/>
    <x v="3"/>
    <x v="0"/>
    <s v="Motocicleta"/>
    <n v="18.579999999999998"/>
    <n v="14.829999999999998"/>
    <n v="3.75"/>
    <n v="4.5"/>
    <n v="0.55000000000000004"/>
    <n v="16.875"/>
    <n v="8.1564999999999994"/>
    <n v="95.05"/>
    <n v="25.031500000000001"/>
  </r>
  <r>
    <s v="07-01-2019"/>
    <s v="10:37:35"/>
    <s v="476+.*1.1532"/>
    <s v="M"/>
    <x v="1"/>
    <x v="0"/>
    <x v="0"/>
    <x v="4"/>
    <s v="13:41:58"/>
    <s v="13"/>
    <x v="3"/>
    <x v="0"/>
    <s v="Motocicleta"/>
    <n v="19.53"/>
    <n v="15.780000000000001"/>
    <n v="3.75"/>
    <n v="4.5"/>
    <n v="0.55000000000000004"/>
    <n v="16.875"/>
    <n v="8.679000000000002"/>
    <n v="120.17"/>
    <n v="25.554000000000002"/>
  </r>
  <r>
    <s v="07-01-2019"/>
    <s v="10:37:35"/>
    <s v="893)2()18659"/>
    <s v="M"/>
    <x v="1"/>
    <x v="0"/>
    <x v="0"/>
    <x v="4"/>
    <s v="12:51:20"/>
    <s v="12"/>
    <x v="3"/>
    <x v="23"/>
    <s v="Motocicleta"/>
    <n v="9.7200000000000006"/>
    <n v="5.9700000000000006"/>
    <n v="3.75"/>
    <n v="4.5"/>
    <n v="0.55000000000000004"/>
    <n v="16.875"/>
    <n v="3.2835000000000005"/>
    <n v="152.94999999999999"/>
    <n v="20.1585"/>
  </r>
  <r>
    <s v="07-01-2019"/>
    <s v="10:37:35"/>
    <s v="46100,*)7612"/>
    <s v="M"/>
    <x v="1"/>
    <x v="0"/>
    <x v="0"/>
    <x v="4"/>
    <s v="12:17:15"/>
    <s v="12"/>
    <x v="3"/>
    <x v="4"/>
    <s v="Motocicleta"/>
    <n v="14.48"/>
    <n v="10.73"/>
    <n v="3.75"/>
    <n v="4.5"/>
    <n v="0.55000000000000004"/>
    <n v="16.875"/>
    <n v="5.9015000000000004"/>
    <n v="200.86"/>
    <n v="22.776499999999999"/>
  </r>
  <r>
    <s v="07-01-2019"/>
    <s v="10:39:35"/>
    <s v="958(1+/.447"/>
    <s v="S"/>
    <x v="1"/>
    <x v="0"/>
    <x v="1"/>
    <x v="4"/>
    <s v="10:56:01"/>
    <s v="10"/>
    <x v="14"/>
    <x v="29"/>
    <s v="Motocicleta"/>
    <n v="6.66"/>
    <n v="2.91"/>
    <n v="3.75"/>
    <n v="4.5"/>
    <n v="0.55000000000000004"/>
    <n v="16.875"/>
    <n v="1.6005000000000003"/>
    <n v="176.26"/>
    <n v="18.4755"/>
  </r>
  <r>
    <s v="07-01-2019"/>
    <s v="10:39:35"/>
    <s v="33/./.-3637"/>
    <s v="S"/>
    <x v="1"/>
    <x v="0"/>
    <x v="0"/>
    <x v="4"/>
    <s v="13:27:26"/>
    <s v="13"/>
    <x v="14"/>
    <x v="29"/>
    <s v="Motocicleta"/>
    <n v="1.56"/>
    <n v="0"/>
    <n v="3.75"/>
    <n v="4.5"/>
    <n v="0.55000000000000004"/>
    <n v="7.0200000000000005"/>
    <n v="0"/>
    <n v="170.59"/>
    <n v="7.0200000000000005"/>
  </r>
  <r>
    <s v="07-01-2019"/>
    <s v="10:43:27"/>
    <s v="60../1*9222"/>
    <s v="S"/>
    <x v="3"/>
    <x v="0"/>
    <x v="0"/>
    <x v="4"/>
    <s v="17:37:51"/>
    <s v="17"/>
    <x v="4"/>
    <x v="9"/>
    <s v="Motocicleta"/>
    <n v="17.88"/>
    <n v="14.879999999999999"/>
    <n v="3"/>
    <n v="3.5"/>
    <n v="0.75"/>
    <n v="10.5"/>
    <n v="11.16"/>
    <n v="1.72"/>
    <n v="21.66"/>
  </r>
  <r>
    <s v="07-01-2019"/>
    <s v="10:44:59"/>
    <s v="650.0-(/323"/>
    <s v="S"/>
    <x v="1"/>
    <x v="0"/>
    <x v="0"/>
    <x v="4"/>
    <s v="11:36:34"/>
    <s v="11"/>
    <x v="2"/>
    <x v="8"/>
    <s v="Motocicleta"/>
    <n v="6.55"/>
    <n v="2.8"/>
    <n v="3.75"/>
    <n v="4.5"/>
    <n v="0.55000000000000004"/>
    <n v="16.875"/>
    <n v="1.54"/>
    <n v="44.32"/>
    <n v="18.414999999999999"/>
  </r>
  <r>
    <s v="07-01-2019"/>
    <s v="10:45:22"/>
    <s v="9981*00*879"/>
    <s v="S"/>
    <x v="1"/>
    <x v="0"/>
    <x v="0"/>
    <x v="4"/>
    <s v="11:27:34"/>
    <s v="11"/>
    <x v="9"/>
    <x v="7"/>
    <s v="Motocicleta"/>
    <n v="4.38"/>
    <n v="0.62999999999999989"/>
    <n v="3.75"/>
    <n v="4.5"/>
    <n v="0.55000000000000004"/>
    <n v="16.875"/>
    <n v="0.34649999999999997"/>
    <n v="204.15"/>
    <n v="17.221499999999999"/>
  </r>
  <r>
    <s v="07-01-2019"/>
    <s v="10:45:22"/>
    <s v="998-0(2/6141"/>
    <s v="S"/>
    <x v="1"/>
    <x v="0"/>
    <x v="0"/>
    <x v="4"/>
    <s v="15:11:00"/>
    <s v="15"/>
    <x v="9"/>
    <x v="7"/>
    <s v="Motocicleta"/>
    <n v="17.89"/>
    <n v="14.14"/>
    <n v="3.75"/>
    <n v="4.5"/>
    <n v="0.55000000000000004"/>
    <n v="16.875"/>
    <n v="7.777000000000001"/>
    <n v="1.92"/>
    <n v="24.652000000000001"/>
  </r>
  <r>
    <s v="07-01-2019"/>
    <s v="10:45:22"/>
    <s v="409/.2*05993"/>
    <s v="S"/>
    <x v="1"/>
    <x v="0"/>
    <x v="0"/>
    <x v="4"/>
    <s v="15:16:59"/>
    <s v="15"/>
    <x v="9"/>
    <x v="7"/>
    <s v="Motocicleta"/>
    <n v="16.739999999999998"/>
    <n v="12.989999999999998"/>
    <n v="3.75"/>
    <n v="4.5"/>
    <n v="0.55000000000000004"/>
    <n v="16.875"/>
    <n v="7.1444999999999999"/>
    <n v="6.98"/>
    <n v="24.019500000000001"/>
  </r>
  <r>
    <s v="07-01-2019"/>
    <s v="10:45:22"/>
    <s v="41+)/2/3722"/>
    <s v="S"/>
    <x v="1"/>
    <x v="0"/>
    <x v="0"/>
    <x v="4"/>
    <s v="13:50:25"/>
    <s v="13"/>
    <x v="9"/>
    <x v="10"/>
    <s v="Motocicleta"/>
    <n v="11.72"/>
    <n v="7.9700000000000006"/>
    <n v="3.75"/>
    <n v="4.5"/>
    <n v="0.55000000000000004"/>
    <n v="16.875"/>
    <n v="4.3835000000000006"/>
    <n v="159.94999999999999"/>
    <n v="21.258500000000002"/>
  </r>
  <r>
    <s v="07-01-2019"/>
    <s v="10:45:22"/>
    <s v="913*0.104926"/>
    <s v="S"/>
    <x v="1"/>
    <x v="0"/>
    <x v="0"/>
    <x v="4"/>
    <s v="11:49:59"/>
    <s v="11"/>
    <x v="9"/>
    <x v="10"/>
    <s v="Motocicleta"/>
    <n v="6.76"/>
    <n v="3.01"/>
    <n v="3.75"/>
    <n v="4.5"/>
    <n v="0.55000000000000004"/>
    <n v="16.875"/>
    <n v="1.6555"/>
    <n v="238.1"/>
    <n v="18.5305"/>
  </r>
  <r>
    <s v="07-01-2019"/>
    <s v="10:45:22"/>
    <s v="40511(,.5514"/>
    <s v="S"/>
    <x v="1"/>
    <x v="0"/>
    <x v="0"/>
    <x v="4"/>
    <s v="10:57:12"/>
    <s v="10"/>
    <x v="9"/>
    <x v="10"/>
    <s v="Motocicleta"/>
    <n v="5.25"/>
    <n v="1.5"/>
    <n v="3.75"/>
    <n v="4.5"/>
    <n v="0.55000000000000004"/>
    <n v="16.875"/>
    <n v="0.82500000000000007"/>
    <n v="164.84"/>
    <n v="17.7"/>
  </r>
  <r>
    <s v="07-01-2019"/>
    <s v="10:45:36"/>
    <s v="714-/.,.1537"/>
    <s v="S"/>
    <x v="1"/>
    <x v="0"/>
    <x v="1"/>
    <x v="4"/>
    <s v="10:49:08"/>
    <s v="10"/>
    <x v="14"/>
    <x v="19"/>
    <s v="Motocicleta"/>
    <n v="1.92"/>
    <n v="0"/>
    <n v="3.75"/>
    <n v="4.5"/>
    <n v="0.55000000000000004"/>
    <n v="8.64"/>
    <n v="0"/>
    <n v="225.03"/>
    <n v="8.64"/>
  </r>
  <r>
    <s v="07-01-2019"/>
    <s v="10:45:36"/>
    <s v="167,11/.6782"/>
    <s v="S"/>
    <x v="1"/>
    <x v="0"/>
    <x v="0"/>
    <x v="4"/>
    <s v="15:34:25"/>
    <s v="15"/>
    <x v="14"/>
    <x v="19"/>
    <s v="Motocicleta"/>
    <n v="2.2999999999999998"/>
    <n v="0"/>
    <n v="3.75"/>
    <n v="4.5"/>
    <n v="0.55000000000000004"/>
    <n v="10.35"/>
    <n v="0"/>
    <n v="178.08"/>
    <n v="10.35"/>
  </r>
  <r>
    <s v="07-01-2019"/>
    <s v="10:47:02"/>
    <s v="911(./23984"/>
    <s v="S"/>
    <x v="1"/>
    <x v="2"/>
    <x v="0"/>
    <x v="4"/>
    <s v="13:01:55"/>
    <s v="13"/>
    <x v="9"/>
    <x v="8"/>
    <s v="Motocicleta"/>
    <n v="14.02"/>
    <n v="10.27"/>
    <n v="3.75"/>
    <n v="4.5"/>
    <n v="0.55000000000000004"/>
    <n v="16.875"/>
    <n v="5.6485000000000003"/>
    <n v="227.34"/>
    <n v="22.523499999999999"/>
  </r>
  <r>
    <s v="07-01-2019"/>
    <s v="10:51:38"/>
    <s v="829--(/(666"/>
    <s v="S"/>
    <x v="1"/>
    <x v="2"/>
    <x v="0"/>
    <x v="4"/>
    <s v="11:48:11"/>
    <s v="11"/>
    <x v="8"/>
    <x v="0"/>
    <s v="Motocicleta"/>
    <n v="3.51"/>
    <n v="0"/>
    <n v="3.75"/>
    <n v="4.5"/>
    <n v="0.55000000000000004"/>
    <n v="15.794999999999998"/>
    <n v="0"/>
    <n v="44.69"/>
    <n v="15.794999999999998"/>
  </r>
  <r>
    <s v="07-01-2019"/>
    <s v="10:53:18"/>
    <s v="925)/1+02193"/>
    <s v="M"/>
    <x v="1"/>
    <x v="0"/>
    <x v="0"/>
    <x v="4"/>
    <s v="12:18:02"/>
    <s v="12"/>
    <x v="9"/>
    <x v="11"/>
    <s v="Motocicleta"/>
    <n v="1.87"/>
    <n v="0"/>
    <n v="3.75"/>
    <n v="4.5"/>
    <n v="0.55000000000000004"/>
    <n v="8.4150000000000009"/>
    <n v="0"/>
    <n v="144.97999999999999"/>
    <n v="8.4150000000000009"/>
  </r>
  <r>
    <s v="07-01-2019"/>
    <s v="10:53:18"/>
    <s v="784....-113"/>
    <s v="M"/>
    <x v="1"/>
    <x v="0"/>
    <x v="0"/>
    <x v="4"/>
    <s v="11:39:43"/>
    <s v="11"/>
    <x v="9"/>
    <x v="11"/>
    <s v="Motocicleta"/>
    <n v="5.31"/>
    <n v="1.5599999999999996"/>
    <n v="3.75"/>
    <n v="4.5"/>
    <n v="0.55000000000000004"/>
    <n v="16.875"/>
    <n v="0.85799999999999987"/>
    <n v="44.13"/>
    <n v="17.733000000000001"/>
  </r>
  <r>
    <s v="07-01-2019"/>
    <s v="10:55:24"/>
    <s v="6720/2*-2275"/>
    <s v="M"/>
    <x v="0"/>
    <x v="0"/>
    <x v="3"/>
    <x v="4"/>
    <s v="19:42:20"/>
    <s v="19"/>
    <x v="3"/>
    <x v="35"/>
    <s v="Motocicleta"/>
    <n v="9.56"/>
    <n v="7.0600000000000005"/>
    <n v="2.5"/>
    <n v="3"/>
    <n v="1.2"/>
    <n v="7.5"/>
    <n v="8.4719999999999995"/>
    <n v="204.18"/>
    <n v="15.972"/>
  </r>
  <r>
    <s v="07-01-2019"/>
    <s v="10:55:48"/>
    <s v="1310),/)666"/>
    <s v="S"/>
    <x v="1"/>
    <x v="0"/>
    <x v="0"/>
    <x v="4"/>
    <s v="12:28:43"/>
    <s v="12"/>
    <x v="15"/>
    <x v="21"/>
    <s v="Motocicleta"/>
    <n v="18.32"/>
    <n v="14.57"/>
    <n v="3.75"/>
    <n v="4.5"/>
    <n v="0.55000000000000004"/>
    <n v="16.875"/>
    <n v="8.0135000000000005"/>
    <n v="243.89"/>
    <n v="24.888500000000001"/>
  </r>
  <r>
    <s v="07-01-2019"/>
    <s v="11:02:28"/>
    <s v="603)+,1/4454"/>
    <s v="S"/>
    <x v="1"/>
    <x v="0"/>
    <x v="0"/>
    <x v="4"/>
    <s v="12:46:10"/>
    <s v="12"/>
    <x v="14"/>
    <x v="19"/>
    <s v="Motocicleta"/>
    <n v="11.83"/>
    <n v="8.08"/>
    <n v="3.75"/>
    <n v="4.5"/>
    <n v="0.55000000000000004"/>
    <n v="16.875"/>
    <n v="4.4440000000000008"/>
    <n v="97.59"/>
    <n v="21.319000000000003"/>
  </r>
  <r>
    <s v="07-01-2019"/>
    <s v="11:03:51"/>
    <s v="139))).,958"/>
    <s v="S"/>
    <x v="1"/>
    <x v="0"/>
    <x v="0"/>
    <x v="4"/>
    <s v="12:48:34"/>
    <s v="12"/>
    <x v="14"/>
    <x v="20"/>
    <s v="Motocicleta"/>
    <n v="10.55"/>
    <n v="6.8000000000000007"/>
    <n v="3.75"/>
    <n v="4.5"/>
    <n v="0.55000000000000004"/>
    <n v="16.875"/>
    <n v="3.7400000000000007"/>
    <n v="101.55"/>
    <n v="20.615000000000002"/>
  </r>
  <r>
    <s v="07-01-2019"/>
    <s v="11:04:42"/>
    <s v="239/-*/21127"/>
    <s v="S"/>
    <x v="1"/>
    <x v="2"/>
    <x v="0"/>
    <x v="4"/>
    <s v="12:25:48"/>
    <s v="12"/>
    <x v="21"/>
    <x v="10"/>
    <s v="Motocicleta"/>
    <n v="3.48"/>
    <n v="0"/>
    <n v="3.75"/>
    <n v="4.5"/>
    <n v="0.55000000000000004"/>
    <n v="15.66"/>
    <n v="0"/>
    <n v="20.69"/>
    <n v="15.66"/>
  </r>
  <r>
    <s v="07-01-2019"/>
    <s v="11:05:25"/>
    <s v="118).,(21227"/>
    <s v="S"/>
    <x v="1"/>
    <x v="0"/>
    <x v="0"/>
    <x v="4"/>
    <s v="12:39:47"/>
    <s v="12"/>
    <x v="16"/>
    <x v="13"/>
    <s v="Motocicleta"/>
    <n v="2.46"/>
    <n v="0"/>
    <n v="3.75"/>
    <n v="4.5"/>
    <n v="0.55000000000000004"/>
    <n v="11.07"/>
    <n v="0"/>
    <n v="73.349999999999994"/>
    <n v="11.07"/>
  </r>
  <r>
    <s v="07-01-2019"/>
    <s v="11:05:54"/>
    <s v="926*-)/,7411"/>
    <s v="S"/>
    <x v="1"/>
    <x v="1"/>
    <x v="0"/>
    <x v="4"/>
    <s v="13:37:05"/>
    <s v="13"/>
    <x v="14"/>
    <x v="29"/>
    <s v="Motocicleta"/>
    <n v="8.1199999999999992"/>
    <n v="4.3699999999999992"/>
    <n v="3.75"/>
    <n v="4.5"/>
    <n v="0.55000000000000004"/>
    <n v="16.875"/>
    <n v="2.4034999999999997"/>
    <n v="159.83000000000001"/>
    <n v="19.278500000000001"/>
  </r>
  <r>
    <s v="07-01-2019"/>
    <s v="11:06:00"/>
    <s v="7212(.)5846"/>
    <s v="S"/>
    <x v="3"/>
    <x v="0"/>
    <x v="0"/>
    <x v="4"/>
    <s v="11:32:08"/>
    <s v="11"/>
    <x v="4"/>
    <x v="8"/>
    <s v="Motocicleta"/>
    <n v="19.23"/>
    <n v="16.23"/>
    <n v="3"/>
    <n v="3.5"/>
    <n v="0.75"/>
    <n v="10.5"/>
    <n v="12.172499999999999"/>
    <n v="53.43"/>
    <n v="22.672499999999999"/>
  </r>
  <r>
    <s v="07-01-2019"/>
    <s v="11:09:22"/>
    <s v="497*-1,+5628"/>
    <s v="S"/>
    <x v="1"/>
    <x v="0"/>
    <x v="0"/>
    <x v="4"/>
    <s v="12:19:20"/>
    <s v="12"/>
    <x v="12"/>
    <x v="41"/>
    <s v="Motocicleta"/>
    <n v="7.73"/>
    <n v="3.9800000000000004"/>
    <n v="3.75"/>
    <n v="4.5"/>
    <n v="0.55000000000000004"/>
    <n v="16.875"/>
    <n v="2.1890000000000005"/>
    <n v="153.19"/>
    <n v="19.064"/>
  </r>
  <r>
    <s v="07-01-2019"/>
    <s v="11:11:39"/>
    <s v="350(+*2269"/>
    <s v="S"/>
    <x v="1"/>
    <x v="1"/>
    <x v="0"/>
    <x v="4"/>
    <s v="12:45:34"/>
    <s v="12"/>
    <x v="7"/>
    <x v="1"/>
    <s v="Motocicleta"/>
    <n v="14.82"/>
    <n v="11.07"/>
    <n v="3.75"/>
    <n v="4.5"/>
    <n v="0.55000000000000004"/>
    <n v="16.875"/>
    <n v="6.0885000000000007"/>
    <n v="73.239999999999995"/>
    <n v="22.9635"/>
  </r>
  <r>
    <s v="07-01-2019"/>
    <s v="11:13:05"/>
    <s v="506/,*.05353"/>
    <s v="S"/>
    <x v="1"/>
    <x v="0"/>
    <x v="0"/>
    <x v="4"/>
    <s v="12:00:46"/>
    <s v="12"/>
    <x v="9"/>
    <x v="5"/>
    <s v="Motocicleta"/>
    <n v="7.09"/>
    <n v="3.34"/>
    <n v="3.75"/>
    <n v="4.5"/>
    <n v="0.55000000000000004"/>
    <n v="16.875"/>
    <n v="1.837"/>
    <n v="158.28"/>
    <n v="18.712"/>
  </r>
  <r>
    <s v="07-01-2019"/>
    <s v="11:13:44"/>
    <s v="166/-+**2758"/>
    <s v="S"/>
    <x v="1"/>
    <x v="1"/>
    <x v="0"/>
    <x v="4"/>
    <s v="12:45:26"/>
    <s v="12"/>
    <x v="21"/>
    <x v="24"/>
    <s v="Motocicleta"/>
    <n v="11.77"/>
    <n v="8.02"/>
    <n v="3.75"/>
    <n v="4.5"/>
    <n v="0.55000000000000004"/>
    <n v="16.875"/>
    <n v="4.4110000000000005"/>
    <n v="132.15"/>
    <n v="21.286000000000001"/>
  </r>
  <r>
    <s v="07-01-2019"/>
    <s v="11:20:59"/>
    <s v="247,2(2*5335"/>
    <s v="S"/>
    <x v="1"/>
    <x v="1"/>
    <x v="0"/>
    <x v="4"/>
    <s v="12:19:40"/>
    <s v="12"/>
    <x v="21"/>
    <x v="22"/>
    <s v="Motocicleta"/>
    <n v="20.059999999999999"/>
    <n v="16.309999999999999"/>
    <n v="3.75"/>
    <n v="4.5"/>
    <n v="0.55000000000000004"/>
    <n v="16.875"/>
    <n v="8.9704999999999995"/>
    <n v="70.5"/>
    <n v="25.845500000000001"/>
  </r>
  <r>
    <s v="07-01-2019"/>
    <s v="11:21:52"/>
    <s v="934-)()+7704"/>
    <s v="S"/>
    <x v="1"/>
    <x v="1"/>
    <x v="0"/>
    <x v="4"/>
    <s v="13:34:45"/>
    <s v="13"/>
    <x v="17"/>
    <x v="25"/>
    <s v="Motocicleta"/>
    <n v="18.41"/>
    <n v="14.66"/>
    <n v="3.75"/>
    <n v="4.5"/>
    <n v="0.55000000000000004"/>
    <n v="16.875"/>
    <n v="8.0630000000000006"/>
    <n v="78.430000000000007"/>
    <n v="24.938000000000002"/>
  </r>
  <r>
    <s v="07-01-2019"/>
    <s v="11:22:02"/>
    <s v="485+//./7532"/>
    <s v="S"/>
    <x v="2"/>
    <x v="0"/>
    <x v="0"/>
    <x v="4"/>
    <s v="16:28:32"/>
    <s v="16"/>
    <x v="3"/>
    <x v="8"/>
    <s v="Motocicleta"/>
    <n v="4.68"/>
    <n v="0"/>
    <n v="12"/>
    <n v="8"/>
    <n v="2.65"/>
    <n v="37.44"/>
    <n v="0"/>
    <n v="190.94"/>
    <n v="37.44"/>
  </r>
  <r>
    <s v="07-01-2019"/>
    <s v="11:22:55"/>
    <s v="70822-/.8237"/>
    <s v="S"/>
    <x v="3"/>
    <x v="0"/>
    <x v="1"/>
    <x v="4"/>
    <s v="11:48:52"/>
    <s v="11"/>
    <x v="4"/>
    <x v="20"/>
    <s v="Motocicleta"/>
    <n v="20.11"/>
    <n v="17.11"/>
    <n v="3"/>
    <n v="3.5"/>
    <n v="0.75"/>
    <n v="10.5"/>
    <n v="12.8325"/>
    <n v="41.85"/>
    <n v="23.3325"/>
  </r>
  <r>
    <s v="07-01-2019"/>
    <s v="11:24:20"/>
    <s v="5891+1.*7525"/>
    <s v="S"/>
    <x v="1"/>
    <x v="1"/>
    <x v="0"/>
    <x v="4"/>
    <s v="12:47:54"/>
    <s v="12"/>
    <x v="21"/>
    <x v="4"/>
    <s v="Motocicleta"/>
    <n v="2.19"/>
    <n v="0"/>
    <n v="3.75"/>
    <n v="4.5"/>
    <n v="0.55000000000000004"/>
    <n v="9.8550000000000004"/>
    <n v="0"/>
    <n v="115.36"/>
    <n v="9.8550000000000004"/>
  </r>
  <r>
    <s v="07-01-2019"/>
    <s v="11:26:08"/>
    <s v="956***,-5401"/>
    <s v="S"/>
    <x v="2"/>
    <x v="0"/>
    <x v="0"/>
    <x v="9"/>
    <s v="11:19:01"/>
    <s v="11"/>
    <x v="3"/>
    <x v="11"/>
    <s v="Motocicleta"/>
    <n v="12.11"/>
    <n v="0.10999999999999943"/>
    <n v="12"/>
    <n v="8"/>
    <n v="2.65"/>
    <n v="96"/>
    <n v="0.29149999999999848"/>
    <n v="124.54"/>
    <n v="96.291499999999999"/>
  </r>
  <r>
    <s v="07-01-2019"/>
    <s v="11:31:45"/>
    <s v="7840--0(8558"/>
    <s v="S"/>
    <x v="1"/>
    <x v="0"/>
    <x v="0"/>
    <x v="4"/>
    <s v="13:17:06"/>
    <s v="13"/>
    <x v="0"/>
    <x v="20"/>
    <s v="Motocicleta"/>
    <n v="18.46"/>
    <n v="14.71"/>
    <n v="3.75"/>
    <n v="4.5"/>
    <n v="0.55000000000000004"/>
    <n v="16.875"/>
    <n v="8.0905000000000005"/>
    <n v="144.43"/>
    <n v="24.965499999999999"/>
  </r>
  <r>
    <s v="07-01-2019"/>
    <s v="11:34:15"/>
    <s v="7390*.).3681"/>
    <s v="S"/>
    <x v="1"/>
    <x v="0"/>
    <x v="0"/>
    <x v="4"/>
    <s v="11:45:49"/>
    <s v="11"/>
    <x v="16"/>
    <x v="1"/>
    <s v="Motocicleta"/>
    <n v="13.52"/>
    <n v="9.77"/>
    <n v="3.75"/>
    <n v="4.5"/>
    <n v="0.55000000000000004"/>
    <n v="16.875"/>
    <n v="5.3734999999999999"/>
    <n v="227.28"/>
    <n v="22.2485"/>
  </r>
  <r>
    <s v="07-01-2019"/>
    <s v="11:36:16"/>
    <s v="137,,(+15371"/>
    <s v="S"/>
    <x v="1"/>
    <x v="2"/>
    <x v="0"/>
    <x v="4"/>
    <s v="12:57:01"/>
    <s v="12"/>
    <x v="21"/>
    <x v="24"/>
    <s v="Motocicleta"/>
    <n v="6.21"/>
    <n v="2.46"/>
    <n v="3.75"/>
    <n v="4.5"/>
    <n v="0.55000000000000004"/>
    <n v="16.875"/>
    <n v="1.353"/>
    <n v="56.44"/>
    <n v="18.228000000000002"/>
  </r>
  <r>
    <s v="07-01-2019"/>
    <s v="11:37:13"/>
    <s v="109+2(.-674"/>
    <s v="S"/>
    <x v="1"/>
    <x v="0"/>
    <x v="0"/>
    <x v="4"/>
    <s v="13:18:02"/>
    <s v="13"/>
    <x v="7"/>
    <x v="4"/>
    <s v="Motocicleta"/>
    <n v="11.15"/>
    <n v="7.4"/>
    <n v="3.75"/>
    <n v="4.5"/>
    <n v="0.55000000000000004"/>
    <n v="16.875"/>
    <n v="4.07"/>
    <n v="156.30000000000001"/>
    <n v="20.945"/>
  </r>
  <r>
    <s v="07-01-2019"/>
    <s v="11:38:41"/>
    <s v="168+/12,6319"/>
    <s v="S"/>
    <x v="3"/>
    <x v="0"/>
    <x v="0"/>
    <x v="4"/>
    <s v="15:54:10"/>
    <s v="15"/>
    <x v="4"/>
    <x v="11"/>
    <s v="Motocicleta"/>
    <n v="20.27"/>
    <n v="17.27"/>
    <n v="3"/>
    <n v="3.5"/>
    <n v="0.75"/>
    <n v="10.5"/>
    <n v="12.952500000000001"/>
    <n v="108.7"/>
    <n v="23.452500000000001"/>
  </r>
  <r>
    <s v="07-01-2019"/>
    <s v="11:42:59"/>
    <s v="331,2)(-8870"/>
    <s v="S"/>
    <x v="1"/>
    <x v="0"/>
    <x v="0"/>
    <x v="4"/>
    <s v="12:22:51"/>
    <s v="12"/>
    <x v="16"/>
    <x v="8"/>
    <s v="Motocicleta"/>
    <n v="3.22"/>
    <n v="0"/>
    <n v="3.75"/>
    <n v="4.5"/>
    <n v="0.55000000000000004"/>
    <n v="14.49"/>
    <n v="0"/>
    <n v="235.58"/>
    <n v="14.49"/>
  </r>
  <r>
    <s v="07-01-2019"/>
    <s v="11:44:59"/>
    <s v="986,+2.04895"/>
    <s v="S"/>
    <x v="2"/>
    <x v="0"/>
    <x v="0"/>
    <x v="4"/>
    <s v="14:36:03"/>
    <s v="14"/>
    <x v="3"/>
    <x v="17"/>
    <s v="Motocicleta"/>
    <n v="9.23"/>
    <n v="0"/>
    <n v="12"/>
    <n v="8"/>
    <n v="2.65"/>
    <n v="73.84"/>
    <n v="0"/>
    <n v="208.14"/>
    <n v="73.84"/>
  </r>
  <r>
    <s v="07-01-2019"/>
    <s v="11:48:52"/>
    <s v="244.(+.28325"/>
    <s v="S"/>
    <x v="1"/>
    <x v="1"/>
    <x v="1"/>
    <x v="4"/>
    <s v="11:50:01"/>
    <s v="11"/>
    <x v="20"/>
    <x v="4"/>
    <s v="Motocicleta"/>
    <n v="8.0500000000000007"/>
    <n v="4.3000000000000007"/>
    <n v="3.75"/>
    <n v="4.5"/>
    <n v="0.55000000000000004"/>
    <n v="16.875"/>
    <n v="2.3650000000000007"/>
    <n v="121.86"/>
    <n v="19.240000000000002"/>
  </r>
  <r>
    <s v="07-01-2019"/>
    <s v="11:49:25"/>
    <s v="5471.)+.7348"/>
    <s v="S"/>
    <x v="1"/>
    <x v="0"/>
    <x v="0"/>
    <x v="4"/>
    <s v="12:29:03"/>
    <s v="12"/>
    <x v="0"/>
    <x v="21"/>
    <s v="Motocicleta"/>
    <n v="17.190000000000001"/>
    <n v="13.440000000000001"/>
    <n v="3.75"/>
    <n v="4.5"/>
    <n v="0.55000000000000004"/>
    <n v="16.875"/>
    <n v="7.3920000000000012"/>
    <n v="169"/>
    <n v="24.267000000000003"/>
  </r>
  <r>
    <s v="07-01-2019"/>
    <s v="11:51:17"/>
    <s v="612,,-,.9282"/>
    <s v="S"/>
    <x v="1"/>
    <x v="0"/>
    <x v="0"/>
    <x v="4"/>
    <s v="13:00:29"/>
    <s v="13"/>
    <x v="16"/>
    <x v="13"/>
    <s v="Motocicleta"/>
    <n v="9.59"/>
    <n v="5.84"/>
    <n v="3.75"/>
    <n v="4.5"/>
    <n v="0.55000000000000004"/>
    <n v="16.875"/>
    <n v="3.2120000000000002"/>
    <n v="20.46"/>
    <n v="20.087"/>
  </r>
  <r>
    <s v="07-01-2019"/>
    <s v="11:53:41"/>
    <s v="135,/**(5465"/>
    <s v="S"/>
    <x v="1"/>
    <x v="1"/>
    <x v="1"/>
    <x v="4"/>
    <s v="11:57:09"/>
    <s v="11"/>
    <x v="7"/>
    <x v="2"/>
    <s v="Motocicleta"/>
    <n v="9.9499999999999993"/>
    <n v="6.1999999999999993"/>
    <n v="3.75"/>
    <n v="4.5"/>
    <n v="0.55000000000000004"/>
    <n v="16.875"/>
    <n v="3.4099999999999997"/>
    <n v="186.61"/>
    <n v="20.285"/>
  </r>
  <r>
    <s v="07-01-2019"/>
    <s v="11:55:03"/>
    <s v="788**01+4423"/>
    <s v="S"/>
    <x v="1"/>
    <x v="0"/>
    <x v="1"/>
    <x v="4"/>
    <s v="11:56:09"/>
    <s v="11"/>
    <x v="11"/>
    <x v="16"/>
    <s v="Motocicleta"/>
    <n v="12.56"/>
    <n v="8.81"/>
    <n v="3.75"/>
    <n v="4.5"/>
    <n v="0.55000000000000004"/>
    <n v="16.875"/>
    <n v="4.8455000000000004"/>
    <n v="180.32"/>
    <n v="21.720500000000001"/>
  </r>
  <r>
    <s v="07-01-2019"/>
    <s v="11:58:02"/>
    <s v="370.2/.)9220"/>
    <s v="S"/>
    <x v="1"/>
    <x v="0"/>
    <x v="0"/>
    <x v="4"/>
    <s v="12:52:15"/>
    <s v="12"/>
    <x v="4"/>
    <x v="4"/>
    <s v="Motocicleta"/>
    <n v="16.75"/>
    <n v="13"/>
    <n v="3.75"/>
    <n v="4.5"/>
    <n v="0.55000000000000004"/>
    <n v="16.875"/>
    <n v="7.15"/>
    <n v="14.26"/>
    <n v="24.024999999999999"/>
  </r>
  <r>
    <s v="07-01-2019"/>
    <s v="12:00:12"/>
    <s v="886/1,*(5533"/>
    <s v="S"/>
    <x v="1"/>
    <x v="2"/>
    <x v="3"/>
    <x v="4"/>
    <s v="12:39:06"/>
    <s v="12"/>
    <x v="10"/>
    <x v="5"/>
    <s v="Motocicleta"/>
    <n v="5.54"/>
    <n v="1.79"/>
    <n v="3.75"/>
    <n v="4.5"/>
    <n v="0.55000000000000004"/>
    <n v="16.875"/>
    <n v="0.98450000000000015"/>
    <n v="141.12"/>
    <n v="17.859500000000001"/>
  </r>
  <r>
    <s v="07-01-2019"/>
    <s v="12:00:26"/>
    <s v="78212/,.5377"/>
    <s v="S"/>
    <x v="1"/>
    <x v="0"/>
    <x v="0"/>
    <x v="4"/>
    <s v="12:35:22"/>
    <s v="12"/>
    <x v="0"/>
    <x v="20"/>
    <s v="Motocicleta"/>
    <n v="16.600000000000001"/>
    <n v="12.850000000000001"/>
    <n v="3.75"/>
    <n v="4.5"/>
    <n v="0.55000000000000004"/>
    <n v="16.875"/>
    <n v="7.0675000000000017"/>
    <n v="17.690000000000001"/>
    <n v="23.942500000000003"/>
  </r>
  <r>
    <s v="07-01-2019"/>
    <s v="12:00:29"/>
    <s v="421*,+)*6902"/>
    <s v="S"/>
    <x v="3"/>
    <x v="0"/>
    <x v="0"/>
    <x v="4"/>
    <s v="13:28:25"/>
    <s v="13"/>
    <x v="4"/>
    <x v="17"/>
    <s v="Motocicleta"/>
    <n v="5.55"/>
    <n v="2.5499999999999998"/>
    <n v="3"/>
    <n v="3.5"/>
    <n v="0.75"/>
    <n v="10.5"/>
    <n v="1.9124999999999999"/>
    <n v="154.32"/>
    <n v="12.4125"/>
  </r>
  <r>
    <s v="07-01-2019"/>
    <s v="12:02:22"/>
    <s v="757,,21/1558"/>
    <s v="S"/>
    <x v="3"/>
    <x v="0"/>
    <x v="0"/>
    <x v="4"/>
    <s v="12:49:15"/>
    <s v="12"/>
    <x v="4"/>
    <x v="20"/>
    <s v="Motocicleta"/>
    <n v="17.91"/>
    <n v="14.91"/>
    <n v="3"/>
    <n v="3.5"/>
    <n v="0.75"/>
    <n v="10.5"/>
    <n v="11.182500000000001"/>
    <n v="36.83"/>
    <n v="21.682500000000001"/>
  </r>
  <r>
    <s v="07-01-2019"/>
    <s v="12:05:19"/>
    <s v="157))20,2797"/>
    <s v="S"/>
    <x v="1"/>
    <x v="1"/>
    <x v="0"/>
    <x v="4"/>
    <s v="14:12:00"/>
    <s v="14"/>
    <x v="13"/>
    <x v="15"/>
    <s v="Motocicleta"/>
    <n v="8.42"/>
    <n v="4.67"/>
    <n v="3.75"/>
    <n v="4.5"/>
    <n v="0.55000000000000004"/>
    <n v="16.875"/>
    <n v="2.5685000000000002"/>
    <n v="152.24"/>
    <n v="19.4435"/>
  </r>
  <r>
    <s v="07-01-2019"/>
    <s v="12:06:54"/>
    <s v="93.-(+*7242"/>
    <s v="S"/>
    <x v="1"/>
    <x v="1"/>
    <x v="0"/>
    <x v="4"/>
    <s v="14:16:30"/>
    <s v="14"/>
    <x v="2"/>
    <x v="3"/>
    <s v="Motocicleta"/>
    <n v="3.03"/>
    <n v="0"/>
    <n v="3.75"/>
    <n v="4.5"/>
    <n v="0.55000000000000004"/>
    <n v="13.635"/>
    <n v="0"/>
    <n v="76.12"/>
    <n v="13.635"/>
  </r>
  <r>
    <s v="07-01-2019"/>
    <s v="12:07:26"/>
    <s v="492(-./-5154"/>
    <s v="S"/>
    <x v="1"/>
    <x v="1"/>
    <x v="0"/>
    <x v="4"/>
    <s v="13:20:01"/>
    <s v="13"/>
    <x v="4"/>
    <x v="16"/>
    <s v="Motocicleta"/>
    <n v="9.44"/>
    <n v="5.6899999999999995"/>
    <n v="3.75"/>
    <n v="4.5"/>
    <n v="0.55000000000000004"/>
    <n v="16.875"/>
    <n v="3.1295000000000002"/>
    <n v="246.72"/>
    <n v="20.0045"/>
  </r>
  <r>
    <s v="07-01-2019"/>
    <s v="12:07:49"/>
    <s v="929.,)212044"/>
    <s v="S"/>
    <x v="1"/>
    <x v="1"/>
    <x v="0"/>
    <x v="4"/>
    <s v="12:51:37"/>
    <s v="12"/>
    <x v="13"/>
    <x v="15"/>
    <s v="Motocicleta"/>
    <n v="10.27"/>
    <n v="6.52"/>
    <n v="3.75"/>
    <n v="4.5"/>
    <n v="0.55000000000000004"/>
    <n v="16.875"/>
    <n v="3.5859999999999999"/>
    <n v="158.6"/>
    <n v="20.460999999999999"/>
  </r>
  <r>
    <s v="07-01-2019"/>
    <s v="12:08:51"/>
    <s v="950.)-.)335"/>
    <s v="S"/>
    <x v="1"/>
    <x v="1"/>
    <x v="0"/>
    <x v="4"/>
    <s v="13:39:58"/>
    <s v="13"/>
    <x v="11"/>
    <x v="16"/>
    <s v="Motocicleta"/>
    <n v="17.23"/>
    <n v="13.48"/>
    <n v="3.75"/>
    <n v="4.5"/>
    <n v="0.55000000000000004"/>
    <n v="16.875"/>
    <n v="7.4140000000000006"/>
    <n v="248.86"/>
    <n v="24.289000000000001"/>
  </r>
  <r>
    <s v="07-01-2019"/>
    <s v="12:09:54"/>
    <s v="902(0-.*2884"/>
    <m/>
    <x v="1"/>
    <x v="1"/>
    <x v="0"/>
    <x v="4"/>
    <s v="14:08:36"/>
    <s v="14"/>
    <x v="3"/>
    <x v="17"/>
    <s v="Motocicleta"/>
    <n v="3.95"/>
    <n v="0.20000000000000018"/>
    <n v="3.75"/>
    <n v="4.5"/>
    <n v="0.55000000000000004"/>
    <n v="16.875"/>
    <n v="0.11000000000000011"/>
    <n v="173.87"/>
    <n v="16.984999999999999"/>
  </r>
  <r>
    <s v="07-01-2019"/>
    <s v="12:15:42"/>
    <s v="9981*.(-8150"/>
    <s v="S"/>
    <x v="3"/>
    <x v="2"/>
    <x v="0"/>
    <x v="4"/>
    <s v="13:16:02"/>
    <s v="13"/>
    <x v="3"/>
    <x v="11"/>
    <s v="Motocicleta"/>
    <n v="19.29"/>
    <n v="16.29"/>
    <n v="3"/>
    <n v="3.5"/>
    <n v="0.75"/>
    <n v="10.5"/>
    <n v="12.217499999999999"/>
    <n v="241.84"/>
    <n v="22.717500000000001"/>
  </r>
  <r>
    <s v="07-01-2019"/>
    <s v="12:16:00"/>
    <s v="134.,/)28107"/>
    <s v="S"/>
    <x v="1"/>
    <x v="1"/>
    <x v="0"/>
    <x v="4"/>
    <s v="13:51:37"/>
    <s v="13"/>
    <x v="10"/>
    <x v="35"/>
    <s v="Motocicleta"/>
    <n v="4.33"/>
    <n v="0.58000000000000007"/>
    <n v="3.75"/>
    <n v="4.5"/>
    <n v="0.55000000000000004"/>
    <n v="16.875"/>
    <n v="0.31900000000000006"/>
    <n v="77.53"/>
    <n v="17.193999999999999"/>
  </r>
  <r>
    <s v="07-01-2019"/>
    <s v="12:23:17"/>
    <s v="246(1)),2510"/>
    <s v="S"/>
    <x v="1"/>
    <x v="0"/>
    <x v="0"/>
    <x v="4"/>
    <s v="13:13:08"/>
    <s v="13"/>
    <x v="1"/>
    <x v="4"/>
    <s v="Motocicleta"/>
    <n v="1.43"/>
    <n v="0"/>
    <n v="3.75"/>
    <n v="4.5"/>
    <n v="0.55000000000000004"/>
    <n v="6.4349999999999996"/>
    <n v="0"/>
    <n v="35.630000000000003"/>
    <n v="6.4349999999999996"/>
  </r>
  <r>
    <s v="07-01-2019"/>
    <s v="12:24:45"/>
    <s v="243+.()24909"/>
    <s v="S"/>
    <x v="1"/>
    <x v="1"/>
    <x v="1"/>
    <x v="4"/>
    <s v="12:25:45"/>
    <s v="12"/>
    <x v="4"/>
    <x v="24"/>
    <s v="Motocicleta"/>
    <n v="16.53"/>
    <n v="12.780000000000001"/>
    <n v="3.75"/>
    <n v="4.5"/>
    <n v="0.55000000000000004"/>
    <n v="16.875"/>
    <n v="7.0290000000000008"/>
    <n v="196.37"/>
    <n v="23.904"/>
  </r>
  <r>
    <s v="07-01-2019"/>
    <s v="12:25:35"/>
    <s v="991.*./3976"/>
    <s v="M"/>
    <x v="0"/>
    <x v="0"/>
    <x v="0"/>
    <x v="4"/>
    <s v="13:23:58"/>
    <s v="13"/>
    <x v="3"/>
    <x v="11"/>
    <s v="Motocicleta"/>
    <n v="1.81"/>
    <n v="0"/>
    <n v="2.5"/>
    <n v="3"/>
    <n v="1.2"/>
    <n v="5.43"/>
    <n v="0"/>
    <n v="248.57"/>
    <n v="5.43"/>
  </r>
  <r>
    <s v="07-01-2019"/>
    <s v="12:26:33"/>
    <s v="182(2/0.671"/>
    <s v="S"/>
    <x v="1"/>
    <x v="0"/>
    <x v="0"/>
    <x v="4"/>
    <s v="13:46:37"/>
    <s v="13"/>
    <x v="0"/>
    <x v="17"/>
    <s v="Motocicleta"/>
    <n v="10.51"/>
    <n v="6.76"/>
    <n v="3.75"/>
    <n v="4.5"/>
    <n v="0.55000000000000004"/>
    <n v="16.875"/>
    <n v="3.718"/>
    <n v="37.22"/>
    <n v="20.593"/>
  </r>
  <r>
    <s v="07-01-2019"/>
    <s v="12:32:50"/>
    <s v="518)+*-/4662"/>
    <s v="S"/>
    <x v="1"/>
    <x v="0"/>
    <x v="0"/>
    <x v="4"/>
    <s v="12:51:01"/>
    <s v="12"/>
    <x v="3"/>
    <x v="20"/>
    <s v="Motocicleta"/>
    <n v="16.48"/>
    <n v="12.73"/>
    <n v="3.75"/>
    <n v="4.5"/>
    <n v="0.55000000000000004"/>
    <n v="16.875"/>
    <n v="7.0015000000000009"/>
    <n v="185.21"/>
    <n v="23.8765"/>
  </r>
  <r>
    <s v="07-01-2019"/>
    <s v="12:35:00"/>
    <s v="867-,-+25510"/>
    <s v="S"/>
    <x v="1"/>
    <x v="0"/>
    <x v="0"/>
    <x v="4"/>
    <s v="13:42:41"/>
    <s v="13"/>
    <x v="9"/>
    <x v="29"/>
    <s v="Motocicleta"/>
    <n v="1.76"/>
    <n v="0"/>
    <n v="3.75"/>
    <n v="4.5"/>
    <n v="0.55000000000000004"/>
    <n v="7.92"/>
    <n v="0"/>
    <n v="149.72999999999999"/>
    <n v="7.92"/>
  </r>
  <r>
    <s v="07-01-2019"/>
    <s v="12:35:00"/>
    <s v="868/.,,(1158"/>
    <s v="S"/>
    <x v="1"/>
    <x v="0"/>
    <x v="0"/>
    <x v="4"/>
    <s v="13:34:21"/>
    <s v="13"/>
    <x v="9"/>
    <x v="13"/>
    <s v="Motocicleta"/>
    <n v="7.87"/>
    <n v="4.12"/>
    <n v="3.75"/>
    <n v="4.5"/>
    <n v="0.55000000000000004"/>
    <n v="16.875"/>
    <n v="2.2660000000000005"/>
    <n v="61.82"/>
    <n v="19.141000000000002"/>
  </r>
  <r>
    <s v="07-01-2019"/>
    <s v="12:35:00"/>
    <s v="800)002/7416"/>
    <s v="S"/>
    <x v="1"/>
    <x v="0"/>
    <x v="0"/>
    <x v="4"/>
    <s v="14:14:37"/>
    <s v="14"/>
    <x v="9"/>
    <x v="4"/>
    <s v="Motocicleta"/>
    <n v="8.52"/>
    <n v="4.7699999999999996"/>
    <n v="3.75"/>
    <n v="4.5"/>
    <n v="0.55000000000000004"/>
    <n v="16.875"/>
    <n v="2.6234999999999999"/>
    <n v="184.88"/>
    <n v="19.4985"/>
  </r>
  <r>
    <s v="07-01-2019"/>
    <s v="12:35:00"/>
    <s v="5672.+0,6305"/>
    <s v="S"/>
    <x v="1"/>
    <x v="0"/>
    <x v="0"/>
    <x v="4"/>
    <s v="14:08:00"/>
    <s v="14"/>
    <x v="9"/>
    <x v="20"/>
    <s v="Motocicleta"/>
    <n v="3.43"/>
    <n v="0"/>
    <n v="3.75"/>
    <n v="4.5"/>
    <n v="0.55000000000000004"/>
    <n v="15.435"/>
    <n v="0"/>
    <n v="58.99"/>
    <n v="15.435"/>
  </r>
  <r>
    <s v="07-01-2019"/>
    <s v="12:35:00"/>
    <s v="314/-+,2489"/>
    <s v="S"/>
    <x v="1"/>
    <x v="0"/>
    <x v="0"/>
    <x v="4"/>
    <s v="13:00:27"/>
    <s v="13"/>
    <x v="9"/>
    <x v="15"/>
    <s v="Motocicleta"/>
    <n v="8.77"/>
    <n v="5.0199999999999996"/>
    <n v="3.75"/>
    <n v="4.5"/>
    <n v="0.55000000000000004"/>
    <n v="16.875"/>
    <n v="2.7610000000000001"/>
    <n v="149.1"/>
    <n v="19.635999999999999"/>
  </r>
  <r>
    <s v="07-01-2019"/>
    <s v="12:36:26"/>
    <s v="929/-+2)8167"/>
    <m/>
    <x v="1"/>
    <x v="1"/>
    <x v="0"/>
    <x v="4"/>
    <s v="13:45:27"/>
    <s v="13"/>
    <x v="3"/>
    <x v="20"/>
    <s v="Motocicleta"/>
    <n v="14.99"/>
    <n v="11.24"/>
    <n v="3.75"/>
    <n v="4.5"/>
    <n v="0.55000000000000004"/>
    <n v="16.875"/>
    <n v="6.1820000000000004"/>
    <n v="124.97"/>
    <n v="23.057000000000002"/>
  </r>
  <r>
    <s v="07-01-2019"/>
    <s v="12:38:48"/>
    <s v="4380+2/16808"/>
    <m/>
    <x v="1"/>
    <x v="1"/>
    <x v="0"/>
    <x v="4"/>
    <s v="13:41:32"/>
    <s v="13"/>
    <x v="3"/>
    <x v="8"/>
    <s v="Motocicleta"/>
    <n v="8.48"/>
    <n v="4.7300000000000004"/>
    <n v="3.75"/>
    <n v="4.5"/>
    <n v="0.55000000000000004"/>
    <n v="16.875"/>
    <n v="2.6015000000000006"/>
    <n v="179.92"/>
    <n v="19.476500000000001"/>
  </r>
  <r>
    <s v="07-01-2019"/>
    <s v="12:50:46"/>
    <s v="8430*).-7675"/>
    <s v="S"/>
    <x v="1"/>
    <x v="1"/>
    <x v="1"/>
    <x v="4"/>
    <s v="14:51:23"/>
    <s v="14"/>
    <x v="11"/>
    <x v="4"/>
    <s v="Motocicleta"/>
    <n v="3.67"/>
    <n v="0"/>
    <n v="3.75"/>
    <n v="4.5"/>
    <n v="0.55000000000000004"/>
    <n v="16.515000000000001"/>
    <n v="0"/>
    <n v="58.5"/>
    <n v="16.515000000000001"/>
  </r>
  <r>
    <s v="07-01-2019"/>
    <s v="12:51:28"/>
    <s v="984+0,**2623"/>
    <s v="S"/>
    <x v="3"/>
    <x v="0"/>
    <x v="0"/>
    <x v="4"/>
    <s v="13:33:44"/>
    <s v="13"/>
    <x v="4"/>
    <x v="20"/>
    <s v="Motocicleta"/>
    <n v="19.170000000000002"/>
    <n v="16.170000000000002"/>
    <n v="3"/>
    <n v="3.5"/>
    <n v="0.75"/>
    <n v="10.5"/>
    <n v="12.127500000000001"/>
    <n v="50.03"/>
    <n v="22.627500000000001"/>
  </r>
  <r>
    <s v="07-01-2019"/>
    <s v="12:55:23"/>
    <s v="935(0(,+368"/>
    <s v="M"/>
    <x v="1"/>
    <x v="0"/>
    <x v="0"/>
    <x v="4"/>
    <s v="14:21:31"/>
    <s v="14"/>
    <x v="7"/>
    <x v="7"/>
    <s v="Motocicleta"/>
    <n v="10.02"/>
    <n v="6.27"/>
    <n v="3.75"/>
    <n v="4.5"/>
    <n v="0.55000000000000004"/>
    <n v="16.875"/>
    <n v="3.4485000000000001"/>
    <n v="6.14"/>
    <n v="20.323499999999999"/>
  </r>
  <r>
    <s v="07-01-2019"/>
    <s v="12:55:23"/>
    <s v="263*20+23437"/>
    <s v="M"/>
    <x v="1"/>
    <x v="0"/>
    <x v="0"/>
    <x v="4"/>
    <s v="14:29:36"/>
    <s v="14"/>
    <x v="4"/>
    <x v="8"/>
    <s v="Motocicleta"/>
    <n v="2.48"/>
    <n v="0"/>
    <n v="3.75"/>
    <n v="4.5"/>
    <n v="0.55000000000000004"/>
    <n v="11.16"/>
    <n v="0"/>
    <n v="76.34"/>
    <n v="11.16"/>
  </r>
  <r>
    <s v="07-01-2019"/>
    <s v="12:55:23"/>
    <s v="3831(--08054"/>
    <s v="S"/>
    <x v="1"/>
    <x v="0"/>
    <x v="0"/>
    <x v="4"/>
    <s v="13:26:11"/>
    <s v="13"/>
    <x v="8"/>
    <x v="7"/>
    <s v="Motocicleta"/>
    <n v="3.45"/>
    <n v="0"/>
    <n v="3.75"/>
    <n v="4.5"/>
    <n v="0.55000000000000004"/>
    <n v="15.525"/>
    <n v="0"/>
    <n v="247.33"/>
    <n v="15.525"/>
  </r>
  <r>
    <s v="07-01-2019"/>
    <s v="12:56:24"/>
    <s v="5331())/953"/>
    <s v="S"/>
    <x v="3"/>
    <x v="0"/>
    <x v="0"/>
    <x v="4"/>
    <s v="20:04:21"/>
    <s v="20"/>
    <x v="4"/>
    <x v="23"/>
    <s v="Motocicleta"/>
    <n v="5.46"/>
    <n v="2.46"/>
    <n v="3"/>
    <n v="3.5"/>
    <n v="0.75"/>
    <n v="10.5"/>
    <n v="1.845"/>
    <n v="127.82"/>
    <n v="12.345000000000001"/>
  </r>
  <r>
    <s v="07-01-2019"/>
    <s v="13:06:59"/>
    <s v="46.1,**5674"/>
    <s v="S"/>
    <x v="0"/>
    <x v="2"/>
    <x v="3"/>
    <x v="9"/>
    <s v="10:00:55"/>
    <s v="10"/>
    <x v="0"/>
    <x v="4"/>
    <s v="Motocicleta"/>
    <n v="11.78"/>
    <n v="9.2799999999999994"/>
    <n v="2.5"/>
    <n v="3"/>
    <n v="1.2"/>
    <n v="7.5"/>
    <n v="11.135999999999999"/>
    <n v="26.21"/>
    <n v="18.635999999999999"/>
  </r>
  <r>
    <s v="07-01-2019"/>
    <s v="13:07:51"/>
    <s v="781-1/1/4725"/>
    <s v="S"/>
    <x v="1"/>
    <x v="0"/>
    <x v="0"/>
    <x v="4"/>
    <s v="15:53:29"/>
    <s v="15"/>
    <x v="21"/>
    <x v="24"/>
    <s v="Motocicleta"/>
    <n v="13.84"/>
    <n v="10.09"/>
    <n v="3.75"/>
    <n v="4.5"/>
    <n v="0.55000000000000004"/>
    <n v="16.875"/>
    <n v="5.5495000000000001"/>
    <n v="219.24"/>
    <n v="22.424500000000002"/>
  </r>
  <r>
    <s v="07-01-2019"/>
    <s v="13:09:40"/>
    <s v="545,+1*25987"/>
    <s v="S"/>
    <x v="1"/>
    <x v="0"/>
    <x v="0"/>
    <x v="4"/>
    <s v="14:22:22"/>
    <s v="14"/>
    <x v="21"/>
    <x v="10"/>
    <s v="Motocicleta"/>
    <n v="11.19"/>
    <n v="7.4399999999999995"/>
    <n v="3.75"/>
    <n v="4.5"/>
    <n v="0.55000000000000004"/>
    <n v="16.875"/>
    <n v="4.0919999999999996"/>
    <n v="192.79"/>
    <n v="20.966999999999999"/>
  </r>
  <r>
    <s v="07-01-2019"/>
    <s v="13:11:33"/>
    <s v="187)1(-,5255"/>
    <s v="S"/>
    <x v="1"/>
    <x v="0"/>
    <x v="0"/>
    <x v="4"/>
    <s v="14:38:03"/>
    <s v="14"/>
    <x v="2"/>
    <x v="4"/>
    <s v="Motocicleta"/>
    <n v="5.44"/>
    <n v="1.6900000000000004"/>
    <n v="3.75"/>
    <n v="4.5"/>
    <n v="0.55000000000000004"/>
    <n v="16.875"/>
    <n v="0.92950000000000033"/>
    <n v="159.9"/>
    <n v="17.804500000000001"/>
  </r>
  <r>
    <s v="07-01-2019"/>
    <s v="13:12:34"/>
    <s v="5370.2(12312"/>
    <s v="S"/>
    <x v="1"/>
    <x v="1"/>
    <x v="0"/>
    <x v="4"/>
    <s v="14:13:19"/>
    <s v="14"/>
    <x v="9"/>
    <x v="8"/>
    <s v="Motocicleta"/>
    <n v="12.27"/>
    <n v="8.52"/>
    <n v="3.75"/>
    <n v="4.5"/>
    <n v="0.55000000000000004"/>
    <n v="16.875"/>
    <n v="4.6859999999999999"/>
    <n v="35.11"/>
    <n v="21.561"/>
  </r>
  <r>
    <s v="07-01-2019"/>
    <s v="13:12:34"/>
    <s v="374*-++/3924"/>
    <s v="S"/>
    <x v="1"/>
    <x v="1"/>
    <x v="0"/>
    <x v="4"/>
    <s v="14:14:16"/>
    <s v="14"/>
    <x v="9"/>
    <x v="8"/>
    <s v="Motocicleta"/>
    <n v="10.51"/>
    <n v="6.76"/>
    <n v="3.75"/>
    <n v="4.5"/>
    <n v="0.55000000000000004"/>
    <n v="16.875"/>
    <n v="3.718"/>
    <n v="7.83"/>
    <n v="20.593"/>
  </r>
  <r>
    <s v="07-01-2019"/>
    <s v="13:13:02"/>
    <s v="6301)-,/6651"/>
    <s v="S"/>
    <x v="1"/>
    <x v="1"/>
    <x v="3"/>
    <x v="4"/>
    <s v="14:35:08"/>
    <s v="14"/>
    <x v="15"/>
    <x v="6"/>
    <s v="Motocicleta"/>
    <n v="14.99"/>
    <n v="11.24"/>
    <n v="3.75"/>
    <n v="4.5"/>
    <n v="0.55000000000000004"/>
    <n v="16.875"/>
    <n v="6.1820000000000004"/>
    <n v="89.09"/>
    <n v="23.057000000000002"/>
  </r>
  <r>
    <s v="07-01-2019"/>
    <s v="13:13:32"/>
    <s v="666/+1/*4762"/>
    <s v="S"/>
    <x v="2"/>
    <x v="0"/>
    <x v="0"/>
    <x v="9"/>
    <s v="12:02:06"/>
    <s v="12"/>
    <x v="3"/>
    <x v="29"/>
    <s v="Motocicleta"/>
    <n v="11.98"/>
    <n v="0"/>
    <n v="12"/>
    <n v="8"/>
    <n v="2.65"/>
    <n v="95.84"/>
    <n v="0"/>
    <n v="137.49"/>
    <n v="95.84"/>
  </r>
  <r>
    <s v="07-01-2019"/>
    <s v="13:16:44"/>
    <s v="434*((.*784"/>
    <s v="S"/>
    <x v="1"/>
    <x v="0"/>
    <x v="0"/>
    <x v="4"/>
    <s v="15:05:23"/>
    <s v="15"/>
    <x v="11"/>
    <x v="16"/>
    <s v="Motocicleta"/>
    <n v="9.2799999999999994"/>
    <n v="5.5299999999999994"/>
    <n v="3.75"/>
    <n v="4.5"/>
    <n v="0.55000000000000004"/>
    <n v="16.875"/>
    <n v="3.0415000000000001"/>
    <n v="127.05"/>
    <n v="19.916499999999999"/>
  </r>
  <r>
    <s v="07-01-2019"/>
    <s v="13:18:44"/>
    <s v="479)10/-5750"/>
    <s v="S"/>
    <x v="1"/>
    <x v="1"/>
    <x v="0"/>
    <x v="4"/>
    <s v="14:52:17"/>
    <s v="14"/>
    <x v="17"/>
    <x v="12"/>
    <s v="Motocicleta"/>
    <n v="13.59"/>
    <n v="9.84"/>
    <n v="3.75"/>
    <n v="4.5"/>
    <n v="0.55000000000000004"/>
    <n v="16.875"/>
    <n v="5.4119999999999999"/>
    <n v="121.28"/>
    <n v="22.286999999999999"/>
  </r>
  <r>
    <s v="07-01-2019"/>
    <s v="13:21:06"/>
    <s v="836+..-*4058"/>
    <m/>
    <x v="1"/>
    <x v="1"/>
    <x v="0"/>
    <x v="4"/>
    <s v="14:01:32"/>
    <s v="14"/>
    <x v="3"/>
    <x v="8"/>
    <s v="Motocicleta"/>
    <n v="9.01"/>
    <n v="5.26"/>
    <n v="3.75"/>
    <n v="4.5"/>
    <n v="0.55000000000000004"/>
    <n v="16.875"/>
    <n v="2.8930000000000002"/>
    <n v="62.78"/>
    <n v="19.768000000000001"/>
  </r>
  <r>
    <s v="07-01-2019"/>
    <s v="13:22:59"/>
    <s v="538+-.005924"/>
    <s v="S"/>
    <x v="1"/>
    <x v="1"/>
    <x v="0"/>
    <x v="4"/>
    <s v="14:48:46"/>
    <s v="14"/>
    <x v="19"/>
    <x v="21"/>
    <s v="Motocicleta"/>
    <n v="14.37"/>
    <n v="10.62"/>
    <n v="3.75"/>
    <n v="4.5"/>
    <n v="0.55000000000000004"/>
    <n v="16.875"/>
    <n v="5.8410000000000002"/>
    <n v="122.72"/>
    <n v="22.716000000000001"/>
  </r>
  <r>
    <s v="07-01-2019"/>
    <s v="13:25:14"/>
    <s v="704+(...5133"/>
    <s v="S"/>
    <x v="1"/>
    <x v="0"/>
    <x v="0"/>
    <x v="4"/>
    <s v="15:54:15"/>
    <s v="15"/>
    <x v="6"/>
    <x v="17"/>
    <s v="Motocicleta"/>
    <n v="5.37"/>
    <n v="1.62"/>
    <n v="3.75"/>
    <n v="4.5"/>
    <n v="0.55000000000000004"/>
    <n v="16.875"/>
    <n v="0.89100000000000013"/>
    <n v="36.85"/>
    <n v="17.766000000000002"/>
  </r>
  <r>
    <s v="07-01-2019"/>
    <s v="13:26:22"/>
    <s v="779),+0,2736"/>
    <s v="S"/>
    <x v="0"/>
    <x v="2"/>
    <x v="0"/>
    <x v="9"/>
    <s v="12:24:16"/>
    <s v="12"/>
    <x v="8"/>
    <x v="3"/>
    <s v="Motocicleta"/>
    <n v="14.39"/>
    <n v="11.89"/>
    <n v="2.5"/>
    <n v="3"/>
    <n v="1.2"/>
    <n v="7.5"/>
    <n v="14.268000000000001"/>
    <n v="155.02000000000001"/>
    <n v="21.768000000000001"/>
  </r>
  <r>
    <s v="07-01-2019"/>
    <s v="13:26:36"/>
    <s v="772/(-,12195"/>
    <s v="S"/>
    <x v="1"/>
    <x v="0"/>
    <x v="0"/>
    <x v="4"/>
    <s v="14:21:00"/>
    <s v="14"/>
    <x v="14"/>
    <x v="20"/>
    <s v="Motocicleta"/>
    <n v="16.11"/>
    <n v="12.36"/>
    <n v="3.75"/>
    <n v="4.5"/>
    <n v="0.55000000000000004"/>
    <n v="16.875"/>
    <n v="6.798"/>
    <n v="150.88"/>
    <n v="23.673000000000002"/>
  </r>
  <r>
    <s v="07-01-2019"/>
    <s v="13:26:52"/>
    <s v="6020.0/)6218"/>
    <s v="S"/>
    <x v="1"/>
    <x v="0"/>
    <x v="3"/>
    <x v="4"/>
    <s v="14:07:51"/>
    <s v="14"/>
    <x v="7"/>
    <x v="1"/>
    <s v="Motocicleta"/>
    <n v="14.33"/>
    <n v="10.58"/>
    <n v="3.75"/>
    <n v="4.5"/>
    <n v="0.55000000000000004"/>
    <n v="16.875"/>
    <n v="5.8190000000000008"/>
    <n v="148.9"/>
    <n v="22.694000000000003"/>
  </r>
  <r>
    <s v="07-01-2019"/>
    <s v="13:29:00"/>
    <s v="571(-0216794"/>
    <s v="S"/>
    <x v="1"/>
    <x v="0"/>
    <x v="3"/>
    <x v="4"/>
    <s v="14:01:00"/>
    <s v="14"/>
    <x v="3"/>
    <x v="4"/>
    <s v="Motocicleta"/>
    <n v="5.0999999999999996"/>
    <n v="1.3499999999999996"/>
    <n v="3.75"/>
    <n v="4.5"/>
    <n v="0.55000000000000004"/>
    <n v="16.875"/>
    <n v="0.74249999999999983"/>
    <n v="150.52000000000001"/>
    <n v="17.6175"/>
  </r>
  <r>
    <s v="07-01-2019"/>
    <s v="13:32:12"/>
    <s v="995.(1(-4241"/>
    <s v="S"/>
    <x v="1"/>
    <x v="1"/>
    <x v="0"/>
    <x v="4"/>
    <s v="14:47:02"/>
    <s v="14"/>
    <x v="4"/>
    <x v="24"/>
    <s v="Motocicleta"/>
    <n v="14.8"/>
    <n v="11.05"/>
    <n v="3.75"/>
    <n v="4.5"/>
    <n v="0.55000000000000004"/>
    <n v="16.875"/>
    <n v="6.0775000000000006"/>
    <n v="192.1"/>
    <n v="22.952500000000001"/>
  </r>
  <r>
    <s v="07-01-2019"/>
    <s v="13:36:10"/>
    <s v="885.,*(/6396"/>
    <s v="S"/>
    <x v="1"/>
    <x v="0"/>
    <x v="0"/>
    <x v="4"/>
    <s v="15:37:58"/>
    <s v="15"/>
    <x v="20"/>
    <x v="20"/>
    <s v="Motocicleta"/>
    <n v="17.510000000000002"/>
    <n v="13.760000000000002"/>
    <n v="3.75"/>
    <n v="4.5"/>
    <n v="0.55000000000000004"/>
    <n v="16.875"/>
    <n v="7.5680000000000014"/>
    <n v="4.97"/>
    <n v="24.443000000000001"/>
  </r>
  <r>
    <s v="07-01-2019"/>
    <s v="13:43:18"/>
    <s v="2991((/03450"/>
    <s v="S"/>
    <x v="3"/>
    <x v="0"/>
    <x v="1"/>
    <x v="4"/>
    <s v="19:30:39"/>
    <s v="19"/>
    <x v="3"/>
    <x v="20"/>
    <s v="Motocicleta"/>
    <n v="8.39"/>
    <n v="5.3900000000000006"/>
    <n v="3"/>
    <n v="3.5"/>
    <n v="0.75"/>
    <n v="10.5"/>
    <n v="4.0425000000000004"/>
    <n v="88.63"/>
    <n v="14.5425"/>
  </r>
  <r>
    <s v="07-01-2019"/>
    <s v="13:44:18"/>
    <s v="49-1(2)8372"/>
    <s v="S"/>
    <x v="0"/>
    <x v="2"/>
    <x v="3"/>
    <x v="9"/>
    <s v="10:00:40"/>
    <s v="10"/>
    <x v="0"/>
    <x v="4"/>
    <s v="Motocicleta"/>
    <n v="7.48"/>
    <n v="4.9800000000000004"/>
    <n v="2.5"/>
    <n v="3"/>
    <n v="1.2"/>
    <n v="7.5"/>
    <n v="5.976"/>
    <n v="63.4"/>
    <n v="13.475999999999999"/>
  </r>
  <r>
    <s v="07-01-2019"/>
    <s v="13:48:44"/>
    <s v="262,01211842"/>
    <m/>
    <x v="1"/>
    <x v="1"/>
    <x v="0"/>
    <x v="4"/>
    <s v="14:14:35"/>
    <s v="14"/>
    <x v="3"/>
    <x v="8"/>
    <s v="Motocicleta"/>
    <n v="9.2899999999999991"/>
    <n v="5.5399999999999991"/>
    <n v="3.75"/>
    <n v="4.5"/>
    <n v="0.55000000000000004"/>
    <n v="16.875"/>
    <n v="3.0469999999999997"/>
    <n v="120.66"/>
    <n v="19.922000000000001"/>
  </r>
  <r>
    <s v="07-01-2019"/>
    <s v="13:48:45"/>
    <s v="99+**/+1524"/>
    <s v="S"/>
    <x v="1"/>
    <x v="0"/>
    <x v="0"/>
    <x v="4"/>
    <s v="14:49:47"/>
    <s v="14"/>
    <x v="4"/>
    <x v="7"/>
    <s v="Motocicleta"/>
    <n v="8.3800000000000008"/>
    <n v="4.6300000000000008"/>
    <n v="3.75"/>
    <n v="4.5"/>
    <n v="0.55000000000000004"/>
    <n v="16.875"/>
    <n v="2.5465000000000004"/>
    <n v="170.63"/>
    <n v="19.421500000000002"/>
  </r>
  <r>
    <s v="07-01-2019"/>
    <s v="13:48:51"/>
    <s v="718/+-1.245"/>
    <s v="S"/>
    <x v="1"/>
    <x v="0"/>
    <x v="0"/>
    <x v="4"/>
    <s v="14:29:33"/>
    <s v="14"/>
    <x v="1"/>
    <x v="4"/>
    <s v="Motocicleta"/>
    <n v="9.7200000000000006"/>
    <n v="5.9700000000000006"/>
    <n v="3.75"/>
    <n v="4.5"/>
    <n v="0.55000000000000004"/>
    <n v="16.875"/>
    <n v="3.2835000000000005"/>
    <n v="201.85"/>
    <n v="20.1585"/>
  </r>
  <r>
    <s v="07-01-2019"/>
    <s v="13:51:27"/>
    <s v="954*(/,(4901"/>
    <s v="S"/>
    <x v="3"/>
    <x v="0"/>
    <x v="0"/>
    <x v="4"/>
    <s v="14:04:36"/>
    <s v="14"/>
    <x v="4"/>
    <x v="20"/>
    <s v="Motocicleta"/>
    <n v="4.82"/>
    <n v="1.8200000000000003"/>
    <n v="3"/>
    <n v="3.5"/>
    <n v="0.75"/>
    <n v="10.5"/>
    <n v="1.3650000000000002"/>
    <n v="61.58"/>
    <n v="11.865"/>
  </r>
  <r>
    <s v="07-01-2019"/>
    <s v="13:54:25"/>
    <s v="6401-//+8447"/>
    <m/>
    <x v="1"/>
    <x v="1"/>
    <x v="0"/>
    <x v="4"/>
    <s v="14:21:01"/>
    <s v="14"/>
    <x v="3"/>
    <x v="11"/>
    <s v="Motocicleta"/>
    <n v="3.46"/>
    <n v="0"/>
    <n v="3.75"/>
    <n v="4.5"/>
    <n v="0.55000000000000004"/>
    <n v="15.57"/>
    <n v="0"/>
    <n v="194.01"/>
    <n v="15.57"/>
  </r>
  <r>
    <s v="07-01-2019"/>
    <s v="13:56:38"/>
    <s v="134-/))-4445"/>
    <m/>
    <x v="1"/>
    <x v="1"/>
    <x v="0"/>
    <x v="4"/>
    <s v="15:18:51"/>
    <s v="15"/>
    <x v="3"/>
    <x v="11"/>
    <s v="Motocicleta"/>
    <n v="3"/>
    <n v="0"/>
    <n v="3.75"/>
    <n v="4.5"/>
    <n v="0.55000000000000004"/>
    <n v="13.5"/>
    <n v="0"/>
    <n v="60.09"/>
    <n v="13.5"/>
  </r>
  <r>
    <s v="07-01-2019"/>
    <s v="13:57:30"/>
    <s v="824(0-0+1107"/>
    <s v="S"/>
    <x v="1"/>
    <x v="0"/>
    <x v="0"/>
    <x v="4"/>
    <s v="15:24:18"/>
    <s v="15"/>
    <x v="6"/>
    <x v="9"/>
    <s v="Motocicleta"/>
    <n v="6.9"/>
    <n v="3.1500000000000004"/>
    <n v="3.75"/>
    <n v="4.5"/>
    <n v="0.55000000000000004"/>
    <n v="16.875"/>
    <n v="1.7325000000000004"/>
    <n v="24.83"/>
    <n v="18.607500000000002"/>
  </r>
  <r>
    <s v="07-01-2019"/>
    <s v="13:57:37"/>
    <s v="601),2(6862"/>
    <s v="S"/>
    <x v="2"/>
    <x v="0"/>
    <x v="0"/>
    <x v="10"/>
    <s v="11:13:28"/>
    <s v="11"/>
    <x v="3"/>
    <x v="18"/>
    <s v="Motocicleta"/>
    <n v="19.100000000000001"/>
    <n v="7.1000000000000014"/>
    <n v="12"/>
    <n v="8"/>
    <n v="2.65"/>
    <n v="96"/>
    <n v="18.815000000000005"/>
    <n v="148.94"/>
    <n v="114.815"/>
  </r>
  <r>
    <s v="07-01-2019"/>
    <s v="13:58:05"/>
    <s v="487..-/0166"/>
    <s v="S"/>
    <x v="1"/>
    <x v="0"/>
    <x v="0"/>
    <x v="4"/>
    <s v="15:18:05"/>
    <s v="15"/>
    <x v="4"/>
    <x v="4"/>
    <s v="Motocicleta"/>
    <n v="10.09"/>
    <n v="6.34"/>
    <n v="3.75"/>
    <n v="4.5"/>
    <n v="0.55000000000000004"/>
    <n v="16.875"/>
    <n v="3.4870000000000001"/>
    <n v="205.86"/>
    <n v="20.362000000000002"/>
  </r>
  <r>
    <s v="07-01-2019"/>
    <s v="13:58:55"/>
    <s v="907(*-))2120"/>
    <s v="S"/>
    <x v="1"/>
    <x v="0"/>
    <x v="3"/>
    <x v="4"/>
    <s v="14:31:00"/>
    <s v="14"/>
    <x v="3"/>
    <x v="21"/>
    <s v="Motocicleta"/>
    <n v="6.04"/>
    <n v="2.29"/>
    <n v="3.75"/>
    <n v="4.5"/>
    <n v="0.55000000000000004"/>
    <n v="16.875"/>
    <n v="1.2595000000000001"/>
    <n v="92.83"/>
    <n v="18.134499999999999"/>
  </r>
  <r>
    <s v="07-01-2019"/>
    <s v="13:58:55"/>
    <s v="764),/0(8156"/>
    <s v="S"/>
    <x v="0"/>
    <x v="0"/>
    <x v="0"/>
    <x v="9"/>
    <s v="15:06:23"/>
    <s v="15"/>
    <x v="3"/>
    <x v="21"/>
    <s v="Motocicleta"/>
    <n v="19.079999999999998"/>
    <n v="16.579999999999998"/>
    <n v="2.5"/>
    <n v="3"/>
    <n v="1.2"/>
    <n v="7.5"/>
    <n v="19.895999999999997"/>
    <n v="210.9"/>
    <n v="27.395999999999997"/>
  </r>
  <r>
    <s v="07-01-2019"/>
    <s v="13:59:34"/>
    <s v="5601.2,01293"/>
    <s v="S"/>
    <x v="1"/>
    <x v="0"/>
    <x v="0"/>
    <x v="4"/>
    <s v="14:32:34"/>
    <s v="14"/>
    <x v="0"/>
    <x v="21"/>
    <s v="Motocicleta"/>
    <n v="2.9699999999999998"/>
    <n v="0"/>
    <n v="3.75"/>
    <n v="4.5"/>
    <n v="0.55000000000000004"/>
    <n v="13.364999999999998"/>
    <n v="0"/>
    <n v="87.79"/>
    <n v="13.364999999999998"/>
  </r>
  <r>
    <s v="07-01-2019"/>
    <s v="14:04:04"/>
    <s v="938+.(2.5995"/>
    <s v="S"/>
    <x v="2"/>
    <x v="0"/>
    <x v="0"/>
    <x v="10"/>
    <s v="10:47:12"/>
    <s v="10"/>
    <x v="3"/>
    <x v="17"/>
    <s v="Motocicleta"/>
    <n v="8.5"/>
    <n v="0"/>
    <n v="12"/>
    <n v="8"/>
    <n v="2.65"/>
    <n v="68"/>
    <n v="0"/>
    <n v="246.64"/>
    <n v="68"/>
  </r>
  <r>
    <s v="07-01-2019"/>
    <s v="14:09:59"/>
    <s v="910**1+.2929"/>
    <s v="S"/>
    <x v="3"/>
    <x v="0"/>
    <x v="0"/>
    <x v="4"/>
    <s v="17:22:26"/>
    <s v="17"/>
    <x v="3"/>
    <x v="16"/>
    <s v="Motocicleta"/>
    <n v="17.55"/>
    <n v="14.55"/>
    <n v="3"/>
    <n v="3.5"/>
    <n v="0.75"/>
    <n v="10.5"/>
    <n v="10.912500000000001"/>
    <n v="74.38"/>
    <n v="21.412500000000001"/>
  </r>
  <r>
    <s v="07-01-2019"/>
    <s v="14:11:10"/>
    <s v="724,,(1.6222"/>
    <s v="S"/>
    <x v="3"/>
    <x v="0"/>
    <x v="0"/>
    <x v="4"/>
    <s v="16:36:20"/>
    <s v="16"/>
    <x v="3"/>
    <x v="4"/>
    <s v="Motocicleta"/>
    <n v="14.3"/>
    <n v="11.3"/>
    <n v="3"/>
    <n v="3.5"/>
    <n v="0.75"/>
    <n v="10.5"/>
    <n v="8.4750000000000014"/>
    <n v="83.91"/>
    <n v="18.975000000000001"/>
  </r>
  <r>
    <s v="07-01-2019"/>
    <s v="14:11:26"/>
    <s v="763)*1).3738"/>
    <m/>
    <x v="1"/>
    <x v="1"/>
    <x v="0"/>
    <x v="4"/>
    <s v="14:37:08"/>
    <s v="14"/>
    <x v="3"/>
    <x v="8"/>
    <s v="Motocicleta"/>
    <n v="20.66"/>
    <n v="16.91"/>
    <n v="3.75"/>
    <n v="4.5"/>
    <n v="0.55000000000000004"/>
    <n v="16.875"/>
    <n v="9.3005000000000013"/>
    <n v="171.17"/>
    <n v="26.1755"/>
  </r>
  <r>
    <s v="07-01-2019"/>
    <s v="14:15:24"/>
    <s v="154.0+*.4011"/>
    <s v="S"/>
    <x v="3"/>
    <x v="0"/>
    <x v="0"/>
    <x v="4"/>
    <s v="16:54:26"/>
    <s v="16"/>
    <x v="3"/>
    <x v="24"/>
    <s v="Motocicleta"/>
    <n v="19.78"/>
    <n v="16.78"/>
    <n v="3"/>
    <n v="3.5"/>
    <n v="0.75"/>
    <n v="10.5"/>
    <n v="12.585000000000001"/>
    <n v="33.15"/>
    <n v="23.085000000000001"/>
  </r>
  <r>
    <s v="07-01-2019"/>
    <s v="14:18:03"/>
    <s v="23),++14182"/>
    <s v="S"/>
    <x v="1"/>
    <x v="1"/>
    <x v="0"/>
    <x v="4"/>
    <s v="15:39:59"/>
    <s v="15"/>
    <x v="15"/>
    <x v="3"/>
    <s v="Motocicleta"/>
    <n v="2.77"/>
    <n v="0"/>
    <n v="3.75"/>
    <n v="4.5"/>
    <n v="0.55000000000000004"/>
    <n v="12.465"/>
    <n v="0"/>
    <n v="218.1"/>
    <n v="12.465"/>
  </r>
  <r>
    <s v="07-01-2019"/>
    <s v="14:18:25"/>
    <s v="132+.*0(5441"/>
    <s v="S"/>
    <x v="1"/>
    <x v="0"/>
    <x v="0"/>
    <x v="4"/>
    <s v="15:20:53"/>
    <s v="15"/>
    <x v="14"/>
    <x v="17"/>
    <s v="Motocicleta"/>
    <n v="14.3"/>
    <n v="10.55"/>
    <n v="3.75"/>
    <n v="4.5"/>
    <n v="0.55000000000000004"/>
    <n v="16.875"/>
    <n v="5.8025000000000011"/>
    <n v="94.26"/>
    <n v="22.677500000000002"/>
  </r>
  <r>
    <s v="07-01-2019"/>
    <s v="14:18:49"/>
    <s v="597*/-.09952"/>
    <s v="S"/>
    <x v="1"/>
    <x v="1"/>
    <x v="3"/>
    <x v="4"/>
    <s v="15:26:19"/>
    <s v="15"/>
    <x v="4"/>
    <x v="4"/>
    <s v="Motocicleta"/>
    <n v="19.22"/>
    <n v="15.469999999999999"/>
    <n v="3.75"/>
    <n v="4.5"/>
    <n v="0.55000000000000004"/>
    <n v="16.875"/>
    <n v="8.5084999999999997"/>
    <n v="37.33"/>
    <n v="25.383499999999998"/>
  </r>
  <r>
    <s v="07-01-2019"/>
    <s v="14:19:22"/>
    <s v="111)20(+3786"/>
    <s v="S"/>
    <x v="1"/>
    <x v="1"/>
    <x v="3"/>
    <x v="4"/>
    <s v="14:47:57"/>
    <s v="14"/>
    <x v="6"/>
    <x v="17"/>
    <s v="Motocicleta"/>
    <n v="6.88"/>
    <n v="3.13"/>
    <n v="3.75"/>
    <n v="4.5"/>
    <n v="0.55000000000000004"/>
    <n v="16.875"/>
    <n v="1.7215"/>
    <n v="243.23"/>
    <n v="18.596499999999999"/>
  </r>
  <r>
    <s v="07-01-2019"/>
    <s v="14:20:02"/>
    <s v="409*)02.7725"/>
    <s v="S"/>
    <x v="1"/>
    <x v="1"/>
    <x v="0"/>
    <x v="4"/>
    <s v="16:11:06"/>
    <s v="16"/>
    <x v="12"/>
    <x v="1"/>
    <s v="Motocicleta"/>
    <n v="12.33"/>
    <n v="8.58"/>
    <n v="3.75"/>
    <n v="4.5"/>
    <n v="0.55000000000000004"/>
    <n v="16.875"/>
    <n v="4.7190000000000003"/>
    <n v="112.94"/>
    <n v="21.594000000000001"/>
  </r>
  <r>
    <s v="07-01-2019"/>
    <s v="14:20:40"/>
    <s v="889-/*/13300"/>
    <s v="S"/>
    <x v="1"/>
    <x v="1"/>
    <x v="3"/>
    <x v="4"/>
    <s v="16:54:18"/>
    <s v="16"/>
    <x v="7"/>
    <x v="2"/>
    <s v="Motocicleta"/>
    <n v="7.6899999999999995"/>
    <n v="3.9399999999999995"/>
    <n v="3.75"/>
    <n v="4.5"/>
    <n v="0.55000000000000004"/>
    <n v="16.875"/>
    <n v="2.1669999999999998"/>
    <n v="125.58"/>
    <n v="19.042000000000002"/>
  </r>
  <r>
    <s v="07-01-2019"/>
    <s v="14:23:38"/>
    <s v="477*().12911"/>
    <s v="S"/>
    <x v="3"/>
    <x v="0"/>
    <x v="0"/>
    <x v="4"/>
    <s v="17:38:45"/>
    <s v="17"/>
    <x v="4"/>
    <x v="20"/>
    <s v="Motocicleta"/>
    <n v="11.31"/>
    <n v="8.31"/>
    <n v="3"/>
    <n v="3.5"/>
    <n v="0.75"/>
    <n v="10.5"/>
    <n v="6.2324999999999999"/>
    <n v="9.48"/>
    <n v="16.732500000000002"/>
  </r>
  <r>
    <s v="07-01-2019"/>
    <s v="14:33:02"/>
    <s v="205,0-026698"/>
    <s v="S"/>
    <x v="0"/>
    <x v="0"/>
    <x v="0"/>
    <x v="9"/>
    <s v="10:19:01"/>
    <s v="10"/>
    <x v="3"/>
    <x v="23"/>
    <s v="Motocicleta"/>
    <n v="7.53"/>
    <n v="5.03"/>
    <n v="2.5"/>
    <n v="3"/>
    <n v="1.2"/>
    <n v="7.5"/>
    <n v="6.0360000000000005"/>
    <n v="33.04"/>
    <n v="13.536000000000001"/>
  </r>
  <r>
    <s v="07-01-2019"/>
    <s v="14:35:24"/>
    <s v="2800/.()2976"/>
    <s v="S"/>
    <x v="2"/>
    <x v="0"/>
    <x v="0"/>
    <x v="9"/>
    <s v="10:52:18"/>
    <s v="10"/>
    <x v="3"/>
    <x v="17"/>
    <s v="Motocicleta"/>
    <n v="15.67"/>
    <n v="3.67"/>
    <n v="12"/>
    <n v="8"/>
    <n v="2.65"/>
    <n v="96"/>
    <n v="9.7255000000000003"/>
    <n v="73.180000000000007"/>
    <n v="105.7255"/>
  </r>
  <r>
    <s v="07-01-2019"/>
    <s v="14:36:11"/>
    <s v="757212,27078"/>
    <m/>
    <x v="1"/>
    <x v="1"/>
    <x v="0"/>
    <x v="4"/>
    <s v="14:58:16"/>
    <s v="14"/>
    <x v="3"/>
    <x v="20"/>
    <s v="Motocicleta"/>
    <n v="20.86"/>
    <n v="17.11"/>
    <n v="3.75"/>
    <n v="4.5"/>
    <n v="0.55000000000000004"/>
    <n v="16.875"/>
    <n v="9.4105000000000008"/>
    <n v="155.91"/>
    <n v="26.285499999999999"/>
  </r>
  <r>
    <s v="07-01-2019"/>
    <s v="14:41:22"/>
    <s v="557,/2,14121"/>
    <s v="S"/>
    <x v="1"/>
    <x v="1"/>
    <x v="3"/>
    <x v="4"/>
    <s v="17:29:04"/>
    <s v="17"/>
    <x v="0"/>
    <x v="4"/>
    <s v="Motocicleta"/>
    <n v="3.83"/>
    <n v="8.0000000000000071E-2"/>
    <n v="3.75"/>
    <n v="4.5"/>
    <n v="0.55000000000000004"/>
    <n v="16.875"/>
    <n v="4.4000000000000046E-2"/>
    <n v="12.81"/>
    <n v="16.919"/>
  </r>
  <r>
    <s v="07-01-2019"/>
    <s v="14:41:57"/>
    <s v="8271/,0(9073"/>
    <s v="S"/>
    <x v="1"/>
    <x v="0"/>
    <x v="0"/>
    <x v="4"/>
    <s v="17:53:00"/>
    <s v="17"/>
    <x v="12"/>
    <x v="4"/>
    <s v="Motocicleta"/>
    <n v="20.76"/>
    <n v="17.010000000000002"/>
    <n v="3.75"/>
    <n v="4.5"/>
    <n v="0.55000000000000004"/>
    <n v="16.875"/>
    <n v="9.355500000000001"/>
    <n v="137.78"/>
    <n v="26.230499999999999"/>
  </r>
  <r>
    <s v="07-01-2019"/>
    <s v="14:43:33"/>
    <s v="7790/*)*7328"/>
    <m/>
    <x v="1"/>
    <x v="1"/>
    <x v="0"/>
    <x v="4"/>
    <s v="15:21:07"/>
    <s v="15"/>
    <x v="3"/>
    <x v="20"/>
    <s v="Motocicleta"/>
    <n v="5.72"/>
    <n v="1.9699999999999998"/>
    <n v="3.75"/>
    <n v="4.5"/>
    <n v="0.55000000000000004"/>
    <n v="16.875"/>
    <n v="1.0834999999999999"/>
    <n v="85.11"/>
    <n v="17.958500000000001"/>
  </r>
  <r>
    <s v="07-01-2019"/>
    <s v="14:47:59"/>
    <s v="565-)(,*7312"/>
    <s v="S"/>
    <x v="1"/>
    <x v="0"/>
    <x v="0"/>
    <x v="4"/>
    <s v="17:18:38"/>
    <s v="17"/>
    <x v="15"/>
    <x v="10"/>
    <s v="Motocicleta"/>
    <n v="19.559999999999999"/>
    <n v="15.809999999999999"/>
    <n v="3.75"/>
    <n v="4.5"/>
    <n v="0.55000000000000004"/>
    <n v="16.875"/>
    <n v="8.6954999999999991"/>
    <n v="177.2"/>
    <n v="25.570499999999999"/>
  </r>
  <r>
    <s v="07-01-2019"/>
    <s v="14:48:22"/>
    <s v="6711,1)+5017"/>
    <m/>
    <x v="1"/>
    <x v="1"/>
    <x v="0"/>
    <x v="4"/>
    <s v="15:10:50"/>
    <s v="15"/>
    <x v="3"/>
    <x v="8"/>
    <s v="Motocicleta"/>
    <n v="7.32"/>
    <n v="3.5700000000000003"/>
    <n v="3.75"/>
    <n v="4.5"/>
    <n v="0.55000000000000004"/>
    <n v="16.875"/>
    <n v="1.9635000000000002"/>
    <n v="147.87"/>
    <n v="18.8385"/>
  </r>
  <r>
    <s v="07-01-2019"/>
    <s v="14:50:13"/>
    <s v="3831,*/)4595"/>
    <m/>
    <x v="1"/>
    <x v="1"/>
    <x v="0"/>
    <x v="4"/>
    <s v="15:10:54"/>
    <s v="15"/>
    <x v="3"/>
    <x v="20"/>
    <s v="Motocicleta"/>
    <n v="15.77"/>
    <n v="12.02"/>
    <n v="3.75"/>
    <n v="4.5"/>
    <n v="0.55000000000000004"/>
    <n v="16.875"/>
    <n v="6.6110000000000007"/>
    <n v="106.2"/>
    <n v="23.486000000000001"/>
  </r>
  <r>
    <s v="07-01-2019"/>
    <s v="14:50:51"/>
    <s v="22421,,,893"/>
    <s v="S"/>
    <x v="1"/>
    <x v="0"/>
    <x v="0"/>
    <x v="4"/>
    <s v="15:57:34"/>
    <s v="15"/>
    <x v="6"/>
    <x v="17"/>
    <s v="Motocicleta"/>
    <n v="8.7899999999999991"/>
    <n v="5.0399999999999991"/>
    <n v="3.75"/>
    <n v="4.5"/>
    <n v="0.55000000000000004"/>
    <n v="16.875"/>
    <n v="2.7719999999999998"/>
    <n v="114.74"/>
    <n v="19.646999999999998"/>
  </r>
  <r>
    <s v="07-01-2019"/>
    <s v="14:52:08"/>
    <s v="372*(1,01882"/>
    <s v="S"/>
    <x v="1"/>
    <x v="0"/>
    <x v="0"/>
    <x v="7"/>
    <s v="18:33:22"/>
    <s v="18"/>
    <x v="3"/>
    <x v="33"/>
    <s v="Motocicleta"/>
    <n v="1.1200000000000001"/>
    <n v="0"/>
    <n v="3.75"/>
    <n v="4.5"/>
    <n v="0.55000000000000004"/>
    <n v="5.0400000000000009"/>
    <n v="0"/>
    <n v="18.559999999999999"/>
    <n v="5.0400000000000009"/>
  </r>
  <r>
    <s v="07-01-2019"/>
    <s v="14:52:08"/>
    <s v="6272+0*+9602"/>
    <s v="S"/>
    <x v="1"/>
    <x v="0"/>
    <x v="3"/>
    <x v="4"/>
    <s v="15:11:25"/>
    <s v="15"/>
    <x v="3"/>
    <x v="33"/>
    <s v="Motocicleta"/>
    <n v="10.91"/>
    <n v="7.16"/>
    <n v="3.75"/>
    <n v="4.5"/>
    <n v="0.55000000000000004"/>
    <n v="16.875"/>
    <n v="3.9380000000000006"/>
    <n v="146.44"/>
    <n v="20.813000000000002"/>
  </r>
  <r>
    <s v="07-01-2019"/>
    <s v="14:52:08"/>
    <s v="1642(1()449"/>
    <s v="S"/>
    <x v="0"/>
    <x v="0"/>
    <x v="3"/>
    <x v="10"/>
    <s v="21:17:13"/>
    <s v="21"/>
    <x v="3"/>
    <x v="33"/>
    <s v="Motocicleta"/>
    <n v="16.53"/>
    <n v="14.030000000000001"/>
    <n v="2.5"/>
    <n v="3"/>
    <n v="1.2"/>
    <n v="7.5"/>
    <n v="16.836000000000002"/>
    <n v="207.98"/>
    <n v="24.336000000000002"/>
  </r>
  <r>
    <s v="07-01-2019"/>
    <s v="14:53:40"/>
    <s v="935-(/,*4492"/>
    <s v="S"/>
    <x v="1"/>
    <x v="0"/>
    <x v="0"/>
    <x v="4"/>
    <s v="15:22:29"/>
    <s v="15"/>
    <x v="7"/>
    <x v="28"/>
    <s v="Motocicleta"/>
    <n v="7.66"/>
    <n v="3.91"/>
    <n v="3.75"/>
    <n v="4.5"/>
    <n v="0.55000000000000004"/>
    <n v="16.875"/>
    <n v="2.1505000000000001"/>
    <n v="61.54"/>
    <n v="19.025500000000001"/>
  </r>
  <r>
    <s v="07-01-2019"/>
    <s v="14:54:24"/>
    <s v="774..0104907"/>
    <s v="S"/>
    <x v="1"/>
    <x v="0"/>
    <x v="0"/>
    <x v="4"/>
    <s v="15:19:13"/>
    <s v="15"/>
    <x v="11"/>
    <x v="16"/>
    <s v="Motocicleta"/>
    <n v="3.92"/>
    <n v="0.16999999999999993"/>
    <n v="3.75"/>
    <n v="4.5"/>
    <n v="0.55000000000000004"/>
    <n v="16.875"/>
    <n v="9.3499999999999972E-2"/>
    <n v="18.59"/>
    <n v="16.968499999999999"/>
  </r>
  <r>
    <s v="07-01-2019"/>
    <s v="15:02:30"/>
    <s v="297+11-*3020"/>
    <s v="S"/>
    <x v="1"/>
    <x v="1"/>
    <x v="0"/>
    <x v="4"/>
    <s v="17:21:12"/>
    <s v="17"/>
    <x v="12"/>
    <x v="41"/>
    <s v="Motocicleta"/>
    <n v="18.71"/>
    <n v="14.96"/>
    <n v="3.75"/>
    <n v="4.5"/>
    <n v="0.55000000000000004"/>
    <n v="16.875"/>
    <n v="8.2280000000000015"/>
    <n v="126.58"/>
    <n v="25.103000000000002"/>
  </r>
  <r>
    <s v="07-01-2019"/>
    <s v="15:05:29"/>
    <s v="910.,*221455"/>
    <s v="S"/>
    <x v="1"/>
    <x v="0"/>
    <x v="3"/>
    <x v="4"/>
    <s v="17:40:19"/>
    <s v="17"/>
    <x v="20"/>
    <x v="20"/>
    <s v="Motocicleta"/>
    <n v="19.850000000000001"/>
    <n v="16.100000000000001"/>
    <n v="3.75"/>
    <n v="4.5"/>
    <n v="0.55000000000000004"/>
    <n v="16.875"/>
    <n v="8.8550000000000022"/>
    <n v="129.84"/>
    <n v="25.730000000000004"/>
  </r>
  <r>
    <s v="07-01-2019"/>
    <s v="15:08:42"/>
    <s v="71001/16493"/>
    <s v="S"/>
    <x v="1"/>
    <x v="1"/>
    <x v="0"/>
    <x v="4"/>
    <s v="16:09:01"/>
    <s v="16"/>
    <x v="10"/>
    <x v="4"/>
    <s v="Motocicleta"/>
    <n v="11.72"/>
    <n v="7.9700000000000006"/>
    <n v="3.75"/>
    <n v="4.5"/>
    <n v="0.55000000000000004"/>
    <n v="16.875"/>
    <n v="4.3835000000000006"/>
    <n v="220.6"/>
    <n v="21.258500000000002"/>
  </r>
  <r>
    <s v="07-01-2019"/>
    <s v="15:10:03"/>
    <s v="53020(-.5502"/>
    <s v="S"/>
    <x v="0"/>
    <x v="2"/>
    <x v="0"/>
    <x v="9"/>
    <s v="13:58:02"/>
    <s v="13"/>
    <x v="16"/>
    <x v="29"/>
    <s v="Motocicleta"/>
    <n v="8.11"/>
    <n v="5.6099999999999994"/>
    <n v="2.5"/>
    <n v="3"/>
    <n v="1.2"/>
    <n v="7.5"/>
    <n v="6.7319999999999993"/>
    <n v="74.599999999999994"/>
    <n v="14.231999999999999"/>
  </r>
  <r>
    <s v="07-01-2019"/>
    <s v="15:10:36"/>
    <s v="6232,/.2940"/>
    <m/>
    <x v="1"/>
    <x v="1"/>
    <x v="0"/>
    <x v="4"/>
    <s v="15:43:49"/>
    <s v="15"/>
    <x v="3"/>
    <x v="8"/>
    <s v="Motocicleta"/>
    <n v="15.29"/>
    <n v="11.54"/>
    <n v="3.75"/>
    <n v="4.5"/>
    <n v="0.55000000000000004"/>
    <n v="16.875"/>
    <n v="6.3470000000000004"/>
    <n v="33.29"/>
    <n v="23.222000000000001"/>
  </r>
  <r>
    <s v="07-01-2019"/>
    <s v="15:12:24"/>
    <s v="841+(-(+5151"/>
    <s v="S"/>
    <x v="2"/>
    <x v="0"/>
    <x v="0"/>
    <x v="9"/>
    <s v="15:22:45"/>
    <s v="15"/>
    <x v="3"/>
    <x v="11"/>
    <s v="Motocicleta"/>
    <n v="12.26"/>
    <n v="0.25999999999999979"/>
    <n v="12"/>
    <n v="8"/>
    <n v="2.65"/>
    <n v="96"/>
    <n v="0.68899999999999939"/>
    <n v="14.82"/>
    <n v="96.688999999999993"/>
  </r>
  <r>
    <s v="07-01-2019"/>
    <s v="15:15:41"/>
    <s v="943/()2+4211"/>
    <s v="S"/>
    <x v="3"/>
    <x v="0"/>
    <x v="0"/>
    <x v="4"/>
    <s v="15:54:32"/>
    <s v="15"/>
    <x v="4"/>
    <x v="11"/>
    <s v="Motocicleta"/>
    <n v="15.57"/>
    <n v="12.57"/>
    <n v="3"/>
    <n v="3.5"/>
    <n v="0.75"/>
    <n v="10.5"/>
    <n v="9.4275000000000002"/>
    <n v="140.44"/>
    <n v="19.927500000000002"/>
  </r>
  <r>
    <s v="07-01-2019"/>
    <s v="15:15:55"/>
    <s v="5362,*(13856"/>
    <s v="S"/>
    <x v="3"/>
    <x v="1"/>
    <x v="0"/>
    <x v="4"/>
    <s v="15:59:43"/>
    <s v="15"/>
    <x v="3"/>
    <x v="17"/>
    <s v="Motocicleta"/>
    <n v="7.71"/>
    <n v="4.71"/>
    <n v="3"/>
    <n v="3.5"/>
    <n v="0.75"/>
    <n v="10.5"/>
    <n v="3.5324999999999998"/>
    <n v="158.12"/>
    <n v="14.032499999999999"/>
  </r>
  <r>
    <s v="07-01-2019"/>
    <s v="15:17:19"/>
    <s v="823(-+,04687"/>
    <s v="S"/>
    <x v="1"/>
    <x v="0"/>
    <x v="0"/>
    <x v="4"/>
    <s v="16:29:14"/>
    <s v="16"/>
    <x v="14"/>
    <x v="5"/>
    <s v="Motocicleta"/>
    <n v="14.75"/>
    <n v="11"/>
    <n v="3.75"/>
    <n v="4.5"/>
    <n v="0.55000000000000004"/>
    <n v="16.875"/>
    <n v="6.0500000000000007"/>
    <n v="225.79"/>
    <n v="22.925000000000001"/>
  </r>
  <r>
    <s v="07-01-2019"/>
    <s v="15:18:42"/>
    <s v="20702-).5914"/>
    <m/>
    <x v="1"/>
    <x v="1"/>
    <x v="0"/>
    <x v="4"/>
    <s v="16:09:51"/>
    <s v="16"/>
    <x v="3"/>
    <x v="8"/>
    <s v="Motocicleta"/>
    <n v="11.9"/>
    <n v="8.15"/>
    <n v="3.75"/>
    <n v="4.5"/>
    <n v="0.55000000000000004"/>
    <n v="16.875"/>
    <n v="4.4825000000000008"/>
    <n v="51.46"/>
    <n v="21.357500000000002"/>
  </r>
  <r>
    <s v="07-01-2019"/>
    <s v="15:18:54"/>
    <s v="271+,)()2988"/>
    <s v="S"/>
    <x v="1"/>
    <x v="2"/>
    <x v="1"/>
    <x v="4"/>
    <s v="15:19:38"/>
    <s v="15"/>
    <x v="4"/>
    <x v="11"/>
    <s v="Motocicleta"/>
    <n v="15.83"/>
    <n v="12.08"/>
    <n v="3.75"/>
    <n v="4.5"/>
    <n v="0.55000000000000004"/>
    <n v="16.875"/>
    <n v="6.644000000000001"/>
    <n v="107.36"/>
    <n v="23.519000000000002"/>
  </r>
  <r>
    <s v="07-01-2019"/>
    <s v="15:20:22"/>
    <s v="410()1).8576"/>
    <s v="S"/>
    <x v="1"/>
    <x v="1"/>
    <x v="0"/>
    <x v="4"/>
    <s v="16:25:25"/>
    <s v="16"/>
    <x v="20"/>
    <x v="20"/>
    <s v="Motocicleta"/>
    <n v="5.83"/>
    <n v="2.08"/>
    <n v="3.75"/>
    <n v="4.5"/>
    <n v="0.55000000000000004"/>
    <n v="16.875"/>
    <n v="1.1440000000000001"/>
    <n v="12.24"/>
    <n v="18.018999999999998"/>
  </r>
  <r>
    <s v="07-01-2019"/>
    <s v="15:20:43"/>
    <s v="323)1)1*3826"/>
    <s v="M"/>
    <x v="1"/>
    <x v="0"/>
    <x v="0"/>
    <x v="4"/>
    <s v="15:50:09"/>
    <s v="15"/>
    <x v="3"/>
    <x v="9"/>
    <s v="Motocicleta"/>
    <n v="3.06"/>
    <n v="0"/>
    <n v="3.75"/>
    <n v="4.5"/>
    <n v="0.55000000000000004"/>
    <n v="13.77"/>
    <n v="0"/>
    <n v="187.6"/>
    <n v="13.77"/>
  </r>
  <r>
    <s v="07-01-2019"/>
    <s v="15:21:46"/>
    <s v="680-0()*4343"/>
    <s v="S"/>
    <x v="1"/>
    <x v="1"/>
    <x v="0"/>
    <x v="4"/>
    <s v="16:24:24"/>
    <s v="16"/>
    <x v="10"/>
    <x v="35"/>
    <s v="Motocicleta"/>
    <n v="11.19"/>
    <n v="7.4399999999999995"/>
    <n v="3.75"/>
    <n v="4.5"/>
    <n v="0.55000000000000004"/>
    <n v="16.875"/>
    <n v="4.0919999999999996"/>
    <n v="123.73"/>
    <n v="20.966999999999999"/>
  </r>
  <r>
    <s v="07-01-2019"/>
    <s v="15:22:21"/>
    <s v="309/*.208490"/>
    <s v="S"/>
    <x v="1"/>
    <x v="1"/>
    <x v="0"/>
    <x v="4"/>
    <s v="17:00:55"/>
    <s v="17"/>
    <x v="20"/>
    <x v="29"/>
    <s v="Motocicleta"/>
    <n v="20.350000000000001"/>
    <n v="16.600000000000001"/>
    <n v="3.75"/>
    <n v="4.5"/>
    <n v="0.55000000000000004"/>
    <n v="16.875"/>
    <n v="9.1300000000000008"/>
    <n v="116.73"/>
    <n v="26.005000000000003"/>
  </r>
  <r>
    <s v="07-01-2019"/>
    <s v="15:23:50"/>
    <s v="1951),2+3429"/>
    <s v="S"/>
    <x v="1"/>
    <x v="1"/>
    <x v="3"/>
    <x v="4"/>
    <s v="18:01:06"/>
    <s v="18"/>
    <x v="10"/>
    <x v="19"/>
    <s v="Motocicleta"/>
    <n v="2.2200000000000002"/>
    <n v="0"/>
    <n v="3.75"/>
    <n v="4.5"/>
    <n v="0.55000000000000004"/>
    <n v="9.99"/>
    <n v="0"/>
    <n v="136.09"/>
    <n v="9.99"/>
  </r>
  <r>
    <s v="07-01-2019"/>
    <s v="15:24:01"/>
    <s v="657-1,1(603"/>
    <s v="S"/>
    <x v="1"/>
    <x v="0"/>
    <x v="3"/>
    <x v="4"/>
    <s v="17:50:58"/>
    <s v="17"/>
    <x v="3"/>
    <x v="21"/>
    <s v="Motocicleta"/>
    <n v="18.260000000000002"/>
    <n v="14.510000000000002"/>
    <n v="3.75"/>
    <n v="4.5"/>
    <n v="0.55000000000000004"/>
    <n v="16.875"/>
    <n v="7.9805000000000019"/>
    <n v="15.83"/>
    <n v="24.855500000000003"/>
  </r>
  <r>
    <s v="07-01-2019"/>
    <s v="15:24:01"/>
    <s v="714++0)25533"/>
    <s v="S"/>
    <x v="0"/>
    <x v="0"/>
    <x v="0"/>
    <x v="9"/>
    <s v="14:14:05"/>
    <s v="14"/>
    <x v="3"/>
    <x v="21"/>
    <s v="Motocicleta"/>
    <n v="9.52"/>
    <n v="7.02"/>
    <n v="2.5"/>
    <n v="3"/>
    <n v="1.2"/>
    <n v="7.5"/>
    <n v="8.4239999999999995"/>
    <n v="199.87"/>
    <n v="15.923999999999999"/>
  </r>
  <r>
    <s v="07-01-2019"/>
    <s v="15:25:06"/>
    <s v="221(22**4914"/>
    <s v="S"/>
    <x v="1"/>
    <x v="1"/>
    <x v="3"/>
    <x v="4"/>
    <s v="17:26:34"/>
    <s v="17"/>
    <x v="19"/>
    <x v="21"/>
    <s v="Motocicleta"/>
    <n v="13.21"/>
    <n v="9.4600000000000009"/>
    <n v="3.75"/>
    <n v="4.5"/>
    <n v="0.55000000000000004"/>
    <n v="16.875"/>
    <n v="5.2030000000000012"/>
    <n v="81.06"/>
    <n v="22.078000000000003"/>
  </r>
  <r>
    <s v="07-01-2019"/>
    <s v="15:26:41"/>
    <s v="10912-11338"/>
    <s v="M"/>
    <x v="1"/>
    <x v="0"/>
    <x v="0"/>
    <x v="4"/>
    <s v="16:51:07"/>
    <s v="16"/>
    <x v="0"/>
    <x v="37"/>
    <s v="Motocicleta"/>
    <n v="20.21"/>
    <n v="16.46"/>
    <n v="3.75"/>
    <n v="4.5"/>
    <n v="0.55000000000000004"/>
    <n v="16.875"/>
    <n v="9.0530000000000008"/>
    <n v="5.03"/>
    <n v="25.928000000000001"/>
  </r>
  <r>
    <s v="07-01-2019"/>
    <s v="15:26:41"/>
    <s v="909+(,117014"/>
    <s v="M"/>
    <x v="1"/>
    <x v="0"/>
    <x v="0"/>
    <x v="4"/>
    <s v="16:51:51"/>
    <s v="16"/>
    <x v="0"/>
    <x v="37"/>
    <s v="Motocicleta"/>
    <n v="5.93"/>
    <n v="2.1799999999999997"/>
    <n v="3.75"/>
    <n v="4.5"/>
    <n v="0.55000000000000004"/>
    <n v="16.875"/>
    <n v="1.1989999999999998"/>
    <n v="138.06"/>
    <n v="18.073999999999998"/>
  </r>
  <r>
    <s v="07-01-2019"/>
    <s v="15:26:41"/>
    <s v="453-2,107630"/>
    <s v="M"/>
    <x v="1"/>
    <x v="0"/>
    <x v="0"/>
    <x v="4"/>
    <s v="17:04:04"/>
    <s v="17"/>
    <x v="0"/>
    <x v="37"/>
    <s v="Motocicleta"/>
    <n v="14.95"/>
    <n v="11.2"/>
    <n v="3.75"/>
    <n v="4.5"/>
    <n v="0.55000000000000004"/>
    <n v="16.875"/>
    <n v="6.16"/>
    <n v="107.72"/>
    <n v="23.035"/>
  </r>
  <r>
    <s v="07-01-2019"/>
    <s v="15:26:41"/>
    <s v="802).2.21274"/>
    <s v="M"/>
    <x v="1"/>
    <x v="0"/>
    <x v="0"/>
    <x v="4"/>
    <s v="17:04:34"/>
    <s v="17"/>
    <x v="0"/>
    <x v="36"/>
    <s v="Motocicleta"/>
    <n v="1.55"/>
    <n v="0"/>
    <n v="3.75"/>
    <n v="4.5"/>
    <n v="0.55000000000000004"/>
    <n v="6.9750000000000005"/>
    <n v="0"/>
    <n v="150.55000000000001"/>
    <n v="6.9750000000000005"/>
  </r>
  <r>
    <s v="07-01-2019"/>
    <s v="15:26:41"/>
    <s v="367,--.)7385"/>
    <s v="M"/>
    <x v="1"/>
    <x v="0"/>
    <x v="0"/>
    <x v="4"/>
    <s v="16:18:17"/>
    <s v="16"/>
    <x v="0"/>
    <x v="9"/>
    <s v="Motocicleta"/>
    <n v="20.54"/>
    <n v="16.79"/>
    <n v="3.75"/>
    <n v="4.5"/>
    <n v="0.55000000000000004"/>
    <n v="16.875"/>
    <n v="9.2345000000000006"/>
    <n v="232.76"/>
    <n v="26.109500000000001"/>
  </r>
  <r>
    <s v="07-01-2019"/>
    <s v="15:26:41"/>
    <s v="9650200,2814"/>
    <s v="M"/>
    <x v="1"/>
    <x v="0"/>
    <x v="0"/>
    <x v="4"/>
    <s v="16:48:05"/>
    <s v="16"/>
    <x v="0"/>
    <x v="15"/>
    <s v="Motocicleta"/>
    <n v="20.64"/>
    <n v="16.89"/>
    <n v="3.75"/>
    <n v="4.5"/>
    <n v="0.55000000000000004"/>
    <n v="16.875"/>
    <n v="9.2895000000000003"/>
    <n v="14.88"/>
    <n v="26.1645"/>
  </r>
  <r>
    <s v="07-01-2019"/>
    <s v="15:26:41"/>
    <s v="769/,0-18359"/>
    <s v="S"/>
    <x v="1"/>
    <x v="0"/>
    <x v="0"/>
    <x v="4"/>
    <s v="16:58:43"/>
    <s v="16"/>
    <x v="0"/>
    <x v="0"/>
    <s v="Motocicleta"/>
    <n v="11.08"/>
    <n v="7.33"/>
    <n v="3.75"/>
    <n v="4.5"/>
    <n v="0.55000000000000004"/>
    <n v="16.875"/>
    <n v="4.0315000000000003"/>
    <n v="19.260000000000002"/>
    <n v="20.906500000000001"/>
  </r>
  <r>
    <s v="07-01-2019"/>
    <s v="15:35:35"/>
    <s v="1302021)8260"/>
    <s v="S"/>
    <x v="1"/>
    <x v="0"/>
    <x v="0"/>
    <x v="4"/>
    <s v="16:24:34"/>
    <s v="16"/>
    <x v="2"/>
    <x v="24"/>
    <s v="Motocicleta"/>
    <n v="10.75"/>
    <n v="7"/>
    <n v="3.75"/>
    <n v="4.5"/>
    <n v="0.55000000000000004"/>
    <n v="16.875"/>
    <n v="3.8500000000000005"/>
    <n v="165.71"/>
    <n v="20.725000000000001"/>
  </r>
  <r>
    <s v="07-01-2019"/>
    <s v="15:36:59"/>
    <s v="1330.22*7071"/>
    <s v="S"/>
    <x v="1"/>
    <x v="0"/>
    <x v="1"/>
    <x v="4"/>
    <s v="18:00:54"/>
    <s v="18"/>
    <x v="4"/>
    <x v="4"/>
    <s v="Motocicleta"/>
    <n v="10.24"/>
    <n v="6.49"/>
    <n v="3.75"/>
    <n v="4.5"/>
    <n v="0.55000000000000004"/>
    <n v="16.875"/>
    <n v="3.5695000000000006"/>
    <n v="99.73"/>
    <n v="20.444500000000001"/>
  </r>
  <r>
    <s v="07-01-2019"/>
    <s v="15:40:01"/>
    <s v="4542(/1+6010"/>
    <s v="S"/>
    <x v="1"/>
    <x v="0"/>
    <x v="0"/>
    <x v="4"/>
    <s v="16:45:52"/>
    <s v="16"/>
    <x v="4"/>
    <x v="23"/>
    <s v="Motocicleta"/>
    <n v="11.77"/>
    <n v="8.02"/>
    <n v="3.75"/>
    <n v="4.5"/>
    <n v="0.55000000000000004"/>
    <n v="16.875"/>
    <n v="4.4110000000000005"/>
    <n v="32.11"/>
    <n v="21.286000000000001"/>
  </r>
  <r>
    <s v="07-01-2019"/>
    <s v="15:41:56"/>
    <s v="545()1.(2867"/>
    <s v="S"/>
    <x v="1"/>
    <x v="1"/>
    <x v="1"/>
    <x v="4"/>
    <s v="15:45:33"/>
    <s v="15"/>
    <x v="21"/>
    <x v="4"/>
    <s v="Motocicleta"/>
    <n v="20.59"/>
    <n v="16.84"/>
    <n v="3.75"/>
    <n v="4.5"/>
    <n v="0.55000000000000004"/>
    <n v="16.875"/>
    <n v="9.2620000000000005"/>
    <n v="175.66"/>
    <n v="26.137"/>
  </r>
  <r>
    <s v="07-01-2019"/>
    <s v="15:44:05"/>
    <s v="678)+*-,639"/>
    <s v="S"/>
    <x v="3"/>
    <x v="1"/>
    <x v="0"/>
    <x v="4"/>
    <s v="16:33:40"/>
    <s v="16"/>
    <x v="3"/>
    <x v="9"/>
    <s v="Motocicleta"/>
    <n v="6.82"/>
    <n v="3.8200000000000003"/>
    <n v="3"/>
    <n v="3.5"/>
    <n v="0.75"/>
    <n v="10.5"/>
    <n v="2.8650000000000002"/>
    <n v="224"/>
    <n v="13.365"/>
  </r>
  <r>
    <s v="07-01-2019"/>
    <s v="15:53:20"/>
    <s v="721/1-2116"/>
    <s v="S"/>
    <x v="0"/>
    <x v="2"/>
    <x v="0"/>
    <x v="9"/>
    <s v="11:54:31"/>
    <s v="11"/>
    <x v="0"/>
    <x v="8"/>
    <s v="Motocicleta"/>
    <n v="15.12"/>
    <n v="12.62"/>
    <n v="2.5"/>
    <n v="3"/>
    <n v="1.2"/>
    <n v="7.5"/>
    <n v="15.143999999999998"/>
    <n v="150.77000000000001"/>
    <n v="22.643999999999998"/>
  </r>
  <r>
    <s v="07-01-2019"/>
    <s v="15:56:02"/>
    <s v="905+-(2-6165"/>
    <s v="S"/>
    <x v="3"/>
    <x v="0"/>
    <x v="0"/>
    <x v="4"/>
    <s v="16:43:36"/>
    <s v="16"/>
    <x v="4"/>
    <x v="14"/>
    <s v="Motocicleta"/>
    <n v="12.25"/>
    <n v="9.25"/>
    <n v="3"/>
    <n v="3.5"/>
    <n v="0.75"/>
    <n v="10.5"/>
    <n v="6.9375"/>
    <n v="145.53"/>
    <n v="17.4375"/>
  </r>
  <r>
    <s v="07-01-2019"/>
    <s v="15:59:45"/>
    <s v="443(00),6812"/>
    <s v="S"/>
    <x v="1"/>
    <x v="0"/>
    <x v="3"/>
    <x v="4"/>
    <s v="17:39:29"/>
    <s v="17"/>
    <x v="8"/>
    <x v="5"/>
    <s v="Motocicleta"/>
    <n v="12.76"/>
    <n v="9.01"/>
    <n v="3.75"/>
    <n v="4.5"/>
    <n v="0.55000000000000004"/>
    <n v="16.875"/>
    <n v="4.9555000000000007"/>
    <n v="101.56"/>
    <n v="21.830500000000001"/>
  </r>
  <r>
    <s v="07-01-2019"/>
    <s v="16:01:05"/>
    <s v="705+2,*(3798"/>
    <s v="S"/>
    <x v="1"/>
    <x v="1"/>
    <x v="3"/>
    <x v="4"/>
    <s v="17:01:30"/>
    <s v="17"/>
    <x v="21"/>
    <x v="24"/>
    <s v="Motocicleta"/>
    <n v="17.13"/>
    <n v="13.379999999999999"/>
    <n v="3.75"/>
    <n v="4.5"/>
    <n v="0.55000000000000004"/>
    <n v="16.875"/>
    <n v="7.359"/>
    <n v="231.79"/>
    <n v="24.234000000000002"/>
  </r>
  <r>
    <s v="07-01-2019"/>
    <s v="16:01:41"/>
    <s v="5922)+.*3206"/>
    <s v="S"/>
    <x v="3"/>
    <x v="0"/>
    <x v="0"/>
    <x v="4"/>
    <s v="16:36:19"/>
    <s v="16"/>
    <x v="4"/>
    <x v="23"/>
    <s v="Motocicleta"/>
    <n v="2.2800000000000002"/>
    <n v="0"/>
    <n v="3"/>
    <n v="3.5"/>
    <n v="0.75"/>
    <n v="7.98"/>
    <n v="0"/>
    <n v="185.09"/>
    <n v="7.98"/>
  </r>
  <r>
    <s v="07-01-2019"/>
    <s v="16:04:53"/>
    <s v="816/+)+02081"/>
    <s v="S"/>
    <x v="1"/>
    <x v="1"/>
    <x v="3"/>
    <x v="4"/>
    <s v="17:25:03"/>
    <s v="17"/>
    <x v="11"/>
    <x v="16"/>
    <s v="Motocicleta"/>
    <n v="14.56"/>
    <n v="10.81"/>
    <n v="3.75"/>
    <n v="4.5"/>
    <n v="0.55000000000000004"/>
    <n v="16.875"/>
    <n v="5.9455000000000009"/>
    <n v="129.15"/>
    <n v="22.820500000000003"/>
  </r>
  <r>
    <s v="07-01-2019"/>
    <s v="16:04:53"/>
    <s v="686(.00,8350"/>
    <s v="S"/>
    <x v="1"/>
    <x v="1"/>
    <x v="3"/>
    <x v="4"/>
    <s v="17:27:06"/>
    <s v="17"/>
    <x v="11"/>
    <x v="16"/>
    <s v="Motocicleta"/>
    <n v="1.17"/>
    <n v="0"/>
    <n v="3.75"/>
    <n v="4.5"/>
    <n v="0.55000000000000004"/>
    <n v="5.2649999999999997"/>
    <n v="0"/>
    <n v="162.38"/>
    <n v="5.2649999999999997"/>
  </r>
  <r>
    <s v="07-01-2019"/>
    <s v="16:05:37"/>
    <s v="508/-+/13254"/>
    <s v="S"/>
    <x v="1"/>
    <x v="0"/>
    <x v="3"/>
    <x v="4"/>
    <s v="17:14:25"/>
    <s v="17"/>
    <x v="11"/>
    <x v="16"/>
    <s v="Motocicleta"/>
    <n v="8.48"/>
    <n v="4.7300000000000004"/>
    <n v="3.75"/>
    <n v="4.5"/>
    <n v="0.55000000000000004"/>
    <n v="16.875"/>
    <n v="2.6015000000000006"/>
    <n v="216.77"/>
    <n v="19.476500000000001"/>
  </r>
  <r>
    <s v="07-01-2019"/>
    <s v="16:06:34"/>
    <s v="1532,(-15178"/>
    <s v="M"/>
    <x v="1"/>
    <x v="0"/>
    <x v="2"/>
    <x v="4"/>
    <s v="16:41:57"/>
    <s v="16"/>
    <x v="3"/>
    <x v="27"/>
    <s v="Motocicleta"/>
    <n v="5.09"/>
    <n v="1.3399999999999999"/>
    <n v="3.75"/>
    <n v="4.5"/>
    <n v="0.55000000000000004"/>
    <n v="16.875"/>
    <n v="0.73699999999999999"/>
    <n v="32.54"/>
    <n v="17.611999999999998"/>
  </r>
  <r>
    <s v="07-01-2019"/>
    <s v="16:06:34"/>
    <s v="957(--,08555"/>
    <s v="M"/>
    <x v="1"/>
    <x v="0"/>
    <x v="0"/>
    <x v="7"/>
    <s v="13:01:51"/>
    <s v="13"/>
    <x v="3"/>
    <x v="27"/>
    <s v="Motocicleta"/>
    <n v="19.22"/>
    <n v="15.469999999999999"/>
    <n v="3.75"/>
    <n v="4.5"/>
    <n v="0.55000000000000004"/>
    <n v="16.875"/>
    <n v="8.5084999999999997"/>
    <n v="95.42"/>
    <n v="25.383499999999998"/>
  </r>
  <r>
    <s v="07-01-2019"/>
    <s v="16:06:34"/>
    <s v="78+-**+7742"/>
    <s v="S"/>
    <x v="1"/>
    <x v="0"/>
    <x v="0"/>
    <x v="4"/>
    <s v="18:29:50"/>
    <s v="18"/>
    <x v="0"/>
    <x v="16"/>
    <s v="Motocicleta"/>
    <n v="20.8"/>
    <n v="17.05"/>
    <n v="3.75"/>
    <n v="4.5"/>
    <n v="0.55000000000000004"/>
    <n v="16.875"/>
    <n v="9.3775000000000013"/>
    <n v="85.58"/>
    <n v="26.252500000000001"/>
  </r>
  <r>
    <s v="07-01-2019"/>
    <s v="16:07:44"/>
    <s v="5260--,+7196"/>
    <s v="S"/>
    <x v="1"/>
    <x v="0"/>
    <x v="0"/>
    <x v="4"/>
    <s v="18:10:36"/>
    <s v="18"/>
    <x v="7"/>
    <x v="16"/>
    <s v="Motocicleta"/>
    <n v="2.5499999999999998"/>
    <n v="0"/>
    <n v="3.75"/>
    <n v="4.5"/>
    <n v="0.55000000000000004"/>
    <n v="11.475"/>
    <n v="0"/>
    <n v="94.67"/>
    <n v="11.475"/>
  </r>
  <r>
    <s v="07-01-2019"/>
    <s v="16:11:42"/>
    <s v="47310-(,9079"/>
    <s v="M"/>
    <x v="1"/>
    <x v="0"/>
    <x v="1"/>
    <x v="4"/>
    <s v="16:15:18"/>
    <s v="16"/>
    <x v="0"/>
    <x v="3"/>
    <s v="Motocicleta"/>
    <n v="12.68"/>
    <n v="8.93"/>
    <n v="3.75"/>
    <n v="4.5"/>
    <n v="0.55000000000000004"/>
    <n v="16.875"/>
    <n v="4.9115000000000002"/>
    <n v="78.209999999999994"/>
    <n v="21.7865"/>
  </r>
  <r>
    <s v="07-01-2019"/>
    <s v="16:11:42"/>
    <s v="600.,*,15182"/>
    <s v="M"/>
    <x v="1"/>
    <x v="0"/>
    <x v="0"/>
    <x v="9"/>
    <s v="12:00:57"/>
    <s v="12"/>
    <x v="0"/>
    <x v="3"/>
    <s v="Motocicleta"/>
    <n v="5.57"/>
    <n v="1.8200000000000003"/>
    <n v="3.75"/>
    <n v="4.5"/>
    <n v="0.55000000000000004"/>
    <n v="16.875"/>
    <n v="1.0010000000000003"/>
    <n v="8.14"/>
    <n v="17.876000000000001"/>
  </r>
  <r>
    <s v="07-01-2019"/>
    <s v="16:12:27"/>
    <s v="94400+2-6256"/>
    <s v="S"/>
    <x v="3"/>
    <x v="0"/>
    <x v="0"/>
    <x v="4"/>
    <s v="16:26:24"/>
    <s v="16"/>
    <x v="4"/>
    <x v="11"/>
    <s v="Motocicleta"/>
    <n v="20.34"/>
    <n v="17.34"/>
    <n v="3"/>
    <n v="3.5"/>
    <n v="0.75"/>
    <n v="10.5"/>
    <n v="13.004999999999999"/>
    <n v="46.09"/>
    <n v="23.504999999999999"/>
  </r>
  <r>
    <s v="07-01-2019"/>
    <s v="16:13:24"/>
    <s v="766/-0++9506"/>
    <s v="S"/>
    <x v="1"/>
    <x v="0"/>
    <x v="0"/>
    <x v="4"/>
    <s v="18:04:36"/>
    <s v="18"/>
    <x v="14"/>
    <x v="29"/>
    <s v="Motocicleta"/>
    <n v="14.66"/>
    <n v="10.91"/>
    <n v="3.75"/>
    <n v="4.5"/>
    <n v="0.55000000000000004"/>
    <n v="16.875"/>
    <n v="6.0005000000000006"/>
    <n v="191.09"/>
    <n v="22.875500000000002"/>
  </r>
  <r>
    <s v="07-01-2019"/>
    <s v="16:17:46"/>
    <s v="273*-*/(6816"/>
    <s v="S"/>
    <x v="1"/>
    <x v="0"/>
    <x v="1"/>
    <x v="4"/>
    <s v="16:18:48"/>
    <s v="16"/>
    <x v="11"/>
    <x v="16"/>
    <s v="Motocicleta"/>
    <n v="13.63"/>
    <n v="9.8800000000000008"/>
    <n v="3.75"/>
    <n v="4.5"/>
    <n v="0.55000000000000004"/>
    <n v="16.875"/>
    <n v="5.4340000000000011"/>
    <n v="250.63"/>
    <n v="22.309000000000001"/>
  </r>
  <r>
    <s v="07-01-2019"/>
    <s v="16:21:21"/>
    <s v="648.),/028"/>
    <s v="S"/>
    <x v="1"/>
    <x v="2"/>
    <x v="0"/>
    <x v="4"/>
    <s v="17:56:40"/>
    <s v="17"/>
    <x v="17"/>
    <x v="32"/>
    <s v="Motocicleta"/>
    <n v="9.2100000000000009"/>
    <n v="5.4600000000000009"/>
    <n v="3.75"/>
    <n v="4.5"/>
    <n v="0.55000000000000004"/>
    <n v="16.875"/>
    <n v="3.0030000000000006"/>
    <n v="99.16"/>
    <n v="19.878"/>
  </r>
  <r>
    <s v="07-01-2019"/>
    <s v="16:21:52"/>
    <s v="832/0+)(219"/>
    <s v="S"/>
    <x v="2"/>
    <x v="0"/>
    <x v="0"/>
    <x v="9"/>
    <s v="09:45:36"/>
    <s v="09"/>
    <x v="0"/>
    <x v="20"/>
    <s v="Motocicleta"/>
    <n v="13.02"/>
    <n v="1.0199999999999996"/>
    <n v="12"/>
    <n v="8"/>
    <n v="2.65"/>
    <n v="96"/>
    <n v="2.702999999999999"/>
    <n v="141.05000000000001"/>
    <n v="98.703000000000003"/>
  </r>
  <r>
    <s v="07-01-2019"/>
    <s v="16:23:46"/>
    <s v="361/-2.(6199"/>
    <s v="S"/>
    <x v="1"/>
    <x v="1"/>
    <x v="3"/>
    <x v="4"/>
    <s v="17:31:44"/>
    <s v="17"/>
    <x v="4"/>
    <x v="4"/>
    <s v="Motocicleta"/>
    <n v="20.99"/>
    <n v="17.239999999999998"/>
    <n v="3.75"/>
    <n v="4.5"/>
    <n v="0.55000000000000004"/>
    <n v="16.875"/>
    <n v="9.4819999999999993"/>
    <n v="113.15"/>
    <n v="26.356999999999999"/>
  </r>
  <r>
    <s v="07-01-2019"/>
    <s v="16:24:56"/>
    <s v="6**.-12376"/>
    <s v="S"/>
    <x v="1"/>
    <x v="0"/>
    <x v="0"/>
    <x v="4"/>
    <s v="17:31:48"/>
    <s v="17"/>
    <x v="2"/>
    <x v="21"/>
    <s v="Motocicleta"/>
    <n v="14.25"/>
    <n v="10.5"/>
    <n v="3.75"/>
    <n v="4.5"/>
    <n v="0.55000000000000004"/>
    <n v="16.875"/>
    <n v="5.7750000000000004"/>
    <n v="135.49"/>
    <n v="22.65"/>
  </r>
  <r>
    <s v="07-01-2019"/>
    <s v="16:26:59"/>
    <s v="9452((*19215"/>
    <s v="S"/>
    <x v="1"/>
    <x v="0"/>
    <x v="0"/>
    <x v="4"/>
    <s v="17:31:13"/>
    <s v="17"/>
    <x v="2"/>
    <x v="17"/>
    <s v="Motocicleta"/>
    <n v="20.170000000000002"/>
    <n v="16.420000000000002"/>
    <n v="3.75"/>
    <n v="4.5"/>
    <n v="0.55000000000000004"/>
    <n v="16.875"/>
    <n v="9.0310000000000024"/>
    <n v="174.69"/>
    <n v="25.906000000000002"/>
  </r>
  <r>
    <s v="07-01-2019"/>
    <s v="16:28:13"/>
    <s v="578--)1.8582"/>
    <m/>
    <x v="1"/>
    <x v="1"/>
    <x v="0"/>
    <x v="4"/>
    <s v="16:53:21"/>
    <s v="16"/>
    <x v="3"/>
    <x v="8"/>
    <s v="Motocicleta"/>
    <n v="2.23"/>
    <n v="0"/>
    <n v="3.75"/>
    <n v="4.5"/>
    <n v="0.55000000000000004"/>
    <n v="10.035"/>
    <n v="0"/>
    <n v="96.58"/>
    <n v="10.035"/>
  </r>
  <r>
    <s v="07-01-2019"/>
    <s v="16:34:36"/>
    <s v="689+*(2+2684"/>
    <s v="S"/>
    <x v="1"/>
    <x v="0"/>
    <x v="0"/>
    <x v="4"/>
    <s v="17:34:26"/>
    <s v="17"/>
    <x v="4"/>
    <x v="4"/>
    <s v="Motocicleta"/>
    <n v="17.760000000000002"/>
    <n v="14.010000000000002"/>
    <n v="3.75"/>
    <n v="4.5"/>
    <n v="0.55000000000000004"/>
    <n v="16.875"/>
    <n v="7.7055000000000016"/>
    <n v="165.21"/>
    <n v="24.580500000000001"/>
  </r>
  <r>
    <s v="07-01-2019"/>
    <s v="16:39:10"/>
    <s v="681,*1)/6274"/>
    <s v="S"/>
    <x v="1"/>
    <x v="0"/>
    <x v="3"/>
    <x v="4"/>
    <s v="17:16:00"/>
    <s v="17"/>
    <x v="10"/>
    <x v="35"/>
    <s v="Motocicleta"/>
    <n v="7.7"/>
    <n v="3.95"/>
    <n v="3.75"/>
    <n v="4.5"/>
    <n v="0.55000000000000004"/>
    <n v="16.875"/>
    <n v="2.1725000000000003"/>
    <n v="165.53"/>
    <n v="19.047499999999999"/>
  </r>
  <r>
    <s v="07-01-2019"/>
    <s v="16:39:41"/>
    <s v="160-*+)-8986"/>
    <s v="S"/>
    <x v="1"/>
    <x v="1"/>
    <x v="1"/>
    <x v="4"/>
    <s v="16:47:02"/>
    <s v="16"/>
    <x v="6"/>
    <x v="17"/>
    <s v="Motocicleta"/>
    <n v="19.899999999999999"/>
    <n v="16.149999999999999"/>
    <n v="3.75"/>
    <n v="4.5"/>
    <n v="0.55000000000000004"/>
    <n v="16.875"/>
    <n v="8.8825000000000003"/>
    <n v="145.5"/>
    <n v="25.7575"/>
  </r>
  <r>
    <s v="07-01-2019"/>
    <s v="16:41:39"/>
    <s v="330+1-(13208"/>
    <s v="S"/>
    <x v="1"/>
    <x v="2"/>
    <x v="1"/>
    <x v="4"/>
    <s v="17:09:25"/>
    <s v="17"/>
    <x v="7"/>
    <x v="1"/>
    <s v="Motocicleta"/>
    <n v="18.989999999999998"/>
    <n v="15.239999999999998"/>
    <n v="3.75"/>
    <n v="4.5"/>
    <n v="0.55000000000000004"/>
    <n v="16.875"/>
    <n v="8.3819999999999997"/>
    <n v="156.27000000000001"/>
    <n v="25.256999999999998"/>
  </r>
  <r>
    <s v="07-01-2019"/>
    <s v="16:42:05"/>
    <s v="1532*+(/5764"/>
    <s v="S"/>
    <x v="1"/>
    <x v="0"/>
    <x v="0"/>
    <x v="4"/>
    <s v="18:12:43"/>
    <s v="18"/>
    <x v="4"/>
    <x v="26"/>
    <s v="Motocicleta"/>
    <n v="19.07"/>
    <n v="15.32"/>
    <n v="3.75"/>
    <n v="4.5"/>
    <n v="0.55000000000000004"/>
    <n v="16.875"/>
    <n v="8.4260000000000002"/>
    <n v="142.97"/>
    <n v="25.301000000000002"/>
  </r>
  <r>
    <s v="07-01-2019"/>
    <s v="16:43:22"/>
    <s v="74+))11641"/>
    <s v="S"/>
    <x v="1"/>
    <x v="0"/>
    <x v="0"/>
    <x v="4"/>
    <s v="17:45:38"/>
    <s v="17"/>
    <x v="2"/>
    <x v="3"/>
    <s v="Motocicleta"/>
    <n v="3.24"/>
    <n v="0"/>
    <n v="3.75"/>
    <n v="4.5"/>
    <n v="0.55000000000000004"/>
    <n v="14.580000000000002"/>
    <n v="0"/>
    <n v="159.53"/>
    <n v="14.580000000000002"/>
  </r>
  <r>
    <s v="07-01-2019"/>
    <s v="16:48:51"/>
    <s v="89311+/*1508"/>
    <s v="S"/>
    <x v="1"/>
    <x v="2"/>
    <x v="0"/>
    <x v="4"/>
    <s v="17:55:11"/>
    <s v="17"/>
    <x v="0"/>
    <x v="18"/>
    <s v="Motocicleta"/>
    <n v="2.46"/>
    <n v="0"/>
    <n v="3.75"/>
    <n v="4.5"/>
    <n v="0.55000000000000004"/>
    <n v="11.07"/>
    <n v="0"/>
    <n v="59.73"/>
    <n v="11.07"/>
  </r>
  <r>
    <s v="07-01-2019"/>
    <s v="16:51:31"/>
    <s v="524/----6799"/>
    <s v="S"/>
    <x v="1"/>
    <x v="0"/>
    <x v="0"/>
    <x v="4"/>
    <s v="17:51:03"/>
    <s v="17"/>
    <x v="13"/>
    <x v="23"/>
    <s v="Motocicleta"/>
    <n v="13.33"/>
    <n v="9.58"/>
    <n v="3.75"/>
    <n v="4.5"/>
    <n v="0.55000000000000004"/>
    <n v="16.875"/>
    <n v="5.2690000000000001"/>
    <n v="79.8"/>
    <n v="22.143999999999998"/>
  </r>
  <r>
    <s v="07-01-2019"/>
    <s v="16:53:34"/>
    <s v="565/))1(4100"/>
    <s v="S"/>
    <x v="2"/>
    <x v="0"/>
    <x v="0"/>
    <x v="10"/>
    <s v="11:16:29"/>
    <s v="11"/>
    <x v="3"/>
    <x v="20"/>
    <s v="Motocicleta"/>
    <n v="10.37"/>
    <n v="0"/>
    <n v="12"/>
    <n v="8"/>
    <n v="2.65"/>
    <n v="82.96"/>
    <n v="0"/>
    <n v="155.18"/>
    <n v="82.96"/>
  </r>
  <r>
    <s v="07-01-2019"/>
    <s v="16:53:38"/>
    <s v="914),20-5469"/>
    <s v="S"/>
    <x v="0"/>
    <x v="2"/>
    <x v="0"/>
    <x v="9"/>
    <s v="14:04:39"/>
    <s v="14"/>
    <x v="3"/>
    <x v="14"/>
    <s v="Motocicleta"/>
    <n v="5.48"/>
    <n v="2.9800000000000004"/>
    <n v="2.5"/>
    <n v="3"/>
    <n v="1.2"/>
    <n v="7.5"/>
    <n v="3.5760000000000005"/>
    <n v="244.02"/>
    <n v="11.076000000000001"/>
  </r>
  <r>
    <s v="07-01-2019"/>
    <s v="17:01:43"/>
    <s v="5251*2--7115"/>
    <s v="S"/>
    <x v="1"/>
    <x v="0"/>
    <x v="0"/>
    <x v="4"/>
    <s v="18:46:33"/>
    <s v="18"/>
    <x v="2"/>
    <x v="16"/>
    <s v="Motocicleta"/>
    <n v="9.86"/>
    <n v="6.1099999999999994"/>
    <n v="3.75"/>
    <n v="4.5"/>
    <n v="0.55000000000000004"/>
    <n v="16.875"/>
    <n v="3.3605"/>
    <n v="177.07"/>
    <n v="20.235500000000002"/>
  </r>
  <r>
    <s v="07-01-2019"/>
    <s v="17:02:42"/>
    <s v="431)-*-.6581"/>
    <s v="S"/>
    <x v="1"/>
    <x v="1"/>
    <x v="1"/>
    <x v="4"/>
    <s v="17:09:25"/>
    <s v="17"/>
    <x v="7"/>
    <x v="2"/>
    <s v="Motocicleta"/>
    <n v="13.4"/>
    <n v="9.65"/>
    <n v="3.75"/>
    <n v="4.5"/>
    <n v="0.55000000000000004"/>
    <n v="16.875"/>
    <n v="5.307500000000001"/>
    <n v="31.83"/>
    <n v="22.182500000000001"/>
  </r>
  <r>
    <s v="07-01-2019"/>
    <s v="17:03:26"/>
    <s v="962-+*()3343"/>
    <s v="S"/>
    <x v="1"/>
    <x v="1"/>
    <x v="3"/>
    <x v="4"/>
    <s v="17:20:42"/>
    <s v="17"/>
    <x v="14"/>
    <x v="19"/>
    <s v="Motocicleta"/>
    <n v="17.670000000000002"/>
    <n v="13.920000000000002"/>
    <n v="3.75"/>
    <n v="4.5"/>
    <n v="0.55000000000000004"/>
    <n v="16.875"/>
    <n v="7.6560000000000015"/>
    <n v="233.69"/>
    <n v="24.531000000000002"/>
  </r>
  <r>
    <s v="07-01-2019"/>
    <s v="17:24:36"/>
    <s v="22*+*./7853"/>
    <s v="S"/>
    <x v="1"/>
    <x v="0"/>
    <x v="0"/>
    <x v="4"/>
    <s v="19:05:21"/>
    <s v="19"/>
    <x v="4"/>
    <x v="7"/>
    <s v="Motocicleta"/>
    <n v="9.4"/>
    <n v="5.65"/>
    <n v="3.75"/>
    <n v="4.5"/>
    <n v="0.55000000000000004"/>
    <n v="16.875"/>
    <n v="3.1075000000000004"/>
    <n v="92.36"/>
    <n v="19.982500000000002"/>
  </r>
  <r>
    <s v="07-01-2019"/>
    <s v="17:26:42"/>
    <s v="714,202,8110"/>
    <s v="S"/>
    <x v="1"/>
    <x v="0"/>
    <x v="0"/>
    <x v="4"/>
    <s v="18:36:29"/>
    <s v="18"/>
    <x v="15"/>
    <x v="9"/>
    <s v="Motocicleta"/>
    <n v="8.27"/>
    <n v="4.5199999999999996"/>
    <n v="3.75"/>
    <n v="4.5"/>
    <n v="0.55000000000000004"/>
    <n v="16.875"/>
    <n v="2.4859999999999998"/>
    <n v="235.01"/>
    <n v="19.361000000000001"/>
  </r>
  <r>
    <s v="07-01-2019"/>
    <s v="17:27:18"/>
    <s v="621/.()130"/>
    <m/>
    <x v="1"/>
    <x v="1"/>
    <x v="0"/>
    <x v="4"/>
    <s v="18:40:06"/>
    <s v="18"/>
    <x v="3"/>
    <x v="17"/>
    <s v="Motocicleta"/>
    <n v="5.16"/>
    <n v="1.4100000000000001"/>
    <n v="3.75"/>
    <n v="4.5"/>
    <n v="0.55000000000000004"/>
    <n v="16.875"/>
    <n v="0.77550000000000019"/>
    <n v="40.58"/>
    <n v="17.650500000000001"/>
  </r>
  <r>
    <s v="07-01-2019"/>
    <s v="17:28:08"/>
    <s v="268),++-5830"/>
    <s v="S"/>
    <x v="1"/>
    <x v="0"/>
    <x v="0"/>
    <x v="4"/>
    <s v="18:08:44"/>
    <s v="18"/>
    <x v="2"/>
    <x v="6"/>
    <s v="Motocicleta"/>
    <n v="5.46"/>
    <n v="1.71"/>
    <n v="3.75"/>
    <n v="4.5"/>
    <n v="0.55000000000000004"/>
    <n v="16.875"/>
    <n v="0.9405"/>
    <n v="217.42"/>
    <n v="17.8155"/>
  </r>
  <r>
    <s v="07-01-2019"/>
    <s v="17:32:42"/>
    <s v="42..0-01417"/>
    <s v="S"/>
    <x v="0"/>
    <x v="0"/>
    <x v="0"/>
    <x v="9"/>
    <s v="12:19:14"/>
    <s v="12"/>
    <x v="3"/>
    <x v="29"/>
    <s v="Motocicleta"/>
    <n v="5.21"/>
    <n v="2.71"/>
    <n v="2.5"/>
    <n v="3"/>
    <n v="1.2"/>
    <n v="7.5"/>
    <n v="3.2519999999999998"/>
    <n v="95.11"/>
    <n v="10.751999999999999"/>
  </r>
  <r>
    <s v="07-01-2019"/>
    <s v="17:37:30"/>
    <s v="462)*+*.9438"/>
    <s v="S"/>
    <x v="1"/>
    <x v="0"/>
    <x v="0"/>
    <x v="4"/>
    <s v="18:56:29"/>
    <s v="18"/>
    <x v="4"/>
    <x v="16"/>
    <s v="Motocicleta"/>
    <n v="3.07"/>
    <n v="0"/>
    <n v="3.75"/>
    <n v="4.5"/>
    <n v="0.55000000000000004"/>
    <n v="13.815"/>
    <n v="0"/>
    <n v="48.36"/>
    <n v="13.815"/>
  </r>
  <r>
    <s v="07-01-2019"/>
    <s v="17:38:08"/>
    <s v="223,/*.)717"/>
    <s v="S"/>
    <x v="1"/>
    <x v="1"/>
    <x v="1"/>
    <x v="4"/>
    <s v="17:40:02"/>
    <s v="17"/>
    <x v="21"/>
    <x v="24"/>
    <s v="Motocicleta"/>
    <n v="14.67"/>
    <n v="10.92"/>
    <n v="3.75"/>
    <n v="4.5"/>
    <n v="0.55000000000000004"/>
    <n v="16.875"/>
    <n v="6.0060000000000002"/>
    <n v="36.380000000000003"/>
    <n v="22.881"/>
  </r>
  <r>
    <s v="07-01-2019"/>
    <s v="17:41:45"/>
    <s v="561(),0/5299"/>
    <s v="S"/>
    <x v="0"/>
    <x v="2"/>
    <x v="3"/>
    <x v="9"/>
    <s v="10:01:24"/>
    <s v="10"/>
    <x v="0"/>
    <x v="4"/>
    <s v="Motocicleta"/>
    <n v="12.8"/>
    <n v="10.3"/>
    <n v="2.5"/>
    <n v="3"/>
    <n v="1.2"/>
    <n v="7.5"/>
    <n v="12.360000000000001"/>
    <n v="159.1"/>
    <n v="19.86"/>
  </r>
  <r>
    <s v="07-01-2019"/>
    <s v="17:41:54"/>
    <s v="487.0+(/8060"/>
    <s v="S"/>
    <x v="0"/>
    <x v="2"/>
    <x v="3"/>
    <x v="9"/>
    <s v="10:01:03"/>
    <s v="10"/>
    <x v="0"/>
    <x v="4"/>
    <s v="Motocicleta"/>
    <n v="1.74"/>
    <n v="0"/>
    <n v="2.5"/>
    <n v="3"/>
    <n v="1.2"/>
    <n v="5.22"/>
    <n v="0"/>
    <n v="9.77"/>
    <n v="5.22"/>
  </r>
  <r>
    <s v="07-01-2019"/>
    <s v="17:50:02"/>
    <s v="515)-,+-1727"/>
    <s v="S"/>
    <x v="1"/>
    <x v="0"/>
    <x v="2"/>
    <x v="4"/>
    <s v="18:05:04"/>
    <s v="18"/>
    <x v="3"/>
    <x v="15"/>
    <s v="Motocicleta"/>
    <n v="1.9"/>
    <n v="0"/>
    <n v="3.75"/>
    <n v="4.5"/>
    <n v="0.55000000000000004"/>
    <n v="8.5499999999999989"/>
    <n v="0"/>
    <n v="99.44"/>
    <n v="8.5499999999999989"/>
  </r>
  <r>
    <s v="07-01-2019"/>
    <s v="17:50:02"/>
    <s v="96621/*/4413"/>
    <s v="S"/>
    <x v="0"/>
    <x v="0"/>
    <x v="0"/>
    <x v="9"/>
    <s v="13:38:50"/>
    <s v="13"/>
    <x v="3"/>
    <x v="15"/>
    <s v="Motocicleta"/>
    <n v="3.59"/>
    <n v="1.0899999999999999"/>
    <n v="2.5"/>
    <n v="3"/>
    <n v="1.2"/>
    <n v="7.5"/>
    <n v="1.3079999999999998"/>
    <n v="189.19"/>
    <n v="8.8079999999999998"/>
  </r>
  <r>
    <s v="07-01-2019"/>
    <s v="17:50:33"/>
    <s v="474-)/)29585"/>
    <s v="S"/>
    <x v="1"/>
    <x v="0"/>
    <x v="0"/>
    <x v="4"/>
    <s v="19:25:03"/>
    <s v="19"/>
    <x v="14"/>
    <x v="29"/>
    <s v="Motocicleta"/>
    <n v="16.28"/>
    <n v="12.530000000000001"/>
    <n v="3.75"/>
    <n v="4.5"/>
    <n v="0.55000000000000004"/>
    <n v="16.875"/>
    <n v="6.8915000000000015"/>
    <n v="65.790000000000006"/>
    <n v="23.766500000000001"/>
  </r>
  <r>
    <s v="07-01-2019"/>
    <s v="17:50:44"/>
    <s v="411,1))26453"/>
    <m/>
    <x v="1"/>
    <x v="1"/>
    <x v="0"/>
    <x v="4"/>
    <s v="18:19:46"/>
    <s v="18"/>
    <x v="3"/>
    <x v="20"/>
    <s v="Motocicleta"/>
    <n v="1.49"/>
    <n v="0"/>
    <n v="3.75"/>
    <n v="4.5"/>
    <n v="0.55000000000000004"/>
    <n v="6.7050000000000001"/>
    <n v="0"/>
    <n v="157.96"/>
    <n v="6.7050000000000001"/>
  </r>
  <r>
    <s v="07-01-2019"/>
    <s v="17:54:18"/>
    <s v="444*.+1*430"/>
    <s v="S"/>
    <x v="1"/>
    <x v="0"/>
    <x v="0"/>
    <x v="4"/>
    <s v="18:45:29"/>
    <s v="18"/>
    <x v="8"/>
    <x v="29"/>
    <s v="Motocicleta"/>
    <n v="7.61"/>
    <n v="3.8600000000000003"/>
    <n v="3.75"/>
    <n v="4.5"/>
    <n v="0.55000000000000004"/>
    <n v="16.875"/>
    <n v="2.1230000000000002"/>
    <n v="121.85"/>
    <n v="18.998000000000001"/>
  </r>
  <r>
    <s v="07-01-2019"/>
    <s v="17:54:26"/>
    <s v="718-+12+4401"/>
    <s v="S"/>
    <x v="1"/>
    <x v="0"/>
    <x v="0"/>
    <x v="4"/>
    <s v="18:17:52"/>
    <s v="18"/>
    <x v="14"/>
    <x v="29"/>
    <s v="Motocicleta"/>
    <n v="8.59"/>
    <n v="4.84"/>
    <n v="3.75"/>
    <n v="4.5"/>
    <n v="0.55000000000000004"/>
    <n v="16.875"/>
    <n v="2.6619999999999999"/>
    <n v="104.15"/>
    <n v="19.536999999999999"/>
  </r>
  <r>
    <s v="07-01-2019"/>
    <s v="17:56:54"/>
    <s v="516/,2(-9023"/>
    <m/>
    <x v="1"/>
    <x v="1"/>
    <x v="0"/>
    <x v="4"/>
    <s v="18:31:51"/>
    <s v="18"/>
    <x v="3"/>
    <x v="20"/>
    <s v="Motocicleta"/>
    <n v="20.61"/>
    <n v="16.86"/>
    <n v="3.75"/>
    <n v="4.5"/>
    <n v="0.55000000000000004"/>
    <n v="16.875"/>
    <n v="9.2729999999999997"/>
    <n v="228.76"/>
    <n v="26.148"/>
  </r>
  <r>
    <s v="07-01-2019"/>
    <s v="18:02:07"/>
    <s v="423/2/025116"/>
    <s v="S"/>
    <x v="1"/>
    <x v="0"/>
    <x v="0"/>
    <x v="9"/>
    <s v="10:33:06"/>
    <s v="10"/>
    <x v="1"/>
    <x v="15"/>
    <s v="Motocicleta"/>
    <n v="16.260000000000002"/>
    <n v="12.510000000000002"/>
    <n v="3.75"/>
    <n v="4.5"/>
    <n v="0.55000000000000004"/>
    <n v="16.875"/>
    <n v="6.8805000000000014"/>
    <n v="99.73"/>
    <n v="23.755500000000001"/>
  </r>
  <r>
    <s v="07-01-2019"/>
    <s v="18:02:09"/>
    <s v="780.+)+.675"/>
    <s v="S"/>
    <x v="1"/>
    <x v="0"/>
    <x v="0"/>
    <x v="9"/>
    <s v="11:30:17"/>
    <s v="11"/>
    <x v="14"/>
    <x v="19"/>
    <s v="Motocicleta"/>
    <n v="7.8"/>
    <n v="4.05"/>
    <n v="3.75"/>
    <n v="4.5"/>
    <n v="0.55000000000000004"/>
    <n v="16.875"/>
    <n v="2.2275"/>
    <n v="59.98"/>
    <n v="19.102499999999999"/>
  </r>
  <r>
    <s v="07-01-2019"/>
    <s v="18:03:58"/>
    <s v="196(*2-(1855"/>
    <s v="S"/>
    <x v="1"/>
    <x v="0"/>
    <x v="0"/>
    <x v="9"/>
    <s v="11:06:17"/>
    <s v="11"/>
    <x v="1"/>
    <x v="8"/>
    <s v="Motocicleta"/>
    <n v="18.239999999999998"/>
    <n v="14.489999999999998"/>
    <n v="3.75"/>
    <n v="4.5"/>
    <n v="0.55000000000000004"/>
    <n v="16.875"/>
    <n v="7.9695"/>
    <n v="10.9"/>
    <n v="24.8445"/>
  </r>
  <r>
    <s v="07-01-2019"/>
    <s v="18:08:06"/>
    <s v="600+22./7369"/>
    <s v="S"/>
    <x v="3"/>
    <x v="0"/>
    <x v="0"/>
    <x v="4"/>
    <s v="18:45:32"/>
    <s v="18"/>
    <x v="4"/>
    <x v="15"/>
    <s v="Motocicleta"/>
    <n v="12.1"/>
    <n v="9.1"/>
    <n v="3"/>
    <n v="3.5"/>
    <n v="0.75"/>
    <n v="10.5"/>
    <n v="6.8249999999999993"/>
    <n v="31"/>
    <n v="17.324999999999999"/>
  </r>
  <r>
    <s v="07-01-2019"/>
    <s v="18:20:42"/>
    <s v="891--2-.4218"/>
    <s v="S"/>
    <x v="1"/>
    <x v="0"/>
    <x v="0"/>
    <x v="9"/>
    <s v="09:29:02"/>
    <s v="09"/>
    <x v="2"/>
    <x v="10"/>
    <s v="Motocicleta"/>
    <n v="7.43"/>
    <n v="3.6799999999999997"/>
    <n v="3.75"/>
    <n v="4.5"/>
    <n v="0.55000000000000004"/>
    <n v="16.875"/>
    <n v="2.024"/>
    <n v="56.2"/>
    <n v="18.899000000000001"/>
  </r>
  <r>
    <s v="07-01-2019"/>
    <s v="18:24:32"/>
    <s v="815./+-07252"/>
    <s v="S"/>
    <x v="1"/>
    <x v="0"/>
    <x v="1"/>
    <x v="9"/>
    <s v="10:28:35"/>
    <s v="10"/>
    <x v="0"/>
    <x v="5"/>
    <s v="Motocicleta"/>
    <n v="12.85"/>
    <n v="9.1"/>
    <n v="3.75"/>
    <n v="4.5"/>
    <n v="0.55000000000000004"/>
    <n v="16.875"/>
    <n v="5.0049999999999999"/>
    <n v="149.55000000000001"/>
    <n v="21.88"/>
  </r>
  <r>
    <s v="07-01-2019"/>
    <s v="18:24:32"/>
    <s v="71.2*0,4301"/>
    <s v="S"/>
    <x v="1"/>
    <x v="0"/>
    <x v="0"/>
    <x v="9"/>
    <s v="13:19:44"/>
    <s v="13"/>
    <x v="0"/>
    <x v="5"/>
    <s v="Motocicleta"/>
    <n v="7.02"/>
    <n v="3.2699999999999996"/>
    <n v="3.75"/>
    <n v="4.5"/>
    <n v="0.55000000000000004"/>
    <n v="16.875"/>
    <n v="1.7985"/>
    <n v="80.64"/>
    <n v="18.673500000000001"/>
  </r>
  <r>
    <s v="07-01-2019"/>
    <s v="18:34:05"/>
    <s v="147,*++23350"/>
    <m/>
    <x v="1"/>
    <x v="1"/>
    <x v="0"/>
    <x v="4"/>
    <s v="19:26:38"/>
    <s v="19"/>
    <x v="3"/>
    <x v="11"/>
    <s v="Motocicleta"/>
    <n v="12.16"/>
    <n v="8.41"/>
    <n v="3.75"/>
    <n v="4.5"/>
    <n v="0.55000000000000004"/>
    <n v="16.875"/>
    <n v="4.6255000000000006"/>
    <n v="119.05"/>
    <n v="21.500500000000002"/>
  </r>
  <r>
    <s v="07-01-2019"/>
    <s v="18:39:45"/>
    <s v="145)*/1-7305"/>
    <s v="S"/>
    <x v="1"/>
    <x v="0"/>
    <x v="0"/>
    <x v="9"/>
    <s v="10:19:53"/>
    <s v="10"/>
    <x v="14"/>
    <x v="5"/>
    <s v="Motocicleta"/>
    <n v="9.34"/>
    <n v="5.59"/>
    <n v="3.75"/>
    <n v="4.5"/>
    <n v="0.55000000000000004"/>
    <n v="16.875"/>
    <n v="3.0745"/>
    <n v="73.77"/>
    <n v="19.9495"/>
  </r>
  <r>
    <s v="07-01-2019"/>
    <s v="18:43:26"/>
    <s v="520(2++.5187"/>
    <s v="S"/>
    <x v="1"/>
    <x v="0"/>
    <x v="0"/>
    <x v="9"/>
    <s v="11:00:06"/>
    <s v="11"/>
    <x v="14"/>
    <x v="29"/>
    <s v="Motocicleta"/>
    <n v="14.37"/>
    <n v="10.62"/>
    <n v="3.75"/>
    <n v="4.5"/>
    <n v="0.55000000000000004"/>
    <n v="16.875"/>
    <n v="5.8410000000000002"/>
    <n v="4.82"/>
    <n v="22.716000000000001"/>
  </r>
  <r>
    <s v="07-01-2019"/>
    <s v="18:43:32"/>
    <s v="494/(2)08177"/>
    <m/>
    <x v="1"/>
    <x v="1"/>
    <x v="0"/>
    <x v="4"/>
    <s v="19:14:00"/>
    <s v="19"/>
    <x v="3"/>
    <x v="8"/>
    <s v="Motocicleta"/>
    <n v="5.41"/>
    <n v="1.6600000000000001"/>
    <n v="3.75"/>
    <n v="4.5"/>
    <n v="0.55000000000000004"/>
    <n v="16.875"/>
    <n v="0.91300000000000014"/>
    <n v="222.96"/>
    <n v="17.788"/>
  </r>
  <r>
    <s v="07-01-2019"/>
    <s v="18:44:51"/>
    <s v="839.1(.+7332"/>
    <s v="S"/>
    <x v="1"/>
    <x v="0"/>
    <x v="0"/>
    <x v="9"/>
    <s v="10:37:40"/>
    <s v="10"/>
    <x v="1"/>
    <x v="4"/>
    <s v="Motocicleta"/>
    <n v="14.37"/>
    <n v="10.62"/>
    <n v="3.75"/>
    <n v="4.5"/>
    <n v="0.55000000000000004"/>
    <n v="16.875"/>
    <n v="5.8410000000000002"/>
    <n v="56.59"/>
    <n v="22.716000000000001"/>
  </r>
  <r>
    <s v="07-01-2019"/>
    <s v="18:50:54"/>
    <s v="858(-1(07954"/>
    <s v="S"/>
    <x v="1"/>
    <x v="0"/>
    <x v="0"/>
    <x v="9"/>
    <s v="10:42:05"/>
    <s v="10"/>
    <x v="1"/>
    <x v="1"/>
    <s v="Motocicleta"/>
    <n v="1.88"/>
    <n v="0"/>
    <n v="3.75"/>
    <n v="4.5"/>
    <n v="0.55000000000000004"/>
    <n v="8.4599999999999991"/>
    <n v="0"/>
    <n v="82.98"/>
    <n v="8.4599999999999991"/>
  </r>
  <r>
    <s v="07-01-2019"/>
    <s v="18:52:52"/>
    <s v="1511/-/+922"/>
    <s v="S"/>
    <x v="3"/>
    <x v="0"/>
    <x v="0"/>
    <x v="4"/>
    <s v="19:25:06"/>
    <s v="19"/>
    <x v="4"/>
    <x v="14"/>
    <s v="Motocicleta"/>
    <n v="6.92"/>
    <n v="3.92"/>
    <n v="3"/>
    <n v="3.5"/>
    <n v="0.75"/>
    <n v="10.5"/>
    <n v="2.94"/>
    <n v="24.81"/>
    <n v="13.44"/>
  </r>
  <r>
    <s v="07-01-2019"/>
    <s v="18:55:23"/>
    <s v="114+.)118794"/>
    <s v="S"/>
    <x v="3"/>
    <x v="0"/>
    <x v="0"/>
    <x v="4"/>
    <s v="19:48:29"/>
    <s v="19"/>
    <x v="4"/>
    <x v="15"/>
    <s v="Motocicleta"/>
    <n v="3.46"/>
    <n v="0.45999999999999996"/>
    <n v="3"/>
    <n v="3.5"/>
    <n v="0.75"/>
    <n v="10.5"/>
    <n v="0.34499999999999997"/>
    <n v="80.61"/>
    <n v="10.845000000000001"/>
  </r>
  <r>
    <s v="07-01-2019"/>
    <s v="18:56:49"/>
    <s v="150*/)1.10000"/>
    <m/>
    <x v="1"/>
    <x v="1"/>
    <x v="0"/>
    <x v="4"/>
    <s v="19:28:11"/>
    <s v="19"/>
    <x v="3"/>
    <x v="17"/>
    <s v="Motocicleta"/>
    <n v="16.5"/>
    <n v="12.75"/>
    <n v="3.75"/>
    <n v="4.5"/>
    <n v="0.55000000000000004"/>
    <n v="16.875"/>
    <n v="7.0125000000000002"/>
    <n v="96.75"/>
    <n v="23.887499999999999"/>
  </r>
  <r>
    <s v="07-01-2019"/>
    <s v="18:57:04"/>
    <s v="381//))+5497"/>
    <s v="S"/>
    <x v="1"/>
    <x v="0"/>
    <x v="0"/>
    <x v="9"/>
    <s v="10:58:22"/>
    <s v="10"/>
    <x v="14"/>
    <x v="29"/>
    <s v="Motocicleta"/>
    <n v="13.71"/>
    <n v="9.9600000000000009"/>
    <n v="3.75"/>
    <n v="4.5"/>
    <n v="0.55000000000000004"/>
    <n v="16.875"/>
    <n v="5.4780000000000006"/>
    <n v="72.23"/>
    <n v="22.353000000000002"/>
  </r>
  <r>
    <s v="07-01-2019"/>
    <s v="19:10:07"/>
    <s v="946*+-)/9515"/>
    <s v="S"/>
    <x v="0"/>
    <x v="2"/>
    <x v="3"/>
    <x v="9"/>
    <s v="10:00:19"/>
    <s v="10"/>
    <x v="0"/>
    <x v="4"/>
    <s v="Motocicleta"/>
    <n v="5.67"/>
    <n v="3.17"/>
    <n v="2.5"/>
    <n v="3"/>
    <n v="1.2"/>
    <n v="7.5"/>
    <n v="3.8039999999999998"/>
    <n v="34.21"/>
    <n v="11.304"/>
  </r>
  <r>
    <s v="07-01-2019"/>
    <s v="19:12:59"/>
    <s v="4712.,-/4489"/>
    <s v="S"/>
    <x v="3"/>
    <x v="0"/>
    <x v="0"/>
    <x v="4"/>
    <s v="19:40:57"/>
    <s v="19"/>
    <x v="4"/>
    <x v="13"/>
    <s v="Motocicleta"/>
    <n v="1.96"/>
    <n v="0"/>
    <n v="3"/>
    <n v="3.5"/>
    <n v="0.75"/>
    <n v="6.8599999999999994"/>
    <n v="0"/>
    <n v="237.28"/>
    <n v="6.8599999999999994"/>
  </r>
  <r>
    <s v="07-01-2019"/>
    <s v="19:14:26"/>
    <s v="388,,(.+1006"/>
    <s v="S"/>
    <x v="3"/>
    <x v="0"/>
    <x v="0"/>
    <x v="4"/>
    <s v="19:56:26"/>
    <s v="19"/>
    <x v="4"/>
    <x v="3"/>
    <s v="Motocicleta"/>
    <n v="9.24"/>
    <n v="6.24"/>
    <n v="3"/>
    <n v="3.5"/>
    <n v="0.75"/>
    <n v="10.5"/>
    <n v="4.68"/>
    <n v="224.72"/>
    <n v="15.18"/>
  </r>
  <r>
    <s v="07-01-2019"/>
    <s v="19:14:40"/>
    <s v="955+*0(17320"/>
    <m/>
    <x v="1"/>
    <x v="1"/>
    <x v="0"/>
    <x v="4"/>
    <s v="20:10:29"/>
    <s v="20"/>
    <x v="3"/>
    <x v="8"/>
    <s v="Motocicleta"/>
    <n v="6.21"/>
    <n v="2.46"/>
    <n v="3.75"/>
    <n v="4.5"/>
    <n v="0.55000000000000004"/>
    <n v="16.875"/>
    <n v="1.353"/>
    <n v="217.73"/>
    <n v="18.228000000000002"/>
  </r>
  <r>
    <s v="07-01-2019"/>
    <s v="19:15:12"/>
    <s v="220(((206669"/>
    <s v="S"/>
    <x v="1"/>
    <x v="0"/>
    <x v="0"/>
    <x v="9"/>
    <s v="09:01:31"/>
    <s v="09"/>
    <x v="2"/>
    <x v="17"/>
    <s v="Motocicleta"/>
    <n v="20.05"/>
    <n v="16.3"/>
    <n v="3.75"/>
    <n v="4.5"/>
    <n v="0.55000000000000004"/>
    <n v="16.875"/>
    <n v="8.9650000000000016"/>
    <n v="98.57"/>
    <n v="25.840000000000003"/>
  </r>
  <r>
    <s v="07-01-2019"/>
    <s v="19:17:50"/>
    <s v="69712/124542"/>
    <s v="S"/>
    <x v="0"/>
    <x v="2"/>
    <x v="0"/>
    <x v="9"/>
    <s v="11:57:09"/>
    <s v="11"/>
    <x v="8"/>
    <x v="17"/>
    <s v="Motocicleta"/>
    <n v="20.8"/>
    <n v="18.3"/>
    <n v="2.5"/>
    <n v="3"/>
    <n v="1.2"/>
    <n v="7.5"/>
    <n v="21.96"/>
    <n v="146.87"/>
    <n v="29.46"/>
  </r>
  <r>
    <s v="07-01-2019"/>
    <s v="19:19:33"/>
    <s v="862,0*)(6437"/>
    <m/>
    <x v="1"/>
    <x v="1"/>
    <x v="0"/>
    <x v="4"/>
    <s v="20:19:43"/>
    <s v="20"/>
    <x v="3"/>
    <x v="20"/>
    <s v="Motocicleta"/>
    <n v="18.38"/>
    <n v="14.629999999999999"/>
    <n v="3.75"/>
    <n v="4.5"/>
    <n v="0.55000000000000004"/>
    <n v="16.875"/>
    <n v="8.0465"/>
    <n v="126.97"/>
    <n v="24.921500000000002"/>
  </r>
  <r>
    <s v="07-01-2019"/>
    <s v="19:24:24"/>
    <s v="837,/+*)9910"/>
    <m/>
    <x v="1"/>
    <x v="1"/>
    <x v="0"/>
    <x v="4"/>
    <s v="20:06:35"/>
    <s v="20"/>
    <x v="3"/>
    <x v="8"/>
    <s v="Motocicleta"/>
    <n v="7.95"/>
    <n v="4.2"/>
    <n v="3.75"/>
    <n v="4.5"/>
    <n v="0.55000000000000004"/>
    <n v="16.875"/>
    <n v="2.3100000000000005"/>
    <n v="49.95"/>
    <n v="19.185000000000002"/>
  </r>
  <r>
    <s v="07-01-2019"/>
    <s v="19:24:27"/>
    <s v="294/*(*.9958"/>
    <s v="S"/>
    <x v="0"/>
    <x v="2"/>
    <x v="0"/>
    <x v="9"/>
    <s v="15:40:58"/>
    <s v="15"/>
    <x v="8"/>
    <x v="8"/>
    <s v="Motocicleta"/>
    <n v="17.98"/>
    <n v="15.48"/>
    <n v="2.5"/>
    <n v="3"/>
    <n v="1.2"/>
    <n v="7.5"/>
    <n v="18.576000000000001"/>
    <n v="171.23"/>
    <n v="26.076000000000001"/>
  </r>
  <r>
    <s v="07-01-2019"/>
    <s v="19:26:51"/>
    <s v="42602/(.5597"/>
    <s v="S"/>
    <x v="1"/>
    <x v="0"/>
    <x v="1"/>
    <x v="9"/>
    <s v="10:01:32"/>
    <s v="10"/>
    <x v="14"/>
    <x v="5"/>
    <s v="Motocicleta"/>
    <n v="7.41"/>
    <n v="3.66"/>
    <n v="3.75"/>
    <n v="4.5"/>
    <n v="0.55000000000000004"/>
    <n v="16.875"/>
    <n v="2.0130000000000003"/>
    <n v="100.76"/>
    <n v="18.888000000000002"/>
  </r>
  <r>
    <s v="07-01-2019"/>
    <s v="19:26:51"/>
    <s v="6770)2*-7836"/>
    <s v="S"/>
    <x v="1"/>
    <x v="0"/>
    <x v="0"/>
    <x v="9"/>
    <s v="14:03:06"/>
    <s v="14"/>
    <x v="14"/>
    <x v="5"/>
    <s v="Motocicleta"/>
    <n v="7.9399999999999995"/>
    <n v="4.1899999999999995"/>
    <n v="3.75"/>
    <n v="4.5"/>
    <n v="0.55000000000000004"/>
    <n v="16.875"/>
    <n v="2.3045"/>
    <n v="82.81"/>
    <n v="19.179500000000001"/>
  </r>
  <r>
    <s v="07-01-2019"/>
    <s v="19:27:32"/>
    <s v="1052*.//3305"/>
    <s v="S"/>
    <x v="1"/>
    <x v="0"/>
    <x v="0"/>
    <x v="9"/>
    <s v="11:17:22"/>
    <s v="11"/>
    <x v="15"/>
    <x v="11"/>
    <s v="Motocicleta"/>
    <n v="15.74"/>
    <n v="11.99"/>
    <n v="3.75"/>
    <n v="4.5"/>
    <n v="0.55000000000000004"/>
    <n v="16.875"/>
    <n v="6.5945000000000009"/>
    <n v="15.59"/>
    <n v="23.4695"/>
  </r>
  <r>
    <s v="07-01-2019"/>
    <s v="19:27:41"/>
    <s v="82720)--5940"/>
    <s v="S"/>
    <x v="0"/>
    <x v="2"/>
    <x v="0"/>
    <x v="9"/>
    <s v="15:34:36"/>
    <s v="15"/>
    <x v="8"/>
    <x v="8"/>
    <s v="Motocicleta"/>
    <n v="4.54"/>
    <n v="2.04"/>
    <n v="2.5"/>
    <n v="3"/>
    <n v="1.2"/>
    <n v="7.5"/>
    <n v="2.448"/>
    <n v="231.59"/>
    <n v="9.9480000000000004"/>
  </r>
  <r>
    <s v="07-01-2019"/>
    <s v="19:31:24"/>
    <s v="7341-1,)608"/>
    <s v="S"/>
    <x v="1"/>
    <x v="0"/>
    <x v="0"/>
    <x v="9"/>
    <s v="11:50:31"/>
    <s v="11"/>
    <x v="11"/>
    <x v="16"/>
    <s v="Motocicleta"/>
    <n v="7.27"/>
    <n v="3.5199999999999996"/>
    <n v="3.75"/>
    <n v="4.5"/>
    <n v="0.55000000000000004"/>
    <n v="16.875"/>
    <n v="1.9359999999999999"/>
    <n v="47.07"/>
    <n v="18.811"/>
  </r>
  <r>
    <s v="07-01-2019"/>
    <s v="19:33:20"/>
    <s v="70)2**.1341"/>
    <m/>
    <x v="1"/>
    <x v="1"/>
    <x v="0"/>
    <x v="4"/>
    <s v="20:27:21"/>
    <s v="20"/>
    <x v="3"/>
    <x v="8"/>
    <s v="Motocicleta"/>
    <n v="2.5099999999999998"/>
    <n v="0"/>
    <n v="3.75"/>
    <n v="4.5"/>
    <n v="0.55000000000000004"/>
    <n v="11.294999999999998"/>
    <n v="0"/>
    <n v="62.17"/>
    <n v="11.294999999999998"/>
  </r>
  <r>
    <s v="07-01-2019"/>
    <s v="19:37:12"/>
    <s v="864/20((2125"/>
    <s v="S"/>
    <x v="0"/>
    <x v="2"/>
    <x v="0"/>
    <x v="9"/>
    <s v="17:37:09"/>
    <s v="17"/>
    <x v="8"/>
    <x v="8"/>
    <s v="Motocicleta"/>
    <n v="11"/>
    <n v="8.5"/>
    <n v="2.5"/>
    <n v="3"/>
    <n v="1.2"/>
    <n v="7.5"/>
    <n v="10.199999999999999"/>
    <n v="209.93"/>
    <n v="17.7"/>
  </r>
  <r>
    <s v="07-01-2019"/>
    <s v="19:38:28"/>
    <s v="2052,*02254"/>
    <s v="S"/>
    <x v="1"/>
    <x v="0"/>
    <x v="1"/>
    <x v="9"/>
    <s v="10:07:19"/>
    <s v="10"/>
    <x v="16"/>
    <x v="26"/>
    <s v="Motocicleta"/>
    <n v="19.850000000000001"/>
    <n v="16.100000000000001"/>
    <n v="3.75"/>
    <n v="4.5"/>
    <n v="0.55000000000000004"/>
    <n v="16.875"/>
    <n v="8.8550000000000022"/>
    <n v="140.94"/>
    <n v="25.730000000000004"/>
  </r>
  <r>
    <s v="07-01-2019"/>
    <s v="19:38:28"/>
    <s v="317),,0/2029"/>
    <s v="S"/>
    <x v="1"/>
    <x v="0"/>
    <x v="0"/>
    <x v="9"/>
    <s v="14:05:31"/>
    <s v="14"/>
    <x v="16"/>
    <x v="26"/>
    <s v="Motocicleta"/>
    <n v="14.33"/>
    <n v="10.58"/>
    <n v="3.75"/>
    <n v="4.5"/>
    <n v="0.55000000000000004"/>
    <n v="16.875"/>
    <n v="5.8190000000000008"/>
    <n v="57.21"/>
    <n v="22.694000000000003"/>
  </r>
  <r>
    <s v="07-01-2019"/>
    <s v="19:42:59"/>
    <s v="680+*+-19403"/>
    <m/>
    <x v="1"/>
    <x v="1"/>
    <x v="0"/>
    <x v="4"/>
    <s v="20:33:36"/>
    <s v="20"/>
    <x v="3"/>
    <x v="8"/>
    <s v="Motocicleta"/>
    <n v="19.61"/>
    <n v="15.86"/>
    <n v="3.75"/>
    <n v="4.5"/>
    <n v="0.55000000000000004"/>
    <n v="16.875"/>
    <n v="8.7230000000000008"/>
    <n v="204.47"/>
    <n v="25.597999999999999"/>
  </r>
  <r>
    <s v="07-01-2019"/>
    <s v="19:47:02"/>
    <s v="891.)1,06144"/>
    <s v="S"/>
    <x v="1"/>
    <x v="0"/>
    <x v="1"/>
    <x v="9"/>
    <s v="10:32:30"/>
    <s v="10"/>
    <x v="14"/>
    <x v="17"/>
    <s v="Motocicleta"/>
    <n v="14.29"/>
    <n v="10.54"/>
    <n v="3.75"/>
    <n v="4.5"/>
    <n v="0.55000000000000004"/>
    <n v="16.875"/>
    <n v="5.7969999999999997"/>
    <n v="157.18"/>
    <n v="22.672000000000001"/>
  </r>
  <r>
    <s v="07-01-2019"/>
    <s v="19:47:02"/>
    <s v="992+2,+,3160"/>
    <s v="S"/>
    <x v="1"/>
    <x v="0"/>
    <x v="0"/>
    <x v="9"/>
    <s v="13:54:41"/>
    <s v="13"/>
    <x v="14"/>
    <x v="17"/>
    <s v="Motocicleta"/>
    <n v="1.46"/>
    <n v="0"/>
    <n v="3.75"/>
    <n v="4.5"/>
    <n v="0.55000000000000004"/>
    <n v="6.57"/>
    <n v="0"/>
    <n v="79"/>
    <n v="6.57"/>
  </r>
  <r>
    <s v="07-01-2019"/>
    <s v="19:47:37"/>
    <s v="894(,,,05916"/>
    <m/>
    <x v="1"/>
    <x v="1"/>
    <x v="0"/>
    <x v="4"/>
    <s v="20:09:36"/>
    <s v="20"/>
    <x v="3"/>
    <x v="8"/>
    <s v="Motocicleta"/>
    <n v="20.46"/>
    <n v="16.71"/>
    <n v="3.75"/>
    <n v="4.5"/>
    <n v="0.55000000000000004"/>
    <n v="16.875"/>
    <n v="9.1905000000000019"/>
    <n v="209.29"/>
    <n v="26.0655"/>
  </r>
  <r>
    <s v="07-01-2019"/>
    <s v="19:49:25"/>
    <s v="137-,-+(7076"/>
    <s v="S"/>
    <x v="1"/>
    <x v="0"/>
    <x v="0"/>
    <x v="9"/>
    <s v="12:00:27"/>
    <s v="12"/>
    <x v="4"/>
    <x v="15"/>
    <s v="Motocicleta"/>
    <n v="4.6399999999999997"/>
    <n v="0.88999999999999968"/>
    <n v="3.75"/>
    <n v="4.5"/>
    <n v="0.55000000000000004"/>
    <n v="16.875"/>
    <n v="0.48949999999999988"/>
    <n v="128.47"/>
    <n v="17.3645"/>
  </r>
  <r>
    <s v="07-01-2019"/>
    <s v="19:50:18"/>
    <s v="2332(2//7073"/>
    <s v="S"/>
    <x v="1"/>
    <x v="0"/>
    <x v="0"/>
    <x v="9"/>
    <s v="14:57:26"/>
    <s v="14"/>
    <x v="4"/>
    <x v="7"/>
    <s v="Motocicleta"/>
    <n v="5.9"/>
    <n v="2.1500000000000004"/>
    <n v="3.75"/>
    <n v="4.5"/>
    <n v="0.55000000000000004"/>
    <n v="16.875"/>
    <n v="1.1825000000000003"/>
    <n v="124.09"/>
    <n v="18.057500000000001"/>
  </r>
  <r>
    <s v="07-01-2019"/>
    <s v="19:52:18"/>
    <s v="40721.+26911"/>
    <s v="S"/>
    <x v="1"/>
    <x v="0"/>
    <x v="0"/>
    <x v="9"/>
    <s v="11:06:19"/>
    <s v="11"/>
    <x v="4"/>
    <x v="20"/>
    <s v="Motocicleta"/>
    <n v="13.44"/>
    <n v="9.69"/>
    <n v="3.75"/>
    <n v="4.5"/>
    <n v="0.55000000000000004"/>
    <n v="16.875"/>
    <n v="5.3295000000000003"/>
    <n v="170.53"/>
    <n v="22.204499999999999"/>
  </r>
  <r>
    <s v="07-01-2019"/>
    <s v="19:53:44"/>
    <s v="457,)-/24847"/>
    <m/>
    <x v="1"/>
    <x v="1"/>
    <x v="0"/>
    <x v="4"/>
    <s v="20:58:53"/>
    <s v="20"/>
    <x v="3"/>
    <x v="8"/>
    <s v="Motocicleta"/>
    <n v="17.52"/>
    <n v="13.77"/>
    <n v="3.75"/>
    <n v="4.5"/>
    <n v="0.55000000000000004"/>
    <n v="16.875"/>
    <n v="7.5735000000000001"/>
    <n v="179.85"/>
    <n v="24.448499999999999"/>
  </r>
  <r>
    <s v="07-01-2019"/>
    <s v="20:00:11"/>
    <s v="695,/,).1616"/>
    <s v="S"/>
    <x v="1"/>
    <x v="0"/>
    <x v="0"/>
    <x v="9"/>
    <s v="10:10:31"/>
    <s v="10"/>
    <x v="17"/>
    <x v="7"/>
    <s v="Motocicleta"/>
    <n v="16.14"/>
    <n v="12.39"/>
    <n v="3.75"/>
    <n v="4.5"/>
    <n v="0.55000000000000004"/>
    <n v="16.875"/>
    <n v="6.8145000000000007"/>
    <n v="231.37"/>
    <n v="23.689500000000002"/>
  </r>
  <r>
    <s v="07-01-2019"/>
    <s v="20:13:04"/>
    <s v="7380.2..5699"/>
    <s v="S"/>
    <x v="1"/>
    <x v="0"/>
    <x v="0"/>
    <x v="9"/>
    <s v="09:19:44"/>
    <s v="09"/>
    <x v="2"/>
    <x v="5"/>
    <s v="Motocicleta"/>
    <n v="9.14"/>
    <n v="5.3900000000000006"/>
    <n v="3.75"/>
    <n v="4.5"/>
    <n v="0.55000000000000004"/>
    <n v="16.875"/>
    <n v="2.9645000000000006"/>
    <n v="147.76"/>
    <n v="19.839500000000001"/>
  </r>
  <r>
    <s v="07-01-2019"/>
    <s v="20:18:46"/>
    <s v="692./)*/7894"/>
    <s v="S"/>
    <x v="3"/>
    <x v="0"/>
    <x v="0"/>
    <x v="4"/>
    <s v="21:40:17"/>
    <s v="21"/>
    <x v="4"/>
    <x v="15"/>
    <s v="Motocicleta"/>
    <n v="2.61"/>
    <n v="0"/>
    <n v="3"/>
    <n v="3.5"/>
    <n v="0.75"/>
    <n v="9.1349999999999998"/>
    <n v="0"/>
    <n v="62.66"/>
    <n v="9.1349999999999998"/>
  </r>
  <r>
    <s v="07-01-2019"/>
    <s v="20:19:04"/>
    <s v="5050/.(.3925"/>
    <s v="S"/>
    <x v="1"/>
    <x v="0"/>
    <x v="0"/>
    <x v="9"/>
    <s v="12:20:17"/>
    <s v="12"/>
    <x v="7"/>
    <x v="2"/>
    <s v="Motocicleta"/>
    <n v="15.76"/>
    <n v="12.01"/>
    <n v="3.75"/>
    <n v="4.5"/>
    <n v="0.55000000000000004"/>
    <n v="16.875"/>
    <n v="6.6055000000000001"/>
    <n v="190.25"/>
    <n v="23.480499999999999"/>
  </r>
  <r>
    <s v="07-01-2019"/>
    <s v="20:22:30"/>
    <s v="978+,.//1145"/>
    <s v="S"/>
    <x v="1"/>
    <x v="0"/>
    <x v="0"/>
    <x v="9"/>
    <s v="11:02:09"/>
    <s v="11"/>
    <x v="14"/>
    <x v="29"/>
    <s v="Motocicleta"/>
    <n v="6.8"/>
    <n v="3.05"/>
    <n v="3.75"/>
    <n v="4.5"/>
    <n v="0.55000000000000004"/>
    <n v="16.875"/>
    <n v="1.6775"/>
    <n v="7.53"/>
    <n v="18.552499999999998"/>
  </r>
  <r>
    <s v="07-01-2019"/>
    <s v="20:24:07"/>
    <s v="796*-2))8750"/>
    <s v="S"/>
    <x v="3"/>
    <x v="0"/>
    <x v="0"/>
    <x v="4"/>
    <s v="21:40:25"/>
    <s v="21"/>
    <x v="4"/>
    <x v="11"/>
    <s v="Motocicleta"/>
    <n v="20.05"/>
    <n v="17.05"/>
    <n v="3"/>
    <n v="3.5"/>
    <n v="0.75"/>
    <n v="10.5"/>
    <n v="12.787500000000001"/>
    <n v="30.74"/>
    <n v="23.287500000000001"/>
  </r>
  <r>
    <s v="07-01-2019"/>
    <s v="20:24:21"/>
    <s v="161--./(1353"/>
    <s v="S"/>
    <x v="1"/>
    <x v="0"/>
    <x v="0"/>
    <x v="9"/>
    <s v="12:23:44"/>
    <s v="12"/>
    <x v="4"/>
    <x v="21"/>
    <s v="Motocicleta"/>
    <n v="11"/>
    <n v="7.25"/>
    <n v="3.75"/>
    <n v="4.5"/>
    <n v="0.55000000000000004"/>
    <n v="16.875"/>
    <n v="3.9875000000000003"/>
    <n v="131.97999999999999"/>
    <n v="20.862500000000001"/>
  </r>
  <r>
    <s v="07-01-2019"/>
    <s v="20:25:29"/>
    <s v="367(+*)+8581"/>
    <m/>
    <x v="1"/>
    <x v="1"/>
    <x v="0"/>
    <x v="4"/>
    <s v="21:31:24"/>
    <s v="21"/>
    <x v="3"/>
    <x v="8"/>
    <s v="Motocicleta"/>
    <n v="5.15"/>
    <n v="1.4000000000000004"/>
    <n v="3.75"/>
    <n v="4.5"/>
    <n v="0.55000000000000004"/>
    <n v="16.875"/>
    <n v="0.77000000000000024"/>
    <n v="28.24"/>
    <n v="17.645"/>
  </r>
  <r>
    <s v="07-01-2019"/>
    <s v="20:28:35"/>
    <s v="568(./).7998"/>
    <s v="S"/>
    <x v="1"/>
    <x v="0"/>
    <x v="0"/>
    <x v="9"/>
    <s v="12:06:27"/>
    <s v="12"/>
    <x v="4"/>
    <x v="4"/>
    <s v="Motocicleta"/>
    <n v="19.21"/>
    <n v="15.46"/>
    <n v="3.75"/>
    <n v="4.5"/>
    <n v="0.55000000000000004"/>
    <n v="16.875"/>
    <n v="8.5030000000000019"/>
    <n v="65.739999999999995"/>
    <n v="25.378"/>
  </r>
  <r>
    <s v="07-01-2019"/>
    <s v="20:29:23"/>
    <s v="3752*/.01440"/>
    <s v="S"/>
    <x v="1"/>
    <x v="0"/>
    <x v="0"/>
    <x v="9"/>
    <s v="12:26:28"/>
    <s v="12"/>
    <x v="4"/>
    <x v="23"/>
    <s v="Motocicleta"/>
    <n v="10.039999999999999"/>
    <n v="6.2899999999999991"/>
    <n v="3.75"/>
    <n v="4.5"/>
    <n v="0.55000000000000004"/>
    <n v="16.875"/>
    <n v="3.4594999999999998"/>
    <n v="249.11"/>
    <n v="20.334499999999998"/>
  </r>
  <r>
    <s v="07-01-2019"/>
    <s v="20:29:34"/>
    <s v="844,-+,(8764"/>
    <s v="S"/>
    <x v="2"/>
    <x v="0"/>
    <x v="0"/>
    <x v="9"/>
    <s v="12:01:46"/>
    <s v="12"/>
    <x v="3"/>
    <x v="20"/>
    <s v="Motocicleta"/>
    <n v="18.41"/>
    <n v="6.41"/>
    <n v="12"/>
    <n v="8"/>
    <n v="2.65"/>
    <n v="96"/>
    <n v="16.986499999999999"/>
    <n v="90.63"/>
    <n v="112.98650000000001"/>
  </r>
  <r>
    <s v="07-01-2019"/>
    <s v="20:30:08"/>
    <s v="794,+(1,1852"/>
    <m/>
    <x v="1"/>
    <x v="1"/>
    <x v="0"/>
    <x v="4"/>
    <s v="21:31:13"/>
    <s v="21"/>
    <x v="3"/>
    <x v="8"/>
    <s v="Motocicleta"/>
    <n v="1.34"/>
    <n v="0"/>
    <n v="3.75"/>
    <n v="4.5"/>
    <n v="0.55000000000000004"/>
    <n v="6.03"/>
    <n v="0"/>
    <n v="34.97"/>
    <n v="6.03"/>
  </r>
  <r>
    <s v="07-01-2019"/>
    <s v="20:30:59"/>
    <s v="3900/,/.3866"/>
    <s v="S"/>
    <x v="1"/>
    <x v="0"/>
    <x v="0"/>
    <x v="9"/>
    <s v="13:12:47"/>
    <s v="13"/>
    <x v="11"/>
    <x v="7"/>
    <s v="Motocicleta"/>
    <n v="20.04"/>
    <n v="16.29"/>
    <n v="3.75"/>
    <n v="4.5"/>
    <n v="0.55000000000000004"/>
    <n v="16.875"/>
    <n v="8.9595000000000002"/>
    <n v="180.46"/>
    <n v="25.834499999999998"/>
  </r>
  <r>
    <s v="07-01-2019"/>
    <s v="20:34:05"/>
    <s v="3620-+/*4243"/>
    <s v="S"/>
    <x v="0"/>
    <x v="2"/>
    <x v="0"/>
    <x v="9"/>
    <s v="17:56:47"/>
    <s v="17"/>
    <x v="18"/>
    <x v="13"/>
    <s v="Motocicleta"/>
    <n v="8.08"/>
    <n v="5.58"/>
    <n v="2.5"/>
    <n v="3"/>
    <n v="1.2"/>
    <n v="7.5"/>
    <n v="6.6959999999999997"/>
    <n v="95.33"/>
    <n v="14.196"/>
  </r>
  <r>
    <s v="07-01-2019"/>
    <s v="20:37:19"/>
    <s v="98711/027334"/>
    <s v="S"/>
    <x v="0"/>
    <x v="2"/>
    <x v="0"/>
    <x v="9"/>
    <s v="13:03:48"/>
    <s v="13"/>
    <x v="0"/>
    <x v="4"/>
    <s v="Motocicleta"/>
    <n v="9.9"/>
    <n v="7.4"/>
    <n v="2.5"/>
    <n v="3"/>
    <n v="1.2"/>
    <n v="7.5"/>
    <n v="8.8800000000000008"/>
    <n v="236.29"/>
    <n v="16.380000000000003"/>
  </r>
  <r>
    <s v="07-01-2019"/>
    <s v="20:45:25"/>
    <s v="1611).1,7273"/>
    <s v="S"/>
    <x v="0"/>
    <x v="2"/>
    <x v="0"/>
    <x v="9"/>
    <s v="12:00:38"/>
    <s v="12"/>
    <x v="0"/>
    <x v="17"/>
    <s v="Motocicleta"/>
    <n v="20.67"/>
    <n v="18.170000000000002"/>
    <n v="2.5"/>
    <n v="3"/>
    <n v="1.2"/>
    <n v="7.5"/>
    <n v="21.804000000000002"/>
    <n v="41.98"/>
    <n v="29.304000000000002"/>
  </r>
  <r>
    <s v="07-01-2019"/>
    <s v="20:49:26"/>
    <s v="114,*..*7698"/>
    <s v="S"/>
    <x v="0"/>
    <x v="2"/>
    <x v="0"/>
    <x v="9"/>
    <s v="11:58:38"/>
    <s v="11"/>
    <x v="0"/>
    <x v="11"/>
    <s v="Motocicleta"/>
    <n v="12.58"/>
    <n v="10.08"/>
    <n v="2.5"/>
    <n v="3"/>
    <n v="1.2"/>
    <n v="7.5"/>
    <n v="12.096"/>
    <n v="62.46"/>
    <n v="19.596"/>
  </r>
  <r>
    <s v="07-01-2019"/>
    <s v="20:50:49"/>
    <s v="788111-)7296"/>
    <s v="S"/>
    <x v="1"/>
    <x v="0"/>
    <x v="0"/>
    <x v="9"/>
    <s v="10:30:15"/>
    <s v="10"/>
    <x v="14"/>
    <x v="5"/>
    <s v="Motocicleta"/>
    <n v="2.35"/>
    <n v="0"/>
    <n v="3.75"/>
    <n v="4.5"/>
    <n v="0.55000000000000004"/>
    <n v="10.575000000000001"/>
    <n v="0"/>
    <n v="13.38"/>
    <n v="10.575000000000001"/>
  </r>
  <r>
    <s v="07-01-2019"/>
    <s v="20:58:04"/>
    <s v="9120(01+3163"/>
    <m/>
    <x v="1"/>
    <x v="1"/>
    <x v="0"/>
    <x v="4"/>
    <s v="21:40:34"/>
    <s v="21"/>
    <x v="3"/>
    <x v="8"/>
    <s v="Motocicleta"/>
    <n v="10.28"/>
    <n v="6.5299999999999994"/>
    <n v="3.75"/>
    <n v="4.5"/>
    <n v="0.55000000000000004"/>
    <n v="16.875"/>
    <n v="3.5914999999999999"/>
    <n v="76.739999999999995"/>
    <n v="20.4665"/>
  </r>
  <r>
    <s v="07-01-2019"/>
    <s v="20:58:31"/>
    <s v="262(-1+3147"/>
    <s v="S"/>
    <x v="0"/>
    <x v="2"/>
    <x v="0"/>
    <x v="9"/>
    <s v="11:55:04"/>
    <s v="11"/>
    <x v="0"/>
    <x v="17"/>
    <s v="Motocicleta"/>
    <n v="9.27"/>
    <n v="6.77"/>
    <n v="2.5"/>
    <n v="3"/>
    <n v="1.2"/>
    <n v="7.5"/>
    <n v="8.1239999999999988"/>
    <n v="249.85"/>
    <n v="15.623999999999999"/>
  </r>
  <r>
    <s v="07-01-2019"/>
    <s v="20:58:42"/>
    <s v="297)1+,,5580"/>
    <s v="S"/>
    <x v="0"/>
    <x v="2"/>
    <x v="0"/>
    <x v="9"/>
    <s v="11:28:54"/>
    <s v="11"/>
    <x v="0"/>
    <x v="11"/>
    <s v="Motocicleta"/>
    <n v="1.94"/>
    <n v="0"/>
    <n v="2.5"/>
    <n v="3"/>
    <n v="1.2"/>
    <n v="5.82"/>
    <n v="0"/>
    <n v="136.77000000000001"/>
    <n v="5.82"/>
  </r>
  <r>
    <s v="07-01-2019"/>
    <s v="21:00:04"/>
    <s v="503+-+,,666"/>
    <m/>
    <x v="1"/>
    <x v="1"/>
    <x v="0"/>
    <x v="4"/>
    <s v="21:29:29"/>
    <s v="21"/>
    <x v="3"/>
    <x v="8"/>
    <s v="Motocicleta"/>
    <n v="13.82"/>
    <n v="10.07"/>
    <n v="3.75"/>
    <n v="4.5"/>
    <n v="0.55000000000000004"/>
    <n v="16.875"/>
    <n v="5.5385000000000009"/>
    <n v="55.7"/>
    <n v="22.413499999999999"/>
  </r>
  <r>
    <s v="07-01-2019"/>
    <s v="21:01:17"/>
    <s v="553*.)11142"/>
    <s v="S"/>
    <x v="0"/>
    <x v="2"/>
    <x v="0"/>
    <x v="9"/>
    <s v="11:34:38"/>
    <s v="11"/>
    <x v="0"/>
    <x v="8"/>
    <s v="Motocicleta"/>
    <n v="3.36"/>
    <n v="0.85999999999999988"/>
    <n v="2.5"/>
    <n v="3"/>
    <n v="1.2"/>
    <n v="7.5"/>
    <n v="1.0319999999999998"/>
    <n v="196.99"/>
    <n v="8.532"/>
  </r>
  <r>
    <s v="07-01-2019"/>
    <s v="21:02:51"/>
    <s v="2160..)*5591"/>
    <m/>
    <x v="1"/>
    <x v="1"/>
    <x v="0"/>
    <x v="4"/>
    <s v="21:40:42"/>
    <s v="21"/>
    <x v="3"/>
    <x v="8"/>
    <s v="Motocicleta"/>
    <n v="8.89"/>
    <n v="5.1400000000000006"/>
    <n v="3.75"/>
    <n v="4.5"/>
    <n v="0.55000000000000004"/>
    <n v="16.875"/>
    <n v="2.8270000000000004"/>
    <n v="216.31"/>
    <n v="19.702000000000002"/>
  </r>
  <r>
    <s v="07-01-2019"/>
    <s v="21:11:51"/>
    <s v="785+++..2890"/>
    <s v="S"/>
    <x v="0"/>
    <x v="2"/>
    <x v="0"/>
    <x v="9"/>
    <s v="11:40:02"/>
    <s v="11"/>
    <x v="0"/>
    <x v="11"/>
    <s v="Motocicleta"/>
    <n v="4.04"/>
    <n v="1.54"/>
    <n v="2.5"/>
    <n v="3"/>
    <n v="1.2"/>
    <n v="7.5"/>
    <n v="1.8479999999999999"/>
    <n v="58.79"/>
    <n v="9.347999999999999"/>
  </r>
  <r>
    <s v="07-01-2019"/>
    <s v="21:16:07"/>
    <s v="4)+.2*1387"/>
    <s v="S"/>
    <x v="0"/>
    <x v="2"/>
    <x v="0"/>
    <x v="9"/>
    <s v="11:50:02"/>
    <s v="11"/>
    <x v="0"/>
    <x v="11"/>
    <s v="Motocicleta"/>
    <n v="2.57"/>
    <n v="6.999999999999984E-2"/>
    <n v="2.5"/>
    <n v="3"/>
    <n v="1.2"/>
    <n v="7.5"/>
    <n v="8.3999999999999811E-2"/>
    <n v="199.58"/>
    <n v="7.5839999999999996"/>
  </r>
  <r>
    <s v="07-01-2019"/>
    <s v="21:24:41"/>
    <s v="560/)/-09531"/>
    <m/>
    <x v="1"/>
    <x v="1"/>
    <x v="0"/>
    <x v="4"/>
    <s v="22:03:33"/>
    <s v="22"/>
    <x v="3"/>
    <x v="17"/>
    <s v="Motocicleta"/>
    <n v="8.6"/>
    <n v="4.8499999999999996"/>
    <n v="3.75"/>
    <n v="4.5"/>
    <n v="0.55000000000000004"/>
    <n v="16.875"/>
    <n v="2.6675"/>
    <n v="35.5"/>
    <n v="19.5425"/>
  </r>
  <r>
    <s v="07-01-2019"/>
    <s v="21:24:52"/>
    <s v="169/+2)/1146"/>
    <s v="S"/>
    <x v="0"/>
    <x v="2"/>
    <x v="0"/>
    <x v="9"/>
    <s v="12:44:20"/>
    <s v="12"/>
    <x v="0"/>
    <x v="28"/>
    <s v="Motocicleta"/>
    <n v="20.88"/>
    <n v="18.38"/>
    <n v="2.5"/>
    <n v="3"/>
    <n v="1.2"/>
    <n v="7.5"/>
    <n v="22.055999999999997"/>
    <n v="143.6"/>
    <n v="29.555999999999997"/>
  </r>
  <r>
    <s v="07-01-2019"/>
    <s v="21:25:37"/>
    <s v="709(+/*)9312"/>
    <m/>
    <x v="1"/>
    <x v="1"/>
    <x v="0"/>
    <x v="4"/>
    <s v="22:03:43"/>
    <s v="22"/>
    <x v="3"/>
    <x v="18"/>
    <s v="Motocicleta"/>
    <n v="14.82"/>
    <n v="11.07"/>
    <n v="3.75"/>
    <n v="4.5"/>
    <n v="0.55000000000000004"/>
    <n v="16.875"/>
    <n v="6.0885000000000007"/>
    <n v="177.99"/>
    <n v="22.9635"/>
  </r>
  <r>
    <s v="07-01-2019"/>
    <s v="21:28:02"/>
    <s v="8091(,2+4661"/>
    <s v="S"/>
    <x v="0"/>
    <x v="2"/>
    <x v="0"/>
    <x v="9"/>
    <s v="12:31:22"/>
    <s v="12"/>
    <x v="0"/>
    <x v="13"/>
    <s v="Motocicleta"/>
    <n v="19.95"/>
    <n v="17.45"/>
    <n v="2.5"/>
    <n v="3"/>
    <n v="1.2"/>
    <n v="7.5"/>
    <n v="20.939999999999998"/>
    <n v="231.33"/>
    <n v="28.439999999999998"/>
  </r>
  <r>
    <s v="07-01-2019"/>
    <s v="21:31:03"/>
    <s v="781)((/.1151"/>
    <s v="S"/>
    <x v="0"/>
    <x v="2"/>
    <x v="0"/>
    <x v="9"/>
    <s v="12:15:21"/>
    <s v="12"/>
    <x v="0"/>
    <x v="15"/>
    <s v="Motocicleta"/>
    <n v="19.350000000000001"/>
    <n v="16.850000000000001"/>
    <n v="2.5"/>
    <n v="3"/>
    <n v="1.2"/>
    <n v="7.5"/>
    <n v="20.220000000000002"/>
    <n v="52.6"/>
    <n v="27.720000000000002"/>
  </r>
  <r>
    <s v="07-01-2019"/>
    <s v="21:31:28"/>
    <s v="937)0++*9791"/>
    <m/>
    <x v="1"/>
    <x v="1"/>
    <x v="0"/>
    <x v="4"/>
    <s v="22:02:04"/>
    <s v="22"/>
    <x v="3"/>
    <x v="11"/>
    <s v="Motocicleta"/>
    <n v="7.62"/>
    <n v="3.87"/>
    <n v="3.75"/>
    <n v="4.5"/>
    <n v="0.55000000000000004"/>
    <n v="16.875"/>
    <n v="2.1285000000000003"/>
    <n v="51.68"/>
    <n v="19.003499999999999"/>
  </r>
  <r>
    <s v="07-01-2019"/>
    <s v="21:33:21"/>
    <s v="1681/*(.8011"/>
    <s v="S"/>
    <x v="3"/>
    <x v="0"/>
    <x v="0"/>
    <x v="4"/>
    <s v="21:58:42"/>
    <s v="21"/>
    <x v="4"/>
    <x v="8"/>
    <s v="Motocicleta"/>
    <n v="20.69"/>
    <n v="17.690000000000001"/>
    <n v="3"/>
    <n v="3.5"/>
    <n v="0.75"/>
    <n v="10.5"/>
    <n v="13.267500000000002"/>
    <n v="75.56"/>
    <n v="23.767500000000002"/>
  </r>
  <r>
    <s v="07-01-2019"/>
    <s v="21:34:11"/>
    <s v="277//+009157"/>
    <s v="S"/>
    <x v="1"/>
    <x v="0"/>
    <x v="0"/>
    <x v="9"/>
    <s v="13:01:54"/>
    <s v="13"/>
    <x v="5"/>
    <x v="1"/>
    <s v="Motocicleta"/>
    <n v="18.36"/>
    <n v="14.61"/>
    <n v="3.75"/>
    <n v="4.5"/>
    <n v="0.55000000000000004"/>
    <n v="16.875"/>
    <n v="8.0355000000000008"/>
    <n v="147.13"/>
    <n v="24.910499999999999"/>
  </r>
  <r>
    <s v="07-01-2019"/>
    <s v="21:37:47"/>
    <s v="844+/,)+9811"/>
    <s v="S"/>
    <x v="1"/>
    <x v="0"/>
    <x v="0"/>
    <x v="9"/>
    <s v="10:48:54"/>
    <s v="10"/>
    <x v="13"/>
    <x v="2"/>
    <s v="Motocicleta"/>
    <n v="4.59"/>
    <n v="0.83999999999999986"/>
    <n v="3.75"/>
    <n v="4.5"/>
    <n v="0.55000000000000004"/>
    <n v="16.875"/>
    <n v="0.46199999999999997"/>
    <n v="86.09"/>
    <n v="17.337"/>
  </r>
  <r>
    <s v="07-01-2019"/>
    <s v="21:40:49"/>
    <s v="7431(+)+3808"/>
    <s v="S"/>
    <x v="1"/>
    <x v="0"/>
    <x v="0"/>
    <x v="9"/>
    <s v="11:24:23"/>
    <s v="11"/>
    <x v="13"/>
    <x v="15"/>
    <s v="Motocicleta"/>
    <n v="9.35"/>
    <n v="5.6"/>
    <n v="3.75"/>
    <n v="4.5"/>
    <n v="0.55000000000000004"/>
    <n v="16.875"/>
    <n v="3.08"/>
    <n v="212.01"/>
    <n v="19.954999999999998"/>
  </r>
  <r>
    <s v="07-01-2019"/>
    <s v="21:42:04"/>
    <s v="273.,2-.2799"/>
    <s v="S"/>
    <x v="1"/>
    <x v="0"/>
    <x v="0"/>
    <x v="9"/>
    <s v="12:08:43"/>
    <s v="12"/>
    <x v="2"/>
    <x v="10"/>
    <s v="Motocicleta"/>
    <n v="17.7"/>
    <n v="13.95"/>
    <n v="3.75"/>
    <n v="4.5"/>
    <n v="0.55000000000000004"/>
    <n v="16.875"/>
    <n v="7.6725000000000003"/>
    <n v="171.12"/>
    <n v="24.547499999999999"/>
  </r>
  <r>
    <s v="07-01-2019"/>
    <s v="21:42:07"/>
    <s v="6740-.1*4478"/>
    <s v="S"/>
    <x v="3"/>
    <x v="0"/>
    <x v="0"/>
    <x v="4"/>
    <s v="22:36:23"/>
    <s v="22"/>
    <x v="4"/>
    <x v="8"/>
    <s v="Motocicleta"/>
    <n v="9.66"/>
    <n v="6.66"/>
    <n v="3"/>
    <n v="3.5"/>
    <n v="0.75"/>
    <n v="10.5"/>
    <n v="4.9950000000000001"/>
    <n v="148.06"/>
    <n v="15.495000000000001"/>
  </r>
  <r>
    <s v="07-01-2019"/>
    <s v="21:43:41"/>
    <s v="3151-))+5546"/>
    <s v="S"/>
    <x v="0"/>
    <x v="0"/>
    <x v="0"/>
    <x v="9"/>
    <s v="12:32:59"/>
    <s v="12"/>
    <x v="0"/>
    <x v="2"/>
    <s v="Motocicleta"/>
    <n v="5.46"/>
    <n v="2.96"/>
    <n v="2.5"/>
    <n v="3"/>
    <n v="1.2"/>
    <n v="7.5"/>
    <n v="3.552"/>
    <n v="169.85"/>
    <n v="11.052"/>
  </r>
  <r>
    <s v="07-01-2019"/>
    <s v="21:44:15"/>
    <s v="982(/)*(308"/>
    <s v="S"/>
    <x v="1"/>
    <x v="0"/>
    <x v="3"/>
    <x v="9"/>
    <s v="08:44:57"/>
    <s v="08"/>
    <x v="3"/>
    <x v="17"/>
    <s v="Motocicleta"/>
    <n v="14.39"/>
    <n v="10.64"/>
    <n v="3.75"/>
    <n v="4.5"/>
    <n v="0.55000000000000004"/>
    <n v="16.875"/>
    <n v="5.8520000000000012"/>
    <n v="173.64"/>
    <n v="22.727"/>
  </r>
  <r>
    <s v="07-01-2019"/>
    <s v="21:44:15"/>
    <s v="671/.0.12800"/>
    <s v="S"/>
    <x v="0"/>
    <x v="0"/>
    <x v="0"/>
    <x v="10"/>
    <s v="18:10:22"/>
    <s v="18"/>
    <x v="3"/>
    <x v="17"/>
    <s v="Motocicleta"/>
    <n v="11.52"/>
    <n v="9.02"/>
    <n v="2.5"/>
    <n v="3"/>
    <n v="1.2"/>
    <n v="7.5"/>
    <n v="10.824"/>
    <n v="62.24"/>
    <n v="18.323999999999998"/>
  </r>
  <r>
    <s v="07-01-2019"/>
    <s v="21:45:46"/>
    <s v="444+(.,21564"/>
    <m/>
    <x v="1"/>
    <x v="1"/>
    <x v="0"/>
    <x v="4"/>
    <s v="22:22:32"/>
    <s v="22"/>
    <x v="3"/>
    <x v="8"/>
    <s v="Motocicleta"/>
    <n v="6.5600000000000005"/>
    <n v="2.8100000000000005"/>
    <n v="3.75"/>
    <n v="4.5"/>
    <n v="0.55000000000000004"/>
    <n v="16.875"/>
    <n v="1.5455000000000003"/>
    <n v="222.16"/>
    <n v="18.420500000000001"/>
  </r>
  <r>
    <s v="07-01-2019"/>
    <s v="21:47:00"/>
    <s v="9/*,,/8490"/>
    <m/>
    <x v="1"/>
    <x v="1"/>
    <x v="0"/>
    <x v="4"/>
    <s v="22:10:28"/>
    <s v="22"/>
    <x v="3"/>
    <x v="6"/>
    <s v="Motocicleta"/>
    <n v="20.38"/>
    <n v="16.63"/>
    <n v="3.75"/>
    <n v="4.5"/>
    <n v="0.55000000000000004"/>
    <n v="16.875"/>
    <n v="9.1464999999999996"/>
    <n v="22.65"/>
    <n v="26.0215"/>
  </r>
  <r>
    <s v="07-01-2019"/>
    <s v="21:47:59"/>
    <s v="893.-,2.7273"/>
    <s v="S"/>
    <x v="3"/>
    <x v="0"/>
    <x v="0"/>
    <x v="4"/>
    <s v="23:05:57"/>
    <s v="23"/>
    <x v="4"/>
    <x v="18"/>
    <s v="Motocicleta"/>
    <n v="10.36"/>
    <n v="7.3599999999999994"/>
    <n v="3"/>
    <n v="3.5"/>
    <n v="0.75"/>
    <n v="10.5"/>
    <n v="5.52"/>
    <n v="63.59"/>
    <n v="16.02"/>
  </r>
  <r>
    <s v="07-01-2019"/>
    <s v="21:48:04"/>
    <s v="24121-/-2385"/>
    <s v="S"/>
    <x v="0"/>
    <x v="0"/>
    <x v="0"/>
    <x v="9"/>
    <s v="12:25:25"/>
    <s v="12"/>
    <x v="0"/>
    <x v="8"/>
    <s v="Motocicleta"/>
    <n v="14.22"/>
    <n v="11.72"/>
    <n v="2.5"/>
    <n v="3"/>
    <n v="1.2"/>
    <n v="7.5"/>
    <n v="14.064"/>
    <n v="11.63"/>
    <n v="21.564"/>
  </r>
  <r>
    <s v="07-01-2019"/>
    <s v="21:48:59"/>
    <s v="7120/,(*1547"/>
    <s v="S"/>
    <x v="1"/>
    <x v="0"/>
    <x v="0"/>
    <x v="9"/>
    <s v="10:57:24"/>
    <s v="10"/>
    <x v="4"/>
    <x v="1"/>
    <s v="Motocicleta"/>
    <n v="11.04"/>
    <n v="7.2899999999999991"/>
    <n v="3.75"/>
    <n v="4.5"/>
    <n v="0.55000000000000004"/>
    <n v="16.875"/>
    <n v="4.0095000000000001"/>
    <n v="246.52"/>
    <n v="20.884499999999999"/>
  </r>
  <r>
    <s v="07-01-2019"/>
    <s v="21:55:18"/>
    <s v="136((1*/2976"/>
    <s v="S"/>
    <x v="0"/>
    <x v="0"/>
    <x v="0"/>
    <x v="9"/>
    <s v="12:37:48"/>
    <s v="12"/>
    <x v="0"/>
    <x v="20"/>
    <s v="Motocicleta"/>
    <n v="17.59"/>
    <n v="15.09"/>
    <n v="2.5"/>
    <n v="3"/>
    <n v="1.2"/>
    <n v="7.5"/>
    <n v="18.108000000000001"/>
    <n v="22.55"/>
    <n v="25.608000000000001"/>
  </r>
  <r>
    <s v="07-01-2019"/>
    <s v="22:01:45"/>
    <s v="844-)*0.774"/>
    <s v="S"/>
    <x v="0"/>
    <x v="0"/>
    <x v="0"/>
    <x v="9"/>
    <s v="11:53:44"/>
    <s v="11"/>
    <x v="0"/>
    <x v="4"/>
    <s v="Motocicleta"/>
    <n v="9.2200000000000006"/>
    <n v="6.7200000000000006"/>
    <n v="2.5"/>
    <n v="3"/>
    <n v="1.2"/>
    <n v="7.5"/>
    <n v="8.0640000000000001"/>
    <n v="10.71"/>
    <n v="15.564"/>
  </r>
  <r>
    <s v="07-01-2019"/>
    <s v="22:06:29"/>
    <s v="898/2(*,6528"/>
    <s v="S"/>
    <x v="1"/>
    <x v="0"/>
    <x v="0"/>
    <x v="9"/>
    <s v="10:39:36"/>
    <s v="10"/>
    <x v="14"/>
    <x v="19"/>
    <s v="Motocicleta"/>
    <n v="2.9699999999999998"/>
    <n v="0"/>
    <n v="3.75"/>
    <n v="4.5"/>
    <n v="0.55000000000000004"/>
    <n v="13.364999999999998"/>
    <n v="0"/>
    <n v="50.48"/>
    <n v="13.364999999999998"/>
  </r>
  <r>
    <s v="07-01-2019"/>
    <s v="22:06:47"/>
    <s v="342*1,)21277"/>
    <s v="S"/>
    <x v="0"/>
    <x v="0"/>
    <x v="0"/>
    <x v="9"/>
    <s v="12:49:30"/>
    <s v="12"/>
    <x v="0"/>
    <x v="20"/>
    <s v="Motocicleta"/>
    <n v="19.47"/>
    <n v="16.97"/>
    <n v="2.5"/>
    <n v="3"/>
    <n v="1.2"/>
    <n v="7.5"/>
    <n v="20.363999999999997"/>
    <n v="43.94"/>
    <n v="27.863999999999997"/>
  </r>
  <r>
    <s v="07-01-2019"/>
    <s v="22:09:27"/>
    <s v="307,../.2268"/>
    <s v="S"/>
    <x v="0"/>
    <x v="0"/>
    <x v="0"/>
    <x v="9"/>
    <s v="13:00:09"/>
    <s v="13"/>
    <x v="0"/>
    <x v="11"/>
    <s v="Motocicleta"/>
    <n v="14.96"/>
    <n v="12.46"/>
    <n v="2.5"/>
    <n v="3"/>
    <n v="1.2"/>
    <n v="7.5"/>
    <n v="14.952"/>
    <n v="239.81"/>
    <n v="22.451999999999998"/>
  </r>
  <r>
    <s v="07-01-2019"/>
    <s v="22:14:57"/>
    <s v="799.-22/3502"/>
    <s v="S"/>
    <x v="0"/>
    <x v="0"/>
    <x v="0"/>
    <x v="9"/>
    <s v="12:17:38"/>
    <s v="12"/>
    <x v="0"/>
    <x v="8"/>
    <s v="Motocicleta"/>
    <n v="17.57"/>
    <n v="15.07"/>
    <n v="2.5"/>
    <n v="3"/>
    <n v="1.2"/>
    <n v="7.5"/>
    <n v="18.084"/>
    <n v="218.37"/>
    <n v="25.584"/>
  </r>
  <r>
    <s v="07-01-2019"/>
    <s v="22:20:39"/>
    <s v="960,/1/.9018"/>
    <s v="S"/>
    <x v="0"/>
    <x v="0"/>
    <x v="0"/>
    <x v="9"/>
    <s v="12:16:23"/>
    <s v="12"/>
    <x v="0"/>
    <x v="11"/>
    <s v="Motocicleta"/>
    <n v="9.34"/>
    <n v="6.84"/>
    <n v="2.5"/>
    <n v="3"/>
    <n v="1.2"/>
    <n v="7.5"/>
    <n v="8.2080000000000002"/>
    <n v="203.82"/>
    <n v="15.708"/>
  </r>
  <r>
    <s v="07-01-2019"/>
    <s v="22:25:24"/>
    <s v="9060,+,+9082"/>
    <m/>
    <x v="1"/>
    <x v="1"/>
    <x v="0"/>
    <x v="4"/>
    <s v="23:03:54"/>
    <s v="23"/>
    <x v="3"/>
    <x v="20"/>
    <s v="Motocicleta"/>
    <n v="13.23"/>
    <n v="9.48"/>
    <n v="3.75"/>
    <n v="4.5"/>
    <n v="0.55000000000000004"/>
    <n v="16.875"/>
    <n v="5.2140000000000004"/>
    <n v="174.93"/>
    <n v="22.088999999999999"/>
  </r>
  <r>
    <s v="07-01-2019"/>
    <s v="22:29:25"/>
    <s v="346+-.+)6322"/>
    <s v="S"/>
    <x v="0"/>
    <x v="0"/>
    <x v="0"/>
    <x v="9"/>
    <s v="14:10:51"/>
    <s v="14"/>
    <x v="0"/>
    <x v="14"/>
    <s v="Motocicleta"/>
    <n v="11.47"/>
    <n v="8.9700000000000006"/>
    <n v="2.5"/>
    <n v="3"/>
    <n v="1.2"/>
    <n v="7.5"/>
    <n v="10.764000000000001"/>
    <n v="65.569999999999993"/>
    <n v="18.264000000000003"/>
  </r>
  <r>
    <s v="07-01-2019"/>
    <s v="22:30:33"/>
    <s v="3),.,)4988"/>
    <m/>
    <x v="1"/>
    <x v="1"/>
    <x v="0"/>
    <x v="4"/>
    <s v="23:06:28"/>
    <s v="23"/>
    <x v="3"/>
    <x v="8"/>
    <s v="Motocicleta"/>
    <n v="3.96"/>
    <n v="0.20999999999999996"/>
    <n v="3.75"/>
    <n v="4.5"/>
    <n v="0.55000000000000004"/>
    <n v="16.875"/>
    <n v="0.11549999999999999"/>
    <n v="88.32"/>
    <n v="16.990500000000001"/>
  </r>
  <r>
    <s v="07-01-2019"/>
    <s v="22:44:16"/>
    <s v="253)0.,,7186"/>
    <s v="S"/>
    <x v="0"/>
    <x v="0"/>
    <x v="0"/>
    <x v="9"/>
    <s v="17:08:53"/>
    <s v="17"/>
    <x v="0"/>
    <x v="15"/>
    <s v="Motocicleta"/>
    <n v="3.02"/>
    <n v="0.52"/>
    <n v="2.5"/>
    <n v="3"/>
    <n v="1.2"/>
    <n v="7.5"/>
    <n v="0.624"/>
    <n v="227.4"/>
    <n v="8.1240000000000006"/>
  </r>
  <r>
    <s v="07-01-2019"/>
    <s v="22:50:21"/>
    <s v="650(+02*3609"/>
    <s v="S"/>
    <x v="0"/>
    <x v="0"/>
    <x v="0"/>
    <x v="9"/>
    <s v="12:46:54"/>
    <s v="12"/>
    <x v="0"/>
    <x v="11"/>
    <s v="Motocicleta"/>
    <n v="20.9"/>
    <n v="18.399999999999999"/>
    <n v="2.5"/>
    <n v="3"/>
    <n v="1.2"/>
    <n v="7.5"/>
    <n v="22.08"/>
    <n v="7.99"/>
    <n v="29.58"/>
  </r>
  <r>
    <s v="07-01-2019"/>
    <s v="22:54:18"/>
    <s v="186.,2*+8791"/>
    <s v="S"/>
    <x v="0"/>
    <x v="0"/>
    <x v="0"/>
    <x v="9"/>
    <s v="12:37:43"/>
    <s v="12"/>
    <x v="0"/>
    <x v="11"/>
    <s v="Motocicleta"/>
    <n v="5.75"/>
    <n v="3.25"/>
    <n v="2.5"/>
    <n v="3"/>
    <n v="1.2"/>
    <n v="7.5"/>
    <n v="3.9"/>
    <n v="146.24"/>
    <n v="11.4"/>
  </r>
  <r>
    <s v="07-01-2019"/>
    <s v="22:58:51"/>
    <s v="951).01+5090"/>
    <s v="S"/>
    <x v="0"/>
    <x v="0"/>
    <x v="0"/>
    <x v="9"/>
    <s v="11:53:42"/>
    <s v="11"/>
    <x v="0"/>
    <x v="10"/>
    <s v="Motocicleta"/>
    <n v="9.43"/>
    <n v="6.93"/>
    <n v="2.5"/>
    <n v="3"/>
    <n v="1.2"/>
    <n v="7.5"/>
    <n v="8.3159999999999989"/>
    <n v="38.18"/>
    <n v="15.815999999999999"/>
  </r>
  <r>
    <s v="07-01-2019"/>
    <s v="23:03:10"/>
    <s v="708/-)()4564"/>
    <s v="S"/>
    <x v="0"/>
    <x v="2"/>
    <x v="0"/>
    <x v="9"/>
    <s v="12:08:26"/>
    <s v="12"/>
    <x v="0"/>
    <x v="0"/>
    <s v="Motocicleta"/>
    <n v="12.22"/>
    <n v="9.7200000000000006"/>
    <n v="2.5"/>
    <n v="3"/>
    <n v="1.2"/>
    <n v="7.5"/>
    <n v="11.664"/>
    <n v="80.069999999999993"/>
    <n v="19.164000000000001"/>
  </r>
  <r>
    <s v="07-01-2019"/>
    <s v="23:09:15"/>
    <s v="643**)-(9492"/>
    <s v="S"/>
    <x v="0"/>
    <x v="0"/>
    <x v="0"/>
    <x v="9"/>
    <s v="12:06:08"/>
    <s v="12"/>
    <x v="0"/>
    <x v="6"/>
    <s v="Motocicleta"/>
    <n v="16"/>
    <n v="13.5"/>
    <n v="2.5"/>
    <n v="3"/>
    <n v="1.2"/>
    <n v="7.5"/>
    <n v="16.2"/>
    <n v="233.8"/>
    <n v="23.7"/>
  </r>
  <r>
    <s v="07-01-2019"/>
    <s v="23:57:25"/>
    <s v="143,2.0+6830"/>
    <s v="S"/>
    <x v="0"/>
    <x v="0"/>
    <x v="0"/>
    <x v="9"/>
    <s v="13:19:30"/>
    <s v="13"/>
    <x v="0"/>
    <x v="20"/>
    <s v="Motocicleta"/>
    <n v="16.95"/>
    <n v="14.45"/>
    <n v="2.5"/>
    <n v="3"/>
    <n v="1.2"/>
    <n v="7.5"/>
    <n v="17.34"/>
    <n v="223.66"/>
    <n v="24.84"/>
  </r>
  <r>
    <s v="07-01-2019"/>
    <s v="23:59:34"/>
    <s v="94+0).05567"/>
    <s v="M"/>
    <x v="0"/>
    <x v="2"/>
    <x v="0"/>
    <x v="9"/>
    <s v="11:41:51"/>
    <s v="11"/>
    <x v="8"/>
    <x v="17"/>
    <s v="Motocicleta"/>
    <n v="13.39"/>
    <n v="10.89"/>
    <n v="2.5"/>
    <n v="3"/>
    <n v="1.2"/>
    <n v="7.5"/>
    <n v="13.068"/>
    <n v="140.63"/>
    <n v="20.567999999999998"/>
  </r>
  <r>
    <s v="08-01-2019"/>
    <s v="00:01:57"/>
    <s v="9272,02*9265"/>
    <s v="S"/>
    <x v="0"/>
    <x v="0"/>
    <x v="0"/>
    <x v="9"/>
    <s v="12:11:24"/>
    <s v="12"/>
    <x v="0"/>
    <x v="4"/>
    <s v="Motocicleta"/>
    <n v="10.7"/>
    <n v="8.1999999999999993"/>
    <n v="2.5"/>
    <n v="3"/>
    <n v="1.2"/>
    <n v="7.5"/>
    <n v="9.8399999999999981"/>
    <n v="237.38"/>
    <n v="17.339999999999996"/>
  </r>
  <r>
    <s v="08-01-2019"/>
    <s v="00:05:37"/>
    <s v="5282)1.,5843"/>
    <s v="S"/>
    <x v="0"/>
    <x v="0"/>
    <x v="0"/>
    <x v="9"/>
    <s v="12:22:04"/>
    <s v="12"/>
    <x v="0"/>
    <x v="16"/>
    <s v="Motocicleta"/>
    <n v="3.8"/>
    <n v="1.2999999999999998"/>
    <n v="2.5"/>
    <n v="3"/>
    <n v="1.2"/>
    <n v="7.5"/>
    <n v="1.5599999999999998"/>
    <n v="131.68"/>
    <n v="9.06"/>
  </r>
  <r>
    <s v="08-01-2019"/>
    <s v="00:24:31"/>
    <s v="219/2+2+3112"/>
    <s v="S"/>
    <x v="0"/>
    <x v="0"/>
    <x v="0"/>
    <x v="9"/>
    <s v="13:24:08"/>
    <s v="13"/>
    <x v="0"/>
    <x v="2"/>
    <s v="Motocicleta"/>
    <n v="17.5"/>
    <n v="15"/>
    <n v="2.5"/>
    <n v="3"/>
    <n v="1.2"/>
    <n v="7.5"/>
    <n v="18"/>
    <n v="169.64"/>
    <n v="25.5"/>
  </r>
  <r>
    <s v="08-01-2019"/>
    <s v="00:28:29"/>
    <s v="327+,(0/7606"/>
    <s v="S"/>
    <x v="0"/>
    <x v="0"/>
    <x v="0"/>
    <x v="9"/>
    <s v="12:22:23"/>
    <s v="12"/>
    <x v="0"/>
    <x v="20"/>
    <s v="Motocicleta"/>
    <n v="1.25"/>
    <n v="0"/>
    <n v="2.5"/>
    <n v="3"/>
    <n v="1.2"/>
    <n v="3.75"/>
    <n v="0"/>
    <n v="120.72"/>
    <n v="3.75"/>
  </r>
  <r>
    <s v="08-01-2019"/>
    <s v="00:32:27"/>
    <s v="909()1-(6835"/>
    <s v="S"/>
    <x v="0"/>
    <x v="0"/>
    <x v="0"/>
    <x v="9"/>
    <s v="16:15:16"/>
    <s v="16"/>
    <x v="0"/>
    <x v="23"/>
    <s v="Motocicleta"/>
    <n v="11.4"/>
    <n v="8.9"/>
    <n v="2.5"/>
    <n v="3"/>
    <n v="1.2"/>
    <n v="7.5"/>
    <n v="10.68"/>
    <n v="74.8"/>
    <n v="18.18"/>
  </r>
  <r>
    <s v="08-01-2019"/>
    <s v="00:46:07"/>
    <s v="791)10+*81"/>
    <s v="S"/>
    <x v="0"/>
    <x v="0"/>
    <x v="0"/>
    <x v="9"/>
    <s v="14:23:56"/>
    <s v="14"/>
    <x v="8"/>
    <x v="3"/>
    <s v="Motocicleta"/>
    <n v="11.94"/>
    <n v="9.44"/>
    <n v="2.5"/>
    <n v="3"/>
    <n v="1.2"/>
    <n v="7.5"/>
    <n v="11.327999999999999"/>
    <n v="31.88"/>
    <n v="18.827999999999999"/>
  </r>
  <r>
    <s v="08-01-2019"/>
    <s v="00:46:07"/>
    <s v="351.0*,18753"/>
    <s v="S"/>
    <x v="0"/>
    <x v="0"/>
    <x v="0"/>
    <x v="9"/>
    <s v="13:03:56"/>
    <s v="13"/>
    <x v="8"/>
    <x v="8"/>
    <s v="Motocicleta"/>
    <n v="13.81"/>
    <n v="11.31"/>
    <n v="2.5"/>
    <n v="3"/>
    <n v="1.2"/>
    <n v="7.5"/>
    <n v="13.572000000000001"/>
    <n v="104.91"/>
    <n v="21.072000000000003"/>
  </r>
  <r>
    <s v="08-01-2019"/>
    <s v="00:46:07"/>
    <s v="6161)2*.8046"/>
    <s v="S"/>
    <x v="0"/>
    <x v="0"/>
    <x v="0"/>
    <x v="9"/>
    <s v="14:24:33"/>
    <s v="14"/>
    <x v="8"/>
    <x v="8"/>
    <s v="Motocicleta"/>
    <n v="6.96"/>
    <n v="4.46"/>
    <n v="2.5"/>
    <n v="3"/>
    <n v="1.2"/>
    <n v="7.5"/>
    <n v="5.3519999999999994"/>
    <n v="179.69"/>
    <n v="12.852"/>
  </r>
  <r>
    <s v="08-01-2019"/>
    <s v="00:46:07"/>
    <s v="577,(2).5377"/>
    <s v="S"/>
    <x v="0"/>
    <x v="0"/>
    <x v="0"/>
    <x v="9"/>
    <s v="10:38:25"/>
    <s v="10"/>
    <x v="8"/>
    <x v="31"/>
    <s v="Motocicleta"/>
    <n v="20.32"/>
    <n v="17.82"/>
    <n v="2.5"/>
    <n v="3"/>
    <n v="1.2"/>
    <n v="7.5"/>
    <n v="21.384"/>
    <n v="30.86"/>
    <n v="28.884"/>
  </r>
  <r>
    <s v="08-01-2019"/>
    <s v="00:46:35"/>
    <s v="940),+++2453"/>
    <s v="S"/>
    <x v="2"/>
    <x v="0"/>
    <x v="0"/>
    <x v="9"/>
    <s v="10:52:15"/>
    <s v="10"/>
    <x v="0"/>
    <x v="17"/>
    <s v="Motocicleta"/>
    <n v="8.08"/>
    <n v="0"/>
    <n v="12"/>
    <n v="8"/>
    <n v="2.65"/>
    <n v="64.64"/>
    <n v="0"/>
    <n v="148.55000000000001"/>
    <n v="64.64"/>
  </r>
  <r>
    <s v="08-01-2019"/>
    <s v="00:56:57"/>
    <s v="1452.0/+9416"/>
    <s v="S"/>
    <x v="2"/>
    <x v="1"/>
    <x v="0"/>
    <x v="9"/>
    <s v="16:00:41"/>
    <s v="16"/>
    <x v="24"/>
    <x v="28"/>
    <s v="Motocicleta"/>
    <n v="15.06"/>
    <n v="3.0600000000000005"/>
    <n v="12"/>
    <n v="8"/>
    <n v="2.65"/>
    <n v="96"/>
    <n v="8.1090000000000018"/>
    <n v="120.8"/>
    <n v="104.10900000000001"/>
  </r>
  <r>
    <s v="08-01-2019"/>
    <s v="00:58:48"/>
    <s v="3851.,+09846"/>
    <s v="M"/>
    <x v="0"/>
    <x v="1"/>
    <x v="0"/>
    <x v="9"/>
    <s v="11:28:05"/>
    <s v="11"/>
    <x v="3"/>
    <x v="22"/>
    <s v="Motocicleta"/>
    <n v="6.13"/>
    <n v="3.63"/>
    <n v="2.5"/>
    <n v="3"/>
    <n v="1.2"/>
    <n v="7.5"/>
    <n v="4.3559999999999999"/>
    <n v="199.76"/>
    <n v="11.856"/>
  </r>
  <r>
    <s v="08-01-2019"/>
    <s v="00:58:48"/>
    <s v="884*+0.24577"/>
    <s v="M"/>
    <x v="0"/>
    <x v="1"/>
    <x v="0"/>
    <x v="9"/>
    <s v="13:05:12"/>
    <s v="13"/>
    <x v="3"/>
    <x v="22"/>
    <s v="Motocicleta"/>
    <n v="3.79"/>
    <n v="1.29"/>
    <n v="2.5"/>
    <n v="3"/>
    <n v="1.2"/>
    <n v="7.5"/>
    <n v="1.548"/>
    <n v="25.27"/>
    <n v="9.048"/>
  </r>
  <r>
    <s v="08-01-2019"/>
    <s v="00:58:48"/>
    <s v="476/20125627"/>
    <s v="M"/>
    <x v="0"/>
    <x v="1"/>
    <x v="0"/>
    <x v="9"/>
    <s v="12:27:29"/>
    <s v="12"/>
    <x v="3"/>
    <x v="22"/>
    <s v="Motocicleta"/>
    <n v="5.26"/>
    <n v="2.76"/>
    <n v="2.5"/>
    <n v="3"/>
    <n v="1.2"/>
    <n v="7.5"/>
    <n v="3.3119999999999998"/>
    <n v="61.03"/>
    <n v="10.811999999999999"/>
  </r>
  <r>
    <s v="08-01-2019"/>
    <s v="00:58:48"/>
    <s v="3241)2(,9076"/>
    <s v="M"/>
    <x v="0"/>
    <x v="1"/>
    <x v="0"/>
    <x v="9"/>
    <s v="13:16:54"/>
    <s v="13"/>
    <x v="3"/>
    <x v="22"/>
    <s v="Motocicleta"/>
    <n v="14.86"/>
    <n v="12.36"/>
    <n v="2.5"/>
    <n v="3"/>
    <n v="1.2"/>
    <n v="7.5"/>
    <n v="14.831999999999999"/>
    <n v="139.94999999999999"/>
    <n v="22.332000000000001"/>
  </r>
  <r>
    <s v="08-01-2019"/>
    <s v="01:09:11"/>
    <s v="605,+(*+6414"/>
    <s v="S"/>
    <x v="0"/>
    <x v="0"/>
    <x v="0"/>
    <x v="9"/>
    <s v="11:25:15"/>
    <s v="11"/>
    <x v="2"/>
    <x v="11"/>
    <s v="Motocicleta"/>
    <n v="8.5399999999999991"/>
    <n v="6.0399999999999991"/>
    <n v="2.5"/>
    <n v="3"/>
    <n v="1.2"/>
    <n v="7.5"/>
    <n v="7.2479999999999984"/>
    <n v="87.54"/>
    <n v="14.747999999999998"/>
  </r>
  <r>
    <s v="08-01-2019"/>
    <s v="01:09:11"/>
    <s v="113)2/)*4800"/>
    <s v="M"/>
    <x v="0"/>
    <x v="0"/>
    <x v="0"/>
    <x v="9"/>
    <s v="12:41:28"/>
    <s v="12"/>
    <x v="2"/>
    <x v="29"/>
    <s v="Motocicleta"/>
    <n v="20.170000000000002"/>
    <n v="17.670000000000002"/>
    <n v="2.5"/>
    <n v="3"/>
    <n v="1.2"/>
    <n v="7.5"/>
    <n v="21.204000000000001"/>
    <n v="102.75"/>
    <n v="28.704000000000001"/>
  </r>
  <r>
    <s v="08-01-2019"/>
    <s v="01:10:51"/>
    <s v="523-21/-4012"/>
    <s v="M"/>
    <x v="0"/>
    <x v="0"/>
    <x v="0"/>
    <x v="9"/>
    <s v="11:31:54"/>
    <s v="11"/>
    <x v="8"/>
    <x v="11"/>
    <s v="Motocicleta"/>
    <n v="8.9"/>
    <n v="6.4"/>
    <n v="2.5"/>
    <n v="3"/>
    <n v="1.2"/>
    <n v="7.5"/>
    <n v="7.68"/>
    <n v="82.96"/>
    <n v="15.18"/>
  </r>
  <r>
    <s v="08-01-2019"/>
    <s v="01:10:51"/>
    <s v="3421/-,(3971"/>
    <s v="S"/>
    <x v="0"/>
    <x v="0"/>
    <x v="0"/>
    <x v="9"/>
    <s v="12:51:42"/>
    <s v="12"/>
    <x v="8"/>
    <x v="8"/>
    <s v="Motocicleta"/>
    <n v="20.21"/>
    <n v="17.71"/>
    <n v="2.5"/>
    <n v="3"/>
    <n v="1.2"/>
    <n v="7.5"/>
    <n v="21.251999999999999"/>
    <n v="209.06"/>
    <n v="28.751999999999999"/>
  </r>
  <r>
    <s v="08-01-2019"/>
    <s v="01:10:51"/>
    <s v="390-)..12300"/>
    <s v="S"/>
    <x v="0"/>
    <x v="0"/>
    <x v="0"/>
    <x v="9"/>
    <s v="11:43:57"/>
    <s v="11"/>
    <x v="8"/>
    <x v="0"/>
    <s v="Motocicleta"/>
    <n v="18.47"/>
    <n v="15.969999999999999"/>
    <n v="2.5"/>
    <n v="3"/>
    <n v="1.2"/>
    <n v="7.5"/>
    <n v="19.163999999999998"/>
    <n v="196.83"/>
    <n v="26.663999999999998"/>
  </r>
  <r>
    <s v="08-01-2019"/>
    <s v="01:10:51"/>
    <s v="622.0+)07421"/>
    <s v="S"/>
    <x v="0"/>
    <x v="0"/>
    <x v="0"/>
    <x v="9"/>
    <s v="14:22:31"/>
    <s v="14"/>
    <x v="8"/>
    <x v="20"/>
    <s v="Motocicleta"/>
    <n v="3.8"/>
    <n v="1.2999999999999998"/>
    <n v="2.5"/>
    <n v="3"/>
    <n v="1.2"/>
    <n v="7.5"/>
    <n v="1.5599999999999998"/>
    <n v="95.52"/>
    <n v="9.06"/>
  </r>
  <r>
    <s v="08-01-2019"/>
    <s v="01:10:51"/>
    <s v="8132),(+7385"/>
    <s v="S"/>
    <x v="0"/>
    <x v="0"/>
    <x v="0"/>
    <x v="9"/>
    <s v="14:43:22"/>
    <s v="14"/>
    <x v="8"/>
    <x v="21"/>
    <s v="Motocicleta"/>
    <n v="10.41"/>
    <n v="7.91"/>
    <n v="2.5"/>
    <n v="3"/>
    <n v="1.2"/>
    <n v="7.5"/>
    <n v="9.4919999999999991"/>
    <n v="81.02"/>
    <n v="16.991999999999997"/>
  </r>
  <r>
    <s v="08-01-2019"/>
    <s v="01:19:23"/>
    <s v="984-.(0-7082"/>
    <s v="S"/>
    <x v="0"/>
    <x v="0"/>
    <x v="0"/>
    <x v="9"/>
    <s v="11:29:39"/>
    <s v="11"/>
    <x v="0"/>
    <x v="13"/>
    <s v="Motocicleta"/>
    <n v="5.58"/>
    <n v="3.08"/>
    <n v="2.5"/>
    <n v="3"/>
    <n v="1.2"/>
    <n v="7.5"/>
    <n v="3.6959999999999997"/>
    <n v="208.29"/>
    <n v="11.196"/>
  </r>
  <r>
    <s v="08-01-2019"/>
    <s v="01:19:23"/>
    <s v="84+211*9160"/>
    <s v="S"/>
    <x v="0"/>
    <x v="0"/>
    <x v="0"/>
    <x v="9"/>
    <s v="13:25:37"/>
    <s v="13"/>
    <x v="0"/>
    <x v="20"/>
    <s v="Motocicleta"/>
    <n v="11.8"/>
    <n v="9.3000000000000007"/>
    <n v="2.5"/>
    <n v="3"/>
    <n v="1.2"/>
    <n v="7.5"/>
    <n v="11.16"/>
    <n v="64.88"/>
    <n v="18.66"/>
  </r>
  <r>
    <s v="08-01-2019"/>
    <s v="01:19:23"/>
    <s v="4280+0*/3512"/>
    <s v="S"/>
    <x v="0"/>
    <x v="0"/>
    <x v="0"/>
    <x v="9"/>
    <s v="16:08:31"/>
    <s v="16"/>
    <x v="0"/>
    <x v="21"/>
    <s v="Motocicleta"/>
    <n v="13.29"/>
    <n v="10.79"/>
    <n v="2.5"/>
    <n v="3"/>
    <n v="1.2"/>
    <n v="7.5"/>
    <n v="12.947999999999999"/>
    <n v="107.3"/>
    <n v="20.448"/>
  </r>
  <r>
    <s v="08-01-2019"/>
    <s v="01:19:23"/>
    <s v="966((/)26338"/>
    <s v="S"/>
    <x v="0"/>
    <x v="0"/>
    <x v="0"/>
    <x v="9"/>
    <s v="13:02:37"/>
    <s v="13"/>
    <x v="0"/>
    <x v="4"/>
    <s v="Motocicleta"/>
    <n v="1.1000000000000001"/>
    <n v="0"/>
    <n v="2.5"/>
    <n v="3"/>
    <n v="1.2"/>
    <n v="3.3000000000000003"/>
    <n v="0"/>
    <n v="171.44"/>
    <n v="3.3000000000000003"/>
  </r>
  <r>
    <s v="08-01-2019"/>
    <s v="01:19:23"/>
    <s v="898.21-23449"/>
    <s v="S"/>
    <x v="0"/>
    <x v="0"/>
    <x v="0"/>
    <x v="9"/>
    <s v="11:36:40"/>
    <s v="11"/>
    <x v="0"/>
    <x v="13"/>
    <s v="Motocicleta"/>
    <n v="3.89"/>
    <n v="1.3900000000000001"/>
    <n v="2.5"/>
    <n v="3"/>
    <n v="1.2"/>
    <n v="7.5"/>
    <n v="1.6680000000000001"/>
    <n v="106.11"/>
    <n v="9.1679999999999993"/>
  </r>
  <r>
    <s v="08-01-2019"/>
    <s v="01:19:23"/>
    <s v="3172,(112184"/>
    <s v="S"/>
    <x v="0"/>
    <x v="0"/>
    <x v="0"/>
    <x v="9"/>
    <s v="13:33:57"/>
    <s v="13"/>
    <x v="0"/>
    <x v="16"/>
    <s v="Motocicleta"/>
    <n v="16.57"/>
    <n v="14.07"/>
    <n v="2.5"/>
    <n v="3"/>
    <n v="1.2"/>
    <n v="7.5"/>
    <n v="16.884"/>
    <n v="241"/>
    <n v="24.384"/>
  </r>
  <r>
    <s v="08-01-2019"/>
    <s v="01:19:23"/>
    <s v="914+.()(3270"/>
    <s v="S"/>
    <x v="0"/>
    <x v="0"/>
    <x v="0"/>
    <x v="9"/>
    <s v="11:24:10"/>
    <s v="11"/>
    <x v="0"/>
    <x v="8"/>
    <s v="Motocicleta"/>
    <n v="13.35"/>
    <n v="10.85"/>
    <n v="2.5"/>
    <n v="3"/>
    <n v="1.2"/>
    <n v="7.5"/>
    <n v="13.02"/>
    <n v="108.46"/>
    <n v="20.52"/>
  </r>
  <r>
    <s v="08-01-2019"/>
    <s v="01:19:23"/>
    <s v="896100-,6148"/>
    <s v="S"/>
    <x v="0"/>
    <x v="0"/>
    <x v="0"/>
    <x v="9"/>
    <s v="14:46:25"/>
    <s v="14"/>
    <x v="0"/>
    <x v="20"/>
    <s v="Motocicleta"/>
    <n v="5.9399999999999995"/>
    <n v="3.4399999999999995"/>
    <n v="2.5"/>
    <n v="3"/>
    <n v="1.2"/>
    <n v="7.5"/>
    <n v="4.1279999999999992"/>
    <n v="38.19"/>
    <n v="11.628"/>
  </r>
  <r>
    <s v="08-01-2019"/>
    <s v="01:19:23"/>
    <s v="939./(+,3720"/>
    <s v="S"/>
    <x v="0"/>
    <x v="0"/>
    <x v="0"/>
    <x v="9"/>
    <s v="13:02:18"/>
    <s v="13"/>
    <x v="0"/>
    <x v="4"/>
    <s v="Motocicleta"/>
    <n v="9.02"/>
    <n v="6.52"/>
    <n v="2.5"/>
    <n v="3"/>
    <n v="1.2"/>
    <n v="7.5"/>
    <n v="7.823999999999999"/>
    <n v="103.39"/>
    <n v="15.323999999999998"/>
  </r>
  <r>
    <s v="08-01-2019"/>
    <s v="01:19:23"/>
    <s v="7551.2223588"/>
    <s v="S"/>
    <x v="0"/>
    <x v="0"/>
    <x v="0"/>
    <x v="9"/>
    <s v="13:02:54"/>
    <s v="13"/>
    <x v="0"/>
    <x v="2"/>
    <s v="Motocicleta"/>
    <n v="7.85"/>
    <n v="5.35"/>
    <n v="2.5"/>
    <n v="3"/>
    <n v="1.2"/>
    <n v="7.5"/>
    <n v="6.419999999999999"/>
    <n v="166.13"/>
    <n v="13.919999999999998"/>
  </r>
  <r>
    <s v="08-01-2019"/>
    <s v="01:19:23"/>
    <s v="290),--.9771"/>
    <s v="S"/>
    <x v="0"/>
    <x v="0"/>
    <x v="0"/>
    <x v="9"/>
    <s v="13:04:52"/>
    <s v="13"/>
    <x v="0"/>
    <x v="20"/>
    <s v="Motocicleta"/>
    <n v="1.54"/>
    <n v="0"/>
    <n v="2.5"/>
    <n v="3"/>
    <n v="1.2"/>
    <n v="4.62"/>
    <n v="0"/>
    <n v="94.26"/>
    <n v="4.62"/>
  </r>
  <r>
    <s v="08-01-2019"/>
    <s v="01:19:23"/>
    <s v="339*1/-*4169"/>
    <s v="S"/>
    <x v="0"/>
    <x v="0"/>
    <x v="0"/>
    <x v="9"/>
    <s v="14:21:27"/>
    <s v="14"/>
    <x v="0"/>
    <x v="29"/>
    <s v="Motocicleta"/>
    <n v="19.96"/>
    <n v="17.46"/>
    <n v="2.5"/>
    <n v="3"/>
    <n v="1.2"/>
    <n v="7.5"/>
    <n v="20.952000000000002"/>
    <n v="116.12"/>
    <n v="28.452000000000002"/>
  </r>
  <r>
    <s v="08-01-2019"/>
    <s v="01:19:23"/>
    <s v="464().-.6111"/>
    <s v="S"/>
    <x v="0"/>
    <x v="0"/>
    <x v="0"/>
    <x v="9"/>
    <s v="11:11:50"/>
    <s v="11"/>
    <x v="0"/>
    <x v="11"/>
    <s v="Motocicleta"/>
    <n v="3.19"/>
    <n v="0.69"/>
    <n v="2.5"/>
    <n v="3"/>
    <n v="1.2"/>
    <n v="7.5"/>
    <n v="0.82799999999999996"/>
    <n v="7.98"/>
    <n v="8.3279999999999994"/>
  </r>
  <r>
    <s v="08-01-2019"/>
    <s v="01:19:23"/>
    <s v="49((,++1615"/>
    <s v="S"/>
    <x v="0"/>
    <x v="0"/>
    <x v="2"/>
    <x v="9"/>
    <s v="09:21:02"/>
    <s v="09"/>
    <x v="0"/>
    <x v="12"/>
    <s v="Motocicleta"/>
    <n v="17.11"/>
    <n v="14.61"/>
    <n v="2.5"/>
    <n v="3"/>
    <n v="1.2"/>
    <n v="7.5"/>
    <n v="17.532"/>
    <n v="4.33"/>
    <n v="25.032"/>
  </r>
  <r>
    <s v="08-01-2019"/>
    <s v="01:50:43"/>
    <s v="792((*(.6714"/>
    <s v="S"/>
    <x v="0"/>
    <x v="0"/>
    <x v="0"/>
    <x v="9"/>
    <s v="11:22:18"/>
    <s v="11"/>
    <x v="3"/>
    <x v="4"/>
    <s v="Motocicleta"/>
    <n v="2.64"/>
    <n v="0.14000000000000012"/>
    <n v="2.5"/>
    <n v="3"/>
    <n v="1.2"/>
    <n v="7.5"/>
    <n v="0.16800000000000015"/>
    <n v="221.91"/>
    <n v="7.6680000000000001"/>
  </r>
  <r>
    <s v="08-01-2019"/>
    <s v="01:50:43"/>
    <s v="499-10*(1260"/>
    <s v="S"/>
    <x v="0"/>
    <x v="0"/>
    <x v="0"/>
    <x v="9"/>
    <s v="11:22:34"/>
    <s v="11"/>
    <x v="3"/>
    <x v="4"/>
    <s v="Motocicleta"/>
    <n v="18.54"/>
    <n v="16.04"/>
    <n v="2.5"/>
    <n v="3"/>
    <n v="1.2"/>
    <n v="7.5"/>
    <n v="19.247999999999998"/>
    <n v="188.68"/>
    <n v="26.747999999999998"/>
  </r>
  <r>
    <s v="08-01-2019"/>
    <s v="01:50:43"/>
    <s v="625)/2106022"/>
    <s v="S"/>
    <x v="0"/>
    <x v="0"/>
    <x v="0"/>
    <x v="9"/>
    <s v="11:23:05"/>
    <s v="11"/>
    <x v="3"/>
    <x v="4"/>
    <s v="Motocicleta"/>
    <n v="7.07"/>
    <n v="4.57"/>
    <n v="2.5"/>
    <n v="3"/>
    <n v="1.2"/>
    <n v="7.5"/>
    <n v="5.484"/>
    <n v="166.47"/>
    <n v="12.984"/>
  </r>
  <r>
    <s v="08-01-2019"/>
    <s v="01:50:43"/>
    <s v="639.2.,02014"/>
    <s v="S"/>
    <x v="0"/>
    <x v="0"/>
    <x v="0"/>
    <x v="9"/>
    <s v="12:13:38"/>
    <s v="12"/>
    <x v="3"/>
    <x v="4"/>
    <s v="Motocicleta"/>
    <n v="19.57"/>
    <n v="17.07"/>
    <n v="2.5"/>
    <n v="3"/>
    <n v="1.2"/>
    <n v="7.5"/>
    <n v="20.483999999999998"/>
    <n v="47.12"/>
    <n v="27.983999999999998"/>
  </r>
  <r>
    <s v="08-01-2019"/>
    <s v="01:50:43"/>
    <s v="41222*()865"/>
    <s v="S"/>
    <x v="0"/>
    <x v="0"/>
    <x v="3"/>
    <x v="5"/>
    <s v="12:05:50"/>
    <s v="12"/>
    <x v="3"/>
    <x v="35"/>
    <s v="Motocicleta"/>
    <n v="20.350000000000001"/>
    <n v="17.850000000000001"/>
    <n v="2.5"/>
    <n v="3"/>
    <n v="1.2"/>
    <n v="7.5"/>
    <n v="21.42"/>
    <n v="114.46"/>
    <n v="28.92"/>
  </r>
  <r>
    <s v="08-01-2019"/>
    <s v="01:50:43"/>
    <s v="950+*/229222"/>
    <s v="S"/>
    <x v="0"/>
    <x v="0"/>
    <x v="3"/>
    <x v="9"/>
    <s v="10:59:31"/>
    <s v="10"/>
    <x v="3"/>
    <x v="35"/>
    <s v="Motocicleta"/>
    <n v="1.72"/>
    <n v="0"/>
    <n v="2.5"/>
    <n v="3"/>
    <n v="1.2"/>
    <n v="5.16"/>
    <n v="0"/>
    <n v="242.26"/>
    <n v="5.16"/>
  </r>
  <r>
    <s v="08-01-2019"/>
    <s v="01:50:43"/>
    <s v="533,(,-,1431"/>
    <s v="S"/>
    <x v="0"/>
    <x v="0"/>
    <x v="3"/>
    <x v="7"/>
    <s v="10:34:26"/>
    <s v="10"/>
    <x v="3"/>
    <x v="35"/>
    <s v="Motocicleta"/>
    <n v="12.34"/>
    <n v="9.84"/>
    <n v="2.5"/>
    <n v="3"/>
    <n v="1.2"/>
    <n v="7.5"/>
    <n v="11.808"/>
    <n v="245.08"/>
    <n v="19.308"/>
  </r>
  <r>
    <s v="08-01-2019"/>
    <s v="01:50:43"/>
    <s v="840*)).,6047"/>
    <s v="S"/>
    <x v="0"/>
    <x v="0"/>
    <x v="3"/>
    <x v="6"/>
    <s v="14:43:34"/>
    <s v="14"/>
    <x v="3"/>
    <x v="35"/>
    <s v="Motocicleta"/>
    <n v="18.71"/>
    <n v="16.21"/>
    <n v="2.5"/>
    <n v="3"/>
    <n v="1.2"/>
    <n v="7.5"/>
    <n v="19.452000000000002"/>
    <n v="75.12"/>
    <n v="26.952000000000002"/>
  </r>
  <r>
    <s v="08-01-2019"/>
    <s v="01:50:43"/>
    <s v="259-)),25765"/>
    <s v="S"/>
    <x v="0"/>
    <x v="0"/>
    <x v="2"/>
    <x v="9"/>
    <s v="09:12:59"/>
    <s v="09"/>
    <x v="3"/>
    <x v="1"/>
    <s v="Motocicleta"/>
    <n v="8.69"/>
    <n v="6.1899999999999995"/>
    <n v="2.5"/>
    <n v="3"/>
    <n v="1.2"/>
    <n v="7.5"/>
    <n v="7.427999999999999"/>
    <n v="198.52"/>
    <n v="14.927999999999999"/>
  </r>
  <r>
    <s v="08-01-2019"/>
    <s v="01:50:43"/>
    <s v="321..,-.2273"/>
    <s v="S"/>
    <x v="0"/>
    <x v="0"/>
    <x v="0"/>
    <x v="7"/>
    <s v="12:19:50"/>
    <s v="12"/>
    <x v="3"/>
    <x v="1"/>
    <s v="Motocicleta"/>
    <n v="18.28"/>
    <n v="15.780000000000001"/>
    <n v="2.5"/>
    <n v="3"/>
    <n v="1.2"/>
    <n v="7.5"/>
    <n v="18.936"/>
    <n v="139.18"/>
    <n v="26.436"/>
  </r>
  <r>
    <s v="08-01-2019"/>
    <s v="01:50:43"/>
    <s v="757)(++03631"/>
    <s v="S"/>
    <x v="0"/>
    <x v="0"/>
    <x v="2"/>
    <x v="9"/>
    <s v="09:12:59"/>
    <s v="09"/>
    <x v="3"/>
    <x v="1"/>
    <s v="Motocicleta"/>
    <n v="15.61"/>
    <n v="13.11"/>
    <n v="2.5"/>
    <n v="3"/>
    <n v="1.2"/>
    <n v="7.5"/>
    <n v="15.731999999999999"/>
    <n v="178.68"/>
    <n v="23.231999999999999"/>
  </r>
  <r>
    <s v="08-01-2019"/>
    <s v="01:50:43"/>
    <s v="948))/207578"/>
    <s v="S"/>
    <x v="0"/>
    <x v="0"/>
    <x v="0"/>
    <x v="7"/>
    <s v="12:18:55"/>
    <s v="12"/>
    <x v="3"/>
    <x v="1"/>
    <s v="Motocicleta"/>
    <n v="4.63"/>
    <n v="2.13"/>
    <n v="2.5"/>
    <n v="3"/>
    <n v="1.2"/>
    <n v="7.5"/>
    <n v="2.5559999999999996"/>
    <n v="56.01"/>
    <n v="10.055999999999999"/>
  </r>
  <r>
    <s v="08-01-2019"/>
    <s v="01:50:43"/>
    <s v="641/+(1*3884"/>
    <s v="S"/>
    <x v="0"/>
    <x v="0"/>
    <x v="3"/>
    <x v="9"/>
    <s v="09:24:09"/>
    <s v="09"/>
    <x v="3"/>
    <x v="4"/>
    <s v="Motocicleta"/>
    <n v="16.760000000000002"/>
    <n v="14.260000000000002"/>
    <n v="2.5"/>
    <n v="3"/>
    <n v="1.2"/>
    <n v="7.5"/>
    <n v="17.112000000000002"/>
    <n v="239.19"/>
    <n v="24.612000000000002"/>
  </r>
  <r>
    <s v="08-01-2019"/>
    <s v="01:50:43"/>
    <s v="701--+2(3808"/>
    <s v="S"/>
    <x v="0"/>
    <x v="0"/>
    <x v="0"/>
    <x v="9"/>
    <s v="12:27:48"/>
    <s v="12"/>
    <x v="3"/>
    <x v="34"/>
    <s v="Motocicleta"/>
    <n v="15.26"/>
    <n v="12.76"/>
    <n v="2.5"/>
    <n v="3"/>
    <n v="1.2"/>
    <n v="7.5"/>
    <n v="15.311999999999999"/>
    <n v="218.9"/>
    <n v="22.811999999999998"/>
  </r>
  <r>
    <s v="08-01-2019"/>
    <s v="01:57:03"/>
    <s v="1460001+2806"/>
    <s v="S"/>
    <x v="0"/>
    <x v="0"/>
    <x v="0"/>
    <x v="9"/>
    <s v="13:18:29"/>
    <s v="13"/>
    <x v="8"/>
    <x v="8"/>
    <s v="Motocicleta"/>
    <n v="16.440000000000001"/>
    <n v="13.940000000000001"/>
    <n v="2.5"/>
    <n v="3"/>
    <n v="1.2"/>
    <n v="7.5"/>
    <n v="16.728000000000002"/>
    <n v="22.12"/>
    <n v="24.228000000000002"/>
  </r>
  <r>
    <s v="08-01-2019"/>
    <s v="02:13:43"/>
    <s v="602-+,(09431"/>
    <s v="M"/>
    <x v="0"/>
    <x v="0"/>
    <x v="1"/>
    <x v="9"/>
    <s v="08:31:08"/>
    <s v="08"/>
    <x v="3"/>
    <x v="4"/>
    <s v="Motocicleta"/>
    <n v="11.47"/>
    <n v="8.9700000000000006"/>
    <n v="2.5"/>
    <n v="3"/>
    <n v="1.2"/>
    <n v="7.5"/>
    <n v="10.764000000000001"/>
    <n v="45.77"/>
    <n v="18.264000000000003"/>
  </r>
  <r>
    <s v="08-01-2019"/>
    <s v="02:13:43"/>
    <s v="2331(*+0304"/>
    <s v="M"/>
    <x v="0"/>
    <x v="0"/>
    <x v="1"/>
    <x v="9"/>
    <s v="12:50:57"/>
    <s v="12"/>
    <x v="3"/>
    <x v="4"/>
    <s v="Motocicleta"/>
    <n v="7.88"/>
    <n v="5.38"/>
    <n v="2.5"/>
    <n v="3"/>
    <n v="1.2"/>
    <n v="7.5"/>
    <n v="6.4559999999999995"/>
    <n v="94.8"/>
    <n v="13.956"/>
  </r>
  <r>
    <s v="08-01-2019"/>
    <s v="02:13:43"/>
    <s v="998/1-(+4576"/>
    <s v="M"/>
    <x v="0"/>
    <x v="0"/>
    <x v="1"/>
    <x v="9"/>
    <s v="09:07:59"/>
    <s v="09"/>
    <x v="3"/>
    <x v="9"/>
    <s v="Motocicleta"/>
    <n v="19.5"/>
    <n v="17"/>
    <n v="2.5"/>
    <n v="3"/>
    <n v="1.2"/>
    <n v="7.5"/>
    <n v="20.399999999999999"/>
    <n v="65.72"/>
    <n v="27.9"/>
  </r>
  <r>
    <s v="08-01-2019"/>
    <s v="02:13:43"/>
    <s v="539/*0,-7510"/>
    <s v="M"/>
    <x v="0"/>
    <x v="0"/>
    <x v="1"/>
    <x v="9"/>
    <s v="12:52:39"/>
    <s v="12"/>
    <x v="3"/>
    <x v="9"/>
    <s v="Motocicleta"/>
    <n v="11.52"/>
    <n v="9.02"/>
    <n v="2.5"/>
    <n v="3"/>
    <n v="1.2"/>
    <n v="7.5"/>
    <n v="10.824"/>
    <n v="209.35"/>
    <n v="18.323999999999998"/>
  </r>
  <r>
    <s v="08-01-2019"/>
    <s v="02:13:43"/>
    <s v="225*)+(23177"/>
    <s v="M"/>
    <x v="0"/>
    <x v="0"/>
    <x v="2"/>
    <x v="9"/>
    <s v="10:54:56"/>
    <s v="10"/>
    <x v="3"/>
    <x v="13"/>
    <s v="Motocicleta"/>
    <n v="6.3"/>
    <n v="3.8"/>
    <n v="2.5"/>
    <n v="3"/>
    <n v="1.2"/>
    <n v="7.5"/>
    <n v="4.5599999999999996"/>
    <n v="146.09"/>
    <n v="12.059999999999999"/>
  </r>
  <r>
    <s v="08-01-2019"/>
    <s v="02:13:43"/>
    <s v="541/10.*8128"/>
    <s v="M"/>
    <x v="0"/>
    <x v="0"/>
    <x v="1"/>
    <x v="7"/>
    <s v="09:37:15"/>
    <s v="09"/>
    <x v="3"/>
    <x v="13"/>
    <s v="Motocicleta"/>
    <n v="3.94"/>
    <n v="1.44"/>
    <n v="2.5"/>
    <n v="3"/>
    <n v="1.2"/>
    <n v="7.5"/>
    <n v="1.728"/>
    <n v="199"/>
    <n v="9.2279999999999998"/>
  </r>
  <r>
    <s v="08-01-2019"/>
    <s v="02:13:43"/>
    <s v="700-,)-5553"/>
    <s v="M"/>
    <x v="2"/>
    <x v="0"/>
    <x v="0"/>
    <x v="7"/>
    <s v="11:32:35"/>
    <s v="11"/>
    <x v="3"/>
    <x v="13"/>
    <s v="Motocicleta"/>
    <n v="18.100000000000001"/>
    <n v="6.1000000000000014"/>
    <n v="12"/>
    <n v="8"/>
    <n v="2.65"/>
    <n v="96"/>
    <n v="16.165000000000003"/>
    <n v="134.83000000000001"/>
    <n v="112.16500000000001"/>
  </r>
  <r>
    <s v="08-01-2019"/>
    <s v="02:13:43"/>
    <s v="931*)*/(6813"/>
    <s v="M"/>
    <x v="0"/>
    <x v="0"/>
    <x v="0"/>
    <x v="9"/>
    <s v="10:59:39"/>
    <s v="10"/>
    <x v="3"/>
    <x v="4"/>
    <s v="Motocicleta"/>
    <n v="11.83"/>
    <n v="9.33"/>
    <n v="2.5"/>
    <n v="3"/>
    <n v="1.2"/>
    <n v="7.5"/>
    <n v="11.196"/>
    <n v="216.17"/>
    <n v="18.695999999999998"/>
  </r>
  <r>
    <s v="08-01-2019"/>
    <s v="02:13:43"/>
    <s v="283**/101962"/>
    <s v="M"/>
    <x v="0"/>
    <x v="0"/>
    <x v="1"/>
    <x v="9"/>
    <s v="09:04:06"/>
    <s v="09"/>
    <x v="3"/>
    <x v="15"/>
    <s v="Motocicleta"/>
    <n v="1.72"/>
    <n v="0"/>
    <n v="2.5"/>
    <n v="3"/>
    <n v="1.2"/>
    <n v="5.16"/>
    <n v="0"/>
    <n v="97.51"/>
    <n v="5.16"/>
  </r>
  <r>
    <s v="08-01-2019"/>
    <s v="02:13:43"/>
    <s v="709*,+.18362"/>
    <s v="M"/>
    <x v="0"/>
    <x v="0"/>
    <x v="1"/>
    <x v="9"/>
    <s v="12:52:39"/>
    <s v="12"/>
    <x v="3"/>
    <x v="15"/>
    <s v="Motocicleta"/>
    <n v="11.77"/>
    <n v="9.27"/>
    <n v="2.5"/>
    <n v="3"/>
    <n v="1.2"/>
    <n v="7.5"/>
    <n v="11.123999999999999"/>
    <n v="110.12"/>
    <n v="18.623999999999999"/>
  </r>
  <r>
    <s v="08-01-2019"/>
    <s v="02:13:43"/>
    <s v="753.,+--1434"/>
    <s v="M"/>
    <x v="0"/>
    <x v="0"/>
    <x v="0"/>
    <x v="9"/>
    <s v="12:41:48"/>
    <s v="12"/>
    <x v="3"/>
    <x v="4"/>
    <s v="Motocicleta"/>
    <n v="17.72"/>
    <n v="15.219999999999999"/>
    <n v="2.5"/>
    <n v="3"/>
    <n v="1.2"/>
    <n v="7.5"/>
    <n v="18.263999999999999"/>
    <n v="38.96"/>
    <n v="25.763999999999999"/>
  </r>
  <r>
    <s v="08-01-2019"/>
    <s v="02:13:43"/>
    <s v="514(**1/2953"/>
    <s v="M"/>
    <x v="0"/>
    <x v="0"/>
    <x v="0"/>
    <x v="9"/>
    <s v="14:07:50"/>
    <s v="14"/>
    <x v="3"/>
    <x v="20"/>
    <s v="Motocicleta"/>
    <n v="20.22"/>
    <n v="17.72"/>
    <n v="2.5"/>
    <n v="3"/>
    <n v="1.2"/>
    <n v="7.5"/>
    <n v="21.263999999999999"/>
    <n v="103.97"/>
    <n v="28.763999999999999"/>
  </r>
  <r>
    <s v="08-01-2019"/>
    <s v="02:19:43"/>
    <s v="691.,+202429"/>
    <s v="S"/>
    <x v="0"/>
    <x v="0"/>
    <x v="0"/>
    <x v="9"/>
    <s v="13:33:15"/>
    <s v="13"/>
    <x v="0"/>
    <x v="20"/>
    <s v="Motocicleta"/>
    <n v="3.5300000000000002"/>
    <n v="1.0300000000000002"/>
    <n v="2.5"/>
    <n v="3"/>
    <n v="1.2"/>
    <n v="7.5"/>
    <n v="1.2360000000000002"/>
    <n v="200.02"/>
    <n v="8.7360000000000007"/>
  </r>
  <r>
    <s v="08-01-2019"/>
    <s v="02:19:43"/>
    <s v="989-)0.)4431"/>
    <s v="S"/>
    <x v="0"/>
    <x v="0"/>
    <x v="0"/>
    <x v="9"/>
    <s v="11:16:45"/>
    <s v="11"/>
    <x v="0"/>
    <x v="8"/>
    <s v="Motocicleta"/>
    <n v="3.41"/>
    <n v="0.91000000000000014"/>
    <n v="2.5"/>
    <n v="3"/>
    <n v="1.2"/>
    <n v="7.5"/>
    <n v="1.0920000000000001"/>
    <n v="96.53"/>
    <n v="8.5920000000000005"/>
  </r>
  <r>
    <s v="08-01-2019"/>
    <s v="02:19:43"/>
    <s v="303+..2/7758"/>
    <s v="S"/>
    <x v="0"/>
    <x v="1"/>
    <x v="0"/>
    <x v="9"/>
    <s v="11:33:15"/>
    <s v="11"/>
    <x v="0"/>
    <x v="14"/>
    <s v="Motocicleta"/>
    <n v="8.4499999999999993"/>
    <n v="5.9499999999999993"/>
    <n v="2.5"/>
    <n v="3"/>
    <n v="1.2"/>
    <n v="7.5"/>
    <n v="7.1399999999999988"/>
    <n v="22.85"/>
    <n v="14.639999999999999"/>
  </r>
  <r>
    <s v="08-01-2019"/>
    <s v="02:19:43"/>
    <s v="87901-(18458"/>
    <s v="S"/>
    <x v="0"/>
    <x v="1"/>
    <x v="0"/>
    <x v="9"/>
    <s v="10:52:45"/>
    <s v="10"/>
    <x v="0"/>
    <x v="8"/>
    <s v="Motocicleta"/>
    <n v="18.690000000000001"/>
    <n v="16.190000000000001"/>
    <n v="2.5"/>
    <n v="3"/>
    <n v="1.2"/>
    <n v="7.5"/>
    <n v="19.428000000000001"/>
    <n v="191.24"/>
    <n v="26.928000000000001"/>
  </r>
  <r>
    <s v="08-01-2019"/>
    <s v="02:19:43"/>
    <s v="2690,**-2924"/>
    <s v="S"/>
    <x v="0"/>
    <x v="1"/>
    <x v="0"/>
    <x v="9"/>
    <s v="11:00:39"/>
    <s v="11"/>
    <x v="0"/>
    <x v="11"/>
    <s v="Motocicleta"/>
    <n v="3.4699999999999998"/>
    <n v="0.96999999999999975"/>
    <n v="2.5"/>
    <n v="3"/>
    <n v="1.2"/>
    <n v="7.5"/>
    <n v="1.1639999999999997"/>
    <n v="54.41"/>
    <n v="8.6639999999999997"/>
  </r>
  <r>
    <s v="08-01-2019"/>
    <s v="02:27:47"/>
    <s v="163(,)()6158"/>
    <s v="S"/>
    <x v="0"/>
    <x v="0"/>
    <x v="0"/>
    <x v="9"/>
    <s v="13:40:53"/>
    <s v="13"/>
    <x v="0"/>
    <x v="8"/>
    <s v="Motocicleta"/>
    <n v="2.12"/>
    <n v="0"/>
    <n v="2.5"/>
    <n v="3"/>
    <n v="1.2"/>
    <n v="6.36"/>
    <n v="0"/>
    <n v="138.53"/>
    <n v="6.36"/>
  </r>
  <r>
    <s v="08-01-2019"/>
    <s v="02:27:47"/>
    <s v="519))0-/6636"/>
    <s v="S"/>
    <x v="0"/>
    <x v="0"/>
    <x v="0"/>
    <x v="9"/>
    <s v="12:36:58"/>
    <s v="12"/>
    <x v="0"/>
    <x v="8"/>
    <s v="Motocicleta"/>
    <n v="3.84"/>
    <n v="1.3399999999999999"/>
    <n v="2.5"/>
    <n v="3"/>
    <n v="1.2"/>
    <n v="7.5"/>
    <n v="1.6079999999999999"/>
    <n v="106.93"/>
    <n v="9.1080000000000005"/>
  </r>
  <r>
    <s v="08-01-2019"/>
    <s v="02:32:38"/>
    <s v="150).(/-9824"/>
    <s v="S"/>
    <x v="0"/>
    <x v="0"/>
    <x v="0"/>
    <x v="9"/>
    <s v="13:04:59"/>
    <s v="13"/>
    <x v="0"/>
    <x v="4"/>
    <s v="Motocicleta"/>
    <n v="7.58"/>
    <n v="5.08"/>
    <n v="2.5"/>
    <n v="3"/>
    <n v="1.2"/>
    <n v="7.5"/>
    <n v="6.0960000000000001"/>
    <n v="41.66"/>
    <n v="13.596"/>
  </r>
  <r>
    <s v="08-01-2019"/>
    <s v="02:32:38"/>
    <s v="190,1-/11895"/>
    <s v="S"/>
    <x v="0"/>
    <x v="1"/>
    <x v="0"/>
    <x v="9"/>
    <s v="11:40:22"/>
    <s v="11"/>
    <x v="0"/>
    <x v="14"/>
    <s v="Motocicleta"/>
    <n v="12.65"/>
    <n v="10.15"/>
    <n v="2.5"/>
    <n v="3"/>
    <n v="1.2"/>
    <n v="7.5"/>
    <n v="12.18"/>
    <n v="41.39"/>
    <n v="19.68"/>
  </r>
  <r>
    <s v="08-01-2019"/>
    <s v="06:53:32"/>
    <s v="230)+1+(6167"/>
    <s v="S"/>
    <x v="2"/>
    <x v="0"/>
    <x v="0"/>
    <x v="9"/>
    <s v="10:54:16"/>
    <s v="10"/>
    <x v="3"/>
    <x v="8"/>
    <s v="Motocicleta"/>
    <n v="15.59"/>
    <n v="3.59"/>
    <n v="12"/>
    <n v="8"/>
    <n v="2.65"/>
    <n v="96"/>
    <n v="9.5134999999999987"/>
    <n v="8.1999999999999993"/>
    <n v="105.51349999999999"/>
  </r>
  <r>
    <s v="08-01-2019"/>
    <s v="07:41:47"/>
    <s v="399,+.+*4423"/>
    <m/>
    <x v="1"/>
    <x v="1"/>
    <x v="1"/>
    <x v="9"/>
    <s v="07:56:54"/>
    <s v="07"/>
    <x v="8"/>
    <x v="3"/>
    <s v="Motocicleta"/>
    <n v="11.81"/>
    <n v="8.06"/>
    <n v="3.75"/>
    <n v="4.5"/>
    <n v="0.55000000000000004"/>
    <n v="16.875"/>
    <n v="4.4330000000000007"/>
    <n v="84.92"/>
    <n v="21.308"/>
  </r>
  <r>
    <s v="08-01-2019"/>
    <s v="07:41:47"/>
    <s v="9921//1.964"/>
    <m/>
    <x v="1"/>
    <x v="1"/>
    <x v="1"/>
    <x v="9"/>
    <s v="12:02:21"/>
    <s v="12"/>
    <x v="8"/>
    <x v="3"/>
    <s v="Motocicleta"/>
    <n v="6.47"/>
    <n v="2.7199999999999998"/>
    <n v="3.75"/>
    <n v="4.5"/>
    <n v="0.55000000000000004"/>
    <n v="16.875"/>
    <n v="1.496"/>
    <n v="221.42"/>
    <n v="18.370999999999999"/>
  </r>
  <r>
    <s v="08-01-2019"/>
    <s v="07:41:47"/>
    <s v="8681/2221176"/>
    <m/>
    <x v="1"/>
    <x v="1"/>
    <x v="0"/>
    <x v="9"/>
    <s v="15:03:09"/>
    <s v="15"/>
    <x v="8"/>
    <x v="3"/>
    <s v="Motocicleta"/>
    <n v="5.6899999999999995"/>
    <n v="1.9399999999999995"/>
    <n v="3.75"/>
    <n v="4.5"/>
    <n v="0.55000000000000004"/>
    <n v="16.875"/>
    <n v="1.0669999999999997"/>
    <n v="165.23"/>
    <n v="17.942"/>
  </r>
  <r>
    <s v="08-01-2019"/>
    <s v="08:06:30"/>
    <s v="590(20+04055"/>
    <s v="S"/>
    <x v="2"/>
    <x v="0"/>
    <x v="0"/>
    <x v="9"/>
    <s v="10:58:04"/>
    <s v="10"/>
    <x v="3"/>
    <x v="8"/>
    <s v="Motocicleta"/>
    <n v="19.95"/>
    <n v="7.9499999999999993"/>
    <n v="12"/>
    <n v="8"/>
    <n v="2.65"/>
    <n v="96"/>
    <n v="21.067499999999999"/>
    <n v="143.69999999999999"/>
    <n v="117.0675"/>
  </r>
  <r>
    <s v="08-01-2019"/>
    <s v="08:22:56"/>
    <s v="1592(*/.1785"/>
    <s v="S"/>
    <x v="2"/>
    <x v="0"/>
    <x v="0"/>
    <x v="9"/>
    <s v="16:57:52"/>
    <s v="16"/>
    <x v="3"/>
    <x v="8"/>
    <s v="Motocicleta"/>
    <n v="9.4600000000000009"/>
    <n v="0"/>
    <n v="12"/>
    <n v="8"/>
    <n v="2.65"/>
    <n v="75.680000000000007"/>
    <n v="0"/>
    <n v="195.93"/>
    <n v="75.680000000000007"/>
  </r>
  <r>
    <s v="08-01-2019"/>
    <s v="08:27:14"/>
    <s v="820,*,(2724"/>
    <s v="S"/>
    <x v="2"/>
    <x v="0"/>
    <x v="0"/>
    <x v="9"/>
    <s v="11:28:06"/>
    <s v="11"/>
    <x v="3"/>
    <x v="11"/>
    <s v="Motocicleta"/>
    <n v="7.59"/>
    <n v="0"/>
    <n v="12"/>
    <n v="8"/>
    <n v="2.65"/>
    <n v="60.72"/>
    <n v="0"/>
    <n v="148.16999999999999"/>
    <n v="60.72"/>
  </r>
  <r>
    <s v="08-01-2019"/>
    <s v="08:51:13"/>
    <s v="7340.,-(4684"/>
    <s v="S"/>
    <x v="1"/>
    <x v="0"/>
    <x v="0"/>
    <x v="9"/>
    <s v="11:32:38"/>
    <s v="11"/>
    <x v="2"/>
    <x v="6"/>
    <s v="Motocicleta"/>
    <n v="20.82"/>
    <n v="17.07"/>
    <n v="3.75"/>
    <n v="4.5"/>
    <n v="0.55000000000000004"/>
    <n v="16.875"/>
    <n v="9.3885000000000005"/>
    <n v="113.82"/>
    <n v="26.263500000000001"/>
  </r>
  <r>
    <s v="08-01-2019"/>
    <s v="09:05:54"/>
    <s v="41712,0)7994"/>
    <s v="S"/>
    <x v="1"/>
    <x v="0"/>
    <x v="0"/>
    <x v="7"/>
    <s v="17:05:11"/>
    <s v="17"/>
    <x v="3"/>
    <x v="22"/>
    <s v="Motocicleta"/>
    <n v="1.02"/>
    <n v="0"/>
    <n v="3.75"/>
    <n v="4.5"/>
    <n v="0.55000000000000004"/>
    <n v="4.59"/>
    <n v="0"/>
    <n v="94.95"/>
    <n v="4.59"/>
  </r>
  <r>
    <s v="08-01-2019"/>
    <s v="09:05:54"/>
    <s v="745+101/9053"/>
    <s v="S"/>
    <x v="1"/>
    <x v="0"/>
    <x v="3"/>
    <x v="9"/>
    <s v="10:38:25"/>
    <s v="10"/>
    <x v="3"/>
    <x v="22"/>
    <s v="Motocicleta"/>
    <n v="6.67"/>
    <n v="2.92"/>
    <n v="3.75"/>
    <n v="4.5"/>
    <n v="0.55000000000000004"/>
    <n v="16.875"/>
    <n v="1.6060000000000001"/>
    <n v="121.36"/>
    <n v="18.481000000000002"/>
  </r>
  <r>
    <s v="08-01-2019"/>
    <s v="09:18:52"/>
    <s v="244///.16061"/>
    <s v="S"/>
    <x v="2"/>
    <x v="0"/>
    <x v="0"/>
    <x v="9"/>
    <s v="14:32:05"/>
    <s v="14"/>
    <x v="3"/>
    <x v="8"/>
    <s v="Motocicleta"/>
    <n v="19.16"/>
    <n v="7.16"/>
    <n v="12"/>
    <n v="8"/>
    <n v="2.65"/>
    <n v="96"/>
    <n v="18.974"/>
    <n v="201.72"/>
    <n v="114.974"/>
  </r>
  <r>
    <s v="08-01-2019"/>
    <s v="09:29:43"/>
    <s v="400.0-)+3672"/>
    <s v="S"/>
    <x v="3"/>
    <x v="0"/>
    <x v="0"/>
    <x v="9"/>
    <s v="18:22:18"/>
    <s v="18"/>
    <x v="3"/>
    <x v="4"/>
    <s v="Motocicleta"/>
    <n v="15.06"/>
    <n v="12.06"/>
    <n v="3"/>
    <n v="3.5"/>
    <n v="0.75"/>
    <n v="10.5"/>
    <n v="9.0449999999999999"/>
    <n v="243.08"/>
    <n v="19.545000000000002"/>
  </r>
  <r>
    <s v="08-01-2019"/>
    <s v="09:30:24"/>
    <s v="156(2(+12342"/>
    <s v="S"/>
    <x v="3"/>
    <x v="0"/>
    <x v="1"/>
    <x v="9"/>
    <s v="20:43:31"/>
    <s v="20"/>
    <x v="3"/>
    <x v="11"/>
    <s v="Motocicleta"/>
    <n v="12.46"/>
    <n v="9.4600000000000009"/>
    <n v="3"/>
    <n v="3.5"/>
    <n v="0.75"/>
    <n v="10.5"/>
    <n v="7.0950000000000006"/>
    <n v="4.9800000000000004"/>
    <n v="17.594999999999999"/>
  </r>
  <r>
    <s v="08-01-2019"/>
    <s v="09:32:10"/>
    <s v="930//,-)7138"/>
    <s v="S"/>
    <x v="3"/>
    <x v="0"/>
    <x v="0"/>
    <x v="9"/>
    <s v="11:14:08"/>
    <s v="11"/>
    <x v="3"/>
    <x v="20"/>
    <s v="Motocicleta"/>
    <n v="5.82"/>
    <n v="2.8200000000000003"/>
    <n v="3"/>
    <n v="3.5"/>
    <n v="0.75"/>
    <n v="10.5"/>
    <n v="2.1150000000000002"/>
    <n v="16.13"/>
    <n v="12.615"/>
  </r>
  <r>
    <s v="08-01-2019"/>
    <s v="09:33:42"/>
    <s v="291/**,14649"/>
    <s v="S"/>
    <x v="2"/>
    <x v="0"/>
    <x v="0"/>
    <x v="10"/>
    <s v="10:20:12"/>
    <s v="10"/>
    <x v="3"/>
    <x v="8"/>
    <s v="Motocicleta"/>
    <n v="8.14"/>
    <n v="0"/>
    <n v="12"/>
    <n v="8"/>
    <n v="2.65"/>
    <n v="65.12"/>
    <n v="0"/>
    <n v="111.09"/>
    <n v="65.12"/>
  </r>
  <r>
    <s v="08-01-2019"/>
    <s v="09:35:20"/>
    <s v="703210213469"/>
    <s v="S"/>
    <x v="3"/>
    <x v="0"/>
    <x v="0"/>
    <x v="9"/>
    <s v="12:01:02"/>
    <s v="12"/>
    <x v="3"/>
    <x v="20"/>
    <s v="Motocicleta"/>
    <n v="8.91"/>
    <n v="5.91"/>
    <n v="3"/>
    <n v="3.5"/>
    <n v="0.75"/>
    <n v="10.5"/>
    <n v="4.4325000000000001"/>
    <n v="189.37"/>
    <n v="14.932500000000001"/>
  </r>
  <r>
    <s v="08-01-2019"/>
    <s v="09:43:41"/>
    <s v="358(/02/6786"/>
    <s v="S"/>
    <x v="1"/>
    <x v="0"/>
    <x v="0"/>
    <x v="9"/>
    <s v="10:48:05"/>
    <s v="10"/>
    <x v="0"/>
    <x v="8"/>
    <s v="Motocicleta"/>
    <n v="1.5"/>
    <n v="0"/>
    <n v="3.75"/>
    <n v="4.5"/>
    <n v="0.55000000000000004"/>
    <n v="6.75"/>
    <n v="0"/>
    <n v="122.77"/>
    <n v="6.75"/>
  </r>
  <r>
    <s v="08-01-2019"/>
    <s v="09:43:41"/>
    <s v="598*0+115050"/>
    <s v="S"/>
    <x v="1"/>
    <x v="0"/>
    <x v="0"/>
    <x v="9"/>
    <s v="10:48:38"/>
    <s v="10"/>
    <x v="0"/>
    <x v="8"/>
    <s v="Motocicleta"/>
    <n v="8.18"/>
    <n v="4.43"/>
    <n v="3.75"/>
    <n v="4.5"/>
    <n v="0.55000000000000004"/>
    <n v="16.875"/>
    <n v="2.4365000000000001"/>
    <n v="130.36000000000001"/>
    <n v="19.311499999999999"/>
  </r>
  <r>
    <s v="08-01-2019"/>
    <s v="09:43:41"/>
    <s v="3092202,6"/>
    <s v="S"/>
    <x v="1"/>
    <x v="0"/>
    <x v="0"/>
    <x v="9"/>
    <s v="10:17:31"/>
    <s v="10"/>
    <x v="0"/>
    <x v="9"/>
    <s v="Motocicleta"/>
    <n v="18.36"/>
    <n v="14.61"/>
    <n v="3.75"/>
    <n v="4.5"/>
    <n v="0.55000000000000004"/>
    <n v="16.875"/>
    <n v="8.0355000000000008"/>
    <n v="60.95"/>
    <n v="24.910499999999999"/>
  </r>
  <r>
    <s v="08-01-2019"/>
    <s v="09:43:41"/>
    <s v="68*0(.03109"/>
    <s v="S"/>
    <x v="1"/>
    <x v="0"/>
    <x v="3"/>
    <x v="9"/>
    <s v="10:47:12"/>
    <s v="10"/>
    <x v="3"/>
    <x v="29"/>
    <s v="Motocicleta"/>
    <n v="9.56"/>
    <n v="5.8100000000000005"/>
    <n v="3.75"/>
    <n v="4.5"/>
    <n v="0.55000000000000004"/>
    <n v="16.875"/>
    <n v="3.1955000000000005"/>
    <n v="180.92"/>
    <n v="20.070499999999999"/>
  </r>
  <r>
    <s v="08-01-2019"/>
    <s v="09:43:41"/>
    <s v="368*(1+,9303"/>
    <s v="S"/>
    <x v="1"/>
    <x v="0"/>
    <x v="1"/>
    <x v="13"/>
    <s v="10:42:34"/>
    <s v="10"/>
    <x v="3"/>
    <x v="29"/>
    <s v="Motocicleta"/>
    <n v="7.72"/>
    <n v="3.9699999999999998"/>
    <n v="3.75"/>
    <n v="4.5"/>
    <n v="0.55000000000000004"/>
    <n v="16.875"/>
    <n v="2.1835"/>
    <n v="10.64"/>
    <n v="19.058499999999999"/>
  </r>
  <r>
    <s v="08-01-2019"/>
    <s v="09:43:41"/>
    <s v="413),2-12866"/>
    <s v="S"/>
    <x v="1"/>
    <x v="0"/>
    <x v="3"/>
    <x v="13"/>
    <s v="12:46:38"/>
    <s v="12"/>
    <x v="3"/>
    <x v="29"/>
    <s v="Motocicleta"/>
    <n v="8.27"/>
    <n v="4.5199999999999996"/>
    <n v="3.75"/>
    <n v="4.5"/>
    <n v="0.55000000000000004"/>
    <n v="16.875"/>
    <n v="2.4859999999999998"/>
    <n v="22.84"/>
    <n v="19.361000000000001"/>
  </r>
  <r>
    <s v="08-01-2019"/>
    <s v="09:43:41"/>
    <s v="3142+0/*9816"/>
    <s v="S"/>
    <x v="1"/>
    <x v="0"/>
    <x v="0"/>
    <x v="9"/>
    <s v="11:00:37"/>
    <s v="11"/>
    <x v="0"/>
    <x v="16"/>
    <s v="Motocicleta"/>
    <n v="7.59"/>
    <n v="3.84"/>
    <n v="3.75"/>
    <n v="4.5"/>
    <n v="0.55000000000000004"/>
    <n v="16.875"/>
    <n v="2.1120000000000001"/>
    <n v="16.79"/>
    <n v="18.987000000000002"/>
  </r>
  <r>
    <s v="08-01-2019"/>
    <s v="09:45:39"/>
    <s v="819).0..972"/>
    <s v="S"/>
    <x v="1"/>
    <x v="0"/>
    <x v="3"/>
    <x v="9"/>
    <s v="10:55:54"/>
    <s v="10"/>
    <x v="12"/>
    <x v="4"/>
    <s v="Motocicleta"/>
    <n v="5.7"/>
    <n v="1.9500000000000002"/>
    <n v="3.75"/>
    <n v="4.5"/>
    <n v="0.55000000000000004"/>
    <n v="16.875"/>
    <n v="1.0725000000000002"/>
    <n v="58.89"/>
    <n v="17.947500000000002"/>
  </r>
  <r>
    <s v="08-01-2019"/>
    <s v="09:47:32"/>
    <s v="10810.*,5926"/>
    <s v="S"/>
    <x v="1"/>
    <x v="0"/>
    <x v="0"/>
    <x v="9"/>
    <s v="11:11:44"/>
    <s v="11"/>
    <x v="21"/>
    <x v="4"/>
    <s v="Motocicleta"/>
    <n v="15.55"/>
    <n v="11.8"/>
    <n v="3.75"/>
    <n v="4.5"/>
    <n v="0.55000000000000004"/>
    <n v="16.875"/>
    <n v="6.4900000000000011"/>
    <n v="86.53"/>
    <n v="23.365000000000002"/>
  </r>
  <r>
    <s v="08-01-2019"/>
    <s v="09:49:05"/>
    <s v="247((*.27237"/>
    <s v="S"/>
    <x v="3"/>
    <x v="0"/>
    <x v="0"/>
    <x v="9"/>
    <s v="11:38:41"/>
    <s v="11"/>
    <x v="4"/>
    <x v="11"/>
    <s v="Motocicleta"/>
    <n v="11.53"/>
    <n v="8.5299999999999994"/>
    <n v="3"/>
    <n v="3.5"/>
    <n v="0.75"/>
    <n v="10.5"/>
    <n v="6.3974999999999991"/>
    <n v="59.02"/>
    <n v="16.897500000000001"/>
  </r>
  <r>
    <s v="08-01-2019"/>
    <s v="09:51:22"/>
    <s v="576*)2./1345"/>
    <s v="S"/>
    <x v="3"/>
    <x v="0"/>
    <x v="0"/>
    <x v="9"/>
    <s v="10:04:20"/>
    <s v="10"/>
    <x v="3"/>
    <x v="7"/>
    <s v="Motocicleta"/>
    <n v="14.13"/>
    <n v="11.13"/>
    <n v="3"/>
    <n v="3.5"/>
    <n v="0.75"/>
    <n v="10.5"/>
    <n v="8.3475000000000001"/>
    <n v="56.15"/>
    <n v="18.8475"/>
  </r>
  <r>
    <s v="08-01-2019"/>
    <s v="10:00:21"/>
    <s v="2582*+0.3217"/>
    <s v="S"/>
    <x v="3"/>
    <x v="0"/>
    <x v="0"/>
    <x v="9"/>
    <s v="10:04:32"/>
    <s v="10"/>
    <x v="3"/>
    <x v="7"/>
    <s v="Motocicleta"/>
    <n v="14.85"/>
    <n v="11.85"/>
    <n v="3"/>
    <n v="3.5"/>
    <n v="0.75"/>
    <n v="10.5"/>
    <n v="8.8874999999999993"/>
    <n v="179.46"/>
    <n v="19.387499999999999"/>
  </r>
  <r>
    <s v="08-01-2019"/>
    <s v="10:01:31"/>
    <s v="899*.2017278"/>
    <s v="S"/>
    <x v="3"/>
    <x v="0"/>
    <x v="0"/>
    <x v="9"/>
    <s v="11:13:02"/>
    <s v="11"/>
    <x v="3"/>
    <x v="8"/>
    <s v="Motocicleta"/>
    <n v="16.100000000000001"/>
    <n v="13.100000000000001"/>
    <n v="3"/>
    <n v="3.5"/>
    <n v="0.75"/>
    <n v="10.5"/>
    <n v="9.8250000000000011"/>
    <n v="157.97999999999999"/>
    <n v="20.325000000000003"/>
  </r>
  <r>
    <s v="08-01-2019"/>
    <s v="10:02:14"/>
    <s v="2251/*1-4624"/>
    <s v="S"/>
    <x v="1"/>
    <x v="2"/>
    <x v="1"/>
    <x v="9"/>
    <s v="10:26:46"/>
    <s v="10"/>
    <x v="17"/>
    <x v="12"/>
    <s v="Motocicleta"/>
    <n v="17.46"/>
    <n v="13.71"/>
    <n v="3.75"/>
    <n v="4.5"/>
    <n v="0.55000000000000004"/>
    <n v="16.875"/>
    <n v="7.5405000000000006"/>
    <n v="72.239999999999995"/>
    <n v="24.415500000000002"/>
  </r>
  <r>
    <s v="08-01-2019"/>
    <s v="10:02:55"/>
    <s v="90120-029531"/>
    <s v="S"/>
    <x v="3"/>
    <x v="0"/>
    <x v="0"/>
    <x v="9"/>
    <s v="11:13:25"/>
    <s v="11"/>
    <x v="3"/>
    <x v="6"/>
    <s v="Motocicleta"/>
    <n v="15.32"/>
    <n v="12.32"/>
    <n v="3"/>
    <n v="3.5"/>
    <n v="0.75"/>
    <n v="10.5"/>
    <n v="9.24"/>
    <n v="229.65"/>
    <n v="19.740000000000002"/>
  </r>
  <r>
    <s v="08-01-2019"/>
    <s v="10:04:01"/>
    <s v="789()+-.2030"/>
    <m/>
    <x v="1"/>
    <x v="1"/>
    <x v="0"/>
    <x v="9"/>
    <s v="12:08:02"/>
    <s v="12"/>
    <x v="6"/>
    <x v="11"/>
    <s v="Motocicleta"/>
    <n v="3.52"/>
    <n v="0"/>
    <n v="3.75"/>
    <n v="4.5"/>
    <n v="0.55000000000000004"/>
    <n v="15.84"/>
    <n v="0"/>
    <n v="80.8"/>
    <n v="15.84"/>
  </r>
  <r>
    <s v="08-01-2019"/>
    <s v="10:04:12"/>
    <s v="362/02/*871"/>
    <s v="S"/>
    <x v="3"/>
    <x v="0"/>
    <x v="0"/>
    <x v="9"/>
    <s v="11:08:18"/>
    <s v="11"/>
    <x v="4"/>
    <x v="20"/>
    <s v="Motocicleta"/>
    <n v="2.0099999999999998"/>
    <n v="0"/>
    <n v="3"/>
    <n v="3.5"/>
    <n v="0.75"/>
    <n v="7.0349999999999993"/>
    <n v="0"/>
    <n v="171.25"/>
    <n v="7.0349999999999993"/>
  </r>
  <r>
    <s v="08-01-2019"/>
    <s v="10:04:56"/>
    <s v="6901--/+4423"/>
    <s v="S"/>
    <x v="3"/>
    <x v="0"/>
    <x v="0"/>
    <x v="9"/>
    <s v="10:54:25"/>
    <s v="10"/>
    <x v="4"/>
    <x v="17"/>
    <s v="Motocicleta"/>
    <n v="14.99"/>
    <n v="11.99"/>
    <n v="3"/>
    <n v="3.5"/>
    <n v="0.75"/>
    <n v="10.5"/>
    <n v="8.9924999999999997"/>
    <n v="42.37"/>
    <n v="19.4925"/>
  </r>
  <r>
    <s v="08-01-2019"/>
    <s v="10:05:40"/>
    <s v="618.-2+-8423"/>
    <s v="S"/>
    <x v="3"/>
    <x v="0"/>
    <x v="0"/>
    <x v="9"/>
    <s v="11:27:04"/>
    <s v="11"/>
    <x v="4"/>
    <x v="20"/>
    <s v="Motocicleta"/>
    <n v="18.55"/>
    <n v="15.55"/>
    <n v="3"/>
    <n v="3.5"/>
    <n v="0.75"/>
    <n v="10.5"/>
    <n v="11.662500000000001"/>
    <n v="169.41"/>
    <n v="22.162500000000001"/>
  </r>
  <r>
    <s v="08-01-2019"/>
    <s v="10:10:37"/>
    <s v="274)-.0)8622"/>
    <s v="S"/>
    <x v="1"/>
    <x v="0"/>
    <x v="0"/>
    <x v="9"/>
    <s v="12:21:32"/>
    <s v="12"/>
    <x v="21"/>
    <x v="10"/>
    <s v="Motocicleta"/>
    <n v="9.17"/>
    <n v="5.42"/>
    <n v="3.75"/>
    <n v="4.5"/>
    <n v="0.55000000000000004"/>
    <n v="16.875"/>
    <n v="2.9810000000000003"/>
    <n v="140.9"/>
    <n v="19.856000000000002"/>
  </r>
  <r>
    <s v="08-01-2019"/>
    <s v="10:11:06"/>
    <s v="835)()(,4302"/>
    <s v="S"/>
    <x v="1"/>
    <x v="2"/>
    <x v="0"/>
    <x v="9"/>
    <s v="13:01:47"/>
    <s v="13"/>
    <x v="11"/>
    <x v="16"/>
    <s v="Motocicleta"/>
    <n v="17.89"/>
    <n v="14.14"/>
    <n v="3.75"/>
    <n v="4.5"/>
    <n v="0.55000000000000004"/>
    <n v="16.875"/>
    <n v="7.777000000000001"/>
    <n v="152.80000000000001"/>
    <n v="24.652000000000001"/>
  </r>
  <r>
    <s v="08-01-2019"/>
    <s v="10:12:07"/>
    <s v="359-+)0/3517"/>
    <s v="S"/>
    <x v="1"/>
    <x v="0"/>
    <x v="0"/>
    <x v="9"/>
    <s v="12:43:00"/>
    <s v="12"/>
    <x v="20"/>
    <x v="29"/>
    <s v="Motocicleta"/>
    <n v="7.54"/>
    <n v="3.79"/>
    <n v="3.75"/>
    <n v="4.5"/>
    <n v="0.55000000000000004"/>
    <n v="16.875"/>
    <n v="2.0845000000000002"/>
    <n v="118.95"/>
    <n v="18.959499999999998"/>
  </r>
  <r>
    <s v="08-01-2019"/>
    <s v="10:16:07"/>
    <s v="53721*)26437"/>
    <s v="S"/>
    <x v="1"/>
    <x v="0"/>
    <x v="0"/>
    <x v="9"/>
    <s v="12:12:00"/>
    <s v="12"/>
    <x v="7"/>
    <x v="2"/>
    <s v="Motocicleta"/>
    <n v="1.4"/>
    <n v="0"/>
    <n v="3.75"/>
    <n v="4.5"/>
    <n v="0.55000000000000004"/>
    <n v="6.3"/>
    <n v="0"/>
    <n v="127.06"/>
    <n v="6.3"/>
  </r>
  <r>
    <s v="08-01-2019"/>
    <s v="10:20:14"/>
    <s v="239*./,/6486"/>
    <s v="S"/>
    <x v="1"/>
    <x v="2"/>
    <x v="0"/>
    <x v="9"/>
    <s v="12:01:33"/>
    <s v="12"/>
    <x v="4"/>
    <x v="4"/>
    <s v="Motocicleta"/>
    <n v="2.04"/>
    <n v="0"/>
    <n v="3.75"/>
    <n v="4.5"/>
    <n v="0.55000000000000004"/>
    <n v="9.18"/>
    <n v="0"/>
    <n v="48.69"/>
    <n v="9.18"/>
  </r>
  <r>
    <s v="08-01-2019"/>
    <s v="10:21:55"/>
    <s v="294*2()1314"/>
    <s v="S"/>
    <x v="1"/>
    <x v="0"/>
    <x v="0"/>
    <x v="9"/>
    <s v="12:17:02"/>
    <s v="12"/>
    <x v="11"/>
    <x v="16"/>
    <s v="Motocicleta"/>
    <n v="5.05"/>
    <n v="1.2999999999999998"/>
    <n v="3.75"/>
    <n v="4.5"/>
    <n v="0.55000000000000004"/>
    <n v="16.875"/>
    <n v="0.71499999999999997"/>
    <n v="151.16"/>
    <n v="17.59"/>
  </r>
  <r>
    <s v="08-01-2019"/>
    <s v="10:22:47"/>
    <s v="566,1(./3529"/>
    <s v="S"/>
    <x v="1"/>
    <x v="0"/>
    <x v="0"/>
    <x v="9"/>
    <s v="12:28:09"/>
    <s v="12"/>
    <x v="8"/>
    <x v="20"/>
    <s v="Motocicleta"/>
    <n v="9.5299999999999994"/>
    <n v="5.7799999999999994"/>
    <n v="3.75"/>
    <n v="4.5"/>
    <n v="0.55000000000000004"/>
    <n v="16.875"/>
    <n v="3.1789999999999998"/>
    <n v="211.02"/>
    <n v="20.053999999999998"/>
  </r>
  <r>
    <s v="08-01-2019"/>
    <s v="10:24:06"/>
    <s v="573-20.23048"/>
    <s v="S"/>
    <x v="1"/>
    <x v="0"/>
    <x v="0"/>
    <x v="9"/>
    <s v="12:05:43"/>
    <s v="12"/>
    <x v="17"/>
    <x v="4"/>
    <s v="Motocicleta"/>
    <n v="4.12"/>
    <n v="0.37000000000000011"/>
    <n v="3.75"/>
    <n v="4.5"/>
    <n v="0.55000000000000004"/>
    <n v="16.875"/>
    <n v="0.20350000000000007"/>
    <n v="98.56"/>
    <n v="17.078500000000002"/>
  </r>
  <r>
    <s v="08-01-2019"/>
    <s v="10:24:58"/>
    <s v="583+2*0)3747"/>
    <s v="S"/>
    <x v="1"/>
    <x v="1"/>
    <x v="0"/>
    <x v="9"/>
    <s v="11:41:46"/>
    <s v="11"/>
    <x v="7"/>
    <x v="2"/>
    <s v="Motocicleta"/>
    <n v="13.39"/>
    <n v="9.64"/>
    <n v="3.75"/>
    <n v="4.5"/>
    <n v="0.55000000000000004"/>
    <n v="16.875"/>
    <n v="5.3020000000000005"/>
    <n v="43.54"/>
    <n v="22.177"/>
  </r>
  <r>
    <s v="08-01-2019"/>
    <s v="10:25:15"/>
    <s v="618./02-9873"/>
    <s v="S"/>
    <x v="3"/>
    <x v="0"/>
    <x v="0"/>
    <x v="9"/>
    <s v="11:04:26"/>
    <s v="11"/>
    <x v="4"/>
    <x v="14"/>
    <s v="Motocicleta"/>
    <n v="13.58"/>
    <n v="10.58"/>
    <n v="3"/>
    <n v="3.5"/>
    <n v="0.75"/>
    <n v="10.5"/>
    <n v="7.9350000000000005"/>
    <n v="98.39"/>
    <n v="18.435000000000002"/>
  </r>
  <r>
    <s v="08-01-2019"/>
    <s v="10:25:50"/>
    <s v="539)++0+5521"/>
    <s v="S"/>
    <x v="1"/>
    <x v="1"/>
    <x v="0"/>
    <x v="9"/>
    <s v="12:34:37"/>
    <s v="12"/>
    <x v="19"/>
    <x v="21"/>
    <s v="Motocicleta"/>
    <n v="15.2"/>
    <n v="11.45"/>
    <n v="3.75"/>
    <n v="4.5"/>
    <n v="0.55000000000000004"/>
    <n v="16.875"/>
    <n v="6.2975000000000003"/>
    <n v="165.03"/>
    <n v="23.172499999999999"/>
  </r>
  <r>
    <s v="08-01-2019"/>
    <s v="10:26:16"/>
    <s v="7151*(,)1193"/>
    <s v="S"/>
    <x v="1"/>
    <x v="1"/>
    <x v="0"/>
    <x v="9"/>
    <s v="12:07:48"/>
    <s v="12"/>
    <x v="15"/>
    <x v="6"/>
    <s v="Motocicleta"/>
    <n v="12.14"/>
    <n v="8.39"/>
    <n v="3.75"/>
    <n v="4.5"/>
    <n v="0.55000000000000004"/>
    <n v="16.875"/>
    <n v="4.6145000000000005"/>
    <n v="177.15"/>
    <n v="21.4895"/>
  </r>
  <r>
    <s v="08-01-2019"/>
    <s v="10:30:09"/>
    <s v="565--2-/6032"/>
    <s v="S"/>
    <x v="1"/>
    <x v="0"/>
    <x v="0"/>
    <x v="9"/>
    <s v="10:46:34"/>
    <s v="10"/>
    <x v="1"/>
    <x v="15"/>
    <s v="Motocicleta"/>
    <n v="19.27"/>
    <n v="15.52"/>
    <n v="3.75"/>
    <n v="4.5"/>
    <n v="0.55000000000000004"/>
    <n v="16.875"/>
    <n v="8.5359999999999996"/>
    <n v="37.17"/>
    <n v="25.411000000000001"/>
  </r>
  <r>
    <s v="08-01-2019"/>
    <s v="10:30:24"/>
    <s v="9222,+*0641"/>
    <s v="S"/>
    <x v="1"/>
    <x v="0"/>
    <x v="0"/>
    <x v="9"/>
    <s v="10:58:09"/>
    <s v="10"/>
    <x v="4"/>
    <x v="1"/>
    <s v="Motocicleta"/>
    <n v="2.5099999999999998"/>
    <n v="0"/>
    <n v="3.75"/>
    <n v="4.5"/>
    <n v="0.55000000000000004"/>
    <n v="11.294999999999998"/>
    <n v="0"/>
    <n v="117.27"/>
    <n v="11.294999999999998"/>
  </r>
  <r>
    <s v="08-01-2019"/>
    <s v="10:30:51"/>
    <s v="73/+0(-6539"/>
    <s v="S"/>
    <x v="1"/>
    <x v="0"/>
    <x v="0"/>
    <x v="9"/>
    <s v="12:40:42"/>
    <s v="12"/>
    <x v="20"/>
    <x v="20"/>
    <s v="Motocicleta"/>
    <n v="11.71"/>
    <n v="7.9600000000000009"/>
    <n v="3.75"/>
    <n v="4.5"/>
    <n v="0.55000000000000004"/>
    <n v="16.875"/>
    <n v="4.378000000000001"/>
    <n v="160.77000000000001"/>
    <n v="21.253"/>
  </r>
  <r>
    <s v="08-01-2019"/>
    <s v="10:31:33"/>
    <s v="525((*/02346"/>
    <s v="S"/>
    <x v="1"/>
    <x v="1"/>
    <x v="0"/>
    <x v="9"/>
    <s v="12:10:41"/>
    <s v="12"/>
    <x v="6"/>
    <x v="17"/>
    <s v="Motocicleta"/>
    <n v="6.14"/>
    <n v="2.3899999999999997"/>
    <n v="3.75"/>
    <n v="4.5"/>
    <n v="0.55000000000000004"/>
    <n v="16.875"/>
    <n v="1.3145"/>
    <n v="148.15"/>
    <n v="18.189499999999999"/>
  </r>
  <r>
    <s v="08-01-2019"/>
    <s v="10:32:14"/>
    <s v="924()).+8028"/>
    <s v="S"/>
    <x v="1"/>
    <x v="1"/>
    <x v="3"/>
    <x v="9"/>
    <s v="11:50:52"/>
    <s v="11"/>
    <x v="8"/>
    <x v="5"/>
    <s v="Motocicleta"/>
    <n v="6.14"/>
    <n v="2.3899999999999997"/>
    <n v="3.75"/>
    <n v="4.5"/>
    <n v="0.55000000000000004"/>
    <n v="16.875"/>
    <n v="1.3145"/>
    <n v="53.85"/>
    <n v="18.189499999999999"/>
  </r>
  <r>
    <s v="08-01-2019"/>
    <s v="10:32:50"/>
    <s v="839/+-,11538"/>
    <s v="S"/>
    <x v="1"/>
    <x v="1"/>
    <x v="0"/>
    <x v="9"/>
    <s v="12:31:32"/>
    <s v="12"/>
    <x v="11"/>
    <x v="16"/>
    <s v="Motocicleta"/>
    <n v="8.89"/>
    <n v="5.1400000000000006"/>
    <n v="3.75"/>
    <n v="4.5"/>
    <n v="0.55000000000000004"/>
    <n v="16.875"/>
    <n v="2.8270000000000004"/>
    <n v="231.41"/>
    <n v="19.702000000000002"/>
  </r>
  <r>
    <s v="08-01-2019"/>
    <s v="10:32:54"/>
    <s v="281**(-,6965"/>
    <s v="S"/>
    <x v="1"/>
    <x v="0"/>
    <x v="0"/>
    <x v="9"/>
    <s v="12:45:21"/>
    <s v="12"/>
    <x v="7"/>
    <x v="32"/>
    <s v="Motocicleta"/>
    <n v="12.01"/>
    <n v="8.26"/>
    <n v="3.75"/>
    <n v="4.5"/>
    <n v="0.55000000000000004"/>
    <n v="16.875"/>
    <n v="4.5430000000000001"/>
    <n v="33.31"/>
    <n v="21.417999999999999"/>
  </r>
  <r>
    <s v="08-01-2019"/>
    <s v="10:33:32"/>
    <s v="359022-(7604"/>
    <s v="S"/>
    <x v="1"/>
    <x v="1"/>
    <x v="0"/>
    <x v="9"/>
    <s v="11:45:16"/>
    <s v="11"/>
    <x v="11"/>
    <x v="16"/>
    <s v="Motocicleta"/>
    <n v="12.7"/>
    <n v="8.9499999999999993"/>
    <n v="3.75"/>
    <n v="4.5"/>
    <n v="0.55000000000000004"/>
    <n v="16.875"/>
    <n v="4.9225000000000003"/>
    <n v="166.65"/>
    <n v="21.797499999999999"/>
  </r>
  <r>
    <s v="08-01-2019"/>
    <s v="10:34:14"/>
    <s v="326.*/),7644"/>
    <s v="S"/>
    <x v="1"/>
    <x v="0"/>
    <x v="0"/>
    <x v="9"/>
    <s v="12:05:16"/>
    <s v="12"/>
    <x v="4"/>
    <x v="4"/>
    <s v="Motocicleta"/>
    <n v="10.8"/>
    <n v="7.0500000000000007"/>
    <n v="3.75"/>
    <n v="4.5"/>
    <n v="0.55000000000000004"/>
    <n v="16.875"/>
    <n v="3.8775000000000008"/>
    <n v="201.11"/>
    <n v="20.752500000000001"/>
  </r>
  <r>
    <s v="08-01-2019"/>
    <s v="10:34:48"/>
    <s v="6062,*1+1079"/>
    <s v="S"/>
    <x v="1"/>
    <x v="1"/>
    <x v="0"/>
    <x v="9"/>
    <s v="12:25:17"/>
    <s v="12"/>
    <x v="2"/>
    <x v="3"/>
    <s v="Motocicleta"/>
    <n v="7.07"/>
    <n v="3.3200000000000003"/>
    <n v="3.75"/>
    <n v="4.5"/>
    <n v="0.55000000000000004"/>
    <n v="16.875"/>
    <n v="1.8260000000000003"/>
    <n v="59.52"/>
    <n v="18.701000000000001"/>
  </r>
  <r>
    <s v="08-01-2019"/>
    <s v="10:37:12"/>
    <s v="713//(-.5427"/>
    <s v="S"/>
    <x v="1"/>
    <x v="1"/>
    <x v="0"/>
    <x v="9"/>
    <s v="13:48:40"/>
    <s v="13"/>
    <x v="8"/>
    <x v="19"/>
    <s v="Motocicleta"/>
    <n v="20.69"/>
    <n v="16.940000000000001"/>
    <n v="3.75"/>
    <n v="4.5"/>
    <n v="0.55000000000000004"/>
    <n v="16.875"/>
    <n v="9.3170000000000019"/>
    <n v="145.66"/>
    <n v="26.192"/>
  </r>
  <r>
    <s v="08-01-2019"/>
    <s v="10:37:43"/>
    <s v="832,/.212261"/>
    <s v="S"/>
    <x v="1"/>
    <x v="0"/>
    <x v="0"/>
    <x v="9"/>
    <s v="11:19:59"/>
    <s v="11"/>
    <x v="1"/>
    <x v="1"/>
    <s v="Motocicleta"/>
    <n v="7.22"/>
    <n v="3.4699999999999998"/>
    <n v="3.75"/>
    <n v="4.5"/>
    <n v="0.55000000000000004"/>
    <n v="16.875"/>
    <n v="1.9085000000000001"/>
    <n v="150.22999999999999"/>
    <n v="18.7835"/>
  </r>
  <r>
    <s v="08-01-2019"/>
    <s v="10:39:12"/>
    <s v="909,2(-/3737"/>
    <s v="S"/>
    <x v="1"/>
    <x v="0"/>
    <x v="0"/>
    <x v="9"/>
    <s v="12:29:44"/>
    <s v="12"/>
    <x v="15"/>
    <x v="6"/>
    <s v="Motocicleta"/>
    <n v="12.81"/>
    <n v="9.06"/>
    <n v="3.75"/>
    <n v="4.5"/>
    <n v="0.55000000000000004"/>
    <n v="16.875"/>
    <n v="4.9830000000000005"/>
    <n v="5.12"/>
    <n v="21.858000000000001"/>
  </r>
  <r>
    <s v="08-01-2019"/>
    <s v="10:40:03"/>
    <s v="817,02/.402"/>
    <s v="S"/>
    <x v="1"/>
    <x v="0"/>
    <x v="3"/>
    <x v="9"/>
    <s v="10:55:54"/>
    <s v="10"/>
    <x v="12"/>
    <x v="1"/>
    <s v="Motocicleta"/>
    <n v="14.52"/>
    <n v="10.77"/>
    <n v="3.75"/>
    <n v="4.5"/>
    <n v="0.55000000000000004"/>
    <n v="16.875"/>
    <n v="5.9235000000000007"/>
    <n v="106.85"/>
    <n v="22.798500000000001"/>
  </r>
  <r>
    <s v="08-01-2019"/>
    <s v="10:40:19"/>
    <s v="9942,0.)5687"/>
    <s v="S"/>
    <x v="1"/>
    <x v="0"/>
    <x v="0"/>
    <x v="9"/>
    <s v="11:30:42"/>
    <s v="11"/>
    <x v="1"/>
    <x v="27"/>
    <s v="Motocicleta"/>
    <n v="6.07"/>
    <n v="2.3200000000000003"/>
    <n v="3.75"/>
    <n v="4.5"/>
    <n v="0.55000000000000004"/>
    <n v="16.875"/>
    <n v="1.2760000000000002"/>
    <n v="52.57"/>
    <n v="18.151"/>
  </r>
  <r>
    <s v="08-01-2019"/>
    <s v="10:41:32"/>
    <s v="843,(-1-9646"/>
    <s v="S"/>
    <x v="3"/>
    <x v="0"/>
    <x v="0"/>
    <x v="9"/>
    <s v="11:48:39"/>
    <s v="11"/>
    <x v="4"/>
    <x v="20"/>
    <s v="Motocicleta"/>
    <n v="3.04"/>
    <n v="4.0000000000000036E-2"/>
    <n v="3"/>
    <n v="3.5"/>
    <n v="0.75"/>
    <n v="10.5"/>
    <n v="3.0000000000000027E-2"/>
    <n v="46.85"/>
    <n v="10.53"/>
  </r>
  <r>
    <s v="08-01-2019"/>
    <s v="10:41:33"/>
    <s v="271.**1/918"/>
    <s v="S"/>
    <x v="1"/>
    <x v="2"/>
    <x v="0"/>
    <x v="9"/>
    <s v="13:09:31"/>
    <s v="13"/>
    <x v="21"/>
    <x v="6"/>
    <s v="Motocicleta"/>
    <n v="2.12"/>
    <n v="0"/>
    <n v="3.75"/>
    <n v="4.5"/>
    <n v="0.55000000000000004"/>
    <n v="9.5400000000000009"/>
    <n v="0"/>
    <n v="111.48"/>
    <n v="9.5400000000000009"/>
  </r>
  <r>
    <s v="08-01-2019"/>
    <s v="10:41:57"/>
    <s v="485,(.))3044"/>
    <s v="S"/>
    <x v="1"/>
    <x v="0"/>
    <x v="0"/>
    <x v="9"/>
    <s v="11:50:26"/>
    <s v="11"/>
    <x v="1"/>
    <x v="4"/>
    <s v="Motocicleta"/>
    <n v="4.84"/>
    <n v="1.0899999999999999"/>
    <n v="3.75"/>
    <n v="4.5"/>
    <n v="0.55000000000000004"/>
    <n v="16.875"/>
    <n v="0.59949999999999992"/>
    <n v="117.83"/>
    <n v="17.474499999999999"/>
  </r>
  <r>
    <s v="08-01-2019"/>
    <s v="10:41:58"/>
    <s v="42102(,05509"/>
    <s v="S"/>
    <x v="0"/>
    <x v="0"/>
    <x v="0"/>
    <x v="5"/>
    <s v="09:06:05"/>
    <s v="09"/>
    <x v="3"/>
    <x v="8"/>
    <s v="Motocicleta"/>
    <n v="14.72"/>
    <n v="12.22"/>
    <n v="2.5"/>
    <n v="3"/>
    <n v="1.2"/>
    <n v="7.5"/>
    <n v="14.664"/>
    <n v="168.73"/>
    <n v="22.164000000000001"/>
  </r>
  <r>
    <s v="08-01-2019"/>
    <s v="10:41:58"/>
    <s v="111-)17329"/>
    <s v="S"/>
    <x v="1"/>
    <x v="0"/>
    <x v="2"/>
    <x v="9"/>
    <s v="10:52:27"/>
    <s v="10"/>
    <x v="3"/>
    <x v="8"/>
    <s v="Motocicleta"/>
    <n v="10.18"/>
    <n v="6.43"/>
    <n v="3.75"/>
    <n v="4.5"/>
    <n v="0.55000000000000004"/>
    <n v="16.875"/>
    <n v="3.5365000000000002"/>
    <n v="55.34"/>
    <n v="20.4115"/>
  </r>
  <r>
    <s v="08-01-2019"/>
    <s v="10:42:29"/>
    <s v="98/*/)-6705"/>
    <s v="S"/>
    <x v="1"/>
    <x v="0"/>
    <x v="0"/>
    <x v="9"/>
    <s v="11:16:53"/>
    <s v="11"/>
    <x v="1"/>
    <x v="14"/>
    <s v="Motocicleta"/>
    <n v="11.77"/>
    <n v="8.02"/>
    <n v="3.75"/>
    <n v="4.5"/>
    <n v="0.55000000000000004"/>
    <n v="16.875"/>
    <n v="4.4110000000000005"/>
    <n v="81.540000000000006"/>
    <n v="21.286000000000001"/>
  </r>
  <r>
    <s v="08-01-2019"/>
    <s v="10:43:05"/>
    <s v="992-.-/-9855"/>
    <s v="S"/>
    <x v="3"/>
    <x v="0"/>
    <x v="0"/>
    <x v="9"/>
    <s v="11:26:53"/>
    <s v="11"/>
    <x v="4"/>
    <x v="20"/>
    <s v="Motocicleta"/>
    <n v="18.649999999999999"/>
    <n v="15.649999999999999"/>
    <n v="3"/>
    <n v="3.5"/>
    <n v="0.75"/>
    <n v="10.5"/>
    <n v="11.737499999999999"/>
    <n v="115.08"/>
    <n v="22.237499999999997"/>
  </r>
  <r>
    <s v="08-01-2019"/>
    <s v="10:43:20"/>
    <s v="288,--/(6987"/>
    <s v="S"/>
    <x v="1"/>
    <x v="0"/>
    <x v="0"/>
    <x v="9"/>
    <s v="10:56:49"/>
    <s v="10"/>
    <x v="0"/>
    <x v="20"/>
    <s v="Motocicleta"/>
    <n v="9.74"/>
    <n v="5.99"/>
    <n v="3.75"/>
    <n v="4.5"/>
    <n v="0.55000000000000004"/>
    <n v="16.875"/>
    <n v="3.2945000000000002"/>
    <n v="179.77"/>
    <n v="20.169499999999999"/>
  </r>
  <r>
    <s v="08-01-2019"/>
    <s v="10:43:20"/>
    <s v="332)2+*)1033"/>
    <s v="S"/>
    <x v="1"/>
    <x v="0"/>
    <x v="0"/>
    <x v="9"/>
    <s v="11:28:41"/>
    <s v="11"/>
    <x v="0"/>
    <x v="20"/>
    <s v="Motocicleta"/>
    <n v="5.29"/>
    <n v="1.54"/>
    <n v="3.75"/>
    <n v="4.5"/>
    <n v="0.55000000000000004"/>
    <n v="16.875"/>
    <n v="0.84700000000000009"/>
    <n v="164.73"/>
    <n v="17.722000000000001"/>
  </r>
  <r>
    <s v="08-01-2019"/>
    <s v="10:43:20"/>
    <s v="297+*/-+6935"/>
    <s v="S"/>
    <x v="1"/>
    <x v="0"/>
    <x v="0"/>
    <x v="9"/>
    <s v="12:37:21"/>
    <s v="12"/>
    <x v="0"/>
    <x v="20"/>
    <s v="Motocicleta"/>
    <n v="16.57"/>
    <n v="12.82"/>
    <n v="3.75"/>
    <n v="4.5"/>
    <n v="0.55000000000000004"/>
    <n v="16.875"/>
    <n v="7.051000000000001"/>
    <n v="171.39"/>
    <n v="23.926000000000002"/>
  </r>
  <r>
    <s v="08-01-2019"/>
    <s v="10:43:20"/>
    <s v="1992),.(2975"/>
    <s v="M"/>
    <x v="1"/>
    <x v="0"/>
    <x v="0"/>
    <x v="9"/>
    <s v="12:20:17"/>
    <s v="12"/>
    <x v="0"/>
    <x v="32"/>
    <s v="Motocicleta"/>
    <n v="6.31"/>
    <n v="2.5599999999999996"/>
    <n v="3.75"/>
    <n v="4.5"/>
    <n v="0.55000000000000004"/>
    <n v="16.875"/>
    <n v="1.4079999999999999"/>
    <n v="109.55"/>
    <n v="18.283000000000001"/>
  </r>
  <r>
    <s v="08-01-2019"/>
    <s v="10:43:20"/>
    <s v="21911+*23472"/>
    <s v="M"/>
    <x v="1"/>
    <x v="0"/>
    <x v="3"/>
    <x v="9"/>
    <s v="13:48:46"/>
    <s v="13"/>
    <x v="3"/>
    <x v="25"/>
    <s v="Motocicleta"/>
    <n v="12.54"/>
    <n v="8.7899999999999991"/>
    <n v="3.75"/>
    <n v="4.5"/>
    <n v="0.55000000000000004"/>
    <n v="16.875"/>
    <n v="4.8345000000000002"/>
    <n v="11.65"/>
    <n v="21.709499999999998"/>
  </r>
  <r>
    <s v="08-01-2019"/>
    <s v="10:43:20"/>
    <s v="772.,/**4511"/>
    <s v="M"/>
    <x v="1"/>
    <x v="0"/>
    <x v="2"/>
    <x v="7"/>
    <s v="14:40:45"/>
    <s v="14"/>
    <x v="3"/>
    <x v="25"/>
    <s v="Motocicleta"/>
    <n v="9.39"/>
    <n v="5.6400000000000006"/>
    <n v="3.75"/>
    <n v="4.5"/>
    <n v="0.55000000000000004"/>
    <n v="16.875"/>
    <n v="3.1020000000000008"/>
    <n v="21.27"/>
    <n v="19.977"/>
  </r>
  <r>
    <s v="08-01-2019"/>
    <s v="10:43:20"/>
    <s v="7550-+,02924"/>
    <s v="M"/>
    <x v="1"/>
    <x v="0"/>
    <x v="3"/>
    <x v="6"/>
    <s v="17:06:12"/>
    <s v="17"/>
    <x v="3"/>
    <x v="25"/>
    <s v="Motocicleta"/>
    <n v="10.75"/>
    <n v="7"/>
    <n v="3.75"/>
    <n v="4.5"/>
    <n v="0.55000000000000004"/>
    <n v="16.875"/>
    <n v="3.8500000000000005"/>
    <n v="191.56"/>
    <n v="20.725000000000001"/>
  </r>
  <r>
    <s v="08-01-2019"/>
    <s v="10:43:20"/>
    <s v="418))0/.4481"/>
    <s v="M"/>
    <x v="1"/>
    <x v="0"/>
    <x v="0"/>
    <x v="9"/>
    <s v="11:49:29"/>
    <s v="11"/>
    <x v="0"/>
    <x v="3"/>
    <s v="Motocicleta"/>
    <n v="14.74"/>
    <n v="10.99"/>
    <n v="3.75"/>
    <n v="4.5"/>
    <n v="0.55000000000000004"/>
    <n v="16.875"/>
    <n v="6.0445000000000002"/>
    <n v="106.14"/>
    <n v="22.919499999999999"/>
  </r>
  <r>
    <s v="08-01-2019"/>
    <s v="10:43:46"/>
    <s v="548-(/,.999"/>
    <s v="S"/>
    <x v="1"/>
    <x v="1"/>
    <x v="3"/>
    <x v="9"/>
    <s v="11:50:17"/>
    <s v="11"/>
    <x v="10"/>
    <x v="35"/>
    <s v="Motocicleta"/>
    <n v="12.41"/>
    <n v="8.66"/>
    <n v="3.75"/>
    <n v="4.5"/>
    <n v="0.55000000000000004"/>
    <n v="16.875"/>
    <n v="4.7630000000000008"/>
    <n v="120.16"/>
    <n v="21.638000000000002"/>
  </r>
  <r>
    <s v="08-01-2019"/>
    <s v="10:44:28"/>
    <s v="684,1+0)4855"/>
    <s v="S"/>
    <x v="1"/>
    <x v="0"/>
    <x v="0"/>
    <x v="9"/>
    <s v="12:18:30"/>
    <s v="12"/>
    <x v="1"/>
    <x v="31"/>
    <s v="Motocicleta"/>
    <n v="10.45"/>
    <n v="6.6999999999999993"/>
    <n v="3.75"/>
    <n v="4.5"/>
    <n v="0.55000000000000004"/>
    <n v="16.875"/>
    <n v="3.6850000000000001"/>
    <n v="239.38"/>
    <n v="20.56"/>
  </r>
  <r>
    <s v="08-01-2019"/>
    <s v="10:45:47"/>
    <s v="73+-*()4224"/>
    <s v="S"/>
    <x v="1"/>
    <x v="0"/>
    <x v="3"/>
    <x v="9"/>
    <s v="11:58:10"/>
    <s v="11"/>
    <x v="1"/>
    <x v="2"/>
    <s v="Motocicleta"/>
    <n v="18.190000000000001"/>
    <n v="14.440000000000001"/>
    <n v="3.75"/>
    <n v="4.5"/>
    <n v="0.55000000000000004"/>
    <n v="16.875"/>
    <n v="7.9420000000000011"/>
    <n v="96.72"/>
    <n v="24.817"/>
  </r>
  <r>
    <s v="08-01-2019"/>
    <s v="10:45:47"/>
    <s v="531+/1)27605"/>
    <s v="S"/>
    <x v="1"/>
    <x v="0"/>
    <x v="0"/>
    <x v="9"/>
    <s v="18:18:17"/>
    <s v="18"/>
    <x v="1"/>
    <x v="2"/>
    <s v="Motocicleta"/>
    <n v="1.17"/>
    <n v="0"/>
    <n v="3.75"/>
    <n v="4.5"/>
    <n v="0.55000000000000004"/>
    <n v="5.2649999999999997"/>
    <n v="0"/>
    <n v="246.17"/>
    <n v="5.2649999999999997"/>
  </r>
  <r>
    <s v="08-01-2019"/>
    <s v="10:54:51"/>
    <s v="2962*)-*6559"/>
    <s v="S"/>
    <x v="1"/>
    <x v="0"/>
    <x v="0"/>
    <x v="9"/>
    <s v="11:58:52"/>
    <s v="11"/>
    <x v="1"/>
    <x v="9"/>
    <s v="Motocicleta"/>
    <n v="2.85"/>
    <n v="0"/>
    <n v="3.75"/>
    <n v="4.5"/>
    <n v="0.55000000000000004"/>
    <n v="12.825000000000001"/>
    <n v="0"/>
    <n v="148.21"/>
    <n v="12.825000000000001"/>
  </r>
  <r>
    <s v="08-01-2019"/>
    <s v="10:55:24"/>
    <s v="244/021.5710"/>
    <s v="S"/>
    <x v="3"/>
    <x v="0"/>
    <x v="0"/>
    <x v="9"/>
    <s v="11:24:34"/>
    <s v="11"/>
    <x v="4"/>
    <x v="3"/>
    <s v="Motocicleta"/>
    <n v="18.23"/>
    <n v="15.23"/>
    <n v="3"/>
    <n v="3.5"/>
    <n v="0.75"/>
    <n v="10.5"/>
    <n v="11.422499999999999"/>
    <n v="51.95"/>
    <n v="21.922499999999999"/>
  </r>
  <r>
    <s v="08-01-2019"/>
    <s v="10:59:45"/>
    <s v="6582(00(6754"/>
    <s v="S"/>
    <x v="1"/>
    <x v="0"/>
    <x v="0"/>
    <x v="9"/>
    <s v="12:57:56"/>
    <s v="12"/>
    <x v="10"/>
    <x v="8"/>
    <s v="Motocicleta"/>
    <n v="3.33"/>
    <n v="0"/>
    <n v="3.75"/>
    <n v="4.5"/>
    <n v="0.55000000000000004"/>
    <n v="14.984999999999999"/>
    <n v="0"/>
    <n v="216.9"/>
    <n v="14.984999999999999"/>
  </r>
  <r>
    <s v="08-01-2019"/>
    <s v="10:59:45"/>
    <s v="788.2/*29292"/>
    <s v="S"/>
    <x v="1"/>
    <x v="0"/>
    <x v="0"/>
    <x v="9"/>
    <s v="12:59:53"/>
    <s v="12"/>
    <x v="10"/>
    <x v="8"/>
    <s v="Motocicleta"/>
    <n v="19.12"/>
    <n v="15.370000000000001"/>
    <n v="3.75"/>
    <n v="4.5"/>
    <n v="0.55000000000000004"/>
    <n v="16.875"/>
    <n v="8.4535000000000018"/>
    <n v="243.76"/>
    <n v="25.328500000000002"/>
  </r>
  <r>
    <s v="08-01-2019"/>
    <s v="11:00:21"/>
    <s v="176,)-()4672"/>
    <s v="S"/>
    <x v="1"/>
    <x v="0"/>
    <x v="0"/>
    <x v="9"/>
    <s v="13:19:08"/>
    <s v="13"/>
    <x v="10"/>
    <x v="35"/>
    <s v="Motocicleta"/>
    <n v="7.51"/>
    <n v="3.76"/>
    <n v="3.75"/>
    <n v="4.5"/>
    <n v="0.55000000000000004"/>
    <n v="16.875"/>
    <n v="2.0680000000000001"/>
    <n v="183.07"/>
    <n v="18.943000000000001"/>
  </r>
  <r>
    <s v="08-01-2019"/>
    <s v="11:01:53"/>
    <s v="687,0-104205"/>
    <s v="S"/>
    <x v="1"/>
    <x v="2"/>
    <x v="0"/>
    <x v="9"/>
    <s v="12:12:04"/>
    <s v="12"/>
    <x v="16"/>
    <x v="31"/>
    <s v="Motocicleta"/>
    <n v="18.809999999999999"/>
    <n v="15.059999999999999"/>
    <n v="3.75"/>
    <n v="4.5"/>
    <n v="0.55000000000000004"/>
    <n v="16.875"/>
    <n v="8.2829999999999995"/>
    <n v="94.93"/>
    <n v="25.158000000000001"/>
  </r>
  <r>
    <s v="08-01-2019"/>
    <s v="11:03:56"/>
    <s v="576**)011722"/>
    <s v="S"/>
    <x v="0"/>
    <x v="0"/>
    <x v="0"/>
    <x v="10"/>
    <s v="12:28:40"/>
    <s v="12"/>
    <x v="3"/>
    <x v="11"/>
    <s v="Motocicleta"/>
    <n v="11.35"/>
    <n v="8.85"/>
    <n v="2.5"/>
    <n v="3"/>
    <n v="1.2"/>
    <n v="7.5"/>
    <n v="10.62"/>
    <n v="146.43"/>
    <n v="18.119999999999997"/>
  </r>
  <r>
    <s v="08-01-2019"/>
    <s v="11:05:44"/>
    <s v="158(2-)-6476"/>
    <s v="S"/>
    <x v="2"/>
    <x v="0"/>
    <x v="0"/>
    <x v="10"/>
    <s v="10:53:13"/>
    <s v="10"/>
    <x v="3"/>
    <x v="6"/>
    <s v="Motocicleta"/>
    <n v="13.87"/>
    <n v="1.8699999999999992"/>
    <n v="12"/>
    <n v="8"/>
    <n v="2.65"/>
    <n v="96"/>
    <n v="4.955499999999998"/>
    <n v="174.47"/>
    <n v="100.9555"/>
  </r>
  <r>
    <s v="08-01-2019"/>
    <s v="11:05:44"/>
    <s v="433.*+,(1385"/>
    <s v="S"/>
    <x v="1"/>
    <x v="2"/>
    <x v="0"/>
    <x v="9"/>
    <s v="12:47:03"/>
    <s v="12"/>
    <x v="7"/>
    <x v="2"/>
    <s v="Motocicleta"/>
    <n v="14.51"/>
    <n v="10.76"/>
    <n v="3.75"/>
    <n v="4.5"/>
    <n v="0.55000000000000004"/>
    <n v="16.875"/>
    <n v="5.9180000000000001"/>
    <n v="214.43"/>
    <n v="22.792999999999999"/>
  </r>
  <r>
    <s v="08-01-2019"/>
    <s v="11:05:51"/>
    <s v="32++.()5226"/>
    <s v="S"/>
    <x v="1"/>
    <x v="0"/>
    <x v="0"/>
    <x v="9"/>
    <s v="13:46:40"/>
    <s v="13"/>
    <x v="1"/>
    <x v="15"/>
    <s v="Motocicleta"/>
    <n v="10.68"/>
    <n v="6.93"/>
    <n v="3.75"/>
    <n v="4.5"/>
    <n v="0.55000000000000004"/>
    <n v="16.875"/>
    <n v="3.8115000000000001"/>
    <n v="6.36"/>
    <n v="20.686499999999999"/>
  </r>
  <r>
    <s v="08-01-2019"/>
    <s v="11:06:06"/>
    <s v="648(*12)5532"/>
    <s v="S"/>
    <x v="1"/>
    <x v="1"/>
    <x v="0"/>
    <x v="9"/>
    <s v="12:37:35"/>
    <s v="12"/>
    <x v="21"/>
    <x v="24"/>
    <s v="Motocicleta"/>
    <n v="6.76"/>
    <n v="3.01"/>
    <n v="3.75"/>
    <n v="4.5"/>
    <n v="0.55000000000000004"/>
    <n v="16.875"/>
    <n v="1.6555"/>
    <n v="237.14"/>
    <n v="18.5305"/>
  </r>
  <r>
    <s v="08-01-2019"/>
    <s v="11:06:16"/>
    <s v="164-/(.*3456"/>
    <s v="S"/>
    <x v="1"/>
    <x v="0"/>
    <x v="0"/>
    <x v="9"/>
    <s v="11:24:52"/>
    <s v="11"/>
    <x v="4"/>
    <x v="4"/>
    <s v="Motocicleta"/>
    <n v="1.1599999999999999"/>
    <n v="0"/>
    <n v="3.75"/>
    <n v="4.5"/>
    <n v="0.55000000000000004"/>
    <n v="5.22"/>
    <n v="0"/>
    <n v="99.55"/>
    <n v="5.22"/>
  </r>
  <r>
    <s v="08-01-2019"/>
    <s v="11:06:27"/>
    <s v="395)2,1)1332"/>
    <s v="S"/>
    <x v="1"/>
    <x v="1"/>
    <x v="0"/>
    <x v="9"/>
    <s v="12:24:56"/>
    <s v="12"/>
    <x v="8"/>
    <x v="11"/>
    <s v="Motocicleta"/>
    <n v="15.05"/>
    <n v="11.3"/>
    <n v="3.75"/>
    <n v="4.5"/>
    <n v="0.55000000000000004"/>
    <n v="16.875"/>
    <n v="6.2150000000000007"/>
    <n v="125.93"/>
    <n v="23.09"/>
  </r>
  <r>
    <s v="08-01-2019"/>
    <s v="11:07:09"/>
    <s v="431+.0019981"/>
    <s v="S"/>
    <x v="1"/>
    <x v="2"/>
    <x v="0"/>
    <x v="9"/>
    <s v="12:27:35"/>
    <s v="12"/>
    <x v="14"/>
    <x v="20"/>
    <s v="Motocicleta"/>
    <n v="17.34"/>
    <n v="13.59"/>
    <n v="3.75"/>
    <n v="4.5"/>
    <n v="0.55000000000000004"/>
    <n v="16.875"/>
    <n v="7.4745000000000008"/>
    <n v="225.4"/>
    <n v="24.349499999999999"/>
  </r>
  <r>
    <s v="08-01-2019"/>
    <s v="11:07:20"/>
    <s v="9040)2.*5093"/>
    <s v="S"/>
    <x v="1"/>
    <x v="2"/>
    <x v="0"/>
    <x v="9"/>
    <s v="12:44:35"/>
    <s v="12"/>
    <x v="0"/>
    <x v="15"/>
    <s v="Motocicleta"/>
    <n v="20.98"/>
    <n v="17.23"/>
    <n v="3.75"/>
    <n v="4.5"/>
    <n v="0.55000000000000004"/>
    <n v="16.875"/>
    <n v="9.4765000000000015"/>
    <n v="116.09"/>
    <n v="26.351500000000001"/>
  </r>
  <r>
    <s v="08-01-2019"/>
    <s v="11:08:05"/>
    <s v="314*-11(9283"/>
    <s v="S"/>
    <x v="1"/>
    <x v="1"/>
    <x v="0"/>
    <x v="9"/>
    <s v="12:33:08"/>
    <s v="12"/>
    <x v="17"/>
    <x v="28"/>
    <s v="Motocicleta"/>
    <n v="1.22"/>
    <n v="0"/>
    <n v="3.75"/>
    <n v="4.5"/>
    <n v="0.55000000000000004"/>
    <n v="5.49"/>
    <n v="0"/>
    <n v="41.85"/>
    <n v="5.49"/>
  </r>
  <r>
    <s v="08-01-2019"/>
    <s v="11:09:13"/>
    <s v="144-)),/8394"/>
    <s v="S"/>
    <x v="1"/>
    <x v="2"/>
    <x v="0"/>
    <x v="9"/>
    <s v="14:59:44"/>
    <s v="14"/>
    <x v="8"/>
    <x v="19"/>
    <s v="Motocicleta"/>
    <n v="1.19"/>
    <n v="0"/>
    <n v="3.75"/>
    <n v="4.5"/>
    <n v="0.55000000000000004"/>
    <n v="5.3549999999999995"/>
    <n v="0"/>
    <n v="241.51"/>
    <n v="5.3549999999999995"/>
  </r>
  <r>
    <s v="08-01-2019"/>
    <s v="11:19:31"/>
    <s v="159)1*+26223"/>
    <s v="S"/>
    <x v="1"/>
    <x v="0"/>
    <x v="0"/>
    <x v="9"/>
    <s v="13:37:34"/>
    <s v="13"/>
    <x v="11"/>
    <x v="16"/>
    <s v="Motocicleta"/>
    <n v="3.32"/>
    <n v="0"/>
    <n v="3.75"/>
    <n v="4.5"/>
    <n v="0.55000000000000004"/>
    <n v="14.94"/>
    <n v="0"/>
    <n v="133.35"/>
    <n v="14.94"/>
  </r>
  <r>
    <s v="08-01-2019"/>
    <s v="11:20:06"/>
    <s v="1571*+.,361"/>
    <s v="S"/>
    <x v="1"/>
    <x v="0"/>
    <x v="0"/>
    <x v="9"/>
    <s v="13:36:46"/>
    <s v="13"/>
    <x v="11"/>
    <x v="16"/>
    <s v="Motocicleta"/>
    <n v="9.93"/>
    <n v="6.18"/>
    <n v="3.75"/>
    <n v="4.5"/>
    <n v="0.55000000000000004"/>
    <n v="16.875"/>
    <n v="3.399"/>
    <n v="210.47"/>
    <n v="20.274000000000001"/>
  </r>
  <r>
    <s v="08-01-2019"/>
    <s v="11:21:33"/>
    <s v="1131)(/21667"/>
    <s v="S"/>
    <x v="1"/>
    <x v="0"/>
    <x v="0"/>
    <x v="9"/>
    <s v="12:18:39"/>
    <s v="12"/>
    <x v="21"/>
    <x v="21"/>
    <s v="Motocicleta"/>
    <n v="5.9"/>
    <n v="2.1500000000000004"/>
    <n v="3.75"/>
    <n v="4.5"/>
    <n v="0.55000000000000004"/>
    <n v="16.875"/>
    <n v="1.1825000000000003"/>
    <n v="16.690000000000001"/>
    <n v="18.057500000000001"/>
  </r>
  <r>
    <s v="08-01-2019"/>
    <s v="11:22:04"/>
    <s v="137..+,01134"/>
    <s v="S"/>
    <x v="1"/>
    <x v="1"/>
    <x v="0"/>
    <x v="9"/>
    <s v="14:36:55"/>
    <s v="14"/>
    <x v="0"/>
    <x v="22"/>
    <s v="Motocicleta"/>
    <n v="10.86"/>
    <n v="7.1099999999999994"/>
    <n v="3.75"/>
    <n v="4.5"/>
    <n v="0.55000000000000004"/>
    <n v="16.875"/>
    <n v="3.9104999999999999"/>
    <n v="180.38"/>
    <n v="20.785499999999999"/>
  </r>
  <r>
    <s v="08-01-2019"/>
    <s v="11:24:01"/>
    <s v="864,2.-(3416"/>
    <s v="S"/>
    <x v="1"/>
    <x v="0"/>
    <x v="0"/>
    <x v="9"/>
    <s v="12:33:56"/>
    <s v="12"/>
    <x v="3"/>
    <x v="8"/>
    <s v="Motocicleta"/>
    <n v="13.66"/>
    <n v="9.91"/>
    <n v="3.75"/>
    <n v="4.5"/>
    <n v="0.55000000000000004"/>
    <n v="16.875"/>
    <n v="5.4505000000000008"/>
    <n v="90.25"/>
    <n v="22.325500000000002"/>
  </r>
  <r>
    <s v="08-01-2019"/>
    <s v="11:28:37"/>
    <s v="979/+())9339"/>
    <s v="S"/>
    <x v="1"/>
    <x v="0"/>
    <x v="0"/>
    <x v="9"/>
    <s v="15:12:34"/>
    <s v="15"/>
    <x v="11"/>
    <x v="16"/>
    <s v="Motocicleta"/>
    <n v="16.78"/>
    <n v="13.030000000000001"/>
    <n v="3.75"/>
    <n v="4.5"/>
    <n v="0.55000000000000004"/>
    <n v="16.875"/>
    <n v="7.166500000000001"/>
    <n v="92.5"/>
    <n v="24.041499999999999"/>
  </r>
  <r>
    <s v="08-01-2019"/>
    <s v="11:29:21"/>
    <s v="149+)-0*3525"/>
    <s v="S"/>
    <x v="1"/>
    <x v="0"/>
    <x v="0"/>
    <x v="9"/>
    <s v="12:53:34"/>
    <s v="12"/>
    <x v="12"/>
    <x v="1"/>
    <s v="Motocicleta"/>
    <n v="2.37"/>
    <n v="0"/>
    <n v="3.75"/>
    <n v="4.5"/>
    <n v="0.55000000000000004"/>
    <n v="10.665000000000001"/>
    <n v="0"/>
    <n v="118.54"/>
    <n v="10.665000000000001"/>
  </r>
  <r>
    <s v="08-01-2019"/>
    <s v="11:29:45"/>
    <s v="581-*-,29739"/>
    <s v="S"/>
    <x v="1"/>
    <x v="2"/>
    <x v="0"/>
    <x v="9"/>
    <s v="12:54:34"/>
    <s v="12"/>
    <x v="7"/>
    <x v="7"/>
    <s v="Motocicleta"/>
    <n v="13.6"/>
    <n v="9.85"/>
    <n v="3.75"/>
    <n v="4.5"/>
    <n v="0.55000000000000004"/>
    <n v="16.875"/>
    <n v="5.4175000000000004"/>
    <n v="74.510000000000005"/>
    <n v="22.2925"/>
  </r>
  <r>
    <s v="08-01-2019"/>
    <s v="11:30:35"/>
    <s v="2240//(+7751"/>
    <s v="S"/>
    <x v="1"/>
    <x v="1"/>
    <x v="0"/>
    <x v="9"/>
    <s v="13:15:27"/>
    <s v="13"/>
    <x v="7"/>
    <x v="28"/>
    <s v="Motocicleta"/>
    <n v="11.31"/>
    <n v="7.5600000000000005"/>
    <n v="3.75"/>
    <n v="4.5"/>
    <n v="0.55000000000000004"/>
    <n v="16.875"/>
    <n v="4.1580000000000004"/>
    <n v="73.73"/>
    <n v="21.033000000000001"/>
  </r>
  <r>
    <s v="08-01-2019"/>
    <s v="11:32:56"/>
    <s v="3671/)((77"/>
    <s v="S"/>
    <x v="1"/>
    <x v="1"/>
    <x v="0"/>
    <x v="9"/>
    <s v="13:17:33"/>
    <s v="13"/>
    <x v="19"/>
    <x v="33"/>
    <s v="Motocicleta"/>
    <n v="15.93"/>
    <n v="12.18"/>
    <n v="3.75"/>
    <n v="4.5"/>
    <n v="0.55000000000000004"/>
    <n v="16.875"/>
    <n v="6.6990000000000007"/>
    <n v="3.66"/>
    <n v="23.574000000000002"/>
  </r>
  <r>
    <s v="08-01-2019"/>
    <s v="11:33:53"/>
    <s v="799/,*)27016"/>
    <s v="S"/>
    <x v="1"/>
    <x v="1"/>
    <x v="0"/>
    <x v="9"/>
    <s v="13:34:07"/>
    <s v="13"/>
    <x v="14"/>
    <x v="5"/>
    <s v="Motocicleta"/>
    <n v="1.07"/>
    <n v="0"/>
    <n v="3.75"/>
    <n v="4.5"/>
    <n v="0.55000000000000004"/>
    <n v="4.8150000000000004"/>
    <n v="0"/>
    <n v="10.28"/>
    <n v="4.8150000000000004"/>
  </r>
  <r>
    <s v="08-01-2019"/>
    <s v="11:34:24"/>
    <s v="178,1)..3783"/>
    <s v="S"/>
    <x v="1"/>
    <x v="0"/>
    <x v="0"/>
    <x v="9"/>
    <s v="12:30:57"/>
    <s v="12"/>
    <x v="4"/>
    <x v="7"/>
    <s v="Motocicleta"/>
    <n v="3.07"/>
    <n v="0"/>
    <n v="3.75"/>
    <n v="4.5"/>
    <n v="0.55000000000000004"/>
    <n v="13.815"/>
    <n v="0"/>
    <n v="220.82"/>
    <n v="13.815"/>
  </r>
  <r>
    <s v="08-01-2019"/>
    <s v="11:34:42"/>
    <s v="77)-1))4207"/>
    <s v="S"/>
    <x v="1"/>
    <x v="1"/>
    <x v="0"/>
    <x v="9"/>
    <s v="13:30:01"/>
    <s v="13"/>
    <x v="8"/>
    <x v="5"/>
    <s v="Motocicleta"/>
    <n v="19.23"/>
    <n v="15.48"/>
    <n v="3.75"/>
    <n v="4.5"/>
    <n v="0.55000000000000004"/>
    <n v="16.875"/>
    <n v="8.5140000000000011"/>
    <n v="8.57"/>
    <n v="25.389000000000003"/>
  </r>
  <r>
    <s v="08-01-2019"/>
    <s v="11:35:03"/>
    <s v="414-.)2/1326"/>
    <s v="S"/>
    <x v="1"/>
    <x v="0"/>
    <x v="3"/>
    <x v="9"/>
    <s v="11:54:24"/>
    <s v="11"/>
    <x v="13"/>
    <x v="13"/>
    <s v="Motocicleta"/>
    <n v="20.12"/>
    <n v="16.37"/>
    <n v="3.75"/>
    <n v="4.5"/>
    <n v="0.55000000000000004"/>
    <n v="16.875"/>
    <n v="9.0035000000000007"/>
    <n v="43.94"/>
    <n v="25.878500000000003"/>
  </r>
  <r>
    <s v="08-01-2019"/>
    <s v="11:37:11"/>
    <s v="192/1.,,4041"/>
    <s v="S"/>
    <x v="1"/>
    <x v="0"/>
    <x v="0"/>
    <x v="9"/>
    <s v="13:43:27"/>
    <s v="13"/>
    <x v="15"/>
    <x v="11"/>
    <s v="Motocicleta"/>
    <n v="9.86"/>
    <n v="6.1099999999999994"/>
    <n v="3.75"/>
    <n v="4.5"/>
    <n v="0.55000000000000004"/>
    <n v="16.875"/>
    <n v="3.3605"/>
    <n v="162.65"/>
    <n v="20.235500000000002"/>
  </r>
  <r>
    <s v="08-01-2019"/>
    <s v="11:37:28"/>
    <s v="870.*.,,628"/>
    <s v="S"/>
    <x v="1"/>
    <x v="0"/>
    <x v="0"/>
    <x v="9"/>
    <s v="12:00:33"/>
    <s v="12"/>
    <x v="4"/>
    <x v="8"/>
    <s v="Motocicleta"/>
    <n v="13.13"/>
    <n v="9.3800000000000008"/>
    <n v="3.75"/>
    <n v="4.5"/>
    <n v="0.55000000000000004"/>
    <n v="16.875"/>
    <n v="5.1590000000000007"/>
    <n v="140.08000000000001"/>
    <n v="22.033999999999999"/>
  </r>
  <r>
    <s v="08-01-2019"/>
    <s v="11:40:52"/>
    <s v="667/+-2,3573"/>
    <m/>
    <x v="1"/>
    <x v="1"/>
    <x v="0"/>
    <x v="9"/>
    <s v="13:10:21"/>
    <s v="13"/>
    <x v="3"/>
    <x v="20"/>
    <s v="Motocicleta"/>
    <n v="17.600000000000001"/>
    <n v="13.850000000000001"/>
    <n v="3.75"/>
    <n v="4.5"/>
    <n v="0.55000000000000004"/>
    <n v="16.875"/>
    <n v="7.6175000000000015"/>
    <n v="176.41"/>
    <n v="24.4925"/>
  </r>
  <r>
    <s v="08-01-2019"/>
    <s v="11:43:34"/>
    <s v="629+..)23059"/>
    <s v="S"/>
    <x v="0"/>
    <x v="0"/>
    <x v="0"/>
    <x v="10"/>
    <s v="12:41:08"/>
    <s v="12"/>
    <x v="0"/>
    <x v="5"/>
    <s v="Motocicleta"/>
    <n v="6.41"/>
    <n v="3.91"/>
    <n v="2.5"/>
    <n v="3"/>
    <n v="1.2"/>
    <n v="7.5"/>
    <n v="4.6920000000000002"/>
    <n v="40"/>
    <n v="12.192"/>
  </r>
  <r>
    <s v="08-01-2019"/>
    <s v="11:52:57"/>
    <s v="8551122.1830"/>
    <s v="S"/>
    <x v="2"/>
    <x v="0"/>
    <x v="0"/>
    <x v="9"/>
    <s v="16:58:38"/>
    <s v="16"/>
    <x v="3"/>
    <x v="20"/>
    <s v="Motocicleta"/>
    <n v="18.18"/>
    <n v="6.18"/>
    <n v="12"/>
    <n v="8"/>
    <n v="2.65"/>
    <n v="96"/>
    <n v="16.376999999999999"/>
    <n v="53.28"/>
    <n v="112.377"/>
  </r>
  <r>
    <s v="08-01-2019"/>
    <s v="11:55:37"/>
    <s v="172++)))3145"/>
    <s v="S"/>
    <x v="0"/>
    <x v="0"/>
    <x v="0"/>
    <x v="10"/>
    <s v="14:32:28"/>
    <s v="14"/>
    <x v="3"/>
    <x v="17"/>
    <s v="Motocicleta"/>
    <n v="8.59"/>
    <n v="6.09"/>
    <n v="2.5"/>
    <n v="3"/>
    <n v="1.2"/>
    <n v="7.5"/>
    <n v="7.3079999999999998"/>
    <n v="218.02"/>
    <n v="14.808"/>
  </r>
  <r>
    <s v="08-01-2019"/>
    <s v="11:59:53"/>
    <s v="67612*-01939"/>
    <s v="S"/>
    <x v="3"/>
    <x v="0"/>
    <x v="0"/>
    <x v="9"/>
    <s v="16:00:57"/>
    <s v="16"/>
    <x v="4"/>
    <x v="15"/>
    <s v="Motocicleta"/>
    <n v="4.97"/>
    <n v="1.9699999999999998"/>
    <n v="3"/>
    <n v="3.5"/>
    <n v="0.75"/>
    <n v="10.5"/>
    <n v="1.4774999999999998"/>
    <n v="175.29"/>
    <n v="11.977499999999999"/>
  </r>
  <r>
    <s v="08-01-2019"/>
    <s v="12:01:00"/>
    <s v="174-02*)8124"/>
    <m/>
    <x v="1"/>
    <x v="1"/>
    <x v="0"/>
    <x v="9"/>
    <s v="12:29:26"/>
    <s v="12"/>
    <x v="3"/>
    <x v="17"/>
    <s v="Motocicleta"/>
    <n v="3.59"/>
    <n v="0"/>
    <n v="3.75"/>
    <n v="4.5"/>
    <n v="0.55000000000000004"/>
    <n v="16.155000000000001"/>
    <n v="0"/>
    <n v="105.67"/>
    <n v="16.155000000000001"/>
  </r>
  <r>
    <s v="08-01-2019"/>
    <s v="12:03:38"/>
    <s v="906-,)+*8036"/>
    <s v="S"/>
    <x v="3"/>
    <x v="0"/>
    <x v="0"/>
    <x v="9"/>
    <s v="13:03:12"/>
    <s v="13"/>
    <x v="4"/>
    <x v="13"/>
    <s v="Motocicleta"/>
    <n v="19.79"/>
    <n v="16.79"/>
    <n v="3"/>
    <n v="3.5"/>
    <n v="0.75"/>
    <n v="10.5"/>
    <n v="12.592499999999999"/>
    <n v="86.38"/>
    <n v="23.092500000000001"/>
  </r>
  <r>
    <s v="08-01-2019"/>
    <s v="12:04:08"/>
    <s v="683./-)-6219"/>
    <s v="S"/>
    <x v="1"/>
    <x v="1"/>
    <x v="0"/>
    <x v="9"/>
    <s v="14:04:27"/>
    <s v="14"/>
    <x v="14"/>
    <x v="5"/>
    <s v="Motocicleta"/>
    <n v="9.8699999999999992"/>
    <n v="6.1199999999999992"/>
    <n v="3.75"/>
    <n v="4.5"/>
    <n v="0.55000000000000004"/>
    <n v="16.875"/>
    <n v="3.3659999999999997"/>
    <n v="175"/>
    <n v="20.241"/>
  </r>
  <r>
    <s v="08-01-2019"/>
    <s v="12:04:53"/>
    <s v="984+))-(8931"/>
    <s v="S"/>
    <x v="1"/>
    <x v="1"/>
    <x v="0"/>
    <x v="9"/>
    <s v="15:16:34"/>
    <s v="15"/>
    <x v="12"/>
    <x v="1"/>
    <s v="Motocicleta"/>
    <n v="5.42"/>
    <n v="1.67"/>
    <n v="3.75"/>
    <n v="4.5"/>
    <n v="0.55000000000000004"/>
    <n v="16.875"/>
    <n v="0.91849999999999998"/>
    <n v="93.48"/>
    <n v="17.793500000000002"/>
  </r>
  <r>
    <s v="08-01-2019"/>
    <s v="12:05:17"/>
    <s v="34(20)(7421"/>
    <s v="S"/>
    <x v="1"/>
    <x v="1"/>
    <x v="1"/>
    <x v="9"/>
    <s v="14:20:11"/>
    <s v="14"/>
    <x v="8"/>
    <x v="5"/>
    <s v="Motocicleta"/>
    <n v="5.8"/>
    <n v="2.0499999999999998"/>
    <n v="3.75"/>
    <n v="4.5"/>
    <n v="0.55000000000000004"/>
    <n v="16.875"/>
    <n v="1.1274999999999999"/>
    <n v="19.350000000000001"/>
    <n v="18.002500000000001"/>
  </r>
  <r>
    <s v="08-01-2019"/>
    <s v="12:07:53"/>
    <s v="153+*()-2330"/>
    <s v="S"/>
    <x v="1"/>
    <x v="1"/>
    <x v="0"/>
    <x v="9"/>
    <s v="14:21:25"/>
    <s v="14"/>
    <x v="21"/>
    <x v="21"/>
    <s v="Motocicleta"/>
    <n v="20.52"/>
    <n v="16.77"/>
    <n v="3.75"/>
    <n v="4.5"/>
    <n v="0.55000000000000004"/>
    <n v="16.875"/>
    <n v="9.2235000000000014"/>
    <n v="226.96"/>
    <n v="26.098500000000001"/>
  </r>
  <r>
    <s v="08-01-2019"/>
    <s v="12:11:26"/>
    <s v="617-/1(13139"/>
    <s v="S"/>
    <x v="1"/>
    <x v="0"/>
    <x v="0"/>
    <x v="9"/>
    <s v="12:58:01"/>
    <s v="12"/>
    <x v="15"/>
    <x v="4"/>
    <s v="Motocicleta"/>
    <n v="9.5299999999999994"/>
    <n v="5.7799999999999994"/>
    <n v="3.75"/>
    <n v="4.5"/>
    <n v="0.55000000000000004"/>
    <n v="16.875"/>
    <n v="3.1789999999999998"/>
    <n v="90.48"/>
    <n v="20.053999999999998"/>
  </r>
  <r>
    <s v="08-01-2019"/>
    <s v="12:12:12"/>
    <s v="768+0,).8367"/>
    <s v="S"/>
    <x v="1"/>
    <x v="0"/>
    <x v="1"/>
    <x v="9"/>
    <s v="12:18:00"/>
    <s v="12"/>
    <x v="7"/>
    <x v="4"/>
    <s v="Motocicleta"/>
    <n v="1.55"/>
    <n v="0"/>
    <n v="3.75"/>
    <n v="4.5"/>
    <n v="0.55000000000000004"/>
    <n v="6.9750000000000005"/>
    <n v="0"/>
    <n v="66.86"/>
    <n v="6.9750000000000005"/>
  </r>
  <r>
    <s v="08-01-2019"/>
    <s v="12:13:05"/>
    <s v="396)(+.*6486"/>
    <s v="S"/>
    <x v="1"/>
    <x v="2"/>
    <x v="0"/>
    <x v="9"/>
    <s v="14:00:57"/>
    <s v="14"/>
    <x v="17"/>
    <x v="32"/>
    <s v="Motocicleta"/>
    <n v="17.760000000000002"/>
    <n v="14.010000000000002"/>
    <n v="3.75"/>
    <n v="4.5"/>
    <n v="0.55000000000000004"/>
    <n v="16.875"/>
    <n v="7.7055000000000016"/>
    <n v="96.24"/>
    <n v="24.580500000000001"/>
  </r>
  <r>
    <s v="08-01-2019"/>
    <s v="12:14:27"/>
    <s v="9992*-)+3496"/>
    <s v="S"/>
    <x v="1"/>
    <x v="0"/>
    <x v="0"/>
    <x v="9"/>
    <s v="13:27:13"/>
    <s v="13"/>
    <x v="9"/>
    <x v="8"/>
    <s v="Motocicleta"/>
    <n v="4.2"/>
    <n v="0.45000000000000018"/>
    <n v="3.75"/>
    <n v="4.5"/>
    <n v="0.55000000000000004"/>
    <n v="16.875"/>
    <n v="0.24750000000000011"/>
    <n v="211.67"/>
    <n v="17.122499999999999"/>
  </r>
  <r>
    <s v="08-01-2019"/>
    <s v="12:17:09"/>
    <s v="505,()1+8369"/>
    <s v="S"/>
    <x v="1"/>
    <x v="0"/>
    <x v="0"/>
    <x v="9"/>
    <s v="14:49:12"/>
    <s v="14"/>
    <x v="0"/>
    <x v="4"/>
    <s v="Motocicleta"/>
    <n v="13.53"/>
    <n v="9.7799999999999994"/>
    <n v="3.75"/>
    <n v="4.5"/>
    <n v="0.55000000000000004"/>
    <n v="16.875"/>
    <n v="5.3790000000000004"/>
    <n v="75.42"/>
    <n v="22.254000000000001"/>
  </r>
  <r>
    <s v="08-01-2019"/>
    <s v="12:17:09"/>
    <s v="717211.08913"/>
    <s v="S"/>
    <x v="1"/>
    <x v="0"/>
    <x v="0"/>
    <x v="9"/>
    <s v="14:32:57"/>
    <s v="14"/>
    <x v="0"/>
    <x v="4"/>
    <s v="Motocicleta"/>
    <n v="5.84"/>
    <n v="2.09"/>
    <n v="3.75"/>
    <n v="4.5"/>
    <n v="0.55000000000000004"/>
    <n v="16.875"/>
    <n v="1.1495"/>
    <n v="198.15"/>
    <n v="18.0245"/>
  </r>
  <r>
    <s v="08-01-2019"/>
    <s v="12:17:09"/>
    <s v="441222114571"/>
    <s v="S"/>
    <x v="1"/>
    <x v="0"/>
    <x v="0"/>
    <x v="9"/>
    <s v="14:32:16"/>
    <s v="14"/>
    <x v="0"/>
    <x v="4"/>
    <s v="Motocicleta"/>
    <n v="1.67"/>
    <n v="0"/>
    <n v="3.75"/>
    <n v="4.5"/>
    <n v="0.55000000000000004"/>
    <n v="7.5149999999999997"/>
    <n v="0"/>
    <n v="164.65"/>
    <n v="7.5149999999999997"/>
  </r>
  <r>
    <s v="08-01-2019"/>
    <s v="12:17:09"/>
    <s v="414)-+(02111"/>
    <s v="S"/>
    <x v="1"/>
    <x v="0"/>
    <x v="0"/>
    <x v="9"/>
    <s v="14:31:38"/>
    <s v="14"/>
    <x v="0"/>
    <x v="4"/>
    <s v="Motocicleta"/>
    <n v="16.68"/>
    <n v="12.93"/>
    <n v="3.75"/>
    <n v="4.5"/>
    <n v="0.55000000000000004"/>
    <n v="16.875"/>
    <n v="7.1115000000000004"/>
    <n v="173.02"/>
    <n v="23.986499999999999"/>
  </r>
  <r>
    <s v="08-01-2019"/>
    <s v="12:20:27"/>
    <s v="97+.())7638"/>
    <s v="S"/>
    <x v="0"/>
    <x v="0"/>
    <x v="0"/>
    <x v="10"/>
    <s v="13:12:27"/>
    <s v="13"/>
    <x v="0"/>
    <x v="29"/>
    <s v="Motocicleta"/>
    <n v="6.27"/>
    <n v="3.7699999999999996"/>
    <n v="2.5"/>
    <n v="3"/>
    <n v="1.2"/>
    <n v="7.5"/>
    <n v="4.5239999999999991"/>
    <n v="48"/>
    <n v="12.023999999999999"/>
  </r>
  <r>
    <s v="08-01-2019"/>
    <s v="12:21:08"/>
    <s v="862.+02,683"/>
    <s v="S"/>
    <x v="1"/>
    <x v="0"/>
    <x v="0"/>
    <x v="9"/>
    <s v="13:52:59"/>
    <s v="13"/>
    <x v="14"/>
    <x v="20"/>
    <s v="Motocicleta"/>
    <n v="14.91"/>
    <n v="11.16"/>
    <n v="3.75"/>
    <n v="4.5"/>
    <n v="0.55000000000000004"/>
    <n v="16.875"/>
    <n v="6.1380000000000008"/>
    <n v="102.09"/>
    <n v="23.013000000000002"/>
  </r>
  <r>
    <s v="08-01-2019"/>
    <s v="12:21:46"/>
    <s v="255)+22(5915"/>
    <s v="S"/>
    <x v="0"/>
    <x v="0"/>
    <x v="0"/>
    <x v="5"/>
    <s v="13:07:25"/>
    <s v="13"/>
    <x v="3"/>
    <x v="5"/>
    <s v="Motocicleta"/>
    <n v="5.63"/>
    <n v="3.13"/>
    <n v="2.5"/>
    <n v="3"/>
    <n v="1.2"/>
    <n v="7.5"/>
    <n v="3.7559999999999998"/>
    <n v="127.47"/>
    <n v="11.256"/>
  </r>
  <r>
    <s v="08-01-2019"/>
    <s v="12:21:46"/>
    <s v="80+21((5766"/>
    <s v="S"/>
    <x v="1"/>
    <x v="0"/>
    <x v="3"/>
    <x v="9"/>
    <s v="14:22:04"/>
    <s v="14"/>
    <x v="3"/>
    <x v="5"/>
    <s v="Motocicleta"/>
    <n v="14.63"/>
    <n v="10.88"/>
    <n v="3.75"/>
    <n v="4.5"/>
    <n v="0.55000000000000004"/>
    <n v="16.875"/>
    <n v="5.9840000000000009"/>
    <n v="38.86"/>
    <n v="22.859000000000002"/>
  </r>
  <r>
    <s v="08-01-2019"/>
    <s v="12:28:13"/>
    <s v="526-1(/16467"/>
    <m/>
    <x v="1"/>
    <x v="1"/>
    <x v="0"/>
    <x v="9"/>
    <s v="13:45:25"/>
    <s v="13"/>
    <x v="2"/>
    <x v="8"/>
    <s v="Motocicleta"/>
    <n v="4.29"/>
    <n v="0.54"/>
    <n v="3.75"/>
    <n v="4.5"/>
    <n v="0.55000000000000004"/>
    <n v="16.875"/>
    <n v="0.29700000000000004"/>
    <n v="90.76"/>
    <n v="17.172000000000001"/>
  </r>
  <r>
    <s v="08-01-2019"/>
    <s v="12:29:01"/>
    <s v="746-0)/-8512"/>
    <s v="S"/>
    <x v="1"/>
    <x v="0"/>
    <x v="3"/>
    <x v="9"/>
    <s v="13:30:37"/>
    <s v="13"/>
    <x v="11"/>
    <x v="4"/>
    <s v="Motocicleta"/>
    <n v="2.8"/>
    <n v="0"/>
    <n v="3.75"/>
    <n v="4.5"/>
    <n v="0.55000000000000004"/>
    <n v="12.6"/>
    <n v="0"/>
    <n v="78.66"/>
    <n v="12.6"/>
  </r>
  <r>
    <s v="08-01-2019"/>
    <s v="12:30:35"/>
    <s v="211)/**-8924"/>
    <s v="S"/>
    <x v="1"/>
    <x v="1"/>
    <x v="0"/>
    <x v="9"/>
    <s v="13:38:04"/>
    <s v="13"/>
    <x v="21"/>
    <x v="10"/>
    <s v="Motocicleta"/>
    <n v="6.27"/>
    <n v="2.5199999999999996"/>
    <n v="3.75"/>
    <n v="4.5"/>
    <n v="0.55000000000000004"/>
    <n v="16.875"/>
    <n v="1.3859999999999999"/>
    <n v="194.96"/>
    <n v="18.260999999999999"/>
  </r>
  <r>
    <s v="08-01-2019"/>
    <s v="12:31:47"/>
    <s v="157.0((/8832"/>
    <m/>
    <x v="1"/>
    <x v="1"/>
    <x v="0"/>
    <x v="9"/>
    <s v="13:17:09"/>
    <s v="13"/>
    <x v="3"/>
    <x v="20"/>
    <s v="Motocicleta"/>
    <n v="7.9"/>
    <n v="4.1500000000000004"/>
    <n v="3.75"/>
    <n v="4.5"/>
    <n v="0.55000000000000004"/>
    <n v="16.875"/>
    <n v="2.2825000000000002"/>
    <n v="83.32"/>
    <n v="19.157499999999999"/>
  </r>
  <r>
    <s v="08-01-2019"/>
    <s v="12:31:58"/>
    <s v="2001*1*-4340"/>
    <s v="S"/>
    <x v="1"/>
    <x v="0"/>
    <x v="0"/>
    <x v="9"/>
    <s v="16:16:56"/>
    <s v="16"/>
    <x v="21"/>
    <x v="6"/>
    <s v="Motocicleta"/>
    <n v="19.3"/>
    <n v="15.55"/>
    <n v="3.75"/>
    <n v="4.5"/>
    <n v="0.55000000000000004"/>
    <n v="16.875"/>
    <n v="8.5525000000000002"/>
    <n v="168.4"/>
    <n v="25.427500000000002"/>
  </r>
  <r>
    <s v="08-01-2019"/>
    <s v="12:32:21"/>
    <s v="684.(-+)705"/>
    <s v="S"/>
    <x v="1"/>
    <x v="0"/>
    <x v="3"/>
    <x v="9"/>
    <s v="12:51:20"/>
    <s v="12"/>
    <x v="4"/>
    <x v="4"/>
    <s v="Motocicleta"/>
    <n v="11.32"/>
    <n v="7.57"/>
    <n v="3.75"/>
    <n v="4.5"/>
    <n v="0.55000000000000004"/>
    <n v="16.875"/>
    <n v="4.1635000000000009"/>
    <n v="139.66999999999999"/>
    <n v="21.038499999999999"/>
  </r>
  <r>
    <s v="08-01-2019"/>
    <s v="12:35:11"/>
    <s v="251)1.105756"/>
    <s v="S"/>
    <x v="1"/>
    <x v="1"/>
    <x v="0"/>
    <x v="9"/>
    <s v="14:14:42"/>
    <s v="14"/>
    <x v="7"/>
    <x v="2"/>
    <s v="Motocicleta"/>
    <n v="2.3199999999999998"/>
    <n v="0"/>
    <n v="3.75"/>
    <n v="4.5"/>
    <n v="0.55000000000000004"/>
    <n v="10.44"/>
    <n v="0"/>
    <n v="185.41"/>
    <n v="10.44"/>
  </r>
  <r>
    <s v="08-01-2019"/>
    <s v="12:37:13"/>
    <s v="913+/,,+5866"/>
    <s v="S"/>
    <x v="1"/>
    <x v="1"/>
    <x v="0"/>
    <x v="9"/>
    <s v="15:35:35"/>
    <s v="15"/>
    <x v="11"/>
    <x v="4"/>
    <s v="Motocicleta"/>
    <n v="16.13"/>
    <n v="12.379999999999999"/>
    <n v="3.75"/>
    <n v="4.5"/>
    <n v="0.55000000000000004"/>
    <n v="16.875"/>
    <n v="6.8090000000000002"/>
    <n v="105.39"/>
    <n v="23.684000000000001"/>
  </r>
  <r>
    <s v="08-01-2019"/>
    <s v="12:39:31"/>
    <s v="6802+*/-1349"/>
    <s v="S"/>
    <x v="1"/>
    <x v="1"/>
    <x v="0"/>
    <x v="9"/>
    <s v="14:48:24"/>
    <s v="14"/>
    <x v="4"/>
    <x v="36"/>
    <s v="Motocicleta"/>
    <n v="9.35"/>
    <n v="5.6"/>
    <n v="3.75"/>
    <n v="4.5"/>
    <n v="0.55000000000000004"/>
    <n v="16.875"/>
    <n v="3.08"/>
    <n v="235.61"/>
    <n v="19.954999999999998"/>
  </r>
  <r>
    <s v="08-01-2019"/>
    <s v="12:39:31"/>
    <s v="3940//0/1256"/>
    <s v="S"/>
    <x v="1"/>
    <x v="1"/>
    <x v="0"/>
    <x v="9"/>
    <s v="14:49:04"/>
    <s v="14"/>
    <x v="4"/>
    <x v="36"/>
    <s v="Motocicleta"/>
    <n v="13.87"/>
    <n v="10.119999999999999"/>
    <n v="3.75"/>
    <n v="4.5"/>
    <n v="0.55000000000000004"/>
    <n v="16.875"/>
    <n v="5.5659999999999998"/>
    <n v="240.68"/>
    <n v="22.440999999999999"/>
  </r>
  <r>
    <s v="08-01-2019"/>
    <s v="12:40:25"/>
    <s v="657+2)1.2622"/>
    <s v="S"/>
    <x v="1"/>
    <x v="0"/>
    <x v="0"/>
    <x v="9"/>
    <s v="15:00:36"/>
    <s v="15"/>
    <x v="11"/>
    <x v="16"/>
    <s v="Motocicleta"/>
    <n v="4.1399999999999997"/>
    <n v="0.38999999999999968"/>
    <n v="3.75"/>
    <n v="4.5"/>
    <n v="0.55000000000000004"/>
    <n v="16.875"/>
    <n v="0.21449999999999983"/>
    <n v="196"/>
    <n v="17.089500000000001"/>
  </r>
  <r>
    <s v="08-01-2019"/>
    <s v="12:41:40"/>
    <s v="249+01,)2555"/>
    <s v="S"/>
    <x v="2"/>
    <x v="0"/>
    <x v="0"/>
    <x v="7"/>
    <s v="13:02:51"/>
    <s v="13"/>
    <x v="3"/>
    <x v="20"/>
    <s v="Motocicleta"/>
    <n v="15.5"/>
    <n v="3.5"/>
    <n v="12"/>
    <n v="8"/>
    <n v="2.65"/>
    <n v="96"/>
    <n v="9.2750000000000004"/>
    <n v="137.66999999999999"/>
    <n v="105.27500000000001"/>
  </r>
  <r>
    <s v="08-01-2019"/>
    <s v="12:47:19"/>
    <s v="192+.,**29"/>
    <s v="S"/>
    <x v="1"/>
    <x v="0"/>
    <x v="0"/>
    <x v="9"/>
    <s v="13:14:11"/>
    <s v="13"/>
    <x v="4"/>
    <x v="4"/>
    <s v="Motocicleta"/>
    <n v="3.71"/>
    <n v="0"/>
    <n v="3.75"/>
    <n v="4.5"/>
    <n v="0.55000000000000004"/>
    <n v="16.695"/>
    <n v="0"/>
    <n v="200.39"/>
    <n v="16.695"/>
  </r>
  <r>
    <s v="08-01-2019"/>
    <s v="12:54:09"/>
    <s v="598,)2))2091"/>
    <s v="S"/>
    <x v="1"/>
    <x v="0"/>
    <x v="0"/>
    <x v="9"/>
    <s v="14:23:43"/>
    <s v="14"/>
    <x v="9"/>
    <x v="13"/>
    <s v="Motocicleta"/>
    <n v="15.41"/>
    <n v="11.66"/>
    <n v="3.75"/>
    <n v="4.5"/>
    <n v="0.55000000000000004"/>
    <n v="16.875"/>
    <n v="6.4130000000000003"/>
    <n v="6.86"/>
    <n v="23.288"/>
  </r>
  <r>
    <s v="08-01-2019"/>
    <s v="12:54:09"/>
    <s v="932+**129987"/>
    <s v="S"/>
    <x v="1"/>
    <x v="0"/>
    <x v="0"/>
    <x v="9"/>
    <s v="13:53:21"/>
    <s v="13"/>
    <x v="9"/>
    <x v="4"/>
    <s v="Motocicleta"/>
    <n v="7.45"/>
    <n v="3.7"/>
    <n v="3.75"/>
    <n v="4.5"/>
    <n v="0.55000000000000004"/>
    <n v="16.875"/>
    <n v="2.0350000000000001"/>
    <n v="4.5999999999999996"/>
    <n v="18.91"/>
  </r>
  <r>
    <s v="08-01-2019"/>
    <s v="12:54:09"/>
    <s v="385(/*111511"/>
    <s v="S"/>
    <x v="1"/>
    <x v="0"/>
    <x v="0"/>
    <x v="7"/>
    <s v="16:49:42"/>
    <s v="16"/>
    <x v="3"/>
    <x v="27"/>
    <s v="Motocicleta"/>
    <n v="11"/>
    <n v="7.25"/>
    <n v="3.75"/>
    <n v="4.5"/>
    <n v="0.55000000000000004"/>
    <n v="16.875"/>
    <n v="3.9875000000000003"/>
    <n v="242.06"/>
    <n v="20.862500000000001"/>
  </r>
  <r>
    <s v="08-01-2019"/>
    <s v="12:54:09"/>
    <s v="8022+).*401"/>
    <s v="S"/>
    <x v="1"/>
    <x v="0"/>
    <x v="2"/>
    <x v="9"/>
    <s v="13:13:31"/>
    <s v="13"/>
    <x v="3"/>
    <x v="27"/>
    <s v="Motocicleta"/>
    <n v="14.76"/>
    <n v="11.01"/>
    <n v="3.75"/>
    <n v="4.5"/>
    <n v="0.55000000000000004"/>
    <n v="16.875"/>
    <n v="6.0555000000000003"/>
    <n v="204.51"/>
    <n v="22.930500000000002"/>
  </r>
  <r>
    <s v="08-01-2019"/>
    <s v="12:55:41"/>
    <s v="252-..+352"/>
    <s v="S"/>
    <x v="1"/>
    <x v="0"/>
    <x v="1"/>
    <x v="9"/>
    <s v="14:11:22"/>
    <s v="14"/>
    <x v="7"/>
    <x v="7"/>
    <s v="Motocicleta"/>
    <n v="7.92"/>
    <n v="4.17"/>
    <n v="3.75"/>
    <n v="4.5"/>
    <n v="0.55000000000000004"/>
    <n v="16.875"/>
    <n v="2.2935000000000003"/>
    <n v="25.15"/>
    <n v="19.168500000000002"/>
  </r>
  <r>
    <s v="08-01-2019"/>
    <s v="12:55:41"/>
    <s v="154+--2(7071"/>
    <s v="S"/>
    <x v="1"/>
    <x v="0"/>
    <x v="1"/>
    <x v="9"/>
    <s v="17:46:08"/>
    <s v="17"/>
    <x v="7"/>
    <x v="7"/>
    <s v="Motocicleta"/>
    <n v="18.170000000000002"/>
    <n v="14.420000000000002"/>
    <n v="3.75"/>
    <n v="4.5"/>
    <n v="0.55000000000000004"/>
    <n v="16.875"/>
    <n v="7.9310000000000018"/>
    <n v="137.85"/>
    <n v="24.806000000000001"/>
  </r>
  <r>
    <s v="08-01-2019"/>
    <s v="12:59:18"/>
    <s v="10501+..1347"/>
    <s v="S"/>
    <x v="1"/>
    <x v="0"/>
    <x v="0"/>
    <x v="9"/>
    <s v="13:29:59"/>
    <s v="13"/>
    <x v="2"/>
    <x v="6"/>
    <s v="Motocicleta"/>
    <n v="7.22"/>
    <n v="3.4699999999999998"/>
    <n v="3.75"/>
    <n v="4.5"/>
    <n v="0.55000000000000004"/>
    <n v="16.875"/>
    <n v="1.9085000000000001"/>
    <n v="171.83"/>
    <n v="18.7835"/>
  </r>
  <r>
    <s v="08-01-2019"/>
    <s v="13:00:03"/>
    <s v="711+((014275"/>
    <m/>
    <x v="1"/>
    <x v="1"/>
    <x v="0"/>
    <x v="9"/>
    <s v="13:36:42"/>
    <s v="13"/>
    <x v="3"/>
    <x v="20"/>
    <s v="Motocicleta"/>
    <n v="14.8"/>
    <n v="11.05"/>
    <n v="3.75"/>
    <n v="4.5"/>
    <n v="0.55000000000000004"/>
    <n v="16.875"/>
    <n v="6.0775000000000006"/>
    <n v="203.08"/>
    <n v="22.952500000000001"/>
  </r>
  <r>
    <s v="08-01-2019"/>
    <s v="13:00:08"/>
    <s v="76./+(*7746"/>
    <s v="S"/>
    <x v="1"/>
    <x v="2"/>
    <x v="0"/>
    <x v="9"/>
    <s v="15:09:07"/>
    <s v="15"/>
    <x v="17"/>
    <x v="12"/>
    <s v="Motocicleta"/>
    <n v="3.93"/>
    <n v="0.18000000000000016"/>
    <n v="3.75"/>
    <n v="4.5"/>
    <n v="0.55000000000000004"/>
    <n v="16.875"/>
    <n v="9.9000000000000102E-2"/>
    <n v="19.86"/>
    <n v="16.974"/>
  </r>
  <r>
    <s v="08-01-2019"/>
    <s v="13:01:05"/>
    <s v="855-(+((348"/>
    <s v="S"/>
    <x v="1"/>
    <x v="1"/>
    <x v="0"/>
    <x v="9"/>
    <s v="16:41:47"/>
    <s v="16"/>
    <x v="10"/>
    <x v="35"/>
    <s v="Motocicleta"/>
    <n v="16.72"/>
    <n v="12.969999999999999"/>
    <n v="3.75"/>
    <n v="4.5"/>
    <n v="0.55000000000000004"/>
    <n v="16.875"/>
    <n v="7.1334999999999997"/>
    <n v="8.1"/>
    <n v="24.008499999999998"/>
  </r>
  <r>
    <s v="08-01-2019"/>
    <s v="13:02:03"/>
    <s v="552),*1.1405"/>
    <s v="S"/>
    <x v="1"/>
    <x v="0"/>
    <x v="3"/>
    <x v="9"/>
    <s v="14:06:58"/>
    <s v="14"/>
    <x v="3"/>
    <x v="21"/>
    <s v="Motocicleta"/>
    <n v="16.940000000000001"/>
    <n v="13.190000000000001"/>
    <n v="3.75"/>
    <n v="4.5"/>
    <n v="0.55000000000000004"/>
    <n v="16.875"/>
    <n v="7.2545000000000011"/>
    <n v="105.07"/>
    <n v="24.1295"/>
  </r>
  <r>
    <s v="08-01-2019"/>
    <s v="13:02:03"/>
    <s v="3722.1,7957"/>
    <s v="S"/>
    <x v="0"/>
    <x v="0"/>
    <x v="0"/>
    <x v="12"/>
    <s v="14:09:40"/>
    <s v="14"/>
    <x v="3"/>
    <x v="21"/>
    <s v="Motocicleta"/>
    <n v="14.01"/>
    <n v="11.51"/>
    <n v="2.5"/>
    <n v="3"/>
    <n v="1.2"/>
    <n v="7.5"/>
    <n v="13.811999999999999"/>
    <n v="150.62"/>
    <n v="21.311999999999998"/>
  </r>
  <r>
    <s v="08-01-2019"/>
    <s v="13:03:50"/>
    <s v="6761,+2*4337"/>
    <s v="S"/>
    <x v="1"/>
    <x v="0"/>
    <x v="0"/>
    <x v="9"/>
    <s v="14:36:51"/>
    <s v="14"/>
    <x v="19"/>
    <x v="21"/>
    <s v="Motocicleta"/>
    <n v="12.49"/>
    <n v="8.74"/>
    <n v="3.75"/>
    <n v="4.5"/>
    <n v="0.55000000000000004"/>
    <n v="16.875"/>
    <n v="4.8070000000000004"/>
    <n v="64.510000000000005"/>
    <n v="21.682000000000002"/>
  </r>
  <r>
    <s v="08-01-2019"/>
    <s v="13:04:44"/>
    <s v="2481),).8369"/>
    <m/>
    <x v="1"/>
    <x v="1"/>
    <x v="0"/>
    <x v="9"/>
    <s v="13:34:18"/>
    <s v="13"/>
    <x v="3"/>
    <x v="11"/>
    <s v="Motocicleta"/>
    <n v="12.19"/>
    <n v="8.44"/>
    <n v="3.75"/>
    <n v="4.5"/>
    <n v="0.55000000000000004"/>
    <n v="16.875"/>
    <n v="4.6420000000000003"/>
    <n v="93.88"/>
    <n v="21.516999999999999"/>
  </r>
  <r>
    <s v="08-01-2019"/>
    <s v="13:04:52"/>
    <s v="520,./2*7137"/>
    <s v="S"/>
    <x v="1"/>
    <x v="0"/>
    <x v="0"/>
    <x v="9"/>
    <s v="15:16:24"/>
    <s v="15"/>
    <x v="8"/>
    <x v="11"/>
    <s v="Motocicleta"/>
    <n v="16.329999999999998"/>
    <n v="12.579999999999998"/>
    <n v="3.75"/>
    <n v="4.5"/>
    <n v="0.55000000000000004"/>
    <n v="16.875"/>
    <n v="6.9189999999999996"/>
    <n v="180.49"/>
    <n v="23.794"/>
  </r>
  <r>
    <s v="08-01-2019"/>
    <s v="13:05:17"/>
    <s v="741,0()/7504"/>
    <s v="S"/>
    <x v="1"/>
    <x v="0"/>
    <x v="0"/>
    <x v="9"/>
    <s v="15:32:09"/>
    <s v="15"/>
    <x v="21"/>
    <x v="10"/>
    <s v="Motocicleta"/>
    <n v="15.93"/>
    <n v="12.18"/>
    <n v="3.75"/>
    <n v="4.5"/>
    <n v="0.55000000000000004"/>
    <n v="16.875"/>
    <n v="6.6990000000000007"/>
    <n v="96.05"/>
    <n v="23.574000000000002"/>
  </r>
  <r>
    <s v="08-01-2019"/>
    <s v="13:10:08"/>
    <s v="399,2(/,6118"/>
    <s v="S"/>
    <x v="1"/>
    <x v="1"/>
    <x v="0"/>
    <x v="9"/>
    <s v="17:18:49"/>
    <s v="17"/>
    <x v="21"/>
    <x v="21"/>
    <s v="Motocicleta"/>
    <n v="19.52"/>
    <n v="15.77"/>
    <n v="3.75"/>
    <n v="4.5"/>
    <n v="0.55000000000000004"/>
    <n v="16.875"/>
    <n v="8.6735000000000007"/>
    <n v="124.78"/>
    <n v="25.548500000000001"/>
  </r>
  <r>
    <s v="08-01-2019"/>
    <s v="13:11:28"/>
    <s v="14.+-./6414"/>
    <s v="S"/>
    <x v="1"/>
    <x v="0"/>
    <x v="0"/>
    <x v="9"/>
    <s v="15:38:43"/>
    <s v="15"/>
    <x v="20"/>
    <x v="4"/>
    <s v="Motocicleta"/>
    <n v="11.64"/>
    <n v="7.8900000000000006"/>
    <n v="3.75"/>
    <n v="4.5"/>
    <n v="0.55000000000000004"/>
    <n v="16.875"/>
    <n v="4.339500000000001"/>
    <n v="107.13"/>
    <n v="21.214500000000001"/>
  </r>
  <r>
    <s v="08-01-2019"/>
    <s v="13:12:12"/>
    <s v="824,0)+02025"/>
    <s v="S"/>
    <x v="1"/>
    <x v="0"/>
    <x v="3"/>
    <x v="9"/>
    <s v="15:34:03"/>
    <s v="15"/>
    <x v="14"/>
    <x v="5"/>
    <s v="Motocicleta"/>
    <n v="4.9800000000000004"/>
    <n v="1.2300000000000004"/>
    <n v="3.75"/>
    <n v="4.5"/>
    <n v="0.55000000000000004"/>
    <n v="16.875"/>
    <n v="0.67650000000000032"/>
    <n v="235.2"/>
    <n v="17.551500000000001"/>
  </r>
  <r>
    <s v="08-01-2019"/>
    <s v="13:13:00"/>
    <s v="439-//)+3562"/>
    <s v="S"/>
    <x v="1"/>
    <x v="0"/>
    <x v="0"/>
    <x v="9"/>
    <s v="14:15:30"/>
    <s v="14"/>
    <x v="0"/>
    <x v="20"/>
    <s v="Motocicleta"/>
    <n v="14.42"/>
    <n v="10.67"/>
    <n v="3.75"/>
    <n v="4.5"/>
    <n v="0.55000000000000004"/>
    <n v="16.875"/>
    <n v="5.8685"/>
    <n v="39.380000000000003"/>
    <n v="22.743500000000001"/>
  </r>
  <r>
    <s v="08-01-2019"/>
    <s v="13:16:02"/>
    <s v="708*/2+(3248"/>
    <s v="S"/>
    <x v="1"/>
    <x v="0"/>
    <x v="3"/>
    <x v="9"/>
    <s v="13:58:10"/>
    <s v="13"/>
    <x v="3"/>
    <x v="21"/>
    <s v="Motocicleta"/>
    <n v="5.5600000000000005"/>
    <n v="1.8100000000000005"/>
    <n v="3.75"/>
    <n v="4.5"/>
    <n v="0.55000000000000004"/>
    <n v="16.875"/>
    <n v="0.99550000000000038"/>
    <n v="143.27000000000001"/>
    <n v="17.8705"/>
  </r>
  <r>
    <s v="08-01-2019"/>
    <s v="13:16:02"/>
    <s v="2202()//9496"/>
    <s v="S"/>
    <x v="0"/>
    <x v="0"/>
    <x v="0"/>
    <x v="10"/>
    <s v="14:36:11"/>
    <s v="14"/>
    <x v="3"/>
    <x v="21"/>
    <s v="Motocicleta"/>
    <n v="15.95"/>
    <n v="13.45"/>
    <n v="2.5"/>
    <n v="3"/>
    <n v="1.2"/>
    <n v="7.5"/>
    <n v="16.139999999999997"/>
    <n v="103.99"/>
    <n v="23.639999999999997"/>
  </r>
  <r>
    <s v="08-01-2019"/>
    <s v="13:16:21"/>
    <s v="3551,(+(3267"/>
    <s v="S"/>
    <x v="1"/>
    <x v="1"/>
    <x v="0"/>
    <x v="9"/>
    <s v="15:41:52"/>
    <s v="15"/>
    <x v="17"/>
    <x v="12"/>
    <s v="Motocicleta"/>
    <n v="16.16"/>
    <n v="12.41"/>
    <n v="3.75"/>
    <n v="4.5"/>
    <n v="0.55000000000000004"/>
    <n v="16.875"/>
    <n v="6.8255000000000008"/>
    <n v="57.7"/>
    <n v="23.700500000000002"/>
  </r>
  <r>
    <s v="08-01-2019"/>
    <s v="13:17:02"/>
    <s v="183-,+.08253"/>
    <s v="S"/>
    <x v="1"/>
    <x v="0"/>
    <x v="0"/>
    <x v="9"/>
    <s v="14:48:27"/>
    <s v="14"/>
    <x v="4"/>
    <x v="4"/>
    <s v="Motocicleta"/>
    <n v="3.9699999999999998"/>
    <n v="0.21999999999999975"/>
    <n v="3.75"/>
    <n v="4.5"/>
    <n v="0.55000000000000004"/>
    <n v="16.875"/>
    <n v="0.12099999999999987"/>
    <n v="14.23"/>
    <n v="16.995999999999999"/>
  </r>
  <r>
    <s v="08-01-2019"/>
    <s v="13:17:17"/>
    <s v="5081+2/)9340"/>
    <s v="S"/>
    <x v="1"/>
    <x v="0"/>
    <x v="0"/>
    <x v="9"/>
    <s v="15:44:26"/>
    <s v="15"/>
    <x v="12"/>
    <x v="34"/>
    <s v="Motocicleta"/>
    <n v="19.27"/>
    <n v="15.52"/>
    <n v="3.75"/>
    <n v="4.5"/>
    <n v="0.55000000000000004"/>
    <n v="16.875"/>
    <n v="8.5359999999999996"/>
    <n v="13.12"/>
    <n v="25.411000000000001"/>
  </r>
  <r>
    <s v="08-01-2019"/>
    <s v="13:17:23"/>
    <s v="679+)12*6906"/>
    <s v="S"/>
    <x v="1"/>
    <x v="0"/>
    <x v="0"/>
    <x v="9"/>
    <s v="16:15:30"/>
    <s v="16"/>
    <x v="11"/>
    <x v="16"/>
    <s v="Motocicleta"/>
    <n v="20.77"/>
    <n v="17.02"/>
    <n v="3.75"/>
    <n v="4.5"/>
    <n v="0.55000000000000004"/>
    <n v="16.875"/>
    <n v="9.3610000000000007"/>
    <n v="210.77"/>
    <n v="26.236000000000001"/>
  </r>
  <r>
    <s v="08-01-2019"/>
    <s v="13:18:28"/>
    <s v="339.-/)(6978"/>
    <s v="S"/>
    <x v="1"/>
    <x v="0"/>
    <x v="3"/>
    <x v="9"/>
    <s v="16:23:09"/>
    <s v="16"/>
    <x v="3"/>
    <x v="6"/>
    <s v="Motocicleta"/>
    <n v="9.3800000000000008"/>
    <n v="5.6300000000000008"/>
    <n v="3.75"/>
    <n v="4.5"/>
    <n v="0.55000000000000004"/>
    <n v="16.875"/>
    <n v="3.0965000000000007"/>
    <n v="182.15"/>
    <n v="19.971499999999999"/>
  </r>
  <r>
    <s v="08-01-2019"/>
    <s v="13:18:28"/>
    <s v="405(,20)7022"/>
    <s v="S"/>
    <x v="0"/>
    <x v="0"/>
    <x v="0"/>
    <x v="7"/>
    <s v="12:41:36"/>
    <s v="12"/>
    <x v="3"/>
    <x v="6"/>
    <s v="Motocicleta"/>
    <n v="10.119999999999999"/>
    <n v="7.6199999999999992"/>
    <n v="2.5"/>
    <n v="3"/>
    <n v="1.2"/>
    <n v="7.5"/>
    <n v="9.1439999999999984"/>
    <n v="26.29"/>
    <n v="16.643999999999998"/>
  </r>
  <r>
    <s v="08-01-2019"/>
    <s v="13:18:50"/>
    <s v="708/121-8387"/>
    <s v="S"/>
    <x v="1"/>
    <x v="0"/>
    <x v="1"/>
    <x v="9"/>
    <s v="16:10:26"/>
    <s v="16"/>
    <x v="17"/>
    <x v="25"/>
    <s v="Motocicleta"/>
    <n v="14.43"/>
    <n v="10.68"/>
    <n v="3.75"/>
    <n v="4.5"/>
    <n v="0.55000000000000004"/>
    <n v="16.875"/>
    <n v="5.8740000000000006"/>
    <n v="182.77"/>
    <n v="22.749000000000002"/>
  </r>
  <r>
    <s v="08-01-2019"/>
    <s v="13:23:58"/>
    <s v="497//0-(8399"/>
    <s v="S"/>
    <x v="3"/>
    <x v="0"/>
    <x v="0"/>
    <x v="9"/>
    <s v="14:16:54"/>
    <s v="14"/>
    <x v="4"/>
    <x v="8"/>
    <s v="Motocicleta"/>
    <n v="10.15"/>
    <n v="7.15"/>
    <n v="3"/>
    <n v="3.5"/>
    <n v="0.75"/>
    <n v="10.5"/>
    <n v="5.3625000000000007"/>
    <n v="35.380000000000003"/>
    <n v="15.862500000000001"/>
  </r>
  <r>
    <s v="08-01-2019"/>
    <s v="13:29:21"/>
    <s v="582*00*-8818"/>
    <m/>
    <x v="1"/>
    <x v="1"/>
    <x v="0"/>
    <x v="9"/>
    <s v="14:15:56"/>
    <s v="14"/>
    <x v="2"/>
    <x v="9"/>
    <s v="Motocicleta"/>
    <n v="19.84"/>
    <n v="16.09"/>
    <n v="3.75"/>
    <n v="4.5"/>
    <n v="0.55000000000000004"/>
    <n v="16.875"/>
    <n v="8.8495000000000008"/>
    <n v="78.48"/>
    <n v="25.724499999999999"/>
  </r>
  <r>
    <s v="08-01-2019"/>
    <s v="13:32:15"/>
    <s v="535./2012168"/>
    <m/>
    <x v="1"/>
    <x v="1"/>
    <x v="0"/>
    <x v="9"/>
    <s v="13:54:04"/>
    <s v="13"/>
    <x v="3"/>
    <x v="8"/>
    <s v="Motocicleta"/>
    <n v="17.98"/>
    <n v="14.23"/>
    <n v="3.75"/>
    <n v="4.5"/>
    <n v="0.55000000000000004"/>
    <n v="16.875"/>
    <n v="7.8265000000000011"/>
    <n v="235.42"/>
    <n v="24.701500000000003"/>
  </r>
  <r>
    <s v="08-01-2019"/>
    <s v="13:34:03"/>
    <s v="318(((1*4208"/>
    <m/>
    <x v="1"/>
    <x v="1"/>
    <x v="0"/>
    <x v="9"/>
    <s v="13:48:19"/>
    <s v="13"/>
    <x v="3"/>
    <x v="9"/>
    <s v="Motocicleta"/>
    <n v="14.04"/>
    <n v="10.29"/>
    <n v="3.75"/>
    <n v="4.5"/>
    <n v="0.55000000000000004"/>
    <n v="16.875"/>
    <n v="5.6595000000000004"/>
    <n v="36.200000000000003"/>
    <n v="22.534500000000001"/>
  </r>
  <r>
    <s v="08-01-2019"/>
    <s v="13:34:06"/>
    <s v="544/(+..9230"/>
    <s v="S"/>
    <x v="3"/>
    <x v="0"/>
    <x v="0"/>
    <x v="9"/>
    <s v="17:29:48"/>
    <s v="17"/>
    <x v="4"/>
    <x v="15"/>
    <s v="Motocicleta"/>
    <n v="8.9600000000000009"/>
    <n v="5.9600000000000009"/>
    <n v="3"/>
    <n v="3.5"/>
    <n v="0.75"/>
    <n v="10.5"/>
    <n v="4.4700000000000006"/>
    <n v="239.56"/>
    <n v="14.97"/>
  </r>
  <r>
    <s v="08-01-2019"/>
    <s v="13:37:47"/>
    <s v="518*,+121485"/>
    <s v="S"/>
    <x v="1"/>
    <x v="0"/>
    <x v="0"/>
    <x v="9"/>
    <s v="14:17:38"/>
    <s v="14"/>
    <x v="5"/>
    <x v="1"/>
    <s v="Motocicleta"/>
    <n v="15.25"/>
    <n v="11.5"/>
    <n v="3.75"/>
    <n v="4.5"/>
    <n v="0.55000000000000004"/>
    <n v="16.875"/>
    <n v="6.3250000000000002"/>
    <n v="211.1"/>
    <n v="23.2"/>
  </r>
  <r>
    <s v="08-01-2019"/>
    <s v="13:37:53"/>
    <s v="326.(--*3254"/>
    <s v="S"/>
    <x v="1"/>
    <x v="1"/>
    <x v="0"/>
    <x v="9"/>
    <s v="16:46:03"/>
    <s v="16"/>
    <x v="12"/>
    <x v="1"/>
    <s v="Motocicleta"/>
    <n v="11.67"/>
    <n v="7.92"/>
    <n v="3.75"/>
    <n v="4.5"/>
    <n v="0.55000000000000004"/>
    <n v="16.875"/>
    <n v="4.3559999999999999"/>
    <n v="128.41999999999999"/>
    <n v="21.231000000000002"/>
  </r>
  <r>
    <s v="08-01-2019"/>
    <s v="13:40:36"/>
    <s v="496*+)2/6051"/>
    <m/>
    <x v="1"/>
    <x v="1"/>
    <x v="3"/>
    <x v="9"/>
    <s v="14:15:48"/>
    <s v="14"/>
    <x v="3"/>
    <x v="8"/>
    <s v="Motocicleta"/>
    <n v="11.46"/>
    <n v="7.7100000000000009"/>
    <n v="3.75"/>
    <n v="4.5"/>
    <n v="0.55000000000000004"/>
    <n v="16.875"/>
    <n v="4.2405000000000008"/>
    <n v="135.46"/>
    <n v="21.115500000000001"/>
  </r>
  <r>
    <s v="08-01-2019"/>
    <s v="13:46:02"/>
    <s v="640210,*8188"/>
    <m/>
    <x v="1"/>
    <x v="1"/>
    <x v="0"/>
    <x v="9"/>
    <s v="14:18:11"/>
    <s v="14"/>
    <x v="3"/>
    <x v="20"/>
    <s v="Motocicleta"/>
    <n v="18.38"/>
    <n v="14.629999999999999"/>
    <n v="3.75"/>
    <n v="4.5"/>
    <n v="0.55000000000000004"/>
    <n v="16.875"/>
    <n v="8.0465"/>
    <n v="140.83000000000001"/>
    <n v="24.921500000000002"/>
  </r>
  <r>
    <s v="08-01-2019"/>
    <s v="13:46:47"/>
    <s v="5511*..*2233"/>
    <s v="S"/>
    <x v="1"/>
    <x v="2"/>
    <x v="0"/>
    <x v="9"/>
    <s v="15:12:54"/>
    <s v="15"/>
    <x v="3"/>
    <x v="8"/>
    <s v="Motocicleta"/>
    <n v="2.2200000000000002"/>
    <n v="0"/>
    <n v="3.75"/>
    <n v="4.5"/>
    <n v="0.55000000000000004"/>
    <n v="9.99"/>
    <n v="0"/>
    <n v="84.34"/>
    <n v="9.99"/>
  </r>
  <r>
    <s v="08-01-2019"/>
    <s v="13:48:32"/>
    <s v="159+1)-.8907"/>
    <s v="S"/>
    <x v="1"/>
    <x v="0"/>
    <x v="0"/>
    <x v="9"/>
    <s v="15:28:10"/>
    <s v="15"/>
    <x v="0"/>
    <x v="4"/>
    <s v="Motocicleta"/>
    <n v="15.19"/>
    <n v="11.44"/>
    <n v="3.75"/>
    <n v="4.5"/>
    <n v="0.55000000000000004"/>
    <n v="16.875"/>
    <n v="6.2919999999999998"/>
    <n v="130.81"/>
    <n v="23.167000000000002"/>
  </r>
  <r>
    <s v="08-01-2019"/>
    <s v="13:49:40"/>
    <s v="466,(0.-5577"/>
    <s v="S"/>
    <x v="1"/>
    <x v="1"/>
    <x v="0"/>
    <x v="9"/>
    <s v="15:10:44"/>
    <s v="15"/>
    <x v="19"/>
    <x v="21"/>
    <s v="Motocicleta"/>
    <n v="17.75"/>
    <n v="14"/>
    <n v="3.75"/>
    <n v="4.5"/>
    <n v="0.55000000000000004"/>
    <n v="16.875"/>
    <n v="7.7000000000000011"/>
    <n v="73.290000000000006"/>
    <n v="24.575000000000003"/>
  </r>
  <r>
    <s v="08-01-2019"/>
    <s v="13:50:02"/>
    <s v="262,)..+2664"/>
    <s v="S"/>
    <x v="1"/>
    <x v="0"/>
    <x v="0"/>
    <x v="9"/>
    <s v="15:54:54"/>
    <s v="15"/>
    <x v="20"/>
    <x v="29"/>
    <s v="Motocicleta"/>
    <n v="11.33"/>
    <n v="7.58"/>
    <n v="3.75"/>
    <n v="4.5"/>
    <n v="0.55000000000000004"/>
    <n v="16.875"/>
    <n v="4.1690000000000005"/>
    <n v="13.89"/>
    <n v="21.044"/>
  </r>
  <r>
    <s v="08-01-2019"/>
    <s v="13:51:55"/>
    <s v="4802-2,*6262"/>
    <s v="S"/>
    <x v="1"/>
    <x v="0"/>
    <x v="0"/>
    <x v="9"/>
    <s v="17:23:42"/>
    <s v="17"/>
    <x v="10"/>
    <x v="35"/>
    <s v="Motocicleta"/>
    <n v="13.21"/>
    <n v="9.4600000000000009"/>
    <n v="3.75"/>
    <n v="4.5"/>
    <n v="0.55000000000000004"/>
    <n v="16.875"/>
    <n v="5.2030000000000012"/>
    <n v="132.21"/>
    <n v="22.078000000000003"/>
  </r>
  <r>
    <s v="08-01-2019"/>
    <s v="13:52:20"/>
    <s v="707,+,.)2474"/>
    <m/>
    <x v="1"/>
    <x v="1"/>
    <x v="0"/>
    <x v="9"/>
    <s v="15:34:46"/>
    <s v="15"/>
    <x v="3"/>
    <x v="11"/>
    <s v="Motocicleta"/>
    <n v="12.86"/>
    <n v="9.11"/>
    <n v="3.75"/>
    <n v="4.5"/>
    <n v="0.55000000000000004"/>
    <n v="16.875"/>
    <n v="5.0105000000000004"/>
    <n v="167.77"/>
    <n v="21.8855"/>
  </r>
  <r>
    <s v="08-01-2019"/>
    <s v="13:53:30"/>
    <s v="762(*/-.5141"/>
    <s v="S"/>
    <x v="1"/>
    <x v="0"/>
    <x v="0"/>
    <x v="9"/>
    <s v="16:20:10"/>
    <s v="16"/>
    <x v="12"/>
    <x v="27"/>
    <s v="Motocicleta"/>
    <n v="4.18"/>
    <n v="0.42999999999999972"/>
    <n v="3.75"/>
    <n v="4.5"/>
    <n v="0.55000000000000004"/>
    <n v="16.875"/>
    <n v="0.23649999999999985"/>
    <n v="236.82"/>
    <n v="17.111499999999999"/>
  </r>
  <r>
    <s v="08-01-2019"/>
    <s v="13:54:04"/>
    <s v="395(+2225095"/>
    <s v="S"/>
    <x v="1"/>
    <x v="0"/>
    <x v="0"/>
    <x v="9"/>
    <s v="15:34:20"/>
    <s v="15"/>
    <x v="4"/>
    <x v="18"/>
    <s v="Motocicleta"/>
    <n v="16.95"/>
    <n v="13.2"/>
    <n v="3.75"/>
    <n v="4.5"/>
    <n v="0.55000000000000004"/>
    <n v="16.875"/>
    <n v="7.26"/>
    <n v="59.07"/>
    <n v="24.134999999999998"/>
  </r>
  <r>
    <s v="08-01-2019"/>
    <s v="13:54:19"/>
    <s v="462-1,*)2141"/>
    <s v="S"/>
    <x v="1"/>
    <x v="0"/>
    <x v="0"/>
    <x v="9"/>
    <s v="14:35:21"/>
    <s v="14"/>
    <x v="13"/>
    <x v="13"/>
    <s v="Motocicleta"/>
    <n v="17.399999999999999"/>
    <n v="13.649999999999999"/>
    <n v="3.75"/>
    <n v="4.5"/>
    <n v="0.55000000000000004"/>
    <n v="16.875"/>
    <n v="7.5074999999999994"/>
    <n v="211.8"/>
    <n v="24.3825"/>
  </r>
  <r>
    <s v="08-01-2019"/>
    <s v="13:56:29"/>
    <s v="2602(22*2771"/>
    <s v="S"/>
    <x v="1"/>
    <x v="0"/>
    <x v="0"/>
    <x v="9"/>
    <s v="15:03:24"/>
    <s v="15"/>
    <x v="9"/>
    <x v="8"/>
    <s v="Motocicleta"/>
    <n v="18.29"/>
    <n v="14.54"/>
    <n v="3.75"/>
    <n v="4.5"/>
    <n v="0.55000000000000004"/>
    <n v="16.875"/>
    <n v="7.9969999999999999"/>
    <n v="108.33"/>
    <n v="24.872"/>
  </r>
  <r>
    <s v="08-01-2019"/>
    <s v="14:00:11"/>
    <s v="245,/*0(433"/>
    <s v="S"/>
    <x v="1"/>
    <x v="1"/>
    <x v="3"/>
    <x v="9"/>
    <s v="14:43:55"/>
    <s v="14"/>
    <x v="10"/>
    <x v="35"/>
    <s v="Motocicleta"/>
    <n v="11.1"/>
    <n v="7.35"/>
    <n v="3.75"/>
    <n v="4.5"/>
    <n v="0.55000000000000004"/>
    <n v="16.875"/>
    <n v="4.0425000000000004"/>
    <n v="67.489999999999995"/>
    <n v="20.9175"/>
  </r>
  <r>
    <s v="08-01-2019"/>
    <s v="14:10:21"/>
    <s v="845*2.(-4483"/>
    <s v="S"/>
    <x v="1"/>
    <x v="0"/>
    <x v="0"/>
    <x v="9"/>
    <s v="15:37:14"/>
    <s v="15"/>
    <x v="2"/>
    <x v="16"/>
    <s v="Motocicleta"/>
    <n v="4.75"/>
    <n v="1"/>
    <n v="3.75"/>
    <n v="4.5"/>
    <n v="0.55000000000000004"/>
    <n v="16.875"/>
    <n v="0.55000000000000004"/>
    <n v="19.34"/>
    <n v="17.425000000000001"/>
  </r>
  <r>
    <s v="08-01-2019"/>
    <s v="14:12:35"/>
    <s v="8200-(0*3026"/>
    <s v="S"/>
    <x v="1"/>
    <x v="1"/>
    <x v="0"/>
    <x v="9"/>
    <s v="15:05:25"/>
    <s v="15"/>
    <x v="0"/>
    <x v="20"/>
    <s v="Motocicleta"/>
    <n v="16.809999999999999"/>
    <n v="13.059999999999999"/>
    <n v="3.75"/>
    <n v="4.5"/>
    <n v="0.55000000000000004"/>
    <n v="16.875"/>
    <n v="7.1829999999999998"/>
    <n v="77.59"/>
    <n v="24.058"/>
  </r>
  <r>
    <s v="08-01-2019"/>
    <s v="14:15:37"/>
    <s v="108.0.,.1922"/>
    <s v="S"/>
    <x v="1"/>
    <x v="0"/>
    <x v="0"/>
    <x v="9"/>
    <s v="15:30:31"/>
    <s v="15"/>
    <x v="2"/>
    <x v="21"/>
    <s v="Motocicleta"/>
    <n v="13.9"/>
    <n v="10.15"/>
    <n v="3.75"/>
    <n v="4.5"/>
    <n v="0.55000000000000004"/>
    <n v="16.875"/>
    <n v="5.5825000000000005"/>
    <n v="22.24"/>
    <n v="22.4575"/>
  </r>
  <r>
    <s v="08-01-2019"/>
    <s v="14:15:55"/>
    <s v="570.-11,4131"/>
    <s v="S"/>
    <x v="1"/>
    <x v="0"/>
    <x v="0"/>
    <x v="9"/>
    <s v="16:16:04"/>
    <s v="16"/>
    <x v="14"/>
    <x v="5"/>
    <s v="Motocicleta"/>
    <n v="10.11"/>
    <n v="6.3599999999999994"/>
    <n v="3.75"/>
    <n v="4.5"/>
    <n v="0.55000000000000004"/>
    <n v="16.875"/>
    <n v="3.4979999999999998"/>
    <n v="25.09"/>
    <n v="20.373000000000001"/>
  </r>
  <r>
    <s v="08-01-2019"/>
    <s v="14:19:01"/>
    <s v="9220.0()6618"/>
    <s v="S"/>
    <x v="1"/>
    <x v="0"/>
    <x v="0"/>
    <x v="9"/>
    <s v="16:23:57"/>
    <s v="16"/>
    <x v="5"/>
    <x v="11"/>
    <s v="Motocicleta"/>
    <n v="3.92"/>
    <n v="0.16999999999999993"/>
    <n v="3.75"/>
    <n v="4.5"/>
    <n v="0.55000000000000004"/>
    <n v="16.875"/>
    <n v="9.3499999999999972E-2"/>
    <n v="53.19"/>
    <n v="16.968499999999999"/>
  </r>
  <r>
    <s v="08-01-2019"/>
    <s v="14:19:02"/>
    <s v="949,.1(06630"/>
    <s v="S"/>
    <x v="3"/>
    <x v="0"/>
    <x v="0"/>
    <x v="9"/>
    <s v="14:50:58"/>
    <s v="14"/>
    <x v="4"/>
    <x v="20"/>
    <s v="Motocicleta"/>
    <n v="8.24"/>
    <n v="5.24"/>
    <n v="3"/>
    <n v="3.5"/>
    <n v="0.75"/>
    <n v="10.5"/>
    <n v="3.93"/>
    <n v="82.76"/>
    <n v="14.43"/>
  </r>
  <r>
    <s v="08-01-2019"/>
    <s v="14:19:15"/>
    <s v="786++2)*6708"/>
    <m/>
    <x v="1"/>
    <x v="1"/>
    <x v="0"/>
    <x v="9"/>
    <s v="14:46:37"/>
    <s v="14"/>
    <x v="3"/>
    <x v="20"/>
    <s v="Motocicleta"/>
    <n v="15.66"/>
    <n v="11.91"/>
    <n v="3.75"/>
    <n v="4.5"/>
    <n v="0.55000000000000004"/>
    <n v="16.875"/>
    <n v="6.5505000000000004"/>
    <n v="167.98"/>
    <n v="23.4255"/>
  </r>
  <r>
    <s v="08-01-2019"/>
    <s v="14:20:24"/>
    <s v="958..1+24381"/>
    <s v="S"/>
    <x v="1"/>
    <x v="0"/>
    <x v="0"/>
    <x v="9"/>
    <s v="15:03:47"/>
    <s v="15"/>
    <x v="14"/>
    <x v="5"/>
    <s v="Motocicleta"/>
    <n v="11.64"/>
    <n v="7.8900000000000006"/>
    <n v="3.75"/>
    <n v="4.5"/>
    <n v="0.55000000000000004"/>
    <n v="16.875"/>
    <n v="4.339500000000001"/>
    <n v="12.21"/>
    <n v="21.214500000000001"/>
  </r>
  <r>
    <s v="08-01-2019"/>
    <s v="14:20:52"/>
    <s v="150,-.)+1458"/>
    <s v="S"/>
    <x v="1"/>
    <x v="1"/>
    <x v="0"/>
    <x v="9"/>
    <s v="16:14:56"/>
    <s v="16"/>
    <x v="20"/>
    <x v="29"/>
    <s v="Motocicleta"/>
    <n v="6.29"/>
    <n v="2.54"/>
    <n v="3.75"/>
    <n v="4.5"/>
    <n v="0.55000000000000004"/>
    <n v="16.875"/>
    <n v="1.3970000000000002"/>
    <n v="156.1"/>
    <n v="18.271999999999998"/>
  </r>
  <r>
    <s v="08-01-2019"/>
    <s v="14:23:17"/>
    <s v="826(.+2.6246"/>
    <s v="S"/>
    <x v="3"/>
    <x v="0"/>
    <x v="0"/>
    <x v="9"/>
    <s v="14:36:15"/>
    <s v="14"/>
    <x v="3"/>
    <x v="5"/>
    <s v="Motocicleta"/>
    <n v="12.68"/>
    <n v="9.68"/>
    <n v="3"/>
    <n v="3.5"/>
    <n v="0.75"/>
    <n v="10.5"/>
    <n v="7.26"/>
    <n v="214.04"/>
    <n v="17.759999999999998"/>
  </r>
  <r>
    <s v="08-01-2019"/>
    <s v="14:24:09"/>
    <s v="587+1(022578"/>
    <s v="S"/>
    <x v="3"/>
    <x v="0"/>
    <x v="0"/>
    <x v="9"/>
    <s v="14:40:22"/>
    <s v="14"/>
    <x v="3"/>
    <x v="4"/>
    <s v="Motocicleta"/>
    <n v="14.71"/>
    <n v="11.71"/>
    <n v="3"/>
    <n v="3.5"/>
    <n v="0.75"/>
    <n v="10.5"/>
    <n v="8.7825000000000006"/>
    <n v="46.59"/>
    <n v="19.282499999999999"/>
  </r>
  <r>
    <s v="08-01-2019"/>
    <s v="14:25:05"/>
    <s v="367)2,*-3324"/>
    <m/>
    <x v="1"/>
    <x v="1"/>
    <x v="0"/>
    <x v="9"/>
    <s v="14:53:39"/>
    <s v="14"/>
    <x v="3"/>
    <x v="17"/>
    <s v="Motocicleta"/>
    <n v="1.95"/>
    <n v="0"/>
    <n v="3.75"/>
    <n v="4.5"/>
    <n v="0.55000000000000004"/>
    <n v="8.7750000000000004"/>
    <n v="0"/>
    <n v="215.43"/>
    <n v="8.7750000000000004"/>
  </r>
  <r>
    <s v="08-01-2019"/>
    <s v="14:25:33"/>
    <s v="249,-,*-5464"/>
    <s v="S"/>
    <x v="2"/>
    <x v="0"/>
    <x v="3"/>
    <x v="10"/>
    <s v="15:07:42"/>
    <s v="15"/>
    <x v="3"/>
    <x v="29"/>
    <s v="Motocicleta"/>
    <n v="5.03"/>
    <n v="0"/>
    <n v="12"/>
    <n v="8"/>
    <n v="2.65"/>
    <n v="40.24"/>
    <n v="0"/>
    <n v="206.26"/>
    <n v="40.24"/>
  </r>
  <r>
    <s v="08-01-2019"/>
    <s v="14:25:54"/>
    <s v="81601/,(2586"/>
    <m/>
    <x v="1"/>
    <x v="1"/>
    <x v="0"/>
    <x v="9"/>
    <s v="14:46:30"/>
    <s v="14"/>
    <x v="3"/>
    <x v="8"/>
    <s v="Motocicleta"/>
    <n v="5.12"/>
    <n v="1.37"/>
    <n v="3.75"/>
    <n v="4.5"/>
    <n v="0.55000000000000004"/>
    <n v="16.875"/>
    <n v="0.75350000000000017"/>
    <n v="110.1"/>
    <n v="17.628499999999999"/>
  </r>
  <r>
    <s v="08-01-2019"/>
    <s v="14:26:12"/>
    <s v="724/*)-21169"/>
    <s v="S"/>
    <x v="1"/>
    <x v="0"/>
    <x v="0"/>
    <x v="9"/>
    <s v="15:31:38"/>
    <s v="15"/>
    <x v="14"/>
    <x v="5"/>
    <s v="Motocicleta"/>
    <n v="1.5699999999999998"/>
    <n v="0"/>
    <n v="3.75"/>
    <n v="4.5"/>
    <n v="0.55000000000000004"/>
    <n v="7.0649999999999995"/>
    <n v="0"/>
    <n v="169.29"/>
    <n v="7.0649999999999995"/>
  </r>
  <r>
    <s v="08-01-2019"/>
    <s v="14:30:17"/>
    <s v="2811)+/(7880"/>
    <s v="S"/>
    <x v="3"/>
    <x v="1"/>
    <x v="0"/>
    <x v="9"/>
    <s v="14:46:15"/>
    <s v="14"/>
    <x v="3"/>
    <x v="20"/>
    <s v="Motocicleta"/>
    <n v="18.46"/>
    <n v="15.46"/>
    <n v="3"/>
    <n v="3.5"/>
    <n v="0.75"/>
    <n v="10.5"/>
    <n v="11.595000000000001"/>
    <n v="179.44"/>
    <n v="22.094999999999999"/>
  </r>
  <r>
    <s v="08-01-2019"/>
    <s v="14:30:18"/>
    <s v="7600))1*4570"/>
    <s v="S"/>
    <x v="1"/>
    <x v="0"/>
    <x v="0"/>
    <x v="9"/>
    <s v="16:30:10"/>
    <s v="16"/>
    <x v="1"/>
    <x v="11"/>
    <s v="Motocicleta"/>
    <n v="12.65"/>
    <n v="8.9"/>
    <n v="3.75"/>
    <n v="4.5"/>
    <n v="0.55000000000000004"/>
    <n v="16.875"/>
    <n v="4.8950000000000005"/>
    <n v="202.7"/>
    <n v="21.77"/>
  </r>
  <r>
    <s v="08-01-2019"/>
    <s v="14:36:49"/>
    <s v="80,.01)9474"/>
    <s v="S"/>
    <x v="3"/>
    <x v="0"/>
    <x v="0"/>
    <x v="9"/>
    <s v="14:58:47"/>
    <s v="14"/>
    <x v="4"/>
    <x v="18"/>
    <s v="Motocicleta"/>
    <n v="16.39"/>
    <n v="13.39"/>
    <n v="3"/>
    <n v="3.5"/>
    <n v="0.75"/>
    <n v="10.5"/>
    <n v="10.0425"/>
    <n v="158.9"/>
    <n v="20.5425"/>
  </r>
  <r>
    <s v="08-01-2019"/>
    <s v="14:40:15"/>
    <s v="58800,(+923"/>
    <s v="S"/>
    <x v="3"/>
    <x v="0"/>
    <x v="0"/>
    <x v="9"/>
    <s v="15:19:17"/>
    <s v="15"/>
    <x v="4"/>
    <x v="11"/>
    <s v="Motocicleta"/>
    <n v="1.98"/>
    <n v="0"/>
    <n v="3"/>
    <n v="3.5"/>
    <n v="0.75"/>
    <n v="6.93"/>
    <n v="0"/>
    <n v="51.35"/>
    <n v="6.93"/>
  </r>
  <r>
    <s v="08-01-2019"/>
    <s v="14:42:23"/>
    <s v="9771),(25600"/>
    <s v="S"/>
    <x v="1"/>
    <x v="0"/>
    <x v="0"/>
    <x v="9"/>
    <s v="16:20:18"/>
    <s v="16"/>
    <x v="4"/>
    <x v="10"/>
    <s v="Motocicleta"/>
    <n v="7.23"/>
    <n v="3.4800000000000004"/>
    <n v="3.75"/>
    <n v="4.5"/>
    <n v="0.55000000000000004"/>
    <n v="16.875"/>
    <n v="1.9140000000000004"/>
    <n v="33.39"/>
    <n v="18.789000000000001"/>
  </r>
  <r>
    <s v="08-01-2019"/>
    <s v="14:48:26"/>
    <s v="464-(+).8645"/>
    <s v="M"/>
    <x v="1"/>
    <x v="0"/>
    <x v="0"/>
    <x v="9"/>
    <s v="17:15:57"/>
    <s v="17"/>
    <x v="9"/>
    <x v="17"/>
    <s v="Motocicleta"/>
    <n v="4.55"/>
    <n v="0.79999999999999982"/>
    <n v="3.75"/>
    <n v="4.5"/>
    <n v="0.55000000000000004"/>
    <n v="16.875"/>
    <n v="0.43999999999999995"/>
    <n v="143.01"/>
    <n v="17.315000000000001"/>
  </r>
  <r>
    <s v="08-01-2019"/>
    <s v="14:48:43"/>
    <s v="5831,0/05792"/>
    <s v="S"/>
    <x v="1"/>
    <x v="0"/>
    <x v="0"/>
    <x v="9"/>
    <s v="15:48:53"/>
    <s v="15"/>
    <x v="19"/>
    <x v="21"/>
    <s v="Motocicleta"/>
    <n v="12.99"/>
    <n v="9.24"/>
    <n v="3.75"/>
    <n v="4.5"/>
    <n v="0.55000000000000004"/>
    <n v="16.875"/>
    <n v="5.0820000000000007"/>
    <n v="47.26"/>
    <n v="21.957000000000001"/>
  </r>
  <r>
    <s v="08-01-2019"/>
    <s v="14:49:03"/>
    <s v="6231)*+,216"/>
    <s v="S"/>
    <x v="1"/>
    <x v="1"/>
    <x v="0"/>
    <x v="9"/>
    <s v="15:24:25"/>
    <s v="15"/>
    <x v="9"/>
    <x v="8"/>
    <s v="Motocicleta"/>
    <n v="10.8"/>
    <n v="7.0500000000000007"/>
    <n v="3.75"/>
    <n v="4.5"/>
    <n v="0.55000000000000004"/>
    <n v="16.875"/>
    <n v="3.8775000000000008"/>
    <n v="131.49"/>
    <n v="20.752500000000001"/>
  </r>
  <r>
    <s v="08-01-2019"/>
    <s v="14:49:30"/>
    <s v="307-(20)726"/>
    <s v="S"/>
    <x v="1"/>
    <x v="0"/>
    <x v="0"/>
    <x v="9"/>
    <s v="15:46:42"/>
    <s v="15"/>
    <x v="21"/>
    <x v="21"/>
    <s v="Motocicleta"/>
    <n v="9.1"/>
    <n v="5.35"/>
    <n v="3.75"/>
    <n v="4.5"/>
    <n v="0.55000000000000004"/>
    <n v="16.875"/>
    <n v="2.9424999999999999"/>
    <n v="145.01"/>
    <n v="19.817499999999999"/>
  </r>
  <r>
    <s v="08-01-2019"/>
    <s v="14:49:59"/>
    <s v="519*+.1/8519"/>
    <s v="S"/>
    <x v="3"/>
    <x v="2"/>
    <x v="0"/>
    <x v="9"/>
    <s v="15:43:52"/>
    <s v="15"/>
    <x v="3"/>
    <x v="3"/>
    <s v="Motocicleta"/>
    <n v="1.17"/>
    <n v="0"/>
    <n v="3"/>
    <n v="3.5"/>
    <n v="0.75"/>
    <n v="4.0949999999999998"/>
    <n v="0"/>
    <n v="156.18"/>
    <n v="4.0949999999999998"/>
  </r>
  <r>
    <s v="08-01-2019"/>
    <s v="14:50:08"/>
    <s v="1701+1/(5814"/>
    <s v="S"/>
    <x v="1"/>
    <x v="0"/>
    <x v="0"/>
    <x v="9"/>
    <s v="18:11:28"/>
    <s v="18"/>
    <x v="0"/>
    <x v="20"/>
    <s v="Motocicleta"/>
    <n v="17.82"/>
    <n v="14.07"/>
    <n v="3.75"/>
    <n v="4.5"/>
    <n v="0.55000000000000004"/>
    <n v="16.875"/>
    <n v="7.738500000000001"/>
    <n v="15.58"/>
    <n v="24.613500000000002"/>
  </r>
  <r>
    <s v="08-01-2019"/>
    <s v="14:54:22"/>
    <s v="601/1//28558"/>
    <s v="S"/>
    <x v="1"/>
    <x v="1"/>
    <x v="0"/>
    <x v="9"/>
    <s v="17:16:14"/>
    <s v="17"/>
    <x v="13"/>
    <x v="23"/>
    <s v="Motocicleta"/>
    <n v="14.64"/>
    <n v="10.89"/>
    <n v="3.75"/>
    <n v="4.5"/>
    <n v="0.55000000000000004"/>
    <n v="16.875"/>
    <n v="5.9895000000000005"/>
    <n v="139"/>
    <n v="22.8645"/>
  </r>
  <r>
    <s v="08-01-2019"/>
    <s v="14:54:52"/>
    <s v="82700**26850"/>
    <s v="S"/>
    <x v="1"/>
    <x v="0"/>
    <x v="0"/>
    <x v="9"/>
    <s v="17:42:57"/>
    <s v="17"/>
    <x v="13"/>
    <x v="26"/>
    <s v="Motocicleta"/>
    <n v="15.12"/>
    <n v="11.37"/>
    <n v="3.75"/>
    <n v="4.5"/>
    <n v="0.55000000000000004"/>
    <n v="16.875"/>
    <n v="6.2534999999999998"/>
    <n v="102.1"/>
    <n v="23.128499999999999"/>
  </r>
  <r>
    <s v="08-01-2019"/>
    <s v="14:56:50"/>
    <s v="7982(.)15417"/>
    <s v="S"/>
    <x v="1"/>
    <x v="2"/>
    <x v="0"/>
    <x v="9"/>
    <s v="15:48:31"/>
    <s v="15"/>
    <x v="9"/>
    <x v="8"/>
    <s v="Motocicleta"/>
    <n v="8.01"/>
    <n v="4.26"/>
    <n v="3.75"/>
    <n v="4.5"/>
    <n v="0.55000000000000004"/>
    <n v="16.875"/>
    <n v="2.343"/>
    <n v="175.62"/>
    <n v="19.218"/>
  </r>
  <r>
    <s v="08-01-2019"/>
    <s v="14:56:56"/>
    <s v="838-/).-715"/>
    <s v="S"/>
    <x v="1"/>
    <x v="0"/>
    <x v="0"/>
    <x v="9"/>
    <s v="16:40:05"/>
    <s v="16"/>
    <x v="17"/>
    <x v="32"/>
    <s v="Motocicleta"/>
    <n v="6.97"/>
    <n v="3.2199999999999998"/>
    <n v="3.75"/>
    <n v="4.5"/>
    <n v="0.55000000000000004"/>
    <n v="16.875"/>
    <n v="1.7709999999999999"/>
    <n v="17.72"/>
    <n v="18.646000000000001"/>
  </r>
  <r>
    <s v="08-01-2019"/>
    <s v="14:57:12"/>
    <s v="951,2,(+1916"/>
    <s v="S"/>
    <x v="1"/>
    <x v="0"/>
    <x v="0"/>
    <x v="9"/>
    <s v="16:43:34"/>
    <s v="16"/>
    <x v="10"/>
    <x v="8"/>
    <s v="Motocicleta"/>
    <n v="12.14"/>
    <n v="8.39"/>
    <n v="3.75"/>
    <n v="4.5"/>
    <n v="0.55000000000000004"/>
    <n v="16.875"/>
    <n v="4.6145000000000005"/>
    <n v="164.03"/>
    <n v="21.4895"/>
  </r>
  <r>
    <s v="08-01-2019"/>
    <s v="14:57:27"/>
    <s v="459-(.-*9543"/>
    <s v="S"/>
    <x v="1"/>
    <x v="1"/>
    <x v="0"/>
    <x v="9"/>
    <s v="16:29:21"/>
    <s v="16"/>
    <x v="3"/>
    <x v="4"/>
    <s v="Motocicleta"/>
    <n v="12.49"/>
    <n v="8.74"/>
    <n v="3.75"/>
    <n v="4.5"/>
    <n v="0.55000000000000004"/>
    <n v="16.875"/>
    <n v="4.8070000000000004"/>
    <n v="158.31"/>
    <n v="21.682000000000002"/>
  </r>
  <r>
    <s v="08-01-2019"/>
    <s v="14:57:41"/>
    <s v="49)0+/)949"/>
    <s v="S"/>
    <x v="1"/>
    <x v="0"/>
    <x v="0"/>
    <x v="9"/>
    <s v="16:39:46"/>
    <s v="16"/>
    <x v="9"/>
    <x v="4"/>
    <s v="Motocicleta"/>
    <n v="7.85"/>
    <n v="4.0999999999999996"/>
    <n v="3.75"/>
    <n v="4.5"/>
    <n v="0.55000000000000004"/>
    <n v="16.875"/>
    <n v="2.2549999999999999"/>
    <n v="89.57"/>
    <n v="19.13"/>
  </r>
  <r>
    <s v="08-01-2019"/>
    <s v="14:58:45"/>
    <s v="8532,0(07859"/>
    <s v="S"/>
    <x v="1"/>
    <x v="1"/>
    <x v="0"/>
    <x v="9"/>
    <s v="17:35:32"/>
    <s v="17"/>
    <x v="8"/>
    <x v="5"/>
    <s v="Motocicleta"/>
    <n v="12.46"/>
    <n v="8.7100000000000009"/>
    <n v="3.75"/>
    <n v="4.5"/>
    <n v="0.55000000000000004"/>
    <n v="16.875"/>
    <n v="4.7905000000000006"/>
    <n v="180.55"/>
    <n v="21.665500000000002"/>
  </r>
  <r>
    <s v="08-01-2019"/>
    <s v="14:59:14"/>
    <s v="390-+.)3888"/>
    <s v="S"/>
    <x v="1"/>
    <x v="0"/>
    <x v="0"/>
    <x v="9"/>
    <s v="16:05:00"/>
    <s v="16"/>
    <x v="2"/>
    <x v="6"/>
    <s v="Motocicleta"/>
    <n v="16.98"/>
    <n v="13.23"/>
    <n v="3.75"/>
    <n v="4.5"/>
    <n v="0.55000000000000004"/>
    <n v="16.875"/>
    <n v="7.2765000000000004"/>
    <n v="75.739999999999995"/>
    <n v="24.151499999999999"/>
  </r>
  <r>
    <s v="08-01-2019"/>
    <s v="15:01:08"/>
    <s v="980.,/..2638"/>
    <m/>
    <x v="1"/>
    <x v="1"/>
    <x v="0"/>
    <x v="9"/>
    <s v="17:30:45"/>
    <s v="17"/>
    <x v="3"/>
    <x v="11"/>
    <s v="Motocicleta"/>
    <n v="5.76"/>
    <n v="2.0099999999999998"/>
    <n v="3.75"/>
    <n v="4.5"/>
    <n v="0.55000000000000004"/>
    <n v="16.875"/>
    <n v="1.1054999999999999"/>
    <n v="141.4"/>
    <n v="17.980499999999999"/>
  </r>
  <r>
    <s v="08-01-2019"/>
    <s v="15:01:29"/>
    <s v="445-/,**6185"/>
    <s v="S"/>
    <x v="2"/>
    <x v="0"/>
    <x v="0"/>
    <x v="10"/>
    <s v="11:35:34"/>
    <s v="11"/>
    <x v="3"/>
    <x v="8"/>
    <s v="Motocicleta"/>
    <n v="2.42"/>
    <n v="0"/>
    <n v="12"/>
    <n v="8"/>
    <n v="2.65"/>
    <n v="19.36"/>
    <n v="0"/>
    <n v="84.53"/>
    <n v="19.36"/>
  </r>
  <r>
    <s v="08-01-2019"/>
    <s v="15:01:58"/>
    <s v="60*,.21467"/>
    <s v="S"/>
    <x v="1"/>
    <x v="2"/>
    <x v="0"/>
    <x v="9"/>
    <s v="15:26:42"/>
    <s v="15"/>
    <x v="8"/>
    <x v="11"/>
    <s v="Motocicleta"/>
    <n v="17.29"/>
    <n v="13.54"/>
    <n v="3.75"/>
    <n v="4.5"/>
    <n v="0.55000000000000004"/>
    <n v="16.875"/>
    <n v="7.4470000000000001"/>
    <n v="248.46"/>
    <n v="24.321999999999999"/>
  </r>
  <r>
    <s v="08-01-2019"/>
    <s v="15:04:25"/>
    <s v="415,(1*-6739"/>
    <s v="S"/>
    <x v="1"/>
    <x v="0"/>
    <x v="0"/>
    <x v="9"/>
    <s v="16:24:29"/>
    <s v="16"/>
    <x v="0"/>
    <x v="2"/>
    <s v="Motocicleta"/>
    <n v="1.79"/>
    <n v="0"/>
    <n v="3.75"/>
    <n v="4.5"/>
    <n v="0.55000000000000004"/>
    <n v="8.0549999999999997"/>
    <n v="0"/>
    <n v="128.97999999999999"/>
    <n v="8.0549999999999997"/>
  </r>
  <r>
    <s v="08-01-2019"/>
    <s v="15:04:25"/>
    <s v="212)*0,*829"/>
    <s v="S"/>
    <x v="1"/>
    <x v="0"/>
    <x v="0"/>
    <x v="9"/>
    <s v="17:13:07"/>
    <s v="17"/>
    <x v="0"/>
    <x v="2"/>
    <s v="Motocicleta"/>
    <n v="11.89"/>
    <n v="8.14"/>
    <n v="3.75"/>
    <n v="4.5"/>
    <n v="0.55000000000000004"/>
    <n v="16.875"/>
    <n v="4.4770000000000003"/>
    <n v="137.97"/>
    <n v="21.352"/>
  </r>
  <r>
    <s v="08-01-2019"/>
    <s v="15:04:25"/>
    <s v="122(-.*+7946"/>
    <s v="S"/>
    <x v="1"/>
    <x v="0"/>
    <x v="0"/>
    <x v="9"/>
    <s v="17:13:52"/>
    <s v="17"/>
    <x v="0"/>
    <x v="2"/>
    <s v="Motocicleta"/>
    <n v="9.02"/>
    <n v="5.27"/>
    <n v="3.75"/>
    <n v="4.5"/>
    <n v="0.55000000000000004"/>
    <n v="16.875"/>
    <n v="2.8984999999999999"/>
    <n v="123.54"/>
    <n v="19.773499999999999"/>
  </r>
  <r>
    <s v="08-01-2019"/>
    <s v="15:04:25"/>
    <s v="105*+/.)3337"/>
    <s v="S"/>
    <x v="1"/>
    <x v="0"/>
    <x v="0"/>
    <x v="9"/>
    <s v="17:12:11"/>
    <s v="17"/>
    <x v="0"/>
    <x v="2"/>
    <s v="Motocicleta"/>
    <n v="1.1400000000000001"/>
    <n v="0"/>
    <n v="3.75"/>
    <n v="4.5"/>
    <n v="0.55000000000000004"/>
    <n v="5.1300000000000008"/>
    <n v="0"/>
    <n v="68.25"/>
    <n v="5.1300000000000008"/>
  </r>
  <r>
    <s v="08-01-2019"/>
    <s v="15:04:47"/>
    <s v="90611*.1787"/>
    <s v="S"/>
    <x v="3"/>
    <x v="0"/>
    <x v="0"/>
    <x v="9"/>
    <s v="19:20:40"/>
    <s v="19"/>
    <x v="3"/>
    <x v="8"/>
    <s v="Motocicleta"/>
    <n v="13.62"/>
    <n v="10.62"/>
    <n v="3"/>
    <n v="3.5"/>
    <n v="0.75"/>
    <n v="10.5"/>
    <n v="7.9649999999999999"/>
    <n v="236.51"/>
    <n v="18.465"/>
  </r>
  <r>
    <s v="08-01-2019"/>
    <s v="15:06:23"/>
    <s v="490211-/8205"/>
    <s v="S"/>
    <x v="3"/>
    <x v="0"/>
    <x v="0"/>
    <x v="9"/>
    <s v="19:20:32"/>
    <s v="19"/>
    <x v="3"/>
    <x v="8"/>
    <s v="Motocicleta"/>
    <n v="20.87"/>
    <n v="17.87"/>
    <n v="3"/>
    <n v="3.5"/>
    <n v="0.75"/>
    <n v="10.5"/>
    <n v="13.4025"/>
    <n v="76.87"/>
    <n v="23.9025"/>
  </r>
  <r>
    <s v="08-01-2019"/>
    <s v="15:08:44"/>
    <s v="153-21-07866"/>
    <s v="S"/>
    <x v="1"/>
    <x v="2"/>
    <x v="3"/>
    <x v="9"/>
    <s v="15:55:23"/>
    <s v="15"/>
    <x v="19"/>
    <x v="21"/>
    <s v="Motocicleta"/>
    <n v="19.46"/>
    <n v="15.71"/>
    <n v="3.75"/>
    <n v="4.5"/>
    <n v="0.55000000000000004"/>
    <n v="16.875"/>
    <n v="8.6405000000000012"/>
    <n v="17.97"/>
    <n v="25.515500000000003"/>
  </r>
  <r>
    <s v="08-01-2019"/>
    <s v="15:09:42"/>
    <s v="48+(,+.1257"/>
    <s v="S"/>
    <x v="1"/>
    <x v="1"/>
    <x v="0"/>
    <x v="9"/>
    <s v="18:26:00"/>
    <s v="18"/>
    <x v="21"/>
    <x v="21"/>
    <s v="Motocicleta"/>
    <n v="14.48"/>
    <n v="10.73"/>
    <n v="3.75"/>
    <n v="4.5"/>
    <n v="0.55000000000000004"/>
    <n v="16.875"/>
    <n v="5.9015000000000004"/>
    <n v="188.26"/>
    <n v="22.776499999999999"/>
  </r>
  <r>
    <s v="08-01-2019"/>
    <s v="15:09:53"/>
    <s v="880)-)2+9514"/>
    <s v="S"/>
    <x v="1"/>
    <x v="1"/>
    <x v="0"/>
    <x v="9"/>
    <s v="17:39:25"/>
    <s v="17"/>
    <x v="12"/>
    <x v="1"/>
    <s v="Motocicleta"/>
    <n v="18.32"/>
    <n v="14.57"/>
    <n v="3.75"/>
    <n v="4.5"/>
    <n v="0.55000000000000004"/>
    <n v="16.875"/>
    <n v="8.0135000000000005"/>
    <n v="24.44"/>
    <n v="24.888500000000001"/>
  </r>
  <r>
    <s v="08-01-2019"/>
    <s v="15:12:33"/>
    <s v="1991)/,/8772"/>
    <m/>
    <x v="1"/>
    <x v="1"/>
    <x v="0"/>
    <x v="9"/>
    <s v="15:43:54"/>
    <s v="15"/>
    <x v="3"/>
    <x v="8"/>
    <s v="Motocicleta"/>
    <n v="11.31"/>
    <n v="7.5600000000000005"/>
    <n v="3.75"/>
    <n v="4.5"/>
    <n v="0.55000000000000004"/>
    <n v="16.875"/>
    <n v="4.1580000000000004"/>
    <n v="139.43"/>
    <n v="21.033000000000001"/>
  </r>
  <r>
    <s v="08-01-2019"/>
    <s v="15:13:31"/>
    <s v="7631.)*(2328"/>
    <s v="S"/>
    <x v="2"/>
    <x v="0"/>
    <x v="0"/>
    <x v="10"/>
    <s v="11:41:40"/>
    <s v="11"/>
    <x v="3"/>
    <x v="20"/>
    <s v="Motocicleta"/>
    <n v="17.920000000000002"/>
    <n v="5.9200000000000017"/>
    <n v="12"/>
    <n v="8"/>
    <n v="2.65"/>
    <n v="96"/>
    <n v="15.688000000000004"/>
    <n v="96.09"/>
    <n v="111.688"/>
  </r>
  <r>
    <s v="08-01-2019"/>
    <s v="15:21:40"/>
    <s v="804-(*(/3158"/>
    <s v="S"/>
    <x v="1"/>
    <x v="1"/>
    <x v="0"/>
    <x v="9"/>
    <s v="17:33:31"/>
    <s v="17"/>
    <x v="17"/>
    <x v="32"/>
    <s v="Motocicleta"/>
    <n v="13.49"/>
    <n v="9.74"/>
    <n v="3.75"/>
    <n v="4.5"/>
    <n v="0.55000000000000004"/>
    <n v="16.875"/>
    <n v="5.3570000000000002"/>
    <n v="14.98"/>
    <n v="22.231999999999999"/>
  </r>
  <r>
    <s v="08-01-2019"/>
    <s v="15:25:54"/>
    <s v="797+*,*/6516"/>
    <s v="S"/>
    <x v="3"/>
    <x v="0"/>
    <x v="0"/>
    <x v="9"/>
    <s v="15:50:40"/>
    <s v="15"/>
    <x v="4"/>
    <x v="11"/>
    <s v="Motocicleta"/>
    <n v="11.06"/>
    <n v="8.06"/>
    <n v="3"/>
    <n v="3.5"/>
    <n v="0.75"/>
    <n v="10.5"/>
    <n v="6.0449999999999999"/>
    <n v="34.369999999999997"/>
    <n v="16.545000000000002"/>
  </r>
  <r>
    <s v="08-01-2019"/>
    <s v="15:25:56"/>
    <s v="586+++./7572"/>
    <s v="S"/>
    <x v="1"/>
    <x v="0"/>
    <x v="0"/>
    <x v="9"/>
    <s v="15:51:04"/>
    <s v="15"/>
    <x v="9"/>
    <x v="17"/>
    <s v="Motocicleta"/>
    <n v="18.489999999999998"/>
    <n v="14.739999999999998"/>
    <n v="3.75"/>
    <n v="4.5"/>
    <n v="0.55000000000000004"/>
    <n v="16.875"/>
    <n v="8.1069999999999993"/>
    <n v="125.03"/>
    <n v="24.981999999999999"/>
  </r>
  <r>
    <s v="08-01-2019"/>
    <s v="15:27:42"/>
    <s v="124,(*+04316"/>
    <s v="S"/>
    <x v="3"/>
    <x v="0"/>
    <x v="0"/>
    <x v="9"/>
    <s v="15:49:21"/>
    <s v="15"/>
    <x v="4"/>
    <x v="20"/>
    <s v="Motocicleta"/>
    <n v="20.73"/>
    <n v="17.73"/>
    <n v="3"/>
    <n v="3.5"/>
    <n v="0.75"/>
    <n v="10.5"/>
    <n v="13.297499999999999"/>
    <n v="10.81"/>
    <n v="23.797499999999999"/>
  </r>
  <r>
    <s v="08-01-2019"/>
    <s v="15:29:42"/>
    <s v="914),-/+8477"/>
    <s v="S"/>
    <x v="1"/>
    <x v="0"/>
    <x v="0"/>
    <x v="9"/>
    <s v="16:03:25"/>
    <s v="16"/>
    <x v="12"/>
    <x v="1"/>
    <s v="Motocicleta"/>
    <n v="16.579999999999998"/>
    <n v="12.829999999999998"/>
    <n v="3.75"/>
    <n v="4.5"/>
    <n v="0.55000000000000004"/>
    <n v="16.875"/>
    <n v="7.0564999999999998"/>
    <n v="215.07"/>
    <n v="23.9315"/>
  </r>
  <r>
    <s v="08-01-2019"/>
    <s v="15:31:22"/>
    <s v="539-2.0)985"/>
    <s v="S"/>
    <x v="1"/>
    <x v="0"/>
    <x v="0"/>
    <x v="9"/>
    <s v="16:25:57"/>
    <s v="16"/>
    <x v="14"/>
    <x v="20"/>
    <s v="Motocicleta"/>
    <n v="19.29"/>
    <n v="15.54"/>
    <n v="3.75"/>
    <n v="4.5"/>
    <n v="0.55000000000000004"/>
    <n v="16.875"/>
    <n v="8.5470000000000006"/>
    <n v="97.17"/>
    <n v="25.422000000000001"/>
  </r>
  <r>
    <s v="08-01-2019"/>
    <s v="15:36:14"/>
    <s v="896,/0,-874"/>
    <s v="M"/>
    <x v="1"/>
    <x v="2"/>
    <x v="0"/>
    <x v="9"/>
    <s v="16:03:59"/>
    <s v="16"/>
    <x v="3"/>
    <x v="9"/>
    <s v="Motocicleta"/>
    <n v="11.68"/>
    <n v="7.93"/>
    <n v="3.75"/>
    <n v="4.5"/>
    <n v="0.55000000000000004"/>
    <n v="16.875"/>
    <n v="4.3615000000000004"/>
    <n v="30.25"/>
    <n v="21.236499999999999"/>
  </r>
  <r>
    <s v="08-01-2019"/>
    <s v="15:36:14"/>
    <s v="1880./).4780"/>
    <s v="M"/>
    <x v="1"/>
    <x v="2"/>
    <x v="0"/>
    <x v="9"/>
    <s v="16:21:40"/>
    <s v="16"/>
    <x v="3"/>
    <x v="17"/>
    <s v="Motocicleta"/>
    <n v="3.57"/>
    <n v="0"/>
    <n v="3.75"/>
    <n v="4.5"/>
    <n v="0.55000000000000004"/>
    <n v="16.064999999999998"/>
    <n v="0"/>
    <n v="75.709999999999994"/>
    <n v="16.064999999999998"/>
  </r>
  <r>
    <s v="08-01-2019"/>
    <s v="15:36:14"/>
    <s v="420*-1223250"/>
    <s v="M"/>
    <x v="1"/>
    <x v="2"/>
    <x v="0"/>
    <x v="9"/>
    <s v="16:24:04"/>
    <s v="16"/>
    <x v="3"/>
    <x v="11"/>
    <s v="Motocicleta"/>
    <n v="11.87"/>
    <n v="8.1199999999999992"/>
    <n v="3.75"/>
    <n v="4.5"/>
    <n v="0.55000000000000004"/>
    <n v="16.875"/>
    <n v="4.4660000000000002"/>
    <n v="92.75"/>
    <n v="21.341000000000001"/>
  </r>
  <r>
    <s v="08-01-2019"/>
    <s v="15:36:14"/>
    <s v="345,-./01127"/>
    <s v="M"/>
    <x v="1"/>
    <x v="2"/>
    <x v="0"/>
    <x v="9"/>
    <s v="16:47:53"/>
    <s v="16"/>
    <x v="3"/>
    <x v="0"/>
    <s v="Motocicleta"/>
    <n v="8.5500000000000007"/>
    <n v="4.8000000000000007"/>
    <n v="3.75"/>
    <n v="4.5"/>
    <n v="0.55000000000000004"/>
    <n v="16.875"/>
    <n v="2.6400000000000006"/>
    <n v="118.22"/>
    <n v="19.515000000000001"/>
  </r>
  <r>
    <s v="08-01-2019"/>
    <s v="15:40:45"/>
    <s v="947+2(+/8730"/>
    <s v="S"/>
    <x v="1"/>
    <x v="1"/>
    <x v="0"/>
    <x v="9"/>
    <s v="18:51:20"/>
    <s v="18"/>
    <x v="11"/>
    <x v="16"/>
    <s v="Motocicleta"/>
    <n v="1.1299999999999999"/>
    <n v="0"/>
    <n v="3.75"/>
    <n v="4.5"/>
    <n v="0.55000000000000004"/>
    <n v="5.0849999999999991"/>
    <n v="0"/>
    <n v="37.26"/>
    <n v="5.0849999999999991"/>
  </r>
  <r>
    <s v="08-01-2019"/>
    <s v="15:40:45"/>
    <s v="987+0.0-5624"/>
    <s v="S"/>
    <x v="1"/>
    <x v="1"/>
    <x v="0"/>
    <x v="9"/>
    <s v="18:50:56"/>
    <s v="18"/>
    <x v="11"/>
    <x v="16"/>
    <s v="Motocicleta"/>
    <n v="1.38"/>
    <n v="0"/>
    <n v="3.75"/>
    <n v="4.5"/>
    <n v="0.55000000000000004"/>
    <n v="6.2099999999999991"/>
    <n v="0"/>
    <n v="163.06"/>
    <n v="6.2099999999999991"/>
  </r>
  <r>
    <s v="08-01-2019"/>
    <s v="15:41:22"/>
    <s v="225(/--(4541"/>
    <s v="S"/>
    <x v="3"/>
    <x v="0"/>
    <x v="0"/>
    <x v="9"/>
    <s v="16:50:34"/>
    <s v="16"/>
    <x v="4"/>
    <x v="3"/>
    <s v="Motocicleta"/>
    <n v="17.760000000000002"/>
    <n v="14.760000000000002"/>
    <n v="3"/>
    <n v="3.5"/>
    <n v="0.75"/>
    <n v="10.5"/>
    <n v="11.07"/>
    <n v="90.77"/>
    <n v="21.57"/>
  </r>
  <r>
    <s v="08-01-2019"/>
    <s v="15:41:52"/>
    <s v="874-1)0,4153"/>
    <s v="S"/>
    <x v="1"/>
    <x v="0"/>
    <x v="3"/>
    <x v="9"/>
    <s v="17:17:23"/>
    <s v="17"/>
    <x v="11"/>
    <x v="16"/>
    <s v="Motocicleta"/>
    <n v="19.55"/>
    <n v="15.8"/>
    <n v="3.75"/>
    <n v="4.5"/>
    <n v="0.55000000000000004"/>
    <n v="16.875"/>
    <n v="8.6900000000000013"/>
    <n v="128.96"/>
    <n v="25.565000000000001"/>
  </r>
  <r>
    <s v="08-01-2019"/>
    <s v="15:42:39"/>
    <s v="900.1.229453"/>
    <s v="S"/>
    <x v="1"/>
    <x v="1"/>
    <x v="0"/>
    <x v="9"/>
    <s v="18:19:58"/>
    <s v="18"/>
    <x v="19"/>
    <x v="37"/>
    <s v="Motocicleta"/>
    <n v="3.18"/>
    <n v="0"/>
    <n v="3.75"/>
    <n v="4.5"/>
    <n v="0.55000000000000004"/>
    <n v="14.31"/>
    <n v="0"/>
    <n v="30.89"/>
    <n v="14.31"/>
  </r>
  <r>
    <s v="08-01-2019"/>
    <s v="15:43:00"/>
    <s v="520).+211068"/>
    <s v="S"/>
    <x v="1"/>
    <x v="0"/>
    <x v="0"/>
    <x v="9"/>
    <s v="17:07:10"/>
    <s v="17"/>
    <x v="15"/>
    <x v="6"/>
    <s v="Motocicleta"/>
    <n v="15.44"/>
    <n v="11.69"/>
    <n v="3.75"/>
    <n v="4.5"/>
    <n v="0.55000000000000004"/>
    <n v="16.875"/>
    <n v="6.4295"/>
    <n v="134.19999999999999"/>
    <n v="23.304500000000001"/>
  </r>
  <r>
    <s v="08-01-2019"/>
    <s v="15:45:36"/>
    <s v="35610+228846"/>
    <s v="S"/>
    <x v="1"/>
    <x v="0"/>
    <x v="0"/>
    <x v="9"/>
    <s v="16:31:19"/>
    <s v="16"/>
    <x v="0"/>
    <x v="2"/>
    <s v="Motocicleta"/>
    <n v="9.4"/>
    <n v="5.65"/>
    <n v="3.75"/>
    <n v="4.5"/>
    <n v="0.55000000000000004"/>
    <n v="16.875"/>
    <n v="3.1075000000000004"/>
    <n v="145.11000000000001"/>
    <n v="19.982500000000002"/>
  </r>
  <r>
    <s v="08-01-2019"/>
    <s v="15:45:36"/>
    <s v="71701-,+456"/>
    <s v="S"/>
    <x v="1"/>
    <x v="0"/>
    <x v="0"/>
    <x v="9"/>
    <s v="17:06:30"/>
    <s v="17"/>
    <x v="0"/>
    <x v="3"/>
    <s v="Motocicleta"/>
    <n v="14.21"/>
    <n v="10.46"/>
    <n v="3.75"/>
    <n v="4.5"/>
    <n v="0.55000000000000004"/>
    <n v="16.875"/>
    <n v="5.753000000000001"/>
    <n v="60.58"/>
    <n v="22.628"/>
  </r>
  <r>
    <s v="08-01-2019"/>
    <s v="15:45:36"/>
    <s v="632+200.9072"/>
    <s v="M"/>
    <x v="1"/>
    <x v="0"/>
    <x v="0"/>
    <x v="9"/>
    <s v="16:56:56"/>
    <s v="16"/>
    <x v="0"/>
    <x v="13"/>
    <s v="Motocicleta"/>
    <n v="2.37"/>
    <n v="0"/>
    <n v="3.75"/>
    <n v="4.5"/>
    <n v="0.55000000000000004"/>
    <n v="10.665000000000001"/>
    <n v="0"/>
    <n v="225.92"/>
    <n v="10.665000000000001"/>
  </r>
  <r>
    <s v="08-01-2019"/>
    <s v="15:45:36"/>
    <s v="1071*+)09840"/>
    <s v="M"/>
    <x v="1"/>
    <x v="0"/>
    <x v="0"/>
    <x v="9"/>
    <s v="16:54:32"/>
    <s v="16"/>
    <x v="0"/>
    <x v="20"/>
    <s v="Motocicleta"/>
    <n v="15.61"/>
    <n v="11.86"/>
    <n v="3.75"/>
    <n v="4.5"/>
    <n v="0.55000000000000004"/>
    <n v="16.875"/>
    <n v="6.5230000000000006"/>
    <n v="20.52"/>
    <n v="23.398"/>
  </r>
  <r>
    <s v="08-01-2019"/>
    <s v="15:45:46"/>
    <s v="541)(*-)2947"/>
    <s v="S"/>
    <x v="1"/>
    <x v="1"/>
    <x v="3"/>
    <x v="9"/>
    <s v="17:29:38"/>
    <s v="17"/>
    <x v="6"/>
    <x v="20"/>
    <s v="Motocicleta"/>
    <n v="1.02"/>
    <n v="0"/>
    <n v="3.75"/>
    <n v="4.5"/>
    <n v="0.55000000000000004"/>
    <n v="4.59"/>
    <n v="0"/>
    <n v="104.13"/>
    <n v="4.59"/>
  </r>
  <r>
    <s v="08-01-2019"/>
    <s v="15:46:48"/>
    <s v="7261-1,/2393"/>
    <s v="S"/>
    <x v="1"/>
    <x v="0"/>
    <x v="0"/>
    <x v="9"/>
    <s v="18:43:06"/>
    <s v="18"/>
    <x v="1"/>
    <x v="1"/>
    <s v="Motocicleta"/>
    <n v="11.31"/>
    <n v="7.5600000000000005"/>
    <n v="3.75"/>
    <n v="4.5"/>
    <n v="0.55000000000000004"/>
    <n v="16.875"/>
    <n v="4.1580000000000004"/>
    <n v="67.84"/>
    <n v="21.033000000000001"/>
  </r>
  <r>
    <s v="08-01-2019"/>
    <s v="15:46:49"/>
    <s v="8960.)(*2846"/>
    <s v="S"/>
    <x v="1"/>
    <x v="1"/>
    <x v="0"/>
    <x v="9"/>
    <s v="17:45:51"/>
    <s v="17"/>
    <x v="6"/>
    <x v="17"/>
    <s v="Motocicleta"/>
    <n v="15.38"/>
    <n v="11.63"/>
    <n v="3.75"/>
    <n v="4.5"/>
    <n v="0.55000000000000004"/>
    <n v="16.875"/>
    <n v="6.3965000000000005"/>
    <n v="168.44"/>
    <n v="23.2715"/>
  </r>
  <r>
    <s v="08-01-2019"/>
    <s v="15:47:41"/>
    <s v="7091.(..5542"/>
    <s v="S"/>
    <x v="3"/>
    <x v="0"/>
    <x v="0"/>
    <x v="9"/>
    <s v="16:12:13"/>
    <s v="16"/>
    <x v="4"/>
    <x v="14"/>
    <s v="Motocicleta"/>
    <n v="16.329999999999998"/>
    <n v="13.329999999999998"/>
    <n v="3"/>
    <n v="3.5"/>
    <n v="0.75"/>
    <n v="10.5"/>
    <n v="9.9974999999999987"/>
    <n v="173.29"/>
    <n v="20.497499999999999"/>
  </r>
  <r>
    <s v="08-01-2019"/>
    <s v="15:47:47"/>
    <s v="1361.,/*790"/>
    <s v="S"/>
    <x v="1"/>
    <x v="0"/>
    <x v="1"/>
    <x v="9"/>
    <s v="16:59:15"/>
    <s v="16"/>
    <x v="16"/>
    <x v="4"/>
    <s v="Motocicleta"/>
    <n v="6.2"/>
    <n v="2.4500000000000002"/>
    <n v="3.75"/>
    <n v="4.5"/>
    <n v="0.55000000000000004"/>
    <n v="16.875"/>
    <n v="1.3475000000000001"/>
    <n v="79.400000000000006"/>
    <n v="18.2225"/>
  </r>
  <r>
    <s v="08-01-2019"/>
    <s v="15:48:40"/>
    <s v="100(,+2-6481"/>
    <s v="S"/>
    <x v="1"/>
    <x v="0"/>
    <x v="0"/>
    <x v="9"/>
    <s v="17:11:29"/>
    <s v="17"/>
    <x v="7"/>
    <x v="7"/>
    <s v="Motocicleta"/>
    <n v="3.41"/>
    <n v="0"/>
    <n v="3.75"/>
    <n v="4.5"/>
    <n v="0.55000000000000004"/>
    <n v="15.345000000000001"/>
    <n v="0"/>
    <n v="203.77"/>
    <n v="15.345000000000001"/>
  </r>
  <r>
    <s v="08-01-2019"/>
    <s v="15:52:27"/>
    <s v="121(1-,.7786"/>
    <s v="S"/>
    <x v="3"/>
    <x v="2"/>
    <x v="0"/>
    <x v="9"/>
    <s v="17:26:37"/>
    <s v="17"/>
    <x v="3"/>
    <x v="20"/>
    <s v="Motocicleta"/>
    <n v="2.65"/>
    <n v="0"/>
    <n v="3"/>
    <n v="3.5"/>
    <n v="0.75"/>
    <n v="9.2750000000000004"/>
    <n v="0"/>
    <n v="164.71"/>
    <n v="9.2750000000000004"/>
  </r>
  <r>
    <s v="08-01-2019"/>
    <s v="15:59:14"/>
    <s v="913(2/*07814"/>
    <s v="S"/>
    <x v="1"/>
    <x v="0"/>
    <x v="0"/>
    <x v="9"/>
    <s v="17:17:49"/>
    <s v="17"/>
    <x v="16"/>
    <x v="8"/>
    <s v="Motocicleta"/>
    <n v="10.06"/>
    <n v="6.3100000000000005"/>
    <n v="3.75"/>
    <n v="4.5"/>
    <n v="0.55000000000000004"/>
    <n v="16.875"/>
    <n v="3.4705000000000004"/>
    <n v="47.92"/>
    <n v="20.345500000000001"/>
  </r>
  <r>
    <s v="08-01-2019"/>
    <s v="15:59:58"/>
    <s v="52502-/03527"/>
    <s v="S"/>
    <x v="1"/>
    <x v="0"/>
    <x v="0"/>
    <x v="9"/>
    <s v="16:18:34"/>
    <s v="16"/>
    <x v="17"/>
    <x v="32"/>
    <s v="Motocicleta"/>
    <n v="14.19"/>
    <n v="10.44"/>
    <n v="3.75"/>
    <n v="4.5"/>
    <n v="0.55000000000000004"/>
    <n v="16.875"/>
    <n v="5.742"/>
    <n v="107.83"/>
    <n v="22.617000000000001"/>
  </r>
  <r>
    <s v="08-01-2019"/>
    <s v="16:00:14"/>
    <s v="209))),/2817"/>
    <s v="S"/>
    <x v="1"/>
    <x v="0"/>
    <x v="0"/>
    <x v="9"/>
    <s v="17:31:47"/>
    <s v="17"/>
    <x v="14"/>
    <x v="20"/>
    <s v="Motocicleta"/>
    <n v="12.23"/>
    <n v="8.48"/>
    <n v="3.75"/>
    <n v="4.5"/>
    <n v="0.55000000000000004"/>
    <n v="16.875"/>
    <n v="4.6640000000000006"/>
    <n v="40.4"/>
    <n v="21.539000000000001"/>
  </r>
  <r>
    <s v="08-01-2019"/>
    <s v="16:01:21"/>
    <s v="306)()-23773"/>
    <s v="S"/>
    <x v="0"/>
    <x v="0"/>
    <x v="0"/>
    <x v="9"/>
    <s v="16:42:57"/>
    <s v="16"/>
    <x v="3"/>
    <x v="20"/>
    <s v="Motocicleta"/>
    <n v="20.53"/>
    <n v="18.03"/>
    <n v="2.5"/>
    <n v="3"/>
    <n v="1.2"/>
    <n v="7.5"/>
    <n v="21.635999999999999"/>
    <n v="17.45"/>
    <n v="29.135999999999999"/>
  </r>
  <r>
    <s v="08-01-2019"/>
    <s v="16:02:34"/>
    <s v="754-*)**5807"/>
    <s v="S"/>
    <x v="1"/>
    <x v="0"/>
    <x v="0"/>
    <x v="9"/>
    <s v="16:29:49"/>
    <s v="16"/>
    <x v="12"/>
    <x v="1"/>
    <s v="Motocicleta"/>
    <n v="12.34"/>
    <n v="8.59"/>
    <n v="3.75"/>
    <n v="4.5"/>
    <n v="0.55000000000000004"/>
    <n v="16.875"/>
    <n v="4.7244999999999999"/>
    <n v="134.72"/>
    <n v="21.599499999999999"/>
  </r>
  <r>
    <s v="08-01-2019"/>
    <s v="16:03:55"/>
    <s v="411,(2+17647"/>
    <s v="S"/>
    <x v="1"/>
    <x v="2"/>
    <x v="0"/>
    <x v="9"/>
    <s v="16:57:15"/>
    <s v="16"/>
    <x v="9"/>
    <x v="11"/>
    <s v="Motocicleta"/>
    <n v="1.6600000000000001"/>
    <n v="0"/>
    <n v="3.75"/>
    <n v="4.5"/>
    <n v="0.55000000000000004"/>
    <n v="7.4700000000000006"/>
    <n v="0"/>
    <n v="173.95"/>
    <n v="7.4700000000000006"/>
  </r>
  <r>
    <s v="08-01-2019"/>
    <s v="16:05:39"/>
    <s v="356.)00-4346"/>
    <s v="S"/>
    <x v="3"/>
    <x v="0"/>
    <x v="0"/>
    <x v="9"/>
    <s v="16:40:08"/>
    <s v="16"/>
    <x v="4"/>
    <x v="9"/>
    <s v="Motocicleta"/>
    <n v="8.48"/>
    <n v="5.48"/>
    <n v="3"/>
    <n v="3.5"/>
    <n v="0.75"/>
    <n v="10.5"/>
    <n v="4.1100000000000003"/>
    <n v="14.99"/>
    <n v="14.61"/>
  </r>
  <r>
    <s v="08-01-2019"/>
    <s v="16:06:56"/>
    <s v="215..*./5820"/>
    <s v="S"/>
    <x v="3"/>
    <x v="0"/>
    <x v="0"/>
    <x v="9"/>
    <s v="16:20:55"/>
    <s v="16"/>
    <x v="4"/>
    <x v="11"/>
    <s v="Motocicleta"/>
    <n v="2.63"/>
    <n v="0"/>
    <n v="3"/>
    <n v="3.5"/>
    <n v="0.75"/>
    <n v="9.2050000000000001"/>
    <n v="0"/>
    <n v="207.52"/>
    <n v="9.2050000000000001"/>
  </r>
  <r>
    <s v="08-01-2019"/>
    <s v="16:11:03"/>
    <s v="750(,,))3525"/>
    <s v="S"/>
    <x v="1"/>
    <x v="0"/>
    <x v="0"/>
    <x v="10"/>
    <s v="11:54:50"/>
    <s v="11"/>
    <x v="17"/>
    <x v="28"/>
    <s v="Motocicleta"/>
    <n v="14.63"/>
    <n v="10.88"/>
    <n v="3.75"/>
    <n v="4.5"/>
    <n v="0.55000000000000004"/>
    <n v="16.875"/>
    <n v="5.9840000000000009"/>
    <n v="123.17"/>
    <n v="22.859000000000002"/>
  </r>
  <r>
    <s v="08-01-2019"/>
    <s v="16:13:15"/>
    <s v="415/)1-14290"/>
    <s v="S"/>
    <x v="1"/>
    <x v="2"/>
    <x v="0"/>
    <x v="9"/>
    <s v="17:29:26"/>
    <s v="17"/>
    <x v="29"/>
    <x v="13"/>
    <s v="Motocicleta"/>
    <n v="2.48"/>
    <n v="0"/>
    <n v="3.75"/>
    <n v="4.5"/>
    <n v="0.55000000000000004"/>
    <n v="11.16"/>
    <n v="0"/>
    <n v="97.71"/>
    <n v="11.16"/>
  </r>
  <r>
    <s v="08-01-2019"/>
    <s v="16:13:31"/>
    <s v="638,(()-7999"/>
    <s v="S"/>
    <x v="2"/>
    <x v="0"/>
    <x v="0"/>
    <x v="10"/>
    <s v="10:34:11"/>
    <s v="10"/>
    <x v="3"/>
    <x v="8"/>
    <s v="Motocicleta"/>
    <n v="19.36"/>
    <n v="7.3599999999999994"/>
    <n v="12"/>
    <n v="8"/>
    <n v="2.65"/>
    <n v="96"/>
    <n v="19.503999999999998"/>
    <n v="110.35"/>
    <n v="115.50399999999999"/>
  </r>
  <r>
    <s v="08-01-2019"/>
    <s v="16:13:54"/>
    <s v="88/()1*5545"/>
    <s v="S"/>
    <x v="1"/>
    <x v="0"/>
    <x v="0"/>
    <x v="9"/>
    <s v="17:30:04"/>
    <s v="17"/>
    <x v="2"/>
    <x v="4"/>
    <s v="Motocicleta"/>
    <n v="1.52"/>
    <n v="0"/>
    <n v="3.75"/>
    <n v="4.5"/>
    <n v="0.55000000000000004"/>
    <n v="6.84"/>
    <n v="0"/>
    <n v="9.83"/>
    <n v="6.84"/>
  </r>
  <r>
    <s v="08-01-2019"/>
    <s v="16:13:57"/>
    <s v="637))/+*9454"/>
    <s v="S"/>
    <x v="1"/>
    <x v="1"/>
    <x v="0"/>
    <x v="9"/>
    <s v="16:55:54"/>
    <s v="16"/>
    <x v="8"/>
    <x v="20"/>
    <s v="Motocicleta"/>
    <n v="10.56"/>
    <n v="6.8100000000000005"/>
    <n v="3.75"/>
    <n v="4.5"/>
    <n v="0.55000000000000004"/>
    <n v="16.875"/>
    <n v="3.7455000000000007"/>
    <n v="196.79"/>
    <n v="20.6205"/>
  </r>
  <r>
    <s v="08-01-2019"/>
    <s v="16:14:30"/>
    <s v="172)2-2.8153"/>
    <m/>
    <x v="1"/>
    <x v="1"/>
    <x v="0"/>
    <x v="9"/>
    <s v="16:34:29"/>
    <s v="16"/>
    <x v="3"/>
    <x v="17"/>
    <s v="Motocicleta"/>
    <n v="12.14"/>
    <n v="8.39"/>
    <n v="3.75"/>
    <n v="4.5"/>
    <n v="0.55000000000000004"/>
    <n v="16.875"/>
    <n v="4.6145000000000005"/>
    <n v="4.91"/>
    <n v="21.4895"/>
  </r>
  <r>
    <s v="08-01-2019"/>
    <s v="16:14:58"/>
    <s v="9792*,(+7551"/>
    <s v="S"/>
    <x v="1"/>
    <x v="1"/>
    <x v="0"/>
    <x v="9"/>
    <s v="19:58:00"/>
    <s v="19"/>
    <x v="9"/>
    <x v="26"/>
    <s v="Motocicleta"/>
    <n v="15.41"/>
    <n v="11.66"/>
    <n v="3.75"/>
    <n v="4.5"/>
    <n v="0.55000000000000004"/>
    <n v="16.875"/>
    <n v="6.4130000000000003"/>
    <n v="176.61"/>
    <n v="23.288"/>
  </r>
  <r>
    <s v="08-01-2019"/>
    <s v="16:16:52"/>
    <s v="701102+(3506"/>
    <s v="S"/>
    <x v="1"/>
    <x v="1"/>
    <x v="0"/>
    <x v="9"/>
    <s v="17:08:37"/>
    <s v="17"/>
    <x v="3"/>
    <x v="11"/>
    <s v="Motocicleta"/>
    <n v="14.08"/>
    <n v="10.33"/>
    <n v="3.75"/>
    <n v="4.5"/>
    <n v="0.55000000000000004"/>
    <n v="16.875"/>
    <n v="5.6815000000000007"/>
    <n v="131.15"/>
    <n v="22.5565"/>
  </r>
  <r>
    <s v="08-01-2019"/>
    <s v="16:17:46"/>
    <s v="892))1)*9068"/>
    <s v="S"/>
    <x v="1"/>
    <x v="0"/>
    <x v="0"/>
    <x v="9"/>
    <s v="18:13:21"/>
    <s v="18"/>
    <x v="14"/>
    <x v="17"/>
    <s v="Motocicleta"/>
    <n v="6.82"/>
    <n v="3.0700000000000003"/>
    <n v="3.75"/>
    <n v="4.5"/>
    <n v="0.55000000000000004"/>
    <n v="16.875"/>
    <n v="1.6885000000000003"/>
    <n v="249.9"/>
    <n v="18.563500000000001"/>
  </r>
  <r>
    <s v="08-01-2019"/>
    <s v="16:17:50"/>
    <s v="16(1)0,4627"/>
    <s v="S"/>
    <x v="1"/>
    <x v="0"/>
    <x v="0"/>
    <x v="9"/>
    <s v="17:51:56"/>
    <s v="17"/>
    <x v="5"/>
    <x v="4"/>
    <s v="Motocicleta"/>
    <n v="8.08"/>
    <n v="4.33"/>
    <n v="3.75"/>
    <n v="4.5"/>
    <n v="0.55000000000000004"/>
    <n v="16.875"/>
    <n v="2.3815000000000004"/>
    <n v="127.08"/>
    <n v="19.256499999999999"/>
  </r>
  <r>
    <s v="08-01-2019"/>
    <s v="16:18:17"/>
    <s v="642,,1()4742"/>
    <s v="S"/>
    <x v="1"/>
    <x v="0"/>
    <x v="0"/>
    <x v="9"/>
    <s v="17:35:27"/>
    <s v="17"/>
    <x v="3"/>
    <x v="4"/>
    <s v="Motocicleta"/>
    <n v="14.18"/>
    <n v="10.43"/>
    <n v="3.75"/>
    <n v="4.5"/>
    <n v="0.55000000000000004"/>
    <n v="16.875"/>
    <n v="5.7365000000000004"/>
    <n v="221.47"/>
    <n v="22.611499999999999"/>
  </r>
  <r>
    <s v="08-01-2019"/>
    <s v="16:18:48"/>
    <s v="56*1+1)3636"/>
    <s v="S"/>
    <x v="1"/>
    <x v="0"/>
    <x v="0"/>
    <x v="9"/>
    <s v="18:40:49"/>
    <s v="18"/>
    <x v="21"/>
    <x v="21"/>
    <s v="Motocicleta"/>
    <n v="6.19"/>
    <n v="2.4400000000000004"/>
    <n v="3.75"/>
    <n v="4.5"/>
    <n v="0.55000000000000004"/>
    <n v="16.875"/>
    <n v="1.3420000000000003"/>
    <n v="223.95"/>
    <n v="18.216999999999999"/>
  </r>
  <r>
    <s v="08-01-2019"/>
    <s v="16:21:31"/>
    <s v="580222)1592"/>
    <s v="S"/>
    <x v="1"/>
    <x v="1"/>
    <x v="0"/>
    <x v="9"/>
    <s v="17:26:37"/>
    <s v="17"/>
    <x v="4"/>
    <x v="4"/>
    <s v="Motocicleta"/>
    <n v="18.89"/>
    <n v="15.14"/>
    <n v="3.75"/>
    <n v="4.5"/>
    <n v="0.55000000000000004"/>
    <n v="16.875"/>
    <n v="8.3270000000000017"/>
    <n v="43.02"/>
    <n v="25.202000000000002"/>
  </r>
  <r>
    <s v="08-01-2019"/>
    <s v="16:22:14"/>
    <s v="170+(.+29235"/>
    <s v="S"/>
    <x v="1"/>
    <x v="1"/>
    <x v="0"/>
    <x v="9"/>
    <s v="17:35:22"/>
    <s v="17"/>
    <x v="14"/>
    <x v="19"/>
    <s v="Motocicleta"/>
    <n v="1.27"/>
    <n v="0"/>
    <n v="3.75"/>
    <n v="4.5"/>
    <n v="0.55000000000000004"/>
    <n v="5.7149999999999999"/>
    <n v="0"/>
    <n v="25.67"/>
    <n v="5.7149999999999999"/>
  </r>
  <r>
    <s v="08-01-2019"/>
    <s v="16:25:46"/>
    <s v="120(/1-(5185"/>
    <s v="S"/>
    <x v="2"/>
    <x v="0"/>
    <x v="0"/>
    <x v="10"/>
    <s v="09:11:47"/>
    <s v="09"/>
    <x v="0"/>
    <x v="17"/>
    <s v="Motocicleta"/>
    <n v="7.89"/>
    <n v="0"/>
    <n v="12"/>
    <n v="8"/>
    <n v="2.65"/>
    <n v="63.12"/>
    <n v="0"/>
    <n v="201.57"/>
    <n v="63.12"/>
  </r>
  <r>
    <s v="08-01-2019"/>
    <s v="16:25:46"/>
    <s v="41411,,,6981"/>
    <s v="M"/>
    <x v="2"/>
    <x v="0"/>
    <x v="0"/>
    <x v="10"/>
    <s v="09:33:15"/>
    <s v="09"/>
    <x v="0"/>
    <x v="3"/>
    <s v="Motocicleta"/>
    <n v="4.7699999999999996"/>
    <n v="0"/>
    <n v="12"/>
    <n v="8"/>
    <n v="2.65"/>
    <n v="38.159999999999997"/>
    <n v="0"/>
    <n v="116.2"/>
    <n v="38.159999999999997"/>
  </r>
  <r>
    <s v="08-01-2019"/>
    <s v="16:28:26"/>
    <s v="174/0-1)8732"/>
    <s v="S"/>
    <x v="3"/>
    <x v="0"/>
    <x v="0"/>
    <x v="9"/>
    <s v="18:22:41"/>
    <s v="18"/>
    <x v="4"/>
    <x v="20"/>
    <s v="Motocicleta"/>
    <n v="15.91"/>
    <n v="12.91"/>
    <n v="3"/>
    <n v="3.5"/>
    <n v="0.75"/>
    <n v="10.5"/>
    <n v="9.682500000000001"/>
    <n v="104.89"/>
    <n v="20.182500000000001"/>
  </r>
  <r>
    <s v="08-01-2019"/>
    <s v="16:37:03"/>
    <s v="472-./217907"/>
    <s v="S"/>
    <x v="3"/>
    <x v="1"/>
    <x v="0"/>
    <x v="9"/>
    <s v="18:27:00"/>
    <s v="18"/>
    <x v="3"/>
    <x v="4"/>
    <s v="Motocicleta"/>
    <n v="14.54"/>
    <n v="11.54"/>
    <n v="3"/>
    <n v="3.5"/>
    <n v="0.75"/>
    <n v="10.5"/>
    <n v="8.6549999999999994"/>
    <n v="232.65"/>
    <n v="19.155000000000001"/>
  </r>
  <r>
    <s v="08-01-2019"/>
    <s v="16:38:59"/>
    <s v="8202,)*.3054"/>
    <s v="S"/>
    <x v="1"/>
    <x v="1"/>
    <x v="3"/>
    <x v="9"/>
    <s v="17:44:55"/>
    <s v="17"/>
    <x v="4"/>
    <x v="13"/>
    <s v="Motocicleta"/>
    <n v="9.2799999999999994"/>
    <n v="5.5299999999999994"/>
    <n v="3.75"/>
    <n v="4.5"/>
    <n v="0.55000000000000004"/>
    <n v="16.875"/>
    <n v="3.0415000000000001"/>
    <n v="3.73"/>
    <n v="19.916499999999999"/>
  </r>
  <r>
    <s v="08-01-2019"/>
    <s v="16:39:58"/>
    <s v="700+-,,19088"/>
    <s v="S"/>
    <x v="1"/>
    <x v="0"/>
    <x v="0"/>
    <x v="9"/>
    <s v="17:53:09"/>
    <s v="17"/>
    <x v="16"/>
    <x v="23"/>
    <s v="Motocicleta"/>
    <n v="3.13"/>
    <n v="0"/>
    <n v="3.75"/>
    <n v="4.5"/>
    <n v="0.55000000000000004"/>
    <n v="14.084999999999999"/>
    <n v="0"/>
    <n v="89.85"/>
    <n v="14.084999999999999"/>
  </r>
  <r>
    <s v="08-01-2019"/>
    <s v="16:41:34"/>
    <s v="3582+20.8719"/>
    <m/>
    <x v="1"/>
    <x v="1"/>
    <x v="0"/>
    <x v="9"/>
    <s v="17:41:38"/>
    <s v="17"/>
    <x v="3"/>
    <x v="17"/>
    <s v="Motocicleta"/>
    <n v="20.65"/>
    <n v="16.899999999999999"/>
    <n v="3.75"/>
    <n v="4.5"/>
    <n v="0.55000000000000004"/>
    <n v="16.875"/>
    <n v="9.2949999999999999"/>
    <n v="192.16"/>
    <n v="26.17"/>
  </r>
  <r>
    <s v="08-01-2019"/>
    <s v="16:43:14"/>
    <s v="990.1/()1415"/>
    <s v="M"/>
    <x v="1"/>
    <x v="0"/>
    <x v="0"/>
    <x v="9"/>
    <s v="17:34:41"/>
    <s v="17"/>
    <x v="0"/>
    <x v="20"/>
    <s v="Motocicleta"/>
    <n v="7.84"/>
    <n v="4.09"/>
    <n v="3.75"/>
    <n v="4.5"/>
    <n v="0.55000000000000004"/>
    <n v="16.875"/>
    <n v="2.2495000000000003"/>
    <n v="225.54"/>
    <n v="19.124500000000001"/>
  </r>
  <r>
    <s v="08-01-2019"/>
    <s v="16:47:10"/>
    <s v="211/0)2)3987"/>
    <s v="S"/>
    <x v="1"/>
    <x v="1"/>
    <x v="0"/>
    <x v="9"/>
    <s v="18:44:51"/>
    <s v="18"/>
    <x v="14"/>
    <x v="19"/>
    <s v="Motocicleta"/>
    <n v="9"/>
    <n v="5.25"/>
    <n v="3.75"/>
    <n v="4.5"/>
    <n v="0.55000000000000004"/>
    <n v="16.875"/>
    <n v="2.8875000000000002"/>
    <n v="65.44"/>
    <n v="19.762499999999999"/>
  </r>
  <r>
    <s v="08-01-2019"/>
    <s v="16:52:23"/>
    <s v="834*,,0*5568"/>
    <s v="S"/>
    <x v="1"/>
    <x v="2"/>
    <x v="0"/>
    <x v="9"/>
    <s v="17:52:43"/>
    <s v="17"/>
    <x v="7"/>
    <x v="1"/>
    <s v="Motocicleta"/>
    <n v="16.149999999999999"/>
    <n v="12.399999999999999"/>
    <n v="3.75"/>
    <n v="4.5"/>
    <n v="0.55000000000000004"/>
    <n v="16.875"/>
    <n v="6.8199999999999994"/>
    <n v="138.43"/>
    <n v="23.695"/>
  </r>
  <r>
    <s v="08-01-2019"/>
    <s v="16:52:36"/>
    <s v="4642)1.,209"/>
    <m/>
    <x v="1"/>
    <x v="1"/>
    <x v="0"/>
    <x v="9"/>
    <s v="17:48:04"/>
    <s v="17"/>
    <x v="3"/>
    <x v="8"/>
    <s v="Motocicleta"/>
    <n v="18.100000000000001"/>
    <n v="14.350000000000001"/>
    <n v="3.75"/>
    <n v="4.5"/>
    <n v="0.55000000000000004"/>
    <n v="16.875"/>
    <n v="7.8925000000000018"/>
    <n v="55.96"/>
    <n v="24.767500000000002"/>
  </r>
  <r>
    <s v="08-01-2019"/>
    <s v="16:53:19"/>
    <s v="7402(,-+4955"/>
    <s v="S"/>
    <x v="2"/>
    <x v="0"/>
    <x v="0"/>
    <x v="7"/>
    <s v="10:09:43"/>
    <s v="10"/>
    <x v="3"/>
    <x v="8"/>
    <s v="Motocicleta"/>
    <n v="4.38"/>
    <n v="0"/>
    <n v="12"/>
    <n v="8"/>
    <n v="2.65"/>
    <n v="35.04"/>
    <n v="0"/>
    <n v="222.39"/>
    <n v="35.04"/>
  </r>
  <r>
    <s v="08-01-2019"/>
    <s v="17:05:43"/>
    <s v="1702*)111439"/>
    <s v="S"/>
    <x v="1"/>
    <x v="0"/>
    <x v="0"/>
    <x v="9"/>
    <s v="18:15:41"/>
    <s v="18"/>
    <x v="16"/>
    <x v="17"/>
    <s v="Motocicleta"/>
    <n v="1.42"/>
    <n v="0"/>
    <n v="3.75"/>
    <n v="4.5"/>
    <n v="0.55000000000000004"/>
    <n v="6.39"/>
    <n v="0"/>
    <n v="73.11"/>
    <n v="6.39"/>
  </r>
  <r>
    <s v="08-01-2019"/>
    <s v="17:12:21"/>
    <s v="62,/.,4788"/>
    <s v="S"/>
    <x v="1"/>
    <x v="1"/>
    <x v="0"/>
    <x v="9"/>
    <s v="18:05:07"/>
    <s v="18"/>
    <x v="10"/>
    <x v="4"/>
    <s v="Motocicleta"/>
    <n v="4.08"/>
    <n v="0.33000000000000007"/>
    <n v="3.75"/>
    <n v="4.5"/>
    <n v="0.55000000000000004"/>
    <n v="16.875"/>
    <n v="0.18150000000000005"/>
    <n v="66.48"/>
    <n v="17.0565"/>
  </r>
  <r>
    <s v="08-01-2019"/>
    <s v="17:13:04"/>
    <s v="50121(.*5278"/>
    <s v="S"/>
    <x v="1"/>
    <x v="0"/>
    <x v="0"/>
    <x v="9"/>
    <s v="18:34:52"/>
    <s v="18"/>
    <x v="13"/>
    <x v="14"/>
    <s v="Motocicleta"/>
    <n v="11.06"/>
    <n v="7.3100000000000005"/>
    <n v="3.75"/>
    <n v="4.5"/>
    <n v="0.55000000000000004"/>
    <n v="16.875"/>
    <n v="4.0205000000000002"/>
    <n v="177.8"/>
    <n v="20.895499999999998"/>
  </r>
  <r>
    <s v="08-01-2019"/>
    <s v="17:14:11"/>
    <s v="850+).*,5083"/>
    <m/>
    <x v="1"/>
    <x v="1"/>
    <x v="3"/>
    <x v="9"/>
    <s v="17:38:01"/>
    <s v="17"/>
    <x v="3"/>
    <x v="17"/>
    <s v="Motocicleta"/>
    <n v="6.49"/>
    <n v="2.74"/>
    <n v="3.75"/>
    <n v="4.5"/>
    <n v="0.55000000000000004"/>
    <n v="16.875"/>
    <n v="1.5070000000000003"/>
    <n v="76.489999999999995"/>
    <n v="18.382000000000001"/>
  </r>
  <r>
    <s v="08-01-2019"/>
    <s v="17:27:01"/>
    <s v="68821+)24452"/>
    <s v="S"/>
    <x v="0"/>
    <x v="1"/>
    <x v="0"/>
    <x v="5"/>
    <s v="10:54:45"/>
    <s v="10"/>
    <x v="3"/>
    <x v="11"/>
    <s v="Motocicleta"/>
    <n v="4.97"/>
    <n v="2.4699999999999998"/>
    <n v="2.5"/>
    <n v="3"/>
    <n v="1.2"/>
    <n v="7.5"/>
    <n v="2.9639999999999995"/>
    <n v="198.99"/>
    <n v="10.463999999999999"/>
  </r>
  <r>
    <s v="08-01-2019"/>
    <s v="17:27:01"/>
    <s v="766*,*113946"/>
    <s v="S"/>
    <x v="0"/>
    <x v="1"/>
    <x v="2"/>
    <x v="10"/>
    <s v="11:36:36"/>
    <s v="11"/>
    <x v="3"/>
    <x v="11"/>
    <s v="Motocicleta"/>
    <n v="5.84"/>
    <n v="3.34"/>
    <n v="2.5"/>
    <n v="3"/>
    <n v="1.2"/>
    <n v="7.5"/>
    <n v="4.008"/>
    <n v="174.12"/>
    <n v="11.507999999999999"/>
  </r>
  <r>
    <s v="08-01-2019"/>
    <s v="17:34:24"/>
    <s v="585-2+.05087"/>
    <s v="S"/>
    <x v="3"/>
    <x v="0"/>
    <x v="0"/>
    <x v="9"/>
    <s v="18:04:48"/>
    <s v="18"/>
    <x v="4"/>
    <x v="13"/>
    <s v="Motocicleta"/>
    <n v="7.12"/>
    <n v="4.12"/>
    <n v="3"/>
    <n v="3.5"/>
    <n v="0.75"/>
    <n v="10.5"/>
    <n v="3.09"/>
    <n v="96.25"/>
    <n v="13.59"/>
  </r>
  <r>
    <s v="08-01-2019"/>
    <s v="17:39:08"/>
    <s v="22/,-29426"/>
    <s v="S"/>
    <x v="1"/>
    <x v="0"/>
    <x v="0"/>
    <x v="9"/>
    <s v="20:17:09"/>
    <s v="20"/>
    <x v="4"/>
    <x v="4"/>
    <s v="Motocicleta"/>
    <n v="14.1"/>
    <n v="10.35"/>
    <n v="3.75"/>
    <n v="4.5"/>
    <n v="0.55000000000000004"/>
    <n v="16.875"/>
    <n v="5.6924999999999999"/>
    <n v="250.67"/>
    <n v="22.567499999999999"/>
  </r>
  <r>
    <s v="08-01-2019"/>
    <s v="17:39:20"/>
    <s v="4900+*+/6642"/>
    <s v="S"/>
    <x v="1"/>
    <x v="0"/>
    <x v="0"/>
    <x v="9"/>
    <s v="19:23:59"/>
    <s v="19"/>
    <x v="1"/>
    <x v="1"/>
    <s v="Motocicleta"/>
    <n v="7.71"/>
    <n v="3.96"/>
    <n v="3.75"/>
    <n v="4.5"/>
    <n v="0.55000000000000004"/>
    <n v="16.875"/>
    <n v="2.1779999999999999"/>
    <n v="170.02"/>
    <n v="19.053000000000001"/>
  </r>
  <r>
    <s v="08-01-2019"/>
    <s v="17:49:12"/>
    <s v="620-++./734"/>
    <s v="S"/>
    <x v="1"/>
    <x v="0"/>
    <x v="0"/>
    <x v="9"/>
    <s v="18:26:16"/>
    <s v="18"/>
    <x v="15"/>
    <x v="9"/>
    <s v="Motocicleta"/>
    <n v="9.32"/>
    <n v="5.57"/>
    <n v="3.75"/>
    <n v="4.5"/>
    <n v="0.55000000000000004"/>
    <n v="16.875"/>
    <n v="3.0635000000000003"/>
    <n v="227.33"/>
    <n v="19.938500000000001"/>
  </r>
  <r>
    <s v="08-01-2019"/>
    <s v="17:59:06"/>
    <s v="717*,.0)1112"/>
    <s v="S"/>
    <x v="1"/>
    <x v="0"/>
    <x v="0"/>
    <x v="9"/>
    <s v="18:51:01"/>
    <s v="18"/>
    <x v="4"/>
    <x v="23"/>
    <s v="Motocicleta"/>
    <n v="11.39"/>
    <n v="7.6400000000000006"/>
    <n v="3.75"/>
    <n v="4.5"/>
    <n v="0.55000000000000004"/>
    <n v="16.875"/>
    <n v="4.2020000000000008"/>
    <n v="58.93"/>
    <n v="21.077000000000002"/>
  </r>
  <r>
    <s v="08-01-2019"/>
    <s v="18:02:28"/>
    <s v="133(**+18854"/>
    <s v="S"/>
    <x v="3"/>
    <x v="0"/>
    <x v="1"/>
    <x v="9"/>
    <s v="20:43:31"/>
    <s v="20"/>
    <x v="3"/>
    <x v="3"/>
    <s v="Motocicleta"/>
    <n v="4.4400000000000004"/>
    <n v="1.4400000000000004"/>
    <n v="3"/>
    <n v="3.5"/>
    <n v="0.75"/>
    <n v="10.5"/>
    <n v="1.0800000000000003"/>
    <n v="240.76"/>
    <n v="11.58"/>
  </r>
  <r>
    <s v="08-01-2019"/>
    <s v="18:02:35"/>
    <s v="222**+,+136"/>
    <s v="S"/>
    <x v="1"/>
    <x v="1"/>
    <x v="0"/>
    <x v="9"/>
    <s v="19:26:09"/>
    <s v="19"/>
    <x v="21"/>
    <x v="10"/>
    <s v="Motocicleta"/>
    <n v="5.63"/>
    <n v="1.88"/>
    <n v="3.75"/>
    <n v="4.5"/>
    <n v="0.55000000000000004"/>
    <n v="16.875"/>
    <n v="1.034"/>
    <n v="201.06"/>
    <n v="17.908999999999999"/>
  </r>
  <r>
    <s v="08-01-2019"/>
    <s v="18:03:24"/>
    <s v="302*2--)3078"/>
    <s v="S"/>
    <x v="3"/>
    <x v="0"/>
    <x v="1"/>
    <x v="9"/>
    <s v="20:43:31"/>
    <s v="20"/>
    <x v="3"/>
    <x v="20"/>
    <s v="Motocicleta"/>
    <n v="10.98"/>
    <n v="7.98"/>
    <n v="3"/>
    <n v="3.5"/>
    <n v="0.75"/>
    <n v="10.5"/>
    <n v="5.9850000000000003"/>
    <n v="212.06"/>
    <n v="16.484999999999999"/>
  </r>
  <r>
    <s v="08-01-2019"/>
    <s v="18:06:47"/>
    <s v="5392(/+(6547"/>
    <s v="S"/>
    <x v="3"/>
    <x v="0"/>
    <x v="0"/>
    <x v="9"/>
    <s v="20:39:51"/>
    <s v="20"/>
    <x v="4"/>
    <x v="11"/>
    <s v="Motocicleta"/>
    <n v="20.68"/>
    <n v="17.68"/>
    <n v="3"/>
    <n v="3.5"/>
    <n v="0.75"/>
    <n v="10.5"/>
    <n v="13.26"/>
    <n v="146.31"/>
    <n v="23.759999999999998"/>
  </r>
  <r>
    <s v="08-01-2019"/>
    <s v="18:07:52"/>
    <s v="27.)0108588"/>
    <s v="M"/>
    <x v="0"/>
    <x v="1"/>
    <x v="0"/>
    <x v="10"/>
    <s v="10:50:04"/>
    <s v="10"/>
    <x v="3"/>
    <x v="22"/>
    <s v="Motocicleta"/>
    <n v="12.78"/>
    <n v="10.28"/>
    <n v="2.5"/>
    <n v="3"/>
    <n v="1.2"/>
    <n v="7.5"/>
    <n v="12.335999999999999"/>
    <n v="244.89"/>
    <n v="19.835999999999999"/>
  </r>
  <r>
    <s v="08-01-2019"/>
    <s v="18:07:52"/>
    <s v="9712*0+)7104"/>
    <s v="M"/>
    <x v="0"/>
    <x v="1"/>
    <x v="0"/>
    <x v="10"/>
    <s v="10:58:13"/>
    <s v="10"/>
    <x v="3"/>
    <x v="22"/>
    <s v="Motocicleta"/>
    <n v="15.9"/>
    <n v="13.4"/>
    <n v="2.5"/>
    <n v="3"/>
    <n v="1.2"/>
    <n v="7.5"/>
    <n v="16.079999999999998"/>
    <n v="250.33"/>
    <n v="23.58"/>
  </r>
  <r>
    <s v="08-01-2019"/>
    <s v="18:07:52"/>
    <s v="9040*-/1990"/>
    <s v="M"/>
    <x v="0"/>
    <x v="1"/>
    <x v="0"/>
    <x v="10"/>
    <s v="11:25:21"/>
    <s v="11"/>
    <x v="3"/>
    <x v="22"/>
    <s v="Motocicleta"/>
    <n v="11.38"/>
    <n v="8.8800000000000008"/>
    <n v="2.5"/>
    <n v="3"/>
    <n v="1.2"/>
    <n v="7.5"/>
    <n v="10.656000000000001"/>
    <n v="10.8"/>
    <n v="18.155999999999999"/>
  </r>
  <r>
    <s v="08-01-2019"/>
    <s v="18:07:52"/>
    <s v="7-0/),7083"/>
    <s v="M"/>
    <x v="0"/>
    <x v="1"/>
    <x v="0"/>
    <x v="10"/>
    <s v="10:52:01"/>
    <s v="10"/>
    <x v="3"/>
    <x v="17"/>
    <s v="Motocicleta"/>
    <n v="11.62"/>
    <n v="9.1199999999999992"/>
    <n v="2.5"/>
    <n v="3"/>
    <n v="1.2"/>
    <n v="7.5"/>
    <n v="10.943999999999999"/>
    <n v="131.53"/>
    <n v="18.443999999999999"/>
  </r>
  <r>
    <s v="08-01-2019"/>
    <s v="18:07:55"/>
    <s v="2360,*.25056"/>
    <s v="S"/>
    <x v="3"/>
    <x v="0"/>
    <x v="0"/>
    <x v="9"/>
    <s v="19:00:50"/>
    <s v="19"/>
    <x v="4"/>
    <x v="11"/>
    <s v="Motocicleta"/>
    <n v="11.33"/>
    <n v="8.33"/>
    <n v="3"/>
    <n v="3.5"/>
    <n v="0.75"/>
    <n v="10.5"/>
    <n v="6.2475000000000005"/>
    <n v="113.11"/>
    <n v="16.747500000000002"/>
  </r>
  <r>
    <s v="08-01-2019"/>
    <s v="18:08:57"/>
    <s v="534+.-/,9509"/>
    <s v="S"/>
    <x v="0"/>
    <x v="0"/>
    <x v="0"/>
    <x v="10"/>
    <s v="12:49:42"/>
    <s v="12"/>
    <x v="8"/>
    <x v="3"/>
    <s v="Motocicleta"/>
    <n v="1.44"/>
    <n v="0"/>
    <n v="2.5"/>
    <n v="3"/>
    <n v="1.2"/>
    <n v="4.32"/>
    <n v="0"/>
    <n v="98.84"/>
    <n v="4.32"/>
  </r>
  <r>
    <s v="08-01-2019"/>
    <s v="18:08:57"/>
    <s v="524/),0*4459"/>
    <s v="S"/>
    <x v="0"/>
    <x v="0"/>
    <x v="0"/>
    <x v="10"/>
    <s v="11:10:51"/>
    <s v="11"/>
    <x v="8"/>
    <x v="11"/>
    <s v="Motocicleta"/>
    <n v="12.12"/>
    <n v="9.6199999999999992"/>
    <n v="2.5"/>
    <n v="3"/>
    <n v="1.2"/>
    <n v="7.5"/>
    <n v="11.543999999999999"/>
    <n v="153.30000000000001"/>
    <n v="19.043999999999997"/>
  </r>
  <r>
    <s v="08-01-2019"/>
    <s v="18:08:57"/>
    <s v="174(2.,*3612"/>
    <s v="S"/>
    <x v="0"/>
    <x v="0"/>
    <x v="0"/>
    <x v="10"/>
    <s v="11:21:04"/>
    <s v="11"/>
    <x v="8"/>
    <x v="20"/>
    <s v="Motocicleta"/>
    <n v="3.19"/>
    <n v="0.69"/>
    <n v="2.5"/>
    <n v="3"/>
    <n v="1.2"/>
    <n v="7.5"/>
    <n v="0.82799999999999996"/>
    <n v="12.57"/>
    <n v="8.3279999999999994"/>
  </r>
  <r>
    <s v="08-01-2019"/>
    <s v="18:08:57"/>
    <s v="909*/*)/2644"/>
    <s v="S"/>
    <x v="0"/>
    <x v="0"/>
    <x v="0"/>
    <x v="10"/>
    <s v="12:11:39"/>
    <s v="12"/>
    <x v="8"/>
    <x v="20"/>
    <s v="Motocicleta"/>
    <n v="8.8000000000000007"/>
    <n v="6.3000000000000007"/>
    <n v="2.5"/>
    <n v="3"/>
    <n v="1.2"/>
    <n v="7.5"/>
    <n v="7.5600000000000005"/>
    <n v="171.02"/>
    <n v="15.06"/>
  </r>
  <r>
    <s v="08-01-2019"/>
    <s v="18:09:04"/>
    <s v="9370(**.4038"/>
    <s v="S"/>
    <x v="3"/>
    <x v="0"/>
    <x v="0"/>
    <x v="9"/>
    <s v="19:09:38"/>
    <s v="19"/>
    <x v="4"/>
    <x v="11"/>
    <s v="Motocicleta"/>
    <n v="1.5"/>
    <n v="0"/>
    <n v="3"/>
    <n v="3.5"/>
    <n v="0.75"/>
    <n v="5.25"/>
    <n v="0"/>
    <n v="244.71"/>
    <n v="5.25"/>
  </r>
  <r>
    <s v="08-01-2019"/>
    <s v="18:09:51"/>
    <s v="145,*21*3394"/>
    <s v="S"/>
    <x v="0"/>
    <x v="0"/>
    <x v="0"/>
    <x v="10"/>
    <s v="10:55:06"/>
    <s v="10"/>
    <x v="8"/>
    <x v="8"/>
    <s v="Motocicleta"/>
    <n v="2.5"/>
    <n v="0"/>
    <n v="2.5"/>
    <n v="3"/>
    <n v="1.2"/>
    <n v="7.5"/>
    <n v="0"/>
    <n v="181.46"/>
    <n v="7.5"/>
  </r>
  <r>
    <s v="08-01-2019"/>
    <s v="18:10:45"/>
    <s v="983)-+1,2486"/>
    <s v="S"/>
    <x v="3"/>
    <x v="0"/>
    <x v="0"/>
    <x v="9"/>
    <s v="20:31:30"/>
    <s v="20"/>
    <x v="4"/>
    <x v="11"/>
    <s v="Motocicleta"/>
    <n v="4.01"/>
    <n v="1.0099999999999998"/>
    <n v="3"/>
    <n v="3.5"/>
    <n v="0.75"/>
    <n v="10.5"/>
    <n v="0.75749999999999984"/>
    <n v="145.38999999999999"/>
    <n v="11.2575"/>
  </r>
  <r>
    <s v="08-01-2019"/>
    <s v="18:16:52"/>
    <s v="844*10)11279"/>
    <s v="S"/>
    <x v="2"/>
    <x v="0"/>
    <x v="0"/>
    <x v="10"/>
    <s v="11:26:31"/>
    <s v="11"/>
    <x v="3"/>
    <x v="20"/>
    <s v="Motocicleta"/>
    <n v="14.28"/>
    <n v="2.2799999999999994"/>
    <n v="12"/>
    <n v="8"/>
    <n v="2.65"/>
    <n v="96"/>
    <n v="6.041999999999998"/>
    <n v="133.30000000000001"/>
    <n v="102.042"/>
  </r>
  <r>
    <s v="08-01-2019"/>
    <s v="18:18:46"/>
    <s v="983)-*+)3895"/>
    <s v="S"/>
    <x v="3"/>
    <x v="0"/>
    <x v="0"/>
    <x v="9"/>
    <s v="21:05:34"/>
    <s v="21"/>
    <x v="3"/>
    <x v="18"/>
    <s v="Motocicleta"/>
    <n v="15.74"/>
    <n v="12.74"/>
    <n v="3"/>
    <n v="3.5"/>
    <n v="0.75"/>
    <n v="10.5"/>
    <n v="9.5549999999999997"/>
    <n v="200.04"/>
    <n v="20.055"/>
  </r>
  <r>
    <s v="08-01-2019"/>
    <s v="18:19:50"/>
    <s v="459/()-,5090"/>
    <s v="S"/>
    <x v="3"/>
    <x v="0"/>
    <x v="0"/>
    <x v="9"/>
    <s v="19:47:06"/>
    <s v="19"/>
    <x v="3"/>
    <x v="4"/>
    <s v="Motocicleta"/>
    <n v="12.98"/>
    <n v="9.98"/>
    <n v="3"/>
    <n v="3.5"/>
    <n v="0.75"/>
    <n v="10.5"/>
    <n v="7.4850000000000003"/>
    <n v="202.53"/>
    <n v="17.984999999999999"/>
  </r>
  <r>
    <s v="08-01-2019"/>
    <s v="18:20:21"/>
    <s v="574*0+.)3678"/>
    <m/>
    <x v="1"/>
    <x v="1"/>
    <x v="0"/>
    <x v="9"/>
    <s v="18:40:51"/>
    <s v="18"/>
    <x v="3"/>
    <x v="8"/>
    <s v="Motocicleta"/>
    <n v="7.97"/>
    <n v="4.22"/>
    <n v="3.75"/>
    <n v="4.5"/>
    <n v="0.55000000000000004"/>
    <n v="16.875"/>
    <n v="2.3210000000000002"/>
    <n v="226.49"/>
    <n v="19.196000000000002"/>
  </r>
  <r>
    <s v="08-01-2019"/>
    <s v="18:24:20"/>
    <s v="674*.2*02587"/>
    <m/>
    <x v="1"/>
    <x v="1"/>
    <x v="0"/>
    <x v="9"/>
    <s v="19:20:50"/>
    <s v="19"/>
    <x v="3"/>
    <x v="8"/>
    <s v="Motocicleta"/>
    <n v="12.85"/>
    <n v="9.1"/>
    <n v="3.75"/>
    <n v="4.5"/>
    <n v="0.55000000000000004"/>
    <n v="16.875"/>
    <n v="5.0049999999999999"/>
    <n v="226.64"/>
    <n v="21.88"/>
  </r>
  <r>
    <s v="08-01-2019"/>
    <s v="18:27:35"/>
    <s v="220/-+221339"/>
    <s v="S"/>
    <x v="0"/>
    <x v="2"/>
    <x v="0"/>
    <x v="10"/>
    <s v="11:13:57"/>
    <s v="11"/>
    <x v="0"/>
    <x v="11"/>
    <s v="Motocicleta"/>
    <n v="6.5600000000000005"/>
    <n v="4.0600000000000005"/>
    <n v="2.5"/>
    <n v="3"/>
    <n v="1.2"/>
    <n v="7.5"/>
    <n v="4.8720000000000008"/>
    <n v="174.26"/>
    <n v="12.372"/>
  </r>
  <r>
    <s v="08-01-2019"/>
    <s v="18:31:40"/>
    <s v="95(22005330"/>
    <s v="S"/>
    <x v="1"/>
    <x v="0"/>
    <x v="0"/>
    <x v="10"/>
    <s v="11:50:23"/>
    <s v="11"/>
    <x v="8"/>
    <x v="29"/>
    <s v="Motocicleta"/>
    <n v="12.41"/>
    <n v="8.66"/>
    <n v="3.75"/>
    <n v="4.5"/>
    <n v="0.55000000000000004"/>
    <n v="16.875"/>
    <n v="4.7630000000000008"/>
    <n v="169.67"/>
    <n v="21.638000000000002"/>
  </r>
  <r>
    <s v="08-01-2019"/>
    <s v="18:31:45"/>
    <s v="4461-*),1864"/>
    <s v="S"/>
    <x v="1"/>
    <x v="0"/>
    <x v="0"/>
    <x v="10"/>
    <s v="08:51:18"/>
    <s v="08"/>
    <x v="2"/>
    <x v="3"/>
    <s v="Motocicleta"/>
    <n v="3.75"/>
    <n v="0"/>
    <n v="3.75"/>
    <n v="4.5"/>
    <n v="0.55000000000000004"/>
    <n v="16.875"/>
    <n v="0"/>
    <n v="78.489999999999995"/>
    <n v="16.875"/>
  </r>
  <r>
    <s v="08-01-2019"/>
    <s v="18:41:40"/>
    <s v="201.2.011201"/>
    <s v="S"/>
    <x v="0"/>
    <x v="2"/>
    <x v="0"/>
    <x v="10"/>
    <s v="11:46:58"/>
    <s v="11"/>
    <x v="16"/>
    <x v="9"/>
    <s v="Motocicleta"/>
    <n v="7.47"/>
    <n v="4.97"/>
    <n v="2.5"/>
    <n v="3"/>
    <n v="1.2"/>
    <n v="7.5"/>
    <n v="5.9639999999999995"/>
    <n v="230.44"/>
    <n v="13.463999999999999"/>
  </r>
  <r>
    <s v="08-01-2019"/>
    <s v="18:42:46"/>
    <s v="618/*-0*8211"/>
    <s v="S"/>
    <x v="1"/>
    <x v="0"/>
    <x v="0"/>
    <x v="10"/>
    <s v="11:43:06"/>
    <s v="11"/>
    <x v="11"/>
    <x v="16"/>
    <s v="Motocicleta"/>
    <n v="9.4499999999999993"/>
    <n v="5.6999999999999993"/>
    <n v="3.75"/>
    <n v="4.5"/>
    <n v="0.55000000000000004"/>
    <n v="16.875"/>
    <n v="3.1349999999999998"/>
    <n v="205.86"/>
    <n v="20.009999999999998"/>
  </r>
  <r>
    <s v="08-01-2019"/>
    <s v="18:48:02"/>
    <s v="464*).2+1390"/>
    <s v="S"/>
    <x v="3"/>
    <x v="0"/>
    <x v="0"/>
    <x v="9"/>
    <s v="20:42:56"/>
    <s v="20"/>
    <x v="3"/>
    <x v="29"/>
    <s v="Motocicleta"/>
    <n v="6.27"/>
    <n v="3.2699999999999996"/>
    <n v="3"/>
    <n v="3.5"/>
    <n v="0.75"/>
    <n v="10.5"/>
    <n v="2.4524999999999997"/>
    <n v="202.53"/>
    <n v="12.952500000000001"/>
  </r>
  <r>
    <s v="08-01-2019"/>
    <s v="18:50:28"/>
    <s v="896*+1(*9330"/>
    <s v="S"/>
    <x v="1"/>
    <x v="0"/>
    <x v="0"/>
    <x v="10"/>
    <s v="11:17:50"/>
    <s v="11"/>
    <x v="4"/>
    <x v="6"/>
    <s v="Motocicleta"/>
    <n v="2.29"/>
    <n v="0"/>
    <n v="3.75"/>
    <n v="4.5"/>
    <n v="0.55000000000000004"/>
    <n v="10.305"/>
    <n v="0"/>
    <n v="52.69"/>
    <n v="10.305"/>
  </r>
  <r>
    <s v="08-01-2019"/>
    <s v="18:53:27"/>
    <s v="454)-1/02752"/>
    <s v="S"/>
    <x v="2"/>
    <x v="0"/>
    <x v="0"/>
    <x v="10"/>
    <s v="15:47:42"/>
    <s v="15"/>
    <x v="3"/>
    <x v="29"/>
    <s v="Motocicleta"/>
    <n v="2.34"/>
    <n v="0"/>
    <n v="12"/>
    <n v="8"/>
    <n v="2.65"/>
    <n v="18.72"/>
    <n v="0"/>
    <n v="243.8"/>
    <n v="18.72"/>
  </r>
  <r>
    <s v="08-01-2019"/>
    <s v="18:53:44"/>
    <s v="725(*+2-2567"/>
    <s v="S"/>
    <x v="1"/>
    <x v="0"/>
    <x v="0"/>
    <x v="10"/>
    <s v="13:59:35"/>
    <s v="13"/>
    <x v="4"/>
    <x v="15"/>
    <s v="Motocicleta"/>
    <n v="1.21"/>
    <n v="0"/>
    <n v="3.75"/>
    <n v="4.5"/>
    <n v="0.55000000000000004"/>
    <n v="5.4450000000000003"/>
    <n v="0"/>
    <n v="238.17"/>
    <n v="5.4450000000000003"/>
  </r>
  <r>
    <s v="08-01-2019"/>
    <s v="18:54:40"/>
    <s v="4022./228572"/>
    <m/>
    <x v="1"/>
    <x v="1"/>
    <x v="0"/>
    <x v="9"/>
    <s v="19:45:48"/>
    <s v="19"/>
    <x v="3"/>
    <x v="8"/>
    <s v="Motocicleta"/>
    <n v="4.83"/>
    <n v="1.08"/>
    <n v="3.75"/>
    <n v="4.5"/>
    <n v="0.55000000000000004"/>
    <n v="16.875"/>
    <n v="0.59400000000000008"/>
    <n v="152.52000000000001"/>
    <n v="17.469000000000001"/>
  </r>
  <r>
    <s v="08-01-2019"/>
    <s v="18:57:35"/>
    <s v="716*(0(05112"/>
    <s v="S"/>
    <x v="2"/>
    <x v="0"/>
    <x v="0"/>
    <x v="10"/>
    <s v="12:19:11"/>
    <s v="12"/>
    <x v="3"/>
    <x v="8"/>
    <s v="Motocicleta"/>
    <n v="17.600000000000001"/>
    <n v="5.6000000000000014"/>
    <n v="12"/>
    <n v="8"/>
    <n v="2.65"/>
    <n v="96"/>
    <n v="14.840000000000003"/>
    <n v="87.57"/>
    <n v="110.84"/>
  </r>
  <r>
    <s v="08-01-2019"/>
    <s v="18:58:01"/>
    <s v="745**)*)3639"/>
    <m/>
    <x v="1"/>
    <x v="1"/>
    <x v="0"/>
    <x v="9"/>
    <s v="19:28:51"/>
    <s v="19"/>
    <x v="3"/>
    <x v="11"/>
    <s v="Motocicleta"/>
    <n v="11.15"/>
    <n v="7.4"/>
    <n v="3.75"/>
    <n v="4.5"/>
    <n v="0.55000000000000004"/>
    <n v="16.875"/>
    <n v="4.07"/>
    <n v="232.65"/>
    <n v="20.945"/>
  </r>
  <r>
    <s v="08-01-2019"/>
    <s v="19:00:15"/>
    <s v="983(,,,,1334"/>
    <m/>
    <x v="1"/>
    <x v="1"/>
    <x v="0"/>
    <x v="9"/>
    <s v="19:34:17"/>
    <s v="19"/>
    <x v="3"/>
    <x v="20"/>
    <s v="Motocicleta"/>
    <n v="15.58"/>
    <n v="11.83"/>
    <n v="3.75"/>
    <n v="4.5"/>
    <n v="0.55000000000000004"/>
    <n v="16.875"/>
    <n v="6.5065000000000008"/>
    <n v="162.25"/>
    <n v="23.381500000000003"/>
  </r>
  <r>
    <s v="08-01-2019"/>
    <s v="19:07:16"/>
    <s v="987,1,)(7830"/>
    <s v="S"/>
    <x v="1"/>
    <x v="0"/>
    <x v="0"/>
    <x v="10"/>
    <s v="11:36:54"/>
    <s v="11"/>
    <x v="4"/>
    <x v="4"/>
    <s v="Motocicleta"/>
    <n v="13.27"/>
    <n v="9.52"/>
    <n v="3.75"/>
    <n v="4.5"/>
    <n v="0.55000000000000004"/>
    <n v="16.875"/>
    <n v="5.2359999999999998"/>
    <n v="10.25"/>
    <n v="22.111000000000001"/>
  </r>
  <r>
    <s v="08-01-2019"/>
    <s v="19:18:52"/>
    <s v="563//,(27830"/>
    <s v="S"/>
    <x v="2"/>
    <x v="0"/>
    <x v="0"/>
    <x v="10"/>
    <s v="10:35:59"/>
    <s v="10"/>
    <x v="3"/>
    <x v="17"/>
    <s v="Motocicleta"/>
    <n v="3.05"/>
    <n v="0"/>
    <n v="12"/>
    <n v="8"/>
    <n v="2.65"/>
    <n v="24.4"/>
    <n v="0"/>
    <n v="40.950000000000003"/>
    <n v="24.4"/>
  </r>
  <r>
    <s v="08-01-2019"/>
    <s v="19:18:53"/>
    <s v="387,(.,23527"/>
    <s v="S"/>
    <x v="2"/>
    <x v="0"/>
    <x v="0"/>
    <x v="7"/>
    <s v="14:58:41"/>
    <s v="14"/>
    <x v="3"/>
    <x v="17"/>
    <s v="Motocicleta"/>
    <n v="20.89"/>
    <n v="8.89"/>
    <n v="12"/>
    <n v="8"/>
    <n v="2.65"/>
    <n v="96"/>
    <n v="23.558500000000002"/>
    <n v="247.25"/>
    <n v="119.55850000000001"/>
  </r>
  <r>
    <s v="08-01-2019"/>
    <s v="19:19:34"/>
    <s v="601/),))2047"/>
    <s v="S"/>
    <x v="1"/>
    <x v="0"/>
    <x v="0"/>
    <x v="10"/>
    <s v="11:18:59"/>
    <s v="11"/>
    <x v="7"/>
    <x v="2"/>
    <s v="Motocicleta"/>
    <n v="4.6100000000000003"/>
    <n v="0.86000000000000032"/>
    <n v="3.75"/>
    <n v="4.5"/>
    <n v="0.55000000000000004"/>
    <n v="16.875"/>
    <n v="0.4730000000000002"/>
    <n v="230.51"/>
    <n v="17.347999999999999"/>
  </r>
  <r>
    <s v="08-01-2019"/>
    <s v="19:20:28"/>
    <s v="550-/(2*7986"/>
    <m/>
    <x v="1"/>
    <x v="1"/>
    <x v="0"/>
    <x v="9"/>
    <s v="20:51:37"/>
    <s v="20"/>
    <x v="3"/>
    <x v="11"/>
    <s v="Motocicleta"/>
    <n v="4.49"/>
    <n v="0.74000000000000021"/>
    <n v="3.75"/>
    <n v="4.5"/>
    <n v="0.55000000000000004"/>
    <n v="16.875"/>
    <n v="0.40700000000000014"/>
    <n v="182.37"/>
    <n v="17.282"/>
  </r>
  <r>
    <s v="08-01-2019"/>
    <s v="19:28:30"/>
    <s v="677+(0+-4285"/>
    <m/>
    <x v="1"/>
    <x v="1"/>
    <x v="0"/>
    <x v="9"/>
    <s v="20:04:34"/>
    <s v="20"/>
    <x v="3"/>
    <x v="20"/>
    <s v="Motocicleta"/>
    <n v="3.73"/>
    <n v="0"/>
    <n v="3.75"/>
    <n v="4.5"/>
    <n v="0.55000000000000004"/>
    <n v="16.785"/>
    <n v="0"/>
    <n v="88.02"/>
    <n v="16.785"/>
  </r>
  <r>
    <s v="08-01-2019"/>
    <s v="19:29:37"/>
    <s v="43((0..721"/>
    <s v="S"/>
    <x v="0"/>
    <x v="2"/>
    <x v="0"/>
    <x v="10"/>
    <s v="12:31:24"/>
    <s v="12"/>
    <x v="4"/>
    <x v="10"/>
    <s v="Motocicleta"/>
    <n v="7.05"/>
    <n v="4.55"/>
    <n v="2.5"/>
    <n v="3"/>
    <n v="1.2"/>
    <n v="7.5"/>
    <n v="5.46"/>
    <n v="163.31"/>
    <n v="12.96"/>
  </r>
  <r>
    <s v="08-01-2019"/>
    <s v="19:30:33"/>
    <s v="175++,0/6216"/>
    <m/>
    <x v="1"/>
    <x v="1"/>
    <x v="0"/>
    <x v="9"/>
    <s v="20:04:48"/>
    <s v="20"/>
    <x v="3"/>
    <x v="8"/>
    <s v="Motocicleta"/>
    <n v="4.4000000000000004"/>
    <n v="0.65000000000000036"/>
    <n v="3.75"/>
    <n v="4.5"/>
    <n v="0.55000000000000004"/>
    <n v="16.875"/>
    <n v="0.35750000000000021"/>
    <n v="164.9"/>
    <n v="17.232500000000002"/>
  </r>
  <r>
    <s v="08-01-2019"/>
    <s v="19:34:58"/>
    <s v="964,,1,05217"/>
    <s v="S"/>
    <x v="1"/>
    <x v="0"/>
    <x v="0"/>
    <x v="10"/>
    <s v="11:10:23"/>
    <s v="11"/>
    <x v="7"/>
    <x v="2"/>
    <s v="Motocicleta"/>
    <n v="11.44"/>
    <n v="7.6899999999999995"/>
    <n v="3.75"/>
    <n v="4.5"/>
    <n v="0.55000000000000004"/>
    <n v="16.875"/>
    <n v="4.2294999999999998"/>
    <n v="215.87"/>
    <n v="21.104500000000002"/>
  </r>
  <r>
    <s v="08-01-2019"/>
    <s v="19:38:34"/>
    <s v="2291))01705"/>
    <s v="S"/>
    <x v="1"/>
    <x v="0"/>
    <x v="3"/>
    <x v="10"/>
    <s v="11:49:09"/>
    <s v="11"/>
    <x v="3"/>
    <x v="16"/>
    <s v="Motocicleta"/>
    <n v="17.48"/>
    <n v="13.73"/>
    <n v="3.75"/>
    <n v="4.5"/>
    <n v="0.55000000000000004"/>
    <n v="16.875"/>
    <n v="7.5515000000000008"/>
    <n v="190.43"/>
    <n v="24.426500000000001"/>
  </r>
  <r>
    <s v="08-01-2019"/>
    <s v="19:38:34"/>
    <s v="504+(/0+5399"/>
    <s v="S"/>
    <x v="1"/>
    <x v="0"/>
    <x v="1"/>
    <x v="7"/>
    <s v="11:37:20"/>
    <s v="11"/>
    <x v="3"/>
    <x v="16"/>
    <s v="Motocicleta"/>
    <n v="9.7200000000000006"/>
    <n v="5.9700000000000006"/>
    <n v="3.75"/>
    <n v="4.5"/>
    <n v="0.55000000000000004"/>
    <n v="16.875"/>
    <n v="3.2835000000000005"/>
    <n v="130.65"/>
    <n v="20.1585"/>
  </r>
  <r>
    <s v="08-01-2019"/>
    <s v="19:38:34"/>
    <s v="21))0,13609"/>
    <s v="S"/>
    <x v="1"/>
    <x v="0"/>
    <x v="2"/>
    <x v="7"/>
    <s v="12:32:22"/>
    <s v="12"/>
    <x v="3"/>
    <x v="16"/>
    <s v="Motocicleta"/>
    <n v="18.239999999999998"/>
    <n v="14.489999999999998"/>
    <n v="3.75"/>
    <n v="4.5"/>
    <n v="0.55000000000000004"/>
    <n v="16.875"/>
    <n v="7.9695"/>
    <n v="181.84"/>
    <n v="24.8445"/>
  </r>
  <r>
    <s v="08-01-2019"/>
    <s v="19:38:34"/>
    <s v="2,*)1(7295"/>
    <s v="S"/>
    <x v="0"/>
    <x v="0"/>
    <x v="0"/>
    <x v="7"/>
    <s v="14:27:11"/>
    <s v="14"/>
    <x v="3"/>
    <x v="16"/>
    <s v="Motocicleta"/>
    <n v="10.95"/>
    <n v="8.4499999999999993"/>
    <n v="2.5"/>
    <n v="3"/>
    <n v="1.2"/>
    <n v="7.5"/>
    <n v="10.139999999999999"/>
    <n v="194.54"/>
    <n v="17.64"/>
  </r>
  <r>
    <s v="08-01-2019"/>
    <s v="19:40:20"/>
    <s v="344,22(/4526"/>
    <s v="S"/>
    <x v="3"/>
    <x v="2"/>
    <x v="0"/>
    <x v="9"/>
    <s v="21:05:43"/>
    <s v="21"/>
    <x v="3"/>
    <x v="23"/>
    <s v="Motocicleta"/>
    <n v="11.98"/>
    <n v="8.98"/>
    <n v="3"/>
    <n v="3.5"/>
    <n v="0.75"/>
    <n v="10.5"/>
    <n v="6.7350000000000003"/>
    <n v="153.5"/>
    <n v="17.234999999999999"/>
  </r>
  <r>
    <s v="08-01-2019"/>
    <s v="19:40:33"/>
    <s v="551-,00+6646"/>
    <s v="S"/>
    <x v="3"/>
    <x v="0"/>
    <x v="0"/>
    <x v="9"/>
    <s v="20:28:18"/>
    <s v="20"/>
    <x v="4"/>
    <x v="23"/>
    <s v="Motocicleta"/>
    <n v="15.63"/>
    <n v="12.63"/>
    <n v="3"/>
    <n v="3.5"/>
    <n v="0.75"/>
    <n v="10.5"/>
    <n v="9.4725000000000001"/>
    <n v="209.83"/>
    <n v="19.9725"/>
  </r>
  <r>
    <s v="08-01-2019"/>
    <s v="19:48:58"/>
    <s v="240,+11(4719"/>
    <s v="S"/>
    <x v="1"/>
    <x v="0"/>
    <x v="0"/>
    <x v="10"/>
    <s v="11:30:32"/>
    <s v="11"/>
    <x v="14"/>
    <x v="20"/>
    <s v="Motocicleta"/>
    <n v="17.829999999999998"/>
    <n v="14.079999999999998"/>
    <n v="3.75"/>
    <n v="4.5"/>
    <n v="0.55000000000000004"/>
    <n v="16.875"/>
    <n v="7.7439999999999998"/>
    <n v="207.2"/>
    <n v="24.619"/>
  </r>
  <r>
    <s v="08-01-2019"/>
    <s v="19:52:35"/>
    <s v="8471--(14360"/>
    <m/>
    <x v="1"/>
    <x v="1"/>
    <x v="0"/>
    <x v="9"/>
    <s v="20:21:43"/>
    <s v="20"/>
    <x v="3"/>
    <x v="11"/>
    <s v="Motocicleta"/>
    <n v="14.52"/>
    <n v="10.77"/>
    <n v="3.75"/>
    <n v="4.5"/>
    <n v="0.55000000000000004"/>
    <n v="16.875"/>
    <n v="5.9235000000000007"/>
    <n v="109.22"/>
    <n v="22.798500000000001"/>
  </r>
  <r>
    <s v="08-01-2019"/>
    <s v="19:54:43"/>
    <s v="634.12//2544"/>
    <m/>
    <x v="1"/>
    <x v="1"/>
    <x v="0"/>
    <x v="9"/>
    <s v="20:25:20"/>
    <s v="20"/>
    <x v="3"/>
    <x v="8"/>
    <s v="Motocicleta"/>
    <n v="7.22"/>
    <n v="3.4699999999999998"/>
    <n v="3.75"/>
    <n v="4.5"/>
    <n v="0.55000000000000004"/>
    <n v="16.875"/>
    <n v="1.9085000000000001"/>
    <n v="16.32"/>
    <n v="18.7835"/>
  </r>
  <r>
    <s v="08-01-2019"/>
    <s v="19:55:03"/>
    <s v="759+-/,04725"/>
    <s v="S"/>
    <x v="1"/>
    <x v="0"/>
    <x v="0"/>
    <x v="10"/>
    <s v="10:25:26"/>
    <s v="10"/>
    <x v="4"/>
    <x v="15"/>
    <s v="Motocicleta"/>
    <n v="17.64"/>
    <n v="13.89"/>
    <n v="3.75"/>
    <n v="4.5"/>
    <n v="0.55000000000000004"/>
    <n v="16.875"/>
    <n v="7.6395000000000008"/>
    <n v="185.72"/>
    <n v="24.514500000000002"/>
  </r>
  <r>
    <s v="08-01-2019"/>
    <s v="19:57:15"/>
    <s v="436*,21,1345"/>
    <s v="S"/>
    <x v="1"/>
    <x v="0"/>
    <x v="0"/>
    <x v="10"/>
    <s v="11:54:23"/>
    <s v="11"/>
    <x v="4"/>
    <x v="9"/>
    <s v="Motocicleta"/>
    <n v="9.76"/>
    <n v="6.01"/>
    <n v="3.75"/>
    <n v="4.5"/>
    <n v="0.55000000000000004"/>
    <n v="16.875"/>
    <n v="3.3055000000000003"/>
    <n v="79.010000000000005"/>
    <n v="20.180500000000002"/>
  </r>
  <r>
    <s v="08-01-2019"/>
    <s v="19:59:29"/>
    <s v="573(/)*/5934"/>
    <m/>
    <x v="1"/>
    <x v="1"/>
    <x v="0"/>
    <x v="9"/>
    <s v="20:32:11"/>
    <s v="20"/>
    <x v="3"/>
    <x v="8"/>
    <s v="Motocicleta"/>
    <n v="7.58"/>
    <n v="3.83"/>
    <n v="3.75"/>
    <n v="4.5"/>
    <n v="0.55000000000000004"/>
    <n v="16.875"/>
    <n v="2.1065"/>
    <n v="150.04"/>
    <n v="18.9815"/>
  </r>
  <r>
    <s v="08-01-2019"/>
    <s v="20:06:01"/>
    <s v="475-*,0-1236"/>
    <s v="S"/>
    <x v="1"/>
    <x v="0"/>
    <x v="2"/>
    <x v="10"/>
    <s v="09:42:00"/>
    <s v="09"/>
    <x v="3"/>
    <x v="3"/>
    <s v="Motocicleta"/>
    <n v="1.28"/>
    <n v="0"/>
    <n v="3.75"/>
    <n v="4.5"/>
    <n v="0.55000000000000004"/>
    <n v="5.76"/>
    <n v="0"/>
    <n v="210.82"/>
    <n v="5.76"/>
  </r>
  <r>
    <s v="08-01-2019"/>
    <s v="20:06:01"/>
    <s v="385(,*,06387"/>
    <s v="S"/>
    <x v="0"/>
    <x v="0"/>
    <x v="0"/>
    <x v="7"/>
    <s v="12:25:47"/>
    <s v="12"/>
    <x v="3"/>
    <x v="3"/>
    <s v="Motocicleta"/>
    <n v="1.6400000000000001"/>
    <n v="0"/>
    <n v="2.5"/>
    <n v="3"/>
    <n v="1.2"/>
    <n v="4.92"/>
    <n v="0"/>
    <n v="209.19"/>
    <n v="4.92"/>
  </r>
  <r>
    <s v="08-01-2019"/>
    <s v="20:12:59"/>
    <s v="140-*0,13716"/>
    <s v="S"/>
    <x v="1"/>
    <x v="0"/>
    <x v="0"/>
    <x v="10"/>
    <s v="10:02:20"/>
    <s v="10"/>
    <x v="1"/>
    <x v="1"/>
    <s v="Motocicleta"/>
    <n v="7.13"/>
    <n v="3.38"/>
    <n v="3.75"/>
    <n v="4.5"/>
    <n v="0.55000000000000004"/>
    <n v="16.875"/>
    <n v="1.859"/>
    <n v="23.96"/>
    <n v="18.734000000000002"/>
  </r>
  <r>
    <s v="08-01-2019"/>
    <s v="20:15:16"/>
    <s v="78*10*01261"/>
    <m/>
    <x v="1"/>
    <x v="1"/>
    <x v="0"/>
    <x v="9"/>
    <s v="20:47:52"/>
    <s v="20"/>
    <x v="3"/>
    <x v="8"/>
    <s v="Motocicleta"/>
    <n v="3.41"/>
    <n v="0"/>
    <n v="3.75"/>
    <n v="4.5"/>
    <n v="0.55000000000000004"/>
    <n v="15.345000000000001"/>
    <n v="0"/>
    <n v="55.08"/>
    <n v="15.345000000000001"/>
  </r>
  <r>
    <s v="08-01-2019"/>
    <s v="20:16:07"/>
    <s v="805/*2/)6983"/>
    <s v="S"/>
    <x v="1"/>
    <x v="0"/>
    <x v="0"/>
    <x v="10"/>
    <s v="10:01:29"/>
    <s v="10"/>
    <x v="1"/>
    <x v="1"/>
    <s v="Motocicleta"/>
    <n v="9.7799999999999994"/>
    <n v="6.0299999999999994"/>
    <n v="3.75"/>
    <n v="4.5"/>
    <n v="0.55000000000000004"/>
    <n v="16.875"/>
    <n v="3.3165"/>
    <n v="183.13"/>
    <n v="20.191500000000001"/>
  </r>
  <r>
    <s v="08-01-2019"/>
    <s v="20:16:58"/>
    <s v="729-),1.3964"/>
    <s v="M"/>
    <x v="0"/>
    <x v="0"/>
    <x v="0"/>
    <x v="5"/>
    <s v="19:48:24"/>
    <s v="19"/>
    <x v="3"/>
    <x v="24"/>
    <s v="Van"/>
    <n v="5.86"/>
    <n v="3.3600000000000003"/>
    <n v="2.5"/>
    <n v="3"/>
    <n v="1.2"/>
    <n v="7.5"/>
    <n v="4.032"/>
    <n v="123.76"/>
    <n v="11.532"/>
  </r>
  <r>
    <s v="08-01-2019"/>
    <s v="20:16:58"/>
    <s v="920*-12.5053"/>
    <s v="M"/>
    <x v="0"/>
    <x v="0"/>
    <x v="0"/>
    <x v="5"/>
    <s v="19:51:34"/>
    <s v="19"/>
    <x v="3"/>
    <x v="24"/>
    <s v="Van"/>
    <n v="13.69"/>
    <n v="11.19"/>
    <n v="2.5"/>
    <n v="3"/>
    <n v="1.2"/>
    <n v="7.5"/>
    <n v="13.427999999999999"/>
    <n v="127.09"/>
    <n v="20.927999999999997"/>
  </r>
  <r>
    <s v="08-01-2019"/>
    <s v="20:16:58"/>
    <s v="779-*2,*2777"/>
    <s v="M"/>
    <x v="0"/>
    <x v="0"/>
    <x v="0"/>
    <x v="5"/>
    <s v="19:51:25"/>
    <s v="19"/>
    <x v="3"/>
    <x v="24"/>
    <s v="Van"/>
    <n v="10.89"/>
    <n v="8.39"/>
    <n v="2.5"/>
    <n v="3"/>
    <n v="1.2"/>
    <n v="7.5"/>
    <n v="10.068"/>
    <n v="219.15"/>
    <n v="17.567999999999998"/>
  </r>
  <r>
    <s v="08-01-2019"/>
    <s v="20:16:58"/>
    <s v="51102*.,778"/>
    <s v="M"/>
    <x v="0"/>
    <x v="0"/>
    <x v="0"/>
    <x v="5"/>
    <s v="19:48:15"/>
    <s v="19"/>
    <x v="3"/>
    <x v="6"/>
    <s v="Van"/>
    <n v="15.94"/>
    <n v="13.44"/>
    <n v="2.5"/>
    <n v="3"/>
    <n v="1.2"/>
    <n v="7.5"/>
    <n v="16.128"/>
    <n v="40.97"/>
    <n v="23.628"/>
  </r>
  <r>
    <s v="08-01-2019"/>
    <s v="20:16:58"/>
    <s v="399)2)+*9048"/>
    <s v="M"/>
    <x v="0"/>
    <x v="0"/>
    <x v="0"/>
    <x v="5"/>
    <s v="19:47:19"/>
    <s v="19"/>
    <x v="3"/>
    <x v="6"/>
    <s v="Van"/>
    <n v="17.88"/>
    <n v="15.379999999999999"/>
    <n v="2.5"/>
    <n v="3"/>
    <n v="1.2"/>
    <n v="7.5"/>
    <n v="18.456"/>
    <n v="195.8"/>
    <n v="25.956"/>
  </r>
  <r>
    <s v="08-01-2019"/>
    <s v="20:16:58"/>
    <s v="918*--003823"/>
    <s v="M"/>
    <x v="0"/>
    <x v="0"/>
    <x v="0"/>
    <x v="5"/>
    <s v="19:47:40"/>
    <s v="19"/>
    <x v="3"/>
    <x v="6"/>
    <s v="Van"/>
    <n v="20.23"/>
    <n v="17.73"/>
    <n v="2.5"/>
    <n v="3"/>
    <n v="1.2"/>
    <n v="7.5"/>
    <n v="21.276"/>
    <n v="23.43"/>
    <n v="28.776"/>
  </r>
  <r>
    <s v="08-01-2019"/>
    <s v="20:16:58"/>
    <s v="4451).*.852"/>
    <s v="M"/>
    <x v="0"/>
    <x v="0"/>
    <x v="0"/>
    <x v="5"/>
    <s v="19:46:33"/>
    <s v="19"/>
    <x v="3"/>
    <x v="6"/>
    <s v="Van"/>
    <n v="3.08"/>
    <n v="0.58000000000000007"/>
    <n v="2.5"/>
    <n v="3"/>
    <n v="1.2"/>
    <n v="7.5"/>
    <n v="0.69600000000000006"/>
    <n v="198.63"/>
    <n v="8.1959999999999997"/>
  </r>
  <r>
    <s v="08-01-2019"/>
    <s v="20:16:58"/>
    <s v="676.,0(+4431"/>
    <s v="M"/>
    <x v="0"/>
    <x v="0"/>
    <x v="0"/>
    <x v="5"/>
    <s v="19:46:40"/>
    <s v="19"/>
    <x v="3"/>
    <x v="6"/>
    <s v="Van"/>
    <n v="10.37"/>
    <n v="7.8699999999999992"/>
    <n v="2.5"/>
    <n v="3"/>
    <n v="1.2"/>
    <n v="7.5"/>
    <n v="9.4439999999999991"/>
    <n v="188.73"/>
    <n v="16.943999999999999"/>
  </r>
  <r>
    <s v="08-01-2019"/>
    <s v="20:16:58"/>
    <s v="294,.2//5187"/>
    <s v="M"/>
    <x v="0"/>
    <x v="0"/>
    <x v="0"/>
    <x v="5"/>
    <s v="19:51:03"/>
    <s v="19"/>
    <x v="3"/>
    <x v="6"/>
    <s v="Van"/>
    <n v="11.92"/>
    <n v="9.42"/>
    <n v="2.5"/>
    <n v="3"/>
    <n v="1.2"/>
    <n v="7.5"/>
    <n v="11.304"/>
    <n v="46.44"/>
    <n v="18.804000000000002"/>
  </r>
  <r>
    <s v="08-01-2019"/>
    <s v="20:16:58"/>
    <s v="3,110+6439"/>
    <s v="M"/>
    <x v="0"/>
    <x v="0"/>
    <x v="0"/>
    <x v="5"/>
    <s v="19:46:55"/>
    <s v="19"/>
    <x v="3"/>
    <x v="6"/>
    <s v="Van"/>
    <n v="15.04"/>
    <n v="12.54"/>
    <n v="2.5"/>
    <n v="3"/>
    <n v="1.2"/>
    <n v="7.5"/>
    <n v="15.047999999999998"/>
    <n v="127.52"/>
    <n v="22.547999999999998"/>
  </r>
  <r>
    <s v="08-01-2019"/>
    <s v="20:16:58"/>
    <s v="738(1*+/2792"/>
    <s v="M"/>
    <x v="0"/>
    <x v="0"/>
    <x v="0"/>
    <x v="5"/>
    <s v="19:47:54"/>
    <s v="19"/>
    <x v="3"/>
    <x v="6"/>
    <s v="Van"/>
    <n v="1.98"/>
    <n v="0"/>
    <n v="2.5"/>
    <n v="3"/>
    <n v="1.2"/>
    <n v="5.9399999999999995"/>
    <n v="0"/>
    <n v="152.94999999999999"/>
    <n v="5.9399999999999995"/>
  </r>
  <r>
    <s v="08-01-2019"/>
    <s v="20:16:58"/>
    <s v="353,*/.*3572"/>
    <s v="M"/>
    <x v="0"/>
    <x v="0"/>
    <x v="0"/>
    <x v="5"/>
    <s v="19:47:47"/>
    <s v="19"/>
    <x v="3"/>
    <x v="6"/>
    <s v="Van"/>
    <n v="17.53"/>
    <n v="15.030000000000001"/>
    <n v="2.5"/>
    <n v="3"/>
    <n v="1.2"/>
    <n v="7.5"/>
    <n v="18.036000000000001"/>
    <n v="137.19"/>
    <n v="25.536000000000001"/>
  </r>
  <r>
    <s v="08-01-2019"/>
    <s v="20:16:58"/>
    <s v="890-./+(7582"/>
    <s v="M"/>
    <x v="0"/>
    <x v="0"/>
    <x v="0"/>
    <x v="5"/>
    <s v="19:46:26"/>
    <s v="19"/>
    <x v="3"/>
    <x v="6"/>
    <s v="Van"/>
    <n v="11.82"/>
    <n v="9.32"/>
    <n v="2.5"/>
    <n v="3"/>
    <n v="1.2"/>
    <n v="7.5"/>
    <n v="11.183999999999999"/>
    <n v="9.2799999999999994"/>
    <n v="18.683999999999997"/>
  </r>
  <r>
    <s v="08-01-2019"/>
    <s v="20:16:58"/>
    <s v="616+)-2(5144"/>
    <s v="M"/>
    <x v="0"/>
    <x v="0"/>
    <x v="0"/>
    <x v="5"/>
    <s v="19:48:05"/>
    <s v="19"/>
    <x v="3"/>
    <x v="6"/>
    <s v="Van"/>
    <n v="17.63"/>
    <n v="15.129999999999999"/>
    <n v="2.5"/>
    <n v="3"/>
    <n v="1.2"/>
    <n v="7.5"/>
    <n v="18.155999999999999"/>
    <n v="43.67"/>
    <n v="25.655999999999999"/>
  </r>
  <r>
    <s v="08-01-2019"/>
    <s v="20:16:58"/>
    <s v="111).+2.656"/>
    <s v="M"/>
    <x v="0"/>
    <x v="0"/>
    <x v="0"/>
    <x v="5"/>
    <s v="19:46:48"/>
    <s v="19"/>
    <x v="3"/>
    <x v="6"/>
    <s v="Van"/>
    <n v="9.7899999999999991"/>
    <n v="7.2899999999999991"/>
    <n v="2.5"/>
    <n v="3"/>
    <n v="1.2"/>
    <n v="7.5"/>
    <n v="8.7479999999999993"/>
    <n v="24.08"/>
    <n v="16.247999999999998"/>
  </r>
  <r>
    <s v="08-01-2019"/>
    <s v="20:16:58"/>
    <s v="90821.//90"/>
    <s v="M"/>
    <x v="0"/>
    <x v="0"/>
    <x v="0"/>
    <x v="5"/>
    <s v="19:47:09"/>
    <s v="19"/>
    <x v="3"/>
    <x v="6"/>
    <s v="Van"/>
    <n v="19.170000000000002"/>
    <n v="16.670000000000002"/>
    <n v="2.5"/>
    <n v="3"/>
    <n v="1.2"/>
    <n v="7.5"/>
    <n v="20.004000000000001"/>
    <n v="107.26"/>
    <n v="27.504000000000001"/>
  </r>
  <r>
    <s v="08-01-2019"/>
    <s v="20:16:58"/>
    <s v="31)0-*29271"/>
    <s v="M"/>
    <x v="0"/>
    <x v="0"/>
    <x v="0"/>
    <x v="5"/>
    <s v="20:45:50"/>
    <s v="20"/>
    <x v="3"/>
    <x v="4"/>
    <s v="Van"/>
    <n v="15.96"/>
    <n v="13.46"/>
    <n v="2.5"/>
    <n v="3"/>
    <n v="1.2"/>
    <n v="7.5"/>
    <n v="16.152000000000001"/>
    <n v="54.94"/>
    <n v="23.652000000000001"/>
  </r>
  <r>
    <s v="08-01-2019"/>
    <s v="20:16:58"/>
    <s v="381)+2+*8344"/>
    <s v="M"/>
    <x v="0"/>
    <x v="0"/>
    <x v="0"/>
    <x v="5"/>
    <s v="20:49:38"/>
    <s v="20"/>
    <x v="3"/>
    <x v="4"/>
    <s v="Van"/>
    <n v="12.05"/>
    <n v="9.5500000000000007"/>
    <n v="2.5"/>
    <n v="3"/>
    <n v="1.2"/>
    <n v="7.5"/>
    <n v="11.46"/>
    <n v="208.23"/>
    <n v="18.96"/>
  </r>
  <r>
    <s v="08-01-2019"/>
    <s v="20:16:58"/>
    <s v="626*-1/+52"/>
    <s v="M"/>
    <x v="0"/>
    <x v="0"/>
    <x v="0"/>
    <x v="5"/>
    <s v="20:50:07"/>
    <s v="20"/>
    <x v="3"/>
    <x v="4"/>
    <s v="Van"/>
    <n v="20.37"/>
    <n v="17.87"/>
    <n v="2.5"/>
    <n v="3"/>
    <n v="1.2"/>
    <n v="7.5"/>
    <n v="21.443999999999999"/>
    <n v="170.75"/>
    <n v="28.943999999999999"/>
  </r>
  <r>
    <s v="08-01-2019"/>
    <s v="20:16:58"/>
    <s v="753-)2-.9813"/>
    <s v="M"/>
    <x v="0"/>
    <x v="0"/>
    <x v="0"/>
    <x v="5"/>
    <s v="20:46:45"/>
    <s v="20"/>
    <x v="3"/>
    <x v="4"/>
    <s v="Van"/>
    <n v="3.79"/>
    <n v="1.29"/>
    <n v="2.5"/>
    <n v="3"/>
    <n v="1.2"/>
    <n v="7.5"/>
    <n v="1.548"/>
    <n v="202.82"/>
    <n v="9.048"/>
  </r>
  <r>
    <s v="08-01-2019"/>
    <s v="20:16:58"/>
    <s v="9150/(++3764"/>
    <s v="M"/>
    <x v="0"/>
    <x v="0"/>
    <x v="0"/>
    <x v="5"/>
    <s v="20:46:36"/>
    <s v="20"/>
    <x v="3"/>
    <x v="4"/>
    <s v="Van"/>
    <n v="4.87"/>
    <n v="2.37"/>
    <n v="2.5"/>
    <n v="3"/>
    <n v="1.2"/>
    <n v="7.5"/>
    <n v="2.8439999999999999"/>
    <n v="70.349999999999994"/>
    <n v="10.343999999999999"/>
  </r>
  <r>
    <s v="08-01-2019"/>
    <s v="20:16:58"/>
    <s v="181..,)22680"/>
    <s v="M"/>
    <x v="0"/>
    <x v="0"/>
    <x v="0"/>
    <x v="5"/>
    <s v="20:49:54"/>
    <s v="20"/>
    <x v="3"/>
    <x v="4"/>
    <s v="Van"/>
    <n v="10.62"/>
    <n v="8.1199999999999992"/>
    <n v="2.5"/>
    <n v="3"/>
    <n v="1.2"/>
    <n v="7.5"/>
    <n v="9.743999999999998"/>
    <n v="45"/>
    <n v="17.244"/>
  </r>
  <r>
    <s v="08-01-2019"/>
    <s v="20:16:58"/>
    <s v="92,,,,-6477"/>
    <s v="M"/>
    <x v="0"/>
    <x v="0"/>
    <x v="0"/>
    <x v="5"/>
    <s v="20:46:16"/>
    <s v="20"/>
    <x v="3"/>
    <x v="4"/>
    <s v="Van"/>
    <n v="19.34"/>
    <n v="16.84"/>
    <n v="2.5"/>
    <n v="3"/>
    <n v="1.2"/>
    <n v="7.5"/>
    <n v="20.207999999999998"/>
    <n v="95.1"/>
    <n v="27.707999999999998"/>
  </r>
  <r>
    <s v="08-01-2019"/>
    <s v="20:16:58"/>
    <s v="429,*)203285"/>
    <s v="M"/>
    <x v="0"/>
    <x v="0"/>
    <x v="0"/>
    <x v="7"/>
    <s v="10:17:41"/>
    <s v="10"/>
    <x v="3"/>
    <x v="4"/>
    <s v="Van"/>
    <n v="5.4"/>
    <n v="2.9000000000000004"/>
    <n v="2.5"/>
    <n v="3"/>
    <n v="1.2"/>
    <n v="7.5"/>
    <n v="3.4800000000000004"/>
    <n v="21.41"/>
    <n v="10.98"/>
  </r>
  <r>
    <s v="08-01-2019"/>
    <s v="20:16:58"/>
    <s v="692.(**(1790"/>
    <s v="M"/>
    <x v="0"/>
    <x v="0"/>
    <x v="0"/>
    <x v="5"/>
    <s v="20:46:26"/>
    <s v="20"/>
    <x v="3"/>
    <x v="4"/>
    <s v="Van"/>
    <n v="19.13"/>
    <n v="16.63"/>
    <n v="2.5"/>
    <n v="3"/>
    <n v="1.2"/>
    <n v="7.5"/>
    <n v="19.956"/>
    <n v="113.77"/>
    <n v="27.456"/>
  </r>
  <r>
    <s v="08-01-2019"/>
    <s v="20:16:58"/>
    <s v="440-../.4703"/>
    <s v="M"/>
    <x v="0"/>
    <x v="0"/>
    <x v="0"/>
    <x v="5"/>
    <s v="20:46:54"/>
    <s v="20"/>
    <x v="3"/>
    <x v="4"/>
    <s v="Van"/>
    <n v="20.51"/>
    <n v="18.010000000000002"/>
    <n v="2.5"/>
    <n v="3"/>
    <n v="1.2"/>
    <n v="7.5"/>
    <n v="21.612000000000002"/>
    <n v="198.4"/>
    <n v="29.112000000000002"/>
  </r>
  <r>
    <s v="08-01-2019"/>
    <s v="20:16:58"/>
    <s v="194/,.))5848"/>
    <s v="M"/>
    <x v="0"/>
    <x v="0"/>
    <x v="0"/>
    <x v="5"/>
    <s v="20:50:17"/>
    <s v="20"/>
    <x v="3"/>
    <x v="4"/>
    <s v="Van"/>
    <n v="9.65"/>
    <n v="7.15"/>
    <n v="2.5"/>
    <n v="3"/>
    <n v="1.2"/>
    <n v="7.5"/>
    <n v="8.58"/>
    <n v="6.83"/>
    <n v="16.079999999999998"/>
  </r>
  <r>
    <s v="08-01-2019"/>
    <s v="20:16:58"/>
    <s v="375.,-/)1336"/>
    <s v="M"/>
    <x v="0"/>
    <x v="0"/>
    <x v="0"/>
    <x v="5"/>
    <s v="20:49:26"/>
    <s v="20"/>
    <x v="3"/>
    <x v="4"/>
    <s v="Van"/>
    <n v="11.09"/>
    <n v="8.59"/>
    <n v="2.5"/>
    <n v="3"/>
    <n v="1.2"/>
    <n v="7.5"/>
    <n v="10.308"/>
    <n v="247.77"/>
    <n v="17.808"/>
  </r>
  <r>
    <s v="08-01-2019"/>
    <s v="20:16:58"/>
    <s v="621),)028675"/>
    <s v="M"/>
    <x v="0"/>
    <x v="0"/>
    <x v="0"/>
    <x v="5"/>
    <s v="19:51:41"/>
    <s v="19"/>
    <x v="3"/>
    <x v="36"/>
    <s v="Van"/>
    <n v="3.01"/>
    <n v="0.50999999999999979"/>
    <n v="2.5"/>
    <n v="3"/>
    <n v="1.2"/>
    <n v="7.5"/>
    <n v="0.61199999999999977"/>
    <n v="99.09"/>
    <n v="8.1120000000000001"/>
  </r>
  <r>
    <s v="08-01-2019"/>
    <s v="20:16:58"/>
    <s v="1692**2*8067"/>
    <s v="M"/>
    <x v="0"/>
    <x v="0"/>
    <x v="0"/>
    <x v="5"/>
    <s v="20:45:35"/>
    <s v="20"/>
    <x v="3"/>
    <x v="16"/>
    <s v="Van"/>
    <n v="19.170000000000002"/>
    <n v="16.670000000000002"/>
    <n v="2.5"/>
    <n v="3"/>
    <n v="1.2"/>
    <n v="7.5"/>
    <n v="20.004000000000001"/>
    <n v="16.27"/>
    <n v="27.504000000000001"/>
  </r>
  <r>
    <s v="08-01-2019"/>
    <s v="20:16:58"/>
    <s v="323+0-*(8268"/>
    <s v="M"/>
    <x v="0"/>
    <x v="0"/>
    <x v="0"/>
    <x v="5"/>
    <s v="20:45:24"/>
    <s v="20"/>
    <x v="3"/>
    <x v="16"/>
    <s v="Van"/>
    <n v="1.9100000000000001"/>
    <n v="0"/>
    <n v="2.5"/>
    <n v="3"/>
    <n v="1.2"/>
    <n v="5.73"/>
    <n v="0"/>
    <n v="8.18"/>
    <n v="5.73"/>
  </r>
  <r>
    <s v="08-01-2019"/>
    <s v="20:16:58"/>
    <s v="493/2),-4301"/>
    <s v="M"/>
    <x v="0"/>
    <x v="0"/>
    <x v="0"/>
    <x v="5"/>
    <s v="20:44:46"/>
    <s v="20"/>
    <x v="3"/>
    <x v="16"/>
    <s v="Van"/>
    <n v="11.06"/>
    <n v="8.56"/>
    <n v="2.5"/>
    <n v="3"/>
    <n v="1.2"/>
    <n v="7.5"/>
    <n v="10.272"/>
    <n v="217.52"/>
    <n v="17.771999999999998"/>
  </r>
  <r>
    <s v="08-01-2019"/>
    <s v="20:16:58"/>
    <s v="593+*.,/2806"/>
    <s v="M"/>
    <x v="0"/>
    <x v="0"/>
    <x v="0"/>
    <x v="5"/>
    <s v="20:45:01"/>
    <s v="20"/>
    <x v="3"/>
    <x v="16"/>
    <s v="Van"/>
    <n v="15.04"/>
    <n v="12.54"/>
    <n v="2.5"/>
    <n v="3"/>
    <n v="1.2"/>
    <n v="7.5"/>
    <n v="15.047999999999998"/>
    <n v="93.39"/>
    <n v="22.547999999999998"/>
  </r>
  <r>
    <s v="08-01-2019"/>
    <s v="20:16:58"/>
    <s v="250+//,1842"/>
    <s v="M"/>
    <x v="0"/>
    <x v="0"/>
    <x v="0"/>
    <x v="5"/>
    <s v="20:45:41"/>
    <s v="20"/>
    <x v="3"/>
    <x v="16"/>
    <s v="Van"/>
    <n v="13.97"/>
    <n v="11.47"/>
    <n v="2.5"/>
    <n v="3"/>
    <n v="1.2"/>
    <n v="7.5"/>
    <n v="13.764000000000001"/>
    <n v="72.75"/>
    <n v="21.264000000000003"/>
  </r>
  <r>
    <s v="08-01-2019"/>
    <s v="20:16:58"/>
    <s v="179*+)-,6768"/>
    <s v="M"/>
    <x v="0"/>
    <x v="0"/>
    <x v="0"/>
    <x v="5"/>
    <s v="20:45:17"/>
    <s v="20"/>
    <x v="3"/>
    <x v="16"/>
    <s v="Van"/>
    <n v="6.44"/>
    <n v="3.9400000000000004"/>
    <n v="2.5"/>
    <n v="3"/>
    <n v="1.2"/>
    <n v="7.5"/>
    <n v="4.7280000000000006"/>
    <n v="161.97"/>
    <n v="12.228000000000002"/>
  </r>
  <r>
    <s v="08-01-2019"/>
    <s v="20:16:58"/>
    <s v="755/*..(3883"/>
    <s v="M"/>
    <x v="0"/>
    <x v="0"/>
    <x v="0"/>
    <x v="5"/>
    <s v="20:44:53"/>
    <s v="20"/>
    <x v="3"/>
    <x v="16"/>
    <s v="Van"/>
    <n v="15.17"/>
    <n v="12.67"/>
    <n v="2.5"/>
    <n v="3"/>
    <n v="1.2"/>
    <n v="7.5"/>
    <n v="15.203999999999999"/>
    <n v="9.34"/>
    <n v="22.704000000000001"/>
  </r>
  <r>
    <s v="08-01-2019"/>
    <s v="20:16:58"/>
    <s v="2.100)2614"/>
    <s v="M"/>
    <x v="0"/>
    <x v="0"/>
    <x v="0"/>
    <x v="5"/>
    <s v="20:44:39"/>
    <s v="20"/>
    <x v="3"/>
    <x v="16"/>
    <s v="Van"/>
    <n v="7.65"/>
    <n v="5.15"/>
    <n v="2.5"/>
    <n v="3"/>
    <n v="1.2"/>
    <n v="7.5"/>
    <n v="6.1800000000000006"/>
    <n v="200.94"/>
    <n v="13.68"/>
  </r>
  <r>
    <s v="08-01-2019"/>
    <s v="20:16:58"/>
    <s v="8742-)(.2069"/>
    <s v="M"/>
    <x v="0"/>
    <x v="0"/>
    <x v="0"/>
    <x v="5"/>
    <s v="20:49:46"/>
    <s v="20"/>
    <x v="3"/>
    <x v="4"/>
    <s v="Van"/>
    <n v="2.3199999999999998"/>
    <n v="0"/>
    <n v="2.5"/>
    <n v="3"/>
    <n v="1.2"/>
    <n v="6.9599999999999991"/>
    <n v="0"/>
    <n v="80.760000000000005"/>
    <n v="6.9599999999999991"/>
  </r>
  <r>
    <s v="08-01-2019"/>
    <s v="20:21:03"/>
    <s v="661(-1*29496"/>
    <m/>
    <x v="1"/>
    <x v="1"/>
    <x v="0"/>
    <x v="9"/>
    <s v="21:16:35"/>
    <s v="21"/>
    <x v="3"/>
    <x v="6"/>
    <s v="Motocicleta"/>
    <n v="10.58"/>
    <n v="6.83"/>
    <n v="3.75"/>
    <n v="4.5"/>
    <n v="0.55000000000000004"/>
    <n v="16.875"/>
    <n v="3.7565000000000004"/>
    <n v="186.75"/>
    <n v="20.631499999999999"/>
  </r>
  <r>
    <s v="08-01-2019"/>
    <s v="20:21:55"/>
    <s v="933.*-116915"/>
    <s v="S"/>
    <x v="1"/>
    <x v="0"/>
    <x v="0"/>
    <x v="10"/>
    <s v="10:26:33"/>
    <s v="10"/>
    <x v="1"/>
    <x v="4"/>
    <s v="Motocicleta"/>
    <n v="13.2"/>
    <n v="9.4499999999999993"/>
    <n v="3.75"/>
    <n v="4.5"/>
    <n v="0.55000000000000004"/>
    <n v="16.875"/>
    <n v="5.1974999999999998"/>
    <n v="193.17"/>
    <n v="22.072499999999998"/>
  </r>
  <r>
    <s v="08-01-2019"/>
    <s v="20:27:31"/>
    <s v="683*20,29416"/>
    <s v="S"/>
    <x v="3"/>
    <x v="2"/>
    <x v="0"/>
    <x v="9"/>
    <s v="21:22:30"/>
    <s v="21"/>
    <x v="3"/>
    <x v="11"/>
    <s v="Motocicleta"/>
    <n v="8.61"/>
    <n v="5.6099999999999994"/>
    <n v="3"/>
    <n v="3.5"/>
    <n v="0.75"/>
    <n v="10.5"/>
    <n v="4.2074999999999996"/>
    <n v="79.569999999999993"/>
    <n v="14.7075"/>
  </r>
  <r>
    <s v="08-01-2019"/>
    <s v="20:28:52"/>
    <s v="817,20)+4397"/>
    <s v="S"/>
    <x v="3"/>
    <x v="0"/>
    <x v="0"/>
    <x v="9"/>
    <s v="22:52:19"/>
    <s v="22"/>
    <x v="4"/>
    <x v="20"/>
    <s v="Motocicleta"/>
    <n v="1.78"/>
    <n v="0"/>
    <n v="3"/>
    <n v="3.5"/>
    <n v="0.75"/>
    <n v="6.23"/>
    <n v="0"/>
    <n v="204.03"/>
    <n v="6.23"/>
  </r>
  <r>
    <s v="08-01-2019"/>
    <s v="20:29:25"/>
    <s v="401.-)0)6136"/>
    <m/>
    <x v="1"/>
    <x v="1"/>
    <x v="0"/>
    <x v="9"/>
    <s v="21:18:12"/>
    <s v="21"/>
    <x v="3"/>
    <x v="11"/>
    <s v="Motocicleta"/>
    <n v="16.559999999999999"/>
    <n v="12.809999999999999"/>
    <n v="3.75"/>
    <n v="4.5"/>
    <n v="0.55000000000000004"/>
    <n v="16.875"/>
    <n v="7.0454999999999997"/>
    <n v="250.47"/>
    <n v="23.920500000000001"/>
  </r>
  <r>
    <s v="08-01-2019"/>
    <s v="20:29:51"/>
    <s v="935*+*/07984"/>
    <s v="S"/>
    <x v="1"/>
    <x v="0"/>
    <x v="0"/>
    <x v="10"/>
    <s v="08:59:28"/>
    <s v="08"/>
    <x v="2"/>
    <x v="3"/>
    <s v="Motocicleta"/>
    <n v="20.03"/>
    <n v="16.28"/>
    <n v="3.75"/>
    <n v="4.5"/>
    <n v="0.55000000000000004"/>
    <n v="16.875"/>
    <n v="8.9540000000000006"/>
    <n v="129.85"/>
    <n v="25.829000000000001"/>
  </r>
  <r>
    <s v="08-01-2019"/>
    <s v="20:31:54"/>
    <s v="78,.1.+3733"/>
    <m/>
    <x v="1"/>
    <x v="1"/>
    <x v="0"/>
    <x v="9"/>
    <s v="21:16:22"/>
    <s v="21"/>
    <x v="3"/>
    <x v="6"/>
    <s v="Motocicleta"/>
    <n v="14.57"/>
    <n v="10.82"/>
    <n v="3.75"/>
    <n v="4.5"/>
    <n v="0.55000000000000004"/>
    <n v="16.875"/>
    <n v="5.9510000000000005"/>
    <n v="192.19"/>
    <n v="22.826000000000001"/>
  </r>
  <r>
    <s v="08-01-2019"/>
    <s v="20:32:43"/>
    <s v="312*).)-8717"/>
    <m/>
    <x v="1"/>
    <x v="1"/>
    <x v="0"/>
    <x v="9"/>
    <s v="21:06:17"/>
    <s v="21"/>
    <x v="3"/>
    <x v="8"/>
    <s v="Motocicleta"/>
    <n v="5.13"/>
    <n v="1.38"/>
    <n v="3.75"/>
    <n v="4.5"/>
    <n v="0.55000000000000004"/>
    <n v="16.875"/>
    <n v="0.75900000000000001"/>
    <n v="40.14"/>
    <n v="17.634"/>
  </r>
  <r>
    <s v="08-01-2019"/>
    <s v="20:33:41"/>
    <s v="376),1*,8477"/>
    <s v="S"/>
    <x v="1"/>
    <x v="0"/>
    <x v="0"/>
    <x v="10"/>
    <s v="11:45:09"/>
    <s v="11"/>
    <x v="11"/>
    <x v="16"/>
    <s v="Motocicleta"/>
    <n v="15.89"/>
    <n v="12.14"/>
    <n v="3.75"/>
    <n v="4.5"/>
    <n v="0.55000000000000004"/>
    <n v="16.875"/>
    <n v="6.6770000000000005"/>
    <n v="104.81"/>
    <n v="23.552"/>
  </r>
  <r>
    <s v="08-01-2019"/>
    <s v="20:39:24"/>
    <s v="17821(.*5042"/>
    <s v="S"/>
    <x v="3"/>
    <x v="0"/>
    <x v="0"/>
    <x v="9"/>
    <s v="21:55:37"/>
    <s v="21"/>
    <x v="4"/>
    <x v="9"/>
    <s v="Motocicleta"/>
    <n v="18.05"/>
    <n v="15.05"/>
    <n v="3"/>
    <n v="3.5"/>
    <n v="0.75"/>
    <n v="10.5"/>
    <n v="11.287500000000001"/>
    <n v="4.04"/>
    <n v="21.787500000000001"/>
  </r>
  <r>
    <s v="08-01-2019"/>
    <s v="20:44:04"/>
    <s v="6200+/**8935"/>
    <m/>
    <x v="1"/>
    <x v="1"/>
    <x v="0"/>
    <x v="9"/>
    <s v="21:17:43"/>
    <s v="21"/>
    <x v="3"/>
    <x v="0"/>
    <s v="Motocicleta"/>
    <n v="6.4"/>
    <n v="2.6500000000000004"/>
    <n v="3.75"/>
    <n v="4.5"/>
    <n v="0.55000000000000004"/>
    <n v="16.875"/>
    <n v="1.4575000000000002"/>
    <n v="20.92"/>
    <n v="18.3325"/>
  </r>
  <r>
    <s v="08-01-2019"/>
    <s v="20:44:57"/>
    <s v="627,,0/-96"/>
    <s v="S"/>
    <x v="1"/>
    <x v="0"/>
    <x v="0"/>
    <x v="10"/>
    <s v="08:58:29"/>
    <s v="08"/>
    <x v="2"/>
    <x v="3"/>
    <s v="Motocicleta"/>
    <n v="8.16"/>
    <n v="4.41"/>
    <n v="3.75"/>
    <n v="4.5"/>
    <n v="0.55000000000000004"/>
    <n v="16.875"/>
    <n v="2.4255000000000004"/>
    <n v="143.31"/>
    <n v="19.3005"/>
  </r>
  <r>
    <s v="08-01-2019"/>
    <s v="20:49:28"/>
    <s v="1372,-0.3481"/>
    <m/>
    <x v="1"/>
    <x v="1"/>
    <x v="0"/>
    <x v="9"/>
    <s v="21:23:26"/>
    <s v="21"/>
    <x v="3"/>
    <x v="8"/>
    <s v="Motocicleta"/>
    <n v="2.15"/>
    <n v="0"/>
    <n v="3.75"/>
    <n v="4.5"/>
    <n v="0.55000000000000004"/>
    <n v="9.6749999999999989"/>
    <n v="0"/>
    <n v="242.81"/>
    <n v="9.6749999999999989"/>
  </r>
  <r>
    <s v="08-01-2019"/>
    <s v="20:53:14"/>
    <s v="87/)/((5318"/>
    <m/>
    <x v="1"/>
    <x v="1"/>
    <x v="0"/>
    <x v="9"/>
    <s v="21:55:30"/>
    <s v="21"/>
    <x v="3"/>
    <x v="20"/>
    <s v="Motocicleta"/>
    <n v="13.57"/>
    <n v="9.82"/>
    <n v="3.75"/>
    <n v="4.5"/>
    <n v="0.55000000000000004"/>
    <n v="16.875"/>
    <n v="5.4010000000000007"/>
    <n v="202.53"/>
    <n v="22.276"/>
  </r>
  <r>
    <s v="08-01-2019"/>
    <s v="20:53:58"/>
    <s v="454(-0(/7308"/>
    <s v="S"/>
    <x v="3"/>
    <x v="0"/>
    <x v="1"/>
    <x v="9"/>
    <s v="21:12:05"/>
    <s v="21"/>
    <x v="4"/>
    <x v="11"/>
    <s v="Motocicleta"/>
    <n v="2.35"/>
    <n v="0"/>
    <n v="3"/>
    <n v="3.5"/>
    <n v="0.75"/>
    <n v="8.2249999999999996"/>
    <n v="0"/>
    <n v="52.08"/>
    <n v="8.2249999999999996"/>
  </r>
  <r>
    <s v="08-01-2019"/>
    <s v="20:55:27"/>
    <s v="102-++*8720"/>
    <m/>
    <x v="1"/>
    <x v="1"/>
    <x v="0"/>
    <x v="9"/>
    <s v="21:22:51"/>
    <s v="21"/>
    <x v="3"/>
    <x v="20"/>
    <s v="Motocicleta"/>
    <n v="14.07"/>
    <n v="10.32"/>
    <n v="3.75"/>
    <n v="4.5"/>
    <n v="0.55000000000000004"/>
    <n v="16.875"/>
    <n v="5.676000000000001"/>
    <n v="147.65"/>
    <n v="22.551000000000002"/>
  </r>
  <r>
    <s v="08-01-2019"/>
    <s v="21:00:06"/>
    <s v="814+--,+381"/>
    <s v="S"/>
    <x v="1"/>
    <x v="0"/>
    <x v="0"/>
    <x v="10"/>
    <s v="10:26:12"/>
    <s v="10"/>
    <x v="14"/>
    <x v="5"/>
    <s v="Motocicleta"/>
    <n v="20.010000000000002"/>
    <n v="16.260000000000002"/>
    <n v="3.75"/>
    <n v="4.5"/>
    <n v="0.55000000000000004"/>
    <n v="16.875"/>
    <n v="8.9430000000000014"/>
    <n v="146.59"/>
    <n v="25.818000000000001"/>
  </r>
  <r>
    <s v="08-01-2019"/>
    <s v="21:02:57"/>
    <s v="427-(**+9871"/>
    <m/>
    <x v="1"/>
    <x v="1"/>
    <x v="0"/>
    <x v="9"/>
    <s v="22:30:03"/>
    <s v="22"/>
    <x v="3"/>
    <x v="20"/>
    <s v="Motocicleta"/>
    <n v="16.95"/>
    <n v="13.2"/>
    <n v="3.75"/>
    <n v="4.5"/>
    <n v="0.55000000000000004"/>
    <n v="16.875"/>
    <n v="7.26"/>
    <n v="250.06"/>
    <n v="24.134999999999998"/>
  </r>
  <r>
    <s v="08-01-2019"/>
    <s v="21:04:27"/>
    <s v="81220,/.1998"/>
    <s v="S"/>
    <x v="3"/>
    <x v="0"/>
    <x v="0"/>
    <x v="9"/>
    <s v="21:42:21"/>
    <s v="21"/>
    <x v="4"/>
    <x v="3"/>
    <s v="Motocicleta"/>
    <n v="9.74"/>
    <n v="6.74"/>
    <n v="3"/>
    <n v="3.5"/>
    <n v="0.75"/>
    <n v="10.5"/>
    <n v="5.0549999999999997"/>
    <n v="50.38"/>
    <n v="15.555"/>
  </r>
  <r>
    <s v="08-01-2019"/>
    <s v="21:07:21"/>
    <s v="1601,2*1303"/>
    <s v="S"/>
    <x v="3"/>
    <x v="0"/>
    <x v="0"/>
    <x v="9"/>
    <s v="21:33:14"/>
    <s v="21"/>
    <x v="4"/>
    <x v="9"/>
    <s v="Motocicleta"/>
    <n v="6.36"/>
    <n v="3.3600000000000003"/>
    <n v="3"/>
    <n v="3.5"/>
    <n v="0.75"/>
    <n v="10.5"/>
    <n v="2.5200000000000005"/>
    <n v="92.05"/>
    <n v="13.02"/>
  </r>
  <r>
    <s v="08-01-2019"/>
    <s v="21:10:22"/>
    <s v="334,,**(1269"/>
    <s v="S"/>
    <x v="3"/>
    <x v="0"/>
    <x v="0"/>
    <x v="9"/>
    <s v="22:14:22"/>
    <s v="22"/>
    <x v="4"/>
    <x v="13"/>
    <s v="Motocicleta"/>
    <n v="5.84"/>
    <n v="2.84"/>
    <n v="3"/>
    <n v="3.5"/>
    <n v="0.75"/>
    <n v="10.5"/>
    <n v="2.13"/>
    <n v="17.78"/>
    <n v="12.629999999999999"/>
  </r>
  <r>
    <s v="08-01-2019"/>
    <s v="21:13:19"/>
    <s v="406*01.16104"/>
    <s v="S"/>
    <x v="3"/>
    <x v="0"/>
    <x v="0"/>
    <x v="9"/>
    <s v="21:36:35"/>
    <s v="21"/>
    <x v="4"/>
    <x v="23"/>
    <s v="Motocicleta"/>
    <n v="7.62"/>
    <n v="4.62"/>
    <n v="3"/>
    <n v="3.5"/>
    <n v="0.75"/>
    <n v="10.5"/>
    <n v="3.4649999999999999"/>
    <n v="160.05000000000001"/>
    <n v="13.965"/>
  </r>
  <r>
    <s v="08-01-2019"/>
    <s v="21:22:57"/>
    <s v="933+)(()9788"/>
    <m/>
    <x v="1"/>
    <x v="1"/>
    <x v="0"/>
    <x v="9"/>
    <s v="22:30:23"/>
    <s v="22"/>
    <x v="3"/>
    <x v="8"/>
    <s v="Motocicleta"/>
    <n v="12.43"/>
    <n v="8.68"/>
    <n v="3.75"/>
    <n v="4.5"/>
    <n v="0.55000000000000004"/>
    <n v="16.875"/>
    <n v="4.774"/>
    <n v="68.349999999999994"/>
    <n v="21.649000000000001"/>
  </r>
  <r>
    <s v="08-01-2019"/>
    <s v="21:23:40"/>
    <s v="422,0,2)8657"/>
    <s v="S"/>
    <x v="3"/>
    <x v="0"/>
    <x v="0"/>
    <x v="9"/>
    <s v="22:22:25"/>
    <s v="22"/>
    <x v="4"/>
    <x v="14"/>
    <s v="Motocicleta"/>
    <n v="5.6"/>
    <n v="2.5999999999999996"/>
    <n v="3"/>
    <n v="3.5"/>
    <n v="0.75"/>
    <n v="10.5"/>
    <n v="1.9499999999999997"/>
    <n v="65.010000000000005"/>
    <n v="12.45"/>
  </r>
  <r>
    <s v="08-01-2019"/>
    <s v="21:23:40"/>
    <s v="9660),*+4199"/>
    <m/>
    <x v="1"/>
    <x v="1"/>
    <x v="0"/>
    <x v="9"/>
    <s v="22:30:17"/>
    <s v="22"/>
    <x v="3"/>
    <x v="8"/>
    <s v="Motocicleta"/>
    <n v="12.98"/>
    <n v="9.23"/>
    <n v="3.75"/>
    <n v="4.5"/>
    <n v="0.55000000000000004"/>
    <n v="16.875"/>
    <n v="5.0765000000000002"/>
    <n v="23.96"/>
    <n v="21.951499999999999"/>
  </r>
  <r>
    <s v="08-01-2019"/>
    <s v="21:24:48"/>
    <s v="16-.0015623"/>
    <s v="S"/>
    <x v="0"/>
    <x v="2"/>
    <x v="0"/>
    <x v="10"/>
    <s v="11:57:50"/>
    <s v="11"/>
    <x v="6"/>
    <x v="13"/>
    <s v="Motocicleta"/>
    <n v="11.16"/>
    <n v="8.66"/>
    <n v="2.5"/>
    <n v="3"/>
    <n v="1.2"/>
    <n v="7.5"/>
    <n v="10.391999999999999"/>
    <n v="166.84"/>
    <n v="17.891999999999999"/>
  </r>
  <r>
    <s v="08-01-2019"/>
    <s v="21:25:38"/>
    <s v="484(0./+8895"/>
    <m/>
    <x v="1"/>
    <x v="1"/>
    <x v="0"/>
    <x v="9"/>
    <s v="22:24:04"/>
    <s v="22"/>
    <x v="3"/>
    <x v="11"/>
    <s v="Motocicleta"/>
    <n v="4.0599999999999996"/>
    <n v="0.30999999999999961"/>
    <n v="3.75"/>
    <n v="4.5"/>
    <n v="0.55000000000000004"/>
    <n v="16.875"/>
    <n v="0.17049999999999979"/>
    <n v="117.77"/>
    <n v="17.045500000000001"/>
  </r>
  <r>
    <s v="08-01-2019"/>
    <s v="21:28:25"/>
    <s v="840,2/.-6052"/>
    <s v="S"/>
    <x v="3"/>
    <x v="0"/>
    <x v="0"/>
    <x v="9"/>
    <s v="22:15:06"/>
    <s v="22"/>
    <x v="4"/>
    <x v="23"/>
    <s v="Motocicleta"/>
    <n v="7.5600000000000005"/>
    <n v="4.5600000000000005"/>
    <n v="3"/>
    <n v="3.5"/>
    <n v="0.75"/>
    <n v="10.5"/>
    <n v="3.4200000000000004"/>
    <n v="145.59"/>
    <n v="13.92"/>
  </r>
  <r>
    <s v="08-01-2019"/>
    <s v="21:28:57"/>
    <s v="666*1,(*4973"/>
    <m/>
    <x v="1"/>
    <x v="1"/>
    <x v="0"/>
    <x v="9"/>
    <s v="22:21:59"/>
    <s v="22"/>
    <x v="3"/>
    <x v="6"/>
    <s v="Motocicleta"/>
    <n v="10.26"/>
    <n v="6.51"/>
    <n v="3.75"/>
    <n v="4.5"/>
    <n v="0.55000000000000004"/>
    <n v="16.875"/>
    <n v="3.5805000000000002"/>
    <n v="130.88"/>
    <n v="20.455500000000001"/>
  </r>
  <r>
    <s v="08-01-2019"/>
    <s v="21:29:38"/>
    <s v="432))0-/5528"/>
    <m/>
    <x v="1"/>
    <x v="1"/>
    <x v="0"/>
    <x v="9"/>
    <s v="22:39:13"/>
    <s v="22"/>
    <x v="3"/>
    <x v="11"/>
    <s v="Motocicleta"/>
    <n v="2.6"/>
    <n v="0"/>
    <n v="3.75"/>
    <n v="4.5"/>
    <n v="0.55000000000000004"/>
    <n v="11.700000000000001"/>
    <n v="0"/>
    <n v="175.12"/>
    <n v="11.700000000000001"/>
  </r>
  <r>
    <s v="08-01-2019"/>
    <s v="21:29:59"/>
    <s v="585-).2/304"/>
    <s v="S"/>
    <x v="3"/>
    <x v="0"/>
    <x v="0"/>
    <x v="9"/>
    <s v="22:51:13"/>
    <s v="22"/>
    <x v="4"/>
    <x v="20"/>
    <s v="Motocicleta"/>
    <n v="14.7"/>
    <n v="11.7"/>
    <n v="3"/>
    <n v="3.5"/>
    <n v="0.75"/>
    <n v="10.5"/>
    <n v="8.7749999999999986"/>
    <n v="119.7"/>
    <n v="19.274999999999999"/>
  </r>
  <r>
    <s v="08-01-2019"/>
    <s v="21:30:57"/>
    <s v="235+(-*-8795"/>
    <s v="S"/>
    <x v="3"/>
    <x v="0"/>
    <x v="0"/>
    <x v="9"/>
    <s v="22:33:49"/>
    <s v="22"/>
    <x v="4"/>
    <x v="20"/>
    <s v="Motocicleta"/>
    <n v="20.41"/>
    <n v="17.41"/>
    <n v="3"/>
    <n v="3.5"/>
    <n v="0.75"/>
    <n v="10.5"/>
    <n v="13.057500000000001"/>
    <n v="175.95"/>
    <n v="23.557500000000001"/>
  </r>
  <r>
    <s v="08-01-2019"/>
    <s v="21:31:37"/>
    <s v="8910(10/8735"/>
    <s v="S"/>
    <x v="1"/>
    <x v="0"/>
    <x v="0"/>
    <x v="10"/>
    <s v="11:34:06"/>
    <s v="11"/>
    <x v="16"/>
    <x v="8"/>
    <s v="Motocicleta"/>
    <n v="2"/>
    <n v="0"/>
    <n v="3.75"/>
    <n v="4.5"/>
    <n v="0.55000000000000004"/>
    <n v="9"/>
    <n v="0"/>
    <n v="250.41"/>
    <n v="9"/>
  </r>
  <r>
    <s v="08-01-2019"/>
    <s v="21:31:53"/>
    <s v="92-./+*8714"/>
    <s v="S"/>
    <x v="3"/>
    <x v="0"/>
    <x v="0"/>
    <x v="9"/>
    <s v="22:22:30"/>
    <s v="22"/>
    <x v="4"/>
    <x v="20"/>
    <s v="Motocicleta"/>
    <n v="10.46"/>
    <n v="7.4600000000000009"/>
    <n v="3"/>
    <n v="3.5"/>
    <n v="0.75"/>
    <n v="10.5"/>
    <n v="5.5950000000000006"/>
    <n v="34.49"/>
    <n v="16.094999999999999"/>
  </r>
  <r>
    <s v="08-01-2019"/>
    <s v="21:32:47"/>
    <s v="1352-)..3083"/>
    <s v="S"/>
    <x v="3"/>
    <x v="0"/>
    <x v="0"/>
    <x v="9"/>
    <s v="22:38:59"/>
    <s v="22"/>
    <x v="4"/>
    <x v="20"/>
    <s v="Motocicleta"/>
    <n v="5.82"/>
    <n v="2.8200000000000003"/>
    <n v="3"/>
    <n v="3.5"/>
    <n v="0.75"/>
    <n v="10.5"/>
    <n v="2.1150000000000002"/>
    <n v="178.24"/>
    <n v="12.615"/>
  </r>
  <r>
    <s v="08-01-2019"/>
    <s v="21:35:19"/>
    <s v="274)()0*2893"/>
    <s v="S"/>
    <x v="3"/>
    <x v="0"/>
    <x v="0"/>
    <x v="9"/>
    <s v="22:39:06"/>
    <s v="22"/>
    <x v="4"/>
    <x v="17"/>
    <s v="Motocicleta"/>
    <n v="4.5199999999999996"/>
    <n v="1.5199999999999996"/>
    <n v="3"/>
    <n v="3.5"/>
    <n v="0.75"/>
    <n v="10.5"/>
    <n v="1.1399999999999997"/>
    <n v="111"/>
    <n v="11.64"/>
  </r>
  <r>
    <s v="08-01-2019"/>
    <s v="21:35:19"/>
    <s v="2931*-++3588"/>
    <s v="S"/>
    <x v="3"/>
    <x v="0"/>
    <x v="0"/>
    <x v="9"/>
    <s v="22:20:41"/>
    <s v="22"/>
    <x v="4"/>
    <x v="8"/>
    <s v="Motocicleta"/>
    <n v="12.89"/>
    <n v="9.89"/>
    <n v="3"/>
    <n v="3.5"/>
    <n v="0.75"/>
    <n v="10.5"/>
    <n v="7.4175000000000004"/>
    <n v="152.49"/>
    <n v="17.9175"/>
  </r>
  <r>
    <s v="08-01-2019"/>
    <s v="21:35:19"/>
    <s v="547/-+(-6138"/>
    <s v="S"/>
    <x v="3"/>
    <x v="0"/>
    <x v="0"/>
    <x v="9"/>
    <s v="21:56:09"/>
    <s v="21"/>
    <x v="4"/>
    <x v="8"/>
    <s v="Motocicleta"/>
    <n v="13.45"/>
    <n v="10.45"/>
    <n v="3"/>
    <n v="3.5"/>
    <n v="0.75"/>
    <n v="10.5"/>
    <n v="7.8374999999999995"/>
    <n v="203.47"/>
    <n v="18.337499999999999"/>
  </r>
  <r>
    <s v="08-01-2019"/>
    <s v="21:35:22"/>
    <s v="255//,*)5353"/>
    <s v="S"/>
    <x v="3"/>
    <x v="0"/>
    <x v="0"/>
    <x v="9"/>
    <s v="22:29:54"/>
    <s v="22"/>
    <x v="4"/>
    <x v="20"/>
    <s v="Motocicleta"/>
    <n v="20.82"/>
    <n v="17.82"/>
    <n v="3"/>
    <n v="3.5"/>
    <n v="0.75"/>
    <n v="10.5"/>
    <n v="13.365"/>
    <n v="106.91"/>
    <n v="23.865000000000002"/>
  </r>
  <r>
    <s v="08-01-2019"/>
    <s v="21:37:59"/>
    <s v="7452+((+7340"/>
    <s v="S"/>
    <x v="3"/>
    <x v="0"/>
    <x v="0"/>
    <x v="9"/>
    <s v="22:28:10"/>
    <s v="22"/>
    <x v="4"/>
    <x v="8"/>
    <s v="Motocicleta"/>
    <n v="3.46"/>
    <n v="0.45999999999999996"/>
    <n v="3"/>
    <n v="3.5"/>
    <n v="0.75"/>
    <n v="10.5"/>
    <n v="0.34499999999999997"/>
    <n v="214.8"/>
    <n v="10.845000000000001"/>
  </r>
  <r>
    <s v="08-01-2019"/>
    <s v="21:42:03"/>
    <s v="463--,/2273"/>
    <s v="S"/>
    <x v="0"/>
    <x v="2"/>
    <x v="0"/>
    <x v="10"/>
    <s v="12:07:15"/>
    <s v="12"/>
    <x v="9"/>
    <x v="20"/>
    <s v="Motocicleta"/>
    <n v="8.23"/>
    <n v="5.73"/>
    <n v="2.5"/>
    <n v="3"/>
    <n v="1.2"/>
    <n v="7.5"/>
    <n v="6.8760000000000003"/>
    <n v="167.18"/>
    <n v="14.376000000000001"/>
  </r>
  <r>
    <s v="08-01-2019"/>
    <s v="21:50:59"/>
    <s v="185)..//5802"/>
    <s v="S"/>
    <x v="1"/>
    <x v="0"/>
    <x v="2"/>
    <x v="10"/>
    <s v="08:55:15"/>
    <s v="08"/>
    <x v="2"/>
    <x v="3"/>
    <s v="Motocicleta"/>
    <n v="18.21"/>
    <n v="14.46"/>
    <n v="3.75"/>
    <n v="4.5"/>
    <n v="0.55000000000000004"/>
    <n v="16.875"/>
    <n v="7.9530000000000012"/>
    <n v="129.83000000000001"/>
    <n v="24.828000000000003"/>
  </r>
  <r>
    <s v="08-01-2019"/>
    <s v="21:50:59"/>
    <s v="279,)121857"/>
    <s v="S"/>
    <x v="0"/>
    <x v="0"/>
    <x v="0"/>
    <x v="7"/>
    <s v="12:18:00"/>
    <s v="12"/>
    <x v="2"/>
    <x v="3"/>
    <s v="Motocicleta"/>
    <n v="15"/>
    <n v="12.5"/>
    <n v="2.5"/>
    <n v="3"/>
    <n v="1.2"/>
    <n v="7.5"/>
    <n v="15"/>
    <n v="8.5399999999999991"/>
    <n v="22.5"/>
  </r>
  <r>
    <s v="08-01-2019"/>
    <s v="21:52:23"/>
    <s v="764+/+)+6241"/>
    <m/>
    <x v="1"/>
    <x v="1"/>
    <x v="0"/>
    <x v="9"/>
    <s v="22:32:17"/>
    <s v="22"/>
    <x v="3"/>
    <x v="8"/>
    <s v="Motocicleta"/>
    <n v="15.69"/>
    <n v="11.94"/>
    <n v="3.75"/>
    <n v="4.5"/>
    <n v="0.55000000000000004"/>
    <n v="16.875"/>
    <n v="6.5670000000000002"/>
    <n v="107.21"/>
    <n v="23.442"/>
  </r>
  <r>
    <s v="08-01-2019"/>
    <s v="21:56:58"/>
    <s v="844-21/.7413"/>
    <s v="S"/>
    <x v="1"/>
    <x v="0"/>
    <x v="0"/>
    <x v="10"/>
    <s v="12:12:54"/>
    <s v="12"/>
    <x v="11"/>
    <x v="4"/>
    <s v="Motocicleta"/>
    <n v="13.1"/>
    <n v="9.35"/>
    <n v="3.75"/>
    <n v="4.5"/>
    <n v="0.55000000000000004"/>
    <n v="16.875"/>
    <n v="5.1425000000000001"/>
    <n v="225.78"/>
    <n v="22.017499999999998"/>
  </r>
  <r>
    <s v="08-01-2019"/>
    <s v="22:09:47"/>
    <s v="192+-.((4341"/>
    <s v="S"/>
    <x v="1"/>
    <x v="0"/>
    <x v="0"/>
    <x v="10"/>
    <s v="11:07:41"/>
    <s v="11"/>
    <x v="7"/>
    <x v="2"/>
    <s v="Motocicleta"/>
    <n v="2.66"/>
    <n v="0"/>
    <n v="3.75"/>
    <n v="4.5"/>
    <n v="0.55000000000000004"/>
    <n v="11.97"/>
    <n v="0"/>
    <n v="201.34"/>
    <n v="11.97"/>
  </r>
  <r>
    <s v="08-01-2019"/>
    <s v="22:16:54"/>
    <s v="332121/(6898"/>
    <s v="S"/>
    <x v="1"/>
    <x v="0"/>
    <x v="0"/>
    <x v="10"/>
    <s v="13:44:37"/>
    <s v="13"/>
    <x v="8"/>
    <x v="20"/>
    <s v="Motocicleta"/>
    <n v="17.350000000000001"/>
    <n v="13.600000000000001"/>
    <n v="3.75"/>
    <n v="4.5"/>
    <n v="0.55000000000000004"/>
    <n v="16.875"/>
    <n v="7.4800000000000013"/>
    <n v="166.91"/>
    <n v="24.355"/>
  </r>
  <r>
    <s v="08-01-2019"/>
    <s v="22:50:46"/>
    <s v="719/1(+,7309"/>
    <s v="S"/>
    <x v="1"/>
    <x v="0"/>
    <x v="0"/>
    <x v="10"/>
    <s v="10:33:46"/>
    <s v="10"/>
    <x v="13"/>
    <x v="41"/>
    <s v="Motocicleta"/>
    <n v="10.4"/>
    <n v="6.65"/>
    <n v="3.75"/>
    <n v="4.5"/>
    <n v="0.55000000000000004"/>
    <n v="16.875"/>
    <n v="3.6575000000000006"/>
    <n v="83.37"/>
    <n v="20.532499999999999"/>
  </r>
  <r>
    <s v="08-01-2019"/>
    <s v="23:19:32"/>
    <s v="158.*(*+7951"/>
    <s v="S"/>
    <x v="0"/>
    <x v="2"/>
    <x v="0"/>
    <x v="10"/>
    <s v="12:30:50"/>
    <s v="12"/>
    <x v="13"/>
    <x v="6"/>
    <s v="Motocicleta"/>
    <n v="6.98"/>
    <n v="4.4800000000000004"/>
    <n v="2.5"/>
    <n v="3"/>
    <n v="1.2"/>
    <n v="7.5"/>
    <n v="5.3760000000000003"/>
    <n v="44.77"/>
    <n v="12.876000000000001"/>
  </r>
  <r>
    <s v="08-01-2019"/>
    <s v="23:35:12"/>
    <s v="906/-)228898"/>
    <s v="S"/>
    <x v="0"/>
    <x v="1"/>
    <x v="0"/>
    <x v="10"/>
    <s v="11:59:04"/>
    <s v="11"/>
    <x v="9"/>
    <x v="11"/>
    <s v="Motocicleta"/>
    <n v="14.03"/>
    <n v="11.53"/>
    <n v="2.5"/>
    <n v="3"/>
    <n v="1.2"/>
    <n v="7.5"/>
    <n v="13.835999999999999"/>
    <n v="69.3"/>
    <n v="21.335999999999999"/>
  </r>
  <r>
    <s v="09-01-2019"/>
    <s v="00:48:47"/>
    <s v="300)//2)7084"/>
    <s v="S"/>
    <x v="0"/>
    <x v="2"/>
    <x v="0"/>
    <x v="10"/>
    <s v="10:52:10"/>
    <s v="10"/>
    <x v="0"/>
    <x v="20"/>
    <s v="Motocicleta"/>
    <n v="4.84"/>
    <n v="2.34"/>
    <n v="2.5"/>
    <n v="3"/>
    <n v="1.2"/>
    <n v="7.5"/>
    <n v="2.8079999999999998"/>
    <n v="170.11"/>
    <n v="10.308"/>
  </r>
  <r>
    <s v="09-01-2019"/>
    <s v="02:01:26"/>
    <s v="498++++19694"/>
    <s v="S"/>
    <x v="0"/>
    <x v="0"/>
    <x v="0"/>
    <x v="10"/>
    <s v="11:23:06"/>
    <s v="11"/>
    <x v="24"/>
    <x v="20"/>
    <s v="Motocicleta"/>
    <n v="10.3"/>
    <n v="7.8000000000000007"/>
    <n v="2.5"/>
    <n v="3"/>
    <n v="1.2"/>
    <n v="7.5"/>
    <n v="9.3600000000000012"/>
    <n v="133.86000000000001"/>
    <n v="16.86"/>
  </r>
  <r>
    <s v="09-01-2019"/>
    <s v="02:06:21"/>
    <s v="740+10(+6919"/>
    <s v="S"/>
    <x v="0"/>
    <x v="0"/>
    <x v="0"/>
    <x v="10"/>
    <s v="12:05:20"/>
    <s v="12"/>
    <x v="0"/>
    <x v="7"/>
    <s v="Motocicleta"/>
    <n v="9.84"/>
    <n v="7.34"/>
    <n v="2.5"/>
    <n v="3"/>
    <n v="1.2"/>
    <n v="7.5"/>
    <n v="8.8079999999999998"/>
    <n v="223.34"/>
    <n v="16.308"/>
  </r>
  <r>
    <s v="09-01-2019"/>
    <s v="02:06:21"/>
    <s v="4360/+-05936"/>
    <s v="S"/>
    <x v="0"/>
    <x v="0"/>
    <x v="0"/>
    <x v="10"/>
    <s v="13:05:22"/>
    <s v="13"/>
    <x v="0"/>
    <x v="7"/>
    <s v="Motocicleta"/>
    <n v="4.12"/>
    <n v="1.62"/>
    <n v="2.5"/>
    <n v="3"/>
    <n v="1.2"/>
    <n v="7.5"/>
    <n v="1.944"/>
    <n v="239.29"/>
    <n v="9.4439999999999991"/>
  </r>
  <r>
    <s v="09-01-2019"/>
    <s v="02:06:21"/>
    <s v="826)//,-685"/>
    <s v="S"/>
    <x v="0"/>
    <x v="0"/>
    <x v="0"/>
    <x v="10"/>
    <s v="11:28:28"/>
    <s v="11"/>
    <x v="0"/>
    <x v="8"/>
    <s v="Motocicleta"/>
    <n v="7.68"/>
    <n v="5.18"/>
    <n v="2.5"/>
    <n v="3"/>
    <n v="1.2"/>
    <n v="7.5"/>
    <n v="6.2159999999999993"/>
    <n v="20.190000000000001"/>
    <n v="13.715999999999999"/>
  </r>
  <r>
    <s v="09-01-2019"/>
    <s v="02:06:21"/>
    <s v="366,)+2*9964"/>
    <s v="S"/>
    <x v="0"/>
    <x v="0"/>
    <x v="0"/>
    <x v="10"/>
    <s v="12:00:21"/>
    <s v="12"/>
    <x v="0"/>
    <x v="3"/>
    <s v="Motocicleta"/>
    <n v="6.93"/>
    <n v="4.43"/>
    <n v="2.5"/>
    <n v="3"/>
    <n v="1.2"/>
    <n v="7.5"/>
    <n v="5.3159999999999998"/>
    <n v="199.52"/>
    <n v="12.815999999999999"/>
  </r>
  <r>
    <s v="09-01-2019"/>
    <s v="02:06:21"/>
    <s v="4430,1(24886"/>
    <s v="S"/>
    <x v="0"/>
    <x v="0"/>
    <x v="0"/>
    <x v="10"/>
    <s v="12:15:16"/>
    <s v="12"/>
    <x v="0"/>
    <x v="7"/>
    <s v="Motocicleta"/>
    <n v="11.4"/>
    <n v="8.9"/>
    <n v="2.5"/>
    <n v="3"/>
    <n v="1.2"/>
    <n v="7.5"/>
    <n v="10.68"/>
    <n v="51.85"/>
    <n v="18.18"/>
  </r>
  <r>
    <s v="09-01-2019"/>
    <s v="02:06:21"/>
    <s v="3382+*/)7042"/>
    <s v="S"/>
    <x v="0"/>
    <x v="0"/>
    <x v="0"/>
    <x v="10"/>
    <s v="11:18:22"/>
    <s v="11"/>
    <x v="0"/>
    <x v="4"/>
    <s v="Motocicleta"/>
    <n v="8.59"/>
    <n v="6.09"/>
    <n v="2.5"/>
    <n v="3"/>
    <n v="1.2"/>
    <n v="7.5"/>
    <n v="7.3079999999999998"/>
    <n v="136.49"/>
    <n v="14.808"/>
  </r>
  <r>
    <s v="09-01-2019"/>
    <s v="02:28:47"/>
    <s v="599-2+2.4253"/>
    <s v="M"/>
    <x v="2"/>
    <x v="0"/>
    <x v="0"/>
    <x v="10"/>
    <s v="16:37:58"/>
    <s v="16"/>
    <x v="0"/>
    <x v="20"/>
    <s v="Motocicleta"/>
    <n v="14.49"/>
    <n v="2.4900000000000002"/>
    <n v="12"/>
    <n v="8"/>
    <n v="2.65"/>
    <n v="96"/>
    <n v="6.5985000000000005"/>
    <n v="148.19999999999999"/>
    <n v="102.5985"/>
  </r>
  <r>
    <s v="09-01-2019"/>
    <s v="02:38:42"/>
    <s v="1511(,2/366"/>
    <s v="S"/>
    <x v="0"/>
    <x v="0"/>
    <x v="0"/>
    <x v="10"/>
    <s v="14:25:19"/>
    <s v="14"/>
    <x v="3"/>
    <x v="27"/>
    <s v="Motocicleta"/>
    <n v="19.829999999999998"/>
    <n v="17.329999999999998"/>
    <n v="2.5"/>
    <n v="3"/>
    <n v="1.2"/>
    <n v="7.5"/>
    <n v="20.795999999999996"/>
    <n v="57.94"/>
    <n v="28.295999999999996"/>
  </r>
  <r>
    <s v="09-01-2019"/>
    <s v="02:38:42"/>
    <s v="5(,+)25563"/>
    <s v="S"/>
    <x v="0"/>
    <x v="0"/>
    <x v="0"/>
    <x v="10"/>
    <s v="10:21:46"/>
    <s v="10"/>
    <x v="3"/>
    <x v="4"/>
    <s v="Motocicleta"/>
    <n v="5.73"/>
    <n v="3.2300000000000004"/>
    <n v="2.5"/>
    <n v="3"/>
    <n v="1.2"/>
    <n v="7.5"/>
    <n v="3.8760000000000003"/>
    <n v="32.22"/>
    <n v="11.376000000000001"/>
  </r>
  <r>
    <s v="09-01-2019"/>
    <s v="02:38:42"/>
    <s v="138+/(2+1036"/>
    <s v="S"/>
    <x v="0"/>
    <x v="0"/>
    <x v="0"/>
    <x v="10"/>
    <s v="15:50:49"/>
    <s v="15"/>
    <x v="3"/>
    <x v="34"/>
    <s v="Motocicleta"/>
    <n v="9.11"/>
    <n v="6.6099999999999994"/>
    <n v="2.5"/>
    <n v="3"/>
    <n v="1.2"/>
    <n v="7.5"/>
    <n v="7.9319999999999986"/>
    <n v="32.590000000000003"/>
    <n v="15.431999999999999"/>
  </r>
  <r>
    <s v="09-01-2019"/>
    <s v="02:38:42"/>
    <s v="30*++*-1"/>
    <s v="S"/>
    <x v="0"/>
    <x v="0"/>
    <x v="0"/>
    <x v="10"/>
    <s v="14:38:11"/>
    <s v="14"/>
    <x v="3"/>
    <x v="1"/>
    <s v="Motocicleta"/>
    <n v="12.71"/>
    <n v="10.210000000000001"/>
    <n v="2.5"/>
    <n v="3"/>
    <n v="1.2"/>
    <n v="7.5"/>
    <n v="12.252000000000001"/>
    <n v="218.06"/>
    <n v="19.752000000000002"/>
  </r>
  <r>
    <s v="09-01-2019"/>
    <s v="02:38:42"/>
    <s v="309.++026858"/>
    <s v="S"/>
    <x v="0"/>
    <x v="0"/>
    <x v="0"/>
    <x v="10"/>
    <s v="11:10:59"/>
    <s v="11"/>
    <x v="3"/>
    <x v="8"/>
    <s v="Motocicleta"/>
    <n v="18.22"/>
    <n v="15.719999999999999"/>
    <n v="2.5"/>
    <n v="3"/>
    <n v="1.2"/>
    <n v="7.5"/>
    <n v="18.863999999999997"/>
    <n v="142.9"/>
    <n v="26.363999999999997"/>
  </r>
  <r>
    <s v="09-01-2019"/>
    <s v="02:38:42"/>
    <s v="165)+-)08962"/>
    <s v="S"/>
    <x v="0"/>
    <x v="0"/>
    <x v="0"/>
    <x v="10"/>
    <s v="10:20:43"/>
    <s v="10"/>
    <x v="3"/>
    <x v="4"/>
    <s v="Motocicleta"/>
    <n v="8.74"/>
    <n v="6.24"/>
    <n v="2.5"/>
    <n v="3"/>
    <n v="1.2"/>
    <n v="7.5"/>
    <n v="7.4879999999999995"/>
    <n v="133.38"/>
    <n v="14.988"/>
  </r>
  <r>
    <s v="09-01-2019"/>
    <s v="02:38:42"/>
    <s v="588)1(2,5188"/>
    <s v="S"/>
    <x v="0"/>
    <x v="0"/>
    <x v="0"/>
    <x v="10"/>
    <s v="11:11:28"/>
    <s v="11"/>
    <x v="3"/>
    <x v="8"/>
    <s v="Motocicleta"/>
    <n v="15.21"/>
    <n v="12.71"/>
    <n v="2.5"/>
    <n v="3"/>
    <n v="1.2"/>
    <n v="7.5"/>
    <n v="15.252000000000001"/>
    <n v="27.44"/>
    <n v="22.752000000000002"/>
  </r>
  <r>
    <s v="09-01-2019"/>
    <s v="02:38:42"/>
    <s v="721(0.014338"/>
    <s v="S"/>
    <x v="0"/>
    <x v="0"/>
    <x v="0"/>
    <x v="10"/>
    <s v="11:03:34"/>
    <s v="11"/>
    <x v="3"/>
    <x v="4"/>
    <s v="Motocicleta"/>
    <n v="12.04"/>
    <n v="9.5399999999999991"/>
    <n v="2.5"/>
    <n v="3"/>
    <n v="1.2"/>
    <n v="7.5"/>
    <n v="11.447999999999999"/>
    <n v="57.42"/>
    <n v="18.948"/>
  </r>
  <r>
    <s v="09-01-2019"/>
    <s v="02:38:42"/>
    <s v="7030.2.26926"/>
    <s v="S"/>
    <x v="0"/>
    <x v="0"/>
    <x v="0"/>
    <x v="10"/>
    <s v="10:21:15"/>
    <s v="10"/>
    <x v="3"/>
    <x v="4"/>
    <s v="Motocicleta"/>
    <n v="19.059999999999999"/>
    <n v="16.559999999999999"/>
    <n v="2.5"/>
    <n v="3"/>
    <n v="1.2"/>
    <n v="7.5"/>
    <n v="19.871999999999996"/>
    <n v="8.93"/>
    <n v="27.371999999999996"/>
  </r>
  <r>
    <s v="09-01-2019"/>
    <s v="02:38:42"/>
    <s v="4251-.2.2857"/>
    <s v="S"/>
    <x v="0"/>
    <x v="0"/>
    <x v="0"/>
    <x v="10"/>
    <s v="10:47:00"/>
    <s v="10"/>
    <x v="3"/>
    <x v="4"/>
    <s v="Motocicleta"/>
    <n v="16.8"/>
    <n v="14.3"/>
    <n v="2.5"/>
    <n v="3"/>
    <n v="1.2"/>
    <n v="7.5"/>
    <n v="17.16"/>
    <n v="240.36"/>
    <n v="24.66"/>
  </r>
  <r>
    <s v="09-01-2019"/>
    <s v="03:01:36"/>
    <s v="668.)((.6120"/>
    <s v="S"/>
    <x v="0"/>
    <x v="0"/>
    <x v="0"/>
    <x v="10"/>
    <s v="11:20:29"/>
    <s v="11"/>
    <x v="8"/>
    <x v="13"/>
    <s v="Motocicleta"/>
    <n v="19.55"/>
    <n v="17.05"/>
    <n v="2.5"/>
    <n v="3"/>
    <n v="1.2"/>
    <n v="7.5"/>
    <n v="20.46"/>
    <n v="40.74"/>
    <n v="27.96"/>
  </r>
  <r>
    <s v="09-01-2019"/>
    <s v="03:06:16"/>
    <s v="837)0)++42"/>
    <s v="S"/>
    <x v="0"/>
    <x v="0"/>
    <x v="0"/>
    <x v="10"/>
    <s v="12:12:23"/>
    <s v="12"/>
    <x v="8"/>
    <x v="27"/>
    <s v="Motocicleta"/>
    <n v="15.92"/>
    <n v="13.42"/>
    <n v="2.5"/>
    <n v="3"/>
    <n v="1.2"/>
    <n v="7.5"/>
    <n v="16.103999999999999"/>
    <n v="161.79"/>
    <n v="23.603999999999999"/>
  </r>
  <r>
    <s v="09-01-2019"/>
    <s v="03:06:16"/>
    <s v="528.0+1-2658"/>
    <s v="S"/>
    <x v="0"/>
    <x v="0"/>
    <x v="0"/>
    <x v="10"/>
    <s v="11:24:31"/>
    <s v="11"/>
    <x v="8"/>
    <x v="17"/>
    <s v="Motocicleta"/>
    <n v="14.68"/>
    <n v="12.18"/>
    <n v="2.5"/>
    <n v="3"/>
    <n v="1.2"/>
    <n v="7.5"/>
    <n v="14.616"/>
    <n v="7.65"/>
    <n v="22.116"/>
  </r>
  <r>
    <s v="09-01-2019"/>
    <s v="03:20:25"/>
    <s v="757.-,002006"/>
    <s v="M"/>
    <x v="0"/>
    <x v="0"/>
    <x v="0"/>
    <x v="10"/>
    <s v="11:59:33"/>
    <s v="11"/>
    <x v="3"/>
    <x v="9"/>
    <s v="Motocicleta"/>
    <n v="11.24"/>
    <n v="8.74"/>
    <n v="2.5"/>
    <n v="3"/>
    <n v="1.2"/>
    <n v="7.5"/>
    <n v="10.488"/>
    <n v="13.32"/>
    <n v="17.988"/>
  </r>
  <r>
    <s v="09-01-2019"/>
    <s v="03:20:25"/>
    <s v="182(1*()1785"/>
    <s v="M"/>
    <x v="0"/>
    <x v="0"/>
    <x v="0"/>
    <x v="10"/>
    <s v="11:33:27"/>
    <s v="11"/>
    <x v="3"/>
    <x v="15"/>
    <s v="Motocicleta"/>
    <n v="4.8499999999999996"/>
    <n v="2.3499999999999996"/>
    <n v="2.5"/>
    <n v="3"/>
    <n v="1.2"/>
    <n v="7.5"/>
    <n v="2.8199999999999994"/>
    <n v="7.76"/>
    <n v="10.32"/>
  </r>
  <r>
    <s v="09-01-2019"/>
    <s v="03:20:25"/>
    <s v="868(.).-5038"/>
    <s v="M"/>
    <x v="0"/>
    <x v="0"/>
    <x v="0"/>
    <x v="10"/>
    <s v="11:46:40"/>
    <s v="11"/>
    <x v="3"/>
    <x v="22"/>
    <s v="Motocicleta"/>
    <n v="5"/>
    <n v="2.5"/>
    <n v="2.5"/>
    <n v="3"/>
    <n v="1.2"/>
    <n v="7.5"/>
    <n v="3"/>
    <n v="26.37"/>
    <n v="10.5"/>
  </r>
  <r>
    <s v="09-01-2019"/>
    <s v="03:20:25"/>
    <s v="4822)-,01541"/>
    <s v="M"/>
    <x v="2"/>
    <x v="0"/>
    <x v="0"/>
    <x v="5"/>
    <s v="13:34:34"/>
    <s v="13"/>
    <x v="3"/>
    <x v="18"/>
    <s v="Motocicleta"/>
    <n v="10.98"/>
    <n v="0"/>
    <n v="12"/>
    <n v="8"/>
    <n v="2.65"/>
    <n v="87.84"/>
    <n v="0"/>
    <n v="192.94"/>
    <n v="87.84"/>
  </r>
  <r>
    <s v="09-01-2019"/>
    <s v="03:20:25"/>
    <s v="592*+/0/5094"/>
    <s v="M"/>
    <x v="0"/>
    <x v="0"/>
    <x v="2"/>
    <x v="10"/>
    <s v="10:19:50"/>
    <s v="10"/>
    <x v="3"/>
    <x v="18"/>
    <s v="Motocicleta"/>
    <n v="3.55"/>
    <n v="1.0499999999999998"/>
    <n v="2.5"/>
    <n v="3"/>
    <n v="1.2"/>
    <n v="7.5"/>
    <n v="1.2599999999999998"/>
    <n v="93.2"/>
    <n v="8.76"/>
  </r>
  <r>
    <s v="09-01-2019"/>
    <s v="03:20:25"/>
    <s v="6300(.26512"/>
    <s v="M"/>
    <x v="0"/>
    <x v="0"/>
    <x v="0"/>
    <x v="10"/>
    <s v="11:04:54"/>
    <s v="11"/>
    <x v="3"/>
    <x v="26"/>
    <s v="Motocicleta"/>
    <n v="17.7"/>
    <n v="15.2"/>
    <n v="2.5"/>
    <n v="3"/>
    <n v="1.2"/>
    <n v="7.5"/>
    <n v="18.239999999999998"/>
    <n v="44.18"/>
    <n v="25.74"/>
  </r>
  <r>
    <s v="09-01-2019"/>
    <s v="03:20:25"/>
    <s v="288.(2-)9847"/>
    <s v="M"/>
    <x v="0"/>
    <x v="0"/>
    <x v="0"/>
    <x v="10"/>
    <s v="12:06:20"/>
    <s v="12"/>
    <x v="3"/>
    <x v="11"/>
    <s v="Motocicleta"/>
    <n v="19.71"/>
    <n v="17.21"/>
    <n v="2.5"/>
    <n v="3"/>
    <n v="1.2"/>
    <n v="7.5"/>
    <n v="20.652000000000001"/>
    <n v="217.84"/>
    <n v="28.152000000000001"/>
  </r>
  <r>
    <s v="09-01-2019"/>
    <s v="03:20:25"/>
    <s v="889+1,,+4962"/>
    <s v="M"/>
    <x v="0"/>
    <x v="0"/>
    <x v="0"/>
    <x v="10"/>
    <s v="10:46:15"/>
    <s v="10"/>
    <x v="3"/>
    <x v="4"/>
    <s v="Motocicleta"/>
    <n v="17.71"/>
    <n v="15.21"/>
    <n v="2.5"/>
    <n v="3"/>
    <n v="1.2"/>
    <n v="7.5"/>
    <n v="18.251999999999999"/>
    <n v="1.6"/>
    <n v="25.751999999999999"/>
  </r>
  <r>
    <s v="09-01-2019"/>
    <s v="03:20:25"/>
    <s v="422/2*11492"/>
    <s v="M"/>
    <x v="0"/>
    <x v="0"/>
    <x v="0"/>
    <x v="10"/>
    <s v="11:37:23"/>
    <s v="11"/>
    <x v="3"/>
    <x v="22"/>
    <s v="Motocicleta"/>
    <n v="2.94"/>
    <n v="0.43999999999999995"/>
    <n v="2.5"/>
    <n v="3"/>
    <n v="1.2"/>
    <n v="7.5"/>
    <n v="0.52799999999999991"/>
    <n v="234.79"/>
    <n v="8.0280000000000005"/>
  </r>
  <r>
    <s v="09-01-2019"/>
    <s v="03:20:25"/>
    <s v="582,++221808"/>
    <s v="M"/>
    <x v="0"/>
    <x v="0"/>
    <x v="0"/>
    <x v="10"/>
    <s v="11:36:52"/>
    <s v="11"/>
    <x v="3"/>
    <x v="22"/>
    <s v="Motocicleta"/>
    <n v="11.82"/>
    <n v="9.32"/>
    <n v="2.5"/>
    <n v="3"/>
    <n v="1.2"/>
    <n v="7.5"/>
    <n v="11.183999999999999"/>
    <n v="164.51"/>
    <n v="18.683999999999997"/>
  </r>
  <r>
    <s v="09-01-2019"/>
    <s v="03:20:25"/>
    <s v="9261+/-,5320"/>
    <s v="M"/>
    <x v="0"/>
    <x v="0"/>
    <x v="0"/>
    <x v="10"/>
    <s v="11:36:18"/>
    <s v="11"/>
    <x v="3"/>
    <x v="22"/>
    <s v="Motocicleta"/>
    <n v="6.2"/>
    <n v="3.7"/>
    <n v="2.5"/>
    <n v="3"/>
    <n v="1.2"/>
    <n v="7.5"/>
    <n v="4.4400000000000004"/>
    <n v="36.51"/>
    <n v="11.940000000000001"/>
  </r>
  <r>
    <s v="09-01-2019"/>
    <s v="03:20:25"/>
    <s v="898/0*0(3190"/>
    <s v="M"/>
    <x v="0"/>
    <x v="0"/>
    <x v="0"/>
    <x v="10"/>
    <s v="11:35:39"/>
    <s v="11"/>
    <x v="3"/>
    <x v="22"/>
    <s v="Motocicleta"/>
    <n v="15.07"/>
    <n v="12.57"/>
    <n v="2.5"/>
    <n v="3"/>
    <n v="1.2"/>
    <n v="7.5"/>
    <n v="15.084"/>
    <n v="133.09"/>
    <n v="22.584"/>
  </r>
  <r>
    <s v="09-01-2019"/>
    <s v="03:20:25"/>
    <s v="321)1.-)9873"/>
    <s v="M"/>
    <x v="0"/>
    <x v="0"/>
    <x v="0"/>
    <x v="10"/>
    <s v="12:13:02"/>
    <s v="12"/>
    <x v="3"/>
    <x v="4"/>
    <s v="Motocicleta"/>
    <n v="10.84"/>
    <n v="8.34"/>
    <n v="2.5"/>
    <n v="3"/>
    <n v="1.2"/>
    <n v="7.5"/>
    <n v="10.007999999999999"/>
    <n v="35.659999999999997"/>
    <n v="17.507999999999999"/>
  </r>
  <r>
    <s v="09-01-2019"/>
    <s v="03:20:25"/>
    <s v="39.)2-+442"/>
    <s v="M"/>
    <x v="0"/>
    <x v="0"/>
    <x v="0"/>
    <x v="10"/>
    <s v="11:47:26"/>
    <s v="11"/>
    <x v="3"/>
    <x v="23"/>
    <s v="Motocicleta"/>
    <n v="13.65"/>
    <n v="11.15"/>
    <n v="2.5"/>
    <n v="3"/>
    <n v="1.2"/>
    <n v="7.5"/>
    <n v="13.38"/>
    <n v="121.83"/>
    <n v="20.880000000000003"/>
  </r>
  <r>
    <s v="09-01-2019"/>
    <s v="03:20:25"/>
    <s v="193++++.2235"/>
    <s v="M"/>
    <x v="0"/>
    <x v="0"/>
    <x v="0"/>
    <x v="10"/>
    <s v="14:53:27"/>
    <s v="14"/>
    <x v="3"/>
    <x v="11"/>
    <s v="Motocicleta"/>
    <n v="1.79"/>
    <n v="0"/>
    <n v="2.5"/>
    <n v="3"/>
    <n v="1.2"/>
    <n v="5.37"/>
    <n v="0"/>
    <n v="216.13"/>
    <n v="5.37"/>
  </r>
  <r>
    <s v="09-01-2019"/>
    <s v="03:20:25"/>
    <s v="535/.+(22486"/>
    <s v="M"/>
    <x v="2"/>
    <x v="0"/>
    <x v="3"/>
    <x v="5"/>
    <s v="10:44:55"/>
    <s v="10"/>
    <x v="3"/>
    <x v="3"/>
    <s v="Motocicleta"/>
    <n v="7.24"/>
    <n v="0"/>
    <n v="12"/>
    <n v="8"/>
    <n v="2.65"/>
    <n v="57.92"/>
    <n v="0"/>
    <n v="230.61"/>
    <n v="57.92"/>
  </r>
  <r>
    <s v="09-01-2019"/>
    <s v="03:20:25"/>
    <s v="744)*0()1126"/>
    <s v="M"/>
    <x v="0"/>
    <x v="0"/>
    <x v="2"/>
    <x v="10"/>
    <s v="09:53:16"/>
    <s v="09"/>
    <x v="3"/>
    <x v="3"/>
    <s v="Motocicleta"/>
    <n v="2.0099999999999998"/>
    <n v="0"/>
    <n v="2.5"/>
    <n v="3"/>
    <n v="1.2"/>
    <n v="6.0299999999999994"/>
    <n v="0"/>
    <n v="225.86"/>
    <n v="6.0299999999999994"/>
  </r>
  <r>
    <s v="09-01-2019"/>
    <s v="03:20:25"/>
    <s v="9501,1,07555"/>
    <s v="M"/>
    <x v="2"/>
    <x v="0"/>
    <x v="0"/>
    <x v="5"/>
    <s v="19:01:51"/>
    <s v="19"/>
    <x v="3"/>
    <x v="3"/>
    <s v="Motocicleta"/>
    <n v="16.32"/>
    <n v="4.32"/>
    <n v="12"/>
    <n v="8"/>
    <n v="2.65"/>
    <n v="96"/>
    <n v="11.448"/>
    <n v="134.56"/>
    <n v="107.44800000000001"/>
  </r>
  <r>
    <s v="09-01-2019"/>
    <s v="03:20:25"/>
    <s v="553),,(11826"/>
    <s v="M"/>
    <x v="0"/>
    <x v="0"/>
    <x v="0"/>
    <x v="10"/>
    <s v="10:35:38"/>
    <s v="10"/>
    <x v="3"/>
    <x v="17"/>
    <s v="Motocicleta"/>
    <n v="20.27"/>
    <n v="17.77"/>
    <n v="2.5"/>
    <n v="3"/>
    <n v="1.2"/>
    <n v="7.5"/>
    <n v="21.323999999999998"/>
    <n v="160.71"/>
    <n v="28.823999999999998"/>
  </r>
  <r>
    <s v="09-01-2019"/>
    <s v="03:20:25"/>
    <s v="686(,0(-9597"/>
    <s v="M"/>
    <x v="0"/>
    <x v="0"/>
    <x v="0"/>
    <x v="10"/>
    <s v="12:03:36"/>
    <s v="12"/>
    <x v="3"/>
    <x v="4"/>
    <s v="Motocicleta"/>
    <n v="2.82"/>
    <n v="0.31999999999999984"/>
    <n v="2.5"/>
    <n v="3"/>
    <n v="1.2"/>
    <n v="7.5"/>
    <n v="0.38399999999999979"/>
    <n v="204.98"/>
    <n v="7.8839999999999995"/>
  </r>
  <r>
    <s v="09-01-2019"/>
    <s v="03:20:25"/>
    <s v="2141.++02148"/>
    <s v="M"/>
    <x v="0"/>
    <x v="0"/>
    <x v="0"/>
    <x v="10"/>
    <s v="12:33:03"/>
    <s v="12"/>
    <x v="3"/>
    <x v="0"/>
    <s v="Motocicleta"/>
    <n v="19.27"/>
    <n v="16.77"/>
    <n v="2.5"/>
    <n v="3"/>
    <n v="1.2"/>
    <n v="7.5"/>
    <n v="20.123999999999999"/>
    <n v="113.21"/>
    <n v="27.623999999999999"/>
  </r>
  <r>
    <s v="09-01-2019"/>
    <s v="03:20:25"/>
    <s v="943/+.-*857"/>
    <s v="M"/>
    <x v="2"/>
    <x v="0"/>
    <x v="3"/>
    <x v="5"/>
    <s v="10:58:38"/>
    <s v="10"/>
    <x v="3"/>
    <x v="15"/>
    <s v="Motocicleta"/>
    <n v="13.69"/>
    <n v="1.6899999999999995"/>
    <n v="12"/>
    <n v="8"/>
    <n v="2.65"/>
    <n v="96"/>
    <n v="4.4784999999999986"/>
    <n v="171.29"/>
    <n v="100.4785"/>
  </r>
  <r>
    <s v="09-01-2019"/>
    <s v="03:20:25"/>
    <s v="1340(/,01859"/>
    <s v="M"/>
    <x v="1"/>
    <x v="0"/>
    <x v="0"/>
    <x v="5"/>
    <s v="13:33:16"/>
    <s v="13"/>
    <x v="3"/>
    <x v="15"/>
    <s v="Motocicleta"/>
    <n v="13.47"/>
    <n v="9.7200000000000006"/>
    <n v="3.75"/>
    <n v="4.5"/>
    <n v="0.55000000000000004"/>
    <n v="16.875"/>
    <n v="5.346000000000001"/>
    <n v="153.43"/>
    <n v="22.221"/>
  </r>
  <r>
    <s v="09-01-2019"/>
    <s v="03:20:25"/>
    <s v="951+)2/,6571"/>
    <s v="M"/>
    <x v="0"/>
    <x v="0"/>
    <x v="3"/>
    <x v="10"/>
    <s v="11:36:39"/>
    <s v="11"/>
    <x v="3"/>
    <x v="15"/>
    <s v="Motocicleta"/>
    <n v="19.22"/>
    <n v="16.72"/>
    <n v="2.5"/>
    <n v="3"/>
    <n v="1.2"/>
    <n v="7.5"/>
    <n v="20.063999999999997"/>
    <n v="48.57"/>
    <n v="27.563999999999997"/>
  </r>
  <r>
    <s v="09-01-2019"/>
    <s v="07:23:54"/>
    <s v="821/+((22445"/>
    <s v="S"/>
    <x v="2"/>
    <x v="0"/>
    <x v="3"/>
    <x v="10"/>
    <s v="10:08:55"/>
    <s v="10"/>
    <x v="3"/>
    <x v="3"/>
    <s v="Motocicleta"/>
    <n v="19.75"/>
    <n v="7.75"/>
    <n v="12"/>
    <n v="8"/>
    <n v="2.65"/>
    <n v="96"/>
    <n v="20.537499999999998"/>
    <n v="62.59"/>
    <n v="116.53749999999999"/>
  </r>
  <r>
    <s v="09-01-2019"/>
    <s v="08:01:46"/>
    <s v="241(.1+12073"/>
    <s v="S"/>
    <x v="1"/>
    <x v="0"/>
    <x v="0"/>
    <x v="10"/>
    <s v="09:18:32"/>
    <s v="09"/>
    <x v="2"/>
    <x v="20"/>
    <s v="Motocicleta"/>
    <n v="11.36"/>
    <n v="7.6099999999999994"/>
    <n v="3.75"/>
    <n v="4.5"/>
    <n v="0.55000000000000004"/>
    <n v="16.875"/>
    <n v="4.1855000000000002"/>
    <n v="14.88"/>
    <n v="21.060500000000001"/>
  </r>
  <r>
    <s v="09-01-2019"/>
    <s v="08:21:19"/>
    <s v="531*21/.4354"/>
    <s v="S"/>
    <x v="2"/>
    <x v="0"/>
    <x v="0"/>
    <x v="10"/>
    <s v="11:25:53"/>
    <s v="11"/>
    <x v="3"/>
    <x v="17"/>
    <s v="Motocicleta"/>
    <n v="17.64"/>
    <n v="5.6400000000000006"/>
    <n v="12"/>
    <n v="8"/>
    <n v="2.65"/>
    <n v="96"/>
    <n v="14.946000000000002"/>
    <n v="112.46"/>
    <n v="110.946"/>
  </r>
  <r>
    <s v="09-01-2019"/>
    <s v="08:33:22"/>
    <s v="489--+*06113"/>
    <s v="S"/>
    <x v="2"/>
    <x v="0"/>
    <x v="0"/>
    <x v="10"/>
    <s v="11:49:13"/>
    <s v="11"/>
    <x v="3"/>
    <x v="11"/>
    <s v="Motocicleta"/>
    <n v="7.87"/>
    <n v="0"/>
    <n v="12"/>
    <n v="8"/>
    <n v="2.65"/>
    <n v="62.96"/>
    <n v="0"/>
    <n v="163.46"/>
    <n v="62.96"/>
  </r>
  <r>
    <s v="09-01-2019"/>
    <s v="08:43:35"/>
    <s v="483,-,((5203"/>
    <s v="S"/>
    <x v="1"/>
    <x v="0"/>
    <x v="0"/>
    <x v="10"/>
    <s v="10:07:42"/>
    <s v="10"/>
    <x v="3"/>
    <x v="20"/>
    <s v="Motocicleta"/>
    <n v="10.76"/>
    <n v="7.01"/>
    <n v="3.75"/>
    <n v="4.5"/>
    <n v="0.55000000000000004"/>
    <n v="16.875"/>
    <n v="3.8555000000000001"/>
    <n v="66.94"/>
    <n v="20.730499999999999"/>
  </r>
  <r>
    <s v="09-01-2019"/>
    <s v="08:44:07"/>
    <s v="729/*-)*226"/>
    <s v="S"/>
    <x v="1"/>
    <x v="0"/>
    <x v="2"/>
    <x v="10"/>
    <s v="10:18:37"/>
    <s v="10"/>
    <x v="3"/>
    <x v="19"/>
    <s v="Motocicleta"/>
    <n v="1.07"/>
    <n v="0"/>
    <n v="3.75"/>
    <n v="4.5"/>
    <n v="0.55000000000000004"/>
    <n v="4.8150000000000004"/>
    <n v="0"/>
    <n v="118.41"/>
    <n v="4.8150000000000004"/>
  </r>
  <r>
    <s v="09-01-2019"/>
    <s v="08:44:07"/>
    <s v="484-,*+*447"/>
    <s v="S"/>
    <x v="1"/>
    <x v="0"/>
    <x v="1"/>
    <x v="12"/>
    <s v="11:33:35"/>
    <s v="11"/>
    <x v="3"/>
    <x v="19"/>
    <s v="Motocicleta"/>
    <n v="12.35"/>
    <n v="8.6"/>
    <n v="3.75"/>
    <n v="4.5"/>
    <n v="0.55000000000000004"/>
    <n v="16.875"/>
    <n v="4.7300000000000004"/>
    <n v="146.94"/>
    <n v="21.605"/>
  </r>
  <r>
    <s v="09-01-2019"/>
    <s v="08:44:07"/>
    <s v="189/++0*5920"/>
    <s v="S"/>
    <x v="1"/>
    <x v="0"/>
    <x v="0"/>
    <x v="12"/>
    <s v="13:19:23"/>
    <s v="13"/>
    <x v="3"/>
    <x v="19"/>
    <s v="Motocicleta"/>
    <n v="8.6"/>
    <n v="4.8499999999999996"/>
    <n v="3.75"/>
    <n v="4.5"/>
    <n v="0.55000000000000004"/>
    <n v="16.875"/>
    <n v="2.6675"/>
    <n v="221.84"/>
    <n v="19.5425"/>
  </r>
  <r>
    <s v="09-01-2019"/>
    <s v="08:44:40"/>
    <s v="86)+)2*7367"/>
    <s v="S"/>
    <x v="1"/>
    <x v="0"/>
    <x v="0"/>
    <x v="10"/>
    <s v="09:02:03"/>
    <s v="09"/>
    <x v="3"/>
    <x v="11"/>
    <s v="Motocicleta"/>
    <n v="19.739999999999998"/>
    <n v="15.989999999999998"/>
    <n v="3.75"/>
    <n v="4.5"/>
    <n v="0.55000000000000004"/>
    <n v="16.875"/>
    <n v="8.7944999999999993"/>
    <n v="217.49"/>
    <n v="25.669499999999999"/>
  </r>
  <r>
    <s v="09-01-2019"/>
    <s v="08:45:52"/>
    <s v="542,-)0.3917"/>
    <s v="S"/>
    <x v="1"/>
    <x v="0"/>
    <x v="0"/>
    <x v="10"/>
    <s v="09:46:27"/>
    <s v="09"/>
    <x v="3"/>
    <x v="20"/>
    <s v="Motocicleta"/>
    <n v="14.62"/>
    <n v="10.87"/>
    <n v="3.75"/>
    <n v="4.5"/>
    <n v="0.55000000000000004"/>
    <n v="16.875"/>
    <n v="5.9785000000000004"/>
    <n v="183.07"/>
    <n v="22.8535"/>
  </r>
  <r>
    <s v="09-01-2019"/>
    <s v="08:52:24"/>
    <s v="9960.-+-9181"/>
    <s v="S"/>
    <x v="3"/>
    <x v="0"/>
    <x v="0"/>
    <x v="10"/>
    <s v="09:23:34"/>
    <s v="09"/>
    <x v="4"/>
    <x v="3"/>
    <s v="Motocicleta"/>
    <n v="4.3899999999999997"/>
    <n v="1.3899999999999997"/>
    <n v="3"/>
    <n v="3.5"/>
    <n v="0.75"/>
    <n v="10.5"/>
    <n v="1.0424999999999998"/>
    <n v="145.59"/>
    <n v="11.5425"/>
  </r>
  <r>
    <s v="09-01-2019"/>
    <s v="08:52:45"/>
    <s v="373/(2*16261"/>
    <s v="S"/>
    <x v="3"/>
    <x v="0"/>
    <x v="0"/>
    <x v="10"/>
    <s v="11:07:28"/>
    <s v="11"/>
    <x v="4"/>
    <x v="15"/>
    <s v="Motocicleta"/>
    <n v="4.33"/>
    <n v="1.33"/>
    <n v="3"/>
    <n v="3.5"/>
    <n v="0.75"/>
    <n v="10.5"/>
    <n v="0.99750000000000005"/>
    <n v="171.72"/>
    <n v="11.4975"/>
  </r>
  <r>
    <s v="09-01-2019"/>
    <s v="08:54:02"/>
    <s v="8260210+1793"/>
    <s v="M"/>
    <x v="1"/>
    <x v="0"/>
    <x v="0"/>
    <x v="10"/>
    <s v="09:47:54"/>
    <s v="09"/>
    <x v="3"/>
    <x v="29"/>
    <s v="Motocicleta"/>
    <n v="13.35"/>
    <n v="9.6"/>
    <n v="3.75"/>
    <n v="4.5"/>
    <n v="0.55000000000000004"/>
    <n v="16.875"/>
    <n v="5.28"/>
    <n v="169.81"/>
    <n v="22.155000000000001"/>
  </r>
  <r>
    <s v="09-01-2019"/>
    <s v="08:54:34"/>
    <s v="637/,2/28686"/>
    <s v="S"/>
    <x v="1"/>
    <x v="0"/>
    <x v="0"/>
    <x v="10"/>
    <s v="09:54:41"/>
    <s v="09"/>
    <x v="10"/>
    <x v="8"/>
    <s v="Motocicleta"/>
    <n v="17.399999999999999"/>
    <n v="13.649999999999999"/>
    <n v="3.75"/>
    <n v="4.5"/>
    <n v="0.55000000000000004"/>
    <n v="16.875"/>
    <n v="7.5074999999999994"/>
    <n v="99.9"/>
    <n v="24.3825"/>
  </r>
  <r>
    <s v="09-01-2019"/>
    <s v="08:57:47"/>
    <s v="549.2..02357"/>
    <s v="S"/>
    <x v="1"/>
    <x v="0"/>
    <x v="0"/>
    <x v="10"/>
    <s v="10:03:18"/>
    <s v="10"/>
    <x v="3"/>
    <x v="20"/>
    <s v="Motocicleta"/>
    <n v="4.62"/>
    <n v="0.87000000000000011"/>
    <n v="3.75"/>
    <n v="4.5"/>
    <n v="0.55000000000000004"/>
    <n v="16.875"/>
    <n v="0.47850000000000009"/>
    <n v="11.51"/>
    <n v="17.3535"/>
  </r>
  <r>
    <s v="09-01-2019"/>
    <s v="08:58:01"/>
    <s v="135((**17745"/>
    <s v="S"/>
    <x v="1"/>
    <x v="0"/>
    <x v="0"/>
    <x v="10"/>
    <s v="10:33:22"/>
    <s v="10"/>
    <x v="0"/>
    <x v="11"/>
    <s v="Motocicleta"/>
    <n v="5.0599999999999996"/>
    <n v="1.3099999999999996"/>
    <n v="3.75"/>
    <n v="4.5"/>
    <n v="0.55000000000000004"/>
    <n v="16.875"/>
    <n v="0.72049999999999981"/>
    <n v="41.6"/>
    <n v="17.595500000000001"/>
  </r>
  <r>
    <s v="09-01-2019"/>
    <s v="08:58:01"/>
    <s v="355.+2-.7131"/>
    <s v="S"/>
    <x v="1"/>
    <x v="0"/>
    <x v="0"/>
    <x v="10"/>
    <s v="10:05:31"/>
    <s v="10"/>
    <x v="0"/>
    <x v="20"/>
    <s v="Motocicleta"/>
    <n v="20.22"/>
    <n v="16.47"/>
    <n v="3.75"/>
    <n v="4.5"/>
    <n v="0.55000000000000004"/>
    <n v="16.875"/>
    <n v="9.0585000000000004"/>
    <n v="88.98"/>
    <n v="25.933500000000002"/>
  </r>
  <r>
    <s v="09-01-2019"/>
    <s v="08:58:01"/>
    <s v="812()--08421"/>
    <s v="M"/>
    <x v="1"/>
    <x v="0"/>
    <x v="0"/>
    <x v="10"/>
    <s v="11:12:02"/>
    <s v="11"/>
    <x v="0"/>
    <x v="37"/>
    <s v="Motocicleta"/>
    <n v="18.87"/>
    <n v="15.120000000000001"/>
    <n v="3.75"/>
    <n v="4.5"/>
    <n v="0.55000000000000004"/>
    <n v="16.875"/>
    <n v="8.3160000000000007"/>
    <n v="70.5"/>
    <n v="25.191000000000003"/>
  </r>
  <r>
    <s v="09-01-2019"/>
    <s v="08:58:42"/>
    <s v="752(*1,01909"/>
    <s v="S"/>
    <x v="1"/>
    <x v="0"/>
    <x v="0"/>
    <x v="10"/>
    <s v="09:48:58"/>
    <s v="09"/>
    <x v="3"/>
    <x v="20"/>
    <s v="Motocicleta"/>
    <n v="20.75"/>
    <n v="17"/>
    <n v="3.75"/>
    <n v="4.5"/>
    <n v="0.55000000000000004"/>
    <n v="16.875"/>
    <n v="9.3500000000000014"/>
    <n v="39.950000000000003"/>
    <n v="26.225000000000001"/>
  </r>
  <r>
    <s v="09-01-2019"/>
    <s v="09:00:55"/>
    <s v="69821(,+5011"/>
    <s v="S"/>
    <x v="3"/>
    <x v="0"/>
    <x v="0"/>
    <x v="10"/>
    <s v="18:37:05"/>
    <s v="18"/>
    <x v="4"/>
    <x v="15"/>
    <s v="Motocicleta"/>
    <n v="11.22"/>
    <n v="8.2200000000000006"/>
    <n v="3"/>
    <n v="3.5"/>
    <n v="0.75"/>
    <n v="10.5"/>
    <n v="6.1650000000000009"/>
    <n v="142.84"/>
    <n v="16.664999999999999"/>
  </r>
  <r>
    <s v="09-01-2019"/>
    <s v="09:02:00"/>
    <s v="337)-0-12597"/>
    <s v="S"/>
    <x v="3"/>
    <x v="0"/>
    <x v="1"/>
    <x v="10"/>
    <s v="19:29:02"/>
    <s v="19"/>
    <x v="4"/>
    <x v="13"/>
    <s v="Motocicleta"/>
    <n v="4.37"/>
    <n v="1.37"/>
    <n v="3"/>
    <n v="3.5"/>
    <n v="0.75"/>
    <n v="10.5"/>
    <n v="1.0275000000000001"/>
    <n v="9.76"/>
    <n v="11.5275"/>
  </r>
  <r>
    <s v="09-01-2019"/>
    <s v="09:02:53"/>
    <s v="8360*0)01783"/>
    <s v="S"/>
    <x v="1"/>
    <x v="0"/>
    <x v="0"/>
    <x v="10"/>
    <s v="10:17:04"/>
    <s v="10"/>
    <x v="3"/>
    <x v="21"/>
    <s v="Motocicleta"/>
    <n v="16.84"/>
    <n v="13.09"/>
    <n v="3.75"/>
    <n v="4.5"/>
    <n v="0.55000000000000004"/>
    <n v="16.875"/>
    <n v="7.1995000000000005"/>
    <n v="126.74"/>
    <n v="24.0745"/>
  </r>
  <r>
    <s v="09-01-2019"/>
    <s v="09:03:27"/>
    <s v="34322())7319"/>
    <s v="S"/>
    <x v="3"/>
    <x v="0"/>
    <x v="0"/>
    <x v="10"/>
    <s v="12:36:21"/>
    <s v="12"/>
    <x v="3"/>
    <x v="7"/>
    <s v="Motocicleta"/>
    <n v="9.11"/>
    <n v="6.1099999999999994"/>
    <n v="3"/>
    <n v="3.5"/>
    <n v="0.75"/>
    <n v="10.5"/>
    <n v="4.5824999999999996"/>
    <n v="140.03"/>
    <n v="15.0825"/>
  </r>
  <r>
    <s v="09-01-2019"/>
    <s v="09:10:51"/>
    <s v="882-/(2*8143"/>
    <s v="S"/>
    <x v="3"/>
    <x v="0"/>
    <x v="0"/>
    <x v="10"/>
    <s v="11:37:35"/>
    <s v="11"/>
    <x v="3"/>
    <x v="20"/>
    <s v="Motocicleta"/>
    <n v="5"/>
    <n v="2"/>
    <n v="3"/>
    <n v="3.5"/>
    <n v="0.75"/>
    <n v="10.5"/>
    <n v="1.5"/>
    <n v="39.81"/>
    <n v="12"/>
  </r>
  <r>
    <s v="09-01-2019"/>
    <s v="09:11:54"/>
    <s v="975,1.123060"/>
    <s v="S"/>
    <x v="1"/>
    <x v="0"/>
    <x v="0"/>
    <x v="10"/>
    <s v="10:37:33"/>
    <s v="10"/>
    <x v="3"/>
    <x v="6"/>
    <s v="Motocicleta"/>
    <n v="13.77"/>
    <n v="10.02"/>
    <n v="3.75"/>
    <n v="4.5"/>
    <n v="0.55000000000000004"/>
    <n v="16.875"/>
    <n v="5.5110000000000001"/>
    <n v="207.31"/>
    <n v="22.385999999999999"/>
  </r>
  <r>
    <s v="09-01-2019"/>
    <s v="09:16:26"/>
    <s v="735),0+(2191"/>
    <s v="S"/>
    <x v="3"/>
    <x v="0"/>
    <x v="0"/>
    <x v="10"/>
    <s v="12:29:28"/>
    <s v="12"/>
    <x v="3"/>
    <x v="3"/>
    <s v="Motocicleta"/>
    <n v="8.18"/>
    <n v="5.18"/>
    <n v="3"/>
    <n v="3.5"/>
    <n v="0.75"/>
    <n v="10.5"/>
    <n v="3.8849999999999998"/>
    <n v="61.23"/>
    <n v="14.385"/>
  </r>
  <r>
    <s v="09-01-2019"/>
    <s v="09:20:39"/>
    <s v="911+1-+/7986"/>
    <s v="S"/>
    <x v="1"/>
    <x v="0"/>
    <x v="0"/>
    <x v="10"/>
    <s v="11:10:02"/>
    <s v="11"/>
    <x v="3"/>
    <x v="8"/>
    <s v="Motocicleta"/>
    <n v="16.79"/>
    <n v="13.04"/>
    <n v="3.75"/>
    <n v="4.5"/>
    <n v="0.55000000000000004"/>
    <n v="16.875"/>
    <n v="7.1719999999999997"/>
    <n v="131.57"/>
    <n v="24.047000000000001"/>
  </r>
  <r>
    <s v="09-01-2019"/>
    <s v="09:21:50"/>
    <s v="9862(+,-8664"/>
    <s v="S"/>
    <x v="1"/>
    <x v="0"/>
    <x v="0"/>
    <x v="10"/>
    <s v="11:11:21"/>
    <s v="11"/>
    <x v="3"/>
    <x v="35"/>
    <s v="Motocicleta"/>
    <n v="2.02"/>
    <n v="0"/>
    <n v="3.75"/>
    <n v="4.5"/>
    <n v="0.55000000000000004"/>
    <n v="9.09"/>
    <n v="0"/>
    <n v="20.27"/>
    <n v="9.09"/>
  </r>
  <r>
    <s v="09-01-2019"/>
    <s v="09:23:01"/>
    <s v="352)**/*2339"/>
    <s v="S"/>
    <x v="1"/>
    <x v="0"/>
    <x v="1"/>
    <x v="10"/>
    <s v="10:16:32"/>
    <s v="10"/>
    <x v="0"/>
    <x v="9"/>
    <s v="Motocicleta"/>
    <n v="16.2"/>
    <n v="12.45"/>
    <n v="3.75"/>
    <n v="4.5"/>
    <n v="0.55000000000000004"/>
    <n v="16.875"/>
    <n v="6.8475000000000001"/>
    <n v="147.26"/>
    <n v="23.7225"/>
  </r>
  <r>
    <s v="09-01-2019"/>
    <s v="09:23:18"/>
    <s v="2092.,()155"/>
    <m/>
    <x v="1"/>
    <x v="1"/>
    <x v="0"/>
    <x v="10"/>
    <s v="11:19:13"/>
    <s v="11"/>
    <x v="2"/>
    <x v="11"/>
    <s v="Motocicleta"/>
    <n v="7.31"/>
    <n v="3.5599999999999996"/>
    <n v="3.75"/>
    <n v="4.5"/>
    <n v="0.55000000000000004"/>
    <n v="16.875"/>
    <n v="1.958"/>
    <n v="52.5"/>
    <n v="18.832999999999998"/>
  </r>
  <r>
    <s v="09-01-2019"/>
    <s v="09:26:59"/>
    <s v="8591(+*11677"/>
    <s v="S"/>
    <x v="3"/>
    <x v="0"/>
    <x v="0"/>
    <x v="10"/>
    <s v="09:50:54"/>
    <s v="09"/>
    <x v="4"/>
    <x v="11"/>
    <s v="Motocicleta"/>
    <n v="2.67"/>
    <n v="0"/>
    <n v="3"/>
    <n v="3.5"/>
    <n v="0.75"/>
    <n v="9.3449999999999989"/>
    <n v="0"/>
    <n v="149.6"/>
    <n v="9.3449999999999989"/>
  </r>
  <r>
    <s v="09-01-2019"/>
    <s v="09:29:20"/>
    <s v="989,11)25847"/>
    <s v="S"/>
    <x v="3"/>
    <x v="0"/>
    <x v="0"/>
    <x v="10"/>
    <s v="09:45:02"/>
    <s v="09"/>
    <x v="4"/>
    <x v="23"/>
    <s v="Motocicleta"/>
    <n v="3.55"/>
    <n v="0.54999999999999982"/>
    <n v="3"/>
    <n v="3.5"/>
    <n v="0.75"/>
    <n v="10.5"/>
    <n v="0.41249999999999987"/>
    <n v="95.97"/>
    <n v="10.9125"/>
  </r>
  <r>
    <s v="09-01-2019"/>
    <s v="09:31:09"/>
    <s v="882.+/*(8846"/>
    <s v="S"/>
    <x v="3"/>
    <x v="1"/>
    <x v="0"/>
    <x v="10"/>
    <s v="11:46:42"/>
    <s v="11"/>
    <x v="3"/>
    <x v="15"/>
    <s v="Motocicleta"/>
    <n v="12.2"/>
    <n v="9.1999999999999993"/>
    <n v="3"/>
    <n v="3.5"/>
    <n v="0.75"/>
    <n v="10.5"/>
    <n v="6.8999999999999995"/>
    <n v="138.41999999999999"/>
    <n v="17.399999999999999"/>
  </r>
  <r>
    <s v="09-01-2019"/>
    <s v="09:36:44"/>
    <s v="684*--)/7467"/>
    <s v="S"/>
    <x v="3"/>
    <x v="0"/>
    <x v="0"/>
    <x v="10"/>
    <s v="10:19:44"/>
    <s v="10"/>
    <x v="4"/>
    <x v="8"/>
    <s v="Motocicleta"/>
    <n v="13.62"/>
    <n v="10.62"/>
    <n v="3"/>
    <n v="3.5"/>
    <n v="0.75"/>
    <n v="10.5"/>
    <n v="7.9649999999999999"/>
    <n v="210.61"/>
    <n v="18.465"/>
  </r>
  <r>
    <s v="09-01-2019"/>
    <s v="09:50:13"/>
    <s v="474(00--9807"/>
    <s v="M"/>
    <x v="1"/>
    <x v="0"/>
    <x v="0"/>
    <x v="10"/>
    <s v="10:33:30"/>
    <s v="10"/>
    <x v="0"/>
    <x v="8"/>
    <s v="Motocicleta"/>
    <n v="2.4900000000000002"/>
    <n v="0"/>
    <n v="3.75"/>
    <n v="4.5"/>
    <n v="0.55000000000000004"/>
    <n v="11.205000000000002"/>
    <n v="0"/>
    <n v="203.73"/>
    <n v="11.205000000000002"/>
  </r>
  <r>
    <s v="09-01-2019"/>
    <s v="09:50:13"/>
    <s v="119/*//)7465"/>
    <s v="M"/>
    <x v="1"/>
    <x v="0"/>
    <x v="0"/>
    <x v="10"/>
    <s v="10:59:51"/>
    <s v="10"/>
    <x v="0"/>
    <x v="4"/>
    <s v="Motocicleta"/>
    <n v="17.09"/>
    <n v="13.34"/>
    <n v="3.75"/>
    <n v="4.5"/>
    <n v="0.55000000000000004"/>
    <n v="16.875"/>
    <n v="7.3370000000000006"/>
    <n v="79.87"/>
    <n v="24.212"/>
  </r>
  <r>
    <s v="09-01-2019"/>
    <s v="09:50:13"/>
    <s v="2872)+-033"/>
    <s v="S"/>
    <x v="1"/>
    <x v="0"/>
    <x v="0"/>
    <x v="10"/>
    <s v="10:31:02"/>
    <s v="10"/>
    <x v="0"/>
    <x v="20"/>
    <s v="Motocicleta"/>
    <n v="16.55"/>
    <n v="12.8"/>
    <n v="3.75"/>
    <n v="4.5"/>
    <n v="0.55000000000000004"/>
    <n v="16.875"/>
    <n v="7.0400000000000009"/>
    <n v="29.45"/>
    <n v="23.914999999999999"/>
  </r>
  <r>
    <s v="09-01-2019"/>
    <s v="09:50:13"/>
    <s v="122(*-0+9585"/>
    <s v="M"/>
    <x v="1"/>
    <x v="0"/>
    <x v="0"/>
    <x v="10"/>
    <s v="10:42:55"/>
    <s v="10"/>
    <x v="0"/>
    <x v="20"/>
    <s v="Motocicleta"/>
    <n v="9.91"/>
    <n v="6.16"/>
    <n v="3.75"/>
    <n v="4.5"/>
    <n v="0.55000000000000004"/>
    <n v="16.875"/>
    <n v="3.3880000000000003"/>
    <n v="48.04"/>
    <n v="20.263000000000002"/>
  </r>
  <r>
    <s v="09-01-2019"/>
    <s v="09:50:40"/>
    <s v="9782.*1*6779"/>
    <s v="M"/>
    <x v="1"/>
    <x v="0"/>
    <x v="1"/>
    <x v="10"/>
    <s v="09:57:03"/>
    <s v="09"/>
    <x v="2"/>
    <x v="20"/>
    <s v="Motocicleta"/>
    <n v="7.02"/>
    <n v="3.2699999999999996"/>
    <n v="3.75"/>
    <n v="4.5"/>
    <n v="0.55000000000000004"/>
    <n v="16.875"/>
    <n v="1.7985"/>
    <n v="131.01"/>
    <n v="18.673500000000001"/>
  </r>
  <r>
    <s v="09-01-2019"/>
    <s v="09:50:40"/>
    <s v="574.+(113034"/>
    <s v="M"/>
    <x v="1"/>
    <x v="0"/>
    <x v="1"/>
    <x v="10"/>
    <s v="15:31:04"/>
    <s v="15"/>
    <x v="2"/>
    <x v="20"/>
    <s v="Motocicleta"/>
    <n v="13.55"/>
    <n v="9.8000000000000007"/>
    <n v="3.75"/>
    <n v="4.5"/>
    <n v="0.55000000000000004"/>
    <n v="16.875"/>
    <n v="5.3900000000000006"/>
    <n v="113.54"/>
    <n v="22.265000000000001"/>
  </r>
  <r>
    <s v="09-01-2019"/>
    <s v="09:50:40"/>
    <s v="264--,/17351"/>
    <s v="S"/>
    <x v="1"/>
    <x v="0"/>
    <x v="0"/>
    <x v="10"/>
    <s v="12:52:06"/>
    <s v="12"/>
    <x v="8"/>
    <x v="20"/>
    <s v="Motocicleta"/>
    <n v="12.42"/>
    <n v="8.67"/>
    <n v="3.75"/>
    <n v="4.5"/>
    <n v="0.55000000000000004"/>
    <n v="16.875"/>
    <n v="4.7685000000000004"/>
    <n v="13.05"/>
    <n v="21.6435"/>
  </r>
  <r>
    <s v="09-01-2019"/>
    <s v="09:51:01"/>
    <s v="218),,/-3100"/>
    <s v="S"/>
    <x v="1"/>
    <x v="0"/>
    <x v="0"/>
    <x v="10"/>
    <s v="15:11:13"/>
    <s v="15"/>
    <x v="10"/>
    <x v="4"/>
    <s v="Motocicleta"/>
    <n v="16.87"/>
    <n v="13.120000000000001"/>
    <n v="3.75"/>
    <n v="4.5"/>
    <n v="0.55000000000000004"/>
    <n v="16.875"/>
    <n v="7.2160000000000011"/>
    <n v="193.93"/>
    <n v="24.091000000000001"/>
  </r>
  <r>
    <s v="09-01-2019"/>
    <s v="09:58:55"/>
    <s v="32.11)+5790"/>
    <s v="S"/>
    <x v="0"/>
    <x v="0"/>
    <x v="0"/>
    <x v="10"/>
    <s v="11:40:31"/>
    <s v="11"/>
    <x v="0"/>
    <x v="20"/>
    <s v="Motocicleta"/>
    <n v="18.579999999999998"/>
    <n v="16.079999999999998"/>
    <n v="2.5"/>
    <n v="3"/>
    <n v="1.2"/>
    <n v="7.5"/>
    <n v="19.295999999999996"/>
    <n v="93.05"/>
    <n v="26.795999999999996"/>
  </r>
  <r>
    <s v="09-01-2019"/>
    <s v="09:58:55"/>
    <s v="695+/1))8409"/>
    <s v="S"/>
    <x v="0"/>
    <x v="0"/>
    <x v="3"/>
    <x v="10"/>
    <s v="12:01:25"/>
    <s v="12"/>
    <x v="0"/>
    <x v="15"/>
    <s v="Motocicleta"/>
    <n v="18.510000000000002"/>
    <n v="16.010000000000002"/>
    <n v="2.5"/>
    <n v="3"/>
    <n v="1.2"/>
    <n v="7.5"/>
    <n v="19.212"/>
    <n v="238.47"/>
    <n v="26.712"/>
  </r>
  <r>
    <s v="09-01-2019"/>
    <s v="09:58:55"/>
    <s v="958)00*,3613"/>
    <s v="S"/>
    <x v="0"/>
    <x v="0"/>
    <x v="2"/>
    <x v="10"/>
    <s v="12:52:31"/>
    <s v="12"/>
    <x v="3"/>
    <x v="8"/>
    <s v="Motocicleta"/>
    <n v="5.67"/>
    <n v="3.17"/>
    <n v="2.5"/>
    <n v="3"/>
    <n v="1.2"/>
    <n v="7.5"/>
    <n v="3.8039999999999998"/>
    <n v="221.27"/>
    <n v="11.304"/>
  </r>
  <r>
    <s v="09-01-2019"/>
    <s v="09:58:55"/>
    <s v="818(/+)03487"/>
    <s v="S"/>
    <x v="0"/>
    <x v="0"/>
    <x v="0"/>
    <x v="6"/>
    <s v="11:09:03"/>
    <s v="11"/>
    <x v="3"/>
    <x v="8"/>
    <s v="Motocicleta"/>
    <n v="20.09"/>
    <n v="17.59"/>
    <n v="2.5"/>
    <n v="3"/>
    <n v="1.2"/>
    <n v="7.5"/>
    <n v="21.108000000000001"/>
    <n v="197.25"/>
    <n v="28.608000000000001"/>
  </r>
  <r>
    <s v="09-01-2019"/>
    <s v="09:58:55"/>
    <s v="739+(-1.9810"/>
    <s v="S"/>
    <x v="0"/>
    <x v="0"/>
    <x v="0"/>
    <x v="10"/>
    <s v="11:44:55"/>
    <s v="11"/>
    <x v="0"/>
    <x v="14"/>
    <s v="Motocicleta"/>
    <n v="7.14"/>
    <n v="4.6399999999999997"/>
    <n v="2.5"/>
    <n v="3"/>
    <n v="1.2"/>
    <n v="7.5"/>
    <n v="5.5679999999999996"/>
    <n v="12.15"/>
    <n v="13.068"/>
  </r>
  <r>
    <s v="09-01-2019"/>
    <s v="09:58:55"/>
    <s v="249+1.0(430"/>
    <s v="S"/>
    <x v="0"/>
    <x v="0"/>
    <x v="0"/>
    <x v="10"/>
    <s v="11:47:29"/>
    <s v="11"/>
    <x v="0"/>
    <x v="20"/>
    <s v="Motocicleta"/>
    <n v="10.8"/>
    <n v="8.3000000000000007"/>
    <n v="2.5"/>
    <n v="3"/>
    <n v="1.2"/>
    <n v="7.5"/>
    <n v="9.9600000000000009"/>
    <n v="177.55"/>
    <n v="17.46"/>
  </r>
  <r>
    <s v="09-01-2019"/>
    <s v="09:58:55"/>
    <s v="81421/0)7396"/>
    <s v="S"/>
    <x v="0"/>
    <x v="0"/>
    <x v="0"/>
    <x v="10"/>
    <s v="11:08:48"/>
    <s v="11"/>
    <x v="0"/>
    <x v="8"/>
    <s v="Motocicleta"/>
    <n v="8.4600000000000009"/>
    <n v="5.9600000000000009"/>
    <n v="2.5"/>
    <n v="3"/>
    <n v="1.2"/>
    <n v="7.5"/>
    <n v="7.152000000000001"/>
    <n v="48.66"/>
    <n v="14.652000000000001"/>
  </r>
  <r>
    <s v="09-01-2019"/>
    <s v="09:58:55"/>
    <s v="815./2011690"/>
    <s v="S"/>
    <x v="0"/>
    <x v="0"/>
    <x v="2"/>
    <x v="5"/>
    <s v="12:34:40"/>
    <s v="12"/>
    <x v="3"/>
    <x v="22"/>
    <s v="Motocicleta"/>
    <n v="4.91"/>
    <n v="2.41"/>
    <n v="2.5"/>
    <n v="3"/>
    <n v="1.2"/>
    <n v="7.5"/>
    <n v="2.8919999999999999"/>
    <n v="98.58"/>
    <n v="10.391999999999999"/>
  </r>
  <r>
    <s v="09-01-2019"/>
    <s v="09:58:55"/>
    <s v="632*1.+,2169"/>
    <s v="S"/>
    <x v="0"/>
    <x v="0"/>
    <x v="2"/>
    <x v="10"/>
    <s v="11:05:47"/>
    <s v="11"/>
    <x v="3"/>
    <x v="22"/>
    <s v="Motocicleta"/>
    <n v="10.1"/>
    <n v="7.6"/>
    <n v="2.5"/>
    <n v="3"/>
    <n v="1.2"/>
    <n v="7.5"/>
    <n v="9.1199999999999992"/>
    <n v="62.77"/>
    <n v="16.619999999999997"/>
  </r>
  <r>
    <s v="09-01-2019"/>
    <s v="09:58:55"/>
    <s v="836+,1*(8266"/>
    <s v="S"/>
    <x v="0"/>
    <x v="0"/>
    <x v="0"/>
    <x v="10"/>
    <s v="12:38:49"/>
    <s v="12"/>
    <x v="0"/>
    <x v="17"/>
    <s v="Motocicleta"/>
    <n v="16.63"/>
    <n v="14.129999999999999"/>
    <n v="2.5"/>
    <n v="3"/>
    <n v="1.2"/>
    <n v="7.5"/>
    <n v="16.956"/>
    <n v="207.7"/>
    <n v="24.456"/>
  </r>
  <r>
    <s v="09-01-2019"/>
    <s v="09:58:55"/>
    <s v="907102++1115"/>
    <s v="S"/>
    <x v="0"/>
    <x v="0"/>
    <x v="0"/>
    <x v="10"/>
    <s v="15:02:29"/>
    <s v="15"/>
    <x v="0"/>
    <x v="16"/>
    <s v="Motocicleta"/>
    <n v="13.1"/>
    <n v="10.6"/>
    <n v="2.5"/>
    <n v="3"/>
    <n v="1.2"/>
    <n v="7.5"/>
    <n v="12.719999999999999"/>
    <n v="64.94"/>
    <n v="20.22"/>
  </r>
  <r>
    <s v="09-01-2019"/>
    <s v="09:58:55"/>
    <s v="5511/,,25752"/>
    <s v="S"/>
    <x v="0"/>
    <x v="0"/>
    <x v="0"/>
    <x v="10"/>
    <s v="17:26:25"/>
    <s v="17"/>
    <x v="0"/>
    <x v="17"/>
    <s v="Motocicleta"/>
    <n v="16.91"/>
    <n v="14.41"/>
    <n v="2.5"/>
    <n v="3"/>
    <n v="1.2"/>
    <n v="7.5"/>
    <n v="17.291999999999998"/>
    <n v="20.190000000000001"/>
    <n v="24.791999999999998"/>
  </r>
  <r>
    <s v="09-01-2019"/>
    <s v="09:58:55"/>
    <s v="589/(1/.4718"/>
    <s v="S"/>
    <x v="0"/>
    <x v="0"/>
    <x v="0"/>
    <x v="10"/>
    <s v="13:31:10"/>
    <s v="13"/>
    <x v="0"/>
    <x v="17"/>
    <s v="Motocicleta"/>
    <n v="2.6"/>
    <n v="0.10000000000000009"/>
    <n v="2.5"/>
    <n v="3"/>
    <n v="1.2"/>
    <n v="7.5"/>
    <n v="0.12000000000000011"/>
    <n v="163.07"/>
    <n v="7.62"/>
  </r>
  <r>
    <s v="09-01-2019"/>
    <s v="09:58:55"/>
    <s v="296+(02+7831"/>
    <s v="S"/>
    <x v="0"/>
    <x v="0"/>
    <x v="3"/>
    <x v="5"/>
    <s v="12:36:40"/>
    <s v="12"/>
    <x v="3"/>
    <x v="13"/>
    <s v="Motocicleta"/>
    <n v="4.88"/>
    <n v="2.38"/>
    <n v="2.5"/>
    <n v="3"/>
    <n v="1.2"/>
    <n v="7.5"/>
    <n v="2.8559999999999999"/>
    <n v="106.71"/>
    <n v="10.356"/>
  </r>
  <r>
    <s v="09-01-2019"/>
    <s v="09:58:55"/>
    <s v="6602-.103299"/>
    <s v="S"/>
    <x v="0"/>
    <x v="0"/>
    <x v="3"/>
    <x v="10"/>
    <s v="10:30:23"/>
    <s v="10"/>
    <x v="3"/>
    <x v="13"/>
    <s v="Motocicleta"/>
    <n v="19.12"/>
    <n v="16.62"/>
    <n v="2.5"/>
    <n v="3"/>
    <n v="1.2"/>
    <n v="7.5"/>
    <n v="19.943999999999999"/>
    <n v="82.1"/>
    <n v="27.443999999999999"/>
  </r>
  <r>
    <s v="09-01-2019"/>
    <s v="09:58:55"/>
    <s v="903.-0/27600"/>
    <s v="S"/>
    <x v="0"/>
    <x v="0"/>
    <x v="0"/>
    <x v="10"/>
    <s v="11:16:42"/>
    <s v="11"/>
    <x v="0"/>
    <x v="18"/>
    <s v="Motocicleta"/>
    <n v="11.66"/>
    <n v="9.16"/>
    <n v="2.5"/>
    <n v="3"/>
    <n v="1.2"/>
    <n v="7.5"/>
    <n v="10.991999999999999"/>
    <n v="124.34"/>
    <n v="18.491999999999997"/>
  </r>
  <r>
    <s v="09-01-2019"/>
    <s v="09:58:55"/>
    <s v="150*2/)-6934"/>
    <s v="S"/>
    <x v="0"/>
    <x v="0"/>
    <x v="0"/>
    <x v="10"/>
    <s v="11:29:51"/>
    <s v="11"/>
    <x v="0"/>
    <x v="11"/>
    <s v="Motocicleta"/>
    <n v="9.3000000000000007"/>
    <n v="6.8000000000000007"/>
    <n v="2.5"/>
    <n v="3"/>
    <n v="1.2"/>
    <n v="7.5"/>
    <n v="8.16"/>
    <n v="235.22"/>
    <n v="15.66"/>
  </r>
  <r>
    <s v="09-01-2019"/>
    <s v="09:58:55"/>
    <s v="7150/-..7086"/>
    <s v="S"/>
    <x v="0"/>
    <x v="0"/>
    <x v="0"/>
    <x v="10"/>
    <s v="11:10:04"/>
    <s v="11"/>
    <x v="0"/>
    <x v="8"/>
    <s v="Motocicleta"/>
    <n v="2.21"/>
    <n v="0"/>
    <n v="2.5"/>
    <n v="3"/>
    <n v="1.2"/>
    <n v="6.63"/>
    <n v="0"/>
    <n v="241.04"/>
    <n v="6.63"/>
  </r>
  <r>
    <s v="09-01-2019"/>
    <s v="09:58:55"/>
    <s v="9790//2.7014"/>
    <s v="S"/>
    <x v="0"/>
    <x v="0"/>
    <x v="0"/>
    <x v="10"/>
    <s v="13:05:17"/>
    <s v="13"/>
    <x v="0"/>
    <x v="14"/>
    <s v="Motocicleta"/>
    <n v="6.5600000000000005"/>
    <n v="4.0600000000000005"/>
    <n v="2.5"/>
    <n v="3"/>
    <n v="1.2"/>
    <n v="7.5"/>
    <n v="4.8720000000000008"/>
    <n v="27.44"/>
    <n v="12.372"/>
  </r>
  <r>
    <s v="09-01-2019"/>
    <s v="09:58:55"/>
    <s v="653-)-,*6729"/>
    <s v="S"/>
    <x v="0"/>
    <x v="0"/>
    <x v="0"/>
    <x v="10"/>
    <s v="14:16:33"/>
    <s v="14"/>
    <x v="0"/>
    <x v="1"/>
    <s v="Motocicleta"/>
    <n v="20.82"/>
    <n v="18.32"/>
    <n v="2.5"/>
    <n v="3"/>
    <n v="1.2"/>
    <n v="7.5"/>
    <n v="21.983999999999998"/>
    <n v="167.21"/>
    <n v="29.483999999999998"/>
  </r>
  <r>
    <s v="09-01-2019"/>
    <s v="09:58:55"/>
    <s v="485(0*),6290"/>
    <s v="S"/>
    <x v="0"/>
    <x v="0"/>
    <x v="0"/>
    <x v="10"/>
    <s v="13:14:20"/>
    <s v="13"/>
    <x v="0"/>
    <x v="23"/>
    <s v="Motocicleta"/>
    <n v="8.77"/>
    <n v="6.27"/>
    <n v="2.5"/>
    <n v="3"/>
    <n v="1.2"/>
    <n v="7.5"/>
    <n v="7.5239999999999991"/>
    <n v="226.08"/>
    <n v="15.023999999999999"/>
  </r>
  <r>
    <s v="09-01-2019"/>
    <s v="09:58:55"/>
    <s v="587-*),.7475"/>
    <s v="S"/>
    <x v="0"/>
    <x v="0"/>
    <x v="0"/>
    <x v="10"/>
    <s v="14:49:11"/>
    <s v="14"/>
    <x v="0"/>
    <x v="32"/>
    <s v="Motocicleta"/>
    <n v="18.940000000000001"/>
    <n v="16.440000000000001"/>
    <n v="2.5"/>
    <n v="3"/>
    <n v="1.2"/>
    <n v="7.5"/>
    <n v="19.728000000000002"/>
    <n v="209.77"/>
    <n v="27.228000000000002"/>
  </r>
  <r>
    <s v="09-01-2019"/>
    <s v="09:58:55"/>
    <s v="876/(/(05019"/>
    <s v="S"/>
    <x v="0"/>
    <x v="0"/>
    <x v="0"/>
    <x v="10"/>
    <s v="12:19:29"/>
    <s v="12"/>
    <x v="0"/>
    <x v="17"/>
    <s v="Motocicleta"/>
    <n v="8.18"/>
    <n v="5.68"/>
    <n v="2.5"/>
    <n v="3"/>
    <n v="1.2"/>
    <n v="7.5"/>
    <n v="6.8159999999999998"/>
    <n v="15.95"/>
    <n v="14.315999999999999"/>
  </r>
  <r>
    <s v="09-01-2019"/>
    <s v="09:58:55"/>
    <s v="971(/1+)1742"/>
    <s v="S"/>
    <x v="0"/>
    <x v="0"/>
    <x v="0"/>
    <x v="10"/>
    <s v="11:44:28"/>
    <s v="11"/>
    <x v="0"/>
    <x v="14"/>
    <s v="Motocicleta"/>
    <n v="6"/>
    <n v="3.5"/>
    <n v="2.5"/>
    <n v="3"/>
    <n v="1.2"/>
    <n v="7.5"/>
    <n v="4.2"/>
    <n v="16.87"/>
    <n v="11.7"/>
  </r>
  <r>
    <s v="09-01-2019"/>
    <s v="09:58:55"/>
    <s v="481/0+1/1565"/>
    <s v="S"/>
    <x v="0"/>
    <x v="0"/>
    <x v="0"/>
    <x v="10"/>
    <s v="13:22:42"/>
    <s v="13"/>
    <x v="0"/>
    <x v="17"/>
    <s v="Motocicleta"/>
    <n v="20.75"/>
    <n v="18.25"/>
    <n v="2.5"/>
    <n v="3"/>
    <n v="1.2"/>
    <n v="7.5"/>
    <n v="21.9"/>
    <n v="75.33"/>
    <n v="29.4"/>
  </r>
  <r>
    <s v="09-01-2019"/>
    <s v="09:58:55"/>
    <s v="448)2*)*2739"/>
    <s v="S"/>
    <x v="0"/>
    <x v="0"/>
    <x v="0"/>
    <x v="10"/>
    <s v="11:23:42"/>
    <s v="11"/>
    <x v="0"/>
    <x v="20"/>
    <s v="Motocicleta"/>
    <n v="8.61"/>
    <n v="6.1099999999999994"/>
    <n v="2.5"/>
    <n v="3"/>
    <n v="1.2"/>
    <n v="7.5"/>
    <n v="7.331999999999999"/>
    <n v="132.38"/>
    <n v="14.831999999999999"/>
  </r>
  <r>
    <s v="09-01-2019"/>
    <s v="09:58:55"/>
    <s v="32301-/+7185"/>
    <s v="S"/>
    <x v="0"/>
    <x v="0"/>
    <x v="0"/>
    <x v="10"/>
    <s v="13:45:01"/>
    <s v="13"/>
    <x v="0"/>
    <x v="15"/>
    <s v="Motocicleta"/>
    <n v="5.24"/>
    <n v="2.74"/>
    <n v="2.5"/>
    <n v="3"/>
    <n v="1.2"/>
    <n v="7.5"/>
    <n v="3.2880000000000003"/>
    <n v="38.99"/>
    <n v="10.788"/>
  </r>
  <r>
    <s v="09-01-2019"/>
    <s v="09:58:55"/>
    <s v="869(.11/7867"/>
    <s v="S"/>
    <x v="0"/>
    <x v="0"/>
    <x v="0"/>
    <x v="10"/>
    <s v="12:05:06"/>
    <s v="12"/>
    <x v="0"/>
    <x v="17"/>
    <s v="Motocicleta"/>
    <n v="14.36"/>
    <n v="11.86"/>
    <n v="2.5"/>
    <n v="3"/>
    <n v="1.2"/>
    <n v="7.5"/>
    <n v="14.231999999999999"/>
    <n v="174.39"/>
    <n v="21.731999999999999"/>
  </r>
  <r>
    <s v="09-01-2019"/>
    <s v="09:58:55"/>
    <s v="164)1)-(9126"/>
    <s v="S"/>
    <x v="0"/>
    <x v="0"/>
    <x v="0"/>
    <x v="10"/>
    <s v="12:20:03"/>
    <s v="12"/>
    <x v="0"/>
    <x v="20"/>
    <s v="Motocicleta"/>
    <n v="11.73"/>
    <n v="9.23"/>
    <n v="2.5"/>
    <n v="3"/>
    <n v="1.2"/>
    <n v="7.5"/>
    <n v="11.076000000000001"/>
    <n v="183.48"/>
    <n v="18.576000000000001"/>
  </r>
  <r>
    <s v="09-01-2019"/>
    <s v="10:03:55"/>
    <s v="377-*,-18533"/>
    <s v="S"/>
    <x v="3"/>
    <x v="0"/>
    <x v="0"/>
    <x v="10"/>
    <s v="10:24:35"/>
    <s v="10"/>
    <x v="4"/>
    <x v="8"/>
    <s v="Motocicleta"/>
    <n v="6.44"/>
    <n v="3.4400000000000004"/>
    <n v="3"/>
    <n v="3.5"/>
    <n v="0.75"/>
    <n v="10.5"/>
    <n v="2.58"/>
    <n v="249.31"/>
    <n v="13.08"/>
  </r>
  <r>
    <s v="09-01-2019"/>
    <s v="10:04:58"/>
    <s v="8641.-/(1003"/>
    <s v="S"/>
    <x v="1"/>
    <x v="0"/>
    <x v="0"/>
    <x v="10"/>
    <s v="10:19:32"/>
    <s v="10"/>
    <x v="13"/>
    <x v="1"/>
    <s v="Motocicleta"/>
    <n v="6.8100000000000005"/>
    <n v="3.0600000000000005"/>
    <n v="3.75"/>
    <n v="4.5"/>
    <n v="0.55000000000000004"/>
    <n v="16.875"/>
    <n v="1.6830000000000005"/>
    <n v="117.94"/>
    <n v="18.558"/>
  </r>
  <r>
    <s v="09-01-2019"/>
    <s v="10:06:19"/>
    <s v="676)0(1)989"/>
    <s v="S"/>
    <x v="1"/>
    <x v="1"/>
    <x v="0"/>
    <x v="10"/>
    <s v="11:13:34"/>
    <s v="11"/>
    <x v="7"/>
    <x v="4"/>
    <s v="Motocicleta"/>
    <n v="16.420000000000002"/>
    <n v="12.670000000000002"/>
    <n v="3.75"/>
    <n v="4.5"/>
    <n v="0.55000000000000004"/>
    <n v="16.875"/>
    <n v="6.9685000000000015"/>
    <n v="237.74"/>
    <n v="23.843500000000002"/>
  </r>
  <r>
    <s v="09-01-2019"/>
    <s v="10:06:43"/>
    <s v="1901(*(9084"/>
    <s v="S"/>
    <x v="1"/>
    <x v="1"/>
    <x v="0"/>
    <x v="10"/>
    <s v="11:48:39"/>
    <s v="11"/>
    <x v="7"/>
    <x v="2"/>
    <s v="Motocicleta"/>
    <n v="8.65"/>
    <n v="4.9000000000000004"/>
    <n v="3.75"/>
    <n v="4.5"/>
    <n v="0.55000000000000004"/>
    <n v="16.875"/>
    <n v="2.6950000000000003"/>
    <n v="58.32"/>
    <n v="19.57"/>
  </r>
  <r>
    <s v="09-01-2019"/>
    <s v="10:07:05"/>
    <s v="782)*/)17048"/>
    <s v="S"/>
    <x v="1"/>
    <x v="0"/>
    <x v="0"/>
    <x v="10"/>
    <s v="12:09:11"/>
    <s v="12"/>
    <x v="8"/>
    <x v="20"/>
    <s v="Motocicleta"/>
    <n v="10.9"/>
    <n v="7.15"/>
    <n v="3.75"/>
    <n v="4.5"/>
    <n v="0.55000000000000004"/>
    <n v="16.875"/>
    <n v="3.9325000000000006"/>
    <n v="29.83"/>
    <n v="20.807500000000001"/>
  </r>
  <r>
    <s v="09-01-2019"/>
    <s v="10:07:21"/>
    <s v="947-*/)/3484"/>
    <s v="S"/>
    <x v="1"/>
    <x v="1"/>
    <x v="0"/>
    <x v="10"/>
    <s v="11:25:10"/>
    <s v="11"/>
    <x v="8"/>
    <x v="20"/>
    <s v="Motocicleta"/>
    <n v="7.08"/>
    <n v="3.33"/>
    <n v="3.75"/>
    <n v="4.5"/>
    <n v="0.55000000000000004"/>
    <n v="16.875"/>
    <n v="1.8315000000000001"/>
    <n v="107.63"/>
    <n v="18.706499999999998"/>
  </r>
  <r>
    <s v="09-01-2019"/>
    <s v="10:07:32"/>
    <s v="726*2+.(2481"/>
    <s v="S"/>
    <x v="1"/>
    <x v="0"/>
    <x v="0"/>
    <x v="10"/>
    <s v="10:45:43"/>
    <s v="10"/>
    <x v="7"/>
    <x v="28"/>
    <s v="Motocicleta"/>
    <n v="13.28"/>
    <n v="9.5299999999999994"/>
    <n v="3.75"/>
    <n v="4.5"/>
    <n v="0.55000000000000004"/>
    <n v="16.875"/>
    <n v="5.2415000000000003"/>
    <n v="31.38"/>
    <n v="22.116500000000002"/>
  </r>
  <r>
    <s v="09-01-2019"/>
    <s v="10:07:35"/>
    <s v="741-*/.25440"/>
    <s v="S"/>
    <x v="1"/>
    <x v="1"/>
    <x v="3"/>
    <x v="10"/>
    <s v="11:44:42"/>
    <s v="11"/>
    <x v="13"/>
    <x v="14"/>
    <s v="Motocicleta"/>
    <n v="2.4300000000000002"/>
    <n v="0"/>
    <n v="3.75"/>
    <n v="4.5"/>
    <n v="0.55000000000000004"/>
    <n v="10.935"/>
    <n v="0"/>
    <n v="8.09"/>
    <n v="10.935"/>
  </r>
  <r>
    <s v="09-01-2019"/>
    <s v="10:07:46"/>
    <s v="394/,0.08851"/>
    <s v="S"/>
    <x v="1"/>
    <x v="1"/>
    <x v="0"/>
    <x v="10"/>
    <s v="11:43:39"/>
    <s v="11"/>
    <x v="13"/>
    <x v="15"/>
    <s v="Motocicleta"/>
    <n v="5.41"/>
    <n v="1.6600000000000001"/>
    <n v="3.75"/>
    <n v="4.5"/>
    <n v="0.55000000000000004"/>
    <n v="16.875"/>
    <n v="0.91300000000000014"/>
    <n v="224.42"/>
    <n v="17.788"/>
  </r>
  <r>
    <s v="09-01-2019"/>
    <s v="10:07:51"/>
    <s v="15.,)-,5718"/>
    <s v="S"/>
    <x v="3"/>
    <x v="0"/>
    <x v="0"/>
    <x v="10"/>
    <s v="11:02:01"/>
    <s v="11"/>
    <x v="4"/>
    <x v="20"/>
    <s v="Motocicleta"/>
    <n v="15.64"/>
    <n v="12.64"/>
    <n v="3"/>
    <n v="3.5"/>
    <n v="0.75"/>
    <n v="10.5"/>
    <n v="9.48"/>
    <n v="111.58"/>
    <n v="19.98"/>
  </r>
  <r>
    <s v="09-01-2019"/>
    <s v="10:08:35"/>
    <s v="115,.0+26868"/>
    <s v="S"/>
    <x v="1"/>
    <x v="1"/>
    <x v="3"/>
    <x v="10"/>
    <s v="10:51:43"/>
    <s v="10"/>
    <x v="11"/>
    <x v="16"/>
    <s v="Motocicleta"/>
    <n v="13.89"/>
    <n v="10.14"/>
    <n v="3.75"/>
    <n v="4.5"/>
    <n v="0.55000000000000004"/>
    <n v="16.875"/>
    <n v="5.5770000000000008"/>
    <n v="219.52"/>
    <n v="22.452000000000002"/>
  </r>
  <r>
    <s v="09-01-2019"/>
    <s v="10:08:47"/>
    <s v="240),(1*7132"/>
    <s v="S"/>
    <x v="1"/>
    <x v="1"/>
    <x v="0"/>
    <x v="10"/>
    <s v="11:31:35"/>
    <s v="11"/>
    <x v="9"/>
    <x v="8"/>
    <s v="Motocicleta"/>
    <n v="3.49"/>
    <n v="0"/>
    <n v="3.75"/>
    <n v="4.5"/>
    <n v="0.55000000000000004"/>
    <n v="15.705000000000002"/>
    <n v="0"/>
    <n v="205.62"/>
    <n v="15.705000000000002"/>
  </r>
  <r>
    <s v="09-01-2019"/>
    <s v="10:08:59"/>
    <s v="214(.(((4490"/>
    <s v="S"/>
    <x v="1"/>
    <x v="1"/>
    <x v="3"/>
    <x v="10"/>
    <s v="10:39:39"/>
    <s v="10"/>
    <x v="8"/>
    <x v="11"/>
    <s v="Motocicleta"/>
    <n v="1.88"/>
    <n v="0"/>
    <n v="3.75"/>
    <n v="4.5"/>
    <n v="0.55000000000000004"/>
    <n v="8.4599999999999991"/>
    <n v="0"/>
    <n v="127.56"/>
    <n v="8.4599999999999991"/>
  </r>
  <r>
    <s v="09-01-2019"/>
    <s v="10:09:11"/>
    <s v="274+/-*+6023"/>
    <s v="S"/>
    <x v="1"/>
    <x v="1"/>
    <x v="0"/>
    <x v="10"/>
    <s v="11:49:58"/>
    <s v="11"/>
    <x v="9"/>
    <x v="8"/>
    <s v="Motocicleta"/>
    <n v="19.97"/>
    <n v="16.22"/>
    <n v="3.75"/>
    <n v="4.5"/>
    <n v="0.55000000000000004"/>
    <n v="16.875"/>
    <n v="8.9209999999999994"/>
    <n v="57.71"/>
    <n v="25.795999999999999"/>
  </r>
  <r>
    <s v="09-01-2019"/>
    <s v="10:09:51"/>
    <s v="833+..0.7572"/>
    <s v="S"/>
    <x v="1"/>
    <x v="1"/>
    <x v="3"/>
    <x v="10"/>
    <s v="11:01:22"/>
    <s v="11"/>
    <x v="12"/>
    <x v="42"/>
    <s v="Motocicleta"/>
    <n v="6.07"/>
    <n v="2.3200000000000003"/>
    <n v="3.75"/>
    <n v="4.5"/>
    <n v="0.55000000000000004"/>
    <n v="16.875"/>
    <n v="1.2760000000000002"/>
    <n v="26.33"/>
    <n v="18.151"/>
  </r>
  <r>
    <s v="09-01-2019"/>
    <s v="10:10:00"/>
    <s v="847*-00187"/>
    <s v="S"/>
    <x v="1"/>
    <x v="0"/>
    <x v="0"/>
    <x v="10"/>
    <s v="12:15:58"/>
    <s v="12"/>
    <x v="4"/>
    <x v="4"/>
    <s v="Motocicleta"/>
    <n v="14.1"/>
    <n v="10.35"/>
    <n v="3.75"/>
    <n v="4.5"/>
    <n v="0.55000000000000004"/>
    <n v="16.875"/>
    <n v="5.6924999999999999"/>
    <n v="248.57"/>
    <n v="22.567499999999999"/>
  </r>
  <r>
    <s v="09-01-2019"/>
    <s v="10:11:39"/>
    <s v="541+,0*-99"/>
    <s v="S"/>
    <x v="1"/>
    <x v="0"/>
    <x v="0"/>
    <x v="10"/>
    <s v="12:06:21"/>
    <s v="12"/>
    <x v="17"/>
    <x v="28"/>
    <s v="Motocicleta"/>
    <n v="4.7699999999999996"/>
    <n v="1.0199999999999996"/>
    <n v="3.75"/>
    <n v="4.5"/>
    <n v="0.55000000000000004"/>
    <n v="16.875"/>
    <n v="0.56099999999999983"/>
    <n v="230.56"/>
    <n v="17.436"/>
  </r>
  <r>
    <s v="09-01-2019"/>
    <s v="10:12:42"/>
    <s v="562+,,).568"/>
    <s v="S"/>
    <x v="3"/>
    <x v="0"/>
    <x v="0"/>
    <x v="10"/>
    <s v="10:44:31"/>
    <s v="10"/>
    <x v="4"/>
    <x v="11"/>
    <s v="Motocicleta"/>
    <n v="20.16"/>
    <n v="17.16"/>
    <n v="3"/>
    <n v="3.5"/>
    <n v="0.75"/>
    <n v="10.5"/>
    <n v="12.870000000000001"/>
    <n v="238.41"/>
    <n v="23.37"/>
  </r>
  <r>
    <s v="09-01-2019"/>
    <s v="10:12:55"/>
    <s v="559-2/**9583"/>
    <s v="M"/>
    <x v="1"/>
    <x v="0"/>
    <x v="0"/>
    <x v="10"/>
    <s v="11:42:37"/>
    <s v="11"/>
    <x v="9"/>
    <x v="20"/>
    <s v="Motocicleta"/>
    <n v="8.18"/>
    <n v="4.43"/>
    <n v="3.75"/>
    <n v="4.5"/>
    <n v="0.55000000000000004"/>
    <n v="16.875"/>
    <n v="2.4365000000000001"/>
    <n v="143.96"/>
    <n v="19.311499999999999"/>
  </r>
  <r>
    <s v="09-01-2019"/>
    <s v="10:12:55"/>
    <s v="707+*+(.2755"/>
    <s v="M"/>
    <x v="1"/>
    <x v="0"/>
    <x v="0"/>
    <x v="10"/>
    <s v="10:54:58"/>
    <s v="10"/>
    <x v="16"/>
    <x v="20"/>
    <s v="Motocicleta"/>
    <n v="4.9399999999999995"/>
    <n v="1.1899999999999995"/>
    <n v="3.75"/>
    <n v="4.5"/>
    <n v="0.55000000000000004"/>
    <n v="16.875"/>
    <n v="0.65449999999999975"/>
    <n v="7.19"/>
    <n v="17.529499999999999"/>
  </r>
  <r>
    <s v="09-01-2019"/>
    <s v="10:12:55"/>
    <s v="30,*0..863"/>
    <s v="M"/>
    <x v="1"/>
    <x v="0"/>
    <x v="0"/>
    <x v="10"/>
    <s v="12:39:33"/>
    <s v="12"/>
    <x v="30"/>
    <x v="20"/>
    <s v="Motocicleta"/>
    <n v="20.190000000000001"/>
    <n v="16.440000000000001"/>
    <n v="3.75"/>
    <n v="4.5"/>
    <n v="0.55000000000000004"/>
    <n v="16.875"/>
    <n v="9.0420000000000016"/>
    <n v="139.53"/>
    <n v="25.917000000000002"/>
  </r>
  <r>
    <s v="09-01-2019"/>
    <s v="10:12:55"/>
    <s v="95),)2+1088"/>
    <s v="M"/>
    <x v="1"/>
    <x v="0"/>
    <x v="0"/>
    <x v="10"/>
    <s v="12:31:15"/>
    <s v="12"/>
    <x v="6"/>
    <x v="20"/>
    <s v="Motocicleta"/>
    <n v="17.32"/>
    <n v="13.57"/>
    <n v="3.75"/>
    <n v="4.5"/>
    <n v="0.55000000000000004"/>
    <n v="16.875"/>
    <n v="7.4635000000000007"/>
    <n v="20.22"/>
    <n v="24.3385"/>
  </r>
  <r>
    <s v="09-01-2019"/>
    <s v="10:12:55"/>
    <s v="3222++)07658"/>
    <s v="M"/>
    <x v="1"/>
    <x v="0"/>
    <x v="0"/>
    <x v="10"/>
    <s v="11:49:52"/>
    <s v="11"/>
    <x v="6"/>
    <x v="20"/>
    <s v="Motocicleta"/>
    <n v="4.43"/>
    <n v="0.67999999999999972"/>
    <n v="3.75"/>
    <n v="4.5"/>
    <n v="0.55000000000000004"/>
    <n v="16.875"/>
    <n v="0.37399999999999989"/>
    <n v="137.54"/>
    <n v="17.248999999999999"/>
  </r>
  <r>
    <s v="09-01-2019"/>
    <s v="10:12:55"/>
    <s v="547-/11+7311"/>
    <s v="M"/>
    <x v="1"/>
    <x v="0"/>
    <x v="0"/>
    <x v="10"/>
    <s v="10:55:26"/>
    <s v="10"/>
    <x v="0"/>
    <x v="20"/>
    <s v="Motocicleta"/>
    <n v="6.14"/>
    <n v="2.3899999999999997"/>
    <n v="3.75"/>
    <n v="4.5"/>
    <n v="0.55000000000000004"/>
    <n v="16.875"/>
    <n v="1.3145"/>
    <n v="30.95"/>
    <n v="18.189499999999999"/>
  </r>
  <r>
    <s v="09-01-2019"/>
    <s v="10:12:55"/>
    <s v="958/((+)8755"/>
    <s v="M"/>
    <x v="1"/>
    <x v="0"/>
    <x v="0"/>
    <x v="10"/>
    <s v="12:12:32"/>
    <s v="12"/>
    <x v="8"/>
    <x v="20"/>
    <s v="Motocicleta"/>
    <n v="11.3"/>
    <n v="7.5500000000000007"/>
    <n v="3.75"/>
    <n v="4.5"/>
    <n v="0.55000000000000004"/>
    <n v="16.875"/>
    <n v="4.1525000000000007"/>
    <n v="118.67"/>
    <n v="21.0275"/>
  </r>
  <r>
    <s v="09-01-2019"/>
    <s v="10:12:55"/>
    <s v="9902*1-*9439"/>
    <s v="M"/>
    <x v="1"/>
    <x v="0"/>
    <x v="0"/>
    <x v="10"/>
    <s v="11:42:05"/>
    <s v="11"/>
    <x v="7"/>
    <x v="20"/>
    <s v="Motocicleta"/>
    <n v="16.95"/>
    <n v="13.2"/>
    <n v="3.75"/>
    <n v="4.5"/>
    <n v="0.55000000000000004"/>
    <n v="16.875"/>
    <n v="7.26"/>
    <n v="176.04"/>
    <n v="24.134999999999998"/>
  </r>
  <r>
    <s v="09-01-2019"/>
    <s v="10:12:55"/>
    <s v="1202,02)73"/>
    <s v="M"/>
    <x v="1"/>
    <x v="0"/>
    <x v="1"/>
    <x v="10"/>
    <s v="10:31:48"/>
    <s v="10"/>
    <x v="0"/>
    <x v="20"/>
    <s v="Motocicleta"/>
    <n v="3.54"/>
    <n v="0"/>
    <n v="3.75"/>
    <n v="4.5"/>
    <n v="0.55000000000000004"/>
    <n v="15.93"/>
    <n v="0"/>
    <n v="164.04"/>
    <n v="15.93"/>
  </r>
  <r>
    <s v="09-01-2019"/>
    <s v="10:12:55"/>
    <s v="369.-//.9773"/>
    <s v="M"/>
    <x v="0"/>
    <x v="0"/>
    <x v="0"/>
    <x v="10"/>
    <s v="16:21:01"/>
    <s v="16"/>
    <x v="0"/>
    <x v="20"/>
    <s v="Motocicleta"/>
    <n v="18.079999999999998"/>
    <n v="15.579999999999998"/>
    <n v="2.5"/>
    <n v="3"/>
    <n v="1.2"/>
    <n v="7.5"/>
    <n v="18.695999999999998"/>
    <n v="178.2"/>
    <n v="26.195999999999998"/>
  </r>
  <r>
    <s v="09-01-2019"/>
    <s v="10:13:01"/>
    <s v="354*)+*2233"/>
    <s v="S"/>
    <x v="1"/>
    <x v="0"/>
    <x v="3"/>
    <x v="10"/>
    <s v="12:04:14"/>
    <s v="12"/>
    <x v="9"/>
    <x v="6"/>
    <s v="Motocicleta"/>
    <n v="3.52"/>
    <n v="0"/>
    <n v="3.75"/>
    <n v="4.5"/>
    <n v="0.55000000000000004"/>
    <n v="15.84"/>
    <n v="0"/>
    <n v="65.2"/>
    <n v="15.84"/>
  </r>
  <r>
    <s v="09-01-2019"/>
    <s v="10:14:22"/>
    <s v="756)...07948"/>
    <s v="S"/>
    <x v="1"/>
    <x v="2"/>
    <x v="0"/>
    <x v="10"/>
    <s v="11:38:10"/>
    <s v="11"/>
    <x v="8"/>
    <x v="19"/>
    <s v="Motocicleta"/>
    <n v="18.96"/>
    <n v="15.21"/>
    <n v="3.75"/>
    <n v="4.5"/>
    <n v="0.55000000000000004"/>
    <n v="16.875"/>
    <n v="8.3655000000000008"/>
    <n v="146.91999999999999"/>
    <n v="25.240500000000001"/>
  </r>
  <r>
    <s v="09-01-2019"/>
    <s v="10:14:58"/>
    <s v="925.2/(12065"/>
    <s v="S"/>
    <x v="1"/>
    <x v="0"/>
    <x v="0"/>
    <x v="10"/>
    <s v="11:52:41"/>
    <s v="11"/>
    <x v="15"/>
    <x v="6"/>
    <s v="Motocicleta"/>
    <n v="17.95"/>
    <n v="14.2"/>
    <n v="3.75"/>
    <n v="4.5"/>
    <n v="0.55000000000000004"/>
    <n v="16.875"/>
    <n v="7.8100000000000005"/>
    <n v="109.94"/>
    <n v="24.685000000000002"/>
  </r>
  <r>
    <s v="09-01-2019"/>
    <s v="10:15:08"/>
    <s v="81800(124379"/>
    <s v="S"/>
    <x v="1"/>
    <x v="2"/>
    <x v="3"/>
    <x v="10"/>
    <s v="12:50:54"/>
    <s v="12"/>
    <x v="9"/>
    <x v="20"/>
    <s v="Motocicleta"/>
    <n v="3.66"/>
    <n v="0"/>
    <n v="3.75"/>
    <n v="4.5"/>
    <n v="0.55000000000000004"/>
    <n v="16.47"/>
    <n v="0"/>
    <n v="40.24"/>
    <n v="16.47"/>
  </r>
  <r>
    <s v="09-01-2019"/>
    <s v="10:15:41"/>
    <s v="325-1-2*278"/>
    <s v="S"/>
    <x v="1"/>
    <x v="0"/>
    <x v="0"/>
    <x v="10"/>
    <s v="12:00:28"/>
    <s v="12"/>
    <x v="8"/>
    <x v="19"/>
    <s v="Motocicleta"/>
    <n v="5.65"/>
    <n v="1.9000000000000004"/>
    <n v="3.75"/>
    <n v="4.5"/>
    <n v="0.55000000000000004"/>
    <n v="16.875"/>
    <n v="1.0450000000000004"/>
    <n v="182.76"/>
    <n v="17.920000000000002"/>
  </r>
  <r>
    <s v="09-01-2019"/>
    <s v="10:23:23"/>
    <s v="989**2*26733"/>
    <s v="S"/>
    <x v="1"/>
    <x v="2"/>
    <x v="0"/>
    <x v="10"/>
    <s v="11:03:33"/>
    <s v="11"/>
    <x v="9"/>
    <x v="11"/>
    <s v="Motocicleta"/>
    <n v="3.45"/>
    <n v="0"/>
    <n v="3.75"/>
    <n v="4.5"/>
    <n v="0.55000000000000004"/>
    <n v="15.525"/>
    <n v="0"/>
    <n v="93.63"/>
    <n v="15.525"/>
  </r>
  <r>
    <s v="09-01-2019"/>
    <s v="10:23:55"/>
    <s v="949/**,*7999"/>
    <s v="S"/>
    <x v="1"/>
    <x v="0"/>
    <x v="0"/>
    <x v="10"/>
    <s v="11:52:02"/>
    <s v="11"/>
    <x v="9"/>
    <x v="16"/>
    <s v="Motocicleta"/>
    <n v="5.58"/>
    <n v="1.83"/>
    <n v="3.75"/>
    <n v="4.5"/>
    <n v="0.55000000000000004"/>
    <n v="16.875"/>
    <n v="1.0065000000000002"/>
    <n v="27.93"/>
    <n v="17.881499999999999"/>
  </r>
  <r>
    <s v="09-01-2019"/>
    <s v="10:24:41"/>
    <s v="6011+2+(517"/>
    <s v="S"/>
    <x v="2"/>
    <x v="0"/>
    <x v="0"/>
    <x v="10"/>
    <s v="11:26:50"/>
    <s v="11"/>
    <x v="0"/>
    <x v="13"/>
    <s v="Motocicleta"/>
    <n v="13.28"/>
    <n v="1.2799999999999994"/>
    <n v="12"/>
    <n v="8"/>
    <n v="2.65"/>
    <n v="96"/>
    <n v="3.3919999999999981"/>
    <n v="182.32"/>
    <n v="99.391999999999996"/>
  </r>
  <r>
    <s v="09-01-2019"/>
    <s v="10:30:20"/>
    <s v="488*0,(*3925"/>
    <s v="S"/>
    <x v="1"/>
    <x v="2"/>
    <x v="0"/>
    <x v="10"/>
    <s v="11:47:05"/>
    <s v="11"/>
    <x v="8"/>
    <x v="20"/>
    <s v="Motocicleta"/>
    <n v="4.0199999999999996"/>
    <n v="0.26999999999999957"/>
    <n v="3.75"/>
    <n v="4.5"/>
    <n v="0.55000000000000004"/>
    <n v="16.875"/>
    <n v="0.14849999999999977"/>
    <n v="159.97999999999999"/>
    <n v="17.023499999999999"/>
  </r>
  <r>
    <s v="09-01-2019"/>
    <s v="10:35:07"/>
    <s v="898/+/1-4316"/>
    <s v="S"/>
    <x v="1"/>
    <x v="0"/>
    <x v="0"/>
    <x v="10"/>
    <s v="12:38:32"/>
    <s v="12"/>
    <x v="15"/>
    <x v="13"/>
    <s v="Motocicleta"/>
    <n v="4.03"/>
    <n v="0.28000000000000025"/>
    <n v="3.75"/>
    <n v="4.5"/>
    <n v="0.55000000000000004"/>
    <n v="16.875"/>
    <n v="0.15400000000000014"/>
    <n v="10.18"/>
    <n v="17.029"/>
  </r>
  <r>
    <s v="09-01-2019"/>
    <s v="10:36:57"/>
    <s v="289,/1*)3669"/>
    <s v="S"/>
    <x v="1"/>
    <x v="0"/>
    <x v="0"/>
    <x v="10"/>
    <s v="12:15:04"/>
    <s v="12"/>
    <x v="1"/>
    <x v="15"/>
    <s v="Motocicleta"/>
    <n v="14.85"/>
    <n v="11.1"/>
    <n v="3.75"/>
    <n v="4.5"/>
    <n v="0.55000000000000004"/>
    <n v="16.875"/>
    <n v="6.1050000000000004"/>
    <n v="182.63"/>
    <n v="22.98"/>
  </r>
  <r>
    <s v="09-01-2019"/>
    <s v="10:39:32"/>
    <s v="390-*1*/4436"/>
    <s v="S"/>
    <x v="1"/>
    <x v="0"/>
    <x v="0"/>
    <x v="10"/>
    <s v="11:05:00"/>
    <s v="11"/>
    <x v="1"/>
    <x v="1"/>
    <s v="Motocicleta"/>
    <n v="1.1200000000000001"/>
    <n v="0"/>
    <n v="3.75"/>
    <n v="4.5"/>
    <n v="0.55000000000000004"/>
    <n v="5.0400000000000009"/>
    <n v="0"/>
    <n v="52.01"/>
    <n v="5.0400000000000009"/>
  </r>
  <r>
    <s v="09-01-2019"/>
    <s v="10:40:39"/>
    <s v="9901,/+11210"/>
    <s v="S"/>
    <x v="3"/>
    <x v="0"/>
    <x v="0"/>
    <x v="10"/>
    <s v="11:07:31"/>
    <s v="11"/>
    <x v="4"/>
    <x v="13"/>
    <s v="Motocicleta"/>
    <n v="8.9499999999999993"/>
    <n v="5.9499999999999993"/>
    <n v="3"/>
    <n v="3.5"/>
    <n v="0.75"/>
    <n v="10.5"/>
    <n v="4.4624999999999995"/>
    <n v="131.82"/>
    <n v="14.962499999999999"/>
  </r>
  <r>
    <s v="09-01-2019"/>
    <s v="10:41:26"/>
    <s v="597(+0+12278"/>
    <s v="S"/>
    <x v="1"/>
    <x v="0"/>
    <x v="0"/>
    <x v="10"/>
    <s v="12:53:31"/>
    <s v="12"/>
    <x v="7"/>
    <x v="2"/>
    <s v="Motocicleta"/>
    <n v="15.16"/>
    <n v="11.41"/>
    <n v="3.75"/>
    <n v="4.5"/>
    <n v="0.55000000000000004"/>
    <n v="16.875"/>
    <n v="6.275500000000001"/>
    <n v="182.94"/>
    <n v="23.150500000000001"/>
  </r>
  <r>
    <s v="09-01-2019"/>
    <s v="10:41:48"/>
    <s v="662-*/+14301"/>
    <s v="S"/>
    <x v="1"/>
    <x v="0"/>
    <x v="0"/>
    <x v="10"/>
    <s v="11:04:25"/>
    <s v="11"/>
    <x v="15"/>
    <x v="13"/>
    <s v="Motocicleta"/>
    <n v="4.1399999999999997"/>
    <n v="0.38999999999999968"/>
    <n v="3.75"/>
    <n v="4.5"/>
    <n v="0.55000000000000004"/>
    <n v="16.875"/>
    <n v="0.21449999999999983"/>
    <n v="203.4"/>
    <n v="17.089500000000001"/>
  </r>
  <r>
    <s v="09-01-2019"/>
    <s v="10:44:09"/>
    <s v="68.+-*+8912"/>
    <s v="S"/>
    <x v="1"/>
    <x v="2"/>
    <x v="0"/>
    <x v="10"/>
    <s v="12:04:48"/>
    <s v="12"/>
    <x v="8"/>
    <x v="8"/>
    <s v="Motocicleta"/>
    <n v="14.56"/>
    <n v="10.81"/>
    <n v="3.75"/>
    <n v="4.5"/>
    <n v="0.55000000000000004"/>
    <n v="16.875"/>
    <n v="5.9455000000000009"/>
    <n v="24.59"/>
    <n v="22.820500000000003"/>
  </r>
  <r>
    <s v="09-01-2019"/>
    <s v="10:44:50"/>
    <s v="308)2**,1755"/>
    <s v="S"/>
    <x v="3"/>
    <x v="0"/>
    <x v="0"/>
    <x v="10"/>
    <s v="11:12:31"/>
    <s v="11"/>
    <x v="4"/>
    <x v="20"/>
    <s v="Motocicleta"/>
    <n v="11.22"/>
    <n v="8.2200000000000006"/>
    <n v="3"/>
    <n v="3.5"/>
    <n v="0.75"/>
    <n v="10.5"/>
    <n v="6.1650000000000009"/>
    <n v="30.81"/>
    <n v="16.664999999999999"/>
  </r>
  <r>
    <s v="09-01-2019"/>
    <s v="10:45:01"/>
    <s v="26./)--6184"/>
    <s v="S"/>
    <x v="2"/>
    <x v="0"/>
    <x v="0"/>
    <x v="10"/>
    <s v="15:23:34"/>
    <s v="15"/>
    <x v="3"/>
    <x v="8"/>
    <s v="Motocicleta"/>
    <n v="15.96"/>
    <n v="3.9600000000000009"/>
    <n v="12"/>
    <n v="8"/>
    <n v="2.65"/>
    <n v="96"/>
    <n v="10.494000000000002"/>
    <n v="100.16"/>
    <n v="106.494"/>
  </r>
  <r>
    <s v="09-01-2019"/>
    <s v="10:45:24"/>
    <s v="120,/+).3633"/>
    <s v="S"/>
    <x v="2"/>
    <x v="0"/>
    <x v="0"/>
    <x v="10"/>
    <s v="17:11:21"/>
    <s v="17"/>
    <x v="3"/>
    <x v="3"/>
    <s v="Motocicleta"/>
    <n v="18.100000000000001"/>
    <n v="6.1000000000000014"/>
    <n v="12"/>
    <n v="8"/>
    <n v="2.65"/>
    <n v="96"/>
    <n v="16.165000000000003"/>
    <n v="135.94"/>
    <n v="112.16500000000001"/>
  </r>
  <r>
    <s v="09-01-2019"/>
    <s v="10:45:40"/>
    <s v="83(12001318"/>
    <s v="S"/>
    <x v="3"/>
    <x v="0"/>
    <x v="0"/>
    <x v="10"/>
    <s v="11:21:09"/>
    <s v="11"/>
    <x v="4"/>
    <x v="20"/>
    <s v="Motocicleta"/>
    <n v="9.41"/>
    <n v="6.41"/>
    <n v="3"/>
    <n v="3.5"/>
    <n v="0.75"/>
    <n v="10.5"/>
    <n v="4.8075000000000001"/>
    <n v="33.92"/>
    <n v="15.307500000000001"/>
  </r>
  <r>
    <s v="09-01-2019"/>
    <s v="10:55:20"/>
    <s v="9170,/))7917"/>
    <s v="S"/>
    <x v="1"/>
    <x v="1"/>
    <x v="0"/>
    <x v="10"/>
    <s v="12:22:31"/>
    <s v="12"/>
    <x v="13"/>
    <x v="23"/>
    <s v="Motocicleta"/>
    <n v="13.59"/>
    <n v="9.84"/>
    <n v="3.75"/>
    <n v="4.5"/>
    <n v="0.55000000000000004"/>
    <n v="16.875"/>
    <n v="5.4119999999999999"/>
    <n v="124.4"/>
    <n v="22.286999999999999"/>
  </r>
  <r>
    <s v="09-01-2019"/>
    <s v="10:55:40"/>
    <s v="149+0)*28854"/>
    <s v="S"/>
    <x v="1"/>
    <x v="1"/>
    <x v="0"/>
    <x v="10"/>
    <s v="13:43:27"/>
    <s v="13"/>
    <x v="6"/>
    <x v="17"/>
    <s v="Motocicleta"/>
    <n v="5.59"/>
    <n v="1.8399999999999999"/>
    <n v="3.75"/>
    <n v="4.5"/>
    <n v="0.55000000000000004"/>
    <n v="16.875"/>
    <n v="1.012"/>
    <n v="31.91"/>
    <n v="17.887"/>
  </r>
  <r>
    <s v="09-01-2019"/>
    <s v="11:00:17"/>
    <s v="201(0*2*5504"/>
    <s v="S"/>
    <x v="1"/>
    <x v="1"/>
    <x v="3"/>
    <x v="10"/>
    <s v="12:41:52"/>
    <s v="12"/>
    <x v="11"/>
    <x v="16"/>
    <s v="Motocicleta"/>
    <n v="19.45"/>
    <n v="15.7"/>
    <n v="3.75"/>
    <n v="4.5"/>
    <n v="0.55000000000000004"/>
    <n v="16.875"/>
    <n v="8.6349999999999998"/>
    <n v="139.94999999999999"/>
    <n v="25.509999999999998"/>
  </r>
  <r>
    <s v="09-01-2019"/>
    <s v="11:00:28"/>
    <s v="885/2.)+1792"/>
    <s v="S"/>
    <x v="1"/>
    <x v="0"/>
    <x v="0"/>
    <x v="10"/>
    <s v="12:28:57"/>
    <s v="12"/>
    <x v="2"/>
    <x v="10"/>
    <s v="Motocicleta"/>
    <n v="1.51"/>
    <n v="0"/>
    <n v="3.75"/>
    <n v="4.5"/>
    <n v="0.55000000000000004"/>
    <n v="6.7949999999999999"/>
    <n v="0"/>
    <n v="186.98"/>
    <n v="6.7949999999999999"/>
  </r>
  <r>
    <s v="09-01-2019"/>
    <s v="11:00:45"/>
    <s v="110*().+5717"/>
    <s v="S"/>
    <x v="1"/>
    <x v="1"/>
    <x v="2"/>
    <x v="10"/>
    <s v="12:10:14"/>
    <s v="12"/>
    <x v="7"/>
    <x v="32"/>
    <s v="Motocicleta"/>
    <n v="13.86"/>
    <n v="10.11"/>
    <n v="3.75"/>
    <n v="4.5"/>
    <n v="0.55000000000000004"/>
    <n v="16.875"/>
    <n v="5.5605000000000002"/>
    <n v="220.91"/>
    <n v="22.435500000000001"/>
  </r>
  <r>
    <s v="09-01-2019"/>
    <s v="11:00:58"/>
    <s v="768+2)0.7456"/>
    <s v="S"/>
    <x v="1"/>
    <x v="0"/>
    <x v="0"/>
    <x v="10"/>
    <s v="13:03:18"/>
    <s v="13"/>
    <x v="2"/>
    <x v="21"/>
    <s v="Motocicleta"/>
    <n v="4.09"/>
    <n v="0.33999999999999986"/>
    <n v="3.75"/>
    <n v="4.5"/>
    <n v="0.55000000000000004"/>
    <n v="16.875"/>
    <n v="0.18699999999999994"/>
    <n v="225.46"/>
    <n v="17.062000000000001"/>
  </r>
  <r>
    <s v="09-01-2019"/>
    <s v="11:01:13"/>
    <s v="469-)1,*1368"/>
    <s v="S"/>
    <x v="1"/>
    <x v="1"/>
    <x v="0"/>
    <x v="10"/>
    <s v="13:20:33"/>
    <s v="13"/>
    <x v="12"/>
    <x v="1"/>
    <s v="Motocicleta"/>
    <n v="13.76"/>
    <n v="10.01"/>
    <n v="3.75"/>
    <n v="4.5"/>
    <n v="0.55000000000000004"/>
    <n v="16.875"/>
    <n v="5.5055000000000005"/>
    <n v="179.9"/>
    <n v="22.380500000000001"/>
  </r>
  <r>
    <s v="09-01-2019"/>
    <s v="11:02:06"/>
    <s v="6670)22.1058"/>
    <s v="S"/>
    <x v="1"/>
    <x v="1"/>
    <x v="0"/>
    <x v="10"/>
    <s v="12:39:41"/>
    <s v="12"/>
    <x v="4"/>
    <x v="4"/>
    <s v="Motocicleta"/>
    <n v="7.89"/>
    <n v="4.1399999999999997"/>
    <n v="3.75"/>
    <n v="4.5"/>
    <n v="0.55000000000000004"/>
    <n v="16.875"/>
    <n v="2.2770000000000001"/>
    <n v="145.88"/>
    <n v="19.152000000000001"/>
  </r>
  <r>
    <s v="09-01-2019"/>
    <s v="11:02:06"/>
    <s v="101,1/))9984"/>
    <s v="S"/>
    <x v="1"/>
    <x v="1"/>
    <x v="0"/>
    <x v="10"/>
    <s v="12:41:08"/>
    <s v="12"/>
    <x v="4"/>
    <x v="4"/>
    <s v="Motocicleta"/>
    <n v="11.22"/>
    <n v="7.4700000000000006"/>
    <n v="3.75"/>
    <n v="4.5"/>
    <n v="0.55000000000000004"/>
    <n v="16.875"/>
    <n v="4.1085000000000003"/>
    <n v="116.89"/>
    <n v="20.983499999999999"/>
  </r>
  <r>
    <s v="09-01-2019"/>
    <s v="11:02:06"/>
    <s v="499*),(-5490"/>
    <s v="S"/>
    <x v="1"/>
    <x v="1"/>
    <x v="0"/>
    <x v="10"/>
    <s v="12:40:26"/>
    <s v="12"/>
    <x v="4"/>
    <x v="4"/>
    <s v="Motocicleta"/>
    <n v="12"/>
    <n v="8.25"/>
    <n v="3.75"/>
    <n v="4.5"/>
    <n v="0.55000000000000004"/>
    <n v="16.875"/>
    <n v="4.5375000000000005"/>
    <n v="45.93"/>
    <n v="21.412500000000001"/>
  </r>
  <r>
    <s v="09-01-2019"/>
    <s v="11:02:06"/>
    <s v="4671(1/)7557"/>
    <s v="S"/>
    <x v="1"/>
    <x v="1"/>
    <x v="0"/>
    <x v="10"/>
    <s v="12:38:45"/>
    <s v="12"/>
    <x v="4"/>
    <x v="4"/>
    <s v="Motocicleta"/>
    <n v="18.16"/>
    <n v="14.41"/>
    <n v="3.75"/>
    <n v="4.5"/>
    <n v="0.55000000000000004"/>
    <n v="16.875"/>
    <n v="7.9255000000000004"/>
    <n v="69.849999999999994"/>
    <n v="24.8005"/>
  </r>
  <r>
    <s v="09-01-2019"/>
    <s v="11:02:23"/>
    <s v="372),+-*692"/>
    <s v="S"/>
    <x v="1"/>
    <x v="0"/>
    <x v="0"/>
    <x v="10"/>
    <s v="12:25:15"/>
    <s v="12"/>
    <x v="0"/>
    <x v="16"/>
    <s v="Motocicleta"/>
    <n v="15.85"/>
    <n v="12.1"/>
    <n v="3.75"/>
    <n v="4.5"/>
    <n v="0.55000000000000004"/>
    <n v="16.875"/>
    <n v="6.6550000000000002"/>
    <n v="16.43"/>
    <n v="23.53"/>
  </r>
  <r>
    <s v="09-01-2019"/>
    <s v="11:03:26"/>
    <s v="75.,2*+6121"/>
    <s v="S"/>
    <x v="1"/>
    <x v="1"/>
    <x v="0"/>
    <x v="10"/>
    <s v="13:50:29"/>
    <s v="13"/>
    <x v="10"/>
    <x v="19"/>
    <s v="Motocicleta"/>
    <n v="7.21"/>
    <n v="3.46"/>
    <n v="3.75"/>
    <n v="4.5"/>
    <n v="0.55000000000000004"/>
    <n v="16.875"/>
    <n v="1.903"/>
    <n v="98.39"/>
    <n v="18.777999999999999"/>
  </r>
  <r>
    <s v="09-01-2019"/>
    <s v="11:03:58"/>
    <s v="765+001(9783"/>
    <s v="S"/>
    <x v="1"/>
    <x v="0"/>
    <x v="3"/>
    <x v="10"/>
    <s v="12:14:59"/>
    <s v="12"/>
    <x v="17"/>
    <x v="4"/>
    <s v="Motocicleta"/>
    <n v="11.82"/>
    <n v="8.07"/>
    <n v="3.75"/>
    <n v="4.5"/>
    <n v="0.55000000000000004"/>
    <n v="16.875"/>
    <n v="4.4385000000000003"/>
    <n v="114.11"/>
    <n v="21.313500000000001"/>
  </r>
  <r>
    <s v="09-01-2019"/>
    <s v="11:04:05"/>
    <s v="453))0)/6167"/>
    <s v="S"/>
    <x v="1"/>
    <x v="2"/>
    <x v="0"/>
    <x v="10"/>
    <s v="11:56:17"/>
    <s v="11"/>
    <x v="28"/>
    <x v="9"/>
    <s v="Motocicleta"/>
    <n v="1.78"/>
    <n v="0"/>
    <n v="3.75"/>
    <n v="4.5"/>
    <n v="0.55000000000000004"/>
    <n v="8.01"/>
    <n v="0"/>
    <n v="216.4"/>
    <n v="8.01"/>
  </r>
  <r>
    <s v="09-01-2019"/>
    <s v="11:04:20"/>
    <s v="747,)*/06336"/>
    <s v="S"/>
    <x v="3"/>
    <x v="0"/>
    <x v="0"/>
    <x v="10"/>
    <s v="12:05:33"/>
    <s v="12"/>
    <x v="4"/>
    <x v="15"/>
    <s v="Motocicleta"/>
    <n v="10.83"/>
    <n v="7.83"/>
    <n v="3"/>
    <n v="3.5"/>
    <n v="0.75"/>
    <n v="10.5"/>
    <n v="5.8725000000000005"/>
    <n v="128.02000000000001"/>
    <n v="16.372500000000002"/>
  </r>
  <r>
    <s v="09-01-2019"/>
    <s v="11:05:32"/>
    <s v="5402120/323"/>
    <s v="S"/>
    <x v="1"/>
    <x v="0"/>
    <x v="1"/>
    <x v="10"/>
    <s v="12:16:32"/>
    <s v="12"/>
    <x v="21"/>
    <x v="24"/>
    <s v="Motocicleta"/>
    <n v="14.18"/>
    <n v="10.43"/>
    <n v="3.75"/>
    <n v="4.5"/>
    <n v="0.55000000000000004"/>
    <n v="16.875"/>
    <n v="5.7365000000000004"/>
    <n v="173.83"/>
    <n v="22.611499999999999"/>
  </r>
  <r>
    <s v="09-01-2019"/>
    <s v="11:07:03"/>
    <s v="292,0-).7615"/>
    <s v="S"/>
    <x v="1"/>
    <x v="0"/>
    <x v="0"/>
    <x v="10"/>
    <s v="14:08:49"/>
    <s v="14"/>
    <x v="17"/>
    <x v="32"/>
    <s v="Motocicleta"/>
    <n v="19.82"/>
    <n v="16.07"/>
    <n v="3.75"/>
    <n v="4.5"/>
    <n v="0.55000000000000004"/>
    <n v="16.875"/>
    <n v="8.8385000000000016"/>
    <n v="90.71"/>
    <n v="25.713500000000003"/>
  </r>
  <r>
    <s v="09-01-2019"/>
    <s v="11:08:12"/>
    <s v="384*-2/+5039"/>
    <s v="M"/>
    <x v="0"/>
    <x v="2"/>
    <x v="0"/>
    <x v="7"/>
    <s v="13:25:00"/>
    <s v="13"/>
    <x v="23"/>
    <x v="9"/>
    <s v="Motocicleta"/>
    <n v="17.54"/>
    <n v="15.04"/>
    <n v="2.5"/>
    <n v="3"/>
    <n v="1.2"/>
    <n v="7.5"/>
    <n v="18.047999999999998"/>
    <n v="241.97"/>
    <n v="25.547999999999998"/>
  </r>
  <r>
    <s v="09-01-2019"/>
    <s v="11:08:48"/>
    <s v="834./00+2423"/>
    <s v="S"/>
    <x v="1"/>
    <x v="1"/>
    <x v="0"/>
    <x v="10"/>
    <s v="12:09:05"/>
    <s v="12"/>
    <x v="7"/>
    <x v="2"/>
    <s v="Motocicleta"/>
    <n v="20.78"/>
    <n v="17.03"/>
    <n v="3.75"/>
    <n v="4.5"/>
    <n v="0.55000000000000004"/>
    <n v="16.875"/>
    <n v="9.366500000000002"/>
    <n v="39.53"/>
    <n v="26.241500000000002"/>
  </r>
  <r>
    <s v="09-01-2019"/>
    <s v="11:09:03"/>
    <s v="808,)/*+5568"/>
    <s v="S"/>
    <x v="1"/>
    <x v="0"/>
    <x v="0"/>
    <x v="10"/>
    <s v="12:59:43"/>
    <s v="12"/>
    <x v="15"/>
    <x v="13"/>
    <s v="Motocicleta"/>
    <n v="7.2"/>
    <n v="3.45"/>
    <n v="3.75"/>
    <n v="4.5"/>
    <n v="0.55000000000000004"/>
    <n v="16.875"/>
    <n v="1.8975000000000002"/>
    <n v="249.81"/>
    <n v="18.772500000000001"/>
  </r>
  <r>
    <s v="09-01-2019"/>
    <s v="11:09:19"/>
    <s v="32-*(0+3694"/>
    <s v="S"/>
    <x v="1"/>
    <x v="0"/>
    <x v="0"/>
    <x v="10"/>
    <s v="13:27:49"/>
    <s v="13"/>
    <x v="14"/>
    <x v="5"/>
    <s v="Motocicleta"/>
    <n v="1.85"/>
    <n v="0"/>
    <n v="3.75"/>
    <n v="4.5"/>
    <n v="0.55000000000000004"/>
    <n v="8.3250000000000011"/>
    <n v="0"/>
    <n v="11.02"/>
    <n v="8.3250000000000011"/>
  </r>
  <r>
    <s v="09-01-2019"/>
    <s v="11:09:31"/>
    <s v="964-01*-1691"/>
    <s v="S"/>
    <x v="1"/>
    <x v="0"/>
    <x v="0"/>
    <x v="10"/>
    <s v="14:13:13"/>
    <s v="14"/>
    <x v="6"/>
    <x v="17"/>
    <s v="Motocicleta"/>
    <n v="15.56"/>
    <n v="11.81"/>
    <n v="3.75"/>
    <n v="4.5"/>
    <n v="0.55000000000000004"/>
    <n v="16.875"/>
    <n v="6.4955000000000007"/>
    <n v="51.4"/>
    <n v="23.3705"/>
  </r>
  <r>
    <s v="09-01-2019"/>
    <s v="11:09:43"/>
    <s v="892-,11+9120"/>
    <s v="S"/>
    <x v="1"/>
    <x v="2"/>
    <x v="0"/>
    <x v="10"/>
    <s v="13:07:51"/>
    <s v="13"/>
    <x v="4"/>
    <x v="4"/>
    <s v="Motocicleta"/>
    <n v="7.08"/>
    <n v="3.33"/>
    <n v="3.75"/>
    <n v="4.5"/>
    <n v="0.55000000000000004"/>
    <n v="16.875"/>
    <n v="1.8315000000000001"/>
    <n v="125.57"/>
    <n v="18.706499999999998"/>
  </r>
  <r>
    <s v="09-01-2019"/>
    <s v="11:09:56"/>
    <s v="414(20./1915"/>
    <s v="S"/>
    <x v="1"/>
    <x v="0"/>
    <x v="0"/>
    <x v="10"/>
    <s v="14:48:53"/>
    <s v="14"/>
    <x v="4"/>
    <x v="26"/>
    <s v="Motocicleta"/>
    <n v="5.26"/>
    <n v="1.5099999999999998"/>
    <n v="3.75"/>
    <n v="4.5"/>
    <n v="0.55000000000000004"/>
    <n v="16.875"/>
    <n v="0.8304999999999999"/>
    <n v="187.12"/>
    <n v="17.705500000000001"/>
  </r>
  <r>
    <s v="09-01-2019"/>
    <s v="11:11:21"/>
    <s v="863(.1((9786"/>
    <s v="S"/>
    <x v="1"/>
    <x v="0"/>
    <x v="0"/>
    <x v="10"/>
    <s v="13:15:40"/>
    <s v="13"/>
    <x v="4"/>
    <x v="4"/>
    <s v="Motocicleta"/>
    <n v="7.25"/>
    <n v="3.5"/>
    <n v="3.75"/>
    <n v="4.5"/>
    <n v="0.55000000000000004"/>
    <n v="16.875"/>
    <n v="1.9250000000000003"/>
    <n v="32.200000000000003"/>
    <n v="18.8"/>
  </r>
  <r>
    <s v="09-01-2019"/>
    <s v="11:11:54"/>
    <s v="339(0*(-8034"/>
    <s v="S"/>
    <x v="2"/>
    <x v="0"/>
    <x v="0"/>
    <x v="10"/>
    <s v="15:47:20"/>
    <s v="15"/>
    <x v="3"/>
    <x v="20"/>
    <s v="Motocicleta"/>
    <n v="10.38"/>
    <n v="0"/>
    <n v="12"/>
    <n v="8"/>
    <n v="2.65"/>
    <n v="83.04"/>
    <n v="0"/>
    <n v="128.94999999999999"/>
    <n v="83.04"/>
  </r>
  <r>
    <s v="09-01-2019"/>
    <s v="11:13:19"/>
    <s v="98212-2+6511"/>
    <s v="S"/>
    <x v="3"/>
    <x v="0"/>
    <x v="0"/>
    <x v="10"/>
    <s v="11:45:15"/>
    <s v="11"/>
    <x v="4"/>
    <x v="13"/>
    <s v="Motocicleta"/>
    <n v="16.600000000000001"/>
    <n v="13.600000000000001"/>
    <n v="3"/>
    <n v="3.5"/>
    <n v="0.75"/>
    <n v="10.5"/>
    <n v="10.200000000000001"/>
    <n v="96.88"/>
    <n v="20.700000000000003"/>
  </r>
  <r>
    <s v="09-01-2019"/>
    <s v="11:23:01"/>
    <s v="3330)/*.9680"/>
    <s v="S"/>
    <x v="1"/>
    <x v="0"/>
    <x v="0"/>
    <x v="10"/>
    <s v="12:24:20"/>
    <s v="12"/>
    <x v="4"/>
    <x v="17"/>
    <s v="Motocicleta"/>
    <n v="20.239999999999998"/>
    <n v="16.489999999999998"/>
    <n v="3.75"/>
    <n v="4.5"/>
    <n v="0.55000000000000004"/>
    <n v="16.875"/>
    <n v="9.0694999999999997"/>
    <n v="224.28"/>
    <n v="25.944499999999998"/>
  </r>
  <r>
    <s v="09-01-2019"/>
    <s v="11:25:16"/>
    <s v="817-,-,12796"/>
    <s v="S"/>
    <x v="2"/>
    <x v="0"/>
    <x v="0"/>
    <x v="7"/>
    <s v="13:02:19"/>
    <s v="13"/>
    <x v="3"/>
    <x v="20"/>
    <s v="Motocicleta"/>
    <n v="15.68"/>
    <n v="3.6799999999999997"/>
    <n v="12"/>
    <n v="8"/>
    <n v="2.65"/>
    <n v="96"/>
    <n v="9.7519999999999989"/>
    <n v="196.81"/>
    <n v="105.752"/>
  </r>
  <r>
    <s v="09-01-2019"/>
    <s v="11:27:09"/>
    <s v="525(+.*16777"/>
    <s v="M"/>
    <x v="1"/>
    <x v="0"/>
    <x v="0"/>
    <x v="10"/>
    <s v="12:25:17"/>
    <s v="12"/>
    <x v="0"/>
    <x v="29"/>
    <s v="Motocicleta"/>
    <n v="13.41"/>
    <n v="9.66"/>
    <n v="3.75"/>
    <n v="4.5"/>
    <n v="0.55000000000000004"/>
    <n v="16.875"/>
    <n v="5.3130000000000006"/>
    <n v="6.53"/>
    <n v="22.188000000000002"/>
  </r>
  <r>
    <s v="09-01-2019"/>
    <s v="11:33:42"/>
    <s v="37*+*0(9556"/>
    <m/>
    <x v="1"/>
    <x v="1"/>
    <x v="0"/>
    <x v="10"/>
    <s v="12:10:52"/>
    <s v="12"/>
    <x v="3"/>
    <x v="8"/>
    <s v="Motocicleta"/>
    <n v="17.54"/>
    <n v="13.79"/>
    <n v="3.75"/>
    <n v="4.5"/>
    <n v="0.55000000000000004"/>
    <n v="16.875"/>
    <n v="7.5845000000000002"/>
    <n v="43.81"/>
    <n v="24.459499999999998"/>
  </r>
  <r>
    <s v="09-01-2019"/>
    <s v="11:37:19"/>
    <s v="178)1.*/6135"/>
    <m/>
    <x v="1"/>
    <x v="1"/>
    <x v="0"/>
    <x v="10"/>
    <s v="13:42:08"/>
    <s v="13"/>
    <x v="3"/>
    <x v="20"/>
    <s v="Motocicleta"/>
    <n v="16.66"/>
    <n v="12.91"/>
    <n v="3.75"/>
    <n v="4.5"/>
    <n v="0.55000000000000004"/>
    <n v="16.875"/>
    <n v="7.1005000000000003"/>
    <n v="141.04"/>
    <n v="23.9755"/>
  </r>
  <r>
    <s v="09-01-2019"/>
    <s v="11:41:04"/>
    <s v="133(.1/0772"/>
    <s v="S"/>
    <x v="1"/>
    <x v="2"/>
    <x v="1"/>
    <x v="10"/>
    <s v="11:41:22"/>
    <s v="11"/>
    <x v="16"/>
    <x v="4"/>
    <s v="Motocicleta"/>
    <n v="11.91"/>
    <n v="8.16"/>
    <n v="3.75"/>
    <n v="4.5"/>
    <n v="0.55000000000000004"/>
    <n v="16.875"/>
    <n v="4.4880000000000004"/>
    <n v="139.54"/>
    <n v="21.363"/>
  </r>
  <r>
    <s v="09-01-2019"/>
    <s v="11:44:14"/>
    <s v="767/,./+8225"/>
    <s v="S"/>
    <x v="3"/>
    <x v="0"/>
    <x v="0"/>
    <x v="10"/>
    <s v="12:00:15"/>
    <s v="12"/>
    <x v="4"/>
    <x v="9"/>
    <s v="Motocicleta"/>
    <n v="18.73"/>
    <n v="15.73"/>
    <n v="3"/>
    <n v="3.5"/>
    <n v="0.75"/>
    <n v="10.5"/>
    <n v="11.797499999999999"/>
    <n v="7.63"/>
    <n v="22.297499999999999"/>
  </r>
  <r>
    <s v="09-01-2019"/>
    <s v="11:46:49"/>
    <s v="76,(,)/8582"/>
    <s v="S"/>
    <x v="0"/>
    <x v="2"/>
    <x v="1"/>
    <x v="7"/>
    <s v="09:22:02"/>
    <s v="09"/>
    <x v="16"/>
    <x v="4"/>
    <s v="Motocicleta"/>
    <n v="6.41"/>
    <n v="3.91"/>
    <n v="2.5"/>
    <n v="3"/>
    <n v="1.2"/>
    <n v="7.5"/>
    <n v="4.6920000000000002"/>
    <n v="9.8000000000000007"/>
    <n v="12.192"/>
  </r>
  <r>
    <s v="09-01-2019"/>
    <s v="11:48:16"/>
    <s v="422-*)+/4158"/>
    <m/>
    <x v="1"/>
    <x v="1"/>
    <x v="0"/>
    <x v="10"/>
    <s v="13:46:15"/>
    <s v="13"/>
    <x v="3"/>
    <x v="8"/>
    <s v="Motocicleta"/>
    <n v="13.94"/>
    <n v="10.19"/>
    <n v="3.75"/>
    <n v="4.5"/>
    <n v="0.55000000000000004"/>
    <n v="16.875"/>
    <n v="5.6044999999999998"/>
    <n v="249.99"/>
    <n v="22.479500000000002"/>
  </r>
  <r>
    <s v="09-01-2019"/>
    <s v="11:49:45"/>
    <s v="601/.2212544"/>
    <s v="S"/>
    <x v="1"/>
    <x v="2"/>
    <x v="0"/>
    <x v="10"/>
    <s v="13:05:06"/>
    <s v="13"/>
    <x v="9"/>
    <x v="8"/>
    <s v="Motocicleta"/>
    <n v="5.41"/>
    <n v="1.6600000000000001"/>
    <n v="3.75"/>
    <n v="4.5"/>
    <n v="0.55000000000000004"/>
    <n v="16.875"/>
    <n v="0.91300000000000014"/>
    <n v="158.69999999999999"/>
    <n v="17.788"/>
  </r>
  <r>
    <s v="09-01-2019"/>
    <s v="11:49:45"/>
    <s v="309/1,026303"/>
    <s v="S"/>
    <x v="1"/>
    <x v="2"/>
    <x v="0"/>
    <x v="10"/>
    <s v="13:28:24"/>
    <s v="13"/>
    <x v="9"/>
    <x v="8"/>
    <s v="Motocicleta"/>
    <n v="8.6300000000000008"/>
    <n v="4.8800000000000008"/>
    <n v="3.75"/>
    <n v="4.5"/>
    <n v="0.55000000000000004"/>
    <n v="16.875"/>
    <n v="2.6840000000000006"/>
    <n v="56.69"/>
    <n v="19.559000000000001"/>
  </r>
  <r>
    <s v="09-01-2019"/>
    <s v="11:58:10"/>
    <s v="666.2(1(3859"/>
    <s v="S"/>
    <x v="2"/>
    <x v="0"/>
    <x v="1"/>
    <x v="10"/>
    <s v="13:02:54"/>
    <s v="13"/>
    <x v="0"/>
    <x v="17"/>
    <s v="Motocicleta"/>
    <n v="1.8399999999999999"/>
    <n v="0"/>
    <n v="12"/>
    <n v="8"/>
    <n v="2.65"/>
    <n v="14.719999999999999"/>
    <n v="0"/>
    <n v="82.12"/>
    <n v="14.719999999999999"/>
  </r>
  <r>
    <s v="09-01-2019"/>
    <s v="11:58:10"/>
    <s v="578+(1-22496"/>
    <s v="S"/>
    <x v="0"/>
    <x v="0"/>
    <x v="0"/>
    <x v="7"/>
    <s v="12:03:57"/>
    <s v="12"/>
    <x v="0"/>
    <x v="17"/>
    <s v="Motocicleta"/>
    <n v="14.87"/>
    <n v="12.37"/>
    <n v="2.5"/>
    <n v="3"/>
    <n v="1.2"/>
    <n v="7.5"/>
    <n v="14.843999999999998"/>
    <n v="103.92"/>
    <n v="22.343999999999998"/>
  </r>
  <r>
    <s v="09-01-2019"/>
    <s v="12:05:53"/>
    <s v="299++0.1804"/>
    <s v="S"/>
    <x v="1"/>
    <x v="0"/>
    <x v="0"/>
    <x v="10"/>
    <s v="14:13:20"/>
    <s v="14"/>
    <x v="9"/>
    <x v="4"/>
    <s v="Motocicleta"/>
    <n v="20.53"/>
    <n v="16.78"/>
    <n v="3.75"/>
    <n v="4.5"/>
    <n v="0.55000000000000004"/>
    <n v="16.875"/>
    <n v="9.229000000000001"/>
    <n v="148.63"/>
    <n v="26.103999999999999"/>
  </r>
  <r>
    <s v="09-01-2019"/>
    <s v="12:06:44"/>
    <s v="848/10+-2116"/>
    <s v="S"/>
    <x v="1"/>
    <x v="0"/>
    <x v="1"/>
    <x v="10"/>
    <s v="16:51:59"/>
    <s v="16"/>
    <x v="17"/>
    <x v="4"/>
    <s v="Motocicleta"/>
    <n v="10.08"/>
    <n v="6.33"/>
    <n v="3.75"/>
    <n v="4.5"/>
    <n v="0.55000000000000004"/>
    <n v="16.875"/>
    <n v="3.4815000000000005"/>
    <n v="141.49"/>
    <n v="20.3565"/>
  </r>
  <r>
    <s v="09-01-2019"/>
    <s v="12:07:32"/>
    <s v="593,1(+01591"/>
    <s v="S"/>
    <x v="1"/>
    <x v="0"/>
    <x v="0"/>
    <x v="10"/>
    <s v="13:46:15"/>
    <s v="13"/>
    <x v="15"/>
    <x v="6"/>
    <s v="Motocicleta"/>
    <n v="17.850000000000001"/>
    <n v="14.100000000000001"/>
    <n v="3.75"/>
    <n v="4.5"/>
    <n v="0.55000000000000004"/>
    <n v="16.875"/>
    <n v="7.7550000000000017"/>
    <n v="6.83"/>
    <n v="24.630000000000003"/>
  </r>
  <r>
    <s v="09-01-2019"/>
    <s v="12:10:01"/>
    <s v="6191(2)(2067"/>
    <s v="S"/>
    <x v="1"/>
    <x v="1"/>
    <x v="0"/>
    <x v="10"/>
    <s v="17:04:55"/>
    <s v="17"/>
    <x v="6"/>
    <x v="17"/>
    <s v="Motocicleta"/>
    <n v="12.86"/>
    <n v="9.11"/>
    <n v="3.75"/>
    <n v="4.5"/>
    <n v="0.55000000000000004"/>
    <n v="16.875"/>
    <n v="5.0105000000000004"/>
    <n v="56.53"/>
    <n v="21.8855"/>
  </r>
  <r>
    <s v="09-01-2019"/>
    <s v="12:11:12"/>
    <s v="104+*.+(4142"/>
    <s v="S"/>
    <x v="1"/>
    <x v="2"/>
    <x v="0"/>
    <x v="10"/>
    <s v="14:41:34"/>
    <s v="14"/>
    <x v="4"/>
    <x v="6"/>
    <s v="Motocicleta"/>
    <n v="4.21"/>
    <n v="0.45999999999999996"/>
    <n v="3.75"/>
    <n v="4.5"/>
    <n v="0.55000000000000004"/>
    <n v="16.875"/>
    <n v="0.253"/>
    <n v="7.09"/>
    <n v="17.128"/>
  </r>
  <r>
    <s v="09-01-2019"/>
    <s v="12:11:40"/>
    <s v="410-.0124218"/>
    <s v="S"/>
    <x v="1"/>
    <x v="0"/>
    <x v="0"/>
    <x v="10"/>
    <s v="15:25:09"/>
    <s v="15"/>
    <x v="13"/>
    <x v="13"/>
    <s v="Motocicleta"/>
    <n v="5.37"/>
    <n v="1.62"/>
    <n v="3.75"/>
    <n v="4.5"/>
    <n v="0.55000000000000004"/>
    <n v="16.875"/>
    <n v="0.89100000000000013"/>
    <n v="132.12"/>
    <n v="17.766000000000002"/>
  </r>
  <r>
    <s v="09-01-2019"/>
    <s v="12:14:08"/>
    <s v="68311+*)7224"/>
    <s v="S"/>
    <x v="1"/>
    <x v="1"/>
    <x v="0"/>
    <x v="10"/>
    <s v="15:08:02"/>
    <s v="15"/>
    <x v="11"/>
    <x v="16"/>
    <s v="Motocicleta"/>
    <n v="4.57"/>
    <n v="0.82000000000000028"/>
    <n v="3.75"/>
    <n v="4.5"/>
    <n v="0.55000000000000004"/>
    <n v="16.875"/>
    <n v="0.45100000000000018"/>
    <n v="39.56"/>
    <n v="17.326000000000001"/>
  </r>
  <r>
    <s v="09-01-2019"/>
    <s v="12:15:27"/>
    <s v="159),/-,3329"/>
    <s v="S"/>
    <x v="1"/>
    <x v="1"/>
    <x v="3"/>
    <x v="10"/>
    <s v="13:47:07"/>
    <s v="13"/>
    <x v="19"/>
    <x v="21"/>
    <s v="Motocicleta"/>
    <n v="6.18"/>
    <n v="2.4299999999999997"/>
    <n v="3.75"/>
    <n v="4.5"/>
    <n v="0.55000000000000004"/>
    <n v="16.875"/>
    <n v="1.3365"/>
    <n v="249.68"/>
    <n v="18.211500000000001"/>
  </r>
  <r>
    <s v="09-01-2019"/>
    <s v="12:15:55"/>
    <s v="887(.0//9452"/>
    <s v="S"/>
    <x v="1"/>
    <x v="0"/>
    <x v="0"/>
    <x v="10"/>
    <s v="13:33:29"/>
    <s v="13"/>
    <x v="7"/>
    <x v="2"/>
    <s v="Motocicleta"/>
    <n v="2.94"/>
    <n v="0"/>
    <n v="3.75"/>
    <n v="4.5"/>
    <n v="0.55000000000000004"/>
    <n v="13.23"/>
    <n v="0"/>
    <n v="226.14"/>
    <n v="13.23"/>
  </r>
  <r>
    <s v="09-01-2019"/>
    <s v="12:17:02"/>
    <s v="932-+)2*2531"/>
    <s v="S"/>
    <x v="1"/>
    <x v="1"/>
    <x v="0"/>
    <x v="10"/>
    <s v="14:02:57"/>
    <s v="14"/>
    <x v="16"/>
    <x v="13"/>
    <s v="Motocicleta"/>
    <n v="12.47"/>
    <n v="8.7200000000000006"/>
    <n v="3.75"/>
    <n v="4.5"/>
    <n v="0.55000000000000004"/>
    <n v="16.875"/>
    <n v="4.7960000000000012"/>
    <n v="126.42"/>
    <n v="21.670999999999999"/>
  </r>
  <r>
    <s v="09-01-2019"/>
    <s v="12:17:16"/>
    <s v="8790.+.+4176"/>
    <s v="S"/>
    <x v="1"/>
    <x v="0"/>
    <x v="0"/>
    <x v="10"/>
    <s v="13:24:00"/>
    <s v="13"/>
    <x v="2"/>
    <x v="20"/>
    <s v="Motocicleta"/>
    <n v="6.73"/>
    <n v="2.9800000000000004"/>
    <n v="3.75"/>
    <n v="4.5"/>
    <n v="0.55000000000000004"/>
    <n v="16.875"/>
    <n v="1.6390000000000005"/>
    <n v="75.95"/>
    <n v="18.513999999999999"/>
  </r>
  <r>
    <s v="09-01-2019"/>
    <s v="12:17:52"/>
    <s v="492/)((06842"/>
    <s v="S"/>
    <x v="1"/>
    <x v="1"/>
    <x v="0"/>
    <x v="10"/>
    <s v="14:36:10"/>
    <s v="14"/>
    <x v="10"/>
    <x v="39"/>
    <s v="Motocicleta"/>
    <n v="10.76"/>
    <n v="7.01"/>
    <n v="3.75"/>
    <n v="4.5"/>
    <n v="0.55000000000000004"/>
    <n v="16.875"/>
    <n v="3.8555000000000001"/>
    <n v="8.1300000000000008"/>
    <n v="20.730499999999999"/>
  </r>
  <r>
    <s v="09-01-2019"/>
    <s v="12:18:12"/>
    <s v="321(0-0(4230"/>
    <s v="S"/>
    <x v="1"/>
    <x v="0"/>
    <x v="0"/>
    <x v="10"/>
    <s v="14:20:48"/>
    <s v="14"/>
    <x v="9"/>
    <x v="8"/>
    <s v="Motocicleta"/>
    <n v="13.97"/>
    <n v="10.220000000000001"/>
    <n v="3.75"/>
    <n v="4.5"/>
    <n v="0.55000000000000004"/>
    <n v="16.875"/>
    <n v="5.6210000000000004"/>
    <n v="73.069999999999993"/>
    <n v="22.496000000000002"/>
  </r>
  <r>
    <s v="09-01-2019"/>
    <s v="12:19:36"/>
    <s v="5350,2.28012"/>
    <s v="S"/>
    <x v="1"/>
    <x v="0"/>
    <x v="0"/>
    <x v="10"/>
    <s v="13:39:21"/>
    <s v="13"/>
    <x v="16"/>
    <x v="43"/>
    <s v="Motocicleta"/>
    <n v="16.13"/>
    <n v="12.379999999999999"/>
    <n v="3.75"/>
    <n v="4.5"/>
    <n v="0.55000000000000004"/>
    <n v="16.875"/>
    <n v="6.8090000000000002"/>
    <n v="64.89"/>
    <n v="23.684000000000001"/>
  </r>
  <r>
    <s v="09-01-2019"/>
    <s v="12:19:57"/>
    <s v="37912),*3721"/>
    <s v="S"/>
    <x v="1"/>
    <x v="2"/>
    <x v="0"/>
    <x v="10"/>
    <s v="17:07:07"/>
    <s v="17"/>
    <x v="0"/>
    <x v="20"/>
    <s v="Motocicleta"/>
    <n v="15.79"/>
    <n v="12.04"/>
    <n v="3.75"/>
    <n v="4.5"/>
    <n v="0.55000000000000004"/>
    <n v="16.875"/>
    <n v="6.6219999999999999"/>
    <n v="248.94"/>
    <n v="23.497"/>
  </r>
  <r>
    <s v="09-01-2019"/>
    <s v="12:20:12"/>
    <s v="191)0,+*4064"/>
    <s v="S"/>
    <x v="1"/>
    <x v="0"/>
    <x v="0"/>
    <x v="10"/>
    <s v="14:17:48"/>
    <s v="14"/>
    <x v="4"/>
    <x v="4"/>
    <s v="Motocicleta"/>
    <n v="13.69"/>
    <n v="9.94"/>
    <n v="3.75"/>
    <n v="4.5"/>
    <n v="0.55000000000000004"/>
    <n v="16.875"/>
    <n v="5.4670000000000005"/>
    <n v="63.04"/>
    <n v="22.341999999999999"/>
  </r>
  <r>
    <s v="09-01-2019"/>
    <s v="12:20:35"/>
    <s v="8012(2119178"/>
    <s v="S"/>
    <x v="1"/>
    <x v="0"/>
    <x v="0"/>
    <x v="10"/>
    <s v="14:32:26"/>
    <s v="14"/>
    <x v="11"/>
    <x v="16"/>
    <s v="Motocicleta"/>
    <n v="6.96"/>
    <n v="3.21"/>
    <n v="3.75"/>
    <n v="4.5"/>
    <n v="0.55000000000000004"/>
    <n v="16.875"/>
    <n v="1.7655000000000001"/>
    <n v="247.63"/>
    <n v="18.640499999999999"/>
  </r>
  <r>
    <s v="09-01-2019"/>
    <s v="12:21:42"/>
    <s v="306-),*+4285"/>
    <s v="S"/>
    <x v="1"/>
    <x v="0"/>
    <x v="0"/>
    <x v="10"/>
    <s v="14:48:19"/>
    <s v="14"/>
    <x v="8"/>
    <x v="20"/>
    <s v="Motocicleta"/>
    <n v="3.9699999999999998"/>
    <n v="0.21999999999999975"/>
    <n v="3.75"/>
    <n v="4.5"/>
    <n v="0.55000000000000004"/>
    <n v="16.875"/>
    <n v="0.12099999999999987"/>
    <n v="29.48"/>
    <n v="16.995999999999999"/>
  </r>
  <r>
    <s v="09-01-2019"/>
    <s v="12:23:50"/>
    <s v="62.)*)(8362"/>
    <m/>
    <x v="1"/>
    <x v="1"/>
    <x v="0"/>
    <x v="10"/>
    <s v="12:56:19"/>
    <s v="12"/>
    <x v="3"/>
    <x v="20"/>
    <s v="Motocicleta"/>
    <n v="20.79"/>
    <n v="17.04"/>
    <n v="3.75"/>
    <n v="4.5"/>
    <n v="0.55000000000000004"/>
    <n v="16.875"/>
    <n v="9.3719999999999999"/>
    <n v="223.08"/>
    <n v="26.247"/>
  </r>
  <r>
    <s v="09-01-2019"/>
    <s v="12:26:12"/>
    <s v="6741().28969"/>
    <m/>
    <x v="1"/>
    <x v="1"/>
    <x v="0"/>
    <x v="10"/>
    <s v="13:08:13"/>
    <s v="13"/>
    <x v="3"/>
    <x v="8"/>
    <s v="Motocicleta"/>
    <n v="5.92"/>
    <n v="2.17"/>
    <n v="3.75"/>
    <n v="4.5"/>
    <n v="0.55000000000000004"/>
    <n v="16.875"/>
    <n v="1.1935"/>
    <n v="158.19999999999999"/>
    <n v="18.0685"/>
  </r>
  <r>
    <s v="09-01-2019"/>
    <s v="12:26:24"/>
    <s v="683),)*06571"/>
    <s v="S"/>
    <x v="0"/>
    <x v="2"/>
    <x v="0"/>
    <x v="7"/>
    <s v="11:48:16"/>
    <s v="11"/>
    <x v="9"/>
    <x v="17"/>
    <s v="Motocicleta"/>
    <n v="12.34"/>
    <n v="9.84"/>
    <n v="2.5"/>
    <n v="3"/>
    <n v="1.2"/>
    <n v="7.5"/>
    <n v="11.808"/>
    <n v="144.44"/>
    <n v="19.308"/>
  </r>
  <r>
    <s v="09-01-2019"/>
    <s v="12:26:32"/>
    <s v="28-1(/19166"/>
    <s v="S"/>
    <x v="1"/>
    <x v="0"/>
    <x v="0"/>
    <x v="10"/>
    <s v="13:38:27"/>
    <s v="13"/>
    <x v="5"/>
    <x v="1"/>
    <s v="Motocicleta"/>
    <n v="20.329999999999998"/>
    <n v="16.579999999999998"/>
    <n v="3.75"/>
    <n v="4.5"/>
    <n v="0.55000000000000004"/>
    <n v="16.875"/>
    <n v="9.1189999999999998"/>
    <n v="248.21"/>
    <n v="25.994"/>
  </r>
  <r>
    <s v="09-01-2019"/>
    <s v="12:28:55"/>
    <s v="230*-/)-9625"/>
    <s v="S"/>
    <x v="1"/>
    <x v="0"/>
    <x v="0"/>
    <x v="5"/>
    <s v="16:42:26"/>
    <s v="16"/>
    <x v="3"/>
    <x v="10"/>
    <s v="Motocicleta"/>
    <n v="2.62"/>
    <n v="0"/>
    <n v="3.75"/>
    <n v="4.5"/>
    <n v="0.55000000000000004"/>
    <n v="11.790000000000001"/>
    <n v="0"/>
    <n v="244.1"/>
    <n v="11.790000000000001"/>
  </r>
  <r>
    <s v="09-01-2019"/>
    <s v="12:28:55"/>
    <s v="392/-)*/9991"/>
    <s v="S"/>
    <x v="1"/>
    <x v="0"/>
    <x v="2"/>
    <x v="10"/>
    <s v="13:49:56"/>
    <s v="13"/>
    <x v="3"/>
    <x v="10"/>
    <s v="Motocicleta"/>
    <n v="10.29"/>
    <n v="6.5399999999999991"/>
    <n v="3.75"/>
    <n v="4.5"/>
    <n v="0.55000000000000004"/>
    <n v="16.875"/>
    <n v="3.597"/>
    <n v="216.8"/>
    <n v="20.472000000000001"/>
  </r>
  <r>
    <s v="09-01-2019"/>
    <s v="12:40:11"/>
    <s v="648*,2.-7895"/>
    <s v="S"/>
    <x v="1"/>
    <x v="0"/>
    <x v="0"/>
    <x v="10"/>
    <s v="13:17:40"/>
    <s v="13"/>
    <x v="6"/>
    <x v="13"/>
    <s v="Motocicleta"/>
    <n v="8.6300000000000008"/>
    <n v="4.8800000000000008"/>
    <n v="3.75"/>
    <n v="4.5"/>
    <n v="0.55000000000000004"/>
    <n v="16.875"/>
    <n v="2.6840000000000006"/>
    <n v="136.1"/>
    <n v="19.559000000000001"/>
  </r>
  <r>
    <s v="09-01-2019"/>
    <s v="12:41:09"/>
    <s v="4431)./+7578"/>
    <m/>
    <x v="1"/>
    <x v="1"/>
    <x v="0"/>
    <x v="10"/>
    <s v="13:01:57"/>
    <s v="13"/>
    <x v="3"/>
    <x v="8"/>
    <s v="Motocicleta"/>
    <n v="3.02"/>
    <n v="0"/>
    <n v="3.75"/>
    <n v="4.5"/>
    <n v="0.55000000000000004"/>
    <n v="13.59"/>
    <n v="0"/>
    <n v="208.42"/>
    <n v="13.59"/>
  </r>
  <r>
    <s v="09-01-2019"/>
    <s v="12:44:27"/>
    <s v="25-(0)+7380"/>
    <s v="S"/>
    <x v="1"/>
    <x v="0"/>
    <x v="0"/>
    <x v="10"/>
    <s v="14:53:33"/>
    <s v="14"/>
    <x v="14"/>
    <x v="5"/>
    <s v="Motocicleta"/>
    <n v="9.49"/>
    <n v="5.74"/>
    <n v="3.75"/>
    <n v="4.5"/>
    <n v="0.55000000000000004"/>
    <n v="16.875"/>
    <n v="3.1570000000000005"/>
    <n v="36.53"/>
    <n v="20.032"/>
  </r>
  <r>
    <s v="09-01-2019"/>
    <s v="12:45:38"/>
    <s v="680.1,102883"/>
    <s v="S"/>
    <x v="1"/>
    <x v="0"/>
    <x v="1"/>
    <x v="10"/>
    <s v="13:21:22"/>
    <s v="13"/>
    <x v="12"/>
    <x v="4"/>
    <s v="Motocicleta"/>
    <n v="1.47"/>
    <n v="0"/>
    <n v="3.75"/>
    <n v="4.5"/>
    <n v="0.55000000000000004"/>
    <n v="6.6150000000000002"/>
    <n v="0"/>
    <n v="80.81"/>
    <n v="6.6150000000000002"/>
  </r>
  <r>
    <s v="09-01-2019"/>
    <s v="12:47:19"/>
    <s v="3060/*1-5585"/>
    <s v="S"/>
    <x v="1"/>
    <x v="0"/>
    <x v="0"/>
    <x v="10"/>
    <s v="13:52:25"/>
    <s v="13"/>
    <x v="2"/>
    <x v="6"/>
    <s v="Motocicleta"/>
    <n v="5.87"/>
    <n v="2.12"/>
    <n v="3.75"/>
    <n v="4.5"/>
    <n v="0.55000000000000004"/>
    <n v="16.875"/>
    <n v="1.1660000000000001"/>
    <n v="174.9"/>
    <n v="18.041"/>
  </r>
  <r>
    <s v="09-01-2019"/>
    <s v="12:48:17"/>
    <s v="833*-12.3886"/>
    <s v="S"/>
    <x v="0"/>
    <x v="1"/>
    <x v="0"/>
    <x v="10"/>
    <s v="19:45:43"/>
    <s v="19"/>
    <x v="0"/>
    <x v="2"/>
    <s v="Motocicleta"/>
    <n v="8.11"/>
    <n v="5.6099999999999994"/>
    <n v="2.5"/>
    <n v="3"/>
    <n v="1.2"/>
    <n v="7.5"/>
    <n v="6.7319999999999993"/>
    <n v="249.11"/>
    <n v="14.231999999999999"/>
  </r>
  <r>
    <s v="09-01-2019"/>
    <s v="12:48:17"/>
    <s v="168,-,.)6377"/>
    <s v="S"/>
    <x v="0"/>
    <x v="0"/>
    <x v="0"/>
    <x v="10"/>
    <s v="16:15:53"/>
    <s v="16"/>
    <x v="0"/>
    <x v="23"/>
    <s v="Motocicleta"/>
    <n v="9.5299999999999994"/>
    <n v="7.0299999999999994"/>
    <n v="2.5"/>
    <n v="3"/>
    <n v="1.2"/>
    <n v="7.5"/>
    <n v="8.4359999999999982"/>
    <n v="187.14"/>
    <n v="15.935999999999998"/>
  </r>
  <r>
    <s v="09-01-2019"/>
    <s v="12:48:40"/>
    <s v="182.1,(26057"/>
    <s v="S"/>
    <x v="3"/>
    <x v="0"/>
    <x v="0"/>
    <x v="10"/>
    <s v="13:36:04"/>
    <s v="13"/>
    <x v="4"/>
    <x v="23"/>
    <s v="Motocicleta"/>
    <n v="9.98"/>
    <n v="6.98"/>
    <n v="3"/>
    <n v="3.5"/>
    <n v="0.75"/>
    <n v="10.5"/>
    <n v="5.2350000000000003"/>
    <n v="90.63"/>
    <n v="15.734999999999999"/>
  </r>
  <r>
    <s v="09-01-2019"/>
    <s v="12:49:19"/>
    <s v="493.,.++7571"/>
    <s v="S"/>
    <x v="1"/>
    <x v="1"/>
    <x v="0"/>
    <x v="10"/>
    <s v="16:54:53"/>
    <s v="16"/>
    <x v="6"/>
    <x v="4"/>
    <s v="Motocicleta"/>
    <n v="5.5600000000000005"/>
    <n v="1.8100000000000005"/>
    <n v="3.75"/>
    <n v="4.5"/>
    <n v="0.55000000000000004"/>
    <n v="16.875"/>
    <n v="0.99550000000000038"/>
    <n v="85.63"/>
    <n v="17.8705"/>
  </r>
  <r>
    <s v="09-01-2019"/>
    <s v="12:49:39"/>
    <s v="27+)2.*5457"/>
    <s v="S"/>
    <x v="1"/>
    <x v="0"/>
    <x v="0"/>
    <x v="10"/>
    <s v="15:03:57"/>
    <s v="15"/>
    <x v="9"/>
    <x v="8"/>
    <s v="Motocicleta"/>
    <n v="17.920000000000002"/>
    <n v="14.170000000000002"/>
    <n v="3.75"/>
    <n v="4.5"/>
    <n v="0.55000000000000004"/>
    <n v="16.875"/>
    <n v="7.7935000000000016"/>
    <n v="245.13"/>
    <n v="24.668500000000002"/>
  </r>
  <r>
    <s v="09-01-2019"/>
    <s v="12:49:47"/>
    <s v="2161)-,27245"/>
    <s v="S"/>
    <x v="1"/>
    <x v="0"/>
    <x v="0"/>
    <x v="10"/>
    <s v="13:43:14"/>
    <s v="13"/>
    <x v="25"/>
    <x v="1"/>
    <s v="Motocicleta"/>
    <n v="13.29"/>
    <n v="9.5399999999999991"/>
    <n v="3.75"/>
    <n v="4.5"/>
    <n v="0.55000000000000004"/>
    <n v="16.875"/>
    <n v="5.2469999999999999"/>
    <n v="45.62"/>
    <n v="22.122"/>
  </r>
  <r>
    <s v="09-01-2019"/>
    <s v="12:50:20"/>
    <s v="760/((.09007"/>
    <s v="S"/>
    <x v="1"/>
    <x v="1"/>
    <x v="0"/>
    <x v="10"/>
    <s v="16:35:36"/>
    <s v="16"/>
    <x v="13"/>
    <x v="14"/>
    <s v="Motocicleta"/>
    <n v="5.85"/>
    <n v="2.0999999999999996"/>
    <n v="3.75"/>
    <n v="4.5"/>
    <n v="0.55000000000000004"/>
    <n v="16.875"/>
    <n v="1.1549999999999998"/>
    <n v="171.6"/>
    <n v="18.03"/>
  </r>
  <r>
    <s v="09-01-2019"/>
    <s v="12:50:55"/>
    <s v="211+**0,6947"/>
    <m/>
    <x v="1"/>
    <x v="1"/>
    <x v="0"/>
    <x v="10"/>
    <s v="14:11:52"/>
    <s v="14"/>
    <x v="3"/>
    <x v="11"/>
    <s v="Motocicleta"/>
    <n v="19.27"/>
    <n v="15.52"/>
    <n v="3.75"/>
    <n v="4.5"/>
    <n v="0.55000000000000004"/>
    <n v="16.875"/>
    <n v="8.5359999999999996"/>
    <n v="248.45"/>
    <n v="25.411000000000001"/>
  </r>
  <r>
    <s v="09-01-2019"/>
    <s v="12:52:08"/>
    <s v="560(12.+6732"/>
    <s v="S"/>
    <x v="1"/>
    <x v="2"/>
    <x v="0"/>
    <x v="10"/>
    <s v="13:57:26"/>
    <s v="13"/>
    <x v="0"/>
    <x v="9"/>
    <s v="Motocicleta"/>
    <n v="2.94"/>
    <n v="0"/>
    <n v="3.75"/>
    <n v="4.5"/>
    <n v="0.55000000000000004"/>
    <n v="13.23"/>
    <n v="0"/>
    <n v="42.96"/>
    <n v="13.23"/>
  </r>
  <r>
    <s v="09-01-2019"/>
    <s v="12:52:17"/>
    <s v="710**)107532"/>
    <s v="S"/>
    <x v="1"/>
    <x v="2"/>
    <x v="0"/>
    <x v="10"/>
    <s v="14:46:23"/>
    <s v="14"/>
    <x v="9"/>
    <x v="8"/>
    <s v="Motocicleta"/>
    <n v="6.45"/>
    <n v="2.7"/>
    <n v="3.75"/>
    <n v="4.5"/>
    <n v="0.55000000000000004"/>
    <n v="16.875"/>
    <n v="1.4850000000000003"/>
    <n v="34.619999999999997"/>
    <n v="18.36"/>
  </r>
  <r>
    <s v="09-01-2019"/>
    <s v="12:52:30"/>
    <s v="1211,2,21442"/>
    <s v="S"/>
    <x v="1"/>
    <x v="0"/>
    <x v="0"/>
    <x v="10"/>
    <s v="15:03:51"/>
    <s v="15"/>
    <x v="14"/>
    <x v="5"/>
    <s v="Motocicleta"/>
    <n v="6.5"/>
    <n v="2.75"/>
    <n v="3.75"/>
    <n v="4.5"/>
    <n v="0.55000000000000004"/>
    <n v="16.875"/>
    <n v="1.5125000000000002"/>
    <n v="17.87"/>
    <n v="18.387499999999999"/>
  </r>
  <r>
    <s v="09-01-2019"/>
    <s v="12:54:35"/>
    <s v="8211(-*,9471"/>
    <s v="S"/>
    <x v="1"/>
    <x v="0"/>
    <x v="0"/>
    <x v="10"/>
    <s v="14:06:33"/>
    <s v="14"/>
    <x v="7"/>
    <x v="2"/>
    <s v="Motocicleta"/>
    <n v="12.81"/>
    <n v="9.06"/>
    <n v="3.75"/>
    <n v="4.5"/>
    <n v="0.55000000000000004"/>
    <n v="16.875"/>
    <n v="4.9830000000000005"/>
    <n v="17.02"/>
    <n v="21.858000000000001"/>
  </r>
  <r>
    <s v="09-01-2019"/>
    <s v="12:55:48"/>
    <s v="74.2-,12979"/>
    <s v="S"/>
    <x v="1"/>
    <x v="2"/>
    <x v="0"/>
    <x v="10"/>
    <s v="15:26:35"/>
    <s v="15"/>
    <x v="8"/>
    <x v="11"/>
    <s v="Motocicleta"/>
    <n v="17.559999999999999"/>
    <n v="13.809999999999999"/>
    <n v="3.75"/>
    <n v="4.5"/>
    <n v="0.55000000000000004"/>
    <n v="16.875"/>
    <n v="7.5954999999999995"/>
    <n v="211.29"/>
    <n v="24.470500000000001"/>
  </r>
  <r>
    <s v="09-01-2019"/>
    <s v="12:56:09"/>
    <s v="70122.+5439"/>
    <s v="S"/>
    <x v="1"/>
    <x v="0"/>
    <x v="0"/>
    <x v="10"/>
    <s v="16:00:17"/>
    <s v="16"/>
    <x v="3"/>
    <x v="4"/>
    <s v="Motocicleta"/>
    <n v="7.96"/>
    <n v="4.21"/>
    <n v="3.75"/>
    <n v="4.5"/>
    <n v="0.55000000000000004"/>
    <n v="16.875"/>
    <n v="2.3155000000000001"/>
    <n v="169.12"/>
    <n v="19.1905"/>
  </r>
  <r>
    <s v="09-01-2019"/>
    <s v="12:56:34"/>
    <s v="618)/,/)9627"/>
    <s v="S"/>
    <x v="1"/>
    <x v="2"/>
    <x v="0"/>
    <x v="10"/>
    <s v="16:10:48"/>
    <s v="16"/>
    <x v="9"/>
    <x v="20"/>
    <s v="Motocicleta"/>
    <n v="18.059999999999999"/>
    <n v="14.309999999999999"/>
    <n v="3.75"/>
    <n v="4.5"/>
    <n v="0.55000000000000004"/>
    <n v="16.875"/>
    <n v="7.8704999999999998"/>
    <n v="27.32"/>
    <n v="24.7455"/>
  </r>
  <r>
    <s v="09-01-2019"/>
    <s v="12:56:38"/>
    <s v="281/-2.(2214"/>
    <s v="S"/>
    <x v="3"/>
    <x v="0"/>
    <x v="0"/>
    <x v="10"/>
    <s v="13:16:50"/>
    <s v="13"/>
    <x v="4"/>
    <x v="9"/>
    <s v="Motocicleta"/>
    <n v="8.19"/>
    <n v="5.1899999999999995"/>
    <n v="3"/>
    <n v="3.5"/>
    <n v="0.75"/>
    <n v="10.5"/>
    <n v="3.8924999999999996"/>
    <n v="186.8"/>
    <n v="14.3925"/>
  </r>
  <r>
    <s v="09-01-2019"/>
    <s v="12:58:07"/>
    <s v="169,)+(+9285"/>
    <s v="S"/>
    <x v="1"/>
    <x v="0"/>
    <x v="0"/>
    <x v="10"/>
    <s v="13:31:08"/>
    <s v="13"/>
    <x v="0"/>
    <x v="20"/>
    <s v="Motocicleta"/>
    <n v="18.690000000000001"/>
    <n v="14.940000000000001"/>
    <n v="3.75"/>
    <n v="4.5"/>
    <n v="0.55000000000000004"/>
    <n v="16.875"/>
    <n v="8.2170000000000005"/>
    <n v="90.52"/>
    <n v="25.091999999999999"/>
  </r>
  <r>
    <s v="09-01-2019"/>
    <s v="12:59:39"/>
    <s v="52201,(-7337"/>
    <s v="S"/>
    <x v="1"/>
    <x v="0"/>
    <x v="0"/>
    <x v="10"/>
    <s v="14:59:35"/>
    <s v="14"/>
    <x v="15"/>
    <x v="16"/>
    <s v="Motocicleta"/>
    <n v="3.42"/>
    <n v="0"/>
    <n v="3.75"/>
    <n v="4.5"/>
    <n v="0.55000000000000004"/>
    <n v="15.39"/>
    <n v="0"/>
    <n v="234.34"/>
    <n v="15.39"/>
  </r>
  <r>
    <s v="09-01-2019"/>
    <s v="13:00:39"/>
    <s v="520,0,+2359"/>
    <m/>
    <x v="1"/>
    <x v="1"/>
    <x v="0"/>
    <x v="10"/>
    <s v="13:30:32"/>
    <s v="13"/>
    <x v="3"/>
    <x v="8"/>
    <s v="Motocicleta"/>
    <n v="20.65"/>
    <n v="16.899999999999999"/>
    <n v="3.75"/>
    <n v="4.5"/>
    <n v="0.55000000000000004"/>
    <n v="16.875"/>
    <n v="9.2949999999999999"/>
    <n v="6.13"/>
    <n v="26.17"/>
  </r>
  <r>
    <s v="09-01-2019"/>
    <s v="13:06:54"/>
    <s v="242/0-/3636"/>
    <m/>
    <x v="1"/>
    <x v="1"/>
    <x v="0"/>
    <x v="10"/>
    <s v="14:13:50"/>
    <s v="14"/>
    <x v="3"/>
    <x v="17"/>
    <s v="Motocicleta"/>
    <n v="20.46"/>
    <n v="16.71"/>
    <n v="3.75"/>
    <n v="4.5"/>
    <n v="0.55000000000000004"/>
    <n v="16.875"/>
    <n v="9.1905000000000019"/>
    <n v="226.57"/>
    <n v="26.0655"/>
  </r>
  <r>
    <s v="09-01-2019"/>
    <s v="13:07:28"/>
    <s v="892.0*.*3063"/>
    <s v="S"/>
    <x v="1"/>
    <x v="0"/>
    <x v="0"/>
    <x v="10"/>
    <s v="14:10:46"/>
    <s v="14"/>
    <x v="11"/>
    <x v="16"/>
    <s v="Motocicleta"/>
    <n v="18.98"/>
    <n v="15.23"/>
    <n v="3.75"/>
    <n v="4.5"/>
    <n v="0.55000000000000004"/>
    <n v="16.875"/>
    <n v="8.3765000000000001"/>
    <n v="234.62"/>
    <n v="25.2515"/>
  </r>
  <r>
    <s v="09-01-2019"/>
    <s v="13:11:23"/>
    <s v="3011+.6406"/>
    <s v="S"/>
    <x v="1"/>
    <x v="0"/>
    <x v="0"/>
    <x v="10"/>
    <s v="14:28:32"/>
    <s v="14"/>
    <x v="4"/>
    <x v="16"/>
    <s v="Motocicleta"/>
    <n v="17.670000000000002"/>
    <n v="13.920000000000002"/>
    <n v="3.75"/>
    <n v="4.5"/>
    <n v="0.55000000000000004"/>
    <n v="16.875"/>
    <n v="7.6560000000000015"/>
    <n v="35.28"/>
    <n v="24.531000000000002"/>
  </r>
  <r>
    <s v="09-01-2019"/>
    <s v="13:13:39"/>
    <s v="762),*014438"/>
    <s v="S"/>
    <x v="1"/>
    <x v="1"/>
    <x v="0"/>
    <x v="10"/>
    <s v="17:13:30"/>
    <s v="17"/>
    <x v="9"/>
    <x v="8"/>
    <s v="Motocicleta"/>
    <n v="9.09"/>
    <n v="5.34"/>
    <n v="3.75"/>
    <n v="4.5"/>
    <n v="0.55000000000000004"/>
    <n v="16.875"/>
    <n v="2.9370000000000003"/>
    <n v="230.21"/>
    <n v="19.812000000000001"/>
  </r>
  <r>
    <s v="09-01-2019"/>
    <s v="13:13:58"/>
    <s v="778+2+/+4785"/>
    <s v="S"/>
    <x v="1"/>
    <x v="0"/>
    <x v="0"/>
    <x v="10"/>
    <s v="17:06:29"/>
    <s v="17"/>
    <x v="7"/>
    <x v="1"/>
    <s v="Motocicleta"/>
    <n v="14.43"/>
    <n v="10.68"/>
    <n v="3.75"/>
    <n v="4.5"/>
    <n v="0.55000000000000004"/>
    <n v="16.875"/>
    <n v="5.8740000000000006"/>
    <n v="129.75"/>
    <n v="22.749000000000002"/>
  </r>
  <r>
    <s v="09-01-2019"/>
    <s v="13:14:24"/>
    <s v="312*/0,29313"/>
    <s v="S"/>
    <x v="1"/>
    <x v="0"/>
    <x v="3"/>
    <x v="10"/>
    <s v="14:32:56"/>
    <s v="14"/>
    <x v="16"/>
    <x v="18"/>
    <s v="Motocicleta"/>
    <n v="11.51"/>
    <n v="7.76"/>
    <n v="3.75"/>
    <n v="4.5"/>
    <n v="0.55000000000000004"/>
    <n v="16.875"/>
    <n v="4.2679999999999998"/>
    <n v="46.23"/>
    <n v="21.143000000000001"/>
  </r>
  <r>
    <s v="09-01-2019"/>
    <s v="13:15:28"/>
    <s v="872-2+2)2020"/>
    <s v="S"/>
    <x v="1"/>
    <x v="1"/>
    <x v="1"/>
    <x v="10"/>
    <s v="16:55:35"/>
    <s v="16"/>
    <x v="4"/>
    <x v="10"/>
    <s v="Motocicleta"/>
    <n v="19.39"/>
    <n v="15.64"/>
    <n v="3.75"/>
    <n v="4.5"/>
    <n v="0.55000000000000004"/>
    <n v="16.875"/>
    <n v="8.6020000000000003"/>
    <n v="48.31"/>
    <n v="25.477"/>
  </r>
  <r>
    <s v="09-01-2019"/>
    <s v="13:15:43"/>
    <s v="681+,+),311"/>
    <s v="S"/>
    <x v="1"/>
    <x v="1"/>
    <x v="0"/>
    <x v="10"/>
    <s v="18:28:26"/>
    <s v="18"/>
    <x v="7"/>
    <x v="2"/>
    <s v="Motocicleta"/>
    <n v="4.1500000000000004"/>
    <n v="0.40000000000000036"/>
    <n v="3.75"/>
    <n v="4.5"/>
    <n v="0.55000000000000004"/>
    <n v="16.875"/>
    <n v="0.22000000000000022"/>
    <n v="165.46"/>
    <n v="17.094999999999999"/>
  </r>
  <r>
    <s v="09-01-2019"/>
    <s v="13:17:17"/>
    <s v="799),),-4736"/>
    <s v="S"/>
    <x v="2"/>
    <x v="0"/>
    <x v="0"/>
    <x v="7"/>
    <s v="11:36:36"/>
    <s v="11"/>
    <x v="3"/>
    <x v="20"/>
    <s v="Motocicleta"/>
    <n v="13.06"/>
    <n v="1.0600000000000005"/>
    <n v="12"/>
    <n v="8"/>
    <n v="2.65"/>
    <n v="96"/>
    <n v="2.8090000000000011"/>
    <n v="216.1"/>
    <n v="98.808999999999997"/>
  </r>
  <r>
    <s v="09-01-2019"/>
    <s v="13:17:37"/>
    <s v="402.*0+01209"/>
    <s v="S"/>
    <x v="1"/>
    <x v="0"/>
    <x v="0"/>
    <x v="10"/>
    <s v="14:45:35"/>
    <s v="14"/>
    <x v="14"/>
    <x v="35"/>
    <s v="Motocicleta"/>
    <n v="8.1999999999999993"/>
    <n v="4.4499999999999993"/>
    <n v="3.75"/>
    <n v="4.5"/>
    <n v="0.55000000000000004"/>
    <n v="16.875"/>
    <n v="2.4474999999999998"/>
    <n v="242.96"/>
    <n v="19.322499999999998"/>
  </r>
  <r>
    <s v="09-01-2019"/>
    <s v="13:17:59"/>
    <s v="9891002-122"/>
    <s v="S"/>
    <x v="1"/>
    <x v="1"/>
    <x v="0"/>
    <x v="10"/>
    <s v="15:14:13"/>
    <s v="15"/>
    <x v="2"/>
    <x v="21"/>
    <s v="Motocicleta"/>
    <n v="15.23"/>
    <n v="11.48"/>
    <n v="3.75"/>
    <n v="4.5"/>
    <n v="0.55000000000000004"/>
    <n v="16.875"/>
    <n v="6.3140000000000009"/>
    <n v="159.27000000000001"/>
    <n v="23.189"/>
  </r>
  <r>
    <s v="09-01-2019"/>
    <s v="13:18:57"/>
    <s v="32)2*2-9807"/>
    <s v="S"/>
    <x v="1"/>
    <x v="1"/>
    <x v="0"/>
    <x v="10"/>
    <s v="15:44:20"/>
    <s v="15"/>
    <x v="7"/>
    <x v="28"/>
    <s v="Motocicleta"/>
    <n v="19.3"/>
    <n v="15.55"/>
    <n v="3.75"/>
    <n v="4.5"/>
    <n v="0.55000000000000004"/>
    <n v="16.875"/>
    <n v="8.5525000000000002"/>
    <n v="109.91"/>
    <n v="25.427500000000002"/>
  </r>
  <r>
    <s v="09-01-2019"/>
    <s v="13:19:12"/>
    <s v="75122.).7388"/>
    <m/>
    <x v="1"/>
    <x v="1"/>
    <x v="0"/>
    <x v="10"/>
    <s v="19:35:42"/>
    <s v="19"/>
    <x v="3"/>
    <x v="17"/>
    <s v="Motocicleta"/>
    <n v="17.809999999999999"/>
    <n v="14.059999999999999"/>
    <n v="3.75"/>
    <n v="4.5"/>
    <n v="0.55000000000000004"/>
    <n v="16.875"/>
    <n v="7.7329999999999997"/>
    <n v="120.28"/>
    <n v="24.608000000000001"/>
  </r>
  <r>
    <s v="09-01-2019"/>
    <s v="13:19:33"/>
    <s v="272.,,,(477"/>
    <s v="S"/>
    <x v="1"/>
    <x v="0"/>
    <x v="0"/>
    <x v="10"/>
    <s v="19:52:55"/>
    <s v="19"/>
    <x v="10"/>
    <x v="35"/>
    <s v="Motocicleta"/>
    <n v="15.74"/>
    <n v="11.99"/>
    <n v="3.75"/>
    <n v="4.5"/>
    <n v="0.55000000000000004"/>
    <n v="16.875"/>
    <n v="6.5945000000000009"/>
    <n v="239.33"/>
    <n v="23.4695"/>
  </r>
  <r>
    <s v="09-01-2019"/>
    <s v="13:19:39"/>
    <s v="901)11,(7223"/>
    <s v="S"/>
    <x v="1"/>
    <x v="0"/>
    <x v="0"/>
    <x v="10"/>
    <s v="16:41:11"/>
    <s v="16"/>
    <x v="2"/>
    <x v="21"/>
    <s v="Motocicleta"/>
    <n v="1.8900000000000001"/>
    <n v="0"/>
    <n v="3.75"/>
    <n v="4.5"/>
    <n v="0.55000000000000004"/>
    <n v="8.5050000000000008"/>
    <n v="0"/>
    <n v="55.77"/>
    <n v="8.5050000000000008"/>
  </r>
  <r>
    <s v="09-01-2019"/>
    <s v="13:20:15"/>
    <s v="280+.)+.6211"/>
    <s v="S"/>
    <x v="1"/>
    <x v="1"/>
    <x v="3"/>
    <x v="10"/>
    <s v="16:46:52"/>
    <s v="16"/>
    <x v="9"/>
    <x v="8"/>
    <s v="Motocicleta"/>
    <n v="16.55"/>
    <n v="12.8"/>
    <n v="3.75"/>
    <n v="4.5"/>
    <n v="0.55000000000000004"/>
    <n v="16.875"/>
    <n v="7.0400000000000009"/>
    <n v="86.36"/>
    <n v="23.914999999999999"/>
  </r>
  <r>
    <s v="09-01-2019"/>
    <s v="13:21:15"/>
    <s v="816,)*/+6809"/>
    <s v="S"/>
    <x v="1"/>
    <x v="1"/>
    <x v="0"/>
    <x v="10"/>
    <s v="15:40:32"/>
    <s v="15"/>
    <x v="6"/>
    <x v="20"/>
    <s v="Motocicleta"/>
    <n v="19.350000000000001"/>
    <n v="15.600000000000001"/>
    <n v="3.75"/>
    <n v="4.5"/>
    <n v="0.55000000000000004"/>
    <n v="16.875"/>
    <n v="8.5800000000000018"/>
    <n v="230.7"/>
    <n v="25.455000000000002"/>
  </r>
  <r>
    <s v="09-01-2019"/>
    <s v="13:21:24"/>
    <s v="810*+.),3787"/>
    <s v="S"/>
    <x v="3"/>
    <x v="0"/>
    <x v="0"/>
    <x v="10"/>
    <s v="13:51:49"/>
    <s v="13"/>
    <x v="4"/>
    <x v="20"/>
    <s v="Motocicleta"/>
    <n v="10.29"/>
    <n v="7.2899999999999991"/>
    <n v="3"/>
    <n v="3.5"/>
    <n v="0.75"/>
    <n v="10.5"/>
    <n v="5.4674999999999994"/>
    <n v="40.1"/>
    <n v="15.967499999999999"/>
  </r>
  <r>
    <s v="09-01-2019"/>
    <s v="13:21:41"/>
    <s v="44/-)+08895"/>
    <s v="S"/>
    <x v="1"/>
    <x v="1"/>
    <x v="0"/>
    <x v="10"/>
    <s v="15:09:12"/>
    <s v="15"/>
    <x v="16"/>
    <x v="11"/>
    <s v="Motocicleta"/>
    <n v="19.34"/>
    <n v="15.59"/>
    <n v="3.75"/>
    <n v="4.5"/>
    <n v="0.55000000000000004"/>
    <n v="16.875"/>
    <n v="8.5745000000000005"/>
    <n v="46.61"/>
    <n v="25.4495"/>
  </r>
  <r>
    <s v="09-01-2019"/>
    <s v="13:21:41"/>
    <s v="496()2//1386"/>
    <s v="S"/>
    <x v="1"/>
    <x v="1"/>
    <x v="0"/>
    <x v="10"/>
    <s v="15:08:33"/>
    <s v="15"/>
    <x v="16"/>
    <x v="11"/>
    <s v="Motocicleta"/>
    <n v="9.14"/>
    <n v="5.3900000000000006"/>
    <n v="3.75"/>
    <n v="4.5"/>
    <n v="0.55000000000000004"/>
    <n v="16.875"/>
    <n v="2.9645000000000006"/>
    <n v="91.27"/>
    <n v="19.839500000000001"/>
  </r>
  <r>
    <s v="09-01-2019"/>
    <s v="13:21:41"/>
    <s v="450+01207795"/>
    <s v="S"/>
    <x v="1"/>
    <x v="1"/>
    <x v="0"/>
    <x v="10"/>
    <s v="15:07:49"/>
    <s v="15"/>
    <x v="16"/>
    <x v="11"/>
    <s v="Motocicleta"/>
    <n v="8.17"/>
    <n v="4.42"/>
    <n v="3.75"/>
    <n v="4.5"/>
    <n v="0.55000000000000004"/>
    <n v="16.875"/>
    <n v="2.431"/>
    <n v="11.2"/>
    <n v="19.306000000000001"/>
  </r>
  <r>
    <s v="09-01-2019"/>
    <s v="13:22:35"/>
    <s v="383.+20.2088"/>
    <s v="S"/>
    <x v="1"/>
    <x v="1"/>
    <x v="3"/>
    <x v="10"/>
    <s v="14:31:54"/>
    <s v="14"/>
    <x v="7"/>
    <x v="2"/>
    <s v="Motocicleta"/>
    <n v="12.74"/>
    <n v="8.99"/>
    <n v="3.75"/>
    <n v="4.5"/>
    <n v="0.55000000000000004"/>
    <n v="16.875"/>
    <n v="4.9445000000000006"/>
    <n v="89.85"/>
    <n v="21.819500000000001"/>
  </r>
  <r>
    <s v="09-01-2019"/>
    <s v="13:28:53"/>
    <s v="479(02(25864"/>
    <s v="S"/>
    <x v="1"/>
    <x v="0"/>
    <x v="0"/>
    <x v="10"/>
    <s v="14:28:33"/>
    <s v="14"/>
    <x v="16"/>
    <x v="11"/>
    <s v="Motocicleta"/>
    <n v="18.940000000000001"/>
    <n v="15.190000000000001"/>
    <n v="3.75"/>
    <n v="4.5"/>
    <n v="0.55000000000000004"/>
    <n v="16.875"/>
    <n v="8.3545000000000016"/>
    <n v="130.69"/>
    <n v="25.229500000000002"/>
  </r>
  <r>
    <s v="09-01-2019"/>
    <s v="13:34:29"/>
    <s v="868*01))9287"/>
    <s v="S"/>
    <x v="1"/>
    <x v="1"/>
    <x v="0"/>
    <x v="10"/>
    <s v="16:08:14"/>
    <s v="16"/>
    <x v="7"/>
    <x v="2"/>
    <s v="Motocicleta"/>
    <n v="14.44"/>
    <n v="10.69"/>
    <n v="3.75"/>
    <n v="4.5"/>
    <n v="0.55000000000000004"/>
    <n v="16.875"/>
    <n v="5.8795000000000002"/>
    <n v="59.99"/>
    <n v="22.7545"/>
  </r>
  <r>
    <s v="09-01-2019"/>
    <s v="13:34:54"/>
    <s v="638/,,0+4943"/>
    <s v="S"/>
    <x v="1"/>
    <x v="1"/>
    <x v="0"/>
    <x v="10"/>
    <s v="17:00:17"/>
    <s v="17"/>
    <x v="9"/>
    <x v="8"/>
    <s v="Motocicleta"/>
    <n v="1.5"/>
    <n v="0"/>
    <n v="3.75"/>
    <n v="4.5"/>
    <n v="0.55000000000000004"/>
    <n v="6.75"/>
    <n v="0"/>
    <n v="94.2"/>
    <n v="6.75"/>
  </r>
  <r>
    <s v="09-01-2019"/>
    <s v="13:36:12"/>
    <s v="9500*02)9858"/>
    <s v="S"/>
    <x v="1"/>
    <x v="0"/>
    <x v="0"/>
    <x v="10"/>
    <s v="14:54:42"/>
    <s v="14"/>
    <x v="17"/>
    <x v="32"/>
    <s v="Motocicleta"/>
    <n v="19.72"/>
    <n v="15.969999999999999"/>
    <n v="3.75"/>
    <n v="4.5"/>
    <n v="0.55000000000000004"/>
    <n v="16.875"/>
    <n v="8.7835000000000001"/>
    <n v="105.44"/>
    <n v="25.6585"/>
  </r>
  <r>
    <s v="09-01-2019"/>
    <s v="13:36:30"/>
    <s v="170-/,*+1860"/>
    <s v="S"/>
    <x v="1"/>
    <x v="0"/>
    <x v="0"/>
    <x v="10"/>
    <s v="15:04:33"/>
    <s v="15"/>
    <x v="20"/>
    <x v="29"/>
    <s v="Motocicleta"/>
    <n v="10.14"/>
    <n v="6.3900000000000006"/>
    <n v="3.75"/>
    <n v="4.5"/>
    <n v="0.55000000000000004"/>
    <n v="16.875"/>
    <n v="3.5145000000000004"/>
    <n v="96.89"/>
    <n v="20.389500000000002"/>
  </r>
  <r>
    <s v="09-01-2019"/>
    <s v="13:36:52"/>
    <s v="1371.*0,6721"/>
    <s v="S"/>
    <x v="1"/>
    <x v="0"/>
    <x v="0"/>
    <x v="10"/>
    <s v="15:00:51"/>
    <s v="15"/>
    <x v="2"/>
    <x v="16"/>
    <s v="Motocicleta"/>
    <n v="6.58"/>
    <n v="2.83"/>
    <n v="3.75"/>
    <n v="4.5"/>
    <n v="0.55000000000000004"/>
    <n v="16.875"/>
    <n v="1.5565000000000002"/>
    <n v="85.5"/>
    <n v="18.4315"/>
  </r>
  <r>
    <s v="09-01-2019"/>
    <s v="13:37:55"/>
    <s v="48-).+07012"/>
    <m/>
    <x v="1"/>
    <x v="1"/>
    <x v="0"/>
    <x v="10"/>
    <s v="14:51:46"/>
    <s v="14"/>
    <x v="3"/>
    <x v="11"/>
    <s v="Motocicleta"/>
    <n v="12.8"/>
    <n v="9.0500000000000007"/>
    <n v="3.75"/>
    <n v="4.5"/>
    <n v="0.55000000000000004"/>
    <n v="16.875"/>
    <n v="4.9775000000000009"/>
    <n v="69.150000000000006"/>
    <n v="21.852499999999999"/>
  </r>
  <r>
    <s v="09-01-2019"/>
    <s v="13:38:30"/>
    <s v="2310+.(*1555"/>
    <s v="S"/>
    <x v="1"/>
    <x v="0"/>
    <x v="0"/>
    <x v="10"/>
    <s v="15:27:49"/>
    <s v="15"/>
    <x v="13"/>
    <x v="11"/>
    <s v="Motocicleta"/>
    <n v="18.13"/>
    <n v="14.379999999999999"/>
    <n v="3.75"/>
    <n v="4.5"/>
    <n v="0.55000000000000004"/>
    <n v="16.875"/>
    <n v="7.9089999999999998"/>
    <n v="119.55"/>
    <n v="24.783999999999999"/>
  </r>
  <r>
    <s v="09-01-2019"/>
    <s v="13:38:34"/>
    <s v="974).*2)4007"/>
    <m/>
    <x v="1"/>
    <x v="1"/>
    <x v="0"/>
    <x v="10"/>
    <s v="14:02:18"/>
    <s v="14"/>
    <x v="3"/>
    <x v="17"/>
    <s v="Motocicleta"/>
    <n v="12.68"/>
    <n v="8.93"/>
    <n v="3.75"/>
    <n v="4.5"/>
    <n v="0.55000000000000004"/>
    <n v="16.875"/>
    <n v="4.9115000000000002"/>
    <n v="141.41"/>
    <n v="21.7865"/>
  </r>
  <r>
    <s v="09-01-2019"/>
    <s v="13:49:03"/>
    <s v="44510*2*2575"/>
    <s v="S"/>
    <x v="2"/>
    <x v="0"/>
    <x v="0"/>
    <x v="7"/>
    <s v="13:04:05"/>
    <s v="13"/>
    <x v="3"/>
    <x v="29"/>
    <s v="Motocicleta"/>
    <n v="7.02"/>
    <n v="0"/>
    <n v="12"/>
    <n v="8"/>
    <n v="2.65"/>
    <n v="56.16"/>
    <n v="0"/>
    <n v="189.38"/>
    <n v="56.16"/>
  </r>
  <r>
    <s v="09-01-2019"/>
    <s v="13:52:20"/>
    <s v="76/,*,,3970"/>
    <s v="S"/>
    <x v="1"/>
    <x v="0"/>
    <x v="0"/>
    <x v="10"/>
    <s v="17:30:56"/>
    <s v="17"/>
    <x v="13"/>
    <x v="1"/>
    <s v="Motocicleta"/>
    <n v="2.79"/>
    <n v="0"/>
    <n v="3.75"/>
    <n v="4.5"/>
    <n v="0.55000000000000004"/>
    <n v="12.555"/>
    <n v="0"/>
    <n v="209.26"/>
    <n v="12.555"/>
  </r>
  <r>
    <s v="09-01-2019"/>
    <s v="13:52:45"/>
    <s v="918,-.,*8032"/>
    <s v="S"/>
    <x v="1"/>
    <x v="0"/>
    <x v="0"/>
    <x v="10"/>
    <s v="15:18:01"/>
    <s v="15"/>
    <x v="8"/>
    <x v="20"/>
    <s v="Motocicleta"/>
    <n v="3.3"/>
    <n v="0"/>
    <n v="3.75"/>
    <n v="4.5"/>
    <n v="0.55000000000000004"/>
    <n v="14.85"/>
    <n v="0"/>
    <n v="194.43"/>
    <n v="14.85"/>
  </r>
  <r>
    <s v="09-01-2019"/>
    <s v="13:52:53"/>
    <s v="534.2/)-3750"/>
    <s v="S"/>
    <x v="3"/>
    <x v="0"/>
    <x v="0"/>
    <x v="10"/>
    <s v="15:54:09"/>
    <s v="15"/>
    <x v="3"/>
    <x v="8"/>
    <s v="Motocicleta"/>
    <n v="16.7"/>
    <n v="13.7"/>
    <n v="3"/>
    <n v="3.5"/>
    <n v="0.75"/>
    <n v="10.5"/>
    <n v="10.274999999999999"/>
    <n v="96.95"/>
    <n v="20.774999999999999"/>
  </r>
  <r>
    <s v="09-01-2019"/>
    <s v="13:53:07"/>
    <s v="390)**1+6223"/>
    <s v="S"/>
    <x v="1"/>
    <x v="0"/>
    <x v="0"/>
    <x v="10"/>
    <s v="16:21:38"/>
    <s v="16"/>
    <x v="7"/>
    <x v="2"/>
    <s v="Motocicleta"/>
    <n v="6"/>
    <n v="2.25"/>
    <n v="3.75"/>
    <n v="4.5"/>
    <n v="0.55000000000000004"/>
    <n v="16.875"/>
    <n v="1.2375"/>
    <n v="191.02"/>
    <n v="18.112500000000001"/>
  </r>
  <r>
    <s v="09-01-2019"/>
    <s v="13:53:30"/>
    <s v="142..0/+1972"/>
    <s v="S"/>
    <x v="1"/>
    <x v="0"/>
    <x v="0"/>
    <x v="10"/>
    <s v="15:22:09"/>
    <s v="15"/>
    <x v="20"/>
    <x v="29"/>
    <s v="Motocicleta"/>
    <n v="20.47"/>
    <n v="16.72"/>
    <n v="3.75"/>
    <n v="4.5"/>
    <n v="0.55000000000000004"/>
    <n v="16.875"/>
    <n v="9.1959999999999997"/>
    <n v="122.28"/>
    <n v="26.070999999999998"/>
  </r>
  <r>
    <s v="09-01-2019"/>
    <s v="13:53:45"/>
    <s v="8202)0,/3599"/>
    <s v="S"/>
    <x v="1"/>
    <x v="0"/>
    <x v="0"/>
    <x v="10"/>
    <s v="17:43:52"/>
    <s v="17"/>
    <x v="9"/>
    <x v="8"/>
    <s v="Motocicleta"/>
    <n v="6.44"/>
    <n v="2.6900000000000004"/>
    <n v="3.75"/>
    <n v="4.5"/>
    <n v="0.55000000000000004"/>
    <n v="16.875"/>
    <n v="1.4795000000000003"/>
    <n v="186.77"/>
    <n v="18.354500000000002"/>
  </r>
  <r>
    <s v="09-01-2019"/>
    <s v="13:54:40"/>
    <s v="827,+2/-4831"/>
    <s v="S"/>
    <x v="3"/>
    <x v="0"/>
    <x v="0"/>
    <x v="10"/>
    <s v="15:33:12"/>
    <s v="15"/>
    <x v="3"/>
    <x v="8"/>
    <s v="Motocicleta"/>
    <n v="6.37"/>
    <n v="3.37"/>
    <n v="3"/>
    <n v="3.5"/>
    <n v="0.75"/>
    <n v="10.5"/>
    <n v="2.5274999999999999"/>
    <n v="224.31"/>
    <n v="13.0275"/>
  </r>
  <r>
    <s v="09-01-2019"/>
    <s v="13:55:00"/>
    <s v="686+)/.,4531"/>
    <s v="S"/>
    <x v="1"/>
    <x v="2"/>
    <x v="3"/>
    <x v="10"/>
    <s v="15:05:49"/>
    <s v="15"/>
    <x v="7"/>
    <x v="28"/>
    <s v="Motocicleta"/>
    <n v="7.25"/>
    <n v="3.5"/>
    <n v="3.75"/>
    <n v="4.5"/>
    <n v="0.55000000000000004"/>
    <n v="16.875"/>
    <n v="1.9250000000000003"/>
    <n v="115.55"/>
    <n v="18.8"/>
  </r>
  <r>
    <s v="09-01-2019"/>
    <s v="13:56:14"/>
    <s v="10(*.-23579"/>
    <s v="S"/>
    <x v="3"/>
    <x v="0"/>
    <x v="0"/>
    <x v="10"/>
    <s v="18:10:51"/>
    <s v="18"/>
    <x v="3"/>
    <x v="16"/>
    <s v="Motocicleta"/>
    <n v="14.22"/>
    <n v="11.22"/>
    <n v="3"/>
    <n v="3.5"/>
    <n v="0.75"/>
    <n v="10.5"/>
    <n v="8.4150000000000009"/>
    <n v="78.36"/>
    <n v="18.914999999999999"/>
  </r>
  <r>
    <s v="09-01-2019"/>
    <s v="13:56:23"/>
    <s v="519,00+/3095"/>
    <s v="S"/>
    <x v="1"/>
    <x v="0"/>
    <x v="0"/>
    <x v="10"/>
    <s v="15:28:50"/>
    <s v="15"/>
    <x v="2"/>
    <x v="4"/>
    <s v="Motocicleta"/>
    <n v="15.55"/>
    <n v="11.8"/>
    <n v="3.75"/>
    <n v="4.5"/>
    <n v="0.55000000000000004"/>
    <n v="16.875"/>
    <n v="6.4900000000000011"/>
    <n v="32.86"/>
    <n v="23.365000000000002"/>
  </r>
  <r>
    <s v="09-01-2019"/>
    <s v="13:56:25"/>
    <s v="315-*))+269"/>
    <s v="S"/>
    <x v="1"/>
    <x v="2"/>
    <x v="0"/>
    <x v="10"/>
    <s v="16:32:55"/>
    <s v="16"/>
    <x v="11"/>
    <x v="16"/>
    <s v="Motocicleta"/>
    <n v="12.63"/>
    <n v="8.8800000000000008"/>
    <n v="3.75"/>
    <n v="4.5"/>
    <n v="0.55000000000000004"/>
    <n v="16.875"/>
    <n v="4.8840000000000012"/>
    <n v="241.75"/>
    <n v="21.759"/>
  </r>
  <r>
    <s v="09-01-2019"/>
    <s v="13:57:35"/>
    <s v="738.,10,4188"/>
    <s v="S"/>
    <x v="3"/>
    <x v="0"/>
    <x v="1"/>
    <x v="10"/>
    <s v="21:31:16"/>
    <s v="21"/>
    <x v="3"/>
    <x v="4"/>
    <s v="Motocicleta"/>
    <n v="11.22"/>
    <n v="8.2200000000000006"/>
    <n v="3"/>
    <n v="3.5"/>
    <n v="0.75"/>
    <n v="10.5"/>
    <n v="6.1650000000000009"/>
    <n v="15.43"/>
    <n v="16.664999999999999"/>
  </r>
  <r>
    <s v="09-01-2019"/>
    <s v="13:57:44"/>
    <s v="9451*(1)3010"/>
    <s v="S"/>
    <x v="1"/>
    <x v="0"/>
    <x v="0"/>
    <x v="10"/>
    <s v="16:20:42"/>
    <s v="16"/>
    <x v="15"/>
    <x v="6"/>
    <s v="Motocicleta"/>
    <n v="6.33"/>
    <n v="2.58"/>
    <n v="3.75"/>
    <n v="4.5"/>
    <n v="0.55000000000000004"/>
    <n v="16.875"/>
    <n v="1.4190000000000003"/>
    <n v="140.94"/>
    <n v="18.294"/>
  </r>
  <r>
    <s v="09-01-2019"/>
    <s v="13:58:42"/>
    <s v="296.100.9347"/>
    <s v="S"/>
    <x v="1"/>
    <x v="0"/>
    <x v="1"/>
    <x v="10"/>
    <s v="14:41:38"/>
    <s v="14"/>
    <x v="4"/>
    <x v="4"/>
    <s v="Motocicleta"/>
    <n v="19.02"/>
    <n v="15.27"/>
    <n v="3.75"/>
    <n v="4.5"/>
    <n v="0.55000000000000004"/>
    <n v="16.875"/>
    <n v="8.3985000000000003"/>
    <n v="205.16"/>
    <n v="25.273499999999999"/>
  </r>
  <r>
    <s v="09-01-2019"/>
    <s v="13:59:04"/>
    <s v="9961-0(,4138"/>
    <s v="S"/>
    <x v="1"/>
    <x v="0"/>
    <x v="3"/>
    <x v="10"/>
    <s v="17:10:48"/>
    <s v="17"/>
    <x v="9"/>
    <x v="8"/>
    <s v="Motocicleta"/>
    <n v="3.09"/>
    <n v="0"/>
    <n v="3.75"/>
    <n v="4.5"/>
    <n v="0.55000000000000004"/>
    <n v="13.904999999999999"/>
    <n v="0"/>
    <n v="57.71"/>
    <n v="13.904999999999999"/>
  </r>
  <r>
    <s v="09-01-2019"/>
    <s v="13:59:29"/>
    <s v="400),*+)1201"/>
    <s v="S"/>
    <x v="1"/>
    <x v="1"/>
    <x v="0"/>
    <x v="10"/>
    <s v="14:45:28"/>
    <s v="14"/>
    <x v="20"/>
    <x v="29"/>
    <s v="Motocicleta"/>
    <n v="15.35"/>
    <n v="11.6"/>
    <n v="3.75"/>
    <n v="4.5"/>
    <n v="0.55000000000000004"/>
    <n v="16.875"/>
    <n v="6.38"/>
    <n v="31.22"/>
    <n v="23.254999999999999"/>
  </r>
  <r>
    <s v="09-01-2019"/>
    <s v="14:00:00"/>
    <s v="75900/1/2574"/>
    <s v="S"/>
    <x v="1"/>
    <x v="0"/>
    <x v="1"/>
    <x v="10"/>
    <s v="16:49:30"/>
    <s v="16"/>
    <x v="9"/>
    <x v="4"/>
    <s v="Motocicleta"/>
    <n v="13.18"/>
    <n v="9.43"/>
    <n v="3.75"/>
    <n v="4.5"/>
    <n v="0.55000000000000004"/>
    <n v="16.875"/>
    <n v="5.1865000000000006"/>
    <n v="205.8"/>
    <n v="22.061500000000002"/>
  </r>
  <r>
    <s v="09-01-2019"/>
    <s v="14:00:06"/>
    <s v="320+1-,,2521"/>
    <s v="S"/>
    <x v="1"/>
    <x v="1"/>
    <x v="0"/>
    <x v="10"/>
    <s v="17:05:32"/>
    <s v="17"/>
    <x v="6"/>
    <x v="6"/>
    <s v="Motocicleta"/>
    <n v="15.28"/>
    <n v="11.53"/>
    <n v="3.75"/>
    <n v="4.5"/>
    <n v="0.55000000000000004"/>
    <n v="16.875"/>
    <n v="6.3414999999999999"/>
    <n v="187.27"/>
    <n v="23.2165"/>
  </r>
  <r>
    <s v="09-01-2019"/>
    <s v="14:00:32"/>
    <s v="829/,.005636"/>
    <s v="S"/>
    <x v="1"/>
    <x v="0"/>
    <x v="0"/>
    <x v="10"/>
    <s v="16:09:15"/>
    <s v="16"/>
    <x v="7"/>
    <x v="4"/>
    <s v="Motocicleta"/>
    <n v="4.07"/>
    <n v="0.32000000000000028"/>
    <n v="3.75"/>
    <n v="4.5"/>
    <n v="0.55000000000000004"/>
    <n v="16.875"/>
    <n v="0.17600000000000018"/>
    <n v="58.23"/>
    <n v="17.051000000000002"/>
  </r>
  <r>
    <s v="09-01-2019"/>
    <s v="14:00:45"/>
    <s v="548-0)1,6971"/>
    <m/>
    <x v="1"/>
    <x v="1"/>
    <x v="0"/>
    <x v="10"/>
    <s v="14:26:04"/>
    <s v="14"/>
    <x v="3"/>
    <x v="11"/>
    <s v="Motocicleta"/>
    <n v="10.52"/>
    <n v="6.77"/>
    <n v="3.75"/>
    <n v="4.5"/>
    <n v="0.55000000000000004"/>
    <n v="16.875"/>
    <n v="3.7235"/>
    <n v="52.57"/>
    <n v="20.598500000000001"/>
  </r>
  <r>
    <s v="09-01-2019"/>
    <s v="14:01:00"/>
    <s v="4151,)**3509"/>
    <s v="S"/>
    <x v="1"/>
    <x v="0"/>
    <x v="0"/>
    <x v="10"/>
    <s v="16:17:49"/>
    <s v="16"/>
    <x v="16"/>
    <x v="4"/>
    <s v="Motocicleta"/>
    <n v="20.61"/>
    <n v="16.86"/>
    <n v="3.75"/>
    <n v="4.5"/>
    <n v="0.55000000000000004"/>
    <n v="16.875"/>
    <n v="9.2729999999999997"/>
    <n v="59.43"/>
    <n v="26.148"/>
  </r>
  <r>
    <s v="09-01-2019"/>
    <s v="14:01:20"/>
    <s v="5841,+128451"/>
    <s v="S"/>
    <x v="1"/>
    <x v="2"/>
    <x v="3"/>
    <x v="10"/>
    <s v="14:38:10"/>
    <s v="14"/>
    <x v="7"/>
    <x v="2"/>
    <s v="Motocicleta"/>
    <n v="2.4500000000000002"/>
    <n v="0"/>
    <n v="3.75"/>
    <n v="4.5"/>
    <n v="0.55000000000000004"/>
    <n v="11.025"/>
    <n v="0"/>
    <n v="64.540000000000006"/>
    <n v="11.025"/>
  </r>
  <r>
    <s v="09-01-2019"/>
    <s v="14:01:39"/>
    <s v="418-().(6031"/>
    <s v="S"/>
    <x v="1"/>
    <x v="1"/>
    <x v="1"/>
    <x v="10"/>
    <s v="16:29:01"/>
    <s v="16"/>
    <x v="0"/>
    <x v="11"/>
    <s v="Motocicleta"/>
    <n v="18.420000000000002"/>
    <n v="14.670000000000002"/>
    <n v="3.75"/>
    <n v="4.5"/>
    <n v="0.55000000000000004"/>
    <n v="16.875"/>
    <n v="8.068500000000002"/>
    <n v="248.57"/>
    <n v="24.9435"/>
  </r>
  <r>
    <s v="09-01-2019"/>
    <s v="14:02:04"/>
    <s v="7442(12.1032"/>
    <s v="S"/>
    <x v="1"/>
    <x v="1"/>
    <x v="3"/>
    <x v="10"/>
    <s v="14:15:32"/>
    <s v="14"/>
    <x v="19"/>
    <x v="10"/>
    <s v="Motocicleta"/>
    <n v="17.329999999999998"/>
    <n v="13.579999999999998"/>
    <n v="3.75"/>
    <n v="4.5"/>
    <n v="0.55000000000000004"/>
    <n v="16.875"/>
    <n v="7.4689999999999994"/>
    <n v="250.4"/>
    <n v="24.344000000000001"/>
  </r>
  <r>
    <s v="09-01-2019"/>
    <s v="14:04:28"/>
    <s v="557(**/+416"/>
    <m/>
    <x v="1"/>
    <x v="1"/>
    <x v="0"/>
    <x v="10"/>
    <s v="14:34:03"/>
    <s v="14"/>
    <x v="3"/>
    <x v="17"/>
    <s v="Motocicleta"/>
    <n v="2.68"/>
    <n v="0"/>
    <n v="3.75"/>
    <n v="4.5"/>
    <n v="0.55000000000000004"/>
    <n v="12.06"/>
    <n v="0"/>
    <n v="25.02"/>
    <n v="12.06"/>
  </r>
  <r>
    <s v="09-01-2019"/>
    <s v="14:04:46"/>
    <s v="44920/,)3285"/>
    <s v="S"/>
    <x v="3"/>
    <x v="0"/>
    <x v="0"/>
    <x v="10"/>
    <s v="18:57:09"/>
    <s v="18"/>
    <x v="3"/>
    <x v="4"/>
    <s v="Motocicleta"/>
    <n v="11.6"/>
    <n v="8.6"/>
    <n v="3"/>
    <n v="3.5"/>
    <n v="0.75"/>
    <n v="10.5"/>
    <n v="6.4499999999999993"/>
    <n v="51.01"/>
    <n v="16.95"/>
  </r>
  <r>
    <s v="09-01-2019"/>
    <s v="14:05:08"/>
    <s v="143+-++)6583"/>
    <s v="S"/>
    <x v="1"/>
    <x v="0"/>
    <x v="0"/>
    <x v="10"/>
    <s v="16:02:45"/>
    <s v="16"/>
    <x v="17"/>
    <x v="4"/>
    <s v="Motocicleta"/>
    <n v="4.26"/>
    <n v="0.50999999999999979"/>
    <n v="3.75"/>
    <n v="4.5"/>
    <n v="0.55000000000000004"/>
    <n v="16.875"/>
    <n v="0.28049999999999992"/>
    <n v="54.17"/>
    <n v="17.1555"/>
  </r>
  <r>
    <s v="09-01-2019"/>
    <s v="14:05:30"/>
    <s v="981.,1*/604"/>
    <m/>
    <x v="1"/>
    <x v="1"/>
    <x v="0"/>
    <x v="10"/>
    <s v="16:52:09"/>
    <s v="16"/>
    <x v="3"/>
    <x v="8"/>
    <s v="Motocicleta"/>
    <n v="10.82"/>
    <n v="7.07"/>
    <n v="3.75"/>
    <n v="4.5"/>
    <n v="0.55000000000000004"/>
    <n v="16.875"/>
    <n v="3.8885000000000005"/>
    <n v="76.89"/>
    <n v="20.763500000000001"/>
  </r>
  <r>
    <s v="09-01-2019"/>
    <s v="14:05:41"/>
    <s v="98.*.2.8899"/>
    <s v="S"/>
    <x v="1"/>
    <x v="0"/>
    <x v="0"/>
    <x v="10"/>
    <s v="18:22:18"/>
    <s v="18"/>
    <x v="9"/>
    <x v="6"/>
    <s v="Motocicleta"/>
    <n v="4.3499999999999996"/>
    <n v="0.59999999999999964"/>
    <n v="3.75"/>
    <n v="4.5"/>
    <n v="0.55000000000000004"/>
    <n v="16.875"/>
    <n v="0.32999999999999985"/>
    <n v="126.47"/>
    <n v="17.204999999999998"/>
  </r>
  <r>
    <s v="09-01-2019"/>
    <s v="14:05:58"/>
    <s v="942)**.24216"/>
    <s v="S"/>
    <x v="3"/>
    <x v="0"/>
    <x v="0"/>
    <x v="10"/>
    <s v="18:57:18"/>
    <s v="18"/>
    <x v="3"/>
    <x v="4"/>
    <s v="Motocicleta"/>
    <n v="15.3"/>
    <n v="12.3"/>
    <n v="3"/>
    <n v="3.5"/>
    <n v="0.75"/>
    <n v="10.5"/>
    <n v="9.2250000000000014"/>
    <n v="105.94"/>
    <n v="19.725000000000001"/>
  </r>
  <r>
    <s v="09-01-2019"/>
    <s v="14:06:03"/>
    <s v="554,111.6941"/>
    <s v="S"/>
    <x v="1"/>
    <x v="1"/>
    <x v="0"/>
    <x v="10"/>
    <s v="16:47:34"/>
    <s v="16"/>
    <x v="4"/>
    <x v="26"/>
    <s v="Motocicleta"/>
    <n v="7.23"/>
    <n v="3.4800000000000004"/>
    <n v="3.75"/>
    <n v="4.5"/>
    <n v="0.55000000000000004"/>
    <n v="16.875"/>
    <n v="1.9140000000000004"/>
    <n v="103.04"/>
    <n v="18.789000000000001"/>
  </r>
  <r>
    <s v="09-01-2019"/>
    <s v="14:07:03"/>
    <s v="843..-214544"/>
    <s v="S"/>
    <x v="1"/>
    <x v="1"/>
    <x v="0"/>
    <x v="10"/>
    <s v="14:40:10"/>
    <s v="14"/>
    <x v="19"/>
    <x v="21"/>
    <s v="Motocicleta"/>
    <n v="9.09"/>
    <n v="5.34"/>
    <n v="3.75"/>
    <n v="4.5"/>
    <n v="0.55000000000000004"/>
    <n v="16.875"/>
    <n v="2.9370000000000003"/>
    <n v="191.12"/>
    <n v="19.812000000000001"/>
  </r>
  <r>
    <s v="09-01-2019"/>
    <s v="14:07:12"/>
    <s v="431,1)-/145"/>
    <s v="S"/>
    <x v="3"/>
    <x v="0"/>
    <x v="0"/>
    <x v="10"/>
    <s v="18:53:36"/>
    <s v="18"/>
    <x v="3"/>
    <x v="6"/>
    <s v="Motocicleta"/>
    <n v="14.51"/>
    <n v="11.51"/>
    <n v="3"/>
    <n v="3.5"/>
    <n v="0.75"/>
    <n v="10.5"/>
    <n v="8.6325000000000003"/>
    <n v="208.91"/>
    <n v="19.1325"/>
  </r>
  <r>
    <s v="09-01-2019"/>
    <s v="14:07:32"/>
    <s v="335(0+-01060"/>
    <s v="S"/>
    <x v="3"/>
    <x v="0"/>
    <x v="0"/>
    <x v="10"/>
    <s v="15:23:31"/>
    <s v="15"/>
    <x v="4"/>
    <x v="9"/>
    <s v="Motocicleta"/>
    <n v="4.78"/>
    <n v="1.7800000000000002"/>
    <n v="3"/>
    <n v="3.5"/>
    <n v="0.75"/>
    <n v="10.5"/>
    <n v="1.3350000000000002"/>
    <n v="146.16"/>
    <n v="11.835000000000001"/>
  </r>
  <r>
    <s v="09-01-2019"/>
    <s v="14:07:38"/>
    <s v="731+2-0*6681"/>
    <s v="S"/>
    <x v="1"/>
    <x v="1"/>
    <x v="0"/>
    <x v="10"/>
    <s v="16:10:57"/>
    <s v="16"/>
    <x v="4"/>
    <x v="4"/>
    <s v="Motocicleta"/>
    <n v="12.96"/>
    <n v="9.2100000000000009"/>
    <n v="3.75"/>
    <n v="4.5"/>
    <n v="0.55000000000000004"/>
    <n v="16.875"/>
    <n v="5.065500000000001"/>
    <n v="166.62"/>
    <n v="21.9405"/>
  </r>
  <r>
    <s v="09-01-2019"/>
    <s v="14:08:16"/>
    <s v="9101,/*558"/>
    <s v="S"/>
    <x v="1"/>
    <x v="0"/>
    <x v="0"/>
    <x v="10"/>
    <s v="17:01:22"/>
    <s v="17"/>
    <x v="16"/>
    <x v="26"/>
    <s v="Motocicleta"/>
    <n v="1.9300000000000002"/>
    <n v="0"/>
    <n v="3.75"/>
    <n v="4.5"/>
    <n v="0.55000000000000004"/>
    <n v="8.6850000000000005"/>
    <n v="0"/>
    <n v="75.709999999999994"/>
    <n v="8.6850000000000005"/>
  </r>
  <r>
    <s v="09-01-2019"/>
    <s v="14:11:08"/>
    <s v="654,.0/)6177"/>
    <s v="S"/>
    <x v="2"/>
    <x v="0"/>
    <x v="0"/>
    <x v="7"/>
    <s v="10:30:27"/>
    <s v="10"/>
    <x v="3"/>
    <x v="8"/>
    <s v="Motocicleta"/>
    <n v="10.42"/>
    <n v="0"/>
    <n v="12"/>
    <n v="8"/>
    <n v="2.65"/>
    <n v="83.36"/>
    <n v="0"/>
    <n v="186.64"/>
    <n v="83.36"/>
  </r>
  <r>
    <s v="09-01-2019"/>
    <s v="14:16:21"/>
    <s v="366)./)26421"/>
    <s v="S"/>
    <x v="1"/>
    <x v="0"/>
    <x v="0"/>
    <x v="10"/>
    <s v="14:40:15"/>
    <s v="14"/>
    <x v="14"/>
    <x v="5"/>
    <s v="Motocicleta"/>
    <n v="20.43"/>
    <n v="16.68"/>
    <n v="3.75"/>
    <n v="4.5"/>
    <n v="0.55000000000000004"/>
    <n v="16.875"/>
    <n v="9.1740000000000013"/>
    <n v="98.32"/>
    <n v="26.048999999999999"/>
  </r>
  <r>
    <s v="09-01-2019"/>
    <s v="14:20:00"/>
    <s v="6640/(,17501"/>
    <s v="S"/>
    <x v="3"/>
    <x v="0"/>
    <x v="0"/>
    <x v="10"/>
    <s v="15:11:25"/>
    <s v="15"/>
    <x v="4"/>
    <x v="11"/>
    <s v="Motocicleta"/>
    <n v="18.12"/>
    <n v="15.120000000000001"/>
    <n v="3"/>
    <n v="3.5"/>
    <n v="0.75"/>
    <n v="10.5"/>
    <n v="11.34"/>
    <n v="2.5099999999999998"/>
    <n v="21.84"/>
  </r>
  <r>
    <s v="09-01-2019"/>
    <s v="14:21:26"/>
    <s v="429*-0(*8675"/>
    <s v="S"/>
    <x v="1"/>
    <x v="2"/>
    <x v="0"/>
    <x v="10"/>
    <s v="15:07:28"/>
    <s v="15"/>
    <x v="0"/>
    <x v="11"/>
    <s v="Motocicleta"/>
    <n v="16.39"/>
    <n v="12.64"/>
    <n v="3.75"/>
    <n v="4.5"/>
    <n v="0.55000000000000004"/>
    <n v="16.875"/>
    <n v="6.9520000000000008"/>
    <n v="7.03"/>
    <n v="23.827000000000002"/>
  </r>
  <r>
    <s v="09-01-2019"/>
    <s v="14:25:30"/>
    <s v="235.*))/6074"/>
    <s v="S"/>
    <x v="1"/>
    <x v="2"/>
    <x v="3"/>
    <x v="10"/>
    <s v="14:43:49"/>
    <s v="14"/>
    <x v="8"/>
    <x v="18"/>
    <s v="Motocicleta"/>
    <n v="19.829999999999998"/>
    <n v="16.079999999999998"/>
    <n v="3.75"/>
    <n v="4.5"/>
    <n v="0.55000000000000004"/>
    <n v="16.875"/>
    <n v="8.8439999999999994"/>
    <n v="129.97999999999999"/>
    <n v="25.719000000000001"/>
  </r>
  <r>
    <s v="09-01-2019"/>
    <s v="14:26:34"/>
    <s v="373.+...9867"/>
    <s v="S"/>
    <x v="1"/>
    <x v="0"/>
    <x v="1"/>
    <x v="10"/>
    <s v="15:45:38"/>
    <s v="15"/>
    <x v="2"/>
    <x v="21"/>
    <s v="Motocicleta"/>
    <n v="20.13"/>
    <n v="16.38"/>
    <n v="3.75"/>
    <n v="4.5"/>
    <n v="0.55000000000000004"/>
    <n v="16.875"/>
    <n v="9.0090000000000003"/>
    <n v="141.63"/>
    <n v="25.884"/>
  </r>
  <r>
    <s v="09-01-2019"/>
    <s v="14:26:34"/>
    <s v="155202./3620"/>
    <s v="S"/>
    <x v="0"/>
    <x v="0"/>
    <x v="1"/>
    <x v="7"/>
    <s v="11:37:16"/>
    <s v="11"/>
    <x v="2"/>
    <x v="21"/>
    <s v="Motocicleta"/>
    <n v="9.8699999999999992"/>
    <n v="7.3699999999999992"/>
    <n v="2.5"/>
    <n v="3"/>
    <n v="1.2"/>
    <n v="7.5"/>
    <n v="8.8439999999999994"/>
    <n v="194.84"/>
    <n v="16.344000000000001"/>
  </r>
  <r>
    <s v="09-01-2019"/>
    <s v="14:26:41"/>
    <s v="7760+)(21254"/>
    <m/>
    <x v="1"/>
    <x v="1"/>
    <x v="0"/>
    <x v="10"/>
    <s v="15:24:01"/>
    <s v="15"/>
    <x v="3"/>
    <x v="20"/>
    <s v="Motocicleta"/>
    <n v="9.1199999999999992"/>
    <n v="5.3699999999999992"/>
    <n v="3.75"/>
    <n v="4.5"/>
    <n v="0.55000000000000004"/>
    <n v="16.875"/>
    <n v="2.9535"/>
    <n v="101.94"/>
    <n v="19.828499999999998"/>
  </r>
  <r>
    <s v="09-01-2019"/>
    <s v="14:30:56"/>
    <s v="600,)--24478"/>
    <m/>
    <x v="1"/>
    <x v="1"/>
    <x v="0"/>
    <x v="10"/>
    <s v="14:51:46"/>
    <s v="14"/>
    <x v="3"/>
    <x v="11"/>
    <s v="Motocicleta"/>
    <n v="13.15"/>
    <n v="9.4"/>
    <n v="3.75"/>
    <n v="4.5"/>
    <n v="0.55000000000000004"/>
    <n v="16.875"/>
    <n v="5.1700000000000008"/>
    <n v="55.96"/>
    <n v="22.045000000000002"/>
  </r>
  <r>
    <s v="09-01-2019"/>
    <s v="14:36:33"/>
    <s v="6821/0.11801"/>
    <s v="S"/>
    <x v="1"/>
    <x v="0"/>
    <x v="0"/>
    <x v="10"/>
    <s v="15:17:51"/>
    <s v="15"/>
    <x v="2"/>
    <x v="3"/>
    <s v="Motocicleta"/>
    <n v="10.39"/>
    <n v="6.6400000000000006"/>
    <n v="3.75"/>
    <n v="4.5"/>
    <n v="0.55000000000000004"/>
    <n v="16.875"/>
    <n v="3.6520000000000006"/>
    <n v="58.81"/>
    <n v="20.527000000000001"/>
  </r>
  <r>
    <s v="09-01-2019"/>
    <s v="14:37:29"/>
    <s v="5991(/229608"/>
    <s v="S"/>
    <x v="1"/>
    <x v="0"/>
    <x v="0"/>
    <x v="10"/>
    <s v="16:46:21"/>
    <s v="16"/>
    <x v="15"/>
    <x v="6"/>
    <s v="Motocicleta"/>
    <n v="10.91"/>
    <n v="7.16"/>
    <n v="3.75"/>
    <n v="4.5"/>
    <n v="0.55000000000000004"/>
    <n v="16.875"/>
    <n v="3.9380000000000006"/>
    <n v="3.96"/>
    <n v="20.813000000000002"/>
  </r>
  <r>
    <s v="09-01-2019"/>
    <s v="14:38:49"/>
    <s v="461(11.)2702"/>
    <s v="S"/>
    <x v="1"/>
    <x v="2"/>
    <x v="1"/>
    <x v="10"/>
    <s v="17:36:43"/>
    <s v="17"/>
    <x v="6"/>
    <x v="20"/>
    <s v="Motocicleta"/>
    <n v="9.69"/>
    <n v="5.9399999999999995"/>
    <n v="3.75"/>
    <n v="4.5"/>
    <n v="0.55000000000000004"/>
    <n v="16.875"/>
    <n v="3.2669999999999999"/>
    <n v="184.32"/>
    <n v="20.141999999999999"/>
  </r>
  <r>
    <s v="09-01-2019"/>
    <s v="14:41:41"/>
    <s v="921-,0)29767"/>
    <s v="M"/>
    <x v="1"/>
    <x v="0"/>
    <x v="0"/>
    <x v="10"/>
    <s v="16:16:56"/>
    <s v="16"/>
    <x v="2"/>
    <x v="6"/>
    <s v="Motocicleta"/>
    <n v="9.8800000000000008"/>
    <n v="6.1300000000000008"/>
    <n v="3.75"/>
    <n v="4.5"/>
    <n v="0.55000000000000004"/>
    <n v="16.875"/>
    <n v="3.3715000000000006"/>
    <n v="127.09"/>
    <n v="20.246500000000001"/>
  </r>
  <r>
    <s v="09-01-2019"/>
    <s v="14:42:09"/>
    <s v="133)+.2*3461"/>
    <s v="S"/>
    <x v="1"/>
    <x v="1"/>
    <x v="3"/>
    <x v="10"/>
    <s v="16:22:13"/>
    <s v="16"/>
    <x v="5"/>
    <x v="23"/>
    <s v="Motocicleta"/>
    <n v="12.79"/>
    <n v="9.0399999999999991"/>
    <n v="3.75"/>
    <n v="4.5"/>
    <n v="0.55000000000000004"/>
    <n v="16.875"/>
    <n v="4.9719999999999995"/>
    <n v="56.78"/>
    <n v="21.847000000000001"/>
  </r>
  <r>
    <s v="09-01-2019"/>
    <s v="14:42:09"/>
    <s v="363-/-.,1461"/>
    <s v="S"/>
    <x v="1"/>
    <x v="1"/>
    <x v="3"/>
    <x v="10"/>
    <s v="16:33:03"/>
    <s v="16"/>
    <x v="5"/>
    <x v="23"/>
    <s v="Motocicleta"/>
    <n v="19.54"/>
    <n v="15.79"/>
    <n v="3.75"/>
    <n v="4.5"/>
    <n v="0.55000000000000004"/>
    <n v="16.875"/>
    <n v="8.6844999999999999"/>
    <n v="26.7"/>
    <n v="25.5595"/>
  </r>
  <r>
    <s v="09-01-2019"/>
    <s v="14:42:36"/>
    <s v="95+,)/21303"/>
    <s v="S"/>
    <x v="1"/>
    <x v="0"/>
    <x v="0"/>
    <x v="10"/>
    <s v="17:36:02"/>
    <s v="17"/>
    <x v="9"/>
    <x v="8"/>
    <s v="Motocicleta"/>
    <n v="14.76"/>
    <n v="11.01"/>
    <n v="3.75"/>
    <n v="4.5"/>
    <n v="0.55000000000000004"/>
    <n v="16.875"/>
    <n v="6.0555000000000003"/>
    <n v="96.82"/>
    <n v="22.930500000000002"/>
  </r>
  <r>
    <s v="09-01-2019"/>
    <s v="14:42:56"/>
    <s v="256.*01/258"/>
    <s v="S"/>
    <x v="1"/>
    <x v="0"/>
    <x v="0"/>
    <x v="10"/>
    <s v="17:50:30"/>
    <s v="17"/>
    <x v="4"/>
    <x v="14"/>
    <s v="Motocicleta"/>
    <n v="13.78"/>
    <n v="10.029999999999999"/>
    <n v="3.75"/>
    <n v="4.5"/>
    <n v="0.55000000000000004"/>
    <n v="16.875"/>
    <n v="5.5164999999999997"/>
    <n v="175.75"/>
    <n v="22.391500000000001"/>
  </r>
  <r>
    <s v="09-01-2019"/>
    <s v="14:43:39"/>
    <s v="4930))/18799"/>
    <s v="S"/>
    <x v="1"/>
    <x v="0"/>
    <x v="0"/>
    <x v="10"/>
    <s v="16:40:37"/>
    <s v="16"/>
    <x v="12"/>
    <x v="4"/>
    <s v="Motocicleta"/>
    <n v="19.739999999999998"/>
    <n v="15.989999999999998"/>
    <n v="3.75"/>
    <n v="4.5"/>
    <n v="0.55000000000000004"/>
    <n v="16.875"/>
    <n v="8.7944999999999993"/>
    <n v="213.41"/>
    <n v="25.669499999999999"/>
  </r>
  <r>
    <s v="09-01-2019"/>
    <s v="14:43:48"/>
    <s v="318..)0+8415"/>
    <m/>
    <x v="1"/>
    <x v="1"/>
    <x v="0"/>
    <x v="10"/>
    <s v="15:47:04"/>
    <s v="15"/>
    <x v="3"/>
    <x v="8"/>
    <s v="Motocicleta"/>
    <n v="4.8899999999999997"/>
    <n v="1.1399999999999997"/>
    <n v="3.75"/>
    <n v="4.5"/>
    <n v="0.55000000000000004"/>
    <n v="16.875"/>
    <n v="0.62699999999999989"/>
    <n v="161.6"/>
    <n v="17.501999999999999"/>
  </r>
  <r>
    <s v="09-01-2019"/>
    <s v="14:44:01"/>
    <s v="854/0)-21231"/>
    <s v="S"/>
    <x v="1"/>
    <x v="2"/>
    <x v="0"/>
    <x v="10"/>
    <s v="17:06:45"/>
    <s v="17"/>
    <x v="17"/>
    <x v="32"/>
    <s v="Motocicleta"/>
    <n v="18.670000000000002"/>
    <n v="14.920000000000002"/>
    <n v="3.75"/>
    <n v="4.5"/>
    <n v="0.55000000000000004"/>
    <n v="16.875"/>
    <n v="8.2060000000000013"/>
    <n v="63.18"/>
    <n v="25.081000000000003"/>
  </r>
  <r>
    <s v="09-01-2019"/>
    <s v="14:45:59"/>
    <s v="553/(-1-9561"/>
    <s v="S"/>
    <x v="1"/>
    <x v="1"/>
    <x v="0"/>
    <x v="10"/>
    <s v="15:57:15"/>
    <s v="15"/>
    <x v="10"/>
    <x v="19"/>
    <s v="Motocicleta"/>
    <n v="16.489999999999998"/>
    <n v="12.739999999999998"/>
    <n v="3.75"/>
    <n v="4.5"/>
    <n v="0.55000000000000004"/>
    <n v="16.875"/>
    <n v="7.0069999999999997"/>
    <n v="173.23"/>
    <n v="23.881999999999998"/>
  </r>
  <r>
    <s v="09-01-2019"/>
    <s v="14:48:05"/>
    <s v="543,*..-5854"/>
    <s v="S"/>
    <x v="1"/>
    <x v="2"/>
    <x v="0"/>
    <x v="10"/>
    <s v="16:13:36"/>
    <s v="16"/>
    <x v="8"/>
    <x v="20"/>
    <s v="Motocicleta"/>
    <n v="8.84"/>
    <n v="5.09"/>
    <n v="3.75"/>
    <n v="4.5"/>
    <n v="0.55000000000000004"/>
    <n v="16.875"/>
    <n v="2.7995000000000001"/>
    <n v="143.59"/>
    <n v="19.674500000000002"/>
  </r>
  <r>
    <s v="09-01-2019"/>
    <s v="14:52:10"/>
    <s v="817**1/15064"/>
    <m/>
    <x v="1"/>
    <x v="1"/>
    <x v="0"/>
    <x v="10"/>
    <s v="17:21:02"/>
    <s v="17"/>
    <x v="3"/>
    <x v="11"/>
    <s v="Motocicleta"/>
    <n v="3.74"/>
    <n v="0"/>
    <n v="3.75"/>
    <n v="4.5"/>
    <n v="0.55000000000000004"/>
    <n v="16.830000000000002"/>
    <n v="0"/>
    <n v="246.5"/>
    <n v="16.830000000000002"/>
  </r>
  <r>
    <s v="09-01-2019"/>
    <s v="14:53:25"/>
    <s v="607*00.28067"/>
    <s v="S"/>
    <x v="1"/>
    <x v="0"/>
    <x v="0"/>
    <x v="10"/>
    <s v="15:43:51"/>
    <s v="15"/>
    <x v="1"/>
    <x v="4"/>
    <s v="Motocicleta"/>
    <n v="10.39"/>
    <n v="6.6400000000000006"/>
    <n v="3.75"/>
    <n v="4.5"/>
    <n v="0.55000000000000004"/>
    <n v="16.875"/>
    <n v="3.6520000000000006"/>
    <n v="107.49"/>
    <n v="20.527000000000001"/>
  </r>
  <r>
    <s v="09-01-2019"/>
    <s v="14:56:34"/>
    <s v="7570102)9743"/>
    <s v="S"/>
    <x v="3"/>
    <x v="0"/>
    <x v="1"/>
    <x v="10"/>
    <s v="21:31:16"/>
    <s v="21"/>
    <x v="4"/>
    <x v="11"/>
    <s v="Motocicleta"/>
    <n v="12.11"/>
    <n v="9.11"/>
    <n v="3"/>
    <n v="3.5"/>
    <n v="0.75"/>
    <n v="10.5"/>
    <n v="6.8324999999999996"/>
    <n v="187.18"/>
    <n v="17.3325"/>
  </r>
  <r>
    <s v="09-01-2019"/>
    <s v="14:56:39"/>
    <s v="157)0*)1735"/>
    <s v="S"/>
    <x v="1"/>
    <x v="2"/>
    <x v="0"/>
    <x v="10"/>
    <s v="15:43:17"/>
    <s v="15"/>
    <x v="8"/>
    <x v="17"/>
    <s v="Motocicleta"/>
    <n v="6.57"/>
    <n v="2.8200000000000003"/>
    <n v="3.75"/>
    <n v="4.5"/>
    <n v="0.55000000000000004"/>
    <n v="16.875"/>
    <n v="1.5510000000000004"/>
    <n v="107.74"/>
    <n v="18.426000000000002"/>
  </r>
  <r>
    <s v="09-01-2019"/>
    <s v="14:57:29"/>
    <s v="429*2)./3178"/>
    <s v="S"/>
    <x v="3"/>
    <x v="0"/>
    <x v="0"/>
    <x v="10"/>
    <s v="17:05:36"/>
    <s v="17"/>
    <x v="3"/>
    <x v="20"/>
    <s v="Motocicleta"/>
    <n v="1.77"/>
    <n v="0"/>
    <n v="3"/>
    <n v="3.5"/>
    <n v="0.75"/>
    <n v="6.1950000000000003"/>
    <n v="0"/>
    <n v="26.61"/>
    <n v="6.1950000000000003"/>
  </r>
  <r>
    <s v="09-01-2019"/>
    <s v="14:57:35"/>
    <s v="822/1-).8734"/>
    <s v="S"/>
    <x v="1"/>
    <x v="0"/>
    <x v="0"/>
    <x v="10"/>
    <s v="15:26:46"/>
    <s v="15"/>
    <x v="14"/>
    <x v="20"/>
    <s v="Motocicleta"/>
    <n v="5.38"/>
    <n v="1.63"/>
    <n v="3.75"/>
    <n v="4.5"/>
    <n v="0.55000000000000004"/>
    <n v="16.875"/>
    <n v="0.89649999999999996"/>
    <n v="238.17"/>
    <n v="17.7715"/>
  </r>
  <r>
    <s v="09-01-2019"/>
    <s v="15:00:30"/>
    <s v="906-(/,.8976"/>
    <s v="S"/>
    <x v="3"/>
    <x v="1"/>
    <x v="0"/>
    <x v="10"/>
    <s v="16:27:16"/>
    <s v="16"/>
    <x v="3"/>
    <x v="17"/>
    <s v="Motocicleta"/>
    <n v="3.62"/>
    <n v="0.62000000000000011"/>
    <n v="3"/>
    <n v="3.5"/>
    <n v="0.75"/>
    <n v="10.5"/>
    <n v="0.46500000000000008"/>
    <n v="227.58"/>
    <n v="10.965"/>
  </r>
  <r>
    <s v="09-01-2019"/>
    <s v="15:00:45"/>
    <s v="63/1*/,6421"/>
    <s v="S"/>
    <x v="1"/>
    <x v="0"/>
    <x v="0"/>
    <x v="10"/>
    <s v="18:32:14"/>
    <s v="18"/>
    <x v="4"/>
    <x v="6"/>
    <s v="Motocicleta"/>
    <n v="20.16"/>
    <n v="16.41"/>
    <n v="3.75"/>
    <n v="4.5"/>
    <n v="0.55000000000000004"/>
    <n v="16.875"/>
    <n v="9.025500000000001"/>
    <n v="8.35"/>
    <n v="25.900500000000001"/>
  </r>
  <r>
    <s v="09-01-2019"/>
    <s v="15:02:54"/>
    <s v="218+,+001794"/>
    <s v="S"/>
    <x v="1"/>
    <x v="0"/>
    <x v="0"/>
    <x v="10"/>
    <s v="18:29:17"/>
    <s v="18"/>
    <x v="0"/>
    <x v="24"/>
    <s v="Motocicleta"/>
    <n v="17.57"/>
    <n v="13.82"/>
    <n v="3.75"/>
    <n v="4.5"/>
    <n v="0.55000000000000004"/>
    <n v="16.875"/>
    <n v="7.6010000000000009"/>
    <n v="109.92"/>
    <n v="24.475999999999999"/>
  </r>
  <r>
    <s v="09-01-2019"/>
    <s v="15:04:02"/>
    <s v="785(2+2)4961"/>
    <s v="S"/>
    <x v="1"/>
    <x v="1"/>
    <x v="0"/>
    <x v="10"/>
    <s v="18:45:24"/>
    <s v="18"/>
    <x v="15"/>
    <x v="22"/>
    <s v="Motocicleta"/>
    <n v="17.88"/>
    <n v="14.129999999999999"/>
    <n v="3.75"/>
    <n v="4.5"/>
    <n v="0.55000000000000004"/>
    <n v="16.875"/>
    <n v="7.7715000000000005"/>
    <n v="81.489999999999995"/>
    <n v="24.6465"/>
  </r>
  <r>
    <s v="09-01-2019"/>
    <s v="15:05:11"/>
    <s v="424-)+0)5854"/>
    <s v="S"/>
    <x v="1"/>
    <x v="1"/>
    <x v="3"/>
    <x v="10"/>
    <s v="15:50:49"/>
    <s v="15"/>
    <x v="7"/>
    <x v="28"/>
    <s v="Motocicleta"/>
    <n v="18.16"/>
    <n v="14.41"/>
    <n v="3.75"/>
    <n v="4.5"/>
    <n v="0.55000000000000004"/>
    <n v="16.875"/>
    <n v="7.9255000000000004"/>
    <n v="131"/>
    <n v="24.8005"/>
  </r>
  <r>
    <s v="09-01-2019"/>
    <s v="15:05:28"/>
    <s v="109),,/13409"/>
    <s v="S"/>
    <x v="1"/>
    <x v="1"/>
    <x v="0"/>
    <x v="10"/>
    <s v="17:31:13"/>
    <s v="17"/>
    <x v="4"/>
    <x v="4"/>
    <s v="Motocicleta"/>
    <n v="8.64"/>
    <n v="4.8900000000000006"/>
    <n v="3.75"/>
    <n v="4.5"/>
    <n v="0.55000000000000004"/>
    <n v="16.875"/>
    <n v="2.6895000000000007"/>
    <n v="224.89"/>
    <n v="19.564500000000002"/>
  </r>
  <r>
    <s v="09-01-2019"/>
    <s v="15:06:38"/>
    <s v="6142*,*+3170"/>
    <s v="S"/>
    <x v="1"/>
    <x v="0"/>
    <x v="3"/>
    <x v="10"/>
    <s v="15:57:58"/>
    <s v="15"/>
    <x v="13"/>
    <x v="14"/>
    <s v="Motocicleta"/>
    <n v="12.66"/>
    <n v="8.91"/>
    <n v="3.75"/>
    <n v="4.5"/>
    <n v="0.55000000000000004"/>
    <n v="16.875"/>
    <n v="4.9005000000000001"/>
    <n v="67.41"/>
    <n v="21.775500000000001"/>
  </r>
  <r>
    <s v="09-01-2019"/>
    <s v="15:07:56"/>
    <s v="989,1/)03342"/>
    <s v="S"/>
    <x v="1"/>
    <x v="0"/>
    <x v="1"/>
    <x v="10"/>
    <s v="17:43:10"/>
    <s v="17"/>
    <x v="17"/>
    <x v="12"/>
    <s v="Motocicleta"/>
    <n v="2.77"/>
    <n v="0"/>
    <n v="3.75"/>
    <n v="4.5"/>
    <n v="0.55000000000000004"/>
    <n v="12.465"/>
    <n v="0"/>
    <n v="238.18"/>
    <n v="12.465"/>
  </r>
  <r>
    <s v="09-01-2019"/>
    <s v="15:08:10"/>
    <s v="115,2+*/6315"/>
    <s v="S"/>
    <x v="1"/>
    <x v="1"/>
    <x v="3"/>
    <x v="10"/>
    <s v="16:14:39"/>
    <s v="16"/>
    <x v="4"/>
    <x v="4"/>
    <s v="Motocicleta"/>
    <n v="18.02"/>
    <n v="14.27"/>
    <n v="3.75"/>
    <n v="4.5"/>
    <n v="0.55000000000000004"/>
    <n v="16.875"/>
    <n v="7.8485000000000005"/>
    <n v="48.35"/>
    <n v="24.723500000000001"/>
  </r>
  <r>
    <s v="09-01-2019"/>
    <s v="15:12:09"/>
    <s v="68112-.*8912"/>
    <s v="S"/>
    <x v="1"/>
    <x v="1"/>
    <x v="0"/>
    <x v="10"/>
    <s v="16:02:05"/>
    <s v="16"/>
    <x v="19"/>
    <x v="37"/>
    <s v="Motocicleta"/>
    <n v="12.94"/>
    <n v="9.19"/>
    <n v="3.75"/>
    <n v="4.5"/>
    <n v="0.55000000000000004"/>
    <n v="16.875"/>
    <n v="5.0545"/>
    <n v="52.72"/>
    <n v="21.929500000000001"/>
  </r>
  <r>
    <s v="09-01-2019"/>
    <s v="15:12:28"/>
    <s v="822112./1847"/>
    <s v="S"/>
    <x v="1"/>
    <x v="1"/>
    <x v="1"/>
    <x v="10"/>
    <s v="17:36:43"/>
    <s v="17"/>
    <x v="6"/>
    <x v="6"/>
    <s v="Motocicleta"/>
    <n v="17.03"/>
    <n v="13.280000000000001"/>
    <n v="3.75"/>
    <n v="4.5"/>
    <n v="0.55000000000000004"/>
    <n v="16.875"/>
    <n v="7.3040000000000012"/>
    <n v="31.12"/>
    <n v="24.179000000000002"/>
  </r>
  <r>
    <s v="09-01-2019"/>
    <s v="15:17:32"/>
    <s v="199,-.2.5168"/>
    <s v="S"/>
    <x v="1"/>
    <x v="1"/>
    <x v="0"/>
    <x v="10"/>
    <s v="18:30:34"/>
    <s v="18"/>
    <x v="0"/>
    <x v="4"/>
    <s v="Motocicleta"/>
    <n v="12.79"/>
    <n v="9.0399999999999991"/>
    <n v="3.75"/>
    <n v="4.5"/>
    <n v="0.55000000000000004"/>
    <n v="16.875"/>
    <n v="4.9719999999999995"/>
    <n v="66.28"/>
    <n v="21.847000000000001"/>
  </r>
  <r>
    <s v="09-01-2019"/>
    <s v="15:18:01"/>
    <s v="898-(+/22091"/>
    <s v="S"/>
    <x v="1"/>
    <x v="1"/>
    <x v="0"/>
    <x v="10"/>
    <s v="16:17:56"/>
    <s v="16"/>
    <x v="13"/>
    <x v="15"/>
    <s v="Motocicleta"/>
    <n v="13.29"/>
    <n v="9.5399999999999991"/>
    <n v="3.75"/>
    <n v="4.5"/>
    <n v="0.55000000000000004"/>
    <n v="16.875"/>
    <n v="5.2469999999999999"/>
    <n v="118.34"/>
    <n v="22.122"/>
  </r>
  <r>
    <s v="09-01-2019"/>
    <s v="15:18:30"/>
    <s v="453.-*,12128"/>
    <s v="S"/>
    <x v="1"/>
    <x v="0"/>
    <x v="3"/>
    <x v="10"/>
    <s v="17:23:08"/>
    <s v="17"/>
    <x v="4"/>
    <x v="13"/>
    <s v="Motocicleta"/>
    <n v="17.3"/>
    <n v="13.55"/>
    <n v="3.75"/>
    <n v="4.5"/>
    <n v="0.55000000000000004"/>
    <n v="16.875"/>
    <n v="7.4525000000000006"/>
    <n v="75.739999999999995"/>
    <n v="24.327500000000001"/>
  </r>
  <r>
    <s v="09-01-2019"/>
    <s v="15:19:29"/>
    <s v="411/)-)(4794"/>
    <s v="S"/>
    <x v="1"/>
    <x v="0"/>
    <x v="0"/>
    <x v="10"/>
    <s v="17:32:41"/>
    <s v="17"/>
    <x v="0"/>
    <x v="11"/>
    <s v="Motocicleta"/>
    <n v="4.92"/>
    <n v="1.17"/>
    <n v="3.75"/>
    <n v="4.5"/>
    <n v="0.55000000000000004"/>
    <n v="16.875"/>
    <n v="0.64349999999999996"/>
    <n v="40.08"/>
    <n v="17.5185"/>
  </r>
  <r>
    <s v="09-01-2019"/>
    <s v="15:19:29"/>
    <s v="299,.(.-447"/>
    <s v="M"/>
    <x v="1"/>
    <x v="0"/>
    <x v="0"/>
    <x v="10"/>
    <s v="16:09:08"/>
    <s v="16"/>
    <x v="0"/>
    <x v="11"/>
    <s v="Motocicleta"/>
    <n v="1.48"/>
    <n v="0"/>
    <n v="3.75"/>
    <n v="4.5"/>
    <n v="0.55000000000000004"/>
    <n v="6.66"/>
    <n v="0"/>
    <n v="97.84"/>
    <n v="6.66"/>
  </r>
  <r>
    <s v="09-01-2019"/>
    <s v="15:19:29"/>
    <s v="5*)0-15488"/>
    <s v="S"/>
    <x v="1"/>
    <x v="0"/>
    <x v="0"/>
    <x v="10"/>
    <s v="16:06:24"/>
    <s v="16"/>
    <x v="0"/>
    <x v="22"/>
    <s v="Motocicleta"/>
    <n v="6.3"/>
    <n v="2.5499999999999998"/>
    <n v="3.75"/>
    <n v="4.5"/>
    <n v="0.55000000000000004"/>
    <n v="16.875"/>
    <n v="1.4025000000000001"/>
    <n v="228.77"/>
    <n v="18.2775"/>
  </r>
  <r>
    <s v="09-01-2019"/>
    <s v="15:19:29"/>
    <s v="7830.(,04712"/>
    <s v="M"/>
    <x v="1"/>
    <x v="0"/>
    <x v="0"/>
    <x v="10"/>
    <s v="16:59:00"/>
    <s v="16"/>
    <x v="0"/>
    <x v="3"/>
    <s v="Motocicleta"/>
    <n v="9.02"/>
    <n v="5.27"/>
    <n v="3.75"/>
    <n v="4.5"/>
    <n v="0.55000000000000004"/>
    <n v="16.875"/>
    <n v="2.8984999999999999"/>
    <n v="98.7"/>
    <n v="19.773499999999999"/>
  </r>
  <r>
    <s v="09-01-2019"/>
    <s v="15:19:37"/>
    <s v="387/(,*,6113"/>
    <s v="S"/>
    <x v="1"/>
    <x v="1"/>
    <x v="3"/>
    <x v="10"/>
    <s v="16:25:00"/>
    <s v="16"/>
    <x v="17"/>
    <x v="28"/>
    <s v="Motocicleta"/>
    <n v="7.21"/>
    <n v="3.46"/>
    <n v="3.75"/>
    <n v="4.5"/>
    <n v="0.55000000000000004"/>
    <n v="16.875"/>
    <n v="1.903"/>
    <n v="148.53"/>
    <n v="18.777999999999999"/>
  </r>
  <r>
    <s v="09-01-2019"/>
    <s v="15:20:10"/>
    <s v="581*2+-09469"/>
    <s v="S"/>
    <x v="1"/>
    <x v="2"/>
    <x v="0"/>
    <x v="10"/>
    <s v="17:07:16"/>
    <s v="17"/>
    <x v="7"/>
    <x v="1"/>
    <s v="Motocicleta"/>
    <n v="3.31"/>
    <n v="0"/>
    <n v="3.75"/>
    <n v="4.5"/>
    <n v="0.55000000000000004"/>
    <n v="14.895"/>
    <n v="0"/>
    <n v="137.33000000000001"/>
    <n v="14.895"/>
  </r>
  <r>
    <s v="09-01-2019"/>
    <s v="15:21:23"/>
    <s v="4022)1,*448"/>
    <s v="S"/>
    <x v="1"/>
    <x v="0"/>
    <x v="3"/>
    <x v="10"/>
    <s v="16:37:00"/>
    <s v="16"/>
    <x v="11"/>
    <x v="24"/>
    <s v="Motocicleta"/>
    <n v="3.95"/>
    <n v="0.20000000000000018"/>
    <n v="3.75"/>
    <n v="4.5"/>
    <n v="0.55000000000000004"/>
    <n v="16.875"/>
    <n v="0.11000000000000011"/>
    <n v="110.84"/>
    <n v="16.984999999999999"/>
  </r>
  <r>
    <s v="09-01-2019"/>
    <s v="15:30:17"/>
    <s v="45+.)*/5530"/>
    <s v="S"/>
    <x v="1"/>
    <x v="0"/>
    <x v="0"/>
    <x v="10"/>
    <s v="16:46:21"/>
    <s v="16"/>
    <x v="1"/>
    <x v="11"/>
    <s v="Motocicleta"/>
    <n v="10.83"/>
    <n v="7.08"/>
    <n v="3.75"/>
    <n v="4.5"/>
    <n v="0.55000000000000004"/>
    <n v="16.875"/>
    <n v="3.8940000000000006"/>
    <n v="34.03"/>
    <n v="20.769000000000002"/>
  </r>
  <r>
    <s v="09-01-2019"/>
    <s v="15:38:57"/>
    <s v="8662)+2(2933"/>
    <s v="S"/>
    <x v="1"/>
    <x v="0"/>
    <x v="0"/>
    <x v="10"/>
    <s v="16:34:07"/>
    <s v="16"/>
    <x v="14"/>
    <x v="5"/>
    <s v="Motocicleta"/>
    <n v="18.98"/>
    <n v="15.23"/>
    <n v="3.75"/>
    <n v="4.5"/>
    <n v="0.55000000000000004"/>
    <n v="16.875"/>
    <n v="8.3765000000000001"/>
    <n v="213.98"/>
    <n v="25.2515"/>
  </r>
  <r>
    <s v="09-01-2019"/>
    <s v="15:39:26"/>
    <s v="115+*,.24749"/>
    <s v="S"/>
    <x v="1"/>
    <x v="0"/>
    <x v="0"/>
    <x v="7"/>
    <s v="11:16:12"/>
    <s v="11"/>
    <x v="0"/>
    <x v="11"/>
    <s v="Motocicleta"/>
    <n v="10.86"/>
    <n v="7.1099999999999994"/>
    <n v="3.75"/>
    <n v="4.5"/>
    <n v="0.55000000000000004"/>
    <n v="16.875"/>
    <n v="3.9104999999999999"/>
    <n v="144.72999999999999"/>
    <n v="20.785499999999999"/>
  </r>
  <r>
    <s v="09-01-2019"/>
    <s v="15:39:26"/>
    <s v="40.1(/+6036"/>
    <s v="S"/>
    <x v="1"/>
    <x v="0"/>
    <x v="0"/>
    <x v="7"/>
    <s v="10:15:08"/>
    <s v="10"/>
    <x v="0"/>
    <x v="20"/>
    <s v="Motocicleta"/>
    <n v="20.8"/>
    <n v="17.05"/>
    <n v="3.75"/>
    <n v="4.5"/>
    <n v="0.55000000000000004"/>
    <n v="16.875"/>
    <n v="9.3775000000000013"/>
    <n v="110.32"/>
    <n v="26.252500000000001"/>
  </r>
  <r>
    <s v="09-01-2019"/>
    <s v="15:43:06"/>
    <s v="753*)**,2484"/>
    <m/>
    <x v="1"/>
    <x v="1"/>
    <x v="0"/>
    <x v="10"/>
    <s v="16:38:43"/>
    <s v="16"/>
    <x v="3"/>
    <x v="17"/>
    <s v="Motocicleta"/>
    <n v="19.48"/>
    <n v="15.73"/>
    <n v="3.75"/>
    <n v="4.5"/>
    <n v="0.55000000000000004"/>
    <n v="16.875"/>
    <n v="8.6515000000000004"/>
    <n v="17.920000000000002"/>
    <n v="25.526499999999999"/>
  </r>
  <r>
    <s v="09-01-2019"/>
    <s v="15:47:37"/>
    <s v="88/,)+-2546"/>
    <s v="S"/>
    <x v="3"/>
    <x v="0"/>
    <x v="0"/>
    <x v="10"/>
    <s v="18:39:08"/>
    <s v="18"/>
    <x v="4"/>
    <x v="13"/>
    <s v="Motocicleta"/>
    <n v="8.31"/>
    <n v="5.3100000000000005"/>
    <n v="3"/>
    <n v="3.5"/>
    <n v="0.75"/>
    <n v="10.5"/>
    <n v="3.9825000000000004"/>
    <n v="141.47999999999999"/>
    <n v="14.4825"/>
  </r>
  <r>
    <s v="09-01-2019"/>
    <s v="15:49:52"/>
    <s v="232/+,0/8517"/>
    <s v="S"/>
    <x v="3"/>
    <x v="0"/>
    <x v="0"/>
    <x v="10"/>
    <s v="18:37:17"/>
    <s v="18"/>
    <x v="4"/>
    <x v="23"/>
    <s v="Motocicleta"/>
    <n v="20.52"/>
    <n v="17.52"/>
    <n v="3"/>
    <n v="3.5"/>
    <n v="0.75"/>
    <n v="10.5"/>
    <n v="13.14"/>
    <n v="111.35"/>
    <n v="23.64"/>
  </r>
  <r>
    <s v="09-01-2019"/>
    <s v="15:50:14"/>
    <s v="544(11)*2496"/>
    <s v="S"/>
    <x v="1"/>
    <x v="0"/>
    <x v="0"/>
    <x v="10"/>
    <s v="17:46:56"/>
    <s v="17"/>
    <x v="11"/>
    <x v="16"/>
    <s v="Motocicleta"/>
    <n v="10.5"/>
    <n v="6.75"/>
    <n v="3.75"/>
    <n v="4.5"/>
    <n v="0.55000000000000004"/>
    <n v="16.875"/>
    <n v="3.7125000000000004"/>
    <n v="130.54"/>
    <n v="20.587499999999999"/>
  </r>
  <r>
    <s v="09-01-2019"/>
    <s v="15:50:45"/>
    <s v="84111-1+1763"/>
    <s v="S"/>
    <x v="1"/>
    <x v="1"/>
    <x v="0"/>
    <x v="10"/>
    <s v="20:10:12"/>
    <s v="20"/>
    <x v="14"/>
    <x v="19"/>
    <s v="Motocicleta"/>
    <n v="11.26"/>
    <n v="7.51"/>
    <n v="3.75"/>
    <n v="4.5"/>
    <n v="0.55000000000000004"/>
    <n v="16.875"/>
    <n v="4.1305000000000005"/>
    <n v="114.16"/>
    <n v="21.005500000000001"/>
  </r>
  <r>
    <s v="09-01-2019"/>
    <s v="15:51:09"/>
    <s v="257)1,/)9314"/>
    <s v="S"/>
    <x v="1"/>
    <x v="0"/>
    <x v="3"/>
    <x v="10"/>
    <s v="16:48:23"/>
    <s v="16"/>
    <x v="14"/>
    <x v="29"/>
    <s v="Motocicleta"/>
    <n v="5.65"/>
    <n v="1.9000000000000004"/>
    <n v="3.75"/>
    <n v="4.5"/>
    <n v="0.55000000000000004"/>
    <n v="16.875"/>
    <n v="1.0450000000000004"/>
    <n v="202.51"/>
    <n v="17.920000000000002"/>
  </r>
  <r>
    <s v="09-01-2019"/>
    <s v="15:52:27"/>
    <s v="244()(114107"/>
    <s v="S"/>
    <x v="1"/>
    <x v="0"/>
    <x v="0"/>
    <x v="10"/>
    <s v="18:21:48"/>
    <s v="18"/>
    <x v="12"/>
    <x v="4"/>
    <s v="Motocicleta"/>
    <n v="15.87"/>
    <n v="12.12"/>
    <n v="3.75"/>
    <n v="4.5"/>
    <n v="0.55000000000000004"/>
    <n v="16.875"/>
    <n v="6.6660000000000004"/>
    <n v="163.49"/>
    <n v="23.541"/>
  </r>
  <r>
    <s v="09-01-2019"/>
    <s v="15:52:56"/>
    <s v="315(.)(-6051"/>
    <s v="S"/>
    <x v="1"/>
    <x v="0"/>
    <x v="0"/>
    <x v="10"/>
    <s v="18:52:34"/>
    <s v="18"/>
    <x v="8"/>
    <x v="4"/>
    <s v="Motocicleta"/>
    <n v="9.16"/>
    <n v="5.41"/>
    <n v="3.75"/>
    <n v="4.5"/>
    <n v="0.55000000000000004"/>
    <n v="16.875"/>
    <n v="2.9755000000000003"/>
    <n v="57.66"/>
    <n v="19.8505"/>
  </r>
  <r>
    <s v="09-01-2019"/>
    <s v="15:53:20"/>
    <s v="965)1.1(5408"/>
    <s v="S"/>
    <x v="1"/>
    <x v="0"/>
    <x v="1"/>
    <x v="10"/>
    <s v="16:57:46"/>
    <s v="16"/>
    <x v="7"/>
    <x v="4"/>
    <s v="Motocicleta"/>
    <n v="19.87"/>
    <n v="16.12"/>
    <n v="3.75"/>
    <n v="4.5"/>
    <n v="0.55000000000000004"/>
    <n v="16.875"/>
    <n v="8.8660000000000014"/>
    <n v="32.65"/>
    <n v="25.741"/>
  </r>
  <r>
    <s v="09-01-2019"/>
    <s v="15:53:49"/>
    <s v="58501*++3911"/>
    <s v="S"/>
    <x v="1"/>
    <x v="0"/>
    <x v="0"/>
    <x v="10"/>
    <s v="19:31:55"/>
    <s v="19"/>
    <x v="10"/>
    <x v="4"/>
    <s v="Motocicleta"/>
    <n v="4.75"/>
    <n v="1"/>
    <n v="3.75"/>
    <n v="4.5"/>
    <n v="0.55000000000000004"/>
    <n v="16.875"/>
    <n v="0.55000000000000004"/>
    <n v="29.42"/>
    <n v="17.425000000000001"/>
  </r>
  <r>
    <s v="09-01-2019"/>
    <s v="15:55:54"/>
    <s v="531(1+2-9878"/>
    <s v="S"/>
    <x v="1"/>
    <x v="0"/>
    <x v="1"/>
    <x v="10"/>
    <s v="16:38:35"/>
    <s v="16"/>
    <x v="7"/>
    <x v="4"/>
    <s v="Motocicleta"/>
    <n v="10.66"/>
    <n v="6.91"/>
    <n v="3.75"/>
    <n v="4.5"/>
    <n v="0.55000000000000004"/>
    <n v="16.875"/>
    <n v="3.8005000000000004"/>
    <n v="204.6"/>
    <n v="20.6755"/>
  </r>
  <r>
    <s v="09-01-2019"/>
    <s v="15:55:54"/>
    <s v="873(0+(.2991"/>
    <s v="S"/>
    <x v="1"/>
    <x v="0"/>
    <x v="3"/>
    <x v="10"/>
    <s v="17:57:17"/>
    <s v="17"/>
    <x v="7"/>
    <x v="4"/>
    <s v="Motocicleta"/>
    <n v="8.86"/>
    <n v="5.1099999999999994"/>
    <n v="3.75"/>
    <n v="4.5"/>
    <n v="0.55000000000000004"/>
    <n v="16.875"/>
    <n v="2.8104999999999998"/>
    <n v="72.58"/>
    <n v="19.685500000000001"/>
  </r>
  <r>
    <s v="09-01-2019"/>
    <s v="15:56:34"/>
    <s v="370//+2,7590"/>
    <s v="S"/>
    <x v="1"/>
    <x v="0"/>
    <x v="0"/>
    <x v="10"/>
    <s v="17:13:48"/>
    <s v="17"/>
    <x v="4"/>
    <x v="26"/>
    <s v="Motocicleta"/>
    <n v="12.87"/>
    <n v="9.1199999999999992"/>
    <n v="3.75"/>
    <n v="4.5"/>
    <n v="0.55000000000000004"/>
    <n v="16.875"/>
    <n v="5.016"/>
    <n v="218.28"/>
    <n v="21.890999999999998"/>
  </r>
  <r>
    <s v="09-01-2019"/>
    <s v="15:57:04"/>
    <s v="42510-0,6084"/>
    <s v="S"/>
    <x v="1"/>
    <x v="2"/>
    <x v="3"/>
    <x v="10"/>
    <s v="17:03:23"/>
    <s v="17"/>
    <x v="7"/>
    <x v="1"/>
    <s v="Motocicleta"/>
    <n v="1.97"/>
    <n v="0"/>
    <n v="3.75"/>
    <n v="4.5"/>
    <n v="0.55000000000000004"/>
    <n v="8.8650000000000002"/>
    <n v="0"/>
    <n v="99.36"/>
    <n v="8.8650000000000002"/>
  </r>
  <r>
    <s v="09-01-2019"/>
    <s v="15:57:29"/>
    <s v="603(2+((7918"/>
    <s v="S"/>
    <x v="1"/>
    <x v="0"/>
    <x v="1"/>
    <x v="10"/>
    <s v="17:37:22"/>
    <s v="17"/>
    <x v="21"/>
    <x v="16"/>
    <s v="Motocicleta"/>
    <n v="19.04"/>
    <n v="15.29"/>
    <n v="3.75"/>
    <n v="4.5"/>
    <n v="0.55000000000000004"/>
    <n v="16.875"/>
    <n v="8.4094999999999995"/>
    <n v="209.37"/>
    <n v="25.284500000000001"/>
  </r>
  <r>
    <s v="09-01-2019"/>
    <s v="15:58:30"/>
    <s v="418+2,)(8682"/>
    <s v="S"/>
    <x v="1"/>
    <x v="1"/>
    <x v="1"/>
    <x v="10"/>
    <s v="19:50:02"/>
    <s v="19"/>
    <x v="16"/>
    <x v="4"/>
    <s v="Motocicleta"/>
    <n v="16.82"/>
    <n v="13.07"/>
    <n v="3.75"/>
    <n v="4.5"/>
    <n v="0.55000000000000004"/>
    <n v="16.875"/>
    <n v="7.1885000000000003"/>
    <n v="12.08"/>
    <n v="24.063500000000001"/>
  </r>
  <r>
    <s v="09-01-2019"/>
    <s v="15:58:45"/>
    <s v="2172/*-064"/>
    <s v="S"/>
    <x v="1"/>
    <x v="0"/>
    <x v="0"/>
    <x v="10"/>
    <s v="17:59:04"/>
    <s v="17"/>
    <x v="12"/>
    <x v="1"/>
    <s v="Motocicleta"/>
    <n v="20.3"/>
    <n v="16.55"/>
    <n v="3.75"/>
    <n v="4.5"/>
    <n v="0.55000000000000004"/>
    <n v="16.875"/>
    <n v="9.1025000000000009"/>
    <n v="233.43"/>
    <n v="25.977499999999999"/>
  </r>
  <r>
    <s v="09-01-2019"/>
    <s v="15:59:05"/>
    <s v="582+**1)6668"/>
    <s v="S"/>
    <x v="1"/>
    <x v="1"/>
    <x v="0"/>
    <x v="10"/>
    <s v="19:55:10"/>
    <s v="19"/>
    <x v="6"/>
    <x v="17"/>
    <s v="Motocicleta"/>
    <n v="12.31"/>
    <n v="8.56"/>
    <n v="3.75"/>
    <n v="4.5"/>
    <n v="0.55000000000000004"/>
    <n v="16.875"/>
    <n v="4.7080000000000011"/>
    <n v="39.630000000000003"/>
    <n v="21.583000000000002"/>
  </r>
  <r>
    <s v="09-01-2019"/>
    <s v="15:59:06"/>
    <s v="943.*1).841"/>
    <s v="S"/>
    <x v="1"/>
    <x v="1"/>
    <x v="0"/>
    <x v="10"/>
    <s v="19:50:50"/>
    <s v="19"/>
    <x v="6"/>
    <x v="17"/>
    <s v="Motocicleta"/>
    <n v="14.61"/>
    <n v="10.86"/>
    <n v="3.75"/>
    <n v="4.5"/>
    <n v="0.55000000000000004"/>
    <n v="16.875"/>
    <n v="5.9729999999999999"/>
    <n v="190.02"/>
    <n v="22.847999999999999"/>
  </r>
  <r>
    <s v="09-01-2019"/>
    <s v="15:59:06"/>
    <s v="982*.,,)7980"/>
    <s v="S"/>
    <x v="1"/>
    <x v="1"/>
    <x v="0"/>
    <x v="10"/>
    <s v="19:54:29"/>
    <s v="19"/>
    <x v="6"/>
    <x v="17"/>
    <s v="Motocicleta"/>
    <n v="7.86"/>
    <n v="4.1100000000000003"/>
    <n v="3.75"/>
    <n v="4.5"/>
    <n v="0.55000000000000004"/>
    <n v="16.875"/>
    <n v="2.2605000000000004"/>
    <n v="102.58"/>
    <n v="19.1355"/>
  </r>
  <r>
    <s v="09-01-2019"/>
    <s v="15:59:06"/>
    <s v="415)*+,15955"/>
    <s v="S"/>
    <x v="1"/>
    <x v="1"/>
    <x v="0"/>
    <x v="10"/>
    <s v="19:54:14"/>
    <s v="19"/>
    <x v="6"/>
    <x v="17"/>
    <s v="Motocicleta"/>
    <n v="15.01"/>
    <n v="11.26"/>
    <n v="3.75"/>
    <n v="4.5"/>
    <n v="0.55000000000000004"/>
    <n v="16.875"/>
    <n v="6.1930000000000005"/>
    <n v="103.06"/>
    <n v="23.068000000000001"/>
  </r>
  <r>
    <s v="09-01-2019"/>
    <s v="15:59:07"/>
    <s v="476)*+.)8092"/>
    <s v="S"/>
    <x v="0"/>
    <x v="0"/>
    <x v="0"/>
    <x v="5"/>
    <s v="16:02:43"/>
    <s v="16"/>
    <x v="3"/>
    <x v="16"/>
    <s v="Motocicleta"/>
    <n v="12.41"/>
    <n v="9.91"/>
    <n v="2.5"/>
    <n v="3"/>
    <n v="1.2"/>
    <n v="7.5"/>
    <n v="11.891999999999999"/>
    <n v="119.86"/>
    <n v="19.391999999999999"/>
  </r>
  <r>
    <s v="09-01-2019"/>
    <s v="15:59:07"/>
    <s v="4340.(216258"/>
    <s v="S"/>
    <x v="1"/>
    <x v="0"/>
    <x v="3"/>
    <x v="7"/>
    <s v="12:13:20"/>
    <s v="12"/>
    <x v="3"/>
    <x v="16"/>
    <s v="Motocicleta"/>
    <n v="2.88"/>
    <n v="0"/>
    <n v="3.75"/>
    <n v="4.5"/>
    <n v="0.55000000000000004"/>
    <n v="12.959999999999999"/>
    <n v="0"/>
    <n v="223.37"/>
    <n v="12.959999999999999"/>
  </r>
  <r>
    <s v="09-01-2019"/>
    <s v="15:59:27"/>
    <s v="847-,1.11896"/>
    <s v="S"/>
    <x v="1"/>
    <x v="0"/>
    <x v="0"/>
    <x v="10"/>
    <s v="16:37:49"/>
    <s v="16"/>
    <x v="6"/>
    <x v="20"/>
    <s v="Motocicleta"/>
    <n v="13.44"/>
    <n v="9.69"/>
    <n v="3.75"/>
    <n v="4.5"/>
    <n v="0.55000000000000004"/>
    <n v="16.875"/>
    <n v="5.3295000000000003"/>
    <n v="200.72"/>
    <n v="22.204499999999999"/>
  </r>
  <r>
    <s v="09-01-2019"/>
    <s v="16:00:15"/>
    <s v="480/*-,+6384"/>
    <s v="S"/>
    <x v="3"/>
    <x v="0"/>
    <x v="0"/>
    <x v="10"/>
    <s v="19:26:04"/>
    <s v="19"/>
    <x v="4"/>
    <x v="23"/>
    <s v="Motocicleta"/>
    <n v="12.23"/>
    <n v="9.23"/>
    <n v="3"/>
    <n v="3.5"/>
    <n v="0.75"/>
    <n v="10.5"/>
    <n v="6.9225000000000003"/>
    <n v="211.85"/>
    <n v="17.422499999999999"/>
  </r>
  <r>
    <s v="09-01-2019"/>
    <s v="16:01:47"/>
    <s v="7561.0/11741"/>
    <s v="S"/>
    <x v="1"/>
    <x v="1"/>
    <x v="3"/>
    <x v="10"/>
    <s v="18:14:46"/>
    <s v="18"/>
    <x v="13"/>
    <x v="27"/>
    <s v="Motocicleta"/>
    <n v="17.100000000000001"/>
    <n v="13.350000000000001"/>
    <n v="3.75"/>
    <n v="4.5"/>
    <n v="0.55000000000000004"/>
    <n v="16.875"/>
    <n v="7.3425000000000011"/>
    <n v="156.61000000000001"/>
    <n v="24.217500000000001"/>
  </r>
  <r>
    <s v="09-01-2019"/>
    <s v="16:02:50"/>
    <s v="617*,01-9093"/>
    <s v="S"/>
    <x v="1"/>
    <x v="1"/>
    <x v="1"/>
    <x v="10"/>
    <s v="19:20:59"/>
    <s v="19"/>
    <x v="15"/>
    <x v="10"/>
    <s v="Motocicleta"/>
    <n v="1.47"/>
    <n v="0"/>
    <n v="3.75"/>
    <n v="4.5"/>
    <n v="0.55000000000000004"/>
    <n v="6.6150000000000002"/>
    <n v="0"/>
    <n v="243.27"/>
    <n v="6.6150000000000002"/>
  </r>
  <r>
    <s v="09-01-2019"/>
    <s v="16:03:06"/>
    <s v="379*(,*(2657"/>
    <s v="S"/>
    <x v="1"/>
    <x v="0"/>
    <x v="0"/>
    <x v="10"/>
    <s v="18:26:31"/>
    <s v="18"/>
    <x v="20"/>
    <x v="29"/>
    <s v="Motocicleta"/>
    <n v="2.7"/>
    <n v="0"/>
    <n v="3.75"/>
    <n v="4.5"/>
    <n v="0.55000000000000004"/>
    <n v="12.15"/>
    <n v="0"/>
    <n v="194.94"/>
    <n v="12.15"/>
  </r>
  <r>
    <s v="09-01-2019"/>
    <s v="16:05:06"/>
    <s v="853*(**)9"/>
    <s v="S"/>
    <x v="1"/>
    <x v="1"/>
    <x v="1"/>
    <x v="10"/>
    <s v="17:31:15"/>
    <s v="17"/>
    <x v="2"/>
    <x v="21"/>
    <s v="Motocicleta"/>
    <n v="20.3"/>
    <n v="16.55"/>
    <n v="3.75"/>
    <n v="4.5"/>
    <n v="0.55000000000000004"/>
    <n v="16.875"/>
    <n v="9.1025000000000009"/>
    <n v="107.63"/>
    <n v="25.977499999999999"/>
  </r>
  <r>
    <s v="09-01-2019"/>
    <s v="16:06:35"/>
    <s v="991-*21/6069"/>
    <s v="S"/>
    <x v="1"/>
    <x v="0"/>
    <x v="0"/>
    <x v="10"/>
    <s v="17:09:23"/>
    <s v="17"/>
    <x v="11"/>
    <x v="16"/>
    <s v="Motocicleta"/>
    <n v="13.69"/>
    <n v="9.94"/>
    <n v="3.75"/>
    <n v="4.5"/>
    <n v="0.55000000000000004"/>
    <n v="16.875"/>
    <n v="5.4670000000000005"/>
    <n v="166.71"/>
    <n v="22.341999999999999"/>
  </r>
  <r>
    <s v="09-01-2019"/>
    <s v="16:06:57"/>
    <s v="41010.2,4255"/>
    <s v="S"/>
    <x v="1"/>
    <x v="1"/>
    <x v="3"/>
    <x v="10"/>
    <s v="16:33:59"/>
    <s v="16"/>
    <x v="8"/>
    <x v="4"/>
    <s v="Motocicleta"/>
    <n v="18.670000000000002"/>
    <n v="14.920000000000002"/>
    <n v="3.75"/>
    <n v="4.5"/>
    <n v="0.55000000000000004"/>
    <n v="16.875"/>
    <n v="8.2060000000000013"/>
    <n v="129.37"/>
    <n v="25.081000000000003"/>
  </r>
  <r>
    <s v="09-01-2019"/>
    <s v="16:06:57"/>
    <s v="291)./)23884"/>
    <s v="S"/>
    <x v="1"/>
    <x v="1"/>
    <x v="3"/>
    <x v="10"/>
    <s v="16:33:59"/>
    <s v="16"/>
    <x v="8"/>
    <x v="4"/>
    <s v="Motocicleta"/>
    <n v="14.13"/>
    <n v="10.38"/>
    <n v="3.75"/>
    <n v="4.5"/>
    <n v="0.55000000000000004"/>
    <n v="16.875"/>
    <n v="5.7090000000000005"/>
    <n v="48.63"/>
    <n v="22.584"/>
  </r>
  <r>
    <s v="09-01-2019"/>
    <s v="16:14:15"/>
    <s v="463-((009406"/>
    <s v="S"/>
    <x v="3"/>
    <x v="0"/>
    <x v="0"/>
    <x v="10"/>
    <s v="19:26:13"/>
    <s v="19"/>
    <x v="4"/>
    <x v="13"/>
    <s v="Motocicleta"/>
    <n v="10.220000000000001"/>
    <n v="7.2200000000000006"/>
    <n v="3"/>
    <n v="3.5"/>
    <n v="0.75"/>
    <n v="10.5"/>
    <n v="5.4150000000000009"/>
    <n v="86.38"/>
    <n v="15.915000000000001"/>
  </r>
  <r>
    <s v="09-01-2019"/>
    <s v="16:30:36"/>
    <s v="235(()1/8904"/>
    <s v="S"/>
    <x v="1"/>
    <x v="2"/>
    <x v="3"/>
    <x v="10"/>
    <s v="18:46:01"/>
    <s v="18"/>
    <x v="13"/>
    <x v="4"/>
    <s v="Motocicleta"/>
    <n v="17.600000000000001"/>
    <n v="13.850000000000001"/>
    <n v="3.75"/>
    <n v="4.5"/>
    <n v="0.55000000000000004"/>
    <n v="16.875"/>
    <n v="7.6175000000000015"/>
    <n v="172.78"/>
    <n v="24.4925"/>
  </r>
  <r>
    <s v="09-01-2019"/>
    <s v="16:31:50"/>
    <s v="49.1+/,308"/>
    <s v="S"/>
    <x v="1"/>
    <x v="0"/>
    <x v="0"/>
    <x v="10"/>
    <s v="17:32:54"/>
    <s v="17"/>
    <x v="13"/>
    <x v="1"/>
    <s v="Motocicleta"/>
    <n v="13.61"/>
    <n v="9.86"/>
    <n v="3.75"/>
    <n v="4.5"/>
    <n v="0.55000000000000004"/>
    <n v="16.875"/>
    <n v="5.423"/>
    <n v="224.49"/>
    <n v="22.298000000000002"/>
  </r>
  <r>
    <s v="09-01-2019"/>
    <s v="16:32:02"/>
    <s v="25+*+-08958"/>
    <s v="S"/>
    <x v="1"/>
    <x v="0"/>
    <x v="0"/>
    <x v="10"/>
    <s v="20:46:36"/>
    <s v="20"/>
    <x v="4"/>
    <x v="4"/>
    <s v="Motocicleta"/>
    <n v="14.17"/>
    <n v="10.42"/>
    <n v="3.75"/>
    <n v="4.5"/>
    <n v="0.55000000000000004"/>
    <n v="16.875"/>
    <n v="5.7310000000000008"/>
    <n v="98.9"/>
    <n v="22.606000000000002"/>
  </r>
  <r>
    <s v="09-01-2019"/>
    <s v="16:32:24"/>
    <s v="742+)22*6649"/>
    <s v="S"/>
    <x v="1"/>
    <x v="1"/>
    <x v="0"/>
    <x v="10"/>
    <s v="19:17:43"/>
    <s v="19"/>
    <x v="13"/>
    <x v="1"/>
    <s v="Motocicleta"/>
    <n v="3.03"/>
    <n v="0"/>
    <n v="3.75"/>
    <n v="4.5"/>
    <n v="0.55000000000000004"/>
    <n v="13.635"/>
    <n v="0"/>
    <n v="118.95"/>
    <n v="13.635"/>
  </r>
  <r>
    <s v="09-01-2019"/>
    <s v="16:33:32"/>
    <s v="347+/2/08520"/>
    <s v="S"/>
    <x v="1"/>
    <x v="1"/>
    <x v="0"/>
    <x v="10"/>
    <s v="20:08:31"/>
    <s v="20"/>
    <x v="14"/>
    <x v="20"/>
    <s v="Motocicleta"/>
    <n v="9.43"/>
    <n v="5.68"/>
    <n v="3.75"/>
    <n v="4.5"/>
    <n v="0.55000000000000004"/>
    <n v="16.875"/>
    <n v="3.1240000000000001"/>
    <n v="130.5"/>
    <n v="19.998999999999999"/>
  </r>
  <r>
    <s v="09-01-2019"/>
    <s v="16:33:55"/>
    <s v="132)*(+*1708"/>
    <s v="S"/>
    <x v="1"/>
    <x v="0"/>
    <x v="1"/>
    <x v="10"/>
    <s v="19:48:14"/>
    <s v="19"/>
    <x v="4"/>
    <x v="4"/>
    <s v="Motocicleta"/>
    <n v="12.06"/>
    <n v="8.31"/>
    <n v="3.75"/>
    <n v="4.5"/>
    <n v="0.55000000000000004"/>
    <n v="16.875"/>
    <n v="4.5705000000000009"/>
    <n v="196.54"/>
    <n v="21.445500000000003"/>
  </r>
  <r>
    <s v="09-01-2019"/>
    <s v="16:44:42"/>
    <s v="762..**(3746"/>
    <s v="S"/>
    <x v="1"/>
    <x v="2"/>
    <x v="0"/>
    <x v="10"/>
    <s v="17:45:18"/>
    <s v="17"/>
    <x v="11"/>
    <x v="16"/>
    <s v="Motocicleta"/>
    <n v="10.69"/>
    <n v="6.9399999999999995"/>
    <n v="3.75"/>
    <n v="4.5"/>
    <n v="0.55000000000000004"/>
    <n v="16.875"/>
    <n v="3.8170000000000002"/>
    <n v="228.23"/>
    <n v="20.692"/>
  </r>
  <r>
    <s v="09-01-2019"/>
    <s v="16:45:27"/>
    <s v="711/*1,+2894"/>
    <s v="S"/>
    <x v="1"/>
    <x v="0"/>
    <x v="0"/>
    <x v="10"/>
    <s v="19:09:40"/>
    <s v="19"/>
    <x v="17"/>
    <x v="4"/>
    <s v="Motocicleta"/>
    <n v="16.09"/>
    <n v="12.34"/>
    <n v="3.75"/>
    <n v="4.5"/>
    <n v="0.55000000000000004"/>
    <n v="16.875"/>
    <n v="6.7870000000000008"/>
    <n v="18.63"/>
    <n v="23.661999999999999"/>
  </r>
  <r>
    <s v="09-01-2019"/>
    <s v="16:45:50"/>
    <s v="316).0/*4"/>
    <s v="S"/>
    <x v="1"/>
    <x v="0"/>
    <x v="1"/>
    <x v="10"/>
    <s v="18:15:09"/>
    <s v="18"/>
    <x v="4"/>
    <x v="4"/>
    <s v="Motocicleta"/>
    <n v="8.6999999999999993"/>
    <n v="4.9499999999999993"/>
    <n v="3.75"/>
    <n v="4.5"/>
    <n v="0.55000000000000004"/>
    <n v="16.875"/>
    <n v="2.7224999999999997"/>
    <n v="209.23"/>
    <n v="19.5975"/>
  </r>
  <r>
    <s v="09-01-2019"/>
    <s v="16:46:02"/>
    <s v="285110//5295"/>
    <s v="S"/>
    <x v="1"/>
    <x v="0"/>
    <x v="0"/>
    <x v="10"/>
    <s v="18:36:15"/>
    <s v="18"/>
    <x v="15"/>
    <x v="15"/>
    <s v="Motocicleta"/>
    <n v="8.2899999999999991"/>
    <n v="4.5399999999999991"/>
    <n v="3.75"/>
    <n v="4.5"/>
    <n v="0.55000000000000004"/>
    <n v="16.875"/>
    <n v="2.4969999999999999"/>
    <n v="13.85"/>
    <n v="19.372"/>
  </r>
  <r>
    <s v="09-01-2019"/>
    <s v="16:46:15"/>
    <s v="5142.*(/4251"/>
    <m/>
    <x v="1"/>
    <x v="1"/>
    <x v="0"/>
    <x v="10"/>
    <s v="17:24:28"/>
    <s v="17"/>
    <x v="3"/>
    <x v="11"/>
    <s v="Motocicleta"/>
    <n v="5.13"/>
    <n v="1.38"/>
    <n v="3.75"/>
    <n v="4.5"/>
    <n v="0.55000000000000004"/>
    <n v="16.875"/>
    <n v="0.75900000000000001"/>
    <n v="138.02000000000001"/>
    <n v="17.634"/>
  </r>
  <r>
    <s v="09-01-2019"/>
    <s v="16:46:26"/>
    <s v="239*1)1(187"/>
    <s v="S"/>
    <x v="1"/>
    <x v="0"/>
    <x v="0"/>
    <x v="10"/>
    <s v="18:33:58"/>
    <s v="18"/>
    <x v="2"/>
    <x v="17"/>
    <s v="Motocicleta"/>
    <n v="9.83"/>
    <n v="6.08"/>
    <n v="3.75"/>
    <n v="4.5"/>
    <n v="0.55000000000000004"/>
    <n v="16.875"/>
    <n v="3.3440000000000003"/>
    <n v="131.85"/>
    <n v="20.219000000000001"/>
  </r>
  <r>
    <s v="09-01-2019"/>
    <s v="16:50:21"/>
    <s v="654..*(,2081"/>
    <s v="S"/>
    <x v="1"/>
    <x v="0"/>
    <x v="0"/>
    <x v="10"/>
    <s v="18:11:40"/>
    <s v="18"/>
    <x v="2"/>
    <x v="6"/>
    <s v="Motocicleta"/>
    <n v="13.26"/>
    <n v="9.51"/>
    <n v="3.75"/>
    <n v="4.5"/>
    <n v="0.55000000000000004"/>
    <n v="16.875"/>
    <n v="5.2305000000000001"/>
    <n v="31.94"/>
    <n v="22.105499999999999"/>
  </r>
  <r>
    <s v="09-01-2019"/>
    <s v="16:50:28"/>
    <s v="746++20*69"/>
    <s v="S"/>
    <x v="1"/>
    <x v="1"/>
    <x v="0"/>
    <x v="10"/>
    <s v="18:21:52"/>
    <s v="18"/>
    <x v="0"/>
    <x v="20"/>
    <s v="Motocicleta"/>
    <n v="11.82"/>
    <n v="8.07"/>
    <n v="3.75"/>
    <n v="4.5"/>
    <n v="0.55000000000000004"/>
    <n v="16.875"/>
    <n v="4.4385000000000003"/>
    <n v="34.33"/>
    <n v="21.313500000000001"/>
  </r>
  <r>
    <s v="09-01-2019"/>
    <s v="16:51:13"/>
    <s v="562*2-+19559"/>
    <s v="S"/>
    <x v="1"/>
    <x v="2"/>
    <x v="3"/>
    <x v="10"/>
    <s v="18:15:26"/>
    <s v="18"/>
    <x v="17"/>
    <x v="4"/>
    <s v="Motocicleta"/>
    <n v="10.88"/>
    <n v="7.1300000000000008"/>
    <n v="3.75"/>
    <n v="4.5"/>
    <n v="0.55000000000000004"/>
    <n v="16.875"/>
    <n v="3.9215000000000009"/>
    <n v="131.55000000000001"/>
    <n v="20.796500000000002"/>
  </r>
  <r>
    <s v="09-01-2019"/>
    <s v="16:53:55"/>
    <s v="17420*0(691"/>
    <m/>
    <x v="1"/>
    <x v="1"/>
    <x v="0"/>
    <x v="10"/>
    <s v="17:38:41"/>
    <s v="17"/>
    <x v="3"/>
    <x v="20"/>
    <s v="Motocicleta"/>
    <n v="16.12"/>
    <n v="12.370000000000001"/>
    <n v="3.75"/>
    <n v="4.5"/>
    <n v="0.55000000000000004"/>
    <n v="16.875"/>
    <n v="6.8035000000000014"/>
    <n v="38.11"/>
    <n v="23.6785"/>
  </r>
  <r>
    <s v="09-01-2019"/>
    <s v="16:55:28"/>
    <s v="601*-)/*4506"/>
    <s v="S"/>
    <x v="3"/>
    <x v="0"/>
    <x v="0"/>
    <x v="10"/>
    <s v="17:39:36"/>
    <s v="17"/>
    <x v="4"/>
    <x v="13"/>
    <s v="Motocicleta"/>
    <n v="13.44"/>
    <n v="10.44"/>
    <n v="3"/>
    <n v="3.5"/>
    <n v="0.75"/>
    <n v="10.5"/>
    <n v="7.83"/>
    <n v="231.86"/>
    <n v="18.329999999999998"/>
  </r>
  <r>
    <s v="09-01-2019"/>
    <s v="16:57:39"/>
    <s v="8911,-(29335"/>
    <s v="S"/>
    <x v="1"/>
    <x v="1"/>
    <x v="0"/>
    <x v="10"/>
    <s v="18:52:18"/>
    <s v="18"/>
    <x v="8"/>
    <x v="11"/>
    <s v="Motocicleta"/>
    <n v="13.03"/>
    <n v="9.2799999999999994"/>
    <n v="3.75"/>
    <n v="4.5"/>
    <n v="0.55000000000000004"/>
    <n v="16.875"/>
    <n v="5.1040000000000001"/>
    <n v="27.43"/>
    <n v="21.978999999999999"/>
  </r>
  <r>
    <s v="09-01-2019"/>
    <s v="17:01:48"/>
    <s v="880--))(9434"/>
    <m/>
    <x v="1"/>
    <x v="1"/>
    <x v="0"/>
    <x v="10"/>
    <s v="17:48:29"/>
    <s v="17"/>
    <x v="3"/>
    <x v="8"/>
    <s v="Motocicleta"/>
    <n v="4.51"/>
    <n v="0.75999999999999979"/>
    <n v="3.75"/>
    <n v="4.5"/>
    <n v="0.55000000000000004"/>
    <n v="16.875"/>
    <n v="0.41799999999999993"/>
    <n v="68.84"/>
    <n v="17.292999999999999"/>
  </r>
  <r>
    <s v="09-01-2019"/>
    <s v="17:02:34"/>
    <s v="846+.++.8366"/>
    <s v="S"/>
    <x v="1"/>
    <x v="0"/>
    <x v="3"/>
    <x v="10"/>
    <s v="17:59:33"/>
    <s v="17"/>
    <x v="7"/>
    <x v="28"/>
    <s v="Motocicleta"/>
    <n v="19.940000000000001"/>
    <n v="16.190000000000001"/>
    <n v="3.75"/>
    <n v="4.5"/>
    <n v="0.55000000000000004"/>
    <n v="16.875"/>
    <n v="8.9045000000000023"/>
    <n v="160.82"/>
    <n v="25.779500000000002"/>
  </r>
  <r>
    <s v="09-01-2019"/>
    <s v="17:03:59"/>
    <s v="7041,/+-7053"/>
    <s v="S"/>
    <x v="1"/>
    <x v="0"/>
    <x v="0"/>
    <x v="10"/>
    <s v="20:47:12"/>
    <s v="20"/>
    <x v="4"/>
    <x v="22"/>
    <s v="Motocicleta"/>
    <n v="16.3"/>
    <n v="12.55"/>
    <n v="3.75"/>
    <n v="4.5"/>
    <n v="0.55000000000000004"/>
    <n v="16.875"/>
    <n v="6.9025000000000007"/>
    <n v="122.48"/>
    <n v="23.7775"/>
  </r>
  <r>
    <s v="09-01-2019"/>
    <s v="17:05:09"/>
    <s v="613,)(*05564"/>
    <s v="S"/>
    <x v="1"/>
    <x v="0"/>
    <x v="0"/>
    <x v="5"/>
    <s v="16:50:18"/>
    <s v="16"/>
    <x v="3"/>
    <x v="17"/>
    <s v="Motocicleta"/>
    <n v="20.02"/>
    <n v="16.27"/>
    <n v="3.75"/>
    <n v="4.5"/>
    <n v="0.55000000000000004"/>
    <n v="16.875"/>
    <n v="8.948500000000001"/>
    <n v="129.97"/>
    <n v="25.823500000000003"/>
  </r>
  <r>
    <s v="09-01-2019"/>
    <s v="17:05:09"/>
    <s v="110.1/105766"/>
    <s v="S"/>
    <x v="1"/>
    <x v="0"/>
    <x v="2"/>
    <x v="10"/>
    <s v="18:14:43"/>
    <s v="18"/>
    <x v="3"/>
    <x v="17"/>
    <s v="Motocicleta"/>
    <n v="9.48"/>
    <n v="5.73"/>
    <n v="3.75"/>
    <n v="4.5"/>
    <n v="0.55000000000000004"/>
    <n v="16.875"/>
    <n v="3.1515000000000004"/>
    <n v="180.48"/>
    <n v="20.026499999999999"/>
  </r>
  <r>
    <s v="09-01-2019"/>
    <s v="17:05:33"/>
    <s v="603+1)-)9407"/>
    <s v="S"/>
    <x v="1"/>
    <x v="0"/>
    <x v="0"/>
    <x v="10"/>
    <s v="18:00:46"/>
    <s v="18"/>
    <x v="2"/>
    <x v="24"/>
    <s v="Motocicleta"/>
    <n v="9.43"/>
    <n v="5.68"/>
    <n v="3.75"/>
    <n v="4.5"/>
    <n v="0.55000000000000004"/>
    <n v="16.875"/>
    <n v="3.1240000000000001"/>
    <n v="6.29"/>
    <n v="19.998999999999999"/>
  </r>
  <r>
    <s v="09-01-2019"/>
    <s v="17:07:06"/>
    <s v="4192)0/*3254"/>
    <s v="S"/>
    <x v="0"/>
    <x v="2"/>
    <x v="0"/>
    <x v="7"/>
    <s v="14:16:40"/>
    <s v="14"/>
    <x v="18"/>
    <x v="8"/>
    <s v="Motocicleta"/>
    <n v="5.67"/>
    <n v="3.17"/>
    <n v="2.5"/>
    <n v="3"/>
    <n v="1.2"/>
    <n v="7.5"/>
    <n v="3.8039999999999998"/>
    <n v="41.06"/>
    <n v="11.304"/>
  </r>
  <r>
    <s v="09-01-2019"/>
    <s v="17:07:08"/>
    <s v="857*)*-.9711"/>
    <m/>
    <x v="1"/>
    <x v="1"/>
    <x v="0"/>
    <x v="10"/>
    <s v="18:34:35"/>
    <s v="18"/>
    <x v="3"/>
    <x v="20"/>
    <s v="Motocicleta"/>
    <n v="3.93"/>
    <n v="0.18000000000000016"/>
    <n v="3.75"/>
    <n v="4.5"/>
    <n v="0.55000000000000004"/>
    <n v="16.875"/>
    <n v="9.9000000000000102E-2"/>
    <n v="72.349999999999994"/>
    <n v="16.974"/>
  </r>
  <r>
    <s v="09-01-2019"/>
    <s v="17:07:34"/>
    <s v="15++,1/8961"/>
    <s v="S"/>
    <x v="3"/>
    <x v="0"/>
    <x v="0"/>
    <x v="10"/>
    <s v="17:24:53"/>
    <s v="17"/>
    <x v="4"/>
    <x v="11"/>
    <s v="Motocicleta"/>
    <n v="14.64"/>
    <n v="11.64"/>
    <n v="3"/>
    <n v="3.5"/>
    <n v="0.75"/>
    <n v="10.5"/>
    <n v="8.73"/>
    <n v="239.12"/>
    <n v="19.23"/>
  </r>
  <r>
    <s v="09-01-2019"/>
    <s v="17:09:07"/>
    <s v="337(,,)24687"/>
    <s v="S"/>
    <x v="0"/>
    <x v="2"/>
    <x v="0"/>
    <x v="7"/>
    <s v="14:02:46"/>
    <s v="14"/>
    <x v="18"/>
    <x v="16"/>
    <s v="Motocicleta"/>
    <n v="10.74"/>
    <n v="8.24"/>
    <n v="2.5"/>
    <n v="3"/>
    <n v="1.2"/>
    <n v="7.5"/>
    <n v="9.8879999999999999"/>
    <n v="180.4"/>
    <n v="17.387999999999998"/>
  </r>
  <r>
    <s v="09-01-2019"/>
    <s v="17:13:54"/>
    <s v="938/-+0*821"/>
    <s v="M"/>
    <x v="1"/>
    <x v="2"/>
    <x v="1"/>
    <x v="10"/>
    <s v="17:15:54"/>
    <s v="17"/>
    <x v="4"/>
    <x v="13"/>
    <s v="Motocicleta"/>
    <n v="18.5"/>
    <n v="14.75"/>
    <n v="3.75"/>
    <n v="4.5"/>
    <n v="0.55000000000000004"/>
    <n v="16.875"/>
    <n v="8.1125000000000007"/>
    <n v="36.22"/>
    <n v="24.987500000000001"/>
  </r>
  <r>
    <s v="09-01-2019"/>
    <s v="17:14:54"/>
    <s v="250/,2*(429"/>
    <s v="S"/>
    <x v="1"/>
    <x v="0"/>
    <x v="1"/>
    <x v="10"/>
    <s v="19:33:15"/>
    <s v="19"/>
    <x v="2"/>
    <x v="44"/>
    <s v="Motocicleta"/>
    <n v="15.08"/>
    <n v="11.33"/>
    <n v="3.75"/>
    <n v="4.5"/>
    <n v="0.55000000000000004"/>
    <n v="16.875"/>
    <n v="6.2315000000000005"/>
    <n v="194.83"/>
    <n v="23.1065"/>
  </r>
  <r>
    <s v="09-01-2019"/>
    <s v="17:17:18"/>
    <s v="4261(/223916"/>
    <s v="S"/>
    <x v="1"/>
    <x v="0"/>
    <x v="0"/>
    <x v="10"/>
    <s v="17:45:04"/>
    <s v="17"/>
    <x v="2"/>
    <x v="16"/>
    <s v="Motocicleta"/>
    <n v="15.21"/>
    <n v="11.46"/>
    <n v="3.75"/>
    <n v="4.5"/>
    <n v="0.55000000000000004"/>
    <n v="16.875"/>
    <n v="6.3030000000000008"/>
    <n v="236.76"/>
    <n v="23.178000000000001"/>
  </r>
  <r>
    <s v="09-01-2019"/>
    <s v="17:20:59"/>
    <s v="19822-*(7348"/>
    <s v="S"/>
    <x v="0"/>
    <x v="0"/>
    <x v="0"/>
    <x v="7"/>
    <s v="10:38:36"/>
    <s v="10"/>
    <x v="3"/>
    <x v="6"/>
    <s v="Motocicleta"/>
    <n v="1.74"/>
    <n v="0"/>
    <n v="2.5"/>
    <n v="3"/>
    <n v="1.2"/>
    <n v="5.22"/>
    <n v="0"/>
    <n v="163.12"/>
    <n v="5.22"/>
  </r>
  <r>
    <s v="09-01-2019"/>
    <s v="17:21:26"/>
    <s v="361-(),-4718"/>
    <s v="S"/>
    <x v="0"/>
    <x v="0"/>
    <x v="0"/>
    <x v="7"/>
    <s v="13:01:50"/>
    <s v="13"/>
    <x v="3"/>
    <x v="4"/>
    <s v="Motocicleta"/>
    <n v="17.649999999999999"/>
    <n v="15.149999999999999"/>
    <n v="2.5"/>
    <n v="3"/>
    <n v="1.2"/>
    <n v="7.5"/>
    <n v="18.179999999999996"/>
    <n v="101.03"/>
    <n v="25.679999999999996"/>
  </r>
  <r>
    <s v="09-01-2019"/>
    <s v="17:23:18"/>
    <s v="959))/+.1922"/>
    <s v="S"/>
    <x v="1"/>
    <x v="0"/>
    <x v="0"/>
    <x v="10"/>
    <s v="18:22:58"/>
    <s v="18"/>
    <x v="15"/>
    <x v="9"/>
    <s v="Motocicleta"/>
    <n v="5.15"/>
    <n v="1.4000000000000004"/>
    <n v="3.75"/>
    <n v="4.5"/>
    <n v="0.55000000000000004"/>
    <n v="16.875"/>
    <n v="0.77000000000000024"/>
    <n v="8.8800000000000008"/>
    <n v="17.645"/>
  </r>
  <r>
    <s v="09-01-2019"/>
    <s v="17:30:15"/>
    <s v="874(01/,9313"/>
    <s v="S"/>
    <x v="1"/>
    <x v="0"/>
    <x v="0"/>
    <x v="10"/>
    <s v="20:46:51"/>
    <s v="20"/>
    <x v="4"/>
    <x v="8"/>
    <s v="Motocicleta"/>
    <n v="5.27"/>
    <n v="1.5199999999999996"/>
    <n v="3.75"/>
    <n v="4.5"/>
    <n v="0.55000000000000004"/>
    <n v="16.875"/>
    <n v="0.83599999999999985"/>
    <n v="39.950000000000003"/>
    <n v="17.710999999999999"/>
  </r>
  <r>
    <s v="09-01-2019"/>
    <s v="17:31:10"/>
    <s v="178)(0+*2870"/>
    <s v="S"/>
    <x v="1"/>
    <x v="0"/>
    <x v="0"/>
    <x v="10"/>
    <s v="19:02:14"/>
    <s v="19"/>
    <x v="21"/>
    <x v="21"/>
    <s v="Motocicleta"/>
    <n v="3.92"/>
    <n v="0.16999999999999993"/>
    <n v="3.75"/>
    <n v="4.5"/>
    <n v="0.55000000000000004"/>
    <n v="16.875"/>
    <n v="9.3499999999999972E-2"/>
    <n v="122.27"/>
    <n v="16.968499999999999"/>
  </r>
  <r>
    <s v="09-01-2019"/>
    <s v="17:35:41"/>
    <s v="1180-1/*5060"/>
    <s v="S"/>
    <x v="1"/>
    <x v="0"/>
    <x v="0"/>
    <x v="5"/>
    <s v="19:28:50"/>
    <s v="19"/>
    <x v="3"/>
    <x v="15"/>
    <s v="Motocicleta"/>
    <n v="8.0399999999999991"/>
    <n v="4.2899999999999991"/>
    <n v="3.75"/>
    <n v="4.5"/>
    <n v="0.55000000000000004"/>
    <n v="16.875"/>
    <n v="2.3594999999999997"/>
    <n v="194.82"/>
    <n v="19.234500000000001"/>
  </r>
  <r>
    <s v="09-01-2019"/>
    <s v="17:35:41"/>
    <s v="656-,0-23035"/>
    <s v="S"/>
    <x v="1"/>
    <x v="0"/>
    <x v="2"/>
    <x v="10"/>
    <s v="17:38:11"/>
    <s v="17"/>
    <x v="3"/>
    <x v="15"/>
    <s v="Motocicleta"/>
    <n v="14.26"/>
    <n v="10.51"/>
    <n v="3.75"/>
    <n v="4.5"/>
    <n v="0.55000000000000004"/>
    <n v="16.875"/>
    <n v="5.7805"/>
    <n v="180.99"/>
    <n v="22.6555"/>
  </r>
  <r>
    <s v="09-01-2019"/>
    <s v="17:38:47"/>
    <s v="114.(-(,9268"/>
    <s v="S"/>
    <x v="1"/>
    <x v="2"/>
    <x v="0"/>
    <x v="10"/>
    <s v="19:23:52"/>
    <s v="19"/>
    <x v="9"/>
    <x v="20"/>
    <s v="Motocicleta"/>
    <n v="1.35"/>
    <n v="0"/>
    <n v="3.75"/>
    <n v="4.5"/>
    <n v="0.55000000000000004"/>
    <n v="6.0750000000000002"/>
    <n v="0"/>
    <n v="128.29"/>
    <n v="6.0750000000000002"/>
  </r>
  <r>
    <s v="09-01-2019"/>
    <s v="17:39:44"/>
    <s v="634(().-3432"/>
    <m/>
    <x v="1"/>
    <x v="1"/>
    <x v="0"/>
    <x v="10"/>
    <s v="18:38:49"/>
    <s v="18"/>
    <x v="3"/>
    <x v="11"/>
    <s v="Motocicleta"/>
    <n v="13.79"/>
    <n v="10.039999999999999"/>
    <n v="3.75"/>
    <n v="4.5"/>
    <n v="0.55000000000000004"/>
    <n v="16.875"/>
    <n v="5.5220000000000002"/>
    <n v="202.62"/>
    <n v="22.396999999999998"/>
  </r>
  <r>
    <s v="09-01-2019"/>
    <s v="17:39:47"/>
    <s v="4100+))*9735"/>
    <s v="S"/>
    <x v="1"/>
    <x v="0"/>
    <x v="1"/>
    <x v="10"/>
    <s v="17:43:35"/>
    <s v="17"/>
    <x v="0"/>
    <x v="21"/>
    <s v="Motocicleta"/>
    <n v="3.11"/>
    <n v="0"/>
    <n v="3.75"/>
    <n v="4.5"/>
    <n v="0.55000000000000004"/>
    <n v="13.994999999999999"/>
    <n v="0"/>
    <n v="46.67"/>
    <n v="13.994999999999999"/>
  </r>
  <r>
    <s v="09-01-2019"/>
    <s v="17:43:12"/>
    <s v="832+0),/2312"/>
    <s v="S"/>
    <x v="1"/>
    <x v="0"/>
    <x v="0"/>
    <x v="10"/>
    <s v="18:36:36"/>
    <s v="18"/>
    <x v="0"/>
    <x v="21"/>
    <s v="Motocicleta"/>
    <n v="10.1"/>
    <n v="6.35"/>
    <n v="3.75"/>
    <n v="4.5"/>
    <n v="0.55000000000000004"/>
    <n v="16.875"/>
    <n v="3.4925000000000002"/>
    <n v="182.21"/>
    <n v="20.3675"/>
  </r>
  <r>
    <s v="09-01-2019"/>
    <s v="17:45:27"/>
    <s v="981+1((11948"/>
    <s v="S"/>
    <x v="1"/>
    <x v="0"/>
    <x v="1"/>
    <x v="10"/>
    <s v="20:20:27"/>
    <s v="20"/>
    <x v="14"/>
    <x v="29"/>
    <s v="Motocicleta"/>
    <n v="9.69"/>
    <n v="5.9399999999999995"/>
    <n v="3.75"/>
    <n v="4.5"/>
    <n v="0.55000000000000004"/>
    <n v="16.875"/>
    <n v="3.2669999999999999"/>
    <n v="70.67"/>
    <n v="20.141999999999999"/>
  </r>
  <r>
    <s v="09-01-2019"/>
    <s v="17:47:45"/>
    <s v="2510.,/22342"/>
    <s v="S"/>
    <x v="1"/>
    <x v="0"/>
    <x v="0"/>
    <x v="10"/>
    <s v="18:28:01"/>
    <s v="18"/>
    <x v="6"/>
    <x v="17"/>
    <s v="Motocicleta"/>
    <n v="4.16"/>
    <n v="0.41000000000000014"/>
    <n v="3.75"/>
    <n v="4.5"/>
    <n v="0.55000000000000004"/>
    <n v="16.875"/>
    <n v="0.22550000000000009"/>
    <n v="19.78"/>
    <n v="17.1005"/>
  </r>
  <r>
    <s v="09-01-2019"/>
    <s v="17:52:33"/>
    <s v="870+,(+(2615"/>
    <s v="S"/>
    <x v="1"/>
    <x v="1"/>
    <x v="0"/>
    <x v="10"/>
    <s v="18:36:24"/>
    <s v="18"/>
    <x v="13"/>
    <x v="15"/>
    <s v="Motocicleta"/>
    <n v="20.58"/>
    <n v="16.829999999999998"/>
    <n v="3.75"/>
    <n v="4.5"/>
    <n v="0.55000000000000004"/>
    <n v="16.875"/>
    <n v="9.2564999999999991"/>
    <n v="21.18"/>
    <n v="26.131499999999999"/>
  </r>
  <r>
    <s v="09-01-2019"/>
    <s v="17:55:51"/>
    <s v="45812+,)8812"/>
    <s v="S"/>
    <x v="1"/>
    <x v="0"/>
    <x v="0"/>
    <x v="10"/>
    <s v="19:11:14"/>
    <s v="19"/>
    <x v="11"/>
    <x v="24"/>
    <s v="Motocicleta"/>
    <n v="15.21"/>
    <n v="11.46"/>
    <n v="3.75"/>
    <n v="4.5"/>
    <n v="0.55000000000000004"/>
    <n v="16.875"/>
    <n v="6.3030000000000008"/>
    <n v="149.55000000000001"/>
    <n v="23.178000000000001"/>
  </r>
  <r>
    <s v="09-01-2019"/>
    <s v="17:56:13"/>
    <s v="640/+*022848"/>
    <s v="S"/>
    <x v="3"/>
    <x v="0"/>
    <x v="0"/>
    <x v="10"/>
    <s v="18:41:08"/>
    <s v="18"/>
    <x v="4"/>
    <x v="23"/>
    <s v="Motocicleta"/>
    <n v="9.15"/>
    <n v="6.15"/>
    <n v="3"/>
    <n v="3.5"/>
    <n v="0.75"/>
    <n v="10.5"/>
    <n v="4.6125000000000007"/>
    <n v="206.44"/>
    <n v="15.112500000000001"/>
  </r>
  <r>
    <s v="09-01-2019"/>
    <s v="17:56:35"/>
    <s v="992,*/)06523"/>
    <s v="S"/>
    <x v="3"/>
    <x v="0"/>
    <x v="0"/>
    <x v="10"/>
    <s v="18:40:47"/>
    <s v="18"/>
    <x v="4"/>
    <x v="23"/>
    <s v="Motocicleta"/>
    <n v="7.95"/>
    <n v="4.95"/>
    <n v="3"/>
    <n v="3.5"/>
    <n v="0.75"/>
    <n v="10.5"/>
    <n v="3.7125000000000004"/>
    <n v="20.41"/>
    <n v="14.2125"/>
  </r>
  <r>
    <s v="09-01-2019"/>
    <s v="17:59:49"/>
    <s v="39.+-()3244"/>
    <s v="S"/>
    <x v="1"/>
    <x v="0"/>
    <x v="0"/>
    <x v="7"/>
    <s v="12:54:58"/>
    <s v="12"/>
    <x v="7"/>
    <x v="4"/>
    <s v="Motocicleta"/>
    <n v="5.37"/>
    <n v="1.62"/>
    <n v="3.75"/>
    <n v="4.5"/>
    <n v="0.55000000000000004"/>
    <n v="16.875"/>
    <n v="0.89100000000000013"/>
    <n v="228.84"/>
    <n v="17.766000000000002"/>
  </r>
  <r>
    <s v="09-01-2019"/>
    <s v="18:00:59"/>
    <s v="607)1...1135"/>
    <s v="S"/>
    <x v="1"/>
    <x v="0"/>
    <x v="0"/>
    <x v="7"/>
    <s v="12:39:12"/>
    <s v="12"/>
    <x v="4"/>
    <x v="2"/>
    <s v="Motocicleta"/>
    <n v="6.14"/>
    <n v="2.3899999999999997"/>
    <n v="3.75"/>
    <n v="4.5"/>
    <n v="0.55000000000000004"/>
    <n v="16.875"/>
    <n v="1.3145"/>
    <n v="168.77"/>
    <n v="18.189499999999999"/>
  </r>
  <r>
    <s v="09-01-2019"/>
    <s v="18:14:11"/>
    <s v="392,0,014569"/>
    <s v="S"/>
    <x v="1"/>
    <x v="0"/>
    <x v="0"/>
    <x v="7"/>
    <s v="11:39:13"/>
    <s v="11"/>
    <x v="11"/>
    <x v="16"/>
    <s v="Motocicleta"/>
    <n v="20.83"/>
    <n v="17.079999999999998"/>
    <n v="3.75"/>
    <n v="4.5"/>
    <n v="0.55000000000000004"/>
    <n v="16.875"/>
    <n v="9.3940000000000001"/>
    <n v="151.81"/>
    <n v="26.268999999999998"/>
  </r>
  <r>
    <s v="09-01-2019"/>
    <s v="18:15:37"/>
    <s v="65420-,)317"/>
    <s v="S"/>
    <x v="3"/>
    <x v="0"/>
    <x v="0"/>
    <x v="10"/>
    <s v="18:53:26"/>
    <s v="18"/>
    <x v="4"/>
    <x v="8"/>
    <s v="Motocicleta"/>
    <n v="7.21"/>
    <n v="4.21"/>
    <n v="3"/>
    <n v="3.5"/>
    <n v="0.75"/>
    <n v="10.5"/>
    <n v="3.1574999999999998"/>
    <n v="199.46"/>
    <n v="13.657499999999999"/>
  </r>
  <r>
    <s v="09-01-2019"/>
    <s v="18:16:11"/>
    <s v="5871))1/9528"/>
    <s v="S"/>
    <x v="1"/>
    <x v="0"/>
    <x v="0"/>
    <x v="7"/>
    <s v="12:55:50"/>
    <s v="12"/>
    <x v="4"/>
    <x v="23"/>
    <s v="Motocicleta"/>
    <n v="15.77"/>
    <n v="12.02"/>
    <n v="3.75"/>
    <n v="4.5"/>
    <n v="0.55000000000000004"/>
    <n v="16.875"/>
    <n v="6.6110000000000007"/>
    <n v="153.35"/>
    <n v="23.486000000000001"/>
  </r>
  <r>
    <s v="09-01-2019"/>
    <s v="18:21:52"/>
    <s v="261*0.)1330"/>
    <s v="S"/>
    <x v="1"/>
    <x v="0"/>
    <x v="0"/>
    <x v="7"/>
    <s v="12:47:57"/>
    <s v="12"/>
    <x v="4"/>
    <x v="10"/>
    <s v="Motocicleta"/>
    <n v="7.3"/>
    <n v="3.55"/>
    <n v="3.75"/>
    <n v="4.5"/>
    <n v="0.55000000000000004"/>
    <n v="16.875"/>
    <n v="1.9525000000000001"/>
    <n v="94.89"/>
    <n v="18.827500000000001"/>
  </r>
  <r>
    <s v="09-01-2019"/>
    <s v="18:22:41"/>
    <s v="880(10*,5221"/>
    <s v="S"/>
    <x v="1"/>
    <x v="0"/>
    <x v="0"/>
    <x v="7"/>
    <s v="11:02:00"/>
    <s v="11"/>
    <x v="14"/>
    <x v="19"/>
    <s v="Motocicleta"/>
    <n v="15.93"/>
    <n v="12.18"/>
    <n v="3.75"/>
    <n v="4.5"/>
    <n v="0.55000000000000004"/>
    <n v="16.875"/>
    <n v="6.6990000000000007"/>
    <n v="102.41"/>
    <n v="23.574000000000002"/>
  </r>
  <r>
    <s v="09-01-2019"/>
    <s v="18:24:02"/>
    <s v="8612++)(869"/>
    <s v="S"/>
    <x v="3"/>
    <x v="0"/>
    <x v="0"/>
    <x v="10"/>
    <s v="20:20:31"/>
    <s v="20"/>
    <x v="3"/>
    <x v="17"/>
    <s v="Motocicleta"/>
    <n v="18.399999999999999"/>
    <n v="15.399999999999999"/>
    <n v="3"/>
    <n v="3.5"/>
    <n v="0.75"/>
    <n v="10.5"/>
    <n v="11.549999999999999"/>
    <n v="132.96"/>
    <n v="22.049999999999997"/>
  </r>
  <r>
    <s v="09-01-2019"/>
    <s v="18:28:19"/>
    <s v="665-0-*/1663"/>
    <s v="S"/>
    <x v="3"/>
    <x v="0"/>
    <x v="0"/>
    <x v="10"/>
    <s v="20:37:20"/>
    <s v="20"/>
    <x v="3"/>
    <x v="36"/>
    <s v="Motocicleta"/>
    <n v="20.9"/>
    <n v="17.899999999999999"/>
    <n v="3"/>
    <n v="3.5"/>
    <n v="0.75"/>
    <n v="10.5"/>
    <n v="13.424999999999999"/>
    <n v="63.02"/>
    <n v="23.924999999999997"/>
  </r>
  <r>
    <s v="09-01-2019"/>
    <s v="18:33:37"/>
    <s v="270+()0-7461"/>
    <s v="S"/>
    <x v="0"/>
    <x v="0"/>
    <x v="0"/>
    <x v="5"/>
    <s v="13:11:35"/>
    <s v="13"/>
    <x v="3"/>
    <x v="22"/>
    <s v="Motocicleta"/>
    <n v="11.55"/>
    <n v="9.0500000000000007"/>
    <n v="2.5"/>
    <n v="3"/>
    <n v="1.2"/>
    <n v="7.5"/>
    <n v="10.860000000000001"/>
    <n v="84.24"/>
    <n v="18.36"/>
  </r>
  <r>
    <s v="09-01-2019"/>
    <s v="18:33:37"/>
    <s v="250.,,+04092"/>
    <s v="S"/>
    <x v="1"/>
    <x v="0"/>
    <x v="2"/>
    <x v="7"/>
    <s v="09:51:34"/>
    <s v="09"/>
    <x v="3"/>
    <x v="22"/>
    <s v="Motocicleta"/>
    <n v="14.05"/>
    <n v="10.3"/>
    <n v="3.75"/>
    <n v="4.5"/>
    <n v="0.55000000000000004"/>
    <n v="16.875"/>
    <n v="5.6650000000000009"/>
    <n v="174.99"/>
    <n v="22.54"/>
  </r>
  <r>
    <s v="09-01-2019"/>
    <s v="18:33:38"/>
    <s v="499+1-*/531"/>
    <s v="S"/>
    <x v="1"/>
    <x v="0"/>
    <x v="0"/>
    <x v="7"/>
    <s v="12:16:04"/>
    <s v="12"/>
    <x v="11"/>
    <x v="16"/>
    <s v="Motocicleta"/>
    <n v="15.23"/>
    <n v="11.48"/>
    <n v="3.75"/>
    <n v="4.5"/>
    <n v="0.55000000000000004"/>
    <n v="16.875"/>
    <n v="6.3140000000000009"/>
    <n v="82.41"/>
    <n v="23.189"/>
  </r>
  <r>
    <s v="09-01-2019"/>
    <s v="18:35:36"/>
    <s v="235.,--+8316"/>
    <s v="M"/>
    <x v="0"/>
    <x v="2"/>
    <x v="0"/>
    <x v="7"/>
    <s v="13:12:45"/>
    <s v="13"/>
    <x v="8"/>
    <x v="11"/>
    <s v="Motocicleta"/>
    <n v="14.34"/>
    <n v="11.84"/>
    <n v="2.5"/>
    <n v="3"/>
    <n v="1.2"/>
    <n v="7.5"/>
    <n v="14.208"/>
    <n v="236.1"/>
    <n v="21.707999999999998"/>
  </r>
  <r>
    <s v="09-01-2019"/>
    <s v="18:37:21"/>
    <s v="874//+(21582"/>
    <s v="S"/>
    <x v="3"/>
    <x v="1"/>
    <x v="0"/>
    <x v="10"/>
    <s v="21:26:01"/>
    <s v="21"/>
    <x v="3"/>
    <x v="3"/>
    <s v="Motocicleta"/>
    <n v="20.78"/>
    <n v="17.78"/>
    <n v="3"/>
    <n v="3.5"/>
    <n v="0.75"/>
    <n v="10.5"/>
    <n v="13.335000000000001"/>
    <n v="77.02"/>
    <n v="23.835000000000001"/>
  </r>
  <r>
    <s v="09-01-2019"/>
    <s v="18:38:56"/>
    <s v="1042--)18624"/>
    <s v="S"/>
    <x v="3"/>
    <x v="0"/>
    <x v="0"/>
    <x v="10"/>
    <s v="19:26:17"/>
    <s v="19"/>
    <x v="4"/>
    <x v="11"/>
    <s v="Motocicleta"/>
    <n v="19.29"/>
    <n v="16.29"/>
    <n v="3"/>
    <n v="3.5"/>
    <n v="0.75"/>
    <n v="10.5"/>
    <n v="12.217499999999999"/>
    <n v="76.010000000000005"/>
    <n v="22.717500000000001"/>
  </r>
  <r>
    <s v="09-01-2019"/>
    <s v="18:39:36"/>
    <s v="269/.+(+5876"/>
    <s v="S"/>
    <x v="0"/>
    <x v="0"/>
    <x v="0"/>
    <x v="7"/>
    <s v="10:35:38"/>
    <s v="10"/>
    <x v="0"/>
    <x v="17"/>
    <s v="Motocicleta"/>
    <n v="19.68"/>
    <n v="17.18"/>
    <n v="2.5"/>
    <n v="3"/>
    <n v="1.2"/>
    <n v="7.5"/>
    <n v="20.616"/>
    <n v="172.94"/>
    <n v="28.116"/>
  </r>
  <r>
    <s v="09-01-2019"/>
    <s v="18:43:24"/>
    <s v="183,(-1(9174"/>
    <m/>
    <x v="1"/>
    <x v="1"/>
    <x v="0"/>
    <x v="10"/>
    <s v="19:25:15"/>
    <s v="19"/>
    <x v="3"/>
    <x v="17"/>
    <s v="Motocicleta"/>
    <n v="6.59"/>
    <n v="2.84"/>
    <n v="3.75"/>
    <n v="4.5"/>
    <n v="0.55000000000000004"/>
    <n v="16.875"/>
    <n v="1.5620000000000001"/>
    <n v="245.08"/>
    <n v="18.437000000000001"/>
  </r>
  <r>
    <s v="09-01-2019"/>
    <s v="18:44:54"/>
    <s v="199((2-,7576"/>
    <m/>
    <x v="1"/>
    <x v="1"/>
    <x v="0"/>
    <x v="10"/>
    <s v="19:16:48"/>
    <s v="19"/>
    <x v="3"/>
    <x v="9"/>
    <s v="Motocicleta"/>
    <n v="11.54"/>
    <n v="7.7899999999999991"/>
    <n v="3.75"/>
    <n v="4.5"/>
    <n v="0.55000000000000004"/>
    <n v="16.875"/>
    <n v="4.2844999999999995"/>
    <n v="247.43"/>
    <n v="21.159500000000001"/>
  </r>
  <r>
    <s v="09-01-2019"/>
    <s v="19:07:22"/>
    <s v="149+*(-/1551"/>
    <s v="S"/>
    <x v="1"/>
    <x v="0"/>
    <x v="0"/>
    <x v="7"/>
    <s v="11:09:32"/>
    <s v="11"/>
    <x v="6"/>
    <x v="29"/>
    <s v="Motocicleta"/>
    <n v="3.01"/>
    <n v="0"/>
    <n v="3.75"/>
    <n v="4.5"/>
    <n v="0.55000000000000004"/>
    <n v="13.544999999999998"/>
    <n v="0"/>
    <n v="164.17"/>
    <n v="13.544999999999998"/>
  </r>
  <r>
    <s v="09-01-2019"/>
    <s v="19:11:12"/>
    <s v="830/*-++6000"/>
    <s v="S"/>
    <x v="1"/>
    <x v="0"/>
    <x v="0"/>
    <x v="7"/>
    <s v="11:19:49"/>
    <s v="11"/>
    <x v="12"/>
    <x v="23"/>
    <s v="Motocicleta"/>
    <n v="16.89"/>
    <n v="13.14"/>
    <n v="3.75"/>
    <n v="4.5"/>
    <n v="0.55000000000000004"/>
    <n v="16.875"/>
    <n v="7.2270000000000012"/>
    <n v="191.35"/>
    <n v="24.102"/>
  </r>
  <r>
    <s v="09-01-2019"/>
    <s v="19:15:25"/>
    <s v="546+)(2+9093"/>
    <s v="S"/>
    <x v="1"/>
    <x v="0"/>
    <x v="0"/>
    <x v="7"/>
    <s v="12:37:29"/>
    <s v="12"/>
    <x v="4"/>
    <x v="4"/>
    <s v="Motocicleta"/>
    <n v="20.420000000000002"/>
    <n v="16.670000000000002"/>
    <n v="3.75"/>
    <n v="4.5"/>
    <n v="0.55000000000000004"/>
    <n v="16.875"/>
    <n v="9.1685000000000016"/>
    <n v="224.56"/>
    <n v="26.043500000000002"/>
  </r>
  <r>
    <s v="09-01-2019"/>
    <s v="19:23:22"/>
    <s v="31-,21)8154"/>
    <s v="S"/>
    <x v="3"/>
    <x v="0"/>
    <x v="0"/>
    <x v="10"/>
    <s v="19:43:13"/>
    <s v="19"/>
    <x v="4"/>
    <x v="20"/>
    <s v="Motocicleta"/>
    <n v="9.33"/>
    <n v="6.33"/>
    <n v="3"/>
    <n v="3.5"/>
    <n v="0.75"/>
    <n v="10.5"/>
    <n v="4.7475000000000005"/>
    <n v="34.93"/>
    <n v="15.2475"/>
  </r>
  <r>
    <s v="09-01-2019"/>
    <s v="19:28:24"/>
    <s v="18-*-.0646"/>
    <s v="S"/>
    <x v="1"/>
    <x v="0"/>
    <x v="0"/>
    <x v="7"/>
    <s v="12:44:55"/>
    <s v="12"/>
    <x v="7"/>
    <x v="2"/>
    <s v="Motocicleta"/>
    <n v="7.27"/>
    <n v="3.5199999999999996"/>
    <n v="3.75"/>
    <n v="4.5"/>
    <n v="0.55000000000000004"/>
    <n v="16.875"/>
    <n v="1.9359999999999999"/>
    <n v="150.66"/>
    <n v="18.811"/>
  </r>
  <r>
    <s v="09-01-2019"/>
    <s v="19:28:31"/>
    <s v="864-2,1.818"/>
    <s v="S"/>
    <x v="3"/>
    <x v="0"/>
    <x v="0"/>
    <x v="10"/>
    <s v="20:05:40"/>
    <s v="20"/>
    <x v="4"/>
    <x v="15"/>
    <s v="Motocicleta"/>
    <n v="13.19"/>
    <n v="10.19"/>
    <n v="3"/>
    <n v="3.5"/>
    <n v="0.75"/>
    <n v="10.5"/>
    <n v="7.6425000000000001"/>
    <n v="121"/>
    <n v="18.142499999999998"/>
  </r>
  <r>
    <s v="09-01-2019"/>
    <s v="19:31:51"/>
    <s v="716/.10(8884"/>
    <s v="S"/>
    <x v="3"/>
    <x v="1"/>
    <x v="0"/>
    <x v="10"/>
    <s v="22:20:51"/>
    <s v="22"/>
    <x v="3"/>
    <x v="15"/>
    <s v="Motocicleta"/>
    <n v="16.399999999999999"/>
    <n v="13.399999999999999"/>
    <n v="3"/>
    <n v="3.5"/>
    <n v="0.75"/>
    <n v="10.5"/>
    <n v="10.049999999999999"/>
    <n v="147.84"/>
    <n v="20.549999999999997"/>
  </r>
  <r>
    <s v="09-01-2019"/>
    <s v="19:38:50"/>
    <s v="342.2/(-1186"/>
    <m/>
    <x v="1"/>
    <x v="1"/>
    <x v="0"/>
    <x v="10"/>
    <s v="20:16:53"/>
    <s v="20"/>
    <x v="3"/>
    <x v="20"/>
    <s v="Motocicleta"/>
    <n v="7.25"/>
    <n v="3.5"/>
    <n v="3.75"/>
    <n v="4.5"/>
    <n v="0.55000000000000004"/>
    <n v="16.875"/>
    <n v="1.9250000000000003"/>
    <n v="150.29"/>
    <n v="18.8"/>
  </r>
  <r>
    <s v="09-01-2019"/>
    <s v="19:55:02"/>
    <s v="701-,)()8736"/>
    <m/>
    <x v="1"/>
    <x v="1"/>
    <x v="0"/>
    <x v="10"/>
    <s v="20:52:57"/>
    <s v="20"/>
    <x v="3"/>
    <x v="17"/>
    <s v="Motocicleta"/>
    <n v="2.0699999999999998"/>
    <n v="0"/>
    <n v="3.75"/>
    <n v="4.5"/>
    <n v="0.55000000000000004"/>
    <n v="9.3149999999999995"/>
    <n v="0"/>
    <n v="99.82"/>
    <n v="9.3149999999999995"/>
  </r>
  <r>
    <s v="09-01-2019"/>
    <s v="20:01:41"/>
    <s v="846)*02(2580"/>
    <s v="S"/>
    <x v="0"/>
    <x v="0"/>
    <x v="0"/>
    <x v="7"/>
    <s v="12:04:51"/>
    <s v="12"/>
    <x v="3"/>
    <x v="20"/>
    <s v="Motocicleta"/>
    <n v="10.73"/>
    <n v="8.23"/>
    <n v="2.5"/>
    <n v="3"/>
    <n v="1.2"/>
    <n v="7.5"/>
    <n v="9.8759999999999994"/>
    <n v="214.84"/>
    <n v="17.375999999999998"/>
  </r>
  <r>
    <s v="09-01-2019"/>
    <s v="20:06:43"/>
    <s v="3371(1,*5981"/>
    <s v="S"/>
    <x v="0"/>
    <x v="0"/>
    <x v="0"/>
    <x v="7"/>
    <s v="11:14:51"/>
    <s v="11"/>
    <x v="3"/>
    <x v="6"/>
    <s v="Motocicleta"/>
    <n v="10.43"/>
    <n v="7.93"/>
    <n v="2.5"/>
    <n v="3"/>
    <n v="1.2"/>
    <n v="7.5"/>
    <n v="9.516"/>
    <n v="99.8"/>
    <n v="17.015999999999998"/>
  </r>
  <r>
    <s v="09-01-2019"/>
    <s v="20:08:22"/>
    <s v="332*/-.17197"/>
    <m/>
    <x v="1"/>
    <x v="1"/>
    <x v="0"/>
    <x v="10"/>
    <s v="21:03:22"/>
    <s v="21"/>
    <x v="3"/>
    <x v="9"/>
    <s v="Motocicleta"/>
    <n v="8.36"/>
    <n v="4.6099999999999994"/>
    <n v="3.75"/>
    <n v="4.5"/>
    <n v="0.55000000000000004"/>
    <n v="16.875"/>
    <n v="2.5354999999999999"/>
    <n v="165.26"/>
    <n v="19.410499999999999"/>
  </r>
  <r>
    <s v="09-01-2019"/>
    <s v="20:09:22"/>
    <s v="938,/*.,5567"/>
    <s v="S"/>
    <x v="2"/>
    <x v="0"/>
    <x v="0"/>
    <x v="7"/>
    <s v="15:07:17"/>
    <s v="15"/>
    <x v="3"/>
    <x v="11"/>
    <s v="Motocicleta"/>
    <n v="15.61"/>
    <n v="3.6099999999999994"/>
    <n v="12"/>
    <n v="8"/>
    <n v="2.65"/>
    <n v="96"/>
    <n v="9.5664999999999978"/>
    <n v="207.1"/>
    <n v="105.56649999999999"/>
  </r>
  <r>
    <s v="09-01-2019"/>
    <s v="20:11:56"/>
    <s v="410*)*+13424"/>
    <s v="S"/>
    <x v="1"/>
    <x v="0"/>
    <x v="0"/>
    <x v="7"/>
    <s v="10:27:49"/>
    <s v="10"/>
    <x v="3"/>
    <x v="20"/>
    <s v="Motocicleta"/>
    <n v="8.25"/>
    <n v="4.5"/>
    <n v="3.75"/>
    <n v="4.5"/>
    <n v="0.55000000000000004"/>
    <n v="16.875"/>
    <n v="2.4750000000000001"/>
    <n v="131.19999999999999"/>
    <n v="19.350000000000001"/>
  </r>
  <r>
    <s v="09-01-2019"/>
    <s v="20:13:49"/>
    <s v="25+)()-2928"/>
    <s v="S"/>
    <x v="3"/>
    <x v="0"/>
    <x v="0"/>
    <x v="10"/>
    <s v="21:03:40"/>
    <s v="21"/>
    <x v="4"/>
    <x v="23"/>
    <s v="Motocicleta"/>
    <n v="12.78"/>
    <n v="9.7799999999999994"/>
    <n v="3"/>
    <n v="3.5"/>
    <n v="0.75"/>
    <n v="10.5"/>
    <n v="7.3349999999999991"/>
    <n v="99.56"/>
    <n v="17.835000000000001"/>
  </r>
  <r>
    <s v="09-01-2019"/>
    <s v="20:14:10"/>
    <s v="2751),+0953"/>
    <s v="S"/>
    <x v="1"/>
    <x v="0"/>
    <x v="0"/>
    <x v="7"/>
    <s v="11:41:48"/>
    <s v="11"/>
    <x v="7"/>
    <x v="16"/>
    <s v="Motocicleta"/>
    <n v="18.46"/>
    <n v="14.71"/>
    <n v="3.75"/>
    <n v="4.5"/>
    <n v="0.55000000000000004"/>
    <n v="16.875"/>
    <n v="8.0905000000000005"/>
    <n v="179.46"/>
    <n v="24.965499999999999"/>
  </r>
  <r>
    <s v="09-01-2019"/>
    <s v="20:14:46"/>
    <s v="9670,)0,9974"/>
    <s v="M"/>
    <x v="0"/>
    <x v="0"/>
    <x v="0"/>
    <x v="7"/>
    <s v="12:36:15"/>
    <s v="12"/>
    <x v="3"/>
    <x v="11"/>
    <s v="Motocicleta"/>
    <n v="15.1"/>
    <n v="12.6"/>
    <n v="2.5"/>
    <n v="3"/>
    <n v="1.2"/>
    <n v="7.5"/>
    <n v="15.12"/>
    <n v="171.49"/>
    <n v="22.619999999999997"/>
  </r>
  <r>
    <s v="09-01-2019"/>
    <s v="20:15:44"/>
    <s v="891.10008645"/>
    <s v="S"/>
    <x v="1"/>
    <x v="0"/>
    <x v="0"/>
    <x v="7"/>
    <s v="09:47:57"/>
    <s v="09"/>
    <x v="2"/>
    <x v="22"/>
    <s v="Motocicleta"/>
    <n v="2.2000000000000002"/>
    <n v="0"/>
    <n v="3.75"/>
    <n v="4.5"/>
    <n v="0.55000000000000004"/>
    <n v="9.9"/>
    <n v="0"/>
    <n v="14.75"/>
    <n v="9.9"/>
  </r>
  <r>
    <s v="09-01-2019"/>
    <s v="20:16:23"/>
    <s v="335*(0.0715"/>
    <m/>
    <x v="1"/>
    <x v="1"/>
    <x v="0"/>
    <x v="10"/>
    <s v="20:40:44"/>
    <s v="20"/>
    <x v="3"/>
    <x v="11"/>
    <s v="Motocicleta"/>
    <n v="17.47"/>
    <n v="13.719999999999999"/>
    <n v="3.75"/>
    <n v="4.5"/>
    <n v="0.55000000000000004"/>
    <n v="16.875"/>
    <n v="7.5460000000000003"/>
    <n v="205.63"/>
    <n v="24.420999999999999"/>
  </r>
  <r>
    <s v="09-01-2019"/>
    <s v="20:17:42"/>
    <s v="44310.0.9914"/>
    <s v="S"/>
    <x v="0"/>
    <x v="0"/>
    <x v="0"/>
    <x v="7"/>
    <s v="15:44:12"/>
    <s v="15"/>
    <x v="3"/>
    <x v="21"/>
    <s v="Motocicleta"/>
    <n v="10.37"/>
    <n v="7.8699999999999992"/>
    <n v="2.5"/>
    <n v="3"/>
    <n v="1.2"/>
    <n v="7.5"/>
    <n v="9.4439999999999991"/>
    <n v="205.66"/>
    <n v="16.943999999999999"/>
  </r>
  <r>
    <s v="09-01-2019"/>
    <s v="20:21:39"/>
    <s v="60422+.)6579"/>
    <s v="S"/>
    <x v="1"/>
    <x v="0"/>
    <x v="0"/>
    <x v="7"/>
    <s v="10:08:55"/>
    <s v="10"/>
    <x v="2"/>
    <x v="21"/>
    <s v="Motocicleta"/>
    <n v="6.64"/>
    <n v="2.8899999999999997"/>
    <n v="3.75"/>
    <n v="4.5"/>
    <n v="0.55000000000000004"/>
    <n v="16.875"/>
    <n v="1.5894999999999999"/>
    <n v="227.56"/>
    <n v="18.464500000000001"/>
  </r>
  <r>
    <s v="09-01-2019"/>
    <s v="20:26:23"/>
    <s v="316(/)2.1316"/>
    <s v="S"/>
    <x v="0"/>
    <x v="0"/>
    <x v="0"/>
    <x v="7"/>
    <s v="14:03:12"/>
    <s v="14"/>
    <x v="3"/>
    <x v="20"/>
    <s v="Motocicleta"/>
    <n v="3.74"/>
    <n v="1.2400000000000002"/>
    <n v="2.5"/>
    <n v="3"/>
    <n v="1.2"/>
    <n v="7.5"/>
    <n v="1.4880000000000002"/>
    <n v="156.97999999999999"/>
    <n v="8.9879999999999995"/>
  </r>
  <r>
    <s v="09-01-2019"/>
    <s v="20:27:42"/>
    <s v="257.)(+*6495"/>
    <m/>
    <x v="1"/>
    <x v="1"/>
    <x v="0"/>
    <x v="5"/>
    <s v="19:31:24"/>
    <s v="19"/>
    <x v="3"/>
    <x v="17"/>
    <s v="Motocicleta"/>
    <n v="15.89"/>
    <n v="12.14"/>
    <n v="3.75"/>
    <n v="4.5"/>
    <n v="0.55000000000000004"/>
    <n v="16.875"/>
    <n v="6.6770000000000005"/>
    <n v="103.99"/>
    <n v="23.552"/>
  </r>
  <r>
    <s v="09-01-2019"/>
    <s v="20:28:29"/>
    <s v="7191/10(4447"/>
    <m/>
    <x v="1"/>
    <x v="1"/>
    <x v="0"/>
    <x v="10"/>
    <s v="21:01:34"/>
    <s v="21"/>
    <x v="3"/>
    <x v="8"/>
    <s v="Motocicleta"/>
    <n v="14.56"/>
    <n v="10.81"/>
    <n v="3.75"/>
    <n v="4.5"/>
    <n v="0.55000000000000004"/>
    <n v="16.875"/>
    <n v="5.9455000000000009"/>
    <n v="210.32"/>
    <n v="22.820500000000003"/>
  </r>
  <r>
    <s v="09-01-2019"/>
    <s v="20:30:05"/>
    <s v="808***(*4152"/>
    <s v="S"/>
    <x v="1"/>
    <x v="0"/>
    <x v="0"/>
    <x v="7"/>
    <s v="12:29:13"/>
    <s v="12"/>
    <x v="15"/>
    <x v="14"/>
    <s v="Motocicleta"/>
    <n v="19.95"/>
    <n v="16.2"/>
    <n v="3.75"/>
    <n v="4.5"/>
    <n v="0.55000000000000004"/>
    <n v="16.875"/>
    <n v="8.91"/>
    <n v="132.13"/>
    <n v="25.785"/>
  </r>
  <r>
    <s v="09-01-2019"/>
    <s v="20:32:41"/>
    <s v="573(1/)-7611"/>
    <s v="S"/>
    <x v="0"/>
    <x v="2"/>
    <x v="0"/>
    <x v="7"/>
    <s v="12:03:31"/>
    <s v="12"/>
    <x v="18"/>
    <x v="11"/>
    <s v="Motocicleta"/>
    <n v="17.5"/>
    <n v="15"/>
    <n v="2.5"/>
    <n v="3"/>
    <n v="1.2"/>
    <n v="7.5"/>
    <n v="18"/>
    <n v="37.39"/>
    <n v="25.5"/>
  </r>
  <r>
    <s v="09-01-2019"/>
    <s v="20:33:14"/>
    <s v="47221)./2864"/>
    <s v="S"/>
    <x v="1"/>
    <x v="0"/>
    <x v="0"/>
    <x v="7"/>
    <s v="11:40:58"/>
    <s v="11"/>
    <x v="4"/>
    <x v="17"/>
    <s v="Motocicleta"/>
    <n v="12.12"/>
    <n v="8.3699999999999992"/>
    <n v="3.75"/>
    <n v="4.5"/>
    <n v="0.55000000000000004"/>
    <n v="16.875"/>
    <n v="4.6035000000000004"/>
    <n v="80.959999999999994"/>
    <n v="21.4785"/>
  </r>
  <r>
    <s v="09-01-2019"/>
    <s v="20:38:06"/>
    <s v="114*/0+-7473"/>
    <s v="S"/>
    <x v="0"/>
    <x v="2"/>
    <x v="0"/>
    <x v="7"/>
    <s v="11:45:16"/>
    <s v="11"/>
    <x v="18"/>
    <x v="11"/>
    <s v="Motocicleta"/>
    <n v="10.81"/>
    <n v="8.31"/>
    <n v="2.5"/>
    <n v="3"/>
    <n v="1.2"/>
    <n v="7.5"/>
    <n v="9.9719999999999995"/>
    <n v="114.29"/>
    <n v="17.472000000000001"/>
  </r>
  <r>
    <s v="09-01-2019"/>
    <s v="20:39:16"/>
    <s v="757*-21-2861"/>
    <s v="S"/>
    <x v="1"/>
    <x v="0"/>
    <x v="0"/>
    <x v="7"/>
    <s v="10:36:36"/>
    <s v="10"/>
    <x v="4"/>
    <x v="15"/>
    <s v="Motocicleta"/>
    <n v="15.76"/>
    <n v="12.01"/>
    <n v="3.75"/>
    <n v="4.5"/>
    <n v="0.55000000000000004"/>
    <n v="16.875"/>
    <n v="6.6055000000000001"/>
    <n v="179.3"/>
    <n v="23.480499999999999"/>
  </r>
  <r>
    <s v="09-01-2019"/>
    <s v="20:42:01"/>
    <s v="896,./0.8018"/>
    <s v="S"/>
    <x v="0"/>
    <x v="0"/>
    <x v="1"/>
    <x v="7"/>
    <s v="09:26:14"/>
    <s v="09"/>
    <x v="9"/>
    <x v="8"/>
    <s v="Motocicleta"/>
    <n v="15.65"/>
    <n v="13.15"/>
    <n v="2.5"/>
    <n v="3"/>
    <n v="1.2"/>
    <n v="7.5"/>
    <n v="15.78"/>
    <n v="13.11"/>
    <n v="23.28"/>
  </r>
  <r>
    <s v="09-01-2019"/>
    <s v="20:43:54"/>
    <s v="58201,(-3704"/>
    <s v="S"/>
    <x v="1"/>
    <x v="0"/>
    <x v="0"/>
    <x v="7"/>
    <s v="11:46:27"/>
    <s v="11"/>
    <x v="4"/>
    <x v="17"/>
    <s v="Motocicleta"/>
    <n v="11.74"/>
    <n v="7.99"/>
    <n v="3.75"/>
    <n v="4.5"/>
    <n v="0.55000000000000004"/>
    <n v="16.875"/>
    <n v="4.3945000000000007"/>
    <n v="30.04"/>
    <n v="21.269500000000001"/>
  </r>
  <r>
    <s v="09-01-2019"/>
    <s v="20:44:37"/>
    <s v="972/012,9940"/>
    <s v="S"/>
    <x v="0"/>
    <x v="2"/>
    <x v="0"/>
    <x v="7"/>
    <s v="13:12:21"/>
    <s v="13"/>
    <x v="18"/>
    <x v="4"/>
    <s v="Motocicleta"/>
    <n v="18.52"/>
    <n v="16.02"/>
    <n v="2.5"/>
    <n v="3"/>
    <n v="1.2"/>
    <n v="7.5"/>
    <n v="19.224"/>
    <n v="185.31"/>
    <n v="26.724"/>
  </r>
  <r>
    <s v="09-01-2019"/>
    <s v="20:48:01"/>
    <s v="439)/++)4870"/>
    <s v="S"/>
    <x v="1"/>
    <x v="0"/>
    <x v="0"/>
    <x v="7"/>
    <s v="11:27:22"/>
    <s v="11"/>
    <x v="4"/>
    <x v="13"/>
    <s v="Motocicleta"/>
    <n v="16.48"/>
    <n v="12.73"/>
    <n v="3.75"/>
    <n v="4.5"/>
    <n v="0.55000000000000004"/>
    <n v="16.875"/>
    <n v="7.0015000000000009"/>
    <n v="64.599999999999994"/>
    <n v="23.8765"/>
  </r>
  <r>
    <s v="09-01-2019"/>
    <s v="20:50:29"/>
    <s v="284)/,.,4542"/>
    <s v="S"/>
    <x v="2"/>
    <x v="0"/>
    <x v="0"/>
    <x v="7"/>
    <s v="13:03:32"/>
    <s v="13"/>
    <x v="3"/>
    <x v="0"/>
    <s v="Motocicleta"/>
    <n v="12.77"/>
    <n v="0.76999999999999957"/>
    <n v="12"/>
    <n v="8"/>
    <n v="2.65"/>
    <n v="96"/>
    <n v="2.0404999999999989"/>
    <n v="19.02"/>
    <n v="98.040499999999994"/>
  </r>
  <r>
    <s v="09-01-2019"/>
    <s v="20:52:04"/>
    <s v="983.)-1*5289"/>
    <m/>
    <x v="1"/>
    <x v="1"/>
    <x v="0"/>
    <x v="10"/>
    <s v="22:20:58"/>
    <s v="22"/>
    <x v="3"/>
    <x v="11"/>
    <s v="Motocicleta"/>
    <n v="8.7200000000000006"/>
    <n v="4.9700000000000006"/>
    <n v="3.75"/>
    <n v="4.5"/>
    <n v="0.55000000000000004"/>
    <n v="16.875"/>
    <n v="2.7335000000000007"/>
    <n v="250.2"/>
    <n v="19.608499999999999"/>
  </r>
  <r>
    <s v="09-01-2019"/>
    <s v="20:56:10"/>
    <s v="200/11*27525"/>
    <m/>
    <x v="1"/>
    <x v="1"/>
    <x v="0"/>
    <x v="10"/>
    <s v="21:25:30"/>
    <s v="21"/>
    <x v="3"/>
    <x v="20"/>
    <s v="Motocicleta"/>
    <n v="20.11"/>
    <n v="16.36"/>
    <n v="3.75"/>
    <n v="4.5"/>
    <n v="0.55000000000000004"/>
    <n v="16.875"/>
    <n v="8.9980000000000011"/>
    <n v="190.03"/>
    <n v="25.873000000000001"/>
  </r>
  <r>
    <s v="09-01-2019"/>
    <s v="21:02:55"/>
    <s v="207(*,+02964"/>
    <s v="S"/>
    <x v="1"/>
    <x v="0"/>
    <x v="0"/>
    <x v="7"/>
    <s v="12:13:32"/>
    <s v="12"/>
    <x v="4"/>
    <x v="18"/>
    <s v="Motocicleta"/>
    <n v="16.63"/>
    <n v="12.879999999999999"/>
    <n v="3.75"/>
    <n v="4.5"/>
    <n v="0.55000000000000004"/>
    <n v="16.875"/>
    <n v="7.0839999999999996"/>
    <n v="152.37"/>
    <n v="23.959"/>
  </r>
  <r>
    <s v="09-01-2019"/>
    <s v="21:05:17"/>
    <s v="2551/,0,9787"/>
    <s v="S"/>
    <x v="0"/>
    <x v="2"/>
    <x v="3"/>
    <x v="7"/>
    <s v="12:08:02"/>
    <s v="12"/>
    <x v="18"/>
    <x v="8"/>
    <s v="Motocicleta"/>
    <n v="20.61"/>
    <n v="18.11"/>
    <n v="2.5"/>
    <n v="3"/>
    <n v="1.2"/>
    <n v="7.5"/>
    <n v="21.731999999999999"/>
    <n v="118.57"/>
    <n v="29.231999999999999"/>
  </r>
  <r>
    <s v="09-01-2019"/>
    <s v="21:06:28"/>
    <s v="314-0.,*829"/>
    <m/>
    <x v="1"/>
    <x v="1"/>
    <x v="0"/>
    <x v="10"/>
    <s v="22:21:10"/>
    <s v="22"/>
    <x v="3"/>
    <x v="8"/>
    <s v="Motocicleta"/>
    <n v="4.38"/>
    <n v="0.62999999999999989"/>
    <n v="3.75"/>
    <n v="4.5"/>
    <n v="0.55000000000000004"/>
    <n v="16.875"/>
    <n v="0.34649999999999997"/>
    <n v="232.54"/>
    <n v="17.221499999999999"/>
  </r>
  <r>
    <s v="09-01-2019"/>
    <s v="21:09:57"/>
    <s v="1911+*.15586"/>
    <m/>
    <x v="1"/>
    <x v="1"/>
    <x v="0"/>
    <x v="10"/>
    <s v="22:49:52"/>
    <s v="22"/>
    <x v="3"/>
    <x v="18"/>
    <s v="Motocicleta"/>
    <n v="13.28"/>
    <n v="9.5299999999999994"/>
    <n v="3.75"/>
    <n v="4.5"/>
    <n v="0.55000000000000004"/>
    <n v="16.875"/>
    <n v="5.2415000000000003"/>
    <n v="81.8"/>
    <n v="22.116500000000002"/>
  </r>
  <r>
    <s v="09-01-2019"/>
    <s v="21:10:46"/>
    <s v="1780(-009500"/>
    <s v="S"/>
    <x v="1"/>
    <x v="0"/>
    <x v="0"/>
    <x v="7"/>
    <s v="09:43:27"/>
    <s v="09"/>
    <x v="2"/>
    <x v="3"/>
    <s v="Motocicleta"/>
    <n v="17.989999999999998"/>
    <n v="14.239999999999998"/>
    <n v="3.75"/>
    <n v="4.5"/>
    <n v="0.55000000000000004"/>
    <n v="16.875"/>
    <n v="7.8319999999999999"/>
    <n v="27.22"/>
    <n v="24.707000000000001"/>
  </r>
  <r>
    <s v="09-01-2019"/>
    <s v="21:12:19"/>
    <s v="766/*1(-2499"/>
    <s v="S"/>
    <x v="0"/>
    <x v="0"/>
    <x v="0"/>
    <x v="7"/>
    <s v="14:17:39"/>
    <s v="14"/>
    <x v="0"/>
    <x v="11"/>
    <s v="Motocicleta"/>
    <n v="15.86"/>
    <n v="13.36"/>
    <n v="2.5"/>
    <n v="3"/>
    <n v="1.2"/>
    <n v="7.5"/>
    <n v="16.032"/>
    <n v="208.44"/>
    <n v="23.532"/>
  </r>
  <r>
    <s v="09-01-2019"/>
    <s v="21:13:09"/>
    <s v="524(*+)29223"/>
    <s v="S"/>
    <x v="0"/>
    <x v="2"/>
    <x v="0"/>
    <x v="7"/>
    <s v="12:31:10"/>
    <s v="12"/>
    <x v="8"/>
    <x v="14"/>
    <s v="Motocicleta"/>
    <n v="4.57"/>
    <n v="2.0700000000000003"/>
    <n v="2.5"/>
    <n v="3"/>
    <n v="1.2"/>
    <n v="7.5"/>
    <n v="2.4840000000000004"/>
    <n v="121.28"/>
    <n v="9.984"/>
  </r>
  <r>
    <s v="09-01-2019"/>
    <s v="21:21:12"/>
    <s v="29522,1.6634"/>
    <s v="S"/>
    <x v="0"/>
    <x v="0"/>
    <x v="0"/>
    <x v="7"/>
    <s v="15:39:25"/>
    <s v="15"/>
    <x v="0"/>
    <x v="11"/>
    <s v="Motocicleta"/>
    <n v="6.55"/>
    <n v="4.05"/>
    <n v="2.5"/>
    <n v="3"/>
    <n v="1.2"/>
    <n v="7.5"/>
    <n v="4.8599999999999994"/>
    <n v="115.68"/>
    <n v="12.36"/>
  </r>
  <r>
    <s v="09-01-2019"/>
    <s v="21:22:50"/>
    <s v="869.10(25339"/>
    <s v="M"/>
    <x v="0"/>
    <x v="0"/>
    <x v="0"/>
    <x v="5"/>
    <s v="22:26:55"/>
    <s v="22"/>
    <x v="3"/>
    <x v="36"/>
    <s v="Van"/>
    <n v="5.58"/>
    <n v="3.08"/>
    <n v="2.5"/>
    <n v="3"/>
    <n v="1.2"/>
    <n v="7.5"/>
    <n v="3.6959999999999997"/>
    <n v="50.04"/>
    <n v="11.196"/>
  </r>
  <r>
    <s v="09-01-2019"/>
    <s v="21:22:50"/>
    <s v="940)/0-(4096"/>
    <s v="M"/>
    <x v="0"/>
    <x v="0"/>
    <x v="0"/>
    <x v="5"/>
    <s v="22:26:49"/>
    <s v="22"/>
    <x v="3"/>
    <x v="36"/>
    <s v="Van"/>
    <n v="1.26"/>
    <n v="0"/>
    <n v="2.5"/>
    <n v="3"/>
    <n v="1.2"/>
    <n v="3.7800000000000002"/>
    <n v="0"/>
    <n v="13.4"/>
    <n v="3.7800000000000002"/>
  </r>
  <r>
    <s v="09-01-2019"/>
    <s v="21:22:50"/>
    <s v="82,21(-8105"/>
    <s v="M"/>
    <x v="0"/>
    <x v="0"/>
    <x v="0"/>
    <x v="5"/>
    <s v="22:26:41"/>
    <s v="22"/>
    <x v="3"/>
    <x v="36"/>
    <s v="Van"/>
    <n v="8.5"/>
    <n v="6"/>
    <n v="2.5"/>
    <n v="3"/>
    <n v="1.2"/>
    <n v="7.5"/>
    <n v="7.1999999999999993"/>
    <n v="158.47999999999999"/>
    <n v="14.7"/>
  </r>
  <r>
    <s v="09-01-2019"/>
    <s v="21:22:50"/>
    <s v="44102+.,5900"/>
    <s v="M"/>
    <x v="0"/>
    <x v="0"/>
    <x v="0"/>
    <x v="5"/>
    <s v="22:28:43"/>
    <s v="22"/>
    <x v="3"/>
    <x v="16"/>
    <s v="Van"/>
    <n v="19.350000000000001"/>
    <n v="16.850000000000001"/>
    <n v="2.5"/>
    <n v="3"/>
    <n v="1.2"/>
    <n v="7.5"/>
    <n v="20.220000000000002"/>
    <n v="236.42"/>
    <n v="27.720000000000002"/>
  </r>
  <r>
    <s v="09-01-2019"/>
    <s v="21:22:50"/>
    <s v="267*/21(7979"/>
    <s v="M"/>
    <x v="0"/>
    <x v="0"/>
    <x v="0"/>
    <x v="5"/>
    <s v="22:27:26"/>
    <s v="22"/>
    <x v="3"/>
    <x v="16"/>
    <s v="Van"/>
    <n v="13.96"/>
    <n v="11.46"/>
    <n v="2.5"/>
    <n v="3"/>
    <n v="1.2"/>
    <n v="7.5"/>
    <n v="13.752000000000001"/>
    <n v="4.6100000000000003"/>
    <n v="21.252000000000002"/>
  </r>
  <r>
    <s v="09-01-2019"/>
    <s v="21:22:50"/>
    <s v="6512--002944"/>
    <s v="M"/>
    <x v="0"/>
    <x v="0"/>
    <x v="0"/>
    <x v="5"/>
    <s v="22:27:42"/>
    <s v="22"/>
    <x v="3"/>
    <x v="16"/>
    <s v="Van"/>
    <n v="7.06"/>
    <n v="4.5599999999999996"/>
    <n v="2.5"/>
    <n v="3"/>
    <n v="1.2"/>
    <n v="7.5"/>
    <n v="5.4719999999999995"/>
    <n v="211.22"/>
    <n v="12.972"/>
  </r>
  <r>
    <s v="09-01-2019"/>
    <s v="21:22:50"/>
    <s v="373-,*(/4430"/>
    <s v="M"/>
    <x v="0"/>
    <x v="0"/>
    <x v="0"/>
    <x v="5"/>
    <s v="22:27:10"/>
    <s v="22"/>
    <x v="3"/>
    <x v="16"/>
    <s v="Van"/>
    <n v="18.38"/>
    <n v="15.879999999999999"/>
    <n v="2.5"/>
    <n v="3"/>
    <n v="1.2"/>
    <n v="7.5"/>
    <n v="19.055999999999997"/>
    <n v="17.170000000000002"/>
    <n v="26.555999999999997"/>
  </r>
  <r>
    <s v="09-01-2019"/>
    <s v="21:22:50"/>
    <s v="937*+1*07711"/>
    <s v="M"/>
    <x v="0"/>
    <x v="0"/>
    <x v="0"/>
    <x v="5"/>
    <s v="22:27:02"/>
    <s v="22"/>
    <x v="3"/>
    <x v="16"/>
    <s v="Van"/>
    <n v="14.4"/>
    <n v="11.9"/>
    <n v="2.5"/>
    <n v="3"/>
    <n v="1.2"/>
    <n v="7.5"/>
    <n v="14.28"/>
    <n v="57.68"/>
    <n v="21.78"/>
  </r>
  <r>
    <s v="09-01-2019"/>
    <s v="21:22:50"/>
    <s v="312+))-,9987"/>
    <s v="M"/>
    <x v="0"/>
    <x v="0"/>
    <x v="0"/>
    <x v="5"/>
    <s v="22:27:33"/>
    <s v="22"/>
    <x v="3"/>
    <x v="16"/>
    <s v="Van"/>
    <n v="15.39"/>
    <n v="12.89"/>
    <n v="2.5"/>
    <n v="3"/>
    <n v="1.2"/>
    <n v="7.5"/>
    <n v="15.468"/>
    <n v="209.27"/>
    <n v="22.968"/>
  </r>
  <r>
    <s v="09-01-2019"/>
    <s v="21:22:50"/>
    <s v="347,/-2+1121"/>
    <s v="M"/>
    <x v="0"/>
    <x v="0"/>
    <x v="0"/>
    <x v="5"/>
    <s v="22:28:07"/>
    <s v="22"/>
    <x v="3"/>
    <x v="16"/>
    <s v="Van"/>
    <n v="18.47"/>
    <n v="15.969999999999999"/>
    <n v="2.5"/>
    <n v="3"/>
    <n v="1.2"/>
    <n v="7.5"/>
    <n v="19.163999999999998"/>
    <n v="48.13"/>
    <n v="26.663999999999998"/>
  </r>
  <r>
    <s v="09-01-2019"/>
    <s v="21:22:50"/>
    <s v="739-(2+17203"/>
    <s v="M"/>
    <x v="0"/>
    <x v="0"/>
    <x v="0"/>
    <x v="5"/>
    <s v="22:28:15"/>
    <s v="22"/>
    <x v="3"/>
    <x v="16"/>
    <s v="Van"/>
    <n v="19.350000000000001"/>
    <n v="16.850000000000001"/>
    <n v="2.5"/>
    <n v="3"/>
    <n v="1.2"/>
    <n v="7.5"/>
    <n v="20.220000000000002"/>
    <n v="99.26"/>
    <n v="27.720000000000002"/>
  </r>
  <r>
    <s v="09-01-2019"/>
    <s v="21:27:06"/>
    <s v="175/,0*16934"/>
    <s v="S"/>
    <x v="0"/>
    <x v="0"/>
    <x v="0"/>
    <x v="7"/>
    <s v="13:57:52"/>
    <s v="13"/>
    <x v="0"/>
    <x v="14"/>
    <s v="Motocicleta"/>
    <n v="8.4700000000000006"/>
    <n v="5.9700000000000006"/>
    <n v="2.5"/>
    <n v="3"/>
    <n v="1.2"/>
    <n v="7.5"/>
    <n v="7.1640000000000006"/>
    <n v="74.27"/>
    <n v="14.664000000000001"/>
  </r>
  <r>
    <s v="09-01-2019"/>
    <s v="21:32:10"/>
    <s v="319+)21*2952"/>
    <s v="S"/>
    <x v="0"/>
    <x v="0"/>
    <x v="0"/>
    <x v="7"/>
    <s v="10:43:05"/>
    <s v="10"/>
    <x v="0"/>
    <x v="17"/>
    <s v="Motocicleta"/>
    <n v="12.41"/>
    <n v="9.91"/>
    <n v="2.5"/>
    <n v="3"/>
    <n v="1.2"/>
    <n v="7.5"/>
    <n v="11.891999999999999"/>
    <n v="10.06"/>
    <n v="19.391999999999999"/>
  </r>
  <r>
    <s v="09-01-2019"/>
    <s v="21:34:02"/>
    <s v="118-..//9631"/>
    <s v="S"/>
    <x v="0"/>
    <x v="2"/>
    <x v="0"/>
    <x v="7"/>
    <s v="12:46:44"/>
    <s v="12"/>
    <x v="8"/>
    <x v="23"/>
    <s v="Motocicleta"/>
    <n v="11.49"/>
    <n v="8.99"/>
    <n v="2.5"/>
    <n v="3"/>
    <n v="1.2"/>
    <n v="7.5"/>
    <n v="10.788"/>
    <n v="250.44"/>
    <n v="18.288"/>
  </r>
  <r>
    <s v="09-01-2019"/>
    <s v="21:35:52"/>
    <s v="5922).0,1872"/>
    <s v="S"/>
    <x v="0"/>
    <x v="0"/>
    <x v="0"/>
    <x v="7"/>
    <s v="14:06:02"/>
    <s v="14"/>
    <x v="0"/>
    <x v="11"/>
    <s v="Motocicleta"/>
    <n v="1.6600000000000001"/>
    <n v="0"/>
    <n v="2.5"/>
    <n v="3"/>
    <n v="1.2"/>
    <n v="4.9800000000000004"/>
    <n v="0"/>
    <n v="147.66"/>
    <n v="4.9800000000000004"/>
  </r>
  <r>
    <s v="09-01-2019"/>
    <s v="21:38:37"/>
    <s v="4620)/,,4596"/>
    <s v="S"/>
    <x v="0"/>
    <x v="0"/>
    <x v="0"/>
    <x v="7"/>
    <s v="13:34:07"/>
    <s v="13"/>
    <x v="0"/>
    <x v="18"/>
    <s v="Motocicleta"/>
    <n v="14.13"/>
    <n v="11.63"/>
    <n v="2.5"/>
    <n v="3"/>
    <n v="1.2"/>
    <n v="7.5"/>
    <n v="13.956000000000001"/>
    <n v="123.19"/>
    <n v="21.456000000000003"/>
  </r>
  <r>
    <s v="09-01-2019"/>
    <s v="21:39:30"/>
    <s v="8442,2/01955"/>
    <m/>
    <x v="1"/>
    <x v="1"/>
    <x v="0"/>
    <x v="10"/>
    <s v="22:24:25"/>
    <s v="22"/>
    <x v="3"/>
    <x v="20"/>
    <s v="Motocicleta"/>
    <n v="11.47"/>
    <n v="7.7200000000000006"/>
    <n v="3.75"/>
    <n v="4.5"/>
    <n v="0.55000000000000004"/>
    <n v="16.875"/>
    <n v="4.2460000000000004"/>
    <n v="108.97"/>
    <n v="21.121000000000002"/>
  </r>
  <r>
    <s v="09-01-2019"/>
    <s v="21:42:26"/>
    <s v="22012()/3248"/>
    <s v="S"/>
    <x v="0"/>
    <x v="0"/>
    <x v="0"/>
    <x v="7"/>
    <s v="12:40:38"/>
    <s v="12"/>
    <x v="0"/>
    <x v="24"/>
    <s v="Motocicleta"/>
    <n v="14.91"/>
    <n v="12.41"/>
    <n v="2.5"/>
    <n v="3"/>
    <n v="1.2"/>
    <n v="7.5"/>
    <n v="14.891999999999999"/>
    <n v="106.4"/>
    <n v="22.391999999999999"/>
  </r>
  <r>
    <s v="09-01-2019"/>
    <s v="21:45:16"/>
    <s v="5121)-/.3137"/>
    <s v="S"/>
    <x v="0"/>
    <x v="0"/>
    <x v="0"/>
    <x v="7"/>
    <s v="15:14:41"/>
    <s v="15"/>
    <x v="0"/>
    <x v="32"/>
    <s v="Motocicleta"/>
    <n v="6.62"/>
    <n v="4.12"/>
    <n v="2.5"/>
    <n v="3"/>
    <n v="1.2"/>
    <n v="7.5"/>
    <n v="4.944"/>
    <n v="208.63"/>
    <n v="12.443999999999999"/>
  </r>
  <r>
    <s v="09-01-2019"/>
    <s v="21:45:45"/>
    <s v="600)-+*)338"/>
    <s v="S"/>
    <x v="1"/>
    <x v="0"/>
    <x v="0"/>
    <x v="7"/>
    <s v="12:30:09"/>
    <s v="12"/>
    <x v="11"/>
    <x v="16"/>
    <s v="Motocicleta"/>
    <n v="17.190000000000001"/>
    <n v="13.440000000000001"/>
    <n v="3.75"/>
    <n v="4.5"/>
    <n v="0.55000000000000004"/>
    <n v="16.875"/>
    <n v="7.3920000000000012"/>
    <n v="20.99"/>
    <n v="24.267000000000003"/>
  </r>
  <r>
    <s v="09-01-2019"/>
    <s v="21:47:52"/>
    <s v="99921,112706"/>
    <s v="S"/>
    <x v="0"/>
    <x v="0"/>
    <x v="0"/>
    <x v="7"/>
    <s v="12:17:13"/>
    <s v="12"/>
    <x v="0"/>
    <x v="10"/>
    <s v="Motocicleta"/>
    <n v="20.78"/>
    <n v="18.28"/>
    <n v="2.5"/>
    <n v="3"/>
    <n v="1.2"/>
    <n v="7.5"/>
    <n v="21.936"/>
    <n v="26.43"/>
    <n v="29.436"/>
  </r>
  <r>
    <s v="09-01-2019"/>
    <s v="21:51:30"/>
    <s v="461,).)/7809"/>
    <s v="S"/>
    <x v="0"/>
    <x v="0"/>
    <x v="0"/>
    <x v="7"/>
    <s v="10:47:19"/>
    <s v="10"/>
    <x v="0"/>
    <x v="17"/>
    <s v="Motocicleta"/>
    <n v="13.61"/>
    <n v="11.11"/>
    <n v="2.5"/>
    <n v="3"/>
    <n v="1.2"/>
    <n v="7.5"/>
    <n v="13.331999999999999"/>
    <n v="184.96"/>
    <n v="20.832000000000001"/>
  </r>
  <r>
    <s v="09-01-2019"/>
    <s v="21:54:13"/>
    <s v="253,0(-04974"/>
    <m/>
    <x v="1"/>
    <x v="1"/>
    <x v="0"/>
    <x v="10"/>
    <s v="22:24:03"/>
    <s v="22"/>
    <x v="3"/>
    <x v="20"/>
    <s v="Motocicleta"/>
    <n v="12.1"/>
    <n v="8.35"/>
    <n v="3.75"/>
    <n v="4.5"/>
    <n v="0.55000000000000004"/>
    <n v="16.875"/>
    <n v="4.5925000000000002"/>
    <n v="166.3"/>
    <n v="21.467500000000001"/>
  </r>
  <r>
    <s v="09-01-2019"/>
    <s v="21:54:19"/>
    <s v="21*)+1)5042"/>
    <s v="S"/>
    <x v="0"/>
    <x v="0"/>
    <x v="0"/>
    <x v="7"/>
    <s v="13:43:52"/>
    <s v="13"/>
    <x v="0"/>
    <x v="13"/>
    <s v="Motocicleta"/>
    <n v="11.98"/>
    <n v="9.48"/>
    <n v="2.5"/>
    <n v="3"/>
    <n v="1.2"/>
    <n v="7.5"/>
    <n v="11.375999999999999"/>
    <n v="121.17"/>
    <n v="18.875999999999998"/>
  </r>
  <r>
    <s v="09-01-2019"/>
    <s v="21:57:17"/>
    <s v="4*+2124556"/>
    <s v="S"/>
    <x v="1"/>
    <x v="0"/>
    <x v="0"/>
    <x v="7"/>
    <s v="10:01:20"/>
    <s v="10"/>
    <x v="7"/>
    <x v="2"/>
    <s v="Motocicleta"/>
    <n v="6.09"/>
    <n v="2.34"/>
    <n v="3.75"/>
    <n v="4.5"/>
    <n v="0.55000000000000004"/>
    <n v="16.875"/>
    <n v="1.2869999999999999"/>
    <n v="182.78"/>
    <n v="18.161999999999999"/>
  </r>
  <r>
    <s v="09-01-2019"/>
    <s v="21:57:29"/>
    <s v="746)0/**7468"/>
    <s v="S"/>
    <x v="0"/>
    <x v="0"/>
    <x v="0"/>
    <x v="7"/>
    <s v="13:55:10"/>
    <s v="13"/>
    <x v="0"/>
    <x v="14"/>
    <s v="Motocicleta"/>
    <n v="1.29"/>
    <n v="0"/>
    <n v="2.5"/>
    <n v="3"/>
    <n v="1.2"/>
    <n v="3.87"/>
    <n v="0"/>
    <n v="212.54"/>
    <n v="3.87"/>
  </r>
  <r>
    <s v="09-01-2019"/>
    <s v="22:01:31"/>
    <s v="96400-++3272"/>
    <m/>
    <x v="1"/>
    <x v="1"/>
    <x v="0"/>
    <x v="10"/>
    <s v="22:50:01"/>
    <s v="22"/>
    <x v="3"/>
    <x v="17"/>
    <s v="Motocicleta"/>
    <n v="5.28"/>
    <n v="1.5300000000000002"/>
    <n v="3.75"/>
    <n v="4.5"/>
    <n v="0.55000000000000004"/>
    <n v="16.875"/>
    <n v="0.84150000000000025"/>
    <n v="86.56"/>
    <n v="17.7165"/>
  </r>
  <r>
    <s v="09-01-2019"/>
    <s v="22:01:35"/>
    <s v="412**223149"/>
    <s v="S"/>
    <x v="0"/>
    <x v="0"/>
    <x v="0"/>
    <x v="7"/>
    <s v="12:16:33"/>
    <s v="12"/>
    <x v="0"/>
    <x v="10"/>
    <s v="Motocicleta"/>
    <n v="6.19"/>
    <n v="3.6900000000000004"/>
    <n v="2.5"/>
    <n v="3"/>
    <n v="1.2"/>
    <n v="7.5"/>
    <n v="4.4279999999999999"/>
    <n v="141.84"/>
    <n v="11.928000000000001"/>
  </r>
  <r>
    <s v="09-01-2019"/>
    <s v="22:04:49"/>
    <s v="124(1*-16753"/>
    <s v="S"/>
    <x v="0"/>
    <x v="0"/>
    <x v="0"/>
    <x v="7"/>
    <s v="10:29:31"/>
    <s v="10"/>
    <x v="0"/>
    <x v="17"/>
    <s v="Motocicleta"/>
    <n v="6.54"/>
    <n v="4.04"/>
    <n v="2.5"/>
    <n v="3"/>
    <n v="1.2"/>
    <n v="7.5"/>
    <n v="4.8479999999999999"/>
    <n v="47.59"/>
    <n v="12.347999999999999"/>
  </r>
  <r>
    <s v="09-01-2019"/>
    <s v="22:06:08"/>
    <s v="935/2,,.3605"/>
    <s v="S"/>
    <x v="1"/>
    <x v="0"/>
    <x v="0"/>
    <x v="7"/>
    <s v="11:09:41"/>
    <s v="11"/>
    <x v="16"/>
    <x v="13"/>
    <s v="Motocicleta"/>
    <n v="7.67"/>
    <n v="3.92"/>
    <n v="3.75"/>
    <n v="4.5"/>
    <n v="0.55000000000000004"/>
    <n v="16.875"/>
    <n v="2.1560000000000001"/>
    <n v="209.12"/>
    <n v="19.030999999999999"/>
  </r>
  <r>
    <s v="09-01-2019"/>
    <s v="22:12:51"/>
    <s v="4612102-2110"/>
    <m/>
    <x v="1"/>
    <x v="1"/>
    <x v="0"/>
    <x v="10"/>
    <s v="22:52:26"/>
    <s v="22"/>
    <x v="3"/>
    <x v="8"/>
    <s v="Motocicleta"/>
    <n v="16.54"/>
    <n v="12.79"/>
    <n v="3.75"/>
    <n v="4.5"/>
    <n v="0.55000000000000004"/>
    <n v="16.875"/>
    <n v="7.0345000000000004"/>
    <n v="143.38"/>
    <n v="23.909500000000001"/>
  </r>
  <r>
    <s v="09-01-2019"/>
    <s v="22:34:49"/>
    <s v="95)*1.23439"/>
    <s v="S"/>
    <x v="0"/>
    <x v="2"/>
    <x v="0"/>
    <x v="7"/>
    <s v="12:24:56"/>
    <s v="12"/>
    <x v="0"/>
    <x v="17"/>
    <s v="Motocicleta"/>
    <n v="16.350000000000001"/>
    <n v="13.850000000000001"/>
    <n v="2.5"/>
    <n v="3"/>
    <n v="1.2"/>
    <n v="7.5"/>
    <n v="16.62"/>
    <n v="38.94"/>
    <n v="24.12"/>
  </r>
  <r>
    <s v="09-01-2019"/>
    <s v="22:44:21"/>
    <s v="927,)*/-4390"/>
    <s v="S"/>
    <x v="0"/>
    <x v="2"/>
    <x v="0"/>
    <x v="7"/>
    <s v="12:19:47"/>
    <s v="12"/>
    <x v="0"/>
    <x v="14"/>
    <s v="Motocicleta"/>
    <n v="4.92"/>
    <n v="2.42"/>
    <n v="2.5"/>
    <n v="3"/>
    <n v="1.2"/>
    <n v="7.5"/>
    <n v="2.9039999999999999"/>
    <n v="64.680000000000007"/>
    <n v="10.404"/>
  </r>
  <r>
    <s v="09-01-2019"/>
    <s v="23:00:32"/>
    <s v="3770*).-6685"/>
    <s v="S"/>
    <x v="1"/>
    <x v="0"/>
    <x v="0"/>
    <x v="7"/>
    <s v="12:25:16"/>
    <s v="12"/>
    <x v="4"/>
    <x v="15"/>
    <s v="Motocicleta"/>
    <n v="2"/>
    <n v="0"/>
    <n v="3.75"/>
    <n v="4.5"/>
    <n v="0.55000000000000004"/>
    <n v="9"/>
    <n v="0"/>
    <n v="60.98"/>
    <n v="9"/>
  </r>
  <r>
    <s v="10-01-2019"/>
    <s v="01:58:07"/>
    <s v="8660.*0(8175"/>
    <s v="S"/>
    <x v="0"/>
    <x v="0"/>
    <x v="0"/>
    <x v="7"/>
    <s v="11:59:46"/>
    <s v="11"/>
    <x v="8"/>
    <x v="11"/>
    <s v="Motocicleta"/>
    <n v="11.15"/>
    <n v="8.65"/>
    <n v="2.5"/>
    <n v="3"/>
    <n v="1.2"/>
    <n v="7.5"/>
    <n v="10.38"/>
    <n v="188.68"/>
    <n v="17.880000000000003"/>
  </r>
  <r>
    <s v="10-01-2019"/>
    <s v="01:58:07"/>
    <s v="827-2)122778"/>
    <s v="S"/>
    <x v="0"/>
    <x v="0"/>
    <x v="0"/>
    <x v="7"/>
    <s v="15:08:32"/>
    <s v="15"/>
    <x v="8"/>
    <x v="20"/>
    <s v="Motocicleta"/>
    <n v="1.01"/>
    <n v="0"/>
    <n v="2.5"/>
    <n v="3"/>
    <n v="1.2"/>
    <n v="3.0300000000000002"/>
    <n v="0"/>
    <n v="56.15"/>
    <n v="3.0300000000000002"/>
  </r>
  <r>
    <s v="10-01-2019"/>
    <s v="02:07:10"/>
    <s v="862()0-)1981"/>
    <s v="M"/>
    <x v="0"/>
    <x v="1"/>
    <x v="0"/>
    <x v="5"/>
    <s v="10:02:52"/>
    <s v="10"/>
    <x v="3"/>
    <x v="20"/>
    <s v="Motocicleta"/>
    <n v="2.3199999999999998"/>
    <n v="0"/>
    <n v="2.5"/>
    <n v="3"/>
    <n v="1.2"/>
    <n v="6.9599999999999991"/>
    <n v="0"/>
    <n v="226.96"/>
    <n v="6.9599999999999991"/>
  </r>
  <r>
    <s v="10-01-2019"/>
    <s v="02:07:10"/>
    <s v="6850.),)3290"/>
    <s v="M"/>
    <x v="0"/>
    <x v="1"/>
    <x v="2"/>
    <x v="7"/>
    <s v="12:36:04"/>
    <s v="12"/>
    <x v="3"/>
    <x v="20"/>
    <s v="Motocicleta"/>
    <n v="12.04"/>
    <n v="9.5399999999999991"/>
    <n v="2.5"/>
    <n v="3"/>
    <n v="1.2"/>
    <n v="7.5"/>
    <n v="11.447999999999999"/>
    <n v="114.22"/>
    <n v="18.948"/>
  </r>
  <r>
    <s v="10-01-2019"/>
    <s v="02:07:10"/>
    <s v="2811--1(8389"/>
    <s v="M"/>
    <x v="0"/>
    <x v="1"/>
    <x v="0"/>
    <x v="7"/>
    <s v="11:23:21"/>
    <s v="11"/>
    <x v="3"/>
    <x v="17"/>
    <s v="Motocicleta"/>
    <n v="1.1299999999999999"/>
    <n v="0"/>
    <n v="2.5"/>
    <n v="3"/>
    <n v="1.2"/>
    <n v="3.3899999999999997"/>
    <n v="0"/>
    <n v="56.91"/>
    <n v="3.3899999999999997"/>
  </r>
  <r>
    <s v="10-01-2019"/>
    <s v="02:07:10"/>
    <s v="520(1-,06299"/>
    <s v="M"/>
    <x v="0"/>
    <x v="1"/>
    <x v="0"/>
    <x v="7"/>
    <s v="11:01:52"/>
    <s v="11"/>
    <x v="3"/>
    <x v="17"/>
    <s v="Motocicleta"/>
    <n v="2.21"/>
    <n v="0"/>
    <n v="2.5"/>
    <n v="3"/>
    <n v="1.2"/>
    <n v="6.63"/>
    <n v="0"/>
    <n v="194.38"/>
    <n v="6.63"/>
  </r>
  <r>
    <s v="10-01-2019"/>
    <s v="02:07:10"/>
    <s v="2720/*0*2278"/>
    <s v="M"/>
    <x v="0"/>
    <x v="1"/>
    <x v="0"/>
    <x v="7"/>
    <s v="11:42:57"/>
    <s v="11"/>
    <x v="3"/>
    <x v="22"/>
    <s v="Motocicleta"/>
    <n v="18.82"/>
    <n v="16.32"/>
    <n v="2.5"/>
    <n v="3"/>
    <n v="1.2"/>
    <n v="7.5"/>
    <n v="19.584"/>
    <n v="204.15"/>
    <n v="27.084"/>
  </r>
  <r>
    <s v="10-01-2019"/>
    <s v="02:07:10"/>
    <s v="998*)0*+5256"/>
    <s v="M"/>
    <x v="0"/>
    <x v="1"/>
    <x v="0"/>
    <x v="7"/>
    <s v="11:27:15"/>
    <s v="11"/>
    <x v="3"/>
    <x v="8"/>
    <s v="Motocicleta"/>
    <n v="20.8"/>
    <n v="18.3"/>
    <n v="2.5"/>
    <n v="3"/>
    <n v="1.2"/>
    <n v="7.5"/>
    <n v="21.96"/>
    <n v="58.16"/>
    <n v="29.46"/>
  </r>
  <r>
    <s v="10-01-2019"/>
    <s v="02:12:24"/>
    <s v="517,*00*7585"/>
    <s v="S"/>
    <x v="0"/>
    <x v="0"/>
    <x v="0"/>
    <x v="7"/>
    <s v="11:00:00"/>
    <s v="11"/>
    <x v="0"/>
    <x v="6"/>
    <s v="Motocicleta"/>
    <n v="14.16"/>
    <n v="11.66"/>
    <n v="2.5"/>
    <n v="3"/>
    <n v="1.2"/>
    <n v="7.5"/>
    <n v="13.991999999999999"/>
    <n v="96.88"/>
    <n v="21.491999999999997"/>
  </r>
  <r>
    <s v="10-01-2019"/>
    <s v="02:12:24"/>
    <s v="457-220(5985"/>
    <s v="S"/>
    <x v="0"/>
    <x v="0"/>
    <x v="0"/>
    <x v="7"/>
    <s v="11:27:30"/>
    <s v="11"/>
    <x v="0"/>
    <x v="18"/>
    <s v="Motocicleta"/>
    <n v="10.63"/>
    <n v="8.1300000000000008"/>
    <n v="2.5"/>
    <n v="3"/>
    <n v="1.2"/>
    <n v="7.5"/>
    <n v="9.7560000000000002"/>
    <n v="10.63"/>
    <n v="17.256"/>
  </r>
  <r>
    <s v="10-01-2019"/>
    <s v="02:12:24"/>
    <s v="900,.1*+1517"/>
    <s v="S"/>
    <x v="0"/>
    <x v="0"/>
    <x v="0"/>
    <x v="7"/>
    <s v="11:34:53"/>
    <s v="11"/>
    <x v="0"/>
    <x v="18"/>
    <s v="Motocicleta"/>
    <n v="6.34"/>
    <n v="3.84"/>
    <n v="2.5"/>
    <n v="3"/>
    <n v="1.2"/>
    <n v="7.5"/>
    <n v="4.6079999999999997"/>
    <n v="167.65"/>
    <n v="12.108000000000001"/>
  </r>
  <r>
    <s v="10-01-2019"/>
    <s v="02:12:24"/>
    <s v="4331.0*09369"/>
    <s v="S"/>
    <x v="0"/>
    <x v="0"/>
    <x v="2"/>
    <x v="7"/>
    <s v="10:42:39"/>
    <s v="10"/>
    <x v="3"/>
    <x v="3"/>
    <s v="Motocicleta"/>
    <n v="8.4"/>
    <n v="5.9"/>
    <n v="2.5"/>
    <n v="3"/>
    <n v="1.2"/>
    <n v="7.5"/>
    <n v="7.08"/>
    <n v="143.31"/>
    <n v="14.58"/>
  </r>
  <r>
    <s v="10-01-2019"/>
    <s v="02:12:24"/>
    <s v="425-11,*8982"/>
    <s v="S"/>
    <x v="0"/>
    <x v="0"/>
    <x v="0"/>
    <x v="6"/>
    <s v="15:13:35"/>
    <s v="15"/>
    <x v="3"/>
    <x v="3"/>
    <s v="Motocicleta"/>
    <n v="11.2"/>
    <n v="8.6999999999999993"/>
    <n v="2.5"/>
    <n v="3"/>
    <n v="1.2"/>
    <n v="7.5"/>
    <n v="10.44"/>
    <n v="212.43"/>
    <n v="17.939999999999998"/>
  </r>
  <r>
    <s v="10-01-2019"/>
    <s v="02:12:24"/>
    <s v="943/0-//8845"/>
    <s v="S"/>
    <x v="0"/>
    <x v="0"/>
    <x v="0"/>
    <x v="7"/>
    <s v="15:29:25"/>
    <s v="15"/>
    <x v="0"/>
    <x v="20"/>
    <s v="Motocicleta"/>
    <n v="7.38"/>
    <n v="4.88"/>
    <n v="2.5"/>
    <n v="3"/>
    <n v="1.2"/>
    <n v="7.5"/>
    <n v="5.8559999999999999"/>
    <n v="182.79"/>
    <n v="13.356"/>
  </r>
  <r>
    <s v="10-01-2019"/>
    <s v="02:12:24"/>
    <s v="150./(1-3549"/>
    <s v="S"/>
    <x v="0"/>
    <x v="0"/>
    <x v="0"/>
    <x v="7"/>
    <s v="15:44:33"/>
    <s v="15"/>
    <x v="0"/>
    <x v="3"/>
    <s v="Motocicleta"/>
    <n v="11.1"/>
    <n v="8.6"/>
    <n v="2.5"/>
    <n v="3"/>
    <n v="1.2"/>
    <n v="7.5"/>
    <n v="10.319999999999999"/>
    <n v="30.38"/>
    <n v="17.82"/>
  </r>
  <r>
    <s v="10-01-2019"/>
    <s v="02:12:24"/>
    <s v="622/**(4648"/>
    <s v="S"/>
    <x v="0"/>
    <x v="0"/>
    <x v="3"/>
    <x v="7"/>
    <s v="11:15:14"/>
    <s v="11"/>
    <x v="3"/>
    <x v="17"/>
    <s v="Motocicleta"/>
    <n v="17.11"/>
    <n v="14.61"/>
    <n v="2.5"/>
    <n v="3"/>
    <n v="1.2"/>
    <n v="7.5"/>
    <n v="17.532"/>
    <n v="60.8"/>
    <n v="25.032"/>
  </r>
  <r>
    <s v="10-01-2019"/>
    <s v="02:12:24"/>
    <s v="313,)1*(119"/>
    <s v="S"/>
    <x v="0"/>
    <x v="0"/>
    <x v="0"/>
    <x v="6"/>
    <s v="16:01:14"/>
    <s v="16"/>
    <x v="3"/>
    <x v="17"/>
    <s v="Motocicleta"/>
    <n v="18.29"/>
    <n v="15.79"/>
    <n v="2.5"/>
    <n v="3"/>
    <n v="1.2"/>
    <n v="7.5"/>
    <n v="18.947999999999997"/>
    <n v="219.26"/>
    <n v="26.447999999999997"/>
  </r>
  <r>
    <s v="10-01-2019"/>
    <s v="02:12:24"/>
    <s v="168)./()638"/>
    <s v="S"/>
    <x v="0"/>
    <x v="0"/>
    <x v="0"/>
    <x v="7"/>
    <s v="14:24:36"/>
    <s v="14"/>
    <x v="0"/>
    <x v="20"/>
    <s v="Motocicleta"/>
    <n v="18.309999999999999"/>
    <n v="15.809999999999999"/>
    <n v="2.5"/>
    <n v="3"/>
    <n v="1.2"/>
    <n v="7.5"/>
    <n v="18.971999999999998"/>
    <n v="31.44"/>
    <n v="26.471999999999998"/>
  </r>
  <r>
    <s v="10-01-2019"/>
    <s v="02:12:24"/>
    <s v="8052*+/(571"/>
    <s v="S"/>
    <x v="0"/>
    <x v="0"/>
    <x v="3"/>
    <x v="7"/>
    <s v="11:36:00"/>
    <s v="11"/>
    <x v="0"/>
    <x v="4"/>
    <s v="Motocicleta"/>
    <n v="13.13"/>
    <n v="10.63"/>
    <n v="2.5"/>
    <n v="3"/>
    <n v="1.2"/>
    <n v="7.5"/>
    <n v="12.756"/>
    <n v="37.86"/>
    <n v="20.256"/>
  </r>
  <r>
    <s v="10-01-2019"/>
    <s v="02:12:24"/>
    <s v="474*,-2+7301"/>
    <s v="S"/>
    <x v="0"/>
    <x v="0"/>
    <x v="0"/>
    <x v="7"/>
    <s v="16:08:10"/>
    <s v="16"/>
    <x v="0"/>
    <x v="20"/>
    <s v="Motocicleta"/>
    <n v="7.68"/>
    <n v="5.18"/>
    <n v="2.5"/>
    <n v="3"/>
    <n v="1.2"/>
    <n v="7.5"/>
    <n v="6.2159999999999993"/>
    <n v="126.03"/>
    <n v="13.715999999999999"/>
  </r>
  <r>
    <s v="10-01-2019"/>
    <s v="02:12:24"/>
    <s v="450(02/,4991"/>
    <s v="S"/>
    <x v="0"/>
    <x v="0"/>
    <x v="0"/>
    <x v="7"/>
    <s v="14:59:09"/>
    <s v="14"/>
    <x v="0"/>
    <x v="20"/>
    <s v="Motocicleta"/>
    <n v="6.66"/>
    <n v="4.16"/>
    <n v="2.5"/>
    <n v="3"/>
    <n v="1.2"/>
    <n v="7.5"/>
    <n v="4.992"/>
    <n v="21.15"/>
    <n v="12.492000000000001"/>
  </r>
  <r>
    <s v="10-01-2019"/>
    <s v="02:12:24"/>
    <s v="682,.1+.7951"/>
    <s v="S"/>
    <x v="0"/>
    <x v="0"/>
    <x v="0"/>
    <x v="7"/>
    <s v="11:42:39"/>
    <s v="11"/>
    <x v="0"/>
    <x v="23"/>
    <s v="Motocicleta"/>
    <n v="1.29"/>
    <n v="0"/>
    <n v="2.5"/>
    <n v="3"/>
    <n v="1.2"/>
    <n v="3.87"/>
    <n v="0"/>
    <n v="238.4"/>
    <n v="3.87"/>
  </r>
  <r>
    <s v="10-01-2019"/>
    <s v="02:12:24"/>
    <s v="501*.))/468"/>
    <s v="S"/>
    <x v="0"/>
    <x v="0"/>
    <x v="0"/>
    <x v="7"/>
    <s v="12:01:07"/>
    <s v="12"/>
    <x v="0"/>
    <x v="15"/>
    <s v="Motocicleta"/>
    <n v="2.4500000000000002"/>
    <n v="0"/>
    <n v="2.5"/>
    <n v="3"/>
    <n v="1.2"/>
    <n v="7.3500000000000005"/>
    <n v="0"/>
    <n v="128.05000000000001"/>
    <n v="7.3500000000000005"/>
  </r>
  <r>
    <s v="10-01-2019"/>
    <s v="02:13:26"/>
    <s v="438()-/-6700"/>
    <s v="S"/>
    <x v="0"/>
    <x v="1"/>
    <x v="0"/>
    <x v="7"/>
    <s v="10:21:19"/>
    <s v="10"/>
    <x v="24"/>
    <x v="8"/>
    <s v="Motocicleta"/>
    <n v="4.2699999999999996"/>
    <n v="1.7699999999999996"/>
    <n v="2.5"/>
    <n v="3"/>
    <n v="1.2"/>
    <n v="7.5"/>
    <n v="2.1239999999999992"/>
    <n v="235.77"/>
    <n v="9.6239999999999988"/>
  </r>
  <r>
    <s v="10-01-2019"/>
    <s v="02:13:26"/>
    <s v="112*-+++289"/>
    <s v="S"/>
    <x v="0"/>
    <x v="1"/>
    <x v="0"/>
    <x v="7"/>
    <s v="13:21:51"/>
    <s v="13"/>
    <x v="24"/>
    <x v="17"/>
    <s v="Motocicleta"/>
    <n v="13.44"/>
    <n v="10.94"/>
    <n v="2.5"/>
    <n v="3"/>
    <n v="1.2"/>
    <n v="7.5"/>
    <n v="13.127999999999998"/>
    <n v="112.11"/>
    <n v="20.628"/>
  </r>
  <r>
    <s v="10-01-2019"/>
    <s v="02:27:58"/>
    <s v="5101.2+(6473"/>
    <s v="S"/>
    <x v="0"/>
    <x v="0"/>
    <x v="0"/>
    <x v="7"/>
    <s v="13:06:49"/>
    <s v="13"/>
    <x v="8"/>
    <x v="28"/>
    <s v="Motocicleta"/>
    <n v="17.25"/>
    <n v="14.75"/>
    <n v="2.5"/>
    <n v="3"/>
    <n v="1.2"/>
    <n v="7.5"/>
    <n v="17.7"/>
    <n v="43.61"/>
    <n v="25.2"/>
  </r>
  <r>
    <s v="10-01-2019"/>
    <s v="02:40:47"/>
    <s v="403)(.,-9781"/>
    <s v="S"/>
    <x v="0"/>
    <x v="0"/>
    <x v="0"/>
    <x v="7"/>
    <s v="17:26:21"/>
    <s v="17"/>
    <x v="3"/>
    <x v="29"/>
    <s v="Motocicleta"/>
    <n v="10.119999999999999"/>
    <n v="7.6199999999999992"/>
    <n v="2.5"/>
    <n v="3"/>
    <n v="1.2"/>
    <n v="7.5"/>
    <n v="9.1439999999999984"/>
    <n v="237.59"/>
    <n v="16.643999999999998"/>
  </r>
  <r>
    <s v="10-01-2019"/>
    <s v="02:57:17"/>
    <s v="555.)-0.8758"/>
    <s v="S"/>
    <x v="2"/>
    <x v="0"/>
    <x v="0"/>
    <x v="7"/>
    <s v="12:10:00"/>
    <s v="12"/>
    <x v="3"/>
    <x v="8"/>
    <s v="Motocicleta"/>
    <n v="1.67"/>
    <n v="0"/>
    <n v="12"/>
    <n v="8"/>
    <n v="2.65"/>
    <n v="13.36"/>
    <n v="0"/>
    <n v="229.29"/>
    <n v="13.36"/>
  </r>
  <r>
    <s v="10-01-2019"/>
    <s v="03:16:59"/>
    <s v="14/1+1+9479"/>
    <s v="S"/>
    <x v="0"/>
    <x v="1"/>
    <x v="2"/>
    <x v="7"/>
    <s v="10:35:39"/>
    <s v="10"/>
    <x v="3"/>
    <x v="3"/>
    <s v="Motocicleta"/>
    <n v="12.06"/>
    <n v="9.56"/>
    <n v="2.5"/>
    <n v="3"/>
    <n v="1.2"/>
    <n v="7.5"/>
    <n v="11.472"/>
    <n v="161.32"/>
    <n v="18.972000000000001"/>
  </r>
  <r>
    <s v="10-01-2019"/>
    <s v="03:16:59"/>
    <s v="6582+*1)6708"/>
    <s v="S"/>
    <x v="0"/>
    <x v="1"/>
    <x v="0"/>
    <x v="12"/>
    <s v="13:31:02"/>
    <s v="13"/>
    <x v="3"/>
    <x v="3"/>
    <s v="Motocicleta"/>
    <n v="17.510000000000002"/>
    <n v="15.010000000000002"/>
    <n v="2.5"/>
    <n v="3"/>
    <n v="1.2"/>
    <n v="7.5"/>
    <n v="18.012"/>
    <n v="186.66"/>
    <n v="25.512"/>
  </r>
  <r>
    <s v="10-01-2019"/>
    <s v="03:16:59"/>
    <s v="625**(-23755"/>
    <s v="S"/>
    <x v="0"/>
    <x v="1"/>
    <x v="0"/>
    <x v="7"/>
    <s v="13:33:39"/>
    <s v="13"/>
    <x v="0"/>
    <x v="1"/>
    <s v="Motocicleta"/>
    <n v="5.98"/>
    <n v="3.4800000000000004"/>
    <n v="2.5"/>
    <n v="3"/>
    <n v="1.2"/>
    <n v="7.5"/>
    <n v="4.1760000000000002"/>
    <n v="128.34"/>
    <n v="11.676"/>
  </r>
  <r>
    <s v="10-01-2019"/>
    <s v="03:24:19"/>
    <s v="149-(-2+1597"/>
    <s v="S"/>
    <x v="0"/>
    <x v="0"/>
    <x v="0"/>
    <x v="7"/>
    <s v="12:35:02"/>
    <s v="12"/>
    <x v="0"/>
    <x v="2"/>
    <s v="Motocicleta"/>
    <n v="10.35"/>
    <n v="7.85"/>
    <n v="2.5"/>
    <n v="3"/>
    <n v="1.2"/>
    <n v="7.5"/>
    <n v="9.42"/>
    <n v="120.52"/>
    <n v="16.920000000000002"/>
  </r>
  <r>
    <s v="10-01-2019"/>
    <s v="03:24:19"/>
    <s v="419-01,/1001"/>
    <s v="S"/>
    <x v="0"/>
    <x v="1"/>
    <x v="3"/>
    <x v="7"/>
    <s v="13:29:22"/>
    <s v="13"/>
    <x v="3"/>
    <x v="2"/>
    <s v="Motocicleta"/>
    <n v="20.72"/>
    <n v="18.22"/>
    <n v="2.5"/>
    <n v="3"/>
    <n v="1.2"/>
    <n v="7.5"/>
    <n v="21.863999999999997"/>
    <n v="133.82"/>
    <n v="29.363999999999997"/>
  </r>
  <r>
    <s v="10-01-2019"/>
    <s v="03:24:19"/>
    <s v="348.1*(19889"/>
    <s v="S"/>
    <x v="0"/>
    <x v="1"/>
    <x v="0"/>
    <x v="7"/>
    <s v="13:01:27"/>
    <s v="13"/>
    <x v="0"/>
    <x v="11"/>
    <s v="Motocicleta"/>
    <n v="16.16"/>
    <n v="13.66"/>
    <n v="2.5"/>
    <n v="3"/>
    <n v="1.2"/>
    <n v="7.5"/>
    <n v="16.391999999999999"/>
    <n v="9.65"/>
    <n v="23.891999999999999"/>
  </r>
  <r>
    <s v="10-01-2019"/>
    <s v="03:34:51"/>
    <s v="996.221+7649"/>
    <s v="M"/>
    <x v="0"/>
    <x v="0"/>
    <x v="0"/>
    <x v="7"/>
    <s v="11:47:26"/>
    <s v="11"/>
    <x v="3"/>
    <x v="11"/>
    <s v="Motocicleta"/>
    <n v="16.54"/>
    <n v="14.04"/>
    <n v="2.5"/>
    <n v="3"/>
    <n v="1.2"/>
    <n v="7.5"/>
    <n v="16.847999999999999"/>
    <n v="14.47"/>
    <n v="24.347999999999999"/>
  </r>
  <r>
    <s v="10-01-2019"/>
    <s v="03:34:51"/>
    <s v="26220**/4627"/>
    <s v="M"/>
    <x v="0"/>
    <x v="0"/>
    <x v="0"/>
    <x v="7"/>
    <s v="12:31:25"/>
    <s v="12"/>
    <x v="3"/>
    <x v="4"/>
    <s v="Motocicleta"/>
    <n v="7.6"/>
    <n v="5.0999999999999996"/>
    <n v="2.5"/>
    <n v="3"/>
    <n v="1.2"/>
    <n v="7.5"/>
    <n v="6.1199999999999992"/>
    <n v="31.23"/>
    <n v="13.62"/>
  </r>
  <r>
    <s v="10-01-2019"/>
    <s v="03:34:51"/>
    <s v="652,*(.14145"/>
    <s v="M"/>
    <x v="0"/>
    <x v="0"/>
    <x v="0"/>
    <x v="7"/>
    <s v="10:40:17"/>
    <s v="10"/>
    <x v="3"/>
    <x v="14"/>
    <s v="Motocicleta"/>
    <n v="3.15"/>
    <n v="0.64999999999999991"/>
    <n v="2.5"/>
    <n v="3"/>
    <n v="1.2"/>
    <n v="7.5"/>
    <n v="0.77999999999999992"/>
    <n v="198.61"/>
    <n v="8.2799999999999994"/>
  </r>
  <r>
    <s v="10-01-2019"/>
    <s v="03:34:51"/>
    <s v="793*,*)28895"/>
    <s v="M"/>
    <x v="0"/>
    <x v="0"/>
    <x v="0"/>
    <x v="7"/>
    <s v="11:25:08"/>
    <s v="11"/>
    <x v="3"/>
    <x v="23"/>
    <s v="Motocicleta"/>
    <n v="9.08"/>
    <n v="6.58"/>
    <n v="2.5"/>
    <n v="3"/>
    <n v="1.2"/>
    <n v="7.5"/>
    <n v="7.8959999999999999"/>
    <n v="218.95"/>
    <n v="15.396000000000001"/>
  </r>
  <r>
    <s v="10-01-2019"/>
    <s v="03:34:51"/>
    <s v="460.+((,5922"/>
    <s v="M"/>
    <x v="0"/>
    <x v="0"/>
    <x v="0"/>
    <x v="7"/>
    <s v="14:14:08"/>
    <s v="14"/>
    <x v="3"/>
    <x v="17"/>
    <s v="Motocicleta"/>
    <n v="13.02"/>
    <n v="10.52"/>
    <n v="2.5"/>
    <n v="3"/>
    <n v="1.2"/>
    <n v="7.5"/>
    <n v="12.623999999999999"/>
    <n v="140.55000000000001"/>
    <n v="20.123999999999999"/>
  </r>
  <r>
    <s v="10-01-2019"/>
    <s v="03:34:51"/>
    <s v="219,)*103259"/>
    <s v="M"/>
    <x v="0"/>
    <x v="0"/>
    <x v="0"/>
    <x v="7"/>
    <s v="10:20:00"/>
    <s v="10"/>
    <x v="3"/>
    <x v="4"/>
    <s v="Motocicleta"/>
    <n v="2.88"/>
    <n v="0.37999999999999989"/>
    <n v="2.5"/>
    <n v="3"/>
    <n v="1.2"/>
    <n v="7.5"/>
    <n v="0.45599999999999985"/>
    <n v="10.7"/>
    <n v="7.9559999999999995"/>
  </r>
  <r>
    <s v="10-01-2019"/>
    <s v="03:34:51"/>
    <s v="827)),.23163"/>
    <s v="M"/>
    <x v="0"/>
    <x v="0"/>
    <x v="0"/>
    <x v="7"/>
    <s v="11:31:54"/>
    <s v="11"/>
    <x v="3"/>
    <x v="17"/>
    <s v="Motocicleta"/>
    <n v="18.93"/>
    <n v="16.43"/>
    <n v="2.5"/>
    <n v="3"/>
    <n v="1.2"/>
    <n v="7.5"/>
    <n v="19.715999999999998"/>
    <n v="59.97"/>
    <n v="27.215999999999998"/>
  </r>
  <r>
    <s v="10-01-2019"/>
    <s v="03:34:51"/>
    <s v="4782//,17043"/>
    <s v="M"/>
    <x v="0"/>
    <x v="0"/>
    <x v="0"/>
    <x v="7"/>
    <s v="12:19:12"/>
    <s v="12"/>
    <x v="3"/>
    <x v="11"/>
    <s v="Motocicleta"/>
    <n v="4.0599999999999996"/>
    <n v="1.5599999999999996"/>
    <n v="2.5"/>
    <n v="3"/>
    <n v="1.2"/>
    <n v="7.5"/>
    <n v="1.8719999999999994"/>
    <n v="86.81"/>
    <n v="9.3719999999999999"/>
  </r>
  <r>
    <s v="10-01-2019"/>
    <s v="03:34:51"/>
    <s v="16702,(25922"/>
    <s v="M"/>
    <x v="0"/>
    <x v="0"/>
    <x v="2"/>
    <x v="7"/>
    <s v="10:12:40"/>
    <s v="10"/>
    <x v="3"/>
    <x v="17"/>
    <s v="Motocicleta"/>
    <n v="5.6899999999999995"/>
    <n v="3.1899999999999995"/>
    <n v="2.5"/>
    <n v="3"/>
    <n v="1.2"/>
    <n v="7.5"/>
    <n v="3.8279999999999994"/>
    <n v="95.92"/>
    <n v="11.327999999999999"/>
  </r>
  <r>
    <s v="10-01-2019"/>
    <s v="03:34:51"/>
    <s v="3452/-*)2827"/>
    <s v="M"/>
    <x v="2"/>
    <x v="0"/>
    <x v="0"/>
    <x v="12"/>
    <s v="11:42:09"/>
    <s v="11"/>
    <x v="3"/>
    <x v="17"/>
    <s v="Motocicleta"/>
    <n v="9.57"/>
    <n v="0"/>
    <n v="12"/>
    <n v="8"/>
    <n v="2.65"/>
    <n v="76.56"/>
    <n v="0"/>
    <n v="24.69"/>
    <n v="76.56"/>
  </r>
  <r>
    <s v="10-01-2019"/>
    <s v="03:34:51"/>
    <s v="174.//+/8426"/>
    <s v="M"/>
    <x v="0"/>
    <x v="0"/>
    <x v="0"/>
    <x v="7"/>
    <s v="11:03:22"/>
    <s v="11"/>
    <x v="3"/>
    <x v="23"/>
    <s v="Motocicleta"/>
    <n v="9.8699999999999992"/>
    <n v="7.3699999999999992"/>
    <n v="2.5"/>
    <n v="3"/>
    <n v="1.2"/>
    <n v="7.5"/>
    <n v="8.8439999999999994"/>
    <n v="160.31"/>
    <n v="16.344000000000001"/>
  </r>
  <r>
    <s v="10-01-2019"/>
    <s v="03:34:51"/>
    <s v="545,++)(5399"/>
    <s v="M"/>
    <x v="0"/>
    <x v="0"/>
    <x v="0"/>
    <x v="7"/>
    <s v="12:13:32"/>
    <s v="12"/>
    <x v="3"/>
    <x v="15"/>
    <s v="Motocicleta"/>
    <n v="13.03"/>
    <n v="10.53"/>
    <n v="2.5"/>
    <n v="3"/>
    <n v="1.2"/>
    <n v="7.5"/>
    <n v="12.635999999999999"/>
    <n v="170.99"/>
    <n v="20.135999999999999"/>
  </r>
  <r>
    <s v="10-01-2019"/>
    <s v="03:34:51"/>
    <s v="305*.*/-8906"/>
    <s v="M"/>
    <x v="0"/>
    <x v="0"/>
    <x v="0"/>
    <x v="7"/>
    <s v="13:37:05"/>
    <s v="13"/>
    <x v="3"/>
    <x v="17"/>
    <s v="Motocicleta"/>
    <n v="17.440000000000001"/>
    <n v="14.940000000000001"/>
    <n v="2.5"/>
    <n v="3"/>
    <n v="1.2"/>
    <n v="7.5"/>
    <n v="17.928000000000001"/>
    <n v="134.97"/>
    <n v="25.428000000000001"/>
  </r>
  <r>
    <s v="10-01-2019"/>
    <s v="08:53:18"/>
    <s v="670/(*-)8650"/>
    <s v="S"/>
    <x v="2"/>
    <x v="0"/>
    <x v="0"/>
    <x v="7"/>
    <s v="17:54:39"/>
    <s v="17"/>
    <x v="3"/>
    <x v="20"/>
    <s v="Motocicleta"/>
    <n v="17.48"/>
    <n v="5.48"/>
    <n v="12"/>
    <n v="8"/>
    <n v="2.65"/>
    <n v="96"/>
    <n v="14.522"/>
    <n v="86.96"/>
    <n v="110.52200000000001"/>
  </r>
  <r>
    <s v="10-01-2019"/>
    <s v="09:00:07"/>
    <s v="150-()*.7208"/>
    <s v="S"/>
    <x v="3"/>
    <x v="0"/>
    <x v="0"/>
    <x v="7"/>
    <s v="10:08:33"/>
    <s v="10"/>
    <x v="4"/>
    <x v="23"/>
    <s v="Motocicleta"/>
    <n v="9.81"/>
    <n v="6.8100000000000005"/>
    <n v="3"/>
    <n v="3.5"/>
    <n v="0.75"/>
    <n v="10.5"/>
    <n v="5.1074999999999999"/>
    <n v="164.93"/>
    <n v="15.6075"/>
  </r>
  <r>
    <s v="10-01-2019"/>
    <s v="09:05:17"/>
    <s v="507+/+.*4120"/>
    <s v="S"/>
    <x v="2"/>
    <x v="0"/>
    <x v="0"/>
    <x v="7"/>
    <s v="15:34:55"/>
    <s v="15"/>
    <x v="3"/>
    <x v="11"/>
    <s v="Motocicleta"/>
    <n v="15.95"/>
    <n v="3.9499999999999993"/>
    <n v="12"/>
    <n v="8"/>
    <n v="2.65"/>
    <n v="96"/>
    <n v="10.467499999999998"/>
    <n v="37.78"/>
    <n v="106.4675"/>
  </r>
  <r>
    <s v="10-01-2019"/>
    <s v="09:07:04"/>
    <s v="557--2117211"/>
    <s v="S"/>
    <x v="3"/>
    <x v="0"/>
    <x v="0"/>
    <x v="7"/>
    <s v="09:35:31"/>
    <s v="09"/>
    <x v="4"/>
    <x v="11"/>
    <s v="Motocicleta"/>
    <n v="12.82"/>
    <n v="9.82"/>
    <n v="3"/>
    <n v="3.5"/>
    <n v="0.75"/>
    <n v="10.5"/>
    <n v="7.3650000000000002"/>
    <n v="9.4700000000000006"/>
    <n v="17.865000000000002"/>
  </r>
  <r>
    <s v="10-01-2019"/>
    <s v="09:08:15"/>
    <s v="166,))++2847"/>
    <s v="S"/>
    <x v="3"/>
    <x v="0"/>
    <x v="0"/>
    <x v="7"/>
    <s v="10:43:14"/>
    <s v="10"/>
    <x v="4"/>
    <x v="15"/>
    <s v="Motocicleta"/>
    <n v="6.04"/>
    <n v="3.04"/>
    <n v="3"/>
    <n v="3.5"/>
    <n v="0.75"/>
    <n v="10.5"/>
    <n v="2.2800000000000002"/>
    <n v="66.12"/>
    <n v="12.780000000000001"/>
  </r>
  <r>
    <s v="10-01-2019"/>
    <s v="09:13:00"/>
    <s v="722/)+123225"/>
    <s v="S"/>
    <x v="3"/>
    <x v="0"/>
    <x v="0"/>
    <x v="7"/>
    <s v="11:43:39"/>
    <s v="11"/>
    <x v="3"/>
    <x v="18"/>
    <s v="Motocicleta"/>
    <n v="17.28"/>
    <n v="14.280000000000001"/>
    <n v="3"/>
    <n v="3.5"/>
    <n v="0.75"/>
    <n v="10.5"/>
    <n v="10.71"/>
    <n v="39.68"/>
    <n v="21.21"/>
  </r>
  <r>
    <s v="10-01-2019"/>
    <s v="09:14:11"/>
    <s v="64,(-1*6726"/>
    <s v="S"/>
    <x v="3"/>
    <x v="0"/>
    <x v="0"/>
    <x v="7"/>
    <s v="11:16:03"/>
    <s v="11"/>
    <x v="3"/>
    <x v="8"/>
    <s v="Motocicleta"/>
    <n v="18.93"/>
    <n v="15.93"/>
    <n v="3"/>
    <n v="3.5"/>
    <n v="0.75"/>
    <n v="10.5"/>
    <n v="11.9475"/>
    <n v="204.28"/>
    <n v="22.447499999999998"/>
  </r>
  <r>
    <s v="10-01-2019"/>
    <s v="09:15:32"/>
    <s v="566+.,,)4119"/>
    <s v="S"/>
    <x v="3"/>
    <x v="0"/>
    <x v="0"/>
    <x v="7"/>
    <s v="10:44:18"/>
    <s v="10"/>
    <x v="3"/>
    <x v="8"/>
    <s v="Motocicleta"/>
    <n v="4.97"/>
    <n v="1.9699999999999998"/>
    <n v="3"/>
    <n v="3.5"/>
    <n v="0.75"/>
    <n v="10.5"/>
    <n v="1.4774999999999998"/>
    <n v="112.66"/>
    <n v="11.977499999999999"/>
  </r>
  <r>
    <s v="10-01-2019"/>
    <s v="09:19:21"/>
    <s v="60(//1*655"/>
    <s v="S"/>
    <x v="1"/>
    <x v="0"/>
    <x v="1"/>
    <x v="7"/>
    <s v="17:21:18"/>
    <s v="17"/>
    <x v="4"/>
    <x v="15"/>
    <s v="Motocicleta"/>
    <n v="1.1400000000000001"/>
    <n v="0"/>
    <n v="3.75"/>
    <n v="4.5"/>
    <n v="0.55000000000000004"/>
    <n v="5.1300000000000008"/>
    <n v="0"/>
    <n v="248.89"/>
    <n v="5.1300000000000008"/>
  </r>
  <r>
    <s v="10-01-2019"/>
    <s v="09:19:21"/>
    <s v="932+(/,22186"/>
    <s v="S"/>
    <x v="1"/>
    <x v="0"/>
    <x v="1"/>
    <x v="7"/>
    <s v="10:05:57"/>
    <s v="10"/>
    <x v="4"/>
    <x v="15"/>
    <s v="Motocicleta"/>
    <n v="1.56"/>
    <n v="0"/>
    <n v="3.75"/>
    <n v="4.5"/>
    <n v="0.55000000000000004"/>
    <n v="7.0200000000000005"/>
    <n v="0"/>
    <n v="242.26"/>
    <n v="7.0200000000000005"/>
  </r>
  <r>
    <s v="10-01-2019"/>
    <s v="09:22:37"/>
    <s v="224-/*/,9852"/>
    <s v="S"/>
    <x v="1"/>
    <x v="0"/>
    <x v="0"/>
    <x v="7"/>
    <s v="10:12:26"/>
    <s v="10"/>
    <x v="9"/>
    <x v="9"/>
    <s v="Motocicleta"/>
    <n v="14.24"/>
    <n v="10.49"/>
    <n v="3.75"/>
    <n v="4.5"/>
    <n v="0.55000000000000004"/>
    <n v="16.875"/>
    <n v="5.7695000000000007"/>
    <n v="184.8"/>
    <n v="22.644500000000001"/>
  </r>
  <r>
    <s v="10-01-2019"/>
    <s v="09:34:52"/>
    <s v="11811/-(4473"/>
    <s v="S"/>
    <x v="2"/>
    <x v="0"/>
    <x v="0"/>
    <x v="7"/>
    <s v="16:35:45"/>
    <s v="16"/>
    <x v="3"/>
    <x v="20"/>
    <s v="Motocicleta"/>
    <n v="19.16"/>
    <n v="7.16"/>
    <n v="12"/>
    <n v="8"/>
    <n v="2.65"/>
    <n v="96"/>
    <n v="18.974"/>
    <n v="141.38"/>
    <n v="114.974"/>
  </r>
  <r>
    <s v="10-01-2019"/>
    <s v="09:45:19"/>
    <s v="784-+(.)813"/>
    <s v="S"/>
    <x v="2"/>
    <x v="0"/>
    <x v="0"/>
    <x v="7"/>
    <s v="16:38:17"/>
    <s v="16"/>
    <x v="3"/>
    <x v="3"/>
    <s v="Motocicleta"/>
    <n v="18.309999999999999"/>
    <n v="6.3099999999999987"/>
    <n v="12"/>
    <n v="8"/>
    <n v="2.65"/>
    <n v="96"/>
    <n v="16.721499999999995"/>
    <n v="121.06"/>
    <n v="112.72149999999999"/>
  </r>
  <r>
    <s v="10-01-2019"/>
    <s v="09:51:20"/>
    <s v="5452).)(2657"/>
    <s v="S"/>
    <x v="3"/>
    <x v="0"/>
    <x v="0"/>
    <x v="7"/>
    <s v="11:38:59"/>
    <s v="11"/>
    <x v="4"/>
    <x v="26"/>
    <s v="Motocicleta"/>
    <n v="7.1"/>
    <n v="4.0999999999999996"/>
    <n v="3"/>
    <n v="3.5"/>
    <n v="0.75"/>
    <n v="10.5"/>
    <n v="3.0749999999999997"/>
    <n v="212.22"/>
    <n v="13.574999999999999"/>
  </r>
  <r>
    <s v="10-01-2019"/>
    <s v="09:52:26"/>
    <s v="972.*2,24258"/>
    <s v="S"/>
    <x v="3"/>
    <x v="0"/>
    <x v="0"/>
    <x v="7"/>
    <s v="11:59:04"/>
    <s v="11"/>
    <x v="4"/>
    <x v="18"/>
    <s v="Motocicleta"/>
    <n v="2.2599999999999998"/>
    <n v="0"/>
    <n v="3"/>
    <n v="3.5"/>
    <n v="0.75"/>
    <n v="7.9099999999999993"/>
    <n v="0"/>
    <n v="33.32"/>
    <n v="7.9099999999999993"/>
  </r>
  <r>
    <s v="10-01-2019"/>
    <s v="09:53:06"/>
    <s v="854/(2+26808"/>
    <s v="S"/>
    <x v="2"/>
    <x v="0"/>
    <x v="0"/>
    <x v="7"/>
    <s v="16:36:59"/>
    <s v="16"/>
    <x v="3"/>
    <x v="20"/>
    <s v="Motocicleta"/>
    <n v="6.98"/>
    <n v="0"/>
    <n v="12"/>
    <n v="8"/>
    <n v="2.65"/>
    <n v="55.84"/>
    <n v="0"/>
    <n v="148.22999999999999"/>
    <n v="55.84"/>
  </r>
  <r>
    <s v="10-01-2019"/>
    <s v="09:53:06"/>
    <s v="295(*.216720"/>
    <s v="S"/>
    <x v="3"/>
    <x v="0"/>
    <x v="0"/>
    <x v="7"/>
    <s v="10:13:18"/>
    <s v="10"/>
    <x v="4"/>
    <x v="8"/>
    <s v="Motocicleta"/>
    <n v="4.3600000000000003"/>
    <n v="1.3600000000000003"/>
    <n v="3"/>
    <n v="3.5"/>
    <n v="0.75"/>
    <n v="10.5"/>
    <n v="1.0200000000000002"/>
    <n v="133.96"/>
    <n v="11.52"/>
  </r>
  <r>
    <s v="10-01-2019"/>
    <s v="09:57:19"/>
    <s v="7611-1,06968"/>
    <s v="S"/>
    <x v="2"/>
    <x v="0"/>
    <x v="0"/>
    <x v="7"/>
    <s v="18:09:01"/>
    <s v="18"/>
    <x v="3"/>
    <x v="8"/>
    <s v="Motocicleta"/>
    <n v="3.6"/>
    <n v="0"/>
    <n v="12"/>
    <n v="8"/>
    <n v="2.65"/>
    <n v="28.8"/>
    <n v="0"/>
    <n v="148.08000000000001"/>
    <n v="28.8"/>
  </r>
  <r>
    <s v="10-01-2019"/>
    <s v="10:00:01"/>
    <s v="23912*(,1891"/>
    <s v="S"/>
    <x v="1"/>
    <x v="0"/>
    <x v="0"/>
    <x v="7"/>
    <s v="12:18:05"/>
    <s v="12"/>
    <x v="10"/>
    <x v="17"/>
    <s v="Motocicleta"/>
    <n v="11.76"/>
    <n v="8.01"/>
    <n v="3.75"/>
    <n v="4.5"/>
    <n v="0.55000000000000004"/>
    <n v="16.875"/>
    <n v="4.4055"/>
    <n v="34.229999999999997"/>
    <n v="21.2805"/>
  </r>
  <r>
    <s v="10-01-2019"/>
    <s v="10:01:36"/>
    <s v="589)+0*28845"/>
    <s v="S"/>
    <x v="1"/>
    <x v="1"/>
    <x v="0"/>
    <x v="7"/>
    <s v="12:05:12"/>
    <s v="12"/>
    <x v="4"/>
    <x v="4"/>
    <s v="Motocicleta"/>
    <n v="8.74"/>
    <n v="4.99"/>
    <n v="3.75"/>
    <n v="4.5"/>
    <n v="0.55000000000000004"/>
    <n v="16.875"/>
    <n v="2.7445000000000004"/>
    <n v="68.790000000000006"/>
    <n v="19.619500000000002"/>
  </r>
  <r>
    <s v="10-01-2019"/>
    <s v="10:01:55"/>
    <s v="5012/2.17708"/>
    <s v="S"/>
    <x v="1"/>
    <x v="1"/>
    <x v="0"/>
    <x v="7"/>
    <s v="12:01:55"/>
    <s v="12"/>
    <x v="7"/>
    <x v="7"/>
    <s v="Motocicleta"/>
    <n v="7.63"/>
    <n v="3.88"/>
    <n v="3.75"/>
    <n v="4.5"/>
    <n v="0.55000000000000004"/>
    <n v="16.875"/>
    <n v="2.1339999999999999"/>
    <n v="48.46"/>
    <n v="19.009"/>
  </r>
  <r>
    <s v="10-01-2019"/>
    <s v="10:02:24"/>
    <s v="725(**//7263"/>
    <s v="S"/>
    <x v="1"/>
    <x v="1"/>
    <x v="3"/>
    <x v="7"/>
    <s v="11:37:24"/>
    <s v="11"/>
    <x v="4"/>
    <x v="4"/>
    <s v="Motocicleta"/>
    <n v="4.7300000000000004"/>
    <n v="0.98000000000000043"/>
    <n v="3.75"/>
    <n v="4.5"/>
    <n v="0.55000000000000004"/>
    <n v="16.875"/>
    <n v="0.53900000000000026"/>
    <n v="11.82"/>
    <n v="17.414000000000001"/>
  </r>
  <r>
    <s v="10-01-2019"/>
    <s v="10:04:18"/>
    <s v="908*++.08235"/>
    <s v="S"/>
    <x v="1"/>
    <x v="1"/>
    <x v="0"/>
    <x v="7"/>
    <s v="12:38:19"/>
    <s v="12"/>
    <x v="2"/>
    <x v="3"/>
    <s v="Motocicleta"/>
    <n v="20.57"/>
    <n v="16.82"/>
    <n v="3.75"/>
    <n v="4.5"/>
    <n v="0.55000000000000004"/>
    <n v="16.875"/>
    <n v="9.2510000000000012"/>
    <n v="192.35"/>
    <n v="26.126000000000001"/>
  </r>
  <r>
    <s v="10-01-2019"/>
    <s v="10:04:36"/>
    <s v="893*0)(/8843"/>
    <s v="S"/>
    <x v="1"/>
    <x v="1"/>
    <x v="0"/>
    <x v="7"/>
    <s v="12:21:17"/>
    <s v="12"/>
    <x v="2"/>
    <x v="3"/>
    <s v="Motocicleta"/>
    <n v="3.92"/>
    <n v="0.16999999999999993"/>
    <n v="3.75"/>
    <n v="4.5"/>
    <n v="0.55000000000000004"/>
    <n v="16.875"/>
    <n v="9.3499999999999972E-2"/>
    <n v="204.8"/>
    <n v="16.968499999999999"/>
  </r>
  <r>
    <s v="10-01-2019"/>
    <s v="10:04:58"/>
    <s v="976-/0*01473"/>
    <s v="S"/>
    <x v="3"/>
    <x v="0"/>
    <x v="0"/>
    <x v="7"/>
    <s v="10:57:29"/>
    <s v="10"/>
    <x v="4"/>
    <x v="17"/>
    <s v="Motocicleta"/>
    <n v="17.41"/>
    <n v="14.41"/>
    <n v="3"/>
    <n v="3.5"/>
    <n v="0.75"/>
    <n v="10.5"/>
    <n v="10.807500000000001"/>
    <n v="26.94"/>
    <n v="21.307500000000001"/>
  </r>
  <r>
    <s v="10-01-2019"/>
    <s v="10:05:12"/>
    <s v="757*.0)-7696"/>
    <s v="S"/>
    <x v="1"/>
    <x v="1"/>
    <x v="0"/>
    <x v="7"/>
    <s v="12:16:42"/>
    <s v="12"/>
    <x v="9"/>
    <x v="8"/>
    <s v="Motocicleta"/>
    <n v="1.7"/>
    <n v="0"/>
    <n v="3.75"/>
    <n v="4.5"/>
    <n v="0.55000000000000004"/>
    <n v="7.6499999999999995"/>
    <n v="0"/>
    <n v="21.85"/>
    <n v="7.6499999999999995"/>
  </r>
  <r>
    <s v="10-01-2019"/>
    <s v="10:06:16"/>
    <s v="80102,1-5752"/>
    <s v="S"/>
    <x v="1"/>
    <x v="0"/>
    <x v="0"/>
    <x v="7"/>
    <s v="14:39:09"/>
    <s v="14"/>
    <x v="19"/>
    <x v="4"/>
    <s v="Motocicleta"/>
    <n v="9.65"/>
    <n v="5.9"/>
    <n v="3.75"/>
    <n v="4.5"/>
    <n v="0.55000000000000004"/>
    <n v="16.875"/>
    <n v="3.2450000000000006"/>
    <n v="151.75"/>
    <n v="20.12"/>
  </r>
  <r>
    <s v="10-01-2019"/>
    <s v="10:06:37"/>
    <s v="976-,*0,7228"/>
    <s v="S"/>
    <x v="1"/>
    <x v="1"/>
    <x v="0"/>
    <x v="7"/>
    <s v="12:15:55"/>
    <s v="12"/>
    <x v="2"/>
    <x v="3"/>
    <s v="Motocicleta"/>
    <n v="17.260000000000002"/>
    <n v="13.510000000000002"/>
    <n v="3.75"/>
    <n v="4.5"/>
    <n v="0.55000000000000004"/>
    <n v="16.875"/>
    <n v="7.4305000000000012"/>
    <n v="177.93"/>
    <n v="24.305500000000002"/>
  </r>
  <r>
    <s v="10-01-2019"/>
    <s v="10:07:27"/>
    <s v="7810+*(.178"/>
    <s v="S"/>
    <x v="1"/>
    <x v="2"/>
    <x v="0"/>
    <x v="7"/>
    <s v="13:11:53"/>
    <s v="13"/>
    <x v="13"/>
    <x v="11"/>
    <s v="Motocicleta"/>
    <n v="4.6500000000000004"/>
    <n v="0.90000000000000036"/>
    <n v="3.75"/>
    <n v="4.5"/>
    <n v="0.55000000000000004"/>
    <n v="16.875"/>
    <n v="0.49500000000000022"/>
    <n v="171.57"/>
    <n v="17.37"/>
  </r>
  <r>
    <s v="10-01-2019"/>
    <s v="10:08:20"/>
    <s v="34612,0.7420"/>
    <s v="S"/>
    <x v="1"/>
    <x v="0"/>
    <x v="0"/>
    <x v="7"/>
    <s v="13:28:00"/>
    <s v="13"/>
    <x v="16"/>
    <x v="15"/>
    <s v="Motocicleta"/>
    <n v="5.8"/>
    <n v="2.0499999999999998"/>
    <n v="3.75"/>
    <n v="4.5"/>
    <n v="0.55000000000000004"/>
    <n v="16.875"/>
    <n v="1.1274999999999999"/>
    <n v="4.3"/>
    <n v="18.002500000000001"/>
  </r>
  <r>
    <s v="10-01-2019"/>
    <s v="10:09:28"/>
    <s v="30(222-1730"/>
    <s v="S"/>
    <x v="1"/>
    <x v="1"/>
    <x v="1"/>
    <x v="7"/>
    <s v="10:42:26"/>
    <s v="10"/>
    <x v="11"/>
    <x v="16"/>
    <s v="Motocicleta"/>
    <n v="14.45"/>
    <n v="10.7"/>
    <n v="3.75"/>
    <n v="4.5"/>
    <n v="0.55000000000000004"/>
    <n v="16.875"/>
    <n v="5.8849999999999998"/>
    <n v="218.68"/>
    <n v="22.759999999999998"/>
  </r>
  <r>
    <s v="10-01-2019"/>
    <s v="10:10:11"/>
    <s v="6762*).24673"/>
    <s v="S"/>
    <x v="1"/>
    <x v="0"/>
    <x v="0"/>
    <x v="7"/>
    <s v="11:30:42"/>
    <s v="11"/>
    <x v="4"/>
    <x v="4"/>
    <s v="Motocicleta"/>
    <n v="6.55"/>
    <n v="2.8"/>
    <n v="3.75"/>
    <n v="4.5"/>
    <n v="0.55000000000000004"/>
    <n v="16.875"/>
    <n v="1.54"/>
    <n v="185.65"/>
    <n v="18.414999999999999"/>
  </r>
  <r>
    <s v="10-01-2019"/>
    <s v="10:11:09"/>
    <s v="495/*-(-6335"/>
    <s v="S"/>
    <x v="1"/>
    <x v="0"/>
    <x v="0"/>
    <x v="7"/>
    <s v="12:47:55"/>
    <s v="12"/>
    <x v="9"/>
    <x v="8"/>
    <s v="Motocicleta"/>
    <n v="9.08"/>
    <n v="5.33"/>
    <n v="3.75"/>
    <n v="4.5"/>
    <n v="0.55000000000000004"/>
    <n v="16.875"/>
    <n v="2.9315000000000002"/>
    <n v="88.61"/>
    <n v="19.8065"/>
  </r>
  <r>
    <s v="10-01-2019"/>
    <s v="10:11:55"/>
    <s v="446,),,)6964"/>
    <s v="S"/>
    <x v="1"/>
    <x v="0"/>
    <x v="0"/>
    <x v="7"/>
    <s v="10:38:41"/>
    <s v="10"/>
    <x v="1"/>
    <x v="1"/>
    <s v="Motocicleta"/>
    <n v="4.41"/>
    <n v="0.66000000000000014"/>
    <n v="3.75"/>
    <n v="4.5"/>
    <n v="0.55000000000000004"/>
    <n v="16.875"/>
    <n v="0.3630000000000001"/>
    <n v="77.010000000000005"/>
    <n v="17.238"/>
  </r>
  <r>
    <s v="10-01-2019"/>
    <s v="10:14:02"/>
    <s v="452-*)/-9784"/>
    <s v="S"/>
    <x v="1"/>
    <x v="0"/>
    <x v="0"/>
    <x v="7"/>
    <s v="11:41:20"/>
    <s v="11"/>
    <x v="20"/>
    <x v="4"/>
    <s v="Motocicleta"/>
    <n v="14.87"/>
    <n v="11.12"/>
    <n v="3.75"/>
    <n v="4.5"/>
    <n v="0.55000000000000004"/>
    <n v="16.875"/>
    <n v="6.1159999999999997"/>
    <n v="88.48"/>
    <n v="22.991"/>
  </r>
  <r>
    <s v="10-01-2019"/>
    <s v="10:15:10"/>
    <s v="685+11-/9209"/>
    <s v="S"/>
    <x v="1"/>
    <x v="1"/>
    <x v="0"/>
    <x v="7"/>
    <s v="12:19:14"/>
    <s v="12"/>
    <x v="13"/>
    <x v="14"/>
    <s v="Motocicleta"/>
    <n v="14.29"/>
    <n v="10.54"/>
    <n v="3.75"/>
    <n v="4.5"/>
    <n v="0.55000000000000004"/>
    <n v="16.875"/>
    <n v="5.7969999999999997"/>
    <n v="47.95"/>
    <n v="22.672000000000001"/>
  </r>
  <r>
    <s v="10-01-2019"/>
    <s v="10:15:41"/>
    <s v="796--)1(9043"/>
    <s v="S"/>
    <x v="1"/>
    <x v="1"/>
    <x v="1"/>
    <x v="7"/>
    <s v="10:43:59"/>
    <s v="10"/>
    <x v="10"/>
    <x v="35"/>
    <s v="Motocicleta"/>
    <n v="17.809999999999999"/>
    <n v="14.059999999999999"/>
    <n v="3.75"/>
    <n v="4.5"/>
    <n v="0.55000000000000004"/>
    <n v="16.875"/>
    <n v="7.7329999999999997"/>
    <n v="202.42"/>
    <n v="24.608000000000001"/>
  </r>
  <r>
    <s v="10-01-2019"/>
    <s v="10:16:45"/>
    <s v="746.2.0/8489"/>
    <s v="S"/>
    <x v="1"/>
    <x v="0"/>
    <x v="0"/>
    <x v="7"/>
    <s v="13:55:09"/>
    <s v="13"/>
    <x v="17"/>
    <x v="4"/>
    <s v="Motocicleta"/>
    <n v="6.28"/>
    <n v="2.5300000000000002"/>
    <n v="3.75"/>
    <n v="4.5"/>
    <n v="0.55000000000000004"/>
    <n v="16.875"/>
    <n v="1.3915000000000002"/>
    <n v="25.16"/>
    <n v="18.266500000000001"/>
  </r>
  <r>
    <s v="10-01-2019"/>
    <s v="10:17:37"/>
    <s v="3611--+9029"/>
    <s v="S"/>
    <x v="1"/>
    <x v="1"/>
    <x v="0"/>
    <x v="7"/>
    <s v="12:24:18"/>
    <s v="12"/>
    <x v="7"/>
    <x v="2"/>
    <s v="Motocicleta"/>
    <n v="1.1200000000000001"/>
    <n v="0"/>
    <n v="3.75"/>
    <n v="4.5"/>
    <n v="0.55000000000000004"/>
    <n v="5.0400000000000009"/>
    <n v="0"/>
    <n v="209.17"/>
    <n v="5.0400000000000009"/>
  </r>
  <r>
    <s v="10-01-2019"/>
    <s v="10:20:27"/>
    <s v="25200+).4570"/>
    <s v="S"/>
    <x v="1"/>
    <x v="1"/>
    <x v="0"/>
    <x v="7"/>
    <s v="13:46:13"/>
    <s v="13"/>
    <x v="11"/>
    <x v="16"/>
    <s v="Motocicleta"/>
    <n v="4.3600000000000003"/>
    <n v="0.61000000000000032"/>
    <n v="3.75"/>
    <n v="4.5"/>
    <n v="0.55000000000000004"/>
    <n v="16.875"/>
    <n v="0.33550000000000019"/>
    <n v="81.430000000000007"/>
    <n v="17.2105"/>
  </r>
  <r>
    <s v="10-01-2019"/>
    <s v="10:21:04"/>
    <s v="443,2.)*6418"/>
    <s v="S"/>
    <x v="1"/>
    <x v="0"/>
    <x v="0"/>
    <x v="7"/>
    <s v="11:02:53"/>
    <s v="11"/>
    <x v="1"/>
    <x v="13"/>
    <s v="Motocicleta"/>
    <n v="12.2"/>
    <n v="8.4499999999999993"/>
    <n v="3.75"/>
    <n v="4.5"/>
    <n v="0.55000000000000004"/>
    <n v="16.875"/>
    <n v="4.6475"/>
    <n v="139.34"/>
    <n v="21.522500000000001"/>
  </r>
  <r>
    <s v="10-01-2019"/>
    <s v="10:21:30"/>
    <s v="962/(-**4481"/>
    <s v="S"/>
    <x v="1"/>
    <x v="1"/>
    <x v="1"/>
    <x v="7"/>
    <s v="12:46:31"/>
    <s v="12"/>
    <x v="4"/>
    <x v="10"/>
    <s v="Motocicleta"/>
    <n v="9.36"/>
    <n v="5.6099999999999994"/>
    <n v="3.75"/>
    <n v="4.5"/>
    <n v="0.55000000000000004"/>
    <n v="16.875"/>
    <n v="3.0855000000000001"/>
    <n v="33.340000000000003"/>
    <n v="19.9605"/>
  </r>
  <r>
    <s v="10-01-2019"/>
    <s v="10:21:55"/>
    <s v="339,)()04458"/>
    <s v="S"/>
    <x v="1"/>
    <x v="1"/>
    <x v="0"/>
    <x v="7"/>
    <s v="12:02:09"/>
    <s v="12"/>
    <x v="9"/>
    <x v="8"/>
    <s v="Motocicleta"/>
    <n v="20.3"/>
    <n v="16.55"/>
    <n v="3.75"/>
    <n v="4.5"/>
    <n v="0.55000000000000004"/>
    <n v="16.875"/>
    <n v="9.1025000000000009"/>
    <n v="50.41"/>
    <n v="25.977499999999999"/>
  </r>
  <r>
    <s v="10-01-2019"/>
    <s v="10:22:29"/>
    <s v="6491)./,5354"/>
    <s v="S"/>
    <x v="1"/>
    <x v="1"/>
    <x v="0"/>
    <x v="7"/>
    <s v="11:33:51"/>
    <s v="11"/>
    <x v="13"/>
    <x v="15"/>
    <s v="Motocicleta"/>
    <n v="15.46"/>
    <n v="11.71"/>
    <n v="3.75"/>
    <n v="4.5"/>
    <n v="0.55000000000000004"/>
    <n v="16.875"/>
    <n v="6.440500000000001"/>
    <n v="147.38999999999999"/>
    <n v="23.3155"/>
  </r>
  <r>
    <s v="10-01-2019"/>
    <s v="10:24:07"/>
    <s v="866.)0)19131"/>
    <s v="S"/>
    <x v="1"/>
    <x v="1"/>
    <x v="0"/>
    <x v="7"/>
    <s v="12:48:55"/>
    <s v="12"/>
    <x v="10"/>
    <x v="35"/>
    <s v="Motocicleta"/>
    <n v="14.65"/>
    <n v="10.9"/>
    <n v="3.75"/>
    <n v="4.5"/>
    <n v="0.55000000000000004"/>
    <n v="16.875"/>
    <n v="5.995000000000001"/>
    <n v="110.82"/>
    <n v="22.87"/>
  </r>
  <r>
    <s v="10-01-2019"/>
    <s v="10:25:19"/>
    <s v="177))11/4855"/>
    <s v="S"/>
    <x v="1"/>
    <x v="1"/>
    <x v="1"/>
    <x v="7"/>
    <s v="14:17:20"/>
    <s v="14"/>
    <x v="11"/>
    <x v="16"/>
    <s v="Motocicleta"/>
    <n v="2.79"/>
    <n v="0"/>
    <n v="3.75"/>
    <n v="4.5"/>
    <n v="0.55000000000000004"/>
    <n v="12.555"/>
    <n v="0"/>
    <n v="213.91"/>
    <n v="12.555"/>
  </r>
  <r>
    <s v="10-01-2019"/>
    <s v="10:25:43"/>
    <s v="66021,0-549"/>
    <s v="S"/>
    <x v="1"/>
    <x v="1"/>
    <x v="0"/>
    <x v="7"/>
    <s v="12:13:44"/>
    <s v="12"/>
    <x v="4"/>
    <x v="4"/>
    <s v="Motocicleta"/>
    <n v="18.7"/>
    <n v="14.95"/>
    <n v="3.75"/>
    <n v="4.5"/>
    <n v="0.55000000000000004"/>
    <n v="16.875"/>
    <n v="8.2225000000000001"/>
    <n v="111.14"/>
    <n v="25.0975"/>
  </r>
  <r>
    <s v="10-01-2019"/>
    <s v="10:26:40"/>
    <s v="537).-)/2279"/>
    <s v="S"/>
    <x v="1"/>
    <x v="1"/>
    <x v="0"/>
    <x v="7"/>
    <s v="11:55:09"/>
    <s v="11"/>
    <x v="13"/>
    <x v="23"/>
    <s v="Motocicleta"/>
    <n v="1.6400000000000001"/>
    <n v="0"/>
    <n v="3.75"/>
    <n v="4.5"/>
    <n v="0.55000000000000004"/>
    <n v="7.3800000000000008"/>
    <n v="0"/>
    <n v="212.47"/>
    <n v="7.3800000000000008"/>
  </r>
  <r>
    <s v="10-01-2019"/>
    <s v="10:26:57"/>
    <s v="670(/.+-5080"/>
    <s v="S"/>
    <x v="1"/>
    <x v="0"/>
    <x v="3"/>
    <x v="7"/>
    <s v="11:30:39"/>
    <s v="11"/>
    <x v="9"/>
    <x v="8"/>
    <s v="Motocicleta"/>
    <n v="9.7200000000000006"/>
    <n v="5.9700000000000006"/>
    <n v="3.75"/>
    <n v="4.5"/>
    <n v="0.55000000000000004"/>
    <n v="16.875"/>
    <n v="3.2835000000000005"/>
    <n v="104.13"/>
    <n v="20.1585"/>
  </r>
  <r>
    <s v="10-01-2019"/>
    <s v="10:27:36"/>
    <s v="7021.//)1695"/>
    <s v="S"/>
    <x v="1"/>
    <x v="0"/>
    <x v="0"/>
    <x v="7"/>
    <s v="12:30:54"/>
    <s v="12"/>
    <x v="4"/>
    <x v="28"/>
    <s v="Motocicleta"/>
    <n v="5.83"/>
    <n v="2.08"/>
    <n v="3.75"/>
    <n v="4.5"/>
    <n v="0.55000000000000004"/>
    <n v="16.875"/>
    <n v="1.1440000000000001"/>
    <n v="185.88"/>
    <n v="18.018999999999998"/>
  </r>
  <r>
    <s v="10-01-2019"/>
    <s v="10:27:56"/>
    <s v="152.0,,(3041"/>
    <s v="S"/>
    <x v="1"/>
    <x v="0"/>
    <x v="1"/>
    <x v="7"/>
    <s v="10:42:26"/>
    <s v="10"/>
    <x v="11"/>
    <x v="16"/>
    <s v="Motocicleta"/>
    <n v="11.08"/>
    <n v="7.33"/>
    <n v="3.75"/>
    <n v="4.5"/>
    <n v="0.55000000000000004"/>
    <n v="16.875"/>
    <n v="4.0315000000000003"/>
    <n v="17.29"/>
    <n v="20.906500000000001"/>
  </r>
  <r>
    <s v="10-01-2019"/>
    <s v="10:28:33"/>
    <s v="2932+.0*3997"/>
    <s v="S"/>
    <x v="1"/>
    <x v="0"/>
    <x v="0"/>
    <x v="7"/>
    <s v="11:30:53"/>
    <s v="11"/>
    <x v="21"/>
    <x v="10"/>
    <s v="Motocicleta"/>
    <n v="1.3"/>
    <n v="0"/>
    <n v="3.75"/>
    <n v="4.5"/>
    <n v="0.55000000000000004"/>
    <n v="5.8500000000000005"/>
    <n v="0"/>
    <n v="26.99"/>
    <n v="5.8500000000000005"/>
  </r>
  <r>
    <s v="10-01-2019"/>
    <s v="10:29:27"/>
    <s v="4321,0+*2411"/>
    <s v="S"/>
    <x v="1"/>
    <x v="0"/>
    <x v="0"/>
    <x v="7"/>
    <s v="12:05:42"/>
    <s v="12"/>
    <x v="17"/>
    <x v="32"/>
    <s v="Motocicleta"/>
    <n v="17.32"/>
    <n v="13.57"/>
    <n v="3.75"/>
    <n v="4.5"/>
    <n v="0.55000000000000004"/>
    <n v="16.875"/>
    <n v="7.4635000000000007"/>
    <n v="54.86"/>
    <n v="24.3385"/>
  </r>
  <r>
    <s v="10-01-2019"/>
    <s v="10:29:45"/>
    <s v="390+1101245"/>
    <s v="S"/>
    <x v="1"/>
    <x v="0"/>
    <x v="0"/>
    <x v="7"/>
    <s v="12:44:38"/>
    <s v="12"/>
    <x v="17"/>
    <x v="12"/>
    <s v="Motocicleta"/>
    <n v="17.86"/>
    <n v="14.11"/>
    <n v="3.75"/>
    <n v="4.5"/>
    <n v="0.55000000000000004"/>
    <n v="16.875"/>
    <n v="7.7605000000000004"/>
    <n v="228.88"/>
    <n v="24.6355"/>
  </r>
  <r>
    <s v="10-01-2019"/>
    <s v="10:30:02"/>
    <s v="745.*.0.4551"/>
    <s v="S"/>
    <x v="1"/>
    <x v="0"/>
    <x v="0"/>
    <x v="7"/>
    <s v="12:41:47"/>
    <s v="12"/>
    <x v="8"/>
    <x v="11"/>
    <s v="Motocicleta"/>
    <n v="1.9300000000000002"/>
    <n v="0"/>
    <n v="3.75"/>
    <n v="4.5"/>
    <n v="0.55000000000000004"/>
    <n v="8.6850000000000005"/>
    <n v="0"/>
    <n v="175.65"/>
    <n v="8.6850000000000005"/>
  </r>
  <r>
    <s v="10-01-2019"/>
    <s v="10:30:25"/>
    <s v="777().*(4008"/>
    <s v="S"/>
    <x v="1"/>
    <x v="0"/>
    <x v="0"/>
    <x v="7"/>
    <s v="13:54:27"/>
    <s v="13"/>
    <x v="9"/>
    <x v="13"/>
    <s v="Motocicleta"/>
    <n v="3.17"/>
    <n v="0"/>
    <n v="3.75"/>
    <n v="4.5"/>
    <n v="0.55000000000000004"/>
    <n v="14.265000000000001"/>
    <n v="0"/>
    <n v="248.67"/>
    <n v="14.265000000000001"/>
  </r>
  <r>
    <s v="10-01-2019"/>
    <s v="10:30:52"/>
    <s v="326)(,.*9498"/>
    <s v="S"/>
    <x v="1"/>
    <x v="0"/>
    <x v="1"/>
    <x v="7"/>
    <s v="10:33:06"/>
    <s v="10"/>
    <x v="8"/>
    <x v="11"/>
    <s v="Motocicleta"/>
    <n v="4.93"/>
    <n v="1.1799999999999997"/>
    <n v="3.75"/>
    <n v="4.5"/>
    <n v="0.55000000000000004"/>
    <n v="16.875"/>
    <n v="0.64899999999999991"/>
    <n v="19.899999999999999"/>
    <n v="17.524000000000001"/>
  </r>
  <r>
    <s v="10-01-2019"/>
    <s v="10:42:42"/>
    <s v="442/(+(-6338"/>
    <s v="S"/>
    <x v="1"/>
    <x v="0"/>
    <x v="3"/>
    <x v="7"/>
    <s v="11:18:41"/>
    <s v="11"/>
    <x v="3"/>
    <x v="35"/>
    <s v="Motocicleta"/>
    <n v="19.93"/>
    <n v="16.18"/>
    <n v="3.75"/>
    <n v="4.5"/>
    <n v="0.55000000000000004"/>
    <n v="16.875"/>
    <n v="8.8990000000000009"/>
    <n v="98.06"/>
    <n v="25.774000000000001"/>
  </r>
  <r>
    <s v="10-01-2019"/>
    <s v="10:47:48"/>
    <s v="903,*()14866"/>
    <s v="S"/>
    <x v="1"/>
    <x v="0"/>
    <x v="0"/>
    <x v="7"/>
    <s v="12:54:40"/>
    <s v="12"/>
    <x v="4"/>
    <x v="11"/>
    <s v="Motocicleta"/>
    <n v="19.690000000000001"/>
    <n v="15.940000000000001"/>
    <n v="3.75"/>
    <n v="4.5"/>
    <n v="0.55000000000000004"/>
    <n v="16.875"/>
    <n v="8.7670000000000012"/>
    <n v="33.880000000000003"/>
    <n v="25.642000000000003"/>
  </r>
  <r>
    <s v="10-01-2019"/>
    <s v="10:49:24"/>
    <s v="236,0.,,8500"/>
    <s v="S"/>
    <x v="1"/>
    <x v="0"/>
    <x v="0"/>
    <x v="7"/>
    <s v="11:57:17"/>
    <s v="11"/>
    <x v="1"/>
    <x v="11"/>
    <s v="Motocicleta"/>
    <n v="11.17"/>
    <n v="7.42"/>
    <n v="3.75"/>
    <n v="4.5"/>
    <n v="0.55000000000000004"/>
    <n v="16.875"/>
    <n v="4.0810000000000004"/>
    <n v="55.16"/>
    <n v="20.956"/>
  </r>
  <r>
    <s v="10-01-2019"/>
    <s v="10:52:03"/>
    <s v="3221/)2483"/>
    <s v="S"/>
    <x v="1"/>
    <x v="0"/>
    <x v="0"/>
    <x v="7"/>
    <s v="11:07:46"/>
    <s v="11"/>
    <x v="13"/>
    <x v="1"/>
    <s v="Motocicleta"/>
    <n v="2.92"/>
    <n v="0"/>
    <n v="3.75"/>
    <n v="4.5"/>
    <n v="0.55000000000000004"/>
    <n v="13.14"/>
    <n v="0"/>
    <n v="197.98"/>
    <n v="13.14"/>
  </r>
  <r>
    <s v="10-01-2019"/>
    <s v="10:55:25"/>
    <s v="29,),*/3313"/>
    <s v="S"/>
    <x v="2"/>
    <x v="0"/>
    <x v="0"/>
    <x v="6"/>
    <s v="12:30:56"/>
    <s v="12"/>
    <x v="3"/>
    <x v="11"/>
    <s v="Motocicleta"/>
    <n v="13.08"/>
    <n v="1.08"/>
    <n v="12"/>
    <n v="8"/>
    <n v="2.65"/>
    <n v="96"/>
    <n v="2.8620000000000001"/>
    <n v="148.62"/>
    <n v="98.861999999999995"/>
  </r>
  <r>
    <s v="10-01-2019"/>
    <s v="10:55:30"/>
    <s v="571*(+),1713"/>
    <s v="S"/>
    <x v="3"/>
    <x v="0"/>
    <x v="0"/>
    <x v="7"/>
    <s v="11:14:23"/>
    <s v="11"/>
    <x v="4"/>
    <x v="20"/>
    <s v="Motocicleta"/>
    <n v="11.53"/>
    <n v="8.5299999999999994"/>
    <n v="3"/>
    <n v="3.5"/>
    <n v="0.75"/>
    <n v="10.5"/>
    <n v="6.3974999999999991"/>
    <n v="242.54"/>
    <n v="16.897500000000001"/>
  </r>
  <r>
    <s v="10-01-2019"/>
    <s v="10:57:07"/>
    <s v="93/1.,/4724"/>
    <s v="S"/>
    <x v="3"/>
    <x v="0"/>
    <x v="0"/>
    <x v="7"/>
    <s v="11:16:57"/>
    <s v="11"/>
    <x v="4"/>
    <x v="11"/>
    <s v="Motocicleta"/>
    <n v="9.98"/>
    <n v="6.98"/>
    <n v="3"/>
    <n v="3.5"/>
    <n v="0.75"/>
    <n v="10.5"/>
    <n v="5.2350000000000003"/>
    <n v="235.15"/>
    <n v="15.734999999999999"/>
  </r>
  <r>
    <s v="10-01-2019"/>
    <s v="10:57:58"/>
    <s v="665.((1,2152"/>
    <s v="S"/>
    <x v="1"/>
    <x v="0"/>
    <x v="0"/>
    <x v="7"/>
    <s v="11:58:58"/>
    <s v="11"/>
    <x v="4"/>
    <x v="13"/>
    <s v="Motocicleta"/>
    <n v="12.99"/>
    <n v="9.24"/>
    <n v="3.75"/>
    <n v="4.5"/>
    <n v="0.55000000000000004"/>
    <n v="16.875"/>
    <n v="5.0820000000000007"/>
    <n v="174.8"/>
    <n v="21.957000000000001"/>
  </r>
  <r>
    <s v="10-01-2019"/>
    <s v="11:02:40"/>
    <s v="7322((/-5333"/>
    <s v="S"/>
    <x v="1"/>
    <x v="2"/>
    <x v="4"/>
    <x v="7"/>
    <s v="11:02:41"/>
    <s v="11"/>
    <x v="3"/>
    <x v="13"/>
    <s v="---"/>
    <n v="4.5999999999999996"/>
    <n v="0.84999999999999964"/>
    <n v="3.75"/>
    <n v="4.5"/>
    <n v="0.55000000000000004"/>
    <n v="16.875"/>
    <n v="0.46749999999999986"/>
    <n v="7.98"/>
    <n v="17.342500000000001"/>
  </r>
  <r>
    <s v="10-01-2019"/>
    <s v="11:04:03"/>
    <s v="518))1.(1077"/>
    <s v="S"/>
    <x v="0"/>
    <x v="0"/>
    <x v="0"/>
    <x v="7"/>
    <s v="12:23:45"/>
    <s v="12"/>
    <x v="8"/>
    <x v="11"/>
    <s v="Motocicleta"/>
    <n v="17.440000000000001"/>
    <n v="14.940000000000001"/>
    <n v="2.5"/>
    <n v="3"/>
    <n v="1.2"/>
    <n v="7.5"/>
    <n v="17.928000000000001"/>
    <n v="148.24"/>
    <n v="25.428000000000001"/>
  </r>
  <r>
    <s v="10-01-2019"/>
    <s v="11:05:19"/>
    <s v="551..12(8501"/>
    <s v="S"/>
    <x v="1"/>
    <x v="0"/>
    <x v="0"/>
    <x v="7"/>
    <s v="13:10:28"/>
    <s v="13"/>
    <x v="10"/>
    <x v="4"/>
    <s v="Motocicleta"/>
    <n v="5.48"/>
    <n v="1.7300000000000004"/>
    <n v="3.75"/>
    <n v="4.5"/>
    <n v="0.55000000000000004"/>
    <n v="16.875"/>
    <n v="0.95150000000000035"/>
    <n v="110.94"/>
    <n v="17.826499999999999"/>
  </r>
  <r>
    <s v="10-01-2019"/>
    <s v="11:08:13"/>
    <s v="872-),*.9597"/>
    <s v="S"/>
    <x v="1"/>
    <x v="2"/>
    <x v="0"/>
    <x v="7"/>
    <s v="11:41:14"/>
    <s v="11"/>
    <x v="15"/>
    <x v="20"/>
    <s v="Motocicleta"/>
    <n v="16.72"/>
    <n v="12.969999999999999"/>
    <n v="3.75"/>
    <n v="4.5"/>
    <n v="0.55000000000000004"/>
    <n v="16.875"/>
    <n v="7.1334999999999997"/>
    <n v="112.96"/>
    <n v="24.008499999999998"/>
  </r>
  <r>
    <s v="10-01-2019"/>
    <s v="11:08:50"/>
    <s v="474(.+((1286"/>
    <s v="S"/>
    <x v="1"/>
    <x v="0"/>
    <x v="0"/>
    <x v="7"/>
    <s v="17:00:06"/>
    <s v="17"/>
    <x v="9"/>
    <x v="8"/>
    <s v="Motocicleta"/>
    <n v="14.25"/>
    <n v="10.5"/>
    <n v="3.75"/>
    <n v="4.5"/>
    <n v="0.55000000000000004"/>
    <n v="16.875"/>
    <n v="5.7750000000000004"/>
    <n v="20.16"/>
    <n v="22.65"/>
  </r>
  <r>
    <s v="10-01-2019"/>
    <s v="11:08:55"/>
    <s v="8322(*,13075"/>
    <s v="M"/>
    <x v="1"/>
    <x v="0"/>
    <x v="0"/>
    <x v="7"/>
    <s v="13:50:56"/>
    <s v="13"/>
    <x v="0"/>
    <x v="7"/>
    <s v="Motocicleta"/>
    <n v="16.28"/>
    <n v="12.530000000000001"/>
    <n v="3.75"/>
    <n v="4.5"/>
    <n v="0.55000000000000004"/>
    <n v="16.875"/>
    <n v="6.8915000000000015"/>
    <n v="52.55"/>
    <n v="23.766500000000001"/>
  </r>
  <r>
    <s v="10-01-2019"/>
    <s v="11:09:26"/>
    <s v="283/*2-/7060"/>
    <s v="S"/>
    <x v="1"/>
    <x v="0"/>
    <x v="0"/>
    <x v="7"/>
    <s v="12:37:56"/>
    <s v="12"/>
    <x v="7"/>
    <x v="28"/>
    <s v="Motocicleta"/>
    <n v="3.25"/>
    <n v="0"/>
    <n v="3.75"/>
    <n v="4.5"/>
    <n v="0.55000000000000004"/>
    <n v="14.625"/>
    <n v="0"/>
    <n v="37.53"/>
    <n v="14.625"/>
  </r>
  <r>
    <s v="10-01-2019"/>
    <s v="11:10:03"/>
    <s v="916)0+2,4587"/>
    <s v="M"/>
    <x v="0"/>
    <x v="2"/>
    <x v="0"/>
    <x v="5"/>
    <s v="12:12:12"/>
    <s v="12"/>
    <x v="0"/>
    <x v="4"/>
    <s v="Motocicleta"/>
    <n v="3.45"/>
    <n v="0.95000000000000018"/>
    <n v="2.5"/>
    <n v="3"/>
    <n v="1.2"/>
    <n v="7.5"/>
    <n v="1.1400000000000001"/>
    <n v="43.78"/>
    <n v="8.64"/>
  </r>
  <r>
    <s v="10-01-2019"/>
    <s v="11:10:33"/>
    <s v="132.,)*-6280"/>
    <s v="S"/>
    <x v="1"/>
    <x v="0"/>
    <x v="0"/>
    <x v="7"/>
    <s v="12:52:04"/>
    <s v="12"/>
    <x v="1"/>
    <x v="27"/>
    <s v="Motocicleta"/>
    <n v="4.13"/>
    <n v="0.37999999999999989"/>
    <n v="3.75"/>
    <n v="4.5"/>
    <n v="0.55000000000000004"/>
    <n v="16.875"/>
    <n v="0.20899999999999996"/>
    <n v="127.78"/>
    <n v="17.084"/>
  </r>
  <r>
    <s v="10-01-2019"/>
    <s v="11:10:35"/>
    <s v="576)0+.*8273"/>
    <s v="S"/>
    <x v="1"/>
    <x v="0"/>
    <x v="0"/>
    <x v="7"/>
    <s v="12:22:57"/>
    <s v="12"/>
    <x v="11"/>
    <x v="16"/>
    <s v="Motocicleta"/>
    <n v="20.190000000000001"/>
    <n v="16.440000000000001"/>
    <n v="3.75"/>
    <n v="4.5"/>
    <n v="0.55000000000000004"/>
    <n v="16.875"/>
    <n v="9.0420000000000016"/>
    <n v="202.11"/>
    <n v="25.917000000000002"/>
  </r>
  <r>
    <s v="10-01-2019"/>
    <s v="11:11:03"/>
    <s v="138,20(/2551"/>
    <s v="S"/>
    <x v="1"/>
    <x v="0"/>
    <x v="0"/>
    <x v="7"/>
    <s v="12:37:33"/>
    <s v="12"/>
    <x v="3"/>
    <x v="9"/>
    <s v="Motocicleta"/>
    <n v="5.46"/>
    <n v="1.71"/>
    <n v="3.75"/>
    <n v="4.5"/>
    <n v="0.55000000000000004"/>
    <n v="16.875"/>
    <n v="0.9405"/>
    <n v="221.75"/>
    <n v="17.8155"/>
  </r>
  <r>
    <s v="10-01-2019"/>
    <s v="11:12:22"/>
    <s v="647+)+0*8569"/>
    <s v="S"/>
    <x v="1"/>
    <x v="0"/>
    <x v="0"/>
    <x v="7"/>
    <s v="13:33:26"/>
    <s v="13"/>
    <x v="3"/>
    <x v="22"/>
    <s v="Motocicleta"/>
    <n v="21"/>
    <n v="17.25"/>
    <n v="3.75"/>
    <n v="4.5"/>
    <n v="0.55000000000000004"/>
    <n v="16.875"/>
    <n v="9.4875000000000007"/>
    <n v="66.540000000000006"/>
    <n v="26.362500000000001"/>
  </r>
  <r>
    <s v="10-01-2019"/>
    <s v="11:12:48"/>
    <s v="737)2++-9166"/>
    <s v="S"/>
    <x v="1"/>
    <x v="1"/>
    <x v="0"/>
    <x v="7"/>
    <s v="12:40:01"/>
    <s v="12"/>
    <x v="16"/>
    <x v="4"/>
    <s v="Motocicleta"/>
    <n v="16.690000000000001"/>
    <n v="12.940000000000001"/>
    <n v="3.75"/>
    <n v="4.5"/>
    <n v="0.55000000000000004"/>
    <n v="16.875"/>
    <n v="7.1170000000000009"/>
    <n v="191.7"/>
    <n v="23.992000000000001"/>
  </r>
  <r>
    <s v="10-01-2019"/>
    <s v="11:13:08"/>
    <s v="331))1,11832"/>
    <s v="S"/>
    <x v="1"/>
    <x v="1"/>
    <x v="3"/>
    <x v="7"/>
    <s v="11:42:23"/>
    <s v="11"/>
    <x v="7"/>
    <x v="4"/>
    <s v="Motocicleta"/>
    <n v="15.58"/>
    <n v="11.83"/>
    <n v="3.75"/>
    <n v="4.5"/>
    <n v="0.55000000000000004"/>
    <n v="16.875"/>
    <n v="6.5065000000000008"/>
    <n v="201.68"/>
    <n v="23.381500000000003"/>
  </r>
  <r>
    <s v="10-01-2019"/>
    <s v="11:14:06"/>
    <s v="151*,2.7681"/>
    <s v="S"/>
    <x v="1"/>
    <x v="1"/>
    <x v="1"/>
    <x v="7"/>
    <s v="11:39:52"/>
    <s v="11"/>
    <x v="3"/>
    <x v="4"/>
    <s v="Motocicleta"/>
    <n v="19.98"/>
    <n v="16.23"/>
    <n v="3.75"/>
    <n v="4.5"/>
    <n v="0.55000000000000004"/>
    <n v="16.875"/>
    <n v="8.9265000000000008"/>
    <n v="221.97"/>
    <n v="25.801500000000001"/>
  </r>
  <r>
    <s v="10-01-2019"/>
    <s v="11:14:06"/>
    <s v="869//+/,4323"/>
    <s v="S"/>
    <x v="1"/>
    <x v="1"/>
    <x v="1"/>
    <x v="7"/>
    <s v="11:39:52"/>
    <s v="11"/>
    <x v="3"/>
    <x v="4"/>
    <s v="Motocicleta"/>
    <n v="4.34"/>
    <n v="0.58999999999999986"/>
    <n v="3.75"/>
    <n v="4.5"/>
    <n v="0.55000000000000004"/>
    <n v="16.875"/>
    <n v="0.32449999999999996"/>
    <n v="13.36"/>
    <n v="17.1995"/>
  </r>
  <r>
    <s v="10-01-2019"/>
    <s v="11:14:48"/>
    <s v="251*.0((7609"/>
    <s v="S"/>
    <x v="1"/>
    <x v="0"/>
    <x v="0"/>
    <x v="7"/>
    <s v="12:20:37"/>
    <s v="12"/>
    <x v="3"/>
    <x v="9"/>
    <s v="Motocicleta"/>
    <n v="12.25"/>
    <n v="8.5"/>
    <n v="3.75"/>
    <n v="4.5"/>
    <n v="0.55000000000000004"/>
    <n v="16.875"/>
    <n v="4.6750000000000007"/>
    <n v="147.68"/>
    <n v="21.55"/>
  </r>
  <r>
    <s v="10-01-2019"/>
    <s v="11:19:32"/>
    <s v="446)/(+,6703"/>
    <s v="S"/>
    <x v="1"/>
    <x v="0"/>
    <x v="0"/>
    <x v="7"/>
    <s v="12:20:50"/>
    <s v="12"/>
    <x v="0"/>
    <x v="5"/>
    <s v="Motocicleta"/>
    <n v="13.62"/>
    <n v="9.8699999999999992"/>
    <n v="3.75"/>
    <n v="4.5"/>
    <n v="0.55000000000000004"/>
    <n v="16.875"/>
    <n v="5.4284999999999997"/>
    <n v="232.7"/>
    <n v="22.3035"/>
  </r>
  <r>
    <s v="10-01-2019"/>
    <s v="11:20:18"/>
    <s v="200)*.,+8050"/>
    <s v="S"/>
    <x v="1"/>
    <x v="0"/>
    <x v="0"/>
    <x v="7"/>
    <s v="12:26:12"/>
    <s v="12"/>
    <x v="1"/>
    <x v="2"/>
    <s v="Motocicleta"/>
    <n v="14.15"/>
    <n v="10.4"/>
    <n v="3.75"/>
    <n v="4.5"/>
    <n v="0.55000000000000004"/>
    <n v="16.875"/>
    <n v="5.7200000000000006"/>
    <n v="222.5"/>
    <n v="22.594999999999999"/>
  </r>
  <r>
    <s v="10-01-2019"/>
    <s v="11:24:16"/>
    <s v="189*212-623"/>
    <s v="S"/>
    <x v="3"/>
    <x v="1"/>
    <x v="0"/>
    <x v="7"/>
    <s v="12:37:31"/>
    <s v="12"/>
    <x v="3"/>
    <x v="15"/>
    <s v="Motocicleta"/>
    <n v="2.99"/>
    <n v="0"/>
    <n v="3"/>
    <n v="3.5"/>
    <n v="0.75"/>
    <n v="10.465"/>
    <n v="0"/>
    <n v="118.81"/>
    <n v="10.465"/>
  </r>
  <r>
    <s v="10-01-2019"/>
    <s v="11:24:58"/>
    <s v="496+/()(7236"/>
    <s v="S"/>
    <x v="1"/>
    <x v="1"/>
    <x v="1"/>
    <x v="7"/>
    <s v="14:17:15"/>
    <s v="14"/>
    <x v="2"/>
    <x v="40"/>
    <s v="Motocicleta"/>
    <n v="3.07"/>
    <n v="0"/>
    <n v="3.75"/>
    <n v="4.5"/>
    <n v="0.55000000000000004"/>
    <n v="13.815"/>
    <n v="0"/>
    <n v="132.6"/>
    <n v="13.815"/>
  </r>
  <r>
    <s v="10-01-2019"/>
    <s v="11:25:10"/>
    <s v="357-,,*2649"/>
    <s v="S"/>
    <x v="3"/>
    <x v="0"/>
    <x v="0"/>
    <x v="7"/>
    <s v="14:05:55"/>
    <s v="14"/>
    <x v="3"/>
    <x v="29"/>
    <s v="Motocicleta"/>
    <n v="11.3"/>
    <n v="8.3000000000000007"/>
    <n v="3"/>
    <n v="3.5"/>
    <n v="0.75"/>
    <n v="10.5"/>
    <n v="6.2250000000000005"/>
    <n v="62.75"/>
    <n v="16.725000000000001"/>
  </r>
  <r>
    <s v="10-01-2019"/>
    <s v="11:25:26"/>
    <s v="774)2/1(7000"/>
    <s v="S"/>
    <x v="1"/>
    <x v="1"/>
    <x v="3"/>
    <x v="7"/>
    <s v="13:11:46"/>
    <s v="13"/>
    <x v="0"/>
    <x v="22"/>
    <s v="Motocicleta"/>
    <n v="1.6400000000000001"/>
    <n v="0"/>
    <n v="3.75"/>
    <n v="4.5"/>
    <n v="0.55000000000000004"/>
    <n v="7.3800000000000008"/>
    <n v="0"/>
    <n v="96.73"/>
    <n v="7.3800000000000008"/>
  </r>
  <r>
    <s v="10-01-2019"/>
    <s v="11:25:58"/>
    <s v="820.+22,5978"/>
    <s v="S"/>
    <x v="1"/>
    <x v="1"/>
    <x v="0"/>
    <x v="7"/>
    <s v="15:49:59"/>
    <s v="15"/>
    <x v="0"/>
    <x v="20"/>
    <s v="Motocicleta"/>
    <n v="12.52"/>
    <n v="8.77"/>
    <n v="3.75"/>
    <n v="4.5"/>
    <n v="0.55000000000000004"/>
    <n v="16.875"/>
    <n v="4.8235000000000001"/>
    <n v="174.24"/>
    <n v="21.698499999999999"/>
  </r>
  <r>
    <s v="10-01-2019"/>
    <s v="11:26:17"/>
    <s v="216*,*-05833"/>
    <s v="S"/>
    <x v="1"/>
    <x v="0"/>
    <x v="0"/>
    <x v="7"/>
    <s v="13:02:48"/>
    <s v="13"/>
    <x v="3"/>
    <x v="8"/>
    <s v="Motocicleta"/>
    <n v="10.59"/>
    <n v="6.84"/>
    <n v="3.75"/>
    <n v="4.5"/>
    <n v="0.55000000000000004"/>
    <n v="16.875"/>
    <n v="3.762"/>
    <n v="23.58"/>
    <n v="20.637"/>
  </r>
  <r>
    <s v="10-01-2019"/>
    <s v="11:27:35"/>
    <s v="48001,+0342"/>
    <s v="S"/>
    <x v="1"/>
    <x v="0"/>
    <x v="0"/>
    <x v="7"/>
    <s v="12:40:52"/>
    <s v="12"/>
    <x v="2"/>
    <x v="6"/>
    <s v="Motocicleta"/>
    <n v="15.46"/>
    <n v="11.71"/>
    <n v="3.75"/>
    <n v="4.5"/>
    <n v="0.55000000000000004"/>
    <n v="16.875"/>
    <n v="6.440500000000001"/>
    <n v="36.450000000000003"/>
    <n v="23.3155"/>
  </r>
  <r>
    <s v="10-01-2019"/>
    <s v="11:27:46"/>
    <s v="5790./-+6723"/>
    <s v="S"/>
    <x v="1"/>
    <x v="0"/>
    <x v="0"/>
    <x v="7"/>
    <s v="13:52:06"/>
    <s v="13"/>
    <x v="0"/>
    <x v="3"/>
    <s v="Motocicleta"/>
    <n v="4.8100000000000005"/>
    <n v="1.0600000000000005"/>
    <n v="3.75"/>
    <n v="4.5"/>
    <n v="0.55000000000000004"/>
    <n v="16.875"/>
    <n v="0.5830000000000003"/>
    <n v="162.53"/>
    <n v="17.458000000000002"/>
  </r>
  <r>
    <s v="10-01-2019"/>
    <s v="11:28:42"/>
    <s v="76,(-.*1845"/>
    <s v="S"/>
    <x v="1"/>
    <x v="0"/>
    <x v="0"/>
    <x v="7"/>
    <s v="15:54:06"/>
    <s v="15"/>
    <x v="9"/>
    <x v="9"/>
    <s v="Motocicleta"/>
    <n v="7.19"/>
    <n v="3.4400000000000004"/>
    <n v="3.75"/>
    <n v="4.5"/>
    <n v="0.55000000000000004"/>
    <n v="16.875"/>
    <n v="1.8920000000000003"/>
    <n v="66.27"/>
    <n v="18.766999999999999"/>
  </r>
  <r>
    <s v="10-01-2019"/>
    <s v="11:29:29"/>
    <s v="451-,//15173"/>
    <s v="S"/>
    <x v="1"/>
    <x v="1"/>
    <x v="0"/>
    <x v="7"/>
    <s v="12:13:03"/>
    <s v="12"/>
    <x v="16"/>
    <x v="13"/>
    <s v="Motocicleta"/>
    <n v="2.16"/>
    <n v="0"/>
    <n v="3.75"/>
    <n v="4.5"/>
    <n v="0.55000000000000004"/>
    <n v="9.7200000000000006"/>
    <n v="0"/>
    <n v="103.74"/>
    <n v="9.7200000000000006"/>
  </r>
  <r>
    <s v="10-01-2019"/>
    <s v="11:29:47"/>
    <s v="512++*)26587"/>
    <s v="S"/>
    <x v="1"/>
    <x v="1"/>
    <x v="0"/>
    <x v="7"/>
    <s v="13:32:39"/>
    <s v="13"/>
    <x v="7"/>
    <x v="2"/>
    <s v="Motocicleta"/>
    <n v="2.4300000000000002"/>
    <n v="0"/>
    <n v="3.75"/>
    <n v="4.5"/>
    <n v="0.55000000000000004"/>
    <n v="10.935"/>
    <n v="0"/>
    <n v="171.17"/>
    <n v="10.935"/>
  </r>
  <r>
    <s v="10-01-2019"/>
    <s v="11:30:06"/>
    <s v="334/)0006963"/>
    <s v="S"/>
    <x v="1"/>
    <x v="0"/>
    <x v="0"/>
    <x v="7"/>
    <s v="15:34:10"/>
    <s v="15"/>
    <x v="9"/>
    <x v="8"/>
    <s v="Motocicleta"/>
    <n v="2.2999999999999998"/>
    <n v="0"/>
    <n v="3.75"/>
    <n v="4.5"/>
    <n v="0.55000000000000004"/>
    <n v="10.35"/>
    <n v="0"/>
    <n v="73.91"/>
    <n v="10.35"/>
  </r>
  <r>
    <s v="10-01-2019"/>
    <s v="11:30:41"/>
    <s v="483,*)*+534"/>
    <s v="S"/>
    <x v="1"/>
    <x v="2"/>
    <x v="1"/>
    <x v="7"/>
    <s v="12:26:13"/>
    <s v="12"/>
    <x v="8"/>
    <x v="11"/>
    <s v="Motocicleta"/>
    <n v="16.96"/>
    <n v="13.21"/>
    <n v="3.75"/>
    <n v="4.5"/>
    <n v="0.55000000000000004"/>
    <n v="16.875"/>
    <n v="7.2655000000000012"/>
    <n v="159.76"/>
    <n v="24.140500000000003"/>
  </r>
  <r>
    <s v="10-01-2019"/>
    <s v="11:31:21"/>
    <s v="1541+2,,8661"/>
    <s v="S"/>
    <x v="1"/>
    <x v="0"/>
    <x v="0"/>
    <x v="7"/>
    <s v="13:37:58"/>
    <s v="13"/>
    <x v="11"/>
    <x v="16"/>
    <s v="Motocicleta"/>
    <n v="19.11"/>
    <n v="15.36"/>
    <n v="3.75"/>
    <n v="4.5"/>
    <n v="0.55000000000000004"/>
    <n v="16.875"/>
    <n v="8.4480000000000004"/>
    <n v="116.17"/>
    <n v="25.323"/>
  </r>
  <r>
    <s v="10-01-2019"/>
    <s v="11:31:35"/>
    <s v="629*0*.*7691"/>
    <s v="S"/>
    <x v="1"/>
    <x v="1"/>
    <x v="0"/>
    <x v="7"/>
    <s v="14:28:28"/>
    <s v="14"/>
    <x v="8"/>
    <x v="11"/>
    <s v="Motocicleta"/>
    <n v="1"/>
    <n v="0"/>
    <n v="3.75"/>
    <n v="4.5"/>
    <n v="0.55000000000000004"/>
    <n v="4.5"/>
    <n v="0"/>
    <n v="124.71"/>
    <n v="4.5"/>
  </r>
  <r>
    <s v="10-01-2019"/>
    <s v="11:32:36"/>
    <s v="829.))-*5089"/>
    <s v="S"/>
    <x v="1"/>
    <x v="0"/>
    <x v="0"/>
    <x v="7"/>
    <s v="13:03:40"/>
    <s v="13"/>
    <x v="7"/>
    <x v="2"/>
    <s v="Motocicleta"/>
    <n v="13.12"/>
    <n v="9.3699999999999992"/>
    <n v="3.75"/>
    <n v="4.5"/>
    <n v="0.55000000000000004"/>
    <n v="16.875"/>
    <n v="5.1535000000000002"/>
    <n v="123.98"/>
    <n v="22.028500000000001"/>
  </r>
  <r>
    <s v="10-01-2019"/>
    <s v="11:33:03"/>
    <s v="588-()0.6927"/>
    <s v="S"/>
    <x v="1"/>
    <x v="2"/>
    <x v="0"/>
    <x v="7"/>
    <s v="12:45:39"/>
    <s v="12"/>
    <x v="20"/>
    <x v="20"/>
    <s v="Motocicleta"/>
    <n v="6.47"/>
    <n v="2.7199999999999998"/>
    <n v="3.75"/>
    <n v="4.5"/>
    <n v="0.55000000000000004"/>
    <n v="16.875"/>
    <n v="1.496"/>
    <n v="144.51"/>
    <n v="18.370999999999999"/>
  </r>
  <r>
    <s v="10-01-2019"/>
    <s v="11:33:18"/>
    <s v="591-+0//7041"/>
    <s v="S"/>
    <x v="1"/>
    <x v="0"/>
    <x v="3"/>
    <x v="7"/>
    <s v="12:28:40"/>
    <s v="12"/>
    <x v="6"/>
    <x v="9"/>
    <s v="Motocicleta"/>
    <n v="12.8"/>
    <n v="9.0500000000000007"/>
    <n v="3.75"/>
    <n v="4.5"/>
    <n v="0.55000000000000004"/>
    <n v="16.875"/>
    <n v="4.9775000000000009"/>
    <n v="127.85"/>
    <n v="21.852499999999999"/>
  </r>
  <r>
    <s v="10-01-2019"/>
    <s v="11:37:16"/>
    <s v="620.(*0-157"/>
    <s v="S"/>
    <x v="3"/>
    <x v="0"/>
    <x v="0"/>
    <x v="7"/>
    <s v="12:26:33"/>
    <s v="12"/>
    <x v="4"/>
    <x v="15"/>
    <s v="Motocicleta"/>
    <n v="6.28"/>
    <n v="3.2800000000000002"/>
    <n v="3"/>
    <n v="3.5"/>
    <n v="0.75"/>
    <n v="10.5"/>
    <n v="2.46"/>
    <n v="155.97999999999999"/>
    <n v="12.96"/>
  </r>
  <r>
    <s v="10-01-2019"/>
    <s v="11:37:22"/>
    <s v="979*-.-,4738"/>
    <s v="S"/>
    <x v="2"/>
    <x v="0"/>
    <x v="0"/>
    <x v="7"/>
    <s v="17:55:01"/>
    <s v="17"/>
    <x v="3"/>
    <x v="29"/>
    <s v="Motocicleta"/>
    <n v="3.74"/>
    <n v="0"/>
    <n v="12"/>
    <n v="8"/>
    <n v="2.65"/>
    <n v="29.92"/>
    <n v="0"/>
    <n v="56.16"/>
    <n v="29.92"/>
  </r>
  <r>
    <s v="10-01-2019"/>
    <s v="11:39:21"/>
    <s v="7100)))13156"/>
    <s v="S"/>
    <x v="3"/>
    <x v="0"/>
    <x v="0"/>
    <x v="7"/>
    <s v="12:08:23"/>
    <s v="12"/>
    <x v="3"/>
    <x v="9"/>
    <s v="Motocicleta"/>
    <n v="2.4699999999999998"/>
    <n v="0"/>
    <n v="3"/>
    <n v="3.5"/>
    <n v="0.75"/>
    <n v="8.6449999999999996"/>
    <n v="0"/>
    <n v="40.619999999999997"/>
    <n v="8.6449999999999996"/>
  </r>
  <r>
    <s v="10-01-2019"/>
    <s v="11:40:47"/>
    <s v="7251022+9845"/>
    <s v="S"/>
    <x v="2"/>
    <x v="0"/>
    <x v="0"/>
    <x v="7"/>
    <s v="15:24:32"/>
    <s v="15"/>
    <x v="3"/>
    <x v="11"/>
    <s v="Motocicleta"/>
    <n v="11.79"/>
    <n v="0"/>
    <n v="12"/>
    <n v="8"/>
    <n v="2.65"/>
    <n v="94.32"/>
    <n v="0"/>
    <n v="86.71"/>
    <n v="94.32"/>
  </r>
  <r>
    <s v="10-01-2019"/>
    <s v="11:40:51"/>
    <s v="333/+0+(5348"/>
    <s v="S"/>
    <x v="0"/>
    <x v="2"/>
    <x v="0"/>
    <x v="5"/>
    <s v="12:11:25"/>
    <s v="12"/>
    <x v="9"/>
    <x v="15"/>
    <s v="Motocicleta"/>
    <n v="15.59"/>
    <n v="13.09"/>
    <n v="2.5"/>
    <n v="3"/>
    <n v="1.2"/>
    <n v="7.5"/>
    <n v="15.707999999999998"/>
    <n v="196.43"/>
    <n v="23.207999999999998"/>
  </r>
  <r>
    <s v="10-01-2019"/>
    <s v="11:44:22"/>
    <s v="78220..+7010"/>
    <m/>
    <x v="1"/>
    <x v="1"/>
    <x v="0"/>
    <x v="7"/>
    <s v="12:25:03"/>
    <s v="12"/>
    <x v="3"/>
    <x v="8"/>
    <s v="Motocicleta"/>
    <n v="6.88"/>
    <n v="3.13"/>
    <n v="3.75"/>
    <n v="4.5"/>
    <n v="0.55000000000000004"/>
    <n v="16.875"/>
    <n v="1.7215"/>
    <n v="112.86"/>
    <n v="18.596499999999999"/>
  </r>
  <r>
    <s v="10-01-2019"/>
    <s v="11:49:45"/>
    <s v="72711(-/2034"/>
    <m/>
    <x v="1"/>
    <x v="1"/>
    <x v="0"/>
    <x v="7"/>
    <s v="12:18:52"/>
    <s v="12"/>
    <x v="3"/>
    <x v="20"/>
    <s v="Motocicleta"/>
    <n v="1.41"/>
    <n v="0"/>
    <n v="3.75"/>
    <n v="4.5"/>
    <n v="0.55000000000000004"/>
    <n v="6.3449999999999998"/>
    <n v="0"/>
    <n v="223.07"/>
    <n v="6.3449999999999998"/>
  </r>
  <r>
    <s v="10-01-2019"/>
    <s v="11:49:57"/>
    <s v="239*,,(/2265"/>
    <s v="S"/>
    <x v="1"/>
    <x v="0"/>
    <x v="3"/>
    <x v="7"/>
    <s v="12:26:23"/>
    <s v="12"/>
    <x v="15"/>
    <x v="6"/>
    <s v="Motocicleta"/>
    <n v="5.3"/>
    <n v="1.5499999999999998"/>
    <n v="3.75"/>
    <n v="4.5"/>
    <n v="0.55000000000000004"/>
    <n v="16.875"/>
    <n v="0.85249999999999992"/>
    <n v="119.1"/>
    <n v="17.727499999999999"/>
  </r>
  <r>
    <s v="10-01-2019"/>
    <s v="11:50:53"/>
    <s v="402(0)/.3850"/>
    <s v="S"/>
    <x v="2"/>
    <x v="0"/>
    <x v="0"/>
    <x v="7"/>
    <s v="16:21:37"/>
    <s v="16"/>
    <x v="3"/>
    <x v="9"/>
    <s v="Motocicleta"/>
    <n v="20.239999999999998"/>
    <n v="8.2399999999999984"/>
    <n v="12"/>
    <n v="8"/>
    <n v="2.65"/>
    <n v="96"/>
    <n v="21.835999999999995"/>
    <n v="240.32"/>
    <n v="117.836"/>
  </r>
  <r>
    <s v="10-01-2019"/>
    <s v="11:51:45"/>
    <s v="54901*,-1606"/>
    <s v="S"/>
    <x v="1"/>
    <x v="0"/>
    <x v="0"/>
    <x v="7"/>
    <s v="13:13:07"/>
    <s v="13"/>
    <x v="13"/>
    <x v="1"/>
    <s v="Motocicleta"/>
    <n v="14.94"/>
    <n v="11.19"/>
    <n v="3.75"/>
    <n v="4.5"/>
    <n v="0.55000000000000004"/>
    <n v="16.875"/>
    <n v="6.1545000000000005"/>
    <n v="11.96"/>
    <n v="23.029499999999999"/>
  </r>
  <r>
    <s v="10-01-2019"/>
    <s v="11:51:57"/>
    <s v="4731,(+.8464"/>
    <m/>
    <x v="1"/>
    <x v="1"/>
    <x v="0"/>
    <x v="7"/>
    <s v="12:03:15"/>
    <s v="12"/>
    <x v="3"/>
    <x v="5"/>
    <s v="Motocicleta"/>
    <n v="18.489999999999998"/>
    <n v="14.739999999999998"/>
    <n v="3.75"/>
    <n v="4.5"/>
    <n v="0.55000000000000004"/>
    <n v="16.875"/>
    <n v="8.1069999999999993"/>
    <n v="201.93"/>
    <n v="24.981999999999999"/>
  </r>
  <r>
    <s v="10-01-2019"/>
    <s v="11:52:16"/>
    <s v="108*,0/,4710"/>
    <s v="S"/>
    <x v="1"/>
    <x v="0"/>
    <x v="0"/>
    <x v="7"/>
    <s v="14:49:24"/>
    <s v="14"/>
    <x v="8"/>
    <x v="19"/>
    <s v="Motocicleta"/>
    <n v="3.51"/>
    <n v="0"/>
    <n v="3.75"/>
    <n v="4.5"/>
    <n v="0.55000000000000004"/>
    <n v="15.794999999999998"/>
    <n v="0"/>
    <n v="229.68"/>
    <n v="15.794999999999998"/>
  </r>
  <r>
    <s v="10-01-2019"/>
    <s v="11:52:43"/>
    <s v="4140)/1/9298"/>
    <s v="S"/>
    <x v="1"/>
    <x v="0"/>
    <x v="0"/>
    <x v="7"/>
    <s v="14:15:08"/>
    <s v="14"/>
    <x v="4"/>
    <x v="4"/>
    <s v="Motocicleta"/>
    <n v="16.309999999999999"/>
    <n v="12.559999999999999"/>
    <n v="3.75"/>
    <n v="4.5"/>
    <n v="0.55000000000000004"/>
    <n v="16.875"/>
    <n v="6.9079999999999995"/>
    <n v="78.22"/>
    <n v="23.783000000000001"/>
  </r>
  <r>
    <s v="10-01-2019"/>
    <s v="11:53:27"/>
    <s v="724*.*.+7879"/>
    <s v="S"/>
    <x v="1"/>
    <x v="0"/>
    <x v="0"/>
    <x v="7"/>
    <s v="13:22:43"/>
    <s v="13"/>
    <x v="7"/>
    <x v="7"/>
    <s v="Motocicleta"/>
    <n v="18.93"/>
    <n v="15.18"/>
    <n v="3.75"/>
    <n v="4.5"/>
    <n v="0.55000000000000004"/>
    <n v="16.875"/>
    <n v="8.3490000000000002"/>
    <n v="57.49"/>
    <n v="25.224"/>
  </r>
  <r>
    <s v="10-01-2019"/>
    <s v="11:54:35"/>
    <s v="448((/1/1114"/>
    <s v="S"/>
    <x v="1"/>
    <x v="0"/>
    <x v="0"/>
    <x v="7"/>
    <s v="14:37:57"/>
    <s v="14"/>
    <x v="12"/>
    <x v="4"/>
    <s v="Motocicleta"/>
    <n v="19.04"/>
    <n v="15.29"/>
    <n v="3.75"/>
    <n v="4.5"/>
    <n v="0.55000000000000004"/>
    <n v="16.875"/>
    <n v="8.4094999999999995"/>
    <n v="195.33"/>
    <n v="25.284500000000001"/>
  </r>
  <r>
    <s v="10-01-2019"/>
    <s v="11:55:21"/>
    <s v="2760,.+.6074"/>
    <s v="S"/>
    <x v="1"/>
    <x v="0"/>
    <x v="0"/>
    <x v="7"/>
    <s v="13:55:04"/>
    <s v="13"/>
    <x v="6"/>
    <x v="4"/>
    <s v="Motocicleta"/>
    <n v="19.420000000000002"/>
    <n v="15.670000000000002"/>
    <n v="3.75"/>
    <n v="4.5"/>
    <n v="0.55000000000000004"/>
    <n v="16.875"/>
    <n v="8.6185000000000009"/>
    <n v="75.569999999999993"/>
    <n v="25.493500000000001"/>
  </r>
  <r>
    <s v="10-01-2019"/>
    <s v="11:56:59"/>
    <s v="840*2*/13730"/>
    <s v="S"/>
    <x v="3"/>
    <x v="0"/>
    <x v="0"/>
    <x v="7"/>
    <s v="12:45:01"/>
    <s v="12"/>
    <x v="4"/>
    <x v="20"/>
    <s v="Motocicleta"/>
    <n v="20.81"/>
    <n v="17.809999999999999"/>
    <n v="3"/>
    <n v="3.5"/>
    <n v="0.75"/>
    <n v="10.5"/>
    <n v="13.357499999999998"/>
    <n v="27.56"/>
    <n v="23.857499999999998"/>
  </r>
  <r>
    <s v="10-01-2019"/>
    <s v="11:57:41"/>
    <s v="7***,.311"/>
    <s v="S"/>
    <x v="3"/>
    <x v="0"/>
    <x v="0"/>
    <x v="7"/>
    <s v="14:12:21"/>
    <s v="14"/>
    <x v="4"/>
    <x v="20"/>
    <s v="Motocicleta"/>
    <n v="13.44"/>
    <n v="10.44"/>
    <n v="3"/>
    <n v="3.5"/>
    <n v="0.75"/>
    <n v="10.5"/>
    <n v="7.83"/>
    <n v="12.38"/>
    <n v="18.329999999999998"/>
  </r>
  <r>
    <s v="10-01-2019"/>
    <s v="11:58:20"/>
    <s v="903+)++.9746"/>
    <s v="S"/>
    <x v="3"/>
    <x v="0"/>
    <x v="0"/>
    <x v="7"/>
    <s v="13:03:52"/>
    <s v="13"/>
    <x v="4"/>
    <x v="20"/>
    <s v="Motocicleta"/>
    <n v="13.33"/>
    <n v="10.33"/>
    <n v="3"/>
    <n v="3.5"/>
    <n v="0.75"/>
    <n v="10.5"/>
    <n v="7.7475000000000005"/>
    <n v="89.46"/>
    <n v="18.247500000000002"/>
  </r>
  <r>
    <s v="10-01-2019"/>
    <s v="12:01:21"/>
    <s v="433(11)0659"/>
    <s v="S"/>
    <x v="2"/>
    <x v="0"/>
    <x v="0"/>
    <x v="7"/>
    <s v="16:37:36"/>
    <s v="16"/>
    <x v="3"/>
    <x v="3"/>
    <s v="Motocicleta"/>
    <n v="5.79"/>
    <n v="0"/>
    <n v="12"/>
    <n v="8"/>
    <n v="2.65"/>
    <n v="46.32"/>
    <n v="0"/>
    <n v="182.71"/>
    <n v="46.32"/>
  </r>
  <r>
    <s v="10-01-2019"/>
    <s v="12:01:36"/>
    <s v="94+,2.12428"/>
    <s v="S"/>
    <x v="3"/>
    <x v="0"/>
    <x v="3"/>
    <x v="7"/>
    <s v="13:09:22"/>
    <s v="13"/>
    <x v="3"/>
    <x v="29"/>
    <s v="Motocicleta"/>
    <n v="1.1400000000000001"/>
    <n v="0"/>
    <n v="3"/>
    <n v="3.5"/>
    <n v="0.75"/>
    <n v="3.99"/>
    <n v="0"/>
    <n v="104.45"/>
    <n v="3.99"/>
  </r>
  <r>
    <s v="10-01-2019"/>
    <s v="12:07:42"/>
    <s v="6402(,+,1060"/>
    <m/>
    <x v="1"/>
    <x v="1"/>
    <x v="0"/>
    <x v="7"/>
    <s v="12:27:59"/>
    <s v="12"/>
    <x v="3"/>
    <x v="8"/>
    <s v="Motocicleta"/>
    <n v="19.71"/>
    <n v="15.96"/>
    <n v="3.75"/>
    <n v="4.5"/>
    <n v="0.55000000000000004"/>
    <n v="16.875"/>
    <n v="8.7780000000000005"/>
    <n v="72.31"/>
    <n v="25.652999999999999"/>
  </r>
  <r>
    <s v="10-01-2019"/>
    <s v="12:07:48"/>
    <s v="8620.-0*983"/>
    <s v="S"/>
    <x v="1"/>
    <x v="1"/>
    <x v="3"/>
    <x v="7"/>
    <s v="12:13:35"/>
    <s v="12"/>
    <x v="8"/>
    <x v="4"/>
    <s v="Motocicleta"/>
    <n v="20.16"/>
    <n v="16.41"/>
    <n v="3.75"/>
    <n v="4.5"/>
    <n v="0.55000000000000004"/>
    <n v="16.875"/>
    <n v="9.025500000000001"/>
    <n v="177.46"/>
    <n v="25.900500000000001"/>
  </r>
  <r>
    <s v="10-01-2019"/>
    <s v="12:07:48"/>
    <s v="954+/-(-5687"/>
    <s v="S"/>
    <x v="1"/>
    <x v="1"/>
    <x v="3"/>
    <x v="7"/>
    <s v="12:13:35"/>
    <s v="12"/>
    <x v="8"/>
    <x v="4"/>
    <s v="Motocicleta"/>
    <n v="18.920000000000002"/>
    <n v="15.170000000000002"/>
    <n v="3.75"/>
    <n v="4.5"/>
    <n v="0.55000000000000004"/>
    <n v="16.875"/>
    <n v="8.3435000000000024"/>
    <n v="126.3"/>
    <n v="25.218500000000002"/>
  </r>
  <r>
    <s v="10-01-2019"/>
    <s v="12:08:06"/>
    <s v="484-0)0,4951"/>
    <s v="S"/>
    <x v="1"/>
    <x v="1"/>
    <x v="3"/>
    <x v="7"/>
    <s v="13:14:32"/>
    <s v="13"/>
    <x v="7"/>
    <x v="4"/>
    <s v="Motocicleta"/>
    <n v="18.350000000000001"/>
    <n v="14.600000000000001"/>
    <n v="3.75"/>
    <n v="4.5"/>
    <n v="0.55000000000000004"/>
    <n v="16.875"/>
    <n v="8.0300000000000011"/>
    <n v="78.08"/>
    <n v="24.905000000000001"/>
  </r>
  <r>
    <s v="10-01-2019"/>
    <s v="12:08:28"/>
    <s v="660-.,-28031"/>
    <s v="S"/>
    <x v="1"/>
    <x v="0"/>
    <x v="0"/>
    <x v="7"/>
    <s v="16:11:33"/>
    <s v="16"/>
    <x v="9"/>
    <x v="4"/>
    <s v="Motocicleta"/>
    <n v="19.63"/>
    <n v="15.879999999999999"/>
    <n v="3.75"/>
    <n v="4.5"/>
    <n v="0.55000000000000004"/>
    <n v="16.875"/>
    <n v="8.734"/>
    <n v="136.54"/>
    <n v="25.609000000000002"/>
  </r>
  <r>
    <s v="10-01-2019"/>
    <s v="12:14:18"/>
    <s v="19)*,-/3455"/>
    <s v="S"/>
    <x v="1"/>
    <x v="1"/>
    <x v="3"/>
    <x v="7"/>
    <s v="13:09:53"/>
    <s v="13"/>
    <x v="12"/>
    <x v="1"/>
    <s v="Motocicleta"/>
    <n v="2.0699999999999998"/>
    <n v="0"/>
    <n v="3.75"/>
    <n v="4.5"/>
    <n v="0.55000000000000004"/>
    <n v="9.3149999999999995"/>
    <n v="0"/>
    <n v="204.32"/>
    <n v="9.3149999999999995"/>
  </r>
  <r>
    <s v="10-01-2019"/>
    <s v="12:14:41"/>
    <s v="3420*++/7288"/>
    <s v="S"/>
    <x v="1"/>
    <x v="0"/>
    <x v="0"/>
    <x v="7"/>
    <s v="14:10:52"/>
    <s v="14"/>
    <x v="10"/>
    <x v="35"/>
    <s v="Motocicleta"/>
    <n v="5.0999999999999996"/>
    <n v="1.3499999999999996"/>
    <n v="3.75"/>
    <n v="4.5"/>
    <n v="0.55000000000000004"/>
    <n v="16.875"/>
    <n v="0.74249999999999983"/>
    <n v="24.29"/>
    <n v="17.6175"/>
  </r>
  <r>
    <s v="10-01-2019"/>
    <s v="12:15:08"/>
    <s v="605)..1.8004"/>
    <s v="S"/>
    <x v="1"/>
    <x v="2"/>
    <x v="0"/>
    <x v="7"/>
    <s v="13:31:24"/>
    <s v="13"/>
    <x v="7"/>
    <x v="7"/>
    <s v="Motocicleta"/>
    <n v="17.420000000000002"/>
    <n v="13.670000000000002"/>
    <n v="3.75"/>
    <n v="4.5"/>
    <n v="0.55000000000000004"/>
    <n v="16.875"/>
    <n v="7.5185000000000013"/>
    <n v="26.02"/>
    <n v="24.393500000000003"/>
  </r>
  <r>
    <s v="10-01-2019"/>
    <s v="12:15:32"/>
    <s v="6600-*/,2806"/>
    <s v="S"/>
    <x v="1"/>
    <x v="1"/>
    <x v="0"/>
    <x v="7"/>
    <s v="12:56:23"/>
    <s v="12"/>
    <x v="11"/>
    <x v="16"/>
    <s v="Motocicleta"/>
    <n v="4.26"/>
    <n v="0.50999999999999979"/>
    <n v="3.75"/>
    <n v="4.5"/>
    <n v="0.55000000000000004"/>
    <n v="16.875"/>
    <n v="0.28049999999999992"/>
    <n v="204.15"/>
    <n v="17.1555"/>
  </r>
  <r>
    <s v="10-01-2019"/>
    <s v="12:15:50"/>
    <s v="314.,-005328"/>
    <s v="S"/>
    <x v="3"/>
    <x v="2"/>
    <x v="0"/>
    <x v="7"/>
    <s v="13:06:07"/>
    <s v="13"/>
    <x v="3"/>
    <x v="20"/>
    <s v="Motocicleta"/>
    <n v="12.77"/>
    <n v="9.77"/>
    <n v="3"/>
    <n v="3.5"/>
    <n v="0.75"/>
    <n v="10.5"/>
    <n v="7.3274999999999997"/>
    <n v="183.37"/>
    <n v="17.827500000000001"/>
  </r>
  <r>
    <s v="10-01-2019"/>
    <s v="12:18:20"/>
    <s v="809/--*(2677"/>
    <m/>
    <x v="1"/>
    <x v="1"/>
    <x v="0"/>
    <x v="7"/>
    <s v="12:37:03"/>
    <s v="12"/>
    <x v="3"/>
    <x v="8"/>
    <s v="Motocicleta"/>
    <n v="20.68"/>
    <n v="16.93"/>
    <n v="3.75"/>
    <n v="4.5"/>
    <n v="0.55000000000000004"/>
    <n v="16.875"/>
    <n v="9.3115000000000006"/>
    <n v="101.97"/>
    <n v="26.186500000000002"/>
  </r>
  <r>
    <s v="10-01-2019"/>
    <s v="12:22:28"/>
    <s v="724+*+,)681"/>
    <s v="S"/>
    <x v="1"/>
    <x v="1"/>
    <x v="0"/>
    <x v="7"/>
    <s v="17:04:23"/>
    <s v="17"/>
    <x v="6"/>
    <x v="17"/>
    <s v="Motocicleta"/>
    <n v="8.73"/>
    <n v="4.9800000000000004"/>
    <n v="3.75"/>
    <n v="4.5"/>
    <n v="0.55000000000000004"/>
    <n v="16.875"/>
    <n v="2.7390000000000003"/>
    <n v="215.23"/>
    <n v="19.614000000000001"/>
  </r>
  <r>
    <s v="10-01-2019"/>
    <s v="12:23:23"/>
    <s v="896))1)+1873"/>
    <s v="S"/>
    <x v="1"/>
    <x v="1"/>
    <x v="1"/>
    <x v="7"/>
    <s v="13:59:35"/>
    <s v="13"/>
    <x v="9"/>
    <x v="8"/>
    <s v="Motocicleta"/>
    <n v="7.96"/>
    <n v="4.21"/>
    <n v="3.75"/>
    <n v="4.5"/>
    <n v="0.55000000000000004"/>
    <n v="16.875"/>
    <n v="2.3155000000000001"/>
    <n v="217.61"/>
    <n v="19.1905"/>
  </r>
  <r>
    <s v="10-01-2019"/>
    <s v="12:23:40"/>
    <s v="188-0,0/4355"/>
    <s v="S"/>
    <x v="1"/>
    <x v="1"/>
    <x v="0"/>
    <x v="7"/>
    <s v="17:00:35"/>
    <s v="17"/>
    <x v="9"/>
    <x v="8"/>
    <s v="Motocicleta"/>
    <n v="2.84"/>
    <n v="0"/>
    <n v="3.75"/>
    <n v="4.5"/>
    <n v="0.55000000000000004"/>
    <n v="12.78"/>
    <n v="0"/>
    <n v="128.03"/>
    <n v="12.78"/>
  </r>
  <r>
    <s v="10-01-2019"/>
    <s v="12:24:06"/>
    <s v="587+.-+*3760"/>
    <s v="S"/>
    <x v="1"/>
    <x v="0"/>
    <x v="0"/>
    <x v="7"/>
    <s v="14:39:49"/>
    <s v="14"/>
    <x v="0"/>
    <x v="22"/>
    <s v="Motocicleta"/>
    <n v="7.17"/>
    <n v="3.42"/>
    <n v="3.75"/>
    <n v="4.5"/>
    <n v="0.55000000000000004"/>
    <n v="16.875"/>
    <n v="1.881"/>
    <n v="28.43"/>
    <n v="18.756"/>
  </r>
  <r>
    <s v="10-01-2019"/>
    <s v="12:24:29"/>
    <s v="9341-/1)5075"/>
    <s v="S"/>
    <x v="1"/>
    <x v="1"/>
    <x v="0"/>
    <x v="7"/>
    <s v="15:17:23"/>
    <s v="15"/>
    <x v="12"/>
    <x v="1"/>
    <s v="Motocicleta"/>
    <n v="18.04"/>
    <n v="14.29"/>
    <n v="3.75"/>
    <n v="4.5"/>
    <n v="0.55000000000000004"/>
    <n v="16.875"/>
    <n v="7.8595000000000006"/>
    <n v="204.17"/>
    <n v="24.734500000000001"/>
  </r>
  <r>
    <s v="10-01-2019"/>
    <s v="12:25:37"/>
    <s v="181-+/(.3723"/>
    <s v="S"/>
    <x v="1"/>
    <x v="1"/>
    <x v="0"/>
    <x v="7"/>
    <s v="13:42:16"/>
    <s v="13"/>
    <x v="14"/>
    <x v="19"/>
    <s v="Motocicleta"/>
    <n v="4.84"/>
    <n v="1.0899999999999999"/>
    <n v="3.75"/>
    <n v="4.5"/>
    <n v="0.55000000000000004"/>
    <n v="16.875"/>
    <n v="0.59949999999999992"/>
    <n v="208.36"/>
    <n v="17.474499999999999"/>
  </r>
  <r>
    <s v="10-01-2019"/>
    <s v="12:25:58"/>
    <s v="354,212)8096"/>
    <s v="S"/>
    <x v="1"/>
    <x v="1"/>
    <x v="0"/>
    <x v="7"/>
    <s v="13:26:21"/>
    <s v="13"/>
    <x v="21"/>
    <x v="10"/>
    <s v="Motocicleta"/>
    <n v="8.09"/>
    <n v="4.34"/>
    <n v="3.75"/>
    <n v="4.5"/>
    <n v="0.55000000000000004"/>
    <n v="16.875"/>
    <n v="2.387"/>
    <n v="227.18"/>
    <n v="19.262"/>
  </r>
  <r>
    <s v="10-01-2019"/>
    <s v="12:26:17"/>
    <s v="108/,/.(9922"/>
    <s v="S"/>
    <x v="1"/>
    <x v="0"/>
    <x v="0"/>
    <x v="7"/>
    <s v="14:31:33"/>
    <s v="14"/>
    <x v="8"/>
    <x v="11"/>
    <s v="Motocicleta"/>
    <n v="4.43"/>
    <n v="0.67999999999999972"/>
    <n v="3.75"/>
    <n v="4.5"/>
    <n v="0.55000000000000004"/>
    <n v="16.875"/>
    <n v="0.37399999999999989"/>
    <n v="132.5"/>
    <n v="17.248999999999999"/>
  </r>
  <r>
    <s v="10-01-2019"/>
    <s v="12:27:09"/>
    <s v="5212*+.*8105"/>
    <s v="S"/>
    <x v="1"/>
    <x v="1"/>
    <x v="0"/>
    <x v="7"/>
    <s v="16:07:16"/>
    <s v="16"/>
    <x v="19"/>
    <x v="21"/>
    <s v="Motocicleta"/>
    <n v="6.97"/>
    <n v="3.2199999999999998"/>
    <n v="3.75"/>
    <n v="4.5"/>
    <n v="0.55000000000000004"/>
    <n v="16.875"/>
    <n v="1.7709999999999999"/>
    <n v="206.62"/>
    <n v="18.646000000000001"/>
  </r>
  <r>
    <s v="10-01-2019"/>
    <s v="12:27:31"/>
    <s v="5950(-)09126"/>
    <s v="S"/>
    <x v="1"/>
    <x v="0"/>
    <x v="3"/>
    <x v="7"/>
    <s v="13:31:00"/>
    <s v="13"/>
    <x v="4"/>
    <x v="4"/>
    <s v="Motocicleta"/>
    <n v="7.91"/>
    <n v="4.16"/>
    <n v="3.75"/>
    <n v="4.5"/>
    <n v="0.55000000000000004"/>
    <n v="16.875"/>
    <n v="2.2880000000000003"/>
    <n v="198.76"/>
    <n v="19.163"/>
  </r>
  <r>
    <s v="10-01-2019"/>
    <s v="12:27:44"/>
    <s v="292/),+-8031"/>
    <s v="S"/>
    <x v="1"/>
    <x v="1"/>
    <x v="3"/>
    <x v="7"/>
    <s v="15:40:48"/>
    <s v="15"/>
    <x v="6"/>
    <x v="17"/>
    <s v="Motocicleta"/>
    <n v="15.95"/>
    <n v="12.2"/>
    <n v="3.75"/>
    <n v="4.5"/>
    <n v="0.55000000000000004"/>
    <n v="16.875"/>
    <n v="6.71"/>
    <n v="209.17"/>
    <n v="23.585000000000001"/>
  </r>
  <r>
    <s v="10-01-2019"/>
    <s v="12:29:41"/>
    <s v="772,*/(,192"/>
    <s v="S"/>
    <x v="1"/>
    <x v="1"/>
    <x v="1"/>
    <x v="7"/>
    <s v="12:34:48"/>
    <s v="12"/>
    <x v="10"/>
    <x v="4"/>
    <s v="Motocicleta"/>
    <n v="6.09"/>
    <n v="2.34"/>
    <n v="3.75"/>
    <n v="4.5"/>
    <n v="0.55000000000000004"/>
    <n v="16.875"/>
    <n v="1.2869999999999999"/>
    <n v="188.22"/>
    <n v="18.161999999999999"/>
  </r>
  <r>
    <s v="10-01-2019"/>
    <s v="12:30:17"/>
    <s v="918.,/()6917"/>
    <s v="S"/>
    <x v="1"/>
    <x v="0"/>
    <x v="0"/>
    <x v="7"/>
    <s v="14:45:16"/>
    <s v="14"/>
    <x v="4"/>
    <x v="4"/>
    <s v="Motocicleta"/>
    <n v="18.899999999999999"/>
    <n v="15.149999999999999"/>
    <n v="3.75"/>
    <n v="4.5"/>
    <n v="0.55000000000000004"/>
    <n v="16.875"/>
    <n v="8.3324999999999996"/>
    <n v="28.85"/>
    <n v="25.2075"/>
  </r>
  <r>
    <s v="10-01-2019"/>
    <s v="12:34:43"/>
    <s v="1681.*+27148"/>
    <s v="S"/>
    <x v="1"/>
    <x v="0"/>
    <x v="0"/>
    <x v="7"/>
    <s v="13:21:53"/>
    <s v="13"/>
    <x v="8"/>
    <x v="29"/>
    <s v="Motocicleta"/>
    <n v="16.96"/>
    <n v="13.21"/>
    <n v="3.75"/>
    <n v="4.5"/>
    <n v="0.55000000000000004"/>
    <n v="16.875"/>
    <n v="7.2655000000000012"/>
    <n v="21.04"/>
    <n v="24.140500000000003"/>
  </r>
  <r>
    <s v="10-01-2019"/>
    <s v="12:35:23"/>
    <s v="886(+)/16629"/>
    <s v="S"/>
    <x v="1"/>
    <x v="0"/>
    <x v="0"/>
    <x v="7"/>
    <s v="14:01:25"/>
    <s v="14"/>
    <x v="8"/>
    <x v="29"/>
    <s v="Motocicleta"/>
    <n v="11.02"/>
    <n v="7.27"/>
    <n v="3.75"/>
    <n v="4.5"/>
    <n v="0.55000000000000004"/>
    <n v="16.875"/>
    <n v="3.9984999999999999"/>
    <n v="122.54"/>
    <n v="20.8735"/>
  </r>
  <r>
    <s v="10-01-2019"/>
    <s v="12:44:41"/>
    <s v="956,1)/)453"/>
    <s v="M"/>
    <x v="1"/>
    <x v="0"/>
    <x v="0"/>
    <x v="7"/>
    <s v="14:27:52"/>
    <s v="14"/>
    <x v="3"/>
    <x v="4"/>
    <s v="Motocicleta"/>
    <n v="20.76"/>
    <n v="17.010000000000002"/>
    <n v="3.75"/>
    <n v="4.5"/>
    <n v="0.55000000000000004"/>
    <n v="16.875"/>
    <n v="9.355500000000001"/>
    <n v="220.26"/>
    <n v="26.230499999999999"/>
  </r>
  <r>
    <s v="10-01-2019"/>
    <s v="12:44:46"/>
    <s v="8531-+/2574"/>
    <s v="S"/>
    <x v="3"/>
    <x v="1"/>
    <x v="0"/>
    <x v="7"/>
    <s v="14:38:47"/>
    <s v="14"/>
    <x v="3"/>
    <x v="4"/>
    <s v="Motocicleta"/>
    <n v="7.44"/>
    <n v="4.4400000000000004"/>
    <n v="3"/>
    <n v="3.5"/>
    <n v="0.75"/>
    <n v="10.5"/>
    <n v="3.33"/>
    <n v="212.96"/>
    <n v="13.83"/>
  </r>
  <r>
    <s v="10-01-2019"/>
    <s v="12:45:24"/>
    <s v="988)1)))943"/>
    <s v="S"/>
    <x v="1"/>
    <x v="0"/>
    <x v="0"/>
    <x v="7"/>
    <s v="13:39:58"/>
    <s v="13"/>
    <x v="2"/>
    <x v="10"/>
    <s v="Motocicleta"/>
    <n v="1.63"/>
    <n v="0"/>
    <n v="3.75"/>
    <n v="4.5"/>
    <n v="0.55000000000000004"/>
    <n v="7.3349999999999991"/>
    <n v="0"/>
    <n v="47.84"/>
    <n v="7.3349999999999991"/>
  </r>
  <r>
    <s v="10-01-2019"/>
    <s v="12:47:23"/>
    <s v="951.-*2,4889"/>
    <s v="S"/>
    <x v="1"/>
    <x v="0"/>
    <x v="1"/>
    <x v="7"/>
    <s v="12:48:06"/>
    <s v="12"/>
    <x v="10"/>
    <x v="4"/>
    <s v="Motocicleta"/>
    <n v="12.49"/>
    <n v="8.74"/>
    <n v="3.75"/>
    <n v="4.5"/>
    <n v="0.55000000000000004"/>
    <n v="16.875"/>
    <n v="4.8070000000000004"/>
    <n v="91.12"/>
    <n v="21.682000000000002"/>
  </r>
  <r>
    <s v="10-01-2019"/>
    <s v="12:48:16"/>
    <s v="40520)1(6522"/>
    <s v="S"/>
    <x v="1"/>
    <x v="0"/>
    <x v="0"/>
    <x v="7"/>
    <s v="13:48:49"/>
    <s v="13"/>
    <x v="15"/>
    <x v="4"/>
    <s v="Motocicleta"/>
    <n v="5.6"/>
    <n v="1.8499999999999996"/>
    <n v="3.75"/>
    <n v="4.5"/>
    <n v="0.55000000000000004"/>
    <n v="16.875"/>
    <n v="1.0174999999999998"/>
    <n v="64.86"/>
    <n v="17.892499999999998"/>
  </r>
  <r>
    <s v="10-01-2019"/>
    <s v="12:50:08"/>
    <s v="1672.,*)9666"/>
    <s v="S"/>
    <x v="1"/>
    <x v="0"/>
    <x v="0"/>
    <x v="7"/>
    <s v="16:43:50"/>
    <s v="16"/>
    <x v="13"/>
    <x v="15"/>
    <s v="Motocicleta"/>
    <n v="10.08"/>
    <n v="6.33"/>
    <n v="3.75"/>
    <n v="4.5"/>
    <n v="0.55000000000000004"/>
    <n v="16.875"/>
    <n v="3.4815000000000005"/>
    <n v="177.1"/>
    <n v="20.3565"/>
  </r>
  <r>
    <s v="10-01-2019"/>
    <s v="12:50:41"/>
    <s v="244/)--+1845"/>
    <s v="S"/>
    <x v="1"/>
    <x v="0"/>
    <x v="0"/>
    <x v="7"/>
    <s v="14:28:26"/>
    <s v="14"/>
    <x v="13"/>
    <x v="23"/>
    <s v="Motocicleta"/>
    <n v="11.87"/>
    <n v="8.1199999999999992"/>
    <n v="3.75"/>
    <n v="4.5"/>
    <n v="0.55000000000000004"/>
    <n v="16.875"/>
    <n v="4.4660000000000002"/>
    <n v="14.82"/>
    <n v="21.341000000000001"/>
  </r>
  <r>
    <s v="10-01-2019"/>
    <s v="12:52:26"/>
    <s v="48112..,6414"/>
    <s v="S"/>
    <x v="1"/>
    <x v="0"/>
    <x v="0"/>
    <x v="7"/>
    <s v="16:23:23"/>
    <s v="16"/>
    <x v="11"/>
    <x v="16"/>
    <s v="Motocicleta"/>
    <n v="1.43"/>
    <n v="0"/>
    <n v="3.75"/>
    <n v="4.5"/>
    <n v="0.55000000000000004"/>
    <n v="6.4349999999999996"/>
    <n v="0"/>
    <n v="102.33"/>
    <n v="6.4349999999999996"/>
  </r>
  <r>
    <s v="10-01-2019"/>
    <s v="12:53:03"/>
    <s v="977(2/,*9724"/>
    <s v="S"/>
    <x v="1"/>
    <x v="0"/>
    <x v="0"/>
    <x v="7"/>
    <s v="14:22:08"/>
    <s v="14"/>
    <x v="8"/>
    <x v="15"/>
    <s v="Motocicleta"/>
    <n v="17.8"/>
    <n v="14.05"/>
    <n v="3.75"/>
    <n v="4.5"/>
    <n v="0.55000000000000004"/>
    <n v="16.875"/>
    <n v="7.7275000000000009"/>
    <n v="244.33"/>
    <n v="24.602499999999999"/>
  </r>
  <r>
    <s v="10-01-2019"/>
    <s v="12:53:15"/>
    <s v="49912/125562"/>
    <s v="S"/>
    <x v="1"/>
    <x v="0"/>
    <x v="0"/>
    <x v="7"/>
    <s v="13:21:42"/>
    <s v="13"/>
    <x v="2"/>
    <x v="21"/>
    <s v="Motocicleta"/>
    <n v="19.89"/>
    <n v="16.14"/>
    <n v="3.75"/>
    <n v="4.5"/>
    <n v="0.55000000000000004"/>
    <n v="16.875"/>
    <n v="8.8770000000000007"/>
    <n v="200"/>
    <n v="25.752000000000002"/>
  </r>
  <r>
    <s v="10-01-2019"/>
    <s v="12:53:47"/>
    <s v="470,2/+01189"/>
    <s v="S"/>
    <x v="1"/>
    <x v="2"/>
    <x v="0"/>
    <x v="7"/>
    <s v="13:44:21"/>
    <s v="13"/>
    <x v="9"/>
    <x v="8"/>
    <s v="Motocicleta"/>
    <n v="7.68"/>
    <n v="3.9299999999999997"/>
    <n v="3.75"/>
    <n v="4.5"/>
    <n v="0.55000000000000004"/>
    <n v="16.875"/>
    <n v="2.1615000000000002"/>
    <n v="180.84"/>
    <n v="19.0365"/>
  </r>
  <r>
    <s v="10-01-2019"/>
    <s v="12:55:21"/>
    <s v="926(2,*-8450"/>
    <s v="S"/>
    <x v="1"/>
    <x v="0"/>
    <x v="0"/>
    <x v="7"/>
    <s v="15:24:28"/>
    <s v="15"/>
    <x v="2"/>
    <x v="6"/>
    <s v="Motocicleta"/>
    <n v="20.100000000000001"/>
    <n v="16.350000000000001"/>
    <n v="3.75"/>
    <n v="4.5"/>
    <n v="0.55000000000000004"/>
    <n v="16.875"/>
    <n v="8.9925000000000015"/>
    <n v="227"/>
    <n v="25.8675"/>
  </r>
  <r>
    <s v="10-01-2019"/>
    <s v="12:56:15"/>
    <s v="834--/)(759"/>
    <s v="S"/>
    <x v="1"/>
    <x v="0"/>
    <x v="0"/>
    <x v="7"/>
    <s v="13:44:57"/>
    <s v="13"/>
    <x v="8"/>
    <x v="20"/>
    <s v="Motocicleta"/>
    <n v="15.3"/>
    <n v="11.55"/>
    <n v="3.75"/>
    <n v="4.5"/>
    <n v="0.55000000000000004"/>
    <n v="16.875"/>
    <n v="6.3525000000000009"/>
    <n v="239.01"/>
    <n v="23.227499999999999"/>
  </r>
  <r>
    <s v="10-01-2019"/>
    <s v="12:58:00"/>
    <s v="521.)-)/6716"/>
    <s v="S"/>
    <x v="3"/>
    <x v="2"/>
    <x v="0"/>
    <x v="7"/>
    <s v="14:00:35"/>
    <s v="14"/>
    <x v="3"/>
    <x v="17"/>
    <s v="Motocicleta"/>
    <n v="14.11"/>
    <n v="11.11"/>
    <n v="3"/>
    <n v="3.5"/>
    <n v="0.75"/>
    <n v="10.5"/>
    <n v="8.3324999999999996"/>
    <n v="109.94"/>
    <n v="18.8325"/>
  </r>
  <r>
    <s v="10-01-2019"/>
    <s v="13:02:56"/>
    <s v="96222./02964"/>
    <s v="S"/>
    <x v="1"/>
    <x v="0"/>
    <x v="0"/>
    <x v="7"/>
    <s v="14:34:06"/>
    <s v="14"/>
    <x v="2"/>
    <x v="3"/>
    <s v="Motocicleta"/>
    <n v="1.58"/>
    <n v="0"/>
    <n v="3.75"/>
    <n v="4.5"/>
    <n v="0.55000000000000004"/>
    <n v="7.11"/>
    <n v="0"/>
    <n v="235.57"/>
    <n v="7.11"/>
  </r>
  <r>
    <s v="10-01-2019"/>
    <s v="13:06:23"/>
    <s v="183)/)0*7283"/>
    <m/>
    <x v="1"/>
    <x v="1"/>
    <x v="0"/>
    <x v="7"/>
    <s v="13:39:23"/>
    <s v="13"/>
    <x v="3"/>
    <x v="20"/>
    <s v="Motocicleta"/>
    <n v="9.6"/>
    <n v="5.85"/>
    <n v="3.75"/>
    <n v="4.5"/>
    <n v="0.55000000000000004"/>
    <n v="16.875"/>
    <n v="3.2175000000000002"/>
    <n v="205.75"/>
    <n v="20.092500000000001"/>
  </r>
  <r>
    <s v="10-01-2019"/>
    <s v="13:17:39"/>
    <s v="922//(((2055"/>
    <s v="S"/>
    <x v="1"/>
    <x v="0"/>
    <x v="0"/>
    <x v="7"/>
    <s v="14:18:06"/>
    <s v="14"/>
    <x v="4"/>
    <x v="4"/>
    <s v="Motocicleta"/>
    <n v="15.61"/>
    <n v="11.86"/>
    <n v="3.75"/>
    <n v="4.5"/>
    <n v="0.55000000000000004"/>
    <n v="16.875"/>
    <n v="6.5230000000000006"/>
    <n v="167.68"/>
    <n v="23.398"/>
  </r>
  <r>
    <s v="10-01-2019"/>
    <s v="13:18:04"/>
    <s v="475/1..(3670"/>
    <s v="S"/>
    <x v="1"/>
    <x v="0"/>
    <x v="0"/>
    <x v="7"/>
    <s v="15:56:55"/>
    <s v="15"/>
    <x v="9"/>
    <x v="8"/>
    <s v="Motocicleta"/>
    <n v="17.8"/>
    <n v="14.05"/>
    <n v="3.75"/>
    <n v="4.5"/>
    <n v="0.55000000000000004"/>
    <n v="16.875"/>
    <n v="7.7275000000000009"/>
    <n v="129.72"/>
    <n v="24.602499999999999"/>
  </r>
  <r>
    <s v="10-01-2019"/>
    <s v="13:18:25"/>
    <s v="5680-+/.6651"/>
    <s v="S"/>
    <x v="1"/>
    <x v="2"/>
    <x v="0"/>
    <x v="7"/>
    <s v="15:36:19"/>
    <s v="15"/>
    <x v="14"/>
    <x v="35"/>
    <s v="Motocicleta"/>
    <n v="9.77"/>
    <n v="6.02"/>
    <n v="3.75"/>
    <n v="4.5"/>
    <n v="0.55000000000000004"/>
    <n v="16.875"/>
    <n v="3.3109999999999999"/>
    <n v="156.71"/>
    <n v="20.186"/>
  </r>
  <r>
    <s v="10-01-2019"/>
    <s v="13:19:59"/>
    <s v="40,+*/(7140"/>
    <s v="S"/>
    <x v="1"/>
    <x v="1"/>
    <x v="0"/>
    <x v="7"/>
    <s v="14:47:55"/>
    <s v="14"/>
    <x v="4"/>
    <x v="4"/>
    <s v="Motocicleta"/>
    <n v="17.5"/>
    <n v="13.75"/>
    <n v="3.75"/>
    <n v="4.5"/>
    <n v="0.55000000000000004"/>
    <n v="16.875"/>
    <n v="7.5625000000000009"/>
    <n v="201.55"/>
    <n v="24.4375"/>
  </r>
  <r>
    <s v="10-01-2019"/>
    <s v="13:19:59"/>
    <s v="6251/2/+1375"/>
    <s v="S"/>
    <x v="1"/>
    <x v="1"/>
    <x v="0"/>
    <x v="7"/>
    <s v="14:46:55"/>
    <s v="14"/>
    <x v="4"/>
    <x v="4"/>
    <s v="Motocicleta"/>
    <n v="1.04"/>
    <n v="0"/>
    <n v="3.75"/>
    <n v="4.5"/>
    <n v="0.55000000000000004"/>
    <n v="4.68"/>
    <n v="0"/>
    <n v="18.329999999999998"/>
    <n v="4.68"/>
  </r>
  <r>
    <s v="10-01-2019"/>
    <s v="13:20:24"/>
    <s v="198+(+*)3149"/>
    <s v="S"/>
    <x v="1"/>
    <x v="1"/>
    <x v="0"/>
    <x v="7"/>
    <s v="14:29:09"/>
    <s v="14"/>
    <x v="3"/>
    <x v="9"/>
    <s v="Motocicleta"/>
    <n v="20.76"/>
    <n v="17.010000000000002"/>
    <n v="3.75"/>
    <n v="4.5"/>
    <n v="0.55000000000000004"/>
    <n v="16.875"/>
    <n v="9.355500000000001"/>
    <n v="87.79"/>
    <n v="26.230499999999999"/>
  </r>
  <r>
    <s v="10-01-2019"/>
    <s v="13:20:37"/>
    <s v="9011.20*8974"/>
    <s v="S"/>
    <x v="3"/>
    <x v="0"/>
    <x v="0"/>
    <x v="7"/>
    <s v="14:20:41"/>
    <s v="14"/>
    <x v="4"/>
    <x v="20"/>
    <s v="Motocicleta"/>
    <n v="8.0500000000000007"/>
    <n v="5.0500000000000007"/>
    <n v="3"/>
    <n v="3.5"/>
    <n v="0.75"/>
    <n v="10.5"/>
    <n v="3.7875000000000005"/>
    <n v="220.08"/>
    <n v="14.287500000000001"/>
  </r>
  <r>
    <s v="10-01-2019"/>
    <s v="13:21:35"/>
    <s v="790*0-(*2389"/>
    <s v="S"/>
    <x v="1"/>
    <x v="1"/>
    <x v="0"/>
    <x v="7"/>
    <s v="15:46:36"/>
    <s v="15"/>
    <x v="3"/>
    <x v="9"/>
    <s v="Motocicleta"/>
    <n v="18.559999999999999"/>
    <n v="14.809999999999999"/>
    <n v="3.75"/>
    <n v="4.5"/>
    <n v="0.55000000000000004"/>
    <n v="16.875"/>
    <n v="8.1455000000000002"/>
    <n v="224.71"/>
    <n v="25.020499999999998"/>
  </r>
  <r>
    <s v="10-01-2019"/>
    <s v="13:21:59"/>
    <s v="6140*2(/2768"/>
    <s v="S"/>
    <x v="1"/>
    <x v="0"/>
    <x v="3"/>
    <x v="7"/>
    <s v="14:12:30"/>
    <s v="14"/>
    <x v="3"/>
    <x v="20"/>
    <s v="Motocicleta"/>
    <n v="12.52"/>
    <n v="8.77"/>
    <n v="3.75"/>
    <n v="4.5"/>
    <n v="0.55000000000000004"/>
    <n v="16.875"/>
    <n v="4.8235000000000001"/>
    <n v="96.26"/>
    <n v="21.698499999999999"/>
  </r>
  <r>
    <s v="10-01-2019"/>
    <s v="13:23:22"/>
    <s v="247/,/*.5918"/>
    <s v="S"/>
    <x v="1"/>
    <x v="1"/>
    <x v="0"/>
    <x v="7"/>
    <s v="15:13:11"/>
    <s v="15"/>
    <x v="19"/>
    <x v="33"/>
    <s v="Motocicleta"/>
    <n v="18.47"/>
    <n v="14.719999999999999"/>
    <n v="3.75"/>
    <n v="4.5"/>
    <n v="0.55000000000000004"/>
    <n v="16.875"/>
    <n v="8.0960000000000001"/>
    <n v="114.62"/>
    <n v="24.971"/>
  </r>
  <r>
    <s v="10-01-2019"/>
    <s v="13:24:16"/>
    <s v="885+1.1(9554"/>
    <s v="S"/>
    <x v="1"/>
    <x v="2"/>
    <x v="0"/>
    <x v="7"/>
    <s v="14:47:03"/>
    <s v="14"/>
    <x v="13"/>
    <x v="4"/>
    <s v="Motocicleta"/>
    <n v="18.7"/>
    <n v="14.95"/>
    <n v="3.75"/>
    <n v="4.5"/>
    <n v="0.55000000000000004"/>
    <n v="16.875"/>
    <n v="8.2225000000000001"/>
    <n v="229.25"/>
    <n v="25.0975"/>
  </r>
  <r>
    <s v="10-01-2019"/>
    <s v="13:24:39"/>
    <s v="602++1(09606"/>
    <s v="S"/>
    <x v="1"/>
    <x v="0"/>
    <x v="0"/>
    <x v="7"/>
    <s v="14:22:42"/>
    <s v="14"/>
    <x v="7"/>
    <x v="32"/>
    <s v="Motocicleta"/>
    <n v="9.6"/>
    <n v="5.85"/>
    <n v="3.75"/>
    <n v="4.5"/>
    <n v="0.55000000000000004"/>
    <n v="16.875"/>
    <n v="3.2175000000000002"/>
    <n v="76.27"/>
    <n v="20.092500000000001"/>
  </r>
  <r>
    <s v="10-01-2019"/>
    <s v="13:24:49"/>
    <s v="710)11.28505"/>
    <s v="S"/>
    <x v="3"/>
    <x v="0"/>
    <x v="1"/>
    <x v="7"/>
    <s v="14:49:53"/>
    <s v="14"/>
    <x v="4"/>
    <x v="9"/>
    <s v="Motocicleta"/>
    <n v="5.4"/>
    <n v="2.4000000000000004"/>
    <n v="3"/>
    <n v="3.5"/>
    <n v="0.75"/>
    <n v="10.5"/>
    <n v="1.8000000000000003"/>
    <n v="133.33000000000001"/>
    <n v="12.3"/>
  </r>
  <r>
    <s v="10-01-2019"/>
    <s v="13:25:11"/>
    <s v="7222-2)19793"/>
    <s v="S"/>
    <x v="1"/>
    <x v="0"/>
    <x v="0"/>
    <x v="7"/>
    <s v="16:21:10"/>
    <s v="16"/>
    <x v="9"/>
    <x v="8"/>
    <s v="Motocicleta"/>
    <n v="8.08"/>
    <n v="4.33"/>
    <n v="3.75"/>
    <n v="4.5"/>
    <n v="0.55000000000000004"/>
    <n v="16.875"/>
    <n v="2.3815000000000004"/>
    <n v="108.84"/>
    <n v="19.256499999999999"/>
  </r>
  <r>
    <s v="10-01-2019"/>
    <s v="13:34:15"/>
    <s v="249.,/.01001"/>
    <s v="S"/>
    <x v="1"/>
    <x v="2"/>
    <x v="1"/>
    <x v="7"/>
    <s v="13:37:09"/>
    <s v="13"/>
    <x v="7"/>
    <x v="7"/>
    <s v="Motocicleta"/>
    <n v="19.5"/>
    <n v="15.75"/>
    <n v="3.75"/>
    <n v="4.5"/>
    <n v="0.55000000000000004"/>
    <n v="16.875"/>
    <n v="8.6625000000000014"/>
    <n v="61.13"/>
    <n v="25.537500000000001"/>
  </r>
  <r>
    <s v="10-01-2019"/>
    <s v="13:35:02"/>
    <s v="810,-.2(8553"/>
    <s v="S"/>
    <x v="1"/>
    <x v="0"/>
    <x v="1"/>
    <x v="7"/>
    <s v="13:37:03"/>
    <s v="13"/>
    <x v="8"/>
    <x v="20"/>
    <s v="Motocicleta"/>
    <n v="20.45"/>
    <n v="16.7"/>
    <n v="3.75"/>
    <n v="4.5"/>
    <n v="0.55000000000000004"/>
    <n v="16.875"/>
    <n v="9.1850000000000005"/>
    <n v="69.81"/>
    <n v="26.060000000000002"/>
  </r>
  <r>
    <s v="10-01-2019"/>
    <s v="13:35:35"/>
    <s v="211()++-6980"/>
    <s v="S"/>
    <x v="2"/>
    <x v="0"/>
    <x v="0"/>
    <x v="5"/>
    <s v="15:15:53"/>
    <s v="15"/>
    <x v="3"/>
    <x v="6"/>
    <s v="Motocicleta"/>
    <n v="5.48"/>
    <n v="0"/>
    <n v="12"/>
    <n v="8"/>
    <n v="2.65"/>
    <n v="43.84"/>
    <n v="0"/>
    <n v="200.36"/>
    <n v="43.84"/>
  </r>
  <r>
    <s v="10-01-2019"/>
    <s v="13:38:37"/>
    <s v="8121./*/2192"/>
    <s v="S"/>
    <x v="1"/>
    <x v="0"/>
    <x v="0"/>
    <x v="7"/>
    <s v="17:19:46"/>
    <s v="17"/>
    <x v="12"/>
    <x v="4"/>
    <s v="Motocicleta"/>
    <n v="13.32"/>
    <n v="9.57"/>
    <n v="3.75"/>
    <n v="4.5"/>
    <n v="0.55000000000000004"/>
    <n v="16.875"/>
    <n v="5.2635000000000005"/>
    <n v="110.08"/>
    <n v="22.138500000000001"/>
  </r>
  <r>
    <s v="10-01-2019"/>
    <s v="13:39:33"/>
    <s v="439,+*.22951"/>
    <s v="S"/>
    <x v="1"/>
    <x v="0"/>
    <x v="1"/>
    <x v="7"/>
    <s v="13:58:49"/>
    <s v="13"/>
    <x v="5"/>
    <x v="4"/>
    <s v="Motocicleta"/>
    <n v="3.32"/>
    <n v="0"/>
    <n v="3.75"/>
    <n v="4.5"/>
    <n v="0.55000000000000004"/>
    <n v="14.94"/>
    <n v="0"/>
    <n v="243.73"/>
    <n v="14.94"/>
  </r>
  <r>
    <s v="10-01-2019"/>
    <s v="13:40:01"/>
    <s v="113201(/424"/>
    <s v="S"/>
    <x v="1"/>
    <x v="0"/>
    <x v="0"/>
    <x v="7"/>
    <s v="18:01:55"/>
    <s v="18"/>
    <x v="4"/>
    <x v="4"/>
    <s v="Motocicleta"/>
    <n v="13.71"/>
    <n v="9.9600000000000009"/>
    <n v="3.75"/>
    <n v="4.5"/>
    <n v="0.55000000000000004"/>
    <n v="16.875"/>
    <n v="5.4780000000000006"/>
    <n v="123.01"/>
    <n v="22.353000000000002"/>
  </r>
  <r>
    <s v="10-01-2019"/>
    <s v="13:40:26"/>
    <s v="295*)*1-9568"/>
    <s v="S"/>
    <x v="1"/>
    <x v="0"/>
    <x v="3"/>
    <x v="7"/>
    <s v="16:12:27"/>
    <s v="16"/>
    <x v="7"/>
    <x v="4"/>
    <s v="Motocicleta"/>
    <n v="17.21"/>
    <n v="13.46"/>
    <n v="3.75"/>
    <n v="4.5"/>
    <n v="0.55000000000000004"/>
    <n v="16.875"/>
    <n v="7.4030000000000014"/>
    <n v="236.77"/>
    <n v="24.278000000000002"/>
  </r>
  <r>
    <s v="10-01-2019"/>
    <s v="13:40:42"/>
    <s v="419()1(0673"/>
    <s v="S"/>
    <x v="1"/>
    <x v="2"/>
    <x v="0"/>
    <x v="7"/>
    <s v="14:15:20"/>
    <s v="14"/>
    <x v="13"/>
    <x v="23"/>
    <s v="Motocicleta"/>
    <n v="1.0900000000000001"/>
    <n v="0"/>
    <n v="3.75"/>
    <n v="4.5"/>
    <n v="0.55000000000000004"/>
    <n v="4.9050000000000002"/>
    <n v="0"/>
    <n v="112.32"/>
    <n v="4.9050000000000002"/>
  </r>
  <r>
    <s v="10-01-2019"/>
    <s v="13:40:59"/>
    <s v="4691.1/)3493"/>
    <s v="S"/>
    <x v="1"/>
    <x v="0"/>
    <x v="0"/>
    <x v="7"/>
    <s v="15:42:13"/>
    <s v="15"/>
    <x v="6"/>
    <x v="20"/>
    <s v="Motocicleta"/>
    <n v="14.53"/>
    <n v="10.78"/>
    <n v="3.75"/>
    <n v="4.5"/>
    <n v="0.55000000000000004"/>
    <n v="16.875"/>
    <n v="5.9290000000000003"/>
    <n v="26.99"/>
    <n v="22.804000000000002"/>
  </r>
  <r>
    <s v="10-01-2019"/>
    <s v="13:41:23"/>
    <s v="917.0*1(1645"/>
    <s v="S"/>
    <x v="1"/>
    <x v="0"/>
    <x v="0"/>
    <x v="7"/>
    <s v="14:26:44"/>
    <s v="14"/>
    <x v="20"/>
    <x v="29"/>
    <s v="Motocicleta"/>
    <n v="13"/>
    <n v="9.25"/>
    <n v="3.75"/>
    <n v="4.5"/>
    <n v="0.55000000000000004"/>
    <n v="16.875"/>
    <n v="5.0875000000000004"/>
    <n v="247.21"/>
    <n v="21.962499999999999"/>
  </r>
  <r>
    <s v="10-01-2019"/>
    <s v="13:45:23"/>
    <s v="347.-,/,9520"/>
    <s v="S"/>
    <x v="1"/>
    <x v="0"/>
    <x v="0"/>
    <x v="7"/>
    <s v="14:54:07"/>
    <s v="14"/>
    <x v="15"/>
    <x v="4"/>
    <s v="Motocicleta"/>
    <n v="6.68"/>
    <n v="2.9299999999999997"/>
    <n v="3.75"/>
    <n v="4.5"/>
    <n v="0.55000000000000004"/>
    <n v="16.875"/>
    <n v="1.6114999999999999"/>
    <n v="205.01"/>
    <n v="18.486499999999999"/>
  </r>
  <r>
    <s v="10-01-2019"/>
    <s v="13:52:55"/>
    <s v="664+/)+25152"/>
    <s v="S"/>
    <x v="1"/>
    <x v="0"/>
    <x v="0"/>
    <x v="7"/>
    <s v="14:29:52"/>
    <s v="14"/>
    <x v="4"/>
    <x v="13"/>
    <s v="Motocicleta"/>
    <n v="7.14"/>
    <n v="3.3899999999999997"/>
    <n v="3.75"/>
    <n v="4.5"/>
    <n v="0.55000000000000004"/>
    <n v="16.875"/>
    <n v="1.8645"/>
    <n v="44.96"/>
    <n v="18.7395"/>
  </r>
  <r>
    <s v="10-01-2019"/>
    <s v="13:53:35"/>
    <s v="252.++01190"/>
    <s v="S"/>
    <x v="1"/>
    <x v="0"/>
    <x v="0"/>
    <x v="7"/>
    <s v="14:53:10"/>
    <s v="14"/>
    <x v="21"/>
    <x v="10"/>
    <s v="Motocicleta"/>
    <n v="13.44"/>
    <n v="9.69"/>
    <n v="3.75"/>
    <n v="4.5"/>
    <n v="0.55000000000000004"/>
    <n v="16.875"/>
    <n v="5.3295000000000003"/>
    <n v="18.54"/>
    <n v="22.204499999999999"/>
  </r>
  <r>
    <s v="10-01-2019"/>
    <s v="13:54:15"/>
    <s v="397*.)/+8020"/>
    <s v="S"/>
    <x v="3"/>
    <x v="1"/>
    <x v="0"/>
    <x v="7"/>
    <s v="15:08:24"/>
    <s v="15"/>
    <x v="3"/>
    <x v="31"/>
    <s v="Motocicleta"/>
    <n v="9.19"/>
    <n v="6.1899999999999995"/>
    <n v="3"/>
    <n v="3.5"/>
    <n v="0.75"/>
    <n v="10.5"/>
    <n v="4.6425000000000001"/>
    <n v="97.41"/>
    <n v="15.1425"/>
  </r>
  <r>
    <s v="10-01-2019"/>
    <s v="13:54:45"/>
    <s v="504(.,-.7697"/>
    <s v="S"/>
    <x v="1"/>
    <x v="0"/>
    <x v="0"/>
    <x v="7"/>
    <s v="17:41:14"/>
    <s v="17"/>
    <x v="7"/>
    <x v="4"/>
    <s v="Motocicleta"/>
    <n v="3.35"/>
    <n v="0"/>
    <n v="3.75"/>
    <n v="4.5"/>
    <n v="0.55000000000000004"/>
    <n v="15.075000000000001"/>
    <n v="0"/>
    <n v="46.38"/>
    <n v="15.075000000000001"/>
  </r>
  <r>
    <s v="10-01-2019"/>
    <s v="13:59:45"/>
    <s v="705(/-+)7755"/>
    <s v="S"/>
    <x v="1"/>
    <x v="0"/>
    <x v="1"/>
    <x v="7"/>
    <s v="14:10:29"/>
    <s v="14"/>
    <x v="14"/>
    <x v="4"/>
    <s v="Motocicleta"/>
    <n v="12.04"/>
    <n v="8.2899999999999991"/>
    <n v="3.75"/>
    <n v="4.5"/>
    <n v="0.55000000000000004"/>
    <n v="16.875"/>
    <n v="4.5594999999999999"/>
    <n v="70.709999999999994"/>
    <n v="21.4345"/>
  </r>
  <r>
    <s v="10-01-2019"/>
    <s v="14:00:06"/>
    <s v="36/2/,(5492"/>
    <s v="S"/>
    <x v="1"/>
    <x v="1"/>
    <x v="0"/>
    <x v="7"/>
    <s v="14:27:11"/>
    <s v="14"/>
    <x v="11"/>
    <x v="16"/>
    <s v="Motocicleta"/>
    <n v="14.38"/>
    <n v="10.63"/>
    <n v="3.75"/>
    <n v="4.5"/>
    <n v="0.55000000000000004"/>
    <n v="16.875"/>
    <n v="5.8465000000000007"/>
    <n v="121.42"/>
    <n v="22.721499999999999"/>
  </r>
  <r>
    <s v="10-01-2019"/>
    <s v="14:00:25"/>
    <s v="615.()**1456"/>
    <s v="S"/>
    <x v="1"/>
    <x v="0"/>
    <x v="0"/>
    <x v="7"/>
    <s v="15:22:53"/>
    <s v="15"/>
    <x v="0"/>
    <x v="9"/>
    <s v="Motocicleta"/>
    <n v="17.850000000000001"/>
    <n v="14.100000000000001"/>
    <n v="3.75"/>
    <n v="4.5"/>
    <n v="0.55000000000000004"/>
    <n v="16.875"/>
    <n v="7.7550000000000017"/>
    <n v="224.78"/>
    <n v="24.630000000000003"/>
  </r>
  <r>
    <s v="10-01-2019"/>
    <s v="14:00:25"/>
    <s v="942(,)/9540"/>
    <s v="S"/>
    <x v="1"/>
    <x v="0"/>
    <x v="0"/>
    <x v="7"/>
    <s v="15:22:34"/>
    <s v="15"/>
    <x v="0"/>
    <x v="9"/>
    <s v="Motocicleta"/>
    <n v="8.85"/>
    <n v="5.0999999999999996"/>
    <n v="3.75"/>
    <n v="4.5"/>
    <n v="0.55000000000000004"/>
    <n v="16.875"/>
    <n v="2.8050000000000002"/>
    <n v="28.04"/>
    <n v="19.68"/>
  </r>
  <r>
    <s v="10-01-2019"/>
    <s v="14:00:25"/>
    <s v="6212+-,(7522"/>
    <s v="S"/>
    <x v="1"/>
    <x v="0"/>
    <x v="0"/>
    <x v="5"/>
    <s v="16:43:06"/>
    <s v="16"/>
    <x v="3"/>
    <x v="4"/>
    <s v="Motocicleta"/>
    <n v="18.18"/>
    <n v="14.43"/>
    <n v="3.75"/>
    <n v="4.5"/>
    <n v="0.55000000000000004"/>
    <n v="16.875"/>
    <n v="7.9365000000000006"/>
    <n v="56.78"/>
    <n v="24.811500000000002"/>
  </r>
  <r>
    <s v="10-01-2019"/>
    <s v="14:00:25"/>
    <s v="8,0.+.5595"/>
    <s v="S"/>
    <x v="1"/>
    <x v="0"/>
    <x v="2"/>
    <x v="7"/>
    <s v="14:14:45"/>
    <s v="14"/>
    <x v="3"/>
    <x v="4"/>
    <s v="Motocicleta"/>
    <n v="7.73"/>
    <n v="3.9800000000000004"/>
    <n v="3.75"/>
    <n v="4.5"/>
    <n v="0.55000000000000004"/>
    <n v="16.875"/>
    <n v="2.1890000000000005"/>
    <n v="16.87"/>
    <n v="19.064"/>
  </r>
  <r>
    <s v="10-01-2019"/>
    <s v="14:00:25"/>
    <s v="985,2(*17201"/>
    <s v="S"/>
    <x v="1"/>
    <x v="0"/>
    <x v="3"/>
    <x v="7"/>
    <s v="17:17:28"/>
    <s v="17"/>
    <x v="3"/>
    <x v="28"/>
    <s v="Motocicleta"/>
    <n v="8.49"/>
    <n v="4.74"/>
    <n v="3.75"/>
    <n v="4.5"/>
    <n v="0.55000000000000004"/>
    <n v="16.875"/>
    <n v="2.6070000000000002"/>
    <n v="128.09"/>
    <n v="19.481999999999999"/>
  </r>
  <r>
    <s v="10-01-2019"/>
    <s v="14:00:25"/>
    <s v="7550(/+*2093"/>
    <s v="S"/>
    <x v="1"/>
    <x v="0"/>
    <x v="0"/>
    <x v="13"/>
    <s v="13:08:55"/>
    <s v="13"/>
    <x v="3"/>
    <x v="28"/>
    <s v="Motocicleta"/>
    <n v="6.98"/>
    <n v="3.2300000000000004"/>
    <n v="3.75"/>
    <n v="4.5"/>
    <n v="0.55000000000000004"/>
    <n v="16.875"/>
    <n v="1.7765000000000004"/>
    <n v="209.54"/>
    <n v="18.651499999999999"/>
  </r>
  <r>
    <s v="10-01-2019"/>
    <s v="14:00:31"/>
    <s v="4)0(./8237"/>
    <s v="S"/>
    <x v="1"/>
    <x v="0"/>
    <x v="0"/>
    <x v="7"/>
    <s v="16:36:21"/>
    <s v="16"/>
    <x v="6"/>
    <x v="17"/>
    <s v="Motocicleta"/>
    <n v="7.82"/>
    <n v="4.07"/>
    <n v="3.75"/>
    <n v="4.5"/>
    <n v="0.55000000000000004"/>
    <n v="16.875"/>
    <n v="2.2385000000000002"/>
    <n v="44.08"/>
    <n v="19.113500000000002"/>
  </r>
  <r>
    <s v="10-01-2019"/>
    <s v="14:00:55"/>
    <s v="445+1)-23524"/>
    <s v="S"/>
    <x v="1"/>
    <x v="0"/>
    <x v="0"/>
    <x v="5"/>
    <s v="16:42:46"/>
    <s v="16"/>
    <x v="3"/>
    <x v="10"/>
    <s v="Motocicleta"/>
    <n v="15.94"/>
    <n v="12.19"/>
    <n v="3.75"/>
    <n v="4.5"/>
    <n v="0.55000000000000004"/>
    <n v="16.875"/>
    <n v="6.7045000000000003"/>
    <n v="63.72"/>
    <n v="23.579499999999999"/>
  </r>
  <r>
    <s v="10-01-2019"/>
    <s v="14:00:55"/>
    <s v="6260),*-4634"/>
    <s v="S"/>
    <x v="1"/>
    <x v="0"/>
    <x v="2"/>
    <x v="7"/>
    <s v="14:30:57"/>
    <s v="14"/>
    <x v="3"/>
    <x v="10"/>
    <s v="Motocicleta"/>
    <n v="10.97"/>
    <n v="7.2200000000000006"/>
    <n v="3.75"/>
    <n v="4.5"/>
    <n v="0.55000000000000004"/>
    <n v="16.875"/>
    <n v="3.9710000000000005"/>
    <n v="8.8000000000000007"/>
    <n v="20.846"/>
  </r>
  <r>
    <s v="10-01-2019"/>
    <s v="14:00:55"/>
    <s v="52812++,1112"/>
    <s v="S"/>
    <x v="1"/>
    <x v="0"/>
    <x v="0"/>
    <x v="7"/>
    <s v="14:49:55"/>
    <s v="14"/>
    <x v="0"/>
    <x v="9"/>
    <s v="Motocicleta"/>
    <n v="15.52"/>
    <n v="11.77"/>
    <n v="3.75"/>
    <n v="4.5"/>
    <n v="0.55000000000000004"/>
    <n v="16.875"/>
    <n v="6.4735000000000005"/>
    <n v="15.29"/>
    <n v="23.348500000000001"/>
  </r>
  <r>
    <s v="10-01-2019"/>
    <s v="14:00:55"/>
    <s v="612-()(,4449"/>
    <s v="S"/>
    <x v="1"/>
    <x v="0"/>
    <x v="0"/>
    <x v="7"/>
    <s v="15:01:27"/>
    <s v="15"/>
    <x v="0"/>
    <x v="9"/>
    <s v="Motocicleta"/>
    <n v="1.77"/>
    <n v="0"/>
    <n v="3.75"/>
    <n v="4.5"/>
    <n v="0.55000000000000004"/>
    <n v="7.9649999999999999"/>
    <n v="0"/>
    <n v="87.08"/>
    <n v="7.9649999999999999"/>
  </r>
  <r>
    <s v="10-01-2019"/>
    <s v="14:06:40"/>
    <s v="262-120+3411"/>
    <s v="S"/>
    <x v="1"/>
    <x v="0"/>
    <x v="0"/>
    <x v="7"/>
    <s v="15:46:29"/>
    <s v="15"/>
    <x v="2"/>
    <x v="3"/>
    <s v="Motocicleta"/>
    <n v="6.71"/>
    <n v="2.96"/>
    <n v="3.75"/>
    <n v="4.5"/>
    <n v="0.55000000000000004"/>
    <n v="16.875"/>
    <n v="1.6280000000000001"/>
    <n v="106.34"/>
    <n v="18.503"/>
  </r>
  <r>
    <s v="10-01-2019"/>
    <s v="14:10:33"/>
    <s v="45802(-.9329"/>
    <s v="S"/>
    <x v="1"/>
    <x v="0"/>
    <x v="0"/>
    <x v="7"/>
    <s v="17:10:58"/>
    <s v="17"/>
    <x v="8"/>
    <x v="11"/>
    <s v="Motocicleta"/>
    <n v="17.489999999999998"/>
    <n v="13.739999999999998"/>
    <n v="3.75"/>
    <n v="4.5"/>
    <n v="0.55000000000000004"/>
    <n v="16.875"/>
    <n v="7.5569999999999995"/>
    <n v="217.33"/>
    <n v="24.431999999999999"/>
  </r>
  <r>
    <s v="10-01-2019"/>
    <s v="14:10:55"/>
    <s v="891/.21)5750"/>
    <s v="S"/>
    <x v="1"/>
    <x v="1"/>
    <x v="0"/>
    <x v="7"/>
    <s v="15:36:09"/>
    <s v="15"/>
    <x v="9"/>
    <x v="8"/>
    <s v="Motocicleta"/>
    <n v="19.73"/>
    <n v="15.98"/>
    <n v="3.75"/>
    <n v="4.5"/>
    <n v="0.55000000000000004"/>
    <n v="16.875"/>
    <n v="8.7890000000000015"/>
    <n v="91.49"/>
    <n v="25.664000000000001"/>
  </r>
  <r>
    <s v="10-01-2019"/>
    <s v="14:10:55"/>
    <s v="631/+(+11914"/>
    <s v="S"/>
    <x v="1"/>
    <x v="1"/>
    <x v="0"/>
    <x v="7"/>
    <s v="15:35:25"/>
    <s v="15"/>
    <x v="9"/>
    <x v="8"/>
    <s v="Motocicleta"/>
    <n v="20.170000000000002"/>
    <n v="16.420000000000002"/>
    <n v="3.75"/>
    <n v="4.5"/>
    <n v="0.55000000000000004"/>
    <n v="16.875"/>
    <n v="9.0310000000000024"/>
    <n v="77.94"/>
    <n v="25.906000000000002"/>
  </r>
  <r>
    <s v="10-01-2019"/>
    <s v="14:11:26"/>
    <s v="751+1.()8376"/>
    <s v="S"/>
    <x v="1"/>
    <x v="0"/>
    <x v="0"/>
    <x v="7"/>
    <s v="15:26:39"/>
    <s v="15"/>
    <x v="2"/>
    <x v="20"/>
    <s v="Motocicleta"/>
    <n v="9.0500000000000007"/>
    <n v="5.3000000000000007"/>
    <n v="3.75"/>
    <n v="4.5"/>
    <n v="0.55000000000000004"/>
    <n v="16.875"/>
    <n v="2.9150000000000005"/>
    <n v="64.77"/>
    <n v="19.79"/>
  </r>
  <r>
    <s v="10-01-2019"/>
    <s v="14:14:45"/>
    <s v="84-,0)12065"/>
    <s v="S"/>
    <x v="0"/>
    <x v="2"/>
    <x v="0"/>
    <x v="5"/>
    <s v="12:47:05"/>
    <s v="12"/>
    <x v="9"/>
    <x v="20"/>
    <s v="Motocicleta"/>
    <n v="4.0599999999999996"/>
    <n v="1.5599999999999996"/>
    <n v="2.5"/>
    <n v="3"/>
    <n v="1.2"/>
    <n v="7.5"/>
    <n v="1.8719999999999994"/>
    <n v="159.97"/>
    <n v="9.3719999999999999"/>
  </r>
  <r>
    <s v="10-01-2019"/>
    <s v="14:18:38"/>
    <s v="31201**01741"/>
    <s v="S"/>
    <x v="1"/>
    <x v="0"/>
    <x v="3"/>
    <x v="7"/>
    <s v="16:39:20"/>
    <s v="16"/>
    <x v="9"/>
    <x v="8"/>
    <s v="Motocicleta"/>
    <n v="7.01"/>
    <n v="3.26"/>
    <n v="3.75"/>
    <n v="4.5"/>
    <n v="0.55000000000000004"/>
    <n v="16.875"/>
    <n v="1.7929999999999999"/>
    <n v="88.67"/>
    <n v="18.667999999999999"/>
  </r>
  <r>
    <s v="10-01-2019"/>
    <s v="14:20:20"/>
    <s v="162(/1+02483"/>
    <s v="S"/>
    <x v="2"/>
    <x v="0"/>
    <x v="0"/>
    <x v="5"/>
    <s v="10:59:38"/>
    <s v="10"/>
    <x v="3"/>
    <x v="11"/>
    <s v="Motocicleta"/>
    <n v="18.239999999999998"/>
    <n v="6.2399999999999984"/>
    <n v="12"/>
    <n v="8"/>
    <n v="2.65"/>
    <n v="96"/>
    <n v="16.535999999999994"/>
    <n v="73.7"/>
    <n v="112.536"/>
  </r>
  <r>
    <s v="10-01-2019"/>
    <s v="14:21:24"/>
    <s v="175+*0)25278"/>
    <s v="S"/>
    <x v="0"/>
    <x v="0"/>
    <x v="0"/>
    <x v="5"/>
    <s v="10:41:34"/>
    <s v="10"/>
    <x v="3"/>
    <x v="11"/>
    <s v="Motocicleta"/>
    <n v="12.18"/>
    <n v="9.68"/>
    <n v="2.5"/>
    <n v="3"/>
    <n v="1.2"/>
    <n v="7.5"/>
    <n v="11.616"/>
    <n v="64.75"/>
    <n v="19.116"/>
  </r>
  <r>
    <s v="10-01-2019"/>
    <s v="14:23:02"/>
    <s v="53011,//2058"/>
    <s v="S"/>
    <x v="1"/>
    <x v="0"/>
    <x v="0"/>
    <x v="7"/>
    <s v="16:04:11"/>
    <s v="16"/>
    <x v="14"/>
    <x v="29"/>
    <s v="Motocicleta"/>
    <n v="4.4400000000000004"/>
    <n v="0.69000000000000039"/>
    <n v="3.75"/>
    <n v="4.5"/>
    <n v="0.55000000000000004"/>
    <n v="16.875"/>
    <n v="0.37950000000000023"/>
    <n v="45.07"/>
    <n v="17.2545"/>
  </r>
  <r>
    <s v="10-01-2019"/>
    <s v="14:24:53"/>
    <s v="713(/.)-1268"/>
    <s v="S"/>
    <x v="1"/>
    <x v="0"/>
    <x v="0"/>
    <x v="7"/>
    <s v="18:05:40"/>
    <s v="18"/>
    <x v="10"/>
    <x v="39"/>
    <s v="Motocicleta"/>
    <n v="5.27"/>
    <n v="1.5199999999999996"/>
    <n v="3.75"/>
    <n v="4.5"/>
    <n v="0.55000000000000004"/>
    <n v="16.875"/>
    <n v="0.83599999999999985"/>
    <n v="183.82"/>
    <n v="17.710999999999999"/>
  </r>
  <r>
    <s v="10-01-2019"/>
    <s v="14:25:17"/>
    <s v="888+,1+(4741"/>
    <s v="S"/>
    <x v="2"/>
    <x v="0"/>
    <x v="0"/>
    <x v="5"/>
    <s v="10:56:51"/>
    <s v="10"/>
    <x v="3"/>
    <x v="11"/>
    <s v="Motocicleta"/>
    <n v="7.39"/>
    <n v="0"/>
    <n v="12"/>
    <n v="8"/>
    <n v="2.65"/>
    <n v="59.12"/>
    <n v="0"/>
    <n v="52.24"/>
    <n v="59.12"/>
  </r>
  <r>
    <s v="10-01-2019"/>
    <s v="14:25:42"/>
    <s v="245))1()8284"/>
    <s v="S"/>
    <x v="1"/>
    <x v="1"/>
    <x v="3"/>
    <x v="7"/>
    <s v="15:35:14"/>
    <s v="15"/>
    <x v="8"/>
    <x v="20"/>
    <s v="Motocicleta"/>
    <n v="18.14"/>
    <n v="14.39"/>
    <n v="3.75"/>
    <n v="4.5"/>
    <n v="0.55000000000000004"/>
    <n v="16.875"/>
    <n v="7.9145000000000012"/>
    <n v="109.49"/>
    <n v="24.7895"/>
  </r>
  <r>
    <s v="10-01-2019"/>
    <s v="14:26:13"/>
    <s v="5990//*,6395"/>
    <s v="S"/>
    <x v="1"/>
    <x v="0"/>
    <x v="1"/>
    <x v="7"/>
    <s v="19:06:20"/>
    <s v="19"/>
    <x v="0"/>
    <x v="20"/>
    <s v="Motocicleta"/>
    <n v="19.190000000000001"/>
    <n v="15.440000000000001"/>
    <n v="3.75"/>
    <n v="4.5"/>
    <n v="0.55000000000000004"/>
    <n v="16.875"/>
    <n v="8.4920000000000009"/>
    <n v="232.63"/>
    <n v="25.367000000000001"/>
  </r>
  <r>
    <s v="10-01-2019"/>
    <s v="14:26:49"/>
    <s v="562+-,,29602"/>
    <s v="S"/>
    <x v="3"/>
    <x v="0"/>
    <x v="0"/>
    <x v="7"/>
    <s v="16:39:04"/>
    <s v="16"/>
    <x v="3"/>
    <x v="3"/>
    <s v="Motocicleta"/>
    <n v="13.3"/>
    <n v="10.3"/>
    <n v="3"/>
    <n v="3.5"/>
    <n v="0.75"/>
    <n v="10.5"/>
    <n v="7.7250000000000005"/>
    <n v="128.06"/>
    <n v="18.225000000000001"/>
  </r>
  <r>
    <s v="10-01-2019"/>
    <s v="14:26:57"/>
    <s v="475*)((0916"/>
    <s v="S"/>
    <x v="1"/>
    <x v="0"/>
    <x v="1"/>
    <x v="7"/>
    <s v="19:37:05"/>
    <s v="19"/>
    <x v="16"/>
    <x v="4"/>
    <s v="Motocicleta"/>
    <n v="9.11"/>
    <n v="5.3599999999999994"/>
    <n v="3.75"/>
    <n v="4.5"/>
    <n v="0.55000000000000004"/>
    <n v="16.875"/>
    <n v="2.948"/>
    <n v="116.78"/>
    <n v="19.823"/>
  </r>
  <r>
    <s v="10-01-2019"/>
    <s v="14:36:26"/>
    <s v="225+,))-4119"/>
    <s v="S"/>
    <x v="1"/>
    <x v="2"/>
    <x v="0"/>
    <x v="7"/>
    <s v="18:31:03"/>
    <s v="18"/>
    <x v="4"/>
    <x v="36"/>
    <s v="Motocicleta"/>
    <n v="10.55"/>
    <n v="6.8000000000000007"/>
    <n v="3.75"/>
    <n v="4.5"/>
    <n v="0.55000000000000004"/>
    <n v="16.875"/>
    <n v="3.7400000000000007"/>
    <n v="225.52"/>
    <n v="20.615000000000002"/>
  </r>
  <r>
    <s v="10-01-2019"/>
    <s v="14:36:53"/>
    <s v="6990)+1+2753"/>
    <s v="S"/>
    <x v="1"/>
    <x v="0"/>
    <x v="0"/>
    <x v="7"/>
    <s v="18:24:21"/>
    <s v="18"/>
    <x v="9"/>
    <x v="8"/>
    <s v="Motocicleta"/>
    <n v="11.96"/>
    <n v="8.2100000000000009"/>
    <n v="3.75"/>
    <n v="4.5"/>
    <n v="0.55000000000000004"/>
    <n v="16.875"/>
    <n v="4.5155000000000012"/>
    <n v="227.5"/>
    <n v="21.390500000000003"/>
  </r>
  <r>
    <s v="10-01-2019"/>
    <s v="14:37:47"/>
    <s v="77.,0./3168"/>
    <s v="S"/>
    <x v="1"/>
    <x v="1"/>
    <x v="0"/>
    <x v="7"/>
    <s v="17:26:24"/>
    <s v="17"/>
    <x v="9"/>
    <x v="8"/>
    <s v="Motocicleta"/>
    <n v="14.51"/>
    <n v="10.76"/>
    <n v="3.75"/>
    <n v="4.5"/>
    <n v="0.55000000000000004"/>
    <n v="16.875"/>
    <n v="5.9180000000000001"/>
    <n v="87.77"/>
    <n v="22.792999999999999"/>
  </r>
  <r>
    <s v="10-01-2019"/>
    <s v="14:37:47"/>
    <s v="88121-)*8171"/>
    <s v="S"/>
    <x v="1"/>
    <x v="1"/>
    <x v="0"/>
    <x v="7"/>
    <s v="17:29:15"/>
    <s v="17"/>
    <x v="9"/>
    <x v="8"/>
    <s v="Motocicleta"/>
    <n v="2.39"/>
    <n v="0"/>
    <n v="3.75"/>
    <n v="4.5"/>
    <n v="0.55000000000000004"/>
    <n v="10.755000000000001"/>
    <n v="0"/>
    <n v="107.05"/>
    <n v="10.755000000000001"/>
  </r>
  <r>
    <s v="10-01-2019"/>
    <s v="14:39:39"/>
    <s v="5570.2+/4438"/>
    <s v="S"/>
    <x v="1"/>
    <x v="1"/>
    <x v="1"/>
    <x v="7"/>
    <s v="19:06:20"/>
    <s v="19"/>
    <x v="10"/>
    <x v="19"/>
    <s v="Motocicleta"/>
    <n v="9.11"/>
    <n v="5.3599999999999994"/>
    <n v="3.75"/>
    <n v="4.5"/>
    <n v="0.55000000000000004"/>
    <n v="16.875"/>
    <n v="2.948"/>
    <n v="35.869999999999997"/>
    <n v="19.823"/>
  </r>
  <r>
    <s v="10-01-2019"/>
    <s v="14:39:57"/>
    <s v="9901.,/*7070"/>
    <s v="S"/>
    <x v="1"/>
    <x v="1"/>
    <x v="0"/>
    <x v="7"/>
    <s v="17:05:08"/>
    <s v="17"/>
    <x v="4"/>
    <x v="4"/>
    <s v="Motocicleta"/>
    <n v="12.86"/>
    <n v="9.11"/>
    <n v="3.75"/>
    <n v="4.5"/>
    <n v="0.55000000000000004"/>
    <n v="16.875"/>
    <n v="5.0105000000000004"/>
    <n v="222.46"/>
    <n v="21.8855"/>
  </r>
  <r>
    <s v="10-01-2019"/>
    <s v="14:42:10"/>
    <s v="634,212+5791"/>
    <s v="S"/>
    <x v="1"/>
    <x v="1"/>
    <x v="0"/>
    <x v="7"/>
    <s v="18:14:58"/>
    <s v="18"/>
    <x v="2"/>
    <x v="3"/>
    <s v="Motocicleta"/>
    <n v="11.03"/>
    <n v="7.2799999999999994"/>
    <n v="3.75"/>
    <n v="4.5"/>
    <n v="0.55000000000000004"/>
    <n v="16.875"/>
    <n v="4.0039999999999996"/>
    <n v="204.25"/>
    <n v="20.878999999999998"/>
  </r>
  <r>
    <s v="10-01-2019"/>
    <s v="14:42:23"/>
    <s v="661.+/119793"/>
    <s v="S"/>
    <x v="1"/>
    <x v="0"/>
    <x v="1"/>
    <x v="7"/>
    <s v="19:06:20"/>
    <s v="19"/>
    <x v="0"/>
    <x v="24"/>
    <s v="Motocicleta"/>
    <n v="20.079999999999998"/>
    <n v="16.329999999999998"/>
    <n v="3.75"/>
    <n v="4.5"/>
    <n v="0.55000000000000004"/>
    <n v="16.875"/>
    <n v="8.9815000000000005"/>
    <n v="243.4"/>
    <n v="25.8565"/>
  </r>
  <r>
    <s v="10-01-2019"/>
    <s v="14:44:31"/>
    <s v="811/,++*8463"/>
    <s v="S"/>
    <x v="1"/>
    <x v="1"/>
    <x v="0"/>
    <x v="7"/>
    <s v="17:28:34"/>
    <s v="17"/>
    <x v="14"/>
    <x v="20"/>
    <s v="Motocicleta"/>
    <n v="3.02"/>
    <n v="0"/>
    <n v="3.75"/>
    <n v="4.5"/>
    <n v="0.55000000000000004"/>
    <n v="13.59"/>
    <n v="0"/>
    <n v="3.03"/>
    <n v="13.59"/>
  </r>
  <r>
    <s v="10-01-2019"/>
    <s v="14:45:04"/>
    <s v="314*),.12925"/>
    <s v="S"/>
    <x v="1"/>
    <x v="1"/>
    <x v="0"/>
    <x v="7"/>
    <s v="17:29:52"/>
    <s v="17"/>
    <x v="4"/>
    <x v="18"/>
    <s v="Motocicleta"/>
    <n v="11.76"/>
    <n v="8.01"/>
    <n v="3.75"/>
    <n v="4.5"/>
    <n v="0.55000000000000004"/>
    <n v="16.875"/>
    <n v="4.4055"/>
    <n v="208.79"/>
    <n v="21.2805"/>
  </r>
  <r>
    <s v="10-01-2019"/>
    <s v="14:45:24"/>
    <s v="478(0+2/1687"/>
    <s v="S"/>
    <x v="1"/>
    <x v="0"/>
    <x v="0"/>
    <x v="7"/>
    <s v="18:34:02"/>
    <s v="18"/>
    <x v="6"/>
    <x v="6"/>
    <s v="Motocicleta"/>
    <n v="17.59"/>
    <n v="13.84"/>
    <n v="3.75"/>
    <n v="4.5"/>
    <n v="0.55000000000000004"/>
    <n v="16.875"/>
    <n v="7.6120000000000001"/>
    <n v="85.31"/>
    <n v="24.487000000000002"/>
  </r>
  <r>
    <s v="10-01-2019"/>
    <s v="14:46:10"/>
    <s v="609++11+3593"/>
    <s v="S"/>
    <x v="1"/>
    <x v="1"/>
    <x v="0"/>
    <x v="7"/>
    <s v="17:49:46"/>
    <s v="17"/>
    <x v="9"/>
    <x v="8"/>
    <s v="Motocicleta"/>
    <n v="10.59"/>
    <n v="6.84"/>
    <n v="3.75"/>
    <n v="4.5"/>
    <n v="0.55000000000000004"/>
    <n v="16.875"/>
    <n v="3.762"/>
    <n v="199.55"/>
    <n v="20.637"/>
  </r>
  <r>
    <s v="10-01-2019"/>
    <s v="14:46:31"/>
    <s v="707-,()26332"/>
    <s v="S"/>
    <x v="1"/>
    <x v="0"/>
    <x v="0"/>
    <x v="7"/>
    <s v="15:37:59"/>
    <s v="15"/>
    <x v="25"/>
    <x v="14"/>
    <s v="Motocicleta"/>
    <n v="13.14"/>
    <n v="9.39"/>
    <n v="3.75"/>
    <n v="4.5"/>
    <n v="0.55000000000000004"/>
    <n v="16.875"/>
    <n v="5.1645000000000003"/>
    <n v="142.75"/>
    <n v="22.0395"/>
  </r>
  <r>
    <s v="10-01-2019"/>
    <s v="14:49:53"/>
    <s v="262+(.*,8088"/>
    <s v="S"/>
    <x v="1"/>
    <x v="0"/>
    <x v="0"/>
    <x v="7"/>
    <s v="16:50:57"/>
    <s v="16"/>
    <x v="14"/>
    <x v="5"/>
    <s v="Motocicleta"/>
    <n v="9.4700000000000006"/>
    <n v="5.7200000000000006"/>
    <n v="3.75"/>
    <n v="4.5"/>
    <n v="0.55000000000000004"/>
    <n v="16.875"/>
    <n v="3.1460000000000008"/>
    <n v="184.4"/>
    <n v="20.021000000000001"/>
  </r>
  <r>
    <s v="10-01-2019"/>
    <s v="14:51:47"/>
    <s v="647,,(+/1600"/>
    <s v="S"/>
    <x v="1"/>
    <x v="2"/>
    <x v="0"/>
    <x v="7"/>
    <s v="17:40:27"/>
    <s v="17"/>
    <x v="7"/>
    <x v="2"/>
    <s v="Motocicleta"/>
    <n v="15.2"/>
    <n v="11.45"/>
    <n v="3.75"/>
    <n v="4.5"/>
    <n v="0.55000000000000004"/>
    <n v="16.875"/>
    <n v="6.2975000000000003"/>
    <n v="72.17"/>
    <n v="23.172499999999999"/>
  </r>
  <r>
    <s v="10-01-2019"/>
    <s v="14:52:24"/>
    <s v="3830-+002354"/>
    <s v="S"/>
    <x v="1"/>
    <x v="0"/>
    <x v="0"/>
    <x v="7"/>
    <s v="15:57:38"/>
    <s v="15"/>
    <x v="7"/>
    <x v="4"/>
    <s v="Motocicleta"/>
    <n v="6.08"/>
    <n v="2.33"/>
    <n v="3.75"/>
    <n v="4.5"/>
    <n v="0.55000000000000004"/>
    <n v="16.875"/>
    <n v="1.2815000000000001"/>
    <n v="136.12"/>
    <n v="18.156500000000001"/>
  </r>
  <r>
    <s v="10-01-2019"/>
    <s v="14:54:33"/>
    <s v="22900..*3172"/>
    <s v="S"/>
    <x v="1"/>
    <x v="2"/>
    <x v="0"/>
    <x v="7"/>
    <s v="16:36:47"/>
    <s v="16"/>
    <x v="4"/>
    <x v="4"/>
    <s v="Motocicleta"/>
    <n v="3.37"/>
    <n v="0"/>
    <n v="3.75"/>
    <n v="4.5"/>
    <n v="0.55000000000000004"/>
    <n v="15.165000000000001"/>
    <n v="0"/>
    <n v="91.81"/>
    <n v="15.165000000000001"/>
  </r>
  <r>
    <s v="10-01-2019"/>
    <s v="14:55:00"/>
    <s v="881*,+,+5205"/>
    <s v="S"/>
    <x v="1"/>
    <x v="0"/>
    <x v="0"/>
    <x v="7"/>
    <s v="15:00:18"/>
    <s v="15"/>
    <x v="0"/>
    <x v="16"/>
    <s v="Motocicleta"/>
    <n v="11.98"/>
    <n v="8.23"/>
    <n v="3.75"/>
    <n v="4.5"/>
    <n v="0.55000000000000004"/>
    <n v="16.875"/>
    <n v="4.5265000000000004"/>
    <n v="136.88999999999999"/>
    <n v="21.401499999999999"/>
  </r>
  <r>
    <s v="10-01-2019"/>
    <s v="14:56:00"/>
    <s v="771//.-26838"/>
    <s v="S"/>
    <x v="1"/>
    <x v="0"/>
    <x v="0"/>
    <x v="7"/>
    <s v="17:59:20"/>
    <s v="17"/>
    <x v="14"/>
    <x v="4"/>
    <s v="Motocicleta"/>
    <n v="7.71"/>
    <n v="3.96"/>
    <n v="3.75"/>
    <n v="4.5"/>
    <n v="0.55000000000000004"/>
    <n v="16.875"/>
    <n v="2.1779999999999999"/>
    <n v="217.28"/>
    <n v="19.053000000000001"/>
  </r>
  <r>
    <s v="10-01-2019"/>
    <s v="14:56:18"/>
    <s v="458-,1*.8658"/>
    <s v="S"/>
    <x v="1"/>
    <x v="0"/>
    <x v="0"/>
    <x v="7"/>
    <s v="16:52:13"/>
    <s v="16"/>
    <x v="3"/>
    <x v="11"/>
    <s v="Motocicleta"/>
    <n v="14.59"/>
    <n v="10.84"/>
    <n v="3.75"/>
    <n v="4.5"/>
    <n v="0.55000000000000004"/>
    <n v="16.875"/>
    <n v="5.9620000000000006"/>
    <n v="207.28"/>
    <n v="22.837"/>
  </r>
  <r>
    <s v="10-01-2019"/>
    <s v="14:56:53"/>
    <s v="36+,.-.6820"/>
    <s v="S"/>
    <x v="3"/>
    <x v="0"/>
    <x v="0"/>
    <x v="7"/>
    <s v="15:44:04"/>
    <s v="15"/>
    <x v="4"/>
    <x v="13"/>
    <s v="Motocicleta"/>
    <n v="2.37"/>
    <n v="0"/>
    <n v="3"/>
    <n v="3.5"/>
    <n v="0.75"/>
    <n v="8.2949999999999999"/>
    <n v="0"/>
    <n v="156.6"/>
    <n v="8.2949999999999999"/>
  </r>
  <r>
    <s v="10-01-2019"/>
    <s v="14:56:56"/>
    <s v="111)*-,-3155"/>
    <s v="S"/>
    <x v="1"/>
    <x v="0"/>
    <x v="0"/>
    <x v="7"/>
    <s v="16:19:56"/>
    <s v="16"/>
    <x v="16"/>
    <x v="15"/>
    <s v="Motocicleta"/>
    <n v="7.88"/>
    <n v="4.13"/>
    <n v="3.75"/>
    <n v="4.5"/>
    <n v="0.55000000000000004"/>
    <n v="16.875"/>
    <n v="2.2715000000000001"/>
    <n v="248.94"/>
    <n v="19.1465"/>
  </r>
  <r>
    <s v="10-01-2019"/>
    <s v="14:58:53"/>
    <s v="733/-*./2330"/>
    <s v="S"/>
    <x v="1"/>
    <x v="0"/>
    <x v="3"/>
    <x v="7"/>
    <s v="16:33:46"/>
    <s v="16"/>
    <x v="3"/>
    <x v="2"/>
    <s v="Motocicleta"/>
    <n v="1.8199999999999998"/>
    <n v="0"/>
    <n v="3.75"/>
    <n v="4.5"/>
    <n v="0.55000000000000004"/>
    <n v="8.19"/>
    <n v="0"/>
    <n v="9.0299999999999994"/>
    <n v="8.19"/>
  </r>
  <r>
    <s v="10-01-2019"/>
    <s v="14:58:53"/>
    <s v="620,/20)7682"/>
    <s v="S"/>
    <x v="1"/>
    <x v="0"/>
    <x v="3"/>
    <x v="6"/>
    <s v="16:13:06"/>
    <s v="16"/>
    <x v="3"/>
    <x v="2"/>
    <s v="Motocicleta"/>
    <n v="17.52"/>
    <n v="13.77"/>
    <n v="3.75"/>
    <n v="4.5"/>
    <n v="0.55000000000000004"/>
    <n v="16.875"/>
    <n v="7.5735000000000001"/>
    <n v="170.5"/>
    <n v="24.448499999999999"/>
  </r>
  <r>
    <s v="10-01-2019"/>
    <s v="14:58:53"/>
    <s v="926)0.1*6104"/>
    <s v="S"/>
    <x v="1"/>
    <x v="0"/>
    <x v="0"/>
    <x v="6"/>
    <s v="19:44:04"/>
    <s v="19"/>
    <x v="3"/>
    <x v="2"/>
    <s v="Motocicleta"/>
    <n v="11.36"/>
    <n v="7.6099999999999994"/>
    <n v="3.75"/>
    <n v="4.5"/>
    <n v="0.55000000000000004"/>
    <n v="16.875"/>
    <n v="4.1855000000000002"/>
    <n v="239.96"/>
    <n v="21.060500000000001"/>
  </r>
  <r>
    <s v="10-01-2019"/>
    <s v="14:59:39"/>
    <s v="4902)0)(137"/>
    <s v="S"/>
    <x v="3"/>
    <x v="2"/>
    <x v="0"/>
    <x v="7"/>
    <s v="18:10:12"/>
    <s v="18"/>
    <x v="3"/>
    <x v="11"/>
    <s v="Motocicleta"/>
    <n v="19.149999999999999"/>
    <n v="16.149999999999999"/>
    <n v="3"/>
    <n v="3.5"/>
    <n v="0.75"/>
    <n v="10.5"/>
    <n v="12.112499999999999"/>
    <n v="205.23"/>
    <n v="22.612499999999997"/>
  </r>
  <r>
    <s v="10-01-2019"/>
    <s v="14:59:54"/>
    <s v="66(/,(0931"/>
    <s v="S"/>
    <x v="1"/>
    <x v="0"/>
    <x v="0"/>
    <x v="7"/>
    <s v="15:45:09"/>
    <s v="15"/>
    <x v="6"/>
    <x v="4"/>
    <s v="Motocicleta"/>
    <n v="5.98"/>
    <n v="2.2300000000000004"/>
    <n v="3.75"/>
    <n v="4.5"/>
    <n v="0.55000000000000004"/>
    <n v="16.875"/>
    <n v="1.2265000000000004"/>
    <n v="34.049999999999997"/>
    <n v="18.101500000000001"/>
  </r>
  <r>
    <s v="10-01-2019"/>
    <s v="15:00:45"/>
    <s v="243,++*13028"/>
    <s v="S"/>
    <x v="1"/>
    <x v="0"/>
    <x v="0"/>
    <x v="7"/>
    <s v="16:41:59"/>
    <s v="16"/>
    <x v="17"/>
    <x v="32"/>
    <s v="Motocicleta"/>
    <n v="8.99"/>
    <n v="5.24"/>
    <n v="3.75"/>
    <n v="4.5"/>
    <n v="0.55000000000000004"/>
    <n v="16.875"/>
    <n v="2.8820000000000006"/>
    <n v="124.62"/>
    <n v="19.757000000000001"/>
  </r>
  <r>
    <s v="10-01-2019"/>
    <s v="15:01:24"/>
    <s v="959+/-1+7371"/>
    <s v="S"/>
    <x v="1"/>
    <x v="0"/>
    <x v="0"/>
    <x v="7"/>
    <s v="15:59:05"/>
    <s v="15"/>
    <x v="0"/>
    <x v="6"/>
    <s v="Motocicleta"/>
    <n v="8.2899999999999991"/>
    <n v="4.5399999999999991"/>
    <n v="3.75"/>
    <n v="4.5"/>
    <n v="0.55000000000000004"/>
    <n v="16.875"/>
    <n v="2.4969999999999999"/>
    <n v="113.32"/>
    <n v="19.372"/>
  </r>
  <r>
    <s v="10-01-2019"/>
    <s v="15:07:18"/>
    <s v="664,2+)-4268"/>
    <m/>
    <x v="1"/>
    <x v="1"/>
    <x v="0"/>
    <x v="7"/>
    <s v="15:34:51"/>
    <s v="15"/>
    <x v="3"/>
    <x v="11"/>
    <s v="Motocicleta"/>
    <n v="13.97"/>
    <n v="10.220000000000001"/>
    <n v="3.75"/>
    <n v="4.5"/>
    <n v="0.55000000000000004"/>
    <n v="16.875"/>
    <n v="5.6210000000000004"/>
    <n v="20.41"/>
    <n v="22.496000000000002"/>
  </r>
  <r>
    <s v="10-01-2019"/>
    <s v="15:08:34"/>
    <s v="349(+2(,1262"/>
    <s v="S"/>
    <x v="1"/>
    <x v="0"/>
    <x v="0"/>
    <x v="7"/>
    <s v="16:05:05"/>
    <s v="16"/>
    <x v="1"/>
    <x v="4"/>
    <s v="Motocicleta"/>
    <n v="4.7300000000000004"/>
    <n v="0.98000000000000043"/>
    <n v="3.75"/>
    <n v="4.5"/>
    <n v="0.55000000000000004"/>
    <n v="16.875"/>
    <n v="0.53900000000000026"/>
    <n v="116.92"/>
    <n v="17.414000000000001"/>
  </r>
  <r>
    <s v="10-01-2019"/>
    <s v="15:13:29"/>
    <s v="90*,*1)2394"/>
    <s v="S"/>
    <x v="3"/>
    <x v="0"/>
    <x v="0"/>
    <x v="7"/>
    <s v="15:51:20"/>
    <s v="15"/>
    <x v="4"/>
    <x v="9"/>
    <s v="Motocicleta"/>
    <n v="6.55"/>
    <n v="3.55"/>
    <n v="3"/>
    <n v="3.5"/>
    <n v="0.75"/>
    <n v="10.5"/>
    <n v="2.6624999999999996"/>
    <n v="6.75"/>
    <n v="13.1625"/>
  </r>
  <r>
    <s v="10-01-2019"/>
    <s v="15:13:29"/>
    <s v="940)(00,3823"/>
    <s v="S"/>
    <x v="3"/>
    <x v="0"/>
    <x v="0"/>
    <x v="7"/>
    <s v="15:32:32"/>
    <s v="15"/>
    <x v="4"/>
    <x v="11"/>
    <s v="Motocicleta"/>
    <n v="5.99"/>
    <n v="2.99"/>
    <n v="3"/>
    <n v="3.5"/>
    <n v="0.75"/>
    <n v="10.5"/>
    <n v="2.2425000000000002"/>
    <n v="119.83"/>
    <n v="12.7425"/>
  </r>
  <r>
    <s v="10-01-2019"/>
    <s v="15:20:30"/>
    <s v="296-*+)+7719"/>
    <s v="S"/>
    <x v="1"/>
    <x v="0"/>
    <x v="0"/>
    <x v="7"/>
    <s v="16:24:25"/>
    <s v="16"/>
    <x v="7"/>
    <x v="4"/>
    <s v="Motocicleta"/>
    <n v="12.41"/>
    <n v="8.66"/>
    <n v="3.75"/>
    <n v="4.5"/>
    <n v="0.55000000000000004"/>
    <n v="16.875"/>
    <n v="4.7630000000000008"/>
    <n v="73.87"/>
    <n v="21.638000000000002"/>
  </r>
  <r>
    <s v="10-01-2019"/>
    <s v="15:23:25"/>
    <s v="79.*.+(3047"/>
    <s v="S"/>
    <x v="1"/>
    <x v="1"/>
    <x v="0"/>
    <x v="7"/>
    <s v="16:43:40"/>
    <s v="16"/>
    <x v="20"/>
    <x v="0"/>
    <s v="Motocicleta"/>
    <n v="5.42"/>
    <n v="1.67"/>
    <n v="3.75"/>
    <n v="4.5"/>
    <n v="0.55000000000000004"/>
    <n v="16.875"/>
    <n v="0.91849999999999998"/>
    <n v="14.02"/>
    <n v="17.793500000000002"/>
  </r>
  <r>
    <s v="10-01-2019"/>
    <s v="15:23:25"/>
    <s v="202/-(214884"/>
    <s v="S"/>
    <x v="1"/>
    <x v="1"/>
    <x v="0"/>
    <x v="7"/>
    <s v="16:45:09"/>
    <s v="16"/>
    <x v="20"/>
    <x v="0"/>
    <s v="Motocicleta"/>
    <n v="13.78"/>
    <n v="10.029999999999999"/>
    <n v="3.75"/>
    <n v="4.5"/>
    <n v="0.55000000000000004"/>
    <n v="16.875"/>
    <n v="5.5164999999999997"/>
    <n v="28.12"/>
    <n v="22.391500000000001"/>
  </r>
  <r>
    <s v="10-01-2019"/>
    <s v="15:24:10"/>
    <s v="283,(-//9004"/>
    <s v="S"/>
    <x v="1"/>
    <x v="0"/>
    <x v="0"/>
    <x v="7"/>
    <s v="16:45:51"/>
    <s v="16"/>
    <x v="1"/>
    <x v="8"/>
    <s v="Motocicleta"/>
    <n v="8.48"/>
    <n v="4.7300000000000004"/>
    <n v="3.75"/>
    <n v="4.5"/>
    <n v="0.55000000000000004"/>
    <n v="16.875"/>
    <n v="2.6015000000000006"/>
    <n v="122.45"/>
    <n v="19.476500000000001"/>
  </r>
  <r>
    <s v="10-01-2019"/>
    <s v="15:24:11"/>
    <s v="178-./,13427"/>
    <s v="S"/>
    <x v="1"/>
    <x v="0"/>
    <x v="3"/>
    <x v="7"/>
    <s v="19:08:13"/>
    <s v="19"/>
    <x v="6"/>
    <x v="17"/>
    <s v="Motocicleta"/>
    <n v="15.16"/>
    <n v="11.41"/>
    <n v="3.75"/>
    <n v="4.5"/>
    <n v="0.55000000000000004"/>
    <n v="16.875"/>
    <n v="6.275500000000001"/>
    <n v="85.8"/>
    <n v="23.150500000000001"/>
  </r>
  <r>
    <s v="10-01-2019"/>
    <s v="15:25:10"/>
    <s v="776/,2*16413"/>
    <s v="S"/>
    <x v="1"/>
    <x v="1"/>
    <x v="0"/>
    <x v="7"/>
    <s v="17:54:56"/>
    <s v="17"/>
    <x v="17"/>
    <x v="12"/>
    <s v="Motocicleta"/>
    <n v="5.19"/>
    <n v="1.4400000000000004"/>
    <n v="3.75"/>
    <n v="4.5"/>
    <n v="0.55000000000000004"/>
    <n v="16.875"/>
    <n v="0.79200000000000026"/>
    <n v="113.63"/>
    <n v="17.667000000000002"/>
  </r>
  <r>
    <s v="10-01-2019"/>
    <s v="15:26:04"/>
    <s v="660*/)*-6373"/>
    <s v="S"/>
    <x v="1"/>
    <x v="0"/>
    <x v="0"/>
    <x v="7"/>
    <s v="16:11:36"/>
    <s v="16"/>
    <x v="11"/>
    <x v="4"/>
    <s v="Motocicleta"/>
    <n v="14.45"/>
    <n v="10.7"/>
    <n v="3.75"/>
    <n v="4.5"/>
    <n v="0.55000000000000004"/>
    <n v="16.875"/>
    <n v="5.8849999999999998"/>
    <n v="123.15"/>
    <n v="22.759999999999998"/>
  </r>
  <r>
    <s v="10-01-2019"/>
    <s v="15:26:57"/>
    <s v="348,))2(2102"/>
    <s v="S"/>
    <x v="1"/>
    <x v="1"/>
    <x v="0"/>
    <x v="7"/>
    <s v="16:41:06"/>
    <s v="16"/>
    <x v="7"/>
    <x v="2"/>
    <s v="Motocicleta"/>
    <n v="1.47"/>
    <n v="0"/>
    <n v="3.75"/>
    <n v="4.5"/>
    <n v="0.55000000000000004"/>
    <n v="6.6150000000000002"/>
    <n v="0"/>
    <n v="39.049999999999997"/>
    <n v="6.6150000000000002"/>
  </r>
  <r>
    <s v="10-01-2019"/>
    <s v="15:28:31"/>
    <s v="852..--+5058"/>
    <s v="S"/>
    <x v="1"/>
    <x v="0"/>
    <x v="0"/>
    <x v="7"/>
    <s v="18:14:25"/>
    <s v="18"/>
    <x v="13"/>
    <x v="15"/>
    <s v="Motocicleta"/>
    <n v="16.04"/>
    <n v="12.29"/>
    <n v="3.75"/>
    <n v="4.5"/>
    <n v="0.55000000000000004"/>
    <n v="16.875"/>
    <n v="6.7595000000000001"/>
    <n v="37.299999999999997"/>
    <n v="23.634499999999999"/>
  </r>
  <r>
    <s v="10-01-2019"/>
    <s v="15:29:14"/>
    <s v="9410--29014"/>
    <s v="S"/>
    <x v="1"/>
    <x v="1"/>
    <x v="0"/>
    <x v="7"/>
    <s v="16:58:31"/>
    <s v="16"/>
    <x v="19"/>
    <x v="10"/>
    <s v="Motocicleta"/>
    <n v="9.31"/>
    <n v="5.5600000000000005"/>
    <n v="3.75"/>
    <n v="4.5"/>
    <n v="0.55000000000000004"/>
    <n v="16.875"/>
    <n v="3.0580000000000007"/>
    <n v="200.57"/>
    <n v="19.933"/>
  </r>
  <r>
    <s v="10-01-2019"/>
    <s v="15:30:43"/>
    <s v="434+0.)(5478"/>
    <s v="S"/>
    <x v="1"/>
    <x v="1"/>
    <x v="0"/>
    <x v="7"/>
    <s v="17:33:14"/>
    <s v="17"/>
    <x v="2"/>
    <x v="21"/>
    <s v="Motocicleta"/>
    <n v="5.27"/>
    <n v="1.5199999999999996"/>
    <n v="3.75"/>
    <n v="4.5"/>
    <n v="0.55000000000000004"/>
    <n v="16.875"/>
    <n v="0.83599999999999985"/>
    <n v="121.61"/>
    <n v="17.710999999999999"/>
  </r>
  <r>
    <s v="10-01-2019"/>
    <s v="15:30:58"/>
    <s v="8100*.+)5224"/>
    <s v="S"/>
    <x v="1"/>
    <x v="1"/>
    <x v="0"/>
    <x v="7"/>
    <s v="18:30:34"/>
    <s v="18"/>
    <x v="4"/>
    <x v="4"/>
    <s v="Motocicleta"/>
    <n v="4.8499999999999996"/>
    <n v="1.0999999999999996"/>
    <n v="3.75"/>
    <n v="4.5"/>
    <n v="0.55000000000000004"/>
    <n v="16.875"/>
    <n v="0.60499999999999987"/>
    <n v="74.09"/>
    <n v="17.48"/>
  </r>
  <r>
    <s v="10-01-2019"/>
    <s v="15:32:04"/>
    <s v="142(.(+-3881"/>
    <s v="S"/>
    <x v="1"/>
    <x v="0"/>
    <x v="0"/>
    <x v="7"/>
    <s v="17:52:18"/>
    <s v="17"/>
    <x v="13"/>
    <x v="14"/>
    <s v="Motocicleta"/>
    <n v="11.28"/>
    <n v="7.5299999999999994"/>
    <n v="3.75"/>
    <n v="4.5"/>
    <n v="0.55000000000000004"/>
    <n v="16.875"/>
    <n v="4.1414999999999997"/>
    <n v="46.58"/>
    <n v="21.016500000000001"/>
  </r>
  <r>
    <s v="10-01-2019"/>
    <s v="15:32:35"/>
    <s v="533)2-+,8768"/>
    <s v="S"/>
    <x v="1"/>
    <x v="1"/>
    <x v="1"/>
    <x v="7"/>
    <s v="19:37:05"/>
    <s v="19"/>
    <x v="16"/>
    <x v="8"/>
    <s v="Motocicleta"/>
    <n v="19.93"/>
    <n v="16.18"/>
    <n v="3.75"/>
    <n v="4.5"/>
    <n v="0.55000000000000004"/>
    <n v="16.875"/>
    <n v="8.8990000000000009"/>
    <n v="21.99"/>
    <n v="25.774000000000001"/>
  </r>
  <r>
    <s v="10-01-2019"/>
    <s v="15:32:50"/>
    <s v="5081.-,13024"/>
    <s v="S"/>
    <x v="1"/>
    <x v="0"/>
    <x v="1"/>
    <x v="7"/>
    <s v="19:06:20"/>
    <s v="19"/>
    <x v="9"/>
    <x v="4"/>
    <s v="Motocicleta"/>
    <n v="1.27"/>
    <n v="0"/>
    <n v="3.75"/>
    <n v="4.5"/>
    <n v="0.55000000000000004"/>
    <n v="5.7149999999999999"/>
    <n v="0"/>
    <n v="83.98"/>
    <n v="5.7149999999999999"/>
  </r>
  <r>
    <s v="10-01-2019"/>
    <s v="15:33:21"/>
    <s v="9811*-2,8474"/>
    <s v="S"/>
    <x v="1"/>
    <x v="2"/>
    <x v="1"/>
    <x v="7"/>
    <s v="19:37:05"/>
    <s v="19"/>
    <x v="16"/>
    <x v="4"/>
    <s v="Motocicleta"/>
    <n v="12.26"/>
    <n v="8.51"/>
    <n v="3.75"/>
    <n v="4.5"/>
    <n v="0.55000000000000004"/>
    <n v="16.875"/>
    <n v="4.6805000000000003"/>
    <n v="231.76"/>
    <n v="21.555500000000002"/>
  </r>
  <r>
    <s v="10-01-2019"/>
    <s v="15:36:33"/>
    <s v="290,,-,(3374"/>
    <s v="S"/>
    <x v="3"/>
    <x v="0"/>
    <x v="0"/>
    <x v="7"/>
    <s v="16:09:11"/>
    <s v="16"/>
    <x v="4"/>
    <x v="20"/>
    <s v="Motocicleta"/>
    <n v="16.97"/>
    <n v="13.969999999999999"/>
    <n v="3"/>
    <n v="3.5"/>
    <n v="0.75"/>
    <n v="10.5"/>
    <n v="10.477499999999999"/>
    <n v="11.66"/>
    <n v="20.977499999999999"/>
  </r>
  <r>
    <s v="10-01-2019"/>
    <s v="15:39:23"/>
    <s v="107/-/)(8991"/>
    <s v="S"/>
    <x v="3"/>
    <x v="0"/>
    <x v="0"/>
    <x v="7"/>
    <s v="18:27:30"/>
    <s v="18"/>
    <x v="3"/>
    <x v="22"/>
    <s v="Motocicleta"/>
    <n v="8.4499999999999993"/>
    <n v="5.4499999999999993"/>
    <n v="3"/>
    <n v="3.5"/>
    <n v="0.75"/>
    <n v="10.5"/>
    <n v="4.0874999999999995"/>
    <n v="22.81"/>
    <n v="14.587499999999999"/>
  </r>
  <r>
    <s v="10-01-2019"/>
    <s v="15:43:09"/>
    <s v="3152*0213026"/>
    <s v="S"/>
    <x v="1"/>
    <x v="0"/>
    <x v="0"/>
    <x v="7"/>
    <s v="16:50:00"/>
    <s v="16"/>
    <x v="0"/>
    <x v="9"/>
    <s v="Motocicleta"/>
    <n v="5.84"/>
    <n v="2.09"/>
    <n v="3.75"/>
    <n v="4.5"/>
    <n v="0.55000000000000004"/>
    <n v="16.875"/>
    <n v="1.1495"/>
    <n v="7.82"/>
    <n v="18.0245"/>
  </r>
  <r>
    <s v="10-01-2019"/>
    <s v="15:45:55"/>
    <s v="762/1/225035"/>
    <m/>
    <x v="1"/>
    <x v="1"/>
    <x v="0"/>
    <x v="7"/>
    <s v="16:36:37"/>
    <s v="16"/>
    <x v="3"/>
    <x v="11"/>
    <s v="Motocicleta"/>
    <n v="1.56"/>
    <n v="0"/>
    <n v="3.75"/>
    <n v="4.5"/>
    <n v="0.55000000000000004"/>
    <n v="7.0200000000000005"/>
    <n v="0"/>
    <n v="102.03"/>
    <n v="7.0200000000000005"/>
  </r>
  <r>
    <s v="10-01-2019"/>
    <s v="15:49:32"/>
    <s v="501.200)6538"/>
    <s v="S"/>
    <x v="1"/>
    <x v="1"/>
    <x v="1"/>
    <x v="7"/>
    <s v="19:06:20"/>
    <s v="19"/>
    <x v="5"/>
    <x v="23"/>
    <s v="Motocicleta"/>
    <n v="5.19"/>
    <n v="1.4400000000000004"/>
    <n v="3.75"/>
    <n v="4.5"/>
    <n v="0.55000000000000004"/>
    <n v="16.875"/>
    <n v="0.79200000000000026"/>
    <n v="107.56"/>
    <n v="17.667000000000002"/>
  </r>
  <r>
    <s v="10-01-2019"/>
    <s v="15:49:32"/>
    <s v="514---,*6906"/>
    <s v="S"/>
    <x v="1"/>
    <x v="1"/>
    <x v="1"/>
    <x v="7"/>
    <s v="19:06:20"/>
    <s v="19"/>
    <x v="5"/>
    <x v="23"/>
    <s v="Motocicleta"/>
    <n v="5.14"/>
    <n v="1.3899999999999997"/>
    <n v="3.75"/>
    <n v="4.5"/>
    <n v="0.55000000000000004"/>
    <n v="16.875"/>
    <n v="0.76449999999999985"/>
    <n v="45.91"/>
    <n v="17.639499999999998"/>
  </r>
  <r>
    <s v="10-01-2019"/>
    <s v="15:51:07"/>
    <s v="2011,.+,1099"/>
    <s v="S"/>
    <x v="1"/>
    <x v="1"/>
    <x v="3"/>
    <x v="7"/>
    <s v="19:24:25"/>
    <s v="19"/>
    <x v="15"/>
    <x v="10"/>
    <s v="Motocicleta"/>
    <n v="9.07"/>
    <n v="5.32"/>
    <n v="3.75"/>
    <n v="4.5"/>
    <n v="0.55000000000000004"/>
    <n v="16.875"/>
    <n v="2.9260000000000006"/>
    <n v="119.02"/>
    <n v="19.801000000000002"/>
  </r>
  <r>
    <s v="10-01-2019"/>
    <s v="15:52:19"/>
    <s v="773-*,023119"/>
    <s v="S"/>
    <x v="1"/>
    <x v="1"/>
    <x v="3"/>
    <x v="7"/>
    <s v="17:25:11"/>
    <s v="17"/>
    <x v="13"/>
    <x v="27"/>
    <s v="Motocicleta"/>
    <n v="20.43"/>
    <n v="16.68"/>
    <n v="3.75"/>
    <n v="4.5"/>
    <n v="0.55000000000000004"/>
    <n v="16.875"/>
    <n v="9.1740000000000013"/>
    <n v="198.61"/>
    <n v="26.048999999999999"/>
  </r>
  <r>
    <s v="10-01-2019"/>
    <s v="15:53:51"/>
    <s v="3600--223300"/>
    <s v="S"/>
    <x v="1"/>
    <x v="0"/>
    <x v="0"/>
    <x v="7"/>
    <s v="18:37:59"/>
    <s v="18"/>
    <x v="13"/>
    <x v="1"/>
    <s v="Motocicleta"/>
    <n v="10.84"/>
    <n v="7.09"/>
    <n v="3.75"/>
    <n v="4.5"/>
    <n v="0.55000000000000004"/>
    <n v="16.875"/>
    <n v="3.8995000000000002"/>
    <n v="72.64"/>
    <n v="20.7745"/>
  </r>
  <r>
    <s v="10-01-2019"/>
    <s v="15:55:27"/>
    <s v="967)1-.-7145"/>
    <s v="S"/>
    <x v="1"/>
    <x v="0"/>
    <x v="3"/>
    <x v="7"/>
    <s v="16:57:10"/>
    <s v="16"/>
    <x v="2"/>
    <x v="40"/>
    <s v="Motocicleta"/>
    <n v="4.93"/>
    <n v="1.1799999999999997"/>
    <n v="3.75"/>
    <n v="4.5"/>
    <n v="0.55000000000000004"/>
    <n v="16.875"/>
    <n v="0.64899999999999991"/>
    <n v="18.260000000000002"/>
    <n v="17.524000000000001"/>
  </r>
  <r>
    <s v="10-01-2019"/>
    <s v="15:56:45"/>
    <s v="3702-)..8024"/>
    <s v="S"/>
    <x v="1"/>
    <x v="1"/>
    <x v="0"/>
    <x v="7"/>
    <s v="18:07:13"/>
    <s v="18"/>
    <x v="12"/>
    <x v="1"/>
    <s v="Motocicleta"/>
    <n v="10.16"/>
    <n v="6.41"/>
    <n v="3.75"/>
    <n v="4.5"/>
    <n v="0.55000000000000004"/>
    <n v="16.875"/>
    <n v="3.5255000000000005"/>
    <n v="140.55000000000001"/>
    <n v="20.400500000000001"/>
  </r>
  <r>
    <s v="10-01-2019"/>
    <s v="15:56:45"/>
    <s v="3952+1()5332"/>
    <s v="S"/>
    <x v="1"/>
    <x v="1"/>
    <x v="0"/>
    <x v="7"/>
    <s v="18:06:56"/>
    <s v="18"/>
    <x v="12"/>
    <x v="1"/>
    <s v="Motocicleta"/>
    <n v="17.559999999999999"/>
    <n v="13.809999999999999"/>
    <n v="3.75"/>
    <n v="4.5"/>
    <n v="0.55000000000000004"/>
    <n v="16.875"/>
    <n v="7.5954999999999995"/>
    <n v="67.37"/>
    <n v="24.470500000000001"/>
  </r>
  <r>
    <s v="10-01-2019"/>
    <s v="15:56:45"/>
    <s v="76/-./21740"/>
    <s v="S"/>
    <x v="1"/>
    <x v="1"/>
    <x v="0"/>
    <x v="7"/>
    <s v="18:07:53"/>
    <s v="18"/>
    <x v="12"/>
    <x v="1"/>
    <s v="Motocicleta"/>
    <n v="13.09"/>
    <n v="9.34"/>
    <n v="3.75"/>
    <n v="4.5"/>
    <n v="0.55000000000000004"/>
    <n v="16.875"/>
    <n v="5.1370000000000005"/>
    <n v="237.12"/>
    <n v="22.012"/>
  </r>
  <r>
    <s v="10-01-2019"/>
    <s v="15:57:26"/>
    <s v="112,+).(7175"/>
    <s v="S"/>
    <x v="1"/>
    <x v="1"/>
    <x v="0"/>
    <x v="7"/>
    <s v="17:09:15"/>
    <s v="17"/>
    <x v="11"/>
    <x v="16"/>
    <s v="Motocicleta"/>
    <n v="8.42"/>
    <n v="4.67"/>
    <n v="3.75"/>
    <n v="4.5"/>
    <n v="0.55000000000000004"/>
    <n v="16.875"/>
    <n v="2.5685000000000002"/>
    <n v="111.86"/>
    <n v="19.4435"/>
  </r>
  <r>
    <s v="10-01-2019"/>
    <s v="15:57:26"/>
    <s v="61)-.2(6532"/>
    <s v="S"/>
    <x v="1"/>
    <x v="1"/>
    <x v="0"/>
    <x v="7"/>
    <s v="17:10:43"/>
    <s v="17"/>
    <x v="11"/>
    <x v="16"/>
    <s v="Motocicleta"/>
    <n v="15.83"/>
    <n v="12.08"/>
    <n v="3.75"/>
    <n v="4.5"/>
    <n v="0.55000000000000004"/>
    <n v="16.875"/>
    <n v="6.644000000000001"/>
    <n v="156.46"/>
    <n v="23.519000000000002"/>
  </r>
  <r>
    <s v="10-01-2019"/>
    <s v="15:57:26"/>
    <s v="829+(,2(8097"/>
    <s v="S"/>
    <x v="1"/>
    <x v="1"/>
    <x v="0"/>
    <x v="7"/>
    <s v="17:09:47"/>
    <s v="17"/>
    <x v="11"/>
    <x v="16"/>
    <s v="Motocicleta"/>
    <n v="3.2800000000000002"/>
    <n v="0"/>
    <n v="3.75"/>
    <n v="4.5"/>
    <n v="0.55000000000000004"/>
    <n v="14.760000000000002"/>
    <n v="0"/>
    <n v="240.34"/>
    <n v="14.760000000000002"/>
  </r>
  <r>
    <s v="10-01-2019"/>
    <s v="15:57:26"/>
    <s v="69310(011489"/>
    <s v="S"/>
    <x v="1"/>
    <x v="1"/>
    <x v="0"/>
    <x v="7"/>
    <s v="17:10:14"/>
    <s v="17"/>
    <x v="11"/>
    <x v="16"/>
    <s v="Motocicleta"/>
    <n v="20.28"/>
    <n v="16.53"/>
    <n v="3.75"/>
    <n v="4.5"/>
    <n v="0.55000000000000004"/>
    <n v="16.875"/>
    <n v="9.0915000000000017"/>
    <n v="177.56"/>
    <n v="25.966500000000003"/>
  </r>
  <r>
    <s v="10-01-2019"/>
    <s v="15:57:54"/>
    <s v="605-102/1800"/>
    <s v="S"/>
    <x v="1"/>
    <x v="0"/>
    <x v="0"/>
    <x v="7"/>
    <s v="17:48:31"/>
    <s v="17"/>
    <x v="4"/>
    <x v="10"/>
    <s v="Motocicleta"/>
    <n v="1.77"/>
    <n v="0"/>
    <n v="3.75"/>
    <n v="4.5"/>
    <n v="0.55000000000000004"/>
    <n v="7.9649999999999999"/>
    <n v="0"/>
    <n v="95.71"/>
    <n v="7.9649999999999999"/>
  </r>
  <r>
    <s v="10-01-2019"/>
    <s v="16:01:33"/>
    <s v="313(1,+,6259"/>
    <s v="S"/>
    <x v="3"/>
    <x v="0"/>
    <x v="0"/>
    <x v="7"/>
    <s v="16:43:28"/>
    <s v="16"/>
    <x v="3"/>
    <x v="20"/>
    <s v="Motocicleta"/>
    <n v="5.49"/>
    <n v="2.4900000000000002"/>
    <n v="3"/>
    <n v="3.5"/>
    <n v="0.75"/>
    <n v="10.5"/>
    <n v="1.8675000000000002"/>
    <n v="45.91"/>
    <n v="12.3675"/>
  </r>
  <r>
    <s v="10-01-2019"/>
    <s v="16:02:01"/>
    <s v="180.)0,17681"/>
    <s v="S"/>
    <x v="1"/>
    <x v="1"/>
    <x v="3"/>
    <x v="7"/>
    <s v="19:08:14"/>
    <s v="19"/>
    <x v="6"/>
    <x v="17"/>
    <s v="Motocicleta"/>
    <n v="9.64"/>
    <n v="5.8900000000000006"/>
    <n v="3.75"/>
    <n v="4.5"/>
    <n v="0.55000000000000004"/>
    <n v="16.875"/>
    <n v="3.2395000000000005"/>
    <n v="58.89"/>
    <n v="20.1145"/>
  </r>
  <r>
    <s v="10-01-2019"/>
    <s v="16:02:36"/>
    <s v="7032)0*+6029"/>
    <s v="S"/>
    <x v="0"/>
    <x v="2"/>
    <x v="0"/>
    <x v="5"/>
    <s v="11:38:47"/>
    <s v="11"/>
    <x v="6"/>
    <x v="0"/>
    <s v="Motocicleta"/>
    <n v="1.48"/>
    <n v="0"/>
    <n v="2.5"/>
    <n v="3"/>
    <n v="1.2"/>
    <n v="4.4399999999999995"/>
    <n v="0"/>
    <n v="75.33"/>
    <n v="4.4399999999999995"/>
  </r>
  <r>
    <s v="10-01-2019"/>
    <s v="16:03:31"/>
    <s v="9142)-.*7949"/>
    <s v="S"/>
    <x v="1"/>
    <x v="1"/>
    <x v="0"/>
    <x v="7"/>
    <s v="18:52:51"/>
    <s v="18"/>
    <x v="11"/>
    <x v="16"/>
    <s v="Motocicleta"/>
    <n v="19.66"/>
    <n v="15.91"/>
    <n v="3.75"/>
    <n v="4.5"/>
    <n v="0.55000000000000004"/>
    <n v="16.875"/>
    <n v="8.7505000000000006"/>
    <n v="127.14"/>
    <n v="25.625500000000002"/>
  </r>
  <r>
    <s v="10-01-2019"/>
    <s v="16:03:31"/>
    <s v="4210*-0-2445"/>
    <s v="S"/>
    <x v="1"/>
    <x v="1"/>
    <x v="0"/>
    <x v="7"/>
    <s v="18:52:09"/>
    <s v="18"/>
    <x v="11"/>
    <x v="16"/>
    <s v="Motocicleta"/>
    <n v="4.6100000000000003"/>
    <n v="0.86000000000000032"/>
    <n v="3.75"/>
    <n v="4.5"/>
    <n v="0.55000000000000004"/>
    <n v="16.875"/>
    <n v="0.4730000000000002"/>
    <n v="87.97"/>
    <n v="17.347999999999999"/>
  </r>
  <r>
    <s v="10-01-2019"/>
    <s v="16:04:08"/>
    <s v="87+)+*(836"/>
    <s v="S"/>
    <x v="1"/>
    <x v="1"/>
    <x v="0"/>
    <x v="7"/>
    <s v="17:27:18"/>
    <s v="17"/>
    <x v="10"/>
    <x v="35"/>
    <s v="Motocicleta"/>
    <n v="15.4"/>
    <n v="11.65"/>
    <n v="3.75"/>
    <n v="4.5"/>
    <n v="0.55000000000000004"/>
    <n v="16.875"/>
    <n v="6.4075000000000006"/>
    <n v="239.86"/>
    <n v="23.282499999999999"/>
  </r>
  <r>
    <s v="10-01-2019"/>
    <s v="16:05:41"/>
    <s v="637-)++,3777"/>
    <s v="S"/>
    <x v="1"/>
    <x v="2"/>
    <x v="3"/>
    <x v="7"/>
    <s v="16:49:46"/>
    <s v="16"/>
    <x v="7"/>
    <x v="2"/>
    <s v="Motocicleta"/>
    <n v="5.96"/>
    <n v="2.21"/>
    <n v="3.75"/>
    <n v="4.5"/>
    <n v="0.55000000000000004"/>
    <n v="16.875"/>
    <n v="1.2155"/>
    <n v="163.61000000000001"/>
    <n v="18.090499999999999"/>
  </r>
  <r>
    <s v="10-01-2019"/>
    <s v="16:06:01"/>
    <s v="244/(-,)2942"/>
    <s v="S"/>
    <x v="1"/>
    <x v="0"/>
    <x v="1"/>
    <x v="7"/>
    <s v="19:06:20"/>
    <s v="19"/>
    <x v="9"/>
    <x v="8"/>
    <s v="Motocicleta"/>
    <n v="19.399999999999999"/>
    <n v="15.649999999999999"/>
    <n v="3.75"/>
    <n v="4.5"/>
    <n v="0.55000000000000004"/>
    <n v="16.875"/>
    <n v="8.6074999999999999"/>
    <n v="144.03"/>
    <n v="25.482500000000002"/>
  </r>
  <r>
    <s v="10-01-2019"/>
    <s v="16:07:40"/>
    <s v="358((+,/7781"/>
    <s v="S"/>
    <x v="1"/>
    <x v="0"/>
    <x v="0"/>
    <x v="7"/>
    <s v="19:37:24"/>
    <s v="19"/>
    <x v="2"/>
    <x v="17"/>
    <s v="Motocicleta"/>
    <n v="15.13"/>
    <n v="11.38"/>
    <n v="3.75"/>
    <n v="4.5"/>
    <n v="0.55000000000000004"/>
    <n v="16.875"/>
    <n v="6.2590000000000012"/>
    <n v="18.73"/>
    <n v="23.134"/>
  </r>
  <r>
    <s v="10-01-2019"/>
    <s v="16:07:51"/>
    <s v="552,,+.(6036"/>
    <s v="S"/>
    <x v="1"/>
    <x v="0"/>
    <x v="0"/>
    <x v="7"/>
    <s v="16:51:16"/>
    <s v="16"/>
    <x v="4"/>
    <x v="7"/>
    <s v="Motocicleta"/>
    <n v="8.5500000000000007"/>
    <n v="4.8000000000000007"/>
    <n v="3.75"/>
    <n v="4.5"/>
    <n v="0.55000000000000004"/>
    <n v="16.875"/>
    <n v="2.6400000000000006"/>
    <n v="176.63"/>
    <n v="19.515000000000001"/>
  </r>
  <r>
    <s v="10-01-2019"/>
    <s v="16:09:21"/>
    <s v="1391)*227772"/>
    <s v="S"/>
    <x v="1"/>
    <x v="0"/>
    <x v="0"/>
    <x v="7"/>
    <s v="17:14:16"/>
    <s v="17"/>
    <x v="2"/>
    <x v="16"/>
    <s v="Motocicleta"/>
    <n v="15.86"/>
    <n v="12.11"/>
    <n v="3.75"/>
    <n v="4.5"/>
    <n v="0.55000000000000004"/>
    <n v="16.875"/>
    <n v="6.6604999999999999"/>
    <n v="110.6"/>
    <n v="23.535499999999999"/>
  </r>
  <r>
    <s v="10-01-2019"/>
    <s v="16:10:10"/>
    <s v="341++/1-1010"/>
    <s v="S"/>
    <x v="1"/>
    <x v="1"/>
    <x v="1"/>
    <x v="7"/>
    <s v="19:06:20"/>
    <s v="19"/>
    <x v="10"/>
    <x v="35"/>
    <s v="Motocicleta"/>
    <n v="20.3"/>
    <n v="16.55"/>
    <n v="3.75"/>
    <n v="4.5"/>
    <n v="0.55000000000000004"/>
    <n v="16.875"/>
    <n v="9.1025000000000009"/>
    <n v="230.06"/>
    <n v="25.977499999999999"/>
  </r>
  <r>
    <s v="10-01-2019"/>
    <s v="16:10:54"/>
    <s v="92711*/+9333"/>
    <s v="S"/>
    <x v="1"/>
    <x v="0"/>
    <x v="0"/>
    <x v="7"/>
    <s v="17:03:24"/>
    <s v="17"/>
    <x v="10"/>
    <x v="35"/>
    <s v="Motocicleta"/>
    <n v="19.39"/>
    <n v="15.64"/>
    <n v="3.75"/>
    <n v="4.5"/>
    <n v="0.55000000000000004"/>
    <n v="16.875"/>
    <n v="8.6020000000000003"/>
    <n v="56.28"/>
    <n v="25.477"/>
  </r>
  <r>
    <s v="10-01-2019"/>
    <s v="16:11:26"/>
    <s v="106-0+.18560"/>
    <s v="S"/>
    <x v="1"/>
    <x v="1"/>
    <x v="0"/>
    <x v="7"/>
    <s v="17:39:00"/>
    <s v="17"/>
    <x v="7"/>
    <x v="28"/>
    <s v="Motocicleta"/>
    <n v="7.07"/>
    <n v="3.3200000000000003"/>
    <n v="3.75"/>
    <n v="4.5"/>
    <n v="0.55000000000000004"/>
    <n v="16.875"/>
    <n v="1.8260000000000003"/>
    <n v="115.27"/>
    <n v="18.701000000000001"/>
  </r>
  <r>
    <s v="10-01-2019"/>
    <s v="16:11:47"/>
    <s v="679)**229633"/>
    <s v="S"/>
    <x v="1"/>
    <x v="2"/>
    <x v="0"/>
    <x v="7"/>
    <s v="18:56:12"/>
    <s v="18"/>
    <x v="4"/>
    <x v="4"/>
    <s v="Motocicleta"/>
    <n v="3.87"/>
    <n v="0.12000000000000011"/>
    <n v="3.75"/>
    <n v="4.5"/>
    <n v="0.55000000000000004"/>
    <n v="16.875"/>
    <n v="6.6000000000000059E-2"/>
    <n v="250.36"/>
    <n v="16.940999999999999"/>
  </r>
  <r>
    <s v="10-01-2019"/>
    <s v="16:12:26"/>
    <s v="459)-0+/7633"/>
    <s v="S"/>
    <x v="1"/>
    <x v="1"/>
    <x v="1"/>
    <x v="7"/>
    <s v="19:06:20"/>
    <s v="19"/>
    <x v="0"/>
    <x v="3"/>
    <s v="Motocicleta"/>
    <n v="7.19"/>
    <n v="3.4400000000000004"/>
    <n v="3.75"/>
    <n v="4.5"/>
    <n v="0.55000000000000004"/>
    <n v="16.875"/>
    <n v="1.8920000000000003"/>
    <n v="239.69"/>
    <n v="18.766999999999999"/>
  </r>
  <r>
    <s v="10-01-2019"/>
    <s v="16:12:44"/>
    <s v="232--/)+5784"/>
    <s v="S"/>
    <x v="1"/>
    <x v="1"/>
    <x v="1"/>
    <x v="7"/>
    <s v="19:06:20"/>
    <s v="19"/>
    <x v="9"/>
    <x v="8"/>
    <s v="Motocicleta"/>
    <n v="18.940000000000001"/>
    <n v="15.190000000000001"/>
    <n v="3.75"/>
    <n v="4.5"/>
    <n v="0.55000000000000004"/>
    <n v="16.875"/>
    <n v="8.3545000000000016"/>
    <n v="190.24"/>
    <n v="25.229500000000002"/>
  </r>
  <r>
    <s v="10-01-2019"/>
    <s v="16:13:10"/>
    <s v="6431*0*/4848"/>
    <s v="S"/>
    <x v="3"/>
    <x v="0"/>
    <x v="0"/>
    <x v="7"/>
    <s v="16:45:11"/>
    <s v="16"/>
    <x v="4"/>
    <x v="8"/>
    <s v="Motocicleta"/>
    <n v="8.23"/>
    <n v="5.23"/>
    <n v="3"/>
    <n v="3.5"/>
    <n v="0.75"/>
    <n v="10.5"/>
    <n v="3.9225000000000003"/>
    <n v="204.7"/>
    <n v="14.422499999999999"/>
  </r>
  <r>
    <s v="10-01-2019"/>
    <s v="16:15:36"/>
    <s v="28502.004994"/>
    <s v="S"/>
    <x v="3"/>
    <x v="0"/>
    <x v="0"/>
    <x v="7"/>
    <s v="22:06:15"/>
    <s v="22"/>
    <x v="4"/>
    <x v="18"/>
    <s v="Motocicleta"/>
    <n v="2.4699999999999998"/>
    <n v="0"/>
    <n v="3"/>
    <n v="3.5"/>
    <n v="0.75"/>
    <n v="8.6449999999999996"/>
    <n v="0"/>
    <n v="131.07"/>
    <n v="8.6449999999999996"/>
  </r>
  <r>
    <s v="10-01-2019"/>
    <s v="16:18:00"/>
    <s v="603.,(225777"/>
    <s v="S"/>
    <x v="3"/>
    <x v="0"/>
    <x v="0"/>
    <x v="7"/>
    <s v="17:05:50"/>
    <s v="17"/>
    <x v="4"/>
    <x v="23"/>
    <s v="Motocicleta"/>
    <n v="2.4300000000000002"/>
    <n v="0"/>
    <n v="3"/>
    <n v="3.5"/>
    <n v="0.75"/>
    <n v="8.5050000000000008"/>
    <n v="0"/>
    <n v="47.72"/>
    <n v="8.5050000000000008"/>
  </r>
  <r>
    <s v="10-01-2019"/>
    <s v="16:18:46"/>
    <s v="751+/*012258"/>
    <s v="S"/>
    <x v="1"/>
    <x v="0"/>
    <x v="0"/>
    <x v="7"/>
    <s v="16:45:39"/>
    <s v="16"/>
    <x v="1"/>
    <x v="4"/>
    <s v="Motocicleta"/>
    <n v="16.84"/>
    <n v="13.09"/>
    <n v="3.75"/>
    <n v="4.5"/>
    <n v="0.55000000000000004"/>
    <n v="16.875"/>
    <n v="7.1995000000000005"/>
    <n v="129.80000000000001"/>
    <n v="24.0745"/>
  </r>
  <r>
    <s v="10-01-2019"/>
    <s v="16:20:04"/>
    <s v="532*,,,17602"/>
    <s v="S"/>
    <x v="3"/>
    <x v="0"/>
    <x v="0"/>
    <x v="7"/>
    <s v="22:06:01"/>
    <s v="22"/>
    <x v="4"/>
    <x v="18"/>
    <s v="Motocicleta"/>
    <n v="7.09"/>
    <n v="4.09"/>
    <n v="3"/>
    <n v="3.5"/>
    <n v="0.75"/>
    <n v="10.5"/>
    <n v="3.0674999999999999"/>
    <n v="151.66"/>
    <n v="13.567499999999999"/>
  </r>
  <r>
    <s v="10-01-2019"/>
    <s v="16:20:23"/>
    <s v="179+02(02892"/>
    <s v="S"/>
    <x v="1"/>
    <x v="0"/>
    <x v="0"/>
    <x v="7"/>
    <s v="17:07:10"/>
    <s v="17"/>
    <x v="14"/>
    <x v="20"/>
    <s v="Motocicleta"/>
    <n v="20.76"/>
    <n v="17.010000000000002"/>
    <n v="3.75"/>
    <n v="4.5"/>
    <n v="0.55000000000000004"/>
    <n v="16.875"/>
    <n v="9.355500000000001"/>
    <n v="236.03"/>
    <n v="26.230499999999999"/>
  </r>
  <r>
    <s v="10-01-2019"/>
    <s v="16:24:28"/>
    <s v="792,(/,,8370"/>
    <s v="S"/>
    <x v="1"/>
    <x v="0"/>
    <x v="0"/>
    <x v="7"/>
    <s v="18:03:00"/>
    <s v="18"/>
    <x v="11"/>
    <x v="10"/>
    <s v="Motocicleta"/>
    <n v="5.45"/>
    <n v="1.7000000000000002"/>
    <n v="3.75"/>
    <n v="4.5"/>
    <n v="0.55000000000000004"/>
    <n v="16.875"/>
    <n v="0.93500000000000016"/>
    <n v="121.32"/>
    <n v="17.809999999999999"/>
  </r>
  <r>
    <s v="10-01-2019"/>
    <s v="16:31:08"/>
    <s v="3470+)//2851"/>
    <s v="S"/>
    <x v="1"/>
    <x v="0"/>
    <x v="0"/>
    <x v="7"/>
    <s v="18:50:23"/>
    <s v="18"/>
    <x v="4"/>
    <x v="23"/>
    <s v="Motocicleta"/>
    <n v="20.49"/>
    <n v="16.739999999999998"/>
    <n v="3.75"/>
    <n v="4.5"/>
    <n v="0.55000000000000004"/>
    <n v="16.875"/>
    <n v="9.2070000000000007"/>
    <n v="224.08"/>
    <n v="26.082000000000001"/>
  </r>
  <r>
    <s v="10-01-2019"/>
    <s v="16:37:48"/>
    <s v="926/)()25220"/>
    <s v="S"/>
    <x v="1"/>
    <x v="0"/>
    <x v="0"/>
    <x v="7"/>
    <s v="18:30:42"/>
    <s v="18"/>
    <x v="11"/>
    <x v="16"/>
    <s v="Motocicleta"/>
    <n v="2.7"/>
    <n v="0"/>
    <n v="3.75"/>
    <n v="4.5"/>
    <n v="0.55000000000000004"/>
    <n v="12.15"/>
    <n v="0"/>
    <n v="99.29"/>
    <n v="12.15"/>
  </r>
  <r>
    <s v="10-01-2019"/>
    <s v="16:39:01"/>
    <s v="772*-((15961"/>
    <s v="S"/>
    <x v="1"/>
    <x v="0"/>
    <x v="0"/>
    <x v="7"/>
    <s v="17:14:22"/>
    <s v="17"/>
    <x v="7"/>
    <x v="2"/>
    <s v="Motocicleta"/>
    <n v="17.11"/>
    <n v="13.36"/>
    <n v="3.75"/>
    <n v="4.5"/>
    <n v="0.55000000000000004"/>
    <n v="16.875"/>
    <n v="7.3479999999999999"/>
    <n v="3.71"/>
    <n v="24.222999999999999"/>
  </r>
  <r>
    <s v="10-01-2019"/>
    <s v="16:40:10"/>
    <s v="262(1./(7240"/>
    <m/>
    <x v="1"/>
    <x v="1"/>
    <x v="0"/>
    <x v="7"/>
    <s v="17:15:05"/>
    <s v="17"/>
    <x v="3"/>
    <x v="18"/>
    <s v="Motocicleta"/>
    <n v="8.0299999999999994"/>
    <n v="4.2799999999999994"/>
    <n v="3.75"/>
    <n v="4.5"/>
    <n v="0.55000000000000004"/>
    <n v="16.875"/>
    <n v="2.3539999999999996"/>
    <n v="141.71"/>
    <n v="19.228999999999999"/>
  </r>
  <r>
    <s v="10-01-2019"/>
    <s v="16:40:55"/>
    <s v="869(2)2+4185"/>
    <s v="S"/>
    <x v="1"/>
    <x v="0"/>
    <x v="0"/>
    <x v="7"/>
    <s v="18:05:03"/>
    <s v="18"/>
    <x v="4"/>
    <x v="16"/>
    <s v="Motocicleta"/>
    <n v="14.42"/>
    <n v="10.67"/>
    <n v="3.75"/>
    <n v="4.5"/>
    <n v="0.55000000000000004"/>
    <n v="16.875"/>
    <n v="5.8685"/>
    <n v="244.42"/>
    <n v="22.743500000000001"/>
  </r>
  <r>
    <s v="10-01-2019"/>
    <s v="16:46:15"/>
    <s v="216//+.*2155"/>
    <s v="S"/>
    <x v="1"/>
    <x v="0"/>
    <x v="0"/>
    <x v="7"/>
    <s v="18:00:21"/>
    <s v="18"/>
    <x v="15"/>
    <x v="4"/>
    <s v="Motocicleta"/>
    <n v="13.81"/>
    <n v="10.06"/>
    <n v="3.75"/>
    <n v="4.5"/>
    <n v="0.55000000000000004"/>
    <n v="16.875"/>
    <n v="5.5330000000000004"/>
    <n v="215.39"/>
    <n v="22.408000000000001"/>
  </r>
  <r>
    <s v="10-01-2019"/>
    <s v="16:47:53"/>
    <s v="257.-/++176"/>
    <s v="S"/>
    <x v="1"/>
    <x v="0"/>
    <x v="0"/>
    <x v="7"/>
    <s v="18:16:22"/>
    <s v="18"/>
    <x v="15"/>
    <x v="9"/>
    <s v="Motocicleta"/>
    <n v="10.86"/>
    <n v="7.1099999999999994"/>
    <n v="3.75"/>
    <n v="4.5"/>
    <n v="0.55000000000000004"/>
    <n v="16.875"/>
    <n v="3.9104999999999999"/>
    <n v="17.38"/>
    <n v="20.785499999999999"/>
  </r>
  <r>
    <s v="10-01-2019"/>
    <s v="16:48:04"/>
    <s v="784,0.)*538"/>
    <s v="S"/>
    <x v="1"/>
    <x v="1"/>
    <x v="1"/>
    <x v="7"/>
    <s v="17:32:25"/>
    <s v="17"/>
    <x v="21"/>
    <x v="21"/>
    <s v="Motocicleta"/>
    <n v="1.25"/>
    <n v="0"/>
    <n v="3.75"/>
    <n v="4.5"/>
    <n v="0.55000000000000004"/>
    <n v="5.625"/>
    <n v="0"/>
    <n v="55.39"/>
    <n v="5.625"/>
  </r>
  <r>
    <s v="10-01-2019"/>
    <s v="16:51:57"/>
    <s v="571+)12,2217"/>
    <s v="S"/>
    <x v="1"/>
    <x v="2"/>
    <x v="1"/>
    <x v="7"/>
    <s v="16:53:58"/>
    <s v="16"/>
    <x v="4"/>
    <x v="36"/>
    <s v="Motocicleta"/>
    <n v="3.55"/>
    <n v="0"/>
    <n v="3.75"/>
    <n v="4.5"/>
    <n v="0.55000000000000004"/>
    <n v="15.975"/>
    <n v="0"/>
    <n v="102.33"/>
    <n v="15.975"/>
  </r>
  <r>
    <s v="10-01-2019"/>
    <s v="16:52:53"/>
    <s v="382,/(00214"/>
    <s v="S"/>
    <x v="1"/>
    <x v="2"/>
    <x v="1"/>
    <x v="7"/>
    <s v="16:53:53"/>
    <s v="16"/>
    <x v="17"/>
    <x v="32"/>
    <s v="Motocicleta"/>
    <n v="12.24"/>
    <n v="8.49"/>
    <n v="3.75"/>
    <n v="4.5"/>
    <n v="0.55000000000000004"/>
    <n v="16.875"/>
    <n v="4.6695000000000002"/>
    <n v="53.36"/>
    <n v="21.544499999999999"/>
  </r>
  <r>
    <s v="10-01-2019"/>
    <s v="16:53:55"/>
    <s v="841,10/11822"/>
    <s v="S"/>
    <x v="1"/>
    <x v="0"/>
    <x v="0"/>
    <x v="7"/>
    <s v="19:13:39"/>
    <s v="19"/>
    <x v="4"/>
    <x v="16"/>
    <s v="Motocicleta"/>
    <n v="2.96"/>
    <n v="0"/>
    <n v="3.75"/>
    <n v="4.5"/>
    <n v="0.55000000000000004"/>
    <n v="13.32"/>
    <n v="0"/>
    <n v="46.48"/>
    <n v="13.32"/>
  </r>
  <r>
    <s v="10-01-2019"/>
    <s v="16:57:27"/>
    <s v="948/*0007165"/>
    <s v="S"/>
    <x v="1"/>
    <x v="2"/>
    <x v="0"/>
    <x v="7"/>
    <s v="19:05:35"/>
    <s v="19"/>
    <x v="8"/>
    <x v="11"/>
    <s v="Motocicleta"/>
    <n v="15.38"/>
    <n v="11.63"/>
    <n v="3.75"/>
    <n v="4.5"/>
    <n v="0.55000000000000004"/>
    <n v="16.875"/>
    <n v="6.3965000000000005"/>
    <n v="89.67"/>
    <n v="23.2715"/>
  </r>
  <r>
    <s v="10-01-2019"/>
    <s v="16:58:08"/>
    <s v="8011,2-)9180"/>
    <s v="S"/>
    <x v="2"/>
    <x v="0"/>
    <x v="0"/>
    <x v="5"/>
    <s v="14:04:17"/>
    <s v="14"/>
    <x v="3"/>
    <x v="6"/>
    <s v="Motocicleta"/>
    <n v="6.89"/>
    <n v="0"/>
    <n v="12"/>
    <n v="8"/>
    <n v="2.65"/>
    <n v="55.12"/>
    <n v="0"/>
    <n v="54.77"/>
    <n v="55.12"/>
  </r>
  <r>
    <s v="10-01-2019"/>
    <s v="17:01:23"/>
    <s v="44+,0(15790"/>
    <s v="S"/>
    <x v="1"/>
    <x v="0"/>
    <x v="0"/>
    <x v="7"/>
    <s v="18:19:44"/>
    <s v="18"/>
    <x v="14"/>
    <x v="20"/>
    <s v="Motocicleta"/>
    <n v="14.17"/>
    <n v="10.42"/>
    <n v="3.75"/>
    <n v="4.5"/>
    <n v="0.55000000000000004"/>
    <n v="16.875"/>
    <n v="5.7310000000000008"/>
    <n v="213.91"/>
    <n v="22.606000000000002"/>
  </r>
  <r>
    <s v="10-01-2019"/>
    <s v="17:05:18"/>
    <s v="355-(2),766"/>
    <s v="S"/>
    <x v="1"/>
    <x v="2"/>
    <x v="0"/>
    <x v="7"/>
    <s v="18:25:31"/>
    <s v="18"/>
    <x v="18"/>
    <x v="8"/>
    <s v="Motocicleta"/>
    <n v="9.01"/>
    <n v="5.26"/>
    <n v="3.75"/>
    <n v="4.5"/>
    <n v="0.55000000000000004"/>
    <n v="16.875"/>
    <n v="2.8930000000000002"/>
    <n v="65.260000000000005"/>
    <n v="19.768000000000001"/>
  </r>
  <r>
    <s v="10-01-2019"/>
    <s v="17:05:46"/>
    <s v="103))*0.4652"/>
    <s v="S"/>
    <x v="3"/>
    <x v="0"/>
    <x v="0"/>
    <x v="7"/>
    <s v="17:41:42"/>
    <s v="17"/>
    <x v="4"/>
    <x v="23"/>
    <s v="Motocicleta"/>
    <n v="20.97"/>
    <n v="17.97"/>
    <n v="3"/>
    <n v="3.5"/>
    <n v="0.75"/>
    <n v="10.5"/>
    <n v="13.477499999999999"/>
    <n v="223.09"/>
    <n v="23.977499999999999"/>
  </r>
  <r>
    <s v="10-01-2019"/>
    <s v="17:10:05"/>
    <s v="72--+-06620"/>
    <s v="S"/>
    <x v="1"/>
    <x v="0"/>
    <x v="0"/>
    <x v="7"/>
    <s v="17:52:23"/>
    <s v="17"/>
    <x v="14"/>
    <x v="19"/>
    <s v="Motocicleta"/>
    <n v="5.03"/>
    <n v="1.2800000000000002"/>
    <n v="3.75"/>
    <n v="4.5"/>
    <n v="0.55000000000000004"/>
    <n v="16.875"/>
    <n v="0.70400000000000018"/>
    <n v="108.46"/>
    <n v="17.579000000000001"/>
  </r>
  <r>
    <s v="10-01-2019"/>
    <s v="17:11:06"/>
    <s v="154,(+0/5878"/>
    <s v="S"/>
    <x v="1"/>
    <x v="0"/>
    <x v="0"/>
    <x v="7"/>
    <s v="18:06:02"/>
    <s v="18"/>
    <x v="16"/>
    <x v="14"/>
    <s v="Motocicleta"/>
    <n v="10.6"/>
    <n v="6.85"/>
    <n v="3.75"/>
    <n v="4.5"/>
    <n v="0.55000000000000004"/>
    <n v="16.875"/>
    <n v="3.7675000000000001"/>
    <n v="87.26"/>
    <n v="20.642499999999998"/>
  </r>
  <r>
    <s v="10-01-2019"/>
    <s v="17:13:45"/>
    <s v="2702/(+,6521"/>
    <s v="S"/>
    <x v="3"/>
    <x v="0"/>
    <x v="0"/>
    <x v="7"/>
    <s v="17:45:03"/>
    <s v="17"/>
    <x v="4"/>
    <x v="3"/>
    <s v="Motocicleta"/>
    <n v="7.65"/>
    <n v="4.6500000000000004"/>
    <n v="3"/>
    <n v="3.5"/>
    <n v="0.75"/>
    <n v="10.5"/>
    <n v="3.4875000000000003"/>
    <n v="210.71"/>
    <n v="13.987500000000001"/>
  </r>
  <r>
    <s v="10-01-2019"/>
    <s v="17:20:50"/>
    <s v="272)20(-3396"/>
    <s v="M"/>
    <x v="0"/>
    <x v="2"/>
    <x v="0"/>
    <x v="5"/>
    <s v="12:50:59"/>
    <s v="12"/>
    <x v="5"/>
    <x v="11"/>
    <s v="Motocicleta"/>
    <n v="5.08"/>
    <n v="2.58"/>
    <n v="2.5"/>
    <n v="3"/>
    <n v="1.2"/>
    <n v="7.5"/>
    <n v="3.0960000000000001"/>
    <n v="151.04"/>
    <n v="10.596"/>
  </r>
  <r>
    <s v="10-01-2019"/>
    <s v="17:37:17"/>
    <s v="392-0*(15535"/>
    <s v="S"/>
    <x v="1"/>
    <x v="0"/>
    <x v="0"/>
    <x v="7"/>
    <s v="18:01:24"/>
    <s v="18"/>
    <x v="5"/>
    <x v="1"/>
    <s v="Motocicleta"/>
    <n v="7.49"/>
    <n v="3.74"/>
    <n v="3.75"/>
    <n v="4.5"/>
    <n v="0.55000000000000004"/>
    <n v="16.875"/>
    <n v="2.0570000000000004"/>
    <n v="245.39"/>
    <n v="18.932000000000002"/>
  </r>
  <r>
    <s v="10-01-2019"/>
    <s v="17:40:48"/>
    <s v="345001/)3119"/>
    <s v="S"/>
    <x v="1"/>
    <x v="0"/>
    <x v="0"/>
    <x v="7"/>
    <s v="18:38:32"/>
    <s v="18"/>
    <x v="5"/>
    <x v="4"/>
    <s v="Motocicleta"/>
    <n v="7.16"/>
    <n v="3.41"/>
    <n v="3.75"/>
    <n v="4.5"/>
    <n v="0.55000000000000004"/>
    <n v="16.875"/>
    <n v="1.8755000000000002"/>
    <n v="175.55"/>
    <n v="18.750499999999999"/>
  </r>
  <r>
    <s v="10-01-2019"/>
    <s v="17:47:31"/>
    <s v="86-,1122822"/>
    <s v="S"/>
    <x v="3"/>
    <x v="1"/>
    <x v="0"/>
    <x v="7"/>
    <s v="18:54:11"/>
    <s v="18"/>
    <x v="3"/>
    <x v="8"/>
    <s v="Motocicleta"/>
    <n v="8.81"/>
    <n v="5.8100000000000005"/>
    <n v="3"/>
    <n v="3.5"/>
    <n v="0.75"/>
    <n v="10.5"/>
    <n v="4.3574999999999999"/>
    <n v="45.87"/>
    <n v="14.8575"/>
  </r>
  <r>
    <s v="10-01-2019"/>
    <s v="17:49:03"/>
    <s v="898*1(0+485"/>
    <s v="S"/>
    <x v="2"/>
    <x v="0"/>
    <x v="0"/>
    <x v="5"/>
    <s v="18:30:06"/>
    <s v="18"/>
    <x v="3"/>
    <x v="11"/>
    <s v="Motocicleta"/>
    <n v="20.53"/>
    <n v="8.5300000000000011"/>
    <n v="12"/>
    <n v="8"/>
    <n v="2.65"/>
    <n v="96"/>
    <n v="22.604500000000002"/>
    <n v="238.55"/>
    <n v="118.6045"/>
  </r>
  <r>
    <s v="10-01-2019"/>
    <s v="17:53:58"/>
    <s v="2892((2*7032"/>
    <s v="S"/>
    <x v="1"/>
    <x v="0"/>
    <x v="0"/>
    <x v="5"/>
    <s v="11:19:56"/>
    <s v="11"/>
    <x v="2"/>
    <x v="3"/>
    <s v="Motocicleta"/>
    <n v="12.04"/>
    <n v="8.2899999999999991"/>
    <n v="3.75"/>
    <n v="4.5"/>
    <n v="0.55000000000000004"/>
    <n v="16.875"/>
    <n v="4.5594999999999999"/>
    <n v="143.05000000000001"/>
    <n v="21.4345"/>
  </r>
  <r>
    <s v="10-01-2019"/>
    <s v="17:57:45"/>
    <s v="4051.01,5168"/>
    <s v="S"/>
    <x v="1"/>
    <x v="0"/>
    <x v="0"/>
    <x v="5"/>
    <s v="12:06:08"/>
    <s v="12"/>
    <x v="25"/>
    <x v="2"/>
    <s v="Motocicleta"/>
    <n v="9.26"/>
    <n v="5.51"/>
    <n v="3.75"/>
    <n v="4.5"/>
    <n v="0.55000000000000004"/>
    <n v="16.875"/>
    <n v="3.0305"/>
    <n v="77.28"/>
    <n v="19.9055"/>
  </r>
  <r>
    <s v="10-01-2019"/>
    <s v="17:59:16"/>
    <s v="476+12/)3353"/>
    <s v="S"/>
    <x v="1"/>
    <x v="0"/>
    <x v="0"/>
    <x v="7"/>
    <s v="19:35:47"/>
    <s v="19"/>
    <x v="4"/>
    <x v="7"/>
    <s v="Motocicleta"/>
    <n v="3.44"/>
    <n v="0"/>
    <n v="3.75"/>
    <n v="4.5"/>
    <n v="0.55000000000000004"/>
    <n v="15.48"/>
    <n v="0"/>
    <n v="32.18"/>
    <n v="15.48"/>
  </r>
  <r>
    <s v="10-01-2019"/>
    <s v="18:02:20"/>
    <s v="754*.,-)2455"/>
    <s v="S"/>
    <x v="1"/>
    <x v="0"/>
    <x v="2"/>
    <x v="5"/>
    <s v="08:39:00"/>
    <s v="08"/>
    <x v="3"/>
    <x v="16"/>
    <s v="Motocicleta"/>
    <n v="2.76"/>
    <n v="0"/>
    <n v="3.75"/>
    <n v="4.5"/>
    <n v="0.55000000000000004"/>
    <n v="12.419999999999998"/>
    <n v="0"/>
    <n v="30.65"/>
    <n v="12.419999999999998"/>
  </r>
  <r>
    <s v="10-01-2019"/>
    <s v="18:02:20"/>
    <s v="195./0114676"/>
    <s v="S"/>
    <x v="0"/>
    <x v="0"/>
    <x v="0"/>
    <x v="5"/>
    <s v="15:33:20"/>
    <s v="15"/>
    <x v="3"/>
    <x v="16"/>
    <s v="Motocicleta"/>
    <n v="11.08"/>
    <n v="8.58"/>
    <n v="2.5"/>
    <n v="3"/>
    <n v="1.2"/>
    <n v="7.5"/>
    <n v="10.295999999999999"/>
    <n v="77.91"/>
    <n v="17.795999999999999"/>
  </r>
  <r>
    <s v="10-01-2019"/>
    <s v="18:10:39"/>
    <s v="983)++012751"/>
    <s v="S"/>
    <x v="3"/>
    <x v="0"/>
    <x v="0"/>
    <x v="7"/>
    <s v="22:03:36"/>
    <s v="22"/>
    <x v="3"/>
    <x v="18"/>
    <s v="Motocicleta"/>
    <n v="7.71"/>
    <n v="4.71"/>
    <n v="3"/>
    <n v="3.5"/>
    <n v="0.75"/>
    <n v="10.5"/>
    <n v="3.5324999999999998"/>
    <n v="209.69"/>
    <n v="14.032499999999999"/>
  </r>
  <r>
    <s v="10-01-2019"/>
    <s v="18:11:05"/>
    <s v="570(),2,5193"/>
    <s v="S"/>
    <x v="3"/>
    <x v="0"/>
    <x v="0"/>
    <x v="7"/>
    <s v="22:04:03"/>
    <s v="22"/>
    <x v="3"/>
    <x v="17"/>
    <s v="Motocicleta"/>
    <n v="20.69"/>
    <n v="17.690000000000001"/>
    <n v="3"/>
    <n v="3.5"/>
    <n v="0.75"/>
    <n v="10.5"/>
    <n v="13.267500000000002"/>
    <n v="184.98"/>
    <n v="23.767500000000002"/>
  </r>
  <r>
    <s v="10-01-2019"/>
    <s v="18:11:57"/>
    <s v="3471-(/+1285"/>
    <s v="S"/>
    <x v="3"/>
    <x v="0"/>
    <x v="1"/>
    <x v="5"/>
    <s v="18:02:18"/>
    <s v="18"/>
    <x v="4"/>
    <x v="11"/>
    <s v="Motocicleta"/>
    <n v="9.4"/>
    <n v="6.4"/>
    <n v="3"/>
    <n v="3.5"/>
    <n v="0.75"/>
    <n v="10.5"/>
    <n v="4.8000000000000007"/>
    <n v="45.5"/>
    <n v="15.3"/>
  </r>
  <r>
    <s v="10-01-2019"/>
    <s v="18:13:55"/>
    <s v="1070-1/(1776"/>
    <s v="S"/>
    <x v="1"/>
    <x v="0"/>
    <x v="0"/>
    <x v="5"/>
    <s v="11:08:28"/>
    <s v="11"/>
    <x v="20"/>
    <x v="5"/>
    <s v="Motocicleta"/>
    <n v="17.89"/>
    <n v="14.14"/>
    <n v="3.75"/>
    <n v="4.5"/>
    <n v="0.55000000000000004"/>
    <n v="16.875"/>
    <n v="7.777000000000001"/>
    <n v="173.78"/>
    <n v="24.652000000000001"/>
  </r>
  <r>
    <s v="10-01-2019"/>
    <s v="18:15:53"/>
    <s v="380/),2)2294"/>
    <s v="S"/>
    <x v="1"/>
    <x v="0"/>
    <x v="2"/>
    <x v="5"/>
    <s v="10:09:44"/>
    <s v="10"/>
    <x v="3"/>
    <x v="11"/>
    <s v="Motocicleta"/>
    <n v="4.92"/>
    <n v="1.17"/>
    <n v="3.75"/>
    <n v="4.5"/>
    <n v="0.55000000000000004"/>
    <n v="16.875"/>
    <n v="0.64349999999999996"/>
    <n v="61.83"/>
    <n v="17.5185"/>
  </r>
  <r>
    <s v="10-01-2019"/>
    <s v="18:15:53"/>
    <s v="520.)2/03826"/>
    <s v="S"/>
    <x v="0"/>
    <x v="0"/>
    <x v="0"/>
    <x v="12"/>
    <s v="13:01:20"/>
    <s v="13"/>
    <x v="3"/>
    <x v="11"/>
    <s v="Motocicleta"/>
    <n v="10.35"/>
    <n v="7.85"/>
    <n v="2.5"/>
    <n v="3"/>
    <n v="1.2"/>
    <n v="7.5"/>
    <n v="9.42"/>
    <n v="15.4"/>
    <n v="16.920000000000002"/>
  </r>
  <r>
    <s v="10-01-2019"/>
    <s v="18:22:08"/>
    <s v="592)--1+3813"/>
    <s v="S"/>
    <x v="1"/>
    <x v="0"/>
    <x v="0"/>
    <x v="5"/>
    <s v="11:47:34"/>
    <s v="11"/>
    <x v="2"/>
    <x v="10"/>
    <s v="Motocicleta"/>
    <n v="2.46"/>
    <n v="0"/>
    <n v="3.75"/>
    <n v="4.5"/>
    <n v="0.55000000000000004"/>
    <n v="11.07"/>
    <n v="0"/>
    <n v="225.57"/>
    <n v="11.07"/>
  </r>
  <r>
    <s v="10-01-2019"/>
    <s v="18:23:53"/>
    <s v="429.,2)14493"/>
    <s v="S"/>
    <x v="1"/>
    <x v="0"/>
    <x v="0"/>
    <x v="5"/>
    <s v="10:09:07"/>
    <s v="10"/>
    <x v="2"/>
    <x v="21"/>
    <s v="Motocicleta"/>
    <n v="6.16"/>
    <n v="2.41"/>
    <n v="3.75"/>
    <n v="4.5"/>
    <n v="0.55000000000000004"/>
    <n v="16.875"/>
    <n v="1.3255000000000001"/>
    <n v="188.69"/>
    <n v="18.200500000000002"/>
  </r>
  <r>
    <s v="10-01-2019"/>
    <s v="18:26:30"/>
    <s v="487((,-(7679"/>
    <s v="S"/>
    <x v="2"/>
    <x v="0"/>
    <x v="0"/>
    <x v="5"/>
    <s v="10:50:35"/>
    <s v="10"/>
    <x v="3"/>
    <x v="17"/>
    <s v="Motocicleta"/>
    <n v="12.08"/>
    <n v="8.0000000000000071E-2"/>
    <n v="12"/>
    <n v="8"/>
    <n v="2.65"/>
    <n v="96"/>
    <n v="0.21200000000000019"/>
    <n v="89.31"/>
    <n v="96.212000000000003"/>
  </r>
  <r>
    <s v="10-01-2019"/>
    <s v="18:29:10"/>
    <s v="577(2+..4213"/>
    <s v="S"/>
    <x v="1"/>
    <x v="0"/>
    <x v="0"/>
    <x v="5"/>
    <s v="08:42:56"/>
    <s v="08"/>
    <x v="2"/>
    <x v="24"/>
    <s v="Motocicleta"/>
    <n v="9.73"/>
    <n v="5.98"/>
    <n v="3.75"/>
    <n v="4.5"/>
    <n v="0.55000000000000004"/>
    <n v="16.875"/>
    <n v="3.2890000000000006"/>
    <n v="178.65"/>
    <n v="20.164000000000001"/>
  </r>
  <r>
    <s v="10-01-2019"/>
    <s v="18:30:43"/>
    <s v="200**,(28498"/>
    <s v="S"/>
    <x v="1"/>
    <x v="0"/>
    <x v="2"/>
    <x v="5"/>
    <s v="10:10:49"/>
    <s v="10"/>
    <x v="3"/>
    <x v="13"/>
    <s v="Motocicleta"/>
    <n v="2.5300000000000002"/>
    <n v="0"/>
    <n v="3.75"/>
    <n v="4.5"/>
    <n v="0.55000000000000004"/>
    <n v="11.385000000000002"/>
    <n v="0"/>
    <n v="202.08"/>
    <n v="11.385000000000002"/>
  </r>
  <r>
    <s v="10-01-2019"/>
    <s v="18:30:43"/>
    <s v="705/(.0/9480"/>
    <s v="S"/>
    <x v="1"/>
    <x v="0"/>
    <x v="0"/>
    <x v="5"/>
    <s v="18:33:26"/>
    <s v="18"/>
    <x v="3"/>
    <x v="13"/>
    <s v="Motocicleta"/>
    <n v="14.15"/>
    <n v="10.4"/>
    <n v="3.75"/>
    <n v="4.5"/>
    <n v="0.55000000000000004"/>
    <n v="16.875"/>
    <n v="5.7200000000000006"/>
    <n v="49.76"/>
    <n v="22.594999999999999"/>
  </r>
  <r>
    <s v="10-01-2019"/>
    <s v="18:32:45"/>
    <s v="924(/*+(6923"/>
    <s v="M"/>
    <x v="0"/>
    <x v="2"/>
    <x v="0"/>
    <x v="5"/>
    <s v="12:17:53"/>
    <s v="12"/>
    <x v="22"/>
    <x v="11"/>
    <s v="Motocicleta"/>
    <n v="12.25"/>
    <n v="9.75"/>
    <n v="2.5"/>
    <n v="3"/>
    <n v="1.2"/>
    <n v="7.5"/>
    <n v="11.7"/>
    <n v="135.02000000000001"/>
    <n v="19.2"/>
  </r>
  <r>
    <s v="10-01-2019"/>
    <s v="18:35:04"/>
    <s v="196...2,9733"/>
    <s v="S"/>
    <x v="1"/>
    <x v="0"/>
    <x v="0"/>
    <x v="5"/>
    <s v="13:51:29"/>
    <s v="13"/>
    <x v="19"/>
    <x v="33"/>
    <s v="Motocicleta"/>
    <n v="17.399999999999999"/>
    <n v="13.649999999999999"/>
    <n v="3.75"/>
    <n v="4.5"/>
    <n v="0.55000000000000004"/>
    <n v="16.875"/>
    <n v="7.5074999999999994"/>
    <n v="248.88"/>
    <n v="24.3825"/>
  </r>
  <r>
    <s v="10-01-2019"/>
    <s v="18:37:23"/>
    <s v="993+(*2+3725"/>
    <s v="S"/>
    <x v="1"/>
    <x v="0"/>
    <x v="0"/>
    <x v="5"/>
    <s v="10:41:44"/>
    <s v="10"/>
    <x v="1"/>
    <x v="1"/>
    <s v="Motocicleta"/>
    <n v="9.4499999999999993"/>
    <n v="5.6999999999999993"/>
    <n v="3.75"/>
    <n v="4.5"/>
    <n v="0.55000000000000004"/>
    <n v="16.875"/>
    <n v="3.1349999999999998"/>
    <n v="169.83"/>
    <n v="20.009999999999998"/>
  </r>
  <r>
    <s v="10-01-2019"/>
    <s v="18:38:59"/>
    <s v="19(.10/4832"/>
    <s v="S"/>
    <x v="2"/>
    <x v="0"/>
    <x v="0"/>
    <x v="5"/>
    <s v="10:14:02"/>
    <s v="10"/>
    <x v="3"/>
    <x v="17"/>
    <s v="Motocicleta"/>
    <n v="3.05"/>
    <n v="0"/>
    <n v="12"/>
    <n v="8"/>
    <n v="2.65"/>
    <n v="24.4"/>
    <n v="0"/>
    <n v="172.52"/>
    <n v="24.4"/>
  </r>
  <r>
    <s v="10-01-2019"/>
    <s v="18:40:09"/>
    <s v="372)*0)-7011"/>
    <s v="S"/>
    <x v="1"/>
    <x v="0"/>
    <x v="0"/>
    <x v="5"/>
    <s v="08:39:04"/>
    <s v="08"/>
    <x v="2"/>
    <x v="3"/>
    <s v="Motocicleta"/>
    <n v="13.3"/>
    <n v="9.5500000000000007"/>
    <n v="3.75"/>
    <n v="4.5"/>
    <n v="0.55000000000000004"/>
    <n v="16.875"/>
    <n v="5.2525000000000004"/>
    <n v="55.2"/>
    <n v="22.127500000000001"/>
  </r>
  <r>
    <s v="10-01-2019"/>
    <s v="18:53:27"/>
    <s v="617*+1))7431"/>
    <m/>
    <x v="1"/>
    <x v="1"/>
    <x v="0"/>
    <x v="7"/>
    <s v="19:24:37"/>
    <s v="19"/>
    <x v="3"/>
    <x v="8"/>
    <s v="Motocicleta"/>
    <n v="17.5"/>
    <n v="13.75"/>
    <n v="3.75"/>
    <n v="4.5"/>
    <n v="0.55000000000000004"/>
    <n v="16.875"/>
    <n v="7.5625000000000009"/>
    <n v="13.73"/>
    <n v="24.4375"/>
  </r>
  <r>
    <s v="10-01-2019"/>
    <s v="18:54:58"/>
    <s v="990//0)(1253"/>
    <s v="S"/>
    <x v="0"/>
    <x v="2"/>
    <x v="0"/>
    <x v="5"/>
    <s v="11:51:05"/>
    <s v="11"/>
    <x v="24"/>
    <x v="13"/>
    <s v="Motocicleta"/>
    <n v="11.24"/>
    <n v="8.74"/>
    <n v="2.5"/>
    <n v="3"/>
    <n v="1.2"/>
    <n v="7.5"/>
    <n v="10.488"/>
    <n v="245.07"/>
    <n v="17.988"/>
  </r>
  <r>
    <s v="10-01-2019"/>
    <s v="18:58:53"/>
    <s v="56-*,++2590"/>
    <s v="S"/>
    <x v="0"/>
    <x v="2"/>
    <x v="0"/>
    <x v="6"/>
    <s v="11:03:06"/>
    <s v="11"/>
    <x v="18"/>
    <x v="29"/>
    <s v="Motocicleta"/>
    <n v="8.02"/>
    <n v="5.52"/>
    <n v="2.5"/>
    <n v="3"/>
    <n v="1.2"/>
    <n v="7.5"/>
    <n v="6.6239999999999997"/>
    <n v="20.59"/>
    <n v="14.123999999999999"/>
  </r>
  <r>
    <s v="10-01-2019"/>
    <s v="19:00:25"/>
    <s v="2390.0-14280"/>
    <s v="S"/>
    <x v="0"/>
    <x v="2"/>
    <x v="0"/>
    <x v="5"/>
    <s v="11:39:49"/>
    <s v="11"/>
    <x v="18"/>
    <x v="17"/>
    <s v="Motocicleta"/>
    <n v="18.149999999999999"/>
    <n v="15.649999999999999"/>
    <n v="2.5"/>
    <n v="3"/>
    <n v="1.2"/>
    <n v="7.5"/>
    <n v="18.779999999999998"/>
    <n v="106.01"/>
    <n v="26.279999999999998"/>
  </r>
  <r>
    <s v="10-01-2019"/>
    <s v="19:02:07"/>
    <s v="570.)/+)2362"/>
    <s v="S"/>
    <x v="0"/>
    <x v="2"/>
    <x v="0"/>
    <x v="5"/>
    <s v="11:47:54"/>
    <s v="11"/>
    <x v="0"/>
    <x v="8"/>
    <s v="Motocicleta"/>
    <n v="14.79"/>
    <n v="12.29"/>
    <n v="2.5"/>
    <n v="3"/>
    <n v="1.2"/>
    <n v="7.5"/>
    <n v="14.747999999999998"/>
    <n v="234.26"/>
    <n v="22.247999999999998"/>
  </r>
  <r>
    <s v="10-01-2019"/>
    <s v="19:04:07"/>
    <s v="735--+0*9848"/>
    <s v="S"/>
    <x v="1"/>
    <x v="0"/>
    <x v="0"/>
    <x v="5"/>
    <s v="11:50:32"/>
    <s v="11"/>
    <x v="4"/>
    <x v="16"/>
    <s v="Motocicleta"/>
    <n v="14.83"/>
    <n v="11.08"/>
    <n v="3.75"/>
    <n v="4.5"/>
    <n v="0.55000000000000004"/>
    <n v="16.875"/>
    <n v="6.0940000000000003"/>
    <n v="124.37"/>
    <n v="22.969000000000001"/>
  </r>
  <r>
    <s v="10-01-2019"/>
    <s v="19:06:20"/>
    <s v="9571..)*6406"/>
    <s v="S"/>
    <x v="1"/>
    <x v="0"/>
    <x v="0"/>
    <x v="5"/>
    <s v="12:21:57"/>
    <s v="12"/>
    <x v="4"/>
    <x v="10"/>
    <s v="Motocicleta"/>
    <n v="13.6"/>
    <n v="9.85"/>
    <n v="3.75"/>
    <n v="4.5"/>
    <n v="0.55000000000000004"/>
    <n v="16.875"/>
    <n v="5.4175000000000004"/>
    <n v="10.68"/>
    <n v="22.2925"/>
  </r>
  <r>
    <s v="10-01-2019"/>
    <s v="19:08:30"/>
    <s v="888/,2)/3536"/>
    <s v="S"/>
    <x v="0"/>
    <x v="2"/>
    <x v="0"/>
    <x v="5"/>
    <s v="11:56:44"/>
    <s v="11"/>
    <x v="18"/>
    <x v="11"/>
    <s v="Motocicleta"/>
    <n v="7.42"/>
    <n v="4.92"/>
    <n v="2.5"/>
    <n v="3"/>
    <n v="1.2"/>
    <n v="7.5"/>
    <n v="5.9039999999999999"/>
    <n v="23.97"/>
    <n v="13.404"/>
  </r>
  <r>
    <s v="10-01-2019"/>
    <s v="19:13:03"/>
    <s v="80)*1+*2636"/>
    <s v="M"/>
    <x v="0"/>
    <x v="2"/>
    <x v="0"/>
    <x v="5"/>
    <s v="12:19:03"/>
    <s v="12"/>
    <x v="8"/>
    <x v="3"/>
    <s v="Motocicleta"/>
    <n v="1.03"/>
    <n v="0"/>
    <n v="2.5"/>
    <n v="3"/>
    <n v="1.2"/>
    <n v="3.09"/>
    <n v="0"/>
    <n v="211.21"/>
    <n v="3.09"/>
  </r>
  <r>
    <s v="10-01-2019"/>
    <s v="19:14:08"/>
    <s v="9692*.+-1211"/>
    <s v="S"/>
    <x v="3"/>
    <x v="0"/>
    <x v="0"/>
    <x v="7"/>
    <s v="20:13:57"/>
    <s v="20"/>
    <x v="4"/>
    <x v="20"/>
    <s v="Motocicleta"/>
    <n v="12.54"/>
    <n v="9.5399999999999991"/>
    <n v="3"/>
    <n v="3.5"/>
    <n v="0.75"/>
    <n v="10.5"/>
    <n v="7.1549999999999994"/>
    <n v="173.22"/>
    <n v="17.655000000000001"/>
  </r>
  <r>
    <s v="10-01-2019"/>
    <s v="19:19:03"/>
    <s v="94202(004849"/>
    <s v="S"/>
    <x v="3"/>
    <x v="0"/>
    <x v="1"/>
    <x v="7"/>
    <s v="22:55:04"/>
    <s v="22"/>
    <x v="4"/>
    <x v="20"/>
    <s v="Motocicleta"/>
    <n v="10.37"/>
    <n v="7.3699999999999992"/>
    <n v="3"/>
    <n v="3.5"/>
    <n v="0.75"/>
    <n v="10.5"/>
    <n v="5.5274999999999999"/>
    <n v="171.89"/>
    <n v="16.0275"/>
  </r>
  <r>
    <s v="10-01-2019"/>
    <s v="19:19:08"/>
    <s v="230))+.18556"/>
    <s v="S"/>
    <x v="3"/>
    <x v="0"/>
    <x v="0"/>
    <x v="7"/>
    <s v="20:15:52"/>
    <s v="20"/>
    <x v="4"/>
    <x v="20"/>
    <s v="Motocicleta"/>
    <n v="11.63"/>
    <n v="8.6300000000000008"/>
    <n v="3"/>
    <n v="3.5"/>
    <n v="0.75"/>
    <n v="10.5"/>
    <n v="6.4725000000000001"/>
    <n v="182.8"/>
    <n v="16.9725"/>
  </r>
  <r>
    <s v="10-01-2019"/>
    <s v="19:23:22"/>
    <s v="292+,.2+1719"/>
    <m/>
    <x v="1"/>
    <x v="1"/>
    <x v="0"/>
    <x v="7"/>
    <s v="19:56:40"/>
    <s v="19"/>
    <x v="3"/>
    <x v="17"/>
    <s v="Motocicleta"/>
    <n v="1.37"/>
    <n v="0"/>
    <n v="3.75"/>
    <n v="4.5"/>
    <n v="0.55000000000000004"/>
    <n v="6.1650000000000009"/>
    <n v="0"/>
    <n v="175.54"/>
    <n v="6.1650000000000009"/>
  </r>
  <r>
    <s v="10-01-2019"/>
    <s v="19:24:45"/>
    <s v="28(-//.9185"/>
    <s v="S"/>
    <x v="1"/>
    <x v="0"/>
    <x v="1"/>
    <x v="5"/>
    <s v="10:36:57"/>
    <s v="10"/>
    <x v="3"/>
    <x v="11"/>
    <s v="Motocicleta"/>
    <n v="7.17"/>
    <n v="3.42"/>
    <n v="3.75"/>
    <n v="4.5"/>
    <n v="0.55000000000000004"/>
    <n v="16.875"/>
    <n v="1.881"/>
    <n v="200.64"/>
    <n v="18.756"/>
  </r>
  <r>
    <s v="10-01-2019"/>
    <s v="19:24:45"/>
    <s v="380+*2-(2484"/>
    <s v="S"/>
    <x v="0"/>
    <x v="0"/>
    <x v="0"/>
    <x v="5"/>
    <s v="12:37:39"/>
    <s v="12"/>
    <x v="3"/>
    <x v="11"/>
    <s v="Motocicleta"/>
    <n v="2.75"/>
    <n v="0.25"/>
    <n v="2.5"/>
    <n v="3"/>
    <n v="1.2"/>
    <n v="7.5"/>
    <n v="0.3"/>
    <n v="124.5"/>
    <n v="7.8"/>
  </r>
  <r>
    <s v="10-01-2019"/>
    <s v="19:30:51"/>
    <s v="6(2)027558"/>
    <m/>
    <x v="1"/>
    <x v="1"/>
    <x v="0"/>
    <x v="7"/>
    <s v="20:53:59"/>
    <s v="20"/>
    <x v="3"/>
    <x v="8"/>
    <s v="Motocicleta"/>
    <n v="13.53"/>
    <n v="9.7799999999999994"/>
    <n v="3.75"/>
    <n v="4.5"/>
    <n v="0.55000000000000004"/>
    <n v="16.875"/>
    <n v="5.3790000000000004"/>
    <n v="53.94"/>
    <n v="22.254000000000001"/>
  </r>
  <r>
    <s v="10-01-2019"/>
    <s v="19:31:31"/>
    <s v="846(/)((8332"/>
    <s v="S"/>
    <x v="1"/>
    <x v="0"/>
    <x v="0"/>
    <x v="5"/>
    <s v="10:54:15"/>
    <s v="10"/>
    <x v="6"/>
    <x v="26"/>
    <s v="Motocicleta"/>
    <n v="8.7899999999999991"/>
    <n v="5.0399999999999991"/>
    <n v="3.75"/>
    <n v="4.5"/>
    <n v="0.55000000000000004"/>
    <n v="16.875"/>
    <n v="2.7719999999999998"/>
    <n v="210.2"/>
    <n v="19.646999999999998"/>
  </r>
  <r>
    <s v="10-01-2019"/>
    <s v="19:34:02"/>
    <s v="565(-+0)3195"/>
    <m/>
    <x v="1"/>
    <x v="1"/>
    <x v="0"/>
    <x v="7"/>
    <s v="20:07:07"/>
    <s v="20"/>
    <x v="3"/>
    <x v="20"/>
    <s v="Motocicleta"/>
    <n v="15.87"/>
    <n v="12.12"/>
    <n v="3.75"/>
    <n v="4.5"/>
    <n v="0.55000000000000004"/>
    <n v="16.875"/>
    <n v="6.6660000000000004"/>
    <n v="171.8"/>
    <n v="23.541"/>
  </r>
  <r>
    <s v="10-01-2019"/>
    <s v="19:34:32"/>
    <s v="745-+0./4352"/>
    <s v="S"/>
    <x v="3"/>
    <x v="0"/>
    <x v="0"/>
    <x v="7"/>
    <s v="20:02:24"/>
    <s v="20"/>
    <x v="4"/>
    <x v="20"/>
    <s v="Motocicleta"/>
    <n v="9.99"/>
    <n v="6.99"/>
    <n v="3"/>
    <n v="3.5"/>
    <n v="0.75"/>
    <n v="10.5"/>
    <n v="5.2424999999999997"/>
    <n v="59.09"/>
    <n v="15.7425"/>
  </r>
  <r>
    <s v="10-01-2019"/>
    <s v="19:41:58"/>
    <s v="149-(,-17208"/>
    <s v="S"/>
    <x v="3"/>
    <x v="0"/>
    <x v="1"/>
    <x v="7"/>
    <s v="22:54:17"/>
    <s v="22"/>
    <x v="4"/>
    <x v="20"/>
    <s v="Motocicleta"/>
    <n v="7.7"/>
    <n v="4.7"/>
    <n v="3"/>
    <n v="3.5"/>
    <n v="0.75"/>
    <n v="10.5"/>
    <n v="3.5250000000000004"/>
    <n v="115.16"/>
    <n v="14.025"/>
  </r>
  <r>
    <s v="10-01-2019"/>
    <s v="19:41:58"/>
    <s v="669,)1)14591"/>
    <s v="S"/>
    <x v="3"/>
    <x v="0"/>
    <x v="0"/>
    <x v="7"/>
    <s v="20:15:52"/>
    <s v="20"/>
    <x v="4"/>
    <x v="14"/>
    <s v="Motocicleta"/>
    <n v="15.09"/>
    <n v="12.09"/>
    <n v="3"/>
    <n v="3.5"/>
    <n v="0.75"/>
    <n v="10.5"/>
    <n v="9.067499999999999"/>
    <n v="110.64"/>
    <n v="19.567499999999999"/>
  </r>
  <r>
    <s v="10-01-2019"/>
    <s v="19:50:04"/>
    <s v="266)1(+-4654"/>
    <m/>
    <x v="1"/>
    <x v="1"/>
    <x v="0"/>
    <x v="7"/>
    <s v="20:17:14"/>
    <s v="20"/>
    <x v="3"/>
    <x v="17"/>
    <s v="Motocicleta"/>
    <n v="13.79"/>
    <n v="10.039999999999999"/>
    <n v="3.75"/>
    <n v="4.5"/>
    <n v="0.55000000000000004"/>
    <n v="16.875"/>
    <n v="5.5220000000000002"/>
    <n v="183.97"/>
    <n v="22.396999999999998"/>
  </r>
  <r>
    <s v="10-01-2019"/>
    <s v="19:57:31"/>
    <s v="3910(*,04685"/>
    <s v="S"/>
    <x v="3"/>
    <x v="0"/>
    <x v="0"/>
    <x v="7"/>
    <s v="20:26:34"/>
    <s v="20"/>
    <x v="4"/>
    <x v="11"/>
    <s v="Motocicleta"/>
    <n v="6.26"/>
    <n v="3.26"/>
    <n v="3"/>
    <n v="3.5"/>
    <n v="0.75"/>
    <n v="10.5"/>
    <n v="2.4449999999999998"/>
    <n v="44.91"/>
    <n v="12.945"/>
  </r>
  <r>
    <s v="10-01-2019"/>
    <s v="19:58:56"/>
    <s v="3402.*1,4597"/>
    <s v="S"/>
    <x v="3"/>
    <x v="0"/>
    <x v="0"/>
    <x v="7"/>
    <s v="20:29:55"/>
    <s v="20"/>
    <x v="4"/>
    <x v="8"/>
    <s v="Motocicleta"/>
    <n v="11.34"/>
    <n v="8.34"/>
    <n v="3"/>
    <n v="3.5"/>
    <n v="0.75"/>
    <n v="10.5"/>
    <n v="6.2549999999999999"/>
    <n v="94.3"/>
    <n v="16.754999999999999"/>
  </r>
  <r>
    <s v="10-01-2019"/>
    <s v="20:01:17"/>
    <s v="75/.12-8329"/>
    <s v="S"/>
    <x v="0"/>
    <x v="2"/>
    <x v="0"/>
    <x v="5"/>
    <s v="11:09:33"/>
    <s v="11"/>
    <x v="18"/>
    <x v="8"/>
    <s v="Motocicleta"/>
    <n v="19.899999999999999"/>
    <n v="17.399999999999999"/>
    <n v="2.5"/>
    <n v="3"/>
    <n v="1.2"/>
    <n v="7.5"/>
    <n v="20.88"/>
    <n v="246.8"/>
    <n v="28.38"/>
  </r>
  <r>
    <s v="10-01-2019"/>
    <s v="20:03:36"/>
    <s v="4831-.(,1426"/>
    <m/>
    <x v="1"/>
    <x v="1"/>
    <x v="0"/>
    <x v="7"/>
    <s v="20:33:21"/>
    <s v="20"/>
    <x v="3"/>
    <x v="8"/>
    <s v="Motocicleta"/>
    <n v="19.22"/>
    <n v="15.469999999999999"/>
    <n v="3.75"/>
    <n v="4.5"/>
    <n v="0.55000000000000004"/>
    <n v="16.875"/>
    <n v="8.5084999999999997"/>
    <n v="15.44"/>
    <n v="25.383499999999998"/>
  </r>
  <r>
    <s v="10-01-2019"/>
    <s v="20:08:58"/>
    <s v="648(11-,7293"/>
    <s v="S"/>
    <x v="1"/>
    <x v="0"/>
    <x v="0"/>
    <x v="5"/>
    <s v="13:03:42"/>
    <s v="13"/>
    <x v="15"/>
    <x v="16"/>
    <s v="Motocicleta"/>
    <n v="7.93"/>
    <n v="4.18"/>
    <n v="3.75"/>
    <n v="4.5"/>
    <n v="0.55000000000000004"/>
    <n v="16.875"/>
    <n v="2.2989999999999999"/>
    <n v="70.61"/>
    <n v="19.173999999999999"/>
  </r>
  <r>
    <s v="10-01-2019"/>
    <s v="20:13:00"/>
    <s v="591.)1-17781"/>
    <s v="S"/>
    <x v="1"/>
    <x v="0"/>
    <x v="0"/>
    <x v="5"/>
    <s v="10:34:38"/>
    <s v="10"/>
    <x v="2"/>
    <x v="16"/>
    <s v="Motocicleta"/>
    <n v="11.72"/>
    <n v="7.9700000000000006"/>
    <n v="3.75"/>
    <n v="4.5"/>
    <n v="0.55000000000000004"/>
    <n v="16.875"/>
    <n v="4.3835000000000006"/>
    <n v="42.54"/>
    <n v="21.258500000000002"/>
  </r>
  <r>
    <s v="10-01-2019"/>
    <s v="20:21:48"/>
    <s v="598,1-(/5801"/>
    <s v="S"/>
    <x v="1"/>
    <x v="0"/>
    <x v="0"/>
    <x v="5"/>
    <s v="12:50:35"/>
    <s v="12"/>
    <x v="7"/>
    <x v="2"/>
    <s v="Motocicleta"/>
    <n v="12.45"/>
    <n v="8.6999999999999993"/>
    <n v="3.75"/>
    <n v="4.5"/>
    <n v="0.55000000000000004"/>
    <n v="16.875"/>
    <n v="4.7850000000000001"/>
    <n v="53.63"/>
    <n v="21.66"/>
  </r>
  <r>
    <s v="10-01-2019"/>
    <s v="20:30:55"/>
    <s v="397*+.-*483"/>
    <s v="S"/>
    <x v="3"/>
    <x v="0"/>
    <x v="0"/>
    <x v="7"/>
    <s v="21:26:39"/>
    <s v="21"/>
    <x v="4"/>
    <x v="20"/>
    <s v="Motocicleta"/>
    <n v="20.52"/>
    <n v="17.52"/>
    <n v="3"/>
    <n v="3.5"/>
    <n v="0.75"/>
    <n v="10.5"/>
    <n v="13.14"/>
    <n v="203.7"/>
    <n v="23.64"/>
  </r>
  <r>
    <s v="10-01-2019"/>
    <s v="20:34:57"/>
    <s v="217)*/021476"/>
    <m/>
    <x v="1"/>
    <x v="1"/>
    <x v="0"/>
    <x v="7"/>
    <s v="21:07:59"/>
    <s v="21"/>
    <x v="3"/>
    <x v="8"/>
    <s v="Motocicleta"/>
    <n v="18.100000000000001"/>
    <n v="14.350000000000001"/>
    <n v="3.75"/>
    <n v="4.5"/>
    <n v="0.55000000000000004"/>
    <n v="16.875"/>
    <n v="7.8925000000000018"/>
    <n v="199.07"/>
    <n v="24.767500000000002"/>
  </r>
  <r>
    <s v="10-01-2019"/>
    <s v="20:38:56"/>
    <s v="79310.*)9145"/>
    <s v="S"/>
    <x v="3"/>
    <x v="0"/>
    <x v="0"/>
    <x v="7"/>
    <s v="21:20:26"/>
    <s v="21"/>
    <x v="4"/>
    <x v="20"/>
    <s v="Motocicleta"/>
    <n v="1.19"/>
    <n v="0"/>
    <n v="3"/>
    <n v="3.5"/>
    <n v="0.75"/>
    <n v="4.165"/>
    <n v="0"/>
    <n v="113.03"/>
    <n v="4.165"/>
  </r>
  <r>
    <s v="10-01-2019"/>
    <s v="20:39:21"/>
    <s v="7092-,*+3317"/>
    <s v="S"/>
    <x v="3"/>
    <x v="0"/>
    <x v="0"/>
    <x v="7"/>
    <s v="21:47:55"/>
    <s v="21"/>
    <x v="4"/>
    <x v="20"/>
    <s v="Motocicleta"/>
    <n v="13.23"/>
    <n v="10.23"/>
    <n v="3"/>
    <n v="3.5"/>
    <n v="0.75"/>
    <n v="10.5"/>
    <n v="7.6725000000000003"/>
    <n v="233.2"/>
    <n v="18.172499999999999"/>
  </r>
  <r>
    <s v="10-01-2019"/>
    <s v="20:41:42"/>
    <s v="606/-+..1526"/>
    <s v="S"/>
    <x v="1"/>
    <x v="0"/>
    <x v="2"/>
    <x v="5"/>
    <s v="08:42:05"/>
    <s v="08"/>
    <x v="3"/>
    <x v="3"/>
    <s v="Motocicleta"/>
    <n v="4.97"/>
    <n v="1.2199999999999998"/>
    <n v="3.75"/>
    <n v="4.5"/>
    <n v="0.55000000000000004"/>
    <n v="16.875"/>
    <n v="0.67099999999999993"/>
    <n v="13.75"/>
    <n v="17.545999999999999"/>
  </r>
  <r>
    <s v="10-01-2019"/>
    <s v="20:41:42"/>
    <s v="1131.)/1269"/>
    <s v="S"/>
    <x v="0"/>
    <x v="0"/>
    <x v="0"/>
    <x v="12"/>
    <s v="13:02:42"/>
    <s v="13"/>
    <x v="3"/>
    <x v="3"/>
    <s v="Motocicleta"/>
    <n v="11.54"/>
    <n v="9.0399999999999991"/>
    <n v="2.5"/>
    <n v="3"/>
    <n v="1.2"/>
    <n v="7.5"/>
    <n v="10.847999999999999"/>
    <n v="28.51"/>
    <n v="18.347999999999999"/>
  </r>
  <r>
    <s v="10-01-2019"/>
    <s v="20:43:20"/>
    <s v="225/./2,1333"/>
    <s v="S"/>
    <x v="1"/>
    <x v="0"/>
    <x v="0"/>
    <x v="5"/>
    <s v="09:24:19"/>
    <s v="09"/>
    <x v="2"/>
    <x v="22"/>
    <s v="Motocicleta"/>
    <n v="5.67"/>
    <n v="1.92"/>
    <n v="3.75"/>
    <n v="4.5"/>
    <n v="0.55000000000000004"/>
    <n v="16.875"/>
    <n v="1.056"/>
    <n v="20.62"/>
    <n v="17.931000000000001"/>
  </r>
  <r>
    <s v="10-01-2019"/>
    <s v="20:44:35"/>
    <s v="22(0).21419"/>
    <m/>
    <x v="1"/>
    <x v="1"/>
    <x v="0"/>
    <x v="7"/>
    <s v="21:30:53"/>
    <s v="21"/>
    <x v="3"/>
    <x v="8"/>
    <s v="Motocicleta"/>
    <n v="7.52"/>
    <n v="3.7699999999999996"/>
    <n v="3.75"/>
    <n v="4.5"/>
    <n v="0.55000000000000004"/>
    <n v="16.875"/>
    <n v="2.0735000000000001"/>
    <n v="136.05000000000001"/>
    <n v="18.948499999999999"/>
  </r>
  <r>
    <s v="10-01-2019"/>
    <s v="20:48:39"/>
    <s v="599*/*./3851"/>
    <s v="S"/>
    <x v="1"/>
    <x v="0"/>
    <x v="0"/>
    <x v="5"/>
    <s v="12:11:14"/>
    <s v="12"/>
    <x v="5"/>
    <x v="1"/>
    <s v="Motocicleta"/>
    <n v="7.35"/>
    <n v="3.5999999999999996"/>
    <n v="3.75"/>
    <n v="4.5"/>
    <n v="0.55000000000000004"/>
    <n v="16.875"/>
    <n v="1.98"/>
    <n v="91.82"/>
    <n v="18.855"/>
  </r>
  <r>
    <s v="10-01-2019"/>
    <s v="20:49:51"/>
    <s v="511+)+/(4013"/>
    <s v="S"/>
    <x v="0"/>
    <x v="2"/>
    <x v="0"/>
    <x v="5"/>
    <s v="11:51:33"/>
    <s v="11"/>
    <x v="0"/>
    <x v="11"/>
    <s v="Motocicleta"/>
    <n v="18.25"/>
    <n v="15.75"/>
    <n v="2.5"/>
    <n v="3"/>
    <n v="1.2"/>
    <n v="7.5"/>
    <n v="18.899999999999999"/>
    <n v="158.6"/>
    <n v="26.4"/>
  </r>
  <r>
    <s v="10-01-2019"/>
    <s v="20:51:32"/>
    <s v="560/-*+.762"/>
    <s v="S"/>
    <x v="1"/>
    <x v="0"/>
    <x v="0"/>
    <x v="5"/>
    <s v="11:03:34"/>
    <s v="11"/>
    <x v="5"/>
    <x v="4"/>
    <s v="Motocicleta"/>
    <n v="2.95"/>
    <n v="0"/>
    <n v="3.75"/>
    <n v="4.5"/>
    <n v="0.55000000000000004"/>
    <n v="13.275"/>
    <n v="0"/>
    <n v="53.81"/>
    <n v="13.275"/>
  </r>
  <r>
    <s v="10-01-2019"/>
    <s v="20:52:53"/>
    <s v="581,+(,+7852"/>
    <s v="S"/>
    <x v="1"/>
    <x v="0"/>
    <x v="0"/>
    <x v="5"/>
    <s v="12:39:11"/>
    <s v="12"/>
    <x v="2"/>
    <x v="24"/>
    <s v="Motocicleta"/>
    <n v="19.36"/>
    <n v="15.61"/>
    <n v="3.75"/>
    <n v="4.5"/>
    <n v="0.55000000000000004"/>
    <n v="16.875"/>
    <n v="8.5854999999999997"/>
    <n v="211.13"/>
    <n v="25.4605"/>
  </r>
  <r>
    <s v="10-01-2019"/>
    <s v="21:05:26"/>
    <s v="39//(/1547"/>
    <m/>
    <x v="1"/>
    <x v="1"/>
    <x v="0"/>
    <x v="7"/>
    <s v="22:28:04"/>
    <s v="22"/>
    <x v="3"/>
    <x v="18"/>
    <s v="Motocicleta"/>
    <n v="17.940000000000001"/>
    <n v="14.190000000000001"/>
    <n v="3.75"/>
    <n v="4.5"/>
    <n v="0.55000000000000004"/>
    <n v="16.875"/>
    <n v="7.8045000000000018"/>
    <n v="2.48"/>
    <n v="24.679500000000001"/>
  </r>
  <r>
    <s v="10-01-2019"/>
    <s v="21:09:26"/>
    <s v="4720(12*5148"/>
    <s v="S"/>
    <x v="0"/>
    <x v="2"/>
    <x v="0"/>
    <x v="5"/>
    <s v="12:40:16"/>
    <s v="12"/>
    <x v="8"/>
    <x v="20"/>
    <s v="Motocicleta"/>
    <n v="8.59"/>
    <n v="6.09"/>
    <n v="2.5"/>
    <n v="3"/>
    <n v="1.2"/>
    <n v="7.5"/>
    <n v="7.3079999999999998"/>
    <n v="55.07"/>
    <n v="14.808"/>
  </r>
  <r>
    <s v="10-01-2019"/>
    <s v="21:10:36"/>
    <s v="190*.)-7519"/>
    <s v="S"/>
    <x v="1"/>
    <x v="0"/>
    <x v="0"/>
    <x v="5"/>
    <s v="09:37:41"/>
    <s v="09"/>
    <x v="2"/>
    <x v="20"/>
    <s v="Motocicleta"/>
    <n v="17.34"/>
    <n v="13.59"/>
    <n v="3.75"/>
    <n v="4.5"/>
    <n v="0.55000000000000004"/>
    <n v="16.875"/>
    <n v="7.4745000000000008"/>
    <n v="68.739999999999995"/>
    <n v="24.349499999999999"/>
  </r>
  <r>
    <s v="10-01-2019"/>
    <s v="21:11:23"/>
    <s v="693,-((,9345"/>
    <s v="S"/>
    <x v="3"/>
    <x v="0"/>
    <x v="0"/>
    <x v="7"/>
    <s v="22:18:29"/>
    <s v="22"/>
    <x v="4"/>
    <x v="17"/>
    <s v="Motocicleta"/>
    <n v="10.050000000000001"/>
    <n v="7.0500000000000007"/>
    <n v="3"/>
    <n v="3.5"/>
    <n v="0.75"/>
    <n v="10.5"/>
    <n v="5.2875000000000005"/>
    <n v="180.8"/>
    <n v="15.787500000000001"/>
  </r>
  <r>
    <s v="10-01-2019"/>
    <s v="21:15:39"/>
    <s v="230*-+*26151"/>
    <s v="S"/>
    <x v="0"/>
    <x v="2"/>
    <x v="0"/>
    <x v="5"/>
    <s v="11:20:20"/>
    <s v="11"/>
    <x v="8"/>
    <x v="8"/>
    <s v="Motocicleta"/>
    <n v="7.65"/>
    <n v="5.15"/>
    <n v="2.5"/>
    <n v="3"/>
    <n v="1.2"/>
    <n v="7.5"/>
    <n v="6.1800000000000006"/>
    <n v="152.57"/>
    <n v="13.68"/>
  </r>
  <r>
    <s v="10-01-2019"/>
    <s v="21:19:10"/>
    <s v="11/)(1+7118"/>
    <s v="S"/>
    <x v="1"/>
    <x v="0"/>
    <x v="0"/>
    <x v="5"/>
    <s v="11:22:50"/>
    <s v="11"/>
    <x v="16"/>
    <x v="13"/>
    <s v="Motocicleta"/>
    <n v="11.81"/>
    <n v="8.06"/>
    <n v="3.75"/>
    <n v="4.5"/>
    <n v="0.55000000000000004"/>
    <n v="16.875"/>
    <n v="4.4330000000000007"/>
    <n v="59.04"/>
    <n v="21.308"/>
  </r>
  <r>
    <s v="10-01-2019"/>
    <s v="21:21:32"/>
    <s v="167)-0+-9706"/>
    <s v="S"/>
    <x v="3"/>
    <x v="0"/>
    <x v="0"/>
    <x v="7"/>
    <s v="22:09:12"/>
    <s v="22"/>
    <x v="4"/>
    <x v="13"/>
    <s v="Motocicleta"/>
    <n v="2.67"/>
    <n v="0"/>
    <n v="3"/>
    <n v="3.5"/>
    <n v="0.75"/>
    <n v="9.3449999999999989"/>
    <n v="0"/>
    <n v="105.64"/>
    <n v="9.3449999999999989"/>
  </r>
  <r>
    <s v="10-01-2019"/>
    <s v="21:49:51"/>
    <s v="655+0-*(5575"/>
    <m/>
    <x v="1"/>
    <x v="1"/>
    <x v="2"/>
    <x v="7"/>
    <s v="22:33:15"/>
    <s v="22"/>
    <x v="3"/>
    <x v="8"/>
    <s v="Motocicleta"/>
    <n v="12.6"/>
    <n v="8.85"/>
    <n v="3.75"/>
    <n v="4.5"/>
    <n v="0.55000000000000004"/>
    <n v="16.875"/>
    <n v="4.8675000000000006"/>
    <n v="70.16"/>
    <n v="21.7425"/>
  </r>
  <r>
    <s v="10-01-2019"/>
    <s v="21:59:52"/>
    <s v="2652(*/(3898"/>
    <s v="S"/>
    <x v="1"/>
    <x v="0"/>
    <x v="0"/>
    <x v="5"/>
    <s v="11:02:27"/>
    <s v="11"/>
    <x v="2"/>
    <x v="33"/>
    <s v="Motocicleta"/>
    <n v="5.66"/>
    <n v="1.9100000000000001"/>
    <n v="3.75"/>
    <n v="4.5"/>
    <n v="0.55000000000000004"/>
    <n v="16.875"/>
    <n v="1.0505000000000002"/>
    <n v="149.21"/>
    <n v="17.9255"/>
  </r>
  <r>
    <s v="10-01-2019"/>
    <s v="22:00:23"/>
    <s v="306-2,(12351"/>
    <m/>
    <x v="1"/>
    <x v="1"/>
    <x v="0"/>
    <x v="7"/>
    <s v="22:39:02"/>
    <s v="22"/>
    <x v="3"/>
    <x v="11"/>
    <s v="Motocicleta"/>
    <n v="13.74"/>
    <n v="9.99"/>
    <n v="3.75"/>
    <n v="4.5"/>
    <n v="0.55000000000000004"/>
    <n v="16.875"/>
    <n v="5.4945000000000004"/>
    <n v="76.91"/>
    <n v="22.369500000000002"/>
  </r>
  <r>
    <s v="10-01-2019"/>
    <s v="22:03:23"/>
    <s v="8122,/0(9808"/>
    <s v="S"/>
    <x v="1"/>
    <x v="0"/>
    <x v="0"/>
    <x v="5"/>
    <s v="10:22:53"/>
    <s v="10"/>
    <x v="2"/>
    <x v="3"/>
    <s v="Motocicleta"/>
    <n v="1.33"/>
    <n v="0"/>
    <n v="3.75"/>
    <n v="4.5"/>
    <n v="0.55000000000000004"/>
    <n v="5.9850000000000003"/>
    <n v="0"/>
    <n v="207.82"/>
    <n v="5.9850000000000003"/>
  </r>
  <r>
    <s v="10-01-2019"/>
    <s v="22:33:57"/>
    <s v="180,+/-02033"/>
    <s v="S"/>
    <x v="1"/>
    <x v="0"/>
    <x v="0"/>
    <x v="5"/>
    <s v="10:07:52"/>
    <s v="10"/>
    <x v="2"/>
    <x v="16"/>
    <s v="Motocicleta"/>
    <n v="13.61"/>
    <n v="9.86"/>
    <n v="3.75"/>
    <n v="4.5"/>
    <n v="0.55000000000000004"/>
    <n v="16.875"/>
    <n v="5.423"/>
    <n v="183.94"/>
    <n v="22.298000000000002"/>
  </r>
  <r>
    <s v="11-01-2019"/>
    <s v="01:30:56"/>
    <s v="591,12(-5987"/>
    <s v="M"/>
    <x v="0"/>
    <x v="1"/>
    <x v="0"/>
    <x v="5"/>
    <s v="10:50:22"/>
    <s v="10"/>
    <x v="3"/>
    <x v="9"/>
    <s v="Motocicleta"/>
    <n v="16.55"/>
    <n v="14.05"/>
    <n v="2.5"/>
    <n v="3"/>
    <n v="1.2"/>
    <n v="7.5"/>
    <n v="16.86"/>
    <n v="96.24"/>
    <n v="24.36"/>
  </r>
  <r>
    <s v="11-01-2019"/>
    <s v="01:30:56"/>
    <s v="187-00-.7191"/>
    <s v="M"/>
    <x v="0"/>
    <x v="1"/>
    <x v="3"/>
    <x v="5"/>
    <s v="09:22:56"/>
    <s v="09"/>
    <x v="3"/>
    <x v="20"/>
    <s v="Motocicleta"/>
    <n v="3.92"/>
    <n v="1.42"/>
    <n v="2.5"/>
    <n v="3"/>
    <n v="1.2"/>
    <n v="7.5"/>
    <n v="1.704"/>
    <n v="203.05"/>
    <n v="9.2040000000000006"/>
  </r>
  <r>
    <s v="11-01-2019"/>
    <s v="01:30:56"/>
    <s v="830+2*)+5131"/>
    <s v="M"/>
    <x v="1"/>
    <x v="1"/>
    <x v="3"/>
    <x v="6"/>
    <s v="13:34:24"/>
    <s v="13"/>
    <x v="3"/>
    <x v="20"/>
    <s v="Motocicleta"/>
    <n v="19.18"/>
    <n v="15.43"/>
    <n v="3.75"/>
    <n v="4.5"/>
    <n v="0.55000000000000004"/>
    <n v="16.875"/>
    <n v="8.4865000000000013"/>
    <n v="21.48"/>
    <n v="25.361499999999999"/>
  </r>
  <r>
    <s v="11-01-2019"/>
    <s v="01:30:56"/>
    <s v="9792.+1/5086"/>
    <s v="M"/>
    <x v="0"/>
    <x v="0"/>
    <x v="0"/>
    <x v="5"/>
    <s v="10:20:19"/>
    <s v="10"/>
    <x v="3"/>
    <x v="20"/>
    <s v="Motocicleta"/>
    <n v="9.65"/>
    <n v="7.15"/>
    <n v="2.5"/>
    <n v="3"/>
    <n v="1.2"/>
    <n v="7.5"/>
    <n v="8.58"/>
    <n v="113.37"/>
    <n v="16.079999999999998"/>
  </r>
  <r>
    <s v="11-01-2019"/>
    <s v="01:30:56"/>
    <s v="616,,11/7329"/>
    <s v="M"/>
    <x v="0"/>
    <x v="1"/>
    <x v="0"/>
    <x v="5"/>
    <s v="11:09:14"/>
    <s v="11"/>
    <x v="3"/>
    <x v="20"/>
    <s v="Motocicleta"/>
    <n v="4.91"/>
    <n v="2.41"/>
    <n v="2.5"/>
    <n v="3"/>
    <n v="1.2"/>
    <n v="7.5"/>
    <n v="2.8919999999999999"/>
    <n v="140.83000000000001"/>
    <n v="10.391999999999999"/>
  </r>
  <r>
    <s v="11-01-2019"/>
    <s v="01:30:56"/>
    <s v="255+.()*4113"/>
    <s v="M"/>
    <x v="0"/>
    <x v="1"/>
    <x v="0"/>
    <x v="5"/>
    <s v="10:01:18"/>
    <s v="10"/>
    <x v="3"/>
    <x v="20"/>
    <s v="Motocicleta"/>
    <n v="2.7800000000000002"/>
    <n v="0.28000000000000025"/>
    <n v="2.5"/>
    <n v="3"/>
    <n v="1.2"/>
    <n v="7.5"/>
    <n v="0.3360000000000003"/>
    <n v="79.11"/>
    <n v="7.8360000000000003"/>
  </r>
  <r>
    <s v="11-01-2019"/>
    <s v="01:30:56"/>
    <s v="982(//+)8115"/>
    <s v="M"/>
    <x v="0"/>
    <x v="1"/>
    <x v="0"/>
    <x v="5"/>
    <s v="10:09:10"/>
    <s v="10"/>
    <x v="3"/>
    <x v="20"/>
    <s v="Motocicleta"/>
    <n v="4.8499999999999996"/>
    <n v="2.3499999999999996"/>
    <n v="2.5"/>
    <n v="3"/>
    <n v="1.2"/>
    <n v="7.5"/>
    <n v="2.8199999999999994"/>
    <n v="70.239999999999995"/>
    <n v="10.32"/>
  </r>
  <r>
    <s v="11-01-2019"/>
    <s v="01:30:56"/>
    <s v="456,./1/7784"/>
    <s v="M"/>
    <x v="0"/>
    <x v="1"/>
    <x v="0"/>
    <x v="5"/>
    <s v="10:21:02"/>
    <s v="10"/>
    <x v="3"/>
    <x v="20"/>
    <s v="Motocicleta"/>
    <n v="15.49"/>
    <n v="12.99"/>
    <n v="2.5"/>
    <n v="3"/>
    <n v="1.2"/>
    <n v="7.5"/>
    <n v="15.587999999999999"/>
    <n v="179.51"/>
    <n v="23.088000000000001"/>
  </r>
  <r>
    <s v="11-01-2019"/>
    <s v="01:37:49"/>
    <s v="11.**-21659"/>
    <s v="M"/>
    <x v="0"/>
    <x v="0"/>
    <x v="0"/>
    <x v="5"/>
    <s v="15:17:19"/>
    <s v="15"/>
    <x v="2"/>
    <x v="36"/>
    <s v="Motocicleta"/>
    <n v="4.57"/>
    <n v="2.0700000000000003"/>
    <n v="2.5"/>
    <n v="3"/>
    <n v="1.2"/>
    <n v="7.5"/>
    <n v="2.4840000000000004"/>
    <n v="31.18"/>
    <n v="9.984"/>
  </r>
  <r>
    <s v="11-01-2019"/>
    <s v="01:37:49"/>
    <s v="2771+,)16530"/>
    <s v="S"/>
    <x v="0"/>
    <x v="0"/>
    <x v="0"/>
    <x v="5"/>
    <s v="14:13:55"/>
    <s v="14"/>
    <x v="2"/>
    <x v="15"/>
    <s v="Motocicleta"/>
    <n v="7.98"/>
    <n v="5.48"/>
    <n v="2.5"/>
    <n v="3"/>
    <n v="1.2"/>
    <n v="7.5"/>
    <n v="6.5760000000000005"/>
    <n v="64.05"/>
    <n v="14.076000000000001"/>
  </r>
  <r>
    <s v="11-01-2019"/>
    <s v="01:39:50"/>
    <s v="217)+0/24286"/>
    <s v="S"/>
    <x v="0"/>
    <x v="0"/>
    <x v="0"/>
    <x v="5"/>
    <s v="09:46:07"/>
    <s v="09"/>
    <x v="8"/>
    <x v="8"/>
    <s v="Motocicleta"/>
    <n v="20.16"/>
    <n v="17.66"/>
    <n v="2.5"/>
    <n v="3"/>
    <n v="1.2"/>
    <n v="7.5"/>
    <n v="21.192"/>
    <n v="46.38"/>
    <n v="28.692"/>
  </r>
  <r>
    <s v="11-01-2019"/>
    <s v="01:39:50"/>
    <s v="28.11-04973"/>
    <s v="S"/>
    <x v="0"/>
    <x v="0"/>
    <x v="0"/>
    <x v="5"/>
    <s v="11:54:16"/>
    <s v="11"/>
    <x v="8"/>
    <x v="8"/>
    <s v="Motocicleta"/>
    <n v="15.15"/>
    <n v="12.65"/>
    <n v="2.5"/>
    <n v="3"/>
    <n v="1.2"/>
    <n v="7.5"/>
    <n v="15.18"/>
    <n v="77.83"/>
    <n v="22.68"/>
  </r>
  <r>
    <s v="11-01-2019"/>
    <s v="01:39:50"/>
    <s v="749/)))+2365"/>
    <s v="S"/>
    <x v="0"/>
    <x v="0"/>
    <x v="0"/>
    <x v="5"/>
    <s v="11:16:50"/>
    <s v="11"/>
    <x v="8"/>
    <x v="20"/>
    <s v="Motocicleta"/>
    <n v="11.81"/>
    <n v="9.31"/>
    <n v="2.5"/>
    <n v="3"/>
    <n v="1.2"/>
    <n v="7.5"/>
    <n v="11.172000000000001"/>
    <n v="113.04"/>
    <n v="18.672000000000001"/>
  </r>
  <r>
    <s v="11-01-2019"/>
    <s v="01:39:50"/>
    <s v="459(.*(25622"/>
    <s v="S"/>
    <x v="0"/>
    <x v="0"/>
    <x v="0"/>
    <x v="5"/>
    <s v="09:57:05"/>
    <s v="09"/>
    <x v="8"/>
    <x v="8"/>
    <s v="Motocicleta"/>
    <n v="10.61"/>
    <n v="8.11"/>
    <n v="2.5"/>
    <n v="3"/>
    <n v="1.2"/>
    <n v="7.5"/>
    <n v="9.7319999999999993"/>
    <n v="113.53"/>
    <n v="17.231999999999999"/>
  </r>
  <r>
    <s v="11-01-2019"/>
    <s v="01:39:50"/>
    <s v="641(,(.,5182"/>
    <s v="S"/>
    <x v="0"/>
    <x v="0"/>
    <x v="0"/>
    <x v="5"/>
    <s v="10:03:59"/>
    <s v="10"/>
    <x v="8"/>
    <x v="8"/>
    <s v="Motocicleta"/>
    <n v="9.5299999999999994"/>
    <n v="7.0299999999999994"/>
    <n v="2.5"/>
    <n v="3"/>
    <n v="1.2"/>
    <n v="7.5"/>
    <n v="8.4359999999999982"/>
    <n v="223.26"/>
    <n v="15.935999999999998"/>
  </r>
  <r>
    <s v="11-01-2019"/>
    <s v="01:39:50"/>
    <s v="986(2+++97"/>
    <s v="S"/>
    <x v="0"/>
    <x v="0"/>
    <x v="0"/>
    <x v="5"/>
    <s v="11:11:13"/>
    <s v="11"/>
    <x v="8"/>
    <x v="20"/>
    <s v="Motocicleta"/>
    <n v="17.93"/>
    <n v="15.43"/>
    <n v="2.5"/>
    <n v="3"/>
    <n v="1.2"/>
    <n v="7.5"/>
    <n v="18.515999999999998"/>
    <n v="111.97"/>
    <n v="26.015999999999998"/>
  </r>
  <r>
    <s v="11-01-2019"/>
    <s v="01:45:53"/>
    <s v="451)1*2*700"/>
    <s v="S"/>
    <x v="0"/>
    <x v="0"/>
    <x v="0"/>
    <x v="5"/>
    <s v="11:37:04"/>
    <s v="11"/>
    <x v="0"/>
    <x v="8"/>
    <s v="Motocicleta"/>
    <n v="17.36"/>
    <n v="14.86"/>
    <n v="2.5"/>
    <n v="3"/>
    <n v="1.2"/>
    <n v="7.5"/>
    <n v="17.831999999999997"/>
    <n v="27.33"/>
    <n v="25.331999999999997"/>
  </r>
  <r>
    <s v="11-01-2019"/>
    <s v="01:45:53"/>
    <s v="665(0*1.4862"/>
    <s v="S"/>
    <x v="0"/>
    <x v="0"/>
    <x v="0"/>
    <x v="5"/>
    <s v="12:06:01"/>
    <s v="12"/>
    <x v="0"/>
    <x v="15"/>
    <s v="Motocicleta"/>
    <n v="20.16"/>
    <n v="17.66"/>
    <n v="2.5"/>
    <n v="3"/>
    <n v="1.2"/>
    <n v="7.5"/>
    <n v="21.192"/>
    <n v="13.51"/>
    <n v="28.692"/>
  </r>
  <r>
    <s v="11-01-2019"/>
    <s v="01:45:53"/>
    <s v="6071/.221486"/>
    <s v="S"/>
    <x v="0"/>
    <x v="0"/>
    <x v="0"/>
    <x v="5"/>
    <s v="11:36:29"/>
    <s v="11"/>
    <x v="0"/>
    <x v="11"/>
    <s v="Motocicleta"/>
    <n v="3.07"/>
    <n v="0.56999999999999984"/>
    <n v="2.5"/>
    <n v="3"/>
    <n v="1.2"/>
    <n v="7.5"/>
    <n v="0.68399999999999983"/>
    <n v="139.06"/>
    <n v="8.1839999999999993"/>
  </r>
  <r>
    <s v="11-01-2019"/>
    <s v="01:45:53"/>
    <s v="640(.))5879"/>
    <s v="S"/>
    <x v="0"/>
    <x v="0"/>
    <x v="0"/>
    <x v="5"/>
    <s v="11:39:21"/>
    <s v="11"/>
    <x v="0"/>
    <x v="23"/>
    <s v="Motocicleta"/>
    <n v="18.239999999999998"/>
    <n v="15.739999999999998"/>
    <n v="2.5"/>
    <n v="3"/>
    <n v="1.2"/>
    <n v="7.5"/>
    <n v="18.887999999999998"/>
    <n v="28.29"/>
    <n v="26.387999999999998"/>
  </r>
  <r>
    <s v="11-01-2019"/>
    <s v="01:45:53"/>
    <s v="955/(.1)2487"/>
    <s v="S"/>
    <x v="0"/>
    <x v="0"/>
    <x v="0"/>
    <x v="5"/>
    <s v="09:32:40"/>
    <s v="09"/>
    <x v="0"/>
    <x v="9"/>
    <s v="Motocicleta"/>
    <n v="15.74"/>
    <n v="13.24"/>
    <n v="2.5"/>
    <n v="3"/>
    <n v="1.2"/>
    <n v="7.5"/>
    <n v="15.888"/>
    <n v="31.61"/>
    <n v="23.387999999999998"/>
  </r>
  <r>
    <s v="11-01-2019"/>
    <s v="01:45:53"/>
    <s v="950-,.+-6440"/>
    <s v="S"/>
    <x v="0"/>
    <x v="0"/>
    <x v="0"/>
    <x v="5"/>
    <s v="13:54:39"/>
    <s v="13"/>
    <x v="0"/>
    <x v="1"/>
    <s v="Motocicleta"/>
    <n v="20.98"/>
    <n v="18.48"/>
    <n v="2.5"/>
    <n v="3"/>
    <n v="1.2"/>
    <n v="7.5"/>
    <n v="22.175999999999998"/>
    <n v="136.99"/>
    <n v="29.675999999999998"/>
  </r>
  <r>
    <s v="11-01-2019"/>
    <s v="01:45:53"/>
    <s v="50101(..4745"/>
    <s v="S"/>
    <x v="0"/>
    <x v="0"/>
    <x v="0"/>
    <x v="5"/>
    <s v="11:36:05"/>
    <s v="11"/>
    <x v="0"/>
    <x v="11"/>
    <s v="Motocicleta"/>
    <n v="19.36"/>
    <n v="16.86"/>
    <n v="2.5"/>
    <n v="3"/>
    <n v="1.2"/>
    <n v="7.5"/>
    <n v="20.231999999999999"/>
    <n v="201.84"/>
    <n v="27.731999999999999"/>
  </r>
  <r>
    <s v="11-01-2019"/>
    <s v="01:45:53"/>
    <s v="343*/-()8438"/>
    <s v="S"/>
    <x v="0"/>
    <x v="0"/>
    <x v="0"/>
    <x v="5"/>
    <s v="13:20:08"/>
    <s v="13"/>
    <x v="0"/>
    <x v="28"/>
    <s v="Motocicleta"/>
    <n v="3.36"/>
    <n v="0.85999999999999988"/>
    <n v="2.5"/>
    <n v="3"/>
    <n v="1.2"/>
    <n v="7.5"/>
    <n v="1.0319999999999998"/>
    <n v="11.32"/>
    <n v="8.532"/>
  </r>
  <r>
    <s v="11-01-2019"/>
    <s v="01:45:53"/>
    <s v="701)-2+)9584"/>
    <s v="S"/>
    <x v="0"/>
    <x v="0"/>
    <x v="0"/>
    <x v="5"/>
    <s v="09:42:59"/>
    <s v="09"/>
    <x v="0"/>
    <x v="20"/>
    <s v="Motocicleta"/>
    <n v="7.95"/>
    <n v="5.45"/>
    <n v="2.5"/>
    <n v="3"/>
    <n v="1.2"/>
    <n v="7.5"/>
    <n v="6.54"/>
    <n v="176.73"/>
    <n v="14.04"/>
  </r>
  <r>
    <s v="11-01-2019"/>
    <s v="01:45:53"/>
    <s v="888/011.5501"/>
    <s v="S"/>
    <x v="0"/>
    <x v="0"/>
    <x v="0"/>
    <x v="5"/>
    <s v="13:32:20"/>
    <s v="13"/>
    <x v="0"/>
    <x v="27"/>
    <s v="Motocicleta"/>
    <n v="7.25"/>
    <n v="4.75"/>
    <n v="2.5"/>
    <n v="3"/>
    <n v="1.2"/>
    <n v="7.5"/>
    <n v="5.7"/>
    <n v="128.58000000000001"/>
    <n v="13.2"/>
  </r>
  <r>
    <s v="11-01-2019"/>
    <s v="01:45:53"/>
    <s v="281-(,.-3907"/>
    <s v="S"/>
    <x v="0"/>
    <x v="0"/>
    <x v="0"/>
    <x v="5"/>
    <s v="09:48:33"/>
    <s v="09"/>
    <x v="0"/>
    <x v="17"/>
    <s v="Motocicleta"/>
    <n v="9.25"/>
    <n v="6.75"/>
    <n v="2.5"/>
    <n v="3"/>
    <n v="1.2"/>
    <n v="7.5"/>
    <n v="8.1"/>
    <n v="34.07"/>
    <n v="15.6"/>
  </r>
  <r>
    <s v="11-01-2019"/>
    <s v="01:47:09"/>
    <s v="599+),,14655"/>
    <s v="S"/>
    <x v="0"/>
    <x v="0"/>
    <x v="0"/>
    <x v="5"/>
    <s v="12:51:24"/>
    <s v="12"/>
    <x v="27"/>
    <x v="8"/>
    <s v="Motocicleta"/>
    <n v="6"/>
    <n v="3.5"/>
    <n v="2.5"/>
    <n v="3"/>
    <n v="1.2"/>
    <n v="7.5"/>
    <n v="4.2"/>
    <n v="44.76"/>
    <n v="11.7"/>
  </r>
  <r>
    <s v="11-01-2019"/>
    <s v="01:47:09"/>
    <s v="864+2+2/5954"/>
    <s v="S"/>
    <x v="0"/>
    <x v="0"/>
    <x v="0"/>
    <x v="5"/>
    <s v="13:37:58"/>
    <s v="13"/>
    <x v="27"/>
    <x v="11"/>
    <s v="Motocicleta"/>
    <n v="9.74"/>
    <n v="7.24"/>
    <n v="2.5"/>
    <n v="3"/>
    <n v="1.2"/>
    <n v="7.5"/>
    <n v="8.6880000000000006"/>
    <n v="70.39"/>
    <n v="16.188000000000002"/>
  </r>
  <r>
    <s v="11-01-2019"/>
    <s v="01:47:09"/>
    <s v="702)(*+,8011"/>
    <s v="S"/>
    <x v="0"/>
    <x v="0"/>
    <x v="0"/>
    <x v="5"/>
    <s v="13:04:31"/>
    <s v="13"/>
    <x v="27"/>
    <x v="8"/>
    <s v="Motocicleta"/>
    <n v="12.96"/>
    <n v="10.46"/>
    <n v="2.5"/>
    <n v="3"/>
    <n v="1.2"/>
    <n v="7.5"/>
    <n v="12.552000000000001"/>
    <n v="36.22"/>
    <n v="20.052"/>
  </r>
  <r>
    <s v="11-01-2019"/>
    <s v="01:52:06"/>
    <s v="4830+0.*2876"/>
    <s v="S"/>
    <x v="2"/>
    <x v="0"/>
    <x v="0"/>
    <x v="5"/>
    <s v="11:43:27"/>
    <s v="11"/>
    <x v="0"/>
    <x v="12"/>
    <s v="Motocicleta"/>
    <n v="17.38"/>
    <n v="5.379999999999999"/>
    <n v="12"/>
    <n v="8"/>
    <n v="2.65"/>
    <n v="96"/>
    <n v="14.256999999999996"/>
    <n v="114.85"/>
    <n v="110.25699999999999"/>
  </r>
  <r>
    <s v="11-01-2019"/>
    <s v="01:52:06"/>
    <s v="332/*2-17979"/>
    <s v="S"/>
    <x v="0"/>
    <x v="0"/>
    <x v="3"/>
    <x v="5"/>
    <s v="13:02:01"/>
    <s v="13"/>
    <x v="0"/>
    <x v="40"/>
    <s v="Motocicleta"/>
    <n v="5.74"/>
    <n v="3.24"/>
    <n v="2.5"/>
    <n v="3"/>
    <n v="1.2"/>
    <n v="7.5"/>
    <n v="3.8879999999999999"/>
    <n v="107.56"/>
    <n v="11.388"/>
  </r>
  <r>
    <s v="11-01-2019"/>
    <s v="03:13:52"/>
    <s v="5750(0.13912"/>
    <s v="M"/>
    <x v="2"/>
    <x v="0"/>
    <x v="0"/>
    <x v="5"/>
    <s v="11:39:09"/>
    <s v="11"/>
    <x v="8"/>
    <x v="31"/>
    <s v="Motocicleta"/>
    <n v="17.39"/>
    <n v="5.3900000000000006"/>
    <n v="12"/>
    <n v="8"/>
    <n v="2.65"/>
    <n v="96"/>
    <n v="14.283500000000002"/>
    <n v="123.18"/>
    <n v="110.2835"/>
  </r>
  <r>
    <s v="11-01-2019"/>
    <s v="03:27:44"/>
    <s v="211120.+7247"/>
    <s v="S"/>
    <x v="0"/>
    <x v="0"/>
    <x v="0"/>
    <x v="5"/>
    <s v="10:36:21"/>
    <s v="10"/>
    <x v="9"/>
    <x v="8"/>
    <s v="Motocicleta"/>
    <n v="16.87"/>
    <n v="14.370000000000001"/>
    <n v="2.5"/>
    <n v="3"/>
    <n v="1.2"/>
    <n v="7.5"/>
    <n v="17.244"/>
    <n v="177.35"/>
    <n v="24.744"/>
  </r>
  <r>
    <s v="11-01-2019"/>
    <s v="03:27:44"/>
    <s v="310+(0/)6425"/>
    <s v="S"/>
    <x v="0"/>
    <x v="0"/>
    <x v="0"/>
    <x v="5"/>
    <s v="11:54:38"/>
    <s v="11"/>
    <x v="9"/>
    <x v="8"/>
    <s v="Motocicleta"/>
    <n v="11.77"/>
    <n v="9.27"/>
    <n v="2.5"/>
    <n v="3"/>
    <n v="1.2"/>
    <n v="7.5"/>
    <n v="11.123999999999999"/>
    <n v="111.46"/>
    <n v="18.623999999999999"/>
  </r>
  <r>
    <s v="11-01-2019"/>
    <s v="03:27:44"/>
    <s v="381)(,+11480"/>
    <s v="S"/>
    <x v="0"/>
    <x v="0"/>
    <x v="0"/>
    <x v="5"/>
    <s v="12:22:15"/>
    <s v="12"/>
    <x v="9"/>
    <x v="17"/>
    <s v="Motocicleta"/>
    <n v="4.32"/>
    <n v="1.8200000000000003"/>
    <n v="2.5"/>
    <n v="3"/>
    <n v="1.2"/>
    <n v="7.5"/>
    <n v="2.1840000000000002"/>
    <n v="117.8"/>
    <n v="9.6840000000000011"/>
  </r>
  <r>
    <s v="11-01-2019"/>
    <s v="03:27:44"/>
    <s v="106/+*)(417"/>
    <s v="S"/>
    <x v="0"/>
    <x v="0"/>
    <x v="0"/>
    <x v="5"/>
    <s v="12:15:17"/>
    <s v="12"/>
    <x v="9"/>
    <x v="22"/>
    <s v="Motocicleta"/>
    <n v="19.420000000000002"/>
    <n v="16.920000000000002"/>
    <n v="2.5"/>
    <n v="3"/>
    <n v="1.2"/>
    <n v="7.5"/>
    <n v="20.304000000000002"/>
    <n v="57.49"/>
    <n v="27.804000000000002"/>
  </r>
  <r>
    <s v="11-01-2019"/>
    <s v="03:27:44"/>
    <s v="72000-.9377"/>
    <s v="S"/>
    <x v="0"/>
    <x v="0"/>
    <x v="0"/>
    <x v="5"/>
    <s v="10:37:11"/>
    <s v="10"/>
    <x v="9"/>
    <x v="11"/>
    <s v="Motocicleta"/>
    <n v="19.09"/>
    <n v="16.59"/>
    <n v="2.5"/>
    <n v="3"/>
    <n v="1.2"/>
    <n v="7.5"/>
    <n v="19.907999999999998"/>
    <n v="242.92"/>
    <n v="27.407999999999998"/>
  </r>
  <r>
    <s v="11-01-2019"/>
    <s v="03:45:09"/>
    <s v="43+.),,1984"/>
    <s v="S"/>
    <x v="0"/>
    <x v="0"/>
    <x v="0"/>
    <x v="5"/>
    <s v="09:42:30"/>
    <s v="09"/>
    <x v="3"/>
    <x v="4"/>
    <s v="Motocicleta"/>
    <n v="9.49"/>
    <n v="6.99"/>
    <n v="2.5"/>
    <n v="3"/>
    <n v="1.2"/>
    <n v="7.5"/>
    <n v="8.3879999999999999"/>
    <n v="109.81"/>
    <n v="15.888"/>
  </r>
  <r>
    <s v="11-01-2019"/>
    <s v="03:45:09"/>
    <s v="89.2-,+1416"/>
    <s v="S"/>
    <x v="0"/>
    <x v="0"/>
    <x v="0"/>
    <x v="5"/>
    <s v="09:42:51"/>
    <s v="09"/>
    <x v="3"/>
    <x v="4"/>
    <s v="Motocicleta"/>
    <n v="2.88"/>
    <n v="0.37999999999999989"/>
    <n v="2.5"/>
    <n v="3"/>
    <n v="1.2"/>
    <n v="7.5"/>
    <n v="0.45599999999999985"/>
    <n v="9.01"/>
    <n v="7.9559999999999995"/>
  </r>
  <r>
    <s v="11-01-2019"/>
    <s v="03:45:09"/>
    <s v="4140+/)17872"/>
    <s v="S"/>
    <x v="0"/>
    <x v="0"/>
    <x v="0"/>
    <x v="5"/>
    <s v="09:42:02"/>
    <s v="09"/>
    <x v="3"/>
    <x v="4"/>
    <s v="Motocicleta"/>
    <n v="5.91"/>
    <n v="3.41"/>
    <n v="2.5"/>
    <n v="3"/>
    <n v="1.2"/>
    <n v="7.5"/>
    <n v="4.0919999999999996"/>
    <n v="30.47"/>
    <n v="11.591999999999999"/>
  </r>
  <r>
    <s v="11-01-2019"/>
    <s v="03:45:09"/>
    <s v="497100+,1253"/>
    <s v="S"/>
    <x v="0"/>
    <x v="0"/>
    <x v="0"/>
    <x v="5"/>
    <s v="09:41:19"/>
    <s v="09"/>
    <x v="3"/>
    <x v="4"/>
    <s v="Motocicleta"/>
    <n v="18.350000000000001"/>
    <n v="15.850000000000001"/>
    <n v="2.5"/>
    <n v="3"/>
    <n v="1.2"/>
    <n v="7.5"/>
    <n v="19.02"/>
    <n v="193.21"/>
    <n v="26.52"/>
  </r>
  <r>
    <s v="11-01-2019"/>
    <s v="03:45:09"/>
    <s v="6250-/2*9579"/>
    <s v="S"/>
    <x v="0"/>
    <x v="0"/>
    <x v="0"/>
    <x v="5"/>
    <s v="09:40:56"/>
    <s v="09"/>
    <x v="3"/>
    <x v="4"/>
    <s v="Motocicleta"/>
    <n v="15.12"/>
    <n v="12.62"/>
    <n v="2.5"/>
    <n v="3"/>
    <n v="1.2"/>
    <n v="7.5"/>
    <n v="15.143999999999998"/>
    <n v="5.37"/>
    <n v="22.643999999999998"/>
  </r>
  <r>
    <s v="11-01-2019"/>
    <s v="03:45:09"/>
    <s v="929,-)+(7732"/>
    <s v="S"/>
    <x v="0"/>
    <x v="0"/>
    <x v="0"/>
    <x v="5"/>
    <s v="09:40:11"/>
    <s v="09"/>
    <x v="3"/>
    <x v="4"/>
    <s v="Motocicleta"/>
    <n v="16.329999999999998"/>
    <n v="13.829999999999998"/>
    <n v="2.5"/>
    <n v="3"/>
    <n v="1.2"/>
    <n v="7.5"/>
    <n v="16.595999999999997"/>
    <n v="94.41"/>
    <n v="24.095999999999997"/>
  </r>
  <r>
    <s v="11-01-2019"/>
    <s v="03:45:09"/>
    <s v="897+-0*-5698"/>
    <s v="S"/>
    <x v="0"/>
    <x v="0"/>
    <x v="0"/>
    <x v="5"/>
    <s v="09:39:00"/>
    <s v="09"/>
    <x v="3"/>
    <x v="4"/>
    <s v="Motocicleta"/>
    <n v="1.41"/>
    <n v="0"/>
    <n v="2.5"/>
    <n v="3"/>
    <n v="1.2"/>
    <n v="4.2299999999999995"/>
    <n v="0"/>
    <n v="157.9"/>
    <n v="4.2299999999999995"/>
  </r>
  <r>
    <s v="11-01-2019"/>
    <s v="03:45:09"/>
    <s v="897,++-04459"/>
    <s v="S"/>
    <x v="0"/>
    <x v="0"/>
    <x v="0"/>
    <x v="5"/>
    <s v="13:00:37"/>
    <s v="13"/>
    <x v="3"/>
    <x v="34"/>
    <s v="Motocicleta"/>
    <n v="5.07"/>
    <n v="2.5700000000000003"/>
    <n v="2.5"/>
    <n v="3"/>
    <n v="1.2"/>
    <n v="7.5"/>
    <n v="3.0840000000000001"/>
    <n v="22.48"/>
    <n v="10.584"/>
  </r>
  <r>
    <s v="11-01-2019"/>
    <s v="03:45:09"/>
    <s v="53300)1.4763"/>
    <s v="S"/>
    <x v="0"/>
    <x v="0"/>
    <x v="0"/>
    <x v="5"/>
    <s v="13:00:16"/>
    <s v="13"/>
    <x v="3"/>
    <x v="34"/>
    <s v="Motocicleta"/>
    <n v="18.55"/>
    <n v="16.05"/>
    <n v="2.5"/>
    <n v="3"/>
    <n v="1.2"/>
    <n v="7.5"/>
    <n v="19.260000000000002"/>
    <n v="241.24"/>
    <n v="26.76"/>
  </r>
  <r>
    <s v="11-01-2019"/>
    <s v="03:45:09"/>
    <s v="568)*-,*4550"/>
    <s v="S"/>
    <x v="0"/>
    <x v="0"/>
    <x v="0"/>
    <x v="5"/>
    <s v="12:59:39"/>
    <s v="12"/>
    <x v="3"/>
    <x v="34"/>
    <s v="Motocicleta"/>
    <n v="9.14"/>
    <n v="6.6400000000000006"/>
    <n v="2.5"/>
    <n v="3"/>
    <n v="1.2"/>
    <n v="7.5"/>
    <n v="7.968"/>
    <n v="229.06"/>
    <n v="15.468"/>
  </r>
  <r>
    <s v="11-01-2019"/>
    <s v="03:45:09"/>
    <s v="924*000+5844"/>
    <s v="S"/>
    <x v="0"/>
    <x v="0"/>
    <x v="0"/>
    <x v="5"/>
    <s v="09:39:31"/>
    <s v="09"/>
    <x v="3"/>
    <x v="4"/>
    <s v="Motocicleta"/>
    <n v="13.3"/>
    <n v="10.8"/>
    <n v="2.5"/>
    <n v="3"/>
    <n v="1.2"/>
    <n v="7.5"/>
    <n v="12.96"/>
    <n v="145.31"/>
    <n v="20.46"/>
  </r>
  <r>
    <s v="11-01-2019"/>
    <s v="03:45:09"/>
    <s v="116*-*)*743"/>
    <s v="S"/>
    <x v="0"/>
    <x v="0"/>
    <x v="0"/>
    <x v="5"/>
    <s v="09:43:17"/>
    <s v="09"/>
    <x v="3"/>
    <x v="4"/>
    <s v="Motocicleta"/>
    <n v="2.15"/>
    <n v="0"/>
    <n v="2.5"/>
    <n v="3"/>
    <n v="1.2"/>
    <n v="6.4499999999999993"/>
    <n v="0"/>
    <n v="99.89"/>
    <n v="6.4499999999999993"/>
  </r>
  <r>
    <s v="11-01-2019"/>
    <s v="03:45:09"/>
    <s v="271+)2).965"/>
    <s v="S"/>
    <x v="0"/>
    <x v="0"/>
    <x v="0"/>
    <x v="5"/>
    <s v="13:01:31"/>
    <s v="13"/>
    <x v="3"/>
    <x v="45"/>
    <s v="Motocicleta"/>
    <n v="2.75"/>
    <n v="0.25"/>
    <n v="2.5"/>
    <n v="3"/>
    <n v="1.2"/>
    <n v="7.5"/>
    <n v="0.3"/>
    <n v="207.39"/>
    <n v="7.8"/>
  </r>
  <r>
    <s v="11-01-2019"/>
    <s v="03:50:30"/>
    <s v="6642(/0-9036"/>
    <s v="S"/>
    <x v="0"/>
    <x v="0"/>
    <x v="0"/>
    <x v="5"/>
    <s v="12:48:05"/>
    <s v="12"/>
    <x v="8"/>
    <x v="20"/>
    <s v="Motocicleta"/>
    <n v="15.34"/>
    <n v="12.84"/>
    <n v="2.5"/>
    <n v="3"/>
    <n v="1.2"/>
    <n v="7.5"/>
    <n v="15.407999999999999"/>
    <n v="108.26"/>
    <n v="22.908000000000001"/>
  </r>
  <r>
    <s v="11-01-2019"/>
    <s v="03:50:30"/>
    <s v="1940.,)+7720"/>
    <s v="S"/>
    <x v="0"/>
    <x v="0"/>
    <x v="0"/>
    <x v="5"/>
    <s v="11:41:26"/>
    <s v="11"/>
    <x v="8"/>
    <x v="28"/>
    <s v="Motocicleta"/>
    <n v="1.77"/>
    <n v="0"/>
    <n v="2.5"/>
    <n v="3"/>
    <n v="1.2"/>
    <n v="5.3100000000000005"/>
    <n v="0"/>
    <n v="85.32"/>
    <n v="5.3100000000000005"/>
  </r>
  <r>
    <s v="11-01-2019"/>
    <s v="03:57:39"/>
    <s v="148)*+.18173"/>
    <s v="M"/>
    <x v="0"/>
    <x v="0"/>
    <x v="0"/>
    <x v="5"/>
    <s v="13:10:53"/>
    <s v="13"/>
    <x v="3"/>
    <x v="23"/>
    <s v="Motocicleta"/>
    <n v="11.48"/>
    <n v="8.98"/>
    <n v="2.5"/>
    <n v="3"/>
    <n v="1.2"/>
    <n v="7.5"/>
    <n v="10.776"/>
    <n v="228.41"/>
    <n v="18.276"/>
  </r>
  <r>
    <s v="11-01-2019"/>
    <s v="03:57:39"/>
    <s v="9471++,,4277"/>
    <s v="M"/>
    <x v="0"/>
    <x v="0"/>
    <x v="2"/>
    <x v="5"/>
    <s v="10:21:58"/>
    <s v="10"/>
    <x v="3"/>
    <x v="11"/>
    <s v="Motocicleta"/>
    <n v="6.41"/>
    <n v="3.91"/>
    <n v="2.5"/>
    <n v="3"/>
    <n v="1.2"/>
    <n v="7.5"/>
    <n v="4.6920000000000002"/>
    <n v="120.23"/>
    <n v="12.192"/>
  </r>
  <r>
    <s v="11-01-2019"/>
    <s v="03:57:39"/>
    <s v="791--1-,4647"/>
    <s v="M"/>
    <x v="0"/>
    <x v="0"/>
    <x v="2"/>
    <x v="6"/>
    <s v="15:26:20"/>
    <s v="15"/>
    <x v="3"/>
    <x v="11"/>
    <s v="Motocicleta"/>
    <n v="7.47"/>
    <n v="4.97"/>
    <n v="2.5"/>
    <n v="3"/>
    <n v="1.2"/>
    <n v="7.5"/>
    <n v="5.9639999999999995"/>
    <n v="8.99"/>
    <n v="13.463999999999999"/>
  </r>
  <r>
    <s v="11-01-2019"/>
    <s v="03:57:39"/>
    <s v="206),/0.5592"/>
    <s v="M"/>
    <x v="0"/>
    <x v="0"/>
    <x v="0"/>
    <x v="5"/>
    <s v="11:15:11"/>
    <s v="11"/>
    <x v="3"/>
    <x v="8"/>
    <s v="Motocicleta"/>
    <n v="20.87"/>
    <n v="18.37"/>
    <n v="2.5"/>
    <n v="3"/>
    <n v="1.2"/>
    <n v="7.5"/>
    <n v="22.044"/>
    <n v="25.38"/>
    <n v="29.544"/>
  </r>
  <r>
    <s v="11-01-2019"/>
    <s v="03:57:39"/>
    <s v="471+)21*7384"/>
    <s v="M"/>
    <x v="0"/>
    <x v="0"/>
    <x v="0"/>
    <x v="5"/>
    <s v="12:07:07"/>
    <s v="12"/>
    <x v="3"/>
    <x v="8"/>
    <s v="Motocicleta"/>
    <n v="2.9699999999999998"/>
    <n v="0.46999999999999975"/>
    <n v="2.5"/>
    <n v="3"/>
    <n v="1.2"/>
    <n v="7.5"/>
    <n v="0.56399999999999972"/>
    <n v="213.36"/>
    <n v="8.0640000000000001"/>
  </r>
  <r>
    <s v="11-01-2019"/>
    <s v="03:57:39"/>
    <s v="690,/00*6052"/>
    <s v="M"/>
    <x v="0"/>
    <x v="0"/>
    <x v="0"/>
    <x v="5"/>
    <s v="10:43:26"/>
    <s v="10"/>
    <x v="3"/>
    <x v="11"/>
    <s v="Motocicleta"/>
    <n v="8.77"/>
    <n v="6.27"/>
    <n v="2.5"/>
    <n v="3"/>
    <n v="1.2"/>
    <n v="7.5"/>
    <n v="7.5239999999999991"/>
    <n v="64.349999999999994"/>
    <n v="15.023999999999999"/>
  </r>
  <r>
    <s v="11-01-2019"/>
    <s v="03:57:39"/>
    <s v="905).1)13084"/>
    <s v="M"/>
    <x v="0"/>
    <x v="0"/>
    <x v="0"/>
    <x v="5"/>
    <s v="11:26:38"/>
    <s v="11"/>
    <x v="3"/>
    <x v="29"/>
    <s v="Motocicleta"/>
    <n v="12.68"/>
    <n v="10.18"/>
    <n v="2.5"/>
    <n v="3"/>
    <n v="1.2"/>
    <n v="7.5"/>
    <n v="12.215999999999999"/>
    <n v="153.83000000000001"/>
    <n v="19.716000000000001"/>
  </r>
  <r>
    <s v="11-01-2019"/>
    <s v="03:57:39"/>
    <s v="139-.()21769"/>
    <s v="M"/>
    <x v="0"/>
    <x v="0"/>
    <x v="3"/>
    <x v="5"/>
    <s v="12:26:06"/>
    <s v="12"/>
    <x v="3"/>
    <x v="29"/>
    <s v="Motocicleta"/>
    <n v="20.12"/>
    <n v="17.62"/>
    <n v="2.5"/>
    <n v="3"/>
    <n v="1.2"/>
    <n v="7.5"/>
    <n v="21.144000000000002"/>
    <n v="2.48"/>
    <n v="28.644000000000002"/>
  </r>
  <r>
    <s v="11-01-2019"/>
    <s v="03:57:39"/>
    <s v="9430/0,/9911"/>
    <s v="M"/>
    <x v="2"/>
    <x v="0"/>
    <x v="0"/>
    <x v="13"/>
    <s v="12:26:03"/>
    <s v="12"/>
    <x v="3"/>
    <x v="29"/>
    <s v="Motocicleta"/>
    <n v="20.21"/>
    <n v="8.2100000000000009"/>
    <n v="12"/>
    <n v="8"/>
    <n v="2.65"/>
    <n v="96"/>
    <n v="21.756500000000003"/>
    <n v="97.09"/>
    <n v="117.7565"/>
  </r>
  <r>
    <s v="11-01-2019"/>
    <s v="03:57:39"/>
    <s v="199+(-013982"/>
    <s v="M"/>
    <x v="0"/>
    <x v="0"/>
    <x v="0"/>
    <x v="5"/>
    <s v="12:04:45"/>
    <s v="12"/>
    <x v="3"/>
    <x v="17"/>
    <s v="Motocicleta"/>
    <n v="9.07"/>
    <n v="6.57"/>
    <n v="2.5"/>
    <n v="3"/>
    <n v="1.2"/>
    <n v="7.5"/>
    <n v="7.8840000000000003"/>
    <n v="137.4"/>
    <n v="15.384"/>
  </r>
  <r>
    <s v="11-01-2019"/>
    <s v="03:57:39"/>
    <s v="391-/2-11721"/>
    <s v="M"/>
    <x v="0"/>
    <x v="0"/>
    <x v="3"/>
    <x v="5"/>
    <s v="13:19:02"/>
    <s v="13"/>
    <x v="3"/>
    <x v="35"/>
    <s v="Motocicleta"/>
    <n v="9.33"/>
    <n v="6.83"/>
    <n v="2.5"/>
    <n v="3"/>
    <n v="1.2"/>
    <n v="7.5"/>
    <n v="8.1959999999999997"/>
    <n v="224.66"/>
    <n v="15.696"/>
  </r>
  <r>
    <s v="11-01-2019"/>
    <s v="03:57:39"/>
    <s v="412*)0221854"/>
    <s v="M"/>
    <x v="2"/>
    <x v="0"/>
    <x v="0"/>
    <x v="13"/>
    <s v="13:34:33"/>
    <s v="13"/>
    <x v="3"/>
    <x v="35"/>
    <s v="Motocicleta"/>
    <n v="1.9300000000000002"/>
    <n v="0"/>
    <n v="12"/>
    <n v="8"/>
    <n v="2.65"/>
    <n v="15.440000000000001"/>
    <n v="0"/>
    <n v="16.93"/>
    <n v="15.440000000000001"/>
  </r>
  <r>
    <s v="11-01-2019"/>
    <s v="03:57:39"/>
    <s v="567(/1)/9412"/>
    <s v="M"/>
    <x v="0"/>
    <x v="0"/>
    <x v="0"/>
    <x v="5"/>
    <s v="11:26:46"/>
    <s v="11"/>
    <x v="3"/>
    <x v="4"/>
    <s v="Motocicleta"/>
    <n v="13.27"/>
    <n v="10.77"/>
    <n v="2.5"/>
    <n v="3"/>
    <n v="1.2"/>
    <n v="7.5"/>
    <n v="12.923999999999999"/>
    <n v="144"/>
    <n v="20.423999999999999"/>
  </r>
  <r>
    <s v="11-01-2019"/>
    <s v="04:08:45"/>
    <s v="23,0,+(1172"/>
    <s v="S"/>
    <x v="0"/>
    <x v="1"/>
    <x v="0"/>
    <x v="5"/>
    <s v="13:46:48"/>
    <s v="13"/>
    <x v="0"/>
    <x v="12"/>
    <s v="Motocicleta"/>
    <n v="12.41"/>
    <n v="9.91"/>
    <n v="2.5"/>
    <n v="3"/>
    <n v="1.2"/>
    <n v="7.5"/>
    <n v="11.891999999999999"/>
    <n v="245.56"/>
    <n v="19.391999999999999"/>
  </r>
  <r>
    <s v="11-01-2019"/>
    <s v="04:08:45"/>
    <s v="93,..2.2099"/>
    <s v="S"/>
    <x v="0"/>
    <x v="0"/>
    <x v="0"/>
    <x v="5"/>
    <s v="11:23:45"/>
    <s v="11"/>
    <x v="0"/>
    <x v="20"/>
    <s v="Motocicleta"/>
    <n v="9.0299999999999994"/>
    <n v="6.5299999999999994"/>
    <n v="2.5"/>
    <n v="3"/>
    <n v="1.2"/>
    <n v="7.5"/>
    <n v="7.8359999999999985"/>
    <n v="138.13999999999999"/>
    <n v="15.335999999999999"/>
  </r>
  <r>
    <s v="11-01-2019"/>
    <s v="04:08:45"/>
    <s v="68)),.18160"/>
    <s v="S"/>
    <x v="0"/>
    <x v="0"/>
    <x v="0"/>
    <x v="5"/>
    <s v="12:32:22"/>
    <s v="12"/>
    <x v="0"/>
    <x v="18"/>
    <s v="Motocicleta"/>
    <n v="5.46"/>
    <n v="2.96"/>
    <n v="2.5"/>
    <n v="3"/>
    <n v="1.2"/>
    <n v="7.5"/>
    <n v="3.552"/>
    <n v="88.04"/>
    <n v="11.052"/>
  </r>
  <r>
    <s v="11-01-2019"/>
    <s v="04:08:45"/>
    <s v="981,./(,758"/>
    <s v="S"/>
    <x v="0"/>
    <x v="1"/>
    <x v="3"/>
    <x v="5"/>
    <s v="12:37:28"/>
    <s v="12"/>
    <x v="3"/>
    <x v="20"/>
    <s v="Motocicleta"/>
    <n v="6.93"/>
    <n v="4.43"/>
    <n v="2.5"/>
    <n v="3"/>
    <n v="1.2"/>
    <n v="7.5"/>
    <n v="5.3159999999999998"/>
    <n v="93.4"/>
    <n v="12.815999999999999"/>
  </r>
  <r>
    <s v="11-01-2019"/>
    <s v="04:08:45"/>
    <s v="8251-))0384"/>
    <s v="S"/>
    <x v="0"/>
    <x v="1"/>
    <x v="0"/>
    <x v="6"/>
    <s v="16:26:32"/>
    <s v="16"/>
    <x v="3"/>
    <x v="20"/>
    <s v="Motocicleta"/>
    <n v="12.19"/>
    <n v="9.69"/>
    <n v="2.5"/>
    <n v="3"/>
    <n v="1.2"/>
    <n v="7.5"/>
    <n v="11.627999999999998"/>
    <n v="214.98"/>
    <n v="19.128"/>
  </r>
  <r>
    <s v="11-01-2019"/>
    <s v="04:08:45"/>
    <s v="85101+.14128"/>
    <s v="S"/>
    <x v="0"/>
    <x v="1"/>
    <x v="0"/>
    <x v="5"/>
    <s v="12:27:54"/>
    <s v="12"/>
    <x v="0"/>
    <x v="17"/>
    <s v="Motocicleta"/>
    <n v="19.989999999999998"/>
    <n v="17.489999999999998"/>
    <n v="2.5"/>
    <n v="3"/>
    <n v="1.2"/>
    <n v="7.5"/>
    <n v="20.987999999999996"/>
    <n v="94.32"/>
    <n v="28.487999999999996"/>
  </r>
  <r>
    <s v="11-01-2019"/>
    <s v="04:08:45"/>
    <s v="130)2,1,6709"/>
    <s v="S"/>
    <x v="0"/>
    <x v="0"/>
    <x v="0"/>
    <x v="5"/>
    <s v="13:39:15"/>
    <s v="13"/>
    <x v="0"/>
    <x v="3"/>
    <s v="Motocicleta"/>
    <n v="17.03"/>
    <n v="14.530000000000001"/>
    <n v="2.5"/>
    <n v="3"/>
    <n v="1.2"/>
    <n v="7.5"/>
    <n v="17.436"/>
    <n v="129.04"/>
    <n v="24.936"/>
  </r>
  <r>
    <s v="11-01-2019"/>
    <s v="04:27:23"/>
    <s v="7122,2-11576"/>
    <s v="S"/>
    <x v="0"/>
    <x v="0"/>
    <x v="0"/>
    <x v="5"/>
    <s v="11:38:06"/>
    <s v="11"/>
    <x v="9"/>
    <x v="8"/>
    <s v="Motocicleta"/>
    <n v="7.12"/>
    <n v="4.62"/>
    <n v="2.5"/>
    <n v="3"/>
    <n v="1.2"/>
    <n v="7.5"/>
    <n v="5.5439999999999996"/>
    <n v="120.89"/>
    <n v="13.044"/>
  </r>
  <r>
    <s v="11-01-2019"/>
    <s v="04:27:23"/>
    <s v="232.*++/6814"/>
    <s v="S"/>
    <x v="0"/>
    <x v="0"/>
    <x v="0"/>
    <x v="5"/>
    <s v="12:11:38"/>
    <s v="12"/>
    <x v="9"/>
    <x v="8"/>
    <s v="Motocicleta"/>
    <n v="7.1"/>
    <n v="4.5999999999999996"/>
    <n v="2.5"/>
    <n v="3"/>
    <n v="1.2"/>
    <n v="7.5"/>
    <n v="5.52"/>
    <n v="196.6"/>
    <n v="13.02"/>
  </r>
  <r>
    <s v="11-01-2019"/>
    <s v="04:27:23"/>
    <s v="617*-+*08441"/>
    <s v="S"/>
    <x v="0"/>
    <x v="0"/>
    <x v="3"/>
    <x v="5"/>
    <s v="16:53:23"/>
    <s v="16"/>
    <x v="3"/>
    <x v="16"/>
    <s v="Motocicleta"/>
    <n v="11.74"/>
    <n v="9.24"/>
    <n v="2.5"/>
    <n v="3"/>
    <n v="1.2"/>
    <n v="7.5"/>
    <n v="11.087999999999999"/>
    <n v="22.27"/>
    <n v="18.588000000000001"/>
  </r>
  <r>
    <s v="11-01-2019"/>
    <s v="04:27:23"/>
    <s v="322,+()27596"/>
    <s v="S"/>
    <x v="0"/>
    <x v="0"/>
    <x v="0"/>
    <x v="13"/>
    <s v="14:55:44"/>
    <s v="14"/>
    <x v="3"/>
    <x v="16"/>
    <s v="Motocicleta"/>
    <n v="3.45"/>
    <n v="0.95000000000000018"/>
    <n v="2.5"/>
    <n v="3"/>
    <n v="1.2"/>
    <n v="7.5"/>
    <n v="1.1400000000000001"/>
    <n v="37.299999999999997"/>
    <n v="8.64"/>
  </r>
  <r>
    <s v="11-01-2019"/>
    <s v="04:44:59"/>
    <s v="634)*1.(1349"/>
    <s v="S"/>
    <x v="0"/>
    <x v="0"/>
    <x v="0"/>
    <x v="5"/>
    <s v="12:53:56"/>
    <s v="12"/>
    <x v="3"/>
    <x v="23"/>
    <s v="Motocicleta"/>
    <n v="13.26"/>
    <n v="10.76"/>
    <n v="2.5"/>
    <n v="3"/>
    <n v="1.2"/>
    <n v="7.5"/>
    <n v="12.911999999999999"/>
    <n v="164.42"/>
    <n v="20.411999999999999"/>
  </r>
  <r>
    <s v="11-01-2019"/>
    <s v="04:44:59"/>
    <s v="743.*.0.5961"/>
    <s v="S"/>
    <x v="0"/>
    <x v="0"/>
    <x v="0"/>
    <x v="5"/>
    <s v="13:51:04"/>
    <s v="13"/>
    <x v="3"/>
    <x v="15"/>
    <s v="Motocicleta"/>
    <n v="9.9499999999999993"/>
    <n v="7.4499999999999993"/>
    <n v="2.5"/>
    <n v="3"/>
    <n v="1.2"/>
    <n v="7.5"/>
    <n v="8.94"/>
    <n v="149.26"/>
    <n v="16.439999999999998"/>
  </r>
  <r>
    <s v="11-01-2019"/>
    <s v="04:44:59"/>
    <s v="473/(.,)8811"/>
    <s v="S"/>
    <x v="0"/>
    <x v="0"/>
    <x v="3"/>
    <x v="5"/>
    <s v="17:20:05"/>
    <s v="17"/>
    <x v="3"/>
    <x v="16"/>
    <s v="Motocicleta"/>
    <n v="16.170000000000002"/>
    <n v="13.670000000000002"/>
    <n v="2.5"/>
    <n v="3"/>
    <n v="1.2"/>
    <n v="7.5"/>
    <n v="16.404"/>
    <n v="105.33"/>
    <n v="23.904"/>
  </r>
  <r>
    <s v="11-01-2019"/>
    <s v="04:44:59"/>
    <s v="544(++).6953"/>
    <s v="S"/>
    <x v="0"/>
    <x v="0"/>
    <x v="0"/>
    <x v="13"/>
    <s v="14:57:11"/>
    <s v="14"/>
    <x v="3"/>
    <x v="16"/>
    <s v="Motocicleta"/>
    <n v="6.58"/>
    <n v="4.08"/>
    <n v="2.5"/>
    <n v="3"/>
    <n v="1.2"/>
    <n v="7.5"/>
    <n v="4.8959999999999999"/>
    <n v="219.83"/>
    <n v="12.396000000000001"/>
  </r>
  <r>
    <s v="11-01-2019"/>
    <s v="04:44:59"/>
    <s v="925)(1*28676"/>
    <s v="S"/>
    <x v="0"/>
    <x v="0"/>
    <x v="0"/>
    <x v="5"/>
    <s v="14:40:26"/>
    <s v="14"/>
    <x v="3"/>
    <x v="4"/>
    <s v="Motocicleta"/>
    <n v="7.89"/>
    <n v="5.39"/>
    <n v="2.5"/>
    <n v="3"/>
    <n v="1.2"/>
    <n v="7.5"/>
    <n v="6.4679999999999991"/>
    <n v="24.88"/>
    <n v="13.968"/>
  </r>
  <r>
    <s v="11-01-2019"/>
    <s v="04:44:59"/>
    <s v="172(/),)1989"/>
    <s v="S"/>
    <x v="0"/>
    <x v="0"/>
    <x v="0"/>
    <x v="5"/>
    <s v="10:33:25"/>
    <s v="10"/>
    <x v="3"/>
    <x v="9"/>
    <s v="Motocicleta"/>
    <n v="7.63"/>
    <n v="5.13"/>
    <n v="2.5"/>
    <n v="3"/>
    <n v="1.2"/>
    <n v="7.5"/>
    <n v="6.1559999999999997"/>
    <n v="41.48"/>
    <n v="13.655999999999999"/>
  </r>
  <r>
    <s v="11-01-2019"/>
    <s v="04:44:59"/>
    <s v="35+0,,(2729"/>
    <s v="S"/>
    <x v="0"/>
    <x v="0"/>
    <x v="0"/>
    <x v="5"/>
    <s v="16:03:34"/>
    <s v="16"/>
    <x v="3"/>
    <x v="24"/>
    <s v="Motocicleta"/>
    <n v="4.43"/>
    <n v="1.9299999999999997"/>
    <n v="2.5"/>
    <n v="3"/>
    <n v="1.2"/>
    <n v="7.5"/>
    <n v="2.3159999999999994"/>
    <n v="54.14"/>
    <n v="9.8159999999999989"/>
  </r>
  <r>
    <s v="11-01-2019"/>
    <s v="04:44:59"/>
    <s v="43/-0+05992"/>
    <s v="S"/>
    <x v="0"/>
    <x v="0"/>
    <x v="0"/>
    <x v="5"/>
    <s v="12:53:26"/>
    <s v="12"/>
    <x v="3"/>
    <x v="32"/>
    <s v="Motocicleta"/>
    <n v="11.49"/>
    <n v="8.99"/>
    <n v="2.5"/>
    <n v="3"/>
    <n v="1.2"/>
    <n v="7.5"/>
    <n v="10.788"/>
    <n v="59.21"/>
    <n v="18.288"/>
  </r>
  <r>
    <s v="11-01-2019"/>
    <s v="04:44:59"/>
    <s v="681+20/)3671"/>
    <s v="S"/>
    <x v="0"/>
    <x v="0"/>
    <x v="3"/>
    <x v="5"/>
    <s v="12:53:59"/>
    <s v="12"/>
    <x v="3"/>
    <x v="4"/>
    <s v="Motocicleta"/>
    <n v="11.16"/>
    <n v="8.66"/>
    <n v="2.5"/>
    <n v="3"/>
    <n v="1.2"/>
    <n v="7.5"/>
    <n v="10.391999999999999"/>
    <n v="109.31"/>
    <n v="17.891999999999999"/>
  </r>
  <r>
    <s v="11-01-2019"/>
    <s v="04:44:59"/>
    <s v="401.,,2-5026"/>
    <s v="S"/>
    <x v="0"/>
    <x v="0"/>
    <x v="3"/>
    <x v="13"/>
    <s v="14:16:08"/>
    <s v="14"/>
    <x v="3"/>
    <x v="4"/>
    <s v="Motocicleta"/>
    <n v="3.11"/>
    <n v="0.60999999999999988"/>
    <n v="2.5"/>
    <n v="3"/>
    <n v="1.2"/>
    <n v="7.5"/>
    <n v="0.73199999999999987"/>
    <n v="241.13"/>
    <n v="8.2319999999999993"/>
  </r>
  <r>
    <s v="11-01-2019"/>
    <s v="04:44:59"/>
    <s v="303-)0/(5715"/>
    <s v="S"/>
    <x v="0"/>
    <x v="0"/>
    <x v="3"/>
    <x v="5"/>
    <s v="11:55:39"/>
    <s v="11"/>
    <x v="3"/>
    <x v="29"/>
    <s v="Motocicleta"/>
    <n v="6.59"/>
    <n v="4.09"/>
    <n v="2.5"/>
    <n v="3"/>
    <n v="1.2"/>
    <n v="7.5"/>
    <n v="4.9079999999999995"/>
    <n v="165.31"/>
    <n v="12.407999999999999"/>
  </r>
  <r>
    <s v="11-01-2019"/>
    <s v="04:44:59"/>
    <s v="23710,1.7175"/>
    <s v="S"/>
    <x v="0"/>
    <x v="0"/>
    <x v="0"/>
    <x v="5"/>
    <s v="13:42:05"/>
    <s v="13"/>
    <x v="3"/>
    <x v="4"/>
    <s v="Motocicleta"/>
    <n v="12.33"/>
    <n v="9.83"/>
    <n v="2.5"/>
    <n v="3"/>
    <n v="1.2"/>
    <n v="7.5"/>
    <n v="11.795999999999999"/>
    <n v="102.24"/>
    <n v="19.295999999999999"/>
  </r>
  <r>
    <s v="11-01-2019"/>
    <s v="04:44:59"/>
    <s v="6081(1--1872"/>
    <s v="S"/>
    <x v="0"/>
    <x v="0"/>
    <x v="0"/>
    <x v="5"/>
    <s v="16:34:40"/>
    <s v="16"/>
    <x v="3"/>
    <x v="16"/>
    <s v="Motocicleta"/>
    <n v="8.11"/>
    <n v="5.6099999999999994"/>
    <n v="2.5"/>
    <n v="3"/>
    <n v="1.2"/>
    <n v="7.5"/>
    <n v="6.7319999999999993"/>
    <n v="96.36"/>
    <n v="14.231999999999999"/>
  </r>
  <r>
    <s v="11-01-2019"/>
    <s v="04:44:59"/>
    <s v="2190.,),9886"/>
    <s v="S"/>
    <x v="0"/>
    <x v="0"/>
    <x v="0"/>
    <x v="5"/>
    <s v="13:33:21"/>
    <s v="13"/>
    <x v="3"/>
    <x v="15"/>
    <s v="Motocicleta"/>
    <n v="1.01"/>
    <n v="0"/>
    <n v="2.5"/>
    <n v="3"/>
    <n v="1.2"/>
    <n v="3.0300000000000002"/>
    <n v="0"/>
    <n v="208.1"/>
    <n v="3.0300000000000002"/>
  </r>
  <r>
    <s v="11-01-2019"/>
    <s v="04:44:59"/>
    <s v="772.((-.8994"/>
    <s v="S"/>
    <x v="0"/>
    <x v="0"/>
    <x v="0"/>
    <x v="5"/>
    <s v="12:22:33"/>
    <s v="12"/>
    <x v="3"/>
    <x v="18"/>
    <s v="Motocicleta"/>
    <n v="7.53"/>
    <n v="5.03"/>
    <n v="2.5"/>
    <n v="3"/>
    <n v="1.2"/>
    <n v="7.5"/>
    <n v="6.0360000000000005"/>
    <n v="130.88"/>
    <n v="13.536000000000001"/>
  </r>
  <r>
    <s v="11-01-2019"/>
    <s v="04:44:59"/>
    <s v="415)0(2-4709"/>
    <s v="S"/>
    <x v="0"/>
    <x v="0"/>
    <x v="0"/>
    <x v="5"/>
    <s v="11:42:10"/>
    <s v="11"/>
    <x v="3"/>
    <x v="29"/>
    <s v="Motocicleta"/>
    <n v="2.36"/>
    <n v="0"/>
    <n v="2.5"/>
    <n v="3"/>
    <n v="1.2"/>
    <n v="7.08"/>
    <n v="0"/>
    <n v="216.35"/>
    <n v="7.08"/>
  </r>
  <r>
    <s v="11-01-2019"/>
    <s v="04:44:59"/>
    <s v="6632,,.*8199"/>
    <s v="S"/>
    <x v="0"/>
    <x v="0"/>
    <x v="3"/>
    <x v="5"/>
    <s v="10:51:34"/>
    <s v="10"/>
    <x v="3"/>
    <x v="21"/>
    <s v="Motocicleta"/>
    <n v="4.2300000000000004"/>
    <n v="1.7300000000000004"/>
    <n v="2.5"/>
    <n v="3"/>
    <n v="1.2"/>
    <n v="7.5"/>
    <n v="2.0760000000000005"/>
    <n v="216.55"/>
    <n v="9.5760000000000005"/>
  </r>
  <r>
    <s v="11-01-2019"/>
    <s v="04:44:59"/>
    <s v="6772,+,.4466"/>
    <s v="S"/>
    <x v="0"/>
    <x v="0"/>
    <x v="2"/>
    <x v="5"/>
    <s v="09:42:42"/>
    <s v="09"/>
    <x v="3"/>
    <x v="20"/>
    <s v="Motocicleta"/>
    <n v="11.2"/>
    <n v="8.6999999999999993"/>
    <n v="2.5"/>
    <n v="3"/>
    <n v="1.2"/>
    <n v="7.5"/>
    <n v="10.44"/>
    <n v="234.97"/>
    <n v="17.939999999999998"/>
  </r>
  <r>
    <s v="11-01-2019"/>
    <s v="04:44:59"/>
    <s v="5320,2+-5201"/>
    <s v="S"/>
    <x v="0"/>
    <x v="0"/>
    <x v="0"/>
    <x v="12"/>
    <s v="11:40:30"/>
    <s v="11"/>
    <x v="3"/>
    <x v="20"/>
    <s v="Motocicleta"/>
    <n v="19.86"/>
    <n v="17.36"/>
    <n v="2.5"/>
    <n v="3"/>
    <n v="1.2"/>
    <n v="7.5"/>
    <n v="20.831999999999997"/>
    <n v="224.5"/>
    <n v="28.331999999999997"/>
  </r>
  <r>
    <s v="11-01-2019"/>
    <s v="04:44:59"/>
    <s v="612*.*0*2900"/>
    <s v="S"/>
    <x v="0"/>
    <x v="0"/>
    <x v="0"/>
    <x v="5"/>
    <s v="13:06:24"/>
    <s v="13"/>
    <x v="3"/>
    <x v="20"/>
    <s v="Motocicleta"/>
    <n v="19.329999999999998"/>
    <n v="16.829999999999998"/>
    <n v="2.5"/>
    <n v="3"/>
    <n v="1.2"/>
    <n v="7.5"/>
    <n v="20.195999999999998"/>
    <n v="142.47"/>
    <n v="27.695999999999998"/>
  </r>
  <r>
    <s v="11-01-2019"/>
    <s v="04:52:38"/>
    <s v="121(+-1)2964"/>
    <s v="S"/>
    <x v="0"/>
    <x v="0"/>
    <x v="0"/>
    <x v="5"/>
    <s v="11:23:58"/>
    <s v="11"/>
    <x v="3"/>
    <x v="8"/>
    <s v="Motocicleta"/>
    <n v="7.48"/>
    <n v="4.9800000000000004"/>
    <n v="2.5"/>
    <n v="3"/>
    <n v="1.2"/>
    <n v="7.5"/>
    <n v="5.976"/>
    <n v="61.79"/>
    <n v="13.475999999999999"/>
  </r>
  <r>
    <s v="11-01-2019"/>
    <s v="08:34:23"/>
    <s v="813/-,/12510"/>
    <m/>
    <x v="1"/>
    <x v="1"/>
    <x v="0"/>
    <x v="5"/>
    <s v="09:18:07"/>
    <s v="09"/>
    <x v="2"/>
    <x v="8"/>
    <s v="Motocicleta"/>
    <n v="16.47"/>
    <n v="12.719999999999999"/>
    <n v="3.75"/>
    <n v="4.5"/>
    <n v="0.55000000000000004"/>
    <n v="16.875"/>
    <n v="6.9959999999999996"/>
    <n v="134.33000000000001"/>
    <n v="23.870999999999999"/>
  </r>
  <r>
    <s v="11-01-2019"/>
    <s v="08:41:56"/>
    <s v="318)1(0*3897"/>
    <s v="S"/>
    <x v="1"/>
    <x v="0"/>
    <x v="0"/>
    <x v="5"/>
    <s v="11:21:44"/>
    <s v="11"/>
    <x v="2"/>
    <x v="21"/>
    <s v="Motocicleta"/>
    <n v="8.94"/>
    <n v="5.1899999999999995"/>
    <n v="3.75"/>
    <n v="4.5"/>
    <n v="0.55000000000000004"/>
    <n v="16.875"/>
    <n v="2.8544999999999998"/>
    <n v="250.7"/>
    <n v="19.729500000000002"/>
  </r>
  <r>
    <s v="11-01-2019"/>
    <s v="08:56:25"/>
    <s v="2250.1,-7635"/>
    <s v="S"/>
    <x v="2"/>
    <x v="0"/>
    <x v="0"/>
    <x v="5"/>
    <s v="10:10:30"/>
    <s v="10"/>
    <x v="3"/>
    <x v="17"/>
    <s v="Motocicleta"/>
    <n v="18.98"/>
    <n v="6.98"/>
    <n v="12"/>
    <n v="8"/>
    <n v="2.65"/>
    <n v="96"/>
    <n v="18.497"/>
    <n v="169.72"/>
    <n v="114.497"/>
  </r>
  <r>
    <s v="11-01-2019"/>
    <s v="08:56:26"/>
    <s v="384(/-+/6617"/>
    <s v="S"/>
    <x v="2"/>
    <x v="0"/>
    <x v="0"/>
    <x v="5"/>
    <s v="11:53:35"/>
    <s v="11"/>
    <x v="3"/>
    <x v="29"/>
    <s v="Motocicleta"/>
    <n v="6.09"/>
    <n v="0"/>
    <n v="12"/>
    <n v="8"/>
    <n v="2.65"/>
    <n v="48.72"/>
    <n v="0"/>
    <n v="156.65"/>
    <n v="48.72"/>
  </r>
  <r>
    <s v="11-01-2019"/>
    <s v="08:56:27"/>
    <s v="42+0-*/802"/>
    <s v="S"/>
    <x v="2"/>
    <x v="0"/>
    <x v="0"/>
    <x v="5"/>
    <s v="11:42:49"/>
    <s v="11"/>
    <x v="3"/>
    <x v="3"/>
    <s v="Motocicleta"/>
    <n v="10.210000000000001"/>
    <n v="0"/>
    <n v="12"/>
    <n v="8"/>
    <n v="2.65"/>
    <n v="81.680000000000007"/>
    <n v="0"/>
    <n v="122.94"/>
    <n v="81.680000000000007"/>
  </r>
  <r>
    <s v="11-01-2019"/>
    <s v="09:01:18"/>
    <s v="9550)./.1003"/>
    <s v="S"/>
    <x v="2"/>
    <x v="0"/>
    <x v="0"/>
    <x v="5"/>
    <s v="18:30:00"/>
    <s v="18"/>
    <x v="3"/>
    <x v="11"/>
    <s v="Motocicleta"/>
    <n v="15.55"/>
    <n v="3.5500000000000007"/>
    <n v="12"/>
    <n v="8"/>
    <n v="2.65"/>
    <n v="96"/>
    <n v="9.4075000000000024"/>
    <n v="250.26"/>
    <n v="105.4075"/>
  </r>
  <r>
    <s v="11-01-2019"/>
    <s v="09:09:17"/>
    <s v="41401-./9078"/>
    <s v="S"/>
    <x v="2"/>
    <x v="0"/>
    <x v="3"/>
    <x v="5"/>
    <s v="17:47:10"/>
    <s v="17"/>
    <x v="3"/>
    <x v="8"/>
    <s v="Motocicleta"/>
    <n v="8.07"/>
    <n v="0"/>
    <n v="12"/>
    <n v="8"/>
    <n v="2.65"/>
    <n v="64.56"/>
    <n v="0"/>
    <n v="25.68"/>
    <n v="64.56"/>
  </r>
  <r>
    <s v="11-01-2019"/>
    <s v="09:14:28"/>
    <s v="45-,.*-4276"/>
    <s v="S"/>
    <x v="3"/>
    <x v="1"/>
    <x v="0"/>
    <x v="5"/>
    <s v="11:06:05"/>
    <s v="11"/>
    <x v="3"/>
    <x v="15"/>
    <s v="Motocicleta"/>
    <n v="5.04"/>
    <n v="2.04"/>
    <n v="3"/>
    <n v="3.5"/>
    <n v="0.75"/>
    <n v="10.5"/>
    <n v="1.53"/>
    <n v="227.73"/>
    <n v="12.03"/>
  </r>
  <r>
    <s v="11-01-2019"/>
    <s v="09:15:18"/>
    <s v="4202(021571"/>
    <s v="S"/>
    <x v="3"/>
    <x v="0"/>
    <x v="0"/>
    <x v="5"/>
    <s v="11:09:20"/>
    <s v="11"/>
    <x v="3"/>
    <x v="20"/>
    <s v="Motocicleta"/>
    <n v="5.15"/>
    <n v="2.1500000000000004"/>
    <n v="3"/>
    <n v="3.5"/>
    <n v="0.75"/>
    <n v="10.5"/>
    <n v="1.6125000000000003"/>
    <n v="163.13999999999999"/>
    <n v="12.112500000000001"/>
  </r>
  <r>
    <s v="11-01-2019"/>
    <s v="09:16:52"/>
    <s v="442,-,,)6604"/>
    <s v="S"/>
    <x v="3"/>
    <x v="0"/>
    <x v="0"/>
    <x v="5"/>
    <s v="15:18:33"/>
    <s v="15"/>
    <x v="3"/>
    <x v="16"/>
    <s v="Motocicleta"/>
    <n v="5.73"/>
    <n v="2.7300000000000004"/>
    <n v="3"/>
    <n v="3.5"/>
    <n v="0.75"/>
    <n v="10.5"/>
    <n v="2.0475000000000003"/>
    <n v="7.59"/>
    <n v="12.547499999999999"/>
  </r>
  <r>
    <s v="11-01-2019"/>
    <s v="09:18:15"/>
    <s v="787(011.2116"/>
    <s v="S"/>
    <x v="3"/>
    <x v="0"/>
    <x v="0"/>
    <x v="5"/>
    <s v="15:18:09"/>
    <s v="15"/>
    <x v="3"/>
    <x v="6"/>
    <s v="Motocicleta"/>
    <n v="20.83"/>
    <n v="17.829999999999998"/>
    <n v="3"/>
    <n v="3.5"/>
    <n v="0.75"/>
    <n v="10.5"/>
    <n v="13.372499999999999"/>
    <n v="125.92"/>
    <n v="23.872499999999999"/>
  </r>
  <r>
    <s v="11-01-2019"/>
    <s v="09:25:19"/>
    <s v="479.*+*09867"/>
    <s v="S"/>
    <x v="2"/>
    <x v="0"/>
    <x v="0"/>
    <x v="5"/>
    <s v="16:20:30"/>
    <s v="16"/>
    <x v="3"/>
    <x v="0"/>
    <s v="Motocicleta"/>
    <n v="12.98"/>
    <n v="0.98000000000000043"/>
    <n v="12"/>
    <n v="8"/>
    <n v="2.65"/>
    <n v="96"/>
    <n v="2.5970000000000009"/>
    <n v="241.81"/>
    <n v="98.596999999999994"/>
  </r>
  <r>
    <s v="11-01-2019"/>
    <s v="09:28:28"/>
    <s v="2221,21/4903"/>
    <s v="S"/>
    <x v="3"/>
    <x v="2"/>
    <x v="0"/>
    <x v="5"/>
    <s v="10:13:27"/>
    <s v="10"/>
    <x v="3"/>
    <x v="17"/>
    <s v="Motocicleta"/>
    <n v="4.16"/>
    <n v="1.1600000000000001"/>
    <n v="3"/>
    <n v="3.5"/>
    <n v="0.75"/>
    <n v="10.5"/>
    <n v="0.87000000000000011"/>
    <n v="64.52"/>
    <n v="11.370000000000001"/>
  </r>
  <r>
    <s v="11-01-2019"/>
    <s v="09:38:17"/>
    <s v="891.2+*17414"/>
    <s v="S"/>
    <x v="1"/>
    <x v="0"/>
    <x v="0"/>
    <x v="5"/>
    <s v="11:02:13"/>
    <s v="11"/>
    <x v="8"/>
    <x v="4"/>
    <s v="Motocicleta"/>
    <n v="1.62"/>
    <n v="0"/>
    <n v="3.75"/>
    <n v="4.5"/>
    <n v="0.55000000000000004"/>
    <n v="7.2900000000000009"/>
    <n v="0"/>
    <n v="67.42"/>
    <n v="7.2900000000000009"/>
  </r>
  <r>
    <s v="11-01-2019"/>
    <s v="09:38:36"/>
    <s v="541/1.()2803"/>
    <s v="S"/>
    <x v="3"/>
    <x v="0"/>
    <x v="0"/>
    <x v="5"/>
    <s v="11:27:46"/>
    <s v="11"/>
    <x v="4"/>
    <x v="13"/>
    <s v="Motocicleta"/>
    <n v="12.23"/>
    <n v="9.23"/>
    <n v="3"/>
    <n v="3.5"/>
    <n v="0.75"/>
    <n v="10.5"/>
    <n v="6.9225000000000003"/>
    <n v="168.1"/>
    <n v="17.422499999999999"/>
  </r>
  <r>
    <s v="11-01-2019"/>
    <s v="09:42:39"/>
    <s v="882+,*+26242"/>
    <s v="S"/>
    <x v="3"/>
    <x v="0"/>
    <x v="0"/>
    <x v="5"/>
    <s v="10:21:18"/>
    <s v="10"/>
    <x v="4"/>
    <x v="17"/>
    <s v="Motocicleta"/>
    <n v="14.79"/>
    <n v="11.79"/>
    <n v="3"/>
    <n v="3.5"/>
    <n v="0.75"/>
    <n v="10.5"/>
    <n v="8.8424999999999994"/>
    <n v="113.01"/>
    <n v="19.342500000000001"/>
  </r>
  <r>
    <s v="11-01-2019"/>
    <s v="10:02:40"/>
    <s v="212)0/.-5696"/>
    <s v="S"/>
    <x v="3"/>
    <x v="0"/>
    <x v="0"/>
    <x v="5"/>
    <s v="10:42:35"/>
    <s v="10"/>
    <x v="4"/>
    <x v="23"/>
    <s v="Motocicleta"/>
    <n v="12.14"/>
    <n v="9.14"/>
    <n v="3"/>
    <n v="3.5"/>
    <n v="0.75"/>
    <n v="10.5"/>
    <n v="6.8550000000000004"/>
    <n v="44.09"/>
    <n v="17.355"/>
  </r>
  <r>
    <s v="11-01-2019"/>
    <s v="10:04:54"/>
    <s v="17.-//)4497"/>
    <s v="S"/>
    <x v="1"/>
    <x v="0"/>
    <x v="3"/>
    <x v="5"/>
    <s v="11:41:10"/>
    <s v="11"/>
    <x v="8"/>
    <x v="11"/>
    <s v="Motocicleta"/>
    <n v="20.239999999999998"/>
    <n v="16.489999999999998"/>
    <n v="3.75"/>
    <n v="4.5"/>
    <n v="0.55000000000000004"/>
    <n v="16.875"/>
    <n v="9.0694999999999997"/>
    <n v="39.11"/>
    <n v="25.944499999999998"/>
  </r>
  <r>
    <s v="11-01-2019"/>
    <s v="10:07:25"/>
    <s v="825()*.,9275"/>
    <s v="S"/>
    <x v="3"/>
    <x v="0"/>
    <x v="0"/>
    <x v="5"/>
    <s v="11:02:54"/>
    <s v="11"/>
    <x v="4"/>
    <x v="14"/>
    <s v="Motocicleta"/>
    <n v="20.350000000000001"/>
    <n v="17.350000000000001"/>
    <n v="3"/>
    <n v="3.5"/>
    <n v="0.75"/>
    <n v="10.5"/>
    <n v="13.012500000000001"/>
    <n v="214.53"/>
    <n v="23.512500000000003"/>
  </r>
  <r>
    <s v="11-01-2019"/>
    <s v="10:08:37"/>
    <s v="229,00+,8767"/>
    <s v="S"/>
    <x v="1"/>
    <x v="0"/>
    <x v="2"/>
    <x v="5"/>
    <s v="12:09:16"/>
    <s v="12"/>
    <x v="3"/>
    <x v="21"/>
    <s v="Motocicleta"/>
    <n v="13.15"/>
    <n v="9.4"/>
    <n v="3.75"/>
    <n v="4.5"/>
    <n v="0.55000000000000004"/>
    <n v="16.875"/>
    <n v="5.1700000000000008"/>
    <n v="90.32"/>
    <n v="22.045000000000002"/>
  </r>
  <r>
    <s v="11-01-2019"/>
    <s v="10:08:37"/>
    <s v="46(,/(.8679"/>
    <s v="S"/>
    <x v="0"/>
    <x v="0"/>
    <x v="0"/>
    <x v="13"/>
    <s v="14:51:18"/>
    <s v="14"/>
    <x v="3"/>
    <x v="21"/>
    <s v="Motocicleta"/>
    <n v="17.649999999999999"/>
    <n v="15.149999999999999"/>
    <n v="2.5"/>
    <n v="3"/>
    <n v="1.2"/>
    <n v="7.5"/>
    <n v="18.179999999999996"/>
    <n v="160.85"/>
    <n v="25.679999999999996"/>
  </r>
  <r>
    <s v="11-01-2019"/>
    <s v="10:09:52"/>
    <s v="890-/0.13242"/>
    <s v="S"/>
    <x v="1"/>
    <x v="0"/>
    <x v="0"/>
    <x v="5"/>
    <s v="12:47:20"/>
    <s v="12"/>
    <x v="10"/>
    <x v="19"/>
    <s v="Motocicleta"/>
    <n v="3.24"/>
    <n v="0"/>
    <n v="3.75"/>
    <n v="4.5"/>
    <n v="0.55000000000000004"/>
    <n v="14.580000000000002"/>
    <n v="0"/>
    <n v="209.7"/>
    <n v="14.580000000000002"/>
  </r>
  <r>
    <s v="11-01-2019"/>
    <s v="10:10:18"/>
    <s v="125/..-,7759"/>
    <s v="S"/>
    <x v="1"/>
    <x v="0"/>
    <x v="0"/>
    <x v="5"/>
    <s v="12:18:14"/>
    <s v="12"/>
    <x v="8"/>
    <x v="11"/>
    <s v="Motocicleta"/>
    <n v="18.41"/>
    <n v="14.66"/>
    <n v="3.75"/>
    <n v="4.5"/>
    <n v="0.55000000000000004"/>
    <n v="16.875"/>
    <n v="8.0630000000000006"/>
    <n v="213.21"/>
    <n v="24.938000000000002"/>
  </r>
  <r>
    <s v="11-01-2019"/>
    <s v="10:10:34"/>
    <s v="484/+2(.8221"/>
    <s v="S"/>
    <x v="1"/>
    <x v="1"/>
    <x v="0"/>
    <x v="5"/>
    <s v="13:02:26"/>
    <s v="13"/>
    <x v="8"/>
    <x v="11"/>
    <s v="Motocicleta"/>
    <n v="6.36"/>
    <n v="2.6100000000000003"/>
    <n v="3.75"/>
    <n v="4.5"/>
    <n v="0.55000000000000004"/>
    <n v="16.875"/>
    <n v="1.4355000000000002"/>
    <n v="165.6"/>
    <n v="18.310500000000001"/>
  </r>
  <r>
    <s v="11-01-2019"/>
    <s v="10:12:18"/>
    <s v="629.*.1)28"/>
    <s v="S"/>
    <x v="1"/>
    <x v="1"/>
    <x v="0"/>
    <x v="5"/>
    <s v="12:21:00"/>
    <s v="12"/>
    <x v="7"/>
    <x v="28"/>
    <s v="Motocicleta"/>
    <n v="8.64"/>
    <n v="4.8900000000000006"/>
    <n v="3.75"/>
    <n v="4.5"/>
    <n v="0.55000000000000004"/>
    <n v="16.875"/>
    <n v="2.6895000000000007"/>
    <n v="84.38"/>
    <n v="19.564500000000002"/>
  </r>
  <r>
    <s v="11-01-2019"/>
    <s v="10:12:46"/>
    <s v="156-..*)7689"/>
    <s v="S"/>
    <x v="1"/>
    <x v="0"/>
    <x v="0"/>
    <x v="5"/>
    <s v="11:58:48"/>
    <s v="11"/>
    <x v="4"/>
    <x v="26"/>
    <s v="Motocicleta"/>
    <n v="11.7"/>
    <n v="7.9499999999999993"/>
    <n v="3.75"/>
    <n v="4.5"/>
    <n v="0.55000000000000004"/>
    <n v="16.875"/>
    <n v="4.3724999999999996"/>
    <n v="226.67"/>
    <n v="21.247499999999999"/>
  </r>
  <r>
    <s v="11-01-2019"/>
    <s v="10:13:40"/>
    <s v="1000*-+()3065"/>
    <s v="S"/>
    <x v="1"/>
    <x v="1"/>
    <x v="0"/>
    <x v="5"/>
    <s v="12:06:31"/>
    <s v="12"/>
    <x v="2"/>
    <x v="3"/>
    <s v="Motocicleta"/>
    <n v="6.36"/>
    <n v="2.6100000000000003"/>
    <n v="3.75"/>
    <n v="4.5"/>
    <n v="0.55000000000000004"/>
    <n v="16.875"/>
    <n v="1.4355000000000002"/>
    <n v="109.66"/>
    <n v="18.310500000000001"/>
  </r>
  <r>
    <s v="11-01-2019"/>
    <s v="10:14:16"/>
    <s v="10001/,07815"/>
    <s v="S"/>
    <x v="1"/>
    <x v="0"/>
    <x v="0"/>
    <x v="5"/>
    <s v="12:02:35"/>
    <s v="12"/>
    <x v="8"/>
    <x v="5"/>
    <s v="Motocicleta"/>
    <n v="15.52"/>
    <n v="11.77"/>
    <n v="3.75"/>
    <n v="4.5"/>
    <n v="0.55000000000000004"/>
    <n v="16.875"/>
    <n v="6.4735000000000005"/>
    <n v="24.28"/>
    <n v="23.348500000000001"/>
  </r>
  <r>
    <s v="11-01-2019"/>
    <s v="10:14:39"/>
    <s v="2292,01(5253"/>
    <s v="S"/>
    <x v="1"/>
    <x v="1"/>
    <x v="0"/>
    <x v="5"/>
    <s v="11:28:53"/>
    <s v="11"/>
    <x v="16"/>
    <x v="13"/>
    <s v="Motocicleta"/>
    <n v="2.21"/>
    <n v="0"/>
    <n v="3.75"/>
    <n v="4.5"/>
    <n v="0.55000000000000004"/>
    <n v="9.9450000000000003"/>
    <n v="0"/>
    <n v="41.65"/>
    <n v="9.9450000000000003"/>
  </r>
  <r>
    <s v="11-01-2019"/>
    <s v="10:15:00"/>
    <s v="991,))/(3209"/>
    <s v="S"/>
    <x v="1"/>
    <x v="0"/>
    <x v="0"/>
    <x v="5"/>
    <s v="11:43:26"/>
    <s v="11"/>
    <x v="9"/>
    <x v="20"/>
    <s v="Motocicleta"/>
    <n v="3.03"/>
    <n v="0"/>
    <n v="3.75"/>
    <n v="4.5"/>
    <n v="0.55000000000000004"/>
    <n v="13.635"/>
    <n v="0"/>
    <n v="10.69"/>
    <n v="13.635"/>
  </r>
  <r>
    <s v="11-01-2019"/>
    <s v="10:15:11"/>
    <s v="242-/*((9279"/>
    <s v="S"/>
    <x v="1"/>
    <x v="1"/>
    <x v="0"/>
    <x v="5"/>
    <s v="11:49:33"/>
    <s v="11"/>
    <x v="9"/>
    <x v="8"/>
    <s v="Motocicleta"/>
    <n v="15.41"/>
    <n v="11.66"/>
    <n v="3.75"/>
    <n v="4.5"/>
    <n v="0.55000000000000004"/>
    <n v="16.875"/>
    <n v="6.4130000000000003"/>
    <n v="73.290000000000006"/>
    <n v="23.288"/>
  </r>
  <r>
    <s v="11-01-2019"/>
    <s v="10:15:35"/>
    <s v="6551./0-1122"/>
    <s v="S"/>
    <x v="1"/>
    <x v="0"/>
    <x v="0"/>
    <x v="5"/>
    <s v="12:44:00"/>
    <s v="12"/>
    <x v="9"/>
    <x v="2"/>
    <s v="Motocicleta"/>
    <n v="14.4"/>
    <n v="10.65"/>
    <n v="3.75"/>
    <n v="4.5"/>
    <n v="0.55000000000000004"/>
    <n v="16.875"/>
    <n v="5.8575000000000008"/>
    <n v="93.77"/>
    <n v="22.732500000000002"/>
  </r>
  <r>
    <s v="11-01-2019"/>
    <s v="10:17:10"/>
    <s v="860*,1-*6253"/>
    <s v="S"/>
    <x v="3"/>
    <x v="0"/>
    <x v="0"/>
    <x v="5"/>
    <s v="10:41:37"/>
    <s v="10"/>
    <x v="4"/>
    <x v="8"/>
    <s v="Motocicleta"/>
    <n v="7.17"/>
    <n v="4.17"/>
    <n v="3"/>
    <n v="3.5"/>
    <n v="0.75"/>
    <n v="10.5"/>
    <n v="3.1274999999999999"/>
    <n v="101.04"/>
    <n v="13.6275"/>
  </r>
  <r>
    <s v="11-01-2019"/>
    <s v="10:19:29"/>
    <s v="6900/+-6883"/>
    <s v="S"/>
    <x v="1"/>
    <x v="1"/>
    <x v="0"/>
    <x v="5"/>
    <s v="12:12:11"/>
    <s v="12"/>
    <x v="13"/>
    <x v="27"/>
    <s v="Motocicleta"/>
    <n v="15.02"/>
    <n v="11.27"/>
    <n v="3.75"/>
    <n v="4.5"/>
    <n v="0.55000000000000004"/>
    <n v="16.875"/>
    <n v="6.1985000000000001"/>
    <n v="180.91"/>
    <n v="23.073499999999999"/>
  </r>
  <r>
    <s v="11-01-2019"/>
    <s v="10:19:51"/>
    <s v="207-2...863"/>
    <s v="S"/>
    <x v="1"/>
    <x v="2"/>
    <x v="0"/>
    <x v="5"/>
    <s v="12:12:46"/>
    <s v="12"/>
    <x v="8"/>
    <x v="20"/>
    <s v="Motocicleta"/>
    <n v="17.64"/>
    <n v="13.89"/>
    <n v="3.75"/>
    <n v="4.5"/>
    <n v="0.55000000000000004"/>
    <n v="16.875"/>
    <n v="7.6395000000000008"/>
    <n v="105.4"/>
    <n v="24.514500000000002"/>
  </r>
  <r>
    <s v="11-01-2019"/>
    <s v="10:20:13"/>
    <s v="756..++,5656"/>
    <s v="S"/>
    <x v="1"/>
    <x v="1"/>
    <x v="0"/>
    <x v="5"/>
    <s v="12:08:18"/>
    <s v="12"/>
    <x v="9"/>
    <x v="8"/>
    <s v="Motocicleta"/>
    <n v="15.36"/>
    <n v="11.61"/>
    <n v="3.75"/>
    <n v="4.5"/>
    <n v="0.55000000000000004"/>
    <n v="16.875"/>
    <n v="6.3855000000000004"/>
    <n v="22.41"/>
    <n v="23.2605"/>
  </r>
  <r>
    <s v="11-01-2019"/>
    <s v="10:20:56"/>
    <s v="514*-)+(1624"/>
    <s v="S"/>
    <x v="1"/>
    <x v="0"/>
    <x v="0"/>
    <x v="5"/>
    <s v="12:04:25"/>
    <s v="12"/>
    <x v="7"/>
    <x v="28"/>
    <s v="Motocicleta"/>
    <n v="16.309999999999999"/>
    <n v="12.559999999999999"/>
    <n v="3.75"/>
    <n v="4.5"/>
    <n v="0.55000000000000004"/>
    <n v="16.875"/>
    <n v="6.9079999999999995"/>
    <n v="208.12"/>
    <n v="23.783000000000001"/>
  </r>
  <r>
    <s v="11-01-2019"/>
    <s v="10:21:17"/>
    <s v="707-00-*941"/>
    <s v="S"/>
    <x v="1"/>
    <x v="0"/>
    <x v="0"/>
    <x v="5"/>
    <s v="12:35:45"/>
    <s v="12"/>
    <x v="0"/>
    <x v="24"/>
    <s v="Motocicleta"/>
    <n v="9.15"/>
    <n v="5.4"/>
    <n v="3.75"/>
    <n v="4.5"/>
    <n v="0.55000000000000004"/>
    <n v="16.875"/>
    <n v="2.9700000000000006"/>
    <n v="60.87"/>
    <n v="19.844999999999999"/>
  </r>
  <r>
    <s v="11-01-2019"/>
    <s v="10:21:59"/>
    <s v="765+/-,17911"/>
    <s v="S"/>
    <x v="1"/>
    <x v="0"/>
    <x v="0"/>
    <x v="5"/>
    <s v="14:24:23"/>
    <s v="14"/>
    <x v="12"/>
    <x v="1"/>
    <s v="Motocicleta"/>
    <n v="16.64"/>
    <n v="12.89"/>
    <n v="3.75"/>
    <n v="4.5"/>
    <n v="0.55000000000000004"/>
    <n v="16.875"/>
    <n v="7.089500000000001"/>
    <n v="95.89"/>
    <n v="23.964500000000001"/>
  </r>
  <r>
    <s v="11-01-2019"/>
    <s v="10:22:24"/>
    <s v="359-(*+-199"/>
    <s v="S"/>
    <x v="1"/>
    <x v="0"/>
    <x v="0"/>
    <x v="5"/>
    <s v="11:24:58"/>
    <s v="11"/>
    <x v="4"/>
    <x v="4"/>
    <s v="Motocicleta"/>
    <n v="18.600000000000001"/>
    <n v="14.850000000000001"/>
    <n v="3.75"/>
    <n v="4.5"/>
    <n v="0.55000000000000004"/>
    <n v="16.875"/>
    <n v="8.1675000000000022"/>
    <n v="6.93"/>
    <n v="25.042500000000004"/>
  </r>
  <r>
    <s v="11-01-2019"/>
    <s v="10:22:53"/>
    <s v="194-(../1940"/>
    <s v="S"/>
    <x v="1"/>
    <x v="0"/>
    <x v="0"/>
    <x v="5"/>
    <s v="12:28:38"/>
    <s v="12"/>
    <x v="12"/>
    <x v="1"/>
    <s v="Motocicleta"/>
    <n v="6.35"/>
    <n v="2.5999999999999996"/>
    <n v="3.75"/>
    <n v="4.5"/>
    <n v="0.55000000000000004"/>
    <n v="16.875"/>
    <n v="1.43"/>
    <n v="102.29"/>
    <n v="18.305"/>
  </r>
  <r>
    <s v="11-01-2019"/>
    <s v="10:24:05"/>
    <s v="889)-.-09013"/>
    <s v="S"/>
    <x v="1"/>
    <x v="2"/>
    <x v="0"/>
    <x v="5"/>
    <s v="11:47:09"/>
    <s v="11"/>
    <x v="10"/>
    <x v="19"/>
    <s v="Motocicleta"/>
    <n v="15.04"/>
    <n v="11.29"/>
    <n v="3.75"/>
    <n v="4.5"/>
    <n v="0.55000000000000004"/>
    <n v="16.875"/>
    <n v="6.2095000000000002"/>
    <n v="83.37"/>
    <n v="23.084499999999998"/>
  </r>
  <r>
    <s v="11-01-2019"/>
    <s v="10:25:24"/>
    <s v="251+,(()2833"/>
    <s v="S"/>
    <x v="1"/>
    <x v="0"/>
    <x v="0"/>
    <x v="5"/>
    <s v="12:19:13"/>
    <s v="12"/>
    <x v="17"/>
    <x v="2"/>
    <s v="Motocicleta"/>
    <n v="9.93"/>
    <n v="6.18"/>
    <n v="3.75"/>
    <n v="4.5"/>
    <n v="0.55000000000000004"/>
    <n v="16.875"/>
    <n v="3.399"/>
    <n v="210.72"/>
    <n v="20.274000000000001"/>
  </r>
  <r>
    <s v="11-01-2019"/>
    <s v="10:26:04"/>
    <s v="532,)./4454"/>
    <s v="S"/>
    <x v="1"/>
    <x v="0"/>
    <x v="0"/>
    <x v="5"/>
    <s v="12:20:37"/>
    <s v="12"/>
    <x v="4"/>
    <x v="4"/>
    <s v="Motocicleta"/>
    <n v="1.3"/>
    <n v="0"/>
    <n v="3.75"/>
    <n v="4.5"/>
    <n v="0.55000000000000004"/>
    <n v="5.8500000000000005"/>
    <n v="0"/>
    <n v="250.86"/>
    <n v="5.8500000000000005"/>
  </r>
  <r>
    <s v="11-01-2019"/>
    <s v="10:27:52"/>
    <s v="873/,+,22382"/>
    <s v="S"/>
    <x v="1"/>
    <x v="0"/>
    <x v="0"/>
    <x v="5"/>
    <s v="12:50:39"/>
    <s v="12"/>
    <x v="7"/>
    <x v="32"/>
    <s v="Motocicleta"/>
    <n v="20.3"/>
    <n v="16.55"/>
    <n v="3.75"/>
    <n v="4.5"/>
    <n v="0.55000000000000004"/>
    <n v="16.875"/>
    <n v="9.1025000000000009"/>
    <n v="195.33"/>
    <n v="25.977499999999999"/>
  </r>
  <r>
    <s v="11-01-2019"/>
    <s v="10:29:25"/>
    <s v="1(,0(*5436"/>
    <s v="S"/>
    <x v="1"/>
    <x v="0"/>
    <x v="3"/>
    <x v="5"/>
    <s v="13:19:56"/>
    <s v="13"/>
    <x v="10"/>
    <x v="39"/>
    <s v="Motocicleta"/>
    <n v="17.059999999999999"/>
    <n v="13.309999999999999"/>
    <n v="3.75"/>
    <n v="4.5"/>
    <n v="0.55000000000000004"/>
    <n v="16.875"/>
    <n v="7.3205"/>
    <n v="33.020000000000003"/>
    <n v="24.195499999999999"/>
  </r>
  <r>
    <s v="11-01-2019"/>
    <s v="10:32:14"/>
    <s v="95-)())2592"/>
    <s v="S"/>
    <x v="1"/>
    <x v="0"/>
    <x v="0"/>
    <x v="5"/>
    <s v="12:11:02"/>
    <s v="12"/>
    <x v="17"/>
    <x v="4"/>
    <s v="Motocicleta"/>
    <n v="18.22"/>
    <n v="14.469999999999999"/>
    <n v="3.75"/>
    <n v="4.5"/>
    <n v="0.55000000000000004"/>
    <n v="16.875"/>
    <n v="7.9584999999999999"/>
    <n v="7.98"/>
    <n v="24.833500000000001"/>
  </r>
  <r>
    <s v="11-01-2019"/>
    <s v="10:32:56"/>
    <s v="684+*0,,3580"/>
    <s v="S"/>
    <x v="1"/>
    <x v="0"/>
    <x v="0"/>
    <x v="5"/>
    <s v="12:05:35"/>
    <s v="12"/>
    <x v="6"/>
    <x v="4"/>
    <s v="Motocicleta"/>
    <n v="6.37"/>
    <n v="2.62"/>
    <n v="3.75"/>
    <n v="4.5"/>
    <n v="0.55000000000000004"/>
    <n v="16.875"/>
    <n v="1.4410000000000003"/>
    <n v="164.3"/>
    <n v="18.315999999999999"/>
  </r>
  <r>
    <s v="11-01-2019"/>
    <s v="10:34:48"/>
    <s v="518)0).*3039"/>
    <s v="S"/>
    <x v="1"/>
    <x v="2"/>
    <x v="0"/>
    <x v="5"/>
    <s v="11:37:23"/>
    <s v="11"/>
    <x v="7"/>
    <x v="2"/>
    <s v="Motocicleta"/>
    <n v="11.54"/>
    <n v="7.7899999999999991"/>
    <n v="3.75"/>
    <n v="4.5"/>
    <n v="0.55000000000000004"/>
    <n v="16.875"/>
    <n v="4.2844999999999995"/>
    <n v="249.06"/>
    <n v="21.159500000000001"/>
  </r>
  <r>
    <s v="11-01-2019"/>
    <s v="10:35:15"/>
    <s v="870,0(,,3327"/>
    <s v="S"/>
    <x v="1"/>
    <x v="0"/>
    <x v="0"/>
    <x v="5"/>
    <s v="14:46:46"/>
    <s v="14"/>
    <x v="12"/>
    <x v="4"/>
    <s v="Motocicleta"/>
    <n v="3.67"/>
    <n v="0"/>
    <n v="3.75"/>
    <n v="4.5"/>
    <n v="0.55000000000000004"/>
    <n v="16.515000000000001"/>
    <n v="0"/>
    <n v="220"/>
    <n v="16.515000000000001"/>
  </r>
  <r>
    <s v="11-01-2019"/>
    <s v="10:35:33"/>
    <s v="548/.(..5834"/>
    <s v="S"/>
    <x v="1"/>
    <x v="1"/>
    <x v="0"/>
    <x v="5"/>
    <s v="11:34:45"/>
    <s v="11"/>
    <x v="16"/>
    <x v="8"/>
    <s v="Motocicleta"/>
    <n v="11.34"/>
    <n v="7.59"/>
    <n v="3.75"/>
    <n v="4.5"/>
    <n v="0.55000000000000004"/>
    <n v="16.875"/>
    <n v="4.1745000000000001"/>
    <n v="125.69"/>
    <n v="21.049500000000002"/>
  </r>
  <r>
    <s v="11-01-2019"/>
    <s v="10:37:07"/>
    <s v="2770--+/659"/>
    <s v="S"/>
    <x v="1"/>
    <x v="0"/>
    <x v="0"/>
    <x v="5"/>
    <s v="12:40:17"/>
    <s v="12"/>
    <x v="2"/>
    <x v="40"/>
    <s v="Motocicleta"/>
    <n v="8.1300000000000008"/>
    <n v="4.3800000000000008"/>
    <n v="3.75"/>
    <n v="4.5"/>
    <n v="0.55000000000000004"/>
    <n v="16.875"/>
    <n v="2.4090000000000007"/>
    <n v="202.99"/>
    <n v="19.283999999999999"/>
  </r>
  <r>
    <s v="11-01-2019"/>
    <s v="10:37:48"/>
    <s v="58922*105439"/>
    <s v="S"/>
    <x v="1"/>
    <x v="0"/>
    <x v="0"/>
    <x v="5"/>
    <s v="11:49:22"/>
    <s v="11"/>
    <x v="9"/>
    <x v="8"/>
    <s v="Motocicleta"/>
    <n v="4.1100000000000003"/>
    <n v="0.36000000000000032"/>
    <n v="3.75"/>
    <n v="4.5"/>
    <n v="0.55000000000000004"/>
    <n v="16.875"/>
    <n v="0.1980000000000002"/>
    <n v="132.41999999999999"/>
    <n v="17.073"/>
  </r>
  <r>
    <s v="11-01-2019"/>
    <s v="10:39:41"/>
    <s v="870))//,332"/>
    <s v="S"/>
    <x v="1"/>
    <x v="0"/>
    <x v="0"/>
    <x v="5"/>
    <s v="11:36:17"/>
    <s v="11"/>
    <x v="1"/>
    <x v="23"/>
    <s v="Motocicleta"/>
    <n v="17.14"/>
    <n v="13.39"/>
    <n v="3.75"/>
    <n v="4.5"/>
    <n v="0.55000000000000004"/>
    <n v="16.875"/>
    <n v="7.3645000000000005"/>
    <n v="28.34"/>
    <n v="24.2395"/>
  </r>
  <r>
    <s v="11-01-2019"/>
    <s v="10:46:57"/>
    <s v="306-/),-1785"/>
    <s v="S"/>
    <x v="1"/>
    <x v="0"/>
    <x v="0"/>
    <x v="5"/>
    <s v="12:05:15"/>
    <s v="12"/>
    <x v="4"/>
    <x v="7"/>
    <s v="Motocicleta"/>
    <n v="16.23"/>
    <n v="12.48"/>
    <n v="3.75"/>
    <n v="4.5"/>
    <n v="0.55000000000000004"/>
    <n v="16.875"/>
    <n v="6.8640000000000008"/>
    <n v="168.24"/>
    <n v="23.739000000000001"/>
  </r>
  <r>
    <s v="11-01-2019"/>
    <s v="10:54:39"/>
    <s v="23(+,++5900"/>
    <s v="S"/>
    <x v="1"/>
    <x v="0"/>
    <x v="0"/>
    <x v="5"/>
    <s v="12:11:48"/>
    <s v="12"/>
    <x v="4"/>
    <x v="7"/>
    <s v="Motocicleta"/>
    <n v="7.93"/>
    <n v="4.18"/>
    <n v="3.75"/>
    <n v="4.5"/>
    <n v="0.55000000000000004"/>
    <n v="16.875"/>
    <n v="2.2989999999999999"/>
    <n v="189.9"/>
    <n v="19.173999999999999"/>
  </r>
  <r>
    <s v="11-01-2019"/>
    <s v="10:56:16"/>
    <s v="558(0+0/5844"/>
    <s v="S"/>
    <x v="1"/>
    <x v="0"/>
    <x v="0"/>
    <x v="5"/>
    <s v="12:45:31"/>
    <s v="12"/>
    <x v="0"/>
    <x v="11"/>
    <s v="Motocicleta"/>
    <n v="6.7"/>
    <n v="2.95"/>
    <n v="3.75"/>
    <n v="4.5"/>
    <n v="0.55000000000000004"/>
    <n v="16.875"/>
    <n v="1.6225000000000003"/>
    <n v="140.05000000000001"/>
    <n v="18.497499999999999"/>
  </r>
  <r>
    <s v="11-01-2019"/>
    <s v="11:02:05"/>
    <s v="955*,-1.7771"/>
    <s v="S"/>
    <x v="3"/>
    <x v="0"/>
    <x v="0"/>
    <x v="5"/>
    <s v="12:06:35"/>
    <s v="12"/>
    <x v="4"/>
    <x v="23"/>
    <s v="Motocicleta"/>
    <n v="4.34"/>
    <n v="1.3399999999999999"/>
    <n v="3"/>
    <n v="3.5"/>
    <n v="0.75"/>
    <n v="10.5"/>
    <n v="1.0049999999999999"/>
    <n v="3.63"/>
    <n v="11.504999999999999"/>
  </r>
  <r>
    <s v="11-01-2019"/>
    <s v="11:05:37"/>
    <s v="8861.0)2429"/>
    <s v="S"/>
    <x v="3"/>
    <x v="0"/>
    <x v="0"/>
    <x v="5"/>
    <s v="12:06:08"/>
    <s v="12"/>
    <x v="4"/>
    <x v="18"/>
    <s v="Motocicleta"/>
    <n v="19.61"/>
    <n v="16.61"/>
    <n v="3"/>
    <n v="3.5"/>
    <n v="0.75"/>
    <n v="10.5"/>
    <n v="12.4575"/>
    <n v="22.19"/>
    <n v="22.9575"/>
  </r>
  <r>
    <s v="11-01-2019"/>
    <s v="11:05:51"/>
    <s v="622+,/*09923"/>
    <s v="S"/>
    <x v="1"/>
    <x v="0"/>
    <x v="3"/>
    <x v="5"/>
    <s v="12:37:16"/>
    <s v="12"/>
    <x v="14"/>
    <x v="5"/>
    <s v="Motocicleta"/>
    <n v="2.63"/>
    <n v="0"/>
    <n v="3.75"/>
    <n v="4.5"/>
    <n v="0.55000000000000004"/>
    <n v="11.834999999999999"/>
    <n v="0"/>
    <n v="209.58"/>
    <n v="11.834999999999999"/>
  </r>
  <r>
    <s v="11-01-2019"/>
    <s v="11:06:32"/>
    <s v="881(-+.14740"/>
    <s v="S"/>
    <x v="1"/>
    <x v="1"/>
    <x v="0"/>
    <x v="5"/>
    <s v="13:43:59"/>
    <s v="13"/>
    <x v="0"/>
    <x v="20"/>
    <s v="Motocicleta"/>
    <n v="10.84"/>
    <n v="7.09"/>
    <n v="3.75"/>
    <n v="4.5"/>
    <n v="0.55000000000000004"/>
    <n v="16.875"/>
    <n v="3.8995000000000002"/>
    <n v="2.62"/>
    <n v="20.7745"/>
  </r>
  <r>
    <s v="11-01-2019"/>
    <s v="11:07:43"/>
    <s v="6131.0/,7605"/>
    <s v="S"/>
    <x v="1"/>
    <x v="2"/>
    <x v="0"/>
    <x v="5"/>
    <s v="11:55:19"/>
    <s v="11"/>
    <x v="9"/>
    <x v="23"/>
    <s v="Motocicleta"/>
    <n v="9.49"/>
    <n v="5.74"/>
    <n v="3.75"/>
    <n v="4.5"/>
    <n v="0.55000000000000004"/>
    <n v="16.875"/>
    <n v="3.1570000000000005"/>
    <n v="136.4"/>
    <n v="20.032"/>
  </r>
  <r>
    <s v="11-01-2019"/>
    <s v="11:08:37"/>
    <s v="498.0*+)316"/>
    <s v="S"/>
    <x v="1"/>
    <x v="0"/>
    <x v="0"/>
    <x v="5"/>
    <s v="13:27:52"/>
    <s v="13"/>
    <x v="14"/>
    <x v="20"/>
    <s v="Motocicleta"/>
    <n v="3.5300000000000002"/>
    <n v="0"/>
    <n v="3.75"/>
    <n v="4.5"/>
    <n v="0.55000000000000004"/>
    <n v="15.885000000000002"/>
    <n v="0"/>
    <n v="98.58"/>
    <n v="15.885000000000002"/>
  </r>
  <r>
    <s v="11-01-2019"/>
    <s v="11:09:11"/>
    <s v="924++1).7077"/>
    <s v="S"/>
    <x v="1"/>
    <x v="1"/>
    <x v="3"/>
    <x v="5"/>
    <s v="12:04:31"/>
    <s v="12"/>
    <x v="5"/>
    <x v="14"/>
    <s v="Motocicleta"/>
    <n v="16.239999999999998"/>
    <n v="12.489999999999998"/>
    <n v="3.75"/>
    <n v="4.5"/>
    <n v="0.55000000000000004"/>
    <n v="16.875"/>
    <n v="6.8694999999999995"/>
    <n v="163.97"/>
    <n v="23.744499999999999"/>
  </r>
  <r>
    <s v="11-01-2019"/>
    <s v="11:09:28"/>
    <s v="208.(-)2975"/>
    <s v="S"/>
    <x v="1"/>
    <x v="1"/>
    <x v="3"/>
    <x v="5"/>
    <s v="12:00:17"/>
    <s v="12"/>
    <x v="21"/>
    <x v="4"/>
    <s v="Motocicleta"/>
    <n v="12.34"/>
    <n v="8.59"/>
    <n v="3.75"/>
    <n v="4.5"/>
    <n v="0.55000000000000004"/>
    <n v="16.875"/>
    <n v="4.7244999999999999"/>
    <n v="204.75"/>
    <n v="21.599499999999999"/>
  </r>
  <r>
    <s v="11-01-2019"/>
    <s v="11:10:37"/>
    <s v="963.1(+-6255"/>
    <s v="S"/>
    <x v="1"/>
    <x v="1"/>
    <x v="0"/>
    <x v="5"/>
    <s v="13:07:56"/>
    <s v="13"/>
    <x v="7"/>
    <x v="2"/>
    <s v="Motocicleta"/>
    <n v="18.190000000000001"/>
    <n v="14.440000000000001"/>
    <n v="3.75"/>
    <n v="4.5"/>
    <n v="0.55000000000000004"/>
    <n v="16.875"/>
    <n v="7.9420000000000011"/>
    <n v="156.57"/>
    <n v="24.817"/>
  </r>
  <r>
    <s v="11-01-2019"/>
    <s v="11:11:02"/>
    <s v="953.-1201567"/>
    <s v="S"/>
    <x v="1"/>
    <x v="0"/>
    <x v="0"/>
    <x v="5"/>
    <s v="13:29:22"/>
    <s v="13"/>
    <x v="12"/>
    <x v="1"/>
    <s v="Motocicleta"/>
    <n v="11.53"/>
    <n v="7.7799999999999994"/>
    <n v="3.75"/>
    <n v="4.5"/>
    <n v="0.55000000000000004"/>
    <n v="16.875"/>
    <n v="4.2789999999999999"/>
    <n v="157.22999999999999"/>
    <n v="21.154"/>
  </r>
  <r>
    <s v="11-01-2019"/>
    <s v="11:12:20"/>
    <s v="78802*/*6970"/>
    <s v="S"/>
    <x v="1"/>
    <x v="1"/>
    <x v="1"/>
    <x v="5"/>
    <s v="13:29:29"/>
    <s v="13"/>
    <x v="21"/>
    <x v="21"/>
    <s v="Motocicleta"/>
    <n v="6.96"/>
    <n v="3.21"/>
    <n v="3.75"/>
    <n v="4.5"/>
    <n v="0.55000000000000004"/>
    <n v="16.875"/>
    <n v="1.7655000000000001"/>
    <n v="207.86"/>
    <n v="18.640499999999999"/>
  </r>
  <r>
    <s v="11-01-2019"/>
    <s v="11:12:22"/>
    <s v="4972*)**5871"/>
    <s v="S"/>
    <x v="2"/>
    <x v="0"/>
    <x v="0"/>
    <x v="5"/>
    <s v="15:04:46"/>
    <s v="15"/>
    <x v="3"/>
    <x v="9"/>
    <s v="Motocicleta"/>
    <n v="1.21"/>
    <n v="0"/>
    <n v="12"/>
    <n v="8"/>
    <n v="2.65"/>
    <n v="9.68"/>
    <n v="0"/>
    <n v="154.16"/>
    <n v="9.68"/>
  </r>
  <r>
    <s v="11-01-2019"/>
    <s v="11:14:00"/>
    <s v="2190*2.,6257"/>
    <s v="S"/>
    <x v="1"/>
    <x v="1"/>
    <x v="0"/>
    <x v="5"/>
    <s v="12:35:47"/>
    <s v="12"/>
    <x v="21"/>
    <x v="10"/>
    <s v="Motocicleta"/>
    <n v="14.65"/>
    <n v="10.9"/>
    <n v="3.75"/>
    <n v="4.5"/>
    <n v="0.55000000000000004"/>
    <n v="16.875"/>
    <n v="5.995000000000001"/>
    <n v="27.29"/>
    <n v="22.87"/>
  </r>
  <r>
    <s v="11-01-2019"/>
    <s v="11:14:57"/>
    <s v="7912,(//3926"/>
    <s v="S"/>
    <x v="1"/>
    <x v="0"/>
    <x v="0"/>
    <x v="5"/>
    <s v="11:43:15"/>
    <s v="11"/>
    <x v="3"/>
    <x v="20"/>
    <s v="Motocicleta"/>
    <n v="10.66"/>
    <n v="6.91"/>
    <n v="3.75"/>
    <n v="4.5"/>
    <n v="0.55000000000000004"/>
    <n v="16.875"/>
    <n v="3.8005000000000004"/>
    <n v="40.17"/>
    <n v="20.6755"/>
  </r>
  <r>
    <s v="11-01-2019"/>
    <s v="11:14:57"/>
    <s v="172,+12/4733"/>
    <s v="S"/>
    <x v="1"/>
    <x v="0"/>
    <x v="0"/>
    <x v="5"/>
    <s v="12:01:50"/>
    <s v="12"/>
    <x v="0"/>
    <x v="9"/>
    <s v="Motocicleta"/>
    <n v="20.97"/>
    <n v="17.22"/>
    <n v="3.75"/>
    <n v="4.5"/>
    <n v="0.55000000000000004"/>
    <n v="16.875"/>
    <n v="9.4710000000000001"/>
    <n v="135.26"/>
    <n v="26.346"/>
  </r>
  <r>
    <s v="11-01-2019"/>
    <s v="11:15:48"/>
    <s v="904-/,122668"/>
    <s v="S"/>
    <x v="2"/>
    <x v="0"/>
    <x v="0"/>
    <x v="5"/>
    <s v="17:45:32"/>
    <s v="17"/>
    <x v="3"/>
    <x v="8"/>
    <s v="Motocicleta"/>
    <n v="18.36"/>
    <n v="6.3599999999999994"/>
    <n v="12"/>
    <n v="8"/>
    <n v="2.65"/>
    <n v="96"/>
    <n v="16.853999999999999"/>
    <n v="103.25"/>
    <n v="112.854"/>
  </r>
  <r>
    <s v="11-01-2019"/>
    <s v="11:17:32"/>
    <s v="967-1(1-4776"/>
    <s v="S"/>
    <x v="1"/>
    <x v="1"/>
    <x v="0"/>
    <x v="5"/>
    <s v="12:55:40"/>
    <s v="12"/>
    <x v="21"/>
    <x v="24"/>
    <s v="Motocicleta"/>
    <n v="16"/>
    <n v="12.25"/>
    <n v="3.75"/>
    <n v="4.5"/>
    <n v="0.55000000000000004"/>
    <n v="16.875"/>
    <n v="6.7375000000000007"/>
    <n v="171.14"/>
    <n v="23.612500000000001"/>
  </r>
  <r>
    <s v="11-01-2019"/>
    <s v="11:18:04"/>
    <s v="239)2(+-4464"/>
    <s v="S"/>
    <x v="1"/>
    <x v="2"/>
    <x v="3"/>
    <x v="5"/>
    <s v="12:17:01"/>
    <s v="12"/>
    <x v="4"/>
    <x v="4"/>
    <s v="Motocicleta"/>
    <n v="5.01"/>
    <n v="1.2599999999999998"/>
    <n v="3.75"/>
    <n v="4.5"/>
    <n v="0.55000000000000004"/>
    <n v="16.875"/>
    <n v="0.69299999999999995"/>
    <n v="107.86"/>
    <n v="17.568000000000001"/>
  </r>
  <r>
    <s v="11-01-2019"/>
    <s v="11:19:20"/>
    <s v="257*01+*91"/>
    <s v="M"/>
    <x v="1"/>
    <x v="0"/>
    <x v="0"/>
    <x v="5"/>
    <s v="15:54:10"/>
    <s v="15"/>
    <x v="0"/>
    <x v="35"/>
    <s v="Motocicleta"/>
    <n v="8.52"/>
    <n v="4.7699999999999996"/>
    <n v="3.75"/>
    <n v="4.5"/>
    <n v="0.55000000000000004"/>
    <n v="16.875"/>
    <n v="2.6234999999999999"/>
    <n v="50.83"/>
    <n v="19.4985"/>
  </r>
  <r>
    <s v="11-01-2019"/>
    <s v="11:21:48"/>
    <s v="309+22,.2760"/>
    <s v="S"/>
    <x v="3"/>
    <x v="0"/>
    <x v="0"/>
    <x v="5"/>
    <s v="11:44:18"/>
    <s v="11"/>
    <x v="4"/>
    <x v="15"/>
    <s v="Motocicleta"/>
    <n v="2.4900000000000002"/>
    <n v="0"/>
    <n v="3"/>
    <n v="3.5"/>
    <n v="0.75"/>
    <n v="8.7149999999999999"/>
    <n v="0"/>
    <n v="136.74"/>
    <n v="8.7149999999999999"/>
  </r>
  <r>
    <s v="11-01-2019"/>
    <s v="11:23:15"/>
    <s v="820-+/.22773"/>
    <s v="S"/>
    <x v="1"/>
    <x v="2"/>
    <x v="0"/>
    <x v="5"/>
    <s v="13:25:08"/>
    <s v="13"/>
    <x v="4"/>
    <x v="36"/>
    <s v="Motocicleta"/>
    <n v="9.8800000000000008"/>
    <n v="6.1300000000000008"/>
    <n v="3.75"/>
    <n v="4.5"/>
    <n v="0.55000000000000004"/>
    <n v="16.875"/>
    <n v="3.3715000000000006"/>
    <n v="207.32"/>
    <n v="20.246500000000001"/>
  </r>
  <r>
    <s v="11-01-2019"/>
    <s v="11:27:38"/>
    <s v="6462(,..5446"/>
    <s v="S"/>
    <x v="3"/>
    <x v="1"/>
    <x v="0"/>
    <x v="5"/>
    <s v="12:46:20"/>
    <s v="12"/>
    <x v="3"/>
    <x v="8"/>
    <s v="Motocicleta"/>
    <n v="5"/>
    <n v="2"/>
    <n v="3"/>
    <n v="3.5"/>
    <n v="0.75"/>
    <n v="10.5"/>
    <n v="1.5"/>
    <n v="85.7"/>
    <n v="12"/>
  </r>
  <r>
    <s v="11-01-2019"/>
    <s v="11:33:33"/>
    <s v="724/1*.,425"/>
    <s v="S"/>
    <x v="2"/>
    <x v="0"/>
    <x v="3"/>
    <x v="5"/>
    <s v="17:48:54"/>
    <s v="17"/>
    <x v="3"/>
    <x v="6"/>
    <s v="Motocicleta"/>
    <n v="12.6"/>
    <n v="0.59999999999999964"/>
    <n v="12"/>
    <n v="8"/>
    <n v="2.65"/>
    <n v="96"/>
    <n v="1.589999999999999"/>
    <n v="161.38999999999999"/>
    <n v="97.59"/>
  </r>
  <r>
    <s v="11-01-2019"/>
    <s v="11:37:18"/>
    <s v="568*-1**4132"/>
    <s v="S"/>
    <x v="2"/>
    <x v="0"/>
    <x v="0"/>
    <x v="5"/>
    <s v="17:46:30"/>
    <s v="17"/>
    <x v="3"/>
    <x v="8"/>
    <s v="Motocicleta"/>
    <n v="12.59"/>
    <n v="0.58999999999999986"/>
    <n v="12"/>
    <n v="8"/>
    <n v="2.65"/>
    <n v="96"/>
    <n v="1.5634999999999997"/>
    <n v="170.75"/>
    <n v="97.563500000000005"/>
  </r>
  <r>
    <s v="11-01-2019"/>
    <s v="11:38:13"/>
    <s v="643,/(0/3061"/>
    <s v="S"/>
    <x v="2"/>
    <x v="0"/>
    <x v="0"/>
    <x v="5"/>
    <s v="16:37:08"/>
    <s v="16"/>
    <x v="3"/>
    <x v="29"/>
    <s v="Motocicleta"/>
    <n v="11.8"/>
    <n v="0"/>
    <n v="12"/>
    <n v="8"/>
    <n v="2.65"/>
    <n v="94.4"/>
    <n v="0"/>
    <n v="108.99"/>
    <n v="94.4"/>
  </r>
  <r>
    <s v="11-01-2019"/>
    <s v="11:43:44"/>
    <s v="710++222709"/>
    <s v="S"/>
    <x v="1"/>
    <x v="0"/>
    <x v="0"/>
    <x v="5"/>
    <s v="12:25:43"/>
    <s v="12"/>
    <x v="6"/>
    <x v="17"/>
    <s v="Motocicleta"/>
    <n v="7.7"/>
    <n v="3.95"/>
    <n v="3.75"/>
    <n v="4.5"/>
    <n v="0.55000000000000004"/>
    <n v="16.875"/>
    <n v="2.1725000000000003"/>
    <n v="114.03"/>
    <n v="19.047499999999999"/>
  </r>
  <r>
    <s v="11-01-2019"/>
    <s v="11:43:56"/>
    <s v="215000)/1319"/>
    <s v="S"/>
    <x v="2"/>
    <x v="0"/>
    <x v="0"/>
    <x v="5"/>
    <s v="15:24:54"/>
    <s v="15"/>
    <x v="3"/>
    <x v="17"/>
    <s v="Motocicleta"/>
    <n v="2.19"/>
    <n v="0"/>
    <n v="12"/>
    <n v="8"/>
    <n v="2.65"/>
    <n v="17.52"/>
    <n v="0"/>
    <n v="56"/>
    <n v="17.52"/>
  </r>
  <r>
    <s v="11-01-2019"/>
    <s v="11:47:33"/>
    <s v="513-+0+/602"/>
    <s v="S"/>
    <x v="1"/>
    <x v="2"/>
    <x v="0"/>
    <x v="5"/>
    <s v="13:25:52"/>
    <s v="13"/>
    <x v="4"/>
    <x v="4"/>
    <s v="Motocicleta"/>
    <n v="5.97"/>
    <n v="2.2199999999999998"/>
    <n v="3.75"/>
    <n v="4.5"/>
    <n v="0.55000000000000004"/>
    <n v="16.875"/>
    <n v="1.2209999999999999"/>
    <n v="51.17"/>
    <n v="18.096"/>
  </r>
  <r>
    <s v="11-01-2019"/>
    <s v="11:51:02"/>
    <s v="116../*.1818"/>
    <s v="S"/>
    <x v="1"/>
    <x v="0"/>
    <x v="1"/>
    <x v="5"/>
    <s v="13:29:29"/>
    <s v="13"/>
    <x v="11"/>
    <x v="16"/>
    <s v="Motocicleta"/>
    <n v="10.06"/>
    <n v="6.3100000000000005"/>
    <n v="3.75"/>
    <n v="4.5"/>
    <n v="0.55000000000000004"/>
    <n v="16.875"/>
    <n v="3.4705000000000004"/>
    <n v="226.4"/>
    <n v="20.345500000000001"/>
  </r>
  <r>
    <s v="11-01-2019"/>
    <s v="11:53:52"/>
    <s v="720)0/.*2969"/>
    <s v="S"/>
    <x v="3"/>
    <x v="1"/>
    <x v="3"/>
    <x v="5"/>
    <s v="14:24:05"/>
    <s v="14"/>
    <x v="3"/>
    <x v="14"/>
    <s v="Motocicleta"/>
    <n v="5.82"/>
    <n v="2.8200000000000003"/>
    <n v="3"/>
    <n v="3.5"/>
    <n v="0.75"/>
    <n v="10.5"/>
    <n v="2.1150000000000002"/>
    <n v="80.41"/>
    <n v="12.615"/>
  </r>
  <r>
    <s v="11-01-2019"/>
    <s v="11:55:23"/>
    <s v="224**1*-7521"/>
    <s v="M"/>
    <x v="1"/>
    <x v="0"/>
    <x v="0"/>
    <x v="5"/>
    <s v="13:18:25"/>
    <s v="13"/>
    <x v="0"/>
    <x v="20"/>
    <s v="Motocicleta"/>
    <n v="2.66"/>
    <n v="0"/>
    <n v="3.75"/>
    <n v="4.5"/>
    <n v="0.55000000000000004"/>
    <n v="11.97"/>
    <n v="0"/>
    <n v="100.67"/>
    <n v="11.97"/>
  </r>
  <r>
    <s v="11-01-2019"/>
    <s v="12:03:37"/>
    <s v="439-22/+4550"/>
    <m/>
    <x v="1"/>
    <x v="1"/>
    <x v="0"/>
    <x v="5"/>
    <s v="12:52:55"/>
    <s v="12"/>
    <x v="3"/>
    <x v="17"/>
    <s v="Motocicleta"/>
    <n v="19.78"/>
    <n v="16.03"/>
    <n v="3.75"/>
    <n v="4.5"/>
    <n v="0.55000000000000004"/>
    <n v="16.875"/>
    <n v="8.8165000000000013"/>
    <n v="12.95"/>
    <n v="25.691500000000001"/>
  </r>
  <r>
    <s v="11-01-2019"/>
    <s v="12:06:26"/>
    <s v="482,+2).3965"/>
    <s v="S"/>
    <x v="1"/>
    <x v="0"/>
    <x v="0"/>
    <x v="5"/>
    <s v="13:52:26"/>
    <s v="13"/>
    <x v="4"/>
    <x v="6"/>
    <s v="Motocicleta"/>
    <n v="12.22"/>
    <n v="8.4700000000000006"/>
    <n v="3.75"/>
    <n v="4.5"/>
    <n v="0.55000000000000004"/>
    <n v="16.875"/>
    <n v="4.658500000000001"/>
    <n v="212.17"/>
    <n v="21.5335"/>
  </r>
  <r>
    <s v="11-01-2019"/>
    <s v="12:06:54"/>
    <s v="30+2+(*1205"/>
    <s v="S"/>
    <x v="1"/>
    <x v="0"/>
    <x v="0"/>
    <x v="5"/>
    <s v="15:47:30"/>
    <s v="15"/>
    <x v="0"/>
    <x v="8"/>
    <s v="Motocicleta"/>
    <n v="20.18"/>
    <n v="16.43"/>
    <n v="3.75"/>
    <n v="4.5"/>
    <n v="0.55000000000000004"/>
    <n v="16.875"/>
    <n v="9.0365000000000002"/>
    <n v="60"/>
    <n v="25.9115"/>
  </r>
  <r>
    <s v="11-01-2019"/>
    <s v="12:09:22"/>
    <s v="692.(2((6206"/>
    <s v="S"/>
    <x v="1"/>
    <x v="0"/>
    <x v="0"/>
    <x v="5"/>
    <s v="13:57:52"/>
    <s v="13"/>
    <x v="15"/>
    <x v="13"/>
    <s v="Motocicleta"/>
    <n v="1.23"/>
    <n v="0"/>
    <n v="3.75"/>
    <n v="4.5"/>
    <n v="0.55000000000000004"/>
    <n v="5.5350000000000001"/>
    <n v="0"/>
    <n v="179"/>
    <n v="5.5350000000000001"/>
  </r>
  <r>
    <s v="11-01-2019"/>
    <s v="12:10:45"/>
    <s v="9140+1+,8656"/>
    <s v="S"/>
    <x v="1"/>
    <x v="0"/>
    <x v="0"/>
    <x v="5"/>
    <s v="14:09:28"/>
    <s v="14"/>
    <x v="7"/>
    <x v="2"/>
    <s v="Motocicleta"/>
    <n v="18.7"/>
    <n v="14.95"/>
    <n v="3.75"/>
    <n v="4.5"/>
    <n v="0.55000000000000004"/>
    <n v="16.875"/>
    <n v="8.2225000000000001"/>
    <n v="184.38"/>
    <n v="25.0975"/>
  </r>
  <r>
    <s v="11-01-2019"/>
    <s v="12:11:04"/>
    <s v="540.*//*2400"/>
    <s v="S"/>
    <x v="1"/>
    <x v="1"/>
    <x v="0"/>
    <x v="5"/>
    <s v="15:16:11"/>
    <s v="15"/>
    <x v="4"/>
    <x v="4"/>
    <s v="Motocicleta"/>
    <n v="12.5"/>
    <n v="8.75"/>
    <n v="3.75"/>
    <n v="4.5"/>
    <n v="0.55000000000000004"/>
    <n v="16.875"/>
    <n v="4.8125"/>
    <n v="21.22"/>
    <n v="21.6875"/>
  </r>
  <r>
    <s v="11-01-2019"/>
    <s v="12:11:39"/>
    <s v="536)+*2-9293"/>
    <s v="S"/>
    <x v="1"/>
    <x v="2"/>
    <x v="0"/>
    <x v="5"/>
    <s v="13:41:54"/>
    <s v="13"/>
    <x v="9"/>
    <x v="8"/>
    <s v="Motocicleta"/>
    <n v="10.99"/>
    <n v="7.24"/>
    <n v="3.75"/>
    <n v="4.5"/>
    <n v="0.55000000000000004"/>
    <n v="16.875"/>
    <n v="3.9820000000000007"/>
    <n v="213.13"/>
    <n v="20.856999999999999"/>
  </r>
  <r>
    <s v="11-01-2019"/>
    <s v="12:12:45"/>
    <s v="196220//3878"/>
    <m/>
    <x v="1"/>
    <x v="1"/>
    <x v="0"/>
    <x v="5"/>
    <s v="12:19:36"/>
    <s v="12"/>
    <x v="3"/>
    <x v="17"/>
    <s v="Motocicleta"/>
    <n v="19.87"/>
    <n v="16.12"/>
    <n v="3.75"/>
    <n v="4.5"/>
    <n v="0.55000000000000004"/>
    <n v="16.875"/>
    <n v="8.8660000000000014"/>
    <n v="9.82"/>
    <n v="25.741"/>
  </r>
  <r>
    <s v="11-01-2019"/>
    <s v="12:13:07"/>
    <s v="4141,+(-571"/>
    <s v="S"/>
    <x v="3"/>
    <x v="0"/>
    <x v="0"/>
    <x v="5"/>
    <s v="14:21:56"/>
    <s v="14"/>
    <x v="4"/>
    <x v="20"/>
    <s v="Motocicleta"/>
    <n v="11.23"/>
    <n v="8.23"/>
    <n v="3"/>
    <n v="3.5"/>
    <n v="0.75"/>
    <n v="10.5"/>
    <n v="6.1725000000000003"/>
    <n v="230.17"/>
    <n v="16.672499999999999"/>
  </r>
  <r>
    <s v="11-01-2019"/>
    <s v="12:13:20"/>
    <s v="461(-)1,3321"/>
    <s v="S"/>
    <x v="1"/>
    <x v="0"/>
    <x v="0"/>
    <x v="5"/>
    <s v="13:48:13"/>
    <s v="13"/>
    <x v="20"/>
    <x v="29"/>
    <s v="Motocicleta"/>
    <n v="17.760000000000002"/>
    <n v="14.010000000000002"/>
    <n v="3.75"/>
    <n v="4.5"/>
    <n v="0.55000000000000004"/>
    <n v="16.875"/>
    <n v="7.7055000000000016"/>
    <n v="190.33"/>
    <n v="24.580500000000001"/>
  </r>
  <r>
    <s v="11-01-2019"/>
    <s v="12:13:50"/>
    <s v="5780)+,)4470"/>
    <s v="S"/>
    <x v="3"/>
    <x v="0"/>
    <x v="0"/>
    <x v="5"/>
    <s v="12:44:57"/>
    <s v="12"/>
    <x v="4"/>
    <x v="20"/>
    <s v="Motocicleta"/>
    <n v="7.54"/>
    <n v="4.54"/>
    <n v="3"/>
    <n v="3.5"/>
    <n v="0.75"/>
    <n v="10.5"/>
    <n v="3.4050000000000002"/>
    <n v="234"/>
    <n v="13.905000000000001"/>
  </r>
  <r>
    <s v="11-01-2019"/>
    <s v="12:15:34"/>
    <s v="2292.2)/347"/>
    <s v="S"/>
    <x v="1"/>
    <x v="1"/>
    <x v="0"/>
    <x v="5"/>
    <s v="16:42:01"/>
    <s v="16"/>
    <x v="17"/>
    <x v="28"/>
    <s v="Motocicleta"/>
    <n v="5.98"/>
    <n v="2.2300000000000004"/>
    <n v="3.75"/>
    <n v="4.5"/>
    <n v="0.55000000000000004"/>
    <n v="16.875"/>
    <n v="1.2265000000000004"/>
    <n v="113.31"/>
    <n v="18.101500000000001"/>
  </r>
  <r>
    <s v="11-01-2019"/>
    <s v="12:17:01"/>
    <s v="183.)1+*1714"/>
    <s v="S"/>
    <x v="1"/>
    <x v="0"/>
    <x v="0"/>
    <x v="5"/>
    <s v="13:37:05"/>
    <s v="13"/>
    <x v="2"/>
    <x v="4"/>
    <s v="Motocicleta"/>
    <n v="5.05"/>
    <n v="1.2999999999999998"/>
    <n v="3.75"/>
    <n v="4.5"/>
    <n v="0.55000000000000004"/>
    <n v="16.875"/>
    <n v="0.71499999999999997"/>
    <n v="27.61"/>
    <n v="17.59"/>
  </r>
  <r>
    <s v="11-01-2019"/>
    <s v="12:18:14"/>
    <s v="905*..12875"/>
    <s v="S"/>
    <x v="1"/>
    <x v="0"/>
    <x v="0"/>
    <x v="5"/>
    <s v="17:18:24"/>
    <s v="17"/>
    <x v="12"/>
    <x v="1"/>
    <s v="Motocicleta"/>
    <n v="11.07"/>
    <n v="7.32"/>
    <n v="3.75"/>
    <n v="4.5"/>
    <n v="0.55000000000000004"/>
    <n v="16.875"/>
    <n v="4.0260000000000007"/>
    <n v="128.04"/>
    <n v="20.901"/>
  </r>
  <r>
    <s v="11-01-2019"/>
    <s v="12:19:24"/>
    <s v="25,*1)23235"/>
    <s v="S"/>
    <x v="3"/>
    <x v="0"/>
    <x v="0"/>
    <x v="5"/>
    <s v="12:59:43"/>
    <s v="12"/>
    <x v="4"/>
    <x v="14"/>
    <s v="Motocicleta"/>
    <n v="8.17"/>
    <n v="5.17"/>
    <n v="3"/>
    <n v="3.5"/>
    <n v="0.75"/>
    <n v="10.5"/>
    <n v="3.8774999999999999"/>
    <n v="222.22"/>
    <n v="14.3775"/>
  </r>
  <r>
    <s v="11-01-2019"/>
    <s v="12:20:20"/>
    <s v="958*/(,-1815"/>
    <s v="S"/>
    <x v="1"/>
    <x v="0"/>
    <x v="0"/>
    <x v="5"/>
    <s v="13:34:06"/>
    <s v="13"/>
    <x v="7"/>
    <x v="4"/>
    <s v="Motocicleta"/>
    <n v="16.55"/>
    <n v="12.8"/>
    <n v="3.75"/>
    <n v="4.5"/>
    <n v="0.55000000000000004"/>
    <n v="16.875"/>
    <n v="7.0400000000000009"/>
    <n v="240.39"/>
    <n v="23.914999999999999"/>
  </r>
  <r>
    <s v="11-01-2019"/>
    <s v="12:21:01"/>
    <s v="454*+(1+1434"/>
    <s v="S"/>
    <x v="3"/>
    <x v="0"/>
    <x v="0"/>
    <x v="5"/>
    <s v="12:41:48"/>
    <s v="12"/>
    <x v="4"/>
    <x v="13"/>
    <s v="Motocicleta"/>
    <n v="5.79"/>
    <n v="2.79"/>
    <n v="3"/>
    <n v="3.5"/>
    <n v="0.75"/>
    <n v="10.5"/>
    <n v="2.0925000000000002"/>
    <n v="140.71"/>
    <n v="12.592500000000001"/>
  </r>
  <r>
    <s v="11-01-2019"/>
    <s v="12:21:10"/>
    <s v="836/(*--1464"/>
    <s v="S"/>
    <x v="1"/>
    <x v="0"/>
    <x v="3"/>
    <x v="5"/>
    <s v="12:48:38"/>
    <s v="12"/>
    <x v="7"/>
    <x v="2"/>
    <s v="Motocicleta"/>
    <n v="20.11"/>
    <n v="16.36"/>
    <n v="3.75"/>
    <n v="4.5"/>
    <n v="0.55000000000000004"/>
    <n v="16.875"/>
    <n v="8.9980000000000011"/>
    <n v="16.579999999999998"/>
    <n v="25.873000000000001"/>
  </r>
  <r>
    <s v="11-01-2019"/>
    <s v="12:21:58"/>
    <s v="981,01/(4576"/>
    <s v="S"/>
    <x v="1"/>
    <x v="1"/>
    <x v="0"/>
    <x v="5"/>
    <s v="13:07:54"/>
    <s v="13"/>
    <x v="7"/>
    <x v="7"/>
    <s v="Motocicleta"/>
    <n v="1.1100000000000001"/>
    <n v="0"/>
    <n v="3.75"/>
    <n v="4.5"/>
    <n v="0.55000000000000004"/>
    <n v="4.9950000000000001"/>
    <n v="0"/>
    <n v="47.61"/>
    <n v="4.9950000000000001"/>
  </r>
  <r>
    <s v="11-01-2019"/>
    <s v="12:22:21"/>
    <s v="6430**+/5126"/>
    <s v="S"/>
    <x v="1"/>
    <x v="0"/>
    <x v="0"/>
    <x v="5"/>
    <s v="17:18:13"/>
    <s v="17"/>
    <x v="12"/>
    <x v="1"/>
    <s v="Motocicleta"/>
    <n v="8.73"/>
    <n v="4.9800000000000004"/>
    <n v="3.75"/>
    <n v="4.5"/>
    <n v="0.55000000000000004"/>
    <n v="16.875"/>
    <n v="2.7390000000000003"/>
    <n v="192.09"/>
    <n v="19.614000000000001"/>
  </r>
  <r>
    <s v="11-01-2019"/>
    <s v="12:27:27"/>
    <s v="2551-02+7600"/>
    <s v="S"/>
    <x v="3"/>
    <x v="0"/>
    <x v="0"/>
    <x v="5"/>
    <s v="12:58:33"/>
    <s v="12"/>
    <x v="4"/>
    <x v="3"/>
    <s v="Motocicleta"/>
    <n v="5.88"/>
    <n v="2.88"/>
    <n v="3"/>
    <n v="3.5"/>
    <n v="0.75"/>
    <n v="10.5"/>
    <n v="2.16"/>
    <n v="69.650000000000006"/>
    <n v="12.66"/>
  </r>
  <r>
    <s v="11-01-2019"/>
    <s v="12:28:15"/>
    <s v="13810/0)8709"/>
    <m/>
    <x v="1"/>
    <x v="1"/>
    <x v="0"/>
    <x v="5"/>
    <s v="13:59:05"/>
    <s v="13"/>
    <x v="3"/>
    <x v="17"/>
    <s v="Motocicleta"/>
    <n v="13"/>
    <n v="9.25"/>
    <n v="3.75"/>
    <n v="4.5"/>
    <n v="0.55000000000000004"/>
    <n v="16.875"/>
    <n v="5.0875000000000004"/>
    <n v="76.099999999999994"/>
    <n v="21.962499999999999"/>
  </r>
  <r>
    <s v="11-01-2019"/>
    <s v="12:28:23"/>
    <s v="410(,,2*164"/>
    <s v="S"/>
    <x v="1"/>
    <x v="0"/>
    <x v="0"/>
    <x v="5"/>
    <s v="14:20:49"/>
    <s v="14"/>
    <x v="19"/>
    <x v="21"/>
    <s v="Motocicleta"/>
    <n v="19.239999999999998"/>
    <n v="15.489999999999998"/>
    <n v="3.75"/>
    <n v="4.5"/>
    <n v="0.55000000000000004"/>
    <n v="16.875"/>
    <n v="8.519499999999999"/>
    <n v="182.4"/>
    <n v="25.394500000000001"/>
  </r>
  <r>
    <s v="11-01-2019"/>
    <s v="12:29:09"/>
    <s v="970/(-0(4244"/>
    <s v="S"/>
    <x v="1"/>
    <x v="0"/>
    <x v="0"/>
    <x v="5"/>
    <s v="13:21:17"/>
    <s v="13"/>
    <x v="9"/>
    <x v="4"/>
    <s v="Motocicleta"/>
    <n v="4.88"/>
    <n v="1.1299999999999999"/>
    <n v="3.75"/>
    <n v="4.5"/>
    <n v="0.55000000000000004"/>
    <n v="16.875"/>
    <n v="0.62149999999999994"/>
    <n v="78.349999999999994"/>
    <n v="17.496500000000001"/>
  </r>
  <r>
    <s v="11-01-2019"/>
    <s v="12:29:09"/>
    <s v="4782)22)2273"/>
    <s v="S"/>
    <x v="1"/>
    <x v="1"/>
    <x v="0"/>
    <x v="5"/>
    <s v="13:22:23"/>
    <s v="13"/>
    <x v="9"/>
    <x v="4"/>
    <s v="Motocicleta"/>
    <n v="10.73"/>
    <n v="6.98"/>
    <n v="3.75"/>
    <n v="4.5"/>
    <n v="0.55000000000000004"/>
    <n v="16.875"/>
    <n v="3.8390000000000004"/>
    <n v="199.82"/>
    <n v="20.713999999999999"/>
  </r>
  <r>
    <s v="11-01-2019"/>
    <s v="12:33:51"/>
    <s v="535*-*2.5257"/>
    <m/>
    <x v="1"/>
    <x v="1"/>
    <x v="0"/>
    <x v="5"/>
    <s v="12:56:01"/>
    <s v="12"/>
    <x v="3"/>
    <x v="20"/>
    <s v="Motocicleta"/>
    <n v="14.19"/>
    <n v="10.44"/>
    <n v="3.75"/>
    <n v="4.5"/>
    <n v="0.55000000000000004"/>
    <n v="16.875"/>
    <n v="5.742"/>
    <n v="20.85"/>
    <n v="22.617000000000001"/>
  </r>
  <r>
    <s v="11-01-2019"/>
    <s v="12:51:36"/>
    <s v="98,.20,1535"/>
    <s v="S"/>
    <x v="1"/>
    <x v="0"/>
    <x v="0"/>
    <x v="5"/>
    <s v="13:02:19"/>
    <s v="13"/>
    <x v="1"/>
    <x v="11"/>
    <s v="Motocicleta"/>
    <n v="12.9"/>
    <n v="9.15"/>
    <n v="3.75"/>
    <n v="4.5"/>
    <n v="0.55000000000000004"/>
    <n v="16.875"/>
    <n v="5.0325000000000006"/>
    <n v="183.91"/>
    <n v="21.907499999999999"/>
  </r>
  <r>
    <s v="11-01-2019"/>
    <s v="12:52:13"/>
    <s v="7832.0()7465"/>
    <s v="S"/>
    <x v="1"/>
    <x v="0"/>
    <x v="0"/>
    <x v="5"/>
    <s v="15:23:23"/>
    <s v="15"/>
    <x v="20"/>
    <x v="4"/>
    <s v="Motocicleta"/>
    <n v="15.58"/>
    <n v="11.83"/>
    <n v="3.75"/>
    <n v="4.5"/>
    <n v="0.55000000000000004"/>
    <n v="16.875"/>
    <n v="6.5065000000000008"/>
    <n v="211.29"/>
    <n v="23.381500000000003"/>
  </r>
  <r>
    <s v="11-01-2019"/>
    <s v="12:53:46"/>
    <s v="6791/,).6182"/>
    <s v="S"/>
    <x v="0"/>
    <x v="2"/>
    <x v="0"/>
    <x v="12"/>
    <s v="17:19:05"/>
    <s v="17"/>
    <x v="0"/>
    <x v="28"/>
    <s v="Motocicleta"/>
    <n v="15.46"/>
    <n v="12.96"/>
    <n v="2.5"/>
    <n v="3"/>
    <n v="1.2"/>
    <n v="7.5"/>
    <n v="15.552"/>
    <n v="168.59"/>
    <n v="23.052"/>
  </r>
  <r>
    <s v="11-01-2019"/>
    <s v="12:54:49"/>
    <s v="768+2),,2044"/>
    <s v="S"/>
    <x v="1"/>
    <x v="0"/>
    <x v="0"/>
    <x v="5"/>
    <s v="13:19:27"/>
    <s v="13"/>
    <x v="1"/>
    <x v="23"/>
    <s v="Motocicleta"/>
    <n v="12.28"/>
    <n v="8.5299999999999994"/>
    <n v="3.75"/>
    <n v="4.5"/>
    <n v="0.55000000000000004"/>
    <n v="16.875"/>
    <n v="4.6915000000000004"/>
    <n v="135.82"/>
    <n v="21.566500000000001"/>
  </r>
  <r>
    <s v="11-01-2019"/>
    <s v="12:55:07"/>
    <s v="2112.*/)2920"/>
    <s v="S"/>
    <x v="1"/>
    <x v="0"/>
    <x v="0"/>
    <x v="5"/>
    <s v="16:34:05"/>
    <s v="16"/>
    <x v="8"/>
    <x v="0"/>
    <s v="Motocicleta"/>
    <n v="3.01"/>
    <n v="0"/>
    <n v="3.75"/>
    <n v="4.5"/>
    <n v="0.55000000000000004"/>
    <n v="13.544999999999998"/>
    <n v="0"/>
    <n v="41.14"/>
    <n v="13.544999999999998"/>
  </r>
  <r>
    <s v="11-01-2019"/>
    <s v="12:55:29"/>
    <s v="39/-//(5705"/>
    <s v="S"/>
    <x v="1"/>
    <x v="0"/>
    <x v="0"/>
    <x v="5"/>
    <s v="15:29:48"/>
    <s v="15"/>
    <x v="7"/>
    <x v="2"/>
    <s v="Motocicleta"/>
    <n v="1.72"/>
    <n v="0"/>
    <n v="3.75"/>
    <n v="4.5"/>
    <n v="0.55000000000000004"/>
    <n v="7.74"/>
    <n v="0"/>
    <n v="238.24"/>
    <n v="7.74"/>
  </r>
  <r>
    <s v="11-01-2019"/>
    <s v="12:56:14"/>
    <s v="922*1*,*8860"/>
    <s v="S"/>
    <x v="3"/>
    <x v="2"/>
    <x v="0"/>
    <x v="5"/>
    <s v="17:17:49"/>
    <s v="17"/>
    <x v="3"/>
    <x v="27"/>
    <s v="Motocicleta"/>
    <n v="15.43"/>
    <n v="12.43"/>
    <n v="3"/>
    <n v="3.5"/>
    <n v="0.75"/>
    <n v="10.5"/>
    <n v="9.3224999999999998"/>
    <n v="70.16"/>
    <n v="19.822499999999998"/>
  </r>
  <r>
    <s v="11-01-2019"/>
    <s v="12:57:22"/>
    <s v="5490+*.*1930"/>
    <s v="S"/>
    <x v="1"/>
    <x v="0"/>
    <x v="0"/>
    <x v="5"/>
    <s v="13:17:45"/>
    <s v="13"/>
    <x v="3"/>
    <x v="11"/>
    <s v="Motocicleta"/>
    <n v="13.83"/>
    <n v="10.08"/>
    <n v="3.75"/>
    <n v="4.5"/>
    <n v="0.55000000000000004"/>
    <n v="16.875"/>
    <n v="5.5440000000000005"/>
    <n v="124.92"/>
    <n v="22.419"/>
  </r>
  <r>
    <s v="11-01-2019"/>
    <s v="12:57:35"/>
    <s v="186-/11/2624"/>
    <s v="S"/>
    <x v="1"/>
    <x v="0"/>
    <x v="0"/>
    <x v="5"/>
    <s v="17:09:49"/>
    <s v="17"/>
    <x v="15"/>
    <x v="4"/>
    <s v="Motocicleta"/>
    <n v="8.83"/>
    <n v="5.08"/>
    <n v="3.75"/>
    <n v="4.5"/>
    <n v="0.55000000000000004"/>
    <n v="16.875"/>
    <n v="2.7940000000000005"/>
    <n v="132.84"/>
    <n v="19.669"/>
  </r>
  <r>
    <s v="11-01-2019"/>
    <s v="12:59:07"/>
    <s v="272,-*-(3852"/>
    <s v="S"/>
    <x v="1"/>
    <x v="0"/>
    <x v="0"/>
    <x v="5"/>
    <s v="14:14:48"/>
    <s v="14"/>
    <x v="21"/>
    <x v="21"/>
    <s v="Motocicleta"/>
    <n v="5.71"/>
    <n v="1.96"/>
    <n v="3.75"/>
    <n v="4.5"/>
    <n v="0.55000000000000004"/>
    <n v="16.875"/>
    <n v="1.0780000000000001"/>
    <n v="126.3"/>
    <n v="17.952999999999999"/>
  </r>
  <r>
    <s v="11-01-2019"/>
    <s v="12:59:29"/>
    <s v="59,(1-)1904"/>
    <s v="S"/>
    <x v="1"/>
    <x v="0"/>
    <x v="0"/>
    <x v="5"/>
    <s v="15:37:23"/>
    <s v="15"/>
    <x v="8"/>
    <x v="11"/>
    <s v="Motocicleta"/>
    <n v="13.81"/>
    <n v="10.06"/>
    <n v="3.75"/>
    <n v="4.5"/>
    <n v="0.55000000000000004"/>
    <n v="16.875"/>
    <n v="5.5330000000000004"/>
    <n v="4.71"/>
    <n v="22.408000000000001"/>
  </r>
  <r>
    <s v="11-01-2019"/>
    <s v="13:00:13"/>
    <s v="271210)14180"/>
    <s v="S"/>
    <x v="1"/>
    <x v="0"/>
    <x v="0"/>
    <x v="5"/>
    <s v="14:46:28"/>
    <s v="14"/>
    <x v="9"/>
    <x v="8"/>
    <s v="Motocicleta"/>
    <n v="18.899999999999999"/>
    <n v="15.149999999999999"/>
    <n v="3.75"/>
    <n v="4.5"/>
    <n v="0.55000000000000004"/>
    <n v="16.875"/>
    <n v="8.3324999999999996"/>
    <n v="1.1000000000000001"/>
    <n v="25.2075"/>
  </r>
  <r>
    <s v="11-01-2019"/>
    <s v="13:00:37"/>
    <s v="881./,1.4023"/>
    <s v="S"/>
    <x v="1"/>
    <x v="0"/>
    <x v="1"/>
    <x v="5"/>
    <s v="13:57:21"/>
    <s v="13"/>
    <x v="12"/>
    <x v="1"/>
    <s v="Motocicleta"/>
    <n v="3.49"/>
    <n v="0"/>
    <n v="3.75"/>
    <n v="4.5"/>
    <n v="0.55000000000000004"/>
    <n v="15.705000000000002"/>
    <n v="0"/>
    <n v="12.71"/>
    <n v="15.705000000000002"/>
  </r>
  <r>
    <s v="11-01-2019"/>
    <s v="13:01:20"/>
    <s v="770*+--(8383"/>
    <s v="S"/>
    <x v="1"/>
    <x v="2"/>
    <x v="3"/>
    <x v="5"/>
    <s v="15:19:22"/>
    <s v="15"/>
    <x v="12"/>
    <x v="1"/>
    <s v="Motocicleta"/>
    <n v="12.56"/>
    <n v="8.81"/>
    <n v="3.75"/>
    <n v="4.5"/>
    <n v="0.55000000000000004"/>
    <n v="16.875"/>
    <n v="4.8455000000000004"/>
    <n v="60.93"/>
    <n v="21.720500000000001"/>
  </r>
  <r>
    <s v="11-01-2019"/>
    <s v="13:01:43"/>
    <s v="221*-.**380"/>
    <s v="S"/>
    <x v="1"/>
    <x v="0"/>
    <x v="0"/>
    <x v="5"/>
    <s v="15:30:23"/>
    <s v="15"/>
    <x v="7"/>
    <x v="28"/>
    <s v="Motocicleta"/>
    <n v="14.52"/>
    <n v="10.77"/>
    <n v="3.75"/>
    <n v="4.5"/>
    <n v="0.55000000000000004"/>
    <n v="16.875"/>
    <n v="5.9235000000000007"/>
    <n v="119.44"/>
    <n v="22.798500000000001"/>
  </r>
  <r>
    <s v="11-01-2019"/>
    <s v="13:03:07"/>
    <s v="438.10./8540"/>
    <s v="S"/>
    <x v="1"/>
    <x v="0"/>
    <x v="1"/>
    <x v="5"/>
    <s v="17:40:55"/>
    <s v="17"/>
    <x v="4"/>
    <x v="26"/>
    <s v="Motocicleta"/>
    <n v="17.670000000000002"/>
    <n v="13.920000000000002"/>
    <n v="3.75"/>
    <n v="4.5"/>
    <n v="0.55000000000000004"/>
    <n v="16.875"/>
    <n v="7.6560000000000015"/>
    <n v="138.72999999999999"/>
    <n v="24.531000000000002"/>
  </r>
  <r>
    <s v="11-01-2019"/>
    <s v="13:03:07"/>
    <s v="5202/(.*4845"/>
    <s v="S"/>
    <x v="1"/>
    <x v="0"/>
    <x v="0"/>
    <x v="5"/>
    <s v="20:31:10"/>
    <s v="20"/>
    <x v="4"/>
    <x v="26"/>
    <s v="Motocicleta"/>
    <n v="20.73"/>
    <n v="16.98"/>
    <n v="3.75"/>
    <n v="4.5"/>
    <n v="0.55000000000000004"/>
    <n v="16.875"/>
    <n v="9.3390000000000004"/>
    <n v="66.48"/>
    <n v="26.213999999999999"/>
  </r>
  <r>
    <s v="11-01-2019"/>
    <s v="13:04:34"/>
    <s v="290-//113330"/>
    <m/>
    <x v="1"/>
    <x v="1"/>
    <x v="0"/>
    <x v="5"/>
    <s v="13:37:28"/>
    <s v="13"/>
    <x v="3"/>
    <x v="8"/>
    <s v="Motocicleta"/>
    <n v="9.83"/>
    <n v="6.08"/>
    <n v="3.75"/>
    <n v="4.5"/>
    <n v="0.55000000000000004"/>
    <n v="16.875"/>
    <n v="3.3440000000000003"/>
    <n v="72.239999999999995"/>
    <n v="20.219000000000001"/>
  </r>
  <r>
    <s v="11-01-2019"/>
    <s v="13:05:34"/>
    <s v="888*/,*04001"/>
    <s v="S"/>
    <x v="1"/>
    <x v="1"/>
    <x v="0"/>
    <x v="5"/>
    <s v="15:54:58"/>
    <s v="15"/>
    <x v="21"/>
    <x v="4"/>
    <s v="Motocicleta"/>
    <n v="16.79"/>
    <n v="13.04"/>
    <n v="3.75"/>
    <n v="4.5"/>
    <n v="0.55000000000000004"/>
    <n v="16.875"/>
    <n v="7.1719999999999997"/>
    <n v="120.38"/>
    <n v="24.047000000000001"/>
  </r>
  <r>
    <s v="11-01-2019"/>
    <s v="13:06:01"/>
    <s v="286,)-102363"/>
    <s v="S"/>
    <x v="1"/>
    <x v="0"/>
    <x v="1"/>
    <x v="5"/>
    <s v="18:02:05"/>
    <s v="18"/>
    <x v="4"/>
    <x v="4"/>
    <s v="Motocicleta"/>
    <n v="12.26"/>
    <n v="8.51"/>
    <n v="3.75"/>
    <n v="4.5"/>
    <n v="0.55000000000000004"/>
    <n v="16.875"/>
    <n v="4.6805000000000003"/>
    <n v="162.13"/>
    <n v="21.555500000000002"/>
  </r>
  <r>
    <s v="11-01-2019"/>
    <s v="13:07:54"/>
    <s v="5462-/+03309"/>
    <m/>
    <x v="1"/>
    <x v="1"/>
    <x v="0"/>
    <x v="5"/>
    <s v="13:28:45"/>
    <s v="13"/>
    <x v="3"/>
    <x v="20"/>
    <s v="Motocicleta"/>
    <n v="15.92"/>
    <n v="12.17"/>
    <n v="3.75"/>
    <n v="4.5"/>
    <n v="0.55000000000000004"/>
    <n v="16.875"/>
    <n v="6.6935000000000002"/>
    <n v="102.11"/>
    <n v="23.5685"/>
  </r>
  <r>
    <s v="11-01-2019"/>
    <s v="13:10:38"/>
    <s v="889).-)(2653"/>
    <s v="S"/>
    <x v="1"/>
    <x v="2"/>
    <x v="3"/>
    <x v="5"/>
    <s v="15:19:19"/>
    <s v="15"/>
    <x v="12"/>
    <x v="27"/>
    <s v="Motocicleta"/>
    <n v="3.3"/>
    <n v="0"/>
    <n v="3.75"/>
    <n v="4.5"/>
    <n v="0.55000000000000004"/>
    <n v="14.85"/>
    <n v="0"/>
    <n v="63.06"/>
    <n v="14.85"/>
  </r>
  <r>
    <s v="11-01-2019"/>
    <s v="13:13:23"/>
    <s v="875..())865"/>
    <s v="S"/>
    <x v="1"/>
    <x v="1"/>
    <x v="0"/>
    <x v="5"/>
    <s v="15:49:48"/>
    <s v="15"/>
    <x v="15"/>
    <x v="6"/>
    <s v="Motocicleta"/>
    <n v="7.92"/>
    <n v="4.17"/>
    <n v="3.75"/>
    <n v="4.5"/>
    <n v="0.55000000000000004"/>
    <n v="16.875"/>
    <n v="2.2935000000000003"/>
    <n v="227.54"/>
    <n v="19.168500000000002"/>
  </r>
  <r>
    <s v="11-01-2019"/>
    <s v="13:15:04"/>
    <s v="463-,/.(2627"/>
    <s v="S"/>
    <x v="1"/>
    <x v="1"/>
    <x v="0"/>
    <x v="5"/>
    <s v="14:36:12"/>
    <s v="14"/>
    <x v="11"/>
    <x v="16"/>
    <s v="Motocicleta"/>
    <n v="11.57"/>
    <n v="7.82"/>
    <n v="3.75"/>
    <n v="4.5"/>
    <n v="0.55000000000000004"/>
    <n v="16.875"/>
    <n v="4.3010000000000002"/>
    <n v="11.81"/>
    <n v="21.176000000000002"/>
  </r>
  <r>
    <s v="11-01-2019"/>
    <s v="13:16:12"/>
    <s v="998)*)2)209"/>
    <s v="S"/>
    <x v="1"/>
    <x v="0"/>
    <x v="0"/>
    <x v="5"/>
    <s v="17:45:50"/>
    <s v="17"/>
    <x v="19"/>
    <x v="21"/>
    <s v="Motocicleta"/>
    <n v="10.64"/>
    <n v="6.8900000000000006"/>
    <n v="3.75"/>
    <n v="4.5"/>
    <n v="0.55000000000000004"/>
    <n v="16.875"/>
    <n v="3.7895000000000008"/>
    <n v="127.38"/>
    <n v="20.6645"/>
  </r>
  <r>
    <s v="11-01-2019"/>
    <s v="13:16:34"/>
    <s v="256/+(129420"/>
    <s v="S"/>
    <x v="1"/>
    <x v="0"/>
    <x v="0"/>
    <x v="5"/>
    <s v="14:59:59"/>
    <s v="14"/>
    <x v="13"/>
    <x v="14"/>
    <s v="Motocicleta"/>
    <n v="3.96"/>
    <n v="0.20999999999999996"/>
    <n v="3.75"/>
    <n v="4.5"/>
    <n v="0.55000000000000004"/>
    <n v="16.875"/>
    <n v="0.11549999999999999"/>
    <n v="172.48"/>
    <n v="16.990500000000001"/>
  </r>
  <r>
    <s v="11-01-2019"/>
    <s v="13:17:03"/>
    <s v="125-0*,+2191"/>
    <s v="S"/>
    <x v="1"/>
    <x v="0"/>
    <x v="0"/>
    <x v="5"/>
    <s v="15:32:21"/>
    <s v="15"/>
    <x v="15"/>
    <x v="6"/>
    <s v="Motocicleta"/>
    <n v="17.23"/>
    <n v="13.48"/>
    <n v="3.75"/>
    <n v="4.5"/>
    <n v="0.55000000000000004"/>
    <n v="16.875"/>
    <n v="7.4140000000000006"/>
    <n v="50.25"/>
    <n v="24.289000000000001"/>
  </r>
  <r>
    <s v="11-01-2019"/>
    <s v="13:17:20"/>
    <s v="710-2/+.6915"/>
    <s v="S"/>
    <x v="1"/>
    <x v="1"/>
    <x v="0"/>
    <x v="5"/>
    <s v="18:23:44"/>
    <s v="18"/>
    <x v="12"/>
    <x v="27"/>
    <s v="Motocicleta"/>
    <n v="11.57"/>
    <n v="7.82"/>
    <n v="3.75"/>
    <n v="4.5"/>
    <n v="0.55000000000000004"/>
    <n v="16.875"/>
    <n v="4.3010000000000002"/>
    <n v="207.91"/>
    <n v="21.176000000000002"/>
  </r>
  <r>
    <s v="11-01-2019"/>
    <s v="13:20:08"/>
    <s v="867*1((.5283"/>
    <s v="S"/>
    <x v="3"/>
    <x v="0"/>
    <x v="0"/>
    <x v="5"/>
    <s v="15:19:11"/>
    <s v="15"/>
    <x v="3"/>
    <x v="20"/>
    <s v="Motocicleta"/>
    <n v="4.0599999999999996"/>
    <n v="1.0599999999999996"/>
    <n v="3"/>
    <n v="3.5"/>
    <n v="0.75"/>
    <n v="10.5"/>
    <n v="0.79499999999999971"/>
    <n v="113.78"/>
    <n v="11.295"/>
  </r>
  <r>
    <s v="11-01-2019"/>
    <s v="13:20:10"/>
    <s v="596-*.,-1064"/>
    <s v="S"/>
    <x v="1"/>
    <x v="1"/>
    <x v="3"/>
    <x v="5"/>
    <s v="14:23:26"/>
    <s v="14"/>
    <x v="19"/>
    <x v="21"/>
    <s v="Motocicleta"/>
    <n v="7.06"/>
    <n v="3.3099999999999996"/>
    <n v="3.75"/>
    <n v="4.5"/>
    <n v="0.55000000000000004"/>
    <n v="16.875"/>
    <n v="1.8205"/>
    <n v="204.14"/>
    <n v="18.695499999999999"/>
  </r>
  <r>
    <s v="11-01-2019"/>
    <s v="13:20:59"/>
    <s v="178,*2,*9900"/>
    <s v="S"/>
    <x v="1"/>
    <x v="1"/>
    <x v="0"/>
    <x v="5"/>
    <s v="16:03:52"/>
    <s v="16"/>
    <x v="10"/>
    <x v="35"/>
    <s v="Motocicleta"/>
    <n v="18.88"/>
    <n v="15.129999999999999"/>
    <n v="3.75"/>
    <n v="4.5"/>
    <n v="0.55000000000000004"/>
    <n v="16.875"/>
    <n v="8.3215000000000003"/>
    <n v="4.91"/>
    <n v="25.1965"/>
  </r>
  <r>
    <s v="11-01-2019"/>
    <s v="13:21:05"/>
    <s v="921))/.(7434"/>
    <s v="S"/>
    <x v="1"/>
    <x v="0"/>
    <x v="0"/>
    <x v="5"/>
    <s v="15:30:00"/>
    <s v="15"/>
    <x v="4"/>
    <x v="1"/>
    <s v="Motocicleta"/>
    <n v="10.61"/>
    <n v="6.8599999999999994"/>
    <n v="3.75"/>
    <n v="4.5"/>
    <n v="0.55000000000000004"/>
    <n v="16.875"/>
    <n v="3.7730000000000001"/>
    <n v="13.15"/>
    <n v="20.648"/>
  </r>
  <r>
    <s v="11-01-2019"/>
    <s v="13:21:25"/>
    <s v="626(/2/15433"/>
    <s v="S"/>
    <x v="3"/>
    <x v="0"/>
    <x v="0"/>
    <x v="5"/>
    <s v="13:52:52"/>
    <s v="13"/>
    <x v="4"/>
    <x v="18"/>
    <s v="Motocicleta"/>
    <n v="17.5"/>
    <n v="14.5"/>
    <n v="3"/>
    <n v="3.5"/>
    <n v="0.75"/>
    <n v="10.5"/>
    <n v="10.875"/>
    <n v="185.28"/>
    <n v="21.375"/>
  </r>
  <r>
    <s v="11-01-2019"/>
    <s v="13:24:20"/>
    <s v="746).-0*6432"/>
    <s v="S"/>
    <x v="1"/>
    <x v="0"/>
    <x v="0"/>
    <x v="5"/>
    <s v="16:23:37"/>
    <s v="16"/>
    <x v="7"/>
    <x v="4"/>
    <s v="Motocicleta"/>
    <n v="5.66"/>
    <n v="1.9100000000000001"/>
    <n v="3.75"/>
    <n v="4.5"/>
    <n v="0.55000000000000004"/>
    <n v="16.875"/>
    <n v="1.0505000000000002"/>
    <n v="225.1"/>
    <n v="17.9255"/>
  </r>
  <r>
    <s v="11-01-2019"/>
    <s v="13:25:46"/>
    <s v="97122(*221"/>
    <s v="S"/>
    <x v="1"/>
    <x v="1"/>
    <x v="0"/>
    <x v="5"/>
    <s v="16:33:11"/>
    <s v="16"/>
    <x v="8"/>
    <x v="11"/>
    <s v="Motocicleta"/>
    <n v="16.16"/>
    <n v="12.41"/>
    <n v="3.75"/>
    <n v="4.5"/>
    <n v="0.55000000000000004"/>
    <n v="16.875"/>
    <n v="6.8255000000000008"/>
    <n v="244.81"/>
    <n v="23.700500000000002"/>
  </r>
  <r>
    <s v="11-01-2019"/>
    <s v="13:26:05"/>
    <s v="334)+1-+2026"/>
    <s v="S"/>
    <x v="1"/>
    <x v="0"/>
    <x v="3"/>
    <x v="5"/>
    <s v="16:36:16"/>
    <s v="16"/>
    <x v="5"/>
    <x v="23"/>
    <s v="Motocicleta"/>
    <n v="19.73"/>
    <n v="15.98"/>
    <n v="3.75"/>
    <n v="4.5"/>
    <n v="0.55000000000000004"/>
    <n v="16.875"/>
    <n v="8.7890000000000015"/>
    <n v="65.56"/>
    <n v="25.664000000000001"/>
  </r>
  <r>
    <s v="11-01-2019"/>
    <s v="13:26:43"/>
    <s v="447-00129948"/>
    <s v="S"/>
    <x v="1"/>
    <x v="1"/>
    <x v="0"/>
    <x v="5"/>
    <s v="16:50:32"/>
    <s v="16"/>
    <x v="19"/>
    <x v="21"/>
    <s v="Motocicleta"/>
    <n v="20.7"/>
    <n v="16.95"/>
    <n v="3.75"/>
    <n v="4.5"/>
    <n v="0.55000000000000004"/>
    <n v="16.875"/>
    <n v="9.3224999999999998"/>
    <n v="190.53"/>
    <n v="26.197499999999998"/>
  </r>
  <r>
    <s v="11-01-2019"/>
    <s v="13:27:10"/>
    <s v="966.)1).2517"/>
    <s v="S"/>
    <x v="1"/>
    <x v="1"/>
    <x v="0"/>
    <x v="5"/>
    <s v="15:01:12"/>
    <s v="15"/>
    <x v="17"/>
    <x v="28"/>
    <s v="Motocicleta"/>
    <n v="18.010000000000002"/>
    <n v="14.260000000000002"/>
    <n v="3.75"/>
    <n v="4.5"/>
    <n v="0.55000000000000004"/>
    <n v="16.875"/>
    <n v="7.8430000000000017"/>
    <n v="223.09"/>
    <n v="24.718000000000004"/>
  </r>
  <r>
    <s v="11-01-2019"/>
    <s v="13:27:50"/>
    <s v="495*/++17451"/>
    <s v="S"/>
    <x v="1"/>
    <x v="0"/>
    <x v="0"/>
    <x v="5"/>
    <s v="14:43:01"/>
    <s v="14"/>
    <x v="21"/>
    <x v="22"/>
    <s v="Motocicleta"/>
    <n v="4.5600000000000005"/>
    <n v="0.8100000000000005"/>
    <n v="3.75"/>
    <n v="4.5"/>
    <n v="0.55000000000000004"/>
    <n v="16.875"/>
    <n v="0.44550000000000028"/>
    <n v="78.17"/>
    <n v="17.320499999999999"/>
  </r>
  <r>
    <s v="11-01-2019"/>
    <s v="13:28:44"/>
    <s v="628,20)*904"/>
    <s v="S"/>
    <x v="1"/>
    <x v="0"/>
    <x v="0"/>
    <x v="5"/>
    <s v="15:47:32"/>
    <s v="15"/>
    <x v="6"/>
    <x v="17"/>
    <s v="Motocicleta"/>
    <n v="14.3"/>
    <n v="10.55"/>
    <n v="3.75"/>
    <n v="4.5"/>
    <n v="0.55000000000000004"/>
    <n v="16.875"/>
    <n v="5.8025000000000011"/>
    <n v="82.81"/>
    <n v="22.677500000000002"/>
  </r>
  <r>
    <s v="11-01-2019"/>
    <s v="13:28:55"/>
    <s v="3970++1/7835"/>
    <s v="S"/>
    <x v="1"/>
    <x v="0"/>
    <x v="0"/>
    <x v="5"/>
    <s v="17:55:32"/>
    <s v="17"/>
    <x v="15"/>
    <x v="17"/>
    <s v="Motocicleta"/>
    <n v="4.9800000000000004"/>
    <n v="1.2300000000000004"/>
    <n v="3.75"/>
    <n v="4.5"/>
    <n v="0.55000000000000004"/>
    <n v="16.875"/>
    <n v="0.67650000000000032"/>
    <n v="152.88"/>
    <n v="17.551500000000001"/>
  </r>
  <r>
    <s v="11-01-2019"/>
    <s v="13:29:40"/>
    <s v="543+*+001784"/>
    <s v="S"/>
    <x v="1"/>
    <x v="0"/>
    <x v="0"/>
    <x v="5"/>
    <s v="14:39:28"/>
    <s v="14"/>
    <x v="7"/>
    <x v="2"/>
    <s v="Motocicleta"/>
    <n v="15.89"/>
    <n v="12.14"/>
    <n v="3.75"/>
    <n v="4.5"/>
    <n v="0.55000000000000004"/>
    <n v="16.875"/>
    <n v="6.6770000000000005"/>
    <n v="26.58"/>
    <n v="23.552"/>
  </r>
  <r>
    <s v="11-01-2019"/>
    <s v="13:30:55"/>
    <s v="701*1).*3792"/>
    <m/>
    <x v="1"/>
    <x v="1"/>
    <x v="0"/>
    <x v="5"/>
    <s v="14:00:47"/>
    <s v="14"/>
    <x v="3"/>
    <x v="17"/>
    <s v="Motocicleta"/>
    <n v="16.32"/>
    <n v="12.57"/>
    <n v="3.75"/>
    <n v="4.5"/>
    <n v="0.55000000000000004"/>
    <n v="16.875"/>
    <n v="6.9135000000000009"/>
    <n v="54.51"/>
    <n v="23.788499999999999"/>
  </r>
  <r>
    <s v="11-01-2019"/>
    <s v="13:39:11"/>
    <s v="999.-,,(4986"/>
    <s v="S"/>
    <x v="1"/>
    <x v="0"/>
    <x v="2"/>
    <x v="12"/>
    <s v="14:19:03"/>
    <s v="14"/>
    <x v="3"/>
    <x v="21"/>
    <s v="Motocicleta"/>
    <n v="2.29"/>
    <n v="0"/>
    <n v="3.75"/>
    <n v="4.5"/>
    <n v="0.55000000000000004"/>
    <n v="10.305"/>
    <n v="0"/>
    <n v="111.38"/>
    <n v="10.305"/>
  </r>
  <r>
    <s v="11-01-2019"/>
    <s v="13:49:26"/>
    <s v="7582*./-226"/>
    <s v="S"/>
    <x v="1"/>
    <x v="0"/>
    <x v="0"/>
    <x v="5"/>
    <s v="14:38:05"/>
    <s v="14"/>
    <x v="6"/>
    <x v="17"/>
    <s v="Motocicleta"/>
    <n v="11.5"/>
    <n v="7.75"/>
    <n v="3.75"/>
    <n v="4.5"/>
    <n v="0.55000000000000004"/>
    <n v="16.875"/>
    <n v="4.2625000000000002"/>
    <n v="240.71"/>
    <n v="21.137499999999999"/>
  </r>
  <r>
    <s v="11-01-2019"/>
    <s v="13:49:40"/>
    <s v="285/,-+,6910"/>
    <s v="S"/>
    <x v="1"/>
    <x v="0"/>
    <x v="0"/>
    <x v="5"/>
    <s v="18:11:11"/>
    <s v="18"/>
    <x v="6"/>
    <x v="5"/>
    <s v="Motocicleta"/>
    <n v="20.48"/>
    <n v="16.73"/>
    <n v="3.75"/>
    <n v="4.5"/>
    <n v="0.55000000000000004"/>
    <n v="16.875"/>
    <n v="9.2015000000000011"/>
    <n v="151.25"/>
    <n v="26.076500000000003"/>
  </r>
  <r>
    <s v="11-01-2019"/>
    <s v="13:49:58"/>
    <s v="163*0.)/8481"/>
    <m/>
    <x v="1"/>
    <x v="1"/>
    <x v="0"/>
    <x v="5"/>
    <s v="14:39:56"/>
    <s v="14"/>
    <x v="3"/>
    <x v="8"/>
    <s v="Motocicleta"/>
    <n v="13.45"/>
    <n v="9.6999999999999993"/>
    <n v="3.75"/>
    <n v="4.5"/>
    <n v="0.55000000000000004"/>
    <n v="16.875"/>
    <n v="5.335"/>
    <n v="188.62"/>
    <n v="22.21"/>
  </r>
  <r>
    <s v="11-01-2019"/>
    <s v="13:54:24"/>
    <s v="619+/,1+4063"/>
    <s v="S"/>
    <x v="1"/>
    <x v="2"/>
    <x v="0"/>
    <x v="5"/>
    <s v="14:17:24"/>
    <s v="14"/>
    <x v="9"/>
    <x v="8"/>
    <s v="Motocicleta"/>
    <n v="12.82"/>
    <n v="9.07"/>
    <n v="3.75"/>
    <n v="4.5"/>
    <n v="0.55000000000000004"/>
    <n v="16.875"/>
    <n v="4.9885000000000002"/>
    <n v="174.7"/>
    <n v="21.863500000000002"/>
  </r>
  <r>
    <s v="11-01-2019"/>
    <s v="13:55:09"/>
    <s v="589/,--*790"/>
    <s v="S"/>
    <x v="0"/>
    <x v="0"/>
    <x v="0"/>
    <x v="12"/>
    <s v="10:20:52"/>
    <s v="10"/>
    <x v="3"/>
    <x v="10"/>
    <s v="Motocicleta"/>
    <n v="20.59"/>
    <n v="18.09"/>
    <n v="2.5"/>
    <n v="3"/>
    <n v="1.2"/>
    <n v="7.5"/>
    <n v="21.707999999999998"/>
    <n v="132"/>
    <n v="29.207999999999998"/>
  </r>
  <r>
    <s v="11-01-2019"/>
    <s v="13:55:28"/>
    <s v="749,2(./3532"/>
    <s v="S"/>
    <x v="0"/>
    <x v="0"/>
    <x v="0"/>
    <x v="12"/>
    <s v="12:49:23"/>
    <s v="12"/>
    <x v="3"/>
    <x v="9"/>
    <s v="Motocicleta"/>
    <n v="14.18"/>
    <n v="11.68"/>
    <n v="2.5"/>
    <n v="3"/>
    <n v="1.2"/>
    <n v="7.5"/>
    <n v="14.016"/>
    <n v="101.77"/>
    <n v="21.515999999999998"/>
  </r>
  <r>
    <s v="11-01-2019"/>
    <s v="13:55:59"/>
    <s v="690....23846"/>
    <m/>
    <x v="1"/>
    <x v="1"/>
    <x v="2"/>
    <x v="5"/>
    <s v="14:55:50"/>
    <s v="14"/>
    <x v="3"/>
    <x v="8"/>
    <s v="Motocicleta"/>
    <n v="1.1599999999999999"/>
    <n v="0"/>
    <n v="3.75"/>
    <n v="4.5"/>
    <n v="0.55000000000000004"/>
    <n v="5.22"/>
    <n v="0"/>
    <n v="173.62"/>
    <n v="5.22"/>
  </r>
  <r>
    <s v="11-01-2019"/>
    <s v="13:56:39"/>
    <s v="703-0+,*7422"/>
    <s v="S"/>
    <x v="1"/>
    <x v="0"/>
    <x v="0"/>
    <x v="5"/>
    <s v="15:53:54"/>
    <s v="15"/>
    <x v="4"/>
    <x v="1"/>
    <s v="Motocicleta"/>
    <n v="20.75"/>
    <n v="17"/>
    <n v="3.75"/>
    <n v="4.5"/>
    <n v="0.55000000000000004"/>
    <n v="16.875"/>
    <n v="9.3500000000000014"/>
    <n v="136.69999999999999"/>
    <n v="26.225000000000001"/>
  </r>
  <r>
    <s v="11-01-2019"/>
    <s v="14:02:13"/>
    <s v="81/2..+2260"/>
    <s v="S"/>
    <x v="1"/>
    <x v="0"/>
    <x v="0"/>
    <x v="5"/>
    <s v="14:44:01"/>
    <s v="14"/>
    <x v="4"/>
    <x v="7"/>
    <s v="Motocicleta"/>
    <n v="10.23"/>
    <n v="6.48"/>
    <n v="3.75"/>
    <n v="4.5"/>
    <n v="0.55000000000000004"/>
    <n v="16.875"/>
    <n v="3.5640000000000005"/>
    <n v="176.47"/>
    <n v="20.439"/>
  </r>
  <r>
    <s v="11-01-2019"/>
    <s v="14:02:18"/>
    <s v="9700*,./8813"/>
    <s v="S"/>
    <x v="1"/>
    <x v="0"/>
    <x v="1"/>
    <x v="5"/>
    <s v="17:23:08"/>
    <s v="17"/>
    <x v="7"/>
    <x v="4"/>
    <s v="Motocicleta"/>
    <n v="17.989999999999998"/>
    <n v="14.239999999999998"/>
    <n v="3.75"/>
    <n v="4.5"/>
    <n v="0.55000000000000004"/>
    <n v="16.875"/>
    <n v="7.8319999999999999"/>
    <n v="1.32"/>
    <n v="24.707000000000001"/>
  </r>
  <r>
    <s v="11-01-2019"/>
    <s v="14:02:37"/>
    <s v="348++*2/3782"/>
    <s v="S"/>
    <x v="3"/>
    <x v="0"/>
    <x v="3"/>
    <x v="5"/>
    <s v="17:49:37"/>
    <s v="17"/>
    <x v="3"/>
    <x v="4"/>
    <s v="Motocicleta"/>
    <n v="11.63"/>
    <n v="8.6300000000000008"/>
    <n v="3"/>
    <n v="3.5"/>
    <n v="0.75"/>
    <n v="10.5"/>
    <n v="6.4725000000000001"/>
    <n v="9.69"/>
    <n v="16.9725"/>
  </r>
  <r>
    <s v="11-01-2019"/>
    <s v="14:04:30"/>
    <s v="167+,1*/1672"/>
    <s v="M"/>
    <x v="0"/>
    <x v="2"/>
    <x v="0"/>
    <x v="12"/>
    <s v="13:42:31"/>
    <s v="13"/>
    <x v="25"/>
    <x v="20"/>
    <s v="Motocicleta"/>
    <n v="5.57"/>
    <n v="3.0700000000000003"/>
    <n v="2.5"/>
    <n v="3"/>
    <n v="1.2"/>
    <n v="7.5"/>
    <n v="3.6840000000000002"/>
    <n v="242.14"/>
    <n v="11.184000000000001"/>
  </r>
  <r>
    <s v="11-01-2019"/>
    <s v="14:06:16"/>
    <s v="682+,./.1804"/>
    <s v="S"/>
    <x v="3"/>
    <x v="0"/>
    <x v="0"/>
    <x v="5"/>
    <s v="14:55:55"/>
    <s v="14"/>
    <x v="4"/>
    <x v="20"/>
    <s v="Motocicleta"/>
    <n v="10.28"/>
    <n v="7.2799999999999994"/>
    <n v="3"/>
    <n v="3.5"/>
    <n v="0.75"/>
    <n v="10.5"/>
    <n v="5.4599999999999991"/>
    <n v="179.27"/>
    <n v="15.959999999999999"/>
  </r>
  <r>
    <s v="11-01-2019"/>
    <s v="14:06:24"/>
    <s v="84512-/*5292"/>
    <s v="S"/>
    <x v="3"/>
    <x v="0"/>
    <x v="0"/>
    <x v="5"/>
    <s v="15:28:53"/>
    <s v="15"/>
    <x v="4"/>
    <x v="20"/>
    <s v="Motocicleta"/>
    <n v="13.45"/>
    <n v="10.45"/>
    <n v="3"/>
    <n v="3.5"/>
    <n v="0.75"/>
    <n v="10.5"/>
    <n v="7.8374999999999995"/>
    <n v="174.18"/>
    <n v="18.337499999999999"/>
  </r>
  <r>
    <s v="11-01-2019"/>
    <s v="14:06:52"/>
    <s v="532.)*-+3153"/>
    <s v="S"/>
    <x v="1"/>
    <x v="0"/>
    <x v="0"/>
    <x v="5"/>
    <s v="17:41:57"/>
    <s v="17"/>
    <x v="7"/>
    <x v="4"/>
    <s v="Motocicleta"/>
    <n v="12"/>
    <n v="8.25"/>
    <n v="3.75"/>
    <n v="4.5"/>
    <n v="0.55000000000000004"/>
    <n v="16.875"/>
    <n v="4.5375000000000005"/>
    <n v="171.85"/>
    <n v="21.412500000000001"/>
  </r>
  <r>
    <s v="11-01-2019"/>
    <s v="14:07:26"/>
    <s v="277-1.2-6702"/>
    <m/>
    <x v="1"/>
    <x v="1"/>
    <x v="0"/>
    <x v="5"/>
    <s v="14:39:10"/>
    <s v="14"/>
    <x v="3"/>
    <x v="6"/>
    <s v="Motocicleta"/>
    <n v="2.21"/>
    <n v="0"/>
    <n v="3.75"/>
    <n v="4.5"/>
    <n v="0.55000000000000004"/>
    <n v="9.9450000000000003"/>
    <n v="0"/>
    <n v="81.36"/>
    <n v="9.9450000000000003"/>
  </r>
  <r>
    <s v="11-01-2019"/>
    <s v="14:11:07"/>
    <s v="771((0+23740"/>
    <m/>
    <x v="1"/>
    <x v="1"/>
    <x v="0"/>
    <x v="5"/>
    <s v="14:46:58"/>
    <s v="14"/>
    <x v="3"/>
    <x v="11"/>
    <s v="Motocicleta"/>
    <n v="12.34"/>
    <n v="8.59"/>
    <n v="3.75"/>
    <n v="4.5"/>
    <n v="0.55000000000000004"/>
    <n v="16.875"/>
    <n v="4.7244999999999999"/>
    <n v="234.47"/>
    <n v="21.599499999999999"/>
  </r>
  <r>
    <s v="11-01-2019"/>
    <s v="14:11:14"/>
    <s v="168-+0/-130"/>
    <s v="S"/>
    <x v="1"/>
    <x v="2"/>
    <x v="3"/>
    <x v="5"/>
    <s v="15:31:41"/>
    <s v="15"/>
    <x v="14"/>
    <x v="4"/>
    <s v="Motocicleta"/>
    <n v="8.56"/>
    <n v="4.8100000000000005"/>
    <n v="3.75"/>
    <n v="4.5"/>
    <n v="0.55000000000000004"/>
    <n v="16.875"/>
    <n v="2.6455000000000006"/>
    <n v="129.97999999999999"/>
    <n v="19.520500000000002"/>
  </r>
  <r>
    <s v="11-01-2019"/>
    <s v="14:12:13"/>
    <s v="19421-/28481"/>
    <s v="S"/>
    <x v="1"/>
    <x v="0"/>
    <x v="0"/>
    <x v="5"/>
    <s v="15:27:01"/>
    <s v="15"/>
    <x v="14"/>
    <x v="5"/>
    <s v="Motocicleta"/>
    <n v="15.07"/>
    <n v="11.32"/>
    <n v="3.75"/>
    <n v="4.5"/>
    <n v="0.55000000000000004"/>
    <n v="16.875"/>
    <n v="6.2260000000000009"/>
    <n v="30.32"/>
    <n v="23.100999999999999"/>
  </r>
  <r>
    <s v="11-01-2019"/>
    <s v="14:13:01"/>
    <s v="415*--*)1092"/>
    <s v="S"/>
    <x v="3"/>
    <x v="0"/>
    <x v="0"/>
    <x v="5"/>
    <s v="14:36:50"/>
    <s v="14"/>
    <x v="4"/>
    <x v="8"/>
    <s v="Motocicleta"/>
    <n v="19.61"/>
    <n v="16.61"/>
    <n v="3"/>
    <n v="3.5"/>
    <n v="0.75"/>
    <n v="10.5"/>
    <n v="12.4575"/>
    <n v="191.06"/>
    <n v="22.9575"/>
  </r>
  <r>
    <s v="11-01-2019"/>
    <s v="14:14:17"/>
    <s v="63.0+*.8152"/>
    <s v="S"/>
    <x v="1"/>
    <x v="2"/>
    <x v="0"/>
    <x v="5"/>
    <s v="15:12:03"/>
    <s v="15"/>
    <x v="8"/>
    <x v="9"/>
    <s v="Motocicleta"/>
    <n v="9.7799999999999994"/>
    <n v="6.0299999999999994"/>
    <n v="3.75"/>
    <n v="4.5"/>
    <n v="0.55000000000000004"/>
    <n v="16.875"/>
    <n v="3.3165"/>
    <n v="70.849999999999994"/>
    <n v="20.191500000000001"/>
  </r>
  <r>
    <s v="11-01-2019"/>
    <s v="14:14:20"/>
    <s v="40902(-23664"/>
    <s v="S"/>
    <x v="1"/>
    <x v="0"/>
    <x v="3"/>
    <x v="5"/>
    <s v="16:52:35"/>
    <s v="16"/>
    <x v="4"/>
    <x v="4"/>
    <s v="Motocicleta"/>
    <n v="12.78"/>
    <n v="9.0299999999999994"/>
    <n v="3.75"/>
    <n v="4.5"/>
    <n v="0.55000000000000004"/>
    <n v="16.875"/>
    <n v="4.9664999999999999"/>
    <n v="123.37"/>
    <n v="21.8415"/>
  </r>
  <r>
    <s v="11-01-2019"/>
    <s v="14:17:24"/>
    <s v="385(,+-14837"/>
    <s v="S"/>
    <x v="1"/>
    <x v="1"/>
    <x v="0"/>
    <x v="5"/>
    <s v="17:35:23"/>
    <s v="17"/>
    <x v="12"/>
    <x v="4"/>
    <s v="Motocicleta"/>
    <n v="7.43"/>
    <n v="3.6799999999999997"/>
    <n v="3.75"/>
    <n v="4.5"/>
    <n v="0.55000000000000004"/>
    <n v="16.875"/>
    <n v="2.024"/>
    <n v="103.07"/>
    <n v="18.899000000000001"/>
  </r>
  <r>
    <s v="11-01-2019"/>
    <s v="14:21:47"/>
    <s v="28,+-+01881"/>
    <s v="S"/>
    <x v="1"/>
    <x v="0"/>
    <x v="0"/>
    <x v="5"/>
    <s v="14:44:08"/>
    <s v="14"/>
    <x v="1"/>
    <x v="14"/>
    <s v="Motocicleta"/>
    <n v="1.73"/>
    <n v="0"/>
    <n v="3.75"/>
    <n v="4.5"/>
    <n v="0.55000000000000004"/>
    <n v="7.7850000000000001"/>
    <n v="0"/>
    <n v="181.67"/>
    <n v="7.7850000000000001"/>
  </r>
  <r>
    <s v="11-01-2019"/>
    <s v="14:23:43"/>
    <s v="8000,)+05124"/>
    <s v="S"/>
    <x v="1"/>
    <x v="1"/>
    <x v="0"/>
    <x v="5"/>
    <s v="17:58:26"/>
    <s v="17"/>
    <x v="17"/>
    <x v="32"/>
    <s v="Motocicleta"/>
    <n v="14.95"/>
    <n v="11.2"/>
    <n v="3.75"/>
    <n v="4.5"/>
    <n v="0.55000000000000004"/>
    <n v="16.875"/>
    <n v="6.16"/>
    <n v="37.590000000000003"/>
    <n v="23.035"/>
  </r>
  <r>
    <s v="11-01-2019"/>
    <s v="14:24:07"/>
    <s v="819)-)222048"/>
    <s v="S"/>
    <x v="1"/>
    <x v="0"/>
    <x v="0"/>
    <x v="5"/>
    <s v="16:48:35"/>
    <s v="16"/>
    <x v="1"/>
    <x v="11"/>
    <s v="Motocicleta"/>
    <n v="19.36"/>
    <n v="15.61"/>
    <n v="3.75"/>
    <n v="4.5"/>
    <n v="0.55000000000000004"/>
    <n v="16.875"/>
    <n v="8.5854999999999997"/>
    <n v="117.92"/>
    <n v="25.4605"/>
  </r>
  <r>
    <s v="11-01-2019"/>
    <s v="14:24:29"/>
    <s v="361)./,-6755"/>
    <s v="S"/>
    <x v="3"/>
    <x v="0"/>
    <x v="0"/>
    <x v="5"/>
    <s v="15:37:11"/>
    <s v="15"/>
    <x v="3"/>
    <x v="17"/>
    <s v="Motocicleta"/>
    <n v="3.74"/>
    <n v="0.74000000000000021"/>
    <n v="3"/>
    <n v="3.5"/>
    <n v="0.75"/>
    <n v="10.5"/>
    <n v="0.55500000000000016"/>
    <n v="21.44"/>
    <n v="11.055"/>
  </r>
  <r>
    <s v="11-01-2019"/>
    <s v="14:25:38"/>
    <s v="553-11+05760"/>
    <s v="S"/>
    <x v="3"/>
    <x v="0"/>
    <x v="0"/>
    <x v="5"/>
    <s v="16:37:04"/>
    <s v="16"/>
    <x v="3"/>
    <x v="17"/>
    <s v="Motocicleta"/>
    <n v="17.37"/>
    <n v="14.370000000000001"/>
    <n v="3"/>
    <n v="3.5"/>
    <n v="0.75"/>
    <n v="10.5"/>
    <n v="10.7775"/>
    <n v="80.150000000000006"/>
    <n v="21.2775"/>
  </r>
  <r>
    <s v="11-01-2019"/>
    <s v="14:25:55"/>
    <s v="4661/2++5251"/>
    <s v="S"/>
    <x v="1"/>
    <x v="0"/>
    <x v="0"/>
    <x v="5"/>
    <s v="16:50:29"/>
    <s v="16"/>
    <x v="11"/>
    <x v="16"/>
    <s v="Motocicleta"/>
    <n v="11.88"/>
    <n v="8.1300000000000008"/>
    <n v="3.75"/>
    <n v="4.5"/>
    <n v="0.55000000000000004"/>
    <n v="16.875"/>
    <n v="4.4715000000000007"/>
    <n v="242.39"/>
    <n v="21.346499999999999"/>
  </r>
  <r>
    <s v="11-01-2019"/>
    <s v="14:26:04"/>
    <s v="888+2-/-5914"/>
    <s v="S"/>
    <x v="0"/>
    <x v="0"/>
    <x v="0"/>
    <x v="12"/>
    <s v="13:49:02"/>
    <s v="13"/>
    <x v="19"/>
    <x v="36"/>
    <s v="Motocicleta"/>
    <n v="8.01"/>
    <n v="5.51"/>
    <n v="2.5"/>
    <n v="3"/>
    <n v="1.2"/>
    <n v="7.5"/>
    <n v="6.6119999999999992"/>
    <n v="230.79"/>
    <n v="14.111999999999998"/>
  </r>
  <r>
    <s v="11-01-2019"/>
    <s v="14:26:44"/>
    <s v="504*,(0-5030"/>
    <s v="S"/>
    <x v="3"/>
    <x v="0"/>
    <x v="0"/>
    <x v="5"/>
    <s v="16:04:28"/>
    <s v="16"/>
    <x v="3"/>
    <x v="10"/>
    <s v="Motocicleta"/>
    <n v="18.68"/>
    <n v="15.68"/>
    <n v="3"/>
    <n v="3.5"/>
    <n v="0.75"/>
    <n v="10.5"/>
    <n v="11.76"/>
    <n v="112.57"/>
    <n v="22.259999999999998"/>
  </r>
  <r>
    <s v="11-01-2019"/>
    <s v="14:26:51"/>
    <s v="781.2/+)2679"/>
    <s v="S"/>
    <x v="1"/>
    <x v="1"/>
    <x v="1"/>
    <x v="5"/>
    <s v="16:05:49"/>
    <s v="16"/>
    <x v="16"/>
    <x v="13"/>
    <s v="Motocicleta"/>
    <n v="4.4400000000000004"/>
    <n v="0.69000000000000039"/>
    <n v="3.75"/>
    <n v="4.5"/>
    <n v="0.55000000000000004"/>
    <n v="16.875"/>
    <n v="0.37950000000000023"/>
    <n v="195.79"/>
    <n v="17.2545"/>
  </r>
  <r>
    <s v="11-01-2019"/>
    <s v="14:27:47"/>
    <s v="9752).2)6083"/>
    <s v="S"/>
    <x v="1"/>
    <x v="1"/>
    <x v="0"/>
    <x v="5"/>
    <s v="19:16:12"/>
    <s v="19"/>
    <x v="8"/>
    <x v="11"/>
    <s v="Motocicleta"/>
    <n v="15.45"/>
    <n v="11.7"/>
    <n v="3.75"/>
    <n v="4.5"/>
    <n v="0.55000000000000004"/>
    <n v="16.875"/>
    <n v="6.4350000000000005"/>
    <n v="166.24"/>
    <n v="23.310000000000002"/>
  </r>
  <r>
    <s v="11-01-2019"/>
    <s v="14:28:33"/>
    <s v="792-,-/15310"/>
    <s v="S"/>
    <x v="3"/>
    <x v="0"/>
    <x v="0"/>
    <x v="5"/>
    <s v="17:47:34"/>
    <s v="17"/>
    <x v="3"/>
    <x v="6"/>
    <s v="Motocicleta"/>
    <n v="11.62"/>
    <n v="8.6199999999999992"/>
    <n v="3"/>
    <n v="3.5"/>
    <n v="0.75"/>
    <n v="10.5"/>
    <n v="6.4649999999999999"/>
    <n v="115.28"/>
    <n v="16.965"/>
  </r>
  <r>
    <s v="11-01-2019"/>
    <s v="14:28:35"/>
    <s v="6252*1/14396"/>
    <s v="S"/>
    <x v="1"/>
    <x v="0"/>
    <x v="1"/>
    <x v="5"/>
    <s v="15:38:09"/>
    <s v="15"/>
    <x v="7"/>
    <x v="28"/>
    <s v="Motocicleta"/>
    <n v="16.46"/>
    <n v="12.71"/>
    <n v="3.75"/>
    <n v="4.5"/>
    <n v="0.55000000000000004"/>
    <n v="16.875"/>
    <n v="6.9905000000000008"/>
    <n v="144.51"/>
    <n v="23.865500000000001"/>
  </r>
  <r>
    <s v="11-01-2019"/>
    <s v="14:29:29"/>
    <s v="484+0**0714"/>
    <s v="S"/>
    <x v="3"/>
    <x v="0"/>
    <x v="1"/>
    <x v="5"/>
    <s v="18:02:56"/>
    <s v="18"/>
    <x v="3"/>
    <x v="16"/>
    <s v="Motocicleta"/>
    <n v="6.45"/>
    <n v="3.45"/>
    <n v="3"/>
    <n v="3.5"/>
    <n v="0.75"/>
    <n v="10.5"/>
    <n v="2.5875000000000004"/>
    <n v="193.8"/>
    <n v="13.0875"/>
  </r>
  <r>
    <s v="11-01-2019"/>
    <s v="14:29:51"/>
    <s v="752-)*,/7622"/>
    <s v="S"/>
    <x v="1"/>
    <x v="0"/>
    <x v="0"/>
    <x v="5"/>
    <s v="17:35:04"/>
    <s v="17"/>
    <x v="10"/>
    <x v="19"/>
    <s v="Motocicleta"/>
    <n v="14.04"/>
    <n v="10.29"/>
    <n v="3.75"/>
    <n v="4.5"/>
    <n v="0.55000000000000004"/>
    <n v="16.875"/>
    <n v="5.6595000000000004"/>
    <n v="104.28"/>
    <n v="22.534500000000001"/>
  </r>
  <r>
    <s v="11-01-2019"/>
    <s v="14:30:17"/>
    <s v="87,2/(/6750"/>
    <s v="S"/>
    <x v="1"/>
    <x v="0"/>
    <x v="0"/>
    <x v="5"/>
    <s v="17:33:46"/>
    <s v="17"/>
    <x v="12"/>
    <x v="27"/>
    <s v="Motocicleta"/>
    <n v="2.71"/>
    <n v="0"/>
    <n v="3.75"/>
    <n v="4.5"/>
    <n v="0.55000000000000004"/>
    <n v="12.195"/>
    <n v="0"/>
    <n v="94.83"/>
    <n v="12.195"/>
  </r>
  <r>
    <s v="11-01-2019"/>
    <s v="14:31:03"/>
    <s v="5320/)1.3858"/>
    <s v="S"/>
    <x v="3"/>
    <x v="0"/>
    <x v="1"/>
    <x v="5"/>
    <s v="18:02:56"/>
    <s v="18"/>
    <x v="3"/>
    <x v="16"/>
    <s v="Motocicleta"/>
    <n v="18.98"/>
    <n v="15.98"/>
    <n v="3"/>
    <n v="3.5"/>
    <n v="0.75"/>
    <n v="10.5"/>
    <n v="11.984999999999999"/>
    <n v="236.36"/>
    <n v="22.484999999999999"/>
  </r>
  <r>
    <s v="11-01-2019"/>
    <s v="14:31:56"/>
    <s v="422/+)(23510"/>
    <s v="S"/>
    <x v="1"/>
    <x v="1"/>
    <x v="0"/>
    <x v="5"/>
    <s v="19:00:11"/>
    <s v="19"/>
    <x v="4"/>
    <x v="4"/>
    <s v="Motocicleta"/>
    <n v="14.04"/>
    <n v="10.29"/>
    <n v="3.75"/>
    <n v="4.5"/>
    <n v="0.55000000000000004"/>
    <n v="16.875"/>
    <n v="5.6595000000000004"/>
    <n v="26.99"/>
    <n v="22.534500000000001"/>
  </r>
  <r>
    <s v="11-01-2019"/>
    <s v="14:32:53"/>
    <s v="5151112-1048"/>
    <s v="S"/>
    <x v="1"/>
    <x v="0"/>
    <x v="0"/>
    <x v="5"/>
    <s v="16:06:10"/>
    <s v="16"/>
    <x v="4"/>
    <x v="4"/>
    <s v="Motocicleta"/>
    <n v="3.71"/>
    <n v="0"/>
    <n v="3.75"/>
    <n v="4.5"/>
    <n v="0.55000000000000004"/>
    <n v="16.695"/>
    <n v="0"/>
    <n v="54.6"/>
    <n v="16.695"/>
  </r>
  <r>
    <s v="11-01-2019"/>
    <s v="14:32:56"/>
    <s v="645(1-//9757"/>
    <m/>
    <x v="1"/>
    <x v="1"/>
    <x v="0"/>
    <x v="5"/>
    <s v="15:36:49"/>
    <s v="15"/>
    <x v="3"/>
    <x v="8"/>
    <s v="Motocicleta"/>
    <n v="7.28"/>
    <n v="3.5300000000000002"/>
    <n v="3.75"/>
    <n v="4.5"/>
    <n v="0.55000000000000004"/>
    <n v="16.875"/>
    <n v="1.9415000000000002"/>
    <n v="175.12"/>
    <n v="18.816500000000001"/>
  </r>
  <r>
    <s v="11-01-2019"/>
    <s v="14:33:11"/>
    <s v="6570,),+5470"/>
    <s v="S"/>
    <x v="1"/>
    <x v="0"/>
    <x v="0"/>
    <x v="5"/>
    <s v="17:43:04"/>
    <s v="17"/>
    <x v="7"/>
    <x v="2"/>
    <s v="Motocicleta"/>
    <n v="9.44"/>
    <n v="5.6899999999999995"/>
    <n v="3.75"/>
    <n v="4.5"/>
    <n v="0.55000000000000004"/>
    <n v="16.875"/>
    <n v="3.1295000000000002"/>
    <n v="232.31"/>
    <n v="20.0045"/>
  </r>
  <r>
    <s v="11-01-2019"/>
    <s v="14:33:32"/>
    <s v="3221*+-21881"/>
    <s v="S"/>
    <x v="1"/>
    <x v="0"/>
    <x v="0"/>
    <x v="5"/>
    <s v="16:52:44"/>
    <s v="16"/>
    <x v="0"/>
    <x v="20"/>
    <s v="Motocicleta"/>
    <n v="12.81"/>
    <n v="9.06"/>
    <n v="3.75"/>
    <n v="4.5"/>
    <n v="0.55000000000000004"/>
    <n v="16.875"/>
    <n v="4.9830000000000005"/>
    <n v="237.84"/>
    <n v="21.858000000000001"/>
  </r>
  <r>
    <s v="11-01-2019"/>
    <s v="14:35:16"/>
    <s v="504*(02(4352"/>
    <s v="S"/>
    <x v="1"/>
    <x v="1"/>
    <x v="0"/>
    <x v="5"/>
    <s v="17:06:25"/>
    <s v="17"/>
    <x v="3"/>
    <x v="9"/>
    <s v="Motocicleta"/>
    <n v="3.9699999999999998"/>
    <n v="0.21999999999999975"/>
    <n v="3.75"/>
    <n v="4.5"/>
    <n v="0.55000000000000004"/>
    <n v="16.875"/>
    <n v="0.12099999999999987"/>
    <n v="139.03"/>
    <n v="16.995999999999999"/>
  </r>
  <r>
    <s v="11-01-2019"/>
    <s v="14:36:33"/>
    <s v="314,+0/(7739"/>
    <s v="S"/>
    <x v="1"/>
    <x v="1"/>
    <x v="0"/>
    <x v="5"/>
    <s v="18:27:56"/>
    <s v="18"/>
    <x v="9"/>
    <x v="8"/>
    <s v="Motocicleta"/>
    <n v="10.97"/>
    <n v="7.2200000000000006"/>
    <n v="3.75"/>
    <n v="4.5"/>
    <n v="0.55000000000000004"/>
    <n v="16.875"/>
    <n v="3.9710000000000005"/>
    <n v="45.51"/>
    <n v="20.846"/>
  </r>
  <r>
    <s v="11-01-2019"/>
    <s v="14:36:57"/>
    <s v="578,/*2.3390"/>
    <s v="S"/>
    <x v="1"/>
    <x v="1"/>
    <x v="0"/>
    <x v="5"/>
    <s v="16:55:51"/>
    <s v="16"/>
    <x v="17"/>
    <x v="28"/>
    <s v="Motocicleta"/>
    <n v="17.04"/>
    <n v="13.29"/>
    <n v="3.75"/>
    <n v="4.5"/>
    <n v="0.55000000000000004"/>
    <n v="16.875"/>
    <n v="7.3094999999999999"/>
    <n v="79.099999999999994"/>
    <n v="24.1845"/>
  </r>
  <r>
    <s v="11-01-2019"/>
    <s v="14:37:16"/>
    <s v="598)(+1-5875"/>
    <s v="S"/>
    <x v="1"/>
    <x v="1"/>
    <x v="0"/>
    <x v="5"/>
    <s v="17:58:28"/>
    <s v="17"/>
    <x v="9"/>
    <x v="9"/>
    <s v="Motocicleta"/>
    <n v="18.7"/>
    <n v="14.95"/>
    <n v="3.75"/>
    <n v="4.5"/>
    <n v="0.55000000000000004"/>
    <n v="16.875"/>
    <n v="8.2225000000000001"/>
    <n v="37.19"/>
    <n v="25.0975"/>
  </r>
  <r>
    <s v="11-01-2019"/>
    <s v="14:37:16"/>
    <s v="455+-)0.2732"/>
    <s v="S"/>
    <x v="1"/>
    <x v="1"/>
    <x v="0"/>
    <x v="5"/>
    <s v="17:56:38"/>
    <s v="17"/>
    <x v="9"/>
    <x v="9"/>
    <s v="Motocicleta"/>
    <n v="2.17"/>
    <n v="0"/>
    <n v="3.75"/>
    <n v="4.5"/>
    <n v="0.55000000000000004"/>
    <n v="9.7650000000000006"/>
    <n v="0"/>
    <n v="148.04"/>
    <n v="9.7650000000000006"/>
  </r>
  <r>
    <s v="11-01-2019"/>
    <s v="14:37:34"/>
    <s v="265.20..9402"/>
    <s v="S"/>
    <x v="1"/>
    <x v="0"/>
    <x v="0"/>
    <x v="5"/>
    <s v="17:22:06"/>
    <s v="17"/>
    <x v="0"/>
    <x v="21"/>
    <s v="Motocicleta"/>
    <n v="13.62"/>
    <n v="9.8699999999999992"/>
    <n v="3.75"/>
    <n v="4.5"/>
    <n v="0.55000000000000004"/>
    <n v="16.875"/>
    <n v="5.4284999999999997"/>
    <n v="127.51"/>
    <n v="22.3035"/>
  </r>
  <r>
    <s v="11-01-2019"/>
    <s v="14:38:09"/>
    <s v="252).+++7868"/>
    <s v="S"/>
    <x v="1"/>
    <x v="0"/>
    <x v="0"/>
    <x v="5"/>
    <s v="18:16:29"/>
    <s v="18"/>
    <x v="4"/>
    <x v="36"/>
    <s v="Motocicleta"/>
    <n v="7.43"/>
    <n v="3.6799999999999997"/>
    <n v="3.75"/>
    <n v="4.5"/>
    <n v="0.55000000000000004"/>
    <n v="16.875"/>
    <n v="2.024"/>
    <n v="184.19"/>
    <n v="18.899000000000001"/>
  </r>
  <r>
    <s v="11-01-2019"/>
    <s v="14:38:28"/>
    <s v="3151*+0)26"/>
    <s v="S"/>
    <x v="1"/>
    <x v="0"/>
    <x v="0"/>
    <x v="5"/>
    <s v="17:05:55"/>
    <s v="17"/>
    <x v="3"/>
    <x v="9"/>
    <s v="Motocicleta"/>
    <n v="3.76"/>
    <n v="9.9999999999997868E-3"/>
    <n v="3.75"/>
    <n v="4.5"/>
    <n v="0.55000000000000004"/>
    <n v="16.875"/>
    <n v="5.4999999999998835E-3"/>
    <n v="222.48"/>
    <n v="16.880500000000001"/>
  </r>
  <r>
    <s v="11-01-2019"/>
    <s v="14:38:28"/>
    <s v="857)(0*-4832"/>
    <s v="S"/>
    <x v="1"/>
    <x v="0"/>
    <x v="0"/>
    <x v="5"/>
    <s v="18:53:03"/>
    <s v="18"/>
    <x v="0"/>
    <x v="20"/>
    <s v="Motocicleta"/>
    <n v="16.54"/>
    <n v="12.79"/>
    <n v="3.75"/>
    <n v="4.5"/>
    <n v="0.55000000000000004"/>
    <n v="16.875"/>
    <n v="7.0345000000000004"/>
    <n v="235.44"/>
    <n v="23.909500000000001"/>
  </r>
  <r>
    <s v="11-01-2019"/>
    <s v="14:38:55"/>
    <s v="24*-++/2161"/>
    <s v="S"/>
    <x v="1"/>
    <x v="0"/>
    <x v="0"/>
    <x v="5"/>
    <s v="17:42:30"/>
    <s v="17"/>
    <x v="7"/>
    <x v="28"/>
    <s v="Motocicleta"/>
    <n v="3.91"/>
    <n v="0.16000000000000014"/>
    <n v="3.75"/>
    <n v="4.5"/>
    <n v="0.55000000000000004"/>
    <n v="16.875"/>
    <n v="8.8000000000000092E-2"/>
    <n v="3.7199999999999998"/>
    <n v="16.963000000000001"/>
  </r>
  <r>
    <s v="11-01-2019"/>
    <s v="14:39:50"/>
    <s v="993/.)/14595"/>
    <s v="S"/>
    <x v="1"/>
    <x v="0"/>
    <x v="0"/>
    <x v="5"/>
    <s v="16:45:19"/>
    <s v="16"/>
    <x v="10"/>
    <x v="19"/>
    <s v="Motocicleta"/>
    <n v="18.190000000000001"/>
    <n v="14.440000000000001"/>
    <n v="3.75"/>
    <n v="4.5"/>
    <n v="0.55000000000000004"/>
    <n v="16.875"/>
    <n v="7.9420000000000011"/>
    <n v="9.86"/>
    <n v="24.817"/>
  </r>
  <r>
    <s v="11-01-2019"/>
    <s v="14:40:07"/>
    <s v="1032,(0+6306"/>
    <s v="S"/>
    <x v="1"/>
    <x v="1"/>
    <x v="0"/>
    <x v="5"/>
    <s v="16:15:00"/>
    <s v="16"/>
    <x v="21"/>
    <x v="24"/>
    <s v="Motocicleta"/>
    <n v="5.44"/>
    <n v="1.6900000000000004"/>
    <n v="3.75"/>
    <n v="4.5"/>
    <n v="0.55000000000000004"/>
    <n v="16.875"/>
    <n v="0.92950000000000033"/>
    <n v="22.06"/>
    <n v="17.804500000000001"/>
  </r>
  <r>
    <s v="11-01-2019"/>
    <s v="14:40:13"/>
    <s v="1062(-2(5297"/>
    <s v="S"/>
    <x v="1"/>
    <x v="0"/>
    <x v="0"/>
    <x v="5"/>
    <s v="17:17:24"/>
    <s v="17"/>
    <x v="4"/>
    <x v="4"/>
    <s v="Motocicleta"/>
    <n v="13.85"/>
    <n v="10.1"/>
    <n v="3.75"/>
    <n v="4.5"/>
    <n v="0.55000000000000004"/>
    <n v="16.875"/>
    <n v="5.5550000000000006"/>
    <n v="35.450000000000003"/>
    <n v="22.43"/>
  </r>
  <r>
    <s v="11-01-2019"/>
    <s v="14:44:12"/>
    <s v="524.*+2.9821"/>
    <m/>
    <x v="1"/>
    <x v="1"/>
    <x v="0"/>
    <x v="5"/>
    <s v="15:46:29"/>
    <s v="15"/>
    <x v="3"/>
    <x v="8"/>
    <s v="Motocicleta"/>
    <n v="12.99"/>
    <n v="9.24"/>
    <n v="3.75"/>
    <n v="4.5"/>
    <n v="0.55000000000000004"/>
    <n v="16.875"/>
    <n v="5.0820000000000007"/>
    <n v="192.19"/>
    <n v="21.957000000000001"/>
  </r>
  <r>
    <s v="11-01-2019"/>
    <s v="14:48:03"/>
    <s v="34921/-07011"/>
    <s v="S"/>
    <x v="0"/>
    <x v="2"/>
    <x v="3"/>
    <x v="12"/>
    <s v="11:29:11"/>
    <s v="11"/>
    <x v="0"/>
    <x v="11"/>
    <s v="Motocicleta"/>
    <n v="13.69"/>
    <n v="11.19"/>
    <n v="2.5"/>
    <n v="3"/>
    <n v="1.2"/>
    <n v="7.5"/>
    <n v="13.427999999999999"/>
    <n v="213.7"/>
    <n v="20.927999999999997"/>
  </r>
  <r>
    <s v="11-01-2019"/>
    <s v="14:51:50"/>
    <s v="687(.1-(3207"/>
    <m/>
    <x v="1"/>
    <x v="1"/>
    <x v="0"/>
    <x v="5"/>
    <s v="17:38:12"/>
    <s v="17"/>
    <x v="3"/>
    <x v="20"/>
    <s v="Motocicleta"/>
    <n v="17.27"/>
    <n v="13.52"/>
    <n v="3.75"/>
    <n v="4.5"/>
    <n v="0.55000000000000004"/>
    <n v="16.875"/>
    <n v="7.4359999999999999"/>
    <n v="224.99"/>
    <n v="24.311"/>
  </r>
  <r>
    <s v="11-01-2019"/>
    <s v="14:53:59"/>
    <s v="814)+.2*902"/>
    <s v="S"/>
    <x v="0"/>
    <x v="2"/>
    <x v="0"/>
    <x v="12"/>
    <s v="11:35:52"/>
    <s v="11"/>
    <x v="24"/>
    <x v="26"/>
    <s v="Motocicleta"/>
    <n v="4.49"/>
    <n v="1.9900000000000002"/>
    <n v="2.5"/>
    <n v="3"/>
    <n v="1.2"/>
    <n v="7.5"/>
    <n v="2.3880000000000003"/>
    <n v="167.52"/>
    <n v="9.8879999999999999"/>
  </r>
  <r>
    <s v="11-01-2019"/>
    <s v="14:56:49"/>
    <s v="351,,0-/9852"/>
    <s v="S"/>
    <x v="1"/>
    <x v="0"/>
    <x v="0"/>
    <x v="5"/>
    <s v="15:50:20"/>
    <s v="15"/>
    <x v="4"/>
    <x v="4"/>
    <s v="Motocicleta"/>
    <n v="1.55"/>
    <n v="0"/>
    <n v="3.75"/>
    <n v="4.5"/>
    <n v="0.55000000000000004"/>
    <n v="6.9750000000000005"/>
    <n v="0"/>
    <n v="114.56"/>
    <n v="6.9750000000000005"/>
  </r>
  <r>
    <s v="11-01-2019"/>
    <s v="15:01:46"/>
    <s v="194)+1+.1628"/>
    <s v="S"/>
    <x v="1"/>
    <x v="0"/>
    <x v="0"/>
    <x v="5"/>
    <s v="15:22:14"/>
    <s v="15"/>
    <x v="5"/>
    <x v="8"/>
    <s v="Motocicleta"/>
    <n v="18.75"/>
    <n v="15"/>
    <n v="3.75"/>
    <n v="4.5"/>
    <n v="0.55000000000000004"/>
    <n v="16.875"/>
    <n v="8.25"/>
    <n v="64.05"/>
    <n v="25.125"/>
  </r>
  <r>
    <s v="11-01-2019"/>
    <s v="15:16:36"/>
    <s v="875*(-2)7000"/>
    <s v="S"/>
    <x v="1"/>
    <x v="0"/>
    <x v="0"/>
    <x v="5"/>
    <s v="16:25:30"/>
    <s v="16"/>
    <x v="4"/>
    <x v="4"/>
    <s v="Motocicleta"/>
    <n v="4.0199999999999996"/>
    <n v="0.26999999999999957"/>
    <n v="3.75"/>
    <n v="4.5"/>
    <n v="0.55000000000000004"/>
    <n v="16.875"/>
    <n v="0.14849999999999977"/>
    <n v="145.88"/>
    <n v="17.023499999999999"/>
  </r>
  <r>
    <s v="11-01-2019"/>
    <s v="15:19:56"/>
    <s v="746-()(*2114"/>
    <s v="S"/>
    <x v="3"/>
    <x v="0"/>
    <x v="0"/>
    <x v="5"/>
    <s v="17:57:25"/>
    <s v="17"/>
    <x v="4"/>
    <x v="18"/>
    <s v="Motocicleta"/>
    <n v="4.16"/>
    <n v="1.1600000000000001"/>
    <n v="3"/>
    <n v="3.5"/>
    <n v="0.75"/>
    <n v="10.5"/>
    <n v="0.87000000000000011"/>
    <n v="111.45"/>
    <n v="11.370000000000001"/>
  </r>
  <r>
    <s v="11-01-2019"/>
    <s v="15:19:56"/>
    <s v="7652(,0)2522"/>
    <s v="S"/>
    <x v="3"/>
    <x v="0"/>
    <x v="0"/>
    <x v="5"/>
    <s v="18:41:14"/>
    <s v="18"/>
    <x v="4"/>
    <x v="13"/>
    <s v="Motocicleta"/>
    <n v="11.39"/>
    <n v="8.39"/>
    <n v="3"/>
    <n v="3.5"/>
    <n v="0.75"/>
    <n v="10.5"/>
    <n v="6.2925000000000004"/>
    <n v="80.400000000000006"/>
    <n v="16.7925"/>
  </r>
  <r>
    <s v="11-01-2019"/>
    <s v="15:19:56"/>
    <s v="851).,*17653"/>
    <s v="S"/>
    <x v="3"/>
    <x v="0"/>
    <x v="0"/>
    <x v="5"/>
    <s v="16:10:01"/>
    <s v="16"/>
    <x v="4"/>
    <x v="20"/>
    <s v="Motocicleta"/>
    <n v="12.81"/>
    <n v="9.81"/>
    <n v="3"/>
    <n v="3.5"/>
    <n v="0.75"/>
    <n v="10.5"/>
    <n v="7.3574999999999999"/>
    <n v="6.6899999999999995"/>
    <n v="17.857500000000002"/>
  </r>
  <r>
    <s v="11-01-2019"/>
    <s v="15:29:42"/>
    <s v="168())122982"/>
    <s v="S"/>
    <x v="1"/>
    <x v="0"/>
    <x v="3"/>
    <x v="5"/>
    <s v="19:29:44"/>
    <s v="19"/>
    <x v="2"/>
    <x v="4"/>
    <s v="Motocicleta"/>
    <n v="10.42"/>
    <n v="6.67"/>
    <n v="3.75"/>
    <n v="4.5"/>
    <n v="0.55000000000000004"/>
    <n v="16.875"/>
    <n v="3.6685000000000003"/>
    <n v="14.39"/>
    <n v="20.543500000000002"/>
  </r>
  <r>
    <s v="11-01-2019"/>
    <s v="15:29:42"/>
    <s v="984.)*.-9735"/>
    <s v="S"/>
    <x v="1"/>
    <x v="0"/>
    <x v="0"/>
    <x v="12"/>
    <s v="12:04:01"/>
    <s v="12"/>
    <x v="2"/>
    <x v="4"/>
    <s v="Motocicleta"/>
    <n v="14.86"/>
    <n v="11.11"/>
    <n v="3.75"/>
    <n v="4.5"/>
    <n v="0.55000000000000004"/>
    <n v="16.875"/>
    <n v="6.1105"/>
    <n v="227.39"/>
    <n v="22.985500000000002"/>
  </r>
  <r>
    <s v="11-01-2019"/>
    <s v="15:36:11"/>
    <s v="237.-++(2967"/>
    <s v="S"/>
    <x v="1"/>
    <x v="0"/>
    <x v="0"/>
    <x v="5"/>
    <s v="16:48:49"/>
    <s v="16"/>
    <x v="11"/>
    <x v="16"/>
    <s v="Motocicleta"/>
    <n v="6.89"/>
    <n v="3.1399999999999997"/>
    <n v="3.75"/>
    <n v="4.5"/>
    <n v="0.55000000000000004"/>
    <n v="16.875"/>
    <n v="1.7269999999999999"/>
    <n v="208.71"/>
    <n v="18.602"/>
  </r>
  <r>
    <s v="11-01-2019"/>
    <s v="15:42:07"/>
    <s v="876-2-)11212"/>
    <s v="S"/>
    <x v="3"/>
    <x v="0"/>
    <x v="0"/>
    <x v="5"/>
    <s v="15:58:18"/>
    <s v="15"/>
    <x v="4"/>
    <x v="15"/>
    <s v="Motocicleta"/>
    <n v="20.96"/>
    <n v="17.96"/>
    <n v="3"/>
    <n v="3.5"/>
    <n v="0.75"/>
    <n v="10.5"/>
    <n v="13.47"/>
    <n v="205.06"/>
    <n v="23.97"/>
  </r>
  <r>
    <s v="11-01-2019"/>
    <s v="15:44:40"/>
    <s v="858(,0)12322"/>
    <s v="S"/>
    <x v="3"/>
    <x v="2"/>
    <x v="0"/>
    <x v="5"/>
    <s v="18:04:24"/>
    <s v="18"/>
    <x v="3"/>
    <x v="23"/>
    <s v="Motocicleta"/>
    <n v="14.07"/>
    <n v="11.07"/>
    <n v="3"/>
    <n v="3.5"/>
    <n v="0.75"/>
    <n v="10.5"/>
    <n v="8.3025000000000002"/>
    <n v="104.85"/>
    <n v="18.802500000000002"/>
  </r>
  <r>
    <s v="11-01-2019"/>
    <s v="15:47:06"/>
    <s v="682.*1104105"/>
    <s v="S"/>
    <x v="3"/>
    <x v="0"/>
    <x v="0"/>
    <x v="5"/>
    <s v="16:35:28"/>
    <s v="16"/>
    <x v="4"/>
    <x v="20"/>
    <s v="Motocicleta"/>
    <n v="16.96"/>
    <n v="13.96"/>
    <n v="3"/>
    <n v="3.5"/>
    <n v="0.75"/>
    <n v="10.5"/>
    <n v="10.47"/>
    <n v="95.12"/>
    <n v="20.97"/>
  </r>
  <r>
    <s v="11-01-2019"/>
    <s v="15:56:31"/>
    <s v="728/2**13668"/>
    <s v="S"/>
    <x v="1"/>
    <x v="2"/>
    <x v="0"/>
    <x v="5"/>
    <s v="19:02:15"/>
    <s v="19"/>
    <x v="4"/>
    <x v="11"/>
    <s v="Motocicleta"/>
    <n v="9.48"/>
    <n v="5.73"/>
    <n v="3.75"/>
    <n v="4.5"/>
    <n v="0.55000000000000004"/>
    <n v="16.875"/>
    <n v="3.1515000000000004"/>
    <n v="26.2"/>
    <n v="20.026499999999999"/>
  </r>
  <r>
    <s v="11-01-2019"/>
    <s v="16:06:09"/>
    <s v="385)/--.5346"/>
    <s v="S"/>
    <x v="1"/>
    <x v="2"/>
    <x v="3"/>
    <x v="5"/>
    <s v="18:55:53"/>
    <s v="18"/>
    <x v="7"/>
    <x v="28"/>
    <s v="Motocicleta"/>
    <n v="4.25"/>
    <n v="0.5"/>
    <n v="3.75"/>
    <n v="4.5"/>
    <n v="0.55000000000000004"/>
    <n v="16.875"/>
    <n v="0.27500000000000002"/>
    <n v="160.75"/>
    <n v="17.149999999999999"/>
  </r>
  <r>
    <s v="11-01-2019"/>
    <s v="16:07:42"/>
    <s v="288-+(.19923"/>
    <s v="S"/>
    <x v="1"/>
    <x v="0"/>
    <x v="0"/>
    <x v="5"/>
    <s v="19:15:56"/>
    <s v="19"/>
    <x v="16"/>
    <x v="18"/>
    <s v="Motocicleta"/>
    <n v="12.57"/>
    <n v="8.82"/>
    <n v="3.75"/>
    <n v="4.5"/>
    <n v="0.55000000000000004"/>
    <n v="16.875"/>
    <n v="4.8510000000000009"/>
    <n v="160.41"/>
    <n v="21.725999999999999"/>
  </r>
  <r>
    <s v="11-01-2019"/>
    <s v="16:08:37"/>
    <s v="7720/*02560"/>
    <s v="S"/>
    <x v="1"/>
    <x v="0"/>
    <x v="0"/>
    <x v="5"/>
    <s v="18:54:57"/>
    <s v="18"/>
    <x v="19"/>
    <x v="4"/>
    <s v="Motocicleta"/>
    <n v="5.45"/>
    <n v="1.7000000000000002"/>
    <n v="3.75"/>
    <n v="4.5"/>
    <n v="0.55000000000000004"/>
    <n v="16.875"/>
    <n v="0.93500000000000016"/>
    <n v="79.08"/>
    <n v="17.809999999999999"/>
  </r>
  <r>
    <s v="11-01-2019"/>
    <s v="16:09:12"/>
    <s v="705(11,+3250"/>
    <s v="S"/>
    <x v="3"/>
    <x v="0"/>
    <x v="0"/>
    <x v="5"/>
    <s v="16:38:41"/>
    <s v="16"/>
    <x v="4"/>
    <x v="11"/>
    <s v="Motocicleta"/>
    <n v="10.98"/>
    <n v="7.98"/>
    <n v="3"/>
    <n v="3.5"/>
    <n v="0.75"/>
    <n v="10.5"/>
    <n v="5.9850000000000003"/>
    <n v="11.48"/>
    <n v="16.484999999999999"/>
  </r>
  <r>
    <s v="11-01-2019"/>
    <s v="16:09:18"/>
    <s v="61211,+*5541"/>
    <s v="S"/>
    <x v="1"/>
    <x v="0"/>
    <x v="0"/>
    <x v="5"/>
    <s v="17:07:09"/>
    <s v="17"/>
    <x v="15"/>
    <x v="4"/>
    <s v="Motocicleta"/>
    <n v="5.25"/>
    <n v="1.5"/>
    <n v="3.75"/>
    <n v="4.5"/>
    <n v="0.55000000000000004"/>
    <n v="16.875"/>
    <n v="0.82500000000000007"/>
    <n v="128.38"/>
    <n v="17.7"/>
  </r>
  <r>
    <s v="11-01-2019"/>
    <s v="16:09:18"/>
    <s v="893-22.,4506"/>
    <s v="S"/>
    <x v="1"/>
    <x v="1"/>
    <x v="3"/>
    <x v="5"/>
    <s v="18:25:52"/>
    <s v="18"/>
    <x v="6"/>
    <x v="17"/>
    <s v="Motocicleta"/>
    <n v="8.23"/>
    <n v="4.4800000000000004"/>
    <n v="3.75"/>
    <n v="4.5"/>
    <n v="0.55000000000000004"/>
    <n v="16.875"/>
    <n v="2.4640000000000004"/>
    <n v="186.34"/>
    <n v="19.338999999999999"/>
  </r>
  <r>
    <s v="11-01-2019"/>
    <s v="16:10:19"/>
    <s v="1622+,-*3015"/>
    <s v="S"/>
    <x v="1"/>
    <x v="1"/>
    <x v="0"/>
    <x v="5"/>
    <s v="19:16:21"/>
    <s v="19"/>
    <x v="8"/>
    <x v="0"/>
    <s v="Motocicleta"/>
    <n v="20.87"/>
    <n v="17.12"/>
    <n v="3.75"/>
    <n v="4.5"/>
    <n v="0.55000000000000004"/>
    <n v="16.875"/>
    <n v="9.4160000000000021"/>
    <n v="170.57"/>
    <n v="26.291000000000004"/>
  </r>
  <r>
    <s v="11-01-2019"/>
    <s v="16:12:08"/>
    <s v="578.12,-5803"/>
    <s v="S"/>
    <x v="1"/>
    <x v="1"/>
    <x v="1"/>
    <x v="5"/>
    <s v="17:31:17"/>
    <s v="17"/>
    <x v="7"/>
    <x v="2"/>
    <s v="Motocicleta"/>
    <n v="15.61"/>
    <n v="11.86"/>
    <n v="3.75"/>
    <n v="4.5"/>
    <n v="0.55000000000000004"/>
    <n v="16.875"/>
    <n v="6.5230000000000006"/>
    <n v="187.71"/>
    <n v="23.398"/>
  </r>
  <r>
    <s v="11-01-2019"/>
    <s v="16:12:49"/>
    <s v="105*))1.3634"/>
    <s v="S"/>
    <x v="1"/>
    <x v="0"/>
    <x v="1"/>
    <x v="5"/>
    <s v="16:31:15"/>
    <s v="16"/>
    <x v="0"/>
    <x v="13"/>
    <s v="Motocicleta"/>
    <n v="13.29"/>
    <n v="9.5399999999999991"/>
    <n v="3.75"/>
    <n v="4.5"/>
    <n v="0.55000000000000004"/>
    <n v="16.875"/>
    <n v="5.2469999999999999"/>
    <n v="1.5699999999999998"/>
    <n v="22.122"/>
  </r>
  <r>
    <s v="11-01-2019"/>
    <s v="16:12:49"/>
    <s v="224(0()*3278"/>
    <s v="S"/>
    <x v="1"/>
    <x v="0"/>
    <x v="0"/>
    <x v="13"/>
    <s v="10:55:55"/>
    <s v="10"/>
    <x v="0"/>
    <x v="13"/>
    <s v="Motocicleta"/>
    <n v="4.05"/>
    <n v="0.29999999999999982"/>
    <n v="3.75"/>
    <n v="4.5"/>
    <n v="0.55000000000000004"/>
    <n v="16.875"/>
    <n v="0.16499999999999992"/>
    <n v="56.28"/>
    <n v="17.04"/>
  </r>
  <r>
    <s v="11-01-2019"/>
    <s v="16:12:49"/>
    <s v="610)1),(1937"/>
    <s v="M"/>
    <x v="1"/>
    <x v="0"/>
    <x v="2"/>
    <x v="5"/>
    <s v="18:31:01"/>
    <s v="18"/>
    <x v="0"/>
    <x v="1"/>
    <s v="Motocicleta"/>
    <n v="18.600000000000001"/>
    <n v="14.850000000000001"/>
    <n v="3.75"/>
    <n v="4.5"/>
    <n v="0.55000000000000004"/>
    <n v="16.875"/>
    <n v="8.1675000000000022"/>
    <n v="97.11"/>
    <n v="25.042500000000004"/>
  </r>
  <r>
    <s v="11-01-2019"/>
    <s v="16:12:49"/>
    <s v="38001*..274"/>
    <s v="M"/>
    <x v="1"/>
    <x v="0"/>
    <x v="0"/>
    <x v="6"/>
    <s v="13:20:56"/>
    <s v="13"/>
    <x v="0"/>
    <x v="1"/>
    <s v="Motocicleta"/>
    <n v="19.7"/>
    <n v="15.95"/>
    <n v="3.75"/>
    <n v="4.5"/>
    <n v="0.55000000000000004"/>
    <n v="16.875"/>
    <n v="8.7725000000000009"/>
    <n v="182.22"/>
    <n v="25.647500000000001"/>
  </r>
  <r>
    <s v="11-01-2019"/>
    <s v="16:12:49"/>
    <s v="767-(*0*5025"/>
    <s v="S"/>
    <x v="1"/>
    <x v="0"/>
    <x v="0"/>
    <x v="5"/>
    <s v="17:35:54"/>
    <s v="17"/>
    <x v="0"/>
    <x v="3"/>
    <s v="Motocicleta"/>
    <n v="7.03"/>
    <n v="3.2800000000000002"/>
    <n v="3.75"/>
    <n v="4.5"/>
    <n v="0.55000000000000004"/>
    <n v="16.875"/>
    <n v="1.8040000000000003"/>
    <n v="127.03"/>
    <n v="18.679000000000002"/>
  </r>
  <r>
    <s v="11-01-2019"/>
    <s v="16:12:49"/>
    <s v="532--+()52"/>
    <s v="S"/>
    <x v="1"/>
    <x v="0"/>
    <x v="0"/>
    <x v="5"/>
    <s v="18:59:27"/>
    <s v="18"/>
    <x v="0"/>
    <x v="26"/>
    <s v="Motocicleta"/>
    <n v="2.25"/>
    <n v="0"/>
    <n v="3.75"/>
    <n v="4.5"/>
    <n v="0.55000000000000004"/>
    <n v="10.125"/>
    <n v="0"/>
    <n v="206.63"/>
    <n v="10.125"/>
  </r>
  <r>
    <s v="11-01-2019"/>
    <s v="16:12:49"/>
    <s v="6322+/)(3842"/>
    <s v="M"/>
    <x v="1"/>
    <x v="0"/>
    <x v="0"/>
    <x v="5"/>
    <s v="18:29:14"/>
    <s v="18"/>
    <x v="0"/>
    <x v="15"/>
    <s v="Motocicleta"/>
    <n v="2.81"/>
    <n v="0"/>
    <n v="3.75"/>
    <n v="4.5"/>
    <n v="0.55000000000000004"/>
    <n v="12.645"/>
    <n v="0"/>
    <n v="232.77"/>
    <n v="12.645"/>
  </r>
  <r>
    <s v="11-01-2019"/>
    <s v="16:12:49"/>
    <s v="46*11)(2648"/>
    <s v="S"/>
    <x v="1"/>
    <x v="0"/>
    <x v="0"/>
    <x v="5"/>
    <s v="17:45:40"/>
    <s v="17"/>
    <x v="0"/>
    <x v="29"/>
    <s v="Motocicleta"/>
    <n v="20.6"/>
    <n v="16.850000000000001"/>
    <n v="3.75"/>
    <n v="4.5"/>
    <n v="0.55000000000000004"/>
    <n v="16.875"/>
    <n v="9.2675000000000018"/>
    <n v="187.73"/>
    <n v="26.142500000000002"/>
  </r>
  <r>
    <s v="11-01-2019"/>
    <s v="16:12:49"/>
    <s v="3190,(-02674"/>
    <s v="S"/>
    <x v="1"/>
    <x v="0"/>
    <x v="0"/>
    <x v="5"/>
    <s v="18:09:20"/>
    <s v="18"/>
    <x v="0"/>
    <x v="15"/>
    <s v="Motocicleta"/>
    <n v="14.64"/>
    <n v="10.89"/>
    <n v="3.75"/>
    <n v="4.5"/>
    <n v="0.55000000000000004"/>
    <n v="16.875"/>
    <n v="5.9895000000000005"/>
    <n v="152.77000000000001"/>
    <n v="22.8645"/>
  </r>
  <r>
    <s v="11-01-2019"/>
    <s v="16:12:49"/>
    <s v="931..2.22390"/>
    <s v="S"/>
    <x v="1"/>
    <x v="0"/>
    <x v="0"/>
    <x v="5"/>
    <s v="17:26:19"/>
    <s v="17"/>
    <x v="0"/>
    <x v="11"/>
    <s v="Motocicleta"/>
    <n v="9.6999999999999993"/>
    <n v="5.9499999999999993"/>
    <n v="3.75"/>
    <n v="4.5"/>
    <n v="0.55000000000000004"/>
    <n v="16.875"/>
    <n v="3.2725"/>
    <n v="217.36"/>
    <n v="20.147500000000001"/>
  </r>
  <r>
    <s v="11-01-2019"/>
    <s v="16:21:30"/>
    <s v="671+)*-)2052"/>
    <s v="S"/>
    <x v="1"/>
    <x v="1"/>
    <x v="0"/>
    <x v="5"/>
    <s v="18:23:19"/>
    <s v="18"/>
    <x v="21"/>
    <x v="21"/>
    <s v="Motocicleta"/>
    <n v="13.34"/>
    <n v="9.59"/>
    <n v="3.75"/>
    <n v="4.5"/>
    <n v="0.55000000000000004"/>
    <n v="16.875"/>
    <n v="5.2745000000000006"/>
    <n v="116.57"/>
    <n v="22.1495"/>
  </r>
  <r>
    <s v="11-01-2019"/>
    <s v="16:22:18"/>
    <s v="145-1-+01462"/>
    <s v="S"/>
    <x v="1"/>
    <x v="0"/>
    <x v="0"/>
    <x v="5"/>
    <s v="17:32:49"/>
    <s v="17"/>
    <x v="1"/>
    <x v="2"/>
    <s v="Motocicleta"/>
    <n v="12.53"/>
    <n v="8.7799999999999994"/>
    <n v="3.75"/>
    <n v="4.5"/>
    <n v="0.55000000000000004"/>
    <n v="16.875"/>
    <n v="4.8289999999999997"/>
    <n v="110.72"/>
    <n v="21.704000000000001"/>
  </r>
  <r>
    <s v="11-01-2019"/>
    <s v="16:22:22"/>
    <s v="1401+*)19617"/>
    <s v="S"/>
    <x v="1"/>
    <x v="1"/>
    <x v="0"/>
    <x v="5"/>
    <s v="18:25:19"/>
    <s v="18"/>
    <x v="19"/>
    <x v="21"/>
    <s v="Motocicleta"/>
    <n v="5.44"/>
    <n v="1.6900000000000004"/>
    <n v="3.75"/>
    <n v="4.5"/>
    <n v="0.55000000000000004"/>
    <n v="16.875"/>
    <n v="0.92950000000000033"/>
    <n v="211.14"/>
    <n v="17.804500000000001"/>
  </r>
  <r>
    <s v="11-01-2019"/>
    <s v="16:23:23"/>
    <s v="959,(-/)8480"/>
    <s v="S"/>
    <x v="1"/>
    <x v="0"/>
    <x v="1"/>
    <x v="5"/>
    <s v="18:52:39"/>
    <s v="18"/>
    <x v="4"/>
    <x v="4"/>
    <s v="Motocicleta"/>
    <n v="14.46"/>
    <n v="10.71"/>
    <n v="3.75"/>
    <n v="4.5"/>
    <n v="0.55000000000000004"/>
    <n v="16.875"/>
    <n v="5.8905000000000012"/>
    <n v="147.38"/>
    <n v="22.765500000000003"/>
  </r>
  <r>
    <s v="11-01-2019"/>
    <s v="16:23:35"/>
    <s v="425*02018234"/>
    <s v="S"/>
    <x v="1"/>
    <x v="0"/>
    <x v="0"/>
    <x v="5"/>
    <s v="18:17:15"/>
    <s v="18"/>
    <x v="7"/>
    <x v="2"/>
    <s v="Motocicleta"/>
    <n v="4.67"/>
    <n v="0.91999999999999993"/>
    <n v="3.75"/>
    <n v="4.5"/>
    <n v="0.55000000000000004"/>
    <n v="16.875"/>
    <n v="0.50600000000000001"/>
    <n v="3.5"/>
    <n v="17.381"/>
  </r>
  <r>
    <s v="11-01-2019"/>
    <s v="16:26:59"/>
    <s v="519,10(+1663"/>
    <s v="S"/>
    <x v="1"/>
    <x v="1"/>
    <x v="0"/>
    <x v="5"/>
    <s v="18:13:22"/>
    <s v="18"/>
    <x v="20"/>
    <x v="20"/>
    <s v="Motocicleta"/>
    <n v="17.07"/>
    <n v="13.32"/>
    <n v="3.75"/>
    <n v="4.5"/>
    <n v="0.55000000000000004"/>
    <n v="16.875"/>
    <n v="7.3260000000000005"/>
    <n v="65.510000000000005"/>
    <n v="24.201000000000001"/>
  </r>
  <r>
    <s v="11-01-2019"/>
    <s v="16:30:55"/>
    <s v="369)*)1/5590"/>
    <s v="S"/>
    <x v="3"/>
    <x v="0"/>
    <x v="0"/>
    <x v="5"/>
    <s v="16:41:05"/>
    <s v="16"/>
    <x v="4"/>
    <x v="11"/>
    <s v="Motocicleta"/>
    <n v="6.46"/>
    <n v="3.46"/>
    <n v="3"/>
    <n v="3.5"/>
    <n v="0.75"/>
    <n v="10.5"/>
    <n v="2.5949999999999998"/>
    <n v="186.86"/>
    <n v="13.094999999999999"/>
  </r>
  <r>
    <s v="11-01-2019"/>
    <s v="16:34:11"/>
    <s v="396-0)2.5645"/>
    <s v="S"/>
    <x v="1"/>
    <x v="2"/>
    <x v="1"/>
    <x v="5"/>
    <s v="18:52:39"/>
    <s v="18"/>
    <x v="0"/>
    <x v="3"/>
    <s v="Motocicleta"/>
    <n v="17.38"/>
    <n v="13.629999999999999"/>
    <n v="3.75"/>
    <n v="4.5"/>
    <n v="0.55000000000000004"/>
    <n v="16.875"/>
    <n v="7.4965000000000002"/>
    <n v="123.27"/>
    <n v="24.371500000000001"/>
  </r>
  <r>
    <s v="11-01-2019"/>
    <s v="16:36:30"/>
    <s v="699),)+(4085"/>
    <s v="S"/>
    <x v="1"/>
    <x v="1"/>
    <x v="0"/>
    <x v="5"/>
    <s v="19:29:12"/>
    <s v="19"/>
    <x v="17"/>
    <x v="2"/>
    <s v="Motocicleta"/>
    <n v="18.579999999999998"/>
    <n v="14.829999999999998"/>
    <n v="3.75"/>
    <n v="4.5"/>
    <n v="0.55000000000000004"/>
    <n v="16.875"/>
    <n v="8.1564999999999994"/>
    <n v="226.01"/>
    <n v="25.031500000000001"/>
  </r>
  <r>
    <s v="11-01-2019"/>
    <s v="16:36:53"/>
    <s v="1000/(2/+1731"/>
    <s v="S"/>
    <x v="1"/>
    <x v="1"/>
    <x v="1"/>
    <x v="5"/>
    <s v="18:52:39"/>
    <s v="18"/>
    <x v="4"/>
    <x v="26"/>
    <s v="Motocicleta"/>
    <n v="2.79"/>
    <n v="0"/>
    <n v="3.75"/>
    <n v="4.5"/>
    <n v="0.55000000000000004"/>
    <n v="12.555"/>
    <n v="0"/>
    <n v="95.31"/>
    <n v="12.555"/>
  </r>
  <r>
    <s v="11-01-2019"/>
    <s v="16:37:13"/>
    <s v="33400*0/5648"/>
    <s v="S"/>
    <x v="1"/>
    <x v="0"/>
    <x v="1"/>
    <x v="5"/>
    <s v="18:52:39"/>
    <s v="18"/>
    <x v="4"/>
    <x v="26"/>
    <s v="Motocicleta"/>
    <n v="14.14"/>
    <n v="10.39"/>
    <n v="3.75"/>
    <n v="4.5"/>
    <n v="0.55000000000000004"/>
    <n v="16.875"/>
    <n v="5.714500000000001"/>
    <n v="224.21"/>
    <n v="22.589500000000001"/>
  </r>
  <r>
    <s v="11-01-2019"/>
    <s v="16:37:49"/>
    <s v="22)1,*/8972"/>
    <s v="S"/>
    <x v="1"/>
    <x v="0"/>
    <x v="1"/>
    <x v="5"/>
    <s v="18:52:39"/>
    <s v="18"/>
    <x v="7"/>
    <x v="2"/>
    <s v="Motocicleta"/>
    <n v="9.6999999999999993"/>
    <n v="5.9499999999999993"/>
    <n v="3.75"/>
    <n v="4.5"/>
    <n v="0.55000000000000004"/>
    <n v="16.875"/>
    <n v="3.2725"/>
    <n v="41.67"/>
    <n v="20.147500000000001"/>
  </r>
  <r>
    <s v="11-01-2019"/>
    <s v="16:38:14"/>
    <s v="2121//219548"/>
    <s v="S"/>
    <x v="1"/>
    <x v="0"/>
    <x v="0"/>
    <x v="5"/>
    <s v="16:52:07"/>
    <s v="16"/>
    <x v="4"/>
    <x v="16"/>
    <s v="Motocicleta"/>
    <n v="4.7300000000000004"/>
    <n v="0.98000000000000043"/>
    <n v="3.75"/>
    <n v="4.5"/>
    <n v="0.55000000000000004"/>
    <n v="16.875"/>
    <n v="0.53900000000000026"/>
    <n v="56.65"/>
    <n v="17.414000000000001"/>
  </r>
  <r>
    <s v="11-01-2019"/>
    <s v="16:38:57"/>
    <s v="837/+*+-542"/>
    <s v="S"/>
    <x v="1"/>
    <x v="1"/>
    <x v="0"/>
    <x v="5"/>
    <s v="20:10:17"/>
    <s v="20"/>
    <x v="4"/>
    <x v="4"/>
    <s v="Motocicleta"/>
    <n v="10.16"/>
    <n v="6.41"/>
    <n v="3.75"/>
    <n v="4.5"/>
    <n v="0.55000000000000004"/>
    <n v="16.875"/>
    <n v="3.5255000000000005"/>
    <n v="206.08"/>
    <n v="20.400500000000001"/>
  </r>
  <r>
    <s v="11-01-2019"/>
    <s v="16:41:02"/>
    <s v="38-0-.*4249"/>
    <s v="S"/>
    <x v="1"/>
    <x v="0"/>
    <x v="0"/>
    <x v="5"/>
    <s v="17:03:02"/>
    <s v="17"/>
    <x v="4"/>
    <x v="16"/>
    <s v="Motocicleta"/>
    <n v="9.5299999999999994"/>
    <n v="5.7799999999999994"/>
    <n v="3.75"/>
    <n v="4.5"/>
    <n v="0.55000000000000004"/>
    <n v="16.875"/>
    <n v="3.1789999999999998"/>
    <n v="33.090000000000003"/>
    <n v="20.053999999999998"/>
  </r>
  <r>
    <s v="11-01-2019"/>
    <s v="16:42:32"/>
    <s v="352.-/0,7585"/>
    <s v="S"/>
    <x v="1"/>
    <x v="0"/>
    <x v="0"/>
    <x v="5"/>
    <s v="17:49:17"/>
    <s v="17"/>
    <x v="14"/>
    <x v="5"/>
    <s v="Motocicleta"/>
    <n v="20.22"/>
    <n v="16.47"/>
    <n v="3.75"/>
    <n v="4.5"/>
    <n v="0.55000000000000004"/>
    <n v="16.875"/>
    <n v="9.0585000000000004"/>
    <n v="168.19"/>
    <n v="25.933500000000002"/>
  </r>
  <r>
    <s v="11-01-2019"/>
    <s v="16:43:09"/>
    <s v="7571*-.)642"/>
    <s v="S"/>
    <x v="1"/>
    <x v="0"/>
    <x v="0"/>
    <x v="5"/>
    <s v="18:36:06"/>
    <s v="18"/>
    <x v="9"/>
    <x v="8"/>
    <s v="Motocicleta"/>
    <n v="18.79"/>
    <n v="15.04"/>
    <n v="3.75"/>
    <n v="4.5"/>
    <n v="0.55000000000000004"/>
    <n v="16.875"/>
    <n v="8.2720000000000002"/>
    <n v="118.67"/>
    <n v="25.146999999999998"/>
  </r>
  <r>
    <s v="11-01-2019"/>
    <s v="16:45:34"/>
    <s v="5720-2//5337"/>
    <m/>
    <x v="1"/>
    <x v="1"/>
    <x v="0"/>
    <x v="5"/>
    <s v="17:02:09"/>
    <s v="17"/>
    <x v="3"/>
    <x v="17"/>
    <s v="Motocicleta"/>
    <n v="20.12"/>
    <n v="16.37"/>
    <n v="3.75"/>
    <n v="4.5"/>
    <n v="0.55000000000000004"/>
    <n v="16.875"/>
    <n v="9.0035000000000007"/>
    <n v="144.41999999999999"/>
    <n v="25.878500000000003"/>
  </r>
  <r>
    <s v="11-01-2019"/>
    <s v="16:45:53"/>
    <s v="871,-.-+3675"/>
    <s v="S"/>
    <x v="1"/>
    <x v="0"/>
    <x v="1"/>
    <x v="5"/>
    <s v="18:52:39"/>
    <s v="18"/>
    <x v="4"/>
    <x v="4"/>
    <s v="Motocicleta"/>
    <n v="11.17"/>
    <n v="7.42"/>
    <n v="3.75"/>
    <n v="4.5"/>
    <n v="0.55000000000000004"/>
    <n v="16.875"/>
    <n v="4.0810000000000004"/>
    <n v="80.61"/>
    <n v="20.956"/>
  </r>
  <r>
    <s v="11-01-2019"/>
    <s v="16:46:40"/>
    <s v="579)+*+*9453"/>
    <s v="S"/>
    <x v="1"/>
    <x v="0"/>
    <x v="0"/>
    <x v="5"/>
    <s v="18:06:06"/>
    <s v="18"/>
    <x v="4"/>
    <x v="4"/>
    <s v="Motocicleta"/>
    <n v="18.72"/>
    <n v="14.969999999999999"/>
    <n v="3.75"/>
    <n v="4.5"/>
    <n v="0.55000000000000004"/>
    <n v="16.875"/>
    <n v="8.2334999999999994"/>
    <n v="164.84"/>
    <n v="25.108499999999999"/>
  </r>
  <r>
    <s v="11-01-2019"/>
    <s v="16:47:58"/>
    <s v="830(/0)(9058"/>
    <s v="S"/>
    <x v="1"/>
    <x v="0"/>
    <x v="1"/>
    <x v="5"/>
    <s v="17:37:37"/>
    <s v="17"/>
    <x v="15"/>
    <x v="36"/>
    <s v="Motocicleta"/>
    <n v="6.9399999999999995"/>
    <n v="3.1899999999999995"/>
    <n v="3.75"/>
    <n v="4.5"/>
    <n v="0.55000000000000004"/>
    <n v="16.875"/>
    <n v="1.7544999999999999"/>
    <n v="132.97"/>
    <n v="18.6295"/>
  </r>
  <r>
    <s v="11-01-2019"/>
    <s v="16:48:45"/>
    <s v="7492(/1)3762"/>
    <s v="S"/>
    <x v="3"/>
    <x v="0"/>
    <x v="0"/>
    <x v="5"/>
    <s v="21:56:45"/>
    <s v="21"/>
    <x v="4"/>
    <x v="23"/>
    <s v="Motocicleta"/>
    <n v="6.9"/>
    <n v="3.9000000000000004"/>
    <n v="3"/>
    <n v="3.5"/>
    <n v="0.75"/>
    <n v="10.5"/>
    <n v="2.9250000000000003"/>
    <n v="247.43"/>
    <n v="13.425000000000001"/>
  </r>
  <r>
    <s v="11-01-2019"/>
    <s v="16:48:49"/>
    <s v="491+,)2/166"/>
    <m/>
    <x v="1"/>
    <x v="1"/>
    <x v="0"/>
    <x v="5"/>
    <s v="17:20:50"/>
    <s v="17"/>
    <x v="3"/>
    <x v="8"/>
    <s v="Motocicleta"/>
    <n v="5.44"/>
    <n v="1.6900000000000004"/>
    <n v="3.75"/>
    <n v="4.5"/>
    <n v="0.55000000000000004"/>
    <n v="16.875"/>
    <n v="0.92950000000000033"/>
    <n v="167.71"/>
    <n v="17.804500000000001"/>
  </r>
  <r>
    <s v="11-01-2019"/>
    <s v="16:50:35"/>
    <s v="288+/1013171"/>
    <s v="S"/>
    <x v="1"/>
    <x v="0"/>
    <x v="1"/>
    <x v="5"/>
    <s v="17:20:45"/>
    <s v="17"/>
    <x v="11"/>
    <x v="16"/>
    <s v="Motocicleta"/>
    <n v="11.09"/>
    <n v="7.34"/>
    <n v="3.75"/>
    <n v="4.5"/>
    <n v="0.55000000000000004"/>
    <n v="16.875"/>
    <n v="4.0369999999999999"/>
    <n v="237.53"/>
    <n v="20.911999999999999"/>
  </r>
  <r>
    <s v="11-01-2019"/>
    <s v="16:50:54"/>
    <s v="636(0)()9977"/>
    <s v="S"/>
    <x v="1"/>
    <x v="0"/>
    <x v="0"/>
    <x v="5"/>
    <s v="18:17:34"/>
    <s v="18"/>
    <x v="15"/>
    <x v="9"/>
    <s v="Motocicleta"/>
    <n v="17.21"/>
    <n v="13.46"/>
    <n v="3.75"/>
    <n v="4.5"/>
    <n v="0.55000000000000004"/>
    <n v="16.875"/>
    <n v="7.4030000000000014"/>
    <n v="192.86"/>
    <n v="24.278000000000002"/>
  </r>
  <r>
    <s v="11-01-2019"/>
    <s v="16:51:56"/>
    <s v="170)0*)-6300"/>
    <s v="S"/>
    <x v="1"/>
    <x v="2"/>
    <x v="1"/>
    <x v="5"/>
    <s v="18:52:39"/>
    <s v="18"/>
    <x v="4"/>
    <x v="6"/>
    <s v="Motocicleta"/>
    <n v="9.82"/>
    <n v="6.07"/>
    <n v="3.75"/>
    <n v="4.5"/>
    <n v="0.55000000000000004"/>
    <n v="16.875"/>
    <n v="3.3385000000000002"/>
    <n v="56.91"/>
    <n v="20.2135"/>
  </r>
  <r>
    <s v="11-01-2019"/>
    <s v="16:52:54"/>
    <s v="9081)/+18758"/>
    <s v="S"/>
    <x v="1"/>
    <x v="0"/>
    <x v="0"/>
    <x v="5"/>
    <s v="18:34:35"/>
    <s v="18"/>
    <x v="11"/>
    <x v="16"/>
    <s v="Motocicleta"/>
    <n v="16.22"/>
    <n v="12.469999999999999"/>
    <n v="3.75"/>
    <n v="4.5"/>
    <n v="0.55000000000000004"/>
    <n v="16.875"/>
    <n v="6.8585000000000003"/>
    <n v="39.299999999999997"/>
    <n v="23.733499999999999"/>
  </r>
  <r>
    <s v="11-01-2019"/>
    <s v="16:53:34"/>
    <s v="470(+*2*6117"/>
    <s v="S"/>
    <x v="1"/>
    <x v="0"/>
    <x v="0"/>
    <x v="5"/>
    <s v="20:10:28"/>
    <s v="20"/>
    <x v="4"/>
    <x v="36"/>
    <s v="Motocicleta"/>
    <n v="4.41"/>
    <n v="0.66000000000000014"/>
    <n v="3.75"/>
    <n v="4.5"/>
    <n v="0.55000000000000004"/>
    <n v="16.875"/>
    <n v="0.3630000000000001"/>
    <n v="46.11"/>
    <n v="17.238"/>
  </r>
  <r>
    <s v="11-01-2019"/>
    <s v="16:53:57"/>
    <s v="673++-*)1004"/>
    <s v="S"/>
    <x v="1"/>
    <x v="0"/>
    <x v="3"/>
    <x v="5"/>
    <s v="18:25:51"/>
    <s v="18"/>
    <x v="6"/>
    <x v="20"/>
    <s v="Motocicleta"/>
    <n v="19.899999999999999"/>
    <n v="16.149999999999999"/>
    <n v="3.75"/>
    <n v="4.5"/>
    <n v="0.55000000000000004"/>
    <n v="16.875"/>
    <n v="8.8825000000000003"/>
    <n v="74.709999999999994"/>
    <n v="25.7575"/>
  </r>
  <r>
    <s v="11-01-2019"/>
    <s v="16:54:19"/>
    <s v="5251+,*15264"/>
    <s v="S"/>
    <x v="1"/>
    <x v="0"/>
    <x v="3"/>
    <x v="5"/>
    <s v="19:09:16"/>
    <s v="19"/>
    <x v="9"/>
    <x v="17"/>
    <s v="Motocicleta"/>
    <n v="8.7799999999999994"/>
    <n v="5.0299999999999994"/>
    <n v="3.75"/>
    <n v="4.5"/>
    <n v="0.55000000000000004"/>
    <n v="16.875"/>
    <n v="2.7664999999999997"/>
    <n v="81.14"/>
    <n v="19.641500000000001"/>
  </r>
  <r>
    <s v="11-01-2019"/>
    <s v="16:55:15"/>
    <s v="522+/..27850"/>
    <s v="S"/>
    <x v="1"/>
    <x v="1"/>
    <x v="3"/>
    <x v="5"/>
    <s v="18:59:43"/>
    <s v="18"/>
    <x v="9"/>
    <x v="8"/>
    <s v="Motocicleta"/>
    <n v="4.88"/>
    <n v="1.1299999999999999"/>
    <n v="3.75"/>
    <n v="4.5"/>
    <n v="0.55000000000000004"/>
    <n v="16.875"/>
    <n v="0.62149999999999994"/>
    <n v="36.659999999999997"/>
    <n v="17.496500000000001"/>
  </r>
  <r>
    <s v="11-01-2019"/>
    <s v="16:57:13"/>
    <s v="5070)2.28881"/>
    <s v="S"/>
    <x v="1"/>
    <x v="1"/>
    <x v="0"/>
    <x v="5"/>
    <s v="18:15:29"/>
    <s v="18"/>
    <x v="12"/>
    <x v="27"/>
    <s v="Motocicleta"/>
    <n v="8.18"/>
    <n v="4.43"/>
    <n v="3.75"/>
    <n v="4.5"/>
    <n v="0.55000000000000004"/>
    <n v="16.875"/>
    <n v="2.4365000000000001"/>
    <n v="239.3"/>
    <n v="19.311499999999999"/>
  </r>
  <r>
    <s v="11-01-2019"/>
    <s v="16:57:15"/>
    <s v="520/.()/1889"/>
    <s v="S"/>
    <x v="1"/>
    <x v="2"/>
    <x v="0"/>
    <x v="5"/>
    <s v="19:32:30"/>
    <s v="19"/>
    <x v="7"/>
    <x v="2"/>
    <s v="Motocicleta"/>
    <n v="6.87"/>
    <n v="3.12"/>
    <n v="3.75"/>
    <n v="4.5"/>
    <n v="0.55000000000000004"/>
    <n v="16.875"/>
    <n v="1.7160000000000002"/>
    <n v="124.46"/>
    <n v="18.591000000000001"/>
  </r>
  <r>
    <s v="11-01-2019"/>
    <s v="16:57:36"/>
    <s v="554-(0).8786"/>
    <s v="S"/>
    <x v="1"/>
    <x v="1"/>
    <x v="0"/>
    <x v="5"/>
    <s v="18:26:34"/>
    <s v="18"/>
    <x v="9"/>
    <x v="8"/>
    <s v="Motocicleta"/>
    <n v="20.78"/>
    <n v="17.03"/>
    <n v="3.75"/>
    <n v="4.5"/>
    <n v="0.55000000000000004"/>
    <n v="16.875"/>
    <n v="9.366500000000002"/>
    <n v="77.680000000000007"/>
    <n v="26.241500000000002"/>
  </r>
  <r>
    <s v="11-01-2019"/>
    <s v="16:57:51"/>
    <s v="676*,+113182"/>
    <s v="S"/>
    <x v="1"/>
    <x v="0"/>
    <x v="1"/>
    <x v="5"/>
    <s v="18:01:27"/>
    <s v="18"/>
    <x v="13"/>
    <x v="20"/>
    <s v="Motocicleta"/>
    <n v="5.91"/>
    <n v="2.16"/>
    <n v="3.75"/>
    <n v="4.5"/>
    <n v="0.55000000000000004"/>
    <n v="16.875"/>
    <n v="1.1880000000000002"/>
    <n v="67.739999999999995"/>
    <n v="18.062999999999999"/>
  </r>
  <r>
    <s v="11-01-2019"/>
    <s v="16:58:37"/>
    <s v="310.*)/02494"/>
    <s v="S"/>
    <x v="1"/>
    <x v="1"/>
    <x v="0"/>
    <x v="5"/>
    <s v="19:09:46"/>
    <s v="19"/>
    <x v="11"/>
    <x v="16"/>
    <s v="Motocicleta"/>
    <n v="15.03"/>
    <n v="11.28"/>
    <n v="3.75"/>
    <n v="4.5"/>
    <n v="0.55000000000000004"/>
    <n v="16.875"/>
    <n v="6.2039999999999997"/>
    <n v="90.01"/>
    <n v="23.079000000000001"/>
  </r>
  <r>
    <s v="11-01-2019"/>
    <s v="16:58:52"/>
    <s v="228*,10.2295"/>
    <s v="S"/>
    <x v="1"/>
    <x v="0"/>
    <x v="3"/>
    <x v="5"/>
    <s v="19:48:06"/>
    <s v="19"/>
    <x v="16"/>
    <x v="4"/>
    <s v="Motocicleta"/>
    <n v="10.5"/>
    <n v="6.75"/>
    <n v="3.75"/>
    <n v="4.5"/>
    <n v="0.55000000000000004"/>
    <n v="16.875"/>
    <n v="3.7125000000000004"/>
    <n v="41.69"/>
    <n v="20.587499999999999"/>
  </r>
  <r>
    <s v="11-01-2019"/>
    <s v="16:59:09"/>
    <s v="71,111)3120"/>
    <s v="S"/>
    <x v="1"/>
    <x v="0"/>
    <x v="3"/>
    <x v="5"/>
    <s v="18:25:54"/>
    <s v="18"/>
    <x v="6"/>
    <x v="20"/>
    <s v="Motocicleta"/>
    <n v="16.649999999999999"/>
    <n v="12.899999999999999"/>
    <n v="3.75"/>
    <n v="4.5"/>
    <n v="0.55000000000000004"/>
    <n v="16.875"/>
    <n v="7.0949999999999998"/>
    <n v="79.040000000000006"/>
    <n v="23.97"/>
  </r>
  <r>
    <s v="11-01-2019"/>
    <s v="16:59:58"/>
    <s v="414.),.)1930"/>
    <s v="S"/>
    <x v="1"/>
    <x v="1"/>
    <x v="0"/>
    <x v="5"/>
    <s v="18:56:49"/>
    <s v="18"/>
    <x v="21"/>
    <x v="10"/>
    <s v="Motocicleta"/>
    <n v="14.38"/>
    <n v="10.63"/>
    <n v="3.75"/>
    <n v="4.5"/>
    <n v="0.55000000000000004"/>
    <n v="16.875"/>
    <n v="5.8465000000000007"/>
    <n v="128.18"/>
    <n v="22.721499999999999"/>
  </r>
  <r>
    <s v="11-01-2019"/>
    <s v="17:00:49"/>
    <s v="99120,-,8660"/>
    <s v="S"/>
    <x v="1"/>
    <x v="0"/>
    <x v="0"/>
    <x v="5"/>
    <s v="19:55:37"/>
    <s v="19"/>
    <x v="14"/>
    <x v="19"/>
    <s v="Motocicleta"/>
    <n v="5.6899999999999995"/>
    <n v="1.9399999999999995"/>
    <n v="3.75"/>
    <n v="4.5"/>
    <n v="0.55000000000000004"/>
    <n v="16.875"/>
    <n v="1.0669999999999997"/>
    <n v="70.92"/>
    <n v="17.942"/>
  </r>
  <r>
    <s v="11-01-2019"/>
    <s v="17:01:01"/>
    <s v="428.*+2)2740"/>
    <s v="S"/>
    <x v="1"/>
    <x v="0"/>
    <x v="0"/>
    <x v="5"/>
    <s v="18:58:07"/>
    <s v="18"/>
    <x v="16"/>
    <x v="8"/>
    <s v="Motocicleta"/>
    <n v="7.86"/>
    <n v="4.1100000000000003"/>
    <n v="3.75"/>
    <n v="4.5"/>
    <n v="0.55000000000000004"/>
    <n v="16.875"/>
    <n v="2.2605000000000004"/>
    <n v="13.17"/>
    <n v="19.1355"/>
  </r>
  <r>
    <s v="11-01-2019"/>
    <s v="17:01:19"/>
    <s v="5971.20+8882"/>
    <s v="S"/>
    <x v="1"/>
    <x v="1"/>
    <x v="0"/>
    <x v="5"/>
    <s v="18:26:32"/>
    <s v="18"/>
    <x v="14"/>
    <x v="5"/>
    <s v="Motocicleta"/>
    <n v="2.81"/>
    <n v="0"/>
    <n v="3.75"/>
    <n v="4.5"/>
    <n v="0.55000000000000004"/>
    <n v="12.645"/>
    <n v="0"/>
    <n v="35.19"/>
    <n v="12.645"/>
  </r>
  <r>
    <s v="11-01-2019"/>
    <s v="17:01:23"/>
    <s v="720+-)2-3360"/>
    <s v="S"/>
    <x v="1"/>
    <x v="1"/>
    <x v="0"/>
    <x v="5"/>
    <s v="19:14:41"/>
    <s v="19"/>
    <x v="19"/>
    <x v="21"/>
    <s v="Motocicleta"/>
    <n v="12.49"/>
    <n v="8.74"/>
    <n v="3.75"/>
    <n v="4.5"/>
    <n v="0.55000000000000004"/>
    <n v="16.875"/>
    <n v="4.8070000000000004"/>
    <n v="234.02"/>
    <n v="21.682000000000002"/>
  </r>
  <r>
    <s v="11-01-2019"/>
    <s v="17:01:41"/>
    <s v="247.*.1-3687"/>
    <s v="S"/>
    <x v="1"/>
    <x v="1"/>
    <x v="0"/>
    <x v="5"/>
    <s v="19:38:28"/>
    <s v="19"/>
    <x v="16"/>
    <x v="13"/>
    <s v="Motocicleta"/>
    <n v="14.48"/>
    <n v="10.73"/>
    <n v="3.75"/>
    <n v="4.5"/>
    <n v="0.55000000000000004"/>
    <n v="16.875"/>
    <n v="5.9015000000000004"/>
    <n v="119.34"/>
    <n v="22.776499999999999"/>
  </r>
  <r>
    <s v="11-01-2019"/>
    <s v="17:01:54"/>
    <s v="920/1/+*8144"/>
    <s v="S"/>
    <x v="1"/>
    <x v="0"/>
    <x v="0"/>
    <x v="5"/>
    <s v="18:27:51"/>
    <s v="18"/>
    <x v="7"/>
    <x v="2"/>
    <s v="Motocicleta"/>
    <n v="5.74"/>
    <n v="1.9900000000000002"/>
    <n v="3.75"/>
    <n v="4.5"/>
    <n v="0.55000000000000004"/>
    <n v="16.875"/>
    <n v="1.0945000000000003"/>
    <n v="138.44999999999999"/>
    <n v="17.9695"/>
  </r>
  <r>
    <s v="11-01-2019"/>
    <s v="17:02:07"/>
    <s v="246)0)105811"/>
    <s v="S"/>
    <x v="1"/>
    <x v="0"/>
    <x v="0"/>
    <x v="5"/>
    <s v="18:06:32"/>
    <s v="18"/>
    <x v="16"/>
    <x v="14"/>
    <s v="Motocicleta"/>
    <n v="9.2100000000000009"/>
    <n v="5.4600000000000009"/>
    <n v="3.75"/>
    <n v="4.5"/>
    <n v="0.55000000000000004"/>
    <n v="16.875"/>
    <n v="3.0030000000000006"/>
    <n v="6.19"/>
    <n v="19.878"/>
  </r>
  <r>
    <s v="11-01-2019"/>
    <s v="17:02:43"/>
    <s v="720/-,),4664"/>
    <s v="S"/>
    <x v="1"/>
    <x v="0"/>
    <x v="0"/>
    <x v="5"/>
    <s v="18:53:54"/>
    <s v="18"/>
    <x v="17"/>
    <x v="32"/>
    <s v="Motocicleta"/>
    <n v="18.02"/>
    <n v="14.27"/>
    <n v="3.75"/>
    <n v="4.5"/>
    <n v="0.55000000000000004"/>
    <n v="16.875"/>
    <n v="7.8485000000000005"/>
    <n v="44.21"/>
    <n v="24.723500000000001"/>
  </r>
  <r>
    <s v="11-01-2019"/>
    <s v="17:14:44"/>
    <s v="336*+12,6956"/>
    <s v="S"/>
    <x v="1"/>
    <x v="0"/>
    <x v="0"/>
    <x v="5"/>
    <s v="18:40:13"/>
    <s v="18"/>
    <x v="2"/>
    <x v="16"/>
    <s v="Motocicleta"/>
    <n v="12.33"/>
    <n v="8.58"/>
    <n v="3.75"/>
    <n v="4.5"/>
    <n v="0.55000000000000004"/>
    <n v="16.875"/>
    <n v="4.7190000000000003"/>
    <n v="95.45"/>
    <n v="21.594000000000001"/>
  </r>
  <r>
    <s v="11-01-2019"/>
    <s v="17:16:08"/>
    <s v="5592(22-2502"/>
    <s v="S"/>
    <x v="1"/>
    <x v="0"/>
    <x v="0"/>
    <x v="5"/>
    <s v="19:04:33"/>
    <s v="19"/>
    <x v="3"/>
    <x v="5"/>
    <s v="Motocicleta"/>
    <n v="7.62"/>
    <n v="3.87"/>
    <n v="3.75"/>
    <n v="4.5"/>
    <n v="0.55000000000000004"/>
    <n v="16.875"/>
    <n v="2.1285000000000003"/>
    <n v="67.47"/>
    <n v="19.003499999999999"/>
  </r>
  <r>
    <s v="11-01-2019"/>
    <s v="17:21:10"/>
    <s v="190.0((*4455"/>
    <s v="S"/>
    <x v="1"/>
    <x v="0"/>
    <x v="0"/>
    <x v="5"/>
    <s v="18:39:06"/>
    <s v="18"/>
    <x v="4"/>
    <x v="15"/>
    <s v="Motocicleta"/>
    <n v="6.97"/>
    <n v="3.2199999999999998"/>
    <n v="3.75"/>
    <n v="4.5"/>
    <n v="0.55000000000000004"/>
    <n v="16.875"/>
    <n v="1.7709999999999999"/>
    <n v="71.67"/>
    <n v="18.646000000000001"/>
  </r>
  <r>
    <s v="11-01-2019"/>
    <s v="17:21:49"/>
    <s v="2871*,,15192"/>
    <m/>
    <x v="1"/>
    <x v="1"/>
    <x v="0"/>
    <x v="5"/>
    <s v="18:53:05"/>
    <s v="18"/>
    <x v="3"/>
    <x v="8"/>
    <s v="Motocicleta"/>
    <n v="12.8"/>
    <n v="9.0500000000000007"/>
    <n v="3.75"/>
    <n v="4.5"/>
    <n v="0.55000000000000004"/>
    <n v="16.875"/>
    <n v="4.9775000000000009"/>
    <n v="231.04"/>
    <n v="21.852499999999999"/>
  </r>
  <r>
    <s v="11-01-2019"/>
    <s v="17:29:59"/>
    <s v="2(-1.*6565"/>
    <s v="S"/>
    <x v="1"/>
    <x v="0"/>
    <x v="0"/>
    <x v="5"/>
    <s v="18:16:35"/>
    <s v="18"/>
    <x v="16"/>
    <x v="14"/>
    <s v="Motocicleta"/>
    <n v="18.28"/>
    <n v="14.530000000000001"/>
    <n v="3.75"/>
    <n v="4.5"/>
    <n v="0.55000000000000004"/>
    <n v="16.875"/>
    <n v="7.9915000000000012"/>
    <n v="104.35"/>
    <n v="24.866500000000002"/>
  </r>
  <r>
    <s v="11-01-2019"/>
    <s v="17:31:44"/>
    <s v="982+,2203010"/>
    <s v="S"/>
    <x v="1"/>
    <x v="0"/>
    <x v="0"/>
    <x v="5"/>
    <s v="18:49:58"/>
    <s v="18"/>
    <x v="2"/>
    <x v="8"/>
    <s v="Motocicleta"/>
    <n v="20.78"/>
    <n v="17.03"/>
    <n v="3.75"/>
    <n v="4.5"/>
    <n v="0.55000000000000004"/>
    <n v="16.875"/>
    <n v="9.366500000000002"/>
    <n v="194.12"/>
    <n v="26.241500000000002"/>
  </r>
  <r>
    <s v="11-01-2019"/>
    <s v="17:33:38"/>
    <s v="67/).)/6673"/>
    <s v="S"/>
    <x v="1"/>
    <x v="0"/>
    <x v="0"/>
    <x v="5"/>
    <s v="18:26:22"/>
    <s v="18"/>
    <x v="21"/>
    <x v="21"/>
    <s v="Motocicleta"/>
    <n v="6.34"/>
    <n v="2.59"/>
    <n v="3.75"/>
    <n v="4.5"/>
    <n v="0.55000000000000004"/>
    <n v="16.875"/>
    <n v="1.4245000000000001"/>
    <n v="226.43"/>
    <n v="18.299500000000002"/>
  </r>
  <r>
    <s v="11-01-2019"/>
    <s v="17:39:29"/>
    <s v="245*2-(21248"/>
    <s v="S"/>
    <x v="1"/>
    <x v="1"/>
    <x v="1"/>
    <x v="5"/>
    <s v="17:40:23"/>
    <s v="17"/>
    <x v="10"/>
    <x v="19"/>
    <s v="Motocicleta"/>
    <n v="4.41"/>
    <n v="0.66000000000000014"/>
    <n v="3.75"/>
    <n v="4.5"/>
    <n v="0.55000000000000004"/>
    <n v="16.875"/>
    <n v="0.3630000000000001"/>
    <n v="180.62"/>
    <n v="17.238"/>
  </r>
  <r>
    <s v="11-01-2019"/>
    <s v="17:41:00"/>
    <s v="128/-)-,7168"/>
    <s v="S"/>
    <x v="1"/>
    <x v="1"/>
    <x v="1"/>
    <x v="5"/>
    <s v="17:45:57"/>
    <s v="17"/>
    <x v="17"/>
    <x v="32"/>
    <s v="Motocicleta"/>
    <n v="7.52"/>
    <n v="3.7699999999999996"/>
    <n v="3.75"/>
    <n v="4.5"/>
    <n v="0.55000000000000004"/>
    <n v="16.875"/>
    <n v="2.0735000000000001"/>
    <n v="183.47"/>
    <n v="18.948499999999999"/>
  </r>
  <r>
    <s v="11-01-2019"/>
    <s v="17:41:27"/>
    <s v="107/+2-.5334"/>
    <s v="S"/>
    <x v="1"/>
    <x v="0"/>
    <x v="1"/>
    <x v="5"/>
    <s v="17:45:27"/>
    <s v="17"/>
    <x v="12"/>
    <x v="1"/>
    <s v="Motocicleta"/>
    <n v="11.14"/>
    <n v="7.3900000000000006"/>
    <n v="3.75"/>
    <n v="4.5"/>
    <n v="0.55000000000000004"/>
    <n v="16.875"/>
    <n v="4.0645000000000007"/>
    <n v="193.03"/>
    <n v="20.939500000000002"/>
  </r>
  <r>
    <s v="11-01-2019"/>
    <s v="17:43:19"/>
    <s v="454)*+107144"/>
    <s v="S"/>
    <x v="1"/>
    <x v="0"/>
    <x v="1"/>
    <x v="5"/>
    <s v="17:46:53"/>
    <s v="17"/>
    <x v="14"/>
    <x v="19"/>
    <s v="Motocicleta"/>
    <n v="9.33"/>
    <n v="5.58"/>
    <n v="3.75"/>
    <n v="4.5"/>
    <n v="0.55000000000000004"/>
    <n v="16.875"/>
    <n v="3.0690000000000004"/>
    <n v="75.209999999999994"/>
    <n v="19.943999999999999"/>
  </r>
  <r>
    <s v="11-01-2019"/>
    <s v="17:43:49"/>
    <s v="415*-++,7478"/>
    <s v="S"/>
    <x v="1"/>
    <x v="0"/>
    <x v="0"/>
    <x v="5"/>
    <s v="19:33:30"/>
    <s v="19"/>
    <x v="4"/>
    <x v="4"/>
    <s v="Motocicleta"/>
    <n v="17.260000000000002"/>
    <n v="13.510000000000002"/>
    <n v="3.75"/>
    <n v="4.5"/>
    <n v="0.55000000000000004"/>
    <n v="16.875"/>
    <n v="7.4305000000000012"/>
    <n v="5.3"/>
    <n v="24.305500000000002"/>
  </r>
  <r>
    <s v="11-01-2019"/>
    <s v="17:43:49"/>
    <s v="904+--/+9442"/>
    <s v="S"/>
    <x v="1"/>
    <x v="0"/>
    <x v="1"/>
    <x v="5"/>
    <s v="17:46:32"/>
    <s v="17"/>
    <x v="11"/>
    <x v="16"/>
    <s v="Motocicleta"/>
    <n v="11.81"/>
    <n v="8.06"/>
    <n v="3.75"/>
    <n v="4.5"/>
    <n v="0.55000000000000004"/>
    <n v="16.875"/>
    <n v="4.4330000000000007"/>
    <n v="131.94999999999999"/>
    <n v="21.308"/>
  </r>
  <r>
    <s v="11-01-2019"/>
    <s v="17:47:31"/>
    <s v="7161,/001021"/>
    <s v="S"/>
    <x v="0"/>
    <x v="0"/>
    <x v="3"/>
    <x v="12"/>
    <s v="13:08:27"/>
    <s v="13"/>
    <x v="3"/>
    <x v="16"/>
    <s v="Motocicleta"/>
    <n v="15.87"/>
    <n v="13.37"/>
    <n v="2.5"/>
    <n v="3"/>
    <n v="1.2"/>
    <n v="7.5"/>
    <n v="16.043999999999997"/>
    <n v="211.76"/>
    <n v="23.543999999999997"/>
  </r>
  <r>
    <s v="11-01-2019"/>
    <s v="17:47:31"/>
    <s v="227..*1/5101"/>
    <s v="S"/>
    <x v="0"/>
    <x v="0"/>
    <x v="0"/>
    <x v="13"/>
    <s v="15:06:13"/>
    <s v="15"/>
    <x v="3"/>
    <x v="16"/>
    <s v="Motocicleta"/>
    <n v="18.899999999999999"/>
    <n v="16.399999999999999"/>
    <n v="2.5"/>
    <n v="3"/>
    <n v="1.2"/>
    <n v="7.5"/>
    <n v="19.679999999999996"/>
    <n v="78.849999999999994"/>
    <n v="27.179999999999996"/>
  </r>
  <r>
    <s v="11-01-2019"/>
    <s v="17:55:17"/>
    <s v="486..,*/4387"/>
    <s v="S"/>
    <x v="1"/>
    <x v="0"/>
    <x v="1"/>
    <x v="5"/>
    <s v="17:56:48"/>
    <s v="17"/>
    <x v="4"/>
    <x v="4"/>
    <s v="Motocicleta"/>
    <n v="15.55"/>
    <n v="11.8"/>
    <n v="3.75"/>
    <n v="4.5"/>
    <n v="0.55000000000000004"/>
    <n v="16.875"/>
    <n v="6.4900000000000011"/>
    <n v="73.7"/>
    <n v="23.365000000000002"/>
  </r>
  <r>
    <s v="11-01-2019"/>
    <s v="17:59:46"/>
    <s v="3/00.13710"/>
    <s v="S"/>
    <x v="0"/>
    <x v="2"/>
    <x v="1"/>
    <x v="12"/>
    <s v="09:23:42"/>
    <s v="09"/>
    <x v="4"/>
    <x v="18"/>
    <s v="Motocicleta"/>
    <n v="13.87"/>
    <n v="11.37"/>
    <n v="2.5"/>
    <n v="3"/>
    <n v="1.2"/>
    <n v="7.5"/>
    <n v="13.643999999999998"/>
    <n v="77.56"/>
    <n v="21.143999999999998"/>
  </r>
  <r>
    <s v="11-01-2019"/>
    <s v="18:02:35"/>
    <s v="937(0+1-9111"/>
    <m/>
    <x v="1"/>
    <x v="1"/>
    <x v="0"/>
    <x v="5"/>
    <s v="18:40:35"/>
    <s v="18"/>
    <x v="3"/>
    <x v="20"/>
    <s v="Motocicleta"/>
    <n v="1.19"/>
    <n v="0"/>
    <n v="3.75"/>
    <n v="4.5"/>
    <n v="0.55000000000000004"/>
    <n v="5.3549999999999995"/>
    <n v="0"/>
    <n v="7.23"/>
    <n v="5.3549999999999995"/>
  </r>
  <r>
    <s v="11-01-2019"/>
    <s v="18:03:56"/>
    <s v="528+-+(-9823"/>
    <s v="S"/>
    <x v="1"/>
    <x v="0"/>
    <x v="1"/>
    <x v="5"/>
    <s v="18:04:43"/>
    <s v="18"/>
    <x v="4"/>
    <x v="13"/>
    <s v="Motocicleta"/>
    <n v="8.4499999999999993"/>
    <n v="4.6999999999999993"/>
    <n v="3.75"/>
    <n v="4.5"/>
    <n v="0.55000000000000004"/>
    <n v="16.875"/>
    <n v="2.585"/>
    <n v="238.23"/>
    <n v="19.46"/>
  </r>
  <r>
    <s v="11-01-2019"/>
    <s v="18:05:18"/>
    <s v="663/02)25075"/>
    <s v="S"/>
    <x v="3"/>
    <x v="0"/>
    <x v="0"/>
    <x v="5"/>
    <s v="20:03:28"/>
    <s v="20"/>
    <x v="3"/>
    <x v="8"/>
    <s v="Motocicleta"/>
    <n v="1.31"/>
    <n v="0"/>
    <n v="3"/>
    <n v="3.5"/>
    <n v="0.75"/>
    <n v="4.585"/>
    <n v="0"/>
    <n v="94.21"/>
    <n v="4.585"/>
  </r>
  <r>
    <s v="11-01-2019"/>
    <s v="18:07:35"/>
    <s v="42++()*2905"/>
    <s v="S"/>
    <x v="3"/>
    <x v="0"/>
    <x v="0"/>
    <x v="5"/>
    <s v="20:02:00"/>
    <s v="20"/>
    <x v="3"/>
    <x v="17"/>
    <s v="Motocicleta"/>
    <n v="1.6800000000000002"/>
    <n v="0"/>
    <n v="3"/>
    <n v="3.5"/>
    <n v="0.75"/>
    <n v="5.8800000000000008"/>
    <n v="0"/>
    <n v="71.069999999999993"/>
    <n v="5.8800000000000008"/>
  </r>
  <r>
    <s v="11-01-2019"/>
    <s v="18:08:34"/>
    <s v="209(-(,07381"/>
    <s v="S"/>
    <x v="3"/>
    <x v="0"/>
    <x v="0"/>
    <x v="5"/>
    <s v="20:30:20"/>
    <s v="20"/>
    <x v="4"/>
    <x v="15"/>
    <s v="Motocicleta"/>
    <n v="13.59"/>
    <n v="10.59"/>
    <n v="3"/>
    <n v="3.5"/>
    <n v="0.75"/>
    <n v="10.5"/>
    <n v="7.9424999999999999"/>
    <n v="216.36"/>
    <n v="18.442499999999999"/>
  </r>
  <r>
    <s v="11-01-2019"/>
    <s v="18:09:34"/>
    <s v="387/*10.7377"/>
    <s v="S"/>
    <x v="3"/>
    <x v="0"/>
    <x v="0"/>
    <x v="5"/>
    <s v="20:29:58"/>
    <s v="20"/>
    <x v="4"/>
    <x v="15"/>
    <s v="Motocicleta"/>
    <n v="12.81"/>
    <n v="9.81"/>
    <n v="3"/>
    <n v="3.5"/>
    <n v="0.75"/>
    <n v="10.5"/>
    <n v="7.3574999999999999"/>
    <n v="178.78"/>
    <n v="17.857500000000002"/>
  </r>
  <r>
    <s v="11-01-2019"/>
    <s v="18:10:35"/>
    <s v="6982(-102260"/>
    <s v="S"/>
    <x v="3"/>
    <x v="0"/>
    <x v="0"/>
    <x v="5"/>
    <s v="19:55:28"/>
    <s v="19"/>
    <x v="4"/>
    <x v="15"/>
    <s v="Motocicleta"/>
    <n v="7.63"/>
    <n v="4.63"/>
    <n v="3"/>
    <n v="3.5"/>
    <n v="0.75"/>
    <n v="10.5"/>
    <n v="3.4725000000000001"/>
    <n v="88.86"/>
    <n v="13.9725"/>
  </r>
  <r>
    <s v="11-01-2019"/>
    <s v="18:12:20"/>
    <s v="358012(-7542"/>
    <s v="S"/>
    <x v="3"/>
    <x v="1"/>
    <x v="0"/>
    <x v="5"/>
    <s v="19:58:58"/>
    <s v="19"/>
    <x v="3"/>
    <x v="8"/>
    <s v="Motocicleta"/>
    <n v="3.44"/>
    <n v="0.43999999999999995"/>
    <n v="3"/>
    <n v="3.5"/>
    <n v="0.75"/>
    <n v="10.5"/>
    <n v="0.32999999999999996"/>
    <n v="196.66"/>
    <n v="10.83"/>
  </r>
  <r>
    <s v="11-01-2019"/>
    <s v="18:15:56"/>
    <s v="411).-,,3243"/>
    <s v="S"/>
    <x v="1"/>
    <x v="0"/>
    <x v="3"/>
    <x v="12"/>
    <s v="09:05:55"/>
    <s v="09"/>
    <x v="3"/>
    <x v="24"/>
    <s v="Motocicleta"/>
    <n v="11.85"/>
    <n v="8.1"/>
    <n v="3.75"/>
    <n v="4.5"/>
    <n v="0.55000000000000004"/>
    <n v="16.875"/>
    <n v="4.4550000000000001"/>
    <n v="184.34"/>
    <n v="21.33"/>
  </r>
  <r>
    <s v="11-01-2019"/>
    <s v="18:15:56"/>
    <s v="857+,1,(807"/>
    <s v="S"/>
    <x v="0"/>
    <x v="0"/>
    <x v="3"/>
    <x v="6"/>
    <s v="18:04:47"/>
    <s v="18"/>
    <x v="3"/>
    <x v="24"/>
    <s v="Motocicleta"/>
    <n v="13.2"/>
    <n v="10.7"/>
    <n v="2.5"/>
    <n v="3"/>
    <n v="1.2"/>
    <n v="7.5"/>
    <n v="12.839999999999998"/>
    <n v="80.59"/>
    <n v="20.339999999999996"/>
  </r>
  <r>
    <s v="11-01-2019"/>
    <s v="18:15:56"/>
    <s v="729)02,)948"/>
    <s v="S"/>
    <x v="0"/>
    <x v="0"/>
    <x v="0"/>
    <x v="13"/>
    <s v="17:23:02"/>
    <s v="17"/>
    <x v="3"/>
    <x v="24"/>
    <s v="Motocicleta"/>
    <n v="15.5"/>
    <n v="13"/>
    <n v="2.5"/>
    <n v="3"/>
    <n v="1.2"/>
    <n v="7.5"/>
    <n v="15.6"/>
    <n v="77.709999999999994"/>
    <n v="23.1"/>
  </r>
  <r>
    <s v="11-01-2019"/>
    <s v="18:26:26"/>
    <s v="293)1/-02701"/>
    <m/>
    <x v="1"/>
    <x v="1"/>
    <x v="0"/>
    <x v="5"/>
    <s v="19:18:47"/>
    <s v="19"/>
    <x v="3"/>
    <x v="17"/>
    <s v="Motocicleta"/>
    <n v="19.48"/>
    <n v="15.73"/>
    <n v="3.75"/>
    <n v="4.5"/>
    <n v="0.55000000000000004"/>
    <n v="16.875"/>
    <n v="8.6515000000000004"/>
    <n v="16.73"/>
    <n v="25.526499999999999"/>
  </r>
  <r>
    <s v="11-01-2019"/>
    <s v="18:28:28"/>
    <s v="901--*.01500"/>
    <m/>
    <x v="1"/>
    <x v="1"/>
    <x v="0"/>
    <x v="5"/>
    <s v="19:42:18"/>
    <s v="19"/>
    <x v="3"/>
    <x v="11"/>
    <s v="Motocicleta"/>
    <n v="3.06"/>
    <n v="0"/>
    <n v="3.75"/>
    <n v="4.5"/>
    <n v="0.55000000000000004"/>
    <n v="13.77"/>
    <n v="0"/>
    <n v="243.84"/>
    <n v="13.77"/>
  </r>
  <r>
    <s v="11-01-2019"/>
    <s v="18:31:44"/>
    <s v="938-022-7114"/>
    <s v="S"/>
    <x v="3"/>
    <x v="0"/>
    <x v="0"/>
    <x v="5"/>
    <s v="18:51:38"/>
    <s v="18"/>
    <x v="4"/>
    <x v="23"/>
    <s v="Motocicleta"/>
    <n v="4.2"/>
    <n v="1.2000000000000002"/>
    <n v="3"/>
    <n v="3.5"/>
    <n v="0.75"/>
    <n v="10.5"/>
    <n v="0.90000000000000013"/>
    <n v="63.04"/>
    <n v="11.4"/>
  </r>
  <r>
    <s v="11-01-2019"/>
    <s v="18:33:44"/>
    <s v="6040*2-,6668"/>
    <s v="S"/>
    <x v="3"/>
    <x v="0"/>
    <x v="0"/>
    <x v="5"/>
    <s v="18:53:43"/>
    <s v="18"/>
    <x v="4"/>
    <x v="23"/>
    <s v="Motocicleta"/>
    <n v="14.2"/>
    <n v="11.2"/>
    <n v="3"/>
    <n v="3.5"/>
    <n v="0.75"/>
    <n v="10.5"/>
    <n v="8.3999999999999986"/>
    <n v="225.18"/>
    <n v="18.899999999999999"/>
  </r>
  <r>
    <s v="11-01-2019"/>
    <s v="18:37:43"/>
    <s v="68,+2)*6045"/>
    <s v="S"/>
    <x v="1"/>
    <x v="0"/>
    <x v="0"/>
    <x v="6"/>
    <s v="11:28:54"/>
    <s v="11"/>
    <x v="11"/>
    <x v="16"/>
    <s v="Motocicleta"/>
    <n v="11.66"/>
    <n v="7.91"/>
    <n v="3.75"/>
    <n v="4.5"/>
    <n v="0.55000000000000004"/>
    <n v="16.875"/>
    <n v="4.3505000000000003"/>
    <n v="192.17"/>
    <n v="21.2255"/>
  </r>
  <r>
    <s v="11-01-2019"/>
    <s v="18:39:05"/>
    <s v="373*00+05940"/>
    <m/>
    <x v="1"/>
    <x v="1"/>
    <x v="0"/>
    <x v="5"/>
    <s v="19:33:48"/>
    <s v="19"/>
    <x v="3"/>
    <x v="17"/>
    <s v="Motocicleta"/>
    <n v="6.11"/>
    <n v="2.3600000000000003"/>
    <n v="3.75"/>
    <n v="4.5"/>
    <n v="0.55000000000000004"/>
    <n v="16.875"/>
    <n v="1.2980000000000003"/>
    <n v="222.98"/>
    <n v="18.173000000000002"/>
  </r>
  <r>
    <s v="11-01-2019"/>
    <s v="18:40:34"/>
    <s v="820+*-.)7254"/>
    <s v="S"/>
    <x v="1"/>
    <x v="0"/>
    <x v="1"/>
    <x v="12"/>
    <s v="03:54:05"/>
    <s v="03"/>
    <x v="25"/>
    <x v="1"/>
    <s v="Motocicleta"/>
    <n v="16.16"/>
    <n v="12.41"/>
    <n v="3.75"/>
    <n v="4.5"/>
    <n v="0.55000000000000004"/>
    <n v="16.875"/>
    <n v="6.8255000000000008"/>
    <n v="157.16"/>
    <n v="23.700500000000002"/>
  </r>
  <r>
    <s v="11-01-2019"/>
    <s v="18:50:45"/>
    <s v="230**)0.2614"/>
    <s v="M"/>
    <x v="0"/>
    <x v="2"/>
    <x v="0"/>
    <x v="12"/>
    <s v="12:25:00"/>
    <s v="12"/>
    <x v="3"/>
    <x v="7"/>
    <s v="Motocicleta"/>
    <n v="6.09"/>
    <n v="3.59"/>
    <n v="2.5"/>
    <n v="3"/>
    <n v="1.2"/>
    <n v="7.5"/>
    <n v="4.3079999999999998"/>
    <n v="177.93"/>
    <n v="11.808"/>
  </r>
  <r>
    <s v="11-01-2019"/>
    <s v="18:51:37"/>
    <s v="5322(/+24655"/>
    <s v="S"/>
    <x v="1"/>
    <x v="0"/>
    <x v="0"/>
    <x v="12"/>
    <s v="14:23:36"/>
    <s v="14"/>
    <x v="11"/>
    <x v="16"/>
    <s v="Motocicleta"/>
    <n v="5.57"/>
    <n v="1.8200000000000003"/>
    <n v="3.75"/>
    <n v="4.5"/>
    <n v="0.55000000000000004"/>
    <n v="16.875"/>
    <n v="1.0010000000000003"/>
    <n v="204.24"/>
    <n v="17.876000000000001"/>
  </r>
  <r>
    <s v="11-01-2019"/>
    <s v="18:53:27"/>
    <s v="430/+2))361"/>
    <s v="S"/>
    <x v="1"/>
    <x v="0"/>
    <x v="0"/>
    <x v="12"/>
    <s v="17:12:56"/>
    <s v="17"/>
    <x v="4"/>
    <x v="7"/>
    <s v="Motocicleta"/>
    <n v="2.68"/>
    <n v="0"/>
    <n v="3.75"/>
    <n v="4.5"/>
    <n v="0.55000000000000004"/>
    <n v="12.06"/>
    <n v="0"/>
    <n v="182.07"/>
    <n v="12.06"/>
  </r>
  <r>
    <s v="11-01-2019"/>
    <s v="18:54:28"/>
    <s v="406-1*)-5764"/>
    <s v="S"/>
    <x v="1"/>
    <x v="0"/>
    <x v="0"/>
    <x v="12"/>
    <s v="12:35:17"/>
    <s v="12"/>
    <x v="3"/>
    <x v="29"/>
    <s v="Motocicleta"/>
    <n v="17.84"/>
    <n v="14.09"/>
    <n v="3.75"/>
    <n v="4.5"/>
    <n v="0.55000000000000004"/>
    <n v="16.875"/>
    <n v="7.7495000000000003"/>
    <n v="201.31"/>
    <n v="24.624500000000001"/>
  </r>
  <r>
    <s v="11-01-2019"/>
    <s v="18:56:14"/>
    <s v="345(*+++2828"/>
    <s v="S"/>
    <x v="3"/>
    <x v="0"/>
    <x v="0"/>
    <x v="5"/>
    <s v="20:03:05"/>
    <s v="20"/>
    <x v="3"/>
    <x v="9"/>
    <s v="Motocicleta"/>
    <n v="19.38"/>
    <n v="16.38"/>
    <n v="3"/>
    <n v="3.5"/>
    <n v="0.75"/>
    <n v="10.5"/>
    <n v="12.285"/>
    <n v="107.24"/>
    <n v="22.785"/>
  </r>
  <r>
    <s v="11-01-2019"/>
    <s v="18:56:21"/>
    <s v="245(,**-9253"/>
    <s v="S"/>
    <x v="1"/>
    <x v="1"/>
    <x v="1"/>
    <x v="5"/>
    <s v="18:59:42"/>
    <s v="18"/>
    <x v="21"/>
    <x v="16"/>
    <s v="Motocicleta"/>
    <n v="6.51"/>
    <n v="2.76"/>
    <n v="3.75"/>
    <n v="4.5"/>
    <n v="0.55000000000000004"/>
    <n v="16.875"/>
    <n v="1.518"/>
    <n v="187.31"/>
    <n v="18.393000000000001"/>
  </r>
  <r>
    <s v="11-01-2019"/>
    <s v="18:56:56"/>
    <s v="360+.21(4223"/>
    <s v="S"/>
    <x v="1"/>
    <x v="2"/>
    <x v="1"/>
    <x v="5"/>
    <s v="19:00:41"/>
    <s v="19"/>
    <x v="4"/>
    <x v="8"/>
    <s v="Motocicleta"/>
    <n v="20.48"/>
    <n v="16.73"/>
    <n v="3.75"/>
    <n v="4.5"/>
    <n v="0.55000000000000004"/>
    <n v="16.875"/>
    <n v="9.2015000000000011"/>
    <n v="221.13"/>
    <n v="26.076500000000003"/>
  </r>
  <r>
    <s v="11-01-2019"/>
    <s v="18:56:56"/>
    <s v="586-1*,/4229"/>
    <s v="S"/>
    <x v="1"/>
    <x v="2"/>
    <x v="1"/>
    <x v="5"/>
    <s v="19:00:41"/>
    <s v="19"/>
    <x v="4"/>
    <x v="8"/>
    <s v="Motocicleta"/>
    <n v="15.46"/>
    <n v="11.71"/>
    <n v="3.75"/>
    <n v="4.5"/>
    <n v="0.55000000000000004"/>
    <n v="16.875"/>
    <n v="6.440500000000001"/>
    <n v="235.61"/>
    <n v="23.3155"/>
  </r>
  <r>
    <s v="11-01-2019"/>
    <s v="18:56:56"/>
    <s v="9490(--,4714"/>
    <s v="S"/>
    <x v="1"/>
    <x v="2"/>
    <x v="1"/>
    <x v="5"/>
    <s v="19:00:41"/>
    <s v="19"/>
    <x v="4"/>
    <x v="8"/>
    <s v="Motocicleta"/>
    <n v="4.9800000000000004"/>
    <n v="1.2300000000000004"/>
    <n v="3.75"/>
    <n v="4.5"/>
    <n v="0.55000000000000004"/>
    <n v="16.875"/>
    <n v="0.67650000000000032"/>
    <n v="81.400000000000006"/>
    <n v="17.551500000000001"/>
  </r>
  <r>
    <s v="11-01-2019"/>
    <s v="18:57:36"/>
    <s v="798),.(/3939"/>
    <s v="S"/>
    <x v="3"/>
    <x v="0"/>
    <x v="0"/>
    <x v="5"/>
    <s v="19:38:25"/>
    <s v="19"/>
    <x v="4"/>
    <x v="20"/>
    <s v="Motocicleta"/>
    <n v="17.38"/>
    <n v="14.379999999999999"/>
    <n v="3"/>
    <n v="3.5"/>
    <n v="0.75"/>
    <n v="10.5"/>
    <n v="10.785"/>
    <n v="69.010000000000005"/>
    <n v="21.285"/>
  </r>
  <r>
    <s v="11-01-2019"/>
    <s v="19:03:59"/>
    <s v="347.*./)6308"/>
    <s v="S"/>
    <x v="1"/>
    <x v="0"/>
    <x v="0"/>
    <x v="12"/>
    <s v="12:04:40"/>
    <s v="12"/>
    <x v="3"/>
    <x v="9"/>
    <s v="Motocicleta"/>
    <n v="1.78"/>
    <n v="0"/>
    <n v="3.75"/>
    <n v="4.5"/>
    <n v="0.55000000000000004"/>
    <n v="8.01"/>
    <n v="0"/>
    <n v="21.37"/>
    <n v="8.01"/>
  </r>
  <r>
    <s v="11-01-2019"/>
    <s v="19:10:11"/>
    <s v="324-,.1/1448"/>
    <s v="S"/>
    <x v="3"/>
    <x v="0"/>
    <x v="0"/>
    <x v="5"/>
    <s v="19:36:24"/>
    <s v="19"/>
    <x v="4"/>
    <x v="20"/>
    <s v="Motocicleta"/>
    <n v="1.5699999999999998"/>
    <n v="0"/>
    <n v="3"/>
    <n v="3.5"/>
    <n v="0.75"/>
    <n v="5.4949999999999992"/>
    <n v="0"/>
    <n v="73.2"/>
    <n v="5.4949999999999992"/>
  </r>
  <r>
    <s v="11-01-2019"/>
    <s v="19:20:29"/>
    <s v="811.(0)(6580"/>
    <s v="S"/>
    <x v="0"/>
    <x v="2"/>
    <x v="0"/>
    <x v="12"/>
    <s v="12:25:40"/>
    <s v="12"/>
    <x v="18"/>
    <x v="3"/>
    <s v="Motocicleta"/>
    <n v="10.38"/>
    <n v="7.8800000000000008"/>
    <n v="2.5"/>
    <n v="3"/>
    <n v="1.2"/>
    <n v="7.5"/>
    <n v="9.4560000000000013"/>
    <n v="8.2100000000000009"/>
    <n v="16.956000000000003"/>
  </r>
  <r>
    <s v="11-01-2019"/>
    <s v="19:23:29"/>
    <s v="433).(//7186"/>
    <s v="S"/>
    <x v="3"/>
    <x v="0"/>
    <x v="0"/>
    <x v="5"/>
    <s v="19:48:01"/>
    <s v="19"/>
    <x v="4"/>
    <x v="11"/>
    <s v="Motocicleta"/>
    <n v="14.95"/>
    <n v="11.95"/>
    <n v="3"/>
    <n v="3.5"/>
    <n v="0.75"/>
    <n v="10.5"/>
    <n v="8.9624999999999986"/>
    <n v="43.58"/>
    <n v="19.462499999999999"/>
  </r>
  <r>
    <s v="11-01-2019"/>
    <s v="19:25:21"/>
    <s v="560((1.*7693"/>
    <s v="S"/>
    <x v="0"/>
    <x v="2"/>
    <x v="0"/>
    <x v="12"/>
    <s v="12:22:21"/>
    <s v="12"/>
    <x v="18"/>
    <x v="20"/>
    <s v="Motocicleta"/>
    <n v="4.47"/>
    <n v="1.9699999999999998"/>
    <n v="2.5"/>
    <n v="3"/>
    <n v="1.2"/>
    <n v="7.5"/>
    <n v="2.3639999999999994"/>
    <n v="130.36000000000001"/>
    <n v="9.863999999999999"/>
  </r>
  <r>
    <s v="11-01-2019"/>
    <s v="19:28:30"/>
    <s v="4040.2+,7695"/>
    <s v="S"/>
    <x v="0"/>
    <x v="2"/>
    <x v="0"/>
    <x v="12"/>
    <s v="12:17:51"/>
    <s v="12"/>
    <x v="18"/>
    <x v="11"/>
    <s v="Motocicleta"/>
    <n v="5.15"/>
    <n v="2.6500000000000004"/>
    <n v="2.5"/>
    <n v="3"/>
    <n v="1.2"/>
    <n v="7.5"/>
    <n v="3.18"/>
    <n v="83.38"/>
    <n v="10.68"/>
  </r>
  <r>
    <s v="11-01-2019"/>
    <s v="19:29:31"/>
    <s v="2011)2)(1444"/>
    <s v="S"/>
    <x v="1"/>
    <x v="0"/>
    <x v="0"/>
    <x v="12"/>
    <s v="12:10:48"/>
    <s v="12"/>
    <x v="19"/>
    <x v="33"/>
    <s v="Motocicleta"/>
    <n v="13.96"/>
    <n v="10.210000000000001"/>
    <n v="3.75"/>
    <n v="4.5"/>
    <n v="0.55000000000000004"/>
    <n v="16.875"/>
    <n v="5.6155000000000008"/>
    <n v="30.26"/>
    <n v="22.490500000000001"/>
  </r>
  <r>
    <s v="11-01-2019"/>
    <s v="19:30:32"/>
    <s v="25-2..(5137"/>
    <s v="S"/>
    <x v="1"/>
    <x v="0"/>
    <x v="0"/>
    <x v="12"/>
    <s v="11:44:24"/>
    <s v="11"/>
    <x v="0"/>
    <x v="5"/>
    <s v="Motocicleta"/>
    <n v="17.39"/>
    <n v="13.64"/>
    <n v="3.75"/>
    <n v="4.5"/>
    <n v="0.55000000000000004"/>
    <n v="16.875"/>
    <n v="7.5020000000000007"/>
    <n v="149.69999999999999"/>
    <n v="24.377000000000002"/>
  </r>
  <r>
    <s v="11-01-2019"/>
    <s v="19:32:11"/>
    <s v="732/*2017046"/>
    <s v="S"/>
    <x v="3"/>
    <x v="0"/>
    <x v="0"/>
    <x v="5"/>
    <s v="19:59:39"/>
    <s v="19"/>
    <x v="4"/>
    <x v="14"/>
    <s v="Motocicleta"/>
    <n v="20.059999999999999"/>
    <n v="17.059999999999999"/>
    <n v="3"/>
    <n v="3.5"/>
    <n v="0.75"/>
    <n v="10.5"/>
    <n v="12.794999999999998"/>
    <n v="208.19"/>
    <n v="23.294999999999998"/>
  </r>
  <r>
    <s v="11-01-2019"/>
    <s v="19:35:11"/>
    <s v="693.1(((3742"/>
    <s v="S"/>
    <x v="1"/>
    <x v="0"/>
    <x v="0"/>
    <x v="12"/>
    <s v="10:37:30"/>
    <s v="10"/>
    <x v="6"/>
    <x v="5"/>
    <s v="Motocicleta"/>
    <n v="19.420000000000002"/>
    <n v="15.670000000000002"/>
    <n v="3.75"/>
    <n v="4.5"/>
    <n v="0.55000000000000004"/>
    <n v="16.875"/>
    <n v="8.6185000000000009"/>
    <n v="12.18"/>
    <n v="25.493500000000001"/>
  </r>
  <r>
    <s v="11-01-2019"/>
    <s v="19:38:33"/>
    <s v="168(.-.*476"/>
    <s v="S"/>
    <x v="3"/>
    <x v="0"/>
    <x v="0"/>
    <x v="5"/>
    <s v="20:34:24"/>
    <s v="20"/>
    <x v="4"/>
    <x v="20"/>
    <s v="Motocicleta"/>
    <n v="5.9"/>
    <n v="2.9000000000000004"/>
    <n v="3"/>
    <n v="3.5"/>
    <n v="0.75"/>
    <n v="10.5"/>
    <n v="2.1750000000000003"/>
    <n v="110.14"/>
    <n v="12.675000000000001"/>
  </r>
  <r>
    <s v="11-01-2019"/>
    <s v="19:38:44"/>
    <s v="832-,/2/5364"/>
    <m/>
    <x v="1"/>
    <x v="1"/>
    <x v="0"/>
    <x v="5"/>
    <s v="20:33:30"/>
    <s v="20"/>
    <x v="3"/>
    <x v="18"/>
    <s v="Motocicleta"/>
    <n v="8.6999999999999993"/>
    <n v="4.9499999999999993"/>
    <n v="3.75"/>
    <n v="4.5"/>
    <n v="0.55000000000000004"/>
    <n v="16.875"/>
    <n v="2.7224999999999997"/>
    <n v="137.97999999999999"/>
    <n v="19.5975"/>
  </r>
  <r>
    <s v="11-01-2019"/>
    <s v="19:41:30"/>
    <s v="611.+.205954"/>
    <m/>
    <x v="1"/>
    <x v="1"/>
    <x v="0"/>
    <x v="5"/>
    <s v="20:06:17"/>
    <s v="20"/>
    <x v="3"/>
    <x v="8"/>
    <s v="Motocicleta"/>
    <n v="6.48"/>
    <n v="2.7300000000000004"/>
    <n v="3.75"/>
    <n v="4.5"/>
    <n v="0.55000000000000004"/>
    <n v="16.875"/>
    <n v="1.5015000000000003"/>
    <n v="93.55"/>
    <n v="18.3765"/>
  </r>
  <r>
    <s v="11-01-2019"/>
    <s v="19:45:46"/>
    <s v="3402-,2+6476"/>
    <s v="S"/>
    <x v="1"/>
    <x v="0"/>
    <x v="0"/>
    <x v="12"/>
    <s v="11:42:45"/>
    <s v="11"/>
    <x v="4"/>
    <x v="7"/>
    <s v="Motocicleta"/>
    <n v="18.41"/>
    <n v="14.66"/>
    <n v="3.75"/>
    <n v="4.5"/>
    <n v="0.55000000000000004"/>
    <n v="16.875"/>
    <n v="8.0630000000000006"/>
    <n v="57.57"/>
    <n v="24.938000000000002"/>
  </r>
  <r>
    <s v="11-01-2019"/>
    <s v="19:50:05"/>
    <s v="589/102(2809"/>
    <m/>
    <x v="1"/>
    <x v="1"/>
    <x v="0"/>
    <x v="5"/>
    <s v="20:27:02"/>
    <s v="20"/>
    <x v="3"/>
    <x v="8"/>
    <s v="Motocicleta"/>
    <n v="7.74"/>
    <n v="3.99"/>
    <n v="3.75"/>
    <n v="4.5"/>
    <n v="0.55000000000000004"/>
    <n v="16.875"/>
    <n v="2.1945000000000001"/>
    <n v="68.05"/>
    <n v="19.069500000000001"/>
  </r>
  <r>
    <s v="11-01-2019"/>
    <s v="19:51:12"/>
    <s v="312(-++2619"/>
    <m/>
    <x v="1"/>
    <x v="1"/>
    <x v="0"/>
    <x v="5"/>
    <s v="20:12:00"/>
    <s v="20"/>
    <x v="3"/>
    <x v="9"/>
    <s v="Motocicleta"/>
    <n v="3.05"/>
    <n v="0"/>
    <n v="3.75"/>
    <n v="4.5"/>
    <n v="0.55000000000000004"/>
    <n v="13.725"/>
    <n v="0"/>
    <n v="186.85"/>
    <n v="13.725"/>
  </r>
  <r>
    <s v="11-01-2019"/>
    <s v="20:00:39"/>
    <s v="119/+.*12679"/>
    <m/>
    <x v="1"/>
    <x v="1"/>
    <x v="0"/>
    <x v="5"/>
    <s v="20:24:18"/>
    <s v="20"/>
    <x v="3"/>
    <x v="17"/>
    <s v="Motocicleta"/>
    <n v="10.34"/>
    <n v="6.59"/>
    <n v="3.75"/>
    <n v="4.5"/>
    <n v="0.55000000000000004"/>
    <n v="16.875"/>
    <n v="3.6245000000000003"/>
    <n v="18.690000000000001"/>
    <n v="20.499500000000001"/>
  </r>
  <r>
    <s v="11-01-2019"/>
    <s v="20:04:04"/>
    <s v="6810--.(4943"/>
    <m/>
    <x v="1"/>
    <x v="1"/>
    <x v="0"/>
    <x v="5"/>
    <s v="20:52:54"/>
    <s v="20"/>
    <x v="3"/>
    <x v="17"/>
    <s v="Motocicleta"/>
    <n v="6.21"/>
    <n v="2.46"/>
    <n v="3.75"/>
    <n v="4.5"/>
    <n v="0.55000000000000004"/>
    <n v="16.875"/>
    <n v="1.353"/>
    <n v="12.94"/>
    <n v="18.228000000000002"/>
  </r>
  <r>
    <s v="11-01-2019"/>
    <s v="20:05:47"/>
    <s v="677.*)+0277"/>
    <s v="S"/>
    <x v="1"/>
    <x v="0"/>
    <x v="0"/>
    <x v="12"/>
    <s v="10:35:31"/>
    <s v="10"/>
    <x v="4"/>
    <x v="23"/>
    <s v="Motocicleta"/>
    <n v="17.34"/>
    <n v="13.59"/>
    <n v="3.75"/>
    <n v="4.5"/>
    <n v="0.55000000000000004"/>
    <n v="16.875"/>
    <n v="7.4745000000000008"/>
    <n v="166.66"/>
    <n v="24.349499999999999"/>
  </r>
  <r>
    <s v="11-01-2019"/>
    <s v="20:06:36"/>
    <s v="3381(0++6944"/>
    <s v="S"/>
    <x v="1"/>
    <x v="0"/>
    <x v="0"/>
    <x v="12"/>
    <s v="14:34:59"/>
    <s v="14"/>
    <x v="3"/>
    <x v="6"/>
    <s v="Motocicleta"/>
    <n v="5.75"/>
    <n v="2"/>
    <n v="3.75"/>
    <n v="4.5"/>
    <n v="0.55000000000000004"/>
    <n v="16.875"/>
    <n v="1.1000000000000001"/>
    <n v="153.54"/>
    <n v="17.975000000000001"/>
  </r>
  <r>
    <s v="11-01-2019"/>
    <s v="20:09:11"/>
    <s v="34*.0+(2846"/>
    <s v="S"/>
    <x v="1"/>
    <x v="0"/>
    <x v="0"/>
    <x v="12"/>
    <s v="12:36:33"/>
    <s v="12"/>
    <x v="13"/>
    <x v="31"/>
    <s v="Motocicleta"/>
    <n v="9.77"/>
    <n v="6.02"/>
    <n v="3.75"/>
    <n v="4.5"/>
    <n v="0.55000000000000004"/>
    <n v="16.875"/>
    <n v="3.3109999999999999"/>
    <n v="148.63999999999999"/>
    <n v="20.186"/>
  </r>
  <r>
    <s v="11-01-2019"/>
    <s v="20:12:42"/>
    <s v="836-((()3522"/>
    <m/>
    <x v="1"/>
    <x v="1"/>
    <x v="0"/>
    <x v="5"/>
    <s v="21:09:59"/>
    <s v="21"/>
    <x v="3"/>
    <x v="8"/>
    <s v="Motocicleta"/>
    <n v="11.3"/>
    <n v="7.5500000000000007"/>
    <n v="3.75"/>
    <n v="4.5"/>
    <n v="0.55000000000000004"/>
    <n v="16.875"/>
    <n v="4.1525000000000007"/>
    <n v="95.12"/>
    <n v="21.0275"/>
  </r>
  <r>
    <s v="11-01-2019"/>
    <s v="20:17:53"/>
    <s v="975.)/-*4281"/>
    <s v="S"/>
    <x v="3"/>
    <x v="0"/>
    <x v="0"/>
    <x v="5"/>
    <s v="20:38:17"/>
    <s v="20"/>
    <x v="4"/>
    <x v="17"/>
    <s v="Motocicleta"/>
    <n v="14.32"/>
    <n v="11.32"/>
    <n v="3"/>
    <n v="3.5"/>
    <n v="0.75"/>
    <n v="10.5"/>
    <n v="8.49"/>
    <n v="220.29"/>
    <n v="18.990000000000002"/>
  </r>
  <r>
    <s v="11-01-2019"/>
    <s v="20:20:16"/>
    <s v="233,*/,11038"/>
    <s v="S"/>
    <x v="3"/>
    <x v="0"/>
    <x v="0"/>
    <x v="5"/>
    <s v="21:00:50"/>
    <s v="21"/>
    <x v="4"/>
    <x v="20"/>
    <s v="Motocicleta"/>
    <n v="14.42"/>
    <n v="11.42"/>
    <n v="3"/>
    <n v="3.5"/>
    <n v="0.75"/>
    <n v="10.5"/>
    <n v="8.5649999999999995"/>
    <n v="110.03"/>
    <n v="19.064999999999998"/>
  </r>
  <r>
    <s v="11-01-2019"/>
    <s v="20:21:46"/>
    <s v="746/()+-7502"/>
    <m/>
    <x v="1"/>
    <x v="1"/>
    <x v="0"/>
    <x v="5"/>
    <s v="21:00:32"/>
    <s v="21"/>
    <x v="3"/>
    <x v="8"/>
    <s v="Motocicleta"/>
    <n v="13.49"/>
    <n v="9.74"/>
    <n v="3.75"/>
    <n v="4.5"/>
    <n v="0.55000000000000004"/>
    <n v="16.875"/>
    <n v="5.3570000000000002"/>
    <n v="224.7"/>
    <n v="22.231999999999999"/>
  </r>
  <r>
    <s v="11-01-2019"/>
    <s v="20:25:07"/>
    <s v="381+,.0+159"/>
    <s v="S"/>
    <x v="1"/>
    <x v="0"/>
    <x v="0"/>
    <x v="12"/>
    <s v="12:27:43"/>
    <s v="12"/>
    <x v="4"/>
    <x v="4"/>
    <s v="Motocicleta"/>
    <n v="3.52"/>
    <n v="0"/>
    <n v="3.75"/>
    <n v="4.5"/>
    <n v="0.55000000000000004"/>
    <n v="15.84"/>
    <n v="0"/>
    <n v="15.28"/>
    <n v="15.84"/>
  </r>
  <r>
    <s v="11-01-2019"/>
    <s v="20:39:11"/>
    <s v="530*+22)9785"/>
    <s v="S"/>
    <x v="3"/>
    <x v="0"/>
    <x v="0"/>
    <x v="5"/>
    <s v="20:53:05"/>
    <s v="20"/>
    <x v="4"/>
    <x v="11"/>
    <s v="Motocicleta"/>
    <n v="7.73"/>
    <n v="4.7300000000000004"/>
    <n v="3"/>
    <n v="3.5"/>
    <n v="0.75"/>
    <n v="10.5"/>
    <n v="3.5475000000000003"/>
    <n v="59.27"/>
    <n v="14.047499999999999"/>
  </r>
  <r>
    <s v="11-01-2019"/>
    <s v="20:43:53"/>
    <s v="610)/.,(3964"/>
    <m/>
    <x v="1"/>
    <x v="1"/>
    <x v="0"/>
    <x v="5"/>
    <s v="21:15:49"/>
    <s v="21"/>
    <x v="3"/>
    <x v="17"/>
    <s v="Motocicleta"/>
    <n v="19.68"/>
    <n v="15.93"/>
    <n v="3.75"/>
    <n v="4.5"/>
    <n v="0.55000000000000004"/>
    <n v="16.875"/>
    <n v="8.7614999999999998"/>
    <n v="58.7"/>
    <n v="25.636499999999998"/>
  </r>
  <r>
    <s v="11-01-2019"/>
    <s v="20:47:11"/>
    <s v="660(0/204914"/>
    <s v="S"/>
    <x v="1"/>
    <x v="0"/>
    <x v="0"/>
    <x v="12"/>
    <s v="12:24:26"/>
    <s v="12"/>
    <x v="8"/>
    <x v="29"/>
    <s v="Motocicleta"/>
    <n v="4.54"/>
    <n v="0.79"/>
    <n v="3.75"/>
    <n v="4.5"/>
    <n v="0.55000000000000004"/>
    <n v="16.875"/>
    <n v="0.43450000000000005"/>
    <n v="154.02000000000001"/>
    <n v="17.3095"/>
  </r>
  <r>
    <s v="11-01-2019"/>
    <s v="20:52:07"/>
    <s v="9860-)+.5502"/>
    <m/>
    <x v="1"/>
    <x v="1"/>
    <x v="0"/>
    <x v="5"/>
    <s v="21:44:58"/>
    <s v="21"/>
    <x v="3"/>
    <x v="11"/>
    <s v="Motocicleta"/>
    <n v="10.36"/>
    <n v="6.6099999999999994"/>
    <n v="3.75"/>
    <n v="4.5"/>
    <n v="0.55000000000000004"/>
    <n v="16.875"/>
    <n v="3.6355"/>
    <n v="138.05000000000001"/>
    <n v="20.5105"/>
  </r>
  <r>
    <s v="11-01-2019"/>
    <s v="20:56:33"/>
    <s v="8951*2(0269"/>
    <s v="S"/>
    <x v="1"/>
    <x v="0"/>
    <x v="0"/>
    <x v="12"/>
    <s v="13:45:26"/>
    <s v="13"/>
    <x v="15"/>
    <x v="10"/>
    <s v="Motocicleta"/>
    <n v="15.74"/>
    <n v="11.99"/>
    <n v="3.75"/>
    <n v="4.5"/>
    <n v="0.55000000000000004"/>
    <n v="16.875"/>
    <n v="6.5945000000000009"/>
    <n v="206.62"/>
    <n v="23.4695"/>
  </r>
  <r>
    <s v="11-01-2019"/>
    <s v="20:59:43"/>
    <s v="861))/,/7386"/>
    <m/>
    <x v="1"/>
    <x v="1"/>
    <x v="0"/>
    <x v="5"/>
    <s v="21:53:31"/>
    <s v="21"/>
    <x v="3"/>
    <x v="6"/>
    <s v="Motocicleta"/>
    <n v="1.38"/>
    <n v="0"/>
    <n v="3.75"/>
    <n v="4.5"/>
    <n v="0.55000000000000004"/>
    <n v="6.2099999999999991"/>
    <n v="0"/>
    <n v="102.46"/>
    <n v="6.2099999999999991"/>
  </r>
  <r>
    <s v="11-01-2019"/>
    <s v="21:03:18"/>
    <s v="996-2+.)2521"/>
    <s v="S"/>
    <x v="3"/>
    <x v="0"/>
    <x v="0"/>
    <x v="5"/>
    <s v="21:28:04"/>
    <s v="21"/>
    <x v="4"/>
    <x v="17"/>
    <s v="Motocicleta"/>
    <n v="15.69"/>
    <n v="12.69"/>
    <n v="3"/>
    <n v="3.5"/>
    <n v="0.75"/>
    <n v="10.5"/>
    <n v="9.5175000000000001"/>
    <n v="8.4600000000000009"/>
    <n v="20.017499999999998"/>
  </r>
  <r>
    <s v="11-01-2019"/>
    <s v="21:04:29"/>
    <s v="566))2(,1530"/>
    <m/>
    <x v="1"/>
    <x v="1"/>
    <x v="0"/>
    <x v="5"/>
    <s v="21:44:20"/>
    <s v="21"/>
    <x v="3"/>
    <x v="8"/>
    <s v="Motocicleta"/>
    <n v="5.4"/>
    <n v="1.6500000000000004"/>
    <n v="3.75"/>
    <n v="4.5"/>
    <n v="0.55000000000000004"/>
    <n v="16.875"/>
    <n v="0.90750000000000031"/>
    <n v="102.07"/>
    <n v="17.782499999999999"/>
  </r>
  <r>
    <s v="11-01-2019"/>
    <s v="21:11:21"/>
    <s v="635)/./22168"/>
    <s v="S"/>
    <x v="1"/>
    <x v="0"/>
    <x v="0"/>
    <x v="12"/>
    <s v="10:26:53"/>
    <s v="10"/>
    <x v="17"/>
    <x v="28"/>
    <s v="Motocicleta"/>
    <n v="19.93"/>
    <n v="16.18"/>
    <n v="3.75"/>
    <n v="4.5"/>
    <n v="0.55000000000000004"/>
    <n v="16.875"/>
    <n v="8.8990000000000009"/>
    <n v="216.24"/>
    <n v="25.774000000000001"/>
  </r>
  <r>
    <s v="11-01-2019"/>
    <s v="21:11:29"/>
    <s v="7741)-(07362"/>
    <s v="S"/>
    <x v="3"/>
    <x v="0"/>
    <x v="0"/>
    <x v="5"/>
    <s v="22:37:39"/>
    <s v="22"/>
    <x v="4"/>
    <x v="20"/>
    <s v="Motocicleta"/>
    <n v="12.84"/>
    <n v="9.84"/>
    <n v="3"/>
    <n v="3.5"/>
    <n v="0.75"/>
    <n v="10.5"/>
    <n v="7.38"/>
    <n v="163.31"/>
    <n v="17.88"/>
  </r>
  <r>
    <s v="11-01-2019"/>
    <s v="21:19:41"/>
    <s v="811+-0(3057"/>
    <s v="S"/>
    <x v="3"/>
    <x v="0"/>
    <x v="0"/>
    <x v="5"/>
    <s v="21:53:42"/>
    <s v="21"/>
    <x v="4"/>
    <x v="8"/>
    <s v="Motocicleta"/>
    <n v="16.64"/>
    <n v="13.64"/>
    <n v="3"/>
    <n v="3.5"/>
    <n v="0.75"/>
    <n v="10.5"/>
    <n v="10.23"/>
    <n v="113.74"/>
    <n v="20.73"/>
  </r>
  <r>
    <s v="11-01-2019"/>
    <s v="21:20:08"/>
    <s v="473*)**11315"/>
    <m/>
    <x v="1"/>
    <x v="1"/>
    <x v="0"/>
    <x v="5"/>
    <s v="22:01:40"/>
    <s v="22"/>
    <x v="3"/>
    <x v="8"/>
    <s v="Motocicleta"/>
    <n v="20.37"/>
    <n v="16.62"/>
    <n v="3.75"/>
    <n v="4.5"/>
    <n v="0.55000000000000004"/>
    <n v="16.875"/>
    <n v="9.1410000000000018"/>
    <n v="210.07"/>
    <n v="26.016000000000002"/>
  </r>
  <r>
    <s v="11-01-2019"/>
    <s v="21:25:19"/>
    <s v="424-,0/(2975"/>
    <s v="S"/>
    <x v="1"/>
    <x v="0"/>
    <x v="0"/>
    <x v="12"/>
    <s v="11:03:27"/>
    <s v="11"/>
    <x v="5"/>
    <x v="4"/>
    <s v="Motocicleta"/>
    <n v="17.54"/>
    <n v="13.79"/>
    <n v="3.75"/>
    <n v="4.5"/>
    <n v="0.55000000000000004"/>
    <n v="16.875"/>
    <n v="7.5845000000000002"/>
    <n v="164.72"/>
    <n v="24.459499999999998"/>
  </r>
  <r>
    <s v="11-01-2019"/>
    <s v="21:25:50"/>
    <s v="563/--1(7300"/>
    <m/>
    <x v="1"/>
    <x v="1"/>
    <x v="0"/>
    <x v="5"/>
    <s v="21:56:58"/>
    <s v="21"/>
    <x v="3"/>
    <x v="8"/>
    <s v="Motocicleta"/>
    <n v="15.89"/>
    <n v="12.14"/>
    <n v="3.75"/>
    <n v="4.5"/>
    <n v="0.55000000000000004"/>
    <n v="16.875"/>
    <n v="6.6770000000000005"/>
    <n v="88.47"/>
    <n v="23.552"/>
  </r>
  <r>
    <s v="11-01-2019"/>
    <s v="21:32:34"/>
    <s v="183))*()7296"/>
    <s v="S"/>
    <x v="1"/>
    <x v="0"/>
    <x v="0"/>
    <x v="12"/>
    <s v="14:24:40"/>
    <s v="14"/>
    <x v="11"/>
    <x v="16"/>
    <s v="Motocicleta"/>
    <n v="6.27"/>
    <n v="2.5199999999999996"/>
    <n v="3.75"/>
    <n v="4.5"/>
    <n v="0.55000000000000004"/>
    <n v="16.875"/>
    <n v="1.3859999999999999"/>
    <n v="124"/>
    <n v="18.260999999999999"/>
  </r>
  <r>
    <s v="11-01-2019"/>
    <s v="21:44:03"/>
    <s v="565.(1,(5197"/>
    <m/>
    <x v="1"/>
    <x v="1"/>
    <x v="0"/>
    <x v="5"/>
    <s v="21:57:10"/>
    <s v="21"/>
    <x v="3"/>
    <x v="8"/>
    <s v="Motocicleta"/>
    <n v="3.07"/>
    <n v="0"/>
    <n v="3.75"/>
    <n v="4.5"/>
    <n v="0.55000000000000004"/>
    <n v="13.815"/>
    <n v="0"/>
    <n v="159.99"/>
    <n v="13.815"/>
  </r>
  <r>
    <s v="11-01-2019"/>
    <s v="21:47:43"/>
    <s v="9921)1((989"/>
    <s v="S"/>
    <x v="3"/>
    <x v="0"/>
    <x v="0"/>
    <x v="5"/>
    <s v="22:47:44"/>
    <s v="22"/>
    <x v="4"/>
    <x v="13"/>
    <s v="Motocicleta"/>
    <n v="20.65"/>
    <n v="17.649999999999999"/>
    <n v="3"/>
    <n v="3.5"/>
    <n v="0.75"/>
    <n v="10.5"/>
    <n v="13.237499999999999"/>
    <n v="246.03"/>
    <n v="23.737499999999997"/>
  </r>
  <r>
    <s v="11-01-2019"/>
    <s v="21:50:45"/>
    <s v="136+/-))4052"/>
    <s v="S"/>
    <x v="3"/>
    <x v="0"/>
    <x v="0"/>
    <x v="5"/>
    <s v="22:59:36"/>
    <s v="22"/>
    <x v="4"/>
    <x v="15"/>
    <s v="Motocicleta"/>
    <n v="15"/>
    <n v="12"/>
    <n v="3"/>
    <n v="3.5"/>
    <n v="0.75"/>
    <n v="10.5"/>
    <n v="9"/>
    <n v="243.29"/>
    <n v="19.5"/>
  </r>
  <r>
    <s v="11-01-2019"/>
    <s v="22:00:07"/>
    <s v="188.,2)*7363"/>
    <s v="S"/>
    <x v="1"/>
    <x v="0"/>
    <x v="0"/>
    <x v="12"/>
    <s v="11:45:22"/>
    <s v="11"/>
    <x v="14"/>
    <x v="5"/>
    <s v="Motocicleta"/>
    <n v="20.25"/>
    <n v="16.5"/>
    <n v="3.75"/>
    <n v="4.5"/>
    <n v="0.55000000000000004"/>
    <n v="16.875"/>
    <n v="9.0750000000000011"/>
    <n v="217.34"/>
    <n v="25.950000000000003"/>
  </r>
  <r>
    <s v="11-01-2019"/>
    <s v="22:08:56"/>
    <s v="9550)0),244"/>
    <m/>
    <x v="1"/>
    <x v="1"/>
    <x v="0"/>
    <x v="5"/>
    <s v="22:50:47"/>
    <s v="22"/>
    <x v="3"/>
    <x v="8"/>
    <s v="Motocicleta"/>
    <n v="15.4"/>
    <n v="11.65"/>
    <n v="3.75"/>
    <n v="4.5"/>
    <n v="0.55000000000000004"/>
    <n v="16.875"/>
    <n v="6.4075000000000006"/>
    <n v="245.05"/>
    <n v="23.282499999999999"/>
  </r>
  <r>
    <s v="11-01-2019"/>
    <s v="22:12:12"/>
    <s v="561,*.+.3077"/>
    <m/>
    <x v="1"/>
    <x v="1"/>
    <x v="0"/>
    <x v="5"/>
    <s v="22:43:02"/>
    <s v="22"/>
    <x v="3"/>
    <x v="8"/>
    <s v="Motocicleta"/>
    <n v="4.1900000000000004"/>
    <n v="0.44000000000000039"/>
    <n v="3.75"/>
    <n v="4.5"/>
    <n v="0.55000000000000004"/>
    <n v="16.875"/>
    <n v="0.24200000000000024"/>
    <n v="114.84"/>
    <n v="17.117000000000001"/>
  </r>
  <r>
    <s v="11-01-2019"/>
    <s v="22:17:10"/>
    <s v="789,*)2-6933"/>
    <s v="S"/>
    <x v="1"/>
    <x v="0"/>
    <x v="0"/>
    <x v="12"/>
    <s v="09:38:13"/>
    <s v="09"/>
    <x v="2"/>
    <x v="3"/>
    <s v="Motocicleta"/>
    <n v="18.100000000000001"/>
    <n v="14.350000000000001"/>
    <n v="3.75"/>
    <n v="4.5"/>
    <n v="0.55000000000000004"/>
    <n v="16.875"/>
    <n v="7.8925000000000018"/>
    <n v="150.91"/>
    <n v="24.767500000000002"/>
  </r>
  <r>
    <s v="11-01-2019"/>
    <s v="23:31:38"/>
    <s v="604+)1(-834"/>
    <s v="S"/>
    <x v="0"/>
    <x v="2"/>
    <x v="0"/>
    <x v="12"/>
    <s v="13:08:48"/>
    <s v="13"/>
    <x v="2"/>
    <x v="5"/>
    <s v="Motocicleta"/>
    <n v="14.75"/>
    <n v="12.25"/>
    <n v="2.5"/>
    <n v="3"/>
    <n v="1.2"/>
    <n v="7.5"/>
    <n v="14.7"/>
    <n v="13.36"/>
    <n v="22.2"/>
  </r>
  <r>
    <s v="12-01-2019"/>
    <s v="00:53:36"/>
    <s v="2).+*0848"/>
    <s v="S"/>
    <x v="2"/>
    <x v="0"/>
    <x v="0"/>
    <x v="14"/>
    <s v="15:01:53"/>
    <s v="15"/>
    <x v="3"/>
    <x v="11"/>
    <s v="Motocicleta"/>
    <n v="18.440000000000001"/>
    <n v="6.4400000000000013"/>
    <n v="12"/>
    <n v="8"/>
    <n v="2.65"/>
    <n v="96"/>
    <n v="17.066000000000003"/>
    <n v="236.49"/>
    <n v="113.066"/>
  </r>
  <r>
    <s v="12-01-2019"/>
    <s v="03:34:43"/>
    <s v="1400(0*.3829"/>
    <s v="S"/>
    <x v="0"/>
    <x v="0"/>
    <x v="0"/>
    <x v="12"/>
    <s v="11:58:25"/>
    <s v="11"/>
    <x v="0"/>
    <x v="14"/>
    <s v="Motocicleta"/>
    <n v="17.12"/>
    <n v="14.620000000000001"/>
    <n v="2.5"/>
    <n v="3"/>
    <n v="1.2"/>
    <n v="7.5"/>
    <n v="17.544"/>
    <n v="156.62"/>
    <n v="25.044"/>
  </r>
  <r>
    <s v="12-01-2019"/>
    <s v="03:34:43"/>
    <s v="595+0().8817"/>
    <s v="S"/>
    <x v="0"/>
    <x v="0"/>
    <x v="0"/>
    <x v="12"/>
    <s v="12:10:21"/>
    <s v="12"/>
    <x v="0"/>
    <x v="13"/>
    <s v="Motocicleta"/>
    <n v="4.6500000000000004"/>
    <n v="2.1500000000000004"/>
    <n v="2.5"/>
    <n v="3"/>
    <n v="1.2"/>
    <n v="7.5"/>
    <n v="2.5800000000000005"/>
    <n v="133.91"/>
    <n v="10.08"/>
  </r>
  <r>
    <s v="12-01-2019"/>
    <s v="03:34:43"/>
    <s v="2721+)+*8797"/>
    <s v="S"/>
    <x v="0"/>
    <x v="0"/>
    <x v="0"/>
    <x v="12"/>
    <s v="11:08:56"/>
    <s v="11"/>
    <x v="0"/>
    <x v="17"/>
    <s v="Motocicleta"/>
    <n v="8.5"/>
    <n v="6"/>
    <n v="2.5"/>
    <n v="3"/>
    <n v="1.2"/>
    <n v="7.5"/>
    <n v="7.1999999999999993"/>
    <n v="10.47"/>
    <n v="14.7"/>
  </r>
  <r>
    <s v="12-01-2019"/>
    <s v="03:34:43"/>
    <s v="8411).+04038"/>
    <s v="S"/>
    <x v="0"/>
    <x v="0"/>
    <x v="0"/>
    <x v="12"/>
    <s v="14:31:05"/>
    <s v="14"/>
    <x v="0"/>
    <x v="23"/>
    <s v="Motocicleta"/>
    <n v="20.34"/>
    <n v="17.84"/>
    <n v="2.5"/>
    <n v="3"/>
    <n v="1.2"/>
    <n v="7.5"/>
    <n v="21.407999999999998"/>
    <n v="248.74"/>
    <n v="28.907999999999998"/>
  </r>
  <r>
    <s v="12-01-2019"/>
    <s v="03:34:43"/>
    <s v="184,101+1782"/>
    <s v="S"/>
    <x v="0"/>
    <x v="0"/>
    <x v="0"/>
    <x v="12"/>
    <s v="11:10:14"/>
    <s v="11"/>
    <x v="0"/>
    <x v="27"/>
    <s v="Motocicleta"/>
    <n v="10.81"/>
    <n v="8.31"/>
    <n v="2.5"/>
    <n v="3"/>
    <n v="1.2"/>
    <n v="7.5"/>
    <n v="9.9719999999999995"/>
    <n v="116.29"/>
    <n v="17.472000000000001"/>
  </r>
  <r>
    <s v="12-01-2019"/>
    <s v="03:34:43"/>
    <s v="7491.1*-748"/>
    <s v="S"/>
    <x v="0"/>
    <x v="0"/>
    <x v="0"/>
    <x v="12"/>
    <s v="13:50:45"/>
    <s v="13"/>
    <x v="0"/>
    <x v="23"/>
    <s v="Motocicleta"/>
    <n v="18.41"/>
    <n v="15.91"/>
    <n v="2.5"/>
    <n v="3"/>
    <n v="1.2"/>
    <n v="7.5"/>
    <n v="19.091999999999999"/>
    <n v="148.94"/>
    <n v="26.591999999999999"/>
  </r>
  <r>
    <s v="12-01-2019"/>
    <s v="03:34:43"/>
    <s v="297+2.1+4401"/>
    <s v="S"/>
    <x v="0"/>
    <x v="0"/>
    <x v="0"/>
    <x v="12"/>
    <s v="11:44:02"/>
    <s v="11"/>
    <x v="0"/>
    <x v="18"/>
    <s v="Motocicleta"/>
    <n v="8.17"/>
    <n v="5.67"/>
    <n v="2.5"/>
    <n v="3"/>
    <n v="1.2"/>
    <n v="7.5"/>
    <n v="6.8039999999999994"/>
    <n v="31.26"/>
    <n v="14.303999999999998"/>
  </r>
  <r>
    <s v="12-01-2019"/>
    <s v="03:38:49"/>
    <s v="9452)+/12311"/>
    <s v="M"/>
    <x v="0"/>
    <x v="0"/>
    <x v="0"/>
    <x v="12"/>
    <s v="13:41:59"/>
    <s v="13"/>
    <x v="3"/>
    <x v="9"/>
    <s v="Motocicleta"/>
    <n v="13.4"/>
    <n v="10.9"/>
    <n v="2.5"/>
    <n v="3"/>
    <n v="1.2"/>
    <n v="7.5"/>
    <n v="13.08"/>
    <n v="250.22"/>
    <n v="20.58"/>
  </r>
  <r>
    <s v="12-01-2019"/>
    <s v="03:38:49"/>
    <s v="755,*2*,4807"/>
    <s v="M"/>
    <x v="0"/>
    <x v="1"/>
    <x v="0"/>
    <x v="12"/>
    <s v="13:41:19"/>
    <s v="13"/>
    <x v="3"/>
    <x v="9"/>
    <s v="Motocicleta"/>
    <n v="6.17"/>
    <n v="3.67"/>
    <n v="2.5"/>
    <n v="3"/>
    <n v="1.2"/>
    <n v="7.5"/>
    <n v="4.4039999999999999"/>
    <n v="1.49"/>
    <n v="11.904"/>
  </r>
  <r>
    <s v="12-01-2019"/>
    <s v="03:42:15"/>
    <s v="737/2.*/5819"/>
    <s v="S"/>
    <x v="0"/>
    <x v="0"/>
    <x v="0"/>
    <x v="12"/>
    <s v="10:16:10"/>
    <s v="10"/>
    <x v="0"/>
    <x v="4"/>
    <s v="Motocicleta"/>
    <n v="12.57"/>
    <n v="10.07"/>
    <n v="2.5"/>
    <n v="3"/>
    <n v="1.2"/>
    <n v="7.5"/>
    <n v="12.084"/>
    <n v="129.07"/>
    <n v="19.584"/>
  </r>
  <r>
    <s v="12-01-2019"/>
    <s v="04:01:57"/>
    <s v="570/-*-27451"/>
    <s v="S"/>
    <x v="0"/>
    <x v="0"/>
    <x v="0"/>
    <x v="12"/>
    <s v="10:57:48"/>
    <s v="10"/>
    <x v="0"/>
    <x v="4"/>
    <s v="Motocicleta"/>
    <n v="16.12"/>
    <n v="13.620000000000001"/>
    <n v="2.5"/>
    <n v="3"/>
    <n v="1.2"/>
    <n v="7.5"/>
    <n v="16.344000000000001"/>
    <n v="230.39"/>
    <n v="23.844000000000001"/>
  </r>
  <r>
    <s v="12-01-2019"/>
    <s v="04:01:57"/>
    <s v="9472-..1185"/>
    <s v="S"/>
    <x v="0"/>
    <x v="1"/>
    <x v="0"/>
    <x v="12"/>
    <s v="13:53:13"/>
    <s v="13"/>
    <x v="0"/>
    <x v="11"/>
    <s v="Motocicleta"/>
    <n v="3.35"/>
    <n v="0.85000000000000009"/>
    <n v="2.5"/>
    <n v="3"/>
    <n v="1.2"/>
    <n v="7.5"/>
    <n v="1.02"/>
    <n v="185.98"/>
    <n v="8.52"/>
  </r>
  <r>
    <s v="12-01-2019"/>
    <s v="04:01:57"/>
    <s v="117-1..,3988"/>
    <s v="S"/>
    <x v="0"/>
    <x v="1"/>
    <x v="3"/>
    <x v="12"/>
    <s v="11:25:39"/>
    <s v="11"/>
    <x v="0"/>
    <x v="20"/>
    <s v="Motocicleta"/>
    <n v="9.39"/>
    <n v="6.8900000000000006"/>
    <n v="2.5"/>
    <n v="3"/>
    <n v="1.2"/>
    <n v="7.5"/>
    <n v="8.2680000000000007"/>
    <n v="115.55"/>
    <n v="15.768000000000001"/>
  </r>
  <r>
    <s v="12-01-2019"/>
    <s v="04:09:13"/>
    <s v="680)-**.1708"/>
    <s v="S"/>
    <x v="0"/>
    <x v="0"/>
    <x v="0"/>
    <x v="12"/>
    <s v="15:40:53"/>
    <s v="15"/>
    <x v="8"/>
    <x v="11"/>
    <s v="Motocicleta"/>
    <n v="10.14"/>
    <n v="7.6400000000000006"/>
    <n v="2.5"/>
    <n v="3"/>
    <n v="1.2"/>
    <n v="7.5"/>
    <n v="9.168000000000001"/>
    <n v="209.25"/>
    <n v="16.667999999999999"/>
  </r>
  <r>
    <s v="12-01-2019"/>
    <s v="04:09:13"/>
    <s v="9400/)*05725"/>
    <s v="S"/>
    <x v="0"/>
    <x v="0"/>
    <x v="0"/>
    <x v="12"/>
    <s v="10:32:34"/>
    <s v="10"/>
    <x v="8"/>
    <x v="17"/>
    <s v="Motocicleta"/>
    <n v="12.14"/>
    <n v="9.64"/>
    <n v="2.5"/>
    <n v="3"/>
    <n v="1.2"/>
    <n v="7.5"/>
    <n v="11.568"/>
    <n v="98.28"/>
    <n v="19.067999999999998"/>
  </r>
  <r>
    <s v="12-01-2019"/>
    <s v="04:14:56"/>
    <s v="460(1+1-3384"/>
    <s v="M"/>
    <x v="0"/>
    <x v="0"/>
    <x v="0"/>
    <x v="12"/>
    <s v="11:01:44"/>
    <s v="11"/>
    <x v="3"/>
    <x v="8"/>
    <s v="Motocicleta"/>
    <n v="7.7"/>
    <n v="5.2"/>
    <n v="2.5"/>
    <n v="3"/>
    <n v="1.2"/>
    <n v="7.5"/>
    <n v="6.24"/>
    <n v="97.12"/>
    <n v="13.74"/>
  </r>
  <r>
    <s v="12-01-2019"/>
    <s v="04:14:56"/>
    <s v="882..0)06028"/>
    <s v="M"/>
    <x v="0"/>
    <x v="0"/>
    <x v="0"/>
    <x v="12"/>
    <s v="15:29:33"/>
    <s v="15"/>
    <x v="3"/>
    <x v="11"/>
    <s v="Motocicleta"/>
    <n v="6.5600000000000005"/>
    <n v="4.0600000000000005"/>
    <n v="2.5"/>
    <n v="3"/>
    <n v="1.2"/>
    <n v="7.5"/>
    <n v="4.8720000000000008"/>
    <n v="208.06"/>
    <n v="12.372"/>
  </r>
  <r>
    <s v="12-01-2019"/>
    <s v="04:14:56"/>
    <s v="4*--+.4336"/>
    <s v="M"/>
    <x v="0"/>
    <x v="0"/>
    <x v="0"/>
    <x v="6"/>
    <s v="12:03:36"/>
    <s v="12"/>
    <x v="3"/>
    <x v="29"/>
    <s v="Motocicleta"/>
    <n v="5.52"/>
    <n v="3.0199999999999996"/>
    <n v="2.5"/>
    <n v="3"/>
    <n v="1.2"/>
    <n v="7.5"/>
    <n v="3.6239999999999992"/>
    <n v="163.87"/>
    <n v="11.123999999999999"/>
  </r>
  <r>
    <s v="12-01-2019"/>
    <s v="04:14:56"/>
    <s v="929.222)3758"/>
    <s v="M"/>
    <x v="0"/>
    <x v="0"/>
    <x v="0"/>
    <x v="12"/>
    <s v="15:47:38"/>
    <s v="15"/>
    <x v="3"/>
    <x v="11"/>
    <s v="Motocicleta"/>
    <n v="13.47"/>
    <n v="10.97"/>
    <n v="2.5"/>
    <n v="3"/>
    <n v="1.2"/>
    <n v="7.5"/>
    <n v="13.164"/>
    <n v="156.37"/>
    <n v="20.664000000000001"/>
  </r>
  <r>
    <s v="12-01-2019"/>
    <s v="04:14:56"/>
    <s v="424)+2+-3367"/>
    <s v="M"/>
    <x v="0"/>
    <x v="0"/>
    <x v="0"/>
    <x v="12"/>
    <s v="10:35:08"/>
    <s v="10"/>
    <x v="3"/>
    <x v="4"/>
    <s v="Motocicleta"/>
    <n v="12.51"/>
    <n v="10.01"/>
    <n v="2.5"/>
    <n v="3"/>
    <n v="1.2"/>
    <n v="7.5"/>
    <n v="12.011999999999999"/>
    <n v="174.39"/>
    <n v="19.512"/>
  </r>
  <r>
    <s v="12-01-2019"/>
    <s v="04:14:56"/>
    <s v="161.100+4936"/>
    <s v="M"/>
    <x v="0"/>
    <x v="0"/>
    <x v="3"/>
    <x v="12"/>
    <s v="12:31:41"/>
    <s v="12"/>
    <x v="3"/>
    <x v="4"/>
    <s v="Motocicleta"/>
    <n v="15.63"/>
    <n v="13.13"/>
    <n v="2.5"/>
    <n v="3"/>
    <n v="1.2"/>
    <n v="7.5"/>
    <n v="15.756"/>
    <n v="52.86"/>
    <n v="23.256"/>
  </r>
  <r>
    <s v="12-01-2019"/>
    <s v="08:52:31"/>
    <s v="8331*10-4470"/>
    <s v="S"/>
    <x v="1"/>
    <x v="2"/>
    <x v="0"/>
    <x v="12"/>
    <s v="10:02:14"/>
    <s v="10"/>
    <x v="4"/>
    <x v="18"/>
    <s v="Motocicleta"/>
    <n v="20.12"/>
    <n v="16.37"/>
    <n v="3.75"/>
    <n v="4.5"/>
    <n v="0.55000000000000004"/>
    <n v="16.875"/>
    <n v="9.0035000000000007"/>
    <n v="202.21"/>
    <n v="25.878500000000003"/>
  </r>
  <r>
    <s v="12-01-2019"/>
    <s v="09:19:57"/>
    <s v="320+.21+5709"/>
    <s v="S"/>
    <x v="3"/>
    <x v="0"/>
    <x v="0"/>
    <x v="12"/>
    <s v="11:37:40"/>
    <s v="11"/>
    <x v="3"/>
    <x v="16"/>
    <s v="Motocicleta"/>
    <n v="7.8"/>
    <n v="4.8"/>
    <n v="3"/>
    <n v="3.5"/>
    <n v="0.75"/>
    <n v="10.5"/>
    <n v="3.5999999999999996"/>
    <n v="59.02"/>
    <n v="14.1"/>
  </r>
  <r>
    <s v="12-01-2019"/>
    <s v="09:23:25"/>
    <s v="738.)2-23327"/>
    <s v="S"/>
    <x v="1"/>
    <x v="0"/>
    <x v="0"/>
    <x v="12"/>
    <s v="11:03:56"/>
    <s v="11"/>
    <x v="2"/>
    <x v="22"/>
    <s v="Motocicleta"/>
    <n v="10.17"/>
    <n v="6.42"/>
    <n v="3.75"/>
    <n v="4.5"/>
    <n v="0.55000000000000004"/>
    <n v="16.875"/>
    <n v="3.5310000000000001"/>
    <n v="8.07"/>
    <n v="20.405999999999999"/>
  </r>
  <r>
    <s v="12-01-2019"/>
    <s v="09:32:18"/>
    <s v="2430*,*)1369"/>
    <s v="S"/>
    <x v="3"/>
    <x v="0"/>
    <x v="0"/>
    <x v="12"/>
    <s v="10:02:33"/>
    <s v="10"/>
    <x v="4"/>
    <x v="20"/>
    <s v="Motocicleta"/>
    <n v="18.29"/>
    <n v="15.29"/>
    <n v="3"/>
    <n v="3.5"/>
    <n v="0.75"/>
    <n v="10.5"/>
    <n v="11.467499999999999"/>
    <n v="25.1"/>
    <n v="21.967500000000001"/>
  </r>
  <r>
    <s v="12-01-2019"/>
    <s v="09:35:40"/>
    <s v="257.)21/8449"/>
    <s v="S"/>
    <x v="1"/>
    <x v="1"/>
    <x v="0"/>
    <x v="12"/>
    <s v="13:12:47"/>
    <s v="13"/>
    <x v="17"/>
    <x v="32"/>
    <s v="Motocicleta"/>
    <n v="13.91"/>
    <n v="10.16"/>
    <n v="3.75"/>
    <n v="4.5"/>
    <n v="0.55000000000000004"/>
    <n v="16.875"/>
    <n v="5.588000000000001"/>
    <n v="24.57"/>
    <n v="22.463000000000001"/>
  </r>
  <r>
    <s v="12-01-2019"/>
    <s v="09:36:17"/>
    <s v="768(2-0*6374"/>
    <s v="S"/>
    <x v="1"/>
    <x v="1"/>
    <x v="3"/>
    <x v="12"/>
    <s v="17:37:45"/>
    <s v="17"/>
    <x v="11"/>
    <x v="16"/>
    <s v="Motocicleta"/>
    <n v="15.93"/>
    <n v="12.18"/>
    <n v="3.75"/>
    <n v="4.5"/>
    <n v="0.55000000000000004"/>
    <n v="16.875"/>
    <n v="6.6990000000000007"/>
    <n v="91.65"/>
    <n v="23.574000000000002"/>
  </r>
  <r>
    <s v="12-01-2019"/>
    <s v="09:42:36"/>
    <s v="339).+/.4510"/>
    <s v="S"/>
    <x v="1"/>
    <x v="0"/>
    <x v="0"/>
    <x v="12"/>
    <s v="14:42:06"/>
    <s v="14"/>
    <x v="17"/>
    <x v="25"/>
    <s v="Motocicleta"/>
    <n v="2.0499999999999998"/>
    <n v="0"/>
    <n v="3.75"/>
    <n v="4.5"/>
    <n v="0.55000000000000004"/>
    <n v="9.2249999999999996"/>
    <n v="0"/>
    <n v="131.25"/>
    <n v="9.2249999999999996"/>
  </r>
  <r>
    <s v="12-01-2019"/>
    <s v="09:43:03"/>
    <s v="834,-,122154"/>
    <s v="S"/>
    <x v="1"/>
    <x v="0"/>
    <x v="0"/>
    <x v="12"/>
    <s v="14:04:51"/>
    <s v="14"/>
    <x v="11"/>
    <x v="16"/>
    <s v="Motocicleta"/>
    <n v="18.600000000000001"/>
    <n v="14.850000000000001"/>
    <n v="3.75"/>
    <n v="4.5"/>
    <n v="0.55000000000000004"/>
    <n v="16.875"/>
    <n v="8.1675000000000022"/>
    <n v="57.05"/>
    <n v="25.042500000000004"/>
  </r>
  <r>
    <s v="12-01-2019"/>
    <s v="09:46:21"/>
    <s v="605+212)7152"/>
    <s v="S"/>
    <x v="1"/>
    <x v="1"/>
    <x v="3"/>
    <x v="12"/>
    <s v="12:15:39"/>
    <s v="12"/>
    <x v="4"/>
    <x v="4"/>
    <s v="Motocicleta"/>
    <n v="4.33"/>
    <n v="0.58000000000000007"/>
    <n v="3.75"/>
    <n v="4.5"/>
    <n v="0.55000000000000004"/>
    <n v="16.875"/>
    <n v="0.31900000000000006"/>
    <n v="61.58"/>
    <n v="17.193999999999999"/>
  </r>
  <r>
    <s v="12-01-2019"/>
    <s v="09:46:55"/>
    <s v="303/1//)8333"/>
    <s v="S"/>
    <x v="1"/>
    <x v="0"/>
    <x v="0"/>
    <x v="12"/>
    <s v="14:13:35"/>
    <s v="14"/>
    <x v="4"/>
    <x v="4"/>
    <s v="Motocicleta"/>
    <n v="20.66"/>
    <n v="16.91"/>
    <n v="3.75"/>
    <n v="4.5"/>
    <n v="0.55000000000000004"/>
    <n v="16.875"/>
    <n v="9.3005000000000013"/>
    <n v="160.80000000000001"/>
    <n v="26.1755"/>
  </r>
  <r>
    <s v="12-01-2019"/>
    <s v="09:52:28"/>
    <s v="604/-*./6117"/>
    <s v="S"/>
    <x v="1"/>
    <x v="1"/>
    <x v="0"/>
    <x v="12"/>
    <s v="12:36:36"/>
    <s v="12"/>
    <x v="7"/>
    <x v="2"/>
    <s v="Motocicleta"/>
    <n v="13.26"/>
    <n v="9.51"/>
    <n v="3.75"/>
    <n v="4.5"/>
    <n v="0.55000000000000004"/>
    <n v="16.875"/>
    <n v="5.2305000000000001"/>
    <n v="105.5"/>
    <n v="22.105499999999999"/>
  </r>
  <r>
    <s v="12-01-2019"/>
    <s v="09:52:50"/>
    <s v="908/0(*)2826"/>
    <s v="S"/>
    <x v="1"/>
    <x v="0"/>
    <x v="0"/>
    <x v="12"/>
    <s v="13:18:52"/>
    <s v="13"/>
    <x v="7"/>
    <x v="28"/>
    <s v="Motocicleta"/>
    <n v="12.68"/>
    <n v="8.93"/>
    <n v="3.75"/>
    <n v="4.5"/>
    <n v="0.55000000000000004"/>
    <n v="16.875"/>
    <n v="4.9115000000000002"/>
    <n v="85.65"/>
    <n v="21.7865"/>
  </r>
  <r>
    <s v="12-01-2019"/>
    <s v="09:53:30"/>
    <s v="746,..+.7415"/>
    <s v="S"/>
    <x v="1"/>
    <x v="0"/>
    <x v="0"/>
    <x v="12"/>
    <s v="12:11:59"/>
    <s v="12"/>
    <x v="9"/>
    <x v="17"/>
    <s v="Motocicleta"/>
    <n v="16.09"/>
    <n v="12.34"/>
    <n v="3.75"/>
    <n v="4.5"/>
    <n v="0.55000000000000004"/>
    <n v="16.875"/>
    <n v="6.7870000000000008"/>
    <n v="41.66"/>
    <n v="23.661999999999999"/>
  </r>
  <r>
    <s v="12-01-2019"/>
    <s v="09:54:26"/>
    <s v="34321+1/4993"/>
    <s v="S"/>
    <x v="1"/>
    <x v="2"/>
    <x v="0"/>
    <x v="12"/>
    <s v="14:17:30"/>
    <s v="14"/>
    <x v="4"/>
    <x v="8"/>
    <s v="Motocicleta"/>
    <n v="5.3"/>
    <n v="1.5499999999999998"/>
    <n v="3.75"/>
    <n v="4.5"/>
    <n v="0.55000000000000004"/>
    <n v="16.875"/>
    <n v="0.85249999999999992"/>
    <n v="32.06"/>
    <n v="17.727499999999999"/>
  </r>
  <r>
    <s v="12-01-2019"/>
    <s v="09:54:26"/>
    <s v="554(2,-13423"/>
    <s v="S"/>
    <x v="1"/>
    <x v="2"/>
    <x v="0"/>
    <x v="12"/>
    <s v="14:15:05"/>
    <s v="14"/>
    <x v="4"/>
    <x v="8"/>
    <s v="Motocicleta"/>
    <n v="15.86"/>
    <n v="12.11"/>
    <n v="3.75"/>
    <n v="4.5"/>
    <n v="0.55000000000000004"/>
    <n v="16.875"/>
    <n v="6.6604999999999999"/>
    <n v="55.82"/>
    <n v="23.535499999999999"/>
  </r>
  <r>
    <s v="12-01-2019"/>
    <s v="09:54:26"/>
    <s v="727+*2.08483"/>
    <s v="S"/>
    <x v="1"/>
    <x v="2"/>
    <x v="0"/>
    <x v="12"/>
    <s v="14:16:31"/>
    <s v="14"/>
    <x v="4"/>
    <x v="8"/>
    <s v="Motocicleta"/>
    <n v="10.31"/>
    <n v="6.5600000000000005"/>
    <n v="3.75"/>
    <n v="4.5"/>
    <n v="0.55000000000000004"/>
    <n v="16.875"/>
    <n v="3.6080000000000005"/>
    <n v="173.71"/>
    <n v="20.483000000000001"/>
  </r>
  <r>
    <s v="12-01-2019"/>
    <s v="09:54:50"/>
    <s v="459,+--+6516"/>
    <s v="S"/>
    <x v="3"/>
    <x v="0"/>
    <x v="0"/>
    <x v="12"/>
    <s v="11:18:04"/>
    <s v="11"/>
    <x v="3"/>
    <x v="8"/>
    <s v="Motocicleta"/>
    <n v="8.07"/>
    <n v="5.07"/>
    <n v="3"/>
    <n v="3.5"/>
    <n v="0.75"/>
    <n v="10.5"/>
    <n v="3.8025000000000002"/>
    <n v="190.36"/>
    <n v="14.3025"/>
  </r>
  <r>
    <s v="12-01-2019"/>
    <s v="09:56:11"/>
    <s v="351-,0/)6546"/>
    <s v="S"/>
    <x v="1"/>
    <x v="0"/>
    <x v="0"/>
    <x v="12"/>
    <s v="12:13:10"/>
    <s v="12"/>
    <x v="7"/>
    <x v="2"/>
    <s v="Motocicleta"/>
    <n v="2.88"/>
    <n v="0"/>
    <n v="3.75"/>
    <n v="4.5"/>
    <n v="0.55000000000000004"/>
    <n v="12.959999999999999"/>
    <n v="0"/>
    <n v="80.58"/>
    <n v="12.959999999999999"/>
  </r>
  <r>
    <s v="12-01-2019"/>
    <s v="09:57:01"/>
    <s v="670+2/(11235"/>
    <s v="S"/>
    <x v="1"/>
    <x v="1"/>
    <x v="0"/>
    <x v="12"/>
    <s v="12:07:37"/>
    <s v="12"/>
    <x v="12"/>
    <x v="1"/>
    <s v="Motocicleta"/>
    <n v="6.7"/>
    <n v="2.95"/>
    <n v="3.75"/>
    <n v="4.5"/>
    <n v="0.55000000000000004"/>
    <n v="16.875"/>
    <n v="1.6225000000000003"/>
    <n v="169.9"/>
    <n v="18.497499999999999"/>
  </r>
  <r>
    <s v="12-01-2019"/>
    <s v="10:03:22"/>
    <s v="936*.-+(7033"/>
    <s v="S"/>
    <x v="1"/>
    <x v="1"/>
    <x v="3"/>
    <x v="12"/>
    <s v="11:39:19"/>
    <s v="11"/>
    <x v="21"/>
    <x v="24"/>
    <s v="Motocicleta"/>
    <n v="8.14"/>
    <n v="4.3900000000000006"/>
    <n v="3.75"/>
    <n v="4.5"/>
    <n v="0.55000000000000004"/>
    <n v="16.875"/>
    <n v="2.4145000000000003"/>
    <n v="151.09"/>
    <n v="19.2895"/>
  </r>
  <r>
    <s v="12-01-2019"/>
    <s v="10:03:22"/>
    <s v="109.)1..6709"/>
    <s v="S"/>
    <x v="1"/>
    <x v="1"/>
    <x v="3"/>
    <x v="12"/>
    <s v="11:39:20"/>
    <s v="11"/>
    <x v="21"/>
    <x v="24"/>
    <s v="Motocicleta"/>
    <n v="2.9"/>
    <n v="0"/>
    <n v="3.75"/>
    <n v="4.5"/>
    <n v="0.55000000000000004"/>
    <n v="13.049999999999999"/>
    <n v="0"/>
    <n v="247.84"/>
    <n v="13.049999999999999"/>
  </r>
  <r>
    <s v="12-01-2019"/>
    <s v="10:04:24"/>
    <s v="52--,0)7235"/>
    <s v="S"/>
    <x v="1"/>
    <x v="1"/>
    <x v="0"/>
    <x v="12"/>
    <s v="13:45:26"/>
    <s v="13"/>
    <x v="17"/>
    <x v="25"/>
    <s v="Motocicleta"/>
    <n v="3.46"/>
    <n v="0"/>
    <n v="3.75"/>
    <n v="4.5"/>
    <n v="0.55000000000000004"/>
    <n v="15.57"/>
    <n v="0"/>
    <n v="183.14"/>
    <n v="15.57"/>
  </r>
  <r>
    <s v="12-01-2019"/>
    <s v="10:04:54"/>
    <s v="384.(0(-2367"/>
    <s v="S"/>
    <x v="1"/>
    <x v="2"/>
    <x v="0"/>
    <x v="12"/>
    <s v="13:45:56"/>
    <s v="13"/>
    <x v="16"/>
    <x v="18"/>
    <s v="Motocicleta"/>
    <n v="16.72"/>
    <n v="12.969999999999999"/>
    <n v="3.75"/>
    <n v="4.5"/>
    <n v="0.55000000000000004"/>
    <n v="16.875"/>
    <n v="7.1334999999999997"/>
    <n v="242.12"/>
    <n v="24.008499999999998"/>
  </r>
  <r>
    <s v="12-01-2019"/>
    <s v="10:05:56"/>
    <s v="65110(.,1197"/>
    <s v="S"/>
    <x v="1"/>
    <x v="1"/>
    <x v="0"/>
    <x v="12"/>
    <s v="14:02:56"/>
    <s v="14"/>
    <x v="11"/>
    <x v="24"/>
    <s v="Motocicleta"/>
    <n v="18.25"/>
    <n v="14.5"/>
    <n v="3.75"/>
    <n v="4.5"/>
    <n v="0.55000000000000004"/>
    <n v="16.875"/>
    <n v="7.9750000000000005"/>
    <n v="89.08"/>
    <n v="24.85"/>
  </r>
  <r>
    <s v="12-01-2019"/>
    <s v="10:06:52"/>
    <s v="571210-/5373"/>
    <s v="S"/>
    <x v="1"/>
    <x v="2"/>
    <x v="0"/>
    <x v="12"/>
    <s v="11:55:25"/>
    <s v="11"/>
    <x v="4"/>
    <x v="4"/>
    <s v="Motocicleta"/>
    <n v="5.0599999999999996"/>
    <n v="1.3099999999999996"/>
    <n v="3.75"/>
    <n v="4.5"/>
    <n v="0.55000000000000004"/>
    <n v="16.875"/>
    <n v="0.72049999999999981"/>
    <n v="206.56"/>
    <n v="17.595500000000001"/>
  </r>
  <r>
    <s v="12-01-2019"/>
    <s v="10:08:02"/>
    <s v="56(-2*)13"/>
    <s v="S"/>
    <x v="1"/>
    <x v="1"/>
    <x v="1"/>
    <x v="12"/>
    <s v="11:39:20"/>
    <s v="11"/>
    <x v="4"/>
    <x v="36"/>
    <s v="Motocicleta"/>
    <n v="14.98"/>
    <n v="11.23"/>
    <n v="3.75"/>
    <n v="4.5"/>
    <n v="0.55000000000000004"/>
    <n v="16.875"/>
    <n v="6.1765000000000008"/>
    <n v="169.67"/>
    <n v="23.051500000000001"/>
  </r>
  <r>
    <s v="12-01-2019"/>
    <s v="10:08:28"/>
    <s v="736.011+5420"/>
    <s v="S"/>
    <x v="1"/>
    <x v="1"/>
    <x v="0"/>
    <x v="12"/>
    <s v="11:48:23"/>
    <s v="11"/>
    <x v="9"/>
    <x v="8"/>
    <s v="Motocicleta"/>
    <n v="13.55"/>
    <n v="9.8000000000000007"/>
    <n v="3.75"/>
    <n v="4.5"/>
    <n v="0.55000000000000004"/>
    <n v="16.875"/>
    <n v="5.3900000000000006"/>
    <n v="167.38"/>
    <n v="22.265000000000001"/>
  </r>
  <r>
    <s v="12-01-2019"/>
    <s v="10:16:09"/>
    <s v="9821+-+878"/>
    <s v="S"/>
    <x v="1"/>
    <x v="0"/>
    <x v="0"/>
    <x v="12"/>
    <s v="12:44:02"/>
    <s v="12"/>
    <x v="7"/>
    <x v="32"/>
    <s v="Motocicleta"/>
    <n v="7.65"/>
    <n v="3.9000000000000004"/>
    <n v="3.75"/>
    <n v="4.5"/>
    <n v="0.55000000000000004"/>
    <n v="16.875"/>
    <n v="2.1450000000000005"/>
    <n v="209.11"/>
    <n v="19.02"/>
  </r>
  <r>
    <s v="12-01-2019"/>
    <s v="10:25:05"/>
    <s v="407/002,2364"/>
    <s v="S"/>
    <x v="3"/>
    <x v="0"/>
    <x v="0"/>
    <x v="12"/>
    <s v="12:31:12"/>
    <s v="12"/>
    <x v="4"/>
    <x v="20"/>
    <s v="Motocicleta"/>
    <n v="6.22"/>
    <n v="3.2199999999999998"/>
    <n v="3"/>
    <n v="3.5"/>
    <n v="0.75"/>
    <n v="10.5"/>
    <n v="2.415"/>
    <n v="149.56"/>
    <n v="12.914999999999999"/>
  </r>
  <r>
    <s v="12-01-2019"/>
    <s v="10:25:12"/>
    <s v="39021++2364"/>
    <s v="S"/>
    <x v="1"/>
    <x v="0"/>
    <x v="0"/>
    <x v="12"/>
    <s v="11:09:23"/>
    <s v="11"/>
    <x v="14"/>
    <x v="5"/>
    <s v="Motocicleta"/>
    <n v="15.06"/>
    <n v="11.31"/>
    <n v="3.75"/>
    <n v="4.5"/>
    <n v="0.55000000000000004"/>
    <n v="16.875"/>
    <n v="6.2205000000000004"/>
    <n v="196.15"/>
    <n v="23.095500000000001"/>
  </r>
  <r>
    <s v="12-01-2019"/>
    <s v="10:25:33"/>
    <s v="509./),.2083"/>
    <s v="S"/>
    <x v="3"/>
    <x v="0"/>
    <x v="0"/>
    <x v="12"/>
    <s v="11:36:21"/>
    <s v="11"/>
    <x v="4"/>
    <x v="20"/>
    <s v="Motocicleta"/>
    <n v="6.45"/>
    <n v="3.45"/>
    <n v="3"/>
    <n v="3.5"/>
    <n v="0.75"/>
    <n v="10.5"/>
    <n v="2.5875000000000004"/>
    <n v="113.76"/>
    <n v="13.0875"/>
  </r>
  <r>
    <s v="12-01-2019"/>
    <s v="10:26:43"/>
    <s v="957-,2108798"/>
    <s v="S"/>
    <x v="3"/>
    <x v="0"/>
    <x v="0"/>
    <x v="12"/>
    <s v="11:51:42"/>
    <s v="11"/>
    <x v="4"/>
    <x v="17"/>
    <s v="Motocicleta"/>
    <n v="1.3"/>
    <n v="0"/>
    <n v="3"/>
    <n v="3.5"/>
    <n v="0.75"/>
    <n v="4.55"/>
    <n v="0"/>
    <n v="143.46"/>
    <n v="4.55"/>
  </r>
  <r>
    <s v="12-01-2019"/>
    <s v="10:27:31"/>
    <s v="4202,/115842"/>
    <s v="S"/>
    <x v="3"/>
    <x v="0"/>
    <x v="0"/>
    <x v="12"/>
    <s v="10:53:00"/>
    <s v="10"/>
    <x v="4"/>
    <x v="20"/>
    <s v="Motocicleta"/>
    <n v="8.09"/>
    <n v="5.09"/>
    <n v="3"/>
    <n v="3.5"/>
    <n v="0.75"/>
    <n v="10.5"/>
    <n v="3.8174999999999999"/>
    <n v="173"/>
    <n v="14.317499999999999"/>
  </r>
  <r>
    <s v="12-01-2019"/>
    <s v="10:30:32"/>
    <s v="161+2-1)6182"/>
    <s v="S"/>
    <x v="1"/>
    <x v="0"/>
    <x v="0"/>
    <x v="12"/>
    <s v="12:04:04"/>
    <s v="12"/>
    <x v="14"/>
    <x v="29"/>
    <s v="Motocicleta"/>
    <n v="17.809999999999999"/>
    <n v="14.059999999999999"/>
    <n v="3.75"/>
    <n v="4.5"/>
    <n v="0.55000000000000004"/>
    <n v="16.875"/>
    <n v="7.7329999999999997"/>
    <n v="102.83"/>
    <n v="24.608000000000001"/>
  </r>
  <r>
    <s v="12-01-2019"/>
    <s v="10:30:57"/>
    <s v="207,/*021209"/>
    <s v="S"/>
    <x v="3"/>
    <x v="0"/>
    <x v="0"/>
    <x v="12"/>
    <s v="11:47:35"/>
    <s v="11"/>
    <x v="4"/>
    <x v="26"/>
    <s v="Motocicleta"/>
    <n v="17.399999999999999"/>
    <n v="14.399999999999999"/>
    <n v="3"/>
    <n v="3.5"/>
    <n v="0.75"/>
    <n v="10.5"/>
    <n v="10.799999999999999"/>
    <n v="108.2"/>
    <n v="21.299999999999997"/>
  </r>
  <r>
    <s v="12-01-2019"/>
    <s v="10:33:16"/>
    <s v="238-,.+22343"/>
    <s v="S"/>
    <x v="0"/>
    <x v="0"/>
    <x v="0"/>
    <x v="6"/>
    <s v="17:40:22"/>
    <s v="17"/>
    <x v="3"/>
    <x v="1"/>
    <s v="Motocicleta"/>
    <n v="16.54"/>
    <n v="14.04"/>
    <n v="2.5"/>
    <n v="3"/>
    <n v="1.2"/>
    <n v="7.5"/>
    <n v="16.847999999999999"/>
    <n v="12.73"/>
    <n v="24.347999999999999"/>
  </r>
  <r>
    <s v="12-01-2019"/>
    <s v="10:33:16"/>
    <s v="173)//103174"/>
    <s v="S"/>
    <x v="1"/>
    <x v="0"/>
    <x v="2"/>
    <x v="12"/>
    <s v="11:08:49"/>
    <s v="11"/>
    <x v="3"/>
    <x v="1"/>
    <s v="Motocicleta"/>
    <n v="18.7"/>
    <n v="14.95"/>
    <n v="3.75"/>
    <n v="4.5"/>
    <n v="0.55000000000000004"/>
    <n v="16.875"/>
    <n v="8.2225000000000001"/>
    <n v="43.44"/>
    <n v="25.0975"/>
  </r>
  <r>
    <s v="12-01-2019"/>
    <s v="10:33:33"/>
    <s v="185+/,/09224"/>
    <s v="S"/>
    <x v="1"/>
    <x v="0"/>
    <x v="3"/>
    <x v="12"/>
    <s v="11:24:58"/>
    <s v="11"/>
    <x v="8"/>
    <x v="5"/>
    <s v="Motocicleta"/>
    <n v="18.28"/>
    <n v="14.530000000000001"/>
    <n v="3.75"/>
    <n v="4.5"/>
    <n v="0.55000000000000004"/>
    <n v="16.875"/>
    <n v="7.9915000000000012"/>
    <n v="122.01"/>
    <n v="24.866500000000002"/>
  </r>
  <r>
    <s v="12-01-2019"/>
    <s v="10:34:02"/>
    <s v="76812+,.6977"/>
    <s v="S"/>
    <x v="1"/>
    <x v="0"/>
    <x v="0"/>
    <x v="12"/>
    <s v="12:35:46"/>
    <s v="12"/>
    <x v="4"/>
    <x v="4"/>
    <s v="Motocicleta"/>
    <n v="15.37"/>
    <n v="11.62"/>
    <n v="3.75"/>
    <n v="4.5"/>
    <n v="0.55000000000000004"/>
    <n v="16.875"/>
    <n v="6.391"/>
    <n v="220.93"/>
    <n v="23.265999999999998"/>
  </r>
  <r>
    <s v="12-01-2019"/>
    <s v="10:36:28"/>
    <s v="7210,)).658"/>
    <s v="S"/>
    <x v="1"/>
    <x v="0"/>
    <x v="0"/>
    <x v="12"/>
    <s v="12:48:20"/>
    <s v="12"/>
    <x v="12"/>
    <x v="1"/>
    <s v="Motocicleta"/>
    <n v="17.66"/>
    <n v="13.91"/>
    <n v="3.75"/>
    <n v="4.5"/>
    <n v="0.55000000000000004"/>
    <n v="16.875"/>
    <n v="7.650500000000001"/>
    <n v="92.92"/>
    <n v="24.525500000000001"/>
  </r>
  <r>
    <s v="12-01-2019"/>
    <s v="10:36:36"/>
    <s v="677++/,)9827"/>
    <s v="S"/>
    <x v="1"/>
    <x v="0"/>
    <x v="0"/>
    <x v="12"/>
    <s v="11:58:48"/>
    <s v="11"/>
    <x v="1"/>
    <x v="17"/>
    <s v="Motocicleta"/>
    <n v="6.22"/>
    <n v="2.4699999999999998"/>
    <n v="3.75"/>
    <n v="4.5"/>
    <n v="0.55000000000000004"/>
    <n v="16.875"/>
    <n v="1.3585"/>
    <n v="241.83"/>
    <n v="18.233499999999999"/>
  </r>
  <r>
    <s v="12-01-2019"/>
    <s v="10:39:58"/>
    <s v="2172+1(,7244"/>
    <s v="S"/>
    <x v="1"/>
    <x v="0"/>
    <x v="0"/>
    <x v="12"/>
    <s v="11:02:33"/>
    <s v="11"/>
    <x v="1"/>
    <x v="1"/>
    <s v="Motocicleta"/>
    <n v="8.9700000000000006"/>
    <n v="5.2200000000000006"/>
    <n v="3.75"/>
    <n v="4.5"/>
    <n v="0.55000000000000004"/>
    <n v="16.875"/>
    <n v="2.8710000000000004"/>
    <n v="221.68"/>
    <n v="19.746000000000002"/>
  </r>
  <r>
    <s v="12-01-2019"/>
    <s v="10:40:58"/>
    <s v="864.0+-*4212"/>
    <s v="S"/>
    <x v="1"/>
    <x v="0"/>
    <x v="0"/>
    <x v="12"/>
    <s v="12:46:09"/>
    <s v="12"/>
    <x v="8"/>
    <x v="5"/>
    <s v="Motocicleta"/>
    <n v="4.6500000000000004"/>
    <n v="0.90000000000000036"/>
    <n v="3.75"/>
    <n v="4.5"/>
    <n v="0.55000000000000004"/>
    <n v="16.875"/>
    <n v="0.49500000000000022"/>
    <n v="80.33"/>
    <n v="17.37"/>
  </r>
  <r>
    <s v="12-01-2019"/>
    <s v="10:42:20"/>
    <s v="987,-(+01111"/>
    <s v="S"/>
    <x v="1"/>
    <x v="0"/>
    <x v="0"/>
    <x v="12"/>
    <s v="13:13:56"/>
    <s v="13"/>
    <x v="19"/>
    <x v="21"/>
    <s v="Motocicleta"/>
    <n v="11.17"/>
    <n v="7.42"/>
    <n v="3.75"/>
    <n v="4.5"/>
    <n v="0.55000000000000004"/>
    <n v="16.875"/>
    <n v="4.0810000000000004"/>
    <n v="229.47"/>
    <n v="20.956"/>
  </r>
  <r>
    <s v="12-01-2019"/>
    <s v="10:44:33"/>
    <s v="958(*-0.1053"/>
    <s v="S"/>
    <x v="1"/>
    <x v="0"/>
    <x v="3"/>
    <x v="12"/>
    <s v="11:37:00"/>
    <s v="11"/>
    <x v="7"/>
    <x v="7"/>
    <s v="Motocicleta"/>
    <n v="15.62"/>
    <n v="11.87"/>
    <n v="3.75"/>
    <n v="4.5"/>
    <n v="0.55000000000000004"/>
    <n v="16.875"/>
    <n v="6.5285000000000002"/>
    <n v="220.78"/>
    <n v="23.403500000000001"/>
  </r>
  <r>
    <s v="12-01-2019"/>
    <s v="10:48:15"/>
    <s v="656+*+/)1283"/>
    <s v="M"/>
    <x v="1"/>
    <x v="0"/>
    <x v="0"/>
    <x v="12"/>
    <s v="11:37:07"/>
    <s v="11"/>
    <x v="0"/>
    <x v="20"/>
    <s v="Motocicleta"/>
    <n v="5.49"/>
    <n v="1.7400000000000002"/>
    <n v="3.75"/>
    <n v="4.5"/>
    <n v="0.55000000000000004"/>
    <n v="16.875"/>
    <n v="0.95700000000000018"/>
    <n v="136.85"/>
    <n v="17.832000000000001"/>
  </r>
  <r>
    <s v="12-01-2019"/>
    <s v="10:48:15"/>
    <s v="377-/-*+1664"/>
    <s v="M"/>
    <x v="1"/>
    <x v="0"/>
    <x v="0"/>
    <x v="12"/>
    <s v="12:51:55"/>
    <s v="12"/>
    <x v="0"/>
    <x v="3"/>
    <s v="Motocicleta"/>
    <n v="8.8800000000000008"/>
    <n v="5.1300000000000008"/>
    <n v="3.75"/>
    <n v="4.5"/>
    <n v="0.55000000000000004"/>
    <n v="16.875"/>
    <n v="2.8215000000000008"/>
    <n v="236.35"/>
    <n v="19.6965"/>
  </r>
  <r>
    <s v="12-01-2019"/>
    <s v="10:48:15"/>
    <s v="7142.21.3409"/>
    <s v="S"/>
    <x v="1"/>
    <x v="0"/>
    <x v="0"/>
    <x v="12"/>
    <s v="12:22:32"/>
    <s v="12"/>
    <x v="0"/>
    <x v="15"/>
    <s v="Motocicleta"/>
    <n v="5.5600000000000005"/>
    <n v="1.8100000000000005"/>
    <n v="3.75"/>
    <n v="4.5"/>
    <n v="0.55000000000000004"/>
    <n v="16.875"/>
    <n v="0.99550000000000038"/>
    <n v="64.37"/>
    <n v="17.8705"/>
  </r>
  <r>
    <s v="12-01-2019"/>
    <s v="10:48:15"/>
    <s v="4901((.*3173"/>
    <s v="S"/>
    <x v="1"/>
    <x v="0"/>
    <x v="0"/>
    <x v="12"/>
    <s v="11:15:51"/>
    <s v="11"/>
    <x v="0"/>
    <x v="3"/>
    <s v="Motocicleta"/>
    <n v="14.72"/>
    <n v="10.97"/>
    <n v="3.75"/>
    <n v="4.5"/>
    <n v="0.55000000000000004"/>
    <n v="16.875"/>
    <n v="6.033500000000001"/>
    <n v="109.82"/>
    <n v="22.9085"/>
  </r>
  <r>
    <s v="12-01-2019"/>
    <s v="10:48:15"/>
    <s v="369(+2/.3962"/>
    <s v="S"/>
    <x v="1"/>
    <x v="0"/>
    <x v="0"/>
    <x v="12"/>
    <s v="11:07:49"/>
    <s v="11"/>
    <x v="0"/>
    <x v="20"/>
    <s v="Motocicleta"/>
    <n v="15.24"/>
    <n v="11.49"/>
    <n v="3.75"/>
    <n v="4.5"/>
    <n v="0.55000000000000004"/>
    <n v="16.875"/>
    <n v="6.3195000000000006"/>
    <n v="180.43"/>
    <n v="23.194500000000001"/>
  </r>
  <r>
    <s v="12-01-2019"/>
    <s v="10:48:15"/>
    <s v="2701+*(3412"/>
    <s v="S"/>
    <x v="1"/>
    <x v="0"/>
    <x v="0"/>
    <x v="12"/>
    <s v="13:14:07"/>
    <s v="13"/>
    <x v="0"/>
    <x v="4"/>
    <s v="Motocicleta"/>
    <n v="3.93"/>
    <n v="0.18000000000000016"/>
    <n v="3.75"/>
    <n v="4.5"/>
    <n v="0.55000000000000004"/>
    <n v="16.875"/>
    <n v="9.9000000000000102E-2"/>
    <n v="132.29"/>
    <n v="16.974"/>
  </r>
  <r>
    <s v="12-01-2019"/>
    <s v="10:48:15"/>
    <s v="571,*(//1567"/>
    <s v="S"/>
    <x v="1"/>
    <x v="0"/>
    <x v="0"/>
    <x v="12"/>
    <s v="11:30:23"/>
    <s v="11"/>
    <x v="0"/>
    <x v="6"/>
    <s v="Motocicleta"/>
    <n v="13.42"/>
    <n v="9.67"/>
    <n v="3.75"/>
    <n v="4.5"/>
    <n v="0.55000000000000004"/>
    <n v="16.875"/>
    <n v="5.3185000000000002"/>
    <n v="179.93"/>
    <n v="22.1935"/>
  </r>
  <r>
    <s v="12-01-2019"/>
    <s v="10:48:15"/>
    <s v="329-*,0+5956"/>
    <s v="S"/>
    <x v="1"/>
    <x v="0"/>
    <x v="3"/>
    <x v="12"/>
    <s v="12:35:58"/>
    <s v="12"/>
    <x v="3"/>
    <x v="32"/>
    <s v="Motocicleta"/>
    <n v="1.41"/>
    <n v="0"/>
    <n v="3.75"/>
    <n v="4.5"/>
    <n v="0.55000000000000004"/>
    <n v="6.3449999999999998"/>
    <n v="0"/>
    <n v="215.05"/>
    <n v="6.3449999999999998"/>
  </r>
  <r>
    <s v="12-01-2019"/>
    <s v="10:48:15"/>
    <s v="631*+,.+990"/>
    <s v="S"/>
    <x v="1"/>
    <x v="0"/>
    <x v="0"/>
    <x v="6"/>
    <s v="14:23:05"/>
    <s v="14"/>
    <x v="3"/>
    <x v="32"/>
    <s v="Motocicleta"/>
    <n v="15.75"/>
    <n v="12"/>
    <n v="3.75"/>
    <n v="4.5"/>
    <n v="0.55000000000000004"/>
    <n v="16.875"/>
    <n v="6.6000000000000005"/>
    <n v="145.47999999999999"/>
    <n v="23.475000000000001"/>
  </r>
  <r>
    <s v="12-01-2019"/>
    <s v="10:48:15"/>
    <s v="994).22+953"/>
    <s v="S"/>
    <x v="1"/>
    <x v="0"/>
    <x v="0"/>
    <x v="12"/>
    <s v="13:35:28"/>
    <s v="13"/>
    <x v="0"/>
    <x v="34"/>
    <s v="Motocicleta"/>
    <n v="11.67"/>
    <n v="7.92"/>
    <n v="3.75"/>
    <n v="4.5"/>
    <n v="0.55000000000000004"/>
    <n v="16.875"/>
    <n v="4.3559999999999999"/>
    <n v="134.78"/>
    <n v="21.231000000000002"/>
  </r>
  <r>
    <s v="12-01-2019"/>
    <s v="10:51:15"/>
    <s v="72710,,(2561"/>
    <s v="S"/>
    <x v="1"/>
    <x v="0"/>
    <x v="3"/>
    <x v="12"/>
    <s v="16:45:39"/>
    <s v="16"/>
    <x v="4"/>
    <x v="6"/>
    <s v="Motocicleta"/>
    <n v="15.28"/>
    <n v="11.53"/>
    <n v="3.75"/>
    <n v="4.5"/>
    <n v="0.55000000000000004"/>
    <n v="16.875"/>
    <n v="6.3414999999999999"/>
    <n v="82.13"/>
    <n v="23.2165"/>
  </r>
  <r>
    <s v="12-01-2019"/>
    <s v="10:52:48"/>
    <s v="8252+)113205"/>
    <s v="S"/>
    <x v="1"/>
    <x v="0"/>
    <x v="0"/>
    <x v="12"/>
    <s v="11:59:59"/>
    <s v="11"/>
    <x v="5"/>
    <x v="1"/>
    <s v="Motocicleta"/>
    <n v="17.079999999999998"/>
    <n v="13.329999999999998"/>
    <n v="3.75"/>
    <n v="4.5"/>
    <n v="0.55000000000000004"/>
    <n v="16.875"/>
    <n v="7.3314999999999992"/>
    <n v="85.8"/>
    <n v="24.206499999999998"/>
  </r>
  <r>
    <s v="12-01-2019"/>
    <s v="10:53:29"/>
    <s v="59/*.,18252"/>
    <s v="S"/>
    <x v="1"/>
    <x v="0"/>
    <x v="3"/>
    <x v="12"/>
    <s v="11:37:04"/>
    <s v="11"/>
    <x v="7"/>
    <x v="2"/>
    <s v="Motocicleta"/>
    <n v="19.309999999999999"/>
    <n v="15.559999999999999"/>
    <n v="3.75"/>
    <n v="4.5"/>
    <n v="0.55000000000000004"/>
    <n v="16.875"/>
    <n v="8.5579999999999998"/>
    <n v="216.72"/>
    <n v="25.433"/>
  </r>
  <r>
    <s v="12-01-2019"/>
    <s v="10:53:48"/>
    <s v="228,121-6676"/>
    <s v="S"/>
    <x v="1"/>
    <x v="0"/>
    <x v="0"/>
    <x v="12"/>
    <s v="16:01:02"/>
    <s v="16"/>
    <x v="4"/>
    <x v="26"/>
    <s v="Motocicleta"/>
    <n v="9.81"/>
    <n v="6.0600000000000005"/>
    <n v="3.75"/>
    <n v="4.5"/>
    <n v="0.55000000000000004"/>
    <n v="16.875"/>
    <n v="3.3330000000000006"/>
    <n v="120.07"/>
    <n v="20.208000000000002"/>
  </r>
  <r>
    <s v="12-01-2019"/>
    <s v="10:55:13"/>
    <s v="4151/+0+2045"/>
    <s v="S"/>
    <x v="1"/>
    <x v="0"/>
    <x v="1"/>
    <x v="12"/>
    <s v="13:13:39"/>
    <s v="13"/>
    <x v="4"/>
    <x v="4"/>
    <s v="Motocicleta"/>
    <n v="10.039999999999999"/>
    <n v="6.2899999999999991"/>
    <n v="3.75"/>
    <n v="4.5"/>
    <n v="0.55000000000000004"/>
    <n v="16.875"/>
    <n v="3.4594999999999998"/>
    <n v="21.29"/>
    <n v="20.334499999999998"/>
  </r>
  <r>
    <s v="12-01-2019"/>
    <s v="10:56:07"/>
    <s v="314(2(+/1527"/>
    <s v="S"/>
    <x v="1"/>
    <x v="0"/>
    <x v="0"/>
    <x v="12"/>
    <s v="12:10:31"/>
    <s v="12"/>
    <x v="12"/>
    <x v="7"/>
    <s v="Motocicleta"/>
    <n v="8.36"/>
    <n v="4.6099999999999994"/>
    <n v="3.75"/>
    <n v="4.5"/>
    <n v="0.55000000000000004"/>
    <n v="16.875"/>
    <n v="2.5354999999999999"/>
    <n v="42.74"/>
    <n v="19.410499999999999"/>
  </r>
  <r>
    <s v="12-01-2019"/>
    <s v="10:58:59"/>
    <s v="125,+./16851"/>
    <s v="S"/>
    <x v="1"/>
    <x v="0"/>
    <x v="0"/>
    <x v="12"/>
    <s v="11:22:26"/>
    <s v="11"/>
    <x v="14"/>
    <x v="5"/>
    <s v="Motocicleta"/>
    <n v="14.91"/>
    <n v="11.16"/>
    <n v="3.75"/>
    <n v="4.5"/>
    <n v="0.55000000000000004"/>
    <n v="16.875"/>
    <n v="6.1380000000000008"/>
    <n v="114.97"/>
    <n v="23.013000000000002"/>
  </r>
  <r>
    <s v="12-01-2019"/>
    <s v="11:00:28"/>
    <s v="244.10-/9567"/>
    <s v="S"/>
    <x v="1"/>
    <x v="0"/>
    <x v="0"/>
    <x v="12"/>
    <s v="14:46:50"/>
    <s v="14"/>
    <x v="7"/>
    <x v="2"/>
    <s v="Motocicleta"/>
    <n v="2.02"/>
    <n v="0"/>
    <n v="3.75"/>
    <n v="4.5"/>
    <n v="0.55000000000000004"/>
    <n v="9.09"/>
    <n v="0"/>
    <n v="124.28"/>
    <n v="9.09"/>
  </r>
  <r>
    <s v="12-01-2019"/>
    <s v="11:03:12"/>
    <s v="633//1/*7189"/>
    <s v="S"/>
    <x v="1"/>
    <x v="0"/>
    <x v="0"/>
    <x v="12"/>
    <s v="13:14:56"/>
    <s v="13"/>
    <x v="14"/>
    <x v="29"/>
    <s v="Motocicleta"/>
    <n v="16.649999999999999"/>
    <n v="12.899999999999999"/>
    <n v="3.75"/>
    <n v="4.5"/>
    <n v="0.55000000000000004"/>
    <n v="16.875"/>
    <n v="7.0949999999999998"/>
    <n v="110.78"/>
    <n v="23.97"/>
  </r>
  <r>
    <s v="12-01-2019"/>
    <s v="11:04:29"/>
    <s v="587+2+0,153"/>
    <s v="S"/>
    <x v="1"/>
    <x v="2"/>
    <x v="3"/>
    <x v="12"/>
    <s v="11:12:41"/>
    <s v="11"/>
    <x v="11"/>
    <x v="24"/>
    <s v="Motocicleta"/>
    <n v="19.21"/>
    <n v="15.46"/>
    <n v="3.75"/>
    <n v="4.5"/>
    <n v="0.55000000000000004"/>
    <n v="16.875"/>
    <n v="8.5030000000000019"/>
    <n v="42.73"/>
    <n v="25.378"/>
  </r>
  <r>
    <s v="12-01-2019"/>
    <s v="11:07:32"/>
    <s v="766)++12391"/>
    <s v="S"/>
    <x v="1"/>
    <x v="0"/>
    <x v="0"/>
    <x v="12"/>
    <s v="12:54:08"/>
    <s v="12"/>
    <x v="4"/>
    <x v="9"/>
    <s v="Motocicleta"/>
    <n v="16.79"/>
    <n v="13.04"/>
    <n v="3.75"/>
    <n v="4.5"/>
    <n v="0.55000000000000004"/>
    <n v="16.875"/>
    <n v="7.1719999999999997"/>
    <n v="89.43"/>
    <n v="24.047000000000001"/>
  </r>
  <r>
    <s v="12-01-2019"/>
    <s v="11:08:56"/>
    <s v="411,./*)2514"/>
    <s v="S"/>
    <x v="1"/>
    <x v="0"/>
    <x v="0"/>
    <x v="12"/>
    <s v="12:55:47"/>
    <s v="12"/>
    <x v="11"/>
    <x v="16"/>
    <s v="Motocicleta"/>
    <n v="3.46"/>
    <n v="0"/>
    <n v="3.75"/>
    <n v="4.5"/>
    <n v="0.55000000000000004"/>
    <n v="15.57"/>
    <n v="0"/>
    <n v="210.05"/>
    <n v="15.57"/>
  </r>
  <r>
    <s v="12-01-2019"/>
    <s v="11:11:05"/>
    <s v="14//1.*7436"/>
    <s v="S"/>
    <x v="1"/>
    <x v="0"/>
    <x v="0"/>
    <x v="12"/>
    <s v="12:48:02"/>
    <s v="12"/>
    <x v="20"/>
    <x v="29"/>
    <s v="Motocicleta"/>
    <n v="16.690000000000001"/>
    <n v="12.940000000000001"/>
    <n v="3.75"/>
    <n v="4.5"/>
    <n v="0.55000000000000004"/>
    <n v="16.875"/>
    <n v="7.1170000000000009"/>
    <n v="64.069999999999993"/>
    <n v="23.992000000000001"/>
  </r>
  <r>
    <s v="12-01-2019"/>
    <s v="11:11:40"/>
    <s v="531(-0+13399"/>
    <s v="S"/>
    <x v="1"/>
    <x v="0"/>
    <x v="0"/>
    <x v="12"/>
    <s v="12:17:07"/>
    <s v="12"/>
    <x v="8"/>
    <x v="5"/>
    <s v="Motocicleta"/>
    <n v="3.4699999999999998"/>
    <n v="0"/>
    <n v="3.75"/>
    <n v="4.5"/>
    <n v="0.55000000000000004"/>
    <n v="15.614999999999998"/>
    <n v="0"/>
    <n v="138.35"/>
    <n v="15.614999999999998"/>
  </r>
  <r>
    <s v="12-01-2019"/>
    <s v="11:11:56"/>
    <s v="403112-/8114"/>
    <s v="S"/>
    <x v="1"/>
    <x v="0"/>
    <x v="0"/>
    <x v="12"/>
    <s v="16:14:40"/>
    <s v="16"/>
    <x v="4"/>
    <x v="4"/>
    <s v="Motocicleta"/>
    <n v="1.21"/>
    <n v="0"/>
    <n v="3.75"/>
    <n v="4.5"/>
    <n v="0.55000000000000004"/>
    <n v="5.4450000000000003"/>
    <n v="0"/>
    <n v="107.83"/>
    <n v="5.4450000000000003"/>
  </r>
  <r>
    <s v="12-01-2019"/>
    <s v="11:12:10"/>
    <s v="336/-//07288"/>
    <s v="S"/>
    <x v="1"/>
    <x v="0"/>
    <x v="0"/>
    <x v="12"/>
    <s v="12:19:20"/>
    <s v="12"/>
    <x v="3"/>
    <x v="9"/>
    <s v="Motocicleta"/>
    <n v="13.74"/>
    <n v="9.99"/>
    <n v="3.75"/>
    <n v="4.5"/>
    <n v="0.55000000000000004"/>
    <n v="16.875"/>
    <n v="5.4945000000000004"/>
    <n v="150.13999999999999"/>
    <n v="22.369500000000002"/>
  </r>
  <r>
    <s v="12-01-2019"/>
    <s v="11:12:25"/>
    <s v="11*-(/14358"/>
    <s v="S"/>
    <x v="1"/>
    <x v="1"/>
    <x v="0"/>
    <x v="12"/>
    <s v="12:19:08"/>
    <s v="12"/>
    <x v="21"/>
    <x v="10"/>
    <s v="Motocicleta"/>
    <n v="14.24"/>
    <n v="10.49"/>
    <n v="3.75"/>
    <n v="4.5"/>
    <n v="0.55000000000000004"/>
    <n v="16.875"/>
    <n v="5.7695000000000007"/>
    <n v="86.48"/>
    <n v="22.644500000000001"/>
  </r>
  <r>
    <s v="12-01-2019"/>
    <s v="11:12:45"/>
    <s v="943+02-(2354"/>
    <s v="S"/>
    <x v="1"/>
    <x v="0"/>
    <x v="1"/>
    <x v="12"/>
    <s v="14:33:48"/>
    <s v="14"/>
    <x v="7"/>
    <x v="14"/>
    <s v="Motocicleta"/>
    <n v="20.96"/>
    <n v="17.21"/>
    <n v="3.75"/>
    <n v="4.5"/>
    <n v="0.55000000000000004"/>
    <n v="16.875"/>
    <n v="9.4655000000000005"/>
    <n v="98.34"/>
    <n v="26.340499999999999"/>
  </r>
  <r>
    <s v="12-01-2019"/>
    <s v="11:13:03"/>
    <s v="73310(()508"/>
    <s v="S"/>
    <x v="1"/>
    <x v="0"/>
    <x v="0"/>
    <x v="12"/>
    <s v="13:12:18"/>
    <s v="13"/>
    <x v="20"/>
    <x v="29"/>
    <s v="Motocicleta"/>
    <n v="13.03"/>
    <n v="9.2799999999999994"/>
    <n v="3.75"/>
    <n v="4.5"/>
    <n v="0.55000000000000004"/>
    <n v="16.875"/>
    <n v="5.1040000000000001"/>
    <n v="130.41999999999999"/>
    <n v="21.978999999999999"/>
  </r>
  <r>
    <s v="12-01-2019"/>
    <s v="11:15:16"/>
    <s v="748((.)08401"/>
    <s v="S"/>
    <x v="3"/>
    <x v="0"/>
    <x v="0"/>
    <x v="12"/>
    <s v="11:50:44"/>
    <s v="11"/>
    <x v="4"/>
    <x v="13"/>
    <s v="Motocicleta"/>
    <n v="10.25"/>
    <n v="7.25"/>
    <n v="3"/>
    <n v="3.5"/>
    <n v="0.75"/>
    <n v="10.5"/>
    <n v="5.4375"/>
    <n v="150.47999999999999"/>
    <n v="15.9375"/>
  </r>
  <r>
    <s v="12-01-2019"/>
    <s v="11:17:25"/>
    <s v="596..,)(4021"/>
    <s v="S"/>
    <x v="1"/>
    <x v="1"/>
    <x v="0"/>
    <x v="12"/>
    <s v="12:41:55"/>
    <s v="12"/>
    <x v="20"/>
    <x v="29"/>
    <s v="Motocicleta"/>
    <n v="7.74"/>
    <n v="3.99"/>
    <n v="3.75"/>
    <n v="4.5"/>
    <n v="0.55000000000000004"/>
    <n v="16.875"/>
    <n v="2.1945000000000001"/>
    <n v="136.01"/>
    <n v="19.069500000000001"/>
  </r>
  <r>
    <s v="12-01-2019"/>
    <s v="11:17:48"/>
    <s v="589*,00*8012"/>
    <s v="S"/>
    <x v="1"/>
    <x v="0"/>
    <x v="3"/>
    <x v="12"/>
    <s v="11:39:18"/>
    <s v="11"/>
    <x v="21"/>
    <x v="10"/>
    <s v="Motocicleta"/>
    <n v="5.01"/>
    <n v="1.2599999999999998"/>
    <n v="3.75"/>
    <n v="4.5"/>
    <n v="0.55000000000000004"/>
    <n v="16.875"/>
    <n v="0.69299999999999995"/>
    <n v="77.8"/>
    <n v="17.568000000000001"/>
  </r>
  <r>
    <s v="12-01-2019"/>
    <s v="11:18:12"/>
    <s v="783.2,)08404"/>
    <s v="S"/>
    <x v="1"/>
    <x v="2"/>
    <x v="0"/>
    <x v="12"/>
    <s v="13:56:00"/>
    <s v="13"/>
    <x v="16"/>
    <x v="8"/>
    <s v="Motocicleta"/>
    <n v="19.95"/>
    <n v="16.2"/>
    <n v="3.75"/>
    <n v="4.5"/>
    <n v="0.55000000000000004"/>
    <n v="16.875"/>
    <n v="8.91"/>
    <n v="97.4"/>
    <n v="25.785"/>
  </r>
  <r>
    <s v="12-01-2019"/>
    <s v="11:18:23"/>
    <s v="333(,0)+2234"/>
    <s v="S"/>
    <x v="1"/>
    <x v="0"/>
    <x v="0"/>
    <x v="12"/>
    <s v="13:00:30"/>
    <s v="13"/>
    <x v="17"/>
    <x v="28"/>
    <s v="Motocicleta"/>
    <n v="15.55"/>
    <n v="11.8"/>
    <n v="3.75"/>
    <n v="4.5"/>
    <n v="0.55000000000000004"/>
    <n v="16.875"/>
    <n v="6.4900000000000011"/>
    <n v="200.28"/>
    <n v="23.365000000000002"/>
  </r>
  <r>
    <s v="12-01-2019"/>
    <s v="11:18:39"/>
    <s v="558/1.1-3343"/>
    <s v="S"/>
    <x v="1"/>
    <x v="0"/>
    <x v="0"/>
    <x v="12"/>
    <s v="13:35:05"/>
    <s v="13"/>
    <x v="10"/>
    <x v="19"/>
    <s v="Motocicleta"/>
    <n v="5.86"/>
    <n v="2.1100000000000003"/>
    <n v="3.75"/>
    <n v="4.5"/>
    <n v="0.55000000000000004"/>
    <n v="16.875"/>
    <n v="1.1605000000000003"/>
    <n v="104.78"/>
    <n v="18.035499999999999"/>
  </r>
  <r>
    <s v="12-01-2019"/>
    <s v="11:18:52"/>
    <s v="318.)-,/1206"/>
    <s v="S"/>
    <x v="1"/>
    <x v="0"/>
    <x v="3"/>
    <x v="12"/>
    <s v="13:12:49"/>
    <s v="13"/>
    <x v="6"/>
    <x v="20"/>
    <s v="Motocicleta"/>
    <n v="12.72"/>
    <n v="8.9700000000000006"/>
    <n v="3.75"/>
    <n v="4.5"/>
    <n v="0.55000000000000004"/>
    <n v="16.875"/>
    <n v="4.9335000000000004"/>
    <n v="233.91"/>
    <n v="21.808500000000002"/>
  </r>
  <r>
    <s v="12-01-2019"/>
    <s v="11:19:11"/>
    <s v="6960+0-(2011"/>
    <s v="S"/>
    <x v="1"/>
    <x v="2"/>
    <x v="3"/>
    <x v="12"/>
    <s v="14:53:42"/>
    <s v="14"/>
    <x v="4"/>
    <x v="6"/>
    <s v="Motocicleta"/>
    <n v="7.38"/>
    <n v="3.63"/>
    <n v="3.75"/>
    <n v="4.5"/>
    <n v="0.55000000000000004"/>
    <n v="16.875"/>
    <n v="1.9965000000000002"/>
    <n v="6.88"/>
    <n v="18.871500000000001"/>
  </r>
  <r>
    <s v="12-01-2019"/>
    <s v="11:19:50"/>
    <s v="975//2+-504"/>
    <s v="S"/>
    <x v="1"/>
    <x v="0"/>
    <x v="0"/>
    <x v="12"/>
    <s v="11:44:27"/>
    <s v="11"/>
    <x v="5"/>
    <x v="11"/>
    <s v="Motocicleta"/>
    <n v="11.7"/>
    <n v="7.9499999999999993"/>
    <n v="3.75"/>
    <n v="4.5"/>
    <n v="0.55000000000000004"/>
    <n v="16.875"/>
    <n v="4.3724999999999996"/>
    <n v="227.72"/>
    <n v="21.247499999999999"/>
  </r>
  <r>
    <s v="12-01-2019"/>
    <s v="11:20:02"/>
    <s v="875.)1-.4154"/>
    <s v="S"/>
    <x v="3"/>
    <x v="0"/>
    <x v="0"/>
    <x v="12"/>
    <s v="11:46:53"/>
    <s v="11"/>
    <x v="4"/>
    <x v="18"/>
    <s v="Motocicleta"/>
    <n v="4.71"/>
    <n v="1.71"/>
    <n v="3"/>
    <n v="3.5"/>
    <n v="0.75"/>
    <n v="10.5"/>
    <n v="1.2825"/>
    <n v="217.56"/>
    <n v="11.782500000000001"/>
  </r>
  <r>
    <s v="12-01-2019"/>
    <s v="11:20:32"/>
    <s v="225,)21/6212"/>
    <s v="S"/>
    <x v="1"/>
    <x v="1"/>
    <x v="0"/>
    <x v="12"/>
    <s v="17:01:02"/>
    <s v="17"/>
    <x v="19"/>
    <x v="21"/>
    <s v="Motocicleta"/>
    <n v="9.67"/>
    <n v="5.92"/>
    <n v="3.75"/>
    <n v="4.5"/>
    <n v="0.55000000000000004"/>
    <n v="16.875"/>
    <n v="3.2560000000000002"/>
    <n v="244.3"/>
    <n v="20.131"/>
  </r>
  <r>
    <s v="12-01-2019"/>
    <s v="11:21:25"/>
    <s v="446,.+)29939"/>
    <s v="S"/>
    <x v="1"/>
    <x v="0"/>
    <x v="0"/>
    <x v="12"/>
    <s v="14:00:54"/>
    <s v="14"/>
    <x v="0"/>
    <x v="20"/>
    <s v="Motocicleta"/>
    <n v="9.7200000000000006"/>
    <n v="5.9700000000000006"/>
    <n v="3.75"/>
    <n v="4.5"/>
    <n v="0.55000000000000004"/>
    <n v="16.875"/>
    <n v="3.2835000000000005"/>
    <n v="195.72"/>
    <n v="20.1585"/>
  </r>
  <r>
    <s v="12-01-2019"/>
    <s v="11:21:39"/>
    <s v="263.).//6867"/>
    <s v="S"/>
    <x v="0"/>
    <x v="0"/>
    <x v="1"/>
    <x v="12"/>
    <s v="12:15:17"/>
    <s v="12"/>
    <x v="19"/>
    <x v="20"/>
    <s v="Motocicleta"/>
    <n v="15.49"/>
    <n v="12.99"/>
    <n v="2.5"/>
    <n v="3"/>
    <n v="1.2"/>
    <n v="7.5"/>
    <n v="15.587999999999999"/>
    <n v="173.21"/>
    <n v="23.088000000000001"/>
  </r>
  <r>
    <s v="12-01-2019"/>
    <s v="11:21:45"/>
    <s v="90,+2-(6913"/>
    <s v="S"/>
    <x v="3"/>
    <x v="0"/>
    <x v="0"/>
    <x v="12"/>
    <s v="13:49:59"/>
    <s v="13"/>
    <x v="3"/>
    <x v="11"/>
    <s v="Motocicleta"/>
    <n v="15.29"/>
    <n v="12.29"/>
    <n v="3"/>
    <n v="3.5"/>
    <n v="0.75"/>
    <n v="10.5"/>
    <n v="9.2174999999999994"/>
    <n v="31.4"/>
    <n v="19.717500000000001"/>
  </r>
  <r>
    <s v="12-01-2019"/>
    <s v="11:22:42"/>
    <s v="974--+-,1027"/>
    <s v="S"/>
    <x v="3"/>
    <x v="0"/>
    <x v="0"/>
    <x v="12"/>
    <s v="13:50:07"/>
    <s v="13"/>
    <x v="3"/>
    <x v="11"/>
    <s v="Motocicleta"/>
    <n v="6.5600000000000005"/>
    <n v="3.5600000000000005"/>
    <n v="3"/>
    <n v="3.5"/>
    <n v="0.75"/>
    <n v="10.5"/>
    <n v="2.6700000000000004"/>
    <n v="244.32"/>
    <n v="13.17"/>
  </r>
  <r>
    <s v="12-01-2019"/>
    <s v="11:23:10"/>
    <s v="501.1+,,6109"/>
    <s v="S"/>
    <x v="1"/>
    <x v="0"/>
    <x v="0"/>
    <x v="12"/>
    <s v="16:22:26"/>
    <s v="16"/>
    <x v="4"/>
    <x v="4"/>
    <s v="Motocicleta"/>
    <n v="8.64"/>
    <n v="4.8900000000000006"/>
    <n v="3.75"/>
    <n v="4.5"/>
    <n v="0.55000000000000004"/>
    <n v="16.875"/>
    <n v="2.6895000000000007"/>
    <n v="117.54"/>
    <n v="19.564500000000002"/>
  </r>
  <r>
    <s v="12-01-2019"/>
    <s v="11:32:03"/>
    <s v="366+1)/,6358"/>
    <s v="S"/>
    <x v="3"/>
    <x v="0"/>
    <x v="0"/>
    <x v="12"/>
    <s v="11:46:18"/>
    <s v="11"/>
    <x v="4"/>
    <x v="8"/>
    <s v="Motocicleta"/>
    <n v="17.29"/>
    <n v="14.29"/>
    <n v="3"/>
    <n v="3.5"/>
    <n v="0.75"/>
    <n v="10.5"/>
    <n v="10.717499999999999"/>
    <n v="230.3"/>
    <n v="21.217500000000001"/>
  </r>
  <r>
    <s v="12-01-2019"/>
    <s v="11:32:28"/>
    <s v="394/)..22055"/>
    <s v="S"/>
    <x v="1"/>
    <x v="0"/>
    <x v="0"/>
    <x v="12"/>
    <s v="12:20:30"/>
    <s v="12"/>
    <x v="0"/>
    <x v="5"/>
    <s v="Motocicleta"/>
    <n v="5.68"/>
    <n v="1.9299999999999997"/>
    <n v="3.75"/>
    <n v="4.5"/>
    <n v="0.55000000000000004"/>
    <n v="16.875"/>
    <n v="1.0614999999999999"/>
    <n v="61.31"/>
    <n v="17.936499999999999"/>
  </r>
  <r>
    <s v="12-01-2019"/>
    <s v="11:32:54"/>
    <s v="7372220*7778"/>
    <s v="S"/>
    <x v="1"/>
    <x v="0"/>
    <x v="0"/>
    <x v="12"/>
    <s v="12:14:32"/>
    <s v="12"/>
    <x v="2"/>
    <x v="3"/>
    <s v="Motocicleta"/>
    <n v="8.06"/>
    <n v="4.3100000000000005"/>
    <n v="3.75"/>
    <n v="4.5"/>
    <n v="0.55000000000000004"/>
    <n v="16.875"/>
    <n v="2.3705000000000003"/>
    <n v="191.16"/>
    <n v="19.2455"/>
  </r>
  <r>
    <s v="12-01-2019"/>
    <s v="11:33:57"/>
    <s v="15*/+119435"/>
    <s v="S"/>
    <x v="1"/>
    <x v="1"/>
    <x v="3"/>
    <x v="12"/>
    <s v="13:35:21"/>
    <s v="13"/>
    <x v="8"/>
    <x v="4"/>
    <s v="Motocicleta"/>
    <n v="1.1499999999999999"/>
    <n v="0"/>
    <n v="3.75"/>
    <n v="4.5"/>
    <n v="0.55000000000000004"/>
    <n v="5.1749999999999998"/>
    <n v="0"/>
    <n v="244.25"/>
    <n v="5.1749999999999998"/>
  </r>
  <r>
    <s v="12-01-2019"/>
    <s v="11:33:57"/>
    <s v="728.*./,6144"/>
    <s v="S"/>
    <x v="1"/>
    <x v="1"/>
    <x v="3"/>
    <x v="12"/>
    <s v="13:35:21"/>
    <s v="13"/>
    <x v="8"/>
    <x v="4"/>
    <s v="Motocicleta"/>
    <n v="9.14"/>
    <n v="5.3900000000000006"/>
    <n v="3.75"/>
    <n v="4.5"/>
    <n v="0.55000000000000004"/>
    <n v="16.875"/>
    <n v="2.9645000000000006"/>
    <n v="220.48"/>
    <n v="19.839500000000001"/>
  </r>
  <r>
    <s v="12-01-2019"/>
    <s v="11:34:33"/>
    <s v="1602)+.1563"/>
    <s v="S"/>
    <x v="3"/>
    <x v="1"/>
    <x v="0"/>
    <x v="12"/>
    <s v="12:25:00"/>
    <s v="12"/>
    <x v="3"/>
    <x v="20"/>
    <s v="Motocicleta"/>
    <n v="19"/>
    <n v="16"/>
    <n v="3"/>
    <n v="3.5"/>
    <n v="0.75"/>
    <n v="10.5"/>
    <n v="12"/>
    <n v="174.51"/>
    <n v="22.5"/>
  </r>
  <r>
    <s v="12-01-2019"/>
    <s v="11:34:54"/>
    <s v="280.1(014002"/>
    <s v="S"/>
    <x v="1"/>
    <x v="2"/>
    <x v="0"/>
    <x v="12"/>
    <s v="17:02:41"/>
    <s v="17"/>
    <x v="19"/>
    <x v="37"/>
    <s v="Motocicleta"/>
    <n v="5.23"/>
    <n v="1.4800000000000004"/>
    <n v="3.75"/>
    <n v="4.5"/>
    <n v="0.55000000000000004"/>
    <n v="16.875"/>
    <n v="0.81400000000000028"/>
    <n v="238.95"/>
    <n v="17.689"/>
  </r>
  <r>
    <s v="12-01-2019"/>
    <s v="11:35:47"/>
    <s v="54-.0*.3685"/>
    <s v="S"/>
    <x v="1"/>
    <x v="0"/>
    <x v="3"/>
    <x v="12"/>
    <s v="13:29:53"/>
    <s v="13"/>
    <x v="0"/>
    <x v="21"/>
    <s v="Motocicleta"/>
    <n v="7.63"/>
    <n v="3.88"/>
    <n v="3.75"/>
    <n v="4.5"/>
    <n v="0.55000000000000004"/>
    <n v="16.875"/>
    <n v="2.1339999999999999"/>
    <n v="21.4"/>
    <n v="19.009"/>
  </r>
  <r>
    <s v="12-01-2019"/>
    <s v="11:38:23"/>
    <s v="956-((/(4627"/>
    <s v="S"/>
    <x v="1"/>
    <x v="0"/>
    <x v="0"/>
    <x v="12"/>
    <s v="11:45:59"/>
    <s v="11"/>
    <x v="13"/>
    <x v="13"/>
    <s v="Motocicleta"/>
    <n v="1.8"/>
    <n v="0"/>
    <n v="3.75"/>
    <n v="4.5"/>
    <n v="0.55000000000000004"/>
    <n v="8.1"/>
    <n v="0"/>
    <n v="201.9"/>
    <n v="8.1"/>
  </r>
  <r>
    <s v="12-01-2019"/>
    <s v="11:41:53"/>
    <s v="806/21+22714"/>
    <s v="M"/>
    <x v="1"/>
    <x v="2"/>
    <x v="0"/>
    <x v="12"/>
    <s v="13:05:47"/>
    <s v="13"/>
    <x v="28"/>
    <x v="3"/>
    <s v="Motocicleta"/>
    <n v="11.29"/>
    <n v="7.5399999999999991"/>
    <n v="3.75"/>
    <n v="4.5"/>
    <n v="0.55000000000000004"/>
    <n v="16.875"/>
    <n v="4.1470000000000002"/>
    <n v="238.62"/>
    <n v="21.021999999999998"/>
  </r>
  <r>
    <s v="12-01-2019"/>
    <s v="11:45:20"/>
    <s v="205+01116837"/>
    <s v="M"/>
    <x v="1"/>
    <x v="0"/>
    <x v="1"/>
    <x v="12"/>
    <s v="11:59:21"/>
    <s v="11"/>
    <x v="0"/>
    <x v="8"/>
    <s v="Motocicleta"/>
    <n v="1.5899999999999999"/>
    <n v="0"/>
    <n v="3.75"/>
    <n v="4.5"/>
    <n v="0.55000000000000004"/>
    <n v="7.1549999999999994"/>
    <n v="0"/>
    <n v="103.73"/>
    <n v="7.1549999999999994"/>
  </r>
  <r>
    <s v="12-01-2019"/>
    <s v="11:45:20"/>
    <s v="35701(-19597"/>
    <s v="M"/>
    <x v="1"/>
    <x v="0"/>
    <x v="0"/>
    <x v="6"/>
    <s v="14:04:18"/>
    <s v="14"/>
    <x v="0"/>
    <x v="8"/>
    <s v="Motocicleta"/>
    <n v="19.48"/>
    <n v="15.73"/>
    <n v="3.75"/>
    <n v="4.5"/>
    <n v="0.55000000000000004"/>
    <n v="16.875"/>
    <n v="8.6515000000000004"/>
    <n v="199.42"/>
    <n v="25.526499999999999"/>
  </r>
  <r>
    <s v="12-01-2019"/>
    <s v="11:45:20"/>
    <s v="63011*0*4903"/>
    <s v="M"/>
    <x v="1"/>
    <x v="0"/>
    <x v="1"/>
    <x v="12"/>
    <s v="12:23:53"/>
    <s v="12"/>
    <x v="0"/>
    <x v="3"/>
    <s v="Motocicleta"/>
    <n v="8.65"/>
    <n v="4.9000000000000004"/>
    <n v="3.75"/>
    <n v="4.5"/>
    <n v="0.55000000000000004"/>
    <n v="16.875"/>
    <n v="2.6950000000000003"/>
    <n v="154.5"/>
    <n v="19.57"/>
  </r>
  <r>
    <s v="12-01-2019"/>
    <s v="11:45:20"/>
    <s v="935/0.106533"/>
    <s v="M"/>
    <x v="1"/>
    <x v="0"/>
    <x v="0"/>
    <x v="6"/>
    <s v="13:24:29"/>
    <s v="13"/>
    <x v="0"/>
    <x v="3"/>
    <s v="Motocicleta"/>
    <n v="15.5"/>
    <n v="11.75"/>
    <n v="3.75"/>
    <n v="4.5"/>
    <n v="0.55000000000000004"/>
    <n v="16.875"/>
    <n v="6.4625000000000004"/>
    <n v="205.95"/>
    <n v="23.337499999999999"/>
  </r>
  <r>
    <s v="12-01-2019"/>
    <s v="11:45:20"/>
    <s v="343+2)2)1647"/>
    <s v="M"/>
    <x v="1"/>
    <x v="0"/>
    <x v="0"/>
    <x v="12"/>
    <s v="13:05:08"/>
    <s v="13"/>
    <x v="0"/>
    <x v="20"/>
    <s v="Motocicleta"/>
    <n v="20.52"/>
    <n v="16.77"/>
    <n v="3.75"/>
    <n v="4.5"/>
    <n v="0.55000000000000004"/>
    <n v="16.875"/>
    <n v="9.2235000000000014"/>
    <n v="192.37"/>
    <n v="26.098500000000001"/>
  </r>
  <r>
    <s v="12-01-2019"/>
    <s v="11:45:20"/>
    <s v="478(*,-*7587"/>
    <s v="S"/>
    <x v="1"/>
    <x v="0"/>
    <x v="0"/>
    <x v="12"/>
    <s v="16:06:22"/>
    <s v="16"/>
    <x v="0"/>
    <x v="26"/>
    <s v="Motocicleta"/>
    <n v="9.92"/>
    <n v="6.17"/>
    <n v="3.75"/>
    <n v="4.5"/>
    <n v="0.55000000000000004"/>
    <n v="16.875"/>
    <n v="3.3935000000000004"/>
    <n v="126.97"/>
    <n v="20.2685"/>
  </r>
  <r>
    <s v="12-01-2019"/>
    <s v="11:45:20"/>
    <s v="624)0+(,9293"/>
    <s v="S"/>
    <x v="1"/>
    <x v="0"/>
    <x v="0"/>
    <x v="6"/>
    <s v="16:36:27"/>
    <s v="16"/>
    <x v="3"/>
    <x v="16"/>
    <s v="Motocicleta"/>
    <n v="11.83"/>
    <n v="8.08"/>
    <n v="3.75"/>
    <n v="4.5"/>
    <n v="0.55000000000000004"/>
    <n v="16.875"/>
    <n v="4.4440000000000008"/>
    <n v="58.48"/>
    <n v="21.319000000000003"/>
  </r>
  <r>
    <s v="12-01-2019"/>
    <s v="11:45:20"/>
    <s v="876*/-..7994"/>
    <s v="S"/>
    <x v="1"/>
    <x v="0"/>
    <x v="2"/>
    <x v="12"/>
    <s v="13:12:27"/>
    <s v="13"/>
    <x v="3"/>
    <x v="16"/>
    <s v="Motocicleta"/>
    <n v="6.36"/>
    <n v="2.6100000000000003"/>
    <n v="3.75"/>
    <n v="4.5"/>
    <n v="0.55000000000000004"/>
    <n v="16.875"/>
    <n v="1.4355000000000002"/>
    <n v="103.27"/>
    <n v="18.310500000000001"/>
  </r>
  <r>
    <s v="12-01-2019"/>
    <s v="11:45:20"/>
    <s v="6052-1((3273"/>
    <s v="S"/>
    <x v="1"/>
    <x v="0"/>
    <x v="2"/>
    <x v="12"/>
    <s v="12:41:13"/>
    <s v="12"/>
    <x v="3"/>
    <x v="8"/>
    <s v="Motocicleta"/>
    <n v="17.21"/>
    <n v="13.46"/>
    <n v="3.75"/>
    <n v="4.5"/>
    <n v="0.55000000000000004"/>
    <n v="16.875"/>
    <n v="7.4030000000000014"/>
    <n v="147.63999999999999"/>
    <n v="24.278000000000002"/>
  </r>
  <r>
    <s v="12-01-2019"/>
    <s v="11:45:20"/>
    <s v="9071/,/(4906"/>
    <s v="S"/>
    <x v="1"/>
    <x v="0"/>
    <x v="0"/>
    <x v="6"/>
    <s v="13:29:01"/>
    <s v="13"/>
    <x v="3"/>
    <x v="8"/>
    <s v="Motocicleta"/>
    <n v="11.6"/>
    <n v="7.85"/>
    <n v="3.75"/>
    <n v="4.5"/>
    <n v="0.55000000000000004"/>
    <n v="16.875"/>
    <n v="4.3174999999999999"/>
    <n v="8.93"/>
    <n v="21.192499999999999"/>
  </r>
  <r>
    <s v="12-01-2019"/>
    <s v="11:45:20"/>
    <s v="10202(-,8418"/>
    <s v="S"/>
    <x v="1"/>
    <x v="0"/>
    <x v="2"/>
    <x v="12"/>
    <s v="12:40:42"/>
    <s v="12"/>
    <x v="3"/>
    <x v="18"/>
    <s v="Motocicleta"/>
    <n v="13.18"/>
    <n v="9.43"/>
    <n v="3.75"/>
    <n v="4.5"/>
    <n v="0.55000000000000004"/>
    <n v="16.875"/>
    <n v="5.1865000000000006"/>
    <n v="111.31"/>
    <n v="22.061500000000002"/>
  </r>
  <r>
    <s v="12-01-2019"/>
    <s v="11:45:20"/>
    <s v="849+-(12497"/>
    <s v="S"/>
    <x v="1"/>
    <x v="0"/>
    <x v="0"/>
    <x v="6"/>
    <s v="13:41:14"/>
    <s v="13"/>
    <x v="3"/>
    <x v="18"/>
    <s v="Motocicleta"/>
    <n v="9.75"/>
    <n v="6"/>
    <n v="3.75"/>
    <n v="4.5"/>
    <n v="0.55000000000000004"/>
    <n v="16.875"/>
    <n v="3.3000000000000003"/>
    <n v="230.57"/>
    <n v="20.175000000000001"/>
  </r>
  <r>
    <s v="12-01-2019"/>
    <s v="11:48:37"/>
    <s v="103)*1//568"/>
    <s v="S"/>
    <x v="1"/>
    <x v="0"/>
    <x v="0"/>
    <x v="12"/>
    <s v="13:03:12"/>
    <s v="13"/>
    <x v="20"/>
    <x v="5"/>
    <s v="Motocicleta"/>
    <n v="15.18"/>
    <n v="11.43"/>
    <n v="3.75"/>
    <n v="4.5"/>
    <n v="0.55000000000000004"/>
    <n v="16.875"/>
    <n v="6.2865000000000002"/>
    <n v="239.92"/>
    <n v="23.1615"/>
  </r>
  <r>
    <s v="12-01-2019"/>
    <s v="11:55:45"/>
    <s v="304+,/)14514"/>
    <s v="S"/>
    <x v="1"/>
    <x v="0"/>
    <x v="0"/>
    <x v="12"/>
    <s v="13:54:43"/>
    <s v="13"/>
    <x v="1"/>
    <x v="1"/>
    <s v="Motocicleta"/>
    <n v="4.01"/>
    <n v="0.25999999999999979"/>
    <n v="3.75"/>
    <n v="4.5"/>
    <n v="0.55000000000000004"/>
    <n v="16.875"/>
    <n v="0.1429999999999999"/>
    <n v="57.31"/>
    <n v="17.018000000000001"/>
  </r>
  <r>
    <s v="12-01-2019"/>
    <s v="11:57:00"/>
    <s v="794,.0((1645"/>
    <s v="S"/>
    <x v="1"/>
    <x v="2"/>
    <x v="0"/>
    <x v="12"/>
    <s v="13:48:38"/>
    <s v="13"/>
    <x v="17"/>
    <x v="32"/>
    <s v="Motocicleta"/>
    <n v="8.9499999999999993"/>
    <n v="5.1999999999999993"/>
    <n v="3.75"/>
    <n v="4.5"/>
    <n v="0.55000000000000004"/>
    <n v="16.875"/>
    <n v="2.86"/>
    <n v="53.33"/>
    <n v="19.734999999999999"/>
  </r>
  <r>
    <s v="12-01-2019"/>
    <s v="11:57:13"/>
    <s v="331+()107275"/>
    <s v="S"/>
    <x v="1"/>
    <x v="0"/>
    <x v="0"/>
    <x v="12"/>
    <s v="14:37:41"/>
    <s v="14"/>
    <x v="7"/>
    <x v="2"/>
    <s v="Motocicleta"/>
    <n v="6.74"/>
    <n v="2.99"/>
    <n v="3.75"/>
    <n v="4.5"/>
    <n v="0.55000000000000004"/>
    <n v="16.875"/>
    <n v="1.6445000000000003"/>
    <n v="32.409999999999997"/>
    <n v="18.519500000000001"/>
  </r>
  <r>
    <s v="12-01-2019"/>
    <s v="11:59:23"/>
    <s v="3432./1*5418"/>
    <s v="S"/>
    <x v="1"/>
    <x v="2"/>
    <x v="0"/>
    <x v="12"/>
    <s v="12:27:34"/>
    <s v="12"/>
    <x v="6"/>
    <x v="18"/>
    <s v="Motocicleta"/>
    <n v="19.75"/>
    <n v="16"/>
    <n v="3.75"/>
    <n v="4.5"/>
    <n v="0.55000000000000004"/>
    <n v="16.875"/>
    <n v="8.8000000000000007"/>
    <n v="38.950000000000003"/>
    <n v="25.675000000000001"/>
  </r>
  <r>
    <s v="12-01-2019"/>
    <s v="12:04:31"/>
    <s v="9830+.018560"/>
    <s v="S"/>
    <x v="1"/>
    <x v="0"/>
    <x v="1"/>
    <x v="12"/>
    <s v="12:05:06"/>
    <s v="12"/>
    <x v="4"/>
    <x v="4"/>
    <s v="Motocicleta"/>
    <n v="3.7199999999999998"/>
    <n v="0"/>
    <n v="3.75"/>
    <n v="4.5"/>
    <n v="0.55000000000000004"/>
    <n v="16.739999999999998"/>
    <n v="0"/>
    <n v="28.87"/>
    <n v="16.739999999999998"/>
  </r>
  <r>
    <s v="12-01-2019"/>
    <s v="12:09:44"/>
    <s v="454+201(908"/>
    <s v="S"/>
    <x v="1"/>
    <x v="0"/>
    <x v="0"/>
    <x v="12"/>
    <s v="12:50:59"/>
    <s v="12"/>
    <x v="13"/>
    <x v="14"/>
    <s v="Motocicleta"/>
    <n v="5.78"/>
    <n v="2.0300000000000002"/>
    <n v="3.75"/>
    <n v="4.5"/>
    <n v="0.55000000000000004"/>
    <n v="16.875"/>
    <n v="1.1165000000000003"/>
    <n v="188.92"/>
    <n v="17.991500000000002"/>
  </r>
  <r>
    <s v="12-01-2019"/>
    <s v="12:17:04"/>
    <s v="454(0*218059"/>
    <s v="S"/>
    <x v="1"/>
    <x v="0"/>
    <x v="0"/>
    <x v="12"/>
    <s v="14:55:44"/>
    <s v="14"/>
    <x v="13"/>
    <x v="4"/>
    <s v="Motocicleta"/>
    <n v="14.43"/>
    <n v="10.68"/>
    <n v="3.75"/>
    <n v="4.5"/>
    <n v="0.55000000000000004"/>
    <n v="16.875"/>
    <n v="5.8740000000000006"/>
    <n v="168.72"/>
    <n v="22.749000000000002"/>
  </r>
  <r>
    <s v="12-01-2019"/>
    <s v="12:18:48"/>
    <s v="128*02*05478"/>
    <s v="S"/>
    <x v="1"/>
    <x v="1"/>
    <x v="1"/>
    <x v="12"/>
    <s v="14:33:48"/>
    <s v="14"/>
    <x v="21"/>
    <x v="16"/>
    <s v="Motocicleta"/>
    <n v="9.2799999999999994"/>
    <n v="5.5299999999999994"/>
    <n v="3.75"/>
    <n v="4.5"/>
    <n v="0.55000000000000004"/>
    <n v="16.875"/>
    <n v="3.0415000000000001"/>
    <n v="92.72"/>
    <n v="19.916499999999999"/>
  </r>
  <r>
    <s v="12-01-2019"/>
    <s v="12:19:28"/>
    <s v="466+1//)1707"/>
    <s v="S"/>
    <x v="3"/>
    <x v="1"/>
    <x v="0"/>
    <x v="12"/>
    <s v="13:12:09"/>
    <s v="13"/>
    <x v="3"/>
    <x v="11"/>
    <s v="Motocicleta"/>
    <n v="5.07"/>
    <n v="2.0700000000000003"/>
    <n v="3"/>
    <n v="3.5"/>
    <n v="0.75"/>
    <n v="10.5"/>
    <n v="1.5525000000000002"/>
    <n v="232.49"/>
    <n v="12.0525"/>
  </r>
  <r>
    <s v="12-01-2019"/>
    <s v="12:29:25"/>
    <s v="466/*+/*1128"/>
    <s v="S"/>
    <x v="3"/>
    <x v="0"/>
    <x v="0"/>
    <x v="12"/>
    <s v="12:46:53"/>
    <s v="12"/>
    <x v="4"/>
    <x v="9"/>
    <s v="Motocicleta"/>
    <n v="19.52"/>
    <n v="16.52"/>
    <n v="3"/>
    <n v="3.5"/>
    <n v="0.75"/>
    <n v="10.5"/>
    <n v="12.39"/>
    <n v="140.13"/>
    <n v="22.89"/>
  </r>
  <r>
    <s v="12-01-2019"/>
    <s v="12:30:44"/>
    <s v="422+--))7496"/>
    <s v="S"/>
    <x v="1"/>
    <x v="0"/>
    <x v="0"/>
    <x v="12"/>
    <s v="14:02:35"/>
    <s v="14"/>
    <x v="4"/>
    <x v="16"/>
    <s v="Motocicleta"/>
    <n v="19.47"/>
    <n v="15.719999999999999"/>
    <n v="3.75"/>
    <n v="4.5"/>
    <n v="0.55000000000000004"/>
    <n v="16.875"/>
    <n v="8.6460000000000008"/>
    <n v="147.83000000000001"/>
    <n v="25.521000000000001"/>
  </r>
  <r>
    <s v="12-01-2019"/>
    <s v="12:37:12"/>
    <s v="312(.2/,8279"/>
    <s v="S"/>
    <x v="1"/>
    <x v="0"/>
    <x v="0"/>
    <x v="12"/>
    <s v="14:59:54"/>
    <s v="14"/>
    <x v="16"/>
    <x v="14"/>
    <s v="Motocicleta"/>
    <n v="5.64"/>
    <n v="1.8899999999999997"/>
    <n v="3.75"/>
    <n v="4.5"/>
    <n v="0.55000000000000004"/>
    <n v="16.875"/>
    <n v="1.0394999999999999"/>
    <n v="214.82"/>
    <n v="17.9145"/>
  </r>
  <r>
    <s v="12-01-2019"/>
    <s v="12:37:46"/>
    <s v="245-,/-14938"/>
    <s v="S"/>
    <x v="1"/>
    <x v="0"/>
    <x v="0"/>
    <x v="12"/>
    <s v="13:30:24"/>
    <s v="13"/>
    <x v="21"/>
    <x v="21"/>
    <s v="Motocicleta"/>
    <n v="14.24"/>
    <n v="10.49"/>
    <n v="3.75"/>
    <n v="4.5"/>
    <n v="0.55000000000000004"/>
    <n v="16.875"/>
    <n v="5.7695000000000007"/>
    <n v="231.06"/>
    <n v="22.644500000000001"/>
  </r>
  <r>
    <s v="12-01-2019"/>
    <s v="12:38:09"/>
    <s v="969/)+)(486"/>
    <s v="S"/>
    <x v="1"/>
    <x v="0"/>
    <x v="0"/>
    <x v="12"/>
    <s v="15:44:15"/>
    <s v="15"/>
    <x v="4"/>
    <x v="4"/>
    <s v="Motocicleta"/>
    <n v="19.04"/>
    <n v="15.29"/>
    <n v="3.75"/>
    <n v="4.5"/>
    <n v="0.55000000000000004"/>
    <n v="16.875"/>
    <n v="8.4094999999999995"/>
    <n v="161.46"/>
    <n v="25.284500000000001"/>
  </r>
  <r>
    <s v="12-01-2019"/>
    <s v="12:40:06"/>
    <s v="577--*,+94"/>
    <s v="S"/>
    <x v="1"/>
    <x v="0"/>
    <x v="0"/>
    <x v="12"/>
    <s v="13:34:42"/>
    <s v="13"/>
    <x v="2"/>
    <x v="20"/>
    <s v="Motocicleta"/>
    <n v="4.42"/>
    <n v="0.66999999999999993"/>
    <n v="3.75"/>
    <n v="4.5"/>
    <n v="0.55000000000000004"/>
    <n v="16.875"/>
    <n v="0.36849999999999999"/>
    <n v="99.34"/>
    <n v="17.243500000000001"/>
  </r>
  <r>
    <s v="12-01-2019"/>
    <s v="12:52:38"/>
    <s v="410*1,/+9355"/>
    <s v="S"/>
    <x v="3"/>
    <x v="0"/>
    <x v="0"/>
    <x v="12"/>
    <s v="13:37:27"/>
    <s v="13"/>
    <x v="4"/>
    <x v="8"/>
    <s v="Motocicleta"/>
    <n v="17.97"/>
    <n v="14.969999999999999"/>
    <n v="3"/>
    <n v="3.5"/>
    <n v="0.75"/>
    <n v="10.5"/>
    <n v="11.227499999999999"/>
    <n v="201.95"/>
    <n v="21.727499999999999"/>
  </r>
  <r>
    <s v="12-01-2019"/>
    <s v="12:57:03"/>
    <s v="83+(*.)3510"/>
    <s v="S"/>
    <x v="1"/>
    <x v="0"/>
    <x v="0"/>
    <x v="12"/>
    <s v="13:30:31"/>
    <s v="13"/>
    <x v="25"/>
    <x v="1"/>
    <s v="Motocicleta"/>
    <n v="12.59"/>
    <n v="8.84"/>
    <n v="3.75"/>
    <n v="4.5"/>
    <n v="0.55000000000000004"/>
    <n v="16.875"/>
    <n v="4.8620000000000001"/>
    <n v="53.76"/>
    <n v="21.737000000000002"/>
  </r>
  <r>
    <s v="12-01-2019"/>
    <s v="13:09:15"/>
    <s v="412.*-,3365"/>
    <s v="S"/>
    <x v="3"/>
    <x v="0"/>
    <x v="0"/>
    <x v="12"/>
    <s v="13:32:17"/>
    <s v="13"/>
    <x v="4"/>
    <x v="11"/>
    <s v="Motocicleta"/>
    <n v="9.64"/>
    <n v="6.6400000000000006"/>
    <n v="3"/>
    <n v="3.5"/>
    <n v="0.75"/>
    <n v="10.5"/>
    <n v="4.9800000000000004"/>
    <n v="133.18"/>
    <n v="15.48"/>
  </r>
  <r>
    <s v="12-01-2019"/>
    <s v="13:12:51"/>
    <s v="7271.0.18937"/>
    <s v="S"/>
    <x v="3"/>
    <x v="0"/>
    <x v="0"/>
    <x v="12"/>
    <s v="14:57:48"/>
    <s v="14"/>
    <x v="3"/>
    <x v="8"/>
    <s v="Motocicleta"/>
    <n v="4.83"/>
    <n v="1.83"/>
    <n v="3"/>
    <n v="3.5"/>
    <n v="0.75"/>
    <n v="10.5"/>
    <n v="1.3725000000000001"/>
    <n v="33.340000000000003"/>
    <n v="11.8725"/>
  </r>
  <r>
    <s v="12-01-2019"/>
    <s v="13:15:21"/>
    <s v="11/(/*+5545"/>
    <s v="S"/>
    <x v="3"/>
    <x v="0"/>
    <x v="0"/>
    <x v="12"/>
    <s v="13:37:52"/>
    <s v="13"/>
    <x v="4"/>
    <x v="20"/>
    <s v="Motocicleta"/>
    <n v="15.67"/>
    <n v="12.67"/>
    <n v="3"/>
    <n v="3.5"/>
    <n v="0.75"/>
    <n v="10.5"/>
    <n v="9.5024999999999995"/>
    <n v="229.11"/>
    <n v="20.002499999999998"/>
  </r>
  <r>
    <s v="12-01-2019"/>
    <s v="13:15:54"/>
    <s v="309-.2**2727"/>
    <s v="S"/>
    <x v="3"/>
    <x v="0"/>
    <x v="0"/>
    <x v="12"/>
    <s v="15:19:57"/>
    <s v="15"/>
    <x v="3"/>
    <x v="11"/>
    <s v="Motocicleta"/>
    <n v="13.71"/>
    <n v="10.71"/>
    <n v="3"/>
    <n v="3.5"/>
    <n v="0.75"/>
    <n v="10.5"/>
    <n v="8.0325000000000006"/>
    <n v="12.65"/>
    <n v="18.532499999999999"/>
  </r>
  <r>
    <s v="12-01-2019"/>
    <s v="13:22:16"/>
    <s v="656(-,-04943"/>
    <s v="S"/>
    <x v="3"/>
    <x v="2"/>
    <x v="0"/>
    <x v="12"/>
    <s v="15:17:51"/>
    <s v="15"/>
    <x v="3"/>
    <x v="14"/>
    <s v="Motocicleta"/>
    <n v="14.19"/>
    <n v="11.19"/>
    <n v="3"/>
    <n v="3.5"/>
    <n v="0.75"/>
    <n v="10.5"/>
    <n v="8.3925000000000001"/>
    <n v="41.99"/>
    <n v="18.892499999999998"/>
  </r>
  <r>
    <s v="12-01-2019"/>
    <s v="13:23:35"/>
    <s v="786210+,5788"/>
    <s v="S"/>
    <x v="3"/>
    <x v="0"/>
    <x v="0"/>
    <x v="12"/>
    <s v="14:53:25"/>
    <s v="14"/>
    <x v="4"/>
    <x v="15"/>
    <s v="Motocicleta"/>
    <n v="16.82"/>
    <n v="13.82"/>
    <n v="3"/>
    <n v="3.5"/>
    <n v="0.75"/>
    <n v="10.5"/>
    <n v="10.365"/>
    <n v="142.68"/>
    <n v="20.865000000000002"/>
  </r>
  <r>
    <s v="12-01-2019"/>
    <s v="13:26:21"/>
    <s v="342*.*,(3084"/>
    <s v="S"/>
    <x v="1"/>
    <x v="0"/>
    <x v="0"/>
    <x v="12"/>
    <s v="15:23:07"/>
    <s v="15"/>
    <x v="12"/>
    <x v="4"/>
    <s v="Motocicleta"/>
    <n v="17.28"/>
    <n v="13.530000000000001"/>
    <n v="3.75"/>
    <n v="4.5"/>
    <n v="0.55000000000000004"/>
    <n v="16.875"/>
    <n v="7.4415000000000013"/>
    <n v="249.88"/>
    <n v="24.316500000000001"/>
  </r>
  <r>
    <s v="12-01-2019"/>
    <s v="13:26:22"/>
    <s v="424()2,13603"/>
    <s v="S"/>
    <x v="1"/>
    <x v="0"/>
    <x v="0"/>
    <x v="12"/>
    <s v="15:22:03"/>
    <s v="15"/>
    <x v="12"/>
    <x v="4"/>
    <s v="Motocicleta"/>
    <n v="18.47"/>
    <n v="14.719999999999999"/>
    <n v="3.75"/>
    <n v="4.5"/>
    <n v="0.55000000000000004"/>
    <n v="16.875"/>
    <n v="8.0960000000000001"/>
    <n v="112.38"/>
    <n v="24.971"/>
  </r>
  <r>
    <s v="12-01-2019"/>
    <s v="13:29:16"/>
    <s v="27(-1+19501"/>
    <s v="S"/>
    <x v="1"/>
    <x v="0"/>
    <x v="0"/>
    <x v="6"/>
    <s v="11:52:48"/>
    <s v="11"/>
    <x v="25"/>
    <x v="15"/>
    <s v="Motocicleta"/>
    <n v="3.19"/>
    <n v="0"/>
    <n v="3.75"/>
    <n v="4.5"/>
    <n v="0.55000000000000004"/>
    <n v="14.355"/>
    <n v="0"/>
    <n v="92.91"/>
    <n v="14.355"/>
  </r>
  <r>
    <s v="12-01-2019"/>
    <s v="13:30:04"/>
    <s v="783(.),1842"/>
    <s v="S"/>
    <x v="1"/>
    <x v="0"/>
    <x v="1"/>
    <x v="12"/>
    <s v="14:33:48"/>
    <s v="14"/>
    <x v="17"/>
    <x v="25"/>
    <s v="Motocicleta"/>
    <n v="13.29"/>
    <n v="9.5399999999999991"/>
    <n v="3.75"/>
    <n v="4.5"/>
    <n v="0.55000000000000004"/>
    <n v="16.875"/>
    <n v="5.2469999999999999"/>
    <n v="191.14"/>
    <n v="22.122"/>
  </r>
  <r>
    <s v="12-01-2019"/>
    <s v="13:31:59"/>
    <s v="3540-0-2478"/>
    <s v="S"/>
    <x v="1"/>
    <x v="1"/>
    <x v="3"/>
    <x v="12"/>
    <s v="14:22:34"/>
    <s v="14"/>
    <x v="21"/>
    <x v="16"/>
    <s v="Motocicleta"/>
    <n v="16.100000000000001"/>
    <n v="12.350000000000001"/>
    <n v="3.75"/>
    <n v="4.5"/>
    <n v="0.55000000000000004"/>
    <n v="16.875"/>
    <n v="6.7925000000000013"/>
    <n v="40.299999999999997"/>
    <n v="23.6675"/>
  </r>
  <r>
    <s v="12-01-2019"/>
    <s v="13:33:09"/>
    <s v="743,,0--7079"/>
    <s v="S"/>
    <x v="1"/>
    <x v="1"/>
    <x v="3"/>
    <x v="12"/>
    <s v="14:22:30"/>
    <s v="14"/>
    <x v="21"/>
    <x v="16"/>
    <s v="Motocicleta"/>
    <n v="1.24"/>
    <n v="0"/>
    <n v="3.75"/>
    <n v="4.5"/>
    <n v="0.55000000000000004"/>
    <n v="5.58"/>
    <n v="0"/>
    <n v="187.91"/>
    <n v="5.58"/>
  </r>
  <r>
    <s v="12-01-2019"/>
    <s v="13:33:09"/>
    <s v="858.*,116612"/>
    <s v="S"/>
    <x v="1"/>
    <x v="1"/>
    <x v="3"/>
    <x v="12"/>
    <s v="14:22:32"/>
    <s v="14"/>
    <x v="21"/>
    <x v="16"/>
    <s v="Motocicleta"/>
    <n v="7.83"/>
    <n v="4.08"/>
    <n v="3.75"/>
    <n v="4.5"/>
    <n v="0.55000000000000004"/>
    <n v="16.875"/>
    <n v="2.2440000000000002"/>
    <n v="74.319999999999993"/>
    <n v="19.119"/>
  </r>
  <r>
    <s v="12-01-2019"/>
    <s v="13:33:39"/>
    <s v="32)1*1(3034"/>
    <s v="S"/>
    <x v="1"/>
    <x v="2"/>
    <x v="0"/>
    <x v="12"/>
    <s v="17:41:32"/>
    <s v="17"/>
    <x v="12"/>
    <x v="1"/>
    <s v="Motocicleta"/>
    <n v="20.92"/>
    <n v="17.170000000000002"/>
    <n v="3.75"/>
    <n v="4.5"/>
    <n v="0.55000000000000004"/>
    <n v="16.875"/>
    <n v="9.443500000000002"/>
    <n v="128.13"/>
    <n v="26.3185"/>
  </r>
  <r>
    <s v="12-01-2019"/>
    <s v="13:34:10"/>
    <s v="203-(-+-1858"/>
    <s v="S"/>
    <x v="1"/>
    <x v="0"/>
    <x v="0"/>
    <x v="12"/>
    <s v="15:07:47"/>
    <s v="15"/>
    <x v="7"/>
    <x v="2"/>
    <s v="Motocicleta"/>
    <n v="7.26"/>
    <n v="3.51"/>
    <n v="3.75"/>
    <n v="4.5"/>
    <n v="0.55000000000000004"/>
    <n v="16.875"/>
    <n v="1.9305000000000001"/>
    <n v="239.59"/>
    <n v="18.805499999999999"/>
  </r>
  <r>
    <s v="12-01-2019"/>
    <s v="13:34:28"/>
    <s v="37(,)*)2941"/>
    <s v="S"/>
    <x v="1"/>
    <x v="1"/>
    <x v="3"/>
    <x v="12"/>
    <s v="14:18:03"/>
    <s v="14"/>
    <x v="16"/>
    <x v="8"/>
    <s v="Motocicleta"/>
    <n v="8.7100000000000009"/>
    <n v="4.9600000000000009"/>
    <n v="3.75"/>
    <n v="4.5"/>
    <n v="0.55000000000000004"/>
    <n v="16.875"/>
    <n v="2.7280000000000006"/>
    <n v="188.19"/>
    <n v="19.603000000000002"/>
  </r>
  <r>
    <s v="12-01-2019"/>
    <s v="13:35:14"/>
    <s v="7990(*)/3170"/>
    <s v="S"/>
    <x v="1"/>
    <x v="0"/>
    <x v="0"/>
    <x v="12"/>
    <s v="14:46:29"/>
    <s v="14"/>
    <x v="3"/>
    <x v="9"/>
    <s v="Motocicleta"/>
    <n v="7.63"/>
    <n v="3.88"/>
    <n v="3.75"/>
    <n v="4.5"/>
    <n v="0.55000000000000004"/>
    <n v="16.875"/>
    <n v="2.1339999999999999"/>
    <n v="105.26"/>
    <n v="19.009"/>
  </r>
  <r>
    <s v="12-01-2019"/>
    <s v="13:36:02"/>
    <s v="924/0(0-945"/>
    <s v="S"/>
    <x v="1"/>
    <x v="0"/>
    <x v="3"/>
    <x v="12"/>
    <s v="15:27:52"/>
    <s v="15"/>
    <x v="4"/>
    <x v="4"/>
    <s v="Motocicleta"/>
    <n v="18.329999999999998"/>
    <n v="14.579999999999998"/>
    <n v="3.75"/>
    <n v="4.5"/>
    <n v="0.55000000000000004"/>
    <n v="16.875"/>
    <n v="8.0190000000000001"/>
    <n v="162.31"/>
    <n v="24.893999999999998"/>
  </r>
  <r>
    <s v="12-01-2019"/>
    <s v="13:36:29"/>
    <s v="984)-)1-2971"/>
    <s v="S"/>
    <x v="1"/>
    <x v="0"/>
    <x v="3"/>
    <x v="12"/>
    <s v="14:12:57"/>
    <s v="14"/>
    <x v="14"/>
    <x v="5"/>
    <s v="Motocicleta"/>
    <n v="10.65"/>
    <n v="6.9"/>
    <n v="3.75"/>
    <n v="4.5"/>
    <n v="0.55000000000000004"/>
    <n v="16.875"/>
    <n v="3.7950000000000004"/>
    <n v="139.83000000000001"/>
    <n v="20.67"/>
  </r>
  <r>
    <s v="12-01-2019"/>
    <s v="13:37:17"/>
    <s v="575,..106055"/>
    <s v="S"/>
    <x v="1"/>
    <x v="0"/>
    <x v="3"/>
    <x v="12"/>
    <s v="16:39:20"/>
    <s v="16"/>
    <x v="4"/>
    <x v="16"/>
    <s v="Motocicleta"/>
    <n v="4.62"/>
    <n v="0.87000000000000011"/>
    <n v="3.75"/>
    <n v="4.5"/>
    <n v="0.55000000000000004"/>
    <n v="16.875"/>
    <n v="0.47850000000000009"/>
    <n v="176.86"/>
    <n v="17.3535"/>
  </r>
  <r>
    <s v="12-01-2019"/>
    <s v="13:37:45"/>
    <s v="721/0)0*6982"/>
    <s v="S"/>
    <x v="1"/>
    <x v="0"/>
    <x v="0"/>
    <x v="12"/>
    <s v="14:33:48"/>
    <s v="14"/>
    <x v="15"/>
    <x v="13"/>
    <s v="Motocicleta"/>
    <n v="1.25"/>
    <n v="0"/>
    <n v="3.75"/>
    <n v="4.5"/>
    <n v="0.55000000000000004"/>
    <n v="5.625"/>
    <n v="0"/>
    <n v="225.38"/>
    <n v="5.625"/>
  </r>
  <r>
    <s v="12-01-2019"/>
    <s v="13:38:33"/>
    <s v="74412*/(9278"/>
    <s v="S"/>
    <x v="1"/>
    <x v="0"/>
    <x v="0"/>
    <x v="12"/>
    <s v="14:57:28"/>
    <s v="14"/>
    <x v="21"/>
    <x v="21"/>
    <s v="Motocicleta"/>
    <n v="15.21"/>
    <n v="11.46"/>
    <n v="3.75"/>
    <n v="4.5"/>
    <n v="0.55000000000000004"/>
    <n v="16.875"/>
    <n v="6.3030000000000008"/>
    <n v="74.55"/>
    <n v="23.178000000000001"/>
  </r>
  <r>
    <s v="12-01-2019"/>
    <s v="13:38:55"/>
    <s v="6132*)2)3457"/>
    <s v="S"/>
    <x v="1"/>
    <x v="2"/>
    <x v="0"/>
    <x v="12"/>
    <s v="16:48:16"/>
    <s v="16"/>
    <x v="4"/>
    <x v="6"/>
    <s v="Motocicleta"/>
    <n v="8.83"/>
    <n v="5.08"/>
    <n v="3.75"/>
    <n v="4.5"/>
    <n v="0.55000000000000004"/>
    <n v="16.875"/>
    <n v="2.7940000000000005"/>
    <n v="98.43"/>
    <n v="19.669"/>
  </r>
  <r>
    <s v="12-01-2019"/>
    <s v="13:39:33"/>
    <s v="981(0,/-7616"/>
    <s v="S"/>
    <x v="1"/>
    <x v="0"/>
    <x v="1"/>
    <x v="12"/>
    <s v="15:13:28"/>
    <s v="15"/>
    <x v="4"/>
    <x v="16"/>
    <s v="Motocicleta"/>
    <n v="4.49"/>
    <n v="0.74000000000000021"/>
    <n v="3.75"/>
    <n v="4.5"/>
    <n v="0.55000000000000004"/>
    <n v="16.875"/>
    <n v="0.40700000000000014"/>
    <n v="11.1"/>
    <n v="17.282"/>
  </r>
  <r>
    <s v="12-01-2019"/>
    <s v="13:41:12"/>
    <s v="400./1*03442"/>
    <s v="S"/>
    <x v="1"/>
    <x v="0"/>
    <x v="0"/>
    <x v="12"/>
    <s v="16:02:05"/>
    <s v="16"/>
    <x v="8"/>
    <x v="19"/>
    <s v="Motocicleta"/>
    <n v="4.4800000000000004"/>
    <n v="0.73000000000000043"/>
    <n v="3.75"/>
    <n v="4.5"/>
    <n v="0.55000000000000004"/>
    <n v="16.875"/>
    <n v="0.40150000000000025"/>
    <n v="234.51"/>
    <n v="17.276499999999999"/>
  </r>
  <r>
    <s v="12-01-2019"/>
    <s v="13:42:03"/>
    <s v="942,,2.(6869"/>
    <s v="S"/>
    <x v="1"/>
    <x v="1"/>
    <x v="1"/>
    <x v="12"/>
    <s v="15:36:06"/>
    <s v="15"/>
    <x v="10"/>
    <x v="19"/>
    <s v="Motocicleta"/>
    <n v="17.010000000000002"/>
    <n v="13.260000000000002"/>
    <n v="3.75"/>
    <n v="4.5"/>
    <n v="0.55000000000000004"/>
    <n v="16.875"/>
    <n v="7.293000000000001"/>
    <n v="171.31"/>
    <n v="24.167999999999999"/>
  </r>
  <r>
    <s v="12-01-2019"/>
    <s v="13:46:48"/>
    <s v="1010-2.*9964"/>
    <s v="S"/>
    <x v="3"/>
    <x v="0"/>
    <x v="0"/>
    <x v="12"/>
    <s v="14:52:55"/>
    <s v="14"/>
    <x v="4"/>
    <x v="15"/>
    <s v="Motocicleta"/>
    <n v="16.48"/>
    <n v="13.48"/>
    <n v="3"/>
    <n v="3.5"/>
    <n v="0.75"/>
    <n v="10.5"/>
    <n v="10.11"/>
    <n v="18.59"/>
    <n v="20.61"/>
  </r>
  <r>
    <s v="12-01-2019"/>
    <s v="13:49:08"/>
    <s v="81,/0)8678"/>
    <s v="S"/>
    <x v="3"/>
    <x v="0"/>
    <x v="0"/>
    <x v="12"/>
    <s v="14:30:39"/>
    <s v="14"/>
    <x v="4"/>
    <x v="13"/>
    <s v="Motocicleta"/>
    <n v="7.62"/>
    <n v="4.62"/>
    <n v="3"/>
    <n v="3.5"/>
    <n v="0.75"/>
    <n v="10.5"/>
    <n v="3.4649999999999999"/>
    <n v="172.19"/>
    <n v="13.965"/>
  </r>
  <r>
    <s v="12-01-2019"/>
    <s v="14:03:51"/>
    <s v="524-+0-/981"/>
    <s v="S"/>
    <x v="3"/>
    <x v="0"/>
    <x v="0"/>
    <x v="12"/>
    <s v="15:19:50"/>
    <s v="15"/>
    <x v="4"/>
    <x v="20"/>
    <s v="Motocicleta"/>
    <n v="15.28"/>
    <n v="12.28"/>
    <n v="3"/>
    <n v="3.5"/>
    <n v="0.75"/>
    <n v="10.5"/>
    <n v="9.2099999999999991"/>
    <n v="141.15"/>
    <n v="19.71"/>
  </r>
  <r>
    <s v="12-01-2019"/>
    <s v="14:27:44"/>
    <s v="360)0+,/6977"/>
    <s v="S"/>
    <x v="1"/>
    <x v="0"/>
    <x v="3"/>
    <x v="12"/>
    <s v="15:17:36"/>
    <s v="15"/>
    <x v="13"/>
    <x v="15"/>
    <s v="Motocicleta"/>
    <n v="5.9399999999999995"/>
    <n v="2.1899999999999995"/>
    <n v="3.75"/>
    <n v="4.5"/>
    <n v="0.55000000000000004"/>
    <n v="16.875"/>
    <n v="1.2044999999999999"/>
    <n v="188.48"/>
    <n v="18.079499999999999"/>
  </r>
  <r>
    <s v="12-01-2019"/>
    <s v="14:28:03"/>
    <s v="32)+))/4414"/>
    <s v="S"/>
    <x v="1"/>
    <x v="0"/>
    <x v="1"/>
    <x v="12"/>
    <s v="15:13:28"/>
    <s v="15"/>
    <x v="17"/>
    <x v="25"/>
    <s v="Motocicleta"/>
    <n v="8.17"/>
    <n v="4.42"/>
    <n v="3.75"/>
    <n v="4.5"/>
    <n v="0.55000000000000004"/>
    <n v="16.875"/>
    <n v="2.431"/>
    <n v="115.01"/>
    <n v="19.306000000000001"/>
  </r>
  <r>
    <s v="12-01-2019"/>
    <s v="14:29:08"/>
    <s v="1282-1+(8006"/>
    <s v="S"/>
    <x v="3"/>
    <x v="0"/>
    <x v="0"/>
    <x v="12"/>
    <s v="14:45:48"/>
    <s v="14"/>
    <x v="4"/>
    <x v="11"/>
    <s v="Motocicleta"/>
    <n v="14.73"/>
    <n v="11.73"/>
    <n v="3"/>
    <n v="3.5"/>
    <n v="0.75"/>
    <n v="10.5"/>
    <n v="8.7974999999999994"/>
    <n v="51.49"/>
    <n v="19.297499999999999"/>
  </r>
  <r>
    <s v="12-01-2019"/>
    <s v="14:29:40"/>
    <s v="468,.+/)5697"/>
    <s v="S"/>
    <x v="1"/>
    <x v="0"/>
    <x v="1"/>
    <x v="12"/>
    <s v="14:33:25"/>
    <s v="14"/>
    <x v="17"/>
    <x v="32"/>
    <s v="Motocicleta"/>
    <n v="6.57"/>
    <n v="2.8200000000000003"/>
    <n v="3.75"/>
    <n v="4.5"/>
    <n v="0.55000000000000004"/>
    <n v="16.875"/>
    <n v="1.5510000000000004"/>
    <n v="115.84"/>
    <n v="18.426000000000002"/>
  </r>
  <r>
    <s v="12-01-2019"/>
    <s v="14:30:26"/>
    <s v="1171(**)9561"/>
    <s v="S"/>
    <x v="3"/>
    <x v="0"/>
    <x v="0"/>
    <x v="12"/>
    <s v="15:20:07"/>
    <s v="15"/>
    <x v="4"/>
    <x v="8"/>
    <s v="Motocicleta"/>
    <n v="12.92"/>
    <n v="9.92"/>
    <n v="3"/>
    <n v="3.5"/>
    <n v="0.75"/>
    <n v="10.5"/>
    <n v="7.4399999999999995"/>
    <n v="232.55"/>
    <n v="17.939999999999998"/>
  </r>
  <r>
    <s v="12-01-2019"/>
    <s v="14:35:32"/>
    <s v="4562*1216828"/>
    <s v="S"/>
    <x v="1"/>
    <x v="0"/>
    <x v="0"/>
    <x v="12"/>
    <s v="15:02:37"/>
    <s v="15"/>
    <x v="4"/>
    <x v="13"/>
    <s v="Motocicleta"/>
    <n v="2.44"/>
    <n v="0"/>
    <n v="3.75"/>
    <n v="4.5"/>
    <n v="0.55000000000000004"/>
    <n v="10.98"/>
    <n v="0"/>
    <n v="138.30000000000001"/>
    <n v="10.98"/>
  </r>
  <r>
    <s v="12-01-2019"/>
    <s v="14:42:53"/>
    <s v="3570)))-2359"/>
    <s v="S"/>
    <x v="3"/>
    <x v="0"/>
    <x v="0"/>
    <x v="12"/>
    <s v="16:42:37"/>
    <s v="16"/>
    <x v="4"/>
    <x v="20"/>
    <s v="Motocicleta"/>
    <n v="4.57"/>
    <n v="1.5700000000000003"/>
    <n v="3"/>
    <n v="3.5"/>
    <n v="0.75"/>
    <n v="10.5"/>
    <n v="1.1775000000000002"/>
    <n v="193.7"/>
    <n v="11.6775"/>
  </r>
  <r>
    <s v="12-01-2019"/>
    <s v="14:44:56"/>
    <s v="2372.,*+45"/>
    <s v="S"/>
    <x v="1"/>
    <x v="0"/>
    <x v="0"/>
    <x v="12"/>
    <s v="18:08:27"/>
    <s v="18"/>
    <x v="7"/>
    <x v="32"/>
    <s v="Motocicleta"/>
    <n v="7.66"/>
    <n v="3.91"/>
    <n v="3.75"/>
    <n v="4.5"/>
    <n v="0.55000000000000004"/>
    <n v="16.875"/>
    <n v="2.1505000000000001"/>
    <n v="12.13"/>
    <n v="19.025500000000001"/>
  </r>
  <r>
    <s v="12-01-2019"/>
    <s v="14:45:42"/>
    <s v="125--,1*6059"/>
    <s v="S"/>
    <x v="1"/>
    <x v="0"/>
    <x v="0"/>
    <x v="12"/>
    <s v="17:54:57"/>
    <s v="17"/>
    <x v="7"/>
    <x v="7"/>
    <s v="Motocicleta"/>
    <n v="14.11"/>
    <n v="10.36"/>
    <n v="3.75"/>
    <n v="4.5"/>
    <n v="0.55000000000000004"/>
    <n v="16.875"/>
    <n v="5.6980000000000004"/>
    <n v="65.77"/>
    <n v="22.573"/>
  </r>
  <r>
    <s v="12-01-2019"/>
    <s v="14:46:38"/>
    <s v="42422,+(8447"/>
    <s v="S"/>
    <x v="1"/>
    <x v="0"/>
    <x v="0"/>
    <x v="12"/>
    <s v="17:28:28"/>
    <s v="17"/>
    <x v="7"/>
    <x v="28"/>
    <s v="Motocicleta"/>
    <n v="14.75"/>
    <n v="11"/>
    <n v="3.75"/>
    <n v="4.5"/>
    <n v="0.55000000000000004"/>
    <n v="16.875"/>
    <n v="6.0500000000000007"/>
    <n v="178.6"/>
    <n v="22.925000000000001"/>
  </r>
  <r>
    <s v="12-01-2019"/>
    <s v="14:47:03"/>
    <s v="5891+*+.6673"/>
    <s v="S"/>
    <x v="1"/>
    <x v="0"/>
    <x v="0"/>
    <x v="12"/>
    <s v="15:41:00"/>
    <s v="15"/>
    <x v="16"/>
    <x v="18"/>
    <s v="Motocicleta"/>
    <n v="19.45"/>
    <n v="15.7"/>
    <n v="3.75"/>
    <n v="4.5"/>
    <n v="0.55000000000000004"/>
    <n v="16.875"/>
    <n v="8.6349999999999998"/>
    <n v="156.1"/>
    <n v="25.509999999999998"/>
  </r>
  <r>
    <s v="12-01-2019"/>
    <s v="14:47:18"/>
    <s v="649.(1-/1609"/>
    <s v="S"/>
    <x v="1"/>
    <x v="0"/>
    <x v="0"/>
    <x v="12"/>
    <s v="16:57:40"/>
    <s v="16"/>
    <x v="6"/>
    <x v="17"/>
    <s v="Motocicleta"/>
    <n v="20.32"/>
    <n v="16.57"/>
    <n v="3.75"/>
    <n v="4.5"/>
    <n v="0.55000000000000004"/>
    <n v="16.875"/>
    <n v="9.1135000000000002"/>
    <n v="11.02"/>
    <n v="25.988500000000002"/>
  </r>
  <r>
    <s v="12-01-2019"/>
    <s v="14:57:53"/>
    <s v="991,,2.06264"/>
    <s v="S"/>
    <x v="1"/>
    <x v="0"/>
    <x v="0"/>
    <x v="14"/>
    <s v="11:49:38"/>
    <s v="11"/>
    <x v="4"/>
    <x v="15"/>
    <s v="Motocicleta"/>
    <n v="1.02"/>
    <n v="0"/>
    <n v="3.75"/>
    <n v="4.5"/>
    <n v="0.55000000000000004"/>
    <n v="4.59"/>
    <n v="0"/>
    <n v="75.13"/>
    <n v="4.59"/>
  </r>
  <r>
    <s v="12-01-2019"/>
    <s v="14:57:55"/>
    <s v="648-)00)2679"/>
    <s v="S"/>
    <x v="3"/>
    <x v="0"/>
    <x v="0"/>
    <x v="12"/>
    <s v="15:26:22"/>
    <s v="15"/>
    <x v="4"/>
    <x v="20"/>
    <s v="Motocicleta"/>
    <n v="13.23"/>
    <n v="10.23"/>
    <n v="3"/>
    <n v="3.5"/>
    <n v="0.75"/>
    <n v="10.5"/>
    <n v="7.6725000000000003"/>
    <n v="204.26"/>
    <n v="18.172499999999999"/>
  </r>
  <r>
    <s v="12-01-2019"/>
    <s v="15:06:39"/>
    <s v="715+((.13811"/>
    <s v="S"/>
    <x v="3"/>
    <x v="0"/>
    <x v="0"/>
    <x v="12"/>
    <s v="15:45:58"/>
    <s v="15"/>
    <x v="4"/>
    <x v="23"/>
    <s v="Motocicleta"/>
    <n v="16.68"/>
    <n v="13.68"/>
    <n v="3"/>
    <n v="3.5"/>
    <n v="0.75"/>
    <n v="10.5"/>
    <n v="10.26"/>
    <n v="36.9"/>
    <n v="20.759999999999998"/>
  </r>
  <r>
    <s v="12-01-2019"/>
    <s v="15:07:55"/>
    <s v="5210(/(.5672"/>
    <s v="S"/>
    <x v="3"/>
    <x v="0"/>
    <x v="0"/>
    <x v="12"/>
    <s v="16:30:37"/>
    <s v="16"/>
    <x v="4"/>
    <x v="15"/>
    <s v="Motocicleta"/>
    <n v="11.52"/>
    <n v="8.52"/>
    <n v="3"/>
    <n v="3.5"/>
    <n v="0.75"/>
    <n v="10.5"/>
    <n v="6.39"/>
    <n v="52.94"/>
    <n v="16.89"/>
  </r>
  <r>
    <s v="12-01-2019"/>
    <s v="15:10:12"/>
    <s v="22,()02112"/>
    <s v="S"/>
    <x v="3"/>
    <x v="0"/>
    <x v="0"/>
    <x v="12"/>
    <s v="16:34:48"/>
    <s v="16"/>
    <x v="4"/>
    <x v="13"/>
    <s v="Motocicleta"/>
    <n v="8.25"/>
    <n v="5.25"/>
    <n v="3"/>
    <n v="3.5"/>
    <n v="0.75"/>
    <n v="10.5"/>
    <n v="3.9375"/>
    <n v="84.27"/>
    <n v="14.4375"/>
  </r>
  <r>
    <s v="12-01-2019"/>
    <s v="15:11:30"/>
    <s v="2390.2..5968"/>
    <s v="S"/>
    <x v="1"/>
    <x v="0"/>
    <x v="1"/>
    <x v="12"/>
    <s v="15:13:35"/>
    <s v="15"/>
    <x v="7"/>
    <x v="7"/>
    <s v="Motocicleta"/>
    <n v="13.09"/>
    <n v="9.34"/>
    <n v="3.75"/>
    <n v="4.5"/>
    <n v="0.55000000000000004"/>
    <n v="16.875"/>
    <n v="5.1370000000000005"/>
    <n v="54.97"/>
    <n v="22.012"/>
  </r>
  <r>
    <s v="12-01-2019"/>
    <s v="15:12:30"/>
    <s v="2131(-2(6057"/>
    <s v="S"/>
    <x v="3"/>
    <x v="0"/>
    <x v="0"/>
    <x v="12"/>
    <s v="15:31:53"/>
    <s v="15"/>
    <x v="4"/>
    <x v="11"/>
    <s v="Motocicleta"/>
    <n v="20.62"/>
    <n v="17.62"/>
    <n v="3"/>
    <n v="3.5"/>
    <n v="0.75"/>
    <n v="10.5"/>
    <n v="13.215"/>
    <n v="65.11"/>
    <n v="23.715"/>
  </r>
  <r>
    <s v="12-01-2019"/>
    <s v="15:13:23"/>
    <s v="834/-/1)7636"/>
    <s v="S"/>
    <x v="3"/>
    <x v="0"/>
    <x v="0"/>
    <x v="12"/>
    <s v="15:39:50"/>
    <s v="15"/>
    <x v="4"/>
    <x v="18"/>
    <s v="Motocicleta"/>
    <n v="13.34"/>
    <n v="10.34"/>
    <n v="3"/>
    <n v="3.5"/>
    <n v="0.75"/>
    <n v="10.5"/>
    <n v="7.7549999999999999"/>
    <n v="10.5"/>
    <n v="18.254999999999999"/>
  </r>
  <r>
    <s v="12-01-2019"/>
    <s v="15:14:12"/>
    <s v="497(,1/(5632"/>
    <s v="S"/>
    <x v="3"/>
    <x v="0"/>
    <x v="0"/>
    <x v="12"/>
    <s v="15:52:19"/>
    <s v="15"/>
    <x v="4"/>
    <x v="11"/>
    <s v="Motocicleta"/>
    <n v="11.92"/>
    <n v="8.92"/>
    <n v="3"/>
    <n v="3.5"/>
    <n v="0.75"/>
    <n v="10.5"/>
    <n v="6.6899999999999995"/>
    <n v="13.19"/>
    <n v="17.189999999999998"/>
  </r>
  <r>
    <s v="12-01-2019"/>
    <s v="15:43:53"/>
    <s v="423*+-.24918"/>
    <s v="S"/>
    <x v="0"/>
    <x v="0"/>
    <x v="3"/>
    <x v="6"/>
    <s v="11:29:07"/>
    <s v="11"/>
    <x v="3"/>
    <x v="20"/>
    <s v="Motocicleta"/>
    <n v="13.82"/>
    <n v="11.32"/>
    <n v="2.5"/>
    <n v="3"/>
    <n v="1.2"/>
    <n v="7.5"/>
    <n v="13.584"/>
    <n v="164.35"/>
    <n v="21.084"/>
  </r>
  <r>
    <s v="12-01-2019"/>
    <s v="15:43:53"/>
    <s v="8760(,)/6322"/>
    <s v="S"/>
    <x v="0"/>
    <x v="0"/>
    <x v="0"/>
    <x v="13"/>
    <s v="15:55:06"/>
    <s v="15"/>
    <x v="3"/>
    <x v="20"/>
    <s v="Motocicleta"/>
    <n v="14.23"/>
    <n v="11.73"/>
    <n v="2.5"/>
    <n v="3"/>
    <n v="1.2"/>
    <n v="7.5"/>
    <n v="14.076000000000001"/>
    <n v="112.02"/>
    <n v="21.576000000000001"/>
  </r>
  <r>
    <s v="12-01-2019"/>
    <s v="15:50:47"/>
    <s v="453*)-2)5001"/>
    <s v="S"/>
    <x v="1"/>
    <x v="0"/>
    <x v="0"/>
    <x v="12"/>
    <s v="20:41:48"/>
    <s v="20"/>
    <x v="14"/>
    <x v="29"/>
    <s v="Motocicleta"/>
    <n v="10.64"/>
    <n v="6.8900000000000006"/>
    <n v="3.75"/>
    <n v="4.5"/>
    <n v="0.55000000000000004"/>
    <n v="16.875"/>
    <n v="3.7895000000000008"/>
    <n v="124.61"/>
    <n v="20.6645"/>
  </r>
  <r>
    <s v="12-01-2019"/>
    <s v="16:06:50"/>
    <s v="992/*.*+9278"/>
    <s v="S"/>
    <x v="1"/>
    <x v="1"/>
    <x v="0"/>
    <x v="12"/>
    <s v="17:30:14"/>
    <s v="17"/>
    <x v="16"/>
    <x v="8"/>
    <s v="Motocicleta"/>
    <n v="1.85"/>
    <n v="0"/>
    <n v="3.75"/>
    <n v="4.5"/>
    <n v="0.55000000000000004"/>
    <n v="8.3250000000000011"/>
    <n v="0"/>
    <n v="225.93"/>
    <n v="8.3250000000000011"/>
  </r>
  <r>
    <s v="12-01-2019"/>
    <s v="16:07:45"/>
    <s v="23000*/11762"/>
    <s v="S"/>
    <x v="1"/>
    <x v="0"/>
    <x v="1"/>
    <x v="12"/>
    <s v="17:52:06"/>
    <s v="17"/>
    <x v="7"/>
    <x v="14"/>
    <s v="Motocicleta"/>
    <n v="9.77"/>
    <n v="6.02"/>
    <n v="3.75"/>
    <n v="4.5"/>
    <n v="0.55000000000000004"/>
    <n v="16.875"/>
    <n v="3.3109999999999999"/>
    <n v="107.6"/>
    <n v="20.186"/>
  </r>
  <r>
    <s v="12-01-2019"/>
    <s v="16:10:27"/>
    <s v="7251/-.+6712"/>
    <s v="S"/>
    <x v="1"/>
    <x v="1"/>
    <x v="0"/>
    <x v="12"/>
    <s v="17:35:50"/>
    <s v="17"/>
    <x v="21"/>
    <x v="16"/>
    <s v="Motocicleta"/>
    <n v="14.31"/>
    <n v="10.56"/>
    <n v="3.75"/>
    <n v="4.5"/>
    <n v="0.55000000000000004"/>
    <n v="16.875"/>
    <n v="5.8080000000000007"/>
    <n v="21.43"/>
    <n v="22.683"/>
  </r>
  <r>
    <s v="12-01-2019"/>
    <s v="16:10:27"/>
    <s v="326(**-12909"/>
    <s v="S"/>
    <x v="1"/>
    <x v="1"/>
    <x v="0"/>
    <x v="12"/>
    <s v="17:35:12"/>
    <s v="17"/>
    <x v="21"/>
    <x v="16"/>
    <s v="Motocicleta"/>
    <n v="4.79"/>
    <n v="1.04"/>
    <n v="3.75"/>
    <n v="4.5"/>
    <n v="0.55000000000000004"/>
    <n v="16.875"/>
    <n v="0.57200000000000006"/>
    <n v="58.55"/>
    <n v="17.446999999999999"/>
  </r>
  <r>
    <s v="12-01-2019"/>
    <s v="16:18:32"/>
    <s v="199*+1))7097"/>
    <s v="S"/>
    <x v="3"/>
    <x v="0"/>
    <x v="0"/>
    <x v="12"/>
    <s v="17:12:46"/>
    <s v="17"/>
    <x v="3"/>
    <x v="8"/>
    <s v="Motocicleta"/>
    <n v="5.74"/>
    <n v="2.74"/>
    <n v="3"/>
    <n v="3.5"/>
    <n v="0.75"/>
    <n v="10.5"/>
    <n v="2.0550000000000002"/>
    <n v="70.44"/>
    <n v="12.555"/>
  </r>
  <r>
    <s v="12-01-2019"/>
    <s v="16:18:33"/>
    <s v="85022/1/1478"/>
    <s v="S"/>
    <x v="3"/>
    <x v="0"/>
    <x v="0"/>
    <x v="12"/>
    <s v="17:13:32"/>
    <s v="17"/>
    <x v="4"/>
    <x v="15"/>
    <s v="Motocicleta"/>
    <n v="8.56"/>
    <n v="5.5600000000000005"/>
    <n v="3"/>
    <n v="3.5"/>
    <n v="0.75"/>
    <n v="10.5"/>
    <n v="4.17"/>
    <n v="183.04"/>
    <n v="14.67"/>
  </r>
  <r>
    <s v="12-01-2019"/>
    <s v="16:18:43"/>
    <s v="12,)1-,2668"/>
    <s v="S"/>
    <x v="1"/>
    <x v="0"/>
    <x v="0"/>
    <x v="12"/>
    <s v="17:10:10"/>
    <s v="17"/>
    <x v="1"/>
    <x v="11"/>
    <s v="Motocicleta"/>
    <n v="20.52"/>
    <n v="16.77"/>
    <n v="3.75"/>
    <n v="4.5"/>
    <n v="0.55000000000000004"/>
    <n v="16.875"/>
    <n v="9.2235000000000014"/>
    <n v="241.87"/>
    <n v="26.098500000000001"/>
  </r>
  <r>
    <s v="12-01-2019"/>
    <s v="16:20:20"/>
    <s v="663+1+/*2148"/>
    <s v="S"/>
    <x v="3"/>
    <x v="0"/>
    <x v="0"/>
    <x v="12"/>
    <s v="17:13:06"/>
    <s v="17"/>
    <x v="3"/>
    <x v="8"/>
    <s v="Motocicleta"/>
    <n v="13.39"/>
    <n v="10.39"/>
    <n v="3"/>
    <n v="3.5"/>
    <n v="0.75"/>
    <n v="10.5"/>
    <n v="7.7925000000000004"/>
    <n v="240"/>
    <n v="18.2925"/>
  </r>
  <r>
    <s v="12-01-2019"/>
    <s v="16:26:44"/>
    <s v="5551.00/9038"/>
    <s v="S"/>
    <x v="1"/>
    <x v="0"/>
    <x v="1"/>
    <x v="12"/>
    <s v="17:51:27"/>
    <s v="17"/>
    <x v="17"/>
    <x v="25"/>
    <s v="Motocicleta"/>
    <n v="8.65"/>
    <n v="4.9000000000000004"/>
    <n v="3.75"/>
    <n v="4.5"/>
    <n v="0.55000000000000004"/>
    <n v="16.875"/>
    <n v="2.6950000000000003"/>
    <n v="38.18"/>
    <n v="19.57"/>
  </r>
  <r>
    <s v="12-01-2019"/>
    <s v="16:39:41"/>
    <s v="158*)2()8514"/>
    <s v="S"/>
    <x v="1"/>
    <x v="0"/>
    <x v="0"/>
    <x v="12"/>
    <s v="17:37:31"/>
    <s v="17"/>
    <x v="13"/>
    <x v="1"/>
    <s v="Motocicleta"/>
    <n v="16.100000000000001"/>
    <n v="12.350000000000001"/>
    <n v="3.75"/>
    <n v="4.5"/>
    <n v="0.55000000000000004"/>
    <n v="16.875"/>
    <n v="6.7925000000000013"/>
    <n v="73.849999999999994"/>
    <n v="23.6675"/>
  </r>
  <r>
    <s v="12-01-2019"/>
    <s v="16:40:29"/>
    <s v="71+(--25740"/>
    <s v="S"/>
    <x v="1"/>
    <x v="0"/>
    <x v="1"/>
    <x v="12"/>
    <s v="18:20:24"/>
    <s v="18"/>
    <x v="7"/>
    <x v="18"/>
    <s v="Motocicleta"/>
    <n v="17.95"/>
    <n v="14.2"/>
    <n v="3.75"/>
    <n v="4.5"/>
    <n v="0.55000000000000004"/>
    <n v="16.875"/>
    <n v="7.8100000000000005"/>
    <n v="29.26"/>
    <n v="24.685000000000002"/>
  </r>
  <r>
    <s v="12-01-2019"/>
    <s v="16:40:56"/>
    <s v="979/,.(18422"/>
    <s v="S"/>
    <x v="1"/>
    <x v="1"/>
    <x v="3"/>
    <x v="12"/>
    <s v="17:26:06"/>
    <s v="17"/>
    <x v="21"/>
    <x v="16"/>
    <s v="Motocicleta"/>
    <n v="15.69"/>
    <n v="11.94"/>
    <n v="3.75"/>
    <n v="4.5"/>
    <n v="0.55000000000000004"/>
    <n v="16.875"/>
    <n v="6.5670000000000002"/>
    <n v="184.75"/>
    <n v="23.442"/>
  </r>
  <r>
    <s v="12-01-2019"/>
    <s v="16:41:33"/>
    <s v="2282.2).1835"/>
    <s v="S"/>
    <x v="3"/>
    <x v="1"/>
    <x v="0"/>
    <x v="12"/>
    <s v="18:54:13"/>
    <s v="18"/>
    <x v="3"/>
    <x v="3"/>
    <s v="Motocicleta"/>
    <n v="16.82"/>
    <n v="13.82"/>
    <n v="3"/>
    <n v="3.5"/>
    <n v="0.75"/>
    <n v="10.5"/>
    <n v="10.365"/>
    <n v="223.3"/>
    <n v="20.865000000000002"/>
  </r>
  <r>
    <s v="12-01-2019"/>
    <s v="16:45:24"/>
    <s v="248(*+((4852"/>
    <s v="S"/>
    <x v="3"/>
    <x v="0"/>
    <x v="0"/>
    <x v="12"/>
    <s v="17:28:42"/>
    <s v="17"/>
    <x v="4"/>
    <x v="20"/>
    <s v="Motocicleta"/>
    <n v="18.04"/>
    <n v="15.04"/>
    <n v="3"/>
    <n v="3.5"/>
    <n v="0.75"/>
    <n v="10.5"/>
    <n v="11.28"/>
    <n v="151.34"/>
    <n v="21.78"/>
  </r>
  <r>
    <s v="12-01-2019"/>
    <s v="16:46:32"/>
    <s v="950)01*,5820"/>
    <s v="S"/>
    <x v="3"/>
    <x v="0"/>
    <x v="0"/>
    <x v="12"/>
    <s v="17:27:43"/>
    <s v="17"/>
    <x v="4"/>
    <x v="17"/>
    <s v="Motocicleta"/>
    <n v="8.35"/>
    <n v="5.35"/>
    <n v="3"/>
    <n v="3.5"/>
    <n v="0.75"/>
    <n v="10.5"/>
    <n v="4.0124999999999993"/>
    <n v="62.84"/>
    <n v="14.512499999999999"/>
  </r>
  <r>
    <s v="12-01-2019"/>
    <s v="16:47:52"/>
    <s v="58.0-).8774"/>
    <s v="S"/>
    <x v="1"/>
    <x v="0"/>
    <x v="0"/>
    <x v="12"/>
    <s v="17:16:07"/>
    <s v="17"/>
    <x v="1"/>
    <x v="1"/>
    <s v="Motocicleta"/>
    <n v="11.34"/>
    <n v="7.59"/>
    <n v="3.75"/>
    <n v="4.5"/>
    <n v="0.55000000000000004"/>
    <n v="16.875"/>
    <n v="4.1745000000000001"/>
    <n v="141.12"/>
    <n v="21.049500000000002"/>
  </r>
  <r>
    <s v="12-01-2019"/>
    <s v="17:03:43"/>
    <s v="8562-.1+3285"/>
    <s v="S"/>
    <x v="1"/>
    <x v="0"/>
    <x v="0"/>
    <x v="12"/>
    <s v="18:16:35"/>
    <s v="18"/>
    <x v="4"/>
    <x v="16"/>
    <s v="Motocicleta"/>
    <n v="11.19"/>
    <n v="7.4399999999999995"/>
    <n v="3.75"/>
    <n v="4.5"/>
    <n v="0.55000000000000004"/>
    <n v="16.875"/>
    <n v="4.0919999999999996"/>
    <n v="153.62"/>
    <n v="20.966999999999999"/>
  </r>
  <r>
    <s v="12-01-2019"/>
    <s v="17:05:41"/>
    <s v="2180.11(8628"/>
    <s v="S"/>
    <x v="3"/>
    <x v="0"/>
    <x v="0"/>
    <x v="12"/>
    <s v="17:47:53"/>
    <s v="17"/>
    <x v="4"/>
    <x v="13"/>
    <s v="Motocicleta"/>
    <n v="15.14"/>
    <n v="12.14"/>
    <n v="3"/>
    <n v="3.5"/>
    <n v="0.75"/>
    <n v="10.5"/>
    <n v="9.1050000000000004"/>
    <n v="183.59"/>
    <n v="19.605"/>
  </r>
  <r>
    <s v="12-01-2019"/>
    <s v="17:09:54"/>
    <s v="662(-1++4887"/>
    <s v="S"/>
    <x v="1"/>
    <x v="0"/>
    <x v="0"/>
    <x v="12"/>
    <s v="17:25:40"/>
    <s v="17"/>
    <x v="11"/>
    <x v="16"/>
    <s v="Motocicleta"/>
    <n v="7.47"/>
    <n v="3.7199999999999998"/>
    <n v="3.75"/>
    <n v="4.5"/>
    <n v="0.55000000000000004"/>
    <n v="16.875"/>
    <n v="2.0459999999999998"/>
    <n v="185.3"/>
    <n v="18.920999999999999"/>
  </r>
  <r>
    <s v="12-01-2019"/>
    <s v="17:31:21"/>
    <s v="579*(0(+1290"/>
    <s v="S"/>
    <x v="1"/>
    <x v="0"/>
    <x v="0"/>
    <x v="12"/>
    <s v="18:35:02"/>
    <s v="18"/>
    <x v="15"/>
    <x v="15"/>
    <s v="Motocicleta"/>
    <n v="1.4"/>
    <n v="0"/>
    <n v="3.75"/>
    <n v="4.5"/>
    <n v="0.55000000000000004"/>
    <n v="6.3"/>
    <n v="0"/>
    <n v="14.29"/>
    <n v="6.3"/>
  </r>
  <r>
    <s v="12-01-2019"/>
    <s v="17:36:07"/>
    <s v="7970)),+9392"/>
    <s v="S"/>
    <x v="1"/>
    <x v="0"/>
    <x v="0"/>
    <x v="14"/>
    <s v="15:50:17"/>
    <s v="15"/>
    <x v="2"/>
    <x v="10"/>
    <s v="Motocicleta"/>
    <n v="12.68"/>
    <n v="8.93"/>
    <n v="3.75"/>
    <n v="4.5"/>
    <n v="0.55000000000000004"/>
    <n v="16.875"/>
    <n v="4.9115000000000002"/>
    <n v="164.75"/>
    <n v="21.7865"/>
  </r>
  <r>
    <s v="12-01-2019"/>
    <s v="17:37:10"/>
    <s v="134/(10,5211"/>
    <s v="S"/>
    <x v="1"/>
    <x v="0"/>
    <x v="2"/>
    <x v="12"/>
    <s v="19:27:34"/>
    <s v="19"/>
    <x v="3"/>
    <x v="6"/>
    <s v="Motocicleta"/>
    <n v="9.31"/>
    <n v="5.5600000000000005"/>
    <n v="3.75"/>
    <n v="4.5"/>
    <n v="0.55000000000000004"/>
    <n v="16.875"/>
    <n v="3.0580000000000007"/>
    <n v="191.52"/>
    <n v="19.933"/>
  </r>
  <r>
    <s v="12-01-2019"/>
    <s v="17:37:39"/>
    <s v="545012(*1486"/>
    <s v="S"/>
    <x v="1"/>
    <x v="0"/>
    <x v="0"/>
    <x v="12"/>
    <s v="19:24:27"/>
    <s v="19"/>
    <x v="2"/>
    <x v="20"/>
    <s v="Motocicleta"/>
    <n v="7.62"/>
    <n v="3.87"/>
    <n v="3.75"/>
    <n v="4.5"/>
    <n v="0.55000000000000004"/>
    <n v="16.875"/>
    <n v="2.1285000000000003"/>
    <n v="90.83"/>
    <n v="19.003499999999999"/>
  </r>
  <r>
    <s v="12-01-2019"/>
    <s v="17:54:05"/>
    <s v="89..20-3279"/>
    <s v="S"/>
    <x v="3"/>
    <x v="0"/>
    <x v="0"/>
    <x v="12"/>
    <s v="18:36:27"/>
    <s v="18"/>
    <x v="4"/>
    <x v="13"/>
    <s v="Motocicleta"/>
    <n v="6.73"/>
    <n v="3.7300000000000004"/>
    <n v="3"/>
    <n v="3.5"/>
    <n v="0.75"/>
    <n v="10.5"/>
    <n v="2.7975000000000003"/>
    <n v="186.61"/>
    <n v="13.297499999999999"/>
  </r>
  <r>
    <s v="12-01-2019"/>
    <s v="17:54:25"/>
    <s v="104.1.+-9670"/>
    <s v="S"/>
    <x v="1"/>
    <x v="0"/>
    <x v="0"/>
    <x v="14"/>
    <s v="12:45:16"/>
    <s v="12"/>
    <x v="7"/>
    <x v="2"/>
    <s v="Motocicleta"/>
    <n v="5.91"/>
    <n v="2.16"/>
    <n v="3.75"/>
    <n v="4.5"/>
    <n v="0.55000000000000004"/>
    <n v="16.875"/>
    <n v="1.1880000000000002"/>
    <n v="58.23"/>
    <n v="18.062999999999999"/>
  </r>
  <r>
    <s v="12-01-2019"/>
    <s v="17:57:20"/>
    <s v="7462)2/)6610"/>
    <s v="S"/>
    <x v="3"/>
    <x v="0"/>
    <x v="0"/>
    <x v="12"/>
    <s v="18:53:06"/>
    <s v="18"/>
    <x v="4"/>
    <x v="13"/>
    <s v="Motocicleta"/>
    <n v="12.86"/>
    <n v="9.86"/>
    <n v="3"/>
    <n v="3.5"/>
    <n v="0.75"/>
    <n v="10.5"/>
    <n v="7.3949999999999996"/>
    <n v="179.52"/>
    <n v="17.895"/>
  </r>
  <r>
    <s v="12-01-2019"/>
    <s v="17:59:29"/>
    <s v="988(011)3819"/>
    <s v="S"/>
    <x v="1"/>
    <x v="0"/>
    <x v="0"/>
    <x v="12"/>
    <s v="18:42:42"/>
    <s v="18"/>
    <x v="1"/>
    <x v="4"/>
    <s v="Motocicleta"/>
    <n v="18.41"/>
    <n v="14.66"/>
    <n v="3.75"/>
    <n v="4.5"/>
    <n v="0.55000000000000004"/>
    <n v="16.875"/>
    <n v="8.0630000000000006"/>
    <n v="46.31"/>
    <n v="24.938000000000002"/>
  </r>
  <r>
    <s v="12-01-2019"/>
    <s v="18:19:44"/>
    <s v="342.00107662"/>
    <s v="S"/>
    <x v="3"/>
    <x v="0"/>
    <x v="0"/>
    <x v="12"/>
    <s v="20:30:06"/>
    <s v="20"/>
    <x v="3"/>
    <x v="5"/>
    <s v="Motocicleta"/>
    <n v="12.17"/>
    <n v="9.17"/>
    <n v="3"/>
    <n v="3.5"/>
    <n v="0.75"/>
    <n v="10.5"/>
    <n v="6.8774999999999995"/>
    <n v="202.87"/>
    <n v="17.377499999999998"/>
  </r>
  <r>
    <s v="12-01-2019"/>
    <s v="18:29:32"/>
    <s v="756*/0,1478"/>
    <s v="S"/>
    <x v="1"/>
    <x v="0"/>
    <x v="0"/>
    <x v="14"/>
    <s v="13:10:34"/>
    <s v="13"/>
    <x v="11"/>
    <x v="16"/>
    <s v="Motocicleta"/>
    <n v="13.19"/>
    <n v="9.44"/>
    <n v="3.75"/>
    <n v="4.5"/>
    <n v="0.55000000000000004"/>
    <n v="16.875"/>
    <n v="5.1920000000000002"/>
    <n v="146.46"/>
    <n v="22.067"/>
  </r>
  <r>
    <s v="12-01-2019"/>
    <s v="18:30:52"/>
    <s v="331,1+-14323"/>
    <s v="S"/>
    <x v="1"/>
    <x v="0"/>
    <x v="0"/>
    <x v="14"/>
    <s v="15:52:56"/>
    <s v="15"/>
    <x v="14"/>
    <x v="5"/>
    <s v="Motocicleta"/>
    <n v="2.52"/>
    <n v="0"/>
    <n v="3.75"/>
    <n v="4.5"/>
    <n v="0.55000000000000004"/>
    <n v="11.34"/>
    <n v="0"/>
    <n v="188.41"/>
    <n v="11.34"/>
  </r>
  <r>
    <s v="12-01-2019"/>
    <s v="18:35:57"/>
    <s v="1952)1)1902"/>
    <s v="S"/>
    <x v="1"/>
    <x v="0"/>
    <x v="0"/>
    <x v="14"/>
    <s v="12:07:40"/>
    <s v="12"/>
    <x v="4"/>
    <x v="1"/>
    <s v="Motocicleta"/>
    <n v="6.19"/>
    <n v="2.4400000000000004"/>
    <n v="3.75"/>
    <n v="4.5"/>
    <n v="0.55000000000000004"/>
    <n v="16.875"/>
    <n v="1.3420000000000003"/>
    <n v="48.46"/>
    <n v="18.216999999999999"/>
  </r>
  <r>
    <s v="12-01-2019"/>
    <s v="18:43:39"/>
    <s v="640)22(,4340"/>
    <s v="S"/>
    <x v="1"/>
    <x v="0"/>
    <x v="0"/>
    <x v="14"/>
    <s v="11:42:51"/>
    <s v="11"/>
    <x v="7"/>
    <x v="36"/>
    <s v="Motocicleta"/>
    <n v="8.6300000000000008"/>
    <n v="4.8800000000000008"/>
    <n v="3.75"/>
    <n v="4.5"/>
    <n v="0.55000000000000004"/>
    <n v="16.875"/>
    <n v="2.6840000000000006"/>
    <n v="22.5"/>
    <n v="19.559000000000001"/>
  </r>
  <r>
    <s v="12-01-2019"/>
    <s v="18:46:00"/>
    <s v="783.-+,*4144"/>
    <s v="S"/>
    <x v="3"/>
    <x v="0"/>
    <x v="0"/>
    <x v="12"/>
    <s v="19:01:02"/>
    <s v="19"/>
    <x v="4"/>
    <x v="9"/>
    <s v="Motocicleta"/>
    <n v="14.55"/>
    <n v="11.55"/>
    <n v="3"/>
    <n v="3.5"/>
    <n v="0.75"/>
    <n v="10.5"/>
    <n v="8.6625000000000014"/>
    <n v="161.84"/>
    <n v="19.162500000000001"/>
  </r>
  <r>
    <s v="12-01-2019"/>
    <s v="18:47:42"/>
    <s v="181//*(13806"/>
    <s v="S"/>
    <x v="3"/>
    <x v="1"/>
    <x v="0"/>
    <x v="12"/>
    <s v="20:03:22"/>
    <s v="20"/>
    <x v="3"/>
    <x v="29"/>
    <s v="Motocicleta"/>
    <n v="11.09"/>
    <n v="8.09"/>
    <n v="3"/>
    <n v="3.5"/>
    <n v="0.75"/>
    <n v="10.5"/>
    <n v="6.0674999999999999"/>
    <n v="215.1"/>
    <n v="16.567499999999999"/>
  </r>
  <r>
    <s v="12-01-2019"/>
    <s v="18:57:20"/>
    <s v="404)+)+(2872"/>
    <s v="S"/>
    <x v="1"/>
    <x v="0"/>
    <x v="0"/>
    <x v="14"/>
    <s v="12:05:35"/>
    <s v="12"/>
    <x v="15"/>
    <x v="4"/>
    <s v="Motocicleta"/>
    <n v="15.81"/>
    <n v="12.06"/>
    <n v="3.75"/>
    <n v="4.5"/>
    <n v="0.55000000000000004"/>
    <n v="16.875"/>
    <n v="6.6330000000000009"/>
    <n v="210.5"/>
    <n v="23.508000000000003"/>
  </r>
  <r>
    <s v="12-01-2019"/>
    <s v="19:03:03"/>
    <s v="511,).002827"/>
    <s v="S"/>
    <x v="1"/>
    <x v="0"/>
    <x v="0"/>
    <x v="14"/>
    <s v="11:30:10"/>
    <s v="11"/>
    <x v="1"/>
    <x v="1"/>
    <s v="Motocicleta"/>
    <n v="12.25"/>
    <n v="8.5"/>
    <n v="3.75"/>
    <n v="4.5"/>
    <n v="0.55000000000000004"/>
    <n v="16.875"/>
    <n v="4.6750000000000007"/>
    <n v="24.82"/>
    <n v="21.55"/>
  </r>
  <r>
    <s v="12-01-2019"/>
    <s v="19:03:19"/>
    <s v="392/,*).4436"/>
    <s v="S"/>
    <x v="2"/>
    <x v="0"/>
    <x v="0"/>
    <x v="14"/>
    <s v="12:30:39"/>
    <s v="12"/>
    <x v="3"/>
    <x v="6"/>
    <s v="Motocicleta"/>
    <n v="3.1"/>
    <n v="0"/>
    <n v="12"/>
    <n v="8"/>
    <n v="2.65"/>
    <n v="24.8"/>
    <n v="0"/>
    <n v="106.97"/>
    <n v="24.8"/>
  </r>
  <r>
    <s v="12-01-2019"/>
    <s v="19:06:21"/>
    <s v="855(/1+*1175"/>
    <s v="S"/>
    <x v="3"/>
    <x v="0"/>
    <x v="0"/>
    <x v="12"/>
    <s v="19:27:44"/>
    <s v="19"/>
    <x v="4"/>
    <x v="23"/>
    <s v="Motocicleta"/>
    <n v="18.23"/>
    <n v="15.23"/>
    <n v="3"/>
    <n v="3.5"/>
    <n v="0.75"/>
    <n v="10.5"/>
    <n v="11.422499999999999"/>
    <n v="210.2"/>
    <n v="21.922499999999999"/>
  </r>
  <r>
    <s v="12-01-2019"/>
    <s v="19:07:00"/>
    <s v="219*2**-8990"/>
    <s v="S"/>
    <x v="1"/>
    <x v="0"/>
    <x v="0"/>
    <x v="14"/>
    <s v="11:27:00"/>
    <s v="11"/>
    <x v="20"/>
    <x v="5"/>
    <s v="Motocicleta"/>
    <n v="17.73"/>
    <n v="13.98"/>
    <n v="3.75"/>
    <n v="4.5"/>
    <n v="0.55000000000000004"/>
    <n v="16.875"/>
    <n v="7.6890000000000009"/>
    <n v="182.81"/>
    <n v="24.564"/>
  </r>
  <r>
    <s v="12-01-2019"/>
    <s v="19:09:43"/>
    <s v="276-1+.*9438"/>
    <s v="S"/>
    <x v="3"/>
    <x v="0"/>
    <x v="0"/>
    <x v="12"/>
    <s v="20:32:08"/>
    <s v="20"/>
    <x v="4"/>
    <x v="18"/>
    <s v="Motocicleta"/>
    <n v="7.42"/>
    <n v="4.42"/>
    <n v="3"/>
    <n v="3.5"/>
    <n v="0.75"/>
    <n v="10.5"/>
    <n v="3.3149999999999999"/>
    <n v="250.71"/>
    <n v="13.815"/>
  </r>
  <r>
    <s v="12-01-2019"/>
    <s v="19:21:03"/>
    <s v="927-01113811"/>
    <s v="S"/>
    <x v="1"/>
    <x v="0"/>
    <x v="0"/>
    <x v="14"/>
    <s v="15:49:11"/>
    <s v="15"/>
    <x v="4"/>
    <x v="13"/>
    <s v="Motocicleta"/>
    <n v="15.82"/>
    <n v="12.07"/>
    <n v="3.75"/>
    <n v="4.5"/>
    <n v="0.55000000000000004"/>
    <n v="16.875"/>
    <n v="6.6385000000000005"/>
    <n v="37.01"/>
    <n v="23.513500000000001"/>
  </r>
  <r>
    <s v="12-01-2019"/>
    <s v="19:28:45"/>
    <s v="452/1,/.8248"/>
    <s v="S"/>
    <x v="3"/>
    <x v="0"/>
    <x v="0"/>
    <x v="12"/>
    <s v="20:05:06"/>
    <s v="20"/>
    <x v="4"/>
    <x v="9"/>
    <s v="Motocicleta"/>
    <n v="1.52"/>
    <n v="0"/>
    <n v="3"/>
    <n v="3.5"/>
    <n v="0.75"/>
    <n v="5.32"/>
    <n v="0"/>
    <n v="108.47"/>
    <n v="5.32"/>
  </r>
  <r>
    <s v="12-01-2019"/>
    <s v="19:35:15"/>
    <s v="399((02*3178"/>
    <s v="S"/>
    <x v="3"/>
    <x v="0"/>
    <x v="0"/>
    <x v="12"/>
    <s v="20:17:28"/>
    <s v="20"/>
    <x v="4"/>
    <x v="17"/>
    <s v="Motocicleta"/>
    <n v="14.55"/>
    <n v="11.55"/>
    <n v="3"/>
    <n v="3.5"/>
    <n v="0.75"/>
    <n v="10.5"/>
    <n v="8.6625000000000014"/>
    <n v="193.71"/>
    <n v="19.162500000000001"/>
  </r>
  <r>
    <s v="12-01-2019"/>
    <s v="19:46:08"/>
    <s v="607-(*+.3551"/>
    <s v="S"/>
    <x v="3"/>
    <x v="0"/>
    <x v="0"/>
    <x v="12"/>
    <s v="20:32:14"/>
    <s v="20"/>
    <x v="4"/>
    <x v="20"/>
    <s v="Motocicleta"/>
    <n v="16.350000000000001"/>
    <n v="13.350000000000001"/>
    <n v="3"/>
    <n v="3.5"/>
    <n v="0.75"/>
    <n v="10.5"/>
    <n v="10.012500000000001"/>
    <n v="93.07"/>
    <n v="20.512500000000003"/>
  </r>
  <r>
    <s v="12-01-2019"/>
    <s v="19:48:56"/>
    <s v="713((+0(2186"/>
    <s v="S"/>
    <x v="3"/>
    <x v="0"/>
    <x v="0"/>
    <x v="12"/>
    <s v="20:50:24"/>
    <s v="20"/>
    <x v="4"/>
    <x v="20"/>
    <s v="Motocicleta"/>
    <n v="15.92"/>
    <n v="12.92"/>
    <n v="3"/>
    <n v="3.5"/>
    <n v="0.75"/>
    <n v="10.5"/>
    <n v="9.69"/>
    <n v="59.77"/>
    <n v="20.189999999999998"/>
  </r>
  <r>
    <s v="12-01-2019"/>
    <s v="19:49:25"/>
    <s v="355((*2-2182"/>
    <s v="S"/>
    <x v="3"/>
    <x v="0"/>
    <x v="1"/>
    <x v="12"/>
    <s v="20:05:15"/>
    <s v="20"/>
    <x v="4"/>
    <x v="8"/>
    <s v="Motocicleta"/>
    <n v="7.13"/>
    <n v="4.13"/>
    <n v="3"/>
    <n v="3.5"/>
    <n v="0.75"/>
    <n v="10.5"/>
    <n v="3.0975000000000001"/>
    <n v="29.23"/>
    <n v="13.5975"/>
  </r>
  <r>
    <s v="12-01-2019"/>
    <s v="19:55:19"/>
    <s v="992*(.-7161"/>
    <s v="S"/>
    <x v="1"/>
    <x v="0"/>
    <x v="0"/>
    <x v="14"/>
    <s v="12:54:35"/>
    <s v="12"/>
    <x v="3"/>
    <x v="5"/>
    <s v="Motocicleta"/>
    <n v="3.55"/>
    <n v="0"/>
    <n v="3.75"/>
    <n v="4.5"/>
    <n v="0.55000000000000004"/>
    <n v="15.975"/>
    <n v="0"/>
    <n v="128.54"/>
    <n v="15.975"/>
  </r>
  <r>
    <s v="12-01-2019"/>
    <s v="20:00:43"/>
    <s v="8832)0)-242"/>
    <s v="S"/>
    <x v="1"/>
    <x v="0"/>
    <x v="0"/>
    <x v="14"/>
    <s v="11:28:40"/>
    <s v="11"/>
    <x v="1"/>
    <x v="1"/>
    <s v="Motocicleta"/>
    <n v="3.7199999999999998"/>
    <n v="0"/>
    <n v="3.75"/>
    <n v="4.5"/>
    <n v="0.55000000000000004"/>
    <n v="16.739999999999998"/>
    <n v="0"/>
    <n v="124.58"/>
    <n v="16.739999999999998"/>
  </r>
  <r>
    <s v="12-01-2019"/>
    <s v="20:09:57"/>
    <s v="292//-0-4985"/>
    <s v="S"/>
    <x v="3"/>
    <x v="0"/>
    <x v="0"/>
    <x v="12"/>
    <s v="20:48:51"/>
    <s v="20"/>
    <x v="4"/>
    <x v="14"/>
    <s v="Motocicleta"/>
    <n v="8.16"/>
    <n v="5.16"/>
    <n v="3"/>
    <n v="3.5"/>
    <n v="0.75"/>
    <n v="10.5"/>
    <n v="3.87"/>
    <n v="60.85"/>
    <n v="14.370000000000001"/>
  </r>
  <r>
    <s v="12-01-2019"/>
    <s v="20:09:58"/>
    <s v="641),1-14009"/>
    <s v="S"/>
    <x v="1"/>
    <x v="0"/>
    <x v="0"/>
    <x v="14"/>
    <s v="11:11:21"/>
    <s v="11"/>
    <x v="1"/>
    <x v="13"/>
    <s v="Motocicleta"/>
    <n v="14.97"/>
    <n v="11.22"/>
    <n v="3.75"/>
    <n v="4.5"/>
    <n v="0.55000000000000004"/>
    <n v="16.875"/>
    <n v="6.1710000000000012"/>
    <n v="97.77"/>
    <n v="23.045999999999999"/>
  </r>
  <r>
    <s v="12-01-2019"/>
    <s v="20:12:21"/>
    <s v="3721-(206116"/>
    <s v="S"/>
    <x v="1"/>
    <x v="0"/>
    <x v="0"/>
    <x v="14"/>
    <s v="12:07:12"/>
    <s v="12"/>
    <x v="14"/>
    <x v="5"/>
    <s v="Motocicleta"/>
    <n v="20.260000000000002"/>
    <n v="16.510000000000002"/>
    <n v="3.75"/>
    <n v="4.5"/>
    <n v="0.55000000000000004"/>
    <n v="16.875"/>
    <n v="9.0805000000000025"/>
    <n v="34.409999999999997"/>
    <n v="25.955500000000001"/>
  </r>
  <r>
    <s v="12-01-2019"/>
    <s v="20:13:22"/>
    <s v="585(2+0.7508"/>
    <s v="S"/>
    <x v="1"/>
    <x v="0"/>
    <x v="0"/>
    <x v="14"/>
    <s v="11:19:54"/>
    <s v="11"/>
    <x v="7"/>
    <x v="2"/>
    <s v="Motocicleta"/>
    <n v="11.82"/>
    <n v="8.07"/>
    <n v="3.75"/>
    <n v="4.5"/>
    <n v="0.55000000000000004"/>
    <n v="16.875"/>
    <n v="4.4385000000000003"/>
    <n v="135.63"/>
    <n v="21.313500000000001"/>
  </r>
  <r>
    <s v="12-01-2019"/>
    <s v="20:19:34"/>
    <s v="698)*(+.4775"/>
    <s v="S"/>
    <x v="3"/>
    <x v="0"/>
    <x v="0"/>
    <x v="12"/>
    <s v="21:23:13"/>
    <s v="21"/>
    <x v="4"/>
    <x v="20"/>
    <s v="Motocicleta"/>
    <n v="10.62"/>
    <n v="7.6199999999999992"/>
    <n v="3"/>
    <n v="3.5"/>
    <n v="0.75"/>
    <n v="10.5"/>
    <n v="5.7149999999999999"/>
    <n v="243.28"/>
    <n v="16.215"/>
  </r>
  <r>
    <s v="12-01-2019"/>
    <s v="20:20:30"/>
    <s v="492/1/.(2961"/>
    <s v="S"/>
    <x v="3"/>
    <x v="0"/>
    <x v="0"/>
    <x v="12"/>
    <s v="20:59:09"/>
    <s v="20"/>
    <x v="4"/>
    <x v="20"/>
    <s v="Motocicleta"/>
    <n v="2.54"/>
    <n v="0"/>
    <n v="3"/>
    <n v="3.5"/>
    <n v="0.75"/>
    <n v="8.89"/>
    <n v="0"/>
    <n v="209.65"/>
    <n v="8.89"/>
  </r>
  <r>
    <s v="12-01-2019"/>
    <s v="20:26:40"/>
    <s v="454*0(0-4232"/>
    <s v="S"/>
    <x v="3"/>
    <x v="0"/>
    <x v="0"/>
    <x v="12"/>
    <s v="20:46:22"/>
    <s v="20"/>
    <x v="4"/>
    <x v="8"/>
    <s v="Motocicleta"/>
    <n v="15.72"/>
    <n v="12.72"/>
    <n v="3"/>
    <n v="3.5"/>
    <n v="0.75"/>
    <n v="10.5"/>
    <n v="9.5400000000000009"/>
    <n v="234.91"/>
    <n v="20.04"/>
  </r>
  <r>
    <s v="12-01-2019"/>
    <s v="20:30:27"/>
    <s v="165*/-1+9312"/>
    <s v="S"/>
    <x v="3"/>
    <x v="2"/>
    <x v="0"/>
    <x v="12"/>
    <s v="21:09:57"/>
    <s v="21"/>
    <x v="3"/>
    <x v="8"/>
    <s v="Motocicleta"/>
    <n v="16.13"/>
    <n v="13.129999999999999"/>
    <n v="3"/>
    <n v="3.5"/>
    <n v="0.75"/>
    <n v="10.5"/>
    <n v="9.8475000000000001"/>
    <n v="202.01"/>
    <n v="20.3475"/>
  </r>
  <r>
    <s v="12-01-2019"/>
    <s v="20:32:24"/>
    <s v="253)-)202640"/>
    <s v="S"/>
    <x v="1"/>
    <x v="0"/>
    <x v="0"/>
    <x v="14"/>
    <s v="10:48:26"/>
    <s v="10"/>
    <x v="4"/>
    <x v="13"/>
    <s v="Motocicleta"/>
    <n v="6.8"/>
    <n v="3.05"/>
    <n v="3.75"/>
    <n v="4.5"/>
    <n v="0.55000000000000004"/>
    <n v="16.875"/>
    <n v="1.6775"/>
    <n v="97.34"/>
    <n v="18.552499999999998"/>
  </r>
  <r>
    <s v="12-01-2019"/>
    <s v="20:35:11"/>
    <s v="633,.(,)9167"/>
    <s v="S"/>
    <x v="1"/>
    <x v="0"/>
    <x v="0"/>
    <x v="14"/>
    <s v="13:09:39"/>
    <s v="13"/>
    <x v="11"/>
    <x v="16"/>
    <s v="Motocicleta"/>
    <n v="7.29"/>
    <n v="3.54"/>
    <n v="3.75"/>
    <n v="4.5"/>
    <n v="0.55000000000000004"/>
    <n v="16.875"/>
    <n v="1.9470000000000003"/>
    <n v="248.65"/>
    <n v="18.821999999999999"/>
  </r>
  <r>
    <s v="12-01-2019"/>
    <s v="20:36:40"/>
    <s v="504**/*,403"/>
    <s v="S"/>
    <x v="3"/>
    <x v="0"/>
    <x v="0"/>
    <x v="12"/>
    <s v="21:37:56"/>
    <s v="21"/>
    <x v="4"/>
    <x v="17"/>
    <s v="Motocicleta"/>
    <n v="19.100000000000001"/>
    <n v="16.100000000000001"/>
    <n v="3"/>
    <n v="3.5"/>
    <n v="0.75"/>
    <n v="10.5"/>
    <n v="12.075000000000001"/>
    <n v="164.06"/>
    <n v="22.575000000000003"/>
  </r>
  <r>
    <s v="12-01-2019"/>
    <s v="20:52:07"/>
    <s v="69822.++8018"/>
    <s v="S"/>
    <x v="1"/>
    <x v="0"/>
    <x v="0"/>
    <x v="14"/>
    <s v="15:52:06"/>
    <s v="15"/>
    <x v="0"/>
    <x v="17"/>
    <s v="Motocicleta"/>
    <n v="12.75"/>
    <n v="9"/>
    <n v="3.75"/>
    <n v="4.5"/>
    <n v="0.55000000000000004"/>
    <n v="16.875"/>
    <n v="4.95"/>
    <n v="29.01"/>
    <n v="21.824999999999999"/>
  </r>
  <r>
    <s v="12-01-2019"/>
    <s v="20:52:27"/>
    <s v="972/1+,/6443"/>
    <s v="S"/>
    <x v="3"/>
    <x v="0"/>
    <x v="0"/>
    <x v="12"/>
    <s v="21:56:52"/>
    <s v="21"/>
    <x v="4"/>
    <x v="17"/>
    <s v="Motocicleta"/>
    <n v="3.36"/>
    <n v="0.35999999999999988"/>
    <n v="3"/>
    <n v="3.5"/>
    <n v="0.75"/>
    <n v="10.5"/>
    <n v="0.26999999999999991"/>
    <n v="211.45"/>
    <n v="10.77"/>
  </r>
  <r>
    <s v="12-01-2019"/>
    <s v="20:54:24"/>
    <s v="926.(/(11322"/>
    <s v="S"/>
    <x v="2"/>
    <x v="0"/>
    <x v="0"/>
    <x v="6"/>
    <s v="12:33:12"/>
    <s v="12"/>
    <x v="3"/>
    <x v="8"/>
    <s v="Motocicleta"/>
    <n v="12.21"/>
    <n v="0.21000000000000085"/>
    <n v="12"/>
    <n v="8"/>
    <n v="2.65"/>
    <n v="96"/>
    <n v="0.55650000000000222"/>
    <n v="23.11"/>
    <n v="96.5565"/>
  </r>
  <r>
    <s v="12-01-2019"/>
    <s v="20:58:01"/>
    <s v="52.),+15745"/>
    <s v="S"/>
    <x v="1"/>
    <x v="0"/>
    <x v="0"/>
    <x v="14"/>
    <s v="12:54:36"/>
    <s v="12"/>
    <x v="4"/>
    <x v="16"/>
    <s v="Motocicleta"/>
    <n v="17.88"/>
    <n v="14.129999999999999"/>
    <n v="3.75"/>
    <n v="4.5"/>
    <n v="0.55000000000000004"/>
    <n v="16.875"/>
    <n v="7.7715000000000005"/>
    <n v="220.24"/>
    <n v="24.6465"/>
  </r>
  <r>
    <s v="12-01-2019"/>
    <s v="21:11:18"/>
    <s v="3501,..01624"/>
    <s v="S"/>
    <x v="3"/>
    <x v="0"/>
    <x v="0"/>
    <x v="12"/>
    <s v="22:07:37"/>
    <s v="22"/>
    <x v="4"/>
    <x v="13"/>
    <s v="Motocicleta"/>
    <n v="16.87"/>
    <n v="13.870000000000001"/>
    <n v="3"/>
    <n v="3.5"/>
    <n v="0.75"/>
    <n v="10.5"/>
    <n v="10.4025"/>
    <n v="172.66"/>
    <n v="20.9025"/>
  </r>
  <r>
    <s v="12-01-2019"/>
    <s v="21:21:06"/>
    <s v="998)-2(23765"/>
    <s v="S"/>
    <x v="3"/>
    <x v="0"/>
    <x v="0"/>
    <x v="12"/>
    <s v="21:43:32"/>
    <s v="21"/>
    <x v="4"/>
    <x v="23"/>
    <s v="Motocicleta"/>
    <n v="7.82"/>
    <n v="4.82"/>
    <n v="3"/>
    <n v="3.5"/>
    <n v="0.75"/>
    <n v="10.5"/>
    <n v="3.6150000000000002"/>
    <n v="206.75"/>
    <n v="14.115"/>
  </r>
  <r>
    <s v="12-01-2019"/>
    <s v="21:35:25"/>
    <s v="635),20/8477"/>
    <s v="S"/>
    <x v="1"/>
    <x v="0"/>
    <x v="2"/>
    <x v="14"/>
    <s v="11:20:34"/>
    <s v="11"/>
    <x v="3"/>
    <x v="18"/>
    <s v="Motocicleta"/>
    <n v="20.22"/>
    <n v="16.47"/>
    <n v="3.75"/>
    <n v="4.5"/>
    <n v="0.55000000000000004"/>
    <n v="16.875"/>
    <n v="9.0585000000000004"/>
    <n v="148.59"/>
    <n v="25.933500000000002"/>
  </r>
  <r>
    <s v="12-01-2019"/>
    <s v="21:35:25"/>
    <s v="4772--.*7638"/>
    <s v="S"/>
    <x v="0"/>
    <x v="0"/>
    <x v="0"/>
    <x v="6"/>
    <s v="13:52:06"/>
    <s v="13"/>
    <x v="3"/>
    <x v="18"/>
    <s v="Motocicleta"/>
    <n v="12.05"/>
    <n v="9.5500000000000007"/>
    <n v="2.5"/>
    <n v="3"/>
    <n v="1.2"/>
    <n v="7.5"/>
    <n v="11.46"/>
    <n v="160.94"/>
    <n v="18.96"/>
  </r>
  <r>
    <s v="12-01-2019"/>
    <s v="21:36:18"/>
    <s v="290(*0,*1408"/>
    <s v="S"/>
    <x v="3"/>
    <x v="0"/>
    <x v="0"/>
    <x v="12"/>
    <s v="22:22:02"/>
    <s v="22"/>
    <x v="4"/>
    <x v="20"/>
    <s v="Motocicleta"/>
    <n v="20.239999999999998"/>
    <n v="17.239999999999998"/>
    <n v="3"/>
    <n v="3.5"/>
    <n v="0.75"/>
    <n v="10.5"/>
    <n v="12.93"/>
    <n v="27.24"/>
    <n v="23.43"/>
  </r>
  <r>
    <s v="12-01-2019"/>
    <s v="21:38:51"/>
    <s v="777)(.+)8758"/>
    <s v="S"/>
    <x v="1"/>
    <x v="0"/>
    <x v="0"/>
    <x v="14"/>
    <s v="12:24:32"/>
    <s v="12"/>
    <x v="25"/>
    <x v="15"/>
    <s v="Motocicleta"/>
    <n v="13.09"/>
    <n v="9.34"/>
    <n v="3.75"/>
    <n v="4.5"/>
    <n v="0.55000000000000004"/>
    <n v="16.875"/>
    <n v="5.1370000000000005"/>
    <n v="225.16"/>
    <n v="22.012"/>
  </r>
  <r>
    <s v="12-01-2019"/>
    <s v="21:48:43"/>
    <s v="288.)-/.1635"/>
    <s v="S"/>
    <x v="1"/>
    <x v="0"/>
    <x v="0"/>
    <x v="14"/>
    <s v="13:23:24"/>
    <s v="13"/>
    <x v="14"/>
    <x v="20"/>
    <s v="Motocicleta"/>
    <n v="4.24"/>
    <n v="0.49000000000000021"/>
    <n v="3.75"/>
    <n v="4.5"/>
    <n v="0.55000000000000004"/>
    <n v="16.875"/>
    <n v="0.26950000000000013"/>
    <n v="43.02"/>
    <n v="17.144500000000001"/>
  </r>
  <r>
    <s v="12-01-2019"/>
    <s v="21:49:19"/>
    <s v="6860+(123162"/>
    <s v="S"/>
    <x v="1"/>
    <x v="0"/>
    <x v="0"/>
    <x v="14"/>
    <s v="11:13:32"/>
    <s v="11"/>
    <x v="7"/>
    <x v="2"/>
    <s v="Motocicleta"/>
    <n v="17.350000000000001"/>
    <n v="13.600000000000001"/>
    <n v="3.75"/>
    <n v="4.5"/>
    <n v="0.55000000000000004"/>
    <n v="16.875"/>
    <n v="7.4800000000000013"/>
    <n v="210.64"/>
    <n v="24.355"/>
  </r>
  <r>
    <s v="12-01-2019"/>
    <s v="21:50:38"/>
    <s v="796+*2+,185"/>
    <s v="S"/>
    <x v="3"/>
    <x v="0"/>
    <x v="0"/>
    <x v="12"/>
    <s v="22:08:35"/>
    <s v="22"/>
    <x v="4"/>
    <x v="11"/>
    <s v="Motocicleta"/>
    <n v="13.1"/>
    <n v="10.1"/>
    <n v="3"/>
    <n v="3.5"/>
    <n v="0.75"/>
    <n v="10.5"/>
    <n v="7.5749999999999993"/>
    <n v="47.22"/>
    <n v="18.074999999999999"/>
  </r>
  <r>
    <s v="12-01-2019"/>
    <s v="22:13:56"/>
    <s v="366)/(1)1106"/>
    <s v="S"/>
    <x v="1"/>
    <x v="0"/>
    <x v="0"/>
    <x v="14"/>
    <s v="13:18:41"/>
    <s v="13"/>
    <x v="14"/>
    <x v="29"/>
    <s v="Motocicleta"/>
    <n v="16.22"/>
    <n v="12.469999999999999"/>
    <n v="3.75"/>
    <n v="4.5"/>
    <n v="0.55000000000000004"/>
    <n v="16.875"/>
    <n v="6.8585000000000003"/>
    <n v="199.53"/>
    <n v="23.733499999999999"/>
  </r>
  <r>
    <s v="12-01-2019"/>
    <s v="22:19:48"/>
    <s v="360()0-*6138"/>
    <s v="S"/>
    <x v="1"/>
    <x v="0"/>
    <x v="0"/>
    <x v="14"/>
    <s v="09:19:46"/>
    <s v="09"/>
    <x v="2"/>
    <x v="20"/>
    <s v="Motocicleta"/>
    <n v="14.35"/>
    <n v="10.6"/>
    <n v="3.75"/>
    <n v="4.5"/>
    <n v="0.55000000000000004"/>
    <n v="16.875"/>
    <n v="5.83"/>
    <n v="76.84"/>
    <n v="22.704999999999998"/>
  </r>
  <r>
    <s v="12-01-2019"/>
    <s v="23:30:46"/>
    <s v="222-0,,19401"/>
    <s v="S"/>
    <x v="1"/>
    <x v="0"/>
    <x v="0"/>
    <x v="14"/>
    <s v="10:49:26"/>
    <s v="10"/>
    <x v="13"/>
    <x v="14"/>
    <s v="Motocicleta"/>
    <n v="2.46"/>
    <n v="0"/>
    <n v="3.75"/>
    <n v="4.5"/>
    <n v="0.55000000000000004"/>
    <n v="11.07"/>
    <n v="0"/>
    <n v="41.16"/>
    <n v="11.07"/>
  </r>
  <r>
    <s v="13-01-2019"/>
    <s v="07:56:47"/>
    <s v="747-)*0,919"/>
    <s v="S"/>
    <x v="1"/>
    <x v="0"/>
    <x v="0"/>
    <x v="14"/>
    <s v="10:21:39"/>
    <s v="10"/>
    <x v="2"/>
    <x v="10"/>
    <s v="Motocicleta"/>
    <n v="2.74"/>
    <n v="0"/>
    <n v="3.75"/>
    <n v="4.5"/>
    <n v="0.55000000000000004"/>
    <n v="12.330000000000002"/>
    <n v="0"/>
    <n v="136.54"/>
    <n v="12.330000000000002"/>
  </r>
  <r>
    <s v="13-01-2019"/>
    <s v="08:51:49"/>
    <s v="318*00+(4936"/>
    <s v="S"/>
    <x v="3"/>
    <x v="0"/>
    <x v="0"/>
    <x v="14"/>
    <s v="10:06:24"/>
    <s v="10"/>
    <x v="4"/>
    <x v="11"/>
    <s v="Motocicleta"/>
    <n v="19.89"/>
    <n v="16.89"/>
    <n v="3"/>
    <n v="3.5"/>
    <n v="0.75"/>
    <n v="10.5"/>
    <n v="12.6675"/>
    <n v="61.61"/>
    <n v="23.1675"/>
  </r>
  <r>
    <s v="13-01-2019"/>
    <s v="09:34:05"/>
    <s v="421,1.,19289"/>
    <s v="S"/>
    <x v="3"/>
    <x v="0"/>
    <x v="0"/>
    <x v="14"/>
    <s v="11:36:30"/>
    <s v="11"/>
    <x v="4"/>
    <x v="18"/>
    <s v="Motocicleta"/>
    <n v="15.74"/>
    <n v="12.74"/>
    <n v="3"/>
    <n v="3.5"/>
    <n v="0.75"/>
    <n v="10.5"/>
    <n v="9.5549999999999997"/>
    <n v="201.51"/>
    <n v="20.055"/>
  </r>
  <r>
    <s v="13-01-2019"/>
    <s v="09:35:18"/>
    <s v="766+.2,03356"/>
    <s v="S"/>
    <x v="3"/>
    <x v="0"/>
    <x v="0"/>
    <x v="14"/>
    <s v="11:37:26"/>
    <s v="11"/>
    <x v="4"/>
    <x v="23"/>
    <s v="Motocicleta"/>
    <n v="6.3"/>
    <n v="3.3"/>
    <n v="3"/>
    <n v="3.5"/>
    <n v="0.75"/>
    <n v="10.5"/>
    <n v="2.4749999999999996"/>
    <n v="174.42"/>
    <n v="12.975"/>
  </r>
  <r>
    <s v="13-01-2019"/>
    <s v="09:40:27"/>
    <s v="538)./1*173"/>
    <s v="S"/>
    <x v="3"/>
    <x v="0"/>
    <x v="0"/>
    <x v="14"/>
    <s v="11:04:15"/>
    <s v="11"/>
    <x v="4"/>
    <x v="15"/>
    <s v="Motocicleta"/>
    <n v="14.26"/>
    <n v="11.26"/>
    <n v="3"/>
    <n v="3.5"/>
    <n v="0.75"/>
    <n v="10.5"/>
    <n v="8.4450000000000003"/>
    <n v="102.48"/>
    <n v="18.945"/>
  </r>
  <r>
    <s v="13-01-2019"/>
    <s v="09:43:12"/>
    <s v="3421)(*15199"/>
    <s v="S"/>
    <x v="3"/>
    <x v="0"/>
    <x v="0"/>
    <x v="14"/>
    <s v="11:39:32"/>
    <s v="11"/>
    <x v="4"/>
    <x v="26"/>
    <s v="Motocicleta"/>
    <n v="8.1300000000000008"/>
    <n v="5.1300000000000008"/>
    <n v="3"/>
    <n v="3.5"/>
    <n v="0.75"/>
    <n v="10.5"/>
    <n v="3.8475000000000006"/>
    <n v="96.36"/>
    <n v="14.3475"/>
  </r>
  <r>
    <s v="13-01-2019"/>
    <s v="09:44:50"/>
    <s v="582)(+//1240"/>
    <s v="S"/>
    <x v="3"/>
    <x v="0"/>
    <x v="0"/>
    <x v="14"/>
    <s v="11:39:09"/>
    <s v="11"/>
    <x v="4"/>
    <x v="23"/>
    <s v="Motocicleta"/>
    <n v="17.34"/>
    <n v="14.34"/>
    <n v="3"/>
    <n v="3.5"/>
    <n v="0.75"/>
    <n v="10.5"/>
    <n v="10.754999999999999"/>
    <n v="221.29"/>
    <n v="21.254999999999999"/>
  </r>
  <r>
    <s v="13-01-2019"/>
    <s v="09:52:22"/>
    <s v="734./-0)9776"/>
    <s v="S"/>
    <x v="3"/>
    <x v="0"/>
    <x v="0"/>
    <x v="14"/>
    <s v="10:18:24"/>
    <s v="10"/>
    <x v="4"/>
    <x v="8"/>
    <s v="Motocicleta"/>
    <n v="2.9699999999999998"/>
    <n v="0"/>
    <n v="3"/>
    <n v="3.5"/>
    <n v="0.75"/>
    <n v="10.395"/>
    <n v="0"/>
    <n v="11.78"/>
    <n v="10.395"/>
  </r>
  <r>
    <s v="13-01-2019"/>
    <s v="10:02:28"/>
    <s v="82/.*((2216"/>
    <s v="S"/>
    <x v="2"/>
    <x v="0"/>
    <x v="0"/>
    <x v="14"/>
    <s v="15:02:18"/>
    <s v="15"/>
    <x v="3"/>
    <x v="8"/>
    <s v="Motocicleta"/>
    <n v="1.51"/>
    <n v="0"/>
    <n v="12"/>
    <n v="8"/>
    <n v="2.65"/>
    <n v="12.08"/>
    <n v="0"/>
    <n v="151.38"/>
    <n v="12.08"/>
  </r>
  <r>
    <s v="13-01-2019"/>
    <s v="10:03:13"/>
    <s v="5140/+2+8413"/>
    <s v="S"/>
    <x v="1"/>
    <x v="0"/>
    <x v="0"/>
    <x v="14"/>
    <s v="12:09:47"/>
    <s v="12"/>
    <x v="25"/>
    <x v="15"/>
    <s v="Motocicleta"/>
    <n v="20.76"/>
    <n v="17.010000000000002"/>
    <n v="3.75"/>
    <n v="4.5"/>
    <n v="0.55000000000000004"/>
    <n v="16.875"/>
    <n v="9.355500000000001"/>
    <n v="132.26"/>
    <n v="26.230499999999999"/>
  </r>
  <r>
    <s v="13-01-2019"/>
    <s v="10:37:08"/>
    <s v="4402.(.(971"/>
    <s v="S"/>
    <x v="3"/>
    <x v="1"/>
    <x v="0"/>
    <x v="14"/>
    <s v="11:45:58"/>
    <s v="11"/>
    <x v="3"/>
    <x v="15"/>
    <s v="Motocicleta"/>
    <n v="16.97"/>
    <n v="13.969999999999999"/>
    <n v="3"/>
    <n v="3.5"/>
    <n v="0.75"/>
    <n v="10.5"/>
    <n v="10.477499999999999"/>
    <n v="134.30000000000001"/>
    <n v="20.977499999999999"/>
  </r>
  <r>
    <s v="13-01-2019"/>
    <s v="10:40:45"/>
    <s v="5472.*.(9105"/>
    <s v="S"/>
    <x v="3"/>
    <x v="0"/>
    <x v="0"/>
    <x v="14"/>
    <s v="12:09:11"/>
    <s v="12"/>
    <x v="4"/>
    <x v="18"/>
    <s v="Motocicleta"/>
    <n v="16.16"/>
    <n v="13.16"/>
    <n v="3"/>
    <n v="3.5"/>
    <n v="0.75"/>
    <n v="10.5"/>
    <n v="9.870000000000001"/>
    <n v="53.23"/>
    <n v="20.37"/>
  </r>
  <r>
    <s v="13-01-2019"/>
    <s v="10:47:21"/>
    <s v="8750*+-+1815"/>
    <s v="S"/>
    <x v="3"/>
    <x v="0"/>
    <x v="0"/>
    <x v="14"/>
    <s v="12:09:05"/>
    <s v="12"/>
    <x v="4"/>
    <x v="18"/>
    <s v="Motocicleta"/>
    <n v="14.88"/>
    <n v="11.88"/>
    <n v="3"/>
    <n v="3.5"/>
    <n v="0.75"/>
    <n v="10.5"/>
    <n v="8.91"/>
    <n v="24.56"/>
    <n v="19.41"/>
  </r>
  <r>
    <s v="13-01-2019"/>
    <s v="11:16:35"/>
    <s v="8972)12-3182"/>
    <s v="S"/>
    <x v="1"/>
    <x v="0"/>
    <x v="0"/>
    <x v="14"/>
    <s v="15:51:04"/>
    <s v="15"/>
    <x v="14"/>
    <x v="20"/>
    <s v="Motocicleta"/>
    <n v="3.7"/>
    <n v="0"/>
    <n v="3.75"/>
    <n v="4.5"/>
    <n v="0.55000000000000004"/>
    <n v="16.650000000000002"/>
    <n v="0"/>
    <n v="151.88"/>
    <n v="16.650000000000002"/>
  </r>
  <r>
    <s v="13-01-2019"/>
    <s v="11:18:15"/>
    <s v="3640)+((4664"/>
    <s v="S"/>
    <x v="3"/>
    <x v="0"/>
    <x v="0"/>
    <x v="14"/>
    <s v="11:47:21"/>
    <s v="11"/>
    <x v="4"/>
    <x v="17"/>
    <s v="Motocicleta"/>
    <n v="12.36"/>
    <n v="9.36"/>
    <n v="3"/>
    <n v="3.5"/>
    <n v="0.75"/>
    <n v="10.5"/>
    <n v="7.02"/>
    <n v="250.67"/>
    <n v="17.52"/>
  </r>
  <r>
    <s v="13-01-2019"/>
    <s v="11:19:27"/>
    <s v="113/.(2.1515"/>
    <s v="S"/>
    <x v="3"/>
    <x v="0"/>
    <x v="0"/>
    <x v="14"/>
    <s v="12:59:11"/>
    <s v="12"/>
    <x v="4"/>
    <x v="17"/>
    <s v="Motocicleta"/>
    <n v="16.16"/>
    <n v="13.16"/>
    <n v="3"/>
    <n v="3.5"/>
    <n v="0.75"/>
    <n v="10.5"/>
    <n v="9.870000000000001"/>
    <n v="223.13"/>
    <n v="20.37"/>
  </r>
  <r>
    <s v="13-01-2019"/>
    <s v="11:20:47"/>
    <s v="665112),4670"/>
    <s v="S"/>
    <x v="3"/>
    <x v="0"/>
    <x v="0"/>
    <x v="14"/>
    <s v="12:57:30"/>
    <s v="12"/>
    <x v="4"/>
    <x v="20"/>
    <s v="Motocicleta"/>
    <n v="18.82"/>
    <n v="15.82"/>
    <n v="3"/>
    <n v="3.5"/>
    <n v="0.75"/>
    <n v="10.5"/>
    <n v="11.865"/>
    <n v="8.4600000000000009"/>
    <n v="22.365000000000002"/>
  </r>
  <r>
    <s v="13-01-2019"/>
    <s v="11:28:15"/>
    <s v="594*)-(26833"/>
    <s v="S"/>
    <x v="3"/>
    <x v="0"/>
    <x v="0"/>
    <x v="14"/>
    <s v="12:16:59"/>
    <s v="12"/>
    <x v="4"/>
    <x v="26"/>
    <s v="Motocicleta"/>
    <n v="9.19"/>
    <n v="6.1899999999999995"/>
    <n v="3"/>
    <n v="3.5"/>
    <n v="0.75"/>
    <n v="10.5"/>
    <n v="4.6425000000000001"/>
    <n v="214.52"/>
    <n v="15.1425"/>
  </r>
  <r>
    <s v="13-01-2019"/>
    <s v="11:39:22"/>
    <s v="4842++,)6229"/>
    <s v="S"/>
    <x v="3"/>
    <x v="0"/>
    <x v="0"/>
    <x v="14"/>
    <s v="13:10:25"/>
    <s v="13"/>
    <x v="4"/>
    <x v="20"/>
    <s v="Motocicleta"/>
    <n v="16.32"/>
    <n v="13.32"/>
    <n v="3"/>
    <n v="3.5"/>
    <n v="0.75"/>
    <n v="10.5"/>
    <n v="9.99"/>
    <n v="182.06"/>
    <n v="20.490000000000002"/>
  </r>
  <r>
    <s v="13-01-2019"/>
    <s v="12:06:42"/>
    <s v="401//0/)4747"/>
    <s v="S"/>
    <x v="3"/>
    <x v="0"/>
    <x v="0"/>
    <x v="14"/>
    <s v="13:13:32"/>
    <s v="13"/>
    <x v="4"/>
    <x v="20"/>
    <s v="Motocicleta"/>
    <n v="13.87"/>
    <n v="10.87"/>
    <n v="3"/>
    <n v="3.5"/>
    <n v="0.75"/>
    <n v="10.5"/>
    <n v="8.1524999999999999"/>
    <n v="236.01"/>
    <n v="18.6525"/>
  </r>
  <r>
    <s v="13-01-2019"/>
    <s v="12:07:34"/>
    <s v="171*.,0/4398"/>
    <s v="S"/>
    <x v="3"/>
    <x v="0"/>
    <x v="0"/>
    <x v="14"/>
    <s v="12:50:13"/>
    <s v="12"/>
    <x v="4"/>
    <x v="17"/>
    <s v="Motocicleta"/>
    <n v="20.59"/>
    <n v="17.59"/>
    <n v="3"/>
    <n v="3.5"/>
    <n v="0.75"/>
    <n v="10.5"/>
    <n v="13.192499999999999"/>
    <n v="130.34"/>
    <n v="23.692499999999999"/>
  </r>
  <r>
    <s v="13-01-2019"/>
    <s v="12:17:29"/>
    <s v="441/2+..1284"/>
    <s v="S"/>
    <x v="3"/>
    <x v="1"/>
    <x v="0"/>
    <x v="14"/>
    <s v="13:44:32"/>
    <s v="13"/>
    <x v="3"/>
    <x v="15"/>
    <s v="Motocicleta"/>
    <n v="16.53"/>
    <n v="13.530000000000001"/>
    <n v="3"/>
    <n v="3.5"/>
    <n v="0.75"/>
    <n v="10.5"/>
    <n v="10.147500000000001"/>
    <n v="58.93"/>
    <n v="20.647500000000001"/>
  </r>
  <r>
    <s v="13-01-2019"/>
    <s v="12:31:17"/>
    <s v="647*,1)(4619"/>
    <s v="S"/>
    <x v="3"/>
    <x v="0"/>
    <x v="0"/>
    <x v="14"/>
    <s v="13:41:38"/>
    <s v="13"/>
    <x v="4"/>
    <x v="20"/>
    <s v="Motocicleta"/>
    <n v="11.79"/>
    <n v="8.7899999999999991"/>
    <n v="3"/>
    <n v="3.5"/>
    <n v="0.75"/>
    <n v="10.5"/>
    <n v="6.5924999999999994"/>
    <n v="4.9000000000000004"/>
    <n v="17.092500000000001"/>
  </r>
  <r>
    <s v="13-01-2019"/>
    <s v="12:35:07"/>
    <s v="2001+-*(5919"/>
    <s v="S"/>
    <x v="3"/>
    <x v="1"/>
    <x v="0"/>
    <x v="14"/>
    <s v="13:24:06"/>
    <s v="13"/>
    <x v="3"/>
    <x v="20"/>
    <s v="Motocicleta"/>
    <n v="9.48"/>
    <n v="6.48"/>
    <n v="3"/>
    <n v="3.5"/>
    <n v="0.75"/>
    <n v="10.5"/>
    <n v="4.8600000000000003"/>
    <n v="86.65"/>
    <n v="15.36"/>
  </r>
  <r>
    <s v="13-01-2019"/>
    <s v="12:38:41"/>
    <s v="5800*--*3459"/>
    <s v="S"/>
    <x v="3"/>
    <x v="0"/>
    <x v="0"/>
    <x v="14"/>
    <s v="13:05:55"/>
    <s v="13"/>
    <x v="4"/>
    <x v="26"/>
    <s v="Motocicleta"/>
    <n v="2.0299999999999998"/>
    <n v="0"/>
    <n v="3"/>
    <n v="3.5"/>
    <n v="0.75"/>
    <n v="7.1049999999999995"/>
    <n v="0"/>
    <n v="8.74"/>
    <n v="7.1049999999999995"/>
  </r>
  <r>
    <s v="13-01-2019"/>
    <s v="12:41:04"/>
    <s v="335)/(2)2835"/>
    <s v="S"/>
    <x v="3"/>
    <x v="0"/>
    <x v="0"/>
    <x v="14"/>
    <s v="12:58:27"/>
    <s v="12"/>
    <x v="4"/>
    <x v="8"/>
    <s v="Motocicleta"/>
    <n v="6.72"/>
    <n v="3.7199999999999998"/>
    <n v="3"/>
    <n v="3.5"/>
    <n v="0.75"/>
    <n v="10.5"/>
    <n v="2.79"/>
    <n v="246.82"/>
    <n v="13.29"/>
  </r>
  <r>
    <s v="13-01-2019"/>
    <s v="12:46:02"/>
    <s v="160)*2+)1813"/>
    <s v="S"/>
    <x v="3"/>
    <x v="0"/>
    <x v="0"/>
    <x v="14"/>
    <s v="13:06:14"/>
    <s v="13"/>
    <x v="4"/>
    <x v="11"/>
    <s v="Motocicleta"/>
    <n v="3.98"/>
    <n v="0.98"/>
    <n v="3"/>
    <n v="3.5"/>
    <n v="0.75"/>
    <n v="10.5"/>
    <n v="0.73499999999999999"/>
    <n v="216.94"/>
    <n v="11.234999999999999"/>
  </r>
  <r>
    <s v="13-01-2019"/>
    <s v="12:51:38"/>
    <s v="80,0-.-3915"/>
    <s v="S"/>
    <x v="1"/>
    <x v="0"/>
    <x v="0"/>
    <x v="14"/>
    <s v="14:48:58"/>
    <s v="14"/>
    <x v="11"/>
    <x v="16"/>
    <s v="Motocicleta"/>
    <n v="6.85"/>
    <n v="3.0999999999999996"/>
    <n v="3.75"/>
    <n v="4.5"/>
    <n v="0.55000000000000004"/>
    <n v="16.875"/>
    <n v="1.7049999999999998"/>
    <n v="243.64"/>
    <n v="18.579999999999998"/>
  </r>
  <r>
    <s v="13-01-2019"/>
    <s v="13:05:21"/>
    <s v="775*,2,*9703"/>
    <s v="S"/>
    <x v="1"/>
    <x v="0"/>
    <x v="0"/>
    <x v="14"/>
    <s v="15:19:15"/>
    <s v="15"/>
    <x v="11"/>
    <x v="10"/>
    <s v="Motocicleta"/>
    <n v="12.75"/>
    <n v="9"/>
    <n v="3.75"/>
    <n v="4.5"/>
    <n v="0.55000000000000004"/>
    <n v="16.875"/>
    <n v="4.95"/>
    <n v="218.45"/>
    <n v="21.824999999999999"/>
  </r>
  <r>
    <s v="13-01-2019"/>
    <s v="13:14:27"/>
    <s v="706+.1.*8165"/>
    <s v="S"/>
    <x v="3"/>
    <x v="0"/>
    <x v="0"/>
    <x v="14"/>
    <s v="13:45:38"/>
    <s v="13"/>
    <x v="4"/>
    <x v="20"/>
    <s v="Motocicleta"/>
    <n v="17.079999999999998"/>
    <n v="14.079999999999998"/>
    <n v="3"/>
    <n v="3.5"/>
    <n v="0.75"/>
    <n v="10.5"/>
    <n v="10.559999999999999"/>
    <n v="74.83"/>
    <n v="21.06"/>
  </r>
  <r>
    <s v="13-01-2019"/>
    <s v="13:23:30"/>
    <s v="400.+(1)2671"/>
    <s v="S"/>
    <x v="3"/>
    <x v="0"/>
    <x v="0"/>
    <x v="14"/>
    <s v="14:48:36"/>
    <s v="14"/>
    <x v="3"/>
    <x v="9"/>
    <s v="Motocicleta"/>
    <n v="7.58"/>
    <n v="4.58"/>
    <n v="3"/>
    <n v="3.5"/>
    <n v="0.75"/>
    <n v="10.5"/>
    <n v="3.4350000000000001"/>
    <n v="88.49"/>
    <n v="13.935"/>
  </r>
  <r>
    <s v="13-01-2019"/>
    <s v="13:25:59"/>
    <s v="22722(1)2250"/>
    <s v="S"/>
    <x v="3"/>
    <x v="0"/>
    <x v="0"/>
    <x v="14"/>
    <s v="14:21:21"/>
    <s v="14"/>
    <x v="4"/>
    <x v="20"/>
    <s v="Motocicleta"/>
    <n v="10.45"/>
    <n v="7.4499999999999993"/>
    <n v="3"/>
    <n v="3.5"/>
    <n v="0.75"/>
    <n v="10.5"/>
    <n v="5.5874999999999995"/>
    <n v="123.35"/>
    <n v="16.087499999999999"/>
  </r>
  <r>
    <s v="13-01-2019"/>
    <s v="13:26:36"/>
    <s v="5992+22.9805"/>
    <s v="S"/>
    <x v="1"/>
    <x v="0"/>
    <x v="0"/>
    <x v="14"/>
    <s v="15:00:30"/>
    <s v="15"/>
    <x v="1"/>
    <x v="2"/>
    <s v="Motocicleta"/>
    <n v="2.04"/>
    <n v="0"/>
    <n v="3.75"/>
    <n v="4.5"/>
    <n v="0.55000000000000004"/>
    <n v="9.18"/>
    <n v="0"/>
    <n v="113.86"/>
    <n v="9.18"/>
  </r>
  <r>
    <s v="13-01-2019"/>
    <s v="13:53:47"/>
    <s v="635+//(.1971"/>
    <s v="S"/>
    <x v="3"/>
    <x v="0"/>
    <x v="0"/>
    <x v="14"/>
    <s v="14:13:06"/>
    <s v="14"/>
    <x v="4"/>
    <x v="18"/>
    <s v="Motocicleta"/>
    <n v="15.18"/>
    <n v="12.18"/>
    <n v="3"/>
    <n v="3.5"/>
    <n v="0.75"/>
    <n v="10.5"/>
    <n v="9.1349999999999998"/>
    <n v="68.98"/>
    <n v="19.634999999999998"/>
  </r>
  <r>
    <s v="13-01-2019"/>
    <s v="13:55:53"/>
    <s v="678(*)(03895"/>
    <s v="S"/>
    <x v="3"/>
    <x v="0"/>
    <x v="0"/>
    <x v="14"/>
    <s v="14:48:23"/>
    <s v="14"/>
    <x v="4"/>
    <x v="11"/>
    <s v="Motocicleta"/>
    <n v="1.6400000000000001"/>
    <n v="0"/>
    <n v="3"/>
    <n v="3.5"/>
    <n v="0.75"/>
    <n v="5.74"/>
    <n v="0"/>
    <n v="170.74"/>
    <n v="5.74"/>
  </r>
  <r>
    <s v="13-01-2019"/>
    <s v="14:04:13"/>
    <s v="50521.()3533"/>
    <s v="S"/>
    <x v="3"/>
    <x v="0"/>
    <x v="0"/>
    <x v="14"/>
    <s v="14:51:33"/>
    <s v="14"/>
    <x v="4"/>
    <x v="11"/>
    <s v="Motocicleta"/>
    <n v="1.3900000000000001"/>
    <n v="0"/>
    <n v="3"/>
    <n v="3.5"/>
    <n v="0.75"/>
    <n v="4.8650000000000002"/>
    <n v="0"/>
    <n v="246.09"/>
    <n v="4.8650000000000002"/>
  </r>
  <r>
    <s v="13-01-2019"/>
    <s v="14:06:52"/>
    <s v="543++0)/2027"/>
    <s v="S"/>
    <x v="3"/>
    <x v="0"/>
    <x v="0"/>
    <x v="14"/>
    <s v="14:45:08"/>
    <s v="14"/>
    <x v="4"/>
    <x v="11"/>
    <s v="Motocicleta"/>
    <n v="10.79"/>
    <n v="7.7899999999999991"/>
    <n v="3"/>
    <n v="3.5"/>
    <n v="0.75"/>
    <n v="10.5"/>
    <n v="5.8424999999999994"/>
    <n v="167.67"/>
    <n v="16.342500000000001"/>
  </r>
  <r>
    <s v="13-01-2019"/>
    <s v="14:09:05"/>
    <s v="502*0)-/9300"/>
    <s v="S"/>
    <x v="3"/>
    <x v="0"/>
    <x v="0"/>
    <x v="14"/>
    <s v="14:54:49"/>
    <s v="14"/>
    <x v="4"/>
    <x v="23"/>
    <s v="Motocicleta"/>
    <n v="15.36"/>
    <n v="12.36"/>
    <n v="3"/>
    <n v="3.5"/>
    <n v="0.75"/>
    <n v="10.5"/>
    <n v="9.27"/>
    <n v="77.760000000000005"/>
    <n v="19.77"/>
  </r>
  <r>
    <s v="13-01-2019"/>
    <s v="14:14:00"/>
    <s v="7441+22/4716"/>
    <s v="S"/>
    <x v="3"/>
    <x v="0"/>
    <x v="0"/>
    <x v="14"/>
    <s v="14:54:20"/>
    <s v="14"/>
    <x v="4"/>
    <x v="23"/>
    <s v="Motocicleta"/>
    <n v="7.15"/>
    <n v="4.1500000000000004"/>
    <n v="3"/>
    <n v="3.5"/>
    <n v="0.75"/>
    <n v="10.5"/>
    <n v="3.1125000000000003"/>
    <n v="10.54"/>
    <n v="13.612500000000001"/>
  </r>
  <r>
    <s v="13-01-2019"/>
    <s v="14:17:56"/>
    <s v="430,--/)5590"/>
    <s v="S"/>
    <x v="3"/>
    <x v="0"/>
    <x v="0"/>
    <x v="14"/>
    <s v="14:59:10"/>
    <s v="14"/>
    <x v="4"/>
    <x v="20"/>
    <s v="Motocicleta"/>
    <n v="9.11"/>
    <n v="6.1099999999999994"/>
    <n v="3"/>
    <n v="3.5"/>
    <n v="0.75"/>
    <n v="10.5"/>
    <n v="4.5824999999999996"/>
    <n v="21.22"/>
    <n v="15.0825"/>
  </r>
  <r>
    <s v="13-01-2019"/>
    <s v="14:50:38"/>
    <s v="964--2)+8543"/>
    <s v="S"/>
    <x v="3"/>
    <x v="0"/>
    <x v="0"/>
    <x v="14"/>
    <s v="16:07:28"/>
    <s v="16"/>
    <x v="4"/>
    <x v="20"/>
    <s v="Motocicleta"/>
    <n v="10.41"/>
    <n v="7.41"/>
    <n v="3"/>
    <n v="3.5"/>
    <n v="0.75"/>
    <n v="10.5"/>
    <n v="5.5575000000000001"/>
    <n v="135.19"/>
    <n v="16.057500000000001"/>
  </r>
  <r>
    <s v="13-01-2019"/>
    <s v="14:51:48"/>
    <s v="337(/1+04698"/>
    <s v="S"/>
    <x v="3"/>
    <x v="0"/>
    <x v="0"/>
    <x v="14"/>
    <s v="16:03:47"/>
    <s v="16"/>
    <x v="4"/>
    <x v="20"/>
    <s v="Motocicleta"/>
    <n v="7.1"/>
    <n v="4.0999999999999996"/>
    <n v="3"/>
    <n v="3.5"/>
    <n v="0.75"/>
    <n v="10.5"/>
    <n v="3.0749999999999997"/>
    <n v="149.76"/>
    <n v="13.574999999999999"/>
  </r>
  <r>
    <s v="13-01-2019"/>
    <s v="14:52:43"/>
    <s v="408/).**2046"/>
    <s v="S"/>
    <x v="3"/>
    <x v="0"/>
    <x v="0"/>
    <x v="14"/>
    <s v="16:07:35"/>
    <s v="16"/>
    <x v="4"/>
    <x v="20"/>
    <s v="Motocicleta"/>
    <n v="8.75"/>
    <n v="5.75"/>
    <n v="3"/>
    <n v="3.5"/>
    <n v="0.75"/>
    <n v="10.5"/>
    <n v="4.3125"/>
    <n v="152.21"/>
    <n v="14.8125"/>
  </r>
  <r>
    <s v="13-01-2019"/>
    <s v="14:55:37"/>
    <s v="729*,1))7256"/>
    <s v="S"/>
    <x v="3"/>
    <x v="0"/>
    <x v="0"/>
    <x v="14"/>
    <s v="16:26:53"/>
    <s v="16"/>
    <x v="4"/>
    <x v="20"/>
    <s v="Motocicleta"/>
    <n v="15.48"/>
    <n v="12.48"/>
    <n v="3"/>
    <n v="3.5"/>
    <n v="0.75"/>
    <n v="10.5"/>
    <n v="9.36"/>
    <n v="92.36"/>
    <n v="19.86"/>
  </r>
  <r>
    <s v="13-01-2019"/>
    <s v="15:23:32"/>
    <s v="7312(1)17362"/>
    <s v="S"/>
    <x v="3"/>
    <x v="0"/>
    <x v="0"/>
    <x v="14"/>
    <s v="17:11:40"/>
    <s v="17"/>
    <x v="4"/>
    <x v="8"/>
    <s v="Motocicleta"/>
    <n v="7.04"/>
    <n v="4.04"/>
    <n v="3"/>
    <n v="3.5"/>
    <n v="0.75"/>
    <n v="10.5"/>
    <n v="3.0300000000000002"/>
    <n v="240.96"/>
    <n v="13.530000000000001"/>
  </r>
  <r>
    <s v="13-01-2019"/>
    <s v="15:32:07"/>
    <s v="789(*0..2016"/>
    <s v="S"/>
    <x v="3"/>
    <x v="0"/>
    <x v="0"/>
    <x v="14"/>
    <s v="16:26:59"/>
    <s v="16"/>
    <x v="4"/>
    <x v="8"/>
    <s v="Motocicleta"/>
    <n v="9.06"/>
    <n v="6.0600000000000005"/>
    <n v="3"/>
    <n v="3.5"/>
    <n v="0.75"/>
    <n v="10.5"/>
    <n v="4.5449999999999999"/>
    <n v="111.45"/>
    <n v="15.045"/>
  </r>
  <r>
    <s v="13-01-2019"/>
    <s v="15:36:03"/>
    <s v="38.1/.*4018"/>
    <s v="S"/>
    <x v="3"/>
    <x v="2"/>
    <x v="0"/>
    <x v="14"/>
    <s v="16:53:55"/>
    <s v="16"/>
    <x v="3"/>
    <x v="14"/>
    <s v="Motocicleta"/>
    <n v="7.62"/>
    <n v="4.62"/>
    <n v="3"/>
    <n v="3.5"/>
    <n v="0.75"/>
    <n v="10.5"/>
    <n v="3.4649999999999999"/>
    <n v="96.3"/>
    <n v="13.965"/>
  </r>
  <r>
    <s v="13-01-2019"/>
    <s v="15:38:18"/>
    <s v="669+/-+09264"/>
    <s v="S"/>
    <x v="1"/>
    <x v="0"/>
    <x v="3"/>
    <x v="6"/>
    <s v="13:03:02"/>
    <s v="13"/>
    <x v="3"/>
    <x v="33"/>
    <s v="Motocicleta"/>
    <n v="1.27"/>
    <n v="0"/>
    <n v="3.75"/>
    <n v="4.5"/>
    <n v="0.55000000000000004"/>
    <n v="5.7149999999999999"/>
    <n v="0"/>
    <n v="93.76"/>
    <n v="5.7149999999999999"/>
  </r>
  <r>
    <s v="13-01-2019"/>
    <s v="15:38:18"/>
    <s v="297*,+-.962"/>
    <s v="S"/>
    <x v="0"/>
    <x v="0"/>
    <x v="3"/>
    <x v="13"/>
    <s v="15:52:19"/>
    <s v="15"/>
    <x v="3"/>
    <x v="33"/>
    <s v="Motocicleta"/>
    <n v="12.33"/>
    <n v="9.83"/>
    <n v="2.5"/>
    <n v="3"/>
    <n v="1.2"/>
    <n v="7.5"/>
    <n v="11.795999999999999"/>
    <n v="185.01"/>
    <n v="19.295999999999999"/>
  </r>
  <r>
    <s v="13-01-2019"/>
    <s v="15:43:57"/>
    <s v="926**,),6205"/>
    <s v="S"/>
    <x v="3"/>
    <x v="0"/>
    <x v="0"/>
    <x v="14"/>
    <s v="16:02:31"/>
    <s v="16"/>
    <x v="4"/>
    <x v="8"/>
    <s v="Motocicleta"/>
    <n v="6.61"/>
    <n v="3.6100000000000003"/>
    <n v="3"/>
    <n v="3.5"/>
    <n v="0.75"/>
    <n v="10.5"/>
    <n v="2.7075000000000005"/>
    <n v="45.84"/>
    <n v="13.2075"/>
  </r>
  <r>
    <s v="13-01-2019"/>
    <s v="16:08:21"/>
    <s v="499(,0/(3118"/>
    <s v="S"/>
    <x v="3"/>
    <x v="0"/>
    <x v="0"/>
    <x v="14"/>
    <s v="16:46:58"/>
    <s v="16"/>
    <x v="4"/>
    <x v="14"/>
    <s v="Motocicleta"/>
    <n v="11.5"/>
    <n v="8.5"/>
    <n v="3"/>
    <n v="3.5"/>
    <n v="0.75"/>
    <n v="10.5"/>
    <n v="6.375"/>
    <n v="176.93"/>
    <n v="16.875"/>
  </r>
  <r>
    <s v="13-01-2019"/>
    <s v="16:14:25"/>
    <s v="493)2++09308"/>
    <s v="S"/>
    <x v="3"/>
    <x v="0"/>
    <x v="0"/>
    <x v="14"/>
    <s v="16:48:11"/>
    <s v="16"/>
    <x v="4"/>
    <x v="23"/>
    <s v="Motocicleta"/>
    <n v="20.079999999999998"/>
    <n v="17.079999999999998"/>
    <n v="3"/>
    <n v="3.5"/>
    <n v="0.75"/>
    <n v="10.5"/>
    <n v="12.809999999999999"/>
    <n v="179.48"/>
    <n v="23.31"/>
  </r>
  <r>
    <s v="13-01-2019"/>
    <s v="16:22:52"/>
    <s v="248.,0128792"/>
    <s v="S"/>
    <x v="1"/>
    <x v="0"/>
    <x v="0"/>
    <x v="14"/>
    <s v="16:52:44"/>
    <s v="16"/>
    <x v="4"/>
    <x v="10"/>
    <s v="Motocicleta"/>
    <n v="3.37"/>
    <n v="0"/>
    <n v="3.75"/>
    <n v="4.5"/>
    <n v="0.55000000000000004"/>
    <n v="15.165000000000001"/>
    <n v="0"/>
    <n v="31.15"/>
    <n v="15.165000000000001"/>
  </r>
  <r>
    <s v="13-01-2019"/>
    <s v="16:29:19"/>
    <s v="8612,0121387"/>
    <s v="S"/>
    <x v="1"/>
    <x v="0"/>
    <x v="0"/>
    <x v="14"/>
    <s v="18:39:25"/>
    <s v="18"/>
    <x v="15"/>
    <x v="24"/>
    <s v="Motocicleta"/>
    <n v="7.53"/>
    <n v="3.7800000000000002"/>
    <n v="3.75"/>
    <n v="4.5"/>
    <n v="0.55000000000000004"/>
    <n v="16.875"/>
    <n v="2.0790000000000002"/>
    <n v="69.02"/>
    <n v="18.954000000000001"/>
  </r>
  <r>
    <s v="13-01-2019"/>
    <s v="16:37:44"/>
    <s v="280*--1,3906"/>
    <s v="S"/>
    <x v="2"/>
    <x v="0"/>
    <x v="0"/>
    <x v="6"/>
    <s v="15:10:47"/>
    <s v="15"/>
    <x v="3"/>
    <x v="6"/>
    <s v="Motocicleta"/>
    <n v="1.0900000000000001"/>
    <n v="0"/>
    <n v="12"/>
    <n v="8"/>
    <n v="2.65"/>
    <n v="8.7200000000000006"/>
    <n v="0"/>
    <n v="142.56"/>
    <n v="8.7200000000000006"/>
  </r>
  <r>
    <s v="13-01-2019"/>
    <s v="16:39:13"/>
    <s v="687+)//.5875"/>
    <s v="S"/>
    <x v="1"/>
    <x v="0"/>
    <x v="0"/>
    <x v="14"/>
    <s v="18:13:55"/>
    <s v="18"/>
    <x v="13"/>
    <x v="1"/>
    <s v="Motocicleta"/>
    <n v="4.72"/>
    <n v="0.96999999999999975"/>
    <n v="3.75"/>
    <n v="4.5"/>
    <n v="0.55000000000000004"/>
    <n v="16.875"/>
    <n v="0.53349999999999986"/>
    <n v="212.99"/>
    <n v="17.4085"/>
  </r>
  <r>
    <s v="13-01-2019"/>
    <s v="16:42:52"/>
    <s v="760*)+*/5355"/>
    <s v="S"/>
    <x v="1"/>
    <x v="2"/>
    <x v="4"/>
    <x v="14"/>
    <s v="16:42:53"/>
    <s v="16"/>
    <x v="0"/>
    <x v="20"/>
    <s v="---"/>
    <n v="16.91"/>
    <n v="13.16"/>
    <n v="3.75"/>
    <n v="4.5"/>
    <n v="0.55000000000000004"/>
    <n v="16.875"/>
    <n v="7.2380000000000004"/>
    <n v="85.27"/>
    <n v="24.113"/>
  </r>
  <r>
    <s v="13-01-2019"/>
    <s v="16:44:48"/>
    <s v="4772*0,06063"/>
    <s v="S"/>
    <x v="1"/>
    <x v="0"/>
    <x v="0"/>
    <x v="14"/>
    <s v="18:03:58"/>
    <s v="18"/>
    <x v="21"/>
    <x v="10"/>
    <s v="Motocicleta"/>
    <n v="18.149999999999999"/>
    <n v="14.399999999999999"/>
    <n v="3.75"/>
    <n v="4.5"/>
    <n v="0.55000000000000004"/>
    <n v="16.875"/>
    <n v="7.92"/>
    <n v="49.31"/>
    <n v="24.795000000000002"/>
  </r>
  <r>
    <s v="13-01-2019"/>
    <s v="16:46:44"/>
    <s v="243/1,-(1885"/>
    <s v="S"/>
    <x v="0"/>
    <x v="2"/>
    <x v="0"/>
    <x v="6"/>
    <s v="11:31:43"/>
    <s v="11"/>
    <x v="0"/>
    <x v="20"/>
    <s v="Motocicleta"/>
    <n v="11.06"/>
    <n v="8.56"/>
    <n v="2.5"/>
    <n v="3"/>
    <n v="1.2"/>
    <n v="7.5"/>
    <n v="10.272"/>
    <n v="73.989999999999995"/>
    <n v="17.771999999999998"/>
  </r>
  <r>
    <s v="13-01-2019"/>
    <s v="16:54:57"/>
    <s v="579,0*,/5974"/>
    <s v="S"/>
    <x v="3"/>
    <x v="0"/>
    <x v="0"/>
    <x v="14"/>
    <s v="19:08:00"/>
    <s v="19"/>
    <x v="4"/>
    <x v="8"/>
    <s v="Motocicleta"/>
    <n v="14.1"/>
    <n v="11.1"/>
    <n v="3"/>
    <n v="3.5"/>
    <n v="0.75"/>
    <n v="10.5"/>
    <n v="8.3249999999999993"/>
    <n v="180.94"/>
    <n v="18.824999999999999"/>
  </r>
  <r>
    <s v="13-01-2019"/>
    <s v="16:56:41"/>
    <s v="44-0+0)6515"/>
    <s v="S"/>
    <x v="3"/>
    <x v="0"/>
    <x v="0"/>
    <x v="14"/>
    <s v="17:51:32"/>
    <s v="17"/>
    <x v="3"/>
    <x v="20"/>
    <s v="Motocicleta"/>
    <n v="11.23"/>
    <n v="8.23"/>
    <n v="3"/>
    <n v="3.5"/>
    <n v="0.75"/>
    <n v="10.5"/>
    <n v="6.1725000000000003"/>
    <n v="22.75"/>
    <n v="16.672499999999999"/>
  </r>
  <r>
    <s v="13-01-2019"/>
    <s v="16:57:42"/>
    <s v="86.2.,03919"/>
    <s v="S"/>
    <x v="3"/>
    <x v="0"/>
    <x v="0"/>
    <x v="14"/>
    <s v="18:58:21"/>
    <s v="18"/>
    <x v="4"/>
    <x v="18"/>
    <s v="Motocicleta"/>
    <n v="15.1"/>
    <n v="12.1"/>
    <n v="3"/>
    <n v="3.5"/>
    <n v="0.75"/>
    <n v="10.5"/>
    <n v="9.0749999999999993"/>
    <n v="98.41"/>
    <n v="19.574999999999999"/>
  </r>
  <r>
    <s v="13-01-2019"/>
    <s v="17:31:41"/>
    <s v="318,2,/,2618"/>
    <s v="S"/>
    <x v="3"/>
    <x v="0"/>
    <x v="0"/>
    <x v="14"/>
    <s v="18:58:13"/>
    <s v="18"/>
    <x v="4"/>
    <x v="18"/>
    <s v="Motocicleta"/>
    <n v="4.8899999999999997"/>
    <n v="1.8899999999999997"/>
    <n v="3"/>
    <n v="3.5"/>
    <n v="0.75"/>
    <n v="10.5"/>
    <n v="1.4174999999999998"/>
    <n v="187.62"/>
    <n v="11.9175"/>
  </r>
  <r>
    <s v="13-01-2019"/>
    <s v="17:41:42"/>
    <s v="957,)02*1296"/>
    <s v="S"/>
    <x v="3"/>
    <x v="0"/>
    <x v="3"/>
    <x v="14"/>
    <s v="18:13:15"/>
    <s v="18"/>
    <x v="4"/>
    <x v="13"/>
    <s v="Motocicleta"/>
    <n v="14.42"/>
    <n v="11.42"/>
    <n v="3"/>
    <n v="3.5"/>
    <n v="0.75"/>
    <n v="10.5"/>
    <n v="8.5649999999999995"/>
    <n v="46.66"/>
    <n v="19.064999999999998"/>
  </r>
  <r>
    <s v="13-01-2019"/>
    <s v="17:42:40"/>
    <s v="799(01,14015"/>
    <s v="S"/>
    <x v="1"/>
    <x v="0"/>
    <x v="2"/>
    <x v="6"/>
    <s v="12:15:53"/>
    <s v="12"/>
    <x v="3"/>
    <x v="1"/>
    <s v="Motocicleta"/>
    <n v="20.43"/>
    <n v="16.68"/>
    <n v="3.75"/>
    <n v="4.5"/>
    <n v="0.55000000000000004"/>
    <n v="16.875"/>
    <n v="9.1740000000000013"/>
    <n v="74.180000000000007"/>
    <n v="26.048999999999999"/>
  </r>
  <r>
    <s v="13-01-2019"/>
    <s v="17:45:03"/>
    <s v="89402***6386"/>
    <s v="S"/>
    <x v="1"/>
    <x v="0"/>
    <x v="0"/>
    <x v="14"/>
    <s v="20:15:03"/>
    <s v="20"/>
    <x v="1"/>
    <x v="9"/>
    <s v="Motocicleta"/>
    <n v="9.49"/>
    <n v="5.74"/>
    <n v="3.75"/>
    <n v="4.5"/>
    <n v="0.55000000000000004"/>
    <n v="16.875"/>
    <n v="3.1570000000000005"/>
    <n v="111.86"/>
    <n v="20.032"/>
  </r>
  <r>
    <s v="13-01-2019"/>
    <s v="17:52:15"/>
    <s v="876*1)(.557"/>
    <s v="S"/>
    <x v="2"/>
    <x v="0"/>
    <x v="0"/>
    <x v="6"/>
    <s v="10:08:08"/>
    <s v="10"/>
    <x v="3"/>
    <x v="9"/>
    <s v="Motocicleta"/>
    <n v="1.3900000000000001"/>
    <n v="0"/>
    <n v="12"/>
    <n v="8"/>
    <n v="2.65"/>
    <n v="11.120000000000001"/>
    <n v="0"/>
    <n v="36.43"/>
    <n v="11.120000000000001"/>
  </r>
  <r>
    <s v="13-01-2019"/>
    <s v="17:58:29"/>
    <s v="5171)/024226"/>
    <s v="S"/>
    <x v="3"/>
    <x v="0"/>
    <x v="0"/>
    <x v="14"/>
    <s v="19:01:39"/>
    <s v="19"/>
    <x v="4"/>
    <x v="17"/>
    <s v="Motocicleta"/>
    <n v="1.38"/>
    <n v="0"/>
    <n v="3"/>
    <n v="3.5"/>
    <n v="0.75"/>
    <n v="4.83"/>
    <n v="0"/>
    <n v="201.44"/>
    <n v="4.83"/>
  </r>
  <r>
    <s v="13-01-2019"/>
    <s v="17:58:41"/>
    <s v="543,-,+28702"/>
    <s v="S"/>
    <x v="1"/>
    <x v="0"/>
    <x v="0"/>
    <x v="14"/>
    <s v="19:11:00"/>
    <s v="19"/>
    <x v="1"/>
    <x v="4"/>
    <s v="Motocicleta"/>
    <n v="3.6"/>
    <n v="0"/>
    <n v="3.75"/>
    <n v="4.5"/>
    <n v="0.55000000000000004"/>
    <n v="16.2"/>
    <n v="0"/>
    <n v="166.92"/>
    <n v="16.2"/>
  </r>
  <r>
    <s v="13-01-2019"/>
    <s v="18:05:26"/>
    <s v="46302*(/4542"/>
    <s v="S"/>
    <x v="1"/>
    <x v="0"/>
    <x v="0"/>
    <x v="6"/>
    <s v="11:38:49"/>
    <s v="11"/>
    <x v="8"/>
    <x v="5"/>
    <s v="Motocicleta"/>
    <n v="12.32"/>
    <n v="8.57"/>
    <n v="3.75"/>
    <n v="4.5"/>
    <n v="0.55000000000000004"/>
    <n v="16.875"/>
    <n v="4.7135000000000007"/>
    <n v="56.85"/>
    <n v="21.5885"/>
  </r>
  <r>
    <s v="13-01-2019"/>
    <s v="18:21:05"/>
    <s v="77311)*,1115"/>
    <s v="S"/>
    <x v="3"/>
    <x v="0"/>
    <x v="0"/>
    <x v="14"/>
    <s v="19:14:29"/>
    <s v="19"/>
    <x v="3"/>
    <x v="3"/>
    <s v="Motocicleta"/>
    <n v="7.47"/>
    <n v="4.47"/>
    <n v="3"/>
    <n v="3.5"/>
    <n v="0.75"/>
    <n v="10.5"/>
    <n v="3.3525"/>
    <n v="66.78"/>
    <n v="13.852499999999999"/>
  </r>
  <r>
    <s v="13-01-2019"/>
    <s v="18:21:34"/>
    <s v="91811,..757"/>
    <s v="S"/>
    <x v="1"/>
    <x v="0"/>
    <x v="0"/>
    <x v="6"/>
    <s v="12:14:14"/>
    <s v="12"/>
    <x v="15"/>
    <x v="15"/>
    <s v="Motocicleta"/>
    <n v="9.6300000000000008"/>
    <n v="5.8800000000000008"/>
    <n v="3.75"/>
    <n v="4.5"/>
    <n v="0.55000000000000004"/>
    <n v="16.875"/>
    <n v="3.2340000000000009"/>
    <n v="244.11"/>
    <n v="20.109000000000002"/>
  </r>
  <r>
    <s v="13-01-2019"/>
    <s v="18:36:52"/>
    <s v="9451(*/28250"/>
    <s v="S"/>
    <x v="1"/>
    <x v="0"/>
    <x v="0"/>
    <x v="6"/>
    <s v="11:30:35"/>
    <s v="11"/>
    <x v="11"/>
    <x v="16"/>
    <s v="Motocicleta"/>
    <n v="6.09"/>
    <n v="2.34"/>
    <n v="3.75"/>
    <n v="4.5"/>
    <n v="0.55000000000000004"/>
    <n v="16.875"/>
    <n v="1.2869999999999999"/>
    <n v="13.69"/>
    <n v="18.161999999999999"/>
  </r>
  <r>
    <s v="13-01-2019"/>
    <s v="18:42:14"/>
    <s v="19*)02(4185"/>
    <s v="S"/>
    <x v="3"/>
    <x v="0"/>
    <x v="0"/>
    <x v="14"/>
    <s v="19:14:37"/>
    <s v="19"/>
    <x v="4"/>
    <x v="20"/>
    <s v="Motocicleta"/>
    <n v="6.95"/>
    <n v="3.95"/>
    <n v="3"/>
    <n v="3.5"/>
    <n v="0.75"/>
    <n v="10.5"/>
    <n v="2.9625000000000004"/>
    <n v="231.4"/>
    <n v="13.4625"/>
  </r>
  <r>
    <s v="13-01-2019"/>
    <s v="18:46:34"/>
    <s v="963.,(*11527"/>
    <s v="S"/>
    <x v="1"/>
    <x v="0"/>
    <x v="0"/>
    <x v="6"/>
    <s v="12:28:19"/>
    <s v="12"/>
    <x v="1"/>
    <x v="1"/>
    <s v="Motocicleta"/>
    <n v="18.78"/>
    <n v="15.030000000000001"/>
    <n v="3.75"/>
    <n v="4.5"/>
    <n v="0.55000000000000004"/>
    <n v="16.875"/>
    <n v="8.2665000000000006"/>
    <n v="86.35"/>
    <n v="25.141500000000001"/>
  </r>
  <r>
    <s v="13-01-2019"/>
    <s v="18:50:21"/>
    <s v="152+(+-2620"/>
    <s v="S"/>
    <x v="1"/>
    <x v="0"/>
    <x v="3"/>
    <x v="6"/>
    <s v="08:33:12"/>
    <s v="08"/>
    <x v="3"/>
    <x v="16"/>
    <s v="Motocicleta"/>
    <n v="3.22"/>
    <n v="0"/>
    <n v="3.75"/>
    <n v="4.5"/>
    <n v="0.55000000000000004"/>
    <n v="14.49"/>
    <n v="0"/>
    <n v="156.27000000000001"/>
    <n v="14.49"/>
  </r>
  <r>
    <s v="13-01-2019"/>
    <s v="18:50:21"/>
    <s v="4381(+(29659"/>
    <s v="S"/>
    <x v="0"/>
    <x v="0"/>
    <x v="0"/>
    <x v="13"/>
    <s v="15:26:38"/>
    <s v="15"/>
    <x v="3"/>
    <x v="16"/>
    <s v="Motocicleta"/>
    <n v="4.4400000000000004"/>
    <n v="1.9400000000000004"/>
    <n v="2.5"/>
    <n v="3"/>
    <n v="1.2"/>
    <n v="7.5"/>
    <n v="2.3280000000000003"/>
    <n v="52.12"/>
    <n v="9.8279999999999994"/>
  </r>
  <r>
    <s v="13-01-2019"/>
    <s v="19:03:29"/>
    <s v="3531.,028524"/>
    <s v="S"/>
    <x v="1"/>
    <x v="0"/>
    <x v="0"/>
    <x v="6"/>
    <s v="13:13:13"/>
    <s v="13"/>
    <x v="15"/>
    <x v="16"/>
    <s v="Motocicleta"/>
    <n v="12.74"/>
    <n v="8.99"/>
    <n v="3.75"/>
    <n v="4.5"/>
    <n v="0.55000000000000004"/>
    <n v="16.875"/>
    <n v="4.9445000000000006"/>
    <n v="117.1"/>
    <n v="21.819500000000001"/>
  </r>
  <r>
    <s v="13-01-2019"/>
    <s v="19:04:55"/>
    <s v="351+*-(-1485"/>
    <s v="S"/>
    <x v="1"/>
    <x v="0"/>
    <x v="0"/>
    <x v="6"/>
    <s v="11:52:49"/>
    <s v="11"/>
    <x v="4"/>
    <x v="4"/>
    <s v="Motocicleta"/>
    <n v="20.170000000000002"/>
    <n v="16.420000000000002"/>
    <n v="3.75"/>
    <n v="4.5"/>
    <n v="0.55000000000000004"/>
    <n v="16.875"/>
    <n v="9.0310000000000024"/>
    <n v="204.77"/>
    <n v="25.906000000000002"/>
  </r>
  <r>
    <s v="13-01-2019"/>
    <s v="19:18:40"/>
    <s v="643*-.11428"/>
    <s v="S"/>
    <x v="1"/>
    <x v="0"/>
    <x v="0"/>
    <x v="6"/>
    <s v="12:08:11"/>
    <s v="12"/>
    <x v="14"/>
    <x v="5"/>
    <s v="Motocicleta"/>
    <n v="11.96"/>
    <n v="8.2100000000000009"/>
    <n v="3.75"/>
    <n v="4.5"/>
    <n v="0.55000000000000004"/>
    <n v="16.875"/>
    <n v="4.5155000000000012"/>
    <n v="90.58"/>
    <n v="21.390500000000003"/>
  </r>
  <r>
    <s v="13-01-2019"/>
    <s v="19:20:17"/>
    <s v="124*+-,01056"/>
    <s v="S"/>
    <x v="1"/>
    <x v="0"/>
    <x v="0"/>
    <x v="6"/>
    <s v="09:07:27"/>
    <s v="09"/>
    <x v="2"/>
    <x v="20"/>
    <s v="Motocicleta"/>
    <n v="20.61"/>
    <n v="16.86"/>
    <n v="3.75"/>
    <n v="4.5"/>
    <n v="0.55000000000000004"/>
    <n v="16.875"/>
    <n v="9.2729999999999997"/>
    <n v="212.09"/>
    <n v="26.148"/>
  </r>
  <r>
    <s v="13-01-2019"/>
    <s v="19:22:19"/>
    <s v="616/-().9550"/>
    <s v="S"/>
    <x v="0"/>
    <x v="2"/>
    <x v="0"/>
    <x v="6"/>
    <s v="11:18:49"/>
    <s v="11"/>
    <x v="18"/>
    <x v="11"/>
    <s v="Motocicleta"/>
    <n v="6.24"/>
    <n v="3.74"/>
    <n v="2.5"/>
    <n v="3"/>
    <n v="1.2"/>
    <n v="7.5"/>
    <n v="4.4880000000000004"/>
    <n v="102.07"/>
    <n v="11.988"/>
  </r>
  <r>
    <s v="13-01-2019"/>
    <s v="19:27:50"/>
    <s v="100)/*)*3278"/>
    <s v="S"/>
    <x v="0"/>
    <x v="2"/>
    <x v="0"/>
    <x v="6"/>
    <s v="11:49:18"/>
    <s v="11"/>
    <x v="18"/>
    <x v="8"/>
    <s v="Motocicleta"/>
    <n v="13.36"/>
    <n v="10.86"/>
    <n v="2.5"/>
    <n v="3"/>
    <n v="1.2"/>
    <n v="7.5"/>
    <n v="13.031999999999998"/>
    <n v="215.64"/>
    <n v="20.531999999999996"/>
  </r>
  <r>
    <s v="13-01-2019"/>
    <s v="19:27:59"/>
    <s v="747.0-//1508"/>
    <s v="S"/>
    <x v="1"/>
    <x v="0"/>
    <x v="2"/>
    <x v="6"/>
    <s v="11:40:16"/>
    <s v="11"/>
    <x v="3"/>
    <x v="2"/>
    <s v="Motocicleta"/>
    <n v="12.59"/>
    <n v="8.84"/>
    <n v="3.75"/>
    <n v="4.5"/>
    <n v="0.55000000000000004"/>
    <n v="16.875"/>
    <n v="4.8620000000000001"/>
    <n v="201.48"/>
    <n v="21.737000000000002"/>
  </r>
  <r>
    <s v="13-01-2019"/>
    <s v="19:27:59"/>
    <s v="1692,-2.9457"/>
    <s v="S"/>
    <x v="0"/>
    <x v="0"/>
    <x v="0"/>
    <x v="13"/>
    <s v="16:20:41"/>
    <s v="16"/>
    <x v="3"/>
    <x v="2"/>
    <s v="Motocicleta"/>
    <n v="9.61"/>
    <n v="7.1099999999999994"/>
    <n v="2.5"/>
    <n v="3"/>
    <n v="1.2"/>
    <n v="7.5"/>
    <n v="8.5319999999999983"/>
    <n v="19.309999999999999"/>
    <n v="16.031999999999996"/>
  </r>
  <r>
    <s v="13-01-2019"/>
    <s v="19:30:00"/>
    <s v="2711+((2612"/>
    <s v="S"/>
    <x v="1"/>
    <x v="0"/>
    <x v="0"/>
    <x v="6"/>
    <s v="10:05:43"/>
    <s v="10"/>
    <x v="17"/>
    <x v="28"/>
    <s v="Motocicleta"/>
    <n v="7.88"/>
    <n v="4.13"/>
    <n v="3.75"/>
    <n v="4.5"/>
    <n v="0.55000000000000004"/>
    <n v="16.875"/>
    <n v="2.2715000000000001"/>
    <n v="69.3"/>
    <n v="19.1465"/>
  </r>
  <r>
    <s v="13-01-2019"/>
    <s v="19:33:02"/>
    <s v="933/011/897"/>
    <s v="S"/>
    <x v="3"/>
    <x v="0"/>
    <x v="0"/>
    <x v="14"/>
    <s v="21:10:57"/>
    <s v="21"/>
    <x v="4"/>
    <x v="13"/>
    <s v="Motocicleta"/>
    <n v="14.28"/>
    <n v="11.28"/>
    <n v="3"/>
    <n v="3.5"/>
    <n v="0.75"/>
    <n v="10.5"/>
    <n v="8.4599999999999991"/>
    <n v="52.42"/>
    <n v="18.96"/>
  </r>
  <r>
    <s v="13-01-2019"/>
    <s v="19:40:01"/>
    <s v="638/2+-)9346"/>
    <s v="S"/>
    <x v="3"/>
    <x v="0"/>
    <x v="0"/>
    <x v="14"/>
    <s v="20:32:25"/>
    <s v="20"/>
    <x v="4"/>
    <x v="20"/>
    <s v="Motocicleta"/>
    <n v="4.57"/>
    <n v="1.5700000000000003"/>
    <n v="3"/>
    <n v="3.5"/>
    <n v="0.75"/>
    <n v="10.5"/>
    <n v="1.1775000000000002"/>
    <n v="164.21"/>
    <n v="11.6775"/>
  </r>
  <r>
    <s v="13-01-2019"/>
    <s v="19:41:58"/>
    <s v="939*.(/01310"/>
    <s v="S"/>
    <x v="1"/>
    <x v="0"/>
    <x v="1"/>
    <x v="6"/>
    <s v="10:52:59"/>
    <s v="10"/>
    <x v="11"/>
    <x v="16"/>
    <s v="Motocicleta"/>
    <n v="1.5"/>
    <n v="0"/>
    <n v="3.75"/>
    <n v="4.5"/>
    <n v="0.55000000000000004"/>
    <n v="6.75"/>
    <n v="0"/>
    <n v="49.41"/>
    <n v="6.75"/>
  </r>
  <r>
    <s v="13-01-2019"/>
    <s v="19:48:19"/>
    <s v="886/(,2/1171"/>
    <s v="S"/>
    <x v="3"/>
    <x v="0"/>
    <x v="0"/>
    <x v="14"/>
    <s v="20:56:04"/>
    <s v="20"/>
    <x v="4"/>
    <x v="13"/>
    <s v="Motocicleta"/>
    <n v="17.670000000000002"/>
    <n v="14.670000000000002"/>
    <n v="3"/>
    <n v="3.5"/>
    <n v="0.75"/>
    <n v="10.5"/>
    <n v="11.002500000000001"/>
    <n v="223.99"/>
    <n v="21.502500000000001"/>
  </r>
  <r>
    <s v="13-01-2019"/>
    <s v="19:53:46"/>
    <s v="862-)(-05856"/>
    <s v="S"/>
    <x v="3"/>
    <x v="0"/>
    <x v="0"/>
    <x v="14"/>
    <s v="20:53:39"/>
    <s v="20"/>
    <x v="4"/>
    <x v="23"/>
    <s v="Motocicleta"/>
    <n v="16.09"/>
    <n v="13.09"/>
    <n v="3"/>
    <n v="3.5"/>
    <n v="0.75"/>
    <n v="10.5"/>
    <n v="9.817499999999999"/>
    <n v="165.26"/>
    <n v="20.317499999999999"/>
  </r>
  <r>
    <s v="13-01-2019"/>
    <s v="20:04:52"/>
    <s v="588,*0+02248"/>
    <s v="S"/>
    <x v="1"/>
    <x v="0"/>
    <x v="0"/>
    <x v="6"/>
    <s v="10:31:56"/>
    <s v="10"/>
    <x v="20"/>
    <x v="5"/>
    <s v="Motocicleta"/>
    <n v="5.89"/>
    <n v="2.1399999999999997"/>
    <n v="3.75"/>
    <n v="4.5"/>
    <n v="0.55000000000000004"/>
    <n v="16.875"/>
    <n v="1.1769999999999998"/>
    <n v="6.08"/>
    <n v="18.052"/>
  </r>
  <r>
    <s v="13-01-2019"/>
    <s v="20:08:40"/>
    <s v="153,111(5399"/>
    <s v="S"/>
    <x v="0"/>
    <x v="2"/>
    <x v="0"/>
    <x v="6"/>
    <s v="12:09:36"/>
    <s v="12"/>
    <x v="18"/>
    <x v="14"/>
    <s v="Motocicleta"/>
    <n v="9.5500000000000007"/>
    <n v="7.0500000000000007"/>
    <n v="2.5"/>
    <n v="3"/>
    <n v="1.2"/>
    <n v="7.5"/>
    <n v="8.4600000000000009"/>
    <n v="123.56"/>
    <n v="15.96"/>
  </r>
  <r>
    <s v="13-01-2019"/>
    <s v="20:10:31"/>
    <s v="511*/1,-4061"/>
    <s v="S"/>
    <x v="3"/>
    <x v="0"/>
    <x v="0"/>
    <x v="14"/>
    <s v="22:05:17"/>
    <s v="22"/>
    <x v="4"/>
    <x v="14"/>
    <s v="Motocicleta"/>
    <n v="11.27"/>
    <n v="8.27"/>
    <n v="3"/>
    <n v="3.5"/>
    <n v="0.75"/>
    <n v="10.5"/>
    <n v="6.2024999999999997"/>
    <n v="143.93"/>
    <n v="16.702500000000001"/>
  </r>
  <r>
    <s v="13-01-2019"/>
    <s v="20:13:20"/>
    <s v="2591/2(.850"/>
    <s v="S"/>
    <x v="2"/>
    <x v="0"/>
    <x v="0"/>
    <x v="13"/>
    <s v="12:10:58"/>
    <s v="12"/>
    <x v="3"/>
    <x v="11"/>
    <s v="Motocicleta"/>
    <n v="15.5"/>
    <n v="3.5"/>
    <n v="12"/>
    <n v="8"/>
    <n v="2.65"/>
    <n v="96"/>
    <n v="9.2750000000000004"/>
    <n v="49.82"/>
    <n v="105.27500000000001"/>
  </r>
  <r>
    <s v="13-01-2019"/>
    <s v="20:14:28"/>
    <s v="399,12)+574"/>
    <s v="S"/>
    <x v="1"/>
    <x v="0"/>
    <x v="0"/>
    <x v="6"/>
    <s v="11:10:05"/>
    <s v="11"/>
    <x v="7"/>
    <x v="4"/>
    <s v="Motocicleta"/>
    <n v="2.56"/>
    <n v="0"/>
    <n v="3.75"/>
    <n v="4.5"/>
    <n v="0.55000000000000004"/>
    <n v="11.52"/>
    <n v="0"/>
    <n v="224.3"/>
    <n v="11.52"/>
  </r>
  <r>
    <s v="13-01-2019"/>
    <s v="20:35:08"/>
    <s v="40001./(8390"/>
    <s v="S"/>
    <x v="3"/>
    <x v="0"/>
    <x v="0"/>
    <x v="14"/>
    <s v="21:10:22"/>
    <s v="21"/>
    <x v="4"/>
    <x v="20"/>
    <s v="Motocicleta"/>
    <n v="1.74"/>
    <n v="0"/>
    <n v="3"/>
    <n v="3.5"/>
    <n v="0.75"/>
    <n v="6.09"/>
    <n v="0"/>
    <n v="36.520000000000003"/>
    <n v="6.09"/>
  </r>
  <r>
    <s v="13-01-2019"/>
    <s v="20:35:46"/>
    <s v="818/)-.21234"/>
    <s v="S"/>
    <x v="3"/>
    <x v="0"/>
    <x v="0"/>
    <x v="14"/>
    <s v="20:58:21"/>
    <s v="20"/>
    <x v="4"/>
    <x v="8"/>
    <s v="Motocicleta"/>
    <n v="13.97"/>
    <n v="10.97"/>
    <n v="3"/>
    <n v="3.5"/>
    <n v="0.75"/>
    <n v="10.5"/>
    <n v="8.2275000000000009"/>
    <n v="194.89"/>
    <n v="18.727499999999999"/>
  </r>
  <r>
    <s v="13-01-2019"/>
    <s v="20:43:08"/>
    <s v="647.20-)7078"/>
    <s v="S"/>
    <x v="3"/>
    <x v="0"/>
    <x v="0"/>
    <x v="14"/>
    <s v="21:13:16"/>
    <s v="21"/>
    <x v="4"/>
    <x v="9"/>
    <s v="Motocicleta"/>
    <n v="11.45"/>
    <n v="8.4499999999999993"/>
    <n v="3"/>
    <n v="3.5"/>
    <n v="0.75"/>
    <n v="10.5"/>
    <n v="6.3374999999999995"/>
    <n v="235.94"/>
    <n v="16.837499999999999"/>
  </r>
  <r>
    <s v="13-01-2019"/>
    <s v="20:43:50"/>
    <s v="249/112,2555"/>
    <s v="S"/>
    <x v="1"/>
    <x v="0"/>
    <x v="0"/>
    <x v="6"/>
    <s v="11:49:44"/>
    <s v="11"/>
    <x v="4"/>
    <x v="7"/>
    <s v="Motocicleta"/>
    <n v="18.22"/>
    <n v="14.469999999999999"/>
    <n v="3.75"/>
    <n v="4.5"/>
    <n v="0.55000000000000004"/>
    <n v="16.875"/>
    <n v="7.9584999999999999"/>
    <n v="77.290000000000006"/>
    <n v="24.833500000000001"/>
  </r>
  <r>
    <s v="13-01-2019"/>
    <s v="20:48:19"/>
    <s v="947),-.18280"/>
    <s v="S"/>
    <x v="0"/>
    <x v="2"/>
    <x v="0"/>
    <x v="6"/>
    <s v="11:03:47"/>
    <s v="11"/>
    <x v="0"/>
    <x v="11"/>
    <s v="Motocicleta"/>
    <n v="6.31"/>
    <n v="3.8099999999999996"/>
    <n v="2.5"/>
    <n v="3"/>
    <n v="1.2"/>
    <n v="7.5"/>
    <n v="4.5719999999999992"/>
    <n v="78.84"/>
    <n v="12.071999999999999"/>
  </r>
  <r>
    <s v="13-01-2019"/>
    <s v="20:49:14"/>
    <s v="899()),(4934"/>
    <s v="S"/>
    <x v="3"/>
    <x v="0"/>
    <x v="0"/>
    <x v="14"/>
    <s v="21:49:37"/>
    <s v="21"/>
    <x v="4"/>
    <x v="17"/>
    <s v="Motocicleta"/>
    <n v="13.23"/>
    <n v="10.23"/>
    <n v="3"/>
    <n v="3.5"/>
    <n v="0.75"/>
    <n v="10.5"/>
    <n v="7.6725000000000003"/>
    <n v="108.76"/>
    <n v="18.172499999999999"/>
  </r>
  <r>
    <s v="13-01-2019"/>
    <s v="20:53:33"/>
    <s v="3871,/-(2582"/>
    <s v="S"/>
    <x v="2"/>
    <x v="0"/>
    <x v="0"/>
    <x v="6"/>
    <s v="12:26:41"/>
    <s v="12"/>
    <x v="3"/>
    <x v="20"/>
    <s v="Motocicleta"/>
    <n v="2.5099999999999998"/>
    <n v="0"/>
    <n v="12"/>
    <n v="8"/>
    <n v="2.65"/>
    <n v="20.079999999999998"/>
    <n v="0"/>
    <n v="48.94"/>
    <n v="20.079999999999998"/>
  </r>
  <r>
    <s v="13-01-2019"/>
    <s v="20:55:47"/>
    <s v="428)20/)971"/>
    <s v="S"/>
    <x v="3"/>
    <x v="0"/>
    <x v="0"/>
    <x v="14"/>
    <s v="21:15:33"/>
    <s v="21"/>
    <x v="4"/>
    <x v="23"/>
    <s v="Motocicleta"/>
    <n v="15.63"/>
    <n v="12.63"/>
    <n v="3"/>
    <n v="3.5"/>
    <n v="0.75"/>
    <n v="10.5"/>
    <n v="9.4725000000000001"/>
    <n v="191.62"/>
    <n v="19.9725"/>
  </r>
  <r>
    <s v="13-01-2019"/>
    <s v="20:58:36"/>
    <s v="293**.+01597"/>
    <s v="S"/>
    <x v="3"/>
    <x v="0"/>
    <x v="0"/>
    <x v="6"/>
    <s v="10:23:52"/>
    <s v="10"/>
    <x v="4"/>
    <x v="4"/>
    <s v="Motocicleta"/>
    <n v="2.37"/>
    <n v="0"/>
    <n v="3"/>
    <n v="3.5"/>
    <n v="0.75"/>
    <n v="8.2949999999999999"/>
    <n v="0"/>
    <n v="37.44"/>
    <n v="8.2949999999999999"/>
  </r>
  <r>
    <s v="13-01-2019"/>
    <s v="20:58:48"/>
    <s v="47.)/1,3607"/>
    <s v="S"/>
    <x v="1"/>
    <x v="0"/>
    <x v="0"/>
    <x v="6"/>
    <s v="11:09:59"/>
    <s v="11"/>
    <x v="20"/>
    <x v="5"/>
    <s v="Motocicleta"/>
    <n v="13.32"/>
    <n v="9.57"/>
    <n v="3.75"/>
    <n v="4.5"/>
    <n v="0.55000000000000004"/>
    <n v="16.875"/>
    <n v="5.2635000000000005"/>
    <n v="228.59"/>
    <n v="22.138500000000001"/>
  </r>
  <r>
    <s v="13-01-2019"/>
    <s v="21:23:36"/>
    <s v="165,2+..2079"/>
    <s v="S"/>
    <x v="0"/>
    <x v="2"/>
    <x v="0"/>
    <x v="6"/>
    <s v="11:03:27"/>
    <s v="11"/>
    <x v="22"/>
    <x v="17"/>
    <s v="Motocicleta"/>
    <n v="12.39"/>
    <n v="9.89"/>
    <n v="2.5"/>
    <n v="3"/>
    <n v="1.2"/>
    <n v="7.5"/>
    <n v="11.868"/>
    <n v="165.65"/>
    <n v="19.368000000000002"/>
  </r>
  <r>
    <s v="13-01-2019"/>
    <s v="21:31:04"/>
    <s v="640)0)+11622"/>
    <s v="S"/>
    <x v="3"/>
    <x v="0"/>
    <x v="0"/>
    <x v="14"/>
    <s v="22:05:44"/>
    <s v="22"/>
    <x v="4"/>
    <x v="9"/>
    <s v="Motocicleta"/>
    <n v="14.72"/>
    <n v="11.72"/>
    <n v="3"/>
    <n v="3.5"/>
    <n v="0.75"/>
    <n v="10.5"/>
    <n v="8.7900000000000009"/>
    <n v="86.59"/>
    <n v="19.29"/>
  </r>
  <r>
    <s v="13-01-2019"/>
    <s v="21:35:34"/>
    <s v="8)(2)*2735"/>
    <s v="S"/>
    <x v="1"/>
    <x v="0"/>
    <x v="0"/>
    <x v="6"/>
    <s v="13:29:20"/>
    <s v="13"/>
    <x v="0"/>
    <x v="13"/>
    <s v="Motocicleta"/>
    <n v="5.3"/>
    <n v="1.5499999999999998"/>
    <n v="3.75"/>
    <n v="4.5"/>
    <n v="0.55000000000000004"/>
    <n v="16.875"/>
    <n v="0.85249999999999992"/>
    <n v="70.010000000000005"/>
    <n v="17.727499999999999"/>
  </r>
  <r>
    <s v="13-01-2019"/>
    <s v="21:41:21"/>
    <s v="560(2,./8405"/>
    <s v="S"/>
    <x v="2"/>
    <x v="0"/>
    <x v="0"/>
    <x v="6"/>
    <s v="12:27:32"/>
    <s v="12"/>
    <x v="3"/>
    <x v="20"/>
    <s v="Motocicleta"/>
    <n v="6.66"/>
    <n v="0"/>
    <n v="12"/>
    <n v="8"/>
    <n v="2.65"/>
    <n v="53.28"/>
    <n v="0"/>
    <n v="124.36"/>
    <n v="53.28"/>
  </r>
  <r>
    <s v="13-01-2019"/>
    <s v="21:41:58"/>
    <s v="477*11*.972"/>
    <s v="S"/>
    <x v="1"/>
    <x v="0"/>
    <x v="0"/>
    <x v="6"/>
    <s v="10:32:24"/>
    <s v="10"/>
    <x v="13"/>
    <x v="1"/>
    <s v="Motocicleta"/>
    <n v="18.2"/>
    <n v="14.45"/>
    <n v="3.75"/>
    <n v="4.5"/>
    <n v="0.55000000000000004"/>
    <n v="16.875"/>
    <n v="7.9475000000000007"/>
    <n v="249.13"/>
    <n v="24.822500000000002"/>
  </r>
  <r>
    <s v="13-01-2019"/>
    <s v="21:42:12"/>
    <s v="692-*((+6923"/>
    <s v="S"/>
    <x v="1"/>
    <x v="0"/>
    <x v="0"/>
    <x v="6"/>
    <s v="11:06:07"/>
    <s v="11"/>
    <x v="5"/>
    <x v="1"/>
    <s v="Motocicleta"/>
    <n v="16.45"/>
    <n v="12.7"/>
    <n v="3.75"/>
    <n v="4.5"/>
    <n v="0.55000000000000004"/>
    <n v="16.875"/>
    <n v="6.9850000000000003"/>
    <n v="109.83"/>
    <n v="23.86"/>
  </r>
  <r>
    <s v="13-01-2019"/>
    <s v="21:43:11"/>
    <s v="7660)++15604"/>
    <s v="S"/>
    <x v="1"/>
    <x v="0"/>
    <x v="0"/>
    <x v="6"/>
    <s v="11:30:47"/>
    <s v="11"/>
    <x v="4"/>
    <x v="15"/>
    <s v="Motocicleta"/>
    <n v="19.77"/>
    <n v="16.02"/>
    <n v="3.75"/>
    <n v="4.5"/>
    <n v="0.55000000000000004"/>
    <n v="16.875"/>
    <n v="8.8109999999999999"/>
    <n v="95.09"/>
    <n v="25.686"/>
  </r>
  <r>
    <s v="13-01-2019"/>
    <s v="21:47:25"/>
    <s v="781)**--842"/>
    <s v="S"/>
    <x v="1"/>
    <x v="0"/>
    <x v="0"/>
    <x v="6"/>
    <s v="10:42:21"/>
    <s v="10"/>
    <x v="6"/>
    <x v="13"/>
    <s v="Motocicleta"/>
    <n v="8.48"/>
    <n v="4.7300000000000004"/>
    <n v="3.75"/>
    <n v="4.5"/>
    <n v="0.55000000000000004"/>
    <n v="16.875"/>
    <n v="2.6015000000000006"/>
    <n v="74.569999999999993"/>
    <n v="19.476500000000001"/>
  </r>
  <r>
    <s v="13-01-2019"/>
    <s v="22:16:02"/>
    <s v="505-.-2.6096"/>
    <s v="S"/>
    <x v="1"/>
    <x v="0"/>
    <x v="0"/>
    <x v="6"/>
    <s v="13:54:30"/>
    <s v="13"/>
    <x v="17"/>
    <x v="32"/>
    <s v="Motocicleta"/>
    <n v="7.59"/>
    <n v="3.84"/>
    <n v="3.75"/>
    <n v="4.5"/>
    <n v="0.55000000000000004"/>
    <n v="16.875"/>
    <n v="2.1120000000000001"/>
    <n v="52.85"/>
    <n v="18.987000000000002"/>
  </r>
  <r>
    <s v="13-01-2019"/>
    <s v="22:25:19"/>
    <s v="97602.+(786"/>
    <s v="S"/>
    <x v="2"/>
    <x v="0"/>
    <x v="0"/>
    <x v="6"/>
    <s v="12:32:18"/>
    <s v="12"/>
    <x v="3"/>
    <x v="11"/>
    <s v="Motocicleta"/>
    <n v="7.33"/>
    <n v="0"/>
    <n v="12"/>
    <n v="8"/>
    <n v="2.65"/>
    <n v="58.64"/>
    <n v="0"/>
    <n v="192.36"/>
    <n v="58.64"/>
  </r>
  <r>
    <s v="14-01-2019"/>
    <s v="01:06:04"/>
    <s v="832).2*(2275"/>
    <s v="M"/>
    <x v="0"/>
    <x v="1"/>
    <x v="3"/>
    <x v="6"/>
    <s v="10:47:37"/>
    <s v="10"/>
    <x v="3"/>
    <x v="9"/>
    <s v="Motocicleta"/>
    <n v="18.399999999999999"/>
    <n v="15.899999999999999"/>
    <n v="2.5"/>
    <n v="3"/>
    <n v="1.2"/>
    <n v="7.5"/>
    <n v="19.079999999999998"/>
    <n v="114.51"/>
    <n v="26.58"/>
  </r>
  <r>
    <s v="14-01-2019"/>
    <s v="01:06:04"/>
    <s v="785.22*.4809"/>
    <s v="M"/>
    <x v="0"/>
    <x v="1"/>
    <x v="0"/>
    <x v="6"/>
    <s v="10:03:32"/>
    <s v="10"/>
    <x v="3"/>
    <x v="9"/>
    <s v="Motocicleta"/>
    <n v="3.81"/>
    <n v="1.31"/>
    <n v="2.5"/>
    <n v="3"/>
    <n v="1.2"/>
    <n v="7.5"/>
    <n v="1.5720000000000001"/>
    <n v="155.02000000000001"/>
    <n v="9.0719999999999992"/>
  </r>
  <r>
    <s v="14-01-2019"/>
    <s v="01:06:04"/>
    <s v="676.2/-21281"/>
    <s v="M"/>
    <x v="0"/>
    <x v="1"/>
    <x v="0"/>
    <x v="6"/>
    <s v="10:29:49"/>
    <s v="10"/>
    <x v="3"/>
    <x v="9"/>
    <s v="Motocicleta"/>
    <n v="7.29"/>
    <n v="4.79"/>
    <n v="2.5"/>
    <n v="3"/>
    <n v="1.2"/>
    <n v="7.5"/>
    <n v="5.7480000000000002"/>
    <n v="118.9"/>
    <n v="13.248000000000001"/>
  </r>
  <r>
    <s v="14-01-2019"/>
    <s v="01:06:04"/>
    <s v="993+)*1,6468"/>
    <s v="M"/>
    <x v="0"/>
    <x v="1"/>
    <x v="0"/>
    <x v="6"/>
    <s v="09:52:35"/>
    <s v="09"/>
    <x v="3"/>
    <x v="9"/>
    <s v="Motocicleta"/>
    <n v="6.55"/>
    <n v="4.05"/>
    <n v="2.5"/>
    <n v="3"/>
    <n v="1.2"/>
    <n v="7.5"/>
    <n v="4.8599999999999994"/>
    <n v="135.79"/>
    <n v="12.36"/>
  </r>
  <r>
    <s v="14-01-2019"/>
    <s v="01:06:04"/>
    <s v="7401*,-*1514"/>
    <s v="M"/>
    <x v="0"/>
    <x v="1"/>
    <x v="0"/>
    <x v="6"/>
    <s v="10:08:20"/>
    <s v="10"/>
    <x v="3"/>
    <x v="9"/>
    <s v="Motocicleta"/>
    <n v="2.68"/>
    <n v="0.18000000000000016"/>
    <n v="2.5"/>
    <n v="3"/>
    <n v="1.2"/>
    <n v="7.5"/>
    <n v="0.21600000000000019"/>
    <n v="123.25"/>
    <n v="7.7160000000000002"/>
  </r>
  <r>
    <s v="14-01-2019"/>
    <s v="01:06:04"/>
    <s v="68+/1-)3348"/>
    <s v="M"/>
    <x v="0"/>
    <x v="1"/>
    <x v="3"/>
    <x v="6"/>
    <s v="10:18:57"/>
    <s v="10"/>
    <x v="3"/>
    <x v="20"/>
    <s v="Motocicleta"/>
    <n v="1.3599999999999999"/>
    <n v="0"/>
    <n v="2.5"/>
    <n v="3"/>
    <n v="1.2"/>
    <n v="4.08"/>
    <n v="0"/>
    <n v="22.84"/>
    <n v="4.08"/>
  </r>
  <r>
    <s v="14-01-2019"/>
    <s v="01:11:03"/>
    <s v="791*)-117562"/>
    <s v="S"/>
    <x v="0"/>
    <x v="0"/>
    <x v="0"/>
    <x v="6"/>
    <s v="10:58:25"/>
    <s v="10"/>
    <x v="0"/>
    <x v="15"/>
    <s v="Motocicleta"/>
    <n v="18.62"/>
    <n v="16.12"/>
    <n v="2.5"/>
    <n v="3"/>
    <n v="1.2"/>
    <n v="7.5"/>
    <n v="19.344000000000001"/>
    <n v="169.33"/>
    <n v="26.844000000000001"/>
  </r>
  <r>
    <s v="14-01-2019"/>
    <s v="01:11:03"/>
    <s v="6530/1..8267"/>
    <s v="S"/>
    <x v="0"/>
    <x v="0"/>
    <x v="0"/>
    <x v="6"/>
    <s v="14:02:46"/>
    <s v="14"/>
    <x v="0"/>
    <x v="28"/>
    <s v="Motocicleta"/>
    <n v="6"/>
    <n v="3.5"/>
    <n v="2.5"/>
    <n v="3"/>
    <n v="1.2"/>
    <n v="7.5"/>
    <n v="4.2"/>
    <n v="236.56"/>
    <n v="11.7"/>
  </r>
  <r>
    <s v="14-01-2019"/>
    <s v="01:11:03"/>
    <s v="313(+/-,7420"/>
    <s v="S"/>
    <x v="0"/>
    <x v="0"/>
    <x v="0"/>
    <x v="6"/>
    <s v="10:34:16"/>
    <s v="10"/>
    <x v="0"/>
    <x v="20"/>
    <s v="Motocicleta"/>
    <n v="14.21"/>
    <n v="11.71"/>
    <n v="2.5"/>
    <n v="3"/>
    <n v="1.2"/>
    <n v="7.5"/>
    <n v="14.052000000000001"/>
    <n v="249.42"/>
    <n v="21.552"/>
  </r>
  <r>
    <s v="14-01-2019"/>
    <s v="01:11:03"/>
    <s v="278/.)0+661"/>
    <s v="S"/>
    <x v="0"/>
    <x v="0"/>
    <x v="0"/>
    <x v="6"/>
    <s v="11:15:12"/>
    <s v="11"/>
    <x v="0"/>
    <x v="1"/>
    <s v="Motocicleta"/>
    <n v="15.05"/>
    <n v="12.55"/>
    <n v="2.5"/>
    <n v="3"/>
    <n v="1.2"/>
    <n v="7.5"/>
    <n v="15.06"/>
    <n v="219.18"/>
    <n v="22.560000000000002"/>
  </r>
  <r>
    <s v="14-01-2019"/>
    <s v="01:11:03"/>
    <s v="335(-+,21593"/>
    <s v="S"/>
    <x v="0"/>
    <x v="0"/>
    <x v="0"/>
    <x v="6"/>
    <s v="10:47:48"/>
    <s v="10"/>
    <x v="0"/>
    <x v="17"/>
    <s v="Motocicleta"/>
    <n v="18.96"/>
    <n v="16.46"/>
    <n v="2.5"/>
    <n v="3"/>
    <n v="1.2"/>
    <n v="7.5"/>
    <n v="19.751999999999999"/>
    <n v="4.59"/>
    <n v="27.251999999999999"/>
  </r>
  <r>
    <s v="14-01-2019"/>
    <s v="01:11:03"/>
    <s v="749(2-106545"/>
    <s v="S"/>
    <x v="0"/>
    <x v="0"/>
    <x v="0"/>
    <x v="6"/>
    <s v="14:02:15"/>
    <s v="14"/>
    <x v="0"/>
    <x v="7"/>
    <s v="Motocicleta"/>
    <n v="20.54"/>
    <n v="18.04"/>
    <n v="2.5"/>
    <n v="3"/>
    <n v="1.2"/>
    <n v="7.5"/>
    <n v="21.648"/>
    <n v="88.77"/>
    <n v="29.148"/>
  </r>
  <r>
    <s v="14-01-2019"/>
    <s v="01:11:03"/>
    <s v="7072(.))6213"/>
    <s v="S"/>
    <x v="0"/>
    <x v="0"/>
    <x v="0"/>
    <x v="6"/>
    <s v="11:22:34"/>
    <s v="11"/>
    <x v="0"/>
    <x v="18"/>
    <s v="Motocicleta"/>
    <n v="14.99"/>
    <n v="12.49"/>
    <n v="2.5"/>
    <n v="3"/>
    <n v="1.2"/>
    <n v="7.5"/>
    <n v="14.988"/>
    <n v="127.75"/>
    <n v="22.488"/>
  </r>
  <r>
    <s v="14-01-2019"/>
    <s v="01:11:03"/>
    <s v="15602.-+4090"/>
    <s v="S"/>
    <x v="0"/>
    <x v="0"/>
    <x v="0"/>
    <x v="6"/>
    <s v="12:35:32"/>
    <s v="12"/>
    <x v="0"/>
    <x v="3"/>
    <s v="Motocicleta"/>
    <n v="19.7"/>
    <n v="17.2"/>
    <n v="2.5"/>
    <n v="3"/>
    <n v="1.2"/>
    <n v="7.5"/>
    <n v="20.639999999999997"/>
    <n v="232.26"/>
    <n v="28.139999999999997"/>
  </r>
  <r>
    <s v="14-01-2019"/>
    <s v="01:11:03"/>
    <s v="569-0.0.1312"/>
    <s v="S"/>
    <x v="0"/>
    <x v="0"/>
    <x v="0"/>
    <x v="6"/>
    <s v="10:58:28"/>
    <s v="10"/>
    <x v="0"/>
    <x v="20"/>
    <s v="Motocicleta"/>
    <n v="20.55"/>
    <n v="18.05"/>
    <n v="2.5"/>
    <n v="3"/>
    <n v="1.2"/>
    <n v="7.5"/>
    <n v="21.66"/>
    <n v="114.24"/>
    <n v="29.16"/>
  </r>
  <r>
    <s v="14-01-2019"/>
    <s v="01:11:47"/>
    <s v="743**1202867"/>
    <s v="S"/>
    <x v="0"/>
    <x v="0"/>
    <x v="0"/>
    <x v="6"/>
    <s v="10:44:13"/>
    <s v="10"/>
    <x v="2"/>
    <x v="23"/>
    <s v="Motocicleta"/>
    <n v="3.99"/>
    <n v="1.4900000000000002"/>
    <n v="2.5"/>
    <n v="3"/>
    <n v="1.2"/>
    <n v="7.5"/>
    <n v="1.7880000000000003"/>
    <n v="45.69"/>
    <n v="9.2880000000000003"/>
  </r>
  <r>
    <s v="14-01-2019"/>
    <s v="01:15:02"/>
    <s v="809-1./)4092"/>
    <s v="M"/>
    <x v="2"/>
    <x v="0"/>
    <x v="0"/>
    <x v="6"/>
    <s v="15:51:17"/>
    <s v="15"/>
    <x v="8"/>
    <x v="35"/>
    <s v="Motocicleta"/>
    <n v="18.510000000000002"/>
    <n v="6.5100000000000016"/>
    <n v="12"/>
    <n v="8"/>
    <n v="2.65"/>
    <n v="96"/>
    <n v="17.251500000000004"/>
    <n v="39.200000000000003"/>
    <n v="113.25150000000001"/>
  </r>
  <r>
    <s v="14-01-2019"/>
    <s v="01:48:18"/>
    <s v="752*,1007823"/>
    <s v="S"/>
    <x v="0"/>
    <x v="0"/>
    <x v="0"/>
    <x v="6"/>
    <s v="12:08:52"/>
    <s v="12"/>
    <x v="8"/>
    <x v="8"/>
    <s v="Motocicleta"/>
    <n v="20.13"/>
    <n v="17.63"/>
    <n v="2.5"/>
    <n v="3"/>
    <n v="1.2"/>
    <n v="7.5"/>
    <n v="21.155999999999999"/>
    <n v="164.87"/>
    <n v="28.655999999999999"/>
  </r>
  <r>
    <s v="14-01-2019"/>
    <s v="01:48:18"/>
    <s v="2280*)/27618"/>
    <s v="S"/>
    <x v="0"/>
    <x v="0"/>
    <x v="0"/>
    <x v="6"/>
    <s v="15:36:44"/>
    <s v="15"/>
    <x v="8"/>
    <x v="11"/>
    <s v="Motocicleta"/>
    <n v="18.96"/>
    <n v="16.46"/>
    <n v="2.5"/>
    <n v="3"/>
    <n v="1.2"/>
    <n v="7.5"/>
    <n v="19.751999999999999"/>
    <n v="197.18"/>
    <n v="27.251999999999999"/>
  </r>
  <r>
    <s v="14-01-2019"/>
    <s v="01:48:18"/>
    <s v="953.112.112"/>
    <s v="S"/>
    <x v="0"/>
    <x v="0"/>
    <x v="0"/>
    <x v="6"/>
    <s v="11:12:39"/>
    <s v="11"/>
    <x v="8"/>
    <x v="3"/>
    <s v="Motocicleta"/>
    <n v="3.45"/>
    <n v="0.95000000000000018"/>
    <n v="2.5"/>
    <n v="3"/>
    <n v="1.2"/>
    <n v="7.5"/>
    <n v="1.1400000000000001"/>
    <n v="148.72999999999999"/>
    <n v="8.64"/>
  </r>
  <r>
    <s v="14-01-2019"/>
    <s v="01:48:18"/>
    <s v="432-/1*.8456"/>
    <s v="S"/>
    <x v="0"/>
    <x v="0"/>
    <x v="0"/>
    <x v="6"/>
    <s v="11:32:28"/>
    <s v="11"/>
    <x v="8"/>
    <x v="11"/>
    <s v="Motocicleta"/>
    <n v="7.73"/>
    <n v="5.23"/>
    <n v="2.5"/>
    <n v="3"/>
    <n v="1.2"/>
    <n v="7.5"/>
    <n v="6.2760000000000007"/>
    <n v="24.39"/>
    <n v="13.776"/>
  </r>
  <r>
    <s v="14-01-2019"/>
    <s v="01:48:18"/>
    <s v="4,+1(+2545"/>
    <s v="S"/>
    <x v="0"/>
    <x v="0"/>
    <x v="0"/>
    <x v="6"/>
    <s v="12:23:26"/>
    <s v="12"/>
    <x v="8"/>
    <x v="8"/>
    <s v="Motocicleta"/>
    <n v="2.76"/>
    <n v="0.25999999999999979"/>
    <n v="2.5"/>
    <n v="3"/>
    <n v="1.2"/>
    <n v="7.5"/>
    <n v="0.31199999999999972"/>
    <n v="104.66"/>
    <n v="7.8119999999999994"/>
  </r>
  <r>
    <s v="14-01-2019"/>
    <s v="01:48:18"/>
    <s v="9310(20.7465"/>
    <s v="S"/>
    <x v="0"/>
    <x v="0"/>
    <x v="0"/>
    <x v="6"/>
    <s v="10:42:11"/>
    <s v="10"/>
    <x v="8"/>
    <x v="20"/>
    <s v="Motocicleta"/>
    <n v="10.92"/>
    <n v="8.42"/>
    <n v="2.5"/>
    <n v="3"/>
    <n v="1.2"/>
    <n v="7.5"/>
    <n v="10.103999999999999"/>
    <n v="162.53"/>
    <n v="17.603999999999999"/>
  </r>
  <r>
    <s v="14-01-2019"/>
    <s v="01:48:18"/>
    <s v="208,((.+499"/>
    <s v="S"/>
    <x v="0"/>
    <x v="0"/>
    <x v="0"/>
    <x v="6"/>
    <s v="12:14:10"/>
    <s v="12"/>
    <x v="8"/>
    <x v="17"/>
    <s v="Motocicleta"/>
    <n v="18.86"/>
    <n v="16.36"/>
    <n v="2.5"/>
    <n v="3"/>
    <n v="1.2"/>
    <n v="7.5"/>
    <n v="19.631999999999998"/>
    <n v="31.66"/>
    <n v="27.131999999999998"/>
  </r>
  <r>
    <s v="14-01-2019"/>
    <s v="01:48:18"/>
    <s v="738+.*-12154"/>
    <s v="S"/>
    <x v="0"/>
    <x v="0"/>
    <x v="0"/>
    <x v="6"/>
    <s v="11:50:57"/>
    <s v="11"/>
    <x v="8"/>
    <x v="20"/>
    <s v="Motocicleta"/>
    <n v="2.42"/>
    <n v="0"/>
    <n v="2.5"/>
    <n v="3"/>
    <n v="1.2"/>
    <n v="7.26"/>
    <n v="0"/>
    <n v="246.28"/>
    <n v="7.26"/>
  </r>
  <r>
    <s v="14-01-2019"/>
    <s v="01:48:18"/>
    <s v="874./*).2448"/>
    <s v="S"/>
    <x v="0"/>
    <x v="0"/>
    <x v="0"/>
    <x v="6"/>
    <s v="09:44:04"/>
    <s v="09"/>
    <x v="8"/>
    <x v="11"/>
    <s v="Motocicleta"/>
    <n v="18.7"/>
    <n v="16.2"/>
    <n v="2.5"/>
    <n v="3"/>
    <n v="1.2"/>
    <n v="7.5"/>
    <n v="19.439999999999998"/>
    <n v="85.15"/>
    <n v="26.939999999999998"/>
  </r>
  <r>
    <s v="14-01-2019"/>
    <s v="01:48:18"/>
    <s v="453))01+9453"/>
    <s v="S"/>
    <x v="0"/>
    <x v="0"/>
    <x v="0"/>
    <x v="6"/>
    <s v="13:59:15"/>
    <s v="13"/>
    <x v="8"/>
    <x v="9"/>
    <s v="Motocicleta"/>
    <n v="15.94"/>
    <n v="13.44"/>
    <n v="2.5"/>
    <n v="3"/>
    <n v="1.2"/>
    <n v="7.5"/>
    <n v="16.128"/>
    <n v="20.2"/>
    <n v="23.628"/>
  </r>
  <r>
    <s v="14-01-2019"/>
    <s v="01:48:18"/>
    <s v="64920+)-4139"/>
    <s v="S"/>
    <x v="0"/>
    <x v="0"/>
    <x v="0"/>
    <x v="6"/>
    <s v="11:55:43"/>
    <s v="11"/>
    <x v="8"/>
    <x v="20"/>
    <s v="Motocicleta"/>
    <n v="7.42"/>
    <n v="4.92"/>
    <n v="2.5"/>
    <n v="3"/>
    <n v="1.2"/>
    <n v="7.5"/>
    <n v="5.9039999999999999"/>
    <n v="187.01"/>
    <n v="13.404"/>
  </r>
  <r>
    <s v="14-01-2019"/>
    <s v="01:48:18"/>
    <s v="483*-*.2688"/>
    <s v="S"/>
    <x v="0"/>
    <x v="0"/>
    <x v="0"/>
    <x v="6"/>
    <s v="11:32:44"/>
    <s v="11"/>
    <x v="8"/>
    <x v="3"/>
    <s v="Motocicleta"/>
    <n v="15.65"/>
    <n v="13.15"/>
    <n v="2.5"/>
    <n v="3"/>
    <n v="1.2"/>
    <n v="7.5"/>
    <n v="15.78"/>
    <n v="198.45"/>
    <n v="23.28"/>
  </r>
  <r>
    <s v="14-01-2019"/>
    <s v="01:48:18"/>
    <s v="661**)/+2157"/>
    <s v="S"/>
    <x v="0"/>
    <x v="0"/>
    <x v="0"/>
    <x v="6"/>
    <s v="11:30:24"/>
    <s v="11"/>
    <x v="8"/>
    <x v="3"/>
    <s v="Motocicleta"/>
    <n v="4.74"/>
    <n v="2.2400000000000002"/>
    <n v="2.5"/>
    <n v="3"/>
    <n v="1.2"/>
    <n v="7.5"/>
    <n v="2.6880000000000002"/>
    <n v="93.43"/>
    <n v="10.188000000000001"/>
  </r>
  <r>
    <s v="14-01-2019"/>
    <s v="01:48:18"/>
    <s v="954/(*/15113"/>
    <s v="S"/>
    <x v="0"/>
    <x v="0"/>
    <x v="0"/>
    <x v="6"/>
    <s v="11:52:56"/>
    <s v="11"/>
    <x v="8"/>
    <x v="3"/>
    <s v="Motocicleta"/>
    <n v="11.77"/>
    <n v="9.27"/>
    <n v="2.5"/>
    <n v="3"/>
    <n v="1.2"/>
    <n v="7.5"/>
    <n v="11.123999999999999"/>
    <n v="161.36000000000001"/>
    <n v="18.623999999999999"/>
  </r>
  <r>
    <s v="14-01-2019"/>
    <s v="01:48:18"/>
    <s v="685.(++/4010"/>
    <s v="S"/>
    <x v="0"/>
    <x v="0"/>
    <x v="0"/>
    <x v="6"/>
    <s v="13:51:00"/>
    <s v="13"/>
    <x v="8"/>
    <x v="8"/>
    <s v="Motocicleta"/>
    <n v="11.08"/>
    <n v="8.58"/>
    <n v="2.5"/>
    <n v="3"/>
    <n v="1.2"/>
    <n v="7.5"/>
    <n v="10.295999999999999"/>
    <n v="22.49"/>
    <n v="17.795999999999999"/>
  </r>
  <r>
    <s v="14-01-2019"/>
    <s v="01:48:18"/>
    <s v="598*)2(-8035"/>
    <s v="S"/>
    <x v="0"/>
    <x v="0"/>
    <x v="0"/>
    <x v="6"/>
    <s v="11:35:22"/>
    <s v="11"/>
    <x v="8"/>
    <x v="20"/>
    <s v="Motocicleta"/>
    <n v="16.13"/>
    <n v="13.629999999999999"/>
    <n v="2.5"/>
    <n v="3"/>
    <n v="1.2"/>
    <n v="7.5"/>
    <n v="16.355999999999998"/>
    <n v="15.01"/>
    <n v="23.855999999999998"/>
  </r>
  <r>
    <s v="14-01-2019"/>
    <s v="01:48:18"/>
    <s v="107()*)(1324"/>
    <s v="S"/>
    <x v="0"/>
    <x v="0"/>
    <x v="0"/>
    <x v="6"/>
    <s v="16:32:00"/>
    <s v="16"/>
    <x v="8"/>
    <x v="2"/>
    <s v="Motocicleta"/>
    <n v="14.72"/>
    <n v="12.22"/>
    <n v="2.5"/>
    <n v="3"/>
    <n v="1.2"/>
    <n v="7.5"/>
    <n v="14.664"/>
    <n v="201.39"/>
    <n v="22.164000000000001"/>
  </r>
  <r>
    <s v="14-01-2019"/>
    <s v="01:48:18"/>
    <s v="778120,*4410"/>
    <s v="S"/>
    <x v="0"/>
    <x v="0"/>
    <x v="0"/>
    <x v="6"/>
    <s v="12:56:23"/>
    <s v="12"/>
    <x v="8"/>
    <x v="14"/>
    <s v="Motocicleta"/>
    <n v="17.2"/>
    <n v="14.7"/>
    <n v="2.5"/>
    <n v="3"/>
    <n v="1.2"/>
    <n v="7.5"/>
    <n v="17.639999999999997"/>
    <n v="177.92"/>
    <n v="25.139999999999997"/>
  </r>
  <r>
    <s v="14-01-2019"/>
    <s v="01:48:18"/>
    <s v="73/)(0/7395"/>
    <s v="S"/>
    <x v="0"/>
    <x v="0"/>
    <x v="0"/>
    <x v="6"/>
    <s v="16:23:45"/>
    <s v="16"/>
    <x v="8"/>
    <x v="0"/>
    <s v="Motocicleta"/>
    <n v="12.68"/>
    <n v="10.18"/>
    <n v="2.5"/>
    <n v="3"/>
    <n v="1.2"/>
    <n v="7.5"/>
    <n v="12.215999999999999"/>
    <n v="149.59"/>
    <n v="19.716000000000001"/>
  </r>
  <r>
    <s v="14-01-2019"/>
    <s v="01:48:18"/>
    <s v="530/.)(6225"/>
    <s v="S"/>
    <x v="0"/>
    <x v="0"/>
    <x v="0"/>
    <x v="6"/>
    <s v="12:34:27"/>
    <s v="12"/>
    <x v="8"/>
    <x v="11"/>
    <s v="Motocicleta"/>
    <n v="1.05"/>
    <n v="0"/>
    <n v="2.5"/>
    <n v="3"/>
    <n v="1.2"/>
    <n v="3.1500000000000004"/>
    <n v="0"/>
    <n v="29.68"/>
    <n v="3.1500000000000004"/>
  </r>
  <r>
    <s v="14-01-2019"/>
    <s v="01:48:18"/>
    <s v="306.(.)(5575"/>
    <s v="S"/>
    <x v="0"/>
    <x v="0"/>
    <x v="0"/>
    <x v="6"/>
    <s v="12:35:01"/>
    <s v="12"/>
    <x v="8"/>
    <x v="17"/>
    <s v="Motocicleta"/>
    <n v="1.03"/>
    <n v="0"/>
    <n v="2.5"/>
    <n v="3"/>
    <n v="1.2"/>
    <n v="3.09"/>
    <n v="0"/>
    <n v="92.97"/>
    <n v="3.09"/>
  </r>
  <r>
    <s v="14-01-2019"/>
    <s v="01:48:18"/>
    <s v="866/+20.4417"/>
    <s v="S"/>
    <x v="0"/>
    <x v="0"/>
    <x v="0"/>
    <x v="6"/>
    <s v="13:27:37"/>
    <s v="13"/>
    <x v="8"/>
    <x v="11"/>
    <s v="Motocicleta"/>
    <n v="14.15"/>
    <n v="11.65"/>
    <n v="2.5"/>
    <n v="3"/>
    <n v="1.2"/>
    <n v="7.5"/>
    <n v="13.98"/>
    <n v="33.380000000000003"/>
    <n v="21.48"/>
  </r>
  <r>
    <s v="14-01-2019"/>
    <s v="01:48:18"/>
    <s v="248/,-(08928"/>
    <s v="S"/>
    <x v="0"/>
    <x v="0"/>
    <x v="3"/>
    <x v="6"/>
    <s v="12:29:09"/>
    <s v="12"/>
    <x v="3"/>
    <x v="20"/>
    <s v="Motocicleta"/>
    <n v="13.7"/>
    <n v="11.2"/>
    <n v="2.5"/>
    <n v="3"/>
    <n v="1.2"/>
    <n v="7.5"/>
    <n v="13.44"/>
    <n v="96.28"/>
    <n v="20.939999999999998"/>
  </r>
  <r>
    <s v="14-01-2019"/>
    <s v="01:48:18"/>
    <s v="539((.,/2787"/>
    <s v="S"/>
    <x v="0"/>
    <x v="0"/>
    <x v="0"/>
    <x v="6"/>
    <s v="11:12:41"/>
    <s v="11"/>
    <x v="8"/>
    <x v="20"/>
    <s v="Motocicleta"/>
    <n v="7.92"/>
    <n v="5.42"/>
    <n v="2.5"/>
    <n v="3"/>
    <n v="1.2"/>
    <n v="7.5"/>
    <n v="6.5039999999999996"/>
    <n v="127.79"/>
    <n v="14.004"/>
  </r>
  <r>
    <s v="14-01-2019"/>
    <s v="01:48:18"/>
    <s v="70(,+*+8163"/>
    <s v="S"/>
    <x v="0"/>
    <x v="0"/>
    <x v="0"/>
    <x v="6"/>
    <s v="12:37:08"/>
    <s v="12"/>
    <x v="8"/>
    <x v="8"/>
    <s v="Motocicleta"/>
    <n v="1.56"/>
    <n v="0"/>
    <n v="2.5"/>
    <n v="3"/>
    <n v="1.2"/>
    <n v="4.68"/>
    <n v="0"/>
    <n v="144.54"/>
    <n v="4.68"/>
  </r>
  <r>
    <s v="14-01-2019"/>
    <s v="01:48:18"/>
    <s v="260122**1702"/>
    <s v="S"/>
    <x v="0"/>
    <x v="0"/>
    <x v="0"/>
    <x v="6"/>
    <s v="12:57:39"/>
    <s v="12"/>
    <x v="8"/>
    <x v="20"/>
    <s v="Motocicleta"/>
    <n v="16.21"/>
    <n v="13.71"/>
    <n v="2.5"/>
    <n v="3"/>
    <n v="1.2"/>
    <n v="7.5"/>
    <n v="16.452000000000002"/>
    <n v="164.16"/>
    <n v="23.952000000000002"/>
  </r>
  <r>
    <s v="14-01-2019"/>
    <s v="01:48:18"/>
    <s v="5932/*2*5507"/>
    <s v="S"/>
    <x v="0"/>
    <x v="0"/>
    <x v="0"/>
    <x v="6"/>
    <s v="11:15:59"/>
    <s v="11"/>
    <x v="8"/>
    <x v="3"/>
    <s v="Motocicleta"/>
    <n v="18.64"/>
    <n v="16.14"/>
    <n v="2.5"/>
    <n v="3"/>
    <n v="1.2"/>
    <n v="7.5"/>
    <n v="19.367999999999999"/>
    <n v="13.79"/>
    <n v="26.867999999999999"/>
  </r>
  <r>
    <s v="14-01-2019"/>
    <s v="01:48:18"/>
    <s v="879)/,0(7776"/>
    <s v="S"/>
    <x v="0"/>
    <x v="0"/>
    <x v="0"/>
    <x v="6"/>
    <s v="09:36:24"/>
    <s v="09"/>
    <x v="8"/>
    <x v="11"/>
    <s v="Motocicleta"/>
    <n v="4.05"/>
    <n v="1.5499999999999998"/>
    <n v="2.5"/>
    <n v="3"/>
    <n v="1.2"/>
    <n v="7.5"/>
    <n v="1.8599999999999997"/>
    <n v="206.59"/>
    <n v="9.36"/>
  </r>
  <r>
    <s v="14-01-2019"/>
    <s v="01:48:18"/>
    <s v="9632/12,4553"/>
    <s v="S"/>
    <x v="0"/>
    <x v="0"/>
    <x v="0"/>
    <x v="6"/>
    <s v="13:32:12"/>
    <s v="13"/>
    <x v="8"/>
    <x v="8"/>
    <s v="Motocicleta"/>
    <n v="2.02"/>
    <n v="0"/>
    <n v="2.5"/>
    <n v="3"/>
    <n v="1.2"/>
    <n v="6.0600000000000005"/>
    <n v="0"/>
    <n v="8.49"/>
    <n v="6.0600000000000005"/>
  </r>
  <r>
    <s v="14-01-2019"/>
    <s v="01:48:18"/>
    <s v="811/+/0-4818"/>
    <s v="S"/>
    <x v="0"/>
    <x v="0"/>
    <x v="0"/>
    <x v="6"/>
    <s v="11:49:10"/>
    <s v="11"/>
    <x v="8"/>
    <x v="8"/>
    <s v="Motocicleta"/>
    <n v="6.35"/>
    <n v="3.8499999999999996"/>
    <n v="2.5"/>
    <n v="3"/>
    <n v="1.2"/>
    <n v="7.5"/>
    <n v="4.6199999999999992"/>
    <n v="142.5"/>
    <n v="12.12"/>
  </r>
  <r>
    <s v="14-01-2019"/>
    <s v="01:48:18"/>
    <s v="875.2-*+5073"/>
    <s v="S"/>
    <x v="0"/>
    <x v="0"/>
    <x v="0"/>
    <x v="6"/>
    <s v="13:42:46"/>
    <s v="13"/>
    <x v="8"/>
    <x v="8"/>
    <s v="Motocicleta"/>
    <n v="14.18"/>
    <n v="11.68"/>
    <n v="2.5"/>
    <n v="3"/>
    <n v="1.2"/>
    <n v="7.5"/>
    <n v="14.016"/>
    <n v="249.99"/>
    <n v="21.515999999999998"/>
  </r>
  <r>
    <s v="14-01-2019"/>
    <s v="01:48:18"/>
    <s v="893),)./3070"/>
    <s v="S"/>
    <x v="0"/>
    <x v="0"/>
    <x v="0"/>
    <x v="6"/>
    <s v="09:50:27"/>
    <s v="09"/>
    <x v="8"/>
    <x v="11"/>
    <s v="Motocicleta"/>
    <n v="14.3"/>
    <n v="11.8"/>
    <n v="2.5"/>
    <n v="3"/>
    <n v="1.2"/>
    <n v="7.5"/>
    <n v="14.16"/>
    <n v="250.46"/>
    <n v="21.66"/>
  </r>
  <r>
    <s v="14-01-2019"/>
    <s v="01:48:18"/>
    <s v="201..)*)2368"/>
    <s v="S"/>
    <x v="0"/>
    <x v="0"/>
    <x v="0"/>
    <x v="6"/>
    <s v="16:13:25"/>
    <s v="16"/>
    <x v="8"/>
    <x v="0"/>
    <s v="Motocicleta"/>
    <n v="5.08"/>
    <n v="2.58"/>
    <n v="2.5"/>
    <n v="3"/>
    <n v="1.2"/>
    <n v="7.5"/>
    <n v="3.0960000000000001"/>
    <n v="9.7899999999999991"/>
    <n v="10.596"/>
  </r>
  <r>
    <s v="14-01-2019"/>
    <s v="01:48:18"/>
    <s v="174).*+26460"/>
    <s v="S"/>
    <x v="0"/>
    <x v="0"/>
    <x v="0"/>
    <x v="6"/>
    <s v="11:05:04"/>
    <s v="11"/>
    <x v="8"/>
    <x v="4"/>
    <s v="Motocicleta"/>
    <n v="13.7"/>
    <n v="11.2"/>
    <n v="2.5"/>
    <n v="3"/>
    <n v="1.2"/>
    <n v="7.5"/>
    <n v="13.44"/>
    <n v="219.71"/>
    <n v="20.939999999999998"/>
  </r>
  <r>
    <s v="14-01-2019"/>
    <s v="01:48:18"/>
    <s v="995,*,./5625"/>
    <s v="S"/>
    <x v="0"/>
    <x v="0"/>
    <x v="0"/>
    <x v="6"/>
    <s v="16:43:21"/>
    <s v="16"/>
    <x v="8"/>
    <x v="20"/>
    <s v="Motocicleta"/>
    <n v="11.78"/>
    <n v="9.2799999999999994"/>
    <n v="2.5"/>
    <n v="3"/>
    <n v="1.2"/>
    <n v="7.5"/>
    <n v="11.135999999999999"/>
    <n v="111.43"/>
    <n v="18.635999999999999"/>
  </r>
  <r>
    <s v="14-01-2019"/>
    <s v="01:48:18"/>
    <s v="976(),-05998"/>
    <s v="S"/>
    <x v="0"/>
    <x v="0"/>
    <x v="0"/>
    <x v="6"/>
    <s v="10:49:22"/>
    <s v="10"/>
    <x v="8"/>
    <x v="20"/>
    <s v="Motocicleta"/>
    <n v="18"/>
    <n v="15.5"/>
    <n v="2.5"/>
    <n v="3"/>
    <n v="1.2"/>
    <n v="7.5"/>
    <n v="18.599999999999998"/>
    <n v="125.97"/>
    <n v="26.099999999999998"/>
  </r>
  <r>
    <s v="14-01-2019"/>
    <s v="01:48:18"/>
    <s v="517,022226"/>
    <s v="S"/>
    <x v="0"/>
    <x v="0"/>
    <x v="0"/>
    <x v="6"/>
    <s v="13:39:18"/>
    <s v="13"/>
    <x v="8"/>
    <x v="11"/>
    <s v="Motocicleta"/>
    <n v="20.41"/>
    <n v="17.91"/>
    <n v="2.5"/>
    <n v="3"/>
    <n v="1.2"/>
    <n v="7.5"/>
    <n v="21.492000000000001"/>
    <n v="128.9"/>
    <n v="28.992000000000001"/>
  </r>
  <r>
    <s v="14-01-2019"/>
    <s v="01:48:18"/>
    <s v="7830+-,)426"/>
    <s v="S"/>
    <x v="0"/>
    <x v="0"/>
    <x v="0"/>
    <x v="6"/>
    <s v="12:08:52"/>
    <s v="12"/>
    <x v="8"/>
    <x v="11"/>
    <s v="Motocicleta"/>
    <n v="17.02"/>
    <n v="14.52"/>
    <n v="2.5"/>
    <n v="3"/>
    <n v="1.2"/>
    <n v="7.5"/>
    <n v="17.423999999999999"/>
    <n v="223.82"/>
    <n v="24.923999999999999"/>
  </r>
  <r>
    <s v="14-01-2019"/>
    <s v="01:48:18"/>
    <s v="824/2,+-6031"/>
    <s v="S"/>
    <x v="0"/>
    <x v="0"/>
    <x v="0"/>
    <x v="6"/>
    <s v="12:47:00"/>
    <s v="12"/>
    <x v="8"/>
    <x v="8"/>
    <s v="Motocicleta"/>
    <n v="2.25"/>
    <n v="0"/>
    <n v="2.5"/>
    <n v="3"/>
    <n v="1.2"/>
    <n v="6.75"/>
    <n v="0"/>
    <n v="171.34"/>
    <n v="6.75"/>
  </r>
  <r>
    <s v="14-01-2019"/>
    <s v="01:48:18"/>
    <s v="614/*,202981"/>
    <s v="S"/>
    <x v="0"/>
    <x v="0"/>
    <x v="0"/>
    <x v="6"/>
    <s v="15:16:59"/>
    <s v="15"/>
    <x v="8"/>
    <x v="11"/>
    <s v="Motocicleta"/>
    <n v="7.16"/>
    <n v="4.66"/>
    <n v="2.5"/>
    <n v="3"/>
    <n v="1.2"/>
    <n v="7.5"/>
    <n v="5.5919999999999996"/>
    <n v="32.86"/>
    <n v="13.091999999999999"/>
  </r>
  <r>
    <s v="14-01-2019"/>
    <s v="01:48:18"/>
    <s v="26/11,*5257"/>
    <s v="S"/>
    <x v="0"/>
    <x v="0"/>
    <x v="0"/>
    <x v="6"/>
    <s v="15:52:22"/>
    <s v="15"/>
    <x v="8"/>
    <x v="11"/>
    <s v="Motocicleta"/>
    <n v="12.31"/>
    <n v="9.81"/>
    <n v="2.5"/>
    <n v="3"/>
    <n v="1.2"/>
    <n v="7.5"/>
    <n v="11.772"/>
    <n v="215.5"/>
    <n v="19.271999999999998"/>
  </r>
  <r>
    <s v="14-01-2019"/>
    <s v="01:48:18"/>
    <s v="631)/0,(874"/>
    <s v="S"/>
    <x v="0"/>
    <x v="0"/>
    <x v="0"/>
    <x v="6"/>
    <s v="13:17:27"/>
    <s v="13"/>
    <x v="8"/>
    <x v="9"/>
    <s v="Motocicleta"/>
    <n v="10.220000000000001"/>
    <n v="7.7200000000000006"/>
    <n v="2.5"/>
    <n v="3"/>
    <n v="1.2"/>
    <n v="7.5"/>
    <n v="9.2640000000000011"/>
    <n v="52.38"/>
    <n v="16.764000000000003"/>
  </r>
  <r>
    <s v="14-01-2019"/>
    <s v="01:48:18"/>
    <s v="188/)0(18924"/>
    <s v="S"/>
    <x v="0"/>
    <x v="0"/>
    <x v="0"/>
    <x v="6"/>
    <s v="11:44:42"/>
    <s v="11"/>
    <x v="8"/>
    <x v="11"/>
    <s v="Motocicleta"/>
    <n v="19.84"/>
    <n v="17.34"/>
    <n v="2.5"/>
    <n v="3"/>
    <n v="1.2"/>
    <n v="7.5"/>
    <n v="20.808"/>
    <n v="132.28"/>
    <n v="28.308"/>
  </r>
  <r>
    <s v="14-01-2019"/>
    <s v="01:48:18"/>
    <s v="846)*22)7489"/>
    <s v="S"/>
    <x v="0"/>
    <x v="0"/>
    <x v="0"/>
    <x v="6"/>
    <s v="11:55:49"/>
    <s v="11"/>
    <x v="8"/>
    <x v="20"/>
    <s v="Motocicleta"/>
    <n v="19.86"/>
    <n v="17.36"/>
    <n v="2.5"/>
    <n v="3"/>
    <n v="1.2"/>
    <n v="7.5"/>
    <n v="20.831999999999997"/>
    <n v="56.32"/>
    <n v="28.331999999999997"/>
  </r>
  <r>
    <s v="14-01-2019"/>
    <s v="01:48:18"/>
    <s v="833+.01,8623"/>
    <s v="S"/>
    <x v="0"/>
    <x v="0"/>
    <x v="0"/>
    <x v="6"/>
    <s v="13:31:29"/>
    <s v="13"/>
    <x v="8"/>
    <x v="17"/>
    <s v="Motocicleta"/>
    <n v="6.08"/>
    <n v="3.58"/>
    <n v="2.5"/>
    <n v="3"/>
    <n v="1.2"/>
    <n v="7.5"/>
    <n v="4.2960000000000003"/>
    <n v="193.62"/>
    <n v="11.795999999999999"/>
  </r>
  <r>
    <s v="14-01-2019"/>
    <s v="01:48:18"/>
    <s v="892,+/,(2375"/>
    <s v="S"/>
    <x v="0"/>
    <x v="0"/>
    <x v="0"/>
    <x v="6"/>
    <s v="11:35:38"/>
    <s v="11"/>
    <x v="8"/>
    <x v="20"/>
    <s v="Motocicleta"/>
    <n v="5.77"/>
    <n v="3.2699999999999996"/>
    <n v="2.5"/>
    <n v="3"/>
    <n v="1.2"/>
    <n v="7.5"/>
    <n v="3.9239999999999995"/>
    <n v="120.13"/>
    <n v="11.423999999999999"/>
  </r>
  <r>
    <s v="14-01-2019"/>
    <s v="01:48:18"/>
    <s v="666/)/(/364"/>
    <s v="S"/>
    <x v="0"/>
    <x v="0"/>
    <x v="0"/>
    <x v="6"/>
    <s v="12:10:49"/>
    <s v="12"/>
    <x v="8"/>
    <x v="3"/>
    <s v="Motocicleta"/>
    <n v="16.61"/>
    <n v="14.11"/>
    <n v="2.5"/>
    <n v="3"/>
    <n v="1.2"/>
    <n v="7.5"/>
    <n v="16.931999999999999"/>
    <n v="177.55"/>
    <n v="24.431999999999999"/>
  </r>
  <r>
    <s v="14-01-2019"/>
    <s v="01:48:18"/>
    <s v="441(*/0/5520"/>
    <s v="S"/>
    <x v="0"/>
    <x v="0"/>
    <x v="0"/>
    <x v="6"/>
    <s v="10:42:07"/>
    <s v="10"/>
    <x v="8"/>
    <x v="14"/>
    <s v="Motocicleta"/>
    <n v="20.67"/>
    <n v="18.170000000000002"/>
    <n v="2.5"/>
    <n v="3"/>
    <n v="1.2"/>
    <n v="7.5"/>
    <n v="21.804000000000002"/>
    <n v="233.71"/>
    <n v="29.304000000000002"/>
  </r>
  <r>
    <s v="14-01-2019"/>
    <s v="01:48:18"/>
    <s v="938+2+-18266"/>
    <s v="S"/>
    <x v="0"/>
    <x v="0"/>
    <x v="0"/>
    <x v="6"/>
    <s v="12:05:13"/>
    <s v="12"/>
    <x v="8"/>
    <x v="20"/>
    <s v="Motocicleta"/>
    <n v="15.05"/>
    <n v="12.55"/>
    <n v="2.5"/>
    <n v="3"/>
    <n v="1.2"/>
    <n v="7.5"/>
    <n v="15.06"/>
    <n v="147.80000000000001"/>
    <n v="22.560000000000002"/>
  </r>
  <r>
    <s v="14-01-2019"/>
    <s v="01:48:18"/>
    <s v="419+2+-,9053"/>
    <s v="S"/>
    <x v="0"/>
    <x v="0"/>
    <x v="0"/>
    <x v="6"/>
    <s v="11:46:03"/>
    <s v="11"/>
    <x v="8"/>
    <x v="3"/>
    <s v="Motocicleta"/>
    <n v="9.0399999999999991"/>
    <n v="6.5399999999999991"/>
    <n v="2.5"/>
    <n v="3"/>
    <n v="1.2"/>
    <n v="7.5"/>
    <n v="7.847999999999999"/>
    <n v="213.39"/>
    <n v="15.347999999999999"/>
  </r>
  <r>
    <s v="14-01-2019"/>
    <s v="01:48:18"/>
    <s v="445,200(7531"/>
    <s v="S"/>
    <x v="0"/>
    <x v="0"/>
    <x v="0"/>
    <x v="6"/>
    <s v="11:20:30"/>
    <s v="11"/>
    <x v="8"/>
    <x v="15"/>
    <s v="Motocicleta"/>
    <n v="18.37"/>
    <n v="15.870000000000001"/>
    <n v="2.5"/>
    <n v="3"/>
    <n v="1.2"/>
    <n v="7.5"/>
    <n v="19.044"/>
    <n v="11.7"/>
    <n v="26.544"/>
  </r>
  <r>
    <s v="14-01-2019"/>
    <s v="01:48:59"/>
    <s v="52.,*,,8538"/>
    <s v="S"/>
    <x v="0"/>
    <x v="0"/>
    <x v="0"/>
    <x v="6"/>
    <s v="11:05:19"/>
    <s v="11"/>
    <x v="15"/>
    <x v="3"/>
    <s v="Motocicleta"/>
    <n v="19.29"/>
    <n v="16.79"/>
    <n v="2.5"/>
    <n v="3"/>
    <n v="1.2"/>
    <n v="7.5"/>
    <n v="20.148"/>
    <n v="82.56"/>
    <n v="27.648"/>
  </r>
  <r>
    <s v="14-01-2019"/>
    <s v="02:15:07"/>
    <s v="86712*1/4588"/>
    <s v="S"/>
    <x v="0"/>
    <x v="0"/>
    <x v="0"/>
    <x v="6"/>
    <s v="16:39:19"/>
    <s v="16"/>
    <x v="3"/>
    <x v="16"/>
    <s v="Motocicleta"/>
    <n v="6.34"/>
    <n v="3.84"/>
    <n v="2.5"/>
    <n v="3"/>
    <n v="1.2"/>
    <n v="7.5"/>
    <n v="4.6079999999999997"/>
    <n v="135.77000000000001"/>
    <n v="12.108000000000001"/>
  </r>
  <r>
    <s v="14-01-2019"/>
    <s v="02:15:07"/>
    <s v="842+).),1377"/>
    <s v="S"/>
    <x v="0"/>
    <x v="0"/>
    <x v="0"/>
    <x v="6"/>
    <s v="15:19:39"/>
    <s v="15"/>
    <x v="3"/>
    <x v="4"/>
    <s v="Motocicleta"/>
    <n v="14.03"/>
    <n v="11.53"/>
    <n v="2.5"/>
    <n v="3"/>
    <n v="1.2"/>
    <n v="7.5"/>
    <n v="13.835999999999999"/>
    <n v="150.47"/>
    <n v="21.335999999999999"/>
  </r>
  <r>
    <s v="14-01-2019"/>
    <s v="02:15:07"/>
    <s v="922/+(,-6335"/>
    <s v="S"/>
    <x v="0"/>
    <x v="0"/>
    <x v="0"/>
    <x v="6"/>
    <s v="15:18:37"/>
    <s v="15"/>
    <x v="3"/>
    <x v="4"/>
    <s v="Motocicleta"/>
    <n v="5.3"/>
    <n v="2.8"/>
    <n v="2.5"/>
    <n v="3"/>
    <n v="1.2"/>
    <n v="7.5"/>
    <n v="3.36"/>
    <n v="180.39"/>
    <n v="10.86"/>
  </r>
  <r>
    <s v="14-01-2019"/>
    <s v="02:15:07"/>
    <s v="34./(//924"/>
    <s v="S"/>
    <x v="0"/>
    <x v="0"/>
    <x v="0"/>
    <x v="6"/>
    <s v="12:25:05"/>
    <s v="12"/>
    <x v="3"/>
    <x v="1"/>
    <s v="Motocicleta"/>
    <n v="13.78"/>
    <n v="11.28"/>
    <n v="2.5"/>
    <n v="3"/>
    <n v="1.2"/>
    <n v="7.5"/>
    <n v="13.536"/>
    <n v="133.71"/>
    <n v="21.036000000000001"/>
  </r>
  <r>
    <s v="14-01-2019"/>
    <s v="02:15:07"/>
    <s v="998-0(,.5831"/>
    <s v="S"/>
    <x v="0"/>
    <x v="0"/>
    <x v="2"/>
    <x v="6"/>
    <s v="10:21:39"/>
    <s v="10"/>
    <x v="3"/>
    <x v="4"/>
    <s v="Motocicleta"/>
    <n v="6.17"/>
    <n v="3.67"/>
    <n v="2.5"/>
    <n v="3"/>
    <n v="1.2"/>
    <n v="7.5"/>
    <n v="4.4039999999999999"/>
    <n v="60.05"/>
    <n v="11.904"/>
  </r>
  <r>
    <s v="14-01-2019"/>
    <s v="02:15:07"/>
    <s v="700+0)(-8638"/>
    <s v="S"/>
    <x v="0"/>
    <x v="0"/>
    <x v="0"/>
    <x v="6"/>
    <s v="13:03:13"/>
    <s v="13"/>
    <x v="3"/>
    <x v="4"/>
    <s v="Motocicleta"/>
    <n v="1.45"/>
    <n v="0"/>
    <n v="2.5"/>
    <n v="3"/>
    <n v="1.2"/>
    <n v="4.3499999999999996"/>
    <n v="0"/>
    <n v="68.58"/>
    <n v="4.3499999999999996"/>
  </r>
  <r>
    <s v="14-01-2019"/>
    <s v="02:18:14"/>
    <s v="180--1,*5880"/>
    <s v="S"/>
    <x v="0"/>
    <x v="0"/>
    <x v="0"/>
    <x v="6"/>
    <s v="12:24:40"/>
    <s v="12"/>
    <x v="3"/>
    <x v="1"/>
    <s v="Motocicleta"/>
    <n v="13.4"/>
    <n v="10.9"/>
    <n v="2.5"/>
    <n v="3"/>
    <n v="1.2"/>
    <n v="7.5"/>
    <n v="13.08"/>
    <n v="20.54"/>
    <n v="20.58"/>
  </r>
  <r>
    <s v="14-01-2019"/>
    <s v="02:18:14"/>
    <s v="89010,/)525"/>
    <s v="S"/>
    <x v="0"/>
    <x v="0"/>
    <x v="0"/>
    <x v="6"/>
    <s v="12:27:21"/>
    <s v="12"/>
    <x v="3"/>
    <x v="1"/>
    <s v="Motocicleta"/>
    <n v="14.19"/>
    <n v="11.69"/>
    <n v="2.5"/>
    <n v="3"/>
    <n v="1.2"/>
    <n v="7.5"/>
    <n v="14.027999999999999"/>
    <n v="221.47"/>
    <n v="21.527999999999999"/>
  </r>
  <r>
    <s v="14-01-2019"/>
    <s v="02:18:14"/>
    <s v="26112*126277"/>
    <s v="S"/>
    <x v="0"/>
    <x v="0"/>
    <x v="3"/>
    <x v="6"/>
    <s v="12:26:38"/>
    <s v="12"/>
    <x v="3"/>
    <x v="1"/>
    <s v="Motocicleta"/>
    <n v="5.47"/>
    <n v="2.9699999999999998"/>
    <n v="2.5"/>
    <n v="3"/>
    <n v="1.2"/>
    <n v="7.5"/>
    <n v="3.5639999999999996"/>
    <n v="100.88"/>
    <n v="11.064"/>
  </r>
  <r>
    <s v="14-01-2019"/>
    <s v="02:18:14"/>
    <s v="689,01,(1602"/>
    <s v="S"/>
    <x v="0"/>
    <x v="0"/>
    <x v="0"/>
    <x v="6"/>
    <s v="15:20:09"/>
    <s v="15"/>
    <x v="3"/>
    <x v="4"/>
    <s v="Motocicleta"/>
    <n v="1.17"/>
    <n v="0"/>
    <n v="2.5"/>
    <n v="3"/>
    <n v="1.2"/>
    <n v="3.51"/>
    <n v="0"/>
    <n v="142.68"/>
    <n v="3.51"/>
  </r>
  <r>
    <s v="14-01-2019"/>
    <s v="02:18:14"/>
    <s v="28021.1*3130"/>
    <s v="S"/>
    <x v="0"/>
    <x v="0"/>
    <x v="3"/>
    <x v="6"/>
    <s v="15:22:09"/>
    <s v="15"/>
    <x v="3"/>
    <x v="4"/>
    <s v="Motocicleta"/>
    <n v="12.58"/>
    <n v="10.08"/>
    <n v="2.5"/>
    <n v="3"/>
    <n v="1.2"/>
    <n v="7.5"/>
    <n v="12.096"/>
    <n v="140.6"/>
    <n v="19.596"/>
  </r>
  <r>
    <s v="14-01-2019"/>
    <s v="02:18:14"/>
    <s v="61+11,02452"/>
    <s v="S"/>
    <x v="0"/>
    <x v="0"/>
    <x v="0"/>
    <x v="6"/>
    <s v="12:25:32"/>
    <s v="12"/>
    <x v="3"/>
    <x v="1"/>
    <s v="Motocicleta"/>
    <n v="4.38"/>
    <n v="1.88"/>
    <n v="2.5"/>
    <n v="3"/>
    <n v="1.2"/>
    <n v="7.5"/>
    <n v="2.2559999999999998"/>
    <n v="4.5999999999999996"/>
    <n v="9.7560000000000002"/>
  </r>
  <r>
    <s v="14-01-2019"/>
    <s v="02:18:14"/>
    <s v="487-*-(/4514"/>
    <s v="S"/>
    <x v="0"/>
    <x v="0"/>
    <x v="3"/>
    <x v="6"/>
    <s v="12:49:28"/>
    <s v="12"/>
    <x v="3"/>
    <x v="35"/>
    <s v="Motocicleta"/>
    <n v="4.72"/>
    <n v="2.2199999999999998"/>
    <n v="2.5"/>
    <n v="3"/>
    <n v="1.2"/>
    <n v="7.5"/>
    <n v="2.6639999999999997"/>
    <n v="80.78"/>
    <n v="10.164"/>
  </r>
  <r>
    <s v="14-01-2019"/>
    <s v="02:18:14"/>
    <s v="15-/12)6666"/>
    <s v="S"/>
    <x v="0"/>
    <x v="0"/>
    <x v="0"/>
    <x v="6"/>
    <s v="11:32:20"/>
    <s v="11"/>
    <x v="3"/>
    <x v="8"/>
    <s v="Motocicleta"/>
    <n v="11.5"/>
    <n v="9"/>
    <n v="2.5"/>
    <n v="3"/>
    <n v="1.2"/>
    <n v="7.5"/>
    <n v="10.799999999999999"/>
    <n v="59.22"/>
    <n v="18.299999999999997"/>
  </r>
  <r>
    <s v="14-01-2019"/>
    <s v="02:18:14"/>
    <s v="339(/-+.6720"/>
    <s v="S"/>
    <x v="0"/>
    <x v="0"/>
    <x v="0"/>
    <x v="6"/>
    <s v="15:19:07"/>
    <s v="15"/>
    <x v="3"/>
    <x v="4"/>
    <s v="Motocicleta"/>
    <n v="9.18"/>
    <n v="6.68"/>
    <n v="2.5"/>
    <n v="3"/>
    <n v="1.2"/>
    <n v="7.5"/>
    <n v="8.016"/>
    <n v="83.93"/>
    <n v="15.516"/>
  </r>
  <r>
    <s v="14-01-2019"/>
    <s v="02:26:02"/>
    <s v="90+/))29338"/>
    <s v="S"/>
    <x v="0"/>
    <x v="0"/>
    <x v="0"/>
    <x v="6"/>
    <s v="09:29:42"/>
    <s v="09"/>
    <x v="8"/>
    <x v="9"/>
    <s v="Motocicleta"/>
    <n v="7.08"/>
    <n v="4.58"/>
    <n v="2.5"/>
    <n v="3"/>
    <n v="1.2"/>
    <n v="7.5"/>
    <n v="5.4959999999999996"/>
    <n v="104.23"/>
    <n v="12.995999999999999"/>
  </r>
  <r>
    <s v="14-01-2019"/>
    <s v="02:26:02"/>
    <s v="364.*-/17019"/>
    <s v="S"/>
    <x v="0"/>
    <x v="0"/>
    <x v="3"/>
    <x v="6"/>
    <s v="10:57:29"/>
    <s v="10"/>
    <x v="8"/>
    <x v="32"/>
    <s v="Motocicleta"/>
    <n v="7.04"/>
    <n v="4.54"/>
    <n v="2.5"/>
    <n v="3"/>
    <n v="1.2"/>
    <n v="7.5"/>
    <n v="5.4479999999999995"/>
    <n v="42.23"/>
    <n v="12.948"/>
  </r>
  <r>
    <s v="14-01-2019"/>
    <s v="02:42:07"/>
    <s v="727/,,0.2426"/>
    <s v="S"/>
    <x v="0"/>
    <x v="0"/>
    <x v="1"/>
    <x v="6"/>
    <s v="08:46:46"/>
    <s v="08"/>
    <x v="2"/>
    <x v="8"/>
    <s v="Motocicleta"/>
    <n v="10.75"/>
    <n v="8.25"/>
    <n v="2.5"/>
    <n v="3"/>
    <n v="1.2"/>
    <n v="7.5"/>
    <n v="9.9"/>
    <n v="61.38"/>
    <n v="17.399999999999999"/>
  </r>
  <r>
    <s v="14-01-2019"/>
    <s v="02:42:07"/>
    <s v="731,/**,2774"/>
    <s v="S"/>
    <x v="0"/>
    <x v="0"/>
    <x v="0"/>
    <x v="6"/>
    <s v="10:33:01"/>
    <s v="10"/>
    <x v="9"/>
    <x v="21"/>
    <s v="Motocicleta"/>
    <n v="19"/>
    <n v="16.5"/>
    <n v="2.5"/>
    <n v="3"/>
    <n v="1.2"/>
    <n v="7.5"/>
    <n v="19.8"/>
    <n v="101.1"/>
    <n v="27.3"/>
  </r>
  <r>
    <s v="14-01-2019"/>
    <s v="02:55:50"/>
    <s v="124(1+,26141"/>
    <s v="S"/>
    <x v="0"/>
    <x v="1"/>
    <x v="0"/>
    <x v="6"/>
    <s v="11:04:02"/>
    <s v="11"/>
    <x v="0"/>
    <x v="17"/>
    <s v="Motocicleta"/>
    <n v="13.4"/>
    <n v="10.9"/>
    <n v="2.5"/>
    <n v="3"/>
    <n v="1.2"/>
    <n v="7.5"/>
    <n v="13.08"/>
    <n v="151.52000000000001"/>
    <n v="20.58"/>
  </r>
  <r>
    <s v="14-01-2019"/>
    <s v="02:55:50"/>
    <s v="3200,)10814"/>
    <s v="S"/>
    <x v="0"/>
    <x v="1"/>
    <x v="0"/>
    <x v="6"/>
    <s v="11:44:59"/>
    <s v="11"/>
    <x v="0"/>
    <x v="8"/>
    <s v="Motocicleta"/>
    <n v="19.48"/>
    <n v="16.98"/>
    <n v="2.5"/>
    <n v="3"/>
    <n v="1.2"/>
    <n v="7.5"/>
    <n v="20.376000000000001"/>
    <n v="229.55"/>
    <n v="27.876000000000001"/>
  </r>
  <r>
    <s v="14-01-2019"/>
    <s v="02:55:50"/>
    <s v="182-0()(7084"/>
    <s v="S"/>
    <x v="0"/>
    <x v="0"/>
    <x v="0"/>
    <x v="6"/>
    <s v="10:26:29"/>
    <s v="10"/>
    <x v="0"/>
    <x v="20"/>
    <s v="Motocicleta"/>
    <n v="5.44"/>
    <n v="2.9400000000000004"/>
    <n v="2.5"/>
    <n v="3"/>
    <n v="1.2"/>
    <n v="7.5"/>
    <n v="3.5280000000000005"/>
    <n v="201.08"/>
    <n v="11.028"/>
  </r>
  <r>
    <s v="14-01-2019"/>
    <s v="02:55:50"/>
    <s v="187*),()5756"/>
    <s v="S"/>
    <x v="0"/>
    <x v="0"/>
    <x v="0"/>
    <x v="6"/>
    <s v="11:49:30"/>
    <s v="11"/>
    <x v="0"/>
    <x v="3"/>
    <s v="Motocicleta"/>
    <n v="6.31"/>
    <n v="3.8099999999999996"/>
    <n v="2.5"/>
    <n v="3"/>
    <n v="1.2"/>
    <n v="7.5"/>
    <n v="4.5719999999999992"/>
    <n v="89.52"/>
    <n v="12.071999999999999"/>
  </r>
  <r>
    <s v="14-01-2019"/>
    <s v="02:55:50"/>
    <s v="244/*+/23546"/>
    <s v="S"/>
    <x v="0"/>
    <x v="0"/>
    <x v="0"/>
    <x v="6"/>
    <s v="09:56:16"/>
    <s v="09"/>
    <x v="2"/>
    <x v="20"/>
    <s v="Motocicleta"/>
    <n v="3.43"/>
    <n v="0.93000000000000016"/>
    <n v="2.5"/>
    <n v="3"/>
    <n v="1.2"/>
    <n v="7.5"/>
    <n v="1.1160000000000001"/>
    <n v="84.13"/>
    <n v="8.6159999999999997"/>
  </r>
  <r>
    <s v="14-01-2019"/>
    <s v="02:55:50"/>
    <s v="31-0-.+8725"/>
    <s v="S"/>
    <x v="0"/>
    <x v="1"/>
    <x v="0"/>
    <x v="6"/>
    <s v="12:03:06"/>
    <s v="12"/>
    <x v="0"/>
    <x v="3"/>
    <s v="Motocicleta"/>
    <n v="12.07"/>
    <n v="9.57"/>
    <n v="2.5"/>
    <n v="3"/>
    <n v="1.2"/>
    <n v="7.5"/>
    <n v="11.484"/>
    <n v="132.79"/>
    <n v="18.984000000000002"/>
  </r>
  <r>
    <s v="14-01-2019"/>
    <s v="07:15:59"/>
    <s v="217+-.+29686"/>
    <s v="S"/>
    <x v="1"/>
    <x v="0"/>
    <x v="0"/>
    <x v="6"/>
    <s v="11:01:41"/>
    <s v="11"/>
    <x v="16"/>
    <x v="8"/>
    <s v="Motocicleta"/>
    <n v="13.59"/>
    <n v="9.84"/>
    <n v="3.75"/>
    <n v="4.5"/>
    <n v="0.55000000000000004"/>
    <n v="16.875"/>
    <n v="5.4119999999999999"/>
    <n v="20.05"/>
    <n v="22.286999999999999"/>
  </r>
  <r>
    <s v="14-01-2019"/>
    <s v="07:57:27"/>
    <s v="612//.1+2076"/>
    <s v="S"/>
    <x v="2"/>
    <x v="0"/>
    <x v="0"/>
    <x v="6"/>
    <s v="12:27:06"/>
    <s v="12"/>
    <x v="3"/>
    <x v="20"/>
    <s v="Motocicleta"/>
    <n v="3.5"/>
    <n v="0"/>
    <n v="12"/>
    <n v="8"/>
    <n v="2.65"/>
    <n v="28"/>
    <n v="0"/>
    <n v="66.77"/>
    <n v="28"/>
  </r>
  <r>
    <s v="14-01-2019"/>
    <s v="08:17:26"/>
    <s v="344,++,(4885"/>
    <s v="S"/>
    <x v="2"/>
    <x v="0"/>
    <x v="0"/>
    <x v="6"/>
    <s v="12:31:10"/>
    <s v="12"/>
    <x v="3"/>
    <x v="20"/>
    <s v="Motocicleta"/>
    <n v="20.89"/>
    <n v="8.89"/>
    <n v="12"/>
    <n v="8"/>
    <n v="2.65"/>
    <n v="96"/>
    <n v="23.558500000000002"/>
    <n v="100.37"/>
    <n v="119.55850000000001"/>
  </r>
  <r>
    <s v="14-01-2019"/>
    <s v="08:20:56"/>
    <s v="5941)00)4380"/>
    <s v="S"/>
    <x v="0"/>
    <x v="0"/>
    <x v="0"/>
    <x v="6"/>
    <s v="10:35:14"/>
    <s v="10"/>
    <x v="3"/>
    <x v="6"/>
    <s v="Motocicleta"/>
    <n v="15.59"/>
    <n v="13.09"/>
    <n v="2.5"/>
    <n v="3"/>
    <n v="1.2"/>
    <n v="7.5"/>
    <n v="15.707999999999998"/>
    <n v="237.38"/>
    <n v="23.207999999999998"/>
  </r>
  <r>
    <s v="14-01-2019"/>
    <s v="08:21:40"/>
    <s v="189(+*0(2805"/>
    <s v="S"/>
    <x v="2"/>
    <x v="0"/>
    <x v="0"/>
    <x v="6"/>
    <s v="11:58:27"/>
    <s v="11"/>
    <x v="3"/>
    <x v="17"/>
    <s v="Motocicleta"/>
    <n v="3.96"/>
    <n v="0"/>
    <n v="12"/>
    <n v="8"/>
    <n v="2.65"/>
    <n v="31.68"/>
    <n v="0"/>
    <n v="15.07"/>
    <n v="31.68"/>
  </r>
  <r>
    <s v="14-01-2019"/>
    <s v="08:22:00"/>
    <s v="272..*)-7329"/>
    <s v="S"/>
    <x v="1"/>
    <x v="0"/>
    <x v="0"/>
    <x v="6"/>
    <s v="12:04:17"/>
    <s v="12"/>
    <x v="2"/>
    <x v="10"/>
    <s v="Motocicleta"/>
    <n v="9.57"/>
    <n v="5.82"/>
    <n v="3.75"/>
    <n v="4.5"/>
    <n v="0.55000000000000004"/>
    <n v="16.875"/>
    <n v="3.2010000000000005"/>
    <n v="201.16"/>
    <n v="20.076000000000001"/>
  </r>
  <r>
    <s v="14-01-2019"/>
    <s v="08:24:27"/>
    <s v="283+)1.+5519"/>
    <s v="S"/>
    <x v="3"/>
    <x v="0"/>
    <x v="3"/>
    <x v="6"/>
    <s v="12:33:42"/>
    <s v="12"/>
    <x v="3"/>
    <x v="3"/>
    <s v="Motocicleta"/>
    <n v="8.3800000000000008"/>
    <n v="5.3800000000000008"/>
    <n v="3"/>
    <n v="3.5"/>
    <n v="0.75"/>
    <n v="10.5"/>
    <n v="4.0350000000000001"/>
    <n v="68.209999999999994"/>
    <n v="14.535"/>
  </r>
  <r>
    <s v="14-01-2019"/>
    <s v="08:29:08"/>
    <s v="431-,,1-9843"/>
    <s v="S"/>
    <x v="2"/>
    <x v="0"/>
    <x v="0"/>
    <x v="6"/>
    <s v="12:11:10"/>
    <s v="12"/>
    <x v="3"/>
    <x v="29"/>
    <s v="Motocicleta"/>
    <n v="2.94"/>
    <n v="0"/>
    <n v="12"/>
    <n v="8"/>
    <n v="2.65"/>
    <n v="23.52"/>
    <n v="0"/>
    <n v="238.26"/>
    <n v="23.52"/>
  </r>
  <r>
    <s v="14-01-2019"/>
    <s v="08:37:19"/>
    <s v="7571.,-/2852"/>
    <s v="S"/>
    <x v="2"/>
    <x v="0"/>
    <x v="0"/>
    <x v="6"/>
    <s v="12:31:42"/>
    <s v="12"/>
    <x v="3"/>
    <x v="11"/>
    <s v="Motocicleta"/>
    <n v="19.190000000000001"/>
    <n v="7.1900000000000013"/>
    <n v="12"/>
    <n v="8"/>
    <n v="2.65"/>
    <n v="96"/>
    <n v="19.053500000000003"/>
    <n v="8.31"/>
    <n v="115.0535"/>
  </r>
  <r>
    <s v="14-01-2019"/>
    <s v="08:42:17"/>
    <s v="8101)2001587"/>
    <s v="S"/>
    <x v="3"/>
    <x v="0"/>
    <x v="0"/>
    <x v="6"/>
    <s v="12:28:31"/>
    <s v="12"/>
    <x v="3"/>
    <x v="20"/>
    <s v="Motocicleta"/>
    <n v="2.95"/>
    <n v="0"/>
    <n v="3"/>
    <n v="3.5"/>
    <n v="0.75"/>
    <n v="10.325000000000001"/>
    <n v="0"/>
    <n v="61.22"/>
    <n v="10.325000000000001"/>
  </r>
  <r>
    <s v="14-01-2019"/>
    <s v="08:44:06"/>
    <s v="858(2./*7328"/>
    <s v="S"/>
    <x v="3"/>
    <x v="0"/>
    <x v="0"/>
    <x v="6"/>
    <s v="12:28:01"/>
    <s v="12"/>
    <x v="3"/>
    <x v="20"/>
    <s v="Motocicleta"/>
    <n v="14.47"/>
    <n v="11.47"/>
    <n v="3"/>
    <n v="3.5"/>
    <n v="0.75"/>
    <n v="10.5"/>
    <n v="8.6025000000000009"/>
    <n v="127.4"/>
    <n v="19.102499999999999"/>
  </r>
  <r>
    <s v="14-01-2019"/>
    <s v="08:44:10"/>
    <s v="792()()19056"/>
    <s v="S"/>
    <x v="0"/>
    <x v="0"/>
    <x v="0"/>
    <x v="6"/>
    <s v="10:49:05"/>
    <s v="10"/>
    <x v="3"/>
    <x v="20"/>
    <s v="Motocicleta"/>
    <n v="1.3"/>
    <n v="0"/>
    <n v="2.5"/>
    <n v="3"/>
    <n v="1.2"/>
    <n v="3.9000000000000004"/>
    <n v="0"/>
    <n v="164.19"/>
    <n v="3.9000000000000004"/>
  </r>
  <r>
    <s v="14-01-2019"/>
    <s v="08:50:47"/>
    <s v="954.100/7142"/>
    <s v="S"/>
    <x v="3"/>
    <x v="0"/>
    <x v="0"/>
    <x v="6"/>
    <s v="11:45:29"/>
    <s v="11"/>
    <x v="3"/>
    <x v="17"/>
    <s v="Motocicleta"/>
    <n v="17.79"/>
    <n v="14.79"/>
    <n v="3"/>
    <n v="3.5"/>
    <n v="0.75"/>
    <n v="10.5"/>
    <n v="11.092499999999999"/>
    <n v="85.01"/>
    <n v="21.592500000000001"/>
  </r>
  <r>
    <s v="14-01-2019"/>
    <s v="08:51:31"/>
    <s v="828*/1-.996"/>
    <s v="S"/>
    <x v="1"/>
    <x v="0"/>
    <x v="0"/>
    <x v="6"/>
    <s v="12:39:43"/>
    <s v="12"/>
    <x v="2"/>
    <x v="10"/>
    <s v="Motocicleta"/>
    <n v="12.98"/>
    <n v="9.23"/>
    <n v="3.75"/>
    <n v="4.5"/>
    <n v="0.55000000000000004"/>
    <n v="16.875"/>
    <n v="5.0765000000000002"/>
    <n v="43.48"/>
    <n v="21.951499999999999"/>
  </r>
  <r>
    <s v="14-01-2019"/>
    <s v="09:10:18"/>
    <s v="913+0//,5145"/>
    <s v="S"/>
    <x v="3"/>
    <x v="0"/>
    <x v="0"/>
    <x v="6"/>
    <s v="12:12:58"/>
    <s v="12"/>
    <x v="3"/>
    <x v="17"/>
    <s v="Motocicleta"/>
    <n v="16.079999999999998"/>
    <n v="13.079999999999998"/>
    <n v="3"/>
    <n v="3.5"/>
    <n v="0.75"/>
    <n v="10.5"/>
    <n v="9.8099999999999987"/>
    <n v="185.3"/>
    <n v="20.309999999999999"/>
  </r>
  <r>
    <s v="14-01-2019"/>
    <s v="09:17:02"/>
    <s v="176/-*/.4914"/>
    <s v="S"/>
    <x v="3"/>
    <x v="0"/>
    <x v="0"/>
    <x v="6"/>
    <s v="12:01:38"/>
    <s v="12"/>
    <x v="4"/>
    <x v="11"/>
    <s v="Motocicleta"/>
    <n v="8.09"/>
    <n v="5.09"/>
    <n v="3"/>
    <n v="3.5"/>
    <n v="0.75"/>
    <n v="10.5"/>
    <n v="3.8174999999999999"/>
    <n v="19.260000000000002"/>
    <n v="14.317499999999999"/>
  </r>
  <r>
    <s v="14-01-2019"/>
    <s v="09:18:49"/>
    <s v="707..2*.6726"/>
    <s v="S"/>
    <x v="3"/>
    <x v="0"/>
    <x v="0"/>
    <x v="6"/>
    <s v="10:26:11"/>
    <s v="10"/>
    <x v="4"/>
    <x v="11"/>
    <s v="Motocicleta"/>
    <n v="19.190000000000001"/>
    <n v="16.190000000000001"/>
    <n v="3"/>
    <n v="3.5"/>
    <n v="0.75"/>
    <n v="10.5"/>
    <n v="12.142500000000002"/>
    <n v="171.93"/>
    <n v="22.642500000000002"/>
  </r>
  <r>
    <s v="14-01-2019"/>
    <s v="09:20:05"/>
    <s v="337,,(.28929"/>
    <s v="S"/>
    <x v="3"/>
    <x v="0"/>
    <x v="0"/>
    <x v="6"/>
    <s v="10:26:54"/>
    <s v="10"/>
    <x v="4"/>
    <x v="11"/>
    <s v="Motocicleta"/>
    <n v="15.49"/>
    <n v="12.49"/>
    <n v="3"/>
    <n v="3.5"/>
    <n v="0.75"/>
    <n v="10.5"/>
    <n v="9.3674999999999997"/>
    <n v="69.430000000000007"/>
    <n v="19.8675"/>
  </r>
  <r>
    <s v="14-01-2019"/>
    <s v="09:21:15"/>
    <s v="924-()+)9084"/>
    <s v="S"/>
    <x v="1"/>
    <x v="0"/>
    <x v="0"/>
    <x v="6"/>
    <s v="12:09:08"/>
    <s v="12"/>
    <x v="8"/>
    <x v="4"/>
    <s v="Motocicleta"/>
    <n v="10.5"/>
    <n v="6.75"/>
    <n v="3.75"/>
    <n v="4.5"/>
    <n v="0.55000000000000004"/>
    <n v="16.875"/>
    <n v="3.7125000000000004"/>
    <n v="105.48"/>
    <n v="20.587499999999999"/>
  </r>
  <r>
    <s v="14-01-2019"/>
    <s v="09:23:55"/>
    <s v="431-+1.-4953"/>
    <s v="S"/>
    <x v="3"/>
    <x v="0"/>
    <x v="0"/>
    <x v="6"/>
    <s v="10:48:45"/>
    <s v="10"/>
    <x v="4"/>
    <x v="20"/>
    <s v="Motocicleta"/>
    <n v="20.56"/>
    <n v="17.559999999999999"/>
    <n v="3"/>
    <n v="3.5"/>
    <n v="0.75"/>
    <n v="10.5"/>
    <n v="13.169999999999998"/>
    <n v="212.06"/>
    <n v="23.669999999999998"/>
  </r>
  <r>
    <s v="14-01-2019"/>
    <s v="09:25:04"/>
    <s v="80612/-,1377"/>
    <s v="S"/>
    <x v="3"/>
    <x v="0"/>
    <x v="0"/>
    <x v="6"/>
    <s v="10:43:10"/>
    <s v="10"/>
    <x v="4"/>
    <x v="17"/>
    <s v="Motocicleta"/>
    <n v="9.44"/>
    <n v="6.4399999999999995"/>
    <n v="3"/>
    <n v="3.5"/>
    <n v="0.75"/>
    <n v="10.5"/>
    <n v="4.83"/>
    <n v="184.55"/>
    <n v="15.33"/>
  </r>
  <r>
    <s v="14-01-2019"/>
    <s v="09:27:01"/>
    <s v="895,.-*(8169"/>
    <s v="S"/>
    <x v="3"/>
    <x v="2"/>
    <x v="0"/>
    <x v="6"/>
    <s v="11:11:12"/>
    <s v="11"/>
    <x v="3"/>
    <x v="20"/>
    <s v="Motocicleta"/>
    <n v="8.73"/>
    <n v="5.73"/>
    <n v="3"/>
    <n v="3.5"/>
    <n v="0.75"/>
    <n v="10.5"/>
    <n v="4.2975000000000003"/>
    <n v="169.02"/>
    <n v="14.797499999999999"/>
  </r>
  <r>
    <s v="14-01-2019"/>
    <s v="09:35:32"/>
    <s v="7361+,.)4829"/>
    <s v="S"/>
    <x v="3"/>
    <x v="0"/>
    <x v="0"/>
    <x v="6"/>
    <s v="12:59:49"/>
    <s v="12"/>
    <x v="3"/>
    <x v="29"/>
    <s v="Motocicleta"/>
    <n v="16.2"/>
    <n v="13.2"/>
    <n v="3"/>
    <n v="3.5"/>
    <n v="0.75"/>
    <n v="10.5"/>
    <n v="9.8999999999999986"/>
    <n v="236.12"/>
    <n v="20.399999999999999"/>
  </r>
  <r>
    <s v="14-01-2019"/>
    <s v="09:36:21"/>
    <s v="839-.)0/7041"/>
    <s v="S"/>
    <x v="3"/>
    <x v="0"/>
    <x v="0"/>
    <x v="6"/>
    <s v="10:25:55"/>
    <s v="10"/>
    <x v="4"/>
    <x v="13"/>
    <s v="Motocicleta"/>
    <n v="11.35"/>
    <n v="8.35"/>
    <n v="3"/>
    <n v="3.5"/>
    <n v="0.75"/>
    <n v="10.5"/>
    <n v="6.2624999999999993"/>
    <n v="98.11"/>
    <n v="16.762499999999999"/>
  </r>
  <r>
    <s v="14-01-2019"/>
    <s v="09:40:41"/>
    <s v="714,120*8634"/>
    <s v="S"/>
    <x v="3"/>
    <x v="0"/>
    <x v="0"/>
    <x v="6"/>
    <s v="10:26:24"/>
    <s v="10"/>
    <x v="4"/>
    <x v="23"/>
    <s v="Motocicleta"/>
    <n v="11.8"/>
    <n v="8.8000000000000007"/>
    <n v="3"/>
    <n v="3.5"/>
    <n v="0.75"/>
    <n v="10.5"/>
    <n v="6.6000000000000005"/>
    <n v="11.84"/>
    <n v="17.100000000000001"/>
  </r>
  <r>
    <s v="14-01-2019"/>
    <s v="09:45:27"/>
    <s v="8752/11,6802"/>
    <s v="S"/>
    <x v="3"/>
    <x v="0"/>
    <x v="3"/>
    <x v="6"/>
    <s v="10:26:12"/>
    <s v="10"/>
    <x v="4"/>
    <x v="26"/>
    <s v="Motocicleta"/>
    <n v="10.029999999999999"/>
    <n v="7.0299999999999994"/>
    <n v="3"/>
    <n v="3.5"/>
    <n v="0.75"/>
    <n v="10.5"/>
    <n v="5.2724999999999991"/>
    <n v="179.69"/>
    <n v="15.772499999999999"/>
  </r>
  <r>
    <s v="14-01-2019"/>
    <s v="09:47:18"/>
    <s v="857/+1+07262"/>
    <s v="S"/>
    <x v="3"/>
    <x v="0"/>
    <x v="0"/>
    <x v="6"/>
    <s v="12:27:09"/>
    <s v="12"/>
    <x v="4"/>
    <x v="14"/>
    <s v="Motocicleta"/>
    <n v="19.2"/>
    <n v="16.2"/>
    <n v="3"/>
    <n v="3.5"/>
    <n v="0.75"/>
    <n v="10.5"/>
    <n v="12.149999999999999"/>
    <n v="150.30000000000001"/>
    <n v="22.65"/>
  </r>
  <r>
    <s v="14-01-2019"/>
    <s v="09:50:03"/>
    <s v="71*1,/1597"/>
    <s v="S"/>
    <x v="3"/>
    <x v="0"/>
    <x v="0"/>
    <x v="6"/>
    <s v="11:30:48"/>
    <s v="11"/>
    <x v="4"/>
    <x v="18"/>
    <s v="Motocicleta"/>
    <n v="18.420000000000002"/>
    <n v="15.420000000000002"/>
    <n v="3"/>
    <n v="3.5"/>
    <n v="0.75"/>
    <n v="10.5"/>
    <n v="11.565000000000001"/>
    <n v="207.07"/>
    <n v="22.065000000000001"/>
  </r>
  <r>
    <s v="14-01-2019"/>
    <s v="09:52:03"/>
    <s v="48322+)13408"/>
    <s v="S"/>
    <x v="1"/>
    <x v="0"/>
    <x v="0"/>
    <x v="6"/>
    <s v="11:16:45"/>
    <s v="11"/>
    <x v="3"/>
    <x v="35"/>
    <s v="Motocicleta"/>
    <n v="7.51"/>
    <n v="3.76"/>
    <n v="3.75"/>
    <n v="4.5"/>
    <n v="0.55000000000000004"/>
    <n v="16.875"/>
    <n v="2.0680000000000001"/>
    <n v="146.81"/>
    <n v="18.943000000000001"/>
  </r>
  <r>
    <s v="14-01-2019"/>
    <s v="09:55:56"/>
    <s v="186-*(+*3610"/>
    <s v="S"/>
    <x v="3"/>
    <x v="0"/>
    <x v="0"/>
    <x v="6"/>
    <s v="10:33:11"/>
    <s v="10"/>
    <x v="4"/>
    <x v="11"/>
    <s v="Motocicleta"/>
    <n v="5.98"/>
    <n v="2.9800000000000004"/>
    <n v="3"/>
    <n v="3.5"/>
    <n v="0.75"/>
    <n v="10.5"/>
    <n v="2.2350000000000003"/>
    <n v="95.49"/>
    <n v="12.734999999999999"/>
  </r>
  <r>
    <s v="14-01-2019"/>
    <s v="10:02:03"/>
    <s v="807...+/2424"/>
    <s v="S"/>
    <x v="3"/>
    <x v="0"/>
    <x v="0"/>
    <x v="6"/>
    <s v="10:46:00"/>
    <s v="10"/>
    <x v="4"/>
    <x v="11"/>
    <s v="Motocicleta"/>
    <n v="5.75"/>
    <n v="2.75"/>
    <n v="3"/>
    <n v="3.5"/>
    <n v="0.75"/>
    <n v="10.5"/>
    <n v="2.0625"/>
    <n v="121.68"/>
    <n v="12.5625"/>
  </r>
  <r>
    <s v="14-01-2019"/>
    <s v="10:06:33"/>
    <s v="5061/,*.4343"/>
    <s v="S"/>
    <x v="1"/>
    <x v="1"/>
    <x v="3"/>
    <x v="6"/>
    <s v="11:08:10"/>
    <s v="11"/>
    <x v="10"/>
    <x v="19"/>
    <s v="Motocicleta"/>
    <n v="16.84"/>
    <n v="13.09"/>
    <n v="3.75"/>
    <n v="4.5"/>
    <n v="0.55000000000000004"/>
    <n v="16.875"/>
    <n v="7.1995000000000005"/>
    <n v="125.88"/>
    <n v="24.0745"/>
  </r>
  <r>
    <s v="14-01-2019"/>
    <s v="10:06:49"/>
    <s v="840-)2*13903"/>
    <s v="S"/>
    <x v="1"/>
    <x v="1"/>
    <x v="0"/>
    <x v="6"/>
    <s v="11:39:01"/>
    <s v="11"/>
    <x v="4"/>
    <x v="18"/>
    <s v="Motocicleta"/>
    <n v="13.64"/>
    <n v="9.89"/>
    <n v="3.75"/>
    <n v="4.5"/>
    <n v="0.55000000000000004"/>
    <n v="16.875"/>
    <n v="5.4395000000000007"/>
    <n v="250.61"/>
    <n v="22.314500000000002"/>
  </r>
  <r>
    <s v="14-01-2019"/>
    <s v="10:06:49"/>
    <s v="882.**,+8135"/>
    <s v="S"/>
    <x v="1"/>
    <x v="1"/>
    <x v="0"/>
    <x v="6"/>
    <s v="11:39:48"/>
    <s v="11"/>
    <x v="4"/>
    <x v="18"/>
    <s v="Motocicleta"/>
    <n v="5.18"/>
    <n v="1.4299999999999997"/>
    <n v="3.75"/>
    <n v="4.5"/>
    <n v="0.55000000000000004"/>
    <n v="16.875"/>
    <n v="0.78649999999999987"/>
    <n v="101.4"/>
    <n v="17.6615"/>
  </r>
  <r>
    <s v="14-01-2019"/>
    <s v="10:07:22"/>
    <s v="689*+**)7215"/>
    <s v="S"/>
    <x v="1"/>
    <x v="0"/>
    <x v="0"/>
    <x v="6"/>
    <s v="13:27:42"/>
    <s v="13"/>
    <x v="4"/>
    <x v="28"/>
    <s v="Motocicleta"/>
    <n v="1.1499999999999999"/>
    <n v="0"/>
    <n v="3.75"/>
    <n v="4.5"/>
    <n v="0.55000000000000004"/>
    <n v="5.1749999999999998"/>
    <n v="0"/>
    <n v="24.68"/>
    <n v="5.1749999999999998"/>
  </r>
  <r>
    <s v="14-01-2019"/>
    <s v="10:10:14"/>
    <s v="809,,.),6568"/>
    <s v="S"/>
    <x v="1"/>
    <x v="1"/>
    <x v="0"/>
    <x v="6"/>
    <s v="12:54:19"/>
    <s v="12"/>
    <x v="11"/>
    <x v="16"/>
    <s v="Motocicleta"/>
    <n v="17.670000000000002"/>
    <n v="13.920000000000002"/>
    <n v="3.75"/>
    <n v="4.5"/>
    <n v="0.55000000000000004"/>
    <n v="16.875"/>
    <n v="7.6560000000000015"/>
    <n v="36.44"/>
    <n v="24.531000000000002"/>
  </r>
  <r>
    <s v="14-01-2019"/>
    <s v="10:11:47"/>
    <s v="3410(.207811"/>
    <s v="S"/>
    <x v="1"/>
    <x v="0"/>
    <x v="0"/>
    <x v="6"/>
    <s v="10:57:57"/>
    <s v="10"/>
    <x v="16"/>
    <x v="8"/>
    <s v="Motocicleta"/>
    <n v="2.67"/>
    <n v="0"/>
    <n v="3.75"/>
    <n v="4.5"/>
    <n v="0.55000000000000004"/>
    <n v="12.015000000000001"/>
    <n v="0"/>
    <n v="7.3"/>
    <n v="12.015000000000001"/>
  </r>
  <r>
    <s v="14-01-2019"/>
    <s v="10:12:19"/>
    <s v="653*.))(2232"/>
    <s v="S"/>
    <x v="1"/>
    <x v="1"/>
    <x v="0"/>
    <x v="6"/>
    <s v="12:29:19"/>
    <s v="12"/>
    <x v="4"/>
    <x v="4"/>
    <s v="Motocicleta"/>
    <n v="5.6"/>
    <n v="1.8499999999999996"/>
    <n v="3.75"/>
    <n v="4.5"/>
    <n v="0.55000000000000004"/>
    <n v="16.875"/>
    <n v="1.0174999999999998"/>
    <n v="61.37"/>
    <n v="17.892499999999998"/>
  </r>
  <r>
    <s v="14-01-2019"/>
    <s v="10:13:02"/>
    <s v="177*-0212189"/>
    <s v="S"/>
    <x v="1"/>
    <x v="1"/>
    <x v="0"/>
    <x v="6"/>
    <s v="12:04:27"/>
    <s v="12"/>
    <x v="12"/>
    <x v="1"/>
    <s v="Motocicleta"/>
    <n v="4.95"/>
    <n v="1.2000000000000002"/>
    <n v="3.75"/>
    <n v="4.5"/>
    <n v="0.55000000000000004"/>
    <n v="16.875"/>
    <n v="0.66000000000000014"/>
    <n v="145.41"/>
    <n v="17.535"/>
  </r>
  <r>
    <s v="14-01-2019"/>
    <s v="10:15:59"/>
    <s v="237+-**+3301"/>
    <s v="S"/>
    <x v="1"/>
    <x v="2"/>
    <x v="0"/>
    <x v="6"/>
    <s v="12:47:07"/>
    <s v="12"/>
    <x v="4"/>
    <x v="4"/>
    <s v="Motocicleta"/>
    <n v="8.27"/>
    <n v="4.5199999999999996"/>
    <n v="3.75"/>
    <n v="4.5"/>
    <n v="0.55000000000000004"/>
    <n v="16.875"/>
    <n v="2.4859999999999998"/>
    <n v="29.81"/>
    <n v="19.361000000000001"/>
  </r>
  <r>
    <s v="14-01-2019"/>
    <s v="10:16:21"/>
    <s v="874)((/)1046"/>
    <s v="S"/>
    <x v="1"/>
    <x v="1"/>
    <x v="0"/>
    <x v="6"/>
    <s v="13:53:03"/>
    <s v="13"/>
    <x v="2"/>
    <x v="3"/>
    <s v="Motocicleta"/>
    <n v="6.67"/>
    <n v="2.92"/>
    <n v="3.75"/>
    <n v="4.5"/>
    <n v="0.55000000000000004"/>
    <n v="16.875"/>
    <n v="1.6060000000000001"/>
    <n v="99.72"/>
    <n v="18.481000000000002"/>
  </r>
  <r>
    <s v="14-01-2019"/>
    <s v="10:17:49"/>
    <s v="8221/.11512"/>
    <s v="S"/>
    <x v="1"/>
    <x v="0"/>
    <x v="0"/>
    <x v="6"/>
    <s v="11:08:33"/>
    <s v="11"/>
    <x v="7"/>
    <x v="2"/>
    <s v="Motocicleta"/>
    <n v="14.66"/>
    <n v="10.91"/>
    <n v="3.75"/>
    <n v="4.5"/>
    <n v="0.55000000000000004"/>
    <n v="16.875"/>
    <n v="6.0005000000000006"/>
    <n v="195.86"/>
    <n v="22.875500000000002"/>
  </r>
  <r>
    <s v="14-01-2019"/>
    <s v="10:19:14"/>
    <s v="726-*1**6431"/>
    <s v="S"/>
    <x v="1"/>
    <x v="2"/>
    <x v="0"/>
    <x v="6"/>
    <s v="12:48:33"/>
    <s v="12"/>
    <x v="17"/>
    <x v="32"/>
    <s v="Motocicleta"/>
    <n v="3.92"/>
    <n v="0.16999999999999993"/>
    <n v="3.75"/>
    <n v="4.5"/>
    <n v="0.55000000000000004"/>
    <n v="16.875"/>
    <n v="9.3499999999999972E-2"/>
    <n v="62.3"/>
    <n v="16.968499999999999"/>
  </r>
  <r>
    <s v="14-01-2019"/>
    <s v="10:23:07"/>
    <s v="97*0)(,5274"/>
    <s v="S"/>
    <x v="1"/>
    <x v="0"/>
    <x v="0"/>
    <x v="6"/>
    <s v="13:11:39"/>
    <s v="13"/>
    <x v="19"/>
    <x v="37"/>
    <s v="Motocicleta"/>
    <n v="10.3"/>
    <n v="6.5500000000000007"/>
    <n v="3.75"/>
    <n v="4.5"/>
    <n v="0.55000000000000004"/>
    <n v="16.875"/>
    <n v="3.6025000000000005"/>
    <n v="14.53"/>
    <n v="20.477499999999999"/>
  </r>
  <r>
    <s v="14-01-2019"/>
    <s v="10:25:21"/>
    <s v="3471.,((4323"/>
    <s v="S"/>
    <x v="2"/>
    <x v="0"/>
    <x v="0"/>
    <x v="13"/>
    <s v="12:07:20"/>
    <s v="12"/>
    <x v="3"/>
    <x v="3"/>
    <s v="Motocicleta"/>
    <n v="7.77"/>
    <n v="0"/>
    <n v="12"/>
    <n v="8"/>
    <n v="2.65"/>
    <n v="62.16"/>
    <n v="0"/>
    <n v="134.63999999999999"/>
    <n v="62.16"/>
  </r>
  <r>
    <s v="14-01-2019"/>
    <s v="10:26:52"/>
    <s v="905*/,+-977"/>
    <s v="S"/>
    <x v="1"/>
    <x v="2"/>
    <x v="0"/>
    <x v="6"/>
    <s v="11:41:42"/>
    <s v="11"/>
    <x v="1"/>
    <x v="11"/>
    <s v="Motocicleta"/>
    <n v="14.91"/>
    <n v="11.16"/>
    <n v="3.75"/>
    <n v="4.5"/>
    <n v="0.55000000000000004"/>
    <n v="16.875"/>
    <n v="6.1380000000000008"/>
    <n v="164.09"/>
    <n v="23.013000000000002"/>
  </r>
  <r>
    <s v="14-01-2019"/>
    <s v="10:28:48"/>
    <s v="404*-)/+5399"/>
    <s v="S"/>
    <x v="1"/>
    <x v="0"/>
    <x v="0"/>
    <x v="6"/>
    <s v="11:37:27"/>
    <s v="11"/>
    <x v="1"/>
    <x v="4"/>
    <s v="Motocicleta"/>
    <n v="12.93"/>
    <n v="9.18"/>
    <n v="3.75"/>
    <n v="4.5"/>
    <n v="0.55000000000000004"/>
    <n v="16.875"/>
    <n v="5.0490000000000004"/>
    <n v="181.73"/>
    <n v="21.923999999999999"/>
  </r>
  <r>
    <s v="14-01-2019"/>
    <s v="10:29:22"/>
    <s v="78(2-(,9390"/>
    <s v="S"/>
    <x v="2"/>
    <x v="0"/>
    <x v="0"/>
    <x v="6"/>
    <s v="14:32:09"/>
    <s v="14"/>
    <x v="3"/>
    <x v="29"/>
    <s v="Motocicleta"/>
    <n v="2.06"/>
    <n v="0"/>
    <n v="12"/>
    <n v="8"/>
    <n v="2.65"/>
    <n v="16.48"/>
    <n v="0"/>
    <n v="159.28"/>
    <n v="16.48"/>
  </r>
  <r>
    <s v="14-01-2019"/>
    <s v="10:32:18"/>
    <s v="701(000(7751"/>
    <s v="S"/>
    <x v="1"/>
    <x v="0"/>
    <x v="0"/>
    <x v="6"/>
    <s v="11:33:33"/>
    <s v="11"/>
    <x v="1"/>
    <x v="1"/>
    <s v="Motocicleta"/>
    <n v="15.17"/>
    <n v="11.42"/>
    <n v="3.75"/>
    <n v="4.5"/>
    <n v="0.55000000000000004"/>
    <n v="16.875"/>
    <n v="6.2810000000000006"/>
    <n v="140.19"/>
    <n v="23.155999999999999"/>
  </r>
  <r>
    <s v="14-01-2019"/>
    <s v="10:33:03"/>
    <s v="488)*,225537"/>
    <s v="S"/>
    <x v="2"/>
    <x v="0"/>
    <x v="0"/>
    <x v="13"/>
    <s v="11:20:27"/>
    <s v="11"/>
    <x v="3"/>
    <x v="8"/>
    <s v="Motocicleta"/>
    <n v="7.9399999999999995"/>
    <n v="0"/>
    <n v="12"/>
    <n v="8"/>
    <n v="2.65"/>
    <n v="63.519999999999996"/>
    <n v="0"/>
    <n v="144.58000000000001"/>
    <n v="63.519999999999996"/>
  </r>
  <r>
    <s v="14-01-2019"/>
    <s v="10:37:27"/>
    <s v="6410*.*14068"/>
    <s v="S"/>
    <x v="2"/>
    <x v="0"/>
    <x v="0"/>
    <x v="6"/>
    <s v="14:31:44"/>
    <s v="14"/>
    <x v="3"/>
    <x v="9"/>
    <s v="Motocicleta"/>
    <n v="6.82"/>
    <n v="0"/>
    <n v="12"/>
    <n v="8"/>
    <n v="2.65"/>
    <n v="54.56"/>
    <n v="0"/>
    <n v="7.23"/>
    <n v="54.56"/>
  </r>
  <r>
    <s v="14-01-2019"/>
    <s v="10:37:54"/>
    <s v="564.0)2*4378"/>
    <s v="S"/>
    <x v="1"/>
    <x v="0"/>
    <x v="0"/>
    <x v="6"/>
    <s v="12:16:13"/>
    <s v="12"/>
    <x v="4"/>
    <x v="24"/>
    <s v="Motocicleta"/>
    <n v="10.220000000000001"/>
    <n v="6.4700000000000006"/>
    <n v="3.75"/>
    <n v="4.5"/>
    <n v="0.55000000000000004"/>
    <n v="16.875"/>
    <n v="3.5585000000000004"/>
    <n v="130.55000000000001"/>
    <n v="20.433500000000002"/>
  </r>
  <r>
    <s v="14-01-2019"/>
    <s v="10:41:21"/>
    <s v="9372+0,.3883"/>
    <s v="S"/>
    <x v="2"/>
    <x v="0"/>
    <x v="0"/>
    <x v="6"/>
    <s v="16:00:06"/>
    <s v="16"/>
    <x v="3"/>
    <x v="20"/>
    <s v="Motocicleta"/>
    <n v="8.68"/>
    <n v="0"/>
    <n v="12"/>
    <n v="8"/>
    <n v="2.65"/>
    <n v="69.44"/>
    <n v="0"/>
    <n v="2.5499999999999998"/>
    <n v="69.44"/>
  </r>
  <r>
    <s v="14-01-2019"/>
    <s v="10:44:27"/>
    <s v="42/-22)7794"/>
    <s v="S"/>
    <x v="1"/>
    <x v="2"/>
    <x v="0"/>
    <x v="6"/>
    <s v="11:51:48"/>
    <s v="11"/>
    <x v="9"/>
    <x v="20"/>
    <s v="Motocicleta"/>
    <n v="17.37"/>
    <n v="13.620000000000001"/>
    <n v="3.75"/>
    <n v="4.5"/>
    <n v="0.55000000000000004"/>
    <n v="16.875"/>
    <n v="7.4910000000000014"/>
    <n v="29.18"/>
    <n v="24.366"/>
  </r>
  <r>
    <s v="14-01-2019"/>
    <s v="10:45:57"/>
    <s v="349//++.8147"/>
    <s v="S"/>
    <x v="3"/>
    <x v="0"/>
    <x v="0"/>
    <x v="6"/>
    <s v="11:33:45"/>
    <s v="11"/>
    <x v="4"/>
    <x v="23"/>
    <s v="Motocicleta"/>
    <n v="18.3"/>
    <n v="15.3"/>
    <n v="3"/>
    <n v="3.5"/>
    <n v="0.75"/>
    <n v="10.5"/>
    <n v="11.475000000000001"/>
    <n v="219.73"/>
    <n v="21.975000000000001"/>
  </r>
  <r>
    <s v="14-01-2019"/>
    <s v="10:46:46"/>
    <s v="169-)*1)8576"/>
    <s v="S"/>
    <x v="1"/>
    <x v="0"/>
    <x v="0"/>
    <x v="6"/>
    <s v="11:36:16"/>
    <s v="11"/>
    <x v="8"/>
    <x v="4"/>
    <s v="Motocicleta"/>
    <n v="6.11"/>
    <n v="2.3600000000000003"/>
    <n v="3.75"/>
    <n v="4.5"/>
    <n v="0.55000000000000004"/>
    <n v="16.875"/>
    <n v="1.2980000000000003"/>
    <n v="233.02"/>
    <n v="18.173000000000002"/>
  </r>
  <r>
    <s v="14-01-2019"/>
    <s v="10:47:34"/>
    <s v="3681)(,07609"/>
    <s v="S"/>
    <x v="3"/>
    <x v="0"/>
    <x v="0"/>
    <x v="6"/>
    <s v="11:52:01"/>
    <s v="11"/>
    <x v="4"/>
    <x v="14"/>
    <s v="Motocicleta"/>
    <n v="1.1299999999999999"/>
    <n v="0"/>
    <n v="3"/>
    <n v="3.5"/>
    <n v="0.75"/>
    <n v="3.9549999999999996"/>
    <n v="0"/>
    <n v="46.97"/>
    <n v="3.9549999999999996"/>
  </r>
  <r>
    <s v="14-01-2019"/>
    <s v="10:55:01"/>
    <s v="7651+0,(2834"/>
    <s v="S"/>
    <x v="1"/>
    <x v="1"/>
    <x v="0"/>
    <x v="6"/>
    <s v="13:22:19"/>
    <s v="13"/>
    <x v="3"/>
    <x v="9"/>
    <s v="Motocicleta"/>
    <n v="17.55"/>
    <n v="13.8"/>
    <n v="3.75"/>
    <n v="4.5"/>
    <n v="0.55000000000000004"/>
    <n v="16.875"/>
    <n v="7.5900000000000007"/>
    <n v="84.66"/>
    <n v="24.465"/>
  </r>
  <r>
    <s v="14-01-2019"/>
    <s v="10:55:01"/>
    <s v="869))+.11838"/>
    <s v="S"/>
    <x v="1"/>
    <x v="1"/>
    <x v="0"/>
    <x v="6"/>
    <s v="13:23:46"/>
    <s v="13"/>
    <x v="3"/>
    <x v="9"/>
    <s v="Motocicleta"/>
    <n v="20.46"/>
    <n v="16.71"/>
    <n v="3.75"/>
    <n v="4.5"/>
    <n v="0.55000000000000004"/>
    <n v="16.875"/>
    <n v="9.1905000000000019"/>
    <n v="237.69"/>
    <n v="26.0655"/>
  </r>
  <r>
    <s v="14-01-2019"/>
    <s v="10:55:01"/>
    <s v="319,2.(06402"/>
    <s v="S"/>
    <x v="1"/>
    <x v="1"/>
    <x v="0"/>
    <x v="6"/>
    <s v="13:22:55"/>
    <s v="13"/>
    <x v="3"/>
    <x v="9"/>
    <s v="Motocicleta"/>
    <n v="6.2"/>
    <n v="2.4500000000000002"/>
    <n v="3.75"/>
    <n v="4.5"/>
    <n v="0.55000000000000004"/>
    <n v="16.875"/>
    <n v="1.3475000000000001"/>
    <n v="79.91"/>
    <n v="18.2225"/>
  </r>
  <r>
    <s v="14-01-2019"/>
    <s v="10:56:04"/>
    <s v="18.0*.-6972"/>
    <s v="S"/>
    <x v="1"/>
    <x v="1"/>
    <x v="3"/>
    <x v="6"/>
    <s v="11:53:45"/>
    <s v="11"/>
    <x v="0"/>
    <x v="20"/>
    <s v="Motocicleta"/>
    <n v="1.99"/>
    <n v="0"/>
    <n v="3.75"/>
    <n v="4.5"/>
    <n v="0.55000000000000004"/>
    <n v="8.9550000000000001"/>
    <n v="0"/>
    <n v="59.4"/>
    <n v="8.9550000000000001"/>
  </r>
  <r>
    <s v="14-01-2019"/>
    <s v="10:56:31"/>
    <s v="3901,11+9748"/>
    <s v="S"/>
    <x v="1"/>
    <x v="2"/>
    <x v="0"/>
    <x v="6"/>
    <s v="12:36:38"/>
    <s v="12"/>
    <x v="0"/>
    <x v="3"/>
    <s v="Motocicleta"/>
    <n v="1.0900000000000001"/>
    <n v="0"/>
    <n v="3.75"/>
    <n v="4.5"/>
    <n v="0.55000000000000004"/>
    <n v="4.9050000000000002"/>
    <n v="0"/>
    <n v="39.840000000000003"/>
    <n v="4.9050000000000002"/>
  </r>
  <r>
    <s v="14-01-2019"/>
    <s v="10:56:59"/>
    <s v="309+,12,1840"/>
    <s v="S"/>
    <x v="1"/>
    <x v="1"/>
    <x v="0"/>
    <x v="6"/>
    <s v="13:24:30"/>
    <s v="13"/>
    <x v="3"/>
    <x v="9"/>
    <s v="Motocicleta"/>
    <n v="4.2"/>
    <n v="0.45000000000000018"/>
    <n v="3.75"/>
    <n v="4.5"/>
    <n v="0.55000000000000004"/>
    <n v="16.875"/>
    <n v="0.24750000000000011"/>
    <n v="83.16"/>
    <n v="17.122499999999999"/>
  </r>
  <r>
    <s v="14-01-2019"/>
    <s v="10:57:45"/>
    <s v="654.(.-+3201"/>
    <s v="S"/>
    <x v="1"/>
    <x v="1"/>
    <x v="0"/>
    <x v="6"/>
    <s v="15:07:15"/>
    <s v="15"/>
    <x v="6"/>
    <x v="20"/>
    <s v="Motocicleta"/>
    <n v="11.09"/>
    <n v="7.34"/>
    <n v="3.75"/>
    <n v="4.5"/>
    <n v="0.55000000000000004"/>
    <n v="16.875"/>
    <n v="4.0369999999999999"/>
    <n v="158.57"/>
    <n v="20.911999999999999"/>
  </r>
  <r>
    <s v="14-01-2019"/>
    <s v="10:59:37"/>
    <s v="752.+1(29927"/>
    <s v="S"/>
    <x v="1"/>
    <x v="1"/>
    <x v="0"/>
    <x v="6"/>
    <s v="12:32:56"/>
    <s v="12"/>
    <x v="11"/>
    <x v="16"/>
    <s v="Motocicleta"/>
    <n v="20.16"/>
    <n v="16.41"/>
    <n v="3.75"/>
    <n v="4.5"/>
    <n v="0.55000000000000004"/>
    <n v="16.875"/>
    <n v="9.025500000000001"/>
    <n v="177.57"/>
    <n v="25.900500000000001"/>
  </r>
  <r>
    <s v="14-01-2019"/>
    <s v="11:01:23"/>
    <s v="887)/+0(236"/>
    <s v="S"/>
    <x v="1"/>
    <x v="1"/>
    <x v="0"/>
    <x v="6"/>
    <s v="13:34:34"/>
    <s v="13"/>
    <x v="8"/>
    <x v="11"/>
    <s v="Motocicleta"/>
    <n v="18.649999999999999"/>
    <n v="14.899999999999999"/>
    <n v="3.75"/>
    <n v="4.5"/>
    <n v="0.55000000000000004"/>
    <n v="16.875"/>
    <n v="8.1950000000000003"/>
    <n v="185.06"/>
    <n v="25.07"/>
  </r>
  <r>
    <s v="14-01-2019"/>
    <s v="11:01:48"/>
    <s v="481/.(.9807"/>
    <s v="S"/>
    <x v="1"/>
    <x v="1"/>
    <x v="0"/>
    <x v="6"/>
    <s v="12:31:44"/>
    <s v="12"/>
    <x v="15"/>
    <x v="6"/>
    <s v="Motocicleta"/>
    <n v="12.27"/>
    <n v="8.52"/>
    <n v="3.75"/>
    <n v="4.5"/>
    <n v="0.55000000000000004"/>
    <n v="16.875"/>
    <n v="4.6859999999999999"/>
    <n v="17.75"/>
    <n v="21.561"/>
  </r>
  <r>
    <s v="14-01-2019"/>
    <s v="11:02:10"/>
    <s v="679()-1*5662"/>
    <s v="S"/>
    <x v="1"/>
    <x v="1"/>
    <x v="0"/>
    <x v="6"/>
    <s v="15:14:23"/>
    <s v="15"/>
    <x v="16"/>
    <x v="18"/>
    <s v="Motocicleta"/>
    <n v="4.54"/>
    <n v="0.79"/>
    <n v="3.75"/>
    <n v="4.5"/>
    <n v="0.55000000000000004"/>
    <n v="16.875"/>
    <n v="0.43450000000000005"/>
    <n v="104.55"/>
    <n v="17.3095"/>
  </r>
  <r>
    <s v="14-01-2019"/>
    <s v="11:04:20"/>
    <s v="4222,//*9340"/>
    <s v="S"/>
    <x v="1"/>
    <x v="0"/>
    <x v="0"/>
    <x v="6"/>
    <s v="12:48:00"/>
    <s v="12"/>
    <x v="21"/>
    <x v="21"/>
    <s v="Motocicleta"/>
    <n v="19.86"/>
    <n v="16.11"/>
    <n v="3.75"/>
    <n v="4.5"/>
    <n v="0.55000000000000004"/>
    <n v="16.875"/>
    <n v="8.8605"/>
    <n v="115.98"/>
    <n v="25.735500000000002"/>
  </r>
  <r>
    <s v="14-01-2019"/>
    <s v="11:06:08"/>
    <s v="218)22012278"/>
    <s v="S"/>
    <x v="1"/>
    <x v="0"/>
    <x v="0"/>
    <x v="6"/>
    <s v="11:46:59"/>
    <s v="11"/>
    <x v="14"/>
    <x v="19"/>
    <s v="Motocicleta"/>
    <n v="20.98"/>
    <n v="17.23"/>
    <n v="3.75"/>
    <n v="4.5"/>
    <n v="0.55000000000000004"/>
    <n v="16.875"/>
    <n v="9.4765000000000015"/>
    <n v="158.38"/>
    <n v="26.351500000000001"/>
  </r>
  <r>
    <s v="14-01-2019"/>
    <s v="11:06:33"/>
    <s v="5852(/1+9387"/>
    <s v="S"/>
    <x v="1"/>
    <x v="1"/>
    <x v="3"/>
    <x v="6"/>
    <s v="12:55:41"/>
    <s v="12"/>
    <x v="10"/>
    <x v="5"/>
    <s v="Motocicleta"/>
    <n v="9.8000000000000007"/>
    <n v="6.0500000000000007"/>
    <n v="3.75"/>
    <n v="4.5"/>
    <n v="0.55000000000000004"/>
    <n v="16.875"/>
    <n v="3.3275000000000006"/>
    <n v="210.25"/>
    <n v="20.202500000000001"/>
  </r>
  <r>
    <s v="14-01-2019"/>
    <s v="11:07:01"/>
    <s v="932-/-)27459"/>
    <s v="S"/>
    <x v="3"/>
    <x v="0"/>
    <x v="0"/>
    <x v="6"/>
    <s v="11:49:22"/>
    <s v="11"/>
    <x v="4"/>
    <x v="11"/>
    <s v="Motocicleta"/>
    <n v="11.76"/>
    <n v="8.76"/>
    <n v="3"/>
    <n v="3.5"/>
    <n v="0.75"/>
    <n v="10.5"/>
    <n v="6.57"/>
    <n v="88.94"/>
    <n v="17.07"/>
  </r>
  <r>
    <s v="14-01-2019"/>
    <s v="11:07:07"/>
    <s v="387-((0(1183"/>
    <s v="S"/>
    <x v="1"/>
    <x v="0"/>
    <x v="3"/>
    <x v="6"/>
    <s v="16:32:35"/>
    <s v="16"/>
    <x v="4"/>
    <x v="4"/>
    <s v="Motocicleta"/>
    <n v="2.15"/>
    <n v="0"/>
    <n v="3.75"/>
    <n v="4.5"/>
    <n v="0.55000000000000004"/>
    <n v="9.6749999999999989"/>
    <n v="0"/>
    <n v="12.35"/>
    <n v="9.6749999999999989"/>
  </r>
  <r>
    <s v="14-01-2019"/>
    <s v="11:07:58"/>
    <s v="12*+(011277"/>
    <s v="S"/>
    <x v="1"/>
    <x v="0"/>
    <x v="0"/>
    <x v="6"/>
    <s v="12:41:45"/>
    <s v="12"/>
    <x v="21"/>
    <x v="10"/>
    <s v="Motocicleta"/>
    <n v="18.48"/>
    <n v="14.73"/>
    <n v="3.75"/>
    <n v="4.5"/>
    <n v="0.55000000000000004"/>
    <n v="16.875"/>
    <n v="8.1015000000000015"/>
    <n v="106.92"/>
    <n v="24.976500000000001"/>
  </r>
  <r>
    <s v="14-01-2019"/>
    <s v="11:08:29"/>
    <s v="8181221.4974"/>
    <s v="S"/>
    <x v="1"/>
    <x v="1"/>
    <x v="0"/>
    <x v="6"/>
    <s v="12:34:48"/>
    <s v="12"/>
    <x v="9"/>
    <x v="8"/>
    <s v="Motocicleta"/>
    <n v="13.3"/>
    <n v="9.5500000000000007"/>
    <n v="3.75"/>
    <n v="4.5"/>
    <n v="0.55000000000000004"/>
    <n v="16.875"/>
    <n v="5.2525000000000004"/>
    <n v="233.31"/>
    <n v="22.127500000000001"/>
  </r>
  <r>
    <s v="14-01-2019"/>
    <s v="11:09:23"/>
    <s v="967*/*/*3111"/>
    <s v="S"/>
    <x v="1"/>
    <x v="1"/>
    <x v="0"/>
    <x v="6"/>
    <s v="14:52:43"/>
    <s v="14"/>
    <x v="16"/>
    <x v="18"/>
    <s v="Motocicleta"/>
    <n v="4.95"/>
    <n v="1.2000000000000002"/>
    <n v="3.75"/>
    <n v="4.5"/>
    <n v="0.55000000000000004"/>
    <n v="16.875"/>
    <n v="0.66000000000000014"/>
    <n v="237.43"/>
    <n v="17.535"/>
  </r>
  <r>
    <s v="14-01-2019"/>
    <s v="11:11:11"/>
    <s v="955//22/1999"/>
    <s v="S"/>
    <x v="1"/>
    <x v="0"/>
    <x v="0"/>
    <x v="6"/>
    <s v="13:04:11"/>
    <s v="13"/>
    <x v="14"/>
    <x v="29"/>
    <s v="Motocicleta"/>
    <n v="8.6"/>
    <n v="4.8499999999999996"/>
    <n v="3.75"/>
    <n v="4.5"/>
    <n v="0.55000000000000004"/>
    <n v="16.875"/>
    <n v="2.6675"/>
    <n v="68"/>
    <n v="19.5425"/>
  </r>
  <r>
    <s v="14-01-2019"/>
    <s v="11:11:26"/>
    <s v="129)(*(2203"/>
    <s v="S"/>
    <x v="1"/>
    <x v="2"/>
    <x v="0"/>
    <x v="6"/>
    <s v="13:07:56"/>
    <s v="13"/>
    <x v="3"/>
    <x v="4"/>
    <s v="Motocicleta"/>
    <n v="10.199999999999999"/>
    <n v="6.4499999999999993"/>
    <n v="3.75"/>
    <n v="4.5"/>
    <n v="0.55000000000000004"/>
    <n v="16.875"/>
    <n v="3.5474999999999999"/>
    <n v="64.75"/>
    <n v="20.422499999999999"/>
  </r>
  <r>
    <s v="14-01-2019"/>
    <s v="11:11:40"/>
    <s v="635)/(*(790"/>
    <s v="S"/>
    <x v="1"/>
    <x v="0"/>
    <x v="0"/>
    <x v="6"/>
    <s v="15:56:06"/>
    <s v="15"/>
    <x v="6"/>
    <x v="8"/>
    <s v="Motocicleta"/>
    <n v="17.21"/>
    <n v="13.46"/>
    <n v="3.75"/>
    <n v="4.5"/>
    <n v="0.55000000000000004"/>
    <n v="16.875"/>
    <n v="7.4030000000000014"/>
    <n v="81.47"/>
    <n v="24.278000000000002"/>
  </r>
  <r>
    <s v="14-01-2019"/>
    <s v="11:11:55"/>
    <s v="39/+)-)9736"/>
    <s v="S"/>
    <x v="1"/>
    <x v="2"/>
    <x v="0"/>
    <x v="6"/>
    <s v="13:20:56"/>
    <s v="13"/>
    <x v="3"/>
    <x v="9"/>
    <s v="Motocicleta"/>
    <n v="10.44"/>
    <n v="6.6899999999999995"/>
    <n v="3.75"/>
    <n v="4.5"/>
    <n v="0.55000000000000004"/>
    <n v="16.875"/>
    <n v="3.6795"/>
    <n v="8.85"/>
    <n v="20.554500000000001"/>
  </r>
  <r>
    <s v="14-01-2019"/>
    <s v="11:12:14"/>
    <s v="3160*.,13450"/>
    <s v="S"/>
    <x v="1"/>
    <x v="0"/>
    <x v="3"/>
    <x v="6"/>
    <s v="14:10:55"/>
    <s v="14"/>
    <x v="16"/>
    <x v="14"/>
    <s v="Motocicleta"/>
    <n v="14.42"/>
    <n v="10.67"/>
    <n v="3.75"/>
    <n v="4.5"/>
    <n v="0.55000000000000004"/>
    <n v="16.875"/>
    <n v="5.8685"/>
    <n v="35.39"/>
    <n v="22.743500000000001"/>
  </r>
  <r>
    <s v="14-01-2019"/>
    <s v="11:12:33"/>
    <s v="196+)*-11583"/>
    <s v="S"/>
    <x v="1"/>
    <x v="1"/>
    <x v="0"/>
    <x v="6"/>
    <s v="12:32:55"/>
    <s v="12"/>
    <x v="15"/>
    <x v="6"/>
    <s v="Motocicleta"/>
    <n v="5.33"/>
    <n v="1.58"/>
    <n v="3.75"/>
    <n v="4.5"/>
    <n v="0.55000000000000004"/>
    <n v="16.875"/>
    <n v="0.86900000000000011"/>
    <n v="53.56"/>
    <n v="17.744"/>
  </r>
  <r>
    <s v="14-01-2019"/>
    <s v="11:13:13"/>
    <s v="782)+/(21575"/>
    <s v="S"/>
    <x v="2"/>
    <x v="0"/>
    <x v="0"/>
    <x v="6"/>
    <s v="15:45:20"/>
    <s v="15"/>
    <x v="3"/>
    <x v="20"/>
    <s v="Motocicleta"/>
    <n v="10.81"/>
    <n v="0"/>
    <n v="12"/>
    <n v="8"/>
    <n v="2.65"/>
    <n v="86.48"/>
    <n v="0"/>
    <n v="112.58"/>
    <n v="86.48"/>
  </r>
  <r>
    <s v="14-01-2019"/>
    <s v="11:13:24"/>
    <s v="499()((/1415"/>
    <s v="S"/>
    <x v="1"/>
    <x v="0"/>
    <x v="0"/>
    <x v="6"/>
    <s v="12:14:54"/>
    <s v="12"/>
    <x v="21"/>
    <x v="10"/>
    <s v="Motocicleta"/>
    <n v="13.29"/>
    <n v="9.5399999999999991"/>
    <n v="3.75"/>
    <n v="4.5"/>
    <n v="0.55000000000000004"/>
    <n v="16.875"/>
    <n v="5.2469999999999999"/>
    <n v="16.38"/>
    <n v="22.122"/>
  </r>
  <r>
    <s v="14-01-2019"/>
    <s v="11:14:06"/>
    <s v="16120-021515"/>
    <s v="S"/>
    <x v="1"/>
    <x v="0"/>
    <x v="3"/>
    <x v="6"/>
    <s v="11:50:00"/>
    <s v="11"/>
    <x v="6"/>
    <x v="9"/>
    <s v="Motocicleta"/>
    <n v="1.8199999999999998"/>
    <n v="0"/>
    <n v="3.75"/>
    <n v="4.5"/>
    <n v="0.55000000000000004"/>
    <n v="8.19"/>
    <n v="0"/>
    <n v="202.67"/>
    <n v="8.19"/>
  </r>
  <r>
    <s v="14-01-2019"/>
    <s v="11:18:39"/>
    <s v="235((0,,7216"/>
    <s v="S"/>
    <x v="1"/>
    <x v="0"/>
    <x v="0"/>
    <x v="6"/>
    <s v="13:25:55"/>
    <s v="13"/>
    <x v="8"/>
    <x v="8"/>
    <s v="Motocicleta"/>
    <n v="2.46"/>
    <n v="0"/>
    <n v="3.75"/>
    <n v="4.5"/>
    <n v="0.55000000000000004"/>
    <n v="11.07"/>
    <n v="0"/>
    <n v="177.75"/>
    <n v="11.07"/>
  </r>
  <r>
    <s v="14-01-2019"/>
    <s v="11:21:32"/>
    <s v="9941((+17401"/>
    <s v="S"/>
    <x v="3"/>
    <x v="0"/>
    <x v="1"/>
    <x v="6"/>
    <s v="12:03:07"/>
    <s v="12"/>
    <x v="4"/>
    <x v="11"/>
    <s v="Motocicleta"/>
    <n v="7.83"/>
    <n v="4.83"/>
    <n v="3"/>
    <n v="3.5"/>
    <n v="0.75"/>
    <n v="10.5"/>
    <n v="3.6225000000000001"/>
    <n v="78.790000000000006"/>
    <n v="14.1225"/>
  </r>
  <r>
    <s v="14-01-2019"/>
    <s v="11:22:20"/>
    <s v="537./22*9710"/>
    <s v="S"/>
    <x v="3"/>
    <x v="0"/>
    <x v="0"/>
    <x v="6"/>
    <s v="12:32:27"/>
    <s v="12"/>
    <x v="3"/>
    <x v="11"/>
    <s v="Motocicleta"/>
    <n v="11.4"/>
    <n v="8.4"/>
    <n v="3"/>
    <n v="3.5"/>
    <n v="0.75"/>
    <n v="10.5"/>
    <n v="6.3000000000000007"/>
    <n v="6.72"/>
    <n v="16.8"/>
  </r>
  <r>
    <s v="14-01-2019"/>
    <s v="11:25:20"/>
    <s v="722+2(*.1221"/>
    <s v="S"/>
    <x v="2"/>
    <x v="0"/>
    <x v="0"/>
    <x v="13"/>
    <s v="10:41:10"/>
    <s v="10"/>
    <x v="3"/>
    <x v="20"/>
    <s v="Motocicleta"/>
    <n v="17.72"/>
    <n v="5.7199999999999989"/>
    <n v="12"/>
    <n v="8"/>
    <n v="2.65"/>
    <n v="96"/>
    <n v="15.157999999999996"/>
    <n v="164"/>
    <n v="111.158"/>
  </r>
  <r>
    <s v="14-01-2019"/>
    <s v="11:28:45"/>
    <s v="1880(0+/4699"/>
    <m/>
    <x v="1"/>
    <x v="1"/>
    <x v="0"/>
    <x v="6"/>
    <s v="12:29:52"/>
    <s v="12"/>
    <x v="3"/>
    <x v="8"/>
    <s v="Motocicleta"/>
    <n v="8.6999999999999993"/>
    <n v="4.9499999999999993"/>
    <n v="3.75"/>
    <n v="4.5"/>
    <n v="0.55000000000000004"/>
    <n v="16.875"/>
    <n v="2.7224999999999997"/>
    <n v="144.69"/>
    <n v="19.5975"/>
  </r>
  <r>
    <s v="14-01-2019"/>
    <s v="11:30:43"/>
    <s v="3060-((14829"/>
    <m/>
    <x v="1"/>
    <x v="1"/>
    <x v="0"/>
    <x v="6"/>
    <s v="12:32:46"/>
    <s v="12"/>
    <x v="3"/>
    <x v="11"/>
    <s v="Motocicleta"/>
    <n v="13.61"/>
    <n v="9.86"/>
    <n v="3.75"/>
    <n v="4.5"/>
    <n v="0.55000000000000004"/>
    <n v="16.875"/>
    <n v="5.423"/>
    <n v="233.85"/>
    <n v="22.298000000000002"/>
  </r>
  <r>
    <s v="14-01-2019"/>
    <s v="11:33:41"/>
    <s v="172)0(236"/>
    <s v="S"/>
    <x v="1"/>
    <x v="0"/>
    <x v="0"/>
    <x v="6"/>
    <s v="14:14:48"/>
    <s v="14"/>
    <x v="11"/>
    <x v="24"/>
    <s v="Motocicleta"/>
    <n v="16.27"/>
    <n v="12.52"/>
    <n v="3.75"/>
    <n v="4.5"/>
    <n v="0.55000000000000004"/>
    <n v="16.875"/>
    <n v="6.8860000000000001"/>
    <n v="78.790000000000006"/>
    <n v="23.760999999999999"/>
  </r>
  <r>
    <s v="14-01-2019"/>
    <s v="11:36:30"/>
    <s v="178211()6357"/>
    <s v="S"/>
    <x v="3"/>
    <x v="1"/>
    <x v="0"/>
    <x v="6"/>
    <s v="12:45:36"/>
    <s v="12"/>
    <x v="3"/>
    <x v="23"/>
    <s v="Motocicleta"/>
    <n v="13.17"/>
    <n v="10.17"/>
    <n v="3"/>
    <n v="3.5"/>
    <n v="0.75"/>
    <n v="10.5"/>
    <n v="7.6274999999999995"/>
    <n v="66.569999999999993"/>
    <n v="18.127499999999998"/>
  </r>
  <r>
    <s v="14-01-2019"/>
    <s v="11:37:10"/>
    <s v="18320-213794"/>
    <s v="S"/>
    <x v="1"/>
    <x v="0"/>
    <x v="0"/>
    <x v="6"/>
    <s v="12:22:16"/>
    <s v="12"/>
    <x v="16"/>
    <x v="1"/>
    <s v="Motocicleta"/>
    <n v="11.36"/>
    <n v="7.6099999999999994"/>
    <n v="3.75"/>
    <n v="4.5"/>
    <n v="0.55000000000000004"/>
    <n v="16.875"/>
    <n v="4.1855000000000002"/>
    <n v="69.16"/>
    <n v="21.060500000000001"/>
  </r>
  <r>
    <s v="14-01-2019"/>
    <s v="11:42:49"/>
    <s v="98000/.19155"/>
    <s v="S"/>
    <x v="1"/>
    <x v="0"/>
    <x v="0"/>
    <x v="6"/>
    <s v="13:23:48"/>
    <s v="13"/>
    <x v="17"/>
    <x v="25"/>
    <s v="Motocicleta"/>
    <n v="9.7799999999999994"/>
    <n v="6.0299999999999994"/>
    <n v="3.75"/>
    <n v="4.5"/>
    <n v="0.55000000000000004"/>
    <n v="16.875"/>
    <n v="3.3165"/>
    <n v="146.55000000000001"/>
    <n v="20.191500000000001"/>
  </r>
  <r>
    <s v="14-01-2019"/>
    <s v="11:43:02"/>
    <s v="5071,.0*3452"/>
    <s v="S"/>
    <x v="1"/>
    <x v="0"/>
    <x v="3"/>
    <x v="6"/>
    <s v="12:18:40"/>
    <s v="12"/>
    <x v="9"/>
    <x v="8"/>
    <s v="Motocicleta"/>
    <n v="17.920000000000002"/>
    <n v="14.170000000000002"/>
    <n v="3.75"/>
    <n v="4.5"/>
    <n v="0.55000000000000004"/>
    <n v="16.875"/>
    <n v="7.7935000000000016"/>
    <n v="123.14"/>
    <n v="24.668500000000002"/>
  </r>
  <r>
    <s v="14-01-2019"/>
    <s v="11:44:30"/>
    <s v="114((01+5868"/>
    <s v="S"/>
    <x v="1"/>
    <x v="0"/>
    <x v="3"/>
    <x v="6"/>
    <s v="14:08:22"/>
    <s v="14"/>
    <x v="4"/>
    <x v="4"/>
    <s v="Motocicleta"/>
    <n v="12.25"/>
    <n v="8.5"/>
    <n v="3.75"/>
    <n v="4.5"/>
    <n v="0.55000000000000004"/>
    <n v="16.875"/>
    <n v="4.6750000000000007"/>
    <n v="147.88999999999999"/>
    <n v="21.55"/>
  </r>
  <r>
    <s v="14-01-2019"/>
    <s v="11:44:58"/>
    <s v="37720,,(8044"/>
    <s v="S"/>
    <x v="1"/>
    <x v="0"/>
    <x v="0"/>
    <x v="6"/>
    <s v="15:19:40"/>
    <s v="15"/>
    <x v="3"/>
    <x v="4"/>
    <s v="Motocicleta"/>
    <n v="1.44"/>
    <n v="0"/>
    <n v="3.75"/>
    <n v="4.5"/>
    <n v="0.55000000000000004"/>
    <n v="6.4799999999999995"/>
    <n v="0"/>
    <n v="45.34"/>
    <n v="6.4799999999999995"/>
  </r>
  <r>
    <s v="14-01-2019"/>
    <s v="11:45:24"/>
    <s v="373)*.+.4405"/>
    <s v="S"/>
    <x v="2"/>
    <x v="0"/>
    <x v="0"/>
    <x v="13"/>
    <s v="10:36:06"/>
    <s v="10"/>
    <x v="3"/>
    <x v="20"/>
    <s v="Motocicleta"/>
    <n v="9.25"/>
    <n v="0"/>
    <n v="12"/>
    <n v="8"/>
    <n v="2.65"/>
    <n v="74"/>
    <n v="0"/>
    <n v="176.84"/>
    <n v="74"/>
  </r>
  <r>
    <s v="14-01-2019"/>
    <s v="11:45:59"/>
    <s v="287/,+*-3985"/>
    <s v="S"/>
    <x v="1"/>
    <x v="0"/>
    <x v="2"/>
    <x v="6"/>
    <s v="12:21:17"/>
    <s v="12"/>
    <x v="3"/>
    <x v="6"/>
    <s v="Motocicleta"/>
    <n v="16.09"/>
    <n v="12.34"/>
    <n v="3.75"/>
    <n v="4.5"/>
    <n v="0.55000000000000004"/>
    <n v="16.875"/>
    <n v="6.7870000000000008"/>
    <n v="44.93"/>
    <n v="23.661999999999999"/>
  </r>
  <r>
    <s v="14-01-2019"/>
    <s v="11:46:26"/>
    <s v="961(01.08935"/>
    <s v="S"/>
    <x v="0"/>
    <x v="0"/>
    <x v="0"/>
    <x v="6"/>
    <s v="15:43:44"/>
    <s v="15"/>
    <x v="3"/>
    <x v="17"/>
    <s v="Motocicleta"/>
    <n v="3.71"/>
    <n v="1.21"/>
    <n v="2.5"/>
    <n v="3"/>
    <n v="1.2"/>
    <n v="7.5"/>
    <n v="1.452"/>
    <n v="83.59"/>
    <n v="8.952"/>
  </r>
  <r>
    <s v="14-01-2019"/>
    <s v="11:50:59"/>
    <s v="759)).,27307"/>
    <s v="S"/>
    <x v="1"/>
    <x v="0"/>
    <x v="3"/>
    <x v="6"/>
    <s v="12:18:41"/>
    <s v="12"/>
    <x v="9"/>
    <x v="4"/>
    <s v="Motocicleta"/>
    <n v="10.69"/>
    <n v="6.9399999999999995"/>
    <n v="3.75"/>
    <n v="4.5"/>
    <n v="0.55000000000000004"/>
    <n v="16.875"/>
    <n v="3.8170000000000002"/>
    <n v="197.05"/>
    <n v="20.692"/>
  </r>
  <r>
    <s v="14-01-2019"/>
    <s v="11:52:40"/>
    <s v="35111.*.4172"/>
    <s v="S"/>
    <x v="3"/>
    <x v="0"/>
    <x v="0"/>
    <x v="6"/>
    <s v="12:04:28"/>
    <s v="12"/>
    <x v="4"/>
    <x v="20"/>
    <s v="Motocicleta"/>
    <n v="11.38"/>
    <n v="8.3800000000000008"/>
    <n v="3"/>
    <n v="3.5"/>
    <n v="0.75"/>
    <n v="10.5"/>
    <n v="6.2850000000000001"/>
    <n v="174.5"/>
    <n v="16.785"/>
  </r>
  <r>
    <s v="14-01-2019"/>
    <s v="11:55:10"/>
    <s v="395-/.,)7949"/>
    <s v="S"/>
    <x v="1"/>
    <x v="1"/>
    <x v="0"/>
    <x v="6"/>
    <s v="16:51:52"/>
    <s v="16"/>
    <x v="11"/>
    <x v="16"/>
    <s v="Motocicleta"/>
    <n v="6.45"/>
    <n v="2.7"/>
    <n v="3.75"/>
    <n v="4.5"/>
    <n v="0.55000000000000004"/>
    <n v="16.875"/>
    <n v="1.4850000000000003"/>
    <n v="209.99"/>
    <n v="18.36"/>
  </r>
  <r>
    <s v="14-01-2019"/>
    <s v="11:55:22"/>
    <s v="108))1(.6881"/>
    <s v="S"/>
    <x v="1"/>
    <x v="0"/>
    <x v="0"/>
    <x v="6"/>
    <s v="15:56:57"/>
    <s v="15"/>
    <x v="9"/>
    <x v="8"/>
    <s v="Motocicleta"/>
    <n v="3.22"/>
    <n v="0"/>
    <n v="3.75"/>
    <n v="4.5"/>
    <n v="0.55000000000000004"/>
    <n v="14.49"/>
    <n v="0"/>
    <n v="133.16"/>
    <n v="14.49"/>
  </r>
  <r>
    <s v="14-01-2019"/>
    <s v="11:55:34"/>
    <s v="7572*,+)85"/>
    <s v="S"/>
    <x v="1"/>
    <x v="1"/>
    <x v="0"/>
    <x v="6"/>
    <s v="12:49:21"/>
    <s v="12"/>
    <x v="2"/>
    <x v="3"/>
    <s v="Motocicleta"/>
    <n v="1.8199999999999998"/>
    <n v="0"/>
    <n v="3.75"/>
    <n v="4.5"/>
    <n v="0.55000000000000004"/>
    <n v="8.19"/>
    <n v="0"/>
    <n v="135.71"/>
    <n v="8.19"/>
  </r>
  <r>
    <s v="14-01-2019"/>
    <s v="11:57:43"/>
    <s v="853*10()3285"/>
    <s v="S"/>
    <x v="1"/>
    <x v="1"/>
    <x v="0"/>
    <x v="6"/>
    <s v="15:26:29"/>
    <s v="15"/>
    <x v="19"/>
    <x v="21"/>
    <s v="Motocicleta"/>
    <n v="10.47"/>
    <n v="6.7200000000000006"/>
    <n v="3.75"/>
    <n v="4.5"/>
    <n v="0.55000000000000004"/>
    <n v="16.875"/>
    <n v="3.6960000000000006"/>
    <n v="157.75"/>
    <n v="20.571000000000002"/>
  </r>
  <r>
    <s v="14-01-2019"/>
    <s v="11:57:43"/>
    <s v="803)0.1(7761"/>
    <s v="S"/>
    <x v="1"/>
    <x v="1"/>
    <x v="0"/>
    <x v="6"/>
    <s v="15:27:18"/>
    <s v="15"/>
    <x v="19"/>
    <x v="21"/>
    <s v="Motocicleta"/>
    <n v="11.67"/>
    <n v="7.92"/>
    <n v="3.75"/>
    <n v="4.5"/>
    <n v="0.55000000000000004"/>
    <n v="16.875"/>
    <n v="4.3559999999999999"/>
    <n v="181.34"/>
    <n v="21.231000000000002"/>
  </r>
  <r>
    <s v="14-01-2019"/>
    <s v="11:57:56"/>
    <s v="296.+0+/3708"/>
    <s v="S"/>
    <x v="1"/>
    <x v="1"/>
    <x v="0"/>
    <x v="6"/>
    <s v="14:06:15"/>
    <s v="14"/>
    <x v="9"/>
    <x v="17"/>
    <s v="Motocicleta"/>
    <n v="7.16"/>
    <n v="3.41"/>
    <n v="3.75"/>
    <n v="4.5"/>
    <n v="0.55000000000000004"/>
    <n v="16.875"/>
    <n v="1.8755000000000002"/>
    <n v="97.59"/>
    <n v="18.750499999999999"/>
  </r>
  <r>
    <s v="14-01-2019"/>
    <s v="11:58:11"/>
    <s v="6211/+2+6589"/>
    <s v="S"/>
    <x v="1"/>
    <x v="0"/>
    <x v="0"/>
    <x v="6"/>
    <s v="14:03:51"/>
    <s v="14"/>
    <x v="4"/>
    <x v="4"/>
    <s v="Motocicleta"/>
    <n v="1.37"/>
    <n v="0"/>
    <n v="3.75"/>
    <n v="4.5"/>
    <n v="0.55000000000000004"/>
    <n v="6.1650000000000009"/>
    <n v="0"/>
    <n v="112.95"/>
    <n v="6.1650000000000009"/>
  </r>
  <r>
    <s v="14-01-2019"/>
    <s v="11:58:17"/>
    <s v="9701*)+28072"/>
    <s v="S"/>
    <x v="1"/>
    <x v="2"/>
    <x v="0"/>
    <x v="6"/>
    <s v="12:52:14"/>
    <s v="12"/>
    <x v="9"/>
    <x v="11"/>
    <s v="Motocicleta"/>
    <n v="13.33"/>
    <n v="9.58"/>
    <n v="3.75"/>
    <n v="4.5"/>
    <n v="0.55000000000000004"/>
    <n v="16.875"/>
    <n v="5.2690000000000001"/>
    <n v="145.33000000000001"/>
    <n v="22.143999999999998"/>
  </r>
  <r>
    <s v="14-01-2019"/>
    <s v="11:59:46"/>
    <s v="339.++.15316"/>
    <s v="S"/>
    <x v="1"/>
    <x v="0"/>
    <x v="0"/>
    <x v="6"/>
    <s v="13:01:12"/>
    <s v="13"/>
    <x v="7"/>
    <x v="2"/>
    <s v="Motocicleta"/>
    <n v="11.16"/>
    <n v="7.41"/>
    <n v="3.75"/>
    <n v="4.5"/>
    <n v="0.55000000000000004"/>
    <n v="16.875"/>
    <n v="4.0755000000000008"/>
    <n v="104.44"/>
    <n v="20.950500000000002"/>
  </r>
  <r>
    <s v="14-01-2019"/>
    <s v="12:01:06"/>
    <s v="4030,1/,1310"/>
    <s v="S"/>
    <x v="3"/>
    <x v="0"/>
    <x v="0"/>
    <x v="6"/>
    <s v="12:28:32"/>
    <s v="12"/>
    <x v="4"/>
    <x v="14"/>
    <s v="Motocicleta"/>
    <n v="3.5300000000000002"/>
    <n v="0.53000000000000025"/>
    <n v="3"/>
    <n v="3.5"/>
    <n v="0.75"/>
    <n v="10.5"/>
    <n v="0.39750000000000019"/>
    <n v="83.16"/>
    <n v="10.897500000000001"/>
  </r>
  <r>
    <s v="14-01-2019"/>
    <s v="12:01:28"/>
    <s v="969-2.)(6569"/>
    <s v="S"/>
    <x v="1"/>
    <x v="0"/>
    <x v="0"/>
    <x v="6"/>
    <s v="15:45:25"/>
    <s v="15"/>
    <x v="21"/>
    <x v="21"/>
    <s v="Motocicleta"/>
    <n v="11.08"/>
    <n v="7.33"/>
    <n v="3.75"/>
    <n v="4.5"/>
    <n v="0.55000000000000004"/>
    <n v="16.875"/>
    <n v="4.0315000000000003"/>
    <n v="42.17"/>
    <n v="20.906500000000001"/>
  </r>
  <r>
    <s v="14-01-2019"/>
    <s v="12:01:43"/>
    <s v="939*-,.)3750"/>
    <s v="S"/>
    <x v="1"/>
    <x v="2"/>
    <x v="0"/>
    <x v="6"/>
    <s v="14:41:41"/>
    <s v="14"/>
    <x v="4"/>
    <x v="36"/>
    <s v="Motocicleta"/>
    <n v="10.68"/>
    <n v="6.93"/>
    <n v="3.75"/>
    <n v="4.5"/>
    <n v="0.55000000000000004"/>
    <n v="16.875"/>
    <n v="3.8115000000000001"/>
    <n v="57.94"/>
    <n v="20.686499999999999"/>
  </r>
  <r>
    <s v="14-01-2019"/>
    <s v="12:01:56"/>
    <s v="812.)(0*2021"/>
    <s v="S"/>
    <x v="1"/>
    <x v="0"/>
    <x v="0"/>
    <x v="6"/>
    <s v="16:57:17"/>
    <s v="16"/>
    <x v="10"/>
    <x v="35"/>
    <s v="Motocicleta"/>
    <n v="8.1999999999999993"/>
    <n v="4.4499999999999993"/>
    <n v="3.75"/>
    <n v="4.5"/>
    <n v="0.55000000000000004"/>
    <n v="16.875"/>
    <n v="2.4474999999999998"/>
    <n v="1.42"/>
    <n v="19.322499999999998"/>
  </r>
  <r>
    <s v="14-01-2019"/>
    <s v="12:09:52"/>
    <s v="283/,20)2122"/>
    <s v="S"/>
    <x v="1"/>
    <x v="0"/>
    <x v="1"/>
    <x v="6"/>
    <s v="18:17:04"/>
    <s v="18"/>
    <x v="17"/>
    <x v="25"/>
    <s v="Motocicleta"/>
    <n v="13.86"/>
    <n v="10.11"/>
    <n v="3.75"/>
    <n v="4.5"/>
    <n v="0.55000000000000004"/>
    <n v="16.875"/>
    <n v="5.5605000000000002"/>
    <n v="45.69"/>
    <n v="22.435500000000001"/>
  </r>
  <r>
    <s v="14-01-2019"/>
    <s v="12:11:48"/>
    <s v="503+1/2,7882"/>
    <s v="S"/>
    <x v="1"/>
    <x v="2"/>
    <x v="0"/>
    <x v="6"/>
    <s v="13:41:07"/>
    <s v="13"/>
    <x v="3"/>
    <x v="6"/>
    <s v="Motocicleta"/>
    <n v="8.86"/>
    <n v="5.1099999999999994"/>
    <n v="3.75"/>
    <n v="4.5"/>
    <n v="0.55000000000000004"/>
    <n v="16.875"/>
    <n v="2.8104999999999998"/>
    <n v="50.31"/>
    <n v="19.685500000000001"/>
  </r>
  <r>
    <s v="14-01-2019"/>
    <s v="12:14:33"/>
    <s v="947)).0,8564"/>
    <s v="S"/>
    <x v="1"/>
    <x v="0"/>
    <x v="0"/>
    <x v="6"/>
    <s v="16:15:34"/>
    <s v="16"/>
    <x v="3"/>
    <x v="17"/>
    <s v="Motocicleta"/>
    <n v="10.78"/>
    <n v="7.0299999999999994"/>
    <n v="3.75"/>
    <n v="4.5"/>
    <n v="0.55000000000000004"/>
    <n v="16.875"/>
    <n v="3.8664999999999998"/>
    <n v="231.42"/>
    <n v="20.741499999999998"/>
  </r>
  <r>
    <s v="14-01-2019"/>
    <s v="12:14:57"/>
    <s v="812(.2-.3853"/>
    <s v="S"/>
    <x v="3"/>
    <x v="0"/>
    <x v="0"/>
    <x v="6"/>
    <s v="17:52:18"/>
    <s v="17"/>
    <x v="4"/>
    <x v="14"/>
    <s v="Motocicleta"/>
    <n v="18.39"/>
    <n v="15.39"/>
    <n v="3"/>
    <n v="3.5"/>
    <n v="0.75"/>
    <n v="10.5"/>
    <n v="11.5425"/>
    <n v="55.42"/>
    <n v="22.0425"/>
  </r>
  <r>
    <s v="14-01-2019"/>
    <s v="12:17:04"/>
    <s v="6941*.((2445"/>
    <s v="S"/>
    <x v="3"/>
    <x v="0"/>
    <x v="0"/>
    <x v="6"/>
    <s v="17:51:52"/>
    <s v="17"/>
    <x v="4"/>
    <x v="13"/>
    <s v="Motocicleta"/>
    <n v="19.41"/>
    <n v="16.41"/>
    <n v="3"/>
    <n v="3.5"/>
    <n v="0.75"/>
    <n v="10.5"/>
    <n v="12.307500000000001"/>
    <n v="177.01"/>
    <n v="22.807500000000001"/>
  </r>
  <r>
    <s v="14-01-2019"/>
    <s v="12:20:03"/>
    <s v="9-2,,-5595"/>
    <s v="S"/>
    <x v="3"/>
    <x v="0"/>
    <x v="0"/>
    <x v="6"/>
    <s v="13:15:23"/>
    <s v="13"/>
    <x v="4"/>
    <x v="17"/>
    <s v="Motocicleta"/>
    <n v="20.11"/>
    <n v="17.11"/>
    <n v="3"/>
    <n v="3.5"/>
    <n v="0.75"/>
    <n v="10.5"/>
    <n v="12.8325"/>
    <n v="90.18"/>
    <n v="23.3325"/>
  </r>
  <r>
    <s v="14-01-2019"/>
    <s v="12:22:07"/>
    <s v="549.,/.28279"/>
    <m/>
    <x v="1"/>
    <x v="1"/>
    <x v="0"/>
    <x v="6"/>
    <s v="13:57:53"/>
    <s v="13"/>
    <x v="3"/>
    <x v="11"/>
    <s v="Motocicleta"/>
    <n v="5.44"/>
    <n v="1.6900000000000004"/>
    <n v="3.75"/>
    <n v="4.5"/>
    <n v="0.55000000000000004"/>
    <n v="16.875"/>
    <n v="0.92950000000000033"/>
    <n v="191.81"/>
    <n v="17.804500000000001"/>
  </r>
  <r>
    <s v="14-01-2019"/>
    <s v="12:24:00"/>
    <s v="294,)*2+776"/>
    <m/>
    <x v="1"/>
    <x v="1"/>
    <x v="0"/>
    <x v="6"/>
    <s v="13:02:53"/>
    <s v="13"/>
    <x v="3"/>
    <x v="20"/>
    <s v="Motocicleta"/>
    <n v="7.7"/>
    <n v="3.95"/>
    <n v="3.75"/>
    <n v="4.5"/>
    <n v="0.55000000000000004"/>
    <n v="16.875"/>
    <n v="2.1725000000000003"/>
    <n v="157.94"/>
    <n v="19.047499999999999"/>
  </r>
  <r>
    <s v="14-01-2019"/>
    <s v="12:29:18"/>
    <s v="359(+.(11837"/>
    <s v="S"/>
    <x v="1"/>
    <x v="2"/>
    <x v="0"/>
    <x v="6"/>
    <s v="13:31:57"/>
    <s v="13"/>
    <x v="4"/>
    <x v="26"/>
    <s v="Motocicleta"/>
    <n v="16.41"/>
    <n v="12.66"/>
    <n v="3.75"/>
    <n v="4.5"/>
    <n v="0.55000000000000004"/>
    <n v="16.875"/>
    <n v="6.963000000000001"/>
    <n v="16.829999999999998"/>
    <n v="23.838000000000001"/>
  </r>
  <r>
    <s v="14-01-2019"/>
    <s v="12:30:32"/>
    <s v="556,(//(7293"/>
    <s v="S"/>
    <x v="1"/>
    <x v="0"/>
    <x v="0"/>
    <x v="6"/>
    <s v="12:38:09"/>
    <s v="12"/>
    <x v="7"/>
    <x v="2"/>
    <s v="Motocicleta"/>
    <n v="11.83"/>
    <n v="8.08"/>
    <n v="3.75"/>
    <n v="4.5"/>
    <n v="0.55000000000000004"/>
    <n v="16.875"/>
    <n v="4.4440000000000008"/>
    <n v="213.16"/>
    <n v="21.319000000000003"/>
  </r>
  <r>
    <s v="14-01-2019"/>
    <s v="12:36:54"/>
    <s v="121)**++2665"/>
    <s v="S"/>
    <x v="1"/>
    <x v="0"/>
    <x v="0"/>
    <x v="6"/>
    <s v="13:56:06"/>
    <s v="13"/>
    <x v="2"/>
    <x v="17"/>
    <s v="Motocicleta"/>
    <n v="3.94"/>
    <n v="0.18999999999999995"/>
    <n v="3.75"/>
    <n v="4.5"/>
    <n v="0.55000000000000004"/>
    <n v="16.875"/>
    <n v="0.10449999999999998"/>
    <n v="99.25"/>
    <n v="16.979500000000002"/>
  </r>
  <r>
    <s v="14-01-2019"/>
    <s v="12:37:33"/>
    <s v="3151*))0948"/>
    <s v="S"/>
    <x v="1"/>
    <x v="0"/>
    <x v="0"/>
    <x v="6"/>
    <s v="14:34:57"/>
    <s v="14"/>
    <x v="2"/>
    <x v="17"/>
    <s v="Motocicleta"/>
    <n v="13.11"/>
    <n v="9.36"/>
    <n v="3.75"/>
    <n v="4.5"/>
    <n v="0.55000000000000004"/>
    <n v="16.875"/>
    <n v="5.1479999999999997"/>
    <n v="240.02"/>
    <n v="22.023"/>
  </r>
  <r>
    <s v="14-01-2019"/>
    <s v="12:41:14"/>
    <s v="854,0*,(6994"/>
    <s v="S"/>
    <x v="1"/>
    <x v="1"/>
    <x v="1"/>
    <x v="6"/>
    <s v="13:22:14"/>
    <s v="13"/>
    <x v="15"/>
    <x v="4"/>
    <s v="Motocicleta"/>
    <n v="20.18"/>
    <n v="16.43"/>
    <n v="3.75"/>
    <n v="4.5"/>
    <n v="0.55000000000000004"/>
    <n v="16.875"/>
    <n v="9.0365000000000002"/>
    <n v="32.08"/>
    <n v="25.9115"/>
  </r>
  <r>
    <s v="14-01-2019"/>
    <s v="12:41:14"/>
    <s v="168*2.*,1996"/>
    <s v="S"/>
    <x v="1"/>
    <x v="1"/>
    <x v="1"/>
    <x v="6"/>
    <s v="13:22:14"/>
    <s v="13"/>
    <x v="15"/>
    <x v="4"/>
    <s v="Motocicleta"/>
    <n v="18.55"/>
    <n v="14.8"/>
    <n v="3.75"/>
    <n v="4.5"/>
    <n v="0.55000000000000004"/>
    <n v="16.875"/>
    <n v="8.14"/>
    <n v="207.14"/>
    <n v="25.015000000000001"/>
  </r>
  <r>
    <s v="14-01-2019"/>
    <s v="12:45:11"/>
    <s v="678+.+-)1335"/>
    <s v="S"/>
    <x v="1"/>
    <x v="2"/>
    <x v="0"/>
    <x v="6"/>
    <s v="14:24:34"/>
    <s v="14"/>
    <x v="9"/>
    <x v="8"/>
    <s v="Motocicleta"/>
    <n v="15.48"/>
    <n v="11.73"/>
    <n v="3.75"/>
    <n v="4.5"/>
    <n v="0.55000000000000004"/>
    <n v="16.875"/>
    <n v="6.4515000000000011"/>
    <n v="195.21"/>
    <n v="23.326500000000003"/>
  </r>
  <r>
    <s v="14-01-2019"/>
    <s v="12:45:35"/>
    <s v="461)//0(3514"/>
    <s v="S"/>
    <x v="3"/>
    <x v="0"/>
    <x v="0"/>
    <x v="6"/>
    <s v="14:42:01"/>
    <s v="14"/>
    <x v="3"/>
    <x v="18"/>
    <s v="Motocicleta"/>
    <n v="12.84"/>
    <n v="9.84"/>
    <n v="3"/>
    <n v="3.5"/>
    <n v="0.75"/>
    <n v="10.5"/>
    <n v="7.38"/>
    <n v="87.31"/>
    <n v="17.88"/>
  </r>
  <r>
    <s v="14-01-2019"/>
    <s v="12:45:53"/>
    <s v="581.(1.*7608"/>
    <m/>
    <x v="1"/>
    <x v="1"/>
    <x v="0"/>
    <x v="6"/>
    <s v="14:09:21"/>
    <s v="14"/>
    <x v="3"/>
    <x v="17"/>
    <s v="Motocicleta"/>
    <n v="9.51"/>
    <n v="5.76"/>
    <n v="3.75"/>
    <n v="4.5"/>
    <n v="0.55000000000000004"/>
    <n v="16.875"/>
    <n v="3.1680000000000001"/>
    <n v="90.62"/>
    <n v="20.042999999999999"/>
  </r>
  <r>
    <s v="14-01-2019"/>
    <s v="12:46:17"/>
    <s v="5930/((,6915"/>
    <s v="S"/>
    <x v="3"/>
    <x v="0"/>
    <x v="0"/>
    <x v="6"/>
    <s v="14:07:35"/>
    <s v="14"/>
    <x v="3"/>
    <x v="20"/>
    <s v="Motocicleta"/>
    <n v="15.12"/>
    <n v="12.12"/>
    <n v="3"/>
    <n v="3.5"/>
    <n v="0.75"/>
    <n v="10.5"/>
    <n v="9.09"/>
    <n v="217.01"/>
    <n v="19.59"/>
  </r>
  <r>
    <s v="14-01-2019"/>
    <s v="12:48:31"/>
    <s v="475+/-//928"/>
    <s v="S"/>
    <x v="1"/>
    <x v="0"/>
    <x v="0"/>
    <x v="6"/>
    <s v="16:27:19"/>
    <s v="16"/>
    <x v="7"/>
    <x v="4"/>
    <s v="Motocicleta"/>
    <n v="16.489999999999998"/>
    <n v="12.739999999999998"/>
    <n v="3.75"/>
    <n v="4.5"/>
    <n v="0.55000000000000004"/>
    <n v="16.875"/>
    <n v="7.0069999999999997"/>
    <n v="155.05000000000001"/>
    <n v="23.881999999999998"/>
  </r>
  <r>
    <s v="14-01-2019"/>
    <s v="12:49:31"/>
    <s v="605(2/,.8409"/>
    <s v="S"/>
    <x v="3"/>
    <x v="0"/>
    <x v="0"/>
    <x v="6"/>
    <s v="13:04:54"/>
    <s v="13"/>
    <x v="4"/>
    <x v="20"/>
    <s v="Motocicleta"/>
    <n v="1.1499999999999999"/>
    <n v="0"/>
    <n v="3"/>
    <n v="3.5"/>
    <n v="0.75"/>
    <n v="4.0249999999999995"/>
    <n v="0"/>
    <n v="73.040000000000006"/>
    <n v="4.0249999999999995"/>
  </r>
  <r>
    <s v="14-01-2019"/>
    <s v="12:49:49"/>
    <s v="953,+).-4087"/>
    <m/>
    <x v="1"/>
    <x v="1"/>
    <x v="0"/>
    <x v="6"/>
    <s v="13:24:08"/>
    <s v="13"/>
    <x v="3"/>
    <x v="8"/>
    <s v="Motocicleta"/>
    <n v="16.84"/>
    <n v="13.09"/>
    <n v="3.75"/>
    <n v="4.5"/>
    <n v="0.55000000000000004"/>
    <n v="16.875"/>
    <n v="7.1995000000000005"/>
    <n v="16.670000000000002"/>
    <n v="24.0745"/>
  </r>
  <r>
    <s v="14-01-2019"/>
    <s v="12:53:23"/>
    <s v="642.+).3007"/>
    <s v="S"/>
    <x v="3"/>
    <x v="0"/>
    <x v="0"/>
    <x v="6"/>
    <s v="13:37:15"/>
    <s v="13"/>
    <x v="4"/>
    <x v="8"/>
    <s v="Motocicleta"/>
    <n v="3.32"/>
    <n v="0.31999999999999984"/>
    <n v="3"/>
    <n v="3.5"/>
    <n v="0.75"/>
    <n v="10.5"/>
    <n v="0.23999999999999988"/>
    <n v="187.6"/>
    <n v="10.74"/>
  </r>
  <r>
    <s v="14-01-2019"/>
    <s v="12:54:03"/>
    <s v="123/(.008761"/>
    <s v="S"/>
    <x v="1"/>
    <x v="0"/>
    <x v="0"/>
    <x v="6"/>
    <s v="13:43:52"/>
    <s v="13"/>
    <x v="2"/>
    <x v="6"/>
    <s v="Motocicleta"/>
    <n v="11.09"/>
    <n v="7.34"/>
    <n v="3.75"/>
    <n v="4.5"/>
    <n v="0.55000000000000004"/>
    <n v="16.875"/>
    <n v="4.0369999999999999"/>
    <n v="32.44"/>
    <n v="20.911999999999999"/>
  </r>
  <r>
    <s v="14-01-2019"/>
    <s v="13:02:01"/>
    <s v="725/)//(3906"/>
    <s v="S"/>
    <x v="1"/>
    <x v="0"/>
    <x v="0"/>
    <x v="6"/>
    <s v="16:25:29"/>
    <s v="16"/>
    <x v="4"/>
    <x v="16"/>
    <s v="Motocicleta"/>
    <n v="8.01"/>
    <n v="4.26"/>
    <n v="3.75"/>
    <n v="4.5"/>
    <n v="0.55000000000000004"/>
    <n v="16.875"/>
    <n v="2.343"/>
    <n v="28.85"/>
    <n v="19.218"/>
  </r>
  <r>
    <s v="14-01-2019"/>
    <s v="13:11:20"/>
    <s v="6862-10(5250"/>
    <s v="S"/>
    <x v="1"/>
    <x v="2"/>
    <x v="0"/>
    <x v="6"/>
    <s v="14:19:00"/>
    <s v="14"/>
    <x v="8"/>
    <x v="20"/>
    <s v="Motocicleta"/>
    <n v="9.66"/>
    <n v="5.91"/>
    <n v="3.75"/>
    <n v="4.5"/>
    <n v="0.55000000000000004"/>
    <n v="16.875"/>
    <n v="3.2505000000000002"/>
    <n v="83.8"/>
    <n v="20.125499999999999"/>
  </r>
  <r>
    <s v="14-01-2019"/>
    <s v="13:15:06"/>
    <s v="62(0***4071"/>
    <m/>
    <x v="1"/>
    <x v="1"/>
    <x v="0"/>
    <x v="6"/>
    <s v="13:37:38"/>
    <s v="13"/>
    <x v="3"/>
    <x v="8"/>
    <s v="Motocicleta"/>
    <n v="4.34"/>
    <n v="0.58999999999999986"/>
    <n v="3.75"/>
    <n v="4.5"/>
    <n v="0.55000000000000004"/>
    <n v="16.875"/>
    <n v="0.32449999999999996"/>
    <n v="86.19"/>
    <n v="17.1995"/>
  </r>
  <r>
    <s v="14-01-2019"/>
    <s v="13:17:58"/>
    <s v="959(+-/14456"/>
    <m/>
    <x v="1"/>
    <x v="1"/>
    <x v="0"/>
    <x v="6"/>
    <s v="16:37:03"/>
    <s v="16"/>
    <x v="3"/>
    <x v="17"/>
    <s v="Motocicleta"/>
    <n v="18.350000000000001"/>
    <n v="14.600000000000001"/>
    <n v="3.75"/>
    <n v="4.5"/>
    <n v="0.55000000000000004"/>
    <n v="16.875"/>
    <n v="8.0300000000000011"/>
    <n v="59.16"/>
    <n v="24.905000000000001"/>
  </r>
  <r>
    <s v="14-01-2019"/>
    <s v="13:18:52"/>
    <s v="17112*0+4432"/>
    <s v="S"/>
    <x v="1"/>
    <x v="0"/>
    <x v="0"/>
    <x v="6"/>
    <s v="14:08:24"/>
    <s v="14"/>
    <x v="11"/>
    <x v="16"/>
    <s v="Motocicleta"/>
    <n v="3.6"/>
    <n v="0"/>
    <n v="3.75"/>
    <n v="4.5"/>
    <n v="0.55000000000000004"/>
    <n v="16.2"/>
    <n v="0"/>
    <n v="18.399999999999999"/>
    <n v="16.2"/>
  </r>
  <r>
    <s v="14-01-2019"/>
    <s v="13:24:52"/>
    <s v="226*)),24777"/>
    <s v="S"/>
    <x v="1"/>
    <x v="0"/>
    <x v="0"/>
    <x v="6"/>
    <s v="17:24:36"/>
    <s v="17"/>
    <x v="11"/>
    <x v="7"/>
    <s v="Motocicleta"/>
    <n v="10.16"/>
    <n v="6.41"/>
    <n v="3.75"/>
    <n v="4.5"/>
    <n v="0.55000000000000004"/>
    <n v="16.875"/>
    <n v="3.5255000000000005"/>
    <n v="230.39"/>
    <n v="20.400500000000001"/>
  </r>
  <r>
    <s v="14-01-2019"/>
    <s v="13:25:14"/>
    <s v="727*,+)21661"/>
    <s v="S"/>
    <x v="1"/>
    <x v="0"/>
    <x v="0"/>
    <x v="6"/>
    <s v="16:05:17"/>
    <s v="16"/>
    <x v="4"/>
    <x v="15"/>
    <s v="Motocicleta"/>
    <n v="14.65"/>
    <n v="10.9"/>
    <n v="3.75"/>
    <n v="4.5"/>
    <n v="0.55000000000000004"/>
    <n v="16.875"/>
    <n v="5.995000000000001"/>
    <n v="174.57"/>
    <n v="22.87"/>
  </r>
  <r>
    <s v="14-01-2019"/>
    <s v="13:26:34"/>
    <s v="256*2-*(8695"/>
    <s v="S"/>
    <x v="1"/>
    <x v="0"/>
    <x v="0"/>
    <x v="6"/>
    <s v="14:08:41"/>
    <s v="14"/>
    <x v="2"/>
    <x v="10"/>
    <s v="Motocicleta"/>
    <n v="15.9"/>
    <n v="12.15"/>
    <n v="3.75"/>
    <n v="4.5"/>
    <n v="0.55000000000000004"/>
    <n v="16.875"/>
    <n v="6.682500000000001"/>
    <n v="167.91"/>
    <n v="23.557500000000001"/>
  </r>
  <r>
    <s v="14-01-2019"/>
    <s v="13:26:48"/>
    <s v="307/(1*+718"/>
    <m/>
    <x v="1"/>
    <x v="1"/>
    <x v="0"/>
    <x v="6"/>
    <s v="13:49:32"/>
    <s v="13"/>
    <x v="3"/>
    <x v="17"/>
    <s v="Motocicleta"/>
    <n v="3.08"/>
    <n v="0"/>
    <n v="3.75"/>
    <n v="4.5"/>
    <n v="0.55000000000000004"/>
    <n v="13.86"/>
    <n v="0"/>
    <n v="103.3"/>
    <n v="13.86"/>
  </r>
  <r>
    <s v="14-01-2019"/>
    <s v="13:28:09"/>
    <s v="37120++25022"/>
    <s v="S"/>
    <x v="1"/>
    <x v="0"/>
    <x v="0"/>
    <x v="6"/>
    <s v="14:30:28"/>
    <s v="14"/>
    <x v="4"/>
    <x v="9"/>
    <s v="Motocicleta"/>
    <n v="1.53"/>
    <n v="0"/>
    <n v="3.75"/>
    <n v="4.5"/>
    <n v="0.55000000000000004"/>
    <n v="6.8849999999999998"/>
    <n v="0"/>
    <n v="150.91999999999999"/>
    <n v="6.8849999999999998"/>
  </r>
  <r>
    <s v="14-01-2019"/>
    <s v="13:28:45"/>
    <s v="858+1,1+4590"/>
    <s v="S"/>
    <x v="1"/>
    <x v="1"/>
    <x v="0"/>
    <x v="6"/>
    <s v="17:29:06"/>
    <s v="17"/>
    <x v="9"/>
    <x v="2"/>
    <s v="Motocicleta"/>
    <n v="2.4699999999999998"/>
    <n v="0"/>
    <n v="3.75"/>
    <n v="4.5"/>
    <n v="0.55000000000000004"/>
    <n v="11.114999999999998"/>
    <n v="0"/>
    <n v="40.340000000000003"/>
    <n v="11.114999999999998"/>
  </r>
  <r>
    <s v="14-01-2019"/>
    <s v="13:37:49"/>
    <s v="481(+(/*5860"/>
    <s v="S"/>
    <x v="3"/>
    <x v="0"/>
    <x v="0"/>
    <x v="6"/>
    <s v="14:26:45"/>
    <s v="14"/>
    <x v="3"/>
    <x v="8"/>
    <s v="Motocicleta"/>
    <n v="1.58"/>
    <n v="0"/>
    <n v="3"/>
    <n v="3.5"/>
    <n v="0.75"/>
    <n v="5.53"/>
    <n v="0"/>
    <n v="212.99"/>
    <n v="5.53"/>
  </r>
  <r>
    <s v="14-01-2019"/>
    <s v="13:40:16"/>
    <s v="60)0,)-2105"/>
    <s v="S"/>
    <x v="3"/>
    <x v="0"/>
    <x v="0"/>
    <x v="6"/>
    <s v="14:51:36"/>
    <s v="14"/>
    <x v="4"/>
    <x v="14"/>
    <s v="Motocicleta"/>
    <n v="19.96"/>
    <n v="16.96"/>
    <n v="3"/>
    <n v="3.5"/>
    <n v="0.75"/>
    <n v="10.5"/>
    <n v="12.72"/>
    <n v="62.87"/>
    <n v="23.22"/>
  </r>
  <r>
    <s v="14-01-2019"/>
    <s v="13:42:07"/>
    <s v="463-),-(4880"/>
    <s v="S"/>
    <x v="1"/>
    <x v="2"/>
    <x v="3"/>
    <x v="6"/>
    <s v="15:04:22"/>
    <s v="15"/>
    <x v="14"/>
    <x v="35"/>
    <s v="Motocicleta"/>
    <n v="13.11"/>
    <n v="9.36"/>
    <n v="3.75"/>
    <n v="4.5"/>
    <n v="0.55000000000000004"/>
    <n v="16.875"/>
    <n v="5.1479999999999997"/>
    <n v="120.2"/>
    <n v="22.023"/>
  </r>
  <r>
    <s v="14-01-2019"/>
    <s v="13:45:49"/>
    <s v="845+++-27977"/>
    <s v="S"/>
    <x v="1"/>
    <x v="0"/>
    <x v="0"/>
    <x v="6"/>
    <s v="15:29:46"/>
    <s v="15"/>
    <x v="2"/>
    <x v="3"/>
    <s v="Motocicleta"/>
    <n v="20.440000000000001"/>
    <n v="16.690000000000001"/>
    <n v="3.75"/>
    <n v="4.5"/>
    <n v="0.55000000000000004"/>
    <n v="16.875"/>
    <n v="9.1795000000000009"/>
    <n v="61.39"/>
    <n v="26.054500000000001"/>
  </r>
  <r>
    <s v="14-01-2019"/>
    <s v="13:46:34"/>
    <s v="4182.*/27358"/>
    <s v="S"/>
    <x v="1"/>
    <x v="1"/>
    <x v="3"/>
    <x v="6"/>
    <s v="15:46:27"/>
    <s v="15"/>
    <x v="12"/>
    <x v="27"/>
    <s v="Motocicleta"/>
    <n v="16.27"/>
    <n v="12.52"/>
    <n v="3.75"/>
    <n v="4.5"/>
    <n v="0.55000000000000004"/>
    <n v="16.875"/>
    <n v="6.8860000000000001"/>
    <n v="194.32"/>
    <n v="23.760999999999999"/>
  </r>
  <r>
    <s v="14-01-2019"/>
    <s v="13:46:34"/>
    <s v="640+))2)9034"/>
    <s v="S"/>
    <x v="1"/>
    <x v="1"/>
    <x v="3"/>
    <x v="6"/>
    <s v="15:46:25"/>
    <s v="15"/>
    <x v="12"/>
    <x v="27"/>
    <s v="Motocicleta"/>
    <n v="15.29"/>
    <n v="11.54"/>
    <n v="3.75"/>
    <n v="4.5"/>
    <n v="0.55000000000000004"/>
    <n v="16.875"/>
    <n v="6.3470000000000004"/>
    <n v="193.13"/>
    <n v="23.222000000000001"/>
  </r>
  <r>
    <s v="14-01-2019"/>
    <s v="13:46:57"/>
    <s v="4441+.027763"/>
    <s v="S"/>
    <x v="3"/>
    <x v="0"/>
    <x v="0"/>
    <x v="6"/>
    <s v="15:21:14"/>
    <s v="15"/>
    <x v="4"/>
    <x v="13"/>
    <s v="Motocicleta"/>
    <n v="12.88"/>
    <n v="9.8800000000000008"/>
    <n v="3"/>
    <n v="3.5"/>
    <n v="0.75"/>
    <n v="10.5"/>
    <n v="7.41"/>
    <n v="53.28"/>
    <n v="17.91"/>
  </r>
  <r>
    <s v="14-01-2019"/>
    <s v="13:49:10"/>
    <s v="568***.2375"/>
    <s v="S"/>
    <x v="2"/>
    <x v="0"/>
    <x v="0"/>
    <x v="13"/>
    <s v="16:00:25"/>
    <s v="16"/>
    <x v="3"/>
    <x v="20"/>
    <s v="Motocicleta"/>
    <n v="5.95"/>
    <n v="0"/>
    <n v="12"/>
    <n v="8"/>
    <n v="2.65"/>
    <n v="47.6"/>
    <n v="0"/>
    <n v="183.68"/>
    <n v="47.6"/>
  </r>
  <r>
    <s v="14-01-2019"/>
    <s v="13:51:02"/>
    <s v="58(,1,/1390"/>
    <s v="S"/>
    <x v="3"/>
    <x v="0"/>
    <x v="1"/>
    <x v="6"/>
    <s v="16:56:05"/>
    <s v="16"/>
    <x v="3"/>
    <x v="6"/>
    <s v="Motocicleta"/>
    <n v="7.73"/>
    <n v="4.7300000000000004"/>
    <n v="3"/>
    <n v="3.5"/>
    <n v="0.75"/>
    <n v="10.5"/>
    <n v="3.5475000000000003"/>
    <n v="104.17"/>
    <n v="14.047499999999999"/>
  </r>
  <r>
    <s v="14-01-2019"/>
    <s v="13:52:08"/>
    <s v="942.1/*,1411"/>
    <s v="S"/>
    <x v="3"/>
    <x v="0"/>
    <x v="0"/>
    <x v="6"/>
    <s v="18:05:12"/>
    <s v="18"/>
    <x v="3"/>
    <x v="20"/>
    <s v="Motocicleta"/>
    <n v="20.97"/>
    <n v="17.97"/>
    <n v="3"/>
    <n v="3.5"/>
    <n v="0.75"/>
    <n v="10.5"/>
    <n v="13.477499999999999"/>
    <n v="76.08"/>
    <n v="23.977499999999999"/>
  </r>
  <r>
    <s v="14-01-2019"/>
    <s v="13:52:27"/>
    <s v="268.*--03810"/>
    <m/>
    <x v="1"/>
    <x v="1"/>
    <x v="0"/>
    <x v="6"/>
    <s v="14:42:51"/>
    <s v="14"/>
    <x v="3"/>
    <x v="17"/>
    <s v="Motocicleta"/>
    <n v="3.03"/>
    <n v="0"/>
    <n v="3.75"/>
    <n v="4.5"/>
    <n v="0.55000000000000004"/>
    <n v="13.635"/>
    <n v="0"/>
    <n v="216.24"/>
    <n v="13.635"/>
  </r>
  <r>
    <s v="14-01-2019"/>
    <s v="13:52:38"/>
    <s v="492)),+)1938"/>
    <s v="S"/>
    <x v="1"/>
    <x v="2"/>
    <x v="0"/>
    <x v="6"/>
    <s v="15:59:17"/>
    <s v="15"/>
    <x v="4"/>
    <x v="1"/>
    <s v="Motocicleta"/>
    <n v="20.09"/>
    <n v="16.34"/>
    <n v="3.75"/>
    <n v="4.5"/>
    <n v="0.55000000000000004"/>
    <n v="16.875"/>
    <n v="8.9870000000000001"/>
    <n v="175.12"/>
    <n v="25.862000000000002"/>
  </r>
  <r>
    <s v="14-01-2019"/>
    <s v="13:53:10"/>
    <s v="621*/.0+1035"/>
    <s v="S"/>
    <x v="1"/>
    <x v="0"/>
    <x v="3"/>
    <x v="6"/>
    <s v="15:10:28"/>
    <s v="15"/>
    <x v="25"/>
    <x v="2"/>
    <s v="Motocicleta"/>
    <n v="19.399999999999999"/>
    <n v="15.649999999999999"/>
    <n v="3.75"/>
    <n v="4.5"/>
    <n v="0.55000000000000004"/>
    <n v="16.875"/>
    <n v="8.6074999999999999"/>
    <n v="148.51"/>
    <n v="25.482500000000002"/>
  </r>
  <r>
    <s v="14-01-2019"/>
    <s v="13:53:10"/>
    <s v="5071+,)-8684"/>
    <s v="S"/>
    <x v="1"/>
    <x v="0"/>
    <x v="0"/>
    <x v="6"/>
    <s v="19:05:03"/>
    <s v="19"/>
    <x v="25"/>
    <x v="2"/>
    <s v="Motocicleta"/>
    <n v="5.29"/>
    <n v="1.54"/>
    <n v="3.75"/>
    <n v="4.5"/>
    <n v="0.55000000000000004"/>
    <n v="16.875"/>
    <n v="0.84700000000000009"/>
    <n v="42.82"/>
    <n v="17.722000000000001"/>
  </r>
  <r>
    <s v="14-01-2019"/>
    <s v="13:53:49"/>
    <s v="363/2.*02352"/>
    <s v="S"/>
    <x v="1"/>
    <x v="0"/>
    <x v="0"/>
    <x v="6"/>
    <s v="15:08:37"/>
    <s v="15"/>
    <x v="4"/>
    <x v="4"/>
    <s v="Motocicleta"/>
    <n v="20.47"/>
    <n v="16.72"/>
    <n v="3.75"/>
    <n v="4.5"/>
    <n v="0.55000000000000004"/>
    <n v="16.875"/>
    <n v="9.1959999999999997"/>
    <n v="32.119999999999997"/>
    <n v="26.070999999999998"/>
  </r>
  <r>
    <s v="14-01-2019"/>
    <s v="13:54:10"/>
    <s v="1120(0,.9545"/>
    <s v="S"/>
    <x v="1"/>
    <x v="1"/>
    <x v="0"/>
    <x v="6"/>
    <s v="17:06:58"/>
    <s v="17"/>
    <x v="6"/>
    <x v="20"/>
    <s v="Motocicleta"/>
    <n v="2.88"/>
    <n v="0"/>
    <n v="3.75"/>
    <n v="4.5"/>
    <n v="0.55000000000000004"/>
    <n v="12.959999999999999"/>
    <n v="0"/>
    <n v="179.59"/>
    <n v="12.959999999999999"/>
  </r>
  <r>
    <s v="14-01-2019"/>
    <s v="13:54:10"/>
    <s v="663++2//6750"/>
    <s v="S"/>
    <x v="1"/>
    <x v="1"/>
    <x v="0"/>
    <x v="6"/>
    <s v="17:05:38"/>
    <s v="17"/>
    <x v="6"/>
    <x v="20"/>
    <s v="Motocicleta"/>
    <n v="16.98"/>
    <n v="13.23"/>
    <n v="3.75"/>
    <n v="4.5"/>
    <n v="0.55000000000000004"/>
    <n v="16.875"/>
    <n v="7.2765000000000004"/>
    <n v="131.11000000000001"/>
    <n v="24.151499999999999"/>
  </r>
  <r>
    <s v="14-01-2019"/>
    <s v="13:54:28"/>
    <s v="598*0.+-3754"/>
    <s v="M"/>
    <x v="0"/>
    <x v="0"/>
    <x v="0"/>
    <x v="6"/>
    <s v="15:20:04"/>
    <s v="15"/>
    <x v="3"/>
    <x v="13"/>
    <s v="Motocicleta"/>
    <n v="16.87"/>
    <n v="14.370000000000001"/>
    <n v="2.5"/>
    <n v="3"/>
    <n v="1.2"/>
    <n v="7.5"/>
    <n v="17.244"/>
    <n v="152.43"/>
    <n v="24.744"/>
  </r>
  <r>
    <s v="14-01-2019"/>
    <s v="13:57:14"/>
    <s v="968/2.1.7104"/>
    <s v="S"/>
    <x v="1"/>
    <x v="1"/>
    <x v="0"/>
    <x v="6"/>
    <s v="16:52:18"/>
    <s v="16"/>
    <x v="11"/>
    <x v="16"/>
    <s v="Motocicleta"/>
    <n v="3.31"/>
    <n v="0"/>
    <n v="3.75"/>
    <n v="4.5"/>
    <n v="0.55000000000000004"/>
    <n v="14.895"/>
    <n v="0"/>
    <n v="8.8800000000000008"/>
    <n v="14.895"/>
  </r>
  <r>
    <s v="14-01-2019"/>
    <s v="13:57:39"/>
    <s v="927.2*,)5685"/>
    <s v="S"/>
    <x v="1"/>
    <x v="0"/>
    <x v="0"/>
    <x v="6"/>
    <s v="16:15:59"/>
    <s v="16"/>
    <x v="21"/>
    <x v="20"/>
    <s v="Motocicleta"/>
    <n v="1.56"/>
    <n v="0"/>
    <n v="3.75"/>
    <n v="4.5"/>
    <n v="0.55000000000000004"/>
    <n v="7.0200000000000005"/>
    <n v="0"/>
    <n v="11.3"/>
    <n v="7.0200000000000005"/>
  </r>
  <r>
    <s v="14-01-2019"/>
    <s v="13:57:50"/>
    <s v="5090+,,25093"/>
    <s v="S"/>
    <x v="3"/>
    <x v="0"/>
    <x v="0"/>
    <x v="6"/>
    <s v="18:02:56"/>
    <s v="18"/>
    <x v="4"/>
    <x v="18"/>
    <s v="Motocicleta"/>
    <n v="14.91"/>
    <n v="11.91"/>
    <n v="3"/>
    <n v="3.5"/>
    <n v="0.75"/>
    <n v="10.5"/>
    <n v="8.932500000000001"/>
    <n v="36.9"/>
    <n v="19.432500000000001"/>
  </r>
  <r>
    <s v="14-01-2019"/>
    <s v="14:02:38"/>
    <s v="747)2.)*4588"/>
    <s v="S"/>
    <x v="1"/>
    <x v="0"/>
    <x v="0"/>
    <x v="6"/>
    <s v="15:15:02"/>
    <s v="15"/>
    <x v="19"/>
    <x v="21"/>
    <s v="Motocicleta"/>
    <n v="4.32"/>
    <n v="0.57000000000000028"/>
    <n v="3.75"/>
    <n v="4.5"/>
    <n v="0.55000000000000004"/>
    <n v="16.875"/>
    <n v="0.31350000000000017"/>
    <n v="235.8"/>
    <n v="17.188500000000001"/>
  </r>
  <r>
    <s v="14-01-2019"/>
    <s v="14:02:55"/>
    <s v="99/(1/23226"/>
    <s v="S"/>
    <x v="0"/>
    <x v="0"/>
    <x v="0"/>
    <x v="6"/>
    <s v="15:11:50"/>
    <s v="15"/>
    <x v="3"/>
    <x v="20"/>
    <s v="Motocicleta"/>
    <n v="9.9"/>
    <n v="7.4"/>
    <n v="2.5"/>
    <n v="3"/>
    <n v="1.2"/>
    <n v="7.5"/>
    <n v="8.8800000000000008"/>
    <n v="57.12"/>
    <n v="16.380000000000003"/>
  </r>
  <r>
    <s v="14-01-2019"/>
    <s v="14:04:16"/>
    <s v="860***0.2143"/>
    <s v="S"/>
    <x v="1"/>
    <x v="1"/>
    <x v="0"/>
    <x v="6"/>
    <s v="15:50:28"/>
    <s v="15"/>
    <x v="10"/>
    <x v="19"/>
    <s v="Motocicleta"/>
    <n v="11.8"/>
    <n v="8.0500000000000007"/>
    <n v="3.75"/>
    <n v="4.5"/>
    <n v="0.55000000000000004"/>
    <n v="16.875"/>
    <n v="4.4275000000000011"/>
    <n v="4.25"/>
    <n v="21.302500000000002"/>
  </r>
  <r>
    <s v="14-01-2019"/>
    <s v="14:04:42"/>
    <s v="3760++))777"/>
    <m/>
    <x v="1"/>
    <x v="1"/>
    <x v="0"/>
    <x v="6"/>
    <s v="17:12:31"/>
    <s v="17"/>
    <x v="3"/>
    <x v="11"/>
    <s v="Motocicleta"/>
    <n v="3.8"/>
    <n v="4.9999999999999822E-2"/>
    <n v="3.75"/>
    <n v="4.5"/>
    <n v="0.55000000000000004"/>
    <n v="16.875"/>
    <n v="2.7499999999999903E-2"/>
    <n v="21.29"/>
    <n v="16.9025"/>
  </r>
  <r>
    <s v="14-01-2019"/>
    <s v="14:05:14"/>
    <s v="8992,02-2043"/>
    <s v="S"/>
    <x v="1"/>
    <x v="1"/>
    <x v="3"/>
    <x v="6"/>
    <s v="16:32:57"/>
    <s v="16"/>
    <x v="9"/>
    <x v="8"/>
    <s v="Motocicleta"/>
    <n v="2.87"/>
    <n v="0"/>
    <n v="3.75"/>
    <n v="4.5"/>
    <n v="0.55000000000000004"/>
    <n v="12.915000000000001"/>
    <n v="0"/>
    <n v="81.150000000000006"/>
    <n v="12.915000000000001"/>
  </r>
  <r>
    <s v="14-01-2019"/>
    <s v="14:06:13"/>
    <s v="716+.12,9632"/>
    <s v="S"/>
    <x v="1"/>
    <x v="1"/>
    <x v="1"/>
    <x v="6"/>
    <s v="18:17:04"/>
    <s v="18"/>
    <x v="11"/>
    <x v="16"/>
    <s v="Motocicleta"/>
    <n v="1.01"/>
    <n v="0"/>
    <n v="3.75"/>
    <n v="4.5"/>
    <n v="0.55000000000000004"/>
    <n v="4.5449999999999999"/>
    <n v="0"/>
    <n v="208.45"/>
    <n v="4.5449999999999999"/>
  </r>
  <r>
    <s v="14-01-2019"/>
    <s v="14:07:07"/>
    <s v="324+-0/+7331"/>
    <s v="S"/>
    <x v="1"/>
    <x v="1"/>
    <x v="0"/>
    <x v="6"/>
    <s v="15:41:40"/>
    <s v="15"/>
    <x v="4"/>
    <x v="4"/>
    <s v="Motocicleta"/>
    <n v="4.3600000000000003"/>
    <n v="0.61000000000000032"/>
    <n v="3.75"/>
    <n v="4.5"/>
    <n v="0.55000000000000004"/>
    <n v="16.875"/>
    <n v="0.33550000000000019"/>
    <n v="192.75"/>
    <n v="17.2105"/>
  </r>
  <r>
    <s v="14-01-2019"/>
    <s v="14:08:03"/>
    <s v="950)).**331"/>
    <s v="S"/>
    <x v="1"/>
    <x v="0"/>
    <x v="0"/>
    <x v="6"/>
    <s v="14:39:36"/>
    <s v="14"/>
    <x v="2"/>
    <x v="6"/>
    <s v="Motocicleta"/>
    <n v="14.15"/>
    <n v="10.4"/>
    <n v="3.75"/>
    <n v="4.5"/>
    <n v="0.55000000000000004"/>
    <n v="16.875"/>
    <n v="5.7200000000000006"/>
    <n v="225.97"/>
    <n v="22.594999999999999"/>
  </r>
  <r>
    <s v="14-01-2019"/>
    <s v="14:08:51"/>
    <s v="415*.+)/47"/>
    <s v="S"/>
    <x v="1"/>
    <x v="1"/>
    <x v="0"/>
    <x v="6"/>
    <s v="17:01:38"/>
    <s v="17"/>
    <x v="17"/>
    <x v="32"/>
    <s v="Motocicleta"/>
    <n v="1.95"/>
    <n v="0"/>
    <n v="3.75"/>
    <n v="4.5"/>
    <n v="0.55000000000000004"/>
    <n v="8.7750000000000004"/>
    <n v="0"/>
    <n v="217.04"/>
    <n v="8.7750000000000004"/>
  </r>
  <r>
    <s v="14-01-2019"/>
    <s v="14:09:17"/>
    <s v="5831,+0-9951"/>
    <s v="S"/>
    <x v="1"/>
    <x v="1"/>
    <x v="3"/>
    <x v="6"/>
    <s v="16:52:38"/>
    <s v="16"/>
    <x v="15"/>
    <x v="4"/>
    <s v="Motocicleta"/>
    <n v="2.58"/>
    <n v="0"/>
    <n v="3.75"/>
    <n v="4.5"/>
    <n v="0.55000000000000004"/>
    <n v="11.61"/>
    <n v="0"/>
    <n v="80.67"/>
    <n v="11.61"/>
  </r>
  <r>
    <s v="14-01-2019"/>
    <s v="14:09:17"/>
    <s v="836001)+7493"/>
    <s v="S"/>
    <x v="1"/>
    <x v="1"/>
    <x v="3"/>
    <x v="6"/>
    <s v="16:54:07"/>
    <s v="16"/>
    <x v="15"/>
    <x v="4"/>
    <s v="Motocicleta"/>
    <n v="14.66"/>
    <n v="10.91"/>
    <n v="3.75"/>
    <n v="4.5"/>
    <n v="0.55000000000000004"/>
    <n v="16.875"/>
    <n v="6.0005000000000006"/>
    <n v="195.74"/>
    <n v="22.875500000000002"/>
  </r>
  <r>
    <s v="14-01-2019"/>
    <s v="14:09:19"/>
    <s v="3981--/.7946"/>
    <s v="S"/>
    <x v="0"/>
    <x v="0"/>
    <x v="0"/>
    <x v="6"/>
    <s v="14:40:12"/>
    <s v="14"/>
    <x v="3"/>
    <x v="20"/>
    <s v="Motocicleta"/>
    <n v="8.9700000000000006"/>
    <n v="6.4700000000000006"/>
    <n v="2.5"/>
    <n v="3"/>
    <n v="1.2"/>
    <n v="7.5"/>
    <n v="7.7640000000000002"/>
    <n v="116.03"/>
    <n v="15.263999999999999"/>
  </r>
  <r>
    <s v="14-01-2019"/>
    <s v="14:10:09"/>
    <s v="338,0(*17673"/>
    <s v="S"/>
    <x v="1"/>
    <x v="0"/>
    <x v="0"/>
    <x v="6"/>
    <s v="20:15:20"/>
    <s v="20"/>
    <x v="11"/>
    <x v="16"/>
    <s v="Motocicleta"/>
    <n v="13.34"/>
    <n v="9.59"/>
    <n v="3.75"/>
    <n v="4.5"/>
    <n v="0.55000000000000004"/>
    <n v="16.875"/>
    <n v="5.2745000000000006"/>
    <n v="169.71"/>
    <n v="22.1495"/>
  </r>
  <r>
    <s v="14-01-2019"/>
    <s v="14:10:58"/>
    <s v="104-2(,-3615"/>
    <s v="S"/>
    <x v="1"/>
    <x v="0"/>
    <x v="0"/>
    <x v="6"/>
    <s v="18:02:20"/>
    <s v="18"/>
    <x v="10"/>
    <x v="19"/>
    <s v="Motocicleta"/>
    <n v="9.69"/>
    <n v="5.9399999999999995"/>
    <n v="3.75"/>
    <n v="4.5"/>
    <n v="0.55000000000000004"/>
    <n v="16.875"/>
    <n v="3.2669999999999999"/>
    <n v="212.22"/>
    <n v="20.141999999999999"/>
  </r>
  <r>
    <s v="14-01-2019"/>
    <s v="14:11:15"/>
    <s v="4182,+-*987"/>
    <s v="S"/>
    <x v="1"/>
    <x v="0"/>
    <x v="0"/>
    <x v="6"/>
    <s v="16:28:03"/>
    <s v="16"/>
    <x v="2"/>
    <x v="22"/>
    <s v="Motocicleta"/>
    <n v="4.43"/>
    <n v="0.67999999999999972"/>
    <n v="3.75"/>
    <n v="4.5"/>
    <n v="0.55000000000000004"/>
    <n v="16.875"/>
    <n v="0.37399999999999989"/>
    <n v="228.96"/>
    <n v="17.248999999999999"/>
  </r>
  <r>
    <s v="14-01-2019"/>
    <s v="14:18:41"/>
    <s v="40710*).7915"/>
    <s v="S"/>
    <x v="1"/>
    <x v="0"/>
    <x v="0"/>
    <x v="6"/>
    <s v="15:23:09"/>
    <s v="15"/>
    <x v="15"/>
    <x v="13"/>
    <s v="Motocicleta"/>
    <n v="19.25"/>
    <n v="15.5"/>
    <n v="3.75"/>
    <n v="4.5"/>
    <n v="0.55000000000000004"/>
    <n v="16.875"/>
    <n v="8.5250000000000004"/>
    <n v="15.44"/>
    <n v="25.4"/>
  </r>
  <r>
    <s v="14-01-2019"/>
    <s v="14:20:20"/>
    <s v="320+,1-(3152"/>
    <s v="S"/>
    <x v="3"/>
    <x v="0"/>
    <x v="0"/>
    <x v="6"/>
    <s v="14:23:10"/>
    <s v="14"/>
    <x v="4"/>
    <x v="20"/>
    <s v="Motocicleta"/>
    <n v="17.46"/>
    <n v="14.46"/>
    <n v="3"/>
    <n v="3.5"/>
    <n v="0.75"/>
    <n v="10.5"/>
    <n v="10.845000000000001"/>
    <n v="221.21"/>
    <n v="21.344999999999999"/>
  </r>
  <r>
    <s v="14-01-2019"/>
    <s v="14:21:30"/>
    <s v="54621(/+3631"/>
    <s v="S"/>
    <x v="1"/>
    <x v="0"/>
    <x v="0"/>
    <x v="6"/>
    <s v="17:30:35"/>
    <s v="17"/>
    <x v="15"/>
    <x v="4"/>
    <s v="Motocicleta"/>
    <n v="5.31"/>
    <n v="1.5599999999999996"/>
    <n v="3.75"/>
    <n v="4.5"/>
    <n v="0.55000000000000004"/>
    <n v="16.875"/>
    <n v="0.85799999999999987"/>
    <n v="38.799999999999997"/>
    <n v="17.733000000000001"/>
  </r>
  <r>
    <s v="14-01-2019"/>
    <s v="14:22:03"/>
    <s v="574,.2+01533"/>
    <s v="S"/>
    <x v="1"/>
    <x v="0"/>
    <x v="0"/>
    <x v="6"/>
    <s v="15:05:47"/>
    <s v="15"/>
    <x v="4"/>
    <x v="4"/>
    <s v="Motocicleta"/>
    <n v="8.44"/>
    <n v="4.6899999999999995"/>
    <n v="3.75"/>
    <n v="4.5"/>
    <n v="0.55000000000000004"/>
    <n v="16.875"/>
    <n v="2.5794999999999999"/>
    <n v="149.99"/>
    <n v="19.454499999999999"/>
  </r>
  <r>
    <s v="14-01-2019"/>
    <s v="14:24:17"/>
    <s v="156212-+9795"/>
    <s v="S"/>
    <x v="1"/>
    <x v="0"/>
    <x v="0"/>
    <x v="6"/>
    <s v="18:53:32"/>
    <s v="18"/>
    <x v="0"/>
    <x v="17"/>
    <s v="Motocicleta"/>
    <n v="1.1100000000000001"/>
    <n v="0"/>
    <n v="3.75"/>
    <n v="4.5"/>
    <n v="0.55000000000000004"/>
    <n v="4.9950000000000001"/>
    <n v="0"/>
    <n v="175.07"/>
    <n v="4.9950000000000001"/>
  </r>
  <r>
    <s v="14-01-2019"/>
    <s v="14:24:22"/>
    <s v="710**-/18808"/>
    <s v="S"/>
    <x v="0"/>
    <x v="0"/>
    <x v="0"/>
    <x v="6"/>
    <s v="15:24:38"/>
    <s v="15"/>
    <x v="3"/>
    <x v="1"/>
    <s v="Motocicleta"/>
    <n v="7.19"/>
    <n v="4.6900000000000004"/>
    <n v="2.5"/>
    <n v="3"/>
    <n v="1.2"/>
    <n v="7.5"/>
    <n v="5.6280000000000001"/>
    <n v="55.21"/>
    <n v="13.128"/>
  </r>
  <r>
    <s v="14-01-2019"/>
    <s v="14:25:03"/>
    <s v="193*+(*.9898"/>
    <s v="S"/>
    <x v="1"/>
    <x v="0"/>
    <x v="1"/>
    <x v="6"/>
    <s v="20:10:19"/>
    <s v="20"/>
    <x v="10"/>
    <x v="29"/>
    <s v="Motocicleta"/>
    <n v="19.23"/>
    <n v="15.48"/>
    <n v="3.75"/>
    <n v="4.5"/>
    <n v="0.55000000000000004"/>
    <n v="16.875"/>
    <n v="8.5140000000000011"/>
    <n v="54.84"/>
    <n v="25.389000000000003"/>
  </r>
  <r>
    <s v="14-01-2019"/>
    <s v="14:26:42"/>
    <s v="643-+.2+7077"/>
    <s v="S"/>
    <x v="1"/>
    <x v="0"/>
    <x v="0"/>
    <x v="6"/>
    <s v="18:08:17"/>
    <s v="18"/>
    <x v="8"/>
    <x v="9"/>
    <s v="Motocicleta"/>
    <n v="16.2"/>
    <n v="12.45"/>
    <n v="3.75"/>
    <n v="4.5"/>
    <n v="0.55000000000000004"/>
    <n v="16.875"/>
    <n v="6.8475000000000001"/>
    <n v="61.88"/>
    <n v="23.7225"/>
  </r>
  <r>
    <s v="14-01-2019"/>
    <s v="14:27:15"/>
    <s v="358/0--/970"/>
    <s v="S"/>
    <x v="1"/>
    <x v="0"/>
    <x v="0"/>
    <x v="6"/>
    <s v="16:53:07"/>
    <s v="16"/>
    <x v="8"/>
    <x v="11"/>
    <s v="Motocicleta"/>
    <n v="15.21"/>
    <n v="11.46"/>
    <n v="3.75"/>
    <n v="4.5"/>
    <n v="0.55000000000000004"/>
    <n v="16.875"/>
    <n v="6.3030000000000008"/>
    <n v="55.43"/>
    <n v="23.178000000000001"/>
  </r>
  <r>
    <s v="14-01-2019"/>
    <s v="14:28:20"/>
    <s v="454..((/921"/>
    <s v="S"/>
    <x v="1"/>
    <x v="0"/>
    <x v="0"/>
    <x v="6"/>
    <s v="16:53:26"/>
    <s v="16"/>
    <x v="16"/>
    <x v="6"/>
    <s v="Motocicleta"/>
    <n v="9.11"/>
    <n v="5.3599999999999994"/>
    <n v="3.75"/>
    <n v="4.5"/>
    <n v="0.55000000000000004"/>
    <n v="16.875"/>
    <n v="2.948"/>
    <n v="12.36"/>
    <n v="19.823"/>
  </r>
  <r>
    <s v="14-01-2019"/>
    <s v="14:29:37"/>
    <s v="234102+(8877"/>
    <s v="S"/>
    <x v="1"/>
    <x v="0"/>
    <x v="0"/>
    <x v="6"/>
    <s v="17:05:30"/>
    <s v="17"/>
    <x v="19"/>
    <x v="21"/>
    <s v="Motocicleta"/>
    <n v="6.37"/>
    <n v="2.62"/>
    <n v="3.75"/>
    <n v="4.5"/>
    <n v="0.55000000000000004"/>
    <n v="16.875"/>
    <n v="1.4410000000000003"/>
    <n v="209.68"/>
    <n v="18.315999999999999"/>
  </r>
  <r>
    <s v="14-01-2019"/>
    <s v="14:29:58"/>
    <s v="6050)+1,7334"/>
    <s v="S"/>
    <x v="1"/>
    <x v="2"/>
    <x v="3"/>
    <x v="6"/>
    <s v="15:09:41"/>
    <s v="15"/>
    <x v="11"/>
    <x v="16"/>
    <s v="Motocicleta"/>
    <n v="10.73"/>
    <n v="6.98"/>
    <n v="3.75"/>
    <n v="4.5"/>
    <n v="0.55000000000000004"/>
    <n v="16.875"/>
    <n v="3.8390000000000004"/>
    <n v="171.65"/>
    <n v="20.713999999999999"/>
  </r>
  <r>
    <s v="14-01-2019"/>
    <s v="14:30:23"/>
    <s v="995-,(+12163"/>
    <s v="S"/>
    <x v="3"/>
    <x v="0"/>
    <x v="0"/>
    <x v="6"/>
    <s v="14:50:59"/>
    <s v="14"/>
    <x v="4"/>
    <x v="11"/>
    <s v="Motocicleta"/>
    <n v="8.27"/>
    <n v="5.27"/>
    <n v="3"/>
    <n v="3.5"/>
    <n v="0.75"/>
    <n v="10.5"/>
    <n v="3.9524999999999997"/>
    <n v="111.94"/>
    <n v="14.452500000000001"/>
  </r>
  <r>
    <s v="14-01-2019"/>
    <s v="14:30:59"/>
    <s v="704*++,+8635"/>
    <s v="S"/>
    <x v="1"/>
    <x v="0"/>
    <x v="0"/>
    <x v="6"/>
    <s v="17:34:43"/>
    <s v="17"/>
    <x v="17"/>
    <x v="32"/>
    <s v="Motocicleta"/>
    <n v="14.77"/>
    <n v="11.02"/>
    <n v="3.75"/>
    <n v="4.5"/>
    <n v="0.55000000000000004"/>
    <n v="16.875"/>
    <n v="6.0609999999999999"/>
    <n v="236.47"/>
    <n v="22.936"/>
  </r>
  <r>
    <s v="14-01-2019"/>
    <s v="14:31:05"/>
    <s v="565/*+**1903"/>
    <s v="S"/>
    <x v="3"/>
    <x v="0"/>
    <x v="0"/>
    <x v="6"/>
    <s v="14:58:28"/>
    <s v="14"/>
    <x v="4"/>
    <x v="11"/>
    <s v="Motocicleta"/>
    <n v="5.98"/>
    <n v="2.9800000000000004"/>
    <n v="3"/>
    <n v="3.5"/>
    <n v="0.75"/>
    <n v="10.5"/>
    <n v="2.2350000000000003"/>
    <n v="194.59"/>
    <n v="12.734999999999999"/>
  </r>
  <r>
    <s v="14-01-2019"/>
    <s v="14:32:18"/>
    <s v="114*-/1(6971"/>
    <s v="S"/>
    <x v="3"/>
    <x v="0"/>
    <x v="1"/>
    <x v="6"/>
    <s v="16:56:28"/>
    <s v="16"/>
    <x v="3"/>
    <x v="26"/>
    <s v="Motocicleta"/>
    <n v="8.26"/>
    <n v="5.26"/>
    <n v="3"/>
    <n v="3.5"/>
    <n v="0.75"/>
    <n v="10.5"/>
    <n v="3.9449999999999998"/>
    <n v="188.03"/>
    <n v="14.445"/>
  </r>
  <r>
    <s v="14-01-2019"/>
    <s v="14:32:31"/>
    <s v="512*,009987"/>
    <s v="S"/>
    <x v="1"/>
    <x v="0"/>
    <x v="0"/>
    <x v="6"/>
    <s v="17:21:11"/>
    <s v="17"/>
    <x v="6"/>
    <x v="17"/>
    <s v="Motocicleta"/>
    <n v="10.33"/>
    <n v="6.58"/>
    <n v="3.75"/>
    <n v="4.5"/>
    <n v="0.55000000000000004"/>
    <n v="16.875"/>
    <n v="3.6190000000000002"/>
    <n v="143.21"/>
    <n v="20.494"/>
  </r>
  <r>
    <s v="14-01-2019"/>
    <s v="14:33:11"/>
    <s v="371.,0+19345"/>
    <s v="S"/>
    <x v="3"/>
    <x v="0"/>
    <x v="0"/>
    <x v="6"/>
    <s v="15:24:42"/>
    <s v="15"/>
    <x v="3"/>
    <x v="6"/>
    <s v="Motocicleta"/>
    <n v="16.649999999999999"/>
    <n v="13.649999999999999"/>
    <n v="3"/>
    <n v="3.5"/>
    <n v="0.75"/>
    <n v="10.5"/>
    <n v="10.237499999999999"/>
    <n v="106.45"/>
    <n v="20.737499999999997"/>
  </r>
  <r>
    <s v="14-01-2019"/>
    <s v="14:33:34"/>
    <s v="996-2(2+5173"/>
    <s v="S"/>
    <x v="1"/>
    <x v="0"/>
    <x v="0"/>
    <x v="6"/>
    <s v="17:56:37"/>
    <s v="17"/>
    <x v="17"/>
    <x v="32"/>
    <s v="Motocicleta"/>
    <n v="10.52"/>
    <n v="6.77"/>
    <n v="3.75"/>
    <n v="4.5"/>
    <n v="0.55000000000000004"/>
    <n v="16.875"/>
    <n v="3.7235"/>
    <n v="229.7"/>
    <n v="20.598500000000001"/>
  </r>
  <r>
    <s v="14-01-2019"/>
    <s v="14:33:58"/>
    <s v="284-,2-28902"/>
    <s v="S"/>
    <x v="1"/>
    <x v="0"/>
    <x v="0"/>
    <x v="6"/>
    <s v="16:14:59"/>
    <s v="16"/>
    <x v="3"/>
    <x v="4"/>
    <s v="Motocicleta"/>
    <n v="16.02"/>
    <n v="12.27"/>
    <n v="3.75"/>
    <n v="4.5"/>
    <n v="0.55000000000000004"/>
    <n v="16.875"/>
    <n v="6.7484999999999999"/>
    <n v="69"/>
    <n v="23.6235"/>
  </r>
  <r>
    <s v="14-01-2019"/>
    <s v="14:34:18"/>
    <s v="963*2-0/8100"/>
    <s v="S"/>
    <x v="3"/>
    <x v="0"/>
    <x v="0"/>
    <x v="6"/>
    <s v="16:34:23"/>
    <s v="16"/>
    <x v="3"/>
    <x v="4"/>
    <s v="Motocicleta"/>
    <n v="9.86"/>
    <n v="6.8599999999999994"/>
    <n v="3"/>
    <n v="3.5"/>
    <n v="0.75"/>
    <n v="10.5"/>
    <n v="5.1449999999999996"/>
    <n v="143.97"/>
    <n v="15.645"/>
  </r>
  <r>
    <s v="14-01-2019"/>
    <s v="14:34:25"/>
    <s v="25701-*15623"/>
    <s v="S"/>
    <x v="1"/>
    <x v="0"/>
    <x v="0"/>
    <x v="6"/>
    <s v="15:00:10"/>
    <s v="15"/>
    <x v="8"/>
    <x v="11"/>
    <s v="Motocicleta"/>
    <n v="15.58"/>
    <n v="11.83"/>
    <n v="3.75"/>
    <n v="4.5"/>
    <n v="0.55000000000000004"/>
    <n v="16.875"/>
    <n v="6.5065000000000008"/>
    <n v="36.869999999999997"/>
    <n v="23.381500000000003"/>
  </r>
  <r>
    <s v="14-01-2019"/>
    <s v="14:35:11"/>
    <s v="734++./.8592"/>
    <s v="S"/>
    <x v="0"/>
    <x v="0"/>
    <x v="0"/>
    <x v="6"/>
    <s v="15:02:48"/>
    <s v="15"/>
    <x v="3"/>
    <x v="8"/>
    <s v="Motocicleta"/>
    <n v="1.38"/>
    <n v="0"/>
    <n v="2.5"/>
    <n v="3"/>
    <n v="1.2"/>
    <n v="4.1399999999999997"/>
    <n v="0"/>
    <n v="152.71"/>
    <n v="4.1399999999999997"/>
  </r>
  <r>
    <s v="14-01-2019"/>
    <s v="14:35:43"/>
    <s v="138,0,)/2877"/>
    <s v="S"/>
    <x v="1"/>
    <x v="0"/>
    <x v="0"/>
    <x v="6"/>
    <s v="16:10:54"/>
    <s v="16"/>
    <x v="4"/>
    <x v="26"/>
    <s v="Motocicleta"/>
    <n v="1.17"/>
    <n v="0"/>
    <n v="3.75"/>
    <n v="4.5"/>
    <n v="0.55000000000000004"/>
    <n v="5.2649999999999997"/>
    <n v="0"/>
    <n v="176.36"/>
    <n v="5.2649999999999997"/>
  </r>
  <r>
    <s v="14-01-2019"/>
    <s v="14:36:18"/>
    <s v="122/-(*-9956"/>
    <m/>
    <x v="1"/>
    <x v="1"/>
    <x v="0"/>
    <x v="6"/>
    <s v="15:10:33"/>
    <s v="15"/>
    <x v="3"/>
    <x v="9"/>
    <s v="Motocicleta"/>
    <n v="15.06"/>
    <n v="11.31"/>
    <n v="3.75"/>
    <n v="4.5"/>
    <n v="0.55000000000000004"/>
    <n v="16.875"/>
    <n v="6.2205000000000004"/>
    <n v="30.99"/>
    <n v="23.095500000000001"/>
  </r>
  <r>
    <s v="14-01-2019"/>
    <s v="14:38:07"/>
    <s v="155,.*)07422"/>
    <s v="S"/>
    <x v="3"/>
    <x v="0"/>
    <x v="0"/>
    <x v="6"/>
    <s v="15:18:01"/>
    <s v="15"/>
    <x v="3"/>
    <x v="17"/>
    <s v="Motocicleta"/>
    <n v="4.08"/>
    <n v="1.08"/>
    <n v="3"/>
    <n v="3.5"/>
    <n v="0.75"/>
    <n v="10.5"/>
    <n v="0.81"/>
    <n v="158"/>
    <n v="11.31"/>
  </r>
  <r>
    <s v="14-01-2019"/>
    <s v="14:43:46"/>
    <s v="812--)*08918"/>
    <s v="S"/>
    <x v="1"/>
    <x v="0"/>
    <x v="0"/>
    <x v="6"/>
    <s v="15:35:08"/>
    <s v="15"/>
    <x v="2"/>
    <x v="21"/>
    <s v="Motocicleta"/>
    <n v="16.850000000000001"/>
    <n v="13.100000000000001"/>
    <n v="3.75"/>
    <n v="4.5"/>
    <n v="0.55000000000000004"/>
    <n v="16.875"/>
    <n v="7.205000000000001"/>
    <n v="140.38"/>
    <n v="24.080000000000002"/>
  </r>
  <r>
    <s v="14-01-2019"/>
    <s v="14:44:02"/>
    <s v="1250*(+-8022"/>
    <s v="S"/>
    <x v="1"/>
    <x v="0"/>
    <x v="0"/>
    <x v="6"/>
    <s v="15:55:44"/>
    <s v="15"/>
    <x v="0"/>
    <x v="6"/>
    <s v="Motocicleta"/>
    <n v="7.52"/>
    <n v="3.7699999999999996"/>
    <n v="3.75"/>
    <n v="4.5"/>
    <n v="0.55000000000000004"/>
    <n v="16.875"/>
    <n v="2.0735000000000001"/>
    <n v="40.42"/>
    <n v="18.948499999999999"/>
  </r>
  <r>
    <s v="14-01-2019"/>
    <s v="14:44:50"/>
    <s v="191+.(+26588"/>
    <s v="S"/>
    <x v="1"/>
    <x v="0"/>
    <x v="0"/>
    <x v="6"/>
    <s v="15:29:48"/>
    <s v="15"/>
    <x v="0"/>
    <x v="0"/>
    <s v="Motocicleta"/>
    <n v="12.56"/>
    <n v="8.81"/>
    <n v="3.75"/>
    <n v="4.5"/>
    <n v="0.55000000000000004"/>
    <n v="16.875"/>
    <n v="4.8455000000000004"/>
    <n v="169.3"/>
    <n v="21.720500000000001"/>
  </r>
  <r>
    <s v="14-01-2019"/>
    <s v="14:44:50"/>
    <s v="306*(.2)6290"/>
    <s v="S"/>
    <x v="1"/>
    <x v="0"/>
    <x v="0"/>
    <x v="6"/>
    <s v="16:39:33"/>
    <s v="16"/>
    <x v="0"/>
    <x v="4"/>
    <s v="Motocicleta"/>
    <n v="9.89"/>
    <n v="6.1400000000000006"/>
    <n v="3.75"/>
    <n v="4.5"/>
    <n v="0.55000000000000004"/>
    <n v="16.875"/>
    <n v="3.3770000000000007"/>
    <n v="136.09"/>
    <n v="20.252000000000002"/>
  </r>
  <r>
    <s v="14-01-2019"/>
    <s v="14:44:50"/>
    <s v="720)2)-28388"/>
    <s v="S"/>
    <x v="1"/>
    <x v="0"/>
    <x v="0"/>
    <x v="6"/>
    <s v="16:01:10"/>
    <s v="16"/>
    <x v="0"/>
    <x v="9"/>
    <s v="Motocicleta"/>
    <n v="8.4499999999999993"/>
    <n v="4.6999999999999993"/>
    <n v="3.75"/>
    <n v="4.5"/>
    <n v="0.55000000000000004"/>
    <n v="16.875"/>
    <n v="2.585"/>
    <n v="141.11000000000001"/>
    <n v="19.46"/>
  </r>
  <r>
    <s v="14-01-2019"/>
    <s v="14:44:50"/>
    <s v="364+.01(5492"/>
    <s v="S"/>
    <x v="1"/>
    <x v="0"/>
    <x v="3"/>
    <x v="6"/>
    <s v="15:29:41"/>
    <s v="15"/>
    <x v="3"/>
    <x v="19"/>
    <s v="Motocicleta"/>
    <n v="17.239999999999998"/>
    <n v="13.489999999999998"/>
    <n v="3.75"/>
    <n v="4.5"/>
    <n v="0.55000000000000004"/>
    <n v="16.875"/>
    <n v="7.4194999999999993"/>
    <n v="67.16"/>
    <n v="24.294499999999999"/>
  </r>
  <r>
    <s v="14-01-2019"/>
    <s v="14:44:50"/>
    <s v="288/1)--1313"/>
    <s v="S"/>
    <x v="1"/>
    <x v="0"/>
    <x v="0"/>
    <x v="6"/>
    <s v="16:18:31"/>
    <s v="16"/>
    <x v="0"/>
    <x v="20"/>
    <s v="Motocicleta"/>
    <n v="19.809999999999999"/>
    <n v="16.059999999999999"/>
    <n v="3.75"/>
    <n v="4.5"/>
    <n v="0.55000000000000004"/>
    <n v="16.875"/>
    <n v="8.8330000000000002"/>
    <n v="181.94"/>
    <n v="25.707999999999998"/>
  </r>
  <r>
    <s v="14-01-2019"/>
    <s v="14:44:50"/>
    <s v="270-)-))6081"/>
    <s v="S"/>
    <x v="1"/>
    <x v="0"/>
    <x v="3"/>
    <x v="6"/>
    <s v="16:50:46"/>
    <s v="16"/>
    <x v="3"/>
    <x v="33"/>
    <s v="Motocicleta"/>
    <n v="12.37"/>
    <n v="8.6199999999999992"/>
    <n v="3.75"/>
    <n v="4.5"/>
    <n v="0.55000000000000004"/>
    <n v="16.875"/>
    <n v="4.7409999999999997"/>
    <n v="65.739999999999995"/>
    <n v="21.616"/>
  </r>
  <r>
    <s v="14-01-2019"/>
    <s v="14:44:50"/>
    <s v="887*(+**677"/>
    <s v="S"/>
    <x v="1"/>
    <x v="0"/>
    <x v="0"/>
    <x v="6"/>
    <s v="16:11:34"/>
    <s v="16"/>
    <x v="0"/>
    <x v="31"/>
    <s v="Motocicleta"/>
    <n v="19.22"/>
    <n v="15.469999999999999"/>
    <n v="3.75"/>
    <n v="4.5"/>
    <n v="0.55000000000000004"/>
    <n v="16.875"/>
    <n v="8.5084999999999997"/>
    <n v="70.83"/>
    <n v="25.383499999999998"/>
  </r>
  <r>
    <s v="14-01-2019"/>
    <s v="14:45:23"/>
    <s v="53/*)/)4421"/>
    <s v="S"/>
    <x v="2"/>
    <x v="0"/>
    <x v="0"/>
    <x v="13"/>
    <s v="12:43:19"/>
    <s v="12"/>
    <x v="3"/>
    <x v="20"/>
    <s v="Motocicleta"/>
    <n v="11.58"/>
    <n v="0"/>
    <n v="12"/>
    <n v="8"/>
    <n v="2.65"/>
    <n v="92.64"/>
    <n v="0"/>
    <n v="76.680000000000007"/>
    <n v="92.64"/>
  </r>
  <r>
    <s v="14-01-2019"/>
    <s v="14:47:35"/>
    <s v="658-/(+(1976"/>
    <s v="S"/>
    <x v="1"/>
    <x v="0"/>
    <x v="0"/>
    <x v="6"/>
    <s v="15:30:21"/>
    <s v="15"/>
    <x v="1"/>
    <x v="1"/>
    <s v="Motocicleta"/>
    <n v="8.8000000000000007"/>
    <n v="5.0500000000000007"/>
    <n v="3.75"/>
    <n v="4.5"/>
    <n v="0.55000000000000004"/>
    <n v="16.875"/>
    <n v="2.7775000000000007"/>
    <n v="121.9"/>
    <n v="19.6525"/>
  </r>
  <r>
    <s v="14-01-2019"/>
    <s v="14:51:58"/>
    <s v="439,,-)+2517"/>
    <s v="S"/>
    <x v="1"/>
    <x v="0"/>
    <x v="0"/>
    <x v="6"/>
    <s v="18:25:43"/>
    <s v="18"/>
    <x v="2"/>
    <x v="6"/>
    <s v="Motocicleta"/>
    <n v="10.28"/>
    <n v="6.5299999999999994"/>
    <n v="3.75"/>
    <n v="4.5"/>
    <n v="0.55000000000000004"/>
    <n v="16.875"/>
    <n v="3.5914999999999999"/>
    <n v="90.23"/>
    <n v="20.4665"/>
  </r>
  <r>
    <s v="14-01-2019"/>
    <s v="15:12:34"/>
    <s v="8841+*2)6306"/>
    <s v="S"/>
    <x v="3"/>
    <x v="0"/>
    <x v="0"/>
    <x v="6"/>
    <s v="16:20:39"/>
    <s v="16"/>
    <x v="4"/>
    <x v="20"/>
    <s v="Motocicleta"/>
    <n v="6.59"/>
    <n v="3.59"/>
    <n v="3"/>
    <n v="3.5"/>
    <n v="0.75"/>
    <n v="10.5"/>
    <n v="2.6924999999999999"/>
    <n v="110.36"/>
    <n v="13.192499999999999"/>
  </r>
  <r>
    <s v="14-01-2019"/>
    <s v="15:14:33"/>
    <s v="185,.+*,1008"/>
    <m/>
    <x v="1"/>
    <x v="1"/>
    <x v="0"/>
    <x v="6"/>
    <s v="15:36:49"/>
    <s v="15"/>
    <x v="3"/>
    <x v="11"/>
    <s v="Motocicleta"/>
    <n v="19.649999999999999"/>
    <n v="15.899999999999999"/>
    <n v="3.75"/>
    <n v="4.5"/>
    <n v="0.55000000000000004"/>
    <n v="16.875"/>
    <n v="8.7449999999999992"/>
    <n v="190.58"/>
    <n v="25.619999999999997"/>
  </r>
  <r>
    <s v="14-01-2019"/>
    <s v="15:23:27"/>
    <s v="773./02/1390"/>
    <m/>
    <x v="1"/>
    <x v="1"/>
    <x v="0"/>
    <x v="6"/>
    <s v="15:51:28"/>
    <s v="15"/>
    <x v="3"/>
    <x v="20"/>
    <s v="Motocicleta"/>
    <n v="11.99"/>
    <n v="8.24"/>
    <n v="3.75"/>
    <n v="4.5"/>
    <n v="0.55000000000000004"/>
    <n v="16.875"/>
    <n v="4.5320000000000009"/>
    <n v="209.94"/>
    <n v="21.407"/>
  </r>
  <r>
    <s v="14-01-2019"/>
    <s v="15:24:25"/>
    <s v="53,-.)*4108"/>
    <s v="S"/>
    <x v="0"/>
    <x v="2"/>
    <x v="0"/>
    <x v="13"/>
    <s v="12:06:49"/>
    <s v="12"/>
    <x v="23"/>
    <x v="14"/>
    <s v="Motocicleta"/>
    <n v="6.89"/>
    <n v="4.3899999999999997"/>
    <n v="2.5"/>
    <n v="3"/>
    <n v="1.2"/>
    <n v="7.5"/>
    <n v="5.2679999999999998"/>
    <n v="250.15"/>
    <n v="12.768000000000001"/>
  </r>
  <r>
    <s v="14-01-2019"/>
    <s v="15:24:59"/>
    <s v="4621.)/4991"/>
    <s v="S"/>
    <x v="3"/>
    <x v="0"/>
    <x v="0"/>
    <x v="6"/>
    <s v="16:04:36"/>
    <s v="16"/>
    <x v="4"/>
    <x v="8"/>
    <s v="Motocicleta"/>
    <n v="14.25"/>
    <n v="11.25"/>
    <n v="3"/>
    <n v="3.5"/>
    <n v="0.75"/>
    <n v="10.5"/>
    <n v="8.4375"/>
    <n v="93.82"/>
    <n v="18.9375"/>
  </r>
  <r>
    <s v="14-01-2019"/>
    <s v="15:26:03"/>
    <s v="725)/,2*4290"/>
    <s v="S"/>
    <x v="1"/>
    <x v="0"/>
    <x v="1"/>
    <x v="6"/>
    <s v="15:27:09"/>
    <s v="15"/>
    <x v="10"/>
    <x v="19"/>
    <s v="Motocicleta"/>
    <n v="3.19"/>
    <n v="0"/>
    <n v="3.75"/>
    <n v="4.5"/>
    <n v="0.55000000000000004"/>
    <n v="14.355"/>
    <n v="0"/>
    <n v="52.26"/>
    <n v="14.355"/>
  </r>
  <r>
    <s v="14-01-2019"/>
    <s v="15:28:24"/>
    <s v="298)2-*.1446"/>
    <s v="S"/>
    <x v="1"/>
    <x v="2"/>
    <x v="3"/>
    <x v="6"/>
    <s v="18:39:00"/>
    <s v="18"/>
    <x v="12"/>
    <x v="4"/>
    <s v="Motocicleta"/>
    <n v="16.13"/>
    <n v="12.379999999999999"/>
    <n v="3.75"/>
    <n v="4.5"/>
    <n v="0.55000000000000004"/>
    <n v="16.875"/>
    <n v="6.8090000000000002"/>
    <n v="179.35"/>
    <n v="23.684000000000001"/>
  </r>
  <r>
    <s v="14-01-2019"/>
    <s v="15:29:06"/>
    <s v="717,/)+(3532"/>
    <s v="S"/>
    <x v="1"/>
    <x v="0"/>
    <x v="0"/>
    <x v="6"/>
    <s v="16:52:30"/>
    <s v="16"/>
    <x v="7"/>
    <x v="4"/>
    <s v="Motocicleta"/>
    <n v="11.09"/>
    <n v="7.34"/>
    <n v="3.75"/>
    <n v="4.5"/>
    <n v="0.55000000000000004"/>
    <n v="16.875"/>
    <n v="4.0369999999999999"/>
    <n v="81.02"/>
    <n v="20.911999999999999"/>
  </r>
  <r>
    <s v="14-01-2019"/>
    <s v="15:29:29"/>
    <s v="108...+)3019"/>
    <s v="S"/>
    <x v="1"/>
    <x v="2"/>
    <x v="0"/>
    <x v="6"/>
    <s v="16:23:19"/>
    <s v="16"/>
    <x v="9"/>
    <x v="6"/>
    <s v="Motocicleta"/>
    <n v="7.8"/>
    <n v="4.05"/>
    <n v="3.75"/>
    <n v="4.5"/>
    <n v="0.55000000000000004"/>
    <n v="16.875"/>
    <n v="2.2275"/>
    <n v="211.2"/>
    <n v="19.102499999999999"/>
  </r>
  <r>
    <s v="14-01-2019"/>
    <s v="15:29:38"/>
    <s v="2150/2+22774"/>
    <s v="S"/>
    <x v="1"/>
    <x v="0"/>
    <x v="0"/>
    <x v="6"/>
    <s v="16:48:50"/>
    <s v="16"/>
    <x v="0"/>
    <x v="17"/>
    <s v="Motocicleta"/>
    <n v="2.5300000000000002"/>
    <n v="0"/>
    <n v="3.75"/>
    <n v="4.5"/>
    <n v="0.55000000000000004"/>
    <n v="11.385000000000002"/>
    <n v="0"/>
    <n v="148.16"/>
    <n v="11.385000000000002"/>
  </r>
  <r>
    <s v="14-01-2019"/>
    <s v="15:30:36"/>
    <s v="5912)-*03888"/>
    <s v="S"/>
    <x v="1"/>
    <x v="1"/>
    <x v="3"/>
    <x v="6"/>
    <s v="16:32:55"/>
    <s v="16"/>
    <x v="9"/>
    <x v="8"/>
    <s v="Motocicleta"/>
    <n v="15.37"/>
    <n v="11.62"/>
    <n v="3.75"/>
    <n v="4.5"/>
    <n v="0.55000000000000004"/>
    <n v="16.875"/>
    <n v="6.391"/>
    <n v="237.02"/>
    <n v="23.265999999999998"/>
  </r>
  <r>
    <s v="14-01-2019"/>
    <s v="15:31:02"/>
    <s v="415/+)/06504"/>
    <s v="S"/>
    <x v="1"/>
    <x v="1"/>
    <x v="0"/>
    <x v="6"/>
    <s v="18:12:01"/>
    <s v="18"/>
    <x v="0"/>
    <x v="20"/>
    <s v="Motocicleta"/>
    <n v="19.809999999999999"/>
    <n v="16.059999999999999"/>
    <n v="3.75"/>
    <n v="4.5"/>
    <n v="0.55000000000000004"/>
    <n v="16.875"/>
    <n v="8.8330000000000002"/>
    <n v="6.83"/>
    <n v="25.707999999999998"/>
  </r>
  <r>
    <s v="14-01-2019"/>
    <s v="15:31:02"/>
    <s v="642,,0-.6310"/>
    <s v="S"/>
    <x v="1"/>
    <x v="1"/>
    <x v="0"/>
    <x v="6"/>
    <s v="18:13:41"/>
    <s v="18"/>
    <x v="0"/>
    <x v="20"/>
    <s v="Motocicleta"/>
    <n v="3.33"/>
    <n v="0"/>
    <n v="3.75"/>
    <n v="4.5"/>
    <n v="0.55000000000000004"/>
    <n v="14.984999999999999"/>
    <n v="0"/>
    <n v="190.44"/>
    <n v="14.984999999999999"/>
  </r>
  <r>
    <s v="14-01-2019"/>
    <s v="15:31:23"/>
    <s v="640++-2/4306"/>
    <s v="S"/>
    <x v="1"/>
    <x v="0"/>
    <x v="0"/>
    <x v="6"/>
    <s v="17:24:09"/>
    <s v="17"/>
    <x v="0"/>
    <x v="20"/>
    <s v="Motocicleta"/>
    <n v="5.23"/>
    <n v="1.4800000000000004"/>
    <n v="3.75"/>
    <n v="4.5"/>
    <n v="0.55000000000000004"/>
    <n v="16.875"/>
    <n v="0.81400000000000028"/>
    <n v="180.78"/>
    <n v="17.689"/>
  </r>
  <r>
    <s v="14-01-2019"/>
    <s v="15:33:00"/>
    <s v="903.*(..925"/>
    <s v="S"/>
    <x v="1"/>
    <x v="0"/>
    <x v="0"/>
    <x v="6"/>
    <s v="17:32:26"/>
    <s v="17"/>
    <x v="11"/>
    <x v="16"/>
    <s v="Motocicleta"/>
    <n v="1.98"/>
    <n v="0"/>
    <n v="3.75"/>
    <n v="4.5"/>
    <n v="0.55000000000000004"/>
    <n v="8.91"/>
    <n v="0"/>
    <n v="153.01"/>
    <n v="8.91"/>
  </r>
  <r>
    <s v="14-01-2019"/>
    <s v="15:33:24"/>
    <s v="53-)/028639"/>
    <s v="S"/>
    <x v="1"/>
    <x v="0"/>
    <x v="3"/>
    <x v="6"/>
    <s v="16:01:55"/>
    <s v="16"/>
    <x v="6"/>
    <x v="4"/>
    <s v="Motocicleta"/>
    <n v="4.8899999999999997"/>
    <n v="1.1399999999999997"/>
    <n v="3.75"/>
    <n v="4.5"/>
    <n v="0.55000000000000004"/>
    <n v="16.875"/>
    <n v="0.62699999999999989"/>
    <n v="73.69"/>
    <n v="17.501999999999999"/>
  </r>
  <r>
    <s v="14-01-2019"/>
    <s v="15:35:24"/>
    <s v="171..+/,215"/>
    <s v="S"/>
    <x v="1"/>
    <x v="0"/>
    <x v="0"/>
    <x v="6"/>
    <s v="16:56:58"/>
    <s v="16"/>
    <x v="6"/>
    <x v="5"/>
    <s v="Motocicleta"/>
    <n v="9.0500000000000007"/>
    <n v="5.3000000000000007"/>
    <n v="3.75"/>
    <n v="4.5"/>
    <n v="0.55000000000000004"/>
    <n v="16.875"/>
    <n v="2.9150000000000005"/>
    <n v="59.92"/>
    <n v="19.79"/>
  </r>
  <r>
    <s v="14-01-2019"/>
    <s v="15:36:18"/>
    <s v="9441.)+27557"/>
    <s v="S"/>
    <x v="1"/>
    <x v="2"/>
    <x v="3"/>
    <x v="6"/>
    <s v="17:07:49"/>
    <s v="17"/>
    <x v="19"/>
    <x v="37"/>
    <s v="Motocicleta"/>
    <n v="6.65"/>
    <n v="2.9000000000000004"/>
    <n v="3.75"/>
    <n v="4.5"/>
    <n v="0.55000000000000004"/>
    <n v="16.875"/>
    <n v="1.5950000000000004"/>
    <n v="88.31"/>
    <n v="18.47"/>
  </r>
  <r>
    <s v="14-01-2019"/>
    <s v="15:36:54"/>
    <s v="409,11),1887"/>
    <s v="S"/>
    <x v="1"/>
    <x v="0"/>
    <x v="0"/>
    <x v="6"/>
    <s v="17:33:23"/>
    <s v="17"/>
    <x v="14"/>
    <x v="29"/>
    <s v="Motocicleta"/>
    <n v="20.010000000000002"/>
    <n v="16.260000000000002"/>
    <n v="3.75"/>
    <n v="4.5"/>
    <n v="0.55000000000000004"/>
    <n v="16.875"/>
    <n v="8.9430000000000014"/>
    <n v="89.29"/>
    <n v="25.818000000000001"/>
  </r>
  <r>
    <s v="14-01-2019"/>
    <s v="15:38:33"/>
    <s v="3382-(-.8545"/>
    <s v="S"/>
    <x v="1"/>
    <x v="2"/>
    <x v="0"/>
    <x v="6"/>
    <s v="18:06:13"/>
    <s v="18"/>
    <x v="17"/>
    <x v="12"/>
    <s v="Motocicleta"/>
    <n v="20.57"/>
    <n v="16.82"/>
    <n v="3.75"/>
    <n v="4.5"/>
    <n v="0.55000000000000004"/>
    <n v="16.875"/>
    <n v="9.2510000000000012"/>
    <n v="27.2"/>
    <n v="26.126000000000001"/>
  </r>
  <r>
    <s v="14-01-2019"/>
    <s v="15:39:50"/>
    <s v="594*(..26758"/>
    <s v="S"/>
    <x v="1"/>
    <x v="0"/>
    <x v="0"/>
    <x v="6"/>
    <s v="17:18:03"/>
    <s v="17"/>
    <x v="16"/>
    <x v="6"/>
    <s v="Motocicleta"/>
    <n v="10.77"/>
    <n v="7.02"/>
    <n v="3.75"/>
    <n v="4.5"/>
    <n v="0.55000000000000004"/>
    <n v="16.875"/>
    <n v="3.8610000000000002"/>
    <n v="131.84"/>
    <n v="20.736000000000001"/>
  </r>
  <r>
    <s v="14-01-2019"/>
    <s v="15:40:06"/>
    <s v="6192.2++7141"/>
    <s v="S"/>
    <x v="0"/>
    <x v="0"/>
    <x v="0"/>
    <x v="6"/>
    <s v="16:35:24"/>
    <s v="16"/>
    <x v="0"/>
    <x v="3"/>
    <s v="Motocicleta"/>
    <n v="8.11"/>
    <n v="5.6099999999999994"/>
    <n v="2.5"/>
    <n v="3"/>
    <n v="1.2"/>
    <n v="7.5"/>
    <n v="6.7319999999999993"/>
    <n v="184.17"/>
    <n v="14.231999999999999"/>
  </r>
  <r>
    <s v="14-01-2019"/>
    <s v="15:40:06"/>
    <s v="226),+//4721"/>
    <s v="S"/>
    <x v="0"/>
    <x v="0"/>
    <x v="0"/>
    <x v="6"/>
    <s v="17:06:13"/>
    <s v="17"/>
    <x v="0"/>
    <x v="8"/>
    <s v="Motocicleta"/>
    <n v="10.54"/>
    <n v="8.0399999999999991"/>
    <n v="2.5"/>
    <n v="3"/>
    <n v="1.2"/>
    <n v="7.5"/>
    <n v="9.6479999999999979"/>
    <n v="141.02000000000001"/>
    <n v="17.147999999999996"/>
  </r>
  <r>
    <s v="14-01-2019"/>
    <s v="15:40:23"/>
    <s v="162-.0,/8369"/>
    <s v="S"/>
    <x v="1"/>
    <x v="0"/>
    <x v="0"/>
    <x v="6"/>
    <s v="17:27:18"/>
    <s v="17"/>
    <x v="12"/>
    <x v="4"/>
    <s v="Motocicleta"/>
    <n v="12.96"/>
    <n v="9.2100000000000009"/>
    <n v="3.75"/>
    <n v="4.5"/>
    <n v="0.55000000000000004"/>
    <n v="16.875"/>
    <n v="5.065500000000001"/>
    <n v="61.63"/>
    <n v="21.9405"/>
  </r>
  <r>
    <s v="14-01-2019"/>
    <s v="15:42:33"/>
    <s v="4621*)2,3237"/>
    <s v="S"/>
    <x v="1"/>
    <x v="0"/>
    <x v="0"/>
    <x v="6"/>
    <s v="16:20:03"/>
    <s v="16"/>
    <x v="4"/>
    <x v="4"/>
    <s v="Motocicleta"/>
    <n v="17.07"/>
    <n v="13.32"/>
    <n v="3.75"/>
    <n v="4.5"/>
    <n v="0.55000000000000004"/>
    <n v="16.875"/>
    <n v="7.3260000000000005"/>
    <n v="116.14"/>
    <n v="24.201000000000001"/>
  </r>
  <r>
    <s v="14-01-2019"/>
    <s v="15:44:34"/>
    <s v="919/1+*.5292"/>
    <s v="S"/>
    <x v="1"/>
    <x v="0"/>
    <x v="0"/>
    <x v="6"/>
    <s v="17:45:26"/>
    <s v="17"/>
    <x v="14"/>
    <x v="5"/>
    <s v="Motocicleta"/>
    <n v="20.21"/>
    <n v="16.46"/>
    <n v="3.75"/>
    <n v="4.5"/>
    <n v="0.55000000000000004"/>
    <n v="16.875"/>
    <n v="9.0530000000000008"/>
    <n v="113.18"/>
    <n v="25.928000000000001"/>
  </r>
  <r>
    <s v="14-01-2019"/>
    <s v="15:45:13"/>
    <s v="8170.1)+4350"/>
    <s v="S"/>
    <x v="1"/>
    <x v="0"/>
    <x v="3"/>
    <x v="6"/>
    <s v="16:25:56"/>
    <s v="16"/>
    <x v="11"/>
    <x v="16"/>
    <s v="Motocicleta"/>
    <n v="4.43"/>
    <n v="0.67999999999999972"/>
    <n v="3.75"/>
    <n v="4.5"/>
    <n v="0.55000000000000004"/>
    <n v="16.875"/>
    <n v="0.37399999999999989"/>
    <n v="163.03"/>
    <n v="17.248999999999999"/>
  </r>
  <r>
    <s v="14-01-2019"/>
    <s v="15:48:07"/>
    <s v="122*,/*+9188"/>
    <s v="S"/>
    <x v="1"/>
    <x v="0"/>
    <x v="0"/>
    <x v="6"/>
    <s v="17:33:06"/>
    <s v="17"/>
    <x v="11"/>
    <x v="16"/>
    <s v="Motocicleta"/>
    <n v="11.98"/>
    <n v="8.23"/>
    <n v="3.75"/>
    <n v="4.5"/>
    <n v="0.55000000000000004"/>
    <n v="16.875"/>
    <n v="4.5265000000000004"/>
    <n v="245.02"/>
    <n v="21.401499999999999"/>
  </r>
  <r>
    <s v="14-01-2019"/>
    <s v="15:48:53"/>
    <s v="8491./1)1068"/>
    <s v="S"/>
    <x v="1"/>
    <x v="0"/>
    <x v="0"/>
    <x v="6"/>
    <s v="17:17:23"/>
    <s v="17"/>
    <x v="9"/>
    <x v="18"/>
    <s v="Motocicleta"/>
    <n v="20.350000000000001"/>
    <n v="16.600000000000001"/>
    <n v="3.75"/>
    <n v="4.5"/>
    <n v="0.55000000000000004"/>
    <n v="16.875"/>
    <n v="9.1300000000000008"/>
    <n v="59.15"/>
    <n v="26.005000000000003"/>
  </r>
  <r>
    <s v="14-01-2019"/>
    <s v="15:49:47"/>
    <s v="596.)/++4343"/>
    <s v="S"/>
    <x v="1"/>
    <x v="0"/>
    <x v="0"/>
    <x v="6"/>
    <s v="17:07:57"/>
    <s v="17"/>
    <x v="4"/>
    <x v="4"/>
    <s v="Motocicleta"/>
    <n v="15.28"/>
    <n v="11.53"/>
    <n v="3.75"/>
    <n v="4.5"/>
    <n v="0.55000000000000004"/>
    <n v="16.875"/>
    <n v="6.3414999999999999"/>
    <n v="140.44"/>
    <n v="23.2165"/>
  </r>
  <r>
    <s v="14-01-2019"/>
    <s v="15:57:28"/>
    <s v="675)-2/-7413"/>
    <s v="S"/>
    <x v="1"/>
    <x v="1"/>
    <x v="0"/>
    <x v="6"/>
    <s v="17:09:28"/>
    <s v="17"/>
    <x v="27"/>
    <x v="28"/>
    <s v="Motocicleta"/>
    <n v="5.75"/>
    <n v="2"/>
    <n v="3.75"/>
    <n v="4.5"/>
    <n v="0.55000000000000004"/>
    <n v="16.875"/>
    <n v="1.1000000000000001"/>
    <n v="199.5"/>
    <n v="17.975000000000001"/>
  </r>
  <r>
    <s v="14-01-2019"/>
    <s v="15:57:55"/>
    <s v="892/--*-3994"/>
    <s v="S"/>
    <x v="1"/>
    <x v="0"/>
    <x v="0"/>
    <x v="6"/>
    <s v="17:16:01"/>
    <s v="17"/>
    <x v="4"/>
    <x v="11"/>
    <s v="Motocicleta"/>
    <n v="17.48"/>
    <n v="13.73"/>
    <n v="3.75"/>
    <n v="4.5"/>
    <n v="0.55000000000000004"/>
    <n v="16.875"/>
    <n v="7.5515000000000008"/>
    <n v="235.44"/>
    <n v="24.426500000000001"/>
  </r>
  <r>
    <s v="14-01-2019"/>
    <s v="16:04:12"/>
    <s v="894*2.0,249"/>
    <s v="S"/>
    <x v="1"/>
    <x v="0"/>
    <x v="1"/>
    <x v="6"/>
    <s v="16:06:44"/>
    <s v="16"/>
    <x v="11"/>
    <x v="16"/>
    <s v="Motocicleta"/>
    <n v="5.55"/>
    <n v="1.7999999999999998"/>
    <n v="3.75"/>
    <n v="4.5"/>
    <n v="0.55000000000000004"/>
    <n v="16.875"/>
    <n v="0.99"/>
    <n v="157.94"/>
    <n v="17.864999999999998"/>
  </r>
  <r>
    <s v="14-01-2019"/>
    <s v="16:07:31"/>
    <s v="1862./029468"/>
    <s v="S"/>
    <x v="1"/>
    <x v="0"/>
    <x v="0"/>
    <x v="6"/>
    <s v="16:26:32"/>
    <s v="16"/>
    <x v="4"/>
    <x v="16"/>
    <s v="Motocicleta"/>
    <n v="4.7300000000000004"/>
    <n v="0.98000000000000043"/>
    <n v="3.75"/>
    <n v="4.5"/>
    <n v="0.55000000000000004"/>
    <n v="16.875"/>
    <n v="0.53900000000000026"/>
    <n v="48.53"/>
    <n v="17.414000000000001"/>
  </r>
  <r>
    <s v="14-01-2019"/>
    <s v="16:08:41"/>
    <s v="75,+(0+6906"/>
    <s v="S"/>
    <x v="1"/>
    <x v="1"/>
    <x v="3"/>
    <x v="6"/>
    <s v="17:54:51"/>
    <s v="17"/>
    <x v="8"/>
    <x v="4"/>
    <s v="Motocicleta"/>
    <n v="5.39"/>
    <n v="1.6399999999999997"/>
    <n v="3.75"/>
    <n v="4.5"/>
    <n v="0.55000000000000004"/>
    <n v="16.875"/>
    <n v="0.90199999999999991"/>
    <n v="117.02"/>
    <n v="17.777000000000001"/>
  </r>
  <r>
    <s v="14-01-2019"/>
    <s v="16:09:33"/>
    <s v="567*/,.*8159"/>
    <s v="S"/>
    <x v="3"/>
    <x v="0"/>
    <x v="0"/>
    <x v="6"/>
    <s v="17:55:56"/>
    <s v="17"/>
    <x v="4"/>
    <x v="8"/>
    <s v="Motocicleta"/>
    <n v="7.68"/>
    <n v="4.68"/>
    <n v="3"/>
    <n v="3.5"/>
    <n v="0.75"/>
    <n v="10.5"/>
    <n v="3.51"/>
    <n v="70.94"/>
    <n v="14.01"/>
  </r>
  <r>
    <s v="14-01-2019"/>
    <s v="16:09:39"/>
    <s v="423/-,-.393"/>
    <s v="S"/>
    <x v="1"/>
    <x v="1"/>
    <x v="0"/>
    <x v="6"/>
    <s v="18:23:01"/>
    <s v="18"/>
    <x v="16"/>
    <x v="13"/>
    <s v="Motocicleta"/>
    <n v="11.09"/>
    <n v="7.34"/>
    <n v="3.75"/>
    <n v="4.5"/>
    <n v="0.55000000000000004"/>
    <n v="16.875"/>
    <n v="4.0369999999999999"/>
    <n v="177.68"/>
    <n v="20.911999999999999"/>
  </r>
  <r>
    <s v="14-01-2019"/>
    <s v="16:10:00"/>
    <s v="77,1)*(9609"/>
    <s v="S"/>
    <x v="1"/>
    <x v="1"/>
    <x v="0"/>
    <x v="6"/>
    <s v="18:27:59"/>
    <s v="18"/>
    <x v="7"/>
    <x v="28"/>
    <s v="Motocicleta"/>
    <n v="17.47"/>
    <n v="13.719999999999999"/>
    <n v="3.75"/>
    <n v="4.5"/>
    <n v="0.55000000000000004"/>
    <n v="16.875"/>
    <n v="7.5460000000000003"/>
    <n v="43.81"/>
    <n v="24.420999999999999"/>
  </r>
  <r>
    <s v="14-01-2019"/>
    <s v="16:11:11"/>
    <s v="776)*+/06049"/>
    <s v="S"/>
    <x v="1"/>
    <x v="1"/>
    <x v="0"/>
    <x v="6"/>
    <s v="19:07:45"/>
    <s v="19"/>
    <x v="7"/>
    <x v="28"/>
    <s v="Motocicleta"/>
    <n v="9.7100000000000009"/>
    <n v="5.9600000000000009"/>
    <n v="3.75"/>
    <n v="4.5"/>
    <n v="0.55000000000000004"/>
    <n v="16.875"/>
    <n v="3.2780000000000009"/>
    <n v="179.6"/>
    <n v="20.153000000000002"/>
  </r>
  <r>
    <s v="14-01-2019"/>
    <s v="16:11:55"/>
    <s v="594*0)2*7736"/>
    <s v="S"/>
    <x v="1"/>
    <x v="0"/>
    <x v="0"/>
    <x v="6"/>
    <s v="19:00:22"/>
    <s v="19"/>
    <x v="10"/>
    <x v="35"/>
    <s v="Motocicleta"/>
    <n v="19.010000000000002"/>
    <n v="15.260000000000002"/>
    <n v="3.75"/>
    <n v="4.5"/>
    <n v="0.55000000000000004"/>
    <n v="16.875"/>
    <n v="8.3930000000000007"/>
    <n v="51.19"/>
    <n v="25.268000000000001"/>
  </r>
  <r>
    <s v="14-01-2019"/>
    <s v="16:13:26"/>
    <s v="649.+-0.3298"/>
    <s v="S"/>
    <x v="3"/>
    <x v="2"/>
    <x v="0"/>
    <x v="6"/>
    <s v="18:42:25"/>
    <s v="18"/>
    <x v="3"/>
    <x v="29"/>
    <s v="Motocicleta"/>
    <n v="15.29"/>
    <n v="12.29"/>
    <n v="3"/>
    <n v="3.5"/>
    <n v="0.75"/>
    <n v="10.5"/>
    <n v="9.2174999999999994"/>
    <n v="155.58000000000001"/>
    <n v="19.717500000000001"/>
  </r>
  <r>
    <s v="14-01-2019"/>
    <s v="16:13:42"/>
    <s v="184((/--3472"/>
    <m/>
    <x v="1"/>
    <x v="1"/>
    <x v="0"/>
    <x v="6"/>
    <s v="16:40:57"/>
    <s v="16"/>
    <x v="3"/>
    <x v="11"/>
    <s v="Motocicleta"/>
    <n v="10.96"/>
    <n v="7.2100000000000009"/>
    <n v="3.75"/>
    <n v="4.5"/>
    <n v="0.55000000000000004"/>
    <n v="16.875"/>
    <n v="3.9655000000000009"/>
    <n v="163.56"/>
    <n v="20.840500000000002"/>
  </r>
  <r>
    <s v="14-01-2019"/>
    <s v="16:14:00"/>
    <s v="370*1/0+4340"/>
    <s v="S"/>
    <x v="1"/>
    <x v="0"/>
    <x v="0"/>
    <x v="6"/>
    <s v="17:15:13"/>
    <s v="17"/>
    <x v="16"/>
    <x v="18"/>
    <s v="Motocicleta"/>
    <n v="6.7"/>
    <n v="2.95"/>
    <n v="3.75"/>
    <n v="4.5"/>
    <n v="0.55000000000000004"/>
    <n v="16.875"/>
    <n v="1.6225000000000003"/>
    <n v="27.89"/>
    <n v="18.497499999999999"/>
  </r>
  <r>
    <s v="14-01-2019"/>
    <s v="16:16:59"/>
    <s v="7662-+//3447"/>
    <s v="S"/>
    <x v="1"/>
    <x v="0"/>
    <x v="0"/>
    <x v="6"/>
    <s v="16:53:45"/>
    <s v="16"/>
    <x v="6"/>
    <x v="9"/>
    <s v="Motocicleta"/>
    <n v="1.04"/>
    <n v="0"/>
    <n v="3.75"/>
    <n v="4.5"/>
    <n v="0.55000000000000004"/>
    <n v="4.68"/>
    <n v="0"/>
    <n v="90.15"/>
    <n v="4.68"/>
  </r>
  <r>
    <s v="14-01-2019"/>
    <s v="16:18:07"/>
    <s v="4630.0(.536"/>
    <s v="S"/>
    <x v="1"/>
    <x v="2"/>
    <x v="1"/>
    <x v="6"/>
    <s v="18:17:04"/>
    <s v="18"/>
    <x v="0"/>
    <x v="20"/>
    <s v="Motocicleta"/>
    <n v="18.989999999999998"/>
    <n v="15.239999999999998"/>
    <n v="3.75"/>
    <n v="4.5"/>
    <n v="0.55000000000000004"/>
    <n v="16.875"/>
    <n v="8.3819999999999997"/>
    <n v="15.8"/>
    <n v="25.256999999999998"/>
  </r>
  <r>
    <s v="14-01-2019"/>
    <s v="16:25:36"/>
    <s v="862-2,-)2135"/>
    <s v="S"/>
    <x v="1"/>
    <x v="0"/>
    <x v="0"/>
    <x v="6"/>
    <s v="17:39:56"/>
    <s v="17"/>
    <x v="20"/>
    <x v="11"/>
    <s v="Motocicleta"/>
    <n v="2.04"/>
    <n v="0"/>
    <n v="3.75"/>
    <n v="4.5"/>
    <n v="0.55000000000000004"/>
    <n v="9.18"/>
    <n v="0"/>
    <n v="118.1"/>
    <n v="9.18"/>
  </r>
  <r>
    <s v="14-01-2019"/>
    <s v="16:26:11"/>
    <s v="667.-)0/1820"/>
    <s v="S"/>
    <x v="1"/>
    <x v="1"/>
    <x v="1"/>
    <x v="6"/>
    <s v="18:17:04"/>
    <s v="18"/>
    <x v="11"/>
    <x v="16"/>
    <s v="Motocicleta"/>
    <n v="20.69"/>
    <n v="16.940000000000001"/>
    <n v="3.75"/>
    <n v="4.5"/>
    <n v="0.55000000000000004"/>
    <n v="16.875"/>
    <n v="9.3170000000000019"/>
    <n v="23.81"/>
    <n v="26.192"/>
  </r>
  <r>
    <s v="14-01-2019"/>
    <s v="16:26:38"/>
    <s v="147+2.0-2470"/>
    <s v="S"/>
    <x v="1"/>
    <x v="0"/>
    <x v="1"/>
    <x v="6"/>
    <s v="18:13:38"/>
    <s v="18"/>
    <x v="5"/>
    <x v="4"/>
    <s v="Motocicleta"/>
    <n v="10.35"/>
    <n v="6.6"/>
    <n v="3.75"/>
    <n v="4.5"/>
    <n v="0.55000000000000004"/>
    <n v="16.875"/>
    <n v="3.63"/>
    <n v="10.28"/>
    <n v="20.504999999999999"/>
  </r>
  <r>
    <s v="14-01-2019"/>
    <s v="16:26:57"/>
    <s v="116/+/-,9900"/>
    <s v="S"/>
    <x v="1"/>
    <x v="0"/>
    <x v="1"/>
    <x v="6"/>
    <s v="19:17:34"/>
    <s v="19"/>
    <x v="9"/>
    <x v="8"/>
    <s v="Motocicleta"/>
    <n v="8.74"/>
    <n v="4.99"/>
    <n v="3.75"/>
    <n v="4.5"/>
    <n v="0.55000000000000004"/>
    <n v="16.875"/>
    <n v="2.7445000000000004"/>
    <n v="154.69"/>
    <n v="19.619500000000002"/>
  </r>
  <r>
    <s v="14-01-2019"/>
    <s v="16:27:48"/>
    <s v="8341-,2-5870"/>
    <m/>
    <x v="1"/>
    <x v="1"/>
    <x v="0"/>
    <x v="6"/>
    <s v="18:01:56"/>
    <s v="18"/>
    <x v="3"/>
    <x v="11"/>
    <s v="Motocicleta"/>
    <n v="8.02"/>
    <n v="4.2699999999999996"/>
    <n v="3.75"/>
    <n v="4.5"/>
    <n v="0.55000000000000004"/>
    <n v="16.875"/>
    <n v="2.3485"/>
    <n v="95"/>
    <n v="19.223500000000001"/>
  </r>
  <r>
    <s v="14-01-2019"/>
    <s v="16:28:49"/>
    <s v="368,*-.+7361"/>
    <s v="S"/>
    <x v="1"/>
    <x v="1"/>
    <x v="0"/>
    <x v="6"/>
    <s v="19:25:35"/>
    <s v="19"/>
    <x v="0"/>
    <x v="20"/>
    <s v="Motocicleta"/>
    <n v="6.78"/>
    <n v="3.0300000000000002"/>
    <n v="3.75"/>
    <n v="4.5"/>
    <n v="0.55000000000000004"/>
    <n v="16.875"/>
    <n v="1.6665000000000003"/>
    <n v="166.98"/>
    <n v="18.541499999999999"/>
  </r>
  <r>
    <s v="14-01-2019"/>
    <s v="16:30:20"/>
    <s v="807*(-,-5996"/>
    <s v="S"/>
    <x v="1"/>
    <x v="0"/>
    <x v="0"/>
    <x v="6"/>
    <s v="17:26:53"/>
    <s v="17"/>
    <x v="14"/>
    <x v="5"/>
    <s v="Motocicleta"/>
    <n v="10.61"/>
    <n v="6.8599999999999994"/>
    <n v="3.75"/>
    <n v="4.5"/>
    <n v="0.55000000000000004"/>
    <n v="16.875"/>
    <n v="3.7730000000000001"/>
    <n v="144.34"/>
    <n v="20.648"/>
  </r>
  <r>
    <s v="14-01-2019"/>
    <s v="16:31:44"/>
    <s v="95/(-/19525"/>
    <s v="S"/>
    <x v="1"/>
    <x v="0"/>
    <x v="0"/>
    <x v="6"/>
    <s v="19:00:35"/>
    <s v="19"/>
    <x v="10"/>
    <x v="35"/>
    <s v="Motocicleta"/>
    <n v="5.47"/>
    <n v="1.7199999999999998"/>
    <n v="3.75"/>
    <n v="4.5"/>
    <n v="0.55000000000000004"/>
    <n v="16.875"/>
    <n v="0.94599999999999995"/>
    <n v="71.39"/>
    <n v="17.821000000000002"/>
  </r>
  <r>
    <s v="14-01-2019"/>
    <s v="16:33:38"/>
    <s v="48112*2.3732"/>
    <s v="S"/>
    <x v="3"/>
    <x v="0"/>
    <x v="0"/>
    <x v="6"/>
    <s v="18:16:55"/>
    <s v="18"/>
    <x v="3"/>
    <x v="18"/>
    <s v="Motocicleta"/>
    <n v="6.31"/>
    <n v="3.3099999999999996"/>
    <n v="3"/>
    <n v="3.5"/>
    <n v="0.75"/>
    <n v="10.5"/>
    <n v="2.4824999999999999"/>
    <n v="179.34"/>
    <n v="12.9825"/>
  </r>
  <r>
    <s v="14-01-2019"/>
    <s v="16:34:00"/>
    <s v="660/110/6066"/>
    <s v="S"/>
    <x v="1"/>
    <x v="0"/>
    <x v="0"/>
    <x v="6"/>
    <s v="19:00:44"/>
    <s v="19"/>
    <x v="10"/>
    <x v="35"/>
    <s v="Motocicleta"/>
    <n v="8.9600000000000009"/>
    <n v="5.2100000000000009"/>
    <n v="3.75"/>
    <n v="4.5"/>
    <n v="0.55000000000000004"/>
    <n v="16.875"/>
    <n v="2.8655000000000008"/>
    <n v="160.28"/>
    <n v="19.740500000000001"/>
  </r>
  <r>
    <s v="14-01-2019"/>
    <s v="16:34:24"/>
    <s v="52412(226524"/>
    <s v="S"/>
    <x v="1"/>
    <x v="0"/>
    <x v="0"/>
    <x v="6"/>
    <s v="18:46:28"/>
    <s v="18"/>
    <x v="19"/>
    <x v="21"/>
    <s v="Motocicleta"/>
    <n v="4.4800000000000004"/>
    <n v="0.73000000000000043"/>
    <n v="3.75"/>
    <n v="4.5"/>
    <n v="0.55000000000000004"/>
    <n v="16.875"/>
    <n v="0.40150000000000025"/>
    <n v="2.0699999999999998"/>
    <n v="17.276499999999999"/>
  </r>
  <r>
    <s v="14-01-2019"/>
    <s v="16:35:12"/>
    <s v="11,20-.4845"/>
    <s v="S"/>
    <x v="1"/>
    <x v="0"/>
    <x v="0"/>
    <x v="6"/>
    <s v="18:41:46"/>
    <s v="18"/>
    <x v="14"/>
    <x v="5"/>
    <s v="Motocicleta"/>
    <n v="10.24"/>
    <n v="6.49"/>
    <n v="3.75"/>
    <n v="4.5"/>
    <n v="0.55000000000000004"/>
    <n v="16.875"/>
    <n v="3.5695000000000006"/>
    <n v="191.06"/>
    <n v="20.444500000000001"/>
  </r>
  <r>
    <s v="14-01-2019"/>
    <s v="16:35:42"/>
    <s v="6/*0,29979"/>
    <s v="S"/>
    <x v="1"/>
    <x v="0"/>
    <x v="3"/>
    <x v="6"/>
    <s v="17:33:39"/>
    <s v="17"/>
    <x v="20"/>
    <x v="29"/>
    <s v="Motocicleta"/>
    <n v="6.71"/>
    <n v="2.96"/>
    <n v="3.75"/>
    <n v="4.5"/>
    <n v="0.55000000000000004"/>
    <n v="16.875"/>
    <n v="1.6280000000000001"/>
    <n v="68.7"/>
    <n v="18.503"/>
  </r>
  <r>
    <s v="14-01-2019"/>
    <s v="16:39:15"/>
    <s v="817.*0-*2706"/>
    <s v="S"/>
    <x v="1"/>
    <x v="0"/>
    <x v="0"/>
    <x v="6"/>
    <s v="17:20:18"/>
    <s v="17"/>
    <x v="1"/>
    <x v="13"/>
    <s v="Motocicleta"/>
    <n v="18.260000000000002"/>
    <n v="14.510000000000002"/>
    <n v="3.75"/>
    <n v="4.5"/>
    <n v="0.55000000000000004"/>
    <n v="16.875"/>
    <n v="7.9805000000000019"/>
    <n v="90.34"/>
    <n v="24.855500000000003"/>
  </r>
  <r>
    <s v="14-01-2019"/>
    <s v="16:40:55"/>
    <s v="3802.01/9396"/>
    <s v="S"/>
    <x v="1"/>
    <x v="0"/>
    <x v="3"/>
    <x v="6"/>
    <s v="18:16:41"/>
    <s v="18"/>
    <x v="8"/>
    <x v="11"/>
    <s v="Motocicleta"/>
    <n v="3.01"/>
    <n v="0"/>
    <n v="3.75"/>
    <n v="4.5"/>
    <n v="0.55000000000000004"/>
    <n v="13.544999999999998"/>
    <n v="0"/>
    <n v="226.01"/>
    <n v="13.544999999999998"/>
  </r>
  <r>
    <s v="14-01-2019"/>
    <s v="16:41:36"/>
    <s v="14110(021081"/>
    <s v="S"/>
    <x v="3"/>
    <x v="0"/>
    <x v="0"/>
    <x v="6"/>
    <s v="17:09:29"/>
    <s v="17"/>
    <x v="4"/>
    <x v="18"/>
    <s v="Motocicleta"/>
    <n v="11.15"/>
    <n v="8.15"/>
    <n v="3"/>
    <n v="3.5"/>
    <n v="0.75"/>
    <n v="10.5"/>
    <n v="6.1125000000000007"/>
    <n v="237.77"/>
    <n v="16.612500000000001"/>
  </r>
  <r>
    <s v="14-01-2019"/>
    <s v="16:41:40"/>
    <s v="922,100.8464"/>
    <s v="S"/>
    <x v="1"/>
    <x v="0"/>
    <x v="0"/>
    <x v="6"/>
    <s v="20:22:51"/>
    <s v="20"/>
    <x v="13"/>
    <x v="4"/>
    <s v="Motocicleta"/>
    <n v="16.22"/>
    <n v="12.469999999999999"/>
    <n v="3.75"/>
    <n v="4.5"/>
    <n v="0.55000000000000004"/>
    <n v="16.875"/>
    <n v="6.8585000000000003"/>
    <n v="233.34"/>
    <n v="23.733499999999999"/>
  </r>
  <r>
    <s v="14-01-2019"/>
    <s v="16:45:39"/>
    <s v="410.*/(.525"/>
    <s v="S"/>
    <x v="1"/>
    <x v="0"/>
    <x v="0"/>
    <x v="6"/>
    <s v="18:52:00"/>
    <s v="18"/>
    <x v="4"/>
    <x v="17"/>
    <s v="Motocicleta"/>
    <n v="18.399999999999999"/>
    <n v="14.649999999999999"/>
    <n v="3.75"/>
    <n v="4.5"/>
    <n v="0.55000000000000004"/>
    <n v="16.875"/>
    <n v="8.0574999999999992"/>
    <n v="184.17"/>
    <n v="24.932499999999997"/>
  </r>
  <r>
    <s v="14-01-2019"/>
    <s v="16:48:13"/>
    <s v="90+2,1)1777"/>
    <s v="S"/>
    <x v="1"/>
    <x v="0"/>
    <x v="0"/>
    <x v="6"/>
    <s v="18:03:40"/>
    <s v="18"/>
    <x v="15"/>
    <x v="9"/>
    <s v="Motocicleta"/>
    <n v="13.53"/>
    <n v="9.7799999999999994"/>
    <n v="3.75"/>
    <n v="4.5"/>
    <n v="0.55000000000000004"/>
    <n v="16.875"/>
    <n v="5.3790000000000004"/>
    <n v="16.89"/>
    <n v="22.254000000000001"/>
  </r>
  <r>
    <s v="14-01-2019"/>
    <s v="16:50:51"/>
    <s v="261(0,+,9018"/>
    <s v="S"/>
    <x v="1"/>
    <x v="0"/>
    <x v="1"/>
    <x v="6"/>
    <s v="18:24:30"/>
    <s v="18"/>
    <x v="0"/>
    <x v="24"/>
    <s v="Motocicleta"/>
    <n v="6.11"/>
    <n v="2.3600000000000003"/>
    <n v="3.75"/>
    <n v="4.5"/>
    <n v="0.55000000000000004"/>
    <n v="16.875"/>
    <n v="1.2980000000000003"/>
    <n v="248.83"/>
    <n v="18.173000000000002"/>
  </r>
  <r>
    <s v="14-01-2019"/>
    <s v="16:52:06"/>
    <s v="16(*/*12364"/>
    <s v="S"/>
    <x v="1"/>
    <x v="0"/>
    <x v="0"/>
    <x v="6"/>
    <s v="19:39:01"/>
    <s v="19"/>
    <x v="14"/>
    <x v="4"/>
    <s v="Motocicleta"/>
    <n v="19.64"/>
    <n v="15.89"/>
    <n v="3.75"/>
    <n v="4.5"/>
    <n v="0.55000000000000004"/>
    <n v="16.875"/>
    <n v="8.7395000000000014"/>
    <n v="84.71"/>
    <n v="25.6145"/>
  </r>
  <r>
    <s v="14-01-2019"/>
    <s v="16:53:47"/>
    <s v="5350)((*5355"/>
    <s v="S"/>
    <x v="1"/>
    <x v="0"/>
    <x v="3"/>
    <x v="6"/>
    <s v="19:53:45"/>
    <s v="19"/>
    <x v="17"/>
    <x v="28"/>
    <s v="Motocicleta"/>
    <n v="4.05"/>
    <n v="0.29999999999999982"/>
    <n v="3.75"/>
    <n v="4.5"/>
    <n v="0.55000000000000004"/>
    <n v="16.875"/>
    <n v="0.16499999999999992"/>
    <n v="57.72"/>
    <n v="17.04"/>
  </r>
  <r>
    <s v="14-01-2019"/>
    <s v="16:54:12"/>
    <s v="840)+0))5738"/>
    <s v="S"/>
    <x v="1"/>
    <x v="0"/>
    <x v="1"/>
    <x v="6"/>
    <s v="17:26:26"/>
    <s v="17"/>
    <x v="21"/>
    <x v="10"/>
    <s v="Motocicleta"/>
    <n v="8.35"/>
    <n v="4.5999999999999996"/>
    <n v="3.75"/>
    <n v="4.5"/>
    <n v="0.55000000000000004"/>
    <n v="16.875"/>
    <n v="2.5299999999999998"/>
    <n v="11.9"/>
    <n v="19.405000000000001"/>
  </r>
  <r>
    <s v="14-01-2019"/>
    <s v="16:54:28"/>
    <s v="524+(1-11020"/>
    <s v="S"/>
    <x v="1"/>
    <x v="1"/>
    <x v="1"/>
    <x v="6"/>
    <s v="17:26:26"/>
    <s v="17"/>
    <x v="21"/>
    <x v="10"/>
    <s v="Motocicleta"/>
    <n v="12.42"/>
    <n v="8.67"/>
    <n v="3.75"/>
    <n v="4.5"/>
    <n v="0.55000000000000004"/>
    <n v="16.875"/>
    <n v="4.7685000000000004"/>
    <n v="225.85"/>
    <n v="21.6435"/>
  </r>
  <r>
    <s v="14-01-2019"/>
    <s v="16:56:25"/>
    <s v="551(2-2.7697"/>
    <s v="S"/>
    <x v="1"/>
    <x v="0"/>
    <x v="1"/>
    <x v="6"/>
    <s v="17:23:49"/>
    <s v="17"/>
    <x v="3"/>
    <x v="9"/>
    <s v="Motocicleta"/>
    <n v="13.57"/>
    <n v="9.82"/>
    <n v="3.75"/>
    <n v="4.5"/>
    <n v="0.55000000000000004"/>
    <n v="16.875"/>
    <n v="5.4010000000000007"/>
    <n v="68.569999999999993"/>
    <n v="22.276"/>
  </r>
  <r>
    <s v="14-01-2019"/>
    <s v="17:03:40"/>
    <s v="344(/(219331"/>
    <m/>
    <x v="1"/>
    <x v="1"/>
    <x v="0"/>
    <x v="6"/>
    <s v="18:15:11"/>
    <s v="18"/>
    <x v="3"/>
    <x v="11"/>
    <s v="Motocicleta"/>
    <n v="8.6"/>
    <n v="4.8499999999999996"/>
    <n v="3.75"/>
    <n v="4.5"/>
    <n v="0.55000000000000004"/>
    <n v="16.875"/>
    <n v="2.6675"/>
    <n v="232.63"/>
    <n v="19.5425"/>
  </r>
  <r>
    <s v="14-01-2019"/>
    <s v="17:05:03"/>
    <s v="5840(-0,8508"/>
    <s v="S"/>
    <x v="1"/>
    <x v="1"/>
    <x v="1"/>
    <x v="6"/>
    <s v="18:17:04"/>
    <s v="18"/>
    <x v="14"/>
    <x v="39"/>
    <s v="Motocicleta"/>
    <n v="11.98"/>
    <n v="8.23"/>
    <n v="3.75"/>
    <n v="4.5"/>
    <n v="0.55000000000000004"/>
    <n v="16.875"/>
    <n v="4.5265000000000004"/>
    <n v="236.89"/>
    <n v="21.401499999999999"/>
  </r>
  <r>
    <s v="14-01-2019"/>
    <s v="17:07:29"/>
    <s v="341/()0-979"/>
    <s v="S"/>
    <x v="1"/>
    <x v="0"/>
    <x v="3"/>
    <x v="6"/>
    <s v="18:15:44"/>
    <s v="18"/>
    <x v="7"/>
    <x v="7"/>
    <s v="Motocicleta"/>
    <n v="1.95"/>
    <n v="0"/>
    <n v="3.75"/>
    <n v="4.5"/>
    <n v="0.55000000000000004"/>
    <n v="8.7750000000000004"/>
    <n v="0"/>
    <n v="164.49"/>
    <n v="8.7750000000000004"/>
  </r>
  <r>
    <s v="14-01-2019"/>
    <s v="17:14:11"/>
    <s v="74*-/0+9568"/>
    <s v="S"/>
    <x v="1"/>
    <x v="0"/>
    <x v="1"/>
    <x v="6"/>
    <s v="17:37:17"/>
    <s v="17"/>
    <x v="4"/>
    <x v="4"/>
    <s v="Motocicleta"/>
    <n v="7.12"/>
    <n v="3.37"/>
    <n v="3.75"/>
    <n v="4.5"/>
    <n v="0.55000000000000004"/>
    <n v="16.875"/>
    <n v="1.8535000000000001"/>
    <n v="11.68"/>
    <n v="18.7285"/>
  </r>
  <r>
    <s v="14-01-2019"/>
    <s v="17:15:38"/>
    <s v="366.../-3928"/>
    <s v="S"/>
    <x v="3"/>
    <x v="0"/>
    <x v="0"/>
    <x v="6"/>
    <s v="19:06:45"/>
    <s v="19"/>
    <x v="4"/>
    <x v="20"/>
    <s v="Motocicleta"/>
    <n v="3.19"/>
    <n v="0.18999999999999995"/>
    <n v="3"/>
    <n v="3.5"/>
    <n v="0.75"/>
    <n v="10.5"/>
    <n v="0.14249999999999996"/>
    <n v="36.909999999999997"/>
    <n v="10.6425"/>
  </r>
  <r>
    <s v="14-01-2019"/>
    <s v="17:15:40"/>
    <s v="418..*/29709"/>
    <s v="S"/>
    <x v="1"/>
    <x v="0"/>
    <x v="0"/>
    <x v="6"/>
    <s v="19:36:28"/>
    <s v="19"/>
    <x v="11"/>
    <x v="24"/>
    <s v="Motocicleta"/>
    <n v="10.130000000000001"/>
    <n v="6.3800000000000008"/>
    <n v="3.75"/>
    <n v="4.5"/>
    <n v="0.55000000000000004"/>
    <n v="16.875"/>
    <n v="3.5090000000000008"/>
    <n v="132.21"/>
    <n v="20.384"/>
  </r>
  <r>
    <s v="14-01-2019"/>
    <s v="17:15:59"/>
    <s v="745).2*21790"/>
    <s v="S"/>
    <x v="1"/>
    <x v="1"/>
    <x v="3"/>
    <x v="6"/>
    <s v="19:00:39"/>
    <s v="19"/>
    <x v="0"/>
    <x v="20"/>
    <s v="Motocicleta"/>
    <n v="11.03"/>
    <n v="7.2799999999999994"/>
    <n v="3.75"/>
    <n v="4.5"/>
    <n v="0.55000000000000004"/>
    <n v="16.875"/>
    <n v="4.0039999999999996"/>
    <n v="176.05"/>
    <n v="20.878999999999998"/>
  </r>
  <r>
    <s v="14-01-2019"/>
    <s v="17:16:03"/>
    <s v="764*),,*3666"/>
    <m/>
    <x v="1"/>
    <x v="1"/>
    <x v="0"/>
    <x v="6"/>
    <s v="18:02:27"/>
    <s v="18"/>
    <x v="3"/>
    <x v="11"/>
    <s v="Motocicleta"/>
    <n v="13.04"/>
    <n v="9.2899999999999991"/>
    <n v="3.75"/>
    <n v="4.5"/>
    <n v="0.55000000000000004"/>
    <n v="16.875"/>
    <n v="5.1094999999999997"/>
    <n v="94.15"/>
    <n v="21.984500000000001"/>
  </r>
  <r>
    <s v="14-01-2019"/>
    <s v="17:17:45"/>
    <s v="737/0-125282"/>
    <s v="S"/>
    <x v="1"/>
    <x v="1"/>
    <x v="0"/>
    <x v="6"/>
    <s v="18:48:16"/>
    <s v="18"/>
    <x v="7"/>
    <x v="7"/>
    <s v="Motocicleta"/>
    <n v="5.5"/>
    <n v="1.75"/>
    <n v="3.75"/>
    <n v="4.5"/>
    <n v="0.55000000000000004"/>
    <n v="16.875"/>
    <n v="0.96250000000000013"/>
    <n v="103"/>
    <n v="17.837499999999999"/>
  </r>
  <r>
    <s v="14-01-2019"/>
    <s v="17:18:02"/>
    <s v="3692.001824"/>
    <s v="S"/>
    <x v="1"/>
    <x v="1"/>
    <x v="1"/>
    <x v="6"/>
    <s v="19:17:34"/>
    <s v="19"/>
    <x v="9"/>
    <x v="8"/>
    <s v="Motocicleta"/>
    <n v="3.44"/>
    <n v="0"/>
    <n v="3.75"/>
    <n v="4.5"/>
    <n v="0.55000000000000004"/>
    <n v="15.48"/>
    <n v="0"/>
    <n v="11.05"/>
    <n v="15.48"/>
  </r>
  <r>
    <s v="14-01-2019"/>
    <s v="17:19:44"/>
    <s v="797)+,*06040"/>
    <s v="S"/>
    <x v="1"/>
    <x v="0"/>
    <x v="0"/>
    <x v="6"/>
    <s v="19:47:36"/>
    <s v="19"/>
    <x v="11"/>
    <x v="16"/>
    <s v="Motocicleta"/>
    <n v="16.54"/>
    <n v="12.79"/>
    <n v="3.75"/>
    <n v="4.5"/>
    <n v="0.55000000000000004"/>
    <n v="16.875"/>
    <n v="7.0345000000000004"/>
    <n v="107.78"/>
    <n v="23.909500000000001"/>
  </r>
  <r>
    <s v="14-01-2019"/>
    <s v="17:19:46"/>
    <s v="902+*2)+529"/>
    <s v="S"/>
    <x v="3"/>
    <x v="0"/>
    <x v="0"/>
    <x v="6"/>
    <s v="18:28:30"/>
    <s v="18"/>
    <x v="3"/>
    <x v="29"/>
    <s v="Motocicleta"/>
    <n v="2.0099999999999998"/>
    <n v="0"/>
    <n v="3"/>
    <n v="3.5"/>
    <n v="0.75"/>
    <n v="7.0349999999999993"/>
    <n v="0"/>
    <n v="60.2"/>
    <n v="7.0349999999999993"/>
  </r>
  <r>
    <s v="14-01-2019"/>
    <s v="17:20:39"/>
    <s v="6*+(.14906"/>
    <s v="S"/>
    <x v="1"/>
    <x v="0"/>
    <x v="1"/>
    <x v="6"/>
    <s v="17:26:26"/>
    <s v="17"/>
    <x v="21"/>
    <x v="24"/>
    <s v="Motocicleta"/>
    <n v="16.13"/>
    <n v="12.379999999999999"/>
    <n v="3.75"/>
    <n v="4.5"/>
    <n v="0.55000000000000004"/>
    <n v="16.875"/>
    <n v="6.8090000000000002"/>
    <n v="44.26"/>
    <n v="23.684000000000001"/>
  </r>
  <r>
    <s v="14-01-2019"/>
    <s v="17:20:58"/>
    <s v="711+.1(9218"/>
    <s v="S"/>
    <x v="3"/>
    <x v="0"/>
    <x v="0"/>
    <x v="6"/>
    <s v="18:19:13"/>
    <s v="18"/>
    <x v="3"/>
    <x v="29"/>
    <s v="Motocicleta"/>
    <n v="20.45"/>
    <n v="17.45"/>
    <n v="3"/>
    <n v="3.5"/>
    <n v="0.75"/>
    <n v="10.5"/>
    <n v="13.087499999999999"/>
    <n v="133.74"/>
    <n v="23.587499999999999"/>
  </r>
  <r>
    <s v="14-01-2019"/>
    <s v="17:21:02"/>
    <s v="2851)0004049"/>
    <s v="S"/>
    <x v="1"/>
    <x v="1"/>
    <x v="0"/>
    <x v="6"/>
    <s v="18:38:38"/>
    <s v="18"/>
    <x v="16"/>
    <x v="13"/>
    <s v="Motocicleta"/>
    <n v="2.75"/>
    <n v="0"/>
    <n v="3.75"/>
    <n v="4.5"/>
    <n v="0.55000000000000004"/>
    <n v="12.375"/>
    <n v="0"/>
    <n v="140.38999999999999"/>
    <n v="12.375"/>
  </r>
  <r>
    <s v="14-01-2019"/>
    <s v="17:21:42"/>
    <s v="578(----741"/>
    <s v="S"/>
    <x v="1"/>
    <x v="0"/>
    <x v="3"/>
    <x v="6"/>
    <s v="18:28:53"/>
    <s v="18"/>
    <x v="11"/>
    <x v="4"/>
    <s v="Motocicleta"/>
    <n v="9.1"/>
    <n v="5.35"/>
    <n v="3.75"/>
    <n v="4.5"/>
    <n v="0.55000000000000004"/>
    <n v="16.875"/>
    <n v="2.9424999999999999"/>
    <n v="112.29"/>
    <n v="19.817499999999999"/>
  </r>
  <r>
    <s v="14-01-2019"/>
    <s v="17:33:25"/>
    <s v="82(2)2)1887"/>
    <s v="S"/>
    <x v="1"/>
    <x v="0"/>
    <x v="0"/>
    <x v="6"/>
    <s v="20:07:28"/>
    <s v="20"/>
    <x v="2"/>
    <x v="17"/>
    <s v="Motocicleta"/>
    <n v="6.92"/>
    <n v="3.17"/>
    <n v="3.75"/>
    <n v="4.5"/>
    <n v="0.55000000000000004"/>
    <n v="16.875"/>
    <n v="1.7435"/>
    <n v="161.87"/>
    <n v="18.618500000000001"/>
  </r>
  <r>
    <s v="14-01-2019"/>
    <s v="17:33:50"/>
    <s v="3292-+0(5060"/>
    <s v="S"/>
    <x v="3"/>
    <x v="0"/>
    <x v="0"/>
    <x v="6"/>
    <s v="18:08:07"/>
    <s v="18"/>
    <x v="4"/>
    <x v="11"/>
    <s v="Motocicleta"/>
    <n v="20.81"/>
    <n v="17.809999999999999"/>
    <n v="3"/>
    <n v="3.5"/>
    <n v="0.75"/>
    <n v="10.5"/>
    <n v="13.357499999999998"/>
    <n v="209.82"/>
    <n v="23.857499999999998"/>
  </r>
  <r>
    <s v="14-01-2019"/>
    <s v="17:33:54"/>
    <s v="456)*-+11051"/>
    <s v="S"/>
    <x v="1"/>
    <x v="0"/>
    <x v="3"/>
    <x v="6"/>
    <s v="19:04:13"/>
    <s v="19"/>
    <x v="3"/>
    <x v="20"/>
    <s v="Motocicleta"/>
    <n v="19.72"/>
    <n v="15.969999999999999"/>
    <n v="3.75"/>
    <n v="4.5"/>
    <n v="0.55000000000000004"/>
    <n v="16.875"/>
    <n v="8.7835000000000001"/>
    <n v="133.80000000000001"/>
    <n v="25.6585"/>
  </r>
  <r>
    <s v="14-01-2019"/>
    <s v="17:36:39"/>
    <s v="97/)1--6074"/>
    <s v="S"/>
    <x v="1"/>
    <x v="0"/>
    <x v="0"/>
    <x v="6"/>
    <s v="19:36:50"/>
    <s v="19"/>
    <x v="14"/>
    <x v="29"/>
    <s v="Motocicleta"/>
    <n v="2.4900000000000002"/>
    <n v="0"/>
    <n v="3.75"/>
    <n v="4.5"/>
    <n v="0.55000000000000004"/>
    <n v="11.205000000000002"/>
    <n v="0"/>
    <n v="127.23"/>
    <n v="11.205000000000002"/>
  </r>
  <r>
    <s v="14-01-2019"/>
    <s v="17:38:41"/>
    <s v="54+./)-1547"/>
    <s v="S"/>
    <x v="1"/>
    <x v="0"/>
    <x v="1"/>
    <x v="6"/>
    <s v="17:56:47"/>
    <s v="17"/>
    <x v="14"/>
    <x v="29"/>
    <s v="Motocicleta"/>
    <n v="13.77"/>
    <n v="10.02"/>
    <n v="3.75"/>
    <n v="4.5"/>
    <n v="0.55000000000000004"/>
    <n v="16.875"/>
    <n v="5.5110000000000001"/>
    <n v="133.76"/>
    <n v="22.385999999999999"/>
  </r>
  <r>
    <s v="14-01-2019"/>
    <s v="17:38:41"/>
    <s v="712/),,07519"/>
    <s v="S"/>
    <x v="1"/>
    <x v="0"/>
    <x v="0"/>
    <x v="13"/>
    <s v="10:21:49"/>
    <s v="10"/>
    <x v="14"/>
    <x v="29"/>
    <s v="Motocicleta"/>
    <n v="16.91"/>
    <n v="13.16"/>
    <n v="3.75"/>
    <n v="4.5"/>
    <n v="0.55000000000000004"/>
    <n v="16.875"/>
    <n v="7.2380000000000004"/>
    <n v="52.56"/>
    <n v="24.113"/>
  </r>
  <r>
    <s v="14-01-2019"/>
    <s v="17:39:50"/>
    <s v="279.2+129908"/>
    <m/>
    <x v="1"/>
    <x v="1"/>
    <x v="0"/>
    <x v="6"/>
    <s v="18:11:02"/>
    <s v="18"/>
    <x v="3"/>
    <x v="20"/>
    <s v="Motocicleta"/>
    <n v="20.329999999999998"/>
    <n v="16.579999999999998"/>
    <n v="3.75"/>
    <n v="4.5"/>
    <n v="0.55000000000000004"/>
    <n v="16.875"/>
    <n v="9.1189999999999998"/>
    <n v="92.13"/>
    <n v="25.994"/>
  </r>
  <r>
    <s v="14-01-2019"/>
    <s v="17:40:26"/>
    <s v="407.000(9385"/>
    <s v="S"/>
    <x v="1"/>
    <x v="0"/>
    <x v="0"/>
    <x v="6"/>
    <s v="18:31:27"/>
    <s v="18"/>
    <x v="14"/>
    <x v="5"/>
    <s v="Motocicleta"/>
    <n v="4.04"/>
    <n v="0.29000000000000004"/>
    <n v="3.75"/>
    <n v="4.5"/>
    <n v="0.55000000000000004"/>
    <n v="16.875"/>
    <n v="0.15950000000000003"/>
    <n v="160.25"/>
    <n v="17.034500000000001"/>
  </r>
  <r>
    <s v="14-01-2019"/>
    <s v="17:57:38"/>
    <s v="35*-1/(1100"/>
    <s v="S"/>
    <x v="1"/>
    <x v="1"/>
    <x v="0"/>
    <x v="6"/>
    <s v="19:56:28"/>
    <s v="19"/>
    <x v="13"/>
    <x v="15"/>
    <s v="Motocicleta"/>
    <n v="17.149999999999999"/>
    <n v="13.399999999999999"/>
    <n v="3.75"/>
    <n v="4.5"/>
    <n v="0.55000000000000004"/>
    <n v="16.875"/>
    <n v="7.37"/>
    <n v="212.66"/>
    <n v="24.245000000000001"/>
  </r>
  <r>
    <s v="14-01-2019"/>
    <s v="18:04:39"/>
    <s v="508,0-/)9572"/>
    <s v="S"/>
    <x v="0"/>
    <x v="2"/>
    <x v="0"/>
    <x v="13"/>
    <s v="11:27:44"/>
    <s v="11"/>
    <x v="0"/>
    <x v="9"/>
    <s v="Motocicleta"/>
    <n v="19.510000000000002"/>
    <n v="17.010000000000002"/>
    <n v="2.5"/>
    <n v="3"/>
    <n v="1.2"/>
    <n v="7.5"/>
    <n v="20.412000000000003"/>
    <n v="183.75"/>
    <n v="27.912000000000003"/>
  </r>
  <r>
    <s v="14-01-2019"/>
    <s v="18:07:13"/>
    <s v="162+,+12802"/>
    <s v="S"/>
    <x v="1"/>
    <x v="2"/>
    <x v="3"/>
    <x v="6"/>
    <s v="19:00:36"/>
    <s v="19"/>
    <x v="0"/>
    <x v="4"/>
    <s v="Motocicleta"/>
    <n v="5.36"/>
    <n v="1.6100000000000003"/>
    <n v="3.75"/>
    <n v="4.5"/>
    <n v="0.55000000000000004"/>
    <n v="16.875"/>
    <n v="0.88550000000000029"/>
    <n v="130.25"/>
    <n v="17.7605"/>
  </r>
  <r>
    <s v="14-01-2019"/>
    <s v="18:07:40"/>
    <s v="55600+1(2748"/>
    <s v="S"/>
    <x v="3"/>
    <x v="1"/>
    <x v="1"/>
    <x v="6"/>
    <s v="18:50:21"/>
    <s v="18"/>
    <x v="3"/>
    <x v="11"/>
    <s v="Motocicleta"/>
    <n v="16.7"/>
    <n v="13.7"/>
    <n v="3"/>
    <n v="3.5"/>
    <n v="0.75"/>
    <n v="10.5"/>
    <n v="10.274999999999999"/>
    <n v="53.01"/>
    <n v="20.774999999999999"/>
  </r>
  <r>
    <s v="14-01-2019"/>
    <s v="18:07:54"/>
    <s v="148-/0.0511"/>
    <s v="S"/>
    <x v="0"/>
    <x v="2"/>
    <x v="0"/>
    <x v="13"/>
    <s v="11:37:09"/>
    <s v="11"/>
    <x v="0"/>
    <x v="3"/>
    <s v="Motocicleta"/>
    <n v="8.59"/>
    <n v="6.09"/>
    <n v="2.5"/>
    <n v="3"/>
    <n v="1.2"/>
    <n v="7.5"/>
    <n v="7.3079999999999998"/>
    <n v="228.44"/>
    <n v="14.808"/>
  </r>
  <r>
    <s v="14-01-2019"/>
    <s v="18:08:28"/>
    <s v="330(.*+*5149"/>
    <s v="S"/>
    <x v="3"/>
    <x v="0"/>
    <x v="0"/>
    <x v="6"/>
    <s v="19:41:05"/>
    <s v="19"/>
    <x v="4"/>
    <x v="13"/>
    <s v="Motocicleta"/>
    <n v="5.44"/>
    <n v="2.4400000000000004"/>
    <n v="3"/>
    <n v="3.5"/>
    <n v="0.75"/>
    <n v="10.5"/>
    <n v="1.8300000000000003"/>
    <n v="80.56"/>
    <n v="12.33"/>
  </r>
  <r>
    <s v="14-01-2019"/>
    <s v="18:10:11"/>
    <s v="713-*/003015"/>
    <s v="S"/>
    <x v="3"/>
    <x v="0"/>
    <x v="0"/>
    <x v="6"/>
    <s v="18:59:32"/>
    <s v="18"/>
    <x v="4"/>
    <x v="14"/>
    <s v="Motocicleta"/>
    <n v="3.24"/>
    <n v="0.24000000000000021"/>
    <n v="3"/>
    <n v="3.5"/>
    <n v="0.75"/>
    <n v="10.5"/>
    <n v="0.18000000000000016"/>
    <n v="141.15"/>
    <n v="10.68"/>
  </r>
  <r>
    <s v="14-01-2019"/>
    <s v="18:10:20"/>
    <s v="912.)203415"/>
    <s v="S"/>
    <x v="1"/>
    <x v="1"/>
    <x v="3"/>
    <x v="6"/>
    <s v="18:37:23"/>
    <s v="18"/>
    <x v="21"/>
    <x v="16"/>
    <s v="Motocicleta"/>
    <n v="8.36"/>
    <n v="4.6099999999999994"/>
    <n v="3.75"/>
    <n v="4.5"/>
    <n v="0.55000000000000004"/>
    <n v="16.875"/>
    <n v="2.5354999999999999"/>
    <n v="201.23"/>
    <n v="19.410499999999999"/>
  </r>
  <r>
    <s v="14-01-2019"/>
    <s v="18:10:54"/>
    <s v="523+)+0-6992"/>
    <s v="S"/>
    <x v="0"/>
    <x v="2"/>
    <x v="0"/>
    <x v="13"/>
    <s v="11:23:13"/>
    <s v="11"/>
    <x v="0"/>
    <x v="17"/>
    <s v="Motocicleta"/>
    <n v="20.55"/>
    <n v="18.05"/>
    <n v="2.5"/>
    <n v="3"/>
    <n v="1.2"/>
    <n v="7.5"/>
    <n v="21.66"/>
    <n v="85.37"/>
    <n v="29.16"/>
  </r>
  <r>
    <s v="14-01-2019"/>
    <s v="18:10:54"/>
    <s v="617,220/8761"/>
    <s v="S"/>
    <x v="1"/>
    <x v="1"/>
    <x v="1"/>
    <x v="6"/>
    <s v="18:22:53"/>
    <s v="18"/>
    <x v="21"/>
    <x v="21"/>
    <s v="Motocicleta"/>
    <n v="13.73"/>
    <n v="9.98"/>
    <n v="3.75"/>
    <n v="4.5"/>
    <n v="0.55000000000000004"/>
    <n v="16.875"/>
    <n v="5.4890000000000008"/>
    <n v="227.97"/>
    <n v="22.364000000000001"/>
  </r>
  <r>
    <s v="14-01-2019"/>
    <s v="18:10:54"/>
    <s v="8711/(-*70"/>
    <s v="S"/>
    <x v="1"/>
    <x v="1"/>
    <x v="1"/>
    <x v="6"/>
    <s v="18:22:53"/>
    <s v="18"/>
    <x v="21"/>
    <x v="21"/>
    <s v="Motocicleta"/>
    <n v="17.8"/>
    <n v="14.05"/>
    <n v="3.75"/>
    <n v="4.5"/>
    <n v="0.55000000000000004"/>
    <n v="16.875"/>
    <n v="7.7275000000000009"/>
    <n v="135.47999999999999"/>
    <n v="24.602499999999999"/>
  </r>
  <r>
    <s v="14-01-2019"/>
    <s v="18:15:59"/>
    <s v="5981,2-04534"/>
    <s v="S"/>
    <x v="0"/>
    <x v="2"/>
    <x v="0"/>
    <x v="13"/>
    <s v="12:03:11"/>
    <s v="12"/>
    <x v="0"/>
    <x v="15"/>
    <s v="Motocicleta"/>
    <n v="17.71"/>
    <n v="15.21"/>
    <n v="2.5"/>
    <n v="3"/>
    <n v="1.2"/>
    <n v="7.5"/>
    <n v="18.251999999999999"/>
    <n v="110.74"/>
    <n v="25.751999999999999"/>
  </r>
  <r>
    <s v="14-01-2019"/>
    <s v="18:19:59"/>
    <s v="56721(+(7442"/>
    <s v="S"/>
    <x v="1"/>
    <x v="0"/>
    <x v="0"/>
    <x v="13"/>
    <s v="15:06:38"/>
    <s v="15"/>
    <x v="7"/>
    <x v="2"/>
    <s v="Motocicleta"/>
    <n v="20.84"/>
    <n v="17.09"/>
    <n v="3.75"/>
    <n v="4.5"/>
    <n v="0.55000000000000004"/>
    <n v="16.875"/>
    <n v="9.3995000000000015"/>
    <n v="122.13"/>
    <n v="26.274500000000003"/>
  </r>
  <r>
    <s v="14-01-2019"/>
    <s v="18:27:10"/>
    <s v="6221+,.1267"/>
    <s v="S"/>
    <x v="3"/>
    <x v="0"/>
    <x v="0"/>
    <x v="6"/>
    <s v="18:46:01"/>
    <s v="18"/>
    <x v="4"/>
    <x v="15"/>
    <s v="Motocicleta"/>
    <n v="8.31"/>
    <n v="5.3100000000000005"/>
    <n v="3"/>
    <n v="3.5"/>
    <n v="0.75"/>
    <n v="10.5"/>
    <n v="3.9825000000000004"/>
    <n v="138.28"/>
    <n v="14.4825"/>
  </r>
  <r>
    <s v="14-01-2019"/>
    <s v="18:32:49"/>
    <s v="470(/(1*7886"/>
    <s v="S"/>
    <x v="1"/>
    <x v="0"/>
    <x v="0"/>
    <x v="13"/>
    <s v="12:53:44"/>
    <s v="12"/>
    <x v="4"/>
    <x v="23"/>
    <s v="Motocicleta"/>
    <n v="10.55"/>
    <n v="6.8000000000000007"/>
    <n v="3.75"/>
    <n v="4.5"/>
    <n v="0.55000000000000004"/>
    <n v="16.875"/>
    <n v="3.7400000000000007"/>
    <n v="156.77000000000001"/>
    <n v="20.615000000000002"/>
  </r>
  <r>
    <s v="14-01-2019"/>
    <s v="18:32:49"/>
    <s v="785/((0.7213"/>
    <s v="S"/>
    <x v="3"/>
    <x v="0"/>
    <x v="0"/>
    <x v="6"/>
    <s v="19:00:17"/>
    <s v="19"/>
    <x v="4"/>
    <x v="8"/>
    <s v="Motocicleta"/>
    <n v="16.8"/>
    <n v="13.8"/>
    <n v="3"/>
    <n v="3.5"/>
    <n v="0.75"/>
    <n v="10.5"/>
    <n v="10.350000000000001"/>
    <n v="129.41999999999999"/>
    <n v="20.85"/>
  </r>
  <r>
    <s v="14-01-2019"/>
    <s v="18:34:07"/>
    <s v="3501(/.07893"/>
    <s v="S"/>
    <x v="3"/>
    <x v="0"/>
    <x v="0"/>
    <x v="6"/>
    <s v="18:50:50"/>
    <s v="18"/>
    <x v="4"/>
    <x v="11"/>
    <s v="Motocicleta"/>
    <n v="8"/>
    <n v="5"/>
    <n v="3"/>
    <n v="3.5"/>
    <n v="0.75"/>
    <n v="10.5"/>
    <n v="3.75"/>
    <n v="22.44"/>
    <n v="14.25"/>
  </r>
  <r>
    <s v="14-01-2019"/>
    <s v="18:34:42"/>
    <s v="96().//4285"/>
    <s v="S"/>
    <x v="2"/>
    <x v="0"/>
    <x v="0"/>
    <x v="13"/>
    <s v="10:24:37"/>
    <s v="10"/>
    <x v="3"/>
    <x v="20"/>
    <s v="Motocicleta"/>
    <n v="17.7"/>
    <n v="5.6999999999999993"/>
    <n v="12"/>
    <n v="8"/>
    <n v="2.65"/>
    <n v="96"/>
    <n v="15.104999999999997"/>
    <n v="51.33"/>
    <n v="111.10499999999999"/>
  </r>
  <r>
    <s v="14-01-2019"/>
    <s v="18:34:46"/>
    <s v="3312.-203993"/>
    <m/>
    <x v="1"/>
    <x v="1"/>
    <x v="0"/>
    <x v="6"/>
    <s v="19:03:16"/>
    <s v="19"/>
    <x v="3"/>
    <x v="11"/>
    <s v="Motocicleta"/>
    <n v="6.23"/>
    <n v="2.4800000000000004"/>
    <n v="3.75"/>
    <n v="4.5"/>
    <n v="0.55000000000000004"/>
    <n v="16.875"/>
    <n v="1.3640000000000003"/>
    <n v="87.97"/>
    <n v="18.239000000000001"/>
  </r>
  <r>
    <s v="14-01-2019"/>
    <s v="18:36:11"/>
    <s v="45821...5177"/>
    <m/>
    <x v="1"/>
    <x v="1"/>
    <x v="0"/>
    <x v="6"/>
    <s v="19:07:07"/>
    <s v="19"/>
    <x v="3"/>
    <x v="20"/>
    <s v="Motocicleta"/>
    <n v="16.47"/>
    <n v="12.719999999999999"/>
    <n v="3.75"/>
    <n v="4.5"/>
    <n v="0.55000000000000004"/>
    <n v="16.875"/>
    <n v="6.9959999999999996"/>
    <n v="172.32"/>
    <n v="23.870999999999999"/>
  </r>
  <r>
    <s v="14-01-2019"/>
    <s v="18:44:55"/>
    <s v="189/..2+7604"/>
    <s v="S"/>
    <x v="1"/>
    <x v="0"/>
    <x v="0"/>
    <x v="13"/>
    <s v="11:49:19"/>
    <s v="11"/>
    <x v="2"/>
    <x v="33"/>
    <s v="Motocicleta"/>
    <n v="3.45"/>
    <n v="0"/>
    <n v="3.75"/>
    <n v="4.5"/>
    <n v="0.55000000000000004"/>
    <n v="15.525"/>
    <n v="0"/>
    <n v="15.86"/>
    <n v="15.525"/>
  </r>
  <r>
    <s v="14-01-2019"/>
    <s v="18:46:07"/>
    <s v="70-).)19830"/>
    <s v="S"/>
    <x v="1"/>
    <x v="0"/>
    <x v="0"/>
    <x v="13"/>
    <s v="09:18:25"/>
    <s v="09"/>
    <x v="2"/>
    <x v="8"/>
    <s v="Motocicleta"/>
    <n v="1.33"/>
    <n v="0"/>
    <n v="3.75"/>
    <n v="4.5"/>
    <n v="0.55000000000000004"/>
    <n v="5.9850000000000003"/>
    <n v="0"/>
    <n v="88.64"/>
    <n v="5.9850000000000003"/>
  </r>
  <r>
    <s v="14-01-2019"/>
    <s v="18:48:28"/>
    <s v="385-+.+(7848"/>
    <s v="S"/>
    <x v="2"/>
    <x v="0"/>
    <x v="0"/>
    <x v="13"/>
    <s v="11:36:10"/>
    <s v="11"/>
    <x v="3"/>
    <x v="11"/>
    <s v="Motocicleta"/>
    <n v="10.78"/>
    <n v="0"/>
    <n v="12"/>
    <n v="8"/>
    <n v="2.65"/>
    <n v="86.24"/>
    <n v="0"/>
    <n v="175.82"/>
    <n v="86.24"/>
  </r>
  <r>
    <s v="14-01-2019"/>
    <s v="18:49:49"/>
    <s v="117(1(+28686"/>
    <m/>
    <x v="1"/>
    <x v="1"/>
    <x v="0"/>
    <x v="6"/>
    <s v="19:22:11"/>
    <s v="19"/>
    <x v="3"/>
    <x v="8"/>
    <s v="Motocicleta"/>
    <n v="8.99"/>
    <n v="5.24"/>
    <n v="3.75"/>
    <n v="4.5"/>
    <n v="0.55000000000000004"/>
    <n v="16.875"/>
    <n v="2.8820000000000006"/>
    <n v="151.44"/>
    <n v="19.757000000000001"/>
  </r>
  <r>
    <s v="14-01-2019"/>
    <s v="18:54:36"/>
    <s v="494*21203149"/>
    <s v="S"/>
    <x v="1"/>
    <x v="0"/>
    <x v="2"/>
    <x v="13"/>
    <s v="09:29:58"/>
    <s v="09"/>
    <x v="3"/>
    <x v="16"/>
    <s v="Motocicleta"/>
    <n v="18.79"/>
    <n v="15.04"/>
    <n v="3.75"/>
    <n v="4.5"/>
    <n v="0.55000000000000004"/>
    <n v="16.875"/>
    <n v="8.2720000000000002"/>
    <n v="6.1"/>
    <n v="25.146999999999998"/>
  </r>
  <r>
    <s v="14-01-2019"/>
    <s v="18:54:52"/>
    <s v="3650+1,25231"/>
    <m/>
    <x v="1"/>
    <x v="1"/>
    <x v="0"/>
    <x v="6"/>
    <s v="19:24:16"/>
    <s v="19"/>
    <x v="3"/>
    <x v="11"/>
    <s v="Motocicleta"/>
    <n v="8.2200000000000006"/>
    <n v="4.4700000000000006"/>
    <n v="3.75"/>
    <n v="4.5"/>
    <n v="0.55000000000000004"/>
    <n v="16.875"/>
    <n v="2.4585000000000004"/>
    <n v="66.8"/>
    <n v="19.333500000000001"/>
  </r>
  <r>
    <s v="14-01-2019"/>
    <s v="19:01:23"/>
    <s v="878*-02,3082"/>
    <s v="S"/>
    <x v="2"/>
    <x v="0"/>
    <x v="0"/>
    <x v="13"/>
    <s v="11:06:26"/>
    <s v="11"/>
    <x v="3"/>
    <x v="20"/>
    <s v="Motocicleta"/>
    <n v="7.36"/>
    <n v="0"/>
    <n v="12"/>
    <n v="8"/>
    <n v="2.65"/>
    <n v="58.88"/>
    <n v="0"/>
    <n v="98.62"/>
    <n v="58.88"/>
  </r>
  <r>
    <s v="14-01-2019"/>
    <s v="19:05:52"/>
    <s v="129,211/5469"/>
    <m/>
    <x v="1"/>
    <x v="1"/>
    <x v="0"/>
    <x v="6"/>
    <s v="19:43:45"/>
    <s v="19"/>
    <x v="3"/>
    <x v="20"/>
    <s v="Motocicleta"/>
    <n v="6.85"/>
    <n v="3.0999999999999996"/>
    <n v="3.75"/>
    <n v="4.5"/>
    <n v="0.55000000000000004"/>
    <n v="16.875"/>
    <n v="1.7049999999999998"/>
    <n v="53.84"/>
    <n v="18.579999999999998"/>
  </r>
  <r>
    <s v="14-01-2019"/>
    <s v="19:10:03"/>
    <s v="80002,/2669"/>
    <s v="S"/>
    <x v="3"/>
    <x v="0"/>
    <x v="0"/>
    <x v="6"/>
    <s v="19:56:36"/>
    <s v="19"/>
    <x v="3"/>
    <x v="8"/>
    <s v="Motocicleta"/>
    <n v="1.17"/>
    <n v="0"/>
    <n v="3"/>
    <n v="3.5"/>
    <n v="0.75"/>
    <n v="4.0949999999999998"/>
    <n v="0"/>
    <n v="149.88999999999999"/>
    <n v="4.0949999999999998"/>
  </r>
  <r>
    <s v="14-01-2019"/>
    <s v="19:11:05"/>
    <s v="423/)-+28849"/>
    <s v="S"/>
    <x v="3"/>
    <x v="0"/>
    <x v="0"/>
    <x v="6"/>
    <s v="20:11:01"/>
    <s v="20"/>
    <x v="3"/>
    <x v="8"/>
    <s v="Motocicleta"/>
    <n v="18.71"/>
    <n v="15.71"/>
    <n v="3"/>
    <n v="3.5"/>
    <n v="0.75"/>
    <n v="10.5"/>
    <n v="11.782500000000001"/>
    <n v="160.79"/>
    <n v="22.282499999999999"/>
  </r>
  <r>
    <s v="14-01-2019"/>
    <s v="19:18:12"/>
    <s v="897*),.-9013"/>
    <s v="S"/>
    <x v="3"/>
    <x v="0"/>
    <x v="0"/>
    <x v="6"/>
    <s v="19:43:45"/>
    <s v="19"/>
    <x v="4"/>
    <x v="20"/>
    <s v="Motocicleta"/>
    <n v="9.32"/>
    <n v="6.32"/>
    <n v="3"/>
    <n v="3.5"/>
    <n v="0.75"/>
    <n v="10.5"/>
    <n v="4.74"/>
    <n v="121.15"/>
    <n v="15.24"/>
  </r>
  <r>
    <s v="14-01-2019"/>
    <s v="19:21:22"/>
    <s v="5482()(-2259"/>
    <s v="S"/>
    <x v="1"/>
    <x v="0"/>
    <x v="0"/>
    <x v="13"/>
    <s v="09:07:19"/>
    <s v="09"/>
    <x v="2"/>
    <x v="3"/>
    <s v="Motocicleta"/>
    <n v="17.18"/>
    <n v="13.43"/>
    <n v="3.75"/>
    <n v="4.5"/>
    <n v="0.55000000000000004"/>
    <n v="16.875"/>
    <n v="7.3865000000000007"/>
    <n v="147.94999999999999"/>
    <n v="24.261500000000002"/>
  </r>
  <r>
    <s v="14-01-2019"/>
    <s v="19:24:15"/>
    <s v="8562.++26324"/>
    <s v="S"/>
    <x v="1"/>
    <x v="0"/>
    <x v="2"/>
    <x v="13"/>
    <s v="11:11:18"/>
    <s v="11"/>
    <x v="12"/>
    <x v="4"/>
    <s v="Motocicleta"/>
    <n v="5.4"/>
    <n v="1.6500000000000004"/>
    <n v="3.75"/>
    <n v="4.5"/>
    <n v="0.55000000000000004"/>
    <n v="16.875"/>
    <n v="0.90750000000000031"/>
    <n v="207.69"/>
    <n v="17.782499999999999"/>
  </r>
  <r>
    <s v="14-01-2019"/>
    <s v="19:24:15"/>
    <s v="80211,-+1893"/>
    <s v="S"/>
    <x v="1"/>
    <x v="0"/>
    <x v="0"/>
    <x v="13"/>
    <s v="18:37:05"/>
    <s v="18"/>
    <x v="12"/>
    <x v="4"/>
    <s v="Motocicleta"/>
    <n v="19.14"/>
    <n v="15.39"/>
    <n v="3.75"/>
    <n v="4.5"/>
    <n v="0.55000000000000004"/>
    <n v="16.875"/>
    <n v="8.464500000000001"/>
    <n v="70.28"/>
    <n v="25.339500000000001"/>
  </r>
  <r>
    <s v="14-01-2019"/>
    <s v="19:25:09"/>
    <s v="905,,*,18328"/>
    <s v="S"/>
    <x v="3"/>
    <x v="0"/>
    <x v="0"/>
    <x v="6"/>
    <s v="19:56:22"/>
    <s v="19"/>
    <x v="4"/>
    <x v="9"/>
    <s v="Motocicleta"/>
    <n v="2.0299999999999998"/>
    <n v="0"/>
    <n v="3"/>
    <n v="3.5"/>
    <n v="0.75"/>
    <n v="7.1049999999999995"/>
    <n v="0"/>
    <n v="60.41"/>
    <n v="7.1049999999999995"/>
  </r>
  <r>
    <s v="14-01-2019"/>
    <s v="19:29:59"/>
    <s v="921)1(105134"/>
    <s v="S"/>
    <x v="2"/>
    <x v="0"/>
    <x v="0"/>
    <x v="13"/>
    <s v="10:07:01"/>
    <s v="10"/>
    <x v="3"/>
    <x v="20"/>
    <s v="Motocicleta"/>
    <n v="3.9699999999999998"/>
    <n v="0"/>
    <n v="12"/>
    <n v="8"/>
    <n v="2.65"/>
    <n v="31.759999999999998"/>
    <n v="0"/>
    <n v="197.79"/>
    <n v="31.759999999999998"/>
  </r>
  <r>
    <s v="14-01-2019"/>
    <s v="19:34:52"/>
    <s v="1481.+-,7748"/>
    <s v="S"/>
    <x v="3"/>
    <x v="0"/>
    <x v="0"/>
    <x v="6"/>
    <s v="19:56:18"/>
    <s v="19"/>
    <x v="4"/>
    <x v="9"/>
    <s v="Motocicleta"/>
    <n v="19.3"/>
    <n v="16.3"/>
    <n v="3"/>
    <n v="3.5"/>
    <n v="0.75"/>
    <n v="10.5"/>
    <n v="12.225000000000001"/>
    <n v="3.62"/>
    <n v="22.725000000000001"/>
  </r>
  <r>
    <s v="14-01-2019"/>
    <s v="19:38:29"/>
    <s v="854.-1(,465"/>
    <m/>
    <x v="1"/>
    <x v="1"/>
    <x v="0"/>
    <x v="6"/>
    <s v="20:03:04"/>
    <s v="20"/>
    <x v="3"/>
    <x v="8"/>
    <s v="Motocicleta"/>
    <n v="2.0699999999999998"/>
    <n v="0"/>
    <n v="3.75"/>
    <n v="4.5"/>
    <n v="0.55000000000000004"/>
    <n v="9.3149999999999995"/>
    <n v="0"/>
    <n v="97.05"/>
    <n v="9.3149999999999995"/>
  </r>
  <r>
    <s v="14-01-2019"/>
    <s v="19:40:01"/>
    <s v="9702)*/+2860"/>
    <s v="S"/>
    <x v="2"/>
    <x v="0"/>
    <x v="0"/>
    <x v="13"/>
    <s v="14:32:42"/>
    <s v="14"/>
    <x v="3"/>
    <x v="3"/>
    <s v="Motocicleta"/>
    <n v="3.83"/>
    <n v="0"/>
    <n v="12"/>
    <n v="8"/>
    <n v="2.65"/>
    <n v="30.64"/>
    <n v="0"/>
    <n v="44.42"/>
    <n v="30.64"/>
  </r>
  <r>
    <s v="14-01-2019"/>
    <s v="19:40:58"/>
    <s v="993)0+,12698"/>
    <s v="S"/>
    <x v="0"/>
    <x v="0"/>
    <x v="0"/>
    <x v="13"/>
    <s v="11:43:01"/>
    <s v="11"/>
    <x v="0"/>
    <x v="6"/>
    <s v="Motocicleta"/>
    <n v="12.3"/>
    <n v="9.8000000000000007"/>
    <n v="2.5"/>
    <n v="3"/>
    <n v="1.2"/>
    <n v="7.5"/>
    <n v="11.76"/>
    <n v="173.34"/>
    <n v="19.259999999999998"/>
  </r>
  <r>
    <s v="14-01-2019"/>
    <s v="19:42:10"/>
    <s v="136+/)/-6257"/>
    <s v="S"/>
    <x v="1"/>
    <x v="0"/>
    <x v="0"/>
    <x v="13"/>
    <s v="11:41:38"/>
    <s v="11"/>
    <x v="4"/>
    <x v="13"/>
    <s v="Motocicleta"/>
    <n v="18.739999999999998"/>
    <n v="14.989999999999998"/>
    <n v="3.75"/>
    <n v="4.5"/>
    <n v="0.55000000000000004"/>
    <n v="16.875"/>
    <n v="8.2445000000000004"/>
    <n v="92.72"/>
    <n v="25.119500000000002"/>
  </r>
  <r>
    <s v="14-01-2019"/>
    <s v="19:42:57"/>
    <s v="316***/*3406"/>
    <s v="S"/>
    <x v="3"/>
    <x v="0"/>
    <x v="0"/>
    <x v="6"/>
    <s v="21:03:08"/>
    <s v="21"/>
    <x v="4"/>
    <x v="17"/>
    <s v="Motocicleta"/>
    <n v="3.58"/>
    <n v="0.58000000000000007"/>
    <n v="3"/>
    <n v="3.5"/>
    <n v="0.75"/>
    <n v="10.5"/>
    <n v="0.43500000000000005"/>
    <n v="126.26"/>
    <n v="10.935"/>
  </r>
  <r>
    <s v="14-01-2019"/>
    <s v="19:47:11"/>
    <s v="635.)+2-1665"/>
    <s v="S"/>
    <x v="3"/>
    <x v="0"/>
    <x v="0"/>
    <x v="6"/>
    <s v="20:07:26"/>
    <s v="20"/>
    <x v="4"/>
    <x v="3"/>
    <s v="Motocicleta"/>
    <n v="16.489999999999998"/>
    <n v="13.489999999999998"/>
    <n v="3"/>
    <n v="3.5"/>
    <n v="0.75"/>
    <n v="10.5"/>
    <n v="10.1175"/>
    <n v="15.53"/>
    <n v="20.6175"/>
  </r>
  <r>
    <s v="14-01-2019"/>
    <s v="19:47:22"/>
    <s v="468-+//+7708"/>
    <s v="S"/>
    <x v="0"/>
    <x v="0"/>
    <x v="0"/>
    <x v="13"/>
    <s v="15:13:37"/>
    <s v="15"/>
    <x v="0"/>
    <x v="11"/>
    <s v="Motocicleta"/>
    <n v="19.88"/>
    <n v="17.38"/>
    <n v="2.5"/>
    <n v="3"/>
    <n v="1.2"/>
    <n v="7.5"/>
    <n v="20.855999999999998"/>
    <n v="234.5"/>
    <n v="28.355999999999998"/>
  </r>
  <r>
    <s v="14-01-2019"/>
    <s v="19:52:23"/>
    <s v="11+)-114449"/>
    <s v="S"/>
    <x v="0"/>
    <x v="0"/>
    <x v="0"/>
    <x v="13"/>
    <s v="11:17:51"/>
    <s v="11"/>
    <x v="0"/>
    <x v="17"/>
    <s v="Motocicleta"/>
    <n v="10.76"/>
    <n v="8.26"/>
    <n v="2.5"/>
    <n v="3"/>
    <n v="1.2"/>
    <n v="7.5"/>
    <n v="9.911999999999999"/>
    <n v="180.57"/>
    <n v="17.411999999999999"/>
  </r>
  <r>
    <s v="14-01-2019"/>
    <s v="19:57:39"/>
    <s v="270-(..,8212"/>
    <s v="S"/>
    <x v="0"/>
    <x v="0"/>
    <x v="0"/>
    <x v="13"/>
    <s v="12:36:27"/>
    <s v="12"/>
    <x v="0"/>
    <x v="3"/>
    <s v="Motocicleta"/>
    <n v="7.35"/>
    <n v="4.8499999999999996"/>
    <n v="2.5"/>
    <n v="3"/>
    <n v="1.2"/>
    <n v="7.5"/>
    <n v="5.8199999999999994"/>
    <n v="152.6"/>
    <n v="13.32"/>
  </r>
  <r>
    <s v="14-01-2019"/>
    <s v="20:03:44"/>
    <s v="582)((./256"/>
    <s v="S"/>
    <x v="0"/>
    <x v="0"/>
    <x v="0"/>
    <x v="13"/>
    <s v="12:22:56"/>
    <s v="12"/>
    <x v="0"/>
    <x v="2"/>
    <s v="Motocicleta"/>
    <n v="5.78"/>
    <n v="3.2800000000000002"/>
    <n v="2.5"/>
    <n v="3"/>
    <n v="1.2"/>
    <n v="7.5"/>
    <n v="3.9359999999999999"/>
    <n v="75.09"/>
    <n v="11.436"/>
  </r>
  <r>
    <s v="14-01-2019"/>
    <s v="20:08:19"/>
    <s v="8591,)1,4496"/>
    <s v="S"/>
    <x v="0"/>
    <x v="0"/>
    <x v="0"/>
    <x v="13"/>
    <s v="12:22:21"/>
    <s v="12"/>
    <x v="0"/>
    <x v="2"/>
    <s v="Motocicleta"/>
    <n v="16.649999999999999"/>
    <n v="14.149999999999999"/>
    <n v="2.5"/>
    <n v="3"/>
    <n v="1.2"/>
    <n v="7.5"/>
    <n v="16.979999999999997"/>
    <n v="10.76"/>
    <n v="24.479999999999997"/>
  </r>
  <r>
    <s v="14-01-2019"/>
    <s v="20:11:24"/>
    <s v="798-+/,*8849"/>
    <m/>
    <x v="1"/>
    <x v="1"/>
    <x v="0"/>
    <x v="6"/>
    <s v="20:37:40"/>
    <s v="20"/>
    <x v="3"/>
    <x v="20"/>
    <s v="Motocicleta"/>
    <n v="14.46"/>
    <n v="10.71"/>
    <n v="3.75"/>
    <n v="4.5"/>
    <n v="0.55000000000000004"/>
    <n v="16.875"/>
    <n v="5.8905000000000012"/>
    <n v="174.19"/>
    <n v="22.765500000000003"/>
  </r>
  <r>
    <s v="14-01-2019"/>
    <s v="20:11:43"/>
    <s v="61/-02+2547"/>
    <s v="S"/>
    <x v="0"/>
    <x v="0"/>
    <x v="0"/>
    <x v="13"/>
    <s v="13:15:08"/>
    <s v="13"/>
    <x v="0"/>
    <x v="2"/>
    <s v="Motocicleta"/>
    <n v="19.64"/>
    <n v="17.14"/>
    <n v="2.5"/>
    <n v="3"/>
    <n v="1.2"/>
    <n v="7.5"/>
    <n v="20.568000000000001"/>
    <n v="166.83"/>
    <n v="28.068000000000001"/>
  </r>
  <r>
    <s v="14-01-2019"/>
    <s v="20:12:08"/>
    <s v="328.)*2/3856"/>
    <s v="S"/>
    <x v="3"/>
    <x v="0"/>
    <x v="0"/>
    <x v="6"/>
    <s v="20:28:37"/>
    <s v="20"/>
    <x v="4"/>
    <x v="9"/>
    <s v="Motocicleta"/>
    <n v="8.3699999999999992"/>
    <n v="5.3699999999999992"/>
    <n v="3"/>
    <n v="3.5"/>
    <n v="0.75"/>
    <n v="10.5"/>
    <n v="4.0274999999999999"/>
    <n v="250.68"/>
    <n v="14.5275"/>
  </r>
  <r>
    <s v="14-01-2019"/>
    <s v="20:12:16"/>
    <s v="67)++),3818"/>
    <s v="S"/>
    <x v="1"/>
    <x v="0"/>
    <x v="0"/>
    <x v="13"/>
    <s v="11:26:03"/>
    <s v="11"/>
    <x v="14"/>
    <x v="19"/>
    <s v="Motocicleta"/>
    <n v="16.43"/>
    <n v="12.68"/>
    <n v="3.75"/>
    <n v="4.5"/>
    <n v="0.55000000000000004"/>
    <n v="16.875"/>
    <n v="6.9740000000000002"/>
    <n v="80.5"/>
    <n v="23.849"/>
  </r>
  <r>
    <s v="14-01-2019"/>
    <s v="20:15:10"/>
    <s v="4901-)1+6534"/>
    <m/>
    <x v="1"/>
    <x v="1"/>
    <x v="0"/>
    <x v="6"/>
    <s v="20:56:02"/>
    <s v="20"/>
    <x v="3"/>
    <x v="20"/>
    <s v="Motocicleta"/>
    <n v="13.77"/>
    <n v="10.02"/>
    <n v="3.75"/>
    <n v="4.5"/>
    <n v="0.55000000000000004"/>
    <n v="16.875"/>
    <n v="5.5110000000000001"/>
    <n v="249.48"/>
    <n v="22.385999999999999"/>
  </r>
  <r>
    <s v="14-01-2019"/>
    <s v="20:15:11"/>
    <s v="833/1.)/8939"/>
    <m/>
    <x v="1"/>
    <x v="1"/>
    <x v="0"/>
    <x v="6"/>
    <s v="20:42:00"/>
    <s v="20"/>
    <x v="3"/>
    <x v="20"/>
    <s v="Motocicleta"/>
    <n v="18.77"/>
    <n v="15.02"/>
    <n v="3.75"/>
    <n v="4.5"/>
    <n v="0.55000000000000004"/>
    <n v="16.875"/>
    <n v="8.261000000000001"/>
    <n v="58.12"/>
    <n v="25.136000000000003"/>
  </r>
  <r>
    <s v="14-01-2019"/>
    <s v="20:15:41"/>
    <s v="383*.+.)127"/>
    <s v="S"/>
    <x v="0"/>
    <x v="0"/>
    <x v="0"/>
    <x v="13"/>
    <s v="11:00:14"/>
    <s v="11"/>
    <x v="0"/>
    <x v="20"/>
    <s v="Motocicleta"/>
    <n v="19.239999999999998"/>
    <n v="16.739999999999998"/>
    <n v="2.5"/>
    <n v="3"/>
    <n v="1.2"/>
    <n v="7.5"/>
    <n v="20.087999999999997"/>
    <n v="128.75"/>
    <n v="27.587999999999997"/>
  </r>
  <r>
    <s v="14-01-2019"/>
    <s v="20:17:38"/>
    <s v="955+)0))2909"/>
    <m/>
    <x v="1"/>
    <x v="1"/>
    <x v="0"/>
    <x v="6"/>
    <s v="21:05:31"/>
    <s v="21"/>
    <x v="3"/>
    <x v="20"/>
    <s v="Motocicleta"/>
    <n v="2.25"/>
    <n v="0"/>
    <n v="3.75"/>
    <n v="4.5"/>
    <n v="0.55000000000000004"/>
    <n v="10.125"/>
    <n v="0"/>
    <n v="245.9"/>
    <n v="10.125"/>
  </r>
  <r>
    <s v="14-01-2019"/>
    <s v="20:19:33"/>
    <s v="449+1.-(9234"/>
    <s v="S"/>
    <x v="0"/>
    <x v="0"/>
    <x v="0"/>
    <x v="13"/>
    <s v="11:46:33"/>
    <s v="11"/>
    <x v="0"/>
    <x v="13"/>
    <s v="Motocicleta"/>
    <n v="5.08"/>
    <n v="2.58"/>
    <n v="2.5"/>
    <n v="3"/>
    <n v="1.2"/>
    <n v="7.5"/>
    <n v="3.0960000000000001"/>
    <n v="219.86"/>
    <n v="10.596"/>
  </r>
  <r>
    <s v="14-01-2019"/>
    <s v="20:25:54"/>
    <s v="875,(.0-1550"/>
    <s v="S"/>
    <x v="0"/>
    <x v="0"/>
    <x v="0"/>
    <x v="13"/>
    <s v="11:01:10"/>
    <s v="11"/>
    <x v="0"/>
    <x v="17"/>
    <s v="Motocicleta"/>
    <n v="18.13"/>
    <n v="15.629999999999999"/>
    <n v="2.5"/>
    <n v="3"/>
    <n v="1.2"/>
    <n v="7.5"/>
    <n v="18.755999999999997"/>
    <n v="130.44"/>
    <n v="26.255999999999997"/>
  </r>
  <r>
    <s v="14-01-2019"/>
    <s v="20:28:28"/>
    <s v="889(11/*9105"/>
    <s v="S"/>
    <x v="1"/>
    <x v="0"/>
    <x v="3"/>
    <x v="13"/>
    <s v="11:04:10"/>
    <s v="11"/>
    <x v="3"/>
    <x v="19"/>
    <s v="Motocicleta"/>
    <n v="2.63"/>
    <n v="0"/>
    <n v="3.75"/>
    <n v="4.5"/>
    <n v="0.55000000000000004"/>
    <n v="11.834999999999999"/>
    <n v="0"/>
    <n v="227.47"/>
    <n v="11.834999999999999"/>
  </r>
  <r>
    <s v="14-01-2019"/>
    <s v="20:30:25"/>
    <s v="667++-(.490"/>
    <s v="S"/>
    <x v="0"/>
    <x v="0"/>
    <x v="3"/>
    <x v="13"/>
    <s v="12:15:22"/>
    <s v="12"/>
    <x v="3"/>
    <x v="7"/>
    <s v="Motocicleta"/>
    <n v="19.05"/>
    <n v="16.55"/>
    <n v="2.5"/>
    <n v="3"/>
    <n v="1.2"/>
    <n v="7.5"/>
    <n v="19.86"/>
    <n v="122.34"/>
    <n v="27.36"/>
  </r>
  <r>
    <s v="14-01-2019"/>
    <s v="20:34:45"/>
    <s v="736)-(00712"/>
    <m/>
    <x v="1"/>
    <x v="1"/>
    <x v="0"/>
    <x v="6"/>
    <s v="21:02:36"/>
    <s v="21"/>
    <x v="3"/>
    <x v="8"/>
    <s v="Motocicleta"/>
    <n v="12.84"/>
    <n v="9.09"/>
    <n v="3.75"/>
    <n v="4.5"/>
    <n v="0.55000000000000004"/>
    <n v="16.875"/>
    <n v="4.9995000000000003"/>
    <n v="112.75"/>
    <n v="21.874500000000001"/>
  </r>
  <r>
    <s v="14-01-2019"/>
    <s v="20:35:02"/>
    <s v="304(.2)-7824"/>
    <s v="S"/>
    <x v="0"/>
    <x v="0"/>
    <x v="0"/>
    <x v="13"/>
    <s v="12:08:55"/>
    <s v="12"/>
    <x v="0"/>
    <x v="24"/>
    <s v="Motocicleta"/>
    <n v="4.09"/>
    <n v="1.5899999999999999"/>
    <n v="2.5"/>
    <n v="3"/>
    <n v="1.2"/>
    <n v="7.5"/>
    <n v="1.9079999999999997"/>
    <n v="211.79"/>
    <n v="9.4079999999999995"/>
  </r>
  <r>
    <s v="14-01-2019"/>
    <s v="20:36:33"/>
    <s v="67100(/.2499"/>
    <m/>
    <x v="1"/>
    <x v="1"/>
    <x v="0"/>
    <x v="6"/>
    <s v="21:12:48"/>
    <s v="21"/>
    <x v="3"/>
    <x v="20"/>
    <s v="Motocicleta"/>
    <n v="12.66"/>
    <n v="8.91"/>
    <n v="3.75"/>
    <n v="4.5"/>
    <n v="0.55000000000000004"/>
    <n v="16.875"/>
    <n v="4.9005000000000001"/>
    <n v="217.03"/>
    <n v="21.775500000000001"/>
  </r>
  <r>
    <s v="14-01-2019"/>
    <s v="20:39:20"/>
    <s v="670-0+2*4302"/>
    <s v="S"/>
    <x v="0"/>
    <x v="0"/>
    <x v="0"/>
    <x v="13"/>
    <s v="17:01:50"/>
    <s v="17"/>
    <x v="0"/>
    <x v="33"/>
    <s v="Motocicleta"/>
    <n v="4.76"/>
    <n v="2.2599999999999998"/>
    <n v="2.5"/>
    <n v="3"/>
    <n v="1.2"/>
    <n v="7.5"/>
    <n v="2.7119999999999997"/>
    <n v="204.85"/>
    <n v="10.212"/>
  </r>
  <r>
    <s v="14-01-2019"/>
    <s v="20:47:11"/>
    <s v="258*)/+*627"/>
    <m/>
    <x v="1"/>
    <x v="1"/>
    <x v="0"/>
    <x v="6"/>
    <s v="21:17:48"/>
    <s v="21"/>
    <x v="3"/>
    <x v="17"/>
    <s v="Motocicleta"/>
    <n v="12.9"/>
    <n v="9.15"/>
    <n v="3.75"/>
    <n v="4.5"/>
    <n v="0.55000000000000004"/>
    <n v="16.875"/>
    <n v="5.0325000000000006"/>
    <n v="130.72"/>
    <n v="21.907499999999999"/>
  </r>
  <r>
    <s v="14-01-2019"/>
    <s v="20:50:10"/>
    <s v="4511+.2*1791"/>
    <s v="S"/>
    <x v="0"/>
    <x v="0"/>
    <x v="0"/>
    <x v="13"/>
    <s v="10:59:42"/>
    <s v="10"/>
    <x v="0"/>
    <x v="20"/>
    <s v="Motocicleta"/>
    <n v="14.14"/>
    <n v="11.64"/>
    <n v="2.5"/>
    <n v="3"/>
    <n v="1.2"/>
    <n v="7.5"/>
    <n v="13.968"/>
    <n v="234.98"/>
    <n v="21.468"/>
  </r>
  <r>
    <s v="14-01-2019"/>
    <s v="20:50:27"/>
    <s v="484)1(0*2722"/>
    <s v="S"/>
    <x v="1"/>
    <x v="0"/>
    <x v="0"/>
    <x v="13"/>
    <s v="11:56:45"/>
    <s v="11"/>
    <x v="14"/>
    <x v="20"/>
    <s v="Motocicleta"/>
    <n v="18.04"/>
    <n v="14.29"/>
    <n v="3.75"/>
    <n v="4.5"/>
    <n v="0.55000000000000004"/>
    <n v="16.875"/>
    <n v="7.8595000000000006"/>
    <n v="51.85"/>
    <n v="24.734500000000001"/>
  </r>
  <r>
    <s v="14-01-2019"/>
    <s v="20:50:55"/>
    <s v="942+01011235"/>
    <s v="S"/>
    <x v="1"/>
    <x v="0"/>
    <x v="0"/>
    <x v="13"/>
    <s v="14:04:05"/>
    <s v="14"/>
    <x v="11"/>
    <x v="16"/>
    <s v="Motocicleta"/>
    <n v="18.149999999999999"/>
    <n v="14.399999999999999"/>
    <n v="3.75"/>
    <n v="4.5"/>
    <n v="0.55000000000000004"/>
    <n v="16.875"/>
    <n v="7.92"/>
    <n v="216.7"/>
    <n v="24.795000000000002"/>
  </r>
  <r>
    <s v="14-01-2019"/>
    <s v="20:51:30"/>
    <s v="4500/+/-1344"/>
    <s v="S"/>
    <x v="1"/>
    <x v="0"/>
    <x v="2"/>
    <x v="13"/>
    <s v="10:13:22"/>
    <s v="10"/>
    <x v="3"/>
    <x v="4"/>
    <s v="Motocicleta"/>
    <n v="4.18"/>
    <n v="0.42999999999999972"/>
    <n v="3.75"/>
    <n v="4.5"/>
    <n v="0.55000000000000004"/>
    <n v="16.875"/>
    <n v="0.23649999999999985"/>
    <n v="134.81"/>
    <n v="17.111499999999999"/>
  </r>
  <r>
    <s v="14-01-2019"/>
    <s v="20:54:50"/>
    <s v="442/2(/*7250"/>
    <s v="S"/>
    <x v="0"/>
    <x v="0"/>
    <x v="0"/>
    <x v="13"/>
    <s v="13:16:53"/>
    <s v="13"/>
    <x v="0"/>
    <x v="3"/>
    <s v="Motocicleta"/>
    <n v="15.07"/>
    <n v="12.57"/>
    <n v="2.5"/>
    <n v="3"/>
    <n v="1.2"/>
    <n v="7.5"/>
    <n v="15.084"/>
    <n v="59.31"/>
    <n v="22.584"/>
  </r>
  <r>
    <s v="14-01-2019"/>
    <s v="20:58:55"/>
    <s v="776/.0(28870"/>
    <s v="S"/>
    <x v="0"/>
    <x v="0"/>
    <x v="0"/>
    <x v="13"/>
    <s v="11:01:32"/>
    <s v="11"/>
    <x v="0"/>
    <x v="17"/>
    <s v="Motocicleta"/>
    <n v="15.34"/>
    <n v="12.84"/>
    <n v="2.5"/>
    <n v="3"/>
    <n v="1.2"/>
    <n v="7.5"/>
    <n v="15.407999999999999"/>
    <n v="218.64"/>
    <n v="22.908000000000001"/>
  </r>
  <r>
    <s v="14-01-2019"/>
    <s v="21:03:33"/>
    <s v="5700/0118857"/>
    <s v="S"/>
    <x v="3"/>
    <x v="0"/>
    <x v="0"/>
    <x v="6"/>
    <s v="21:21:04"/>
    <s v="21"/>
    <x v="4"/>
    <x v="18"/>
    <s v="Motocicleta"/>
    <n v="14.71"/>
    <n v="11.71"/>
    <n v="3"/>
    <n v="3.5"/>
    <n v="0.75"/>
    <n v="10.5"/>
    <n v="8.7825000000000006"/>
    <n v="53.47"/>
    <n v="19.282499999999999"/>
  </r>
  <r>
    <s v="14-01-2019"/>
    <s v="21:07:16"/>
    <s v="437(,0+*4254"/>
    <m/>
    <x v="1"/>
    <x v="1"/>
    <x v="0"/>
    <x v="6"/>
    <s v="21:39:05"/>
    <s v="21"/>
    <x v="3"/>
    <x v="17"/>
    <s v="Motocicleta"/>
    <n v="1.87"/>
    <n v="0"/>
    <n v="3.75"/>
    <n v="4.5"/>
    <n v="0.55000000000000004"/>
    <n v="8.4150000000000009"/>
    <n v="0"/>
    <n v="63.51"/>
    <n v="8.4150000000000009"/>
  </r>
  <r>
    <s v="14-01-2019"/>
    <s v="21:10:58"/>
    <s v="641,./2,4862"/>
    <s v="S"/>
    <x v="0"/>
    <x v="0"/>
    <x v="0"/>
    <x v="13"/>
    <s v="12:04:21"/>
    <s v="12"/>
    <x v="0"/>
    <x v="26"/>
    <s v="Motocicleta"/>
    <n v="7.47"/>
    <n v="4.97"/>
    <n v="2.5"/>
    <n v="3"/>
    <n v="1.2"/>
    <n v="7.5"/>
    <n v="5.9639999999999995"/>
    <n v="194.61"/>
    <n v="13.463999999999999"/>
  </r>
  <r>
    <s v="14-01-2019"/>
    <s v="21:11:47"/>
    <s v="42902/1)1839"/>
    <m/>
    <x v="1"/>
    <x v="1"/>
    <x v="0"/>
    <x v="6"/>
    <s v="21:58:12"/>
    <s v="21"/>
    <x v="3"/>
    <x v="18"/>
    <s v="Motocicleta"/>
    <n v="1.42"/>
    <n v="0"/>
    <n v="3.75"/>
    <n v="4.5"/>
    <n v="0.55000000000000004"/>
    <n v="6.39"/>
    <n v="0"/>
    <n v="141.47"/>
    <n v="6.39"/>
  </r>
  <r>
    <s v="14-01-2019"/>
    <s v="21:15:18"/>
    <s v="457(1/((7801"/>
    <s v="S"/>
    <x v="0"/>
    <x v="0"/>
    <x v="0"/>
    <x v="13"/>
    <s v="15:09:54"/>
    <s v="15"/>
    <x v="0"/>
    <x v="9"/>
    <s v="Motocicleta"/>
    <n v="6.34"/>
    <n v="3.84"/>
    <n v="2.5"/>
    <n v="3"/>
    <n v="1.2"/>
    <n v="7.5"/>
    <n v="4.6079999999999997"/>
    <n v="105.46"/>
    <n v="12.108000000000001"/>
  </r>
  <r>
    <s v="14-01-2019"/>
    <s v="21:19:03"/>
    <s v="993)(,,+9652"/>
    <s v="S"/>
    <x v="0"/>
    <x v="0"/>
    <x v="0"/>
    <x v="13"/>
    <s v="12:55:49"/>
    <s v="12"/>
    <x v="0"/>
    <x v="28"/>
    <s v="Motocicleta"/>
    <n v="5.75"/>
    <n v="3.25"/>
    <n v="2.5"/>
    <n v="3"/>
    <n v="1.2"/>
    <n v="7.5"/>
    <n v="3.9"/>
    <n v="45.69"/>
    <n v="11.4"/>
  </r>
  <r>
    <s v="14-01-2019"/>
    <s v="21:22:22"/>
    <s v="629.(()11361"/>
    <s v="S"/>
    <x v="0"/>
    <x v="0"/>
    <x v="0"/>
    <x v="13"/>
    <s v="12:24:28"/>
    <s v="12"/>
    <x v="0"/>
    <x v="20"/>
    <s v="Motocicleta"/>
    <n v="2.87"/>
    <n v="0.37000000000000011"/>
    <n v="2.5"/>
    <n v="3"/>
    <n v="1.2"/>
    <n v="7.5"/>
    <n v="0.44400000000000012"/>
    <n v="38.950000000000003"/>
    <n v="7.944"/>
  </r>
  <r>
    <s v="14-01-2019"/>
    <s v="21:22:25"/>
    <s v="756).,/+9641"/>
    <m/>
    <x v="1"/>
    <x v="1"/>
    <x v="0"/>
    <x v="6"/>
    <s v="21:58:38"/>
    <s v="21"/>
    <x v="3"/>
    <x v="8"/>
    <s v="Motocicleta"/>
    <n v="2.7"/>
    <n v="0"/>
    <n v="3.75"/>
    <n v="4.5"/>
    <n v="0.55000000000000004"/>
    <n v="12.15"/>
    <n v="0"/>
    <n v="197.09"/>
    <n v="12.15"/>
  </r>
  <r>
    <s v="14-01-2019"/>
    <s v="21:27:45"/>
    <s v="442,)2**6017"/>
    <s v="S"/>
    <x v="0"/>
    <x v="0"/>
    <x v="0"/>
    <x v="13"/>
    <s v="15:12:31"/>
    <s v="15"/>
    <x v="0"/>
    <x v="11"/>
    <s v="Motocicleta"/>
    <n v="9.7799999999999994"/>
    <n v="7.2799999999999994"/>
    <n v="2.5"/>
    <n v="3"/>
    <n v="1.2"/>
    <n v="7.5"/>
    <n v="8.7359999999999989"/>
    <n v="113.73"/>
    <n v="16.235999999999997"/>
  </r>
  <r>
    <s v="14-01-2019"/>
    <s v="21:31:00"/>
    <s v="836,//228003"/>
    <s v="S"/>
    <x v="0"/>
    <x v="0"/>
    <x v="0"/>
    <x v="13"/>
    <s v="15:03:06"/>
    <s v="15"/>
    <x v="0"/>
    <x v="20"/>
    <s v="Motocicleta"/>
    <n v="13.67"/>
    <n v="11.17"/>
    <n v="2.5"/>
    <n v="3"/>
    <n v="1.2"/>
    <n v="7.5"/>
    <n v="13.404"/>
    <n v="90.72"/>
    <n v="20.904"/>
  </r>
  <r>
    <s v="14-01-2019"/>
    <s v="21:31:11"/>
    <s v="9971-1()6440"/>
    <s v="S"/>
    <x v="1"/>
    <x v="0"/>
    <x v="0"/>
    <x v="13"/>
    <s v="11:30:05"/>
    <s v="11"/>
    <x v="5"/>
    <x v="4"/>
    <s v="Motocicleta"/>
    <n v="6.68"/>
    <n v="2.9299999999999997"/>
    <n v="3.75"/>
    <n v="4.5"/>
    <n v="0.55000000000000004"/>
    <n v="16.875"/>
    <n v="1.6114999999999999"/>
    <n v="169.5"/>
    <n v="18.486499999999999"/>
  </r>
  <r>
    <s v="14-01-2019"/>
    <s v="21:40:39"/>
    <s v="749,,+)26368"/>
    <s v="S"/>
    <x v="3"/>
    <x v="0"/>
    <x v="1"/>
    <x v="6"/>
    <s v="21:54:08"/>
    <s v="21"/>
    <x v="4"/>
    <x v="3"/>
    <s v="Motocicleta"/>
    <n v="3.45"/>
    <n v="0.45000000000000018"/>
    <n v="3"/>
    <n v="3.5"/>
    <n v="0.75"/>
    <n v="10.5"/>
    <n v="0.33750000000000013"/>
    <n v="225.84"/>
    <n v="10.8375"/>
  </r>
  <r>
    <s v="14-01-2019"/>
    <s v="21:41:39"/>
    <s v="276)+0)(6965"/>
    <m/>
    <x v="1"/>
    <x v="1"/>
    <x v="0"/>
    <x v="6"/>
    <s v="22:17:55"/>
    <s v="22"/>
    <x v="3"/>
    <x v="6"/>
    <s v="Motocicleta"/>
    <n v="18.3"/>
    <n v="14.55"/>
    <n v="3.75"/>
    <n v="4.5"/>
    <n v="0.55000000000000004"/>
    <n v="16.875"/>
    <n v="8.0025000000000013"/>
    <n v="134.87"/>
    <n v="24.877500000000001"/>
  </r>
  <r>
    <s v="14-01-2019"/>
    <s v="21:42:39"/>
    <s v="697)/1)*5076"/>
    <m/>
    <x v="1"/>
    <x v="1"/>
    <x v="0"/>
    <x v="6"/>
    <s v="22:43:46"/>
    <s v="22"/>
    <x v="3"/>
    <x v="8"/>
    <s v="Motocicleta"/>
    <n v="5.0199999999999996"/>
    <n v="1.2699999999999996"/>
    <n v="3.75"/>
    <n v="4.5"/>
    <n v="0.55000000000000004"/>
    <n v="16.875"/>
    <n v="0.69849999999999979"/>
    <n v="28.67"/>
    <n v="17.573499999999999"/>
  </r>
  <r>
    <s v="14-01-2019"/>
    <s v="21:57:27"/>
    <s v="453./20)1722"/>
    <m/>
    <x v="1"/>
    <x v="1"/>
    <x v="0"/>
    <x v="6"/>
    <s v="22:29:30"/>
    <s v="22"/>
    <x v="3"/>
    <x v="11"/>
    <s v="Motocicleta"/>
    <n v="5.63"/>
    <n v="1.88"/>
    <n v="3.75"/>
    <n v="4.5"/>
    <n v="0.55000000000000004"/>
    <n v="16.875"/>
    <n v="1.034"/>
    <n v="157.13"/>
    <n v="17.908999999999999"/>
  </r>
  <r>
    <s v="14-01-2019"/>
    <s v="22:07:20"/>
    <s v="829+(-.27230"/>
    <s v="S"/>
    <x v="1"/>
    <x v="0"/>
    <x v="0"/>
    <x v="13"/>
    <s v="14:41:35"/>
    <s v="14"/>
    <x v="7"/>
    <x v="2"/>
    <s v="Motocicleta"/>
    <n v="3.7199999999999998"/>
    <n v="0"/>
    <n v="3.75"/>
    <n v="4.5"/>
    <n v="0.55000000000000004"/>
    <n v="16.739999999999998"/>
    <n v="0"/>
    <n v="62.05"/>
    <n v="16.739999999999998"/>
  </r>
  <r>
    <s v="14-01-2019"/>
    <s v="22:07:51"/>
    <s v="681/1)-,6541"/>
    <s v="S"/>
    <x v="1"/>
    <x v="0"/>
    <x v="0"/>
    <x v="13"/>
    <s v="11:44:32"/>
    <s v="11"/>
    <x v="7"/>
    <x v="4"/>
    <s v="Motocicleta"/>
    <n v="10.130000000000001"/>
    <n v="6.3800000000000008"/>
    <n v="3.75"/>
    <n v="4.5"/>
    <n v="0.55000000000000004"/>
    <n v="16.875"/>
    <n v="3.5090000000000008"/>
    <n v="4.04"/>
    <n v="20.384"/>
  </r>
  <r>
    <s v="14-01-2019"/>
    <s v="22:09:40"/>
    <s v="83(-+,-2915"/>
    <s v="S"/>
    <x v="1"/>
    <x v="0"/>
    <x v="0"/>
    <x v="13"/>
    <s v="08:58:08"/>
    <s v="08"/>
    <x v="2"/>
    <x v="4"/>
    <s v="Motocicleta"/>
    <n v="4.49"/>
    <n v="0.74000000000000021"/>
    <n v="3.75"/>
    <n v="4.5"/>
    <n v="0.55000000000000004"/>
    <n v="16.875"/>
    <n v="0.40700000000000014"/>
    <n v="200.2"/>
    <n v="17.282"/>
  </r>
  <r>
    <s v="14-01-2019"/>
    <s v="22:10:06"/>
    <s v="262.*.128344"/>
    <s v="S"/>
    <x v="1"/>
    <x v="0"/>
    <x v="3"/>
    <x v="13"/>
    <s v="10:16:33"/>
    <s v="10"/>
    <x v="3"/>
    <x v="2"/>
    <s v="Motocicleta"/>
    <n v="12.33"/>
    <n v="8.58"/>
    <n v="3.75"/>
    <n v="4.5"/>
    <n v="0.55000000000000004"/>
    <n v="16.875"/>
    <n v="4.7190000000000003"/>
    <n v="84.15"/>
    <n v="21.594000000000001"/>
  </r>
  <r>
    <s v="14-01-2019"/>
    <s v="22:17:50"/>
    <s v="324+,22.6500"/>
    <s v="S"/>
    <x v="1"/>
    <x v="0"/>
    <x v="0"/>
    <x v="13"/>
    <s v="09:28:21"/>
    <s v="09"/>
    <x v="2"/>
    <x v="22"/>
    <s v="Motocicleta"/>
    <n v="1.46"/>
    <n v="0"/>
    <n v="3.75"/>
    <n v="4.5"/>
    <n v="0.55000000000000004"/>
    <n v="6.57"/>
    <n v="0"/>
    <n v="230.12"/>
    <n v="6.57"/>
  </r>
  <r>
    <s v="14-01-2019"/>
    <s v="23:09:19"/>
    <s v="62*/0/*5733"/>
    <s v="S"/>
    <x v="0"/>
    <x v="2"/>
    <x v="0"/>
    <x v="13"/>
    <s v="10:48:39"/>
    <s v="10"/>
    <x v="0"/>
    <x v="20"/>
    <s v="Motocicleta"/>
    <n v="11.46"/>
    <n v="8.9600000000000009"/>
    <n v="2.5"/>
    <n v="3"/>
    <n v="1.2"/>
    <n v="7.5"/>
    <n v="10.752000000000001"/>
    <n v="166.02"/>
    <n v="18.252000000000002"/>
  </r>
  <r>
    <s v="14-01-2019"/>
    <s v="23:36:25"/>
    <s v="35-)1)09042"/>
    <s v="S"/>
    <x v="0"/>
    <x v="2"/>
    <x v="0"/>
    <x v="13"/>
    <s v="13:20:53"/>
    <s v="13"/>
    <x v="16"/>
    <x v="20"/>
    <s v="Motocicleta"/>
    <n v="17.850000000000001"/>
    <n v="15.350000000000001"/>
    <n v="2.5"/>
    <n v="3"/>
    <n v="1.2"/>
    <n v="7.5"/>
    <n v="18.420000000000002"/>
    <n v="11.49"/>
    <n v="25.92"/>
  </r>
  <r>
    <s v="15-01-2019"/>
    <s v="00:37:25"/>
    <s v="1190((**3644"/>
    <s v="S"/>
    <x v="2"/>
    <x v="0"/>
    <x v="0"/>
    <x v="13"/>
    <s v="12:06:06"/>
    <s v="12"/>
    <x v="3"/>
    <x v="20"/>
    <s v="Motocicleta"/>
    <n v="2.23"/>
    <n v="0"/>
    <n v="12"/>
    <n v="8"/>
    <n v="2.65"/>
    <n v="17.84"/>
    <n v="0"/>
    <n v="32.950000000000003"/>
    <n v="17.84"/>
  </r>
  <r>
    <s v="15-01-2019"/>
    <s v="01:35:46"/>
    <s v="101/-,/.3582"/>
    <s v="M"/>
    <x v="0"/>
    <x v="0"/>
    <x v="0"/>
    <x v="13"/>
    <s v="13:01:37"/>
    <s v="13"/>
    <x v="8"/>
    <x v="20"/>
    <s v="Motocicleta"/>
    <n v="8.1999999999999993"/>
    <n v="5.6999999999999993"/>
    <n v="2.5"/>
    <n v="3"/>
    <n v="1.2"/>
    <n v="7.5"/>
    <n v="6.839999999999999"/>
    <n v="91.61"/>
    <n v="14.34"/>
  </r>
  <r>
    <s v="15-01-2019"/>
    <s v="01:36:08"/>
    <s v="127)1-(03400"/>
    <s v="S"/>
    <x v="2"/>
    <x v="1"/>
    <x v="0"/>
    <x v="13"/>
    <s v="16:49:16"/>
    <s v="16"/>
    <x v="24"/>
    <x v="17"/>
    <s v="Motocicleta"/>
    <n v="6.41"/>
    <n v="0"/>
    <n v="12"/>
    <n v="8"/>
    <n v="2.65"/>
    <n v="51.28"/>
    <n v="0"/>
    <n v="121.22"/>
    <n v="51.28"/>
  </r>
  <r>
    <s v="15-01-2019"/>
    <s v="01:38:42"/>
    <s v="113(*.-)4896"/>
    <s v="S"/>
    <x v="0"/>
    <x v="0"/>
    <x v="0"/>
    <x v="13"/>
    <s v="12:31:35"/>
    <s v="12"/>
    <x v="8"/>
    <x v="8"/>
    <s v="Motocicleta"/>
    <n v="6.63"/>
    <n v="4.13"/>
    <n v="2.5"/>
    <n v="3"/>
    <n v="1.2"/>
    <n v="7.5"/>
    <n v="4.9559999999999995"/>
    <n v="63.9"/>
    <n v="12.456"/>
  </r>
  <r>
    <s v="15-01-2019"/>
    <s v="01:38:42"/>
    <s v="839*2()19493"/>
    <s v="M"/>
    <x v="0"/>
    <x v="0"/>
    <x v="0"/>
    <x v="13"/>
    <s v="13:16:12"/>
    <s v="13"/>
    <x v="8"/>
    <x v="20"/>
    <s v="Motocicleta"/>
    <n v="1.1200000000000001"/>
    <n v="0"/>
    <n v="2.5"/>
    <n v="3"/>
    <n v="1.2"/>
    <n v="3.3600000000000003"/>
    <n v="0"/>
    <n v="55.4"/>
    <n v="3.3600000000000003"/>
  </r>
  <r>
    <s v="15-01-2019"/>
    <s v="01:41:24"/>
    <s v="513(/)*+4121"/>
    <s v="M"/>
    <x v="0"/>
    <x v="1"/>
    <x v="0"/>
    <x v="13"/>
    <s v="11:23:24"/>
    <s v="11"/>
    <x v="3"/>
    <x v="20"/>
    <s v="Motocicleta"/>
    <n v="17.5"/>
    <n v="15"/>
    <n v="2.5"/>
    <n v="3"/>
    <n v="1.2"/>
    <n v="7.5"/>
    <n v="18"/>
    <n v="1.63"/>
    <n v="25.5"/>
  </r>
  <r>
    <s v="15-01-2019"/>
    <s v="01:41:24"/>
    <s v="63312**.6524"/>
    <s v="M"/>
    <x v="0"/>
    <x v="1"/>
    <x v="0"/>
    <x v="13"/>
    <s v="10:52:22"/>
    <s v="10"/>
    <x v="3"/>
    <x v="20"/>
    <s v="Motocicleta"/>
    <n v="14.08"/>
    <n v="11.58"/>
    <n v="2.5"/>
    <n v="3"/>
    <n v="1.2"/>
    <n v="7.5"/>
    <n v="13.895999999999999"/>
    <n v="240.74"/>
    <n v="21.396000000000001"/>
  </r>
  <r>
    <s v="15-01-2019"/>
    <s v="01:41:24"/>
    <s v="683)(11(5823"/>
    <s v="M"/>
    <x v="0"/>
    <x v="1"/>
    <x v="0"/>
    <x v="13"/>
    <s v="11:52:16"/>
    <s v="11"/>
    <x v="3"/>
    <x v="20"/>
    <s v="Motocicleta"/>
    <n v="3.12"/>
    <n v="0.62000000000000011"/>
    <n v="2.5"/>
    <n v="3"/>
    <n v="1.2"/>
    <n v="7.5"/>
    <n v="0.74400000000000011"/>
    <n v="95.98"/>
    <n v="8.2439999999999998"/>
  </r>
  <r>
    <s v="15-01-2019"/>
    <s v="01:41:24"/>
    <s v="6162++,,1101"/>
    <s v="M"/>
    <x v="0"/>
    <x v="1"/>
    <x v="3"/>
    <x v="13"/>
    <s v="09:56:38"/>
    <s v="09"/>
    <x v="3"/>
    <x v="20"/>
    <s v="Motocicleta"/>
    <n v="4.4800000000000004"/>
    <n v="1.9800000000000004"/>
    <n v="2.5"/>
    <n v="3"/>
    <n v="1.2"/>
    <n v="7.5"/>
    <n v="2.3760000000000003"/>
    <n v="125.44"/>
    <n v="9.8760000000000012"/>
  </r>
  <r>
    <s v="15-01-2019"/>
    <s v="06:21:06"/>
    <s v="147.)/109846"/>
    <s v="M"/>
    <x v="0"/>
    <x v="0"/>
    <x v="0"/>
    <x v="13"/>
    <s v="11:43:54"/>
    <s v="11"/>
    <x v="3"/>
    <x v="22"/>
    <s v="Motocicleta"/>
    <n v="5.01"/>
    <n v="2.5099999999999998"/>
    <n v="2.5"/>
    <n v="3"/>
    <n v="1.2"/>
    <n v="7.5"/>
    <n v="3.0119999999999996"/>
    <n v="231.98"/>
    <n v="10.512"/>
  </r>
  <r>
    <s v="15-01-2019"/>
    <s v="06:21:06"/>
    <s v="5892+2)(1720"/>
    <s v="M"/>
    <x v="0"/>
    <x v="0"/>
    <x v="0"/>
    <x v="13"/>
    <s v="11:24:34"/>
    <s v="11"/>
    <x v="3"/>
    <x v="22"/>
    <s v="Motocicleta"/>
    <n v="8.1300000000000008"/>
    <n v="5.6300000000000008"/>
    <n v="2.5"/>
    <n v="3"/>
    <n v="1.2"/>
    <n v="7.5"/>
    <n v="6.7560000000000011"/>
    <n v="115.69"/>
    <n v="14.256"/>
  </r>
  <r>
    <s v="15-01-2019"/>
    <s v="06:21:06"/>
    <s v="402,-.//2468"/>
    <s v="M"/>
    <x v="0"/>
    <x v="0"/>
    <x v="3"/>
    <x v="13"/>
    <s v="12:06:53"/>
    <s v="12"/>
    <x v="3"/>
    <x v="22"/>
    <s v="Motocicleta"/>
    <n v="3.69"/>
    <n v="1.19"/>
    <n v="2.5"/>
    <n v="3"/>
    <n v="1.2"/>
    <n v="7.5"/>
    <n v="1.4279999999999999"/>
    <n v="198.17"/>
    <n v="8.9280000000000008"/>
  </r>
  <r>
    <s v="15-01-2019"/>
    <s v="06:21:06"/>
    <s v="999+22,(7361"/>
    <s v="M"/>
    <x v="0"/>
    <x v="0"/>
    <x v="0"/>
    <x v="13"/>
    <s v="10:35:32"/>
    <s v="10"/>
    <x v="3"/>
    <x v="14"/>
    <s v="Motocicleta"/>
    <n v="14.64"/>
    <n v="12.14"/>
    <n v="2.5"/>
    <n v="3"/>
    <n v="1.2"/>
    <n v="7.5"/>
    <n v="14.568"/>
    <n v="133.13"/>
    <n v="22.067999999999998"/>
  </r>
  <r>
    <s v="15-01-2019"/>
    <s v="06:21:06"/>
    <s v="385*)//(2242"/>
    <s v="M"/>
    <x v="0"/>
    <x v="0"/>
    <x v="0"/>
    <x v="13"/>
    <s v="14:39:05"/>
    <s v="14"/>
    <x v="3"/>
    <x v="11"/>
    <s v="Motocicleta"/>
    <n v="3.91"/>
    <n v="1.4100000000000001"/>
    <n v="2.5"/>
    <n v="3"/>
    <n v="1.2"/>
    <n v="7.5"/>
    <n v="1.6920000000000002"/>
    <n v="17.63"/>
    <n v="9.1920000000000002"/>
  </r>
  <r>
    <s v="15-01-2019"/>
    <s v="06:21:06"/>
    <s v="907(,.*16115"/>
    <s v="M"/>
    <x v="0"/>
    <x v="0"/>
    <x v="0"/>
    <x v="13"/>
    <s v="12:19:10"/>
    <s v="12"/>
    <x v="3"/>
    <x v="29"/>
    <s v="Motocicleta"/>
    <n v="14.88"/>
    <n v="12.38"/>
    <n v="2.5"/>
    <n v="3"/>
    <n v="1.2"/>
    <n v="7.5"/>
    <n v="14.856"/>
    <n v="212.09"/>
    <n v="22.356000000000002"/>
  </r>
  <r>
    <s v="15-01-2019"/>
    <s v="06:21:06"/>
    <s v="329*0*.(3605"/>
    <s v="M"/>
    <x v="0"/>
    <x v="0"/>
    <x v="0"/>
    <x v="13"/>
    <s v="14:56:26"/>
    <s v="14"/>
    <x v="3"/>
    <x v="9"/>
    <s v="Motocicleta"/>
    <n v="12.96"/>
    <n v="10.46"/>
    <n v="2.5"/>
    <n v="3"/>
    <n v="1.2"/>
    <n v="7.5"/>
    <n v="12.552000000000001"/>
    <n v="31.19"/>
    <n v="20.052"/>
  </r>
  <r>
    <s v="15-01-2019"/>
    <s v="06:21:06"/>
    <s v="926(0+-*6963"/>
    <s v="M"/>
    <x v="0"/>
    <x v="0"/>
    <x v="0"/>
    <x v="13"/>
    <s v="09:56:14"/>
    <s v="09"/>
    <x v="3"/>
    <x v="23"/>
    <s v="Motocicleta"/>
    <n v="13.21"/>
    <n v="10.71"/>
    <n v="2.5"/>
    <n v="3"/>
    <n v="1.2"/>
    <n v="7.5"/>
    <n v="12.852"/>
    <n v="15.22"/>
    <n v="20.352"/>
  </r>
  <r>
    <s v="15-01-2019"/>
    <s v="06:21:06"/>
    <s v="48+*0+*6336"/>
    <s v="M"/>
    <x v="0"/>
    <x v="0"/>
    <x v="0"/>
    <x v="13"/>
    <s v="10:50:38"/>
    <s v="10"/>
    <x v="3"/>
    <x v="14"/>
    <s v="Motocicleta"/>
    <n v="13.53"/>
    <n v="11.03"/>
    <n v="2.5"/>
    <n v="3"/>
    <n v="1.2"/>
    <n v="7.5"/>
    <n v="13.235999999999999"/>
    <n v="250.86"/>
    <n v="20.735999999999997"/>
  </r>
  <r>
    <s v="15-01-2019"/>
    <s v="06:21:06"/>
    <s v="2211(,(08967"/>
    <s v="M"/>
    <x v="0"/>
    <x v="0"/>
    <x v="0"/>
    <x v="13"/>
    <s v="12:37:15"/>
    <s v="12"/>
    <x v="3"/>
    <x v="0"/>
    <s v="Motocicleta"/>
    <n v="10.19"/>
    <n v="7.6899999999999995"/>
    <n v="2.5"/>
    <n v="3"/>
    <n v="1.2"/>
    <n v="7.5"/>
    <n v="9.2279999999999998"/>
    <n v="239.84"/>
    <n v="16.728000000000002"/>
  </r>
  <r>
    <s v="15-01-2019"/>
    <s v="06:21:06"/>
    <s v="531)1()5134"/>
    <s v="M"/>
    <x v="0"/>
    <x v="0"/>
    <x v="0"/>
    <x v="13"/>
    <s v="16:05:06"/>
    <s v="16"/>
    <x v="3"/>
    <x v="15"/>
    <s v="Motocicleta"/>
    <n v="4.72"/>
    <n v="2.2199999999999998"/>
    <n v="2.5"/>
    <n v="3"/>
    <n v="1.2"/>
    <n v="7.5"/>
    <n v="2.6639999999999997"/>
    <n v="151.41"/>
    <n v="10.164"/>
  </r>
  <r>
    <s v="15-01-2019"/>
    <s v="06:21:06"/>
    <s v="6471*0.+6406"/>
    <s v="M"/>
    <x v="0"/>
    <x v="0"/>
    <x v="2"/>
    <x v="13"/>
    <s v="09:00:09"/>
    <s v="09"/>
    <x v="3"/>
    <x v="26"/>
    <s v="Motocicleta"/>
    <n v="4.03"/>
    <n v="1.5300000000000002"/>
    <n v="2.5"/>
    <n v="3"/>
    <n v="1.2"/>
    <n v="7.5"/>
    <n v="1.8360000000000003"/>
    <n v="195.99"/>
    <n v="9.3360000000000003"/>
  </r>
  <r>
    <s v="15-01-2019"/>
    <s v="06:21:06"/>
    <s v="7810*/)-2714"/>
    <s v="M"/>
    <x v="0"/>
    <x v="0"/>
    <x v="3"/>
    <x v="13"/>
    <s v="15:16:42"/>
    <s v="15"/>
    <x v="3"/>
    <x v="1"/>
    <s v="Motocicleta"/>
    <n v="7.34"/>
    <n v="4.84"/>
    <n v="2.5"/>
    <n v="3"/>
    <n v="1.2"/>
    <n v="7.5"/>
    <n v="5.8079999999999998"/>
    <n v="162.31"/>
    <n v="13.308"/>
  </r>
  <r>
    <s v="15-01-2019"/>
    <s v="06:21:06"/>
    <s v="141(1++)888"/>
    <s v="M"/>
    <x v="0"/>
    <x v="0"/>
    <x v="0"/>
    <x v="13"/>
    <s v="11:54:16"/>
    <s v="11"/>
    <x v="3"/>
    <x v="9"/>
    <s v="Motocicleta"/>
    <n v="9.15"/>
    <n v="6.65"/>
    <n v="2.5"/>
    <n v="3"/>
    <n v="1.2"/>
    <n v="7.5"/>
    <n v="7.98"/>
    <n v="46.77"/>
    <n v="15.48"/>
  </r>
  <r>
    <s v="15-01-2019"/>
    <s v="06:24:52"/>
    <s v="797,)0.*2444"/>
    <s v="S"/>
    <x v="0"/>
    <x v="0"/>
    <x v="0"/>
    <x v="13"/>
    <s v="13:22:33"/>
    <s v="13"/>
    <x v="8"/>
    <x v="3"/>
    <s v="Motocicleta"/>
    <n v="5.71"/>
    <n v="3.21"/>
    <n v="2.5"/>
    <n v="3"/>
    <n v="1.2"/>
    <n v="7.5"/>
    <n v="3.8519999999999999"/>
    <n v="194.99"/>
    <n v="11.352"/>
  </r>
  <r>
    <s v="15-01-2019"/>
    <s v="06:24:52"/>
    <s v="123+-,1-2434"/>
    <s v="S"/>
    <x v="0"/>
    <x v="0"/>
    <x v="0"/>
    <x v="13"/>
    <s v="10:05:25"/>
    <s v="10"/>
    <x v="8"/>
    <x v="26"/>
    <s v="Motocicleta"/>
    <n v="6.53"/>
    <n v="4.03"/>
    <n v="2.5"/>
    <n v="3"/>
    <n v="1.2"/>
    <n v="7.5"/>
    <n v="4.8360000000000003"/>
    <n v="102.97"/>
    <n v="12.336"/>
  </r>
  <r>
    <s v="15-01-2019"/>
    <s v="06:31:55"/>
    <s v="131*11..1348"/>
    <s v="S"/>
    <x v="0"/>
    <x v="0"/>
    <x v="0"/>
    <x v="13"/>
    <s v="11:20:19"/>
    <s v="11"/>
    <x v="3"/>
    <x v="4"/>
    <s v="Motocicleta"/>
    <n v="11.15"/>
    <n v="8.65"/>
    <n v="2.5"/>
    <n v="3"/>
    <n v="1.2"/>
    <n v="7.5"/>
    <n v="10.38"/>
    <n v="90.64"/>
    <n v="17.880000000000003"/>
  </r>
  <r>
    <s v="15-01-2019"/>
    <s v="06:31:55"/>
    <s v="1031/)+2234"/>
    <s v="S"/>
    <x v="0"/>
    <x v="0"/>
    <x v="0"/>
    <x v="13"/>
    <s v="11:19:05"/>
    <s v="11"/>
    <x v="3"/>
    <x v="4"/>
    <s v="Motocicleta"/>
    <n v="13.41"/>
    <n v="10.91"/>
    <n v="2.5"/>
    <n v="3"/>
    <n v="1.2"/>
    <n v="7.5"/>
    <n v="13.092000000000001"/>
    <n v="3.38"/>
    <n v="20.591999999999999"/>
  </r>
  <r>
    <s v="15-01-2019"/>
    <s v="06:31:55"/>
    <s v="909/2))/9782"/>
    <s v="S"/>
    <x v="0"/>
    <x v="0"/>
    <x v="0"/>
    <x v="13"/>
    <s v="11:19:25"/>
    <s v="11"/>
    <x v="3"/>
    <x v="4"/>
    <s v="Motocicleta"/>
    <n v="14.89"/>
    <n v="12.39"/>
    <n v="2.5"/>
    <n v="3"/>
    <n v="1.2"/>
    <n v="7.5"/>
    <n v="14.868"/>
    <n v="191.65"/>
    <n v="22.368000000000002"/>
  </r>
  <r>
    <s v="15-01-2019"/>
    <s v="06:31:55"/>
    <s v="176(2)(29168"/>
    <s v="S"/>
    <x v="0"/>
    <x v="0"/>
    <x v="0"/>
    <x v="13"/>
    <s v="11:18:27"/>
    <s v="11"/>
    <x v="3"/>
    <x v="4"/>
    <s v="Motocicleta"/>
    <n v="5.3"/>
    <n v="2.8"/>
    <n v="2.5"/>
    <n v="3"/>
    <n v="1.2"/>
    <n v="7.5"/>
    <n v="3.36"/>
    <n v="3.48"/>
    <n v="10.86"/>
  </r>
  <r>
    <s v="15-01-2019"/>
    <s v="06:31:55"/>
    <s v="136(.2)/876"/>
    <s v="S"/>
    <x v="0"/>
    <x v="0"/>
    <x v="0"/>
    <x v="13"/>
    <s v="11:17:50"/>
    <s v="11"/>
    <x v="3"/>
    <x v="4"/>
    <s v="Motocicleta"/>
    <n v="6.75"/>
    <n v="4.25"/>
    <n v="2.5"/>
    <n v="3"/>
    <n v="1.2"/>
    <n v="7.5"/>
    <n v="5.0999999999999996"/>
    <n v="125.6"/>
    <n v="12.6"/>
  </r>
  <r>
    <s v="15-01-2019"/>
    <s v="06:31:55"/>
    <s v="116.2,(+2884"/>
    <s v="S"/>
    <x v="0"/>
    <x v="0"/>
    <x v="0"/>
    <x v="13"/>
    <s v="11:19:53"/>
    <s v="11"/>
    <x v="3"/>
    <x v="4"/>
    <s v="Motocicleta"/>
    <n v="2.57"/>
    <n v="6.999999999999984E-2"/>
    <n v="2.5"/>
    <n v="3"/>
    <n v="1.2"/>
    <n v="7.5"/>
    <n v="8.3999999999999811E-2"/>
    <n v="18.739999999999998"/>
    <n v="7.5839999999999996"/>
  </r>
  <r>
    <s v="15-01-2019"/>
    <s v="06:31:55"/>
    <s v="231/2-(6219"/>
    <s v="S"/>
    <x v="0"/>
    <x v="0"/>
    <x v="0"/>
    <x v="13"/>
    <s v="11:17:10"/>
    <s v="11"/>
    <x v="3"/>
    <x v="4"/>
    <s v="Motocicleta"/>
    <n v="12.69"/>
    <n v="10.19"/>
    <n v="2.5"/>
    <n v="3"/>
    <n v="1.2"/>
    <n v="7.5"/>
    <n v="12.228"/>
    <n v="191.92"/>
    <n v="19.728000000000002"/>
  </r>
  <r>
    <s v="15-01-2019"/>
    <s v="06:31:55"/>
    <s v="4262+11)6692"/>
    <s v="S"/>
    <x v="0"/>
    <x v="0"/>
    <x v="0"/>
    <x v="13"/>
    <s v="14:57:27"/>
    <s v="14"/>
    <x v="3"/>
    <x v="11"/>
    <s v="Motocicleta"/>
    <n v="3.83"/>
    <n v="1.33"/>
    <n v="2.5"/>
    <n v="3"/>
    <n v="1.2"/>
    <n v="7.5"/>
    <n v="1.5960000000000001"/>
    <n v="65.77"/>
    <n v="9.0960000000000001"/>
  </r>
  <r>
    <s v="15-01-2019"/>
    <s v="06:31:55"/>
    <s v="78--(*06795"/>
    <s v="S"/>
    <x v="0"/>
    <x v="0"/>
    <x v="0"/>
    <x v="13"/>
    <s v="10:35:46"/>
    <s v="10"/>
    <x v="3"/>
    <x v="4"/>
    <s v="Motocicleta"/>
    <n v="7.78"/>
    <n v="5.28"/>
    <n v="2.5"/>
    <n v="3"/>
    <n v="1.2"/>
    <n v="7.5"/>
    <n v="6.3360000000000003"/>
    <n v="35.58"/>
    <n v="13.836"/>
  </r>
  <r>
    <s v="15-01-2019"/>
    <s v="06:31:55"/>
    <s v="4560),)*2557"/>
    <s v="S"/>
    <x v="0"/>
    <x v="0"/>
    <x v="0"/>
    <x v="13"/>
    <s v="16:05:31"/>
    <s v="16"/>
    <x v="3"/>
    <x v="1"/>
    <s v="Motocicleta"/>
    <n v="12.38"/>
    <n v="9.8800000000000008"/>
    <n v="2.5"/>
    <n v="3"/>
    <n v="1.2"/>
    <n v="7.5"/>
    <n v="11.856"/>
    <n v="86.18"/>
    <n v="19.356000000000002"/>
  </r>
  <r>
    <s v="15-01-2019"/>
    <s v="06:31:55"/>
    <s v="6940))*+9234"/>
    <s v="S"/>
    <x v="0"/>
    <x v="0"/>
    <x v="0"/>
    <x v="13"/>
    <s v="16:05:48"/>
    <s v="16"/>
    <x v="3"/>
    <x v="1"/>
    <s v="Motocicleta"/>
    <n v="4.5600000000000005"/>
    <n v="2.0600000000000005"/>
    <n v="2.5"/>
    <n v="3"/>
    <n v="1.2"/>
    <n v="7.5"/>
    <n v="2.4720000000000004"/>
    <n v="42.91"/>
    <n v="9.9720000000000013"/>
  </r>
  <r>
    <s v="15-01-2019"/>
    <s v="06:31:55"/>
    <s v="991(,),/524"/>
    <s v="S"/>
    <x v="0"/>
    <x v="0"/>
    <x v="0"/>
    <x v="13"/>
    <s v="12:27:40"/>
    <s v="12"/>
    <x v="3"/>
    <x v="36"/>
    <s v="Motocicleta"/>
    <n v="1.51"/>
    <n v="0"/>
    <n v="2.5"/>
    <n v="3"/>
    <n v="1.2"/>
    <n v="4.53"/>
    <n v="0"/>
    <n v="159.91999999999999"/>
    <n v="4.53"/>
  </r>
  <r>
    <s v="15-01-2019"/>
    <s v="06:36:10"/>
    <s v="2931,+1.1953"/>
    <s v="S"/>
    <x v="0"/>
    <x v="0"/>
    <x v="0"/>
    <x v="13"/>
    <s v="14:03:43"/>
    <s v="14"/>
    <x v="0"/>
    <x v="3"/>
    <s v="Motocicleta"/>
    <n v="9.51"/>
    <n v="7.01"/>
    <n v="2.5"/>
    <n v="3"/>
    <n v="1.2"/>
    <n v="7.5"/>
    <n v="8.411999999999999"/>
    <n v="42.88"/>
    <n v="15.911999999999999"/>
  </r>
  <r>
    <s v="15-01-2019"/>
    <s v="06:36:10"/>
    <s v="195)*(227971"/>
    <s v="S"/>
    <x v="0"/>
    <x v="1"/>
    <x v="0"/>
    <x v="13"/>
    <s v="12:11:51"/>
    <s v="12"/>
    <x v="0"/>
    <x v="11"/>
    <s v="Motocicleta"/>
    <n v="4.08"/>
    <n v="1.58"/>
    <n v="2.5"/>
    <n v="3"/>
    <n v="1.2"/>
    <n v="7.5"/>
    <n v="1.8959999999999999"/>
    <n v="31.11"/>
    <n v="9.3960000000000008"/>
  </r>
  <r>
    <s v="15-01-2019"/>
    <s v="06:36:10"/>
    <s v="200,(10/9705"/>
    <s v="S"/>
    <x v="0"/>
    <x v="1"/>
    <x v="0"/>
    <x v="13"/>
    <s v="12:47:51"/>
    <s v="12"/>
    <x v="0"/>
    <x v="28"/>
    <s v="Motocicleta"/>
    <n v="12.01"/>
    <n v="9.51"/>
    <n v="2.5"/>
    <n v="3"/>
    <n v="1.2"/>
    <n v="7.5"/>
    <n v="11.411999999999999"/>
    <n v="191.82"/>
    <n v="18.911999999999999"/>
  </r>
  <r>
    <s v="15-01-2019"/>
    <s v="06:39:48"/>
    <s v="677+))2*3332"/>
    <s v="S"/>
    <x v="0"/>
    <x v="1"/>
    <x v="0"/>
    <x v="13"/>
    <s v="13:18:52"/>
    <s v="13"/>
    <x v="3"/>
    <x v="0"/>
    <s v="Motocicleta"/>
    <n v="7.11"/>
    <n v="4.6100000000000003"/>
    <n v="2.5"/>
    <n v="3"/>
    <n v="1.2"/>
    <n v="7.5"/>
    <n v="5.532"/>
    <n v="165.38"/>
    <n v="13.032"/>
  </r>
  <r>
    <s v="15-01-2019"/>
    <s v="06:43:58"/>
    <s v="647/)/1-7679"/>
    <s v="S"/>
    <x v="0"/>
    <x v="0"/>
    <x v="0"/>
    <x v="13"/>
    <s v="10:08:08"/>
    <s v="10"/>
    <x v="9"/>
    <x v="8"/>
    <s v="Motocicleta"/>
    <n v="19.41"/>
    <n v="16.91"/>
    <n v="2.5"/>
    <n v="3"/>
    <n v="1.2"/>
    <n v="7.5"/>
    <n v="20.291999999999998"/>
    <n v="27.95"/>
    <n v="27.791999999999998"/>
  </r>
  <r>
    <s v="15-01-2019"/>
    <s v="06:48:46"/>
    <s v="409*+,219883"/>
    <s v="S"/>
    <x v="2"/>
    <x v="1"/>
    <x v="3"/>
    <x v="13"/>
    <s v="09:43:52"/>
    <s v="09"/>
    <x v="0"/>
    <x v="20"/>
    <s v="Motocicleta"/>
    <n v="10.26"/>
    <n v="0"/>
    <n v="12"/>
    <n v="8"/>
    <n v="2.65"/>
    <n v="82.08"/>
    <n v="0"/>
    <n v="149.38"/>
    <n v="82.08"/>
  </r>
  <r>
    <s v="15-01-2019"/>
    <s v="07:37:23"/>
    <s v="414)2-(2705"/>
    <s v="S"/>
    <x v="2"/>
    <x v="0"/>
    <x v="0"/>
    <x v="13"/>
    <s v="10:46:42"/>
    <s v="10"/>
    <x v="3"/>
    <x v="29"/>
    <s v="Motocicleta"/>
    <n v="20.13"/>
    <n v="8.129999999999999"/>
    <n v="12"/>
    <n v="8"/>
    <n v="2.65"/>
    <n v="96"/>
    <n v="21.544499999999996"/>
    <n v="54.5"/>
    <n v="117.5445"/>
  </r>
  <r>
    <s v="15-01-2019"/>
    <s v="08:25:41"/>
    <s v="742/)(024847"/>
    <s v="S"/>
    <x v="2"/>
    <x v="0"/>
    <x v="0"/>
    <x v="13"/>
    <s v="10:57:16"/>
    <s v="10"/>
    <x v="3"/>
    <x v="6"/>
    <s v="Motocicleta"/>
    <n v="17.350000000000001"/>
    <n v="5.3500000000000014"/>
    <n v="12"/>
    <n v="8"/>
    <n v="2.65"/>
    <n v="96"/>
    <n v="14.177500000000004"/>
    <n v="113.5"/>
    <n v="110.17750000000001"/>
  </r>
  <r>
    <s v="15-01-2019"/>
    <s v="08:52:44"/>
    <s v="536)*))04261"/>
    <s v="S"/>
    <x v="2"/>
    <x v="0"/>
    <x v="0"/>
    <x v="13"/>
    <s v="16:01:27"/>
    <s v="16"/>
    <x v="3"/>
    <x v="11"/>
    <s v="Motocicleta"/>
    <n v="8.57"/>
    <n v="0"/>
    <n v="12"/>
    <n v="8"/>
    <n v="2.65"/>
    <n v="68.56"/>
    <n v="0"/>
    <n v="159.63"/>
    <n v="68.56"/>
  </r>
  <r>
    <s v="15-01-2019"/>
    <s v="09:01:57"/>
    <s v="8110+/+26478"/>
    <s v="S"/>
    <x v="3"/>
    <x v="0"/>
    <x v="0"/>
    <x v="13"/>
    <s v="09:26:26"/>
    <s v="09"/>
    <x v="4"/>
    <x v="8"/>
    <s v="Motocicleta"/>
    <n v="18.34"/>
    <n v="15.34"/>
    <n v="3"/>
    <n v="3.5"/>
    <n v="0.75"/>
    <n v="10.5"/>
    <n v="11.504999999999999"/>
    <n v="246.93"/>
    <n v="22.004999999999999"/>
  </r>
  <r>
    <s v="15-01-2019"/>
    <s v="09:04:35"/>
    <s v="778),1(/2140"/>
    <s v="S"/>
    <x v="3"/>
    <x v="0"/>
    <x v="0"/>
    <x v="13"/>
    <s v="10:32:31"/>
    <s v="10"/>
    <x v="3"/>
    <x v="6"/>
    <s v="Motocicleta"/>
    <n v="3.9"/>
    <n v="0.89999999999999991"/>
    <n v="3"/>
    <n v="3.5"/>
    <n v="0.75"/>
    <n v="10.5"/>
    <n v="0.67499999999999993"/>
    <n v="45.04"/>
    <n v="11.175000000000001"/>
  </r>
  <r>
    <s v="15-01-2019"/>
    <s v="09:10:00"/>
    <s v="806(//*-326"/>
    <s v="S"/>
    <x v="3"/>
    <x v="0"/>
    <x v="0"/>
    <x v="13"/>
    <s v="11:33:02"/>
    <s v="11"/>
    <x v="3"/>
    <x v="16"/>
    <s v="Motocicleta"/>
    <n v="10.56"/>
    <n v="7.5600000000000005"/>
    <n v="3"/>
    <n v="3.5"/>
    <n v="0.75"/>
    <n v="10.5"/>
    <n v="5.67"/>
    <n v="249.06"/>
    <n v="16.170000000000002"/>
  </r>
  <r>
    <s v="15-01-2019"/>
    <s v="09:10:55"/>
    <s v="193*/0/(4491"/>
    <s v="S"/>
    <x v="3"/>
    <x v="0"/>
    <x v="0"/>
    <x v="13"/>
    <s v="10:27:21"/>
    <s v="10"/>
    <x v="4"/>
    <x v="15"/>
    <s v="Motocicleta"/>
    <n v="6.82"/>
    <n v="3.8200000000000003"/>
    <n v="3"/>
    <n v="3.5"/>
    <n v="0.75"/>
    <n v="10.5"/>
    <n v="2.8650000000000002"/>
    <n v="57.98"/>
    <n v="13.365"/>
  </r>
  <r>
    <s v="15-01-2019"/>
    <s v="09:11:35"/>
    <s v="155(*2107853"/>
    <s v="S"/>
    <x v="2"/>
    <x v="0"/>
    <x v="0"/>
    <x v="13"/>
    <s v="17:25:28"/>
    <s v="17"/>
    <x v="3"/>
    <x v="8"/>
    <s v="Motocicleta"/>
    <n v="4.46"/>
    <n v="0"/>
    <n v="12"/>
    <n v="8"/>
    <n v="2.65"/>
    <n v="35.68"/>
    <n v="0"/>
    <n v="93.45"/>
    <n v="35.68"/>
  </r>
  <r>
    <s v="15-01-2019"/>
    <s v="09:12:06"/>
    <s v="615-2)0(3277"/>
    <s v="S"/>
    <x v="3"/>
    <x v="0"/>
    <x v="0"/>
    <x v="13"/>
    <s v="12:01:58"/>
    <s v="12"/>
    <x v="3"/>
    <x v="16"/>
    <s v="Motocicleta"/>
    <n v="9.7100000000000009"/>
    <n v="6.7100000000000009"/>
    <n v="3"/>
    <n v="3.5"/>
    <n v="0.75"/>
    <n v="10.5"/>
    <n v="5.0325000000000006"/>
    <n v="176.75"/>
    <n v="15.532500000000001"/>
  </r>
  <r>
    <s v="15-01-2019"/>
    <s v="09:14:07"/>
    <s v="9471+*-,9794"/>
    <s v="S"/>
    <x v="3"/>
    <x v="0"/>
    <x v="0"/>
    <x v="13"/>
    <s v="12:39:53"/>
    <s v="12"/>
    <x v="3"/>
    <x v="33"/>
    <s v="Motocicleta"/>
    <n v="20.190000000000001"/>
    <n v="17.190000000000001"/>
    <n v="3"/>
    <n v="3.5"/>
    <n v="0.75"/>
    <n v="10.5"/>
    <n v="12.892500000000002"/>
    <n v="47.34"/>
    <n v="23.392500000000002"/>
  </r>
  <r>
    <s v="15-01-2019"/>
    <s v="09:15:41"/>
    <s v="811)),1+6585"/>
    <s v="S"/>
    <x v="3"/>
    <x v="0"/>
    <x v="0"/>
    <x v="13"/>
    <s v="10:06:24"/>
    <s v="10"/>
    <x v="4"/>
    <x v="4"/>
    <s v="Motocicleta"/>
    <n v="8.6199999999999992"/>
    <n v="5.6199999999999992"/>
    <n v="3"/>
    <n v="3.5"/>
    <n v="0.75"/>
    <n v="10.5"/>
    <n v="4.2149999999999999"/>
    <n v="249.51"/>
    <n v="14.715"/>
  </r>
  <r>
    <s v="15-01-2019"/>
    <s v="09:17:48"/>
    <s v="112+*)27300"/>
    <s v="S"/>
    <x v="3"/>
    <x v="0"/>
    <x v="0"/>
    <x v="13"/>
    <s v="10:22:19"/>
    <s v="10"/>
    <x v="4"/>
    <x v="23"/>
    <s v="Motocicleta"/>
    <n v="8.98"/>
    <n v="5.98"/>
    <n v="3"/>
    <n v="3.5"/>
    <n v="0.75"/>
    <n v="10.5"/>
    <n v="4.4850000000000003"/>
    <n v="167.39"/>
    <n v="14.984999999999999"/>
  </r>
  <r>
    <s v="15-01-2019"/>
    <s v="09:21:29"/>
    <s v="7201/+,-5910"/>
    <s v="S"/>
    <x v="3"/>
    <x v="0"/>
    <x v="0"/>
    <x v="13"/>
    <s v="10:04:42"/>
    <s v="10"/>
    <x v="4"/>
    <x v="11"/>
    <s v="Motocicleta"/>
    <n v="1.8"/>
    <n v="0"/>
    <n v="3"/>
    <n v="3.5"/>
    <n v="0.75"/>
    <n v="6.3"/>
    <n v="0"/>
    <n v="242.47"/>
    <n v="6.3"/>
  </r>
  <r>
    <s v="15-01-2019"/>
    <s v="09:23:25"/>
    <s v="100010*+.7219"/>
    <s v="S"/>
    <x v="3"/>
    <x v="0"/>
    <x v="0"/>
    <x v="13"/>
    <s v="10:45:26"/>
    <s v="10"/>
    <x v="4"/>
    <x v="15"/>
    <s v="Motocicleta"/>
    <n v="20.36"/>
    <n v="17.36"/>
    <n v="3"/>
    <n v="3.5"/>
    <n v="0.75"/>
    <n v="10.5"/>
    <n v="13.02"/>
    <n v="104.52"/>
    <n v="23.52"/>
  </r>
  <r>
    <s v="15-01-2019"/>
    <s v="09:25:12"/>
    <s v="770/1,.02462"/>
    <s v="S"/>
    <x v="3"/>
    <x v="0"/>
    <x v="0"/>
    <x v="13"/>
    <s v="11:31:08"/>
    <s v="11"/>
    <x v="4"/>
    <x v="14"/>
    <s v="Motocicleta"/>
    <n v="2.54"/>
    <n v="0"/>
    <n v="3"/>
    <n v="3.5"/>
    <n v="0.75"/>
    <n v="8.89"/>
    <n v="0"/>
    <n v="81.97"/>
    <n v="8.89"/>
  </r>
  <r>
    <s v="15-01-2019"/>
    <s v="09:27:13"/>
    <s v="142-//.0136"/>
    <s v="S"/>
    <x v="3"/>
    <x v="0"/>
    <x v="0"/>
    <x v="13"/>
    <s v="11:45:12"/>
    <s v="11"/>
    <x v="4"/>
    <x v="13"/>
    <s v="Motocicleta"/>
    <n v="8.23"/>
    <n v="5.23"/>
    <n v="3"/>
    <n v="3.5"/>
    <n v="0.75"/>
    <n v="10.5"/>
    <n v="3.9225000000000003"/>
    <n v="232.61"/>
    <n v="14.422499999999999"/>
  </r>
  <r>
    <s v="15-01-2019"/>
    <s v="09:38:00"/>
    <s v="964./10+7434"/>
    <s v="S"/>
    <x v="3"/>
    <x v="0"/>
    <x v="0"/>
    <x v="13"/>
    <s v="10:03:58"/>
    <s v="10"/>
    <x v="4"/>
    <x v="17"/>
    <s v="Motocicleta"/>
    <n v="1.22"/>
    <n v="0"/>
    <n v="3"/>
    <n v="3.5"/>
    <n v="0.75"/>
    <n v="4.2699999999999996"/>
    <n v="0"/>
    <n v="117.45"/>
    <n v="4.2699999999999996"/>
  </r>
  <r>
    <s v="15-01-2019"/>
    <s v="09:40:50"/>
    <s v="159-+2214093"/>
    <s v="S"/>
    <x v="1"/>
    <x v="0"/>
    <x v="3"/>
    <x v="13"/>
    <s v="11:13:13"/>
    <s v="11"/>
    <x v="21"/>
    <x v="4"/>
    <s v="Motocicleta"/>
    <n v="2.0299999999999998"/>
    <n v="0"/>
    <n v="3.75"/>
    <n v="4.5"/>
    <n v="0.55000000000000004"/>
    <n v="9.1349999999999998"/>
    <n v="0"/>
    <n v="216.12"/>
    <n v="9.1349999999999998"/>
  </r>
  <r>
    <s v="15-01-2019"/>
    <s v="09:40:54"/>
    <s v="3010,02(6711"/>
    <s v="S"/>
    <x v="3"/>
    <x v="0"/>
    <x v="0"/>
    <x v="13"/>
    <s v="10:31:56"/>
    <s v="10"/>
    <x v="4"/>
    <x v="4"/>
    <s v="Motocicleta"/>
    <n v="3.95"/>
    <n v="0.95000000000000018"/>
    <n v="3"/>
    <n v="3.5"/>
    <n v="0.75"/>
    <n v="10.5"/>
    <n v="0.71250000000000013"/>
    <n v="90.46"/>
    <n v="11.2125"/>
  </r>
  <r>
    <s v="15-01-2019"/>
    <s v="09:48:14"/>
    <s v="773-/.,26817"/>
    <s v="S"/>
    <x v="3"/>
    <x v="0"/>
    <x v="0"/>
    <x v="13"/>
    <s v="10:06:06"/>
    <s v="10"/>
    <x v="4"/>
    <x v="11"/>
    <s v="Motocicleta"/>
    <n v="2.15"/>
    <n v="0"/>
    <n v="3"/>
    <n v="3.5"/>
    <n v="0.75"/>
    <n v="7.5249999999999995"/>
    <n v="0"/>
    <n v="240.18"/>
    <n v="7.5249999999999995"/>
  </r>
  <r>
    <s v="15-01-2019"/>
    <s v="09:51:42"/>
    <s v="468,100)3065"/>
    <s v="S"/>
    <x v="3"/>
    <x v="0"/>
    <x v="0"/>
    <x v="13"/>
    <s v="10:40:05"/>
    <s v="10"/>
    <x v="4"/>
    <x v="20"/>
    <s v="Motocicleta"/>
    <n v="1.98"/>
    <n v="0"/>
    <n v="3"/>
    <n v="3.5"/>
    <n v="0.75"/>
    <n v="6.93"/>
    <n v="0"/>
    <n v="62.91"/>
    <n v="6.93"/>
  </r>
  <r>
    <s v="15-01-2019"/>
    <s v="09:55:24"/>
    <s v="3452-,-07838"/>
    <s v="S"/>
    <x v="1"/>
    <x v="0"/>
    <x v="0"/>
    <x v="13"/>
    <s v="11:15:39"/>
    <s v="11"/>
    <x v="15"/>
    <x v="20"/>
    <s v="Motocicleta"/>
    <n v="5.43"/>
    <n v="1.6799999999999997"/>
    <n v="3.75"/>
    <n v="4.5"/>
    <n v="0.55000000000000004"/>
    <n v="16.875"/>
    <n v="0.92399999999999993"/>
    <n v="171.13"/>
    <n v="17.798999999999999"/>
  </r>
  <r>
    <s v="15-01-2019"/>
    <s v="09:55:45"/>
    <s v="9181/1/21969"/>
    <s v="S"/>
    <x v="3"/>
    <x v="0"/>
    <x v="0"/>
    <x v="13"/>
    <s v="10:48:24"/>
    <s v="10"/>
    <x v="4"/>
    <x v="15"/>
    <s v="Motocicleta"/>
    <n v="18.239999999999998"/>
    <n v="15.239999999999998"/>
    <n v="3"/>
    <n v="3.5"/>
    <n v="0.75"/>
    <n v="10.5"/>
    <n v="11.43"/>
    <n v="73.33"/>
    <n v="21.93"/>
  </r>
  <r>
    <s v="15-01-2019"/>
    <s v="10:05:33"/>
    <s v="189))(*04344"/>
    <s v="S"/>
    <x v="1"/>
    <x v="0"/>
    <x v="1"/>
    <x v="13"/>
    <s v="10:38:14"/>
    <s v="10"/>
    <x v="2"/>
    <x v="3"/>
    <s v="Motocicleta"/>
    <n v="8.77"/>
    <n v="5.0199999999999996"/>
    <n v="3.75"/>
    <n v="4.5"/>
    <n v="0.55000000000000004"/>
    <n v="16.875"/>
    <n v="2.7610000000000001"/>
    <n v="146.19"/>
    <n v="19.635999999999999"/>
  </r>
  <r>
    <s v="15-01-2019"/>
    <s v="10:05:33"/>
    <s v="380)),/.9655"/>
    <s v="S"/>
    <x v="1"/>
    <x v="0"/>
    <x v="0"/>
    <x v="13"/>
    <s v="11:59:01"/>
    <s v="11"/>
    <x v="2"/>
    <x v="3"/>
    <s v="Motocicleta"/>
    <n v="13.41"/>
    <n v="9.66"/>
    <n v="3.75"/>
    <n v="4.5"/>
    <n v="0.55000000000000004"/>
    <n v="16.875"/>
    <n v="5.3130000000000006"/>
    <n v="182.99"/>
    <n v="22.188000000000002"/>
  </r>
  <r>
    <s v="15-01-2019"/>
    <s v="10:07:18"/>
    <s v="621-).*.4249"/>
    <s v="S"/>
    <x v="1"/>
    <x v="1"/>
    <x v="0"/>
    <x v="13"/>
    <s v="12:19:36"/>
    <s v="12"/>
    <x v="12"/>
    <x v="1"/>
    <s v="Motocicleta"/>
    <n v="9.27"/>
    <n v="5.52"/>
    <n v="3.75"/>
    <n v="4.5"/>
    <n v="0.55000000000000004"/>
    <n v="16.875"/>
    <n v="3.036"/>
    <n v="131.91"/>
    <n v="19.911000000000001"/>
  </r>
  <r>
    <s v="15-01-2019"/>
    <s v="10:07:35"/>
    <s v="479.-//)2047"/>
    <s v="S"/>
    <x v="1"/>
    <x v="0"/>
    <x v="1"/>
    <x v="13"/>
    <s v="17:20:10"/>
    <s v="17"/>
    <x v="5"/>
    <x v="28"/>
    <s v="Motocicleta"/>
    <n v="17.13"/>
    <n v="13.379999999999999"/>
    <n v="3.75"/>
    <n v="4.5"/>
    <n v="0.55000000000000004"/>
    <n v="16.875"/>
    <n v="7.359"/>
    <n v="118.29"/>
    <n v="24.234000000000002"/>
  </r>
  <r>
    <s v="15-01-2019"/>
    <s v="10:07:54"/>
    <s v="832.()(-1510"/>
    <s v="S"/>
    <x v="3"/>
    <x v="0"/>
    <x v="0"/>
    <x v="13"/>
    <s v="11:11:49"/>
    <s v="11"/>
    <x v="4"/>
    <x v="23"/>
    <s v="Motocicleta"/>
    <n v="6.3"/>
    <n v="3.3"/>
    <n v="3"/>
    <n v="3.5"/>
    <n v="0.75"/>
    <n v="10.5"/>
    <n v="2.4749999999999996"/>
    <n v="187.47"/>
    <n v="12.975"/>
  </r>
  <r>
    <s v="15-01-2019"/>
    <s v="10:08:50"/>
    <s v="716/,21+3483"/>
    <s v="S"/>
    <x v="1"/>
    <x v="1"/>
    <x v="0"/>
    <x v="13"/>
    <s v="12:27:43"/>
    <s v="12"/>
    <x v="17"/>
    <x v="32"/>
    <s v="Motocicleta"/>
    <n v="19.149999999999999"/>
    <n v="15.399999999999999"/>
    <n v="3.75"/>
    <n v="4.5"/>
    <n v="0.55000000000000004"/>
    <n v="16.875"/>
    <n v="8.4700000000000006"/>
    <n v="198.94"/>
    <n v="25.344999999999999"/>
  </r>
  <r>
    <s v="15-01-2019"/>
    <s v="10:10:30"/>
    <s v="154.,1/*8349"/>
    <s v="S"/>
    <x v="1"/>
    <x v="1"/>
    <x v="0"/>
    <x v="13"/>
    <s v="12:12:12"/>
    <s v="12"/>
    <x v="20"/>
    <x v="29"/>
    <s v="Motocicleta"/>
    <n v="14.78"/>
    <n v="11.03"/>
    <n v="3.75"/>
    <n v="4.5"/>
    <n v="0.55000000000000004"/>
    <n v="16.875"/>
    <n v="6.0665000000000004"/>
    <n v="46.77"/>
    <n v="22.941500000000001"/>
  </r>
  <r>
    <s v="15-01-2019"/>
    <s v="10:11:45"/>
    <s v="392-*--6985"/>
    <s v="S"/>
    <x v="1"/>
    <x v="1"/>
    <x v="0"/>
    <x v="13"/>
    <s v="11:26:27"/>
    <s v="11"/>
    <x v="4"/>
    <x v="4"/>
    <s v="Motocicleta"/>
    <n v="6.04"/>
    <n v="2.29"/>
    <n v="3.75"/>
    <n v="4.5"/>
    <n v="0.55000000000000004"/>
    <n v="16.875"/>
    <n v="1.2595000000000001"/>
    <n v="247.61"/>
    <n v="18.134499999999999"/>
  </r>
  <r>
    <s v="15-01-2019"/>
    <s v="10:12:00"/>
    <s v="841./,1+7685"/>
    <s v="S"/>
    <x v="1"/>
    <x v="1"/>
    <x v="0"/>
    <x v="13"/>
    <s v="12:15:24"/>
    <s v="12"/>
    <x v="8"/>
    <x v="11"/>
    <s v="Motocicleta"/>
    <n v="18.260000000000002"/>
    <n v="14.510000000000002"/>
    <n v="3.75"/>
    <n v="4.5"/>
    <n v="0.55000000000000004"/>
    <n v="16.875"/>
    <n v="7.9805000000000019"/>
    <n v="165.4"/>
    <n v="24.855500000000003"/>
  </r>
  <r>
    <s v="15-01-2019"/>
    <s v="10:12:34"/>
    <s v="710*-./(6013"/>
    <s v="S"/>
    <x v="1"/>
    <x v="1"/>
    <x v="0"/>
    <x v="13"/>
    <s v="13:05:00"/>
    <s v="13"/>
    <x v="17"/>
    <x v="2"/>
    <s v="Motocicleta"/>
    <n v="11.99"/>
    <n v="8.24"/>
    <n v="3.75"/>
    <n v="4.5"/>
    <n v="0.55000000000000004"/>
    <n v="16.875"/>
    <n v="4.5320000000000009"/>
    <n v="63.14"/>
    <n v="21.407"/>
  </r>
  <r>
    <s v="15-01-2019"/>
    <s v="10:13:12"/>
    <s v="991++-)26418"/>
    <s v="S"/>
    <x v="1"/>
    <x v="1"/>
    <x v="3"/>
    <x v="13"/>
    <s v="11:15:04"/>
    <s v="11"/>
    <x v="2"/>
    <x v="20"/>
    <s v="Motocicleta"/>
    <n v="8.56"/>
    <n v="4.8100000000000005"/>
    <n v="3.75"/>
    <n v="4.5"/>
    <n v="0.55000000000000004"/>
    <n v="16.875"/>
    <n v="2.6455000000000006"/>
    <n v="145.16"/>
    <n v="19.520500000000002"/>
  </r>
  <r>
    <s v="15-01-2019"/>
    <s v="10:14:11"/>
    <s v="2900,(.14288"/>
    <s v="S"/>
    <x v="1"/>
    <x v="2"/>
    <x v="0"/>
    <x v="13"/>
    <s v="13:02:12"/>
    <s v="13"/>
    <x v="9"/>
    <x v="20"/>
    <s v="Motocicleta"/>
    <n v="6.35"/>
    <n v="2.5999999999999996"/>
    <n v="3.75"/>
    <n v="4.5"/>
    <n v="0.55000000000000004"/>
    <n v="16.875"/>
    <n v="1.43"/>
    <n v="152.46"/>
    <n v="18.305"/>
  </r>
  <r>
    <s v="15-01-2019"/>
    <s v="10:14:36"/>
    <s v="891+2-11426"/>
    <s v="S"/>
    <x v="1"/>
    <x v="1"/>
    <x v="0"/>
    <x v="13"/>
    <s v="11:59:39"/>
    <s v="11"/>
    <x v="9"/>
    <x v="8"/>
    <s v="Motocicleta"/>
    <n v="17.149999999999999"/>
    <n v="13.399999999999999"/>
    <n v="3.75"/>
    <n v="4.5"/>
    <n v="0.55000000000000004"/>
    <n v="16.875"/>
    <n v="7.37"/>
    <n v="219.91"/>
    <n v="24.245000000000001"/>
  </r>
  <r>
    <s v="15-01-2019"/>
    <s v="10:17:03"/>
    <s v="1171+1/,9429"/>
    <s v="S"/>
    <x v="1"/>
    <x v="2"/>
    <x v="0"/>
    <x v="13"/>
    <s v="12:53:25"/>
    <s v="12"/>
    <x v="2"/>
    <x v="10"/>
    <s v="Motocicleta"/>
    <n v="14.55"/>
    <n v="10.8"/>
    <n v="3.75"/>
    <n v="4.5"/>
    <n v="0.55000000000000004"/>
    <n v="16.875"/>
    <n v="5.9400000000000013"/>
    <n v="241.47"/>
    <n v="22.815000000000001"/>
  </r>
  <r>
    <s v="15-01-2019"/>
    <s v="10:17:33"/>
    <s v="8872.+109417"/>
    <s v="S"/>
    <x v="3"/>
    <x v="0"/>
    <x v="0"/>
    <x v="13"/>
    <s v="10:53:30"/>
    <s v="10"/>
    <x v="4"/>
    <x v="20"/>
    <s v="Motocicleta"/>
    <n v="19.09"/>
    <n v="16.09"/>
    <n v="3"/>
    <n v="3.5"/>
    <n v="0.75"/>
    <n v="10.5"/>
    <n v="12.067499999999999"/>
    <n v="163.15"/>
    <n v="22.567499999999999"/>
  </r>
  <r>
    <s v="15-01-2019"/>
    <s v="10:18:39"/>
    <s v="927,)(121901"/>
    <s v="S"/>
    <x v="1"/>
    <x v="0"/>
    <x v="0"/>
    <x v="13"/>
    <s v="13:24:59"/>
    <s v="13"/>
    <x v="8"/>
    <x v="4"/>
    <s v="Motocicleta"/>
    <n v="3.15"/>
    <n v="0"/>
    <n v="3.75"/>
    <n v="4.5"/>
    <n v="0.55000000000000004"/>
    <n v="14.174999999999999"/>
    <n v="0"/>
    <n v="29.3"/>
    <n v="14.174999999999999"/>
  </r>
  <r>
    <s v="15-01-2019"/>
    <s v="10:19:05"/>
    <s v="21)+,129492"/>
    <s v="S"/>
    <x v="1"/>
    <x v="0"/>
    <x v="3"/>
    <x v="13"/>
    <s v="11:51:19"/>
    <s v="11"/>
    <x v="20"/>
    <x v="5"/>
    <s v="Motocicleta"/>
    <n v="19.170000000000002"/>
    <n v="15.420000000000002"/>
    <n v="3.75"/>
    <n v="4.5"/>
    <n v="0.55000000000000004"/>
    <n v="16.875"/>
    <n v="8.4810000000000016"/>
    <n v="241.09"/>
    <n v="25.356000000000002"/>
  </r>
  <r>
    <s v="15-01-2019"/>
    <s v="10:19:38"/>
    <s v="252/*,./9627"/>
    <s v="S"/>
    <x v="1"/>
    <x v="0"/>
    <x v="0"/>
    <x v="13"/>
    <s v="12:49:59"/>
    <s v="12"/>
    <x v="7"/>
    <x v="28"/>
    <s v="Motocicleta"/>
    <n v="3.55"/>
    <n v="0"/>
    <n v="3.75"/>
    <n v="4.5"/>
    <n v="0.55000000000000004"/>
    <n v="15.975"/>
    <n v="0"/>
    <n v="66.89"/>
    <n v="15.975"/>
  </r>
  <r>
    <s v="15-01-2019"/>
    <s v="10:19:53"/>
    <s v="955*((()6647"/>
    <s v="S"/>
    <x v="1"/>
    <x v="2"/>
    <x v="3"/>
    <x v="13"/>
    <s v="12:22:44"/>
    <s v="12"/>
    <x v="7"/>
    <x v="1"/>
    <s v="Motocicleta"/>
    <n v="17.59"/>
    <n v="13.84"/>
    <n v="3.75"/>
    <n v="4.5"/>
    <n v="0.55000000000000004"/>
    <n v="16.875"/>
    <n v="7.6120000000000001"/>
    <n v="95.42"/>
    <n v="24.487000000000002"/>
  </r>
  <r>
    <s v="15-01-2019"/>
    <s v="10:20:32"/>
    <s v="940-)*0(9426"/>
    <s v="S"/>
    <x v="1"/>
    <x v="0"/>
    <x v="0"/>
    <x v="13"/>
    <s v="12:15:52"/>
    <s v="12"/>
    <x v="9"/>
    <x v="11"/>
    <s v="Motocicleta"/>
    <n v="16.88"/>
    <n v="13.129999999999999"/>
    <n v="3.75"/>
    <n v="4.5"/>
    <n v="0.55000000000000004"/>
    <n v="16.875"/>
    <n v="7.2214999999999998"/>
    <n v="198.76"/>
    <n v="24.096499999999999"/>
  </r>
  <r>
    <s v="15-01-2019"/>
    <s v="10:22:56"/>
    <s v="887/+11-6159"/>
    <s v="S"/>
    <x v="1"/>
    <x v="0"/>
    <x v="3"/>
    <x v="13"/>
    <s v="11:44:31"/>
    <s v="11"/>
    <x v="10"/>
    <x v="35"/>
    <s v="Motocicleta"/>
    <n v="8.65"/>
    <n v="4.9000000000000004"/>
    <n v="3.75"/>
    <n v="4.5"/>
    <n v="0.55000000000000004"/>
    <n v="16.875"/>
    <n v="2.6950000000000003"/>
    <n v="112.03"/>
    <n v="19.57"/>
  </r>
  <r>
    <s v="15-01-2019"/>
    <s v="10:23:08"/>
    <s v="340+,1,/8330"/>
    <s v="S"/>
    <x v="1"/>
    <x v="0"/>
    <x v="0"/>
    <x v="13"/>
    <s v="10:39:17"/>
    <s v="10"/>
    <x v="1"/>
    <x v="15"/>
    <s v="Motocicleta"/>
    <n v="1.83"/>
    <n v="0"/>
    <n v="3.75"/>
    <n v="4.5"/>
    <n v="0.55000000000000004"/>
    <n v="8.2349999999999994"/>
    <n v="0"/>
    <n v="82.44"/>
    <n v="8.2349999999999994"/>
  </r>
  <r>
    <s v="15-01-2019"/>
    <s v="10:23:33"/>
    <s v="65)0,2-6900"/>
    <s v="S"/>
    <x v="1"/>
    <x v="0"/>
    <x v="0"/>
    <x v="13"/>
    <s v="13:24:32"/>
    <s v="13"/>
    <x v="2"/>
    <x v="21"/>
    <s v="Motocicleta"/>
    <n v="12.12"/>
    <n v="8.3699999999999992"/>
    <n v="3.75"/>
    <n v="4.5"/>
    <n v="0.55000000000000004"/>
    <n v="16.875"/>
    <n v="4.6035000000000004"/>
    <n v="235.62"/>
    <n v="21.4785"/>
  </r>
  <r>
    <s v="15-01-2019"/>
    <s v="10:25:13"/>
    <s v="414/.1.-9904"/>
    <s v="S"/>
    <x v="1"/>
    <x v="0"/>
    <x v="0"/>
    <x v="13"/>
    <s v="16:02:12"/>
    <s v="16"/>
    <x v="11"/>
    <x v="16"/>
    <s v="Motocicleta"/>
    <n v="12.58"/>
    <n v="8.83"/>
    <n v="3.75"/>
    <n v="4.5"/>
    <n v="0.55000000000000004"/>
    <n v="16.875"/>
    <n v="4.8565000000000005"/>
    <n v="197.6"/>
    <n v="21.7315"/>
  </r>
  <r>
    <s v="15-01-2019"/>
    <s v="10:25:41"/>
    <s v="383/0*.)8904"/>
    <s v="S"/>
    <x v="1"/>
    <x v="0"/>
    <x v="0"/>
    <x v="13"/>
    <s v="16:02:04"/>
    <s v="16"/>
    <x v="11"/>
    <x v="4"/>
    <s v="Motocicleta"/>
    <n v="20.78"/>
    <n v="17.03"/>
    <n v="3.75"/>
    <n v="4.5"/>
    <n v="0.55000000000000004"/>
    <n v="16.875"/>
    <n v="9.366500000000002"/>
    <n v="170.78"/>
    <n v="26.241500000000002"/>
  </r>
  <r>
    <s v="15-01-2019"/>
    <s v="10:26:01"/>
    <s v="697/1.-*8109"/>
    <s v="S"/>
    <x v="1"/>
    <x v="0"/>
    <x v="0"/>
    <x v="13"/>
    <s v="16:01:56"/>
    <s v="16"/>
    <x v="11"/>
    <x v="24"/>
    <s v="Motocicleta"/>
    <n v="3.36"/>
    <n v="0"/>
    <n v="3.75"/>
    <n v="4.5"/>
    <n v="0.55000000000000004"/>
    <n v="15.12"/>
    <n v="0"/>
    <n v="205.78"/>
    <n v="15.12"/>
  </r>
  <r>
    <s v="15-01-2019"/>
    <s v="10:28:43"/>
    <s v="153*+0127925"/>
    <s v="S"/>
    <x v="1"/>
    <x v="2"/>
    <x v="0"/>
    <x v="13"/>
    <s v="11:40:15"/>
    <s v="11"/>
    <x v="21"/>
    <x v="3"/>
    <s v="Motocicleta"/>
    <n v="2.35"/>
    <n v="0"/>
    <n v="3.75"/>
    <n v="4.5"/>
    <n v="0.55000000000000004"/>
    <n v="10.575000000000001"/>
    <n v="0"/>
    <n v="98.18"/>
    <n v="10.575000000000001"/>
  </r>
  <r>
    <s v="15-01-2019"/>
    <s v="10:28:55"/>
    <s v="351.02(.6270"/>
    <s v="S"/>
    <x v="1"/>
    <x v="0"/>
    <x v="0"/>
    <x v="13"/>
    <s v="13:34:36"/>
    <s v="13"/>
    <x v="10"/>
    <x v="29"/>
    <s v="Motocicleta"/>
    <n v="6.84"/>
    <n v="3.09"/>
    <n v="3.75"/>
    <n v="4.5"/>
    <n v="0.55000000000000004"/>
    <n v="16.875"/>
    <n v="1.6995"/>
    <n v="179.2"/>
    <n v="18.5745"/>
  </r>
  <r>
    <s v="15-01-2019"/>
    <s v="10:29:56"/>
    <s v="465/-10(885"/>
    <s v="S"/>
    <x v="1"/>
    <x v="0"/>
    <x v="0"/>
    <x v="13"/>
    <s v="12:51:17"/>
    <s v="12"/>
    <x v="10"/>
    <x v="19"/>
    <s v="Motocicleta"/>
    <n v="5.26"/>
    <n v="1.5099999999999998"/>
    <n v="3.75"/>
    <n v="4.5"/>
    <n v="0.55000000000000004"/>
    <n v="16.875"/>
    <n v="0.8304999999999999"/>
    <n v="230.38"/>
    <n v="17.705500000000001"/>
  </r>
  <r>
    <s v="15-01-2019"/>
    <s v="10:33:54"/>
    <s v="717.1+1-2499"/>
    <s v="S"/>
    <x v="2"/>
    <x v="0"/>
    <x v="0"/>
    <x v="13"/>
    <s v="17:18:08"/>
    <s v="17"/>
    <x v="3"/>
    <x v="29"/>
    <s v="Motocicleta"/>
    <n v="3.87"/>
    <n v="0"/>
    <n v="12"/>
    <n v="8"/>
    <n v="2.65"/>
    <n v="30.96"/>
    <n v="0"/>
    <n v="179.16"/>
    <n v="30.96"/>
  </r>
  <r>
    <s v="15-01-2019"/>
    <s v="10:39:49"/>
    <s v="912/,,-05114"/>
    <s v="S"/>
    <x v="0"/>
    <x v="0"/>
    <x v="0"/>
    <x v="13"/>
    <s v="12:20:07"/>
    <s v="12"/>
    <x v="9"/>
    <x v="14"/>
    <s v="Motocicleta"/>
    <n v="18.07"/>
    <n v="15.57"/>
    <n v="2.5"/>
    <n v="3"/>
    <n v="1.2"/>
    <n v="7.5"/>
    <n v="18.684000000000001"/>
    <n v="222.65"/>
    <n v="26.184000000000001"/>
  </r>
  <r>
    <s v="15-01-2019"/>
    <s v="10:39:49"/>
    <s v="1982(,(*966"/>
    <s v="S"/>
    <x v="0"/>
    <x v="0"/>
    <x v="2"/>
    <x v="13"/>
    <s v="11:14:54"/>
    <s v="11"/>
    <x v="3"/>
    <x v="2"/>
    <s v="Motocicleta"/>
    <n v="11.28"/>
    <n v="8.7799999999999994"/>
    <n v="2.5"/>
    <n v="3"/>
    <n v="1.2"/>
    <n v="7.5"/>
    <n v="10.536"/>
    <n v="39.4"/>
    <n v="18.036000000000001"/>
  </r>
  <r>
    <s v="15-01-2019"/>
    <s v="10:41:54"/>
    <s v="7770*2.)1088"/>
    <s v="S"/>
    <x v="3"/>
    <x v="0"/>
    <x v="0"/>
    <x v="13"/>
    <s v="11:19:11"/>
    <s v="11"/>
    <x v="4"/>
    <x v="20"/>
    <s v="Motocicleta"/>
    <n v="18.579999999999998"/>
    <n v="15.579999999999998"/>
    <n v="3"/>
    <n v="3.5"/>
    <n v="0.75"/>
    <n v="10.5"/>
    <n v="11.684999999999999"/>
    <n v="71.489999999999995"/>
    <n v="22.184999999999999"/>
  </r>
  <r>
    <s v="15-01-2019"/>
    <s v="10:55:08"/>
    <s v="4031,*)-5938"/>
    <s v="S"/>
    <x v="1"/>
    <x v="0"/>
    <x v="0"/>
    <x v="13"/>
    <s v="11:39:58"/>
    <s v="11"/>
    <x v="1"/>
    <x v="1"/>
    <s v="Motocicleta"/>
    <n v="3"/>
    <n v="0"/>
    <n v="3.75"/>
    <n v="4.5"/>
    <n v="0.55000000000000004"/>
    <n v="13.5"/>
    <n v="0"/>
    <n v="230.9"/>
    <n v="13.5"/>
  </r>
  <r>
    <s v="15-01-2019"/>
    <s v="10:56:28"/>
    <s v="821,(2*.3918"/>
    <s v="S"/>
    <x v="3"/>
    <x v="0"/>
    <x v="0"/>
    <x v="13"/>
    <s v="12:00:07"/>
    <s v="12"/>
    <x v="4"/>
    <x v="15"/>
    <s v="Motocicleta"/>
    <n v="7.18"/>
    <n v="4.18"/>
    <n v="3"/>
    <n v="3.5"/>
    <n v="0.75"/>
    <n v="10.5"/>
    <n v="3.1349999999999998"/>
    <n v="40.369999999999997"/>
    <n v="13.635"/>
  </r>
  <r>
    <s v="15-01-2019"/>
    <s v="10:56:28"/>
    <s v="611/(*,-1386"/>
    <s v="S"/>
    <x v="1"/>
    <x v="0"/>
    <x v="0"/>
    <x v="13"/>
    <s v="11:12:58"/>
    <s v="11"/>
    <x v="1"/>
    <x v="4"/>
    <s v="Motocicleta"/>
    <n v="5.28"/>
    <n v="1.5300000000000002"/>
    <n v="3.75"/>
    <n v="4.5"/>
    <n v="0.55000000000000004"/>
    <n v="16.875"/>
    <n v="0.84150000000000025"/>
    <n v="132.52000000000001"/>
    <n v="17.7165"/>
  </r>
  <r>
    <s v="15-01-2019"/>
    <s v="11:00:33"/>
    <s v="165.-2222498"/>
    <s v="S"/>
    <x v="1"/>
    <x v="0"/>
    <x v="0"/>
    <x v="13"/>
    <s v="12:04:48"/>
    <s v="12"/>
    <x v="14"/>
    <x v="19"/>
    <s v="Motocicleta"/>
    <n v="3.82"/>
    <n v="6.999999999999984E-2"/>
    <n v="3.75"/>
    <n v="4.5"/>
    <n v="0.55000000000000004"/>
    <n v="16.875"/>
    <n v="3.8499999999999916E-2"/>
    <n v="229.53"/>
    <n v="16.913499999999999"/>
  </r>
  <r>
    <s v="15-01-2019"/>
    <s v="11:01:11"/>
    <s v="755+11-21418"/>
    <s v="S"/>
    <x v="1"/>
    <x v="0"/>
    <x v="0"/>
    <x v="13"/>
    <s v="12:42:49"/>
    <s v="12"/>
    <x v="4"/>
    <x v="36"/>
    <s v="Motocicleta"/>
    <n v="19.350000000000001"/>
    <n v="15.600000000000001"/>
    <n v="3.75"/>
    <n v="4.5"/>
    <n v="0.55000000000000004"/>
    <n v="16.875"/>
    <n v="8.5800000000000018"/>
    <n v="88.79"/>
    <n v="25.455000000000002"/>
  </r>
  <r>
    <s v="15-01-2019"/>
    <s v="11:03:45"/>
    <s v="1980/))+7880"/>
    <s v="S"/>
    <x v="1"/>
    <x v="0"/>
    <x v="0"/>
    <x v="13"/>
    <s v="13:02:40"/>
    <s v="13"/>
    <x v="6"/>
    <x v="5"/>
    <s v="Motocicleta"/>
    <n v="20.51"/>
    <n v="16.760000000000002"/>
    <n v="3.75"/>
    <n v="4.5"/>
    <n v="0.55000000000000004"/>
    <n v="16.875"/>
    <n v="9.2180000000000017"/>
    <n v="208.22"/>
    <n v="26.093000000000004"/>
  </r>
  <r>
    <s v="15-01-2019"/>
    <s v="11:04:28"/>
    <s v="826+.1/-2505"/>
    <s v="S"/>
    <x v="1"/>
    <x v="1"/>
    <x v="0"/>
    <x v="13"/>
    <s v="13:43:58"/>
    <s v="13"/>
    <x v="17"/>
    <x v="4"/>
    <s v="Motocicleta"/>
    <n v="3.39"/>
    <n v="0"/>
    <n v="3.75"/>
    <n v="4.5"/>
    <n v="0.55000000000000004"/>
    <n v="15.255000000000001"/>
    <n v="0"/>
    <n v="206.64"/>
    <n v="15.255000000000001"/>
  </r>
  <r>
    <s v="15-01-2019"/>
    <s v="11:06:50"/>
    <s v="173,/(.,2166"/>
    <s v="S"/>
    <x v="1"/>
    <x v="0"/>
    <x v="0"/>
    <x v="13"/>
    <s v="12:33:52"/>
    <s v="12"/>
    <x v="21"/>
    <x v="10"/>
    <s v="Motocicleta"/>
    <n v="16.579999999999998"/>
    <n v="12.829999999999998"/>
    <n v="3.75"/>
    <n v="4.5"/>
    <n v="0.55000000000000004"/>
    <n v="16.875"/>
    <n v="7.0564999999999998"/>
    <n v="192.38"/>
    <n v="23.9315"/>
  </r>
  <r>
    <s v="15-01-2019"/>
    <s v="11:07:50"/>
    <s v="45312-201710"/>
    <s v="S"/>
    <x v="1"/>
    <x v="0"/>
    <x v="0"/>
    <x v="13"/>
    <s v="12:07:12"/>
    <s v="12"/>
    <x v="3"/>
    <x v="8"/>
    <s v="Motocicleta"/>
    <n v="6.63"/>
    <n v="2.88"/>
    <n v="3.75"/>
    <n v="4.5"/>
    <n v="0.55000000000000004"/>
    <n v="16.875"/>
    <n v="1.5840000000000001"/>
    <n v="201.82"/>
    <n v="18.459"/>
  </r>
  <r>
    <s v="15-01-2019"/>
    <s v="11:08:13"/>
    <s v="282)2-/14277"/>
    <s v="S"/>
    <x v="1"/>
    <x v="0"/>
    <x v="0"/>
    <x v="13"/>
    <s v="13:48:12"/>
    <s v="13"/>
    <x v="6"/>
    <x v="11"/>
    <s v="Motocicleta"/>
    <n v="20.3"/>
    <n v="16.55"/>
    <n v="3.75"/>
    <n v="4.5"/>
    <n v="0.55000000000000004"/>
    <n v="16.875"/>
    <n v="9.1025000000000009"/>
    <n v="114.42"/>
    <n v="25.977499999999999"/>
  </r>
  <r>
    <s v="15-01-2019"/>
    <s v="11:08:36"/>
    <s v="624*(0)*5692"/>
    <s v="S"/>
    <x v="3"/>
    <x v="0"/>
    <x v="0"/>
    <x v="13"/>
    <s v="12:00:06"/>
    <s v="12"/>
    <x v="4"/>
    <x v="13"/>
    <s v="Motocicleta"/>
    <n v="9.85"/>
    <n v="6.85"/>
    <n v="3"/>
    <n v="3.5"/>
    <n v="0.75"/>
    <n v="10.5"/>
    <n v="5.1374999999999993"/>
    <n v="63.17"/>
    <n v="15.637499999999999"/>
  </r>
  <r>
    <s v="15-01-2019"/>
    <s v="11:08:53"/>
    <s v="341/0,226865"/>
    <s v="S"/>
    <x v="1"/>
    <x v="0"/>
    <x v="0"/>
    <x v="13"/>
    <s v="14:56:02"/>
    <s v="14"/>
    <x v="6"/>
    <x v="17"/>
    <s v="Motocicleta"/>
    <n v="4.1500000000000004"/>
    <n v="0.40000000000000036"/>
    <n v="3.75"/>
    <n v="4.5"/>
    <n v="0.55000000000000004"/>
    <n v="16.875"/>
    <n v="0.22000000000000022"/>
    <n v="158.49"/>
    <n v="17.094999999999999"/>
  </r>
  <r>
    <s v="15-01-2019"/>
    <s v="11:09:35"/>
    <s v="612,(*,*9320"/>
    <s v="S"/>
    <x v="1"/>
    <x v="2"/>
    <x v="3"/>
    <x v="13"/>
    <s v="12:06:32"/>
    <s v="12"/>
    <x v="0"/>
    <x v="24"/>
    <s v="Motocicleta"/>
    <n v="17.02"/>
    <n v="13.27"/>
    <n v="3.75"/>
    <n v="4.5"/>
    <n v="0.55000000000000004"/>
    <n v="16.875"/>
    <n v="7.2985000000000007"/>
    <n v="200.39"/>
    <n v="24.173500000000001"/>
  </r>
  <r>
    <s v="15-01-2019"/>
    <s v="11:10:18"/>
    <s v="396(02,/5371"/>
    <s v="S"/>
    <x v="1"/>
    <x v="0"/>
    <x v="0"/>
    <x v="13"/>
    <s v="13:19:01"/>
    <s v="13"/>
    <x v="21"/>
    <x v="22"/>
    <s v="Motocicleta"/>
    <n v="19.010000000000002"/>
    <n v="15.260000000000002"/>
    <n v="3.75"/>
    <n v="4.5"/>
    <n v="0.55000000000000004"/>
    <n v="16.875"/>
    <n v="8.3930000000000007"/>
    <n v="133.56"/>
    <n v="25.268000000000001"/>
  </r>
  <r>
    <s v="15-01-2019"/>
    <s v="11:10:37"/>
    <s v="702)1)-.7645"/>
    <s v="S"/>
    <x v="1"/>
    <x v="0"/>
    <x v="0"/>
    <x v="13"/>
    <s v="14:08:49"/>
    <s v="14"/>
    <x v="15"/>
    <x v="6"/>
    <s v="Motocicleta"/>
    <n v="16.09"/>
    <n v="12.34"/>
    <n v="3.75"/>
    <n v="4.5"/>
    <n v="0.55000000000000004"/>
    <n v="16.875"/>
    <n v="6.7870000000000008"/>
    <n v="19.75"/>
    <n v="23.661999999999999"/>
  </r>
  <r>
    <s v="15-01-2019"/>
    <s v="11:11:31"/>
    <s v="676*)-*.7209"/>
    <s v="S"/>
    <x v="1"/>
    <x v="0"/>
    <x v="0"/>
    <x v="13"/>
    <s v="11:52:34"/>
    <s v="11"/>
    <x v="4"/>
    <x v="4"/>
    <s v="Motocicleta"/>
    <n v="18.079999999999998"/>
    <n v="14.329999999999998"/>
    <n v="3.75"/>
    <n v="4.5"/>
    <n v="0.55000000000000004"/>
    <n v="16.875"/>
    <n v="7.8815"/>
    <n v="143.91"/>
    <n v="24.756499999999999"/>
  </r>
  <r>
    <s v="15-01-2019"/>
    <s v="11:11:42"/>
    <s v="835,.21,7546"/>
    <s v="S"/>
    <x v="3"/>
    <x v="0"/>
    <x v="0"/>
    <x v="13"/>
    <s v="11:52:16"/>
    <s v="11"/>
    <x v="4"/>
    <x v="3"/>
    <s v="Motocicleta"/>
    <n v="11.7"/>
    <n v="8.6999999999999993"/>
    <n v="3"/>
    <n v="3.5"/>
    <n v="0.75"/>
    <n v="10.5"/>
    <n v="6.5249999999999995"/>
    <n v="243.26"/>
    <n v="17.024999999999999"/>
  </r>
  <r>
    <s v="15-01-2019"/>
    <s v="11:12:00"/>
    <s v="743/-(*)8710"/>
    <s v="S"/>
    <x v="1"/>
    <x v="0"/>
    <x v="1"/>
    <x v="13"/>
    <s v="15:41:49"/>
    <s v="15"/>
    <x v="6"/>
    <x v="1"/>
    <s v="Motocicleta"/>
    <n v="19.63"/>
    <n v="15.879999999999999"/>
    <n v="3.75"/>
    <n v="4.5"/>
    <n v="0.55000000000000004"/>
    <n v="16.875"/>
    <n v="8.734"/>
    <n v="7.85"/>
    <n v="25.609000000000002"/>
  </r>
  <r>
    <s v="15-01-2019"/>
    <s v="11:13:49"/>
    <s v="952*,0,+670"/>
    <s v="S"/>
    <x v="1"/>
    <x v="0"/>
    <x v="0"/>
    <x v="13"/>
    <s v="13:52:18"/>
    <s v="13"/>
    <x v="4"/>
    <x v="4"/>
    <s v="Motocicleta"/>
    <n v="4.97"/>
    <n v="1.2199999999999998"/>
    <n v="3.75"/>
    <n v="4.5"/>
    <n v="0.55000000000000004"/>
    <n v="16.875"/>
    <n v="0.67099999999999993"/>
    <n v="239.58"/>
    <n v="17.545999999999999"/>
  </r>
  <r>
    <s v="15-01-2019"/>
    <s v="11:13:54"/>
    <s v="8732)))-4996"/>
    <s v="S"/>
    <x v="1"/>
    <x v="1"/>
    <x v="3"/>
    <x v="13"/>
    <s v="13:20:45"/>
    <s v="13"/>
    <x v="8"/>
    <x v="5"/>
    <s v="Motocicleta"/>
    <n v="10.57"/>
    <n v="6.82"/>
    <n v="3.75"/>
    <n v="4.5"/>
    <n v="0.55000000000000004"/>
    <n v="16.875"/>
    <n v="3.7510000000000003"/>
    <n v="161.43"/>
    <n v="20.626000000000001"/>
  </r>
  <r>
    <s v="15-01-2019"/>
    <s v="11:14:50"/>
    <s v="3362./209990"/>
    <s v="S"/>
    <x v="1"/>
    <x v="0"/>
    <x v="1"/>
    <x v="13"/>
    <s v="15:41:55"/>
    <s v="15"/>
    <x v="8"/>
    <x v="39"/>
    <s v="Motocicleta"/>
    <n v="11.11"/>
    <n v="7.3599999999999994"/>
    <n v="3.75"/>
    <n v="4.5"/>
    <n v="0.55000000000000004"/>
    <n v="16.875"/>
    <n v="4.048"/>
    <n v="222.45"/>
    <n v="20.923000000000002"/>
  </r>
  <r>
    <s v="15-01-2019"/>
    <s v="11:14:58"/>
    <s v="7342,2-*8291"/>
    <s v="S"/>
    <x v="1"/>
    <x v="0"/>
    <x v="0"/>
    <x v="13"/>
    <s v="12:50:36"/>
    <s v="12"/>
    <x v="15"/>
    <x v="17"/>
    <s v="Motocicleta"/>
    <n v="13.61"/>
    <n v="9.86"/>
    <n v="3.75"/>
    <n v="4.5"/>
    <n v="0.55000000000000004"/>
    <n v="16.875"/>
    <n v="5.423"/>
    <n v="63.07"/>
    <n v="22.298000000000002"/>
  </r>
  <r>
    <s v="15-01-2019"/>
    <s v="11:16:12"/>
    <s v="101(1004663"/>
    <s v="S"/>
    <x v="1"/>
    <x v="1"/>
    <x v="0"/>
    <x v="13"/>
    <s v="12:45:09"/>
    <s v="12"/>
    <x v="8"/>
    <x v="5"/>
    <s v="Motocicleta"/>
    <n v="18.239999999999998"/>
    <n v="14.489999999999998"/>
    <n v="3.75"/>
    <n v="4.5"/>
    <n v="0.55000000000000004"/>
    <n v="16.875"/>
    <n v="7.9695"/>
    <n v="192.27"/>
    <n v="24.8445"/>
  </r>
  <r>
    <s v="15-01-2019"/>
    <s v="11:17:52"/>
    <s v="9731),),9427"/>
    <s v="S"/>
    <x v="3"/>
    <x v="0"/>
    <x v="0"/>
    <x v="13"/>
    <s v="11:50:09"/>
    <s v="11"/>
    <x v="4"/>
    <x v="17"/>
    <s v="Motocicleta"/>
    <n v="5.6899999999999995"/>
    <n v="2.6899999999999995"/>
    <n v="3"/>
    <n v="3.5"/>
    <n v="0.75"/>
    <n v="10.5"/>
    <n v="2.0174999999999996"/>
    <n v="149.41999999999999"/>
    <n v="12.5175"/>
  </r>
  <r>
    <s v="15-01-2019"/>
    <s v="11:18:10"/>
    <s v="855-0)0.3875"/>
    <s v="S"/>
    <x v="1"/>
    <x v="0"/>
    <x v="0"/>
    <x v="13"/>
    <s v="14:17:09"/>
    <s v="14"/>
    <x v="10"/>
    <x v="35"/>
    <s v="Motocicleta"/>
    <n v="12.27"/>
    <n v="8.52"/>
    <n v="3.75"/>
    <n v="4.5"/>
    <n v="0.55000000000000004"/>
    <n v="16.875"/>
    <n v="4.6859999999999999"/>
    <n v="76.849999999999994"/>
    <n v="21.561"/>
  </r>
  <r>
    <s v="15-01-2019"/>
    <s v="11:18:33"/>
    <s v="129)2*/.4866"/>
    <s v="S"/>
    <x v="1"/>
    <x v="1"/>
    <x v="0"/>
    <x v="13"/>
    <s v="15:03:28"/>
    <s v="15"/>
    <x v="0"/>
    <x v="8"/>
    <s v="Motocicleta"/>
    <n v="16.62"/>
    <n v="12.870000000000001"/>
    <n v="3.75"/>
    <n v="4.5"/>
    <n v="0.55000000000000004"/>
    <n v="16.875"/>
    <n v="7.0785000000000009"/>
    <n v="167.28"/>
    <n v="23.953500000000002"/>
  </r>
  <r>
    <s v="15-01-2019"/>
    <s v="11:20:16"/>
    <s v="1151/)206573"/>
    <s v="S"/>
    <x v="1"/>
    <x v="2"/>
    <x v="3"/>
    <x v="13"/>
    <s v="12:19:00"/>
    <s v="12"/>
    <x v="21"/>
    <x v="10"/>
    <s v="Motocicleta"/>
    <n v="1.06"/>
    <n v="0"/>
    <n v="3.75"/>
    <n v="4.5"/>
    <n v="0.55000000000000004"/>
    <n v="4.7700000000000005"/>
    <n v="0"/>
    <n v="57.82"/>
    <n v="4.7700000000000005"/>
  </r>
  <r>
    <s v="15-01-2019"/>
    <s v="11:20:41"/>
    <s v="919.)-,12859"/>
    <s v="S"/>
    <x v="1"/>
    <x v="2"/>
    <x v="1"/>
    <x v="13"/>
    <s v="15:41:44"/>
    <s v="15"/>
    <x v="6"/>
    <x v="21"/>
    <s v="Motocicleta"/>
    <n v="17.690000000000001"/>
    <n v="13.940000000000001"/>
    <n v="3.75"/>
    <n v="4.5"/>
    <n v="0.55000000000000004"/>
    <n v="16.875"/>
    <n v="7.6670000000000016"/>
    <n v="118.17"/>
    <n v="24.542000000000002"/>
  </r>
  <r>
    <s v="15-01-2019"/>
    <s v="11:20:58"/>
    <s v="4891(+/+7638"/>
    <s v="S"/>
    <x v="1"/>
    <x v="1"/>
    <x v="0"/>
    <x v="13"/>
    <s v="14:28:58"/>
    <s v="14"/>
    <x v="15"/>
    <x v="6"/>
    <s v="Motocicleta"/>
    <n v="14.74"/>
    <n v="10.99"/>
    <n v="3.75"/>
    <n v="4.5"/>
    <n v="0.55000000000000004"/>
    <n v="16.875"/>
    <n v="6.0445000000000002"/>
    <n v="123.48"/>
    <n v="22.919499999999999"/>
  </r>
  <r>
    <s v="15-01-2019"/>
    <s v="11:20:58"/>
    <s v="177*1*02896"/>
    <s v="S"/>
    <x v="1"/>
    <x v="0"/>
    <x v="0"/>
    <x v="13"/>
    <s v="14:29:45"/>
    <s v="14"/>
    <x v="15"/>
    <x v="6"/>
    <s v="Motocicleta"/>
    <n v="5.16"/>
    <n v="1.4100000000000001"/>
    <n v="3.75"/>
    <n v="4.5"/>
    <n v="0.55000000000000004"/>
    <n v="16.875"/>
    <n v="0.77550000000000019"/>
    <n v="87.77"/>
    <n v="17.650500000000001"/>
  </r>
  <r>
    <s v="15-01-2019"/>
    <s v="11:21:01"/>
    <s v="893.+2,-9985"/>
    <s v="S"/>
    <x v="3"/>
    <x v="0"/>
    <x v="0"/>
    <x v="13"/>
    <s v="11:57:34"/>
    <s v="11"/>
    <x v="4"/>
    <x v="26"/>
    <s v="Motocicleta"/>
    <n v="5.0199999999999996"/>
    <n v="2.0199999999999996"/>
    <n v="3"/>
    <n v="3.5"/>
    <n v="0.75"/>
    <n v="10.5"/>
    <n v="1.5149999999999997"/>
    <n v="20.86"/>
    <n v="12.015000000000001"/>
  </r>
  <r>
    <s v="15-01-2019"/>
    <s v="11:28:33"/>
    <s v="861//(-)2470"/>
    <s v="S"/>
    <x v="1"/>
    <x v="1"/>
    <x v="0"/>
    <x v="13"/>
    <s v="13:34:32"/>
    <s v="13"/>
    <x v="20"/>
    <x v="29"/>
    <s v="Motocicleta"/>
    <n v="6.03"/>
    <n v="2.2800000000000002"/>
    <n v="3.75"/>
    <n v="4.5"/>
    <n v="0.55000000000000004"/>
    <n v="16.875"/>
    <n v="1.2540000000000002"/>
    <n v="41.81"/>
    <n v="18.129000000000001"/>
  </r>
  <r>
    <s v="15-01-2019"/>
    <s v="11:29:05"/>
    <s v="786+,,/)6469"/>
    <s v="S"/>
    <x v="1"/>
    <x v="1"/>
    <x v="3"/>
    <x v="13"/>
    <s v="13:49:44"/>
    <s v="13"/>
    <x v="8"/>
    <x v="11"/>
    <s v="Motocicleta"/>
    <n v="5.65"/>
    <n v="1.9000000000000004"/>
    <n v="3.75"/>
    <n v="4.5"/>
    <n v="0.55000000000000004"/>
    <n v="16.875"/>
    <n v="1.0450000000000004"/>
    <n v="113.7"/>
    <n v="17.920000000000002"/>
  </r>
  <r>
    <s v="15-01-2019"/>
    <s v="11:29:10"/>
    <s v="444)---05595"/>
    <s v="S"/>
    <x v="1"/>
    <x v="0"/>
    <x v="0"/>
    <x v="13"/>
    <s v="12:27:53"/>
    <s v="12"/>
    <x v="4"/>
    <x v="20"/>
    <s v="Motocicleta"/>
    <n v="17.32"/>
    <n v="13.57"/>
    <n v="3.75"/>
    <n v="4.5"/>
    <n v="0.55000000000000004"/>
    <n v="16.875"/>
    <n v="7.4635000000000007"/>
    <n v="7.57"/>
    <n v="24.3385"/>
  </r>
  <r>
    <s v="15-01-2019"/>
    <s v="11:37:06"/>
    <s v="323,0.++6496"/>
    <s v="S"/>
    <x v="1"/>
    <x v="1"/>
    <x v="3"/>
    <x v="13"/>
    <s v="12:28:38"/>
    <s v="12"/>
    <x v="11"/>
    <x v="16"/>
    <s v="Motocicleta"/>
    <n v="3.48"/>
    <n v="0"/>
    <n v="3.75"/>
    <n v="4.5"/>
    <n v="0.55000000000000004"/>
    <n v="15.66"/>
    <n v="0"/>
    <n v="2.4500000000000002"/>
    <n v="15.66"/>
  </r>
  <r>
    <s v="15-01-2019"/>
    <s v="11:37:41"/>
    <s v="70422/.)7140"/>
    <s v="S"/>
    <x v="1"/>
    <x v="0"/>
    <x v="0"/>
    <x v="13"/>
    <s v="12:47:30"/>
    <s v="12"/>
    <x v="14"/>
    <x v="20"/>
    <s v="Motocicleta"/>
    <n v="17.98"/>
    <n v="14.23"/>
    <n v="3.75"/>
    <n v="4.5"/>
    <n v="0.55000000000000004"/>
    <n v="16.875"/>
    <n v="7.8265000000000011"/>
    <n v="95.98"/>
    <n v="24.701500000000003"/>
  </r>
  <r>
    <s v="15-01-2019"/>
    <s v="11:37:59"/>
    <s v="376+/0/,274"/>
    <s v="S"/>
    <x v="1"/>
    <x v="0"/>
    <x v="0"/>
    <x v="13"/>
    <s v="13:53:02"/>
    <s v="13"/>
    <x v="0"/>
    <x v="21"/>
    <s v="Motocicleta"/>
    <n v="11.6"/>
    <n v="7.85"/>
    <n v="3.75"/>
    <n v="4.5"/>
    <n v="0.55000000000000004"/>
    <n v="16.875"/>
    <n v="4.3174999999999999"/>
    <n v="5.8100000000000005"/>
    <n v="21.192499999999999"/>
  </r>
  <r>
    <s v="15-01-2019"/>
    <s v="11:38:15"/>
    <s v="301..,2,3219"/>
    <s v="S"/>
    <x v="1"/>
    <x v="1"/>
    <x v="0"/>
    <x v="13"/>
    <s v="13:34:34"/>
    <s v="13"/>
    <x v="15"/>
    <x v="4"/>
    <s v="Motocicleta"/>
    <n v="15.96"/>
    <n v="12.21"/>
    <n v="3.75"/>
    <n v="4.5"/>
    <n v="0.55000000000000004"/>
    <n v="16.875"/>
    <n v="6.7155000000000014"/>
    <n v="220.25"/>
    <n v="23.590500000000002"/>
  </r>
  <r>
    <s v="15-01-2019"/>
    <s v="11:38:15"/>
    <s v="279,*2/-6407"/>
    <s v="S"/>
    <x v="1"/>
    <x v="1"/>
    <x v="0"/>
    <x v="13"/>
    <s v="13:33:52"/>
    <s v="13"/>
    <x v="15"/>
    <x v="4"/>
    <s v="Motocicleta"/>
    <n v="20.12"/>
    <n v="16.37"/>
    <n v="3.75"/>
    <n v="4.5"/>
    <n v="0.55000000000000004"/>
    <n v="16.875"/>
    <n v="9.0035000000000007"/>
    <n v="115.39"/>
    <n v="25.878500000000003"/>
  </r>
  <r>
    <s v="15-01-2019"/>
    <s v="11:38:40"/>
    <s v="739+(/))1387"/>
    <s v="S"/>
    <x v="1"/>
    <x v="0"/>
    <x v="0"/>
    <x v="13"/>
    <s v="13:11:13"/>
    <s v="13"/>
    <x v="11"/>
    <x v="16"/>
    <s v="Motocicleta"/>
    <n v="15.98"/>
    <n v="12.23"/>
    <n v="3.75"/>
    <n v="4.5"/>
    <n v="0.55000000000000004"/>
    <n v="16.875"/>
    <n v="6.7265000000000006"/>
    <n v="80.36"/>
    <n v="23.601500000000001"/>
  </r>
  <r>
    <s v="15-01-2019"/>
    <s v="11:41:09"/>
    <s v="471,+1,)4985"/>
    <s v="S"/>
    <x v="1"/>
    <x v="0"/>
    <x v="0"/>
    <x v="13"/>
    <s v="12:55:10"/>
    <s v="12"/>
    <x v="17"/>
    <x v="28"/>
    <s v="Motocicleta"/>
    <n v="16.75"/>
    <n v="13"/>
    <n v="3.75"/>
    <n v="4.5"/>
    <n v="0.55000000000000004"/>
    <n v="16.875"/>
    <n v="7.15"/>
    <n v="82.88"/>
    <n v="24.024999999999999"/>
  </r>
  <r>
    <s v="15-01-2019"/>
    <s v="11:41:26"/>
    <s v="288/.(1+7971"/>
    <s v="S"/>
    <x v="1"/>
    <x v="2"/>
    <x v="0"/>
    <x v="13"/>
    <s v="12:54:02"/>
    <s v="12"/>
    <x v="11"/>
    <x v="16"/>
    <s v="Motocicleta"/>
    <n v="10.55"/>
    <n v="6.8000000000000007"/>
    <n v="3.75"/>
    <n v="4.5"/>
    <n v="0.55000000000000004"/>
    <n v="16.875"/>
    <n v="3.7400000000000007"/>
    <n v="37.26"/>
    <n v="20.615000000000002"/>
  </r>
  <r>
    <s v="15-01-2019"/>
    <s v="11:41:44"/>
    <s v="468(02)06765"/>
    <s v="S"/>
    <x v="1"/>
    <x v="0"/>
    <x v="0"/>
    <x v="13"/>
    <s v="15:50:07"/>
    <s v="15"/>
    <x v="6"/>
    <x v="4"/>
    <s v="Motocicleta"/>
    <n v="8.36"/>
    <n v="4.6099999999999994"/>
    <n v="3.75"/>
    <n v="4.5"/>
    <n v="0.55000000000000004"/>
    <n v="16.875"/>
    <n v="2.5354999999999999"/>
    <n v="227.96"/>
    <n v="19.410499999999999"/>
  </r>
  <r>
    <s v="15-01-2019"/>
    <s v="11:45:57"/>
    <s v="45502*.02880"/>
    <s v="S"/>
    <x v="1"/>
    <x v="0"/>
    <x v="3"/>
    <x v="13"/>
    <s v="13:18:43"/>
    <s v="13"/>
    <x v="17"/>
    <x v="28"/>
    <s v="Motocicleta"/>
    <n v="9.6300000000000008"/>
    <n v="5.8800000000000008"/>
    <n v="3.75"/>
    <n v="4.5"/>
    <n v="0.55000000000000004"/>
    <n v="16.875"/>
    <n v="3.2340000000000009"/>
    <n v="158.97"/>
    <n v="20.109000000000002"/>
  </r>
  <r>
    <s v="15-01-2019"/>
    <s v="11:50:59"/>
    <s v="184/,1125971"/>
    <s v="S"/>
    <x v="1"/>
    <x v="0"/>
    <x v="0"/>
    <x v="13"/>
    <s v="13:03:00"/>
    <s v="13"/>
    <x v="2"/>
    <x v="3"/>
    <s v="Motocicleta"/>
    <n v="7.32"/>
    <n v="3.5700000000000003"/>
    <n v="3.75"/>
    <n v="4.5"/>
    <n v="0.55000000000000004"/>
    <n v="16.875"/>
    <n v="1.9635000000000002"/>
    <n v="223.05"/>
    <n v="18.8385"/>
  </r>
  <r>
    <s v="15-01-2019"/>
    <s v="11:56:58"/>
    <s v="9822,,2*8702"/>
    <s v="S"/>
    <x v="3"/>
    <x v="0"/>
    <x v="0"/>
    <x v="13"/>
    <s v="13:18:29"/>
    <s v="13"/>
    <x v="3"/>
    <x v="23"/>
    <s v="Motocicleta"/>
    <n v="5.17"/>
    <n v="2.17"/>
    <n v="3"/>
    <n v="3.5"/>
    <n v="0.75"/>
    <n v="10.5"/>
    <n v="1.6274999999999999"/>
    <n v="200.29"/>
    <n v="12.1275"/>
  </r>
  <r>
    <s v="15-01-2019"/>
    <s v="11:58:23"/>
    <s v="893).1-17796"/>
    <s v="S"/>
    <x v="3"/>
    <x v="0"/>
    <x v="3"/>
    <x v="13"/>
    <s v="12:06:12"/>
    <s v="12"/>
    <x v="4"/>
    <x v="13"/>
    <s v="Motocicleta"/>
    <n v="5.09"/>
    <n v="2.09"/>
    <n v="3"/>
    <n v="3.5"/>
    <n v="0.75"/>
    <n v="10.5"/>
    <n v="1.5674999999999999"/>
    <n v="96.3"/>
    <n v="12.067499999999999"/>
  </r>
  <r>
    <s v="15-01-2019"/>
    <s v="12:00:07"/>
    <s v="878,))+*7420"/>
    <m/>
    <x v="1"/>
    <x v="1"/>
    <x v="0"/>
    <x v="13"/>
    <s v="12:46:18"/>
    <s v="12"/>
    <x v="3"/>
    <x v="11"/>
    <s v="Motocicleta"/>
    <n v="4.92"/>
    <n v="1.17"/>
    <n v="3.75"/>
    <n v="4.5"/>
    <n v="0.55000000000000004"/>
    <n v="16.875"/>
    <n v="0.64349999999999996"/>
    <n v="5.26"/>
    <n v="17.5185"/>
  </r>
  <r>
    <s v="15-01-2019"/>
    <s v="12:05:33"/>
    <s v="937-2/*)8820"/>
    <s v="S"/>
    <x v="3"/>
    <x v="0"/>
    <x v="0"/>
    <x v="13"/>
    <s v="12:59:44"/>
    <s v="12"/>
    <x v="4"/>
    <x v="14"/>
    <s v="Motocicleta"/>
    <n v="9.16"/>
    <n v="6.16"/>
    <n v="3"/>
    <n v="3.5"/>
    <n v="0.75"/>
    <n v="10.5"/>
    <n v="4.62"/>
    <n v="67.03"/>
    <n v="15.120000000000001"/>
  </r>
  <r>
    <s v="15-01-2019"/>
    <s v="12:06:03"/>
    <s v="553/1,/*1559"/>
    <s v="S"/>
    <x v="1"/>
    <x v="0"/>
    <x v="0"/>
    <x v="13"/>
    <s v="12:55:00"/>
    <s v="12"/>
    <x v="3"/>
    <x v="11"/>
    <s v="Motocicleta"/>
    <n v="10.54"/>
    <n v="6.7899999999999991"/>
    <n v="3.75"/>
    <n v="4.5"/>
    <n v="0.55000000000000004"/>
    <n v="16.875"/>
    <n v="3.7344999999999997"/>
    <n v="31.2"/>
    <n v="20.609500000000001"/>
  </r>
  <r>
    <s v="15-01-2019"/>
    <s v="12:08:00"/>
    <s v="562)2.(+2455"/>
    <s v="S"/>
    <x v="3"/>
    <x v="0"/>
    <x v="0"/>
    <x v="13"/>
    <s v="13:03:38"/>
    <s v="13"/>
    <x v="4"/>
    <x v="14"/>
    <s v="Motocicleta"/>
    <n v="14.93"/>
    <n v="11.93"/>
    <n v="3"/>
    <n v="3.5"/>
    <n v="0.75"/>
    <n v="10.5"/>
    <n v="8.9474999999999998"/>
    <n v="71.06"/>
    <n v="19.447499999999998"/>
  </r>
  <r>
    <s v="15-01-2019"/>
    <s v="12:09:46"/>
    <s v="18++*-0265"/>
    <s v="S"/>
    <x v="3"/>
    <x v="0"/>
    <x v="1"/>
    <x v="13"/>
    <s v="12:59:05"/>
    <s v="12"/>
    <x v="4"/>
    <x v="18"/>
    <s v="Motocicleta"/>
    <n v="20.43"/>
    <n v="17.43"/>
    <n v="3"/>
    <n v="3.5"/>
    <n v="0.75"/>
    <n v="10.5"/>
    <n v="13.0725"/>
    <n v="249.78"/>
    <n v="23.572499999999998"/>
  </r>
  <r>
    <s v="15-01-2019"/>
    <s v="12:10:41"/>
    <s v="659-/2,,8140"/>
    <m/>
    <x v="1"/>
    <x v="1"/>
    <x v="0"/>
    <x v="13"/>
    <s v="12:40:38"/>
    <s v="12"/>
    <x v="3"/>
    <x v="17"/>
    <s v="Motocicleta"/>
    <n v="14.88"/>
    <n v="11.13"/>
    <n v="3.75"/>
    <n v="4.5"/>
    <n v="0.55000000000000004"/>
    <n v="16.875"/>
    <n v="6.1215000000000011"/>
    <n v="187.45"/>
    <n v="22.996500000000001"/>
  </r>
  <r>
    <s v="15-01-2019"/>
    <s v="12:11:28"/>
    <s v="709..1+)1698"/>
    <s v="S"/>
    <x v="1"/>
    <x v="1"/>
    <x v="0"/>
    <x v="13"/>
    <s v="14:22:50"/>
    <s v="14"/>
    <x v="20"/>
    <x v="4"/>
    <s v="Motocicleta"/>
    <n v="13.31"/>
    <n v="9.56"/>
    <n v="3.75"/>
    <n v="4.5"/>
    <n v="0.55000000000000004"/>
    <n v="16.875"/>
    <n v="5.2580000000000009"/>
    <n v="137.07"/>
    <n v="22.133000000000003"/>
  </r>
  <r>
    <s v="15-01-2019"/>
    <s v="12:12:08"/>
    <s v="7591))1+7620"/>
    <m/>
    <x v="1"/>
    <x v="1"/>
    <x v="0"/>
    <x v="13"/>
    <s v="12:44:36"/>
    <s v="12"/>
    <x v="3"/>
    <x v="17"/>
    <s v="Motocicleta"/>
    <n v="11.16"/>
    <n v="7.41"/>
    <n v="3.75"/>
    <n v="4.5"/>
    <n v="0.55000000000000004"/>
    <n v="16.875"/>
    <n v="4.0755000000000008"/>
    <n v="41.78"/>
    <n v="20.950500000000002"/>
  </r>
  <r>
    <s v="15-01-2019"/>
    <s v="12:14:28"/>
    <s v="802+/**6723"/>
    <s v="S"/>
    <x v="1"/>
    <x v="0"/>
    <x v="0"/>
    <x v="13"/>
    <s v="19:30:52"/>
    <s v="19"/>
    <x v="8"/>
    <x v="0"/>
    <s v="Motocicleta"/>
    <n v="17.37"/>
    <n v="13.620000000000001"/>
    <n v="3.75"/>
    <n v="4.5"/>
    <n v="0.55000000000000004"/>
    <n v="16.875"/>
    <n v="7.4910000000000014"/>
    <n v="93.17"/>
    <n v="24.366"/>
  </r>
  <r>
    <s v="15-01-2019"/>
    <s v="12:15:25"/>
    <s v="681(((2,6216"/>
    <s v="S"/>
    <x v="1"/>
    <x v="2"/>
    <x v="0"/>
    <x v="13"/>
    <s v="14:29:43"/>
    <s v="14"/>
    <x v="4"/>
    <x v="4"/>
    <s v="Motocicleta"/>
    <n v="8.8699999999999992"/>
    <n v="5.1199999999999992"/>
    <n v="3.75"/>
    <n v="4.5"/>
    <n v="0.55000000000000004"/>
    <n v="16.875"/>
    <n v="2.8159999999999998"/>
    <n v="226.43"/>
    <n v="19.690999999999999"/>
  </r>
  <r>
    <s v="15-01-2019"/>
    <s v="12:15:25"/>
    <s v="88-/20)7301"/>
    <s v="S"/>
    <x v="1"/>
    <x v="1"/>
    <x v="0"/>
    <x v="13"/>
    <s v="13:20:57"/>
    <s v="13"/>
    <x v="3"/>
    <x v="4"/>
    <s v="Motocicleta"/>
    <n v="5.76"/>
    <n v="2.0099999999999998"/>
    <n v="3.75"/>
    <n v="4.5"/>
    <n v="0.55000000000000004"/>
    <n v="16.875"/>
    <n v="1.1054999999999999"/>
    <n v="234.75"/>
    <n v="17.980499999999999"/>
  </r>
  <r>
    <s v="15-01-2019"/>
    <s v="12:16:12"/>
    <s v="44312.,*9517"/>
    <s v="S"/>
    <x v="1"/>
    <x v="0"/>
    <x v="0"/>
    <x v="13"/>
    <s v="15:45:00"/>
    <s v="15"/>
    <x v="16"/>
    <x v="15"/>
    <s v="Motocicleta"/>
    <n v="4.75"/>
    <n v="1"/>
    <n v="3.75"/>
    <n v="4.5"/>
    <n v="0.55000000000000004"/>
    <n v="16.875"/>
    <n v="0.55000000000000004"/>
    <n v="161.24"/>
    <n v="17.425000000000001"/>
  </r>
  <r>
    <s v="15-01-2019"/>
    <s v="12:16:13"/>
    <s v="465),+,*4493"/>
    <s v="S"/>
    <x v="3"/>
    <x v="0"/>
    <x v="0"/>
    <x v="13"/>
    <s v="13:16:25"/>
    <s v="13"/>
    <x v="4"/>
    <x v="20"/>
    <s v="Motocicleta"/>
    <n v="6.66"/>
    <n v="3.66"/>
    <n v="3"/>
    <n v="3.5"/>
    <n v="0.75"/>
    <n v="10.5"/>
    <n v="2.7450000000000001"/>
    <n v="27.62"/>
    <n v="13.245000000000001"/>
  </r>
  <r>
    <s v="15-01-2019"/>
    <s v="12:16:38"/>
    <s v="511+-,*+1865"/>
    <s v="S"/>
    <x v="1"/>
    <x v="0"/>
    <x v="1"/>
    <x v="13"/>
    <s v="18:54:09"/>
    <s v="18"/>
    <x v="19"/>
    <x v="14"/>
    <s v="Motocicleta"/>
    <n v="17.02"/>
    <n v="13.27"/>
    <n v="3.75"/>
    <n v="4.5"/>
    <n v="0.55000000000000004"/>
    <n v="16.875"/>
    <n v="7.2985000000000007"/>
    <n v="242.42"/>
    <n v="24.173500000000001"/>
  </r>
  <r>
    <s v="15-01-2019"/>
    <s v="12:16:38"/>
    <s v="549(1.--8619"/>
    <s v="S"/>
    <x v="1"/>
    <x v="0"/>
    <x v="1"/>
    <x v="13"/>
    <s v="18:54:09"/>
    <s v="18"/>
    <x v="19"/>
    <x v="14"/>
    <s v="Motocicleta"/>
    <n v="4.7699999999999996"/>
    <n v="1.0199999999999996"/>
    <n v="3.75"/>
    <n v="4.5"/>
    <n v="0.55000000000000004"/>
    <n v="16.875"/>
    <n v="0.56099999999999983"/>
    <n v="248.03"/>
    <n v="17.436"/>
  </r>
  <r>
    <s v="15-01-2019"/>
    <s v="12:17:05"/>
    <s v="310,)028872"/>
    <s v="S"/>
    <x v="1"/>
    <x v="0"/>
    <x v="3"/>
    <x v="13"/>
    <s v="14:13:05"/>
    <s v="14"/>
    <x v="16"/>
    <x v="36"/>
    <s v="Motocicleta"/>
    <n v="6.92"/>
    <n v="3.17"/>
    <n v="3.75"/>
    <n v="4.5"/>
    <n v="0.55000000000000004"/>
    <n v="16.875"/>
    <n v="1.7435"/>
    <n v="165.05"/>
    <n v="18.618500000000001"/>
  </r>
  <r>
    <s v="15-01-2019"/>
    <s v="12:17:13"/>
    <s v="104(,(007735"/>
    <s v="S"/>
    <x v="1"/>
    <x v="1"/>
    <x v="0"/>
    <x v="13"/>
    <s v="19:29:45"/>
    <s v="19"/>
    <x v="10"/>
    <x v="35"/>
    <s v="Motocicleta"/>
    <n v="3.17"/>
    <n v="0"/>
    <n v="3.75"/>
    <n v="4.5"/>
    <n v="0.55000000000000004"/>
    <n v="14.265000000000001"/>
    <n v="0"/>
    <n v="31.94"/>
    <n v="14.265000000000001"/>
  </r>
  <r>
    <s v="15-01-2019"/>
    <s v="12:17:19"/>
    <s v="811-20)18067"/>
    <s v="S"/>
    <x v="1"/>
    <x v="2"/>
    <x v="0"/>
    <x v="13"/>
    <s v="17:13:26"/>
    <s v="17"/>
    <x v="4"/>
    <x v="6"/>
    <s v="Motocicleta"/>
    <n v="13.66"/>
    <n v="9.91"/>
    <n v="3.75"/>
    <n v="4.5"/>
    <n v="0.55000000000000004"/>
    <n v="16.875"/>
    <n v="5.4505000000000008"/>
    <n v="113.36"/>
    <n v="22.325500000000002"/>
  </r>
  <r>
    <s v="15-01-2019"/>
    <s v="12:17:56"/>
    <s v="9002*)2,7545"/>
    <s v="S"/>
    <x v="1"/>
    <x v="1"/>
    <x v="0"/>
    <x v="13"/>
    <s v="16:09:54"/>
    <s v="16"/>
    <x v="0"/>
    <x v="20"/>
    <s v="Motocicleta"/>
    <n v="10.92"/>
    <n v="7.17"/>
    <n v="3.75"/>
    <n v="4.5"/>
    <n v="0.55000000000000004"/>
    <n v="16.875"/>
    <n v="3.9435000000000002"/>
    <n v="10.25"/>
    <n v="20.8185"/>
  </r>
  <r>
    <s v="15-01-2019"/>
    <s v="12:18:09"/>
    <s v="189*0./+5530"/>
    <m/>
    <x v="1"/>
    <x v="1"/>
    <x v="0"/>
    <x v="13"/>
    <s v="13:37:36"/>
    <s v="13"/>
    <x v="3"/>
    <x v="20"/>
    <s v="Motocicleta"/>
    <n v="16.57"/>
    <n v="12.82"/>
    <n v="3.75"/>
    <n v="4.5"/>
    <n v="0.55000000000000004"/>
    <n v="16.875"/>
    <n v="7.051000000000001"/>
    <n v="219.04"/>
    <n v="23.926000000000002"/>
  </r>
  <r>
    <s v="15-01-2019"/>
    <s v="12:20:34"/>
    <s v="9841-/)/3825"/>
    <s v="S"/>
    <x v="1"/>
    <x v="1"/>
    <x v="0"/>
    <x v="13"/>
    <s v="13:55:23"/>
    <s v="13"/>
    <x v="12"/>
    <x v="27"/>
    <s v="Motocicleta"/>
    <n v="1.9300000000000002"/>
    <n v="0"/>
    <n v="3.75"/>
    <n v="4.5"/>
    <n v="0.55000000000000004"/>
    <n v="8.6850000000000005"/>
    <n v="0"/>
    <n v="83.54"/>
    <n v="8.6850000000000005"/>
  </r>
  <r>
    <s v="15-01-2019"/>
    <s v="12:20:48"/>
    <s v="4890+1)09142"/>
    <s v="S"/>
    <x v="1"/>
    <x v="0"/>
    <x v="0"/>
    <x v="13"/>
    <s v="14:27:42"/>
    <s v="14"/>
    <x v="2"/>
    <x v="20"/>
    <s v="Motocicleta"/>
    <n v="2.21"/>
    <n v="0"/>
    <n v="3.75"/>
    <n v="4.5"/>
    <n v="0.55000000000000004"/>
    <n v="9.9450000000000003"/>
    <n v="0"/>
    <n v="249.53"/>
    <n v="9.9450000000000003"/>
  </r>
  <r>
    <s v="15-01-2019"/>
    <s v="12:21:21"/>
    <s v="262.-.1,7263"/>
    <s v="S"/>
    <x v="1"/>
    <x v="0"/>
    <x v="3"/>
    <x v="13"/>
    <s v="17:26:49"/>
    <s v="17"/>
    <x v="15"/>
    <x v="6"/>
    <s v="Motocicleta"/>
    <n v="12.25"/>
    <n v="8.5"/>
    <n v="3.75"/>
    <n v="4.5"/>
    <n v="0.55000000000000004"/>
    <n v="16.875"/>
    <n v="4.6750000000000007"/>
    <n v="98.46"/>
    <n v="21.55"/>
  </r>
  <r>
    <s v="15-01-2019"/>
    <s v="12:24:30"/>
    <s v="874../*2281"/>
    <s v="S"/>
    <x v="1"/>
    <x v="1"/>
    <x v="3"/>
    <x v="13"/>
    <s v="19:31:07"/>
    <s v="19"/>
    <x v="8"/>
    <x v="11"/>
    <s v="Motocicleta"/>
    <n v="15.3"/>
    <n v="11.55"/>
    <n v="3.75"/>
    <n v="4.5"/>
    <n v="0.55000000000000004"/>
    <n v="16.875"/>
    <n v="6.3525000000000009"/>
    <n v="145.5"/>
    <n v="23.227499999999999"/>
  </r>
  <r>
    <s v="15-01-2019"/>
    <s v="12:25:25"/>
    <s v="966*--,-3734"/>
    <s v="S"/>
    <x v="1"/>
    <x v="2"/>
    <x v="1"/>
    <x v="13"/>
    <s v="12:26:28"/>
    <s v="12"/>
    <x v="7"/>
    <x v="7"/>
    <s v="Motocicleta"/>
    <n v="13.82"/>
    <n v="10.07"/>
    <n v="3.75"/>
    <n v="4.5"/>
    <n v="0.55000000000000004"/>
    <n v="16.875"/>
    <n v="5.5385000000000009"/>
    <n v="132.44999999999999"/>
    <n v="22.413499999999999"/>
  </r>
  <r>
    <s v="15-01-2019"/>
    <s v="12:26:17"/>
    <s v="709+2*,.8473"/>
    <s v="S"/>
    <x v="3"/>
    <x v="0"/>
    <x v="0"/>
    <x v="13"/>
    <s v="14:10:18"/>
    <s v="14"/>
    <x v="4"/>
    <x v="20"/>
    <s v="Motocicleta"/>
    <n v="17.43"/>
    <n v="14.43"/>
    <n v="3"/>
    <n v="3.5"/>
    <n v="0.75"/>
    <n v="10.5"/>
    <n v="10.8225"/>
    <n v="112.21"/>
    <n v="21.322499999999998"/>
  </r>
  <r>
    <s v="15-01-2019"/>
    <s v="12:26:37"/>
    <s v="588+-0,(3825"/>
    <m/>
    <x v="1"/>
    <x v="1"/>
    <x v="0"/>
    <x v="13"/>
    <s v="13:06:35"/>
    <s v="13"/>
    <x v="3"/>
    <x v="8"/>
    <s v="Motocicleta"/>
    <n v="12.13"/>
    <n v="8.3800000000000008"/>
    <n v="3.75"/>
    <n v="4.5"/>
    <n v="0.55000000000000004"/>
    <n v="16.875"/>
    <n v="4.6090000000000009"/>
    <n v="173.13"/>
    <n v="21.484000000000002"/>
  </r>
  <r>
    <s v="15-01-2019"/>
    <s v="12:27:18"/>
    <s v="9892((1)6936"/>
    <s v="S"/>
    <x v="1"/>
    <x v="0"/>
    <x v="0"/>
    <x v="13"/>
    <s v="14:43:04"/>
    <s v="14"/>
    <x v="19"/>
    <x v="21"/>
    <s v="Motocicleta"/>
    <n v="14.63"/>
    <n v="10.88"/>
    <n v="3.75"/>
    <n v="4.5"/>
    <n v="0.55000000000000004"/>
    <n v="16.875"/>
    <n v="5.9840000000000009"/>
    <n v="6.12"/>
    <n v="22.859000000000002"/>
  </r>
  <r>
    <s v="15-01-2019"/>
    <s v="12:27:50"/>
    <s v="212*/1+2930"/>
    <s v="S"/>
    <x v="3"/>
    <x v="2"/>
    <x v="0"/>
    <x v="13"/>
    <s v="16:58:16"/>
    <s v="16"/>
    <x v="3"/>
    <x v="20"/>
    <s v="Motocicleta"/>
    <n v="17.61"/>
    <n v="14.61"/>
    <n v="3"/>
    <n v="3.5"/>
    <n v="0.75"/>
    <n v="10.5"/>
    <n v="10.9575"/>
    <n v="162.08000000000001"/>
    <n v="21.4575"/>
  </r>
  <r>
    <s v="15-01-2019"/>
    <s v="12:29:36"/>
    <s v="7202,+)(8194"/>
    <s v="S"/>
    <x v="1"/>
    <x v="1"/>
    <x v="0"/>
    <x v="13"/>
    <s v="15:06:34"/>
    <s v="15"/>
    <x v="17"/>
    <x v="2"/>
    <s v="Motocicleta"/>
    <n v="3.69"/>
    <n v="0"/>
    <n v="3.75"/>
    <n v="4.5"/>
    <n v="0.55000000000000004"/>
    <n v="16.605"/>
    <n v="0"/>
    <n v="142.87"/>
    <n v="16.605"/>
  </r>
  <r>
    <s v="15-01-2019"/>
    <s v="12:29:52"/>
    <s v="796*(2*(43"/>
    <s v="S"/>
    <x v="1"/>
    <x v="0"/>
    <x v="0"/>
    <x v="13"/>
    <s v="13:35:30"/>
    <s v="13"/>
    <x v="2"/>
    <x v="10"/>
    <s v="Motocicleta"/>
    <n v="7.68"/>
    <n v="3.9299999999999997"/>
    <n v="3.75"/>
    <n v="4.5"/>
    <n v="0.55000000000000004"/>
    <n v="16.875"/>
    <n v="2.1615000000000002"/>
    <n v="69.7"/>
    <n v="19.0365"/>
  </r>
  <r>
    <s v="15-01-2019"/>
    <s v="12:30:57"/>
    <s v="907(*(-/5561"/>
    <s v="S"/>
    <x v="1"/>
    <x v="1"/>
    <x v="0"/>
    <x v="13"/>
    <s v="15:45:42"/>
    <s v="15"/>
    <x v="19"/>
    <x v="4"/>
    <s v="Motocicleta"/>
    <n v="7.3"/>
    <n v="3.55"/>
    <n v="3.75"/>
    <n v="4.5"/>
    <n v="0.55000000000000004"/>
    <n v="16.875"/>
    <n v="1.9525000000000001"/>
    <n v="142.9"/>
    <n v="18.827500000000001"/>
  </r>
  <r>
    <s v="15-01-2019"/>
    <s v="12:32:33"/>
    <s v="702//1/+7182"/>
    <s v="S"/>
    <x v="1"/>
    <x v="0"/>
    <x v="3"/>
    <x v="13"/>
    <s v="15:40:35"/>
    <s v="15"/>
    <x v="11"/>
    <x v="4"/>
    <s v="Motocicleta"/>
    <n v="14.18"/>
    <n v="10.43"/>
    <n v="3.75"/>
    <n v="4.5"/>
    <n v="0.55000000000000004"/>
    <n v="16.875"/>
    <n v="5.7365000000000004"/>
    <n v="63.23"/>
    <n v="22.611499999999999"/>
  </r>
  <r>
    <s v="15-01-2019"/>
    <s v="12:40:11"/>
    <s v="1392*+025850"/>
    <s v="S"/>
    <x v="3"/>
    <x v="2"/>
    <x v="0"/>
    <x v="13"/>
    <s v="14:38:03"/>
    <s v="14"/>
    <x v="3"/>
    <x v="20"/>
    <s v="Motocicleta"/>
    <n v="11.46"/>
    <n v="8.4600000000000009"/>
    <n v="3"/>
    <n v="3.5"/>
    <n v="0.75"/>
    <n v="10.5"/>
    <n v="6.3450000000000006"/>
    <n v="114.65"/>
    <n v="16.844999999999999"/>
  </r>
  <r>
    <s v="15-01-2019"/>
    <s v="12:45:26"/>
    <s v="336-0-.2742"/>
    <s v="S"/>
    <x v="1"/>
    <x v="0"/>
    <x v="0"/>
    <x v="13"/>
    <s v="13:40:03"/>
    <s v="13"/>
    <x v="1"/>
    <x v="1"/>
    <s v="Motocicleta"/>
    <n v="3.79"/>
    <n v="4.0000000000000036E-2"/>
    <n v="3.75"/>
    <n v="4.5"/>
    <n v="0.55000000000000004"/>
    <n v="16.875"/>
    <n v="2.2000000000000023E-2"/>
    <n v="87.25"/>
    <n v="16.896999999999998"/>
  </r>
  <r>
    <s v="15-01-2019"/>
    <s v="12:47:25"/>
    <s v="68,0)122795"/>
    <s v="S"/>
    <x v="1"/>
    <x v="0"/>
    <x v="0"/>
    <x v="13"/>
    <s v="13:37:54"/>
    <s v="13"/>
    <x v="1"/>
    <x v="4"/>
    <s v="Motocicleta"/>
    <n v="19.16"/>
    <n v="15.41"/>
    <n v="3.75"/>
    <n v="4.5"/>
    <n v="0.55000000000000004"/>
    <n v="16.875"/>
    <n v="8.4755000000000003"/>
    <n v="206.43"/>
    <n v="25.3505"/>
  </r>
  <r>
    <s v="15-01-2019"/>
    <s v="13:02:50"/>
    <s v="26111-/.9482"/>
    <s v="S"/>
    <x v="1"/>
    <x v="0"/>
    <x v="0"/>
    <x v="13"/>
    <s v="15:40:15"/>
    <s v="15"/>
    <x v="0"/>
    <x v="8"/>
    <s v="Motocicleta"/>
    <n v="10.01"/>
    <n v="6.26"/>
    <n v="3.75"/>
    <n v="4.5"/>
    <n v="0.55000000000000004"/>
    <n v="16.875"/>
    <n v="3.4430000000000001"/>
    <n v="231.34"/>
    <n v="20.318000000000001"/>
  </r>
  <r>
    <s v="15-01-2019"/>
    <s v="13:04:50"/>
    <s v="519*1()+2013"/>
    <s v="S"/>
    <x v="3"/>
    <x v="0"/>
    <x v="0"/>
    <x v="13"/>
    <s v="16:37:48"/>
    <s v="16"/>
    <x v="4"/>
    <x v="20"/>
    <s v="Motocicleta"/>
    <n v="9.7200000000000006"/>
    <n v="6.7200000000000006"/>
    <n v="3"/>
    <n v="3.5"/>
    <n v="0.75"/>
    <n v="10.5"/>
    <n v="5.0400000000000009"/>
    <n v="164.01"/>
    <n v="15.540000000000001"/>
  </r>
  <r>
    <s v="15-01-2019"/>
    <s v="13:05:50"/>
    <s v="234,1++05470"/>
    <s v="S"/>
    <x v="3"/>
    <x v="0"/>
    <x v="1"/>
    <x v="13"/>
    <s v="16:44:57"/>
    <s v="16"/>
    <x v="4"/>
    <x v="20"/>
    <s v="Motocicleta"/>
    <n v="1.8599999999999999"/>
    <n v="0"/>
    <n v="3"/>
    <n v="3.5"/>
    <n v="0.75"/>
    <n v="6.51"/>
    <n v="0"/>
    <n v="160.76"/>
    <n v="6.51"/>
  </r>
  <r>
    <s v="15-01-2019"/>
    <s v="13:08:54"/>
    <s v="895,+21+1197"/>
    <s v="S"/>
    <x v="3"/>
    <x v="0"/>
    <x v="0"/>
    <x v="13"/>
    <s v="13:33:33"/>
    <s v="13"/>
    <x v="4"/>
    <x v="3"/>
    <s v="Motocicleta"/>
    <n v="12.6"/>
    <n v="9.6"/>
    <n v="3"/>
    <n v="3.5"/>
    <n v="0.75"/>
    <n v="10.5"/>
    <n v="7.1999999999999993"/>
    <n v="61.02"/>
    <n v="17.7"/>
  </r>
  <r>
    <s v="15-01-2019"/>
    <s v="13:13:53"/>
    <s v="733/(/,)8308"/>
    <s v="S"/>
    <x v="1"/>
    <x v="0"/>
    <x v="0"/>
    <x v="13"/>
    <s v="14:06:29"/>
    <s v="14"/>
    <x v="0"/>
    <x v="11"/>
    <s v="Motocicleta"/>
    <n v="12.91"/>
    <n v="9.16"/>
    <n v="3.75"/>
    <n v="4.5"/>
    <n v="0.55000000000000004"/>
    <n v="16.875"/>
    <n v="5.0380000000000003"/>
    <n v="233.74"/>
    <n v="21.913"/>
  </r>
  <r>
    <s v="15-01-2019"/>
    <s v="13:14:15"/>
    <s v="422))/)(7199"/>
    <s v="S"/>
    <x v="1"/>
    <x v="0"/>
    <x v="0"/>
    <x v="13"/>
    <s v="15:49:56"/>
    <s v="15"/>
    <x v="17"/>
    <x v="4"/>
    <s v="Motocicleta"/>
    <n v="15.57"/>
    <n v="11.82"/>
    <n v="3.75"/>
    <n v="4.5"/>
    <n v="0.55000000000000004"/>
    <n v="16.875"/>
    <n v="6.5010000000000003"/>
    <n v="117.83"/>
    <n v="23.376000000000001"/>
  </r>
  <r>
    <s v="15-01-2019"/>
    <s v="13:17:44"/>
    <s v="358,.,1+24"/>
    <s v="S"/>
    <x v="3"/>
    <x v="0"/>
    <x v="0"/>
    <x v="13"/>
    <s v="13:49:32"/>
    <s v="13"/>
    <x v="4"/>
    <x v="11"/>
    <s v="Motocicleta"/>
    <n v="1.05"/>
    <n v="0"/>
    <n v="3"/>
    <n v="3.5"/>
    <n v="0.75"/>
    <n v="3.6750000000000003"/>
    <n v="0"/>
    <n v="101.64"/>
    <n v="3.6750000000000003"/>
  </r>
  <r>
    <s v="15-01-2019"/>
    <s v="13:19:42"/>
    <s v="736(/1.-5053"/>
    <s v="S"/>
    <x v="1"/>
    <x v="1"/>
    <x v="0"/>
    <x v="13"/>
    <s v="15:43:11"/>
    <s v="15"/>
    <x v="0"/>
    <x v="20"/>
    <s v="Motocicleta"/>
    <n v="10.51"/>
    <n v="6.76"/>
    <n v="3.75"/>
    <n v="4.5"/>
    <n v="0.55000000000000004"/>
    <n v="16.875"/>
    <n v="3.718"/>
    <n v="195.98"/>
    <n v="20.593"/>
  </r>
  <r>
    <s v="15-01-2019"/>
    <s v="13:19:53"/>
    <s v="460(+0.,7687"/>
    <s v="S"/>
    <x v="1"/>
    <x v="0"/>
    <x v="0"/>
    <x v="13"/>
    <s v="16:56:33"/>
    <s v="16"/>
    <x v="6"/>
    <x v="9"/>
    <s v="Motocicleta"/>
    <n v="20.23"/>
    <n v="16.48"/>
    <n v="3.75"/>
    <n v="4.5"/>
    <n v="0.55000000000000004"/>
    <n v="16.875"/>
    <n v="9.0640000000000018"/>
    <n v="108.64"/>
    <n v="25.939"/>
  </r>
  <r>
    <s v="15-01-2019"/>
    <s v="13:20:14"/>
    <s v="338+0(+22227"/>
    <s v="S"/>
    <x v="1"/>
    <x v="0"/>
    <x v="0"/>
    <x v="13"/>
    <s v="15:59:11"/>
    <s v="15"/>
    <x v="8"/>
    <x v="19"/>
    <s v="Motocicleta"/>
    <n v="2.82"/>
    <n v="0"/>
    <n v="3.75"/>
    <n v="4.5"/>
    <n v="0.55000000000000004"/>
    <n v="12.69"/>
    <n v="0"/>
    <n v="47.94"/>
    <n v="12.69"/>
  </r>
  <r>
    <s v="15-01-2019"/>
    <s v="13:20:28"/>
    <s v="968(****4210"/>
    <s v="S"/>
    <x v="1"/>
    <x v="0"/>
    <x v="0"/>
    <x v="13"/>
    <s v="15:18:21"/>
    <s v="15"/>
    <x v="4"/>
    <x v="4"/>
    <s v="Motocicleta"/>
    <n v="17.84"/>
    <n v="14.09"/>
    <n v="3.75"/>
    <n v="4.5"/>
    <n v="0.55000000000000004"/>
    <n v="16.875"/>
    <n v="7.7495000000000003"/>
    <n v="182.44"/>
    <n v="24.624500000000001"/>
  </r>
  <r>
    <s v="15-01-2019"/>
    <s v="13:22:02"/>
    <s v="840,(+-19189"/>
    <m/>
    <x v="1"/>
    <x v="1"/>
    <x v="0"/>
    <x v="13"/>
    <s v="15:34:01"/>
    <s v="15"/>
    <x v="3"/>
    <x v="8"/>
    <s v="Motocicleta"/>
    <n v="8.7100000000000009"/>
    <n v="4.9600000000000009"/>
    <n v="3.75"/>
    <n v="4.5"/>
    <n v="0.55000000000000004"/>
    <n v="16.875"/>
    <n v="2.7280000000000006"/>
    <n v="217.58"/>
    <n v="19.603000000000002"/>
  </r>
  <r>
    <s v="15-01-2019"/>
    <s v="13:23:08"/>
    <s v="323*0*0.30"/>
    <s v="S"/>
    <x v="1"/>
    <x v="1"/>
    <x v="0"/>
    <x v="13"/>
    <s v="14:41:36"/>
    <s v="14"/>
    <x v="16"/>
    <x v="14"/>
    <s v="Motocicleta"/>
    <n v="7.82"/>
    <n v="4.07"/>
    <n v="3.75"/>
    <n v="4.5"/>
    <n v="0.55000000000000004"/>
    <n v="16.875"/>
    <n v="2.2385000000000002"/>
    <n v="246.29"/>
    <n v="19.113500000000002"/>
  </r>
  <r>
    <s v="15-01-2019"/>
    <s v="13:23:32"/>
    <s v="9291/*02432"/>
    <s v="S"/>
    <x v="1"/>
    <x v="1"/>
    <x v="0"/>
    <x v="13"/>
    <s v="15:46:15"/>
    <s v="15"/>
    <x v="21"/>
    <x v="24"/>
    <s v="Motocicleta"/>
    <n v="11.82"/>
    <n v="8.07"/>
    <n v="3.75"/>
    <n v="4.5"/>
    <n v="0.55000000000000004"/>
    <n v="16.875"/>
    <n v="4.4385000000000003"/>
    <n v="103.75"/>
    <n v="21.313500000000001"/>
  </r>
  <r>
    <s v="15-01-2019"/>
    <s v="13:23:46"/>
    <s v="305-*-(23746"/>
    <s v="S"/>
    <x v="1"/>
    <x v="2"/>
    <x v="0"/>
    <x v="13"/>
    <s v="15:48:03"/>
    <s v="15"/>
    <x v="3"/>
    <x v="13"/>
    <s v="Motocicleta"/>
    <n v="9.32"/>
    <n v="5.57"/>
    <n v="3.75"/>
    <n v="4.5"/>
    <n v="0.55000000000000004"/>
    <n v="16.875"/>
    <n v="3.0635000000000003"/>
    <n v="200.83"/>
    <n v="19.938500000000001"/>
  </r>
  <r>
    <s v="15-01-2019"/>
    <s v="13:23:50"/>
    <s v="163).,,,7318"/>
    <s v="S"/>
    <x v="1"/>
    <x v="0"/>
    <x v="0"/>
    <x v="13"/>
    <s v="15:01:36"/>
    <s v="15"/>
    <x v="1"/>
    <x v="8"/>
    <s v="Motocicleta"/>
    <n v="7.49"/>
    <n v="3.74"/>
    <n v="3.75"/>
    <n v="4.5"/>
    <n v="0.55000000000000004"/>
    <n v="16.875"/>
    <n v="2.0570000000000004"/>
    <n v="201.99"/>
    <n v="18.932000000000002"/>
  </r>
  <r>
    <s v="15-01-2019"/>
    <s v="13:24:20"/>
    <s v="739,)0*(408"/>
    <s v="S"/>
    <x v="1"/>
    <x v="1"/>
    <x v="0"/>
    <x v="13"/>
    <s v="17:17:10"/>
    <s v="17"/>
    <x v="6"/>
    <x v="20"/>
    <s v="Motocicleta"/>
    <n v="14.09"/>
    <n v="10.34"/>
    <n v="3.75"/>
    <n v="4.5"/>
    <n v="0.55000000000000004"/>
    <n v="16.875"/>
    <n v="5.6870000000000003"/>
    <n v="103.47"/>
    <n v="22.562000000000001"/>
  </r>
  <r>
    <s v="15-01-2019"/>
    <s v="13:24:20"/>
    <s v="809.,..04003"/>
    <s v="S"/>
    <x v="1"/>
    <x v="1"/>
    <x v="0"/>
    <x v="13"/>
    <s v="17:18:27"/>
    <s v="17"/>
    <x v="6"/>
    <x v="20"/>
    <s v="Motocicleta"/>
    <n v="6.79"/>
    <n v="3.04"/>
    <n v="3.75"/>
    <n v="4.5"/>
    <n v="0.55000000000000004"/>
    <n v="16.875"/>
    <n v="1.6720000000000002"/>
    <n v="232.84"/>
    <n v="18.547000000000001"/>
  </r>
  <r>
    <s v="15-01-2019"/>
    <s v="13:24:29"/>
    <s v="703+0,/15431"/>
    <s v="S"/>
    <x v="3"/>
    <x v="0"/>
    <x v="0"/>
    <x v="13"/>
    <s v="16:34:01"/>
    <s v="16"/>
    <x v="4"/>
    <x v="20"/>
    <s v="Motocicleta"/>
    <n v="8.56"/>
    <n v="5.5600000000000005"/>
    <n v="3"/>
    <n v="3.5"/>
    <n v="0.75"/>
    <n v="10.5"/>
    <n v="4.17"/>
    <n v="231.78"/>
    <n v="14.67"/>
  </r>
  <r>
    <s v="15-01-2019"/>
    <s v="13:24:35"/>
    <s v="267)01-(7491"/>
    <s v="S"/>
    <x v="1"/>
    <x v="1"/>
    <x v="3"/>
    <x v="13"/>
    <s v="15:22:36"/>
    <s v="15"/>
    <x v="16"/>
    <x v="14"/>
    <s v="Motocicleta"/>
    <n v="16.39"/>
    <n v="12.64"/>
    <n v="3.75"/>
    <n v="4.5"/>
    <n v="0.55000000000000004"/>
    <n v="16.875"/>
    <n v="6.9520000000000008"/>
    <n v="201.83"/>
    <n v="23.827000000000002"/>
  </r>
  <r>
    <s v="15-01-2019"/>
    <s v="13:24:54"/>
    <s v="84/(),.7330"/>
    <s v="S"/>
    <x v="1"/>
    <x v="0"/>
    <x v="0"/>
    <x v="13"/>
    <s v="15:41:05"/>
    <s v="15"/>
    <x v="14"/>
    <x v="5"/>
    <s v="Motocicleta"/>
    <n v="1.04"/>
    <n v="0"/>
    <n v="3.75"/>
    <n v="4.5"/>
    <n v="0.55000000000000004"/>
    <n v="4.68"/>
    <n v="0"/>
    <n v="221.18"/>
    <n v="4.68"/>
  </r>
  <r>
    <s v="15-01-2019"/>
    <s v="13:25:08"/>
    <s v="521,//.18579"/>
    <s v="S"/>
    <x v="3"/>
    <x v="0"/>
    <x v="0"/>
    <x v="13"/>
    <s v="13:46:52"/>
    <s v="13"/>
    <x v="4"/>
    <x v="17"/>
    <s v="Motocicleta"/>
    <n v="6.42"/>
    <n v="3.42"/>
    <n v="3"/>
    <n v="3.5"/>
    <n v="0.75"/>
    <n v="10.5"/>
    <n v="2.5649999999999999"/>
    <n v="152.80000000000001"/>
    <n v="13.065"/>
  </r>
  <r>
    <s v="15-01-2019"/>
    <s v="13:25:19"/>
    <s v="601..**(168"/>
    <s v="S"/>
    <x v="1"/>
    <x v="1"/>
    <x v="0"/>
    <x v="13"/>
    <s v="19:30:43"/>
    <s v="19"/>
    <x v="8"/>
    <x v="11"/>
    <s v="Motocicleta"/>
    <n v="18.66"/>
    <n v="14.91"/>
    <n v="3.75"/>
    <n v="4.5"/>
    <n v="0.55000000000000004"/>
    <n v="16.875"/>
    <n v="8.2004999999999999"/>
    <n v="84.44"/>
    <n v="25.075499999999998"/>
  </r>
  <r>
    <s v="15-01-2019"/>
    <s v="13:27:46"/>
    <s v="1642-2(15443"/>
    <s v="S"/>
    <x v="3"/>
    <x v="0"/>
    <x v="0"/>
    <x v="13"/>
    <s v="13:40:08"/>
    <s v="13"/>
    <x v="4"/>
    <x v="18"/>
    <s v="Motocicleta"/>
    <n v="12.91"/>
    <n v="9.91"/>
    <n v="3"/>
    <n v="3.5"/>
    <n v="0.75"/>
    <n v="10.5"/>
    <n v="7.4325000000000001"/>
    <n v="147.84"/>
    <n v="17.932500000000001"/>
  </r>
  <r>
    <s v="15-01-2019"/>
    <s v="13:29:19"/>
    <s v="676)**-/9538"/>
    <s v="S"/>
    <x v="1"/>
    <x v="0"/>
    <x v="0"/>
    <x v="13"/>
    <s v="14:57:14"/>
    <s v="14"/>
    <x v="3"/>
    <x v="4"/>
    <s v="Motocicleta"/>
    <n v="4.95"/>
    <n v="1.2000000000000002"/>
    <n v="3.75"/>
    <n v="4.5"/>
    <n v="0.55000000000000004"/>
    <n v="16.875"/>
    <n v="0.66000000000000014"/>
    <n v="204.94"/>
    <n v="17.535"/>
  </r>
  <r>
    <s v="15-01-2019"/>
    <s v="13:29:37"/>
    <s v="191,-1,-8723"/>
    <m/>
    <x v="1"/>
    <x v="1"/>
    <x v="0"/>
    <x v="13"/>
    <s v="17:17:51"/>
    <s v="17"/>
    <x v="3"/>
    <x v="8"/>
    <s v="Motocicleta"/>
    <n v="19.55"/>
    <n v="15.8"/>
    <n v="3.75"/>
    <n v="4.5"/>
    <n v="0.55000000000000004"/>
    <n v="16.875"/>
    <n v="8.6900000000000013"/>
    <n v="241.94"/>
    <n v="25.565000000000001"/>
  </r>
  <r>
    <s v="15-01-2019"/>
    <s v="13:30:57"/>
    <s v="923.++*13959"/>
    <m/>
    <x v="1"/>
    <x v="1"/>
    <x v="0"/>
    <x v="13"/>
    <s v="14:03:03"/>
    <s v="14"/>
    <x v="3"/>
    <x v="8"/>
    <s v="Motocicleta"/>
    <n v="20.11"/>
    <n v="16.36"/>
    <n v="3.75"/>
    <n v="4.5"/>
    <n v="0.55000000000000004"/>
    <n v="16.875"/>
    <n v="8.9980000000000011"/>
    <n v="96.93"/>
    <n v="25.873000000000001"/>
  </r>
  <r>
    <s v="15-01-2019"/>
    <s v="13:32:54"/>
    <s v="824,0,()6084"/>
    <s v="S"/>
    <x v="1"/>
    <x v="0"/>
    <x v="0"/>
    <x v="13"/>
    <s v="15:26:07"/>
    <s v="15"/>
    <x v="3"/>
    <x v="18"/>
    <s v="Motocicleta"/>
    <n v="14.42"/>
    <n v="10.67"/>
    <n v="3.75"/>
    <n v="4.5"/>
    <n v="0.55000000000000004"/>
    <n v="16.875"/>
    <n v="5.8685"/>
    <n v="148.44999999999999"/>
    <n v="22.743500000000001"/>
  </r>
  <r>
    <s v="15-01-2019"/>
    <s v="13:33:03"/>
    <s v="359)(*,+9400"/>
    <s v="S"/>
    <x v="1"/>
    <x v="1"/>
    <x v="0"/>
    <x v="13"/>
    <s v="19:30:01"/>
    <s v="19"/>
    <x v="10"/>
    <x v="19"/>
    <s v="Motocicleta"/>
    <n v="16.170000000000002"/>
    <n v="12.420000000000002"/>
    <n v="3.75"/>
    <n v="4.5"/>
    <n v="0.55000000000000004"/>
    <n v="16.875"/>
    <n v="6.8310000000000013"/>
    <n v="21.4"/>
    <n v="23.706000000000003"/>
  </r>
  <r>
    <s v="15-01-2019"/>
    <s v="13:33:30"/>
    <s v="674**0(/4350"/>
    <s v="S"/>
    <x v="1"/>
    <x v="0"/>
    <x v="0"/>
    <x v="13"/>
    <s v="14:58:42"/>
    <s v="14"/>
    <x v="13"/>
    <x v="13"/>
    <s v="Motocicleta"/>
    <n v="10.27"/>
    <n v="6.52"/>
    <n v="3.75"/>
    <n v="4.5"/>
    <n v="0.55000000000000004"/>
    <n v="16.875"/>
    <n v="3.5859999999999999"/>
    <n v="131.15"/>
    <n v="20.460999999999999"/>
  </r>
  <r>
    <s v="15-01-2019"/>
    <s v="13:33:48"/>
    <s v="5672(+/*1907"/>
    <s v="S"/>
    <x v="1"/>
    <x v="0"/>
    <x v="0"/>
    <x v="13"/>
    <s v="14:30:56"/>
    <s v="14"/>
    <x v="9"/>
    <x v="8"/>
    <s v="Motocicleta"/>
    <n v="7.86"/>
    <n v="4.1100000000000003"/>
    <n v="3.75"/>
    <n v="4.5"/>
    <n v="0.55000000000000004"/>
    <n v="16.875"/>
    <n v="2.2605000000000004"/>
    <n v="207.04"/>
    <n v="19.1355"/>
  </r>
  <r>
    <s v="15-01-2019"/>
    <s v="13:35:37"/>
    <s v="614)11023387"/>
    <s v="S"/>
    <x v="1"/>
    <x v="0"/>
    <x v="1"/>
    <x v="13"/>
    <s v="17:56:34"/>
    <s v="17"/>
    <x v="6"/>
    <x v="10"/>
    <s v="Motocicleta"/>
    <n v="19.760000000000002"/>
    <n v="16.010000000000002"/>
    <n v="3.75"/>
    <n v="4.5"/>
    <n v="0.55000000000000004"/>
    <n v="16.875"/>
    <n v="8.8055000000000021"/>
    <n v="237.08"/>
    <n v="25.680500000000002"/>
  </r>
  <r>
    <s v="15-01-2019"/>
    <s v="13:35:56"/>
    <s v="947.()(.9548"/>
    <s v="S"/>
    <x v="1"/>
    <x v="0"/>
    <x v="0"/>
    <x v="13"/>
    <s v="15:03:43"/>
    <s v="15"/>
    <x v="21"/>
    <x v="3"/>
    <s v="Motocicleta"/>
    <n v="8.1300000000000008"/>
    <n v="4.3800000000000008"/>
    <n v="3.75"/>
    <n v="4.5"/>
    <n v="0.55000000000000004"/>
    <n v="16.875"/>
    <n v="2.4090000000000007"/>
    <n v="98.94"/>
    <n v="19.283999999999999"/>
  </r>
  <r>
    <s v="15-01-2019"/>
    <s v="13:36:21"/>
    <s v="123.+-((3780"/>
    <s v="M"/>
    <x v="1"/>
    <x v="0"/>
    <x v="0"/>
    <x v="13"/>
    <s v="14:21:00"/>
    <s v="14"/>
    <x v="3"/>
    <x v="20"/>
    <s v="Motocicleta"/>
    <n v="2.52"/>
    <n v="0"/>
    <n v="3.75"/>
    <n v="4.5"/>
    <n v="0.55000000000000004"/>
    <n v="11.34"/>
    <n v="0"/>
    <n v="94.24"/>
    <n v="11.34"/>
  </r>
  <r>
    <s v="15-01-2019"/>
    <s v="13:44:09"/>
    <s v="569.+1+29061"/>
    <s v="S"/>
    <x v="1"/>
    <x v="0"/>
    <x v="1"/>
    <x v="13"/>
    <s v="17:59:56"/>
    <s v="17"/>
    <x v="11"/>
    <x v="16"/>
    <s v="Motocicleta"/>
    <n v="13.65"/>
    <n v="9.9"/>
    <n v="3.75"/>
    <n v="4.5"/>
    <n v="0.55000000000000004"/>
    <n v="16.875"/>
    <n v="5.4450000000000003"/>
    <n v="172.46"/>
    <n v="22.32"/>
  </r>
  <r>
    <s v="15-01-2019"/>
    <s v="13:45:00"/>
    <s v="378-1,/22266"/>
    <m/>
    <x v="1"/>
    <x v="1"/>
    <x v="0"/>
    <x v="13"/>
    <s v="14:38:23"/>
    <s v="14"/>
    <x v="3"/>
    <x v="8"/>
    <s v="Motocicleta"/>
    <n v="8.3800000000000008"/>
    <n v="4.6300000000000008"/>
    <n v="3.75"/>
    <n v="4.5"/>
    <n v="0.55000000000000004"/>
    <n v="16.875"/>
    <n v="2.5465000000000004"/>
    <n v="62.28"/>
    <n v="19.421500000000002"/>
  </r>
  <r>
    <s v="15-01-2019"/>
    <s v="13:47:11"/>
    <s v="2462+)),6367"/>
    <s v="S"/>
    <x v="1"/>
    <x v="0"/>
    <x v="0"/>
    <x v="13"/>
    <s v="15:03:18"/>
    <s v="15"/>
    <x v="14"/>
    <x v="5"/>
    <s v="Motocicleta"/>
    <n v="14.61"/>
    <n v="10.86"/>
    <n v="3.75"/>
    <n v="4.5"/>
    <n v="0.55000000000000004"/>
    <n v="16.875"/>
    <n v="5.9729999999999999"/>
    <n v="39.840000000000003"/>
    <n v="22.847999999999999"/>
  </r>
  <r>
    <s v="15-01-2019"/>
    <s v="13:49:53"/>
    <s v="2771(+/(1048"/>
    <s v="S"/>
    <x v="1"/>
    <x v="2"/>
    <x v="0"/>
    <x v="13"/>
    <s v="16:45:06"/>
    <s v="16"/>
    <x v="0"/>
    <x v="20"/>
    <s v="Motocicleta"/>
    <n v="6.12"/>
    <n v="2.37"/>
    <n v="3.75"/>
    <n v="4.5"/>
    <n v="0.55000000000000004"/>
    <n v="16.875"/>
    <n v="1.3035000000000001"/>
    <n v="109.36"/>
    <n v="18.1785"/>
  </r>
  <r>
    <s v="15-01-2019"/>
    <s v="13:51:55"/>
    <s v="366+.,*,6033"/>
    <s v="S"/>
    <x v="1"/>
    <x v="1"/>
    <x v="0"/>
    <x v="13"/>
    <s v="14:49:32"/>
    <s v="14"/>
    <x v="8"/>
    <x v="5"/>
    <s v="Motocicleta"/>
    <n v="17.489999999999998"/>
    <n v="13.739999999999998"/>
    <n v="3.75"/>
    <n v="4.5"/>
    <n v="0.55000000000000004"/>
    <n v="16.875"/>
    <n v="7.5569999999999995"/>
    <n v="245.62"/>
    <n v="24.431999999999999"/>
  </r>
  <r>
    <s v="15-01-2019"/>
    <s v="13:52:28"/>
    <s v="499*,/(-9184"/>
    <s v="S"/>
    <x v="1"/>
    <x v="0"/>
    <x v="0"/>
    <x v="13"/>
    <s v="19:30:34"/>
    <s v="19"/>
    <x v="8"/>
    <x v="11"/>
    <s v="Motocicleta"/>
    <n v="1.1000000000000001"/>
    <n v="0"/>
    <n v="3.75"/>
    <n v="4.5"/>
    <n v="0.55000000000000004"/>
    <n v="4.95"/>
    <n v="0"/>
    <n v="171.75"/>
    <n v="4.95"/>
  </r>
  <r>
    <s v="15-01-2019"/>
    <s v="13:54:38"/>
    <s v="352*.2/07703"/>
    <s v="S"/>
    <x v="1"/>
    <x v="0"/>
    <x v="3"/>
    <x v="13"/>
    <s v="17:26:51"/>
    <s v="17"/>
    <x v="15"/>
    <x v="4"/>
    <s v="Motocicleta"/>
    <n v="19.399999999999999"/>
    <n v="15.649999999999999"/>
    <n v="3.75"/>
    <n v="4.5"/>
    <n v="0.55000000000000004"/>
    <n v="16.875"/>
    <n v="8.6074999999999999"/>
    <n v="151.69"/>
    <n v="25.482500000000002"/>
  </r>
  <r>
    <s v="15-01-2019"/>
    <s v="13:55:01"/>
    <s v="21)0,0*3630"/>
    <s v="S"/>
    <x v="1"/>
    <x v="0"/>
    <x v="0"/>
    <x v="13"/>
    <s v="16:17:44"/>
    <s v="16"/>
    <x v="16"/>
    <x v="4"/>
    <s v="Motocicleta"/>
    <n v="13.44"/>
    <n v="9.69"/>
    <n v="3.75"/>
    <n v="4.5"/>
    <n v="0.55000000000000004"/>
    <n v="16.875"/>
    <n v="5.3295000000000003"/>
    <n v="220.92"/>
    <n v="22.204499999999999"/>
  </r>
  <r>
    <s v="15-01-2019"/>
    <s v="14:00:51"/>
    <s v="922*-02*3991"/>
    <s v="S"/>
    <x v="3"/>
    <x v="0"/>
    <x v="0"/>
    <x v="13"/>
    <s v="14:25:18"/>
    <s v="14"/>
    <x v="4"/>
    <x v="11"/>
    <s v="Motocicleta"/>
    <n v="8.85"/>
    <n v="5.85"/>
    <n v="3"/>
    <n v="3.5"/>
    <n v="0.75"/>
    <n v="10.5"/>
    <n v="4.3874999999999993"/>
    <n v="138.91"/>
    <n v="14.887499999999999"/>
  </r>
  <r>
    <s v="15-01-2019"/>
    <s v="14:07:01"/>
    <s v="866+..+/9349"/>
    <s v="S"/>
    <x v="3"/>
    <x v="0"/>
    <x v="0"/>
    <x v="13"/>
    <s v="14:56:53"/>
    <s v="14"/>
    <x v="4"/>
    <x v="11"/>
    <s v="Motocicleta"/>
    <n v="10.18"/>
    <n v="7.18"/>
    <n v="3"/>
    <n v="3.5"/>
    <n v="0.75"/>
    <n v="10.5"/>
    <n v="5.3849999999999998"/>
    <n v="211.03"/>
    <n v="15.885"/>
  </r>
  <r>
    <s v="15-01-2019"/>
    <s v="14:07:41"/>
    <s v="777/.(*08510"/>
    <m/>
    <x v="1"/>
    <x v="1"/>
    <x v="0"/>
    <x v="13"/>
    <s v="14:50:42"/>
    <s v="14"/>
    <x v="3"/>
    <x v="9"/>
    <s v="Motocicleta"/>
    <n v="19.03"/>
    <n v="15.280000000000001"/>
    <n v="3.75"/>
    <n v="4.5"/>
    <n v="0.55000000000000004"/>
    <n v="16.875"/>
    <n v="8.4040000000000017"/>
    <n v="5.14"/>
    <n v="25.279000000000003"/>
  </r>
  <r>
    <s v="15-01-2019"/>
    <s v="14:12:52"/>
    <s v="427,(/0*6512"/>
    <m/>
    <x v="1"/>
    <x v="1"/>
    <x v="0"/>
    <x v="13"/>
    <s v="14:42:09"/>
    <s v="14"/>
    <x v="3"/>
    <x v="20"/>
    <s v="Motocicleta"/>
    <n v="1.87"/>
    <n v="0"/>
    <n v="3.75"/>
    <n v="4.5"/>
    <n v="0.55000000000000004"/>
    <n v="8.4150000000000009"/>
    <n v="0"/>
    <n v="221.13"/>
    <n v="8.4150000000000009"/>
  </r>
  <r>
    <s v="15-01-2019"/>
    <s v="14:24:03"/>
    <s v="68))())7014"/>
    <s v="S"/>
    <x v="3"/>
    <x v="0"/>
    <x v="3"/>
    <x v="13"/>
    <s v="21:27:31"/>
    <s v="21"/>
    <x v="3"/>
    <x v="26"/>
    <s v="Motocicleta"/>
    <n v="10.77"/>
    <n v="7.77"/>
    <n v="3"/>
    <n v="3.5"/>
    <n v="0.75"/>
    <n v="10.5"/>
    <n v="5.8274999999999997"/>
    <n v="209.17"/>
    <n v="16.327500000000001"/>
  </r>
  <r>
    <s v="15-01-2019"/>
    <s v="14:25:02"/>
    <s v="880+.2+.9776"/>
    <s v="S"/>
    <x v="3"/>
    <x v="0"/>
    <x v="1"/>
    <x v="13"/>
    <s v="21:24:55"/>
    <s v="21"/>
    <x v="3"/>
    <x v="4"/>
    <s v="Motocicleta"/>
    <n v="14.75"/>
    <n v="11.75"/>
    <n v="3"/>
    <n v="3.5"/>
    <n v="0.75"/>
    <n v="10.5"/>
    <n v="8.8125"/>
    <n v="213.01"/>
    <n v="19.3125"/>
  </r>
  <r>
    <s v="15-01-2019"/>
    <s v="14:32:40"/>
    <s v="695(/+//8228"/>
    <s v="S"/>
    <x v="1"/>
    <x v="2"/>
    <x v="0"/>
    <x v="13"/>
    <s v="15:16:12"/>
    <s v="15"/>
    <x v="3"/>
    <x v="11"/>
    <s v="Motocicleta"/>
    <n v="3.7199999999999998"/>
    <n v="0"/>
    <n v="3.75"/>
    <n v="4.5"/>
    <n v="0.55000000000000004"/>
    <n v="16.739999999999998"/>
    <n v="0"/>
    <n v="140.41999999999999"/>
    <n v="16.739999999999998"/>
  </r>
  <r>
    <s v="15-01-2019"/>
    <s v="14:35:55"/>
    <s v="740)2(,/2459"/>
    <s v="S"/>
    <x v="1"/>
    <x v="2"/>
    <x v="0"/>
    <x v="13"/>
    <s v="17:14:57"/>
    <s v="17"/>
    <x v="7"/>
    <x v="1"/>
    <s v="Motocicleta"/>
    <n v="8.0500000000000007"/>
    <n v="4.3000000000000007"/>
    <n v="3.75"/>
    <n v="4.5"/>
    <n v="0.55000000000000004"/>
    <n v="16.875"/>
    <n v="2.3650000000000007"/>
    <n v="213.87"/>
    <n v="19.240000000000002"/>
  </r>
  <r>
    <s v="15-01-2019"/>
    <s v="14:36:47"/>
    <s v="347,2-224540"/>
    <s v="S"/>
    <x v="1"/>
    <x v="1"/>
    <x v="1"/>
    <x v="13"/>
    <s v="19:57:50"/>
    <s v="19"/>
    <x v="4"/>
    <x v="4"/>
    <s v="Motocicleta"/>
    <n v="14.56"/>
    <n v="10.81"/>
    <n v="3.75"/>
    <n v="4.5"/>
    <n v="0.55000000000000004"/>
    <n v="16.875"/>
    <n v="5.9455000000000009"/>
    <n v="129.63999999999999"/>
    <n v="22.820500000000003"/>
  </r>
  <r>
    <s v="15-01-2019"/>
    <s v="14:37:10"/>
    <s v="58-1-,/1217"/>
    <s v="S"/>
    <x v="1"/>
    <x v="1"/>
    <x v="0"/>
    <x v="13"/>
    <s v="18:42:28"/>
    <s v="18"/>
    <x v="15"/>
    <x v="6"/>
    <s v="Motocicleta"/>
    <n v="7.08"/>
    <n v="3.33"/>
    <n v="3.75"/>
    <n v="4.5"/>
    <n v="0.55000000000000004"/>
    <n v="16.875"/>
    <n v="1.8315000000000001"/>
    <n v="219.26"/>
    <n v="18.706499999999998"/>
  </r>
  <r>
    <s v="15-01-2019"/>
    <s v="14:37:30"/>
    <s v="11)2*2+3120"/>
    <s v="S"/>
    <x v="1"/>
    <x v="1"/>
    <x v="0"/>
    <x v="13"/>
    <s v="16:30:47"/>
    <s v="16"/>
    <x v="14"/>
    <x v="5"/>
    <s v="Motocicleta"/>
    <n v="16.170000000000002"/>
    <n v="12.420000000000002"/>
    <n v="3.75"/>
    <n v="4.5"/>
    <n v="0.55000000000000004"/>
    <n v="16.875"/>
    <n v="6.8310000000000013"/>
    <n v="145.88999999999999"/>
    <n v="23.706000000000003"/>
  </r>
  <r>
    <s v="15-01-2019"/>
    <s v="14:38:54"/>
    <s v="203*.*0*3304"/>
    <s v="S"/>
    <x v="1"/>
    <x v="2"/>
    <x v="1"/>
    <x v="13"/>
    <s v="19:57:50"/>
    <s v="19"/>
    <x v="4"/>
    <x v="13"/>
    <s v="Motocicleta"/>
    <n v="5.51"/>
    <n v="1.7599999999999998"/>
    <n v="3.75"/>
    <n v="4.5"/>
    <n v="0.55000000000000004"/>
    <n v="16.875"/>
    <n v="0.96799999999999997"/>
    <n v="71.03"/>
    <n v="17.843"/>
  </r>
  <r>
    <s v="15-01-2019"/>
    <s v="14:39:07"/>
    <s v="659+12221199"/>
    <s v="S"/>
    <x v="1"/>
    <x v="1"/>
    <x v="3"/>
    <x v="13"/>
    <s v="15:02:21"/>
    <s v="15"/>
    <x v="13"/>
    <x v="13"/>
    <s v="Motocicleta"/>
    <n v="4.2"/>
    <n v="0.45000000000000018"/>
    <n v="3.75"/>
    <n v="4.5"/>
    <n v="0.55000000000000004"/>
    <n v="16.875"/>
    <n v="0.24750000000000011"/>
    <n v="170"/>
    <n v="17.122499999999999"/>
  </r>
  <r>
    <s v="15-01-2019"/>
    <s v="14:39:12"/>
    <s v="303)(10.8744"/>
    <s v="S"/>
    <x v="1"/>
    <x v="0"/>
    <x v="0"/>
    <x v="13"/>
    <s v="16:37:02"/>
    <s v="16"/>
    <x v="4"/>
    <x v="4"/>
    <s v="Motocicleta"/>
    <n v="13.61"/>
    <n v="9.86"/>
    <n v="3.75"/>
    <n v="4.5"/>
    <n v="0.55000000000000004"/>
    <n v="16.875"/>
    <n v="5.423"/>
    <n v="226.13"/>
    <n v="22.298000000000002"/>
  </r>
  <r>
    <s v="15-01-2019"/>
    <s v="14:40:13"/>
    <s v="2311+22.8319"/>
    <s v="S"/>
    <x v="1"/>
    <x v="2"/>
    <x v="1"/>
    <x v="13"/>
    <s v="19:57:50"/>
    <s v="19"/>
    <x v="4"/>
    <x v="4"/>
    <s v="Motocicleta"/>
    <n v="15"/>
    <n v="11.25"/>
    <n v="3.75"/>
    <n v="4.5"/>
    <n v="0.55000000000000004"/>
    <n v="16.875"/>
    <n v="6.1875000000000009"/>
    <n v="35.299999999999997"/>
    <n v="23.0625"/>
  </r>
  <r>
    <s v="15-01-2019"/>
    <s v="14:40:54"/>
    <s v="1902.-20107"/>
    <s v="S"/>
    <x v="1"/>
    <x v="0"/>
    <x v="1"/>
    <x v="13"/>
    <s v="18:28:59"/>
    <s v="18"/>
    <x v="16"/>
    <x v="28"/>
    <s v="Motocicleta"/>
    <n v="5.01"/>
    <n v="1.2599999999999998"/>
    <n v="3.75"/>
    <n v="4.5"/>
    <n v="0.55000000000000004"/>
    <n v="16.875"/>
    <n v="0.69299999999999995"/>
    <n v="202.95"/>
    <n v="17.568000000000001"/>
  </r>
  <r>
    <s v="15-01-2019"/>
    <s v="14:41:28"/>
    <s v="750,*2217684"/>
    <s v="S"/>
    <x v="1"/>
    <x v="0"/>
    <x v="0"/>
    <x v="13"/>
    <s v="16:20:07"/>
    <s v="16"/>
    <x v="11"/>
    <x v="16"/>
    <s v="Motocicleta"/>
    <n v="13.61"/>
    <n v="9.86"/>
    <n v="3.75"/>
    <n v="4.5"/>
    <n v="0.55000000000000004"/>
    <n v="16.875"/>
    <n v="5.423"/>
    <n v="45.36"/>
    <n v="22.298000000000002"/>
  </r>
  <r>
    <s v="15-01-2019"/>
    <s v="14:41:50"/>
    <s v="1432-+,)7020"/>
    <s v="S"/>
    <x v="1"/>
    <x v="1"/>
    <x v="0"/>
    <x v="13"/>
    <s v="18:43:01"/>
    <s v="18"/>
    <x v="21"/>
    <x v="21"/>
    <s v="Motocicleta"/>
    <n v="16.48"/>
    <n v="12.73"/>
    <n v="3.75"/>
    <n v="4.5"/>
    <n v="0.55000000000000004"/>
    <n v="16.875"/>
    <n v="7.0015000000000009"/>
    <n v="57.4"/>
    <n v="23.8765"/>
  </r>
  <r>
    <s v="15-01-2019"/>
    <s v="14:42:07"/>
    <s v="521,,(0+4259"/>
    <s v="S"/>
    <x v="1"/>
    <x v="1"/>
    <x v="0"/>
    <x v="13"/>
    <s v="18:47:11"/>
    <s v="18"/>
    <x v="20"/>
    <x v="20"/>
    <s v="Motocicleta"/>
    <n v="5.71"/>
    <n v="1.96"/>
    <n v="3.75"/>
    <n v="4.5"/>
    <n v="0.55000000000000004"/>
    <n v="16.875"/>
    <n v="1.0780000000000001"/>
    <n v="105.75"/>
    <n v="17.952999999999999"/>
  </r>
  <r>
    <s v="15-01-2019"/>
    <s v="14:42:19"/>
    <s v="656,0)+13805"/>
    <s v="S"/>
    <x v="1"/>
    <x v="2"/>
    <x v="0"/>
    <x v="13"/>
    <s v="16:56:12"/>
    <s v="16"/>
    <x v="7"/>
    <x v="7"/>
    <s v="Motocicleta"/>
    <n v="13.8"/>
    <n v="10.050000000000001"/>
    <n v="3.75"/>
    <n v="4.5"/>
    <n v="0.55000000000000004"/>
    <n v="16.875"/>
    <n v="5.5275000000000007"/>
    <n v="243.97"/>
    <n v="22.4025"/>
  </r>
  <r>
    <s v="15-01-2019"/>
    <s v="14:47:09"/>
    <s v="289,(/1.4074"/>
    <s v="S"/>
    <x v="1"/>
    <x v="0"/>
    <x v="3"/>
    <x v="13"/>
    <s v="15:30:51"/>
    <s v="15"/>
    <x v="11"/>
    <x v="16"/>
    <s v="Motocicleta"/>
    <n v="15.91"/>
    <n v="12.16"/>
    <n v="3.75"/>
    <n v="4.5"/>
    <n v="0.55000000000000004"/>
    <n v="16.875"/>
    <n v="6.6880000000000006"/>
    <n v="102.09"/>
    <n v="23.563000000000002"/>
  </r>
  <r>
    <s v="15-01-2019"/>
    <s v="14:47:51"/>
    <s v="384.(0)-4390"/>
    <s v="S"/>
    <x v="1"/>
    <x v="0"/>
    <x v="0"/>
    <x v="13"/>
    <s v="16:05:07"/>
    <s v="16"/>
    <x v="0"/>
    <x v="11"/>
    <s v="Motocicleta"/>
    <n v="19.260000000000002"/>
    <n v="15.510000000000002"/>
    <n v="3.75"/>
    <n v="4.5"/>
    <n v="0.55000000000000004"/>
    <n v="16.875"/>
    <n v="8.5305000000000017"/>
    <n v="4.22"/>
    <n v="25.405500000000004"/>
  </r>
  <r>
    <s v="15-01-2019"/>
    <s v="14:47:52"/>
    <s v="638,(+,(8508"/>
    <s v="S"/>
    <x v="1"/>
    <x v="0"/>
    <x v="0"/>
    <x v="13"/>
    <s v="17:14:22"/>
    <s v="17"/>
    <x v="0"/>
    <x v="8"/>
    <s v="Motocicleta"/>
    <n v="17.89"/>
    <n v="14.14"/>
    <n v="3.75"/>
    <n v="4.5"/>
    <n v="0.55000000000000004"/>
    <n v="16.875"/>
    <n v="7.777000000000001"/>
    <n v="16.23"/>
    <n v="24.652000000000001"/>
  </r>
  <r>
    <s v="15-01-2019"/>
    <s v="14:47:52"/>
    <s v="109,)./,8307"/>
    <s v="S"/>
    <x v="1"/>
    <x v="0"/>
    <x v="0"/>
    <x v="13"/>
    <s v="17:21:29"/>
    <s v="17"/>
    <x v="0"/>
    <x v="20"/>
    <s v="Motocicleta"/>
    <n v="14.51"/>
    <n v="10.76"/>
    <n v="3.75"/>
    <n v="4.5"/>
    <n v="0.55000000000000004"/>
    <n v="16.875"/>
    <n v="5.9180000000000001"/>
    <n v="222.69"/>
    <n v="22.792999999999999"/>
  </r>
  <r>
    <s v="15-01-2019"/>
    <s v="14:47:52"/>
    <s v="322*.*/-8410"/>
    <s v="S"/>
    <x v="1"/>
    <x v="0"/>
    <x v="0"/>
    <x v="13"/>
    <s v="16:35:38"/>
    <s v="16"/>
    <x v="0"/>
    <x v="11"/>
    <s v="Motocicleta"/>
    <n v="1.1000000000000001"/>
    <n v="0"/>
    <n v="3.75"/>
    <n v="4.5"/>
    <n v="0.55000000000000004"/>
    <n v="4.95"/>
    <n v="0"/>
    <n v="122.24"/>
    <n v="4.95"/>
  </r>
  <r>
    <s v="15-01-2019"/>
    <s v="14:47:52"/>
    <s v="25++(-(8009"/>
    <s v="S"/>
    <x v="1"/>
    <x v="0"/>
    <x v="0"/>
    <x v="13"/>
    <s v="17:16:42"/>
    <s v="17"/>
    <x v="0"/>
    <x v="32"/>
    <s v="Motocicleta"/>
    <n v="2.62"/>
    <n v="0"/>
    <n v="3.75"/>
    <n v="4.5"/>
    <n v="0.55000000000000004"/>
    <n v="11.790000000000001"/>
    <n v="0"/>
    <n v="230.21"/>
    <n v="11.790000000000001"/>
  </r>
  <r>
    <s v="15-01-2019"/>
    <s v="14:48:14"/>
    <s v="281100/)6707"/>
    <s v="S"/>
    <x v="1"/>
    <x v="0"/>
    <x v="0"/>
    <x v="13"/>
    <s v="15:12:48"/>
    <s v="15"/>
    <x v="0"/>
    <x v="17"/>
    <s v="Motocicleta"/>
    <n v="3.62"/>
    <n v="0"/>
    <n v="3.75"/>
    <n v="4.5"/>
    <n v="0.55000000000000004"/>
    <n v="16.29"/>
    <n v="0"/>
    <n v="20.41"/>
    <n v="16.29"/>
  </r>
  <r>
    <s v="15-01-2019"/>
    <s v="14:48:44"/>
    <s v="707+/0./9315"/>
    <s v="S"/>
    <x v="1"/>
    <x v="0"/>
    <x v="0"/>
    <x v="13"/>
    <s v="17:59:20"/>
    <s v="17"/>
    <x v="0"/>
    <x v="11"/>
    <s v="Motocicleta"/>
    <n v="2.11"/>
    <n v="0"/>
    <n v="3.75"/>
    <n v="4.5"/>
    <n v="0.55000000000000004"/>
    <n v="9.4949999999999992"/>
    <n v="0"/>
    <n v="187.33"/>
    <n v="9.4949999999999992"/>
  </r>
  <r>
    <s v="15-01-2019"/>
    <s v="14:48:44"/>
    <s v="42*1*.25753"/>
    <s v="S"/>
    <x v="1"/>
    <x v="0"/>
    <x v="0"/>
    <x v="13"/>
    <s v="16:24:17"/>
    <s v="16"/>
    <x v="0"/>
    <x v="17"/>
    <s v="Motocicleta"/>
    <n v="10.9"/>
    <n v="7.15"/>
    <n v="3.75"/>
    <n v="4.5"/>
    <n v="0.55000000000000004"/>
    <n v="16.875"/>
    <n v="3.9325000000000006"/>
    <n v="44.85"/>
    <n v="20.807500000000001"/>
  </r>
  <r>
    <s v="15-01-2019"/>
    <s v="14:48:44"/>
    <s v="6720(.),7858"/>
    <s v="M"/>
    <x v="1"/>
    <x v="0"/>
    <x v="0"/>
    <x v="13"/>
    <s v="16:39:28"/>
    <s v="16"/>
    <x v="0"/>
    <x v="15"/>
    <s v="Motocicleta"/>
    <n v="10.96"/>
    <n v="7.2100000000000009"/>
    <n v="3.75"/>
    <n v="4.5"/>
    <n v="0.55000000000000004"/>
    <n v="16.875"/>
    <n v="3.9655000000000009"/>
    <n v="241.27"/>
    <n v="20.840500000000002"/>
  </r>
  <r>
    <s v="15-01-2019"/>
    <s v="14:48:44"/>
    <s v="184-(*212840"/>
    <s v="S"/>
    <x v="1"/>
    <x v="0"/>
    <x v="2"/>
    <x v="13"/>
    <s v="16:17:28"/>
    <s v="16"/>
    <x v="3"/>
    <x v="37"/>
    <s v="Motocicleta"/>
    <n v="19.739999999999998"/>
    <n v="15.989999999999998"/>
    <n v="3.75"/>
    <n v="4.5"/>
    <n v="0.55000000000000004"/>
    <n v="16.875"/>
    <n v="8.7944999999999993"/>
    <n v="171.62"/>
    <n v="25.669499999999999"/>
  </r>
  <r>
    <s v="15-01-2019"/>
    <s v="14:48:44"/>
    <s v="1431/)+(6032"/>
    <s v="S"/>
    <x v="1"/>
    <x v="0"/>
    <x v="0"/>
    <x v="13"/>
    <s v="17:16:58"/>
    <s v="17"/>
    <x v="0"/>
    <x v="0"/>
    <s v="Motocicleta"/>
    <n v="16.559999999999999"/>
    <n v="12.809999999999999"/>
    <n v="3.75"/>
    <n v="4.5"/>
    <n v="0.55000000000000004"/>
    <n v="16.875"/>
    <n v="7.0454999999999997"/>
    <n v="88.21"/>
    <n v="23.920500000000001"/>
  </r>
  <r>
    <s v="15-01-2019"/>
    <s v="14:48:44"/>
    <s v="643+/0212833"/>
    <s v="M"/>
    <x v="1"/>
    <x v="0"/>
    <x v="0"/>
    <x v="13"/>
    <s v="17:32:41"/>
    <s v="17"/>
    <x v="0"/>
    <x v="18"/>
    <s v="Motocicleta"/>
    <n v="10.09"/>
    <n v="6.34"/>
    <n v="3.75"/>
    <n v="4.5"/>
    <n v="0.55000000000000004"/>
    <n v="16.875"/>
    <n v="3.4870000000000001"/>
    <n v="94.72"/>
    <n v="20.362000000000002"/>
  </r>
  <r>
    <s v="15-01-2019"/>
    <s v="14:48:44"/>
    <s v="3701,(((9304"/>
    <s v="M"/>
    <x v="1"/>
    <x v="0"/>
    <x v="0"/>
    <x v="13"/>
    <s v="16:23:41"/>
    <s v="16"/>
    <x v="0"/>
    <x v="21"/>
    <s v="Motocicleta"/>
    <n v="20.39"/>
    <n v="16.64"/>
    <n v="3.75"/>
    <n v="4.5"/>
    <n v="0.55000000000000004"/>
    <n v="16.875"/>
    <n v="9.152000000000001"/>
    <n v="57.89"/>
    <n v="26.027000000000001"/>
  </r>
  <r>
    <s v="15-01-2019"/>
    <s v="14:48:44"/>
    <s v="471,-(0)8404"/>
    <s v="S"/>
    <x v="1"/>
    <x v="0"/>
    <x v="0"/>
    <x v="13"/>
    <s v="16:23:02"/>
    <s v="16"/>
    <x v="0"/>
    <x v="20"/>
    <s v="Motocicleta"/>
    <n v="15.94"/>
    <n v="12.19"/>
    <n v="3.75"/>
    <n v="4.5"/>
    <n v="0.55000000000000004"/>
    <n v="16.875"/>
    <n v="6.7045000000000003"/>
    <n v="184.74"/>
    <n v="23.579499999999999"/>
  </r>
  <r>
    <s v="15-01-2019"/>
    <s v="14:48:44"/>
    <s v="157.)(.(631"/>
    <s v="S"/>
    <x v="1"/>
    <x v="0"/>
    <x v="0"/>
    <x v="13"/>
    <s v="19:07:22"/>
    <s v="19"/>
    <x v="0"/>
    <x v="32"/>
    <s v="Motocicleta"/>
    <n v="15.85"/>
    <n v="12.1"/>
    <n v="3.75"/>
    <n v="4.5"/>
    <n v="0.55000000000000004"/>
    <n v="16.875"/>
    <n v="6.6550000000000002"/>
    <n v="235.95"/>
    <n v="23.53"/>
  </r>
  <r>
    <s v="15-01-2019"/>
    <s v="14:51:52"/>
    <s v="9121-(-5031"/>
    <s v="S"/>
    <x v="1"/>
    <x v="0"/>
    <x v="0"/>
    <x v="13"/>
    <s v="15:57:39"/>
    <s v="15"/>
    <x v="1"/>
    <x v="11"/>
    <s v="Motocicleta"/>
    <n v="20.5"/>
    <n v="16.75"/>
    <n v="3.75"/>
    <n v="4.5"/>
    <n v="0.55000000000000004"/>
    <n v="16.875"/>
    <n v="9.2125000000000004"/>
    <n v="184.56"/>
    <n v="26.087499999999999"/>
  </r>
  <r>
    <s v="15-01-2019"/>
    <s v="14:52:57"/>
    <s v="743)-10/7752"/>
    <s v="S"/>
    <x v="1"/>
    <x v="0"/>
    <x v="0"/>
    <x v="13"/>
    <s v="16:05:59"/>
    <s v="16"/>
    <x v="1"/>
    <x v="11"/>
    <s v="Motocicleta"/>
    <n v="15.75"/>
    <n v="12"/>
    <n v="3.75"/>
    <n v="4.5"/>
    <n v="0.55000000000000004"/>
    <n v="16.875"/>
    <n v="6.6000000000000005"/>
    <n v="78.56"/>
    <n v="23.475000000000001"/>
  </r>
  <r>
    <s v="15-01-2019"/>
    <s v="14:55:15"/>
    <s v="11(2)1,2504"/>
    <s v="S"/>
    <x v="1"/>
    <x v="0"/>
    <x v="0"/>
    <x v="13"/>
    <s v="17:53:33"/>
    <s v="17"/>
    <x v="3"/>
    <x v="29"/>
    <s v="Motocicleta"/>
    <n v="13.64"/>
    <n v="9.89"/>
    <n v="3.75"/>
    <n v="4.5"/>
    <n v="0.55000000000000004"/>
    <n v="16.875"/>
    <n v="5.4395000000000007"/>
    <n v="107.32"/>
    <n v="22.314500000000002"/>
  </r>
  <r>
    <s v="15-01-2019"/>
    <s v="14:55:51"/>
    <s v="473**2-/9648"/>
    <s v="S"/>
    <x v="1"/>
    <x v="0"/>
    <x v="0"/>
    <x v="13"/>
    <s v="16:25:24"/>
    <s v="16"/>
    <x v="0"/>
    <x v="6"/>
    <s v="Motocicleta"/>
    <n v="4.32"/>
    <n v="0.57000000000000028"/>
    <n v="3.75"/>
    <n v="4.5"/>
    <n v="0.55000000000000004"/>
    <n v="16.875"/>
    <n v="0.31350000000000017"/>
    <n v="8.74"/>
    <n v="17.188500000000001"/>
  </r>
  <r>
    <s v="15-01-2019"/>
    <s v="14:56:19"/>
    <s v="4050*12.6632"/>
    <s v="S"/>
    <x v="1"/>
    <x v="0"/>
    <x v="0"/>
    <x v="13"/>
    <s v="17:53:17"/>
    <s v="17"/>
    <x v="15"/>
    <x v="6"/>
    <s v="Motocicleta"/>
    <n v="11.66"/>
    <n v="7.91"/>
    <n v="3.75"/>
    <n v="4.5"/>
    <n v="0.55000000000000004"/>
    <n v="16.875"/>
    <n v="4.3505000000000003"/>
    <n v="35.869999999999997"/>
    <n v="21.2255"/>
  </r>
  <r>
    <s v="15-01-2019"/>
    <s v="14:56:55"/>
    <s v="596)2)*21215"/>
    <s v="S"/>
    <x v="1"/>
    <x v="0"/>
    <x v="3"/>
    <x v="13"/>
    <s v="16:39:36"/>
    <s v="16"/>
    <x v="9"/>
    <x v="8"/>
    <s v="Motocicleta"/>
    <n v="14.11"/>
    <n v="10.36"/>
    <n v="3.75"/>
    <n v="4.5"/>
    <n v="0.55000000000000004"/>
    <n v="16.875"/>
    <n v="5.6980000000000004"/>
    <n v="226.7"/>
    <n v="22.573"/>
  </r>
  <r>
    <s v="15-01-2019"/>
    <s v="14:57:19"/>
    <s v="148)*.*22360"/>
    <s v="S"/>
    <x v="3"/>
    <x v="0"/>
    <x v="0"/>
    <x v="13"/>
    <s v="16:09:52"/>
    <s v="16"/>
    <x v="3"/>
    <x v="6"/>
    <s v="Motocicleta"/>
    <n v="10.91"/>
    <n v="7.91"/>
    <n v="3"/>
    <n v="3.5"/>
    <n v="0.75"/>
    <n v="10.5"/>
    <n v="5.9325000000000001"/>
    <n v="67.599999999999994"/>
    <n v="16.432500000000001"/>
  </r>
  <r>
    <s v="15-01-2019"/>
    <s v="14:57:37"/>
    <s v="203))//15367"/>
    <s v="S"/>
    <x v="3"/>
    <x v="0"/>
    <x v="0"/>
    <x v="13"/>
    <s v="16:50:30"/>
    <s v="16"/>
    <x v="3"/>
    <x v="10"/>
    <s v="Motocicleta"/>
    <n v="11.04"/>
    <n v="8.0399999999999991"/>
    <n v="3"/>
    <n v="3.5"/>
    <n v="0.75"/>
    <n v="10.5"/>
    <n v="6.0299999999999994"/>
    <n v="34.9"/>
    <n v="16.53"/>
  </r>
  <r>
    <s v="15-01-2019"/>
    <s v="14:57:45"/>
    <s v="533+2)()7030"/>
    <s v="S"/>
    <x v="1"/>
    <x v="0"/>
    <x v="0"/>
    <x v="13"/>
    <s v="16:02:21"/>
    <s v="16"/>
    <x v="0"/>
    <x v="20"/>
    <s v="Motocicleta"/>
    <n v="17.07"/>
    <n v="13.32"/>
    <n v="3.75"/>
    <n v="4.5"/>
    <n v="0.55000000000000004"/>
    <n v="16.875"/>
    <n v="7.3260000000000005"/>
    <n v="109.68"/>
    <n v="24.201000000000001"/>
  </r>
  <r>
    <s v="15-01-2019"/>
    <s v="14:58:09"/>
    <s v="700/+1++515"/>
    <s v="S"/>
    <x v="1"/>
    <x v="0"/>
    <x v="0"/>
    <x v="13"/>
    <s v="17:31:31"/>
    <s v="17"/>
    <x v="17"/>
    <x v="32"/>
    <s v="Motocicleta"/>
    <n v="4.5199999999999996"/>
    <n v="0.76999999999999957"/>
    <n v="3.75"/>
    <n v="4.5"/>
    <n v="0.55000000000000004"/>
    <n v="16.875"/>
    <n v="0.42349999999999982"/>
    <n v="245.86"/>
    <n v="17.298500000000001"/>
  </r>
  <r>
    <s v="15-01-2019"/>
    <s v="15:01:03"/>
    <s v="382*/(223919"/>
    <s v="S"/>
    <x v="1"/>
    <x v="0"/>
    <x v="0"/>
    <x v="13"/>
    <s v="15:16:15"/>
    <s v="15"/>
    <x v="4"/>
    <x v="1"/>
    <s v="Motocicleta"/>
    <n v="6.06"/>
    <n v="2.3099999999999996"/>
    <n v="3.75"/>
    <n v="4.5"/>
    <n v="0.55000000000000004"/>
    <n v="16.875"/>
    <n v="1.2705"/>
    <n v="207.29"/>
    <n v="18.145499999999998"/>
  </r>
  <r>
    <s v="15-01-2019"/>
    <s v="15:08:39"/>
    <s v="485()..,2484"/>
    <s v="S"/>
    <x v="1"/>
    <x v="0"/>
    <x v="0"/>
    <x v="13"/>
    <s v="18:48:03"/>
    <s v="18"/>
    <x v="4"/>
    <x v="16"/>
    <s v="Motocicleta"/>
    <n v="8.7100000000000009"/>
    <n v="4.9600000000000009"/>
    <n v="3.75"/>
    <n v="4.5"/>
    <n v="0.55000000000000004"/>
    <n v="16.875"/>
    <n v="2.7280000000000006"/>
    <n v="47.89"/>
    <n v="19.603000000000002"/>
  </r>
  <r>
    <s v="15-01-2019"/>
    <s v="15:09:00"/>
    <s v="840/2)*/6046"/>
    <s v="S"/>
    <x v="1"/>
    <x v="0"/>
    <x v="1"/>
    <x v="13"/>
    <s v="17:20:00"/>
    <s v="17"/>
    <x v="17"/>
    <x v="25"/>
    <s v="Motocicleta"/>
    <n v="3.05"/>
    <n v="0"/>
    <n v="3.75"/>
    <n v="4.5"/>
    <n v="0.55000000000000004"/>
    <n v="13.725"/>
    <n v="0"/>
    <n v="144"/>
    <n v="13.725"/>
  </r>
  <r>
    <s v="15-01-2019"/>
    <s v="15:09:29"/>
    <s v="754*)/006322"/>
    <s v="S"/>
    <x v="1"/>
    <x v="1"/>
    <x v="0"/>
    <x v="13"/>
    <s v="18:05:17"/>
    <s v="18"/>
    <x v="14"/>
    <x v="5"/>
    <s v="Motocicleta"/>
    <n v="18.73"/>
    <n v="14.98"/>
    <n v="3.75"/>
    <n v="4.5"/>
    <n v="0.55000000000000004"/>
    <n v="16.875"/>
    <n v="8.2390000000000008"/>
    <n v="118.27"/>
    <n v="25.114000000000001"/>
  </r>
  <r>
    <s v="15-01-2019"/>
    <s v="15:10:27"/>
    <s v="699,11/.9157"/>
    <s v="S"/>
    <x v="1"/>
    <x v="1"/>
    <x v="0"/>
    <x v="13"/>
    <s v="17:52:12"/>
    <s v="17"/>
    <x v="3"/>
    <x v="9"/>
    <s v="Motocicleta"/>
    <n v="14.19"/>
    <n v="10.44"/>
    <n v="3.75"/>
    <n v="4.5"/>
    <n v="0.55000000000000004"/>
    <n v="16.875"/>
    <n v="5.742"/>
    <n v="140.37"/>
    <n v="22.617000000000001"/>
  </r>
  <r>
    <s v="15-01-2019"/>
    <s v="15:10:47"/>
    <s v="94./0/,860"/>
    <s v="S"/>
    <x v="1"/>
    <x v="1"/>
    <x v="0"/>
    <x v="13"/>
    <s v="17:04:04"/>
    <s v="17"/>
    <x v="17"/>
    <x v="32"/>
    <s v="Motocicleta"/>
    <n v="9.24"/>
    <n v="5.49"/>
    <n v="3.75"/>
    <n v="4.5"/>
    <n v="0.55000000000000004"/>
    <n v="16.875"/>
    <n v="3.0195000000000003"/>
    <n v="173.44"/>
    <n v="19.894500000000001"/>
  </r>
  <r>
    <s v="15-01-2019"/>
    <s v="15:11:00"/>
    <s v="541*)-*+864"/>
    <s v="S"/>
    <x v="1"/>
    <x v="1"/>
    <x v="0"/>
    <x v="13"/>
    <s v="16:59:39"/>
    <s v="16"/>
    <x v="13"/>
    <x v="23"/>
    <s v="Motocicleta"/>
    <n v="13.6"/>
    <n v="9.85"/>
    <n v="3.75"/>
    <n v="4.5"/>
    <n v="0.55000000000000004"/>
    <n v="16.875"/>
    <n v="5.4175000000000004"/>
    <n v="22.63"/>
    <n v="22.2925"/>
  </r>
  <r>
    <s v="15-01-2019"/>
    <s v="15:11:23"/>
    <s v="546222+*7339"/>
    <s v="S"/>
    <x v="3"/>
    <x v="0"/>
    <x v="0"/>
    <x v="13"/>
    <s v="16:03:59"/>
    <s v="16"/>
    <x v="4"/>
    <x v="26"/>
    <s v="Motocicleta"/>
    <n v="1.48"/>
    <n v="0"/>
    <n v="3"/>
    <n v="3.5"/>
    <n v="0.75"/>
    <n v="5.18"/>
    <n v="0"/>
    <n v="186.55"/>
    <n v="5.18"/>
  </r>
  <r>
    <s v="15-01-2019"/>
    <s v="15:11:29"/>
    <s v="193-2/-)1893"/>
    <s v="S"/>
    <x v="1"/>
    <x v="1"/>
    <x v="3"/>
    <x v="13"/>
    <s v="15:55:12"/>
    <s v="15"/>
    <x v="10"/>
    <x v="19"/>
    <s v="Motocicleta"/>
    <n v="1.04"/>
    <n v="0"/>
    <n v="3.75"/>
    <n v="4.5"/>
    <n v="0.55000000000000004"/>
    <n v="4.68"/>
    <n v="0"/>
    <n v="188.16"/>
    <n v="4.68"/>
  </r>
  <r>
    <s v="15-01-2019"/>
    <s v="15:11:31"/>
    <s v="975+020*23"/>
    <s v="S"/>
    <x v="1"/>
    <x v="0"/>
    <x v="3"/>
    <x v="13"/>
    <s v="18:00:02"/>
    <s v="18"/>
    <x v="6"/>
    <x v="20"/>
    <s v="Motocicleta"/>
    <n v="13.57"/>
    <n v="9.82"/>
    <n v="3.75"/>
    <n v="4.5"/>
    <n v="0.55000000000000004"/>
    <n v="16.875"/>
    <n v="5.4010000000000007"/>
    <n v="73.92"/>
    <n v="22.276"/>
  </r>
  <r>
    <s v="15-01-2019"/>
    <s v="15:12:03"/>
    <s v="355-+)1.7339"/>
    <s v="S"/>
    <x v="1"/>
    <x v="1"/>
    <x v="1"/>
    <x v="13"/>
    <s v="19:57:50"/>
    <s v="19"/>
    <x v="4"/>
    <x v="36"/>
    <s v="Motocicleta"/>
    <n v="16.03"/>
    <n v="12.280000000000001"/>
    <n v="3.75"/>
    <n v="4.5"/>
    <n v="0.55000000000000004"/>
    <n v="16.875"/>
    <n v="6.7540000000000013"/>
    <n v="68.489999999999995"/>
    <n v="23.629000000000001"/>
  </r>
  <r>
    <s v="15-01-2019"/>
    <s v="15:12:13"/>
    <s v="625/1(0.4759"/>
    <s v="S"/>
    <x v="1"/>
    <x v="0"/>
    <x v="3"/>
    <x v="13"/>
    <s v="18:29:59"/>
    <s v="18"/>
    <x v="11"/>
    <x v="4"/>
    <s v="Motocicleta"/>
    <n v="19.48"/>
    <n v="15.73"/>
    <n v="3.75"/>
    <n v="4.5"/>
    <n v="0.55000000000000004"/>
    <n v="16.875"/>
    <n v="8.6515000000000004"/>
    <n v="168.29"/>
    <n v="25.526499999999999"/>
  </r>
  <r>
    <s v="15-01-2019"/>
    <s v="15:13:27"/>
    <s v="606(0+001428"/>
    <s v="S"/>
    <x v="1"/>
    <x v="1"/>
    <x v="3"/>
    <x v="13"/>
    <s v="15:55:11"/>
    <s v="15"/>
    <x v="10"/>
    <x v="35"/>
    <s v="Motocicleta"/>
    <n v="10.33"/>
    <n v="6.58"/>
    <n v="3.75"/>
    <n v="4.5"/>
    <n v="0.55000000000000004"/>
    <n v="16.875"/>
    <n v="3.6190000000000002"/>
    <n v="208.07"/>
    <n v="20.494"/>
  </r>
  <r>
    <s v="15-01-2019"/>
    <s v="15:14:49"/>
    <s v="166/-0(,6554"/>
    <s v="S"/>
    <x v="1"/>
    <x v="0"/>
    <x v="3"/>
    <x v="13"/>
    <s v="18:00:03"/>
    <s v="18"/>
    <x v="6"/>
    <x v="20"/>
    <s v="Motocicleta"/>
    <n v="19.02"/>
    <n v="15.27"/>
    <n v="3.75"/>
    <n v="4.5"/>
    <n v="0.55000000000000004"/>
    <n v="16.875"/>
    <n v="8.3985000000000003"/>
    <n v="173.93"/>
    <n v="25.273499999999999"/>
  </r>
  <r>
    <s v="15-01-2019"/>
    <s v="15:15:21"/>
    <s v="607/1(,22060"/>
    <s v="S"/>
    <x v="1"/>
    <x v="0"/>
    <x v="1"/>
    <x v="13"/>
    <s v="17:11:58"/>
    <s v="17"/>
    <x v="5"/>
    <x v="2"/>
    <s v="Motocicleta"/>
    <n v="8.06"/>
    <n v="4.3100000000000005"/>
    <n v="3.75"/>
    <n v="4.5"/>
    <n v="0.55000000000000004"/>
    <n v="16.875"/>
    <n v="2.3705000000000003"/>
    <n v="96.66"/>
    <n v="19.2455"/>
  </r>
  <r>
    <s v="15-01-2019"/>
    <s v="15:15:21"/>
    <s v="590)0.+)8419"/>
    <s v="S"/>
    <x v="1"/>
    <x v="0"/>
    <x v="1"/>
    <x v="13"/>
    <s v="17:11:58"/>
    <s v="17"/>
    <x v="5"/>
    <x v="2"/>
    <s v="Motocicleta"/>
    <n v="15.93"/>
    <n v="12.18"/>
    <n v="3.75"/>
    <n v="4.5"/>
    <n v="0.55000000000000004"/>
    <n v="16.875"/>
    <n v="6.6990000000000007"/>
    <n v="46.55"/>
    <n v="23.574000000000002"/>
  </r>
  <r>
    <s v="15-01-2019"/>
    <s v="15:15:43"/>
    <s v="548211*2627"/>
    <s v="S"/>
    <x v="1"/>
    <x v="1"/>
    <x v="0"/>
    <x v="13"/>
    <s v="18:05:53"/>
    <s v="18"/>
    <x v="4"/>
    <x v="4"/>
    <s v="Motocicleta"/>
    <n v="5.99"/>
    <n v="2.2400000000000002"/>
    <n v="3.75"/>
    <n v="4.5"/>
    <n v="0.55000000000000004"/>
    <n v="16.875"/>
    <n v="1.2320000000000002"/>
    <n v="239.44"/>
    <n v="18.106999999999999"/>
  </r>
  <r>
    <s v="15-01-2019"/>
    <s v="15:17:23"/>
    <s v="624)-)/*3481"/>
    <s v="S"/>
    <x v="1"/>
    <x v="1"/>
    <x v="0"/>
    <x v="13"/>
    <s v="17:03:50"/>
    <s v="17"/>
    <x v="9"/>
    <x v="8"/>
    <s v="Motocicleta"/>
    <n v="15.55"/>
    <n v="11.8"/>
    <n v="3.75"/>
    <n v="4.5"/>
    <n v="0.55000000000000004"/>
    <n v="16.875"/>
    <n v="6.4900000000000011"/>
    <n v="160.38999999999999"/>
    <n v="23.365000000000002"/>
  </r>
  <r>
    <s v="15-01-2019"/>
    <s v="15:22:15"/>
    <s v="861+*0+01387"/>
    <s v="S"/>
    <x v="3"/>
    <x v="0"/>
    <x v="0"/>
    <x v="13"/>
    <s v="15:51:05"/>
    <s v="15"/>
    <x v="4"/>
    <x v="20"/>
    <s v="Motocicleta"/>
    <n v="2.52"/>
    <n v="0"/>
    <n v="3"/>
    <n v="3.5"/>
    <n v="0.75"/>
    <n v="8.82"/>
    <n v="0"/>
    <n v="198.27"/>
    <n v="8.82"/>
  </r>
  <r>
    <s v="15-01-2019"/>
    <s v="15:25:05"/>
    <s v="348)1+)-1633"/>
    <s v="S"/>
    <x v="1"/>
    <x v="0"/>
    <x v="0"/>
    <x v="13"/>
    <s v="16:59:54"/>
    <s v="16"/>
    <x v="2"/>
    <x v="21"/>
    <s v="Motocicleta"/>
    <n v="13.14"/>
    <n v="9.39"/>
    <n v="3.75"/>
    <n v="4.5"/>
    <n v="0.55000000000000004"/>
    <n v="16.875"/>
    <n v="5.1645000000000003"/>
    <n v="109.64"/>
    <n v="22.0395"/>
  </r>
  <r>
    <s v="15-01-2019"/>
    <s v="15:27:21"/>
    <s v="998.2)/+585"/>
    <s v="S"/>
    <x v="1"/>
    <x v="0"/>
    <x v="0"/>
    <x v="13"/>
    <s v="16:40:36"/>
    <s v="16"/>
    <x v="4"/>
    <x v="4"/>
    <s v="Motocicleta"/>
    <n v="14.63"/>
    <n v="10.88"/>
    <n v="3.75"/>
    <n v="4.5"/>
    <n v="0.55000000000000004"/>
    <n v="16.875"/>
    <n v="5.9840000000000009"/>
    <n v="176.04"/>
    <n v="22.859000000000002"/>
  </r>
  <r>
    <s v="15-01-2019"/>
    <s v="15:28:07"/>
    <s v="10921()-1041"/>
    <m/>
    <x v="1"/>
    <x v="1"/>
    <x v="0"/>
    <x v="13"/>
    <s v="16:09:40"/>
    <s v="16"/>
    <x v="3"/>
    <x v="8"/>
    <s v="Motocicleta"/>
    <n v="17.25"/>
    <n v="13.5"/>
    <n v="3.75"/>
    <n v="4.5"/>
    <n v="0.55000000000000004"/>
    <n v="16.875"/>
    <n v="7.4250000000000007"/>
    <n v="234.75"/>
    <n v="24.3"/>
  </r>
  <r>
    <s v="15-01-2019"/>
    <s v="15:28:40"/>
    <s v="9811+()+2652"/>
    <s v="S"/>
    <x v="3"/>
    <x v="0"/>
    <x v="0"/>
    <x v="13"/>
    <s v="16:08:42"/>
    <s v="16"/>
    <x v="4"/>
    <x v="13"/>
    <s v="Motocicleta"/>
    <n v="10.79"/>
    <n v="7.7899999999999991"/>
    <n v="3"/>
    <n v="3.5"/>
    <n v="0.75"/>
    <n v="10.5"/>
    <n v="5.8424999999999994"/>
    <n v="46.89"/>
    <n v="16.342500000000001"/>
  </r>
  <r>
    <s v="15-01-2019"/>
    <s v="15:33:19"/>
    <s v="556)/,1*8162"/>
    <s v="S"/>
    <x v="1"/>
    <x v="0"/>
    <x v="0"/>
    <x v="13"/>
    <s v="19:29:35"/>
    <s v="19"/>
    <x v="9"/>
    <x v="17"/>
    <s v="Motocicleta"/>
    <n v="8.86"/>
    <n v="5.1099999999999994"/>
    <n v="3.75"/>
    <n v="4.5"/>
    <n v="0.55000000000000004"/>
    <n v="16.875"/>
    <n v="2.8104999999999998"/>
    <n v="30.08"/>
    <n v="19.685500000000001"/>
  </r>
  <r>
    <s v="15-01-2019"/>
    <s v="15:35:36"/>
    <s v="319,)+*,8509"/>
    <s v="S"/>
    <x v="3"/>
    <x v="0"/>
    <x v="0"/>
    <x v="13"/>
    <s v="16:03:42"/>
    <s v="16"/>
    <x v="4"/>
    <x v="11"/>
    <s v="Motocicleta"/>
    <n v="7.41"/>
    <n v="4.41"/>
    <n v="3"/>
    <n v="3.5"/>
    <n v="0.75"/>
    <n v="10.5"/>
    <n v="3.3075000000000001"/>
    <n v="85.02"/>
    <n v="13.807500000000001"/>
  </r>
  <r>
    <s v="15-01-2019"/>
    <s v="15:47:19"/>
    <s v="760*+2.-3652"/>
    <s v="S"/>
    <x v="1"/>
    <x v="0"/>
    <x v="0"/>
    <x v="13"/>
    <s v="16:44:44"/>
    <s v="16"/>
    <x v="4"/>
    <x v="13"/>
    <s v="Motocicleta"/>
    <n v="8.06"/>
    <n v="4.3100000000000005"/>
    <n v="3.75"/>
    <n v="4.5"/>
    <n v="0.55000000000000004"/>
    <n v="16.875"/>
    <n v="2.3705000000000003"/>
    <n v="120.46"/>
    <n v="19.2455"/>
  </r>
  <r>
    <s v="15-01-2019"/>
    <s v="15:51:14"/>
    <s v="542(..201037"/>
    <m/>
    <x v="1"/>
    <x v="1"/>
    <x v="0"/>
    <x v="13"/>
    <s v="17:19:39"/>
    <s v="17"/>
    <x v="3"/>
    <x v="8"/>
    <s v="Motocicleta"/>
    <n v="15.06"/>
    <n v="11.31"/>
    <n v="3.75"/>
    <n v="4.5"/>
    <n v="0.55000000000000004"/>
    <n v="16.875"/>
    <n v="6.2205000000000004"/>
    <n v="216"/>
    <n v="23.095500000000001"/>
  </r>
  <r>
    <s v="15-01-2019"/>
    <s v="15:53:14"/>
    <s v="3682)/)03073"/>
    <s v="S"/>
    <x v="1"/>
    <x v="2"/>
    <x v="0"/>
    <x v="13"/>
    <s v="16:53:57"/>
    <s v="16"/>
    <x v="3"/>
    <x v="11"/>
    <s v="Motocicleta"/>
    <n v="6.97"/>
    <n v="3.2199999999999998"/>
    <n v="3.75"/>
    <n v="4.5"/>
    <n v="0.55000000000000004"/>
    <n v="16.875"/>
    <n v="1.7709999999999999"/>
    <n v="177.02"/>
    <n v="18.646000000000001"/>
  </r>
  <r>
    <s v="15-01-2019"/>
    <s v="15:56:22"/>
    <s v="242,,(/*1549"/>
    <s v="S"/>
    <x v="3"/>
    <x v="0"/>
    <x v="0"/>
    <x v="13"/>
    <s v="16:16:53"/>
    <s v="16"/>
    <x v="4"/>
    <x v="20"/>
    <s v="Motocicleta"/>
    <n v="12.63"/>
    <n v="9.6300000000000008"/>
    <n v="3"/>
    <n v="3.5"/>
    <n v="0.75"/>
    <n v="10.5"/>
    <n v="7.2225000000000001"/>
    <n v="109.64"/>
    <n v="17.7225"/>
  </r>
  <r>
    <s v="15-01-2019"/>
    <s v="16:02:24"/>
    <s v="553---0)8068"/>
    <s v="S"/>
    <x v="1"/>
    <x v="0"/>
    <x v="0"/>
    <x v="13"/>
    <s v="17:12:19"/>
    <s v="17"/>
    <x v="14"/>
    <x v="19"/>
    <s v="Motocicleta"/>
    <n v="19.309999999999999"/>
    <n v="15.559999999999999"/>
    <n v="3.75"/>
    <n v="4.5"/>
    <n v="0.55000000000000004"/>
    <n v="16.875"/>
    <n v="8.5579999999999998"/>
    <n v="90.73"/>
    <n v="25.433"/>
  </r>
  <r>
    <s v="15-01-2019"/>
    <s v="16:09:26"/>
    <s v="45400*./9044"/>
    <s v="S"/>
    <x v="1"/>
    <x v="0"/>
    <x v="0"/>
    <x v="13"/>
    <s v="18:21:05"/>
    <s v="18"/>
    <x v="7"/>
    <x v="32"/>
    <s v="Motocicleta"/>
    <n v="19.11"/>
    <n v="15.36"/>
    <n v="3.75"/>
    <n v="4.5"/>
    <n v="0.55000000000000004"/>
    <n v="16.875"/>
    <n v="8.4480000000000004"/>
    <n v="232.07"/>
    <n v="25.323"/>
  </r>
  <r>
    <s v="15-01-2019"/>
    <s v="16:10:27"/>
    <s v="226)//1-6167"/>
    <s v="S"/>
    <x v="1"/>
    <x v="1"/>
    <x v="3"/>
    <x v="13"/>
    <s v="17:06:21"/>
    <s v="17"/>
    <x v="17"/>
    <x v="2"/>
    <s v="Motocicleta"/>
    <n v="17.73"/>
    <n v="13.98"/>
    <n v="3.75"/>
    <n v="4.5"/>
    <n v="0.55000000000000004"/>
    <n v="16.875"/>
    <n v="7.6890000000000009"/>
    <n v="230.53"/>
    <n v="24.564"/>
  </r>
  <r>
    <s v="15-01-2019"/>
    <s v="16:13:11"/>
    <s v="4910+-*/849"/>
    <s v="S"/>
    <x v="1"/>
    <x v="0"/>
    <x v="0"/>
    <x v="13"/>
    <s v="18:07:46"/>
    <s v="18"/>
    <x v="10"/>
    <x v="35"/>
    <s v="Motocicleta"/>
    <n v="9.6999999999999993"/>
    <n v="5.9499999999999993"/>
    <n v="3.75"/>
    <n v="4.5"/>
    <n v="0.55000000000000004"/>
    <n v="16.875"/>
    <n v="3.2725"/>
    <n v="247.34"/>
    <n v="20.147500000000001"/>
  </r>
  <r>
    <s v="15-01-2019"/>
    <s v="16:13:39"/>
    <s v="744.)*.-2127"/>
    <s v="S"/>
    <x v="1"/>
    <x v="1"/>
    <x v="1"/>
    <x v="13"/>
    <s v="19:57:50"/>
    <s v="19"/>
    <x v="4"/>
    <x v="4"/>
    <s v="Motocicleta"/>
    <n v="2.14"/>
    <n v="0"/>
    <n v="3.75"/>
    <n v="4.5"/>
    <n v="0.55000000000000004"/>
    <n v="9.6300000000000008"/>
    <n v="0"/>
    <n v="232.94"/>
    <n v="9.6300000000000008"/>
  </r>
  <r>
    <s v="15-01-2019"/>
    <s v="16:17:48"/>
    <s v="5242)1/28926"/>
    <s v="S"/>
    <x v="1"/>
    <x v="0"/>
    <x v="0"/>
    <x v="13"/>
    <s v="18:58:36"/>
    <s v="18"/>
    <x v="9"/>
    <x v="27"/>
    <s v="Motocicleta"/>
    <n v="20.29"/>
    <n v="16.54"/>
    <n v="3.75"/>
    <n v="4.5"/>
    <n v="0.55000000000000004"/>
    <n v="16.875"/>
    <n v="9.0969999999999995"/>
    <n v="249.88"/>
    <n v="25.972000000000001"/>
  </r>
  <r>
    <s v="15-01-2019"/>
    <s v="16:17:48"/>
    <s v="89-).(12015"/>
    <s v="S"/>
    <x v="1"/>
    <x v="0"/>
    <x v="0"/>
    <x v="13"/>
    <s v="18:39:29"/>
    <s v="18"/>
    <x v="9"/>
    <x v="26"/>
    <s v="Motocicleta"/>
    <n v="15.73"/>
    <n v="11.98"/>
    <n v="3.75"/>
    <n v="4.5"/>
    <n v="0.55000000000000004"/>
    <n v="16.875"/>
    <n v="6.5890000000000004"/>
    <n v="6.55"/>
    <n v="23.463999999999999"/>
  </r>
  <r>
    <s v="15-01-2019"/>
    <s v="16:17:48"/>
    <s v="6701,+)05650"/>
    <s v="M"/>
    <x v="1"/>
    <x v="0"/>
    <x v="0"/>
    <x v="13"/>
    <s v="17:36:28"/>
    <s v="17"/>
    <x v="9"/>
    <x v="20"/>
    <s v="Motocicleta"/>
    <n v="4.22"/>
    <n v="0.46999999999999975"/>
    <n v="3.75"/>
    <n v="4.5"/>
    <n v="0.55000000000000004"/>
    <n v="16.875"/>
    <n v="0.2584999999999999"/>
    <n v="164.73"/>
    <n v="17.133500000000002"/>
  </r>
  <r>
    <s v="15-01-2019"/>
    <s v="16:17:48"/>
    <s v="820.**).9015"/>
    <s v="M"/>
    <x v="1"/>
    <x v="0"/>
    <x v="0"/>
    <x v="13"/>
    <s v="17:44:35"/>
    <s v="17"/>
    <x v="9"/>
    <x v="17"/>
    <s v="Motocicleta"/>
    <n v="19.260000000000002"/>
    <n v="15.510000000000002"/>
    <n v="3.75"/>
    <n v="4.5"/>
    <n v="0.55000000000000004"/>
    <n v="16.875"/>
    <n v="8.5305000000000017"/>
    <n v="249.91"/>
    <n v="25.405500000000004"/>
  </r>
  <r>
    <s v="15-01-2019"/>
    <s v="16:17:48"/>
    <s v="323.,/0/5332"/>
    <s v="S"/>
    <x v="1"/>
    <x v="0"/>
    <x v="0"/>
    <x v="13"/>
    <s v="17:37:15"/>
    <s v="17"/>
    <x v="9"/>
    <x v="17"/>
    <s v="Motocicleta"/>
    <n v="18.34"/>
    <n v="14.59"/>
    <n v="3.75"/>
    <n v="4.5"/>
    <n v="0.55000000000000004"/>
    <n v="16.875"/>
    <n v="8.0244999999999997"/>
    <n v="1.48"/>
    <n v="24.8995"/>
  </r>
  <r>
    <s v="15-01-2019"/>
    <s v="16:17:48"/>
    <s v="419))-0(4846"/>
    <s v="M"/>
    <x v="1"/>
    <x v="0"/>
    <x v="0"/>
    <x v="13"/>
    <s v="17:48:23"/>
    <s v="17"/>
    <x v="9"/>
    <x v="17"/>
    <s v="Motocicleta"/>
    <n v="14.24"/>
    <n v="10.49"/>
    <n v="3.75"/>
    <n v="4.5"/>
    <n v="0.55000000000000004"/>
    <n v="16.875"/>
    <n v="5.7695000000000007"/>
    <n v="167.39"/>
    <n v="22.644500000000001"/>
  </r>
  <r>
    <s v="15-01-2019"/>
    <s v="16:17:48"/>
    <s v="618(,(-*8985"/>
    <s v="S"/>
    <x v="1"/>
    <x v="0"/>
    <x v="0"/>
    <x v="13"/>
    <s v="18:23:31"/>
    <s v="18"/>
    <x v="9"/>
    <x v="5"/>
    <s v="Motocicleta"/>
    <n v="5.95"/>
    <n v="2.2000000000000002"/>
    <n v="3.75"/>
    <n v="4.5"/>
    <n v="0.55000000000000004"/>
    <n v="16.875"/>
    <n v="1.2100000000000002"/>
    <n v="180.58"/>
    <n v="18.085000000000001"/>
  </r>
  <r>
    <s v="15-01-2019"/>
    <s v="16:17:48"/>
    <s v="337+/2027918"/>
    <s v="S"/>
    <x v="1"/>
    <x v="0"/>
    <x v="0"/>
    <x v="13"/>
    <s v="17:11:01"/>
    <s v="17"/>
    <x v="9"/>
    <x v="10"/>
    <s v="Motocicleta"/>
    <n v="20.47"/>
    <n v="16.72"/>
    <n v="3.75"/>
    <n v="4.5"/>
    <n v="0.55000000000000004"/>
    <n v="16.875"/>
    <n v="9.1959999999999997"/>
    <n v="113.88"/>
    <n v="26.070999999999998"/>
  </r>
  <r>
    <s v="15-01-2019"/>
    <s v="16:17:48"/>
    <s v="8761,)2+7479"/>
    <s v="S"/>
    <x v="1"/>
    <x v="0"/>
    <x v="0"/>
    <x v="13"/>
    <s v="19:24:33"/>
    <s v="19"/>
    <x v="9"/>
    <x v="28"/>
    <s v="Motocicleta"/>
    <n v="4.12"/>
    <n v="0.37000000000000011"/>
    <n v="3.75"/>
    <n v="4.5"/>
    <n v="0.55000000000000004"/>
    <n v="16.875"/>
    <n v="0.20350000000000007"/>
    <n v="28.68"/>
    <n v="17.078500000000002"/>
  </r>
  <r>
    <s v="15-01-2019"/>
    <s v="16:17:48"/>
    <s v="841-(+*23901"/>
    <s v="S"/>
    <x v="1"/>
    <x v="0"/>
    <x v="0"/>
    <x v="13"/>
    <s v="19:31:46"/>
    <s v="19"/>
    <x v="9"/>
    <x v="7"/>
    <s v="Motocicleta"/>
    <n v="17.88"/>
    <n v="14.129999999999999"/>
    <n v="3.75"/>
    <n v="4.5"/>
    <n v="0.55000000000000004"/>
    <n v="16.875"/>
    <n v="7.7715000000000005"/>
    <n v="226.14"/>
    <n v="24.6465"/>
  </r>
  <r>
    <s v="15-01-2019"/>
    <s v="16:17:48"/>
    <s v="854.(+(*7216"/>
    <s v="S"/>
    <x v="1"/>
    <x v="0"/>
    <x v="0"/>
    <x v="13"/>
    <s v="18:21:04"/>
    <s v="18"/>
    <x v="9"/>
    <x v="15"/>
    <s v="Motocicleta"/>
    <n v="1.94"/>
    <n v="0"/>
    <n v="3.75"/>
    <n v="4.5"/>
    <n v="0.55000000000000004"/>
    <n v="8.73"/>
    <n v="0"/>
    <n v="29.36"/>
    <n v="8.73"/>
  </r>
  <r>
    <s v="15-01-2019"/>
    <s v="16:17:48"/>
    <s v="26*1*+,7344"/>
    <s v="S"/>
    <x v="1"/>
    <x v="0"/>
    <x v="0"/>
    <x v="13"/>
    <s v="17:11:38"/>
    <s v="17"/>
    <x v="9"/>
    <x v="17"/>
    <s v="Motocicleta"/>
    <n v="6.39"/>
    <n v="2.6399999999999997"/>
    <n v="3.75"/>
    <n v="4.5"/>
    <n v="0.55000000000000004"/>
    <n v="16.875"/>
    <n v="1.452"/>
    <n v="109.28"/>
    <n v="18.326999999999998"/>
  </r>
  <r>
    <s v="15-01-2019"/>
    <s v="16:20:20"/>
    <s v="140+.0114522"/>
    <s v="S"/>
    <x v="1"/>
    <x v="0"/>
    <x v="3"/>
    <x v="13"/>
    <s v="17:51:42"/>
    <s v="17"/>
    <x v="17"/>
    <x v="2"/>
    <s v="Motocicleta"/>
    <n v="4.87"/>
    <n v="1.1200000000000001"/>
    <n v="3.75"/>
    <n v="4.5"/>
    <n v="0.55000000000000004"/>
    <n v="16.875"/>
    <n v="0.6160000000000001"/>
    <n v="160.82"/>
    <n v="17.491"/>
  </r>
  <r>
    <s v="15-01-2019"/>
    <s v="16:20:42"/>
    <s v="784+(+,+7606"/>
    <s v="S"/>
    <x v="1"/>
    <x v="0"/>
    <x v="0"/>
    <x v="13"/>
    <s v="16:52:20"/>
    <s v="16"/>
    <x v="0"/>
    <x v="17"/>
    <s v="Motocicleta"/>
    <n v="9.65"/>
    <n v="5.9"/>
    <n v="3.75"/>
    <n v="4.5"/>
    <n v="0.55000000000000004"/>
    <n v="16.875"/>
    <n v="3.2450000000000006"/>
    <n v="49.92"/>
    <n v="20.12"/>
  </r>
  <r>
    <s v="15-01-2019"/>
    <s v="16:21:25"/>
    <s v="564-,(,)9674"/>
    <s v="S"/>
    <x v="1"/>
    <x v="0"/>
    <x v="0"/>
    <x v="13"/>
    <s v="18:24:34"/>
    <s v="18"/>
    <x v="3"/>
    <x v="4"/>
    <s v="Motocicleta"/>
    <n v="10.18"/>
    <n v="6.43"/>
    <n v="3.75"/>
    <n v="4.5"/>
    <n v="0.55000000000000004"/>
    <n v="16.875"/>
    <n v="3.5365000000000002"/>
    <n v="146.05000000000001"/>
    <n v="20.4115"/>
  </r>
  <r>
    <s v="15-01-2019"/>
    <s v="16:22:29"/>
    <s v="835+*(*08865"/>
    <s v="S"/>
    <x v="1"/>
    <x v="0"/>
    <x v="0"/>
    <x v="13"/>
    <s v="18:26:57"/>
    <s v="18"/>
    <x v="21"/>
    <x v="24"/>
    <s v="Motocicleta"/>
    <n v="8.16"/>
    <n v="4.41"/>
    <n v="3.75"/>
    <n v="4.5"/>
    <n v="0.55000000000000004"/>
    <n v="16.875"/>
    <n v="2.4255000000000004"/>
    <n v="62.39"/>
    <n v="19.3005"/>
  </r>
  <r>
    <s v="15-01-2019"/>
    <s v="16:24:22"/>
    <s v="300.21*03722"/>
    <s v="S"/>
    <x v="1"/>
    <x v="0"/>
    <x v="2"/>
    <x v="13"/>
    <s v="16:48:24"/>
    <s v="16"/>
    <x v="3"/>
    <x v="28"/>
    <s v="Motocicleta"/>
    <n v="10.86"/>
    <n v="7.1099999999999994"/>
    <n v="3.75"/>
    <n v="4.5"/>
    <n v="0.55000000000000004"/>
    <n v="16.875"/>
    <n v="3.9104999999999999"/>
    <n v="147.38999999999999"/>
    <n v="20.785499999999999"/>
  </r>
  <r>
    <s v="15-01-2019"/>
    <s v="16:24:43"/>
    <s v="978.).128093"/>
    <s v="S"/>
    <x v="1"/>
    <x v="0"/>
    <x v="0"/>
    <x v="13"/>
    <s v="18:11:46"/>
    <s v="18"/>
    <x v="13"/>
    <x v="4"/>
    <s v="Motocicleta"/>
    <n v="1.25"/>
    <n v="0"/>
    <n v="3.75"/>
    <n v="4.5"/>
    <n v="0.55000000000000004"/>
    <n v="5.625"/>
    <n v="0"/>
    <n v="67.040000000000006"/>
    <n v="5.625"/>
  </r>
  <r>
    <s v="15-01-2019"/>
    <s v="16:25:23"/>
    <s v="206*.(/11434"/>
    <s v="S"/>
    <x v="1"/>
    <x v="0"/>
    <x v="1"/>
    <x v="13"/>
    <s v="18:23:46"/>
    <s v="18"/>
    <x v="2"/>
    <x v="3"/>
    <s v="Motocicleta"/>
    <n v="17.5"/>
    <n v="13.75"/>
    <n v="3.75"/>
    <n v="4.5"/>
    <n v="0.55000000000000004"/>
    <n v="16.875"/>
    <n v="7.5625000000000009"/>
    <n v="63.02"/>
    <n v="24.4375"/>
  </r>
  <r>
    <s v="15-01-2019"/>
    <s v="16:26:17"/>
    <s v="347+-.(-4890"/>
    <s v="S"/>
    <x v="1"/>
    <x v="0"/>
    <x v="0"/>
    <x v="13"/>
    <s v="19:07:01"/>
    <s v="19"/>
    <x v="11"/>
    <x v="16"/>
    <s v="Motocicleta"/>
    <n v="2.2800000000000002"/>
    <n v="0"/>
    <n v="3.75"/>
    <n v="4.5"/>
    <n v="0.55000000000000004"/>
    <n v="10.260000000000002"/>
    <n v="0"/>
    <n v="58.06"/>
    <n v="10.260000000000002"/>
  </r>
  <r>
    <s v="15-01-2019"/>
    <s v="16:26:33"/>
    <s v="642*)+/+8420"/>
    <s v="S"/>
    <x v="1"/>
    <x v="2"/>
    <x v="1"/>
    <x v="13"/>
    <s v="18:23:46"/>
    <s v="18"/>
    <x v="2"/>
    <x v="17"/>
    <s v="Motocicleta"/>
    <n v="14.37"/>
    <n v="10.62"/>
    <n v="3.75"/>
    <n v="4.5"/>
    <n v="0.55000000000000004"/>
    <n v="16.875"/>
    <n v="5.8410000000000002"/>
    <n v="52.9"/>
    <n v="22.716000000000001"/>
  </r>
  <r>
    <s v="15-01-2019"/>
    <s v="16:29:19"/>
    <s v="8852212/3726"/>
    <s v="S"/>
    <x v="1"/>
    <x v="0"/>
    <x v="0"/>
    <x v="13"/>
    <s v="17:54:27"/>
    <s v="17"/>
    <x v="19"/>
    <x v="21"/>
    <s v="Motocicleta"/>
    <n v="8.34"/>
    <n v="4.59"/>
    <n v="3.75"/>
    <n v="4.5"/>
    <n v="0.55000000000000004"/>
    <n v="16.875"/>
    <n v="2.5245000000000002"/>
    <n v="143.25"/>
    <n v="19.3995"/>
  </r>
  <r>
    <s v="15-01-2019"/>
    <s v="16:34:19"/>
    <s v="337).,2,2749"/>
    <s v="S"/>
    <x v="1"/>
    <x v="0"/>
    <x v="3"/>
    <x v="13"/>
    <s v="18:03:38"/>
    <s v="18"/>
    <x v="21"/>
    <x v="21"/>
    <s v="Motocicleta"/>
    <n v="18.059999999999999"/>
    <n v="14.309999999999999"/>
    <n v="3.75"/>
    <n v="4.5"/>
    <n v="0.55000000000000004"/>
    <n v="16.875"/>
    <n v="7.8704999999999998"/>
    <n v="118.33"/>
    <n v="24.7455"/>
  </r>
  <r>
    <s v="15-01-2019"/>
    <s v="16:34:38"/>
    <s v="306,21.+6326"/>
    <s v="S"/>
    <x v="1"/>
    <x v="1"/>
    <x v="1"/>
    <x v="13"/>
    <s v="19:57:50"/>
    <s v="19"/>
    <x v="8"/>
    <x v="11"/>
    <s v="Motocicleta"/>
    <n v="3.44"/>
    <n v="0"/>
    <n v="3.75"/>
    <n v="4.5"/>
    <n v="0.55000000000000004"/>
    <n v="15.48"/>
    <n v="0"/>
    <n v="219.99"/>
    <n v="15.48"/>
  </r>
  <r>
    <s v="15-01-2019"/>
    <s v="16:35:03"/>
    <s v="6732-+,22409"/>
    <s v="S"/>
    <x v="3"/>
    <x v="0"/>
    <x v="0"/>
    <x v="13"/>
    <s v="17:39:09"/>
    <s v="17"/>
    <x v="4"/>
    <x v="3"/>
    <s v="Motocicleta"/>
    <n v="11.67"/>
    <n v="8.67"/>
    <n v="3"/>
    <n v="3.5"/>
    <n v="0.75"/>
    <n v="10.5"/>
    <n v="6.5024999999999995"/>
    <n v="123.14"/>
    <n v="17.002499999999998"/>
  </r>
  <r>
    <s v="15-01-2019"/>
    <s v="16:36:00"/>
    <s v="965+1,+26295"/>
    <s v="S"/>
    <x v="1"/>
    <x v="0"/>
    <x v="0"/>
    <x v="13"/>
    <s v="18:08:38"/>
    <s v="18"/>
    <x v="0"/>
    <x v="15"/>
    <s v="Motocicleta"/>
    <n v="5.14"/>
    <n v="1.3899999999999997"/>
    <n v="3.75"/>
    <n v="4.5"/>
    <n v="0.55000000000000004"/>
    <n v="16.875"/>
    <n v="0.76449999999999985"/>
    <n v="64.52"/>
    <n v="17.639499999999998"/>
  </r>
  <r>
    <s v="15-01-2019"/>
    <s v="16:36:00"/>
    <s v="863200+/5330"/>
    <s v="M"/>
    <x v="1"/>
    <x v="0"/>
    <x v="3"/>
    <x v="13"/>
    <s v="18:21:08"/>
    <s v="18"/>
    <x v="3"/>
    <x v="26"/>
    <s v="Motocicleta"/>
    <n v="18.38"/>
    <n v="14.629999999999999"/>
    <n v="3.75"/>
    <n v="4.5"/>
    <n v="0.55000000000000004"/>
    <n v="16.875"/>
    <n v="8.0465"/>
    <n v="164.78"/>
    <n v="24.921500000000002"/>
  </r>
  <r>
    <s v="15-01-2019"/>
    <s v="16:44:36"/>
    <s v="3052.)221119"/>
    <s v="S"/>
    <x v="3"/>
    <x v="0"/>
    <x v="0"/>
    <x v="13"/>
    <s v="17:41:23"/>
    <s v="17"/>
    <x v="4"/>
    <x v="20"/>
    <s v="Motocicleta"/>
    <n v="11.85"/>
    <n v="8.85"/>
    <n v="3"/>
    <n v="3.5"/>
    <n v="0.75"/>
    <n v="10.5"/>
    <n v="6.6374999999999993"/>
    <n v="115.56"/>
    <n v="17.137499999999999"/>
  </r>
  <r>
    <s v="15-01-2019"/>
    <s v="16:45:29"/>
    <s v="358,,2+06221"/>
    <s v="S"/>
    <x v="1"/>
    <x v="0"/>
    <x v="1"/>
    <x v="13"/>
    <s v="19:57:50"/>
    <s v="19"/>
    <x v="4"/>
    <x v="7"/>
    <s v="Motocicleta"/>
    <n v="9.17"/>
    <n v="5.42"/>
    <n v="3.75"/>
    <n v="4.5"/>
    <n v="0.55000000000000004"/>
    <n v="16.875"/>
    <n v="2.9810000000000003"/>
    <n v="245.56"/>
    <n v="19.856000000000002"/>
  </r>
  <r>
    <s v="15-01-2019"/>
    <s v="16:53:11"/>
    <s v="818/)2002777"/>
    <m/>
    <x v="1"/>
    <x v="1"/>
    <x v="0"/>
    <x v="13"/>
    <s v="17:20:56"/>
    <s v="17"/>
    <x v="3"/>
    <x v="17"/>
    <s v="Motocicleta"/>
    <n v="11.51"/>
    <n v="7.76"/>
    <n v="3.75"/>
    <n v="4.5"/>
    <n v="0.55000000000000004"/>
    <n v="16.875"/>
    <n v="4.2679999999999998"/>
    <n v="145.44999999999999"/>
    <n v="21.143000000000001"/>
  </r>
  <r>
    <s v="15-01-2019"/>
    <s v="16:55:09"/>
    <s v="564*-20*1994"/>
    <s v="S"/>
    <x v="1"/>
    <x v="0"/>
    <x v="0"/>
    <x v="13"/>
    <s v="20:49:47"/>
    <s v="20"/>
    <x v="2"/>
    <x v="6"/>
    <s v="Motocicleta"/>
    <n v="17.89"/>
    <n v="14.14"/>
    <n v="3.75"/>
    <n v="4.5"/>
    <n v="0.55000000000000004"/>
    <n v="16.875"/>
    <n v="7.777000000000001"/>
    <n v="216.06"/>
    <n v="24.652000000000001"/>
  </r>
  <r>
    <s v="15-01-2019"/>
    <s v="16:56:13"/>
    <s v="334(*(*/5817"/>
    <s v="S"/>
    <x v="1"/>
    <x v="0"/>
    <x v="0"/>
    <x v="13"/>
    <s v="18:21:22"/>
    <s v="18"/>
    <x v="2"/>
    <x v="6"/>
    <s v="Motocicleta"/>
    <n v="11.43"/>
    <n v="7.68"/>
    <n v="3.75"/>
    <n v="4.5"/>
    <n v="0.55000000000000004"/>
    <n v="16.875"/>
    <n v="4.2240000000000002"/>
    <n v="9.84"/>
    <n v="21.099"/>
  </r>
  <r>
    <s v="15-01-2019"/>
    <s v="16:57:24"/>
    <s v="33921,0*9493"/>
    <m/>
    <x v="1"/>
    <x v="1"/>
    <x v="0"/>
    <x v="13"/>
    <s v="17:24:54"/>
    <s v="17"/>
    <x v="3"/>
    <x v="8"/>
    <s v="Motocicleta"/>
    <n v="20.149999999999999"/>
    <n v="16.399999999999999"/>
    <n v="3.75"/>
    <n v="4.5"/>
    <n v="0.55000000000000004"/>
    <n v="16.875"/>
    <n v="9.02"/>
    <n v="132.05000000000001"/>
    <n v="25.895"/>
  </r>
  <r>
    <s v="15-01-2019"/>
    <s v="16:58:52"/>
    <s v="5510(.(/9668"/>
    <m/>
    <x v="1"/>
    <x v="1"/>
    <x v="0"/>
    <x v="13"/>
    <s v="17:29:54"/>
    <s v="17"/>
    <x v="3"/>
    <x v="8"/>
    <s v="Motocicleta"/>
    <n v="12.03"/>
    <n v="8.2799999999999994"/>
    <n v="3.75"/>
    <n v="4.5"/>
    <n v="0.55000000000000004"/>
    <n v="16.875"/>
    <n v="4.5540000000000003"/>
    <n v="52.13"/>
    <n v="21.429000000000002"/>
  </r>
  <r>
    <s v="15-01-2019"/>
    <s v="16:59:44"/>
    <s v="590-../01828"/>
    <m/>
    <x v="1"/>
    <x v="1"/>
    <x v="0"/>
    <x v="13"/>
    <s v="17:33:07"/>
    <s v="17"/>
    <x v="3"/>
    <x v="11"/>
    <s v="Motocicleta"/>
    <n v="18.940000000000001"/>
    <n v="15.190000000000001"/>
    <n v="3.75"/>
    <n v="4.5"/>
    <n v="0.55000000000000004"/>
    <n v="16.875"/>
    <n v="8.3545000000000016"/>
    <n v="2.84"/>
    <n v="25.229500000000002"/>
  </r>
  <r>
    <s v="15-01-2019"/>
    <s v="17:08:17"/>
    <s v="401+0.).7625"/>
    <s v="S"/>
    <x v="3"/>
    <x v="0"/>
    <x v="0"/>
    <x v="13"/>
    <s v="17:24:21"/>
    <s v="17"/>
    <x v="4"/>
    <x v="9"/>
    <s v="Motocicleta"/>
    <n v="6.9"/>
    <n v="3.9000000000000004"/>
    <n v="3"/>
    <n v="3.5"/>
    <n v="0.75"/>
    <n v="10.5"/>
    <n v="2.9250000000000003"/>
    <n v="40.28"/>
    <n v="13.425000000000001"/>
  </r>
  <r>
    <s v="15-01-2019"/>
    <s v="17:13:35"/>
    <s v="253.1+-(3958"/>
    <m/>
    <x v="1"/>
    <x v="1"/>
    <x v="0"/>
    <x v="13"/>
    <s v="18:01:56"/>
    <s v="18"/>
    <x v="3"/>
    <x v="17"/>
    <s v="Motocicleta"/>
    <n v="16.29"/>
    <n v="12.54"/>
    <n v="3.75"/>
    <n v="4.5"/>
    <n v="0.55000000000000004"/>
    <n v="16.875"/>
    <n v="6.8970000000000002"/>
    <n v="95.47"/>
    <n v="23.771999999999998"/>
  </r>
  <r>
    <s v="15-01-2019"/>
    <s v="17:21:31"/>
    <s v="989,1,).1335"/>
    <s v="S"/>
    <x v="3"/>
    <x v="0"/>
    <x v="0"/>
    <x v="13"/>
    <s v="19:00:48"/>
    <s v="19"/>
    <x v="4"/>
    <x v="20"/>
    <s v="Motocicleta"/>
    <n v="20.84"/>
    <n v="17.84"/>
    <n v="3"/>
    <n v="3.5"/>
    <n v="0.75"/>
    <n v="10.5"/>
    <n v="13.379999999999999"/>
    <n v="17.93"/>
    <n v="23.88"/>
  </r>
  <r>
    <s v="15-01-2019"/>
    <s v="17:22:10"/>
    <s v="116.1)()3240"/>
    <s v="S"/>
    <x v="1"/>
    <x v="0"/>
    <x v="0"/>
    <x v="13"/>
    <s v="18:18:55"/>
    <s v="18"/>
    <x v="16"/>
    <x v="8"/>
    <s v="Motocicleta"/>
    <n v="5.8"/>
    <n v="2.0499999999999998"/>
    <n v="3.75"/>
    <n v="4.5"/>
    <n v="0.55000000000000004"/>
    <n v="16.875"/>
    <n v="1.1274999999999999"/>
    <n v="176.9"/>
    <n v="18.002500000000001"/>
  </r>
  <r>
    <s v="15-01-2019"/>
    <s v="17:22:19"/>
    <s v="962++0*01573"/>
    <s v="S"/>
    <x v="3"/>
    <x v="0"/>
    <x v="0"/>
    <x v="13"/>
    <s v="18:13:08"/>
    <s v="18"/>
    <x v="4"/>
    <x v="20"/>
    <s v="Motocicleta"/>
    <n v="3.75"/>
    <n v="0.75"/>
    <n v="3"/>
    <n v="3.5"/>
    <n v="0.75"/>
    <n v="10.5"/>
    <n v="0.5625"/>
    <n v="198.7"/>
    <n v="11.0625"/>
  </r>
  <r>
    <s v="15-01-2019"/>
    <s v="17:23:15"/>
    <s v="329*.2,18392"/>
    <s v="S"/>
    <x v="1"/>
    <x v="0"/>
    <x v="1"/>
    <x v="13"/>
    <s v="19:57:50"/>
    <s v="19"/>
    <x v="4"/>
    <x v="4"/>
    <s v="Motocicleta"/>
    <n v="3.87"/>
    <n v="0.12000000000000011"/>
    <n v="3.75"/>
    <n v="4.5"/>
    <n v="0.55000000000000004"/>
    <n v="16.875"/>
    <n v="6.6000000000000059E-2"/>
    <n v="144.16999999999999"/>
    <n v="16.940999999999999"/>
  </r>
  <r>
    <s v="15-01-2019"/>
    <s v="17:24:37"/>
    <s v="539,2)*+12"/>
    <s v="S"/>
    <x v="3"/>
    <x v="0"/>
    <x v="0"/>
    <x v="13"/>
    <s v="18:25:13"/>
    <s v="18"/>
    <x v="4"/>
    <x v="9"/>
    <s v="Motocicleta"/>
    <n v="19.809999999999999"/>
    <n v="16.809999999999999"/>
    <n v="3"/>
    <n v="3.5"/>
    <n v="0.75"/>
    <n v="10.5"/>
    <n v="12.607499999999998"/>
    <n v="88.51"/>
    <n v="23.107499999999998"/>
  </r>
  <r>
    <s v="15-01-2019"/>
    <s v="17:26:02"/>
    <s v="702,0*,07717"/>
    <s v="S"/>
    <x v="3"/>
    <x v="0"/>
    <x v="0"/>
    <x v="13"/>
    <s v="18:25:07"/>
    <s v="18"/>
    <x v="4"/>
    <x v="9"/>
    <s v="Motocicleta"/>
    <n v="2.02"/>
    <n v="0"/>
    <n v="3"/>
    <n v="3.5"/>
    <n v="0.75"/>
    <n v="7.07"/>
    <n v="0"/>
    <n v="241.7"/>
    <n v="7.07"/>
  </r>
  <r>
    <s v="15-01-2019"/>
    <s v="17:31:08"/>
    <s v="5612(1)-1184"/>
    <s v="S"/>
    <x v="1"/>
    <x v="0"/>
    <x v="0"/>
    <x v="13"/>
    <s v="19:59:20"/>
    <s v="19"/>
    <x v="4"/>
    <x v="11"/>
    <s v="Motocicleta"/>
    <n v="6.65"/>
    <n v="2.9000000000000004"/>
    <n v="3.75"/>
    <n v="4.5"/>
    <n v="0.55000000000000004"/>
    <n v="16.875"/>
    <n v="1.5950000000000004"/>
    <n v="133.86000000000001"/>
    <n v="18.47"/>
  </r>
  <r>
    <s v="15-01-2019"/>
    <s v="17:32:48"/>
    <s v="944/.1,/251"/>
    <m/>
    <x v="1"/>
    <x v="1"/>
    <x v="0"/>
    <x v="13"/>
    <s v="18:14:58"/>
    <s v="18"/>
    <x v="3"/>
    <x v="0"/>
    <s v="Motocicleta"/>
    <n v="2.2800000000000002"/>
    <n v="0"/>
    <n v="3.75"/>
    <n v="4.5"/>
    <n v="0.55000000000000004"/>
    <n v="10.260000000000002"/>
    <n v="0"/>
    <n v="171.82"/>
    <n v="10.260000000000002"/>
  </r>
  <r>
    <s v="15-01-2019"/>
    <s v="17:33:12"/>
    <s v="783(/+,(5932"/>
    <s v="S"/>
    <x v="3"/>
    <x v="0"/>
    <x v="0"/>
    <x v="13"/>
    <s v="22:06:26"/>
    <s v="22"/>
    <x v="4"/>
    <x v="9"/>
    <s v="Motocicleta"/>
    <n v="20.52"/>
    <n v="17.52"/>
    <n v="3"/>
    <n v="3.5"/>
    <n v="0.75"/>
    <n v="10.5"/>
    <n v="13.14"/>
    <n v="104.74"/>
    <n v="23.64"/>
  </r>
  <r>
    <s v="15-01-2019"/>
    <s v="17:37:26"/>
    <s v="291++,).3815"/>
    <s v="S"/>
    <x v="1"/>
    <x v="0"/>
    <x v="1"/>
    <x v="13"/>
    <s v="19:57:50"/>
    <s v="19"/>
    <x v="0"/>
    <x v="24"/>
    <s v="Motocicleta"/>
    <n v="7.76"/>
    <n v="4.01"/>
    <n v="3.75"/>
    <n v="4.5"/>
    <n v="0.55000000000000004"/>
    <n v="16.875"/>
    <n v="2.2055000000000002"/>
    <n v="78.92"/>
    <n v="19.080500000000001"/>
  </r>
  <r>
    <s v="15-01-2019"/>
    <s v="17:39:13"/>
    <s v="9101122)292"/>
    <s v="S"/>
    <x v="1"/>
    <x v="0"/>
    <x v="1"/>
    <x v="13"/>
    <s v="19:57:50"/>
    <s v="19"/>
    <x v="16"/>
    <x v="1"/>
    <s v="Motocicleta"/>
    <n v="17.22"/>
    <n v="13.469999999999999"/>
    <n v="3.75"/>
    <n v="4.5"/>
    <n v="0.55000000000000004"/>
    <n v="16.875"/>
    <n v="7.4085000000000001"/>
    <n v="208.79"/>
    <n v="24.2835"/>
  </r>
  <r>
    <s v="15-01-2019"/>
    <s v="17:39:39"/>
    <s v="346,2-),9192"/>
    <s v="S"/>
    <x v="1"/>
    <x v="0"/>
    <x v="1"/>
    <x v="13"/>
    <s v="19:57:50"/>
    <s v="19"/>
    <x v="4"/>
    <x v="36"/>
    <s v="Motocicleta"/>
    <n v="8.01"/>
    <n v="4.26"/>
    <n v="3.75"/>
    <n v="4.5"/>
    <n v="0.55000000000000004"/>
    <n v="16.875"/>
    <n v="2.343"/>
    <n v="83.93"/>
    <n v="19.218"/>
  </r>
  <r>
    <s v="15-01-2019"/>
    <s v="17:39:42"/>
    <s v="41922.+12254"/>
    <s v="S"/>
    <x v="3"/>
    <x v="0"/>
    <x v="0"/>
    <x v="13"/>
    <s v="18:14:10"/>
    <s v="18"/>
    <x v="4"/>
    <x v="15"/>
    <s v="Motocicleta"/>
    <n v="1.34"/>
    <n v="0"/>
    <n v="3"/>
    <n v="3.5"/>
    <n v="0.75"/>
    <n v="4.6900000000000004"/>
    <n v="0"/>
    <n v="146.02000000000001"/>
    <n v="4.6900000000000004"/>
  </r>
  <r>
    <s v="15-01-2019"/>
    <s v="17:44:37"/>
    <s v="13),*-)1596"/>
    <s v="S"/>
    <x v="3"/>
    <x v="0"/>
    <x v="3"/>
    <x v="13"/>
    <s v="18:15:46"/>
    <s v="18"/>
    <x v="4"/>
    <x v="13"/>
    <s v="Motocicleta"/>
    <n v="2.77"/>
    <n v="0"/>
    <n v="3"/>
    <n v="3.5"/>
    <n v="0.75"/>
    <n v="9.6950000000000003"/>
    <n v="0"/>
    <n v="149.99"/>
    <n v="9.6950000000000003"/>
  </r>
  <r>
    <s v="15-01-2019"/>
    <s v="17:46:33"/>
    <s v="128-/+)*6179"/>
    <s v="S"/>
    <x v="3"/>
    <x v="0"/>
    <x v="0"/>
    <x v="13"/>
    <s v="19:15:43"/>
    <s v="19"/>
    <x v="4"/>
    <x v="13"/>
    <s v="Motocicleta"/>
    <n v="19.34"/>
    <n v="16.34"/>
    <n v="3"/>
    <n v="3.5"/>
    <n v="0.75"/>
    <n v="10.5"/>
    <n v="12.254999999999999"/>
    <n v="156.69"/>
    <n v="22.754999999999999"/>
  </r>
  <r>
    <s v="15-01-2019"/>
    <s v="17:49:00"/>
    <s v="3061)0(02251"/>
    <s v="S"/>
    <x v="3"/>
    <x v="2"/>
    <x v="0"/>
    <x v="13"/>
    <s v="19:26:14"/>
    <s v="19"/>
    <x v="3"/>
    <x v="9"/>
    <s v="Motocicleta"/>
    <n v="17.77"/>
    <n v="14.77"/>
    <n v="3"/>
    <n v="3.5"/>
    <n v="0.75"/>
    <n v="10.5"/>
    <n v="11.077500000000001"/>
    <n v="134.91"/>
    <n v="21.577500000000001"/>
  </r>
  <r>
    <s v="15-01-2019"/>
    <s v="17:50:34"/>
    <s v="7450+1//7029"/>
    <s v="S"/>
    <x v="3"/>
    <x v="0"/>
    <x v="0"/>
    <x v="13"/>
    <s v="19:15:11"/>
    <s v="19"/>
    <x v="4"/>
    <x v="13"/>
    <s v="Motocicleta"/>
    <n v="1.44"/>
    <n v="0"/>
    <n v="3"/>
    <n v="3.5"/>
    <n v="0.75"/>
    <n v="5.04"/>
    <n v="0"/>
    <n v="35.369999999999997"/>
    <n v="5.04"/>
  </r>
  <r>
    <s v="15-01-2019"/>
    <s v="17:54:48"/>
    <s v="277)-()(5881"/>
    <s v="S"/>
    <x v="1"/>
    <x v="0"/>
    <x v="0"/>
    <x v="13"/>
    <s v="20:16:04"/>
    <s v="20"/>
    <x v="18"/>
    <x v="32"/>
    <s v="Motocicleta"/>
    <n v="1.5699999999999998"/>
    <n v="0"/>
    <n v="3.75"/>
    <n v="4.5"/>
    <n v="0.55000000000000004"/>
    <n v="7.0649999999999995"/>
    <n v="0"/>
    <n v="58.83"/>
    <n v="7.0649999999999995"/>
  </r>
  <r>
    <s v="15-01-2019"/>
    <s v="18:01:38"/>
    <s v="560)/2,02603"/>
    <s v="S"/>
    <x v="1"/>
    <x v="0"/>
    <x v="0"/>
    <x v="13"/>
    <s v="22:27:24"/>
    <s v="22"/>
    <x v="4"/>
    <x v="17"/>
    <s v="Motocicleta"/>
    <n v="18.399999999999999"/>
    <n v="14.649999999999999"/>
    <n v="3.75"/>
    <n v="4.5"/>
    <n v="0.55000000000000004"/>
    <n v="16.875"/>
    <n v="8.0574999999999992"/>
    <n v="174.32"/>
    <n v="24.932499999999997"/>
  </r>
  <r>
    <s v="15-01-2019"/>
    <s v="18:04:23"/>
    <s v="291,-**.3107"/>
    <s v="S"/>
    <x v="1"/>
    <x v="0"/>
    <x v="0"/>
    <x v="13"/>
    <s v="21:52:36"/>
    <s v="21"/>
    <x v="10"/>
    <x v="10"/>
    <s v="Motocicleta"/>
    <n v="18.8"/>
    <n v="15.05"/>
    <n v="3.75"/>
    <n v="4.5"/>
    <n v="0.55000000000000004"/>
    <n v="16.875"/>
    <n v="8.2775000000000016"/>
    <n v="51.01"/>
    <n v="25.152500000000003"/>
  </r>
  <r>
    <s v="15-01-2019"/>
    <s v="18:08:39"/>
    <s v="452*)1+/9119"/>
    <s v="S"/>
    <x v="3"/>
    <x v="0"/>
    <x v="0"/>
    <x v="13"/>
    <s v="20:33:43"/>
    <s v="20"/>
    <x v="3"/>
    <x v="20"/>
    <s v="Motocicleta"/>
    <n v="3.05"/>
    <n v="4.9999999999999822E-2"/>
    <n v="3"/>
    <n v="3.5"/>
    <n v="0.75"/>
    <n v="10.5"/>
    <n v="3.7499999999999867E-2"/>
    <n v="204.44"/>
    <n v="10.5375"/>
  </r>
  <r>
    <s v="15-01-2019"/>
    <s v="18:09:32"/>
    <s v="112.())(2098"/>
    <s v="S"/>
    <x v="3"/>
    <x v="0"/>
    <x v="0"/>
    <x v="13"/>
    <s v="20:25:04"/>
    <s v="20"/>
    <x v="3"/>
    <x v="20"/>
    <s v="Motocicleta"/>
    <n v="2.5099999999999998"/>
    <n v="0"/>
    <n v="3"/>
    <n v="3.5"/>
    <n v="0.75"/>
    <n v="8.7850000000000001"/>
    <n v="0"/>
    <n v="183.78"/>
    <n v="8.7850000000000001"/>
  </r>
  <r>
    <s v="15-01-2019"/>
    <s v="18:10:14"/>
    <s v="165,/(/,4739"/>
    <s v="S"/>
    <x v="1"/>
    <x v="0"/>
    <x v="0"/>
    <x v="13"/>
    <s v="19:20:22"/>
    <s v="19"/>
    <x v="8"/>
    <x v="20"/>
    <s v="Motocicleta"/>
    <n v="16.7"/>
    <n v="12.95"/>
    <n v="3.75"/>
    <n v="4.5"/>
    <n v="0.55000000000000004"/>
    <n v="16.875"/>
    <n v="7.1225000000000005"/>
    <n v="33.14"/>
    <n v="23.997500000000002"/>
  </r>
  <r>
    <s v="15-01-2019"/>
    <s v="18:10:36"/>
    <s v="158*..0)7844"/>
    <s v="S"/>
    <x v="3"/>
    <x v="0"/>
    <x v="0"/>
    <x v="13"/>
    <s v="21:05:18"/>
    <s v="21"/>
    <x v="3"/>
    <x v="8"/>
    <s v="Motocicleta"/>
    <n v="8.2899999999999991"/>
    <n v="5.2899999999999991"/>
    <n v="3"/>
    <n v="3.5"/>
    <n v="0.75"/>
    <n v="10.5"/>
    <n v="3.9674999999999994"/>
    <n v="92.14"/>
    <n v="14.467499999999999"/>
  </r>
  <r>
    <s v="15-01-2019"/>
    <s v="18:11:31"/>
    <s v="362/0(-)1166"/>
    <s v="S"/>
    <x v="3"/>
    <x v="0"/>
    <x v="0"/>
    <x v="13"/>
    <s v="21:05:34"/>
    <s v="21"/>
    <x v="4"/>
    <x v="15"/>
    <s v="Motocicleta"/>
    <n v="3.11"/>
    <n v="0.10999999999999988"/>
    <n v="3"/>
    <n v="3.5"/>
    <n v="0.75"/>
    <n v="10.5"/>
    <n v="8.2499999999999907E-2"/>
    <n v="238.89"/>
    <n v="10.5825"/>
  </r>
  <r>
    <s v="15-01-2019"/>
    <s v="18:18:35"/>
    <s v="219*(2)0373"/>
    <s v="S"/>
    <x v="3"/>
    <x v="0"/>
    <x v="0"/>
    <x v="13"/>
    <s v="21:05:28"/>
    <s v="21"/>
    <x v="3"/>
    <x v="13"/>
    <s v="Motocicleta"/>
    <n v="18.670000000000002"/>
    <n v="15.670000000000002"/>
    <n v="3"/>
    <n v="3.5"/>
    <n v="0.75"/>
    <n v="10.5"/>
    <n v="11.752500000000001"/>
    <n v="201.41"/>
    <n v="22.252500000000001"/>
  </r>
  <r>
    <s v="15-01-2019"/>
    <s v="18:25:10"/>
    <s v="3711.-106116"/>
    <s v="S"/>
    <x v="3"/>
    <x v="0"/>
    <x v="0"/>
    <x v="13"/>
    <s v="18:40:05"/>
    <s v="18"/>
    <x v="4"/>
    <x v="23"/>
    <s v="Motocicleta"/>
    <n v="8.7799999999999994"/>
    <n v="5.7799999999999994"/>
    <n v="3"/>
    <n v="3.5"/>
    <n v="0.75"/>
    <n v="10.5"/>
    <n v="4.3349999999999991"/>
    <n v="48.66"/>
    <n v="14.834999999999999"/>
  </r>
  <r>
    <s v="15-01-2019"/>
    <s v="18:29:35"/>
    <s v="836/+1+*6912"/>
    <s v="S"/>
    <x v="1"/>
    <x v="0"/>
    <x v="0"/>
    <x v="13"/>
    <s v="20:13:40"/>
    <s v="20"/>
    <x v="15"/>
    <x v="9"/>
    <s v="Motocicleta"/>
    <n v="10.72"/>
    <n v="6.9700000000000006"/>
    <n v="3.75"/>
    <n v="4.5"/>
    <n v="0.55000000000000004"/>
    <n v="16.875"/>
    <n v="3.8335000000000008"/>
    <n v="36.630000000000003"/>
    <n v="20.708500000000001"/>
  </r>
  <r>
    <s v="15-01-2019"/>
    <s v="18:31:47"/>
    <s v="929.0-()559"/>
    <m/>
    <x v="1"/>
    <x v="1"/>
    <x v="0"/>
    <x v="13"/>
    <s v="18:58:48"/>
    <s v="18"/>
    <x v="3"/>
    <x v="11"/>
    <s v="Motocicleta"/>
    <n v="9.08"/>
    <n v="5.33"/>
    <n v="3.75"/>
    <n v="4.5"/>
    <n v="0.55000000000000004"/>
    <n v="16.875"/>
    <n v="2.9315000000000002"/>
    <n v="240.8"/>
    <n v="19.8065"/>
  </r>
  <r>
    <s v="15-01-2019"/>
    <s v="18:37:07"/>
    <s v="848/+1/,7921"/>
    <s v="S"/>
    <x v="3"/>
    <x v="0"/>
    <x v="0"/>
    <x v="13"/>
    <s v="19:19:01"/>
    <s v="19"/>
    <x v="4"/>
    <x v="20"/>
    <s v="Motocicleta"/>
    <n v="2.9699999999999998"/>
    <n v="0"/>
    <n v="3"/>
    <n v="3.5"/>
    <n v="0.75"/>
    <n v="10.395"/>
    <n v="0"/>
    <n v="145.99"/>
    <n v="10.395"/>
  </r>
  <r>
    <s v="15-01-2019"/>
    <s v="18:44:37"/>
    <s v="991./(*6538"/>
    <m/>
    <x v="1"/>
    <x v="1"/>
    <x v="0"/>
    <x v="13"/>
    <s v="19:16:30"/>
    <s v="19"/>
    <x v="3"/>
    <x v="8"/>
    <s v="Motocicleta"/>
    <n v="2.4300000000000002"/>
    <n v="0"/>
    <n v="3.75"/>
    <n v="4.5"/>
    <n v="0.55000000000000004"/>
    <n v="10.935"/>
    <n v="0"/>
    <n v="45.07"/>
    <n v="10.935"/>
  </r>
  <r>
    <s v="15-01-2019"/>
    <s v="18:54:40"/>
    <s v="413*0.2,2819"/>
    <s v="S"/>
    <x v="3"/>
    <x v="0"/>
    <x v="3"/>
    <x v="13"/>
    <s v="19:56:46"/>
    <s v="19"/>
    <x v="4"/>
    <x v="18"/>
    <s v="Motocicleta"/>
    <n v="5.28"/>
    <n v="2.2800000000000002"/>
    <n v="3"/>
    <n v="3.5"/>
    <n v="0.75"/>
    <n v="10.5"/>
    <n v="1.7100000000000002"/>
    <n v="154.22999999999999"/>
    <n v="12.21"/>
  </r>
  <r>
    <s v="15-01-2019"/>
    <s v="18:58:00"/>
    <s v="254*/.*(4889"/>
    <s v="S"/>
    <x v="3"/>
    <x v="0"/>
    <x v="0"/>
    <x v="13"/>
    <s v="21:05:08"/>
    <s v="21"/>
    <x v="4"/>
    <x v="18"/>
    <s v="Motocicleta"/>
    <n v="14.07"/>
    <n v="11.07"/>
    <n v="3"/>
    <n v="3.5"/>
    <n v="0.75"/>
    <n v="10.5"/>
    <n v="8.3025000000000002"/>
    <n v="91.16"/>
    <n v="18.802500000000002"/>
  </r>
  <r>
    <s v="15-01-2019"/>
    <s v="18:58:03"/>
    <s v="716---))6341"/>
    <m/>
    <x v="1"/>
    <x v="1"/>
    <x v="0"/>
    <x v="13"/>
    <s v="20:22:23"/>
    <s v="20"/>
    <x v="3"/>
    <x v="11"/>
    <s v="Motocicleta"/>
    <n v="10.92"/>
    <n v="7.17"/>
    <n v="3.75"/>
    <n v="4.5"/>
    <n v="0.55000000000000004"/>
    <n v="16.875"/>
    <n v="3.9435000000000002"/>
    <n v="10.98"/>
    <n v="20.8185"/>
  </r>
  <r>
    <s v="15-01-2019"/>
    <s v="18:58:39"/>
    <s v="15300*(/6324"/>
    <m/>
    <x v="1"/>
    <x v="1"/>
    <x v="0"/>
    <x v="13"/>
    <s v="19:27:32"/>
    <s v="19"/>
    <x v="3"/>
    <x v="11"/>
    <s v="Motocicleta"/>
    <n v="12.11"/>
    <n v="8.36"/>
    <n v="3.75"/>
    <n v="4.5"/>
    <n v="0.55000000000000004"/>
    <n v="16.875"/>
    <n v="4.5979999999999999"/>
    <n v="63.71"/>
    <n v="21.472999999999999"/>
  </r>
  <r>
    <s v="15-01-2019"/>
    <s v="19:02:04"/>
    <s v="762,2)2,100"/>
    <s v="S"/>
    <x v="3"/>
    <x v="0"/>
    <x v="0"/>
    <x v="13"/>
    <s v="20:32:02"/>
    <s v="20"/>
    <x v="4"/>
    <x v="18"/>
    <s v="Motocicleta"/>
    <n v="17.149999999999999"/>
    <n v="14.149999999999999"/>
    <n v="3"/>
    <n v="3.5"/>
    <n v="0.75"/>
    <n v="10.5"/>
    <n v="10.612499999999999"/>
    <n v="222.81"/>
    <n v="21.112499999999997"/>
  </r>
  <r>
    <s v="15-01-2019"/>
    <s v="19:13:14"/>
    <s v="6110.-*386"/>
    <s v="S"/>
    <x v="3"/>
    <x v="0"/>
    <x v="0"/>
    <x v="13"/>
    <s v="21:07:26"/>
    <s v="21"/>
    <x v="3"/>
    <x v="11"/>
    <s v="Motocicleta"/>
    <n v="6.67"/>
    <n v="3.67"/>
    <n v="3"/>
    <n v="3.5"/>
    <n v="0.75"/>
    <n v="10.5"/>
    <n v="2.7524999999999999"/>
    <n v="20.46"/>
    <n v="13.2525"/>
  </r>
  <r>
    <s v="15-01-2019"/>
    <s v="19:16:55"/>
    <s v="440-.2)*489"/>
    <m/>
    <x v="1"/>
    <x v="1"/>
    <x v="0"/>
    <x v="13"/>
    <s v="20:00:01"/>
    <s v="20"/>
    <x v="3"/>
    <x v="9"/>
    <s v="Motocicleta"/>
    <n v="14.23"/>
    <n v="10.48"/>
    <n v="3.75"/>
    <n v="4.5"/>
    <n v="0.55000000000000004"/>
    <n v="16.875"/>
    <n v="5.7640000000000011"/>
    <n v="95.08"/>
    <n v="22.639000000000003"/>
  </r>
  <r>
    <s v="15-01-2019"/>
    <s v="19:34:28"/>
    <s v="92401,*(1188"/>
    <m/>
    <x v="1"/>
    <x v="1"/>
    <x v="0"/>
    <x v="13"/>
    <s v="20:36:42"/>
    <s v="20"/>
    <x v="3"/>
    <x v="11"/>
    <s v="Motocicleta"/>
    <n v="2.9699999999999998"/>
    <n v="0"/>
    <n v="3.75"/>
    <n v="4.5"/>
    <n v="0.55000000000000004"/>
    <n v="13.364999999999998"/>
    <n v="0"/>
    <n v="6.63"/>
    <n v="13.364999999999998"/>
  </r>
  <r>
    <s v="15-01-2019"/>
    <s v="19:40:54"/>
    <s v="743*-,+03476"/>
    <s v="S"/>
    <x v="3"/>
    <x v="0"/>
    <x v="0"/>
    <x v="13"/>
    <s v="21:04:52"/>
    <s v="21"/>
    <x v="4"/>
    <x v="17"/>
    <s v="Motocicleta"/>
    <n v="7.93"/>
    <n v="4.93"/>
    <n v="3"/>
    <n v="3.5"/>
    <n v="0.75"/>
    <n v="10.5"/>
    <n v="3.6974999999999998"/>
    <n v="140.66"/>
    <n v="14.1975"/>
  </r>
  <r>
    <s v="15-01-2019"/>
    <s v="19:42:23"/>
    <s v="956*)1++7848"/>
    <m/>
    <x v="1"/>
    <x v="1"/>
    <x v="0"/>
    <x v="13"/>
    <s v="20:19:29"/>
    <s v="20"/>
    <x v="3"/>
    <x v="6"/>
    <s v="Motocicleta"/>
    <n v="19.850000000000001"/>
    <n v="16.100000000000001"/>
    <n v="3.75"/>
    <n v="4.5"/>
    <n v="0.55000000000000004"/>
    <n v="16.875"/>
    <n v="8.8550000000000022"/>
    <n v="175.03"/>
    <n v="25.730000000000004"/>
  </r>
  <r>
    <s v="15-01-2019"/>
    <s v="19:43:45"/>
    <s v="1601-,((4110"/>
    <s v="S"/>
    <x v="3"/>
    <x v="0"/>
    <x v="0"/>
    <x v="13"/>
    <s v="20:43:01"/>
    <s v="20"/>
    <x v="4"/>
    <x v="20"/>
    <s v="Motocicleta"/>
    <n v="14.2"/>
    <n v="11.2"/>
    <n v="3"/>
    <n v="3.5"/>
    <n v="0.75"/>
    <n v="10.5"/>
    <n v="8.3999999999999986"/>
    <n v="18.34"/>
    <n v="18.899999999999999"/>
  </r>
  <r>
    <s v="15-01-2019"/>
    <s v="19:43:47"/>
    <s v="518(,.()7070"/>
    <s v="S"/>
    <x v="3"/>
    <x v="0"/>
    <x v="0"/>
    <x v="13"/>
    <s v="20:15:22"/>
    <s v="20"/>
    <x v="4"/>
    <x v="9"/>
    <s v="Motocicleta"/>
    <n v="8.9499999999999993"/>
    <n v="5.9499999999999993"/>
    <n v="3"/>
    <n v="3.5"/>
    <n v="0.75"/>
    <n v="10.5"/>
    <n v="4.4624999999999995"/>
    <n v="178.77"/>
    <n v="14.962499999999999"/>
  </r>
  <r>
    <s v="15-01-2019"/>
    <s v="19:45:35"/>
    <s v="954-0.2.2133"/>
    <m/>
    <x v="1"/>
    <x v="1"/>
    <x v="0"/>
    <x v="13"/>
    <s v="21:05:00"/>
    <s v="21"/>
    <x v="3"/>
    <x v="8"/>
    <s v="Motocicleta"/>
    <n v="16.53"/>
    <n v="12.780000000000001"/>
    <n v="3.75"/>
    <n v="4.5"/>
    <n v="0.55000000000000004"/>
    <n v="16.875"/>
    <n v="7.0290000000000008"/>
    <n v="154.22999999999999"/>
    <n v="23.904"/>
  </r>
  <r>
    <s v="15-01-2019"/>
    <s v="20:10:09"/>
    <s v="768//)1)8783"/>
    <m/>
    <x v="1"/>
    <x v="1"/>
    <x v="0"/>
    <x v="13"/>
    <s v="21:07:19"/>
    <s v="21"/>
    <x v="3"/>
    <x v="11"/>
    <s v="Motocicleta"/>
    <n v="1.67"/>
    <n v="0"/>
    <n v="3.75"/>
    <n v="4.5"/>
    <n v="0.55000000000000004"/>
    <n v="7.5149999999999997"/>
    <n v="0"/>
    <n v="182.76"/>
    <n v="7.5149999999999997"/>
  </r>
  <r>
    <s v="15-01-2019"/>
    <s v="20:20:02"/>
    <s v="46710-).7435"/>
    <m/>
    <x v="1"/>
    <x v="1"/>
    <x v="0"/>
    <x v="13"/>
    <s v="21:47:14"/>
    <s v="21"/>
    <x v="3"/>
    <x v="8"/>
    <s v="Motocicleta"/>
    <n v="16.79"/>
    <n v="13.04"/>
    <n v="3.75"/>
    <n v="4.5"/>
    <n v="0.55000000000000004"/>
    <n v="16.875"/>
    <n v="7.1719999999999997"/>
    <n v="141.41999999999999"/>
    <n v="24.047000000000001"/>
  </r>
  <r>
    <s v="15-01-2019"/>
    <s v="20:25:53"/>
    <s v="574*,/-+3205"/>
    <m/>
    <x v="1"/>
    <x v="1"/>
    <x v="0"/>
    <x v="13"/>
    <s v="21:47:22"/>
    <s v="21"/>
    <x v="3"/>
    <x v="6"/>
    <s v="Motocicleta"/>
    <n v="7.07"/>
    <n v="3.3200000000000003"/>
    <n v="3.75"/>
    <n v="4.5"/>
    <n v="0.55000000000000004"/>
    <n v="16.875"/>
    <n v="1.8260000000000003"/>
    <n v="86.05"/>
    <n v="18.701000000000001"/>
  </r>
  <r>
    <s v="15-01-2019"/>
    <s v="20:29:26"/>
    <s v="166,-..14098"/>
    <s v="S"/>
    <x v="3"/>
    <x v="2"/>
    <x v="0"/>
    <x v="13"/>
    <s v="21:30:13"/>
    <s v="21"/>
    <x v="3"/>
    <x v="3"/>
    <s v="Motocicleta"/>
    <n v="9.51"/>
    <n v="6.51"/>
    <n v="3"/>
    <n v="3.5"/>
    <n v="0.75"/>
    <n v="10.5"/>
    <n v="4.8825000000000003"/>
    <n v="32.86"/>
    <n v="15.3825"/>
  </r>
  <r>
    <s v="15-01-2019"/>
    <s v="20:32:57"/>
    <s v="6881(1)-1487"/>
    <m/>
    <x v="1"/>
    <x v="1"/>
    <x v="0"/>
    <x v="13"/>
    <s v="21:06:38"/>
    <s v="21"/>
    <x v="3"/>
    <x v="11"/>
    <s v="Motocicleta"/>
    <n v="10.9"/>
    <n v="7.15"/>
    <n v="3.75"/>
    <n v="4.5"/>
    <n v="0.55000000000000004"/>
    <n v="16.875"/>
    <n v="3.9325000000000006"/>
    <n v="108.75"/>
    <n v="20.807500000000001"/>
  </r>
  <r>
    <s v="15-01-2019"/>
    <s v="21:00:48"/>
    <s v="415/22.16216"/>
    <s v="S"/>
    <x v="3"/>
    <x v="0"/>
    <x v="0"/>
    <x v="13"/>
    <s v="21:17:43"/>
    <s v="21"/>
    <x v="4"/>
    <x v="11"/>
    <s v="Motocicleta"/>
    <n v="5.31"/>
    <n v="2.3099999999999996"/>
    <n v="3"/>
    <n v="3.5"/>
    <n v="0.75"/>
    <n v="10.5"/>
    <n v="1.7324999999999997"/>
    <n v="80.31"/>
    <n v="12.2325"/>
  </r>
  <r>
    <s v="15-01-2019"/>
    <s v="21:04:02"/>
    <s v="762.-)+)8081"/>
    <m/>
    <x v="1"/>
    <x v="1"/>
    <x v="0"/>
    <x v="13"/>
    <s v="21:51:34"/>
    <s v="21"/>
    <x v="3"/>
    <x v="20"/>
    <s v="Motocicleta"/>
    <n v="9.32"/>
    <n v="5.57"/>
    <n v="3.75"/>
    <n v="4.5"/>
    <n v="0.55000000000000004"/>
    <n v="16.875"/>
    <n v="3.0635000000000003"/>
    <n v="38.33"/>
    <n v="19.938500000000001"/>
  </r>
  <r>
    <s v="15-01-2019"/>
    <s v="21:31:02"/>
    <s v="8920)(1,5115"/>
    <s v="S"/>
    <x v="3"/>
    <x v="0"/>
    <x v="0"/>
    <x v="13"/>
    <s v="22:29:20"/>
    <s v="22"/>
    <x v="4"/>
    <x v="15"/>
    <s v="Motocicleta"/>
    <n v="18.87"/>
    <n v="15.870000000000001"/>
    <n v="3"/>
    <n v="3.5"/>
    <n v="0.75"/>
    <n v="10.5"/>
    <n v="11.9025"/>
    <n v="114.2"/>
    <n v="22.4025"/>
  </r>
  <r>
    <s v="15-01-2019"/>
    <s v="21:40:01"/>
    <s v="2962-/)/8752"/>
    <s v="S"/>
    <x v="3"/>
    <x v="0"/>
    <x v="0"/>
    <x v="13"/>
    <s v="21:56:00"/>
    <s v="21"/>
    <x v="4"/>
    <x v="20"/>
    <s v="Motocicleta"/>
    <n v="5.32"/>
    <n v="2.3200000000000003"/>
    <n v="3"/>
    <n v="3.5"/>
    <n v="0.75"/>
    <n v="10.5"/>
    <n v="1.7400000000000002"/>
    <n v="96.62"/>
    <n v="12.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B871C-404F-47A5-92BF-E3BD34756627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8:B11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"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dataField="1" numFmtId="2" showAll="0"/>
  </pivotFields>
  <rowFields count="1">
    <field x="5"/>
  </rowFields>
  <rowItems count="3">
    <i>
      <x v="1"/>
    </i>
    <i>
      <x v="2"/>
    </i>
    <i t="grand">
      <x/>
    </i>
  </rowItems>
  <colItems count="1">
    <i/>
  </colItems>
  <dataFields count="1">
    <dataField name="PORCENTAJE COSTO REAL" fld="21" showDataAs="percentOfTotal" baseField="5" baseItem="0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C75E9-B9B5-4DD3-A73F-985347866B7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B6" firstHeaderRow="1" firstDataRow="1" firstDataCol="1" rowPageCount="2" colPageCount="1"/>
  <pivotFields count="21">
    <pivotField showAll="0"/>
    <pivotField showAll="0"/>
    <pivotField showAll="0"/>
    <pivotField axis="axisRow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axis="axisPage" multipleItemSelectionAllowed="1" showAll="0">
      <items count="16">
        <item h="1" x="1"/>
        <item h="1" x="0"/>
        <item h="1" x="2"/>
        <item x="3"/>
        <item x="8"/>
        <item x="11"/>
        <item x="4"/>
        <item h="1" x="9"/>
        <item h="1" x="10"/>
        <item h="1" x="7"/>
        <item h="1" x="5"/>
        <item h="1" x="12"/>
        <item h="1" x="14"/>
        <item h="1" x="6"/>
        <item h="1" x="13"/>
        <item t="default"/>
      </items>
    </pivotField>
    <pivotField showAll="0"/>
    <pivotField axis="axisPage" multipleItemSelectionAllowed="1" showAll="0">
      <items count="19">
        <item h="1" x="17"/>
        <item h="1" x="1"/>
        <item h="1" x="8"/>
        <item h="1" x="10"/>
        <item h="1" x="4"/>
        <item h="1" x="5"/>
        <item x="7"/>
        <item x="3"/>
        <item x="9"/>
        <item x="11"/>
        <item x="2"/>
        <item x="13"/>
        <item x="6"/>
        <item h="1" x="0"/>
        <item h="1" x="12"/>
        <item h="1" x="14"/>
        <item h="1" x="15"/>
        <item h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dataField="1" numFmtId="2" showAll="0"/>
  </pivotFields>
  <rowFields count="1">
    <field x="3"/>
  </rowFields>
  <rowItems count="2">
    <i>
      <x v="2"/>
    </i>
    <i t="grand">
      <x/>
    </i>
  </rowItems>
  <colItems count="1">
    <i/>
  </colItems>
  <pageFields count="2">
    <pageField fld="6" hier="-1"/>
    <pageField fld="8" hier="-1"/>
  </pageFields>
  <dataFields count="1">
    <dataField name="COSTO REAL " fld="20" baseField="3" baseItem="0" numFmtId="42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F2728-44FE-4202-8FE8-A885637F6201}" name="TablaDinámica7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57:B609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descending">
      <items count="32">
        <item x="19"/>
        <item x="18"/>
        <item x="12"/>
        <item x="5"/>
        <item x="25"/>
        <item x="30"/>
        <item x="20"/>
        <item x="7"/>
        <item x="16"/>
        <item x="2"/>
        <item x="29"/>
        <item x="15"/>
        <item x="4"/>
        <item x="24"/>
        <item x="23"/>
        <item x="27"/>
        <item x="8"/>
        <item x="1"/>
        <item x="22"/>
        <item x="6"/>
        <item x="9"/>
        <item x="11"/>
        <item x="14"/>
        <item x="28"/>
        <item x="17"/>
        <item x="13"/>
        <item x="21"/>
        <item x="0"/>
        <item x="3"/>
        <item x="10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7">
        <item x="30"/>
        <item x="21"/>
        <item x="44"/>
        <item x="0"/>
        <item x="27"/>
        <item x="26"/>
        <item x="1"/>
        <item x="12"/>
        <item x="41"/>
        <item x="37"/>
        <item x="29"/>
        <item x="38"/>
        <item x="32"/>
        <item x="24"/>
        <item x="7"/>
        <item x="13"/>
        <item x="3"/>
        <item x="31"/>
        <item x="42"/>
        <item x="6"/>
        <item x="4"/>
        <item x="18"/>
        <item x="28"/>
        <item x="33"/>
        <item x="39"/>
        <item x="14"/>
        <item x="11"/>
        <item x="40"/>
        <item x="23"/>
        <item x="25"/>
        <item x="36"/>
        <item x="17"/>
        <item x="8"/>
        <item x="16"/>
        <item x="5"/>
        <item x="22"/>
        <item x="2"/>
        <item x="15"/>
        <item x="10"/>
        <item x="43"/>
        <item x="45"/>
        <item x="20"/>
        <item x="9"/>
        <item x="34"/>
        <item x="35"/>
        <item x="19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2" showAll="0"/>
    <pivotField numFmtId="2" showAll="0"/>
    <pivotField showAll="0"/>
    <pivotField numFmtId="2" showAll="0"/>
  </pivotFields>
  <rowFields count="2">
    <field x="10"/>
    <field x="11"/>
  </rowFields>
  <rowItems count="452">
    <i>
      <x v="28"/>
    </i>
    <i r="1">
      <x v="1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>
      <x v="12"/>
    </i>
    <i r="1">
      <x v="1"/>
    </i>
    <i r="1">
      <x v="3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1"/>
    </i>
    <i r="1">
      <x v="42"/>
    </i>
    <i>
      <x v="2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>
      <x v="16"/>
    </i>
    <i r="1">
      <x v="1"/>
    </i>
    <i r="1">
      <x v="3"/>
    </i>
    <i r="1">
      <x v="4"/>
    </i>
    <i r="1">
      <x v="5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41"/>
    </i>
    <i r="1">
      <x v="42"/>
    </i>
    <i r="1">
      <x v="44"/>
    </i>
    <i r="1">
      <x v="45"/>
    </i>
    <i>
      <x v="9"/>
    </i>
    <i r="1">
      <x v="1"/>
    </i>
    <i r="1">
      <x v="2"/>
    </i>
    <i r="1">
      <x v="10"/>
    </i>
    <i r="1">
      <x v="11"/>
    </i>
    <i r="1">
      <x v="13"/>
    </i>
    <i r="1">
      <x v="16"/>
    </i>
    <i r="1">
      <x v="19"/>
    </i>
    <i r="1">
      <x v="20"/>
    </i>
    <i r="1">
      <x v="23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>
      <x v="7"/>
    </i>
    <i r="1">
      <x v="6"/>
    </i>
    <i r="1">
      <x v="12"/>
    </i>
    <i r="1">
      <x v="14"/>
    </i>
    <i r="1">
      <x v="20"/>
    </i>
    <i r="1">
      <x v="21"/>
    </i>
    <i r="1">
      <x v="22"/>
    </i>
    <i r="1">
      <x v="25"/>
    </i>
    <i r="1">
      <x v="30"/>
    </i>
    <i r="1">
      <x v="33"/>
    </i>
    <i r="1">
      <x v="36"/>
    </i>
    <i r="1">
      <x v="41"/>
    </i>
    <i>
      <x v="20"/>
    </i>
    <i r="1">
      <x v="1"/>
    </i>
    <i r="1">
      <x v="4"/>
    </i>
    <i r="1">
      <x v="5"/>
    </i>
    <i r="1">
      <x v="6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8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>
      <x v="21"/>
    </i>
    <i r="1">
      <x v="13"/>
    </i>
    <i r="1">
      <x v="14"/>
    </i>
    <i r="1">
      <x v="20"/>
    </i>
    <i r="1">
      <x v="33"/>
    </i>
    <i r="1">
      <x v="38"/>
    </i>
    <i>
      <x v="22"/>
    </i>
    <i r="1">
      <x v="10"/>
    </i>
    <i r="1">
      <x v="20"/>
    </i>
    <i r="1">
      <x v="24"/>
    </i>
    <i r="1">
      <x v="26"/>
    </i>
    <i r="1">
      <x v="31"/>
    </i>
    <i r="1">
      <x v="34"/>
    </i>
    <i r="1">
      <x v="41"/>
    </i>
    <i r="1">
      <x v="44"/>
    </i>
    <i r="1">
      <x v="45"/>
    </i>
    <i>
      <x v="17"/>
    </i>
    <i r="1">
      <x v="4"/>
    </i>
    <i r="1">
      <x v="6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8"/>
    </i>
    <i r="1">
      <x v="31"/>
    </i>
    <i r="1">
      <x v="32"/>
    </i>
    <i r="1">
      <x v="36"/>
    </i>
    <i r="1">
      <x v="37"/>
    </i>
    <i r="1">
      <x v="42"/>
    </i>
    <i>
      <x v="26"/>
    </i>
    <i r="1">
      <x v="1"/>
    </i>
    <i r="1">
      <x v="13"/>
    </i>
    <i r="1">
      <x v="16"/>
    </i>
    <i r="1">
      <x v="19"/>
    </i>
    <i r="1">
      <x v="20"/>
    </i>
    <i r="1">
      <x v="33"/>
    </i>
    <i r="1">
      <x v="35"/>
    </i>
    <i r="1">
      <x v="38"/>
    </i>
    <i r="1">
      <x v="41"/>
    </i>
    <i>
      <x v="8"/>
    </i>
    <i r="1">
      <x v="5"/>
    </i>
    <i r="1">
      <x v="6"/>
    </i>
    <i r="1">
      <x v="10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4"/>
    </i>
    <i r="1">
      <x v="36"/>
    </i>
    <i r="1">
      <x v="37"/>
    </i>
    <i r="1">
      <x v="39"/>
    </i>
    <i r="1">
      <x v="41"/>
    </i>
    <i r="1">
      <x v="42"/>
    </i>
    <i>
      <x v="24"/>
    </i>
    <i r="1">
      <x v="7"/>
    </i>
    <i r="1">
      <x v="12"/>
    </i>
    <i r="1">
      <x v="14"/>
    </i>
    <i r="1">
      <x v="20"/>
    </i>
    <i r="1">
      <x v="22"/>
    </i>
    <i r="1">
      <x v="29"/>
    </i>
    <i r="1">
      <x v="36"/>
    </i>
    <i>
      <x v="19"/>
    </i>
    <i r="1">
      <x v="1"/>
    </i>
    <i r="1">
      <x v="3"/>
    </i>
    <i r="1">
      <x v="5"/>
    </i>
    <i r="1">
      <x v="6"/>
    </i>
    <i r="1">
      <x v="10"/>
    </i>
    <i r="1">
      <x v="15"/>
    </i>
    <i r="1">
      <x v="16"/>
    </i>
    <i r="1">
      <x v="19"/>
    </i>
    <i r="1">
      <x v="20"/>
    </i>
    <i r="1">
      <x v="21"/>
    </i>
    <i r="1">
      <x v="26"/>
    </i>
    <i r="1">
      <x v="31"/>
    </i>
    <i r="1">
      <x v="32"/>
    </i>
    <i r="1">
      <x v="34"/>
    </i>
    <i r="1">
      <x v="35"/>
    </i>
    <i r="1">
      <x v="38"/>
    </i>
    <i r="1">
      <x v="41"/>
    </i>
    <i r="1">
      <x v="42"/>
    </i>
    <i>
      <x v="11"/>
    </i>
    <i r="1">
      <x v="1"/>
    </i>
    <i r="1">
      <x v="5"/>
    </i>
    <i r="1">
      <x v="13"/>
    </i>
    <i r="1">
      <x v="15"/>
    </i>
    <i r="1">
      <x v="16"/>
    </i>
    <i r="1">
      <x v="19"/>
    </i>
    <i r="1">
      <x v="20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41"/>
    </i>
    <i r="1">
      <x v="42"/>
    </i>
    <i>
      <x v="2"/>
    </i>
    <i r="1">
      <x v="4"/>
    </i>
    <i r="1">
      <x v="5"/>
    </i>
    <i r="1">
      <x v="6"/>
    </i>
    <i r="1">
      <x v="8"/>
    </i>
    <i r="1">
      <x v="14"/>
    </i>
    <i r="1">
      <x v="17"/>
    </i>
    <i r="1">
      <x v="18"/>
    </i>
    <i r="1">
      <x v="20"/>
    </i>
    <i r="1">
      <x v="28"/>
    </i>
    <i r="1">
      <x v="37"/>
    </i>
    <i r="1">
      <x v="43"/>
    </i>
    <i>
      <x v="29"/>
    </i>
    <i r="1">
      <x v="10"/>
    </i>
    <i r="1">
      <x v="16"/>
    </i>
    <i r="1">
      <x v="20"/>
    </i>
    <i r="1">
      <x v="24"/>
    </i>
    <i r="1">
      <x v="31"/>
    </i>
    <i r="1">
      <x v="32"/>
    </i>
    <i r="1">
      <x v="34"/>
    </i>
    <i r="1">
      <x v="38"/>
    </i>
    <i r="1">
      <x v="44"/>
    </i>
    <i r="1">
      <x v="45"/>
    </i>
    <i>
      <x v="25"/>
    </i>
    <i r="1">
      <x v="4"/>
    </i>
    <i r="1">
      <x v="5"/>
    </i>
    <i r="1">
      <x v="6"/>
    </i>
    <i r="1">
      <x v="8"/>
    </i>
    <i r="1">
      <x v="15"/>
    </i>
    <i r="1">
      <x v="17"/>
    </i>
    <i r="1">
      <x v="19"/>
    </i>
    <i r="1">
      <x v="20"/>
    </i>
    <i r="1">
      <x v="25"/>
    </i>
    <i r="1">
      <x v="26"/>
    </i>
    <i r="1">
      <x v="28"/>
    </i>
    <i r="1">
      <x v="36"/>
    </i>
    <i r="1">
      <x v="37"/>
    </i>
    <i r="1">
      <x v="41"/>
    </i>
    <i>
      <x/>
    </i>
    <i r="1">
      <x v="1"/>
    </i>
    <i r="1">
      <x v="3"/>
    </i>
    <i r="1">
      <x v="9"/>
    </i>
    <i r="1">
      <x v="10"/>
    </i>
    <i r="1">
      <x v="20"/>
    </i>
    <i r="1">
      <x v="22"/>
    </i>
    <i r="1">
      <x v="23"/>
    </i>
    <i r="1">
      <x v="25"/>
    </i>
    <i r="1">
      <x v="30"/>
    </i>
    <i r="1">
      <x v="36"/>
    </i>
    <i r="1">
      <x v="38"/>
    </i>
    <i r="1">
      <x v="41"/>
    </i>
    <i>
      <x v="6"/>
    </i>
    <i r="1">
      <x v="3"/>
    </i>
    <i r="1">
      <x v="6"/>
    </i>
    <i r="1">
      <x v="7"/>
    </i>
    <i r="1">
      <x v="10"/>
    </i>
    <i r="1">
      <x v="20"/>
    </i>
    <i r="1">
      <x v="26"/>
    </i>
    <i r="1">
      <x v="28"/>
    </i>
    <i r="1">
      <x v="34"/>
    </i>
    <i r="1">
      <x v="36"/>
    </i>
    <i r="1">
      <x v="37"/>
    </i>
    <i r="1">
      <x v="41"/>
    </i>
    <i>
      <x v="3"/>
    </i>
    <i r="1">
      <x v="6"/>
    </i>
    <i r="1">
      <x v="15"/>
    </i>
    <i r="1">
      <x v="19"/>
    </i>
    <i r="1">
      <x v="20"/>
    </i>
    <i r="1">
      <x v="22"/>
    </i>
    <i r="1">
      <x v="25"/>
    </i>
    <i r="1">
      <x v="26"/>
    </i>
    <i r="1">
      <x v="28"/>
    </i>
    <i r="1">
      <x v="29"/>
    </i>
    <i r="1">
      <x v="32"/>
    </i>
    <i r="1">
      <x v="33"/>
    </i>
    <i r="1">
      <x v="36"/>
    </i>
    <i r="1">
      <x v="37"/>
    </i>
    <i r="1">
      <x v="38"/>
    </i>
    <i>
      <x v="13"/>
    </i>
    <i r="1">
      <x v="5"/>
    </i>
    <i r="1">
      <x v="10"/>
    </i>
    <i r="1">
      <x v="15"/>
    </i>
    <i r="1">
      <x v="19"/>
    </i>
    <i r="1">
      <x v="20"/>
    </i>
    <i r="1">
      <x v="21"/>
    </i>
    <i r="1">
      <x v="22"/>
    </i>
    <i r="1">
      <x v="26"/>
    </i>
    <i r="1">
      <x v="28"/>
    </i>
    <i r="1">
      <x v="31"/>
    </i>
    <i r="1">
      <x v="32"/>
    </i>
    <i r="1">
      <x v="41"/>
    </i>
    <i r="1">
      <x v="42"/>
    </i>
    <i>
      <x v="1"/>
    </i>
    <i r="1">
      <x v="10"/>
    </i>
    <i r="1">
      <x v="12"/>
    </i>
    <i r="1">
      <x v="15"/>
    </i>
    <i r="1">
      <x v="16"/>
    </i>
    <i r="1">
      <x v="20"/>
    </i>
    <i r="1">
      <x v="21"/>
    </i>
    <i r="1">
      <x v="25"/>
    </i>
    <i r="1">
      <x v="26"/>
    </i>
    <i r="1">
      <x v="31"/>
    </i>
    <i r="1">
      <x v="32"/>
    </i>
    <i r="1">
      <x v="33"/>
    </i>
    <i r="1">
      <x v="41"/>
    </i>
    <i>
      <x v="4"/>
    </i>
    <i r="1">
      <x v="6"/>
    </i>
    <i r="1">
      <x v="25"/>
    </i>
    <i r="1">
      <x v="26"/>
    </i>
    <i r="1">
      <x v="36"/>
    </i>
    <i r="1">
      <x v="37"/>
    </i>
    <i r="1">
      <x v="41"/>
    </i>
    <i r="1">
      <x v="43"/>
    </i>
    <i>
      <x v="18"/>
    </i>
    <i r="1">
      <x v="5"/>
    </i>
    <i r="1">
      <x v="12"/>
    </i>
    <i r="1">
      <x v="14"/>
    </i>
    <i r="1">
      <x v="20"/>
    </i>
    <i r="1">
      <x v="26"/>
    </i>
    <i r="1">
      <x v="31"/>
    </i>
    <i r="1">
      <x v="41"/>
    </i>
    <i>
      <x v="15"/>
    </i>
    <i r="1">
      <x v="10"/>
    </i>
    <i r="1">
      <x v="22"/>
    </i>
    <i r="1">
      <x v="26"/>
    </i>
    <i r="1">
      <x v="32"/>
    </i>
    <i r="1">
      <x v="41"/>
    </i>
    <i>
      <x v="14"/>
    </i>
    <i r="1">
      <x v="25"/>
    </i>
    <i r="1">
      <x v="41"/>
    </i>
    <i r="1">
      <x v="42"/>
    </i>
    <i>
      <x v="30"/>
    </i>
    <i r="1">
      <x v="34"/>
    </i>
    <i r="1">
      <x v="44"/>
    </i>
    <i>
      <x v="23"/>
    </i>
    <i r="1">
      <x v="16"/>
    </i>
    <i r="1">
      <x v="42"/>
    </i>
    <i>
      <x v="5"/>
    </i>
    <i r="1">
      <x v="41"/>
    </i>
    <i>
      <x v="10"/>
    </i>
    <i r="1">
      <x v="15"/>
    </i>
    <i t="grand">
      <x/>
    </i>
  </rowItems>
  <colItems count="1">
    <i/>
  </colItems>
  <dataFields count="1">
    <dataField name="Suma de KILOMETROS" fld="13" baseField="0" baseItem="0" numFmtId="3"/>
  </dataFields>
  <formats count="3">
    <format dxfId="9">
      <pivotArea collapsedLevelsAreSubtotals="1" fieldPosition="0">
        <references count="2">
          <reference field="10" count="1" selected="0">
            <x v="28"/>
          </reference>
          <reference field="11" count="38">
            <x v="1"/>
            <x v="3"/>
            <x v="4"/>
            <x v="5"/>
            <x v="6"/>
            <x v="9"/>
            <x v="10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40"/>
            <x v="41"/>
            <x v="42"/>
            <x v="43"/>
            <x v="44"/>
            <x v="45"/>
          </reference>
        </references>
      </pivotArea>
    </format>
    <format dxfId="8">
      <pivotArea collapsedLevelsAreSubtotals="1" fieldPosition="0">
        <references count="1">
          <reference field="10" count="1">
            <x v="28"/>
          </reference>
        </references>
      </pivotArea>
    </format>
    <format dxfId="7">
      <pivotArea outline="0" collapsedLevelsAreSubtotals="1" fieldPosition="0"/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1">
              <x v="2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1" selected="0">
              <x v="28"/>
            </reference>
            <reference field="11" count="38">
              <x v="1"/>
              <x v="3"/>
              <x v="4"/>
              <x v="5"/>
              <x v="6"/>
              <x v="9"/>
              <x v="10"/>
              <x v="12"/>
              <x v="13"/>
              <x v="14"/>
              <x v="15"/>
              <x v="16"/>
              <x v="17"/>
              <x v="19"/>
              <x v="20"/>
              <x v="21"/>
              <x v="22"/>
              <x v="23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40"/>
              <x v="41"/>
              <x v="42"/>
              <x v="43"/>
              <x v="44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C24A0-B52D-485D-8C9A-6CD23EEDA118}" name="TablaDinámica6" cacheId="1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>
  <location ref="A122:B155" firstHeaderRow="1" firstDataRow="2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5">
        <item x="0"/>
        <item h="1" x="3"/>
        <item h="1" x="2"/>
        <item h="1" x="4"/>
        <item h="1" x="1"/>
      </items>
    </pivotField>
    <pivotField showAll="0" defaultSubtotal="0"/>
    <pivotField showAll="0" defaultSubtotal="0"/>
    <pivotField showAll="0" defaultSubtotal="0"/>
    <pivotField axis="axisRow" showAll="0" sortType="descending" defaultSubtotal="0">
      <items count="31">
        <item x="26"/>
        <item x="10"/>
        <item x="3"/>
        <item x="0"/>
        <item x="21"/>
        <item x="13"/>
        <item x="17"/>
        <item x="28"/>
        <item x="14"/>
        <item x="11"/>
        <item x="9"/>
        <item x="6"/>
        <item x="22"/>
        <item x="1"/>
        <item x="8"/>
        <item x="27"/>
        <item x="23"/>
        <item x="24"/>
        <item x="4"/>
        <item x="15"/>
        <item x="29"/>
        <item x="2"/>
        <item x="16"/>
        <item x="7"/>
        <item x="20"/>
        <item x="30"/>
        <item x="25"/>
        <item x="5"/>
        <item x="12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 defaultSubtotal="0">
      <items count="46">
        <item x="30"/>
        <item x="21"/>
        <item x="44"/>
        <item x="0"/>
        <item x="27"/>
        <item x="26"/>
        <item x="1"/>
        <item x="12"/>
        <item x="41"/>
        <item x="37"/>
        <item x="29"/>
        <item x="38"/>
        <item x="32"/>
        <item x="24"/>
        <item x="7"/>
        <item x="13"/>
        <item x="3"/>
        <item x="31"/>
        <item x="42"/>
        <item x="6"/>
        <item x="4"/>
        <item x="18"/>
        <item x="28"/>
        <item x="33"/>
        <item x="39"/>
        <item x="14"/>
        <item x="11"/>
        <item x="40"/>
        <item x="23"/>
        <item x="25"/>
        <item x="36"/>
        <item x="17"/>
        <item x="8"/>
        <item x="16"/>
        <item x="5"/>
        <item x="22"/>
        <item x="2"/>
        <item x="15"/>
        <item x="10"/>
        <item x="43"/>
        <item x="45"/>
        <item x="20"/>
        <item x="9"/>
        <item x="34"/>
        <item x="35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" showAll="0" defaultSubtotal="0"/>
    <pivotField numFmtId="2" showAll="0" defaultSubtotal="0"/>
    <pivotField showAll="0" defaultSubtotal="0"/>
    <pivotField numFmtId="2" showAll="0" defaultSubtotal="0"/>
  </pivotFields>
  <rowFields count="1">
    <field x="10"/>
  </rowFields>
  <rowItems count="32">
    <i>
      <x v="2"/>
    </i>
    <i>
      <x v="18"/>
    </i>
    <i>
      <x v="3"/>
    </i>
    <i>
      <x v="14"/>
    </i>
    <i>
      <x v="21"/>
    </i>
    <i>
      <x v="10"/>
    </i>
    <i>
      <x v="23"/>
    </i>
    <i>
      <x v="8"/>
    </i>
    <i>
      <x v="13"/>
    </i>
    <i>
      <x v="9"/>
    </i>
    <i>
      <x v="22"/>
    </i>
    <i>
      <x v="19"/>
    </i>
    <i>
      <x v="4"/>
    </i>
    <i>
      <x v="6"/>
    </i>
    <i>
      <x v="11"/>
    </i>
    <i>
      <x v="28"/>
    </i>
    <i>
      <x v="5"/>
    </i>
    <i>
      <x v="1"/>
    </i>
    <i>
      <x v="30"/>
    </i>
    <i>
      <x v="24"/>
    </i>
    <i>
      <x v="17"/>
    </i>
    <i>
      <x v="27"/>
    </i>
    <i>
      <x v="29"/>
    </i>
    <i>
      <x v="26"/>
    </i>
    <i>
      <x v="15"/>
    </i>
    <i>
      <x v="12"/>
    </i>
    <i>
      <x v="16"/>
    </i>
    <i>
      <x/>
    </i>
    <i>
      <x v="7"/>
    </i>
    <i>
      <x v="20"/>
    </i>
    <i>
      <x v="25"/>
    </i>
    <i t="grand">
      <x/>
    </i>
  </rowItems>
  <colFields count="1">
    <field x="6"/>
  </colFields>
  <colItems count="1">
    <i>
      <x/>
    </i>
  </colItems>
  <dataFields count="1">
    <dataField name="ULTIMO_STATUS 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C67B-A242-467A-8954-5CBF08C61A56}" name="TablaDinámica4" cacheId="1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>
  <location ref="A19:B64" firstHeaderRow="1" firstDataRow="2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5">
        <item x="0"/>
        <item h="1" x="3"/>
        <item h="1" x="2"/>
        <item h="1" x="4"/>
        <item h="1" x="1"/>
      </items>
    </pivotField>
    <pivotField showAll="0" defaultSubtotal="0"/>
    <pivotField showAll="0" defaultSubtotal="0"/>
    <pivotField showAll="0" defaultSubtotal="0"/>
    <pivotField showAll="0" sortType="descending" defaultSubtotal="0">
      <items count="31">
        <item x="26"/>
        <item x="10"/>
        <item x="3"/>
        <item x="0"/>
        <item x="21"/>
        <item x="13"/>
        <item x="17"/>
        <item x="28"/>
        <item x="14"/>
        <item x="11"/>
        <item x="9"/>
        <item x="6"/>
        <item x="22"/>
        <item x="1"/>
        <item x="8"/>
        <item x="27"/>
        <item x="23"/>
        <item x="24"/>
        <item x="4"/>
        <item x="15"/>
        <item x="29"/>
        <item x="2"/>
        <item x="16"/>
        <item x="7"/>
        <item x="20"/>
        <item x="30"/>
        <item x="25"/>
        <item x="5"/>
        <item x="12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 defaultSubtotal="0">
      <items count="46">
        <item x="30"/>
        <item x="21"/>
        <item x="44"/>
        <item x="0"/>
        <item x="27"/>
        <item x="26"/>
        <item x="1"/>
        <item x="12"/>
        <item x="41"/>
        <item x="37"/>
        <item x="29"/>
        <item x="38"/>
        <item x="32"/>
        <item x="24"/>
        <item x="7"/>
        <item x="13"/>
        <item x="3"/>
        <item x="31"/>
        <item x="42"/>
        <item x="6"/>
        <item x="4"/>
        <item x="18"/>
        <item x="28"/>
        <item x="33"/>
        <item x="39"/>
        <item x="14"/>
        <item x="11"/>
        <item x="40"/>
        <item x="23"/>
        <item x="25"/>
        <item x="36"/>
        <item x="17"/>
        <item x="8"/>
        <item x="16"/>
        <item x="5"/>
        <item x="22"/>
        <item x="2"/>
        <item x="15"/>
        <item x="10"/>
        <item x="43"/>
        <item x="45"/>
        <item x="20"/>
        <item x="9"/>
        <item x="34"/>
        <item x="35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" showAll="0" defaultSubtotal="0"/>
    <pivotField numFmtId="2" showAll="0" defaultSubtotal="0"/>
    <pivotField showAll="0" defaultSubtotal="0"/>
    <pivotField numFmtId="2" showAll="0" defaultSubtotal="0"/>
  </pivotFields>
  <rowFields count="1">
    <field x="11"/>
  </rowFields>
  <rowItems count="44">
    <i>
      <x v="41"/>
    </i>
    <i>
      <x v="32"/>
    </i>
    <i>
      <x v="20"/>
    </i>
    <i>
      <x v="26"/>
    </i>
    <i>
      <x v="31"/>
    </i>
    <i>
      <x v="33"/>
    </i>
    <i>
      <x v="42"/>
    </i>
    <i>
      <x v="16"/>
    </i>
    <i>
      <x v="37"/>
    </i>
    <i>
      <x v="6"/>
    </i>
    <i>
      <x v="19"/>
    </i>
    <i>
      <x v="36"/>
    </i>
    <i>
      <x v="15"/>
    </i>
    <i>
      <x v="10"/>
    </i>
    <i>
      <x v="28"/>
    </i>
    <i>
      <x v="34"/>
    </i>
    <i>
      <x v="1"/>
    </i>
    <i>
      <x v="21"/>
    </i>
    <i>
      <x v="25"/>
    </i>
    <i>
      <x v="38"/>
    </i>
    <i>
      <x v="14"/>
    </i>
    <i>
      <x v="12"/>
    </i>
    <i>
      <x v="22"/>
    </i>
    <i>
      <x v="35"/>
    </i>
    <i>
      <x v="13"/>
    </i>
    <i>
      <x v="45"/>
    </i>
    <i>
      <x v="5"/>
    </i>
    <i>
      <x v="44"/>
    </i>
    <i>
      <x v="3"/>
    </i>
    <i>
      <x v="30"/>
    </i>
    <i>
      <x v="4"/>
    </i>
    <i>
      <x v="9"/>
    </i>
    <i>
      <x v="7"/>
    </i>
    <i>
      <x v="23"/>
    </i>
    <i>
      <x v="43"/>
    </i>
    <i>
      <x v="17"/>
    </i>
    <i>
      <x v="29"/>
    </i>
    <i>
      <x v="27"/>
    </i>
    <i>
      <x v="8"/>
    </i>
    <i>
      <x v="24"/>
    </i>
    <i>
      <x/>
    </i>
    <i>
      <x v="39"/>
    </i>
    <i>
      <x v="40"/>
    </i>
    <i t="grand">
      <x/>
    </i>
  </rowItems>
  <colFields count="1">
    <field x="6"/>
  </colFields>
  <colItems count="1">
    <i>
      <x/>
    </i>
  </colItems>
  <dataFields count="1">
    <dataField name="ULTIMO_STATUS 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96A54-DDE5-468F-9621-A525CB505DAE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6:A17" firstHeaderRow="1" firstDataRow="1" firstDataCol="0" rowPageCount="2" colPageCount="1"/>
  <pivotFields count="21">
    <pivotField showAll="0"/>
    <pivotField showAll="0"/>
    <pivotField showAll="0"/>
    <pivotField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axis="axisPage" multipleItemSelectionAllowed="1" showAll="0">
      <items count="16">
        <item h="1" x="1"/>
        <item x="0"/>
        <item x="2"/>
        <item x="3"/>
        <item x="8"/>
        <item x="11"/>
        <item x="4"/>
        <item h="1" x="9"/>
        <item h="1" x="10"/>
        <item h="1" x="7"/>
        <item h="1" x="5"/>
        <item h="1" x="12"/>
        <item h="1" x="14"/>
        <item h="1" x="6"/>
        <item h="1" x="13"/>
        <item t="default"/>
      </items>
    </pivotField>
    <pivotField showAll="0"/>
    <pivotField axis="axisPage" multipleItemSelectionAllowed="1" showAll="0">
      <items count="19">
        <item h="1" x="17"/>
        <item h="1" x="1"/>
        <item h="1" x="8"/>
        <item x="10"/>
        <item x="4"/>
        <item x="5"/>
        <item h="1" x="7"/>
        <item h="1" x="3"/>
        <item h="1" x="9"/>
        <item h="1" x="11"/>
        <item h="1" x="2"/>
        <item h="1" x="13"/>
        <item h="1" x="6"/>
        <item h="1" x="0"/>
        <item h="1" x="12"/>
        <item h="1" x="14"/>
        <item h="1" x="15"/>
        <item h="1" x="16"/>
        <item t="default"/>
      </items>
    </pivotField>
    <pivotField showAll="0"/>
    <pivotField showAll="0"/>
    <pivotField showAll="0"/>
    <pivotField dataField="1" showAll="0">
      <items count="1892">
        <item x="234"/>
        <item x="814"/>
        <item x="215"/>
        <item x="907"/>
        <item x="1704"/>
        <item x="1833"/>
        <item x="1148"/>
        <item x="1126"/>
        <item x="1196"/>
        <item x="1706"/>
        <item x="463"/>
        <item x="1763"/>
        <item x="509"/>
        <item x="1299"/>
        <item x="1499"/>
        <item x="1797"/>
        <item x="974"/>
        <item x="1359"/>
        <item x="103"/>
        <item x="1459"/>
        <item x="1191"/>
        <item x="538"/>
        <item x="1049"/>
        <item x="1286"/>
        <item x="1802"/>
        <item x="1408"/>
        <item x="193"/>
        <item x="1116"/>
        <item x="657"/>
        <item x="589"/>
        <item x="1131"/>
        <item x="1119"/>
        <item x="1217"/>
        <item x="86"/>
        <item x="1655"/>
        <item x="566"/>
        <item x="1736"/>
        <item x="466"/>
        <item x="249"/>
        <item x="598"/>
        <item x="1696"/>
        <item x="1237"/>
        <item x="326"/>
        <item x="672"/>
        <item x="218"/>
        <item x="905"/>
        <item x="837"/>
        <item x="955"/>
        <item x="1371"/>
        <item x="1434"/>
        <item x="1589"/>
        <item x="845"/>
        <item x="1846"/>
        <item x="694"/>
        <item x="597"/>
        <item x="40"/>
        <item x="154"/>
        <item x="1703"/>
        <item x="813"/>
        <item x="1755"/>
        <item x="804"/>
        <item x="1533"/>
        <item x="480"/>
        <item x="346"/>
        <item x="1787"/>
        <item x="1683"/>
        <item x="144"/>
        <item x="233"/>
        <item x="762"/>
        <item x="467"/>
        <item x="120"/>
        <item x="20"/>
        <item x="662"/>
        <item x="687"/>
        <item x="1497"/>
        <item x="1215"/>
        <item x="1329"/>
        <item x="1718"/>
        <item x="367"/>
        <item x="749"/>
        <item x="1596"/>
        <item x="890"/>
        <item x="1197"/>
        <item x="1376"/>
        <item x="1065"/>
        <item x="1368"/>
        <item x="225"/>
        <item x="1313"/>
        <item x="41"/>
        <item x="246"/>
        <item x="1490"/>
        <item x="1380"/>
        <item x="462"/>
        <item x="1293"/>
        <item x="1841"/>
        <item x="653"/>
        <item x="1100"/>
        <item x="1128"/>
        <item x="1820"/>
        <item x="772"/>
        <item x="1792"/>
        <item x="410"/>
        <item x="423"/>
        <item x="617"/>
        <item x="716"/>
        <item x="1095"/>
        <item x="1144"/>
        <item x="635"/>
        <item x="106"/>
        <item x="1122"/>
        <item x="1693"/>
        <item x="806"/>
        <item x="1318"/>
        <item x="1130"/>
        <item x="1575"/>
        <item x="331"/>
        <item x="1362"/>
        <item x="1776"/>
        <item x="1682"/>
        <item x="134"/>
        <item x="1"/>
        <item x="1524"/>
        <item x="1070"/>
        <item x="353"/>
        <item x="965"/>
        <item x="1389"/>
        <item x="555"/>
        <item x="181"/>
        <item x="1261"/>
        <item x="1104"/>
        <item x="1495"/>
        <item x="1577"/>
        <item x="783"/>
        <item x="48"/>
        <item x="102"/>
        <item x="184"/>
        <item x="1294"/>
        <item x="178"/>
        <item x="1521"/>
        <item x="1383"/>
        <item x="1812"/>
        <item x="436"/>
        <item x="1816"/>
        <item x="850"/>
        <item x="1827"/>
        <item x="1393"/>
        <item x="688"/>
        <item x="411"/>
        <item x="1550"/>
        <item x="1386"/>
        <item x="1121"/>
        <item x="415"/>
        <item x="494"/>
        <item x="1265"/>
        <item x="36"/>
        <item x="1571"/>
        <item x="822"/>
        <item x="1641"/>
        <item x="1770"/>
        <item x="508"/>
        <item x="1819"/>
        <item x="1737"/>
        <item x="1171"/>
        <item x="610"/>
        <item x="1745"/>
        <item x="1617"/>
        <item x="1468"/>
        <item x="351"/>
        <item x="1561"/>
        <item x="891"/>
        <item x="1700"/>
        <item x="99"/>
        <item x="1848"/>
        <item x="1640"/>
        <item x="714"/>
        <item x="1076"/>
        <item x="1267"/>
        <item x="464"/>
        <item x="519"/>
        <item x="1559"/>
        <item x="511"/>
        <item x="993"/>
        <item x="1343"/>
        <item x="893"/>
        <item x="1125"/>
        <item x="158"/>
        <item x="1223"/>
        <item x="475"/>
        <item x="1325"/>
        <item x="1449"/>
        <item x="13"/>
        <item x="724"/>
        <item x="782"/>
        <item x="976"/>
        <item x="695"/>
        <item x="123"/>
        <item x="817"/>
        <item x="1233"/>
        <item x="620"/>
        <item x="1081"/>
        <item x="354"/>
        <item x="429"/>
        <item x="1686"/>
        <item x="829"/>
        <item x="1417"/>
        <item x="1285"/>
        <item x="61"/>
        <item x="869"/>
        <item x="1042"/>
        <item x="479"/>
        <item x="710"/>
        <item x="1023"/>
        <item x="602"/>
        <item x="821"/>
        <item x="1190"/>
        <item x="1455"/>
        <item x="649"/>
        <item x="203"/>
        <item x="92"/>
        <item x="1139"/>
        <item x="1870"/>
        <item x="1426"/>
        <item x="823"/>
        <item x="1331"/>
        <item x="1731"/>
        <item x="1038"/>
        <item x="1202"/>
        <item x="1428"/>
        <item x="161"/>
        <item x="705"/>
        <item x="456"/>
        <item x="22"/>
        <item x="1441"/>
        <item x="1425"/>
        <item x="761"/>
        <item x="287"/>
        <item x="1503"/>
        <item x="133"/>
        <item x="1369"/>
        <item x="1031"/>
        <item x="1213"/>
        <item x="544"/>
        <item x="1298"/>
        <item x="1241"/>
        <item x="1583"/>
        <item x="1335"/>
        <item x="212"/>
        <item x="1865"/>
        <item x="1268"/>
        <item x="408"/>
        <item x="590"/>
        <item x="251"/>
        <item x="1627"/>
        <item x="622"/>
        <item x="334"/>
        <item x="1099"/>
        <item x="307"/>
        <item x="902"/>
        <item x="573"/>
        <item x="897"/>
        <item x="886"/>
        <item x="960"/>
        <item x="223"/>
        <item x="609"/>
        <item x="1728"/>
        <item x="1129"/>
        <item x="744"/>
        <item x="944"/>
        <item x="1300"/>
        <item x="1350"/>
        <item x="1260"/>
        <item x="311"/>
        <item x="1327"/>
        <item x="164"/>
        <item x="1478"/>
        <item x="876"/>
        <item x="104"/>
        <item x="979"/>
        <item x="1110"/>
        <item x="1585"/>
        <item x="1586"/>
        <item x="1392"/>
        <item x="1773"/>
        <item x="679"/>
        <item x="210"/>
        <item x="1514"/>
        <item x="1590"/>
        <item x="784"/>
        <item x="208"/>
        <item x="80"/>
        <item x="277"/>
        <item x="439"/>
        <item x="1612"/>
        <item x="97"/>
        <item x="1484"/>
        <item x="1101"/>
        <item x="33"/>
        <item x="1602"/>
        <item x="1273"/>
        <item x="576"/>
        <item x="200"/>
        <item x="594"/>
        <item x="332"/>
        <item x="1675"/>
        <item x="1467"/>
        <item x="652"/>
        <item x="1749"/>
        <item x="1328"/>
        <item x="1689"/>
        <item x="498"/>
        <item x="867"/>
        <item x="1567"/>
        <item x="1310"/>
        <item x="644"/>
        <item x="1527"/>
        <item x="948"/>
        <item x="1800"/>
        <item x="1112"/>
        <item x="1517"/>
        <item x="1003"/>
        <item x="719"/>
        <item x="1264"/>
        <item x="1806"/>
        <item x="91"/>
        <item x="211"/>
        <item x="1167"/>
        <item x="579"/>
        <item x="239"/>
        <item x="1210"/>
        <item x="1491"/>
        <item x="708"/>
        <item x="1603"/>
        <item x="1397"/>
        <item x="1172"/>
        <item x="1526"/>
        <item x="1563"/>
        <item x="202"/>
        <item x="1384"/>
        <item x="74"/>
        <item x="915"/>
        <item x="1779"/>
        <item x="1269"/>
        <item x="1243"/>
        <item x="807"/>
        <item x="378"/>
        <item x="959"/>
        <item x="774"/>
        <item x="1271"/>
        <item x="1862"/>
        <item x="684"/>
        <item x="838"/>
        <item x="616"/>
        <item x="276"/>
        <item x="1692"/>
        <item x="1339"/>
        <item x="487"/>
        <item x="728"/>
        <item x="971"/>
        <item x="612"/>
        <item x="308"/>
        <item x="392"/>
        <item x="328"/>
        <item x="1176"/>
        <item x="1634"/>
        <item x="1687"/>
        <item x="911"/>
        <item x="1839"/>
        <item x="1016"/>
        <item x="1473"/>
        <item x="951"/>
        <item x="1760"/>
        <item x="1146"/>
        <item x="391"/>
        <item x="1754"/>
        <item x="712"/>
        <item x="30"/>
        <item x="1750"/>
        <item x="1729"/>
        <item x="71"/>
        <item x="698"/>
        <item x="1088"/>
        <item x="1309"/>
        <item x="1142"/>
        <item x="1722"/>
        <item x="637"/>
        <item x="1367"/>
        <item x="1875"/>
        <item x="197"/>
        <item x="1187"/>
        <item x="82"/>
        <item x="857"/>
        <item x="1247"/>
        <item x="625"/>
        <item x="973"/>
        <item x="1312"/>
        <item x="1411"/>
        <item x="1185"/>
        <item x="486"/>
        <item x="851"/>
        <item x="78"/>
        <item x="997"/>
        <item x="470"/>
        <item x="189"/>
        <item x="924"/>
        <item x="265"/>
        <item x="1857"/>
        <item x="155"/>
        <item x="1629"/>
        <item x="118"/>
        <item x="1538"/>
        <item x="305"/>
        <item x="533"/>
        <item x="1206"/>
        <item x="877"/>
        <item x="126"/>
        <item x="524"/>
        <item x="1067"/>
        <item x="1366"/>
        <item x="692"/>
        <item x="426"/>
        <item x="1109"/>
        <item x="465"/>
        <item x="713"/>
        <item x="1323"/>
        <item x="1475"/>
        <item x="606"/>
        <item x="1415"/>
        <item x="1032"/>
        <item x="1547"/>
        <item x="1152"/>
        <item x="655"/>
        <item x="766"/>
        <item x="217"/>
        <item x="1584"/>
        <item x="94"/>
        <item x="1379"/>
        <item x="472"/>
        <item x="491"/>
        <item x="1435"/>
        <item x="1765"/>
        <item x="1094"/>
        <item x="318"/>
        <item x="297"/>
        <item x="1403"/>
        <item x="1494"/>
        <item x="495"/>
        <item x="585"/>
        <item x="756"/>
        <item x="356"/>
        <item x="1228"/>
        <item x="412"/>
        <item x="1355"/>
        <item x="1463"/>
        <item x="81"/>
        <item x="483"/>
        <item x="933"/>
        <item x="25"/>
        <item x="1826"/>
        <item x="1015"/>
        <item x="836"/>
        <item x="535"/>
        <item x="599"/>
        <item x="1004"/>
        <item x="316"/>
        <item x="920"/>
        <item x="1179"/>
        <item x="757"/>
        <item x="665"/>
        <item x="831"/>
        <item x="329"/>
        <item x="1874"/>
        <item x="1341"/>
        <item x="1885"/>
        <item x="828"/>
        <item x="1716"/>
        <item x="237"/>
        <item x="1788"/>
        <item x="1881"/>
        <item x="1410"/>
        <item x="977"/>
        <item x="69"/>
        <item x="940"/>
        <item x="819"/>
        <item x="1604"/>
        <item x="754"/>
        <item x="1011"/>
        <item x="1214"/>
        <item x="892"/>
        <item x="147"/>
        <item x="1272"/>
        <item x="1740"/>
        <item x="1464"/>
        <item x="727"/>
        <item x="785"/>
        <item x="1424"/>
        <item x="1451"/>
        <item x="1150"/>
        <item x="623"/>
        <item x="885"/>
        <item x="921"/>
        <item x="1545"/>
        <item x="731"/>
        <item x="631"/>
        <item x="1887"/>
        <item x="35"/>
        <item x="286"/>
        <item x="753"/>
        <item x="1541"/>
        <item x="1608"/>
        <item x="768"/>
        <item x="564"/>
        <item x="1198"/>
        <item x="1515"/>
        <item x="1609"/>
        <item x="1789"/>
        <item x="414"/>
        <item x="1143"/>
        <item x="75"/>
        <item x="1005"/>
        <item x="634"/>
        <item x="1628"/>
        <item x="492"/>
        <item x="888"/>
        <item x="903"/>
        <item x="1671"/>
        <item x="1864"/>
        <item x="44"/>
        <item x="1851"/>
        <item x="67"/>
        <item x="1431"/>
        <item x="1707"/>
        <item x="471"/>
        <item x="936"/>
        <item x="1710"/>
        <item x="562"/>
        <item x="366"/>
        <item x="363"/>
        <item x="581"/>
        <item x="1001"/>
        <item x="222"/>
        <item x="1227"/>
        <item x="1879"/>
        <item x="395"/>
        <item x="10"/>
        <item x="380"/>
        <item x="1035"/>
        <item x="680"/>
        <item x="1821"/>
        <item x="900"/>
        <item x="1784"/>
        <item x="569"/>
        <item x="945"/>
        <item x="273"/>
        <item x="1069"/>
        <item x="291"/>
        <item x="47"/>
        <item x="1781"/>
        <item x="1825"/>
        <item x="19"/>
        <item x="260"/>
        <item x="1555"/>
        <item x="168"/>
        <item x="969"/>
        <item x="253"/>
        <item x="1775"/>
        <item x="673"/>
        <item x="1120"/>
        <item x="362"/>
        <item x="1418"/>
        <item x="832"/>
        <item x="809"/>
        <item x="1681"/>
        <item x="1867"/>
        <item x="595"/>
        <item x="545"/>
        <item x="881"/>
        <item x="1823"/>
        <item x="1730"/>
        <item x="658"/>
        <item x="505"/>
        <item x="243"/>
        <item x="1595"/>
        <item x="1593"/>
        <item x="1447"/>
        <item x="502"/>
        <item x="646"/>
        <item x="1597"/>
        <item x="899"/>
        <item x="1382"/>
        <item x="1305"/>
        <item x="1166"/>
        <item x="1184"/>
        <item x="420"/>
        <item x="1348"/>
        <item x="1087"/>
        <item x="873"/>
        <item x="840"/>
        <item x="1858"/>
        <item x="1230"/>
        <item x="1674"/>
        <item x="793"/>
        <item x="15"/>
        <item x="192"/>
        <item x="485"/>
        <item x="871"/>
        <item x="611"/>
        <item x="968"/>
        <item x="303"/>
        <item x="381"/>
        <item x="690"/>
        <item x="416"/>
        <item x="183"/>
        <item x="510"/>
        <item x="1742"/>
        <item x="1295"/>
        <item x="1443"/>
        <item x="422"/>
        <item x="1548"/>
        <item x="707"/>
        <item x="874"/>
        <item x="188"/>
        <item x="4"/>
        <item x="1372"/>
        <item x="1396"/>
        <item x="676"/>
        <item x="347"/>
        <item x="780"/>
        <item x="1349"/>
        <item x="1154"/>
        <item x="847"/>
        <item x="447"/>
        <item x="1135"/>
        <item x="765"/>
        <item x="1242"/>
        <item x="956"/>
        <item x="1238"/>
        <item x="1890"/>
        <item x="737"/>
        <item x="961"/>
        <item x="1017"/>
        <item x="849"/>
        <item x="417"/>
        <item x="1803"/>
        <item x="1512"/>
        <item x="1192"/>
        <item x="427"/>
        <item x="720"/>
        <item x="1422"/>
        <item x="1510"/>
        <item x="1469"/>
        <item x="333"/>
        <item x="872"/>
        <item x="1741"/>
        <item x="799"/>
        <item x="1381"/>
        <item x="105"/>
        <item x="1523"/>
        <item x="803"/>
        <item x="257"/>
        <item x="1084"/>
        <item x="1288"/>
        <item x="525"/>
        <item x="1653"/>
        <item x="643"/>
        <item x="11"/>
        <item x="1058"/>
        <item x="541"/>
        <item x="62"/>
        <item x="296"/>
        <item x="1352"/>
        <item x="758"/>
        <item x="1757"/>
        <item x="170"/>
        <item x="166"/>
        <item x="1614"/>
        <item x="148"/>
        <item x="938"/>
        <item x="171"/>
        <item x="862"/>
        <item x="1193"/>
        <item x="722"/>
        <item x="1489"/>
        <item x="641"/>
        <item x="1850"/>
        <item x="160"/>
        <item x="432"/>
        <item x="1645"/>
        <item x="194"/>
        <item x="834"/>
        <item x="669"/>
        <item x="1183"/>
        <item x="1665"/>
        <item x="1860"/>
        <item x="919"/>
        <item x="461"/>
        <item x="489"/>
        <item x="1037"/>
        <item x="28"/>
        <item x="1203"/>
        <item x="1849"/>
        <item x="1427"/>
        <item x="750"/>
        <item x="1277"/>
        <item x="1334"/>
        <item x="978"/>
        <item x="262"/>
        <item x="1303"/>
        <item x="319"/>
        <item x="359"/>
        <item x="1412"/>
        <item x="1055"/>
        <item x="199"/>
        <item x="913"/>
        <item x="580"/>
        <item x="478"/>
        <item x="232"/>
        <item x="1868"/>
        <item x="1601"/>
        <item x="1630"/>
        <item x="578"/>
        <item x="360"/>
        <item x="808"/>
        <item x="1840"/>
        <item x="532"/>
        <item x="1644"/>
        <item x="1804"/>
        <item x="674"/>
        <item x="516"/>
        <item x="895"/>
        <item x="190"/>
        <item x="89"/>
        <item x="1332"/>
        <item x="931"/>
        <item x="1162"/>
        <item x="1174"/>
        <item x="639"/>
        <item x="503"/>
        <item x="1764"/>
        <item x="1063"/>
        <item x="1709"/>
        <item x="1636"/>
        <item x="235"/>
        <item x="1793"/>
        <item x="227"/>
        <item x="1413"/>
        <item x="340"/>
        <item x="1027"/>
        <item x="683"/>
        <item x="1224"/>
        <item x="320"/>
        <item x="1064"/>
        <item x="1254"/>
        <item x="29"/>
        <item x="1720"/>
        <item x="1513"/>
        <item x="1338"/>
        <item x="752"/>
        <item x="1751"/>
        <item x="743"/>
        <item x="1713"/>
        <item x="402"/>
        <item x="1723"/>
        <item x="826"/>
        <item x="1610"/>
        <item x="283"/>
        <item x="1556"/>
        <item x="1624"/>
        <item x="174"/>
        <item x="1385"/>
        <item x="1073"/>
        <item x="58"/>
        <item x="1442"/>
        <item x="95"/>
        <item x="1708"/>
        <item x="751"/>
        <item x="592"/>
        <item x="520"/>
        <item x="1321"/>
        <item x="1301"/>
        <item x="435"/>
        <item x="8"/>
        <item x="325"/>
        <item x="935"/>
        <item x="667"/>
        <item x="1292"/>
        <item x="300"/>
        <item x="1516"/>
        <item x="1661"/>
        <item x="1375"/>
        <item x="1398"/>
        <item x="1685"/>
        <item x="229"/>
        <item x="1159"/>
        <item x="493"/>
        <item x="1587"/>
        <item x="70"/>
        <item x="1404"/>
        <item x="477"/>
        <item x="1082"/>
        <item x="56"/>
        <item x="165"/>
        <item x="399"/>
        <item x="34"/>
        <item x="654"/>
        <item x="1845"/>
        <item x="242"/>
        <item x="1255"/>
        <item x="1045"/>
        <item x="1314"/>
        <item x="445"/>
        <item x="559"/>
        <item x="387"/>
        <item x="458"/>
        <item x="209"/>
        <item x="87"/>
        <item x="1165"/>
        <item x="83"/>
        <item x="1057"/>
        <item x="901"/>
        <item x="1796"/>
        <item x="419"/>
        <item x="1151"/>
        <item x="1777"/>
        <item x="512"/>
        <item x="1026"/>
        <item x="1732"/>
        <item x="859"/>
        <item x="60"/>
        <item x="992"/>
        <item x="1050"/>
        <item x="1534"/>
        <item x="681"/>
        <item x="1842"/>
        <item x="1678"/>
        <item x="1782"/>
        <item x="981"/>
        <item x="1039"/>
        <item x="23"/>
        <item x="1137"/>
        <item x="697"/>
        <item x="1096"/>
        <item x="991"/>
        <item x="670"/>
        <item x="972"/>
        <item x="1798"/>
        <item x="1460"/>
        <item x="1222"/>
        <item x="613"/>
        <item x="1607"/>
        <item x="1738"/>
        <item x="964"/>
        <item x="1878"/>
        <item x="129"/>
        <item x="1239"/>
        <item x="1388"/>
        <item x="398"/>
        <item x="1505"/>
        <item x="953"/>
        <item x="746"/>
        <item x="568"/>
        <item x="1574"/>
        <item x="1488"/>
        <item x="84"/>
        <item x="614"/>
        <item x="336"/>
        <item x="39"/>
        <item x="1724"/>
        <item x="449"/>
        <item x="741"/>
        <item x="1866"/>
        <item x="1844"/>
        <item x="292"/>
        <item x="1642"/>
        <item x="1008"/>
        <item x="272"/>
        <item x="298"/>
        <item x="1549"/>
        <item x="539"/>
        <item x="1390"/>
        <item x="1606"/>
        <item x="860"/>
        <item x="642"/>
        <item x="205"/>
        <item x="583"/>
        <item x="970"/>
        <item x="1083"/>
        <item x="1028"/>
        <item x="1365"/>
        <item x="98"/>
        <item x="825"/>
        <item x="110"/>
        <item x="1414"/>
        <item x="263"/>
        <item x="1664"/>
        <item x="177"/>
        <item x="1454"/>
        <item x="185"/>
        <item x="726"/>
        <item x="163"/>
        <item x="396"/>
        <item x="1175"/>
        <item x="1620"/>
        <item x="604"/>
        <item x="689"/>
        <item x="1508"/>
        <item x="1871"/>
        <item x="1276"/>
        <item x="1691"/>
        <item x="841"/>
        <item x="1747"/>
        <item x="678"/>
        <item x="1136"/>
        <item x="1766"/>
        <item x="852"/>
        <item x="1635"/>
        <item x="1289"/>
        <item x="1253"/>
        <item x="1643"/>
        <item x="1407"/>
        <item x="1209"/>
        <item x="1156"/>
        <item x="1650"/>
        <item x="38"/>
        <item x="1258"/>
        <item x="1852"/>
        <item x="738"/>
        <item x="1822"/>
        <item x="430"/>
        <item x="1666"/>
        <item x="1622"/>
        <item x="1594"/>
        <item x="348"/>
        <item x="321"/>
        <item x="1461"/>
        <item x="1000"/>
        <item x="1647"/>
        <item x="226"/>
        <item x="1576"/>
        <item x="1103"/>
        <item x="1200"/>
        <item x="958"/>
        <item x="1530"/>
        <item x="1853"/>
        <item x="206"/>
        <item x="1518"/>
        <item x="1762"/>
        <item x="143"/>
        <item x="721"/>
        <item x="1085"/>
        <item x="250"/>
        <item x="1093"/>
        <item x="437"/>
        <item x="1357"/>
        <item x="45"/>
        <item x="1486"/>
        <item x="1872"/>
        <item x="342"/>
        <item x="1178"/>
        <item x="1786"/>
        <item x="122"/>
        <item x="124"/>
        <item x="1079"/>
        <item x="338"/>
        <item x="442"/>
        <item x="1275"/>
        <item x="870"/>
        <item x="1566"/>
        <item x="797"/>
        <item x="1225"/>
        <item x="138"/>
        <item x="703"/>
        <item x="1012"/>
        <item x="734"/>
        <item x="732"/>
        <item x="1580"/>
        <item x="574"/>
        <item x="1470"/>
        <item x="1482"/>
        <item x="68"/>
        <item x="1248"/>
        <item x="618"/>
        <item x="745"/>
        <item x="1204"/>
        <item x="556"/>
        <item x="1409"/>
        <item x="908"/>
        <item x="1888"/>
        <item x="1528"/>
        <item x="230"/>
        <item x="1480"/>
        <item x="355"/>
        <item x="1043"/>
        <item x="224"/>
        <item x="1768"/>
        <item x="72"/>
        <item x="739"/>
        <item x="1437"/>
        <item x="114"/>
        <item x="1657"/>
        <item x="1132"/>
        <item x="191"/>
        <item x="54"/>
        <item x="172"/>
        <item x="341"/>
        <item x="529"/>
        <item x="1520"/>
        <item x="1735"/>
        <item x="1115"/>
        <item x="572"/>
        <item x="365"/>
        <item x="401"/>
        <item x="1218"/>
        <item x="530"/>
        <item x="111"/>
        <item x="1446"/>
        <item x="453"/>
        <item x="995"/>
        <item x="733"/>
        <item x="543"/>
        <item x="79"/>
        <item x="278"/>
        <item x="1336"/>
        <item x="1695"/>
        <item x="1416"/>
        <item x="517"/>
        <item x="605"/>
        <item x="1315"/>
        <item x="565"/>
        <item x="787"/>
        <item x="6"/>
        <item x="591"/>
        <item x="1498"/>
        <item x="522"/>
        <item x="373"/>
        <item x="1536"/>
        <item x="1263"/>
        <item x="349"/>
        <item x="1195"/>
        <item x="1061"/>
        <item x="228"/>
        <item x="1337"/>
        <item x="788"/>
        <item x="1592"/>
        <item x="513"/>
        <item x="1044"/>
        <item x="1889"/>
        <item x="1557"/>
        <item x="295"/>
        <item x="771"/>
        <item x="1835"/>
        <item x="778"/>
        <item x="883"/>
        <item x="1373"/>
        <item x="1319"/>
        <item x="954"/>
        <item x="385"/>
        <item x="397"/>
        <item x="1127"/>
        <item x="93"/>
        <item x="1811"/>
        <item x="912"/>
        <item x="546"/>
        <item x="100"/>
        <item x="1817"/>
        <item x="96"/>
        <item x="1170"/>
        <item x="244"/>
        <item x="1358"/>
        <item x="663"/>
        <item x="482"/>
        <item x="1236"/>
        <item x="1102"/>
        <item x="626"/>
        <item x="1297"/>
        <item x="406"/>
        <item x="1002"/>
        <item x="1098"/>
        <item x="718"/>
        <item x="238"/>
        <item x="187"/>
        <item x="675"/>
        <item x="1828"/>
        <item x="685"/>
        <item x="1188"/>
        <item x="1546"/>
        <item x="204"/>
        <item x="1433"/>
        <item x="677"/>
        <item x="450"/>
        <item x="1472"/>
        <item x="1761"/>
        <item x="1791"/>
        <item x="1690"/>
        <item x="1778"/>
        <item x="1452"/>
        <item x="17"/>
        <item x="1007"/>
        <item x="1772"/>
        <item x="275"/>
        <item x="764"/>
        <item x="1743"/>
        <item x="302"/>
        <item x="844"/>
        <item x="527"/>
        <item x="457"/>
        <item x="1051"/>
        <item x="932"/>
        <item x="790"/>
        <item x="608"/>
        <item x="196"/>
        <item x="523"/>
        <item x="930"/>
        <item x="1615"/>
        <item x="917"/>
        <item x="53"/>
        <item x="1668"/>
        <item x="1519"/>
        <item x="88"/>
        <item x="431"/>
        <item x="671"/>
        <item x="709"/>
        <item x="220"/>
        <item x="364"/>
        <item x="1374"/>
        <item x="1483"/>
        <item x="310"/>
        <item x="820"/>
        <item x="1552"/>
        <item x="65"/>
        <item x="1168"/>
        <item x="290"/>
        <item x="989"/>
        <item x="1632"/>
        <item x="742"/>
        <item x="137"/>
        <item x="1522"/>
        <item x="1492"/>
        <item x="370"/>
        <item x="301"/>
        <item x="1177"/>
        <item x="1648"/>
        <item x="1855"/>
        <item x="638"/>
        <item x="1072"/>
        <item x="175"/>
        <item x="1105"/>
        <item x="1725"/>
        <item x="1553"/>
        <item x="390"/>
        <item x="1694"/>
        <item x="1123"/>
        <item x="1306"/>
        <item x="1625"/>
        <item x="37"/>
        <item x="1281"/>
        <item x="1662"/>
        <item x="795"/>
        <item x="1009"/>
        <item x="603"/>
        <item x="1402"/>
        <item x="258"/>
        <item x="1646"/>
        <item x="1525"/>
        <item x="384"/>
        <item x="531"/>
        <item x="1715"/>
        <item x="1876"/>
        <item x="1705"/>
        <item x="24"/>
        <item x="946"/>
        <item x="112"/>
        <item x="833"/>
        <item x="393"/>
        <item x="632"/>
        <item x="344"/>
        <item x="664"/>
        <item x="816"/>
        <item x="1794"/>
        <item x="577"/>
        <item x="990"/>
        <item x="484"/>
        <item x="567"/>
        <item x="1040"/>
        <item x="357"/>
        <item x="856"/>
        <item x="704"/>
        <item x="474"/>
        <item x="1053"/>
        <item x="1201"/>
        <item x="691"/>
        <item x="468"/>
        <item x="1444"/>
        <item x="375"/>
        <item x="140"/>
        <item x="490"/>
        <item x="518"/>
        <item x="121"/>
        <item x="1838"/>
        <item x="1560"/>
        <item x="904"/>
        <item x="1863"/>
        <item x="157"/>
        <item x="967"/>
        <item x="1304"/>
        <item x="1378"/>
        <item x="388"/>
        <item x="481"/>
        <item x="889"/>
        <item x="1075"/>
        <item x="1591"/>
        <item x="1568"/>
        <item x="537"/>
        <item x="1656"/>
        <item x="376"/>
        <item x="231"/>
        <item x="1391"/>
        <item x="1287"/>
        <item x="547"/>
        <item x="182"/>
        <item x="1194"/>
        <item x="1457"/>
        <item x="240"/>
        <item x="735"/>
        <item x="1487"/>
        <item x="213"/>
        <item x="1600"/>
        <item x="879"/>
        <item x="1134"/>
        <item x="1540"/>
        <item x="1291"/>
        <item x="812"/>
        <item x="1060"/>
        <item x="1479"/>
        <item x="476"/>
        <item x="304"/>
        <item x="775"/>
        <item x="1509"/>
        <item x="858"/>
        <item x="254"/>
        <item x="1702"/>
        <item x="1438"/>
        <item x="988"/>
        <item x="1111"/>
        <item x="1153"/>
        <item x="1034"/>
        <item x="424"/>
        <item x="1506"/>
        <item x="1235"/>
        <item x="1246"/>
        <item x="952"/>
        <item x="1809"/>
        <item x="1680"/>
        <item x="207"/>
        <item x="1654"/>
        <item x="285"/>
        <item x="1052"/>
        <item x="1344"/>
        <item x="1810"/>
        <item x="1019"/>
        <item x="715"/>
        <item x="1658"/>
        <item x="1818"/>
        <item x="337"/>
        <item x="322"/>
        <item x="549"/>
        <item x="550"/>
        <item x="534"/>
        <item x="473"/>
        <item x="1474"/>
        <item x="113"/>
        <item x="107"/>
        <item x="1684"/>
        <item x="267"/>
        <item x="1124"/>
        <item x="1220"/>
        <item x="1090"/>
        <item x="145"/>
        <item x="327"/>
        <item x="1448"/>
        <item x="1278"/>
        <item x="723"/>
        <item x="1282"/>
        <item x="702"/>
        <item x="1542"/>
        <item x="1717"/>
        <item x="1638"/>
        <item x="1117"/>
        <item x="1466"/>
        <item x="725"/>
        <item x="769"/>
        <item x="1360"/>
        <item x="198"/>
        <item x="90"/>
        <item x="802"/>
        <item x="866"/>
        <item x="884"/>
        <item x="1290"/>
        <item x="1807"/>
        <item x="1453"/>
        <item x="1354"/>
        <item x="27"/>
        <item x="1157"/>
        <item x="404"/>
        <item x="963"/>
        <item x="506"/>
        <item x="571"/>
        <item x="1316"/>
        <item x="1734"/>
        <item x="352"/>
        <item x="791"/>
        <item x="443"/>
        <item x="1022"/>
        <item x="755"/>
        <item x="459"/>
        <item x="252"/>
        <item x="1465"/>
        <item x="619"/>
        <item x="1697"/>
        <item x="444"/>
        <item x="433"/>
        <item x="1814"/>
        <item x="729"/>
        <item x="1333"/>
        <item x="1141"/>
        <item x="1639"/>
        <item x="59"/>
        <item x="127"/>
        <item x="1537"/>
        <item x="1219"/>
        <item x="1025"/>
        <item x="176"/>
        <item x="1651"/>
        <item x="1739"/>
        <item x="839"/>
        <item x="1266"/>
        <item x="848"/>
        <item x="1727"/>
        <item x="998"/>
        <item x="1746"/>
        <item x="26"/>
        <item x="1181"/>
        <item x="1799"/>
        <item x="878"/>
        <item x="1445"/>
        <item x="131"/>
        <item x="794"/>
        <item x="488"/>
        <item x="927"/>
        <item x="221"/>
        <item x="984"/>
        <item x="1619"/>
        <item x="1353"/>
        <item x="1623"/>
        <item x="18"/>
        <item x="1440"/>
        <item x="645"/>
        <item x="996"/>
        <item x="339"/>
        <item x="248"/>
        <item x="425"/>
        <item x="1504"/>
        <item x="1670"/>
        <item x="1726"/>
        <item x="810"/>
        <item x="386"/>
        <item x="294"/>
        <item x="469"/>
        <item x="186"/>
        <item x="451"/>
        <item x="1824"/>
        <item x="500"/>
        <item x="245"/>
        <item x="279"/>
        <item x="312"/>
        <item x="132"/>
        <item x="1436"/>
        <item x="528"/>
        <item x="647"/>
        <item x="514"/>
        <item x="1429"/>
        <item x="335"/>
        <item x="1421"/>
        <item x="7"/>
        <item x="1250"/>
        <item x="2"/>
        <item x="195"/>
        <item x="77"/>
        <item x="1163"/>
        <item x="1598"/>
        <item x="736"/>
        <item x="293"/>
        <item x="1161"/>
        <item x="621"/>
        <item x="1010"/>
        <item x="1056"/>
        <item x="1118"/>
        <item x="1387"/>
        <item x="910"/>
        <item x="1256"/>
        <item x="600"/>
        <item x="1020"/>
        <item x="1813"/>
        <item x="515"/>
        <item x="706"/>
        <item x="640"/>
        <item x="130"/>
        <item x="1669"/>
        <item x="994"/>
        <item x="1006"/>
        <item x="914"/>
        <item x="865"/>
        <item x="343"/>
        <item x="1274"/>
        <item x="584"/>
        <item x="1535"/>
        <item x="1476"/>
        <item x="269"/>
        <item x="659"/>
        <item x="937"/>
        <item x="863"/>
        <item x="1405"/>
        <item x="922"/>
        <item x="651"/>
        <item x="1721"/>
        <item x="151"/>
        <item x="1837"/>
        <item x="496"/>
        <item x="1439"/>
        <item x="141"/>
        <item x="21"/>
        <item x="923"/>
        <item x="786"/>
        <item x="1221"/>
        <item x="1477"/>
        <item x="280"/>
        <item x="943"/>
        <item x="1570"/>
        <item x="636"/>
        <item x="1783"/>
        <item x="1759"/>
        <item x="434"/>
        <item x="179"/>
        <item x="792"/>
        <item x="256"/>
        <item x="1370"/>
        <item x="1186"/>
        <item x="361"/>
        <item x="236"/>
        <item x="805"/>
        <item x="382"/>
        <item x="540"/>
        <item x="1673"/>
        <item x="628"/>
        <item x="701"/>
        <item x="929"/>
        <item x="66"/>
        <item x="1663"/>
        <item x="0"/>
        <item x="1169"/>
        <item x="1861"/>
        <item x="861"/>
        <item x="1829"/>
        <item x="167"/>
        <item x="1753"/>
        <item x="1330"/>
        <item x="330"/>
        <item x="1377"/>
        <item x="966"/>
        <item x="219"/>
        <item x="582"/>
        <item x="1672"/>
        <item x="150"/>
        <item x="282"/>
        <item x="501"/>
        <item x="1013"/>
        <item x="1041"/>
        <item x="587"/>
        <item x="1873"/>
        <item x="666"/>
        <item x="1024"/>
        <item x="1785"/>
        <item x="1599"/>
        <item x="1211"/>
        <item x="855"/>
        <item x="369"/>
        <item x="1618"/>
        <item x="241"/>
        <item x="108"/>
        <item x="1033"/>
        <item x="1140"/>
        <item x="315"/>
        <item x="1054"/>
        <item x="747"/>
        <item x="1145"/>
        <item x="1569"/>
        <item x="1284"/>
        <item x="748"/>
        <item x="926"/>
        <item x="405"/>
        <item x="588"/>
        <item x="596"/>
        <item x="255"/>
        <item x="607"/>
        <item x="115"/>
        <item x="1660"/>
        <item x="1173"/>
        <item x="593"/>
        <item x="909"/>
        <item x="1471"/>
        <item x="1406"/>
        <item x="1205"/>
        <item x="1155"/>
        <item x="1493"/>
        <item x="49"/>
        <item x="656"/>
        <item x="1074"/>
        <item x="1633"/>
        <item x="773"/>
        <item x="12"/>
        <item x="1756"/>
        <item x="413"/>
        <item x="1795"/>
        <item x="1572"/>
        <item x="1199"/>
        <item x="323"/>
        <item x="1790"/>
        <item x="497"/>
        <item x="1758"/>
        <item x="1856"/>
        <item x="1859"/>
        <item x="1322"/>
        <item x="371"/>
        <item x="1097"/>
        <item x="1245"/>
        <item x="1326"/>
        <item x="975"/>
        <item x="1676"/>
        <item x="1066"/>
        <item x="1771"/>
        <item x="1679"/>
        <item x="1496"/>
        <item x="916"/>
        <item x="1080"/>
        <item x="149"/>
        <item x="1621"/>
        <item x="268"/>
        <item x="1554"/>
        <item x="763"/>
        <item x="853"/>
        <item x="1748"/>
        <item x="939"/>
        <item x="42"/>
        <item x="180"/>
        <item x="409"/>
        <item x="1877"/>
        <item x="389"/>
        <item x="289"/>
        <item x="686"/>
        <item x="1529"/>
        <item x="1711"/>
        <item x="947"/>
        <item x="985"/>
        <item x="1138"/>
        <item x="159"/>
        <item x="629"/>
        <item x="101"/>
        <item x="918"/>
        <item x="31"/>
        <item x="313"/>
        <item x="1400"/>
        <item x="1149"/>
        <item x="770"/>
        <item x="536"/>
        <item x="14"/>
        <item x="1532"/>
        <item x="1652"/>
        <item x="374"/>
        <item x="504"/>
        <item x="553"/>
        <item x="1089"/>
        <item x="717"/>
        <item x="882"/>
        <item x="1212"/>
        <item x="51"/>
        <item x="1481"/>
        <item x="1046"/>
        <item x="156"/>
        <item x="1836"/>
        <item x="563"/>
        <item x="1613"/>
        <item x="1068"/>
        <item x="1531"/>
        <item x="880"/>
        <item x="1018"/>
        <item x="781"/>
        <item x="835"/>
        <item x="116"/>
        <item x="1311"/>
        <item x="1059"/>
        <item x="1324"/>
        <item x="1501"/>
        <item x="887"/>
        <item x="452"/>
        <item x="1582"/>
        <item x="1801"/>
        <item x="1189"/>
        <item x="1180"/>
        <item x="9"/>
        <item x="542"/>
        <item x="1631"/>
        <item x="1701"/>
        <item x="1543"/>
        <item x="1207"/>
        <item x="1869"/>
        <item x="846"/>
        <item x="1226"/>
        <item x="109"/>
        <item x="896"/>
        <item x="76"/>
        <item x="1616"/>
        <item x="560"/>
        <item x="1733"/>
        <item x="898"/>
        <item x="854"/>
        <item x="271"/>
        <item x="1270"/>
        <item x="1280"/>
        <item x="43"/>
        <item x="1308"/>
        <item x="57"/>
        <item x="986"/>
        <item x="987"/>
        <item x="801"/>
        <item x="983"/>
        <item x="1420"/>
        <item x="1485"/>
        <item x="403"/>
        <item x="633"/>
        <item x="586"/>
        <item x="1805"/>
        <item x="135"/>
        <item x="1699"/>
        <item x="418"/>
        <item x="521"/>
        <item x="394"/>
        <item x="779"/>
        <item x="928"/>
        <item x="1317"/>
        <item x="448"/>
        <item x="1257"/>
        <item x="1078"/>
        <item x="693"/>
        <item x="1843"/>
        <item x="142"/>
        <item x="650"/>
        <item x="1573"/>
        <item x="1667"/>
        <item x="711"/>
        <item x="64"/>
        <item x="201"/>
        <item x="957"/>
        <item x="934"/>
        <item x="1071"/>
        <item x="1086"/>
        <item x="1831"/>
        <item x="1113"/>
        <item x="1834"/>
        <item x="1450"/>
        <item x="216"/>
        <item x="85"/>
        <item x="1769"/>
        <item x="421"/>
        <item x="740"/>
        <item x="1351"/>
        <item x="1780"/>
        <item x="288"/>
        <item x="798"/>
        <item x="696"/>
        <item x="1021"/>
        <item x="1283"/>
        <item x="1307"/>
        <item x="1182"/>
        <item x="507"/>
        <item x="358"/>
        <item x="1030"/>
        <item x="309"/>
        <item x="1302"/>
        <item x="789"/>
        <item x="1564"/>
        <item x="1767"/>
        <item x="982"/>
        <item x="868"/>
        <item x="306"/>
        <item x="281"/>
        <item x="627"/>
        <item x="16"/>
        <item x="760"/>
        <item x="1581"/>
        <item x="1251"/>
        <item x="570"/>
        <item x="125"/>
        <item x="824"/>
        <item x="661"/>
        <item x="1882"/>
        <item x="962"/>
        <item x="1279"/>
        <item x="1558"/>
        <item x="1364"/>
        <item x="1342"/>
        <item x="548"/>
        <item x="1340"/>
        <item x="136"/>
        <item x="1456"/>
        <item x="1539"/>
        <item x="32"/>
        <item x="1719"/>
        <item x="1432"/>
        <item x="601"/>
        <item x="1744"/>
        <item x="1714"/>
        <item x="827"/>
        <item x="139"/>
        <item x="1346"/>
        <item x="815"/>
        <item x="446"/>
        <item x="796"/>
        <item x="1883"/>
        <item x="1147"/>
        <item x="875"/>
        <item x="1036"/>
        <item x="428"/>
        <item x="128"/>
        <item x="152"/>
        <item x="1262"/>
        <item x="3"/>
        <item x="1507"/>
        <item x="52"/>
        <item x="270"/>
        <item x="1611"/>
        <item x="1108"/>
        <item x="660"/>
        <item x="561"/>
        <item x="454"/>
        <item x="1231"/>
        <item x="1588"/>
        <item x="153"/>
        <item x="1401"/>
        <item x="1048"/>
        <item x="1423"/>
        <item x="214"/>
        <item x="557"/>
        <item x="1114"/>
        <item x="1626"/>
        <item x="169"/>
        <item x="1347"/>
        <item x="1419"/>
        <item x="324"/>
        <item x="440"/>
        <item x="146"/>
        <item x="526"/>
        <item x="1047"/>
        <item x="1854"/>
        <item x="377"/>
        <item x="173"/>
        <item x="730"/>
        <item x="1659"/>
        <item x="1688"/>
        <item x="1774"/>
        <item x="368"/>
        <item x="894"/>
        <item x="1712"/>
        <item x="1562"/>
        <item x="1229"/>
        <item x="1880"/>
        <item x="1830"/>
        <item x="1345"/>
        <item x="624"/>
        <item x="554"/>
        <item x="73"/>
        <item x="499"/>
        <item x="383"/>
        <item x="906"/>
        <item x="117"/>
        <item x="1752"/>
        <item x="460"/>
        <item x="1160"/>
        <item x="648"/>
        <item x="1363"/>
        <item x="699"/>
        <item x="1106"/>
        <item x="438"/>
        <item x="261"/>
        <item x="1395"/>
        <item x="162"/>
        <item x="1578"/>
        <item x="55"/>
        <item x="119"/>
        <item x="1544"/>
        <item x="1649"/>
        <item x="1062"/>
        <item x="1092"/>
        <item x="942"/>
        <item x="274"/>
        <item x="558"/>
        <item x="551"/>
        <item x="818"/>
        <item x="63"/>
        <item x="1077"/>
        <item x="1462"/>
        <item x="615"/>
        <item x="776"/>
        <item x="682"/>
        <item x="400"/>
        <item x="1361"/>
        <item x="1164"/>
        <item x="1579"/>
        <item x="1356"/>
        <item x="552"/>
        <item x="455"/>
        <item x="777"/>
        <item x="266"/>
        <item x="1815"/>
        <item x="1320"/>
        <item x="299"/>
        <item x="1886"/>
        <item x="1637"/>
        <item x="345"/>
        <item x="46"/>
        <item x="1252"/>
        <item x="1014"/>
        <item x="800"/>
        <item x="1234"/>
        <item x="1296"/>
        <item x="1399"/>
        <item x="1133"/>
        <item x="1551"/>
        <item x="575"/>
        <item x="1216"/>
        <item x="1847"/>
        <item x="630"/>
        <item x="1091"/>
        <item x="1240"/>
        <item x="314"/>
        <item x="941"/>
        <item x="1884"/>
        <item x="407"/>
        <item x="830"/>
        <item x="1259"/>
        <item x="949"/>
        <item x="1832"/>
        <item x="842"/>
        <item x="317"/>
        <item x="843"/>
        <item x="1244"/>
        <item x="980"/>
        <item x="247"/>
        <item x="1808"/>
        <item x="5"/>
        <item x="1511"/>
        <item x="441"/>
        <item x="259"/>
        <item x="1107"/>
        <item x="1232"/>
        <item x="1208"/>
        <item x="350"/>
        <item x="1677"/>
        <item x="1502"/>
        <item x="1565"/>
        <item x="379"/>
        <item x="50"/>
        <item x="759"/>
        <item x="1605"/>
        <item x="372"/>
        <item x="1698"/>
        <item x="1430"/>
        <item x="284"/>
        <item x="1158"/>
        <item x="1029"/>
        <item x="1500"/>
        <item x="1394"/>
        <item x="700"/>
        <item x="811"/>
        <item x="999"/>
        <item x="925"/>
        <item x="668"/>
        <item x="1249"/>
        <item x="950"/>
        <item x="864"/>
        <item x="1458"/>
        <item x="767"/>
        <item x="264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numFmtId="2" showAll="0"/>
  </pivotFields>
  <rowItems count="1">
    <i/>
  </rowItems>
  <colItems count="1">
    <i/>
  </colItems>
  <pageFields count="2">
    <pageField fld="6" hier="-1"/>
    <pageField fld="8" hier="-1"/>
  </pageFields>
  <dataFields count="1">
    <dataField name="KILOMETROS " fld="12" baseField="0" baseItem="0" numFmtId="41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0F2E6-F570-4ECA-AE2D-4522CAF54B90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B6" firstHeaderRow="1" firstDataRow="1" firstDataCol="1"/>
  <pivotFields count="22"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>
      <items count="16">
        <item x="1"/>
        <item x="0"/>
        <item x="2"/>
        <item x="3"/>
        <item x="8"/>
        <item x="11"/>
        <item x="4"/>
        <item x="9"/>
        <item x="10"/>
        <item x="7"/>
        <item x="5"/>
        <item x="12"/>
        <item x="14"/>
        <item x="6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2" showAll="0"/>
    <pivotField numFmtId="2" showAll="0"/>
    <pivotField showAll="0"/>
    <pivotField numFmtId="2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KILOMETROS " fld="13" baseField="0" baseItem="0" numFmtId="3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RVICIO" xr10:uid="{5D5543C8-5BB4-4CB9-A8AF-399BEC02FD73}" sourceName="SERVICIO">
  <pivotTables>
    <pivotTable tabId="3" name="TablaDinámica1"/>
  </pivotTables>
  <data>
    <tabular pivotCacheId="135914403">
      <items count="4">
        <i x="3" s="1"/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_UTL_STATUS" xr10:uid="{E7CEA752-4FC1-4B07-A5D4-B73B295C9944}" sourceName="FECHA_UTL_STATUS">
  <pivotTables>
    <pivotTable tabId="3" name="TablaDinámica1"/>
  </pivotTables>
  <data>
    <tabular pivotCacheId="135914403">
      <items count="15">
        <i x="1" s="1"/>
        <i x="0" s="1"/>
        <i x="2" s="1"/>
        <i x="3" s="1"/>
        <i x="8" s="1"/>
        <i x="11" s="1"/>
        <i x="4" s="1"/>
        <i x="9" s="1"/>
        <i x="10" s="1"/>
        <i x="7" s="1"/>
        <i x="5" s="1"/>
        <i x="12" s="1"/>
        <i x="14" s="1"/>
        <i x="6" s="1"/>
        <i x="1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RVICIO" xr10:uid="{985965DD-345F-4C18-A29B-51E7185247A6}" cache="SegmentaciónDeDatos_SERVICIO" caption="SERVICIO" rowHeight="241300"/>
  <slicer name="FECHA_UTL_STATUS" xr10:uid="{CBECD4EF-1B36-470E-9D63-A29EC048E7BE}" cache="SegmentaciónDeDatos_FECHA_UTL_STATUS" caption="FECHA_UTL_STATUS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FBD6C7-5FB3-4DDF-A271-F39E2F482D4D}" name="Tabla1" displayName="Tabla1" ref="A1:W5752" totalsRowShown="0" headerRowDxfId="19">
  <autoFilter ref="A1:W5752" xr:uid="{66FBD6C7-5FB3-4DDF-A271-F39E2F482D4D}"/>
  <tableColumns count="23">
    <tableColumn id="1" xr3:uid="{7E6A84EF-10AC-4E74-BFC6-E2B24C3205AC}" name="CREACION"/>
    <tableColumn id="2" xr3:uid="{1C904897-83B6-4E95-ACC1-E4915BCA4DDF}" name="HORA"/>
    <tableColumn id="3" xr3:uid="{B075817B-AF26-4142-B455-765CA7D2A09D}" name="ID"/>
    <tableColumn id="4" xr3:uid="{E9E45242-9EC2-4F21-B36E-B991FF5EFA2E}" name="TAMANO"/>
    <tableColumn id="5" xr3:uid="{4930063A-BD6B-473F-94FA-B765BF360B6A}" name="SERVICIO"/>
    <tableColumn id="6" xr3:uid="{979980B0-1FCD-4144-82CA-AD696B9B15E9}" name="FORMA_PAGO"/>
    <tableColumn id="7" xr3:uid="{3BD1C377-B99E-4561-BFC1-37D278F27C0E}" name="ULTIMO_STATUS"/>
    <tableColumn id="8" xr3:uid="{1D1A298C-99B8-4962-A79C-9FBE213A344A}" name="FECHA_UTL_STATUS"/>
    <tableColumn id="9" xr3:uid="{2EDEFC52-167B-4FB5-A746-1A531902B77C}" name="HORA2"/>
    <tableColumn id="26" xr3:uid="{70D24293-C905-4A19-BA40-A688F3B98A4B}" name="HORA3" dataDxfId="18">
      <calculatedColumnFormula>MID(Tabla1[[#This Row],[HORA2]],1,2)</calculatedColumnFormula>
    </tableColumn>
    <tableColumn id="10" xr3:uid="{A9879138-4990-4AA6-89A0-ABE3405DF214}" name="PICKUP_DISTRITO"/>
    <tableColumn id="11" xr3:uid="{D1D15B5D-681C-4C2C-96C8-5DB191A0995B}" name="SHIPPING_DISTRITO"/>
    <tableColumn id="17" xr3:uid="{76A82DBD-410C-4C62-8090-EC8B48EACACD}" name="Columna1"/>
    <tableColumn id="12" xr3:uid="{2990F073-8874-439D-9055-D01C9F707F41}" name="TIPO_VEHICULO"/>
    <tableColumn id="13" xr3:uid="{EDEE320B-D816-4D48-B959-A863CB8FDF6A}" name="KILOMETROS"/>
    <tableColumn id="16" xr3:uid="{FB406038-76C4-4FDD-B14C-6F5B012D0220}" name="KILOMETROS ADICIONALES" dataDxfId="17">
      <calculatedColumnFormula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calculatedColumnFormula>
    </tableColumn>
    <tableColumn id="22" xr3:uid="{69C22B94-20CC-48D9-B825-0836518AF6C6}" name="KILOMETROS HASTA" dataDxfId="16">
      <calculatedColumnFormula>IF(Tabla1[[#This Row],[SERVICIO]]="COMIDA",3,IF(Tabla1[[#This Row],[SERVICIO]]="CONTROLADO",12,IF(Tabla1[[#This Row],[SERVICIO]]="RÁPIDO",3.75,IF(Tabla1[[#This Row],[SERVICIO]]="NORMAL",2.5,))))</calculatedColumnFormula>
    </tableColumn>
    <tableColumn id="18" xr3:uid="{0859B78F-00C0-4C33-B440-AE4725570E6C}" name="COSTO NORMAL" dataDxfId="15">
      <calculatedColumnFormula>IF(Tabla1[[#This Row],[SERVICIO]]="COMIDA",3.5,IF(Tabla1[[#This Row],[SERVICIO]]="CONTROLADO",8,IF(Tabla1[[#This Row],[SERVICIO]]="RÁPIDO",4.5,IF(Tabla1[[#This Row],[SERVICIO]]="NORMAL",3,))))</calculatedColumnFormula>
    </tableColumn>
    <tableColumn id="19" xr3:uid="{643DCD1C-4381-4C8A-8B3B-4A95D7E810A7}" name="COSTO ADICIONAL" dataDxfId="14">
      <calculatedColumnFormula>IF(Tabla1[[#This Row],[SERVICIO]]="COMIDA",0.75,IF(Tabla1[[#This Row],[SERVICIO]]="CONTROLADO",2.65,IF(Tabla1[[#This Row],[SERVICIO]]="RÁPIDO",0.55,IF(Tabla1[[#This Row],[SERVICIO]]="NORMAL",1.2,))))</calculatedColumnFormula>
    </tableColumn>
    <tableColumn id="21" xr3:uid="{818B7B27-4B8F-4D4E-974B-C7EC24E32999}" name="COSTO NORMAL2" dataDxfId="13">
      <calculatedColumnFormula>IF(Tabla1[[#This Row],[KILOMETROS ADICIONALES]]=0,Tabla1[[#This Row],[KILOMETROS]]*Tabla1[[#This Row],[COSTO NORMAL]],Tabla1[[#This Row],[COSTO NORMAL]]*Tabla1[[#This Row],[KILOMETROS HASTA]])</calculatedColumnFormula>
    </tableColumn>
    <tableColumn id="20" xr3:uid="{57E005FB-3901-4CC9-9C29-B46E8A505920}" name="COSTO ADICIONAL2" dataDxfId="12">
      <calculatedColumnFormula>Tabla1[[#This Row],[KILOMETROS ADICIONALES]]*Tabla1[[#This Row],[COSTO ADICIONAL]]</calculatedColumnFormula>
    </tableColumn>
    <tableColumn id="14" xr3:uid="{88AC6454-9B1D-4B9F-B401-C43A8FDDE509}" name="COSTO"/>
    <tableColumn id="15" xr3:uid="{6A9E169D-7E90-421E-8917-0FA73552CA79}" name="COSTO REAL" dataDxfId="11">
      <calculatedColumnFormula>Tabla1[[#This Row],[COSTO NORMAL2]]+Tabla1[[#This Row],[COSTO ADICIONAL2]]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W5752"/>
  <sheetViews>
    <sheetView tabSelected="1" topLeftCell="B1" workbookViewId="0">
      <selection activeCell="B1" sqref="B1"/>
    </sheetView>
  </sheetViews>
  <sheetFormatPr baseColWidth="10" defaultColWidth="9.140625" defaultRowHeight="15" x14ac:dyDescent="0.25"/>
  <cols>
    <col min="1" max="1" width="12.28515625" customWidth="1"/>
    <col min="2" max="2" width="9.28515625" bestFit="1" customWidth="1"/>
    <col min="3" max="3" width="22" customWidth="1"/>
    <col min="4" max="4" width="11.42578125" customWidth="1"/>
    <col min="5" max="5" width="20.85546875" bestFit="1" customWidth="1"/>
    <col min="6" max="6" width="16.140625" customWidth="1"/>
    <col min="7" max="7" width="18.140625" bestFit="1" customWidth="1"/>
    <col min="8" max="8" width="21.85546875" bestFit="1" customWidth="1"/>
    <col min="9" max="9" width="9.28515625" bestFit="1" customWidth="1"/>
    <col min="10" max="10" width="9.28515625" hidden="1" customWidth="1"/>
    <col min="11" max="11" width="26" bestFit="1" customWidth="1"/>
    <col min="12" max="12" width="31.28515625" bestFit="1" customWidth="1"/>
    <col min="13" max="13" width="12.140625" bestFit="1" customWidth="1"/>
    <col min="14" max="14" width="17.42578125" bestFit="1" customWidth="1"/>
    <col min="15" max="15" width="14.7109375" bestFit="1" customWidth="1"/>
    <col min="16" max="16" width="27.28515625" hidden="1" customWidth="1"/>
    <col min="17" max="17" width="21.140625" hidden="1" customWidth="1"/>
    <col min="18" max="18" width="17.7109375" hidden="1" customWidth="1"/>
    <col min="19" max="19" width="19.7109375" hidden="1" customWidth="1"/>
    <col min="20" max="20" width="18.85546875" hidden="1" customWidth="1"/>
    <col min="21" max="21" width="20.7109375" hidden="1" customWidth="1"/>
    <col min="22" max="22" width="9.28515625" customWidth="1"/>
    <col min="23" max="23" width="14" bestFit="1" customWidth="1"/>
  </cols>
  <sheetData>
    <row r="1" spans="1:23" x14ac:dyDescent="0.25">
      <c r="A1" s="1" t="s">
        <v>0</v>
      </c>
      <c r="B1" s="1" t="s">
        <v>1</v>
      </c>
      <c r="C1" s="1" t="s">
        <v>9091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14848</v>
      </c>
      <c r="J1" s="1" t="s">
        <v>14859</v>
      </c>
      <c r="K1" s="1" t="s">
        <v>9092</v>
      </c>
      <c r="L1" s="1" t="s">
        <v>7</v>
      </c>
      <c r="M1" s="1" t="s">
        <v>14866</v>
      </c>
      <c r="N1" s="1" t="s">
        <v>8</v>
      </c>
      <c r="O1" s="1" t="s">
        <v>9</v>
      </c>
      <c r="P1" s="1" t="s">
        <v>14855</v>
      </c>
      <c r="Q1" s="1" t="s">
        <v>14852</v>
      </c>
      <c r="R1" s="1" t="s">
        <v>14851</v>
      </c>
      <c r="S1" s="1" t="s">
        <v>14850</v>
      </c>
      <c r="T1" s="1" t="s">
        <v>14854</v>
      </c>
      <c r="U1" s="1" t="s">
        <v>14853</v>
      </c>
      <c r="V1" s="1" t="s">
        <v>10</v>
      </c>
      <c r="W1" s="1" t="s">
        <v>14849</v>
      </c>
    </row>
    <row r="2" spans="1:23" x14ac:dyDescent="0.25">
      <c r="A2" t="s">
        <v>11</v>
      </c>
      <c r="B2" t="s">
        <v>12</v>
      </c>
      <c r="C2" t="s">
        <v>9093</v>
      </c>
      <c r="D2" t="s">
        <v>13</v>
      </c>
      <c r="E2" t="s">
        <v>14844</v>
      </c>
      <c r="F2" t="s">
        <v>14</v>
      </c>
      <c r="G2" t="s">
        <v>15</v>
      </c>
      <c r="H2" t="s">
        <v>17</v>
      </c>
      <c r="I2" t="s">
        <v>18</v>
      </c>
      <c r="J2" t="str">
        <f>MID(Tabla1[[#This Row],[HORA2]],1,2)</f>
        <v>19</v>
      </c>
      <c r="K2" t="s">
        <v>20</v>
      </c>
      <c r="L2" t="s">
        <v>21</v>
      </c>
      <c r="M2" t="s">
        <v>14867</v>
      </c>
      <c r="N2" t="s">
        <v>22</v>
      </c>
      <c r="O2">
        <v>16.41</v>
      </c>
      <c r="P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13.91</v>
      </c>
      <c r="Q2">
        <f>IF(Tabla1[[#This Row],[SERVICIO]]="COMIDA",3,IF(Tabla1[[#This Row],[SERVICIO]]="CONTROLADO",12,IF(Tabla1[[#This Row],[SERVICIO]]="RÁPIDO",3.75,IF(Tabla1[[#This Row],[SERVICIO]]="NORMAL",2.5,))))</f>
        <v>2.5</v>
      </c>
      <c r="R2">
        <f>IF(Tabla1[[#This Row],[SERVICIO]]="COMIDA",3.5,IF(Tabla1[[#This Row],[SERVICIO]]="CONTROLADO",8,IF(Tabla1[[#This Row],[SERVICIO]]="RÁPIDO",4.5,IF(Tabla1[[#This Row],[SERVICIO]]="NORMAL",3,))))</f>
        <v>3</v>
      </c>
      <c r="S2">
        <f>IF(Tabla1[[#This Row],[SERVICIO]]="COMIDA",0.75,IF(Tabla1[[#This Row],[SERVICIO]]="CONTROLADO",2.65,IF(Tabla1[[#This Row],[SERVICIO]]="RÁPIDO",0.55,IF(Tabla1[[#This Row],[SERVICIO]]="NORMAL",1.2,))))</f>
        <v>1.2</v>
      </c>
      <c r="T2" s="2">
        <f>IF(Tabla1[[#This Row],[KILOMETROS ADICIONALES]]=0,Tabla1[[#This Row],[KILOMETROS]]*Tabla1[[#This Row],[COSTO NORMAL]],Tabla1[[#This Row],[COSTO NORMAL]]*Tabla1[[#This Row],[KILOMETROS HASTA]])</f>
        <v>7.5</v>
      </c>
      <c r="U2" s="2">
        <f>Tabla1[[#This Row],[KILOMETROS ADICIONALES]]*Tabla1[[#This Row],[COSTO ADICIONAL]]</f>
        <v>16.692</v>
      </c>
      <c r="V2">
        <v>226.13</v>
      </c>
      <c r="W2" s="2">
        <f>Tabla1[[#This Row],[COSTO NORMAL2]]+Tabla1[[#This Row],[COSTO ADICIONAL2]]</f>
        <v>24.192</v>
      </c>
    </row>
    <row r="3" spans="1:23" x14ac:dyDescent="0.25">
      <c r="A3" t="s">
        <v>11</v>
      </c>
      <c r="B3" t="s">
        <v>23</v>
      </c>
      <c r="C3" t="s">
        <v>9094</v>
      </c>
      <c r="D3" t="s">
        <v>13</v>
      </c>
      <c r="E3" t="s">
        <v>14845</v>
      </c>
      <c r="F3" t="s">
        <v>14</v>
      </c>
      <c r="G3" t="s">
        <v>24</v>
      </c>
      <c r="H3" t="s">
        <v>17</v>
      </c>
      <c r="I3" t="s">
        <v>25</v>
      </c>
      <c r="J3" t="str">
        <f>MID(Tabla1[[#This Row],[HORA2]],1,2)</f>
        <v>07</v>
      </c>
      <c r="K3" t="s">
        <v>26</v>
      </c>
      <c r="L3" t="s">
        <v>27</v>
      </c>
      <c r="M3" t="s">
        <v>14867</v>
      </c>
      <c r="N3" t="s">
        <v>22</v>
      </c>
      <c r="O3">
        <v>2.2800000000000002</v>
      </c>
      <c r="P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">
        <f>IF(Tabla1[[#This Row],[SERVICIO]]="COMIDA",3,IF(Tabla1[[#This Row],[SERVICIO]]="CONTROLADO",12,IF(Tabla1[[#This Row],[SERVICIO]]="RÁPIDO",3.75,IF(Tabla1[[#This Row],[SERVICIO]]="NORMAL",2.5,))))</f>
        <v>3.75</v>
      </c>
      <c r="R3">
        <f>IF(Tabla1[[#This Row],[SERVICIO]]="COMIDA",3.5,IF(Tabla1[[#This Row],[SERVICIO]]="CONTROLADO",8,IF(Tabla1[[#This Row],[SERVICIO]]="RÁPIDO",4.5,IF(Tabla1[[#This Row],[SERVICIO]]="NORMAL",3,))))</f>
        <v>4.5</v>
      </c>
      <c r="S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" s="2">
        <f>IF(Tabla1[[#This Row],[KILOMETROS ADICIONALES]]=0,Tabla1[[#This Row],[KILOMETROS]]*Tabla1[[#This Row],[COSTO NORMAL]],Tabla1[[#This Row],[COSTO NORMAL]]*Tabla1[[#This Row],[KILOMETROS HASTA]])</f>
        <v>10.260000000000002</v>
      </c>
      <c r="U3" s="2">
        <f>Tabla1[[#This Row],[KILOMETROS ADICIONALES]]*Tabla1[[#This Row],[COSTO ADICIONAL]]</f>
        <v>0</v>
      </c>
      <c r="V3">
        <v>146.86000000000001</v>
      </c>
      <c r="W3" s="2">
        <f>Tabla1[[#This Row],[COSTO NORMAL2]]+Tabla1[[#This Row],[COSTO ADICIONAL2]]</f>
        <v>10.260000000000002</v>
      </c>
    </row>
    <row r="4" spans="1:23" x14ac:dyDescent="0.25">
      <c r="A4" t="s">
        <v>11</v>
      </c>
      <c r="B4" t="s">
        <v>23</v>
      </c>
      <c r="C4" t="s">
        <v>9095</v>
      </c>
      <c r="D4" t="s">
        <v>13</v>
      </c>
      <c r="E4" t="s">
        <v>14845</v>
      </c>
      <c r="F4" t="s">
        <v>14</v>
      </c>
      <c r="G4" t="s">
        <v>15</v>
      </c>
      <c r="H4" t="s">
        <v>17</v>
      </c>
      <c r="I4" t="s">
        <v>28</v>
      </c>
      <c r="J4" t="str">
        <f>MID(Tabla1[[#This Row],[HORA2]],1,2)</f>
        <v>16</v>
      </c>
      <c r="K4" t="s">
        <v>26</v>
      </c>
      <c r="L4" t="s">
        <v>27</v>
      </c>
      <c r="M4" t="s">
        <v>14867</v>
      </c>
      <c r="N4" t="s">
        <v>22</v>
      </c>
      <c r="O4">
        <v>15.64</v>
      </c>
      <c r="P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11.89</v>
      </c>
      <c r="Q4">
        <f>IF(Tabla1[[#This Row],[SERVICIO]]="COMIDA",3,IF(Tabla1[[#This Row],[SERVICIO]]="CONTROLADO",12,IF(Tabla1[[#This Row],[SERVICIO]]="RÁPIDO",3.75,IF(Tabla1[[#This Row],[SERVICIO]]="NORMAL",2.5,))))</f>
        <v>3.75</v>
      </c>
      <c r="R4">
        <f>IF(Tabla1[[#This Row],[SERVICIO]]="COMIDA",3.5,IF(Tabla1[[#This Row],[SERVICIO]]="CONTROLADO",8,IF(Tabla1[[#This Row],[SERVICIO]]="RÁPIDO",4.5,IF(Tabla1[[#This Row],[SERVICIO]]="NORMAL",3,))))</f>
        <v>4.5</v>
      </c>
      <c r="S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" s="2">
        <f>IF(Tabla1[[#This Row],[KILOMETROS ADICIONALES]]=0,Tabla1[[#This Row],[KILOMETROS]]*Tabla1[[#This Row],[COSTO NORMAL]],Tabla1[[#This Row],[COSTO NORMAL]]*Tabla1[[#This Row],[KILOMETROS HASTA]])</f>
        <v>16.875</v>
      </c>
      <c r="U4" s="2">
        <f>Tabla1[[#This Row],[KILOMETROS ADICIONALES]]*Tabla1[[#This Row],[COSTO ADICIONAL]]</f>
        <v>6.5395000000000012</v>
      </c>
      <c r="V4">
        <v>8.56</v>
      </c>
      <c r="W4" s="2">
        <f>Tabla1[[#This Row],[COSTO NORMAL2]]+Tabla1[[#This Row],[COSTO ADICIONAL2]]</f>
        <v>23.4145</v>
      </c>
    </row>
    <row r="5" spans="1:23" x14ac:dyDescent="0.25">
      <c r="A5" t="s">
        <v>11</v>
      </c>
      <c r="B5" t="s">
        <v>29</v>
      </c>
      <c r="C5" t="s">
        <v>9096</v>
      </c>
      <c r="D5" t="s">
        <v>13</v>
      </c>
      <c r="E5" t="s">
        <v>14844</v>
      </c>
      <c r="F5" t="s">
        <v>14</v>
      </c>
      <c r="G5" t="s">
        <v>15</v>
      </c>
      <c r="H5" t="s">
        <v>17</v>
      </c>
      <c r="I5" t="s">
        <v>30</v>
      </c>
      <c r="J5" t="str">
        <f>MID(Tabla1[[#This Row],[HORA2]],1,2)</f>
        <v>13</v>
      </c>
      <c r="K5" t="s">
        <v>20</v>
      </c>
      <c r="L5" t="s">
        <v>31</v>
      </c>
      <c r="M5" t="s">
        <v>14867</v>
      </c>
      <c r="N5" t="s">
        <v>22</v>
      </c>
      <c r="O5">
        <v>19.350000000000001</v>
      </c>
      <c r="P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5">
        <f>IF(Tabla1[[#This Row],[SERVICIO]]="COMIDA",3,IF(Tabla1[[#This Row],[SERVICIO]]="CONTROLADO",12,IF(Tabla1[[#This Row],[SERVICIO]]="RÁPIDO",3.75,IF(Tabla1[[#This Row],[SERVICIO]]="NORMAL",2.5,))))</f>
        <v>2.5</v>
      </c>
      <c r="R5">
        <f>IF(Tabla1[[#This Row],[SERVICIO]]="COMIDA",3.5,IF(Tabla1[[#This Row],[SERVICIO]]="CONTROLADO",8,IF(Tabla1[[#This Row],[SERVICIO]]="RÁPIDO",4.5,IF(Tabla1[[#This Row],[SERVICIO]]="NORMAL",3,))))</f>
        <v>3</v>
      </c>
      <c r="S5">
        <f>IF(Tabla1[[#This Row],[SERVICIO]]="COMIDA",0.75,IF(Tabla1[[#This Row],[SERVICIO]]="CONTROLADO",2.65,IF(Tabla1[[#This Row],[SERVICIO]]="RÁPIDO",0.55,IF(Tabla1[[#This Row],[SERVICIO]]="NORMAL",1.2,))))</f>
        <v>1.2</v>
      </c>
      <c r="T5" s="2">
        <f>IF(Tabla1[[#This Row],[KILOMETROS ADICIONALES]]=0,Tabla1[[#This Row],[KILOMETROS]]*Tabla1[[#This Row],[COSTO NORMAL]],Tabla1[[#This Row],[COSTO NORMAL]]*Tabla1[[#This Row],[KILOMETROS HASTA]])</f>
        <v>7.5</v>
      </c>
      <c r="U5" s="2">
        <f>Tabla1[[#This Row],[KILOMETROS ADICIONALES]]*Tabla1[[#This Row],[COSTO ADICIONAL]]</f>
        <v>20.220000000000002</v>
      </c>
      <c r="V5">
        <v>122.48</v>
      </c>
      <c r="W5" s="2">
        <f>Tabla1[[#This Row],[COSTO NORMAL2]]+Tabla1[[#This Row],[COSTO ADICIONAL2]]</f>
        <v>27.720000000000002</v>
      </c>
    </row>
    <row r="6" spans="1:23" x14ac:dyDescent="0.25">
      <c r="A6" t="s">
        <v>11</v>
      </c>
      <c r="B6" t="s">
        <v>32</v>
      </c>
      <c r="C6" t="s">
        <v>9097</v>
      </c>
      <c r="D6" t="s">
        <v>13</v>
      </c>
      <c r="E6" t="s">
        <v>14845</v>
      </c>
      <c r="F6" t="s">
        <v>14</v>
      </c>
      <c r="G6" t="s">
        <v>24</v>
      </c>
      <c r="H6" t="s">
        <v>33</v>
      </c>
      <c r="I6" t="s">
        <v>34</v>
      </c>
      <c r="J6" t="str">
        <f>MID(Tabla1[[#This Row],[HORA2]],1,2)</f>
        <v>10</v>
      </c>
      <c r="K6" t="s">
        <v>35</v>
      </c>
      <c r="L6" t="s">
        <v>35</v>
      </c>
      <c r="M6" t="s">
        <v>14867</v>
      </c>
      <c r="N6" t="s">
        <v>22</v>
      </c>
      <c r="O6">
        <v>7.6</v>
      </c>
      <c r="P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3.8499999999999996</v>
      </c>
      <c r="Q6">
        <f>IF(Tabla1[[#This Row],[SERVICIO]]="COMIDA",3,IF(Tabla1[[#This Row],[SERVICIO]]="CONTROLADO",12,IF(Tabla1[[#This Row],[SERVICIO]]="RÁPIDO",3.75,IF(Tabla1[[#This Row],[SERVICIO]]="NORMAL",2.5,))))</f>
        <v>3.75</v>
      </c>
      <c r="R6">
        <f>IF(Tabla1[[#This Row],[SERVICIO]]="COMIDA",3.5,IF(Tabla1[[#This Row],[SERVICIO]]="CONTROLADO",8,IF(Tabla1[[#This Row],[SERVICIO]]="RÁPIDO",4.5,IF(Tabla1[[#This Row],[SERVICIO]]="NORMAL",3,))))</f>
        <v>4.5</v>
      </c>
      <c r="S6">
        <f>IF(Tabla1[[#This Row],[SERVICIO]]="COMIDA",0.75,IF(Tabla1[[#This Row],[SERVICIO]]="CONTROLADO",2.65,IF(Tabla1[[#This Row],[SERVICIO]]="RÁPIDO",0.55,IF(Tabla1[[#This Row],[SERVICIO]]="NORMAL",1.2,))))</f>
        <v>0.55000000000000004</v>
      </c>
      <c r="T6" s="2">
        <f>IF(Tabla1[[#This Row],[KILOMETROS ADICIONALES]]=0,Tabla1[[#This Row],[KILOMETROS]]*Tabla1[[#This Row],[COSTO NORMAL]],Tabla1[[#This Row],[COSTO NORMAL]]*Tabla1[[#This Row],[KILOMETROS HASTA]])</f>
        <v>16.875</v>
      </c>
      <c r="U6" s="2">
        <f>Tabla1[[#This Row],[KILOMETROS ADICIONALES]]*Tabla1[[#This Row],[COSTO ADICIONAL]]</f>
        <v>2.1175000000000002</v>
      </c>
      <c r="V6">
        <v>159.12</v>
      </c>
      <c r="W6" s="2">
        <f>Tabla1[[#This Row],[COSTO NORMAL2]]+Tabla1[[#This Row],[COSTO ADICIONAL2]]</f>
        <v>18.9925</v>
      </c>
    </row>
    <row r="7" spans="1:23" x14ac:dyDescent="0.25">
      <c r="A7" t="s">
        <v>11</v>
      </c>
      <c r="B7" t="s">
        <v>32</v>
      </c>
      <c r="C7" t="s">
        <v>9098</v>
      </c>
      <c r="D7" t="s">
        <v>13</v>
      </c>
      <c r="E7" t="s">
        <v>14845</v>
      </c>
      <c r="F7" t="s">
        <v>14</v>
      </c>
      <c r="G7" t="s">
        <v>15</v>
      </c>
      <c r="H7" t="s">
        <v>17</v>
      </c>
      <c r="I7" t="s">
        <v>36</v>
      </c>
      <c r="J7" t="str">
        <f>MID(Tabla1[[#This Row],[HORA2]],1,2)</f>
        <v>11</v>
      </c>
      <c r="K7" t="s">
        <v>35</v>
      </c>
      <c r="L7" t="s">
        <v>35</v>
      </c>
      <c r="M7" t="s">
        <v>14867</v>
      </c>
      <c r="N7" t="s">
        <v>22</v>
      </c>
      <c r="O7">
        <v>20.64</v>
      </c>
      <c r="P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16.89</v>
      </c>
      <c r="Q7">
        <f>IF(Tabla1[[#This Row],[SERVICIO]]="COMIDA",3,IF(Tabla1[[#This Row],[SERVICIO]]="CONTROLADO",12,IF(Tabla1[[#This Row],[SERVICIO]]="RÁPIDO",3.75,IF(Tabla1[[#This Row],[SERVICIO]]="NORMAL",2.5,))))</f>
        <v>3.75</v>
      </c>
      <c r="R7">
        <f>IF(Tabla1[[#This Row],[SERVICIO]]="COMIDA",3.5,IF(Tabla1[[#This Row],[SERVICIO]]="CONTROLADO",8,IF(Tabla1[[#This Row],[SERVICIO]]="RÁPIDO",4.5,IF(Tabla1[[#This Row],[SERVICIO]]="NORMAL",3,))))</f>
        <v>4.5</v>
      </c>
      <c r="S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" s="2">
        <f>IF(Tabla1[[#This Row],[KILOMETROS ADICIONALES]]=0,Tabla1[[#This Row],[KILOMETROS]]*Tabla1[[#This Row],[COSTO NORMAL]],Tabla1[[#This Row],[COSTO NORMAL]]*Tabla1[[#This Row],[KILOMETROS HASTA]])</f>
        <v>16.875</v>
      </c>
      <c r="U7" s="2">
        <f>Tabla1[[#This Row],[KILOMETROS ADICIONALES]]*Tabla1[[#This Row],[COSTO ADICIONAL]]</f>
        <v>9.2895000000000003</v>
      </c>
      <c r="V7">
        <v>133.01</v>
      </c>
      <c r="W7" s="2">
        <f>Tabla1[[#This Row],[COSTO NORMAL2]]+Tabla1[[#This Row],[COSTO ADICIONAL2]]</f>
        <v>26.1645</v>
      </c>
    </row>
    <row r="8" spans="1:23" x14ac:dyDescent="0.25">
      <c r="A8" t="s">
        <v>11</v>
      </c>
      <c r="B8" t="s">
        <v>37</v>
      </c>
      <c r="C8" t="s">
        <v>9099</v>
      </c>
      <c r="D8" t="s">
        <v>13</v>
      </c>
      <c r="E8" t="s">
        <v>14845</v>
      </c>
      <c r="F8" t="s">
        <v>14</v>
      </c>
      <c r="G8" t="s">
        <v>24</v>
      </c>
      <c r="H8" t="s">
        <v>33</v>
      </c>
      <c r="I8" t="s">
        <v>38</v>
      </c>
      <c r="J8" t="str">
        <f>MID(Tabla1[[#This Row],[HORA2]],1,2)</f>
        <v>18</v>
      </c>
      <c r="K8" t="s">
        <v>35</v>
      </c>
      <c r="L8" t="s">
        <v>19</v>
      </c>
      <c r="M8" t="s">
        <v>14867</v>
      </c>
      <c r="N8" t="s">
        <v>22</v>
      </c>
      <c r="O8">
        <v>11.87</v>
      </c>
      <c r="P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8.1199999999999992</v>
      </c>
      <c r="Q8">
        <f>IF(Tabla1[[#This Row],[SERVICIO]]="COMIDA",3,IF(Tabla1[[#This Row],[SERVICIO]]="CONTROLADO",12,IF(Tabla1[[#This Row],[SERVICIO]]="RÁPIDO",3.75,IF(Tabla1[[#This Row],[SERVICIO]]="NORMAL",2.5,))))</f>
        <v>3.75</v>
      </c>
      <c r="R8">
        <f>IF(Tabla1[[#This Row],[SERVICIO]]="COMIDA",3.5,IF(Tabla1[[#This Row],[SERVICIO]]="CONTROLADO",8,IF(Tabla1[[#This Row],[SERVICIO]]="RÁPIDO",4.5,IF(Tabla1[[#This Row],[SERVICIO]]="NORMAL",3,))))</f>
        <v>4.5</v>
      </c>
      <c r="S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" s="2">
        <f>IF(Tabla1[[#This Row],[KILOMETROS ADICIONALES]]=0,Tabla1[[#This Row],[KILOMETROS]]*Tabla1[[#This Row],[COSTO NORMAL]],Tabla1[[#This Row],[COSTO NORMAL]]*Tabla1[[#This Row],[KILOMETROS HASTA]])</f>
        <v>16.875</v>
      </c>
      <c r="U8" s="2">
        <f>Tabla1[[#This Row],[KILOMETROS ADICIONALES]]*Tabla1[[#This Row],[COSTO ADICIONAL]]</f>
        <v>4.4660000000000002</v>
      </c>
      <c r="V8">
        <v>218.37</v>
      </c>
      <c r="W8" s="2">
        <f>Tabla1[[#This Row],[COSTO NORMAL2]]+Tabla1[[#This Row],[COSTO ADICIONAL2]]</f>
        <v>21.341000000000001</v>
      </c>
    </row>
    <row r="9" spans="1:23" x14ac:dyDescent="0.25">
      <c r="A9" t="s">
        <v>11</v>
      </c>
      <c r="B9" t="s">
        <v>37</v>
      </c>
      <c r="C9" t="s">
        <v>9100</v>
      </c>
      <c r="D9" t="s">
        <v>13</v>
      </c>
      <c r="E9" t="s">
        <v>14845</v>
      </c>
      <c r="F9" t="s">
        <v>14</v>
      </c>
      <c r="G9" t="s">
        <v>15</v>
      </c>
      <c r="H9" t="s">
        <v>17</v>
      </c>
      <c r="I9" t="s">
        <v>39</v>
      </c>
      <c r="J9" t="str">
        <f>MID(Tabla1[[#This Row],[HORA2]],1,2)</f>
        <v>11</v>
      </c>
      <c r="K9" t="s">
        <v>35</v>
      </c>
      <c r="L9" t="s">
        <v>19</v>
      </c>
      <c r="M9" t="s">
        <v>14867</v>
      </c>
      <c r="N9" t="s">
        <v>22</v>
      </c>
      <c r="O9">
        <v>15.62</v>
      </c>
      <c r="P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11.87</v>
      </c>
      <c r="Q9">
        <f>IF(Tabla1[[#This Row],[SERVICIO]]="COMIDA",3,IF(Tabla1[[#This Row],[SERVICIO]]="CONTROLADO",12,IF(Tabla1[[#This Row],[SERVICIO]]="RÁPIDO",3.75,IF(Tabla1[[#This Row],[SERVICIO]]="NORMAL",2.5,))))</f>
        <v>3.75</v>
      </c>
      <c r="R9">
        <f>IF(Tabla1[[#This Row],[SERVICIO]]="COMIDA",3.5,IF(Tabla1[[#This Row],[SERVICIO]]="CONTROLADO",8,IF(Tabla1[[#This Row],[SERVICIO]]="RÁPIDO",4.5,IF(Tabla1[[#This Row],[SERVICIO]]="NORMAL",3,))))</f>
        <v>4.5</v>
      </c>
      <c r="S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" s="2">
        <f>IF(Tabla1[[#This Row],[KILOMETROS ADICIONALES]]=0,Tabla1[[#This Row],[KILOMETROS]]*Tabla1[[#This Row],[COSTO NORMAL]],Tabla1[[#This Row],[COSTO NORMAL]]*Tabla1[[#This Row],[KILOMETROS HASTA]])</f>
        <v>16.875</v>
      </c>
      <c r="U9" s="2">
        <f>Tabla1[[#This Row],[KILOMETROS ADICIONALES]]*Tabla1[[#This Row],[COSTO ADICIONAL]]</f>
        <v>6.5285000000000002</v>
      </c>
      <c r="V9">
        <v>120.11</v>
      </c>
      <c r="W9" s="2">
        <f>Tabla1[[#This Row],[COSTO NORMAL2]]+Tabla1[[#This Row],[COSTO ADICIONAL2]]</f>
        <v>23.403500000000001</v>
      </c>
    </row>
    <row r="10" spans="1:23" x14ac:dyDescent="0.25">
      <c r="A10" t="s">
        <v>11</v>
      </c>
      <c r="B10" t="s">
        <v>40</v>
      </c>
      <c r="C10" t="s">
        <v>9101</v>
      </c>
      <c r="D10" t="s">
        <v>13</v>
      </c>
      <c r="E10" t="s">
        <v>14845</v>
      </c>
      <c r="F10" t="s">
        <v>14</v>
      </c>
      <c r="G10" t="s">
        <v>41</v>
      </c>
      <c r="H10" t="s">
        <v>33</v>
      </c>
      <c r="I10" t="s">
        <v>42</v>
      </c>
      <c r="J10" t="str">
        <f>MID(Tabla1[[#This Row],[HORA2]],1,2)</f>
        <v>11</v>
      </c>
      <c r="K10" t="s">
        <v>43</v>
      </c>
      <c r="L10" t="s">
        <v>44</v>
      </c>
      <c r="M10" t="s">
        <v>14867</v>
      </c>
      <c r="N10" t="s">
        <v>22</v>
      </c>
      <c r="O10">
        <v>9.26</v>
      </c>
      <c r="P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5.51</v>
      </c>
      <c r="Q10">
        <f>IF(Tabla1[[#This Row],[SERVICIO]]="COMIDA",3,IF(Tabla1[[#This Row],[SERVICIO]]="CONTROLADO",12,IF(Tabla1[[#This Row],[SERVICIO]]="RÁPIDO",3.75,IF(Tabla1[[#This Row],[SERVICIO]]="NORMAL",2.5,))))</f>
        <v>3.75</v>
      </c>
      <c r="R10">
        <f>IF(Tabla1[[#This Row],[SERVICIO]]="COMIDA",3.5,IF(Tabla1[[#This Row],[SERVICIO]]="CONTROLADO",8,IF(Tabla1[[#This Row],[SERVICIO]]="RÁPIDO",4.5,IF(Tabla1[[#This Row],[SERVICIO]]="NORMAL",3,))))</f>
        <v>4.5</v>
      </c>
      <c r="S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" s="2">
        <f>IF(Tabla1[[#This Row],[KILOMETROS ADICIONALES]]=0,Tabla1[[#This Row],[KILOMETROS]]*Tabla1[[#This Row],[COSTO NORMAL]],Tabla1[[#This Row],[COSTO NORMAL]]*Tabla1[[#This Row],[KILOMETROS HASTA]])</f>
        <v>16.875</v>
      </c>
      <c r="U10" s="2">
        <f>Tabla1[[#This Row],[KILOMETROS ADICIONALES]]*Tabla1[[#This Row],[COSTO ADICIONAL]]</f>
        <v>3.0305</v>
      </c>
      <c r="V10">
        <v>107.88</v>
      </c>
      <c r="W10" s="2">
        <f>Tabla1[[#This Row],[COSTO NORMAL2]]+Tabla1[[#This Row],[COSTO ADICIONAL2]]</f>
        <v>19.9055</v>
      </c>
    </row>
    <row r="11" spans="1:23" x14ac:dyDescent="0.25">
      <c r="A11" t="s">
        <v>11</v>
      </c>
      <c r="B11" t="s">
        <v>40</v>
      </c>
      <c r="C11" t="s">
        <v>9102</v>
      </c>
      <c r="D11" t="s">
        <v>13</v>
      </c>
      <c r="E11" t="s">
        <v>14845</v>
      </c>
      <c r="F11" t="s">
        <v>14</v>
      </c>
      <c r="G11" t="s">
        <v>15</v>
      </c>
      <c r="H11" t="s">
        <v>45</v>
      </c>
      <c r="I11" t="s">
        <v>46</v>
      </c>
      <c r="J11" t="str">
        <f>MID(Tabla1[[#This Row],[HORA2]],1,2)</f>
        <v>18</v>
      </c>
      <c r="K11" t="s">
        <v>43</v>
      </c>
      <c r="L11" t="s">
        <v>44</v>
      </c>
      <c r="M11" t="s">
        <v>14867</v>
      </c>
      <c r="N11" t="s">
        <v>22</v>
      </c>
      <c r="O11">
        <v>18</v>
      </c>
      <c r="P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14.25</v>
      </c>
      <c r="Q11">
        <f>IF(Tabla1[[#This Row],[SERVICIO]]="COMIDA",3,IF(Tabla1[[#This Row],[SERVICIO]]="CONTROLADO",12,IF(Tabla1[[#This Row],[SERVICIO]]="RÁPIDO",3.75,IF(Tabla1[[#This Row],[SERVICIO]]="NORMAL",2.5,))))</f>
        <v>3.75</v>
      </c>
      <c r="R11">
        <f>IF(Tabla1[[#This Row],[SERVICIO]]="COMIDA",3.5,IF(Tabla1[[#This Row],[SERVICIO]]="CONTROLADO",8,IF(Tabla1[[#This Row],[SERVICIO]]="RÁPIDO",4.5,IF(Tabla1[[#This Row],[SERVICIO]]="NORMAL",3,))))</f>
        <v>4.5</v>
      </c>
      <c r="S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1" s="2">
        <f>IF(Tabla1[[#This Row],[KILOMETROS ADICIONALES]]=0,Tabla1[[#This Row],[KILOMETROS]]*Tabla1[[#This Row],[COSTO NORMAL]],Tabla1[[#This Row],[COSTO NORMAL]]*Tabla1[[#This Row],[KILOMETROS HASTA]])</f>
        <v>16.875</v>
      </c>
      <c r="U11" s="2">
        <f>Tabla1[[#This Row],[KILOMETROS ADICIONALES]]*Tabla1[[#This Row],[COSTO ADICIONAL]]</f>
        <v>7.8375000000000004</v>
      </c>
      <c r="V11">
        <v>163.16999999999999</v>
      </c>
      <c r="W11" s="2">
        <f>Tabla1[[#This Row],[COSTO NORMAL2]]+Tabla1[[#This Row],[COSTO ADICIONAL2]]</f>
        <v>24.712499999999999</v>
      </c>
    </row>
    <row r="12" spans="1:23" x14ac:dyDescent="0.25">
      <c r="A12" t="s">
        <v>11</v>
      </c>
      <c r="B12" t="s">
        <v>47</v>
      </c>
      <c r="C12" t="s">
        <v>9103</v>
      </c>
      <c r="D12" t="s">
        <v>13</v>
      </c>
      <c r="E12" t="s">
        <v>14845</v>
      </c>
      <c r="F12" t="s">
        <v>14</v>
      </c>
      <c r="G12" t="s">
        <v>24</v>
      </c>
      <c r="H12" t="s">
        <v>33</v>
      </c>
      <c r="I12" t="s">
        <v>48</v>
      </c>
      <c r="J12" t="str">
        <f>MID(Tabla1[[#This Row],[HORA2]],1,2)</f>
        <v>18</v>
      </c>
      <c r="K12" t="s">
        <v>35</v>
      </c>
      <c r="L12" t="s">
        <v>49</v>
      </c>
      <c r="M12" t="s">
        <v>14867</v>
      </c>
      <c r="N12" t="s">
        <v>22</v>
      </c>
      <c r="O12">
        <v>6.8100000000000005</v>
      </c>
      <c r="P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3.0600000000000005</v>
      </c>
      <c r="Q12">
        <f>IF(Tabla1[[#This Row],[SERVICIO]]="COMIDA",3,IF(Tabla1[[#This Row],[SERVICIO]]="CONTROLADO",12,IF(Tabla1[[#This Row],[SERVICIO]]="RÁPIDO",3.75,IF(Tabla1[[#This Row],[SERVICIO]]="NORMAL",2.5,))))</f>
        <v>3.75</v>
      </c>
      <c r="R12">
        <f>IF(Tabla1[[#This Row],[SERVICIO]]="COMIDA",3.5,IF(Tabla1[[#This Row],[SERVICIO]]="CONTROLADO",8,IF(Tabla1[[#This Row],[SERVICIO]]="RÁPIDO",4.5,IF(Tabla1[[#This Row],[SERVICIO]]="NORMAL",3,))))</f>
        <v>4.5</v>
      </c>
      <c r="S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" s="2">
        <f>IF(Tabla1[[#This Row],[KILOMETROS ADICIONALES]]=0,Tabla1[[#This Row],[KILOMETROS]]*Tabla1[[#This Row],[COSTO NORMAL]],Tabla1[[#This Row],[COSTO NORMAL]]*Tabla1[[#This Row],[KILOMETROS HASTA]])</f>
        <v>16.875</v>
      </c>
      <c r="U12" s="2">
        <f>Tabla1[[#This Row],[KILOMETROS ADICIONALES]]*Tabla1[[#This Row],[COSTO ADICIONAL]]</f>
        <v>1.6830000000000005</v>
      </c>
      <c r="V12">
        <v>14.92</v>
      </c>
      <c r="W12" s="2">
        <f>Tabla1[[#This Row],[COSTO NORMAL2]]+Tabla1[[#This Row],[COSTO ADICIONAL2]]</f>
        <v>18.558</v>
      </c>
    </row>
    <row r="13" spans="1:23" x14ac:dyDescent="0.25">
      <c r="A13" t="s">
        <v>11</v>
      </c>
      <c r="B13" t="s">
        <v>47</v>
      </c>
      <c r="C13" t="s">
        <v>9104</v>
      </c>
      <c r="D13" t="s">
        <v>13</v>
      </c>
      <c r="E13" t="s">
        <v>14845</v>
      </c>
      <c r="F13" t="s">
        <v>14</v>
      </c>
      <c r="G13" t="s">
        <v>15</v>
      </c>
      <c r="H13" t="s">
        <v>17</v>
      </c>
      <c r="I13" t="s">
        <v>50</v>
      </c>
      <c r="J13" t="str">
        <f>MID(Tabla1[[#This Row],[HORA2]],1,2)</f>
        <v>12</v>
      </c>
      <c r="K13" t="s">
        <v>35</v>
      </c>
      <c r="L13" t="s">
        <v>49</v>
      </c>
      <c r="M13" t="s">
        <v>14867</v>
      </c>
      <c r="N13" t="s">
        <v>22</v>
      </c>
      <c r="O13">
        <v>8.06</v>
      </c>
      <c r="P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4.3100000000000005</v>
      </c>
      <c r="Q13">
        <f>IF(Tabla1[[#This Row],[SERVICIO]]="COMIDA",3,IF(Tabla1[[#This Row],[SERVICIO]]="CONTROLADO",12,IF(Tabla1[[#This Row],[SERVICIO]]="RÁPIDO",3.75,IF(Tabla1[[#This Row],[SERVICIO]]="NORMAL",2.5,))))</f>
        <v>3.75</v>
      </c>
      <c r="R13">
        <f>IF(Tabla1[[#This Row],[SERVICIO]]="COMIDA",3.5,IF(Tabla1[[#This Row],[SERVICIO]]="CONTROLADO",8,IF(Tabla1[[#This Row],[SERVICIO]]="RÁPIDO",4.5,IF(Tabla1[[#This Row],[SERVICIO]]="NORMAL",3,))))</f>
        <v>4.5</v>
      </c>
      <c r="S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" s="2">
        <f>IF(Tabla1[[#This Row],[KILOMETROS ADICIONALES]]=0,Tabla1[[#This Row],[KILOMETROS]]*Tabla1[[#This Row],[COSTO NORMAL]],Tabla1[[#This Row],[COSTO NORMAL]]*Tabla1[[#This Row],[KILOMETROS HASTA]])</f>
        <v>16.875</v>
      </c>
      <c r="U13" s="2">
        <f>Tabla1[[#This Row],[KILOMETROS ADICIONALES]]*Tabla1[[#This Row],[COSTO ADICIONAL]]</f>
        <v>2.3705000000000003</v>
      </c>
      <c r="V13">
        <v>200.36</v>
      </c>
      <c r="W13" s="2">
        <f>Tabla1[[#This Row],[COSTO NORMAL2]]+Tabla1[[#This Row],[COSTO ADICIONAL2]]</f>
        <v>19.2455</v>
      </c>
    </row>
    <row r="14" spans="1:23" x14ac:dyDescent="0.25">
      <c r="A14" t="s">
        <v>11</v>
      </c>
      <c r="B14" t="s">
        <v>51</v>
      </c>
      <c r="C14" t="s">
        <v>9105</v>
      </c>
      <c r="D14" t="s">
        <v>13</v>
      </c>
      <c r="E14" t="s">
        <v>14845</v>
      </c>
      <c r="F14" t="s">
        <v>14</v>
      </c>
      <c r="G14" t="s">
        <v>24</v>
      </c>
      <c r="H14" t="s">
        <v>33</v>
      </c>
      <c r="I14" t="s">
        <v>52</v>
      </c>
      <c r="J14" t="str">
        <f>MID(Tabla1[[#This Row],[HORA2]],1,2)</f>
        <v>19</v>
      </c>
      <c r="K14" t="s">
        <v>19</v>
      </c>
      <c r="L14" t="s">
        <v>53</v>
      </c>
      <c r="M14" t="s">
        <v>14867</v>
      </c>
      <c r="N14" t="s">
        <v>22</v>
      </c>
      <c r="O14">
        <v>17.05</v>
      </c>
      <c r="P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</v>
      </c>
      <c r="Q14">
        <f>IF(Tabla1[[#This Row],[SERVICIO]]="COMIDA",3,IF(Tabla1[[#This Row],[SERVICIO]]="CONTROLADO",12,IF(Tabla1[[#This Row],[SERVICIO]]="RÁPIDO",3.75,IF(Tabla1[[#This Row],[SERVICIO]]="NORMAL",2.5,))))</f>
        <v>3.75</v>
      </c>
      <c r="R14">
        <f>IF(Tabla1[[#This Row],[SERVICIO]]="COMIDA",3.5,IF(Tabla1[[#This Row],[SERVICIO]]="CONTROLADO",8,IF(Tabla1[[#This Row],[SERVICIO]]="RÁPIDO",4.5,IF(Tabla1[[#This Row],[SERVICIO]]="NORMAL",3,))))</f>
        <v>4.5</v>
      </c>
      <c r="S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" s="2">
        <f>IF(Tabla1[[#This Row],[KILOMETROS ADICIONALES]]=0,Tabla1[[#This Row],[KILOMETROS]]*Tabla1[[#This Row],[COSTO NORMAL]],Tabla1[[#This Row],[COSTO NORMAL]]*Tabla1[[#This Row],[KILOMETROS HASTA]])</f>
        <v>16.875</v>
      </c>
      <c r="U14" s="2">
        <f>Tabla1[[#This Row],[KILOMETROS ADICIONALES]]*Tabla1[[#This Row],[COSTO ADICIONAL]]</f>
        <v>7.3150000000000013</v>
      </c>
      <c r="V14">
        <v>33.270000000000003</v>
      </c>
      <c r="W14" s="2">
        <f>Tabla1[[#This Row],[COSTO NORMAL2]]+Tabla1[[#This Row],[COSTO ADICIONAL2]]</f>
        <v>24.19</v>
      </c>
    </row>
    <row r="15" spans="1:23" x14ac:dyDescent="0.25">
      <c r="A15" t="s">
        <v>11</v>
      </c>
      <c r="B15" t="s">
        <v>51</v>
      </c>
      <c r="C15" t="s">
        <v>9106</v>
      </c>
      <c r="D15" t="s">
        <v>13</v>
      </c>
      <c r="E15" t="s">
        <v>14845</v>
      </c>
      <c r="F15" t="s">
        <v>14</v>
      </c>
      <c r="G15" t="s">
        <v>15</v>
      </c>
      <c r="H15" t="s">
        <v>17</v>
      </c>
      <c r="I15" t="s">
        <v>54</v>
      </c>
      <c r="J15" t="str">
        <f>MID(Tabla1[[#This Row],[HORA2]],1,2)</f>
        <v>10</v>
      </c>
      <c r="K15" t="s">
        <v>19</v>
      </c>
      <c r="L15" t="s">
        <v>53</v>
      </c>
      <c r="M15" t="s">
        <v>14867</v>
      </c>
      <c r="N15" t="s">
        <v>22</v>
      </c>
      <c r="O15">
        <v>3.05</v>
      </c>
      <c r="P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">
        <f>IF(Tabla1[[#This Row],[SERVICIO]]="COMIDA",3,IF(Tabla1[[#This Row],[SERVICIO]]="CONTROLADO",12,IF(Tabla1[[#This Row],[SERVICIO]]="RÁPIDO",3.75,IF(Tabla1[[#This Row],[SERVICIO]]="NORMAL",2.5,))))</f>
        <v>3.75</v>
      </c>
      <c r="R15">
        <f>IF(Tabla1[[#This Row],[SERVICIO]]="COMIDA",3.5,IF(Tabla1[[#This Row],[SERVICIO]]="CONTROLADO",8,IF(Tabla1[[#This Row],[SERVICIO]]="RÁPIDO",4.5,IF(Tabla1[[#This Row],[SERVICIO]]="NORMAL",3,))))</f>
        <v>4.5</v>
      </c>
      <c r="S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" s="2">
        <f>IF(Tabla1[[#This Row],[KILOMETROS ADICIONALES]]=0,Tabla1[[#This Row],[KILOMETROS]]*Tabla1[[#This Row],[COSTO NORMAL]],Tabla1[[#This Row],[COSTO NORMAL]]*Tabla1[[#This Row],[KILOMETROS HASTA]])</f>
        <v>13.725</v>
      </c>
      <c r="U15" s="2">
        <f>Tabla1[[#This Row],[KILOMETROS ADICIONALES]]*Tabla1[[#This Row],[COSTO ADICIONAL]]</f>
        <v>0</v>
      </c>
      <c r="V15">
        <v>235.02</v>
      </c>
      <c r="W15" s="2">
        <f>Tabla1[[#This Row],[COSTO NORMAL2]]+Tabla1[[#This Row],[COSTO ADICIONAL2]]</f>
        <v>13.725</v>
      </c>
    </row>
    <row r="16" spans="1:23" x14ac:dyDescent="0.25">
      <c r="A16" t="s">
        <v>33</v>
      </c>
      <c r="B16" t="s">
        <v>55</v>
      </c>
      <c r="C16" t="s">
        <v>9107</v>
      </c>
      <c r="D16" t="s">
        <v>13</v>
      </c>
      <c r="E16" t="s">
        <v>14845</v>
      </c>
      <c r="F16" t="s">
        <v>14</v>
      </c>
      <c r="G16" t="s">
        <v>24</v>
      </c>
      <c r="H16" t="s">
        <v>33</v>
      </c>
      <c r="I16" t="s">
        <v>56</v>
      </c>
      <c r="J16" t="str">
        <f>MID(Tabla1[[#This Row],[HORA2]],1,2)</f>
        <v>11</v>
      </c>
      <c r="K16" t="s">
        <v>43</v>
      </c>
      <c r="L16" t="s">
        <v>57</v>
      </c>
      <c r="M16" t="s">
        <v>14867</v>
      </c>
      <c r="N16" t="s">
        <v>22</v>
      </c>
      <c r="O16">
        <v>17.63</v>
      </c>
      <c r="P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13.879999999999999</v>
      </c>
      <c r="Q16">
        <f>IF(Tabla1[[#This Row],[SERVICIO]]="COMIDA",3,IF(Tabla1[[#This Row],[SERVICIO]]="CONTROLADO",12,IF(Tabla1[[#This Row],[SERVICIO]]="RÁPIDO",3.75,IF(Tabla1[[#This Row],[SERVICIO]]="NORMAL",2.5,))))</f>
        <v>3.75</v>
      </c>
      <c r="R16">
        <f>IF(Tabla1[[#This Row],[SERVICIO]]="COMIDA",3.5,IF(Tabla1[[#This Row],[SERVICIO]]="CONTROLADO",8,IF(Tabla1[[#This Row],[SERVICIO]]="RÁPIDO",4.5,IF(Tabla1[[#This Row],[SERVICIO]]="NORMAL",3,))))</f>
        <v>4.5</v>
      </c>
      <c r="S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" s="2">
        <f>IF(Tabla1[[#This Row],[KILOMETROS ADICIONALES]]=0,Tabla1[[#This Row],[KILOMETROS]]*Tabla1[[#This Row],[COSTO NORMAL]],Tabla1[[#This Row],[COSTO NORMAL]]*Tabla1[[#This Row],[KILOMETROS HASTA]])</f>
        <v>16.875</v>
      </c>
      <c r="U16" s="2">
        <f>Tabla1[[#This Row],[KILOMETROS ADICIONALES]]*Tabla1[[#This Row],[COSTO ADICIONAL]]</f>
        <v>7.6340000000000003</v>
      </c>
      <c r="V16">
        <v>49.1</v>
      </c>
      <c r="W16" s="2">
        <f>Tabla1[[#This Row],[COSTO NORMAL2]]+Tabla1[[#This Row],[COSTO ADICIONAL2]]</f>
        <v>24.509</v>
      </c>
    </row>
    <row r="17" spans="1:23" x14ac:dyDescent="0.25">
      <c r="A17" t="s">
        <v>33</v>
      </c>
      <c r="B17" t="s">
        <v>55</v>
      </c>
      <c r="C17" t="s">
        <v>9108</v>
      </c>
      <c r="D17" t="s">
        <v>13</v>
      </c>
      <c r="E17" t="s">
        <v>14845</v>
      </c>
      <c r="F17" t="s">
        <v>14</v>
      </c>
      <c r="G17" t="s">
        <v>15</v>
      </c>
      <c r="H17" t="s">
        <v>17</v>
      </c>
      <c r="I17" t="s">
        <v>58</v>
      </c>
      <c r="J17" t="str">
        <f>MID(Tabla1[[#This Row],[HORA2]],1,2)</f>
        <v>11</v>
      </c>
      <c r="K17" t="s">
        <v>43</v>
      </c>
      <c r="L17" t="s">
        <v>57</v>
      </c>
      <c r="M17" t="s">
        <v>14867</v>
      </c>
      <c r="N17" t="s">
        <v>22</v>
      </c>
      <c r="O17">
        <v>7.4</v>
      </c>
      <c r="P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3.6500000000000004</v>
      </c>
      <c r="Q17">
        <f>IF(Tabla1[[#This Row],[SERVICIO]]="COMIDA",3,IF(Tabla1[[#This Row],[SERVICIO]]="CONTROLADO",12,IF(Tabla1[[#This Row],[SERVICIO]]="RÁPIDO",3.75,IF(Tabla1[[#This Row],[SERVICIO]]="NORMAL",2.5,))))</f>
        <v>3.75</v>
      </c>
      <c r="R17">
        <f>IF(Tabla1[[#This Row],[SERVICIO]]="COMIDA",3.5,IF(Tabla1[[#This Row],[SERVICIO]]="CONTROLADO",8,IF(Tabla1[[#This Row],[SERVICIO]]="RÁPIDO",4.5,IF(Tabla1[[#This Row],[SERVICIO]]="NORMAL",3,))))</f>
        <v>4.5</v>
      </c>
      <c r="S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" s="2">
        <f>IF(Tabla1[[#This Row],[KILOMETROS ADICIONALES]]=0,Tabla1[[#This Row],[KILOMETROS]]*Tabla1[[#This Row],[COSTO NORMAL]],Tabla1[[#This Row],[COSTO NORMAL]]*Tabla1[[#This Row],[KILOMETROS HASTA]])</f>
        <v>16.875</v>
      </c>
      <c r="U17" s="2">
        <f>Tabla1[[#This Row],[KILOMETROS ADICIONALES]]*Tabla1[[#This Row],[COSTO ADICIONAL]]</f>
        <v>2.0075000000000003</v>
      </c>
      <c r="V17">
        <v>46.89</v>
      </c>
      <c r="W17" s="2">
        <f>Tabla1[[#This Row],[COSTO NORMAL2]]+Tabla1[[#This Row],[COSTO ADICIONAL2]]</f>
        <v>18.8825</v>
      </c>
    </row>
    <row r="18" spans="1:23" x14ac:dyDescent="0.25">
      <c r="A18" t="s">
        <v>33</v>
      </c>
      <c r="B18" t="s">
        <v>59</v>
      </c>
      <c r="C18" t="s">
        <v>9109</v>
      </c>
      <c r="D18" t="s">
        <v>13</v>
      </c>
      <c r="E18" t="s">
        <v>14845</v>
      </c>
      <c r="F18" t="s">
        <v>14</v>
      </c>
      <c r="G18" t="s">
        <v>24</v>
      </c>
      <c r="H18" t="s">
        <v>17</v>
      </c>
      <c r="I18" t="s">
        <v>60</v>
      </c>
      <c r="J18" t="str">
        <f>MID(Tabla1[[#This Row],[HORA2]],1,2)</f>
        <v>08</v>
      </c>
      <c r="K18" t="s">
        <v>61</v>
      </c>
      <c r="L18" t="s">
        <v>27</v>
      </c>
      <c r="M18" t="s">
        <v>14867</v>
      </c>
      <c r="N18" t="s">
        <v>22</v>
      </c>
      <c r="O18">
        <v>18.940000000000001</v>
      </c>
      <c r="P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15.190000000000001</v>
      </c>
      <c r="Q18">
        <f>IF(Tabla1[[#This Row],[SERVICIO]]="COMIDA",3,IF(Tabla1[[#This Row],[SERVICIO]]="CONTROLADO",12,IF(Tabla1[[#This Row],[SERVICIO]]="RÁPIDO",3.75,IF(Tabla1[[#This Row],[SERVICIO]]="NORMAL",2.5,))))</f>
        <v>3.75</v>
      </c>
      <c r="R18">
        <f>IF(Tabla1[[#This Row],[SERVICIO]]="COMIDA",3.5,IF(Tabla1[[#This Row],[SERVICIO]]="CONTROLADO",8,IF(Tabla1[[#This Row],[SERVICIO]]="RÁPIDO",4.5,IF(Tabla1[[#This Row],[SERVICIO]]="NORMAL",3,))))</f>
        <v>4.5</v>
      </c>
      <c r="S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" s="2">
        <f>IF(Tabla1[[#This Row],[KILOMETROS ADICIONALES]]=0,Tabla1[[#This Row],[KILOMETROS]]*Tabla1[[#This Row],[COSTO NORMAL]],Tabla1[[#This Row],[COSTO NORMAL]]*Tabla1[[#This Row],[KILOMETROS HASTA]])</f>
        <v>16.875</v>
      </c>
      <c r="U18" s="2">
        <f>Tabla1[[#This Row],[KILOMETROS ADICIONALES]]*Tabla1[[#This Row],[COSTO ADICIONAL]]</f>
        <v>8.3545000000000016</v>
      </c>
      <c r="V18">
        <v>90.65</v>
      </c>
      <c r="W18" s="2">
        <f>Tabla1[[#This Row],[COSTO NORMAL2]]+Tabla1[[#This Row],[COSTO ADICIONAL2]]</f>
        <v>25.229500000000002</v>
      </c>
    </row>
    <row r="19" spans="1:23" x14ac:dyDescent="0.25">
      <c r="A19" t="s">
        <v>33</v>
      </c>
      <c r="B19" t="s">
        <v>59</v>
      </c>
      <c r="C19" t="s">
        <v>9110</v>
      </c>
      <c r="D19" t="s">
        <v>13</v>
      </c>
      <c r="E19" t="s">
        <v>14845</v>
      </c>
      <c r="F19" t="s">
        <v>14</v>
      </c>
      <c r="G19" t="s">
        <v>15</v>
      </c>
      <c r="H19" t="s">
        <v>17</v>
      </c>
      <c r="I19" t="s">
        <v>62</v>
      </c>
      <c r="J19" t="str">
        <f>MID(Tabla1[[#This Row],[HORA2]],1,2)</f>
        <v>10</v>
      </c>
      <c r="K19" t="s">
        <v>61</v>
      </c>
      <c r="L19" t="s">
        <v>27</v>
      </c>
      <c r="M19" t="s">
        <v>14867</v>
      </c>
      <c r="N19" t="s">
        <v>22</v>
      </c>
      <c r="O19">
        <v>12.55</v>
      </c>
      <c r="P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8.8000000000000007</v>
      </c>
      <c r="Q19">
        <f>IF(Tabla1[[#This Row],[SERVICIO]]="COMIDA",3,IF(Tabla1[[#This Row],[SERVICIO]]="CONTROLADO",12,IF(Tabla1[[#This Row],[SERVICIO]]="RÁPIDO",3.75,IF(Tabla1[[#This Row],[SERVICIO]]="NORMAL",2.5,))))</f>
        <v>3.75</v>
      </c>
      <c r="R19">
        <f>IF(Tabla1[[#This Row],[SERVICIO]]="COMIDA",3.5,IF(Tabla1[[#This Row],[SERVICIO]]="CONTROLADO",8,IF(Tabla1[[#This Row],[SERVICIO]]="RÁPIDO",4.5,IF(Tabla1[[#This Row],[SERVICIO]]="NORMAL",3,))))</f>
        <v>4.5</v>
      </c>
      <c r="S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" s="2">
        <f>IF(Tabla1[[#This Row],[KILOMETROS ADICIONALES]]=0,Tabla1[[#This Row],[KILOMETROS]]*Tabla1[[#This Row],[COSTO NORMAL]],Tabla1[[#This Row],[COSTO NORMAL]]*Tabla1[[#This Row],[KILOMETROS HASTA]])</f>
        <v>16.875</v>
      </c>
      <c r="U19" s="2">
        <f>Tabla1[[#This Row],[KILOMETROS ADICIONALES]]*Tabla1[[#This Row],[COSTO ADICIONAL]]</f>
        <v>4.8400000000000007</v>
      </c>
      <c r="V19">
        <v>98.69</v>
      </c>
      <c r="W19" s="2">
        <f>Tabla1[[#This Row],[COSTO NORMAL2]]+Tabla1[[#This Row],[COSTO ADICIONAL2]]</f>
        <v>21.715</v>
      </c>
    </row>
    <row r="20" spans="1:23" x14ac:dyDescent="0.25">
      <c r="A20" t="s">
        <v>33</v>
      </c>
      <c r="B20" t="s">
        <v>63</v>
      </c>
      <c r="C20" t="s">
        <v>9111</v>
      </c>
      <c r="D20" t="s">
        <v>13</v>
      </c>
      <c r="E20" t="s">
        <v>14845</v>
      </c>
      <c r="F20" t="s">
        <v>14</v>
      </c>
      <c r="G20" t="s">
        <v>15</v>
      </c>
      <c r="H20" t="s">
        <v>17</v>
      </c>
      <c r="I20" t="s">
        <v>64</v>
      </c>
      <c r="J20" t="str">
        <f>MID(Tabla1[[#This Row],[HORA2]],1,2)</f>
        <v>10</v>
      </c>
      <c r="K20" t="s">
        <v>65</v>
      </c>
      <c r="L20" t="s">
        <v>43</v>
      </c>
      <c r="M20" t="s">
        <v>14867</v>
      </c>
      <c r="N20" t="s">
        <v>22</v>
      </c>
      <c r="O20">
        <v>15.31</v>
      </c>
      <c r="P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11.56</v>
      </c>
      <c r="Q20">
        <f>IF(Tabla1[[#This Row],[SERVICIO]]="COMIDA",3,IF(Tabla1[[#This Row],[SERVICIO]]="CONTROLADO",12,IF(Tabla1[[#This Row],[SERVICIO]]="RÁPIDO",3.75,IF(Tabla1[[#This Row],[SERVICIO]]="NORMAL",2.5,))))</f>
        <v>3.75</v>
      </c>
      <c r="R20">
        <f>IF(Tabla1[[#This Row],[SERVICIO]]="COMIDA",3.5,IF(Tabla1[[#This Row],[SERVICIO]]="CONTROLADO",8,IF(Tabla1[[#This Row],[SERVICIO]]="RÁPIDO",4.5,IF(Tabla1[[#This Row],[SERVICIO]]="NORMAL",3,))))</f>
        <v>4.5</v>
      </c>
      <c r="S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" s="2">
        <f>IF(Tabla1[[#This Row],[KILOMETROS ADICIONALES]]=0,Tabla1[[#This Row],[KILOMETROS]]*Tabla1[[#This Row],[COSTO NORMAL]],Tabla1[[#This Row],[COSTO NORMAL]]*Tabla1[[#This Row],[KILOMETROS HASTA]])</f>
        <v>16.875</v>
      </c>
      <c r="U20" s="2">
        <f>Tabla1[[#This Row],[KILOMETROS ADICIONALES]]*Tabla1[[#This Row],[COSTO ADICIONAL]]</f>
        <v>6.3580000000000005</v>
      </c>
      <c r="V20">
        <v>75.77</v>
      </c>
      <c r="W20" s="2">
        <f>Tabla1[[#This Row],[COSTO NORMAL2]]+Tabla1[[#This Row],[COSTO ADICIONAL2]]</f>
        <v>23.233000000000001</v>
      </c>
    </row>
    <row r="21" spans="1:23" x14ac:dyDescent="0.25">
      <c r="A21" t="s">
        <v>33</v>
      </c>
      <c r="B21" t="s">
        <v>66</v>
      </c>
      <c r="C21" t="s">
        <v>9112</v>
      </c>
      <c r="D21" t="s">
        <v>13</v>
      </c>
      <c r="E21" t="s">
        <v>14845</v>
      </c>
      <c r="F21" t="s">
        <v>14</v>
      </c>
      <c r="G21" t="s">
        <v>15</v>
      </c>
      <c r="H21" t="s">
        <v>17</v>
      </c>
      <c r="I21" t="s">
        <v>67</v>
      </c>
      <c r="J21" t="str">
        <f>MID(Tabla1[[#This Row],[HORA2]],1,2)</f>
        <v>13</v>
      </c>
      <c r="K21" t="s">
        <v>53</v>
      </c>
      <c r="L21" t="s">
        <v>31</v>
      </c>
      <c r="M21" t="s">
        <v>14867</v>
      </c>
      <c r="N21" t="s">
        <v>22</v>
      </c>
      <c r="O21">
        <v>6.96</v>
      </c>
      <c r="P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</v>
      </c>
      <c r="Q21">
        <f>IF(Tabla1[[#This Row],[SERVICIO]]="COMIDA",3,IF(Tabla1[[#This Row],[SERVICIO]]="CONTROLADO",12,IF(Tabla1[[#This Row],[SERVICIO]]="RÁPIDO",3.75,IF(Tabla1[[#This Row],[SERVICIO]]="NORMAL",2.5,))))</f>
        <v>3.75</v>
      </c>
      <c r="R21">
        <f>IF(Tabla1[[#This Row],[SERVICIO]]="COMIDA",3.5,IF(Tabla1[[#This Row],[SERVICIO]]="CONTROLADO",8,IF(Tabla1[[#This Row],[SERVICIO]]="RÁPIDO",4.5,IF(Tabla1[[#This Row],[SERVICIO]]="NORMAL",3,))))</f>
        <v>4.5</v>
      </c>
      <c r="S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" s="2">
        <f>IF(Tabla1[[#This Row],[KILOMETROS ADICIONALES]]=0,Tabla1[[#This Row],[KILOMETROS]]*Tabla1[[#This Row],[COSTO NORMAL]],Tabla1[[#This Row],[COSTO NORMAL]]*Tabla1[[#This Row],[KILOMETROS HASTA]])</f>
        <v>16.875</v>
      </c>
      <c r="U21" s="2">
        <f>Tabla1[[#This Row],[KILOMETROS ADICIONALES]]*Tabla1[[#This Row],[COSTO ADICIONAL]]</f>
        <v>1.7655000000000001</v>
      </c>
      <c r="V21">
        <v>237.3</v>
      </c>
      <c r="W21" s="2">
        <f>Tabla1[[#This Row],[COSTO NORMAL2]]+Tabla1[[#This Row],[COSTO ADICIONAL2]]</f>
        <v>18.640499999999999</v>
      </c>
    </row>
    <row r="22" spans="1:23" x14ac:dyDescent="0.25">
      <c r="A22" t="s">
        <v>33</v>
      </c>
      <c r="B22" t="s">
        <v>68</v>
      </c>
      <c r="C22" t="s">
        <v>9113</v>
      </c>
      <c r="D22" t="s">
        <v>13</v>
      </c>
      <c r="E22" t="s">
        <v>14845</v>
      </c>
      <c r="F22" t="s">
        <v>14</v>
      </c>
      <c r="G22" t="s">
        <v>69</v>
      </c>
      <c r="H22" t="s">
        <v>17</v>
      </c>
      <c r="I22" t="s">
        <v>70</v>
      </c>
      <c r="J22" t="str">
        <f>MID(Tabla1[[#This Row],[HORA2]],1,2)</f>
        <v>10</v>
      </c>
      <c r="K22" t="s">
        <v>43</v>
      </c>
      <c r="L22" t="s">
        <v>31</v>
      </c>
      <c r="M22" t="s">
        <v>14867</v>
      </c>
      <c r="N22" t="s">
        <v>22</v>
      </c>
      <c r="O22">
        <v>1.76</v>
      </c>
      <c r="P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">
        <f>IF(Tabla1[[#This Row],[SERVICIO]]="COMIDA",3,IF(Tabla1[[#This Row],[SERVICIO]]="CONTROLADO",12,IF(Tabla1[[#This Row],[SERVICIO]]="RÁPIDO",3.75,IF(Tabla1[[#This Row],[SERVICIO]]="NORMAL",2.5,))))</f>
        <v>3.75</v>
      </c>
      <c r="R22">
        <f>IF(Tabla1[[#This Row],[SERVICIO]]="COMIDA",3.5,IF(Tabla1[[#This Row],[SERVICIO]]="CONTROLADO",8,IF(Tabla1[[#This Row],[SERVICIO]]="RÁPIDO",4.5,IF(Tabla1[[#This Row],[SERVICIO]]="NORMAL",3,))))</f>
        <v>4.5</v>
      </c>
      <c r="S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" s="2">
        <f>IF(Tabla1[[#This Row],[KILOMETROS ADICIONALES]]=0,Tabla1[[#This Row],[KILOMETROS]]*Tabla1[[#This Row],[COSTO NORMAL]],Tabla1[[#This Row],[COSTO NORMAL]]*Tabla1[[#This Row],[KILOMETROS HASTA]])</f>
        <v>7.92</v>
      </c>
      <c r="U22" s="2">
        <f>Tabla1[[#This Row],[KILOMETROS ADICIONALES]]*Tabla1[[#This Row],[COSTO ADICIONAL]]</f>
        <v>0</v>
      </c>
      <c r="V22">
        <v>221.89</v>
      </c>
      <c r="W22" s="2">
        <f>Tabla1[[#This Row],[COSTO NORMAL2]]+Tabla1[[#This Row],[COSTO ADICIONAL2]]</f>
        <v>7.92</v>
      </c>
    </row>
    <row r="23" spans="1:23" x14ac:dyDescent="0.25">
      <c r="A23" t="s">
        <v>33</v>
      </c>
      <c r="B23" t="s">
        <v>68</v>
      </c>
      <c r="C23" t="s">
        <v>9114</v>
      </c>
      <c r="D23" t="s">
        <v>13</v>
      </c>
      <c r="E23" t="s">
        <v>14845</v>
      </c>
      <c r="F23" t="s">
        <v>14</v>
      </c>
      <c r="G23" t="s">
        <v>69</v>
      </c>
      <c r="H23" t="s">
        <v>45</v>
      </c>
      <c r="I23" t="s">
        <v>71</v>
      </c>
      <c r="J23" t="str">
        <f>MID(Tabla1[[#This Row],[HORA2]],1,2)</f>
        <v>18</v>
      </c>
      <c r="K23" t="s">
        <v>43</v>
      </c>
      <c r="L23" t="s">
        <v>31</v>
      </c>
      <c r="M23" t="s">
        <v>14867</v>
      </c>
      <c r="N23" t="s">
        <v>22</v>
      </c>
      <c r="O23">
        <v>16.12</v>
      </c>
      <c r="P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12.370000000000001</v>
      </c>
      <c r="Q23">
        <f>IF(Tabla1[[#This Row],[SERVICIO]]="COMIDA",3,IF(Tabla1[[#This Row],[SERVICIO]]="CONTROLADO",12,IF(Tabla1[[#This Row],[SERVICIO]]="RÁPIDO",3.75,IF(Tabla1[[#This Row],[SERVICIO]]="NORMAL",2.5,))))</f>
        <v>3.75</v>
      </c>
      <c r="R23">
        <f>IF(Tabla1[[#This Row],[SERVICIO]]="COMIDA",3.5,IF(Tabla1[[#This Row],[SERVICIO]]="CONTROLADO",8,IF(Tabla1[[#This Row],[SERVICIO]]="RÁPIDO",4.5,IF(Tabla1[[#This Row],[SERVICIO]]="NORMAL",3,))))</f>
        <v>4.5</v>
      </c>
      <c r="S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" s="2">
        <f>IF(Tabla1[[#This Row],[KILOMETROS ADICIONALES]]=0,Tabla1[[#This Row],[KILOMETROS]]*Tabla1[[#This Row],[COSTO NORMAL]],Tabla1[[#This Row],[COSTO NORMAL]]*Tabla1[[#This Row],[KILOMETROS HASTA]])</f>
        <v>16.875</v>
      </c>
      <c r="U23" s="2">
        <f>Tabla1[[#This Row],[KILOMETROS ADICIONALES]]*Tabla1[[#This Row],[COSTO ADICIONAL]]</f>
        <v>6.8035000000000014</v>
      </c>
      <c r="V23">
        <v>119.18</v>
      </c>
      <c r="W23" s="2">
        <f>Tabla1[[#This Row],[COSTO NORMAL2]]+Tabla1[[#This Row],[COSTO ADICIONAL2]]</f>
        <v>23.6785</v>
      </c>
    </row>
    <row r="24" spans="1:23" x14ac:dyDescent="0.25">
      <c r="A24" t="s">
        <v>33</v>
      </c>
      <c r="B24" t="s">
        <v>68</v>
      </c>
      <c r="C24" t="s">
        <v>9115</v>
      </c>
      <c r="D24" t="s">
        <v>13</v>
      </c>
      <c r="E24" t="s">
        <v>14845</v>
      </c>
      <c r="F24" t="s">
        <v>14</v>
      </c>
      <c r="G24" t="s">
        <v>15</v>
      </c>
      <c r="H24" t="s">
        <v>72</v>
      </c>
      <c r="I24" t="s">
        <v>73</v>
      </c>
      <c r="J24" t="str">
        <f>MID(Tabla1[[#This Row],[HORA2]],1,2)</f>
        <v>11</v>
      </c>
      <c r="K24" t="s">
        <v>43</v>
      </c>
      <c r="L24" t="s">
        <v>31</v>
      </c>
      <c r="M24" t="s">
        <v>14867</v>
      </c>
      <c r="N24" t="s">
        <v>22</v>
      </c>
      <c r="O24">
        <v>3.51</v>
      </c>
      <c r="P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">
        <f>IF(Tabla1[[#This Row],[SERVICIO]]="COMIDA",3,IF(Tabla1[[#This Row],[SERVICIO]]="CONTROLADO",12,IF(Tabla1[[#This Row],[SERVICIO]]="RÁPIDO",3.75,IF(Tabla1[[#This Row],[SERVICIO]]="NORMAL",2.5,))))</f>
        <v>3.75</v>
      </c>
      <c r="R24">
        <f>IF(Tabla1[[#This Row],[SERVICIO]]="COMIDA",3.5,IF(Tabla1[[#This Row],[SERVICIO]]="CONTROLADO",8,IF(Tabla1[[#This Row],[SERVICIO]]="RÁPIDO",4.5,IF(Tabla1[[#This Row],[SERVICIO]]="NORMAL",3,))))</f>
        <v>4.5</v>
      </c>
      <c r="S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" s="2">
        <f>IF(Tabla1[[#This Row],[KILOMETROS ADICIONALES]]=0,Tabla1[[#This Row],[KILOMETROS]]*Tabla1[[#This Row],[COSTO NORMAL]],Tabla1[[#This Row],[COSTO NORMAL]]*Tabla1[[#This Row],[KILOMETROS HASTA]])</f>
        <v>15.794999999999998</v>
      </c>
      <c r="U24" s="2">
        <f>Tabla1[[#This Row],[KILOMETROS ADICIONALES]]*Tabla1[[#This Row],[COSTO ADICIONAL]]</f>
        <v>0</v>
      </c>
      <c r="V24">
        <v>58.14</v>
      </c>
      <c r="W24" s="2">
        <f>Tabla1[[#This Row],[COSTO NORMAL2]]+Tabla1[[#This Row],[COSTO ADICIONAL2]]</f>
        <v>15.794999999999998</v>
      </c>
    </row>
    <row r="25" spans="1:23" x14ac:dyDescent="0.25">
      <c r="A25" t="s">
        <v>17</v>
      </c>
      <c r="B25" t="s">
        <v>74</v>
      </c>
      <c r="C25" t="s">
        <v>9116</v>
      </c>
      <c r="D25" t="s">
        <v>75</v>
      </c>
      <c r="E25" t="s">
        <v>14846</v>
      </c>
      <c r="F25" t="s">
        <v>76</v>
      </c>
      <c r="G25" t="s">
        <v>15</v>
      </c>
      <c r="H25" t="s">
        <v>17</v>
      </c>
      <c r="I25" t="s">
        <v>77</v>
      </c>
      <c r="J25" t="str">
        <f>MID(Tabla1[[#This Row],[HORA2]],1,2)</f>
        <v>14</v>
      </c>
      <c r="K25" t="s">
        <v>78</v>
      </c>
      <c r="L25" t="s">
        <v>79</v>
      </c>
      <c r="M25" t="s">
        <v>14867</v>
      </c>
      <c r="N25" t="s">
        <v>22</v>
      </c>
      <c r="O25">
        <v>9.85</v>
      </c>
      <c r="P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">
        <f>IF(Tabla1[[#This Row],[SERVICIO]]="COMIDA",3,IF(Tabla1[[#This Row],[SERVICIO]]="CONTROLADO",12,IF(Tabla1[[#This Row],[SERVICIO]]="RÁPIDO",3.75,IF(Tabla1[[#This Row],[SERVICIO]]="NORMAL",2.5,))))</f>
        <v>12</v>
      </c>
      <c r="R25">
        <f>IF(Tabla1[[#This Row],[SERVICIO]]="COMIDA",3.5,IF(Tabla1[[#This Row],[SERVICIO]]="CONTROLADO",8,IF(Tabla1[[#This Row],[SERVICIO]]="RÁPIDO",4.5,IF(Tabla1[[#This Row],[SERVICIO]]="NORMAL",3,))))</f>
        <v>8</v>
      </c>
      <c r="S25">
        <f>IF(Tabla1[[#This Row],[SERVICIO]]="COMIDA",0.75,IF(Tabla1[[#This Row],[SERVICIO]]="CONTROLADO",2.65,IF(Tabla1[[#This Row],[SERVICIO]]="RÁPIDO",0.55,IF(Tabla1[[#This Row],[SERVICIO]]="NORMAL",1.2,))))</f>
        <v>2.65</v>
      </c>
      <c r="T25" s="2">
        <f>IF(Tabla1[[#This Row],[KILOMETROS ADICIONALES]]=0,Tabla1[[#This Row],[KILOMETROS]]*Tabla1[[#This Row],[COSTO NORMAL]],Tabla1[[#This Row],[COSTO NORMAL]]*Tabla1[[#This Row],[KILOMETROS HASTA]])</f>
        <v>78.8</v>
      </c>
      <c r="U25" s="2">
        <f>Tabla1[[#This Row],[KILOMETROS ADICIONALES]]*Tabla1[[#This Row],[COSTO ADICIONAL]]</f>
        <v>0</v>
      </c>
      <c r="V25">
        <v>213.04</v>
      </c>
      <c r="W25" s="2">
        <f>Tabla1[[#This Row],[COSTO NORMAL2]]+Tabla1[[#This Row],[COSTO ADICIONAL2]]</f>
        <v>78.8</v>
      </c>
    </row>
    <row r="26" spans="1:23" x14ac:dyDescent="0.25">
      <c r="A26" t="s">
        <v>17</v>
      </c>
      <c r="B26" t="s">
        <v>74</v>
      </c>
      <c r="C26" t="s">
        <v>9117</v>
      </c>
      <c r="D26" t="s">
        <v>75</v>
      </c>
      <c r="E26" t="s">
        <v>14846</v>
      </c>
      <c r="F26" t="s">
        <v>76</v>
      </c>
      <c r="G26" t="s">
        <v>15</v>
      </c>
      <c r="H26" t="s">
        <v>17</v>
      </c>
      <c r="I26" t="s">
        <v>80</v>
      </c>
      <c r="J26" t="str">
        <f>MID(Tabla1[[#This Row],[HORA2]],1,2)</f>
        <v>13</v>
      </c>
      <c r="K26" t="s">
        <v>78</v>
      </c>
      <c r="L26" t="s">
        <v>49</v>
      </c>
      <c r="M26" t="s">
        <v>14867</v>
      </c>
      <c r="N26" t="s">
        <v>22</v>
      </c>
      <c r="O26">
        <v>13.33</v>
      </c>
      <c r="P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</v>
      </c>
      <c r="Q26">
        <f>IF(Tabla1[[#This Row],[SERVICIO]]="COMIDA",3,IF(Tabla1[[#This Row],[SERVICIO]]="CONTROLADO",12,IF(Tabla1[[#This Row],[SERVICIO]]="RÁPIDO",3.75,IF(Tabla1[[#This Row],[SERVICIO]]="NORMAL",2.5,))))</f>
        <v>12</v>
      </c>
      <c r="R26">
        <f>IF(Tabla1[[#This Row],[SERVICIO]]="COMIDA",3.5,IF(Tabla1[[#This Row],[SERVICIO]]="CONTROLADO",8,IF(Tabla1[[#This Row],[SERVICIO]]="RÁPIDO",4.5,IF(Tabla1[[#This Row],[SERVICIO]]="NORMAL",3,))))</f>
        <v>8</v>
      </c>
      <c r="S26">
        <f>IF(Tabla1[[#This Row],[SERVICIO]]="COMIDA",0.75,IF(Tabla1[[#This Row],[SERVICIO]]="CONTROLADO",2.65,IF(Tabla1[[#This Row],[SERVICIO]]="RÁPIDO",0.55,IF(Tabla1[[#This Row],[SERVICIO]]="NORMAL",1.2,))))</f>
        <v>2.65</v>
      </c>
      <c r="T26" s="2">
        <f>IF(Tabla1[[#This Row],[KILOMETROS ADICIONALES]]=0,Tabla1[[#This Row],[KILOMETROS]]*Tabla1[[#This Row],[COSTO NORMAL]],Tabla1[[#This Row],[COSTO NORMAL]]*Tabla1[[#This Row],[KILOMETROS HASTA]])</f>
        <v>96</v>
      </c>
      <c r="U26" s="2">
        <f>Tabla1[[#This Row],[KILOMETROS ADICIONALES]]*Tabla1[[#This Row],[COSTO ADICIONAL]]</f>
        <v>3.5245000000000002</v>
      </c>
      <c r="V26">
        <v>146.15</v>
      </c>
      <c r="W26" s="2">
        <f>Tabla1[[#This Row],[COSTO NORMAL2]]+Tabla1[[#This Row],[COSTO ADICIONAL2]]</f>
        <v>99.524500000000003</v>
      </c>
    </row>
    <row r="27" spans="1:23" x14ac:dyDescent="0.25">
      <c r="A27" t="s">
        <v>17</v>
      </c>
      <c r="B27" t="s">
        <v>81</v>
      </c>
      <c r="C27" t="s">
        <v>9118</v>
      </c>
      <c r="D27" t="s">
        <v>13</v>
      </c>
      <c r="E27" t="s">
        <v>14844</v>
      </c>
      <c r="F27" t="s">
        <v>14</v>
      </c>
      <c r="G27" t="s">
        <v>15</v>
      </c>
      <c r="H27" t="s">
        <v>17</v>
      </c>
      <c r="I27" t="s">
        <v>82</v>
      </c>
      <c r="J27" t="str">
        <f>MID(Tabla1[[#This Row],[HORA2]],1,2)</f>
        <v>09</v>
      </c>
      <c r="K27" t="s">
        <v>78</v>
      </c>
      <c r="L27" t="s">
        <v>43</v>
      </c>
      <c r="M27" t="s">
        <v>14867</v>
      </c>
      <c r="N27" t="s">
        <v>22</v>
      </c>
      <c r="O27">
        <v>5.88</v>
      </c>
      <c r="P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3.38</v>
      </c>
      <c r="Q27">
        <f>IF(Tabla1[[#This Row],[SERVICIO]]="COMIDA",3,IF(Tabla1[[#This Row],[SERVICIO]]="CONTROLADO",12,IF(Tabla1[[#This Row],[SERVICIO]]="RÁPIDO",3.75,IF(Tabla1[[#This Row],[SERVICIO]]="NORMAL",2.5,))))</f>
        <v>2.5</v>
      </c>
      <c r="R27">
        <f>IF(Tabla1[[#This Row],[SERVICIO]]="COMIDA",3.5,IF(Tabla1[[#This Row],[SERVICIO]]="CONTROLADO",8,IF(Tabla1[[#This Row],[SERVICIO]]="RÁPIDO",4.5,IF(Tabla1[[#This Row],[SERVICIO]]="NORMAL",3,))))</f>
        <v>3</v>
      </c>
      <c r="S27">
        <f>IF(Tabla1[[#This Row],[SERVICIO]]="COMIDA",0.75,IF(Tabla1[[#This Row],[SERVICIO]]="CONTROLADO",2.65,IF(Tabla1[[#This Row],[SERVICIO]]="RÁPIDO",0.55,IF(Tabla1[[#This Row],[SERVICIO]]="NORMAL",1.2,))))</f>
        <v>1.2</v>
      </c>
      <c r="T27" s="2">
        <f>IF(Tabla1[[#This Row],[KILOMETROS ADICIONALES]]=0,Tabla1[[#This Row],[KILOMETROS]]*Tabla1[[#This Row],[COSTO NORMAL]],Tabla1[[#This Row],[COSTO NORMAL]]*Tabla1[[#This Row],[KILOMETROS HASTA]])</f>
        <v>7.5</v>
      </c>
      <c r="U27" s="2">
        <f>Tabla1[[#This Row],[KILOMETROS ADICIONALES]]*Tabla1[[#This Row],[COSTO ADICIONAL]]</f>
        <v>4.056</v>
      </c>
      <c r="V27">
        <v>64.31</v>
      </c>
      <c r="W27" s="2">
        <f>Tabla1[[#This Row],[COSTO NORMAL2]]+Tabla1[[#This Row],[COSTO ADICIONAL2]]</f>
        <v>11.556000000000001</v>
      </c>
    </row>
    <row r="28" spans="1:23" x14ac:dyDescent="0.25">
      <c r="A28" t="s">
        <v>17</v>
      </c>
      <c r="B28" t="s">
        <v>81</v>
      </c>
      <c r="C28" t="s">
        <v>9119</v>
      </c>
      <c r="D28" t="s">
        <v>13</v>
      </c>
      <c r="E28" t="s">
        <v>14844</v>
      </c>
      <c r="F28" t="s">
        <v>14</v>
      </c>
      <c r="G28" t="s">
        <v>15</v>
      </c>
      <c r="H28" t="s">
        <v>17</v>
      </c>
      <c r="I28" t="s">
        <v>83</v>
      </c>
      <c r="J28" t="str">
        <f>MID(Tabla1[[#This Row],[HORA2]],1,2)</f>
        <v>09</v>
      </c>
      <c r="K28" t="s">
        <v>78</v>
      </c>
      <c r="L28" t="s">
        <v>78</v>
      </c>
      <c r="M28" t="s">
        <v>14867</v>
      </c>
      <c r="N28" t="s">
        <v>22</v>
      </c>
      <c r="O28">
        <v>15.16</v>
      </c>
      <c r="P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12.66</v>
      </c>
      <c r="Q28">
        <f>IF(Tabla1[[#This Row],[SERVICIO]]="COMIDA",3,IF(Tabla1[[#This Row],[SERVICIO]]="CONTROLADO",12,IF(Tabla1[[#This Row],[SERVICIO]]="RÁPIDO",3.75,IF(Tabla1[[#This Row],[SERVICIO]]="NORMAL",2.5,))))</f>
        <v>2.5</v>
      </c>
      <c r="R28">
        <f>IF(Tabla1[[#This Row],[SERVICIO]]="COMIDA",3.5,IF(Tabla1[[#This Row],[SERVICIO]]="CONTROLADO",8,IF(Tabla1[[#This Row],[SERVICIO]]="RÁPIDO",4.5,IF(Tabla1[[#This Row],[SERVICIO]]="NORMAL",3,))))</f>
        <v>3</v>
      </c>
      <c r="S28">
        <f>IF(Tabla1[[#This Row],[SERVICIO]]="COMIDA",0.75,IF(Tabla1[[#This Row],[SERVICIO]]="CONTROLADO",2.65,IF(Tabla1[[#This Row],[SERVICIO]]="RÁPIDO",0.55,IF(Tabla1[[#This Row],[SERVICIO]]="NORMAL",1.2,))))</f>
        <v>1.2</v>
      </c>
      <c r="T28" s="2">
        <f>IF(Tabla1[[#This Row],[KILOMETROS ADICIONALES]]=0,Tabla1[[#This Row],[KILOMETROS]]*Tabla1[[#This Row],[COSTO NORMAL]],Tabla1[[#This Row],[COSTO NORMAL]]*Tabla1[[#This Row],[KILOMETROS HASTA]])</f>
        <v>7.5</v>
      </c>
      <c r="U28" s="2">
        <f>Tabla1[[#This Row],[KILOMETROS ADICIONALES]]*Tabla1[[#This Row],[COSTO ADICIONAL]]</f>
        <v>15.192</v>
      </c>
      <c r="V28">
        <v>96.94</v>
      </c>
      <c r="W28" s="2">
        <f>Tabla1[[#This Row],[COSTO NORMAL2]]+Tabla1[[#This Row],[COSTO ADICIONAL2]]</f>
        <v>22.692</v>
      </c>
    </row>
    <row r="29" spans="1:23" x14ac:dyDescent="0.25">
      <c r="A29" t="s">
        <v>17</v>
      </c>
      <c r="B29" t="s">
        <v>81</v>
      </c>
      <c r="C29" t="s">
        <v>9120</v>
      </c>
      <c r="D29" t="s">
        <v>13</v>
      </c>
      <c r="E29" t="s">
        <v>14844</v>
      </c>
      <c r="F29" t="s">
        <v>14</v>
      </c>
      <c r="G29" t="s">
        <v>15</v>
      </c>
      <c r="H29" t="s">
        <v>17</v>
      </c>
      <c r="I29" t="s">
        <v>84</v>
      </c>
      <c r="J29" t="str">
        <f>MID(Tabla1[[#This Row],[HORA2]],1,2)</f>
        <v>09</v>
      </c>
      <c r="K29" t="s">
        <v>78</v>
      </c>
      <c r="L29" t="s">
        <v>78</v>
      </c>
      <c r="M29" t="s">
        <v>14867</v>
      </c>
      <c r="N29" t="s">
        <v>22</v>
      </c>
      <c r="O29">
        <v>14.76</v>
      </c>
      <c r="P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12.26</v>
      </c>
      <c r="Q29">
        <f>IF(Tabla1[[#This Row],[SERVICIO]]="COMIDA",3,IF(Tabla1[[#This Row],[SERVICIO]]="CONTROLADO",12,IF(Tabla1[[#This Row],[SERVICIO]]="RÁPIDO",3.75,IF(Tabla1[[#This Row],[SERVICIO]]="NORMAL",2.5,))))</f>
        <v>2.5</v>
      </c>
      <c r="R29">
        <f>IF(Tabla1[[#This Row],[SERVICIO]]="COMIDA",3.5,IF(Tabla1[[#This Row],[SERVICIO]]="CONTROLADO",8,IF(Tabla1[[#This Row],[SERVICIO]]="RÁPIDO",4.5,IF(Tabla1[[#This Row],[SERVICIO]]="NORMAL",3,))))</f>
        <v>3</v>
      </c>
      <c r="S29">
        <f>IF(Tabla1[[#This Row],[SERVICIO]]="COMIDA",0.75,IF(Tabla1[[#This Row],[SERVICIO]]="CONTROLADO",2.65,IF(Tabla1[[#This Row],[SERVICIO]]="RÁPIDO",0.55,IF(Tabla1[[#This Row],[SERVICIO]]="NORMAL",1.2,))))</f>
        <v>1.2</v>
      </c>
      <c r="T29" s="2">
        <f>IF(Tabla1[[#This Row],[KILOMETROS ADICIONALES]]=0,Tabla1[[#This Row],[KILOMETROS]]*Tabla1[[#This Row],[COSTO NORMAL]],Tabla1[[#This Row],[COSTO NORMAL]]*Tabla1[[#This Row],[KILOMETROS HASTA]])</f>
        <v>7.5</v>
      </c>
      <c r="U29" s="2">
        <f>Tabla1[[#This Row],[KILOMETROS ADICIONALES]]*Tabla1[[#This Row],[COSTO ADICIONAL]]</f>
        <v>14.712</v>
      </c>
      <c r="V29">
        <v>191.17</v>
      </c>
      <c r="W29" s="2">
        <f>Tabla1[[#This Row],[COSTO NORMAL2]]+Tabla1[[#This Row],[COSTO ADICIONAL2]]</f>
        <v>22.212</v>
      </c>
    </row>
    <row r="30" spans="1:23" x14ac:dyDescent="0.25">
      <c r="A30" t="s">
        <v>17</v>
      </c>
      <c r="B30" t="s">
        <v>81</v>
      </c>
      <c r="C30" t="s">
        <v>9121</v>
      </c>
      <c r="D30" t="s">
        <v>13</v>
      </c>
      <c r="E30" t="s">
        <v>14844</v>
      </c>
      <c r="F30" t="s">
        <v>14</v>
      </c>
      <c r="G30" t="s">
        <v>15</v>
      </c>
      <c r="H30" t="s">
        <v>17</v>
      </c>
      <c r="I30" t="s">
        <v>85</v>
      </c>
      <c r="J30" t="str">
        <f>MID(Tabla1[[#This Row],[HORA2]],1,2)</f>
        <v>10</v>
      </c>
      <c r="K30" t="s">
        <v>78</v>
      </c>
      <c r="L30" t="s">
        <v>57</v>
      </c>
      <c r="M30" t="s">
        <v>14867</v>
      </c>
      <c r="N30" t="s">
        <v>22</v>
      </c>
      <c r="O30">
        <v>8.42</v>
      </c>
      <c r="P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5.92</v>
      </c>
      <c r="Q30">
        <f>IF(Tabla1[[#This Row],[SERVICIO]]="COMIDA",3,IF(Tabla1[[#This Row],[SERVICIO]]="CONTROLADO",12,IF(Tabla1[[#This Row],[SERVICIO]]="RÁPIDO",3.75,IF(Tabla1[[#This Row],[SERVICIO]]="NORMAL",2.5,))))</f>
        <v>2.5</v>
      </c>
      <c r="R30">
        <f>IF(Tabla1[[#This Row],[SERVICIO]]="COMIDA",3.5,IF(Tabla1[[#This Row],[SERVICIO]]="CONTROLADO",8,IF(Tabla1[[#This Row],[SERVICIO]]="RÁPIDO",4.5,IF(Tabla1[[#This Row],[SERVICIO]]="NORMAL",3,))))</f>
        <v>3</v>
      </c>
      <c r="S30">
        <f>IF(Tabla1[[#This Row],[SERVICIO]]="COMIDA",0.75,IF(Tabla1[[#This Row],[SERVICIO]]="CONTROLADO",2.65,IF(Tabla1[[#This Row],[SERVICIO]]="RÁPIDO",0.55,IF(Tabla1[[#This Row],[SERVICIO]]="NORMAL",1.2,))))</f>
        <v>1.2</v>
      </c>
      <c r="T30" s="2">
        <f>IF(Tabla1[[#This Row],[KILOMETROS ADICIONALES]]=0,Tabla1[[#This Row],[KILOMETROS]]*Tabla1[[#This Row],[COSTO NORMAL]],Tabla1[[#This Row],[COSTO NORMAL]]*Tabla1[[#This Row],[KILOMETROS HASTA]])</f>
        <v>7.5</v>
      </c>
      <c r="U30" s="2">
        <f>Tabla1[[#This Row],[KILOMETROS ADICIONALES]]*Tabla1[[#This Row],[COSTO ADICIONAL]]</f>
        <v>7.1040000000000001</v>
      </c>
      <c r="V30">
        <v>80.260000000000005</v>
      </c>
      <c r="W30" s="2">
        <f>Tabla1[[#This Row],[COSTO NORMAL2]]+Tabla1[[#This Row],[COSTO ADICIONAL2]]</f>
        <v>14.603999999999999</v>
      </c>
    </row>
    <row r="31" spans="1:23" x14ac:dyDescent="0.25">
      <c r="A31" t="s">
        <v>17</v>
      </c>
      <c r="B31" t="s">
        <v>86</v>
      </c>
      <c r="C31" t="s">
        <v>9122</v>
      </c>
      <c r="D31" t="s">
        <v>13</v>
      </c>
      <c r="E31" t="s">
        <v>14844</v>
      </c>
      <c r="F31" t="s">
        <v>14</v>
      </c>
      <c r="G31" t="s">
        <v>15</v>
      </c>
      <c r="H31" t="s">
        <v>17</v>
      </c>
      <c r="I31" t="s">
        <v>87</v>
      </c>
      <c r="J31" t="str">
        <f>MID(Tabla1[[#This Row],[HORA2]],1,2)</f>
        <v>15</v>
      </c>
      <c r="K31" t="s">
        <v>20</v>
      </c>
      <c r="L31" t="s">
        <v>88</v>
      </c>
      <c r="M31" t="s">
        <v>14867</v>
      </c>
      <c r="N31" t="s">
        <v>22</v>
      </c>
      <c r="O31">
        <v>8.98</v>
      </c>
      <c r="P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6.48</v>
      </c>
      <c r="Q31">
        <f>IF(Tabla1[[#This Row],[SERVICIO]]="COMIDA",3,IF(Tabla1[[#This Row],[SERVICIO]]="CONTROLADO",12,IF(Tabla1[[#This Row],[SERVICIO]]="RÁPIDO",3.75,IF(Tabla1[[#This Row],[SERVICIO]]="NORMAL",2.5,))))</f>
        <v>2.5</v>
      </c>
      <c r="R31">
        <f>IF(Tabla1[[#This Row],[SERVICIO]]="COMIDA",3.5,IF(Tabla1[[#This Row],[SERVICIO]]="CONTROLADO",8,IF(Tabla1[[#This Row],[SERVICIO]]="RÁPIDO",4.5,IF(Tabla1[[#This Row],[SERVICIO]]="NORMAL",3,))))</f>
        <v>3</v>
      </c>
      <c r="S31">
        <f>IF(Tabla1[[#This Row],[SERVICIO]]="COMIDA",0.75,IF(Tabla1[[#This Row],[SERVICIO]]="CONTROLADO",2.65,IF(Tabla1[[#This Row],[SERVICIO]]="RÁPIDO",0.55,IF(Tabla1[[#This Row],[SERVICIO]]="NORMAL",1.2,))))</f>
        <v>1.2</v>
      </c>
      <c r="T31" s="2">
        <f>IF(Tabla1[[#This Row],[KILOMETROS ADICIONALES]]=0,Tabla1[[#This Row],[KILOMETROS]]*Tabla1[[#This Row],[COSTO NORMAL]],Tabla1[[#This Row],[COSTO NORMAL]]*Tabla1[[#This Row],[KILOMETROS HASTA]])</f>
        <v>7.5</v>
      </c>
      <c r="U31" s="2">
        <f>Tabla1[[#This Row],[KILOMETROS ADICIONALES]]*Tabla1[[#This Row],[COSTO ADICIONAL]]</f>
        <v>7.7759999999999998</v>
      </c>
      <c r="V31">
        <v>138.63</v>
      </c>
      <c r="W31" s="2">
        <f>Tabla1[[#This Row],[COSTO NORMAL2]]+Tabla1[[#This Row],[COSTO ADICIONAL2]]</f>
        <v>15.276</v>
      </c>
    </row>
    <row r="32" spans="1:23" x14ac:dyDescent="0.25">
      <c r="A32" t="s">
        <v>17</v>
      </c>
      <c r="B32" t="s">
        <v>86</v>
      </c>
      <c r="C32" t="s">
        <v>9123</v>
      </c>
      <c r="D32" t="s">
        <v>13</v>
      </c>
      <c r="E32" t="s">
        <v>14844</v>
      </c>
      <c r="F32" t="s">
        <v>14</v>
      </c>
      <c r="G32" t="s">
        <v>15</v>
      </c>
      <c r="H32" t="s">
        <v>17</v>
      </c>
      <c r="I32" t="s">
        <v>89</v>
      </c>
      <c r="J32" t="str">
        <f>MID(Tabla1[[#This Row],[HORA2]],1,2)</f>
        <v>13</v>
      </c>
      <c r="K32" t="s">
        <v>20</v>
      </c>
      <c r="L32" t="s">
        <v>90</v>
      </c>
      <c r="M32" t="s">
        <v>14867</v>
      </c>
      <c r="N32" t="s">
        <v>22</v>
      </c>
      <c r="O32">
        <v>5.0599999999999996</v>
      </c>
      <c r="P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2.5599999999999996</v>
      </c>
      <c r="Q32">
        <f>IF(Tabla1[[#This Row],[SERVICIO]]="COMIDA",3,IF(Tabla1[[#This Row],[SERVICIO]]="CONTROLADO",12,IF(Tabla1[[#This Row],[SERVICIO]]="RÁPIDO",3.75,IF(Tabla1[[#This Row],[SERVICIO]]="NORMAL",2.5,))))</f>
        <v>2.5</v>
      </c>
      <c r="R32">
        <f>IF(Tabla1[[#This Row],[SERVICIO]]="COMIDA",3.5,IF(Tabla1[[#This Row],[SERVICIO]]="CONTROLADO",8,IF(Tabla1[[#This Row],[SERVICIO]]="RÁPIDO",4.5,IF(Tabla1[[#This Row],[SERVICIO]]="NORMAL",3,))))</f>
        <v>3</v>
      </c>
      <c r="S32">
        <f>IF(Tabla1[[#This Row],[SERVICIO]]="COMIDA",0.75,IF(Tabla1[[#This Row],[SERVICIO]]="CONTROLADO",2.65,IF(Tabla1[[#This Row],[SERVICIO]]="RÁPIDO",0.55,IF(Tabla1[[#This Row],[SERVICIO]]="NORMAL",1.2,))))</f>
        <v>1.2</v>
      </c>
      <c r="T32" s="2">
        <f>IF(Tabla1[[#This Row],[KILOMETROS ADICIONALES]]=0,Tabla1[[#This Row],[KILOMETROS]]*Tabla1[[#This Row],[COSTO NORMAL]],Tabla1[[#This Row],[COSTO NORMAL]]*Tabla1[[#This Row],[KILOMETROS HASTA]])</f>
        <v>7.5</v>
      </c>
      <c r="U32" s="2">
        <f>Tabla1[[#This Row],[KILOMETROS ADICIONALES]]*Tabla1[[#This Row],[COSTO ADICIONAL]]</f>
        <v>3.0719999999999996</v>
      </c>
      <c r="V32">
        <v>249.79</v>
      </c>
      <c r="W32" s="2">
        <f>Tabla1[[#This Row],[COSTO NORMAL2]]+Tabla1[[#This Row],[COSTO ADICIONAL2]]</f>
        <v>10.571999999999999</v>
      </c>
    </row>
    <row r="33" spans="1:23" x14ac:dyDescent="0.25">
      <c r="A33" t="s">
        <v>17</v>
      </c>
      <c r="B33" t="s">
        <v>86</v>
      </c>
      <c r="C33" t="s">
        <v>9124</v>
      </c>
      <c r="D33" t="s">
        <v>13</v>
      </c>
      <c r="E33" t="s">
        <v>14844</v>
      </c>
      <c r="F33" t="s">
        <v>14</v>
      </c>
      <c r="G33" t="s">
        <v>15</v>
      </c>
      <c r="H33" t="s">
        <v>17</v>
      </c>
      <c r="I33" t="s">
        <v>91</v>
      </c>
      <c r="J33" t="str">
        <f>MID(Tabla1[[#This Row],[HORA2]],1,2)</f>
        <v>12</v>
      </c>
      <c r="K33" t="s">
        <v>20</v>
      </c>
      <c r="L33" t="s">
        <v>92</v>
      </c>
      <c r="M33" t="s">
        <v>14867</v>
      </c>
      <c r="N33" t="s">
        <v>22</v>
      </c>
      <c r="O33">
        <v>17.57</v>
      </c>
      <c r="P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15.07</v>
      </c>
      <c r="Q33">
        <f>IF(Tabla1[[#This Row],[SERVICIO]]="COMIDA",3,IF(Tabla1[[#This Row],[SERVICIO]]="CONTROLADO",12,IF(Tabla1[[#This Row],[SERVICIO]]="RÁPIDO",3.75,IF(Tabla1[[#This Row],[SERVICIO]]="NORMAL",2.5,))))</f>
        <v>2.5</v>
      </c>
      <c r="R33">
        <f>IF(Tabla1[[#This Row],[SERVICIO]]="COMIDA",3.5,IF(Tabla1[[#This Row],[SERVICIO]]="CONTROLADO",8,IF(Tabla1[[#This Row],[SERVICIO]]="RÁPIDO",4.5,IF(Tabla1[[#This Row],[SERVICIO]]="NORMAL",3,))))</f>
        <v>3</v>
      </c>
      <c r="S33">
        <f>IF(Tabla1[[#This Row],[SERVICIO]]="COMIDA",0.75,IF(Tabla1[[#This Row],[SERVICIO]]="CONTROLADO",2.65,IF(Tabla1[[#This Row],[SERVICIO]]="RÁPIDO",0.55,IF(Tabla1[[#This Row],[SERVICIO]]="NORMAL",1.2,))))</f>
        <v>1.2</v>
      </c>
      <c r="T33" s="2">
        <f>IF(Tabla1[[#This Row],[KILOMETROS ADICIONALES]]=0,Tabla1[[#This Row],[KILOMETROS]]*Tabla1[[#This Row],[COSTO NORMAL]],Tabla1[[#This Row],[COSTO NORMAL]]*Tabla1[[#This Row],[KILOMETROS HASTA]])</f>
        <v>7.5</v>
      </c>
      <c r="U33" s="2">
        <f>Tabla1[[#This Row],[KILOMETROS ADICIONALES]]*Tabla1[[#This Row],[COSTO ADICIONAL]]</f>
        <v>18.084</v>
      </c>
      <c r="V33">
        <v>20.329999999999998</v>
      </c>
      <c r="W33" s="2">
        <f>Tabla1[[#This Row],[COSTO NORMAL2]]+Tabla1[[#This Row],[COSTO ADICIONAL2]]</f>
        <v>25.584</v>
      </c>
    </row>
    <row r="34" spans="1:23" x14ac:dyDescent="0.25">
      <c r="A34" t="s">
        <v>17</v>
      </c>
      <c r="B34" t="s">
        <v>86</v>
      </c>
      <c r="C34" t="s">
        <v>9125</v>
      </c>
      <c r="D34" t="s">
        <v>13</v>
      </c>
      <c r="E34" t="s">
        <v>14844</v>
      </c>
      <c r="F34" t="s">
        <v>14</v>
      </c>
      <c r="G34" t="s">
        <v>15</v>
      </c>
      <c r="H34" t="s">
        <v>17</v>
      </c>
      <c r="I34" t="s">
        <v>93</v>
      </c>
      <c r="J34" t="str">
        <f>MID(Tabla1[[#This Row],[HORA2]],1,2)</f>
        <v>16</v>
      </c>
      <c r="K34" t="s">
        <v>20</v>
      </c>
      <c r="L34" t="s">
        <v>94</v>
      </c>
      <c r="M34" t="s">
        <v>14867</v>
      </c>
      <c r="N34" t="s">
        <v>22</v>
      </c>
      <c r="O34">
        <v>19.14</v>
      </c>
      <c r="P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16.64</v>
      </c>
      <c r="Q34">
        <f>IF(Tabla1[[#This Row],[SERVICIO]]="COMIDA",3,IF(Tabla1[[#This Row],[SERVICIO]]="CONTROLADO",12,IF(Tabla1[[#This Row],[SERVICIO]]="RÁPIDO",3.75,IF(Tabla1[[#This Row],[SERVICIO]]="NORMAL",2.5,))))</f>
        <v>2.5</v>
      </c>
      <c r="R34">
        <f>IF(Tabla1[[#This Row],[SERVICIO]]="COMIDA",3.5,IF(Tabla1[[#This Row],[SERVICIO]]="CONTROLADO",8,IF(Tabla1[[#This Row],[SERVICIO]]="RÁPIDO",4.5,IF(Tabla1[[#This Row],[SERVICIO]]="NORMAL",3,))))</f>
        <v>3</v>
      </c>
      <c r="S34">
        <f>IF(Tabla1[[#This Row],[SERVICIO]]="COMIDA",0.75,IF(Tabla1[[#This Row],[SERVICIO]]="CONTROLADO",2.65,IF(Tabla1[[#This Row],[SERVICIO]]="RÁPIDO",0.55,IF(Tabla1[[#This Row],[SERVICIO]]="NORMAL",1.2,))))</f>
        <v>1.2</v>
      </c>
      <c r="T34" s="2">
        <f>IF(Tabla1[[#This Row],[KILOMETROS ADICIONALES]]=0,Tabla1[[#This Row],[KILOMETROS]]*Tabla1[[#This Row],[COSTO NORMAL]],Tabla1[[#This Row],[COSTO NORMAL]]*Tabla1[[#This Row],[KILOMETROS HASTA]])</f>
        <v>7.5</v>
      </c>
      <c r="U34" s="2">
        <f>Tabla1[[#This Row],[KILOMETROS ADICIONALES]]*Tabla1[[#This Row],[COSTO ADICIONAL]]</f>
        <v>19.968</v>
      </c>
      <c r="V34">
        <v>148.87</v>
      </c>
      <c r="W34" s="2">
        <f>Tabla1[[#This Row],[COSTO NORMAL2]]+Tabla1[[#This Row],[COSTO ADICIONAL2]]</f>
        <v>27.468</v>
      </c>
    </row>
    <row r="35" spans="1:23" x14ac:dyDescent="0.25">
      <c r="A35" t="s">
        <v>17</v>
      </c>
      <c r="B35" t="s">
        <v>86</v>
      </c>
      <c r="C35" t="s">
        <v>9126</v>
      </c>
      <c r="D35" t="s">
        <v>13</v>
      </c>
      <c r="E35" t="s">
        <v>14844</v>
      </c>
      <c r="F35" t="s">
        <v>14</v>
      </c>
      <c r="G35" t="s">
        <v>15</v>
      </c>
      <c r="H35" t="s">
        <v>17</v>
      </c>
      <c r="I35" t="s">
        <v>95</v>
      </c>
      <c r="J35" t="str">
        <f>MID(Tabla1[[#This Row],[HORA2]],1,2)</f>
        <v>15</v>
      </c>
      <c r="K35" t="s">
        <v>20</v>
      </c>
      <c r="L35" t="s">
        <v>96</v>
      </c>
      <c r="M35" t="s">
        <v>14867</v>
      </c>
      <c r="N35" t="s">
        <v>22</v>
      </c>
      <c r="O35">
        <v>4.2</v>
      </c>
      <c r="P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1.7000000000000002</v>
      </c>
      <c r="Q35">
        <f>IF(Tabla1[[#This Row],[SERVICIO]]="COMIDA",3,IF(Tabla1[[#This Row],[SERVICIO]]="CONTROLADO",12,IF(Tabla1[[#This Row],[SERVICIO]]="RÁPIDO",3.75,IF(Tabla1[[#This Row],[SERVICIO]]="NORMAL",2.5,))))</f>
        <v>2.5</v>
      </c>
      <c r="R35">
        <f>IF(Tabla1[[#This Row],[SERVICIO]]="COMIDA",3.5,IF(Tabla1[[#This Row],[SERVICIO]]="CONTROLADO",8,IF(Tabla1[[#This Row],[SERVICIO]]="RÁPIDO",4.5,IF(Tabla1[[#This Row],[SERVICIO]]="NORMAL",3,))))</f>
        <v>3</v>
      </c>
      <c r="S35">
        <f>IF(Tabla1[[#This Row],[SERVICIO]]="COMIDA",0.75,IF(Tabla1[[#This Row],[SERVICIO]]="CONTROLADO",2.65,IF(Tabla1[[#This Row],[SERVICIO]]="RÁPIDO",0.55,IF(Tabla1[[#This Row],[SERVICIO]]="NORMAL",1.2,))))</f>
        <v>1.2</v>
      </c>
      <c r="T35" s="2">
        <f>IF(Tabla1[[#This Row],[KILOMETROS ADICIONALES]]=0,Tabla1[[#This Row],[KILOMETROS]]*Tabla1[[#This Row],[COSTO NORMAL]],Tabla1[[#This Row],[COSTO NORMAL]]*Tabla1[[#This Row],[KILOMETROS HASTA]])</f>
        <v>7.5</v>
      </c>
      <c r="U35" s="2">
        <f>Tabla1[[#This Row],[KILOMETROS ADICIONALES]]*Tabla1[[#This Row],[COSTO ADICIONAL]]</f>
        <v>2.04</v>
      </c>
      <c r="V35">
        <v>155.56</v>
      </c>
      <c r="W35" s="2">
        <f>Tabla1[[#This Row],[COSTO NORMAL2]]+Tabla1[[#This Row],[COSTO ADICIONAL2]]</f>
        <v>9.5399999999999991</v>
      </c>
    </row>
    <row r="36" spans="1:23" x14ac:dyDescent="0.25">
      <c r="A36" t="s">
        <v>17</v>
      </c>
      <c r="B36" t="s">
        <v>86</v>
      </c>
      <c r="C36" t="s">
        <v>9127</v>
      </c>
      <c r="D36" t="s">
        <v>13</v>
      </c>
      <c r="E36" t="s">
        <v>14844</v>
      </c>
      <c r="F36" t="s">
        <v>14</v>
      </c>
      <c r="G36" t="s">
        <v>15</v>
      </c>
      <c r="H36" t="s">
        <v>17</v>
      </c>
      <c r="I36" t="s">
        <v>97</v>
      </c>
      <c r="J36" t="str">
        <f>MID(Tabla1[[#This Row],[HORA2]],1,2)</f>
        <v>12</v>
      </c>
      <c r="K36" t="s">
        <v>20</v>
      </c>
      <c r="L36" t="s">
        <v>65</v>
      </c>
      <c r="M36" t="s">
        <v>14867</v>
      </c>
      <c r="N36" t="s">
        <v>22</v>
      </c>
      <c r="O36">
        <v>9.49</v>
      </c>
      <c r="P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</v>
      </c>
      <c r="Q36">
        <f>IF(Tabla1[[#This Row],[SERVICIO]]="COMIDA",3,IF(Tabla1[[#This Row],[SERVICIO]]="CONTROLADO",12,IF(Tabla1[[#This Row],[SERVICIO]]="RÁPIDO",3.75,IF(Tabla1[[#This Row],[SERVICIO]]="NORMAL",2.5,))))</f>
        <v>2.5</v>
      </c>
      <c r="R36">
        <f>IF(Tabla1[[#This Row],[SERVICIO]]="COMIDA",3.5,IF(Tabla1[[#This Row],[SERVICIO]]="CONTROLADO",8,IF(Tabla1[[#This Row],[SERVICIO]]="RÁPIDO",4.5,IF(Tabla1[[#This Row],[SERVICIO]]="NORMAL",3,))))</f>
        <v>3</v>
      </c>
      <c r="S36">
        <f>IF(Tabla1[[#This Row],[SERVICIO]]="COMIDA",0.75,IF(Tabla1[[#This Row],[SERVICIO]]="CONTROLADO",2.65,IF(Tabla1[[#This Row],[SERVICIO]]="RÁPIDO",0.55,IF(Tabla1[[#This Row],[SERVICIO]]="NORMAL",1.2,))))</f>
        <v>1.2</v>
      </c>
      <c r="T36" s="2">
        <f>IF(Tabla1[[#This Row],[KILOMETROS ADICIONALES]]=0,Tabla1[[#This Row],[KILOMETROS]]*Tabla1[[#This Row],[COSTO NORMAL]],Tabla1[[#This Row],[COSTO NORMAL]]*Tabla1[[#This Row],[KILOMETROS HASTA]])</f>
        <v>7.5</v>
      </c>
      <c r="U36" s="2">
        <f>Tabla1[[#This Row],[KILOMETROS ADICIONALES]]*Tabla1[[#This Row],[COSTO ADICIONAL]]</f>
        <v>8.3879999999999999</v>
      </c>
      <c r="V36">
        <v>138.13999999999999</v>
      </c>
      <c r="W36" s="2">
        <f>Tabla1[[#This Row],[COSTO NORMAL2]]+Tabla1[[#This Row],[COSTO ADICIONAL2]]</f>
        <v>15.888</v>
      </c>
    </row>
    <row r="37" spans="1:23" x14ac:dyDescent="0.25">
      <c r="A37" t="s">
        <v>17</v>
      </c>
      <c r="B37" t="s">
        <v>86</v>
      </c>
      <c r="C37" t="s">
        <v>9128</v>
      </c>
      <c r="D37" t="s">
        <v>13</v>
      </c>
      <c r="E37" t="s">
        <v>14844</v>
      </c>
      <c r="F37" t="s">
        <v>14</v>
      </c>
      <c r="G37" t="s">
        <v>15</v>
      </c>
      <c r="H37" t="s">
        <v>17</v>
      </c>
      <c r="I37" t="s">
        <v>98</v>
      </c>
      <c r="J37" t="str">
        <f>MID(Tabla1[[#This Row],[HORA2]],1,2)</f>
        <v>14</v>
      </c>
      <c r="K37" t="s">
        <v>20</v>
      </c>
      <c r="L37" t="s">
        <v>65</v>
      </c>
      <c r="M37" t="s">
        <v>14867</v>
      </c>
      <c r="N37" t="s">
        <v>22</v>
      </c>
      <c r="O37">
        <v>6.4</v>
      </c>
      <c r="P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3.9000000000000004</v>
      </c>
      <c r="Q37">
        <f>IF(Tabla1[[#This Row],[SERVICIO]]="COMIDA",3,IF(Tabla1[[#This Row],[SERVICIO]]="CONTROLADO",12,IF(Tabla1[[#This Row],[SERVICIO]]="RÁPIDO",3.75,IF(Tabla1[[#This Row],[SERVICIO]]="NORMAL",2.5,))))</f>
        <v>2.5</v>
      </c>
      <c r="R37">
        <f>IF(Tabla1[[#This Row],[SERVICIO]]="COMIDA",3.5,IF(Tabla1[[#This Row],[SERVICIO]]="CONTROLADO",8,IF(Tabla1[[#This Row],[SERVICIO]]="RÁPIDO",4.5,IF(Tabla1[[#This Row],[SERVICIO]]="NORMAL",3,))))</f>
        <v>3</v>
      </c>
      <c r="S37">
        <f>IF(Tabla1[[#This Row],[SERVICIO]]="COMIDA",0.75,IF(Tabla1[[#This Row],[SERVICIO]]="CONTROLADO",2.65,IF(Tabla1[[#This Row],[SERVICIO]]="RÁPIDO",0.55,IF(Tabla1[[#This Row],[SERVICIO]]="NORMAL",1.2,))))</f>
        <v>1.2</v>
      </c>
      <c r="T37" s="2">
        <f>IF(Tabla1[[#This Row],[KILOMETROS ADICIONALES]]=0,Tabla1[[#This Row],[KILOMETROS]]*Tabla1[[#This Row],[COSTO NORMAL]],Tabla1[[#This Row],[COSTO NORMAL]]*Tabla1[[#This Row],[KILOMETROS HASTA]])</f>
        <v>7.5</v>
      </c>
      <c r="U37" s="2">
        <f>Tabla1[[#This Row],[KILOMETROS ADICIONALES]]*Tabla1[[#This Row],[COSTO ADICIONAL]]</f>
        <v>4.6800000000000006</v>
      </c>
      <c r="V37">
        <v>85.16</v>
      </c>
      <c r="W37" s="2">
        <f>Tabla1[[#This Row],[COSTO NORMAL2]]+Tabla1[[#This Row],[COSTO ADICIONAL2]]</f>
        <v>12.18</v>
      </c>
    </row>
    <row r="38" spans="1:23" x14ac:dyDescent="0.25">
      <c r="A38" t="s">
        <v>17</v>
      </c>
      <c r="B38" t="s">
        <v>86</v>
      </c>
      <c r="C38" t="s">
        <v>9129</v>
      </c>
      <c r="D38" t="s">
        <v>13</v>
      </c>
      <c r="E38" t="s">
        <v>14844</v>
      </c>
      <c r="F38" t="s">
        <v>14</v>
      </c>
      <c r="G38" t="s">
        <v>15</v>
      </c>
      <c r="H38" t="s">
        <v>17</v>
      </c>
      <c r="I38" t="s">
        <v>99</v>
      </c>
      <c r="J38" t="str">
        <f>MID(Tabla1[[#This Row],[HORA2]],1,2)</f>
        <v>15</v>
      </c>
      <c r="K38" t="s">
        <v>20</v>
      </c>
      <c r="L38" t="s">
        <v>78</v>
      </c>
      <c r="M38" t="s">
        <v>14867</v>
      </c>
      <c r="N38" t="s">
        <v>22</v>
      </c>
      <c r="O38">
        <v>2.66</v>
      </c>
      <c r="P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0.16000000000000014</v>
      </c>
      <c r="Q38">
        <f>IF(Tabla1[[#This Row],[SERVICIO]]="COMIDA",3,IF(Tabla1[[#This Row],[SERVICIO]]="CONTROLADO",12,IF(Tabla1[[#This Row],[SERVICIO]]="RÁPIDO",3.75,IF(Tabla1[[#This Row],[SERVICIO]]="NORMAL",2.5,))))</f>
        <v>2.5</v>
      </c>
      <c r="R38">
        <f>IF(Tabla1[[#This Row],[SERVICIO]]="COMIDA",3.5,IF(Tabla1[[#This Row],[SERVICIO]]="CONTROLADO",8,IF(Tabla1[[#This Row],[SERVICIO]]="RÁPIDO",4.5,IF(Tabla1[[#This Row],[SERVICIO]]="NORMAL",3,))))</f>
        <v>3</v>
      </c>
      <c r="S38">
        <f>IF(Tabla1[[#This Row],[SERVICIO]]="COMIDA",0.75,IF(Tabla1[[#This Row],[SERVICIO]]="CONTROLADO",2.65,IF(Tabla1[[#This Row],[SERVICIO]]="RÁPIDO",0.55,IF(Tabla1[[#This Row],[SERVICIO]]="NORMAL",1.2,))))</f>
        <v>1.2</v>
      </c>
      <c r="T38" s="2">
        <f>IF(Tabla1[[#This Row],[KILOMETROS ADICIONALES]]=0,Tabla1[[#This Row],[KILOMETROS]]*Tabla1[[#This Row],[COSTO NORMAL]],Tabla1[[#This Row],[COSTO NORMAL]]*Tabla1[[#This Row],[KILOMETROS HASTA]])</f>
        <v>7.5</v>
      </c>
      <c r="U38" s="2">
        <f>Tabla1[[#This Row],[KILOMETROS ADICIONALES]]*Tabla1[[#This Row],[COSTO ADICIONAL]]</f>
        <v>0.19200000000000017</v>
      </c>
      <c r="V38">
        <v>18.48</v>
      </c>
      <c r="W38" s="2">
        <f>Tabla1[[#This Row],[COSTO NORMAL2]]+Tabla1[[#This Row],[COSTO ADICIONAL2]]</f>
        <v>7.6920000000000002</v>
      </c>
    </row>
    <row r="39" spans="1:23" x14ac:dyDescent="0.25">
      <c r="A39" t="s">
        <v>17</v>
      </c>
      <c r="B39" t="s">
        <v>86</v>
      </c>
      <c r="C39" t="s">
        <v>9130</v>
      </c>
      <c r="D39" t="s">
        <v>13</v>
      </c>
      <c r="E39" t="s">
        <v>14844</v>
      </c>
      <c r="F39" t="s">
        <v>14</v>
      </c>
      <c r="G39" t="s">
        <v>15</v>
      </c>
      <c r="H39" t="s">
        <v>100</v>
      </c>
      <c r="I39" t="s">
        <v>101</v>
      </c>
      <c r="J39" t="str">
        <f>MID(Tabla1[[#This Row],[HORA2]],1,2)</f>
        <v>11</v>
      </c>
      <c r="K39" t="s">
        <v>43</v>
      </c>
      <c r="L39" t="s">
        <v>102</v>
      </c>
      <c r="M39" t="s">
        <v>14867</v>
      </c>
      <c r="N39" t="s">
        <v>22</v>
      </c>
      <c r="O39">
        <v>13.17</v>
      </c>
      <c r="P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10.67</v>
      </c>
      <c r="Q39">
        <f>IF(Tabla1[[#This Row],[SERVICIO]]="COMIDA",3,IF(Tabla1[[#This Row],[SERVICIO]]="CONTROLADO",12,IF(Tabla1[[#This Row],[SERVICIO]]="RÁPIDO",3.75,IF(Tabla1[[#This Row],[SERVICIO]]="NORMAL",2.5,))))</f>
        <v>2.5</v>
      </c>
      <c r="R39">
        <f>IF(Tabla1[[#This Row],[SERVICIO]]="COMIDA",3.5,IF(Tabla1[[#This Row],[SERVICIO]]="CONTROLADO",8,IF(Tabla1[[#This Row],[SERVICIO]]="RÁPIDO",4.5,IF(Tabla1[[#This Row],[SERVICIO]]="NORMAL",3,))))</f>
        <v>3</v>
      </c>
      <c r="S39">
        <f>IF(Tabla1[[#This Row],[SERVICIO]]="COMIDA",0.75,IF(Tabla1[[#This Row],[SERVICIO]]="CONTROLADO",2.65,IF(Tabla1[[#This Row],[SERVICIO]]="RÁPIDO",0.55,IF(Tabla1[[#This Row],[SERVICIO]]="NORMAL",1.2,))))</f>
        <v>1.2</v>
      </c>
      <c r="T39" s="2">
        <f>IF(Tabla1[[#This Row],[KILOMETROS ADICIONALES]]=0,Tabla1[[#This Row],[KILOMETROS]]*Tabla1[[#This Row],[COSTO NORMAL]],Tabla1[[#This Row],[COSTO NORMAL]]*Tabla1[[#This Row],[KILOMETROS HASTA]])</f>
        <v>7.5</v>
      </c>
      <c r="U39" s="2">
        <f>Tabla1[[#This Row],[KILOMETROS ADICIONALES]]*Tabla1[[#This Row],[COSTO ADICIONAL]]</f>
        <v>12.804</v>
      </c>
      <c r="V39">
        <v>139.04</v>
      </c>
      <c r="W39" s="2">
        <f>Tabla1[[#This Row],[COSTO NORMAL2]]+Tabla1[[#This Row],[COSTO ADICIONAL2]]</f>
        <v>20.304000000000002</v>
      </c>
    </row>
    <row r="40" spans="1:23" x14ac:dyDescent="0.25">
      <c r="A40" t="s">
        <v>17</v>
      </c>
      <c r="B40" t="s">
        <v>86</v>
      </c>
      <c r="C40" t="s">
        <v>9131</v>
      </c>
      <c r="D40" t="s">
        <v>13</v>
      </c>
      <c r="E40" t="s">
        <v>14844</v>
      </c>
      <c r="F40" t="s">
        <v>14</v>
      </c>
      <c r="G40" t="s">
        <v>41</v>
      </c>
      <c r="H40" t="s">
        <v>17</v>
      </c>
      <c r="I40" t="s">
        <v>103</v>
      </c>
      <c r="J40" t="str">
        <f>MID(Tabla1[[#This Row],[HORA2]],1,2)</f>
        <v>11</v>
      </c>
      <c r="K40" t="s">
        <v>43</v>
      </c>
      <c r="L40" t="s">
        <v>102</v>
      </c>
      <c r="M40" t="s">
        <v>14867</v>
      </c>
      <c r="N40" t="s">
        <v>22</v>
      </c>
      <c r="O40">
        <v>10.75</v>
      </c>
      <c r="P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8.25</v>
      </c>
      <c r="Q40">
        <f>IF(Tabla1[[#This Row],[SERVICIO]]="COMIDA",3,IF(Tabla1[[#This Row],[SERVICIO]]="CONTROLADO",12,IF(Tabla1[[#This Row],[SERVICIO]]="RÁPIDO",3.75,IF(Tabla1[[#This Row],[SERVICIO]]="NORMAL",2.5,))))</f>
        <v>2.5</v>
      </c>
      <c r="R40">
        <f>IF(Tabla1[[#This Row],[SERVICIO]]="COMIDA",3.5,IF(Tabla1[[#This Row],[SERVICIO]]="CONTROLADO",8,IF(Tabla1[[#This Row],[SERVICIO]]="RÁPIDO",4.5,IF(Tabla1[[#This Row],[SERVICIO]]="NORMAL",3,))))</f>
        <v>3</v>
      </c>
      <c r="S40">
        <f>IF(Tabla1[[#This Row],[SERVICIO]]="COMIDA",0.75,IF(Tabla1[[#This Row],[SERVICIO]]="CONTROLADO",2.65,IF(Tabla1[[#This Row],[SERVICIO]]="RÁPIDO",0.55,IF(Tabla1[[#This Row],[SERVICIO]]="NORMAL",1.2,))))</f>
        <v>1.2</v>
      </c>
      <c r="T40" s="2">
        <f>IF(Tabla1[[#This Row],[KILOMETROS ADICIONALES]]=0,Tabla1[[#This Row],[KILOMETROS]]*Tabla1[[#This Row],[COSTO NORMAL]],Tabla1[[#This Row],[COSTO NORMAL]]*Tabla1[[#This Row],[KILOMETROS HASTA]])</f>
        <v>7.5</v>
      </c>
      <c r="U40" s="2">
        <f>Tabla1[[#This Row],[KILOMETROS ADICIONALES]]*Tabla1[[#This Row],[COSTO ADICIONAL]]</f>
        <v>9.9</v>
      </c>
      <c r="V40">
        <v>228</v>
      </c>
      <c r="W40" s="2">
        <f>Tabla1[[#This Row],[COSTO NORMAL2]]+Tabla1[[#This Row],[COSTO ADICIONAL2]]</f>
        <v>17.399999999999999</v>
      </c>
    </row>
    <row r="41" spans="1:23" x14ac:dyDescent="0.25">
      <c r="A41" t="s">
        <v>17</v>
      </c>
      <c r="B41" t="s">
        <v>86</v>
      </c>
      <c r="C41" t="s">
        <v>9132</v>
      </c>
      <c r="D41" t="s">
        <v>13</v>
      </c>
      <c r="E41" t="s">
        <v>14844</v>
      </c>
      <c r="F41" t="s">
        <v>14</v>
      </c>
      <c r="G41" t="s">
        <v>15</v>
      </c>
      <c r="H41" t="s">
        <v>17</v>
      </c>
      <c r="I41" t="s">
        <v>104</v>
      </c>
      <c r="J41" t="str">
        <f>MID(Tabla1[[#This Row],[HORA2]],1,2)</f>
        <v>13</v>
      </c>
      <c r="K41" t="s">
        <v>20</v>
      </c>
      <c r="L41" t="s">
        <v>105</v>
      </c>
      <c r="M41" t="s">
        <v>14867</v>
      </c>
      <c r="N41" t="s">
        <v>22</v>
      </c>
      <c r="O41">
        <v>10.15</v>
      </c>
      <c r="P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7.65</v>
      </c>
      <c r="Q41">
        <f>IF(Tabla1[[#This Row],[SERVICIO]]="COMIDA",3,IF(Tabla1[[#This Row],[SERVICIO]]="CONTROLADO",12,IF(Tabla1[[#This Row],[SERVICIO]]="RÁPIDO",3.75,IF(Tabla1[[#This Row],[SERVICIO]]="NORMAL",2.5,))))</f>
        <v>2.5</v>
      </c>
      <c r="R41">
        <f>IF(Tabla1[[#This Row],[SERVICIO]]="COMIDA",3.5,IF(Tabla1[[#This Row],[SERVICIO]]="CONTROLADO",8,IF(Tabla1[[#This Row],[SERVICIO]]="RÁPIDO",4.5,IF(Tabla1[[#This Row],[SERVICIO]]="NORMAL",3,))))</f>
        <v>3</v>
      </c>
      <c r="S41">
        <f>IF(Tabla1[[#This Row],[SERVICIO]]="COMIDA",0.75,IF(Tabla1[[#This Row],[SERVICIO]]="CONTROLADO",2.65,IF(Tabla1[[#This Row],[SERVICIO]]="RÁPIDO",0.55,IF(Tabla1[[#This Row],[SERVICIO]]="NORMAL",1.2,))))</f>
        <v>1.2</v>
      </c>
      <c r="T41" s="2">
        <f>IF(Tabla1[[#This Row],[KILOMETROS ADICIONALES]]=0,Tabla1[[#This Row],[KILOMETROS]]*Tabla1[[#This Row],[COSTO NORMAL]],Tabla1[[#This Row],[COSTO NORMAL]]*Tabla1[[#This Row],[KILOMETROS HASTA]])</f>
        <v>7.5</v>
      </c>
      <c r="U41" s="2">
        <f>Tabla1[[#This Row],[KILOMETROS ADICIONALES]]*Tabla1[[#This Row],[COSTO ADICIONAL]]</f>
        <v>9.18</v>
      </c>
      <c r="V41">
        <v>210.89</v>
      </c>
      <c r="W41" s="2">
        <f>Tabla1[[#This Row],[COSTO NORMAL2]]+Tabla1[[#This Row],[COSTO ADICIONAL2]]</f>
        <v>16.68</v>
      </c>
    </row>
    <row r="42" spans="1:23" x14ac:dyDescent="0.25">
      <c r="A42" t="s">
        <v>17</v>
      </c>
      <c r="B42" t="s">
        <v>86</v>
      </c>
      <c r="C42" t="s">
        <v>9133</v>
      </c>
      <c r="D42" t="s">
        <v>13</v>
      </c>
      <c r="E42" t="s">
        <v>14844</v>
      </c>
      <c r="F42" t="s">
        <v>14</v>
      </c>
      <c r="G42" t="s">
        <v>15</v>
      </c>
      <c r="H42" t="s">
        <v>17</v>
      </c>
      <c r="I42" t="s">
        <v>106</v>
      </c>
      <c r="J42" t="str">
        <f>MID(Tabla1[[#This Row],[HORA2]],1,2)</f>
        <v>11</v>
      </c>
      <c r="K42" t="s">
        <v>20</v>
      </c>
      <c r="L42" t="s">
        <v>20</v>
      </c>
      <c r="M42" t="s">
        <v>14867</v>
      </c>
      <c r="N42" t="s">
        <v>22</v>
      </c>
      <c r="O42">
        <v>1.56</v>
      </c>
      <c r="P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">
        <f>IF(Tabla1[[#This Row],[SERVICIO]]="COMIDA",3,IF(Tabla1[[#This Row],[SERVICIO]]="CONTROLADO",12,IF(Tabla1[[#This Row],[SERVICIO]]="RÁPIDO",3.75,IF(Tabla1[[#This Row],[SERVICIO]]="NORMAL",2.5,))))</f>
        <v>2.5</v>
      </c>
      <c r="R42">
        <f>IF(Tabla1[[#This Row],[SERVICIO]]="COMIDA",3.5,IF(Tabla1[[#This Row],[SERVICIO]]="CONTROLADO",8,IF(Tabla1[[#This Row],[SERVICIO]]="RÁPIDO",4.5,IF(Tabla1[[#This Row],[SERVICIO]]="NORMAL",3,))))</f>
        <v>3</v>
      </c>
      <c r="S42">
        <f>IF(Tabla1[[#This Row],[SERVICIO]]="COMIDA",0.75,IF(Tabla1[[#This Row],[SERVICIO]]="CONTROLADO",2.65,IF(Tabla1[[#This Row],[SERVICIO]]="RÁPIDO",0.55,IF(Tabla1[[#This Row],[SERVICIO]]="NORMAL",1.2,))))</f>
        <v>1.2</v>
      </c>
      <c r="T42" s="2">
        <f>IF(Tabla1[[#This Row],[KILOMETROS ADICIONALES]]=0,Tabla1[[#This Row],[KILOMETROS]]*Tabla1[[#This Row],[COSTO NORMAL]],Tabla1[[#This Row],[COSTO NORMAL]]*Tabla1[[#This Row],[KILOMETROS HASTA]])</f>
        <v>4.68</v>
      </c>
      <c r="U42" s="2">
        <f>Tabla1[[#This Row],[KILOMETROS ADICIONALES]]*Tabla1[[#This Row],[COSTO ADICIONAL]]</f>
        <v>0</v>
      </c>
      <c r="V42">
        <v>238.06</v>
      </c>
      <c r="W42" s="2">
        <f>Tabla1[[#This Row],[COSTO NORMAL2]]+Tabla1[[#This Row],[COSTO ADICIONAL2]]</f>
        <v>4.68</v>
      </c>
    </row>
    <row r="43" spans="1:23" x14ac:dyDescent="0.25">
      <c r="A43" t="s">
        <v>17</v>
      </c>
      <c r="B43" t="s">
        <v>86</v>
      </c>
      <c r="C43" t="s">
        <v>9134</v>
      </c>
      <c r="D43" t="s">
        <v>13</v>
      </c>
      <c r="E43" t="s">
        <v>14844</v>
      </c>
      <c r="F43" t="s">
        <v>14</v>
      </c>
      <c r="G43" t="s">
        <v>15</v>
      </c>
      <c r="H43" t="s">
        <v>17</v>
      </c>
      <c r="I43" t="s">
        <v>107</v>
      </c>
      <c r="J43" t="str">
        <f>MID(Tabla1[[#This Row],[HORA2]],1,2)</f>
        <v>14</v>
      </c>
      <c r="K43" t="s">
        <v>20</v>
      </c>
      <c r="L43" t="s">
        <v>35</v>
      </c>
      <c r="M43" t="s">
        <v>14867</v>
      </c>
      <c r="N43" t="s">
        <v>22</v>
      </c>
      <c r="O43">
        <v>1.9300000000000002</v>
      </c>
      <c r="P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">
        <f>IF(Tabla1[[#This Row],[SERVICIO]]="COMIDA",3,IF(Tabla1[[#This Row],[SERVICIO]]="CONTROLADO",12,IF(Tabla1[[#This Row],[SERVICIO]]="RÁPIDO",3.75,IF(Tabla1[[#This Row],[SERVICIO]]="NORMAL",2.5,))))</f>
        <v>2.5</v>
      </c>
      <c r="R43">
        <f>IF(Tabla1[[#This Row],[SERVICIO]]="COMIDA",3.5,IF(Tabla1[[#This Row],[SERVICIO]]="CONTROLADO",8,IF(Tabla1[[#This Row],[SERVICIO]]="RÁPIDO",4.5,IF(Tabla1[[#This Row],[SERVICIO]]="NORMAL",3,))))</f>
        <v>3</v>
      </c>
      <c r="S43">
        <f>IF(Tabla1[[#This Row],[SERVICIO]]="COMIDA",0.75,IF(Tabla1[[#This Row],[SERVICIO]]="CONTROLADO",2.65,IF(Tabla1[[#This Row],[SERVICIO]]="RÁPIDO",0.55,IF(Tabla1[[#This Row],[SERVICIO]]="NORMAL",1.2,))))</f>
        <v>1.2</v>
      </c>
      <c r="T43" s="2">
        <f>IF(Tabla1[[#This Row],[KILOMETROS ADICIONALES]]=0,Tabla1[[#This Row],[KILOMETROS]]*Tabla1[[#This Row],[COSTO NORMAL]],Tabla1[[#This Row],[COSTO NORMAL]]*Tabla1[[#This Row],[KILOMETROS HASTA]])</f>
        <v>5.7900000000000009</v>
      </c>
      <c r="U43" s="2">
        <f>Tabla1[[#This Row],[KILOMETROS ADICIONALES]]*Tabla1[[#This Row],[COSTO ADICIONAL]]</f>
        <v>0</v>
      </c>
      <c r="V43">
        <v>235.73</v>
      </c>
      <c r="W43" s="2">
        <f>Tabla1[[#This Row],[COSTO NORMAL2]]+Tabla1[[#This Row],[COSTO ADICIONAL2]]</f>
        <v>5.7900000000000009</v>
      </c>
    </row>
    <row r="44" spans="1:23" x14ac:dyDescent="0.25">
      <c r="A44" t="s">
        <v>17</v>
      </c>
      <c r="B44" t="s">
        <v>86</v>
      </c>
      <c r="C44" t="s">
        <v>9135</v>
      </c>
      <c r="D44" t="s">
        <v>13</v>
      </c>
      <c r="E44" t="s">
        <v>14844</v>
      </c>
      <c r="F44" t="s">
        <v>14</v>
      </c>
      <c r="G44" t="s">
        <v>15</v>
      </c>
      <c r="H44" t="s">
        <v>17</v>
      </c>
      <c r="I44" t="s">
        <v>108</v>
      </c>
      <c r="J44" t="str">
        <f>MID(Tabla1[[#This Row],[HORA2]],1,2)</f>
        <v>14</v>
      </c>
      <c r="K44" t="s">
        <v>20</v>
      </c>
      <c r="L44" t="s">
        <v>65</v>
      </c>
      <c r="M44" t="s">
        <v>14867</v>
      </c>
      <c r="N44" t="s">
        <v>22</v>
      </c>
      <c r="O44">
        <v>17.399999999999999</v>
      </c>
      <c r="P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14.899999999999999</v>
      </c>
      <c r="Q44">
        <f>IF(Tabla1[[#This Row],[SERVICIO]]="COMIDA",3,IF(Tabla1[[#This Row],[SERVICIO]]="CONTROLADO",12,IF(Tabla1[[#This Row],[SERVICIO]]="RÁPIDO",3.75,IF(Tabla1[[#This Row],[SERVICIO]]="NORMAL",2.5,))))</f>
        <v>2.5</v>
      </c>
      <c r="R44">
        <f>IF(Tabla1[[#This Row],[SERVICIO]]="COMIDA",3.5,IF(Tabla1[[#This Row],[SERVICIO]]="CONTROLADO",8,IF(Tabla1[[#This Row],[SERVICIO]]="RÁPIDO",4.5,IF(Tabla1[[#This Row],[SERVICIO]]="NORMAL",3,))))</f>
        <v>3</v>
      </c>
      <c r="S44">
        <f>IF(Tabla1[[#This Row],[SERVICIO]]="COMIDA",0.75,IF(Tabla1[[#This Row],[SERVICIO]]="CONTROLADO",2.65,IF(Tabla1[[#This Row],[SERVICIO]]="RÁPIDO",0.55,IF(Tabla1[[#This Row],[SERVICIO]]="NORMAL",1.2,))))</f>
        <v>1.2</v>
      </c>
      <c r="T44" s="2">
        <f>IF(Tabla1[[#This Row],[KILOMETROS ADICIONALES]]=0,Tabla1[[#This Row],[KILOMETROS]]*Tabla1[[#This Row],[COSTO NORMAL]],Tabla1[[#This Row],[COSTO NORMAL]]*Tabla1[[#This Row],[KILOMETROS HASTA]])</f>
        <v>7.5</v>
      </c>
      <c r="U44" s="2">
        <f>Tabla1[[#This Row],[KILOMETROS ADICIONALES]]*Tabla1[[#This Row],[COSTO ADICIONAL]]</f>
        <v>17.88</v>
      </c>
      <c r="V44">
        <v>190.66</v>
      </c>
      <c r="W44" s="2">
        <f>Tabla1[[#This Row],[COSTO NORMAL2]]+Tabla1[[#This Row],[COSTO ADICIONAL2]]</f>
        <v>25.38</v>
      </c>
    </row>
    <row r="45" spans="1:23" x14ac:dyDescent="0.25">
      <c r="A45" t="s">
        <v>17</v>
      </c>
      <c r="B45" t="s">
        <v>86</v>
      </c>
      <c r="C45" t="s">
        <v>9136</v>
      </c>
      <c r="D45" t="s">
        <v>13</v>
      </c>
      <c r="E45" t="s">
        <v>14844</v>
      </c>
      <c r="F45" t="s">
        <v>14</v>
      </c>
      <c r="G45" t="s">
        <v>15</v>
      </c>
      <c r="H45" t="s">
        <v>17</v>
      </c>
      <c r="I45" t="s">
        <v>109</v>
      </c>
      <c r="J45" t="str">
        <f>MID(Tabla1[[#This Row],[HORA2]],1,2)</f>
        <v>12</v>
      </c>
      <c r="K45" t="s">
        <v>20</v>
      </c>
      <c r="L45" t="s">
        <v>110</v>
      </c>
      <c r="M45" t="s">
        <v>14867</v>
      </c>
      <c r="N45" t="s">
        <v>22</v>
      </c>
      <c r="O45">
        <v>18.21</v>
      </c>
      <c r="P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15.71</v>
      </c>
      <c r="Q45">
        <f>IF(Tabla1[[#This Row],[SERVICIO]]="COMIDA",3,IF(Tabla1[[#This Row],[SERVICIO]]="CONTROLADO",12,IF(Tabla1[[#This Row],[SERVICIO]]="RÁPIDO",3.75,IF(Tabla1[[#This Row],[SERVICIO]]="NORMAL",2.5,))))</f>
        <v>2.5</v>
      </c>
      <c r="R45">
        <f>IF(Tabla1[[#This Row],[SERVICIO]]="COMIDA",3.5,IF(Tabla1[[#This Row],[SERVICIO]]="CONTROLADO",8,IF(Tabla1[[#This Row],[SERVICIO]]="RÁPIDO",4.5,IF(Tabla1[[#This Row],[SERVICIO]]="NORMAL",3,))))</f>
        <v>3</v>
      </c>
      <c r="S45">
        <f>IF(Tabla1[[#This Row],[SERVICIO]]="COMIDA",0.75,IF(Tabla1[[#This Row],[SERVICIO]]="CONTROLADO",2.65,IF(Tabla1[[#This Row],[SERVICIO]]="RÁPIDO",0.55,IF(Tabla1[[#This Row],[SERVICIO]]="NORMAL",1.2,))))</f>
        <v>1.2</v>
      </c>
      <c r="T45" s="2">
        <f>IF(Tabla1[[#This Row],[KILOMETROS ADICIONALES]]=0,Tabla1[[#This Row],[KILOMETROS]]*Tabla1[[#This Row],[COSTO NORMAL]],Tabla1[[#This Row],[COSTO NORMAL]]*Tabla1[[#This Row],[KILOMETROS HASTA]])</f>
        <v>7.5</v>
      </c>
      <c r="U45" s="2">
        <f>Tabla1[[#This Row],[KILOMETROS ADICIONALES]]*Tabla1[[#This Row],[COSTO ADICIONAL]]</f>
        <v>18.852</v>
      </c>
      <c r="V45">
        <v>185.31</v>
      </c>
      <c r="W45" s="2">
        <f>Tabla1[[#This Row],[COSTO NORMAL2]]+Tabla1[[#This Row],[COSTO ADICIONAL2]]</f>
        <v>26.352</v>
      </c>
    </row>
    <row r="46" spans="1:23" x14ac:dyDescent="0.25">
      <c r="A46" t="s">
        <v>17</v>
      </c>
      <c r="B46" t="s">
        <v>86</v>
      </c>
      <c r="C46" t="s">
        <v>9137</v>
      </c>
      <c r="D46" t="s">
        <v>13</v>
      </c>
      <c r="E46" t="s">
        <v>14844</v>
      </c>
      <c r="F46" t="s">
        <v>14</v>
      </c>
      <c r="G46" t="s">
        <v>15</v>
      </c>
      <c r="H46" t="s">
        <v>17</v>
      </c>
      <c r="I46" t="s">
        <v>111</v>
      </c>
      <c r="J46" t="str">
        <f>MID(Tabla1[[#This Row],[HORA2]],1,2)</f>
        <v>14</v>
      </c>
      <c r="K46" t="s">
        <v>20</v>
      </c>
      <c r="L46" t="s">
        <v>27</v>
      </c>
      <c r="M46" t="s">
        <v>14867</v>
      </c>
      <c r="N46" t="s">
        <v>22</v>
      </c>
      <c r="O46">
        <v>6.64</v>
      </c>
      <c r="P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4.1399999999999997</v>
      </c>
      <c r="Q46">
        <f>IF(Tabla1[[#This Row],[SERVICIO]]="COMIDA",3,IF(Tabla1[[#This Row],[SERVICIO]]="CONTROLADO",12,IF(Tabla1[[#This Row],[SERVICIO]]="RÁPIDO",3.75,IF(Tabla1[[#This Row],[SERVICIO]]="NORMAL",2.5,))))</f>
        <v>2.5</v>
      </c>
      <c r="R46">
        <f>IF(Tabla1[[#This Row],[SERVICIO]]="COMIDA",3.5,IF(Tabla1[[#This Row],[SERVICIO]]="CONTROLADO",8,IF(Tabla1[[#This Row],[SERVICIO]]="RÁPIDO",4.5,IF(Tabla1[[#This Row],[SERVICIO]]="NORMAL",3,))))</f>
        <v>3</v>
      </c>
      <c r="S46">
        <f>IF(Tabla1[[#This Row],[SERVICIO]]="COMIDA",0.75,IF(Tabla1[[#This Row],[SERVICIO]]="CONTROLADO",2.65,IF(Tabla1[[#This Row],[SERVICIO]]="RÁPIDO",0.55,IF(Tabla1[[#This Row],[SERVICIO]]="NORMAL",1.2,))))</f>
        <v>1.2</v>
      </c>
      <c r="T46" s="2">
        <f>IF(Tabla1[[#This Row],[KILOMETROS ADICIONALES]]=0,Tabla1[[#This Row],[KILOMETROS]]*Tabla1[[#This Row],[COSTO NORMAL]],Tabla1[[#This Row],[COSTO NORMAL]]*Tabla1[[#This Row],[KILOMETROS HASTA]])</f>
        <v>7.5</v>
      </c>
      <c r="U46" s="2">
        <f>Tabla1[[#This Row],[KILOMETROS ADICIONALES]]*Tabla1[[#This Row],[COSTO ADICIONAL]]</f>
        <v>4.9679999999999991</v>
      </c>
      <c r="V46">
        <v>166.83</v>
      </c>
      <c r="W46" s="2">
        <f>Tabla1[[#This Row],[COSTO NORMAL2]]+Tabla1[[#This Row],[COSTO ADICIONAL2]]</f>
        <v>12.468</v>
      </c>
    </row>
    <row r="47" spans="1:23" x14ac:dyDescent="0.25">
      <c r="A47" t="s">
        <v>17</v>
      </c>
      <c r="B47" t="s">
        <v>86</v>
      </c>
      <c r="C47" t="s">
        <v>9138</v>
      </c>
      <c r="D47" t="s">
        <v>13</v>
      </c>
      <c r="E47" t="s">
        <v>14844</v>
      </c>
      <c r="F47" t="s">
        <v>14</v>
      </c>
      <c r="G47" t="s">
        <v>69</v>
      </c>
      <c r="H47" t="s">
        <v>100</v>
      </c>
      <c r="I47" t="s">
        <v>112</v>
      </c>
      <c r="J47" t="str">
        <f>MID(Tabla1[[#This Row],[HORA2]],1,2)</f>
        <v>12</v>
      </c>
      <c r="K47" t="s">
        <v>43</v>
      </c>
      <c r="L47" t="s">
        <v>57</v>
      </c>
      <c r="M47" t="s">
        <v>14867</v>
      </c>
      <c r="N47" t="s">
        <v>22</v>
      </c>
      <c r="O47">
        <v>11.09</v>
      </c>
      <c r="P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8.59</v>
      </c>
      <c r="Q47">
        <f>IF(Tabla1[[#This Row],[SERVICIO]]="COMIDA",3,IF(Tabla1[[#This Row],[SERVICIO]]="CONTROLADO",12,IF(Tabla1[[#This Row],[SERVICIO]]="RÁPIDO",3.75,IF(Tabla1[[#This Row],[SERVICIO]]="NORMAL",2.5,))))</f>
        <v>2.5</v>
      </c>
      <c r="R47">
        <f>IF(Tabla1[[#This Row],[SERVICIO]]="COMIDA",3.5,IF(Tabla1[[#This Row],[SERVICIO]]="CONTROLADO",8,IF(Tabla1[[#This Row],[SERVICIO]]="RÁPIDO",4.5,IF(Tabla1[[#This Row],[SERVICIO]]="NORMAL",3,))))</f>
        <v>3</v>
      </c>
      <c r="S47">
        <f>IF(Tabla1[[#This Row],[SERVICIO]]="COMIDA",0.75,IF(Tabla1[[#This Row],[SERVICIO]]="CONTROLADO",2.65,IF(Tabla1[[#This Row],[SERVICIO]]="RÁPIDO",0.55,IF(Tabla1[[#This Row],[SERVICIO]]="NORMAL",1.2,))))</f>
        <v>1.2</v>
      </c>
      <c r="T47" s="2">
        <f>IF(Tabla1[[#This Row],[KILOMETROS ADICIONALES]]=0,Tabla1[[#This Row],[KILOMETROS]]*Tabla1[[#This Row],[COSTO NORMAL]],Tabla1[[#This Row],[COSTO NORMAL]]*Tabla1[[#This Row],[KILOMETROS HASTA]])</f>
        <v>7.5</v>
      </c>
      <c r="U47" s="2">
        <f>Tabla1[[#This Row],[KILOMETROS ADICIONALES]]*Tabla1[[#This Row],[COSTO ADICIONAL]]</f>
        <v>10.308</v>
      </c>
      <c r="V47">
        <v>13.38</v>
      </c>
      <c r="W47" s="2">
        <f>Tabla1[[#This Row],[COSTO NORMAL2]]+Tabla1[[#This Row],[COSTO ADICIONAL2]]</f>
        <v>17.808</v>
      </c>
    </row>
    <row r="48" spans="1:23" x14ac:dyDescent="0.25">
      <c r="A48" t="s">
        <v>17</v>
      </c>
      <c r="B48" t="s">
        <v>86</v>
      </c>
      <c r="C48" t="s">
        <v>9139</v>
      </c>
      <c r="D48" t="s">
        <v>13</v>
      </c>
      <c r="E48" t="s">
        <v>14844</v>
      </c>
      <c r="F48" t="s">
        <v>14</v>
      </c>
      <c r="G48" t="s">
        <v>69</v>
      </c>
      <c r="H48" t="s">
        <v>17</v>
      </c>
      <c r="I48" t="s">
        <v>113</v>
      </c>
      <c r="J48" t="str">
        <f>MID(Tabla1[[#This Row],[HORA2]],1,2)</f>
        <v>11</v>
      </c>
      <c r="K48" t="s">
        <v>43</v>
      </c>
      <c r="L48" t="s">
        <v>57</v>
      </c>
      <c r="M48" t="s">
        <v>14867</v>
      </c>
      <c r="N48" t="s">
        <v>22</v>
      </c>
      <c r="O48">
        <v>20.32</v>
      </c>
      <c r="P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17.82</v>
      </c>
      <c r="Q48">
        <f>IF(Tabla1[[#This Row],[SERVICIO]]="COMIDA",3,IF(Tabla1[[#This Row],[SERVICIO]]="CONTROLADO",12,IF(Tabla1[[#This Row],[SERVICIO]]="RÁPIDO",3.75,IF(Tabla1[[#This Row],[SERVICIO]]="NORMAL",2.5,))))</f>
        <v>2.5</v>
      </c>
      <c r="R48">
        <f>IF(Tabla1[[#This Row],[SERVICIO]]="COMIDA",3.5,IF(Tabla1[[#This Row],[SERVICIO]]="CONTROLADO",8,IF(Tabla1[[#This Row],[SERVICIO]]="RÁPIDO",4.5,IF(Tabla1[[#This Row],[SERVICIO]]="NORMAL",3,))))</f>
        <v>3</v>
      </c>
      <c r="S48">
        <f>IF(Tabla1[[#This Row],[SERVICIO]]="COMIDA",0.75,IF(Tabla1[[#This Row],[SERVICIO]]="CONTROLADO",2.65,IF(Tabla1[[#This Row],[SERVICIO]]="RÁPIDO",0.55,IF(Tabla1[[#This Row],[SERVICIO]]="NORMAL",1.2,))))</f>
        <v>1.2</v>
      </c>
      <c r="T48" s="2">
        <f>IF(Tabla1[[#This Row],[KILOMETROS ADICIONALES]]=0,Tabla1[[#This Row],[KILOMETROS]]*Tabla1[[#This Row],[COSTO NORMAL]],Tabla1[[#This Row],[COSTO NORMAL]]*Tabla1[[#This Row],[KILOMETROS HASTA]])</f>
        <v>7.5</v>
      </c>
      <c r="U48" s="2">
        <f>Tabla1[[#This Row],[KILOMETROS ADICIONALES]]*Tabla1[[#This Row],[COSTO ADICIONAL]]</f>
        <v>21.384</v>
      </c>
      <c r="V48">
        <v>97.64</v>
      </c>
      <c r="W48" s="2">
        <f>Tabla1[[#This Row],[COSTO NORMAL2]]+Tabla1[[#This Row],[COSTO ADICIONAL2]]</f>
        <v>28.884</v>
      </c>
    </row>
    <row r="49" spans="1:23" x14ac:dyDescent="0.25">
      <c r="A49" t="s">
        <v>17</v>
      </c>
      <c r="B49" t="s">
        <v>86</v>
      </c>
      <c r="C49" t="s">
        <v>9140</v>
      </c>
      <c r="D49" t="s">
        <v>13</v>
      </c>
      <c r="E49" t="s">
        <v>14844</v>
      </c>
      <c r="F49" t="s">
        <v>14</v>
      </c>
      <c r="G49" t="s">
        <v>15</v>
      </c>
      <c r="H49" t="s">
        <v>17</v>
      </c>
      <c r="I49" t="s">
        <v>114</v>
      </c>
      <c r="J49" t="str">
        <f>MID(Tabla1[[#This Row],[HORA2]],1,2)</f>
        <v>12</v>
      </c>
      <c r="K49" t="s">
        <v>20</v>
      </c>
      <c r="L49" t="s">
        <v>115</v>
      </c>
      <c r="M49" t="s">
        <v>14867</v>
      </c>
      <c r="N49" t="s">
        <v>22</v>
      </c>
      <c r="O49">
        <v>6.93</v>
      </c>
      <c r="P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49">
        <f>IF(Tabla1[[#This Row],[SERVICIO]]="COMIDA",3,IF(Tabla1[[#This Row],[SERVICIO]]="CONTROLADO",12,IF(Tabla1[[#This Row],[SERVICIO]]="RÁPIDO",3.75,IF(Tabla1[[#This Row],[SERVICIO]]="NORMAL",2.5,))))</f>
        <v>2.5</v>
      </c>
      <c r="R49">
        <f>IF(Tabla1[[#This Row],[SERVICIO]]="COMIDA",3.5,IF(Tabla1[[#This Row],[SERVICIO]]="CONTROLADO",8,IF(Tabla1[[#This Row],[SERVICIO]]="RÁPIDO",4.5,IF(Tabla1[[#This Row],[SERVICIO]]="NORMAL",3,))))</f>
        <v>3</v>
      </c>
      <c r="S49">
        <f>IF(Tabla1[[#This Row],[SERVICIO]]="COMIDA",0.75,IF(Tabla1[[#This Row],[SERVICIO]]="CONTROLADO",2.65,IF(Tabla1[[#This Row],[SERVICIO]]="RÁPIDO",0.55,IF(Tabla1[[#This Row],[SERVICIO]]="NORMAL",1.2,))))</f>
        <v>1.2</v>
      </c>
      <c r="T49" s="2">
        <f>IF(Tabla1[[#This Row],[KILOMETROS ADICIONALES]]=0,Tabla1[[#This Row],[KILOMETROS]]*Tabla1[[#This Row],[COSTO NORMAL]],Tabla1[[#This Row],[COSTO NORMAL]]*Tabla1[[#This Row],[KILOMETROS HASTA]])</f>
        <v>7.5</v>
      </c>
      <c r="U49" s="2">
        <f>Tabla1[[#This Row],[KILOMETROS ADICIONALES]]*Tabla1[[#This Row],[COSTO ADICIONAL]]</f>
        <v>5.3159999999999998</v>
      </c>
      <c r="V49">
        <v>103.42</v>
      </c>
      <c r="W49" s="2">
        <f>Tabla1[[#This Row],[COSTO NORMAL2]]+Tabla1[[#This Row],[COSTO ADICIONAL2]]</f>
        <v>12.815999999999999</v>
      </c>
    </row>
    <row r="50" spans="1:23" x14ac:dyDescent="0.25">
      <c r="A50" t="s">
        <v>17</v>
      </c>
      <c r="B50" t="s">
        <v>86</v>
      </c>
      <c r="C50" t="s">
        <v>9141</v>
      </c>
      <c r="D50" t="s">
        <v>13</v>
      </c>
      <c r="E50" t="s">
        <v>14844</v>
      </c>
      <c r="F50" t="s">
        <v>14</v>
      </c>
      <c r="G50" t="s">
        <v>15</v>
      </c>
      <c r="H50" t="s">
        <v>17</v>
      </c>
      <c r="I50" t="s">
        <v>116</v>
      </c>
      <c r="J50" t="str">
        <f>MID(Tabla1[[#This Row],[HORA2]],1,2)</f>
        <v>15</v>
      </c>
      <c r="K50" t="s">
        <v>20</v>
      </c>
      <c r="L50" t="s">
        <v>78</v>
      </c>
      <c r="M50" t="s">
        <v>14867</v>
      </c>
      <c r="N50" t="s">
        <v>22</v>
      </c>
      <c r="O50">
        <v>2.4500000000000002</v>
      </c>
      <c r="P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">
        <f>IF(Tabla1[[#This Row],[SERVICIO]]="COMIDA",3,IF(Tabla1[[#This Row],[SERVICIO]]="CONTROLADO",12,IF(Tabla1[[#This Row],[SERVICIO]]="RÁPIDO",3.75,IF(Tabla1[[#This Row],[SERVICIO]]="NORMAL",2.5,))))</f>
        <v>2.5</v>
      </c>
      <c r="R50">
        <f>IF(Tabla1[[#This Row],[SERVICIO]]="COMIDA",3.5,IF(Tabla1[[#This Row],[SERVICIO]]="CONTROLADO",8,IF(Tabla1[[#This Row],[SERVICIO]]="RÁPIDO",4.5,IF(Tabla1[[#This Row],[SERVICIO]]="NORMAL",3,))))</f>
        <v>3</v>
      </c>
      <c r="S50">
        <f>IF(Tabla1[[#This Row],[SERVICIO]]="COMIDA",0.75,IF(Tabla1[[#This Row],[SERVICIO]]="CONTROLADO",2.65,IF(Tabla1[[#This Row],[SERVICIO]]="RÁPIDO",0.55,IF(Tabla1[[#This Row],[SERVICIO]]="NORMAL",1.2,))))</f>
        <v>1.2</v>
      </c>
      <c r="T50" s="2">
        <f>IF(Tabla1[[#This Row],[KILOMETROS ADICIONALES]]=0,Tabla1[[#This Row],[KILOMETROS]]*Tabla1[[#This Row],[COSTO NORMAL]],Tabla1[[#This Row],[COSTO NORMAL]]*Tabla1[[#This Row],[KILOMETROS HASTA]])</f>
        <v>7.3500000000000005</v>
      </c>
      <c r="U50" s="2">
        <f>Tabla1[[#This Row],[KILOMETROS ADICIONALES]]*Tabla1[[#This Row],[COSTO ADICIONAL]]</f>
        <v>0</v>
      </c>
      <c r="V50">
        <v>77.87</v>
      </c>
      <c r="W50" s="2">
        <f>Tabla1[[#This Row],[COSTO NORMAL2]]+Tabla1[[#This Row],[COSTO ADICIONAL2]]</f>
        <v>7.3500000000000005</v>
      </c>
    </row>
    <row r="51" spans="1:23" x14ac:dyDescent="0.25">
      <c r="A51" t="s">
        <v>17</v>
      </c>
      <c r="B51" t="s">
        <v>86</v>
      </c>
      <c r="C51" t="s">
        <v>9142</v>
      </c>
      <c r="D51" t="s">
        <v>13</v>
      </c>
      <c r="E51" t="s">
        <v>14844</v>
      </c>
      <c r="F51" t="s">
        <v>14</v>
      </c>
      <c r="G51" t="s">
        <v>15</v>
      </c>
      <c r="H51" t="s">
        <v>100</v>
      </c>
      <c r="I51" t="s">
        <v>117</v>
      </c>
      <c r="J51" t="str">
        <f>MID(Tabla1[[#This Row],[HORA2]],1,2)</f>
        <v>11</v>
      </c>
      <c r="K51" t="s">
        <v>43</v>
      </c>
      <c r="L51" t="s">
        <v>26</v>
      </c>
      <c r="M51" t="s">
        <v>14867</v>
      </c>
      <c r="N51" t="s">
        <v>22</v>
      </c>
      <c r="O51">
        <v>16.989999999999998</v>
      </c>
      <c r="P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14.489999999999998</v>
      </c>
      <c r="Q51">
        <f>IF(Tabla1[[#This Row],[SERVICIO]]="COMIDA",3,IF(Tabla1[[#This Row],[SERVICIO]]="CONTROLADO",12,IF(Tabla1[[#This Row],[SERVICIO]]="RÁPIDO",3.75,IF(Tabla1[[#This Row],[SERVICIO]]="NORMAL",2.5,))))</f>
        <v>2.5</v>
      </c>
      <c r="R51">
        <f>IF(Tabla1[[#This Row],[SERVICIO]]="COMIDA",3.5,IF(Tabla1[[#This Row],[SERVICIO]]="CONTROLADO",8,IF(Tabla1[[#This Row],[SERVICIO]]="RÁPIDO",4.5,IF(Tabla1[[#This Row],[SERVICIO]]="NORMAL",3,))))</f>
        <v>3</v>
      </c>
      <c r="S51">
        <f>IF(Tabla1[[#This Row],[SERVICIO]]="COMIDA",0.75,IF(Tabla1[[#This Row],[SERVICIO]]="CONTROLADO",2.65,IF(Tabla1[[#This Row],[SERVICIO]]="RÁPIDO",0.55,IF(Tabla1[[#This Row],[SERVICIO]]="NORMAL",1.2,))))</f>
        <v>1.2</v>
      </c>
      <c r="T51" s="2">
        <f>IF(Tabla1[[#This Row],[KILOMETROS ADICIONALES]]=0,Tabla1[[#This Row],[KILOMETROS]]*Tabla1[[#This Row],[COSTO NORMAL]],Tabla1[[#This Row],[COSTO NORMAL]]*Tabla1[[#This Row],[KILOMETROS HASTA]])</f>
        <v>7.5</v>
      </c>
      <c r="U51" s="2">
        <f>Tabla1[[#This Row],[KILOMETROS ADICIONALES]]*Tabla1[[#This Row],[COSTO ADICIONAL]]</f>
        <v>17.387999999999998</v>
      </c>
      <c r="V51">
        <v>39.6</v>
      </c>
      <c r="W51" s="2">
        <f>Tabla1[[#This Row],[COSTO NORMAL2]]+Tabla1[[#This Row],[COSTO ADICIONAL2]]</f>
        <v>24.887999999999998</v>
      </c>
    </row>
    <row r="52" spans="1:23" x14ac:dyDescent="0.25">
      <c r="A52" t="s">
        <v>17</v>
      </c>
      <c r="B52" t="s">
        <v>86</v>
      </c>
      <c r="C52" t="s">
        <v>9143</v>
      </c>
      <c r="D52" t="s">
        <v>13</v>
      </c>
      <c r="E52" t="s">
        <v>14844</v>
      </c>
      <c r="F52" t="s">
        <v>14</v>
      </c>
      <c r="G52" t="s">
        <v>69</v>
      </c>
      <c r="H52" t="s">
        <v>17</v>
      </c>
      <c r="I52" t="s">
        <v>118</v>
      </c>
      <c r="J52" t="str">
        <f>MID(Tabla1[[#This Row],[HORA2]],1,2)</f>
        <v>14</v>
      </c>
      <c r="K52" t="s">
        <v>43</v>
      </c>
      <c r="L52" t="s">
        <v>26</v>
      </c>
      <c r="M52" t="s">
        <v>14867</v>
      </c>
      <c r="N52" t="s">
        <v>22</v>
      </c>
      <c r="O52">
        <v>20.77</v>
      </c>
      <c r="P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18.27</v>
      </c>
      <c r="Q52">
        <f>IF(Tabla1[[#This Row],[SERVICIO]]="COMIDA",3,IF(Tabla1[[#This Row],[SERVICIO]]="CONTROLADO",12,IF(Tabla1[[#This Row],[SERVICIO]]="RÁPIDO",3.75,IF(Tabla1[[#This Row],[SERVICIO]]="NORMAL",2.5,))))</f>
        <v>2.5</v>
      </c>
      <c r="R52">
        <f>IF(Tabla1[[#This Row],[SERVICIO]]="COMIDA",3.5,IF(Tabla1[[#This Row],[SERVICIO]]="CONTROLADO",8,IF(Tabla1[[#This Row],[SERVICIO]]="RÁPIDO",4.5,IF(Tabla1[[#This Row],[SERVICIO]]="NORMAL",3,))))</f>
        <v>3</v>
      </c>
      <c r="S52">
        <f>IF(Tabla1[[#This Row],[SERVICIO]]="COMIDA",0.75,IF(Tabla1[[#This Row],[SERVICIO]]="CONTROLADO",2.65,IF(Tabla1[[#This Row],[SERVICIO]]="RÁPIDO",0.55,IF(Tabla1[[#This Row],[SERVICIO]]="NORMAL",1.2,))))</f>
        <v>1.2</v>
      </c>
      <c r="T52" s="2">
        <f>IF(Tabla1[[#This Row],[KILOMETROS ADICIONALES]]=0,Tabla1[[#This Row],[KILOMETROS]]*Tabla1[[#This Row],[COSTO NORMAL]],Tabla1[[#This Row],[COSTO NORMAL]]*Tabla1[[#This Row],[KILOMETROS HASTA]])</f>
        <v>7.5</v>
      </c>
      <c r="U52" s="2">
        <f>Tabla1[[#This Row],[KILOMETROS ADICIONALES]]*Tabla1[[#This Row],[COSTO ADICIONAL]]</f>
        <v>21.923999999999999</v>
      </c>
      <c r="V52">
        <v>237.56</v>
      </c>
      <c r="W52" s="2">
        <f>Tabla1[[#This Row],[COSTO NORMAL2]]+Tabla1[[#This Row],[COSTO ADICIONAL2]]</f>
        <v>29.423999999999999</v>
      </c>
    </row>
    <row r="53" spans="1:23" x14ac:dyDescent="0.25">
      <c r="A53" t="s">
        <v>17</v>
      </c>
      <c r="B53" t="s">
        <v>86</v>
      </c>
      <c r="C53" t="s">
        <v>9144</v>
      </c>
      <c r="D53" t="s">
        <v>13</v>
      </c>
      <c r="E53" t="s">
        <v>14844</v>
      </c>
      <c r="F53" t="s">
        <v>14</v>
      </c>
      <c r="G53" t="s">
        <v>15</v>
      </c>
      <c r="H53" t="s">
        <v>17</v>
      </c>
      <c r="I53" t="s">
        <v>119</v>
      </c>
      <c r="J53" t="str">
        <f>MID(Tabla1[[#This Row],[HORA2]],1,2)</f>
        <v>10</v>
      </c>
      <c r="K53" t="s">
        <v>20</v>
      </c>
      <c r="L53" t="s">
        <v>78</v>
      </c>
      <c r="M53" t="s">
        <v>14867</v>
      </c>
      <c r="N53" t="s">
        <v>22</v>
      </c>
      <c r="O53">
        <v>17.73</v>
      </c>
      <c r="P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</v>
      </c>
      <c r="Q53">
        <f>IF(Tabla1[[#This Row],[SERVICIO]]="COMIDA",3,IF(Tabla1[[#This Row],[SERVICIO]]="CONTROLADO",12,IF(Tabla1[[#This Row],[SERVICIO]]="RÁPIDO",3.75,IF(Tabla1[[#This Row],[SERVICIO]]="NORMAL",2.5,))))</f>
        <v>2.5</v>
      </c>
      <c r="R53">
        <f>IF(Tabla1[[#This Row],[SERVICIO]]="COMIDA",3.5,IF(Tabla1[[#This Row],[SERVICIO]]="CONTROLADO",8,IF(Tabla1[[#This Row],[SERVICIO]]="RÁPIDO",4.5,IF(Tabla1[[#This Row],[SERVICIO]]="NORMAL",3,))))</f>
        <v>3</v>
      </c>
      <c r="S53">
        <f>IF(Tabla1[[#This Row],[SERVICIO]]="COMIDA",0.75,IF(Tabla1[[#This Row],[SERVICIO]]="CONTROLADO",2.65,IF(Tabla1[[#This Row],[SERVICIO]]="RÁPIDO",0.55,IF(Tabla1[[#This Row],[SERVICIO]]="NORMAL",1.2,))))</f>
        <v>1.2</v>
      </c>
      <c r="T53" s="2">
        <f>IF(Tabla1[[#This Row],[KILOMETROS ADICIONALES]]=0,Tabla1[[#This Row],[KILOMETROS]]*Tabla1[[#This Row],[COSTO NORMAL]],Tabla1[[#This Row],[COSTO NORMAL]]*Tabla1[[#This Row],[KILOMETROS HASTA]])</f>
        <v>7.5</v>
      </c>
      <c r="U53" s="2">
        <f>Tabla1[[#This Row],[KILOMETROS ADICIONALES]]*Tabla1[[#This Row],[COSTO ADICIONAL]]</f>
        <v>18.276</v>
      </c>
      <c r="V53">
        <v>82.14</v>
      </c>
      <c r="W53" s="2">
        <f>Tabla1[[#This Row],[COSTO NORMAL2]]+Tabla1[[#This Row],[COSTO ADICIONAL2]]</f>
        <v>25.776</v>
      </c>
    </row>
    <row r="54" spans="1:23" x14ac:dyDescent="0.25">
      <c r="A54" t="s">
        <v>17</v>
      </c>
      <c r="B54" t="s">
        <v>86</v>
      </c>
      <c r="C54" t="s">
        <v>9145</v>
      </c>
      <c r="D54" t="s">
        <v>13</v>
      </c>
      <c r="E54" t="s">
        <v>14844</v>
      </c>
      <c r="F54" t="s">
        <v>14</v>
      </c>
      <c r="G54" t="s">
        <v>41</v>
      </c>
      <c r="H54" t="s">
        <v>100</v>
      </c>
      <c r="I54" t="s">
        <v>120</v>
      </c>
      <c r="J54" t="str">
        <f>MID(Tabla1[[#This Row],[HORA2]],1,2)</f>
        <v>12</v>
      </c>
      <c r="K54" t="s">
        <v>43</v>
      </c>
      <c r="L54" t="s">
        <v>79</v>
      </c>
      <c r="M54" t="s">
        <v>14867</v>
      </c>
      <c r="N54" t="s">
        <v>22</v>
      </c>
      <c r="O54">
        <v>19.37</v>
      </c>
      <c r="P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16.87</v>
      </c>
      <c r="Q54">
        <f>IF(Tabla1[[#This Row],[SERVICIO]]="COMIDA",3,IF(Tabla1[[#This Row],[SERVICIO]]="CONTROLADO",12,IF(Tabla1[[#This Row],[SERVICIO]]="RÁPIDO",3.75,IF(Tabla1[[#This Row],[SERVICIO]]="NORMAL",2.5,))))</f>
        <v>2.5</v>
      </c>
      <c r="R54">
        <f>IF(Tabla1[[#This Row],[SERVICIO]]="COMIDA",3.5,IF(Tabla1[[#This Row],[SERVICIO]]="CONTROLADO",8,IF(Tabla1[[#This Row],[SERVICIO]]="RÁPIDO",4.5,IF(Tabla1[[#This Row],[SERVICIO]]="NORMAL",3,))))</f>
        <v>3</v>
      </c>
      <c r="S54">
        <f>IF(Tabla1[[#This Row],[SERVICIO]]="COMIDA",0.75,IF(Tabla1[[#This Row],[SERVICIO]]="CONTROLADO",2.65,IF(Tabla1[[#This Row],[SERVICIO]]="RÁPIDO",0.55,IF(Tabla1[[#This Row],[SERVICIO]]="NORMAL",1.2,))))</f>
        <v>1.2</v>
      </c>
      <c r="T54" s="2">
        <f>IF(Tabla1[[#This Row],[KILOMETROS ADICIONALES]]=0,Tabla1[[#This Row],[KILOMETROS]]*Tabla1[[#This Row],[COSTO NORMAL]],Tabla1[[#This Row],[COSTO NORMAL]]*Tabla1[[#This Row],[KILOMETROS HASTA]])</f>
        <v>7.5</v>
      </c>
      <c r="U54" s="2">
        <f>Tabla1[[#This Row],[KILOMETROS ADICIONALES]]*Tabla1[[#This Row],[COSTO ADICIONAL]]</f>
        <v>20.244</v>
      </c>
      <c r="V54">
        <v>69.209999999999994</v>
      </c>
      <c r="W54" s="2">
        <f>Tabla1[[#This Row],[COSTO NORMAL2]]+Tabla1[[#This Row],[COSTO ADICIONAL2]]</f>
        <v>27.744</v>
      </c>
    </row>
    <row r="55" spans="1:23" x14ac:dyDescent="0.25">
      <c r="A55" t="s">
        <v>17</v>
      </c>
      <c r="B55" t="s">
        <v>86</v>
      </c>
      <c r="C55" t="s">
        <v>9146</v>
      </c>
      <c r="D55" t="s">
        <v>13</v>
      </c>
      <c r="E55" t="s">
        <v>14844</v>
      </c>
      <c r="F55" t="s">
        <v>14</v>
      </c>
      <c r="G55" t="s">
        <v>15</v>
      </c>
      <c r="H55" t="s">
        <v>121</v>
      </c>
      <c r="I55" t="s">
        <v>122</v>
      </c>
      <c r="J55" t="str">
        <f>MID(Tabla1[[#This Row],[HORA2]],1,2)</f>
        <v>10</v>
      </c>
      <c r="K55" t="s">
        <v>43</v>
      </c>
      <c r="L55" t="s">
        <v>79</v>
      </c>
      <c r="M55" t="s">
        <v>14867</v>
      </c>
      <c r="N55" t="s">
        <v>22</v>
      </c>
      <c r="O55">
        <v>12.76</v>
      </c>
      <c r="P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10.26</v>
      </c>
      <c r="Q55">
        <f>IF(Tabla1[[#This Row],[SERVICIO]]="COMIDA",3,IF(Tabla1[[#This Row],[SERVICIO]]="CONTROLADO",12,IF(Tabla1[[#This Row],[SERVICIO]]="RÁPIDO",3.75,IF(Tabla1[[#This Row],[SERVICIO]]="NORMAL",2.5,))))</f>
        <v>2.5</v>
      </c>
      <c r="R55">
        <f>IF(Tabla1[[#This Row],[SERVICIO]]="COMIDA",3.5,IF(Tabla1[[#This Row],[SERVICIO]]="CONTROLADO",8,IF(Tabla1[[#This Row],[SERVICIO]]="RÁPIDO",4.5,IF(Tabla1[[#This Row],[SERVICIO]]="NORMAL",3,))))</f>
        <v>3</v>
      </c>
      <c r="S55">
        <f>IF(Tabla1[[#This Row],[SERVICIO]]="COMIDA",0.75,IF(Tabla1[[#This Row],[SERVICIO]]="CONTROLADO",2.65,IF(Tabla1[[#This Row],[SERVICIO]]="RÁPIDO",0.55,IF(Tabla1[[#This Row],[SERVICIO]]="NORMAL",1.2,))))</f>
        <v>1.2</v>
      </c>
      <c r="T55" s="2">
        <f>IF(Tabla1[[#This Row],[KILOMETROS ADICIONALES]]=0,Tabla1[[#This Row],[KILOMETROS]]*Tabla1[[#This Row],[COSTO NORMAL]],Tabla1[[#This Row],[COSTO NORMAL]]*Tabla1[[#This Row],[KILOMETROS HASTA]])</f>
        <v>7.5</v>
      </c>
      <c r="U55" s="2">
        <f>Tabla1[[#This Row],[KILOMETROS ADICIONALES]]*Tabla1[[#This Row],[COSTO ADICIONAL]]</f>
        <v>12.311999999999999</v>
      </c>
      <c r="V55">
        <v>39.659999999999997</v>
      </c>
      <c r="W55" s="2">
        <f>Tabla1[[#This Row],[COSTO NORMAL2]]+Tabla1[[#This Row],[COSTO ADICIONAL2]]</f>
        <v>19.811999999999998</v>
      </c>
    </row>
    <row r="56" spans="1:23" x14ac:dyDescent="0.25">
      <c r="A56" t="s">
        <v>17</v>
      </c>
      <c r="B56" t="s">
        <v>86</v>
      </c>
      <c r="C56" t="s">
        <v>9147</v>
      </c>
      <c r="D56" t="s">
        <v>13</v>
      </c>
      <c r="E56" t="s">
        <v>14844</v>
      </c>
      <c r="F56" t="s">
        <v>14</v>
      </c>
      <c r="G56" t="s">
        <v>41</v>
      </c>
      <c r="H56" t="s">
        <v>17</v>
      </c>
      <c r="I56" t="s">
        <v>123</v>
      </c>
      <c r="J56" t="str">
        <f>MID(Tabla1[[#This Row],[HORA2]],1,2)</f>
        <v>11</v>
      </c>
      <c r="K56" t="s">
        <v>43</v>
      </c>
      <c r="L56" t="s">
        <v>79</v>
      </c>
      <c r="M56" t="s">
        <v>14867</v>
      </c>
      <c r="N56" t="s">
        <v>22</v>
      </c>
      <c r="O56">
        <v>11.58</v>
      </c>
      <c r="P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9.08</v>
      </c>
      <c r="Q56">
        <f>IF(Tabla1[[#This Row],[SERVICIO]]="COMIDA",3,IF(Tabla1[[#This Row],[SERVICIO]]="CONTROLADO",12,IF(Tabla1[[#This Row],[SERVICIO]]="RÁPIDO",3.75,IF(Tabla1[[#This Row],[SERVICIO]]="NORMAL",2.5,))))</f>
        <v>2.5</v>
      </c>
      <c r="R56">
        <f>IF(Tabla1[[#This Row],[SERVICIO]]="COMIDA",3.5,IF(Tabla1[[#This Row],[SERVICIO]]="CONTROLADO",8,IF(Tabla1[[#This Row],[SERVICIO]]="RÁPIDO",4.5,IF(Tabla1[[#This Row],[SERVICIO]]="NORMAL",3,))))</f>
        <v>3</v>
      </c>
      <c r="S56">
        <f>IF(Tabla1[[#This Row],[SERVICIO]]="COMIDA",0.75,IF(Tabla1[[#This Row],[SERVICIO]]="CONTROLADO",2.65,IF(Tabla1[[#This Row],[SERVICIO]]="RÁPIDO",0.55,IF(Tabla1[[#This Row],[SERVICIO]]="NORMAL",1.2,))))</f>
        <v>1.2</v>
      </c>
      <c r="T56" s="2">
        <f>IF(Tabla1[[#This Row],[KILOMETROS ADICIONALES]]=0,Tabla1[[#This Row],[KILOMETROS]]*Tabla1[[#This Row],[COSTO NORMAL]],Tabla1[[#This Row],[COSTO NORMAL]]*Tabla1[[#This Row],[KILOMETROS HASTA]])</f>
        <v>7.5</v>
      </c>
      <c r="U56" s="2">
        <f>Tabla1[[#This Row],[KILOMETROS ADICIONALES]]*Tabla1[[#This Row],[COSTO ADICIONAL]]</f>
        <v>10.895999999999999</v>
      </c>
      <c r="V56">
        <v>49.54</v>
      </c>
      <c r="W56" s="2">
        <f>Tabla1[[#This Row],[COSTO NORMAL2]]+Tabla1[[#This Row],[COSTO ADICIONAL2]]</f>
        <v>18.396000000000001</v>
      </c>
    </row>
    <row r="57" spans="1:23" x14ac:dyDescent="0.25">
      <c r="A57" t="s">
        <v>17</v>
      </c>
      <c r="B57" t="s">
        <v>86</v>
      </c>
      <c r="C57" t="s">
        <v>9148</v>
      </c>
      <c r="D57" t="s">
        <v>13</v>
      </c>
      <c r="E57" t="s">
        <v>14844</v>
      </c>
      <c r="F57" t="s">
        <v>14</v>
      </c>
      <c r="G57" t="s">
        <v>15</v>
      </c>
      <c r="H57" t="s">
        <v>17</v>
      </c>
      <c r="I57" t="s">
        <v>124</v>
      </c>
      <c r="J57" t="str">
        <f>MID(Tabla1[[#This Row],[HORA2]],1,2)</f>
        <v>13</v>
      </c>
      <c r="K57" t="s">
        <v>20</v>
      </c>
      <c r="L57" t="s">
        <v>125</v>
      </c>
      <c r="M57" t="s">
        <v>14867</v>
      </c>
      <c r="N57" t="s">
        <v>22</v>
      </c>
      <c r="O57">
        <v>19.98</v>
      </c>
      <c r="P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17.48</v>
      </c>
      <c r="Q57">
        <f>IF(Tabla1[[#This Row],[SERVICIO]]="COMIDA",3,IF(Tabla1[[#This Row],[SERVICIO]]="CONTROLADO",12,IF(Tabla1[[#This Row],[SERVICIO]]="RÁPIDO",3.75,IF(Tabla1[[#This Row],[SERVICIO]]="NORMAL",2.5,))))</f>
        <v>2.5</v>
      </c>
      <c r="R57">
        <f>IF(Tabla1[[#This Row],[SERVICIO]]="COMIDA",3.5,IF(Tabla1[[#This Row],[SERVICIO]]="CONTROLADO",8,IF(Tabla1[[#This Row],[SERVICIO]]="RÁPIDO",4.5,IF(Tabla1[[#This Row],[SERVICIO]]="NORMAL",3,))))</f>
        <v>3</v>
      </c>
      <c r="S57">
        <f>IF(Tabla1[[#This Row],[SERVICIO]]="COMIDA",0.75,IF(Tabla1[[#This Row],[SERVICIO]]="CONTROLADO",2.65,IF(Tabla1[[#This Row],[SERVICIO]]="RÁPIDO",0.55,IF(Tabla1[[#This Row],[SERVICIO]]="NORMAL",1.2,))))</f>
        <v>1.2</v>
      </c>
      <c r="T57" s="2">
        <f>IF(Tabla1[[#This Row],[KILOMETROS ADICIONALES]]=0,Tabla1[[#This Row],[KILOMETROS]]*Tabla1[[#This Row],[COSTO NORMAL]],Tabla1[[#This Row],[COSTO NORMAL]]*Tabla1[[#This Row],[KILOMETROS HASTA]])</f>
        <v>7.5</v>
      </c>
      <c r="U57" s="2">
        <f>Tabla1[[#This Row],[KILOMETROS ADICIONALES]]*Tabla1[[#This Row],[COSTO ADICIONAL]]</f>
        <v>20.975999999999999</v>
      </c>
      <c r="V57">
        <v>85.95</v>
      </c>
      <c r="W57" s="2">
        <f>Tabla1[[#This Row],[COSTO NORMAL2]]+Tabla1[[#This Row],[COSTO ADICIONAL2]]</f>
        <v>28.475999999999999</v>
      </c>
    </row>
    <row r="58" spans="1:23" x14ac:dyDescent="0.25">
      <c r="A58" t="s">
        <v>17</v>
      </c>
      <c r="B58" t="s">
        <v>86</v>
      </c>
      <c r="C58" t="s">
        <v>9149</v>
      </c>
      <c r="D58" t="s">
        <v>13</v>
      </c>
      <c r="E58" t="s">
        <v>14844</v>
      </c>
      <c r="F58" t="s">
        <v>14</v>
      </c>
      <c r="G58" t="s">
        <v>15</v>
      </c>
      <c r="H58" t="s">
        <v>17</v>
      </c>
      <c r="I58" t="s">
        <v>126</v>
      </c>
      <c r="J58" t="str">
        <f>MID(Tabla1[[#This Row],[HORA2]],1,2)</f>
        <v>15</v>
      </c>
      <c r="K58" t="s">
        <v>20</v>
      </c>
      <c r="L58" t="s">
        <v>78</v>
      </c>
      <c r="M58" t="s">
        <v>14867</v>
      </c>
      <c r="N58" t="s">
        <v>22</v>
      </c>
      <c r="O58">
        <v>9.4600000000000009</v>
      </c>
      <c r="P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6.9600000000000009</v>
      </c>
      <c r="Q58">
        <f>IF(Tabla1[[#This Row],[SERVICIO]]="COMIDA",3,IF(Tabla1[[#This Row],[SERVICIO]]="CONTROLADO",12,IF(Tabla1[[#This Row],[SERVICIO]]="RÁPIDO",3.75,IF(Tabla1[[#This Row],[SERVICIO]]="NORMAL",2.5,))))</f>
        <v>2.5</v>
      </c>
      <c r="R58">
        <f>IF(Tabla1[[#This Row],[SERVICIO]]="COMIDA",3.5,IF(Tabla1[[#This Row],[SERVICIO]]="CONTROLADO",8,IF(Tabla1[[#This Row],[SERVICIO]]="RÁPIDO",4.5,IF(Tabla1[[#This Row],[SERVICIO]]="NORMAL",3,))))</f>
        <v>3</v>
      </c>
      <c r="S58">
        <f>IF(Tabla1[[#This Row],[SERVICIO]]="COMIDA",0.75,IF(Tabla1[[#This Row],[SERVICIO]]="CONTROLADO",2.65,IF(Tabla1[[#This Row],[SERVICIO]]="RÁPIDO",0.55,IF(Tabla1[[#This Row],[SERVICIO]]="NORMAL",1.2,))))</f>
        <v>1.2</v>
      </c>
      <c r="T58" s="2">
        <f>IF(Tabla1[[#This Row],[KILOMETROS ADICIONALES]]=0,Tabla1[[#This Row],[KILOMETROS]]*Tabla1[[#This Row],[COSTO NORMAL]],Tabla1[[#This Row],[COSTO NORMAL]]*Tabla1[[#This Row],[KILOMETROS HASTA]])</f>
        <v>7.5</v>
      </c>
      <c r="U58" s="2">
        <f>Tabla1[[#This Row],[KILOMETROS ADICIONALES]]*Tabla1[[#This Row],[COSTO ADICIONAL]]</f>
        <v>8.3520000000000003</v>
      </c>
      <c r="V58">
        <v>63.66</v>
      </c>
      <c r="W58" s="2">
        <f>Tabla1[[#This Row],[COSTO NORMAL2]]+Tabla1[[#This Row],[COSTO ADICIONAL2]]</f>
        <v>15.852</v>
      </c>
    </row>
    <row r="59" spans="1:23" x14ac:dyDescent="0.25">
      <c r="A59" t="s">
        <v>17</v>
      </c>
      <c r="B59" t="s">
        <v>86</v>
      </c>
      <c r="C59" t="s">
        <v>9150</v>
      </c>
      <c r="D59" t="s">
        <v>13</v>
      </c>
      <c r="E59" t="s">
        <v>14844</v>
      </c>
      <c r="F59" t="s">
        <v>14</v>
      </c>
      <c r="G59" t="s">
        <v>41</v>
      </c>
      <c r="H59" t="s">
        <v>100</v>
      </c>
      <c r="I59" t="s">
        <v>120</v>
      </c>
      <c r="J59" t="str">
        <f>MID(Tabla1[[#This Row],[HORA2]],1,2)</f>
        <v>12</v>
      </c>
      <c r="K59" t="s">
        <v>43</v>
      </c>
      <c r="L59" t="s">
        <v>49</v>
      </c>
      <c r="M59" t="s">
        <v>14867</v>
      </c>
      <c r="N59" t="s">
        <v>22</v>
      </c>
      <c r="O59">
        <v>18.23</v>
      </c>
      <c r="P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59">
        <f>IF(Tabla1[[#This Row],[SERVICIO]]="COMIDA",3,IF(Tabla1[[#This Row],[SERVICIO]]="CONTROLADO",12,IF(Tabla1[[#This Row],[SERVICIO]]="RÁPIDO",3.75,IF(Tabla1[[#This Row],[SERVICIO]]="NORMAL",2.5,))))</f>
        <v>2.5</v>
      </c>
      <c r="R59">
        <f>IF(Tabla1[[#This Row],[SERVICIO]]="COMIDA",3.5,IF(Tabla1[[#This Row],[SERVICIO]]="CONTROLADO",8,IF(Tabla1[[#This Row],[SERVICIO]]="RÁPIDO",4.5,IF(Tabla1[[#This Row],[SERVICIO]]="NORMAL",3,))))</f>
        <v>3</v>
      </c>
      <c r="S59">
        <f>IF(Tabla1[[#This Row],[SERVICIO]]="COMIDA",0.75,IF(Tabla1[[#This Row],[SERVICIO]]="CONTROLADO",2.65,IF(Tabla1[[#This Row],[SERVICIO]]="RÁPIDO",0.55,IF(Tabla1[[#This Row],[SERVICIO]]="NORMAL",1.2,))))</f>
        <v>1.2</v>
      </c>
      <c r="T59" s="2">
        <f>IF(Tabla1[[#This Row],[KILOMETROS ADICIONALES]]=0,Tabla1[[#This Row],[KILOMETROS]]*Tabla1[[#This Row],[COSTO NORMAL]],Tabla1[[#This Row],[COSTO NORMAL]]*Tabla1[[#This Row],[KILOMETROS HASTA]])</f>
        <v>7.5</v>
      </c>
      <c r="U59" s="2">
        <f>Tabla1[[#This Row],[KILOMETROS ADICIONALES]]*Tabla1[[#This Row],[COSTO ADICIONAL]]</f>
        <v>18.876000000000001</v>
      </c>
      <c r="V59">
        <v>122.78</v>
      </c>
      <c r="W59" s="2">
        <f>Tabla1[[#This Row],[COSTO NORMAL2]]+Tabla1[[#This Row],[COSTO ADICIONAL2]]</f>
        <v>26.376000000000001</v>
      </c>
    </row>
    <row r="60" spans="1:23" x14ac:dyDescent="0.25">
      <c r="A60" t="s">
        <v>17</v>
      </c>
      <c r="B60" t="s">
        <v>86</v>
      </c>
      <c r="C60" t="s">
        <v>9151</v>
      </c>
      <c r="D60" t="s">
        <v>13</v>
      </c>
      <c r="E60" t="s">
        <v>14844</v>
      </c>
      <c r="F60" t="s">
        <v>14</v>
      </c>
      <c r="G60" t="s">
        <v>41</v>
      </c>
      <c r="H60" t="s">
        <v>17</v>
      </c>
      <c r="I60" t="s">
        <v>127</v>
      </c>
      <c r="J60" t="str">
        <f>MID(Tabla1[[#This Row],[HORA2]],1,2)</f>
        <v>12</v>
      </c>
      <c r="K60" t="s">
        <v>43</v>
      </c>
      <c r="L60" t="s">
        <v>49</v>
      </c>
      <c r="M60" t="s">
        <v>14867</v>
      </c>
      <c r="N60" t="s">
        <v>22</v>
      </c>
      <c r="O60">
        <v>9.16</v>
      </c>
      <c r="P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6.66</v>
      </c>
      <c r="Q60">
        <f>IF(Tabla1[[#This Row],[SERVICIO]]="COMIDA",3,IF(Tabla1[[#This Row],[SERVICIO]]="CONTROLADO",12,IF(Tabla1[[#This Row],[SERVICIO]]="RÁPIDO",3.75,IF(Tabla1[[#This Row],[SERVICIO]]="NORMAL",2.5,))))</f>
        <v>2.5</v>
      </c>
      <c r="R60">
        <f>IF(Tabla1[[#This Row],[SERVICIO]]="COMIDA",3.5,IF(Tabla1[[#This Row],[SERVICIO]]="CONTROLADO",8,IF(Tabla1[[#This Row],[SERVICIO]]="RÁPIDO",4.5,IF(Tabla1[[#This Row],[SERVICIO]]="NORMAL",3,))))</f>
        <v>3</v>
      </c>
      <c r="S60">
        <f>IF(Tabla1[[#This Row],[SERVICIO]]="COMIDA",0.75,IF(Tabla1[[#This Row],[SERVICIO]]="CONTROLADO",2.65,IF(Tabla1[[#This Row],[SERVICIO]]="RÁPIDO",0.55,IF(Tabla1[[#This Row],[SERVICIO]]="NORMAL",1.2,))))</f>
        <v>1.2</v>
      </c>
      <c r="T60" s="2">
        <f>IF(Tabla1[[#This Row],[KILOMETROS ADICIONALES]]=0,Tabla1[[#This Row],[KILOMETROS]]*Tabla1[[#This Row],[COSTO NORMAL]],Tabla1[[#This Row],[COSTO NORMAL]]*Tabla1[[#This Row],[KILOMETROS HASTA]])</f>
        <v>7.5</v>
      </c>
      <c r="U60" s="2">
        <f>Tabla1[[#This Row],[KILOMETROS ADICIONALES]]*Tabla1[[#This Row],[COSTO ADICIONAL]]</f>
        <v>7.992</v>
      </c>
      <c r="V60">
        <v>200.32</v>
      </c>
      <c r="W60" s="2">
        <f>Tabla1[[#This Row],[COSTO NORMAL2]]+Tabla1[[#This Row],[COSTO ADICIONAL2]]</f>
        <v>15.492000000000001</v>
      </c>
    </row>
    <row r="61" spans="1:23" x14ac:dyDescent="0.25">
      <c r="A61" t="s">
        <v>17</v>
      </c>
      <c r="B61" t="s">
        <v>86</v>
      </c>
      <c r="C61" t="s">
        <v>9152</v>
      </c>
      <c r="D61" t="s">
        <v>13</v>
      </c>
      <c r="E61" t="s">
        <v>14844</v>
      </c>
      <c r="F61" t="s">
        <v>14</v>
      </c>
      <c r="G61" t="s">
        <v>15</v>
      </c>
      <c r="H61" t="s">
        <v>128</v>
      </c>
      <c r="I61" t="s">
        <v>129</v>
      </c>
      <c r="J61" t="str">
        <f>MID(Tabla1[[#This Row],[HORA2]],1,2)</f>
        <v>12</v>
      </c>
      <c r="K61" t="s">
        <v>43</v>
      </c>
      <c r="L61" t="s">
        <v>49</v>
      </c>
      <c r="M61" t="s">
        <v>14867</v>
      </c>
      <c r="N61" t="s">
        <v>22</v>
      </c>
      <c r="O61">
        <v>15.02</v>
      </c>
      <c r="P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12.52</v>
      </c>
      <c r="Q61">
        <f>IF(Tabla1[[#This Row],[SERVICIO]]="COMIDA",3,IF(Tabla1[[#This Row],[SERVICIO]]="CONTROLADO",12,IF(Tabla1[[#This Row],[SERVICIO]]="RÁPIDO",3.75,IF(Tabla1[[#This Row],[SERVICIO]]="NORMAL",2.5,))))</f>
        <v>2.5</v>
      </c>
      <c r="R61">
        <f>IF(Tabla1[[#This Row],[SERVICIO]]="COMIDA",3.5,IF(Tabla1[[#This Row],[SERVICIO]]="CONTROLADO",8,IF(Tabla1[[#This Row],[SERVICIO]]="RÁPIDO",4.5,IF(Tabla1[[#This Row],[SERVICIO]]="NORMAL",3,))))</f>
        <v>3</v>
      </c>
      <c r="S61">
        <f>IF(Tabla1[[#This Row],[SERVICIO]]="COMIDA",0.75,IF(Tabla1[[#This Row],[SERVICIO]]="CONTROLADO",2.65,IF(Tabla1[[#This Row],[SERVICIO]]="RÁPIDO",0.55,IF(Tabla1[[#This Row],[SERVICIO]]="NORMAL",1.2,))))</f>
        <v>1.2</v>
      </c>
      <c r="T61" s="2">
        <f>IF(Tabla1[[#This Row],[KILOMETROS ADICIONALES]]=0,Tabla1[[#This Row],[KILOMETROS]]*Tabla1[[#This Row],[COSTO NORMAL]],Tabla1[[#This Row],[COSTO NORMAL]]*Tabla1[[#This Row],[KILOMETROS HASTA]])</f>
        <v>7.5</v>
      </c>
      <c r="U61" s="2">
        <f>Tabla1[[#This Row],[KILOMETROS ADICIONALES]]*Tabla1[[#This Row],[COSTO ADICIONAL]]</f>
        <v>15.023999999999999</v>
      </c>
      <c r="V61">
        <v>157.79</v>
      </c>
      <c r="W61" s="2">
        <f>Tabla1[[#This Row],[COSTO NORMAL2]]+Tabla1[[#This Row],[COSTO ADICIONAL2]]</f>
        <v>22.524000000000001</v>
      </c>
    </row>
    <row r="62" spans="1:23" x14ac:dyDescent="0.25">
      <c r="A62" t="s">
        <v>17</v>
      </c>
      <c r="B62" t="s">
        <v>86</v>
      </c>
      <c r="C62" t="s">
        <v>9153</v>
      </c>
      <c r="D62" t="s">
        <v>13</v>
      </c>
      <c r="E62" t="s">
        <v>14844</v>
      </c>
      <c r="F62" t="s">
        <v>14</v>
      </c>
      <c r="G62" t="s">
        <v>69</v>
      </c>
      <c r="H62" t="s">
        <v>17</v>
      </c>
      <c r="I62" t="s">
        <v>130</v>
      </c>
      <c r="J62" t="str">
        <f>MID(Tabla1[[#This Row],[HORA2]],1,2)</f>
        <v>12</v>
      </c>
      <c r="K62" t="s">
        <v>20</v>
      </c>
      <c r="L62" t="s">
        <v>131</v>
      </c>
      <c r="M62" t="s">
        <v>14867</v>
      </c>
      <c r="N62" t="s">
        <v>22</v>
      </c>
      <c r="O62">
        <v>9.75</v>
      </c>
      <c r="P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7.25</v>
      </c>
      <c r="Q62">
        <f>IF(Tabla1[[#This Row],[SERVICIO]]="COMIDA",3,IF(Tabla1[[#This Row],[SERVICIO]]="CONTROLADO",12,IF(Tabla1[[#This Row],[SERVICIO]]="RÁPIDO",3.75,IF(Tabla1[[#This Row],[SERVICIO]]="NORMAL",2.5,))))</f>
        <v>2.5</v>
      </c>
      <c r="R62">
        <f>IF(Tabla1[[#This Row],[SERVICIO]]="COMIDA",3.5,IF(Tabla1[[#This Row],[SERVICIO]]="CONTROLADO",8,IF(Tabla1[[#This Row],[SERVICIO]]="RÁPIDO",4.5,IF(Tabla1[[#This Row],[SERVICIO]]="NORMAL",3,))))</f>
        <v>3</v>
      </c>
      <c r="S62">
        <f>IF(Tabla1[[#This Row],[SERVICIO]]="COMIDA",0.75,IF(Tabla1[[#This Row],[SERVICIO]]="CONTROLADO",2.65,IF(Tabla1[[#This Row],[SERVICIO]]="RÁPIDO",0.55,IF(Tabla1[[#This Row],[SERVICIO]]="NORMAL",1.2,))))</f>
        <v>1.2</v>
      </c>
      <c r="T62" s="2">
        <f>IF(Tabla1[[#This Row],[KILOMETROS ADICIONALES]]=0,Tabla1[[#This Row],[KILOMETROS]]*Tabla1[[#This Row],[COSTO NORMAL]],Tabla1[[#This Row],[COSTO NORMAL]]*Tabla1[[#This Row],[KILOMETROS HASTA]])</f>
        <v>7.5</v>
      </c>
      <c r="U62" s="2">
        <f>Tabla1[[#This Row],[KILOMETROS ADICIONALES]]*Tabla1[[#This Row],[COSTO ADICIONAL]]</f>
        <v>8.6999999999999993</v>
      </c>
      <c r="V62">
        <v>81.03</v>
      </c>
      <c r="W62" s="2">
        <f>Tabla1[[#This Row],[COSTO NORMAL2]]+Tabla1[[#This Row],[COSTO ADICIONAL2]]</f>
        <v>16.2</v>
      </c>
    </row>
    <row r="63" spans="1:23" x14ac:dyDescent="0.25">
      <c r="A63" t="s">
        <v>17</v>
      </c>
      <c r="B63" t="s">
        <v>86</v>
      </c>
      <c r="C63" t="s">
        <v>9154</v>
      </c>
      <c r="D63" t="s">
        <v>13</v>
      </c>
      <c r="E63" t="s">
        <v>14844</v>
      </c>
      <c r="F63" t="s">
        <v>14</v>
      </c>
      <c r="G63" t="s">
        <v>15</v>
      </c>
      <c r="H63" t="s">
        <v>17</v>
      </c>
      <c r="I63" t="s">
        <v>132</v>
      </c>
      <c r="J63" t="str">
        <f>MID(Tabla1[[#This Row],[HORA2]],1,2)</f>
        <v>13</v>
      </c>
      <c r="K63" t="s">
        <v>20</v>
      </c>
      <c r="L63" t="s">
        <v>35</v>
      </c>
      <c r="M63" t="s">
        <v>14867</v>
      </c>
      <c r="N63" t="s">
        <v>22</v>
      </c>
      <c r="O63">
        <v>3.22</v>
      </c>
      <c r="P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0.7200000000000002</v>
      </c>
      <c r="Q63">
        <f>IF(Tabla1[[#This Row],[SERVICIO]]="COMIDA",3,IF(Tabla1[[#This Row],[SERVICIO]]="CONTROLADO",12,IF(Tabla1[[#This Row],[SERVICIO]]="RÁPIDO",3.75,IF(Tabla1[[#This Row],[SERVICIO]]="NORMAL",2.5,))))</f>
        <v>2.5</v>
      </c>
      <c r="R63">
        <f>IF(Tabla1[[#This Row],[SERVICIO]]="COMIDA",3.5,IF(Tabla1[[#This Row],[SERVICIO]]="CONTROLADO",8,IF(Tabla1[[#This Row],[SERVICIO]]="RÁPIDO",4.5,IF(Tabla1[[#This Row],[SERVICIO]]="NORMAL",3,))))</f>
        <v>3</v>
      </c>
      <c r="S63">
        <f>IF(Tabla1[[#This Row],[SERVICIO]]="COMIDA",0.75,IF(Tabla1[[#This Row],[SERVICIO]]="CONTROLADO",2.65,IF(Tabla1[[#This Row],[SERVICIO]]="RÁPIDO",0.55,IF(Tabla1[[#This Row],[SERVICIO]]="NORMAL",1.2,))))</f>
        <v>1.2</v>
      </c>
      <c r="T63" s="2">
        <f>IF(Tabla1[[#This Row],[KILOMETROS ADICIONALES]]=0,Tabla1[[#This Row],[KILOMETROS]]*Tabla1[[#This Row],[COSTO NORMAL]],Tabla1[[#This Row],[COSTO NORMAL]]*Tabla1[[#This Row],[KILOMETROS HASTA]])</f>
        <v>7.5</v>
      </c>
      <c r="U63" s="2">
        <f>Tabla1[[#This Row],[KILOMETROS ADICIONALES]]*Tabla1[[#This Row],[COSTO ADICIONAL]]</f>
        <v>0.86400000000000021</v>
      </c>
      <c r="V63">
        <v>23.67</v>
      </c>
      <c r="W63" s="2">
        <f>Tabla1[[#This Row],[COSTO NORMAL2]]+Tabla1[[#This Row],[COSTO ADICIONAL2]]</f>
        <v>8.3640000000000008</v>
      </c>
    </row>
    <row r="64" spans="1:23" x14ac:dyDescent="0.25">
      <c r="A64" t="s">
        <v>17</v>
      </c>
      <c r="B64" t="s">
        <v>86</v>
      </c>
      <c r="C64" t="s">
        <v>9155</v>
      </c>
      <c r="D64" t="s">
        <v>13</v>
      </c>
      <c r="E64" t="s">
        <v>14844</v>
      </c>
      <c r="F64" t="s">
        <v>14</v>
      </c>
      <c r="G64" t="s">
        <v>15</v>
      </c>
      <c r="H64" t="s">
        <v>17</v>
      </c>
      <c r="I64" t="s">
        <v>133</v>
      </c>
      <c r="J64" t="str">
        <f>MID(Tabla1[[#This Row],[HORA2]],1,2)</f>
        <v>13</v>
      </c>
      <c r="K64" t="s">
        <v>20</v>
      </c>
      <c r="L64" t="s">
        <v>44</v>
      </c>
      <c r="M64" t="s">
        <v>14867</v>
      </c>
      <c r="N64" t="s">
        <v>22</v>
      </c>
      <c r="O64">
        <v>8.09</v>
      </c>
      <c r="P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5.59</v>
      </c>
      <c r="Q64">
        <f>IF(Tabla1[[#This Row],[SERVICIO]]="COMIDA",3,IF(Tabla1[[#This Row],[SERVICIO]]="CONTROLADO",12,IF(Tabla1[[#This Row],[SERVICIO]]="RÁPIDO",3.75,IF(Tabla1[[#This Row],[SERVICIO]]="NORMAL",2.5,))))</f>
        <v>2.5</v>
      </c>
      <c r="R64">
        <f>IF(Tabla1[[#This Row],[SERVICIO]]="COMIDA",3.5,IF(Tabla1[[#This Row],[SERVICIO]]="CONTROLADO",8,IF(Tabla1[[#This Row],[SERVICIO]]="RÁPIDO",4.5,IF(Tabla1[[#This Row],[SERVICIO]]="NORMAL",3,))))</f>
        <v>3</v>
      </c>
      <c r="S64">
        <f>IF(Tabla1[[#This Row],[SERVICIO]]="COMIDA",0.75,IF(Tabla1[[#This Row],[SERVICIO]]="CONTROLADO",2.65,IF(Tabla1[[#This Row],[SERVICIO]]="RÁPIDO",0.55,IF(Tabla1[[#This Row],[SERVICIO]]="NORMAL",1.2,))))</f>
        <v>1.2</v>
      </c>
      <c r="T64" s="2">
        <f>IF(Tabla1[[#This Row],[KILOMETROS ADICIONALES]]=0,Tabla1[[#This Row],[KILOMETROS]]*Tabla1[[#This Row],[COSTO NORMAL]],Tabla1[[#This Row],[COSTO NORMAL]]*Tabla1[[#This Row],[KILOMETROS HASTA]])</f>
        <v>7.5</v>
      </c>
      <c r="U64" s="2">
        <f>Tabla1[[#This Row],[KILOMETROS ADICIONALES]]*Tabla1[[#This Row],[COSTO ADICIONAL]]</f>
        <v>6.7079999999999993</v>
      </c>
      <c r="V64">
        <v>65.790000000000006</v>
      </c>
      <c r="W64" s="2">
        <f>Tabla1[[#This Row],[COSTO NORMAL2]]+Tabla1[[#This Row],[COSTO ADICIONAL2]]</f>
        <v>14.207999999999998</v>
      </c>
    </row>
    <row r="65" spans="1:23" x14ac:dyDescent="0.25">
      <c r="A65" t="s">
        <v>17</v>
      </c>
      <c r="B65" t="s">
        <v>86</v>
      </c>
      <c r="C65" t="s">
        <v>9156</v>
      </c>
      <c r="D65" t="s">
        <v>13</v>
      </c>
      <c r="E65" t="s">
        <v>14844</v>
      </c>
      <c r="F65" t="s">
        <v>14</v>
      </c>
      <c r="G65" t="s">
        <v>15</v>
      </c>
      <c r="H65" t="s">
        <v>17</v>
      </c>
      <c r="I65" t="s">
        <v>134</v>
      </c>
      <c r="J65" t="str">
        <f>MID(Tabla1[[#This Row],[HORA2]],1,2)</f>
        <v>14</v>
      </c>
      <c r="K65" t="s">
        <v>20</v>
      </c>
      <c r="L65" t="s">
        <v>26</v>
      </c>
      <c r="M65" t="s">
        <v>14867</v>
      </c>
      <c r="N65" t="s">
        <v>22</v>
      </c>
      <c r="O65">
        <v>20.100000000000001</v>
      </c>
      <c r="P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17.600000000000001</v>
      </c>
      <c r="Q65">
        <f>IF(Tabla1[[#This Row],[SERVICIO]]="COMIDA",3,IF(Tabla1[[#This Row],[SERVICIO]]="CONTROLADO",12,IF(Tabla1[[#This Row],[SERVICIO]]="RÁPIDO",3.75,IF(Tabla1[[#This Row],[SERVICIO]]="NORMAL",2.5,))))</f>
        <v>2.5</v>
      </c>
      <c r="R65">
        <f>IF(Tabla1[[#This Row],[SERVICIO]]="COMIDA",3.5,IF(Tabla1[[#This Row],[SERVICIO]]="CONTROLADO",8,IF(Tabla1[[#This Row],[SERVICIO]]="RÁPIDO",4.5,IF(Tabla1[[#This Row],[SERVICIO]]="NORMAL",3,))))</f>
        <v>3</v>
      </c>
      <c r="S65">
        <f>IF(Tabla1[[#This Row],[SERVICIO]]="COMIDA",0.75,IF(Tabla1[[#This Row],[SERVICIO]]="CONTROLADO",2.65,IF(Tabla1[[#This Row],[SERVICIO]]="RÁPIDO",0.55,IF(Tabla1[[#This Row],[SERVICIO]]="NORMAL",1.2,))))</f>
        <v>1.2</v>
      </c>
      <c r="T65" s="2">
        <f>IF(Tabla1[[#This Row],[KILOMETROS ADICIONALES]]=0,Tabla1[[#This Row],[KILOMETROS]]*Tabla1[[#This Row],[COSTO NORMAL]],Tabla1[[#This Row],[COSTO NORMAL]]*Tabla1[[#This Row],[KILOMETROS HASTA]])</f>
        <v>7.5</v>
      </c>
      <c r="U65" s="2">
        <f>Tabla1[[#This Row],[KILOMETROS ADICIONALES]]*Tabla1[[#This Row],[COSTO ADICIONAL]]</f>
        <v>21.12</v>
      </c>
      <c r="V65">
        <v>219.89</v>
      </c>
      <c r="W65" s="2">
        <f>Tabla1[[#This Row],[COSTO NORMAL2]]+Tabla1[[#This Row],[COSTO ADICIONAL2]]</f>
        <v>28.62</v>
      </c>
    </row>
    <row r="66" spans="1:23" x14ac:dyDescent="0.25">
      <c r="A66" t="s">
        <v>17</v>
      </c>
      <c r="B66" t="s">
        <v>86</v>
      </c>
      <c r="C66" t="s">
        <v>9157</v>
      </c>
      <c r="D66" t="s">
        <v>13</v>
      </c>
      <c r="E66" t="s">
        <v>14844</v>
      </c>
      <c r="F66" t="s">
        <v>14</v>
      </c>
      <c r="G66" t="s">
        <v>15</v>
      </c>
      <c r="H66" t="s">
        <v>17</v>
      </c>
      <c r="I66" t="s">
        <v>135</v>
      </c>
      <c r="J66" t="str">
        <f>MID(Tabla1[[#This Row],[HORA2]],1,2)</f>
        <v>14</v>
      </c>
      <c r="K66" t="s">
        <v>20</v>
      </c>
      <c r="L66" t="s">
        <v>125</v>
      </c>
      <c r="M66" t="s">
        <v>14867</v>
      </c>
      <c r="N66" t="s">
        <v>22</v>
      </c>
      <c r="O66">
        <v>18.54</v>
      </c>
      <c r="P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16.04</v>
      </c>
      <c r="Q66">
        <f>IF(Tabla1[[#This Row],[SERVICIO]]="COMIDA",3,IF(Tabla1[[#This Row],[SERVICIO]]="CONTROLADO",12,IF(Tabla1[[#This Row],[SERVICIO]]="RÁPIDO",3.75,IF(Tabla1[[#This Row],[SERVICIO]]="NORMAL",2.5,))))</f>
        <v>2.5</v>
      </c>
      <c r="R66">
        <f>IF(Tabla1[[#This Row],[SERVICIO]]="COMIDA",3.5,IF(Tabla1[[#This Row],[SERVICIO]]="CONTROLADO",8,IF(Tabla1[[#This Row],[SERVICIO]]="RÁPIDO",4.5,IF(Tabla1[[#This Row],[SERVICIO]]="NORMAL",3,))))</f>
        <v>3</v>
      </c>
      <c r="S66">
        <f>IF(Tabla1[[#This Row],[SERVICIO]]="COMIDA",0.75,IF(Tabla1[[#This Row],[SERVICIO]]="CONTROLADO",2.65,IF(Tabla1[[#This Row],[SERVICIO]]="RÁPIDO",0.55,IF(Tabla1[[#This Row],[SERVICIO]]="NORMAL",1.2,))))</f>
        <v>1.2</v>
      </c>
      <c r="T66" s="2">
        <f>IF(Tabla1[[#This Row],[KILOMETROS ADICIONALES]]=0,Tabla1[[#This Row],[KILOMETROS]]*Tabla1[[#This Row],[COSTO NORMAL]],Tabla1[[#This Row],[COSTO NORMAL]]*Tabla1[[#This Row],[KILOMETROS HASTA]])</f>
        <v>7.5</v>
      </c>
      <c r="U66" s="2">
        <f>Tabla1[[#This Row],[KILOMETROS ADICIONALES]]*Tabla1[[#This Row],[COSTO ADICIONAL]]</f>
        <v>19.247999999999998</v>
      </c>
      <c r="V66">
        <v>168.55</v>
      </c>
      <c r="W66" s="2">
        <f>Tabla1[[#This Row],[COSTO NORMAL2]]+Tabla1[[#This Row],[COSTO ADICIONAL2]]</f>
        <v>26.747999999999998</v>
      </c>
    </row>
    <row r="67" spans="1:23" x14ac:dyDescent="0.25">
      <c r="A67" t="s">
        <v>17</v>
      </c>
      <c r="B67" t="s">
        <v>86</v>
      </c>
      <c r="C67" t="s">
        <v>9158</v>
      </c>
      <c r="D67" t="s">
        <v>13</v>
      </c>
      <c r="E67" t="s">
        <v>14844</v>
      </c>
      <c r="F67" t="s">
        <v>14</v>
      </c>
      <c r="G67" t="s">
        <v>15</v>
      </c>
      <c r="H67" t="s">
        <v>17</v>
      </c>
      <c r="I67" t="s">
        <v>136</v>
      </c>
      <c r="J67" t="str">
        <f>MID(Tabla1[[#This Row],[HORA2]],1,2)</f>
        <v>14</v>
      </c>
      <c r="K67" t="s">
        <v>20</v>
      </c>
      <c r="L67" t="s">
        <v>35</v>
      </c>
      <c r="M67" t="s">
        <v>14867</v>
      </c>
      <c r="N67" t="s">
        <v>22</v>
      </c>
      <c r="O67">
        <v>12.9</v>
      </c>
      <c r="P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</v>
      </c>
      <c r="Q67">
        <f>IF(Tabla1[[#This Row],[SERVICIO]]="COMIDA",3,IF(Tabla1[[#This Row],[SERVICIO]]="CONTROLADO",12,IF(Tabla1[[#This Row],[SERVICIO]]="RÁPIDO",3.75,IF(Tabla1[[#This Row],[SERVICIO]]="NORMAL",2.5,))))</f>
        <v>2.5</v>
      </c>
      <c r="R67">
        <f>IF(Tabla1[[#This Row],[SERVICIO]]="COMIDA",3.5,IF(Tabla1[[#This Row],[SERVICIO]]="CONTROLADO",8,IF(Tabla1[[#This Row],[SERVICIO]]="RÁPIDO",4.5,IF(Tabla1[[#This Row],[SERVICIO]]="NORMAL",3,))))</f>
        <v>3</v>
      </c>
      <c r="S67">
        <f>IF(Tabla1[[#This Row],[SERVICIO]]="COMIDA",0.75,IF(Tabla1[[#This Row],[SERVICIO]]="CONTROLADO",2.65,IF(Tabla1[[#This Row],[SERVICIO]]="RÁPIDO",0.55,IF(Tabla1[[#This Row],[SERVICIO]]="NORMAL",1.2,))))</f>
        <v>1.2</v>
      </c>
      <c r="T67" s="2">
        <f>IF(Tabla1[[#This Row],[KILOMETROS ADICIONALES]]=0,Tabla1[[#This Row],[KILOMETROS]]*Tabla1[[#This Row],[COSTO NORMAL]],Tabla1[[#This Row],[COSTO NORMAL]]*Tabla1[[#This Row],[KILOMETROS HASTA]])</f>
        <v>7.5</v>
      </c>
      <c r="U67" s="2">
        <f>Tabla1[[#This Row],[KILOMETROS ADICIONALES]]*Tabla1[[#This Row],[COSTO ADICIONAL]]</f>
        <v>12.48</v>
      </c>
      <c r="V67">
        <v>150.18</v>
      </c>
      <c r="W67" s="2">
        <f>Tabla1[[#This Row],[COSTO NORMAL2]]+Tabla1[[#This Row],[COSTO ADICIONAL2]]</f>
        <v>19.98</v>
      </c>
    </row>
    <row r="68" spans="1:23" x14ac:dyDescent="0.25">
      <c r="A68" t="s">
        <v>17</v>
      </c>
      <c r="B68" t="s">
        <v>86</v>
      </c>
      <c r="C68" t="s">
        <v>9159</v>
      </c>
      <c r="D68" t="s">
        <v>13</v>
      </c>
      <c r="E68" t="s">
        <v>14844</v>
      </c>
      <c r="F68" t="s">
        <v>14</v>
      </c>
      <c r="G68" t="s">
        <v>15</v>
      </c>
      <c r="H68" t="s">
        <v>17</v>
      </c>
      <c r="I68" t="s">
        <v>137</v>
      </c>
      <c r="J68" t="str">
        <f>MID(Tabla1[[#This Row],[HORA2]],1,2)</f>
        <v>11</v>
      </c>
      <c r="K68" t="s">
        <v>20</v>
      </c>
      <c r="L68" t="s">
        <v>19</v>
      </c>
      <c r="M68" t="s">
        <v>14867</v>
      </c>
      <c r="N68" t="s">
        <v>22</v>
      </c>
      <c r="O68">
        <v>16.39</v>
      </c>
      <c r="P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13.89</v>
      </c>
      <c r="Q68">
        <f>IF(Tabla1[[#This Row],[SERVICIO]]="COMIDA",3,IF(Tabla1[[#This Row],[SERVICIO]]="CONTROLADO",12,IF(Tabla1[[#This Row],[SERVICIO]]="RÁPIDO",3.75,IF(Tabla1[[#This Row],[SERVICIO]]="NORMAL",2.5,))))</f>
        <v>2.5</v>
      </c>
      <c r="R68">
        <f>IF(Tabla1[[#This Row],[SERVICIO]]="COMIDA",3.5,IF(Tabla1[[#This Row],[SERVICIO]]="CONTROLADO",8,IF(Tabla1[[#This Row],[SERVICIO]]="RÁPIDO",4.5,IF(Tabla1[[#This Row],[SERVICIO]]="NORMAL",3,))))</f>
        <v>3</v>
      </c>
      <c r="S68">
        <f>IF(Tabla1[[#This Row],[SERVICIO]]="COMIDA",0.75,IF(Tabla1[[#This Row],[SERVICIO]]="CONTROLADO",2.65,IF(Tabla1[[#This Row],[SERVICIO]]="RÁPIDO",0.55,IF(Tabla1[[#This Row],[SERVICIO]]="NORMAL",1.2,))))</f>
        <v>1.2</v>
      </c>
      <c r="T68" s="2">
        <f>IF(Tabla1[[#This Row],[KILOMETROS ADICIONALES]]=0,Tabla1[[#This Row],[KILOMETROS]]*Tabla1[[#This Row],[COSTO NORMAL]],Tabla1[[#This Row],[COSTO NORMAL]]*Tabla1[[#This Row],[KILOMETROS HASTA]])</f>
        <v>7.5</v>
      </c>
      <c r="U68" s="2">
        <f>Tabla1[[#This Row],[KILOMETROS ADICIONALES]]*Tabla1[[#This Row],[COSTO ADICIONAL]]</f>
        <v>16.667999999999999</v>
      </c>
      <c r="V68">
        <v>159.87</v>
      </c>
      <c r="W68" s="2">
        <f>Tabla1[[#This Row],[COSTO NORMAL2]]+Tabla1[[#This Row],[COSTO ADICIONAL2]]</f>
        <v>24.167999999999999</v>
      </c>
    </row>
    <row r="69" spans="1:23" x14ac:dyDescent="0.25">
      <c r="A69" t="s">
        <v>17</v>
      </c>
      <c r="B69" t="s">
        <v>86</v>
      </c>
      <c r="C69" t="s">
        <v>9160</v>
      </c>
      <c r="D69" t="s">
        <v>13</v>
      </c>
      <c r="E69" t="s">
        <v>14844</v>
      </c>
      <c r="F69" t="s">
        <v>14</v>
      </c>
      <c r="G69" t="s">
        <v>15</v>
      </c>
      <c r="H69" t="s">
        <v>17</v>
      </c>
      <c r="I69" t="s">
        <v>138</v>
      </c>
      <c r="J69" t="str">
        <f>MID(Tabla1[[#This Row],[HORA2]],1,2)</f>
        <v>15</v>
      </c>
      <c r="K69" t="s">
        <v>20</v>
      </c>
      <c r="L69" t="s">
        <v>31</v>
      </c>
      <c r="M69" t="s">
        <v>14867</v>
      </c>
      <c r="N69" t="s">
        <v>22</v>
      </c>
      <c r="O69">
        <v>6.66</v>
      </c>
      <c r="P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4.16</v>
      </c>
      <c r="Q69">
        <f>IF(Tabla1[[#This Row],[SERVICIO]]="COMIDA",3,IF(Tabla1[[#This Row],[SERVICIO]]="CONTROLADO",12,IF(Tabla1[[#This Row],[SERVICIO]]="RÁPIDO",3.75,IF(Tabla1[[#This Row],[SERVICIO]]="NORMAL",2.5,))))</f>
        <v>2.5</v>
      </c>
      <c r="R69">
        <f>IF(Tabla1[[#This Row],[SERVICIO]]="COMIDA",3.5,IF(Tabla1[[#This Row],[SERVICIO]]="CONTROLADO",8,IF(Tabla1[[#This Row],[SERVICIO]]="RÁPIDO",4.5,IF(Tabla1[[#This Row],[SERVICIO]]="NORMAL",3,))))</f>
        <v>3</v>
      </c>
      <c r="S69">
        <f>IF(Tabla1[[#This Row],[SERVICIO]]="COMIDA",0.75,IF(Tabla1[[#This Row],[SERVICIO]]="CONTROLADO",2.65,IF(Tabla1[[#This Row],[SERVICIO]]="RÁPIDO",0.55,IF(Tabla1[[#This Row],[SERVICIO]]="NORMAL",1.2,))))</f>
        <v>1.2</v>
      </c>
      <c r="T69" s="2">
        <f>IF(Tabla1[[#This Row],[KILOMETROS ADICIONALES]]=0,Tabla1[[#This Row],[KILOMETROS]]*Tabla1[[#This Row],[COSTO NORMAL]],Tabla1[[#This Row],[COSTO NORMAL]]*Tabla1[[#This Row],[KILOMETROS HASTA]])</f>
        <v>7.5</v>
      </c>
      <c r="U69" s="2">
        <f>Tabla1[[#This Row],[KILOMETROS ADICIONALES]]*Tabla1[[#This Row],[COSTO ADICIONAL]]</f>
        <v>4.992</v>
      </c>
      <c r="V69">
        <v>163.81</v>
      </c>
      <c r="W69" s="2">
        <f>Tabla1[[#This Row],[COSTO NORMAL2]]+Tabla1[[#This Row],[COSTO ADICIONAL2]]</f>
        <v>12.492000000000001</v>
      </c>
    </row>
    <row r="70" spans="1:23" x14ac:dyDescent="0.25">
      <c r="A70" t="s">
        <v>17</v>
      </c>
      <c r="B70" t="s">
        <v>86</v>
      </c>
      <c r="C70" t="s">
        <v>9161</v>
      </c>
      <c r="D70" t="s">
        <v>13</v>
      </c>
      <c r="E70" t="s">
        <v>14844</v>
      </c>
      <c r="F70" t="s">
        <v>14</v>
      </c>
      <c r="G70" t="s">
        <v>15</v>
      </c>
      <c r="H70" t="s">
        <v>17</v>
      </c>
      <c r="I70" t="s">
        <v>139</v>
      </c>
      <c r="J70" t="str">
        <f>MID(Tabla1[[#This Row],[HORA2]],1,2)</f>
        <v>12</v>
      </c>
      <c r="K70" t="s">
        <v>20</v>
      </c>
      <c r="L70" t="s">
        <v>61</v>
      </c>
      <c r="M70" t="s">
        <v>14867</v>
      </c>
      <c r="N70" t="s">
        <v>22</v>
      </c>
      <c r="O70">
        <v>11.34</v>
      </c>
      <c r="P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8.84</v>
      </c>
      <c r="Q70">
        <f>IF(Tabla1[[#This Row],[SERVICIO]]="COMIDA",3,IF(Tabla1[[#This Row],[SERVICIO]]="CONTROLADO",12,IF(Tabla1[[#This Row],[SERVICIO]]="RÁPIDO",3.75,IF(Tabla1[[#This Row],[SERVICIO]]="NORMAL",2.5,))))</f>
        <v>2.5</v>
      </c>
      <c r="R70">
        <f>IF(Tabla1[[#This Row],[SERVICIO]]="COMIDA",3.5,IF(Tabla1[[#This Row],[SERVICIO]]="CONTROLADO",8,IF(Tabla1[[#This Row],[SERVICIO]]="RÁPIDO",4.5,IF(Tabla1[[#This Row],[SERVICIO]]="NORMAL",3,))))</f>
        <v>3</v>
      </c>
      <c r="S70">
        <f>IF(Tabla1[[#This Row],[SERVICIO]]="COMIDA",0.75,IF(Tabla1[[#This Row],[SERVICIO]]="CONTROLADO",2.65,IF(Tabla1[[#This Row],[SERVICIO]]="RÁPIDO",0.55,IF(Tabla1[[#This Row],[SERVICIO]]="NORMAL",1.2,))))</f>
        <v>1.2</v>
      </c>
      <c r="T70" s="2">
        <f>IF(Tabla1[[#This Row],[KILOMETROS ADICIONALES]]=0,Tabla1[[#This Row],[KILOMETROS]]*Tabla1[[#This Row],[COSTO NORMAL]],Tabla1[[#This Row],[COSTO NORMAL]]*Tabla1[[#This Row],[KILOMETROS HASTA]])</f>
        <v>7.5</v>
      </c>
      <c r="U70" s="2">
        <f>Tabla1[[#This Row],[KILOMETROS ADICIONALES]]*Tabla1[[#This Row],[COSTO ADICIONAL]]</f>
        <v>10.607999999999999</v>
      </c>
      <c r="V70">
        <v>31.01</v>
      </c>
      <c r="W70" s="2">
        <f>Tabla1[[#This Row],[COSTO NORMAL2]]+Tabla1[[#This Row],[COSTO ADICIONAL2]]</f>
        <v>18.107999999999997</v>
      </c>
    </row>
    <row r="71" spans="1:23" x14ac:dyDescent="0.25">
      <c r="A71" t="s">
        <v>17</v>
      </c>
      <c r="B71" t="s">
        <v>86</v>
      </c>
      <c r="C71" t="s">
        <v>9162</v>
      </c>
      <c r="D71" t="s">
        <v>13</v>
      </c>
      <c r="E71" t="s">
        <v>14844</v>
      </c>
      <c r="F71" t="s">
        <v>14</v>
      </c>
      <c r="G71" t="s">
        <v>15</v>
      </c>
      <c r="H71" t="s">
        <v>17</v>
      </c>
      <c r="I71" t="s">
        <v>140</v>
      </c>
      <c r="J71" t="str">
        <f>MID(Tabla1[[#This Row],[HORA2]],1,2)</f>
        <v>13</v>
      </c>
      <c r="K71" t="s">
        <v>20</v>
      </c>
      <c r="L71" t="s">
        <v>90</v>
      </c>
      <c r="M71" t="s">
        <v>14867</v>
      </c>
      <c r="N71" t="s">
        <v>22</v>
      </c>
      <c r="O71">
        <v>6.15</v>
      </c>
      <c r="P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3.6500000000000004</v>
      </c>
      <c r="Q71">
        <f>IF(Tabla1[[#This Row],[SERVICIO]]="COMIDA",3,IF(Tabla1[[#This Row],[SERVICIO]]="CONTROLADO",12,IF(Tabla1[[#This Row],[SERVICIO]]="RÁPIDO",3.75,IF(Tabla1[[#This Row],[SERVICIO]]="NORMAL",2.5,))))</f>
        <v>2.5</v>
      </c>
      <c r="R71">
        <f>IF(Tabla1[[#This Row],[SERVICIO]]="COMIDA",3.5,IF(Tabla1[[#This Row],[SERVICIO]]="CONTROLADO",8,IF(Tabla1[[#This Row],[SERVICIO]]="RÁPIDO",4.5,IF(Tabla1[[#This Row],[SERVICIO]]="NORMAL",3,))))</f>
        <v>3</v>
      </c>
      <c r="S71">
        <f>IF(Tabla1[[#This Row],[SERVICIO]]="COMIDA",0.75,IF(Tabla1[[#This Row],[SERVICIO]]="CONTROLADO",2.65,IF(Tabla1[[#This Row],[SERVICIO]]="RÁPIDO",0.55,IF(Tabla1[[#This Row],[SERVICIO]]="NORMAL",1.2,))))</f>
        <v>1.2</v>
      </c>
      <c r="T71" s="2">
        <f>IF(Tabla1[[#This Row],[KILOMETROS ADICIONALES]]=0,Tabla1[[#This Row],[KILOMETROS]]*Tabla1[[#This Row],[COSTO NORMAL]],Tabla1[[#This Row],[COSTO NORMAL]]*Tabla1[[#This Row],[KILOMETROS HASTA]])</f>
        <v>7.5</v>
      </c>
      <c r="U71" s="2">
        <f>Tabla1[[#This Row],[KILOMETROS ADICIONALES]]*Tabla1[[#This Row],[COSTO ADICIONAL]]</f>
        <v>4.38</v>
      </c>
      <c r="V71">
        <v>67.58</v>
      </c>
      <c r="W71" s="2">
        <f>Tabla1[[#This Row],[COSTO NORMAL2]]+Tabla1[[#This Row],[COSTO ADICIONAL2]]</f>
        <v>11.879999999999999</v>
      </c>
    </row>
    <row r="72" spans="1:23" x14ac:dyDescent="0.25">
      <c r="A72" t="s">
        <v>17</v>
      </c>
      <c r="B72" t="s">
        <v>86</v>
      </c>
      <c r="C72" t="s">
        <v>9163</v>
      </c>
      <c r="D72" t="s">
        <v>13</v>
      </c>
      <c r="E72" t="s">
        <v>14844</v>
      </c>
      <c r="F72" t="s">
        <v>14</v>
      </c>
      <c r="G72" t="s">
        <v>15</v>
      </c>
      <c r="H72" t="s">
        <v>17</v>
      </c>
      <c r="I72" t="s">
        <v>141</v>
      </c>
      <c r="J72" t="str">
        <f>MID(Tabla1[[#This Row],[HORA2]],1,2)</f>
        <v>15</v>
      </c>
      <c r="K72" t="s">
        <v>20</v>
      </c>
      <c r="L72" t="s">
        <v>78</v>
      </c>
      <c r="M72" t="s">
        <v>14867</v>
      </c>
      <c r="N72" t="s">
        <v>22</v>
      </c>
      <c r="O72">
        <v>9.42</v>
      </c>
      <c r="P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6.92</v>
      </c>
      <c r="Q72">
        <f>IF(Tabla1[[#This Row],[SERVICIO]]="COMIDA",3,IF(Tabla1[[#This Row],[SERVICIO]]="CONTROLADO",12,IF(Tabla1[[#This Row],[SERVICIO]]="RÁPIDO",3.75,IF(Tabla1[[#This Row],[SERVICIO]]="NORMAL",2.5,))))</f>
        <v>2.5</v>
      </c>
      <c r="R72">
        <f>IF(Tabla1[[#This Row],[SERVICIO]]="COMIDA",3.5,IF(Tabla1[[#This Row],[SERVICIO]]="CONTROLADO",8,IF(Tabla1[[#This Row],[SERVICIO]]="RÁPIDO",4.5,IF(Tabla1[[#This Row],[SERVICIO]]="NORMAL",3,))))</f>
        <v>3</v>
      </c>
      <c r="S72">
        <f>IF(Tabla1[[#This Row],[SERVICIO]]="COMIDA",0.75,IF(Tabla1[[#This Row],[SERVICIO]]="CONTROLADO",2.65,IF(Tabla1[[#This Row],[SERVICIO]]="RÁPIDO",0.55,IF(Tabla1[[#This Row],[SERVICIO]]="NORMAL",1.2,))))</f>
        <v>1.2</v>
      </c>
      <c r="T72" s="2">
        <f>IF(Tabla1[[#This Row],[KILOMETROS ADICIONALES]]=0,Tabla1[[#This Row],[KILOMETROS]]*Tabla1[[#This Row],[COSTO NORMAL]],Tabla1[[#This Row],[COSTO NORMAL]]*Tabla1[[#This Row],[KILOMETROS HASTA]])</f>
        <v>7.5</v>
      </c>
      <c r="U72" s="2">
        <f>Tabla1[[#This Row],[KILOMETROS ADICIONALES]]*Tabla1[[#This Row],[COSTO ADICIONAL]]</f>
        <v>8.3040000000000003</v>
      </c>
      <c r="V72">
        <v>4.9399999999999995</v>
      </c>
      <c r="W72" s="2">
        <f>Tabla1[[#This Row],[COSTO NORMAL2]]+Tabla1[[#This Row],[COSTO ADICIONAL2]]</f>
        <v>15.804</v>
      </c>
    </row>
    <row r="73" spans="1:23" x14ac:dyDescent="0.25">
      <c r="A73" t="s">
        <v>17</v>
      </c>
      <c r="B73" t="s">
        <v>86</v>
      </c>
      <c r="C73" t="s">
        <v>9164</v>
      </c>
      <c r="D73" t="s">
        <v>13</v>
      </c>
      <c r="E73" t="s">
        <v>14844</v>
      </c>
      <c r="F73" t="s">
        <v>14</v>
      </c>
      <c r="G73" t="s">
        <v>15</v>
      </c>
      <c r="H73" t="s">
        <v>17</v>
      </c>
      <c r="I73" t="s">
        <v>142</v>
      </c>
      <c r="J73" t="str">
        <f>MID(Tabla1[[#This Row],[HORA2]],1,2)</f>
        <v>13</v>
      </c>
      <c r="K73" t="s">
        <v>20</v>
      </c>
      <c r="L73" t="s">
        <v>78</v>
      </c>
      <c r="M73" t="s">
        <v>14867</v>
      </c>
      <c r="N73" t="s">
        <v>22</v>
      </c>
      <c r="O73">
        <v>5.09</v>
      </c>
      <c r="P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2.59</v>
      </c>
      <c r="Q73">
        <f>IF(Tabla1[[#This Row],[SERVICIO]]="COMIDA",3,IF(Tabla1[[#This Row],[SERVICIO]]="CONTROLADO",12,IF(Tabla1[[#This Row],[SERVICIO]]="RÁPIDO",3.75,IF(Tabla1[[#This Row],[SERVICIO]]="NORMAL",2.5,))))</f>
        <v>2.5</v>
      </c>
      <c r="R73">
        <f>IF(Tabla1[[#This Row],[SERVICIO]]="COMIDA",3.5,IF(Tabla1[[#This Row],[SERVICIO]]="CONTROLADO",8,IF(Tabla1[[#This Row],[SERVICIO]]="RÁPIDO",4.5,IF(Tabla1[[#This Row],[SERVICIO]]="NORMAL",3,))))</f>
        <v>3</v>
      </c>
      <c r="S73">
        <f>IF(Tabla1[[#This Row],[SERVICIO]]="COMIDA",0.75,IF(Tabla1[[#This Row],[SERVICIO]]="CONTROLADO",2.65,IF(Tabla1[[#This Row],[SERVICIO]]="RÁPIDO",0.55,IF(Tabla1[[#This Row],[SERVICIO]]="NORMAL",1.2,))))</f>
        <v>1.2</v>
      </c>
      <c r="T73" s="2">
        <f>IF(Tabla1[[#This Row],[KILOMETROS ADICIONALES]]=0,Tabla1[[#This Row],[KILOMETROS]]*Tabla1[[#This Row],[COSTO NORMAL]],Tabla1[[#This Row],[COSTO NORMAL]]*Tabla1[[#This Row],[KILOMETROS HASTA]])</f>
        <v>7.5</v>
      </c>
      <c r="U73" s="2">
        <f>Tabla1[[#This Row],[KILOMETROS ADICIONALES]]*Tabla1[[#This Row],[COSTO ADICIONAL]]</f>
        <v>3.1079999999999997</v>
      </c>
      <c r="V73">
        <v>103.5</v>
      </c>
      <c r="W73" s="2">
        <f>Tabla1[[#This Row],[COSTO NORMAL2]]+Tabla1[[#This Row],[COSTO ADICIONAL2]]</f>
        <v>10.608000000000001</v>
      </c>
    </row>
    <row r="74" spans="1:23" x14ac:dyDescent="0.25">
      <c r="A74" t="s">
        <v>17</v>
      </c>
      <c r="B74" t="s">
        <v>86</v>
      </c>
      <c r="C74" t="s">
        <v>9165</v>
      </c>
      <c r="D74" t="s">
        <v>13</v>
      </c>
      <c r="E74" t="s">
        <v>14844</v>
      </c>
      <c r="F74" t="s">
        <v>14</v>
      </c>
      <c r="G74" t="s">
        <v>15</v>
      </c>
      <c r="H74" t="s">
        <v>17</v>
      </c>
      <c r="I74" t="s">
        <v>143</v>
      </c>
      <c r="J74" t="str">
        <f>MID(Tabla1[[#This Row],[HORA2]],1,2)</f>
        <v>11</v>
      </c>
      <c r="K74" t="s">
        <v>20</v>
      </c>
      <c r="L74" t="s">
        <v>20</v>
      </c>
      <c r="M74" t="s">
        <v>14867</v>
      </c>
      <c r="N74" t="s">
        <v>22</v>
      </c>
      <c r="O74">
        <v>11.51</v>
      </c>
      <c r="P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9.01</v>
      </c>
      <c r="Q74">
        <f>IF(Tabla1[[#This Row],[SERVICIO]]="COMIDA",3,IF(Tabla1[[#This Row],[SERVICIO]]="CONTROLADO",12,IF(Tabla1[[#This Row],[SERVICIO]]="RÁPIDO",3.75,IF(Tabla1[[#This Row],[SERVICIO]]="NORMAL",2.5,))))</f>
        <v>2.5</v>
      </c>
      <c r="R74">
        <f>IF(Tabla1[[#This Row],[SERVICIO]]="COMIDA",3.5,IF(Tabla1[[#This Row],[SERVICIO]]="CONTROLADO",8,IF(Tabla1[[#This Row],[SERVICIO]]="RÁPIDO",4.5,IF(Tabla1[[#This Row],[SERVICIO]]="NORMAL",3,))))</f>
        <v>3</v>
      </c>
      <c r="S74">
        <f>IF(Tabla1[[#This Row],[SERVICIO]]="COMIDA",0.75,IF(Tabla1[[#This Row],[SERVICIO]]="CONTROLADO",2.65,IF(Tabla1[[#This Row],[SERVICIO]]="RÁPIDO",0.55,IF(Tabla1[[#This Row],[SERVICIO]]="NORMAL",1.2,))))</f>
        <v>1.2</v>
      </c>
      <c r="T74" s="2">
        <f>IF(Tabla1[[#This Row],[KILOMETROS ADICIONALES]]=0,Tabla1[[#This Row],[KILOMETROS]]*Tabla1[[#This Row],[COSTO NORMAL]],Tabla1[[#This Row],[COSTO NORMAL]]*Tabla1[[#This Row],[KILOMETROS HASTA]])</f>
        <v>7.5</v>
      </c>
      <c r="U74" s="2">
        <f>Tabla1[[#This Row],[KILOMETROS ADICIONALES]]*Tabla1[[#This Row],[COSTO ADICIONAL]]</f>
        <v>10.811999999999999</v>
      </c>
      <c r="V74">
        <v>15.89</v>
      </c>
      <c r="W74" s="2">
        <f>Tabla1[[#This Row],[COSTO NORMAL2]]+Tabla1[[#This Row],[COSTO ADICIONAL2]]</f>
        <v>18.311999999999998</v>
      </c>
    </row>
    <row r="75" spans="1:23" x14ac:dyDescent="0.25">
      <c r="A75" t="s">
        <v>17</v>
      </c>
      <c r="B75" t="s">
        <v>86</v>
      </c>
      <c r="C75" t="s">
        <v>9166</v>
      </c>
      <c r="D75" t="s">
        <v>13</v>
      </c>
      <c r="E75" t="s">
        <v>14844</v>
      </c>
      <c r="F75" t="s">
        <v>14</v>
      </c>
      <c r="G75" t="s">
        <v>41</v>
      </c>
      <c r="H75" t="s">
        <v>100</v>
      </c>
      <c r="I75" t="s">
        <v>144</v>
      </c>
      <c r="J75" t="str">
        <f>MID(Tabla1[[#This Row],[HORA2]],1,2)</f>
        <v>09</v>
      </c>
      <c r="K75" t="s">
        <v>43</v>
      </c>
      <c r="L75" t="s">
        <v>145</v>
      </c>
      <c r="M75" t="s">
        <v>14867</v>
      </c>
      <c r="N75" t="s">
        <v>22</v>
      </c>
      <c r="O75">
        <v>19.809999999999999</v>
      </c>
      <c r="P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17.309999999999999</v>
      </c>
      <c r="Q75">
        <f>IF(Tabla1[[#This Row],[SERVICIO]]="COMIDA",3,IF(Tabla1[[#This Row],[SERVICIO]]="CONTROLADO",12,IF(Tabla1[[#This Row],[SERVICIO]]="RÁPIDO",3.75,IF(Tabla1[[#This Row],[SERVICIO]]="NORMAL",2.5,))))</f>
        <v>2.5</v>
      </c>
      <c r="R75">
        <f>IF(Tabla1[[#This Row],[SERVICIO]]="COMIDA",3.5,IF(Tabla1[[#This Row],[SERVICIO]]="CONTROLADO",8,IF(Tabla1[[#This Row],[SERVICIO]]="RÁPIDO",4.5,IF(Tabla1[[#This Row],[SERVICIO]]="NORMAL",3,))))</f>
        <v>3</v>
      </c>
      <c r="S75">
        <f>IF(Tabla1[[#This Row],[SERVICIO]]="COMIDA",0.75,IF(Tabla1[[#This Row],[SERVICIO]]="CONTROLADO",2.65,IF(Tabla1[[#This Row],[SERVICIO]]="RÁPIDO",0.55,IF(Tabla1[[#This Row],[SERVICIO]]="NORMAL",1.2,))))</f>
        <v>1.2</v>
      </c>
      <c r="T75" s="2">
        <f>IF(Tabla1[[#This Row],[KILOMETROS ADICIONALES]]=0,Tabla1[[#This Row],[KILOMETROS]]*Tabla1[[#This Row],[COSTO NORMAL]],Tabla1[[#This Row],[COSTO NORMAL]]*Tabla1[[#This Row],[KILOMETROS HASTA]])</f>
        <v>7.5</v>
      </c>
      <c r="U75" s="2">
        <f>Tabla1[[#This Row],[KILOMETROS ADICIONALES]]*Tabla1[[#This Row],[COSTO ADICIONAL]]</f>
        <v>20.771999999999998</v>
      </c>
      <c r="V75">
        <v>32.229999999999997</v>
      </c>
      <c r="W75" s="2">
        <f>Tabla1[[#This Row],[COSTO NORMAL2]]+Tabla1[[#This Row],[COSTO ADICIONAL2]]</f>
        <v>28.271999999999998</v>
      </c>
    </row>
    <row r="76" spans="1:23" x14ac:dyDescent="0.25">
      <c r="A76" t="s">
        <v>17</v>
      </c>
      <c r="B76" t="s">
        <v>86</v>
      </c>
      <c r="C76" t="s">
        <v>9167</v>
      </c>
      <c r="D76" t="s">
        <v>13</v>
      </c>
      <c r="E76" t="s">
        <v>14844</v>
      </c>
      <c r="F76" t="s">
        <v>14</v>
      </c>
      <c r="G76" t="s">
        <v>15</v>
      </c>
      <c r="H76" t="s">
        <v>121</v>
      </c>
      <c r="I76" t="s">
        <v>146</v>
      </c>
      <c r="J76" t="str">
        <f>MID(Tabla1[[#This Row],[HORA2]],1,2)</f>
        <v>13</v>
      </c>
      <c r="K76" t="s">
        <v>43</v>
      </c>
      <c r="L76" t="s">
        <v>145</v>
      </c>
      <c r="M76" t="s">
        <v>14867</v>
      </c>
      <c r="N76" t="s">
        <v>22</v>
      </c>
      <c r="O76">
        <v>4.6500000000000004</v>
      </c>
      <c r="P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2.1500000000000004</v>
      </c>
      <c r="Q76">
        <f>IF(Tabla1[[#This Row],[SERVICIO]]="COMIDA",3,IF(Tabla1[[#This Row],[SERVICIO]]="CONTROLADO",12,IF(Tabla1[[#This Row],[SERVICIO]]="RÁPIDO",3.75,IF(Tabla1[[#This Row],[SERVICIO]]="NORMAL",2.5,))))</f>
        <v>2.5</v>
      </c>
      <c r="R76">
        <f>IF(Tabla1[[#This Row],[SERVICIO]]="COMIDA",3.5,IF(Tabla1[[#This Row],[SERVICIO]]="CONTROLADO",8,IF(Tabla1[[#This Row],[SERVICIO]]="RÁPIDO",4.5,IF(Tabla1[[#This Row],[SERVICIO]]="NORMAL",3,))))</f>
        <v>3</v>
      </c>
      <c r="S76">
        <f>IF(Tabla1[[#This Row],[SERVICIO]]="COMIDA",0.75,IF(Tabla1[[#This Row],[SERVICIO]]="CONTROLADO",2.65,IF(Tabla1[[#This Row],[SERVICIO]]="RÁPIDO",0.55,IF(Tabla1[[#This Row],[SERVICIO]]="NORMAL",1.2,))))</f>
        <v>1.2</v>
      </c>
      <c r="T76" s="2">
        <f>IF(Tabla1[[#This Row],[KILOMETROS ADICIONALES]]=0,Tabla1[[#This Row],[KILOMETROS]]*Tabla1[[#This Row],[COSTO NORMAL]],Tabla1[[#This Row],[COSTO NORMAL]]*Tabla1[[#This Row],[KILOMETROS HASTA]])</f>
        <v>7.5</v>
      </c>
      <c r="U76" s="2">
        <f>Tabla1[[#This Row],[KILOMETROS ADICIONALES]]*Tabla1[[#This Row],[COSTO ADICIONAL]]</f>
        <v>2.5800000000000005</v>
      </c>
      <c r="V76">
        <v>172.24</v>
      </c>
      <c r="W76" s="2">
        <f>Tabla1[[#This Row],[COSTO NORMAL2]]+Tabla1[[#This Row],[COSTO ADICIONAL2]]</f>
        <v>10.08</v>
      </c>
    </row>
    <row r="77" spans="1:23" x14ac:dyDescent="0.25">
      <c r="A77" t="s">
        <v>17</v>
      </c>
      <c r="B77" t="s">
        <v>86</v>
      </c>
      <c r="C77" t="s">
        <v>9168</v>
      </c>
      <c r="D77" t="s">
        <v>13</v>
      </c>
      <c r="E77" t="s">
        <v>14844</v>
      </c>
      <c r="F77" t="s">
        <v>14</v>
      </c>
      <c r="G77" t="s">
        <v>41</v>
      </c>
      <c r="H77" t="s">
        <v>17</v>
      </c>
      <c r="I77" t="s">
        <v>147</v>
      </c>
      <c r="J77" t="str">
        <f>MID(Tabla1[[#This Row],[HORA2]],1,2)</f>
        <v>08</v>
      </c>
      <c r="K77" t="s">
        <v>43</v>
      </c>
      <c r="L77" t="s">
        <v>145</v>
      </c>
      <c r="M77" t="s">
        <v>14867</v>
      </c>
      <c r="N77" t="s">
        <v>22</v>
      </c>
      <c r="O77">
        <v>6.54</v>
      </c>
      <c r="P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4.04</v>
      </c>
      <c r="Q77">
        <f>IF(Tabla1[[#This Row],[SERVICIO]]="COMIDA",3,IF(Tabla1[[#This Row],[SERVICIO]]="CONTROLADO",12,IF(Tabla1[[#This Row],[SERVICIO]]="RÁPIDO",3.75,IF(Tabla1[[#This Row],[SERVICIO]]="NORMAL",2.5,))))</f>
        <v>2.5</v>
      </c>
      <c r="R77">
        <f>IF(Tabla1[[#This Row],[SERVICIO]]="COMIDA",3.5,IF(Tabla1[[#This Row],[SERVICIO]]="CONTROLADO",8,IF(Tabla1[[#This Row],[SERVICIO]]="RÁPIDO",4.5,IF(Tabla1[[#This Row],[SERVICIO]]="NORMAL",3,))))</f>
        <v>3</v>
      </c>
      <c r="S77">
        <f>IF(Tabla1[[#This Row],[SERVICIO]]="COMIDA",0.75,IF(Tabla1[[#This Row],[SERVICIO]]="CONTROLADO",2.65,IF(Tabla1[[#This Row],[SERVICIO]]="RÁPIDO",0.55,IF(Tabla1[[#This Row],[SERVICIO]]="NORMAL",1.2,))))</f>
        <v>1.2</v>
      </c>
      <c r="T77" s="2">
        <f>IF(Tabla1[[#This Row],[KILOMETROS ADICIONALES]]=0,Tabla1[[#This Row],[KILOMETROS]]*Tabla1[[#This Row],[COSTO NORMAL]],Tabla1[[#This Row],[COSTO NORMAL]]*Tabla1[[#This Row],[KILOMETROS HASTA]])</f>
        <v>7.5</v>
      </c>
      <c r="U77" s="2">
        <f>Tabla1[[#This Row],[KILOMETROS ADICIONALES]]*Tabla1[[#This Row],[COSTO ADICIONAL]]</f>
        <v>4.8479999999999999</v>
      </c>
      <c r="V77">
        <v>59.22</v>
      </c>
      <c r="W77" s="2">
        <f>Tabla1[[#This Row],[COSTO NORMAL2]]+Tabla1[[#This Row],[COSTO ADICIONAL2]]</f>
        <v>12.347999999999999</v>
      </c>
    </row>
    <row r="78" spans="1:23" x14ac:dyDescent="0.25">
      <c r="A78" t="s">
        <v>17</v>
      </c>
      <c r="B78" t="s">
        <v>86</v>
      </c>
      <c r="C78" t="s">
        <v>9169</v>
      </c>
      <c r="D78" t="s">
        <v>13</v>
      </c>
      <c r="E78" t="s">
        <v>14844</v>
      </c>
      <c r="F78" t="s">
        <v>14</v>
      </c>
      <c r="G78" t="s">
        <v>15</v>
      </c>
      <c r="H78" t="s">
        <v>17</v>
      </c>
      <c r="I78" t="s">
        <v>148</v>
      </c>
      <c r="J78" t="str">
        <f>MID(Tabla1[[#This Row],[HORA2]],1,2)</f>
        <v>12</v>
      </c>
      <c r="K78" t="s">
        <v>20</v>
      </c>
      <c r="L78" t="s">
        <v>149</v>
      </c>
      <c r="M78" t="s">
        <v>14867</v>
      </c>
      <c r="N78" t="s">
        <v>22</v>
      </c>
      <c r="O78">
        <v>18.12</v>
      </c>
      <c r="P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15.620000000000001</v>
      </c>
      <c r="Q78">
        <f>IF(Tabla1[[#This Row],[SERVICIO]]="COMIDA",3,IF(Tabla1[[#This Row],[SERVICIO]]="CONTROLADO",12,IF(Tabla1[[#This Row],[SERVICIO]]="RÁPIDO",3.75,IF(Tabla1[[#This Row],[SERVICIO]]="NORMAL",2.5,))))</f>
        <v>2.5</v>
      </c>
      <c r="R78">
        <f>IF(Tabla1[[#This Row],[SERVICIO]]="COMIDA",3.5,IF(Tabla1[[#This Row],[SERVICIO]]="CONTROLADO",8,IF(Tabla1[[#This Row],[SERVICIO]]="RÁPIDO",4.5,IF(Tabla1[[#This Row],[SERVICIO]]="NORMAL",3,))))</f>
        <v>3</v>
      </c>
      <c r="S78">
        <f>IF(Tabla1[[#This Row],[SERVICIO]]="COMIDA",0.75,IF(Tabla1[[#This Row],[SERVICIO]]="CONTROLADO",2.65,IF(Tabla1[[#This Row],[SERVICIO]]="RÁPIDO",0.55,IF(Tabla1[[#This Row],[SERVICIO]]="NORMAL",1.2,))))</f>
        <v>1.2</v>
      </c>
      <c r="T78" s="2">
        <f>IF(Tabla1[[#This Row],[KILOMETROS ADICIONALES]]=0,Tabla1[[#This Row],[KILOMETROS]]*Tabla1[[#This Row],[COSTO NORMAL]],Tabla1[[#This Row],[COSTO NORMAL]]*Tabla1[[#This Row],[KILOMETROS HASTA]])</f>
        <v>7.5</v>
      </c>
      <c r="U78" s="2">
        <f>Tabla1[[#This Row],[KILOMETROS ADICIONALES]]*Tabla1[[#This Row],[COSTO ADICIONAL]]</f>
        <v>18.744</v>
      </c>
      <c r="V78">
        <v>11.8</v>
      </c>
      <c r="W78" s="2">
        <f>Tabla1[[#This Row],[COSTO NORMAL2]]+Tabla1[[#This Row],[COSTO ADICIONAL2]]</f>
        <v>26.244</v>
      </c>
    </row>
    <row r="79" spans="1:23" x14ac:dyDescent="0.25">
      <c r="A79" t="s">
        <v>17</v>
      </c>
      <c r="B79" t="s">
        <v>86</v>
      </c>
      <c r="C79" t="s">
        <v>9170</v>
      </c>
      <c r="D79" t="s">
        <v>13</v>
      </c>
      <c r="E79" t="s">
        <v>14844</v>
      </c>
      <c r="F79" t="s">
        <v>14</v>
      </c>
      <c r="G79" t="s">
        <v>15</v>
      </c>
      <c r="H79" t="s">
        <v>17</v>
      </c>
      <c r="I79" t="s">
        <v>150</v>
      </c>
      <c r="J79" t="str">
        <f>MID(Tabla1[[#This Row],[HORA2]],1,2)</f>
        <v>14</v>
      </c>
      <c r="K79" t="s">
        <v>20</v>
      </c>
      <c r="L79" t="s">
        <v>90</v>
      </c>
      <c r="M79" t="s">
        <v>14867</v>
      </c>
      <c r="N79" t="s">
        <v>22</v>
      </c>
      <c r="O79">
        <v>15.66</v>
      </c>
      <c r="P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79">
        <f>IF(Tabla1[[#This Row],[SERVICIO]]="COMIDA",3,IF(Tabla1[[#This Row],[SERVICIO]]="CONTROLADO",12,IF(Tabla1[[#This Row],[SERVICIO]]="RÁPIDO",3.75,IF(Tabla1[[#This Row],[SERVICIO]]="NORMAL",2.5,))))</f>
        <v>2.5</v>
      </c>
      <c r="R79">
        <f>IF(Tabla1[[#This Row],[SERVICIO]]="COMIDA",3.5,IF(Tabla1[[#This Row],[SERVICIO]]="CONTROLADO",8,IF(Tabla1[[#This Row],[SERVICIO]]="RÁPIDO",4.5,IF(Tabla1[[#This Row],[SERVICIO]]="NORMAL",3,))))</f>
        <v>3</v>
      </c>
      <c r="S79">
        <f>IF(Tabla1[[#This Row],[SERVICIO]]="COMIDA",0.75,IF(Tabla1[[#This Row],[SERVICIO]]="CONTROLADO",2.65,IF(Tabla1[[#This Row],[SERVICIO]]="RÁPIDO",0.55,IF(Tabla1[[#This Row],[SERVICIO]]="NORMAL",1.2,))))</f>
        <v>1.2</v>
      </c>
      <c r="T79" s="2">
        <f>IF(Tabla1[[#This Row],[KILOMETROS ADICIONALES]]=0,Tabla1[[#This Row],[KILOMETROS]]*Tabla1[[#This Row],[COSTO NORMAL]],Tabla1[[#This Row],[COSTO NORMAL]]*Tabla1[[#This Row],[KILOMETROS HASTA]])</f>
        <v>7.5</v>
      </c>
      <c r="U79" s="2">
        <f>Tabla1[[#This Row],[KILOMETROS ADICIONALES]]*Tabla1[[#This Row],[COSTO ADICIONAL]]</f>
        <v>15.792</v>
      </c>
      <c r="V79">
        <v>99.14</v>
      </c>
      <c r="W79" s="2">
        <f>Tabla1[[#This Row],[COSTO NORMAL2]]+Tabla1[[#This Row],[COSTO ADICIONAL2]]</f>
        <v>23.292000000000002</v>
      </c>
    </row>
    <row r="80" spans="1:23" x14ac:dyDescent="0.25">
      <c r="A80" t="s">
        <v>17</v>
      </c>
      <c r="B80" t="s">
        <v>86</v>
      </c>
      <c r="C80" t="s">
        <v>9171</v>
      </c>
      <c r="D80" t="s">
        <v>13</v>
      </c>
      <c r="E80" t="s">
        <v>14844</v>
      </c>
      <c r="F80" t="s">
        <v>14</v>
      </c>
      <c r="G80" t="s">
        <v>15</v>
      </c>
      <c r="H80" t="s">
        <v>17</v>
      </c>
      <c r="I80" t="s">
        <v>151</v>
      </c>
      <c r="J80" t="str">
        <f>MID(Tabla1[[#This Row],[HORA2]],1,2)</f>
        <v>12</v>
      </c>
      <c r="K80" t="s">
        <v>20</v>
      </c>
      <c r="L80" t="s">
        <v>90</v>
      </c>
      <c r="M80" t="s">
        <v>14867</v>
      </c>
      <c r="N80" t="s">
        <v>22</v>
      </c>
      <c r="O80">
        <v>5.3</v>
      </c>
      <c r="P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</v>
      </c>
      <c r="Q80">
        <f>IF(Tabla1[[#This Row],[SERVICIO]]="COMIDA",3,IF(Tabla1[[#This Row],[SERVICIO]]="CONTROLADO",12,IF(Tabla1[[#This Row],[SERVICIO]]="RÁPIDO",3.75,IF(Tabla1[[#This Row],[SERVICIO]]="NORMAL",2.5,))))</f>
        <v>2.5</v>
      </c>
      <c r="R80">
        <f>IF(Tabla1[[#This Row],[SERVICIO]]="COMIDA",3.5,IF(Tabla1[[#This Row],[SERVICIO]]="CONTROLADO",8,IF(Tabla1[[#This Row],[SERVICIO]]="RÁPIDO",4.5,IF(Tabla1[[#This Row],[SERVICIO]]="NORMAL",3,))))</f>
        <v>3</v>
      </c>
      <c r="S80">
        <f>IF(Tabla1[[#This Row],[SERVICIO]]="COMIDA",0.75,IF(Tabla1[[#This Row],[SERVICIO]]="CONTROLADO",2.65,IF(Tabla1[[#This Row],[SERVICIO]]="RÁPIDO",0.55,IF(Tabla1[[#This Row],[SERVICIO]]="NORMAL",1.2,))))</f>
        <v>1.2</v>
      </c>
      <c r="T80" s="2">
        <f>IF(Tabla1[[#This Row],[KILOMETROS ADICIONALES]]=0,Tabla1[[#This Row],[KILOMETROS]]*Tabla1[[#This Row],[COSTO NORMAL]],Tabla1[[#This Row],[COSTO NORMAL]]*Tabla1[[#This Row],[KILOMETROS HASTA]])</f>
        <v>7.5</v>
      </c>
      <c r="U80" s="2">
        <f>Tabla1[[#This Row],[KILOMETROS ADICIONALES]]*Tabla1[[#This Row],[COSTO ADICIONAL]]</f>
        <v>3.36</v>
      </c>
      <c r="V80">
        <v>186.47</v>
      </c>
      <c r="W80" s="2">
        <f>Tabla1[[#This Row],[COSTO NORMAL2]]+Tabla1[[#This Row],[COSTO ADICIONAL2]]</f>
        <v>10.86</v>
      </c>
    </row>
    <row r="81" spans="1:23" x14ac:dyDescent="0.25">
      <c r="A81" t="s">
        <v>17</v>
      </c>
      <c r="B81" t="s">
        <v>86</v>
      </c>
      <c r="C81" t="s">
        <v>9172</v>
      </c>
      <c r="D81" t="s">
        <v>13</v>
      </c>
      <c r="E81" t="s">
        <v>14844</v>
      </c>
      <c r="F81" t="s">
        <v>14</v>
      </c>
      <c r="G81" t="s">
        <v>15</v>
      </c>
      <c r="H81" t="s">
        <v>17</v>
      </c>
      <c r="I81" t="s">
        <v>152</v>
      </c>
      <c r="J81" t="str">
        <f>MID(Tabla1[[#This Row],[HORA2]],1,2)</f>
        <v>12</v>
      </c>
      <c r="K81" t="s">
        <v>20</v>
      </c>
      <c r="L81" t="s">
        <v>153</v>
      </c>
      <c r="M81" t="s">
        <v>14867</v>
      </c>
      <c r="N81" t="s">
        <v>22</v>
      </c>
      <c r="O81">
        <v>11.76</v>
      </c>
      <c r="P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9.26</v>
      </c>
      <c r="Q81">
        <f>IF(Tabla1[[#This Row],[SERVICIO]]="COMIDA",3,IF(Tabla1[[#This Row],[SERVICIO]]="CONTROLADO",12,IF(Tabla1[[#This Row],[SERVICIO]]="RÁPIDO",3.75,IF(Tabla1[[#This Row],[SERVICIO]]="NORMAL",2.5,))))</f>
        <v>2.5</v>
      </c>
      <c r="R81">
        <f>IF(Tabla1[[#This Row],[SERVICIO]]="COMIDA",3.5,IF(Tabla1[[#This Row],[SERVICIO]]="CONTROLADO",8,IF(Tabla1[[#This Row],[SERVICIO]]="RÁPIDO",4.5,IF(Tabla1[[#This Row],[SERVICIO]]="NORMAL",3,))))</f>
        <v>3</v>
      </c>
      <c r="S81">
        <f>IF(Tabla1[[#This Row],[SERVICIO]]="COMIDA",0.75,IF(Tabla1[[#This Row],[SERVICIO]]="CONTROLADO",2.65,IF(Tabla1[[#This Row],[SERVICIO]]="RÁPIDO",0.55,IF(Tabla1[[#This Row],[SERVICIO]]="NORMAL",1.2,))))</f>
        <v>1.2</v>
      </c>
      <c r="T81" s="2">
        <f>IF(Tabla1[[#This Row],[KILOMETROS ADICIONALES]]=0,Tabla1[[#This Row],[KILOMETROS]]*Tabla1[[#This Row],[COSTO NORMAL]],Tabla1[[#This Row],[COSTO NORMAL]]*Tabla1[[#This Row],[KILOMETROS HASTA]])</f>
        <v>7.5</v>
      </c>
      <c r="U81" s="2">
        <f>Tabla1[[#This Row],[KILOMETROS ADICIONALES]]*Tabla1[[#This Row],[COSTO ADICIONAL]]</f>
        <v>11.112</v>
      </c>
      <c r="V81">
        <v>168.52</v>
      </c>
      <c r="W81" s="2">
        <f>Tabla1[[#This Row],[COSTO NORMAL2]]+Tabla1[[#This Row],[COSTO ADICIONAL2]]</f>
        <v>18.612000000000002</v>
      </c>
    </row>
    <row r="82" spans="1:23" x14ac:dyDescent="0.25">
      <c r="A82" t="s">
        <v>17</v>
      </c>
      <c r="B82" t="s">
        <v>86</v>
      </c>
      <c r="C82" t="s">
        <v>9173</v>
      </c>
      <c r="D82" t="s">
        <v>13</v>
      </c>
      <c r="E82" t="s">
        <v>14844</v>
      </c>
      <c r="F82" t="s">
        <v>14</v>
      </c>
      <c r="G82" t="s">
        <v>15</v>
      </c>
      <c r="H82" t="s">
        <v>17</v>
      </c>
      <c r="I82" t="s">
        <v>154</v>
      </c>
      <c r="J82" t="str">
        <f>MID(Tabla1[[#This Row],[HORA2]],1,2)</f>
        <v>14</v>
      </c>
      <c r="K82" t="s">
        <v>20</v>
      </c>
      <c r="L82" t="s">
        <v>96</v>
      </c>
      <c r="M82" t="s">
        <v>14867</v>
      </c>
      <c r="N82" t="s">
        <v>22</v>
      </c>
      <c r="O82">
        <v>4.12</v>
      </c>
      <c r="P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82">
        <f>IF(Tabla1[[#This Row],[SERVICIO]]="COMIDA",3,IF(Tabla1[[#This Row],[SERVICIO]]="CONTROLADO",12,IF(Tabla1[[#This Row],[SERVICIO]]="RÁPIDO",3.75,IF(Tabla1[[#This Row],[SERVICIO]]="NORMAL",2.5,))))</f>
        <v>2.5</v>
      </c>
      <c r="R82">
        <f>IF(Tabla1[[#This Row],[SERVICIO]]="COMIDA",3.5,IF(Tabla1[[#This Row],[SERVICIO]]="CONTROLADO",8,IF(Tabla1[[#This Row],[SERVICIO]]="RÁPIDO",4.5,IF(Tabla1[[#This Row],[SERVICIO]]="NORMAL",3,))))</f>
        <v>3</v>
      </c>
      <c r="S82">
        <f>IF(Tabla1[[#This Row],[SERVICIO]]="COMIDA",0.75,IF(Tabla1[[#This Row],[SERVICIO]]="CONTROLADO",2.65,IF(Tabla1[[#This Row],[SERVICIO]]="RÁPIDO",0.55,IF(Tabla1[[#This Row],[SERVICIO]]="NORMAL",1.2,))))</f>
        <v>1.2</v>
      </c>
      <c r="T82" s="2">
        <f>IF(Tabla1[[#This Row],[KILOMETROS ADICIONALES]]=0,Tabla1[[#This Row],[KILOMETROS]]*Tabla1[[#This Row],[COSTO NORMAL]],Tabla1[[#This Row],[COSTO NORMAL]]*Tabla1[[#This Row],[KILOMETROS HASTA]])</f>
        <v>7.5</v>
      </c>
      <c r="U82" s="2">
        <f>Tabla1[[#This Row],[KILOMETROS ADICIONALES]]*Tabla1[[#This Row],[COSTO ADICIONAL]]</f>
        <v>1.944</v>
      </c>
      <c r="V82">
        <v>208.87</v>
      </c>
      <c r="W82" s="2">
        <f>Tabla1[[#This Row],[COSTO NORMAL2]]+Tabla1[[#This Row],[COSTO ADICIONAL2]]</f>
        <v>9.4439999999999991</v>
      </c>
    </row>
    <row r="83" spans="1:23" x14ac:dyDescent="0.25">
      <c r="A83" t="s">
        <v>17</v>
      </c>
      <c r="B83" t="s">
        <v>86</v>
      </c>
      <c r="C83" t="s">
        <v>9174</v>
      </c>
      <c r="D83" t="s">
        <v>13</v>
      </c>
      <c r="E83" t="s">
        <v>14844</v>
      </c>
      <c r="F83" t="s">
        <v>14</v>
      </c>
      <c r="G83" t="s">
        <v>15</v>
      </c>
      <c r="H83" t="s">
        <v>17</v>
      </c>
      <c r="I83" t="s">
        <v>155</v>
      </c>
      <c r="J83" t="str">
        <f>MID(Tabla1[[#This Row],[HORA2]],1,2)</f>
        <v>12</v>
      </c>
      <c r="K83" t="s">
        <v>20</v>
      </c>
      <c r="L83" t="s">
        <v>92</v>
      </c>
      <c r="M83" t="s">
        <v>14867</v>
      </c>
      <c r="N83" t="s">
        <v>22</v>
      </c>
      <c r="O83">
        <v>5.85</v>
      </c>
      <c r="P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3.3499999999999996</v>
      </c>
      <c r="Q83">
        <f>IF(Tabla1[[#This Row],[SERVICIO]]="COMIDA",3,IF(Tabla1[[#This Row],[SERVICIO]]="CONTROLADO",12,IF(Tabla1[[#This Row],[SERVICIO]]="RÁPIDO",3.75,IF(Tabla1[[#This Row],[SERVICIO]]="NORMAL",2.5,))))</f>
        <v>2.5</v>
      </c>
      <c r="R83">
        <f>IF(Tabla1[[#This Row],[SERVICIO]]="COMIDA",3.5,IF(Tabla1[[#This Row],[SERVICIO]]="CONTROLADO",8,IF(Tabla1[[#This Row],[SERVICIO]]="RÁPIDO",4.5,IF(Tabla1[[#This Row],[SERVICIO]]="NORMAL",3,))))</f>
        <v>3</v>
      </c>
      <c r="S83">
        <f>IF(Tabla1[[#This Row],[SERVICIO]]="COMIDA",0.75,IF(Tabla1[[#This Row],[SERVICIO]]="CONTROLADO",2.65,IF(Tabla1[[#This Row],[SERVICIO]]="RÁPIDO",0.55,IF(Tabla1[[#This Row],[SERVICIO]]="NORMAL",1.2,))))</f>
        <v>1.2</v>
      </c>
      <c r="T83" s="2">
        <f>IF(Tabla1[[#This Row],[KILOMETROS ADICIONALES]]=0,Tabla1[[#This Row],[KILOMETROS]]*Tabla1[[#This Row],[COSTO NORMAL]],Tabla1[[#This Row],[COSTO NORMAL]]*Tabla1[[#This Row],[KILOMETROS HASTA]])</f>
        <v>7.5</v>
      </c>
      <c r="U83" s="2">
        <f>Tabla1[[#This Row],[KILOMETROS ADICIONALES]]*Tabla1[[#This Row],[COSTO ADICIONAL]]</f>
        <v>4.0199999999999996</v>
      </c>
      <c r="V83">
        <v>160.18</v>
      </c>
      <c r="W83" s="2">
        <f>Tabla1[[#This Row],[COSTO NORMAL2]]+Tabla1[[#This Row],[COSTO ADICIONAL2]]</f>
        <v>11.52</v>
      </c>
    </row>
    <row r="84" spans="1:23" x14ac:dyDescent="0.25">
      <c r="A84" t="s">
        <v>17</v>
      </c>
      <c r="B84" t="s">
        <v>86</v>
      </c>
      <c r="C84" t="s">
        <v>9175</v>
      </c>
      <c r="D84" t="s">
        <v>13</v>
      </c>
      <c r="E84" t="s">
        <v>14844</v>
      </c>
      <c r="F84" t="s">
        <v>14</v>
      </c>
      <c r="G84" t="s">
        <v>15</v>
      </c>
      <c r="H84" t="s">
        <v>17</v>
      </c>
      <c r="I84" t="s">
        <v>156</v>
      </c>
      <c r="J84" t="str">
        <f>MID(Tabla1[[#This Row],[HORA2]],1,2)</f>
        <v>16</v>
      </c>
      <c r="K84" t="s">
        <v>20</v>
      </c>
      <c r="L84" t="s">
        <v>78</v>
      </c>
      <c r="M84" t="s">
        <v>14867</v>
      </c>
      <c r="N84" t="s">
        <v>22</v>
      </c>
      <c r="O84">
        <v>5.2</v>
      </c>
      <c r="P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</v>
      </c>
      <c r="Q84">
        <f>IF(Tabla1[[#This Row],[SERVICIO]]="COMIDA",3,IF(Tabla1[[#This Row],[SERVICIO]]="CONTROLADO",12,IF(Tabla1[[#This Row],[SERVICIO]]="RÁPIDO",3.75,IF(Tabla1[[#This Row],[SERVICIO]]="NORMAL",2.5,))))</f>
        <v>2.5</v>
      </c>
      <c r="R84">
        <f>IF(Tabla1[[#This Row],[SERVICIO]]="COMIDA",3.5,IF(Tabla1[[#This Row],[SERVICIO]]="CONTROLADO",8,IF(Tabla1[[#This Row],[SERVICIO]]="RÁPIDO",4.5,IF(Tabla1[[#This Row],[SERVICIO]]="NORMAL",3,))))</f>
        <v>3</v>
      </c>
      <c r="S84">
        <f>IF(Tabla1[[#This Row],[SERVICIO]]="COMIDA",0.75,IF(Tabla1[[#This Row],[SERVICIO]]="CONTROLADO",2.65,IF(Tabla1[[#This Row],[SERVICIO]]="RÁPIDO",0.55,IF(Tabla1[[#This Row],[SERVICIO]]="NORMAL",1.2,))))</f>
        <v>1.2</v>
      </c>
      <c r="T84" s="2">
        <f>IF(Tabla1[[#This Row],[KILOMETROS ADICIONALES]]=0,Tabla1[[#This Row],[KILOMETROS]]*Tabla1[[#This Row],[COSTO NORMAL]],Tabla1[[#This Row],[COSTO NORMAL]]*Tabla1[[#This Row],[KILOMETROS HASTA]])</f>
        <v>7.5</v>
      </c>
      <c r="U84" s="2">
        <f>Tabla1[[#This Row],[KILOMETROS ADICIONALES]]*Tabla1[[#This Row],[COSTO ADICIONAL]]</f>
        <v>3.24</v>
      </c>
      <c r="V84">
        <v>83.56</v>
      </c>
      <c r="W84" s="2">
        <f>Tabla1[[#This Row],[COSTO NORMAL2]]+Tabla1[[#This Row],[COSTO ADICIONAL2]]</f>
        <v>10.74</v>
      </c>
    </row>
    <row r="85" spans="1:23" x14ac:dyDescent="0.25">
      <c r="A85" t="s">
        <v>17</v>
      </c>
      <c r="B85" t="s">
        <v>86</v>
      </c>
      <c r="C85" t="s">
        <v>9176</v>
      </c>
      <c r="D85" t="s">
        <v>13</v>
      </c>
      <c r="E85" t="s">
        <v>14844</v>
      </c>
      <c r="F85" t="s">
        <v>14</v>
      </c>
      <c r="G85" t="s">
        <v>15</v>
      </c>
      <c r="H85" t="s">
        <v>17</v>
      </c>
      <c r="I85" t="s">
        <v>157</v>
      </c>
      <c r="J85" t="str">
        <f>MID(Tabla1[[#This Row],[HORA2]],1,2)</f>
        <v>15</v>
      </c>
      <c r="K85" t="s">
        <v>20</v>
      </c>
      <c r="L85" t="s">
        <v>20</v>
      </c>
      <c r="M85" t="s">
        <v>14867</v>
      </c>
      <c r="N85" t="s">
        <v>22</v>
      </c>
      <c r="O85">
        <v>9.64</v>
      </c>
      <c r="P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7.1400000000000006</v>
      </c>
      <c r="Q85">
        <f>IF(Tabla1[[#This Row],[SERVICIO]]="COMIDA",3,IF(Tabla1[[#This Row],[SERVICIO]]="CONTROLADO",12,IF(Tabla1[[#This Row],[SERVICIO]]="RÁPIDO",3.75,IF(Tabla1[[#This Row],[SERVICIO]]="NORMAL",2.5,))))</f>
        <v>2.5</v>
      </c>
      <c r="R85">
        <f>IF(Tabla1[[#This Row],[SERVICIO]]="COMIDA",3.5,IF(Tabla1[[#This Row],[SERVICIO]]="CONTROLADO",8,IF(Tabla1[[#This Row],[SERVICIO]]="RÁPIDO",4.5,IF(Tabla1[[#This Row],[SERVICIO]]="NORMAL",3,))))</f>
        <v>3</v>
      </c>
      <c r="S85">
        <f>IF(Tabla1[[#This Row],[SERVICIO]]="COMIDA",0.75,IF(Tabla1[[#This Row],[SERVICIO]]="CONTROLADO",2.65,IF(Tabla1[[#This Row],[SERVICIO]]="RÁPIDO",0.55,IF(Tabla1[[#This Row],[SERVICIO]]="NORMAL",1.2,))))</f>
        <v>1.2</v>
      </c>
      <c r="T85" s="2">
        <f>IF(Tabla1[[#This Row],[KILOMETROS ADICIONALES]]=0,Tabla1[[#This Row],[KILOMETROS]]*Tabla1[[#This Row],[COSTO NORMAL]],Tabla1[[#This Row],[COSTO NORMAL]]*Tabla1[[#This Row],[KILOMETROS HASTA]])</f>
        <v>7.5</v>
      </c>
      <c r="U85" s="2">
        <f>Tabla1[[#This Row],[KILOMETROS ADICIONALES]]*Tabla1[[#This Row],[COSTO ADICIONAL]]</f>
        <v>8.5679999999999996</v>
      </c>
      <c r="V85">
        <v>48.61</v>
      </c>
      <c r="W85" s="2">
        <f>Tabla1[[#This Row],[COSTO NORMAL2]]+Tabla1[[#This Row],[COSTO ADICIONAL2]]</f>
        <v>16.067999999999998</v>
      </c>
    </row>
    <row r="86" spans="1:23" x14ac:dyDescent="0.25">
      <c r="A86" t="s">
        <v>17</v>
      </c>
      <c r="B86" t="s">
        <v>86</v>
      </c>
      <c r="C86" t="s">
        <v>9177</v>
      </c>
      <c r="D86" t="s">
        <v>13</v>
      </c>
      <c r="E86" t="s">
        <v>14844</v>
      </c>
      <c r="F86" t="s">
        <v>14</v>
      </c>
      <c r="G86" t="s">
        <v>15</v>
      </c>
      <c r="H86" t="s">
        <v>17</v>
      </c>
      <c r="I86" t="s">
        <v>158</v>
      </c>
      <c r="J86" t="str">
        <f>MID(Tabla1[[#This Row],[HORA2]],1,2)</f>
        <v>12</v>
      </c>
      <c r="K86" t="s">
        <v>20</v>
      </c>
      <c r="L86" t="s">
        <v>92</v>
      </c>
      <c r="M86" t="s">
        <v>14867</v>
      </c>
      <c r="N86" t="s">
        <v>22</v>
      </c>
      <c r="O86">
        <v>10.119999999999999</v>
      </c>
      <c r="P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7.6199999999999992</v>
      </c>
      <c r="Q86">
        <f>IF(Tabla1[[#This Row],[SERVICIO]]="COMIDA",3,IF(Tabla1[[#This Row],[SERVICIO]]="CONTROLADO",12,IF(Tabla1[[#This Row],[SERVICIO]]="RÁPIDO",3.75,IF(Tabla1[[#This Row],[SERVICIO]]="NORMAL",2.5,))))</f>
        <v>2.5</v>
      </c>
      <c r="R86">
        <f>IF(Tabla1[[#This Row],[SERVICIO]]="COMIDA",3.5,IF(Tabla1[[#This Row],[SERVICIO]]="CONTROLADO",8,IF(Tabla1[[#This Row],[SERVICIO]]="RÁPIDO",4.5,IF(Tabla1[[#This Row],[SERVICIO]]="NORMAL",3,))))</f>
        <v>3</v>
      </c>
      <c r="S86">
        <f>IF(Tabla1[[#This Row],[SERVICIO]]="COMIDA",0.75,IF(Tabla1[[#This Row],[SERVICIO]]="CONTROLADO",2.65,IF(Tabla1[[#This Row],[SERVICIO]]="RÁPIDO",0.55,IF(Tabla1[[#This Row],[SERVICIO]]="NORMAL",1.2,))))</f>
        <v>1.2</v>
      </c>
      <c r="T86" s="2">
        <f>IF(Tabla1[[#This Row],[KILOMETROS ADICIONALES]]=0,Tabla1[[#This Row],[KILOMETROS]]*Tabla1[[#This Row],[COSTO NORMAL]],Tabla1[[#This Row],[COSTO NORMAL]]*Tabla1[[#This Row],[KILOMETROS HASTA]])</f>
        <v>7.5</v>
      </c>
      <c r="U86" s="2">
        <f>Tabla1[[#This Row],[KILOMETROS ADICIONALES]]*Tabla1[[#This Row],[COSTO ADICIONAL]]</f>
        <v>9.1439999999999984</v>
      </c>
      <c r="V86">
        <v>19.2</v>
      </c>
      <c r="W86" s="2">
        <f>Tabla1[[#This Row],[COSTO NORMAL2]]+Tabla1[[#This Row],[COSTO ADICIONAL2]]</f>
        <v>16.643999999999998</v>
      </c>
    </row>
    <row r="87" spans="1:23" x14ac:dyDescent="0.25">
      <c r="A87" t="s">
        <v>17</v>
      </c>
      <c r="B87" t="s">
        <v>86</v>
      </c>
      <c r="C87" t="s">
        <v>9178</v>
      </c>
      <c r="D87" t="s">
        <v>13</v>
      </c>
      <c r="E87" t="s">
        <v>14844</v>
      </c>
      <c r="F87" t="s">
        <v>14</v>
      </c>
      <c r="G87" t="s">
        <v>15</v>
      </c>
      <c r="H87" t="s">
        <v>17</v>
      </c>
      <c r="I87" t="s">
        <v>159</v>
      </c>
      <c r="J87" t="str">
        <f>MID(Tabla1[[#This Row],[HORA2]],1,2)</f>
        <v>12</v>
      </c>
      <c r="K87" t="s">
        <v>20</v>
      </c>
      <c r="L87" t="s">
        <v>19</v>
      </c>
      <c r="M87" t="s">
        <v>14867</v>
      </c>
      <c r="N87" t="s">
        <v>22</v>
      </c>
      <c r="O87">
        <v>18.670000000000002</v>
      </c>
      <c r="P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16.170000000000002</v>
      </c>
      <c r="Q87">
        <f>IF(Tabla1[[#This Row],[SERVICIO]]="COMIDA",3,IF(Tabla1[[#This Row],[SERVICIO]]="CONTROLADO",12,IF(Tabla1[[#This Row],[SERVICIO]]="RÁPIDO",3.75,IF(Tabla1[[#This Row],[SERVICIO]]="NORMAL",2.5,))))</f>
        <v>2.5</v>
      </c>
      <c r="R87">
        <f>IF(Tabla1[[#This Row],[SERVICIO]]="COMIDA",3.5,IF(Tabla1[[#This Row],[SERVICIO]]="CONTROLADO",8,IF(Tabla1[[#This Row],[SERVICIO]]="RÁPIDO",4.5,IF(Tabla1[[#This Row],[SERVICIO]]="NORMAL",3,))))</f>
        <v>3</v>
      </c>
      <c r="S87">
        <f>IF(Tabla1[[#This Row],[SERVICIO]]="COMIDA",0.75,IF(Tabla1[[#This Row],[SERVICIO]]="CONTROLADO",2.65,IF(Tabla1[[#This Row],[SERVICIO]]="RÁPIDO",0.55,IF(Tabla1[[#This Row],[SERVICIO]]="NORMAL",1.2,))))</f>
        <v>1.2</v>
      </c>
      <c r="T87" s="2">
        <f>IF(Tabla1[[#This Row],[KILOMETROS ADICIONALES]]=0,Tabla1[[#This Row],[KILOMETROS]]*Tabla1[[#This Row],[COSTO NORMAL]],Tabla1[[#This Row],[COSTO NORMAL]]*Tabla1[[#This Row],[KILOMETROS HASTA]])</f>
        <v>7.5</v>
      </c>
      <c r="U87" s="2">
        <f>Tabla1[[#This Row],[KILOMETROS ADICIONALES]]*Tabla1[[#This Row],[COSTO ADICIONAL]]</f>
        <v>19.404</v>
      </c>
      <c r="V87">
        <v>185.07</v>
      </c>
      <c r="W87" s="2">
        <f>Tabla1[[#This Row],[COSTO NORMAL2]]+Tabla1[[#This Row],[COSTO ADICIONAL2]]</f>
        <v>26.904</v>
      </c>
    </row>
    <row r="88" spans="1:23" x14ac:dyDescent="0.25">
      <c r="A88" t="s">
        <v>17</v>
      </c>
      <c r="B88" t="s">
        <v>86</v>
      </c>
      <c r="C88" t="s">
        <v>9179</v>
      </c>
      <c r="D88" t="s">
        <v>13</v>
      </c>
      <c r="E88" t="s">
        <v>14844</v>
      </c>
      <c r="F88" t="s">
        <v>14</v>
      </c>
      <c r="G88" t="s">
        <v>15</v>
      </c>
      <c r="H88" t="s">
        <v>17</v>
      </c>
      <c r="I88" t="s">
        <v>160</v>
      </c>
      <c r="J88" t="str">
        <f>MID(Tabla1[[#This Row],[HORA2]],1,2)</f>
        <v>13</v>
      </c>
      <c r="K88" t="s">
        <v>20</v>
      </c>
      <c r="L88" t="s">
        <v>65</v>
      </c>
      <c r="M88" t="s">
        <v>14867</v>
      </c>
      <c r="N88" t="s">
        <v>22</v>
      </c>
      <c r="O88">
        <v>1.34</v>
      </c>
      <c r="P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8">
        <f>IF(Tabla1[[#This Row],[SERVICIO]]="COMIDA",3,IF(Tabla1[[#This Row],[SERVICIO]]="CONTROLADO",12,IF(Tabla1[[#This Row],[SERVICIO]]="RÁPIDO",3.75,IF(Tabla1[[#This Row],[SERVICIO]]="NORMAL",2.5,))))</f>
        <v>2.5</v>
      </c>
      <c r="R88">
        <f>IF(Tabla1[[#This Row],[SERVICIO]]="COMIDA",3.5,IF(Tabla1[[#This Row],[SERVICIO]]="CONTROLADO",8,IF(Tabla1[[#This Row],[SERVICIO]]="RÁPIDO",4.5,IF(Tabla1[[#This Row],[SERVICIO]]="NORMAL",3,))))</f>
        <v>3</v>
      </c>
      <c r="S88">
        <f>IF(Tabla1[[#This Row],[SERVICIO]]="COMIDA",0.75,IF(Tabla1[[#This Row],[SERVICIO]]="CONTROLADO",2.65,IF(Tabla1[[#This Row],[SERVICIO]]="RÁPIDO",0.55,IF(Tabla1[[#This Row],[SERVICIO]]="NORMAL",1.2,))))</f>
        <v>1.2</v>
      </c>
      <c r="T88" s="2">
        <f>IF(Tabla1[[#This Row],[KILOMETROS ADICIONALES]]=0,Tabla1[[#This Row],[KILOMETROS]]*Tabla1[[#This Row],[COSTO NORMAL]],Tabla1[[#This Row],[COSTO NORMAL]]*Tabla1[[#This Row],[KILOMETROS HASTA]])</f>
        <v>4.0200000000000005</v>
      </c>
      <c r="U88" s="2">
        <f>Tabla1[[#This Row],[KILOMETROS ADICIONALES]]*Tabla1[[#This Row],[COSTO ADICIONAL]]</f>
        <v>0</v>
      </c>
      <c r="V88">
        <v>170.21</v>
      </c>
      <c r="W88" s="2">
        <f>Tabla1[[#This Row],[COSTO NORMAL2]]+Tabla1[[#This Row],[COSTO ADICIONAL2]]</f>
        <v>4.0200000000000005</v>
      </c>
    </row>
    <row r="89" spans="1:23" x14ac:dyDescent="0.25">
      <c r="A89" t="s">
        <v>17</v>
      </c>
      <c r="B89" t="s">
        <v>86</v>
      </c>
      <c r="C89" t="s">
        <v>9180</v>
      </c>
      <c r="D89" t="s">
        <v>13</v>
      </c>
      <c r="E89" t="s">
        <v>14844</v>
      </c>
      <c r="F89" t="s">
        <v>14</v>
      </c>
      <c r="G89" t="s">
        <v>15</v>
      </c>
      <c r="H89" t="s">
        <v>17</v>
      </c>
      <c r="I89" t="s">
        <v>161</v>
      </c>
      <c r="J89" t="str">
        <f>MID(Tabla1[[#This Row],[HORA2]],1,2)</f>
        <v>15</v>
      </c>
      <c r="K89" t="s">
        <v>20</v>
      </c>
      <c r="L89" t="s">
        <v>35</v>
      </c>
      <c r="M89" t="s">
        <v>14867</v>
      </c>
      <c r="N89" t="s">
        <v>22</v>
      </c>
      <c r="O89">
        <v>9.6199999999999992</v>
      </c>
      <c r="P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7.1199999999999992</v>
      </c>
      <c r="Q89">
        <f>IF(Tabla1[[#This Row],[SERVICIO]]="COMIDA",3,IF(Tabla1[[#This Row],[SERVICIO]]="CONTROLADO",12,IF(Tabla1[[#This Row],[SERVICIO]]="RÁPIDO",3.75,IF(Tabla1[[#This Row],[SERVICIO]]="NORMAL",2.5,))))</f>
        <v>2.5</v>
      </c>
      <c r="R89">
        <f>IF(Tabla1[[#This Row],[SERVICIO]]="COMIDA",3.5,IF(Tabla1[[#This Row],[SERVICIO]]="CONTROLADO",8,IF(Tabla1[[#This Row],[SERVICIO]]="RÁPIDO",4.5,IF(Tabla1[[#This Row],[SERVICIO]]="NORMAL",3,))))</f>
        <v>3</v>
      </c>
      <c r="S89">
        <f>IF(Tabla1[[#This Row],[SERVICIO]]="COMIDA",0.75,IF(Tabla1[[#This Row],[SERVICIO]]="CONTROLADO",2.65,IF(Tabla1[[#This Row],[SERVICIO]]="RÁPIDO",0.55,IF(Tabla1[[#This Row],[SERVICIO]]="NORMAL",1.2,))))</f>
        <v>1.2</v>
      </c>
      <c r="T89" s="2">
        <f>IF(Tabla1[[#This Row],[KILOMETROS ADICIONALES]]=0,Tabla1[[#This Row],[KILOMETROS]]*Tabla1[[#This Row],[COSTO NORMAL]],Tabla1[[#This Row],[COSTO NORMAL]]*Tabla1[[#This Row],[KILOMETROS HASTA]])</f>
        <v>7.5</v>
      </c>
      <c r="U89" s="2">
        <f>Tabla1[[#This Row],[KILOMETROS ADICIONALES]]*Tabla1[[#This Row],[COSTO ADICIONAL]]</f>
        <v>8.5439999999999987</v>
      </c>
      <c r="V89">
        <v>154.63</v>
      </c>
      <c r="W89" s="2">
        <f>Tabla1[[#This Row],[COSTO NORMAL2]]+Tabla1[[#This Row],[COSTO ADICIONAL2]]</f>
        <v>16.043999999999997</v>
      </c>
    </row>
    <row r="90" spans="1:23" x14ac:dyDescent="0.25">
      <c r="A90" t="s">
        <v>17</v>
      </c>
      <c r="B90" t="s">
        <v>86</v>
      </c>
      <c r="C90" t="s">
        <v>9181</v>
      </c>
      <c r="D90" t="s">
        <v>13</v>
      </c>
      <c r="E90" t="s">
        <v>14844</v>
      </c>
      <c r="F90" t="s">
        <v>14</v>
      </c>
      <c r="G90" t="s">
        <v>24</v>
      </c>
      <c r="H90" t="s">
        <v>17</v>
      </c>
      <c r="I90" t="s">
        <v>162</v>
      </c>
      <c r="J90" t="str">
        <f>MID(Tabla1[[#This Row],[HORA2]],1,2)</f>
        <v>08</v>
      </c>
      <c r="K90" t="s">
        <v>20</v>
      </c>
      <c r="L90" t="s">
        <v>20</v>
      </c>
      <c r="M90" t="s">
        <v>14867</v>
      </c>
      <c r="N90" t="s">
        <v>22</v>
      </c>
      <c r="O90">
        <v>12.79</v>
      </c>
      <c r="P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10.29</v>
      </c>
      <c r="Q90">
        <f>IF(Tabla1[[#This Row],[SERVICIO]]="COMIDA",3,IF(Tabla1[[#This Row],[SERVICIO]]="CONTROLADO",12,IF(Tabla1[[#This Row],[SERVICIO]]="RÁPIDO",3.75,IF(Tabla1[[#This Row],[SERVICIO]]="NORMAL",2.5,))))</f>
        <v>2.5</v>
      </c>
      <c r="R90">
        <f>IF(Tabla1[[#This Row],[SERVICIO]]="COMIDA",3.5,IF(Tabla1[[#This Row],[SERVICIO]]="CONTROLADO",8,IF(Tabla1[[#This Row],[SERVICIO]]="RÁPIDO",4.5,IF(Tabla1[[#This Row],[SERVICIO]]="NORMAL",3,))))</f>
        <v>3</v>
      </c>
      <c r="S90">
        <f>IF(Tabla1[[#This Row],[SERVICIO]]="COMIDA",0.75,IF(Tabla1[[#This Row],[SERVICIO]]="CONTROLADO",2.65,IF(Tabla1[[#This Row],[SERVICIO]]="RÁPIDO",0.55,IF(Tabla1[[#This Row],[SERVICIO]]="NORMAL",1.2,))))</f>
        <v>1.2</v>
      </c>
      <c r="T90" s="2">
        <f>IF(Tabla1[[#This Row],[KILOMETROS ADICIONALES]]=0,Tabla1[[#This Row],[KILOMETROS]]*Tabla1[[#This Row],[COSTO NORMAL]],Tabla1[[#This Row],[COSTO NORMAL]]*Tabla1[[#This Row],[KILOMETROS HASTA]])</f>
        <v>7.5</v>
      </c>
      <c r="U90" s="2">
        <f>Tabla1[[#This Row],[KILOMETROS ADICIONALES]]*Tabla1[[#This Row],[COSTO ADICIONAL]]</f>
        <v>12.347999999999999</v>
      </c>
      <c r="V90">
        <v>168.25</v>
      </c>
      <c r="W90" s="2">
        <f>Tabla1[[#This Row],[COSTO NORMAL2]]+Tabla1[[#This Row],[COSTO ADICIONAL2]]</f>
        <v>19.847999999999999</v>
      </c>
    </row>
    <row r="91" spans="1:23" x14ac:dyDescent="0.25">
      <c r="A91" t="s">
        <v>17</v>
      </c>
      <c r="B91" t="s">
        <v>86</v>
      </c>
      <c r="C91" t="s">
        <v>9182</v>
      </c>
      <c r="D91" t="s">
        <v>13</v>
      </c>
      <c r="E91" t="s">
        <v>14844</v>
      </c>
      <c r="F91" t="s">
        <v>14</v>
      </c>
      <c r="G91" t="s">
        <v>69</v>
      </c>
      <c r="H91" t="s">
        <v>100</v>
      </c>
      <c r="I91" t="s">
        <v>163</v>
      </c>
      <c r="J91" t="str">
        <f>MID(Tabla1[[#This Row],[HORA2]],1,2)</f>
        <v>11</v>
      </c>
      <c r="K91" t="s">
        <v>43</v>
      </c>
      <c r="L91" t="s">
        <v>53</v>
      </c>
      <c r="M91" t="s">
        <v>14867</v>
      </c>
      <c r="N91" t="s">
        <v>22</v>
      </c>
      <c r="O91">
        <v>8.76</v>
      </c>
      <c r="P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6.26</v>
      </c>
      <c r="Q91">
        <f>IF(Tabla1[[#This Row],[SERVICIO]]="COMIDA",3,IF(Tabla1[[#This Row],[SERVICIO]]="CONTROLADO",12,IF(Tabla1[[#This Row],[SERVICIO]]="RÁPIDO",3.75,IF(Tabla1[[#This Row],[SERVICIO]]="NORMAL",2.5,))))</f>
        <v>2.5</v>
      </c>
      <c r="R91">
        <f>IF(Tabla1[[#This Row],[SERVICIO]]="COMIDA",3.5,IF(Tabla1[[#This Row],[SERVICIO]]="CONTROLADO",8,IF(Tabla1[[#This Row],[SERVICIO]]="RÁPIDO",4.5,IF(Tabla1[[#This Row],[SERVICIO]]="NORMAL",3,))))</f>
        <v>3</v>
      </c>
      <c r="S91">
        <f>IF(Tabla1[[#This Row],[SERVICIO]]="COMIDA",0.75,IF(Tabla1[[#This Row],[SERVICIO]]="CONTROLADO",2.65,IF(Tabla1[[#This Row],[SERVICIO]]="RÁPIDO",0.55,IF(Tabla1[[#This Row],[SERVICIO]]="NORMAL",1.2,))))</f>
        <v>1.2</v>
      </c>
      <c r="T91" s="2">
        <f>IF(Tabla1[[#This Row],[KILOMETROS ADICIONALES]]=0,Tabla1[[#This Row],[KILOMETROS]]*Tabla1[[#This Row],[COSTO NORMAL]],Tabla1[[#This Row],[COSTO NORMAL]]*Tabla1[[#This Row],[KILOMETROS HASTA]])</f>
        <v>7.5</v>
      </c>
      <c r="U91" s="2">
        <f>Tabla1[[#This Row],[KILOMETROS ADICIONALES]]*Tabla1[[#This Row],[COSTO ADICIONAL]]</f>
        <v>7.5119999999999996</v>
      </c>
      <c r="V91">
        <v>132.16999999999999</v>
      </c>
      <c r="W91" s="2">
        <f>Tabla1[[#This Row],[COSTO NORMAL2]]+Tabla1[[#This Row],[COSTO ADICIONAL2]]</f>
        <v>15.012</v>
      </c>
    </row>
    <row r="92" spans="1:23" x14ac:dyDescent="0.25">
      <c r="A92" t="s">
        <v>17</v>
      </c>
      <c r="B92" t="s">
        <v>86</v>
      </c>
      <c r="C92" t="s">
        <v>9183</v>
      </c>
      <c r="D92" t="s">
        <v>13</v>
      </c>
      <c r="E92" t="s">
        <v>14844</v>
      </c>
      <c r="F92" t="s">
        <v>14</v>
      </c>
      <c r="G92" t="s">
        <v>41</v>
      </c>
      <c r="H92" t="s">
        <v>17</v>
      </c>
      <c r="I92" t="s">
        <v>164</v>
      </c>
      <c r="J92" t="str">
        <f>MID(Tabla1[[#This Row],[HORA2]],1,2)</f>
        <v>11</v>
      </c>
      <c r="K92" t="s">
        <v>43</v>
      </c>
      <c r="L92" t="s">
        <v>53</v>
      </c>
      <c r="M92" t="s">
        <v>14867</v>
      </c>
      <c r="N92" t="s">
        <v>22</v>
      </c>
      <c r="O92">
        <v>14.68</v>
      </c>
      <c r="P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92">
        <f>IF(Tabla1[[#This Row],[SERVICIO]]="COMIDA",3,IF(Tabla1[[#This Row],[SERVICIO]]="CONTROLADO",12,IF(Tabla1[[#This Row],[SERVICIO]]="RÁPIDO",3.75,IF(Tabla1[[#This Row],[SERVICIO]]="NORMAL",2.5,))))</f>
        <v>2.5</v>
      </c>
      <c r="R92">
        <f>IF(Tabla1[[#This Row],[SERVICIO]]="COMIDA",3.5,IF(Tabla1[[#This Row],[SERVICIO]]="CONTROLADO",8,IF(Tabla1[[#This Row],[SERVICIO]]="RÁPIDO",4.5,IF(Tabla1[[#This Row],[SERVICIO]]="NORMAL",3,))))</f>
        <v>3</v>
      </c>
      <c r="S92">
        <f>IF(Tabla1[[#This Row],[SERVICIO]]="COMIDA",0.75,IF(Tabla1[[#This Row],[SERVICIO]]="CONTROLADO",2.65,IF(Tabla1[[#This Row],[SERVICIO]]="RÁPIDO",0.55,IF(Tabla1[[#This Row],[SERVICIO]]="NORMAL",1.2,))))</f>
        <v>1.2</v>
      </c>
      <c r="T92" s="2">
        <f>IF(Tabla1[[#This Row],[KILOMETROS ADICIONALES]]=0,Tabla1[[#This Row],[KILOMETROS]]*Tabla1[[#This Row],[COSTO NORMAL]],Tabla1[[#This Row],[COSTO NORMAL]]*Tabla1[[#This Row],[KILOMETROS HASTA]])</f>
        <v>7.5</v>
      </c>
      <c r="U92" s="2">
        <f>Tabla1[[#This Row],[KILOMETROS ADICIONALES]]*Tabla1[[#This Row],[COSTO ADICIONAL]]</f>
        <v>14.616</v>
      </c>
      <c r="V92">
        <v>233.04</v>
      </c>
      <c r="W92" s="2">
        <f>Tabla1[[#This Row],[COSTO NORMAL2]]+Tabla1[[#This Row],[COSTO ADICIONAL2]]</f>
        <v>22.116</v>
      </c>
    </row>
    <row r="93" spans="1:23" x14ac:dyDescent="0.25">
      <c r="A93" t="s">
        <v>17</v>
      </c>
      <c r="B93" t="s">
        <v>86</v>
      </c>
      <c r="C93" t="s">
        <v>9184</v>
      </c>
      <c r="D93" t="s">
        <v>13</v>
      </c>
      <c r="E93" t="s">
        <v>14844</v>
      </c>
      <c r="F93" t="s">
        <v>14</v>
      </c>
      <c r="G93" t="s">
        <v>41</v>
      </c>
      <c r="H93" t="s">
        <v>128</v>
      </c>
      <c r="I93" t="s">
        <v>165</v>
      </c>
      <c r="J93" t="str">
        <f>MID(Tabla1[[#This Row],[HORA2]],1,2)</f>
        <v>13</v>
      </c>
      <c r="K93" t="s">
        <v>43</v>
      </c>
      <c r="L93" t="s">
        <v>53</v>
      </c>
      <c r="M93" t="s">
        <v>14867</v>
      </c>
      <c r="N93" t="s">
        <v>22</v>
      </c>
      <c r="O93">
        <v>8.06</v>
      </c>
      <c r="P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5.5600000000000005</v>
      </c>
      <c r="Q93">
        <f>IF(Tabla1[[#This Row],[SERVICIO]]="COMIDA",3,IF(Tabla1[[#This Row],[SERVICIO]]="CONTROLADO",12,IF(Tabla1[[#This Row],[SERVICIO]]="RÁPIDO",3.75,IF(Tabla1[[#This Row],[SERVICIO]]="NORMAL",2.5,))))</f>
        <v>2.5</v>
      </c>
      <c r="R93">
        <f>IF(Tabla1[[#This Row],[SERVICIO]]="COMIDA",3.5,IF(Tabla1[[#This Row],[SERVICIO]]="CONTROLADO",8,IF(Tabla1[[#This Row],[SERVICIO]]="RÁPIDO",4.5,IF(Tabla1[[#This Row],[SERVICIO]]="NORMAL",3,))))</f>
        <v>3</v>
      </c>
      <c r="S93">
        <f>IF(Tabla1[[#This Row],[SERVICIO]]="COMIDA",0.75,IF(Tabla1[[#This Row],[SERVICIO]]="CONTROLADO",2.65,IF(Tabla1[[#This Row],[SERVICIO]]="RÁPIDO",0.55,IF(Tabla1[[#This Row],[SERVICIO]]="NORMAL",1.2,))))</f>
        <v>1.2</v>
      </c>
      <c r="T93" s="2">
        <f>IF(Tabla1[[#This Row],[KILOMETROS ADICIONALES]]=0,Tabla1[[#This Row],[KILOMETROS]]*Tabla1[[#This Row],[COSTO NORMAL]],Tabla1[[#This Row],[COSTO NORMAL]]*Tabla1[[#This Row],[KILOMETROS HASTA]])</f>
        <v>7.5</v>
      </c>
      <c r="U93" s="2">
        <f>Tabla1[[#This Row],[KILOMETROS ADICIONALES]]*Tabla1[[#This Row],[COSTO ADICIONAL]]</f>
        <v>6.6720000000000006</v>
      </c>
      <c r="V93">
        <v>155.5</v>
      </c>
      <c r="W93" s="2">
        <f>Tabla1[[#This Row],[COSTO NORMAL2]]+Tabla1[[#This Row],[COSTO ADICIONAL2]]</f>
        <v>14.172000000000001</v>
      </c>
    </row>
    <row r="94" spans="1:23" x14ac:dyDescent="0.25">
      <c r="A94" t="s">
        <v>17</v>
      </c>
      <c r="B94" t="s">
        <v>86</v>
      </c>
      <c r="C94" t="s">
        <v>9185</v>
      </c>
      <c r="D94" t="s">
        <v>13</v>
      </c>
      <c r="E94" t="s">
        <v>14844</v>
      </c>
      <c r="F94" t="s">
        <v>14</v>
      </c>
      <c r="G94" t="s">
        <v>15</v>
      </c>
      <c r="H94" t="s">
        <v>17</v>
      </c>
      <c r="I94" t="s">
        <v>166</v>
      </c>
      <c r="J94" t="str">
        <f>MID(Tabla1[[#This Row],[HORA2]],1,2)</f>
        <v>12</v>
      </c>
      <c r="K94" t="s">
        <v>20</v>
      </c>
      <c r="L94" t="s">
        <v>167</v>
      </c>
      <c r="M94" t="s">
        <v>14867</v>
      </c>
      <c r="N94" t="s">
        <v>22</v>
      </c>
      <c r="O94">
        <v>4.49</v>
      </c>
      <c r="P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1.9900000000000002</v>
      </c>
      <c r="Q94">
        <f>IF(Tabla1[[#This Row],[SERVICIO]]="COMIDA",3,IF(Tabla1[[#This Row],[SERVICIO]]="CONTROLADO",12,IF(Tabla1[[#This Row],[SERVICIO]]="RÁPIDO",3.75,IF(Tabla1[[#This Row],[SERVICIO]]="NORMAL",2.5,))))</f>
        <v>2.5</v>
      </c>
      <c r="R94">
        <f>IF(Tabla1[[#This Row],[SERVICIO]]="COMIDA",3.5,IF(Tabla1[[#This Row],[SERVICIO]]="CONTROLADO",8,IF(Tabla1[[#This Row],[SERVICIO]]="RÁPIDO",4.5,IF(Tabla1[[#This Row],[SERVICIO]]="NORMAL",3,))))</f>
        <v>3</v>
      </c>
      <c r="S94">
        <f>IF(Tabla1[[#This Row],[SERVICIO]]="COMIDA",0.75,IF(Tabla1[[#This Row],[SERVICIO]]="CONTROLADO",2.65,IF(Tabla1[[#This Row],[SERVICIO]]="RÁPIDO",0.55,IF(Tabla1[[#This Row],[SERVICIO]]="NORMAL",1.2,))))</f>
        <v>1.2</v>
      </c>
      <c r="T94" s="2">
        <f>IF(Tabla1[[#This Row],[KILOMETROS ADICIONALES]]=0,Tabla1[[#This Row],[KILOMETROS]]*Tabla1[[#This Row],[COSTO NORMAL]],Tabla1[[#This Row],[COSTO NORMAL]]*Tabla1[[#This Row],[KILOMETROS HASTA]])</f>
        <v>7.5</v>
      </c>
      <c r="U94" s="2">
        <f>Tabla1[[#This Row],[KILOMETROS ADICIONALES]]*Tabla1[[#This Row],[COSTO ADICIONAL]]</f>
        <v>2.3880000000000003</v>
      </c>
      <c r="V94">
        <v>113.19</v>
      </c>
      <c r="W94" s="2">
        <f>Tabla1[[#This Row],[COSTO NORMAL2]]+Tabla1[[#This Row],[COSTO ADICIONAL2]]</f>
        <v>9.8879999999999999</v>
      </c>
    </row>
    <row r="95" spans="1:23" x14ac:dyDescent="0.25">
      <c r="A95" t="s">
        <v>17</v>
      </c>
      <c r="B95" t="s">
        <v>86</v>
      </c>
      <c r="C95" t="s">
        <v>9186</v>
      </c>
      <c r="D95" t="s">
        <v>13</v>
      </c>
      <c r="E95" t="s">
        <v>14844</v>
      </c>
      <c r="F95" t="s">
        <v>14</v>
      </c>
      <c r="G95" t="s">
        <v>15</v>
      </c>
      <c r="H95" t="s">
        <v>17</v>
      </c>
      <c r="I95" t="s">
        <v>168</v>
      </c>
      <c r="J95" t="str">
        <f>MID(Tabla1[[#This Row],[HORA2]],1,2)</f>
        <v>10</v>
      </c>
      <c r="K95" t="s">
        <v>20</v>
      </c>
      <c r="L95" t="s">
        <v>20</v>
      </c>
      <c r="M95" t="s">
        <v>14867</v>
      </c>
      <c r="N95" t="s">
        <v>22</v>
      </c>
      <c r="O95">
        <v>3.36</v>
      </c>
      <c r="P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0.85999999999999988</v>
      </c>
      <c r="Q95">
        <f>IF(Tabla1[[#This Row],[SERVICIO]]="COMIDA",3,IF(Tabla1[[#This Row],[SERVICIO]]="CONTROLADO",12,IF(Tabla1[[#This Row],[SERVICIO]]="RÁPIDO",3.75,IF(Tabla1[[#This Row],[SERVICIO]]="NORMAL",2.5,))))</f>
        <v>2.5</v>
      </c>
      <c r="R95">
        <f>IF(Tabla1[[#This Row],[SERVICIO]]="COMIDA",3.5,IF(Tabla1[[#This Row],[SERVICIO]]="CONTROLADO",8,IF(Tabla1[[#This Row],[SERVICIO]]="RÁPIDO",4.5,IF(Tabla1[[#This Row],[SERVICIO]]="NORMAL",3,))))</f>
        <v>3</v>
      </c>
      <c r="S95">
        <f>IF(Tabla1[[#This Row],[SERVICIO]]="COMIDA",0.75,IF(Tabla1[[#This Row],[SERVICIO]]="CONTROLADO",2.65,IF(Tabla1[[#This Row],[SERVICIO]]="RÁPIDO",0.55,IF(Tabla1[[#This Row],[SERVICIO]]="NORMAL",1.2,))))</f>
        <v>1.2</v>
      </c>
      <c r="T95" s="2">
        <f>IF(Tabla1[[#This Row],[KILOMETROS ADICIONALES]]=0,Tabla1[[#This Row],[KILOMETROS]]*Tabla1[[#This Row],[COSTO NORMAL]],Tabla1[[#This Row],[COSTO NORMAL]]*Tabla1[[#This Row],[KILOMETROS HASTA]])</f>
        <v>7.5</v>
      </c>
      <c r="U95" s="2">
        <f>Tabla1[[#This Row],[KILOMETROS ADICIONALES]]*Tabla1[[#This Row],[COSTO ADICIONAL]]</f>
        <v>1.0319999999999998</v>
      </c>
      <c r="V95">
        <v>37.08</v>
      </c>
      <c r="W95" s="2">
        <f>Tabla1[[#This Row],[COSTO NORMAL2]]+Tabla1[[#This Row],[COSTO ADICIONAL2]]</f>
        <v>8.532</v>
      </c>
    </row>
    <row r="96" spans="1:23" x14ac:dyDescent="0.25">
      <c r="A96" t="s">
        <v>17</v>
      </c>
      <c r="B96" t="s">
        <v>86</v>
      </c>
      <c r="C96" t="s">
        <v>9187</v>
      </c>
      <c r="D96" t="s">
        <v>13</v>
      </c>
      <c r="E96" t="s">
        <v>14844</v>
      </c>
      <c r="F96" t="s">
        <v>14</v>
      </c>
      <c r="G96" t="s">
        <v>15</v>
      </c>
      <c r="H96" t="s">
        <v>17</v>
      </c>
      <c r="I96" t="s">
        <v>169</v>
      </c>
      <c r="J96" t="str">
        <f>MID(Tabla1[[#This Row],[HORA2]],1,2)</f>
        <v>10</v>
      </c>
      <c r="K96" t="s">
        <v>20</v>
      </c>
      <c r="L96" t="s">
        <v>53</v>
      </c>
      <c r="M96" t="s">
        <v>14867</v>
      </c>
      <c r="N96" t="s">
        <v>22</v>
      </c>
      <c r="O96">
        <v>12.16</v>
      </c>
      <c r="P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9.66</v>
      </c>
      <c r="Q96">
        <f>IF(Tabla1[[#This Row],[SERVICIO]]="COMIDA",3,IF(Tabla1[[#This Row],[SERVICIO]]="CONTROLADO",12,IF(Tabla1[[#This Row],[SERVICIO]]="RÁPIDO",3.75,IF(Tabla1[[#This Row],[SERVICIO]]="NORMAL",2.5,))))</f>
        <v>2.5</v>
      </c>
      <c r="R96">
        <f>IF(Tabla1[[#This Row],[SERVICIO]]="COMIDA",3.5,IF(Tabla1[[#This Row],[SERVICIO]]="CONTROLADO",8,IF(Tabla1[[#This Row],[SERVICIO]]="RÁPIDO",4.5,IF(Tabla1[[#This Row],[SERVICIO]]="NORMAL",3,))))</f>
        <v>3</v>
      </c>
      <c r="S96">
        <f>IF(Tabla1[[#This Row],[SERVICIO]]="COMIDA",0.75,IF(Tabla1[[#This Row],[SERVICIO]]="CONTROLADO",2.65,IF(Tabla1[[#This Row],[SERVICIO]]="RÁPIDO",0.55,IF(Tabla1[[#This Row],[SERVICIO]]="NORMAL",1.2,))))</f>
        <v>1.2</v>
      </c>
      <c r="T96" s="2">
        <f>IF(Tabla1[[#This Row],[KILOMETROS ADICIONALES]]=0,Tabla1[[#This Row],[KILOMETROS]]*Tabla1[[#This Row],[COSTO NORMAL]],Tabla1[[#This Row],[COSTO NORMAL]]*Tabla1[[#This Row],[KILOMETROS HASTA]])</f>
        <v>7.5</v>
      </c>
      <c r="U96" s="2">
        <f>Tabla1[[#This Row],[KILOMETROS ADICIONALES]]*Tabla1[[#This Row],[COSTO ADICIONAL]]</f>
        <v>11.592000000000001</v>
      </c>
      <c r="V96">
        <v>26.05</v>
      </c>
      <c r="W96" s="2">
        <f>Tabla1[[#This Row],[COSTO NORMAL2]]+Tabla1[[#This Row],[COSTO ADICIONAL2]]</f>
        <v>19.091999999999999</v>
      </c>
    </row>
    <row r="97" spans="1:23" x14ac:dyDescent="0.25">
      <c r="A97" t="s">
        <v>17</v>
      </c>
      <c r="B97" t="s">
        <v>86</v>
      </c>
      <c r="C97" t="s">
        <v>9188</v>
      </c>
      <c r="D97" t="s">
        <v>13</v>
      </c>
      <c r="E97" t="s">
        <v>14844</v>
      </c>
      <c r="F97" t="s">
        <v>14</v>
      </c>
      <c r="G97" t="s">
        <v>15</v>
      </c>
      <c r="H97" t="s">
        <v>17</v>
      </c>
      <c r="I97" t="s">
        <v>170</v>
      </c>
      <c r="J97" t="str">
        <f>MID(Tabla1[[#This Row],[HORA2]],1,2)</f>
        <v>12</v>
      </c>
      <c r="K97" t="s">
        <v>20</v>
      </c>
      <c r="L97" t="s">
        <v>79</v>
      </c>
      <c r="M97" t="s">
        <v>14867</v>
      </c>
      <c r="N97" t="s">
        <v>22</v>
      </c>
      <c r="O97">
        <v>5.66</v>
      </c>
      <c r="P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3.16</v>
      </c>
      <c r="Q97">
        <f>IF(Tabla1[[#This Row],[SERVICIO]]="COMIDA",3,IF(Tabla1[[#This Row],[SERVICIO]]="CONTROLADO",12,IF(Tabla1[[#This Row],[SERVICIO]]="RÁPIDO",3.75,IF(Tabla1[[#This Row],[SERVICIO]]="NORMAL",2.5,))))</f>
        <v>2.5</v>
      </c>
      <c r="R97">
        <f>IF(Tabla1[[#This Row],[SERVICIO]]="COMIDA",3.5,IF(Tabla1[[#This Row],[SERVICIO]]="CONTROLADO",8,IF(Tabla1[[#This Row],[SERVICIO]]="RÁPIDO",4.5,IF(Tabla1[[#This Row],[SERVICIO]]="NORMAL",3,))))</f>
        <v>3</v>
      </c>
      <c r="S97">
        <f>IF(Tabla1[[#This Row],[SERVICIO]]="COMIDA",0.75,IF(Tabla1[[#This Row],[SERVICIO]]="CONTROLADO",2.65,IF(Tabla1[[#This Row],[SERVICIO]]="RÁPIDO",0.55,IF(Tabla1[[#This Row],[SERVICIO]]="NORMAL",1.2,))))</f>
        <v>1.2</v>
      </c>
      <c r="T97" s="2">
        <f>IF(Tabla1[[#This Row],[KILOMETROS ADICIONALES]]=0,Tabla1[[#This Row],[KILOMETROS]]*Tabla1[[#This Row],[COSTO NORMAL]],Tabla1[[#This Row],[COSTO NORMAL]]*Tabla1[[#This Row],[KILOMETROS HASTA]])</f>
        <v>7.5</v>
      </c>
      <c r="U97" s="2">
        <f>Tabla1[[#This Row],[KILOMETROS ADICIONALES]]*Tabla1[[#This Row],[COSTO ADICIONAL]]</f>
        <v>3.7919999999999998</v>
      </c>
      <c r="V97">
        <v>28.51</v>
      </c>
      <c r="W97" s="2">
        <f>Tabla1[[#This Row],[COSTO NORMAL2]]+Tabla1[[#This Row],[COSTO ADICIONAL2]]</f>
        <v>11.292</v>
      </c>
    </row>
    <row r="98" spans="1:23" x14ac:dyDescent="0.25">
      <c r="A98" t="s">
        <v>17</v>
      </c>
      <c r="B98" t="s">
        <v>86</v>
      </c>
      <c r="C98" t="s">
        <v>9189</v>
      </c>
      <c r="D98" t="s">
        <v>13</v>
      </c>
      <c r="E98" t="s">
        <v>14844</v>
      </c>
      <c r="F98" t="s">
        <v>14</v>
      </c>
      <c r="G98" t="s">
        <v>15</v>
      </c>
      <c r="H98" t="s">
        <v>17</v>
      </c>
      <c r="I98" t="s">
        <v>171</v>
      </c>
      <c r="J98" t="str">
        <f>MID(Tabla1[[#This Row],[HORA2]],1,2)</f>
        <v>11</v>
      </c>
      <c r="K98" t="s">
        <v>20</v>
      </c>
      <c r="L98" t="s">
        <v>153</v>
      </c>
      <c r="M98" t="s">
        <v>14867</v>
      </c>
      <c r="N98" t="s">
        <v>22</v>
      </c>
      <c r="O98">
        <v>9.18</v>
      </c>
      <c r="P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6.68</v>
      </c>
      <c r="Q98">
        <f>IF(Tabla1[[#This Row],[SERVICIO]]="COMIDA",3,IF(Tabla1[[#This Row],[SERVICIO]]="CONTROLADO",12,IF(Tabla1[[#This Row],[SERVICIO]]="RÁPIDO",3.75,IF(Tabla1[[#This Row],[SERVICIO]]="NORMAL",2.5,))))</f>
        <v>2.5</v>
      </c>
      <c r="R98">
        <f>IF(Tabla1[[#This Row],[SERVICIO]]="COMIDA",3.5,IF(Tabla1[[#This Row],[SERVICIO]]="CONTROLADO",8,IF(Tabla1[[#This Row],[SERVICIO]]="RÁPIDO",4.5,IF(Tabla1[[#This Row],[SERVICIO]]="NORMAL",3,))))</f>
        <v>3</v>
      </c>
      <c r="S98">
        <f>IF(Tabla1[[#This Row],[SERVICIO]]="COMIDA",0.75,IF(Tabla1[[#This Row],[SERVICIO]]="CONTROLADO",2.65,IF(Tabla1[[#This Row],[SERVICIO]]="RÁPIDO",0.55,IF(Tabla1[[#This Row],[SERVICIO]]="NORMAL",1.2,))))</f>
        <v>1.2</v>
      </c>
      <c r="T98" s="2">
        <f>IF(Tabla1[[#This Row],[KILOMETROS ADICIONALES]]=0,Tabla1[[#This Row],[KILOMETROS]]*Tabla1[[#This Row],[COSTO NORMAL]],Tabla1[[#This Row],[COSTO NORMAL]]*Tabla1[[#This Row],[KILOMETROS HASTA]])</f>
        <v>7.5</v>
      </c>
      <c r="U98" s="2">
        <f>Tabla1[[#This Row],[KILOMETROS ADICIONALES]]*Tabla1[[#This Row],[COSTO ADICIONAL]]</f>
        <v>8.016</v>
      </c>
      <c r="V98">
        <v>204.29</v>
      </c>
      <c r="W98" s="2">
        <f>Tabla1[[#This Row],[COSTO NORMAL2]]+Tabla1[[#This Row],[COSTO ADICIONAL2]]</f>
        <v>15.516</v>
      </c>
    </row>
    <row r="99" spans="1:23" x14ac:dyDescent="0.25">
      <c r="A99" t="s">
        <v>17</v>
      </c>
      <c r="B99" t="s">
        <v>86</v>
      </c>
      <c r="C99" t="s">
        <v>9190</v>
      </c>
      <c r="D99" t="s">
        <v>13</v>
      </c>
      <c r="E99" t="s">
        <v>14844</v>
      </c>
      <c r="F99" t="s">
        <v>14</v>
      </c>
      <c r="G99" t="s">
        <v>15</v>
      </c>
      <c r="H99" t="s">
        <v>17</v>
      </c>
      <c r="I99" t="s">
        <v>172</v>
      </c>
      <c r="J99" t="str">
        <f>MID(Tabla1[[#This Row],[HORA2]],1,2)</f>
        <v>14</v>
      </c>
      <c r="K99" t="s">
        <v>20</v>
      </c>
      <c r="L99" t="s">
        <v>19</v>
      </c>
      <c r="M99" t="s">
        <v>14867</v>
      </c>
      <c r="N99" t="s">
        <v>22</v>
      </c>
      <c r="O99">
        <v>12.22</v>
      </c>
      <c r="P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9.7200000000000006</v>
      </c>
      <c r="Q99">
        <f>IF(Tabla1[[#This Row],[SERVICIO]]="COMIDA",3,IF(Tabla1[[#This Row],[SERVICIO]]="CONTROLADO",12,IF(Tabla1[[#This Row],[SERVICIO]]="RÁPIDO",3.75,IF(Tabla1[[#This Row],[SERVICIO]]="NORMAL",2.5,))))</f>
        <v>2.5</v>
      </c>
      <c r="R99">
        <f>IF(Tabla1[[#This Row],[SERVICIO]]="COMIDA",3.5,IF(Tabla1[[#This Row],[SERVICIO]]="CONTROLADO",8,IF(Tabla1[[#This Row],[SERVICIO]]="RÁPIDO",4.5,IF(Tabla1[[#This Row],[SERVICIO]]="NORMAL",3,))))</f>
        <v>3</v>
      </c>
      <c r="S99">
        <f>IF(Tabla1[[#This Row],[SERVICIO]]="COMIDA",0.75,IF(Tabla1[[#This Row],[SERVICIO]]="CONTROLADO",2.65,IF(Tabla1[[#This Row],[SERVICIO]]="RÁPIDO",0.55,IF(Tabla1[[#This Row],[SERVICIO]]="NORMAL",1.2,))))</f>
        <v>1.2</v>
      </c>
      <c r="T99" s="2">
        <f>IF(Tabla1[[#This Row],[KILOMETROS ADICIONALES]]=0,Tabla1[[#This Row],[KILOMETROS]]*Tabla1[[#This Row],[COSTO NORMAL]],Tabla1[[#This Row],[COSTO NORMAL]]*Tabla1[[#This Row],[KILOMETROS HASTA]])</f>
        <v>7.5</v>
      </c>
      <c r="U99" s="2">
        <f>Tabla1[[#This Row],[KILOMETROS ADICIONALES]]*Tabla1[[#This Row],[COSTO ADICIONAL]]</f>
        <v>11.664</v>
      </c>
      <c r="V99">
        <v>90.68</v>
      </c>
      <c r="W99" s="2">
        <f>Tabla1[[#This Row],[COSTO NORMAL2]]+Tabla1[[#This Row],[COSTO ADICIONAL2]]</f>
        <v>19.164000000000001</v>
      </c>
    </row>
    <row r="100" spans="1:23" x14ac:dyDescent="0.25">
      <c r="A100" t="s">
        <v>17</v>
      </c>
      <c r="B100" t="s">
        <v>86</v>
      </c>
      <c r="C100" t="s">
        <v>9191</v>
      </c>
      <c r="D100" t="s">
        <v>13</v>
      </c>
      <c r="E100" t="s">
        <v>14844</v>
      </c>
      <c r="F100" t="s">
        <v>14</v>
      </c>
      <c r="G100" t="s">
        <v>15</v>
      </c>
      <c r="H100" t="s">
        <v>17</v>
      </c>
      <c r="I100" t="s">
        <v>173</v>
      </c>
      <c r="J100" t="str">
        <f>MID(Tabla1[[#This Row],[HORA2]],1,2)</f>
        <v>14</v>
      </c>
      <c r="K100" t="s">
        <v>20</v>
      </c>
      <c r="L100" t="s">
        <v>125</v>
      </c>
      <c r="M100" t="s">
        <v>14867</v>
      </c>
      <c r="N100" t="s">
        <v>22</v>
      </c>
      <c r="O100">
        <v>4.16</v>
      </c>
      <c r="P1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100">
        <f>IF(Tabla1[[#This Row],[SERVICIO]]="COMIDA",3,IF(Tabla1[[#This Row],[SERVICIO]]="CONTROLADO",12,IF(Tabla1[[#This Row],[SERVICIO]]="RÁPIDO",3.75,IF(Tabla1[[#This Row],[SERVICIO]]="NORMAL",2.5,))))</f>
        <v>2.5</v>
      </c>
      <c r="R100">
        <f>IF(Tabla1[[#This Row],[SERVICIO]]="COMIDA",3.5,IF(Tabla1[[#This Row],[SERVICIO]]="CONTROLADO",8,IF(Tabla1[[#This Row],[SERVICIO]]="RÁPIDO",4.5,IF(Tabla1[[#This Row],[SERVICIO]]="NORMAL",3,))))</f>
        <v>3</v>
      </c>
      <c r="S100">
        <f>IF(Tabla1[[#This Row],[SERVICIO]]="COMIDA",0.75,IF(Tabla1[[#This Row],[SERVICIO]]="CONTROLADO",2.65,IF(Tabla1[[#This Row],[SERVICIO]]="RÁPIDO",0.55,IF(Tabla1[[#This Row],[SERVICIO]]="NORMAL",1.2,))))</f>
        <v>1.2</v>
      </c>
      <c r="T100" s="2">
        <f>IF(Tabla1[[#This Row],[KILOMETROS ADICIONALES]]=0,Tabla1[[#This Row],[KILOMETROS]]*Tabla1[[#This Row],[COSTO NORMAL]],Tabla1[[#This Row],[COSTO NORMAL]]*Tabla1[[#This Row],[KILOMETROS HASTA]])</f>
        <v>7.5</v>
      </c>
      <c r="U100" s="2">
        <f>Tabla1[[#This Row],[KILOMETROS ADICIONALES]]*Tabla1[[#This Row],[COSTO ADICIONAL]]</f>
        <v>1.992</v>
      </c>
      <c r="V100">
        <v>37.82</v>
      </c>
      <c r="W100" s="2">
        <f>Tabla1[[#This Row],[COSTO NORMAL2]]+Tabla1[[#This Row],[COSTO ADICIONAL2]]</f>
        <v>9.4920000000000009</v>
      </c>
    </row>
    <row r="101" spans="1:23" x14ac:dyDescent="0.25">
      <c r="A101" t="s">
        <v>17</v>
      </c>
      <c r="B101" t="s">
        <v>86</v>
      </c>
      <c r="C101" t="s">
        <v>9192</v>
      </c>
      <c r="D101" t="s">
        <v>13</v>
      </c>
      <c r="E101" t="s">
        <v>14844</v>
      </c>
      <c r="F101" t="s">
        <v>14</v>
      </c>
      <c r="G101" t="s">
        <v>15</v>
      </c>
      <c r="H101" t="s">
        <v>17</v>
      </c>
      <c r="I101" t="s">
        <v>174</v>
      </c>
      <c r="J101" t="str">
        <f>MID(Tabla1[[#This Row],[HORA2]],1,2)</f>
        <v>14</v>
      </c>
      <c r="K101" t="s">
        <v>20</v>
      </c>
      <c r="L101" t="s">
        <v>125</v>
      </c>
      <c r="M101" t="s">
        <v>14867</v>
      </c>
      <c r="N101" t="s">
        <v>22</v>
      </c>
      <c r="O101">
        <v>10.38</v>
      </c>
      <c r="P1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7.8800000000000008</v>
      </c>
      <c r="Q101">
        <f>IF(Tabla1[[#This Row],[SERVICIO]]="COMIDA",3,IF(Tabla1[[#This Row],[SERVICIO]]="CONTROLADO",12,IF(Tabla1[[#This Row],[SERVICIO]]="RÁPIDO",3.75,IF(Tabla1[[#This Row],[SERVICIO]]="NORMAL",2.5,))))</f>
        <v>2.5</v>
      </c>
      <c r="R101">
        <f>IF(Tabla1[[#This Row],[SERVICIO]]="COMIDA",3.5,IF(Tabla1[[#This Row],[SERVICIO]]="CONTROLADO",8,IF(Tabla1[[#This Row],[SERVICIO]]="RÁPIDO",4.5,IF(Tabla1[[#This Row],[SERVICIO]]="NORMAL",3,))))</f>
        <v>3</v>
      </c>
      <c r="S101">
        <f>IF(Tabla1[[#This Row],[SERVICIO]]="COMIDA",0.75,IF(Tabla1[[#This Row],[SERVICIO]]="CONTROLADO",2.65,IF(Tabla1[[#This Row],[SERVICIO]]="RÁPIDO",0.55,IF(Tabla1[[#This Row],[SERVICIO]]="NORMAL",1.2,))))</f>
        <v>1.2</v>
      </c>
      <c r="T101" s="2">
        <f>IF(Tabla1[[#This Row],[KILOMETROS ADICIONALES]]=0,Tabla1[[#This Row],[KILOMETROS]]*Tabla1[[#This Row],[COSTO NORMAL]],Tabla1[[#This Row],[COSTO NORMAL]]*Tabla1[[#This Row],[KILOMETROS HASTA]])</f>
        <v>7.5</v>
      </c>
      <c r="U101" s="2">
        <f>Tabla1[[#This Row],[KILOMETROS ADICIONALES]]*Tabla1[[#This Row],[COSTO ADICIONAL]]</f>
        <v>9.4560000000000013</v>
      </c>
      <c r="V101">
        <v>120.73</v>
      </c>
      <c r="W101" s="2">
        <f>Tabla1[[#This Row],[COSTO NORMAL2]]+Tabla1[[#This Row],[COSTO ADICIONAL2]]</f>
        <v>16.956000000000003</v>
      </c>
    </row>
    <row r="102" spans="1:23" x14ac:dyDescent="0.25">
      <c r="A102" t="s">
        <v>17</v>
      </c>
      <c r="B102" t="s">
        <v>86</v>
      </c>
      <c r="C102" t="s">
        <v>9193</v>
      </c>
      <c r="D102" t="s">
        <v>13</v>
      </c>
      <c r="E102" t="s">
        <v>14844</v>
      </c>
      <c r="F102" t="s">
        <v>14</v>
      </c>
      <c r="G102" t="s">
        <v>15</v>
      </c>
      <c r="H102" t="s">
        <v>17</v>
      </c>
      <c r="I102" t="s">
        <v>175</v>
      </c>
      <c r="J102" t="str">
        <f>MID(Tabla1[[#This Row],[HORA2]],1,2)</f>
        <v>16</v>
      </c>
      <c r="K102" t="s">
        <v>20</v>
      </c>
      <c r="L102" t="s">
        <v>96</v>
      </c>
      <c r="M102" t="s">
        <v>14867</v>
      </c>
      <c r="N102" t="s">
        <v>22</v>
      </c>
      <c r="O102">
        <v>2.85</v>
      </c>
      <c r="P1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0.35000000000000009</v>
      </c>
      <c r="Q102">
        <f>IF(Tabla1[[#This Row],[SERVICIO]]="COMIDA",3,IF(Tabla1[[#This Row],[SERVICIO]]="CONTROLADO",12,IF(Tabla1[[#This Row],[SERVICIO]]="RÁPIDO",3.75,IF(Tabla1[[#This Row],[SERVICIO]]="NORMAL",2.5,))))</f>
        <v>2.5</v>
      </c>
      <c r="R102">
        <f>IF(Tabla1[[#This Row],[SERVICIO]]="COMIDA",3.5,IF(Tabla1[[#This Row],[SERVICIO]]="CONTROLADO",8,IF(Tabla1[[#This Row],[SERVICIO]]="RÁPIDO",4.5,IF(Tabla1[[#This Row],[SERVICIO]]="NORMAL",3,))))</f>
        <v>3</v>
      </c>
      <c r="S102">
        <f>IF(Tabla1[[#This Row],[SERVICIO]]="COMIDA",0.75,IF(Tabla1[[#This Row],[SERVICIO]]="CONTROLADO",2.65,IF(Tabla1[[#This Row],[SERVICIO]]="RÁPIDO",0.55,IF(Tabla1[[#This Row],[SERVICIO]]="NORMAL",1.2,))))</f>
        <v>1.2</v>
      </c>
      <c r="T102" s="2">
        <f>IF(Tabla1[[#This Row],[KILOMETROS ADICIONALES]]=0,Tabla1[[#This Row],[KILOMETROS]]*Tabla1[[#This Row],[COSTO NORMAL]],Tabla1[[#This Row],[COSTO NORMAL]]*Tabla1[[#This Row],[KILOMETROS HASTA]])</f>
        <v>7.5</v>
      </c>
      <c r="U102" s="2">
        <f>Tabla1[[#This Row],[KILOMETROS ADICIONALES]]*Tabla1[[#This Row],[COSTO ADICIONAL]]</f>
        <v>0.4200000000000001</v>
      </c>
      <c r="V102">
        <v>91.02</v>
      </c>
      <c r="W102" s="2">
        <f>Tabla1[[#This Row],[COSTO NORMAL2]]+Tabla1[[#This Row],[COSTO ADICIONAL2]]</f>
        <v>7.92</v>
      </c>
    </row>
    <row r="103" spans="1:23" x14ac:dyDescent="0.25">
      <c r="A103" t="s">
        <v>17</v>
      </c>
      <c r="B103" t="s">
        <v>86</v>
      </c>
      <c r="C103" t="s">
        <v>9194</v>
      </c>
      <c r="D103" t="s">
        <v>13</v>
      </c>
      <c r="E103" t="s">
        <v>14844</v>
      </c>
      <c r="F103" t="s">
        <v>14</v>
      </c>
      <c r="G103" t="s">
        <v>15</v>
      </c>
      <c r="H103" t="s">
        <v>17</v>
      </c>
      <c r="I103" t="s">
        <v>176</v>
      </c>
      <c r="J103" t="str">
        <f>MID(Tabla1[[#This Row],[HORA2]],1,2)</f>
        <v>12</v>
      </c>
      <c r="K103" t="s">
        <v>20</v>
      </c>
      <c r="L103" t="s">
        <v>61</v>
      </c>
      <c r="M103" t="s">
        <v>14867</v>
      </c>
      <c r="N103" t="s">
        <v>22</v>
      </c>
      <c r="O103">
        <v>12.2</v>
      </c>
      <c r="P1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9.6999999999999993</v>
      </c>
      <c r="Q103">
        <f>IF(Tabla1[[#This Row],[SERVICIO]]="COMIDA",3,IF(Tabla1[[#This Row],[SERVICIO]]="CONTROLADO",12,IF(Tabla1[[#This Row],[SERVICIO]]="RÁPIDO",3.75,IF(Tabla1[[#This Row],[SERVICIO]]="NORMAL",2.5,))))</f>
        <v>2.5</v>
      </c>
      <c r="R103">
        <f>IF(Tabla1[[#This Row],[SERVICIO]]="COMIDA",3.5,IF(Tabla1[[#This Row],[SERVICIO]]="CONTROLADO",8,IF(Tabla1[[#This Row],[SERVICIO]]="RÁPIDO",4.5,IF(Tabla1[[#This Row],[SERVICIO]]="NORMAL",3,))))</f>
        <v>3</v>
      </c>
      <c r="S103">
        <f>IF(Tabla1[[#This Row],[SERVICIO]]="COMIDA",0.75,IF(Tabla1[[#This Row],[SERVICIO]]="CONTROLADO",2.65,IF(Tabla1[[#This Row],[SERVICIO]]="RÁPIDO",0.55,IF(Tabla1[[#This Row],[SERVICIO]]="NORMAL",1.2,))))</f>
        <v>1.2</v>
      </c>
      <c r="T103" s="2">
        <f>IF(Tabla1[[#This Row],[KILOMETROS ADICIONALES]]=0,Tabla1[[#This Row],[KILOMETROS]]*Tabla1[[#This Row],[COSTO NORMAL]],Tabla1[[#This Row],[COSTO NORMAL]]*Tabla1[[#This Row],[KILOMETROS HASTA]])</f>
        <v>7.5</v>
      </c>
      <c r="U103" s="2">
        <f>Tabla1[[#This Row],[KILOMETROS ADICIONALES]]*Tabla1[[#This Row],[COSTO ADICIONAL]]</f>
        <v>11.639999999999999</v>
      </c>
      <c r="V103">
        <v>188.83</v>
      </c>
      <c r="W103" s="2">
        <f>Tabla1[[#This Row],[COSTO NORMAL2]]+Tabla1[[#This Row],[COSTO ADICIONAL2]]</f>
        <v>19.14</v>
      </c>
    </row>
    <row r="104" spans="1:23" x14ac:dyDescent="0.25">
      <c r="A104" t="s">
        <v>17</v>
      </c>
      <c r="B104" t="s">
        <v>86</v>
      </c>
      <c r="C104" t="s">
        <v>9195</v>
      </c>
      <c r="D104" t="s">
        <v>13</v>
      </c>
      <c r="E104" t="s">
        <v>14844</v>
      </c>
      <c r="F104" t="s">
        <v>14</v>
      </c>
      <c r="G104" t="s">
        <v>15</v>
      </c>
      <c r="H104" t="s">
        <v>17</v>
      </c>
      <c r="I104" t="s">
        <v>177</v>
      </c>
      <c r="J104" t="str">
        <f>MID(Tabla1[[#This Row],[HORA2]],1,2)</f>
        <v>14</v>
      </c>
      <c r="K104" t="s">
        <v>20</v>
      </c>
      <c r="L104" t="s">
        <v>94</v>
      </c>
      <c r="M104" t="s">
        <v>14867</v>
      </c>
      <c r="N104" t="s">
        <v>22</v>
      </c>
      <c r="O104">
        <v>17.55</v>
      </c>
      <c r="P1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</v>
      </c>
      <c r="Q104">
        <f>IF(Tabla1[[#This Row],[SERVICIO]]="COMIDA",3,IF(Tabla1[[#This Row],[SERVICIO]]="CONTROLADO",12,IF(Tabla1[[#This Row],[SERVICIO]]="RÁPIDO",3.75,IF(Tabla1[[#This Row],[SERVICIO]]="NORMAL",2.5,))))</f>
        <v>2.5</v>
      </c>
      <c r="R104">
        <f>IF(Tabla1[[#This Row],[SERVICIO]]="COMIDA",3.5,IF(Tabla1[[#This Row],[SERVICIO]]="CONTROLADO",8,IF(Tabla1[[#This Row],[SERVICIO]]="RÁPIDO",4.5,IF(Tabla1[[#This Row],[SERVICIO]]="NORMAL",3,))))</f>
        <v>3</v>
      </c>
      <c r="S104">
        <f>IF(Tabla1[[#This Row],[SERVICIO]]="COMIDA",0.75,IF(Tabla1[[#This Row],[SERVICIO]]="CONTROLADO",2.65,IF(Tabla1[[#This Row],[SERVICIO]]="RÁPIDO",0.55,IF(Tabla1[[#This Row],[SERVICIO]]="NORMAL",1.2,))))</f>
        <v>1.2</v>
      </c>
      <c r="T104" s="2">
        <f>IF(Tabla1[[#This Row],[KILOMETROS ADICIONALES]]=0,Tabla1[[#This Row],[KILOMETROS]]*Tabla1[[#This Row],[COSTO NORMAL]],Tabla1[[#This Row],[COSTO NORMAL]]*Tabla1[[#This Row],[KILOMETROS HASTA]])</f>
        <v>7.5</v>
      </c>
      <c r="U104" s="2">
        <f>Tabla1[[#This Row],[KILOMETROS ADICIONALES]]*Tabla1[[#This Row],[COSTO ADICIONAL]]</f>
        <v>18.059999999999999</v>
      </c>
      <c r="V104">
        <v>95.75</v>
      </c>
      <c r="W104" s="2">
        <f>Tabla1[[#This Row],[COSTO NORMAL2]]+Tabla1[[#This Row],[COSTO ADICIONAL2]]</f>
        <v>25.56</v>
      </c>
    </row>
    <row r="105" spans="1:23" x14ac:dyDescent="0.25">
      <c r="A105" t="s">
        <v>17</v>
      </c>
      <c r="B105" t="s">
        <v>86</v>
      </c>
      <c r="C105" t="s">
        <v>9196</v>
      </c>
      <c r="D105" t="s">
        <v>13</v>
      </c>
      <c r="E105" t="s">
        <v>14844</v>
      </c>
      <c r="F105" t="s">
        <v>14</v>
      </c>
      <c r="G105" t="s">
        <v>15</v>
      </c>
      <c r="H105" t="s">
        <v>17</v>
      </c>
      <c r="I105" t="s">
        <v>178</v>
      </c>
      <c r="J105" t="str">
        <f>MID(Tabla1[[#This Row],[HORA2]],1,2)</f>
        <v>16</v>
      </c>
      <c r="K105" t="s">
        <v>20</v>
      </c>
      <c r="L105" t="s">
        <v>96</v>
      </c>
      <c r="M105" t="s">
        <v>14867</v>
      </c>
      <c r="N105" t="s">
        <v>22</v>
      </c>
      <c r="O105">
        <v>2.46</v>
      </c>
      <c r="P1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5">
        <f>IF(Tabla1[[#This Row],[SERVICIO]]="COMIDA",3,IF(Tabla1[[#This Row],[SERVICIO]]="CONTROLADO",12,IF(Tabla1[[#This Row],[SERVICIO]]="RÁPIDO",3.75,IF(Tabla1[[#This Row],[SERVICIO]]="NORMAL",2.5,))))</f>
        <v>2.5</v>
      </c>
      <c r="R105">
        <f>IF(Tabla1[[#This Row],[SERVICIO]]="COMIDA",3.5,IF(Tabla1[[#This Row],[SERVICIO]]="CONTROLADO",8,IF(Tabla1[[#This Row],[SERVICIO]]="RÁPIDO",4.5,IF(Tabla1[[#This Row],[SERVICIO]]="NORMAL",3,))))</f>
        <v>3</v>
      </c>
      <c r="S105">
        <f>IF(Tabla1[[#This Row],[SERVICIO]]="COMIDA",0.75,IF(Tabla1[[#This Row],[SERVICIO]]="CONTROLADO",2.65,IF(Tabla1[[#This Row],[SERVICIO]]="RÁPIDO",0.55,IF(Tabla1[[#This Row],[SERVICIO]]="NORMAL",1.2,))))</f>
        <v>1.2</v>
      </c>
      <c r="T105" s="2">
        <f>IF(Tabla1[[#This Row],[KILOMETROS ADICIONALES]]=0,Tabla1[[#This Row],[KILOMETROS]]*Tabla1[[#This Row],[COSTO NORMAL]],Tabla1[[#This Row],[COSTO NORMAL]]*Tabla1[[#This Row],[KILOMETROS HASTA]])</f>
        <v>7.38</v>
      </c>
      <c r="U105" s="2">
        <f>Tabla1[[#This Row],[KILOMETROS ADICIONALES]]*Tabla1[[#This Row],[COSTO ADICIONAL]]</f>
        <v>0</v>
      </c>
      <c r="V105">
        <v>245.81</v>
      </c>
      <c r="W105" s="2">
        <f>Tabla1[[#This Row],[COSTO NORMAL2]]+Tabla1[[#This Row],[COSTO ADICIONAL2]]</f>
        <v>7.38</v>
      </c>
    </row>
    <row r="106" spans="1:23" x14ac:dyDescent="0.25">
      <c r="A106" t="s">
        <v>17</v>
      </c>
      <c r="B106" t="s">
        <v>86</v>
      </c>
      <c r="C106" t="s">
        <v>9197</v>
      </c>
      <c r="D106" t="s">
        <v>13</v>
      </c>
      <c r="E106" t="s">
        <v>14844</v>
      </c>
      <c r="F106" t="s">
        <v>14</v>
      </c>
      <c r="G106" t="s">
        <v>15</v>
      </c>
      <c r="H106" t="s">
        <v>17</v>
      </c>
      <c r="I106" t="s">
        <v>179</v>
      </c>
      <c r="J106" t="str">
        <f>MID(Tabla1[[#This Row],[HORA2]],1,2)</f>
        <v>16</v>
      </c>
      <c r="K106" t="s">
        <v>20</v>
      </c>
      <c r="L106" t="s">
        <v>180</v>
      </c>
      <c r="M106" t="s">
        <v>14867</v>
      </c>
      <c r="N106" t="s">
        <v>22</v>
      </c>
      <c r="O106">
        <v>1.18</v>
      </c>
      <c r="P1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6">
        <f>IF(Tabla1[[#This Row],[SERVICIO]]="COMIDA",3,IF(Tabla1[[#This Row],[SERVICIO]]="CONTROLADO",12,IF(Tabla1[[#This Row],[SERVICIO]]="RÁPIDO",3.75,IF(Tabla1[[#This Row],[SERVICIO]]="NORMAL",2.5,))))</f>
        <v>2.5</v>
      </c>
      <c r="R106">
        <f>IF(Tabla1[[#This Row],[SERVICIO]]="COMIDA",3.5,IF(Tabla1[[#This Row],[SERVICIO]]="CONTROLADO",8,IF(Tabla1[[#This Row],[SERVICIO]]="RÁPIDO",4.5,IF(Tabla1[[#This Row],[SERVICIO]]="NORMAL",3,))))</f>
        <v>3</v>
      </c>
      <c r="S106">
        <f>IF(Tabla1[[#This Row],[SERVICIO]]="COMIDA",0.75,IF(Tabla1[[#This Row],[SERVICIO]]="CONTROLADO",2.65,IF(Tabla1[[#This Row],[SERVICIO]]="RÁPIDO",0.55,IF(Tabla1[[#This Row],[SERVICIO]]="NORMAL",1.2,))))</f>
        <v>1.2</v>
      </c>
      <c r="T106" s="2">
        <f>IF(Tabla1[[#This Row],[KILOMETROS ADICIONALES]]=0,Tabla1[[#This Row],[KILOMETROS]]*Tabla1[[#This Row],[COSTO NORMAL]],Tabla1[[#This Row],[COSTO NORMAL]]*Tabla1[[#This Row],[KILOMETROS HASTA]])</f>
        <v>3.54</v>
      </c>
      <c r="U106" s="2">
        <f>Tabla1[[#This Row],[KILOMETROS ADICIONALES]]*Tabla1[[#This Row],[COSTO ADICIONAL]]</f>
        <v>0</v>
      </c>
      <c r="V106">
        <v>54.83</v>
      </c>
      <c r="W106" s="2">
        <f>Tabla1[[#This Row],[COSTO NORMAL2]]+Tabla1[[#This Row],[COSTO ADICIONAL2]]</f>
        <v>3.54</v>
      </c>
    </row>
    <row r="107" spans="1:23" x14ac:dyDescent="0.25">
      <c r="A107" t="s">
        <v>17</v>
      </c>
      <c r="B107" t="s">
        <v>86</v>
      </c>
      <c r="C107" t="s">
        <v>9198</v>
      </c>
      <c r="D107" t="s">
        <v>13</v>
      </c>
      <c r="E107" t="s">
        <v>14844</v>
      </c>
      <c r="F107" t="s">
        <v>14</v>
      </c>
      <c r="G107" t="s">
        <v>15</v>
      </c>
      <c r="H107" t="s">
        <v>100</v>
      </c>
      <c r="I107" t="s">
        <v>181</v>
      </c>
      <c r="J107" t="str">
        <f>MID(Tabla1[[#This Row],[HORA2]],1,2)</f>
        <v>12</v>
      </c>
      <c r="K107" t="s">
        <v>43</v>
      </c>
      <c r="L107" t="s">
        <v>27</v>
      </c>
      <c r="M107" t="s">
        <v>14867</v>
      </c>
      <c r="N107" t="s">
        <v>22</v>
      </c>
      <c r="O107">
        <v>3.99</v>
      </c>
      <c r="P1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1.4900000000000002</v>
      </c>
      <c r="Q107">
        <f>IF(Tabla1[[#This Row],[SERVICIO]]="COMIDA",3,IF(Tabla1[[#This Row],[SERVICIO]]="CONTROLADO",12,IF(Tabla1[[#This Row],[SERVICIO]]="RÁPIDO",3.75,IF(Tabla1[[#This Row],[SERVICIO]]="NORMAL",2.5,))))</f>
        <v>2.5</v>
      </c>
      <c r="R107">
        <f>IF(Tabla1[[#This Row],[SERVICIO]]="COMIDA",3.5,IF(Tabla1[[#This Row],[SERVICIO]]="CONTROLADO",8,IF(Tabla1[[#This Row],[SERVICIO]]="RÁPIDO",4.5,IF(Tabla1[[#This Row],[SERVICIO]]="NORMAL",3,))))</f>
        <v>3</v>
      </c>
      <c r="S107">
        <f>IF(Tabla1[[#This Row],[SERVICIO]]="COMIDA",0.75,IF(Tabla1[[#This Row],[SERVICIO]]="CONTROLADO",2.65,IF(Tabla1[[#This Row],[SERVICIO]]="RÁPIDO",0.55,IF(Tabla1[[#This Row],[SERVICIO]]="NORMAL",1.2,))))</f>
        <v>1.2</v>
      </c>
      <c r="T107" s="2">
        <f>IF(Tabla1[[#This Row],[KILOMETROS ADICIONALES]]=0,Tabla1[[#This Row],[KILOMETROS]]*Tabla1[[#This Row],[COSTO NORMAL]],Tabla1[[#This Row],[COSTO NORMAL]]*Tabla1[[#This Row],[KILOMETROS HASTA]])</f>
        <v>7.5</v>
      </c>
      <c r="U107" s="2">
        <f>Tabla1[[#This Row],[KILOMETROS ADICIONALES]]*Tabla1[[#This Row],[COSTO ADICIONAL]]</f>
        <v>1.7880000000000003</v>
      </c>
      <c r="V107">
        <v>193.34</v>
      </c>
      <c r="W107" s="2">
        <f>Tabla1[[#This Row],[COSTO NORMAL2]]+Tabla1[[#This Row],[COSTO ADICIONAL2]]</f>
        <v>9.2880000000000003</v>
      </c>
    </row>
    <row r="108" spans="1:23" x14ac:dyDescent="0.25">
      <c r="A108" t="s">
        <v>17</v>
      </c>
      <c r="B108" t="s">
        <v>86</v>
      </c>
      <c r="C108" t="s">
        <v>9199</v>
      </c>
      <c r="D108" t="s">
        <v>13</v>
      </c>
      <c r="E108" t="s">
        <v>14844</v>
      </c>
      <c r="F108" t="s">
        <v>14</v>
      </c>
      <c r="G108" t="s">
        <v>41</v>
      </c>
      <c r="H108" t="s">
        <v>17</v>
      </c>
      <c r="I108" t="s">
        <v>164</v>
      </c>
      <c r="J108" t="str">
        <f>MID(Tabla1[[#This Row],[HORA2]],1,2)</f>
        <v>11</v>
      </c>
      <c r="K108" t="s">
        <v>43</v>
      </c>
      <c r="L108" t="s">
        <v>27</v>
      </c>
      <c r="M108" t="s">
        <v>14867</v>
      </c>
      <c r="N108" t="s">
        <v>22</v>
      </c>
      <c r="O108">
        <v>11.51</v>
      </c>
      <c r="P1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9.01</v>
      </c>
      <c r="Q108">
        <f>IF(Tabla1[[#This Row],[SERVICIO]]="COMIDA",3,IF(Tabla1[[#This Row],[SERVICIO]]="CONTROLADO",12,IF(Tabla1[[#This Row],[SERVICIO]]="RÁPIDO",3.75,IF(Tabla1[[#This Row],[SERVICIO]]="NORMAL",2.5,))))</f>
        <v>2.5</v>
      </c>
      <c r="R108">
        <f>IF(Tabla1[[#This Row],[SERVICIO]]="COMIDA",3.5,IF(Tabla1[[#This Row],[SERVICIO]]="CONTROLADO",8,IF(Tabla1[[#This Row],[SERVICIO]]="RÁPIDO",4.5,IF(Tabla1[[#This Row],[SERVICIO]]="NORMAL",3,))))</f>
        <v>3</v>
      </c>
      <c r="S108">
        <f>IF(Tabla1[[#This Row],[SERVICIO]]="COMIDA",0.75,IF(Tabla1[[#This Row],[SERVICIO]]="CONTROLADO",2.65,IF(Tabla1[[#This Row],[SERVICIO]]="RÁPIDO",0.55,IF(Tabla1[[#This Row],[SERVICIO]]="NORMAL",1.2,))))</f>
        <v>1.2</v>
      </c>
      <c r="T108" s="2">
        <f>IF(Tabla1[[#This Row],[KILOMETROS ADICIONALES]]=0,Tabla1[[#This Row],[KILOMETROS]]*Tabla1[[#This Row],[COSTO NORMAL]],Tabla1[[#This Row],[COSTO NORMAL]]*Tabla1[[#This Row],[KILOMETROS HASTA]])</f>
        <v>7.5</v>
      </c>
      <c r="U108" s="2">
        <f>Tabla1[[#This Row],[KILOMETROS ADICIONALES]]*Tabla1[[#This Row],[COSTO ADICIONAL]]</f>
        <v>10.811999999999999</v>
      </c>
      <c r="V108">
        <v>114.94</v>
      </c>
      <c r="W108" s="2">
        <f>Tabla1[[#This Row],[COSTO NORMAL2]]+Tabla1[[#This Row],[COSTO ADICIONAL2]]</f>
        <v>18.311999999999998</v>
      </c>
    </row>
    <row r="109" spans="1:23" x14ac:dyDescent="0.25">
      <c r="A109" t="s">
        <v>17</v>
      </c>
      <c r="B109" t="s">
        <v>86</v>
      </c>
      <c r="C109" t="s">
        <v>9200</v>
      </c>
      <c r="D109" t="s">
        <v>13</v>
      </c>
      <c r="E109" t="s">
        <v>14844</v>
      </c>
      <c r="F109" t="s">
        <v>14</v>
      </c>
      <c r="G109" t="s">
        <v>15</v>
      </c>
      <c r="H109" t="s">
        <v>17</v>
      </c>
      <c r="I109" t="s">
        <v>182</v>
      </c>
      <c r="J109" t="str">
        <f>MID(Tabla1[[#This Row],[HORA2]],1,2)</f>
        <v>15</v>
      </c>
      <c r="K109" t="s">
        <v>20</v>
      </c>
      <c r="L109" t="s">
        <v>26</v>
      </c>
      <c r="M109" t="s">
        <v>14867</v>
      </c>
      <c r="N109" t="s">
        <v>22</v>
      </c>
      <c r="O109">
        <v>7.96</v>
      </c>
      <c r="P1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5.46</v>
      </c>
      <c r="Q109">
        <f>IF(Tabla1[[#This Row],[SERVICIO]]="COMIDA",3,IF(Tabla1[[#This Row],[SERVICIO]]="CONTROLADO",12,IF(Tabla1[[#This Row],[SERVICIO]]="RÁPIDO",3.75,IF(Tabla1[[#This Row],[SERVICIO]]="NORMAL",2.5,))))</f>
        <v>2.5</v>
      </c>
      <c r="R109">
        <f>IF(Tabla1[[#This Row],[SERVICIO]]="COMIDA",3.5,IF(Tabla1[[#This Row],[SERVICIO]]="CONTROLADO",8,IF(Tabla1[[#This Row],[SERVICIO]]="RÁPIDO",4.5,IF(Tabla1[[#This Row],[SERVICIO]]="NORMAL",3,))))</f>
        <v>3</v>
      </c>
      <c r="S109">
        <f>IF(Tabla1[[#This Row],[SERVICIO]]="COMIDA",0.75,IF(Tabla1[[#This Row],[SERVICIO]]="CONTROLADO",2.65,IF(Tabla1[[#This Row],[SERVICIO]]="RÁPIDO",0.55,IF(Tabla1[[#This Row],[SERVICIO]]="NORMAL",1.2,))))</f>
        <v>1.2</v>
      </c>
      <c r="T109" s="2">
        <f>IF(Tabla1[[#This Row],[KILOMETROS ADICIONALES]]=0,Tabla1[[#This Row],[KILOMETROS]]*Tabla1[[#This Row],[COSTO NORMAL]],Tabla1[[#This Row],[COSTO NORMAL]]*Tabla1[[#This Row],[KILOMETROS HASTA]])</f>
        <v>7.5</v>
      </c>
      <c r="U109" s="2">
        <f>Tabla1[[#This Row],[KILOMETROS ADICIONALES]]*Tabla1[[#This Row],[COSTO ADICIONAL]]</f>
        <v>6.5519999999999996</v>
      </c>
      <c r="V109">
        <v>9.56</v>
      </c>
      <c r="W109" s="2">
        <f>Tabla1[[#This Row],[COSTO NORMAL2]]+Tabla1[[#This Row],[COSTO ADICIONAL2]]</f>
        <v>14.052</v>
      </c>
    </row>
    <row r="110" spans="1:23" x14ac:dyDescent="0.25">
      <c r="A110" t="s">
        <v>17</v>
      </c>
      <c r="B110" t="s">
        <v>86</v>
      </c>
      <c r="C110" t="s">
        <v>9201</v>
      </c>
      <c r="D110" t="s">
        <v>13</v>
      </c>
      <c r="E110" t="s">
        <v>14844</v>
      </c>
      <c r="F110" t="s">
        <v>14</v>
      </c>
      <c r="G110" t="s">
        <v>15</v>
      </c>
      <c r="H110" t="s">
        <v>17</v>
      </c>
      <c r="I110" t="s">
        <v>183</v>
      </c>
      <c r="J110" t="str">
        <f>MID(Tabla1[[#This Row],[HORA2]],1,2)</f>
        <v>11</v>
      </c>
      <c r="K110" t="s">
        <v>20</v>
      </c>
      <c r="L110" t="s">
        <v>35</v>
      </c>
      <c r="M110" t="s">
        <v>14867</v>
      </c>
      <c r="N110" t="s">
        <v>22</v>
      </c>
      <c r="O110">
        <v>2.14</v>
      </c>
      <c r="P1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0">
        <f>IF(Tabla1[[#This Row],[SERVICIO]]="COMIDA",3,IF(Tabla1[[#This Row],[SERVICIO]]="CONTROLADO",12,IF(Tabla1[[#This Row],[SERVICIO]]="RÁPIDO",3.75,IF(Tabla1[[#This Row],[SERVICIO]]="NORMAL",2.5,))))</f>
        <v>2.5</v>
      </c>
      <c r="R110">
        <f>IF(Tabla1[[#This Row],[SERVICIO]]="COMIDA",3.5,IF(Tabla1[[#This Row],[SERVICIO]]="CONTROLADO",8,IF(Tabla1[[#This Row],[SERVICIO]]="RÁPIDO",4.5,IF(Tabla1[[#This Row],[SERVICIO]]="NORMAL",3,))))</f>
        <v>3</v>
      </c>
      <c r="S110">
        <f>IF(Tabla1[[#This Row],[SERVICIO]]="COMIDA",0.75,IF(Tabla1[[#This Row],[SERVICIO]]="CONTROLADO",2.65,IF(Tabla1[[#This Row],[SERVICIO]]="RÁPIDO",0.55,IF(Tabla1[[#This Row],[SERVICIO]]="NORMAL",1.2,))))</f>
        <v>1.2</v>
      </c>
      <c r="T110" s="2">
        <f>IF(Tabla1[[#This Row],[KILOMETROS ADICIONALES]]=0,Tabla1[[#This Row],[KILOMETROS]]*Tabla1[[#This Row],[COSTO NORMAL]],Tabla1[[#This Row],[COSTO NORMAL]]*Tabla1[[#This Row],[KILOMETROS HASTA]])</f>
        <v>6.42</v>
      </c>
      <c r="U110" s="2">
        <f>Tabla1[[#This Row],[KILOMETROS ADICIONALES]]*Tabla1[[#This Row],[COSTO ADICIONAL]]</f>
        <v>0</v>
      </c>
      <c r="V110">
        <v>200.15</v>
      </c>
      <c r="W110" s="2">
        <f>Tabla1[[#This Row],[COSTO NORMAL2]]+Tabla1[[#This Row],[COSTO ADICIONAL2]]</f>
        <v>6.42</v>
      </c>
    </row>
    <row r="111" spans="1:23" x14ac:dyDescent="0.25">
      <c r="A111" t="s">
        <v>17</v>
      </c>
      <c r="B111" t="s">
        <v>86</v>
      </c>
      <c r="C111" t="s">
        <v>9202</v>
      </c>
      <c r="D111" t="s">
        <v>13</v>
      </c>
      <c r="E111" t="s">
        <v>14844</v>
      </c>
      <c r="F111" t="s">
        <v>14</v>
      </c>
      <c r="G111" t="s">
        <v>15</v>
      </c>
      <c r="H111" t="s">
        <v>100</v>
      </c>
      <c r="I111" t="s">
        <v>184</v>
      </c>
      <c r="J111" t="str">
        <f>MID(Tabla1[[#This Row],[HORA2]],1,2)</f>
        <v>11</v>
      </c>
      <c r="K111" t="s">
        <v>43</v>
      </c>
      <c r="L111" t="s">
        <v>90</v>
      </c>
      <c r="M111" t="s">
        <v>14867</v>
      </c>
      <c r="N111" t="s">
        <v>22</v>
      </c>
      <c r="O111">
        <v>14.44</v>
      </c>
      <c r="P1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11.94</v>
      </c>
      <c r="Q111">
        <f>IF(Tabla1[[#This Row],[SERVICIO]]="COMIDA",3,IF(Tabla1[[#This Row],[SERVICIO]]="CONTROLADO",12,IF(Tabla1[[#This Row],[SERVICIO]]="RÁPIDO",3.75,IF(Tabla1[[#This Row],[SERVICIO]]="NORMAL",2.5,))))</f>
        <v>2.5</v>
      </c>
      <c r="R111">
        <f>IF(Tabla1[[#This Row],[SERVICIO]]="COMIDA",3.5,IF(Tabla1[[#This Row],[SERVICIO]]="CONTROLADO",8,IF(Tabla1[[#This Row],[SERVICIO]]="RÁPIDO",4.5,IF(Tabla1[[#This Row],[SERVICIO]]="NORMAL",3,))))</f>
        <v>3</v>
      </c>
      <c r="S111">
        <f>IF(Tabla1[[#This Row],[SERVICIO]]="COMIDA",0.75,IF(Tabla1[[#This Row],[SERVICIO]]="CONTROLADO",2.65,IF(Tabla1[[#This Row],[SERVICIO]]="RÁPIDO",0.55,IF(Tabla1[[#This Row],[SERVICIO]]="NORMAL",1.2,))))</f>
        <v>1.2</v>
      </c>
      <c r="T111" s="2">
        <f>IF(Tabla1[[#This Row],[KILOMETROS ADICIONALES]]=0,Tabla1[[#This Row],[KILOMETROS]]*Tabla1[[#This Row],[COSTO NORMAL]],Tabla1[[#This Row],[COSTO NORMAL]]*Tabla1[[#This Row],[KILOMETROS HASTA]])</f>
        <v>7.5</v>
      </c>
      <c r="U111" s="2">
        <f>Tabla1[[#This Row],[KILOMETROS ADICIONALES]]*Tabla1[[#This Row],[COSTO ADICIONAL]]</f>
        <v>14.327999999999999</v>
      </c>
      <c r="V111">
        <v>77.19</v>
      </c>
      <c r="W111" s="2">
        <f>Tabla1[[#This Row],[COSTO NORMAL2]]+Tabla1[[#This Row],[COSTO ADICIONAL2]]</f>
        <v>21.827999999999999</v>
      </c>
    </row>
    <row r="112" spans="1:23" x14ac:dyDescent="0.25">
      <c r="A112" t="s">
        <v>17</v>
      </c>
      <c r="B112" t="s">
        <v>86</v>
      </c>
      <c r="C112" t="s">
        <v>9203</v>
      </c>
      <c r="D112" t="s">
        <v>13</v>
      </c>
      <c r="E112" t="s">
        <v>14844</v>
      </c>
      <c r="F112" t="s">
        <v>14</v>
      </c>
      <c r="G112" t="s">
        <v>41</v>
      </c>
      <c r="H112" t="s">
        <v>17</v>
      </c>
      <c r="I112" t="s">
        <v>103</v>
      </c>
      <c r="J112" t="str">
        <f>MID(Tabla1[[#This Row],[HORA2]],1,2)</f>
        <v>11</v>
      </c>
      <c r="K112" t="s">
        <v>43</v>
      </c>
      <c r="L112" t="s">
        <v>90</v>
      </c>
      <c r="M112" t="s">
        <v>14867</v>
      </c>
      <c r="N112" t="s">
        <v>22</v>
      </c>
      <c r="O112">
        <v>16.41</v>
      </c>
      <c r="P1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13.91</v>
      </c>
      <c r="Q112">
        <f>IF(Tabla1[[#This Row],[SERVICIO]]="COMIDA",3,IF(Tabla1[[#This Row],[SERVICIO]]="CONTROLADO",12,IF(Tabla1[[#This Row],[SERVICIO]]="RÁPIDO",3.75,IF(Tabla1[[#This Row],[SERVICIO]]="NORMAL",2.5,))))</f>
        <v>2.5</v>
      </c>
      <c r="R112">
        <f>IF(Tabla1[[#This Row],[SERVICIO]]="COMIDA",3.5,IF(Tabla1[[#This Row],[SERVICIO]]="CONTROLADO",8,IF(Tabla1[[#This Row],[SERVICIO]]="RÁPIDO",4.5,IF(Tabla1[[#This Row],[SERVICIO]]="NORMAL",3,))))</f>
        <v>3</v>
      </c>
      <c r="S112">
        <f>IF(Tabla1[[#This Row],[SERVICIO]]="COMIDA",0.75,IF(Tabla1[[#This Row],[SERVICIO]]="CONTROLADO",2.65,IF(Tabla1[[#This Row],[SERVICIO]]="RÁPIDO",0.55,IF(Tabla1[[#This Row],[SERVICIO]]="NORMAL",1.2,))))</f>
        <v>1.2</v>
      </c>
      <c r="T112" s="2">
        <f>IF(Tabla1[[#This Row],[KILOMETROS ADICIONALES]]=0,Tabla1[[#This Row],[KILOMETROS]]*Tabla1[[#This Row],[COSTO NORMAL]],Tabla1[[#This Row],[COSTO NORMAL]]*Tabla1[[#This Row],[KILOMETROS HASTA]])</f>
        <v>7.5</v>
      </c>
      <c r="U112" s="2">
        <f>Tabla1[[#This Row],[KILOMETROS ADICIONALES]]*Tabla1[[#This Row],[COSTO ADICIONAL]]</f>
        <v>16.692</v>
      </c>
      <c r="V112">
        <v>111.46</v>
      </c>
      <c r="W112" s="2">
        <f>Tabla1[[#This Row],[COSTO NORMAL2]]+Tabla1[[#This Row],[COSTO ADICIONAL2]]</f>
        <v>24.192</v>
      </c>
    </row>
    <row r="113" spans="1:23" x14ac:dyDescent="0.25">
      <c r="A113" t="s">
        <v>17</v>
      </c>
      <c r="B113" t="s">
        <v>86</v>
      </c>
      <c r="C113" t="s">
        <v>9204</v>
      </c>
      <c r="D113" t="s">
        <v>13</v>
      </c>
      <c r="E113" t="s">
        <v>14844</v>
      </c>
      <c r="F113" t="s">
        <v>14</v>
      </c>
      <c r="G113" t="s">
        <v>15</v>
      </c>
      <c r="H113" t="s">
        <v>17</v>
      </c>
      <c r="I113" t="s">
        <v>185</v>
      </c>
      <c r="J113" t="str">
        <f>MID(Tabla1[[#This Row],[HORA2]],1,2)</f>
        <v>13</v>
      </c>
      <c r="K113" t="s">
        <v>20</v>
      </c>
      <c r="L113" t="s">
        <v>19</v>
      </c>
      <c r="M113" t="s">
        <v>14867</v>
      </c>
      <c r="N113" t="s">
        <v>22</v>
      </c>
      <c r="O113">
        <v>16.72</v>
      </c>
      <c r="P1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14.219999999999999</v>
      </c>
      <c r="Q113">
        <f>IF(Tabla1[[#This Row],[SERVICIO]]="COMIDA",3,IF(Tabla1[[#This Row],[SERVICIO]]="CONTROLADO",12,IF(Tabla1[[#This Row],[SERVICIO]]="RÁPIDO",3.75,IF(Tabla1[[#This Row],[SERVICIO]]="NORMAL",2.5,))))</f>
        <v>2.5</v>
      </c>
      <c r="R113">
        <f>IF(Tabla1[[#This Row],[SERVICIO]]="COMIDA",3.5,IF(Tabla1[[#This Row],[SERVICIO]]="CONTROLADO",8,IF(Tabla1[[#This Row],[SERVICIO]]="RÁPIDO",4.5,IF(Tabla1[[#This Row],[SERVICIO]]="NORMAL",3,))))</f>
        <v>3</v>
      </c>
      <c r="S113">
        <f>IF(Tabla1[[#This Row],[SERVICIO]]="COMIDA",0.75,IF(Tabla1[[#This Row],[SERVICIO]]="CONTROLADO",2.65,IF(Tabla1[[#This Row],[SERVICIO]]="RÁPIDO",0.55,IF(Tabla1[[#This Row],[SERVICIO]]="NORMAL",1.2,))))</f>
        <v>1.2</v>
      </c>
      <c r="T113" s="2">
        <f>IF(Tabla1[[#This Row],[KILOMETROS ADICIONALES]]=0,Tabla1[[#This Row],[KILOMETROS]]*Tabla1[[#This Row],[COSTO NORMAL]],Tabla1[[#This Row],[COSTO NORMAL]]*Tabla1[[#This Row],[KILOMETROS HASTA]])</f>
        <v>7.5</v>
      </c>
      <c r="U113" s="2">
        <f>Tabla1[[#This Row],[KILOMETROS ADICIONALES]]*Tabla1[[#This Row],[COSTO ADICIONAL]]</f>
        <v>17.063999999999997</v>
      </c>
      <c r="V113">
        <v>48.8</v>
      </c>
      <c r="W113" s="2">
        <f>Tabla1[[#This Row],[COSTO NORMAL2]]+Tabla1[[#This Row],[COSTO ADICIONAL2]]</f>
        <v>24.563999999999997</v>
      </c>
    </row>
    <row r="114" spans="1:23" x14ac:dyDescent="0.25">
      <c r="A114" t="s">
        <v>17</v>
      </c>
      <c r="B114" t="s">
        <v>86</v>
      </c>
      <c r="C114" t="s">
        <v>9205</v>
      </c>
      <c r="D114" t="s">
        <v>13</v>
      </c>
      <c r="E114" t="s">
        <v>14844</v>
      </c>
      <c r="F114" t="s">
        <v>14</v>
      </c>
      <c r="G114" t="s">
        <v>15</v>
      </c>
      <c r="H114" t="s">
        <v>17</v>
      </c>
      <c r="I114" t="s">
        <v>186</v>
      </c>
      <c r="J114" t="str">
        <f>MID(Tabla1[[#This Row],[HORA2]],1,2)</f>
        <v>16</v>
      </c>
      <c r="K114" t="s">
        <v>20</v>
      </c>
      <c r="L114" t="s">
        <v>94</v>
      </c>
      <c r="M114" t="s">
        <v>14867</v>
      </c>
      <c r="N114" t="s">
        <v>22</v>
      </c>
      <c r="O114">
        <v>18.100000000000001</v>
      </c>
      <c r="P1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114">
        <f>IF(Tabla1[[#This Row],[SERVICIO]]="COMIDA",3,IF(Tabla1[[#This Row],[SERVICIO]]="CONTROLADO",12,IF(Tabla1[[#This Row],[SERVICIO]]="RÁPIDO",3.75,IF(Tabla1[[#This Row],[SERVICIO]]="NORMAL",2.5,))))</f>
        <v>2.5</v>
      </c>
      <c r="R114">
        <f>IF(Tabla1[[#This Row],[SERVICIO]]="COMIDA",3.5,IF(Tabla1[[#This Row],[SERVICIO]]="CONTROLADO",8,IF(Tabla1[[#This Row],[SERVICIO]]="RÁPIDO",4.5,IF(Tabla1[[#This Row],[SERVICIO]]="NORMAL",3,))))</f>
        <v>3</v>
      </c>
      <c r="S114">
        <f>IF(Tabla1[[#This Row],[SERVICIO]]="COMIDA",0.75,IF(Tabla1[[#This Row],[SERVICIO]]="CONTROLADO",2.65,IF(Tabla1[[#This Row],[SERVICIO]]="RÁPIDO",0.55,IF(Tabla1[[#This Row],[SERVICIO]]="NORMAL",1.2,))))</f>
        <v>1.2</v>
      </c>
      <c r="T114" s="2">
        <f>IF(Tabla1[[#This Row],[KILOMETROS ADICIONALES]]=0,Tabla1[[#This Row],[KILOMETROS]]*Tabla1[[#This Row],[COSTO NORMAL]],Tabla1[[#This Row],[COSTO NORMAL]]*Tabla1[[#This Row],[KILOMETROS HASTA]])</f>
        <v>7.5</v>
      </c>
      <c r="U114" s="2">
        <f>Tabla1[[#This Row],[KILOMETROS ADICIONALES]]*Tabla1[[#This Row],[COSTO ADICIONAL]]</f>
        <v>18.720000000000002</v>
      </c>
      <c r="V114">
        <v>240.3</v>
      </c>
      <c r="W114" s="2">
        <f>Tabla1[[#This Row],[COSTO NORMAL2]]+Tabla1[[#This Row],[COSTO ADICIONAL2]]</f>
        <v>26.220000000000002</v>
      </c>
    </row>
    <row r="115" spans="1:23" x14ac:dyDescent="0.25">
      <c r="A115" t="s">
        <v>17</v>
      </c>
      <c r="B115" t="s">
        <v>86</v>
      </c>
      <c r="C115" t="s">
        <v>9206</v>
      </c>
      <c r="D115" t="s">
        <v>13</v>
      </c>
      <c r="E115" t="s">
        <v>14844</v>
      </c>
      <c r="F115" t="s">
        <v>14</v>
      </c>
      <c r="G115" t="s">
        <v>15</v>
      </c>
      <c r="H115" t="s">
        <v>17</v>
      </c>
      <c r="I115" t="s">
        <v>187</v>
      </c>
      <c r="J115" t="str">
        <f>MID(Tabla1[[#This Row],[HORA2]],1,2)</f>
        <v>13</v>
      </c>
      <c r="K115" t="s">
        <v>20</v>
      </c>
      <c r="L115" t="s">
        <v>188</v>
      </c>
      <c r="M115" t="s">
        <v>14867</v>
      </c>
      <c r="N115" t="s">
        <v>22</v>
      </c>
      <c r="O115">
        <v>10.4</v>
      </c>
      <c r="P1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</v>
      </c>
      <c r="Q115">
        <f>IF(Tabla1[[#This Row],[SERVICIO]]="COMIDA",3,IF(Tabla1[[#This Row],[SERVICIO]]="CONTROLADO",12,IF(Tabla1[[#This Row],[SERVICIO]]="RÁPIDO",3.75,IF(Tabla1[[#This Row],[SERVICIO]]="NORMAL",2.5,))))</f>
        <v>2.5</v>
      </c>
      <c r="R115">
        <f>IF(Tabla1[[#This Row],[SERVICIO]]="COMIDA",3.5,IF(Tabla1[[#This Row],[SERVICIO]]="CONTROLADO",8,IF(Tabla1[[#This Row],[SERVICIO]]="RÁPIDO",4.5,IF(Tabla1[[#This Row],[SERVICIO]]="NORMAL",3,))))</f>
        <v>3</v>
      </c>
      <c r="S115">
        <f>IF(Tabla1[[#This Row],[SERVICIO]]="COMIDA",0.75,IF(Tabla1[[#This Row],[SERVICIO]]="CONTROLADO",2.65,IF(Tabla1[[#This Row],[SERVICIO]]="RÁPIDO",0.55,IF(Tabla1[[#This Row],[SERVICIO]]="NORMAL",1.2,))))</f>
        <v>1.2</v>
      </c>
      <c r="T115" s="2">
        <f>IF(Tabla1[[#This Row],[KILOMETROS ADICIONALES]]=0,Tabla1[[#This Row],[KILOMETROS]]*Tabla1[[#This Row],[COSTO NORMAL]],Tabla1[[#This Row],[COSTO NORMAL]]*Tabla1[[#This Row],[KILOMETROS HASTA]])</f>
        <v>7.5</v>
      </c>
      <c r="U115" s="2">
        <f>Tabla1[[#This Row],[KILOMETROS ADICIONALES]]*Tabla1[[#This Row],[COSTO ADICIONAL]]</f>
        <v>9.48</v>
      </c>
      <c r="V115">
        <v>192.74</v>
      </c>
      <c r="W115" s="2">
        <f>Tabla1[[#This Row],[COSTO NORMAL2]]+Tabla1[[#This Row],[COSTO ADICIONAL2]]</f>
        <v>16.98</v>
      </c>
    </row>
    <row r="116" spans="1:23" x14ac:dyDescent="0.25">
      <c r="A116" t="s">
        <v>17</v>
      </c>
      <c r="B116" t="s">
        <v>86</v>
      </c>
      <c r="C116" t="s">
        <v>9207</v>
      </c>
      <c r="D116" t="s">
        <v>13</v>
      </c>
      <c r="E116" t="s">
        <v>14844</v>
      </c>
      <c r="F116" t="s">
        <v>14</v>
      </c>
      <c r="G116" t="s">
        <v>15</v>
      </c>
      <c r="H116" t="s">
        <v>17</v>
      </c>
      <c r="I116" t="s">
        <v>189</v>
      </c>
      <c r="J116" t="str">
        <f>MID(Tabla1[[#This Row],[HORA2]],1,2)</f>
        <v>13</v>
      </c>
      <c r="K116" t="s">
        <v>20</v>
      </c>
      <c r="L116" t="s">
        <v>19</v>
      </c>
      <c r="M116" t="s">
        <v>14867</v>
      </c>
      <c r="N116" t="s">
        <v>22</v>
      </c>
      <c r="O116">
        <v>11.7</v>
      </c>
      <c r="P1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9.1999999999999993</v>
      </c>
      <c r="Q116">
        <f>IF(Tabla1[[#This Row],[SERVICIO]]="COMIDA",3,IF(Tabla1[[#This Row],[SERVICIO]]="CONTROLADO",12,IF(Tabla1[[#This Row],[SERVICIO]]="RÁPIDO",3.75,IF(Tabla1[[#This Row],[SERVICIO]]="NORMAL",2.5,))))</f>
        <v>2.5</v>
      </c>
      <c r="R116">
        <f>IF(Tabla1[[#This Row],[SERVICIO]]="COMIDA",3.5,IF(Tabla1[[#This Row],[SERVICIO]]="CONTROLADO",8,IF(Tabla1[[#This Row],[SERVICIO]]="RÁPIDO",4.5,IF(Tabla1[[#This Row],[SERVICIO]]="NORMAL",3,))))</f>
        <v>3</v>
      </c>
      <c r="S116">
        <f>IF(Tabla1[[#This Row],[SERVICIO]]="COMIDA",0.75,IF(Tabla1[[#This Row],[SERVICIO]]="CONTROLADO",2.65,IF(Tabla1[[#This Row],[SERVICIO]]="RÁPIDO",0.55,IF(Tabla1[[#This Row],[SERVICIO]]="NORMAL",1.2,))))</f>
        <v>1.2</v>
      </c>
      <c r="T116" s="2">
        <f>IF(Tabla1[[#This Row],[KILOMETROS ADICIONALES]]=0,Tabla1[[#This Row],[KILOMETROS]]*Tabla1[[#This Row],[COSTO NORMAL]],Tabla1[[#This Row],[COSTO NORMAL]]*Tabla1[[#This Row],[KILOMETROS HASTA]])</f>
        <v>7.5</v>
      </c>
      <c r="U116" s="2">
        <f>Tabla1[[#This Row],[KILOMETROS ADICIONALES]]*Tabla1[[#This Row],[COSTO ADICIONAL]]</f>
        <v>11.04</v>
      </c>
      <c r="V116">
        <v>19.77</v>
      </c>
      <c r="W116" s="2">
        <f>Tabla1[[#This Row],[COSTO NORMAL2]]+Tabla1[[#This Row],[COSTO ADICIONAL2]]</f>
        <v>18.54</v>
      </c>
    </row>
    <row r="117" spans="1:23" x14ac:dyDescent="0.25">
      <c r="A117" t="s">
        <v>17</v>
      </c>
      <c r="B117" t="s">
        <v>86</v>
      </c>
      <c r="C117" t="s">
        <v>9208</v>
      </c>
      <c r="D117" t="s">
        <v>13</v>
      </c>
      <c r="E117" t="s">
        <v>14844</v>
      </c>
      <c r="F117" t="s">
        <v>14</v>
      </c>
      <c r="G117" t="s">
        <v>15</v>
      </c>
      <c r="H117" t="s">
        <v>17</v>
      </c>
      <c r="I117" t="s">
        <v>190</v>
      </c>
      <c r="J117" t="str">
        <f>MID(Tabla1[[#This Row],[HORA2]],1,2)</f>
        <v>12</v>
      </c>
      <c r="K117" t="s">
        <v>20</v>
      </c>
      <c r="L117" t="s">
        <v>31</v>
      </c>
      <c r="M117" t="s">
        <v>14867</v>
      </c>
      <c r="N117" t="s">
        <v>22</v>
      </c>
      <c r="O117">
        <v>13.35</v>
      </c>
      <c r="P1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10.85</v>
      </c>
      <c r="Q117">
        <f>IF(Tabla1[[#This Row],[SERVICIO]]="COMIDA",3,IF(Tabla1[[#This Row],[SERVICIO]]="CONTROLADO",12,IF(Tabla1[[#This Row],[SERVICIO]]="RÁPIDO",3.75,IF(Tabla1[[#This Row],[SERVICIO]]="NORMAL",2.5,))))</f>
        <v>2.5</v>
      </c>
      <c r="R117">
        <f>IF(Tabla1[[#This Row],[SERVICIO]]="COMIDA",3.5,IF(Tabla1[[#This Row],[SERVICIO]]="CONTROLADO",8,IF(Tabla1[[#This Row],[SERVICIO]]="RÁPIDO",4.5,IF(Tabla1[[#This Row],[SERVICIO]]="NORMAL",3,))))</f>
        <v>3</v>
      </c>
      <c r="S117">
        <f>IF(Tabla1[[#This Row],[SERVICIO]]="COMIDA",0.75,IF(Tabla1[[#This Row],[SERVICIO]]="CONTROLADO",2.65,IF(Tabla1[[#This Row],[SERVICIO]]="RÁPIDO",0.55,IF(Tabla1[[#This Row],[SERVICIO]]="NORMAL",1.2,))))</f>
        <v>1.2</v>
      </c>
      <c r="T117" s="2">
        <f>IF(Tabla1[[#This Row],[KILOMETROS ADICIONALES]]=0,Tabla1[[#This Row],[KILOMETROS]]*Tabla1[[#This Row],[COSTO NORMAL]],Tabla1[[#This Row],[COSTO NORMAL]]*Tabla1[[#This Row],[KILOMETROS HASTA]])</f>
        <v>7.5</v>
      </c>
      <c r="U117" s="2">
        <f>Tabla1[[#This Row],[KILOMETROS ADICIONALES]]*Tabla1[[#This Row],[COSTO ADICIONAL]]</f>
        <v>13.02</v>
      </c>
      <c r="V117">
        <v>165.27</v>
      </c>
      <c r="W117" s="2">
        <f>Tabla1[[#This Row],[COSTO NORMAL2]]+Tabla1[[#This Row],[COSTO ADICIONAL2]]</f>
        <v>20.52</v>
      </c>
    </row>
    <row r="118" spans="1:23" x14ac:dyDescent="0.25">
      <c r="A118" t="s">
        <v>17</v>
      </c>
      <c r="B118" t="s">
        <v>86</v>
      </c>
      <c r="C118" t="s">
        <v>9209</v>
      </c>
      <c r="D118" t="s">
        <v>13</v>
      </c>
      <c r="E118" t="s">
        <v>14844</v>
      </c>
      <c r="F118" t="s">
        <v>14</v>
      </c>
      <c r="G118" t="s">
        <v>15</v>
      </c>
      <c r="H118" t="s">
        <v>17</v>
      </c>
      <c r="I118" t="s">
        <v>191</v>
      </c>
      <c r="J118" t="str">
        <f>MID(Tabla1[[#This Row],[HORA2]],1,2)</f>
        <v>14</v>
      </c>
      <c r="K118" t="s">
        <v>20</v>
      </c>
      <c r="L118" t="s">
        <v>20</v>
      </c>
      <c r="M118" t="s">
        <v>14867</v>
      </c>
      <c r="N118" t="s">
        <v>22</v>
      </c>
      <c r="O118">
        <v>14.43</v>
      </c>
      <c r="P1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11.93</v>
      </c>
      <c r="Q118">
        <f>IF(Tabla1[[#This Row],[SERVICIO]]="COMIDA",3,IF(Tabla1[[#This Row],[SERVICIO]]="CONTROLADO",12,IF(Tabla1[[#This Row],[SERVICIO]]="RÁPIDO",3.75,IF(Tabla1[[#This Row],[SERVICIO]]="NORMAL",2.5,))))</f>
        <v>2.5</v>
      </c>
      <c r="R118">
        <f>IF(Tabla1[[#This Row],[SERVICIO]]="COMIDA",3.5,IF(Tabla1[[#This Row],[SERVICIO]]="CONTROLADO",8,IF(Tabla1[[#This Row],[SERVICIO]]="RÁPIDO",4.5,IF(Tabla1[[#This Row],[SERVICIO]]="NORMAL",3,))))</f>
        <v>3</v>
      </c>
      <c r="S118">
        <f>IF(Tabla1[[#This Row],[SERVICIO]]="COMIDA",0.75,IF(Tabla1[[#This Row],[SERVICIO]]="CONTROLADO",2.65,IF(Tabla1[[#This Row],[SERVICIO]]="RÁPIDO",0.55,IF(Tabla1[[#This Row],[SERVICIO]]="NORMAL",1.2,))))</f>
        <v>1.2</v>
      </c>
      <c r="T118" s="2">
        <f>IF(Tabla1[[#This Row],[KILOMETROS ADICIONALES]]=0,Tabla1[[#This Row],[KILOMETROS]]*Tabla1[[#This Row],[COSTO NORMAL]],Tabla1[[#This Row],[COSTO NORMAL]]*Tabla1[[#This Row],[KILOMETROS HASTA]])</f>
        <v>7.5</v>
      </c>
      <c r="U118" s="2">
        <f>Tabla1[[#This Row],[KILOMETROS ADICIONALES]]*Tabla1[[#This Row],[COSTO ADICIONAL]]</f>
        <v>14.315999999999999</v>
      </c>
      <c r="V118">
        <v>177.56</v>
      </c>
      <c r="W118" s="2">
        <f>Tabla1[[#This Row],[COSTO NORMAL2]]+Tabla1[[#This Row],[COSTO ADICIONAL2]]</f>
        <v>21.815999999999999</v>
      </c>
    </row>
    <row r="119" spans="1:23" x14ac:dyDescent="0.25">
      <c r="A119" t="s">
        <v>17</v>
      </c>
      <c r="B119" t="s">
        <v>86</v>
      </c>
      <c r="C119" t="s">
        <v>9210</v>
      </c>
      <c r="D119" t="s">
        <v>13</v>
      </c>
      <c r="E119" t="s">
        <v>14844</v>
      </c>
      <c r="F119" t="s">
        <v>14</v>
      </c>
      <c r="G119" t="s">
        <v>15</v>
      </c>
      <c r="H119" t="s">
        <v>17</v>
      </c>
      <c r="I119" t="s">
        <v>192</v>
      </c>
      <c r="J119" t="str">
        <f>MID(Tabla1[[#This Row],[HORA2]],1,2)</f>
        <v>13</v>
      </c>
      <c r="K119" t="s">
        <v>20</v>
      </c>
      <c r="L119" t="s">
        <v>19</v>
      </c>
      <c r="M119" t="s">
        <v>14867</v>
      </c>
      <c r="N119" t="s">
        <v>22</v>
      </c>
      <c r="O119">
        <v>11.54</v>
      </c>
      <c r="P1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9.0399999999999991</v>
      </c>
      <c r="Q119">
        <f>IF(Tabla1[[#This Row],[SERVICIO]]="COMIDA",3,IF(Tabla1[[#This Row],[SERVICIO]]="CONTROLADO",12,IF(Tabla1[[#This Row],[SERVICIO]]="RÁPIDO",3.75,IF(Tabla1[[#This Row],[SERVICIO]]="NORMAL",2.5,))))</f>
        <v>2.5</v>
      </c>
      <c r="R119">
        <f>IF(Tabla1[[#This Row],[SERVICIO]]="COMIDA",3.5,IF(Tabla1[[#This Row],[SERVICIO]]="CONTROLADO",8,IF(Tabla1[[#This Row],[SERVICIO]]="RÁPIDO",4.5,IF(Tabla1[[#This Row],[SERVICIO]]="NORMAL",3,))))</f>
        <v>3</v>
      </c>
      <c r="S119">
        <f>IF(Tabla1[[#This Row],[SERVICIO]]="COMIDA",0.75,IF(Tabla1[[#This Row],[SERVICIO]]="CONTROLADO",2.65,IF(Tabla1[[#This Row],[SERVICIO]]="RÁPIDO",0.55,IF(Tabla1[[#This Row],[SERVICIO]]="NORMAL",1.2,))))</f>
        <v>1.2</v>
      </c>
      <c r="T119" s="2">
        <f>IF(Tabla1[[#This Row],[KILOMETROS ADICIONALES]]=0,Tabla1[[#This Row],[KILOMETROS]]*Tabla1[[#This Row],[COSTO NORMAL]],Tabla1[[#This Row],[COSTO NORMAL]]*Tabla1[[#This Row],[KILOMETROS HASTA]])</f>
        <v>7.5</v>
      </c>
      <c r="U119" s="2">
        <f>Tabla1[[#This Row],[KILOMETROS ADICIONALES]]*Tabla1[[#This Row],[COSTO ADICIONAL]]</f>
        <v>10.847999999999999</v>
      </c>
      <c r="V119">
        <v>17.03</v>
      </c>
      <c r="W119" s="2">
        <f>Tabla1[[#This Row],[COSTO NORMAL2]]+Tabla1[[#This Row],[COSTO ADICIONAL2]]</f>
        <v>18.347999999999999</v>
      </c>
    </row>
    <row r="120" spans="1:23" x14ac:dyDescent="0.25">
      <c r="A120" t="s">
        <v>17</v>
      </c>
      <c r="B120" t="s">
        <v>86</v>
      </c>
      <c r="C120" t="s">
        <v>9211</v>
      </c>
      <c r="D120" t="s">
        <v>13</v>
      </c>
      <c r="E120" t="s">
        <v>14844</v>
      </c>
      <c r="F120" t="s">
        <v>14</v>
      </c>
      <c r="G120" t="s">
        <v>15</v>
      </c>
      <c r="H120" t="s">
        <v>17</v>
      </c>
      <c r="I120" t="s">
        <v>193</v>
      </c>
      <c r="J120" t="str">
        <f>MID(Tabla1[[#This Row],[HORA2]],1,2)</f>
        <v>12</v>
      </c>
      <c r="K120" t="s">
        <v>20</v>
      </c>
      <c r="L120" t="s">
        <v>19</v>
      </c>
      <c r="M120" t="s">
        <v>14867</v>
      </c>
      <c r="N120" t="s">
        <v>22</v>
      </c>
      <c r="O120">
        <v>16.88</v>
      </c>
      <c r="P1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14.379999999999999</v>
      </c>
      <c r="Q120">
        <f>IF(Tabla1[[#This Row],[SERVICIO]]="COMIDA",3,IF(Tabla1[[#This Row],[SERVICIO]]="CONTROLADO",12,IF(Tabla1[[#This Row],[SERVICIO]]="RÁPIDO",3.75,IF(Tabla1[[#This Row],[SERVICIO]]="NORMAL",2.5,))))</f>
        <v>2.5</v>
      </c>
      <c r="R120">
        <f>IF(Tabla1[[#This Row],[SERVICIO]]="COMIDA",3.5,IF(Tabla1[[#This Row],[SERVICIO]]="CONTROLADO",8,IF(Tabla1[[#This Row],[SERVICIO]]="RÁPIDO",4.5,IF(Tabla1[[#This Row],[SERVICIO]]="NORMAL",3,))))</f>
        <v>3</v>
      </c>
      <c r="S120">
        <f>IF(Tabla1[[#This Row],[SERVICIO]]="COMIDA",0.75,IF(Tabla1[[#This Row],[SERVICIO]]="CONTROLADO",2.65,IF(Tabla1[[#This Row],[SERVICIO]]="RÁPIDO",0.55,IF(Tabla1[[#This Row],[SERVICIO]]="NORMAL",1.2,))))</f>
        <v>1.2</v>
      </c>
      <c r="T120" s="2">
        <f>IF(Tabla1[[#This Row],[KILOMETROS ADICIONALES]]=0,Tabla1[[#This Row],[KILOMETROS]]*Tabla1[[#This Row],[COSTO NORMAL]],Tabla1[[#This Row],[COSTO NORMAL]]*Tabla1[[#This Row],[KILOMETROS HASTA]])</f>
        <v>7.5</v>
      </c>
      <c r="U120" s="2">
        <f>Tabla1[[#This Row],[KILOMETROS ADICIONALES]]*Tabla1[[#This Row],[COSTO ADICIONAL]]</f>
        <v>17.255999999999997</v>
      </c>
      <c r="V120">
        <v>50.52</v>
      </c>
      <c r="W120" s="2">
        <f>Tabla1[[#This Row],[COSTO NORMAL2]]+Tabla1[[#This Row],[COSTO ADICIONAL2]]</f>
        <v>24.755999999999997</v>
      </c>
    </row>
    <row r="121" spans="1:23" x14ac:dyDescent="0.25">
      <c r="A121" t="s">
        <v>17</v>
      </c>
      <c r="B121" t="s">
        <v>86</v>
      </c>
      <c r="C121" t="s">
        <v>9212</v>
      </c>
      <c r="D121" t="s">
        <v>13</v>
      </c>
      <c r="E121" t="s">
        <v>14844</v>
      </c>
      <c r="F121" t="s">
        <v>14</v>
      </c>
      <c r="G121" t="s">
        <v>24</v>
      </c>
      <c r="H121" t="s">
        <v>17</v>
      </c>
      <c r="I121" t="s">
        <v>194</v>
      </c>
      <c r="J121" t="str">
        <f>MID(Tabla1[[#This Row],[HORA2]],1,2)</f>
        <v>08</v>
      </c>
      <c r="K121" t="s">
        <v>20</v>
      </c>
      <c r="L121" t="s">
        <v>43</v>
      </c>
      <c r="M121" t="s">
        <v>14867</v>
      </c>
      <c r="N121" t="s">
        <v>22</v>
      </c>
      <c r="O121">
        <v>17.88</v>
      </c>
      <c r="P1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15.379999999999999</v>
      </c>
      <c r="Q121">
        <f>IF(Tabla1[[#This Row],[SERVICIO]]="COMIDA",3,IF(Tabla1[[#This Row],[SERVICIO]]="CONTROLADO",12,IF(Tabla1[[#This Row],[SERVICIO]]="RÁPIDO",3.75,IF(Tabla1[[#This Row],[SERVICIO]]="NORMAL",2.5,))))</f>
        <v>2.5</v>
      </c>
      <c r="R121">
        <f>IF(Tabla1[[#This Row],[SERVICIO]]="COMIDA",3.5,IF(Tabla1[[#This Row],[SERVICIO]]="CONTROLADO",8,IF(Tabla1[[#This Row],[SERVICIO]]="RÁPIDO",4.5,IF(Tabla1[[#This Row],[SERVICIO]]="NORMAL",3,))))</f>
        <v>3</v>
      </c>
      <c r="S121">
        <f>IF(Tabla1[[#This Row],[SERVICIO]]="COMIDA",0.75,IF(Tabla1[[#This Row],[SERVICIO]]="CONTROLADO",2.65,IF(Tabla1[[#This Row],[SERVICIO]]="RÁPIDO",0.55,IF(Tabla1[[#This Row],[SERVICIO]]="NORMAL",1.2,))))</f>
        <v>1.2</v>
      </c>
      <c r="T121" s="2">
        <f>IF(Tabla1[[#This Row],[KILOMETROS ADICIONALES]]=0,Tabla1[[#This Row],[KILOMETROS]]*Tabla1[[#This Row],[COSTO NORMAL]],Tabla1[[#This Row],[COSTO NORMAL]]*Tabla1[[#This Row],[KILOMETROS HASTA]])</f>
        <v>7.5</v>
      </c>
      <c r="U121" s="2">
        <f>Tabla1[[#This Row],[KILOMETROS ADICIONALES]]*Tabla1[[#This Row],[COSTO ADICIONAL]]</f>
        <v>18.456</v>
      </c>
      <c r="V121">
        <v>36.24</v>
      </c>
      <c r="W121" s="2">
        <f>Tabla1[[#This Row],[COSTO NORMAL2]]+Tabla1[[#This Row],[COSTO ADICIONAL2]]</f>
        <v>25.956</v>
      </c>
    </row>
    <row r="122" spans="1:23" x14ac:dyDescent="0.25">
      <c r="A122" t="s">
        <v>17</v>
      </c>
      <c r="B122" t="s">
        <v>86</v>
      </c>
      <c r="C122" t="s">
        <v>9213</v>
      </c>
      <c r="D122" t="s">
        <v>13</v>
      </c>
      <c r="E122" t="s">
        <v>14844</v>
      </c>
      <c r="F122" t="s">
        <v>14</v>
      </c>
      <c r="G122" t="s">
        <v>15</v>
      </c>
      <c r="H122" t="s">
        <v>17</v>
      </c>
      <c r="I122" t="s">
        <v>195</v>
      </c>
      <c r="J122" t="str">
        <f>MID(Tabla1[[#This Row],[HORA2]],1,2)</f>
        <v>11</v>
      </c>
      <c r="K122" t="s">
        <v>20</v>
      </c>
      <c r="L122" t="s">
        <v>65</v>
      </c>
      <c r="M122" t="s">
        <v>14867</v>
      </c>
      <c r="N122" t="s">
        <v>22</v>
      </c>
      <c r="O122">
        <v>19.850000000000001</v>
      </c>
      <c r="P1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17.350000000000001</v>
      </c>
      <c r="Q122">
        <f>IF(Tabla1[[#This Row],[SERVICIO]]="COMIDA",3,IF(Tabla1[[#This Row],[SERVICIO]]="CONTROLADO",12,IF(Tabla1[[#This Row],[SERVICIO]]="RÁPIDO",3.75,IF(Tabla1[[#This Row],[SERVICIO]]="NORMAL",2.5,))))</f>
        <v>2.5</v>
      </c>
      <c r="R122">
        <f>IF(Tabla1[[#This Row],[SERVICIO]]="COMIDA",3.5,IF(Tabla1[[#This Row],[SERVICIO]]="CONTROLADO",8,IF(Tabla1[[#This Row],[SERVICIO]]="RÁPIDO",4.5,IF(Tabla1[[#This Row],[SERVICIO]]="NORMAL",3,))))</f>
        <v>3</v>
      </c>
      <c r="S122">
        <f>IF(Tabla1[[#This Row],[SERVICIO]]="COMIDA",0.75,IF(Tabla1[[#This Row],[SERVICIO]]="CONTROLADO",2.65,IF(Tabla1[[#This Row],[SERVICIO]]="RÁPIDO",0.55,IF(Tabla1[[#This Row],[SERVICIO]]="NORMAL",1.2,))))</f>
        <v>1.2</v>
      </c>
      <c r="T122" s="2">
        <f>IF(Tabla1[[#This Row],[KILOMETROS ADICIONALES]]=0,Tabla1[[#This Row],[KILOMETROS]]*Tabla1[[#This Row],[COSTO NORMAL]],Tabla1[[#This Row],[COSTO NORMAL]]*Tabla1[[#This Row],[KILOMETROS HASTA]])</f>
        <v>7.5</v>
      </c>
      <c r="U122" s="2">
        <f>Tabla1[[#This Row],[KILOMETROS ADICIONALES]]*Tabla1[[#This Row],[COSTO ADICIONAL]]</f>
        <v>20.82</v>
      </c>
      <c r="V122">
        <v>44.56</v>
      </c>
      <c r="W122" s="2">
        <f>Tabla1[[#This Row],[COSTO NORMAL2]]+Tabla1[[#This Row],[COSTO ADICIONAL2]]</f>
        <v>28.32</v>
      </c>
    </row>
    <row r="123" spans="1:23" x14ac:dyDescent="0.25">
      <c r="A123" t="s">
        <v>17</v>
      </c>
      <c r="B123" t="s">
        <v>86</v>
      </c>
      <c r="C123" t="s">
        <v>9214</v>
      </c>
      <c r="D123" t="s">
        <v>13</v>
      </c>
      <c r="E123" t="s">
        <v>14844</v>
      </c>
      <c r="F123" t="s">
        <v>14</v>
      </c>
      <c r="G123" t="s">
        <v>15</v>
      </c>
      <c r="H123" t="s">
        <v>17</v>
      </c>
      <c r="I123" t="s">
        <v>196</v>
      </c>
      <c r="J123" t="str">
        <f>MID(Tabla1[[#This Row],[HORA2]],1,2)</f>
        <v>14</v>
      </c>
      <c r="K123" t="s">
        <v>20</v>
      </c>
      <c r="L123" t="s">
        <v>78</v>
      </c>
      <c r="M123" t="s">
        <v>14867</v>
      </c>
      <c r="N123" t="s">
        <v>22</v>
      </c>
      <c r="O123">
        <v>5.39</v>
      </c>
      <c r="P1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2.8899999999999997</v>
      </c>
      <c r="Q123">
        <f>IF(Tabla1[[#This Row],[SERVICIO]]="COMIDA",3,IF(Tabla1[[#This Row],[SERVICIO]]="CONTROLADO",12,IF(Tabla1[[#This Row],[SERVICIO]]="RÁPIDO",3.75,IF(Tabla1[[#This Row],[SERVICIO]]="NORMAL",2.5,))))</f>
        <v>2.5</v>
      </c>
      <c r="R123">
        <f>IF(Tabla1[[#This Row],[SERVICIO]]="COMIDA",3.5,IF(Tabla1[[#This Row],[SERVICIO]]="CONTROLADO",8,IF(Tabla1[[#This Row],[SERVICIO]]="RÁPIDO",4.5,IF(Tabla1[[#This Row],[SERVICIO]]="NORMAL",3,))))</f>
        <v>3</v>
      </c>
      <c r="S123">
        <f>IF(Tabla1[[#This Row],[SERVICIO]]="COMIDA",0.75,IF(Tabla1[[#This Row],[SERVICIO]]="CONTROLADO",2.65,IF(Tabla1[[#This Row],[SERVICIO]]="RÁPIDO",0.55,IF(Tabla1[[#This Row],[SERVICIO]]="NORMAL",1.2,))))</f>
        <v>1.2</v>
      </c>
      <c r="T123" s="2">
        <f>IF(Tabla1[[#This Row],[KILOMETROS ADICIONALES]]=0,Tabla1[[#This Row],[KILOMETROS]]*Tabla1[[#This Row],[COSTO NORMAL]],Tabla1[[#This Row],[COSTO NORMAL]]*Tabla1[[#This Row],[KILOMETROS HASTA]])</f>
        <v>7.5</v>
      </c>
      <c r="U123" s="2">
        <f>Tabla1[[#This Row],[KILOMETROS ADICIONALES]]*Tabla1[[#This Row],[COSTO ADICIONAL]]</f>
        <v>3.4679999999999995</v>
      </c>
      <c r="V123">
        <v>97.59</v>
      </c>
      <c r="W123" s="2">
        <f>Tabla1[[#This Row],[COSTO NORMAL2]]+Tabla1[[#This Row],[COSTO ADICIONAL2]]</f>
        <v>10.968</v>
      </c>
    </row>
    <row r="124" spans="1:23" x14ac:dyDescent="0.25">
      <c r="A124" t="s">
        <v>17</v>
      </c>
      <c r="B124" t="s">
        <v>86</v>
      </c>
      <c r="C124" t="s">
        <v>9215</v>
      </c>
      <c r="D124" t="s">
        <v>13</v>
      </c>
      <c r="E124" t="s">
        <v>14844</v>
      </c>
      <c r="F124" t="s">
        <v>14</v>
      </c>
      <c r="G124" t="s">
        <v>15</v>
      </c>
      <c r="H124" t="s">
        <v>17</v>
      </c>
      <c r="I124" t="s">
        <v>197</v>
      </c>
      <c r="J124" t="str">
        <f>MID(Tabla1[[#This Row],[HORA2]],1,2)</f>
        <v>14</v>
      </c>
      <c r="K124" t="s">
        <v>20</v>
      </c>
      <c r="L124" t="s">
        <v>90</v>
      </c>
      <c r="M124" t="s">
        <v>14867</v>
      </c>
      <c r="N124" t="s">
        <v>22</v>
      </c>
      <c r="O124">
        <v>19.989999999999998</v>
      </c>
      <c r="P1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17.489999999999998</v>
      </c>
      <c r="Q124">
        <f>IF(Tabla1[[#This Row],[SERVICIO]]="COMIDA",3,IF(Tabla1[[#This Row],[SERVICIO]]="CONTROLADO",12,IF(Tabla1[[#This Row],[SERVICIO]]="RÁPIDO",3.75,IF(Tabla1[[#This Row],[SERVICIO]]="NORMAL",2.5,))))</f>
        <v>2.5</v>
      </c>
      <c r="R124">
        <f>IF(Tabla1[[#This Row],[SERVICIO]]="COMIDA",3.5,IF(Tabla1[[#This Row],[SERVICIO]]="CONTROLADO",8,IF(Tabla1[[#This Row],[SERVICIO]]="RÁPIDO",4.5,IF(Tabla1[[#This Row],[SERVICIO]]="NORMAL",3,))))</f>
        <v>3</v>
      </c>
      <c r="S124">
        <f>IF(Tabla1[[#This Row],[SERVICIO]]="COMIDA",0.75,IF(Tabla1[[#This Row],[SERVICIO]]="CONTROLADO",2.65,IF(Tabla1[[#This Row],[SERVICIO]]="RÁPIDO",0.55,IF(Tabla1[[#This Row],[SERVICIO]]="NORMAL",1.2,))))</f>
        <v>1.2</v>
      </c>
      <c r="T124" s="2">
        <f>IF(Tabla1[[#This Row],[KILOMETROS ADICIONALES]]=0,Tabla1[[#This Row],[KILOMETROS]]*Tabla1[[#This Row],[COSTO NORMAL]],Tabla1[[#This Row],[COSTO NORMAL]]*Tabla1[[#This Row],[KILOMETROS HASTA]])</f>
        <v>7.5</v>
      </c>
      <c r="U124" s="2">
        <f>Tabla1[[#This Row],[KILOMETROS ADICIONALES]]*Tabla1[[#This Row],[COSTO ADICIONAL]]</f>
        <v>20.987999999999996</v>
      </c>
      <c r="V124">
        <v>165.06</v>
      </c>
      <c r="W124" s="2">
        <f>Tabla1[[#This Row],[COSTO NORMAL2]]+Tabla1[[#This Row],[COSTO ADICIONAL2]]</f>
        <v>28.487999999999996</v>
      </c>
    </row>
    <row r="125" spans="1:23" x14ac:dyDescent="0.25">
      <c r="A125" t="s">
        <v>17</v>
      </c>
      <c r="B125" t="s">
        <v>86</v>
      </c>
      <c r="C125" t="s">
        <v>9216</v>
      </c>
      <c r="D125" t="s">
        <v>13</v>
      </c>
      <c r="E125" t="s">
        <v>14844</v>
      </c>
      <c r="F125" t="s">
        <v>14</v>
      </c>
      <c r="G125" t="s">
        <v>15</v>
      </c>
      <c r="H125" t="s">
        <v>17</v>
      </c>
      <c r="I125" t="s">
        <v>198</v>
      </c>
      <c r="J125" t="str">
        <f>MID(Tabla1[[#This Row],[HORA2]],1,2)</f>
        <v>13</v>
      </c>
      <c r="K125" t="s">
        <v>20</v>
      </c>
      <c r="L125" t="s">
        <v>78</v>
      </c>
      <c r="M125" t="s">
        <v>14867</v>
      </c>
      <c r="N125" t="s">
        <v>22</v>
      </c>
      <c r="O125">
        <v>1.75</v>
      </c>
      <c r="P1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25">
        <f>IF(Tabla1[[#This Row],[SERVICIO]]="COMIDA",3,IF(Tabla1[[#This Row],[SERVICIO]]="CONTROLADO",12,IF(Tabla1[[#This Row],[SERVICIO]]="RÁPIDO",3.75,IF(Tabla1[[#This Row],[SERVICIO]]="NORMAL",2.5,))))</f>
        <v>2.5</v>
      </c>
      <c r="R125">
        <f>IF(Tabla1[[#This Row],[SERVICIO]]="COMIDA",3.5,IF(Tabla1[[#This Row],[SERVICIO]]="CONTROLADO",8,IF(Tabla1[[#This Row],[SERVICIO]]="RÁPIDO",4.5,IF(Tabla1[[#This Row],[SERVICIO]]="NORMAL",3,))))</f>
        <v>3</v>
      </c>
      <c r="S125">
        <f>IF(Tabla1[[#This Row],[SERVICIO]]="COMIDA",0.75,IF(Tabla1[[#This Row],[SERVICIO]]="CONTROLADO",2.65,IF(Tabla1[[#This Row],[SERVICIO]]="RÁPIDO",0.55,IF(Tabla1[[#This Row],[SERVICIO]]="NORMAL",1.2,))))</f>
        <v>1.2</v>
      </c>
      <c r="T125" s="2">
        <f>IF(Tabla1[[#This Row],[KILOMETROS ADICIONALES]]=0,Tabla1[[#This Row],[KILOMETROS]]*Tabla1[[#This Row],[COSTO NORMAL]],Tabla1[[#This Row],[COSTO NORMAL]]*Tabla1[[#This Row],[KILOMETROS HASTA]])</f>
        <v>5.25</v>
      </c>
      <c r="U125" s="2">
        <f>Tabla1[[#This Row],[KILOMETROS ADICIONALES]]*Tabla1[[#This Row],[COSTO ADICIONAL]]</f>
        <v>0</v>
      </c>
      <c r="V125">
        <v>11.09</v>
      </c>
      <c r="W125" s="2">
        <f>Tabla1[[#This Row],[COSTO NORMAL2]]+Tabla1[[#This Row],[COSTO ADICIONAL2]]</f>
        <v>5.25</v>
      </c>
    </row>
    <row r="126" spans="1:23" x14ac:dyDescent="0.25">
      <c r="A126" t="s">
        <v>17</v>
      </c>
      <c r="B126" t="s">
        <v>86</v>
      </c>
      <c r="C126" t="s">
        <v>9217</v>
      </c>
      <c r="D126" t="s">
        <v>13</v>
      </c>
      <c r="E126" t="s">
        <v>14844</v>
      </c>
      <c r="F126" t="s">
        <v>14</v>
      </c>
      <c r="G126" t="s">
        <v>15</v>
      </c>
      <c r="H126" t="s">
        <v>17</v>
      </c>
      <c r="I126" t="s">
        <v>199</v>
      </c>
      <c r="J126" t="str">
        <f>MID(Tabla1[[#This Row],[HORA2]],1,2)</f>
        <v>12</v>
      </c>
      <c r="K126" t="s">
        <v>20</v>
      </c>
      <c r="L126" t="s">
        <v>43</v>
      </c>
      <c r="M126" t="s">
        <v>14867</v>
      </c>
      <c r="N126" t="s">
        <v>22</v>
      </c>
      <c r="O126">
        <v>13.63</v>
      </c>
      <c r="P1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11.13</v>
      </c>
      <c r="Q126">
        <f>IF(Tabla1[[#This Row],[SERVICIO]]="COMIDA",3,IF(Tabla1[[#This Row],[SERVICIO]]="CONTROLADO",12,IF(Tabla1[[#This Row],[SERVICIO]]="RÁPIDO",3.75,IF(Tabla1[[#This Row],[SERVICIO]]="NORMAL",2.5,))))</f>
        <v>2.5</v>
      </c>
      <c r="R126">
        <f>IF(Tabla1[[#This Row],[SERVICIO]]="COMIDA",3.5,IF(Tabla1[[#This Row],[SERVICIO]]="CONTROLADO",8,IF(Tabla1[[#This Row],[SERVICIO]]="RÁPIDO",4.5,IF(Tabla1[[#This Row],[SERVICIO]]="NORMAL",3,))))</f>
        <v>3</v>
      </c>
      <c r="S126">
        <f>IF(Tabla1[[#This Row],[SERVICIO]]="COMIDA",0.75,IF(Tabla1[[#This Row],[SERVICIO]]="CONTROLADO",2.65,IF(Tabla1[[#This Row],[SERVICIO]]="RÁPIDO",0.55,IF(Tabla1[[#This Row],[SERVICIO]]="NORMAL",1.2,))))</f>
        <v>1.2</v>
      </c>
      <c r="T126" s="2">
        <f>IF(Tabla1[[#This Row],[KILOMETROS ADICIONALES]]=0,Tabla1[[#This Row],[KILOMETROS]]*Tabla1[[#This Row],[COSTO NORMAL]],Tabla1[[#This Row],[COSTO NORMAL]]*Tabla1[[#This Row],[KILOMETROS HASTA]])</f>
        <v>7.5</v>
      </c>
      <c r="U126" s="2">
        <f>Tabla1[[#This Row],[KILOMETROS ADICIONALES]]*Tabla1[[#This Row],[COSTO ADICIONAL]]</f>
        <v>13.356</v>
      </c>
      <c r="V126">
        <v>196.24</v>
      </c>
      <c r="W126" s="2">
        <f>Tabla1[[#This Row],[COSTO NORMAL2]]+Tabla1[[#This Row],[COSTO ADICIONAL2]]</f>
        <v>20.856000000000002</v>
      </c>
    </row>
    <row r="127" spans="1:23" x14ac:dyDescent="0.25">
      <c r="A127" t="s">
        <v>17</v>
      </c>
      <c r="B127" t="s">
        <v>86</v>
      </c>
      <c r="C127" t="s">
        <v>9218</v>
      </c>
      <c r="D127" t="s">
        <v>13</v>
      </c>
      <c r="E127" t="s">
        <v>14844</v>
      </c>
      <c r="F127" t="s">
        <v>14</v>
      </c>
      <c r="G127" t="s">
        <v>15</v>
      </c>
      <c r="H127" t="s">
        <v>17</v>
      </c>
      <c r="I127" t="s">
        <v>200</v>
      </c>
      <c r="J127" t="str">
        <f>MID(Tabla1[[#This Row],[HORA2]],1,2)</f>
        <v>15</v>
      </c>
      <c r="K127" t="s">
        <v>20</v>
      </c>
      <c r="L127" t="s">
        <v>188</v>
      </c>
      <c r="M127" t="s">
        <v>14867</v>
      </c>
      <c r="N127" t="s">
        <v>22</v>
      </c>
      <c r="O127">
        <v>11.15</v>
      </c>
      <c r="P1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8.65</v>
      </c>
      <c r="Q127">
        <f>IF(Tabla1[[#This Row],[SERVICIO]]="COMIDA",3,IF(Tabla1[[#This Row],[SERVICIO]]="CONTROLADO",12,IF(Tabla1[[#This Row],[SERVICIO]]="RÁPIDO",3.75,IF(Tabla1[[#This Row],[SERVICIO]]="NORMAL",2.5,))))</f>
        <v>2.5</v>
      </c>
      <c r="R127">
        <f>IF(Tabla1[[#This Row],[SERVICIO]]="COMIDA",3.5,IF(Tabla1[[#This Row],[SERVICIO]]="CONTROLADO",8,IF(Tabla1[[#This Row],[SERVICIO]]="RÁPIDO",4.5,IF(Tabla1[[#This Row],[SERVICIO]]="NORMAL",3,))))</f>
        <v>3</v>
      </c>
      <c r="S127">
        <f>IF(Tabla1[[#This Row],[SERVICIO]]="COMIDA",0.75,IF(Tabla1[[#This Row],[SERVICIO]]="CONTROLADO",2.65,IF(Tabla1[[#This Row],[SERVICIO]]="RÁPIDO",0.55,IF(Tabla1[[#This Row],[SERVICIO]]="NORMAL",1.2,))))</f>
        <v>1.2</v>
      </c>
      <c r="T127" s="2">
        <f>IF(Tabla1[[#This Row],[KILOMETROS ADICIONALES]]=0,Tabla1[[#This Row],[KILOMETROS]]*Tabla1[[#This Row],[COSTO NORMAL]],Tabla1[[#This Row],[COSTO NORMAL]]*Tabla1[[#This Row],[KILOMETROS HASTA]])</f>
        <v>7.5</v>
      </c>
      <c r="U127" s="2">
        <f>Tabla1[[#This Row],[KILOMETROS ADICIONALES]]*Tabla1[[#This Row],[COSTO ADICIONAL]]</f>
        <v>10.38</v>
      </c>
      <c r="V127">
        <v>160.41</v>
      </c>
      <c r="W127" s="2">
        <f>Tabla1[[#This Row],[COSTO NORMAL2]]+Tabla1[[#This Row],[COSTO ADICIONAL2]]</f>
        <v>17.880000000000003</v>
      </c>
    </row>
    <row r="128" spans="1:23" x14ac:dyDescent="0.25">
      <c r="A128" t="s">
        <v>17</v>
      </c>
      <c r="B128" t="s">
        <v>86</v>
      </c>
      <c r="C128" t="s">
        <v>9219</v>
      </c>
      <c r="D128" t="s">
        <v>13</v>
      </c>
      <c r="E128" t="s">
        <v>14844</v>
      </c>
      <c r="F128" t="s">
        <v>14</v>
      </c>
      <c r="G128" t="s">
        <v>15</v>
      </c>
      <c r="H128" t="s">
        <v>100</v>
      </c>
      <c r="I128" t="s">
        <v>201</v>
      </c>
      <c r="J128" t="str">
        <f>MID(Tabla1[[#This Row],[HORA2]],1,2)</f>
        <v>12</v>
      </c>
      <c r="K128" t="s">
        <v>43</v>
      </c>
      <c r="L128" t="s">
        <v>31</v>
      </c>
      <c r="M128" t="s">
        <v>14867</v>
      </c>
      <c r="N128" t="s">
        <v>22</v>
      </c>
      <c r="O128">
        <v>18.23</v>
      </c>
      <c r="P1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128">
        <f>IF(Tabla1[[#This Row],[SERVICIO]]="COMIDA",3,IF(Tabla1[[#This Row],[SERVICIO]]="CONTROLADO",12,IF(Tabla1[[#This Row],[SERVICIO]]="RÁPIDO",3.75,IF(Tabla1[[#This Row],[SERVICIO]]="NORMAL",2.5,))))</f>
        <v>2.5</v>
      </c>
      <c r="R128">
        <f>IF(Tabla1[[#This Row],[SERVICIO]]="COMIDA",3.5,IF(Tabla1[[#This Row],[SERVICIO]]="CONTROLADO",8,IF(Tabla1[[#This Row],[SERVICIO]]="RÁPIDO",4.5,IF(Tabla1[[#This Row],[SERVICIO]]="NORMAL",3,))))</f>
        <v>3</v>
      </c>
      <c r="S128">
        <f>IF(Tabla1[[#This Row],[SERVICIO]]="COMIDA",0.75,IF(Tabla1[[#This Row],[SERVICIO]]="CONTROLADO",2.65,IF(Tabla1[[#This Row],[SERVICIO]]="RÁPIDO",0.55,IF(Tabla1[[#This Row],[SERVICIO]]="NORMAL",1.2,))))</f>
        <v>1.2</v>
      </c>
      <c r="T128" s="2">
        <f>IF(Tabla1[[#This Row],[KILOMETROS ADICIONALES]]=0,Tabla1[[#This Row],[KILOMETROS]]*Tabla1[[#This Row],[COSTO NORMAL]],Tabla1[[#This Row],[COSTO NORMAL]]*Tabla1[[#This Row],[KILOMETROS HASTA]])</f>
        <v>7.5</v>
      </c>
      <c r="U128" s="2">
        <f>Tabla1[[#This Row],[KILOMETROS ADICIONALES]]*Tabla1[[#This Row],[COSTO ADICIONAL]]</f>
        <v>18.876000000000001</v>
      </c>
      <c r="V128">
        <v>250.46</v>
      </c>
      <c r="W128" s="2">
        <f>Tabla1[[#This Row],[COSTO NORMAL2]]+Tabla1[[#This Row],[COSTO ADICIONAL2]]</f>
        <v>26.376000000000001</v>
      </c>
    </row>
    <row r="129" spans="1:23" x14ac:dyDescent="0.25">
      <c r="A129" t="s">
        <v>17</v>
      </c>
      <c r="B129" t="s">
        <v>86</v>
      </c>
      <c r="C129" t="s">
        <v>9220</v>
      </c>
      <c r="D129" t="s">
        <v>13</v>
      </c>
      <c r="E129" t="s">
        <v>14844</v>
      </c>
      <c r="F129" t="s">
        <v>14</v>
      </c>
      <c r="G129" t="s">
        <v>41</v>
      </c>
      <c r="H129" t="s">
        <v>17</v>
      </c>
      <c r="I129" t="s">
        <v>164</v>
      </c>
      <c r="J129" t="str">
        <f>MID(Tabla1[[#This Row],[HORA2]],1,2)</f>
        <v>11</v>
      </c>
      <c r="K129" t="s">
        <v>43</v>
      </c>
      <c r="L129" t="s">
        <v>31</v>
      </c>
      <c r="M129" t="s">
        <v>14867</v>
      </c>
      <c r="N129" t="s">
        <v>22</v>
      </c>
      <c r="O129">
        <v>3.1</v>
      </c>
      <c r="P1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0.60000000000000009</v>
      </c>
      <c r="Q129">
        <f>IF(Tabla1[[#This Row],[SERVICIO]]="COMIDA",3,IF(Tabla1[[#This Row],[SERVICIO]]="CONTROLADO",12,IF(Tabla1[[#This Row],[SERVICIO]]="RÁPIDO",3.75,IF(Tabla1[[#This Row],[SERVICIO]]="NORMAL",2.5,))))</f>
        <v>2.5</v>
      </c>
      <c r="R129">
        <f>IF(Tabla1[[#This Row],[SERVICIO]]="COMIDA",3.5,IF(Tabla1[[#This Row],[SERVICIO]]="CONTROLADO",8,IF(Tabla1[[#This Row],[SERVICIO]]="RÁPIDO",4.5,IF(Tabla1[[#This Row],[SERVICIO]]="NORMAL",3,))))</f>
        <v>3</v>
      </c>
      <c r="S129">
        <f>IF(Tabla1[[#This Row],[SERVICIO]]="COMIDA",0.75,IF(Tabla1[[#This Row],[SERVICIO]]="CONTROLADO",2.65,IF(Tabla1[[#This Row],[SERVICIO]]="RÁPIDO",0.55,IF(Tabla1[[#This Row],[SERVICIO]]="NORMAL",1.2,))))</f>
        <v>1.2</v>
      </c>
      <c r="T129" s="2">
        <f>IF(Tabla1[[#This Row],[KILOMETROS ADICIONALES]]=0,Tabla1[[#This Row],[KILOMETROS]]*Tabla1[[#This Row],[COSTO NORMAL]],Tabla1[[#This Row],[COSTO NORMAL]]*Tabla1[[#This Row],[KILOMETROS HASTA]])</f>
        <v>7.5</v>
      </c>
      <c r="U129" s="2">
        <f>Tabla1[[#This Row],[KILOMETROS ADICIONALES]]*Tabla1[[#This Row],[COSTO ADICIONAL]]</f>
        <v>0.72000000000000008</v>
      </c>
      <c r="V129">
        <v>117</v>
      </c>
      <c r="W129" s="2">
        <f>Tabla1[[#This Row],[COSTO NORMAL2]]+Tabla1[[#This Row],[COSTO ADICIONAL2]]</f>
        <v>8.2200000000000006</v>
      </c>
    </row>
    <row r="130" spans="1:23" x14ac:dyDescent="0.25">
      <c r="A130" t="s">
        <v>17</v>
      </c>
      <c r="B130" t="s">
        <v>86</v>
      </c>
      <c r="C130" t="s">
        <v>9221</v>
      </c>
      <c r="D130" t="s">
        <v>13</v>
      </c>
      <c r="E130" t="s">
        <v>14844</v>
      </c>
      <c r="F130" t="s">
        <v>14</v>
      </c>
      <c r="G130" t="s">
        <v>15</v>
      </c>
      <c r="H130" t="s">
        <v>17</v>
      </c>
      <c r="I130" t="s">
        <v>202</v>
      </c>
      <c r="J130" t="str">
        <f>MID(Tabla1[[#This Row],[HORA2]],1,2)</f>
        <v>13</v>
      </c>
      <c r="K130" t="s">
        <v>20</v>
      </c>
      <c r="L130" t="s">
        <v>110</v>
      </c>
      <c r="M130" t="s">
        <v>14867</v>
      </c>
      <c r="N130" t="s">
        <v>22</v>
      </c>
      <c r="O130">
        <v>11.16</v>
      </c>
      <c r="P1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130">
        <f>IF(Tabla1[[#This Row],[SERVICIO]]="COMIDA",3,IF(Tabla1[[#This Row],[SERVICIO]]="CONTROLADO",12,IF(Tabla1[[#This Row],[SERVICIO]]="RÁPIDO",3.75,IF(Tabla1[[#This Row],[SERVICIO]]="NORMAL",2.5,))))</f>
        <v>2.5</v>
      </c>
      <c r="R130">
        <f>IF(Tabla1[[#This Row],[SERVICIO]]="COMIDA",3.5,IF(Tabla1[[#This Row],[SERVICIO]]="CONTROLADO",8,IF(Tabla1[[#This Row],[SERVICIO]]="RÁPIDO",4.5,IF(Tabla1[[#This Row],[SERVICIO]]="NORMAL",3,))))</f>
        <v>3</v>
      </c>
      <c r="S130">
        <f>IF(Tabla1[[#This Row],[SERVICIO]]="COMIDA",0.75,IF(Tabla1[[#This Row],[SERVICIO]]="CONTROLADO",2.65,IF(Tabla1[[#This Row],[SERVICIO]]="RÁPIDO",0.55,IF(Tabla1[[#This Row],[SERVICIO]]="NORMAL",1.2,))))</f>
        <v>1.2</v>
      </c>
      <c r="T130" s="2">
        <f>IF(Tabla1[[#This Row],[KILOMETROS ADICIONALES]]=0,Tabla1[[#This Row],[KILOMETROS]]*Tabla1[[#This Row],[COSTO NORMAL]],Tabla1[[#This Row],[COSTO NORMAL]]*Tabla1[[#This Row],[KILOMETROS HASTA]])</f>
        <v>7.5</v>
      </c>
      <c r="U130" s="2">
        <f>Tabla1[[#This Row],[KILOMETROS ADICIONALES]]*Tabla1[[#This Row],[COSTO ADICIONAL]]</f>
        <v>10.391999999999999</v>
      </c>
      <c r="V130">
        <v>156.41</v>
      </c>
      <c r="W130" s="2">
        <f>Tabla1[[#This Row],[COSTO NORMAL2]]+Tabla1[[#This Row],[COSTO ADICIONAL2]]</f>
        <v>17.891999999999999</v>
      </c>
    </row>
    <row r="131" spans="1:23" x14ac:dyDescent="0.25">
      <c r="A131" t="s">
        <v>17</v>
      </c>
      <c r="B131" t="s">
        <v>86</v>
      </c>
      <c r="C131" t="s">
        <v>9222</v>
      </c>
      <c r="D131" t="s">
        <v>13</v>
      </c>
      <c r="E131" t="s">
        <v>14844</v>
      </c>
      <c r="F131" t="s">
        <v>14</v>
      </c>
      <c r="G131" t="s">
        <v>15</v>
      </c>
      <c r="H131" t="s">
        <v>17</v>
      </c>
      <c r="I131" t="s">
        <v>203</v>
      </c>
      <c r="J131" t="str">
        <f>MID(Tabla1[[#This Row],[HORA2]],1,2)</f>
        <v>12</v>
      </c>
      <c r="K131" t="s">
        <v>20</v>
      </c>
      <c r="L131" t="s">
        <v>31</v>
      </c>
      <c r="M131" t="s">
        <v>14867</v>
      </c>
      <c r="N131" t="s">
        <v>22</v>
      </c>
      <c r="O131">
        <v>19</v>
      </c>
      <c r="P1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</v>
      </c>
      <c r="Q131">
        <f>IF(Tabla1[[#This Row],[SERVICIO]]="COMIDA",3,IF(Tabla1[[#This Row],[SERVICIO]]="CONTROLADO",12,IF(Tabla1[[#This Row],[SERVICIO]]="RÁPIDO",3.75,IF(Tabla1[[#This Row],[SERVICIO]]="NORMAL",2.5,))))</f>
        <v>2.5</v>
      </c>
      <c r="R131">
        <f>IF(Tabla1[[#This Row],[SERVICIO]]="COMIDA",3.5,IF(Tabla1[[#This Row],[SERVICIO]]="CONTROLADO",8,IF(Tabla1[[#This Row],[SERVICIO]]="RÁPIDO",4.5,IF(Tabla1[[#This Row],[SERVICIO]]="NORMAL",3,))))</f>
        <v>3</v>
      </c>
      <c r="S131">
        <f>IF(Tabla1[[#This Row],[SERVICIO]]="COMIDA",0.75,IF(Tabla1[[#This Row],[SERVICIO]]="CONTROLADO",2.65,IF(Tabla1[[#This Row],[SERVICIO]]="RÁPIDO",0.55,IF(Tabla1[[#This Row],[SERVICIO]]="NORMAL",1.2,))))</f>
        <v>1.2</v>
      </c>
      <c r="T131" s="2">
        <f>IF(Tabla1[[#This Row],[KILOMETROS ADICIONALES]]=0,Tabla1[[#This Row],[KILOMETROS]]*Tabla1[[#This Row],[COSTO NORMAL]],Tabla1[[#This Row],[COSTO NORMAL]]*Tabla1[[#This Row],[KILOMETROS HASTA]])</f>
        <v>7.5</v>
      </c>
      <c r="U131" s="2">
        <f>Tabla1[[#This Row],[KILOMETROS ADICIONALES]]*Tabla1[[#This Row],[COSTO ADICIONAL]]</f>
        <v>19.8</v>
      </c>
      <c r="V131">
        <v>170.53</v>
      </c>
      <c r="W131" s="2">
        <f>Tabla1[[#This Row],[COSTO NORMAL2]]+Tabla1[[#This Row],[COSTO ADICIONAL2]]</f>
        <v>27.3</v>
      </c>
    </row>
    <row r="132" spans="1:23" x14ac:dyDescent="0.25">
      <c r="A132" t="s">
        <v>17</v>
      </c>
      <c r="B132" t="s">
        <v>86</v>
      </c>
      <c r="C132" t="s">
        <v>9223</v>
      </c>
      <c r="D132" t="s">
        <v>13</v>
      </c>
      <c r="E132" t="s">
        <v>14844</v>
      </c>
      <c r="F132" t="s">
        <v>14</v>
      </c>
      <c r="G132" t="s">
        <v>15</v>
      </c>
      <c r="H132" t="s">
        <v>17</v>
      </c>
      <c r="I132" t="s">
        <v>204</v>
      </c>
      <c r="J132" t="str">
        <f>MID(Tabla1[[#This Row],[HORA2]],1,2)</f>
        <v>13</v>
      </c>
      <c r="K132" t="s">
        <v>20</v>
      </c>
      <c r="L132" t="s">
        <v>35</v>
      </c>
      <c r="M132" t="s">
        <v>14867</v>
      </c>
      <c r="N132" t="s">
        <v>22</v>
      </c>
      <c r="O132">
        <v>5.45</v>
      </c>
      <c r="P1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2.95</v>
      </c>
      <c r="Q132">
        <f>IF(Tabla1[[#This Row],[SERVICIO]]="COMIDA",3,IF(Tabla1[[#This Row],[SERVICIO]]="CONTROLADO",12,IF(Tabla1[[#This Row],[SERVICIO]]="RÁPIDO",3.75,IF(Tabla1[[#This Row],[SERVICIO]]="NORMAL",2.5,))))</f>
        <v>2.5</v>
      </c>
      <c r="R132">
        <f>IF(Tabla1[[#This Row],[SERVICIO]]="COMIDA",3.5,IF(Tabla1[[#This Row],[SERVICIO]]="CONTROLADO",8,IF(Tabla1[[#This Row],[SERVICIO]]="RÁPIDO",4.5,IF(Tabla1[[#This Row],[SERVICIO]]="NORMAL",3,))))</f>
        <v>3</v>
      </c>
      <c r="S132">
        <f>IF(Tabla1[[#This Row],[SERVICIO]]="COMIDA",0.75,IF(Tabla1[[#This Row],[SERVICIO]]="CONTROLADO",2.65,IF(Tabla1[[#This Row],[SERVICIO]]="RÁPIDO",0.55,IF(Tabla1[[#This Row],[SERVICIO]]="NORMAL",1.2,))))</f>
        <v>1.2</v>
      </c>
      <c r="T132" s="2">
        <f>IF(Tabla1[[#This Row],[KILOMETROS ADICIONALES]]=0,Tabla1[[#This Row],[KILOMETROS]]*Tabla1[[#This Row],[COSTO NORMAL]],Tabla1[[#This Row],[COSTO NORMAL]]*Tabla1[[#This Row],[KILOMETROS HASTA]])</f>
        <v>7.5</v>
      </c>
      <c r="U132" s="2">
        <f>Tabla1[[#This Row],[KILOMETROS ADICIONALES]]*Tabla1[[#This Row],[COSTO ADICIONAL]]</f>
        <v>3.54</v>
      </c>
      <c r="V132">
        <v>100.05</v>
      </c>
      <c r="W132" s="2">
        <f>Tabla1[[#This Row],[COSTO NORMAL2]]+Tabla1[[#This Row],[COSTO ADICIONAL2]]</f>
        <v>11.04</v>
      </c>
    </row>
    <row r="133" spans="1:23" x14ac:dyDescent="0.25">
      <c r="A133" t="s">
        <v>17</v>
      </c>
      <c r="B133" t="s">
        <v>86</v>
      </c>
      <c r="C133" t="s">
        <v>9224</v>
      </c>
      <c r="D133" t="s">
        <v>13</v>
      </c>
      <c r="E133" t="s">
        <v>14844</v>
      </c>
      <c r="F133" t="s">
        <v>14</v>
      </c>
      <c r="G133" t="s">
        <v>15</v>
      </c>
      <c r="H133" t="s">
        <v>17</v>
      </c>
      <c r="I133" t="s">
        <v>205</v>
      </c>
      <c r="J133" t="str">
        <f>MID(Tabla1[[#This Row],[HORA2]],1,2)</f>
        <v>14</v>
      </c>
      <c r="K133" t="s">
        <v>20</v>
      </c>
      <c r="L133" t="s">
        <v>94</v>
      </c>
      <c r="M133" t="s">
        <v>14867</v>
      </c>
      <c r="N133" t="s">
        <v>22</v>
      </c>
      <c r="O133">
        <v>15.03</v>
      </c>
      <c r="P1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12.53</v>
      </c>
      <c r="Q133">
        <f>IF(Tabla1[[#This Row],[SERVICIO]]="COMIDA",3,IF(Tabla1[[#This Row],[SERVICIO]]="CONTROLADO",12,IF(Tabla1[[#This Row],[SERVICIO]]="RÁPIDO",3.75,IF(Tabla1[[#This Row],[SERVICIO]]="NORMAL",2.5,))))</f>
        <v>2.5</v>
      </c>
      <c r="R133">
        <f>IF(Tabla1[[#This Row],[SERVICIO]]="COMIDA",3.5,IF(Tabla1[[#This Row],[SERVICIO]]="CONTROLADO",8,IF(Tabla1[[#This Row],[SERVICIO]]="RÁPIDO",4.5,IF(Tabla1[[#This Row],[SERVICIO]]="NORMAL",3,))))</f>
        <v>3</v>
      </c>
      <c r="S133">
        <f>IF(Tabla1[[#This Row],[SERVICIO]]="COMIDA",0.75,IF(Tabla1[[#This Row],[SERVICIO]]="CONTROLADO",2.65,IF(Tabla1[[#This Row],[SERVICIO]]="RÁPIDO",0.55,IF(Tabla1[[#This Row],[SERVICIO]]="NORMAL",1.2,))))</f>
        <v>1.2</v>
      </c>
      <c r="T133" s="2">
        <f>IF(Tabla1[[#This Row],[KILOMETROS ADICIONALES]]=0,Tabla1[[#This Row],[KILOMETROS]]*Tabla1[[#This Row],[COSTO NORMAL]],Tabla1[[#This Row],[COSTO NORMAL]]*Tabla1[[#This Row],[KILOMETROS HASTA]])</f>
        <v>7.5</v>
      </c>
      <c r="U133" s="2">
        <f>Tabla1[[#This Row],[KILOMETROS ADICIONALES]]*Tabla1[[#This Row],[COSTO ADICIONAL]]</f>
        <v>15.035999999999998</v>
      </c>
      <c r="V133">
        <v>115.73</v>
      </c>
      <c r="W133" s="2">
        <f>Tabla1[[#This Row],[COSTO NORMAL2]]+Tabla1[[#This Row],[COSTO ADICIONAL2]]</f>
        <v>22.535999999999998</v>
      </c>
    </row>
    <row r="134" spans="1:23" x14ac:dyDescent="0.25">
      <c r="A134" t="s">
        <v>17</v>
      </c>
      <c r="B134" t="s">
        <v>86</v>
      </c>
      <c r="C134" t="s">
        <v>9225</v>
      </c>
      <c r="D134" t="s">
        <v>13</v>
      </c>
      <c r="E134" t="s">
        <v>14844</v>
      </c>
      <c r="F134" t="s">
        <v>14</v>
      </c>
      <c r="G134" t="s">
        <v>15</v>
      </c>
      <c r="H134" t="s">
        <v>17</v>
      </c>
      <c r="I134" t="s">
        <v>206</v>
      </c>
      <c r="J134" t="str">
        <f>MID(Tabla1[[#This Row],[HORA2]],1,2)</f>
        <v>13</v>
      </c>
      <c r="K134" t="s">
        <v>20</v>
      </c>
      <c r="L134" t="s">
        <v>43</v>
      </c>
      <c r="M134" t="s">
        <v>14867</v>
      </c>
      <c r="N134" t="s">
        <v>22</v>
      </c>
      <c r="O134">
        <v>19.309999999999999</v>
      </c>
      <c r="P1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16.809999999999999</v>
      </c>
      <c r="Q134">
        <f>IF(Tabla1[[#This Row],[SERVICIO]]="COMIDA",3,IF(Tabla1[[#This Row],[SERVICIO]]="CONTROLADO",12,IF(Tabla1[[#This Row],[SERVICIO]]="RÁPIDO",3.75,IF(Tabla1[[#This Row],[SERVICIO]]="NORMAL",2.5,))))</f>
        <v>2.5</v>
      </c>
      <c r="R134">
        <f>IF(Tabla1[[#This Row],[SERVICIO]]="COMIDA",3.5,IF(Tabla1[[#This Row],[SERVICIO]]="CONTROLADO",8,IF(Tabla1[[#This Row],[SERVICIO]]="RÁPIDO",4.5,IF(Tabla1[[#This Row],[SERVICIO]]="NORMAL",3,))))</f>
        <v>3</v>
      </c>
      <c r="S134">
        <f>IF(Tabla1[[#This Row],[SERVICIO]]="COMIDA",0.75,IF(Tabla1[[#This Row],[SERVICIO]]="CONTROLADO",2.65,IF(Tabla1[[#This Row],[SERVICIO]]="RÁPIDO",0.55,IF(Tabla1[[#This Row],[SERVICIO]]="NORMAL",1.2,))))</f>
        <v>1.2</v>
      </c>
      <c r="T134" s="2">
        <f>IF(Tabla1[[#This Row],[KILOMETROS ADICIONALES]]=0,Tabla1[[#This Row],[KILOMETROS]]*Tabla1[[#This Row],[COSTO NORMAL]],Tabla1[[#This Row],[COSTO NORMAL]]*Tabla1[[#This Row],[KILOMETROS HASTA]])</f>
        <v>7.5</v>
      </c>
      <c r="U134" s="2">
        <f>Tabla1[[#This Row],[KILOMETROS ADICIONALES]]*Tabla1[[#This Row],[COSTO ADICIONAL]]</f>
        <v>20.171999999999997</v>
      </c>
      <c r="V134">
        <v>102.76</v>
      </c>
      <c r="W134" s="2">
        <f>Tabla1[[#This Row],[COSTO NORMAL2]]+Tabla1[[#This Row],[COSTO ADICIONAL2]]</f>
        <v>27.671999999999997</v>
      </c>
    </row>
    <row r="135" spans="1:23" x14ac:dyDescent="0.25">
      <c r="A135" t="s">
        <v>17</v>
      </c>
      <c r="B135" t="s">
        <v>86</v>
      </c>
      <c r="C135" t="s">
        <v>9226</v>
      </c>
      <c r="D135" t="s">
        <v>13</v>
      </c>
      <c r="E135" t="s">
        <v>14844</v>
      </c>
      <c r="F135" t="s">
        <v>14</v>
      </c>
      <c r="G135" t="s">
        <v>15</v>
      </c>
      <c r="H135" t="s">
        <v>17</v>
      </c>
      <c r="I135" t="s">
        <v>207</v>
      </c>
      <c r="J135" t="str">
        <f>MID(Tabla1[[#This Row],[HORA2]],1,2)</f>
        <v>12</v>
      </c>
      <c r="K135" t="s">
        <v>20</v>
      </c>
      <c r="L135" t="s">
        <v>44</v>
      </c>
      <c r="M135" t="s">
        <v>14867</v>
      </c>
      <c r="N135" t="s">
        <v>22</v>
      </c>
      <c r="O135">
        <v>10.02</v>
      </c>
      <c r="P1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7.52</v>
      </c>
      <c r="Q135">
        <f>IF(Tabla1[[#This Row],[SERVICIO]]="COMIDA",3,IF(Tabla1[[#This Row],[SERVICIO]]="CONTROLADO",12,IF(Tabla1[[#This Row],[SERVICIO]]="RÁPIDO",3.75,IF(Tabla1[[#This Row],[SERVICIO]]="NORMAL",2.5,))))</f>
        <v>2.5</v>
      </c>
      <c r="R135">
        <f>IF(Tabla1[[#This Row],[SERVICIO]]="COMIDA",3.5,IF(Tabla1[[#This Row],[SERVICIO]]="CONTROLADO",8,IF(Tabla1[[#This Row],[SERVICIO]]="RÁPIDO",4.5,IF(Tabla1[[#This Row],[SERVICIO]]="NORMAL",3,))))</f>
        <v>3</v>
      </c>
      <c r="S135">
        <f>IF(Tabla1[[#This Row],[SERVICIO]]="COMIDA",0.75,IF(Tabla1[[#This Row],[SERVICIO]]="CONTROLADO",2.65,IF(Tabla1[[#This Row],[SERVICIO]]="RÁPIDO",0.55,IF(Tabla1[[#This Row],[SERVICIO]]="NORMAL",1.2,))))</f>
        <v>1.2</v>
      </c>
      <c r="T135" s="2">
        <f>IF(Tabla1[[#This Row],[KILOMETROS ADICIONALES]]=0,Tabla1[[#This Row],[KILOMETROS]]*Tabla1[[#This Row],[COSTO NORMAL]],Tabla1[[#This Row],[COSTO NORMAL]]*Tabla1[[#This Row],[KILOMETROS HASTA]])</f>
        <v>7.5</v>
      </c>
      <c r="U135" s="2">
        <f>Tabla1[[#This Row],[KILOMETROS ADICIONALES]]*Tabla1[[#This Row],[COSTO ADICIONAL]]</f>
        <v>9.0239999999999991</v>
      </c>
      <c r="V135">
        <v>149.69</v>
      </c>
      <c r="W135" s="2">
        <f>Tabla1[[#This Row],[COSTO NORMAL2]]+Tabla1[[#This Row],[COSTO ADICIONAL2]]</f>
        <v>16.524000000000001</v>
      </c>
    </row>
    <row r="136" spans="1:23" x14ac:dyDescent="0.25">
      <c r="A136" t="s">
        <v>17</v>
      </c>
      <c r="B136" t="s">
        <v>86</v>
      </c>
      <c r="C136" t="s">
        <v>9227</v>
      </c>
      <c r="D136" t="s">
        <v>13</v>
      </c>
      <c r="E136" t="s">
        <v>14844</v>
      </c>
      <c r="F136" t="s">
        <v>14</v>
      </c>
      <c r="G136" t="s">
        <v>15</v>
      </c>
      <c r="H136" t="s">
        <v>17</v>
      </c>
      <c r="I136" t="s">
        <v>208</v>
      </c>
      <c r="J136" t="str">
        <f>MID(Tabla1[[#This Row],[HORA2]],1,2)</f>
        <v>12</v>
      </c>
      <c r="K136" t="s">
        <v>20</v>
      </c>
      <c r="L136" t="s">
        <v>43</v>
      </c>
      <c r="M136" t="s">
        <v>14867</v>
      </c>
      <c r="N136" t="s">
        <v>22</v>
      </c>
      <c r="O136">
        <v>15.85</v>
      </c>
      <c r="P1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13.35</v>
      </c>
      <c r="Q136">
        <f>IF(Tabla1[[#This Row],[SERVICIO]]="COMIDA",3,IF(Tabla1[[#This Row],[SERVICIO]]="CONTROLADO",12,IF(Tabla1[[#This Row],[SERVICIO]]="RÁPIDO",3.75,IF(Tabla1[[#This Row],[SERVICIO]]="NORMAL",2.5,))))</f>
        <v>2.5</v>
      </c>
      <c r="R136">
        <f>IF(Tabla1[[#This Row],[SERVICIO]]="COMIDA",3.5,IF(Tabla1[[#This Row],[SERVICIO]]="CONTROLADO",8,IF(Tabla1[[#This Row],[SERVICIO]]="RÁPIDO",4.5,IF(Tabla1[[#This Row],[SERVICIO]]="NORMAL",3,))))</f>
        <v>3</v>
      </c>
      <c r="S136">
        <f>IF(Tabla1[[#This Row],[SERVICIO]]="COMIDA",0.75,IF(Tabla1[[#This Row],[SERVICIO]]="CONTROLADO",2.65,IF(Tabla1[[#This Row],[SERVICIO]]="RÁPIDO",0.55,IF(Tabla1[[#This Row],[SERVICIO]]="NORMAL",1.2,))))</f>
        <v>1.2</v>
      </c>
      <c r="T136" s="2">
        <f>IF(Tabla1[[#This Row],[KILOMETROS ADICIONALES]]=0,Tabla1[[#This Row],[KILOMETROS]]*Tabla1[[#This Row],[COSTO NORMAL]],Tabla1[[#This Row],[COSTO NORMAL]]*Tabla1[[#This Row],[KILOMETROS HASTA]])</f>
        <v>7.5</v>
      </c>
      <c r="U136" s="2">
        <f>Tabla1[[#This Row],[KILOMETROS ADICIONALES]]*Tabla1[[#This Row],[COSTO ADICIONAL]]</f>
        <v>16.02</v>
      </c>
      <c r="V136">
        <v>194.35</v>
      </c>
      <c r="W136" s="2">
        <f>Tabla1[[#This Row],[COSTO NORMAL2]]+Tabla1[[#This Row],[COSTO ADICIONAL2]]</f>
        <v>23.52</v>
      </c>
    </row>
    <row r="137" spans="1:23" x14ac:dyDescent="0.25">
      <c r="A137" t="s">
        <v>17</v>
      </c>
      <c r="B137" t="s">
        <v>86</v>
      </c>
      <c r="C137" t="s">
        <v>9228</v>
      </c>
      <c r="D137" t="s">
        <v>13</v>
      </c>
      <c r="E137" t="s">
        <v>14844</v>
      </c>
      <c r="F137" t="s">
        <v>14</v>
      </c>
      <c r="G137" t="s">
        <v>15</v>
      </c>
      <c r="H137" t="s">
        <v>17</v>
      </c>
      <c r="I137" t="s">
        <v>209</v>
      </c>
      <c r="J137" t="str">
        <f>MID(Tabla1[[#This Row],[HORA2]],1,2)</f>
        <v>11</v>
      </c>
      <c r="K137" t="s">
        <v>20</v>
      </c>
      <c r="L137" t="s">
        <v>110</v>
      </c>
      <c r="M137" t="s">
        <v>14867</v>
      </c>
      <c r="N137" t="s">
        <v>22</v>
      </c>
      <c r="O137">
        <v>15.21</v>
      </c>
      <c r="P1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12.71</v>
      </c>
      <c r="Q137">
        <f>IF(Tabla1[[#This Row],[SERVICIO]]="COMIDA",3,IF(Tabla1[[#This Row],[SERVICIO]]="CONTROLADO",12,IF(Tabla1[[#This Row],[SERVICIO]]="RÁPIDO",3.75,IF(Tabla1[[#This Row],[SERVICIO]]="NORMAL",2.5,))))</f>
        <v>2.5</v>
      </c>
      <c r="R137">
        <f>IF(Tabla1[[#This Row],[SERVICIO]]="COMIDA",3.5,IF(Tabla1[[#This Row],[SERVICIO]]="CONTROLADO",8,IF(Tabla1[[#This Row],[SERVICIO]]="RÁPIDO",4.5,IF(Tabla1[[#This Row],[SERVICIO]]="NORMAL",3,))))</f>
        <v>3</v>
      </c>
      <c r="S137">
        <f>IF(Tabla1[[#This Row],[SERVICIO]]="COMIDA",0.75,IF(Tabla1[[#This Row],[SERVICIO]]="CONTROLADO",2.65,IF(Tabla1[[#This Row],[SERVICIO]]="RÁPIDO",0.55,IF(Tabla1[[#This Row],[SERVICIO]]="NORMAL",1.2,))))</f>
        <v>1.2</v>
      </c>
      <c r="T137" s="2">
        <f>IF(Tabla1[[#This Row],[KILOMETROS ADICIONALES]]=0,Tabla1[[#This Row],[KILOMETROS]]*Tabla1[[#This Row],[COSTO NORMAL]],Tabla1[[#This Row],[COSTO NORMAL]]*Tabla1[[#This Row],[KILOMETROS HASTA]])</f>
        <v>7.5</v>
      </c>
      <c r="U137" s="2">
        <f>Tabla1[[#This Row],[KILOMETROS ADICIONALES]]*Tabla1[[#This Row],[COSTO ADICIONAL]]</f>
        <v>15.252000000000001</v>
      </c>
      <c r="V137">
        <v>220.63</v>
      </c>
      <c r="W137" s="2">
        <f>Tabla1[[#This Row],[COSTO NORMAL2]]+Tabla1[[#This Row],[COSTO ADICIONAL2]]</f>
        <v>22.752000000000002</v>
      </c>
    </row>
    <row r="138" spans="1:23" x14ac:dyDescent="0.25">
      <c r="A138" t="s">
        <v>17</v>
      </c>
      <c r="B138" t="s">
        <v>86</v>
      </c>
      <c r="C138" t="s">
        <v>9229</v>
      </c>
      <c r="D138" t="s">
        <v>13</v>
      </c>
      <c r="E138" t="s">
        <v>14844</v>
      </c>
      <c r="F138" t="s">
        <v>14</v>
      </c>
      <c r="G138" t="s">
        <v>15</v>
      </c>
      <c r="H138" t="s">
        <v>17</v>
      </c>
      <c r="I138" t="s">
        <v>210</v>
      </c>
      <c r="J138" t="str">
        <f>MID(Tabla1[[#This Row],[HORA2]],1,2)</f>
        <v>15</v>
      </c>
      <c r="K138" t="s">
        <v>20</v>
      </c>
      <c r="L138" t="s">
        <v>188</v>
      </c>
      <c r="M138" t="s">
        <v>14867</v>
      </c>
      <c r="N138" t="s">
        <v>22</v>
      </c>
      <c r="O138">
        <v>5.09</v>
      </c>
      <c r="P1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2.59</v>
      </c>
      <c r="Q138">
        <f>IF(Tabla1[[#This Row],[SERVICIO]]="COMIDA",3,IF(Tabla1[[#This Row],[SERVICIO]]="CONTROLADO",12,IF(Tabla1[[#This Row],[SERVICIO]]="RÁPIDO",3.75,IF(Tabla1[[#This Row],[SERVICIO]]="NORMAL",2.5,))))</f>
        <v>2.5</v>
      </c>
      <c r="R138">
        <f>IF(Tabla1[[#This Row],[SERVICIO]]="COMIDA",3.5,IF(Tabla1[[#This Row],[SERVICIO]]="CONTROLADO",8,IF(Tabla1[[#This Row],[SERVICIO]]="RÁPIDO",4.5,IF(Tabla1[[#This Row],[SERVICIO]]="NORMAL",3,))))</f>
        <v>3</v>
      </c>
      <c r="S138">
        <f>IF(Tabla1[[#This Row],[SERVICIO]]="COMIDA",0.75,IF(Tabla1[[#This Row],[SERVICIO]]="CONTROLADO",2.65,IF(Tabla1[[#This Row],[SERVICIO]]="RÁPIDO",0.55,IF(Tabla1[[#This Row],[SERVICIO]]="NORMAL",1.2,))))</f>
        <v>1.2</v>
      </c>
      <c r="T138" s="2">
        <f>IF(Tabla1[[#This Row],[KILOMETROS ADICIONALES]]=0,Tabla1[[#This Row],[KILOMETROS]]*Tabla1[[#This Row],[COSTO NORMAL]],Tabla1[[#This Row],[COSTO NORMAL]]*Tabla1[[#This Row],[KILOMETROS HASTA]])</f>
        <v>7.5</v>
      </c>
      <c r="U138" s="2">
        <f>Tabla1[[#This Row],[KILOMETROS ADICIONALES]]*Tabla1[[#This Row],[COSTO ADICIONAL]]</f>
        <v>3.1079999999999997</v>
      </c>
      <c r="V138">
        <v>73.31</v>
      </c>
      <c r="W138" s="2">
        <f>Tabla1[[#This Row],[COSTO NORMAL2]]+Tabla1[[#This Row],[COSTO ADICIONAL2]]</f>
        <v>10.608000000000001</v>
      </c>
    </row>
    <row r="139" spans="1:23" x14ac:dyDescent="0.25">
      <c r="A139" t="s">
        <v>17</v>
      </c>
      <c r="B139" t="s">
        <v>86</v>
      </c>
      <c r="C139" t="s">
        <v>9230</v>
      </c>
      <c r="D139" t="s">
        <v>13</v>
      </c>
      <c r="E139" t="s">
        <v>14844</v>
      </c>
      <c r="F139" t="s">
        <v>14</v>
      </c>
      <c r="G139" t="s">
        <v>15</v>
      </c>
      <c r="H139" t="s">
        <v>17</v>
      </c>
      <c r="I139" t="s">
        <v>211</v>
      </c>
      <c r="J139" t="str">
        <f>MID(Tabla1[[#This Row],[HORA2]],1,2)</f>
        <v>12</v>
      </c>
      <c r="K139" t="s">
        <v>20</v>
      </c>
      <c r="L139" t="s">
        <v>90</v>
      </c>
      <c r="M139" t="s">
        <v>14867</v>
      </c>
      <c r="N139" t="s">
        <v>22</v>
      </c>
      <c r="O139">
        <v>12.22</v>
      </c>
      <c r="P1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9.7200000000000006</v>
      </c>
      <c r="Q139">
        <f>IF(Tabla1[[#This Row],[SERVICIO]]="COMIDA",3,IF(Tabla1[[#This Row],[SERVICIO]]="CONTROLADO",12,IF(Tabla1[[#This Row],[SERVICIO]]="RÁPIDO",3.75,IF(Tabla1[[#This Row],[SERVICIO]]="NORMAL",2.5,))))</f>
        <v>2.5</v>
      </c>
      <c r="R139">
        <f>IF(Tabla1[[#This Row],[SERVICIO]]="COMIDA",3.5,IF(Tabla1[[#This Row],[SERVICIO]]="CONTROLADO",8,IF(Tabla1[[#This Row],[SERVICIO]]="RÁPIDO",4.5,IF(Tabla1[[#This Row],[SERVICIO]]="NORMAL",3,))))</f>
        <v>3</v>
      </c>
      <c r="S139">
        <f>IF(Tabla1[[#This Row],[SERVICIO]]="COMIDA",0.75,IF(Tabla1[[#This Row],[SERVICIO]]="CONTROLADO",2.65,IF(Tabla1[[#This Row],[SERVICIO]]="RÁPIDO",0.55,IF(Tabla1[[#This Row],[SERVICIO]]="NORMAL",1.2,))))</f>
        <v>1.2</v>
      </c>
      <c r="T139" s="2">
        <f>IF(Tabla1[[#This Row],[KILOMETROS ADICIONALES]]=0,Tabla1[[#This Row],[KILOMETROS]]*Tabla1[[#This Row],[COSTO NORMAL]],Tabla1[[#This Row],[COSTO NORMAL]]*Tabla1[[#This Row],[KILOMETROS HASTA]])</f>
        <v>7.5</v>
      </c>
      <c r="U139" s="2">
        <f>Tabla1[[#This Row],[KILOMETROS ADICIONALES]]*Tabla1[[#This Row],[COSTO ADICIONAL]]</f>
        <v>11.664</v>
      </c>
      <c r="V139">
        <v>103.63</v>
      </c>
      <c r="W139" s="2">
        <f>Tabla1[[#This Row],[COSTO NORMAL2]]+Tabla1[[#This Row],[COSTO ADICIONAL2]]</f>
        <v>19.164000000000001</v>
      </c>
    </row>
    <row r="140" spans="1:23" x14ac:dyDescent="0.25">
      <c r="A140" t="s">
        <v>17</v>
      </c>
      <c r="B140" t="s">
        <v>86</v>
      </c>
      <c r="C140" t="s">
        <v>9231</v>
      </c>
      <c r="D140" t="s">
        <v>13</v>
      </c>
      <c r="E140" t="s">
        <v>14844</v>
      </c>
      <c r="F140" t="s">
        <v>14</v>
      </c>
      <c r="G140" t="s">
        <v>15</v>
      </c>
      <c r="H140" t="s">
        <v>17</v>
      </c>
      <c r="I140" t="s">
        <v>212</v>
      </c>
      <c r="J140" t="str">
        <f>MID(Tabla1[[#This Row],[HORA2]],1,2)</f>
        <v>12</v>
      </c>
      <c r="K140" t="s">
        <v>20</v>
      </c>
      <c r="L140" t="s">
        <v>149</v>
      </c>
      <c r="M140" t="s">
        <v>14867</v>
      </c>
      <c r="N140" t="s">
        <v>22</v>
      </c>
      <c r="O140">
        <v>15.53</v>
      </c>
      <c r="P1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13.03</v>
      </c>
      <c r="Q140">
        <f>IF(Tabla1[[#This Row],[SERVICIO]]="COMIDA",3,IF(Tabla1[[#This Row],[SERVICIO]]="CONTROLADO",12,IF(Tabla1[[#This Row],[SERVICIO]]="RÁPIDO",3.75,IF(Tabla1[[#This Row],[SERVICIO]]="NORMAL",2.5,))))</f>
        <v>2.5</v>
      </c>
      <c r="R140">
        <f>IF(Tabla1[[#This Row],[SERVICIO]]="COMIDA",3.5,IF(Tabla1[[#This Row],[SERVICIO]]="CONTROLADO",8,IF(Tabla1[[#This Row],[SERVICIO]]="RÁPIDO",4.5,IF(Tabla1[[#This Row],[SERVICIO]]="NORMAL",3,))))</f>
        <v>3</v>
      </c>
      <c r="S140">
        <f>IF(Tabla1[[#This Row],[SERVICIO]]="COMIDA",0.75,IF(Tabla1[[#This Row],[SERVICIO]]="CONTROLADO",2.65,IF(Tabla1[[#This Row],[SERVICIO]]="RÁPIDO",0.55,IF(Tabla1[[#This Row],[SERVICIO]]="NORMAL",1.2,))))</f>
        <v>1.2</v>
      </c>
      <c r="T140" s="2">
        <f>IF(Tabla1[[#This Row],[KILOMETROS ADICIONALES]]=0,Tabla1[[#This Row],[KILOMETROS]]*Tabla1[[#This Row],[COSTO NORMAL]],Tabla1[[#This Row],[COSTO NORMAL]]*Tabla1[[#This Row],[KILOMETROS HASTA]])</f>
        <v>7.5</v>
      </c>
      <c r="U140" s="2">
        <f>Tabla1[[#This Row],[KILOMETROS ADICIONALES]]*Tabla1[[#This Row],[COSTO ADICIONAL]]</f>
        <v>15.635999999999999</v>
      </c>
      <c r="V140">
        <v>163.04</v>
      </c>
      <c r="W140" s="2">
        <f>Tabla1[[#This Row],[COSTO NORMAL2]]+Tabla1[[#This Row],[COSTO ADICIONAL2]]</f>
        <v>23.135999999999999</v>
      </c>
    </row>
    <row r="141" spans="1:23" x14ac:dyDescent="0.25">
      <c r="A141" t="s">
        <v>17</v>
      </c>
      <c r="B141" t="s">
        <v>86</v>
      </c>
      <c r="C141" t="s">
        <v>9232</v>
      </c>
      <c r="D141" t="s">
        <v>13</v>
      </c>
      <c r="E141" t="s">
        <v>14844</v>
      </c>
      <c r="F141" t="s">
        <v>14</v>
      </c>
      <c r="G141" t="s">
        <v>15</v>
      </c>
      <c r="H141" t="s">
        <v>17</v>
      </c>
      <c r="I141" t="s">
        <v>213</v>
      </c>
      <c r="J141" t="str">
        <f>MID(Tabla1[[#This Row],[HORA2]],1,2)</f>
        <v>16</v>
      </c>
      <c r="K141" t="s">
        <v>20</v>
      </c>
      <c r="L141" t="s">
        <v>94</v>
      </c>
      <c r="M141" t="s">
        <v>14867</v>
      </c>
      <c r="N141" t="s">
        <v>22</v>
      </c>
      <c r="O141">
        <v>3.58</v>
      </c>
      <c r="P1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</v>
      </c>
      <c r="Q141">
        <f>IF(Tabla1[[#This Row],[SERVICIO]]="COMIDA",3,IF(Tabla1[[#This Row],[SERVICIO]]="CONTROLADO",12,IF(Tabla1[[#This Row],[SERVICIO]]="RÁPIDO",3.75,IF(Tabla1[[#This Row],[SERVICIO]]="NORMAL",2.5,))))</f>
        <v>2.5</v>
      </c>
      <c r="R141">
        <f>IF(Tabla1[[#This Row],[SERVICIO]]="COMIDA",3.5,IF(Tabla1[[#This Row],[SERVICIO]]="CONTROLADO",8,IF(Tabla1[[#This Row],[SERVICIO]]="RÁPIDO",4.5,IF(Tabla1[[#This Row],[SERVICIO]]="NORMAL",3,))))</f>
        <v>3</v>
      </c>
      <c r="S141">
        <f>IF(Tabla1[[#This Row],[SERVICIO]]="COMIDA",0.75,IF(Tabla1[[#This Row],[SERVICIO]]="CONTROLADO",2.65,IF(Tabla1[[#This Row],[SERVICIO]]="RÁPIDO",0.55,IF(Tabla1[[#This Row],[SERVICIO]]="NORMAL",1.2,))))</f>
        <v>1.2</v>
      </c>
      <c r="T141" s="2">
        <f>IF(Tabla1[[#This Row],[KILOMETROS ADICIONALES]]=0,Tabla1[[#This Row],[KILOMETROS]]*Tabla1[[#This Row],[COSTO NORMAL]],Tabla1[[#This Row],[COSTO NORMAL]]*Tabla1[[#This Row],[KILOMETROS HASTA]])</f>
        <v>7.5</v>
      </c>
      <c r="U141" s="2">
        <f>Tabla1[[#This Row],[KILOMETROS ADICIONALES]]*Tabla1[[#This Row],[COSTO ADICIONAL]]</f>
        <v>1.296</v>
      </c>
      <c r="V141">
        <v>169.65</v>
      </c>
      <c r="W141" s="2">
        <f>Tabla1[[#This Row],[COSTO NORMAL2]]+Tabla1[[#This Row],[COSTO ADICIONAL2]]</f>
        <v>8.7959999999999994</v>
      </c>
    </row>
    <row r="142" spans="1:23" x14ac:dyDescent="0.25">
      <c r="A142" t="s">
        <v>17</v>
      </c>
      <c r="B142" t="s">
        <v>86</v>
      </c>
      <c r="C142" t="s">
        <v>9233</v>
      </c>
      <c r="D142" t="s">
        <v>13</v>
      </c>
      <c r="E142" t="s">
        <v>14844</v>
      </c>
      <c r="F142" t="s">
        <v>14</v>
      </c>
      <c r="G142" t="s">
        <v>15</v>
      </c>
      <c r="H142" t="s">
        <v>17</v>
      </c>
      <c r="I142" t="s">
        <v>214</v>
      </c>
      <c r="J142" t="str">
        <f>MID(Tabla1[[#This Row],[HORA2]],1,2)</f>
        <v>12</v>
      </c>
      <c r="K142" t="s">
        <v>20</v>
      </c>
      <c r="L142" t="s">
        <v>94</v>
      </c>
      <c r="M142" t="s">
        <v>14867</v>
      </c>
      <c r="N142" t="s">
        <v>22</v>
      </c>
      <c r="O142">
        <v>2.27</v>
      </c>
      <c r="P1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2">
        <f>IF(Tabla1[[#This Row],[SERVICIO]]="COMIDA",3,IF(Tabla1[[#This Row],[SERVICIO]]="CONTROLADO",12,IF(Tabla1[[#This Row],[SERVICIO]]="RÁPIDO",3.75,IF(Tabla1[[#This Row],[SERVICIO]]="NORMAL",2.5,))))</f>
        <v>2.5</v>
      </c>
      <c r="R142">
        <f>IF(Tabla1[[#This Row],[SERVICIO]]="COMIDA",3.5,IF(Tabla1[[#This Row],[SERVICIO]]="CONTROLADO",8,IF(Tabla1[[#This Row],[SERVICIO]]="RÁPIDO",4.5,IF(Tabla1[[#This Row],[SERVICIO]]="NORMAL",3,))))</f>
        <v>3</v>
      </c>
      <c r="S142">
        <f>IF(Tabla1[[#This Row],[SERVICIO]]="COMIDA",0.75,IF(Tabla1[[#This Row],[SERVICIO]]="CONTROLADO",2.65,IF(Tabla1[[#This Row],[SERVICIO]]="RÁPIDO",0.55,IF(Tabla1[[#This Row],[SERVICIO]]="NORMAL",1.2,))))</f>
        <v>1.2</v>
      </c>
      <c r="T142" s="2">
        <f>IF(Tabla1[[#This Row],[KILOMETROS ADICIONALES]]=0,Tabla1[[#This Row],[KILOMETROS]]*Tabla1[[#This Row],[COSTO NORMAL]],Tabla1[[#This Row],[COSTO NORMAL]]*Tabla1[[#This Row],[KILOMETROS HASTA]])</f>
        <v>6.8100000000000005</v>
      </c>
      <c r="U142" s="2">
        <f>Tabla1[[#This Row],[KILOMETROS ADICIONALES]]*Tabla1[[#This Row],[COSTO ADICIONAL]]</f>
        <v>0</v>
      </c>
      <c r="V142">
        <v>82.39</v>
      </c>
      <c r="W142" s="2">
        <f>Tabla1[[#This Row],[COSTO NORMAL2]]+Tabla1[[#This Row],[COSTO ADICIONAL2]]</f>
        <v>6.8100000000000005</v>
      </c>
    </row>
    <row r="143" spans="1:23" x14ac:dyDescent="0.25">
      <c r="A143" t="s">
        <v>17</v>
      </c>
      <c r="B143" t="s">
        <v>86</v>
      </c>
      <c r="C143" t="s">
        <v>9234</v>
      </c>
      <c r="D143" t="s">
        <v>13</v>
      </c>
      <c r="E143" t="s">
        <v>14844</v>
      </c>
      <c r="F143" t="s">
        <v>14</v>
      </c>
      <c r="G143" t="s">
        <v>15</v>
      </c>
      <c r="H143" t="s">
        <v>17</v>
      </c>
      <c r="I143" t="s">
        <v>215</v>
      </c>
      <c r="J143" t="str">
        <f>MID(Tabla1[[#This Row],[HORA2]],1,2)</f>
        <v>14</v>
      </c>
      <c r="K143" t="s">
        <v>20</v>
      </c>
      <c r="L143" t="s">
        <v>90</v>
      </c>
      <c r="M143" t="s">
        <v>14867</v>
      </c>
      <c r="N143" t="s">
        <v>22</v>
      </c>
      <c r="O143">
        <v>18.34</v>
      </c>
      <c r="P1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15.84</v>
      </c>
      <c r="Q143">
        <f>IF(Tabla1[[#This Row],[SERVICIO]]="COMIDA",3,IF(Tabla1[[#This Row],[SERVICIO]]="CONTROLADO",12,IF(Tabla1[[#This Row],[SERVICIO]]="RÁPIDO",3.75,IF(Tabla1[[#This Row],[SERVICIO]]="NORMAL",2.5,))))</f>
        <v>2.5</v>
      </c>
      <c r="R143">
        <f>IF(Tabla1[[#This Row],[SERVICIO]]="COMIDA",3.5,IF(Tabla1[[#This Row],[SERVICIO]]="CONTROLADO",8,IF(Tabla1[[#This Row],[SERVICIO]]="RÁPIDO",4.5,IF(Tabla1[[#This Row],[SERVICIO]]="NORMAL",3,))))</f>
        <v>3</v>
      </c>
      <c r="S143">
        <f>IF(Tabla1[[#This Row],[SERVICIO]]="COMIDA",0.75,IF(Tabla1[[#This Row],[SERVICIO]]="CONTROLADO",2.65,IF(Tabla1[[#This Row],[SERVICIO]]="RÁPIDO",0.55,IF(Tabla1[[#This Row],[SERVICIO]]="NORMAL",1.2,))))</f>
        <v>1.2</v>
      </c>
      <c r="T143" s="2">
        <f>IF(Tabla1[[#This Row],[KILOMETROS ADICIONALES]]=0,Tabla1[[#This Row],[KILOMETROS]]*Tabla1[[#This Row],[COSTO NORMAL]],Tabla1[[#This Row],[COSTO NORMAL]]*Tabla1[[#This Row],[KILOMETROS HASTA]])</f>
        <v>7.5</v>
      </c>
      <c r="U143" s="2">
        <f>Tabla1[[#This Row],[KILOMETROS ADICIONALES]]*Tabla1[[#This Row],[COSTO ADICIONAL]]</f>
        <v>19.007999999999999</v>
      </c>
      <c r="V143">
        <v>209.36</v>
      </c>
      <c r="W143" s="2">
        <f>Tabla1[[#This Row],[COSTO NORMAL2]]+Tabla1[[#This Row],[COSTO ADICIONAL2]]</f>
        <v>26.507999999999999</v>
      </c>
    </row>
    <row r="144" spans="1:23" x14ac:dyDescent="0.25">
      <c r="A144" t="s">
        <v>17</v>
      </c>
      <c r="B144" t="s">
        <v>86</v>
      </c>
      <c r="C144" t="s">
        <v>9235</v>
      </c>
      <c r="D144" t="s">
        <v>13</v>
      </c>
      <c r="E144" t="s">
        <v>14844</v>
      </c>
      <c r="F144" t="s">
        <v>14</v>
      </c>
      <c r="G144" t="s">
        <v>15</v>
      </c>
      <c r="H144" t="s">
        <v>17</v>
      </c>
      <c r="I144" t="s">
        <v>216</v>
      </c>
      <c r="J144" t="str">
        <f>MID(Tabla1[[#This Row],[HORA2]],1,2)</f>
        <v>12</v>
      </c>
      <c r="K144" t="s">
        <v>20</v>
      </c>
      <c r="L144" t="s">
        <v>149</v>
      </c>
      <c r="M144" t="s">
        <v>14867</v>
      </c>
      <c r="N144" t="s">
        <v>22</v>
      </c>
      <c r="O144">
        <v>19.11</v>
      </c>
      <c r="P1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16.61</v>
      </c>
      <c r="Q144">
        <f>IF(Tabla1[[#This Row],[SERVICIO]]="COMIDA",3,IF(Tabla1[[#This Row],[SERVICIO]]="CONTROLADO",12,IF(Tabla1[[#This Row],[SERVICIO]]="RÁPIDO",3.75,IF(Tabla1[[#This Row],[SERVICIO]]="NORMAL",2.5,))))</f>
        <v>2.5</v>
      </c>
      <c r="R144">
        <f>IF(Tabla1[[#This Row],[SERVICIO]]="COMIDA",3.5,IF(Tabla1[[#This Row],[SERVICIO]]="CONTROLADO",8,IF(Tabla1[[#This Row],[SERVICIO]]="RÁPIDO",4.5,IF(Tabla1[[#This Row],[SERVICIO]]="NORMAL",3,))))</f>
        <v>3</v>
      </c>
      <c r="S144">
        <f>IF(Tabla1[[#This Row],[SERVICIO]]="COMIDA",0.75,IF(Tabla1[[#This Row],[SERVICIO]]="CONTROLADO",2.65,IF(Tabla1[[#This Row],[SERVICIO]]="RÁPIDO",0.55,IF(Tabla1[[#This Row],[SERVICIO]]="NORMAL",1.2,))))</f>
        <v>1.2</v>
      </c>
      <c r="T144" s="2">
        <f>IF(Tabla1[[#This Row],[KILOMETROS ADICIONALES]]=0,Tabla1[[#This Row],[KILOMETROS]]*Tabla1[[#This Row],[COSTO NORMAL]],Tabla1[[#This Row],[COSTO NORMAL]]*Tabla1[[#This Row],[KILOMETROS HASTA]])</f>
        <v>7.5</v>
      </c>
      <c r="U144" s="2">
        <f>Tabla1[[#This Row],[KILOMETROS ADICIONALES]]*Tabla1[[#This Row],[COSTO ADICIONAL]]</f>
        <v>19.931999999999999</v>
      </c>
      <c r="V144">
        <v>82.56</v>
      </c>
      <c r="W144" s="2">
        <f>Tabla1[[#This Row],[COSTO NORMAL2]]+Tabla1[[#This Row],[COSTO ADICIONAL2]]</f>
        <v>27.431999999999999</v>
      </c>
    </row>
    <row r="145" spans="1:23" x14ac:dyDescent="0.25">
      <c r="A145" t="s">
        <v>17</v>
      </c>
      <c r="B145" t="s">
        <v>86</v>
      </c>
      <c r="C145" t="s">
        <v>9236</v>
      </c>
      <c r="D145" t="s">
        <v>13</v>
      </c>
      <c r="E145" t="s">
        <v>14844</v>
      </c>
      <c r="F145" t="s">
        <v>14</v>
      </c>
      <c r="G145" t="s">
        <v>15</v>
      </c>
      <c r="H145" t="s">
        <v>17</v>
      </c>
      <c r="I145" t="s">
        <v>217</v>
      </c>
      <c r="J145" t="str">
        <f>MID(Tabla1[[#This Row],[HORA2]],1,2)</f>
        <v>16</v>
      </c>
      <c r="K145" t="s">
        <v>20</v>
      </c>
      <c r="L145" t="s">
        <v>96</v>
      </c>
      <c r="M145" t="s">
        <v>14867</v>
      </c>
      <c r="N145" t="s">
        <v>22</v>
      </c>
      <c r="O145">
        <v>12.97</v>
      </c>
      <c r="P1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10.47</v>
      </c>
      <c r="Q145">
        <f>IF(Tabla1[[#This Row],[SERVICIO]]="COMIDA",3,IF(Tabla1[[#This Row],[SERVICIO]]="CONTROLADO",12,IF(Tabla1[[#This Row],[SERVICIO]]="RÁPIDO",3.75,IF(Tabla1[[#This Row],[SERVICIO]]="NORMAL",2.5,))))</f>
        <v>2.5</v>
      </c>
      <c r="R145">
        <f>IF(Tabla1[[#This Row],[SERVICIO]]="COMIDA",3.5,IF(Tabla1[[#This Row],[SERVICIO]]="CONTROLADO",8,IF(Tabla1[[#This Row],[SERVICIO]]="RÁPIDO",4.5,IF(Tabla1[[#This Row],[SERVICIO]]="NORMAL",3,))))</f>
        <v>3</v>
      </c>
      <c r="S145">
        <f>IF(Tabla1[[#This Row],[SERVICIO]]="COMIDA",0.75,IF(Tabla1[[#This Row],[SERVICIO]]="CONTROLADO",2.65,IF(Tabla1[[#This Row],[SERVICIO]]="RÁPIDO",0.55,IF(Tabla1[[#This Row],[SERVICIO]]="NORMAL",1.2,))))</f>
        <v>1.2</v>
      </c>
      <c r="T145" s="2">
        <f>IF(Tabla1[[#This Row],[KILOMETROS ADICIONALES]]=0,Tabla1[[#This Row],[KILOMETROS]]*Tabla1[[#This Row],[COSTO NORMAL]],Tabla1[[#This Row],[COSTO NORMAL]]*Tabla1[[#This Row],[KILOMETROS HASTA]])</f>
        <v>7.5</v>
      </c>
      <c r="U145" s="2">
        <f>Tabla1[[#This Row],[KILOMETROS ADICIONALES]]*Tabla1[[#This Row],[COSTO ADICIONAL]]</f>
        <v>12.564</v>
      </c>
      <c r="V145">
        <v>151.54</v>
      </c>
      <c r="W145" s="2">
        <f>Tabla1[[#This Row],[COSTO NORMAL2]]+Tabla1[[#This Row],[COSTO ADICIONAL2]]</f>
        <v>20.064</v>
      </c>
    </row>
    <row r="146" spans="1:23" x14ac:dyDescent="0.25">
      <c r="A146" t="s">
        <v>17</v>
      </c>
      <c r="B146" t="s">
        <v>86</v>
      </c>
      <c r="C146" t="s">
        <v>9237</v>
      </c>
      <c r="D146" t="s">
        <v>13</v>
      </c>
      <c r="E146" t="s">
        <v>14844</v>
      </c>
      <c r="F146" t="s">
        <v>14</v>
      </c>
      <c r="G146" t="s">
        <v>15</v>
      </c>
      <c r="H146" t="s">
        <v>17</v>
      </c>
      <c r="I146" t="s">
        <v>218</v>
      </c>
      <c r="J146" t="str">
        <f>MID(Tabla1[[#This Row],[HORA2]],1,2)</f>
        <v>16</v>
      </c>
      <c r="K146" t="s">
        <v>20</v>
      </c>
      <c r="L146" t="s">
        <v>88</v>
      </c>
      <c r="M146" t="s">
        <v>14867</v>
      </c>
      <c r="N146" t="s">
        <v>22</v>
      </c>
      <c r="O146">
        <v>11.25</v>
      </c>
      <c r="P1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8.75</v>
      </c>
      <c r="Q146">
        <f>IF(Tabla1[[#This Row],[SERVICIO]]="COMIDA",3,IF(Tabla1[[#This Row],[SERVICIO]]="CONTROLADO",12,IF(Tabla1[[#This Row],[SERVICIO]]="RÁPIDO",3.75,IF(Tabla1[[#This Row],[SERVICIO]]="NORMAL",2.5,))))</f>
        <v>2.5</v>
      </c>
      <c r="R146">
        <f>IF(Tabla1[[#This Row],[SERVICIO]]="COMIDA",3.5,IF(Tabla1[[#This Row],[SERVICIO]]="CONTROLADO",8,IF(Tabla1[[#This Row],[SERVICIO]]="RÁPIDO",4.5,IF(Tabla1[[#This Row],[SERVICIO]]="NORMAL",3,))))</f>
        <v>3</v>
      </c>
      <c r="S146">
        <f>IF(Tabla1[[#This Row],[SERVICIO]]="COMIDA",0.75,IF(Tabla1[[#This Row],[SERVICIO]]="CONTROLADO",2.65,IF(Tabla1[[#This Row],[SERVICIO]]="RÁPIDO",0.55,IF(Tabla1[[#This Row],[SERVICIO]]="NORMAL",1.2,))))</f>
        <v>1.2</v>
      </c>
      <c r="T146" s="2">
        <f>IF(Tabla1[[#This Row],[KILOMETROS ADICIONALES]]=0,Tabla1[[#This Row],[KILOMETROS]]*Tabla1[[#This Row],[COSTO NORMAL]],Tabla1[[#This Row],[COSTO NORMAL]]*Tabla1[[#This Row],[KILOMETROS HASTA]])</f>
        <v>7.5</v>
      </c>
      <c r="U146" s="2">
        <f>Tabla1[[#This Row],[KILOMETROS ADICIONALES]]*Tabla1[[#This Row],[COSTO ADICIONAL]]</f>
        <v>10.5</v>
      </c>
      <c r="V146">
        <v>155.99</v>
      </c>
      <c r="W146" s="2">
        <f>Tabla1[[#This Row],[COSTO NORMAL2]]+Tabla1[[#This Row],[COSTO ADICIONAL2]]</f>
        <v>18</v>
      </c>
    </row>
    <row r="147" spans="1:23" x14ac:dyDescent="0.25">
      <c r="A147" t="s">
        <v>17</v>
      </c>
      <c r="B147" t="s">
        <v>86</v>
      </c>
      <c r="C147" t="s">
        <v>9238</v>
      </c>
      <c r="D147" t="s">
        <v>13</v>
      </c>
      <c r="E147" t="s">
        <v>14844</v>
      </c>
      <c r="F147" t="s">
        <v>14</v>
      </c>
      <c r="G147" t="s">
        <v>15</v>
      </c>
      <c r="H147" t="s">
        <v>17</v>
      </c>
      <c r="I147" t="s">
        <v>219</v>
      </c>
      <c r="J147" t="str">
        <f>MID(Tabla1[[#This Row],[HORA2]],1,2)</f>
        <v>13</v>
      </c>
      <c r="K147" t="s">
        <v>20</v>
      </c>
      <c r="L147" t="s">
        <v>31</v>
      </c>
      <c r="M147" t="s">
        <v>14867</v>
      </c>
      <c r="N147" t="s">
        <v>22</v>
      </c>
      <c r="O147">
        <v>19.21</v>
      </c>
      <c r="P1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16.71</v>
      </c>
      <c r="Q147">
        <f>IF(Tabla1[[#This Row],[SERVICIO]]="COMIDA",3,IF(Tabla1[[#This Row],[SERVICIO]]="CONTROLADO",12,IF(Tabla1[[#This Row],[SERVICIO]]="RÁPIDO",3.75,IF(Tabla1[[#This Row],[SERVICIO]]="NORMAL",2.5,))))</f>
        <v>2.5</v>
      </c>
      <c r="R147">
        <f>IF(Tabla1[[#This Row],[SERVICIO]]="COMIDA",3.5,IF(Tabla1[[#This Row],[SERVICIO]]="CONTROLADO",8,IF(Tabla1[[#This Row],[SERVICIO]]="RÁPIDO",4.5,IF(Tabla1[[#This Row],[SERVICIO]]="NORMAL",3,))))</f>
        <v>3</v>
      </c>
      <c r="S147">
        <f>IF(Tabla1[[#This Row],[SERVICIO]]="COMIDA",0.75,IF(Tabla1[[#This Row],[SERVICIO]]="CONTROLADO",2.65,IF(Tabla1[[#This Row],[SERVICIO]]="RÁPIDO",0.55,IF(Tabla1[[#This Row],[SERVICIO]]="NORMAL",1.2,))))</f>
        <v>1.2</v>
      </c>
      <c r="T147" s="2">
        <f>IF(Tabla1[[#This Row],[KILOMETROS ADICIONALES]]=0,Tabla1[[#This Row],[KILOMETROS]]*Tabla1[[#This Row],[COSTO NORMAL]],Tabla1[[#This Row],[COSTO NORMAL]]*Tabla1[[#This Row],[KILOMETROS HASTA]])</f>
        <v>7.5</v>
      </c>
      <c r="U147" s="2">
        <f>Tabla1[[#This Row],[KILOMETROS ADICIONALES]]*Tabla1[[#This Row],[COSTO ADICIONAL]]</f>
        <v>20.052</v>
      </c>
      <c r="V147">
        <v>102.05</v>
      </c>
      <c r="W147" s="2">
        <f>Tabla1[[#This Row],[COSTO NORMAL2]]+Tabla1[[#This Row],[COSTO ADICIONAL2]]</f>
        <v>27.552</v>
      </c>
    </row>
    <row r="148" spans="1:23" x14ac:dyDescent="0.25">
      <c r="A148" t="s">
        <v>17</v>
      </c>
      <c r="B148" t="s">
        <v>220</v>
      </c>
      <c r="C148" t="s">
        <v>9239</v>
      </c>
      <c r="D148" t="s">
        <v>13</v>
      </c>
      <c r="E148" t="s">
        <v>14844</v>
      </c>
      <c r="F148" t="s">
        <v>14</v>
      </c>
      <c r="G148" t="s">
        <v>15</v>
      </c>
      <c r="H148" t="s">
        <v>17</v>
      </c>
      <c r="I148" t="s">
        <v>221</v>
      </c>
      <c r="J148" t="str">
        <f>MID(Tabla1[[#This Row],[HORA2]],1,2)</f>
        <v>13</v>
      </c>
      <c r="K148" t="s">
        <v>43</v>
      </c>
      <c r="L148" t="s">
        <v>19</v>
      </c>
      <c r="M148" t="s">
        <v>14867</v>
      </c>
      <c r="N148" t="s">
        <v>22</v>
      </c>
      <c r="O148">
        <v>13.6</v>
      </c>
      <c r="P1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</v>
      </c>
      <c r="Q148">
        <f>IF(Tabla1[[#This Row],[SERVICIO]]="COMIDA",3,IF(Tabla1[[#This Row],[SERVICIO]]="CONTROLADO",12,IF(Tabla1[[#This Row],[SERVICIO]]="RÁPIDO",3.75,IF(Tabla1[[#This Row],[SERVICIO]]="NORMAL",2.5,))))</f>
        <v>2.5</v>
      </c>
      <c r="R148">
        <f>IF(Tabla1[[#This Row],[SERVICIO]]="COMIDA",3.5,IF(Tabla1[[#This Row],[SERVICIO]]="CONTROLADO",8,IF(Tabla1[[#This Row],[SERVICIO]]="RÁPIDO",4.5,IF(Tabla1[[#This Row],[SERVICIO]]="NORMAL",3,))))</f>
        <v>3</v>
      </c>
      <c r="S148">
        <f>IF(Tabla1[[#This Row],[SERVICIO]]="COMIDA",0.75,IF(Tabla1[[#This Row],[SERVICIO]]="CONTROLADO",2.65,IF(Tabla1[[#This Row],[SERVICIO]]="RÁPIDO",0.55,IF(Tabla1[[#This Row],[SERVICIO]]="NORMAL",1.2,))))</f>
        <v>1.2</v>
      </c>
      <c r="T148" s="2">
        <f>IF(Tabla1[[#This Row],[KILOMETROS ADICIONALES]]=0,Tabla1[[#This Row],[KILOMETROS]]*Tabla1[[#This Row],[COSTO NORMAL]],Tabla1[[#This Row],[COSTO NORMAL]]*Tabla1[[#This Row],[KILOMETROS HASTA]])</f>
        <v>7.5</v>
      </c>
      <c r="U148" s="2">
        <f>Tabla1[[#This Row],[KILOMETROS ADICIONALES]]*Tabla1[[#This Row],[COSTO ADICIONAL]]</f>
        <v>13.319999999999999</v>
      </c>
      <c r="V148">
        <v>43.28</v>
      </c>
      <c r="W148" s="2">
        <f>Tabla1[[#This Row],[COSTO NORMAL2]]+Tabla1[[#This Row],[COSTO ADICIONAL2]]</f>
        <v>20.82</v>
      </c>
    </row>
    <row r="149" spans="1:23" x14ac:dyDescent="0.25">
      <c r="A149" t="s">
        <v>17</v>
      </c>
      <c r="B149" t="s">
        <v>222</v>
      </c>
      <c r="C149" t="s">
        <v>9240</v>
      </c>
      <c r="D149" t="s">
        <v>13</v>
      </c>
      <c r="E149" t="s">
        <v>14846</v>
      </c>
      <c r="F149" t="s">
        <v>14</v>
      </c>
      <c r="G149" t="s">
        <v>15</v>
      </c>
      <c r="H149" t="s">
        <v>17</v>
      </c>
      <c r="I149" t="s">
        <v>223</v>
      </c>
      <c r="J149" t="str">
        <f>MID(Tabla1[[#This Row],[HORA2]],1,2)</f>
        <v>12</v>
      </c>
      <c r="K149" t="s">
        <v>20</v>
      </c>
      <c r="L149" t="s">
        <v>224</v>
      </c>
      <c r="M149" t="s">
        <v>14867</v>
      </c>
      <c r="N149" t="s">
        <v>22</v>
      </c>
      <c r="O149">
        <v>16.11</v>
      </c>
      <c r="P1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4.1099999999999994</v>
      </c>
      <c r="Q149">
        <f>IF(Tabla1[[#This Row],[SERVICIO]]="COMIDA",3,IF(Tabla1[[#This Row],[SERVICIO]]="CONTROLADO",12,IF(Tabla1[[#This Row],[SERVICIO]]="RÁPIDO",3.75,IF(Tabla1[[#This Row],[SERVICIO]]="NORMAL",2.5,))))</f>
        <v>12</v>
      </c>
      <c r="R149">
        <f>IF(Tabla1[[#This Row],[SERVICIO]]="COMIDA",3.5,IF(Tabla1[[#This Row],[SERVICIO]]="CONTROLADO",8,IF(Tabla1[[#This Row],[SERVICIO]]="RÁPIDO",4.5,IF(Tabla1[[#This Row],[SERVICIO]]="NORMAL",3,))))</f>
        <v>8</v>
      </c>
      <c r="S149">
        <f>IF(Tabla1[[#This Row],[SERVICIO]]="COMIDA",0.75,IF(Tabla1[[#This Row],[SERVICIO]]="CONTROLADO",2.65,IF(Tabla1[[#This Row],[SERVICIO]]="RÁPIDO",0.55,IF(Tabla1[[#This Row],[SERVICIO]]="NORMAL",1.2,))))</f>
        <v>2.65</v>
      </c>
      <c r="T149" s="2">
        <f>IF(Tabla1[[#This Row],[KILOMETROS ADICIONALES]]=0,Tabla1[[#This Row],[KILOMETROS]]*Tabla1[[#This Row],[COSTO NORMAL]],Tabla1[[#This Row],[COSTO NORMAL]]*Tabla1[[#This Row],[KILOMETROS HASTA]])</f>
        <v>96</v>
      </c>
      <c r="U149" s="2">
        <f>Tabla1[[#This Row],[KILOMETROS ADICIONALES]]*Tabla1[[#This Row],[COSTO ADICIONAL]]</f>
        <v>10.891499999999999</v>
      </c>
      <c r="V149">
        <v>35</v>
      </c>
      <c r="W149" s="2">
        <f>Tabla1[[#This Row],[COSTO NORMAL2]]+Tabla1[[#This Row],[COSTO ADICIONAL2]]</f>
        <v>106.89149999999999</v>
      </c>
    </row>
    <row r="150" spans="1:23" x14ac:dyDescent="0.25">
      <c r="A150" t="s">
        <v>17</v>
      </c>
      <c r="B150" t="s">
        <v>225</v>
      </c>
      <c r="C150" t="s">
        <v>9241</v>
      </c>
      <c r="D150" t="s">
        <v>13</v>
      </c>
      <c r="E150" t="s">
        <v>14844</v>
      </c>
      <c r="F150" t="s">
        <v>14</v>
      </c>
      <c r="G150" t="s">
        <v>15</v>
      </c>
      <c r="H150" t="s">
        <v>226</v>
      </c>
      <c r="I150" t="s">
        <v>227</v>
      </c>
      <c r="J150" t="str">
        <f>MID(Tabla1[[#This Row],[HORA2]],1,2)</f>
        <v>14</v>
      </c>
      <c r="K150" t="s">
        <v>43</v>
      </c>
      <c r="L150" t="s">
        <v>149</v>
      </c>
      <c r="M150" t="s">
        <v>14867</v>
      </c>
      <c r="N150" t="s">
        <v>22</v>
      </c>
      <c r="O150">
        <v>18.489999999999998</v>
      </c>
      <c r="P1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15.989999999999998</v>
      </c>
      <c r="Q150">
        <f>IF(Tabla1[[#This Row],[SERVICIO]]="COMIDA",3,IF(Tabla1[[#This Row],[SERVICIO]]="CONTROLADO",12,IF(Tabla1[[#This Row],[SERVICIO]]="RÁPIDO",3.75,IF(Tabla1[[#This Row],[SERVICIO]]="NORMAL",2.5,))))</f>
        <v>2.5</v>
      </c>
      <c r="R150">
        <f>IF(Tabla1[[#This Row],[SERVICIO]]="COMIDA",3.5,IF(Tabla1[[#This Row],[SERVICIO]]="CONTROLADO",8,IF(Tabla1[[#This Row],[SERVICIO]]="RÁPIDO",4.5,IF(Tabla1[[#This Row],[SERVICIO]]="NORMAL",3,))))</f>
        <v>3</v>
      </c>
      <c r="S150">
        <f>IF(Tabla1[[#This Row],[SERVICIO]]="COMIDA",0.75,IF(Tabla1[[#This Row],[SERVICIO]]="CONTROLADO",2.65,IF(Tabla1[[#This Row],[SERVICIO]]="RÁPIDO",0.55,IF(Tabla1[[#This Row],[SERVICIO]]="NORMAL",1.2,))))</f>
        <v>1.2</v>
      </c>
      <c r="T150" s="2">
        <f>IF(Tabla1[[#This Row],[KILOMETROS ADICIONALES]]=0,Tabla1[[#This Row],[KILOMETROS]]*Tabla1[[#This Row],[COSTO NORMAL]],Tabla1[[#This Row],[COSTO NORMAL]]*Tabla1[[#This Row],[KILOMETROS HASTA]])</f>
        <v>7.5</v>
      </c>
      <c r="U150" s="2">
        <f>Tabla1[[#This Row],[KILOMETROS ADICIONALES]]*Tabla1[[#This Row],[COSTO ADICIONAL]]</f>
        <v>19.187999999999999</v>
      </c>
      <c r="V150">
        <v>10.96</v>
      </c>
      <c r="W150" s="2">
        <f>Tabla1[[#This Row],[COSTO NORMAL2]]+Tabla1[[#This Row],[COSTO ADICIONAL2]]</f>
        <v>26.687999999999999</v>
      </c>
    </row>
    <row r="151" spans="1:23" x14ac:dyDescent="0.25">
      <c r="A151" t="s">
        <v>17</v>
      </c>
      <c r="B151" t="s">
        <v>225</v>
      </c>
      <c r="C151" t="s">
        <v>9242</v>
      </c>
      <c r="D151" t="s">
        <v>13</v>
      </c>
      <c r="E151" t="s">
        <v>14844</v>
      </c>
      <c r="F151" t="s">
        <v>14</v>
      </c>
      <c r="G151" t="s">
        <v>41</v>
      </c>
      <c r="H151" t="s">
        <v>17</v>
      </c>
      <c r="I151" t="s">
        <v>228</v>
      </c>
      <c r="J151" t="str">
        <f>MID(Tabla1[[#This Row],[HORA2]],1,2)</f>
        <v>09</v>
      </c>
      <c r="K151" t="s">
        <v>43</v>
      </c>
      <c r="L151" t="s">
        <v>149</v>
      </c>
      <c r="M151" t="s">
        <v>14867</v>
      </c>
      <c r="N151" t="s">
        <v>22</v>
      </c>
      <c r="O151">
        <v>11</v>
      </c>
      <c r="P1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151">
        <f>IF(Tabla1[[#This Row],[SERVICIO]]="COMIDA",3,IF(Tabla1[[#This Row],[SERVICIO]]="CONTROLADO",12,IF(Tabla1[[#This Row],[SERVICIO]]="RÁPIDO",3.75,IF(Tabla1[[#This Row],[SERVICIO]]="NORMAL",2.5,))))</f>
        <v>2.5</v>
      </c>
      <c r="R151">
        <f>IF(Tabla1[[#This Row],[SERVICIO]]="COMIDA",3.5,IF(Tabla1[[#This Row],[SERVICIO]]="CONTROLADO",8,IF(Tabla1[[#This Row],[SERVICIO]]="RÁPIDO",4.5,IF(Tabla1[[#This Row],[SERVICIO]]="NORMAL",3,))))</f>
        <v>3</v>
      </c>
      <c r="S151">
        <f>IF(Tabla1[[#This Row],[SERVICIO]]="COMIDA",0.75,IF(Tabla1[[#This Row],[SERVICIO]]="CONTROLADO",2.65,IF(Tabla1[[#This Row],[SERVICIO]]="RÁPIDO",0.55,IF(Tabla1[[#This Row],[SERVICIO]]="NORMAL",1.2,))))</f>
        <v>1.2</v>
      </c>
      <c r="T151" s="2">
        <f>IF(Tabla1[[#This Row],[KILOMETROS ADICIONALES]]=0,Tabla1[[#This Row],[KILOMETROS]]*Tabla1[[#This Row],[COSTO NORMAL]],Tabla1[[#This Row],[COSTO NORMAL]]*Tabla1[[#This Row],[KILOMETROS HASTA]])</f>
        <v>7.5</v>
      </c>
      <c r="U151" s="2">
        <f>Tabla1[[#This Row],[KILOMETROS ADICIONALES]]*Tabla1[[#This Row],[COSTO ADICIONAL]]</f>
        <v>10.199999999999999</v>
      </c>
      <c r="V151">
        <v>140.87</v>
      </c>
      <c r="W151" s="2">
        <f>Tabla1[[#This Row],[COSTO NORMAL2]]+Tabla1[[#This Row],[COSTO ADICIONAL2]]</f>
        <v>17.7</v>
      </c>
    </row>
    <row r="152" spans="1:23" x14ac:dyDescent="0.25">
      <c r="A152" t="s">
        <v>17</v>
      </c>
      <c r="B152" t="s">
        <v>225</v>
      </c>
      <c r="C152" t="s">
        <v>9243</v>
      </c>
      <c r="D152" t="s">
        <v>13</v>
      </c>
      <c r="E152" t="s">
        <v>14844</v>
      </c>
      <c r="F152" t="s">
        <v>14</v>
      </c>
      <c r="G152" t="s">
        <v>15</v>
      </c>
      <c r="H152" t="s">
        <v>17</v>
      </c>
      <c r="I152" t="s">
        <v>229</v>
      </c>
      <c r="J152" t="str">
        <f>MID(Tabla1[[#This Row],[HORA2]],1,2)</f>
        <v>14</v>
      </c>
      <c r="K152" t="s">
        <v>57</v>
      </c>
      <c r="L152" t="s">
        <v>27</v>
      </c>
      <c r="M152" t="s">
        <v>14867</v>
      </c>
      <c r="N152" t="s">
        <v>22</v>
      </c>
      <c r="O152">
        <v>1.71</v>
      </c>
      <c r="P1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2">
        <f>IF(Tabla1[[#This Row],[SERVICIO]]="COMIDA",3,IF(Tabla1[[#This Row],[SERVICIO]]="CONTROLADO",12,IF(Tabla1[[#This Row],[SERVICIO]]="RÁPIDO",3.75,IF(Tabla1[[#This Row],[SERVICIO]]="NORMAL",2.5,))))</f>
        <v>2.5</v>
      </c>
      <c r="R152">
        <f>IF(Tabla1[[#This Row],[SERVICIO]]="COMIDA",3.5,IF(Tabla1[[#This Row],[SERVICIO]]="CONTROLADO",8,IF(Tabla1[[#This Row],[SERVICIO]]="RÁPIDO",4.5,IF(Tabla1[[#This Row],[SERVICIO]]="NORMAL",3,))))</f>
        <v>3</v>
      </c>
      <c r="S152">
        <f>IF(Tabla1[[#This Row],[SERVICIO]]="COMIDA",0.75,IF(Tabla1[[#This Row],[SERVICIO]]="CONTROLADO",2.65,IF(Tabla1[[#This Row],[SERVICIO]]="RÁPIDO",0.55,IF(Tabla1[[#This Row],[SERVICIO]]="NORMAL",1.2,))))</f>
        <v>1.2</v>
      </c>
      <c r="T152" s="2">
        <f>IF(Tabla1[[#This Row],[KILOMETROS ADICIONALES]]=0,Tabla1[[#This Row],[KILOMETROS]]*Tabla1[[#This Row],[COSTO NORMAL]],Tabla1[[#This Row],[COSTO NORMAL]]*Tabla1[[#This Row],[KILOMETROS HASTA]])</f>
        <v>5.13</v>
      </c>
      <c r="U152" s="2">
        <f>Tabla1[[#This Row],[KILOMETROS ADICIONALES]]*Tabla1[[#This Row],[COSTO ADICIONAL]]</f>
        <v>0</v>
      </c>
      <c r="V152">
        <v>160.27000000000001</v>
      </c>
      <c r="W152" s="2">
        <f>Tabla1[[#This Row],[COSTO NORMAL2]]+Tabla1[[#This Row],[COSTO ADICIONAL2]]</f>
        <v>5.13</v>
      </c>
    </row>
    <row r="153" spans="1:23" x14ac:dyDescent="0.25">
      <c r="A153" t="s">
        <v>17</v>
      </c>
      <c r="B153" t="s">
        <v>230</v>
      </c>
      <c r="C153" t="s">
        <v>9244</v>
      </c>
      <c r="D153" t="s">
        <v>13</v>
      </c>
      <c r="E153" t="s">
        <v>14844</v>
      </c>
      <c r="F153" t="s">
        <v>14</v>
      </c>
      <c r="G153" t="s">
        <v>15</v>
      </c>
      <c r="H153" t="s">
        <v>17</v>
      </c>
      <c r="I153" t="s">
        <v>231</v>
      </c>
      <c r="J153" t="str">
        <f>MID(Tabla1[[#This Row],[HORA2]],1,2)</f>
        <v>19</v>
      </c>
      <c r="K153" t="s">
        <v>78</v>
      </c>
      <c r="L153" t="s">
        <v>78</v>
      </c>
      <c r="M153" t="s">
        <v>14867</v>
      </c>
      <c r="N153" t="s">
        <v>22</v>
      </c>
      <c r="O153">
        <v>14.5</v>
      </c>
      <c r="P1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153">
        <f>IF(Tabla1[[#This Row],[SERVICIO]]="COMIDA",3,IF(Tabla1[[#This Row],[SERVICIO]]="CONTROLADO",12,IF(Tabla1[[#This Row],[SERVICIO]]="RÁPIDO",3.75,IF(Tabla1[[#This Row],[SERVICIO]]="NORMAL",2.5,))))</f>
        <v>2.5</v>
      </c>
      <c r="R153">
        <f>IF(Tabla1[[#This Row],[SERVICIO]]="COMIDA",3.5,IF(Tabla1[[#This Row],[SERVICIO]]="CONTROLADO",8,IF(Tabla1[[#This Row],[SERVICIO]]="RÁPIDO",4.5,IF(Tabla1[[#This Row],[SERVICIO]]="NORMAL",3,))))</f>
        <v>3</v>
      </c>
      <c r="S153">
        <f>IF(Tabla1[[#This Row],[SERVICIO]]="COMIDA",0.75,IF(Tabla1[[#This Row],[SERVICIO]]="CONTROLADO",2.65,IF(Tabla1[[#This Row],[SERVICIO]]="RÁPIDO",0.55,IF(Tabla1[[#This Row],[SERVICIO]]="NORMAL",1.2,))))</f>
        <v>1.2</v>
      </c>
      <c r="T153" s="2">
        <f>IF(Tabla1[[#This Row],[KILOMETROS ADICIONALES]]=0,Tabla1[[#This Row],[KILOMETROS]]*Tabla1[[#This Row],[COSTO NORMAL]],Tabla1[[#This Row],[COSTO NORMAL]]*Tabla1[[#This Row],[KILOMETROS HASTA]])</f>
        <v>7.5</v>
      </c>
      <c r="U153" s="2">
        <f>Tabla1[[#This Row],[KILOMETROS ADICIONALES]]*Tabla1[[#This Row],[COSTO ADICIONAL]]</f>
        <v>14.399999999999999</v>
      </c>
      <c r="V153">
        <v>140.44</v>
      </c>
      <c r="W153" s="2">
        <f>Tabla1[[#This Row],[COSTO NORMAL2]]+Tabla1[[#This Row],[COSTO ADICIONAL2]]</f>
        <v>21.9</v>
      </c>
    </row>
    <row r="154" spans="1:23" x14ac:dyDescent="0.25">
      <c r="A154" t="s">
        <v>17</v>
      </c>
      <c r="B154" t="s">
        <v>230</v>
      </c>
      <c r="C154" t="s">
        <v>9245</v>
      </c>
      <c r="D154" t="s">
        <v>13</v>
      </c>
      <c r="E154" t="s">
        <v>14844</v>
      </c>
      <c r="F154" t="s">
        <v>14</v>
      </c>
      <c r="G154" t="s">
        <v>15</v>
      </c>
      <c r="H154" t="s">
        <v>17</v>
      </c>
      <c r="I154" t="s">
        <v>232</v>
      </c>
      <c r="J154" t="str">
        <f>MID(Tabla1[[#This Row],[HORA2]],1,2)</f>
        <v>11</v>
      </c>
      <c r="K154" t="s">
        <v>78</v>
      </c>
      <c r="L154" t="s">
        <v>90</v>
      </c>
      <c r="M154" t="s">
        <v>14867</v>
      </c>
      <c r="N154" t="s">
        <v>22</v>
      </c>
      <c r="O154">
        <v>19.600000000000001</v>
      </c>
      <c r="P1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17.100000000000001</v>
      </c>
      <c r="Q154">
        <f>IF(Tabla1[[#This Row],[SERVICIO]]="COMIDA",3,IF(Tabla1[[#This Row],[SERVICIO]]="CONTROLADO",12,IF(Tabla1[[#This Row],[SERVICIO]]="RÁPIDO",3.75,IF(Tabla1[[#This Row],[SERVICIO]]="NORMAL",2.5,))))</f>
        <v>2.5</v>
      </c>
      <c r="R154">
        <f>IF(Tabla1[[#This Row],[SERVICIO]]="COMIDA",3.5,IF(Tabla1[[#This Row],[SERVICIO]]="CONTROLADO",8,IF(Tabla1[[#This Row],[SERVICIO]]="RÁPIDO",4.5,IF(Tabla1[[#This Row],[SERVICIO]]="NORMAL",3,))))</f>
        <v>3</v>
      </c>
      <c r="S154">
        <f>IF(Tabla1[[#This Row],[SERVICIO]]="COMIDA",0.75,IF(Tabla1[[#This Row],[SERVICIO]]="CONTROLADO",2.65,IF(Tabla1[[#This Row],[SERVICIO]]="RÁPIDO",0.55,IF(Tabla1[[#This Row],[SERVICIO]]="NORMAL",1.2,))))</f>
        <v>1.2</v>
      </c>
      <c r="T154" s="2">
        <f>IF(Tabla1[[#This Row],[KILOMETROS ADICIONALES]]=0,Tabla1[[#This Row],[KILOMETROS]]*Tabla1[[#This Row],[COSTO NORMAL]],Tabla1[[#This Row],[COSTO NORMAL]]*Tabla1[[#This Row],[KILOMETROS HASTA]])</f>
        <v>7.5</v>
      </c>
      <c r="U154" s="2">
        <f>Tabla1[[#This Row],[KILOMETROS ADICIONALES]]*Tabla1[[#This Row],[COSTO ADICIONAL]]</f>
        <v>20.52</v>
      </c>
      <c r="V154">
        <v>86.15</v>
      </c>
      <c r="W154" s="2">
        <f>Tabla1[[#This Row],[COSTO NORMAL2]]+Tabla1[[#This Row],[COSTO ADICIONAL2]]</f>
        <v>28.02</v>
      </c>
    </row>
    <row r="155" spans="1:23" x14ac:dyDescent="0.25">
      <c r="A155" t="s">
        <v>17</v>
      </c>
      <c r="B155" t="s">
        <v>233</v>
      </c>
      <c r="C155" t="s">
        <v>9246</v>
      </c>
      <c r="D155" t="s">
        <v>13</v>
      </c>
      <c r="E155" t="s">
        <v>14844</v>
      </c>
      <c r="F155" t="s">
        <v>76</v>
      </c>
      <c r="G155" t="s">
        <v>15</v>
      </c>
      <c r="H155" t="s">
        <v>17</v>
      </c>
      <c r="I155" t="s">
        <v>234</v>
      </c>
      <c r="J155" t="str">
        <f>MID(Tabla1[[#This Row],[HORA2]],1,2)</f>
        <v>11</v>
      </c>
      <c r="K155" t="s">
        <v>20</v>
      </c>
      <c r="L155" t="s">
        <v>90</v>
      </c>
      <c r="M155" t="s">
        <v>14867</v>
      </c>
      <c r="N155" t="s">
        <v>22</v>
      </c>
      <c r="O155">
        <v>6.23</v>
      </c>
      <c r="P1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3.7300000000000004</v>
      </c>
      <c r="Q155">
        <f>IF(Tabla1[[#This Row],[SERVICIO]]="COMIDA",3,IF(Tabla1[[#This Row],[SERVICIO]]="CONTROLADO",12,IF(Tabla1[[#This Row],[SERVICIO]]="RÁPIDO",3.75,IF(Tabla1[[#This Row],[SERVICIO]]="NORMAL",2.5,))))</f>
        <v>2.5</v>
      </c>
      <c r="R155">
        <f>IF(Tabla1[[#This Row],[SERVICIO]]="COMIDA",3.5,IF(Tabla1[[#This Row],[SERVICIO]]="CONTROLADO",8,IF(Tabla1[[#This Row],[SERVICIO]]="RÁPIDO",4.5,IF(Tabla1[[#This Row],[SERVICIO]]="NORMAL",3,))))</f>
        <v>3</v>
      </c>
      <c r="S155">
        <f>IF(Tabla1[[#This Row],[SERVICIO]]="COMIDA",0.75,IF(Tabla1[[#This Row],[SERVICIO]]="CONTROLADO",2.65,IF(Tabla1[[#This Row],[SERVICIO]]="RÁPIDO",0.55,IF(Tabla1[[#This Row],[SERVICIO]]="NORMAL",1.2,))))</f>
        <v>1.2</v>
      </c>
      <c r="T155" s="2">
        <f>IF(Tabla1[[#This Row],[KILOMETROS ADICIONALES]]=0,Tabla1[[#This Row],[KILOMETROS]]*Tabla1[[#This Row],[COSTO NORMAL]],Tabla1[[#This Row],[COSTO NORMAL]]*Tabla1[[#This Row],[KILOMETROS HASTA]])</f>
        <v>7.5</v>
      </c>
      <c r="U155" s="2">
        <f>Tabla1[[#This Row],[KILOMETROS ADICIONALES]]*Tabla1[[#This Row],[COSTO ADICIONAL]]</f>
        <v>4.476</v>
      </c>
      <c r="V155">
        <v>154.68</v>
      </c>
      <c r="W155" s="2">
        <f>Tabla1[[#This Row],[COSTO NORMAL2]]+Tabla1[[#This Row],[COSTO ADICIONAL2]]</f>
        <v>11.975999999999999</v>
      </c>
    </row>
    <row r="156" spans="1:23" x14ac:dyDescent="0.25">
      <c r="A156" t="s">
        <v>17</v>
      </c>
      <c r="B156" t="s">
        <v>233</v>
      </c>
      <c r="C156" t="s">
        <v>9247</v>
      </c>
      <c r="D156" t="s">
        <v>13</v>
      </c>
      <c r="E156" t="s">
        <v>14844</v>
      </c>
      <c r="F156" t="s">
        <v>76</v>
      </c>
      <c r="G156" t="s">
        <v>15</v>
      </c>
      <c r="H156" t="s">
        <v>17</v>
      </c>
      <c r="I156" t="s">
        <v>235</v>
      </c>
      <c r="J156" t="str">
        <f>MID(Tabla1[[#This Row],[HORA2]],1,2)</f>
        <v>10</v>
      </c>
      <c r="K156" t="s">
        <v>20</v>
      </c>
      <c r="L156" t="s">
        <v>102</v>
      </c>
      <c r="M156" t="s">
        <v>14867</v>
      </c>
      <c r="N156" t="s">
        <v>22</v>
      </c>
      <c r="O156">
        <v>8.18</v>
      </c>
      <c r="P1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5.68</v>
      </c>
      <c r="Q156">
        <f>IF(Tabla1[[#This Row],[SERVICIO]]="COMIDA",3,IF(Tabla1[[#This Row],[SERVICIO]]="CONTROLADO",12,IF(Tabla1[[#This Row],[SERVICIO]]="RÁPIDO",3.75,IF(Tabla1[[#This Row],[SERVICIO]]="NORMAL",2.5,))))</f>
        <v>2.5</v>
      </c>
      <c r="R156">
        <f>IF(Tabla1[[#This Row],[SERVICIO]]="COMIDA",3.5,IF(Tabla1[[#This Row],[SERVICIO]]="CONTROLADO",8,IF(Tabla1[[#This Row],[SERVICIO]]="RÁPIDO",4.5,IF(Tabla1[[#This Row],[SERVICIO]]="NORMAL",3,))))</f>
        <v>3</v>
      </c>
      <c r="S156">
        <f>IF(Tabla1[[#This Row],[SERVICIO]]="COMIDA",0.75,IF(Tabla1[[#This Row],[SERVICIO]]="CONTROLADO",2.65,IF(Tabla1[[#This Row],[SERVICIO]]="RÁPIDO",0.55,IF(Tabla1[[#This Row],[SERVICIO]]="NORMAL",1.2,))))</f>
        <v>1.2</v>
      </c>
      <c r="T156" s="2">
        <f>IF(Tabla1[[#This Row],[KILOMETROS ADICIONALES]]=0,Tabla1[[#This Row],[KILOMETROS]]*Tabla1[[#This Row],[COSTO NORMAL]],Tabla1[[#This Row],[COSTO NORMAL]]*Tabla1[[#This Row],[KILOMETROS HASTA]])</f>
        <v>7.5</v>
      </c>
      <c r="U156" s="2">
        <f>Tabla1[[#This Row],[KILOMETROS ADICIONALES]]*Tabla1[[#This Row],[COSTO ADICIONAL]]</f>
        <v>6.8159999999999998</v>
      </c>
      <c r="V156">
        <v>95.3</v>
      </c>
      <c r="W156" s="2">
        <f>Tabla1[[#This Row],[COSTO NORMAL2]]+Tabla1[[#This Row],[COSTO ADICIONAL2]]</f>
        <v>14.315999999999999</v>
      </c>
    </row>
    <row r="157" spans="1:23" x14ac:dyDescent="0.25">
      <c r="A157" t="s">
        <v>17</v>
      </c>
      <c r="B157" t="s">
        <v>233</v>
      </c>
      <c r="C157" t="s">
        <v>9248</v>
      </c>
      <c r="D157" t="s">
        <v>13</v>
      </c>
      <c r="E157" t="s">
        <v>14844</v>
      </c>
      <c r="F157" t="s">
        <v>14</v>
      </c>
      <c r="G157" t="s">
        <v>15</v>
      </c>
      <c r="H157" t="s">
        <v>17</v>
      </c>
      <c r="I157" t="s">
        <v>236</v>
      </c>
      <c r="J157" t="str">
        <f>MID(Tabla1[[#This Row],[HORA2]],1,2)</f>
        <v>15</v>
      </c>
      <c r="K157" t="s">
        <v>20</v>
      </c>
      <c r="L157" t="s">
        <v>35</v>
      </c>
      <c r="M157" t="s">
        <v>14867</v>
      </c>
      <c r="N157" t="s">
        <v>22</v>
      </c>
      <c r="O157">
        <v>17.32</v>
      </c>
      <c r="P1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14.82</v>
      </c>
      <c r="Q157">
        <f>IF(Tabla1[[#This Row],[SERVICIO]]="COMIDA",3,IF(Tabla1[[#This Row],[SERVICIO]]="CONTROLADO",12,IF(Tabla1[[#This Row],[SERVICIO]]="RÁPIDO",3.75,IF(Tabla1[[#This Row],[SERVICIO]]="NORMAL",2.5,))))</f>
        <v>2.5</v>
      </c>
      <c r="R157">
        <f>IF(Tabla1[[#This Row],[SERVICIO]]="COMIDA",3.5,IF(Tabla1[[#This Row],[SERVICIO]]="CONTROLADO",8,IF(Tabla1[[#This Row],[SERVICIO]]="RÁPIDO",4.5,IF(Tabla1[[#This Row],[SERVICIO]]="NORMAL",3,))))</f>
        <v>3</v>
      </c>
      <c r="S157">
        <f>IF(Tabla1[[#This Row],[SERVICIO]]="COMIDA",0.75,IF(Tabla1[[#This Row],[SERVICIO]]="CONTROLADO",2.65,IF(Tabla1[[#This Row],[SERVICIO]]="RÁPIDO",0.55,IF(Tabla1[[#This Row],[SERVICIO]]="NORMAL",1.2,))))</f>
        <v>1.2</v>
      </c>
      <c r="T157" s="2">
        <f>IF(Tabla1[[#This Row],[KILOMETROS ADICIONALES]]=0,Tabla1[[#This Row],[KILOMETROS]]*Tabla1[[#This Row],[COSTO NORMAL]],Tabla1[[#This Row],[COSTO NORMAL]]*Tabla1[[#This Row],[KILOMETROS HASTA]])</f>
        <v>7.5</v>
      </c>
      <c r="U157" s="2">
        <f>Tabla1[[#This Row],[KILOMETROS ADICIONALES]]*Tabla1[[#This Row],[COSTO ADICIONAL]]</f>
        <v>17.783999999999999</v>
      </c>
      <c r="V157">
        <v>221.35</v>
      </c>
      <c r="W157" s="2">
        <f>Tabla1[[#This Row],[COSTO NORMAL2]]+Tabla1[[#This Row],[COSTO ADICIONAL2]]</f>
        <v>25.283999999999999</v>
      </c>
    </row>
    <row r="158" spans="1:23" x14ac:dyDescent="0.25">
      <c r="A158" t="s">
        <v>17</v>
      </c>
      <c r="B158" t="s">
        <v>237</v>
      </c>
      <c r="C158" t="s">
        <v>9249</v>
      </c>
      <c r="D158" t="s">
        <v>75</v>
      </c>
      <c r="E158" t="s">
        <v>14844</v>
      </c>
      <c r="F158" t="s">
        <v>14</v>
      </c>
      <c r="G158" t="s">
        <v>41</v>
      </c>
      <c r="H158" t="s">
        <v>17</v>
      </c>
      <c r="I158" t="s">
        <v>238</v>
      </c>
      <c r="J158" t="str">
        <f>MID(Tabla1[[#This Row],[HORA2]],1,2)</f>
        <v>09</v>
      </c>
      <c r="K158" t="s">
        <v>43</v>
      </c>
      <c r="L158" t="s">
        <v>90</v>
      </c>
      <c r="M158" t="s">
        <v>14867</v>
      </c>
      <c r="N158" t="s">
        <v>22</v>
      </c>
      <c r="O158">
        <v>16.55</v>
      </c>
      <c r="P1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</v>
      </c>
      <c r="Q158">
        <f>IF(Tabla1[[#This Row],[SERVICIO]]="COMIDA",3,IF(Tabla1[[#This Row],[SERVICIO]]="CONTROLADO",12,IF(Tabla1[[#This Row],[SERVICIO]]="RÁPIDO",3.75,IF(Tabla1[[#This Row],[SERVICIO]]="NORMAL",2.5,))))</f>
        <v>2.5</v>
      </c>
      <c r="R158">
        <f>IF(Tabla1[[#This Row],[SERVICIO]]="COMIDA",3.5,IF(Tabla1[[#This Row],[SERVICIO]]="CONTROLADO",8,IF(Tabla1[[#This Row],[SERVICIO]]="RÁPIDO",4.5,IF(Tabla1[[#This Row],[SERVICIO]]="NORMAL",3,))))</f>
        <v>3</v>
      </c>
      <c r="S158">
        <f>IF(Tabla1[[#This Row],[SERVICIO]]="COMIDA",0.75,IF(Tabla1[[#This Row],[SERVICIO]]="CONTROLADO",2.65,IF(Tabla1[[#This Row],[SERVICIO]]="RÁPIDO",0.55,IF(Tabla1[[#This Row],[SERVICIO]]="NORMAL",1.2,))))</f>
        <v>1.2</v>
      </c>
      <c r="T158" s="2">
        <f>IF(Tabla1[[#This Row],[KILOMETROS ADICIONALES]]=0,Tabla1[[#This Row],[KILOMETROS]]*Tabla1[[#This Row],[COSTO NORMAL]],Tabla1[[#This Row],[COSTO NORMAL]]*Tabla1[[#This Row],[KILOMETROS HASTA]])</f>
        <v>7.5</v>
      </c>
      <c r="U158" s="2">
        <f>Tabla1[[#This Row],[KILOMETROS ADICIONALES]]*Tabla1[[#This Row],[COSTO ADICIONAL]]</f>
        <v>16.86</v>
      </c>
      <c r="V158">
        <v>228.86</v>
      </c>
      <c r="W158" s="2">
        <f>Tabla1[[#This Row],[COSTO NORMAL2]]+Tabla1[[#This Row],[COSTO ADICIONAL2]]</f>
        <v>24.36</v>
      </c>
    </row>
    <row r="159" spans="1:23" x14ac:dyDescent="0.25">
      <c r="A159" t="s">
        <v>17</v>
      </c>
      <c r="B159" t="s">
        <v>237</v>
      </c>
      <c r="C159" t="s">
        <v>9250</v>
      </c>
      <c r="D159" t="s">
        <v>75</v>
      </c>
      <c r="E159" t="s">
        <v>14846</v>
      </c>
      <c r="F159" t="s">
        <v>14</v>
      </c>
      <c r="G159" t="s">
        <v>15</v>
      </c>
      <c r="H159" t="s">
        <v>72</v>
      </c>
      <c r="I159" t="s">
        <v>239</v>
      </c>
      <c r="J159" t="str">
        <f>MID(Tabla1[[#This Row],[HORA2]],1,2)</f>
        <v>14</v>
      </c>
      <c r="K159" t="s">
        <v>43</v>
      </c>
      <c r="L159" t="s">
        <v>90</v>
      </c>
      <c r="M159" t="s">
        <v>14867</v>
      </c>
      <c r="N159" t="s">
        <v>22</v>
      </c>
      <c r="O159">
        <v>16.07</v>
      </c>
      <c r="P1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4.07</v>
      </c>
      <c r="Q159">
        <f>IF(Tabla1[[#This Row],[SERVICIO]]="COMIDA",3,IF(Tabla1[[#This Row],[SERVICIO]]="CONTROLADO",12,IF(Tabla1[[#This Row],[SERVICIO]]="RÁPIDO",3.75,IF(Tabla1[[#This Row],[SERVICIO]]="NORMAL",2.5,))))</f>
        <v>12</v>
      </c>
      <c r="R159">
        <f>IF(Tabla1[[#This Row],[SERVICIO]]="COMIDA",3.5,IF(Tabla1[[#This Row],[SERVICIO]]="CONTROLADO",8,IF(Tabla1[[#This Row],[SERVICIO]]="RÁPIDO",4.5,IF(Tabla1[[#This Row],[SERVICIO]]="NORMAL",3,))))</f>
        <v>8</v>
      </c>
      <c r="S159">
        <f>IF(Tabla1[[#This Row],[SERVICIO]]="COMIDA",0.75,IF(Tabla1[[#This Row],[SERVICIO]]="CONTROLADO",2.65,IF(Tabla1[[#This Row],[SERVICIO]]="RÁPIDO",0.55,IF(Tabla1[[#This Row],[SERVICIO]]="NORMAL",1.2,))))</f>
        <v>2.65</v>
      </c>
      <c r="T159" s="2">
        <f>IF(Tabla1[[#This Row],[KILOMETROS ADICIONALES]]=0,Tabla1[[#This Row],[KILOMETROS]]*Tabla1[[#This Row],[COSTO NORMAL]],Tabla1[[#This Row],[COSTO NORMAL]]*Tabla1[[#This Row],[KILOMETROS HASTA]])</f>
        <v>96</v>
      </c>
      <c r="U159" s="2">
        <f>Tabla1[[#This Row],[KILOMETROS ADICIONALES]]*Tabla1[[#This Row],[COSTO ADICIONAL]]</f>
        <v>10.785500000000001</v>
      </c>
      <c r="V159">
        <v>101.73</v>
      </c>
      <c r="W159" s="2">
        <f>Tabla1[[#This Row],[COSTO NORMAL2]]+Tabla1[[#This Row],[COSTO ADICIONAL2]]</f>
        <v>106.7855</v>
      </c>
    </row>
    <row r="160" spans="1:23" x14ac:dyDescent="0.25">
      <c r="A160" t="s">
        <v>17</v>
      </c>
      <c r="B160" t="s">
        <v>237</v>
      </c>
      <c r="C160" t="s">
        <v>9251</v>
      </c>
      <c r="D160" t="s">
        <v>75</v>
      </c>
      <c r="E160" t="s">
        <v>14844</v>
      </c>
      <c r="F160" t="s">
        <v>14</v>
      </c>
      <c r="G160" t="s">
        <v>15</v>
      </c>
      <c r="H160" t="s">
        <v>17</v>
      </c>
      <c r="I160" t="s">
        <v>240</v>
      </c>
      <c r="J160" t="str">
        <f>MID(Tabla1[[#This Row],[HORA2]],1,2)</f>
        <v>10</v>
      </c>
      <c r="K160" t="s">
        <v>43</v>
      </c>
      <c r="L160" t="s">
        <v>57</v>
      </c>
      <c r="M160" t="s">
        <v>14867</v>
      </c>
      <c r="N160" t="s">
        <v>22</v>
      </c>
      <c r="O160">
        <v>19.329999999999998</v>
      </c>
      <c r="P1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16.829999999999998</v>
      </c>
      <c r="Q160">
        <f>IF(Tabla1[[#This Row],[SERVICIO]]="COMIDA",3,IF(Tabla1[[#This Row],[SERVICIO]]="CONTROLADO",12,IF(Tabla1[[#This Row],[SERVICIO]]="RÁPIDO",3.75,IF(Tabla1[[#This Row],[SERVICIO]]="NORMAL",2.5,))))</f>
        <v>2.5</v>
      </c>
      <c r="R160">
        <f>IF(Tabla1[[#This Row],[SERVICIO]]="COMIDA",3.5,IF(Tabla1[[#This Row],[SERVICIO]]="CONTROLADO",8,IF(Tabla1[[#This Row],[SERVICIO]]="RÁPIDO",4.5,IF(Tabla1[[#This Row],[SERVICIO]]="NORMAL",3,))))</f>
        <v>3</v>
      </c>
      <c r="S160">
        <f>IF(Tabla1[[#This Row],[SERVICIO]]="COMIDA",0.75,IF(Tabla1[[#This Row],[SERVICIO]]="CONTROLADO",2.65,IF(Tabla1[[#This Row],[SERVICIO]]="RÁPIDO",0.55,IF(Tabla1[[#This Row],[SERVICIO]]="NORMAL",1.2,))))</f>
        <v>1.2</v>
      </c>
      <c r="T160" s="2">
        <f>IF(Tabla1[[#This Row],[KILOMETROS ADICIONALES]]=0,Tabla1[[#This Row],[KILOMETROS]]*Tabla1[[#This Row],[COSTO NORMAL]],Tabla1[[#This Row],[COSTO NORMAL]]*Tabla1[[#This Row],[KILOMETROS HASTA]])</f>
        <v>7.5</v>
      </c>
      <c r="U160" s="2">
        <f>Tabla1[[#This Row],[KILOMETROS ADICIONALES]]*Tabla1[[#This Row],[COSTO ADICIONAL]]</f>
        <v>20.195999999999998</v>
      </c>
      <c r="V160">
        <v>112.65</v>
      </c>
      <c r="W160" s="2">
        <f>Tabla1[[#This Row],[COSTO NORMAL2]]+Tabla1[[#This Row],[COSTO ADICIONAL2]]</f>
        <v>27.695999999999998</v>
      </c>
    </row>
    <row r="161" spans="1:23" x14ac:dyDescent="0.25">
      <c r="A161" t="s">
        <v>17</v>
      </c>
      <c r="B161" t="s">
        <v>237</v>
      </c>
      <c r="C161" t="s">
        <v>9252</v>
      </c>
      <c r="D161" t="s">
        <v>75</v>
      </c>
      <c r="E161" t="s">
        <v>14844</v>
      </c>
      <c r="F161" t="s">
        <v>14</v>
      </c>
      <c r="G161" t="s">
        <v>15</v>
      </c>
      <c r="H161" t="s">
        <v>17</v>
      </c>
      <c r="I161" t="s">
        <v>241</v>
      </c>
      <c r="J161" t="str">
        <f>MID(Tabla1[[#This Row],[HORA2]],1,2)</f>
        <v>16</v>
      </c>
      <c r="K161" t="s">
        <v>43</v>
      </c>
      <c r="L161" t="s">
        <v>65</v>
      </c>
      <c r="M161" t="s">
        <v>14867</v>
      </c>
      <c r="N161" t="s">
        <v>22</v>
      </c>
      <c r="O161">
        <v>19.46</v>
      </c>
      <c r="P1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16.96</v>
      </c>
      <c r="Q161">
        <f>IF(Tabla1[[#This Row],[SERVICIO]]="COMIDA",3,IF(Tabla1[[#This Row],[SERVICIO]]="CONTROLADO",12,IF(Tabla1[[#This Row],[SERVICIO]]="RÁPIDO",3.75,IF(Tabla1[[#This Row],[SERVICIO]]="NORMAL",2.5,))))</f>
        <v>2.5</v>
      </c>
      <c r="R161">
        <f>IF(Tabla1[[#This Row],[SERVICIO]]="COMIDA",3.5,IF(Tabla1[[#This Row],[SERVICIO]]="CONTROLADO",8,IF(Tabla1[[#This Row],[SERVICIO]]="RÁPIDO",4.5,IF(Tabla1[[#This Row],[SERVICIO]]="NORMAL",3,))))</f>
        <v>3</v>
      </c>
      <c r="S161">
        <f>IF(Tabla1[[#This Row],[SERVICIO]]="COMIDA",0.75,IF(Tabla1[[#This Row],[SERVICIO]]="CONTROLADO",2.65,IF(Tabla1[[#This Row],[SERVICIO]]="RÁPIDO",0.55,IF(Tabla1[[#This Row],[SERVICIO]]="NORMAL",1.2,))))</f>
        <v>1.2</v>
      </c>
      <c r="T161" s="2">
        <f>IF(Tabla1[[#This Row],[KILOMETROS ADICIONALES]]=0,Tabla1[[#This Row],[KILOMETROS]]*Tabla1[[#This Row],[COSTO NORMAL]],Tabla1[[#This Row],[COSTO NORMAL]]*Tabla1[[#This Row],[KILOMETROS HASTA]])</f>
        <v>7.5</v>
      </c>
      <c r="U161" s="2">
        <f>Tabla1[[#This Row],[KILOMETROS ADICIONALES]]*Tabla1[[#This Row],[COSTO ADICIONAL]]</f>
        <v>20.352</v>
      </c>
      <c r="V161">
        <v>32.159999999999997</v>
      </c>
      <c r="W161" s="2">
        <f>Tabla1[[#This Row],[COSTO NORMAL2]]+Tabla1[[#This Row],[COSTO ADICIONAL2]]</f>
        <v>27.852</v>
      </c>
    </row>
    <row r="162" spans="1:23" x14ac:dyDescent="0.25">
      <c r="A162" t="s">
        <v>17</v>
      </c>
      <c r="B162" t="s">
        <v>237</v>
      </c>
      <c r="C162" t="s">
        <v>9253</v>
      </c>
      <c r="D162" t="s">
        <v>75</v>
      </c>
      <c r="E162" t="s">
        <v>14844</v>
      </c>
      <c r="F162" t="s">
        <v>14</v>
      </c>
      <c r="G162" t="s">
        <v>15</v>
      </c>
      <c r="H162" t="s">
        <v>17</v>
      </c>
      <c r="I162" t="s">
        <v>242</v>
      </c>
      <c r="J162" t="str">
        <f>MID(Tabla1[[#This Row],[HORA2]],1,2)</f>
        <v>11</v>
      </c>
      <c r="K162" t="s">
        <v>43</v>
      </c>
      <c r="L162" t="s">
        <v>102</v>
      </c>
      <c r="M162" t="s">
        <v>14867</v>
      </c>
      <c r="N162" t="s">
        <v>22</v>
      </c>
      <c r="O162">
        <v>1.5699999999999998</v>
      </c>
      <c r="P1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2">
        <f>IF(Tabla1[[#This Row],[SERVICIO]]="COMIDA",3,IF(Tabla1[[#This Row],[SERVICIO]]="CONTROLADO",12,IF(Tabla1[[#This Row],[SERVICIO]]="RÁPIDO",3.75,IF(Tabla1[[#This Row],[SERVICIO]]="NORMAL",2.5,))))</f>
        <v>2.5</v>
      </c>
      <c r="R162">
        <f>IF(Tabla1[[#This Row],[SERVICIO]]="COMIDA",3.5,IF(Tabla1[[#This Row],[SERVICIO]]="CONTROLADO",8,IF(Tabla1[[#This Row],[SERVICIO]]="RÁPIDO",4.5,IF(Tabla1[[#This Row],[SERVICIO]]="NORMAL",3,))))</f>
        <v>3</v>
      </c>
      <c r="S162">
        <f>IF(Tabla1[[#This Row],[SERVICIO]]="COMIDA",0.75,IF(Tabla1[[#This Row],[SERVICIO]]="CONTROLADO",2.65,IF(Tabla1[[#This Row],[SERVICIO]]="RÁPIDO",0.55,IF(Tabla1[[#This Row],[SERVICIO]]="NORMAL",1.2,))))</f>
        <v>1.2</v>
      </c>
      <c r="T162" s="2">
        <f>IF(Tabla1[[#This Row],[KILOMETROS ADICIONALES]]=0,Tabla1[[#This Row],[KILOMETROS]]*Tabla1[[#This Row],[COSTO NORMAL]],Tabla1[[#This Row],[COSTO NORMAL]]*Tabla1[[#This Row],[KILOMETROS HASTA]])</f>
        <v>4.7099999999999991</v>
      </c>
      <c r="U162" s="2">
        <f>Tabla1[[#This Row],[KILOMETROS ADICIONALES]]*Tabla1[[#This Row],[COSTO ADICIONAL]]</f>
        <v>0</v>
      </c>
      <c r="V162">
        <v>28.08</v>
      </c>
      <c r="W162" s="2">
        <f>Tabla1[[#This Row],[COSTO NORMAL2]]+Tabla1[[#This Row],[COSTO ADICIONAL2]]</f>
        <v>4.7099999999999991</v>
      </c>
    </row>
    <row r="163" spans="1:23" x14ac:dyDescent="0.25">
      <c r="A163" t="s">
        <v>17</v>
      </c>
      <c r="B163" t="s">
        <v>237</v>
      </c>
      <c r="C163" t="s">
        <v>9254</v>
      </c>
      <c r="D163" t="s">
        <v>75</v>
      </c>
      <c r="E163" t="s">
        <v>14844</v>
      </c>
      <c r="F163" t="s">
        <v>14</v>
      </c>
      <c r="G163" t="s">
        <v>15</v>
      </c>
      <c r="H163" t="s">
        <v>17</v>
      </c>
      <c r="I163" t="s">
        <v>243</v>
      </c>
      <c r="J163" t="str">
        <f>MID(Tabla1[[#This Row],[HORA2]],1,2)</f>
        <v>20</v>
      </c>
      <c r="K163" t="s">
        <v>43</v>
      </c>
      <c r="L163" t="s">
        <v>19</v>
      </c>
      <c r="M163" t="s">
        <v>14867</v>
      </c>
      <c r="N163" t="s">
        <v>22</v>
      </c>
      <c r="O163">
        <v>5.37</v>
      </c>
      <c r="P1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2.87</v>
      </c>
      <c r="Q163">
        <f>IF(Tabla1[[#This Row],[SERVICIO]]="COMIDA",3,IF(Tabla1[[#This Row],[SERVICIO]]="CONTROLADO",12,IF(Tabla1[[#This Row],[SERVICIO]]="RÁPIDO",3.75,IF(Tabla1[[#This Row],[SERVICIO]]="NORMAL",2.5,))))</f>
        <v>2.5</v>
      </c>
      <c r="R163">
        <f>IF(Tabla1[[#This Row],[SERVICIO]]="COMIDA",3.5,IF(Tabla1[[#This Row],[SERVICIO]]="CONTROLADO",8,IF(Tabla1[[#This Row],[SERVICIO]]="RÁPIDO",4.5,IF(Tabla1[[#This Row],[SERVICIO]]="NORMAL",3,))))</f>
        <v>3</v>
      </c>
      <c r="S163">
        <f>IF(Tabla1[[#This Row],[SERVICIO]]="COMIDA",0.75,IF(Tabla1[[#This Row],[SERVICIO]]="CONTROLADO",2.65,IF(Tabla1[[#This Row],[SERVICIO]]="RÁPIDO",0.55,IF(Tabla1[[#This Row],[SERVICIO]]="NORMAL",1.2,))))</f>
        <v>1.2</v>
      </c>
      <c r="T163" s="2">
        <f>IF(Tabla1[[#This Row],[KILOMETROS ADICIONALES]]=0,Tabla1[[#This Row],[KILOMETROS]]*Tabla1[[#This Row],[COSTO NORMAL]],Tabla1[[#This Row],[COSTO NORMAL]]*Tabla1[[#This Row],[KILOMETROS HASTA]])</f>
        <v>7.5</v>
      </c>
      <c r="U163" s="2">
        <f>Tabla1[[#This Row],[KILOMETROS ADICIONALES]]*Tabla1[[#This Row],[COSTO ADICIONAL]]</f>
        <v>3.444</v>
      </c>
      <c r="V163">
        <v>60.74</v>
      </c>
      <c r="W163" s="2">
        <f>Tabla1[[#This Row],[COSTO NORMAL2]]+Tabla1[[#This Row],[COSTO ADICIONAL2]]</f>
        <v>10.943999999999999</v>
      </c>
    </row>
    <row r="164" spans="1:23" x14ac:dyDescent="0.25">
      <c r="A164" t="s">
        <v>17</v>
      </c>
      <c r="B164" t="s">
        <v>237</v>
      </c>
      <c r="C164" t="s">
        <v>9255</v>
      </c>
      <c r="D164" t="s">
        <v>75</v>
      </c>
      <c r="E164" t="s">
        <v>14844</v>
      </c>
      <c r="F164" t="s">
        <v>14</v>
      </c>
      <c r="G164" t="s">
        <v>15</v>
      </c>
      <c r="H164" t="s">
        <v>17</v>
      </c>
      <c r="I164" t="s">
        <v>244</v>
      </c>
      <c r="J164" t="str">
        <f>MID(Tabla1[[#This Row],[HORA2]],1,2)</f>
        <v>18</v>
      </c>
      <c r="K164" t="s">
        <v>43</v>
      </c>
      <c r="L164" t="s">
        <v>43</v>
      </c>
      <c r="M164" t="s">
        <v>14867</v>
      </c>
      <c r="N164" t="s">
        <v>22</v>
      </c>
      <c r="O164">
        <v>20.77</v>
      </c>
      <c r="P1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18.27</v>
      </c>
      <c r="Q164">
        <f>IF(Tabla1[[#This Row],[SERVICIO]]="COMIDA",3,IF(Tabla1[[#This Row],[SERVICIO]]="CONTROLADO",12,IF(Tabla1[[#This Row],[SERVICIO]]="RÁPIDO",3.75,IF(Tabla1[[#This Row],[SERVICIO]]="NORMAL",2.5,))))</f>
        <v>2.5</v>
      </c>
      <c r="R164">
        <f>IF(Tabla1[[#This Row],[SERVICIO]]="COMIDA",3.5,IF(Tabla1[[#This Row],[SERVICIO]]="CONTROLADO",8,IF(Tabla1[[#This Row],[SERVICIO]]="RÁPIDO",4.5,IF(Tabla1[[#This Row],[SERVICIO]]="NORMAL",3,))))</f>
        <v>3</v>
      </c>
      <c r="S164">
        <f>IF(Tabla1[[#This Row],[SERVICIO]]="COMIDA",0.75,IF(Tabla1[[#This Row],[SERVICIO]]="CONTROLADO",2.65,IF(Tabla1[[#This Row],[SERVICIO]]="RÁPIDO",0.55,IF(Tabla1[[#This Row],[SERVICIO]]="NORMAL",1.2,))))</f>
        <v>1.2</v>
      </c>
      <c r="T164" s="2">
        <f>IF(Tabla1[[#This Row],[KILOMETROS ADICIONALES]]=0,Tabla1[[#This Row],[KILOMETROS]]*Tabla1[[#This Row],[COSTO NORMAL]],Tabla1[[#This Row],[COSTO NORMAL]]*Tabla1[[#This Row],[KILOMETROS HASTA]])</f>
        <v>7.5</v>
      </c>
      <c r="U164" s="2">
        <f>Tabla1[[#This Row],[KILOMETROS ADICIONALES]]*Tabla1[[#This Row],[COSTO ADICIONAL]]</f>
        <v>21.923999999999999</v>
      </c>
      <c r="V164">
        <v>198.22</v>
      </c>
      <c r="W164" s="2">
        <f>Tabla1[[#This Row],[COSTO NORMAL2]]+Tabla1[[#This Row],[COSTO ADICIONAL2]]</f>
        <v>29.423999999999999</v>
      </c>
    </row>
    <row r="165" spans="1:23" x14ac:dyDescent="0.25">
      <c r="A165" t="s">
        <v>17</v>
      </c>
      <c r="B165" t="s">
        <v>237</v>
      </c>
      <c r="C165" t="s">
        <v>9256</v>
      </c>
      <c r="D165" t="s">
        <v>75</v>
      </c>
      <c r="E165" t="s">
        <v>14844</v>
      </c>
      <c r="F165" t="s">
        <v>14</v>
      </c>
      <c r="G165" t="s">
        <v>15</v>
      </c>
      <c r="H165" t="s">
        <v>17</v>
      </c>
      <c r="I165" t="s">
        <v>245</v>
      </c>
      <c r="J165" t="str">
        <f>MID(Tabla1[[#This Row],[HORA2]],1,2)</f>
        <v>12</v>
      </c>
      <c r="K165" t="s">
        <v>43</v>
      </c>
      <c r="L165" t="s">
        <v>57</v>
      </c>
      <c r="M165" t="s">
        <v>14867</v>
      </c>
      <c r="N165" t="s">
        <v>22</v>
      </c>
      <c r="O165">
        <v>17.77</v>
      </c>
      <c r="P1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15.27</v>
      </c>
      <c r="Q165">
        <f>IF(Tabla1[[#This Row],[SERVICIO]]="COMIDA",3,IF(Tabla1[[#This Row],[SERVICIO]]="CONTROLADO",12,IF(Tabla1[[#This Row],[SERVICIO]]="RÁPIDO",3.75,IF(Tabla1[[#This Row],[SERVICIO]]="NORMAL",2.5,))))</f>
        <v>2.5</v>
      </c>
      <c r="R165">
        <f>IF(Tabla1[[#This Row],[SERVICIO]]="COMIDA",3.5,IF(Tabla1[[#This Row],[SERVICIO]]="CONTROLADO",8,IF(Tabla1[[#This Row],[SERVICIO]]="RÁPIDO",4.5,IF(Tabla1[[#This Row],[SERVICIO]]="NORMAL",3,))))</f>
        <v>3</v>
      </c>
      <c r="S165">
        <f>IF(Tabla1[[#This Row],[SERVICIO]]="COMIDA",0.75,IF(Tabla1[[#This Row],[SERVICIO]]="CONTROLADO",2.65,IF(Tabla1[[#This Row],[SERVICIO]]="RÁPIDO",0.55,IF(Tabla1[[#This Row],[SERVICIO]]="NORMAL",1.2,))))</f>
        <v>1.2</v>
      </c>
      <c r="T165" s="2">
        <f>IF(Tabla1[[#This Row],[KILOMETROS ADICIONALES]]=0,Tabla1[[#This Row],[KILOMETROS]]*Tabla1[[#This Row],[COSTO NORMAL]],Tabla1[[#This Row],[COSTO NORMAL]]*Tabla1[[#This Row],[KILOMETROS HASTA]])</f>
        <v>7.5</v>
      </c>
      <c r="U165" s="2">
        <f>Tabla1[[#This Row],[KILOMETROS ADICIONALES]]*Tabla1[[#This Row],[COSTO ADICIONAL]]</f>
        <v>18.323999999999998</v>
      </c>
      <c r="V165">
        <v>202.1</v>
      </c>
      <c r="W165" s="2">
        <f>Tabla1[[#This Row],[COSTO NORMAL2]]+Tabla1[[#This Row],[COSTO ADICIONAL2]]</f>
        <v>25.823999999999998</v>
      </c>
    </row>
    <row r="166" spans="1:23" x14ac:dyDescent="0.25">
      <c r="A166" t="s">
        <v>17</v>
      </c>
      <c r="B166" t="s">
        <v>237</v>
      </c>
      <c r="C166" t="s">
        <v>9257</v>
      </c>
      <c r="D166" t="s">
        <v>75</v>
      </c>
      <c r="E166" t="s">
        <v>14844</v>
      </c>
      <c r="F166" t="s">
        <v>14</v>
      </c>
      <c r="G166" t="s">
        <v>15</v>
      </c>
      <c r="H166" t="s">
        <v>17</v>
      </c>
      <c r="I166" t="s">
        <v>246</v>
      </c>
      <c r="J166" t="str">
        <f>MID(Tabla1[[#This Row],[HORA2]],1,2)</f>
        <v>11</v>
      </c>
      <c r="K166" t="s">
        <v>43</v>
      </c>
      <c r="L166" t="s">
        <v>92</v>
      </c>
      <c r="M166" t="s">
        <v>14867</v>
      </c>
      <c r="N166" t="s">
        <v>22</v>
      </c>
      <c r="O166">
        <v>13.68</v>
      </c>
      <c r="P1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11.18</v>
      </c>
      <c r="Q166">
        <f>IF(Tabla1[[#This Row],[SERVICIO]]="COMIDA",3,IF(Tabla1[[#This Row],[SERVICIO]]="CONTROLADO",12,IF(Tabla1[[#This Row],[SERVICIO]]="RÁPIDO",3.75,IF(Tabla1[[#This Row],[SERVICIO]]="NORMAL",2.5,))))</f>
        <v>2.5</v>
      </c>
      <c r="R166">
        <f>IF(Tabla1[[#This Row],[SERVICIO]]="COMIDA",3.5,IF(Tabla1[[#This Row],[SERVICIO]]="CONTROLADO",8,IF(Tabla1[[#This Row],[SERVICIO]]="RÁPIDO",4.5,IF(Tabla1[[#This Row],[SERVICIO]]="NORMAL",3,))))</f>
        <v>3</v>
      </c>
      <c r="S166">
        <f>IF(Tabla1[[#This Row],[SERVICIO]]="COMIDA",0.75,IF(Tabla1[[#This Row],[SERVICIO]]="CONTROLADO",2.65,IF(Tabla1[[#This Row],[SERVICIO]]="RÁPIDO",0.55,IF(Tabla1[[#This Row],[SERVICIO]]="NORMAL",1.2,))))</f>
        <v>1.2</v>
      </c>
      <c r="T166" s="2">
        <f>IF(Tabla1[[#This Row],[KILOMETROS ADICIONALES]]=0,Tabla1[[#This Row],[KILOMETROS]]*Tabla1[[#This Row],[COSTO NORMAL]],Tabla1[[#This Row],[COSTO NORMAL]]*Tabla1[[#This Row],[KILOMETROS HASTA]])</f>
        <v>7.5</v>
      </c>
      <c r="U166" s="2">
        <f>Tabla1[[#This Row],[KILOMETROS ADICIONALES]]*Tabla1[[#This Row],[COSTO ADICIONAL]]</f>
        <v>13.415999999999999</v>
      </c>
      <c r="V166">
        <v>57.21</v>
      </c>
      <c r="W166" s="2">
        <f>Tabla1[[#This Row],[COSTO NORMAL2]]+Tabla1[[#This Row],[COSTO ADICIONAL2]]</f>
        <v>20.915999999999997</v>
      </c>
    </row>
    <row r="167" spans="1:23" x14ac:dyDescent="0.25">
      <c r="A167" t="s">
        <v>17</v>
      </c>
      <c r="B167" t="s">
        <v>237</v>
      </c>
      <c r="C167" t="s">
        <v>9258</v>
      </c>
      <c r="D167" t="s">
        <v>75</v>
      </c>
      <c r="E167" t="s">
        <v>14844</v>
      </c>
      <c r="F167" t="s">
        <v>14</v>
      </c>
      <c r="G167" t="s">
        <v>15</v>
      </c>
      <c r="H167" t="s">
        <v>17</v>
      </c>
      <c r="I167" t="s">
        <v>247</v>
      </c>
      <c r="J167" t="str">
        <f>MID(Tabla1[[#This Row],[HORA2]],1,2)</f>
        <v>12</v>
      </c>
      <c r="K167" t="s">
        <v>43</v>
      </c>
      <c r="L167" t="s">
        <v>61</v>
      </c>
      <c r="M167" t="s">
        <v>14867</v>
      </c>
      <c r="N167" t="s">
        <v>22</v>
      </c>
      <c r="O167">
        <v>3</v>
      </c>
      <c r="P1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</v>
      </c>
      <c r="Q167">
        <f>IF(Tabla1[[#This Row],[SERVICIO]]="COMIDA",3,IF(Tabla1[[#This Row],[SERVICIO]]="CONTROLADO",12,IF(Tabla1[[#This Row],[SERVICIO]]="RÁPIDO",3.75,IF(Tabla1[[#This Row],[SERVICIO]]="NORMAL",2.5,))))</f>
        <v>2.5</v>
      </c>
      <c r="R167">
        <f>IF(Tabla1[[#This Row],[SERVICIO]]="COMIDA",3.5,IF(Tabla1[[#This Row],[SERVICIO]]="CONTROLADO",8,IF(Tabla1[[#This Row],[SERVICIO]]="RÁPIDO",4.5,IF(Tabla1[[#This Row],[SERVICIO]]="NORMAL",3,))))</f>
        <v>3</v>
      </c>
      <c r="S167">
        <f>IF(Tabla1[[#This Row],[SERVICIO]]="COMIDA",0.75,IF(Tabla1[[#This Row],[SERVICIO]]="CONTROLADO",2.65,IF(Tabla1[[#This Row],[SERVICIO]]="RÁPIDO",0.55,IF(Tabla1[[#This Row],[SERVICIO]]="NORMAL",1.2,))))</f>
        <v>1.2</v>
      </c>
      <c r="T167" s="2">
        <f>IF(Tabla1[[#This Row],[KILOMETROS ADICIONALES]]=0,Tabla1[[#This Row],[KILOMETROS]]*Tabla1[[#This Row],[COSTO NORMAL]],Tabla1[[#This Row],[COSTO NORMAL]]*Tabla1[[#This Row],[KILOMETROS HASTA]])</f>
        <v>7.5</v>
      </c>
      <c r="U167" s="2">
        <f>Tabla1[[#This Row],[KILOMETROS ADICIONALES]]*Tabla1[[#This Row],[COSTO ADICIONAL]]</f>
        <v>0.6</v>
      </c>
      <c r="V167">
        <v>240.34</v>
      </c>
      <c r="W167" s="2">
        <f>Tabla1[[#This Row],[COSTO NORMAL2]]+Tabla1[[#This Row],[COSTO ADICIONAL2]]</f>
        <v>8.1</v>
      </c>
    </row>
    <row r="168" spans="1:23" x14ac:dyDescent="0.25">
      <c r="A168" t="s">
        <v>17</v>
      </c>
      <c r="B168" t="s">
        <v>237</v>
      </c>
      <c r="C168" t="s">
        <v>9259</v>
      </c>
      <c r="D168" t="s">
        <v>75</v>
      </c>
      <c r="E168" t="s">
        <v>14844</v>
      </c>
      <c r="F168" t="s">
        <v>14</v>
      </c>
      <c r="G168" t="s">
        <v>15</v>
      </c>
      <c r="H168" t="s">
        <v>17</v>
      </c>
      <c r="I168" t="s">
        <v>248</v>
      </c>
      <c r="J168" t="str">
        <f>MID(Tabla1[[#This Row],[HORA2]],1,2)</f>
        <v>11</v>
      </c>
      <c r="K168" t="s">
        <v>43</v>
      </c>
      <c r="L168" t="s">
        <v>26</v>
      </c>
      <c r="M168" t="s">
        <v>14867</v>
      </c>
      <c r="N168" t="s">
        <v>22</v>
      </c>
      <c r="O168">
        <v>17.53</v>
      </c>
      <c r="P1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15.030000000000001</v>
      </c>
      <c r="Q168">
        <f>IF(Tabla1[[#This Row],[SERVICIO]]="COMIDA",3,IF(Tabla1[[#This Row],[SERVICIO]]="CONTROLADO",12,IF(Tabla1[[#This Row],[SERVICIO]]="RÁPIDO",3.75,IF(Tabla1[[#This Row],[SERVICIO]]="NORMAL",2.5,))))</f>
        <v>2.5</v>
      </c>
      <c r="R168">
        <f>IF(Tabla1[[#This Row],[SERVICIO]]="COMIDA",3.5,IF(Tabla1[[#This Row],[SERVICIO]]="CONTROLADO",8,IF(Tabla1[[#This Row],[SERVICIO]]="RÁPIDO",4.5,IF(Tabla1[[#This Row],[SERVICIO]]="NORMAL",3,))))</f>
        <v>3</v>
      </c>
      <c r="S168">
        <f>IF(Tabla1[[#This Row],[SERVICIO]]="COMIDA",0.75,IF(Tabla1[[#This Row],[SERVICIO]]="CONTROLADO",2.65,IF(Tabla1[[#This Row],[SERVICIO]]="RÁPIDO",0.55,IF(Tabla1[[#This Row],[SERVICIO]]="NORMAL",1.2,))))</f>
        <v>1.2</v>
      </c>
      <c r="T168" s="2">
        <f>IF(Tabla1[[#This Row],[KILOMETROS ADICIONALES]]=0,Tabla1[[#This Row],[KILOMETROS]]*Tabla1[[#This Row],[COSTO NORMAL]],Tabla1[[#This Row],[COSTO NORMAL]]*Tabla1[[#This Row],[KILOMETROS HASTA]])</f>
        <v>7.5</v>
      </c>
      <c r="U168" s="2">
        <f>Tabla1[[#This Row],[KILOMETROS ADICIONALES]]*Tabla1[[#This Row],[COSTO ADICIONAL]]</f>
        <v>18.036000000000001</v>
      </c>
      <c r="V168">
        <v>227.6</v>
      </c>
      <c r="W168" s="2">
        <f>Tabla1[[#This Row],[COSTO NORMAL2]]+Tabla1[[#This Row],[COSTO ADICIONAL2]]</f>
        <v>25.536000000000001</v>
      </c>
    </row>
    <row r="169" spans="1:23" x14ac:dyDescent="0.25">
      <c r="A169" t="s">
        <v>17</v>
      </c>
      <c r="B169" t="s">
        <v>249</v>
      </c>
      <c r="C169" t="s">
        <v>9260</v>
      </c>
      <c r="D169" t="s">
        <v>13</v>
      </c>
      <c r="E169" t="s">
        <v>14844</v>
      </c>
      <c r="F169" t="s">
        <v>14</v>
      </c>
      <c r="G169" t="s">
        <v>69</v>
      </c>
      <c r="H169" t="s">
        <v>17</v>
      </c>
      <c r="I169" t="s">
        <v>250</v>
      </c>
      <c r="J169" t="str">
        <f>MID(Tabla1[[#This Row],[HORA2]],1,2)</f>
        <v>12</v>
      </c>
      <c r="K169" t="s">
        <v>57</v>
      </c>
      <c r="L169" t="s">
        <v>35</v>
      </c>
      <c r="M169" t="s">
        <v>14867</v>
      </c>
      <c r="N169" t="s">
        <v>22</v>
      </c>
      <c r="O169">
        <v>8.27</v>
      </c>
      <c r="P1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5.77</v>
      </c>
      <c r="Q169">
        <f>IF(Tabla1[[#This Row],[SERVICIO]]="COMIDA",3,IF(Tabla1[[#This Row],[SERVICIO]]="CONTROLADO",12,IF(Tabla1[[#This Row],[SERVICIO]]="RÁPIDO",3.75,IF(Tabla1[[#This Row],[SERVICIO]]="NORMAL",2.5,))))</f>
        <v>2.5</v>
      </c>
      <c r="R169">
        <f>IF(Tabla1[[#This Row],[SERVICIO]]="COMIDA",3.5,IF(Tabla1[[#This Row],[SERVICIO]]="CONTROLADO",8,IF(Tabla1[[#This Row],[SERVICIO]]="RÁPIDO",4.5,IF(Tabla1[[#This Row],[SERVICIO]]="NORMAL",3,))))</f>
        <v>3</v>
      </c>
      <c r="S169">
        <f>IF(Tabla1[[#This Row],[SERVICIO]]="COMIDA",0.75,IF(Tabla1[[#This Row],[SERVICIO]]="CONTROLADO",2.65,IF(Tabla1[[#This Row],[SERVICIO]]="RÁPIDO",0.55,IF(Tabla1[[#This Row],[SERVICIO]]="NORMAL",1.2,))))</f>
        <v>1.2</v>
      </c>
      <c r="T169" s="2">
        <f>IF(Tabla1[[#This Row],[KILOMETROS ADICIONALES]]=0,Tabla1[[#This Row],[KILOMETROS]]*Tabla1[[#This Row],[COSTO NORMAL]],Tabla1[[#This Row],[COSTO NORMAL]]*Tabla1[[#This Row],[KILOMETROS HASTA]])</f>
        <v>7.5</v>
      </c>
      <c r="U169" s="2">
        <f>Tabla1[[#This Row],[KILOMETROS ADICIONALES]]*Tabla1[[#This Row],[COSTO ADICIONAL]]</f>
        <v>6.9239999999999995</v>
      </c>
      <c r="V169">
        <v>186.69</v>
      </c>
      <c r="W169" s="2">
        <f>Tabla1[[#This Row],[COSTO NORMAL2]]+Tabla1[[#This Row],[COSTO ADICIONAL2]]</f>
        <v>14.423999999999999</v>
      </c>
    </row>
    <row r="170" spans="1:23" x14ac:dyDescent="0.25">
      <c r="A170" t="s">
        <v>17</v>
      </c>
      <c r="B170" t="s">
        <v>251</v>
      </c>
      <c r="C170" t="s">
        <v>9261</v>
      </c>
      <c r="D170" t="s">
        <v>13</v>
      </c>
      <c r="E170" t="s">
        <v>14844</v>
      </c>
      <c r="F170" t="s">
        <v>76</v>
      </c>
      <c r="G170" t="s">
        <v>15</v>
      </c>
      <c r="H170" t="s">
        <v>17</v>
      </c>
      <c r="I170" t="s">
        <v>252</v>
      </c>
      <c r="J170" t="str">
        <f>MID(Tabla1[[#This Row],[HORA2]],1,2)</f>
        <v>14</v>
      </c>
      <c r="K170" t="s">
        <v>20</v>
      </c>
      <c r="L170" t="s">
        <v>20</v>
      </c>
      <c r="M170" t="s">
        <v>14867</v>
      </c>
      <c r="N170" t="s">
        <v>22</v>
      </c>
      <c r="O170">
        <v>3.48</v>
      </c>
      <c r="P1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</v>
      </c>
      <c r="Q170">
        <f>IF(Tabla1[[#This Row],[SERVICIO]]="COMIDA",3,IF(Tabla1[[#This Row],[SERVICIO]]="CONTROLADO",12,IF(Tabla1[[#This Row],[SERVICIO]]="RÁPIDO",3.75,IF(Tabla1[[#This Row],[SERVICIO]]="NORMAL",2.5,))))</f>
        <v>2.5</v>
      </c>
      <c r="R170">
        <f>IF(Tabla1[[#This Row],[SERVICIO]]="COMIDA",3.5,IF(Tabla1[[#This Row],[SERVICIO]]="CONTROLADO",8,IF(Tabla1[[#This Row],[SERVICIO]]="RÁPIDO",4.5,IF(Tabla1[[#This Row],[SERVICIO]]="NORMAL",3,))))</f>
        <v>3</v>
      </c>
      <c r="S170">
        <f>IF(Tabla1[[#This Row],[SERVICIO]]="COMIDA",0.75,IF(Tabla1[[#This Row],[SERVICIO]]="CONTROLADO",2.65,IF(Tabla1[[#This Row],[SERVICIO]]="RÁPIDO",0.55,IF(Tabla1[[#This Row],[SERVICIO]]="NORMAL",1.2,))))</f>
        <v>1.2</v>
      </c>
      <c r="T170" s="2">
        <f>IF(Tabla1[[#This Row],[KILOMETROS ADICIONALES]]=0,Tabla1[[#This Row],[KILOMETROS]]*Tabla1[[#This Row],[COSTO NORMAL]],Tabla1[[#This Row],[COSTO NORMAL]]*Tabla1[[#This Row],[KILOMETROS HASTA]])</f>
        <v>7.5</v>
      </c>
      <c r="U170" s="2">
        <f>Tabla1[[#This Row],[KILOMETROS ADICIONALES]]*Tabla1[[#This Row],[COSTO ADICIONAL]]</f>
        <v>1.1759999999999999</v>
      </c>
      <c r="V170">
        <v>25.2</v>
      </c>
      <c r="W170" s="2">
        <f>Tabla1[[#This Row],[COSTO NORMAL2]]+Tabla1[[#This Row],[COSTO ADICIONAL2]]</f>
        <v>8.6760000000000002</v>
      </c>
    </row>
    <row r="171" spans="1:23" x14ac:dyDescent="0.25">
      <c r="A171" t="s">
        <v>17</v>
      </c>
      <c r="B171" t="s">
        <v>253</v>
      </c>
      <c r="C171" t="s">
        <v>9262</v>
      </c>
      <c r="D171" t="s">
        <v>13</v>
      </c>
      <c r="E171" t="s">
        <v>14844</v>
      </c>
      <c r="F171" t="s">
        <v>14</v>
      </c>
      <c r="G171" t="s">
        <v>15</v>
      </c>
      <c r="H171" t="s">
        <v>17</v>
      </c>
      <c r="I171" t="s">
        <v>254</v>
      </c>
      <c r="J171" t="str">
        <f>MID(Tabla1[[#This Row],[HORA2]],1,2)</f>
        <v>10</v>
      </c>
      <c r="K171" t="s">
        <v>43</v>
      </c>
      <c r="L171" t="s">
        <v>19</v>
      </c>
      <c r="M171" t="s">
        <v>14867</v>
      </c>
      <c r="N171" t="s">
        <v>22</v>
      </c>
      <c r="O171">
        <v>19.96</v>
      </c>
      <c r="P1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17.46</v>
      </c>
      <c r="Q171">
        <f>IF(Tabla1[[#This Row],[SERVICIO]]="COMIDA",3,IF(Tabla1[[#This Row],[SERVICIO]]="CONTROLADO",12,IF(Tabla1[[#This Row],[SERVICIO]]="RÁPIDO",3.75,IF(Tabla1[[#This Row],[SERVICIO]]="NORMAL",2.5,))))</f>
        <v>2.5</v>
      </c>
      <c r="R171">
        <f>IF(Tabla1[[#This Row],[SERVICIO]]="COMIDA",3.5,IF(Tabla1[[#This Row],[SERVICIO]]="CONTROLADO",8,IF(Tabla1[[#This Row],[SERVICIO]]="RÁPIDO",4.5,IF(Tabla1[[#This Row],[SERVICIO]]="NORMAL",3,))))</f>
        <v>3</v>
      </c>
      <c r="S171">
        <f>IF(Tabla1[[#This Row],[SERVICIO]]="COMIDA",0.75,IF(Tabla1[[#This Row],[SERVICIO]]="CONTROLADO",2.65,IF(Tabla1[[#This Row],[SERVICIO]]="RÁPIDO",0.55,IF(Tabla1[[#This Row],[SERVICIO]]="NORMAL",1.2,))))</f>
        <v>1.2</v>
      </c>
      <c r="T171" s="2">
        <f>IF(Tabla1[[#This Row],[KILOMETROS ADICIONALES]]=0,Tabla1[[#This Row],[KILOMETROS]]*Tabla1[[#This Row],[COSTO NORMAL]],Tabla1[[#This Row],[COSTO NORMAL]]*Tabla1[[#This Row],[KILOMETROS HASTA]])</f>
        <v>7.5</v>
      </c>
      <c r="U171" s="2">
        <f>Tabla1[[#This Row],[KILOMETROS ADICIONALES]]*Tabla1[[#This Row],[COSTO ADICIONAL]]</f>
        <v>20.952000000000002</v>
      </c>
      <c r="V171">
        <v>122.15</v>
      </c>
      <c r="W171" s="2">
        <f>Tabla1[[#This Row],[COSTO NORMAL2]]+Tabla1[[#This Row],[COSTO ADICIONAL2]]</f>
        <v>28.452000000000002</v>
      </c>
    </row>
    <row r="172" spans="1:23" x14ac:dyDescent="0.25">
      <c r="A172" t="s">
        <v>17</v>
      </c>
      <c r="B172" t="s">
        <v>253</v>
      </c>
      <c r="C172" t="s">
        <v>9263</v>
      </c>
      <c r="D172" t="s">
        <v>13</v>
      </c>
      <c r="E172" t="s">
        <v>14844</v>
      </c>
      <c r="F172" t="s">
        <v>14</v>
      </c>
      <c r="G172" t="s">
        <v>15</v>
      </c>
      <c r="H172" t="s">
        <v>17</v>
      </c>
      <c r="I172" t="s">
        <v>255</v>
      </c>
      <c r="J172" t="str">
        <f>MID(Tabla1[[#This Row],[HORA2]],1,2)</f>
        <v>10</v>
      </c>
      <c r="K172" t="s">
        <v>43</v>
      </c>
      <c r="L172" t="s">
        <v>19</v>
      </c>
      <c r="M172" t="s">
        <v>14867</v>
      </c>
      <c r="N172" t="s">
        <v>22</v>
      </c>
      <c r="O172">
        <v>10.48</v>
      </c>
      <c r="P1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7.98</v>
      </c>
      <c r="Q172">
        <f>IF(Tabla1[[#This Row],[SERVICIO]]="COMIDA",3,IF(Tabla1[[#This Row],[SERVICIO]]="CONTROLADO",12,IF(Tabla1[[#This Row],[SERVICIO]]="RÁPIDO",3.75,IF(Tabla1[[#This Row],[SERVICIO]]="NORMAL",2.5,))))</f>
        <v>2.5</v>
      </c>
      <c r="R172">
        <f>IF(Tabla1[[#This Row],[SERVICIO]]="COMIDA",3.5,IF(Tabla1[[#This Row],[SERVICIO]]="CONTROLADO",8,IF(Tabla1[[#This Row],[SERVICIO]]="RÁPIDO",4.5,IF(Tabla1[[#This Row],[SERVICIO]]="NORMAL",3,))))</f>
        <v>3</v>
      </c>
      <c r="S172">
        <f>IF(Tabla1[[#This Row],[SERVICIO]]="COMIDA",0.75,IF(Tabla1[[#This Row],[SERVICIO]]="CONTROLADO",2.65,IF(Tabla1[[#This Row],[SERVICIO]]="RÁPIDO",0.55,IF(Tabla1[[#This Row],[SERVICIO]]="NORMAL",1.2,))))</f>
        <v>1.2</v>
      </c>
      <c r="T172" s="2">
        <f>IF(Tabla1[[#This Row],[KILOMETROS ADICIONALES]]=0,Tabla1[[#This Row],[KILOMETROS]]*Tabla1[[#This Row],[COSTO NORMAL]],Tabla1[[#This Row],[COSTO NORMAL]]*Tabla1[[#This Row],[KILOMETROS HASTA]])</f>
        <v>7.5</v>
      </c>
      <c r="U172" s="2">
        <f>Tabla1[[#This Row],[KILOMETROS ADICIONALES]]*Tabla1[[#This Row],[COSTO ADICIONAL]]</f>
        <v>9.5760000000000005</v>
      </c>
      <c r="V172">
        <v>73.650000000000006</v>
      </c>
      <c r="W172" s="2">
        <f>Tabla1[[#This Row],[COSTO NORMAL2]]+Tabla1[[#This Row],[COSTO ADICIONAL2]]</f>
        <v>17.076000000000001</v>
      </c>
    </row>
    <row r="173" spans="1:23" x14ac:dyDescent="0.25">
      <c r="A173" t="s">
        <v>17</v>
      </c>
      <c r="B173" t="s">
        <v>253</v>
      </c>
      <c r="C173" t="s">
        <v>9264</v>
      </c>
      <c r="D173" t="s">
        <v>13</v>
      </c>
      <c r="E173" t="s">
        <v>14844</v>
      </c>
      <c r="F173" t="s">
        <v>14</v>
      </c>
      <c r="G173" t="s">
        <v>15</v>
      </c>
      <c r="H173" t="s">
        <v>17</v>
      </c>
      <c r="I173" t="s">
        <v>256</v>
      </c>
      <c r="J173" t="str">
        <f>MID(Tabla1[[#This Row],[HORA2]],1,2)</f>
        <v>11</v>
      </c>
      <c r="K173" t="s">
        <v>43</v>
      </c>
      <c r="L173" t="s">
        <v>257</v>
      </c>
      <c r="M173" t="s">
        <v>14867</v>
      </c>
      <c r="N173" t="s">
        <v>22</v>
      </c>
      <c r="O173">
        <v>3.96</v>
      </c>
      <c r="P1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1.46</v>
      </c>
      <c r="Q173">
        <f>IF(Tabla1[[#This Row],[SERVICIO]]="COMIDA",3,IF(Tabla1[[#This Row],[SERVICIO]]="CONTROLADO",12,IF(Tabla1[[#This Row],[SERVICIO]]="RÁPIDO",3.75,IF(Tabla1[[#This Row],[SERVICIO]]="NORMAL",2.5,))))</f>
        <v>2.5</v>
      </c>
      <c r="R173">
        <f>IF(Tabla1[[#This Row],[SERVICIO]]="COMIDA",3.5,IF(Tabla1[[#This Row],[SERVICIO]]="CONTROLADO",8,IF(Tabla1[[#This Row],[SERVICIO]]="RÁPIDO",4.5,IF(Tabla1[[#This Row],[SERVICIO]]="NORMAL",3,))))</f>
        <v>3</v>
      </c>
      <c r="S173">
        <f>IF(Tabla1[[#This Row],[SERVICIO]]="COMIDA",0.75,IF(Tabla1[[#This Row],[SERVICIO]]="CONTROLADO",2.65,IF(Tabla1[[#This Row],[SERVICIO]]="RÁPIDO",0.55,IF(Tabla1[[#This Row],[SERVICIO]]="NORMAL",1.2,))))</f>
        <v>1.2</v>
      </c>
      <c r="T173" s="2">
        <f>IF(Tabla1[[#This Row],[KILOMETROS ADICIONALES]]=0,Tabla1[[#This Row],[KILOMETROS]]*Tabla1[[#This Row],[COSTO NORMAL]],Tabla1[[#This Row],[COSTO NORMAL]]*Tabla1[[#This Row],[KILOMETROS HASTA]])</f>
        <v>7.5</v>
      </c>
      <c r="U173" s="2">
        <f>Tabla1[[#This Row],[KILOMETROS ADICIONALES]]*Tabla1[[#This Row],[COSTO ADICIONAL]]</f>
        <v>1.752</v>
      </c>
      <c r="V173">
        <v>157.72</v>
      </c>
      <c r="W173" s="2">
        <f>Tabla1[[#This Row],[COSTO NORMAL2]]+Tabla1[[#This Row],[COSTO ADICIONAL2]]</f>
        <v>9.2520000000000007</v>
      </c>
    </row>
    <row r="174" spans="1:23" x14ac:dyDescent="0.25">
      <c r="A174" t="s">
        <v>17</v>
      </c>
      <c r="B174" t="s">
        <v>253</v>
      </c>
      <c r="C174" t="s">
        <v>9265</v>
      </c>
      <c r="D174" t="s">
        <v>13</v>
      </c>
      <c r="E174" t="s">
        <v>14844</v>
      </c>
      <c r="F174" t="s">
        <v>14</v>
      </c>
      <c r="G174" t="s">
        <v>15</v>
      </c>
      <c r="H174" t="s">
        <v>17</v>
      </c>
      <c r="I174" t="s">
        <v>258</v>
      </c>
      <c r="J174" t="str">
        <f>MID(Tabla1[[#This Row],[HORA2]],1,2)</f>
        <v>10</v>
      </c>
      <c r="K174" t="s">
        <v>43</v>
      </c>
      <c r="L174" t="s">
        <v>53</v>
      </c>
      <c r="M174" t="s">
        <v>14867</v>
      </c>
      <c r="N174" t="s">
        <v>22</v>
      </c>
      <c r="O174">
        <v>9.4700000000000006</v>
      </c>
      <c r="P1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6.9700000000000006</v>
      </c>
      <c r="Q174">
        <f>IF(Tabla1[[#This Row],[SERVICIO]]="COMIDA",3,IF(Tabla1[[#This Row],[SERVICIO]]="CONTROLADO",12,IF(Tabla1[[#This Row],[SERVICIO]]="RÁPIDO",3.75,IF(Tabla1[[#This Row],[SERVICIO]]="NORMAL",2.5,))))</f>
        <v>2.5</v>
      </c>
      <c r="R174">
        <f>IF(Tabla1[[#This Row],[SERVICIO]]="COMIDA",3.5,IF(Tabla1[[#This Row],[SERVICIO]]="CONTROLADO",8,IF(Tabla1[[#This Row],[SERVICIO]]="RÁPIDO",4.5,IF(Tabla1[[#This Row],[SERVICIO]]="NORMAL",3,))))</f>
        <v>3</v>
      </c>
      <c r="S174">
        <f>IF(Tabla1[[#This Row],[SERVICIO]]="COMIDA",0.75,IF(Tabla1[[#This Row],[SERVICIO]]="CONTROLADO",2.65,IF(Tabla1[[#This Row],[SERVICIO]]="RÁPIDO",0.55,IF(Tabla1[[#This Row],[SERVICIO]]="NORMAL",1.2,))))</f>
        <v>1.2</v>
      </c>
      <c r="T174" s="2">
        <f>IF(Tabla1[[#This Row],[KILOMETROS ADICIONALES]]=0,Tabla1[[#This Row],[KILOMETROS]]*Tabla1[[#This Row],[COSTO NORMAL]],Tabla1[[#This Row],[COSTO NORMAL]]*Tabla1[[#This Row],[KILOMETROS HASTA]])</f>
        <v>7.5</v>
      </c>
      <c r="U174" s="2">
        <f>Tabla1[[#This Row],[KILOMETROS ADICIONALES]]*Tabla1[[#This Row],[COSTO ADICIONAL]]</f>
        <v>8.3640000000000008</v>
      </c>
      <c r="V174">
        <v>73.739999999999995</v>
      </c>
      <c r="W174" s="2">
        <f>Tabla1[[#This Row],[COSTO NORMAL2]]+Tabla1[[#This Row],[COSTO ADICIONAL2]]</f>
        <v>15.864000000000001</v>
      </c>
    </row>
    <row r="175" spans="1:23" x14ac:dyDescent="0.25">
      <c r="A175" t="s">
        <v>17</v>
      </c>
      <c r="B175" t="s">
        <v>253</v>
      </c>
      <c r="C175" t="s">
        <v>9266</v>
      </c>
      <c r="D175" t="s">
        <v>13</v>
      </c>
      <c r="E175" t="s">
        <v>14844</v>
      </c>
      <c r="F175" t="s">
        <v>14</v>
      </c>
      <c r="G175" t="s">
        <v>15</v>
      </c>
      <c r="H175" t="s">
        <v>17</v>
      </c>
      <c r="I175" t="s">
        <v>259</v>
      </c>
      <c r="J175" t="str">
        <f>MID(Tabla1[[#This Row],[HORA2]],1,2)</f>
        <v>10</v>
      </c>
      <c r="K175" t="s">
        <v>43</v>
      </c>
      <c r="L175" t="s">
        <v>53</v>
      </c>
      <c r="M175" t="s">
        <v>14867</v>
      </c>
      <c r="N175" t="s">
        <v>22</v>
      </c>
      <c r="O175">
        <v>8.16</v>
      </c>
      <c r="P1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5.66</v>
      </c>
      <c r="Q175">
        <f>IF(Tabla1[[#This Row],[SERVICIO]]="COMIDA",3,IF(Tabla1[[#This Row],[SERVICIO]]="CONTROLADO",12,IF(Tabla1[[#This Row],[SERVICIO]]="RÁPIDO",3.75,IF(Tabla1[[#This Row],[SERVICIO]]="NORMAL",2.5,))))</f>
        <v>2.5</v>
      </c>
      <c r="R175">
        <f>IF(Tabla1[[#This Row],[SERVICIO]]="COMIDA",3.5,IF(Tabla1[[#This Row],[SERVICIO]]="CONTROLADO",8,IF(Tabla1[[#This Row],[SERVICIO]]="RÁPIDO",4.5,IF(Tabla1[[#This Row],[SERVICIO]]="NORMAL",3,))))</f>
        <v>3</v>
      </c>
      <c r="S175">
        <f>IF(Tabla1[[#This Row],[SERVICIO]]="COMIDA",0.75,IF(Tabla1[[#This Row],[SERVICIO]]="CONTROLADO",2.65,IF(Tabla1[[#This Row],[SERVICIO]]="RÁPIDO",0.55,IF(Tabla1[[#This Row],[SERVICIO]]="NORMAL",1.2,))))</f>
        <v>1.2</v>
      </c>
      <c r="T175" s="2">
        <f>IF(Tabla1[[#This Row],[KILOMETROS ADICIONALES]]=0,Tabla1[[#This Row],[KILOMETROS]]*Tabla1[[#This Row],[COSTO NORMAL]],Tabla1[[#This Row],[COSTO NORMAL]]*Tabla1[[#This Row],[KILOMETROS HASTA]])</f>
        <v>7.5</v>
      </c>
      <c r="U175" s="2">
        <f>Tabla1[[#This Row],[KILOMETROS ADICIONALES]]*Tabla1[[#This Row],[COSTO ADICIONAL]]</f>
        <v>6.7919999999999998</v>
      </c>
      <c r="V175">
        <v>71.53</v>
      </c>
      <c r="W175" s="2">
        <f>Tabla1[[#This Row],[COSTO NORMAL2]]+Tabla1[[#This Row],[COSTO ADICIONAL2]]</f>
        <v>14.292</v>
      </c>
    </row>
    <row r="176" spans="1:23" x14ac:dyDescent="0.25">
      <c r="A176" t="s">
        <v>17</v>
      </c>
      <c r="B176" t="s">
        <v>253</v>
      </c>
      <c r="C176" t="s">
        <v>9267</v>
      </c>
      <c r="D176" t="s">
        <v>13</v>
      </c>
      <c r="E176" t="s">
        <v>14844</v>
      </c>
      <c r="F176" t="s">
        <v>14</v>
      </c>
      <c r="G176" t="s">
        <v>41</v>
      </c>
      <c r="H176" t="s">
        <v>17</v>
      </c>
      <c r="I176" t="s">
        <v>260</v>
      </c>
      <c r="J176" t="str">
        <f>MID(Tabla1[[#This Row],[HORA2]],1,2)</f>
        <v>09</v>
      </c>
      <c r="K176" t="s">
        <v>43</v>
      </c>
      <c r="L176" t="s">
        <v>19</v>
      </c>
      <c r="M176" t="s">
        <v>14867</v>
      </c>
      <c r="N176" t="s">
        <v>22</v>
      </c>
      <c r="O176">
        <v>16.46</v>
      </c>
      <c r="P1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13.96</v>
      </c>
      <c r="Q176">
        <f>IF(Tabla1[[#This Row],[SERVICIO]]="COMIDA",3,IF(Tabla1[[#This Row],[SERVICIO]]="CONTROLADO",12,IF(Tabla1[[#This Row],[SERVICIO]]="RÁPIDO",3.75,IF(Tabla1[[#This Row],[SERVICIO]]="NORMAL",2.5,))))</f>
        <v>2.5</v>
      </c>
      <c r="R176">
        <f>IF(Tabla1[[#This Row],[SERVICIO]]="COMIDA",3.5,IF(Tabla1[[#This Row],[SERVICIO]]="CONTROLADO",8,IF(Tabla1[[#This Row],[SERVICIO]]="RÁPIDO",4.5,IF(Tabla1[[#This Row],[SERVICIO]]="NORMAL",3,))))</f>
        <v>3</v>
      </c>
      <c r="S176">
        <f>IF(Tabla1[[#This Row],[SERVICIO]]="COMIDA",0.75,IF(Tabla1[[#This Row],[SERVICIO]]="CONTROLADO",2.65,IF(Tabla1[[#This Row],[SERVICIO]]="RÁPIDO",0.55,IF(Tabla1[[#This Row],[SERVICIO]]="NORMAL",1.2,))))</f>
        <v>1.2</v>
      </c>
      <c r="T176" s="2">
        <f>IF(Tabla1[[#This Row],[KILOMETROS ADICIONALES]]=0,Tabla1[[#This Row],[KILOMETROS]]*Tabla1[[#This Row],[COSTO NORMAL]],Tabla1[[#This Row],[COSTO NORMAL]]*Tabla1[[#This Row],[KILOMETROS HASTA]])</f>
        <v>7.5</v>
      </c>
      <c r="U176" s="2">
        <f>Tabla1[[#This Row],[KILOMETROS ADICIONALES]]*Tabla1[[#This Row],[COSTO ADICIONAL]]</f>
        <v>16.751999999999999</v>
      </c>
      <c r="V176">
        <v>129.91</v>
      </c>
      <c r="W176" s="2">
        <f>Tabla1[[#This Row],[COSTO NORMAL2]]+Tabla1[[#This Row],[COSTO ADICIONAL2]]</f>
        <v>24.251999999999999</v>
      </c>
    </row>
    <row r="177" spans="1:23" x14ac:dyDescent="0.25">
      <c r="A177" t="s">
        <v>17</v>
      </c>
      <c r="B177" t="s">
        <v>253</v>
      </c>
      <c r="C177" t="s">
        <v>9268</v>
      </c>
      <c r="D177" t="s">
        <v>13</v>
      </c>
      <c r="E177" t="s">
        <v>14844</v>
      </c>
      <c r="F177" t="s">
        <v>14</v>
      </c>
      <c r="G177" t="s">
        <v>15</v>
      </c>
      <c r="H177" t="s">
        <v>72</v>
      </c>
      <c r="I177" t="s">
        <v>261</v>
      </c>
      <c r="J177" t="str">
        <f>MID(Tabla1[[#This Row],[HORA2]],1,2)</f>
        <v>10</v>
      </c>
      <c r="K177" t="s">
        <v>43</v>
      </c>
      <c r="L177" t="s">
        <v>19</v>
      </c>
      <c r="M177" t="s">
        <v>14867</v>
      </c>
      <c r="N177" t="s">
        <v>22</v>
      </c>
      <c r="O177">
        <v>3.58</v>
      </c>
      <c r="P1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</v>
      </c>
      <c r="Q177">
        <f>IF(Tabla1[[#This Row],[SERVICIO]]="COMIDA",3,IF(Tabla1[[#This Row],[SERVICIO]]="CONTROLADO",12,IF(Tabla1[[#This Row],[SERVICIO]]="RÁPIDO",3.75,IF(Tabla1[[#This Row],[SERVICIO]]="NORMAL",2.5,))))</f>
        <v>2.5</v>
      </c>
      <c r="R177">
        <f>IF(Tabla1[[#This Row],[SERVICIO]]="COMIDA",3.5,IF(Tabla1[[#This Row],[SERVICIO]]="CONTROLADO",8,IF(Tabla1[[#This Row],[SERVICIO]]="RÁPIDO",4.5,IF(Tabla1[[#This Row],[SERVICIO]]="NORMAL",3,))))</f>
        <v>3</v>
      </c>
      <c r="S177">
        <f>IF(Tabla1[[#This Row],[SERVICIO]]="COMIDA",0.75,IF(Tabla1[[#This Row],[SERVICIO]]="CONTROLADO",2.65,IF(Tabla1[[#This Row],[SERVICIO]]="RÁPIDO",0.55,IF(Tabla1[[#This Row],[SERVICIO]]="NORMAL",1.2,))))</f>
        <v>1.2</v>
      </c>
      <c r="T177" s="2">
        <f>IF(Tabla1[[#This Row],[KILOMETROS ADICIONALES]]=0,Tabla1[[#This Row],[KILOMETROS]]*Tabla1[[#This Row],[COSTO NORMAL]],Tabla1[[#This Row],[COSTO NORMAL]]*Tabla1[[#This Row],[KILOMETROS HASTA]])</f>
        <v>7.5</v>
      </c>
      <c r="U177" s="2">
        <f>Tabla1[[#This Row],[KILOMETROS ADICIONALES]]*Tabla1[[#This Row],[COSTO ADICIONAL]]</f>
        <v>1.296</v>
      </c>
      <c r="V177">
        <v>224.66</v>
      </c>
      <c r="W177" s="2">
        <f>Tabla1[[#This Row],[COSTO NORMAL2]]+Tabla1[[#This Row],[COSTO ADICIONAL2]]</f>
        <v>8.7959999999999994</v>
      </c>
    </row>
    <row r="178" spans="1:23" x14ac:dyDescent="0.25">
      <c r="A178" t="s">
        <v>17</v>
      </c>
      <c r="B178" t="s">
        <v>253</v>
      </c>
      <c r="C178" t="s">
        <v>9269</v>
      </c>
      <c r="D178" t="s">
        <v>13</v>
      </c>
      <c r="E178" t="s">
        <v>14844</v>
      </c>
      <c r="F178" t="s">
        <v>14</v>
      </c>
      <c r="G178" t="s">
        <v>15</v>
      </c>
      <c r="H178" t="s">
        <v>17</v>
      </c>
      <c r="I178" t="s">
        <v>262</v>
      </c>
      <c r="J178" t="str">
        <f>MID(Tabla1[[#This Row],[HORA2]],1,2)</f>
        <v>10</v>
      </c>
      <c r="K178" t="s">
        <v>43</v>
      </c>
      <c r="L178" t="s">
        <v>31</v>
      </c>
      <c r="M178" t="s">
        <v>14867</v>
      </c>
      <c r="N178" t="s">
        <v>22</v>
      </c>
      <c r="O178">
        <v>7</v>
      </c>
      <c r="P1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</v>
      </c>
      <c r="Q178">
        <f>IF(Tabla1[[#This Row],[SERVICIO]]="COMIDA",3,IF(Tabla1[[#This Row],[SERVICIO]]="CONTROLADO",12,IF(Tabla1[[#This Row],[SERVICIO]]="RÁPIDO",3.75,IF(Tabla1[[#This Row],[SERVICIO]]="NORMAL",2.5,))))</f>
        <v>2.5</v>
      </c>
      <c r="R178">
        <f>IF(Tabla1[[#This Row],[SERVICIO]]="COMIDA",3.5,IF(Tabla1[[#This Row],[SERVICIO]]="CONTROLADO",8,IF(Tabla1[[#This Row],[SERVICIO]]="RÁPIDO",4.5,IF(Tabla1[[#This Row],[SERVICIO]]="NORMAL",3,))))</f>
        <v>3</v>
      </c>
      <c r="S178">
        <f>IF(Tabla1[[#This Row],[SERVICIO]]="COMIDA",0.75,IF(Tabla1[[#This Row],[SERVICIO]]="CONTROLADO",2.65,IF(Tabla1[[#This Row],[SERVICIO]]="RÁPIDO",0.55,IF(Tabla1[[#This Row],[SERVICIO]]="NORMAL",1.2,))))</f>
        <v>1.2</v>
      </c>
      <c r="T178" s="2">
        <f>IF(Tabla1[[#This Row],[KILOMETROS ADICIONALES]]=0,Tabla1[[#This Row],[KILOMETROS]]*Tabla1[[#This Row],[COSTO NORMAL]],Tabla1[[#This Row],[COSTO NORMAL]]*Tabla1[[#This Row],[KILOMETROS HASTA]])</f>
        <v>7.5</v>
      </c>
      <c r="U178" s="2">
        <f>Tabla1[[#This Row],[KILOMETROS ADICIONALES]]*Tabla1[[#This Row],[COSTO ADICIONAL]]</f>
        <v>5.3999999999999995</v>
      </c>
      <c r="V178">
        <v>249.25</v>
      </c>
      <c r="W178" s="2">
        <f>Tabla1[[#This Row],[COSTO NORMAL2]]+Tabla1[[#This Row],[COSTO ADICIONAL2]]</f>
        <v>12.899999999999999</v>
      </c>
    </row>
    <row r="179" spans="1:23" x14ac:dyDescent="0.25">
      <c r="A179" t="s">
        <v>17</v>
      </c>
      <c r="B179" t="s">
        <v>253</v>
      </c>
      <c r="C179" t="s">
        <v>9270</v>
      </c>
      <c r="D179" t="s">
        <v>13</v>
      </c>
      <c r="E179" t="s">
        <v>14844</v>
      </c>
      <c r="F179" t="s">
        <v>14</v>
      </c>
      <c r="G179" t="s">
        <v>15</v>
      </c>
      <c r="H179" t="s">
        <v>17</v>
      </c>
      <c r="I179" t="s">
        <v>263</v>
      </c>
      <c r="J179" t="str">
        <f>MID(Tabla1[[#This Row],[HORA2]],1,2)</f>
        <v>10</v>
      </c>
      <c r="K179" t="s">
        <v>43</v>
      </c>
      <c r="L179" t="s">
        <v>19</v>
      </c>
      <c r="M179" t="s">
        <v>14867</v>
      </c>
      <c r="N179" t="s">
        <v>22</v>
      </c>
      <c r="O179">
        <v>19.55</v>
      </c>
      <c r="P1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179">
        <f>IF(Tabla1[[#This Row],[SERVICIO]]="COMIDA",3,IF(Tabla1[[#This Row],[SERVICIO]]="CONTROLADO",12,IF(Tabla1[[#This Row],[SERVICIO]]="RÁPIDO",3.75,IF(Tabla1[[#This Row],[SERVICIO]]="NORMAL",2.5,))))</f>
        <v>2.5</v>
      </c>
      <c r="R179">
        <f>IF(Tabla1[[#This Row],[SERVICIO]]="COMIDA",3.5,IF(Tabla1[[#This Row],[SERVICIO]]="CONTROLADO",8,IF(Tabla1[[#This Row],[SERVICIO]]="RÁPIDO",4.5,IF(Tabla1[[#This Row],[SERVICIO]]="NORMAL",3,))))</f>
        <v>3</v>
      </c>
      <c r="S179">
        <f>IF(Tabla1[[#This Row],[SERVICIO]]="COMIDA",0.75,IF(Tabla1[[#This Row],[SERVICIO]]="CONTROLADO",2.65,IF(Tabla1[[#This Row],[SERVICIO]]="RÁPIDO",0.55,IF(Tabla1[[#This Row],[SERVICIO]]="NORMAL",1.2,))))</f>
        <v>1.2</v>
      </c>
      <c r="T179" s="2">
        <f>IF(Tabla1[[#This Row],[KILOMETROS ADICIONALES]]=0,Tabla1[[#This Row],[KILOMETROS]]*Tabla1[[#This Row],[COSTO NORMAL]],Tabla1[[#This Row],[COSTO NORMAL]]*Tabla1[[#This Row],[KILOMETROS HASTA]])</f>
        <v>7.5</v>
      </c>
      <c r="U179" s="2">
        <f>Tabla1[[#This Row],[KILOMETROS ADICIONALES]]*Tabla1[[#This Row],[COSTO ADICIONAL]]</f>
        <v>20.46</v>
      </c>
      <c r="V179">
        <v>21.2</v>
      </c>
      <c r="W179" s="2">
        <f>Tabla1[[#This Row],[COSTO NORMAL2]]+Tabla1[[#This Row],[COSTO ADICIONAL2]]</f>
        <v>27.96</v>
      </c>
    </row>
    <row r="180" spans="1:23" x14ac:dyDescent="0.25">
      <c r="A180" t="s">
        <v>17</v>
      </c>
      <c r="B180" t="s">
        <v>253</v>
      </c>
      <c r="C180" t="s">
        <v>9271</v>
      </c>
      <c r="D180" t="s">
        <v>13</v>
      </c>
      <c r="E180" t="s">
        <v>14844</v>
      </c>
      <c r="F180" t="s">
        <v>14</v>
      </c>
      <c r="G180" t="s">
        <v>15</v>
      </c>
      <c r="H180" t="s">
        <v>17</v>
      </c>
      <c r="I180" t="s">
        <v>264</v>
      </c>
      <c r="J180" t="str">
        <f>MID(Tabla1[[#This Row],[HORA2]],1,2)</f>
        <v>10</v>
      </c>
      <c r="K180" t="s">
        <v>43</v>
      </c>
      <c r="L180" t="s">
        <v>19</v>
      </c>
      <c r="M180" t="s">
        <v>14867</v>
      </c>
      <c r="N180" t="s">
        <v>22</v>
      </c>
      <c r="O180">
        <v>8.14</v>
      </c>
      <c r="P1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5.6400000000000006</v>
      </c>
      <c r="Q180">
        <f>IF(Tabla1[[#This Row],[SERVICIO]]="COMIDA",3,IF(Tabla1[[#This Row],[SERVICIO]]="CONTROLADO",12,IF(Tabla1[[#This Row],[SERVICIO]]="RÁPIDO",3.75,IF(Tabla1[[#This Row],[SERVICIO]]="NORMAL",2.5,))))</f>
        <v>2.5</v>
      </c>
      <c r="R180">
        <f>IF(Tabla1[[#This Row],[SERVICIO]]="COMIDA",3.5,IF(Tabla1[[#This Row],[SERVICIO]]="CONTROLADO",8,IF(Tabla1[[#This Row],[SERVICIO]]="RÁPIDO",4.5,IF(Tabla1[[#This Row],[SERVICIO]]="NORMAL",3,))))</f>
        <v>3</v>
      </c>
      <c r="S180">
        <f>IF(Tabla1[[#This Row],[SERVICIO]]="COMIDA",0.75,IF(Tabla1[[#This Row],[SERVICIO]]="CONTROLADO",2.65,IF(Tabla1[[#This Row],[SERVICIO]]="RÁPIDO",0.55,IF(Tabla1[[#This Row],[SERVICIO]]="NORMAL",1.2,))))</f>
        <v>1.2</v>
      </c>
      <c r="T180" s="2">
        <f>IF(Tabla1[[#This Row],[KILOMETROS ADICIONALES]]=0,Tabla1[[#This Row],[KILOMETROS]]*Tabla1[[#This Row],[COSTO NORMAL]],Tabla1[[#This Row],[COSTO NORMAL]]*Tabla1[[#This Row],[KILOMETROS HASTA]])</f>
        <v>7.5</v>
      </c>
      <c r="U180" s="2">
        <f>Tabla1[[#This Row],[KILOMETROS ADICIONALES]]*Tabla1[[#This Row],[COSTO ADICIONAL]]</f>
        <v>6.7680000000000007</v>
      </c>
      <c r="V180">
        <v>77.2</v>
      </c>
      <c r="W180" s="2">
        <f>Tabla1[[#This Row],[COSTO NORMAL2]]+Tabla1[[#This Row],[COSTO ADICIONAL2]]</f>
        <v>14.268000000000001</v>
      </c>
    </row>
    <row r="181" spans="1:23" x14ac:dyDescent="0.25">
      <c r="A181" t="s">
        <v>17</v>
      </c>
      <c r="B181" t="s">
        <v>265</v>
      </c>
      <c r="C181" t="s">
        <v>9272</v>
      </c>
      <c r="D181" t="s">
        <v>13</v>
      </c>
      <c r="E181" t="s">
        <v>14847</v>
      </c>
      <c r="F181" t="s">
        <v>76</v>
      </c>
      <c r="G181" t="s">
        <v>15</v>
      </c>
      <c r="H181" t="s">
        <v>17</v>
      </c>
      <c r="I181" t="s">
        <v>266</v>
      </c>
      <c r="J181" t="str">
        <f>MID(Tabla1[[#This Row],[HORA2]],1,2)</f>
        <v>10</v>
      </c>
      <c r="K181" t="s">
        <v>43</v>
      </c>
      <c r="L181" t="s">
        <v>20</v>
      </c>
      <c r="M181" t="s">
        <v>14867</v>
      </c>
      <c r="N181" t="s">
        <v>22</v>
      </c>
      <c r="O181">
        <v>8.1999999999999993</v>
      </c>
      <c r="P1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5.1999999999999993</v>
      </c>
      <c r="Q181">
        <f>IF(Tabla1[[#This Row],[SERVICIO]]="COMIDA",3,IF(Tabla1[[#This Row],[SERVICIO]]="CONTROLADO",12,IF(Tabla1[[#This Row],[SERVICIO]]="RÁPIDO",3.75,IF(Tabla1[[#This Row],[SERVICIO]]="NORMAL",2.5,))))</f>
        <v>3</v>
      </c>
      <c r="R181">
        <f>IF(Tabla1[[#This Row],[SERVICIO]]="COMIDA",3.5,IF(Tabla1[[#This Row],[SERVICIO]]="CONTROLADO",8,IF(Tabla1[[#This Row],[SERVICIO]]="RÁPIDO",4.5,IF(Tabla1[[#This Row],[SERVICIO]]="NORMAL",3,))))</f>
        <v>3.5</v>
      </c>
      <c r="S181">
        <f>IF(Tabla1[[#This Row],[SERVICIO]]="COMIDA",0.75,IF(Tabla1[[#This Row],[SERVICIO]]="CONTROLADO",2.65,IF(Tabla1[[#This Row],[SERVICIO]]="RÁPIDO",0.55,IF(Tabla1[[#This Row],[SERVICIO]]="NORMAL",1.2,))))</f>
        <v>0.75</v>
      </c>
      <c r="T181" s="2">
        <f>IF(Tabla1[[#This Row],[KILOMETROS ADICIONALES]]=0,Tabla1[[#This Row],[KILOMETROS]]*Tabla1[[#This Row],[COSTO NORMAL]],Tabla1[[#This Row],[COSTO NORMAL]]*Tabla1[[#This Row],[KILOMETROS HASTA]])</f>
        <v>10.5</v>
      </c>
      <c r="U181" s="2">
        <f>Tabla1[[#This Row],[KILOMETROS ADICIONALES]]*Tabla1[[#This Row],[COSTO ADICIONAL]]</f>
        <v>3.8999999999999995</v>
      </c>
      <c r="V181">
        <v>193.05</v>
      </c>
      <c r="W181" s="2">
        <f>Tabla1[[#This Row],[COSTO NORMAL2]]+Tabla1[[#This Row],[COSTO ADICIONAL2]]</f>
        <v>14.399999999999999</v>
      </c>
    </row>
    <row r="182" spans="1:23" x14ac:dyDescent="0.25">
      <c r="A182" t="s">
        <v>17</v>
      </c>
      <c r="B182" t="s">
        <v>267</v>
      </c>
      <c r="C182" t="s">
        <v>9273</v>
      </c>
      <c r="D182" t="s">
        <v>13</v>
      </c>
      <c r="E182" t="s">
        <v>14847</v>
      </c>
      <c r="F182" t="s">
        <v>14</v>
      </c>
      <c r="G182" t="s">
        <v>15</v>
      </c>
      <c r="H182" t="s">
        <v>17</v>
      </c>
      <c r="I182" t="s">
        <v>268</v>
      </c>
      <c r="J182" t="str">
        <f>MID(Tabla1[[#This Row],[HORA2]],1,2)</f>
        <v>12</v>
      </c>
      <c r="K182" t="s">
        <v>43</v>
      </c>
      <c r="L182" t="s">
        <v>20</v>
      </c>
      <c r="M182" t="s">
        <v>14867</v>
      </c>
      <c r="N182" t="s">
        <v>22</v>
      </c>
      <c r="O182">
        <v>14.76</v>
      </c>
      <c r="P1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11.76</v>
      </c>
      <c r="Q182">
        <f>IF(Tabla1[[#This Row],[SERVICIO]]="COMIDA",3,IF(Tabla1[[#This Row],[SERVICIO]]="CONTROLADO",12,IF(Tabla1[[#This Row],[SERVICIO]]="RÁPIDO",3.75,IF(Tabla1[[#This Row],[SERVICIO]]="NORMAL",2.5,))))</f>
        <v>3</v>
      </c>
      <c r="R182">
        <f>IF(Tabla1[[#This Row],[SERVICIO]]="COMIDA",3.5,IF(Tabla1[[#This Row],[SERVICIO]]="CONTROLADO",8,IF(Tabla1[[#This Row],[SERVICIO]]="RÁPIDO",4.5,IF(Tabla1[[#This Row],[SERVICIO]]="NORMAL",3,))))</f>
        <v>3.5</v>
      </c>
      <c r="S182">
        <f>IF(Tabla1[[#This Row],[SERVICIO]]="COMIDA",0.75,IF(Tabla1[[#This Row],[SERVICIO]]="CONTROLADO",2.65,IF(Tabla1[[#This Row],[SERVICIO]]="RÁPIDO",0.55,IF(Tabla1[[#This Row],[SERVICIO]]="NORMAL",1.2,))))</f>
        <v>0.75</v>
      </c>
      <c r="T182" s="2">
        <f>IF(Tabla1[[#This Row],[KILOMETROS ADICIONALES]]=0,Tabla1[[#This Row],[KILOMETROS]]*Tabla1[[#This Row],[COSTO NORMAL]],Tabla1[[#This Row],[COSTO NORMAL]]*Tabla1[[#This Row],[KILOMETROS HASTA]])</f>
        <v>10.5</v>
      </c>
      <c r="U182" s="2">
        <f>Tabla1[[#This Row],[KILOMETROS ADICIONALES]]*Tabla1[[#This Row],[COSTO ADICIONAL]]</f>
        <v>8.82</v>
      </c>
      <c r="V182">
        <v>12.5</v>
      </c>
      <c r="W182" s="2">
        <f>Tabla1[[#This Row],[COSTO NORMAL2]]+Tabla1[[#This Row],[COSTO ADICIONAL2]]</f>
        <v>19.32</v>
      </c>
    </row>
    <row r="183" spans="1:23" x14ac:dyDescent="0.25">
      <c r="A183" t="s">
        <v>17</v>
      </c>
      <c r="B183" t="s">
        <v>269</v>
      </c>
      <c r="C183" t="s">
        <v>9274</v>
      </c>
      <c r="D183" t="s">
        <v>13</v>
      </c>
      <c r="E183" t="s">
        <v>14845</v>
      </c>
      <c r="F183" t="s">
        <v>14</v>
      </c>
      <c r="G183" t="s">
        <v>15</v>
      </c>
      <c r="H183" t="s">
        <v>17</v>
      </c>
      <c r="I183" t="s">
        <v>270</v>
      </c>
      <c r="J183" t="str">
        <f>MID(Tabla1[[#This Row],[HORA2]],1,2)</f>
        <v>10</v>
      </c>
      <c r="K183" t="s">
        <v>271</v>
      </c>
      <c r="L183" t="s">
        <v>57</v>
      </c>
      <c r="M183" t="s">
        <v>14867</v>
      </c>
      <c r="N183" t="s">
        <v>22</v>
      </c>
      <c r="O183">
        <v>11.59</v>
      </c>
      <c r="P1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7.84</v>
      </c>
      <c r="Q183">
        <f>IF(Tabla1[[#This Row],[SERVICIO]]="COMIDA",3,IF(Tabla1[[#This Row],[SERVICIO]]="CONTROLADO",12,IF(Tabla1[[#This Row],[SERVICIO]]="RÁPIDO",3.75,IF(Tabla1[[#This Row],[SERVICIO]]="NORMAL",2.5,))))</f>
        <v>3.75</v>
      </c>
      <c r="R183">
        <f>IF(Tabla1[[#This Row],[SERVICIO]]="COMIDA",3.5,IF(Tabla1[[#This Row],[SERVICIO]]="CONTROLADO",8,IF(Tabla1[[#This Row],[SERVICIO]]="RÁPIDO",4.5,IF(Tabla1[[#This Row],[SERVICIO]]="NORMAL",3,))))</f>
        <v>4.5</v>
      </c>
      <c r="S1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3" s="2">
        <f>IF(Tabla1[[#This Row],[KILOMETROS ADICIONALES]]=0,Tabla1[[#This Row],[KILOMETROS]]*Tabla1[[#This Row],[COSTO NORMAL]],Tabla1[[#This Row],[COSTO NORMAL]]*Tabla1[[#This Row],[KILOMETROS HASTA]])</f>
        <v>16.875</v>
      </c>
      <c r="U183" s="2">
        <f>Tabla1[[#This Row],[KILOMETROS ADICIONALES]]*Tabla1[[#This Row],[COSTO ADICIONAL]]</f>
        <v>4.3120000000000003</v>
      </c>
      <c r="V183">
        <v>27.95</v>
      </c>
      <c r="W183" s="2">
        <f>Tabla1[[#This Row],[COSTO NORMAL2]]+Tabla1[[#This Row],[COSTO ADICIONAL2]]</f>
        <v>21.187000000000001</v>
      </c>
    </row>
    <row r="184" spans="1:23" x14ac:dyDescent="0.25">
      <c r="A184" t="s">
        <v>17</v>
      </c>
      <c r="B184" t="s">
        <v>272</v>
      </c>
      <c r="C184" t="s">
        <v>9275</v>
      </c>
      <c r="D184" t="s">
        <v>13</v>
      </c>
      <c r="E184" t="s">
        <v>14847</v>
      </c>
      <c r="F184" t="s">
        <v>14</v>
      </c>
      <c r="G184" t="s">
        <v>15</v>
      </c>
      <c r="H184" t="s">
        <v>17</v>
      </c>
      <c r="I184" t="s">
        <v>273</v>
      </c>
      <c r="J184" t="str">
        <f>MID(Tabla1[[#This Row],[HORA2]],1,2)</f>
        <v>12</v>
      </c>
      <c r="K184" t="s">
        <v>43</v>
      </c>
      <c r="L184" t="s">
        <v>19</v>
      </c>
      <c r="M184" t="s">
        <v>14867</v>
      </c>
      <c r="N184" t="s">
        <v>22</v>
      </c>
      <c r="O184">
        <v>19.66</v>
      </c>
      <c r="P1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16.66</v>
      </c>
      <c r="Q184">
        <f>IF(Tabla1[[#This Row],[SERVICIO]]="COMIDA",3,IF(Tabla1[[#This Row],[SERVICIO]]="CONTROLADO",12,IF(Tabla1[[#This Row],[SERVICIO]]="RÁPIDO",3.75,IF(Tabla1[[#This Row],[SERVICIO]]="NORMAL",2.5,))))</f>
        <v>3</v>
      </c>
      <c r="R184">
        <f>IF(Tabla1[[#This Row],[SERVICIO]]="COMIDA",3.5,IF(Tabla1[[#This Row],[SERVICIO]]="CONTROLADO",8,IF(Tabla1[[#This Row],[SERVICIO]]="RÁPIDO",4.5,IF(Tabla1[[#This Row],[SERVICIO]]="NORMAL",3,))))</f>
        <v>3.5</v>
      </c>
      <c r="S184">
        <f>IF(Tabla1[[#This Row],[SERVICIO]]="COMIDA",0.75,IF(Tabla1[[#This Row],[SERVICIO]]="CONTROLADO",2.65,IF(Tabla1[[#This Row],[SERVICIO]]="RÁPIDO",0.55,IF(Tabla1[[#This Row],[SERVICIO]]="NORMAL",1.2,))))</f>
        <v>0.75</v>
      </c>
      <c r="T184" s="2">
        <f>IF(Tabla1[[#This Row],[KILOMETROS ADICIONALES]]=0,Tabla1[[#This Row],[KILOMETROS]]*Tabla1[[#This Row],[COSTO NORMAL]],Tabla1[[#This Row],[COSTO NORMAL]]*Tabla1[[#This Row],[KILOMETROS HASTA]])</f>
        <v>10.5</v>
      </c>
      <c r="U184" s="2">
        <f>Tabla1[[#This Row],[KILOMETROS ADICIONALES]]*Tabla1[[#This Row],[COSTO ADICIONAL]]</f>
        <v>12.495000000000001</v>
      </c>
      <c r="V184">
        <v>122.9</v>
      </c>
      <c r="W184" s="2">
        <f>Tabla1[[#This Row],[COSTO NORMAL2]]+Tabla1[[#This Row],[COSTO ADICIONAL2]]</f>
        <v>22.995000000000001</v>
      </c>
    </row>
    <row r="185" spans="1:23" x14ac:dyDescent="0.25">
      <c r="A185" t="s">
        <v>17</v>
      </c>
      <c r="B185" t="s">
        <v>274</v>
      </c>
      <c r="C185" t="s">
        <v>9276</v>
      </c>
      <c r="D185" t="s">
        <v>13</v>
      </c>
      <c r="E185" t="s">
        <v>14847</v>
      </c>
      <c r="F185" t="s">
        <v>14</v>
      </c>
      <c r="G185" t="s">
        <v>15</v>
      </c>
      <c r="H185" t="s">
        <v>17</v>
      </c>
      <c r="I185" t="s">
        <v>275</v>
      </c>
      <c r="J185" t="str">
        <f>MID(Tabla1[[#This Row],[HORA2]],1,2)</f>
        <v>10</v>
      </c>
      <c r="K185" t="s">
        <v>43</v>
      </c>
      <c r="L185" t="s">
        <v>43</v>
      </c>
      <c r="M185" t="s">
        <v>14867</v>
      </c>
      <c r="N185" t="s">
        <v>22</v>
      </c>
      <c r="O185">
        <v>9.1300000000000008</v>
      </c>
      <c r="P1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6.1300000000000008</v>
      </c>
      <c r="Q185">
        <f>IF(Tabla1[[#This Row],[SERVICIO]]="COMIDA",3,IF(Tabla1[[#This Row],[SERVICIO]]="CONTROLADO",12,IF(Tabla1[[#This Row],[SERVICIO]]="RÁPIDO",3.75,IF(Tabla1[[#This Row],[SERVICIO]]="NORMAL",2.5,))))</f>
        <v>3</v>
      </c>
      <c r="R185">
        <f>IF(Tabla1[[#This Row],[SERVICIO]]="COMIDA",3.5,IF(Tabla1[[#This Row],[SERVICIO]]="CONTROLADO",8,IF(Tabla1[[#This Row],[SERVICIO]]="RÁPIDO",4.5,IF(Tabla1[[#This Row],[SERVICIO]]="NORMAL",3,))))</f>
        <v>3.5</v>
      </c>
      <c r="S185">
        <f>IF(Tabla1[[#This Row],[SERVICIO]]="COMIDA",0.75,IF(Tabla1[[#This Row],[SERVICIO]]="CONTROLADO",2.65,IF(Tabla1[[#This Row],[SERVICIO]]="RÁPIDO",0.55,IF(Tabla1[[#This Row],[SERVICIO]]="NORMAL",1.2,))))</f>
        <v>0.75</v>
      </c>
      <c r="T185" s="2">
        <f>IF(Tabla1[[#This Row],[KILOMETROS ADICIONALES]]=0,Tabla1[[#This Row],[KILOMETROS]]*Tabla1[[#This Row],[COSTO NORMAL]],Tabla1[[#This Row],[COSTO NORMAL]]*Tabla1[[#This Row],[KILOMETROS HASTA]])</f>
        <v>10.5</v>
      </c>
      <c r="U185" s="2">
        <f>Tabla1[[#This Row],[KILOMETROS ADICIONALES]]*Tabla1[[#This Row],[COSTO ADICIONAL]]</f>
        <v>4.5975000000000001</v>
      </c>
      <c r="V185">
        <v>139.63</v>
      </c>
      <c r="W185" s="2">
        <f>Tabla1[[#This Row],[COSTO NORMAL2]]+Tabla1[[#This Row],[COSTO ADICIONAL2]]</f>
        <v>15.0975</v>
      </c>
    </row>
    <row r="186" spans="1:23" x14ac:dyDescent="0.25">
      <c r="A186" t="s">
        <v>17</v>
      </c>
      <c r="B186" t="s">
        <v>276</v>
      </c>
      <c r="C186" t="s">
        <v>9277</v>
      </c>
      <c r="D186" t="s">
        <v>13</v>
      </c>
      <c r="E186" t="s">
        <v>14847</v>
      </c>
      <c r="F186" t="s">
        <v>14</v>
      </c>
      <c r="G186" t="s">
        <v>15</v>
      </c>
      <c r="H186" t="s">
        <v>17</v>
      </c>
      <c r="I186" t="s">
        <v>277</v>
      </c>
      <c r="J186" t="str">
        <f>MID(Tabla1[[#This Row],[HORA2]],1,2)</f>
        <v>10</v>
      </c>
      <c r="K186" t="s">
        <v>19</v>
      </c>
      <c r="L186" t="s">
        <v>78</v>
      </c>
      <c r="M186" t="s">
        <v>14867</v>
      </c>
      <c r="N186" t="s">
        <v>22</v>
      </c>
      <c r="O186">
        <v>13.07</v>
      </c>
      <c r="P1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10.07</v>
      </c>
      <c r="Q186">
        <f>IF(Tabla1[[#This Row],[SERVICIO]]="COMIDA",3,IF(Tabla1[[#This Row],[SERVICIO]]="CONTROLADO",12,IF(Tabla1[[#This Row],[SERVICIO]]="RÁPIDO",3.75,IF(Tabla1[[#This Row],[SERVICIO]]="NORMAL",2.5,))))</f>
        <v>3</v>
      </c>
      <c r="R186">
        <f>IF(Tabla1[[#This Row],[SERVICIO]]="COMIDA",3.5,IF(Tabla1[[#This Row],[SERVICIO]]="CONTROLADO",8,IF(Tabla1[[#This Row],[SERVICIO]]="RÁPIDO",4.5,IF(Tabla1[[#This Row],[SERVICIO]]="NORMAL",3,))))</f>
        <v>3.5</v>
      </c>
      <c r="S186">
        <f>IF(Tabla1[[#This Row],[SERVICIO]]="COMIDA",0.75,IF(Tabla1[[#This Row],[SERVICIO]]="CONTROLADO",2.65,IF(Tabla1[[#This Row],[SERVICIO]]="RÁPIDO",0.55,IF(Tabla1[[#This Row],[SERVICIO]]="NORMAL",1.2,))))</f>
        <v>0.75</v>
      </c>
      <c r="T186" s="2">
        <f>IF(Tabla1[[#This Row],[KILOMETROS ADICIONALES]]=0,Tabla1[[#This Row],[KILOMETROS]]*Tabla1[[#This Row],[COSTO NORMAL]],Tabla1[[#This Row],[COSTO NORMAL]]*Tabla1[[#This Row],[KILOMETROS HASTA]])</f>
        <v>10.5</v>
      </c>
      <c r="U186" s="2">
        <f>Tabla1[[#This Row],[KILOMETROS ADICIONALES]]*Tabla1[[#This Row],[COSTO ADICIONAL]]</f>
        <v>7.5525000000000002</v>
      </c>
      <c r="V186">
        <v>19.8</v>
      </c>
      <c r="W186" s="2">
        <f>Tabla1[[#This Row],[COSTO NORMAL2]]+Tabla1[[#This Row],[COSTO ADICIONAL2]]</f>
        <v>18.052500000000002</v>
      </c>
    </row>
    <row r="187" spans="1:23" x14ac:dyDescent="0.25">
      <c r="A187" t="s">
        <v>17</v>
      </c>
      <c r="B187" t="s">
        <v>278</v>
      </c>
      <c r="C187" t="s">
        <v>9278</v>
      </c>
      <c r="D187" t="s">
        <v>13</v>
      </c>
      <c r="E187" t="s">
        <v>14847</v>
      </c>
      <c r="F187" t="s">
        <v>14</v>
      </c>
      <c r="G187" t="s">
        <v>15</v>
      </c>
      <c r="H187" t="s">
        <v>17</v>
      </c>
      <c r="I187" t="s">
        <v>279</v>
      </c>
      <c r="J187" t="str">
        <f>MID(Tabla1[[#This Row],[HORA2]],1,2)</f>
        <v>11</v>
      </c>
      <c r="K187" t="s">
        <v>43</v>
      </c>
      <c r="L187" t="s">
        <v>92</v>
      </c>
      <c r="M187" t="s">
        <v>14867</v>
      </c>
      <c r="N187" t="s">
        <v>22</v>
      </c>
      <c r="O187">
        <v>15.07</v>
      </c>
      <c r="P1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12.07</v>
      </c>
      <c r="Q187">
        <f>IF(Tabla1[[#This Row],[SERVICIO]]="COMIDA",3,IF(Tabla1[[#This Row],[SERVICIO]]="CONTROLADO",12,IF(Tabla1[[#This Row],[SERVICIO]]="RÁPIDO",3.75,IF(Tabla1[[#This Row],[SERVICIO]]="NORMAL",2.5,))))</f>
        <v>3</v>
      </c>
      <c r="R187">
        <f>IF(Tabla1[[#This Row],[SERVICIO]]="COMIDA",3.5,IF(Tabla1[[#This Row],[SERVICIO]]="CONTROLADO",8,IF(Tabla1[[#This Row],[SERVICIO]]="RÁPIDO",4.5,IF(Tabla1[[#This Row],[SERVICIO]]="NORMAL",3,))))</f>
        <v>3.5</v>
      </c>
      <c r="S187">
        <f>IF(Tabla1[[#This Row],[SERVICIO]]="COMIDA",0.75,IF(Tabla1[[#This Row],[SERVICIO]]="CONTROLADO",2.65,IF(Tabla1[[#This Row],[SERVICIO]]="RÁPIDO",0.55,IF(Tabla1[[#This Row],[SERVICIO]]="NORMAL",1.2,))))</f>
        <v>0.75</v>
      </c>
      <c r="T187" s="2">
        <f>IF(Tabla1[[#This Row],[KILOMETROS ADICIONALES]]=0,Tabla1[[#This Row],[KILOMETROS]]*Tabla1[[#This Row],[COSTO NORMAL]],Tabla1[[#This Row],[COSTO NORMAL]]*Tabla1[[#This Row],[KILOMETROS HASTA]])</f>
        <v>10.5</v>
      </c>
      <c r="U187" s="2">
        <f>Tabla1[[#This Row],[KILOMETROS ADICIONALES]]*Tabla1[[#This Row],[COSTO ADICIONAL]]</f>
        <v>9.0525000000000002</v>
      </c>
      <c r="V187">
        <v>104.24</v>
      </c>
      <c r="W187" s="2">
        <f>Tabla1[[#This Row],[COSTO NORMAL2]]+Tabla1[[#This Row],[COSTO ADICIONAL2]]</f>
        <v>19.552500000000002</v>
      </c>
    </row>
    <row r="188" spans="1:23" x14ac:dyDescent="0.25">
      <c r="A188" t="s">
        <v>17</v>
      </c>
      <c r="B188" t="s">
        <v>280</v>
      </c>
      <c r="C188" t="s">
        <v>9279</v>
      </c>
      <c r="D188" t="s">
        <v>13</v>
      </c>
      <c r="E188" t="s">
        <v>14847</v>
      </c>
      <c r="F188" t="s">
        <v>14</v>
      </c>
      <c r="G188" t="s">
        <v>15</v>
      </c>
      <c r="H188" t="s">
        <v>17</v>
      </c>
      <c r="I188" t="s">
        <v>281</v>
      </c>
      <c r="J188" t="str">
        <f>MID(Tabla1[[#This Row],[HORA2]],1,2)</f>
        <v>12</v>
      </c>
      <c r="K188" t="s">
        <v>43</v>
      </c>
      <c r="L188" t="s">
        <v>27</v>
      </c>
      <c r="M188" t="s">
        <v>14867</v>
      </c>
      <c r="N188" t="s">
        <v>22</v>
      </c>
      <c r="O188">
        <v>10.44</v>
      </c>
      <c r="P1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7.4399999999999995</v>
      </c>
      <c r="Q188">
        <f>IF(Tabla1[[#This Row],[SERVICIO]]="COMIDA",3,IF(Tabla1[[#This Row],[SERVICIO]]="CONTROLADO",12,IF(Tabla1[[#This Row],[SERVICIO]]="RÁPIDO",3.75,IF(Tabla1[[#This Row],[SERVICIO]]="NORMAL",2.5,))))</f>
        <v>3</v>
      </c>
      <c r="R188">
        <f>IF(Tabla1[[#This Row],[SERVICIO]]="COMIDA",3.5,IF(Tabla1[[#This Row],[SERVICIO]]="CONTROLADO",8,IF(Tabla1[[#This Row],[SERVICIO]]="RÁPIDO",4.5,IF(Tabla1[[#This Row],[SERVICIO]]="NORMAL",3,))))</f>
        <v>3.5</v>
      </c>
      <c r="S188">
        <f>IF(Tabla1[[#This Row],[SERVICIO]]="COMIDA",0.75,IF(Tabla1[[#This Row],[SERVICIO]]="CONTROLADO",2.65,IF(Tabla1[[#This Row],[SERVICIO]]="RÁPIDO",0.55,IF(Tabla1[[#This Row],[SERVICIO]]="NORMAL",1.2,))))</f>
        <v>0.75</v>
      </c>
      <c r="T188" s="2">
        <f>IF(Tabla1[[#This Row],[KILOMETROS ADICIONALES]]=0,Tabla1[[#This Row],[KILOMETROS]]*Tabla1[[#This Row],[COSTO NORMAL]],Tabla1[[#This Row],[COSTO NORMAL]]*Tabla1[[#This Row],[KILOMETROS HASTA]])</f>
        <v>10.5</v>
      </c>
      <c r="U188" s="2">
        <f>Tabla1[[#This Row],[KILOMETROS ADICIONALES]]*Tabla1[[#This Row],[COSTO ADICIONAL]]</f>
        <v>5.58</v>
      </c>
      <c r="V188">
        <v>199.59</v>
      </c>
      <c r="W188" s="2">
        <f>Tabla1[[#This Row],[COSTO NORMAL2]]+Tabla1[[#This Row],[COSTO ADICIONAL2]]</f>
        <v>16.079999999999998</v>
      </c>
    </row>
    <row r="189" spans="1:23" x14ac:dyDescent="0.25">
      <c r="A189" t="s">
        <v>17</v>
      </c>
      <c r="B189" t="s">
        <v>282</v>
      </c>
      <c r="C189" t="s">
        <v>9280</v>
      </c>
      <c r="D189" t="s">
        <v>13</v>
      </c>
      <c r="E189" t="s">
        <v>14844</v>
      </c>
      <c r="F189" t="s">
        <v>14</v>
      </c>
      <c r="G189" t="s">
        <v>15</v>
      </c>
      <c r="H189" t="s">
        <v>17</v>
      </c>
      <c r="I189" t="s">
        <v>283</v>
      </c>
      <c r="J189" t="str">
        <f>MID(Tabla1[[#This Row],[HORA2]],1,2)</f>
        <v>11</v>
      </c>
      <c r="K189" t="s">
        <v>57</v>
      </c>
      <c r="L189" t="s">
        <v>92</v>
      </c>
      <c r="M189" t="s">
        <v>14867</v>
      </c>
      <c r="N189" t="s">
        <v>22</v>
      </c>
      <c r="O189">
        <v>2.4900000000000002</v>
      </c>
      <c r="P1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9">
        <f>IF(Tabla1[[#This Row],[SERVICIO]]="COMIDA",3,IF(Tabla1[[#This Row],[SERVICIO]]="CONTROLADO",12,IF(Tabla1[[#This Row],[SERVICIO]]="RÁPIDO",3.75,IF(Tabla1[[#This Row],[SERVICIO]]="NORMAL",2.5,))))</f>
        <v>2.5</v>
      </c>
      <c r="R189">
        <f>IF(Tabla1[[#This Row],[SERVICIO]]="COMIDA",3.5,IF(Tabla1[[#This Row],[SERVICIO]]="CONTROLADO",8,IF(Tabla1[[#This Row],[SERVICIO]]="RÁPIDO",4.5,IF(Tabla1[[#This Row],[SERVICIO]]="NORMAL",3,))))</f>
        <v>3</v>
      </c>
      <c r="S189">
        <f>IF(Tabla1[[#This Row],[SERVICIO]]="COMIDA",0.75,IF(Tabla1[[#This Row],[SERVICIO]]="CONTROLADO",2.65,IF(Tabla1[[#This Row],[SERVICIO]]="RÁPIDO",0.55,IF(Tabla1[[#This Row],[SERVICIO]]="NORMAL",1.2,))))</f>
        <v>1.2</v>
      </c>
      <c r="T189" s="2">
        <f>IF(Tabla1[[#This Row],[KILOMETROS ADICIONALES]]=0,Tabla1[[#This Row],[KILOMETROS]]*Tabla1[[#This Row],[COSTO NORMAL]],Tabla1[[#This Row],[COSTO NORMAL]]*Tabla1[[#This Row],[KILOMETROS HASTA]])</f>
        <v>7.4700000000000006</v>
      </c>
      <c r="U189" s="2">
        <f>Tabla1[[#This Row],[KILOMETROS ADICIONALES]]*Tabla1[[#This Row],[COSTO ADICIONAL]]</f>
        <v>0</v>
      </c>
      <c r="V189">
        <v>5.72</v>
      </c>
      <c r="W189" s="2">
        <f>Tabla1[[#This Row],[COSTO NORMAL2]]+Tabla1[[#This Row],[COSTO ADICIONAL2]]</f>
        <v>7.4700000000000006</v>
      </c>
    </row>
    <row r="190" spans="1:23" x14ac:dyDescent="0.25">
      <c r="A190" t="s">
        <v>17</v>
      </c>
      <c r="B190" t="s">
        <v>282</v>
      </c>
      <c r="C190" t="s">
        <v>9281</v>
      </c>
      <c r="D190" t="s">
        <v>13</v>
      </c>
      <c r="E190" t="s">
        <v>14844</v>
      </c>
      <c r="F190" t="s">
        <v>14</v>
      </c>
      <c r="G190" t="s">
        <v>15</v>
      </c>
      <c r="H190" t="s">
        <v>17</v>
      </c>
      <c r="I190" t="s">
        <v>284</v>
      </c>
      <c r="J190" t="str">
        <f>MID(Tabla1[[#This Row],[HORA2]],1,2)</f>
        <v>11</v>
      </c>
      <c r="K190" t="s">
        <v>57</v>
      </c>
      <c r="L190" t="s">
        <v>92</v>
      </c>
      <c r="M190" t="s">
        <v>14867</v>
      </c>
      <c r="N190" t="s">
        <v>22</v>
      </c>
      <c r="O190">
        <v>16.25</v>
      </c>
      <c r="P1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190">
        <f>IF(Tabla1[[#This Row],[SERVICIO]]="COMIDA",3,IF(Tabla1[[#This Row],[SERVICIO]]="CONTROLADO",12,IF(Tabla1[[#This Row],[SERVICIO]]="RÁPIDO",3.75,IF(Tabla1[[#This Row],[SERVICIO]]="NORMAL",2.5,))))</f>
        <v>2.5</v>
      </c>
      <c r="R190">
        <f>IF(Tabla1[[#This Row],[SERVICIO]]="COMIDA",3.5,IF(Tabla1[[#This Row],[SERVICIO]]="CONTROLADO",8,IF(Tabla1[[#This Row],[SERVICIO]]="RÁPIDO",4.5,IF(Tabla1[[#This Row],[SERVICIO]]="NORMAL",3,))))</f>
        <v>3</v>
      </c>
      <c r="S190">
        <f>IF(Tabla1[[#This Row],[SERVICIO]]="COMIDA",0.75,IF(Tabla1[[#This Row],[SERVICIO]]="CONTROLADO",2.65,IF(Tabla1[[#This Row],[SERVICIO]]="RÁPIDO",0.55,IF(Tabla1[[#This Row],[SERVICIO]]="NORMAL",1.2,))))</f>
        <v>1.2</v>
      </c>
      <c r="T190" s="2">
        <f>IF(Tabla1[[#This Row],[KILOMETROS ADICIONALES]]=0,Tabla1[[#This Row],[KILOMETROS]]*Tabla1[[#This Row],[COSTO NORMAL]],Tabla1[[#This Row],[COSTO NORMAL]]*Tabla1[[#This Row],[KILOMETROS HASTA]])</f>
        <v>7.5</v>
      </c>
      <c r="U190" s="2">
        <f>Tabla1[[#This Row],[KILOMETROS ADICIONALES]]*Tabla1[[#This Row],[COSTO ADICIONAL]]</f>
        <v>16.5</v>
      </c>
      <c r="V190">
        <v>2.66</v>
      </c>
      <c r="W190" s="2">
        <f>Tabla1[[#This Row],[COSTO NORMAL2]]+Tabla1[[#This Row],[COSTO ADICIONAL2]]</f>
        <v>24</v>
      </c>
    </row>
    <row r="191" spans="1:23" x14ac:dyDescent="0.25">
      <c r="A191" t="s">
        <v>17</v>
      </c>
      <c r="B191" t="s">
        <v>285</v>
      </c>
      <c r="C191" t="s">
        <v>9282</v>
      </c>
      <c r="D191" t="s">
        <v>13</v>
      </c>
      <c r="E191" t="s">
        <v>14847</v>
      </c>
      <c r="F191" t="s">
        <v>14</v>
      </c>
      <c r="G191" t="s">
        <v>15</v>
      </c>
      <c r="H191" t="s">
        <v>17</v>
      </c>
      <c r="I191" t="s">
        <v>286</v>
      </c>
      <c r="J191" t="str">
        <f>MID(Tabla1[[#This Row],[HORA2]],1,2)</f>
        <v>11</v>
      </c>
      <c r="K191" t="s">
        <v>43</v>
      </c>
      <c r="L191" t="s">
        <v>102</v>
      </c>
      <c r="M191" t="s">
        <v>14867</v>
      </c>
      <c r="N191" t="s">
        <v>22</v>
      </c>
      <c r="O191">
        <v>17.41</v>
      </c>
      <c r="P1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14.41</v>
      </c>
      <c r="Q191">
        <f>IF(Tabla1[[#This Row],[SERVICIO]]="COMIDA",3,IF(Tabla1[[#This Row],[SERVICIO]]="CONTROLADO",12,IF(Tabla1[[#This Row],[SERVICIO]]="RÁPIDO",3.75,IF(Tabla1[[#This Row],[SERVICIO]]="NORMAL",2.5,))))</f>
        <v>3</v>
      </c>
      <c r="R191">
        <f>IF(Tabla1[[#This Row],[SERVICIO]]="COMIDA",3.5,IF(Tabla1[[#This Row],[SERVICIO]]="CONTROLADO",8,IF(Tabla1[[#This Row],[SERVICIO]]="RÁPIDO",4.5,IF(Tabla1[[#This Row],[SERVICIO]]="NORMAL",3,))))</f>
        <v>3.5</v>
      </c>
      <c r="S191">
        <f>IF(Tabla1[[#This Row],[SERVICIO]]="COMIDA",0.75,IF(Tabla1[[#This Row],[SERVICIO]]="CONTROLADO",2.65,IF(Tabla1[[#This Row],[SERVICIO]]="RÁPIDO",0.55,IF(Tabla1[[#This Row],[SERVICIO]]="NORMAL",1.2,))))</f>
        <v>0.75</v>
      </c>
      <c r="T191" s="2">
        <f>IF(Tabla1[[#This Row],[KILOMETROS ADICIONALES]]=0,Tabla1[[#This Row],[KILOMETROS]]*Tabla1[[#This Row],[COSTO NORMAL]],Tabla1[[#This Row],[COSTO NORMAL]]*Tabla1[[#This Row],[KILOMETROS HASTA]])</f>
        <v>10.5</v>
      </c>
      <c r="U191" s="2">
        <f>Tabla1[[#This Row],[KILOMETROS ADICIONALES]]*Tabla1[[#This Row],[COSTO ADICIONAL]]</f>
        <v>10.807500000000001</v>
      </c>
      <c r="V191">
        <v>227.23</v>
      </c>
      <c r="W191" s="2">
        <f>Tabla1[[#This Row],[COSTO NORMAL2]]+Tabla1[[#This Row],[COSTO ADICIONAL2]]</f>
        <v>21.307500000000001</v>
      </c>
    </row>
    <row r="192" spans="1:23" x14ac:dyDescent="0.25">
      <c r="A192" t="s">
        <v>17</v>
      </c>
      <c r="B192" t="s">
        <v>287</v>
      </c>
      <c r="C192" t="s">
        <v>9283</v>
      </c>
      <c r="D192" t="s">
        <v>13</v>
      </c>
      <c r="E192" t="s">
        <v>14847</v>
      </c>
      <c r="F192" t="s">
        <v>14</v>
      </c>
      <c r="G192" t="s">
        <v>15</v>
      </c>
      <c r="H192" t="s">
        <v>17</v>
      </c>
      <c r="I192" t="s">
        <v>288</v>
      </c>
      <c r="J192" t="str">
        <f>MID(Tabla1[[#This Row],[HORA2]],1,2)</f>
        <v>11</v>
      </c>
      <c r="K192" t="s">
        <v>43</v>
      </c>
      <c r="L192" t="s">
        <v>57</v>
      </c>
      <c r="M192" t="s">
        <v>14867</v>
      </c>
      <c r="N192" t="s">
        <v>22</v>
      </c>
      <c r="O192">
        <v>2.37</v>
      </c>
      <c r="P1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2">
        <f>IF(Tabla1[[#This Row],[SERVICIO]]="COMIDA",3,IF(Tabla1[[#This Row],[SERVICIO]]="CONTROLADO",12,IF(Tabla1[[#This Row],[SERVICIO]]="RÁPIDO",3.75,IF(Tabla1[[#This Row],[SERVICIO]]="NORMAL",2.5,))))</f>
        <v>3</v>
      </c>
      <c r="R192">
        <f>IF(Tabla1[[#This Row],[SERVICIO]]="COMIDA",3.5,IF(Tabla1[[#This Row],[SERVICIO]]="CONTROLADO",8,IF(Tabla1[[#This Row],[SERVICIO]]="RÁPIDO",4.5,IF(Tabla1[[#This Row],[SERVICIO]]="NORMAL",3,))))</f>
        <v>3.5</v>
      </c>
      <c r="S192">
        <f>IF(Tabla1[[#This Row],[SERVICIO]]="COMIDA",0.75,IF(Tabla1[[#This Row],[SERVICIO]]="CONTROLADO",2.65,IF(Tabla1[[#This Row],[SERVICIO]]="RÁPIDO",0.55,IF(Tabla1[[#This Row],[SERVICIO]]="NORMAL",1.2,))))</f>
        <v>0.75</v>
      </c>
      <c r="T192" s="2">
        <f>IF(Tabla1[[#This Row],[KILOMETROS ADICIONALES]]=0,Tabla1[[#This Row],[KILOMETROS]]*Tabla1[[#This Row],[COSTO NORMAL]],Tabla1[[#This Row],[COSTO NORMAL]]*Tabla1[[#This Row],[KILOMETROS HASTA]])</f>
        <v>8.2949999999999999</v>
      </c>
      <c r="U192" s="2">
        <f>Tabla1[[#This Row],[KILOMETROS ADICIONALES]]*Tabla1[[#This Row],[COSTO ADICIONAL]]</f>
        <v>0</v>
      </c>
      <c r="V192">
        <v>175.01</v>
      </c>
      <c r="W192" s="2">
        <f>Tabla1[[#This Row],[COSTO NORMAL2]]+Tabla1[[#This Row],[COSTO ADICIONAL2]]</f>
        <v>8.2949999999999999</v>
      </c>
    </row>
    <row r="193" spans="1:23" x14ac:dyDescent="0.25">
      <c r="A193" t="s">
        <v>17</v>
      </c>
      <c r="B193" t="s">
        <v>289</v>
      </c>
      <c r="C193" t="s">
        <v>9284</v>
      </c>
      <c r="D193" t="s">
        <v>13</v>
      </c>
      <c r="E193" t="s">
        <v>14847</v>
      </c>
      <c r="F193" t="s">
        <v>14</v>
      </c>
      <c r="G193" t="s">
        <v>15</v>
      </c>
      <c r="H193" t="s">
        <v>17</v>
      </c>
      <c r="I193" t="s">
        <v>171</v>
      </c>
      <c r="J193" t="str">
        <f>MID(Tabla1[[#This Row],[HORA2]],1,2)</f>
        <v>11</v>
      </c>
      <c r="K193" t="s">
        <v>43</v>
      </c>
      <c r="L193" t="s">
        <v>102</v>
      </c>
      <c r="M193" t="s">
        <v>14867</v>
      </c>
      <c r="N193" t="s">
        <v>22</v>
      </c>
      <c r="O193">
        <v>13.85</v>
      </c>
      <c r="P1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10.85</v>
      </c>
      <c r="Q193">
        <f>IF(Tabla1[[#This Row],[SERVICIO]]="COMIDA",3,IF(Tabla1[[#This Row],[SERVICIO]]="CONTROLADO",12,IF(Tabla1[[#This Row],[SERVICIO]]="RÁPIDO",3.75,IF(Tabla1[[#This Row],[SERVICIO]]="NORMAL",2.5,))))</f>
        <v>3</v>
      </c>
      <c r="R193">
        <f>IF(Tabla1[[#This Row],[SERVICIO]]="COMIDA",3.5,IF(Tabla1[[#This Row],[SERVICIO]]="CONTROLADO",8,IF(Tabla1[[#This Row],[SERVICIO]]="RÁPIDO",4.5,IF(Tabla1[[#This Row],[SERVICIO]]="NORMAL",3,))))</f>
        <v>3.5</v>
      </c>
      <c r="S193">
        <f>IF(Tabla1[[#This Row],[SERVICIO]]="COMIDA",0.75,IF(Tabla1[[#This Row],[SERVICIO]]="CONTROLADO",2.65,IF(Tabla1[[#This Row],[SERVICIO]]="RÁPIDO",0.55,IF(Tabla1[[#This Row],[SERVICIO]]="NORMAL",1.2,))))</f>
        <v>0.75</v>
      </c>
      <c r="T193" s="2">
        <f>IF(Tabla1[[#This Row],[KILOMETROS ADICIONALES]]=0,Tabla1[[#This Row],[KILOMETROS]]*Tabla1[[#This Row],[COSTO NORMAL]],Tabla1[[#This Row],[COSTO NORMAL]]*Tabla1[[#This Row],[KILOMETROS HASTA]])</f>
        <v>10.5</v>
      </c>
      <c r="U193" s="2">
        <f>Tabla1[[#This Row],[KILOMETROS ADICIONALES]]*Tabla1[[#This Row],[COSTO ADICIONAL]]</f>
        <v>8.1374999999999993</v>
      </c>
      <c r="V193">
        <v>19.350000000000001</v>
      </c>
      <c r="W193" s="2">
        <f>Tabla1[[#This Row],[COSTO NORMAL2]]+Tabla1[[#This Row],[COSTO ADICIONAL2]]</f>
        <v>18.637499999999999</v>
      </c>
    </row>
    <row r="194" spans="1:23" x14ac:dyDescent="0.25">
      <c r="A194" t="s">
        <v>17</v>
      </c>
      <c r="B194" t="s">
        <v>290</v>
      </c>
      <c r="C194" t="s">
        <v>9285</v>
      </c>
      <c r="D194" t="s">
        <v>13</v>
      </c>
      <c r="E194" t="s">
        <v>14847</v>
      </c>
      <c r="F194" t="s">
        <v>14</v>
      </c>
      <c r="G194" t="s">
        <v>15</v>
      </c>
      <c r="H194" t="s">
        <v>17</v>
      </c>
      <c r="I194" t="s">
        <v>291</v>
      </c>
      <c r="J194" t="str">
        <f>MID(Tabla1[[#This Row],[HORA2]],1,2)</f>
        <v>11</v>
      </c>
      <c r="K194" t="s">
        <v>19</v>
      </c>
      <c r="L194" t="s">
        <v>20</v>
      </c>
      <c r="M194" t="s">
        <v>14867</v>
      </c>
      <c r="N194" t="s">
        <v>22</v>
      </c>
      <c r="O194">
        <v>7.5</v>
      </c>
      <c r="P1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</v>
      </c>
      <c r="Q194">
        <f>IF(Tabla1[[#This Row],[SERVICIO]]="COMIDA",3,IF(Tabla1[[#This Row],[SERVICIO]]="CONTROLADO",12,IF(Tabla1[[#This Row],[SERVICIO]]="RÁPIDO",3.75,IF(Tabla1[[#This Row],[SERVICIO]]="NORMAL",2.5,))))</f>
        <v>3</v>
      </c>
      <c r="R194">
        <f>IF(Tabla1[[#This Row],[SERVICIO]]="COMIDA",3.5,IF(Tabla1[[#This Row],[SERVICIO]]="CONTROLADO",8,IF(Tabla1[[#This Row],[SERVICIO]]="RÁPIDO",4.5,IF(Tabla1[[#This Row],[SERVICIO]]="NORMAL",3,))))</f>
        <v>3.5</v>
      </c>
      <c r="S194">
        <f>IF(Tabla1[[#This Row],[SERVICIO]]="COMIDA",0.75,IF(Tabla1[[#This Row],[SERVICIO]]="CONTROLADO",2.65,IF(Tabla1[[#This Row],[SERVICIO]]="RÁPIDO",0.55,IF(Tabla1[[#This Row],[SERVICIO]]="NORMAL",1.2,))))</f>
        <v>0.75</v>
      </c>
      <c r="T194" s="2">
        <f>IF(Tabla1[[#This Row],[KILOMETROS ADICIONALES]]=0,Tabla1[[#This Row],[KILOMETROS]]*Tabla1[[#This Row],[COSTO NORMAL]],Tabla1[[#This Row],[COSTO NORMAL]]*Tabla1[[#This Row],[KILOMETROS HASTA]])</f>
        <v>10.5</v>
      </c>
      <c r="U194" s="2">
        <f>Tabla1[[#This Row],[KILOMETROS ADICIONALES]]*Tabla1[[#This Row],[COSTO ADICIONAL]]</f>
        <v>3.375</v>
      </c>
      <c r="V194">
        <v>27.97</v>
      </c>
      <c r="W194" s="2">
        <f>Tabla1[[#This Row],[COSTO NORMAL2]]+Tabla1[[#This Row],[COSTO ADICIONAL2]]</f>
        <v>13.875</v>
      </c>
    </row>
    <row r="195" spans="1:23" x14ac:dyDescent="0.25">
      <c r="A195" t="s">
        <v>17</v>
      </c>
      <c r="B195" t="s">
        <v>292</v>
      </c>
      <c r="C195" t="s">
        <v>9286</v>
      </c>
      <c r="D195" t="s">
        <v>13</v>
      </c>
      <c r="E195" t="s">
        <v>14847</v>
      </c>
      <c r="F195" t="s">
        <v>14</v>
      </c>
      <c r="G195" t="s">
        <v>15</v>
      </c>
      <c r="H195" t="s">
        <v>17</v>
      </c>
      <c r="I195" t="s">
        <v>293</v>
      </c>
      <c r="J195" t="str">
        <f>MID(Tabla1[[#This Row],[HORA2]],1,2)</f>
        <v>11</v>
      </c>
      <c r="K195" t="s">
        <v>43</v>
      </c>
      <c r="L195" t="s">
        <v>57</v>
      </c>
      <c r="M195" t="s">
        <v>14867</v>
      </c>
      <c r="N195" t="s">
        <v>22</v>
      </c>
      <c r="O195">
        <v>16.11</v>
      </c>
      <c r="P1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13.11</v>
      </c>
      <c r="Q195">
        <f>IF(Tabla1[[#This Row],[SERVICIO]]="COMIDA",3,IF(Tabla1[[#This Row],[SERVICIO]]="CONTROLADO",12,IF(Tabla1[[#This Row],[SERVICIO]]="RÁPIDO",3.75,IF(Tabla1[[#This Row],[SERVICIO]]="NORMAL",2.5,))))</f>
        <v>3</v>
      </c>
      <c r="R195">
        <f>IF(Tabla1[[#This Row],[SERVICIO]]="COMIDA",3.5,IF(Tabla1[[#This Row],[SERVICIO]]="CONTROLADO",8,IF(Tabla1[[#This Row],[SERVICIO]]="RÁPIDO",4.5,IF(Tabla1[[#This Row],[SERVICIO]]="NORMAL",3,))))</f>
        <v>3.5</v>
      </c>
      <c r="S195">
        <f>IF(Tabla1[[#This Row],[SERVICIO]]="COMIDA",0.75,IF(Tabla1[[#This Row],[SERVICIO]]="CONTROLADO",2.65,IF(Tabla1[[#This Row],[SERVICIO]]="RÁPIDO",0.55,IF(Tabla1[[#This Row],[SERVICIO]]="NORMAL",1.2,))))</f>
        <v>0.75</v>
      </c>
      <c r="T195" s="2">
        <f>IF(Tabla1[[#This Row],[KILOMETROS ADICIONALES]]=0,Tabla1[[#This Row],[KILOMETROS]]*Tabla1[[#This Row],[COSTO NORMAL]],Tabla1[[#This Row],[COSTO NORMAL]]*Tabla1[[#This Row],[KILOMETROS HASTA]])</f>
        <v>10.5</v>
      </c>
      <c r="U195" s="2">
        <f>Tabla1[[#This Row],[KILOMETROS ADICIONALES]]*Tabla1[[#This Row],[COSTO ADICIONAL]]</f>
        <v>9.8324999999999996</v>
      </c>
      <c r="V195">
        <v>49.43</v>
      </c>
      <c r="W195" s="2">
        <f>Tabla1[[#This Row],[COSTO NORMAL2]]+Tabla1[[#This Row],[COSTO ADICIONAL2]]</f>
        <v>20.3325</v>
      </c>
    </row>
    <row r="196" spans="1:23" x14ac:dyDescent="0.25">
      <c r="A196" t="s">
        <v>17</v>
      </c>
      <c r="B196" t="s">
        <v>294</v>
      </c>
      <c r="C196" t="s">
        <v>9287</v>
      </c>
      <c r="D196" t="s">
        <v>13</v>
      </c>
      <c r="E196" t="s">
        <v>14845</v>
      </c>
      <c r="F196" t="s">
        <v>295</v>
      </c>
      <c r="G196" t="s">
        <v>15</v>
      </c>
      <c r="H196" t="s">
        <v>17</v>
      </c>
      <c r="I196" t="s">
        <v>296</v>
      </c>
      <c r="J196" t="str">
        <f>MID(Tabla1[[#This Row],[HORA2]],1,2)</f>
        <v>10</v>
      </c>
      <c r="K196" t="s">
        <v>20</v>
      </c>
      <c r="L196" t="s">
        <v>20</v>
      </c>
      <c r="M196" t="s">
        <v>14867</v>
      </c>
      <c r="N196" t="s">
        <v>22</v>
      </c>
      <c r="O196">
        <v>2.4699999999999998</v>
      </c>
      <c r="P1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6">
        <f>IF(Tabla1[[#This Row],[SERVICIO]]="COMIDA",3,IF(Tabla1[[#This Row],[SERVICIO]]="CONTROLADO",12,IF(Tabla1[[#This Row],[SERVICIO]]="RÁPIDO",3.75,IF(Tabla1[[#This Row],[SERVICIO]]="NORMAL",2.5,))))</f>
        <v>3.75</v>
      </c>
      <c r="R196">
        <f>IF(Tabla1[[#This Row],[SERVICIO]]="COMIDA",3.5,IF(Tabla1[[#This Row],[SERVICIO]]="CONTROLADO",8,IF(Tabla1[[#This Row],[SERVICIO]]="RÁPIDO",4.5,IF(Tabla1[[#This Row],[SERVICIO]]="NORMAL",3,))))</f>
        <v>4.5</v>
      </c>
      <c r="S1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6" s="2">
        <f>IF(Tabla1[[#This Row],[KILOMETROS ADICIONALES]]=0,Tabla1[[#This Row],[KILOMETROS]]*Tabla1[[#This Row],[COSTO NORMAL]],Tabla1[[#This Row],[COSTO NORMAL]]*Tabla1[[#This Row],[KILOMETROS HASTA]])</f>
        <v>11.114999999999998</v>
      </c>
      <c r="U196" s="2">
        <f>Tabla1[[#This Row],[KILOMETROS ADICIONALES]]*Tabla1[[#This Row],[COSTO ADICIONAL]]</f>
        <v>0</v>
      </c>
      <c r="V196">
        <v>182.53</v>
      </c>
      <c r="W196" s="2">
        <f>Tabla1[[#This Row],[COSTO NORMAL2]]+Tabla1[[#This Row],[COSTO ADICIONAL2]]</f>
        <v>11.114999999999998</v>
      </c>
    </row>
    <row r="197" spans="1:23" x14ac:dyDescent="0.25">
      <c r="A197" t="s">
        <v>17</v>
      </c>
      <c r="B197" t="s">
        <v>297</v>
      </c>
      <c r="C197" t="s">
        <v>9288</v>
      </c>
      <c r="D197" t="s">
        <v>13</v>
      </c>
      <c r="E197" t="s">
        <v>14847</v>
      </c>
      <c r="F197" t="s">
        <v>14</v>
      </c>
      <c r="G197" t="s">
        <v>15</v>
      </c>
      <c r="H197" t="s">
        <v>17</v>
      </c>
      <c r="I197" t="s">
        <v>298</v>
      </c>
      <c r="J197" t="str">
        <f>MID(Tabla1[[#This Row],[HORA2]],1,2)</f>
        <v>11</v>
      </c>
      <c r="K197" t="s">
        <v>43</v>
      </c>
      <c r="L197" t="s">
        <v>65</v>
      </c>
      <c r="M197" t="s">
        <v>14867</v>
      </c>
      <c r="N197" t="s">
        <v>22</v>
      </c>
      <c r="O197">
        <v>10.46</v>
      </c>
      <c r="P1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7.4600000000000009</v>
      </c>
      <c r="Q197">
        <f>IF(Tabla1[[#This Row],[SERVICIO]]="COMIDA",3,IF(Tabla1[[#This Row],[SERVICIO]]="CONTROLADO",12,IF(Tabla1[[#This Row],[SERVICIO]]="RÁPIDO",3.75,IF(Tabla1[[#This Row],[SERVICIO]]="NORMAL",2.5,))))</f>
        <v>3</v>
      </c>
      <c r="R197">
        <f>IF(Tabla1[[#This Row],[SERVICIO]]="COMIDA",3.5,IF(Tabla1[[#This Row],[SERVICIO]]="CONTROLADO",8,IF(Tabla1[[#This Row],[SERVICIO]]="RÁPIDO",4.5,IF(Tabla1[[#This Row],[SERVICIO]]="NORMAL",3,))))</f>
        <v>3.5</v>
      </c>
      <c r="S197">
        <f>IF(Tabla1[[#This Row],[SERVICIO]]="COMIDA",0.75,IF(Tabla1[[#This Row],[SERVICIO]]="CONTROLADO",2.65,IF(Tabla1[[#This Row],[SERVICIO]]="RÁPIDO",0.55,IF(Tabla1[[#This Row],[SERVICIO]]="NORMAL",1.2,))))</f>
        <v>0.75</v>
      </c>
      <c r="T197" s="2">
        <f>IF(Tabla1[[#This Row],[KILOMETROS ADICIONALES]]=0,Tabla1[[#This Row],[KILOMETROS]]*Tabla1[[#This Row],[COSTO NORMAL]],Tabla1[[#This Row],[COSTO NORMAL]]*Tabla1[[#This Row],[KILOMETROS HASTA]])</f>
        <v>10.5</v>
      </c>
      <c r="U197" s="2">
        <f>Tabla1[[#This Row],[KILOMETROS ADICIONALES]]*Tabla1[[#This Row],[COSTO ADICIONAL]]</f>
        <v>5.5950000000000006</v>
      </c>
      <c r="V197">
        <v>181.12</v>
      </c>
      <c r="W197" s="2">
        <f>Tabla1[[#This Row],[COSTO NORMAL2]]+Tabla1[[#This Row],[COSTO ADICIONAL2]]</f>
        <v>16.094999999999999</v>
      </c>
    </row>
    <row r="198" spans="1:23" x14ac:dyDescent="0.25">
      <c r="A198" t="s">
        <v>17</v>
      </c>
      <c r="B198" t="s">
        <v>299</v>
      </c>
      <c r="C198" t="s">
        <v>9289</v>
      </c>
      <c r="D198" t="s">
        <v>13</v>
      </c>
      <c r="E198" t="s">
        <v>14847</v>
      </c>
      <c r="F198" t="s">
        <v>76</v>
      </c>
      <c r="G198" t="s">
        <v>15</v>
      </c>
      <c r="H198" t="s">
        <v>17</v>
      </c>
      <c r="I198" t="s">
        <v>300</v>
      </c>
      <c r="J198" t="str">
        <f>MID(Tabla1[[#This Row],[HORA2]],1,2)</f>
        <v>11</v>
      </c>
      <c r="K198" t="s">
        <v>43</v>
      </c>
      <c r="L198" t="s">
        <v>65</v>
      </c>
      <c r="M198" t="s">
        <v>14867</v>
      </c>
      <c r="N198" t="s">
        <v>22</v>
      </c>
      <c r="O198">
        <v>15.46</v>
      </c>
      <c r="P1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</v>
      </c>
      <c r="Q198">
        <f>IF(Tabla1[[#This Row],[SERVICIO]]="COMIDA",3,IF(Tabla1[[#This Row],[SERVICIO]]="CONTROLADO",12,IF(Tabla1[[#This Row],[SERVICIO]]="RÁPIDO",3.75,IF(Tabla1[[#This Row],[SERVICIO]]="NORMAL",2.5,))))</f>
        <v>3</v>
      </c>
      <c r="R198">
        <f>IF(Tabla1[[#This Row],[SERVICIO]]="COMIDA",3.5,IF(Tabla1[[#This Row],[SERVICIO]]="CONTROLADO",8,IF(Tabla1[[#This Row],[SERVICIO]]="RÁPIDO",4.5,IF(Tabla1[[#This Row],[SERVICIO]]="NORMAL",3,))))</f>
        <v>3.5</v>
      </c>
      <c r="S198">
        <f>IF(Tabla1[[#This Row],[SERVICIO]]="COMIDA",0.75,IF(Tabla1[[#This Row],[SERVICIO]]="CONTROLADO",2.65,IF(Tabla1[[#This Row],[SERVICIO]]="RÁPIDO",0.55,IF(Tabla1[[#This Row],[SERVICIO]]="NORMAL",1.2,))))</f>
        <v>0.75</v>
      </c>
      <c r="T198" s="2">
        <f>IF(Tabla1[[#This Row],[KILOMETROS ADICIONALES]]=0,Tabla1[[#This Row],[KILOMETROS]]*Tabla1[[#This Row],[COSTO NORMAL]],Tabla1[[#This Row],[COSTO NORMAL]]*Tabla1[[#This Row],[KILOMETROS HASTA]])</f>
        <v>10.5</v>
      </c>
      <c r="U198" s="2">
        <f>Tabla1[[#This Row],[KILOMETROS ADICIONALES]]*Tabla1[[#This Row],[COSTO ADICIONAL]]</f>
        <v>9.3450000000000006</v>
      </c>
      <c r="V198">
        <v>145.74</v>
      </c>
      <c r="W198" s="2">
        <f>Tabla1[[#This Row],[COSTO NORMAL2]]+Tabla1[[#This Row],[COSTO ADICIONAL2]]</f>
        <v>19.844999999999999</v>
      </c>
    </row>
    <row r="199" spans="1:23" x14ac:dyDescent="0.25">
      <c r="A199" t="s">
        <v>17</v>
      </c>
      <c r="B199" t="s">
        <v>301</v>
      </c>
      <c r="C199" t="s">
        <v>9290</v>
      </c>
      <c r="D199" t="s">
        <v>13</v>
      </c>
      <c r="E199" t="s">
        <v>14844</v>
      </c>
      <c r="F199" t="s">
        <v>14</v>
      </c>
      <c r="G199" t="s">
        <v>69</v>
      </c>
      <c r="H199" t="s">
        <v>45</v>
      </c>
      <c r="I199" t="s">
        <v>302</v>
      </c>
      <c r="J199" t="str">
        <f>MID(Tabla1[[#This Row],[HORA2]],1,2)</f>
        <v>11</v>
      </c>
      <c r="K199" t="s">
        <v>43</v>
      </c>
      <c r="L199" t="s">
        <v>105</v>
      </c>
      <c r="M199" t="s">
        <v>14867</v>
      </c>
      <c r="N199" t="s">
        <v>22</v>
      </c>
      <c r="O199">
        <v>12.37</v>
      </c>
      <c r="P1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9.8699999999999992</v>
      </c>
      <c r="Q199">
        <f>IF(Tabla1[[#This Row],[SERVICIO]]="COMIDA",3,IF(Tabla1[[#This Row],[SERVICIO]]="CONTROLADO",12,IF(Tabla1[[#This Row],[SERVICIO]]="RÁPIDO",3.75,IF(Tabla1[[#This Row],[SERVICIO]]="NORMAL",2.5,))))</f>
        <v>2.5</v>
      </c>
      <c r="R199">
        <f>IF(Tabla1[[#This Row],[SERVICIO]]="COMIDA",3.5,IF(Tabla1[[#This Row],[SERVICIO]]="CONTROLADO",8,IF(Tabla1[[#This Row],[SERVICIO]]="RÁPIDO",4.5,IF(Tabla1[[#This Row],[SERVICIO]]="NORMAL",3,))))</f>
        <v>3</v>
      </c>
      <c r="S199">
        <f>IF(Tabla1[[#This Row],[SERVICIO]]="COMIDA",0.75,IF(Tabla1[[#This Row],[SERVICIO]]="CONTROLADO",2.65,IF(Tabla1[[#This Row],[SERVICIO]]="RÁPIDO",0.55,IF(Tabla1[[#This Row],[SERVICIO]]="NORMAL",1.2,))))</f>
        <v>1.2</v>
      </c>
      <c r="T199" s="2">
        <f>IF(Tabla1[[#This Row],[KILOMETROS ADICIONALES]]=0,Tabla1[[#This Row],[KILOMETROS]]*Tabla1[[#This Row],[COSTO NORMAL]],Tabla1[[#This Row],[COSTO NORMAL]]*Tabla1[[#This Row],[KILOMETROS HASTA]])</f>
        <v>7.5</v>
      </c>
      <c r="U199" s="2">
        <f>Tabla1[[#This Row],[KILOMETROS ADICIONALES]]*Tabla1[[#This Row],[COSTO ADICIONAL]]</f>
        <v>11.843999999999999</v>
      </c>
      <c r="V199">
        <v>195.02</v>
      </c>
      <c r="W199" s="2">
        <f>Tabla1[[#This Row],[COSTO NORMAL2]]+Tabla1[[#This Row],[COSTO ADICIONAL2]]</f>
        <v>19.344000000000001</v>
      </c>
    </row>
    <row r="200" spans="1:23" x14ac:dyDescent="0.25">
      <c r="A200" t="s">
        <v>17</v>
      </c>
      <c r="B200" t="s">
        <v>303</v>
      </c>
      <c r="C200" t="s">
        <v>9291</v>
      </c>
      <c r="D200" t="s">
        <v>13</v>
      </c>
      <c r="E200" t="s">
        <v>14845</v>
      </c>
      <c r="F200" t="s">
        <v>14</v>
      </c>
      <c r="G200" t="s">
        <v>15</v>
      </c>
      <c r="H200" t="s">
        <v>17</v>
      </c>
      <c r="I200" t="s">
        <v>304</v>
      </c>
      <c r="J200" t="str">
        <f>MID(Tabla1[[#This Row],[HORA2]],1,2)</f>
        <v>12</v>
      </c>
      <c r="K200" t="s">
        <v>96</v>
      </c>
      <c r="L200" t="s">
        <v>96</v>
      </c>
      <c r="M200" t="s">
        <v>14867</v>
      </c>
      <c r="N200" t="s">
        <v>22</v>
      </c>
      <c r="O200">
        <v>7.59</v>
      </c>
      <c r="P2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200">
        <f>IF(Tabla1[[#This Row],[SERVICIO]]="COMIDA",3,IF(Tabla1[[#This Row],[SERVICIO]]="CONTROLADO",12,IF(Tabla1[[#This Row],[SERVICIO]]="RÁPIDO",3.75,IF(Tabla1[[#This Row],[SERVICIO]]="NORMAL",2.5,))))</f>
        <v>3.75</v>
      </c>
      <c r="R200">
        <f>IF(Tabla1[[#This Row],[SERVICIO]]="COMIDA",3.5,IF(Tabla1[[#This Row],[SERVICIO]]="CONTROLADO",8,IF(Tabla1[[#This Row],[SERVICIO]]="RÁPIDO",4.5,IF(Tabla1[[#This Row],[SERVICIO]]="NORMAL",3,))))</f>
        <v>4.5</v>
      </c>
      <c r="S2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0" s="2">
        <f>IF(Tabla1[[#This Row],[KILOMETROS ADICIONALES]]=0,Tabla1[[#This Row],[KILOMETROS]]*Tabla1[[#This Row],[COSTO NORMAL]],Tabla1[[#This Row],[COSTO NORMAL]]*Tabla1[[#This Row],[KILOMETROS HASTA]])</f>
        <v>16.875</v>
      </c>
      <c r="U200" s="2">
        <f>Tabla1[[#This Row],[KILOMETROS ADICIONALES]]*Tabla1[[#This Row],[COSTO ADICIONAL]]</f>
        <v>2.1120000000000001</v>
      </c>
      <c r="V200">
        <v>12.64</v>
      </c>
      <c r="W200" s="2">
        <f>Tabla1[[#This Row],[COSTO NORMAL2]]+Tabla1[[#This Row],[COSTO ADICIONAL2]]</f>
        <v>18.987000000000002</v>
      </c>
    </row>
    <row r="201" spans="1:23" x14ac:dyDescent="0.25">
      <c r="A201" t="s">
        <v>17</v>
      </c>
      <c r="B201" t="s">
        <v>305</v>
      </c>
      <c r="C201" t="s">
        <v>9292</v>
      </c>
      <c r="D201" t="s">
        <v>13</v>
      </c>
      <c r="E201" t="s">
        <v>14845</v>
      </c>
      <c r="F201" t="s">
        <v>14</v>
      </c>
      <c r="G201" t="s">
        <v>15</v>
      </c>
      <c r="H201" t="s">
        <v>17</v>
      </c>
      <c r="I201" t="s">
        <v>306</v>
      </c>
      <c r="J201" t="str">
        <f>MID(Tabla1[[#This Row],[HORA2]],1,2)</f>
        <v>11</v>
      </c>
      <c r="K201" t="s">
        <v>145</v>
      </c>
      <c r="L201" t="s">
        <v>145</v>
      </c>
      <c r="M201" t="s">
        <v>14867</v>
      </c>
      <c r="N201" t="s">
        <v>22</v>
      </c>
      <c r="O201">
        <v>5.33</v>
      </c>
      <c r="P2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1.58</v>
      </c>
      <c r="Q201">
        <f>IF(Tabla1[[#This Row],[SERVICIO]]="COMIDA",3,IF(Tabla1[[#This Row],[SERVICIO]]="CONTROLADO",12,IF(Tabla1[[#This Row],[SERVICIO]]="RÁPIDO",3.75,IF(Tabla1[[#This Row],[SERVICIO]]="NORMAL",2.5,))))</f>
        <v>3.75</v>
      </c>
      <c r="R201">
        <f>IF(Tabla1[[#This Row],[SERVICIO]]="COMIDA",3.5,IF(Tabla1[[#This Row],[SERVICIO]]="CONTROLADO",8,IF(Tabla1[[#This Row],[SERVICIO]]="RÁPIDO",4.5,IF(Tabla1[[#This Row],[SERVICIO]]="NORMAL",3,))))</f>
        <v>4.5</v>
      </c>
      <c r="S2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1" s="2">
        <f>IF(Tabla1[[#This Row],[KILOMETROS ADICIONALES]]=0,Tabla1[[#This Row],[KILOMETROS]]*Tabla1[[#This Row],[COSTO NORMAL]],Tabla1[[#This Row],[COSTO NORMAL]]*Tabla1[[#This Row],[KILOMETROS HASTA]])</f>
        <v>16.875</v>
      </c>
      <c r="U201" s="2">
        <f>Tabla1[[#This Row],[KILOMETROS ADICIONALES]]*Tabla1[[#This Row],[COSTO ADICIONAL]]</f>
        <v>0.86900000000000011</v>
      </c>
      <c r="V201">
        <v>77.709999999999994</v>
      </c>
      <c r="W201" s="2">
        <f>Tabla1[[#This Row],[COSTO NORMAL2]]+Tabla1[[#This Row],[COSTO ADICIONAL2]]</f>
        <v>17.744</v>
      </c>
    </row>
    <row r="202" spans="1:23" x14ac:dyDescent="0.25">
      <c r="A202" t="s">
        <v>17</v>
      </c>
      <c r="B202" t="s">
        <v>307</v>
      </c>
      <c r="C202" t="s">
        <v>9293</v>
      </c>
      <c r="D202" t="s">
        <v>13</v>
      </c>
      <c r="E202" t="s">
        <v>14845</v>
      </c>
      <c r="F202" t="s">
        <v>14</v>
      </c>
      <c r="G202" t="s">
        <v>15</v>
      </c>
      <c r="H202" t="s">
        <v>17</v>
      </c>
      <c r="I202" t="s">
        <v>308</v>
      </c>
      <c r="J202" t="str">
        <f>MID(Tabla1[[#This Row],[HORA2]],1,2)</f>
        <v>11</v>
      </c>
      <c r="K202" t="s">
        <v>65</v>
      </c>
      <c r="L202" t="s">
        <v>115</v>
      </c>
      <c r="M202" t="s">
        <v>14867</v>
      </c>
      <c r="N202" t="s">
        <v>22</v>
      </c>
      <c r="O202">
        <v>8.75</v>
      </c>
      <c r="P2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</v>
      </c>
      <c r="Q202">
        <f>IF(Tabla1[[#This Row],[SERVICIO]]="COMIDA",3,IF(Tabla1[[#This Row],[SERVICIO]]="CONTROLADO",12,IF(Tabla1[[#This Row],[SERVICIO]]="RÁPIDO",3.75,IF(Tabla1[[#This Row],[SERVICIO]]="NORMAL",2.5,))))</f>
        <v>3.75</v>
      </c>
      <c r="R202">
        <f>IF(Tabla1[[#This Row],[SERVICIO]]="COMIDA",3.5,IF(Tabla1[[#This Row],[SERVICIO]]="CONTROLADO",8,IF(Tabla1[[#This Row],[SERVICIO]]="RÁPIDO",4.5,IF(Tabla1[[#This Row],[SERVICIO]]="NORMAL",3,))))</f>
        <v>4.5</v>
      </c>
      <c r="S2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2" s="2">
        <f>IF(Tabla1[[#This Row],[KILOMETROS ADICIONALES]]=0,Tabla1[[#This Row],[KILOMETROS]]*Tabla1[[#This Row],[COSTO NORMAL]],Tabla1[[#This Row],[COSTO NORMAL]]*Tabla1[[#This Row],[KILOMETROS HASTA]])</f>
        <v>16.875</v>
      </c>
      <c r="U202" s="2">
        <f>Tabla1[[#This Row],[KILOMETROS ADICIONALES]]*Tabla1[[#This Row],[COSTO ADICIONAL]]</f>
        <v>2.75</v>
      </c>
      <c r="V202">
        <v>181.91</v>
      </c>
      <c r="W202" s="2">
        <f>Tabla1[[#This Row],[COSTO NORMAL2]]+Tabla1[[#This Row],[COSTO ADICIONAL2]]</f>
        <v>19.625</v>
      </c>
    </row>
    <row r="203" spans="1:23" x14ac:dyDescent="0.25">
      <c r="A203" t="s">
        <v>17</v>
      </c>
      <c r="B203" t="s">
        <v>309</v>
      </c>
      <c r="C203" t="s">
        <v>9294</v>
      </c>
      <c r="D203" t="s">
        <v>13</v>
      </c>
      <c r="E203" t="s">
        <v>14845</v>
      </c>
      <c r="F203" t="s">
        <v>14</v>
      </c>
      <c r="G203" t="s">
        <v>15</v>
      </c>
      <c r="H203" t="s">
        <v>17</v>
      </c>
      <c r="I203" t="s">
        <v>310</v>
      </c>
      <c r="J203" t="str">
        <f>MID(Tabla1[[#This Row],[HORA2]],1,2)</f>
        <v>12</v>
      </c>
      <c r="K203" t="s">
        <v>271</v>
      </c>
      <c r="L203" t="s">
        <v>105</v>
      </c>
      <c r="M203" t="s">
        <v>14867</v>
      </c>
      <c r="N203" t="s">
        <v>22</v>
      </c>
      <c r="O203">
        <v>11.57</v>
      </c>
      <c r="P2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7.82</v>
      </c>
      <c r="Q203">
        <f>IF(Tabla1[[#This Row],[SERVICIO]]="COMIDA",3,IF(Tabla1[[#This Row],[SERVICIO]]="CONTROLADO",12,IF(Tabla1[[#This Row],[SERVICIO]]="RÁPIDO",3.75,IF(Tabla1[[#This Row],[SERVICIO]]="NORMAL",2.5,))))</f>
        <v>3.75</v>
      </c>
      <c r="R203">
        <f>IF(Tabla1[[#This Row],[SERVICIO]]="COMIDA",3.5,IF(Tabla1[[#This Row],[SERVICIO]]="CONTROLADO",8,IF(Tabla1[[#This Row],[SERVICIO]]="RÁPIDO",4.5,IF(Tabla1[[#This Row],[SERVICIO]]="NORMAL",3,))))</f>
        <v>4.5</v>
      </c>
      <c r="S2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3" s="2">
        <f>IF(Tabla1[[#This Row],[KILOMETROS ADICIONALES]]=0,Tabla1[[#This Row],[KILOMETROS]]*Tabla1[[#This Row],[COSTO NORMAL]],Tabla1[[#This Row],[COSTO NORMAL]]*Tabla1[[#This Row],[KILOMETROS HASTA]])</f>
        <v>16.875</v>
      </c>
      <c r="U203" s="2">
        <f>Tabla1[[#This Row],[KILOMETROS ADICIONALES]]*Tabla1[[#This Row],[COSTO ADICIONAL]]</f>
        <v>4.3010000000000002</v>
      </c>
      <c r="V203">
        <v>152.08000000000001</v>
      </c>
      <c r="W203" s="2">
        <f>Tabla1[[#This Row],[COSTO NORMAL2]]+Tabla1[[#This Row],[COSTO ADICIONAL2]]</f>
        <v>21.176000000000002</v>
      </c>
    </row>
    <row r="204" spans="1:23" x14ac:dyDescent="0.25">
      <c r="A204" t="s">
        <v>17</v>
      </c>
      <c r="B204" t="s">
        <v>311</v>
      </c>
      <c r="C204" t="s">
        <v>9295</v>
      </c>
      <c r="D204" t="s">
        <v>13</v>
      </c>
      <c r="E204" t="s">
        <v>14845</v>
      </c>
      <c r="F204" t="s">
        <v>14</v>
      </c>
      <c r="G204" t="s">
        <v>15</v>
      </c>
      <c r="H204" t="s">
        <v>17</v>
      </c>
      <c r="I204" t="s">
        <v>312</v>
      </c>
      <c r="J204" t="str">
        <f>MID(Tabla1[[#This Row],[HORA2]],1,2)</f>
        <v>11</v>
      </c>
      <c r="K204" t="s">
        <v>94</v>
      </c>
      <c r="L204" t="s">
        <v>19</v>
      </c>
      <c r="M204" t="s">
        <v>14867</v>
      </c>
      <c r="N204" t="s">
        <v>22</v>
      </c>
      <c r="O204">
        <v>7.41</v>
      </c>
      <c r="P2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3.66</v>
      </c>
      <c r="Q204">
        <f>IF(Tabla1[[#This Row],[SERVICIO]]="COMIDA",3,IF(Tabla1[[#This Row],[SERVICIO]]="CONTROLADO",12,IF(Tabla1[[#This Row],[SERVICIO]]="RÁPIDO",3.75,IF(Tabla1[[#This Row],[SERVICIO]]="NORMAL",2.5,))))</f>
        <v>3.75</v>
      </c>
      <c r="R204">
        <f>IF(Tabla1[[#This Row],[SERVICIO]]="COMIDA",3.5,IF(Tabla1[[#This Row],[SERVICIO]]="CONTROLADO",8,IF(Tabla1[[#This Row],[SERVICIO]]="RÁPIDO",4.5,IF(Tabla1[[#This Row],[SERVICIO]]="NORMAL",3,))))</f>
        <v>4.5</v>
      </c>
      <c r="S2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4" s="2">
        <f>IF(Tabla1[[#This Row],[KILOMETROS ADICIONALES]]=0,Tabla1[[#This Row],[KILOMETROS]]*Tabla1[[#This Row],[COSTO NORMAL]],Tabla1[[#This Row],[COSTO NORMAL]]*Tabla1[[#This Row],[KILOMETROS HASTA]])</f>
        <v>16.875</v>
      </c>
      <c r="U204" s="2">
        <f>Tabla1[[#This Row],[KILOMETROS ADICIONALES]]*Tabla1[[#This Row],[COSTO ADICIONAL]]</f>
        <v>2.0130000000000003</v>
      </c>
      <c r="V204">
        <v>20.239999999999998</v>
      </c>
      <c r="W204" s="2">
        <f>Tabla1[[#This Row],[COSTO NORMAL2]]+Tabla1[[#This Row],[COSTO ADICIONAL2]]</f>
        <v>18.888000000000002</v>
      </c>
    </row>
    <row r="205" spans="1:23" x14ac:dyDescent="0.25">
      <c r="A205" t="s">
        <v>17</v>
      </c>
      <c r="B205" t="s">
        <v>313</v>
      </c>
      <c r="C205" t="s">
        <v>9296</v>
      </c>
      <c r="D205" t="s">
        <v>13</v>
      </c>
      <c r="E205" t="s">
        <v>14845</v>
      </c>
      <c r="F205" t="s">
        <v>76</v>
      </c>
      <c r="G205" t="s">
        <v>69</v>
      </c>
      <c r="H205" t="s">
        <v>17</v>
      </c>
      <c r="I205" t="s">
        <v>314</v>
      </c>
      <c r="J205" t="str">
        <f>MID(Tabla1[[#This Row],[HORA2]],1,2)</f>
        <v>11</v>
      </c>
      <c r="K205" t="s">
        <v>35</v>
      </c>
      <c r="L205" t="s">
        <v>35</v>
      </c>
      <c r="M205" t="s">
        <v>14867</v>
      </c>
      <c r="N205" t="s">
        <v>22</v>
      </c>
      <c r="O205">
        <v>1.26</v>
      </c>
      <c r="P2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5">
        <f>IF(Tabla1[[#This Row],[SERVICIO]]="COMIDA",3,IF(Tabla1[[#This Row],[SERVICIO]]="CONTROLADO",12,IF(Tabla1[[#This Row],[SERVICIO]]="RÁPIDO",3.75,IF(Tabla1[[#This Row],[SERVICIO]]="NORMAL",2.5,))))</f>
        <v>3.75</v>
      </c>
      <c r="R205">
        <f>IF(Tabla1[[#This Row],[SERVICIO]]="COMIDA",3.5,IF(Tabla1[[#This Row],[SERVICIO]]="CONTROLADO",8,IF(Tabla1[[#This Row],[SERVICIO]]="RÁPIDO",4.5,IF(Tabla1[[#This Row],[SERVICIO]]="NORMAL",3,))))</f>
        <v>4.5</v>
      </c>
      <c r="S2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5" s="2">
        <f>IF(Tabla1[[#This Row],[KILOMETROS ADICIONALES]]=0,Tabla1[[#This Row],[KILOMETROS]]*Tabla1[[#This Row],[COSTO NORMAL]],Tabla1[[#This Row],[COSTO NORMAL]]*Tabla1[[#This Row],[KILOMETROS HASTA]])</f>
        <v>5.67</v>
      </c>
      <c r="U205" s="2">
        <f>Tabla1[[#This Row],[KILOMETROS ADICIONALES]]*Tabla1[[#This Row],[COSTO ADICIONAL]]</f>
        <v>0</v>
      </c>
      <c r="V205">
        <v>24.34</v>
      </c>
      <c r="W205" s="2">
        <f>Tabla1[[#This Row],[COSTO NORMAL2]]+Tabla1[[#This Row],[COSTO ADICIONAL2]]</f>
        <v>5.67</v>
      </c>
    </row>
    <row r="206" spans="1:23" x14ac:dyDescent="0.25">
      <c r="A206" t="s">
        <v>17</v>
      </c>
      <c r="B206" t="s">
        <v>315</v>
      </c>
      <c r="C206" t="s">
        <v>9297</v>
      </c>
      <c r="D206" t="s">
        <v>13</v>
      </c>
      <c r="E206" t="s">
        <v>14845</v>
      </c>
      <c r="F206" t="s">
        <v>76</v>
      </c>
      <c r="G206" t="s">
        <v>15</v>
      </c>
      <c r="H206" t="s">
        <v>17</v>
      </c>
      <c r="I206" t="s">
        <v>316</v>
      </c>
      <c r="J206" t="str">
        <f>MID(Tabla1[[#This Row],[HORA2]],1,2)</f>
        <v>12</v>
      </c>
      <c r="K206" t="s">
        <v>96</v>
      </c>
      <c r="L206" t="s">
        <v>125</v>
      </c>
      <c r="M206" t="s">
        <v>14867</v>
      </c>
      <c r="N206" t="s">
        <v>22</v>
      </c>
      <c r="O206">
        <v>8.31</v>
      </c>
      <c r="P2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4.5600000000000005</v>
      </c>
      <c r="Q206">
        <f>IF(Tabla1[[#This Row],[SERVICIO]]="COMIDA",3,IF(Tabla1[[#This Row],[SERVICIO]]="CONTROLADO",12,IF(Tabla1[[#This Row],[SERVICIO]]="RÁPIDO",3.75,IF(Tabla1[[#This Row],[SERVICIO]]="NORMAL",2.5,))))</f>
        <v>3.75</v>
      </c>
      <c r="R206">
        <f>IF(Tabla1[[#This Row],[SERVICIO]]="COMIDA",3.5,IF(Tabla1[[#This Row],[SERVICIO]]="CONTROLADO",8,IF(Tabla1[[#This Row],[SERVICIO]]="RÁPIDO",4.5,IF(Tabla1[[#This Row],[SERVICIO]]="NORMAL",3,))))</f>
        <v>4.5</v>
      </c>
      <c r="S2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" s="2">
        <f>IF(Tabla1[[#This Row],[KILOMETROS ADICIONALES]]=0,Tabla1[[#This Row],[KILOMETROS]]*Tabla1[[#This Row],[COSTO NORMAL]],Tabla1[[#This Row],[COSTO NORMAL]]*Tabla1[[#This Row],[KILOMETROS HASTA]])</f>
        <v>16.875</v>
      </c>
      <c r="U206" s="2">
        <f>Tabla1[[#This Row],[KILOMETROS ADICIONALES]]*Tabla1[[#This Row],[COSTO ADICIONAL]]</f>
        <v>2.5080000000000005</v>
      </c>
      <c r="V206">
        <v>221.07</v>
      </c>
      <c r="W206" s="2">
        <f>Tabla1[[#This Row],[COSTO NORMAL2]]+Tabla1[[#This Row],[COSTO ADICIONAL2]]</f>
        <v>19.382999999999999</v>
      </c>
    </row>
    <row r="207" spans="1:23" x14ac:dyDescent="0.25">
      <c r="A207" t="s">
        <v>17</v>
      </c>
      <c r="B207" t="s">
        <v>317</v>
      </c>
      <c r="C207" t="s">
        <v>9298</v>
      </c>
      <c r="D207" t="s">
        <v>13</v>
      </c>
      <c r="E207" t="s">
        <v>14845</v>
      </c>
      <c r="F207" t="s">
        <v>76</v>
      </c>
      <c r="G207" t="s">
        <v>15</v>
      </c>
      <c r="H207" t="s">
        <v>17</v>
      </c>
      <c r="I207" t="s">
        <v>318</v>
      </c>
      <c r="J207" t="str">
        <f>MID(Tabla1[[#This Row],[HORA2]],1,2)</f>
        <v>11</v>
      </c>
      <c r="K207" t="s">
        <v>271</v>
      </c>
      <c r="L207" t="s">
        <v>271</v>
      </c>
      <c r="M207" t="s">
        <v>14867</v>
      </c>
      <c r="N207" t="s">
        <v>22</v>
      </c>
      <c r="O207">
        <v>15.65</v>
      </c>
      <c r="P2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</v>
      </c>
      <c r="Q207">
        <f>IF(Tabla1[[#This Row],[SERVICIO]]="COMIDA",3,IF(Tabla1[[#This Row],[SERVICIO]]="CONTROLADO",12,IF(Tabla1[[#This Row],[SERVICIO]]="RÁPIDO",3.75,IF(Tabla1[[#This Row],[SERVICIO]]="NORMAL",2.5,))))</f>
        <v>3.75</v>
      </c>
      <c r="R207">
        <f>IF(Tabla1[[#This Row],[SERVICIO]]="COMIDA",3.5,IF(Tabla1[[#This Row],[SERVICIO]]="CONTROLADO",8,IF(Tabla1[[#This Row],[SERVICIO]]="RÁPIDO",4.5,IF(Tabla1[[#This Row],[SERVICIO]]="NORMAL",3,))))</f>
        <v>4.5</v>
      </c>
      <c r="S2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" s="2">
        <f>IF(Tabla1[[#This Row],[KILOMETROS ADICIONALES]]=0,Tabla1[[#This Row],[KILOMETROS]]*Tabla1[[#This Row],[COSTO NORMAL]],Tabla1[[#This Row],[COSTO NORMAL]]*Tabla1[[#This Row],[KILOMETROS HASTA]])</f>
        <v>16.875</v>
      </c>
      <c r="U207" s="2">
        <f>Tabla1[[#This Row],[KILOMETROS ADICIONALES]]*Tabla1[[#This Row],[COSTO ADICIONAL]]</f>
        <v>6.5450000000000008</v>
      </c>
      <c r="V207">
        <v>129.68</v>
      </c>
      <c r="W207" s="2">
        <f>Tabla1[[#This Row],[COSTO NORMAL2]]+Tabla1[[#This Row],[COSTO ADICIONAL2]]</f>
        <v>23.42</v>
      </c>
    </row>
    <row r="208" spans="1:23" x14ac:dyDescent="0.25">
      <c r="A208" t="s">
        <v>17</v>
      </c>
      <c r="B208" t="s">
        <v>319</v>
      </c>
      <c r="C208" t="s">
        <v>9299</v>
      </c>
      <c r="D208" t="s">
        <v>13</v>
      </c>
      <c r="E208" t="s">
        <v>14845</v>
      </c>
      <c r="F208" t="s">
        <v>76</v>
      </c>
      <c r="G208" t="s">
        <v>69</v>
      </c>
      <c r="H208" t="s">
        <v>17</v>
      </c>
      <c r="I208" t="s">
        <v>320</v>
      </c>
      <c r="J208" t="str">
        <f>MID(Tabla1[[#This Row],[HORA2]],1,2)</f>
        <v>11</v>
      </c>
      <c r="K208" t="s">
        <v>271</v>
      </c>
      <c r="L208" t="s">
        <v>271</v>
      </c>
      <c r="M208" t="s">
        <v>14867</v>
      </c>
      <c r="N208" t="s">
        <v>22</v>
      </c>
      <c r="O208">
        <v>12.71</v>
      </c>
      <c r="P2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8.9600000000000009</v>
      </c>
      <c r="Q208">
        <f>IF(Tabla1[[#This Row],[SERVICIO]]="COMIDA",3,IF(Tabla1[[#This Row],[SERVICIO]]="CONTROLADO",12,IF(Tabla1[[#This Row],[SERVICIO]]="RÁPIDO",3.75,IF(Tabla1[[#This Row],[SERVICIO]]="NORMAL",2.5,))))</f>
        <v>3.75</v>
      </c>
      <c r="R208">
        <f>IF(Tabla1[[#This Row],[SERVICIO]]="COMIDA",3.5,IF(Tabla1[[#This Row],[SERVICIO]]="CONTROLADO",8,IF(Tabla1[[#This Row],[SERVICIO]]="RÁPIDO",4.5,IF(Tabla1[[#This Row],[SERVICIO]]="NORMAL",3,))))</f>
        <v>4.5</v>
      </c>
      <c r="S2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" s="2">
        <f>IF(Tabla1[[#This Row],[KILOMETROS ADICIONALES]]=0,Tabla1[[#This Row],[KILOMETROS]]*Tabla1[[#This Row],[COSTO NORMAL]],Tabla1[[#This Row],[COSTO NORMAL]]*Tabla1[[#This Row],[KILOMETROS HASTA]])</f>
        <v>16.875</v>
      </c>
      <c r="U208" s="2">
        <f>Tabla1[[#This Row],[KILOMETROS ADICIONALES]]*Tabla1[[#This Row],[COSTO ADICIONAL]]</f>
        <v>4.9280000000000008</v>
      </c>
      <c r="V208">
        <v>121.5</v>
      </c>
      <c r="W208" s="2">
        <f>Tabla1[[#This Row],[COSTO NORMAL2]]+Tabla1[[#This Row],[COSTO ADICIONAL2]]</f>
        <v>21.803000000000001</v>
      </c>
    </row>
    <row r="209" spans="1:23" x14ac:dyDescent="0.25">
      <c r="A209" t="s">
        <v>17</v>
      </c>
      <c r="B209" t="s">
        <v>321</v>
      </c>
      <c r="C209" t="s">
        <v>9300</v>
      </c>
      <c r="D209" t="s">
        <v>13</v>
      </c>
      <c r="E209" t="s">
        <v>14845</v>
      </c>
      <c r="F209" t="s">
        <v>76</v>
      </c>
      <c r="G209" t="s">
        <v>15</v>
      </c>
      <c r="H209" t="s">
        <v>17</v>
      </c>
      <c r="I209" t="s">
        <v>322</v>
      </c>
      <c r="J209" t="str">
        <f>MID(Tabla1[[#This Row],[HORA2]],1,2)</f>
        <v>11</v>
      </c>
      <c r="K209" t="s">
        <v>19</v>
      </c>
      <c r="L209" t="s">
        <v>323</v>
      </c>
      <c r="M209" t="s">
        <v>14867</v>
      </c>
      <c r="N209" t="s">
        <v>22</v>
      </c>
      <c r="O209">
        <v>5.18</v>
      </c>
      <c r="P2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1.4299999999999997</v>
      </c>
      <c r="Q209">
        <f>IF(Tabla1[[#This Row],[SERVICIO]]="COMIDA",3,IF(Tabla1[[#This Row],[SERVICIO]]="CONTROLADO",12,IF(Tabla1[[#This Row],[SERVICIO]]="RÁPIDO",3.75,IF(Tabla1[[#This Row],[SERVICIO]]="NORMAL",2.5,))))</f>
        <v>3.75</v>
      </c>
      <c r="R209">
        <f>IF(Tabla1[[#This Row],[SERVICIO]]="COMIDA",3.5,IF(Tabla1[[#This Row],[SERVICIO]]="CONTROLADO",8,IF(Tabla1[[#This Row],[SERVICIO]]="RÁPIDO",4.5,IF(Tabla1[[#This Row],[SERVICIO]]="NORMAL",3,))))</f>
        <v>4.5</v>
      </c>
      <c r="S2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" s="2">
        <f>IF(Tabla1[[#This Row],[KILOMETROS ADICIONALES]]=0,Tabla1[[#This Row],[KILOMETROS]]*Tabla1[[#This Row],[COSTO NORMAL]],Tabla1[[#This Row],[COSTO NORMAL]]*Tabla1[[#This Row],[KILOMETROS HASTA]])</f>
        <v>16.875</v>
      </c>
      <c r="U209" s="2">
        <f>Tabla1[[#This Row],[KILOMETROS ADICIONALES]]*Tabla1[[#This Row],[COSTO ADICIONAL]]</f>
        <v>0.78649999999999987</v>
      </c>
      <c r="V209">
        <v>168.36</v>
      </c>
      <c r="W209" s="2">
        <f>Tabla1[[#This Row],[COSTO NORMAL2]]+Tabla1[[#This Row],[COSTO ADICIONAL2]]</f>
        <v>17.6615</v>
      </c>
    </row>
    <row r="210" spans="1:23" x14ac:dyDescent="0.25">
      <c r="A210" t="s">
        <v>17</v>
      </c>
      <c r="B210" t="s">
        <v>324</v>
      </c>
      <c r="C210" t="s">
        <v>9301</v>
      </c>
      <c r="D210" t="s">
        <v>13</v>
      </c>
      <c r="E210" t="s">
        <v>14845</v>
      </c>
      <c r="F210" t="s">
        <v>76</v>
      </c>
      <c r="G210" t="s">
        <v>15</v>
      </c>
      <c r="H210" t="s">
        <v>17</v>
      </c>
      <c r="I210" t="s">
        <v>325</v>
      </c>
      <c r="J210" t="str">
        <f>MID(Tabla1[[#This Row],[HORA2]],1,2)</f>
        <v>11</v>
      </c>
      <c r="K210" t="s">
        <v>19</v>
      </c>
      <c r="L210" t="s">
        <v>19</v>
      </c>
      <c r="M210" t="s">
        <v>14867</v>
      </c>
      <c r="N210" t="s">
        <v>22</v>
      </c>
      <c r="O210">
        <v>6.64</v>
      </c>
      <c r="P2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2.8899999999999997</v>
      </c>
      <c r="Q210">
        <f>IF(Tabla1[[#This Row],[SERVICIO]]="COMIDA",3,IF(Tabla1[[#This Row],[SERVICIO]]="CONTROLADO",12,IF(Tabla1[[#This Row],[SERVICIO]]="RÁPIDO",3.75,IF(Tabla1[[#This Row],[SERVICIO]]="NORMAL",2.5,))))</f>
        <v>3.75</v>
      </c>
      <c r="R210">
        <f>IF(Tabla1[[#This Row],[SERVICIO]]="COMIDA",3.5,IF(Tabla1[[#This Row],[SERVICIO]]="CONTROLADO",8,IF(Tabla1[[#This Row],[SERVICIO]]="RÁPIDO",4.5,IF(Tabla1[[#This Row],[SERVICIO]]="NORMAL",3,))))</f>
        <v>4.5</v>
      </c>
      <c r="S2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" s="2">
        <f>IF(Tabla1[[#This Row],[KILOMETROS ADICIONALES]]=0,Tabla1[[#This Row],[KILOMETROS]]*Tabla1[[#This Row],[COSTO NORMAL]],Tabla1[[#This Row],[COSTO NORMAL]]*Tabla1[[#This Row],[KILOMETROS HASTA]])</f>
        <v>16.875</v>
      </c>
      <c r="U210" s="2">
        <f>Tabla1[[#This Row],[KILOMETROS ADICIONALES]]*Tabla1[[#This Row],[COSTO ADICIONAL]]</f>
        <v>1.5894999999999999</v>
      </c>
      <c r="V210">
        <v>74.819999999999993</v>
      </c>
      <c r="W210" s="2">
        <f>Tabla1[[#This Row],[COSTO NORMAL2]]+Tabla1[[#This Row],[COSTO ADICIONAL2]]</f>
        <v>18.464500000000001</v>
      </c>
    </row>
    <row r="211" spans="1:23" x14ac:dyDescent="0.25">
      <c r="A211" t="s">
        <v>17</v>
      </c>
      <c r="B211" t="s">
        <v>326</v>
      </c>
      <c r="C211" t="s">
        <v>9302</v>
      </c>
      <c r="D211" t="s">
        <v>13</v>
      </c>
      <c r="E211" t="s">
        <v>14845</v>
      </c>
      <c r="F211" t="s">
        <v>14</v>
      </c>
      <c r="G211" t="s">
        <v>15</v>
      </c>
      <c r="H211" t="s">
        <v>17</v>
      </c>
      <c r="I211" t="s">
        <v>327</v>
      </c>
      <c r="J211" t="str">
        <f>MID(Tabla1[[#This Row],[HORA2]],1,2)</f>
        <v>14</v>
      </c>
      <c r="K211" t="s">
        <v>53</v>
      </c>
      <c r="L211" t="s">
        <v>31</v>
      </c>
      <c r="M211" t="s">
        <v>14867</v>
      </c>
      <c r="N211" t="s">
        <v>22</v>
      </c>
      <c r="O211">
        <v>14.67</v>
      </c>
      <c r="P2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10.92</v>
      </c>
      <c r="Q211">
        <f>IF(Tabla1[[#This Row],[SERVICIO]]="COMIDA",3,IF(Tabla1[[#This Row],[SERVICIO]]="CONTROLADO",12,IF(Tabla1[[#This Row],[SERVICIO]]="RÁPIDO",3.75,IF(Tabla1[[#This Row],[SERVICIO]]="NORMAL",2.5,))))</f>
        <v>3.75</v>
      </c>
      <c r="R211">
        <f>IF(Tabla1[[#This Row],[SERVICIO]]="COMIDA",3.5,IF(Tabla1[[#This Row],[SERVICIO]]="CONTROLADO",8,IF(Tabla1[[#This Row],[SERVICIO]]="RÁPIDO",4.5,IF(Tabla1[[#This Row],[SERVICIO]]="NORMAL",3,))))</f>
        <v>4.5</v>
      </c>
      <c r="S2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" s="2">
        <f>IF(Tabla1[[#This Row],[KILOMETROS ADICIONALES]]=0,Tabla1[[#This Row],[KILOMETROS]]*Tabla1[[#This Row],[COSTO NORMAL]],Tabla1[[#This Row],[COSTO NORMAL]]*Tabla1[[#This Row],[KILOMETROS HASTA]])</f>
        <v>16.875</v>
      </c>
      <c r="U211" s="2">
        <f>Tabla1[[#This Row],[KILOMETROS ADICIONALES]]*Tabla1[[#This Row],[COSTO ADICIONAL]]</f>
        <v>6.0060000000000002</v>
      </c>
      <c r="V211">
        <v>14.36</v>
      </c>
      <c r="W211" s="2">
        <f>Tabla1[[#This Row],[COSTO NORMAL2]]+Tabla1[[#This Row],[COSTO ADICIONAL2]]</f>
        <v>22.881</v>
      </c>
    </row>
    <row r="212" spans="1:23" x14ac:dyDescent="0.25">
      <c r="A212" t="s">
        <v>17</v>
      </c>
      <c r="B212" t="s">
        <v>328</v>
      </c>
      <c r="C212" t="s">
        <v>9303</v>
      </c>
      <c r="D212" t="s">
        <v>13</v>
      </c>
      <c r="E212" t="s">
        <v>14845</v>
      </c>
      <c r="F212" t="s">
        <v>14</v>
      </c>
      <c r="G212" t="s">
        <v>15</v>
      </c>
      <c r="H212" t="s">
        <v>17</v>
      </c>
      <c r="I212" t="s">
        <v>329</v>
      </c>
      <c r="J212" t="str">
        <f>MID(Tabla1[[#This Row],[HORA2]],1,2)</f>
        <v>11</v>
      </c>
      <c r="K212" t="s">
        <v>26</v>
      </c>
      <c r="L212" t="s">
        <v>78</v>
      </c>
      <c r="M212" t="s">
        <v>14867</v>
      </c>
      <c r="N212" t="s">
        <v>22</v>
      </c>
      <c r="O212">
        <v>8.56</v>
      </c>
      <c r="P2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4.8100000000000005</v>
      </c>
      <c r="Q212">
        <f>IF(Tabla1[[#This Row],[SERVICIO]]="COMIDA",3,IF(Tabla1[[#This Row],[SERVICIO]]="CONTROLADO",12,IF(Tabla1[[#This Row],[SERVICIO]]="RÁPIDO",3.75,IF(Tabla1[[#This Row],[SERVICIO]]="NORMAL",2.5,))))</f>
        <v>3.75</v>
      </c>
      <c r="R212">
        <f>IF(Tabla1[[#This Row],[SERVICIO]]="COMIDA",3.5,IF(Tabla1[[#This Row],[SERVICIO]]="CONTROLADO",8,IF(Tabla1[[#This Row],[SERVICIO]]="RÁPIDO",4.5,IF(Tabla1[[#This Row],[SERVICIO]]="NORMAL",3,))))</f>
        <v>4.5</v>
      </c>
      <c r="S2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" s="2">
        <f>IF(Tabla1[[#This Row],[KILOMETROS ADICIONALES]]=0,Tabla1[[#This Row],[KILOMETROS]]*Tabla1[[#This Row],[COSTO NORMAL]],Tabla1[[#This Row],[COSTO NORMAL]]*Tabla1[[#This Row],[KILOMETROS HASTA]])</f>
        <v>16.875</v>
      </c>
      <c r="U212" s="2">
        <f>Tabla1[[#This Row],[KILOMETROS ADICIONALES]]*Tabla1[[#This Row],[COSTO ADICIONAL]]</f>
        <v>2.6455000000000006</v>
      </c>
      <c r="V212">
        <v>170.39</v>
      </c>
      <c r="W212" s="2">
        <f>Tabla1[[#This Row],[COSTO NORMAL2]]+Tabla1[[#This Row],[COSTO ADICIONAL2]]</f>
        <v>19.520500000000002</v>
      </c>
    </row>
    <row r="213" spans="1:23" x14ac:dyDescent="0.25">
      <c r="A213" t="s">
        <v>17</v>
      </c>
      <c r="B213" t="s">
        <v>330</v>
      </c>
      <c r="C213" t="s">
        <v>9304</v>
      </c>
      <c r="D213" t="s">
        <v>13</v>
      </c>
      <c r="E213" t="s">
        <v>14845</v>
      </c>
      <c r="F213" t="s">
        <v>295</v>
      </c>
      <c r="G213" t="s">
        <v>15</v>
      </c>
      <c r="H213" t="s">
        <v>17</v>
      </c>
      <c r="I213" t="s">
        <v>331</v>
      </c>
      <c r="J213" t="str">
        <f>MID(Tabla1[[#This Row],[HORA2]],1,2)</f>
        <v>11</v>
      </c>
      <c r="K213" t="s">
        <v>78</v>
      </c>
      <c r="L213" t="s">
        <v>20</v>
      </c>
      <c r="M213" t="s">
        <v>14867</v>
      </c>
      <c r="N213" t="s">
        <v>22</v>
      </c>
      <c r="O213">
        <v>4.24</v>
      </c>
      <c r="P2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0.49000000000000021</v>
      </c>
      <c r="Q213">
        <f>IF(Tabla1[[#This Row],[SERVICIO]]="COMIDA",3,IF(Tabla1[[#This Row],[SERVICIO]]="CONTROLADO",12,IF(Tabla1[[#This Row],[SERVICIO]]="RÁPIDO",3.75,IF(Tabla1[[#This Row],[SERVICIO]]="NORMAL",2.5,))))</f>
        <v>3.75</v>
      </c>
      <c r="R213">
        <f>IF(Tabla1[[#This Row],[SERVICIO]]="COMIDA",3.5,IF(Tabla1[[#This Row],[SERVICIO]]="CONTROLADO",8,IF(Tabla1[[#This Row],[SERVICIO]]="RÁPIDO",4.5,IF(Tabla1[[#This Row],[SERVICIO]]="NORMAL",3,))))</f>
        <v>4.5</v>
      </c>
      <c r="S2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" s="2">
        <f>IF(Tabla1[[#This Row],[KILOMETROS ADICIONALES]]=0,Tabla1[[#This Row],[KILOMETROS]]*Tabla1[[#This Row],[COSTO NORMAL]],Tabla1[[#This Row],[COSTO NORMAL]]*Tabla1[[#This Row],[KILOMETROS HASTA]])</f>
        <v>16.875</v>
      </c>
      <c r="U213" s="2">
        <f>Tabla1[[#This Row],[KILOMETROS ADICIONALES]]*Tabla1[[#This Row],[COSTO ADICIONAL]]</f>
        <v>0.26950000000000013</v>
      </c>
      <c r="V213">
        <v>216.73</v>
      </c>
      <c r="W213" s="2">
        <f>Tabla1[[#This Row],[COSTO NORMAL2]]+Tabla1[[#This Row],[COSTO ADICIONAL2]]</f>
        <v>17.144500000000001</v>
      </c>
    </row>
    <row r="214" spans="1:23" x14ac:dyDescent="0.25">
      <c r="A214" t="s">
        <v>17</v>
      </c>
      <c r="B214" t="s">
        <v>332</v>
      </c>
      <c r="C214" t="s">
        <v>9305</v>
      </c>
      <c r="D214" t="s">
        <v>13</v>
      </c>
      <c r="E214" t="s">
        <v>14845</v>
      </c>
      <c r="F214" t="s">
        <v>14</v>
      </c>
      <c r="G214" t="s">
        <v>15</v>
      </c>
      <c r="H214" t="s">
        <v>17</v>
      </c>
      <c r="I214" t="s">
        <v>333</v>
      </c>
      <c r="J214" t="str">
        <f>MID(Tabla1[[#This Row],[HORA2]],1,2)</f>
        <v>12</v>
      </c>
      <c r="K214" t="s">
        <v>57</v>
      </c>
      <c r="L214" t="s">
        <v>49</v>
      </c>
      <c r="M214" t="s">
        <v>14867</v>
      </c>
      <c r="N214" t="s">
        <v>22</v>
      </c>
      <c r="O214">
        <v>18.55</v>
      </c>
      <c r="P2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</v>
      </c>
      <c r="Q214">
        <f>IF(Tabla1[[#This Row],[SERVICIO]]="COMIDA",3,IF(Tabla1[[#This Row],[SERVICIO]]="CONTROLADO",12,IF(Tabla1[[#This Row],[SERVICIO]]="RÁPIDO",3.75,IF(Tabla1[[#This Row],[SERVICIO]]="NORMAL",2.5,))))</f>
        <v>3.75</v>
      </c>
      <c r="R214">
        <f>IF(Tabla1[[#This Row],[SERVICIO]]="COMIDA",3.5,IF(Tabla1[[#This Row],[SERVICIO]]="CONTROLADO",8,IF(Tabla1[[#This Row],[SERVICIO]]="RÁPIDO",4.5,IF(Tabla1[[#This Row],[SERVICIO]]="NORMAL",3,))))</f>
        <v>4.5</v>
      </c>
      <c r="S2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" s="2">
        <f>IF(Tabla1[[#This Row],[KILOMETROS ADICIONALES]]=0,Tabla1[[#This Row],[KILOMETROS]]*Tabla1[[#This Row],[COSTO NORMAL]],Tabla1[[#This Row],[COSTO NORMAL]]*Tabla1[[#This Row],[KILOMETROS HASTA]])</f>
        <v>16.875</v>
      </c>
      <c r="U214" s="2">
        <f>Tabla1[[#This Row],[KILOMETROS ADICIONALES]]*Tabla1[[#This Row],[COSTO ADICIONAL]]</f>
        <v>8.14</v>
      </c>
      <c r="V214">
        <v>122.65</v>
      </c>
      <c r="W214" s="2">
        <f>Tabla1[[#This Row],[COSTO NORMAL2]]+Tabla1[[#This Row],[COSTO ADICIONAL2]]</f>
        <v>25.015000000000001</v>
      </c>
    </row>
    <row r="215" spans="1:23" x14ac:dyDescent="0.25">
      <c r="A215" t="s">
        <v>17</v>
      </c>
      <c r="B215" t="s">
        <v>334</v>
      </c>
      <c r="C215" t="s">
        <v>9306</v>
      </c>
      <c r="D215" t="s">
        <v>13</v>
      </c>
      <c r="E215" t="s">
        <v>14845</v>
      </c>
      <c r="F215" t="s">
        <v>14</v>
      </c>
      <c r="G215" t="s">
        <v>15</v>
      </c>
      <c r="H215" t="s">
        <v>17</v>
      </c>
      <c r="I215" t="s">
        <v>335</v>
      </c>
      <c r="J215" t="str">
        <f>MID(Tabla1[[#This Row],[HORA2]],1,2)</f>
        <v>11</v>
      </c>
      <c r="K215" t="s">
        <v>35</v>
      </c>
      <c r="L215" t="s">
        <v>35</v>
      </c>
      <c r="M215" t="s">
        <v>14867</v>
      </c>
      <c r="N215" t="s">
        <v>22</v>
      </c>
      <c r="O215">
        <v>4.63</v>
      </c>
      <c r="P2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0.87999999999999989</v>
      </c>
      <c r="Q215">
        <f>IF(Tabla1[[#This Row],[SERVICIO]]="COMIDA",3,IF(Tabla1[[#This Row],[SERVICIO]]="CONTROLADO",12,IF(Tabla1[[#This Row],[SERVICIO]]="RÁPIDO",3.75,IF(Tabla1[[#This Row],[SERVICIO]]="NORMAL",2.5,))))</f>
        <v>3.75</v>
      </c>
      <c r="R215">
        <f>IF(Tabla1[[#This Row],[SERVICIO]]="COMIDA",3.5,IF(Tabla1[[#This Row],[SERVICIO]]="CONTROLADO",8,IF(Tabla1[[#This Row],[SERVICIO]]="RÁPIDO",4.5,IF(Tabla1[[#This Row],[SERVICIO]]="NORMAL",3,))))</f>
        <v>4.5</v>
      </c>
      <c r="S2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" s="2">
        <f>IF(Tabla1[[#This Row],[KILOMETROS ADICIONALES]]=0,Tabla1[[#This Row],[KILOMETROS]]*Tabla1[[#This Row],[COSTO NORMAL]],Tabla1[[#This Row],[COSTO NORMAL]]*Tabla1[[#This Row],[KILOMETROS HASTA]])</f>
        <v>16.875</v>
      </c>
      <c r="U215" s="2">
        <f>Tabla1[[#This Row],[KILOMETROS ADICIONALES]]*Tabla1[[#This Row],[COSTO ADICIONAL]]</f>
        <v>0.48399999999999999</v>
      </c>
      <c r="V215">
        <v>236.92</v>
      </c>
      <c r="W215" s="2">
        <f>Tabla1[[#This Row],[COSTO NORMAL2]]+Tabla1[[#This Row],[COSTO ADICIONAL2]]</f>
        <v>17.359000000000002</v>
      </c>
    </row>
    <row r="216" spans="1:23" x14ac:dyDescent="0.25">
      <c r="A216" t="s">
        <v>17</v>
      </c>
      <c r="B216" t="s">
        <v>336</v>
      </c>
      <c r="C216" t="s">
        <v>9307</v>
      </c>
      <c r="D216" t="s">
        <v>13</v>
      </c>
      <c r="E216" t="s">
        <v>14845</v>
      </c>
      <c r="F216" t="s">
        <v>14</v>
      </c>
      <c r="G216" t="s">
        <v>15</v>
      </c>
      <c r="H216" t="s">
        <v>17</v>
      </c>
      <c r="I216" t="s">
        <v>337</v>
      </c>
      <c r="J216" t="str">
        <f>MID(Tabla1[[#This Row],[HORA2]],1,2)</f>
        <v>11</v>
      </c>
      <c r="K216" t="s">
        <v>44</v>
      </c>
      <c r="L216" t="s">
        <v>105</v>
      </c>
      <c r="M216" t="s">
        <v>14867</v>
      </c>
      <c r="N216" t="s">
        <v>22</v>
      </c>
      <c r="O216">
        <v>3.35</v>
      </c>
      <c r="P2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6">
        <f>IF(Tabla1[[#This Row],[SERVICIO]]="COMIDA",3,IF(Tabla1[[#This Row],[SERVICIO]]="CONTROLADO",12,IF(Tabla1[[#This Row],[SERVICIO]]="RÁPIDO",3.75,IF(Tabla1[[#This Row],[SERVICIO]]="NORMAL",2.5,))))</f>
        <v>3.75</v>
      </c>
      <c r="R216">
        <f>IF(Tabla1[[#This Row],[SERVICIO]]="COMIDA",3.5,IF(Tabla1[[#This Row],[SERVICIO]]="CONTROLADO",8,IF(Tabla1[[#This Row],[SERVICIO]]="RÁPIDO",4.5,IF(Tabla1[[#This Row],[SERVICIO]]="NORMAL",3,))))</f>
        <v>4.5</v>
      </c>
      <c r="S2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" s="2">
        <f>IF(Tabla1[[#This Row],[KILOMETROS ADICIONALES]]=0,Tabla1[[#This Row],[KILOMETROS]]*Tabla1[[#This Row],[COSTO NORMAL]],Tabla1[[#This Row],[COSTO NORMAL]]*Tabla1[[#This Row],[KILOMETROS HASTA]])</f>
        <v>15.075000000000001</v>
      </c>
      <c r="U216" s="2">
        <f>Tabla1[[#This Row],[KILOMETROS ADICIONALES]]*Tabla1[[#This Row],[COSTO ADICIONAL]]</f>
        <v>0</v>
      </c>
      <c r="V216">
        <v>44.11</v>
      </c>
      <c r="W216" s="2">
        <f>Tabla1[[#This Row],[COSTO NORMAL2]]+Tabla1[[#This Row],[COSTO ADICIONAL2]]</f>
        <v>15.075000000000001</v>
      </c>
    </row>
    <row r="217" spans="1:23" x14ac:dyDescent="0.25">
      <c r="A217" t="s">
        <v>17</v>
      </c>
      <c r="B217" t="s">
        <v>338</v>
      </c>
      <c r="C217" t="s">
        <v>9308</v>
      </c>
      <c r="D217" t="s">
        <v>13</v>
      </c>
      <c r="E217" t="s">
        <v>14847</v>
      </c>
      <c r="F217" t="s">
        <v>14</v>
      </c>
      <c r="G217" t="s">
        <v>15</v>
      </c>
      <c r="H217" t="s">
        <v>17</v>
      </c>
      <c r="I217" t="s">
        <v>339</v>
      </c>
      <c r="J217" t="str">
        <f>MID(Tabla1[[#This Row],[HORA2]],1,2)</f>
        <v>11</v>
      </c>
      <c r="K217" t="s">
        <v>19</v>
      </c>
      <c r="L217" t="s">
        <v>78</v>
      </c>
      <c r="M217" t="s">
        <v>14867</v>
      </c>
      <c r="N217" t="s">
        <v>22</v>
      </c>
      <c r="O217">
        <v>12.45</v>
      </c>
      <c r="P2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9.4499999999999993</v>
      </c>
      <c r="Q217">
        <f>IF(Tabla1[[#This Row],[SERVICIO]]="COMIDA",3,IF(Tabla1[[#This Row],[SERVICIO]]="CONTROLADO",12,IF(Tabla1[[#This Row],[SERVICIO]]="RÁPIDO",3.75,IF(Tabla1[[#This Row],[SERVICIO]]="NORMAL",2.5,))))</f>
        <v>3</v>
      </c>
      <c r="R217">
        <f>IF(Tabla1[[#This Row],[SERVICIO]]="COMIDA",3.5,IF(Tabla1[[#This Row],[SERVICIO]]="CONTROLADO",8,IF(Tabla1[[#This Row],[SERVICIO]]="RÁPIDO",4.5,IF(Tabla1[[#This Row],[SERVICIO]]="NORMAL",3,))))</f>
        <v>3.5</v>
      </c>
      <c r="S217">
        <f>IF(Tabla1[[#This Row],[SERVICIO]]="COMIDA",0.75,IF(Tabla1[[#This Row],[SERVICIO]]="CONTROLADO",2.65,IF(Tabla1[[#This Row],[SERVICIO]]="RÁPIDO",0.55,IF(Tabla1[[#This Row],[SERVICIO]]="NORMAL",1.2,))))</f>
        <v>0.75</v>
      </c>
      <c r="T217" s="2">
        <f>IF(Tabla1[[#This Row],[KILOMETROS ADICIONALES]]=0,Tabla1[[#This Row],[KILOMETROS]]*Tabla1[[#This Row],[COSTO NORMAL]],Tabla1[[#This Row],[COSTO NORMAL]]*Tabla1[[#This Row],[KILOMETROS HASTA]])</f>
        <v>10.5</v>
      </c>
      <c r="U217" s="2">
        <f>Tabla1[[#This Row],[KILOMETROS ADICIONALES]]*Tabla1[[#This Row],[COSTO ADICIONAL]]</f>
        <v>7.0874999999999995</v>
      </c>
      <c r="V217">
        <v>20.67</v>
      </c>
      <c r="W217" s="2">
        <f>Tabla1[[#This Row],[COSTO NORMAL2]]+Tabla1[[#This Row],[COSTO ADICIONAL2]]</f>
        <v>17.587499999999999</v>
      </c>
    </row>
    <row r="218" spans="1:23" x14ac:dyDescent="0.25">
      <c r="A218" t="s">
        <v>17</v>
      </c>
      <c r="B218" t="s">
        <v>340</v>
      </c>
      <c r="C218" t="s">
        <v>9309</v>
      </c>
      <c r="D218" t="s">
        <v>13</v>
      </c>
      <c r="E218" t="s">
        <v>14847</v>
      </c>
      <c r="F218" t="s">
        <v>14</v>
      </c>
      <c r="G218" t="s">
        <v>15</v>
      </c>
      <c r="H218" t="s">
        <v>17</v>
      </c>
      <c r="I218" t="s">
        <v>341</v>
      </c>
      <c r="J218" t="str">
        <f>MID(Tabla1[[#This Row],[HORA2]],1,2)</f>
        <v>12</v>
      </c>
      <c r="K218" t="s">
        <v>43</v>
      </c>
      <c r="L218" t="s">
        <v>27</v>
      </c>
      <c r="M218" t="s">
        <v>14867</v>
      </c>
      <c r="N218" t="s">
        <v>22</v>
      </c>
      <c r="O218">
        <v>10.32</v>
      </c>
      <c r="P2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7.32</v>
      </c>
      <c r="Q218">
        <f>IF(Tabla1[[#This Row],[SERVICIO]]="COMIDA",3,IF(Tabla1[[#This Row],[SERVICIO]]="CONTROLADO",12,IF(Tabla1[[#This Row],[SERVICIO]]="RÁPIDO",3.75,IF(Tabla1[[#This Row],[SERVICIO]]="NORMAL",2.5,))))</f>
        <v>3</v>
      </c>
      <c r="R218">
        <f>IF(Tabla1[[#This Row],[SERVICIO]]="COMIDA",3.5,IF(Tabla1[[#This Row],[SERVICIO]]="CONTROLADO",8,IF(Tabla1[[#This Row],[SERVICIO]]="RÁPIDO",4.5,IF(Tabla1[[#This Row],[SERVICIO]]="NORMAL",3,))))</f>
        <v>3.5</v>
      </c>
      <c r="S218">
        <f>IF(Tabla1[[#This Row],[SERVICIO]]="COMIDA",0.75,IF(Tabla1[[#This Row],[SERVICIO]]="CONTROLADO",2.65,IF(Tabla1[[#This Row],[SERVICIO]]="RÁPIDO",0.55,IF(Tabla1[[#This Row],[SERVICIO]]="NORMAL",1.2,))))</f>
        <v>0.75</v>
      </c>
      <c r="T218" s="2">
        <f>IF(Tabla1[[#This Row],[KILOMETROS ADICIONALES]]=0,Tabla1[[#This Row],[KILOMETROS]]*Tabla1[[#This Row],[COSTO NORMAL]],Tabla1[[#This Row],[COSTO NORMAL]]*Tabla1[[#This Row],[KILOMETROS HASTA]])</f>
        <v>10.5</v>
      </c>
      <c r="U218" s="2">
        <f>Tabla1[[#This Row],[KILOMETROS ADICIONALES]]*Tabla1[[#This Row],[COSTO ADICIONAL]]</f>
        <v>5.49</v>
      </c>
      <c r="V218">
        <v>20.94</v>
      </c>
      <c r="W218" s="2">
        <f>Tabla1[[#This Row],[COSTO NORMAL2]]+Tabla1[[#This Row],[COSTO ADICIONAL2]]</f>
        <v>15.99</v>
      </c>
    </row>
    <row r="219" spans="1:23" x14ac:dyDescent="0.25">
      <c r="A219" t="s">
        <v>17</v>
      </c>
      <c r="B219" t="s">
        <v>342</v>
      </c>
      <c r="C219" t="s">
        <v>9310</v>
      </c>
      <c r="D219" t="s">
        <v>13</v>
      </c>
      <c r="E219" t="s">
        <v>14845</v>
      </c>
      <c r="F219" t="s">
        <v>14</v>
      </c>
      <c r="G219" t="s">
        <v>15</v>
      </c>
      <c r="H219" t="s">
        <v>17</v>
      </c>
      <c r="I219" t="s">
        <v>343</v>
      </c>
      <c r="J219" t="str">
        <f>MID(Tabla1[[#This Row],[HORA2]],1,2)</f>
        <v>12</v>
      </c>
      <c r="K219" t="s">
        <v>35</v>
      </c>
      <c r="L219" t="s">
        <v>49</v>
      </c>
      <c r="M219" t="s">
        <v>14867</v>
      </c>
      <c r="N219" t="s">
        <v>22</v>
      </c>
      <c r="O219">
        <v>10.97</v>
      </c>
      <c r="P2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219">
        <f>IF(Tabla1[[#This Row],[SERVICIO]]="COMIDA",3,IF(Tabla1[[#This Row],[SERVICIO]]="CONTROLADO",12,IF(Tabla1[[#This Row],[SERVICIO]]="RÁPIDO",3.75,IF(Tabla1[[#This Row],[SERVICIO]]="NORMAL",2.5,))))</f>
        <v>3.75</v>
      </c>
      <c r="R219">
        <f>IF(Tabla1[[#This Row],[SERVICIO]]="COMIDA",3.5,IF(Tabla1[[#This Row],[SERVICIO]]="CONTROLADO",8,IF(Tabla1[[#This Row],[SERVICIO]]="RÁPIDO",4.5,IF(Tabla1[[#This Row],[SERVICIO]]="NORMAL",3,))))</f>
        <v>4.5</v>
      </c>
      <c r="S2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" s="2">
        <f>IF(Tabla1[[#This Row],[KILOMETROS ADICIONALES]]=0,Tabla1[[#This Row],[KILOMETROS]]*Tabla1[[#This Row],[COSTO NORMAL]],Tabla1[[#This Row],[COSTO NORMAL]]*Tabla1[[#This Row],[KILOMETROS HASTA]])</f>
        <v>16.875</v>
      </c>
      <c r="U219" s="2">
        <f>Tabla1[[#This Row],[KILOMETROS ADICIONALES]]*Tabla1[[#This Row],[COSTO ADICIONAL]]</f>
        <v>3.9710000000000005</v>
      </c>
      <c r="V219">
        <v>218.77</v>
      </c>
      <c r="W219" s="2">
        <f>Tabla1[[#This Row],[COSTO NORMAL2]]+Tabla1[[#This Row],[COSTO ADICIONAL2]]</f>
        <v>20.846</v>
      </c>
    </row>
    <row r="220" spans="1:23" x14ac:dyDescent="0.25">
      <c r="A220" t="s">
        <v>17</v>
      </c>
      <c r="B220" t="s">
        <v>344</v>
      </c>
      <c r="C220" t="s">
        <v>9311</v>
      </c>
      <c r="D220" t="s">
        <v>13</v>
      </c>
      <c r="E220" t="s">
        <v>14845</v>
      </c>
      <c r="F220" t="s">
        <v>14</v>
      </c>
      <c r="G220" t="s">
        <v>15</v>
      </c>
      <c r="H220" t="s">
        <v>17</v>
      </c>
      <c r="I220" t="s">
        <v>345</v>
      </c>
      <c r="J220" t="str">
        <f>MID(Tabla1[[#This Row],[HORA2]],1,2)</f>
        <v>12</v>
      </c>
      <c r="K220" t="s">
        <v>35</v>
      </c>
      <c r="L220" t="s">
        <v>79</v>
      </c>
      <c r="M220" t="s">
        <v>14867</v>
      </c>
      <c r="N220" t="s">
        <v>22</v>
      </c>
      <c r="O220">
        <v>5.3</v>
      </c>
      <c r="P2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1.5499999999999998</v>
      </c>
      <c r="Q220">
        <f>IF(Tabla1[[#This Row],[SERVICIO]]="COMIDA",3,IF(Tabla1[[#This Row],[SERVICIO]]="CONTROLADO",12,IF(Tabla1[[#This Row],[SERVICIO]]="RÁPIDO",3.75,IF(Tabla1[[#This Row],[SERVICIO]]="NORMAL",2.5,))))</f>
        <v>3.75</v>
      </c>
      <c r="R220">
        <f>IF(Tabla1[[#This Row],[SERVICIO]]="COMIDA",3.5,IF(Tabla1[[#This Row],[SERVICIO]]="CONTROLADO",8,IF(Tabla1[[#This Row],[SERVICIO]]="RÁPIDO",4.5,IF(Tabla1[[#This Row],[SERVICIO]]="NORMAL",3,))))</f>
        <v>4.5</v>
      </c>
      <c r="S2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" s="2">
        <f>IF(Tabla1[[#This Row],[KILOMETROS ADICIONALES]]=0,Tabla1[[#This Row],[KILOMETROS]]*Tabla1[[#This Row],[COSTO NORMAL]],Tabla1[[#This Row],[COSTO NORMAL]]*Tabla1[[#This Row],[KILOMETROS HASTA]])</f>
        <v>16.875</v>
      </c>
      <c r="U220" s="2">
        <f>Tabla1[[#This Row],[KILOMETROS ADICIONALES]]*Tabla1[[#This Row],[COSTO ADICIONAL]]</f>
        <v>0.85249999999999992</v>
      </c>
      <c r="V220">
        <v>128.22</v>
      </c>
      <c r="W220" s="2">
        <f>Tabla1[[#This Row],[COSTO NORMAL2]]+Tabla1[[#This Row],[COSTO ADICIONAL2]]</f>
        <v>17.727499999999999</v>
      </c>
    </row>
    <row r="221" spans="1:23" x14ac:dyDescent="0.25">
      <c r="A221" t="s">
        <v>17</v>
      </c>
      <c r="B221" t="s">
        <v>346</v>
      </c>
      <c r="C221" t="s">
        <v>9312</v>
      </c>
      <c r="D221" t="s">
        <v>13</v>
      </c>
      <c r="E221" t="s">
        <v>14845</v>
      </c>
      <c r="F221" t="s">
        <v>14</v>
      </c>
      <c r="G221" t="s">
        <v>15</v>
      </c>
      <c r="H221" t="s">
        <v>17</v>
      </c>
      <c r="I221" t="s">
        <v>347</v>
      </c>
      <c r="J221" t="str">
        <f>MID(Tabla1[[#This Row],[HORA2]],1,2)</f>
        <v>12</v>
      </c>
      <c r="K221" t="s">
        <v>35</v>
      </c>
      <c r="L221" t="s">
        <v>35</v>
      </c>
      <c r="M221" t="s">
        <v>14867</v>
      </c>
      <c r="N221" t="s">
        <v>22</v>
      </c>
      <c r="O221">
        <v>14.25</v>
      </c>
      <c r="P2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</v>
      </c>
      <c r="Q221">
        <f>IF(Tabla1[[#This Row],[SERVICIO]]="COMIDA",3,IF(Tabla1[[#This Row],[SERVICIO]]="CONTROLADO",12,IF(Tabla1[[#This Row],[SERVICIO]]="RÁPIDO",3.75,IF(Tabla1[[#This Row],[SERVICIO]]="NORMAL",2.5,))))</f>
        <v>3.75</v>
      </c>
      <c r="R221">
        <f>IF(Tabla1[[#This Row],[SERVICIO]]="COMIDA",3.5,IF(Tabla1[[#This Row],[SERVICIO]]="CONTROLADO",8,IF(Tabla1[[#This Row],[SERVICIO]]="RÁPIDO",4.5,IF(Tabla1[[#This Row],[SERVICIO]]="NORMAL",3,))))</f>
        <v>4.5</v>
      </c>
      <c r="S2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" s="2">
        <f>IF(Tabla1[[#This Row],[KILOMETROS ADICIONALES]]=0,Tabla1[[#This Row],[KILOMETROS]]*Tabla1[[#This Row],[COSTO NORMAL]],Tabla1[[#This Row],[COSTO NORMAL]]*Tabla1[[#This Row],[KILOMETROS HASTA]])</f>
        <v>16.875</v>
      </c>
      <c r="U221" s="2">
        <f>Tabla1[[#This Row],[KILOMETROS ADICIONALES]]*Tabla1[[#This Row],[COSTO ADICIONAL]]</f>
        <v>5.7750000000000004</v>
      </c>
      <c r="V221">
        <v>79.040000000000006</v>
      </c>
      <c r="W221" s="2">
        <f>Tabla1[[#This Row],[COSTO NORMAL2]]+Tabla1[[#This Row],[COSTO ADICIONAL2]]</f>
        <v>22.65</v>
      </c>
    </row>
    <row r="222" spans="1:23" x14ac:dyDescent="0.25">
      <c r="A222" t="s">
        <v>17</v>
      </c>
      <c r="B222" t="s">
        <v>348</v>
      </c>
      <c r="C222" t="s">
        <v>9313</v>
      </c>
      <c r="D222" t="s">
        <v>13</v>
      </c>
      <c r="E222" t="s">
        <v>14845</v>
      </c>
      <c r="F222" t="s">
        <v>14</v>
      </c>
      <c r="G222" t="s">
        <v>15</v>
      </c>
      <c r="H222" t="s">
        <v>17</v>
      </c>
      <c r="I222" t="s">
        <v>349</v>
      </c>
      <c r="J222" t="str">
        <f>MID(Tabla1[[#This Row],[HORA2]],1,2)</f>
        <v>12</v>
      </c>
      <c r="K222" t="s">
        <v>35</v>
      </c>
      <c r="L222" t="s">
        <v>125</v>
      </c>
      <c r="M222" t="s">
        <v>14867</v>
      </c>
      <c r="N222" t="s">
        <v>22</v>
      </c>
      <c r="O222">
        <v>4.1100000000000003</v>
      </c>
      <c r="P2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0.36000000000000032</v>
      </c>
      <c r="Q222">
        <f>IF(Tabla1[[#This Row],[SERVICIO]]="COMIDA",3,IF(Tabla1[[#This Row],[SERVICIO]]="CONTROLADO",12,IF(Tabla1[[#This Row],[SERVICIO]]="RÁPIDO",3.75,IF(Tabla1[[#This Row],[SERVICIO]]="NORMAL",2.5,))))</f>
        <v>3.75</v>
      </c>
      <c r="R222">
        <f>IF(Tabla1[[#This Row],[SERVICIO]]="COMIDA",3.5,IF(Tabla1[[#This Row],[SERVICIO]]="CONTROLADO",8,IF(Tabla1[[#This Row],[SERVICIO]]="RÁPIDO",4.5,IF(Tabla1[[#This Row],[SERVICIO]]="NORMAL",3,))))</f>
        <v>4.5</v>
      </c>
      <c r="S2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" s="2">
        <f>IF(Tabla1[[#This Row],[KILOMETROS ADICIONALES]]=0,Tabla1[[#This Row],[KILOMETROS]]*Tabla1[[#This Row],[COSTO NORMAL]],Tabla1[[#This Row],[COSTO NORMAL]]*Tabla1[[#This Row],[KILOMETROS HASTA]])</f>
        <v>16.875</v>
      </c>
      <c r="U222" s="2">
        <f>Tabla1[[#This Row],[KILOMETROS ADICIONALES]]*Tabla1[[#This Row],[COSTO ADICIONAL]]</f>
        <v>0.1980000000000002</v>
      </c>
      <c r="V222">
        <v>103.16</v>
      </c>
      <c r="W222" s="2">
        <f>Tabla1[[#This Row],[COSTO NORMAL2]]+Tabla1[[#This Row],[COSTO ADICIONAL2]]</f>
        <v>17.073</v>
      </c>
    </row>
    <row r="223" spans="1:23" x14ac:dyDescent="0.25">
      <c r="A223" t="s">
        <v>17</v>
      </c>
      <c r="B223" t="s">
        <v>314</v>
      </c>
      <c r="C223" t="s">
        <v>9314</v>
      </c>
      <c r="D223" t="s">
        <v>13</v>
      </c>
      <c r="E223" t="s">
        <v>14845</v>
      </c>
      <c r="F223" t="s">
        <v>14</v>
      </c>
      <c r="G223" t="s">
        <v>15</v>
      </c>
      <c r="H223" t="s">
        <v>17</v>
      </c>
      <c r="I223" t="s">
        <v>350</v>
      </c>
      <c r="J223" t="str">
        <f>MID(Tabla1[[#This Row],[HORA2]],1,2)</f>
        <v>14</v>
      </c>
      <c r="K223" t="s">
        <v>49</v>
      </c>
      <c r="L223" t="s">
        <v>115</v>
      </c>
      <c r="M223" t="s">
        <v>14867</v>
      </c>
      <c r="N223" t="s">
        <v>22</v>
      </c>
      <c r="O223">
        <v>9.61</v>
      </c>
      <c r="P2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5.8599999999999994</v>
      </c>
      <c r="Q223">
        <f>IF(Tabla1[[#This Row],[SERVICIO]]="COMIDA",3,IF(Tabla1[[#This Row],[SERVICIO]]="CONTROLADO",12,IF(Tabla1[[#This Row],[SERVICIO]]="RÁPIDO",3.75,IF(Tabla1[[#This Row],[SERVICIO]]="NORMAL",2.5,))))</f>
        <v>3.75</v>
      </c>
      <c r="R223">
        <f>IF(Tabla1[[#This Row],[SERVICIO]]="COMIDA",3.5,IF(Tabla1[[#This Row],[SERVICIO]]="CONTROLADO",8,IF(Tabla1[[#This Row],[SERVICIO]]="RÁPIDO",4.5,IF(Tabla1[[#This Row],[SERVICIO]]="NORMAL",3,))))</f>
        <v>4.5</v>
      </c>
      <c r="S2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" s="2">
        <f>IF(Tabla1[[#This Row],[KILOMETROS ADICIONALES]]=0,Tabla1[[#This Row],[KILOMETROS]]*Tabla1[[#This Row],[COSTO NORMAL]],Tabla1[[#This Row],[COSTO NORMAL]]*Tabla1[[#This Row],[KILOMETROS HASTA]])</f>
        <v>16.875</v>
      </c>
      <c r="U223" s="2">
        <f>Tabla1[[#This Row],[KILOMETROS ADICIONALES]]*Tabla1[[#This Row],[COSTO ADICIONAL]]</f>
        <v>3.2229999999999999</v>
      </c>
      <c r="V223">
        <v>2.15</v>
      </c>
      <c r="W223" s="2">
        <f>Tabla1[[#This Row],[COSTO NORMAL2]]+Tabla1[[#This Row],[COSTO ADICIONAL2]]</f>
        <v>20.097999999999999</v>
      </c>
    </row>
    <row r="224" spans="1:23" x14ac:dyDescent="0.25">
      <c r="A224" t="s">
        <v>17</v>
      </c>
      <c r="B224" t="s">
        <v>351</v>
      </c>
      <c r="C224" t="s">
        <v>9315</v>
      </c>
      <c r="D224" t="s">
        <v>13</v>
      </c>
      <c r="E224" t="s">
        <v>14845</v>
      </c>
      <c r="F224" t="s">
        <v>14</v>
      </c>
      <c r="G224" t="s">
        <v>69</v>
      </c>
      <c r="H224" t="s">
        <v>17</v>
      </c>
      <c r="I224" t="s">
        <v>352</v>
      </c>
      <c r="J224" t="str">
        <f>MID(Tabla1[[#This Row],[HORA2]],1,2)</f>
        <v>13</v>
      </c>
      <c r="K224" t="s">
        <v>43</v>
      </c>
      <c r="L224" t="s">
        <v>20</v>
      </c>
      <c r="M224" t="s">
        <v>14867</v>
      </c>
      <c r="N224" t="s">
        <v>22</v>
      </c>
      <c r="O224">
        <v>4.07</v>
      </c>
      <c r="P2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0.32000000000000028</v>
      </c>
      <c r="Q224">
        <f>IF(Tabla1[[#This Row],[SERVICIO]]="COMIDA",3,IF(Tabla1[[#This Row],[SERVICIO]]="CONTROLADO",12,IF(Tabla1[[#This Row],[SERVICIO]]="RÁPIDO",3.75,IF(Tabla1[[#This Row],[SERVICIO]]="NORMAL",2.5,))))</f>
        <v>3.75</v>
      </c>
      <c r="R224">
        <f>IF(Tabla1[[#This Row],[SERVICIO]]="COMIDA",3.5,IF(Tabla1[[#This Row],[SERVICIO]]="CONTROLADO",8,IF(Tabla1[[#This Row],[SERVICIO]]="RÁPIDO",4.5,IF(Tabla1[[#This Row],[SERVICIO]]="NORMAL",3,))))</f>
        <v>4.5</v>
      </c>
      <c r="S2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" s="2">
        <f>IF(Tabla1[[#This Row],[KILOMETROS ADICIONALES]]=0,Tabla1[[#This Row],[KILOMETROS]]*Tabla1[[#This Row],[COSTO NORMAL]],Tabla1[[#This Row],[COSTO NORMAL]]*Tabla1[[#This Row],[KILOMETROS HASTA]])</f>
        <v>16.875</v>
      </c>
      <c r="U224" s="2">
        <f>Tabla1[[#This Row],[KILOMETROS ADICIONALES]]*Tabla1[[#This Row],[COSTO ADICIONAL]]</f>
        <v>0.17600000000000018</v>
      </c>
      <c r="V224">
        <v>141.29</v>
      </c>
      <c r="W224" s="2">
        <f>Tabla1[[#This Row],[COSTO NORMAL2]]+Tabla1[[#This Row],[COSTO ADICIONAL2]]</f>
        <v>17.051000000000002</v>
      </c>
    </row>
    <row r="225" spans="1:23" x14ac:dyDescent="0.25">
      <c r="A225" t="s">
        <v>17</v>
      </c>
      <c r="B225" t="s">
        <v>351</v>
      </c>
      <c r="C225" t="s">
        <v>9316</v>
      </c>
      <c r="D225" t="s">
        <v>13</v>
      </c>
      <c r="E225" t="s">
        <v>14845</v>
      </c>
      <c r="F225" t="s">
        <v>14</v>
      </c>
      <c r="G225" t="s">
        <v>15</v>
      </c>
      <c r="H225" t="s">
        <v>45</v>
      </c>
      <c r="I225" t="s">
        <v>353</v>
      </c>
      <c r="J225" t="str">
        <f>MID(Tabla1[[#This Row],[HORA2]],1,2)</f>
        <v>19</v>
      </c>
      <c r="K225" t="s">
        <v>43</v>
      </c>
      <c r="L225" t="s">
        <v>20</v>
      </c>
      <c r="M225" t="s">
        <v>14867</v>
      </c>
      <c r="N225" t="s">
        <v>22</v>
      </c>
      <c r="O225">
        <v>4.5</v>
      </c>
      <c r="P2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0.75</v>
      </c>
      <c r="Q225">
        <f>IF(Tabla1[[#This Row],[SERVICIO]]="COMIDA",3,IF(Tabla1[[#This Row],[SERVICIO]]="CONTROLADO",12,IF(Tabla1[[#This Row],[SERVICIO]]="RÁPIDO",3.75,IF(Tabla1[[#This Row],[SERVICIO]]="NORMAL",2.5,))))</f>
        <v>3.75</v>
      </c>
      <c r="R225">
        <f>IF(Tabla1[[#This Row],[SERVICIO]]="COMIDA",3.5,IF(Tabla1[[#This Row],[SERVICIO]]="CONTROLADO",8,IF(Tabla1[[#This Row],[SERVICIO]]="RÁPIDO",4.5,IF(Tabla1[[#This Row],[SERVICIO]]="NORMAL",3,))))</f>
        <v>4.5</v>
      </c>
      <c r="S2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" s="2">
        <f>IF(Tabla1[[#This Row],[KILOMETROS ADICIONALES]]=0,Tabla1[[#This Row],[KILOMETROS]]*Tabla1[[#This Row],[COSTO NORMAL]],Tabla1[[#This Row],[COSTO NORMAL]]*Tabla1[[#This Row],[KILOMETROS HASTA]])</f>
        <v>16.875</v>
      </c>
      <c r="U225" s="2">
        <f>Tabla1[[#This Row],[KILOMETROS ADICIONALES]]*Tabla1[[#This Row],[COSTO ADICIONAL]]</f>
        <v>0.41250000000000003</v>
      </c>
      <c r="V225">
        <v>247.75</v>
      </c>
      <c r="W225" s="2">
        <f>Tabla1[[#This Row],[COSTO NORMAL2]]+Tabla1[[#This Row],[COSTO ADICIONAL2]]</f>
        <v>17.287500000000001</v>
      </c>
    </row>
    <row r="226" spans="1:23" x14ac:dyDescent="0.25">
      <c r="A226" t="s">
        <v>17</v>
      </c>
      <c r="B226" t="s">
        <v>354</v>
      </c>
      <c r="C226" t="s">
        <v>9317</v>
      </c>
      <c r="D226" t="s">
        <v>13</v>
      </c>
      <c r="E226" t="s">
        <v>14845</v>
      </c>
      <c r="F226" t="s">
        <v>295</v>
      </c>
      <c r="G226" t="s">
        <v>15</v>
      </c>
      <c r="H226" t="s">
        <v>17</v>
      </c>
      <c r="I226" t="s">
        <v>355</v>
      </c>
      <c r="J226" t="str">
        <f>MID(Tabla1[[#This Row],[HORA2]],1,2)</f>
        <v>14</v>
      </c>
      <c r="K226" t="s">
        <v>65</v>
      </c>
      <c r="L226" t="s">
        <v>20</v>
      </c>
      <c r="M226" t="s">
        <v>14867</v>
      </c>
      <c r="N226" t="s">
        <v>22</v>
      </c>
      <c r="O226">
        <v>3.68</v>
      </c>
      <c r="P2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6">
        <f>IF(Tabla1[[#This Row],[SERVICIO]]="COMIDA",3,IF(Tabla1[[#This Row],[SERVICIO]]="CONTROLADO",12,IF(Tabla1[[#This Row],[SERVICIO]]="RÁPIDO",3.75,IF(Tabla1[[#This Row],[SERVICIO]]="NORMAL",2.5,))))</f>
        <v>3.75</v>
      </c>
      <c r="R226">
        <f>IF(Tabla1[[#This Row],[SERVICIO]]="COMIDA",3.5,IF(Tabla1[[#This Row],[SERVICIO]]="CONTROLADO",8,IF(Tabla1[[#This Row],[SERVICIO]]="RÁPIDO",4.5,IF(Tabla1[[#This Row],[SERVICIO]]="NORMAL",3,))))</f>
        <v>4.5</v>
      </c>
      <c r="S2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" s="2">
        <f>IF(Tabla1[[#This Row],[KILOMETROS ADICIONALES]]=0,Tabla1[[#This Row],[KILOMETROS]]*Tabla1[[#This Row],[COSTO NORMAL]],Tabla1[[#This Row],[COSTO NORMAL]]*Tabla1[[#This Row],[KILOMETROS HASTA]])</f>
        <v>16.560000000000002</v>
      </c>
      <c r="U226" s="2">
        <f>Tabla1[[#This Row],[KILOMETROS ADICIONALES]]*Tabla1[[#This Row],[COSTO ADICIONAL]]</f>
        <v>0</v>
      </c>
      <c r="V226">
        <v>120.66</v>
      </c>
      <c r="W226" s="2">
        <f>Tabla1[[#This Row],[COSTO NORMAL2]]+Tabla1[[#This Row],[COSTO ADICIONAL2]]</f>
        <v>16.560000000000002</v>
      </c>
    </row>
    <row r="227" spans="1:23" x14ac:dyDescent="0.25">
      <c r="A227" t="s">
        <v>17</v>
      </c>
      <c r="B227" t="s">
        <v>356</v>
      </c>
      <c r="C227" t="s">
        <v>9318</v>
      </c>
      <c r="D227" t="s">
        <v>13</v>
      </c>
      <c r="E227" t="s">
        <v>14845</v>
      </c>
      <c r="F227" t="s">
        <v>14</v>
      </c>
      <c r="G227" t="s">
        <v>15</v>
      </c>
      <c r="H227" t="s">
        <v>17</v>
      </c>
      <c r="I227" t="s">
        <v>357</v>
      </c>
      <c r="J227" t="str">
        <f>MID(Tabla1[[#This Row],[HORA2]],1,2)</f>
        <v>12</v>
      </c>
      <c r="K227" t="s">
        <v>26</v>
      </c>
      <c r="L227" t="s">
        <v>43</v>
      </c>
      <c r="M227" t="s">
        <v>14867</v>
      </c>
      <c r="N227" t="s">
        <v>22</v>
      </c>
      <c r="O227">
        <v>13.91</v>
      </c>
      <c r="P2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10.16</v>
      </c>
      <c r="Q227">
        <f>IF(Tabla1[[#This Row],[SERVICIO]]="COMIDA",3,IF(Tabla1[[#This Row],[SERVICIO]]="CONTROLADO",12,IF(Tabla1[[#This Row],[SERVICIO]]="RÁPIDO",3.75,IF(Tabla1[[#This Row],[SERVICIO]]="NORMAL",2.5,))))</f>
        <v>3.75</v>
      </c>
      <c r="R227">
        <f>IF(Tabla1[[#This Row],[SERVICIO]]="COMIDA",3.5,IF(Tabla1[[#This Row],[SERVICIO]]="CONTROLADO",8,IF(Tabla1[[#This Row],[SERVICIO]]="RÁPIDO",4.5,IF(Tabla1[[#This Row],[SERVICIO]]="NORMAL",3,))))</f>
        <v>4.5</v>
      </c>
      <c r="S2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" s="2">
        <f>IF(Tabla1[[#This Row],[KILOMETROS ADICIONALES]]=0,Tabla1[[#This Row],[KILOMETROS]]*Tabla1[[#This Row],[COSTO NORMAL]],Tabla1[[#This Row],[COSTO NORMAL]]*Tabla1[[#This Row],[KILOMETROS HASTA]])</f>
        <v>16.875</v>
      </c>
      <c r="U227" s="2">
        <f>Tabla1[[#This Row],[KILOMETROS ADICIONALES]]*Tabla1[[#This Row],[COSTO ADICIONAL]]</f>
        <v>5.588000000000001</v>
      </c>
      <c r="V227">
        <v>146</v>
      </c>
      <c r="W227" s="2">
        <f>Tabla1[[#This Row],[COSTO NORMAL2]]+Tabla1[[#This Row],[COSTO ADICIONAL2]]</f>
        <v>22.463000000000001</v>
      </c>
    </row>
    <row r="228" spans="1:23" x14ac:dyDescent="0.25">
      <c r="A228" t="s">
        <v>17</v>
      </c>
      <c r="B228" t="s">
        <v>358</v>
      </c>
      <c r="C228" t="s">
        <v>9319</v>
      </c>
      <c r="D228" t="s">
        <v>13</v>
      </c>
      <c r="E228" t="s">
        <v>14845</v>
      </c>
      <c r="F228" t="s">
        <v>295</v>
      </c>
      <c r="G228" t="s">
        <v>15</v>
      </c>
      <c r="H228" t="s">
        <v>17</v>
      </c>
      <c r="I228" t="s">
        <v>359</v>
      </c>
      <c r="J228" t="str">
        <f>MID(Tabla1[[#This Row],[HORA2]],1,2)</f>
        <v>15</v>
      </c>
      <c r="K228" t="s">
        <v>78</v>
      </c>
      <c r="L228" t="s">
        <v>57</v>
      </c>
      <c r="M228" t="s">
        <v>14867</v>
      </c>
      <c r="N228" t="s">
        <v>22</v>
      </c>
      <c r="O228">
        <v>19.510000000000002</v>
      </c>
      <c r="P2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15.760000000000002</v>
      </c>
      <c r="Q228">
        <f>IF(Tabla1[[#This Row],[SERVICIO]]="COMIDA",3,IF(Tabla1[[#This Row],[SERVICIO]]="CONTROLADO",12,IF(Tabla1[[#This Row],[SERVICIO]]="RÁPIDO",3.75,IF(Tabla1[[#This Row],[SERVICIO]]="NORMAL",2.5,))))</f>
        <v>3.75</v>
      </c>
      <c r="R228">
        <f>IF(Tabla1[[#This Row],[SERVICIO]]="COMIDA",3.5,IF(Tabla1[[#This Row],[SERVICIO]]="CONTROLADO",8,IF(Tabla1[[#This Row],[SERVICIO]]="RÁPIDO",4.5,IF(Tabla1[[#This Row],[SERVICIO]]="NORMAL",3,))))</f>
        <v>4.5</v>
      </c>
      <c r="S2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" s="2">
        <f>IF(Tabla1[[#This Row],[KILOMETROS ADICIONALES]]=0,Tabla1[[#This Row],[KILOMETROS]]*Tabla1[[#This Row],[COSTO NORMAL]],Tabla1[[#This Row],[COSTO NORMAL]]*Tabla1[[#This Row],[KILOMETROS HASTA]])</f>
        <v>16.875</v>
      </c>
      <c r="U228" s="2">
        <f>Tabla1[[#This Row],[KILOMETROS ADICIONALES]]*Tabla1[[#This Row],[COSTO ADICIONAL]]</f>
        <v>8.668000000000001</v>
      </c>
      <c r="V228">
        <v>11.73</v>
      </c>
      <c r="W228" s="2">
        <f>Tabla1[[#This Row],[COSTO NORMAL2]]+Tabla1[[#This Row],[COSTO ADICIONAL2]]</f>
        <v>25.542999999999999</v>
      </c>
    </row>
    <row r="229" spans="1:23" x14ac:dyDescent="0.25">
      <c r="A229" t="s">
        <v>17</v>
      </c>
      <c r="B229" t="s">
        <v>360</v>
      </c>
      <c r="C229" t="s">
        <v>9320</v>
      </c>
      <c r="D229" t="s">
        <v>13</v>
      </c>
      <c r="E229" t="s">
        <v>14845</v>
      </c>
      <c r="F229" t="s">
        <v>295</v>
      </c>
      <c r="G229" t="s">
        <v>15</v>
      </c>
      <c r="H229" t="s">
        <v>17</v>
      </c>
      <c r="I229" t="s">
        <v>361</v>
      </c>
      <c r="J229" t="str">
        <f>MID(Tabla1[[#This Row],[HORA2]],1,2)</f>
        <v>13</v>
      </c>
      <c r="K229" t="s">
        <v>271</v>
      </c>
      <c r="L229" t="s">
        <v>105</v>
      </c>
      <c r="M229" t="s">
        <v>14867</v>
      </c>
      <c r="N229" t="s">
        <v>22</v>
      </c>
      <c r="O229">
        <v>1.02</v>
      </c>
      <c r="P2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9">
        <f>IF(Tabla1[[#This Row],[SERVICIO]]="COMIDA",3,IF(Tabla1[[#This Row],[SERVICIO]]="CONTROLADO",12,IF(Tabla1[[#This Row],[SERVICIO]]="RÁPIDO",3.75,IF(Tabla1[[#This Row],[SERVICIO]]="NORMAL",2.5,))))</f>
        <v>3.75</v>
      </c>
      <c r="R229">
        <f>IF(Tabla1[[#This Row],[SERVICIO]]="COMIDA",3.5,IF(Tabla1[[#This Row],[SERVICIO]]="CONTROLADO",8,IF(Tabla1[[#This Row],[SERVICIO]]="RÁPIDO",4.5,IF(Tabla1[[#This Row],[SERVICIO]]="NORMAL",3,))))</f>
        <v>4.5</v>
      </c>
      <c r="S2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" s="2">
        <f>IF(Tabla1[[#This Row],[KILOMETROS ADICIONALES]]=0,Tabla1[[#This Row],[KILOMETROS]]*Tabla1[[#This Row],[COSTO NORMAL]],Tabla1[[#This Row],[COSTO NORMAL]]*Tabla1[[#This Row],[KILOMETROS HASTA]])</f>
        <v>4.59</v>
      </c>
      <c r="U229" s="2">
        <f>Tabla1[[#This Row],[KILOMETROS ADICIONALES]]*Tabla1[[#This Row],[COSTO ADICIONAL]]</f>
        <v>0</v>
      </c>
      <c r="V229">
        <v>40.64</v>
      </c>
      <c r="W229" s="2">
        <f>Tabla1[[#This Row],[COSTO NORMAL2]]+Tabla1[[#This Row],[COSTO ADICIONAL2]]</f>
        <v>4.59</v>
      </c>
    </row>
    <row r="230" spans="1:23" x14ac:dyDescent="0.25">
      <c r="A230" t="s">
        <v>17</v>
      </c>
      <c r="B230" t="s">
        <v>362</v>
      </c>
      <c r="C230" t="s">
        <v>9321</v>
      </c>
      <c r="D230" t="s">
        <v>13</v>
      </c>
      <c r="E230" t="s">
        <v>14845</v>
      </c>
      <c r="F230" t="s">
        <v>295</v>
      </c>
      <c r="G230" t="s">
        <v>15</v>
      </c>
      <c r="H230" t="s">
        <v>17</v>
      </c>
      <c r="I230" t="s">
        <v>363</v>
      </c>
      <c r="J230" t="str">
        <f>MID(Tabla1[[#This Row],[HORA2]],1,2)</f>
        <v>12</v>
      </c>
      <c r="K230" t="s">
        <v>94</v>
      </c>
      <c r="L230" t="s">
        <v>94</v>
      </c>
      <c r="M230" t="s">
        <v>14867</v>
      </c>
      <c r="N230" t="s">
        <v>22</v>
      </c>
      <c r="O230">
        <v>18.66</v>
      </c>
      <c r="P2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14.91</v>
      </c>
      <c r="Q230">
        <f>IF(Tabla1[[#This Row],[SERVICIO]]="COMIDA",3,IF(Tabla1[[#This Row],[SERVICIO]]="CONTROLADO",12,IF(Tabla1[[#This Row],[SERVICIO]]="RÁPIDO",3.75,IF(Tabla1[[#This Row],[SERVICIO]]="NORMAL",2.5,))))</f>
        <v>3.75</v>
      </c>
      <c r="R230">
        <f>IF(Tabla1[[#This Row],[SERVICIO]]="COMIDA",3.5,IF(Tabla1[[#This Row],[SERVICIO]]="CONTROLADO",8,IF(Tabla1[[#This Row],[SERVICIO]]="RÁPIDO",4.5,IF(Tabla1[[#This Row],[SERVICIO]]="NORMAL",3,))))</f>
        <v>4.5</v>
      </c>
      <c r="S2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" s="2">
        <f>IF(Tabla1[[#This Row],[KILOMETROS ADICIONALES]]=0,Tabla1[[#This Row],[KILOMETROS]]*Tabla1[[#This Row],[COSTO NORMAL]],Tabla1[[#This Row],[COSTO NORMAL]]*Tabla1[[#This Row],[KILOMETROS HASTA]])</f>
        <v>16.875</v>
      </c>
      <c r="U230" s="2">
        <f>Tabla1[[#This Row],[KILOMETROS ADICIONALES]]*Tabla1[[#This Row],[COSTO ADICIONAL]]</f>
        <v>8.2004999999999999</v>
      </c>
      <c r="V230">
        <v>140.61000000000001</v>
      </c>
      <c r="W230" s="2">
        <f>Tabla1[[#This Row],[COSTO NORMAL2]]+Tabla1[[#This Row],[COSTO ADICIONAL2]]</f>
        <v>25.075499999999998</v>
      </c>
    </row>
    <row r="231" spans="1:23" x14ac:dyDescent="0.25">
      <c r="A231" t="s">
        <v>17</v>
      </c>
      <c r="B231" t="s">
        <v>364</v>
      </c>
      <c r="C231" t="s">
        <v>9322</v>
      </c>
      <c r="D231" t="s">
        <v>13</v>
      </c>
      <c r="E231" t="s">
        <v>14845</v>
      </c>
      <c r="F231" t="s">
        <v>295</v>
      </c>
      <c r="G231" t="s">
        <v>15</v>
      </c>
      <c r="H231" t="s">
        <v>17</v>
      </c>
      <c r="I231" t="s">
        <v>365</v>
      </c>
      <c r="J231" t="str">
        <f>MID(Tabla1[[#This Row],[HORA2]],1,2)</f>
        <v>13</v>
      </c>
      <c r="K231" t="s">
        <v>53</v>
      </c>
      <c r="L231" t="s">
        <v>149</v>
      </c>
      <c r="M231" t="s">
        <v>14867</v>
      </c>
      <c r="N231" t="s">
        <v>22</v>
      </c>
      <c r="O231">
        <v>5.64</v>
      </c>
      <c r="P2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1.8899999999999997</v>
      </c>
      <c r="Q231">
        <f>IF(Tabla1[[#This Row],[SERVICIO]]="COMIDA",3,IF(Tabla1[[#This Row],[SERVICIO]]="CONTROLADO",12,IF(Tabla1[[#This Row],[SERVICIO]]="RÁPIDO",3.75,IF(Tabla1[[#This Row],[SERVICIO]]="NORMAL",2.5,))))</f>
        <v>3.75</v>
      </c>
      <c r="R231">
        <f>IF(Tabla1[[#This Row],[SERVICIO]]="COMIDA",3.5,IF(Tabla1[[#This Row],[SERVICIO]]="CONTROLADO",8,IF(Tabla1[[#This Row],[SERVICIO]]="RÁPIDO",4.5,IF(Tabla1[[#This Row],[SERVICIO]]="NORMAL",3,))))</f>
        <v>4.5</v>
      </c>
      <c r="S2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" s="2">
        <f>IF(Tabla1[[#This Row],[KILOMETROS ADICIONALES]]=0,Tabla1[[#This Row],[KILOMETROS]]*Tabla1[[#This Row],[COSTO NORMAL]],Tabla1[[#This Row],[COSTO NORMAL]]*Tabla1[[#This Row],[KILOMETROS HASTA]])</f>
        <v>16.875</v>
      </c>
      <c r="U231" s="2">
        <f>Tabla1[[#This Row],[KILOMETROS ADICIONALES]]*Tabla1[[#This Row],[COSTO ADICIONAL]]</f>
        <v>1.0394999999999999</v>
      </c>
      <c r="V231">
        <v>122.24</v>
      </c>
      <c r="W231" s="2">
        <f>Tabla1[[#This Row],[COSTO NORMAL2]]+Tabla1[[#This Row],[COSTO ADICIONAL2]]</f>
        <v>17.9145</v>
      </c>
    </row>
    <row r="232" spans="1:23" x14ac:dyDescent="0.25">
      <c r="A232" t="s">
        <v>17</v>
      </c>
      <c r="B232" t="s">
        <v>366</v>
      </c>
      <c r="C232" t="s">
        <v>9323</v>
      </c>
      <c r="D232" t="s">
        <v>13</v>
      </c>
      <c r="E232" t="s">
        <v>14845</v>
      </c>
      <c r="F232" t="s">
        <v>14</v>
      </c>
      <c r="G232" t="s">
        <v>15</v>
      </c>
      <c r="H232" t="s">
        <v>17</v>
      </c>
      <c r="I232" t="s">
        <v>367</v>
      </c>
      <c r="J232" t="str">
        <f>MID(Tabla1[[#This Row],[HORA2]],1,2)</f>
        <v>11</v>
      </c>
      <c r="K232" t="s">
        <v>35</v>
      </c>
      <c r="L232" t="s">
        <v>125</v>
      </c>
      <c r="M232" t="s">
        <v>14867</v>
      </c>
      <c r="N232" t="s">
        <v>22</v>
      </c>
      <c r="O232">
        <v>1.45</v>
      </c>
      <c r="P2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2">
        <f>IF(Tabla1[[#This Row],[SERVICIO]]="COMIDA",3,IF(Tabla1[[#This Row],[SERVICIO]]="CONTROLADO",12,IF(Tabla1[[#This Row],[SERVICIO]]="RÁPIDO",3.75,IF(Tabla1[[#This Row],[SERVICIO]]="NORMAL",2.5,))))</f>
        <v>3.75</v>
      </c>
      <c r="R232">
        <f>IF(Tabla1[[#This Row],[SERVICIO]]="COMIDA",3.5,IF(Tabla1[[#This Row],[SERVICIO]]="CONTROLADO",8,IF(Tabla1[[#This Row],[SERVICIO]]="RÁPIDO",4.5,IF(Tabla1[[#This Row],[SERVICIO]]="NORMAL",3,))))</f>
        <v>4.5</v>
      </c>
      <c r="S2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2" s="2">
        <f>IF(Tabla1[[#This Row],[KILOMETROS ADICIONALES]]=0,Tabla1[[#This Row],[KILOMETROS]]*Tabla1[[#This Row],[COSTO NORMAL]],Tabla1[[#This Row],[COSTO NORMAL]]*Tabla1[[#This Row],[KILOMETROS HASTA]])</f>
        <v>6.5249999999999995</v>
      </c>
      <c r="U232" s="2">
        <f>Tabla1[[#This Row],[KILOMETROS ADICIONALES]]*Tabla1[[#This Row],[COSTO ADICIONAL]]</f>
        <v>0</v>
      </c>
      <c r="V232">
        <v>2.31</v>
      </c>
      <c r="W232" s="2">
        <f>Tabla1[[#This Row],[COSTO NORMAL2]]+Tabla1[[#This Row],[COSTO ADICIONAL2]]</f>
        <v>6.5249999999999995</v>
      </c>
    </row>
    <row r="233" spans="1:23" x14ac:dyDescent="0.25">
      <c r="A233" t="s">
        <v>17</v>
      </c>
      <c r="B233" t="s">
        <v>368</v>
      </c>
      <c r="C233" t="s">
        <v>9324</v>
      </c>
      <c r="D233" t="s">
        <v>13</v>
      </c>
      <c r="E233" t="s">
        <v>14845</v>
      </c>
      <c r="F233" t="s">
        <v>76</v>
      </c>
      <c r="G233" t="s">
        <v>15</v>
      </c>
      <c r="H233" t="s">
        <v>17</v>
      </c>
      <c r="I233" t="s">
        <v>369</v>
      </c>
      <c r="J233" t="str">
        <f>MID(Tabla1[[#This Row],[HORA2]],1,2)</f>
        <v>13</v>
      </c>
      <c r="K233" t="s">
        <v>20</v>
      </c>
      <c r="L233" t="s">
        <v>20</v>
      </c>
      <c r="M233" t="s">
        <v>14867</v>
      </c>
      <c r="N233" t="s">
        <v>22</v>
      </c>
      <c r="O233">
        <v>16.52</v>
      </c>
      <c r="P2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12.77</v>
      </c>
      <c r="Q233">
        <f>IF(Tabla1[[#This Row],[SERVICIO]]="COMIDA",3,IF(Tabla1[[#This Row],[SERVICIO]]="CONTROLADO",12,IF(Tabla1[[#This Row],[SERVICIO]]="RÁPIDO",3.75,IF(Tabla1[[#This Row],[SERVICIO]]="NORMAL",2.5,))))</f>
        <v>3.75</v>
      </c>
      <c r="R233">
        <f>IF(Tabla1[[#This Row],[SERVICIO]]="COMIDA",3.5,IF(Tabla1[[#This Row],[SERVICIO]]="CONTROLADO",8,IF(Tabla1[[#This Row],[SERVICIO]]="RÁPIDO",4.5,IF(Tabla1[[#This Row],[SERVICIO]]="NORMAL",3,))))</f>
        <v>4.5</v>
      </c>
      <c r="S2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" s="2">
        <f>IF(Tabla1[[#This Row],[KILOMETROS ADICIONALES]]=0,Tabla1[[#This Row],[KILOMETROS]]*Tabla1[[#This Row],[COSTO NORMAL]],Tabla1[[#This Row],[COSTO NORMAL]]*Tabla1[[#This Row],[KILOMETROS HASTA]])</f>
        <v>16.875</v>
      </c>
      <c r="U233" s="2">
        <f>Tabla1[[#This Row],[KILOMETROS ADICIONALES]]*Tabla1[[#This Row],[COSTO ADICIONAL]]</f>
        <v>7.0235000000000003</v>
      </c>
      <c r="V233">
        <v>198.79</v>
      </c>
      <c r="W233" s="2">
        <f>Tabla1[[#This Row],[COSTO NORMAL2]]+Tabla1[[#This Row],[COSTO ADICIONAL2]]</f>
        <v>23.898499999999999</v>
      </c>
    </row>
    <row r="234" spans="1:23" x14ac:dyDescent="0.25">
      <c r="A234" t="s">
        <v>17</v>
      </c>
      <c r="B234" t="s">
        <v>370</v>
      </c>
      <c r="C234" t="s">
        <v>9325</v>
      </c>
      <c r="D234" t="s">
        <v>13</v>
      </c>
      <c r="E234" t="s">
        <v>14845</v>
      </c>
      <c r="F234" t="s">
        <v>14</v>
      </c>
      <c r="G234" t="s">
        <v>15</v>
      </c>
      <c r="H234" t="s">
        <v>17</v>
      </c>
      <c r="I234" t="s">
        <v>371</v>
      </c>
      <c r="J234" t="str">
        <f>MID(Tabla1[[#This Row],[HORA2]],1,2)</f>
        <v>12</v>
      </c>
      <c r="K234" t="s">
        <v>35</v>
      </c>
      <c r="L234" t="s">
        <v>110</v>
      </c>
      <c r="M234" t="s">
        <v>14867</v>
      </c>
      <c r="N234" t="s">
        <v>22</v>
      </c>
      <c r="O234">
        <v>12.83</v>
      </c>
      <c r="P2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9.08</v>
      </c>
      <c r="Q234">
        <f>IF(Tabla1[[#This Row],[SERVICIO]]="COMIDA",3,IF(Tabla1[[#This Row],[SERVICIO]]="CONTROLADO",12,IF(Tabla1[[#This Row],[SERVICIO]]="RÁPIDO",3.75,IF(Tabla1[[#This Row],[SERVICIO]]="NORMAL",2.5,))))</f>
        <v>3.75</v>
      </c>
      <c r="R234">
        <f>IF(Tabla1[[#This Row],[SERVICIO]]="COMIDA",3.5,IF(Tabla1[[#This Row],[SERVICIO]]="CONTROLADO",8,IF(Tabla1[[#This Row],[SERVICIO]]="RÁPIDO",4.5,IF(Tabla1[[#This Row],[SERVICIO]]="NORMAL",3,))))</f>
        <v>4.5</v>
      </c>
      <c r="S2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" s="2">
        <f>IF(Tabla1[[#This Row],[KILOMETROS ADICIONALES]]=0,Tabla1[[#This Row],[KILOMETROS]]*Tabla1[[#This Row],[COSTO NORMAL]],Tabla1[[#This Row],[COSTO NORMAL]]*Tabla1[[#This Row],[KILOMETROS HASTA]])</f>
        <v>16.875</v>
      </c>
      <c r="U234" s="2">
        <f>Tabla1[[#This Row],[KILOMETROS ADICIONALES]]*Tabla1[[#This Row],[COSTO ADICIONAL]]</f>
        <v>4.9940000000000007</v>
      </c>
      <c r="V234">
        <v>23.68</v>
      </c>
      <c r="W234" s="2">
        <f>Tabla1[[#This Row],[COSTO NORMAL2]]+Tabla1[[#This Row],[COSTO ADICIONAL2]]</f>
        <v>21.869</v>
      </c>
    </row>
    <row r="235" spans="1:23" x14ac:dyDescent="0.25">
      <c r="A235" t="s">
        <v>17</v>
      </c>
      <c r="B235" t="s">
        <v>372</v>
      </c>
      <c r="C235" t="s">
        <v>9326</v>
      </c>
      <c r="D235" t="s">
        <v>13</v>
      </c>
      <c r="E235" t="s">
        <v>14845</v>
      </c>
      <c r="F235" t="s">
        <v>14</v>
      </c>
      <c r="G235" t="s">
        <v>15</v>
      </c>
      <c r="H235" t="s">
        <v>17</v>
      </c>
      <c r="I235" t="s">
        <v>373</v>
      </c>
      <c r="J235" t="str">
        <f>MID(Tabla1[[#This Row],[HORA2]],1,2)</f>
        <v>14</v>
      </c>
      <c r="K235" t="s">
        <v>96</v>
      </c>
      <c r="L235" t="s">
        <v>19</v>
      </c>
      <c r="M235" t="s">
        <v>14867</v>
      </c>
      <c r="N235" t="s">
        <v>22</v>
      </c>
      <c r="O235">
        <v>15.26</v>
      </c>
      <c r="P2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11.51</v>
      </c>
      <c r="Q235">
        <f>IF(Tabla1[[#This Row],[SERVICIO]]="COMIDA",3,IF(Tabla1[[#This Row],[SERVICIO]]="CONTROLADO",12,IF(Tabla1[[#This Row],[SERVICIO]]="RÁPIDO",3.75,IF(Tabla1[[#This Row],[SERVICIO]]="NORMAL",2.5,))))</f>
        <v>3.75</v>
      </c>
      <c r="R235">
        <f>IF(Tabla1[[#This Row],[SERVICIO]]="COMIDA",3.5,IF(Tabla1[[#This Row],[SERVICIO]]="CONTROLADO",8,IF(Tabla1[[#This Row],[SERVICIO]]="RÁPIDO",4.5,IF(Tabla1[[#This Row],[SERVICIO]]="NORMAL",3,))))</f>
        <v>4.5</v>
      </c>
      <c r="S2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" s="2">
        <f>IF(Tabla1[[#This Row],[KILOMETROS ADICIONALES]]=0,Tabla1[[#This Row],[KILOMETROS]]*Tabla1[[#This Row],[COSTO NORMAL]],Tabla1[[#This Row],[COSTO NORMAL]]*Tabla1[[#This Row],[KILOMETROS HASTA]])</f>
        <v>16.875</v>
      </c>
      <c r="U235" s="2">
        <f>Tabla1[[#This Row],[KILOMETROS ADICIONALES]]*Tabla1[[#This Row],[COSTO ADICIONAL]]</f>
        <v>6.3305000000000007</v>
      </c>
      <c r="V235">
        <v>1.77</v>
      </c>
      <c r="W235" s="2">
        <f>Tabla1[[#This Row],[COSTO NORMAL2]]+Tabla1[[#This Row],[COSTO ADICIONAL2]]</f>
        <v>23.205500000000001</v>
      </c>
    </row>
    <row r="236" spans="1:23" x14ac:dyDescent="0.25">
      <c r="A236" t="s">
        <v>17</v>
      </c>
      <c r="B236" t="s">
        <v>374</v>
      </c>
      <c r="C236" t="s">
        <v>9327</v>
      </c>
      <c r="D236" t="s">
        <v>13</v>
      </c>
      <c r="E236" t="s">
        <v>14845</v>
      </c>
      <c r="F236" t="s">
        <v>76</v>
      </c>
      <c r="G236" t="s">
        <v>15</v>
      </c>
      <c r="H236" t="s">
        <v>17</v>
      </c>
      <c r="I236" t="s">
        <v>375</v>
      </c>
      <c r="J236" t="str">
        <f>MID(Tabla1[[#This Row],[HORA2]],1,2)</f>
        <v>12</v>
      </c>
      <c r="K236" t="s">
        <v>57</v>
      </c>
      <c r="L236" t="s">
        <v>57</v>
      </c>
      <c r="M236" t="s">
        <v>14867</v>
      </c>
      <c r="N236" t="s">
        <v>22</v>
      </c>
      <c r="O236">
        <v>6.77</v>
      </c>
      <c r="P2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3.0199999999999996</v>
      </c>
      <c r="Q236">
        <f>IF(Tabla1[[#This Row],[SERVICIO]]="COMIDA",3,IF(Tabla1[[#This Row],[SERVICIO]]="CONTROLADO",12,IF(Tabla1[[#This Row],[SERVICIO]]="RÁPIDO",3.75,IF(Tabla1[[#This Row],[SERVICIO]]="NORMAL",2.5,))))</f>
        <v>3.75</v>
      </c>
      <c r="R236">
        <f>IF(Tabla1[[#This Row],[SERVICIO]]="COMIDA",3.5,IF(Tabla1[[#This Row],[SERVICIO]]="CONTROLADO",8,IF(Tabla1[[#This Row],[SERVICIO]]="RÁPIDO",4.5,IF(Tabla1[[#This Row],[SERVICIO]]="NORMAL",3,))))</f>
        <v>4.5</v>
      </c>
      <c r="S2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6" s="2">
        <f>IF(Tabla1[[#This Row],[KILOMETROS ADICIONALES]]=0,Tabla1[[#This Row],[KILOMETROS]]*Tabla1[[#This Row],[COSTO NORMAL]],Tabla1[[#This Row],[COSTO NORMAL]]*Tabla1[[#This Row],[KILOMETROS HASTA]])</f>
        <v>16.875</v>
      </c>
      <c r="U236" s="2">
        <f>Tabla1[[#This Row],[KILOMETROS ADICIONALES]]*Tabla1[[#This Row],[COSTO ADICIONAL]]</f>
        <v>1.6609999999999998</v>
      </c>
      <c r="V236">
        <v>142.63</v>
      </c>
      <c r="W236" s="2">
        <f>Tabla1[[#This Row],[COSTO NORMAL2]]+Tabla1[[#This Row],[COSTO ADICIONAL2]]</f>
        <v>18.536000000000001</v>
      </c>
    </row>
    <row r="237" spans="1:23" x14ac:dyDescent="0.25">
      <c r="A237" t="s">
        <v>17</v>
      </c>
      <c r="B237" t="s">
        <v>376</v>
      </c>
      <c r="C237" t="s">
        <v>9328</v>
      </c>
      <c r="D237" t="s">
        <v>13</v>
      </c>
      <c r="E237" t="s">
        <v>14845</v>
      </c>
      <c r="F237" t="s">
        <v>295</v>
      </c>
      <c r="G237" t="s">
        <v>69</v>
      </c>
      <c r="H237" t="s">
        <v>17</v>
      </c>
      <c r="I237" t="s">
        <v>377</v>
      </c>
      <c r="J237" t="str">
        <f>MID(Tabla1[[#This Row],[HORA2]],1,2)</f>
        <v>12</v>
      </c>
      <c r="K237" t="s">
        <v>19</v>
      </c>
      <c r="L237" t="s">
        <v>19</v>
      </c>
      <c r="M237" t="s">
        <v>14867</v>
      </c>
      <c r="N237" t="s">
        <v>22</v>
      </c>
      <c r="O237">
        <v>3.85</v>
      </c>
      <c r="P2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0.10000000000000009</v>
      </c>
      <c r="Q237">
        <f>IF(Tabla1[[#This Row],[SERVICIO]]="COMIDA",3,IF(Tabla1[[#This Row],[SERVICIO]]="CONTROLADO",12,IF(Tabla1[[#This Row],[SERVICIO]]="RÁPIDO",3.75,IF(Tabla1[[#This Row],[SERVICIO]]="NORMAL",2.5,))))</f>
        <v>3.75</v>
      </c>
      <c r="R237">
        <f>IF(Tabla1[[#This Row],[SERVICIO]]="COMIDA",3.5,IF(Tabla1[[#This Row],[SERVICIO]]="CONTROLADO",8,IF(Tabla1[[#This Row],[SERVICIO]]="RÁPIDO",4.5,IF(Tabla1[[#This Row],[SERVICIO]]="NORMAL",3,))))</f>
        <v>4.5</v>
      </c>
      <c r="S2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7" s="2">
        <f>IF(Tabla1[[#This Row],[KILOMETROS ADICIONALES]]=0,Tabla1[[#This Row],[KILOMETROS]]*Tabla1[[#This Row],[COSTO NORMAL]],Tabla1[[#This Row],[COSTO NORMAL]]*Tabla1[[#This Row],[KILOMETROS HASTA]])</f>
        <v>16.875</v>
      </c>
      <c r="U237" s="2">
        <f>Tabla1[[#This Row],[KILOMETROS ADICIONALES]]*Tabla1[[#This Row],[COSTO ADICIONAL]]</f>
        <v>5.5000000000000056E-2</v>
      </c>
      <c r="V237">
        <v>49.96</v>
      </c>
      <c r="W237" s="2">
        <f>Tabla1[[#This Row],[COSTO NORMAL2]]+Tabla1[[#This Row],[COSTO ADICIONAL2]]</f>
        <v>16.93</v>
      </c>
    </row>
    <row r="238" spans="1:23" x14ac:dyDescent="0.25">
      <c r="A238" t="s">
        <v>17</v>
      </c>
      <c r="B238" t="s">
        <v>378</v>
      </c>
      <c r="C238" t="s">
        <v>9329</v>
      </c>
      <c r="D238" t="s">
        <v>13</v>
      </c>
      <c r="E238" t="s">
        <v>14845</v>
      </c>
      <c r="F238" t="s">
        <v>76</v>
      </c>
      <c r="G238" t="s">
        <v>15</v>
      </c>
      <c r="H238" t="s">
        <v>17</v>
      </c>
      <c r="I238" t="s">
        <v>379</v>
      </c>
      <c r="J238" t="str">
        <f>MID(Tabla1[[#This Row],[HORA2]],1,2)</f>
        <v>12</v>
      </c>
      <c r="K238" t="s">
        <v>19</v>
      </c>
      <c r="L238" t="s">
        <v>19</v>
      </c>
      <c r="M238" t="s">
        <v>14867</v>
      </c>
      <c r="N238" t="s">
        <v>22</v>
      </c>
      <c r="O238">
        <v>11.49</v>
      </c>
      <c r="P2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7.74</v>
      </c>
      <c r="Q238">
        <f>IF(Tabla1[[#This Row],[SERVICIO]]="COMIDA",3,IF(Tabla1[[#This Row],[SERVICIO]]="CONTROLADO",12,IF(Tabla1[[#This Row],[SERVICIO]]="RÁPIDO",3.75,IF(Tabla1[[#This Row],[SERVICIO]]="NORMAL",2.5,))))</f>
        <v>3.75</v>
      </c>
      <c r="R238">
        <f>IF(Tabla1[[#This Row],[SERVICIO]]="COMIDA",3.5,IF(Tabla1[[#This Row],[SERVICIO]]="CONTROLADO",8,IF(Tabla1[[#This Row],[SERVICIO]]="RÁPIDO",4.5,IF(Tabla1[[#This Row],[SERVICIO]]="NORMAL",3,))))</f>
        <v>4.5</v>
      </c>
      <c r="S2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" s="2">
        <f>IF(Tabla1[[#This Row],[KILOMETROS ADICIONALES]]=0,Tabla1[[#This Row],[KILOMETROS]]*Tabla1[[#This Row],[COSTO NORMAL]],Tabla1[[#This Row],[COSTO NORMAL]]*Tabla1[[#This Row],[KILOMETROS HASTA]])</f>
        <v>16.875</v>
      </c>
      <c r="U238" s="2">
        <f>Tabla1[[#This Row],[KILOMETROS ADICIONALES]]*Tabla1[[#This Row],[COSTO ADICIONAL]]</f>
        <v>4.2570000000000006</v>
      </c>
      <c r="V238">
        <v>102.01</v>
      </c>
      <c r="W238" s="2">
        <f>Tabla1[[#This Row],[COSTO NORMAL2]]+Tabla1[[#This Row],[COSTO ADICIONAL2]]</f>
        <v>21.132000000000001</v>
      </c>
    </row>
    <row r="239" spans="1:23" x14ac:dyDescent="0.25">
      <c r="A239" t="s">
        <v>17</v>
      </c>
      <c r="B239" t="s">
        <v>380</v>
      </c>
      <c r="C239" t="s">
        <v>9330</v>
      </c>
      <c r="D239" t="s">
        <v>13</v>
      </c>
      <c r="E239" t="s">
        <v>14845</v>
      </c>
      <c r="F239" t="s">
        <v>76</v>
      </c>
      <c r="G239" t="s">
        <v>15</v>
      </c>
      <c r="H239" t="s">
        <v>17</v>
      </c>
      <c r="I239" t="s">
        <v>381</v>
      </c>
      <c r="J239" t="str">
        <f>MID(Tabla1[[#This Row],[HORA2]],1,2)</f>
        <v>12</v>
      </c>
      <c r="K239" t="s">
        <v>19</v>
      </c>
      <c r="L239" t="s">
        <v>19</v>
      </c>
      <c r="M239" t="s">
        <v>14867</v>
      </c>
      <c r="N239" t="s">
        <v>22</v>
      </c>
      <c r="O239">
        <v>1.9100000000000001</v>
      </c>
      <c r="P2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9">
        <f>IF(Tabla1[[#This Row],[SERVICIO]]="COMIDA",3,IF(Tabla1[[#This Row],[SERVICIO]]="CONTROLADO",12,IF(Tabla1[[#This Row],[SERVICIO]]="RÁPIDO",3.75,IF(Tabla1[[#This Row],[SERVICIO]]="NORMAL",2.5,))))</f>
        <v>3.75</v>
      </c>
      <c r="R239">
        <f>IF(Tabla1[[#This Row],[SERVICIO]]="COMIDA",3.5,IF(Tabla1[[#This Row],[SERVICIO]]="CONTROLADO",8,IF(Tabla1[[#This Row],[SERVICIO]]="RÁPIDO",4.5,IF(Tabla1[[#This Row],[SERVICIO]]="NORMAL",3,))))</f>
        <v>4.5</v>
      </c>
      <c r="S2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9" s="2">
        <f>IF(Tabla1[[#This Row],[KILOMETROS ADICIONALES]]=0,Tabla1[[#This Row],[KILOMETROS]]*Tabla1[[#This Row],[COSTO NORMAL]],Tabla1[[#This Row],[COSTO NORMAL]]*Tabla1[[#This Row],[KILOMETROS HASTA]])</f>
        <v>8.5950000000000006</v>
      </c>
      <c r="U239" s="2">
        <f>Tabla1[[#This Row],[KILOMETROS ADICIONALES]]*Tabla1[[#This Row],[COSTO ADICIONAL]]</f>
        <v>0</v>
      </c>
      <c r="V239">
        <v>90.23</v>
      </c>
      <c r="W239" s="2">
        <f>Tabla1[[#This Row],[COSTO NORMAL2]]+Tabla1[[#This Row],[COSTO ADICIONAL2]]</f>
        <v>8.5950000000000006</v>
      </c>
    </row>
    <row r="240" spans="1:23" x14ac:dyDescent="0.25">
      <c r="A240" t="s">
        <v>17</v>
      </c>
      <c r="B240" t="s">
        <v>382</v>
      </c>
      <c r="C240" t="s">
        <v>9331</v>
      </c>
      <c r="D240" t="s">
        <v>13</v>
      </c>
      <c r="E240" t="s">
        <v>14845</v>
      </c>
      <c r="F240" t="s">
        <v>14</v>
      </c>
      <c r="G240" t="s">
        <v>15</v>
      </c>
      <c r="H240" t="s">
        <v>17</v>
      </c>
      <c r="I240" t="s">
        <v>383</v>
      </c>
      <c r="J240" t="str">
        <f>MID(Tabla1[[#This Row],[HORA2]],1,2)</f>
        <v>13</v>
      </c>
      <c r="K240" t="s">
        <v>49</v>
      </c>
      <c r="L240" t="s">
        <v>49</v>
      </c>
      <c r="M240" t="s">
        <v>14867</v>
      </c>
      <c r="N240" t="s">
        <v>22</v>
      </c>
      <c r="O240">
        <v>10.89</v>
      </c>
      <c r="P2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7.1400000000000006</v>
      </c>
      <c r="Q240">
        <f>IF(Tabla1[[#This Row],[SERVICIO]]="COMIDA",3,IF(Tabla1[[#This Row],[SERVICIO]]="CONTROLADO",12,IF(Tabla1[[#This Row],[SERVICIO]]="RÁPIDO",3.75,IF(Tabla1[[#This Row],[SERVICIO]]="NORMAL",2.5,))))</f>
        <v>3.75</v>
      </c>
      <c r="R240">
        <f>IF(Tabla1[[#This Row],[SERVICIO]]="COMIDA",3.5,IF(Tabla1[[#This Row],[SERVICIO]]="CONTROLADO",8,IF(Tabla1[[#This Row],[SERVICIO]]="RÁPIDO",4.5,IF(Tabla1[[#This Row],[SERVICIO]]="NORMAL",3,))))</f>
        <v>4.5</v>
      </c>
      <c r="S2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0" s="2">
        <f>IF(Tabla1[[#This Row],[KILOMETROS ADICIONALES]]=0,Tabla1[[#This Row],[KILOMETROS]]*Tabla1[[#This Row],[COSTO NORMAL]],Tabla1[[#This Row],[COSTO NORMAL]]*Tabla1[[#This Row],[KILOMETROS HASTA]])</f>
        <v>16.875</v>
      </c>
      <c r="U240" s="2">
        <f>Tabla1[[#This Row],[KILOMETROS ADICIONALES]]*Tabla1[[#This Row],[COSTO ADICIONAL]]</f>
        <v>3.9270000000000005</v>
      </c>
      <c r="V240">
        <v>181.41</v>
      </c>
      <c r="W240" s="2">
        <f>Tabla1[[#This Row],[COSTO NORMAL2]]+Tabla1[[#This Row],[COSTO ADICIONAL2]]</f>
        <v>20.802</v>
      </c>
    </row>
    <row r="241" spans="1:23" x14ac:dyDescent="0.25">
      <c r="A241" t="s">
        <v>17</v>
      </c>
      <c r="B241" t="s">
        <v>384</v>
      </c>
      <c r="C241" t="s">
        <v>9332</v>
      </c>
      <c r="D241" t="s">
        <v>13</v>
      </c>
      <c r="E241" t="s">
        <v>14845</v>
      </c>
      <c r="F241" t="s">
        <v>295</v>
      </c>
      <c r="G241" t="s">
        <v>15</v>
      </c>
      <c r="H241" t="s">
        <v>17</v>
      </c>
      <c r="I241" t="s">
        <v>385</v>
      </c>
      <c r="J241" t="str">
        <f>MID(Tabla1[[#This Row],[HORA2]],1,2)</f>
        <v>13</v>
      </c>
      <c r="K241" t="s">
        <v>90</v>
      </c>
      <c r="L241" t="s">
        <v>92</v>
      </c>
      <c r="M241" t="s">
        <v>14867</v>
      </c>
      <c r="N241" t="s">
        <v>22</v>
      </c>
      <c r="O241">
        <v>8.89</v>
      </c>
      <c r="P2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5.1400000000000006</v>
      </c>
      <c r="Q241">
        <f>IF(Tabla1[[#This Row],[SERVICIO]]="COMIDA",3,IF(Tabla1[[#This Row],[SERVICIO]]="CONTROLADO",12,IF(Tabla1[[#This Row],[SERVICIO]]="RÁPIDO",3.75,IF(Tabla1[[#This Row],[SERVICIO]]="NORMAL",2.5,))))</f>
        <v>3.75</v>
      </c>
      <c r="R241">
        <f>IF(Tabla1[[#This Row],[SERVICIO]]="COMIDA",3.5,IF(Tabla1[[#This Row],[SERVICIO]]="CONTROLADO",8,IF(Tabla1[[#This Row],[SERVICIO]]="RÁPIDO",4.5,IF(Tabla1[[#This Row],[SERVICIO]]="NORMAL",3,))))</f>
        <v>4.5</v>
      </c>
      <c r="S2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1" s="2">
        <f>IF(Tabla1[[#This Row],[KILOMETROS ADICIONALES]]=0,Tabla1[[#This Row],[KILOMETROS]]*Tabla1[[#This Row],[COSTO NORMAL]],Tabla1[[#This Row],[COSTO NORMAL]]*Tabla1[[#This Row],[KILOMETROS HASTA]])</f>
        <v>16.875</v>
      </c>
      <c r="U241" s="2">
        <f>Tabla1[[#This Row],[KILOMETROS ADICIONALES]]*Tabla1[[#This Row],[COSTO ADICIONAL]]</f>
        <v>2.8270000000000004</v>
      </c>
      <c r="V241">
        <v>150.58000000000001</v>
      </c>
      <c r="W241" s="2">
        <f>Tabla1[[#This Row],[COSTO NORMAL2]]+Tabla1[[#This Row],[COSTO ADICIONAL2]]</f>
        <v>19.702000000000002</v>
      </c>
    </row>
    <row r="242" spans="1:23" x14ac:dyDescent="0.25">
      <c r="A242" t="s">
        <v>17</v>
      </c>
      <c r="B242" t="s">
        <v>386</v>
      </c>
      <c r="C242" t="s">
        <v>9333</v>
      </c>
      <c r="D242" t="s">
        <v>13</v>
      </c>
      <c r="E242" t="s">
        <v>14845</v>
      </c>
      <c r="F242" t="s">
        <v>295</v>
      </c>
      <c r="G242" t="s">
        <v>15</v>
      </c>
      <c r="H242" t="s">
        <v>17</v>
      </c>
      <c r="I242" t="s">
        <v>387</v>
      </c>
      <c r="J242" t="str">
        <f>MID(Tabla1[[#This Row],[HORA2]],1,2)</f>
        <v>13</v>
      </c>
      <c r="K242" t="s">
        <v>31</v>
      </c>
      <c r="L242" t="s">
        <v>188</v>
      </c>
      <c r="M242" t="s">
        <v>14867</v>
      </c>
      <c r="N242" t="s">
        <v>22</v>
      </c>
      <c r="O242">
        <v>11.97</v>
      </c>
      <c r="P2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8.2200000000000006</v>
      </c>
      <c r="Q242">
        <f>IF(Tabla1[[#This Row],[SERVICIO]]="COMIDA",3,IF(Tabla1[[#This Row],[SERVICIO]]="CONTROLADO",12,IF(Tabla1[[#This Row],[SERVICIO]]="RÁPIDO",3.75,IF(Tabla1[[#This Row],[SERVICIO]]="NORMAL",2.5,))))</f>
        <v>3.75</v>
      </c>
      <c r="R242">
        <f>IF(Tabla1[[#This Row],[SERVICIO]]="COMIDA",3.5,IF(Tabla1[[#This Row],[SERVICIO]]="CONTROLADO",8,IF(Tabla1[[#This Row],[SERVICIO]]="RÁPIDO",4.5,IF(Tabla1[[#This Row],[SERVICIO]]="NORMAL",3,))))</f>
        <v>4.5</v>
      </c>
      <c r="S2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2" s="2">
        <f>IF(Tabla1[[#This Row],[KILOMETROS ADICIONALES]]=0,Tabla1[[#This Row],[KILOMETROS]]*Tabla1[[#This Row],[COSTO NORMAL]],Tabla1[[#This Row],[COSTO NORMAL]]*Tabla1[[#This Row],[KILOMETROS HASTA]])</f>
        <v>16.875</v>
      </c>
      <c r="U242" s="2">
        <f>Tabla1[[#This Row],[KILOMETROS ADICIONALES]]*Tabla1[[#This Row],[COSTO ADICIONAL]]</f>
        <v>4.5210000000000008</v>
      </c>
      <c r="V242">
        <v>247.05</v>
      </c>
      <c r="W242" s="2">
        <f>Tabla1[[#This Row],[COSTO NORMAL2]]+Tabla1[[#This Row],[COSTO ADICIONAL2]]</f>
        <v>21.396000000000001</v>
      </c>
    </row>
    <row r="243" spans="1:23" x14ac:dyDescent="0.25">
      <c r="A243" t="s">
        <v>17</v>
      </c>
      <c r="B243" t="s">
        <v>388</v>
      </c>
      <c r="C243" t="s">
        <v>9334</v>
      </c>
      <c r="D243" t="s">
        <v>13</v>
      </c>
      <c r="E243" t="s">
        <v>14845</v>
      </c>
      <c r="F243" t="s">
        <v>14</v>
      </c>
      <c r="G243" t="s">
        <v>15</v>
      </c>
      <c r="H243" t="s">
        <v>17</v>
      </c>
      <c r="I243" t="s">
        <v>389</v>
      </c>
      <c r="J243" t="str">
        <f>MID(Tabla1[[#This Row],[HORA2]],1,2)</f>
        <v>14</v>
      </c>
      <c r="K243" t="s">
        <v>53</v>
      </c>
      <c r="L243" t="s">
        <v>31</v>
      </c>
      <c r="M243" t="s">
        <v>14867</v>
      </c>
      <c r="N243" t="s">
        <v>22</v>
      </c>
      <c r="O243">
        <v>9.3800000000000008</v>
      </c>
      <c r="P2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5.6300000000000008</v>
      </c>
      <c r="Q243">
        <f>IF(Tabla1[[#This Row],[SERVICIO]]="COMIDA",3,IF(Tabla1[[#This Row],[SERVICIO]]="CONTROLADO",12,IF(Tabla1[[#This Row],[SERVICIO]]="RÁPIDO",3.75,IF(Tabla1[[#This Row],[SERVICIO]]="NORMAL",2.5,))))</f>
        <v>3.75</v>
      </c>
      <c r="R243">
        <f>IF(Tabla1[[#This Row],[SERVICIO]]="COMIDA",3.5,IF(Tabla1[[#This Row],[SERVICIO]]="CONTROLADO",8,IF(Tabla1[[#This Row],[SERVICIO]]="RÁPIDO",4.5,IF(Tabla1[[#This Row],[SERVICIO]]="NORMAL",3,))))</f>
        <v>4.5</v>
      </c>
      <c r="S2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3" s="2">
        <f>IF(Tabla1[[#This Row],[KILOMETROS ADICIONALES]]=0,Tabla1[[#This Row],[KILOMETROS]]*Tabla1[[#This Row],[COSTO NORMAL]],Tabla1[[#This Row],[COSTO NORMAL]]*Tabla1[[#This Row],[KILOMETROS HASTA]])</f>
        <v>16.875</v>
      </c>
      <c r="U243" s="2">
        <f>Tabla1[[#This Row],[KILOMETROS ADICIONALES]]*Tabla1[[#This Row],[COSTO ADICIONAL]]</f>
        <v>3.0965000000000007</v>
      </c>
      <c r="V243">
        <v>213.44</v>
      </c>
      <c r="W243" s="2">
        <f>Tabla1[[#This Row],[COSTO NORMAL2]]+Tabla1[[#This Row],[COSTO ADICIONAL2]]</f>
        <v>19.971499999999999</v>
      </c>
    </row>
    <row r="244" spans="1:23" x14ac:dyDescent="0.25">
      <c r="A244" t="s">
        <v>17</v>
      </c>
      <c r="B244" t="s">
        <v>390</v>
      </c>
      <c r="C244" t="s">
        <v>9335</v>
      </c>
      <c r="D244" t="s">
        <v>13</v>
      </c>
      <c r="E244" t="s">
        <v>14845</v>
      </c>
      <c r="F244" t="s">
        <v>14</v>
      </c>
      <c r="G244" t="s">
        <v>15</v>
      </c>
      <c r="H244" t="s">
        <v>17</v>
      </c>
      <c r="I244" t="s">
        <v>391</v>
      </c>
      <c r="J244" t="str">
        <f>MID(Tabla1[[#This Row],[HORA2]],1,2)</f>
        <v>16</v>
      </c>
      <c r="K244" t="s">
        <v>26</v>
      </c>
      <c r="L244" t="s">
        <v>19</v>
      </c>
      <c r="M244" t="s">
        <v>14867</v>
      </c>
      <c r="N244" t="s">
        <v>22</v>
      </c>
      <c r="O244">
        <v>11.45</v>
      </c>
      <c r="P2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7.6999999999999993</v>
      </c>
      <c r="Q244">
        <f>IF(Tabla1[[#This Row],[SERVICIO]]="COMIDA",3,IF(Tabla1[[#This Row],[SERVICIO]]="CONTROLADO",12,IF(Tabla1[[#This Row],[SERVICIO]]="RÁPIDO",3.75,IF(Tabla1[[#This Row],[SERVICIO]]="NORMAL",2.5,))))</f>
        <v>3.75</v>
      </c>
      <c r="R244">
        <f>IF(Tabla1[[#This Row],[SERVICIO]]="COMIDA",3.5,IF(Tabla1[[#This Row],[SERVICIO]]="CONTROLADO",8,IF(Tabla1[[#This Row],[SERVICIO]]="RÁPIDO",4.5,IF(Tabla1[[#This Row],[SERVICIO]]="NORMAL",3,))))</f>
        <v>4.5</v>
      </c>
      <c r="S2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4" s="2">
        <f>IF(Tabla1[[#This Row],[KILOMETROS ADICIONALES]]=0,Tabla1[[#This Row],[KILOMETROS]]*Tabla1[[#This Row],[COSTO NORMAL]],Tabla1[[#This Row],[COSTO NORMAL]]*Tabla1[[#This Row],[KILOMETROS HASTA]])</f>
        <v>16.875</v>
      </c>
      <c r="U244" s="2">
        <f>Tabla1[[#This Row],[KILOMETROS ADICIONALES]]*Tabla1[[#This Row],[COSTO ADICIONAL]]</f>
        <v>4.2350000000000003</v>
      </c>
      <c r="V244">
        <v>184.66</v>
      </c>
      <c r="W244" s="2">
        <f>Tabla1[[#This Row],[COSTO NORMAL2]]+Tabla1[[#This Row],[COSTO ADICIONAL2]]</f>
        <v>21.11</v>
      </c>
    </row>
    <row r="245" spans="1:23" x14ac:dyDescent="0.25">
      <c r="A245" t="s">
        <v>17</v>
      </c>
      <c r="B245" t="s">
        <v>392</v>
      </c>
      <c r="C245" t="s">
        <v>9336</v>
      </c>
      <c r="D245" t="s">
        <v>13</v>
      </c>
      <c r="E245" t="s">
        <v>14845</v>
      </c>
      <c r="F245" t="s">
        <v>14</v>
      </c>
      <c r="G245" t="s">
        <v>15</v>
      </c>
      <c r="H245" t="s">
        <v>17</v>
      </c>
      <c r="I245" t="s">
        <v>393</v>
      </c>
      <c r="J245" t="str">
        <f>MID(Tabla1[[#This Row],[HORA2]],1,2)</f>
        <v>15</v>
      </c>
      <c r="K245" t="s">
        <v>26</v>
      </c>
      <c r="L245" t="s">
        <v>31</v>
      </c>
      <c r="M245" t="s">
        <v>14867</v>
      </c>
      <c r="N245" t="s">
        <v>22</v>
      </c>
      <c r="O245">
        <v>13.81</v>
      </c>
      <c r="P2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10.06</v>
      </c>
      <c r="Q245">
        <f>IF(Tabla1[[#This Row],[SERVICIO]]="COMIDA",3,IF(Tabla1[[#This Row],[SERVICIO]]="CONTROLADO",12,IF(Tabla1[[#This Row],[SERVICIO]]="RÁPIDO",3.75,IF(Tabla1[[#This Row],[SERVICIO]]="NORMAL",2.5,))))</f>
        <v>3.75</v>
      </c>
      <c r="R245">
        <f>IF(Tabla1[[#This Row],[SERVICIO]]="COMIDA",3.5,IF(Tabla1[[#This Row],[SERVICIO]]="CONTROLADO",8,IF(Tabla1[[#This Row],[SERVICIO]]="RÁPIDO",4.5,IF(Tabla1[[#This Row],[SERVICIO]]="NORMAL",3,))))</f>
        <v>4.5</v>
      </c>
      <c r="S2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5" s="2">
        <f>IF(Tabla1[[#This Row],[KILOMETROS ADICIONALES]]=0,Tabla1[[#This Row],[KILOMETROS]]*Tabla1[[#This Row],[COSTO NORMAL]],Tabla1[[#This Row],[COSTO NORMAL]]*Tabla1[[#This Row],[KILOMETROS HASTA]])</f>
        <v>16.875</v>
      </c>
      <c r="U245" s="2">
        <f>Tabla1[[#This Row],[KILOMETROS ADICIONALES]]*Tabla1[[#This Row],[COSTO ADICIONAL]]</f>
        <v>5.5330000000000004</v>
      </c>
      <c r="V245">
        <v>224.32</v>
      </c>
      <c r="W245" s="2">
        <f>Tabla1[[#This Row],[COSTO NORMAL2]]+Tabla1[[#This Row],[COSTO ADICIONAL2]]</f>
        <v>22.408000000000001</v>
      </c>
    </row>
    <row r="246" spans="1:23" x14ac:dyDescent="0.25">
      <c r="A246" t="s">
        <v>17</v>
      </c>
      <c r="B246" t="s">
        <v>394</v>
      </c>
      <c r="C246" t="s">
        <v>9337</v>
      </c>
      <c r="D246" t="s">
        <v>13</v>
      </c>
      <c r="E246" t="s">
        <v>14845</v>
      </c>
      <c r="F246" t="s">
        <v>76</v>
      </c>
      <c r="G246" t="s">
        <v>15</v>
      </c>
      <c r="H246" t="s">
        <v>17</v>
      </c>
      <c r="I246" t="s">
        <v>395</v>
      </c>
      <c r="J246" t="str">
        <f>MID(Tabla1[[#This Row],[HORA2]],1,2)</f>
        <v>13</v>
      </c>
      <c r="K246" t="s">
        <v>57</v>
      </c>
      <c r="L246" t="s">
        <v>57</v>
      </c>
      <c r="M246" t="s">
        <v>14867</v>
      </c>
      <c r="N246" t="s">
        <v>22</v>
      </c>
      <c r="O246">
        <v>8.61</v>
      </c>
      <c r="P2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4.8599999999999994</v>
      </c>
      <c r="Q246">
        <f>IF(Tabla1[[#This Row],[SERVICIO]]="COMIDA",3,IF(Tabla1[[#This Row],[SERVICIO]]="CONTROLADO",12,IF(Tabla1[[#This Row],[SERVICIO]]="RÁPIDO",3.75,IF(Tabla1[[#This Row],[SERVICIO]]="NORMAL",2.5,))))</f>
        <v>3.75</v>
      </c>
      <c r="R246">
        <f>IF(Tabla1[[#This Row],[SERVICIO]]="COMIDA",3.5,IF(Tabla1[[#This Row],[SERVICIO]]="CONTROLADO",8,IF(Tabla1[[#This Row],[SERVICIO]]="RÁPIDO",4.5,IF(Tabla1[[#This Row],[SERVICIO]]="NORMAL",3,))))</f>
        <v>4.5</v>
      </c>
      <c r="S2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6" s="2">
        <f>IF(Tabla1[[#This Row],[KILOMETROS ADICIONALES]]=0,Tabla1[[#This Row],[KILOMETROS]]*Tabla1[[#This Row],[COSTO NORMAL]],Tabla1[[#This Row],[COSTO NORMAL]]*Tabla1[[#This Row],[KILOMETROS HASTA]])</f>
        <v>16.875</v>
      </c>
      <c r="U246" s="2">
        <f>Tabla1[[#This Row],[KILOMETROS ADICIONALES]]*Tabla1[[#This Row],[COSTO ADICIONAL]]</f>
        <v>2.673</v>
      </c>
      <c r="V246">
        <v>117.19</v>
      </c>
      <c r="W246" s="2">
        <f>Tabla1[[#This Row],[COSTO NORMAL2]]+Tabla1[[#This Row],[COSTO ADICIONAL2]]</f>
        <v>19.548000000000002</v>
      </c>
    </row>
    <row r="247" spans="1:23" x14ac:dyDescent="0.25">
      <c r="A247" t="s">
        <v>17</v>
      </c>
      <c r="B247" t="s">
        <v>394</v>
      </c>
      <c r="C247" t="s">
        <v>9338</v>
      </c>
      <c r="D247" t="s">
        <v>13</v>
      </c>
      <c r="E247" t="s">
        <v>14845</v>
      </c>
      <c r="F247" t="s">
        <v>76</v>
      </c>
      <c r="G247" t="s">
        <v>15</v>
      </c>
      <c r="H247" t="s">
        <v>17</v>
      </c>
      <c r="I247" t="s">
        <v>396</v>
      </c>
      <c r="J247" t="str">
        <f>MID(Tabla1[[#This Row],[HORA2]],1,2)</f>
        <v>13</v>
      </c>
      <c r="K247" t="s">
        <v>57</v>
      </c>
      <c r="L247" t="s">
        <v>57</v>
      </c>
      <c r="M247" t="s">
        <v>14867</v>
      </c>
      <c r="N247" t="s">
        <v>22</v>
      </c>
      <c r="O247">
        <v>1.72</v>
      </c>
      <c r="P2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7">
        <f>IF(Tabla1[[#This Row],[SERVICIO]]="COMIDA",3,IF(Tabla1[[#This Row],[SERVICIO]]="CONTROLADO",12,IF(Tabla1[[#This Row],[SERVICIO]]="RÁPIDO",3.75,IF(Tabla1[[#This Row],[SERVICIO]]="NORMAL",2.5,))))</f>
        <v>3.75</v>
      </c>
      <c r="R247">
        <f>IF(Tabla1[[#This Row],[SERVICIO]]="COMIDA",3.5,IF(Tabla1[[#This Row],[SERVICIO]]="CONTROLADO",8,IF(Tabla1[[#This Row],[SERVICIO]]="RÁPIDO",4.5,IF(Tabla1[[#This Row],[SERVICIO]]="NORMAL",3,))))</f>
        <v>4.5</v>
      </c>
      <c r="S2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7" s="2">
        <f>IF(Tabla1[[#This Row],[KILOMETROS ADICIONALES]]=0,Tabla1[[#This Row],[KILOMETROS]]*Tabla1[[#This Row],[COSTO NORMAL]],Tabla1[[#This Row],[COSTO NORMAL]]*Tabla1[[#This Row],[KILOMETROS HASTA]])</f>
        <v>7.74</v>
      </c>
      <c r="U247" s="2">
        <f>Tabla1[[#This Row],[KILOMETROS ADICIONALES]]*Tabla1[[#This Row],[COSTO ADICIONAL]]</f>
        <v>0</v>
      </c>
      <c r="V247">
        <v>51.22</v>
      </c>
      <c r="W247" s="2">
        <f>Tabla1[[#This Row],[COSTO NORMAL2]]+Tabla1[[#This Row],[COSTO ADICIONAL2]]</f>
        <v>7.74</v>
      </c>
    </row>
    <row r="248" spans="1:23" x14ac:dyDescent="0.25">
      <c r="A248" t="s">
        <v>17</v>
      </c>
      <c r="B248" t="s">
        <v>397</v>
      </c>
      <c r="C248" t="s">
        <v>9339</v>
      </c>
      <c r="E248" t="s">
        <v>14845</v>
      </c>
      <c r="F248" t="s">
        <v>76</v>
      </c>
      <c r="G248" t="s">
        <v>15</v>
      </c>
      <c r="H248" t="s">
        <v>17</v>
      </c>
      <c r="I248" t="s">
        <v>398</v>
      </c>
      <c r="J248" t="str">
        <f>MID(Tabla1[[#This Row],[HORA2]],1,2)</f>
        <v>12</v>
      </c>
      <c r="K248" t="s">
        <v>43</v>
      </c>
      <c r="L248" t="s">
        <v>57</v>
      </c>
      <c r="M248" t="s">
        <v>14867</v>
      </c>
      <c r="N248" t="s">
        <v>22</v>
      </c>
      <c r="O248">
        <v>1</v>
      </c>
      <c r="P2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8">
        <f>IF(Tabla1[[#This Row],[SERVICIO]]="COMIDA",3,IF(Tabla1[[#This Row],[SERVICIO]]="CONTROLADO",12,IF(Tabla1[[#This Row],[SERVICIO]]="RÁPIDO",3.75,IF(Tabla1[[#This Row],[SERVICIO]]="NORMAL",2.5,))))</f>
        <v>3.75</v>
      </c>
      <c r="R248">
        <f>IF(Tabla1[[#This Row],[SERVICIO]]="COMIDA",3.5,IF(Tabla1[[#This Row],[SERVICIO]]="CONTROLADO",8,IF(Tabla1[[#This Row],[SERVICIO]]="RÁPIDO",4.5,IF(Tabla1[[#This Row],[SERVICIO]]="NORMAL",3,))))</f>
        <v>4.5</v>
      </c>
      <c r="S2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8" s="2">
        <f>IF(Tabla1[[#This Row],[KILOMETROS ADICIONALES]]=0,Tabla1[[#This Row],[KILOMETROS]]*Tabla1[[#This Row],[COSTO NORMAL]],Tabla1[[#This Row],[COSTO NORMAL]]*Tabla1[[#This Row],[KILOMETROS HASTA]])</f>
        <v>4.5</v>
      </c>
      <c r="U248" s="2">
        <f>Tabla1[[#This Row],[KILOMETROS ADICIONALES]]*Tabla1[[#This Row],[COSTO ADICIONAL]]</f>
        <v>0</v>
      </c>
      <c r="V248">
        <v>209.19</v>
      </c>
      <c r="W248" s="2">
        <f>Tabla1[[#This Row],[COSTO NORMAL2]]+Tabla1[[#This Row],[COSTO ADICIONAL2]]</f>
        <v>4.5</v>
      </c>
    </row>
    <row r="249" spans="1:23" x14ac:dyDescent="0.25">
      <c r="A249" t="s">
        <v>17</v>
      </c>
      <c r="B249" t="s">
        <v>399</v>
      </c>
      <c r="C249" t="s">
        <v>9340</v>
      </c>
      <c r="D249" t="s">
        <v>13</v>
      </c>
      <c r="E249" t="s">
        <v>14845</v>
      </c>
      <c r="F249" t="s">
        <v>14</v>
      </c>
      <c r="G249" t="s">
        <v>15</v>
      </c>
      <c r="H249" t="s">
        <v>17</v>
      </c>
      <c r="I249" t="s">
        <v>400</v>
      </c>
      <c r="J249" t="str">
        <f>MID(Tabla1[[#This Row],[HORA2]],1,2)</f>
        <v>13</v>
      </c>
      <c r="K249" t="s">
        <v>19</v>
      </c>
      <c r="L249" t="s">
        <v>26</v>
      </c>
      <c r="M249" t="s">
        <v>14867</v>
      </c>
      <c r="N249" t="s">
        <v>22</v>
      </c>
      <c r="O249">
        <v>8.8699999999999992</v>
      </c>
      <c r="P2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5.1199999999999992</v>
      </c>
      <c r="Q249">
        <f>IF(Tabla1[[#This Row],[SERVICIO]]="COMIDA",3,IF(Tabla1[[#This Row],[SERVICIO]]="CONTROLADO",12,IF(Tabla1[[#This Row],[SERVICIO]]="RÁPIDO",3.75,IF(Tabla1[[#This Row],[SERVICIO]]="NORMAL",2.5,))))</f>
        <v>3.75</v>
      </c>
      <c r="R249">
        <f>IF(Tabla1[[#This Row],[SERVICIO]]="COMIDA",3.5,IF(Tabla1[[#This Row],[SERVICIO]]="CONTROLADO",8,IF(Tabla1[[#This Row],[SERVICIO]]="RÁPIDO",4.5,IF(Tabla1[[#This Row],[SERVICIO]]="NORMAL",3,))))</f>
        <v>4.5</v>
      </c>
      <c r="S2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" s="2">
        <f>IF(Tabla1[[#This Row],[KILOMETROS ADICIONALES]]=0,Tabla1[[#This Row],[KILOMETROS]]*Tabla1[[#This Row],[COSTO NORMAL]],Tabla1[[#This Row],[COSTO NORMAL]]*Tabla1[[#This Row],[KILOMETROS HASTA]])</f>
        <v>16.875</v>
      </c>
      <c r="U249" s="2">
        <f>Tabla1[[#This Row],[KILOMETROS ADICIONALES]]*Tabla1[[#This Row],[COSTO ADICIONAL]]</f>
        <v>2.8159999999999998</v>
      </c>
      <c r="V249">
        <v>9.08</v>
      </c>
      <c r="W249" s="2">
        <f>Tabla1[[#This Row],[COSTO NORMAL2]]+Tabla1[[#This Row],[COSTO ADICIONAL2]]</f>
        <v>19.690999999999999</v>
      </c>
    </row>
    <row r="250" spans="1:23" x14ac:dyDescent="0.25">
      <c r="A250" t="s">
        <v>17</v>
      </c>
      <c r="B250" t="s">
        <v>401</v>
      </c>
      <c r="C250" t="s">
        <v>9341</v>
      </c>
      <c r="D250" t="s">
        <v>13</v>
      </c>
      <c r="E250" t="s">
        <v>14847</v>
      </c>
      <c r="F250" t="s">
        <v>14</v>
      </c>
      <c r="G250" t="s">
        <v>15</v>
      </c>
      <c r="H250" t="s">
        <v>17</v>
      </c>
      <c r="I250" t="s">
        <v>402</v>
      </c>
      <c r="J250" t="str">
        <f>MID(Tabla1[[#This Row],[HORA2]],1,2)</f>
        <v>12</v>
      </c>
      <c r="K250" t="s">
        <v>19</v>
      </c>
      <c r="L250" t="s">
        <v>20</v>
      </c>
      <c r="M250" t="s">
        <v>14867</v>
      </c>
      <c r="N250" t="s">
        <v>22</v>
      </c>
      <c r="O250">
        <v>16.309999999999999</v>
      </c>
      <c r="P2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13.309999999999999</v>
      </c>
      <c r="Q250">
        <f>IF(Tabla1[[#This Row],[SERVICIO]]="COMIDA",3,IF(Tabla1[[#This Row],[SERVICIO]]="CONTROLADO",12,IF(Tabla1[[#This Row],[SERVICIO]]="RÁPIDO",3.75,IF(Tabla1[[#This Row],[SERVICIO]]="NORMAL",2.5,))))</f>
        <v>3</v>
      </c>
      <c r="R250">
        <f>IF(Tabla1[[#This Row],[SERVICIO]]="COMIDA",3.5,IF(Tabla1[[#This Row],[SERVICIO]]="CONTROLADO",8,IF(Tabla1[[#This Row],[SERVICIO]]="RÁPIDO",4.5,IF(Tabla1[[#This Row],[SERVICIO]]="NORMAL",3,))))</f>
        <v>3.5</v>
      </c>
      <c r="S250">
        <f>IF(Tabla1[[#This Row],[SERVICIO]]="COMIDA",0.75,IF(Tabla1[[#This Row],[SERVICIO]]="CONTROLADO",2.65,IF(Tabla1[[#This Row],[SERVICIO]]="RÁPIDO",0.55,IF(Tabla1[[#This Row],[SERVICIO]]="NORMAL",1.2,))))</f>
        <v>0.75</v>
      </c>
      <c r="T250" s="2">
        <f>IF(Tabla1[[#This Row],[KILOMETROS ADICIONALES]]=0,Tabla1[[#This Row],[KILOMETROS]]*Tabla1[[#This Row],[COSTO NORMAL]],Tabla1[[#This Row],[COSTO NORMAL]]*Tabla1[[#This Row],[KILOMETROS HASTA]])</f>
        <v>10.5</v>
      </c>
      <c r="U250" s="2">
        <f>Tabla1[[#This Row],[KILOMETROS ADICIONALES]]*Tabla1[[#This Row],[COSTO ADICIONAL]]</f>
        <v>9.9824999999999982</v>
      </c>
      <c r="V250">
        <v>157.28</v>
      </c>
      <c r="W250" s="2">
        <f>Tabla1[[#This Row],[COSTO NORMAL2]]+Tabla1[[#This Row],[COSTO ADICIONAL2]]</f>
        <v>20.482499999999998</v>
      </c>
    </row>
    <row r="251" spans="1:23" x14ac:dyDescent="0.25">
      <c r="A251" t="s">
        <v>17</v>
      </c>
      <c r="B251" t="s">
        <v>403</v>
      </c>
      <c r="C251" t="s">
        <v>9342</v>
      </c>
      <c r="E251" t="s">
        <v>14845</v>
      </c>
      <c r="F251" t="s">
        <v>76</v>
      </c>
      <c r="G251" t="s">
        <v>15</v>
      </c>
      <c r="H251" t="s">
        <v>17</v>
      </c>
      <c r="I251" t="s">
        <v>404</v>
      </c>
      <c r="J251" t="str">
        <f>MID(Tabla1[[#This Row],[HORA2]],1,2)</f>
        <v>12</v>
      </c>
      <c r="K251" t="s">
        <v>43</v>
      </c>
      <c r="L251" t="s">
        <v>78</v>
      </c>
      <c r="M251" t="s">
        <v>14867</v>
      </c>
      <c r="N251" t="s">
        <v>22</v>
      </c>
      <c r="O251">
        <v>2.37</v>
      </c>
      <c r="P2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1">
        <f>IF(Tabla1[[#This Row],[SERVICIO]]="COMIDA",3,IF(Tabla1[[#This Row],[SERVICIO]]="CONTROLADO",12,IF(Tabla1[[#This Row],[SERVICIO]]="RÁPIDO",3.75,IF(Tabla1[[#This Row],[SERVICIO]]="NORMAL",2.5,))))</f>
        <v>3.75</v>
      </c>
      <c r="R251">
        <f>IF(Tabla1[[#This Row],[SERVICIO]]="COMIDA",3.5,IF(Tabla1[[#This Row],[SERVICIO]]="CONTROLADO",8,IF(Tabla1[[#This Row],[SERVICIO]]="RÁPIDO",4.5,IF(Tabla1[[#This Row],[SERVICIO]]="NORMAL",3,))))</f>
        <v>4.5</v>
      </c>
      <c r="S2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1" s="2">
        <f>IF(Tabla1[[#This Row],[KILOMETROS ADICIONALES]]=0,Tabla1[[#This Row],[KILOMETROS]]*Tabla1[[#This Row],[COSTO NORMAL]],Tabla1[[#This Row],[COSTO NORMAL]]*Tabla1[[#This Row],[KILOMETROS HASTA]])</f>
        <v>10.665000000000001</v>
      </c>
      <c r="U251" s="2">
        <f>Tabla1[[#This Row],[KILOMETROS ADICIONALES]]*Tabla1[[#This Row],[COSTO ADICIONAL]]</f>
        <v>0</v>
      </c>
      <c r="V251">
        <v>65.489999999999995</v>
      </c>
      <c r="W251" s="2">
        <f>Tabla1[[#This Row],[COSTO NORMAL2]]+Tabla1[[#This Row],[COSTO ADICIONAL2]]</f>
        <v>10.665000000000001</v>
      </c>
    </row>
    <row r="252" spans="1:23" x14ac:dyDescent="0.25">
      <c r="A252" t="s">
        <v>17</v>
      </c>
      <c r="B252" t="s">
        <v>405</v>
      </c>
      <c r="C252" t="s">
        <v>9343</v>
      </c>
      <c r="D252" t="s">
        <v>13</v>
      </c>
      <c r="E252" t="s">
        <v>14845</v>
      </c>
      <c r="F252" t="s">
        <v>14</v>
      </c>
      <c r="G252" t="s">
        <v>15</v>
      </c>
      <c r="H252" t="s">
        <v>17</v>
      </c>
      <c r="I252" t="s">
        <v>406</v>
      </c>
      <c r="J252" t="str">
        <f>MID(Tabla1[[#This Row],[HORA2]],1,2)</f>
        <v>13</v>
      </c>
      <c r="K252" t="s">
        <v>26</v>
      </c>
      <c r="L252" t="s">
        <v>57</v>
      </c>
      <c r="M252" t="s">
        <v>14867</v>
      </c>
      <c r="N252" t="s">
        <v>22</v>
      </c>
      <c r="O252">
        <v>6.09</v>
      </c>
      <c r="P2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252">
        <f>IF(Tabla1[[#This Row],[SERVICIO]]="COMIDA",3,IF(Tabla1[[#This Row],[SERVICIO]]="CONTROLADO",12,IF(Tabla1[[#This Row],[SERVICIO]]="RÁPIDO",3.75,IF(Tabla1[[#This Row],[SERVICIO]]="NORMAL",2.5,))))</f>
        <v>3.75</v>
      </c>
      <c r="R252">
        <f>IF(Tabla1[[#This Row],[SERVICIO]]="COMIDA",3.5,IF(Tabla1[[#This Row],[SERVICIO]]="CONTROLADO",8,IF(Tabla1[[#This Row],[SERVICIO]]="RÁPIDO",4.5,IF(Tabla1[[#This Row],[SERVICIO]]="NORMAL",3,))))</f>
        <v>4.5</v>
      </c>
      <c r="S2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" s="2">
        <f>IF(Tabla1[[#This Row],[KILOMETROS ADICIONALES]]=0,Tabla1[[#This Row],[KILOMETROS]]*Tabla1[[#This Row],[COSTO NORMAL]],Tabla1[[#This Row],[COSTO NORMAL]]*Tabla1[[#This Row],[KILOMETROS HASTA]])</f>
        <v>16.875</v>
      </c>
      <c r="U252" s="2">
        <f>Tabla1[[#This Row],[KILOMETROS ADICIONALES]]*Tabla1[[#This Row],[COSTO ADICIONAL]]</f>
        <v>1.2869999999999999</v>
      </c>
      <c r="V252">
        <v>22.13</v>
      </c>
      <c r="W252" s="2">
        <f>Tabla1[[#This Row],[COSTO NORMAL2]]+Tabla1[[#This Row],[COSTO ADICIONAL2]]</f>
        <v>18.161999999999999</v>
      </c>
    </row>
    <row r="253" spans="1:23" x14ac:dyDescent="0.25">
      <c r="A253" t="s">
        <v>17</v>
      </c>
      <c r="B253" t="s">
        <v>407</v>
      </c>
      <c r="C253" t="s">
        <v>9344</v>
      </c>
      <c r="D253" t="s">
        <v>13</v>
      </c>
      <c r="E253" t="s">
        <v>14845</v>
      </c>
      <c r="F253" t="s">
        <v>14</v>
      </c>
      <c r="G253" t="s">
        <v>15</v>
      </c>
      <c r="H253" t="s">
        <v>17</v>
      </c>
      <c r="I253" t="s">
        <v>408</v>
      </c>
      <c r="J253" t="str">
        <f>MID(Tabla1[[#This Row],[HORA2]],1,2)</f>
        <v>13</v>
      </c>
      <c r="K253" t="s">
        <v>90</v>
      </c>
      <c r="L253" t="s">
        <v>19</v>
      </c>
      <c r="M253" t="s">
        <v>14867</v>
      </c>
      <c r="N253" t="s">
        <v>22</v>
      </c>
      <c r="O253">
        <v>12.36</v>
      </c>
      <c r="P2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8.61</v>
      </c>
      <c r="Q253">
        <f>IF(Tabla1[[#This Row],[SERVICIO]]="COMIDA",3,IF(Tabla1[[#This Row],[SERVICIO]]="CONTROLADO",12,IF(Tabla1[[#This Row],[SERVICIO]]="RÁPIDO",3.75,IF(Tabla1[[#This Row],[SERVICIO]]="NORMAL",2.5,))))</f>
        <v>3.75</v>
      </c>
      <c r="R253">
        <f>IF(Tabla1[[#This Row],[SERVICIO]]="COMIDA",3.5,IF(Tabla1[[#This Row],[SERVICIO]]="CONTROLADO",8,IF(Tabla1[[#This Row],[SERVICIO]]="RÁPIDO",4.5,IF(Tabla1[[#This Row],[SERVICIO]]="NORMAL",3,))))</f>
        <v>4.5</v>
      </c>
      <c r="S2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" s="2">
        <f>IF(Tabla1[[#This Row],[KILOMETROS ADICIONALES]]=0,Tabla1[[#This Row],[KILOMETROS]]*Tabla1[[#This Row],[COSTO NORMAL]],Tabla1[[#This Row],[COSTO NORMAL]]*Tabla1[[#This Row],[KILOMETROS HASTA]])</f>
        <v>16.875</v>
      </c>
      <c r="U253" s="2">
        <f>Tabla1[[#This Row],[KILOMETROS ADICIONALES]]*Tabla1[[#This Row],[COSTO ADICIONAL]]</f>
        <v>4.7355</v>
      </c>
      <c r="V253">
        <v>63.93</v>
      </c>
      <c r="W253" s="2">
        <f>Tabla1[[#This Row],[COSTO NORMAL2]]+Tabla1[[#This Row],[COSTO ADICIONAL2]]</f>
        <v>21.610500000000002</v>
      </c>
    </row>
    <row r="254" spans="1:23" x14ac:dyDescent="0.25">
      <c r="A254" t="s">
        <v>17</v>
      </c>
      <c r="B254" t="s">
        <v>409</v>
      </c>
      <c r="C254" t="s">
        <v>9345</v>
      </c>
      <c r="D254" t="s">
        <v>13</v>
      </c>
      <c r="E254" t="s">
        <v>14847</v>
      </c>
      <c r="F254" t="s">
        <v>14</v>
      </c>
      <c r="G254" t="s">
        <v>15</v>
      </c>
      <c r="H254" t="s">
        <v>17</v>
      </c>
      <c r="I254" t="s">
        <v>410</v>
      </c>
      <c r="J254" t="str">
        <f>MID(Tabla1[[#This Row],[HORA2]],1,2)</f>
        <v>13</v>
      </c>
      <c r="K254" t="s">
        <v>19</v>
      </c>
      <c r="L254" t="s">
        <v>65</v>
      </c>
      <c r="M254" t="s">
        <v>14867</v>
      </c>
      <c r="N254" t="s">
        <v>22</v>
      </c>
      <c r="O254">
        <v>4.53</v>
      </c>
      <c r="P2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1.5300000000000002</v>
      </c>
      <c r="Q254">
        <f>IF(Tabla1[[#This Row],[SERVICIO]]="COMIDA",3,IF(Tabla1[[#This Row],[SERVICIO]]="CONTROLADO",12,IF(Tabla1[[#This Row],[SERVICIO]]="RÁPIDO",3.75,IF(Tabla1[[#This Row],[SERVICIO]]="NORMAL",2.5,))))</f>
        <v>3</v>
      </c>
      <c r="R254">
        <f>IF(Tabla1[[#This Row],[SERVICIO]]="COMIDA",3.5,IF(Tabla1[[#This Row],[SERVICIO]]="CONTROLADO",8,IF(Tabla1[[#This Row],[SERVICIO]]="RÁPIDO",4.5,IF(Tabla1[[#This Row],[SERVICIO]]="NORMAL",3,))))</f>
        <v>3.5</v>
      </c>
      <c r="S254">
        <f>IF(Tabla1[[#This Row],[SERVICIO]]="COMIDA",0.75,IF(Tabla1[[#This Row],[SERVICIO]]="CONTROLADO",2.65,IF(Tabla1[[#This Row],[SERVICIO]]="RÁPIDO",0.55,IF(Tabla1[[#This Row],[SERVICIO]]="NORMAL",1.2,))))</f>
        <v>0.75</v>
      </c>
      <c r="T254" s="2">
        <f>IF(Tabla1[[#This Row],[KILOMETROS ADICIONALES]]=0,Tabla1[[#This Row],[KILOMETROS]]*Tabla1[[#This Row],[COSTO NORMAL]],Tabla1[[#This Row],[COSTO NORMAL]]*Tabla1[[#This Row],[KILOMETROS HASTA]])</f>
        <v>10.5</v>
      </c>
      <c r="U254" s="2">
        <f>Tabla1[[#This Row],[KILOMETROS ADICIONALES]]*Tabla1[[#This Row],[COSTO ADICIONAL]]</f>
        <v>1.1475000000000002</v>
      </c>
      <c r="V254">
        <v>180.1</v>
      </c>
      <c r="W254" s="2">
        <f>Tabla1[[#This Row],[COSTO NORMAL2]]+Tabla1[[#This Row],[COSTO ADICIONAL2]]</f>
        <v>11.647500000000001</v>
      </c>
    </row>
    <row r="255" spans="1:23" x14ac:dyDescent="0.25">
      <c r="A255" t="s">
        <v>17</v>
      </c>
      <c r="B255" t="s">
        <v>411</v>
      </c>
      <c r="C255" t="s">
        <v>9346</v>
      </c>
      <c r="D255" t="s">
        <v>13</v>
      </c>
      <c r="E255" t="s">
        <v>14844</v>
      </c>
      <c r="F255" t="s">
        <v>295</v>
      </c>
      <c r="G255" t="s">
        <v>15</v>
      </c>
      <c r="H255" t="s">
        <v>45</v>
      </c>
      <c r="I255" t="s">
        <v>412</v>
      </c>
      <c r="J255" t="str">
        <f>MID(Tabla1[[#This Row],[HORA2]],1,2)</f>
        <v>12</v>
      </c>
      <c r="K255" t="s">
        <v>21</v>
      </c>
      <c r="L255" t="s">
        <v>102</v>
      </c>
      <c r="M255" t="s">
        <v>14867</v>
      </c>
      <c r="N255" t="s">
        <v>22</v>
      </c>
      <c r="O255">
        <v>13.88</v>
      </c>
      <c r="P2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11.38</v>
      </c>
      <c r="Q255">
        <f>IF(Tabla1[[#This Row],[SERVICIO]]="COMIDA",3,IF(Tabla1[[#This Row],[SERVICIO]]="CONTROLADO",12,IF(Tabla1[[#This Row],[SERVICIO]]="RÁPIDO",3.75,IF(Tabla1[[#This Row],[SERVICIO]]="NORMAL",2.5,))))</f>
        <v>2.5</v>
      </c>
      <c r="R255">
        <f>IF(Tabla1[[#This Row],[SERVICIO]]="COMIDA",3.5,IF(Tabla1[[#This Row],[SERVICIO]]="CONTROLADO",8,IF(Tabla1[[#This Row],[SERVICIO]]="RÁPIDO",4.5,IF(Tabla1[[#This Row],[SERVICIO]]="NORMAL",3,))))</f>
        <v>3</v>
      </c>
      <c r="S255">
        <f>IF(Tabla1[[#This Row],[SERVICIO]]="COMIDA",0.75,IF(Tabla1[[#This Row],[SERVICIO]]="CONTROLADO",2.65,IF(Tabla1[[#This Row],[SERVICIO]]="RÁPIDO",0.55,IF(Tabla1[[#This Row],[SERVICIO]]="NORMAL",1.2,))))</f>
        <v>1.2</v>
      </c>
      <c r="T255" s="2">
        <f>IF(Tabla1[[#This Row],[KILOMETROS ADICIONALES]]=0,Tabla1[[#This Row],[KILOMETROS]]*Tabla1[[#This Row],[COSTO NORMAL]],Tabla1[[#This Row],[COSTO NORMAL]]*Tabla1[[#This Row],[KILOMETROS HASTA]])</f>
        <v>7.5</v>
      </c>
      <c r="U255" s="2">
        <f>Tabla1[[#This Row],[KILOMETROS ADICIONALES]]*Tabla1[[#This Row],[COSTO ADICIONAL]]</f>
        <v>13.656000000000001</v>
      </c>
      <c r="V255">
        <v>211.32</v>
      </c>
      <c r="W255" s="2">
        <f>Tabla1[[#This Row],[COSTO NORMAL2]]+Tabla1[[#This Row],[COSTO ADICIONAL2]]</f>
        <v>21.155999999999999</v>
      </c>
    </row>
    <row r="256" spans="1:23" x14ac:dyDescent="0.25">
      <c r="A256" t="s">
        <v>17</v>
      </c>
      <c r="B256" t="s">
        <v>413</v>
      </c>
      <c r="C256" t="s">
        <v>9347</v>
      </c>
      <c r="D256" t="s">
        <v>13</v>
      </c>
      <c r="E256" t="s">
        <v>14844</v>
      </c>
      <c r="F256" t="s">
        <v>14</v>
      </c>
      <c r="G256" t="s">
        <v>15</v>
      </c>
      <c r="H256" t="s">
        <v>45</v>
      </c>
      <c r="I256" t="s">
        <v>414</v>
      </c>
      <c r="J256" t="str">
        <f>MID(Tabla1[[#This Row],[HORA2]],1,2)</f>
        <v>13</v>
      </c>
      <c r="K256" t="s">
        <v>57</v>
      </c>
      <c r="L256" t="s">
        <v>44</v>
      </c>
      <c r="M256" t="s">
        <v>14867</v>
      </c>
      <c r="N256" t="s">
        <v>22</v>
      </c>
      <c r="O256">
        <v>16.71</v>
      </c>
      <c r="P2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14.21</v>
      </c>
      <c r="Q256">
        <f>IF(Tabla1[[#This Row],[SERVICIO]]="COMIDA",3,IF(Tabla1[[#This Row],[SERVICIO]]="CONTROLADO",12,IF(Tabla1[[#This Row],[SERVICIO]]="RÁPIDO",3.75,IF(Tabla1[[#This Row],[SERVICIO]]="NORMAL",2.5,))))</f>
        <v>2.5</v>
      </c>
      <c r="R256">
        <f>IF(Tabla1[[#This Row],[SERVICIO]]="COMIDA",3.5,IF(Tabla1[[#This Row],[SERVICIO]]="CONTROLADO",8,IF(Tabla1[[#This Row],[SERVICIO]]="RÁPIDO",4.5,IF(Tabla1[[#This Row],[SERVICIO]]="NORMAL",3,))))</f>
        <v>3</v>
      </c>
      <c r="S256">
        <f>IF(Tabla1[[#This Row],[SERVICIO]]="COMIDA",0.75,IF(Tabla1[[#This Row],[SERVICIO]]="CONTROLADO",2.65,IF(Tabla1[[#This Row],[SERVICIO]]="RÁPIDO",0.55,IF(Tabla1[[#This Row],[SERVICIO]]="NORMAL",1.2,))))</f>
        <v>1.2</v>
      </c>
      <c r="T256" s="2">
        <f>IF(Tabla1[[#This Row],[KILOMETROS ADICIONALES]]=0,Tabla1[[#This Row],[KILOMETROS]]*Tabla1[[#This Row],[COSTO NORMAL]],Tabla1[[#This Row],[COSTO NORMAL]]*Tabla1[[#This Row],[KILOMETROS HASTA]])</f>
        <v>7.5</v>
      </c>
      <c r="U256" s="2">
        <f>Tabla1[[#This Row],[KILOMETROS ADICIONALES]]*Tabla1[[#This Row],[COSTO ADICIONAL]]</f>
        <v>17.052</v>
      </c>
      <c r="V256">
        <v>5.04</v>
      </c>
      <c r="W256" s="2">
        <f>Tabla1[[#This Row],[COSTO NORMAL2]]+Tabla1[[#This Row],[COSTO ADICIONAL2]]</f>
        <v>24.552</v>
      </c>
    </row>
    <row r="257" spans="1:23" x14ac:dyDescent="0.25">
      <c r="A257" t="s">
        <v>17</v>
      </c>
      <c r="B257" t="s">
        <v>415</v>
      </c>
      <c r="C257" t="s">
        <v>9348</v>
      </c>
      <c r="D257" t="s">
        <v>13</v>
      </c>
      <c r="E257" t="s">
        <v>14844</v>
      </c>
      <c r="F257" t="s">
        <v>295</v>
      </c>
      <c r="G257" t="s">
        <v>15</v>
      </c>
      <c r="H257" t="s">
        <v>45</v>
      </c>
      <c r="I257" t="s">
        <v>416</v>
      </c>
      <c r="J257" t="str">
        <f>MID(Tabla1[[#This Row],[HORA2]],1,2)</f>
        <v>12</v>
      </c>
      <c r="K257" t="s">
        <v>21</v>
      </c>
      <c r="L257" t="s">
        <v>20</v>
      </c>
      <c r="M257" t="s">
        <v>14867</v>
      </c>
      <c r="N257" t="s">
        <v>22</v>
      </c>
      <c r="O257">
        <v>9.52</v>
      </c>
      <c r="P2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</v>
      </c>
      <c r="Q257">
        <f>IF(Tabla1[[#This Row],[SERVICIO]]="COMIDA",3,IF(Tabla1[[#This Row],[SERVICIO]]="CONTROLADO",12,IF(Tabla1[[#This Row],[SERVICIO]]="RÁPIDO",3.75,IF(Tabla1[[#This Row],[SERVICIO]]="NORMAL",2.5,))))</f>
        <v>2.5</v>
      </c>
      <c r="R257">
        <f>IF(Tabla1[[#This Row],[SERVICIO]]="COMIDA",3.5,IF(Tabla1[[#This Row],[SERVICIO]]="CONTROLADO",8,IF(Tabla1[[#This Row],[SERVICIO]]="RÁPIDO",4.5,IF(Tabla1[[#This Row],[SERVICIO]]="NORMAL",3,))))</f>
        <v>3</v>
      </c>
      <c r="S257">
        <f>IF(Tabla1[[#This Row],[SERVICIO]]="COMIDA",0.75,IF(Tabla1[[#This Row],[SERVICIO]]="CONTROLADO",2.65,IF(Tabla1[[#This Row],[SERVICIO]]="RÁPIDO",0.55,IF(Tabla1[[#This Row],[SERVICIO]]="NORMAL",1.2,))))</f>
        <v>1.2</v>
      </c>
      <c r="T257" s="2">
        <f>IF(Tabla1[[#This Row],[KILOMETROS ADICIONALES]]=0,Tabla1[[#This Row],[KILOMETROS]]*Tabla1[[#This Row],[COSTO NORMAL]],Tabla1[[#This Row],[COSTO NORMAL]]*Tabla1[[#This Row],[KILOMETROS HASTA]])</f>
        <v>7.5</v>
      </c>
      <c r="U257" s="2">
        <f>Tabla1[[#This Row],[KILOMETROS ADICIONALES]]*Tabla1[[#This Row],[COSTO ADICIONAL]]</f>
        <v>8.4239999999999995</v>
      </c>
      <c r="V257">
        <v>143.07</v>
      </c>
      <c r="W257" s="2">
        <f>Tabla1[[#This Row],[COSTO NORMAL2]]+Tabla1[[#This Row],[COSTO ADICIONAL2]]</f>
        <v>15.923999999999999</v>
      </c>
    </row>
    <row r="258" spans="1:23" x14ac:dyDescent="0.25">
      <c r="A258" t="s">
        <v>17</v>
      </c>
      <c r="B258" t="s">
        <v>417</v>
      </c>
      <c r="C258" t="s">
        <v>9349</v>
      </c>
      <c r="D258" t="s">
        <v>13</v>
      </c>
      <c r="E258" t="s">
        <v>14845</v>
      </c>
      <c r="F258" t="s">
        <v>14</v>
      </c>
      <c r="G258" t="s">
        <v>15</v>
      </c>
      <c r="H258" t="s">
        <v>17</v>
      </c>
      <c r="I258" t="s">
        <v>418</v>
      </c>
      <c r="J258" t="str">
        <f>MID(Tabla1[[#This Row],[HORA2]],1,2)</f>
        <v>12</v>
      </c>
      <c r="K258" t="s">
        <v>19</v>
      </c>
      <c r="L258" t="s">
        <v>27</v>
      </c>
      <c r="M258" t="s">
        <v>14867</v>
      </c>
      <c r="N258" t="s">
        <v>22</v>
      </c>
      <c r="O258">
        <v>7.19</v>
      </c>
      <c r="P2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3.4400000000000004</v>
      </c>
      <c r="Q258">
        <f>IF(Tabla1[[#This Row],[SERVICIO]]="COMIDA",3,IF(Tabla1[[#This Row],[SERVICIO]]="CONTROLADO",12,IF(Tabla1[[#This Row],[SERVICIO]]="RÁPIDO",3.75,IF(Tabla1[[#This Row],[SERVICIO]]="NORMAL",2.5,))))</f>
        <v>3.75</v>
      </c>
      <c r="R258">
        <f>IF(Tabla1[[#This Row],[SERVICIO]]="COMIDA",3.5,IF(Tabla1[[#This Row],[SERVICIO]]="CONTROLADO",8,IF(Tabla1[[#This Row],[SERVICIO]]="RÁPIDO",4.5,IF(Tabla1[[#This Row],[SERVICIO]]="NORMAL",3,))))</f>
        <v>4.5</v>
      </c>
      <c r="S2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" s="2">
        <f>IF(Tabla1[[#This Row],[KILOMETROS ADICIONALES]]=0,Tabla1[[#This Row],[KILOMETROS]]*Tabla1[[#This Row],[COSTO NORMAL]],Tabla1[[#This Row],[COSTO NORMAL]]*Tabla1[[#This Row],[KILOMETROS HASTA]])</f>
        <v>16.875</v>
      </c>
      <c r="U258" s="2">
        <f>Tabla1[[#This Row],[KILOMETROS ADICIONALES]]*Tabla1[[#This Row],[COSTO ADICIONAL]]</f>
        <v>1.8920000000000003</v>
      </c>
      <c r="V258">
        <v>18.5</v>
      </c>
      <c r="W258" s="2">
        <f>Tabla1[[#This Row],[COSTO NORMAL2]]+Tabla1[[#This Row],[COSTO ADICIONAL2]]</f>
        <v>18.766999999999999</v>
      </c>
    </row>
    <row r="259" spans="1:23" x14ac:dyDescent="0.25">
      <c r="A259" t="s">
        <v>17</v>
      </c>
      <c r="B259" t="s">
        <v>419</v>
      </c>
      <c r="C259" t="s">
        <v>9350</v>
      </c>
      <c r="D259" t="s">
        <v>13</v>
      </c>
      <c r="E259" t="s">
        <v>14844</v>
      </c>
      <c r="F259" t="s">
        <v>295</v>
      </c>
      <c r="G259" t="s">
        <v>15</v>
      </c>
      <c r="H259" t="s">
        <v>45</v>
      </c>
      <c r="I259" t="s">
        <v>420</v>
      </c>
      <c r="J259" t="str">
        <f>MID(Tabla1[[#This Row],[HORA2]],1,2)</f>
        <v>10</v>
      </c>
      <c r="K259" t="s">
        <v>21</v>
      </c>
      <c r="L259" t="s">
        <v>78</v>
      </c>
      <c r="M259" t="s">
        <v>14867</v>
      </c>
      <c r="N259" t="s">
        <v>22</v>
      </c>
      <c r="O259">
        <v>12.24</v>
      </c>
      <c r="P2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9.74</v>
      </c>
      <c r="Q259">
        <f>IF(Tabla1[[#This Row],[SERVICIO]]="COMIDA",3,IF(Tabla1[[#This Row],[SERVICIO]]="CONTROLADO",12,IF(Tabla1[[#This Row],[SERVICIO]]="RÁPIDO",3.75,IF(Tabla1[[#This Row],[SERVICIO]]="NORMAL",2.5,))))</f>
        <v>2.5</v>
      </c>
      <c r="R259">
        <f>IF(Tabla1[[#This Row],[SERVICIO]]="COMIDA",3.5,IF(Tabla1[[#This Row],[SERVICIO]]="CONTROLADO",8,IF(Tabla1[[#This Row],[SERVICIO]]="RÁPIDO",4.5,IF(Tabla1[[#This Row],[SERVICIO]]="NORMAL",3,))))</f>
        <v>3</v>
      </c>
      <c r="S259">
        <f>IF(Tabla1[[#This Row],[SERVICIO]]="COMIDA",0.75,IF(Tabla1[[#This Row],[SERVICIO]]="CONTROLADO",2.65,IF(Tabla1[[#This Row],[SERVICIO]]="RÁPIDO",0.55,IF(Tabla1[[#This Row],[SERVICIO]]="NORMAL",1.2,))))</f>
        <v>1.2</v>
      </c>
      <c r="T259" s="2">
        <f>IF(Tabla1[[#This Row],[KILOMETROS ADICIONALES]]=0,Tabla1[[#This Row],[KILOMETROS]]*Tabla1[[#This Row],[COSTO NORMAL]],Tabla1[[#This Row],[COSTO NORMAL]]*Tabla1[[#This Row],[KILOMETROS HASTA]])</f>
        <v>7.5</v>
      </c>
      <c r="U259" s="2">
        <f>Tabla1[[#This Row],[KILOMETROS ADICIONALES]]*Tabla1[[#This Row],[COSTO ADICIONAL]]</f>
        <v>11.688000000000001</v>
      </c>
      <c r="V259">
        <v>20.3</v>
      </c>
      <c r="W259" s="2">
        <f>Tabla1[[#This Row],[COSTO NORMAL2]]+Tabla1[[#This Row],[COSTO ADICIONAL2]]</f>
        <v>19.188000000000002</v>
      </c>
    </row>
    <row r="260" spans="1:23" x14ac:dyDescent="0.25">
      <c r="A260" t="s">
        <v>17</v>
      </c>
      <c r="B260" t="s">
        <v>421</v>
      </c>
      <c r="C260" t="s">
        <v>9351</v>
      </c>
      <c r="D260" t="s">
        <v>13</v>
      </c>
      <c r="E260" t="s">
        <v>14845</v>
      </c>
      <c r="F260" t="s">
        <v>14</v>
      </c>
      <c r="G260" t="s">
        <v>15</v>
      </c>
      <c r="H260" t="s">
        <v>17</v>
      </c>
      <c r="I260" t="s">
        <v>422</v>
      </c>
      <c r="J260" t="str">
        <f>MID(Tabla1[[#This Row],[HORA2]],1,2)</f>
        <v>12</v>
      </c>
      <c r="K260" t="s">
        <v>44</v>
      </c>
      <c r="L260" t="s">
        <v>20</v>
      </c>
      <c r="M260" t="s">
        <v>14867</v>
      </c>
      <c r="N260" t="s">
        <v>22</v>
      </c>
      <c r="O260">
        <v>15.5</v>
      </c>
      <c r="P2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11.75</v>
      </c>
      <c r="Q260">
        <f>IF(Tabla1[[#This Row],[SERVICIO]]="COMIDA",3,IF(Tabla1[[#This Row],[SERVICIO]]="CONTROLADO",12,IF(Tabla1[[#This Row],[SERVICIO]]="RÁPIDO",3.75,IF(Tabla1[[#This Row],[SERVICIO]]="NORMAL",2.5,))))</f>
        <v>3.75</v>
      </c>
      <c r="R260">
        <f>IF(Tabla1[[#This Row],[SERVICIO]]="COMIDA",3.5,IF(Tabla1[[#This Row],[SERVICIO]]="CONTROLADO",8,IF(Tabla1[[#This Row],[SERVICIO]]="RÁPIDO",4.5,IF(Tabla1[[#This Row],[SERVICIO]]="NORMAL",3,))))</f>
        <v>4.5</v>
      </c>
      <c r="S2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0" s="2">
        <f>IF(Tabla1[[#This Row],[KILOMETROS ADICIONALES]]=0,Tabla1[[#This Row],[KILOMETROS]]*Tabla1[[#This Row],[COSTO NORMAL]],Tabla1[[#This Row],[COSTO NORMAL]]*Tabla1[[#This Row],[KILOMETROS HASTA]])</f>
        <v>16.875</v>
      </c>
      <c r="U260" s="2">
        <f>Tabla1[[#This Row],[KILOMETROS ADICIONALES]]*Tabla1[[#This Row],[COSTO ADICIONAL]]</f>
        <v>6.4625000000000004</v>
      </c>
      <c r="V260">
        <v>138.63999999999999</v>
      </c>
      <c r="W260" s="2">
        <f>Tabla1[[#This Row],[COSTO NORMAL2]]+Tabla1[[#This Row],[COSTO ADICIONAL2]]</f>
        <v>23.337499999999999</v>
      </c>
    </row>
    <row r="261" spans="1:23" x14ac:dyDescent="0.25">
      <c r="A261" t="s">
        <v>17</v>
      </c>
      <c r="B261" t="s">
        <v>423</v>
      </c>
      <c r="C261" t="s">
        <v>9352</v>
      </c>
      <c r="D261" t="s">
        <v>13</v>
      </c>
      <c r="E261" t="s">
        <v>14844</v>
      </c>
      <c r="F261" t="s">
        <v>295</v>
      </c>
      <c r="G261" t="s">
        <v>15</v>
      </c>
      <c r="H261" t="s">
        <v>45</v>
      </c>
      <c r="I261" t="s">
        <v>424</v>
      </c>
      <c r="J261" t="str">
        <f>MID(Tabla1[[#This Row],[HORA2]],1,2)</f>
        <v>12</v>
      </c>
      <c r="K261" t="s">
        <v>21</v>
      </c>
      <c r="L261" t="s">
        <v>20</v>
      </c>
      <c r="M261" t="s">
        <v>14867</v>
      </c>
      <c r="N261" t="s">
        <v>22</v>
      </c>
      <c r="O261">
        <v>1.94</v>
      </c>
      <c r="P2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1">
        <f>IF(Tabla1[[#This Row],[SERVICIO]]="COMIDA",3,IF(Tabla1[[#This Row],[SERVICIO]]="CONTROLADO",12,IF(Tabla1[[#This Row],[SERVICIO]]="RÁPIDO",3.75,IF(Tabla1[[#This Row],[SERVICIO]]="NORMAL",2.5,))))</f>
        <v>2.5</v>
      </c>
      <c r="R261">
        <f>IF(Tabla1[[#This Row],[SERVICIO]]="COMIDA",3.5,IF(Tabla1[[#This Row],[SERVICIO]]="CONTROLADO",8,IF(Tabla1[[#This Row],[SERVICIO]]="RÁPIDO",4.5,IF(Tabla1[[#This Row],[SERVICIO]]="NORMAL",3,))))</f>
        <v>3</v>
      </c>
      <c r="S261">
        <f>IF(Tabla1[[#This Row],[SERVICIO]]="COMIDA",0.75,IF(Tabla1[[#This Row],[SERVICIO]]="CONTROLADO",2.65,IF(Tabla1[[#This Row],[SERVICIO]]="RÁPIDO",0.55,IF(Tabla1[[#This Row],[SERVICIO]]="NORMAL",1.2,))))</f>
        <v>1.2</v>
      </c>
      <c r="T261" s="2">
        <f>IF(Tabla1[[#This Row],[KILOMETROS ADICIONALES]]=0,Tabla1[[#This Row],[KILOMETROS]]*Tabla1[[#This Row],[COSTO NORMAL]],Tabla1[[#This Row],[COSTO NORMAL]]*Tabla1[[#This Row],[KILOMETROS HASTA]])</f>
        <v>5.82</v>
      </c>
      <c r="U261" s="2">
        <f>Tabla1[[#This Row],[KILOMETROS ADICIONALES]]*Tabla1[[#This Row],[COSTO ADICIONAL]]</f>
        <v>0</v>
      </c>
      <c r="V261">
        <v>33.64</v>
      </c>
      <c r="W261" s="2">
        <f>Tabla1[[#This Row],[COSTO NORMAL2]]+Tabla1[[#This Row],[COSTO ADICIONAL2]]</f>
        <v>5.82</v>
      </c>
    </row>
    <row r="262" spans="1:23" x14ac:dyDescent="0.25">
      <c r="A262" t="s">
        <v>17</v>
      </c>
      <c r="B262" t="s">
        <v>425</v>
      </c>
      <c r="C262" t="s">
        <v>9353</v>
      </c>
      <c r="D262" t="s">
        <v>13</v>
      </c>
      <c r="E262" t="s">
        <v>14845</v>
      </c>
      <c r="F262" t="s">
        <v>76</v>
      </c>
      <c r="G262" t="s">
        <v>15</v>
      </c>
      <c r="H262" t="s">
        <v>17</v>
      </c>
      <c r="I262" t="s">
        <v>426</v>
      </c>
      <c r="J262" t="str">
        <f>MID(Tabla1[[#This Row],[HORA2]],1,2)</f>
        <v>14</v>
      </c>
      <c r="K262" t="s">
        <v>94</v>
      </c>
      <c r="L262" t="s">
        <v>92</v>
      </c>
      <c r="M262" t="s">
        <v>14867</v>
      </c>
      <c r="N262" t="s">
        <v>22</v>
      </c>
      <c r="O262">
        <v>20.61</v>
      </c>
      <c r="P2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16.86</v>
      </c>
      <c r="Q262">
        <f>IF(Tabla1[[#This Row],[SERVICIO]]="COMIDA",3,IF(Tabla1[[#This Row],[SERVICIO]]="CONTROLADO",12,IF(Tabla1[[#This Row],[SERVICIO]]="RÁPIDO",3.75,IF(Tabla1[[#This Row],[SERVICIO]]="NORMAL",2.5,))))</f>
        <v>3.75</v>
      </c>
      <c r="R262">
        <f>IF(Tabla1[[#This Row],[SERVICIO]]="COMIDA",3.5,IF(Tabla1[[#This Row],[SERVICIO]]="CONTROLADO",8,IF(Tabla1[[#This Row],[SERVICIO]]="RÁPIDO",4.5,IF(Tabla1[[#This Row],[SERVICIO]]="NORMAL",3,))))</f>
        <v>4.5</v>
      </c>
      <c r="S2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" s="2">
        <f>IF(Tabla1[[#This Row],[KILOMETROS ADICIONALES]]=0,Tabla1[[#This Row],[KILOMETROS]]*Tabla1[[#This Row],[COSTO NORMAL]],Tabla1[[#This Row],[COSTO NORMAL]]*Tabla1[[#This Row],[KILOMETROS HASTA]])</f>
        <v>16.875</v>
      </c>
      <c r="U262" s="2">
        <f>Tabla1[[#This Row],[KILOMETROS ADICIONALES]]*Tabla1[[#This Row],[COSTO ADICIONAL]]</f>
        <v>9.2729999999999997</v>
      </c>
      <c r="V262">
        <v>188.18</v>
      </c>
      <c r="W262" s="2">
        <f>Tabla1[[#This Row],[COSTO NORMAL2]]+Tabla1[[#This Row],[COSTO ADICIONAL2]]</f>
        <v>26.148</v>
      </c>
    </row>
    <row r="263" spans="1:23" x14ac:dyDescent="0.25">
      <c r="A263" t="s">
        <v>17</v>
      </c>
      <c r="B263" t="s">
        <v>427</v>
      </c>
      <c r="C263" t="s">
        <v>9354</v>
      </c>
      <c r="D263" t="s">
        <v>13</v>
      </c>
      <c r="E263" t="s">
        <v>14845</v>
      </c>
      <c r="F263" t="s">
        <v>295</v>
      </c>
      <c r="G263" t="s">
        <v>15</v>
      </c>
      <c r="H263" t="s">
        <v>17</v>
      </c>
      <c r="I263" t="s">
        <v>428</v>
      </c>
      <c r="J263" t="str">
        <f>MID(Tabla1[[#This Row],[HORA2]],1,2)</f>
        <v>12</v>
      </c>
      <c r="K263" t="s">
        <v>57</v>
      </c>
      <c r="L263" t="s">
        <v>57</v>
      </c>
      <c r="M263" t="s">
        <v>14867</v>
      </c>
      <c r="N263" t="s">
        <v>22</v>
      </c>
      <c r="O263">
        <v>15.36</v>
      </c>
      <c r="P2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11.61</v>
      </c>
      <c r="Q263">
        <f>IF(Tabla1[[#This Row],[SERVICIO]]="COMIDA",3,IF(Tabla1[[#This Row],[SERVICIO]]="CONTROLADO",12,IF(Tabla1[[#This Row],[SERVICIO]]="RÁPIDO",3.75,IF(Tabla1[[#This Row],[SERVICIO]]="NORMAL",2.5,))))</f>
        <v>3.75</v>
      </c>
      <c r="R263">
        <f>IF(Tabla1[[#This Row],[SERVICIO]]="COMIDA",3.5,IF(Tabla1[[#This Row],[SERVICIO]]="CONTROLADO",8,IF(Tabla1[[#This Row],[SERVICIO]]="RÁPIDO",4.5,IF(Tabla1[[#This Row],[SERVICIO]]="NORMAL",3,))))</f>
        <v>4.5</v>
      </c>
      <c r="S2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" s="2">
        <f>IF(Tabla1[[#This Row],[KILOMETROS ADICIONALES]]=0,Tabla1[[#This Row],[KILOMETROS]]*Tabla1[[#This Row],[COSTO NORMAL]],Tabla1[[#This Row],[COSTO NORMAL]]*Tabla1[[#This Row],[KILOMETROS HASTA]])</f>
        <v>16.875</v>
      </c>
      <c r="U263" s="2">
        <f>Tabla1[[#This Row],[KILOMETROS ADICIONALES]]*Tabla1[[#This Row],[COSTO ADICIONAL]]</f>
        <v>6.3855000000000004</v>
      </c>
      <c r="V263">
        <v>222.76</v>
      </c>
      <c r="W263" s="2">
        <f>Tabla1[[#This Row],[COSTO NORMAL2]]+Tabla1[[#This Row],[COSTO ADICIONAL2]]</f>
        <v>23.2605</v>
      </c>
    </row>
    <row r="264" spans="1:23" x14ac:dyDescent="0.25">
      <c r="A264" t="s">
        <v>17</v>
      </c>
      <c r="B264" t="s">
        <v>429</v>
      </c>
      <c r="C264" t="s">
        <v>9355</v>
      </c>
      <c r="D264" t="s">
        <v>13</v>
      </c>
      <c r="E264" t="s">
        <v>14844</v>
      </c>
      <c r="F264" t="s">
        <v>295</v>
      </c>
      <c r="G264" t="s">
        <v>15</v>
      </c>
      <c r="H264" t="s">
        <v>45</v>
      </c>
      <c r="I264" t="s">
        <v>430</v>
      </c>
      <c r="J264" t="str">
        <f>MID(Tabla1[[#This Row],[HORA2]],1,2)</f>
        <v>13</v>
      </c>
      <c r="K264" t="s">
        <v>21</v>
      </c>
      <c r="L264" t="s">
        <v>35</v>
      </c>
      <c r="M264" t="s">
        <v>14867</v>
      </c>
      <c r="N264" t="s">
        <v>22</v>
      </c>
      <c r="O264">
        <v>16.72</v>
      </c>
      <c r="P2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14.219999999999999</v>
      </c>
      <c r="Q264">
        <f>IF(Tabla1[[#This Row],[SERVICIO]]="COMIDA",3,IF(Tabla1[[#This Row],[SERVICIO]]="CONTROLADO",12,IF(Tabla1[[#This Row],[SERVICIO]]="RÁPIDO",3.75,IF(Tabla1[[#This Row],[SERVICIO]]="NORMAL",2.5,))))</f>
        <v>2.5</v>
      </c>
      <c r="R264">
        <f>IF(Tabla1[[#This Row],[SERVICIO]]="COMIDA",3.5,IF(Tabla1[[#This Row],[SERVICIO]]="CONTROLADO",8,IF(Tabla1[[#This Row],[SERVICIO]]="RÁPIDO",4.5,IF(Tabla1[[#This Row],[SERVICIO]]="NORMAL",3,))))</f>
        <v>3</v>
      </c>
      <c r="S264">
        <f>IF(Tabla1[[#This Row],[SERVICIO]]="COMIDA",0.75,IF(Tabla1[[#This Row],[SERVICIO]]="CONTROLADO",2.65,IF(Tabla1[[#This Row],[SERVICIO]]="RÁPIDO",0.55,IF(Tabla1[[#This Row],[SERVICIO]]="NORMAL",1.2,))))</f>
        <v>1.2</v>
      </c>
      <c r="T264" s="2">
        <f>IF(Tabla1[[#This Row],[KILOMETROS ADICIONALES]]=0,Tabla1[[#This Row],[KILOMETROS]]*Tabla1[[#This Row],[COSTO NORMAL]],Tabla1[[#This Row],[COSTO NORMAL]]*Tabla1[[#This Row],[KILOMETROS HASTA]])</f>
        <v>7.5</v>
      </c>
      <c r="U264" s="2">
        <f>Tabla1[[#This Row],[KILOMETROS ADICIONALES]]*Tabla1[[#This Row],[COSTO ADICIONAL]]</f>
        <v>17.063999999999997</v>
      </c>
      <c r="V264">
        <v>241.77</v>
      </c>
      <c r="W264" s="2">
        <f>Tabla1[[#This Row],[COSTO NORMAL2]]+Tabla1[[#This Row],[COSTO ADICIONAL2]]</f>
        <v>24.563999999999997</v>
      </c>
    </row>
    <row r="265" spans="1:23" x14ac:dyDescent="0.25">
      <c r="A265" t="s">
        <v>17</v>
      </c>
      <c r="B265" t="s">
        <v>431</v>
      </c>
      <c r="C265" t="s">
        <v>9356</v>
      </c>
      <c r="D265" t="s">
        <v>13</v>
      </c>
      <c r="E265" t="s">
        <v>14845</v>
      </c>
      <c r="F265" t="s">
        <v>76</v>
      </c>
      <c r="G265" t="s">
        <v>15</v>
      </c>
      <c r="H265" t="s">
        <v>17</v>
      </c>
      <c r="I265" t="s">
        <v>432</v>
      </c>
      <c r="J265" t="str">
        <f>MID(Tabla1[[#This Row],[HORA2]],1,2)</f>
        <v>14</v>
      </c>
      <c r="K265" t="s">
        <v>96</v>
      </c>
      <c r="L265" t="s">
        <v>96</v>
      </c>
      <c r="M265" t="s">
        <v>14867</v>
      </c>
      <c r="N265" t="s">
        <v>22</v>
      </c>
      <c r="O265">
        <v>1.3900000000000001</v>
      </c>
      <c r="P2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5">
        <f>IF(Tabla1[[#This Row],[SERVICIO]]="COMIDA",3,IF(Tabla1[[#This Row],[SERVICIO]]="CONTROLADO",12,IF(Tabla1[[#This Row],[SERVICIO]]="RÁPIDO",3.75,IF(Tabla1[[#This Row],[SERVICIO]]="NORMAL",2.5,))))</f>
        <v>3.75</v>
      </c>
      <c r="R265">
        <f>IF(Tabla1[[#This Row],[SERVICIO]]="COMIDA",3.5,IF(Tabla1[[#This Row],[SERVICIO]]="CONTROLADO",8,IF(Tabla1[[#This Row],[SERVICIO]]="RÁPIDO",4.5,IF(Tabla1[[#This Row],[SERVICIO]]="NORMAL",3,))))</f>
        <v>4.5</v>
      </c>
      <c r="S2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" s="2">
        <f>IF(Tabla1[[#This Row],[KILOMETROS ADICIONALES]]=0,Tabla1[[#This Row],[KILOMETROS]]*Tabla1[[#This Row],[COSTO NORMAL]],Tabla1[[#This Row],[COSTO NORMAL]]*Tabla1[[#This Row],[KILOMETROS HASTA]])</f>
        <v>6.2550000000000008</v>
      </c>
      <c r="U265" s="2">
        <f>Tabla1[[#This Row],[KILOMETROS ADICIONALES]]*Tabla1[[#This Row],[COSTO ADICIONAL]]</f>
        <v>0</v>
      </c>
      <c r="V265">
        <v>77.55</v>
      </c>
      <c r="W265" s="2">
        <f>Tabla1[[#This Row],[COSTO NORMAL2]]+Tabla1[[#This Row],[COSTO ADICIONAL2]]</f>
        <v>6.2550000000000008</v>
      </c>
    </row>
    <row r="266" spans="1:23" x14ac:dyDescent="0.25">
      <c r="A266" t="s">
        <v>17</v>
      </c>
      <c r="B266" t="s">
        <v>433</v>
      </c>
      <c r="C266" t="s">
        <v>9357</v>
      </c>
      <c r="E266" t="s">
        <v>14845</v>
      </c>
      <c r="F266" t="s">
        <v>76</v>
      </c>
      <c r="G266" t="s">
        <v>15</v>
      </c>
      <c r="H266" t="s">
        <v>17</v>
      </c>
      <c r="I266" t="s">
        <v>434</v>
      </c>
      <c r="J266" t="str">
        <f>MID(Tabla1[[#This Row],[HORA2]],1,2)</f>
        <v>12</v>
      </c>
      <c r="K266" t="s">
        <v>43</v>
      </c>
      <c r="L266" t="s">
        <v>115</v>
      </c>
      <c r="M266" t="s">
        <v>14867</v>
      </c>
      <c r="N266" t="s">
        <v>22</v>
      </c>
      <c r="O266">
        <v>15.36</v>
      </c>
      <c r="P2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11.61</v>
      </c>
      <c r="Q266">
        <f>IF(Tabla1[[#This Row],[SERVICIO]]="COMIDA",3,IF(Tabla1[[#This Row],[SERVICIO]]="CONTROLADO",12,IF(Tabla1[[#This Row],[SERVICIO]]="RÁPIDO",3.75,IF(Tabla1[[#This Row],[SERVICIO]]="NORMAL",2.5,))))</f>
        <v>3.75</v>
      </c>
      <c r="R266">
        <f>IF(Tabla1[[#This Row],[SERVICIO]]="COMIDA",3.5,IF(Tabla1[[#This Row],[SERVICIO]]="CONTROLADO",8,IF(Tabla1[[#This Row],[SERVICIO]]="RÁPIDO",4.5,IF(Tabla1[[#This Row],[SERVICIO]]="NORMAL",3,))))</f>
        <v>4.5</v>
      </c>
      <c r="S2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" s="2">
        <f>IF(Tabla1[[#This Row],[KILOMETROS ADICIONALES]]=0,Tabla1[[#This Row],[KILOMETROS]]*Tabla1[[#This Row],[COSTO NORMAL]],Tabla1[[#This Row],[COSTO NORMAL]]*Tabla1[[#This Row],[KILOMETROS HASTA]])</f>
        <v>16.875</v>
      </c>
      <c r="U266" s="2">
        <f>Tabla1[[#This Row],[KILOMETROS ADICIONALES]]*Tabla1[[#This Row],[COSTO ADICIONAL]]</f>
        <v>6.3855000000000004</v>
      </c>
      <c r="V266">
        <v>62.39</v>
      </c>
      <c r="W266" s="2">
        <f>Tabla1[[#This Row],[COSTO NORMAL2]]+Tabla1[[#This Row],[COSTO ADICIONAL2]]</f>
        <v>23.2605</v>
      </c>
    </row>
    <row r="267" spans="1:23" x14ac:dyDescent="0.25">
      <c r="A267" t="s">
        <v>17</v>
      </c>
      <c r="B267" t="s">
        <v>435</v>
      </c>
      <c r="C267" t="s">
        <v>9358</v>
      </c>
      <c r="D267" t="s">
        <v>13</v>
      </c>
      <c r="E267" t="s">
        <v>14845</v>
      </c>
      <c r="F267" t="s">
        <v>14</v>
      </c>
      <c r="G267" t="s">
        <v>15</v>
      </c>
      <c r="H267" t="s">
        <v>17</v>
      </c>
      <c r="I267" t="s">
        <v>436</v>
      </c>
      <c r="J267" t="str">
        <f>MID(Tabla1[[#This Row],[HORA2]],1,2)</f>
        <v>13</v>
      </c>
      <c r="K267" t="s">
        <v>19</v>
      </c>
      <c r="L267" t="s">
        <v>53</v>
      </c>
      <c r="M267" t="s">
        <v>14867</v>
      </c>
      <c r="N267" t="s">
        <v>22</v>
      </c>
      <c r="O267">
        <v>11.04</v>
      </c>
      <c r="P2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7.2899999999999991</v>
      </c>
      <c r="Q267">
        <f>IF(Tabla1[[#This Row],[SERVICIO]]="COMIDA",3,IF(Tabla1[[#This Row],[SERVICIO]]="CONTROLADO",12,IF(Tabla1[[#This Row],[SERVICIO]]="RÁPIDO",3.75,IF(Tabla1[[#This Row],[SERVICIO]]="NORMAL",2.5,))))</f>
        <v>3.75</v>
      </c>
      <c r="R267">
        <f>IF(Tabla1[[#This Row],[SERVICIO]]="COMIDA",3.5,IF(Tabla1[[#This Row],[SERVICIO]]="CONTROLADO",8,IF(Tabla1[[#This Row],[SERVICIO]]="RÁPIDO",4.5,IF(Tabla1[[#This Row],[SERVICIO]]="NORMAL",3,))))</f>
        <v>4.5</v>
      </c>
      <c r="S2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" s="2">
        <f>IF(Tabla1[[#This Row],[KILOMETROS ADICIONALES]]=0,Tabla1[[#This Row],[KILOMETROS]]*Tabla1[[#This Row],[COSTO NORMAL]],Tabla1[[#This Row],[COSTO NORMAL]]*Tabla1[[#This Row],[KILOMETROS HASTA]])</f>
        <v>16.875</v>
      </c>
      <c r="U267" s="2">
        <f>Tabla1[[#This Row],[KILOMETROS ADICIONALES]]*Tabla1[[#This Row],[COSTO ADICIONAL]]</f>
        <v>4.0095000000000001</v>
      </c>
      <c r="V267">
        <v>250.62</v>
      </c>
      <c r="W267" s="2">
        <f>Tabla1[[#This Row],[COSTO NORMAL2]]+Tabla1[[#This Row],[COSTO ADICIONAL2]]</f>
        <v>20.884499999999999</v>
      </c>
    </row>
    <row r="268" spans="1:23" x14ac:dyDescent="0.25">
      <c r="A268" t="s">
        <v>17</v>
      </c>
      <c r="B268" t="s">
        <v>437</v>
      </c>
      <c r="C268" t="s">
        <v>9359</v>
      </c>
      <c r="D268" t="s">
        <v>13</v>
      </c>
      <c r="E268" t="s">
        <v>14845</v>
      </c>
      <c r="F268" t="s">
        <v>14</v>
      </c>
      <c r="G268" t="s">
        <v>69</v>
      </c>
      <c r="H268" t="s">
        <v>17</v>
      </c>
      <c r="I268" t="s">
        <v>438</v>
      </c>
      <c r="J268" t="str">
        <f>MID(Tabla1[[#This Row],[HORA2]],1,2)</f>
        <v>13</v>
      </c>
      <c r="K268" t="s">
        <v>110</v>
      </c>
      <c r="L268" t="s">
        <v>110</v>
      </c>
      <c r="M268" t="s">
        <v>14867</v>
      </c>
      <c r="N268" t="s">
        <v>22</v>
      </c>
      <c r="O268">
        <v>3.73</v>
      </c>
      <c r="P2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8">
        <f>IF(Tabla1[[#This Row],[SERVICIO]]="COMIDA",3,IF(Tabla1[[#This Row],[SERVICIO]]="CONTROLADO",12,IF(Tabla1[[#This Row],[SERVICIO]]="RÁPIDO",3.75,IF(Tabla1[[#This Row],[SERVICIO]]="NORMAL",2.5,))))</f>
        <v>3.75</v>
      </c>
      <c r="R268">
        <f>IF(Tabla1[[#This Row],[SERVICIO]]="COMIDA",3.5,IF(Tabla1[[#This Row],[SERVICIO]]="CONTROLADO",8,IF(Tabla1[[#This Row],[SERVICIO]]="RÁPIDO",4.5,IF(Tabla1[[#This Row],[SERVICIO]]="NORMAL",3,))))</f>
        <v>4.5</v>
      </c>
      <c r="S2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" s="2">
        <f>IF(Tabla1[[#This Row],[KILOMETROS ADICIONALES]]=0,Tabla1[[#This Row],[KILOMETROS]]*Tabla1[[#This Row],[COSTO NORMAL]],Tabla1[[#This Row],[COSTO NORMAL]]*Tabla1[[#This Row],[KILOMETROS HASTA]])</f>
        <v>16.785</v>
      </c>
      <c r="U268" s="2">
        <f>Tabla1[[#This Row],[KILOMETROS ADICIONALES]]*Tabla1[[#This Row],[COSTO ADICIONAL]]</f>
        <v>0</v>
      </c>
      <c r="V268">
        <v>13.31</v>
      </c>
      <c r="W268" s="2">
        <f>Tabla1[[#This Row],[COSTO NORMAL2]]+Tabla1[[#This Row],[COSTO ADICIONAL2]]</f>
        <v>16.785</v>
      </c>
    </row>
    <row r="269" spans="1:23" x14ac:dyDescent="0.25">
      <c r="A269" t="s">
        <v>17</v>
      </c>
      <c r="B269" t="s">
        <v>439</v>
      </c>
      <c r="C269" t="s">
        <v>9360</v>
      </c>
      <c r="D269" t="s">
        <v>13</v>
      </c>
      <c r="E269" t="s">
        <v>14845</v>
      </c>
      <c r="F269" t="s">
        <v>76</v>
      </c>
      <c r="G269" t="s">
        <v>15</v>
      </c>
      <c r="H269" t="s">
        <v>17</v>
      </c>
      <c r="I269" t="s">
        <v>440</v>
      </c>
      <c r="J269" t="str">
        <f>MID(Tabla1[[#This Row],[HORA2]],1,2)</f>
        <v>16</v>
      </c>
      <c r="K269" t="s">
        <v>110</v>
      </c>
      <c r="L269" t="s">
        <v>110</v>
      </c>
      <c r="M269" t="s">
        <v>14867</v>
      </c>
      <c r="N269" t="s">
        <v>22</v>
      </c>
      <c r="O269">
        <v>12.16</v>
      </c>
      <c r="P2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8.41</v>
      </c>
      <c r="Q269">
        <f>IF(Tabla1[[#This Row],[SERVICIO]]="COMIDA",3,IF(Tabla1[[#This Row],[SERVICIO]]="CONTROLADO",12,IF(Tabla1[[#This Row],[SERVICIO]]="RÁPIDO",3.75,IF(Tabla1[[#This Row],[SERVICIO]]="NORMAL",2.5,))))</f>
        <v>3.75</v>
      </c>
      <c r="R269">
        <f>IF(Tabla1[[#This Row],[SERVICIO]]="COMIDA",3.5,IF(Tabla1[[#This Row],[SERVICIO]]="CONTROLADO",8,IF(Tabla1[[#This Row],[SERVICIO]]="RÁPIDO",4.5,IF(Tabla1[[#This Row],[SERVICIO]]="NORMAL",3,))))</f>
        <v>4.5</v>
      </c>
      <c r="S2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" s="2">
        <f>IF(Tabla1[[#This Row],[KILOMETROS ADICIONALES]]=0,Tabla1[[#This Row],[KILOMETROS]]*Tabla1[[#This Row],[COSTO NORMAL]],Tabla1[[#This Row],[COSTO NORMAL]]*Tabla1[[#This Row],[KILOMETROS HASTA]])</f>
        <v>16.875</v>
      </c>
      <c r="U269" s="2">
        <f>Tabla1[[#This Row],[KILOMETROS ADICIONALES]]*Tabla1[[#This Row],[COSTO ADICIONAL]]</f>
        <v>4.6255000000000006</v>
      </c>
      <c r="V269">
        <v>38.25</v>
      </c>
      <c r="W269" s="2">
        <f>Tabla1[[#This Row],[COSTO NORMAL2]]+Tabla1[[#This Row],[COSTO ADICIONAL2]]</f>
        <v>21.500500000000002</v>
      </c>
    </row>
    <row r="270" spans="1:23" x14ac:dyDescent="0.25">
      <c r="A270" t="s">
        <v>17</v>
      </c>
      <c r="B270" t="s">
        <v>441</v>
      </c>
      <c r="C270" t="s">
        <v>9361</v>
      </c>
      <c r="D270" t="s">
        <v>13</v>
      </c>
      <c r="E270" t="s">
        <v>14845</v>
      </c>
      <c r="F270" t="s">
        <v>14</v>
      </c>
      <c r="G270" t="s">
        <v>15</v>
      </c>
      <c r="H270" t="s">
        <v>17</v>
      </c>
      <c r="I270" t="s">
        <v>442</v>
      </c>
      <c r="J270" t="str">
        <f>MID(Tabla1[[#This Row],[HORA2]],1,2)</f>
        <v>12</v>
      </c>
      <c r="K270" t="s">
        <v>94</v>
      </c>
      <c r="L270" t="s">
        <v>78</v>
      </c>
      <c r="M270" t="s">
        <v>14867</v>
      </c>
      <c r="N270" t="s">
        <v>22</v>
      </c>
      <c r="O270">
        <v>19</v>
      </c>
      <c r="P2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15.25</v>
      </c>
      <c r="Q270">
        <f>IF(Tabla1[[#This Row],[SERVICIO]]="COMIDA",3,IF(Tabla1[[#This Row],[SERVICIO]]="CONTROLADO",12,IF(Tabla1[[#This Row],[SERVICIO]]="RÁPIDO",3.75,IF(Tabla1[[#This Row],[SERVICIO]]="NORMAL",2.5,))))</f>
        <v>3.75</v>
      </c>
      <c r="R270">
        <f>IF(Tabla1[[#This Row],[SERVICIO]]="COMIDA",3.5,IF(Tabla1[[#This Row],[SERVICIO]]="CONTROLADO",8,IF(Tabla1[[#This Row],[SERVICIO]]="RÁPIDO",4.5,IF(Tabla1[[#This Row],[SERVICIO]]="NORMAL",3,))))</f>
        <v>4.5</v>
      </c>
      <c r="S2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" s="2">
        <f>IF(Tabla1[[#This Row],[KILOMETROS ADICIONALES]]=0,Tabla1[[#This Row],[KILOMETROS]]*Tabla1[[#This Row],[COSTO NORMAL]],Tabla1[[#This Row],[COSTO NORMAL]]*Tabla1[[#This Row],[KILOMETROS HASTA]])</f>
        <v>16.875</v>
      </c>
      <c r="U270" s="2">
        <f>Tabla1[[#This Row],[KILOMETROS ADICIONALES]]*Tabla1[[#This Row],[COSTO ADICIONAL]]</f>
        <v>8.3875000000000011</v>
      </c>
      <c r="V270">
        <v>228.66</v>
      </c>
      <c r="W270" s="2">
        <f>Tabla1[[#This Row],[COSTO NORMAL2]]+Tabla1[[#This Row],[COSTO ADICIONAL2]]</f>
        <v>25.262500000000003</v>
      </c>
    </row>
    <row r="271" spans="1:23" x14ac:dyDescent="0.25">
      <c r="A271" t="s">
        <v>17</v>
      </c>
      <c r="B271" t="s">
        <v>443</v>
      </c>
      <c r="C271" t="s">
        <v>9362</v>
      </c>
      <c r="D271" t="s">
        <v>13</v>
      </c>
      <c r="E271" t="s">
        <v>14844</v>
      </c>
      <c r="F271" t="s">
        <v>295</v>
      </c>
      <c r="G271" t="s">
        <v>69</v>
      </c>
      <c r="H271" t="s">
        <v>45</v>
      </c>
      <c r="I271" t="s">
        <v>444</v>
      </c>
      <c r="J271" t="str">
        <f>MID(Tabla1[[#This Row],[HORA2]],1,2)</f>
        <v>10</v>
      </c>
      <c r="K271" t="s">
        <v>21</v>
      </c>
      <c r="L271" t="s">
        <v>78</v>
      </c>
      <c r="M271" t="s">
        <v>14867</v>
      </c>
      <c r="N271" t="s">
        <v>22</v>
      </c>
      <c r="O271">
        <v>14.9</v>
      </c>
      <c r="P2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</v>
      </c>
      <c r="Q271">
        <f>IF(Tabla1[[#This Row],[SERVICIO]]="COMIDA",3,IF(Tabla1[[#This Row],[SERVICIO]]="CONTROLADO",12,IF(Tabla1[[#This Row],[SERVICIO]]="RÁPIDO",3.75,IF(Tabla1[[#This Row],[SERVICIO]]="NORMAL",2.5,))))</f>
        <v>2.5</v>
      </c>
      <c r="R271">
        <f>IF(Tabla1[[#This Row],[SERVICIO]]="COMIDA",3.5,IF(Tabla1[[#This Row],[SERVICIO]]="CONTROLADO",8,IF(Tabla1[[#This Row],[SERVICIO]]="RÁPIDO",4.5,IF(Tabla1[[#This Row],[SERVICIO]]="NORMAL",3,))))</f>
        <v>3</v>
      </c>
      <c r="S271">
        <f>IF(Tabla1[[#This Row],[SERVICIO]]="COMIDA",0.75,IF(Tabla1[[#This Row],[SERVICIO]]="CONTROLADO",2.65,IF(Tabla1[[#This Row],[SERVICIO]]="RÁPIDO",0.55,IF(Tabla1[[#This Row],[SERVICIO]]="NORMAL",1.2,))))</f>
        <v>1.2</v>
      </c>
      <c r="T271" s="2">
        <f>IF(Tabla1[[#This Row],[KILOMETROS ADICIONALES]]=0,Tabla1[[#This Row],[KILOMETROS]]*Tabla1[[#This Row],[COSTO NORMAL]],Tabla1[[#This Row],[COSTO NORMAL]]*Tabla1[[#This Row],[KILOMETROS HASTA]])</f>
        <v>7.5</v>
      </c>
      <c r="U271" s="2">
        <f>Tabla1[[#This Row],[KILOMETROS ADICIONALES]]*Tabla1[[#This Row],[COSTO ADICIONAL]]</f>
        <v>14.879999999999999</v>
      </c>
      <c r="V271">
        <v>12.94</v>
      </c>
      <c r="W271" s="2">
        <f>Tabla1[[#This Row],[COSTO NORMAL2]]+Tabla1[[#This Row],[COSTO ADICIONAL2]]</f>
        <v>22.38</v>
      </c>
    </row>
    <row r="272" spans="1:23" x14ac:dyDescent="0.25">
      <c r="A272" t="s">
        <v>17</v>
      </c>
      <c r="B272" t="s">
        <v>445</v>
      </c>
      <c r="C272" t="s">
        <v>9363</v>
      </c>
      <c r="D272" t="s">
        <v>13</v>
      </c>
      <c r="E272" t="s">
        <v>14845</v>
      </c>
      <c r="F272" t="s">
        <v>14</v>
      </c>
      <c r="G272" t="s">
        <v>15</v>
      </c>
      <c r="H272" t="s">
        <v>17</v>
      </c>
      <c r="I272" t="s">
        <v>446</v>
      </c>
      <c r="J272" t="str">
        <f>MID(Tabla1[[#This Row],[HORA2]],1,2)</f>
        <v>13</v>
      </c>
      <c r="K272" t="s">
        <v>19</v>
      </c>
      <c r="L272" t="s">
        <v>26</v>
      </c>
      <c r="M272" t="s">
        <v>14867</v>
      </c>
      <c r="N272" t="s">
        <v>22</v>
      </c>
      <c r="O272">
        <v>7.02</v>
      </c>
      <c r="P2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3.2699999999999996</v>
      </c>
      <c r="Q272">
        <f>IF(Tabla1[[#This Row],[SERVICIO]]="COMIDA",3,IF(Tabla1[[#This Row],[SERVICIO]]="CONTROLADO",12,IF(Tabla1[[#This Row],[SERVICIO]]="RÁPIDO",3.75,IF(Tabla1[[#This Row],[SERVICIO]]="NORMAL",2.5,))))</f>
        <v>3.75</v>
      </c>
      <c r="R272">
        <f>IF(Tabla1[[#This Row],[SERVICIO]]="COMIDA",3.5,IF(Tabla1[[#This Row],[SERVICIO]]="CONTROLADO",8,IF(Tabla1[[#This Row],[SERVICIO]]="RÁPIDO",4.5,IF(Tabla1[[#This Row],[SERVICIO]]="NORMAL",3,))))</f>
        <v>4.5</v>
      </c>
      <c r="S2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" s="2">
        <f>IF(Tabla1[[#This Row],[KILOMETROS ADICIONALES]]=0,Tabla1[[#This Row],[KILOMETROS]]*Tabla1[[#This Row],[COSTO NORMAL]],Tabla1[[#This Row],[COSTO NORMAL]]*Tabla1[[#This Row],[KILOMETROS HASTA]])</f>
        <v>16.875</v>
      </c>
      <c r="U272" s="2">
        <f>Tabla1[[#This Row],[KILOMETROS ADICIONALES]]*Tabla1[[#This Row],[COSTO ADICIONAL]]</f>
        <v>1.7985</v>
      </c>
      <c r="V272">
        <v>244.01</v>
      </c>
      <c r="W272" s="2">
        <f>Tabla1[[#This Row],[COSTO NORMAL2]]+Tabla1[[#This Row],[COSTO ADICIONAL2]]</f>
        <v>18.673500000000001</v>
      </c>
    </row>
    <row r="273" spans="1:23" x14ac:dyDescent="0.25">
      <c r="A273" t="s">
        <v>17</v>
      </c>
      <c r="B273" t="s">
        <v>447</v>
      </c>
      <c r="C273" t="s">
        <v>9364</v>
      </c>
      <c r="D273" t="s">
        <v>13</v>
      </c>
      <c r="E273" t="s">
        <v>14845</v>
      </c>
      <c r="F273" t="s">
        <v>76</v>
      </c>
      <c r="G273" t="s">
        <v>15</v>
      </c>
      <c r="H273" t="s">
        <v>17</v>
      </c>
      <c r="I273" t="s">
        <v>448</v>
      </c>
      <c r="J273" t="str">
        <f>MID(Tabla1[[#This Row],[HORA2]],1,2)</f>
        <v>14</v>
      </c>
      <c r="K273" t="s">
        <v>96</v>
      </c>
      <c r="L273" t="s">
        <v>96</v>
      </c>
      <c r="M273" t="s">
        <v>14867</v>
      </c>
      <c r="N273" t="s">
        <v>22</v>
      </c>
      <c r="O273">
        <v>14.1</v>
      </c>
      <c r="P2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10.35</v>
      </c>
      <c r="Q273">
        <f>IF(Tabla1[[#This Row],[SERVICIO]]="COMIDA",3,IF(Tabla1[[#This Row],[SERVICIO]]="CONTROLADO",12,IF(Tabla1[[#This Row],[SERVICIO]]="RÁPIDO",3.75,IF(Tabla1[[#This Row],[SERVICIO]]="NORMAL",2.5,))))</f>
        <v>3.75</v>
      </c>
      <c r="R273">
        <f>IF(Tabla1[[#This Row],[SERVICIO]]="COMIDA",3.5,IF(Tabla1[[#This Row],[SERVICIO]]="CONTROLADO",8,IF(Tabla1[[#This Row],[SERVICIO]]="RÁPIDO",4.5,IF(Tabla1[[#This Row],[SERVICIO]]="NORMAL",3,))))</f>
        <v>4.5</v>
      </c>
      <c r="S2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" s="2">
        <f>IF(Tabla1[[#This Row],[KILOMETROS ADICIONALES]]=0,Tabla1[[#This Row],[KILOMETROS]]*Tabla1[[#This Row],[COSTO NORMAL]],Tabla1[[#This Row],[COSTO NORMAL]]*Tabla1[[#This Row],[KILOMETROS HASTA]])</f>
        <v>16.875</v>
      </c>
      <c r="U273" s="2">
        <f>Tabla1[[#This Row],[KILOMETROS ADICIONALES]]*Tabla1[[#This Row],[COSTO ADICIONAL]]</f>
        <v>5.6924999999999999</v>
      </c>
      <c r="V273">
        <v>26.96</v>
      </c>
      <c r="W273" s="2">
        <f>Tabla1[[#This Row],[COSTO NORMAL2]]+Tabla1[[#This Row],[COSTO ADICIONAL2]]</f>
        <v>22.567499999999999</v>
      </c>
    </row>
    <row r="274" spans="1:23" x14ac:dyDescent="0.25">
      <c r="A274" t="s">
        <v>17</v>
      </c>
      <c r="B274" t="s">
        <v>449</v>
      </c>
      <c r="C274" t="s">
        <v>9365</v>
      </c>
      <c r="D274" t="s">
        <v>13</v>
      </c>
      <c r="E274" t="s">
        <v>14845</v>
      </c>
      <c r="F274" t="s">
        <v>76</v>
      </c>
      <c r="G274" t="s">
        <v>15</v>
      </c>
      <c r="H274" t="s">
        <v>17</v>
      </c>
      <c r="I274" t="s">
        <v>450</v>
      </c>
      <c r="J274" t="str">
        <f>MID(Tabla1[[#This Row],[HORA2]],1,2)</f>
        <v>13</v>
      </c>
      <c r="K274" t="s">
        <v>153</v>
      </c>
      <c r="L274" t="s">
        <v>153</v>
      </c>
      <c r="M274" t="s">
        <v>14867</v>
      </c>
      <c r="N274" t="s">
        <v>22</v>
      </c>
      <c r="O274">
        <v>16.86</v>
      </c>
      <c r="P2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13.11</v>
      </c>
      <c r="Q274">
        <f>IF(Tabla1[[#This Row],[SERVICIO]]="COMIDA",3,IF(Tabla1[[#This Row],[SERVICIO]]="CONTROLADO",12,IF(Tabla1[[#This Row],[SERVICIO]]="RÁPIDO",3.75,IF(Tabla1[[#This Row],[SERVICIO]]="NORMAL",2.5,))))</f>
        <v>3.75</v>
      </c>
      <c r="R274">
        <f>IF(Tabla1[[#This Row],[SERVICIO]]="COMIDA",3.5,IF(Tabla1[[#This Row],[SERVICIO]]="CONTROLADO",8,IF(Tabla1[[#This Row],[SERVICIO]]="RÁPIDO",4.5,IF(Tabla1[[#This Row],[SERVICIO]]="NORMAL",3,))))</f>
        <v>4.5</v>
      </c>
      <c r="S2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" s="2">
        <f>IF(Tabla1[[#This Row],[KILOMETROS ADICIONALES]]=0,Tabla1[[#This Row],[KILOMETROS]]*Tabla1[[#This Row],[COSTO NORMAL]],Tabla1[[#This Row],[COSTO NORMAL]]*Tabla1[[#This Row],[KILOMETROS HASTA]])</f>
        <v>16.875</v>
      </c>
      <c r="U274" s="2">
        <f>Tabla1[[#This Row],[KILOMETROS ADICIONALES]]*Tabla1[[#This Row],[COSTO ADICIONAL]]</f>
        <v>7.2105000000000006</v>
      </c>
      <c r="V274">
        <v>159.83000000000001</v>
      </c>
      <c r="W274" s="2">
        <f>Tabla1[[#This Row],[COSTO NORMAL2]]+Tabla1[[#This Row],[COSTO ADICIONAL2]]</f>
        <v>24.0855</v>
      </c>
    </row>
    <row r="275" spans="1:23" x14ac:dyDescent="0.25">
      <c r="A275" t="s">
        <v>17</v>
      </c>
      <c r="B275" t="s">
        <v>451</v>
      </c>
      <c r="C275" t="s">
        <v>9366</v>
      </c>
      <c r="E275" t="s">
        <v>14845</v>
      </c>
      <c r="F275" t="s">
        <v>76</v>
      </c>
      <c r="G275" t="s">
        <v>15</v>
      </c>
      <c r="H275" t="s">
        <v>17</v>
      </c>
      <c r="I275" t="s">
        <v>452</v>
      </c>
      <c r="J275" t="str">
        <f>MID(Tabla1[[#This Row],[HORA2]],1,2)</f>
        <v>12</v>
      </c>
      <c r="K275" t="s">
        <v>43</v>
      </c>
      <c r="L275" t="s">
        <v>65</v>
      </c>
      <c r="M275" t="s">
        <v>14867</v>
      </c>
      <c r="N275" t="s">
        <v>22</v>
      </c>
      <c r="O275">
        <v>16.27</v>
      </c>
      <c r="P2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12.52</v>
      </c>
      <c r="Q275">
        <f>IF(Tabla1[[#This Row],[SERVICIO]]="COMIDA",3,IF(Tabla1[[#This Row],[SERVICIO]]="CONTROLADO",12,IF(Tabla1[[#This Row],[SERVICIO]]="RÁPIDO",3.75,IF(Tabla1[[#This Row],[SERVICIO]]="NORMAL",2.5,))))</f>
        <v>3.75</v>
      </c>
      <c r="R275">
        <f>IF(Tabla1[[#This Row],[SERVICIO]]="COMIDA",3.5,IF(Tabla1[[#This Row],[SERVICIO]]="CONTROLADO",8,IF(Tabla1[[#This Row],[SERVICIO]]="RÁPIDO",4.5,IF(Tabla1[[#This Row],[SERVICIO]]="NORMAL",3,))))</f>
        <v>4.5</v>
      </c>
      <c r="S2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" s="2">
        <f>IF(Tabla1[[#This Row],[KILOMETROS ADICIONALES]]=0,Tabla1[[#This Row],[KILOMETROS]]*Tabla1[[#This Row],[COSTO NORMAL]],Tabla1[[#This Row],[COSTO NORMAL]]*Tabla1[[#This Row],[KILOMETROS HASTA]])</f>
        <v>16.875</v>
      </c>
      <c r="U275" s="2">
        <f>Tabla1[[#This Row],[KILOMETROS ADICIONALES]]*Tabla1[[#This Row],[COSTO ADICIONAL]]</f>
        <v>6.8860000000000001</v>
      </c>
      <c r="V275">
        <v>7.08</v>
      </c>
      <c r="W275" s="2">
        <f>Tabla1[[#This Row],[COSTO NORMAL2]]+Tabla1[[#This Row],[COSTO ADICIONAL2]]</f>
        <v>23.760999999999999</v>
      </c>
    </row>
    <row r="276" spans="1:23" x14ac:dyDescent="0.25">
      <c r="A276" t="s">
        <v>17</v>
      </c>
      <c r="B276" t="s">
        <v>453</v>
      </c>
      <c r="C276" t="s">
        <v>9367</v>
      </c>
      <c r="D276" t="s">
        <v>13</v>
      </c>
      <c r="E276" t="s">
        <v>14845</v>
      </c>
      <c r="F276" t="s">
        <v>295</v>
      </c>
      <c r="G276" t="s">
        <v>15</v>
      </c>
      <c r="H276" t="s">
        <v>17</v>
      </c>
      <c r="I276" t="s">
        <v>454</v>
      </c>
      <c r="J276" t="str">
        <f>MID(Tabla1[[#This Row],[HORA2]],1,2)</f>
        <v>13</v>
      </c>
      <c r="K276" t="s">
        <v>65</v>
      </c>
      <c r="L276" t="s">
        <v>65</v>
      </c>
      <c r="M276" t="s">
        <v>14867</v>
      </c>
      <c r="N276" t="s">
        <v>22</v>
      </c>
      <c r="O276">
        <v>19.350000000000001</v>
      </c>
      <c r="P2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276">
        <f>IF(Tabla1[[#This Row],[SERVICIO]]="COMIDA",3,IF(Tabla1[[#This Row],[SERVICIO]]="CONTROLADO",12,IF(Tabla1[[#This Row],[SERVICIO]]="RÁPIDO",3.75,IF(Tabla1[[#This Row],[SERVICIO]]="NORMAL",2.5,))))</f>
        <v>3.75</v>
      </c>
      <c r="R276">
        <f>IF(Tabla1[[#This Row],[SERVICIO]]="COMIDA",3.5,IF(Tabla1[[#This Row],[SERVICIO]]="CONTROLADO",8,IF(Tabla1[[#This Row],[SERVICIO]]="RÁPIDO",4.5,IF(Tabla1[[#This Row],[SERVICIO]]="NORMAL",3,))))</f>
        <v>4.5</v>
      </c>
      <c r="S2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" s="2">
        <f>IF(Tabla1[[#This Row],[KILOMETROS ADICIONALES]]=0,Tabla1[[#This Row],[KILOMETROS]]*Tabla1[[#This Row],[COSTO NORMAL]],Tabla1[[#This Row],[COSTO NORMAL]]*Tabla1[[#This Row],[KILOMETROS HASTA]])</f>
        <v>16.875</v>
      </c>
      <c r="U276" s="2">
        <f>Tabla1[[#This Row],[KILOMETROS ADICIONALES]]*Tabla1[[#This Row],[COSTO ADICIONAL]]</f>
        <v>8.5800000000000018</v>
      </c>
      <c r="V276">
        <v>89.14</v>
      </c>
      <c r="W276" s="2">
        <f>Tabla1[[#This Row],[COSTO NORMAL2]]+Tabla1[[#This Row],[COSTO ADICIONAL2]]</f>
        <v>25.455000000000002</v>
      </c>
    </row>
    <row r="277" spans="1:23" x14ac:dyDescent="0.25">
      <c r="A277" t="s">
        <v>17</v>
      </c>
      <c r="B277" t="s">
        <v>455</v>
      </c>
      <c r="C277" t="s">
        <v>9368</v>
      </c>
      <c r="D277" t="s">
        <v>13</v>
      </c>
      <c r="E277" t="s">
        <v>14845</v>
      </c>
      <c r="F277" t="s">
        <v>14</v>
      </c>
      <c r="G277" t="s">
        <v>15</v>
      </c>
      <c r="H277" t="s">
        <v>17</v>
      </c>
      <c r="I277" t="s">
        <v>456</v>
      </c>
      <c r="J277" t="str">
        <f>MID(Tabla1[[#This Row],[HORA2]],1,2)</f>
        <v>13</v>
      </c>
      <c r="K277" t="s">
        <v>19</v>
      </c>
      <c r="L277" t="s">
        <v>92</v>
      </c>
      <c r="M277" t="s">
        <v>14867</v>
      </c>
      <c r="N277" t="s">
        <v>22</v>
      </c>
      <c r="O277">
        <v>8</v>
      </c>
      <c r="P2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4.25</v>
      </c>
      <c r="Q277">
        <f>IF(Tabla1[[#This Row],[SERVICIO]]="COMIDA",3,IF(Tabla1[[#This Row],[SERVICIO]]="CONTROLADO",12,IF(Tabla1[[#This Row],[SERVICIO]]="RÁPIDO",3.75,IF(Tabla1[[#This Row],[SERVICIO]]="NORMAL",2.5,))))</f>
        <v>3.75</v>
      </c>
      <c r="R277">
        <f>IF(Tabla1[[#This Row],[SERVICIO]]="COMIDA",3.5,IF(Tabla1[[#This Row],[SERVICIO]]="CONTROLADO",8,IF(Tabla1[[#This Row],[SERVICIO]]="RÁPIDO",4.5,IF(Tabla1[[#This Row],[SERVICIO]]="NORMAL",3,))))</f>
        <v>4.5</v>
      </c>
      <c r="S2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" s="2">
        <f>IF(Tabla1[[#This Row],[KILOMETROS ADICIONALES]]=0,Tabla1[[#This Row],[KILOMETROS]]*Tabla1[[#This Row],[COSTO NORMAL]],Tabla1[[#This Row],[COSTO NORMAL]]*Tabla1[[#This Row],[KILOMETROS HASTA]])</f>
        <v>16.875</v>
      </c>
      <c r="U277" s="2">
        <f>Tabla1[[#This Row],[KILOMETROS ADICIONALES]]*Tabla1[[#This Row],[COSTO ADICIONAL]]</f>
        <v>2.3375000000000004</v>
      </c>
      <c r="V277">
        <v>210.2</v>
      </c>
      <c r="W277" s="2">
        <f>Tabla1[[#This Row],[COSTO NORMAL2]]+Tabla1[[#This Row],[COSTO ADICIONAL2]]</f>
        <v>19.212499999999999</v>
      </c>
    </row>
    <row r="278" spans="1:23" x14ac:dyDescent="0.25">
      <c r="A278" t="s">
        <v>17</v>
      </c>
      <c r="B278" t="s">
        <v>457</v>
      </c>
      <c r="C278" t="s">
        <v>9369</v>
      </c>
      <c r="D278" t="s">
        <v>13</v>
      </c>
      <c r="E278" t="s">
        <v>14845</v>
      </c>
      <c r="F278" t="s">
        <v>14</v>
      </c>
      <c r="G278" t="s">
        <v>15</v>
      </c>
      <c r="H278" t="s">
        <v>17</v>
      </c>
      <c r="I278" t="s">
        <v>458</v>
      </c>
      <c r="J278" t="str">
        <f>MID(Tabla1[[#This Row],[HORA2]],1,2)</f>
        <v>14</v>
      </c>
      <c r="K278" t="s">
        <v>19</v>
      </c>
      <c r="L278" t="s">
        <v>53</v>
      </c>
      <c r="M278" t="s">
        <v>14867</v>
      </c>
      <c r="N278" t="s">
        <v>22</v>
      </c>
      <c r="O278">
        <v>13.24</v>
      </c>
      <c r="P2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9.49</v>
      </c>
      <c r="Q278">
        <f>IF(Tabla1[[#This Row],[SERVICIO]]="COMIDA",3,IF(Tabla1[[#This Row],[SERVICIO]]="CONTROLADO",12,IF(Tabla1[[#This Row],[SERVICIO]]="RÁPIDO",3.75,IF(Tabla1[[#This Row],[SERVICIO]]="NORMAL",2.5,))))</f>
        <v>3.75</v>
      </c>
      <c r="R278">
        <f>IF(Tabla1[[#This Row],[SERVICIO]]="COMIDA",3.5,IF(Tabla1[[#This Row],[SERVICIO]]="CONTROLADO",8,IF(Tabla1[[#This Row],[SERVICIO]]="RÁPIDO",4.5,IF(Tabla1[[#This Row],[SERVICIO]]="NORMAL",3,))))</f>
        <v>4.5</v>
      </c>
      <c r="S2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" s="2">
        <f>IF(Tabla1[[#This Row],[KILOMETROS ADICIONALES]]=0,Tabla1[[#This Row],[KILOMETROS]]*Tabla1[[#This Row],[COSTO NORMAL]],Tabla1[[#This Row],[COSTO NORMAL]]*Tabla1[[#This Row],[KILOMETROS HASTA]])</f>
        <v>16.875</v>
      </c>
      <c r="U278" s="2">
        <f>Tabla1[[#This Row],[KILOMETROS ADICIONALES]]*Tabla1[[#This Row],[COSTO ADICIONAL]]</f>
        <v>5.2195000000000009</v>
      </c>
      <c r="V278">
        <v>75.680000000000007</v>
      </c>
      <c r="W278" s="2">
        <f>Tabla1[[#This Row],[COSTO NORMAL2]]+Tabla1[[#This Row],[COSTO ADICIONAL2]]</f>
        <v>22.0945</v>
      </c>
    </row>
    <row r="279" spans="1:23" x14ac:dyDescent="0.25">
      <c r="A279" t="s">
        <v>17</v>
      </c>
      <c r="B279" t="s">
        <v>459</v>
      </c>
      <c r="C279" t="s">
        <v>9370</v>
      </c>
      <c r="D279" t="s">
        <v>13</v>
      </c>
      <c r="E279" t="s">
        <v>14845</v>
      </c>
      <c r="F279" t="s">
        <v>14</v>
      </c>
      <c r="G279" t="s">
        <v>15</v>
      </c>
      <c r="H279" t="s">
        <v>17</v>
      </c>
      <c r="I279" t="s">
        <v>460</v>
      </c>
      <c r="J279" t="str">
        <f>MID(Tabla1[[#This Row],[HORA2]],1,2)</f>
        <v>14</v>
      </c>
      <c r="K279" t="s">
        <v>90</v>
      </c>
      <c r="L279" t="s">
        <v>43</v>
      </c>
      <c r="M279" t="s">
        <v>14867</v>
      </c>
      <c r="N279" t="s">
        <v>22</v>
      </c>
      <c r="O279">
        <v>20.67</v>
      </c>
      <c r="P2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16.920000000000002</v>
      </c>
      <c r="Q279">
        <f>IF(Tabla1[[#This Row],[SERVICIO]]="COMIDA",3,IF(Tabla1[[#This Row],[SERVICIO]]="CONTROLADO",12,IF(Tabla1[[#This Row],[SERVICIO]]="RÁPIDO",3.75,IF(Tabla1[[#This Row],[SERVICIO]]="NORMAL",2.5,))))</f>
        <v>3.75</v>
      </c>
      <c r="R279">
        <f>IF(Tabla1[[#This Row],[SERVICIO]]="COMIDA",3.5,IF(Tabla1[[#This Row],[SERVICIO]]="CONTROLADO",8,IF(Tabla1[[#This Row],[SERVICIO]]="RÁPIDO",4.5,IF(Tabla1[[#This Row],[SERVICIO]]="NORMAL",3,))))</f>
        <v>4.5</v>
      </c>
      <c r="S2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" s="2">
        <f>IF(Tabla1[[#This Row],[KILOMETROS ADICIONALES]]=0,Tabla1[[#This Row],[KILOMETROS]]*Tabla1[[#This Row],[COSTO NORMAL]],Tabla1[[#This Row],[COSTO NORMAL]]*Tabla1[[#This Row],[KILOMETROS HASTA]])</f>
        <v>16.875</v>
      </c>
      <c r="U279" s="2">
        <f>Tabla1[[#This Row],[KILOMETROS ADICIONALES]]*Tabla1[[#This Row],[COSTO ADICIONAL]]</f>
        <v>9.3060000000000009</v>
      </c>
      <c r="V279">
        <v>227.48</v>
      </c>
      <c r="W279" s="2">
        <f>Tabla1[[#This Row],[COSTO NORMAL2]]+Tabla1[[#This Row],[COSTO ADICIONAL2]]</f>
        <v>26.181000000000001</v>
      </c>
    </row>
    <row r="280" spans="1:23" x14ac:dyDescent="0.25">
      <c r="A280" t="s">
        <v>17</v>
      </c>
      <c r="B280" t="s">
        <v>461</v>
      </c>
      <c r="C280" t="s">
        <v>9371</v>
      </c>
      <c r="E280" t="s">
        <v>14845</v>
      </c>
      <c r="F280" t="s">
        <v>76</v>
      </c>
      <c r="G280" t="s">
        <v>15</v>
      </c>
      <c r="H280" t="s">
        <v>17</v>
      </c>
      <c r="I280" t="s">
        <v>462</v>
      </c>
      <c r="J280" t="str">
        <f>MID(Tabla1[[#This Row],[HORA2]],1,2)</f>
        <v>13</v>
      </c>
      <c r="K280" t="s">
        <v>43</v>
      </c>
      <c r="L280" t="s">
        <v>57</v>
      </c>
      <c r="M280" t="s">
        <v>14867</v>
      </c>
      <c r="N280" t="s">
        <v>22</v>
      </c>
      <c r="O280">
        <v>6.97</v>
      </c>
      <c r="P2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280">
        <f>IF(Tabla1[[#This Row],[SERVICIO]]="COMIDA",3,IF(Tabla1[[#This Row],[SERVICIO]]="CONTROLADO",12,IF(Tabla1[[#This Row],[SERVICIO]]="RÁPIDO",3.75,IF(Tabla1[[#This Row],[SERVICIO]]="NORMAL",2.5,))))</f>
        <v>3.75</v>
      </c>
      <c r="R280">
        <f>IF(Tabla1[[#This Row],[SERVICIO]]="COMIDA",3.5,IF(Tabla1[[#This Row],[SERVICIO]]="CONTROLADO",8,IF(Tabla1[[#This Row],[SERVICIO]]="RÁPIDO",4.5,IF(Tabla1[[#This Row],[SERVICIO]]="NORMAL",3,))))</f>
        <v>4.5</v>
      </c>
      <c r="S2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" s="2">
        <f>IF(Tabla1[[#This Row],[KILOMETROS ADICIONALES]]=0,Tabla1[[#This Row],[KILOMETROS]]*Tabla1[[#This Row],[COSTO NORMAL]],Tabla1[[#This Row],[COSTO NORMAL]]*Tabla1[[#This Row],[KILOMETROS HASTA]])</f>
        <v>16.875</v>
      </c>
      <c r="U280" s="2">
        <f>Tabla1[[#This Row],[KILOMETROS ADICIONALES]]*Tabla1[[#This Row],[COSTO ADICIONAL]]</f>
        <v>1.7709999999999999</v>
      </c>
      <c r="V280">
        <v>54.82</v>
      </c>
      <c r="W280" s="2">
        <f>Tabla1[[#This Row],[COSTO NORMAL2]]+Tabla1[[#This Row],[COSTO ADICIONAL2]]</f>
        <v>18.646000000000001</v>
      </c>
    </row>
    <row r="281" spans="1:23" x14ac:dyDescent="0.25">
      <c r="A281" t="s">
        <v>17</v>
      </c>
      <c r="B281" t="s">
        <v>463</v>
      </c>
      <c r="C281" t="s">
        <v>9372</v>
      </c>
      <c r="D281" t="s">
        <v>13</v>
      </c>
      <c r="E281" t="s">
        <v>14845</v>
      </c>
      <c r="F281" t="s">
        <v>14</v>
      </c>
      <c r="G281" t="s">
        <v>15</v>
      </c>
      <c r="H281" t="s">
        <v>17</v>
      </c>
      <c r="I281" t="s">
        <v>464</v>
      </c>
      <c r="J281" t="str">
        <f>MID(Tabla1[[#This Row],[HORA2]],1,2)</f>
        <v>13</v>
      </c>
      <c r="K281" t="s">
        <v>145</v>
      </c>
      <c r="L281" t="s">
        <v>19</v>
      </c>
      <c r="M281" t="s">
        <v>14867</v>
      </c>
      <c r="N281" t="s">
        <v>22</v>
      </c>
      <c r="O281">
        <v>19.940000000000001</v>
      </c>
      <c r="P2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16.190000000000001</v>
      </c>
      <c r="Q281">
        <f>IF(Tabla1[[#This Row],[SERVICIO]]="COMIDA",3,IF(Tabla1[[#This Row],[SERVICIO]]="CONTROLADO",12,IF(Tabla1[[#This Row],[SERVICIO]]="RÁPIDO",3.75,IF(Tabla1[[#This Row],[SERVICIO]]="NORMAL",2.5,))))</f>
        <v>3.75</v>
      </c>
      <c r="R281">
        <f>IF(Tabla1[[#This Row],[SERVICIO]]="COMIDA",3.5,IF(Tabla1[[#This Row],[SERVICIO]]="CONTROLADO",8,IF(Tabla1[[#This Row],[SERVICIO]]="RÁPIDO",4.5,IF(Tabla1[[#This Row],[SERVICIO]]="NORMAL",3,))))</f>
        <v>4.5</v>
      </c>
      <c r="S2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1" s="2">
        <f>IF(Tabla1[[#This Row],[KILOMETROS ADICIONALES]]=0,Tabla1[[#This Row],[KILOMETROS]]*Tabla1[[#This Row],[COSTO NORMAL]],Tabla1[[#This Row],[COSTO NORMAL]]*Tabla1[[#This Row],[KILOMETROS HASTA]])</f>
        <v>16.875</v>
      </c>
      <c r="U281" s="2">
        <f>Tabla1[[#This Row],[KILOMETROS ADICIONALES]]*Tabla1[[#This Row],[COSTO ADICIONAL]]</f>
        <v>8.9045000000000023</v>
      </c>
      <c r="V281">
        <v>238.05</v>
      </c>
      <c r="W281" s="2">
        <f>Tabla1[[#This Row],[COSTO NORMAL2]]+Tabla1[[#This Row],[COSTO ADICIONAL2]]</f>
        <v>25.779500000000002</v>
      </c>
    </row>
    <row r="282" spans="1:23" x14ac:dyDescent="0.25">
      <c r="A282" t="s">
        <v>17</v>
      </c>
      <c r="B282" t="s">
        <v>465</v>
      </c>
      <c r="C282" t="s">
        <v>9373</v>
      </c>
      <c r="D282" t="s">
        <v>13</v>
      </c>
      <c r="E282" t="s">
        <v>14845</v>
      </c>
      <c r="F282" t="s">
        <v>76</v>
      </c>
      <c r="G282" t="s">
        <v>15</v>
      </c>
      <c r="H282" t="s">
        <v>17</v>
      </c>
      <c r="I282" t="s">
        <v>466</v>
      </c>
      <c r="J282" t="str">
        <f>MID(Tabla1[[#This Row],[HORA2]],1,2)</f>
        <v>14</v>
      </c>
      <c r="K282" t="s">
        <v>57</v>
      </c>
      <c r="L282" t="s">
        <v>65</v>
      </c>
      <c r="M282" t="s">
        <v>14867</v>
      </c>
      <c r="N282" t="s">
        <v>22</v>
      </c>
      <c r="O282">
        <v>8.5</v>
      </c>
      <c r="P2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4.75</v>
      </c>
      <c r="Q282">
        <f>IF(Tabla1[[#This Row],[SERVICIO]]="COMIDA",3,IF(Tabla1[[#This Row],[SERVICIO]]="CONTROLADO",12,IF(Tabla1[[#This Row],[SERVICIO]]="RÁPIDO",3.75,IF(Tabla1[[#This Row],[SERVICIO]]="NORMAL",2.5,))))</f>
        <v>3.75</v>
      </c>
      <c r="R282">
        <f>IF(Tabla1[[#This Row],[SERVICIO]]="COMIDA",3.5,IF(Tabla1[[#This Row],[SERVICIO]]="CONTROLADO",8,IF(Tabla1[[#This Row],[SERVICIO]]="RÁPIDO",4.5,IF(Tabla1[[#This Row],[SERVICIO]]="NORMAL",3,))))</f>
        <v>4.5</v>
      </c>
      <c r="S2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2" s="2">
        <f>IF(Tabla1[[#This Row],[KILOMETROS ADICIONALES]]=0,Tabla1[[#This Row],[KILOMETROS]]*Tabla1[[#This Row],[COSTO NORMAL]],Tabla1[[#This Row],[COSTO NORMAL]]*Tabla1[[#This Row],[KILOMETROS HASTA]])</f>
        <v>16.875</v>
      </c>
      <c r="U282" s="2">
        <f>Tabla1[[#This Row],[KILOMETROS ADICIONALES]]*Tabla1[[#This Row],[COSTO ADICIONAL]]</f>
        <v>2.6125000000000003</v>
      </c>
      <c r="V282">
        <v>101.87</v>
      </c>
      <c r="W282" s="2">
        <f>Tabla1[[#This Row],[COSTO NORMAL2]]+Tabla1[[#This Row],[COSTO ADICIONAL2]]</f>
        <v>19.487500000000001</v>
      </c>
    </row>
    <row r="283" spans="1:23" x14ac:dyDescent="0.25">
      <c r="A283" t="s">
        <v>17</v>
      </c>
      <c r="B283" t="s">
        <v>467</v>
      </c>
      <c r="C283" t="s">
        <v>9374</v>
      </c>
      <c r="D283" t="s">
        <v>13</v>
      </c>
      <c r="E283" t="s">
        <v>14845</v>
      </c>
      <c r="F283" t="s">
        <v>76</v>
      </c>
      <c r="G283" t="s">
        <v>15</v>
      </c>
      <c r="H283" t="s">
        <v>17</v>
      </c>
      <c r="I283" t="s">
        <v>468</v>
      </c>
      <c r="J283" t="str">
        <f>MID(Tabla1[[#This Row],[HORA2]],1,2)</f>
        <v>14</v>
      </c>
      <c r="K283" t="s">
        <v>271</v>
      </c>
      <c r="L283" t="s">
        <v>271</v>
      </c>
      <c r="M283" t="s">
        <v>14867</v>
      </c>
      <c r="N283" t="s">
        <v>22</v>
      </c>
      <c r="O283">
        <v>10.42</v>
      </c>
      <c r="P2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6.67</v>
      </c>
      <c r="Q283">
        <f>IF(Tabla1[[#This Row],[SERVICIO]]="COMIDA",3,IF(Tabla1[[#This Row],[SERVICIO]]="CONTROLADO",12,IF(Tabla1[[#This Row],[SERVICIO]]="RÁPIDO",3.75,IF(Tabla1[[#This Row],[SERVICIO]]="NORMAL",2.5,))))</f>
        <v>3.75</v>
      </c>
      <c r="R283">
        <f>IF(Tabla1[[#This Row],[SERVICIO]]="COMIDA",3.5,IF(Tabla1[[#This Row],[SERVICIO]]="CONTROLADO",8,IF(Tabla1[[#This Row],[SERVICIO]]="RÁPIDO",4.5,IF(Tabla1[[#This Row],[SERVICIO]]="NORMAL",3,))))</f>
        <v>4.5</v>
      </c>
      <c r="S2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" s="2">
        <f>IF(Tabla1[[#This Row],[KILOMETROS ADICIONALES]]=0,Tabla1[[#This Row],[KILOMETROS]]*Tabla1[[#This Row],[COSTO NORMAL]],Tabla1[[#This Row],[COSTO NORMAL]]*Tabla1[[#This Row],[KILOMETROS HASTA]])</f>
        <v>16.875</v>
      </c>
      <c r="U283" s="2">
        <f>Tabla1[[#This Row],[KILOMETROS ADICIONALES]]*Tabla1[[#This Row],[COSTO ADICIONAL]]</f>
        <v>3.6685000000000003</v>
      </c>
      <c r="V283">
        <v>48.99</v>
      </c>
      <c r="W283" s="2">
        <f>Tabla1[[#This Row],[COSTO NORMAL2]]+Tabla1[[#This Row],[COSTO ADICIONAL2]]</f>
        <v>20.543500000000002</v>
      </c>
    </row>
    <row r="284" spans="1:23" x14ac:dyDescent="0.25">
      <c r="A284" t="s">
        <v>17</v>
      </c>
      <c r="B284" t="s">
        <v>469</v>
      </c>
      <c r="C284" t="s">
        <v>9375</v>
      </c>
      <c r="D284" t="s">
        <v>13</v>
      </c>
      <c r="E284" t="s">
        <v>14845</v>
      </c>
      <c r="F284" t="s">
        <v>14</v>
      </c>
      <c r="G284" t="s">
        <v>15</v>
      </c>
      <c r="H284" t="s">
        <v>17</v>
      </c>
      <c r="I284" t="s">
        <v>470</v>
      </c>
      <c r="J284" t="str">
        <f>MID(Tabla1[[#This Row],[HORA2]],1,2)</f>
        <v>14</v>
      </c>
      <c r="K284" t="s">
        <v>94</v>
      </c>
      <c r="L284" t="s">
        <v>94</v>
      </c>
      <c r="M284" t="s">
        <v>14867</v>
      </c>
      <c r="N284" t="s">
        <v>22</v>
      </c>
      <c r="O284">
        <v>21</v>
      </c>
      <c r="P2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17.25</v>
      </c>
      <c r="Q284">
        <f>IF(Tabla1[[#This Row],[SERVICIO]]="COMIDA",3,IF(Tabla1[[#This Row],[SERVICIO]]="CONTROLADO",12,IF(Tabla1[[#This Row],[SERVICIO]]="RÁPIDO",3.75,IF(Tabla1[[#This Row],[SERVICIO]]="NORMAL",2.5,))))</f>
        <v>3.75</v>
      </c>
      <c r="R284">
        <f>IF(Tabla1[[#This Row],[SERVICIO]]="COMIDA",3.5,IF(Tabla1[[#This Row],[SERVICIO]]="CONTROLADO",8,IF(Tabla1[[#This Row],[SERVICIO]]="RÁPIDO",4.5,IF(Tabla1[[#This Row],[SERVICIO]]="NORMAL",3,))))</f>
        <v>4.5</v>
      </c>
      <c r="S2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" s="2">
        <f>IF(Tabla1[[#This Row],[KILOMETROS ADICIONALES]]=0,Tabla1[[#This Row],[KILOMETROS]]*Tabla1[[#This Row],[COSTO NORMAL]],Tabla1[[#This Row],[COSTO NORMAL]]*Tabla1[[#This Row],[KILOMETROS HASTA]])</f>
        <v>16.875</v>
      </c>
      <c r="U284" s="2">
        <f>Tabla1[[#This Row],[KILOMETROS ADICIONALES]]*Tabla1[[#This Row],[COSTO ADICIONAL]]</f>
        <v>9.4875000000000007</v>
      </c>
      <c r="V284">
        <v>155.91999999999999</v>
      </c>
      <c r="W284" s="2">
        <f>Tabla1[[#This Row],[COSTO NORMAL2]]+Tabla1[[#This Row],[COSTO ADICIONAL2]]</f>
        <v>26.362500000000001</v>
      </c>
    </row>
    <row r="285" spans="1:23" x14ac:dyDescent="0.25">
      <c r="A285" t="s">
        <v>17</v>
      </c>
      <c r="B285" t="s">
        <v>471</v>
      </c>
      <c r="C285" t="s">
        <v>9376</v>
      </c>
      <c r="D285" t="s">
        <v>13</v>
      </c>
      <c r="E285" t="s">
        <v>14845</v>
      </c>
      <c r="F285" t="s">
        <v>76</v>
      </c>
      <c r="G285" t="s">
        <v>24</v>
      </c>
      <c r="H285" t="s">
        <v>17</v>
      </c>
      <c r="I285" t="s">
        <v>472</v>
      </c>
      <c r="J285" t="str">
        <f>MID(Tabla1[[#This Row],[HORA2]],1,2)</f>
        <v>12</v>
      </c>
      <c r="K285" t="s">
        <v>19</v>
      </c>
      <c r="L285" t="s">
        <v>323</v>
      </c>
      <c r="M285" t="s">
        <v>14867</v>
      </c>
      <c r="N285" t="s">
        <v>22</v>
      </c>
      <c r="O285">
        <v>5.35</v>
      </c>
      <c r="P2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1.5999999999999996</v>
      </c>
      <c r="Q285">
        <f>IF(Tabla1[[#This Row],[SERVICIO]]="COMIDA",3,IF(Tabla1[[#This Row],[SERVICIO]]="CONTROLADO",12,IF(Tabla1[[#This Row],[SERVICIO]]="RÁPIDO",3.75,IF(Tabla1[[#This Row],[SERVICIO]]="NORMAL",2.5,))))</f>
        <v>3.75</v>
      </c>
      <c r="R285">
        <f>IF(Tabla1[[#This Row],[SERVICIO]]="COMIDA",3.5,IF(Tabla1[[#This Row],[SERVICIO]]="CONTROLADO",8,IF(Tabla1[[#This Row],[SERVICIO]]="RÁPIDO",4.5,IF(Tabla1[[#This Row],[SERVICIO]]="NORMAL",3,))))</f>
        <v>4.5</v>
      </c>
      <c r="S2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" s="2">
        <f>IF(Tabla1[[#This Row],[KILOMETROS ADICIONALES]]=0,Tabla1[[#This Row],[KILOMETROS]]*Tabla1[[#This Row],[COSTO NORMAL]],Tabla1[[#This Row],[COSTO NORMAL]]*Tabla1[[#This Row],[KILOMETROS HASTA]])</f>
        <v>16.875</v>
      </c>
      <c r="U285" s="2">
        <f>Tabla1[[#This Row],[KILOMETROS ADICIONALES]]*Tabla1[[#This Row],[COSTO ADICIONAL]]</f>
        <v>0.87999999999999989</v>
      </c>
      <c r="V285">
        <v>23.73</v>
      </c>
      <c r="W285" s="2">
        <f>Tabla1[[#This Row],[COSTO NORMAL2]]+Tabla1[[#This Row],[COSTO ADICIONAL2]]</f>
        <v>17.754999999999999</v>
      </c>
    </row>
    <row r="286" spans="1:23" x14ac:dyDescent="0.25">
      <c r="A286" t="s">
        <v>17</v>
      </c>
      <c r="B286" t="s">
        <v>473</v>
      </c>
      <c r="C286" t="s">
        <v>9377</v>
      </c>
      <c r="D286" t="s">
        <v>13</v>
      </c>
      <c r="E286" t="s">
        <v>14845</v>
      </c>
      <c r="F286" t="s">
        <v>14</v>
      </c>
      <c r="G286" t="s">
        <v>15</v>
      </c>
      <c r="H286" t="s">
        <v>17</v>
      </c>
      <c r="I286" t="s">
        <v>474</v>
      </c>
      <c r="J286" t="str">
        <f>MID(Tabla1[[#This Row],[HORA2]],1,2)</f>
        <v>13</v>
      </c>
      <c r="K286" t="s">
        <v>94</v>
      </c>
      <c r="L286" t="s">
        <v>27</v>
      </c>
      <c r="M286" t="s">
        <v>14867</v>
      </c>
      <c r="N286" t="s">
        <v>22</v>
      </c>
      <c r="O286">
        <v>20.25</v>
      </c>
      <c r="P2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</v>
      </c>
      <c r="Q286">
        <f>IF(Tabla1[[#This Row],[SERVICIO]]="COMIDA",3,IF(Tabla1[[#This Row],[SERVICIO]]="CONTROLADO",12,IF(Tabla1[[#This Row],[SERVICIO]]="RÁPIDO",3.75,IF(Tabla1[[#This Row],[SERVICIO]]="NORMAL",2.5,))))</f>
        <v>3.75</v>
      </c>
      <c r="R286">
        <f>IF(Tabla1[[#This Row],[SERVICIO]]="COMIDA",3.5,IF(Tabla1[[#This Row],[SERVICIO]]="CONTROLADO",8,IF(Tabla1[[#This Row],[SERVICIO]]="RÁPIDO",4.5,IF(Tabla1[[#This Row],[SERVICIO]]="NORMAL",3,))))</f>
        <v>4.5</v>
      </c>
      <c r="S2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" s="2">
        <f>IF(Tabla1[[#This Row],[KILOMETROS ADICIONALES]]=0,Tabla1[[#This Row],[KILOMETROS]]*Tabla1[[#This Row],[COSTO NORMAL]],Tabla1[[#This Row],[COSTO NORMAL]]*Tabla1[[#This Row],[KILOMETROS HASTA]])</f>
        <v>16.875</v>
      </c>
      <c r="U286" s="2">
        <f>Tabla1[[#This Row],[KILOMETROS ADICIONALES]]*Tabla1[[#This Row],[COSTO ADICIONAL]]</f>
        <v>9.0750000000000011</v>
      </c>
      <c r="V286">
        <v>197.97</v>
      </c>
      <c r="W286" s="2">
        <f>Tabla1[[#This Row],[COSTO NORMAL2]]+Tabla1[[#This Row],[COSTO ADICIONAL2]]</f>
        <v>25.950000000000003</v>
      </c>
    </row>
    <row r="287" spans="1:23" x14ac:dyDescent="0.25">
      <c r="A287" t="s">
        <v>17</v>
      </c>
      <c r="B287" t="s">
        <v>475</v>
      </c>
      <c r="C287" t="s">
        <v>9378</v>
      </c>
      <c r="D287" t="s">
        <v>13</v>
      </c>
      <c r="E287" t="s">
        <v>14847</v>
      </c>
      <c r="F287" t="s">
        <v>14</v>
      </c>
      <c r="G287" t="s">
        <v>24</v>
      </c>
      <c r="H287" t="s">
        <v>17</v>
      </c>
      <c r="I287" t="s">
        <v>476</v>
      </c>
      <c r="J287" t="str">
        <f>MID(Tabla1[[#This Row],[HORA2]],1,2)</f>
        <v>13</v>
      </c>
      <c r="K287" t="s">
        <v>19</v>
      </c>
      <c r="L287" t="s">
        <v>35</v>
      </c>
      <c r="M287" t="s">
        <v>14867</v>
      </c>
      <c r="N287" t="s">
        <v>22</v>
      </c>
      <c r="O287">
        <v>14.46</v>
      </c>
      <c r="P2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287">
        <f>IF(Tabla1[[#This Row],[SERVICIO]]="COMIDA",3,IF(Tabla1[[#This Row],[SERVICIO]]="CONTROLADO",12,IF(Tabla1[[#This Row],[SERVICIO]]="RÁPIDO",3.75,IF(Tabla1[[#This Row],[SERVICIO]]="NORMAL",2.5,))))</f>
        <v>3</v>
      </c>
      <c r="R287">
        <f>IF(Tabla1[[#This Row],[SERVICIO]]="COMIDA",3.5,IF(Tabla1[[#This Row],[SERVICIO]]="CONTROLADO",8,IF(Tabla1[[#This Row],[SERVICIO]]="RÁPIDO",4.5,IF(Tabla1[[#This Row],[SERVICIO]]="NORMAL",3,))))</f>
        <v>3.5</v>
      </c>
      <c r="S287">
        <f>IF(Tabla1[[#This Row],[SERVICIO]]="COMIDA",0.75,IF(Tabla1[[#This Row],[SERVICIO]]="CONTROLADO",2.65,IF(Tabla1[[#This Row],[SERVICIO]]="RÁPIDO",0.55,IF(Tabla1[[#This Row],[SERVICIO]]="NORMAL",1.2,))))</f>
        <v>0.75</v>
      </c>
      <c r="T287" s="2">
        <f>IF(Tabla1[[#This Row],[KILOMETROS ADICIONALES]]=0,Tabla1[[#This Row],[KILOMETROS]]*Tabla1[[#This Row],[COSTO NORMAL]],Tabla1[[#This Row],[COSTO NORMAL]]*Tabla1[[#This Row],[KILOMETROS HASTA]])</f>
        <v>10.5</v>
      </c>
      <c r="U287" s="2">
        <f>Tabla1[[#This Row],[KILOMETROS ADICIONALES]]*Tabla1[[#This Row],[COSTO ADICIONAL]]</f>
        <v>8.5950000000000006</v>
      </c>
      <c r="V287">
        <v>16.809999999999999</v>
      </c>
      <c r="W287" s="2">
        <f>Tabla1[[#This Row],[COSTO NORMAL2]]+Tabla1[[#This Row],[COSTO ADICIONAL2]]</f>
        <v>19.094999999999999</v>
      </c>
    </row>
    <row r="288" spans="1:23" x14ac:dyDescent="0.25">
      <c r="A288" t="s">
        <v>17</v>
      </c>
      <c r="B288" t="s">
        <v>477</v>
      </c>
      <c r="C288" t="s">
        <v>9379</v>
      </c>
      <c r="D288" t="s">
        <v>13</v>
      </c>
      <c r="E288" t="s">
        <v>14845</v>
      </c>
      <c r="F288" t="s">
        <v>14</v>
      </c>
      <c r="G288" t="s">
        <v>15</v>
      </c>
      <c r="H288" t="s">
        <v>17</v>
      </c>
      <c r="I288" t="s">
        <v>478</v>
      </c>
      <c r="J288" t="str">
        <f>MID(Tabla1[[#This Row],[HORA2]],1,2)</f>
        <v>17</v>
      </c>
      <c r="K288" t="s">
        <v>110</v>
      </c>
      <c r="L288" t="s">
        <v>479</v>
      </c>
      <c r="M288" t="s">
        <v>14867</v>
      </c>
      <c r="N288" t="s">
        <v>22</v>
      </c>
      <c r="O288">
        <v>17.34</v>
      </c>
      <c r="P2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13.59</v>
      </c>
      <c r="Q288">
        <f>IF(Tabla1[[#This Row],[SERVICIO]]="COMIDA",3,IF(Tabla1[[#This Row],[SERVICIO]]="CONTROLADO",12,IF(Tabla1[[#This Row],[SERVICIO]]="RÁPIDO",3.75,IF(Tabla1[[#This Row],[SERVICIO]]="NORMAL",2.5,))))</f>
        <v>3.75</v>
      </c>
      <c r="R288">
        <f>IF(Tabla1[[#This Row],[SERVICIO]]="COMIDA",3.5,IF(Tabla1[[#This Row],[SERVICIO]]="CONTROLADO",8,IF(Tabla1[[#This Row],[SERVICIO]]="RÁPIDO",4.5,IF(Tabla1[[#This Row],[SERVICIO]]="NORMAL",3,))))</f>
        <v>4.5</v>
      </c>
      <c r="S2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8" s="2">
        <f>IF(Tabla1[[#This Row],[KILOMETROS ADICIONALES]]=0,Tabla1[[#This Row],[KILOMETROS]]*Tabla1[[#This Row],[COSTO NORMAL]],Tabla1[[#This Row],[COSTO NORMAL]]*Tabla1[[#This Row],[KILOMETROS HASTA]])</f>
        <v>16.875</v>
      </c>
      <c r="U288" s="2">
        <f>Tabla1[[#This Row],[KILOMETROS ADICIONALES]]*Tabla1[[#This Row],[COSTO ADICIONAL]]</f>
        <v>7.4745000000000008</v>
      </c>
      <c r="V288">
        <v>83.24</v>
      </c>
      <c r="W288" s="2">
        <f>Tabla1[[#This Row],[COSTO NORMAL2]]+Tabla1[[#This Row],[COSTO ADICIONAL2]]</f>
        <v>24.349499999999999</v>
      </c>
    </row>
    <row r="289" spans="1:23" x14ac:dyDescent="0.25">
      <c r="A289" t="s">
        <v>17</v>
      </c>
      <c r="B289" t="s">
        <v>480</v>
      </c>
      <c r="C289" t="s">
        <v>9380</v>
      </c>
      <c r="D289" t="s">
        <v>13</v>
      </c>
      <c r="E289" t="s">
        <v>14845</v>
      </c>
      <c r="F289" t="s">
        <v>14</v>
      </c>
      <c r="G289" t="s">
        <v>15</v>
      </c>
      <c r="H289" t="s">
        <v>17</v>
      </c>
      <c r="I289" t="s">
        <v>481</v>
      </c>
      <c r="J289" t="str">
        <f>MID(Tabla1[[#This Row],[HORA2]],1,2)</f>
        <v>15</v>
      </c>
      <c r="K289" t="s">
        <v>20</v>
      </c>
      <c r="L289" t="s">
        <v>78</v>
      </c>
      <c r="M289" t="s">
        <v>14867</v>
      </c>
      <c r="N289" t="s">
        <v>22</v>
      </c>
      <c r="O289">
        <v>15.96</v>
      </c>
      <c r="P2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12.21</v>
      </c>
      <c r="Q289">
        <f>IF(Tabla1[[#This Row],[SERVICIO]]="COMIDA",3,IF(Tabla1[[#This Row],[SERVICIO]]="CONTROLADO",12,IF(Tabla1[[#This Row],[SERVICIO]]="RÁPIDO",3.75,IF(Tabla1[[#This Row],[SERVICIO]]="NORMAL",2.5,))))</f>
        <v>3.75</v>
      </c>
      <c r="R289">
        <f>IF(Tabla1[[#This Row],[SERVICIO]]="COMIDA",3.5,IF(Tabla1[[#This Row],[SERVICIO]]="CONTROLADO",8,IF(Tabla1[[#This Row],[SERVICIO]]="RÁPIDO",4.5,IF(Tabla1[[#This Row],[SERVICIO]]="NORMAL",3,))))</f>
        <v>4.5</v>
      </c>
      <c r="S2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9" s="2">
        <f>IF(Tabla1[[#This Row],[KILOMETROS ADICIONALES]]=0,Tabla1[[#This Row],[KILOMETROS]]*Tabla1[[#This Row],[COSTO NORMAL]],Tabla1[[#This Row],[COSTO NORMAL]]*Tabla1[[#This Row],[KILOMETROS HASTA]])</f>
        <v>16.875</v>
      </c>
      <c r="U289" s="2">
        <f>Tabla1[[#This Row],[KILOMETROS ADICIONALES]]*Tabla1[[#This Row],[COSTO ADICIONAL]]</f>
        <v>6.7155000000000014</v>
      </c>
      <c r="V289">
        <v>149.52000000000001</v>
      </c>
      <c r="W289" s="2">
        <f>Tabla1[[#This Row],[COSTO NORMAL2]]+Tabla1[[#This Row],[COSTO ADICIONAL2]]</f>
        <v>23.590500000000002</v>
      </c>
    </row>
    <row r="290" spans="1:23" x14ac:dyDescent="0.25">
      <c r="A290" t="s">
        <v>17</v>
      </c>
      <c r="B290" t="s">
        <v>480</v>
      </c>
      <c r="C290" t="s">
        <v>9381</v>
      </c>
      <c r="D290" t="s">
        <v>13</v>
      </c>
      <c r="E290" t="s">
        <v>14845</v>
      </c>
      <c r="F290" t="s">
        <v>14</v>
      </c>
      <c r="G290" t="s">
        <v>24</v>
      </c>
      <c r="H290" t="s">
        <v>482</v>
      </c>
      <c r="I290" t="s">
        <v>483</v>
      </c>
      <c r="J290" t="str">
        <f>MID(Tabla1[[#This Row],[HORA2]],1,2)</f>
        <v>12</v>
      </c>
      <c r="K290" t="s">
        <v>43</v>
      </c>
      <c r="L290" t="s">
        <v>479</v>
      </c>
      <c r="M290" t="s">
        <v>14867</v>
      </c>
      <c r="N290" t="s">
        <v>22</v>
      </c>
      <c r="O290">
        <v>19.38</v>
      </c>
      <c r="P2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15.629999999999999</v>
      </c>
      <c r="Q290">
        <f>IF(Tabla1[[#This Row],[SERVICIO]]="COMIDA",3,IF(Tabla1[[#This Row],[SERVICIO]]="CONTROLADO",12,IF(Tabla1[[#This Row],[SERVICIO]]="RÁPIDO",3.75,IF(Tabla1[[#This Row],[SERVICIO]]="NORMAL",2.5,))))</f>
        <v>3.75</v>
      </c>
      <c r="R290">
        <f>IF(Tabla1[[#This Row],[SERVICIO]]="COMIDA",3.5,IF(Tabla1[[#This Row],[SERVICIO]]="CONTROLADO",8,IF(Tabla1[[#This Row],[SERVICIO]]="RÁPIDO",4.5,IF(Tabla1[[#This Row],[SERVICIO]]="NORMAL",3,))))</f>
        <v>4.5</v>
      </c>
      <c r="S2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0" s="2">
        <f>IF(Tabla1[[#This Row],[KILOMETROS ADICIONALES]]=0,Tabla1[[#This Row],[KILOMETROS]]*Tabla1[[#This Row],[COSTO NORMAL]],Tabla1[[#This Row],[COSTO NORMAL]]*Tabla1[[#This Row],[KILOMETROS HASTA]])</f>
        <v>16.875</v>
      </c>
      <c r="U290" s="2">
        <f>Tabla1[[#This Row],[KILOMETROS ADICIONALES]]*Tabla1[[#This Row],[COSTO ADICIONAL]]</f>
        <v>8.5965000000000007</v>
      </c>
      <c r="V290">
        <v>110.62</v>
      </c>
      <c r="W290" s="2">
        <f>Tabla1[[#This Row],[COSTO NORMAL2]]+Tabla1[[#This Row],[COSTO ADICIONAL2]]</f>
        <v>25.471499999999999</v>
      </c>
    </row>
    <row r="291" spans="1:23" x14ac:dyDescent="0.25">
      <c r="A291" t="s">
        <v>17</v>
      </c>
      <c r="B291" t="s">
        <v>480</v>
      </c>
      <c r="C291" t="s">
        <v>9382</v>
      </c>
      <c r="D291" t="s">
        <v>13</v>
      </c>
      <c r="E291" t="s">
        <v>14845</v>
      </c>
      <c r="F291" t="s">
        <v>14</v>
      </c>
      <c r="G291" t="s">
        <v>15</v>
      </c>
      <c r="H291" t="s">
        <v>100</v>
      </c>
      <c r="I291" t="s">
        <v>484</v>
      </c>
      <c r="J291" t="str">
        <f>MID(Tabla1[[#This Row],[HORA2]],1,2)</f>
        <v>12</v>
      </c>
      <c r="K291" t="s">
        <v>43</v>
      </c>
      <c r="L291" t="s">
        <v>479</v>
      </c>
      <c r="M291" t="s">
        <v>14867</v>
      </c>
      <c r="N291" t="s">
        <v>22</v>
      </c>
      <c r="O291">
        <v>18.18</v>
      </c>
      <c r="P2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14.43</v>
      </c>
      <c r="Q291">
        <f>IF(Tabla1[[#This Row],[SERVICIO]]="COMIDA",3,IF(Tabla1[[#This Row],[SERVICIO]]="CONTROLADO",12,IF(Tabla1[[#This Row],[SERVICIO]]="RÁPIDO",3.75,IF(Tabla1[[#This Row],[SERVICIO]]="NORMAL",2.5,))))</f>
        <v>3.75</v>
      </c>
      <c r="R291">
        <f>IF(Tabla1[[#This Row],[SERVICIO]]="COMIDA",3.5,IF(Tabla1[[#This Row],[SERVICIO]]="CONTROLADO",8,IF(Tabla1[[#This Row],[SERVICIO]]="RÁPIDO",4.5,IF(Tabla1[[#This Row],[SERVICIO]]="NORMAL",3,))))</f>
        <v>4.5</v>
      </c>
      <c r="S2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" s="2">
        <f>IF(Tabla1[[#This Row],[KILOMETROS ADICIONALES]]=0,Tabla1[[#This Row],[KILOMETROS]]*Tabla1[[#This Row],[COSTO NORMAL]],Tabla1[[#This Row],[COSTO NORMAL]]*Tabla1[[#This Row],[KILOMETROS HASTA]])</f>
        <v>16.875</v>
      </c>
      <c r="U291" s="2">
        <f>Tabla1[[#This Row],[KILOMETROS ADICIONALES]]*Tabla1[[#This Row],[COSTO ADICIONAL]]</f>
        <v>7.9365000000000006</v>
      </c>
      <c r="V291">
        <v>80.42</v>
      </c>
      <c r="W291" s="2">
        <f>Tabla1[[#This Row],[COSTO NORMAL2]]+Tabla1[[#This Row],[COSTO ADICIONAL2]]</f>
        <v>24.811500000000002</v>
      </c>
    </row>
    <row r="292" spans="1:23" x14ac:dyDescent="0.25">
      <c r="A292" t="s">
        <v>17</v>
      </c>
      <c r="B292" t="s">
        <v>480</v>
      </c>
      <c r="C292" t="s">
        <v>9383</v>
      </c>
      <c r="D292" t="s">
        <v>13</v>
      </c>
      <c r="E292" t="s">
        <v>14845</v>
      </c>
      <c r="F292" t="s">
        <v>14</v>
      </c>
      <c r="G292" t="s">
        <v>41</v>
      </c>
      <c r="H292" t="s">
        <v>17</v>
      </c>
      <c r="I292" t="s">
        <v>485</v>
      </c>
      <c r="J292" t="str">
        <f>MID(Tabla1[[#This Row],[HORA2]],1,2)</f>
        <v>14</v>
      </c>
      <c r="K292" t="s">
        <v>43</v>
      </c>
      <c r="L292" t="s">
        <v>479</v>
      </c>
      <c r="M292" t="s">
        <v>14867</v>
      </c>
      <c r="N292" t="s">
        <v>22</v>
      </c>
      <c r="O292">
        <v>8.8699999999999992</v>
      </c>
      <c r="P2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5.1199999999999992</v>
      </c>
      <c r="Q292">
        <f>IF(Tabla1[[#This Row],[SERVICIO]]="COMIDA",3,IF(Tabla1[[#This Row],[SERVICIO]]="CONTROLADO",12,IF(Tabla1[[#This Row],[SERVICIO]]="RÁPIDO",3.75,IF(Tabla1[[#This Row],[SERVICIO]]="NORMAL",2.5,))))</f>
        <v>3.75</v>
      </c>
      <c r="R292">
        <f>IF(Tabla1[[#This Row],[SERVICIO]]="COMIDA",3.5,IF(Tabla1[[#This Row],[SERVICIO]]="CONTROLADO",8,IF(Tabla1[[#This Row],[SERVICIO]]="RÁPIDO",4.5,IF(Tabla1[[#This Row],[SERVICIO]]="NORMAL",3,))))</f>
        <v>4.5</v>
      </c>
      <c r="S2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2" s="2">
        <f>IF(Tabla1[[#This Row],[KILOMETROS ADICIONALES]]=0,Tabla1[[#This Row],[KILOMETROS]]*Tabla1[[#This Row],[COSTO NORMAL]],Tabla1[[#This Row],[COSTO NORMAL]]*Tabla1[[#This Row],[KILOMETROS HASTA]])</f>
        <v>16.875</v>
      </c>
      <c r="U292" s="2">
        <f>Tabla1[[#This Row],[KILOMETROS ADICIONALES]]*Tabla1[[#This Row],[COSTO ADICIONAL]]</f>
        <v>2.8159999999999998</v>
      </c>
      <c r="V292">
        <v>202.79</v>
      </c>
      <c r="W292" s="2">
        <f>Tabla1[[#This Row],[COSTO NORMAL2]]+Tabla1[[#This Row],[COSTO ADICIONAL2]]</f>
        <v>19.690999999999999</v>
      </c>
    </row>
    <row r="293" spans="1:23" x14ac:dyDescent="0.25">
      <c r="A293" t="s">
        <v>17</v>
      </c>
      <c r="B293" t="s">
        <v>480</v>
      </c>
      <c r="C293" t="s">
        <v>9384</v>
      </c>
      <c r="D293" t="s">
        <v>13</v>
      </c>
      <c r="E293" t="s">
        <v>14845</v>
      </c>
      <c r="F293" t="s">
        <v>14</v>
      </c>
      <c r="G293" t="s">
        <v>15</v>
      </c>
      <c r="H293" t="s">
        <v>17</v>
      </c>
      <c r="I293" t="s">
        <v>486</v>
      </c>
      <c r="J293" t="str">
        <f>MID(Tabla1[[#This Row],[HORA2]],1,2)</f>
        <v>17</v>
      </c>
      <c r="K293" t="s">
        <v>20</v>
      </c>
      <c r="L293" t="s">
        <v>96</v>
      </c>
      <c r="M293" t="s">
        <v>14867</v>
      </c>
      <c r="N293" t="s">
        <v>22</v>
      </c>
      <c r="O293">
        <v>10.24</v>
      </c>
      <c r="P2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6.49</v>
      </c>
      <c r="Q293">
        <f>IF(Tabla1[[#This Row],[SERVICIO]]="COMIDA",3,IF(Tabla1[[#This Row],[SERVICIO]]="CONTROLADO",12,IF(Tabla1[[#This Row],[SERVICIO]]="RÁPIDO",3.75,IF(Tabla1[[#This Row],[SERVICIO]]="NORMAL",2.5,))))</f>
        <v>3.75</v>
      </c>
      <c r="R293">
        <f>IF(Tabla1[[#This Row],[SERVICIO]]="COMIDA",3.5,IF(Tabla1[[#This Row],[SERVICIO]]="CONTROLADO",8,IF(Tabla1[[#This Row],[SERVICIO]]="RÁPIDO",4.5,IF(Tabla1[[#This Row],[SERVICIO]]="NORMAL",3,))))</f>
        <v>4.5</v>
      </c>
      <c r="S2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3" s="2">
        <f>IF(Tabla1[[#This Row],[KILOMETROS ADICIONALES]]=0,Tabla1[[#This Row],[KILOMETROS]]*Tabla1[[#This Row],[COSTO NORMAL]],Tabla1[[#This Row],[COSTO NORMAL]]*Tabla1[[#This Row],[KILOMETROS HASTA]])</f>
        <v>16.875</v>
      </c>
      <c r="U293" s="2">
        <f>Tabla1[[#This Row],[KILOMETROS ADICIONALES]]*Tabla1[[#This Row],[COSTO ADICIONAL]]</f>
        <v>3.5695000000000006</v>
      </c>
      <c r="V293">
        <v>133.37</v>
      </c>
      <c r="W293" s="2">
        <f>Tabla1[[#This Row],[COSTO NORMAL2]]+Tabla1[[#This Row],[COSTO ADICIONAL2]]</f>
        <v>20.444500000000001</v>
      </c>
    </row>
    <row r="294" spans="1:23" x14ac:dyDescent="0.25">
      <c r="A294" t="s">
        <v>17</v>
      </c>
      <c r="B294" t="s">
        <v>480</v>
      </c>
      <c r="C294" t="s">
        <v>9385</v>
      </c>
      <c r="D294" t="s">
        <v>13</v>
      </c>
      <c r="E294" t="s">
        <v>14845</v>
      </c>
      <c r="F294" t="s">
        <v>14</v>
      </c>
      <c r="G294" t="s">
        <v>15</v>
      </c>
      <c r="H294" t="s">
        <v>17</v>
      </c>
      <c r="I294" t="s">
        <v>487</v>
      </c>
      <c r="J294" t="str">
        <f>MID(Tabla1[[#This Row],[HORA2]],1,2)</f>
        <v>15</v>
      </c>
      <c r="K294" t="s">
        <v>20</v>
      </c>
      <c r="L294" t="s">
        <v>44</v>
      </c>
      <c r="M294" t="s">
        <v>14867</v>
      </c>
      <c r="N294" t="s">
        <v>22</v>
      </c>
      <c r="O294">
        <v>6.9</v>
      </c>
      <c r="P2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3.1500000000000004</v>
      </c>
      <c r="Q294">
        <f>IF(Tabla1[[#This Row],[SERVICIO]]="COMIDA",3,IF(Tabla1[[#This Row],[SERVICIO]]="CONTROLADO",12,IF(Tabla1[[#This Row],[SERVICIO]]="RÁPIDO",3.75,IF(Tabla1[[#This Row],[SERVICIO]]="NORMAL",2.5,))))</f>
        <v>3.75</v>
      </c>
      <c r="R294">
        <f>IF(Tabla1[[#This Row],[SERVICIO]]="COMIDA",3.5,IF(Tabla1[[#This Row],[SERVICIO]]="CONTROLADO",8,IF(Tabla1[[#This Row],[SERVICIO]]="RÁPIDO",4.5,IF(Tabla1[[#This Row],[SERVICIO]]="NORMAL",3,))))</f>
        <v>4.5</v>
      </c>
      <c r="S2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4" s="2">
        <f>IF(Tabla1[[#This Row],[KILOMETROS ADICIONALES]]=0,Tabla1[[#This Row],[KILOMETROS]]*Tabla1[[#This Row],[COSTO NORMAL]],Tabla1[[#This Row],[COSTO NORMAL]]*Tabla1[[#This Row],[KILOMETROS HASTA]])</f>
        <v>16.875</v>
      </c>
      <c r="U294" s="2">
        <f>Tabla1[[#This Row],[KILOMETROS ADICIONALES]]*Tabla1[[#This Row],[COSTO ADICIONAL]]</f>
        <v>1.7325000000000004</v>
      </c>
      <c r="V294">
        <v>165.15</v>
      </c>
      <c r="W294" s="2">
        <f>Tabla1[[#This Row],[COSTO NORMAL2]]+Tabla1[[#This Row],[COSTO ADICIONAL2]]</f>
        <v>18.607500000000002</v>
      </c>
    </row>
    <row r="295" spans="1:23" x14ac:dyDescent="0.25">
      <c r="A295" t="s">
        <v>17</v>
      </c>
      <c r="B295" t="s">
        <v>488</v>
      </c>
      <c r="C295" t="s">
        <v>9386</v>
      </c>
      <c r="D295" t="s">
        <v>13</v>
      </c>
      <c r="E295" t="s">
        <v>14845</v>
      </c>
      <c r="F295" t="s">
        <v>14</v>
      </c>
      <c r="G295" t="s">
        <v>15</v>
      </c>
      <c r="H295" t="s">
        <v>17</v>
      </c>
      <c r="I295" t="s">
        <v>489</v>
      </c>
      <c r="J295" t="str">
        <f>MID(Tabla1[[#This Row],[HORA2]],1,2)</f>
        <v>13</v>
      </c>
      <c r="K295" t="s">
        <v>35</v>
      </c>
      <c r="L295" t="s">
        <v>35</v>
      </c>
      <c r="M295" t="s">
        <v>14867</v>
      </c>
      <c r="N295" t="s">
        <v>22</v>
      </c>
      <c r="O295">
        <v>20.059999999999999</v>
      </c>
      <c r="P2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16.309999999999999</v>
      </c>
      <c r="Q295">
        <f>IF(Tabla1[[#This Row],[SERVICIO]]="COMIDA",3,IF(Tabla1[[#This Row],[SERVICIO]]="CONTROLADO",12,IF(Tabla1[[#This Row],[SERVICIO]]="RÁPIDO",3.75,IF(Tabla1[[#This Row],[SERVICIO]]="NORMAL",2.5,))))</f>
        <v>3.75</v>
      </c>
      <c r="R295">
        <f>IF(Tabla1[[#This Row],[SERVICIO]]="COMIDA",3.5,IF(Tabla1[[#This Row],[SERVICIO]]="CONTROLADO",8,IF(Tabla1[[#This Row],[SERVICIO]]="RÁPIDO",4.5,IF(Tabla1[[#This Row],[SERVICIO]]="NORMAL",3,))))</f>
        <v>4.5</v>
      </c>
      <c r="S2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5" s="2">
        <f>IF(Tabla1[[#This Row],[KILOMETROS ADICIONALES]]=0,Tabla1[[#This Row],[KILOMETROS]]*Tabla1[[#This Row],[COSTO NORMAL]],Tabla1[[#This Row],[COSTO NORMAL]]*Tabla1[[#This Row],[KILOMETROS HASTA]])</f>
        <v>16.875</v>
      </c>
      <c r="U295" s="2">
        <f>Tabla1[[#This Row],[KILOMETROS ADICIONALES]]*Tabla1[[#This Row],[COSTO ADICIONAL]]</f>
        <v>8.9704999999999995</v>
      </c>
      <c r="V295">
        <v>77.11</v>
      </c>
      <c r="W295" s="2">
        <f>Tabla1[[#This Row],[COSTO NORMAL2]]+Tabla1[[#This Row],[COSTO ADICIONAL2]]</f>
        <v>25.845500000000001</v>
      </c>
    </row>
    <row r="296" spans="1:23" x14ac:dyDescent="0.25">
      <c r="A296" t="s">
        <v>17</v>
      </c>
      <c r="B296" t="s">
        <v>490</v>
      </c>
      <c r="C296" t="s">
        <v>9387</v>
      </c>
      <c r="D296" t="s">
        <v>13</v>
      </c>
      <c r="E296" t="s">
        <v>14844</v>
      </c>
      <c r="F296" t="s">
        <v>14</v>
      </c>
      <c r="G296" t="s">
        <v>15</v>
      </c>
      <c r="H296" t="s">
        <v>45</v>
      </c>
      <c r="I296" t="s">
        <v>491</v>
      </c>
      <c r="J296" t="str">
        <f>MID(Tabla1[[#This Row],[HORA2]],1,2)</f>
        <v>13</v>
      </c>
      <c r="K296" t="s">
        <v>153</v>
      </c>
      <c r="L296" t="s">
        <v>88</v>
      </c>
      <c r="M296" t="s">
        <v>14867</v>
      </c>
      <c r="N296" t="s">
        <v>22</v>
      </c>
      <c r="O296">
        <v>12.58</v>
      </c>
      <c r="P2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10.08</v>
      </c>
      <c r="Q296">
        <f>IF(Tabla1[[#This Row],[SERVICIO]]="COMIDA",3,IF(Tabla1[[#This Row],[SERVICIO]]="CONTROLADO",12,IF(Tabla1[[#This Row],[SERVICIO]]="RÁPIDO",3.75,IF(Tabla1[[#This Row],[SERVICIO]]="NORMAL",2.5,))))</f>
        <v>2.5</v>
      </c>
      <c r="R296">
        <f>IF(Tabla1[[#This Row],[SERVICIO]]="COMIDA",3.5,IF(Tabla1[[#This Row],[SERVICIO]]="CONTROLADO",8,IF(Tabla1[[#This Row],[SERVICIO]]="RÁPIDO",4.5,IF(Tabla1[[#This Row],[SERVICIO]]="NORMAL",3,))))</f>
        <v>3</v>
      </c>
      <c r="S296">
        <f>IF(Tabla1[[#This Row],[SERVICIO]]="COMIDA",0.75,IF(Tabla1[[#This Row],[SERVICIO]]="CONTROLADO",2.65,IF(Tabla1[[#This Row],[SERVICIO]]="RÁPIDO",0.55,IF(Tabla1[[#This Row],[SERVICIO]]="NORMAL",1.2,))))</f>
        <v>1.2</v>
      </c>
      <c r="T296" s="2">
        <f>IF(Tabla1[[#This Row],[KILOMETROS ADICIONALES]]=0,Tabla1[[#This Row],[KILOMETROS]]*Tabla1[[#This Row],[COSTO NORMAL]],Tabla1[[#This Row],[COSTO NORMAL]]*Tabla1[[#This Row],[KILOMETROS HASTA]])</f>
        <v>7.5</v>
      </c>
      <c r="U296" s="2">
        <f>Tabla1[[#This Row],[KILOMETROS ADICIONALES]]*Tabla1[[#This Row],[COSTO ADICIONAL]]</f>
        <v>12.096</v>
      </c>
      <c r="V296">
        <v>26.79</v>
      </c>
      <c r="W296" s="2">
        <f>Tabla1[[#This Row],[COSTO NORMAL2]]+Tabla1[[#This Row],[COSTO ADICIONAL2]]</f>
        <v>19.596</v>
      </c>
    </row>
    <row r="297" spans="1:23" x14ac:dyDescent="0.25">
      <c r="A297" t="s">
        <v>17</v>
      </c>
      <c r="B297" t="s">
        <v>492</v>
      </c>
      <c r="C297" t="s">
        <v>9388</v>
      </c>
      <c r="D297" t="s">
        <v>13</v>
      </c>
      <c r="E297" t="s">
        <v>14844</v>
      </c>
      <c r="F297" t="s">
        <v>14</v>
      </c>
      <c r="G297" t="s">
        <v>15</v>
      </c>
      <c r="H297" t="s">
        <v>45</v>
      </c>
      <c r="I297" t="s">
        <v>493</v>
      </c>
      <c r="J297" t="str">
        <f>MID(Tabla1[[#This Row],[HORA2]],1,2)</f>
        <v>15</v>
      </c>
      <c r="K297" t="s">
        <v>153</v>
      </c>
      <c r="L297" t="s">
        <v>27</v>
      </c>
      <c r="M297" t="s">
        <v>14867</v>
      </c>
      <c r="N297" t="s">
        <v>22</v>
      </c>
      <c r="O297">
        <v>4.8</v>
      </c>
      <c r="P2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2.2999999999999998</v>
      </c>
      <c r="Q297">
        <f>IF(Tabla1[[#This Row],[SERVICIO]]="COMIDA",3,IF(Tabla1[[#This Row],[SERVICIO]]="CONTROLADO",12,IF(Tabla1[[#This Row],[SERVICIO]]="RÁPIDO",3.75,IF(Tabla1[[#This Row],[SERVICIO]]="NORMAL",2.5,))))</f>
        <v>2.5</v>
      </c>
      <c r="R297">
        <f>IF(Tabla1[[#This Row],[SERVICIO]]="COMIDA",3.5,IF(Tabla1[[#This Row],[SERVICIO]]="CONTROLADO",8,IF(Tabla1[[#This Row],[SERVICIO]]="RÁPIDO",4.5,IF(Tabla1[[#This Row],[SERVICIO]]="NORMAL",3,))))</f>
        <v>3</v>
      </c>
      <c r="S297">
        <f>IF(Tabla1[[#This Row],[SERVICIO]]="COMIDA",0.75,IF(Tabla1[[#This Row],[SERVICIO]]="CONTROLADO",2.65,IF(Tabla1[[#This Row],[SERVICIO]]="RÁPIDO",0.55,IF(Tabla1[[#This Row],[SERVICIO]]="NORMAL",1.2,))))</f>
        <v>1.2</v>
      </c>
      <c r="T297" s="2">
        <f>IF(Tabla1[[#This Row],[KILOMETROS ADICIONALES]]=0,Tabla1[[#This Row],[KILOMETROS]]*Tabla1[[#This Row],[COSTO NORMAL]],Tabla1[[#This Row],[COSTO NORMAL]]*Tabla1[[#This Row],[KILOMETROS HASTA]])</f>
        <v>7.5</v>
      </c>
      <c r="U297" s="2">
        <f>Tabla1[[#This Row],[KILOMETROS ADICIONALES]]*Tabla1[[#This Row],[COSTO ADICIONAL]]</f>
        <v>2.76</v>
      </c>
      <c r="V297">
        <v>231.89</v>
      </c>
      <c r="W297" s="2">
        <f>Tabla1[[#This Row],[COSTO NORMAL2]]+Tabla1[[#This Row],[COSTO ADICIONAL2]]</f>
        <v>10.26</v>
      </c>
    </row>
    <row r="298" spans="1:23" x14ac:dyDescent="0.25">
      <c r="A298" t="s">
        <v>17</v>
      </c>
      <c r="B298" t="s">
        <v>494</v>
      </c>
      <c r="C298" t="s">
        <v>9389</v>
      </c>
      <c r="D298" t="s">
        <v>13</v>
      </c>
      <c r="E298" t="s">
        <v>14845</v>
      </c>
      <c r="F298" t="s">
        <v>14</v>
      </c>
      <c r="G298" t="s">
        <v>24</v>
      </c>
      <c r="H298" t="s">
        <v>17</v>
      </c>
      <c r="I298" t="s">
        <v>495</v>
      </c>
      <c r="J298" t="str">
        <f>MID(Tabla1[[#This Row],[HORA2]],1,2)</f>
        <v>13</v>
      </c>
      <c r="K298" t="s">
        <v>19</v>
      </c>
      <c r="L298" t="s">
        <v>19</v>
      </c>
      <c r="M298" t="s">
        <v>14867</v>
      </c>
      <c r="N298" t="s">
        <v>22</v>
      </c>
      <c r="O298">
        <v>4.13</v>
      </c>
      <c r="P2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0.37999999999999989</v>
      </c>
      <c r="Q298">
        <f>IF(Tabla1[[#This Row],[SERVICIO]]="COMIDA",3,IF(Tabla1[[#This Row],[SERVICIO]]="CONTROLADO",12,IF(Tabla1[[#This Row],[SERVICIO]]="RÁPIDO",3.75,IF(Tabla1[[#This Row],[SERVICIO]]="NORMAL",2.5,))))</f>
        <v>3.75</v>
      </c>
      <c r="R298">
        <f>IF(Tabla1[[#This Row],[SERVICIO]]="COMIDA",3.5,IF(Tabla1[[#This Row],[SERVICIO]]="CONTROLADO",8,IF(Tabla1[[#This Row],[SERVICIO]]="RÁPIDO",4.5,IF(Tabla1[[#This Row],[SERVICIO]]="NORMAL",3,))))</f>
        <v>4.5</v>
      </c>
      <c r="S2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8" s="2">
        <f>IF(Tabla1[[#This Row],[KILOMETROS ADICIONALES]]=0,Tabla1[[#This Row],[KILOMETROS]]*Tabla1[[#This Row],[COSTO NORMAL]],Tabla1[[#This Row],[COSTO NORMAL]]*Tabla1[[#This Row],[KILOMETROS HASTA]])</f>
        <v>16.875</v>
      </c>
      <c r="U298" s="2">
        <f>Tabla1[[#This Row],[KILOMETROS ADICIONALES]]*Tabla1[[#This Row],[COSTO ADICIONAL]]</f>
        <v>0.20899999999999996</v>
      </c>
      <c r="V298">
        <v>185.29</v>
      </c>
      <c r="W298" s="2">
        <f>Tabla1[[#This Row],[COSTO NORMAL2]]+Tabla1[[#This Row],[COSTO ADICIONAL2]]</f>
        <v>17.084</v>
      </c>
    </row>
    <row r="299" spans="1:23" x14ac:dyDescent="0.25">
      <c r="A299" t="s">
        <v>17</v>
      </c>
      <c r="B299" t="s">
        <v>496</v>
      </c>
      <c r="C299" t="s">
        <v>9390</v>
      </c>
      <c r="E299" t="s">
        <v>14845</v>
      </c>
      <c r="F299" t="s">
        <v>76</v>
      </c>
      <c r="G299" t="s">
        <v>15</v>
      </c>
      <c r="H299" t="s">
        <v>17</v>
      </c>
      <c r="I299" t="s">
        <v>497</v>
      </c>
      <c r="J299" t="str">
        <f>MID(Tabla1[[#This Row],[HORA2]],1,2)</f>
        <v>14</v>
      </c>
      <c r="K299" t="s">
        <v>43</v>
      </c>
      <c r="L299" t="s">
        <v>57</v>
      </c>
      <c r="M299" t="s">
        <v>14867</v>
      </c>
      <c r="N299" t="s">
        <v>22</v>
      </c>
      <c r="O299">
        <v>11.77</v>
      </c>
      <c r="P2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8.02</v>
      </c>
      <c r="Q299">
        <f>IF(Tabla1[[#This Row],[SERVICIO]]="COMIDA",3,IF(Tabla1[[#This Row],[SERVICIO]]="CONTROLADO",12,IF(Tabla1[[#This Row],[SERVICIO]]="RÁPIDO",3.75,IF(Tabla1[[#This Row],[SERVICIO]]="NORMAL",2.5,))))</f>
        <v>3.75</v>
      </c>
      <c r="R299">
        <f>IF(Tabla1[[#This Row],[SERVICIO]]="COMIDA",3.5,IF(Tabla1[[#This Row],[SERVICIO]]="CONTROLADO",8,IF(Tabla1[[#This Row],[SERVICIO]]="RÁPIDO",4.5,IF(Tabla1[[#This Row],[SERVICIO]]="NORMAL",3,))))</f>
        <v>4.5</v>
      </c>
      <c r="S2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9" s="2">
        <f>IF(Tabla1[[#This Row],[KILOMETROS ADICIONALES]]=0,Tabla1[[#This Row],[KILOMETROS]]*Tabla1[[#This Row],[COSTO NORMAL]],Tabla1[[#This Row],[COSTO NORMAL]]*Tabla1[[#This Row],[KILOMETROS HASTA]])</f>
        <v>16.875</v>
      </c>
      <c r="U299" s="2">
        <f>Tabla1[[#This Row],[KILOMETROS ADICIONALES]]*Tabla1[[#This Row],[COSTO ADICIONAL]]</f>
        <v>4.4110000000000005</v>
      </c>
      <c r="V299">
        <v>236.52</v>
      </c>
      <c r="W299" s="2">
        <f>Tabla1[[#This Row],[COSTO NORMAL2]]+Tabla1[[#This Row],[COSTO ADICIONAL2]]</f>
        <v>21.286000000000001</v>
      </c>
    </row>
    <row r="300" spans="1:23" x14ac:dyDescent="0.25">
      <c r="A300" t="s">
        <v>17</v>
      </c>
      <c r="B300" t="s">
        <v>498</v>
      </c>
      <c r="C300" t="s">
        <v>9391</v>
      </c>
      <c r="D300" t="s">
        <v>13</v>
      </c>
      <c r="E300" t="s">
        <v>14845</v>
      </c>
      <c r="F300" t="s">
        <v>14</v>
      </c>
      <c r="G300" t="s">
        <v>15</v>
      </c>
      <c r="H300" t="s">
        <v>17</v>
      </c>
      <c r="I300" t="s">
        <v>499</v>
      </c>
      <c r="J300" t="str">
        <f>MID(Tabla1[[#This Row],[HORA2]],1,2)</f>
        <v>13</v>
      </c>
      <c r="K300" t="s">
        <v>19</v>
      </c>
      <c r="L300" t="s">
        <v>96</v>
      </c>
      <c r="M300" t="s">
        <v>14867</v>
      </c>
      <c r="N300" t="s">
        <v>22</v>
      </c>
      <c r="O300">
        <v>15.51</v>
      </c>
      <c r="P3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11.76</v>
      </c>
      <c r="Q300">
        <f>IF(Tabla1[[#This Row],[SERVICIO]]="COMIDA",3,IF(Tabla1[[#This Row],[SERVICIO]]="CONTROLADO",12,IF(Tabla1[[#This Row],[SERVICIO]]="RÁPIDO",3.75,IF(Tabla1[[#This Row],[SERVICIO]]="NORMAL",2.5,))))</f>
        <v>3.75</v>
      </c>
      <c r="R300">
        <f>IF(Tabla1[[#This Row],[SERVICIO]]="COMIDA",3.5,IF(Tabla1[[#This Row],[SERVICIO]]="CONTROLADO",8,IF(Tabla1[[#This Row],[SERVICIO]]="RÁPIDO",4.5,IF(Tabla1[[#This Row],[SERVICIO]]="NORMAL",3,))))</f>
        <v>4.5</v>
      </c>
      <c r="S3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0" s="2">
        <f>IF(Tabla1[[#This Row],[KILOMETROS ADICIONALES]]=0,Tabla1[[#This Row],[KILOMETROS]]*Tabla1[[#This Row],[COSTO NORMAL]],Tabla1[[#This Row],[COSTO NORMAL]]*Tabla1[[#This Row],[KILOMETROS HASTA]])</f>
        <v>16.875</v>
      </c>
      <c r="U300" s="2">
        <f>Tabla1[[#This Row],[KILOMETROS ADICIONALES]]*Tabla1[[#This Row],[COSTO ADICIONAL]]</f>
        <v>6.468</v>
      </c>
      <c r="V300">
        <v>110.54</v>
      </c>
      <c r="W300" s="2">
        <f>Tabla1[[#This Row],[COSTO NORMAL2]]+Tabla1[[#This Row],[COSTO ADICIONAL2]]</f>
        <v>23.343</v>
      </c>
    </row>
    <row r="301" spans="1:23" x14ac:dyDescent="0.25">
      <c r="A301" t="s">
        <v>17</v>
      </c>
      <c r="B301" t="s">
        <v>500</v>
      </c>
      <c r="C301" t="s">
        <v>9392</v>
      </c>
      <c r="D301" t="s">
        <v>13</v>
      </c>
      <c r="E301" t="s">
        <v>14845</v>
      </c>
      <c r="F301" t="s">
        <v>295</v>
      </c>
      <c r="G301" t="s">
        <v>15</v>
      </c>
      <c r="H301" t="s">
        <v>17</v>
      </c>
      <c r="I301" t="s">
        <v>501</v>
      </c>
      <c r="J301" t="str">
        <f>MID(Tabla1[[#This Row],[HORA2]],1,2)</f>
        <v>15</v>
      </c>
      <c r="K301" t="s">
        <v>110</v>
      </c>
      <c r="L301" t="s">
        <v>110</v>
      </c>
      <c r="M301" t="s">
        <v>14867</v>
      </c>
      <c r="N301" t="s">
        <v>22</v>
      </c>
      <c r="O301">
        <v>16.170000000000002</v>
      </c>
      <c r="P3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12.420000000000002</v>
      </c>
      <c r="Q301">
        <f>IF(Tabla1[[#This Row],[SERVICIO]]="COMIDA",3,IF(Tabla1[[#This Row],[SERVICIO]]="CONTROLADO",12,IF(Tabla1[[#This Row],[SERVICIO]]="RÁPIDO",3.75,IF(Tabla1[[#This Row],[SERVICIO]]="NORMAL",2.5,))))</f>
        <v>3.75</v>
      </c>
      <c r="R301">
        <f>IF(Tabla1[[#This Row],[SERVICIO]]="COMIDA",3.5,IF(Tabla1[[#This Row],[SERVICIO]]="CONTROLADO",8,IF(Tabla1[[#This Row],[SERVICIO]]="RÁPIDO",4.5,IF(Tabla1[[#This Row],[SERVICIO]]="NORMAL",3,))))</f>
        <v>4.5</v>
      </c>
      <c r="S3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" s="2">
        <f>IF(Tabla1[[#This Row],[KILOMETROS ADICIONALES]]=0,Tabla1[[#This Row],[KILOMETROS]]*Tabla1[[#This Row],[COSTO NORMAL]],Tabla1[[#This Row],[COSTO NORMAL]]*Tabla1[[#This Row],[KILOMETROS HASTA]])</f>
        <v>16.875</v>
      </c>
      <c r="U301" s="2">
        <f>Tabla1[[#This Row],[KILOMETROS ADICIONALES]]*Tabla1[[#This Row],[COSTO ADICIONAL]]</f>
        <v>6.8310000000000013</v>
      </c>
      <c r="V301">
        <v>33.01</v>
      </c>
      <c r="W301" s="2">
        <f>Tabla1[[#This Row],[COSTO NORMAL2]]+Tabla1[[#This Row],[COSTO ADICIONAL2]]</f>
        <v>23.706000000000003</v>
      </c>
    </row>
    <row r="302" spans="1:23" x14ac:dyDescent="0.25">
      <c r="A302" t="s">
        <v>17</v>
      </c>
      <c r="B302" t="s">
        <v>502</v>
      </c>
      <c r="C302" t="s">
        <v>9393</v>
      </c>
      <c r="D302" t="s">
        <v>13</v>
      </c>
      <c r="E302" t="s">
        <v>14845</v>
      </c>
      <c r="F302" t="s">
        <v>14</v>
      </c>
      <c r="G302" t="s">
        <v>15</v>
      </c>
      <c r="H302" t="s">
        <v>17</v>
      </c>
      <c r="I302" t="s">
        <v>503</v>
      </c>
      <c r="J302" t="str">
        <f>MID(Tabla1[[#This Row],[HORA2]],1,2)</f>
        <v>14</v>
      </c>
      <c r="K302" t="s">
        <v>31</v>
      </c>
      <c r="L302" t="s">
        <v>131</v>
      </c>
      <c r="M302" t="s">
        <v>14867</v>
      </c>
      <c r="N302" t="s">
        <v>22</v>
      </c>
      <c r="O302">
        <v>18.920000000000002</v>
      </c>
      <c r="P3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15.170000000000002</v>
      </c>
      <c r="Q302">
        <f>IF(Tabla1[[#This Row],[SERVICIO]]="COMIDA",3,IF(Tabla1[[#This Row],[SERVICIO]]="CONTROLADO",12,IF(Tabla1[[#This Row],[SERVICIO]]="RÁPIDO",3.75,IF(Tabla1[[#This Row],[SERVICIO]]="NORMAL",2.5,))))</f>
        <v>3.75</v>
      </c>
      <c r="R302">
        <f>IF(Tabla1[[#This Row],[SERVICIO]]="COMIDA",3.5,IF(Tabla1[[#This Row],[SERVICIO]]="CONTROLADO",8,IF(Tabla1[[#This Row],[SERVICIO]]="RÁPIDO",4.5,IF(Tabla1[[#This Row],[SERVICIO]]="NORMAL",3,))))</f>
        <v>4.5</v>
      </c>
      <c r="S3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2" s="2">
        <f>IF(Tabla1[[#This Row],[KILOMETROS ADICIONALES]]=0,Tabla1[[#This Row],[KILOMETROS]]*Tabla1[[#This Row],[COSTO NORMAL]],Tabla1[[#This Row],[COSTO NORMAL]]*Tabla1[[#This Row],[KILOMETROS HASTA]])</f>
        <v>16.875</v>
      </c>
      <c r="U302" s="2">
        <f>Tabla1[[#This Row],[KILOMETROS ADICIONALES]]*Tabla1[[#This Row],[COSTO ADICIONAL]]</f>
        <v>8.3435000000000024</v>
      </c>
      <c r="V302">
        <v>2.86</v>
      </c>
      <c r="W302" s="2">
        <f>Tabla1[[#This Row],[COSTO NORMAL2]]+Tabla1[[#This Row],[COSTO ADICIONAL2]]</f>
        <v>25.218500000000002</v>
      </c>
    </row>
    <row r="303" spans="1:23" x14ac:dyDescent="0.25">
      <c r="A303" t="s">
        <v>17</v>
      </c>
      <c r="B303" t="s">
        <v>504</v>
      </c>
      <c r="C303" t="s">
        <v>9394</v>
      </c>
      <c r="D303" t="s">
        <v>13</v>
      </c>
      <c r="E303" t="s">
        <v>14844</v>
      </c>
      <c r="F303" t="s">
        <v>14</v>
      </c>
      <c r="G303" t="s">
        <v>15</v>
      </c>
      <c r="H303" t="s">
        <v>17</v>
      </c>
      <c r="I303" t="s">
        <v>505</v>
      </c>
      <c r="J303" t="str">
        <f>MID(Tabla1[[#This Row],[HORA2]],1,2)</f>
        <v>13</v>
      </c>
      <c r="K303" t="s">
        <v>43</v>
      </c>
      <c r="L303" t="s">
        <v>20</v>
      </c>
      <c r="M303" t="s">
        <v>14867</v>
      </c>
      <c r="N303" t="s">
        <v>22</v>
      </c>
      <c r="O303">
        <v>16.559999999999999</v>
      </c>
      <c r="P3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14.059999999999999</v>
      </c>
      <c r="Q303">
        <f>IF(Tabla1[[#This Row],[SERVICIO]]="COMIDA",3,IF(Tabla1[[#This Row],[SERVICIO]]="CONTROLADO",12,IF(Tabla1[[#This Row],[SERVICIO]]="RÁPIDO",3.75,IF(Tabla1[[#This Row],[SERVICIO]]="NORMAL",2.5,))))</f>
        <v>2.5</v>
      </c>
      <c r="R303">
        <f>IF(Tabla1[[#This Row],[SERVICIO]]="COMIDA",3.5,IF(Tabla1[[#This Row],[SERVICIO]]="CONTROLADO",8,IF(Tabla1[[#This Row],[SERVICIO]]="RÁPIDO",4.5,IF(Tabla1[[#This Row],[SERVICIO]]="NORMAL",3,))))</f>
        <v>3</v>
      </c>
      <c r="S303">
        <f>IF(Tabla1[[#This Row],[SERVICIO]]="COMIDA",0.75,IF(Tabla1[[#This Row],[SERVICIO]]="CONTROLADO",2.65,IF(Tabla1[[#This Row],[SERVICIO]]="RÁPIDO",0.55,IF(Tabla1[[#This Row],[SERVICIO]]="NORMAL",1.2,))))</f>
        <v>1.2</v>
      </c>
      <c r="T303" s="2">
        <f>IF(Tabla1[[#This Row],[KILOMETROS ADICIONALES]]=0,Tabla1[[#This Row],[KILOMETROS]]*Tabla1[[#This Row],[COSTO NORMAL]],Tabla1[[#This Row],[COSTO NORMAL]]*Tabla1[[#This Row],[KILOMETROS HASTA]])</f>
        <v>7.5</v>
      </c>
      <c r="U303" s="2">
        <f>Tabla1[[#This Row],[KILOMETROS ADICIONALES]]*Tabla1[[#This Row],[COSTO ADICIONAL]]</f>
        <v>16.871999999999996</v>
      </c>
      <c r="V303">
        <v>234.13</v>
      </c>
      <c r="W303" s="2">
        <f>Tabla1[[#This Row],[COSTO NORMAL2]]+Tabla1[[#This Row],[COSTO ADICIONAL2]]</f>
        <v>24.371999999999996</v>
      </c>
    </row>
    <row r="304" spans="1:23" x14ac:dyDescent="0.25">
      <c r="A304" t="s">
        <v>17</v>
      </c>
      <c r="B304" t="s">
        <v>506</v>
      </c>
      <c r="C304" t="s">
        <v>9395</v>
      </c>
      <c r="D304" t="s">
        <v>13</v>
      </c>
      <c r="E304" t="s">
        <v>14845</v>
      </c>
      <c r="F304" t="s">
        <v>14</v>
      </c>
      <c r="G304" t="s">
        <v>15</v>
      </c>
      <c r="H304" t="s">
        <v>17</v>
      </c>
      <c r="I304" t="s">
        <v>507</v>
      </c>
      <c r="J304" t="str">
        <f>MID(Tabla1[[#This Row],[HORA2]],1,2)</f>
        <v>16</v>
      </c>
      <c r="K304" t="s">
        <v>57</v>
      </c>
      <c r="L304" t="s">
        <v>35</v>
      </c>
      <c r="M304" t="s">
        <v>14867</v>
      </c>
      <c r="N304" t="s">
        <v>22</v>
      </c>
      <c r="O304">
        <v>9.1</v>
      </c>
      <c r="P3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</v>
      </c>
      <c r="Q304">
        <f>IF(Tabla1[[#This Row],[SERVICIO]]="COMIDA",3,IF(Tabla1[[#This Row],[SERVICIO]]="CONTROLADO",12,IF(Tabla1[[#This Row],[SERVICIO]]="RÁPIDO",3.75,IF(Tabla1[[#This Row],[SERVICIO]]="NORMAL",2.5,))))</f>
        <v>3.75</v>
      </c>
      <c r="R304">
        <f>IF(Tabla1[[#This Row],[SERVICIO]]="COMIDA",3.5,IF(Tabla1[[#This Row],[SERVICIO]]="CONTROLADO",8,IF(Tabla1[[#This Row],[SERVICIO]]="RÁPIDO",4.5,IF(Tabla1[[#This Row],[SERVICIO]]="NORMAL",3,))))</f>
        <v>4.5</v>
      </c>
      <c r="S3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4" s="2">
        <f>IF(Tabla1[[#This Row],[KILOMETROS ADICIONALES]]=0,Tabla1[[#This Row],[KILOMETROS]]*Tabla1[[#This Row],[COSTO NORMAL]],Tabla1[[#This Row],[COSTO NORMAL]]*Tabla1[[#This Row],[KILOMETROS HASTA]])</f>
        <v>16.875</v>
      </c>
      <c r="U304" s="2">
        <f>Tabla1[[#This Row],[KILOMETROS ADICIONALES]]*Tabla1[[#This Row],[COSTO ADICIONAL]]</f>
        <v>2.9424999999999999</v>
      </c>
      <c r="V304">
        <v>168.57</v>
      </c>
      <c r="W304" s="2">
        <f>Tabla1[[#This Row],[COSTO NORMAL2]]+Tabla1[[#This Row],[COSTO ADICIONAL2]]</f>
        <v>19.817499999999999</v>
      </c>
    </row>
    <row r="305" spans="1:23" x14ac:dyDescent="0.25">
      <c r="A305" t="s">
        <v>17</v>
      </c>
      <c r="B305" t="s">
        <v>508</v>
      </c>
      <c r="C305" t="s">
        <v>9396</v>
      </c>
      <c r="E305" t="s">
        <v>14845</v>
      </c>
      <c r="F305" t="s">
        <v>76</v>
      </c>
      <c r="G305" t="s">
        <v>15</v>
      </c>
      <c r="H305" t="s">
        <v>17</v>
      </c>
      <c r="I305" t="s">
        <v>509</v>
      </c>
      <c r="J305" t="str">
        <f>MID(Tabla1[[#This Row],[HORA2]],1,2)</f>
        <v>13</v>
      </c>
      <c r="K305" t="s">
        <v>43</v>
      </c>
      <c r="L305" t="s">
        <v>57</v>
      </c>
      <c r="M305" t="s">
        <v>14867</v>
      </c>
      <c r="N305" t="s">
        <v>22</v>
      </c>
      <c r="O305">
        <v>20.83</v>
      </c>
      <c r="P3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17.079999999999998</v>
      </c>
      <c r="Q305">
        <f>IF(Tabla1[[#This Row],[SERVICIO]]="COMIDA",3,IF(Tabla1[[#This Row],[SERVICIO]]="CONTROLADO",12,IF(Tabla1[[#This Row],[SERVICIO]]="RÁPIDO",3.75,IF(Tabla1[[#This Row],[SERVICIO]]="NORMAL",2.5,))))</f>
        <v>3.75</v>
      </c>
      <c r="R305">
        <f>IF(Tabla1[[#This Row],[SERVICIO]]="COMIDA",3.5,IF(Tabla1[[#This Row],[SERVICIO]]="CONTROLADO",8,IF(Tabla1[[#This Row],[SERVICIO]]="RÁPIDO",4.5,IF(Tabla1[[#This Row],[SERVICIO]]="NORMAL",3,))))</f>
        <v>4.5</v>
      </c>
      <c r="S3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5" s="2">
        <f>IF(Tabla1[[#This Row],[KILOMETROS ADICIONALES]]=0,Tabla1[[#This Row],[KILOMETROS]]*Tabla1[[#This Row],[COSTO NORMAL]],Tabla1[[#This Row],[COSTO NORMAL]]*Tabla1[[#This Row],[KILOMETROS HASTA]])</f>
        <v>16.875</v>
      </c>
      <c r="U305" s="2">
        <f>Tabla1[[#This Row],[KILOMETROS ADICIONALES]]*Tabla1[[#This Row],[COSTO ADICIONAL]]</f>
        <v>9.3940000000000001</v>
      </c>
      <c r="V305">
        <v>161</v>
      </c>
      <c r="W305" s="2">
        <f>Tabla1[[#This Row],[COSTO NORMAL2]]+Tabla1[[#This Row],[COSTO ADICIONAL2]]</f>
        <v>26.268999999999998</v>
      </c>
    </row>
    <row r="306" spans="1:23" x14ac:dyDescent="0.25">
      <c r="A306" t="s">
        <v>17</v>
      </c>
      <c r="B306" t="s">
        <v>510</v>
      </c>
      <c r="C306" t="s">
        <v>9397</v>
      </c>
      <c r="D306" t="s">
        <v>13</v>
      </c>
      <c r="E306" t="s">
        <v>14845</v>
      </c>
      <c r="F306" t="s">
        <v>14</v>
      </c>
      <c r="G306" t="s">
        <v>15</v>
      </c>
      <c r="H306" t="s">
        <v>17</v>
      </c>
      <c r="I306" t="s">
        <v>511</v>
      </c>
      <c r="J306" t="str">
        <f>MID(Tabla1[[#This Row],[HORA2]],1,2)</f>
        <v>14</v>
      </c>
      <c r="K306" t="s">
        <v>49</v>
      </c>
      <c r="L306" t="s">
        <v>65</v>
      </c>
      <c r="M306" t="s">
        <v>14867</v>
      </c>
      <c r="N306" t="s">
        <v>22</v>
      </c>
      <c r="O306">
        <v>4.53</v>
      </c>
      <c r="P3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0.78000000000000025</v>
      </c>
      <c r="Q306">
        <f>IF(Tabla1[[#This Row],[SERVICIO]]="COMIDA",3,IF(Tabla1[[#This Row],[SERVICIO]]="CONTROLADO",12,IF(Tabla1[[#This Row],[SERVICIO]]="RÁPIDO",3.75,IF(Tabla1[[#This Row],[SERVICIO]]="NORMAL",2.5,))))</f>
        <v>3.75</v>
      </c>
      <c r="R306">
        <f>IF(Tabla1[[#This Row],[SERVICIO]]="COMIDA",3.5,IF(Tabla1[[#This Row],[SERVICIO]]="CONTROLADO",8,IF(Tabla1[[#This Row],[SERVICIO]]="RÁPIDO",4.5,IF(Tabla1[[#This Row],[SERVICIO]]="NORMAL",3,))))</f>
        <v>4.5</v>
      </c>
      <c r="S3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6" s="2">
        <f>IF(Tabla1[[#This Row],[KILOMETROS ADICIONALES]]=0,Tabla1[[#This Row],[KILOMETROS]]*Tabla1[[#This Row],[COSTO NORMAL]],Tabla1[[#This Row],[COSTO NORMAL]]*Tabla1[[#This Row],[KILOMETROS HASTA]])</f>
        <v>16.875</v>
      </c>
      <c r="U306" s="2">
        <f>Tabla1[[#This Row],[KILOMETROS ADICIONALES]]*Tabla1[[#This Row],[COSTO ADICIONAL]]</f>
        <v>0.42900000000000016</v>
      </c>
      <c r="V306">
        <v>58.84</v>
      </c>
      <c r="W306" s="2">
        <f>Tabla1[[#This Row],[COSTO NORMAL2]]+Tabla1[[#This Row],[COSTO ADICIONAL2]]</f>
        <v>17.303999999999998</v>
      </c>
    </row>
    <row r="307" spans="1:23" x14ac:dyDescent="0.25">
      <c r="A307" t="s">
        <v>17</v>
      </c>
      <c r="B307" t="s">
        <v>512</v>
      </c>
      <c r="C307" t="s">
        <v>9398</v>
      </c>
      <c r="D307" t="s">
        <v>13</v>
      </c>
      <c r="E307" t="s">
        <v>14847</v>
      </c>
      <c r="F307" t="s">
        <v>14</v>
      </c>
      <c r="G307" t="s">
        <v>15</v>
      </c>
      <c r="H307" t="s">
        <v>17</v>
      </c>
      <c r="I307" t="s">
        <v>513</v>
      </c>
      <c r="J307" t="str">
        <f>MID(Tabla1[[#This Row],[HORA2]],1,2)</f>
        <v>18</v>
      </c>
      <c r="K307" t="s">
        <v>19</v>
      </c>
      <c r="L307" t="s">
        <v>78</v>
      </c>
      <c r="M307" t="s">
        <v>14867</v>
      </c>
      <c r="N307" t="s">
        <v>22</v>
      </c>
      <c r="O307">
        <v>14.28</v>
      </c>
      <c r="P3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11.28</v>
      </c>
      <c r="Q307">
        <f>IF(Tabla1[[#This Row],[SERVICIO]]="COMIDA",3,IF(Tabla1[[#This Row],[SERVICIO]]="CONTROLADO",12,IF(Tabla1[[#This Row],[SERVICIO]]="RÁPIDO",3.75,IF(Tabla1[[#This Row],[SERVICIO]]="NORMAL",2.5,))))</f>
        <v>3</v>
      </c>
      <c r="R307">
        <f>IF(Tabla1[[#This Row],[SERVICIO]]="COMIDA",3.5,IF(Tabla1[[#This Row],[SERVICIO]]="CONTROLADO",8,IF(Tabla1[[#This Row],[SERVICIO]]="RÁPIDO",4.5,IF(Tabla1[[#This Row],[SERVICIO]]="NORMAL",3,))))</f>
        <v>3.5</v>
      </c>
      <c r="S307">
        <f>IF(Tabla1[[#This Row],[SERVICIO]]="COMIDA",0.75,IF(Tabla1[[#This Row],[SERVICIO]]="CONTROLADO",2.65,IF(Tabla1[[#This Row],[SERVICIO]]="RÁPIDO",0.55,IF(Tabla1[[#This Row],[SERVICIO]]="NORMAL",1.2,))))</f>
        <v>0.75</v>
      </c>
      <c r="T307" s="2">
        <f>IF(Tabla1[[#This Row],[KILOMETROS ADICIONALES]]=0,Tabla1[[#This Row],[KILOMETROS]]*Tabla1[[#This Row],[COSTO NORMAL]],Tabla1[[#This Row],[COSTO NORMAL]]*Tabla1[[#This Row],[KILOMETROS HASTA]])</f>
        <v>10.5</v>
      </c>
      <c r="U307" s="2">
        <f>Tabla1[[#This Row],[KILOMETROS ADICIONALES]]*Tabla1[[#This Row],[COSTO ADICIONAL]]</f>
        <v>8.4599999999999991</v>
      </c>
      <c r="V307">
        <v>184.34</v>
      </c>
      <c r="W307" s="2">
        <f>Tabla1[[#This Row],[COSTO NORMAL2]]+Tabla1[[#This Row],[COSTO ADICIONAL2]]</f>
        <v>18.96</v>
      </c>
    </row>
    <row r="308" spans="1:23" x14ac:dyDescent="0.25">
      <c r="A308" t="s">
        <v>17</v>
      </c>
      <c r="B308" t="s">
        <v>514</v>
      </c>
      <c r="C308" t="s">
        <v>9399</v>
      </c>
      <c r="D308" t="s">
        <v>13</v>
      </c>
      <c r="E308" t="s">
        <v>14847</v>
      </c>
      <c r="F308" t="s">
        <v>14</v>
      </c>
      <c r="G308" t="s">
        <v>15</v>
      </c>
      <c r="H308" t="s">
        <v>17</v>
      </c>
      <c r="I308" t="s">
        <v>515</v>
      </c>
      <c r="J308" t="str">
        <f>MID(Tabla1[[#This Row],[HORA2]],1,2)</f>
        <v>18</v>
      </c>
      <c r="K308" t="s">
        <v>19</v>
      </c>
      <c r="L308" t="s">
        <v>78</v>
      </c>
      <c r="M308" t="s">
        <v>14867</v>
      </c>
      <c r="N308" t="s">
        <v>22</v>
      </c>
      <c r="O308">
        <v>6.41</v>
      </c>
      <c r="P3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3.41</v>
      </c>
      <c r="Q308">
        <f>IF(Tabla1[[#This Row],[SERVICIO]]="COMIDA",3,IF(Tabla1[[#This Row],[SERVICIO]]="CONTROLADO",12,IF(Tabla1[[#This Row],[SERVICIO]]="RÁPIDO",3.75,IF(Tabla1[[#This Row],[SERVICIO]]="NORMAL",2.5,))))</f>
        <v>3</v>
      </c>
      <c r="R308">
        <f>IF(Tabla1[[#This Row],[SERVICIO]]="COMIDA",3.5,IF(Tabla1[[#This Row],[SERVICIO]]="CONTROLADO",8,IF(Tabla1[[#This Row],[SERVICIO]]="RÁPIDO",4.5,IF(Tabla1[[#This Row],[SERVICIO]]="NORMAL",3,))))</f>
        <v>3.5</v>
      </c>
      <c r="S308">
        <f>IF(Tabla1[[#This Row],[SERVICIO]]="COMIDA",0.75,IF(Tabla1[[#This Row],[SERVICIO]]="CONTROLADO",2.65,IF(Tabla1[[#This Row],[SERVICIO]]="RÁPIDO",0.55,IF(Tabla1[[#This Row],[SERVICIO]]="NORMAL",1.2,))))</f>
        <v>0.75</v>
      </c>
      <c r="T308" s="2">
        <f>IF(Tabla1[[#This Row],[KILOMETROS ADICIONALES]]=0,Tabla1[[#This Row],[KILOMETROS]]*Tabla1[[#This Row],[COSTO NORMAL]],Tabla1[[#This Row],[COSTO NORMAL]]*Tabla1[[#This Row],[KILOMETROS HASTA]])</f>
        <v>10.5</v>
      </c>
      <c r="U308" s="2">
        <f>Tabla1[[#This Row],[KILOMETROS ADICIONALES]]*Tabla1[[#This Row],[COSTO ADICIONAL]]</f>
        <v>2.5575000000000001</v>
      </c>
      <c r="V308">
        <v>86.36</v>
      </c>
      <c r="W308" s="2">
        <f>Tabla1[[#This Row],[COSTO NORMAL2]]+Tabla1[[#This Row],[COSTO ADICIONAL2]]</f>
        <v>13.057500000000001</v>
      </c>
    </row>
    <row r="309" spans="1:23" x14ac:dyDescent="0.25">
      <c r="A309" t="s">
        <v>17</v>
      </c>
      <c r="B309" t="s">
        <v>516</v>
      </c>
      <c r="C309" t="s">
        <v>9400</v>
      </c>
      <c r="D309" t="s">
        <v>13</v>
      </c>
      <c r="E309" t="s">
        <v>14845</v>
      </c>
      <c r="F309" t="s">
        <v>76</v>
      </c>
      <c r="G309" t="s">
        <v>15</v>
      </c>
      <c r="H309" t="s">
        <v>17</v>
      </c>
      <c r="I309" t="s">
        <v>517</v>
      </c>
      <c r="J309" t="str">
        <f>MID(Tabla1[[#This Row],[HORA2]],1,2)</f>
        <v>15</v>
      </c>
      <c r="K309" t="s">
        <v>49</v>
      </c>
      <c r="L309" t="s">
        <v>49</v>
      </c>
      <c r="M309" t="s">
        <v>14867</v>
      </c>
      <c r="N309" t="s">
        <v>22</v>
      </c>
      <c r="O309">
        <v>3.55</v>
      </c>
      <c r="P3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9">
        <f>IF(Tabla1[[#This Row],[SERVICIO]]="COMIDA",3,IF(Tabla1[[#This Row],[SERVICIO]]="CONTROLADO",12,IF(Tabla1[[#This Row],[SERVICIO]]="RÁPIDO",3.75,IF(Tabla1[[#This Row],[SERVICIO]]="NORMAL",2.5,))))</f>
        <v>3.75</v>
      </c>
      <c r="R309">
        <f>IF(Tabla1[[#This Row],[SERVICIO]]="COMIDA",3.5,IF(Tabla1[[#This Row],[SERVICIO]]="CONTROLADO",8,IF(Tabla1[[#This Row],[SERVICIO]]="RÁPIDO",4.5,IF(Tabla1[[#This Row],[SERVICIO]]="NORMAL",3,))))</f>
        <v>4.5</v>
      </c>
      <c r="S3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" s="2">
        <f>IF(Tabla1[[#This Row],[KILOMETROS ADICIONALES]]=0,Tabla1[[#This Row],[KILOMETROS]]*Tabla1[[#This Row],[COSTO NORMAL]],Tabla1[[#This Row],[COSTO NORMAL]]*Tabla1[[#This Row],[KILOMETROS HASTA]])</f>
        <v>15.975</v>
      </c>
      <c r="U309" s="2">
        <f>Tabla1[[#This Row],[KILOMETROS ADICIONALES]]*Tabla1[[#This Row],[COSTO ADICIONAL]]</f>
        <v>0</v>
      </c>
      <c r="V309">
        <v>205.12</v>
      </c>
      <c r="W309" s="2">
        <f>Tabla1[[#This Row],[COSTO NORMAL2]]+Tabla1[[#This Row],[COSTO ADICIONAL2]]</f>
        <v>15.975</v>
      </c>
    </row>
    <row r="310" spans="1:23" x14ac:dyDescent="0.25">
      <c r="A310" t="s">
        <v>17</v>
      </c>
      <c r="B310" t="s">
        <v>518</v>
      </c>
      <c r="C310" t="s">
        <v>9401</v>
      </c>
      <c r="D310" t="s">
        <v>13</v>
      </c>
      <c r="E310" t="s">
        <v>14845</v>
      </c>
      <c r="F310" t="s">
        <v>14</v>
      </c>
      <c r="G310" t="s">
        <v>15</v>
      </c>
      <c r="H310" t="s">
        <v>17</v>
      </c>
      <c r="I310" t="s">
        <v>519</v>
      </c>
      <c r="J310" t="str">
        <f>MID(Tabla1[[#This Row],[HORA2]],1,2)</f>
        <v>15</v>
      </c>
      <c r="K310" t="s">
        <v>35</v>
      </c>
      <c r="L310" t="s">
        <v>79</v>
      </c>
      <c r="M310" t="s">
        <v>14867</v>
      </c>
      <c r="N310" t="s">
        <v>22</v>
      </c>
      <c r="O310">
        <v>18.73</v>
      </c>
      <c r="P3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14.98</v>
      </c>
      <c r="Q310">
        <f>IF(Tabla1[[#This Row],[SERVICIO]]="COMIDA",3,IF(Tabla1[[#This Row],[SERVICIO]]="CONTROLADO",12,IF(Tabla1[[#This Row],[SERVICIO]]="RÁPIDO",3.75,IF(Tabla1[[#This Row],[SERVICIO]]="NORMAL",2.5,))))</f>
        <v>3.75</v>
      </c>
      <c r="R310">
        <f>IF(Tabla1[[#This Row],[SERVICIO]]="COMIDA",3.5,IF(Tabla1[[#This Row],[SERVICIO]]="CONTROLADO",8,IF(Tabla1[[#This Row],[SERVICIO]]="RÁPIDO",4.5,IF(Tabla1[[#This Row],[SERVICIO]]="NORMAL",3,))))</f>
        <v>4.5</v>
      </c>
      <c r="S3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" s="2">
        <f>IF(Tabla1[[#This Row],[KILOMETROS ADICIONALES]]=0,Tabla1[[#This Row],[KILOMETROS]]*Tabla1[[#This Row],[COSTO NORMAL]],Tabla1[[#This Row],[COSTO NORMAL]]*Tabla1[[#This Row],[KILOMETROS HASTA]])</f>
        <v>16.875</v>
      </c>
      <c r="U310" s="2">
        <f>Tabla1[[#This Row],[KILOMETROS ADICIONALES]]*Tabla1[[#This Row],[COSTO ADICIONAL]]</f>
        <v>8.2390000000000008</v>
      </c>
      <c r="V310">
        <v>142.16</v>
      </c>
      <c r="W310" s="2">
        <f>Tabla1[[#This Row],[COSTO NORMAL2]]+Tabla1[[#This Row],[COSTO ADICIONAL2]]</f>
        <v>25.114000000000001</v>
      </c>
    </row>
    <row r="311" spans="1:23" x14ac:dyDescent="0.25">
      <c r="A311" t="s">
        <v>17</v>
      </c>
      <c r="B311" t="s">
        <v>520</v>
      </c>
      <c r="C311" t="s">
        <v>9402</v>
      </c>
      <c r="D311" t="s">
        <v>13</v>
      </c>
      <c r="E311" t="s">
        <v>14845</v>
      </c>
      <c r="F311" t="s">
        <v>76</v>
      </c>
      <c r="G311" t="s">
        <v>15</v>
      </c>
      <c r="H311" t="s">
        <v>17</v>
      </c>
      <c r="I311" t="s">
        <v>521</v>
      </c>
      <c r="J311" t="str">
        <f>MID(Tabla1[[#This Row],[HORA2]],1,2)</f>
        <v>14</v>
      </c>
      <c r="K311" t="s">
        <v>79</v>
      </c>
      <c r="L311" t="s">
        <v>125</v>
      </c>
      <c r="M311" t="s">
        <v>14867</v>
      </c>
      <c r="N311" t="s">
        <v>22</v>
      </c>
      <c r="O311">
        <v>17.46</v>
      </c>
      <c r="P3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</v>
      </c>
      <c r="Q311">
        <f>IF(Tabla1[[#This Row],[SERVICIO]]="COMIDA",3,IF(Tabla1[[#This Row],[SERVICIO]]="CONTROLADO",12,IF(Tabla1[[#This Row],[SERVICIO]]="RÁPIDO",3.75,IF(Tabla1[[#This Row],[SERVICIO]]="NORMAL",2.5,))))</f>
        <v>3.75</v>
      </c>
      <c r="R311">
        <f>IF(Tabla1[[#This Row],[SERVICIO]]="COMIDA",3.5,IF(Tabla1[[#This Row],[SERVICIO]]="CONTROLADO",8,IF(Tabla1[[#This Row],[SERVICIO]]="RÁPIDO",4.5,IF(Tabla1[[#This Row],[SERVICIO]]="NORMAL",3,))))</f>
        <v>4.5</v>
      </c>
      <c r="S3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" s="2">
        <f>IF(Tabla1[[#This Row],[KILOMETROS ADICIONALES]]=0,Tabla1[[#This Row],[KILOMETROS]]*Tabla1[[#This Row],[COSTO NORMAL]],Tabla1[[#This Row],[COSTO NORMAL]]*Tabla1[[#This Row],[KILOMETROS HASTA]])</f>
        <v>16.875</v>
      </c>
      <c r="U311" s="2">
        <f>Tabla1[[#This Row],[KILOMETROS ADICIONALES]]*Tabla1[[#This Row],[COSTO ADICIONAL]]</f>
        <v>7.5405000000000006</v>
      </c>
      <c r="V311">
        <v>16.07</v>
      </c>
      <c r="W311" s="2">
        <f>Tabla1[[#This Row],[COSTO NORMAL2]]+Tabla1[[#This Row],[COSTO ADICIONAL2]]</f>
        <v>24.415500000000002</v>
      </c>
    </row>
    <row r="312" spans="1:23" x14ac:dyDescent="0.25">
      <c r="A312" t="s">
        <v>17</v>
      </c>
      <c r="B312" t="s">
        <v>522</v>
      </c>
      <c r="C312" t="s">
        <v>9403</v>
      </c>
      <c r="D312" t="s">
        <v>13</v>
      </c>
      <c r="E312" t="s">
        <v>14845</v>
      </c>
      <c r="F312" t="s">
        <v>76</v>
      </c>
      <c r="G312" t="s">
        <v>15</v>
      </c>
      <c r="H312" t="s">
        <v>17</v>
      </c>
      <c r="I312" t="s">
        <v>523</v>
      </c>
      <c r="J312" t="str">
        <f>MID(Tabla1[[#This Row],[HORA2]],1,2)</f>
        <v>14</v>
      </c>
      <c r="K312" t="s">
        <v>90</v>
      </c>
      <c r="L312" t="s">
        <v>90</v>
      </c>
      <c r="M312" t="s">
        <v>14867</v>
      </c>
      <c r="N312" t="s">
        <v>22</v>
      </c>
      <c r="O312">
        <v>12.92</v>
      </c>
      <c r="P3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9.17</v>
      </c>
      <c r="Q312">
        <f>IF(Tabla1[[#This Row],[SERVICIO]]="COMIDA",3,IF(Tabla1[[#This Row],[SERVICIO]]="CONTROLADO",12,IF(Tabla1[[#This Row],[SERVICIO]]="RÁPIDO",3.75,IF(Tabla1[[#This Row],[SERVICIO]]="NORMAL",2.5,))))</f>
        <v>3.75</v>
      </c>
      <c r="R312">
        <f>IF(Tabla1[[#This Row],[SERVICIO]]="COMIDA",3.5,IF(Tabla1[[#This Row],[SERVICIO]]="CONTROLADO",8,IF(Tabla1[[#This Row],[SERVICIO]]="RÁPIDO",4.5,IF(Tabla1[[#This Row],[SERVICIO]]="NORMAL",3,))))</f>
        <v>4.5</v>
      </c>
      <c r="S3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" s="2">
        <f>IF(Tabla1[[#This Row],[KILOMETROS ADICIONALES]]=0,Tabla1[[#This Row],[KILOMETROS]]*Tabla1[[#This Row],[COSTO NORMAL]],Tabla1[[#This Row],[COSTO NORMAL]]*Tabla1[[#This Row],[KILOMETROS HASTA]])</f>
        <v>16.875</v>
      </c>
      <c r="U312" s="2">
        <f>Tabla1[[#This Row],[KILOMETROS ADICIONALES]]*Tabla1[[#This Row],[COSTO ADICIONAL]]</f>
        <v>5.0435000000000008</v>
      </c>
      <c r="V312">
        <v>10.99</v>
      </c>
      <c r="W312" s="2">
        <f>Tabla1[[#This Row],[COSTO NORMAL2]]+Tabla1[[#This Row],[COSTO ADICIONAL2]]</f>
        <v>21.918500000000002</v>
      </c>
    </row>
    <row r="313" spans="1:23" x14ac:dyDescent="0.25">
      <c r="A313" t="s">
        <v>17</v>
      </c>
      <c r="B313" t="s">
        <v>524</v>
      </c>
      <c r="C313" t="s">
        <v>9404</v>
      </c>
      <c r="D313" t="s">
        <v>13</v>
      </c>
      <c r="E313" t="s">
        <v>14847</v>
      </c>
      <c r="F313" t="s">
        <v>14</v>
      </c>
      <c r="G313" t="s">
        <v>15</v>
      </c>
      <c r="H313" t="s">
        <v>17</v>
      </c>
      <c r="I313" t="s">
        <v>525</v>
      </c>
      <c r="J313" t="str">
        <f>MID(Tabla1[[#This Row],[HORA2]],1,2)</f>
        <v>14</v>
      </c>
      <c r="K313" t="s">
        <v>19</v>
      </c>
      <c r="L313" t="s">
        <v>65</v>
      </c>
      <c r="M313" t="s">
        <v>14867</v>
      </c>
      <c r="N313" t="s">
        <v>22</v>
      </c>
      <c r="O313">
        <v>6.92</v>
      </c>
      <c r="P3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</v>
      </c>
      <c r="Q313">
        <f>IF(Tabla1[[#This Row],[SERVICIO]]="COMIDA",3,IF(Tabla1[[#This Row],[SERVICIO]]="CONTROLADO",12,IF(Tabla1[[#This Row],[SERVICIO]]="RÁPIDO",3.75,IF(Tabla1[[#This Row],[SERVICIO]]="NORMAL",2.5,))))</f>
        <v>3</v>
      </c>
      <c r="R313">
        <f>IF(Tabla1[[#This Row],[SERVICIO]]="COMIDA",3.5,IF(Tabla1[[#This Row],[SERVICIO]]="CONTROLADO",8,IF(Tabla1[[#This Row],[SERVICIO]]="RÁPIDO",4.5,IF(Tabla1[[#This Row],[SERVICIO]]="NORMAL",3,))))</f>
        <v>3.5</v>
      </c>
      <c r="S313">
        <f>IF(Tabla1[[#This Row],[SERVICIO]]="COMIDA",0.75,IF(Tabla1[[#This Row],[SERVICIO]]="CONTROLADO",2.65,IF(Tabla1[[#This Row],[SERVICIO]]="RÁPIDO",0.55,IF(Tabla1[[#This Row],[SERVICIO]]="NORMAL",1.2,))))</f>
        <v>0.75</v>
      </c>
      <c r="T313" s="2">
        <f>IF(Tabla1[[#This Row],[KILOMETROS ADICIONALES]]=0,Tabla1[[#This Row],[KILOMETROS]]*Tabla1[[#This Row],[COSTO NORMAL]],Tabla1[[#This Row],[COSTO NORMAL]]*Tabla1[[#This Row],[KILOMETROS HASTA]])</f>
        <v>10.5</v>
      </c>
      <c r="U313" s="2">
        <f>Tabla1[[#This Row],[KILOMETROS ADICIONALES]]*Tabla1[[#This Row],[COSTO ADICIONAL]]</f>
        <v>2.94</v>
      </c>
      <c r="V313">
        <v>213.51</v>
      </c>
      <c r="W313" s="2">
        <f>Tabla1[[#This Row],[COSTO NORMAL2]]+Tabla1[[#This Row],[COSTO ADICIONAL2]]</f>
        <v>13.44</v>
      </c>
    </row>
    <row r="314" spans="1:23" x14ac:dyDescent="0.25">
      <c r="A314" t="s">
        <v>17</v>
      </c>
      <c r="B314" t="s">
        <v>526</v>
      </c>
      <c r="C314" t="s">
        <v>9405</v>
      </c>
      <c r="D314" t="s">
        <v>13</v>
      </c>
      <c r="E314" t="s">
        <v>14847</v>
      </c>
      <c r="F314" t="s">
        <v>14</v>
      </c>
      <c r="G314" t="s">
        <v>15</v>
      </c>
      <c r="H314" t="s">
        <v>17</v>
      </c>
      <c r="I314" t="s">
        <v>527</v>
      </c>
      <c r="J314" t="str">
        <f>MID(Tabla1[[#This Row],[HORA2]],1,2)</f>
        <v>14</v>
      </c>
      <c r="K314" t="s">
        <v>19</v>
      </c>
      <c r="L314" t="s">
        <v>20</v>
      </c>
      <c r="M314" t="s">
        <v>14867</v>
      </c>
      <c r="N314" t="s">
        <v>22</v>
      </c>
      <c r="O314">
        <v>10.210000000000001</v>
      </c>
      <c r="P3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7.2100000000000009</v>
      </c>
      <c r="Q314">
        <f>IF(Tabla1[[#This Row],[SERVICIO]]="COMIDA",3,IF(Tabla1[[#This Row],[SERVICIO]]="CONTROLADO",12,IF(Tabla1[[#This Row],[SERVICIO]]="RÁPIDO",3.75,IF(Tabla1[[#This Row],[SERVICIO]]="NORMAL",2.5,))))</f>
        <v>3</v>
      </c>
      <c r="R314">
        <f>IF(Tabla1[[#This Row],[SERVICIO]]="COMIDA",3.5,IF(Tabla1[[#This Row],[SERVICIO]]="CONTROLADO",8,IF(Tabla1[[#This Row],[SERVICIO]]="RÁPIDO",4.5,IF(Tabla1[[#This Row],[SERVICIO]]="NORMAL",3,))))</f>
        <v>3.5</v>
      </c>
      <c r="S314">
        <f>IF(Tabla1[[#This Row],[SERVICIO]]="COMIDA",0.75,IF(Tabla1[[#This Row],[SERVICIO]]="CONTROLADO",2.65,IF(Tabla1[[#This Row],[SERVICIO]]="RÁPIDO",0.55,IF(Tabla1[[#This Row],[SERVICIO]]="NORMAL",1.2,))))</f>
        <v>0.75</v>
      </c>
      <c r="T314" s="2">
        <f>IF(Tabla1[[#This Row],[KILOMETROS ADICIONALES]]=0,Tabla1[[#This Row],[KILOMETROS]]*Tabla1[[#This Row],[COSTO NORMAL]],Tabla1[[#This Row],[COSTO NORMAL]]*Tabla1[[#This Row],[KILOMETROS HASTA]])</f>
        <v>10.5</v>
      </c>
      <c r="U314" s="2">
        <f>Tabla1[[#This Row],[KILOMETROS ADICIONALES]]*Tabla1[[#This Row],[COSTO ADICIONAL]]</f>
        <v>5.4075000000000006</v>
      </c>
      <c r="V314">
        <v>158.9</v>
      </c>
      <c r="W314" s="2">
        <f>Tabla1[[#This Row],[COSTO NORMAL2]]+Tabla1[[#This Row],[COSTO ADICIONAL2]]</f>
        <v>15.907500000000001</v>
      </c>
    </row>
    <row r="315" spans="1:23" x14ac:dyDescent="0.25">
      <c r="A315" t="s">
        <v>17</v>
      </c>
      <c r="B315" t="s">
        <v>528</v>
      </c>
      <c r="C315" t="s">
        <v>9406</v>
      </c>
      <c r="D315" t="s">
        <v>13</v>
      </c>
      <c r="E315" t="s">
        <v>14845</v>
      </c>
      <c r="F315" t="s">
        <v>76</v>
      </c>
      <c r="G315" t="s">
        <v>15</v>
      </c>
      <c r="H315" t="s">
        <v>17</v>
      </c>
      <c r="I315" t="s">
        <v>529</v>
      </c>
      <c r="J315" t="str">
        <f>MID(Tabla1[[#This Row],[HORA2]],1,2)</f>
        <v>15</v>
      </c>
      <c r="K315" t="s">
        <v>110</v>
      </c>
      <c r="L315" t="s">
        <v>224</v>
      </c>
      <c r="M315" t="s">
        <v>14867</v>
      </c>
      <c r="N315" t="s">
        <v>22</v>
      </c>
      <c r="O315">
        <v>15.7</v>
      </c>
      <c r="P3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11.95</v>
      </c>
      <c r="Q315">
        <f>IF(Tabla1[[#This Row],[SERVICIO]]="COMIDA",3,IF(Tabla1[[#This Row],[SERVICIO]]="CONTROLADO",12,IF(Tabla1[[#This Row],[SERVICIO]]="RÁPIDO",3.75,IF(Tabla1[[#This Row],[SERVICIO]]="NORMAL",2.5,))))</f>
        <v>3.75</v>
      </c>
      <c r="R315">
        <f>IF(Tabla1[[#This Row],[SERVICIO]]="COMIDA",3.5,IF(Tabla1[[#This Row],[SERVICIO]]="CONTROLADO",8,IF(Tabla1[[#This Row],[SERVICIO]]="RÁPIDO",4.5,IF(Tabla1[[#This Row],[SERVICIO]]="NORMAL",3,))))</f>
        <v>4.5</v>
      </c>
      <c r="S3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" s="2">
        <f>IF(Tabla1[[#This Row],[KILOMETROS ADICIONALES]]=0,Tabla1[[#This Row],[KILOMETROS]]*Tabla1[[#This Row],[COSTO NORMAL]],Tabla1[[#This Row],[COSTO NORMAL]]*Tabla1[[#This Row],[KILOMETROS HASTA]])</f>
        <v>16.875</v>
      </c>
      <c r="U315" s="2">
        <f>Tabla1[[#This Row],[KILOMETROS ADICIONALES]]*Tabla1[[#This Row],[COSTO ADICIONAL]]</f>
        <v>6.5724999999999998</v>
      </c>
      <c r="V315">
        <v>42.33</v>
      </c>
      <c r="W315" s="2">
        <f>Tabla1[[#This Row],[COSTO NORMAL2]]+Tabla1[[#This Row],[COSTO ADICIONAL2]]</f>
        <v>23.447499999999998</v>
      </c>
    </row>
    <row r="316" spans="1:23" x14ac:dyDescent="0.25">
      <c r="A316" t="s">
        <v>17</v>
      </c>
      <c r="B316" t="s">
        <v>530</v>
      </c>
      <c r="C316" t="s">
        <v>9407</v>
      </c>
      <c r="D316" t="s">
        <v>13</v>
      </c>
      <c r="E316" t="s">
        <v>14845</v>
      </c>
      <c r="F316" t="s">
        <v>295</v>
      </c>
      <c r="G316" t="s">
        <v>15</v>
      </c>
      <c r="H316" t="s">
        <v>17</v>
      </c>
      <c r="I316" t="s">
        <v>531</v>
      </c>
      <c r="J316" t="str">
        <f>MID(Tabla1[[#This Row],[HORA2]],1,2)</f>
        <v>15</v>
      </c>
      <c r="K316" t="s">
        <v>145</v>
      </c>
      <c r="L316" t="s">
        <v>145</v>
      </c>
      <c r="M316" t="s">
        <v>14867</v>
      </c>
      <c r="N316" t="s">
        <v>22</v>
      </c>
      <c r="O316">
        <v>15.44</v>
      </c>
      <c r="P3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11.69</v>
      </c>
      <c r="Q316">
        <f>IF(Tabla1[[#This Row],[SERVICIO]]="COMIDA",3,IF(Tabla1[[#This Row],[SERVICIO]]="CONTROLADO",12,IF(Tabla1[[#This Row],[SERVICIO]]="RÁPIDO",3.75,IF(Tabla1[[#This Row],[SERVICIO]]="NORMAL",2.5,))))</f>
        <v>3.75</v>
      </c>
      <c r="R316">
        <f>IF(Tabla1[[#This Row],[SERVICIO]]="COMIDA",3.5,IF(Tabla1[[#This Row],[SERVICIO]]="CONTROLADO",8,IF(Tabla1[[#This Row],[SERVICIO]]="RÁPIDO",4.5,IF(Tabla1[[#This Row],[SERVICIO]]="NORMAL",3,))))</f>
        <v>4.5</v>
      </c>
      <c r="S3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" s="2">
        <f>IF(Tabla1[[#This Row],[KILOMETROS ADICIONALES]]=0,Tabla1[[#This Row],[KILOMETROS]]*Tabla1[[#This Row],[COSTO NORMAL]],Tabla1[[#This Row],[COSTO NORMAL]]*Tabla1[[#This Row],[KILOMETROS HASTA]])</f>
        <v>16.875</v>
      </c>
      <c r="U316" s="2">
        <f>Tabla1[[#This Row],[KILOMETROS ADICIONALES]]*Tabla1[[#This Row],[COSTO ADICIONAL]]</f>
        <v>6.4295</v>
      </c>
      <c r="V316">
        <v>90.94</v>
      </c>
      <c r="W316" s="2">
        <f>Tabla1[[#This Row],[COSTO NORMAL2]]+Tabla1[[#This Row],[COSTO ADICIONAL2]]</f>
        <v>23.304500000000001</v>
      </c>
    </row>
    <row r="317" spans="1:23" x14ac:dyDescent="0.25">
      <c r="A317" t="s">
        <v>17</v>
      </c>
      <c r="B317" t="s">
        <v>532</v>
      </c>
      <c r="C317" t="s">
        <v>9408</v>
      </c>
      <c r="E317" t="s">
        <v>14845</v>
      </c>
      <c r="F317" t="s">
        <v>76</v>
      </c>
      <c r="G317" t="s">
        <v>15</v>
      </c>
      <c r="H317" t="s">
        <v>17</v>
      </c>
      <c r="I317" t="s">
        <v>533</v>
      </c>
      <c r="J317" t="str">
        <f>MID(Tabla1[[#This Row],[HORA2]],1,2)</f>
        <v>14</v>
      </c>
      <c r="K317" t="s">
        <v>43</v>
      </c>
      <c r="L317" t="s">
        <v>57</v>
      </c>
      <c r="M317" t="s">
        <v>14867</v>
      </c>
      <c r="N317" t="s">
        <v>22</v>
      </c>
      <c r="O317">
        <v>12.05</v>
      </c>
      <c r="P3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8.3000000000000007</v>
      </c>
      <c r="Q317">
        <f>IF(Tabla1[[#This Row],[SERVICIO]]="COMIDA",3,IF(Tabla1[[#This Row],[SERVICIO]]="CONTROLADO",12,IF(Tabla1[[#This Row],[SERVICIO]]="RÁPIDO",3.75,IF(Tabla1[[#This Row],[SERVICIO]]="NORMAL",2.5,))))</f>
        <v>3.75</v>
      </c>
      <c r="R317">
        <f>IF(Tabla1[[#This Row],[SERVICIO]]="COMIDA",3.5,IF(Tabla1[[#This Row],[SERVICIO]]="CONTROLADO",8,IF(Tabla1[[#This Row],[SERVICIO]]="RÁPIDO",4.5,IF(Tabla1[[#This Row],[SERVICIO]]="NORMAL",3,))))</f>
        <v>4.5</v>
      </c>
      <c r="S3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" s="2">
        <f>IF(Tabla1[[#This Row],[KILOMETROS ADICIONALES]]=0,Tabla1[[#This Row],[KILOMETROS]]*Tabla1[[#This Row],[COSTO NORMAL]],Tabla1[[#This Row],[COSTO NORMAL]]*Tabla1[[#This Row],[KILOMETROS HASTA]])</f>
        <v>16.875</v>
      </c>
      <c r="U317" s="2">
        <f>Tabla1[[#This Row],[KILOMETROS ADICIONALES]]*Tabla1[[#This Row],[COSTO ADICIONAL]]</f>
        <v>4.5650000000000004</v>
      </c>
      <c r="V317">
        <v>92.09</v>
      </c>
      <c r="W317" s="2">
        <f>Tabla1[[#This Row],[COSTO NORMAL2]]+Tabla1[[#This Row],[COSTO ADICIONAL2]]</f>
        <v>21.44</v>
      </c>
    </row>
    <row r="318" spans="1:23" x14ac:dyDescent="0.25">
      <c r="A318" t="s">
        <v>17</v>
      </c>
      <c r="B318" t="s">
        <v>534</v>
      </c>
      <c r="C318" t="s">
        <v>9409</v>
      </c>
      <c r="D318" t="s">
        <v>13</v>
      </c>
      <c r="E318" t="s">
        <v>14845</v>
      </c>
      <c r="F318" t="s">
        <v>14</v>
      </c>
      <c r="G318" t="s">
        <v>15</v>
      </c>
      <c r="H318" t="s">
        <v>17</v>
      </c>
      <c r="I318" t="s">
        <v>535</v>
      </c>
      <c r="J318" t="str">
        <f>MID(Tabla1[[#This Row],[HORA2]],1,2)</f>
        <v>16</v>
      </c>
      <c r="K318" t="s">
        <v>26</v>
      </c>
      <c r="L318" t="s">
        <v>19</v>
      </c>
      <c r="M318" t="s">
        <v>14867</v>
      </c>
      <c r="N318" t="s">
        <v>22</v>
      </c>
      <c r="O318">
        <v>8.1</v>
      </c>
      <c r="P3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4.3499999999999996</v>
      </c>
      <c r="Q318">
        <f>IF(Tabla1[[#This Row],[SERVICIO]]="COMIDA",3,IF(Tabla1[[#This Row],[SERVICIO]]="CONTROLADO",12,IF(Tabla1[[#This Row],[SERVICIO]]="RÁPIDO",3.75,IF(Tabla1[[#This Row],[SERVICIO]]="NORMAL",2.5,))))</f>
        <v>3.75</v>
      </c>
      <c r="R318">
        <f>IF(Tabla1[[#This Row],[SERVICIO]]="COMIDA",3.5,IF(Tabla1[[#This Row],[SERVICIO]]="CONTROLADO",8,IF(Tabla1[[#This Row],[SERVICIO]]="RÁPIDO",4.5,IF(Tabla1[[#This Row],[SERVICIO]]="NORMAL",3,))))</f>
        <v>4.5</v>
      </c>
      <c r="S3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" s="2">
        <f>IF(Tabla1[[#This Row],[KILOMETROS ADICIONALES]]=0,Tabla1[[#This Row],[KILOMETROS]]*Tabla1[[#This Row],[COSTO NORMAL]],Tabla1[[#This Row],[COSTO NORMAL]]*Tabla1[[#This Row],[KILOMETROS HASTA]])</f>
        <v>16.875</v>
      </c>
      <c r="U318" s="2">
        <f>Tabla1[[#This Row],[KILOMETROS ADICIONALES]]*Tabla1[[#This Row],[COSTO ADICIONAL]]</f>
        <v>2.3925000000000001</v>
      </c>
      <c r="V318">
        <v>31.2</v>
      </c>
      <c r="W318" s="2">
        <f>Tabla1[[#This Row],[COSTO NORMAL2]]+Tabla1[[#This Row],[COSTO ADICIONAL2]]</f>
        <v>19.267499999999998</v>
      </c>
    </row>
    <row r="319" spans="1:23" x14ac:dyDescent="0.25">
      <c r="A319" t="s">
        <v>17</v>
      </c>
      <c r="B319" t="s">
        <v>536</v>
      </c>
      <c r="C319" t="s">
        <v>9410</v>
      </c>
      <c r="D319" t="s">
        <v>13</v>
      </c>
      <c r="E319" t="s">
        <v>14845</v>
      </c>
      <c r="F319" t="s">
        <v>14</v>
      </c>
      <c r="G319" t="s">
        <v>15</v>
      </c>
      <c r="H319" t="s">
        <v>17</v>
      </c>
      <c r="I319" t="s">
        <v>537</v>
      </c>
      <c r="J319" t="str">
        <f>MID(Tabla1[[#This Row],[HORA2]],1,2)</f>
        <v>14</v>
      </c>
      <c r="K319" t="s">
        <v>26</v>
      </c>
      <c r="L319" t="s">
        <v>78</v>
      </c>
      <c r="M319" t="s">
        <v>14867</v>
      </c>
      <c r="N319" t="s">
        <v>22</v>
      </c>
      <c r="O319">
        <v>10.97</v>
      </c>
      <c r="P3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319">
        <f>IF(Tabla1[[#This Row],[SERVICIO]]="COMIDA",3,IF(Tabla1[[#This Row],[SERVICIO]]="CONTROLADO",12,IF(Tabla1[[#This Row],[SERVICIO]]="RÁPIDO",3.75,IF(Tabla1[[#This Row],[SERVICIO]]="NORMAL",2.5,))))</f>
        <v>3.75</v>
      </c>
      <c r="R319">
        <f>IF(Tabla1[[#This Row],[SERVICIO]]="COMIDA",3.5,IF(Tabla1[[#This Row],[SERVICIO]]="CONTROLADO",8,IF(Tabla1[[#This Row],[SERVICIO]]="RÁPIDO",4.5,IF(Tabla1[[#This Row],[SERVICIO]]="NORMAL",3,))))</f>
        <v>4.5</v>
      </c>
      <c r="S3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" s="2">
        <f>IF(Tabla1[[#This Row],[KILOMETROS ADICIONALES]]=0,Tabla1[[#This Row],[KILOMETROS]]*Tabla1[[#This Row],[COSTO NORMAL]],Tabla1[[#This Row],[COSTO NORMAL]]*Tabla1[[#This Row],[KILOMETROS HASTA]])</f>
        <v>16.875</v>
      </c>
      <c r="U319" s="2">
        <f>Tabla1[[#This Row],[KILOMETROS ADICIONALES]]*Tabla1[[#This Row],[COSTO ADICIONAL]]</f>
        <v>3.9710000000000005</v>
      </c>
      <c r="V319">
        <v>117.77</v>
      </c>
      <c r="W319" s="2">
        <f>Tabla1[[#This Row],[COSTO NORMAL2]]+Tabla1[[#This Row],[COSTO ADICIONAL2]]</f>
        <v>20.846</v>
      </c>
    </row>
    <row r="320" spans="1:23" x14ac:dyDescent="0.25">
      <c r="A320" t="s">
        <v>17</v>
      </c>
      <c r="B320" t="s">
        <v>538</v>
      </c>
      <c r="C320" t="s">
        <v>9411</v>
      </c>
      <c r="D320" t="s">
        <v>13</v>
      </c>
      <c r="E320" t="s">
        <v>14845</v>
      </c>
      <c r="F320" t="s">
        <v>14</v>
      </c>
      <c r="G320" t="s">
        <v>15</v>
      </c>
      <c r="H320" t="s">
        <v>17</v>
      </c>
      <c r="I320" t="s">
        <v>539</v>
      </c>
      <c r="J320" t="str">
        <f>MID(Tabla1[[#This Row],[HORA2]],1,2)</f>
        <v>14</v>
      </c>
      <c r="K320" t="s">
        <v>26</v>
      </c>
      <c r="L320" t="s">
        <v>43</v>
      </c>
      <c r="M320" t="s">
        <v>14867</v>
      </c>
      <c r="N320" t="s">
        <v>22</v>
      </c>
      <c r="O320">
        <v>18.34</v>
      </c>
      <c r="P3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14.59</v>
      </c>
      <c r="Q320">
        <f>IF(Tabla1[[#This Row],[SERVICIO]]="COMIDA",3,IF(Tabla1[[#This Row],[SERVICIO]]="CONTROLADO",12,IF(Tabla1[[#This Row],[SERVICIO]]="RÁPIDO",3.75,IF(Tabla1[[#This Row],[SERVICIO]]="NORMAL",2.5,))))</f>
        <v>3.75</v>
      </c>
      <c r="R320">
        <f>IF(Tabla1[[#This Row],[SERVICIO]]="COMIDA",3.5,IF(Tabla1[[#This Row],[SERVICIO]]="CONTROLADO",8,IF(Tabla1[[#This Row],[SERVICIO]]="RÁPIDO",4.5,IF(Tabla1[[#This Row],[SERVICIO]]="NORMAL",3,))))</f>
        <v>4.5</v>
      </c>
      <c r="S3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" s="2">
        <f>IF(Tabla1[[#This Row],[KILOMETROS ADICIONALES]]=0,Tabla1[[#This Row],[KILOMETROS]]*Tabla1[[#This Row],[COSTO NORMAL]],Tabla1[[#This Row],[COSTO NORMAL]]*Tabla1[[#This Row],[KILOMETROS HASTA]])</f>
        <v>16.875</v>
      </c>
      <c r="U320" s="2">
        <f>Tabla1[[#This Row],[KILOMETROS ADICIONALES]]*Tabla1[[#This Row],[COSTO ADICIONAL]]</f>
        <v>8.0244999999999997</v>
      </c>
      <c r="V320">
        <v>229.78</v>
      </c>
      <c r="W320" s="2">
        <f>Tabla1[[#This Row],[COSTO NORMAL2]]+Tabla1[[#This Row],[COSTO ADICIONAL2]]</f>
        <v>24.8995</v>
      </c>
    </row>
    <row r="321" spans="1:23" x14ac:dyDescent="0.25">
      <c r="A321" t="s">
        <v>17</v>
      </c>
      <c r="B321" t="s">
        <v>540</v>
      </c>
      <c r="C321" t="s">
        <v>9412</v>
      </c>
      <c r="D321" t="s">
        <v>13</v>
      </c>
      <c r="E321" t="s">
        <v>14845</v>
      </c>
      <c r="F321" t="s">
        <v>295</v>
      </c>
      <c r="G321" t="s">
        <v>15</v>
      </c>
      <c r="H321" t="s">
        <v>17</v>
      </c>
      <c r="I321" t="s">
        <v>541</v>
      </c>
      <c r="J321" t="str">
        <f>MID(Tabla1[[#This Row],[HORA2]],1,2)</f>
        <v>15</v>
      </c>
      <c r="K321" t="s">
        <v>271</v>
      </c>
      <c r="L321" t="s">
        <v>105</v>
      </c>
      <c r="M321" t="s">
        <v>14867</v>
      </c>
      <c r="N321" t="s">
        <v>22</v>
      </c>
      <c r="O321">
        <v>5.74</v>
      </c>
      <c r="P3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1.9900000000000002</v>
      </c>
      <c r="Q321">
        <f>IF(Tabla1[[#This Row],[SERVICIO]]="COMIDA",3,IF(Tabla1[[#This Row],[SERVICIO]]="CONTROLADO",12,IF(Tabla1[[#This Row],[SERVICIO]]="RÁPIDO",3.75,IF(Tabla1[[#This Row],[SERVICIO]]="NORMAL",2.5,))))</f>
        <v>3.75</v>
      </c>
      <c r="R321">
        <f>IF(Tabla1[[#This Row],[SERVICIO]]="COMIDA",3.5,IF(Tabla1[[#This Row],[SERVICIO]]="CONTROLADO",8,IF(Tabla1[[#This Row],[SERVICIO]]="RÁPIDO",4.5,IF(Tabla1[[#This Row],[SERVICIO]]="NORMAL",3,))))</f>
        <v>4.5</v>
      </c>
      <c r="S3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" s="2">
        <f>IF(Tabla1[[#This Row],[KILOMETROS ADICIONALES]]=0,Tabla1[[#This Row],[KILOMETROS]]*Tabla1[[#This Row],[COSTO NORMAL]],Tabla1[[#This Row],[COSTO NORMAL]]*Tabla1[[#This Row],[KILOMETROS HASTA]])</f>
        <v>16.875</v>
      </c>
      <c r="U321" s="2">
        <f>Tabla1[[#This Row],[KILOMETROS ADICIONALES]]*Tabla1[[#This Row],[COSTO ADICIONAL]]</f>
        <v>1.0945000000000003</v>
      </c>
      <c r="V321">
        <v>235.25</v>
      </c>
      <c r="W321" s="2">
        <f>Tabla1[[#This Row],[COSTO NORMAL2]]+Tabla1[[#This Row],[COSTO ADICIONAL2]]</f>
        <v>17.9695</v>
      </c>
    </row>
    <row r="322" spans="1:23" x14ac:dyDescent="0.25">
      <c r="A322" t="s">
        <v>17</v>
      </c>
      <c r="B322" t="s">
        <v>540</v>
      </c>
      <c r="C322" t="s">
        <v>9413</v>
      </c>
      <c r="D322" t="s">
        <v>13</v>
      </c>
      <c r="E322" t="s">
        <v>14845</v>
      </c>
      <c r="F322" t="s">
        <v>295</v>
      </c>
      <c r="G322" t="s">
        <v>15</v>
      </c>
      <c r="H322" t="s">
        <v>17</v>
      </c>
      <c r="I322" t="s">
        <v>542</v>
      </c>
      <c r="J322" t="str">
        <f>MID(Tabla1[[#This Row],[HORA2]],1,2)</f>
        <v>15</v>
      </c>
      <c r="K322" t="s">
        <v>271</v>
      </c>
      <c r="L322" t="s">
        <v>105</v>
      </c>
      <c r="M322" t="s">
        <v>14867</v>
      </c>
      <c r="N322" t="s">
        <v>22</v>
      </c>
      <c r="O322">
        <v>10.25</v>
      </c>
      <c r="P3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</v>
      </c>
      <c r="Q322">
        <f>IF(Tabla1[[#This Row],[SERVICIO]]="COMIDA",3,IF(Tabla1[[#This Row],[SERVICIO]]="CONTROLADO",12,IF(Tabla1[[#This Row],[SERVICIO]]="RÁPIDO",3.75,IF(Tabla1[[#This Row],[SERVICIO]]="NORMAL",2.5,))))</f>
        <v>3.75</v>
      </c>
      <c r="R322">
        <f>IF(Tabla1[[#This Row],[SERVICIO]]="COMIDA",3.5,IF(Tabla1[[#This Row],[SERVICIO]]="CONTROLADO",8,IF(Tabla1[[#This Row],[SERVICIO]]="RÁPIDO",4.5,IF(Tabla1[[#This Row],[SERVICIO]]="NORMAL",3,))))</f>
        <v>4.5</v>
      </c>
      <c r="S3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" s="2">
        <f>IF(Tabla1[[#This Row],[KILOMETROS ADICIONALES]]=0,Tabla1[[#This Row],[KILOMETROS]]*Tabla1[[#This Row],[COSTO NORMAL]],Tabla1[[#This Row],[COSTO NORMAL]]*Tabla1[[#This Row],[KILOMETROS HASTA]])</f>
        <v>16.875</v>
      </c>
      <c r="U322" s="2">
        <f>Tabla1[[#This Row],[KILOMETROS ADICIONALES]]*Tabla1[[#This Row],[COSTO ADICIONAL]]</f>
        <v>3.5750000000000002</v>
      </c>
      <c r="V322">
        <v>95.73</v>
      </c>
      <c r="W322" s="2">
        <f>Tabla1[[#This Row],[COSTO NORMAL2]]+Tabla1[[#This Row],[COSTO ADICIONAL2]]</f>
        <v>20.45</v>
      </c>
    </row>
    <row r="323" spans="1:23" x14ac:dyDescent="0.25">
      <c r="A323" t="s">
        <v>17</v>
      </c>
      <c r="B323" t="s">
        <v>543</v>
      </c>
      <c r="C323" t="s">
        <v>9414</v>
      </c>
      <c r="D323" t="s">
        <v>75</v>
      </c>
      <c r="E323" t="s">
        <v>14845</v>
      </c>
      <c r="F323" t="s">
        <v>14</v>
      </c>
      <c r="G323" t="s">
        <v>15</v>
      </c>
      <c r="H323" t="s">
        <v>17</v>
      </c>
      <c r="I323" t="s">
        <v>544</v>
      </c>
      <c r="J323" t="str">
        <f>MID(Tabla1[[#This Row],[HORA2]],1,2)</f>
        <v>16</v>
      </c>
      <c r="K323" t="s">
        <v>20</v>
      </c>
      <c r="L323" t="s">
        <v>20</v>
      </c>
      <c r="M323" t="s">
        <v>14867</v>
      </c>
      <c r="N323" t="s">
        <v>22</v>
      </c>
      <c r="O323">
        <v>20.28</v>
      </c>
      <c r="P3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16.53</v>
      </c>
      <c r="Q323">
        <f>IF(Tabla1[[#This Row],[SERVICIO]]="COMIDA",3,IF(Tabla1[[#This Row],[SERVICIO]]="CONTROLADO",12,IF(Tabla1[[#This Row],[SERVICIO]]="RÁPIDO",3.75,IF(Tabla1[[#This Row],[SERVICIO]]="NORMAL",2.5,))))</f>
        <v>3.75</v>
      </c>
      <c r="R323">
        <f>IF(Tabla1[[#This Row],[SERVICIO]]="COMIDA",3.5,IF(Tabla1[[#This Row],[SERVICIO]]="CONTROLADO",8,IF(Tabla1[[#This Row],[SERVICIO]]="RÁPIDO",4.5,IF(Tabla1[[#This Row],[SERVICIO]]="NORMAL",3,))))</f>
        <v>4.5</v>
      </c>
      <c r="S3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" s="2">
        <f>IF(Tabla1[[#This Row],[KILOMETROS ADICIONALES]]=0,Tabla1[[#This Row],[KILOMETROS]]*Tabla1[[#This Row],[COSTO NORMAL]],Tabla1[[#This Row],[COSTO NORMAL]]*Tabla1[[#This Row],[KILOMETROS HASTA]])</f>
        <v>16.875</v>
      </c>
      <c r="U323" s="2">
        <f>Tabla1[[#This Row],[KILOMETROS ADICIONALES]]*Tabla1[[#This Row],[COSTO ADICIONAL]]</f>
        <v>9.0915000000000017</v>
      </c>
      <c r="V323">
        <v>219.53</v>
      </c>
      <c r="W323" s="2">
        <f>Tabla1[[#This Row],[COSTO NORMAL2]]+Tabla1[[#This Row],[COSTO ADICIONAL2]]</f>
        <v>25.966500000000003</v>
      </c>
    </row>
    <row r="324" spans="1:23" x14ac:dyDescent="0.25">
      <c r="A324" t="s">
        <v>17</v>
      </c>
      <c r="B324" t="s">
        <v>543</v>
      </c>
      <c r="C324" t="s">
        <v>9415</v>
      </c>
      <c r="D324" t="s">
        <v>75</v>
      </c>
      <c r="E324" t="s">
        <v>14845</v>
      </c>
      <c r="F324" t="s">
        <v>14</v>
      </c>
      <c r="G324" t="s">
        <v>15</v>
      </c>
      <c r="H324" t="s">
        <v>17</v>
      </c>
      <c r="I324" t="s">
        <v>545</v>
      </c>
      <c r="J324" t="str">
        <f>MID(Tabla1[[#This Row],[HORA2]],1,2)</f>
        <v>15</v>
      </c>
      <c r="K324" t="s">
        <v>20</v>
      </c>
      <c r="L324" t="s">
        <v>92</v>
      </c>
      <c r="M324" t="s">
        <v>14867</v>
      </c>
      <c r="N324" t="s">
        <v>22</v>
      </c>
      <c r="O324">
        <v>9.31</v>
      </c>
      <c r="P3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5.5600000000000005</v>
      </c>
      <c r="Q324">
        <f>IF(Tabla1[[#This Row],[SERVICIO]]="COMIDA",3,IF(Tabla1[[#This Row],[SERVICIO]]="CONTROLADO",12,IF(Tabla1[[#This Row],[SERVICIO]]="RÁPIDO",3.75,IF(Tabla1[[#This Row],[SERVICIO]]="NORMAL",2.5,))))</f>
        <v>3.75</v>
      </c>
      <c r="R324">
        <f>IF(Tabla1[[#This Row],[SERVICIO]]="COMIDA",3.5,IF(Tabla1[[#This Row],[SERVICIO]]="CONTROLADO",8,IF(Tabla1[[#This Row],[SERVICIO]]="RÁPIDO",4.5,IF(Tabla1[[#This Row],[SERVICIO]]="NORMAL",3,))))</f>
        <v>4.5</v>
      </c>
      <c r="S3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" s="2">
        <f>IF(Tabla1[[#This Row],[KILOMETROS ADICIONALES]]=0,Tabla1[[#This Row],[KILOMETROS]]*Tabla1[[#This Row],[COSTO NORMAL]],Tabla1[[#This Row],[COSTO NORMAL]]*Tabla1[[#This Row],[KILOMETROS HASTA]])</f>
        <v>16.875</v>
      </c>
      <c r="U324" s="2">
        <f>Tabla1[[#This Row],[KILOMETROS ADICIONALES]]*Tabla1[[#This Row],[COSTO ADICIONAL]]</f>
        <v>3.0580000000000007</v>
      </c>
      <c r="V324">
        <v>132.27000000000001</v>
      </c>
      <c r="W324" s="2">
        <f>Tabla1[[#This Row],[COSTO NORMAL2]]+Tabla1[[#This Row],[COSTO ADICIONAL2]]</f>
        <v>19.933</v>
      </c>
    </row>
    <row r="325" spans="1:23" x14ac:dyDescent="0.25">
      <c r="A325" t="s">
        <v>17</v>
      </c>
      <c r="B325" t="s">
        <v>543</v>
      </c>
      <c r="C325" t="s">
        <v>9416</v>
      </c>
      <c r="D325" t="s">
        <v>13</v>
      </c>
      <c r="E325" t="s">
        <v>14845</v>
      </c>
      <c r="F325" t="s">
        <v>14</v>
      </c>
      <c r="G325" t="s">
        <v>15</v>
      </c>
      <c r="H325" t="s">
        <v>17</v>
      </c>
      <c r="I325" t="s">
        <v>138</v>
      </c>
      <c r="J325" t="str">
        <f>MID(Tabla1[[#This Row],[HORA2]],1,2)</f>
        <v>15</v>
      </c>
      <c r="K325" t="s">
        <v>20</v>
      </c>
      <c r="L325" t="s">
        <v>153</v>
      </c>
      <c r="M325" t="s">
        <v>14867</v>
      </c>
      <c r="N325" t="s">
        <v>22</v>
      </c>
      <c r="O325">
        <v>13.01</v>
      </c>
      <c r="P3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9.26</v>
      </c>
      <c r="Q325">
        <f>IF(Tabla1[[#This Row],[SERVICIO]]="COMIDA",3,IF(Tabla1[[#This Row],[SERVICIO]]="CONTROLADO",12,IF(Tabla1[[#This Row],[SERVICIO]]="RÁPIDO",3.75,IF(Tabla1[[#This Row],[SERVICIO]]="NORMAL",2.5,))))</f>
        <v>3.75</v>
      </c>
      <c r="R325">
        <f>IF(Tabla1[[#This Row],[SERVICIO]]="COMIDA",3.5,IF(Tabla1[[#This Row],[SERVICIO]]="CONTROLADO",8,IF(Tabla1[[#This Row],[SERVICIO]]="RÁPIDO",4.5,IF(Tabla1[[#This Row],[SERVICIO]]="NORMAL",3,))))</f>
        <v>4.5</v>
      </c>
      <c r="S3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" s="2">
        <f>IF(Tabla1[[#This Row],[KILOMETROS ADICIONALES]]=0,Tabla1[[#This Row],[KILOMETROS]]*Tabla1[[#This Row],[COSTO NORMAL]],Tabla1[[#This Row],[COSTO NORMAL]]*Tabla1[[#This Row],[KILOMETROS HASTA]])</f>
        <v>16.875</v>
      </c>
      <c r="U325" s="2">
        <f>Tabla1[[#This Row],[KILOMETROS ADICIONALES]]*Tabla1[[#This Row],[COSTO ADICIONAL]]</f>
        <v>5.093</v>
      </c>
      <c r="V325">
        <v>119.02</v>
      </c>
      <c r="W325" s="2">
        <f>Tabla1[[#This Row],[COSTO NORMAL2]]+Tabla1[[#This Row],[COSTO ADICIONAL2]]</f>
        <v>21.968</v>
      </c>
    </row>
    <row r="326" spans="1:23" x14ac:dyDescent="0.25">
      <c r="A326" t="s">
        <v>17</v>
      </c>
      <c r="B326" t="s">
        <v>546</v>
      </c>
      <c r="C326" t="s">
        <v>9417</v>
      </c>
      <c r="D326" t="s">
        <v>13</v>
      </c>
      <c r="E326" t="s">
        <v>14845</v>
      </c>
      <c r="F326" t="s">
        <v>14</v>
      </c>
      <c r="G326" t="s">
        <v>15</v>
      </c>
      <c r="H326" t="s">
        <v>17</v>
      </c>
      <c r="I326" t="s">
        <v>547</v>
      </c>
      <c r="J326" t="str">
        <f>MID(Tabla1[[#This Row],[HORA2]],1,2)</f>
        <v>14</v>
      </c>
      <c r="K326" t="s">
        <v>44</v>
      </c>
      <c r="L326" t="s">
        <v>20</v>
      </c>
      <c r="M326" t="s">
        <v>14867</v>
      </c>
      <c r="N326" t="s">
        <v>22</v>
      </c>
      <c r="O326">
        <v>12.61</v>
      </c>
      <c r="P3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8.86</v>
      </c>
      <c r="Q326">
        <f>IF(Tabla1[[#This Row],[SERVICIO]]="COMIDA",3,IF(Tabla1[[#This Row],[SERVICIO]]="CONTROLADO",12,IF(Tabla1[[#This Row],[SERVICIO]]="RÁPIDO",3.75,IF(Tabla1[[#This Row],[SERVICIO]]="NORMAL",2.5,))))</f>
        <v>3.75</v>
      </c>
      <c r="R326">
        <f>IF(Tabla1[[#This Row],[SERVICIO]]="COMIDA",3.5,IF(Tabla1[[#This Row],[SERVICIO]]="CONTROLADO",8,IF(Tabla1[[#This Row],[SERVICIO]]="RÁPIDO",4.5,IF(Tabla1[[#This Row],[SERVICIO]]="NORMAL",3,))))</f>
        <v>4.5</v>
      </c>
      <c r="S3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" s="2">
        <f>IF(Tabla1[[#This Row],[KILOMETROS ADICIONALES]]=0,Tabla1[[#This Row],[KILOMETROS]]*Tabla1[[#This Row],[COSTO NORMAL]],Tabla1[[#This Row],[COSTO NORMAL]]*Tabla1[[#This Row],[KILOMETROS HASTA]])</f>
        <v>16.875</v>
      </c>
      <c r="U326" s="2">
        <f>Tabla1[[#This Row],[KILOMETROS ADICIONALES]]*Tabla1[[#This Row],[COSTO ADICIONAL]]</f>
        <v>4.8730000000000002</v>
      </c>
      <c r="V326">
        <v>16.61</v>
      </c>
      <c r="W326" s="2">
        <f>Tabla1[[#This Row],[COSTO NORMAL2]]+Tabla1[[#This Row],[COSTO ADICIONAL2]]</f>
        <v>21.748000000000001</v>
      </c>
    </row>
    <row r="327" spans="1:23" x14ac:dyDescent="0.25">
      <c r="A327" t="s">
        <v>17</v>
      </c>
      <c r="B327" t="s">
        <v>548</v>
      </c>
      <c r="C327" t="s">
        <v>9418</v>
      </c>
      <c r="D327" t="s">
        <v>75</v>
      </c>
      <c r="E327" t="s">
        <v>14845</v>
      </c>
      <c r="F327" t="s">
        <v>14</v>
      </c>
      <c r="G327" t="s">
        <v>15</v>
      </c>
      <c r="H327" t="s">
        <v>17</v>
      </c>
      <c r="I327" t="s">
        <v>549</v>
      </c>
      <c r="J327" t="str">
        <f>MID(Tabla1[[#This Row],[HORA2]],1,2)</f>
        <v>15</v>
      </c>
      <c r="K327" t="s">
        <v>20</v>
      </c>
      <c r="L327" t="s">
        <v>153</v>
      </c>
      <c r="M327" t="s">
        <v>14867</v>
      </c>
      <c r="N327" t="s">
        <v>22</v>
      </c>
      <c r="O327">
        <v>8.16</v>
      </c>
      <c r="P3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4.41</v>
      </c>
      <c r="Q327">
        <f>IF(Tabla1[[#This Row],[SERVICIO]]="COMIDA",3,IF(Tabla1[[#This Row],[SERVICIO]]="CONTROLADO",12,IF(Tabla1[[#This Row],[SERVICIO]]="RÁPIDO",3.75,IF(Tabla1[[#This Row],[SERVICIO]]="NORMAL",2.5,))))</f>
        <v>3.75</v>
      </c>
      <c r="R327">
        <f>IF(Tabla1[[#This Row],[SERVICIO]]="COMIDA",3.5,IF(Tabla1[[#This Row],[SERVICIO]]="CONTROLADO",8,IF(Tabla1[[#This Row],[SERVICIO]]="RÁPIDO",4.5,IF(Tabla1[[#This Row],[SERVICIO]]="NORMAL",3,))))</f>
        <v>4.5</v>
      </c>
      <c r="S3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" s="2">
        <f>IF(Tabla1[[#This Row],[KILOMETROS ADICIONALES]]=0,Tabla1[[#This Row],[KILOMETROS]]*Tabla1[[#This Row],[COSTO NORMAL]],Tabla1[[#This Row],[COSTO NORMAL]]*Tabla1[[#This Row],[KILOMETROS HASTA]])</f>
        <v>16.875</v>
      </c>
      <c r="U327" s="2">
        <f>Tabla1[[#This Row],[KILOMETROS ADICIONALES]]*Tabla1[[#This Row],[COSTO ADICIONAL]]</f>
        <v>2.4255000000000004</v>
      </c>
      <c r="V327">
        <v>138.59</v>
      </c>
      <c r="W327" s="2">
        <f>Tabla1[[#This Row],[COSTO NORMAL2]]+Tabla1[[#This Row],[COSTO ADICIONAL2]]</f>
        <v>19.3005</v>
      </c>
    </row>
    <row r="328" spans="1:23" x14ac:dyDescent="0.25">
      <c r="A328" t="s">
        <v>17</v>
      </c>
      <c r="B328" t="s">
        <v>548</v>
      </c>
      <c r="C328" t="s">
        <v>9419</v>
      </c>
      <c r="D328" t="s">
        <v>13</v>
      </c>
      <c r="E328" t="s">
        <v>14845</v>
      </c>
      <c r="F328" t="s">
        <v>14</v>
      </c>
      <c r="G328" t="s">
        <v>15</v>
      </c>
      <c r="H328" t="s">
        <v>17</v>
      </c>
      <c r="I328" t="s">
        <v>550</v>
      </c>
      <c r="J328" t="str">
        <f>MID(Tabla1[[#This Row],[HORA2]],1,2)</f>
        <v>15</v>
      </c>
      <c r="K328" t="s">
        <v>20</v>
      </c>
      <c r="L328" t="s">
        <v>65</v>
      </c>
      <c r="M328" t="s">
        <v>14867</v>
      </c>
      <c r="N328" t="s">
        <v>22</v>
      </c>
      <c r="O328">
        <v>7.46</v>
      </c>
      <c r="P3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3.71</v>
      </c>
      <c r="Q328">
        <f>IF(Tabla1[[#This Row],[SERVICIO]]="COMIDA",3,IF(Tabla1[[#This Row],[SERVICIO]]="CONTROLADO",12,IF(Tabla1[[#This Row],[SERVICIO]]="RÁPIDO",3.75,IF(Tabla1[[#This Row],[SERVICIO]]="NORMAL",2.5,))))</f>
        <v>3.75</v>
      </c>
      <c r="R328">
        <f>IF(Tabla1[[#This Row],[SERVICIO]]="COMIDA",3.5,IF(Tabla1[[#This Row],[SERVICIO]]="CONTROLADO",8,IF(Tabla1[[#This Row],[SERVICIO]]="RÁPIDO",4.5,IF(Tabla1[[#This Row],[SERVICIO]]="NORMAL",3,))))</f>
        <v>4.5</v>
      </c>
      <c r="S3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" s="2">
        <f>IF(Tabla1[[#This Row],[KILOMETROS ADICIONALES]]=0,Tabla1[[#This Row],[KILOMETROS]]*Tabla1[[#This Row],[COSTO NORMAL]],Tabla1[[#This Row],[COSTO NORMAL]]*Tabla1[[#This Row],[KILOMETROS HASTA]])</f>
        <v>16.875</v>
      </c>
      <c r="U328" s="2">
        <f>Tabla1[[#This Row],[KILOMETROS ADICIONALES]]*Tabla1[[#This Row],[COSTO ADICIONAL]]</f>
        <v>2.0405000000000002</v>
      </c>
      <c r="V328">
        <v>169.41</v>
      </c>
      <c r="W328" s="2">
        <f>Tabla1[[#This Row],[COSTO NORMAL2]]+Tabla1[[#This Row],[COSTO ADICIONAL2]]</f>
        <v>18.915500000000002</v>
      </c>
    </row>
    <row r="329" spans="1:23" x14ac:dyDescent="0.25">
      <c r="A329" t="s">
        <v>17</v>
      </c>
      <c r="B329" t="s">
        <v>548</v>
      </c>
      <c r="C329" t="s">
        <v>9420</v>
      </c>
      <c r="D329" t="s">
        <v>13</v>
      </c>
      <c r="E329" t="s">
        <v>14845</v>
      </c>
      <c r="F329" t="s">
        <v>14</v>
      </c>
      <c r="G329" t="s">
        <v>15</v>
      </c>
      <c r="H329" t="s">
        <v>17</v>
      </c>
      <c r="I329" t="s">
        <v>551</v>
      </c>
      <c r="J329" t="str">
        <f>MID(Tabla1[[#This Row],[HORA2]],1,2)</f>
        <v>17</v>
      </c>
      <c r="K329" t="s">
        <v>20</v>
      </c>
      <c r="L329" t="s">
        <v>145</v>
      </c>
      <c r="M329" t="s">
        <v>14867</v>
      </c>
      <c r="N329" t="s">
        <v>22</v>
      </c>
      <c r="O329">
        <v>9.4600000000000009</v>
      </c>
      <c r="P3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5.7100000000000009</v>
      </c>
      <c r="Q329">
        <f>IF(Tabla1[[#This Row],[SERVICIO]]="COMIDA",3,IF(Tabla1[[#This Row],[SERVICIO]]="CONTROLADO",12,IF(Tabla1[[#This Row],[SERVICIO]]="RÁPIDO",3.75,IF(Tabla1[[#This Row],[SERVICIO]]="NORMAL",2.5,))))</f>
        <v>3.75</v>
      </c>
      <c r="R329">
        <f>IF(Tabla1[[#This Row],[SERVICIO]]="COMIDA",3.5,IF(Tabla1[[#This Row],[SERVICIO]]="CONTROLADO",8,IF(Tabla1[[#This Row],[SERVICIO]]="RÁPIDO",4.5,IF(Tabla1[[#This Row],[SERVICIO]]="NORMAL",3,))))</f>
        <v>4.5</v>
      </c>
      <c r="S3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" s="2">
        <f>IF(Tabla1[[#This Row],[KILOMETROS ADICIONALES]]=0,Tabla1[[#This Row],[KILOMETROS]]*Tabla1[[#This Row],[COSTO NORMAL]],Tabla1[[#This Row],[COSTO NORMAL]]*Tabla1[[#This Row],[KILOMETROS HASTA]])</f>
        <v>16.875</v>
      </c>
      <c r="U329" s="2">
        <f>Tabla1[[#This Row],[KILOMETROS ADICIONALES]]*Tabla1[[#This Row],[COSTO ADICIONAL]]</f>
        <v>3.1405000000000007</v>
      </c>
      <c r="V329">
        <v>47.65</v>
      </c>
      <c r="W329" s="2">
        <f>Tabla1[[#This Row],[COSTO NORMAL2]]+Tabla1[[#This Row],[COSTO ADICIONAL2]]</f>
        <v>20.015499999999999</v>
      </c>
    </row>
    <row r="330" spans="1:23" x14ac:dyDescent="0.25">
      <c r="A330" t="s">
        <v>17</v>
      </c>
      <c r="B330" t="s">
        <v>552</v>
      </c>
      <c r="C330" t="s">
        <v>9421</v>
      </c>
      <c r="D330" t="s">
        <v>13</v>
      </c>
      <c r="E330" t="s">
        <v>14845</v>
      </c>
      <c r="F330" t="s">
        <v>14</v>
      </c>
      <c r="G330" t="s">
        <v>15</v>
      </c>
      <c r="H330" t="s">
        <v>17</v>
      </c>
      <c r="I330" t="s">
        <v>553</v>
      </c>
      <c r="J330" t="str">
        <f>MID(Tabla1[[#This Row],[HORA2]],1,2)</f>
        <v>16</v>
      </c>
      <c r="K330" t="s">
        <v>57</v>
      </c>
      <c r="L330" t="s">
        <v>49</v>
      </c>
      <c r="M330" t="s">
        <v>14867</v>
      </c>
      <c r="N330" t="s">
        <v>22</v>
      </c>
      <c r="O330">
        <v>14.06</v>
      </c>
      <c r="P3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10.31</v>
      </c>
      <c r="Q330">
        <f>IF(Tabla1[[#This Row],[SERVICIO]]="COMIDA",3,IF(Tabla1[[#This Row],[SERVICIO]]="CONTROLADO",12,IF(Tabla1[[#This Row],[SERVICIO]]="RÁPIDO",3.75,IF(Tabla1[[#This Row],[SERVICIO]]="NORMAL",2.5,))))</f>
        <v>3.75</v>
      </c>
      <c r="R330">
        <f>IF(Tabla1[[#This Row],[SERVICIO]]="COMIDA",3.5,IF(Tabla1[[#This Row],[SERVICIO]]="CONTROLADO",8,IF(Tabla1[[#This Row],[SERVICIO]]="RÁPIDO",4.5,IF(Tabla1[[#This Row],[SERVICIO]]="NORMAL",3,))))</f>
        <v>4.5</v>
      </c>
      <c r="S3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" s="2">
        <f>IF(Tabla1[[#This Row],[KILOMETROS ADICIONALES]]=0,Tabla1[[#This Row],[KILOMETROS]]*Tabla1[[#This Row],[COSTO NORMAL]],Tabla1[[#This Row],[COSTO NORMAL]]*Tabla1[[#This Row],[KILOMETROS HASTA]])</f>
        <v>16.875</v>
      </c>
      <c r="U330" s="2">
        <f>Tabla1[[#This Row],[KILOMETROS ADICIONALES]]*Tabla1[[#This Row],[COSTO ADICIONAL]]</f>
        <v>5.6705000000000005</v>
      </c>
      <c r="V330">
        <v>240.66</v>
      </c>
      <c r="W330" s="2">
        <f>Tabla1[[#This Row],[COSTO NORMAL2]]+Tabla1[[#This Row],[COSTO ADICIONAL2]]</f>
        <v>22.545500000000001</v>
      </c>
    </row>
    <row r="331" spans="1:23" x14ac:dyDescent="0.25">
      <c r="A331" t="s">
        <v>17</v>
      </c>
      <c r="B331" t="s">
        <v>554</v>
      </c>
      <c r="C331" t="s">
        <v>9422</v>
      </c>
      <c r="D331" t="s">
        <v>13</v>
      </c>
      <c r="E331" t="s">
        <v>14845</v>
      </c>
      <c r="F331" t="s">
        <v>76</v>
      </c>
      <c r="G331" t="s">
        <v>15</v>
      </c>
      <c r="H331" t="s">
        <v>17</v>
      </c>
      <c r="I331" t="s">
        <v>555</v>
      </c>
      <c r="J331" t="str">
        <f>MID(Tabla1[[#This Row],[HORA2]],1,2)</f>
        <v>15</v>
      </c>
      <c r="K331" t="s">
        <v>53</v>
      </c>
      <c r="L331" t="s">
        <v>31</v>
      </c>
      <c r="M331" t="s">
        <v>14867</v>
      </c>
      <c r="N331" t="s">
        <v>22</v>
      </c>
      <c r="O331">
        <v>5.41</v>
      </c>
      <c r="P3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331">
        <f>IF(Tabla1[[#This Row],[SERVICIO]]="COMIDA",3,IF(Tabla1[[#This Row],[SERVICIO]]="CONTROLADO",12,IF(Tabla1[[#This Row],[SERVICIO]]="RÁPIDO",3.75,IF(Tabla1[[#This Row],[SERVICIO]]="NORMAL",2.5,))))</f>
        <v>3.75</v>
      </c>
      <c r="R331">
        <f>IF(Tabla1[[#This Row],[SERVICIO]]="COMIDA",3.5,IF(Tabla1[[#This Row],[SERVICIO]]="CONTROLADO",8,IF(Tabla1[[#This Row],[SERVICIO]]="RÁPIDO",4.5,IF(Tabla1[[#This Row],[SERVICIO]]="NORMAL",3,))))</f>
        <v>4.5</v>
      </c>
      <c r="S3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" s="2">
        <f>IF(Tabla1[[#This Row],[KILOMETROS ADICIONALES]]=0,Tabla1[[#This Row],[KILOMETROS]]*Tabla1[[#This Row],[COSTO NORMAL]],Tabla1[[#This Row],[COSTO NORMAL]]*Tabla1[[#This Row],[KILOMETROS HASTA]])</f>
        <v>16.875</v>
      </c>
      <c r="U331" s="2">
        <f>Tabla1[[#This Row],[KILOMETROS ADICIONALES]]*Tabla1[[#This Row],[COSTO ADICIONAL]]</f>
        <v>0.91300000000000014</v>
      </c>
      <c r="V331">
        <v>170.61</v>
      </c>
      <c r="W331" s="2">
        <f>Tabla1[[#This Row],[COSTO NORMAL2]]+Tabla1[[#This Row],[COSTO ADICIONAL2]]</f>
        <v>17.788</v>
      </c>
    </row>
    <row r="332" spans="1:23" x14ac:dyDescent="0.25">
      <c r="A332" t="s">
        <v>17</v>
      </c>
      <c r="B332" t="s">
        <v>554</v>
      </c>
      <c r="C332" t="s">
        <v>9423</v>
      </c>
      <c r="D332" t="s">
        <v>13</v>
      </c>
      <c r="E332" t="s">
        <v>14845</v>
      </c>
      <c r="F332" t="s">
        <v>76</v>
      </c>
      <c r="G332" t="s">
        <v>15</v>
      </c>
      <c r="H332" t="s">
        <v>17</v>
      </c>
      <c r="I332" t="s">
        <v>556</v>
      </c>
      <c r="J332" t="str">
        <f>MID(Tabla1[[#This Row],[HORA2]],1,2)</f>
        <v>15</v>
      </c>
      <c r="K332" t="s">
        <v>53</v>
      </c>
      <c r="L332" t="s">
        <v>31</v>
      </c>
      <c r="M332" t="s">
        <v>14867</v>
      </c>
      <c r="N332" t="s">
        <v>22</v>
      </c>
      <c r="O332">
        <v>18.91</v>
      </c>
      <c r="P3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15.16</v>
      </c>
      <c r="Q332">
        <f>IF(Tabla1[[#This Row],[SERVICIO]]="COMIDA",3,IF(Tabla1[[#This Row],[SERVICIO]]="CONTROLADO",12,IF(Tabla1[[#This Row],[SERVICIO]]="RÁPIDO",3.75,IF(Tabla1[[#This Row],[SERVICIO]]="NORMAL",2.5,))))</f>
        <v>3.75</v>
      </c>
      <c r="R332">
        <f>IF(Tabla1[[#This Row],[SERVICIO]]="COMIDA",3.5,IF(Tabla1[[#This Row],[SERVICIO]]="CONTROLADO",8,IF(Tabla1[[#This Row],[SERVICIO]]="RÁPIDO",4.5,IF(Tabla1[[#This Row],[SERVICIO]]="NORMAL",3,))))</f>
        <v>4.5</v>
      </c>
      <c r="S3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" s="2">
        <f>IF(Tabla1[[#This Row],[KILOMETROS ADICIONALES]]=0,Tabla1[[#This Row],[KILOMETROS]]*Tabla1[[#This Row],[COSTO NORMAL]],Tabla1[[#This Row],[COSTO NORMAL]]*Tabla1[[#This Row],[KILOMETROS HASTA]])</f>
        <v>16.875</v>
      </c>
      <c r="U332" s="2">
        <f>Tabla1[[#This Row],[KILOMETROS ADICIONALES]]*Tabla1[[#This Row],[COSTO ADICIONAL]]</f>
        <v>8.338000000000001</v>
      </c>
      <c r="V332">
        <v>1.99</v>
      </c>
      <c r="W332" s="2">
        <f>Tabla1[[#This Row],[COSTO NORMAL2]]+Tabla1[[#This Row],[COSTO ADICIONAL2]]</f>
        <v>25.213000000000001</v>
      </c>
    </row>
    <row r="333" spans="1:23" x14ac:dyDescent="0.25">
      <c r="A333" t="s">
        <v>17</v>
      </c>
      <c r="B333" t="s">
        <v>557</v>
      </c>
      <c r="C333" t="s">
        <v>9424</v>
      </c>
      <c r="D333" t="s">
        <v>13</v>
      </c>
      <c r="E333" t="s">
        <v>14845</v>
      </c>
      <c r="F333" t="s">
        <v>14</v>
      </c>
      <c r="G333" t="s">
        <v>15</v>
      </c>
      <c r="H333" t="s">
        <v>17</v>
      </c>
      <c r="I333" t="s">
        <v>558</v>
      </c>
      <c r="J333" t="str">
        <f>MID(Tabla1[[#This Row],[HORA2]],1,2)</f>
        <v>15</v>
      </c>
      <c r="K333" t="s">
        <v>53</v>
      </c>
      <c r="L333" t="s">
        <v>31</v>
      </c>
      <c r="M333" t="s">
        <v>14867</v>
      </c>
      <c r="N333" t="s">
        <v>22</v>
      </c>
      <c r="O333">
        <v>3.79</v>
      </c>
      <c r="P3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4.0000000000000036E-2</v>
      </c>
      <c r="Q333">
        <f>IF(Tabla1[[#This Row],[SERVICIO]]="COMIDA",3,IF(Tabla1[[#This Row],[SERVICIO]]="CONTROLADO",12,IF(Tabla1[[#This Row],[SERVICIO]]="RÁPIDO",3.75,IF(Tabla1[[#This Row],[SERVICIO]]="NORMAL",2.5,))))</f>
        <v>3.75</v>
      </c>
      <c r="R333">
        <f>IF(Tabla1[[#This Row],[SERVICIO]]="COMIDA",3.5,IF(Tabla1[[#This Row],[SERVICIO]]="CONTROLADO",8,IF(Tabla1[[#This Row],[SERVICIO]]="RÁPIDO",4.5,IF(Tabla1[[#This Row],[SERVICIO]]="NORMAL",3,))))</f>
        <v>4.5</v>
      </c>
      <c r="S3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" s="2">
        <f>IF(Tabla1[[#This Row],[KILOMETROS ADICIONALES]]=0,Tabla1[[#This Row],[KILOMETROS]]*Tabla1[[#This Row],[COSTO NORMAL]],Tabla1[[#This Row],[COSTO NORMAL]]*Tabla1[[#This Row],[KILOMETROS HASTA]])</f>
        <v>16.875</v>
      </c>
      <c r="U333" s="2">
        <f>Tabla1[[#This Row],[KILOMETROS ADICIONALES]]*Tabla1[[#This Row],[COSTO ADICIONAL]]</f>
        <v>2.2000000000000023E-2</v>
      </c>
      <c r="V333">
        <v>200.64</v>
      </c>
      <c r="W333" s="2">
        <f>Tabla1[[#This Row],[COSTO NORMAL2]]+Tabla1[[#This Row],[COSTO ADICIONAL2]]</f>
        <v>16.896999999999998</v>
      </c>
    </row>
    <row r="334" spans="1:23" x14ac:dyDescent="0.25">
      <c r="A334" t="s">
        <v>17</v>
      </c>
      <c r="B334" t="s">
        <v>559</v>
      </c>
      <c r="C334" t="s">
        <v>9425</v>
      </c>
      <c r="D334" t="s">
        <v>13</v>
      </c>
      <c r="E334" t="s">
        <v>14844</v>
      </c>
      <c r="F334" t="s">
        <v>14</v>
      </c>
      <c r="G334" t="s">
        <v>69</v>
      </c>
      <c r="H334" t="s">
        <v>482</v>
      </c>
      <c r="I334" t="s">
        <v>560</v>
      </c>
      <c r="J334" t="str">
        <f>MID(Tabla1[[#This Row],[HORA2]],1,2)</f>
        <v>13</v>
      </c>
      <c r="K334" t="s">
        <v>43</v>
      </c>
      <c r="L334" t="s">
        <v>153</v>
      </c>
      <c r="M334" t="s">
        <v>14867</v>
      </c>
      <c r="N334" t="s">
        <v>22</v>
      </c>
      <c r="O334">
        <v>4.88</v>
      </c>
      <c r="P3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</v>
      </c>
      <c r="Q334">
        <f>IF(Tabla1[[#This Row],[SERVICIO]]="COMIDA",3,IF(Tabla1[[#This Row],[SERVICIO]]="CONTROLADO",12,IF(Tabla1[[#This Row],[SERVICIO]]="RÁPIDO",3.75,IF(Tabla1[[#This Row],[SERVICIO]]="NORMAL",2.5,))))</f>
        <v>2.5</v>
      </c>
      <c r="R334">
        <f>IF(Tabla1[[#This Row],[SERVICIO]]="COMIDA",3.5,IF(Tabla1[[#This Row],[SERVICIO]]="CONTROLADO",8,IF(Tabla1[[#This Row],[SERVICIO]]="RÁPIDO",4.5,IF(Tabla1[[#This Row],[SERVICIO]]="NORMAL",3,))))</f>
        <v>3</v>
      </c>
      <c r="S334">
        <f>IF(Tabla1[[#This Row],[SERVICIO]]="COMIDA",0.75,IF(Tabla1[[#This Row],[SERVICIO]]="CONTROLADO",2.65,IF(Tabla1[[#This Row],[SERVICIO]]="RÁPIDO",0.55,IF(Tabla1[[#This Row],[SERVICIO]]="NORMAL",1.2,))))</f>
        <v>1.2</v>
      </c>
      <c r="T334" s="2">
        <f>IF(Tabla1[[#This Row],[KILOMETROS ADICIONALES]]=0,Tabla1[[#This Row],[KILOMETROS]]*Tabla1[[#This Row],[COSTO NORMAL]],Tabla1[[#This Row],[COSTO NORMAL]]*Tabla1[[#This Row],[KILOMETROS HASTA]])</f>
        <v>7.5</v>
      </c>
      <c r="U334" s="2">
        <f>Tabla1[[#This Row],[KILOMETROS ADICIONALES]]*Tabla1[[#This Row],[COSTO ADICIONAL]]</f>
        <v>2.8559999999999999</v>
      </c>
      <c r="V334">
        <v>49.46</v>
      </c>
      <c r="W334" s="2">
        <f>Tabla1[[#This Row],[COSTO NORMAL2]]+Tabla1[[#This Row],[COSTO ADICIONAL2]]</f>
        <v>10.356</v>
      </c>
    </row>
    <row r="335" spans="1:23" x14ac:dyDescent="0.25">
      <c r="A335" t="s">
        <v>17</v>
      </c>
      <c r="B335" t="s">
        <v>559</v>
      </c>
      <c r="C335" t="s">
        <v>9426</v>
      </c>
      <c r="D335" t="s">
        <v>13</v>
      </c>
      <c r="E335" t="s">
        <v>14844</v>
      </c>
      <c r="F335" t="s">
        <v>14</v>
      </c>
      <c r="G335" t="s">
        <v>15</v>
      </c>
      <c r="H335" t="s">
        <v>100</v>
      </c>
      <c r="I335" t="s">
        <v>561</v>
      </c>
      <c r="J335" t="str">
        <f>MID(Tabla1[[#This Row],[HORA2]],1,2)</f>
        <v>13</v>
      </c>
      <c r="K335" t="s">
        <v>43</v>
      </c>
      <c r="L335" t="s">
        <v>153</v>
      </c>
      <c r="M335" t="s">
        <v>14867</v>
      </c>
      <c r="N335" t="s">
        <v>22</v>
      </c>
      <c r="O335">
        <v>20.61</v>
      </c>
      <c r="P3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18.11</v>
      </c>
      <c r="Q335">
        <f>IF(Tabla1[[#This Row],[SERVICIO]]="COMIDA",3,IF(Tabla1[[#This Row],[SERVICIO]]="CONTROLADO",12,IF(Tabla1[[#This Row],[SERVICIO]]="RÁPIDO",3.75,IF(Tabla1[[#This Row],[SERVICIO]]="NORMAL",2.5,))))</f>
        <v>2.5</v>
      </c>
      <c r="R335">
        <f>IF(Tabla1[[#This Row],[SERVICIO]]="COMIDA",3.5,IF(Tabla1[[#This Row],[SERVICIO]]="CONTROLADO",8,IF(Tabla1[[#This Row],[SERVICIO]]="RÁPIDO",4.5,IF(Tabla1[[#This Row],[SERVICIO]]="NORMAL",3,))))</f>
        <v>3</v>
      </c>
      <c r="S335">
        <f>IF(Tabla1[[#This Row],[SERVICIO]]="COMIDA",0.75,IF(Tabla1[[#This Row],[SERVICIO]]="CONTROLADO",2.65,IF(Tabla1[[#This Row],[SERVICIO]]="RÁPIDO",0.55,IF(Tabla1[[#This Row],[SERVICIO]]="NORMAL",1.2,))))</f>
        <v>1.2</v>
      </c>
      <c r="T335" s="2">
        <f>IF(Tabla1[[#This Row],[KILOMETROS ADICIONALES]]=0,Tabla1[[#This Row],[KILOMETROS]]*Tabla1[[#This Row],[COSTO NORMAL]],Tabla1[[#This Row],[COSTO NORMAL]]*Tabla1[[#This Row],[KILOMETROS HASTA]])</f>
        <v>7.5</v>
      </c>
      <c r="U335" s="2">
        <f>Tabla1[[#This Row],[KILOMETROS ADICIONALES]]*Tabla1[[#This Row],[COSTO ADICIONAL]]</f>
        <v>21.731999999999999</v>
      </c>
      <c r="V335">
        <v>121.01</v>
      </c>
      <c r="W335" s="2">
        <f>Tabla1[[#This Row],[COSTO NORMAL2]]+Tabla1[[#This Row],[COSTO ADICIONAL2]]</f>
        <v>29.231999999999999</v>
      </c>
    </row>
    <row r="336" spans="1:23" x14ac:dyDescent="0.25">
      <c r="A336" t="s">
        <v>17</v>
      </c>
      <c r="B336" t="s">
        <v>559</v>
      </c>
      <c r="C336" t="s">
        <v>9427</v>
      </c>
      <c r="D336" t="s">
        <v>13</v>
      </c>
      <c r="E336" t="s">
        <v>14845</v>
      </c>
      <c r="F336" t="s">
        <v>14</v>
      </c>
      <c r="G336" t="s">
        <v>41</v>
      </c>
      <c r="H336" t="s">
        <v>17</v>
      </c>
      <c r="I336" t="s">
        <v>562</v>
      </c>
      <c r="J336" t="str">
        <f>MID(Tabla1[[#This Row],[HORA2]],1,2)</f>
        <v>15</v>
      </c>
      <c r="K336" t="s">
        <v>43</v>
      </c>
      <c r="L336" t="s">
        <v>153</v>
      </c>
      <c r="M336" t="s">
        <v>14867</v>
      </c>
      <c r="N336" t="s">
        <v>22</v>
      </c>
      <c r="O336">
        <v>18.829999999999998</v>
      </c>
      <c r="P3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15.079999999999998</v>
      </c>
      <c r="Q336">
        <f>IF(Tabla1[[#This Row],[SERVICIO]]="COMIDA",3,IF(Tabla1[[#This Row],[SERVICIO]]="CONTROLADO",12,IF(Tabla1[[#This Row],[SERVICIO]]="RÁPIDO",3.75,IF(Tabla1[[#This Row],[SERVICIO]]="NORMAL",2.5,))))</f>
        <v>3.75</v>
      </c>
      <c r="R336">
        <f>IF(Tabla1[[#This Row],[SERVICIO]]="COMIDA",3.5,IF(Tabla1[[#This Row],[SERVICIO]]="CONTROLADO",8,IF(Tabla1[[#This Row],[SERVICIO]]="RÁPIDO",4.5,IF(Tabla1[[#This Row],[SERVICIO]]="NORMAL",3,))))</f>
        <v>4.5</v>
      </c>
      <c r="S3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" s="2">
        <f>IF(Tabla1[[#This Row],[KILOMETROS ADICIONALES]]=0,Tabla1[[#This Row],[KILOMETROS]]*Tabla1[[#This Row],[COSTO NORMAL]],Tabla1[[#This Row],[COSTO NORMAL]]*Tabla1[[#This Row],[KILOMETROS HASTA]])</f>
        <v>16.875</v>
      </c>
      <c r="U336" s="2">
        <f>Tabla1[[#This Row],[KILOMETROS ADICIONALES]]*Tabla1[[#This Row],[COSTO ADICIONAL]]</f>
        <v>8.2940000000000005</v>
      </c>
      <c r="V336">
        <v>217.83</v>
      </c>
      <c r="W336" s="2">
        <f>Tabla1[[#This Row],[COSTO NORMAL2]]+Tabla1[[#This Row],[COSTO ADICIONAL2]]</f>
        <v>25.169</v>
      </c>
    </row>
    <row r="337" spans="1:23" x14ac:dyDescent="0.25">
      <c r="A337" t="s">
        <v>17</v>
      </c>
      <c r="B337" t="s">
        <v>563</v>
      </c>
      <c r="C337" t="s">
        <v>9428</v>
      </c>
      <c r="D337" t="s">
        <v>13</v>
      </c>
      <c r="E337" t="s">
        <v>14845</v>
      </c>
      <c r="F337" t="s">
        <v>295</v>
      </c>
      <c r="G337" t="s">
        <v>15</v>
      </c>
      <c r="H337" t="s">
        <v>17</v>
      </c>
      <c r="I337" t="s">
        <v>564</v>
      </c>
      <c r="J337" t="str">
        <f>MID(Tabla1[[#This Row],[HORA2]],1,2)</f>
        <v>16</v>
      </c>
      <c r="K337" t="s">
        <v>145</v>
      </c>
      <c r="L337" t="s">
        <v>27</v>
      </c>
      <c r="M337" t="s">
        <v>14867</v>
      </c>
      <c r="N337" t="s">
        <v>22</v>
      </c>
      <c r="O337">
        <v>12.87</v>
      </c>
      <c r="P3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9.1199999999999992</v>
      </c>
      <c r="Q337">
        <f>IF(Tabla1[[#This Row],[SERVICIO]]="COMIDA",3,IF(Tabla1[[#This Row],[SERVICIO]]="CONTROLADO",12,IF(Tabla1[[#This Row],[SERVICIO]]="RÁPIDO",3.75,IF(Tabla1[[#This Row],[SERVICIO]]="NORMAL",2.5,))))</f>
        <v>3.75</v>
      </c>
      <c r="R337">
        <f>IF(Tabla1[[#This Row],[SERVICIO]]="COMIDA",3.5,IF(Tabla1[[#This Row],[SERVICIO]]="CONTROLADO",8,IF(Tabla1[[#This Row],[SERVICIO]]="RÁPIDO",4.5,IF(Tabla1[[#This Row],[SERVICIO]]="NORMAL",3,))))</f>
        <v>4.5</v>
      </c>
      <c r="S3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" s="2">
        <f>IF(Tabla1[[#This Row],[KILOMETROS ADICIONALES]]=0,Tabla1[[#This Row],[KILOMETROS]]*Tabla1[[#This Row],[COSTO NORMAL]],Tabla1[[#This Row],[COSTO NORMAL]]*Tabla1[[#This Row],[KILOMETROS HASTA]])</f>
        <v>16.875</v>
      </c>
      <c r="U337" s="2">
        <f>Tabla1[[#This Row],[KILOMETROS ADICIONALES]]*Tabla1[[#This Row],[COSTO ADICIONAL]]</f>
        <v>5.016</v>
      </c>
      <c r="V337">
        <v>17.84</v>
      </c>
      <c r="W337" s="2">
        <f>Tabla1[[#This Row],[COSTO NORMAL2]]+Tabla1[[#This Row],[COSTO ADICIONAL2]]</f>
        <v>21.890999999999998</v>
      </c>
    </row>
    <row r="338" spans="1:23" x14ac:dyDescent="0.25">
      <c r="A338" t="s">
        <v>17</v>
      </c>
      <c r="B338" t="s">
        <v>565</v>
      </c>
      <c r="C338" t="s">
        <v>9429</v>
      </c>
      <c r="D338" t="s">
        <v>13</v>
      </c>
      <c r="E338" t="s">
        <v>14845</v>
      </c>
      <c r="F338" t="s">
        <v>14</v>
      </c>
      <c r="G338" t="s">
        <v>15</v>
      </c>
      <c r="H338" t="s">
        <v>17</v>
      </c>
      <c r="I338" t="s">
        <v>566</v>
      </c>
      <c r="J338" t="str">
        <f>MID(Tabla1[[#This Row],[HORA2]],1,2)</f>
        <v>14</v>
      </c>
      <c r="K338" t="s">
        <v>96</v>
      </c>
      <c r="L338" t="s">
        <v>96</v>
      </c>
      <c r="M338" t="s">
        <v>14867</v>
      </c>
      <c r="N338" t="s">
        <v>22</v>
      </c>
      <c r="O338">
        <v>10.02</v>
      </c>
      <c r="P3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6.27</v>
      </c>
      <c r="Q338">
        <f>IF(Tabla1[[#This Row],[SERVICIO]]="COMIDA",3,IF(Tabla1[[#This Row],[SERVICIO]]="CONTROLADO",12,IF(Tabla1[[#This Row],[SERVICIO]]="RÁPIDO",3.75,IF(Tabla1[[#This Row],[SERVICIO]]="NORMAL",2.5,))))</f>
        <v>3.75</v>
      </c>
      <c r="R338">
        <f>IF(Tabla1[[#This Row],[SERVICIO]]="COMIDA",3.5,IF(Tabla1[[#This Row],[SERVICIO]]="CONTROLADO",8,IF(Tabla1[[#This Row],[SERVICIO]]="RÁPIDO",4.5,IF(Tabla1[[#This Row],[SERVICIO]]="NORMAL",3,))))</f>
        <v>4.5</v>
      </c>
      <c r="S3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" s="2">
        <f>IF(Tabla1[[#This Row],[KILOMETROS ADICIONALES]]=0,Tabla1[[#This Row],[KILOMETROS]]*Tabla1[[#This Row],[COSTO NORMAL]],Tabla1[[#This Row],[COSTO NORMAL]]*Tabla1[[#This Row],[KILOMETROS HASTA]])</f>
        <v>16.875</v>
      </c>
      <c r="U338" s="2">
        <f>Tabla1[[#This Row],[KILOMETROS ADICIONALES]]*Tabla1[[#This Row],[COSTO ADICIONAL]]</f>
        <v>3.4485000000000001</v>
      </c>
      <c r="V338">
        <v>204.51</v>
      </c>
      <c r="W338" s="2">
        <f>Tabla1[[#This Row],[COSTO NORMAL2]]+Tabla1[[#This Row],[COSTO ADICIONAL2]]</f>
        <v>20.323499999999999</v>
      </c>
    </row>
    <row r="339" spans="1:23" x14ac:dyDescent="0.25">
      <c r="A339" t="s">
        <v>17</v>
      </c>
      <c r="B339" t="s">
        <v>567</v>
      </c>
      <c r="C339" t="s">
        <v>9430</v>
      </c>
      <c r="D339" t="s">
        <v>13</v>
      </c>
      <c r="E339" t="s">
        <v>14845</v>
      </c>
      <c r="F339" t="s">
        <v>14</v>
      </c>
      <c r="G339" t="s">
        <v>15</v>
      </c>
      <c r="H339" t="s">
        <v>17</v>
      </c>
      <c r="I339" t="s">
        <v>568</v>
      </c>
      <c r="J339" t="str">
        <f>MID(Tabla1[[#This Row],[HORA2]],1,2)</f>
        <v>14</v>
      </c>
      <c r="K339" t="s">
        <v>61</v>
      </c>
      <c r="L339" t="s">
        <v>96</v>
      </c>
      <c r="M339" t="s">
        <v>14867</v>
      </c>
      <c r="N339" t="s">
        <v>22</v>
      </c>
      <c r="O339">
        <v>12.83</v>
      </c>
      <c r="P3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9.08</v>
      </c>
      <c r="Q339">
        <f>IF(Tabla1[[#This Row],[SERVICIO]]="COMIDA",3,IF(Tabla1[[#This Row],[SERVICIO]]="CONTROLADO",12,IF(Tabla1[[#This Row],[SERVICIO]]="RÁPIDO",3.75,IF(Tabla1[[#This Row],[SERVICIO]]="NORMAL",2.5,))))</f>
        <v>3.75</v>
      </c>
      <c r="R339">
        <f>IF(Tabla1[[#This Row],[SERVICIO]]="COMIDA",3.5,IF(Tabla1[[#This Row],[SERVICIO]]="CONTROLADO",8,IF(Tabla1[[#This Row],[SERVICIO]]="RÁPIDO",4.5,IF(Tabla1[[#This Row],[SERVICIO]]="NORMAL",3,))))</f>
        <v>4.5</v>
      </c>
      <c r="S3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" s="2">
        <f>IF(Tabla1[[#This Row],[KILOMETROS ADICIONALES]]=0,Tabla1[[#This Row],[KILOMETROS]]*Tabla1[[#This Row],[COSTO NORMAL]],Tabla1[[#This Row],[COSTO NORMAL]]*Tabla1[[#This Row],[KILOMETROS HASTA]])</f>
        <v>16.875</v>
      </c>
      <c r="U339" s="2">
        <f>Tabla1[[#This Row],[KILOMETROS ADICIONALES]]*Tabla1[[#This Row],[COSTO ADICIONAL]]</f>
        <v>4.9940000000000007</v>
      </c>
      <c r="V339">
        <v>120.71</v>
      </c>
      <c r="W339" s="2">
        <f>Tabla1[[#This Row],[COSTO NORMAL2]]+Tabla1[[#This Row],[COSTO ADICIONAL2]]</f>
        <v>21.869</v>
      </c>
    </row>
    <row r="340" spans="1:23" x14ac:dyDescent="0.25">
      <c r="A340" t="s">
        <v>17</v>
      </c>
      <c r="B340" t="s">
        <v>533</v>
      </c>
      <c r="C340" t="s">
        <v>9431</v>
      </c>
      <c r="D340" t="s">
        <v>13</v>
      </c>
      <c r="E340" t="s">
        <v>14845</v>
      </c>
      <c r="F340" t="s">
        <v>14</v>
      </c>
      <c r="G340" t="s">
        <v>15</v>
      </c>
      <c r="H340" t="s">
        <v>17</v>
      </c>
      <c r="I340" t="s">
        <v>569</v>
      </c>
      <c r="J340" t="str">
        <f>MID(Tabla1[[#This Row],[HORA2]],1,2)</f>
        <v>15</v>
      </c>
      <c r="K340" t="s">
        <v>35</v>
      </c>
      <c r="L340" t="s">
        <v>35</v>
      </c>
      <c r="M340" t="s">
        <v>14867</v>
      </c>
      <c r="N340" t="s">
        <v>22</v>
      </c>
      <c r="O340">
        <v>3.94</v>
      </c>
      <c r="P3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0.18999999999999995</v>
      </c>
      <c r="Q340">
        <f>IF(Tabla1[[#This Row],[SERVICIO]]="COMIDA",3,IF(Tabla1[[#This Row],[SERVICIO]]="CONTROLADO",12,IF(Tabla1[[#This Row],[SERVICIO]]="RÁPIDO",3.75,IF(Tabla1[[#This Row],[SERVICIO]]="NORMAL",2.5,))))</f>
        <v>3.75</v>
      </c>
      <c r="R340">
        <f>IF(Tabla1[[#This Row],[SERVICIO]]="COMIDA",3.5,IF(Tabla1[[#This Row],[SERVICIO]]="CONTROLADO",8,IF(Tabla1[[#This Row],[SERVICIO]]="RÁPIDO",4.5,IF(Tabla1[[#This Row],[SERVICIO]]="NORMAL",3,))))</f>
        <v>4.5</v>
      </c>
      <c r="S3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" s="2">
        <f>IF(Tabla1[[#This Row],[KILOMETROS ADICIONALES]]=0,Tabla1[[#This Row],[KILOMETROS]]*Tabla1[[#This Row],[COSTO NORMAL]],Tabla1[[#This Row],[COSTO NORMAL]]*Tabla1[[#This Row],[KILOMETROS HASTA]])</f>
        <v>16.875</v>
      </c>
      <c r="U340" s="2">
        <f>Tabla1[[#This Row],[KILOMETROS ADICIONALES]]*Tabla1[[#This Row],[COSTO ADICIONAL]]</f>
        <v>0.10449999999999998</v>
      </c>
      <c r="V340">
        <v>228.38</v>
      </c>
      <c r="W340" s="2">
        <f>Tabla1[[#This Row],[COSTO NORMAL2]]+Tabla1[[#This Row],[COSTO ADICIONAL2]]</f>
        <v>16.979500000000002</v>
      </c>
    </row>
    <row r="341" spans="1:23" x14ac:dyDescent="0.25">
      <c r="A341" t="s">
        <v>17</v>
      </c>
      <c r="B341" t="s">
        <v>570</v>
      </c>
      <c r="C341" t="s">
        <v>9432</v>
      </c>
      <c r="E341" t="s">
        <v>14845</v>
      </c>
      <c r="F341" t="s">
        <v>76</v>
      </c>
      <c r="G341" t="s">
        <v>15</v>
      </c>
      <c r="H341" t="s">
        <v>17</v>
      </c>
      <c r="I341" t="s">
        <v>571</v>
      </c>
      <c r="J341" t="str">
        <f>MID(Tabla1[[#This Row],[HORA2]],1,2)</f>
        <v>14</v>
      </c>
      <c r="K341" t="s">
        <v>43</v>
      </c>
      <c r="L341" t="s">
        <v>78</v>
      </c>
      <c r="M341" t="s">
        <v>14867</v>
      </c>
      <c r="N341" t="s">
        <v>22</v>
      </c>
      <c r="O341">
        <v>15.52</v>
      </c>
      <c r="P3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11.77</v>
      </c>
      <c r="Q341">
        <f>IF(Tabla1[[#This Row],[SERVICIO]]="COMIDA",3,IF(Tabla1[[#This Row],[SERVICIO]]="CONTROLADO",12,IF(Tabla1[[#This Row],[SERVICIO]]="RÁPIDO",3.75,IF(Tabla1[[#This Row],[SERVICIO]]="NORMAL",2.5,))))</f>
        <v>3.75</v>
      </c>
      <c r="R341">
        <f>IF(Tabla1[[#This Row],[SERVICIO]]="COMIDA",3.5,IF(Tabla1[[#This Row],[SERVICIO]]="CONTROLADO",8,IF(Tabla1[[#This Row],[SERVICIO]]="RÁPIDO",4.5,IF(Tabla1[[#This Row],[SERVICIO]]="NORMAL",3,))))</f>
        <v>4.5</v>
      </c>
      <c r="S3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" s="2">
        <f>IF(Tabla1[[#This Row],[KILOMETROS ADICIONALES]]=0,Tabla1[[#This Row],[KILOMETROS]]*Tabla1[[#This Row],[COSTO NORMAL]],Tabla1[[#This Row],[COSTO NORMAL]]*Tabla1[[#This Row],[KILOMETROS HASTA]])</f>
        <v>16.875</v>
      </c>
      <c r="U341" s="2">
        <f>Tabla1[[#This Row],[KILOMETROS ADICIONALES]]*Tabla1[[#This Row],[COSTO ADICIONAL]]</f>
        <v>6.4735000000000005</v>
      </c>
      <c r="V341">
        <v>33.82</v>
      </c>
      <c r="W341" s="2">
        <f>Tabla1[[#This Row],[COSTO NORMAL2]]+Tabla1[[#This Row],[COSTO ADICIONAL2]]</f>
        <v>23.348500000000001</v>
      </c>
    </row>
    <row r="342" spans="1:23" x14ac:dyDescent="0.25">
      <c r="A342" t="s">
        <v>17</v>
      </c>
      <c r="B342" t="s">
        <v>572</v>
      </c>
      <c r="C342" t="s">
        <v>9433</v>
      </c>
      <c r="D342" t="s">
        <v>13</v>
      </c>
      <c r="E342" t="s">
        <v>14845</v>
      </c>
      <c r="F342" t="s">
        <v>14</v>
      </c>
      <c r="G342" t="s">
        <v>15</v>
      </c>
      <c r="H342" t="s">
        <v>17</v>
      </c>
      <c r="I342" t="s">
        <v>573</v>
      </c>
      <c r="J342" t="str">
        <f>MID(Tabla1[[#This Row],[HORA2]],1,2)</f>
        <v>15</v>
      </c>
      <c r="K342" t="s">
        <v>43</v>
      </c>
      <c r="L342" t="s">
        <v>61</v>
      </c>
      <c r="M342" t="s">
        <v>14867</v>
      </c>
      <c r="N342" t="s">
        <v>22</v>
      </c>
      <c r="O342">
        <v>17.579999999999998</v>
      </c>
      <c r="P3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13.829999999999998</v>
      </c>
      <c r="Q342">
        <f>IF(Tabla1[[#This Row],[SERVICIO]]="COMIDA",3,IF(Tabla1[[#This Row],[SERVICIO]]="CONTROLADO",12,IF(Tabla1[[#This Row],[SERVICIO]]="RÁPIDO",3.75,IF(Tabla1[[#This Row],[SERVICIO]]="NORMAL",2.5,))))</f>
        <v>3.75</v>
      </c>
      <c r="R342">
        <f>IF(Tabla1[[#This Row],[SERVICIO]]="COMIDA",3.5,IF(Tabla1[[#This Row],[SERVICIO]]="CONTROLADO",8,IF(Tabla1[[#This Row],[SERVICIO]]="RÁPIDO",4.5,IF(Tabla1[[#This Row],[SERVICIO]]="NORMAL",3,))))</f>
        <v>4.5</v>
      </c>
      <c r="S3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2" s="2">
        <f>IF(Tabla1[[#This Row],[KILOMETROS ADICIONALES]]=0,Tabla1[[#This Row],[KILOMETROS]]*Tabla1[[#This Row],[COSTO NORMAL]],Tabla1[[#This Row],[COSTO NORMAL]]*Tabla1[[#This Row],[KILOMETROS HASTA]])</f>
        <v>16.875</v>
      </c>
      <c r="U342" s="2">
        <f>Tabla1[[#This Row],[KILOMETROS ADICIONALES]]*Tabla1[[#This Row],[COSTO ADICIONAL]]</f>
        <v>7.6064999999999996</v>
      </c>
      <c r="V342">
        <v>52.91</v>
      </c>
      <c r="W342" s="2">
        <f>Tabla1[[#This Row],[COSTO NORMAL2]]+Tabla1[[#This Row],[COSTO ADICIONAL2]]</f>
        <v>24.4815</v>
      </c>
    </row>
    <row r="343" spans="1:23" x14ac:dyDescent="0.25">
      <c r="A343" t="s">
        <v>17</v>
      </c>
      <c r="B343" t="s">
        <v>574</v>
      </c>
      <c r="C343" t="s">
        <v>9434</v>
      </c>
      <c r="D343" t="s">
        <v>13</v>
      </c>
      <c r="E343" t="s">
        <v>14845</v>
      </c>
      <c r="F343" t="s">
        <v>14</v>
      </c>
      <c r="G343" t="s">
        <v>15</v>
      </c>
      <c r="H343" t="s">
        <v>17</v>
      </c>
      <c r="I343" t="s">
        <v>575</v>
      </c>
      <c r="J343" t="str">
        <f>MID(Tabla1[[#This Row],[HORA2]],1,2)</f>
        <v>15</v>
      </c>
      <c r="K343" t="s">
        <v>26</v>
      </c>
      <c r="L343" t="s">
        <v>19</v>
      </c>
      <c r="M343" t="s">
        <v>14867</v>
      </c>
      <c r="N343" t="s">
        <v>22</v>
      </c>
      <c r="O343">
        <v>20.48</v>
      </c>
      <c r="P3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</v>
      </c>
      <c r="Q343">
        <f>IF(Tabla1[[#This Row],[SERVICIO]]="COMIDA",3,IF(Tabla1[[#This Row],[SERVICIO]]="CONTROLADO",12,IF(Tabla1[[#This Row],[SERVICIO]]="RÁPIDO",3.75,IF(Tabla1[[#This Row],[SERVICIO]]="NORMAL",2.5,))))</f>
        <v>3.75</v>
      </c>
      <c r="R343">
        <f>IF(Tabla1[[#This Row],[SERVICIO]]="COMIDA",3.5,IF(Tabla1[[#This Row],[SERVICIO]]="CONTROLADO",8,IF(Tabla1[[#This Row],[SERVICIO]]="RÁPIDO",4.5,IF(Tabla1[[#This Row],[SERVICIO]]="NORMAL",3,))))</f>
        <v>4.5</v>
      </c>
      <c r="S3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" s="2">
        <f>IF(Tabla1[[#This Row],[KILOMETROS ADICIONALES]]=0,Tabla1[[#This Row],[KILOMETROS]]*Tabla1[[#This Row],[COSTO NORMAL]],Tabla1[[#This Row],[COSTO NORMAL]]*Tabla1[[#This Row],[KILOMETROS HASTA]])</f>
        <v>16.875</v>
      </c>
      <c r="U343" s="2">
        <f>Tabla1[[#This Row],[KILOMETROS ADICIONALES]]*Tabla1[[#This Row],[COSTO ADICIONAL]]</f>
        <v>9.2015000000000011</v>
      </c>
      <c r="V343">
        <v>69.3</v>
      </c>
      <c r="W343" s="2">
        <f>Tabla1[[#This Row],[COSTO NORMAL2]]+Tabla1[[#This Row],[COSTO ADICIONAL2]]</f>
        <v>26.076500000000003</v>
      </c>
    </row>
    <row r="344" spans="1:23" x14ac:dyDescent="0.25">
      <c r="A344" t="s">
        <v>17</v>
      </c>
      <c r="B344" t="s">
        <v>576</v>
      </c>
      <c r="C344" t="s">
        <v>9435</v>
      </c>
      <c r="D344" t="s">
        <v>13</v>
      </c>
      <c r="E344" t="s">
        <v>14847</v>
      </c>
      <c r="F344" t="s">
        <v>76</v>
      </c>
      <c r="G344" t="s">
        <v>15</v>
      </c>
      <c r="H344" t="s">
        <v>17</v>
      </c>
      <c r="I344" t="s">
        <v>577</v>
      </c>
      <c r="J344" t="str">
        <f>MID(Tabla1[[#This Row],[HORA2]],1,2)</f>
        <v>14</v>
      </c>
      <c r="K344" t="s">
        <v>43</v>
      </c>
      <c r="L344" t="s">
        <v>19</v>
      </c>
      <c r="M344" t="s">
        <v>14867</v>
      </c>
      <c r="N344" t="s">
        <v>22</v>
      </c>
      <c r="O344">
        <v>16.75</v>
      </c>
      <c r="P3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344">
        <f>IF(Tabla1[[#This Row],[SERVICIO]]="COMIDA",3,IF(Tabla1[[#This Row],[SERVICIO]]="CONTROLADO",12,IF(Tabla1[[#This Row],[SERVICIO]]="RÁPIDO",3.75,IF(Tabla1[[#This Row],[SERVICIO]]="NORMAL",2.5,))))</f>
        <v>3</v>
      </c>
      <c r="R344">
        <f>IF(Tabla1[[#This Row],[SERVICIO]]="COMIDA",3.5,IF(Tabla1[[#This Row],[SERVICIO]]="CONTROLADO",8,IF(Tabla1[[#This Row],[SERVICIO]]="RÁPIDO",4.5,IF(Tabla1[[#This Row],[SERVICIO]]="NORMAL",3,))))</f>
        <v>3.5</v>
      </c>
      <c r="S344">
        <f>IF(Tabla1[[#This Row],[SERVICIO]]="COMIDA",0.75,IF(Tabla1[[#This Row],[SERVICIO]]="CONTROLADO",2.65,IF(Tabla1[[#This Row],[SERVICIO]]="RÁPIDO",0.55,IF(Tabla1[[#This Row],[SERVICIO]]="NORMAL",1.2,))))</f>
        <v>0.75</v>
      </c>
      <c r="T344" s="2">
        <f>IF(Tabla1[[#This Row],[KILOMETROS ADICIONALES]]=0,Tabla1[[#This Row],[KILOMETROS]]*Tabla1[[#This Row],[COSTO NORMAL]],Tabla1[[#This Row],[COSTO NORMAL]]*Tabla1[[#This Row],[KILOMETROS HASTA]])</f>
        <v>10.5</v>
      </c>
      <c r="U344" s="2">
        <f>Tabla1[[#This Row],[KILOMETROS ADICIONALES]]*Tabla1[[#This Row],[COSTO ADICIONAL]]</f>
        <v>10.3125</v>
      </c>
      <c r="V344">
        <v>248.57</v>
      </c>
      <c r="W344" s="2">
        <f>Tabla1[[#This Row],[COSTO NORMAL2]]+Tabla1[[#This Row],[COSTO ADICIONAL2]]</f>
        <v>20.8125</v>
      </c>
    </row>
    <row r="345" spans="1:23" x14ac:dyDescent="0.25">
      <c r="A345" t="s">
        <v>17</v>
      </c>
      <c r="B345" t="s">
        <v>578</v>
      </c>
      <c r="C345" t="s">
        <v>9436</v>
      </c>
      <c r="D345" t="s">
        <v>13</v>
      </c>
      <c r="E345" t="s">
        <v>14845</v>
      </c>
      <c r="F345" t="s">
        <v>14</v>
      </c>
      <c r="G345" t="s">
        <v>15</v>
      </c>
      <c r="H345" t="s">
        <v>17</v>
      </c>
      <c r="I345" t="s">
        <v>579</v>
      </c>
      <c r="J345" t="str">
        <f>MID(Tabla1[[#This Row],[HORA2]],1,2)</f>
        <v>14</v>
      </c>
      <c r="K345" t="s">
        <v>35</v>
      </c>
      <c r="L345" t="s">
        <v>110</v>
      </c>
      <c r="M345" t="s">
        <v>14867</v>
      </c>
      <c r="N345" t="s">
        <v>22</v>
      </c>
      <c r="O345">
        <v>5.95</v>
      </c>
      <c r="P3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2.2000000000000002</v>
      </c>
      <c r="Q345">
        <f>IF(Tabla1[[#This Row],[SERVICIO]]="COMIDA",3,IF(Tabla1[[#This Row],[SERVICIO]]="CONTROLADO",12,IF(Tabla1[[#This Row],[SERVICIO]]="RÁPIDO",3.75,IF(Tabla1[[#This Row],[SERVICIO]]="NORMAL",2.5,))))</f>
        <v>3.75</v>
      </c>
      <c r="R345">
        <f>IF(Tabla1[[#This Row],[SERVICIO]]="COMIDA",3.5,IF(Tabla1[[#This Row],[SERVICIO]]="CONTROLADO",8,IF(Tabla1[[#This Row],[SERVICIO]]="RÁPIDO",4.5,IF(Tabla1[[#This Row],[SERVICIO]]="NORMAL",3,))))</f>
        <v>4.5</v>
      </c>
      <c r="S3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" s="2">
        <f>IF(Tabla1[[#This Row],[KILOMETROS ADICIONALES]]=0,Tabla1[[#This Row],[KILOMETROS]]*Tabla1[[#This Row],[COSTO NORMAL]],Tabla1[[#This Row],[COSTO NORMAL]]*Tabla1[[#This Row],[KILOMETROS HASTA]])</f>
        <v>16.875</v>
      </c>
      <c r="U345" s="2">
        <f>Tabla1[[#This Row],[KILOMETROS ADICIONALES]]*Tabla1[[#This Row],[COSTO ADICIONAL]]</f>
        <v>1.2100000000000002</v>
      </c>
      <c r="V345">
        <v>13.33</v>
      </c>
      <c r="W345" s="2">
        <f>Tabla1[[#This Row],[COSTO NORMAL2]]+Tabla1[[#This Row],[COSTO ADICIONAL2]]</f>
        <v>18.085000000000001</v>
      </c>
    </row>
    <row r="346" spans="1:23" x14ac:dyDescent="0.25">
      <c r="A346" t="s">
        <v>17</v>
      </c>
      <c r="B346" t="s">
        <v>580</v>
      </c>
      <c r="C346" t="s">
        <v>9437</v>
      </c>
      <c r="D346" t="s">
        <v>13</v>
      </c>
      <c r="E346" t="s">
        <v>14845</v>
      </c>
      <c r="F346" t="s">
        <v>14</v>
      </c>
      <c r="G346" t="s">
        <v>15</v>
      </c>
      <c r="H346" t="s">
        <v>17</v>
      </c>
      <c r="I346" t="s">
        <v>581</v>
      </c>
      <c r="J346" t="str">
        <f>MID(Tabla1[[#This Row],[HORA2]],1,2)</f>
        <v>17</v>
      </c>
      <c r="K346" t="s">
        <v>96</v>
      </c>
      <c r="L346" t="s">
        <v>19</v>
      </c>
      <c r="M346" t="s">
        <v>14867</v>
      </c>
      <c r="N346" t="s">
        <v>22</v>
      </c>
      <c r="O346">
        <v>6.9</v>
      </c>
      <c r="P3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3.1500000000000004</v>
      </c>
      <c r="Q346">
        <f>IF(Tabla1[[#This Row],[SERVICIO]]="COMIDA",3,IF(Tabla1[[#This Row],[SERVICIO]]="CONTROLADO",12,IF(Tabla1[[#This Row],[SERVICIO]]="RÁPIDO",3.75,IF(Tabla1[[#This Row],[SERVICIO]]="NORMAL",2.5,))))</f>
        <v>3.75</v>
      </c>
      <c r="R346">
        <f>IF(Tabla1[[#This Row],[SERVICIO]]="COMIDA",3.5,IF(Tabla1[[#This Row],[SERVICIO]]="CONTROLADO",8,IF(Tabla1[[#This Row],[SERVICIO]]="RÁPIDO",4.5,IF(Tabla1[[#This Row],[SERVICIO]]="NORMAL",3,))))</f>
        <v>4.5</v>
      </c>
      <c r="S3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" s="2">
        <f>IF(Tabla1[[#This Row],[KILOMETROS ADICIONALES]]=0,Tabla1[[#This Row],[KILOMETROS]]*Tabla1[[#This Row],[COSTO NORMAL]],Tabla1[[#This Row],[COSTO NORMAL]]*Tabla1[[#This Row],[KILOMETROS HASTA]])</f>
        <v>16.875</v>
      </c>
      <c r="U346" s="2">
        <f>Tabla1[[#This Row],[KILOMETROS ADICIONALES]]*Tabla1[[#This Row],[COSTO ADICIONAL]]</f>
        <v>1.7325000000000004</v>
      </c>
      <c r="V346">
        <v>165.38</v>
      </c>
      <c r="W346" s="2">
        <f>Tabla1[[#This Row],[COSTO NORMAL2]]+Tabla1[[#This Row],[COSTO ADICIONAL2]]</f>
        <v>18.607500000000002</v>
      </c>
    </row>
    <row r="347" spans="1:23" x14ac:dyDescent="0.25">
      <c r="A347" t="s">
        <v>17</v>
      </c>
      <c r="B347" t="s">
        <v>582</v>
      </c>
      <c r="C347" t="s">
        <v>9438</v>
      </c>
      <c r="D347" t="s">
        <v>13</v>
      </c>
      <c r="E347" t="s">
        <v>14845</v>
      </c>
      <c r="F347" t="s">
        <v>14</v>
      </c>
      <c r="G347" t="s">
        <v>15</v>
      </c>
      <c r="H347" t="s">
        <v>17</v>
      </c>
      <c r="I347" t="s">
        <v>583</v>
      </c>
      <c r="J347" t="str">
        <f>MID(Tabla1[[#This Row],[HORA2]],1,2)</f>
        <v>15</v>
      </c>
      <c r="K347" t="s">
        <v>20</v>
      </c>
      <c r="L347" t="s">
        <v>20</v>
      </c>
      <c r="M347" t="s">
        <v>14867</v>
      </c>
      <c r="N347" t="s">
        <v>22</v>
      </c>
      <c r="O347">
        <v>20.57</v>
      </c>
      <c r="P3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16.82</v>
      </c>
      <c r="Q347">
        <f>IF(Tabla1[[#This Row],[SERVICIO]]="COMIDA",3,IF(Tabla1[[#This Row],[SERVICIO]]="CONTROLADO",12,IF(Tabla1[[#This Row],[SERVICIO]]="RÁPIDO",3.75,IF(Tabla1[[#This Row],[SERVICIO]]="NORMAL",2.5,))))</f>
        <v>3.75</v>
      </c>
      <c r="R347">
        <f>IF(Tabla1[[#This Row],[SERVICIO]]="COMIDA",3.5,IF(Tabla1[[#This Row],[SERVICIO]]="CONTROLADO",8,IF(Tabla1[[#This Row],[SERVICIO]]="RÁPIDO",4.5,IF(Tabla1[[#This Row],[SERVICIO]]="NORMAL",3,))))</f>
        <v>4.5</v>
      </c>
      <c r="S3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7" s="2">
        <f>IF(Tabla1[[#This Row],[KILOMETROS ADICIONALES]]=0,Tabla1[[#This Row],[KILOMETROS]]*Tabla1[[#This Row],[COSTO NORMAL]],Tabla1[[#This Row],[COSTO NORMAL]]*Tabla1[[#This Row],[KILOMETROS HASTA]])</f>
        <v>16.875</v>
      </c>
      <c r="U347" s="2">
        <f>Tabla1[[#This Row],[KILOMETROS ADICIONALES]]*Tabla1[[#This Row],[COSTO ADICIONAL]]</f>
        <v>9.2510000000000012</v>
      </c>
      <c r="V347">
        <v>181.14</v>
      </c>
      <c r="W347" s="2">
        <f>Tabla1[[#This Row],[COSTO NORMAL2]]+Tabla1[[#This Row],[COSTO ADICIONAL2]]</f>
        <v>26.126000000000001</v>
      </c>
    </row>
    <row r="348" spans="1:23" x14ac:dyDescent="0.25">
      <c r="A348" t="s">
        <v>17</v>
      </c>
      <c r="B348" t="s">
        <v>582</v>
      </c>
      <c r="C348" t="s">
        <v>9439</v>
      </c>
      <c r="D348" t="s">
        <v>13</v>
      </c>
      <c r="E348" t="s">
        <v>14845</v>
      </c>
      <c r="F348" t="s">
        <v>14</v>
      </c>
      <c r="G348" t="s">
        <v>15</v>
      </c>
      <c r="H348" t="s">
        <v>17</v>
      </c>
      <c r="I348" t="s">
        <v>584</v>
      </c>
      <c r="J348" t="str">
        <f>MID(Tabla1[[#This Row],[HORA2]],1,2)</f>
        <v>17</v>
      </c>
      <c r="K348" t="s">
        <v>20</v>
      </c>
      <c r="L348" t="s">
        <v>94</v>
      </c>
      <c r="M348" t="s">
        <v>14867</v>
      </c>
      <c r="N348" t="s">
        <v>22</v>
      </c>
      <c r="O348">
        <v>5.73</v>
      </c>
      <c r="P3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1.9800000000000004</v>
      </c>
      <c r="Q348">
        <f>IF(Tabla1[[#This Row],[SERVICIO]]="COMIDA",3,IF(Tabla1[[#This Row],[SERVICIO]]="CONTROLADO",12,IF(Tabla1[[#This Row],[SERVICIO]]="RÁPIDO",3.75,IF(Tabla1[[#This Row],[SERVICIO]]="NORMAL",2.5,))))</f>
        <v>3.75</v>
      </c>
      <c r="R348">
        <f>IF(Tabla1[[#This Row],[SERVICIO]]="COMIDA",3.5,IF(Tabla1[[#This Row],[SERVICIO]]="CONTROLADO",8,IF(Tabla1[[#This Row],[SERVICIO]]="RÁPIDO",4.5,IF(Tabla1[[#This Row],[SERVICIO]]="NORMAL",3,))))</f>
        <v>4.5</v>
      </c>
      <c r="S3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8" s="2">
        <f>IF(Tabla1[[#This Row],[KILOMETROS ADICIONALES]]=0,Tabla1[[#This Row],[KILOMETROS]]*Tabla1[[#This Row],[COSTO NORMAL]],Tabla1[[#This Row],[COSTO NORMAL]]*Tabla1[[#This Row],[KILOMETROS HASTA]])</f>
        <v>16.875</v>
      </c>
      <c r="U348" s="2">
        <f>Tabla1[[#This Row],[KILOMETROS ADICIONALES]]*Tabla1[[#This Row],[COSTO ADICIONAL]]</f>
        <v>1.0890000000000004</v>
      </c>
      <c r="V348">
        <v>37.01</v>
      </c>
      <c r="W348" s="2">
        <f>Tabla1[[#This Row],[COSTO NORMAL2]]+Tabla1[[#This Row],[COSTO ADICIONAL2]]</f>
        <v>17.963999999999999</v>
      </c>
    </row>
    <row r="349" spans="1:23" x14ac:dyDescent="0.25">
      <c r="A349" t="s">
        <v>17</v>
      </c>
      <c r="B349" t="s">
        <v>582</v>
      </c>
      <c r="C349" t="s">
        <v>9440</v>
      </c>
      <c r="D349" t="s">
        <v>13</v>
      </c>
      <c r="E349" t="s">
        <v>14845</v>
      </c>
      <c r="F349" t="s">
        <v>14</v>
      </c>
      <c r="G349" t="s">
        <v>24</v>
      </c>
      <c r="H349" t="s">
        <v>482</v>
      </c>
      <c r="I349" t="s">
        <v>585</v>
      </c>
      <c r="J349" t="str">
        <f>MID(Tabla1[[#This Row],[HORA2]],1,2)</f>
        <v>12</v>
      </c>
      <c r="K349" t="s">
        <v>43</v>
      </c>
      <c r="L349" t="s">
        <v>31</v>
      </c>
      <c r="M349" t="s">
        <v>14867</v>
      </c>
      <c r="N349" t="s">
        <v>22</v>
      </c>
      <c r="O349">
        <v>8.52</v>
      </c>
      <c r="P3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4.7699999999999996</v>
      </c>
      <c r="Q349">
        <f>IF(Tabla1[[#This Row],[SERVICIO]]="COMIDA",3,IF(Tabla1[[#This Row],[SERVICIO]]="CONTROLADO",12,IF(Tabla1[[#This Row],[SERVICIO]]="RÁPIDO",3.75,IF(Tabla1[[#This Row],[SERVICIO]]="NORMAL",2.5,))))</f>
        <v>3.75</v>
      </c>
      <c r="R349">
        <f>IF(Tabla1[[#This Row],[SERVICIO]]="COMIDA",3.5,IF(Tabla1[[#This Row],[SERVICIO]]="CONTROLADO",8,IF(Tabla1[[#This Row],[SERVICIO]]="RÁPIDO",4.5,IF(Tabla1[[#This Row],[SERVICIO]]="NORMAL",3,))))</f>
        <v>4.5</v>
      </c>
      <c r="S3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9" s="2">
        <f>IF(Tabla1[[#This Row],[KILOMETROS ADICIONALES]]=0,Tabla1[[#This Row],[KILOMETROS]]*Tabla1[[#This Row],[COSTO NORMAL]],Tabla1[[#This Row],[COSTO NORMAL]]*Tabla1[[#This Row],[KILOMETROS HASTA]])</f>
        <v>16.875</v>
      </c>
      <c r="U349" s="2">
        <f>Tabla1[[#This Row],[KILOMETROS ADICIONALES]]*Tabla1[[#This Row],[COSTO ADICIONAL]]</f>
        <v>2.6234999999999999</v>
      </c>
      <c r="V349">
        <v>22.09</v>
      </c>
      <c r="W349" s="2">
        <f>Tabla1[[#This Row],[COSTO NORMAL2]]+Tabla1[[#This Row],[COSTO ADICIONAL2]]</f>
        <v>19.4985</v>
      </c>
    </row>
    <row r="350" spans="1:23" x14ac:dyDescent="0.25">
      <c r="A350" t="s">
        <v>17</v>
      </c>
      <c r="B350" t="s">
        <v>582</v>
      </c>
      <c r="C350" t="s">
        <v>9441</v>
      </c>
      <c r="D350" t="s">
        <v>13</v>
      </c>
      <c r="E350" t="s">
        <v>14845</v>
      </c>
      <c r="F350" t="s">
        <v>14</v>
      </c>
      <c r="G350" t="s">
        <v>15</v>
      </c>
      <c r="H350" t="s">
        <v>100</v>
      </c>
      <c r="I350" t="s">
        <v>586</v>
      </c>
      <c r="J350" t="str">
        <f>MID(Tabla1[[#This Row],[HORA2]],1,2)</f>
        <v>13</v>
      </c>
      <c r="K350" t="s">
        <v>43</v>
      </c>
      <c r="L350" t="s">
        <v>31</v>
      </c>
      <c r="M350" t="s">
        <v>14867</v>
      </c>
      <c r="N350" t="s">
        <v>22</v>
      </c>
      <c r="O350">
        <v>5.85</v>
      </c>
      <c r="P3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2.0999999999999996</v>
      </c>
      <c r="Q350">
        <f>IF(Tabla1[[#This Row],[SERVICIO]]="COMIDA",3,IF(Tabla1[[#This Row],[SERVICIO]]="CONTROLADO",12,IF(Tabla1[[#This Row],[SERVICIO]]="RÁPIDO",3.75,IF(Tabla1[[#This Row],[SERVICIO]]="NORMAL",2.5,))))</f>
        <v>3.75</v>
      </c>
      <c r="R350">
        <f>IF(Tabla1[[#This Row],[SERVICIO]]="COMIDA",3.5,IF(Tabla1[[#This Row],[SERVICIO]]="CONTROLADO",8,IF(Tabla1[[#This Row],[SERVICIO]]="RÁPIDO",4.5,IF(Tabla1[[#This Row],[SERVICIO]]="NORMAL",3,))))</f>
        <v>4.5</v>
      </c>
      <c r="S3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0" s="2">
        <f>IF(Tabla1[[#This Row],[KILOMETROS ADICIONALES]]=0,Tabla1[[#This Row],[KILOMETROS]]*Tabla1[[#This Row],[COSTO NORMAL]],Tabla1[[#This Row],[COSTO NORMAL]]*Tabla1[[#This Row],[KILOMETROS HASTA]])</f>
        <v>16.875</v>
      </c>
      <c r="U350" s="2">
        <f>Tabla1[[#This Row],[KILOMETROS ADICIONALES]]*Tabla1[[#This Row],[COSTO ADICIONAL]]</f>
        <v>1.1549999999999998</v>
      </c>
      <c r="V350">
        <v>206.7</v>
      </c>
      <c r="W350" s="2">
        <f>Tabla1[[#This Row],[COSTO NORMAL2]]+Tabla1[[#This Row],[COSTO ADICIONAL2]]</f>
        <v>18.03</v>
      </c>
    </row>
    <row r="351" spans="1:23" x14ac:dyDescent="0.25">
      <c r="A351" t="s">
        <v>17</v>
      </c>
      <c r="B351" t="s">
        <v>582</v>
      </c>
      <c r="C351" t="s">
        <v>9442</v>
      </c>
      <c r="D351" t="s">
        <v>13</v>
      </c>
      <c r="E351" t="s">
        <v>14845</v>
      </c>
      <c r="F351" t="s">
        <v>14</v>
      </c>
      <c r="G351" t="s">
        <v>41</v>
      </c>
      <c r="H351" t="s">
        <v>17</v>
      </c>
      <c r="I351" t="s">
        <v>587</v>
      </c>
      <c r="J351" t="str">
        <f>MID(Tabla1[[#This Row],[HORA2]],1,2)</f>
        <v>14</v>
      </c>
      <c r="K351" t="s">
        <v>43</v>
      </c>
      <c r="L351" t="s">
        <v>31</v>
      </c>
      <c r="M351" t="s">
        <v>14867</v>
      </c>
      <c r="N351" t="s">
        <v>22</v>
      </c>
      <c r="O351">
        <v>8.9499999999999993</v>
      </c>
      <c r="P3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5.1999999999999993</v>
      </c>
      <c r="Q351">
        <f>IF(Tabla1[[#This Row],[SERVICIO]]="COMIDA",3,IF(Tabla1[[#This Row],[SERVICIO]]="CONTROLADO",12,IF(Tabla1[[#This Row],[SERVICIO]]="RÁPIDO",3.75,IF(Tabla1[[#This Row],[SERVICIO]]="NORMAL",2.5,))))</f>
        <v>3.75</v>
      </c>
      <c r="R351">
        <f>IF(Tabla1[[#This Row],[SERVICIO]]="COMIDA",3.5,IF(Tabla1[[#This Row],[SERVICIO]]="CONTROLADO",8,IF(Tabla1[[#This Row],[SERVICIO]]="RÁPIDO",4.5,IF(Tabla1[[#This Row],[SERVICIO]]="NORMAL",3,))))</f>
        <v>4.5</v>
      </c>
      <c r="S3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1" s="2">
        <f>IF(Tabla1[[#This Row],[KILOMETROS ADICIONALES]]=0,Tabla1[[#This Row],[KILOMETROS]]*Tabla1[[#This Row],[COSTO NORMAL]],Tabla1[[#This Row],[COSTO NORMAL]]*Tabla1[[#This Row],[KILOMETROS HASTA]])</f>
        <v>16.875</v>
      </c>
      <c r="U351" s="2">
        <f>Tabla1[[#This Row],[KILOMETROS ADICIONALES]]*Tabla1[[#This Row],[COSTO ADICIONAL]]</f>
        <v>2.86</v>
      </c>
      <c r="V351">
        <v>165.92</v>
      </c>
      <c r="W351" s="2">
        <f>Tabla1[[#This Row],[COSTO NORMAL2]]+Tabla1[[#This Row],[COSTO ADICIONAL2]]</f>
        <v>19.734999999999999</v>
      </c>
    </row>
    <row r="352" spans="1:23" x14ac:dyDescent="0.25">
      <c r="A352" t="s">
        <v>17</v>
      </c>
      <c r="B352" t="s">
        <v>582</v>
      </c>
      <c r="C352" t="s">
        <v>9443</v>
      </c>
      <c r="D352" t="s">
        <v>13</v>
      </c>
      <c r="E352" t="s">
        <v>14845</v>
      </c>
      <c r="F352" t="s">
        <v>14</v>
      </c>
      <c r="G352" t="s">
        <v>15</v>
      </c>
      <c r="H352" t="s">
        <v>17</v>
      </c>
      <c r="I352" t="s">
        <v>588</v>
      </c>
      <c r="J352" t="str">
        <f>MID(Tabla1[[#This Row],[HORA2]],1,2)</f>
        <v>15</v>
      </c>
      <c r="K352" t="s">
        <v>20</v>
      </c>
      <c r="L352" t="s">
        <v>20</v>
      </c>
      <c r="M352" t="s">
        <v>14867</v>
      </c>
      <c r="N352" t="s">
        <v>22</v>
      </c>
      <c r="O352">
        <v>10.85</v>
      </c>
      <c r="P3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</v>
      </c>
      <c r="Q352">
        <f>IF(Tabla1[[#This Row],[SERVICIO]]="COMIDA",3,IF(Tabla1[[#This Row],[SERVICIO]]="CONTROLADO",12,IF(Tabla1[[#This Row],[SERVICIO]]="RÁPIDO",3.75,IF(Tabla1[[#This Row],[SERVICIO]]="NORMAL",2.5,))))</f>
        <v>3.75</v>
      </c>
      <c r="R352">
        <f>IF(Tabla1[[#This Row],[SERVICIO]]="COMIDA",3.5,IF(Tabla1[[#This Row],[SERVICIO]]="CONTROLADO",8,IF(Tabla1[[#This Row],[SERVICIO]]="RÁPIDO",4.5,IF(Tabla1[[#This Row],[SERVICIO]]="NORMAL",3,))))</f>
        <v>4.5</v>
      </c>
      <c r="S3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2" s="2">
        <f>IF(Tabla1[[#This Row],[KILOMETROS ADICIONALES]]=0,Tabla1[[#This Row],[KILOMETROS]]*Tabla1[[#This Row],[COSTO NORMAL]],Tabla1[[#This Row],[COSTO NORMAL]]*Tabla1[[#This Row],[KILOMETROS HASTA]])</f>
        <v>16.875</v>
      </c>
      <c r="U352" s="2">
        <f>Tabla1[[#This Row],[KILOMETROS ADICIONALES]]*Tabla1[[#This Row],[COSTO ADICIONAL]]</f>
        <v>3.9050000000000002</v>
      </c>
      <c r="V352">
        <v>27.01</v>
      </c>
      <c r="W352" s="2">
        <f>Tabla1[[#This Row],[COSTO NORMAL2]]+Tabla1[[#This Row],[COSTO ADICIONAL2]]</f>
        <v>20.78</v>
      </c>
    </row>
    <row r="353" spans="1:23" x14ac:dyDescent="0.25">
      <c r="A353" t="s">
        <v>17</v>
      </c>
      <c r="B353" t="s">
        <v>582</v>
      </c>
      <c r="C353" t="s">
        <v>9444</v>
      </c>
      <c r="D353" t="s">
        <v>75</v>
      </c>
      <c r="E353" t="s">
        <v>14845</v>
      </c>
      <c r="F353" t="s">
        <v>14</v>
      </c>
      <c r="G353" t="s">
        <v>15</v>
      </c>
      <c r="H353" t="s">
        <v>17</v>
      </c>
      <c r="I353" t="s">
        <v>589</v>
      </c>
      <c r="J353" t="str">
        <f>MID(Tabla1[[#This Row],[HORA2]],1,2)</f>
        <v>15</v>
      </c>
      <c r="K353" t="s">
        <v>20</v>
      </c>
      <c r="L353" t="s">
        <v>20</v>
      </c>
      <c r="M353" t="s">
        <v>14867</v>
      </c>
      <c r="N353" t="s">
        <v>22</v>
      </c>
      <c r="O353">
        <v>14.37</v>
      </c>
      <c r="P3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353">
        <f>IF(Tabla1[[#This Row],[SERVICIO]]="COMIDA",3,IF(Tabla1[[#This Row],[SERVICIO]]="CONTROLADO",12,IF(Tabla1[[#This Row],[SERVICIO]]="RÁPIDO",3.75,IF(Tabla1[[#This Row],[SERVICIO]]="NORMAL",2.5,))))</f>
        <v>3.75</v>
      </c>
      <c r="R353">
        <f>IF(Tabla1[[#This Row],[SERVICIO]]="COMIDA",3.5,IF(Tabla1[[#This Row],[SERVICIO]]="CONTROLADO",8,IF(Tabla1[[#This Row],[SERVICIO]]="RÁPIDO",4.5,IF(Tabla1[[#This Row],[SERVICIO]]="NORMAL",3,))))</f>
        <v>4.5</v>
      </c>
      <c r="S3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3" s="2">
        <f>IF(Tabla1[[#This Row],[KILOMETROS ADICIONALES]]=0,Tabla1[[#This Row],[KILOMETROS]]*Tabla1[[#This Row],[COSTO NORMAL]],Tabla1[[#This Row],[COSTO NORMAL]]*Tabla1[[#This Row],[KILOMETROS HASTA]])</f>
        <v>16.875</v>
      </c>
      <c r="U353" s="2">
        <f>Tabla1[[#This Row],[KILOMETROS ADICIONALES]]*Tabla1[[#This Row],[COSTO ADICIONAL]]</f>
        <v>5.8410000000000002</v>
      </c>
      <c r="V353">
        <v>207.16</v>
      </c>
      <c r="W353" s="2">
        <f>Tabla1[[#This Row],[COSTO NORMAL2]]+Tabla1[[#This Row],[COSTO ADICIONAL2]]</f>
        <v>22.716000000000001</v>
      </c>
    </row>
    <row r="354" spans="1:23" x14ac:dyDescent="0.25">
      <c r="A354" t="s">
        <v>17</v>
      </c>
      <c r="B354" t="s">
        <v>582</v>
      </c>
      <c r="C354" t="s">
        <v>9445</v>
      </c>
      <c r="D354" t="s">
        <v>75</v>
      </c>
      <c r="E354" t="s">
        <v>14845</v>
      </c>
      <c r="F354" t="s">
        <v>14</v>
      </c>
      <c r="G354" t="s">
        <v>15</v>
      </c>
      <c r="H354" t="s">
        <v>17</v>
      </c>
      <c r="I354" t="s">
        <v>590</v>
      </c>
      <c r="J354" t="str">
        <f>MID(Tabla1[[#This Row],[HORA2]],1,2)</f>
        <v>14</v>
      </c>
      <c r="K354" t="s">
        <v>20</v>
      </c>
      <c r="L354" t="s">
        <v>57</v>
      </c>
      <c r="M354" t="s">
        <v>14867</v>
      </c>
      <c r="N354" t="s">
        <v>22</v>
      </c>
      <c r="O354">
        <v>3.79</v>
      </c>
      <c r="P3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4.0000000000000036E-2</v>
      </c>
      <c r="Q354">
        <f>IF(Tabla1[[#This Row],[SERVICIO]]="COMIDA",3,IF(Tabla1[[#This Row],[SERVICIO]]="CONTROLADO",12,IF(Tabla1[[#This Row],[SERVICIO]]="RÁPIDO",3.75,IF(Tabla1[[#This Row],[SERVICIO]]="NORMAL",2.5,))))</f>
        <v>3.75</v>
      </c>
      <c r="R354">
        <f>IF(Tabla1[[#This Row],[SERVICIO]]="COMIDA",3.5,IF(Tabla1[[#This Row],[SERVICIO]]="CONTROLADO",8,IF(Tabla1[[#This Row],[SERVICIO]]="RÁPIDO",4.5,IF(Tabla1[[#This Row],[SERVICIO]]="NORMAL",3,))))</f>
        <v>4.5</v>
      </c>
      <c r="S3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4" s="2">
        <f>IF(Tabla1[[#This Row],[KILOMETROS ADICIONALES]]=0,Tabla1[[#This Row],[KILOMETROS]]*Tabla1[[#This Row],[COSTO NORMAL]],Tabla1[[#This Row],[COSTO NORMAL]]*Tabla1[[#This Row],[KILOMETROS HASTA]])</f>
        <v>16.875</v>
      </c>
      <c r="U354" s="2">
        <f>Tabla1[[#This Row],[KILOMETROS ADICIONALES]]*Tabla1[[#This Row],[COSTO ADICIONAL]]</f>
        <v>2.2000000000000023E-2</v>
      </c>
      <c r="V354">
        <v>65.56</v>
      </c>
      <c r="W354" s="2">
        <f>Tabla1[[#This Row],[COSTO NORMAL2]]+Tabla1[[#This Row],[COSTO ADICIONAL2]]</f>
        <v>16.896999999999998</v>
      </c>
    </row>
    <row r="355" spans="1:23" x14ac:dyDescent="0.25">
      <c r="A355" t="s">
        <v>17</v>
      </c>
      <c r="B355" t="s">
        <v>591</v>
      </c>
      <c r="C355" t="s">
        <v>9446</v>
      </c>
      <c r="D355" t="s">
        <v>13</v>
      </c>
      <c r="E355" t="s">
        <v>14847</v>
      </c>
      <c r="F355" t="s">
        <v>14</v>
      </c>
      <c r="G355" t="s">
        <v>15</v>
      </c>
      <c r="H355" t="s">
        <v>17</v>
      </c>
      <c r="I355" t="s">
        <v>592</v>
      </c>
      <c r="J355" t="str">
        <f>MID(Tabla1[[#This Row],[HORA2]],1,2)</f>
        <v>16</v>
      </c>
      <c r="K355" t="s">
        <v>43</v>
      </c>
      <c r="L355" t="s">
        <v>153</v>
      </c>
      <c r="M355" t="s">
        <v>14867</v>
      </c>
      <c r="N355" t="s">
        <v>22</v>
      </c>
      <c r="O355">
        <v>17.11</v>
      </c>
      <c r="P3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14.11</v>
      </c>
      <c r="Q355">
        <f>IF(Tabla1[[#This Row],[SERVICIO]]="COMIDA",3,IF(Tabla1[[#This Row],[SERVICIO]]="CONTROLADO",12,IF(Tabla1[[#This Row],[SERVICIO]]="RÁPIDO",3.75,IF(Tabla1[[#This Row],[SERVICIO]]="NORMAL",2.5,))))</f>
        <v>3</v>
      </c>
      <c r="R355">
        <f>IF(Tabla1[[#This Row],[SERVICIO]]="COMIDA",3.5,IF(Tabla1[[#This Row],[SERVICIO]]="CONTROLADO",8,IF(Tabla1[[#This Row],[SERVICIO]]="RÁPIDO",4.5,IF(Tabla1[[#This Row],[SERVICIO]]="NORMAL",3,))))</f>
        <v>3.5</v>
      </c>
      <c r="S355">
        <f>IF(Tabla1[[#This Row],[SERVICIO]]="COMIDA",0.75,IF(Tabla1[[#This Row],[SERVICIO]]="CONTROLADO",2.65,IF(Tabla1[[#This Row],[SERVICIO]]="RÁPIDO",0.55,IF(Tabla1[[#This Row],[SERVICIO]]="NORMAL",1.2,))))</f>
        <v>0.75</v>
      </c>
      <c r="T355" s="2">
        <f>IF(Tabla1[[#This Row],[KILOMETROS ADICIONALES]]=0,Tabla1[[#This Row],[KILOMETROS]]*Tabla1[[#This Row],[COSTO NORMAL]],Tabla1[[#This Row],[COSTO NORMAL]]*Tabla1[[#This Row],[KILOMETROS HASTA]])</f>
        <v>10.5</v>
      </c>
      <c r="U355" s="2">
        <f>Tabla1[[#This Row],[KILOMETROS ADICIONALES]]*Tabla1[[#This Row],[COSTO ADICIONAL]]</f>
        <v>10.5825</v>
      </c>
      <c r="V355">
        <v>29.57</v>
      </c>
      <c r="W355" s="2">
        <f>Tabla1[[#This Row],[COSTO NORMAL2]]+Tabla1[[#This Row],[COSTO ADICIONAL2]]</f>
        <v>21.0825</v>
      </c>
    </row>
    <row r="356" spans="1:23" x14ac:dyDescent="0.25">
      <c r="A356" t="s">
        <v>17</v>
      </c>
      <c r="B356" t="s">
        <v>593</v>
      </c>
      <c r="C356" t="s">
        <v>9447</v>
      </c>
      <c r="D356" t="s">
        <v>13</v>
      </c>
      <c r="E356" t="s">
        <v>14845</v>
      </c>
      <c r="F356" t="s">
        <v>14</v>
      </c>
      <c r="G356" t="s">
        <v>15</v>
      </c>
      <c r="H356" t="s">
        <v>17</v>
      </c>
      <c r="I356" t="s">
        <v>594</v>
      </c>
      <c r="J356" t="str">
        <f>MID(Tabla1[[#This Row],[HORA2]],1,2)</f>
        <v>17</v>
      </c>
      <c r="K356" t="s">
        <v>94</v>
      </c>
      <c r="L356" t="s">
        <v>94</v>
      </c>
      <c r="M356" t="s">
        <v>14867</v>
      </c>
      <c r="N356" t="s">
        <v>22</v>
      </c>
      <c r="O356">
        <v>19.579999999999998</v>
      </c>
      <c r="P3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15.829999999999998</v>
      </c>
      <c r="Q356">
        <f>IF(Tabla1[[#This Row],[SERVICIO]]="COMIDA",3,IF(Tabla1[[#This Row],[SERVICIO]]="CONTROLADO",12,IF(Tabla1[[#This Row],[SERVICIO]]="RÁPIDO",3.75,IF(Tabla1[[#This Row],[SERVICIO]]="NORMAL",2.5,))))</f>
        <v>3.75</v>
      </c>
      <c r="R356">
        <f>IF(Tabla1[[#This Row],[SERVICIO]]="COMIDA",3.5,IF(Tabla1[[#This Row],[SERVICIO]]="CONTROLADO",8,IF(Tabla1[[#This Row],[SERVICIO]]="RÁPIDO",4.5,IF(Tabla1[[#This Row],[SERVICIO]]="NORMAL",3,))))</f>
        <v>4.5</v>
      </c>
      <c r="S3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6" s="2">
        <f>IF(Tabla1[[#This Row],[KILOMETROS ADICIONALES]]=0,Tabla1[[#This Row],[KILOMETROS]]*Tabla1[[#This Row],[COSTO NORMAL]],Tabla1[[#This Row],[COSTO NORMAL]]*Tabla1[[#This Row],[KILOMETROS HASTA]])</f>
        <v>16.875</v>
      </c>
      <c r="U356" s="2">
        <f>Tabla1[[#This Row],[KILOMETROS ADICIONALES]]*Tabla1[[#This Row],[COSTO ADICIONAL]]</f>
        <v>8.7065000000000001</v>
      </c>
      <c r="V356">
        <v>125.47</v>
      </c>
      <c r="W356" s="2">
        <f>Tabla1[[#This Row],[COSTO NORMAL2]]+Tabla1[[#This Row],[COSTO ADICIONAL2]]</f>
        <v>25.581499999999998</v>
      </c>
    </row>
    <row r="357" spans="1:23" x14ac:dyDescent="0.25">
      <c r="A357" t="s">
        <v>17</v>
      </c>
      <c r="B357" t="s">
        <v>595</v>
      </c>
      <c r="C357" t="s">
        <v>9448</v>
      </c>
      <c r="D357" t="s">
        <v>13</v>
      </c>
      <c r="E357" t="s">
        <v>14845</v>
      </c>
      <c r="F357" t="s">
        <v>14</v>
      </c>
      <c r="G357" t="s">
        <v>15</v>
      </c>
      <c r="H357" t="s">
        <v>17</v>
      </c>
      <c r="I357" t="s">
        <v>596</v>
      </c>
      <c r="J357" t="str">
        <f>MID(Tabla1[[#This Row],[HORA2]],1,2)</f>
        <v>16</v>
      </c>
      <c r="K357" t="s">
        <v>65</v>
      </c>
      <c r="L357" t="s">
        <v>57</v>
      </c>
      <c r="M357" t="s">
        <v>14867</v>
      </c>
      <c r="N357" t="s">
        <v>22</v>
      </c>
      <c r="O357">
        <v>9.27</v>
      </c>
      <c r="P3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</v>
      </c>
      <c r="Q357">
        <f>IF(Tabla1[[#This Row],[SERVICIO]]="COMIDA",3,IF(Tabla1[[#This Row],[SERVICIO]]="CONTROLADO",12,IF(Tabla1[[#This Row],[SERVICIO]]="RÁPIDO",3.75,IF(Tabla1[[#This Row],[SERVICIO]]="NORMAL",2.5,))))</f>
        <v>3.75</v>
      </c>
      <c r="R357">
        <f>IF(Tabla1[[#This Row],[SERVICIO]]="COMIDA",3.5,IF(Tabla1[[#This Row],[SERVICIO]]="CONTROLADO",8,IF(Tabla1[[#This Row],[SERVICIO]]="RÁPIDO",4.5,IF(Tabla1[[#This Row],[SERVICIO]]="NORMAL",3,))))</f>
        <v>4.5</v>
      </c>
      <c r="S3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" s="2">
        <f>IF(Tabla1[[#This Row],[KILOMETROS ADICIONALES]]=0,Tabla1[[#This Row],[KILOMETROS]]*Tabla1[[#This Row],[COSTO NORMAL]],Tabla1[[#This Row],[COSTO NORMAL]]*Tabla1[[#This Row],[KILOMETROS HASTA]])</f>
        <v>16.875</v>
      </c>
      <c r="U357" s="2">
        <f>Tabla1[[#This Row],[KILOMETROS ADICIONALES]]*Tabla1[[#This Row],[COSTO ADICIONAL]]</f>
        <v>3.036</v>
      </c>
      <c r="V357">
        <v>35.64</v>
      </c>
      <c r="W357" s="2">
        <f>Tabla1[[#This Row],[COSTO NORMAL2]]+Tabla1[[#This Row],[COSTO ADICIONAL2]]</f>
        <v>19.911000000000001</v>
      </c>
    </row>
    <row r="358" spans="1:23" x14ac:dyDescent="0.25">
      <c r="A358" t="s">
        <v>17</v>
      </c>
      <c r="B358" t="s">
        <v>597</v>
      </c>
      <c r="C358" t="s">
        <v>9449</v>
      </c>
      <c r="D358" t="s">
        <v>13</v>
      </c>
      <c r="E358" t="s">
        <v>14845</v>
      </c>
      <c r="F358" t="s">
        <v>76</v>
      </c>
      <c r="G358" t="s">
        <v>15</v>
      </c>
      <c r="H358" t="s">
        <v>17</v>
      </c>
      <c r="I358" t="s">
        <v>598</v>
      </c>
      <c r="J358" t="str">
        <f>MID(Tabla1[[#This Row],[HORA2]],1,2)</f>
        <v>17</v>
      </c>
      <c r="K358" t="s">
        <v>96</v>
      </c>
      <c r="L358" t="s">
        <v>96</v>
      </c>
      <c r="M358" t="s">
        <v>14867</v>
      </c>
      <c r="N358" t="s">
        <v>22</v>
      </c>
      <c r="O358">
        <v>1.43</v>
      </c>
      <c r="P3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8">
        <f>IF(Tabla1[[#This Row],[SERVICIO]]="COMIDA",3,IF(Tabla1[[#This Row],[SERVICIO]]="CONTROLADO",12,IF(Tabla1[[#This Row],[SERVICIO]]="RÁPIDO",3.75,IF(Tabla1[[#This Row],[SERVICIO]]="NORMAL",2.5,))))</f>
        <v>3.75</v>
      </c>
      <c r="R358">
        <f>IF(Tabla1[[#This Row],[SERVICIO]]="COMIDA",3.5,IF(Tabla1[[#This Row],[SERVICIO]]="CONTROLADO",8,IF(Tabla1[[#This Row],[SERVICIO]]="RÁPIDO",4.5,IF(Tabla1[[#This Row],[SERVICIO]]="NORMAL",3,))))</f>
        <v>4.5</v>
      </c>
      <c r="S3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" s="2">
        <f>IF(Tabla1[[#This Row],[KILOMETROS ADICIONALES]]=0,Tabla1[[#This Row],[KILOMETROS]]*Tabla1[[#This Row],[COSTO NORMAL]],Tabla1[[#This Row],[COSTO NORMAL]]*Tabla1[[#This Row],[KILOMETROS HASTA]])</f>
        <v>6.4349999999999996</v>
      </c>
      <c r="U358" s="2">
        <f>Tabla1[[#This Row],[KILOMETROS ADICIONALES]]*Tabla1[[#This Row],[COSTO ADICIONAL]]</f>
        <v>0</v>
      </c>
      <c r="V358">
        <v>28.74</v>
      </c>
      <c r="W358" s="2">
        <f>Tabla1[[#This Row],[COSTO NORMAL2]]+Tabla1[[#This Row],[COSTO ADICIONAL2]]</f>
        <v>6.4349999999999996</v>
      </c>
    </row>
    <row r="359" spans="1:23" x14ac:dyDescent="0.25">
      <c r="A359" t="s">
        <v>17</v>
      </c>
      <c r="B359" t="s">
        <v>599</v>
      </c>
      <c r="C359" t="s">
        <v>9450</v>
      </c>
      <c r="D359" t="s">
        <v>13</v>
      </c>
      <c r="E359" t="s">
        <v>14845</v>
      </c>
      <c r="F359" t="s">
        <v>76</v>
      </c>
      <c r="G359" t="s">
        <v>15</v>
      </c>
      <c r="H359" t="s">
        <v>17</v>
      </c>
      <c r="I359" t="s">
        <v>600</v>
      </c>
      <c r="J359" t="str">
        <f>MID(Tabla1[[#This Row],[HORA2]],1,2)</f>
        <v>18</v>
      </c>
      <c r="K359" t="s">
        <v>53</v>
      </c>
      <c r="L359" t="s">
        <v>31</v>
      </c>
      <c r="M359" t="s">
        <v>14867</v>
      </c>
      <c r="N359" t="s">
        <v>22</v>
      </c>
      <c r="O359">
        <v>14.51</v>
      </c>
      <c r="P3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10.76</v>
      </c>
      <c r="Q359">
        <f>IF(Tabla1[[#This Row],[SERVICIO]]="COMIDA",3,IF(Tabla1[[#This Row],[SERVICIO]]="CONTROLADO",12,IF(Tabla1[[#This Row],[SERVICIO]]="RÁPIDO",3.75,IF(Tabla1[[#This Row],[SERVICIO]]="NORMAL",2.5,))))</f>
        <v>3.75</v>
      </c>
      <c r="R359">
        <f>IF(Tabla1[[#This Row],[SERVICIO]]="COMIDA",3.5,IF(Tabla1[[#This Row],[SERVICIO]]="CONTROLADO",8,IF(Tabla1[[#This Row],[SERVICIO]]="RÁPIDO",4.5,IF(Tabla1[[#This Row],[SERVICIO]]="NORMAL",3,))))</f>
        <v>4.5</v>
      </c>
      <c r="S3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" s="2">
        <f>IF(Tabla1[[#This Row],[KILOMETROS ADICIONALES]]=0,Tabla1[[#This Row],[KILOMETROS]]*Tabla1[[#This Row],[COSTO NORMAL]],Tabla1[[#This Row],[COSTO NORMAL]]*Tabla1[[#This Row],[KILOMETROS HASTA]])</f>
        <v>16.875</v>
      </c>
      <c r="U359" s="2">
        <f>Tabla1[[#This Row],[KILOMETROS ADICIONALES]]*Tabla1[[#This Row],[COSTO ADICIONAL]]</f>
        <v>5.9180000000000001</v>
      </c>
      <c r="V359">
        <v>228.15</v>
      </c>
      <c r="W359" s="2">
        <f>Tabla1[[#This Row],[COSTO NORMAL2]]+Tabla1[[#This Row],[COSTO ADICIONAL2]]</f>
        <v>22.792999999999999</v>
      </c>
    </row>
    <row r="360" spans="1:23" x14ac:dyDescent="0.25">
      <c r="A360" t="s">
        <v>17</v>
      </c>
      <c r="B360" t="s">
        <v>601</v>
      </c>
      <c r="C360" t="s">
        <v>9451</v>
      </c>
      <c r="E360" t="s">
        <v>14845</v>
      </c>
      <c r="F360" t="s">
        <v>76</v>
      </c>
      <c r="G360" t="s">
        <v>15</v>
      </c>
      <c r="H360" t="s">
        <v>17</v>
      </c>
      <c r="I360" t="s">
        <v>602</v>
      </c>
      <c r="J360" t="str">
        <f>MID(Tabla1[[#This Row],[HORA2]],1,2)</f>
        <v>15</v>
      </c>
      <c r="K360" t="s">
        <v>43</v>
      </c>
      <c r="L360" t="s">
        <v>49</v>
      </c>
      <c r="M360" t="s">
        <v>14867</v>
      </c>
      <c r="N360" t="s">
        <v>22</v>
      </c>
      <c r="O360">
        <v>4.9000000000000004</v>
      </c>
      <c r="P3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1.1500000000000004</v>
      </c>
      <c r="Q360">
        <f>IF(Tabla1[[#This Row],[SERVICIO]]="COMIDA",3,IF(Tabla1[[#This Row],[SERVICIO]]="CONTROLADO",12,IF(Tabla1[[#This Row],[SERVICIO]]="RÁPIDO",3.75,IF(Tabla1[[#This Row],[SERVICIO]]="NORMAL",2.5,))))</f>
        <v>3.75</v>
      </c>
      <c r="R360">
        <f>IF(Tabla1[[#This Row],[SERVICIO]]="COMIDA",3.5,IF(Tabla1[[#This Row],[SERVICIO]]="CONTROLADO",8,IF(Tabla1[[#This Row],[SERVICIO]]="RÁPIDO",4.5,IF(Tabla1[[#This Row],[SERVICIO]]="NORMAL",3,))))</f>
        <v>4.5</v>
      </c>
      <c r="S3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" s="2">
        <f>IF(Tabla1[[#This Row],[KILOMETROS ADICIONALES]]=0,Tabla1[[#This Row],[KILOMETROS]]*Tabla1[[#This Row],[COSTO NORMAL]],Tabla1[[#This Row],[COSTO NORMAL]]*Tabla1[[#This Row],[KILOMETROS HASTA]])</f>
        <v>16.875</v>
      </c>
      <c r="U360" s="2">
        <f>Tabla1[[#This Row],[KILOMETROS ADICIONALES]]*Tabla1[[#This Row],[COSTO ADICIONAL]]</f>
        <v>0.63250000000000028</v>
      </c>
      <c r="V360">
        <v>181.36</v>
      </c>
      <c r="W360" s="2">
        <f>Tabla1[[#This Row],[COSTO NORMAL2]]+Tabla1[[#This Row],[COSTO ADICIONAL2]]</f>
        <v>17.5075</v>
      </c>
    </row>
    <row r="361" spans="1:23" x14ac:dyDescent="0.25">
      <c r="A361" t="s">
        <v>17</v>
      </c>
      <c r="B361" t="s">
        <v>603</v>
      </c>
      <c r="C361" t="s">
        <v>9452</v>
      </c>
      <c r="D361" t="s">
        <v>13</v>
      </c>
      <c r="E361" t="s">
        <v>14845</v>
      </c>
      <c r="F361" t="s">
        <v>76</v>
      </c>
      <c r="G361" t="s">
        <v>24</v>
      </c>
      <c r="H361" t="s">
        <v>17</v>
      </c>
      <c r="I361" t="s">
        <v>604</v>
      </c>
      <c r="J361" t="str">
        <f>MID(Tabla1[[#This Row],[HORA2]],1,2)</f>
        <v>16</v>
      </c>
      <c r="K361" t="s">
        <v>145</v>
      </c>
      <c r="L361" t="s">
        <v>257</v>
      </c>
      <c r="M361" t="s">
        <v>14867</v>
      </c>
      <c r="N361" t="s">
        <v>22</v>
      </c>
      <c r="O361">
        <v>6.01</v>
      </c>
      <c r="P3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2.2599999999999998</v>
      </c>
      <c r="Q361">
        <f>IF(Tabla1[[#This Row],[SERVICIO]]="COMIDA",3,IF(Tabla1[[#This Row],[SERVICIO]]="CONTROLADO",12,IF(Tabla1[[#This Row],[SERVICIO]]="RÁPIDO",3.75,IF(Tabla1[[#This Row],[SERVICIO]]="NORMAL",2.5,))))</f>
        <v>3.75</v>
      </c>
      <c r="R361">
        <f>IF(Tabla1[[#This Row],[SERVICIO]]="COMIDA",3.5,IF(Tabla1[[#This Row],[SERVICIO]]="CONTROLADO",8,IF(Tabla1[[#This Row],[SERVICIO]]="RÁPIDO",4.5,IF(Tabla1[[#This Row],[SERVICIO]]="NORMAL",3,))))</f>
        <v>4.5</v>
      </c>
      <c r="S3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" s="2">
        <f>IF(Tabla1[[#This Row],[KILOMETROS ADICIONALES]]=0,Tabla1[[#This Row],[KILOMETROS]]*Tabla1[[#This Row],[COSTO NORMAL]],Tabla1[[#This Row],[COSTO NORMAL]]*Tabla1[[#This Row],[KILOMETROS HASTA]])</f>
        <v>16.875</v>
      </c>
      <c r="U361" s="2">
        <f>Tabla1[[#This Row],[KILOMETROS ADICIONALES]]*Tabla1[[#This Row],[COSTO ADICIONAL]]</f>
        <v>1.2429999999999999</v>
      </c>
      <c r="V361">
        <v>170.8</v>
      </c>
      <c r="W361" s="2">
        <f>Tabla1[[#This Row],[COSTO NORMAL2]]+Tabla1[[#This Row],[COSTO ADICIONAL2]]</f>
        <v>18.117999999999999</v>
      </c>
    </row>
    <row r="362" spans="1:23" x14ac:dyDescent="0.25">
      <c r="A362" t="s">
        <v>17</v>
      </c>
      <c r="B362" t="s">
        <v>605</v>
      </c>
      <c r="C362" t="s">
        <v>9453</v>
      </c>
      <c r="D362" t="s">
        <v>13</v>
      </c>
      <c r="E362" t="s">
        <v>14845</v>
      </c>
      <c r="F362" t="s">
        <v>76</v>
      </c>
      <c r="G362" t="s">
        <v>15</v>
      </c>
      <c r="H362" t="s">
        <v>17</v>
      </c>
      <c r="I362" t="s">
        <v>606</v>
      </c>
      <c r="J362" t="str">
        <f>MID(Tabla1[[#This Row],[HORA2]],1,2)</f>
        <v>15</v>
      </c>
      <c r="K362" t="s">
        <v>43</v>
      </c>
      <c r="L362" t="s">
        <v>43</v>
      </c>
      <c r="M362" t="s">
        <v>14867</v>
      </c>
      <c r="N362" t="s">
        <v>22</v>
      </c>
      <c r="O362">
        <v>7</v>
      </c>
      <c r="P3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3.25</v>
      </c>
      <c r="Q362">
        <f>IF(Tabla1[[#This Row],[SERVICIO]]="COMIDA",3,IF(Tabla1[[#This Row],[SERVICIO]]="CONTROLADO",12,IF(Tabla1[[#This Row],[SERVICIO]]="RÁPIDO",3.75,IF(Tabla1[[#This Row],[SERVICIO]]="NORMAL",2.5,))))</f>
        <v>3.75</v>
      </c>
      <c r="R362">
        <f>IF(Tabla1[[#This Row],[SERVICIO]]="COMIDA",3.5,IF(Tabla1[[#This Row],[SERVICIO]]="CONTROLADO",8,IF(Tabla1[[#This Row],[SERVICIO]]="RÁPIDO",4.5,IF(Tabla1[[#This Row],[SERVICIO]]="NORMAL",3,))))</f>
        <v>4.5</v>
      </c>
      <c r="S3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" s="2">
        <f>IF(Tabla1[[#This Row],[KILOMETROS ADICIONALES]]=0,Tabla1[[#This Row],[KILOMETROS]]*Tabla1[[#This Row],[COSTO NORMAL]],Tabla1[[#This Row],[COSTO NORMAL]]*Tabla1[[#This Row],[KILOMETROS HASTA]])</f>
        <v>16.875</v>
      </c>
      <c r="U362" s="2">
        <f>Tabla1[[#This Row],[KILOMETROS ADICIONALES]]*Tabla1[[#This Row],[COSTO ADICIONAL]]</f>
        <v>1.7875000000000001</v>
      </c>
      <c r="V362">
        <v>17.190000000000001</v>
      </c>
      <c r="W362" s="2">
        <f>Tabla1[[#This Row],[COSTO NORMAL2]]+Tabla1[[#This Row],[COSTO ADICIONAL2]]</f>
        <v>18.662500000000001</v>
      </c>
    </row>
    <row r="363" spans="1:23" x14ac:dyDescent="0.25">
      <c r="A363" t="s">
        <v>17</v>
      </c>
      <c r="B363" t="s">
        <v>605</v>
      </c>
      <c r="C363" t="s">
        <v>9454</v>
      </c>
      <c r="D363" t="s">
        <v>13</v>
      </c>
      <c r="E363" t="s">
        <v>14845</v>
      </c>
      <c r="F363" t="s">
        <v>76</v>
      </c>
      <c r="G363" t="s">
        <v>15</v>
      </c>
      <c r="H363" t="s">
        <v>17</v>
      </c>
      <c r="I363" t="s">
        <v>607</v>
      </c>
      <c r="J363" t="str">
        <f>MID(Tabla1[[#This Row],[HORA2]],1,2)</f>
        <v>15</v>
      </c>
      <c r="K363" t="s">
        <v>43</v>
      </c>
      <c r="L363" t="s">
        <v>43</v>
      </c>
      <c r="M363" t="s">
        <v>14867</v>
      </c>
      <c r="N363" t="s">
        <v>22</v>
      </c>
      <c r="O363">
        <v>16.489999999999998</v>
      </c>
      <c r="P3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12.739999999999998</v>
      </c>
      <c r="Q363">
        <f>IF(Tabla1[[#This Row],[SERVICIO]]="COMIDA",3,IF(Tabla1[[#This Row],[SERVICIO]]="CONTROLADO",12,IF(Tabla1[[#This Row],[SERVICIO]]="RÁPIDO",3.75,IF(Tabla1[[#This Row],[SERVICIO]]="NORMAL",2.5,))))</f>
        <v>3.75</v>
      </c>
      <c r="R363">
        <f>IF(Tabla1[[#This Row],[SERVICIO]]="COMIDA",3.5,IF(Tabla1[[#This Row],[SERVICIO]]="CONTROLADO",8,IF(Tabla1[[#This Row],[SERVICIO]]="RÁPIDO",4.5,IF(Tabla1[[#This Row],[SERVICIO]]="NORMAL",3,))))</f>
        <v>4.5</v>
      </c>
      <c r="S3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" s="2">
        <f>IF(Tabla1[[#This Row],[KILOMETROS ADICIONALES]]=0,Tabla1[[#This Row],[KILOMETROS]]*Tabla1[[#This Row],[COSTO NORMAL]],Tabla1[[#This Row],[COSTO NORMAL]]*Tabla1[[#This Row],[KILOMETROS HASTA]])</f>
        <v>16.875</v>
      </c>
      <c r="U363" s="2">
        <f>Tabla1[[#This Row],[KILOMETROS ADICIONALES]]*Tabla1[[#This Row],[COSTO ADICIONAL]]</f>
        <v>7.0069999999999997</v>
      </c>
      <c r="V363">
        <v>113.21</v>
      </c>
      <c r="W363" s="2">
        <f>Tabla1[[#This Row],[COSTO NORMAL2]]+Tabla1[[#This Row],[COSTO ADICIONAL2]]</f>
        <v>23.881999999999998</v>
      </c>
    </row>
    <row r="364" spans="1:23" x14ac:dyDescent="0.25">
      <c r="A364" t="s">
        <v>17</v>
      </c>
      <c r="B364" t="s">
        <v>608</v>
      </c>
      <c r="C364" t="s">
        <v>9455</v>
      </c>
      <c r="D364" t="s">
        <v>13</v>
      </c>
      <c r="E364" t="s">
        <v>14845</v>
      </c>
      <c r="F364" t="s">
        <v>14</v>
      </c>
      <c r="G364" t="s">
        <v>15</v>
      </c>
      <c r="H364" t="s">
        <v>17</v>
      </c>
      <c r="I364" t="s">
        <v>609</v>
      </c>
      <c r="J364" t="str">
        <f>MID(Tabla1[[#This Row],[HORA2]],1,2)</f>
        <v>15</v>
      </c>
      <c r="K364" t="s">
        <v>53</v>
      </c>
      <c r="L364" t="s">
        <v>31</v>
      </c>
      <c r="M364" t="s">
        <v>14867</v>
      </c>
      <c r="N364" t="s">
        <v>22</v>
      </c>
      <c r="O364">
        <v>2.2200000000000002</v>
      </c>
      <c r="P3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4">
        <f>IF(Tabla1[[#This Row],[SERVICIO]]="COMIDA",3,IF(Tabla1[[#This Row],[SERVICIO]]="CONTROLADO",12,IF(Tabla1[[#This Row],[SERVICIO]]="RÁPIDO",3.75,IF(Tabla1[[#This Row],[SERVICIO]]="NORMAL",2.5,))))</f>
        <v>3.75</v>
      </c>
      <c r="R364">
        <f>IF(Tabla1[[#This Row],[SERVICIO]]="COMIDA",3.5,IF(Tabla1[[#This Row],[SERVICIO]]="CONTROLADO",8,IF(Tabla1[[#This Row],[SERVICIO]]="RÁPIDO",4.5,IF(Tabla1[[#This Row],[SERVICIO]]="NORMAL",3,))))</f>
        <v>4.5</v>
      </c>
      <c r="S3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" s="2">
        <f>IF(Tabla1[[#This Row],[KILOMETROS ADICIONALES]]=0,Tabla1[[#This Row],[KILOMETROS]]*Tabla1[[#This Row],[COSTO NORMAL]],Tabla1[[#This Row],[COSTO NORMAL]]*Tabla1[[#This Row],[KILOMETROS HASTA]])</f>
        <v>9.99</v>
      </c>
      <c r="U364" s="2">
        <f>Tabla1[[#This Row],[KILOMETROS ADICIONALES]]*Tabla1[[#This Row],[COSTO ADICIONAL]]</f>
        <v>0</v>
      </c>
      <c r="V364">
        <v>178.36</v>
      </c>
      <c r="W364" s="2">
        <f>Tabla1[[#This Row],[COSTO NORMAL2]]+Tabla1[[#This Row],[COSTO ADICIONAL2]]</f>
        <v>9.99</v>
      </c>
    </row>
    <row r="365" spans="1:23" x14ac:dyDescent="0.25">
      <c r="A365" t="s">
        <v>17</v>
      </c>
      <c r="B365" t="s">
        <v>610</v>
      </c>
      <c r="C365" t="s">
        <v>9456</v>
      </c>
      <c r="D365" t="s">
        <v>13</v>
      </c>
      <c r="E365" t="s">
        <v>14845</v>
      </c>
      <c r="F365" t="s">
        <v>14</v>
      </c>
      <c r="G365" t="s">
        <v>15</v>
      </c>
      <c r="H365" t="s">
        <v>17</v>
      </c>
      <c r="I365" t="s">
        <v>611</v>
      </c>
      <c r="J365" t="str">
        <f>MID(Tabla1[[#This Row],[HORA2]],1,2)</f>
        <v>16</v>
      </c>
      <c r="K365" t="s">
        <v>19</v>
      </c>
      <c r="L365" t="s">
        <v>49</v>
      </c>
      <c r="M365" t="s">
        <v>14867</v>
      </c>
      <c r="N365" t="s">
        <v>22</v>
      </c>
      <c r="O365">
        <v>4.26</v>
      </c>
      <c r="P3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365">
        <f>IF(Tabla1[[#This Row],[SERVICIO]]="COMIDA",3,IF(Tabla1[[#This Row],[SERVICIO]]="CONTROLADO",12,IF(Tabla1[[#This Row],[SERVICIO]]="RÁPIDO",3.75,IF(Tabla1[[#This Row],[SERVICIO]]="NORMAL",2.5,))))</f>
        <v>3.75</v>
      </c>
      <c r="R365">
        <f>IF(Tabla1[[#This Row],[SERVICIO]]="COMIDA",3.5,IF(Tabla1[[#This Row],[SERVICIO]]="CONTROLADO",8,IF(Tabla1[[#This Row],[SERVICIO]]="RÁPIDO",4.5,IF(Tabla1[[#This Row],[SERVICIO]]="NORMAL",3,))))</f>
        <v>4.5</v>
      </c>
      <c r="S3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" s="2">
        <f>IF(Tabla1[[#This Row],[KILOMETROS ADICIONALES]]=0,Tabla1[[#This Row],[KILOMETROS]]*Tabla1[[#This Row],[COSTO NORMAL]],Tabla1[[#This Row],[COSTO NORMAL]]*Tabla1[[#This Row],[KILOMETROS HASTA]])</f>
        <v>16.875</v>
      </c>
      <c r="U365" s="2">
        <f>Tabla1[[#This Row],[KILOMETROS ADICIONALES]]*Tabla1[[#This Row],[COSTO ADICIONAL]]</f>
        <v>0.28049999999999992</v>
      </c>
      <c r="V365">
        <v>134.34</v>
      </c>
      <c r="W365" s="2">
        <f>Tabla1[[#This Row],[COSTO NORMAL2]]+Tabla1[[#This Row],[COSTO ADICIONAL2]]</f>
        <v>17.1555</v>
      </c>
    </row>
    <row r="366" spans="1:23" x14ac:dyDescent="0.25">
      <c r="A366" t="s">
        <v>17</v>
      </c>
      <c r="B366" t="s">
        <v>612</v>
      </c>
      <c r="C366" t="s">
        <v>9457</v>
      </c>
      <c r="D366" t="s">
        <v>13</v>
      </c>
      <c r="E366" t="s">
        <v>14845</v>
      </c>
      <c r="F366" t="s">
        <v>14</v>
      </c>
      <c r="G366" t="s">
        <v>15</v>
      </c>
      <c r="H366" t="s">
        <v>17</v>
      </c>
      <c r="I366" t="s">
        <v>613</v>
      </c>
      <c r="J366" t="str">
        <f>MID(Tabla1[[#This Row],[HORA2]],1,2)</f>
        <v>16</v>
      </c>
      <c r="K366" t="s">
        <v>19</v>
      </c>
      <c r="L366" t="s">
        <v>19</v>
      </c>
      <c r="M366" t="s">
        <v>14867</v>
      </c>
      <c r="N366" t="s">
        <v>22</v>
      </c>
      <c r="O366">
        <v>7.91</v>
      </c>
      <c r="P3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4.16</v>
      </c>
      <c r="Q366">
        <f>IF(Tabla1[[#This Row],[SERVICIO]]="COMIDA",3,IF(Tabla1[[#This Row],[SERVICIO]]="CONTROLADO",12,IF(Tabla1[[#This Row],[SERVICIO]]="RÁPIDO",3.75,IF(Tabla1[[#This Row],[SERVICIO]]="NORMAL",2.5,))))</f>
        <v>3.75</v>
      </c>
      <c r="R366">
        <f>IF(Tabla1[[#This Row],[SERVICIO]]="COMIDA",3.5,IF(Tabla1[[#This Row],[SERVICIO]]="CONTROLADO",8,IF(Tabla1[[#This Row],[SERVICIO]]="RÁPIDO",4.5,IF(Tabla1[[#This Row],[SERVICIO]]="NORMAL",3,))))</f>
        <v>4.5</v>
      </c>
      <c r="S3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" s="2">
        <f>IF(Tabla1[[#This Row],[KILOMETROS ADICIONALES]]=0,Tabla1[[#This Row],[KILOMETROS]]*Tabla1[[#This Row],[COSTO NORMAL]],Tabla1[[#This Row],[COSTO NORMAL]]*Tabla1[[#This Row],[KILOMETROS HASTA]])</f>
        <v>16.875</v>
      </c>
      <c r="U366" s="2">
        <f>Tabla1[[#This Row],[KILOMETROS ADICIONALES]]*Tabla1[[#This Row],[COSTO ADICIONAL]]</f>
        <v>2.2880000000000003</v>
      </c>
      <c r="V366">
        <v>226.8</v>
      </c>
      <c r="W366" s="2">
        <f>Tabla1[[#This Row],[COSTO NORMAL2]]+Tabla1[[#This Row],[COSTO ADICIONAL2]]</f>
        <v>19.163</v>
      </c>
    </row>
    <row r="367" spans="1:23" x14ac:dyDescent="0.25">
      <c r="A367" t="s">
        <v>17</v>
      </c>
      <c r="B367" t="s">
        <v>154</v>
      </c>
      <c r="C367" t="s">
        <v>9458</v>
      </c>
      <c r="D367" t="s">
        <v>13</v>
      </c>
      <c r="E367" t="s">
        <v>14845</v>
      </c>
      <c r="F367" t="s">
        <v>76</v>
      </c>
      <c r="G367" t="s">
        <v>15</v>
      </c>
      <c r="H367" t="s">
        <v>17</v>
      </c>
      <c r="I367" t="s">
        <v>614</v>
      </c>
      <c r="J367" t="str">
        <f>MID(Tabla1[[#This Row],[HORA2]],1,2)</f>
        <v>16</v>
      </c>
      <c r="K367" t="s">
        <v>96</v>
      </c>
      <c r="L367" t="s">
        <v>125</v>
      </c>
      <c r="M367" t="s">
        <v>14867</v>
      </c>
      <c r="N367" t="s">
        <v>22</v>
      </c>
      <c r="O367">
        <v>3.76</v>
      </c>
      <c r="P3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9.9999999999997868E-3</v>
      </c>
      <c r="Q367">
        <f>IF(Tabla1[[#This Row],[SERVICIO]]="COMIDA",3,IF(Tabla1[[#This Row],[SERVICIO]]="CONTROLADO",12,IF(Tabla1[[#This Row],[SERVICIO]]="RÁPIDO",3.75,IF(Tabla1[[#This Row],[SERVICIO]]="NORMAL",2.5,))))</f>
        <v>3.75</v>
      </c>
      <c r="R367">
        <f>IF(Tabla1[[#This Row],[SERVICIO]]="COMIDA",3.5,IF(Tabla1[[#This Row],[SERVICIO]]="CONTROLADO",8,IF(Tabla1[[#This Row],[SERVICIO]]="RÁPIDO",4.5,IF(Tabla1[[#This Row],[SERVICIO]]="NORMAL",3,))))</f>
        <v>4.5</v>
      </c>
      <c r="S3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7" s="2">
        <f>IF(Tabla1[[#This Row],[KILOMETROS ADICIONALES]]=0,Tabla1[[#This Row],[KILOMETROS]]*Tabla1[[#This Row],[COSTO NORMAL]],Tabla1[[#This Row],[COSTO NORMAL]]*Tabla1[[#This Row],[KILOMETROS HASTA]])</f>
        <v>16.875</v>
      </c>
      <c r="U367" s="2">
        <f>Tabla1[[#This Row],[KILOMETROS ADICIONALES]]*Tabla1[[#This Row],[COSTO ADICIONAL]]</f>
        <v>5.4999999999998835E-3</v>
      </c>
      <c r="V367">
        <v>54.19</v>
      </c>
      <c r="W367" s="2">
        <f>Tabla1[[#This Row],[COSTO NORMAL2]]+Tabla1[[#This Row],[COSTO ADICIONAL2]]</f>
        <v>16.880500000000001</v>
      </c>
    </row>
    <row r="368" spans="1:23" x14ac:dyDescent="0.25">
      <c r="A368" t="s">
        <v>17</v>
      </c>
      <c r="B368" t="s">
        <v>615</v>
      </c>
      <c r="C368" t="s">
        <v>9459</v>
      </c>
      <c r="D368" t="s">
        <v>13</v>
      </c>
      <c r="E368" t="s">
        <v>14845</v>
      </c>
      <c r="F368" t="s">
        <v>76</v>
      </c>
      <c r="G368" t="s">
        <v>69</v>
      </c>
      <c r="H368" t="s">
        <v>17</v>
      </c>
      <c r="I368" t="s">
        <v>616</v>
      </c>
      <c r="J368" t="str">
        <f>MID(Tabla1[[#This Row],[HORA2]],1,2)</f>
        <v>16</v>
      </c>
      <c r="K368" t="s">
        <v>271</v>
      </c>
      <c r="L368" t="s">
        <v>271</v>
      </c>
      <c r="M368" t="s">
        <v>14867</v>
      </c>
      <c r="N368" t="s">
        <v>22</v>
      </c>
      <c r="O368">
        <v>15.6</v>
      </c>
      <c r="P3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11.85</v>
      </c>
      <c r="Q368">
        <f>IF(Tabla1[[#This Row],[SERVICIO]]="COMIDA",3,IF(Tabla1[[#This Row],[SERVICIO]]="CONTROLADO",12,IF(Tabla1[[#This Row],[SERVICIO]]="RÁPIDO",3.75,IF(Tabla1[[#This Row],[SERVICIO]]="NORMAL",2.5,))))</f>
        <v>3.75</v>
      </c>
      <c r="R368">
        <f>IF(Tabla1[[#This Row],[SERVICIO]]="COMIDA",3.5,IF(Tabla1[[#This Row],[SERVICIO]]="CONTROLADO",8,IF(Tabla1[[#This Row],[SERVICIO]]="RÁPIDO",4.5,IF(Tabla1[[#This Row],[SERVICIO]]="NORMAL",3,))))</f>
        <v>4.5</v>
      </c>
      <c r="S3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" s="2">
        <f>IF(Tabla1[[#This Row],[KILOMETROS ADICIONALES]]=0,Tabla1[[#This Row],[KILOMETROS]]*Tabla1[[#This Row],[COSTO NORMAL]],Tabla1[[#This Row],[COSTO NORMAL]]*Tabla1[[#This Row],[KILOMETROS HASTA]])</f>
        <v>16.875</v>
      </c>
      <c r="U368" s="2">
        <f>Tabla1[[#This Row],[KILOMETROS ADICIONALES]]*Tabla1[[#This Row],[COSTO ADICIONAL]]</f>
        <v>6.5175000000000001</v>
      </c>
      <c r="V368">
        <v>142.97</v>
      </c>
      <c r="W368" s="2">
        <f>Tabla1[[#This Row],[COSTO NORMAL2]]+Tabla1[[#This Row],[COSTO ADICIONAL2]]</f>
        <v>23.392499999999998</v>
      </c>
    </row>
    <row r="369" spans="1:23" x14ac:dyDescent="0.25">
      <c r="A369" t="s">
        <v>17</v>
      </c>
      <c r="B369" t="s">
        <v>617</v>
      </c>
      <c r="C369" t="s">
        <v>9460</v>
      </c>
      <c r="D369" t="s">
        <v>13</v>
      </c>
      <c r="E369" t="s">
        <v>14847</v>
      </c>
      <c r="F369" t="s">
        <v>14</v>
      </c>
      <c r="G369" t="s">
        <v>15</v>
      </c>
      <c r="H369" t="s">
        <v>17</v>
      </c>
      <c r="I369" t="s">
        <v>618</v>
      </c>
      <c r="J369" t="str">
        <f>MID(Tabla1[[#This Row],[HORA2]],1,2)</f>
        <v>15</v>
      </c>
      <c r="K369" t="s">
        <v>43</v>
      </c>
      <c r="L369" t="s">
        <v>78</v>
      </c>
      <c r="M369" t="s">
        <v>14867</v>
      </c>
      <c r="N369" t="s">
        <v>22</v>
      </c>
      <c r="O369">
        <v>18.34</v>
      </c>
      <c r="P3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15.34</v>
      </c>
      <c r="Q369">
        <f>IF(Tabla1[[#This Row],[SERVICIO]]="COMIDA",3,IF(Tabla1[[#This Row],[SERVICIO]]="CONTROLADO",12,IF(Tabla1[[#This Row],[SERVICIO]]="RÁPIDO",3.75,IF(Tabla1[[#This Row],[SERVICIO]]="NORMAL",2.5,))))</f>
        <v>3</v>
      </c>
      <c r="R369">
        <f>IF(Tabla1[[#This Row],[SERVICIO]]="COMIDA",3.5,IF(Tabla1[[#This Row],[SERVICIO]]="CONTROLADO",8,IF(Tabla1[[#This Row],[SERVICIO]]="RÁPIDO",4.5,IF(Tabla1[[#This Row],[SERVICIO]]="NORMAL",3,))))</f>
        <v>3.5</v>
      </c>
      <c r="S369">
        <f>IF(Tabla1[[#This Row],[SERVICIO]]="COMIDA",0.75,IF(Tabla1[[#This Row],[SERVICIO]]="CONTROLADO",2.65,IF(Tabla1[[#This Row],[SERVICIO]]="RÁPIDO",0.55,IF(Tabla1[[#This Row],[SERVICIO]]="NORMAL",1.2,))))</f>
        <v>0.75</v>
      </c>
      <c r="T369" s="2">
        <f>IF(Tabla1[[#This Row],[KILOMETROS ADICIONALES]]=0,Tabla1[[#This Row],[KILOMETROS]]*Tabla1[[#This Row],[COSTO NORMAL]],Tabla1[[#This Row],[COSTO NORMAL]]*Tabla1[[#This Row],[KILOMETROS HASTA]])</f>
        <v>10.5</v>
      </c>
      <c r="U369" s="2">
        <f>Tabla1[[#This Row],[KILOMETROS ADICIONALES]]*Tabla1[[#This Row],[COSTO ADICIONAL]]</f>
        <v>11.504999999999999</v>
      </c>
      <c r="V369">
        <v>97.75</v>
      </c>
      <c r="W369" s="2">
        <f>Tabla1[[#This Row],[COSTO NORMAL2]]+Tabla1[[#This Row],[COSTO ADICIONAL2]]</f>
        <v>22.004999999999999</v>
      </c>
    </row>
    <row r="370" spans="1:23" x14ac:dyDescent="0.25">
      <c r="A370" t="s">
        <v>17</v>
      </c>
      <c r="B370" t="s">
        <v>619</v>
      </c>
      <c r="C370" t="s">
        <v>9461</v>
      </c>
      <c r="E370" t="s">
        <v>14845</v>
      </c>
      <c r="F370" t="s">
        <v>76</v>
      </c>
      <c r="G370" t="s">
        <v>15</v>
      </c>
      <c r="H370" t="s">
        <v>17</v>
      </c>
      <c r="I370" t="s">
        <v>620</v>
      </c>
      <c r="J370" t="str">
        <f>MID(Tabla1[[#This Row],[HORA2]],1,2)</f>
        <v>15</v>
      </c>
      <c r="K370" t="s">
        <v>43</v>
      </c>
      <c r="L370" t="s">
        <v>20</v>
      </c>
      <c r="M370" t="s">
        <v>14867</v>
      </c>
      <c r="N370" t="s">
        <v>22</v>
      </c>
      <c r="O370">
        <v>10.14</v>
      </c>
      <c r="P3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6.3900000000000006</v>
      </c>
      <c r="Q370">
        <f>IF(Tabla1[[#This Row],[SERVICIO]]="COMIDA",3,IF(Tabla1[[#This Row],[SERVICIO]]="CONTROLADO",12,IF(Tabla1[[#This Row],[SERVICIO]]="RÁPIDO",3.75,IF(Tabla1[[#This Row],[SERVICIO]]="NORMAL",2.5,))))</f>
        <v>3.75</v>
      </c>
      <c r="R370">
        <f>IF(Tabla1[[#This Row],[SERVICIO]]="COMIDA",3.5,IF(Tabla1[[#This Row],[SERVICIO]]="CONTROLADO",8,IF(Tabla1[[#This Row],[SERVICIO]]="RÁPIDO",4.5,IF(Tabla1[[#This Row],[SERVICIO]]="NORMAL",3,))))</f>
        <v>4.5</v>
      </c>
      <c r="S3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" s="2">
        <f>IF(Tabla1[[#This Row],[KILOMETROS ADICIONALES]]=0,Tabla1[[#This Row],[KILOMETROS]]*Tabla1[[#This Row],[COSTO NORMAL]],Tabla1[[#This Row],[COSTO NORMAL]]*Tabla1[[#This Row],[KILOMETROS HASTA]])</f>
        <v>16.875</v>
      </c>
      <c r="U370" s="2">
        <f>Tabla1[[#This Row],[KILOMETROS ADICIONALES]]*Tabla1[[#This Row],[COSTO ADICIONAL]]</f>
        <v>3.5145000000000004</v>
      </c>
      <c r="V370">
        <v>81.709999999999994</v>
      </c>
      <c r="W370" s="2">
        <f>Tabla1[[#This Row],[COSTO NORMAL2]]+Tabla1[[#This Row],[COSTO ADICIONAL2]]</f>
        <v>20.389500000000002</v>
      </c>
    </row>
    <row r="371" spans="1:23" x14ac:dyDescent="0.25">
      <c r="A371" t="s">
        <v>17</v>
      </c>
      <c r="B371" t="s">
        <v>621</v>
      </c>
      <c r="C371" t="s">
        <v>9462</v>
      </c>
      <c r="E371" t="s">
        <v>14845</v>
      </c>
      <c r="F371" t="s">
        <v>76</v>
      </c>
      <c r="G371" t="s">
        <v>15</v>
      </c>
      <c r="H371" t="s">
        <v>17</v>
      </c>
      <c r="I371" t="s">
        <v>622</v>
      </c>
      <c r="J371" t="str">
        <f>MID(Tabla1[[#This Row],[HORA2]],1,2)</f>
        <v>15</v>
      </c>
      <c r="K371" t="s">
        <v>43</v>
      </c>
      <c r="L371" t="s">
        <v>57</v>
      </c>
      <c r="M371" t="s">
        <v>14867</v>
      </c>
      <c r="N371" t="s">
        <v>22</v>
      </c>
      <c r="O371">
        <v>14.36</v>
      </c>
      <c r="P3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10.61</v>
      </c>
      <c r="Q371">
        <f>IF(Tabla1[[#This Row],[SERVICIO]]="COMIDA",3,IF(Tabla1[[#This Row],[SERVICIO]]="CONTROLADO",12,IF(Tabla1[[#This Row],[SERVICIO]]="RÁPIDO",3.75,IF(Tabla1[[#This Row],[SERVICIO]]="NORMAL",2.5,))))</f>
        <v>3.75</v>
      </c>
      <c r="R371">
        <f>IF(Tabla1[[#This Row],[SERVICIO]]="COMIDA",3.5,IF(Tabla1[[#This Row],[SERVICIO]]="CONTROLADO",8,IF(Tabla1[[#This Row],[SERVICIO]]="RÁPIDO",4.5,IF(Tabla1[[#This Row],[SERVICIO]]="NORMAL",3,))))</f>
        <v>4.5</v>
      </c>
      <c r="S3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" s="2">
        <f>IF(Tabla1[[#This Row],[KILOMETROS ADICIONALES]]=0,Tabla1[[#This Row],[KILOMETROS]]*Tabla1[[#This Row],[COSTO NORMAL]],Tabla1[[#This Row],[COSTO NORMAL]]*Tabla1[[#This Row],[KILOMETROS HASTA]])</f>
        <v>16.875</v>
      </c>
      <c r="U371" s="2">
        <f>Tabla1[[#This Row],[KILOMETROS ADICIONALES]]*Tabla1[[#This Row],[COSTO ADICIONAL]]</f>
        <v>5.8355000000000006</v>
      </c>
      <c r="V371">
        <v>143.94999999999999</v>
      </c>
      <c r="W371" s="2">
        <f>Tabla1[[#This Row],[COSTO NORMAL2]]+Tabla1[[#This Row],[COSTO ADICIONAL2]]</f>
        <v>22.7105</v>
      </c>
    </row>
    <row r="372" spans="1:23" x14ac:dyDescent="0.25">
      <c r="A372" t="s">
        <v>17</v>
      </c>
      <c r="B372" t="s">
        <v>623</v>
      </c>
      <c r="C372" t="s">
        <v>9463</v>
      </c>
      <c r="E372" t="s">
        <v>14845</v>
      </c>
      <c r="F372" t="s">
        <v>76</v>
      </c>
      <c r="G372" t="s">
        <v>15</v>
      </c>
      <c r="H372" t="s">
        <v>17</v>
      </c>
      <c r="I372" t="s">
        <v>624</v>
      </c>
      <c r="J372" t="str">
        <f>MID(Tabla1[[#This Row],[HORA2]],1,2)</f>
        <v>15</v>
      </c>
      <c r="K372" t="s">
        <v>43</v>
      </c>
      <c r="L372" t="s">
        <v>78</v>
      </c>
      <c r="M372" t="s">
        <v>14867</v>
      </c>
      <c r="N372" t="s">
        <v>22</v>
      </c>
      <c r="O372">
        <v>11.18</v>
      </c>
      <c r="P3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7.43</v>
      </c>
      <c r="Q372">
        <f>IF(Tabla1[[#This Row],[SERVICIO]]="COMIDA",3,IF(Tabla1[[#This Row],[SERVICIO]]="CONTROLADO",12,IF(Tabla1[[#This Row],[SERVICIO]]="RÁPIDO",3.75,IF(Tabla1[[#This Row],[SERVICIO]]="NORMAL",2.5,))))</f>
        <v>3.75</v>
      </c>
      <c r="R372">
        <f>IF(Tabla1[[#This Row],[SERVICIO]]="COMIDA",3.5,IF(Tabla1[[#This Row],[SERVICIO]]="CONTROLADO",8,IF(Tabla1[[#This Row],[SERVICIO]]="RÁPIDO",4.5,IF(Tabla1[[#This Row],[SERVICIO]]="NORMAL",3,))))</f>
        <v>4.5</v>
      </c>
      <c r="S3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" s="2">
        <f>IF(Tabla1[[#This Row],[KILOMETROS ADICIONALES]]=0,Tabla1[[#This Row],[KILOMETROS]]*Tabla1[[#This Row],[COSTO NORMAL]],Tabla1[[#This Row],[COSTO NORMAL]]*Tabla1[[#This Row],[KILOMETROS HASTA]])</f>
        <v>16.875</v>
      </c>
      <c r="U372" s="2">
        <f>Tabla1[[#This Row],[KILOMETROS ADICIONALES]]*Tabla1[[#This Row],[COSTO ADICIONAL]]</f>
        <v>4.0865</v>
      </c>
      <c r="V372">
        <v>86.54</v>
      </c>
      <c r="W372" s="2">
        <f>Tabla1[[#This Row],[COSTO NORMAL2]]+Tabla1[[#This Row],[COSTO ADICIONAL2]]</f>
        <v>20.961500000000001</v>
      </c>
    </row>
    <row r="373" spans="1:23" x14ac:dyDescent="0.25">
      <c r="A373" t="s">
        <v>17</v>
      </c>
      <c r="B373" t="s">
        <v>625</v>
      </c>
      <c r="C373" t="s">
        <v>9464</v>
      </c>
      <c r="D373" t="s">
        <v>13</v>
      </c>
      <c r="E373" t="s">
        <v>14845</v>
      </c>
      <c r="F373" t="s">
        <v>14</v>
      </c>
      <c r="G373" t="s">
        <v>15</v>
      </c>
      <c r="H373" t="s">
        <v>17</v>
      </c>
      <c r="I373" t="s">
        <v>626</v>
      </c>
      <c r="J373" t="str">
        <f>MID(Tabla1[[#This Row],[HORA2]],1,2)</f>
        <v>16</v>
      </c>
      <c r="K373" t="s">
        <v>96</v>
      </c>
      <c r="L373" t="s">
        <v>125</v>
      </c>
      <c r="M373" t="s">
        <v>14867</v>
      </c>
      <c r="N373" t="s">
        <v>22</v>
      </c>
      <c r="O373">
        <v>15.35</v>
      </c>
      <c r="P3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</v>
      </c>
      <c r="Q373">
        <f>IF(Tabla1[[#This Row],[SERVICIO]]="COMIDA",3,IF(Tabla1[[#This Row],[SERVICIO]]="CONTROLADO",12,IF(Tabla1[[#This Row],[SERVICIO]]="RÁPIDO",3.75,IF(Tabla1[[#This Row],[SERVICIO]]="NORMAL",2.5,))))</f>
        <v>3.75</v>
      </c>
      <c r="R373">
        <f>IF(Tabla1[[#This Row],[SERVICIO]]="COMIDA",3.5,IF(Tabla1[[#This Row],[SERVICIO]]="CONTROLADO",8,IF(Tabla1[[#This Row],[SERVICIO]]="RÁPIDO",4.5,IF(Tabla1[[#This Row],[SERVICIO]]="NORMAL",3,))))</f>
        <v>4.5</v>
      </c>
      <c r="S3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" s="2">
        <f>IF(Tabla1[[#This Row],[KILOMETROS ADICIONALES]]=0,Tabla1[[#This Row],[KILOMETROS]]*Tabla1[[#This Row],[COSTO NORMAL]],Tabla1[[#This Row],[COSTO NORMAL]]*Tabla1[[#This Row],[KILOMETROS HASTA]])</f>
        <v>16.875</v>
      </c>
      <c r="U373" s="2">
        <f>Tabla1[[#This Row],[KILOMETROS ADICIONALES]]*Tabla1[[#This Row],[COSTO ADICIONAL]]</f>
        <v>6.38</v>
      </c>
      <c r="V373">
        <v>97.75</v>
      </c>
      <c r="W373" s="2">
        <f>Tabla1[[#This Row],[COSTO NORMAL2]]+Tabla1[[#This Row],[COSTO ADICIONAL2]]</f>
        <v>23.254999999999999</v>
      </c>
    </row>
    <row r="374" spans="1:23" x14ac:dyDescent="0.25">
      <c r="A374" t="s">
        <v>17</v>
      </c>
      <c r="B374" t="s">
        <v>627</v>
      </c>
      <c r="C374" t="s">
        <v>9465</v>
      </c>
      <c r="D374" t="s">
        <v>13</v>
      </c>
      <c r="E374" t="s">
        <v>14847</v>
      </c>
      <c r="F374" t="s">
        <v>14</v>
      </c>
      <c r="G374" t="s">
        <v>15</v>
      </c>
      <c r="H374" t="s">
        <v>17</v>
      </c>
      <c r="I374" t="s">
        <v>628</v>
      </c>
      <c r="J374" t="str">
        <f>MID(Tabla1[[#This Row],[HORA2]],1,2)</f>
        <v>16</v>
      </c>
      <c r="K374" t="s">
        <v>19</v>
      </c>
      <c r="L374" t="s">
        <v>43</v>
      </c>
      <c r="M374" t="s">
        <v>14867</v>
      </c>
      <c r="N374" t="s">
        <v>22</v>
      </c>
      <c r="O374">
        <v>6.54</v>
      </c>
      <c r="P3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3.54</v>
      </c>
      <c r="Q374">
        <f>IF(Tabla1[[#This Row],[SERVICIO]]="COMIDA",3,IF(Tabla1[[#This Row],[SERVICIO]]="CONTROLADO",12,IF(Tabla1[[#This Row],[SERVICIO]]="RÁPIDO",3.75,IF(Tabla1[[#This Row],[SERVICIO]]="NORMAL",2.5,))))</f>
        <v>3</v>
      </c>
      <c r="R374">
        <f>IF(Tabla1[[#This Row],[SERVICIO]]="COMIDA",3.5,IF(Tabla1[[#This Row],[SERVICIO]]="CONTROLADO",8,IF(Tabla1[[#This Row],[SERVICIO]]="RÁPIDO",4.5,IF(Tabla1[[#This Row],[SERVICIO]]="NORMAL",3,))))</f>
        <v>3.5</v>
      </c>
      <c r="S374">
        <f>IF(Tabla1[[#This Row],[SERVICIO]]="COMIDA",0.75,IF(Tabla1[[#This Row],[SERVICIO]]="CONTROLADO",2.65,IF(Tabla1[[#This Row],[SERVICIO]]="RÁPIDO",0.55,IF(Tabla1[[#This Row],[SERVICIO]]="NORMAL",1.2,))))</f>
        <v>0.75</v>
      </c>
      <c r="T374" s="2">
        <f>IF(Tabla1[[#This Row],[KILOMETROS ADICIONALES]]=0,Tabla1[[#This Row],[KILOMETROS]]*Tabla1[[#This Row],[COSTO NORMAL]],Tabla1[[#This Row],[COSTO NORMAL]]*Tabla1[[#This Row],[KILOMETROS HASTA]])</f>
        <v>10.5</v>
      </c>
      <c r="U374" s="2">
        <f>Tabla1[[#This Row],[KILOMETROS ADICIONALES]]*Tabla1[[#This Row],[COSTO ADICIONAL]]</f>
        <v>2.6550000000000002</v>
      </c>
      <c r="V374">
        <v>144.54</v>
      </c>
      <c r="W374" s="2">
        <f>Tabla1[[#This Row],[COSTO NORMAL2]]+Tabla1[[#This Row],[COSTO ADICIONAL2]]</f>
        <v>13.155000000000001</v>
      </c>
    </row>
    <row r="375" spans="1:23" x14ac:dyDescent="0.25">
      <c r="A375" t="s">
        <v>17</v>
      </c>
      <c r="B375" t="s">
        <v>629</v>
      </c>
      <c r="C375" t="s">
        <v>9466</v>
      </c>
      <c r="D375" t="s">
        <v>13</v>
      </c>
      <c r="E375" t="s">
        <v>14847</v>
      </c>
      <c r="F375" t="s">
        <v>14</v>
      </c>
      <c r="G375" t="s">
        <v>15</v>
      </c>
      <c r="H375" t="s">
        <v>17</v>
      </c>
      <c r="I375" t="s">
        <v>630</v>
      </c>
      <c r="J375" t="str">
        <f>MID(Tabla1[[#This Row],[HORA2]],1,2)</f>
        <v>18</v>
      </c>
      <c r="K375" t="s">
        <v>19</v>
      </c>
      <c r="L375" t="s">
        <v>78</v>
      </c>
      <c r="M375" t="s">
        <v>14867</v>
      </c>
      <c r="N375" t="s">
        <v>22</v>
      </c>
      <c r="O375">
        <v>8.91</v>
      </c>
      <c r="P3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5.91</v>
      </c>
      <c r="Q375">
        <f>IF(Tabla1[[#This Row],[SERVICIO]]="COMIDA",3,IF(Tabla1[[#This Row],[SERVICIO]]="CONTROLADO",12,IF(Tabla1[[#This Row],[SERVICIO]]="RÁPIDO",3.75,IF(Tabla1[[#This Row],[SERVICIO]]="NORMAL",2.5,))))</f>
        <v>3</v>
      </c>
      <c r="R375">
        <f>IF(Tabla1[[#This Row],[SERVICIO]]="COMIDA",3.5,IF(Tabla1[[#This Row],[SERVICIO]]="CONTROLADO",8,IF(Tabla1[[#This Row],[SERVICIO]]="RÁPIDO",4.5,IF(Tabla1[[#This Row],[SERVICIO]]="NORMAL",3,))))</f>
        <v>3.5</v>
      </c>
      <c r="S375">
        <f>IF(Tabla1[[#This Row],[SERVICIO]]="COMIDA",0.75,IF(Tabla1[[#This Row],[SERVICIO]]="CONTROLADO",2.65,IF(Tabla1[[#This Row],[SERVICIO]]="RÁPIDO",0.55,IF(Tabla1[[#This Row],[SERVICIO]]="NORMAL",1.2,))))</f>
        <v>0.75</v>
      </c>
      <c r="T375" s="2">
        <f>IF(Tabla1[[#This Row],[KILOMETROS ADICIONALES]]=0,Tabla1[[#This Row],[KILOMETROS]]*Tabla1[[#This Row],[COSTO NORMAL]],Tabla1[[#This Row],[COSTO NORMAL]]*Tabla1[[#This Row],[KILOMETROS HASTA]])</f>
        <v>10.5</v>
      </c>
      <c r="U375" s="2">
        <f>Tabla1[[#This Row],[KILOMETROS ADICIONALES]]*Tabla1[[#This Row],[COSTO ADICIONAL]]</f>
        <v>4.4325000000000001</v>
      </c>
      <c r="V375">
        <v>196.98</v>
      </c>
      <c r="W375" s="2">
        <f>Tabla1[[#This Row],[COSTO NORMAL2]]+Tabla1[[#This Row],[COSTO ADICIONAL2]]</f>
        <v>14.932500000000001</v>
      </c>
    </row>
    <row r="376" spans="1:23" x14ac:dyDescent="0.25">
      <c r="A376" t="s">
        <v>17</v>
      </c>
      <c r="B376" t="s">
        <v>631</v>
      </c>
      <c r="C376" t="s">
        <v>9467</v>
      </c>
      <c r="D376" t="s">
        <v>13</v>
      </c>
      <c r="E376" t="s">
        <v>14845</v>
      </c>
      <c r="F376" t="s">
        <v>14</v>
      </c>
      <c r="G376" t="s">
        <v>15</v>
      </c>
      <c r="H376" t="s">
        <v>17</v>
      </c>
      <c r="I376" t="s">
        <v>632</v>
      </c>
      <c r="J376" t="str">
        <f>MID(Tabla1[[#This Row],[HORA2]],1,2)</f>
        <v>17</v>
      </c>
      <c r="K376" t="s">
        <v>35</v>
      </c>
      <c r="L376" t="s">
        <v>115</v>
      </c>
      <c r="M376" t="s">
        <v>14867</v>
      </c>
      <c r="N376" t="s">
        <v>22</v>
      </c>
      <c r="O376">
        <v>11.6</v>
      </c>
      <c r="P3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</v>
      </c>
      <c r="Q376">
        <f>IF(Tabla1[[#This Row],[SERVICIO]]="COMIDA",3,IF(Tabla1[[#This Row],[SERVICIO]]="CONTROLADO",12,IF(Tabla1[[#This Row],[SERVICIO]]="RÁPIDO",3.75,IF(Tabla1[[#This Row],[SERVICIO]]="NORMAL",2.5,))))</f>
        <v>3.75</v>
      </c>
      <c r="R376">
        <f>IF(Tabla1[[#This Row],[SERVICIO]]="COMIDA",3.5,IF(Tabla1[[#This Row],[SERVICIO]]="CONTROLADO",8,IF(Tabla1[[#This Row],[SERVICIO]]="RÁPIDO",4.5,IF(Tabla1[[#This Row],[SERVICIO]]="NORMAL",3,))))</f>
        <v>4.5</v>
      </c>
      <c r="S3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" s="2">
        <f>IF(Tabla1[[#This Row],[KILOMETROS ADICIONALES]]=0,Tabla1[[#This Row],[KILOMETROS]]*Tabla1[[#This Row],[COSTO NORMAL]],Tabla1[[#This Row],[COSTO NORMAL]]*Tabla1[[#This Row],[KILOMETROS HASTA]])</f>
        <v>16.875</v>
      </c>
      <c r="U376" s="2">
        <f>Tabla1[[#This Row],[KILOMETROS ADICIONALES]]*Tabla1[[#This Row],[COSTO ADICIONAL]]</f>
        <v>4.3174999999999999</v>
      </c>
      <c r="V376">
        <v>102.14</v>
      </c>
      <c r="W376" s="2">
        <f>Tabla1[[#This Row],[COSTO NORMAL2]]+Tabla1[[#This Row],[COSTO ADICIONAL2]]</f>
        <v>21.192499999999999</v>
      </c>
    </row>
    <row r="377" spans="1:23" x14ac:dyDescent="0.25">
      <c r="A377" t="s">
        <v>17</v>
      </c>
      <c r="B377" t="s">
        <v>633</v>
      </c>
      <c r="C377" t="s">
        <v>9468</v>
      </c>
      <c r="D377" t="s">
        <v>13</v>
      </c>
      <c r="E377" t="s">
        <v>14845</v>
      </c>
      <c r="F377" t="s">
        <v>14</v>
      </c>
      <c r="G377" t="s">
        <v>69</v>
      </c>
      <c r="H377" t="s">
        <v>17</v>
      </c>
      <c r="I377" t="s">
        <v>634</v>
      </c>
      <c r="J377" t="str">
        <f>MID(Tabla1[[#This Row],[HORA2]],1,2)</f>
        <v>16</v>
      </c>
      <c r="K377" t="s">
        <v>19</v>
      </c>
      <c r="L377" t="s">
        <v>19</v>
      </c>
      <c r="M377" t="s">
        <v>14867</v>
      </c>
      <c r="N377" t="s">
        <v>22</v>
      </c>
      <c r="O377">
        <v>11.12</v>
      </c>
      <c r="P3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7.3699999999999992</v>
      </c>
      <c r="Q377">
        <f>IF(Tabla1[[#This Row],[SERVICIO]]="COMIDA",3,IF(Tabla1[[#This Row],[SERVICIO]]="CONTROLADO",12,IF(Tabla1[[#This Row],[SERVICIO]]="RÁPIDO",3.75,IF(Tabla1[[#This Row],[SERVICIO]]="NORMAL",2.5,))))</f>
        <v>3.75</v>
      </c>
      <c r="R377">
        <f>IF(Tabla1[[#This Row],[SERVICIO]]="COMIDA",3.5,IF(Tabla1[[#This Row],[SERVICIO]]="CONTROLADO",8,IF(Tabla1[[#This Row],[SERVICIO]]="RÁPIDO",4.5,IF(Tabla1[[#This Row],[SERVICIO]]="NORMAL",3,))))</f>
        <v>4.5</v>
      </c>
      <c r="S3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" s="2">
        <f>IF(Tabla1[[#This Row],[KILOMETROS ADICIONALES]]=0,Tabla1[[#This Row],[KILOMETROS]]*Tabla1[[#This Row],[COSTO NORMAL]],Tabla1[[#This Row],[COSTO NORMAL]]*Tabla1[[#This Row],[KILOMETROS HASTA]])</f>
        <v>16.875</v>
      </c>
      <c r="U377" s="2">
        <f>Tabla1[[#This Row],[KILOMETROS ADICIONALES]]*Tabla1[[#This Row],[COSTO ADICIONAL]]</f>
        <v>4.0534999999999997</v>
      </c>
      <c r="V377">
        <v>32.049999999999997</v>
      </c>
      <c r="W377" s="2">
        <f>Tabla1[[#This Row],[COSTO NORMAL2]]+Tabla1[[#This Row],[COSTO ADICIONAL2]]</f>
        <v>20.9285</v>
      </c>
    </row>
    <row r="378" spans="1:23" x14ac:dyDescent="0.25">
      <c r="A378" t="s">
        <v>17</v>
      </c>
      <c r="B378" t="s">
        <v>635</v>
      </c>
      <c r="C378" t="s">
        <v>9469</v>
      </c>
      <c r="D378" t="s">
        <v>13</v>
      </c>
      <c r="E378" t="s">
        <v>14847</v>
      </c>
      <c r="F378" t="s">
        <v>76</v>
      </c>
      <c r="G378" t="s">
        <v>15</v>
      </c>
      <c r="H378" t="s">
        <v>17</v>
      </c>
      <c r="I378" t="s">
        <v>636</v>
      </c>
      <c r="J378" t="str">
        <f>MID(Tabla1[[#This Row],[HORA2]],1,2)</f>
        <v>17</v>
      </c>
      <c r="K378" t="s">
        <v>43</v>
      </c>
      <c r="L378" t="s">
        <v>20</v>
      </c>
      <c r="M378" t="s">
        <v>14867</v>
      </c>
      <c r="N378" t="s">
        <v>22</v>
      </c>
      <c r="O378">
        <v>15.91</v>
      </c>
      <c r="P3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12.91</v>
      </c>
      <c r="Q378">
        <f>IF(Tabla1[[#This Row],[SERVICIO]]="COMIDA",3,IF(Tabla1[[#This Row],[SERVICIO]]="CONTROLADO",12,IF(Tabla1[[#This Row],[SERVICIO]]="RÁPIDO",3.75,IF(Tabla1[[#This Row],[SERVICIO]]="NORMAL",2.5,))))</f>
        <v>3</v>
      </c>
      <c r="R378">
        <f>IF(Tabla1[[#This Row],[SERVICIO]]="COMIDA",3.5,IF(Tabla1[[#This Row],[SERVICIO]]="CONTROLADO",8,IF(Tabla1[[#This Row],[SERVICIO]]="RÁPIDO",4.5,IF(Tabla1[[#This Row],[SERVICIO]]="NORMAL",3,))))</f>
        <v>3.5</v>
      </c>
      <c r="S378">
        <f>IF(Tabla1[[#This Row],[SERVICIO]]="COMIDA",0.75,IF(Tabla1[[#This Row],[SERVICIO]]="CONTROLADO",2.65,IF(Tabla1[[#This Row],[SERVICIO]]="RÁPIDO",0.55,IF(Tabla1[[#This Row],[SERVICIO]]="NORMAL",1.2,))))</f>
        <v>0.75</v>
      </c>
      <c r="T378" s="2">
        <f>IF(Tabla1[[#This Row],[KILOMETROS ADICIONALES]]=0,Tabla1[[#This Row],[KILOMETROS]]*Tabla1[[#This Row],[COSTO NORMAL]],Tabla1[[#This Row],[COSTO NORMAL]]*Tabla1[[#This Row],[KILOMETROS HASTA]])</f>
        <v>10.5</v>
      </c>
      <c r="U378" s="2">
        <f>Tabla1[[#This Row],[KILOMETROS ADICIONALES]]*Tabla1[[#This Row],[COSTO ADICIONAL]]</f>
        <v>9.682500000000001</v>
      </c>
      <c r="V378">
        <v>171.28</v>
      </c>
      <c r="W378" s="2">
        <f>Tabla1[[#This Row],[COSTO NORMAL2]]+Tabla1[[#This Row],[COSTO ADICIONAL2]]</f>
        <v>20.182500000000001</v>
      </c>
    </row>
    <row r="379" spans="1:23" x14ac:dyDescent="0.25">
      <c r="A379" t="s">
        <v>17</v>
      </c>
      <c r="B379" t="s">
        <v>637</v>
      </c>
      <c r="C379" t="s">
        <v>9470</v>
      </c>
      <c r="D379" t="s">
        <v>13</v>
      </c>
      <c r="E379" t="s">
        <v>14845</v>
      </c>
      <c r="F379" t="s">
        <v>14</v>
      </c>
      <c r="G379" t="s">
        <v>15</v>
      </c>
      <c r="H379" t="s">
        <v>17</v>
      </c>
      <c r="I379" t="s">
        <v>638</v>
      </c>
      <c r="J379" t="str">
        <f>MID(Tabla1[[#This Row],[HORA2]],1,2)</f>
        <v>16</v>
      </c>
      <c r="K379" t="s">
        <v>49</v>
      </c>
      <c r="L379" t="s">
        <v>19</v>
      </c>
      <c r="M379" t="s">
        <v>14867</v>
      </c>
      <c r="N379" t="s">
        <v>22</v>
      </c>
      <c r="O379">
        <v>1.9300000000000002</v>
      </c>
      <c r="P3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9">
        <f>IF(Tabla1[[#This Row],[SERVICIO]]="COMIDA",3,IF(Tabla1[[#This Row],[SERVICIO]]="CONTROLADO",12,IF(Tabla1[[#This Row],[SERVICIO]]="RÁPIDO",3.75,IF(Tabla1[[#This Row],[SERVICIO]]="NORMAL",2.5,))))</f>
        <v>3.75</v>
      </c>
      <c r="R379">
        <f>IF(Tabla1[[#This Row],[SERVICIO]]="COMIDA",3.5,IF(Tabla1[[#This Row],[SERVICIO]]="CONTROLADO",8,IF(Tabla1[[#This Row],[SERVICIO]]="RÁPIDO",4.5,IF(Tabla1[[#This Row],[SERVICIO]]="NORMAL",3,))))</f>
        <v>4.5</v>
      </c>
      <c r="S3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" s="2">
        <f>IF(Tabla1[[#This Row],[KILOMETROS ADICIONALES]]=0,Tabla1[[#This Row],[KILOMETROS]]*Tabla1[[#This Row],[COSTO NORMAL]],Tabla1[[#This Row],[COSTO NORMAL]]*Tabla1[[#This Row],[KILOMETROS HASTA]])</f>
        <v>8.6850000000000005</v>
      </c>
      <c r="U379" s="2">
        <f>Tabla1[[#This Row],[KILOMETROS ADICIONALES]]*Tabla1[[#This Row],[COSTO ADICIONAL]]</f>
        <v>0</v>
      </c>
      <c r="V379">
        <v>16.71</v>
      </c>
      <c r="W379" s="2">
        <f>Tabla1[[#This Row],[COSTO NORMAL2]]+Tabla1[[#This Row],[COSTO ADICIONAL2]]</f>
        <v>8.6850000000000005</v>
      </c>
    </row>
    <row r="380" spans="1:23" x14ac:dyDescent="0.25">
      <c r="A380" t="s">
        <v>17</v>
      </c>
      <c r="B380" t="s">
        <v>639</v>
      </c>
      <c r="C380" t="s">
        <v>9471</v>
      </c>
      <c r="D380" t="s">
        <v>13</v>
      </c>
      <c r="E380" t="s">
        <v>14845</v>
      </c>
      <c r="F380" t="s">
        <v>14</v>
      </c>
      <c r="G380" t="s">
        <v>15</v>
      </c>
      <c r="H380" t="s">
        <v>17</v>
      </c>
      <c r="I380" t="s">
        <v>640</v>
      </c>
      <c r="J380" t="str">
        <f>MID(Tabla1[[#This Row],[HORA2]],1,2)</f>
        <v>17</v>
      </c>
      <c r="K380" t="s">
        <v>57</v>
      </c>
      <c r="L380" t="s">
        <v>125</v>
      </c>
      <c r="M380" t="s">
        <v>14867</v>
      </c>
      <c r="N380" t="s">
        <v>22</v>
      </c>
      <c r="O380">
        <v>8.31</v>
      </c>
      <c r="P3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4.5600000000000005</v>
      </c>
      <c r="Q380">
        <f>IF(Tabla1[[#This Row],[SERVICIO]]="COMIDA",3,IF(Tabla1[[#This Row],[SERVICIO]]="CONTROLADO",12,IF(Tabla1[[#This Row],[SERVICIO]]="RÁPIDO",3.75,IF(Tabla1[[#This Row],[SERVICIO]]="NORMAL",2.5,))))</f>
        <v>3.75</v>
      </c>
      <c r="R380">
        <f>IF(Tabla1[[#This Row],[SERVICIO]]="COMIDA",3.5,IF(Tabla1[[#This Row],[SERVICIO]]="CONTROLADO",8,IF(Tabla1[[#This Row],[SERVICIO]]="RÁPIDO",4.5,IF(Tabla1[[#This Row],[SERVICIO]]="NORMAL",3,))))</f>
        <v>4.5</v>
      </c>
      <c r="S3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" s="2">
        <f>IF(Tabla1[[#This Row],[KILOMETROS ADICIONALES]]=0,Tabla1[[#This Row],[KILOMETROS]]*Tabla1[[#This Row],[COSTO NORMAL]],Tabla1[[#This Row],[COSTO NORMAL]]*Tabla1[[#This Row],[KILOMETROS HASTA]])</f>
        <v>16.875</v>
      </c>
      <c r="U380" s="2">
        <f>Tabla1[[#This Row],[KILOMETROS ADICIONALES]]*Tabla1[[#This Row],[COSTO ADICIONAL]]</f>
        <v>2.5080000000000005</v>
      </c>
      <c r="V380">
        <v>204.98</v>
      </c>
      <c r="W380" s="2">
        <f>Tabla1[[#This Row],[COSTO NORMAL2]]+Tabla1[[#This Row],[COSTO ADICIONAL2]]</f>
        <v>19.382999999999999</v>
      </c>
    </row>
    <row r="381" spans="1:23" x14ac:dyDescent="0.25">
      <c r="A381" t="s">
        <v>17</v>
      </c>
      <c r="B381" t="s">
        <v>641</v>
      </c>
      <c r="C381" t="s">
        <v>9472</v>
      </c>
      <c r="D381" t="s">
        <v>13</v>
      </c>
      <c r="E381" t="s">
        <v>14845</v>
      </c>
      <c r="F381" t="s">
        <v>76</v>
      </c>
      <c r="G381" t="s">
        <v>15</v>
      </c>
      <c r="H381" t="s">
        <v>17</v>
      </c>
      <c r="I381" t="s">
        <v>642</v>
      </c>
      <c r="J381" t="str">
        <f>MID(Tabla1[[#This Row],[HORA2]],1,2)</f>
        <v>16</v>
      </c>
      <c r="K381" t="s">
        <v>49</v>
      </c>
      <c r="L381" t="s">
        <v>19</v>
      </c>
      <c r="M381" t="s">
        <v>14867</v>
      </c>
      <c r="N381" t="s">
        <v>22</v>
      </c>
      <c r="O381">
        <v>13.39</v>
      </c>
      <c r="P3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9.64</v>
      </c>
      <c r="Q381">
        <f>IF(Tabla1[[#This Row],[SERVICIO]]="COMIDA",3,IF(Tabla1[[#This Row],[SERVICIO]]="CONTROLADO",12,IF(Tabla1[[#This Row],[SERVICIO]]="RÁPIDO",3.75,IF(Tabla1[[#This Row],[SERVICIO]]="NORMAL",2.5,))))</f>
        <v>3.75</v>
      </c>
      <c r="R381">
        <f>IF(Tabla1[[#This Row],[SERVICIO]]="COMIDA",3.5,IF(Tabla1[[#This Row],[SERVICIO]]="CONTROLADO",8,IF(Tabla1[[#This Row],[SERVICIO]]="RÁPIDO",4.5,IF(Tabla1[[#This Row],[SERVICIO]]="NORMAL",3,))))</f>
        <v>4.5</v>
      </c>
      <c r="S3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" s="2">
        <f>IF(Tabla1[[#This Row],[KILOMETROS ADICIONALES]]=0,Tabla1[[#This Row],[KILOMETROS]]*Tabla1[[#This Row],[COSTO NORMAL]],Tabla1[[#This Row],[COSTO NORMAL]]*Tabla1[[#This Row],[KILOMETROS HASTA]])</f>
        <v>16.875</v>
      </c>
      <c r="U381" s="2">
        <f>Tabla1[[#This Row],[KILOMETROS ADICIONALES]]*Tabla1[[#This Row],[COSTO ADICIONAL]]</f>
        <v>5.3020000000000005</v>
      </c>
      <c r="V381">
        <v>39.72</v>
      </c>
      <c r="W381" s="2">
        <f>Tabla1[[#This Row],[COSTO NORMAL2]]+Tabla1[[#This Row],[COSTO ADICIONAL2]]</f>
        <v>22.177</v>
      </c>
    </row>
    <row r="382" spans="1:23" x14ac:dyDescent="0.25">
      <c r="A382" t="s">
        <v>17</v>
      </c>
      <c r="B382" t="s">
        <v>643</v>
      </c>
      <c r="C382" t="s">
        <v>9473</v>
      </c>
      <c r="D382" t="s">
        <v>13</v>
      </c>
      <c r="E382" t="s">
        <v>14845</v>
      </c>
      <c r="F382" t="s">
        <v>14</v>
      </c>
      <c r="G382" t="s">
        <v>15</v>
      </c>
      <c r="H382" t="s">
        <v>17</v>
      </c>
      <c r="I382" t="s">
        <v>644</v>
      </c>
      <c r="J382" t="str">
        <f>MID(Tabla1[[#This Row],[HORA2]],1,2)</f>
        <v>17</v>
      </c>
      <c r="K382" t="s">
        <v>57</v>
      </c>
      <c r="L382" t="s">
        <v>57</v>
      </c>
      <c r="M382" t="s">
        <v>14867</v>
      </c>
      <c r="N382" t="s">
        <v>22</v>
      </c>
      <c r="O382">
        <v>20.309999999999999</v>
      </c>
      <c r="P3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16.559999999999999</v>
      </c>
      <c r="Q382">
        <f>IF(Tabla1[[#This Row],[SERVICIO]]="COMIDA",3,IF(Tabla1[[#This Row],[SERVICIO]]="CONTROLADO",12,IF(Tabla1[[#This Row],[SERVICIO]]="RÁPIDO",3.75,IF(Tabla1[[#This Row],[SERVICIO]]="NORMAL",2.5,))))</f>
        <v>3.75</v>
      </c>
      <c r="R382">
        <f>IF(Tabla1[[#This Row],[SERVICIO]]="COMIDA",3.5,IF(Tabla1[[#This Row],[SERVICIO]]="CONTROLADO",8,IF(Tabla1[[#This Row],[SERVICIO]]="RÁPIDO",4.5,IF(Tabla1[[#This Row],[SERVICIO]]="NORMAL",3,))))</f>
        <v>4.5</v>
      </c>
      <c r="S3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" s="2">
        <f>IF(Tabla1[[#This Row],[KILOMETROS ADICIONALES]]=0,Tabla1[[#This Row],[KILOMETROS]]*Tabla1[[#This Row],[COSTO NORMAL]],Tabla1[[#This Row],[COSTO NORMAL]]*Tabla1[[#This Row],[KILOMETROS HASTA]])</f>
        <v>16.875</v>
      </c>
      <c r="U382" s="2">
        <f>Tabla1[[#This Row],[KILOMETROS ADICIONALES]]*Tabla1[[#This Row],[COSTO ADICIONAL]]</f>
        <v>9.1080000000000005</v>
      </c>
      <c r="V382">
        <v>129.69</v>
      </c>
      <c r="W382" s="2">
        <f>Tabla1[[#This Row],[COSTO NORMAL2]]+Tabla1[[#This Row],[COSTO ADICIONAL2]]</f>
        <v>25.983000000000001</v>
      </c>
    </row>
    <row r="383" spans="1:23" x14ac:dyDescent="0.25">
      <c r="A383" t="s">
        <v>17</v>
      </c>
      <c r="B383" t="s">
        <v>645</v>
      </c>
      <c r="C383" t="s">
        <v>9474</v>
      </c>
      <c r="D383" t="s">
        <v>13</v>
      </c>
      <c r="E383" t="s">
        <v>14845</v>
      </c>
      <c r="F383" t="s">
        <v>14</v>
      </c>
      <c r="G383" t="s">
        <v>15</v>
      </c>
      <c r="H383" t="s">
        <v>17</v>
      </c>
      <c r="I383" t="s">
        <v>646</v>
      </c>
      <c r="J383" t="str">
        <f>MID(Tabla1[[#This Row],[HORA2]],1,2)</f>
        <v>16</v>
      </c>
      <c r="K383" t="s">
        <v>49</v>
      </c>
      <c r="L383" t="s">
        <v>19</v>
      </c>
      <c r="M383" t="s">
        <v>14867</v>
      </c>
      <c r="N383" t="s">
        <v>22</v>
      </c>
      <c r="O383">
        <v>1.67</v>
      </c>
      <c r="P3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3">
        <f>IF(Tabla1[[#This Row],[SERVICIO]]="COMIDA",3,IF(Tabla1[[#This Row],[SERVICIO]]="CONTROLADO",12,IF(Tabla1[[#This Row],[SERVICIO]]="RÁPIDO",3.75,IF(Tabla1[[#This Row],[SERVICIO]]="NORMAL",2.5,))))</f>
        <v>3.75</v>
      </c>
      <c r="R383">
        <f>IF(Tabla1[[#This Row],[SERVICIO]]="COMIDA",3.5,IF(Tabla1[[#This Row],[SERVICIO]]="CONTROLADO",8,IF(Tabla1[[#This Row],[SERVICIO]]="RÁPIDO",4.5,IF(Tabla1[[#This Row],[SERVICIO]]="NORMAL",3,))))</f>
        <v>4.5</v>
      </c>
      <c r="S3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" s="2">
        <f>IF(Tabla1[[#This Row],[KILOMETROS ADICIONALES]]=0,Tabla1[[#This Row],[KILOMETROS]]*Tabla1[[#This Row],[COSTO NORMAL]],Tabla1[[#This Row],[COSTO NORMAL]]*Tabla1[[#This Row],[KILOMETROS HASTA]])</f>
        <v>7.5149999999999997</v>
      </c>
      <c r="U383" s="2">
        <f>Tabla1[[#This Row],[KILOMETROS ADICIONALES]]*Tabla1[[#This Row],[COSTO ADICIONAL]]</f>
        <v>0</v>
      </c>
      <c r="V383">
        <v>248.98</v>
      </c>
      <c r="W383" s="2">
        <f>Tabla1[[#This Row],[COSTO NORMAL2]]+Tabla1[[#This Row],[COSTO ADICIONAL2]]</f>
        <v>7.5149999999999997</v>
      </c>
    </row>
    <row r="384" spans="1:23" x14ac:dyDescent="0.25">
      <c r="A384" t="s">
        <v>17</v>
      </c>
      <c r="B384" t="s">
        <v>647</v>
      </c>
      <c r="C384" t="s">
        <v>9475</v>
      </c>
      <c r="D384" t="s">
        <v>13</v>
      </c>
      <c r="E384" t="s">
        <v>14845</v>
      </c>
      <c r="F384" t="s">
        <v>14</v>
      </c>
      <c r="G384" t="s">
        <v>15</v>
      </c>
      <c r="H384" t="s">
        <v>17</v>
      </c>
      <c r="I384" t="s">
        <v>648</v>
      </c>
      <c r="J384" t="str">
        <f>MID(Tabla1[[#This Row],[HORA2]],1,2)</f>
        <v>17</v>
      </c>
      <c r="K384" t="s">
        <v>35</v>
      </c>
      <c r="L384" t="s">
        <v>110</v>
      </c>
      <c r="M384" t="s">
        <v>14867</v>
      </c>
      <c r="N384" t="s">
        <v>22</v>
      </c>
      <c r="O384">
        <v>7.64</v>
      </c>
      <c r="P3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3.8899999999999997</v>
      </c>
      <c r="Q384">
        <f>IF(Tabla1[[#This Row],[SERVICIO]]="COMIDA",3,IF(Tabla1[[#This Row],[SERVICIO]]="CONTROLADO",12,IF(Tabla1[[#This Row],[SERVICIO]]="RÁPIDO",3.75,IF(Tabla1[[#This Row],[SERVICIO]]="NORMAL",2.5,))))</f>
        <v>3.75</v>
      </c>
      <c r="R384">
        <f>IF(Tabla1[[#This Row],[SERVICIO]]="COMIDA",3.5,IF(Tabla1[[#This Row],[SERVICIO]]="CONTROLADO",8,IF(Tabla1[[#This Row],[SERVICIO]]="RÁPIDO",4.5,IF(Tabla1[[#This Row],[SERVICIO]]="NORMAL",3,))))</f>
        <v>4.5</v>
      </c>
      <c r="S3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" s="2">
        <f>IF(Tabla1[[#This Row],[KILOMETROS ADICIONALES]]=0,Tabla1[[#This Row],[KILOMETROS]]*Tabla1[[#This Row],[COSTO NORMAL]],Tabla1[[#This Row],[COSTO NORMAL]]*Tabla1[[#This Row],[KILOMETROS HASTA]])</f>
        <v>16.875</v>
      </c>
      <c r="U384" s="2">
        <f>Tabla1[[#This Row],[KILOMETROS ADICIONALES]]*Tabla1[[#This Row],[COSTO ADICIONAL]]</f>
        <v>2.1395</v>
      </c>
      <c r="V384">
        <v>5.13</v>
      </c>
      <c r="W384" s="2">
        <f>Tabla1[[#This Row],[COSTO NORMAL2]]+Tabla1[[#This Row],[COSTO ADICIONAL2]]</f>
        <v>19.014499999999998</v>
      </c>
    </row>
    <row r="385" spans="1:23" x14ac:dyDescent="0.25">
      <c r="A385" t="s">
        <v>17</v>
      </c>
      <c r="B385" t="s">
        <v>649</v>
      </c>
      <c r="C385" t="s">
        <v>9476</v>
      </c>
      <c r="D385" t="s">
        <v>13</v>
      </c>
      <c r="E385" t="s">
        <v>14845</v>
      </c>
      <c r="F385" t="s">
        <v>76</v>
      </c>
      <c r="G385" t="s">
        <v>69</v>
      </c>
      <c r="H385" t="s">
        <v>17</v>
      </c>
      <c r="I385" t="s">
        <v>650</v>
      </c>
      <c r="J385" t="str">
        <f>MID(Tabla1[[#This Row],[HORA2]],1,2)</f>
        <v>16</v>
      </c>
      <c r="K385" t="s">
        <v>53</v>
      </c>
      <c r="L385" t="s">
        <v>31</v>
      </c>
      <c r="M385" t="s">
        <v>14867</v>
      </c>
      <c r="N385" t="s">
        <v>22</v>
      </c>
      <c r="O385">
        <v>10.84</v>
      </c>
      <c r="P3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7.09</v>
      </c>
      <c r="Q385">
        <f>IF(Tabla1[[#This Row],[SERVICIO]]="COMIDA",3,IF(Tabla1[[#This Row],[SERVICIO]]="CONTROLADO",12,IF(Tabla1[[#This Row],[SERVICIO]]="RÁPIDO",3.75,IF(Tabla1[[#This Row],[SERVICIO]]="NORMAL",2.5,))))</f>
        <v>3.75</v>
      </c>
      <c r="R385">
        <f>IF(Tabla1[[#This Row],[SERVICIO]]="COMIDA",3.5,IF(Tabla1[[#This Row],[SERVICIO]]="CONTROLADO",8,IF(Tabla1[[#This Row],[SERVICIO]]="RÁPIDO",4.5,IF(Tabla1[[#This Row],[SERVICIO]]="NORMAL",3,))))</f>
        <v>4.5</v>
      </c>
      <c r="S3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" s="2">
        <f>IF(Tabla1[[#This Row],[KILOMETROS ADICIONALES]]=0,Tabla1[[#This Row],[KILOMETROS]]*Tabla1[[#This Row],[COSTO NORMAL]],Tabla1[[#This Row],[COSTO NORMAL]]*Tabla1[[#This Row],[KILOMETROS HASTA]])</f>
        <v>16.875</v>
      </c>
      <c r="U385" s="2">
        <f>Tabla1[[#This Row],[KILOMETROS ADICIONALES]]*Tabla1[[#This Row],[COSTO ADICIONAL]]</f>
        <v>3.8995000000000002</v>
      </c>
      <c r="V385">
        <v>47.12</v>
      </c>
      <c r="W385" s="2">
        <f>Tabla1[[#This Row],[COSTO NORMAL2]]+Tabla1[[#This Row],[COSTO ADICIONAL2]]</f>
        <v>20.7745</v>
      </c>
    </row>
    <row r="386" spans="1:23" x14ac:dyDescent="0.25">
      <c r="A386" t="s">
        <v>17</v>
      </c>
      <c r="B386" t="s">
        <v>651</v>
      </c>
      <c r="C386" t="s">
        <v>9477</v>
      </c>
      <c r="D386" t="s">
        <v>13</v>
      </c>
      <c r="E386" t="s">
        <v>14845</v>
      </c>
      <c r="F386" t="s">
        <v>76</v>
      </c>
      <c r="G386" t="s">
        <v>69</v>
      </c>
      <c r="H386" t="s">
        <v>17</v>
      </c>
      <c r="I386" t="s">
        <v>652</v>
      </c>
      <c r="J386" t="str">
        <f>MID(Tabla1[[#This Row],[HORA2]],1,2)</f>
        <v>16</v>
      </c>
      <c r="K386" t="s">
        <v>79</v>
      </c>
      <c r="L386" t="s">
        <v>125</v>
      </c>
      <c r="M386" t="s">
        <v>14867</v>
      </c>
      <c r="N386" t="s">
        <v>22</v>
      </c>
      <c r="O386">
        <v>13.07</v>
      </c>
      <c r="P3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9.32</v>
      </c>
      <c r="Q386">
        <f>IF(Tabla1[[#This Row],[SERVICIO]]="COMIDA",3,IF(Tabla1[[#This Row],[SERVICIO]]="CONTROLADO",12,IF(Tabla1[[#This Row],[SERVICIO]]="RÁPIDO",3.75,IF(Tabla1[[#This Row],[SERVICIO]]="NORMAL",2.5,))))</f>
        <v>3.75</v>
      </c>
      <c r="R386">
        <f>IF(Tabla1[[#This Row],[SERVICIO]]="COMIDA",3.5,IF(Tabla1[[#This Row],[SERVICIO]]="CONTROLADO",8,IF(Tabla1[[#This Row],[SERVICIO]]="RÁPIDO",4.5,IF(Tabla1[[#This Row],[SERVICIO]]="NORMAL",3,))))</f>
        <v>4.5</v>
      </c>
      <c r="S3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" s="2">
        <f>IF(Tabla1[[#This Row],[KILOMETROS ADICIONALES]]=0,Tabla1[[#This Row],[KILOMETROS]]*Tabla1[[#This Row],[COSTO NORMAL]],Tabla1[[#This Row],[COSTO NORMAL]]*Tabla1[[#This Row],[KILOMETROS HASTA]])</f>
        <v>16.875</v>
      </c>
      <c r="U386" s="2">
        <f>Tabla1[[#This Row],[KILOMETROS ADICIONALES]]*Tabla1[[#This Row],[COSTO ADICIONAL]]</f>
        <v>5.1260000000000003</v>
      </c>
      <c r="V386">
        <v>76.739999999999995</v>
      </c>
      <c r="W386" s="2">
        <f>Tabla1[[#This Row],[COSTO NORMAL2]]+Tabla1[[#This Row],[COSTO ADICIONAL2]]</f>
        <v>22.001000000000001</v>
      </c>
    </row>
    <row r="387" spans="1:23" x14ac:dyDescent="0.25">
      <c r="A387" t="s">
        <v>17</v>
      </c>
      <c r="B387" t="s">
        <v>653</v>
      </c>
      <c r="C387" t="s">
        <v>9478</v>
      </c>
      <c r="D387" t="s">
        <v>75</v>
      </c>
      <c r="E387" t="s">
        <v>14845</v>
      </c>
      <c r="F387" t="s">
        <v>295</v>
      </c>
      <c r="G387" t="s">
        <v>654</v>
      </c>
      <c r="H387" t="s">
        <v>17</v>
      </c>
      <c r="I387" t="s">
        <v>655</v>
      </c>
      <c r="J387" t="str">
        <f>MID(Tabla1[[#This Row],[HORA2]],1,2)</f>
        <v>16</v>
      </c>
      <c r="K387" t="s">
        <v>323</v>
      </c>
      <c r="L387" t="s">
        <v>19</v>
      </c>
      <c r="M387" t="s">
        <v>14867</v>
      </c>
      <c r="N387" t="s">
        <v>16</v>
      </c>
      <c r="O387">
        <v>11.94</v>
      </c>
      <c r="P3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8.19</v>
      </c>
      <c r="Q387">
        <f>IF(Tabla1[[#This Row],[SERVICIO]]="COMIDA",3,IF(Tabla1[[#This Row],[SERVICIO]]="CONTROLADO",12,IF(Tabla1[[#This Row],[SERVICIO]]="RÁPIDO",3.75,IF(Tabla1[[#This Row],[SERVICIO]]="NORMAL",2.5,))))</f>
        <v>3.75</v>
      </c>
      <c r="R387">
        <f>IF(Tabla1[[#This Row],[SERVICIO]]="COMIDA",3.5,IF(Tabla1[[#This Row],[SERVICIO]]="CONTROLADO",8,IF(Tabla1[[#This Row],[SERVICIO]]="RÁPIDO",4.5,IF(Tabla1[[#This Row],[SERVICIO]]="NORMAL",3,))))</f>
        <v>4.5</v>
      </c>
      <c r="S3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" s="2">
        <f>IF(Tabla1[[#This Row],[KILOMETROS ADICIONALES]]=0,Tabla1[[#This Row],[KILOMETROS]]*Tabla1[[#This Row],[COSTO NORMAL]],Tabla1[[#This Row],[COSTO NORMAL]]*Tabla1[[#This Row],[KILOMETROS HASTA]])</f>
        <v>16.875</v>
      </c>
      <c r="U387" s="2">
        <f>Tabla1[[#This Row],[KILOMETROS ADICIONALES]]*Tabla1[[#This Row],[COSTO ADICIONAL]]</f>
        <v>4.5045000000000002</v>
      </c>
      <c r="V387">
        <v>75.7</v>
      </c>
      <c r="W387" s="2">
        <f>Tabla1[[#This Row],[COSTO NORMAL2]]+Tabla1[[#This Row],[COSTO ADICIONAL2]]</f>
        <v>21.3795</v>
      </c>
    </row>
    <row r="388" spans="1:23" x14ac:dyDescent="0.25">
      <c r="A388" t="s">
        <v>17</v>
      </c>
      <c r="B388" t="s">
        <v>656</v>
      </c>
      <c r="C388" t="s">
        <v>9479</v>
      </c>
      <c r="D388" t="s">
        <v>13</v>
      </c>
      <c r="E388" t="s">
        <v>14845</v>
      </c>
      <c r="F388" t="s">
        <v>295</v>
      </c>
      <c r="G388" t="s">
        <v>69</v>
      </c>
      <c r="H388" t="s">
        <v>17</v>
      </c>
      <c r="I388" t="s">
        <v>657</v>
      </c>
      <c r="J388" t="str">
        <f>MID(Tabla1[[#This Row],[HORA2]],1,2)</f>
        <v>18</v>
      </c>
      <c r="K388" t="s">
        <v>53</v>
      </c>
      <c r="L388" t="s">
        <v>149</v>
      </c>
      <c r="M388" t="s">
        <v>14867</v>
      </c>
      <c r="N388" t="s">
        <v>22</v>
      </c>
      <c r="O388">
        <v>16.489999999999998</v>
      </c>
      <c r="P3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12.739999999999998</v>
      </c>
      <c r="Q388">
        <f>IF(Tabla1[[#This Row],[SERVICIO]]="COMIDA",3,IF(Tabla1[[#This Row],[SERVICIO]]="CONTROLADO",12,IF(Tabla1[[#This Row],[SERVICIO]]="RÁPIDO",3.75,IF(Tabla1[[#This Row],[SERVICIO]]="NORMAL",2.5,))))</f>
        <v>3.75</v>
      </c>
      <c r="R388">
        <f>IF(Tabla1[[#This Row],[SERVICIO]]="COMIDA",3.5,IF(Tabla1[[#This Row],[SERVICIO]]="CONTROLADO",8,IF(Tabla1[[#This Row],[SERVICIO]]="RÁPIDO",4.5,IF(Tabla1[[#This Row],[SERVICIO]]="NORMAL",3,))))</f>
        <v>4.5</v>
      </c>
      <c r="S3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" s="2">
        <f>IF(Tabla1[[#This Row],[KILOMETROS ADICIONALES]]=0,Tabla1[[#This Row],[KILOMETROS]]*Tabla1[[#This Row],[COSTO NORMAL]],Tabla1[[#This Row],[COSTO NORMAL]]*Tabla1[[#This Row],[KILOMETROS HASTA]])</f>
        <v>16.875</v>
      </c>
      <c r="U388" s="2">
        <f>Tabla1[[#This Row],[KILOMETROS ADICIONALES]]*Tabla1[[#This Row],[COSTO ADICIONAL]]</f>
        <v>7.0069999999999997</v>
      </c>
      <c r="V388">
        <v>207.61</v>
      </c>
      <c r="W388" s="2">
        <f>Tabla1[[#This Row],[COSTO NORMAL2]]+Tabla1[[#This Row],[COSTO ADICIONAL2]]</f>
        <v>23.881999999999998</v>
      </c>
    </row>
    <row r="389" spans="1:23" x14ac:dyDescent="0.25">
      <c r="A389" t="s">
        <v>17</v>
      </c>
      <c r="B389" t="s">
        <v>658</v>
      </c>
      <c r="C389" t="s">
        <v>9480</v>
      </c>
      <c r="D389" t="s">
        <v>13</v>
      </c>
      <c r="E389" t="s">
        <v>14845</v>
      </c>
      <c r="F389" t="s">
        <v>14</v>
      </c>
      <c r="G389" t="s">
        <v>15</v>
      </c>
      <c r="H389" t="s">
        <v>17</v>
      </c>
      <c r="I389" t="s">
        <v>659</v>
      </c>
      <c r="J389" t="str">
        <f>MID(Tabla1[[#This Row],[HORA2]],1,2)</f>
        <v>17</v>
      </c>
      <c r="K389" t="s">
        <v>20</v>
      </c>
      <c r="L389" t="s">
        <v>115</v>
      </c>
      <c r="M389" t="s">
        <v>14867</v>
      </c>
      <c r="N389" t="s">
        <v>22</v>
      </c>
      <c r="O389">
        <v>3.68</v>
      </c>
      <c r="P3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9">
        <f>IF(Tabla1[[#This Row],[SERVICIO]]="COMIDA",3,IF(Tabla1[[#This Row],[SERVICIO]]="CONTROLADO",12,IF(Tabla1[[#This Row],[SERVICIO]]="RÁPIDO",3.75,IF(Tabla1[[#This Row],[SERVICIO]]="NORMAL",2.5,))))</f>
        <v>3.75</v>
      </c>
      <c r="R389">
        <f>IF(Tabla1[[#This Row],[SERVICIO]]="COMIDA",3.5,IF(Tabla1[[#This Row],[SERVICIO]]="CONTROLADO",8,IF(Tabla1[[#This Row],[SERVICIO]]="RÁPIDO",4.5,IF(Tabla1[[#This Row],[SERVICIO]]="NORMAL",3,))))</f>
        <v>4.5</v>
      </c>
      <c r="S3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" s="2">
        <f>IF(Tabla1[[#This Row],[KILOMETROS ADICIONALES]]=0,Tabla1[[#This Row],[KILOMETROS]]*Tabla1[[#This Row],[COSTO NORMAL]],Tabla1[[#This Row],[COSTO NORMAL]]*Tabla1[[#This Row],[KILOMETROS HASTA]])</f>
        <v>16.560000000000002</v>
      </c>
      <c r="U389" s="2">
        <f>Tabla1[[#This Row],[KILOMETROS ADICIONALES]]*Tabla1[[#This Row],[COSTO ADICIONAL]]</f>
        <v>0</v>
      </c>
      <c r="V389">
        <v>175.6</v>
      </c>
      <c r="W389" s="2">
        <f>Tabla1[[#This Row],[COSTO NORMAL2]]+Tabla1[[#This Row],[COSTO ADICIONAL2]]</f>
        <v>16.560000000000002</v>
      </c>
    </row>
    <row r="390" spans="1:23" x14ac:dyDescent="0.25">
      <c r="A390" t="s">
        <v>17</v>
      </c>
      <c r="B390" t="s">
        <v>660</v>
      </c>
      <c r="C390" t="s">
        <v>9481</v>
      </c>
      <c r="D390" t="s">
        <v>13</v>
      </c>
      <c r="E390" t="s">
        <v>14845</v>
      </c>
      <c r="F390" t="s">
        <v>14</v>
      </c>
      <c r="G390" t="s">
        <v>15</v>
      </c>
      <c r="H390" t="s">
        <v>17</v>
      </c>
      <c r="I390" t="s">
        <v>661</v>
      </c>
      <c r="J390" t="str">
        <f>MID(Tabla1[[#This Row],[HORA2]],1,2)</f>
        <v>18</v>
      </c>
      <c r="K390" t="s">
        <v>53</v>
      </c>
      <c r="L390" t="s">
        <v>19</v>
      </c>
      <c r="M390" t="s">
        <v>14867</v>
      </c>
      <c r="N390" t="s">
        <v>22</v>
      </c>
      <c r="O390">
        <v>20.71</v>
      </c>
      <c r="P3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16.96</v>
      </c>
      <c r="Q390">
        <f>IF(Tabla1[[#This Row],[SERVICIO]]="COMIDA",3,IF(Tabla1[[#This Row],[SERVICIO]]="CONTROLADO",12,IF(Tabla1[[#This Row],[SERVICIO]]="RÁPIDO",3.75,IF(Tabla1[[#This Row],[SERVICIO]]="NORMAL",2.5,))))</f>
        <v>3.75</v>
      </c>
      <c r="R390">
        <f>IF(Tabla1[[#This Row],[SERVICIO]]="COMIDA",3.5,IF(Tabla1[[#This Row],[SERVICIO]]="CONTROLADO",8,IF(Tabla1[[#This Row],[SERVICIO]]="RÁPIDO",4.5,IF(Tabla1[[#This Row],[SERVICIO]]="NORMAL",3,))))</f>
        <v>4.5</v>
      </c>
      <c r="S3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" s="2">
        <f>IF(Tabla1[[#This Row],[KILOMETROS ADICIONALES]]=0,Tabla1[[#This Row],[KILOMETROS]]*Tabla1[[#This Row],[COSTO NORMAL]],Tabla1[[#This Row],[COSTO NORMAL]]*Tabla1[[#This Row],[KILOMETROS HASTA]])</f>
        <v>16.875</v>
      </c>
      <c r="U390" s="2">
        <f>Tabla1[[#This Row],[KILOMETROS ADICIONALES]]*Tabla1[[#This Row],[COSTO ADICIONAL]]</f>
        <v>9.3280000000000012</v>
      </c>
      <c r="V390">
        <v>46.8</v>
      </c>
      <c r="W390" s="2">
        <f>Tabla1[[#This Row],[COSTO NORMAL2]]+Tabla1[[#This Row],[COSTO ADICIONAL2]]</f>
        <v>26.203000000000003</v>
      </c>
    </row>
    <row r="391" spans="1:23" x14ac:dyDescent="0.25">
      <c r="A391" t="s">
        <v>17</v>
      </c>
      <c r="B391" t="s">
        <v>662</v>
      </c>
      <c r="C391" t="s">
        <v>9482</v>
      </c>
      <c r="D391" t="s">
        <v>13</v>
      </c>
      <c r="E391" t="s">
        <v>14847</v>
      </c>
      <c r="F391" t="s">
        <v>14</v>
      </c>
      <c r="G391" t="s">
        <v>15</v>
      </c>
      <c r="H391" t="s">
        <v>17</v>
      </c>
      <c r="I391" t="s">
        <v>663</v>
      </c>
      <c r="J391" t="str">
        <f>MID(Tabla1[[#This Row],[HORA2]],1,2)</f>
        <v>17</v>
      </c>
      <c r="K391" t="s">
        <v>19</v>
      </c>
      <c r="L391" t="s">
        <v>20</v>
      </c>
      <c r="M391" t="s">
        <v>14867</v>
      </c>
      <c r="N391" t="s">
        <v>22</v>
      </c>
      <c r="O391">
        <v>2.81</v>
      </c>
      <c r="P3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1">
        <f>IF(Tabla1[[#This Row],[SERVICIO]]="COMIDA",3,IF(Tabla1[[#This Row],[SERVICIO]]="CONTROLADO",12,IF(Tabla1[[#This Row],[SERVICIO]]="RÁPIDO",3.75,IF(Tabla1[[#This Row],[SERVICIO]]="NORMAL",2.5,))))</f>
        <v>3</v>
      </c>
      <c r="R391">
        <f>IF(Tabla1[[#This Row],[SERVICIO]]="COMIDA",3.5,IF(Tabla1[[#This Row],[SERVICIO]]="CONTROLADO",8,IF(Tabla1[[#This Row],[SERVICIO]]="RÁPIDO",4.5,IF(Tabla1[[#This Row],[SERVICIO]]="NORMAL",3,))))</f>
        <v>3.5</v>
      </c>
      <c r="S391">
        <f>IF(Tabla1[[#This Row],[SERVICIO]]="COMIDA",0.75,IF(Tabla1[[#This Row],[SERVICIO]]="CONTROLADO",2.65,IF(Tabla1[[#This Row],[SERVICIO]]="RÁPIDO",0.55,IF(Tabla1[[#This Row],[SERVICIO]]="NORMAL",1.2,))))</f>
        <v>0.75</v>
      </c>
      <c r="T391" s="2">
        <f>IF(Tabla1[[#This Row],[KILOMETROS ADICIONALES]]=0,Tabla1[[#This Row],[KILOMETROS]]*Tabla1[[#This Row],[COSTO NORMAL]],Tabla1[[#This Row],[COSTO NORMAL]]*Tabla1[[#This Row],[KILOMETROS HASTA]])</f>
        <v>9.8350000000000009</v>
      </c>
      <c r="U391" s="2">
        <f>Tabla1[[#This Row],[KILOMETROS ADICIONALES]]*Tabla1[[#This Row],[COSTO ADICIONAL]]</f>
        <v>0</v>
      </c>
      <c r="V391">
        <v>39.51</v>
      </c>
      <c r="W391" s="2">
        <f>Tabla1[[#This Row],[COSTO NORMAL2]]+Tabla1[[#This Row],[COSTO ADICIONAL2]]</f>
        <v>9.8350000000000009</v>
      </c>
    </row>
    <row r="392" spans="1:23" x14ac:dyDescent="0.25">
      <c r="A392" t="s">
        <v>17</v>
      </c>
      <c r="B392" t="s">
        <v>664</v>
      </c>
      <c r="C392" t="s">
        <v>9483</v>
      </c>
      <c r="D392" t="s">
        <v>13</v>
      </c>
      <c r="E392" t="s">
        <v>14845</v>
      </c>
      <c r="F392" t="s">
        <v>14</v>
      </c>
      <c r="G392" t="s">
        <v>15</v>
      </c>
      <c r="H392" t="s">
        <v>17</v>
      </c>
      <c r="I392" t="s">
        <v>665</v>
      </c>
      <c r="J392" t="str">
        <f>MID(Tabla1[[#This Row],[HORA2]],1,2)</f>
        <v>17</v>
      </c>
      <c r="K392" t="s">
        <v>35</v>
      </c>
      <c r="L392" t="s">
        <v>65</v>
      </c>
      <c r="M392" t="s">
        <v>14867</v>
      </c>
      <c r="N392" t="s">
        <v>22</v>
      </c>
      <c r="O392">
        <v>14.84</v>
      </c>
      <c r="P3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11.09</v>
      </c>
      <c r="Q392">
        <f>IF(Tabla1[[#This Row],[SERVICIO]]="COMIDA",3,IF(Tabla1[[#This Row],[SERVICIO]]="CONTROLADO",12,IF(Tabla1[[#This Row],[SERVICIO]]="RÁPIDO",3.75,IF(Tabla1[[#This Row],[SERVICIO]]="NORMAL",2.5,))))</f>
        <v>3.75</v>
      </c>
      <c r="R392">
        <f>IF(Tabla1[[#This Row],[SERVICIO]]="COMIDA",3.5,IF(Tabla1[[#This Row],[SERVICIO]]="CONTROLADO",8,IF(Tabla1[[#This Row],[SERVICIO]]="RÁPIDO",4.5,IF(Tabla1[[#This Row],[SERVICIO]]="NORMAL",3,))))</f>
        <v>4.5</v>
      </c>
      <c r="S3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2" s="2">
        <f>IF(Tabla1[[#This Row],[KILOMETROS ADICIONALES]]=0,Tabla1[[#This Row],[KILOMETROS]]*Tabla1[[#This Row],[COSTO NORMAL]],Tabla1[[#This Row],[COSTO NORMAL]]*Tabla1[[#This Row],[KILOMETROS HASTA]])</f>
        <v>16.875</v>
      </c>
      <c r="U392" s="2">
        <f>Tabla1[[#This Row],[KILOMETROS ADICIONALES]]*Tabla1[[#This Row],[COSTO ADICIONAL]]</f>
        <v>6.0995000000000008</v>
      </c>
      <c r="V392">
        <v>96.36</v>
      </c>
      <c r="W392" s="2">
        <f>Tabla1[[#This Row],[COSTO NORMAL2]]+Tabla1[[#This Row],[COSTO ADICIONAL2]]</f>
        <v>22.974499999999999</v>
      </c>
    </row>
    <row r="393" spans="1:23" x14ac:dyDescent="0.25">
      <c r="A393" t="s">
        <v>17</v>
      </c>
      <c r="B393" t="s">
        <v>666</v>
      </c>
      <c r="C393" t="s">
        <v>9484</v>
      </c>
      <c r="D393" t="s">
        <v>75</v>
      </c>
      <c r="E393" t="s">
        <v>14844</v>
      </c>
      <c r="F393" t="s">
        <v>295</v>
      </c>
      <c r="G393" t="s">
        <v>15</v>
      </c>
      <c r="H393" t="s">
        <v>45</v>
      </c>
      <c r="I393" t="s">
        <v>667</v>
      </c>
      <c r="J393" t="str">
        <f>MID(Tabla1[[#This Row],[HORA2]],1,2)</f>
        <v>12</v>
      </c>
      <c r="K393" t="s">
        <v>323</v>
      </c>
      <c r="L393" t="s">
        <v>19</v>
      </c>
      <c r="M393" t="s">
        <v>14867</v>
      </c>
      <c r="N393" t="s">
        <v>22</v>
      </c>
      <c r="O393">
        <v>12.9</v>
      </c>
      <c r="P3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</v>
      </c>
      <c r="Q393">
        <f>IF(Tabla1[[#This Row],[SERVICIO]]="COMIDA",3,IF(Tabla1[[#This Row],[SERVICIO]]="CONTROLADO",12,IF(Tabla1[[#This Row],[SERVICIO]]="RÁPIDO",3.75,IF(Tabla1[[#This Row],[SERVICIO]]="NORMAL",2.5,))))</f>
        <v>2.5</v>
      </c>
      <c r="R393">
        <f>IF(Tabla1[[#This Row],[SERVICIO]]="COMIDA",3.5,IF(Tabla1[[#This Row],[SERVICIO]]="CONTROLADO",8,IF(Tabla1[[#This Row],[SERVICIO]]="RÁPIDO",4.5,IF(Tabla1[[#This Row],[SERVICIO]]="NORMAL",3,))))</f>
        <v>3</v>
      </c>
      <c r="S393">
        <f>IF(Tabla1[[#This Row],[SERVICIO]]="COMIDA",0.75,IF(Tabla1[[#This Row],[SERVICIO]]="CONTROLADO",2.65,IF(Tabla1[[#This Row],[SERVICIO]]="RÁPIDO",0.55,IF(Tabla1[[#This Row],[SERVICIO]]="NORMAL",1.2,))))</f>
        <v>1.2</v>
      </c>
      <c r="T393" s="2">
        <f>IF(Tabla1[[#This Row],[KILOMETROS ADICIONALES]]=0,Tabla1[[#This Row],[KILOMETROS]]*Tabla1[[#This Row],[COSTO NORMAL]],Tabla1[[#This Row],[COSTO NORMAL]]*Tabla1[[#This Row],[KILOMETROS HASTA]])</f>
        <v>7.5</v>
      </c>
      <c r="U393" s="2">
        <f>Tabla1[[#This Row],[KILOMETROS ADICIONALES]]*Tabla1[[#This Row],[COSTO ADICIONAL]]</f>
        <v>12.48</v>
      </c>
      <c r="V393">
        <v>119.45</v>
      </c>
      <c r="W393" s="2">
        <f>Tabla1[[#This Row],[COSTO NORMAL2]]+Tabla1[[#This Row],[COSTO ADICIONAL2]]</f>
        <v>19.98</v>
      </c>
    </row>
    <row r="394" spans="1:23" x14ac:dyDescent="0.25">
      <c r="A394" t="s">
        <v>17</v>
      </c>
      <c r="B394" t="s">
        <v>668</v>
      </c>
      <c r="C394" t="s">
        <v>9485</v>
      </c>
      <c r="D394" t="s">
        <v>13</v>
      </c>
      <c r="E394" t="s">
        <v>14847</v>
      </c>
      <c r="F394" t="s">
        <v>14</v>
      </c>
      <c r="G394" t="s">
        <v>15</v>
      </c>
      <c r="H394" t="s">
        <v>17</v>
      </c>
      <c r="I394" t="s">
        <v>669</v>
      </c>
      <c r="J394" t="str">
        <f>MID(Tabla1[[#This Row],[HORA2]],1,2)</f>
        <v>16</v>
      </c>
      <c r="K394" t="s">
        <v>19</v>
      </c>
      <c r="L394" t="s">
        <v>35</v>
      </c>
      <c r="M394" t="s">
        <v>14867</v>
      </c>
      <c r="N394" t="s">
        <v>22</v>
      </c>
      <c r="O394">
        <v>2.3199999999999998</v>
      </c>
      <c r="P3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4">
        <f>IF(Tabla1[[#This Row],[SERVICIO]]="COMIDA",3,IF(Tabla1[[#This Row],[SERVICIO]]="CONTROLADO",12,IF(Tabla1[[#This Row],[SERVICIO]]="RÁPIDO",3.75,IF(Tabla1[[#This Row],[SERVICIO]]="NORMAL",2.5,))))</f>
        <v>3</v>
      </c>
      <c r="R394">
        <f>IF(Tabla1[[#This Row],[SERVICIO]]="COMIDA",3.5,IF(Tabla1[[#This Row],[SERVICIO]]="CONTROLADO",8,IF(Tabla1[[#This Row],[SERVICIO]]="RÁPIDO",4.5,IF(Tabla1[[#This Row],[SERVICIO]]="NORMAL",3,))))</f>
        <v>3.5</v>
      </c>
      <c r="S394">
        <f>IF(Tabla1[[#This Row],[SERVICIO]]="COMIDA",0.75,IF(Tabla1[[#This Row],[SERVICIO]]="CONTROLADO",2.65,IF(Tabla1[[#This Row],[SERVICIO]]="RÁPIDO",0.55,IF(Tabla1[[#This Row],[SERVICIO]]="NORMAL",1.2,))))</f>
        <v>0.75</v>
      </c>
      <c r="T394" s="2">
        <f>IF(Tabla1[[#This Row],[KILOMETROS ADICIONALES]]=0,Tabla1[[#This Row],[KILOMETROS]]*Tabla1[[#This Row],[COSTO NORMAL]],Tabla1[[#This Row],[COSTO NORMAL]]*Tabla1[[#This Row],[KILOMETROS HASTA]])</f>
        <v>8.1199999999999992</v>
      </c>
      <c r="U394" s="2">
        <f>Tabla1[[#This Row],[KILOMETROS ADICIONALES]]*Tabla1[[#This Row],[COSTO ADICIONAL]]</f>
        <v>0</v>
      </c>
      <c r="V394">
        <v>37.1</v>
      </c>
      <c r="W394" s="2">
        <f>Tabla1[[#This Row],[COSTO NORMAL2]]+Tabla1[[#This Row],[COSTO ADICIONAL2]]</f>
        <v>8.1199999999999992</v>
      </c>
    </row>
    <row r="395" spans="1:23" x14ac:dyDescent="0.25">
      <c r="A395" t="s">
        <v>17</v>
      </c>
      <c r="B395" t="s">
        <v>670</v>
      </c>
      <c r="C395" t="s">
        <v>9486</v>
      </c>
      <c r="D395" t="s">
        <v>13</v>
      </c>
      <c r="E395" t="s">
        <v>14847</v>
      </c>
      <c r="F395" t="s">
        <v>14</v>
      </c>
      <c r="G395" t="s">
        <v>15</v>
      </c>
      <c r="H395" t="s">
        <v>17</v>
      </c>
      <c r="I395" t="s">
        <v>671</v>
      </c>
      <c r="J395" t="str">
        <f>MID(Tabla1[[#This Row],[HORA2]],1,2)</f>
        <v>16</v>
      </c>
      <c r="K395" t="s">
        <v>19</v>
      </c>
      <c r="L395" t="s">
        <v>65</v>
      </c>
      <c r="M395" t="s">
        <v>14867</v>
      </c>
      <c r="N395" t="s">
        <v>22</v>
      </c>
      <c r="O395">
        <v>3.15</v>
      </c>
      <c r="P3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0.14999999999999991</v>
      </c>
      <c r="Q395">
        <f>IF(Tabla1[[#This Row],[SERVICIO]]="COMIDA",3,IF(Tabla1[[#This Row],[SERVICIO]]="CONTROLADO",12,IF(Tabla1[[#This Row],[SERVICIO]]="RÁPIDO",3.75,IF(Tabla1[[#This Row],[SERVICIO]]="NORMAL",2.5,))))</f>
        <v>3</v>
      </c>
      <c r="R395">
        <f>IF(Tabla1[[#This Row],[SERVICIO]]="COMIDA",3.5,IF(Tabla1[[#This Row],[SERVICIO]]="CONTROLADO",8,IF(Tabla1[[#This Row],[SERVICIO]]="RÁPIDO",4.5,IF(Tabla1[[#This Row],[SERVICIO]]="NORMAL",3,))))</f>
        <v>3.5</v>
      </c>
      <c r="S395">
        <f>IF(Tabla1[[#This Row],[SERVICIO]]="COMIDA",0.75,IF(Tabla1[[#This Row],[SERVICIO]]="CONTROLADO",2.65,IF(Tabla1[[#This Row],[SERVICIO]]="RÁPIDO",0.55,IF(Tabla1[[#This Row],[SERVICIO]]="NORMAL",1.2,))))</f>
        <v>0.75</v>
      </c>
      <c r="T395" s="2">
        <f>IF(Tabla1[[#This Row],[KILOMETROS ADICIONALES]]=0,Tabla1[[#This Row],[KILOMETROS]]*Tabla1[[#This Row],[COSTO NORMAL]],Tabla1[[#This Row],[COSTO NORMAL]]*Tabla1[[#This Row],[KILOMETROS HASTA]])</f>
        <v>10.5</v>
      </c>
      <c r="U395" s="2">
        <f>Tabla1[[#This Row],[KILOMETROS ADICIONALES]]*Tabla1[[#This Row],[COSTO ADICIONAL]]</f>
        <v>0.11249999999999993</v>
      </c>
      <c r="V395">
        <v>83.69</v>
      </c>
      <c r="W395" s="2">
        <f>Tabla1[[#This Row],[COSTO NORMAL2]]+Tabla1[[#This Row],[COSTO ADICIONAL2]]</f>
        <v>10.612500000000001</v>
      </c>
    </row>
    <row r="396" spans="1:23" x14ac:dyDescent="0.25">
      <c r="A396" t="s">
        <v>17</v>
      </c>
      <c r="B396" t="s">
        <v>672</v>
      </c>
      <c r="C396" t="s">
        <v>9487</v>
      </c>
      <c r="D396" t="s">
        <v>13</v>
      </c>
      <c r="E396" t="s">
        <v>14845</v>
      </c>
      <c r="F396" t="s">
        <v>14</v>
      </c>
      <c r="G396" t="s">
        <v>15</v>
      </c>
      <c r="H396" t="s">
        <v>17</v>
      </c>
      <c r="I396" t="s">
        <v>673</v>
      </c>
      <c r="J396" t="str">
        <f>MID(Tabla1[[#This Row],[HORA2]],1,2)</f>
        <v>17</v>
      </c>
      <c r="K396" t="s">
        <v>44</v>
      </c>
      <c r="L396" t="s">
        <v>78</v>
      </c>
      <c r="M396" t="s">
        <v>14867</v>
      </c>
      <c r="N396" t="s">
        <v>22</v>
      </c>
      <c r="O396">
        <v>11.47</v>
      </c>
      <c r="P3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7.7200000000000006</v>
      </c>
      <c r="Q396">
        <f>IF(Tabla1[[#This Row],[SERVICIO]]="COMIDA",3,IF(Tabla1[[#This Row],[SERVICIO]]="CONTROLADO",12,IF(Tabla1[[#This Row],[SERVICIO]]="RÁPIDO",3.75,IF(Tabla1[[#This Row],[SERVICIO]]="NORMAL",2.5,))))</f>
        <v>3.75</v>
      </c>
      <c r="R396">
        <f>IF(Tabla1[[#This Row],[SERVICIO]]="COMIDA",3.5,IF(Tabla1[[#This Row],[SERVICIO]]="CONTROLADO",8,IF(Tabla1[[#This Row],[SERVICIO]]="RÁPIDO",4.5,IF(Tabla1[[#This Row],[SERVICIO]]="NORMAL",3,))))</f>
        <v>4.5</v>
      </c>
      <c r="S3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" s="2">
        <f>IF(Tabla1[[#This Row],[KILOMETROS ADICIONALES]]=0,Tabla1[[#This Row],[KILOMETROS]]*Tabla1[[#This Row],[COSTO NORMAL]],Tabla1[[#This Row],[COSTO NORMAL]]*Tabla1[[#This Row],[KILOMETROS HASTA]])</f>
        <v>16.875</v>
      </c>
      <c r="U396" s="2">
        <f>Tabla1[[#This Row],[KILOMETROS ADICIONALES]]*Tabla1[[#This Row],[COSTO ADICIONAL]]</f>
        <v>4.2460000000000004</v>
      </c>
      <c r="V396">
        <v>42.79</v>
      </c>
      <c r="W396" s="2">
        <f>Tabla1[[#This Row],[COSTO NORMAL2]]+Tabla1[[#This Row],[COSTO ADICIONAL2]]</f>
        <v>21.121000000000002</v>
      </c>
    </row>
    <row r="397" spans="1:23" x14ac:dyDescent="0.25">
      <c r="A397" t="s">
        <v>17</v>
      </c>
      <c r="B397" t="s">
        <v>674</v>
      </c>
      <c r="C397" t="s">
        <v>9488</v>
      </c>
      <c r="D397" t="s">
        <v>13</v>
      </c>
      <c r="E397" t="s">
        <v>14845</v>
      </c>
      <c r="F397" t="s">
        <v>14</v>
      </c>
      <c r="G397" t="s">
        <v>15</v>
      </c>
      <c r="H397" t="s">
        <v>17</v>
      </c>
      <c r="I397" t="s">
        <v>675</v>
      </c>
      <c r="J397" t="str">
        <f>MID(Tabla1[[#This Row],[HORA2]],1,2)</f>
        <v>18</v>
      </c>
      <c r="K397" t="s">
        <v>44</v>
      </c>
      <c r="L397" t="s">
        <v>153</v>
      </c>
      <c r="M397" t="s">
        <v>14867</v>
      </c>
      <c r="N397" t="s">
        <v>22</v>
      </c>
      <c r="O397">
        <v>5.8</v>
      </c>
      <c r="P3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2.0499999999999998</v>
      </c>
      <c r="Q397">
        <f>IF(Tabla1[[#This Row],[SERVICIO]]="COMIDA",3,IF(Tabla1[[#This Row],[SERVICIO]]="CONTROLADO",12,IF(Tabla1[[#This Row],[SERVICIO]]="RÁPIDO",3.75,IF(Tabla1[[#This Row],[SERVICIO]]="NORMAL",2.5,))))</f>
        <v>3.75</v>
      </c>
      <c r="R397">
        <f>IF(Tabla1[[#This Row],[SERVICIO]]="COMIDA",3.5,IF(Tabla1[[#This Row],[SERVICIO]]="CONTROLADO",8,IF(Tabla1[[#This Row],[SERVICIO]]="RÁPIDO",4.5,IF(Tabla1[[#This Row],[SERVICIO]]="NORMAL",3,))))</f>
        <v>4.5</v>
      </c>
      <c r="S3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7" s="2">
        <f>IF(Tabla1[[#This Row],[KILOMETROS ADICIONALES]]=0,Tabla1[[#This Row],[KILOMETROS]]*Tabla1[[#This Row],[COSTO NORMAL]],Tabla1[[#This Row],[COSTO NORMAL]]*Tabla1[[#This Row],[KILOMETROS HASTA]])</f>
        <v>16.875</v>
      </c>
      <c r="U397" s="2">
        <f>Tabla1[[#This Row],[KILOMETROS ADICIONALES]]*Tabla1[[#This Row],[COSTO ADICIONAL]]</f>
        <v>1.1274999999999999</v>
      </c>
      <c r="V397">
        <v>193.76</v>
      </c>
      <c r="W397" s="2">
        <f>Tabla1[[#This Row],[COSTO NORMAL2]]+Tabla1[[#This Row],[COSTO ADICIONAL2]]</f>
        <v>18.002500000000001</v>
      </c>
    </row>
    <row r="398" spans="1:23" x14ac:dyDescent="0.25">
      <c r="A398" t="s">
        <v>17</v>
      </c>
      <c r="B398" t="s">
        <v>676</v>
      </c>
      <c r="C398" t="s">
        <v>9489</v>
      </c>
      <c r="D398" t="s">
        <v>13</v>
      </c>
      <c r="E398" t="s">
        <v>14845</v>
      </c>
      <c r="F398" t="s">
        <v>14</v>
      </c>
      <c r="G398" t="s">
        <v>15</v>
      </c>
      <c r="H398" t="s">
        <v>17</v>
      </c>
      <c r="I398" t="s">
        <v>677</v>
      </c>
      <c r="J398" t="str">
        <f>MID(Tabla1[[#This Row],[HORA2]],1,2)</f>
        <v>17</v>
      </c>
      <c r="K398" t="s">
        <v>35</v>
      </c>
      <c r="L398" t="s">
        <v>57</v>
      </c>
      <c r="M398" t="s">
        <v>14867</v>
      </c>
      <c r="N398" t="s">
        <v>22</v>
      </c>
      <c r="O398">
        <v>13.49</v>
      </c>
      <c r="P3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9.74</v>
      </c>
      <c r="Q398">
        <f>IF(Tabla1[[#This Row],[SERVICIO]]="COMIDA",3,IF(Tabla1[[#This Row],[SERVICIO]]="CONTROLADO",12,IF(Tabla1[[#This Row],[SERVICIO]]="RÁPIDO",3.75,IF(Tabla1[[#This Row],[SERVICIO]]="NORMAL",2.5,))))</f>
        <v>3.75</v>
      </c>
      <c r="R398">
        <f>IF(Tabla1[[#This Row],[SERVICIO]]="COMIDA",3.5,IF(Tabla1[[#This Row],[SERVICIO]]="CONTROLADO",8,IF(Tabla1[[#This Row],[SERVICIO]]="RÁPIDO",4.5,IF(Tabla1[[#This Row],[SERVICIO]]="NORMAL",3,))))</f>
        <v>4.5</v>
      </c>
      <c r="S3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8" s="2">
        <f>IF(Tabla1[[#This Row],[KILOMETROS ADICIONALES]]=0,Tabla1[[#This Row],[KILOMETROS]]*Tabla1[[#This Row],[COSTO NORMAL]],Tabla1[[#This Row],[COSTO NORMAL]]*Tabla1[[#This Row],[KILOMETROS HASTA]])</f>
        <v>16.875</v>
      </c>
      <c r="U398" s="2">
        <f>Tabla1[[#This Row],[KILOMETROS ADICIONALES]]*Tabla1[[#This Row],[COSTO ADICIONAL]]</f>
        <v>5.3570000000000002</v>
      </c>
      <c r="V398">
        <v>177.18</v>
      </c>
      <c r="W398" s="2">
        <f>Tabla1[[#This Row],[COSTO NORMAL2]]+Tabla1[[#This Row],[COSTO ADICIONAL2]]</f>
        <v>22.231999999999999</v>
      </c>
    </row>
    <row r="399" spans="1:23" x14ac:dyDescent="0.25">
      <c r="A399" t="s">
        <v>17</v>
      </c>
      <c r="B399" t="s">
        <v>678</v>
      </c>
      <c r="C399" t="s">
        <v>9490</v>
      </c>
      <c r="D399" t="s">
        <v>13</v>
      </c>
      <c r="E399" t="s">
        <v>14845</v>
      </c>
      <c r="F399" t="s">
        <v>14</v>
      </c>
      <c r="G399" t="s">
        <v>15</v>
      </c>
      <c r="H399" t="s">
        <v>17</v>
      </c>
      <c r="I399" t="s">
        <v>679</v>
      </c>
      <c r="J399" t="str">
        <f>MID(Tabla1[[#This Row],[HORA2]],1,2)</f>
        <v>17</v>
      </c>
      <c r="K399" t="s">
        <v>44</v>
      </c>
      <c r="L399" t="s">
        <v>153</v>
      </c>
      <c r="M399" t="s">
        <v>14867</v>
      </c>
      <c r="N399" t="s">
        <v>22</v>
      </c>
      <c r="O399">
        <v>18.809999999999999</v>
      </c>
      <c r="P3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15.059999999999999</v>
      </c>
      <c r="Q399">
        <f>IF(Tabla1[[#This Row],[SERVICIO]]="COMIDA",3,IF(Tabla1[[#This Row],[SERVICIO]]="CONTROLADO",12,IF(Tabla1[[#This Row],[SERVICIO]]="RÁPIDO",3.75,IF(Tabla1[[#This Row],[SERVICIO]]="NORMAL",2.5,))))</f>
        <v>3.75</v>
      </c>
      <c r="R399">
        <f>IF(Tabla1[[#This Row],[SERVICIO]]="COMIDA",3.5,IF(Tabla1[[#This Row],[SERVICIO]]="CONTROLADO",8,IF(Tabla1[[#This Row],[SERVICIO]]="RÁPIDO",4.5,IF(Tabla1[[#This Row],[SERVICIO]]="NORMAL",3,))))</f>
        <v>4.5</v>
      </c>
      <c r="S3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9" s="2">
        <f>IF(Tabla1[[#This Row],[KILOMETROS ADICIONALES]]=0,Tabla1[[#This Row],[KILOMETROS]]*Tabla1[[#This Row],[COSTO NORMAL]],Tabla1[[#This Row],[COSTO NORMAL]]*Tabla1[[#This Row],[KILOMETROS HASTA]])</f>
        <v>16.875</v>
      </c>
      <c r="U399" s="2">
        <f>Tabla1[[#This Row],[KILOMETROS ADICIONALES]]*Tabla1[[#This Row],[COSTO ADICIONAL]]</f>
        <v>8.2829999999999995</v>
      </c>
      <c r="V399">
        <v>179.67</v>
      </c>
      <c r="W399" s="2">
        <f>Tabla1[[#This Row],[COSTO NORMAL2]]+Tabla1[[#This Row],[COSTO ADICIONAL2]]</f>
        <v>25.158000000000001</v>
      </c>
    </row>
    <row r="400" spans="1:23" x14ac:dyDescent="0.25">
      <c r="A400" t="s">
        <v>17</v>
      </c>
      <c r="B400" t="s">
        <v>680</v>
      </c>
      <c r="C400" t="s">
        <v>9491</v>
      </c>
      <c r="D400" t="s">
        <v>13</v>
      </c>
      <c r="E400" t="s">
        <v>14845</v>
      </c>
      <c r="F400" t="s">
        <v>14</v>
      </c>
      <c r="G400" t="s">
        <v>15</v>
      </c>
      <c r="H400" t="s">
        <v>17</v>
      </c>
      <c r="I400" t="s">
        <v>681</v>
      </c>
      <c r="J400" t="str">
        <f>MID(Tabla1[[#This Row],[HORA2]],1,2)</f>
        <v>17</v>
      </c>
      <c r="K400" t="s">
        <v>90</v>
      </c>
      <c r="L400" t="s">
        <v>102</v>
      </c>
      <c r="M400" t="s">
        <v>14867</v>
      </c>
      <c r="N400" t="s">
        <v>22</v>
      </c>
      <c r="O400">
        <v>8.5299999999999994</v>
      </c>
      <c r="P4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4.7799999999999994</v>
      </c>
      <c r="Q400">
        <f>IF(Tabla1[[#This Row],[SERVICIO]]="COMIDA",3,IF(Tabla1[[#This Row],[SERVICIO]]="CONTROLADO",12,IF(Tabla1[[#This Row],[SERVICIO]]="RÁPIDO",3.75,IF(Tabla1[[#This Row],[SERVICIO]]="NORMAL",2.5,))))</f>
        <v>3.75</v>
      </c>
      <c r="R400">
        <f>IF(Tabla1[[#This Row],[SERVICIO]]="COMIDA",3.5,IF(Tabla1[[#This Row],[SERVICIO]]="CONTROLADO",8,IF(Tabla1[[#This Row],[SERVICIO]]="RÁPIDO",4.5,IF(Tabla1[[#This Row],[SERVICIO]]="NORMAL",3,))))</f>
        <v>4.5</v>
      </c>
      <c r="S4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0" s="2">
        <f>IF(Tabla1[[#This Row],[KILOMETROS ADICIONALES]]=0,Tabla1[[#This Row],[KILOMETROS]]*Tabla1[[#This Row],[COSTO NORMAL]],Tabla1[[#This Row],[COSTO NORMAL]]*Tabla1[[#This Row],[KILOMETROS HASTA]])</f>
        <v>16.875</v>
      </c>
      <c r="U400" s="2">
        <f>Tabla1[[#This Row],[KILOMETROS ADICIONALES]]*Tabla1[[#This Row],[COSTO ADICIONAL]]</f>
        <v>2.629</v>
      </c>
      <c r="V400">
        <v>98.73</v>
      </c>
      <c r="W400" s="2">
        <f>Tabla1[[#This Row],[COSTO NORMAL2]]+Tabla1[[#This Row],[COSTO ADICIONAL2]]</f>
        <v>19.504000000000001</v>
      </c>
    </row>
    <row r="401" spans="1:23" x14ac:dyDescent="0.25">
      <c r="A401" t="s">
        <v>17</v>
      </c>
      <c r="B401" t="s">
        <v>682</v>
      </c>
      <c r="C401" t="s">
        <v>9492</v>
      </c>
      <c r="E401" t="s">
        <v>14845</v>
      </c>
      <c r="F401" t="s">
        <v>76</v>
      </c>
      <c r="G401" t="s">
        <v>15</v>
      </c>
      <c r="H401" t="s">
        <v>17</v>
      </c>
      <c r="I401" t="s">
        <v>644</v>
      </c>
      <c r="J401" t="str">
        <f>MID(Tabla1[[#This Row],[HORA2]],1,2)</f>
        <v>17</v>
      </c>
      <c r="K401" t="s">
        <v>43</v>
      </c>
      <c r="L401" t="s">
        <v>20</v>
      </c>
      <c r="M401" t="s">
        <v>14867</v>
      </c>
      <c r="N401" t="s">
        <v>22</v>
      </c>
      <c r="O401">
        <v>8.66</v>
      </c>
      <c r="P4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4.91</v>
      </c>
      <c r="Q401">
        <f>IF(Tabla1[[#This Row],[SERVICIO]]="COMIDA",3,IF(Tabla1[[#This Row],[SERVICIO]]="CONTROLADO",12,IF(Tabla1[[#This Row],[SERVICIO]]="RÁPIDO",3.75,IF(Tabla1[[#This Row],[SERVICIO]]="NORMAL",2.5,))))</f>
        <v>3.75</v>
      </c>
      <c r="R401">
        <f>IF(Tabla1[[#This Row],[SERVICIO]]="COMIDA",3.5,IF(Tabla1[[#This Row],[SERVICIO]]="CONTROLADO",8,IF(Tabla1[[#This Row],[SERVICIO]]="RÁPIDO",4.5,IF(Tabla1[[#This Row],[SERVICIO]]="NORMAL",3,))))</f>
        <v>4.5</v>
      </c>
      <c r="S4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1" s="2">
        <f>IF(Tabla1[[#This Row],[KILOMETROS ADICIONALES]]=0,Tabla1[[#This Row],[KILOMETROS]]*Tabla1[[#This Row],[COSTO NORMAL]],Tabla1[[#This Row],[COSTO NORMAL]]*Tabla1[[#This Row],[KILOMETROS HASTA]])</f>
        <v>16.875</v>
      </c>
      <c r="U401" s="2">
        <f>Tabla1[[#This Row],[KILOMETROS ADICIONALES]]*Tabla1[[#This Row],[COSTO ADICIONAL]]</f>
        <v>2.7005000000000003</v>
      </c>
      <c r="V401">
        <v>155.16</v>
      </c>
      <c r="W401" s="2">
        <f>Tabla1[[#This Row],[COSTO NORMAL2]]+Tabla1[[#This Row],[COSTO ADICIONAL2]]</f>
        <v>19.575500000000002</v>
      </c>
    </row>
    <row r="402" spans="1:23" x14ac:dyDescent="0.25">
      <c r="A402" t="s">
        <v>17</v>
      </c>
      <c r="B402" t="s">
        <v>683</v>
      </c>
      <c r="C402" t="s">
        <v>9493</v>
      </c>
      <c r="D402" t="s">
        <v>13</v>
      </c>
      <c r="E402" t="s">
        <v>14845</v>
      </c>
      <c r="F402" t="s">
        <v>14</v>
      </c>
      <c r="G402" t="s">
        <v>15</v>
      </c>
      <c r="H402" t="s">
        <v>72</v>
      </c>
      <c r="I402" t="s">
        <v>684</v>
      </c>
      <c r="J402" t="str">
        <f>MID(Tabla1[[#This Row],[HORA2]],1,2)</f>
        <v>11</v>
      </c>
      <c r="K402" t="s">
        <v>35</v>
      </c>
      <c r="L402" t="s">
        <v>79</v>
      </c>
      <c r="M402" t="s">
        <v>14867</v>
      </c>
      <c r="N402" t="s">
        <v>22</v>
      </c>
      <c r="O402">
        <v>16.3</v>
      </c>
      <c r="P4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12.55</v>
      </c>
      <c r="Q402">
        <f>IF(Tabla1[[#This Row],[SERVICIO]]="COMIDA",3,IF(Tabla1[[#This Row],[SERVICIO]]="CONTROLADO",12,IF(Tabla1[[#This Row],[SERVICIO]]="RÁPIDO",3.75,IF(Tabla1[[#This Row],[SERVICIO]]="NORMAL",2.5,))))</f>
        <v>3.75</v>
      </c>
      <c r="R402">
        <f>IF(Tabla1[[#This Row],[SERVICIO]]="COMIDA",3.5,IF(Tabla1[[#This Row],[SERVICIO]]="CONTROLADO",8,IF(Tabla1[[#This Row],[SERVICIO]]="RÁPIDO",4.5,IF(Tabla1[[#This Row],[SERVICIO]]="NORMAL",3,))))</f>
        <v>4.5</v>
      </c>
      <c r="S4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2" s="2">
        <f>IF(Tabla1[[#This Row],[KILOMETROS ADICIONALES]]=0,Tabla1[[#This Row],[KILOMETROS]]*Tabla1[[#This Row],[COSTO NORMAL]],Tabla1[[#This Row],[COSTO NORMAL]]*Tabla1[[#This Row],[KILOMETROS HASTA]])</f>
        <v>16.875</v>
      </c>
      <c r="U402" s="2">
        <f>Tabla1[[#This Row],[KILOMETROS ADICIONALES]]*Tabla1[[#This Row],[COSTO ADICIONAL]]</f>
        <v>6.9025000000000007</v>
      </c>
      <c r="V402">
        <v>184.86</v>
      </c>
      <c r="W402" s="2">
        <f>Tabla1[[#This Row],[COSTO NORMAL2]]+Tabla1[[#This Row],[COSTO ADICIONAL2]]</f>
        <v>23.7775</v>
      </c>
    </row>
    <row r="403" spans="1:23" x14ac:dyDescent="0.25">
      <c r="A403" t="s">
        <v>17</v>
      </c>
      <c r="B403" t="s">
        <v>685</v>
      </c>
      <c r="C403" t="s">
        <v>9494</v>
      </c>
      <c r="D403" t="s">
        <v>13</v>
      </c>
      <c r="E403" t="s">
        <v>14845</v>
      </c>
      <c r="F403" t="s">
        <v>14</v>
      </c>
      <c r="G403" t="s">
        <v>15</v>
      </c>
      <c r="H403" t="s">
        <v>17</v>
      </c>
      <c r="I403" t="s">
        <v>686</v>
      </c>
      <c r="J403" t="str">
        <f>MID(Tabla1[[#This Row],[HORA2]],1,2)</f>
        <v>18</v>
      </c>
      <c r="K403" t="s">
        <v>44</v>
      </c>
      <c r="L403" t="s">
        <v>105</v>
      </c>
      <c r="M403" t="s">
        <v>14867</v>
      </c>
      <c r="N403" t="s">
        <v>22</v>
      </c>
      <c r="O403">
        <v>7.06</v>
      </c>
      <c r="P4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3.3099999999999996</v>
      </c>
      <c r="Q403">
        <f>IF(Tabla1[[#This Row],[SERVICIO]]="COMIDA",3,IF(Tabla1[[#This Row],[SERVICIO]]="CONTROLADO",12,IF(Tabla1[[#This Row],[SERVICIO]]="RÁPIDO",3.75,IF(Tabla1[[#This Row],[SERVICIO]]="NORMAL",2.5,))))</f>
        <v>3.75</v>
      </c>
      <c r="R403">
        <f>IF(Tabla1[[#This Row],[SERVICIO]]="COMIDA",3.5,IF(Tabla1[[#This Row],[SERVICIO]]="CONTROLADO",8,IF(Tabla1[[#This Row],[SERVICIO]]="RÁPIDO",4.5,IF(Tabla1[[#This Row],[SERVICIO]]="NORMAL",3,))))</f>
        <v>4.5</v>
      </c>
      <c r="S4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3" s="2">
        <f>IF(Tabla1[[#This Row],[KILOMETROS ADICIONALES]]=0,Tabla1[[#This Row],[KILOMETROS]]*Tabla1[[#This Row],[COSTO NORMAL]],Tabla1[[#This Row],[COSTO NORMAL]]*Tabla1[[#This Row],[KILOMETROS HASTA]])</f>
        <v>16.875</v>
      </c>
      <c r="U403" s="2">
        <f>Tabla1[[#This Row],[KILOMETROS ADICIONALES]]*Tabla1[[#This Row],[COSTO ADICIONAL]]</f>
        <v>1.8205</v>
      </c>
      <c r="V403">
        <v>190.42</v>
      </c>
      <c r="W403" s="2">
        <f>Tabla1[[#This Row],[COSTO NORMAL2]]+Tabla1[[#This Row],[COSTO ADICIONAL2]]</f>
        <v>18.695499999999999</v>
      </c>
    </row>
    <row r="404" spans="1:23" x14ac:dyDescent="0.25">
      <c r="A404" t="s">
        <v>17</v>
      </c>
      <c r="B404" t="s">
        <v>687</v>
      </c>
      <c r="C404" t="s">
        <v>9495</v>
      </c>
      <c r="D404" t="s">
        <v>75</v>
      </c>
      <c r="E404" t="s">
        <v>14845</v>
      </c>
      <c r="F404" t="s">
        <v>14</v>
      </c>
      <c r="G404" t="s">
        <v>15</v>
      </c>
      <c r="H404" t="s">
        <v>17</v>
      </c>
      <c r="I404" t="s">
        <v>688</v>
      </c>
      <c r="J404" t="str">
        <f>MID(Tabla1[[#This Row],[HORA2]],1,2)</f>
        <v>18</v>
      </c>
      <c r="K404" t="s">
        <v>20</v>
      </c>
      <c r="L404" t="s">
        <v>479</v>
      </c>
      <c r="M404" t="s">
        <v>14867</v>
      </c>
      <c r="N404" t="s">
        <v>22</v>
      </c>
      <c r="O404">
        <v>6.74</v>
      </c>
      <c r="P4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2.99</v>
      </c>
      <c r="Q404">
        <f>IF(Tabla1[[#This Row],[SERVICIO]]="COMIDA",3,IF(Tabla1[[#This Row],[SERVICIO]]="CONTROLADO",12,IF(Tabla1[[#This Row],[SERVICIO]]="RÁPIDO",3.75,IF(Tabla1[[#This Row],[SERVICIO]]="NORMAL",2.5,))))</f>
        <v>3.75</v>
      </c>
      <c r="R404">
        <f>IF(Tabla1[[#This Row],[SERVICIO]]="COMIDA",3.5,IF(Tabla1[[#This Row],[SERVICIO]]="CONTROLADO",8,IF(Tabla1[[#This Row],[SERVICIO]]="RÁPIDO",4.5,IF(Tabla1[[#This Row],[SERVICIO]]="NORMAL",3,))))</f>
        <v>4.5</v>
      </c>
      <c r="S4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4" s="2">
        <f>IF(Tabla1[[#This Row],[KILOMETROS ADICIONALES]]=0,Tabla1[[#This Row],[KILOMETROS]]*Tabla1[[#This Row],[COSTO NORMAL]],Tabla1[[#This Row],[COSTO NORMAL]]*Tabla1[[#This Row],[KILOMETROS HASTA]])</f>
        <v>16.875</v>
      </c>
      <c r="U404" s="2">
        <f>Tabla1[[#This Row],[KILOMETROS ADICIONALES]]*Tabla1[[#This Row],[COSTO ADICIONAL]]</f>
        <v>1.6445000000000003</v>
      </c>
      <c r="V404">
        <v>171.76</v>
      </c>
      <c r="W404" s="2">
        <f>Tabla1[[#This Row],[COSTO NORMAL2]]+Tabla1[[#This Row],[COSTO ADICIONAL2]]</f>
        <v>18.519500000000001</v>
      </c>
    </row>
    <row r="405" spans="1:23" x14ac:dyDescent="0.25">
      <c r="A405" t="s">
        <v>17</v>
      </c>
      <c r="B405" t="s">
        <v>687</v>
      </c>
      <c r="C405" t="s">
        <v>9496</v>
      </c>
      <c r="D405" t="s">
        <v>75</v>
      </c>
      <c r="E405" t="s">
        <v>14845</v>
      </c>
      <c r="F405" t="s">
        <v>14</v>
      </c>
      <c r="G405" t="s">
        <v>15</v>
      </c>
      <c r="H405" t="s">
        <v>17</v>
      </c>
      <c r="I405" t="s">
        <v>689</v>
      </c>
      <c r="J405" t="str">
        <f>MID(Tabla1[[#This Row],[HORA2]],1,2)</f>
        <v>18</v>
      </c>
      <c r="K405" t="s">
        <v>20</v>
      </c>
      <c r="L405" t="s">
        <v>479</v>
      </c>
      <c r="M405" t="s">
        <v>14867</v>
      </c>
      <c r="N405" t="s">
        <v>22</v>
      </c>
      <c r="O405">
        <v>12.84</v>
      </c>
      <c r="P4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9.09</v>
      </c>
      <c r="Q405">
        <f>IF(Tabla1[[#This Row],[SERVICIO]]="COMIDA",3,IF(Tabla1[[#This Row],[SERVICIO]]="CONTROLADO",12,IF(Tabla1[[#This Row],[SERVICIO]]="RÁPIDO",3.75,IF(Tabla1[[#This Row],[SERVICIO]]="NORMAL",2.5,))))</f>
        <v>3.75</v>
      </c>
      <c r="R405">
        <f>IF(Tabla1[[#This Row],[SERVICIO]]="COMIDA",3.5,IF(Tabla1[[#This Row],[SERVICIO]]="CONTROLADO",8,IF(Tabla1[[#This Row],[SERVICIO]]="RÁPIDO",4.5,IF(Tabla1[[#This Row],[SERVICIO]]="NORMAL",3,))))</f>
        <v>4.5</v>
      </c>
      <c r="S4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5" s="2">
        <f>IF(Tabla1[[#This Row],[KILOMETROS ADICIONALES]]=0,Tabla1[[#This Row],[KILOMETROS]]*Tabla1[[#This Row],[COSTO NORMAL]],Tabla1[[#This Row],[COSTO NORMAL]]*Tabla1[[#This Row],[KILOMETROS HASTA]])</f>
        <v>16.875</v>
      </c>
      <c r="U405" s="2">
        <f>Tabla1[[#This Row],[KILOMETROS ADICIONALES]]*Tabla1[[#This Row],[COSTO ADICIONAL]]</f>
        <v>4.9995000000000003</v>
      </c>
      <c r="V405">
        <v>224.73</v>
      </c>
      <c r="W405" s="2">
        <f>Tabla1[[#This Row],[COSTO NORMAL2]]+Tabla1[[#This Row],[COSTO ADICIONAL2]]</f>
        <v>21.874500000000001</v>
      </c>
    </row>
    <row r="406" spans="1:23" x14ac:dyDescent="0.25">
      <c r="A406" t="s">
        <v>17</v>
      </c>
      <c r="B406" t="s">
        <v>687</v>
      </c>
      <c r="C406" t="s">
        <v>9497</v>
      </c>
      <c r="D406" t="s">
        <v>75</v>
      </c>
      <c r="E406" t="s">
        <v>14845</v>
      </c>
      <c r="F406" t="s">
        <v>14</v>
      </c>
      <c r="G406" t="s">
        <v>15</v>
      </c>
      <c r="H406" t="s">
        <v>17</v>
      </c>
      <c r="I406" t="s">
        <v>690</v>
      </c>
      <c r="J406" t="str">
        <f>MID(Tabla1[[#This Row],[HORA2]],1,2)</f>
        <v>20</v>
      </c>
      <c r="K406" t="s">
        <v>20</v>
      </c>
      <c r="L406" t="s">
        <v>53</v>
      </c>
      <c r="M406" t="s">
        <v>14867</v>
      </c>
      <c r="N406" t="s">
        <v>22</v>
      </c>
      <c r="O406">
        <v>11.66</v>
      </c>
      <c r="P4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7.91</v>
      </c>
      <c r="Q406">
        <f>IF(Tabla1[[#This Row],[SERVICIO]]="COMIDA",3,IF(Tabla1[[#This Row],[SERVICIO]]="CONTROLADO",12,IF(Tabla1[[#This Row],[SERVICIO]]="RÁPIDO",3.75,IF(Tabla1[[#This Row],[SERVICIO]]="NORMAL",2.5,))))</f>
        <v>3.75</v>
      </c>
      <c r="R406">
        <f>IF(Tabla1[[#This Row],[SERVICIO]]="COMIDA",3.5,IF(Tabla1[[#This Row],[SERVICIO]]="CONTROLADO",8,IF(Tabla1[[#This Row],[SERVICIO]]="RÁPIDO",4.5,IF(Tabla1[[#This Row],[SERVICIO]]="NORMAL",3,))))</f>
        <v>4.5</v>
      </c>
      <c r="S4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6" s="2">
        <f>IF(Tabla1[[#This Row],[KILOMETROS ADICIONALES]]=0,Tabla1[[#This Row],[KILOMETROS]]*Tabla1[[#This Row],[COSTO NORMAL]],Tabla1[[#This Row],[COSTO NORMAL]]*Tabla1[[#This Row],[KILOMETROS HASTA]])</f>
        <v>16.875</v>
      </c>
      <c r="U406" s="2">
        <f>Tabla1[[#This Row],[KILOMETROS ADICIONALES]]*Tabla1[[#This Row],[COSTO ADICIONAL]]</f>
        <v>4.3505000000000003</v>
      </c>
      <c r="V406">
        <v>21.97</v>
      </c>
      <c r="W406" s="2">
        <f>Tabla1[[#This Row],[COSTO NORMAL2]]+Tabla1[[#This Row],[COSTO ADICIONAL2]]</f>
        <v>21.2255</v>
      </c>
    </row>
    <row r="407" spans="1:23" x14ac:dyDescent="0.25">
      <c r="A407" t="s">
        <v>17</v>
      </c>
      <c r="B407" t="s">
        <v>687</v>
      </c>
      <c r="C407" t="s">
        <v>9498</v>
      </c>
      <c r="D407" t="s">
        <v>13</v>
      </c>
      <c r="E407" t="s">
        <v>14845</v>
      </c>
      <c r="F407" t="s">
        <v>14</v>
      </c>
      <c r="G407" t="s">
        <v>15</v>
      </c>
      <c r="H407" t="s">
        <v>17</v>
      </c>
      <c r="I407" t="s">
        <v>691</v>
      </c>
      <c r="J407" t="str">
        <f>MID(Tabla1[[#This Row],[HORA2]],1,2)</f>
        <v>20</v>
      </c>
      <c r="K407" t="s">
        <v>20</v>
      </c>
      <c r="L407" t="s">
        <v>20</v>
      </c>
      <c r="M407" t="s">
        <v>14867</v>
      </c>
      <c r="N407" t="s">
        <v>22</v>
      </c>
      <c r="O407">
        <v>6.73</v>
      </c>
      <c r="P4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407">
        <f>IF(Tabla1[[#This Row],[SERVICIO]]="COMIDA",3,IF(Tabla1[[#This Row],[SERVICIO]]="CONTROLADO",12,IF(Tabla1[[#This Row],[SERVICIO]]="RÁPIDO",3.75,IF(Tabla1[[#This Row],[SERVICIO]]="NORMAL",2.5,))))</f>
        <v>3.75</v>
      </c>
      <c r="R407">
        <f>IF(Tabla1[[#This Row],[SERVICIO]]="COMIDA",3.5,IF(Tabla1[[#This Row],[SERVICIO]]="CONTROLADO",8,IF(Tabla1[[#This Row],[SERVICIO]]="RÁPIDO",4.5,IF(Tabla1[[#This Row],[SERVICIO]]="NORMAL",3,))))</f>
        <v>4.5</v>
      </c>
      <c r="S4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7" s="2">
        <f>IF(Tabla1[[#This Row],[KILOMETROS ADICIONALES]]=0,Tabla1[[#This Row],[KILOMETROS]]*Tabla1[[#This Row],[COSTO NORMAL]],Tabla1[[#This Row],[COSTO NORMAL]]*Tabla1[[#This Row],[KILOMETROS HASTA]])</f>
        <v>16.875</v>
      </c>
      <c r="U407" s="2">
        <f>Tabla1[[#This Row],[KILOMETROS ADICIONALES]]*Tabla1[[#This Row],[COSTO ADICIONAL]]</f>
        <v>1.6390000000000005</v>
      </c>
      <c r="V407">
        <v>172.53</v>
      </c>
      <c r="W407" s="2">
        <f>Tabla1[[#This Row],[COSTO NORMAL2]]+Tabla1[[#This Row],[COSTO ADICIONAL2]]</f>
        <v>18.513999999999999</v>
      </c>
    </row>
    <row r="408" spans="1:23" x14ac:dyDescent="0.25">
      <c r="A408" t="s">
        <v>17</v>
      </c>
      <c r="B408" t="s">
        <v>687</v>
      </c>
      <c r="C408" t="s">
        <v>9499</v>
      </c>
      <c r="D408" t="s">
        <v>13</v>
      </c>
      <c r="E408" t="s">
        <v>14845</v>
      </c>
      <c r="F408" t="s">
        <v>14</v>
      </c>
      <c r="G408" t="s">
        <v>15</v>
      </c>
      <c r="H408" t="s">
        <v>17</v>
      </c>
      <c r="I408" t="s">
        <v>692</v>
      </c>
      <c r="J408" t="str">
        <f>MID(Tabla1[[#This Row],[HORA2]],1,2)</f>
        <v>18</v>
      </c>
      <c r="K408" t="s">
        <v>20</v>
      </c>
      <c r="L408" t="s">
        <v>110</v>
      </c>
      <c r="M408" t="s">
        <v>14867</v>
      </c>
      <c r="N408" t="s">
        <v>22</v>
      </c>
      <c r="O408">
        <v>1.83</v>
      </c>
      <c r="P4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8">
        <f>IF(Tabla1[[#This Row],[SERVICIO]]="COMIDA",3,IF(Tabla1[[#This Row],[SERVICIO]]="CONTROLADO",12,IF(Tabla1[[#This Row],[SERVICIO]]="RÁPIDO",3.75,IF(Tabla1[[#This Row],[SERVICIO]]="NORMAL",2.5,))))</f>
        <v>3.75</v>
      </c>
      <c r="R408">
        <f>IF(Tabla1[[#This Row],[SERVICIO]]="COMIDA",3.5,IF(Tabla1[[#This Row],[SERVICIO]]="CONTROLADO",8,IF(Tabla1[[#This Row],[SERVICIO]]="RÁPIDO",4.5,IF(Tabla1[[#This Row],[SERVICIO]]="NORMAL",3,))))</f>
        <v>4.5</v>
      </c>
      <c r="S4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8" s="2">
        <f>IF(Tabla1[[#This Row],[KILOMETROS ADICIONALES]]=0,Tabla1[[#This Row],[KILOMETROS]]*Tabla1[[#This Row],[COSTO NORMAL]],Tabla1[[#This Row],[COSTO NORMAL]]*Tabla1[[#This Row],[KILOMETROS HASTA]])</f>
        <v>8.2349999999999994</v>
      </c>
      <c r="U408" s="2">
        <f>Tabla1[[#This Row],[KILOMETROS ADICIONALES]]*Tabla1[[#This Row],[COSTO ADICIONAL]]</f>
        <v>0</v>
      </c>
      <c r="V408">
        <v>92.04</v>
      </c>
      <c r="W408" s="2">
        <f>Tabla1[[#This Row],[COSTO NORMAL2]]+Tabla1[[#This Row],[COSTO ADICIONAL2]]</f>
        <v>8.2349999999999994</v>
      </c>
    </row>
    <row r="409" spans="1:23" x14ac:dyDescent="0.25">
      <c r="A409" t="s">
        <v>17</v>
      </c>
      <c r="B409" t="s">
        <v>687</v>
      </c>
      <c r="C409" t="s">
        <v>9500</v>
      </c>
      <c r="D409" t="s">
        <v>75</v>
      </c>
      <c r="E409" t="s">
        <v>14845</v>
      </c>
      <c r="F409" t="s">
        <v>14</v>
      </c>
      <c r="G409" t="s">
        <v>15</v>
      </c>
      <c r="H409" t="s">
        <v>17</v>
      </c>
      <c r="I409" t="s">
        <v>693</v>
      </c>
      <c r="J409" t="str">
        <f>MID(Tabla1[[#This Row],[HORA2]],1,2)</f>
        <v>17</v>
      </c>
      <c r="K409" t="s">
        <v>20</v>
      </c>
      <c r="L409" t="s">
        <v>78</v>
      </c>
      <c r="M409" t="s">
        <v>14867</v>
      </c>
      <c r="N409" t="s">
        <v>22</v>
      </c>
      <c r="O409">
        <v>19.71</v>
      </c>
      <c r="P4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</v>
      </c>
      <c r="Q409">
        <f>IF(Tabla1[[#This Row],[SERVICIO]]="COMIDA",3,IF(Tabla1[[#This Row],[SERVICIO]]="CONTROLADO",12,IF(Tabla1[[#This Row],[SERVICIO]]="RÁPIDO",3.75,IF(Tabla1[[#This Row],[SERVICIO]]="NORMAL",2.5,))))</f>
        <v>3.75</v>
      </c>
      <c r="R409">
        <f>IF(Tabla1[[#This Row],[SERVICIO]]="COMIDA",3.5,IF(Tabla1[[#This Row],[SERVICIO]]="CONTROLADO",8,IF(Tabla1[[#This Row],[SERVICIO]]="RÁPIDO",4.5,IF(Tabla1[[#This Row],[SERVICIO]]="NORMAL",3,))))</f>
        <v>4.5</v>
      </c>
      <c r="S4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" s="2">
        <f>IF(Tabla1[[#This Row],[KILOMETROS ADICIONALES]]=0,Tabla1[[#This Row],[KILOMETROS]]*Tabla1[[#This Row],[COSTO NORMAL]],Tabla1[[#This Row],[COSTO NORMAL]]*Tabla1[[#This Row],[KILOMETROS HASTA]])</f>
        <v>16.875</v>
      </c>
      <c r="U409" s="2">
        <f>Tabla1[[#This Row],[KILOMETROS ADICIONALES]]*Tabla1[[#This Row],[COSTO ADICIONAL]]</f>
        <v>8.7780000000000005</v>
      </c>
      <c r="V409">
        <v>225.71</v>
      </c>
      <c r="W409" s="2">
        <f>Tabla1[[#This Row],[COSTO NORMAL2]]+Tabla1[[#This Row],[COSTO ADICIONAL2]]</f>
        <v>25.652999999999999</v>
      </c>
    </row>
    <row r="410" spans="1:23" x14ac:dyDescent="0.25">
      <c r="A410" t="s">
        <v>17</v>
      </c>
      <c r="B410" t="s">
        <v>694</v>
      </c>
      <c r="C410" t="s">
        <v>9501</v>
      </c>
      <c r="D410" t="s">
        <v>13</v>
      </c>
      <c r="E410" t="s">
        <v>14844</v>
      </c>
      <c r="F410" t="s">
        <v>295</v>
      </c>
      <c r="G410" t="s">
        <v>15</v>
      </c>
      <c r="H410" t="s">
        <v>45</v>
      </c>
      <c r="I410" t="s">
        <v>695</v>
      </c>
      <c r="J410" t="str">
        <f>MID(Tabla1[[#This Row],[HORA2]],1,2)</f>
        <v>11</v>
      </c>
      <c r="K410" t="s">
        <v>78</v>
      </c>
      <c r="L410" t="s">
        <v>153</v>
      </c>
      <c r="M410" t="s">
        <v>14867</v>
      </c>
      <c r="N410" t="s">
        <v>22</v>
      </c>
      <c r="O410">
        <v>16.690000000000001</v>
      </c>
      <c r="P4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14.190000000000001</v>
      </c>
      <c r="Q410">
        <f>IF(Tabla1[[#This Row],[SERVICIO]]="COMIDA",3,IF(Tabla1[[#This Row],[SERVICIO]]="CONTROLADO",12,IF(Tabla1[[#This Row],[SERVICIO]]="RÁPIDO",3.75,IF(Tabla1[[#This Row],[SERVICIO]]="NORMAL",2.5,))))</f>
        <v>2.5</v>
      </c>
      <c r="R410">
        <f>IF(Tabla1[[#This Row],[SERVICIO]]="COMIDA",3.5,IF(Tabla1[[#This Row],[SERVICIO]]="CONTROLADO",8,IF(Tabla1[[#This Row],[SERVICIO]]="RÁPIDO",4.5,IF(Tabla1[[#This Row],[SERVICIO]]="NORMAL",3,))))</f>
        <v>3</v>
      </c>
      <c r="S410">
        <f>IF(Tabla1[[#This Row],[SERVICIO]]="COMIDA",0.75,IF(Tabla1[[#This Row],[SERVICIO]]="CONTROLADO",2.65,IF(Tabla1[[#This Row],[SERVICIO]]="RÁPIDO",0.55,IF(Tabla1[[#This Row],[SERVICIO]]="NORMAL",1.2,))))</f>
        <v>1.2</v>
      </c>
      <c r="T410" s="2">
        <f>IF(Tabla1[[#This Row],[KILOMETROS ADICIONALES]]=0,Tabla1[[#This Row],[KILOMETROS]]*Tabla1[[#This Row],[COSTO NORMAL]],Tabla1[[#This Row],[COSTO NORMAL]]*Tabla1[[#This Row],[KILOMETROS HASTA]])</f>
        <v>7.5</v>
      </c>
      <c r="U410" s="2">
        <f>Tabla1[[#This Row],[KILOMETROS ADICIONALES]]*Tabla1[[#This Row],[COSTO ADICIONAL]]</f>
        <v>17.028000000000002</v>
      </c>
      <c r="V410">
        <v>86.35</v>
      </c>
      <c r="W410" s="2">
        <f>Tabla1[[#This Row],[COSTO NORMAL2]]+Tabla1[[#This Row],[COSTO ADICIONAL2]]</f>
        <v>24.528000000000002</v>
      </c>
    </row>
    <row r="411" spans="1:23" x14ac:dyDescent="0.25">
      <c r="A411" t="s">
        <v>17</v>
      </c>
      <c r="B411" t="s">
        <v>604</v>
      </c>
      <c r="C411" t="s">
        <v>9502</v>
      </c>
      <c r="E411" t="s">
        <v>14845</v>
      </c>
      <c r="F411" t="s">
        <v>76</v>
      </c>
      <c r="G411" t="s">
        <v>15</v>
      </c>
      <c r="H411" t="s">
        <v>17</v>
      </c>
      <c r="I411" t="s">
        <v>696</v>
      </c>
      <c r="J411" t="str">
        <f>MID(Tabla1[[#This Row],[HORA2]],1,2)</f>
        <v>17</v>
      </c>
      <c r="K411" t="s">
        <v>43</v>
      </c>
      <c r="L411" t="s">
        <v>20</v>
      </c>
      <c r="M411" t="s">
        <v>14867</v>
      </c>
      <c r="N411" t="s">
        <v>22</v>
      </c>
      <c r="O411">
        <v>13</v>
      </c>
      <c r="P4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9.25</v>
      </c>
      <c r="Q411">
        <f>IF(Tabla1[[#This Row],[SERVICIO]]="COMIDA",3,IF(Tabla1[[#This Row],[SERVICIO]]="CONTROLADO",12,IF(Tabla1[[#This Row],[SERVICIO]]="RÁPIDO",3.75,IF(Tabla1[[#This Row],[SERVICIO]]="NORMAL",2.5,))))</f>
        <v>3.75</v>
      </c>
      <c r="R411">
        <f>IF(Tabla1[[#This Row],[SERVICIO]]="COMIDA",3.5,IF(Tabla1[[#This Row],[SERVICIO]]="CONTROLADO",8,IF(Tabla1[[#This Row],[SERVICIO]]="RÁPIDO",4.5,IF(Tabla1[[#This Row],[SERVICIO]]="NORMAL",3,))))</f>
        <v>4.5</v>
      </c>
      <c r="S4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" s="2">
        <f>IF(Tabla1[[#This Row],[KILOMETROS ADICIONALES]]=0,Tabla1[[#This Row],[KILOMETROS]]*Tabla1[[#This Row],[COSTO NORMAL]],Tabla1[[#This Row],[COSTO NORMAL]]*Tabla1[[#This Row],[KILOMETROS HASTA]])</f>
        <v>16.875</v>
      </c>
      <c r="U411" s="2">
        <f>Tabla1[[#This Row],[KILOMETROS ADICIONALES]]*Tabla1[[#This Row],[COSTO ADICIONAL]]</f>
        <v>5.0875000000000004</v>
      </c>
      <c r="V411">
        <v>6.74</v>
      </c>
      <c r="W411" s="2">
        <f>Tabla1[[#This Row],[COSTO NORMAL2]]+Tabla1[[#This Row],[COSTO ADICIONAL2]]</f>
        <v>21.962499999999999</v>
      </c>
    </row>
    <row r="412" spans="1:23" x14ac:dyDescent="0.25">
      <c r="A412" t="s">
        <v>17</v>
      </c>
      <c r="B412" t="s">
        <v>697</v>
      </c>
      <c r="C412" t="s">
        <v>9503</v>
      </c>
      <c r="D412" t="s">
        <v>13</v>
      </c>
      <c r="E412" t="s">
        <v>14845</v>
      </c>
      <c r="F412" t="s">
        <v>14</v>
      </c>
      <c r="G412" t="s">
        <v>15</v>
      </c>
      <c r="H412" t="s">
        <v>17</v>
      </c>
      <c r="I412" t="s">
        <v>698</v>
      </c>
      <c r="J412" t="str">
        <f>MID(Tabla1[[#This Row],[HORA2]],1,2)</f>
        <v>19</v>
      </c>
      <c r="K412" t="s">
        <v>65</v>
      </c>
      <c r="L412" t="s">
        <v>43</v>
      </c>
      <c r="M412" t="s">
        <v>14867</v>
      </c>
      <c r="N412" t="s">
        <v>22</v>
      </c>
      <c r="O412">
        <v>17.2</v>
      </c>
      <c r="P4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13.45</v>
      </c>
      <c r="Q412">
        <f>IF(Tabla1[[#This Row],[SERVICIO]]="COMIDA",3,IF(Tabla1[[#This Row],[SERVICIO]]="CONTROLADO",12,IF(Tabla1[[#This Row],[SERVICIO]]="RÁPIDO",3.75,IF(Tabla1[[#This Row],[SERVICIO]]="NORMAL",2.5,))))</f>
        <v>3.75</v>
      </c>
      <c r="R412">
        <f>IF(Tabla1[[#This Row],[SERVICIO]]="COMIDA",3.5,IF(Tabla1[[#This Row],[SERVICIO]]="CONTROLADO",8,IF(Tabla1[[#This Row],[SERVICIO]]="RÁPIDO",4.5,IF(Tabla1[[#This Row],[SERVICIO]]="NORMAL",3,))))</f>
        <v>4.5</v>
      </c>
      <c r="S4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" s="2">
        <f>IF(Tabla1[[#This Row],[KILOMETROS ADICIONALES]]=0,Tabla1[[#This Row],[KILOMETROS]]*Tabla1[[#This Row],[COSTO NORMAL]],Tabla1[[#This Row],[COSTO NORMAL]]*Tabla1[[#This Row],[KILOMETROS HASTA]])</f>
        <v>16.875</v>
      </c>
      <c r="U412" s="2">
        <f>Tabla1[[#This Row],[KILOMETROS ADICIONALES]]*Tabla1[[#This Row],[COSTO ADICIONAL]]</f>
        <v>7.3975</v>
      </c>
      <c r="V412">
        <v>235.74</v>
      </c>
      <c r="W412" s="2">
        <f>Tabla1[[#This Row],[COSTO NORMAL2]]+Tabla1[[#This Row],[COSTO ADICIONAL2]]</f>
        <v>24.272500000000001</v>
      </c>
    </row>
    <row r="413" spans="1:23" x14ac:dyDescent="0.25">
      <c r="A413" t="s">
        <v>17</v>
      </c>
      <c r="B413" t="s">
        <v>699</v>
      </c>
      <c r="C413" t="s">
        <v>9504</v>
      </c>
      <c r="D413" t="s">
        <v>13</v>
      </c>
      <c r="E413" t="s">
        <v>14845</v>
      </c>
      <c r="F413" t="s">
        <v>14</v>
      </c>
      <c r="G413" t="s">
        <v>15</v>
      </c>
      <c r="H413" t="s">
        <v>17</v>
      </c>
      <c r="I413" t="s">
        <v>700</v>
      </c>
      <c r="J413" t="str">
        <f>MID(Tabla1[[#This Row],[HORA2]],1,2)</f>
        <v>18</v>
      </c>
      <c r="K413" t="s">
        <v>35</v>
      </c>
      <c r="L413" t="s">
        <v>20</v>
      </c>
      <c r="M413" t="s">
        <v>14867</v>
      </c>
      <c r="N413" t="s">
        <v>22</v>
      </c>
      <c r="O413">
        <v>20.8</v>
      </c>
      <c r="P4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413">
        <f>IF(Tabla1[[#This Row],[SERVICIO]]="COMIDA",3,IF(Tabla1[[#This Row],[SERVICIO]]="CONTROLADO",12,IF(Tabla1[[#This Row],[SERVICIO]]="RÁPIDO",3.75,IF(Tabla1[[#This Row],[SERVICIO]]="NORMAL",2.5,))))</f>
        <v>3.75</v>
      </c>
      <c r="R413">
        <f>IF(Tabla1[[#This Row],[SERVICIO]]="COMIDA",3.5,IF(Tabla1[[#This Row],[SERVICIO]]="CONTROLADO",8,IF(Tabla1[[#This Row],[SERVICIO]]="RÁPIDO",4.5,IF(Tabla1[[#This Row],[SERVICIO]]="NORMAL",3,))))</f>
        <v>4.5</v>
      </c>
      <c r="S4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" s="2">
        <f>IF(Tabla1[[#This Row],[KILOMETROS ADICIONALES]]=0,Tabla1[[#This Row],[KILOMETROS]]*Tabla1[[#This Row],[COSTO NORMAL]],Tabla1[[#This Row],[COSTO NORMAL]]*Tabla1[[#This Row],[KILOMETROS HASTA]])</f>
        <v>16.875</v>
      </c>
      <c r="U413" s="2">
        <f>Tabla1[[#This Row],[KILOMETROS ADICIONALES]]*Tabla1[[#This Row],[COSTO ADICIONAL]]</f>
        <v>9.3775000000000013</v>
      </c>
      <c r="V413">
        <v>37.979999999999997</v>
      </c>
      <c r="W413" s="2">
        <f>Tabla1[[#This Row],[COSTO NORMAL2]]+Tabla1[[#This Row],[COSTO ADICIONAL2]]</f>
        <v>26.252500000000001</v>
      </c>
    </row>
    <row r="414" spans="1:23" x14ac:dyDescent="0.25">
      <c r="A414" t="s">
        <v>17</v>
      </c>
      <c r="B414" t="s">
        <v>701</v>
      </c>
      <c r="C414" t="s">
        <v>9505</v>
      </c>
      <c r="D414" t="s">
        <v>13</v>
      </c>
      <c r="E414" t="s">
        <v>14845</v>
      </c>
      <c r="F414" t="s">
        <v>295</v>
      </c>
      <c r="G414" t="s">
        <v>24</v>
      </c>
      <c r="H414" t="s">
        <v>17</v>
      </c>
      <c r="I414" t="s">
        <v>702</v>
      </c>
      <c r="J414" t="str">
        <f>MID(Tabla1[[#This Row],[HORA2]],1,2)</f>
        <v>17</v>
      </c>
      <c r="K414" t="s">
        <v>65</v>
      </c>
      <c r="L414" t="s">
        <v>65</v>
      </c>
      <c r="M414" t="s">
        <v>14867</v>
      </c>
      <c r="N414" t="s">
        <v>22</v>
      </c>
      <c r="O414">
        <v>11.91</v>
      </c>
      <c r="P4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8.16</v>
      </c>
      <c r="Q414">
        <f>IF(Tabla1[[#This Row],[SERVICIO]]="COMIDA",3,IF(Tabla1[[#This Row],[SERVICIO]]="CONTROLADO",12,IF(Tabla1[[#This Row],[SERVICIO]]="RÁPIDO",3.75,IF(Tabla1[[#This Row],[SERVICIO]]="NORMAL",2.5,))))</f>
        <v>3.75</v>
      </c>
      <c r="R414">
        <f>IF(Tabla1[[#This Row],[SERVICIO]]="COMIDA",3.5,IF(Tabla1[[#This Row],[SERVICIO]]="CONTROLADO",8,IF(Tabla1[[#This Row],[SERVICIO]]="RÁPIDO",4.5,IF(Tabla1[[#This Row],[SERVICIO]]="NORMAL",3,))))</f>
        <v>4.5</v>
      </c>
      <c r="S4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4" s="2">
        <f>IF(Tabla1[[#This Row],[KILOMETROS ADICIONALES]]=0,Tabla1[[#This Row],[KILOMETROS]]*Tabla1[[#This Row],[COSTO NORMAL]],Tabla1[[#This Row],[COSTO NORMAL]]*Tabla1[[#This Row],[KILOMETROS HASTA]])</f>
        <v>16.875</v>
      </c>
      <c r="U414" s="2">
        <f>Tabla1[[#This Row],[KILOMETROS ADICIONALES]]*Tabla1[[#This Row],[COSTO ADICIONAL]]</f>
        <v>4.4880000000000004</v>
      </c>
      <c r="V414">
        <v>172.24</v>
      </c>
      <c r="W414" s="2">
        <f>Tabla1[[#This Row],[COSTO NORMAL2]]+Tabla1[[#This Row],[COSTO ADICIONAL2]]</f>
        <v>21.363</v>
      </c>
    </row>
    <row r="415" spans="1:23" x14ac:dyDescent="0.25">
      <c r="A415" t="s">
        <v>17</v>
      </c>
      <c r="B415" t="s">
        <v>703</v>
      </c>
      <c r="C415" t="s">
        <v>9506</v>
      </c>
      <c r="D415" t="s">
        <v>13</v>
      </c>
      <c r="E415" t="s">
        <v>14845</v>
      </c>
      <c r="F415" t="s">
        <v>14</v>
      </c>
      <c r="G415" t="s">
        <v>15</v>
      </c>
      <c r="H415" t="s">
        <v>17</v>
      </c>
      <c r="I415" t="s">
        <v>704</v>
      </c>
      <c r="J415" t="str">
        <f>MID(Tabla1[[#This Row],[HORA2]],1,2)</f>
        <v>19</v>
      </c>
      <c r="K415" t="s">
        <v>19</v>
      </c>
      <c r="L415" t="s">
        <v>21</v>
      </c>
      <c r="M415" t="s">
        <v>14867</v>
      </c>
      <c r="N415" t="s">
        <v>22</v>
      </c>
      <c r="O415">
        <v>17.66</v>
      </c>
      <c r="P4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13.91</v>
      </c>
      <c r="Q415">
        <f>IF(Tabla1[[#This Row],[SERVICIO]]="COMIDA",3,IF(Tabla1[[#This Row],[SERVICIO]]="CONTROLADO",12,IF(Tabla1[[#This Row],[SERVICIO]]="RÁPIDO",3.75,IF(Tabla1[[#This Row],[SERVICIO]]="NORMAL",2.5,))))</f>
        <v>3.75</v>
      </c>
      <c r="R415">
        <f>IF(Tabla1[[#This Row],[SERVICIO]]="COMIDA",3.5,IF(Tabla1[[#This Row],[SERVICIO]]="CONTROLADO",8,IF(Tabla1[[#This Row],[SERVICIO]]="RÁPIDO",4.5,IF(Tabla1[[#This Row],[SERVICIO]]="NORMAL",3,))))</f>
        <v>4.5</v>
      </c>
      <c r="S4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" s="2">
        <f>IF(Tabla1[[#This Row],[KILOMETROS ADICIONALES]]=0,Tabla1[[#This Row],[KILOMETROS]]*Tabla1[[#This Row],[COSTO NORMAL]],Tabla1[[#This Row],[COSTO NORMAL]]*Tabla1[[#This Row],[KILOMETROS HASTA]])</f>
        <v>16.875</v>
      </c>
      <c r="U415" s="2">
        <f>Tabla1[[#This Row],[KILOMETROS ADICIONALES]]*Tabla1[[#This Row],[COSTO ADICIONAL]]</f>
        <v>7.650500000000001</v>
      </c>
      <c r="V415">
        <v>241.74</v>
      </c>
      <c r="W415" s="2">
        <f>Tabla1[[#This Row],[COSTO NORMAL2]]+Tabla1[[#This Row],[COSTO ADICIONAL2]]</f>
        <v>24.525500000000001</v>
      </c>
    </row>
    <row r="416" spans="1:23" x14ac:dyDescent="0.25">
      <c r="A416" t="s">
        <v>17</v>
      </c>
      <c r="B416" t="s">
        <v>705</v>
      </c>
      <c r="C416" t="s">
        <v>9507</v>
      </c>
      <c r="E416" t="s">
        <v>14845</v>
      </c>
      <c r="F416" t="s">
        <v>76</v>
      </c>
      <c r="G416" t="s">
        <v>15</v>
      </c>
      <c r="H416" t="s">
        <v>17</v>
      </c>
      <c r="I416" t="s">
        <v>706</v>
      </c>
      <c r="J416" t="str">
        <f>MID(Tabla1[[#This Row],[HORA2]],1,2)</f>
        <v>18</v>
      </c>
      <c r="K416" t="s">
        <v>43</v>
      </c>
      <c r="L416" t="s">
        <v>43</v>
      </c>
      <c r="M416" t="s">
        <v>14867</v>
      </c>
      <c r="N416" t="s">
        <v>22</v>
      </c>
      <c r="O416">
        <v>19.71</v>
      </c>
      <c r="P4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</v>
      </c>
      <c r="Q416">
        <f>IF(Tabla1[[#This Row],[SERVICIO]]="COMIDA",3,IF(Tabla1[[#This Row],[SERVICIO]]="CONTROLADO",12,IF(Tabla1[[#This Row],[SERVICIO]]="RÁPIDO",3.75,IF(Tabla1[[#This Row],[SERVICIO]]="NORMAL",2.5,))))</f>
        <v>3.75</v>
      </c>
      <c r="R416">
        <f>IF(Tabla1[[#This Row],[SERVICIO]]="COMIDA",3.5,IF(Tabla1[[#This Row],[SERVICIO]]="CONTROLADO",8,IF(Tabla1[[#This Row],[SERVICIO]]="RÁPIDO",4.5,IF(Tabla1[[#This Row],[SERVICIO]]="NORMAL",3,))))</f>
        <v>4.5</v>
      </c>
      <c r="S4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" s="2">
        <f>IF(Tabla1[[#This Row],[KILOMETROS ADICIONALES]]=0,Tabla1[[#This Row],[KILOMETROS]]*Tabla1[[#This Row],[COSTO NORMAL]],Tabla1[[#This Row],[COSTO NORMAL]]*Tabla1[[#This Row],[KILOMETROS HASTA]])</f>
        <v>16.875</v>
      </c>
      <c r="U416" s="2">
        <f>Tabla1[[#This Row],[KILOMETROS ADICIONALES]]*Tabla1[[#This Row],[COSTO ADICIONAL]]</f>
        <v>8.7780000000000005</v>
      </c>
      <c r="V416">
        <v>175.16</v>
      </c>
      <c r="W416" s="2">
        <f>Tabla1[[#This Row],[COSTO NORMAL2]]+Tabla1[[#This Row],[COSTO ADICIONAL2]]</f>
        <v>25.652999999999999</v>
      </c>
    </row>
    <row r="417" spans="1:23" x14ac:dyDescent="0.25">
      <c r="A417" t="s">
        <v>17</v>
      </c>
      <c r="B417" t="s">
        <v>707</v>
      </c>
      <c r="C417" t="s">
        <v>9508</v>
      </c>
      <c r="D417" t="s">
        <v>13</v>
      </c>
      <c r="E417" t="s">
        <v>14847</v>
      </c>
      <c r="F417" t="s">
        <v>14</v>
      </c>
      <c r="G417" t="s">
        <v>15</v>
      </c>
      <c r="H417" t="s">
        <v>17</v>
      </c>
      <c r="I417" t="s">
        <v>708</v>
      </c>
      <c r="J417" t="str">
        <f>MID(Tabla1[[#This Row],[HORA2]],1,2)</f>
        <v>20</v>
      </c>
      <c r="K417" t="s">
        <v>43</v>
      </c>
      <c r="L417" t="s">
        <v>57</v>
      </c>
      <c r="M417" t="s">
        <v>14867</v>
      </c>
      <c r="N417" t="s">
        <v>22</v>
      </c>
      <c r="O417">
        <v>13.59</v>
      </c>
      <c r="P4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10.59</v>
      </c>
      <c r="Q417">
        <f>IF(Tabla1[[#This Row],[SERVICIO]]="COMIDA",3,IF(Tabla1[[#This Row],[SERVICIO]]="CONTROLADO",12,IF(Tabla1[[#This Row],[SERVICIO]]="RÁPIDO",3.75,IF(Tabla1[[#This Row],[SERVICIO]]="NORMAL",2.5,))))</f>
        <v>3</v>
      </c>
      <c r="R417">
        <f>IF(Tabla1[[#This Row],[SERVICIO]]="COMIDA",3.5,IF(Tabla1[[#This Row],[SERVICIO]]="CONTROLADO",8,IF(Tabla1[[#This Row],[SERVICIO]]="RÁPIDO",4.5,IF(Tabla1[[#This Row],[SERVICIO]]="NORMAL",3,))))</f>
        <v>3.5</v>
      </c>
      <c r="S417">
        <f>IF(Tabla1[[#This Row],[SERVICIO]]="COMIDA",0.75,IF(Tabla1[[#This Row],[SERVICIO]]="CONTROLADO",2.65,IF(Tabla1[[#This Row],[SERVICIO]]="RÁPIDO",0.55,IF(Tabla1[[#This Row],[SERVICIO]]="NORMAL",1.2,))))</f>
        <v>0.75</v>
      </c>
      <c r="T417" s="2">
        <f>IF(Tabla1[[#This Row],[KILOMETROS ADICIONALES]]=0,Tabla1[[#This Row],[KILOMETROS]]*Tabla1[[#This Row],[COSTO NORMAL]],Tabla1[[#This Row],[COSTO NORMAL]]*Tabla1[[#This Row],[KILOMETROS HASTA]])</f>
        <v>10.5</v>
      </c>
      <c r="U417" s="2">
        <f>Tabla1[[#This Row],[KILOMETROS ADICIONALES]]*Tabla1[[#This Row],[COSTO ADICIONAL]]</f>
        <v>7.9424999999999999</v>
      </c>
      <c r="V417">
        <v>32.24</v>
      </c>
      <c r="W417" s="2">
        <f>Tabla1[[#This Row],[COSTO NORMAL2]]+Tabla1[[#This Row],[COSTO ADICIONAL2]]</f>
        <v>18.442499999999999</v>
      </c>
    </row>
    <row r="418" spans="1:23" x14ac:dyDescent="0.25">
      <c r="A418" t="s">
        <v>17</v>
      </c>
      <c r="B418" t="s">
        <v>709</v>
      </c>
      <c r="C418" t="s">
        <v>9509</v>
      </c>
      <c r="D418" t="s">
        <v>13</v>
      </c>
      <c r="E418" t="s">
        <v>14847</v>
      </c>
      <c r="F418" t="s">
        <v>14</v>
      </c>
      <c r="G418" t="s">
        <v>15</v>
      </c>
      <c r="H418" t="s">
        <v>17</v>
      </c>
      <c r="I418" t="s">
        <v>710</v>
      </c>
      <c r="J418" t="str">
        <f>MID(Tabla1[[#This Row],[HORA2]],1,2)</f>
        <v>19</v>
      </c>
      <c r="K418" t="s">
        <v>43</v>
      </c>
      <c r="L418" t="s">
        <v>43</v>
      </c>
      <c r="M418" t="s">
        <v>14867</v>
      </c>
      <c r="N418" t="s">
        <v>22</v>
      </c>
      <c r="O418">
        <v>13.8</v>
      </c>
      <c r="P4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</v>
      </c>
      <c r="Q418">
        <f>IF(Tabla1[[#This Row],[SERVICIO]]="COMIDA",3,IF(Tabla1[[#This Row],[SERVICIO]]="CONTROLADO",12,IF(Tabla1[[#This Row],[SERVICIO]]="RÁPIDO",3.75,IF(Tabla1[[#This Row],[SERVICIO]]="NORMAL",2.5,))))</f>
        <v>3</v>
      </c>
      <c r="R418">
        <f>IF(Tabla1[[#This Row],[SERVICIO]]="COMIDA",3.5,IF(Tabla1[[#This Row],[SERVICIO]]="CONTROLADO",8,IF(Tabla1[[#This Row],[SERVICIO]]="RÁPIDO",4.5,IF(Tabla1[[#This Row],[SERVICIO]]="NORMAL",3,))))</f>
        <v>3.5</v>
      </c>
      <c r="S418">
        <f>IF(Tabla1[[#This Row],[SERVICIO]]="COMIDA",0.75,IF(Tabla1[[#This Row],[SERVICIO]]="CONTROLADO",2.65,IF(Tabla1[[#This Row],[SERVICIO]]="RÁPIDO",0.55,IF(Tabla1[[#This Row],[SERVICIO]]="NORMAL",1.2,))))</f>
        <v>0.75</v>
      </c>
      <c r="T418" s="2">
        <f>IF(Tabla1[[#This Row],[KILOMETROS ADICIONALES]]=0,Tabla1[[#This Row],[KILOMETROS]]*Tabla1[[#This Row],[COSTO NORMAL]],Tabla1[[#This Row],[COSTO NORMAL]]*Tabla1[[#This Row],[KILOMETROS HASTA]])</f>
        <v>10.5</v>
      </c>
      <c r="U418" s="2">
        <f>Tabla1[[#This Row],[KILOMETROS ADICIONALES]]*Tabla1[[#This Row],[COSTO ADICIONAL]]</f>
        <v>8.1000000000000014</v>
      </c>
      <c r="V418">
        <v>243.75</v>
      </c>
      <c r="W418" s="2">
        <f>Tabla1[[#This Row],[COSTO NORMAL2]]+Tabla1[[#This Row],[COSTO ADICIONAL2]]</f>
        <v>18.600000000000001</v>
      </c>
    </row>
    <row r="419" spans="1:23" x14ac:dyDescent="0.25">
      <c r="A419" t="s">
        <v>17</v>
      </c>
      <c r="B419" t="s">
        <v>711</v>
      </c>
      <c r="C419" t="s">
        <v>9510</v>
      </c>
      <c r="D419" t="s">
        <v>13</v>
      </c>
      <c r="E419" t="s">
        <v>14847</v>
      </c>
      <c r="F419" t="s">
        <v>14</v>
      </c>
      <c r="G419" t="s">
        <v>15</v>
      </c>
      <c r="H419" t="s">
        <v>17</v>
      </c>
      <c r="I419" t="s">
        <v>712</v>
      </c>
      <c r="J419" t="str">
        <f>MID(Tabla1[[#This Row],[HORA2]],1,2)</f>
        <v>19</v>
      </c>
      <c r="K419" t="s">
        <v>43</v>
      </c>
      <c r="L419" t="s">
        <v>78</v>
      </c>
      <c r="M419" t="s">
        <v>14867</v>
      </c>
      <c r="N419" t="s">
        <v>22</v>
      </c>
      <c r="O419">
        <v>19.649999999999999</v>
      </c>
      <c r="P4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16.649999999999999</v>
      </c>
      <c r="Q419">
        <f>IF(Tabla1[[#This Row],[SERVICIO]]="COMIDA",3,IF(Tabla1[[#This Row],[SERVICIO]]="CONTROLADO",12,IF(Tabla1[[#This Row],[SERVICIO]]="RÁPIDO",3.75,IF(Tabla1[[#This Row],[SERVICIO]]="NORMAL",2.5,))))</f>
        <v>3</v>
      </c>
      <c r="R419">
        <f>IF(Tabla1[[#This Row],[SERVICIO]]="COMIDA",3.5,IF(Tabla1[[#This Row],[SERVICIO]]="CONTROLADO",8,IF(Tabla1[[#This Row],[SERVICIO]]="RÁPIDO",4.5,IF(Tabla1[[#This Row],[SERVICIO]]="NORMAL",3,))))</f>
        <v>3.5</v>
      </c>
      <c r="S419">
        <f>IF(Tabla1[[#This Row],[SERVICIO]]="COMIDA",0.75,IF(Tabla1[[#This Row],[SERVICIO]]="CONTROLADO",2.65,IF(Tabla1[[#This Row],[SERVICIO]]="RÁPIDO",0.55,IF(Tabla1[[#This Row],[SERVICIO]]="NORMAL",1.2,))))</f>
        <v>0.75</v>
      </c>
      <c r="T419" s="2">
        <f>IF(Tabla1[[#This Row],[KILOMETROS ADICIONALES]]=0,Tabla1[[#This Row],[KILOMETROS]]*Tabla1[[#This Row],[COSTO NORMAL]],Tabla1[[#This Row],[COSTO NORMAL]]*Tabla1[[#This Row],[KILOMETROS HASTA]])</f>
        <v>10.5</v>
      </c>
      <c r="U419" s="2">
        <f>Tabla1[[#This Row],[KILOMETROS ADICIONALES]]*Tabla1[[#This Row],[COSTO ADICIONAL]]</f>
        <v>12.487499999999999</v>
      </c>
      <c r="V419">
        <v>65.11</v>
      </c>
      <c r="W419" s="2">
        <f>Tabla1[[#This Row],[COSTO NORMAL2]]+Tabla1[[#This Row],[COSTO ADICIONAL2]]</f>
        <v>22.987499999999997</v>
      </c>
    </row>
    <row r="420" spans="1:23" x14ac:dyDescent="0.25">
      <c r="A420" t="s">
        <v>17</v>
      </c>
      <c r="B420" t="s">
        <v>713</v>
      </c>
      <c r="C420" t="s">
        <v>9511</v>
      </c>
      <c r="D420" t="s">
        <v>13</v>
      </c>
      <c r="E420" t="s">
        <v>14845</v>
      </c>
      <c r="F420" t="s">
        <v>14</v>
      </c>
      <c r="G420" t="s">
        <v>15</v>
      </c>
      <c r="H420" t="s">
        <v>17</v>
      </c>
      <c r="I420" t="s">
        <v>714</v>
      </c>
      <c r="J420" t="str">
        <f>MID(Tabla1[[#This Row],[HORA2]],1,2)</f>
        <v>18</v>
      </c>
      <c r="K420" t="s">
        <v>26</v>
      </c>
      <c r="L420" t="s">
        <v>19</v>
      </c>
      <c r="M420" t="s">
        <v>14867</v>
      </c>
      <c r="N420" t="s">
        <v>22</v>
      </c>
      <c r="O420">
        <v>3.96</v>
      </c>
      <c r="P4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0.20999999999999996</v>
      </c>
      <c r="Q420">
        <f>IF(Tabla1[[#This Row],[SERVICIO]]="COMIDA",3,IF(Tabla1[[#This Row],[SERVICIO]]="CONTROLADO",12,IF(Tabla1[[#This Row],[SERVICIO]]="RÁPIDO",3.75,IF(Tabla1[[#This Row],[SERVICIO]]="NORMAL",2.5,))))</f>
        <v>3.75</v>
      </c>
      <c r="R420">
        <f>IF(Tabla1[[#This Row],[SERVICIO]]="COMIDA",3.5,IF(Tabla1[[#This Row],[SERVICIO]]="CONTROLADO",8,IF(Tabla1[[#This Row],[SERVICIO]]="RÁPIDO",4.5,IF(Tabla1[[#This Row],[SERVICIO]]="NORMAL",3,))))</f>
        <v>4.5</v>
      </c>
      <c r="S4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" s="2">
        <f>IF(Tabla1[[#This Row],[KILOMETROS ADICIONALES]]=0,Tabla1[[#This Row],[KILOMETROS]]*Tabla1[[#This Row],[COSTO NORMAL]],Tabla1[[#This Row],[COSTO NORMAL]]*Tabla1[[#This Row],[KILOMETROS HASTA]])</f>
        <v>16.875</v>
      </c>
      <c r="U420" s="2">
        <f>Tabla1[[#This Row],[KILOMETROS ADICIONALES]]*Tabla1[[#This Row],[COSTO ADICIONAL]]</f>
        <v>0.11549999999999999</v>
      </c>
      <c r="V420">
        <v>68.22</v>
      </c>
      <c r="W420" s="2">
        <f>Tabla1[[#This Row],[COSTO NORMAL2]]+Tabla1[[#This Row],[COSTO ADICIONAL2]]</f>
        <v>16.990500000000001</v>
      </c>
    </row>
    <row r="421" spans="1:23" x14ac:dyDescent="0.25">
      <c r="A421" t="s">
        <v>17</v>
      </c>
      <c r="B421" t="s">
        <v>715</v>
      </c>
      <c r="C421" t="s">
        <v>9512</v>
      </c>
      <c r="D421" t="s">
        <v>13</v>
      </c>
      <c r="E421" t="s">
        <v>14847</v>
      </c>
      <c r="F421" t="s">
        <v>14</v>
      </c>
      <c r="G421" t="s">
        <v>15</v>
      </c>
      <c r="H421" t="s">
        <v>17</v>
      </c>
      <c r="I421" t="s">
        <v>716</v>
      </c>
      <c r="J421" t="str">
        <f>MID(Tabla1[[#This Row],[HORA2]],1,2)</f>
        <v>21</v>
      </c>
      <c r="K421" t="s">
        <v>19</v>
      </c>
      <c r="L421" t="s">
        <v>78</v>
      </c>
      <c r="M421" t="s">
        <v>14867</v>
      </c>
      <c r="N421" t="s">
        <v>22</v>
      </c>
      <c r="O421">
        <v>4.72</v>
      </c>
      <c r="P4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1.7199999999999998</v>
      </c>
      <c r="Q421">
        <f>IF(Tabla1[[#This Row],[SERVICIO]]="COMIDA",3,IF(Tabla1[[#This Row],[SERVICIO]]="CONTROLADO",12,IF(Tabla1[[#This Row],[SERVICIO]]="RÁPIDO",3.75,IF(Tabla1[[#This Row],[SERVICIO]]="NORMAL",2.5,))))</f>
        <v>3</v>
      </c>
      <c r="R421">
        <f>IF(Tabla1[[#This Row],[SERVICIO]]="COMIDA",3.5,IF(Tabla1[[#This Row],[SERVICIO]]="CONTROLADO",8,IF(Tabla1[[#This Row],[SERVICIO]]="RÁPIDO",4.5,IF(Tabla1[[#This Row],[SERVICIO]]="NORMAL",3,))))</f>
        <v>3.5</v>
      </c>
      <c r="S421">
        <f>IF(Tabla1[[#This Row],[SERVICIO]]="COMIDA",0.75,IF(Tabla1[[#This Row],[SERVICIO]]="CONTROLADO",2.65,IF(Tabla1[[#This Row],[SERVICIO]]="RÁPIDO",0.55,IF(Tabla1[[#This Row],[SERVICIO]]="NORMAL",1.2,))))</f>
        <v>0.75</v>
      </c>
      <c r="T421" s="2">
        <f>IF(Tabla1[[#This Row],[KILOMETROS ADICIONALES]]=0,Tabla1[[#This Row],[KILOMETROS]]*Tabla1[[#This Row],[COSTO NORMAL]],Tabla1[[#This Row],[COSTO NORMAL]]*Tabla1[[#This Row],[KILOMETROS HASTA]])</f>
        <v>10.5</v>
      </c>
      <c r="U421" s="2">
        <f>Tabla1[[#This Row],[KILOMETROS ADICIONALES]]*Tabla1[[#This Row],[COSTO ADICIONAL]]</f>
        <v>1.2899999999999998</v>
      </c>
      <c r="V421">
        <v>3.12</v>
      </c>
      <c r="W421" s="2">
        <f>Tabla1[[#This Row],[COSTO NORMAL2]]+Tabla1[[#This Row],[COSTO ADICIONAL2]]</f>
        <v>11.79</v>
      </c>
    </row>
    <row r="422" spans="1:23" x14ac:dyDescent="0.25">
      <c r="A422" t="s">
        <v>17</v>
      </c>
      <c r="B422" t="s">
        <v>717</v>
      </c>
      <c r="C422" t="s">
        <v>9513</v>
      </c>
      <c r="E422" t="s">
        <v>14845</v>
      </c>
      <c r="F422" t="s">
        <v>76</v>
      </c>
      <c r="G422" t="s">
        <v>15</v>
      </c>
      <c r="H422" t="s">
        <v>17</v>
      </c>
      <c r="I422" t="s">
        <v>718</v>
      </c>
      <c r="J422" t="str">
        <f>MID(Tabla1[[#This Row],[HORA2]],1,2)</f>
        <v>18</v>
      </c>
      <c r="K422" t="s">
        <v>43</v>
      </c>
      <c r="L422" t="s">
        <v>65</v>
      </c>
      <c r="M422" t="s">
        <v>14867</v>
      </c>
      <c r="N422" t="s">
        <v>22</v>
      </c>
      <c r="O422">
        <v>20.76</v>
      </c>
      <c r="P4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422">
        <f>IF(Tabla1[[#This Row],[SERVICIO]]="COMIDA",3,IF(Tabla1[[#This Row],[SERVICIO]]="CONTROLADO",12,IF(Tabla1[[#This Row],[SERVICIO]]="RÁPIDO",3.75,IF(Tabla1[[#This Row],[SERVICIO]]="NORMAL",2.5,))))</f>
        <v>3.75</v>
      </c>
      <c r="R422">
        <f>IF(Tabla1[[#This Row],[SERVICIO]]="COMIDA",3.5,IF(Tabla1[[#This Row],[SERVICIO]]="CONTROLADO",8,IF(Tabla1[[#This Row],[SERVICIO]]="RÁPIDO",4.5,IF(Tabla1[[#This Row],[SERVICIO]]="NORMAL",3,))))</f>
        <v>4.5</v>
      </c>
      <c r="S4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" s="2">
        <f>IF(Tabla1[[#This Row],[KILOMETROS ADICIONALES]]=0,Tabla1[[#This Row],[KILOMETROS]]*Tabla1[[#This Row],[COSTO NORMAL]],Tabla1[[#This Row],[COSTO NORMAL]]*Tabla1[[#This Row],[KILOMETROS HASTA]])</f>
        <v>16.875</v>
      </c>
      <c r="U422" s="2">
        <f>Tabla1[[#This Row],[KILOMETROS ADICIONALES]]*Tabla1[[#This Row],[COSTO ADICIONAL]]</f>
        <v>9.355500000000001</v>
      </c>
      <c r="V422">
        <v>206.71</v>
      </c>
      <c r="W422" s="2">
        <f>Tabla1[[#This Row],[COSTO NORMAL2]]+Tabla1[[#This Row],[COSTO ADICIONAL2]]</f>
        <v>26.230499999999999</v>
      </c>
    </row>
    <row r="423" spans="1:23" x14ac:dyDescent="0.25">
      <c r="A423" t="s">
        <v>17</v>
      </c>
      <c r="B423" t="s">
        <v>719</v>
      </c>
      <c r="C423" t="s">
        <v>9514</v>
      </c>
      <c r="E423" t="s">
        <v>14845</v>
      </c>
      <c r="F423" t="s">
        <v>76</v>
      </c>
      <c r="G423" t="s">
        <v>15</v>
      </c>
      <c r="H423" t="s">
        <v>17</v>
      </c>
      <c r="I423" t="s">
        <v>720</v>
      </c>
      <c r="J423" t="str">
        <f>MID(Tabla1[[#This Row],[HORA2]],1,2)</f>
        <v>17</v>
      </c>
      <c r="K423" t="s">
        <v>43</v>
      </c>
      <c r="L423" t="s">
        <v>78</v>
      </c>
      <c r="M423" t="s">
        <v>14867</v>
      </c>
      <c r="N423" t="s">
        <v>22</v>
      </c>
      <c r="O423">
        <v>6.82</v>
      </c>
      <c r="P4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3.0700000000000003</v>
      </c>
      <c r="Q423">
        <f>IF(Tabla1[[#This Row],[SERVICIO]]="COMIDA",3,IF(Tabla1[[#This Row],[SERVICIO]]="CONTROLADO",12,IF(Tabla1[[#This Row],[SERVICIO]]="RÁPIDO",3.75,IF(Tabla1[[#This Row],[SERVICIO]]="NORMAL",2.5,))))</f>
        <v>3.75</v>
      </c>
      <c r="R423">
        <f>IF(Tabla1[[#This Row],[SERVICIO]]="COMIDA",3.5,IF(Tabla1[[#This Row],[SERVICIO]]="CONTROLADO",8,IF(Tabla1[[#This Row],[SERVICIO]]="RÁPIDO",4.5,IF(Tabla1[[#This Row],[SERVICIO]]="NORMAL",3,))))</f>
        <v>4.5</v>
      </c>
      <c r="S4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3" s="2">
        <f>IF(Tabla1[[#This Row],[KILOMETROS ADICIONALES]]=0,Tabla1[[#This Row],[KILOMETROS]]*Tabla1[[#This Row],[COSTO NORMAL]],Tabla1[[#This Row],[COSTO NORMAL]]*Tabla1[[#This Row],[KILOMETROS HASTA]])</f>
        <v>16.875</v>
      </c>
      <c r="U423" s="2">
        <f>Tabla1[[#This Row],[KILOMETROS ADICIONALES]]*Tabla1[[#This Row],[COSTO ADICIONAL]]</f>
        <v>1.6885000000000003</v>
      </c>
      <c r="V423">
        <v>143.38999999999999</v>
      </c>
      <c r="W423" s="2">
        <f>Tabla1[[#This Row],[COSTO NORMAL2]]+Tabla1[[#This Row],[COSTO ADICIONAL2]]</f>
        <v>18.563500000000001</v>
      </c>
    </row>
    <row r="424" spans="1:23" x14ac:dyDescent="0.25">
      <c r="A424" t="s">
        <v>17</v>
      </c>
      <c r="B424" t="s">
        <v>721</v>
      </c>
      <c r="C424" t="s">
        <v>9515</v>
      </c>
      <c r="D424" t="s">
        <v>13</v>
      </c>
      <c r="E424" t="s">
        <v>14845</v>
      </c>
      <c r="F424" t="s">
        <v>76</v>
      </c>
      <c r="G424" t="s">
        <v>15</v>
      </c>
      <c r="H424" t="s">
        <v>17</v>
      </c>
      <c r="I424" t="s">
        <v>722</v>
      </c>
      <c r="J424" t="str">
        <f>MID(Tabla1[[#This Row],[HORA2]],1,2)</f>
        <v>18</v>
      </c>
      <c r="K424" t="s">
        <v>79</v>
      </c>
      <c r="L424" t="s">
        <v>79</v>
      </c>
      <c r="M424" t="s">
        <v>14867</v>
      </c>
      <c r="N424" t="s">
        <v>22</v>
      </c>
      <c r="O424">
        <v>7.47</v>
      </c>
      <c r="P4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3.7199999999999998</v>
      </c>
      <c r="Q424">
        <f>IF(Tabla1[[#This Row],[SERVICIO]]="COMIDA",3,IF(Tabla1[[#This Row],[SERVICIO]]="CONTROLADO",12,IF(Tabla1[[#This Row],[SERVICIO]]="RÁPIDO",3.75,IF(Tabla1[[#This Row],[SERVICIO]]="NORMAL",2.5,))))</f>
        <v>3.75</v>
      </c>
      <c r="R424">
        <f>IF(Tabla1[[#This Row],[SERVICIO]]="COMIDA",3.5,IF(Tabla1[[#This Row],[SERVICIO]]="CONTROLADO",8,IF(Tabla1[[#This Row],[SERVICIO]]="RÁPIDO",4.5,IF(Tabla1[[#This Row],[SERVICIO]]="NORMAL",3,))))</f>
        <v>4.5</v>
      </c>
      <c r="S4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" s="2">
        <f>IF(Tabla1[[#This Row],[KILOMETROS ADICIONALES]]=0,Tabla1[[#This Row],[KILOMETROS]]*Tabla1[[#This Row],[COSTO NORMAL]],Tabla1[[#This Row],[COSTO NORMAL]]*Tabla1[[#This Row],[KILOMETROS HASTA]])</f>
        <v>16.875</v>
      </c>
      <c r="U424" s="2">
        <f>Tabla1[[#This Row],[KILOMETROS ADICIONALES]]*Tabla1[[#This Row],[COSTO ADICIONAL]]</f>
        <v>2.0459999999999998</v>
      </c>
      <c r="V424">
        <v>159.02000000000001</v>
      </c>
      <c r="W424" s="2">
        <f>Tabla1[[#This Row],[COSTO NORMAL2]]+Tabla1[[#This Row],[COSTO ADICIONAL2]]</f>
        <v>18.920999999999999</v>
      </c>
    </row>
    <row r="425" spans="1:23" x14ac:dyDescent="0.25">
      <c r="A425" t="s">
        <v>17</v>
      </c>
      <c r="B425" t="s">
        <v>721</v>
      </c>
      <c r="C425" t="s">
        <v>9516</v>
      </c>
      <c r="D425" t="s">
        <v>13</v>
      </c>
      <c r="E425" t="s">
        <v>14845</v>
      </c>
      <c r="F425" t="s">
        <v>76</v>
      </c>
      <c r="G425" t="s">
        <v>15</v>
      </c>
      <c r="H425" t="s">
        <v>17</v>
      </c>
      <c r="I425" t="s">
        <v>723</v>
      </c>
      <c r="J425" t="str">
        <f>MID(Tabla1[[#This Row],[HORA2]],1,2)</f>
        <v>18</v>
      </c>
      <c r="K425" t="s">
        <v>79</v>
      </c>
      <c r="L425" t="s">
        <v>79</v>
      </c>
      <c r="M425" t="s">
        <v>14867</v>
      </c>
      <c r="N425" t="s">
        <v>22</v>
      </c>
      <c r="O425">
        <v>16.329999999999998</v>
      </c>
      <c r="P4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12.579999999999998</v>
      </c>
      <c r="Q425">
        <f>IF(Tabla1[[#This Row],[SERVICIO]]="COMIDA",3,IF(Tabla1[[#This Row],[SERVICIO]]="CONTROLADO",12,IF(Tabla1[[#This Row],[SERVICIO]]="RÁPIDO",3.75,IF(Tabla1[[#This Row],[SERVICIO]]="NORMAL",2.5,))))</f>
        <v>3.75</v>
      </c>
      <c r="R425">
        <f>IF(Tabla1[[#This Row],[SERVICIO]]="COMIDA",3.5,IF(Tabla1[[#This Row],[SERVICIO]]="CONTROLADO",8,IF(Tabla1[[#This Row],[SERVICIO]]="RÁPIDO",4.5,IF(Tabla1[[#This Row],[SERVICIO]]="NORMAL",3,))))</f>
        <v>4.5</v>
      </c>
      <c r="S4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5" s="2">
        <f>IF(Tabla1[[#This Row],[KILOMETROS ADICIONALES]]=0,Tabla1[[#This Row],[KILOMETROS]]*Tabla1[[#This Row],[COSTO NORMAL]],Tabla1[[#This Row],[COSTO NORMAL]]*Tabla1[[#This Row],[KILOMETROS HASTA]])</f>
        <v>16.875</v>
      </c>
      <c r="U425" s="2">
        <f>Tabla1[[#This Row],[KILOMETROS ADICIONALES]]*Tabla1[[#This Row],[COSTO ADICIONAL]]</f>
        <v>6.9189999999999996</v>
      </c>
      <c r="V425">
        <v>68.069999999999993</v>
      </c>
      <c r="W425" s="2">
        <f>Tabla1[[#This Row],[COSTO NORMAL2]]+Tabla1[[#This Row],[COSTO ADICIONAL2]]</f>
        <v>23.794</v>
      </c>
    </row>
    <row r="426" spans="1:23" x14ac:dyDescent="0.25">
      <c r="A426" t="s">
        <v>17</v>
      </c>
      <c r="B426" t="s">
        <v>724</v>
      </c>
      <c r="C426" t="s">
        <v>9517</v>
      </c>
      <c r="D426" t="s">
        <v>13</v>
      </c>
      <c r="E426" t="s">
        <v>14847</v>
      </c>
      <c r="F426" t="s">
        <v>14</v>
      </c>
      <c r="G426" t="s">
        <v>15</v>
      </c>
      <c r="H426" t="s">
        <v>17</v>
      </c>
      <c r="I426" t="s">
        <v>725</v>
      </c>
      <c r="J426" t="str">
        <f>MID(Tabla1[[#This Row],[HORA2]],1,2)</f>
        <v>17</v>
      </c>
      <c r="K426" t="s">
        <v>19</v>
      </c>
      <c r="L426" t="s">
        <v>65</v>
      </c>
      <c r="M426" t="s">
        <v>14867</v>
      </c>
      <c r="N426" t="s">
        <v>22</v>
      </c>
      <c r="O426">
        <v>6.92</v>
      </c>
      <c r="P4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</v>
      </c>
      <c r="Q426">
        <f>IF(Tabla1[[#This Row],[SERVICIO]]="COMIDA",3,IF(Tabla1[[#This Row],[SERVICIO]]="CONTROLADO",12,IF(Tabla1[[#This Row],[SERVICIO]]="RÁPIDO",3.75,IF(Tabla1[[#This Row],[SERVICIO]]="NORMAL",2.5,))))</f>
        <v>3</v>
      </c>
      <c r="R426">
        <f>IF(Tabla1[[#This Row],[SERVICIO]]="COMIDA",3.5,IF(Tabla1[[#This Row],[SERVICIO]]="CONTROLADO",8,IF(Tabla1[[#This Row],[SERVICIO]]="RÁPIDO",4.5,IF(Tabla1[[#This Row],[SERVICIO]]="NORMAL",3,))))</f>
        <v>3.5</v>
      </c>
      <c r="S426">
        <f>IF(Tabla1[[#This Row],[SERVICIO]]="COMIDA",0.75,IF(Tabla1[[#This Row],[SERVICIO]]="CONTROLADO",2.65,IF(Tabla1[[#This Row],[SERVICIO]]="RÁPIDO",0.55,IF(Tabla1[[#This Row],[SERVICIO]]="NORMAL",1.2,))))</f>
        <v>0.75</v>
      </c>
      <c r="T426" s="2">
        <f>IF(Tabla1[[#This Row],[KILOMETROS ADICIONALES]]=0,Tabla1[[#This Row],[KILOMETROS]]*Tabla1[[#This Row],[COSTO NORMAL]],Tabla1[[#This Row],[COSTO NORMAL]]*Tabla1[[#This Row],[KILOMETROS HASTA]])</f>
        <v>10.5</v>
      </c>
      <c r="U426" s="2">
        <f>Tabla1[[#This Row],[KILOMETROS ADICIONALES]]*Tabla1[[#This Row],[COSTO ADICIONAL]]</f>
        <v>2.94</v>
      </c>
      <c r="V426">
        <v>172.26</v>
      </c>
      <c r="W426" s="2">
        <f>Tabla1[[#This Row],[COSTO NORMAL2]]+Tabla1[[#This Row],[COSTO ADICIONAL2]]</f>
        <v>13.44</v>
      </c>
    </row>
    <row r="427" spans="1:23" x14ac:dyDescent="0.25">
      <c r="A427" t="s">
        <v>17</v>
      </c>
      <c r="B427" t="s">
        <v>726</v>
      </c>
      <c r="C427" t="s">
        <v>9518</v>
      </c>
      <c r="E427" t="s">
        <v>14845</v>
      </c>
      <c r="F427" t="s">
        <v>76</v>
      </c>
      <c r="G427" t="s">
        <v>15</v>
      </c>
      <c r="H427" t="s">
        <v>17</v>
      </c>
      <c r="I427" t="s">
        <v>727</v>
      </c>
      <c r="J427" t="str">
        <f>MID(Tabla1[[#This Row],[HORA2]],1,2)</f>
        <v>17</v>
      </c>
      <c r="K427" t="s">
        <v>43</v>
      </c>
      <c r="L427" t="s">
        <v>57</v>
      </c>
      <c r="M427" t="s">
        <v>14867</v>
      </c>
      <c r="N427" t="s">
        <v>22</v>
      </c>
      <c r="O427">
        <v>19.829999999999998</v>
      </c>
      <c r="P4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16.079999999999998</v>
      </c>
      <c r="Q427">
        <f>IF(Tabla1[[#This Row],[SERVICIO]]="COMIDA",3,IF(Tabla1[[#This Row],[SERVICIO]]="CONTROLADO",12,IF(Tabla1[[#This Row],[SERVICIO]]="RÁPIDO",3.75,IF(Tabla1[[#This Row],[SERVICIO]]="NORMAL",2.5,))))</f>
        <v>3.75</v>
      </c>
      <c r="R427">
        <f>IF(Tabla1[[#This Row],[SERVICIO]]="COMIDA",3.5,IF(Tabla1[[#This Row],[SERVICIO]]="CONTROLADO",8,IF(Tabla1[[#This Row],[SERVICIO]]="RÁPIDO",4.5,IF(Tabla1[[#This Row],[SERVICIO]]="NORMAL",3,))))</f>
        <v>4.5</v>
      </c>
      <c r="S4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" s="2">
        <f>IF(Tabla1[[#This Row],[KILOMETROS ADICIONALES]]=0,Tabla1[[#This Row],[KILOMETROS]]*Tabla1[[#This Row],[COSTO NORMAL]],Tabla1[[#This Row],[COSTO NORMAL]]*Tabla1[[#This Row],[KILOMETROS HASTA]])</f>
        <v>16.875</v>
      </c>
      <c r="U427" s="2">
        <f>Tabla1[[#This Row],[KILOMETROS ADICIONALES]]*Tabla1[[#This Row],[COSTO ADICIONAL]]</f>
        <v>8.8439999999999994</v>
      </c>
      <c r="V427">
        <v>148.97999999999999</v>
      </c>
      <c r="W427" s="2">
        <f>Tabla1[[#This Row],[COSTO NORMAL2]]+Tabla1[[#This Row],[COSTO ADICIONAL2]]</f>
        <v>25.719000000000001</v>
      </c>
    </row>
    <row r="428" spans="1:23" x14ac:dyDescent="0.25">
      <c r="A428" t="s">
        <v>17</v>
      </c>
      <c r="B428" t="s">
        <v>728</v>
      </c>
      <c r="C428" t="s">
        <v>9519</v>
      </c>
      <c r="D428" t="s">
        <v>13</v>
      </c>
      <c r="E428" t="s">
        <v>14845</v>
      </c>
      <c r="F428" t="s">
        <v>76</v>
      </c>
      <c r="G428" t="s">
        <v>69</v>
      </c>
      <c r="H428" t="s">
        <v>17</v>
      </c>
      <c r="I428" t="s">
        <v>729</v>
      </c>
      <c r="J428" t="str">
        <f>MID(Tabla1[[#This Row],[HORA2]],1,2)</f>
        <v>17</v>
      </c>
      <c r="K428" t="s">
        <v>79</v>
      </c>
      <c r="L428" t="s">
        <v>125</v>
      </c>
      <c r="M428" t="s">
        <v>14867</v>
      </c>
      <c r="N428" t="s">
        <v>22</v>
      </c>
      <c r="O428">
        <v>13.28</v>
      </c>
      <c r="P4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9.5299999999999994</v>
      </c>
      <c r="Q428">
        <f>IF(Tabla1[[#This Row],[SERVICIO]]="COMIDA",3,IF(Tabla1[[#This Row],[SERVICIO]]="CONTROLADO",12,IF(Tabla1[[#This Row],[SERVICIO]]="RÁPIDO",3.75,IF(Tabla1[[#This Row],[SERVICIO]]="NORMAL",2.5,))))</f>
        <v>3.75</v>
      </c>
      <c r="R428">
        <f>IF(Tabla1[[#This Row],[SERVICIO]]="COMIDA",3.5,IF(Tabla1[[#This Row],[SERVICIO]]="CONTROLADO",8,IF(Tabla1[[#This Row],[SERVICIO]]="RÁPIDO",4.5,IF(Tabla1[[#This Row],[SERVICIO]]="NORMAL",3,))))</f>
        <v>4.5</v>
      </c>
      <c r="S4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" s="2">
        <f>IF(Tabla1[[#This Row],[KILOMETROS ADICIONALES]]=0,Tabla1[[#This Row],[KILOMETROS]]*Tabla1[[#This Row],[COSTO NORMAL]],Tabla1[[#This Row],[COSTO NORMAL]]*Tabla1[[#This Row],[KILOMETROS HASTA]])</f>
        <v>16.875</v>
      </c>
      <c r="U428" s="2">
        <f>Tabla1[[#This Row],[KILOMETROS ADICIONALES]]*Tabla1[[#This Row],[COSTO ADICIONAL]]</f>
        <v>5.2415000000000003</v>
      </c>
      <c r="V428">
        <v>93.59</v>
      </c>
      <c r="W428" s="2">
        <f>Tabla1[[#This Row],[COSTO NORMAL2]]+Tabla1[[#This Row],[COSTO ADICIONAL2]]</f>
        <v>22.116500000000002</v>
      </c>
    </row>
    <row r="429" spans="1:23" x14ac:dyDescent="0.25">
      <c r="A429" t="s">
        <v>17</v>
      </c>
      <c r="B429" t="s">
        <v>730</v>
      </c>
      <c r="C429" t="s">
        <v>9520</v>
      </c>
      <c r="E429" t="s">
        <v>14845</v>
      </c>
      <c r="F429" t="s">
        <v>76</v>
      </c>
      <c r="G429" t="s">
        <v>15</v>
      </c>
      <c r="H429" t="s">
        <v>17</v>
      </c>
      <c r="I429" t="s">
        <v>731</v>
      </c>
      <c r="J429" t="str">
        <f>MID(Tabla1[[#This Row],[HORA2]],1,2)</f>
        <v>18</v>
      </c>
      <c r="K429" t="s">
        <v>43</v>
      </c>
      <c r="L429" t="s">
        <v>57</v>
      </c>
      <c r="M429" t="s">
        <v>14867</v>
      </c>
      <c r="N429" t="s">
        <v>22</v>
      </c>
      <c r="O429">
        <v>12.13</v>
      </c>
      <c r="P4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8.3800000000000008</v>
      </c>
      <c r="Q429">
        <f>IF(Tabla1[[#This Row],[SERVICIO]]="COMIDA",3,IF(Tabla1[[#This Row],[SERVICIO]]="CONTROLADO",12,IF(Tabla1[[#This Row],[SERVICIO]]="RÁPIDO",3.75,IF(Tabla1[[#This Row],[SERVICIO]]="NORMAL",2.5,))))</f>
        <v>3.75</v>
      </c>
      <c r="R429">
        <f>IF(Tabla1[[#This Row],[SERVICIO]]="COMIDA",3.5,IF(Tabla1[[#This Row],[SERVICIO]]="CONTROLADO",8,IF(Tabla1[[#This Row],[SERVICIO]]="RÁPIDO",4.5,IF(Tabla1[[#This Row],[SERVICIO]]="NORMAL",3,))))</f>
        <v>4.5</v>
      </c>
      <c r="S4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9" s="2">
        <f>IF(Tabla1[[#This Row],[KILOMETROS ADICIONALES]]=0,Tabla1[[#This Row],[KILOMETROS]]*Tabla1[[#This Row],[COSTO NORMAL]],Tabla1[[#This Row],[COSTO NORMAL]]*Tabla1[[#This Row],[KILOMETROS HASTA]])</f>
        <v>16.875</v>
      </c>
      <c r="U429" s="2">
        <f>Tabla1[[#This Row],[KILOMETROS ADICIONALES]]*Tabla1[[#This Row],[COSTO ADICIONAL]]</f>
        <v>4.6090000000000009</v>
      </c>
      <c r="V429">
        <v>241.7</v>
      </c>
      <c r="W429" s="2">
        <f>Tabla1[[#This Row],[COSTO NORMAL2]]+Tabla1[[#This Row],[COSTO ADICIONAL2]]</f>
        <v>21.484000000000002</v>
      </c>
    </row>
    <row r="430" spans="1:23" x14ac:dyDescent="0.25">
      <c r="A430" t="s">
        <v>17</v>
      </c>
      <c r="B430" t="s">
        <v>732</v>
      </c>
      <c r="C430" t="s">
        <v>9521</v>
      </c>
      <c r="D430" t="s">
        <v>13</v>
      </c>
      <c r="E430" t="s">
        <v>14845</v>
      </c>
      <c r="F430" t="s">
        <v>14</v>
      </c>
      <c r="G430" t="s">
        <v>15</v>
      </c>
      <c r="H430" t="s">
        <v>17</v>
      </c>
      <c r="I430" t="s">
        <v>733</v>
      </c>
      <c r="J430" t="str">
        <f>MID(Tabla1[[#This Row],[HORA2]],1,2)</f>
        <v>19</v>
      </c>
      <c r="K430" t="s">
        <v>44</v>
      </c>
      <c r="L430" t="s">
        <v>105</v>
      </c>
      <c r="M430" t="s">
        <v>14867</v>
      </c>
      <c r="N430" t="s">
        <v>22</v>
      </c>
      <c r="O430">
        <v>15.43</v>
      </c>
      <c r="P4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11.68</v>
      </c>
      <c r="Q430">
        <f>IF(Tabla1[[#This Row],[SERVICIO]]="COMIDA",3,IF(Tabla1[[#This Row],[SERVICIO]]="CONTROLADO",12,IF(Tabla1[[#This Row],[SERVICIO]]="RÁPIDO",3.75,IF(Tabla1[[#This Row],[SERVICIO]]="NORMAL",2.5,))))</f>
        <v>3.75</v>
      </c>
      <c r="R430">
        <f>IF(Tabla1[[#This Row],[SERVICIO]]="COMIDA",3.5,IF(Tabla1[[#This Row],[SERVICIO]]="CONTROLADO",8,IF(Tabla1[[#This Row],[SERVICIO]]="RÁPIDO",4.5,IF(Tabla1[[#This Row],[SERVICIO]]="NORMAL",3,))))</f>
        <v>4.5</v>
      </c>
      <c r="S4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" s="2">
        <f>IF(Tabla1[[#This Row],[KILOMETROS ADICIONALES]]=0,Tabla1[[#This Row],[KILOMETROS]]*Tabla1[[#This Row],[COSTO NORMAL]],Tabla1[[#This Row],[COSTO NORMAL]]*Tabla1[[#This Row],[KILOMETROS HASTA]])</f>
        <v>16.875</v>
      </c>
      <c r="U430" s="2">
        <f>Tabla1[[#This Row],[KILOMETROS ADICIONALES]]*Tabla1[[#This Row],[COSTO ADICIONAL]]</f>
        <v>6.4240000000000004</v>
      </c>
      <c r="V430">
        <v>201.2</v>
      </c>
      <c r="W430" s="2">
        <f>Tabla1[[#This Row],[COSTO NORMAL2]]+Tabla1[[#This Row],[COSTO ADICIONAL2]]</f>
        <v>23.298999999999999</v>
      </c>
    </row>
    <row r="431" spans="1:23" x14ac:dyDescent="0.25">
      <c r="A431" t="s">
        <v>17</v>
      </c>
      <c r="B431" t="s">
        <v>734</v>
      </c>
      <c r="C431" t="s">
        <v>9522</v>
      </c>
      <c r="D431" t="s">
        <v>13</v>
      </c>
      <c r="E431" t="s">
        <v>14844</v>
      </c>
      <c r="F431" t="s">
        <v>295</v>
      </c>
      <c r="G431" t="s">
        <v>15</v>
      </c>
      <c r="H431" t="s">
        <v>45</v>
      </c>
      <c r="I431" t="s">
        <v>735</v>
      </c>
      <c r="J431" t="str">
        <f>MID(Tabla1[[#This Row],[HORA2]],1,2)</f>
        <v>18</v>
      </c>
      <c r="K431" t="s">
        <v>323</v>
      </c>
      <c r="L431" t="s">
        <v>188</v>
      </c>
      <c r="M431" t="s">
        <v>14867</v>
      </c>
      <c r="N431" t="s">
        <v>22</v>
      </c>
      <c r="O431">
        <v>9.59</v>
      </c>
      <c r="P4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7.09</v>
      </c>
      <c r="Q431">
        <f>IF(Tabla1[[#This Row],[SERVICIO]]="COMIDA",3,IF(Tabla1[[#This Row],[SERVICIO]]="CONTROLADO",12,IF(Tabla1[[#This Row],[SERVICIO]]="RÁPIDO",3.75,IF(Tabla1[[#This Row],[SERVICIO]]="NORMAL",2.5,))))</f>
        <v>2.5</v>
      </c>
      <c r="R431">
        <f>IF(Tabla1[[#This Row],[SERVICIO]]="COMIDA",3.5,IF(Tabla1[[#This Row],[SERVICIO]]="CONTROLADO",8,IF(Tabla1[[#This Row],[SERVICIO]]="RÁPIDO",4.5,IF(Tabla1[[#This Row],[SERVICIO]]="NORMAL",3,))))</f>
        <v>3</v>
      </c>
      <c r="S431">
        <f>IF(Tabla1[[#This Row],[SERVICIO]]="COMIDA",0.75,IF(Tabla1[[#This Row],[SERVICIO]]="CONTROLADO",2.65,IF(Tabla1[[#This Row],[SERVICIO]]="RÁPIDO",0.55,IF(Tabla1[[#This Row],[SERVICIO]]="NORMAL",1.2,))))</f>
        <v>1.2</v>
      </c>
      <c r="T431" s="2">
        <f>IF(Tabla1[[#This Row],[KILOMETROS ADICIONALES]]=0,Tabla1[[#This Row],[KILOMETROS]]*Tabla1[[#This Row],[COSTO NORMAL]],Tabla1[[#This Row],[COSTO NORMAL]]*Tabla1[[#This Row],[KILOMETROS HASTA]])</f>
        <v>7.5</v>
      </c>
      <c r="U431" s="2">
        <f>Tabla1[[#This Row],[KILOMETROS ADICIONALES]]*Tabla1[[#This Row],[COSTO ADICIONAL]]</f>
        <v>8.5079999999999991</v>
      </c>
      <c r="V431">
        <v>128.06</v>
      </c>
      <c r="W431" s="2">
        <f>Tabla1[[#This Row],[COSTO NORMAL2]]+Tabla1[[#This Row],[COSTO ADICIONAL2]]</f>
        <v>16.007999999999999</v>
      </c>
    </row>
    <row r="432" spans="1:23" x14ac:dyDescent="0.25">
      <c r="A432" t="s">
        <v>17</v>
      </c>
      <c r="B432" t="s">
        <v>736</v>
      </c>
      <c r="C432" t="s">
        <v>9523</v>
      </c>
      <c r="D432" t="s">
        <v>13</v>
      </c>
      <c r="E432" t="s">
        <v>14845</v>
      </c>
      <c r="F432" t="s">
        <v>14</v>
      </c>
      <c r="G432" t="s">
        <v>15</v>
      </c>
      <c r="H432" t="s">
        <v>17</v>
      </c>
      <c r="I432" t="s">
        <v>737</v>
      </c>
      <c r="J432" t="str">
        <f>MID(Tabla1[[#This Row],[HORA2]],1,2)</f>
        <v>19</v>
      </c>
      <c r="K432" t="s">
        <v>35</v>
      </c>
      <c r="L432" t="s">
        <v>65</v>
      </c>
      <c r="M432" t="s">
        <v>14867</v>
      </c>
      <c r="N432" t="s">
        <v>22</v>
      </c>
      <c r="O432">
        <v>13.72</v>
      </c>
      <c r="P4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9.9700000000000006</v>
      </c>
      <c r="Q432">
        <f>IF(Tabla1[[#This Row],[SERVICIO]]="COMIDA",3,IF(Tabla1[[#This Row],[SERVICIO]]="CONTROLADO",12,IF(Tabla1[[#This Row],[SERVICIO]]="RÁPIDO",3.75,IF(Tabla1[[#This Row],[SERVICIO]]="NORMAL",2.5,))))</f>
        <v>3.75</v>
      </c>
      <c r="R432">
        <f>IF(Tabla1[[#This Row],[SERVICIO]]="COMIDA",3.5,IF(Tabla1[[#This Row],[SERVICIO]]="CONTROLADO",8,IF(Tabla1[[#This Row],[SERVICIO]]="RÁPIDO",4.5,IF(Tabla1[[#This Row],[SERVICIO]]="NORMAL",3,))))</f>
        <v>4.5</v>
      </c>
      <c r="S4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" s="2">
        <f>IF(Tabla1[[#This Row],[KILOMETROS ADICIONALES]]=0,Tabla1[[#This Row],[KILOMETROS]]*Tabla1[[#This Row],[COSTO NORMAL]],Tabla1[[#This Row],[COSTO NORMAL]]*Tabla1[[#This Row],[KILOMETROS HASTA]])</f>
        <v>16.875</v>
      </c>
      <c r="U432" s="2">
        <f>Tabla1[[#This Row],[KILOMETROS ADICIONALES]]*Tabla1[[#This Row],[COSTO ADICIONAL]]</f>
        <v>5.4835000000000012</v>
      </c>
      <c r="V432">
        <v>21.72</v>
      </c>
      <c r="W432" s="2">
        <f>Tabla1[[#This Row],[COSTO NORMAL2]]+Tabla1[[#This Row],[COSTO ADICIONAL2]]</f>
        <v>22.358499999999999</v>
      </c>
    </row>
    <row r="433" spans="1:23" x14ac:dyDescent="0.25">
      <c r="A433" t="s">
        <v>17</v>
      </c>
      <c r="B433" t="s">
        <v>738</v>
      </c>
      <c r="C433" t="s">
        <v>9524</v>
      </c>
      <c r="D433" t="s">
        <v>13</v>
      </c>
      <c r="E433" t="s">
        <v>14845</v>
      </c>
      <c r="F433" t="s">
        <v>14</v>
      </c>
      <c r="G433" t="s">
        <v>15</v>
      </c>
      <c r="H433" t="s">
        <v>45</v>
      </c>
      <c r="I433" t="s">
        <v>739</v>
      </c>
      <c r="J433" t="str">
        <f>MID(Tabla1[[#This Row],[HORA2]],1,2)</f>
        <v>16</v>
      </c>
      <c r="K433" t="s">
        <v>44</v>
      </c>
      <c r="L433" t="s">
        <v>78</v>
      </c>
      <c r="M433" t="s">
        <v>14867</v>
      </c>
      <c r="N433" t="s">
        <v>22</v>
      </c>
      <c r="O433">
        <v>16.07</v>
      </c>
      <c r="P4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12.32</v>
      </c>
      <c r="Q433">
        <f>IF(Tabla1[[#This Row],[SERVICIO]]="COMIDA",3,IF(Tabla1[[#This Row],[SERVICIO]]="CONTROLADO",12,IF(Tabla1[[#This Row],[SERVICIO]]="RÁPIDO",3.75,IF(Tabla1[[#This Row],[SERVICIO]]="NORMAL",2.5,))))</f>
        <v>3.75</v>
      </c>
      <c r="R433">
        <f>IF(Tabla1[[#This Row],[SERVICIO]]="COMIDA",3.5,IF(Tabla1[[#This Row],[SERVICIO]]="CONTROLADO",8,IF(Tabla1[[#This Row],[SERVICIO]]="RÁPIDO",4.5,IF(Tabla1[[#This Row],[SERVICIO]]="NORMAL",3,))))</f>
        <v>4.5</v>
      </c>
      <c r="S4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" s="2">
        <f>IF(Tabla1[[#This Row],[KILOMETROS ADICIONALES]]=0,Tabla1[[#This Row],[KILOMETROS]]*Tabla1[[#This Row],[COSTO NORMAL]],Tabla1[[#This Row],[COSTO NORMAL]]*Tabla1[[#This Row],[KILOMETROS HASTA]])</f>
        <v>16.875</v>
      </c>
      <c r="U433" s="2">
        <f>Tabla1[[#This Row],[KILOMETROS ADICIONALES]]*Tabla1[[#This Row],[COSTO ADICIONAL]]</f>
        <v>6.7760000000000007</v>
      </c>
      <c r="V433">
        <v>77.33</v>
      </c>
      <c r="W433" s="2">
        <f>Tabla1[[#This Row],[COSTO NORMAL2]]+Tabla1[[#This Row],[COSTO ADICIONAL2]]</f>
        <v>23.651</v>
      </c>
    </row>
    <row r="434" spans="1:23" x14ac:dyDescent="0.25">
      <c r="A434" t="s">
        <v>17</v>
      </c>
      <c r="B434" t="s">
        <v>740</v>
      </c>
      <c r="C434" t="s">
        <v>9525</v>
      </c>
      <c r="D434" t="s">
        <v>13</v>
      </c>
      <c r="E434" t="s">
        <v>14847</v>
      </c>
      <c r="F434" t="s">
        <v>14</v>
      </c>
      <c r="G434" t="s">
        <v>15</v>
      </c>
      <c r="H434" t="s">
        <v>17</v>
      </c>
      <c r="I434" t="s">
        <v>741</v>
      </c>
      <c r="J434" t="str">
        <f>MID(Tabla1[[#This Row],[HORA2]],1,2)</f>
        <v>20</v>
      </c>
      <c r="K434" t="s">
        <v>43</v>
      </c>
      <c r="L434" t="s">
        <v>19</v>
      </c>
      <c r="M434" t="s">
        <v>14867</v>
      </c>
      <c r="N434" t="s">
        <v>22</v>
      </c>
      <c r="O434">
        <v>17.440000000000001</v>
      </c>
      <c r="P4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14.440000000000001</v>
      </c>
      <c r="Q434">
        <f>IF(Tabla1[[#This Row],[SERVICIO]]="COMIDA",3,IF(Tabla1[[#This Row],[SERVICIO]]="CONTROLADO",12,IF(Tabla1[[#This Row],[SERVICIO]]="RÁPIDO",3.75,IF(Tabla1[[#This Row],[SERVICIO]]="NORMAL",2.5,))))</f>
        <v>3</v>
      </c>
      <c r="R434">
        <f>IF(Tabla1[[#This Row],[SERVICIO]]="COMIDA",3.5,IF(Tabla1[[#This Row],[SERVICIO]]="CONTROLADO",8,IF(Tabla1[[#This Row],[SERVICIO]]="RÁPIDO",4.5,IF(Tabla1[[#This Row],[SERVICIO]]="NORMAL",3,))))</f>
        <v>3.5</v>
      </c>
      <c r="S434">
        <f>IF(Tabla1[[#This Row],[SERVICIO]]="COMIDA",0.75,IF(Tabla1[[#This Row],[SERVICIO]]="CONTROLADO",2.65,IF(Tabla1[[#This Row],[SERVICIO]]="RÁPIDO",0.55,IF(Tabla1[[#This Row],[SERVICIO]]="NORMAL",1.2,))))</f>
        <v>0.75</v>
      </c>
      <c r="T434" s="2">
        <f>IF(Tabla1[[#This Row],[KILOMETROS ADICIONALES]]=0,Tabla1[[#This Row],[KILOMETROS]]*Tabla1[[#This Row],[COSTO NORMAL]],Tabla1[[#This Row],[COSTO NORMAL]]*Tabla1[[#This Row],[KILOMETROS HASTA]])</f>
        <v>10.5</v>
      </c>
      <c r="U434" s="2">
        <f>Tabla1[[#This Row],[KILOMETROS ADICIONALES]]*Tabla1[[#This Row],[COSTO ADICIONAL]]</f>
        <v>10.830000000000002</v>
      </c>
      <c r="V434">
        <v>55.01</v>
      </c>
      <c r="W434" s="2">
        <f>Tabla1[[#This Row],[COSTO NORMAL2]]+Tabla1[[#This Row],[COSTO ADICIONAL2]]</f>
        <v>21.330000000000002</v>
      </c>
    </row>
    <row r="435" spans="1:23" x14ac:dyDescent="0.25">
      <c r="A435" t="s">
        <v>17</v>
      </c>
      <c r="B435" t="s">
        <v>742</v>
      </c>
      <c r="C435" t="s">
        <v>9526</v>
      </c>
      <c r="D435" t="s">
        <v>13</v>
      </c>
      <c r="E435" t="s">
        <v>14847</v>
      </c>
      <c r="F435" t="s">
        <v>14</v>
      </c>
      <c r="G435" t="s">
        <v>15</v>
      </c>
      <c r="H435" t="s">
        <v>17</v>
      </c>
      <c r="I435" t="s">
        <v>743</v>
      </c>
      <c r="J435" t="str">
        <f>MID(Tabla1[[#This Row],[HORA2]],1,2)</f>
        <v>20</v>
      </c>
      <c r="K435" t="s">
        <v>43</v>
      </c>
      <c r="L435" t="s">
        <v>65</v>
      </c>
      <c r="M435" t="s">
        <v>14867</v>
      </c>
      <c r="N435" t="s">
        <v>22</v>
      </c>
      <c r="O435">
        <v>13.11</v>
      </c>
      <c r="P4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10.11</v>
      </c>
      <c r="Q435">
        <f>IF(Tabla1[[#This Row],[SERVICIO]]="COMIDA",3,IF(Tabla1[[#This Row],[SERVICIO]]="CONTROLADO",12,IF(Tabla1[[#This Row],[SERVICIO]]="RÁPIDO",3.75,IF(Tabla1[[#This Row],[SERVICIO]]="NORMAL",2.5,))))</f>
        <v>3</v>
      </c>
      <c r="R435">
        <f>IF(Tabla1[[#This Row],[SERVICIO]]="COMIDA",3.5,IF(Tabla1[[#This Row],[SERVICIO]]="CONTROLADO",8,IF(Tabla1[[#This Row],[SERVICIO]]="RÁPIDO",4.5,IF(Tabla1[[#This Row],[SERVICIO]]="NORMAL",3,))))</f>
        <v>3.5</v>
      </c>
      <c r="S435">
        <f>IF(Tabla1[[#This Row],[SERVICIO]]="COMIDA",0.75,IF(Tabla1[[#This Row],[SERVICIO]]="CONTROLADO",2.65,IF(Tabla1[[#This Row],[SERVICIO]]="RÁPIDO",0.55,IF(Tabla1[[#This Row],[SERVICIO]]="NORMAL",1.2,))))</f>
        <v>0.75</v>
      </c>
      <c r="T435" s="2">
        <f>IF(Tabla1[[#This Row],[KILOMETROS ADICIONALES]]=0,Tabla1[[#This Row],[KILOMETROS]]*Tabla1[[#This Row],[COSTO NORMAL]],Tabla1[[#This Row],[COSTO NORMAL]]*Tabla1[[#This Row],[KILOMETROS HASTA]])</f>
        <v>10.5</v>
      </c>
      <c r="U435" s="2">
        <f>Tabla1[[#This Row],[KILOMETROS ADICIONALES]]*Tabla1[[#This Row],[COSTO ADICIONAL]]</f>
        <v>7.5824999999999996</v>
      </c>
      <c r="V435">
        <v>80.290000000000006</v>
      </c>
      <c r="W435" s="2">
        <f>Tabla1[[#This Row],[COSTO NORMAL2]]+Tabla1[[#This Row],[COSTO ADICIONAL2]]</f>
        <v>18.0825</v>
      </c>
    </row>
    <row r="436" spans="1:23" x14ac:dyDescent="0.25">
      <c r="A436" t="s">
        <v>17</v>
      </c>
      <c r="B436" t="s">
        <v>744</v>
      </c>
      <c r="C436" t="s">
        <v>9527</v>
      </c>
      <c r="D436" t="s">
        <v>13</v>
      </c>
      <c r="E436" t="s">
        <v>14847</v>
      </c>
      <c r="F436" t="s">
        <v>14</v>
      </c>
      <c r="G436" t="s">
        <v>15</v>
      </c>
      <c r="H436" t="s">
        <v>17</v>
      </c>
      <c r="I436" t="s">
        <v>745</v>
      </c>
      <c r="J436" t="str">
        <f>MID(Tabla1[[#This Row],[HORA2]],1,2)</f>
        <v>20</v>
      </c>
      <c r="K436" t="s">
        <v>43</v>
      </c>
      <c r="L436" t="s">
        <v>20</v>
      </c>
      <c r="M436" t="s">
        <v>14867</v>
      </c>
      <c r="N436" t="s">
        <v>22</v>
      </c>
      <c r="O436">
        <v>5.03</v>
      </c>
      <c r="P4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2.0300000000000002</v>
      </c>
      <c r="Q436">
        <f>IF(Tabla1[[#This Row],[SERVICIO]]="COMIDA",3,IF(Tabla1[[#This Row],[SERVICIO]]="CONTROLADO",12,IF(Tabla1[[#This Row],[SERVICIO]]="RÁPIDO",3.75,IF(Tabla1[[#This Row],[SERVICIO]]="NORMAL",2.5,))))</f>
        <v>3</v>
      </c>
      <c r="R436">
        <f>IF(Tabla1[[#This Row],[SERVICIO]]="COMIDA",3.5,IF(Tabla1[[#This Row],[SERVICIO]]="CONTROLADO",8,IF(Tabla1[[#This Row],[SERVICIO]]="RÁPIDO",4.5,IF(Tabla1[[#This Row],[SERVICIO]]="NORMAL",3,))))</f>
        <v>3.5</v>
      </c>
      <c r="S436">
        <f>IF(Tabla1[[#This Row],[SERVICIO]]="COMIDA",0.75,IF(Tabla1[[#This Row],[SERVICIO]]="CONTROLADO",2.65,IF(Tabla1[[#This Row],[SERVICIO]]="RÁPIDO",0.55,IF(Tabla1[[#This Row],[SERVICIO]]="NORMAL",1.2,))))</f>
        <v>0.75</v>
      </c>
      <c r="T436" s="2">
        <f>IF(Tabla1[[#This Row],[KILOMETROS ADICIONALES]]=0,Tabla1[[#This Row],[KILOMETROS]]*Tabla1[[#This Row],[COSTO NORMAL]],Tabla1[[#This Row],[COSTO NORMAL]]*Tabla1[[#This Row],[KILOMETROS HASTA]])</f>
        <v>10.5</v>
      </c>
      <c r="U436" s="2">
        <f>Tabla1[[#This Row],[KILOMETROS ADICIONALES]]*Tabla1[[#This Row],[COSTO ADICIONAL]]</f>
        <v>1.5225000000000002</v>
      </c>
      <c r="V436">
        <v>62.54</v>
      </c>
      <c r="W436" s="2">
        <f>Tabla1[[#This Row],[COSTO NORMAL2]]+Tabla1[[#This Row],[COSTO ADICIONAL2]]</f>
        <v>12.022500000000001</v>
      </c>
    </row>
    <row r="437" spans="1:23" x14ac:dyDescent="0.25">
      <c r="A437" t="s">
        <v>17</v>
      </c>
      <c r="B437" t="s">
        <v>746</v>
      </c>
      <c r="C437" t="s">
        <v>9528</v>
      </c>
      <c r="D437" t="s">
        <v>13</v>
      </c>
      <c r="E437" t="s">
        <v>14847</v>
      </c>
      <c r="F437" t="s">
        <v>14</v>
      </c>
      <c r="G437" t="s">
        <v>15</v>
      </c>
      <c r="H437" t="s">
        <v>17</v>
      </c>
      <c r="I437" t="s">
        <v>747</v>
      </c>
      <c r="J437" t="str">
        <f>MID(Tabla1[[#This Row],[HORA2]],1,2)</f>
        <v>20</v>
      </c>
      <c r="K437" t="s">
        <v>43</v>
      </c>
      <c r="L437" t="s">
        <v>20</v>
      </c>
      <c r="M437" t="s">
        <v>14867</v>
      </c>
      <c r="N437" t="s">
        <v>22</v>
      </c>
      <c r="O437">
        <v>4.8899999999999997</v>
      </c>
      <c r="P4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1.8899999999999997</v>
      </c>
      <c r="Q437">
        <f>IF(Tabla1[[#This Row],[SERVICIO]]="COMIDA",3,IF(Tabla1[[#This Row],[SERVICIO]]="CONTROLADO",12,IF(Tabla1[[#This Row],[SERVICIO]]="RÁPIDO",3.75,IF(Tabla1[[#This Row],[SERVICIO]]="NORMAL",2.5,))))</f>
        <v>3</v>
      </c>
      <c r="R437">
        <f>IF(Tabla1[[#This Row],[SERVICIO]]="COMIDA",3.5,IF(Tabla1[[#This Row],[SERVICIO]]="CONTROLADO",8,IF(Tabla1[[#This Row],[SERVICIO]]="RÁPIDO",4.5,IF(Tabla1[[#This Row],[SERVICIO]]="NORMAL",3,))))</f>
        <v>3.5</v>
      </c>
      <c r="S437">
        <f>IF(Tabla1[[#This Row],[SERVICIO]]="COMIDA",0.75,IF(Tabla1[[#This Row],[SERVICIO]]="CONTROLADO",2.65,IF(Tabla1[[#This Row],[SERVICIO]]="RÁPIDO",0.55,IF(Tabla1[[#This Row],[SERVICIO]]="NORMAL",1.2,))))</f>
        <v>0.75</v>
      </c>
      <c r="T437" s="2">
        <f>IF(Tabla1[[#This Row],[KILOMETROS ADICIONALES]]=0,Tabla1[[#This Row],[KILOMETROS]]*Tabla1[[#This Row],[COSTO NORMAL]],Tabla1[[#This Row],[COSTO NORMAL]]*Tabla1[[#This Row],[KILOMETROS HASTA]])</f>
        <v>10.5</v>
      </c>
      <c r="U437" s="2">
        <f>Tabla1[[#This Row],[KILOMETROS ADICIONALES]]*Tabla1[[#This Row],[COSTO ADICIONAL]]</f>
        <v>1.4174999999999998</v>
      </c>
      <c r="V437">
        <v>4.92</v>
      </c>
      <c r="W437" s="2">
        <f>Tabla1[[#This Row],[COSTO NORMAL2]]+Tabla1[[#This Row],[COSTO ADICIONAL2]]</f>
        <v>11.9175</v>
      </c>
    </row>
    <row r="438" spans="1:23" x14ac:dyDescent="0.25">
      <c r="A438" t="s">
        <v>17</v>
      </c>
      <c r="B438" t="s">
        <v>748</v>
      </c>
      <c r="C438" t="s">
        <v>9529</v>
      </c>
      <c r="E438" t="s">
        <v>14845</v>
      </c>
      <c r="F438" t="s">
        <v>76</v>
      </c>
      <c r="G438" t="s">
        <v>15</v>
      </c>
      <c r="H438" t="s">
        <v>17</v>
      </c>
      <c r="I438" t="s">
        <v>749</v>
      </c>
      <c r="J438" t="str">
        <f>MID(Tabla1[[#This Row],[HORA2]],1,2)</f>
        <v>19</v>
      </c>
      <c r="K438" t="s">
        <v>43</v>
      </c>
      <c r="L438" t="s">
        <v>20</v>
      </c>
      <c r="M438" t="s">
        <v>14867</v>
      </c>
      <c r="N438" t="s">
        <v>22</v>
      </c>
      <c r="O438">
        <v>13.37</v>
      </c>
      <c r="P4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9.6199999999999992</v>
      </c>
      <c r="Q438">
        <f>IF(Tabla1[[#This Row],[SERVICIO]]="COMIDA",3,IF(Tabla1[[#This Row],[SERVICIO]]="CONTROLADO",12,IF(Tabla1[[#This Row],[SERVICIO]]="RÁPIDO",3.75,IF(Tabla1[[#This Row],[SERVICIO]]="NORMAL",2.5,))))</f>
        <v>3.75</v>
      </c>
      <c r="R438">
        <f>IF(Tabla1[[#This Row],[SERVICIO]]="COMIDA",3.5,IF(Tabla1[[#This Row],[SERVICIO]]="CONTROLADO",8,IF(Tabla1[[#This Row],[SERVICIO]]="RÁPIDO",4.5,IF(Tabla1[[#This Row],[SERVICIO]]="NORMAL",3,))))</f>
        <v>4.5</v>
      </c>
      <c r="S4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8" s="2">
        <f>IF(Tabla1[[#This Row],[KILOMETROS ADICIONALES]]=0,Tabla1[[#This Row],[KILOMETROS]]*Tabla1[[#This Row],[COSTO NORMAL]],Tabla1[[#This Row],[COSTO NORMAL]]*Tabla1[[#This Row],[KILOMETROS HASTA]])</f>
        <v>16.875</v>
      </c>
      <c r="U438" s="2">
        <f>Tabla1[[#This Row],[KILOMETROS ADICIONALES]]*Tabla1[[#This Row],[COSTO ADICIONAL]]</f>
        <v>5.2910000000000004</v>
      </c>
      <c r="V438">
        <v>19.89</v>
      </c>
      <c r="W438" s="2">
        <f>Tabla1[[#This Row],[COSTO NORMAL2]]+Tabla1[[#This Row],[COSTO ADICIONAL2]]</f>
        <v>22.166</v>
      </c>
    </row>
    <row r="439" spans="1:23" x14ac:dyDescent="0.25">
      <c r="A439" t="s">
        <v>17</v>
      </c>
      <c r="B439" t="s">
        <v>750</v>
      </c>
      <c r="C439" t="s">
        <v>9530</v>
      </c>
      <c r="D439" t="s">
        <v>13</v>
      </c>
      <c r="E439" t="s">
        <v>14844</v>
      </c>
      <c r="F439" t="s">
        <v>295</v>
      </c>
      <c r="G439" t="s">
        <v>15</v>
      </c>
      <c r="H439" t="s">
        <v>45</v>
      </c>
      <c r="I439" t="s">
        <v>751</v>
      </c>
      <c r="J439" t="str">
        <f>MID(Tabla1[[#This Row],[HORA2]],1,2)</f>
        <v>13</v>
      </c>
      <c r="K439" t="s">
        <v>49</v>
      </c>
      <c r="L439" t="s">
        <v>19</v>
      </c>
      <c r="M439" t="s">
        <v>14867</v>
      </c>
      <c r="N439" t="s">
        <v>22</v>
      </c>
      <c r="O439">
        <v>1.71</v>
      </c>
      <c r="P4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9">
        <f>IF(Tabla1[[#This Row],[SERVICIO]]="COMIDA",3,IF(Tabla1[[#This Row],[SERVICIO]]="CONTROLADO",12,IF(Tabla1[[#This Row],[SERVICIO]]="RÁPIDO",3.75,IF(Tabla1[[#This Row],[SERVICIO]]="NORMAL",2.5,))))</f>
        <v>2.5</v>
      </c>
      <c r="R439">
        <f>IF(Tabla1[[#This Row],[SERVICIO]]="COMIDA",3.5,IF(Tabla1[[#This Row],[SERVICIO]]="CONTROLADO",8,IF(Tabla1[[#This Row],[SERVICIO]]="RÁPIDO",4.5,IF(Tabla1[[#This Row],[SERVICIO]]="NORMAL",3,))))</f>
        <v>3</v>
      </c>
      <c r="S439">
        <f>IF(Tabla1[[#This Row],[SERVICIO]]="COMIDA",0.75,IF(Tabla1[[#This Row],[SERVICIO]]="CONTROLADO",2.65,IF(Tabla1[[#This Row],[SERVICIO]]="RÁPIDO",0.55,IF(Tabla1[[#This Row],[SERVICIO]]="NORMAL",1.2,))))</f>
        <v>1.2</v>
      </c>
      <c r="T439" s="2">
        <f>IF(Tabla1[[#This Row],[KILOMETROS ADICIONALES]]=0,Tabla1[[#This Row],[KILOMETROS]]*Tabla1[[#This Row],[COSTO NORMAL]],Tabla1[[#This Row],[COSTO NORMAL]]*Tabla1[[#This Row],[KILOMETROS HASTA]])</f>
        <v>5.13</v>
      </c>
      <c r="U439" s="2">
        <f>Tabla1[[#This Row],[KILOMETROS ADICIONALES]]*Tabla1[[#This Row],[COSTO ADICIONAL]]</f>
        <v>0</v>
      </c>
      <c r="V439">
        <v>73.59</v>
      </c>
      <c r="W439" s="2">
        <f>Tabla1[[#This Row],[COSTO NORMAL2]]+Tabla1[[#This Row],[COSTO ADICIONAL2]]</f>
        <v>5.13</v>
      </c>
    </row>
    <row r="440" spans="1:23" x14ac:dyDescent="0.25">
      <c r="A440" t="s">
        <v>17</v>
      </c>
      <c r="B440" t="s">
        <v>752</v>
      </c>
      <c r="C440" t="s">
        <v>9531</v>
      </c>
      <c r="D440" t="s">
        <v>13</v>
      </c>
      <c r="E440" t="s">
        <v>14845</v>
      </c>
      <c r="F440" t="s">
        <v>14</v>
      </c>
      <c r="G440" t="s">
        <v>15</v>
      </c>
      <c r="H440" t="s">
        <v>45</v>
      </c>
      <c r="I440" t="s">
        <v>753</v>
      </c>
      <c r="J440" t="str">
        <f>MID(Tabla1[[#This Row],[HORA2]],1,2)</f>
        <v>11</v>
      </c>
      <c r="K440" t="s">
        <v>79</v>
      </c>
      <c r="L440" t="s">
        <v>96</v>
      </c>
      <c r="M440" t="s">
        <v>14867</v>
      </c>
      <c r="N440" t="s">
        <v>22</v>
      </c>
      <c r="O440">
        <v>18.38</v>
      </c>
      <c r="P4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14.629999999999999</v>
      </c>
      <c r="Q440">
        <f>IF(Tabla1[[#This Row],[SERVICIO]]="COMIDA",3,IF(Tabla1[[#This Row],[SERVICIO]]="CONTROLADO",12,IF(Tabla1[[#This Row],[SERVICIO]]="RÁPIDO",3.75,IF(Tabla1[[#This Row],[SERVICIO]]="NORMAL",2.5,))))</f>
        <v>3.75</v>
      </c>
      <c r="R440">
        <f>IF(Tabla1[[#This Row],[SERVICIO]]="COMIDA",3.5,IF(Tabla1[[#This Row],[SERVICIO]]="CONTROLADO",8,IF(Tabla1[[#This Row],[SERVICIO]]="RÁPIDO",4.5,IF(Tabla1[[#This Row],[SERVICIO]]="NORMAL",3,))))</f>
        <v>4.5</v>
      </c>
      <c r="S4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" s="2">
        <f>IF(Tabla1[[#This Row],[KILOMETROS ADICIONALES]]=0,Tabla1[[#This Row],[KILOMETROS]]*Tabla1[[#This Row],[COSTO NORMAL]],Tabla1[[#This Row],[COSTO NORMAL]]*Tabla1[[#This Row],[KILOMETROS HASTA]])</f>
        <v>16.875</v>
      </c>
      <c r="U440" s="2">
        <f>Tabla1[[#This Row],[KILOMETROS ADICIONALES]]*Tabla1[[#This Row],[COSTO ADICIONAL]]</f>
        <v>8.0465</v>
      </c>
      <c r="V440">
        <v>224.03</v>
      </c>
      <c r="W440" s="2">
        <f>Tabla1[[#This Row],[COSTO NORMAL2]]+Tabla1[[#This Row],[COSTO ADICIONAL2]]</f>
        <v>24.921500000000002</v>
      </c>
    </row>
    <row r="441" spans="1:23" x14ac:dyDescent="0.25">
      <c r="A441" t="s">
        <v>17</v>
      </c>
      <c r="B441" t="s">
        <v>754</v>
      </c>
      <c r="C441" t="s">
        <v>9532</v>
      </c>
      <c r="D441" t="s">
        <v>13</v>
      </c>
      <c r="E441" t="s">
        <v>14844</v>
      </c>
      <c r="F441" t="s">
        <v>295</v>
      </c>
      <c r="G441" t="s">
        <v>15</v>
      </c>
      <c r="H441" t="s">
        <v>45</v>
      </c>
      <c r="I441" t="s">
        <v>755</v>
      </c>
      <c r="J441" t="str">
        <f>MID(Tabla1[[#This Row],[HORA2]],1,2)</f>
        <v>12</v>
      </c>
      <c r="K441" t="s">
        <v>49</v>
      </c>
      <c r="L441" t="s">
        <v>49</v>
      </c>
      <c r="M441" t="s">
        <v>14867</v>
      </c>
      <c r="N441" t="s">
        <v>22</v>
      </c>
      <c r="O441">
        <v>6.8</v>
      </c>
      <c r="P4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</v>
      </c>
      <c r="Q441">
        <f>IF(Tabla1[[#This Row],[SERVICIO]]="COMIDA",3,IF(Tabla1[[#This Row],[SERVICIO]]="CONTROLADO",12,IF(Tabla1[[#This Row],[SERVICIO]]="RÁPIDO",3.75,IF(Tabla1[[#This Row],[SERVICIO]]="NORMAL",2.5,))))</f>
        <v>2.5</v>
      </c>
      <c r="R441">
        <f>IF(Tabla1[[#This Row],[SERVICIO]]="COMIDA",3.5,IF(Tabla1[[#This Row],[SERVICIO]]="CONTROLADO",8,IF(Tabla1[[#This Row],[SERVICIO]]="RÁPIDO",4.5,IF(Tabla1[[#This Row],[SERVICIO]]="NORMAL",3,))))</f>
        <v>3</v>
      </c>
      <c r="S441">
        <f>IF(Tabla1[[#This Row],[SERVICIO]]="COMIDA",0.75,IF(Tabla1[[#This Row],[SERVICIO]]="CONTROLADO",2.65,IF(Tabla1[[#This Row],[SERVICIO]]="RÁPIDO",0.55,IF(Tabla1[[#This Row],[SERVICIO]]="NORMAL",1.2,))))</f>
        <v>1.2</v>
      </c>
      <c r="T441" s="2">
        <f>IF(Tabla1[[#This Row],[KILOMETROS ADICIONALES]]=0,Tabla1[[#This Row],[KILOMETROS]]*Tabla1[[#This Row],[COSTO NORMAL]],Tabla1[[#This Row],[COSTO NORMAL]]*Tabla1[[#This Row],[KILOMETROS HASTA]])</f>
        <v>7.5</v>
      </c>
      <c r="U441" s="2">
        <f>Tabla1[[#This Row],[KILOMETROS ADICIONALES]]*Tabla1[[#This Row],[COSTO ADICIONAL]]</f>
        <v>5.1599999999999993</v>
      </c>
      <c r="V441">
        <v>131.99</v>
      </c>
      <c r="W441" s="2">
        <f>Tabla1[[#This Row],[COSTO NORMAL2]]+Tabla1[[#This Row],[COSTO ADICIONAL2]]</f>
        <v>12.66</v>
      </c>
    </row>
    <row r="442" spans="1:23" x14ac:dyDescent="0.25">
      <c r="A442" t="s">
        <v>17</v>
      </c>
      <c r="B442" t="s">
        <v>756</v>
      </c>
      <c r="C442" t="s">
        <v>9533</v>
      </c>
      <c r="D442" t="s">
        <v>13</v>
      </c>
      <c r="E442" t="s">
        <v>14844</v>
      </c>
      <c r="F442" t="s">
        <v>295</v>
      </c>
      <c r="G442" t="s">
        <v>15</v>
      </c>
      <c r="H442" t="s">
        <v>45</v>
      </c>
      <c r="I442" t="s">
        <v>757</v>
      </c>
      <c r="J442" t="str">
        <f>MID(Tabla1[[#This Row],[HORA2]],1,2)</f>
        <v>13</v>
      </c>
      <c r="K442" t="s">
        <v>49</v>
      </c>
      <c r="L442" t="s">
        <v>57</v>
      </c>
      <c r="M442" t="s">
        <v>14867</v>
      </c>
      <c r="N442" t="s">
        <v>22</v>
      </c>
      <c r="O442">
        <v>10.5</v>
      </c>
      <c r="P4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</v>
      </c>
      <c r="Q442">
        <f>IF(Tabla1[[#This Row],[SERVICIO]]="COMIDA",3,IF(Tabla1[[#This Row],[SERVICIO]]="CONTROLADO",12,IF(Tabla1[[#This Row],[SERVICIO]]="RÁPIDO",3.75,IF(Tabla1[[#This Row],[SERVICIO]]="NORMAL",2.5,))))</f>
        <v>2.5</v>
      </c>
      <c r="R442">
        <f>IF(Tabla1[[#This Row],[SERVICIO]]="COMIDA",3.5,IF(Tabla1[[#This Row],[SERVICIO]]="CONTROLADO",8,IF(Tabla1[[#This Row],[SERVICIO]]="RÁPIDO",4.5,IF(Tabla1[[#This Row],[SERVICIO]]="NORMAL",3,))))</f>
        <v>3</v>
      </c>
      <c r="S442">
        <f>IF(Tabla1[[#This Row],[SERVICIO]]="COMIDA",0.75,IF(Tabla1[[#This Row],[SERVICIO]]="CONTROLADO",2.65,IF(Tabla1[[#This Row],[SERVICIO]]="RÁPIDO",0.55,IF(Tabla1[[#This Row],[SERVICIO]]="NORMAL",1.2,))))</f>
        <v>1.2</v>
      </c>
      <c r="T442" s="2">
        <f>IF(Tabla1[[#This Row],[KILOMETROS ADICIONALES]]=0,Tabla1[[#This Row],[KILOMETROS]]*Tabla1[[#This Row],[COSTO NORMAL]],Tabla1[[#This Row],[COSTO NORMAL]]*Tabla1[[#This Row],[KILOMETROS HASTA]])</f>
        <v>7.5</v>
      </c>
      <c r="U442" s="2">
        <f>Tabla1[[#This Row],[KILOMETROS ADICIONALES]]*Tabla1[[#This Row],[COSTO ADICIONAL]]</f>
        <v>9.6</v>
      </c>
      <c r="V442">
        <v>181.45</v>
      </c>
      <c r="W442" s="2">
        <f>Tabla1[[#This Row],[COSTO NORMAL2]]+Tabla1[[#This Row],[COSTO ADICIONAL2]]</f>
        <v>17.100000000000001</v>
      </c>
    </row>
    <row r="443" spans="1:23" x14ac:dyDescent="0.25">
      <c r="A443" t="s">
        <v>17</v>
      </c>
      <c r="B443" t="s">
        <v>758</v>
      </c>
      <c r="C443" t="s">
        <v>9534</v>
      </c>
      <c r="D443" t="s">
        <v>13</v>
      </c>
      <c r="E443" t="s">
        <v>14847</v>
      </c>
      <c r="F443" t="s">
        <v>14</v>
      </c>
      <c r="G443" t="s">
        <v>15</v>
      </c>
      <c r="H443" t="s">
        <v>17</v>
      </c>
      <c r="I443" t="s">
        <v>759</v>
      </c>
      <c r="J443" t="str">
        <f>MID(Tabla1[[#This Row],[HORA2]],1,2)</f>
        <v>19</v>
      </c>
      <c r="K443" t="s">
        <v>19</v>
      </c>
      <c r="L443" t="s">
        <v>20</v>
      </c>
      <c r="M443" t="s">
        <v>14867</v>
      </c>
      <c r="N443" t="s">
        <v>22</v>
      </c>
      <c r="O443">
        <v>1.9300000000000002</v>
      </c>
      <c r="P4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3">
        <f>IF(Tabla1[[#This Row],[SERVICIO]]="COMIDA",3,IF(Tabla1[[#This Row],[SERVICIO]]="CONTROLADO",12,IF(Tabla1[[#This Row],[SERVICIO]]="RÁPIDO",3.75,IF(Tabla1[[#This Row],[SERVICIO]]="NORMAL",2.5,))))</f>
        <v>3</v>
      </c>
      <c r="R443">
        <f>IF(Tabla1[[#This Row],[SERVICIO]]="COMIDA",3.5,IF(Tabla1[[#This Row],[SERVICIO]]="CONTROLADO",8,IF(Tabla1[[#This Row],[SERVICIO]]="RÁPIDO",4.5,IF(Tabla1[[#This Row],[SERVICIO]]="NORMAL",3,))))</f>
        <v>3.5</v>
      </c>
      <c r="S443">
        <f>IF(Tabla1[[#This Row],[SERVICIO]]="COMIDA",0.75,IF(Tabla1[[#This Row],[SERVICIO]]="CONTROLADO",2.65,IF(Tabla1[[#This Row],[SERVICIO]]="RÁPIDO",0.55,IF(Tabla1[[#This Row],[SERVICIO]]="NORMAL",1.2,))))</f>
        <v>0.75</v>
      </c>
      <c r="T443" s="2">
        <f>IF(Tabla1[[#This Row],[KILOMETROS ADICIONALES]]=0,Tabla1[[#This Row],[KILOMETROS]]*Tabla1[[#This Row],[COSTO NORMAL]],Tabla1[[#This Row],[COSTO NORMAL]]*Tabla1[[#This Row],[KILOMETROS HASTA]])</f>
        <v>6.7550000000000008</v>
      </c>
      <c r="U443" s="2">
        <f>Tabla1[[#This Row],[KILOMETROS ADICIONALES]]*Tabla1[[#This Row],[COSTO ADICIONAL]]</f>
        <v>0</v>
      </c>
      <c r="V443">
        <v>175.17</v>
      </c>
      <c r="W443" s="2">
        <f>Tabla1[[#This Row],[COSTO NORMAL2]]+Tabla1[[#This Row],[COSTO ADICIONAL2]]</f>
        <v>6.7550000000000008</v>
      </c>
    </row>
    <row r="444" spans="1:23" x14ac:dyDescent="0.25">
      <c r="A444" t="s">
        <v>17</v>
      </c>
      <c r="B444" t="s">
        <v>760</v>
      </c>
      <c r="C444" t="s">
        <v>9535</v>
      </c>
      <c r="D444" t="s">
        <v>13</v>
      </c>
      <c r="E444" t="s">
        <v>14847</v>
      </c>
      <c r="F444" t="s">
        <v>295</v>
      </c>
      <c r="G444" t="s">
        <v>15</v>
      </c>
      <c r="H444" t="s">
        <v>17</v>
      </c>
      <c r="I444" t="s">
        <v>761</v>
      </c>
      <c r="J444" t="str">
        <f>MID(Tabla1[[#This Row],[HORA2]],1,2)</f>
        <v>21</v>
      </c>
      <c r="K444" t="s">
        <v>43</v>
      </c>
      <c r="L444" t="s">
        <v>153</v>
      </c>
      <c r="M444" t="s">
        <v>14867</v>
      </c>
      <c r="N444" t="s">
        <v>22</v>
      </c>
      <c r="O444">
        <v>7.5</v>
      </c>
      <c r="P4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</v>
      </c>
      <c r="Q444">
        <f>IF(Tabla1[[#This Row],[SERVICIO]]="COMIDA",3,IF(Tabla1[[#This Row],[SERVICIO]]="CONTROLADO",12,IF(Tabla1[[#This Row],[SERVICIO]]="RÁPIDO",3.75,IF(Tabla1[[#This Row],[SERVICIO]]="NORMAL",2.5,))))</f>
        <v>3</v>
      </c>
      <c r="R444">
        <f>IF(Tabla1[[#This Row],[SERVICIO]]="COMIDA",3.5,IF(Tabla1[[#This Row],[SERVICIO]]="CONTROLADO",8,IF(Tabla1[[#This Row],[SERVICIO]]="RÁPIDO",4.5,IF(Tabla1[[#This Row],[SERVICIO]]="NORMAL",3,))))</f>
        <v>3.5</v>
      </c>
      <c r="S444">
        <f>IF(Tabla1[[#This Row],[SERVICIO]]="COMIDA",0.75,IF(Tabla1[[#This Row],[SERVICIO]]="CONTROLADO",2.65,IF(Tabla1[[#This Row],[SERVICIO]]="RÁPIDO",0.55,IF(Tabla1[[#This Row],[SERVICIO]]="NORMAL",1.2,))))</f>
        <v>0.75</v>
      </c>
      <c r="T444" s="2">
        <f>IF(Tabla1[[#This Row],[KILOMETROS ADICIONALES]]=0,Tabla1[[#This Row],[KILOMETROS]]*Tabla1[[#This Row],[COSTO NORMAL]],Tabla1[[#This Row],[COSTO NORMAL]]*Tabla1[[#This Row],[KILOMETROS HASTA]])</f>
        <v>10.5</v>
      </c>
      <c r="U444" s="2">
        <f>Tabla1[[#This Row],[KILOMETROS ADICIONALES]]*Tabla1[[#This Row],[COSTO ADICIONAL]]</f>
        <v>3.375</v>
      </c>
      <c r="V444">
        <v>204.04</v>
      </c>
      <c r="W444" s="2">
        <f>Tabla1[[#This Row],[COSTO NORMAL2]]+Tabla1[[#This Row],[COSTO ADICIONAL2]]</f>
        <v>13.875</v>
      </c>
    </row>
    <row r="445" spans="1:23" x14ac:dyDescent="0.25">
      <c r="A445" t="s">
        <v>17</v>
      </c>
      <c r="B445" t="s">
        <v>762</v>
      </c>
      <c r="C445" t="s">
        <v>9536</v>
      </c>
      <c r="D445" t="s">
        <v>13</v>
      </c>
      <c r="E445" t="s">
        <v>14844</v>
      </c>
      <c r="F445" t="s">
        <v>295</v>
      </c>
      <c r="G445" t="s">
        <v>15</v>
      </c>
      <c r="H445" t="s">
        <v>45</v>
      </c>
      <c r="I445" t="s">
        <v>763</v>
      </c>
      <c r="J445" t="str">
        <f>MID(Tabla1[[#This Row],[HORA2]],1,2)</f>
        <v>14</v>
      </c>
      <c r="K445" t="s">
        <v>49</v>
      </c>
      <c r="L445" t="s">
        <v>94</v>
      </c>
      <c r="M445" t="s">
        <v>14867</v>
      </c>
      <c r="N445" t="s">
        <v>22</v>
      </c>
      <c r="O445">
        <v>12.14</v>
      </c>
      <c r="P4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9.64</v>
      </c>
      <c r="Q445">
        <f>IF(Tabla1[[#This Row],[SERVICIO]]="COMIDA",3,IF(Tabla1[[#This Row],[SERVICIO]]="CONTROLADO",12,IF(Tabla1[[#This Row],[SERVICIO]]="RÁPIDO",3.75,IF(Tabla1[[#This Row],[SERVICIO]]="NORMAL",2.5,))))</f>
        <v>2.5</v>
      </c>
      <c r="R445">
        <f>IF(Tabla1[[#This Row],[SERVICIO]]="COMIDA",3.5,IF(Tabla1[[#This Row],[SERVICIO]]="CONTROLADO",8,IF(Tabla1[[#This Row],[SERVICIO]]="RÁPIDO",4.5,IF(Tabla1[[#This Row],[SERVICIO]]="NORMAL",3,))))</f>
        <v>3</v>
      </c>
      <c r="S445">
        <f>IF(Tabla1[[#This Row],[SERVICIO]]="COMIDA",0.75,IF(Tabla1[[#This Row],[SERVICIO]]="CONTROLADO",2.65,IF(Tabla1[[#This Row],[SERVICIO]]="RÁPIDO",0.55,IF(Tabla1[[#This Row],[SERVICIO]]="NORMAL",1.2,))))</f>
        <v>1.2</v>
      </c>
      <c r="T445" s="2">
        <f>IF(Tabla1[[#This Row],[KILOMETROS ADICIONALES]]=0,Tabla1[[#This Row],[KILOMETROS]]*Tabla1[[#This Row],[COSTO NORMAL]],Tabla1[[#This Row],[COSTO NORMAL]]*Tabla1[[#This Row],[KILOMETROS HASTA]])</f>
        <v>7.5</v>
      </c>
      <c r="U445" s="2">
        <f>Tabla1[[#This Row],[KILOMETROS ADICIONALES]]*Tabla1[[#This Row],[COSTO ADICIONAL]]</f>
        <v>11.568</v>
      </c>
      <c r="V445">
        <v>238.08</v>
      </c>
      <c r="W445" s="2">
        <f>Tabla1[[#This Row],[COSTO NORMAL2]]+Tabla1[[#This Row],[COSTO ADICIONAL2]]</f>
        <v>19.067999999999998</v>
      </c>
    </row>
    <row r="446" spans="1:23" x14ac:dyDescent="0.25">
      <c r="A446" t="s">
        <v>17</v>
      </c>
      <c r="B446" t="s">
        <v>764</v>
      </c>
      <c r="C446" t="s">
        <v>9537</v>
      </c>
      <c r="D446" t="s">
        <v>13</v>
      </c>
      <c r="E446" t="s">
        <v>14844</v>
      </c>
      <c r="F446" t="s">
        <v>295</v>
      </c>
      <c r="G446" t="s">
        <v>15</v>
      </c>
      <c r="H446" t="s">
        <v>45</v>
      </c>
      <c r="I446" t="s">
        <v>765</v>
      </c>
      <c r="J446" t="str">
        <f>MID(Tabla1[[#This Row],[HORA2]],1,2)</f>
        <v>14</v>
      </c>
      <c r="K446" t="s">
        <v>49</v>
      </c>
      <c r="L446" t="s">
        <v>26</v>
      </c>
      <c r="M446" t="s">
        <v>14867</v>
      </c>
      <c r="N446" t="s">
        <v>22</v>
      </c>
      <c r="O446">
        <v>10.050000000000001</v>
      </c>
      <c r="P4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7.5500000000000007</v>
      </c>
      <c r="Q446">
        <f>IF(Tabla1[[#This Row],[SERVICIO]]="COMIDA",3,IF(Tabla1[[#This Row],[SERVICIO]]="CONTROLADO",12,IF(Tabla1[[#This Row],[SERVICIO]]="RÁPIDO",3.75,IF(Tabla1[[#This Row],[SERVICIO]]="NORMAL",2.5,))))</f>
        <v>2.5</v>
      </c>
      <c r="R446">
        <f>IF(Tabla1[[#This Row],[SERVICIO]]="COMIDA",3.5,IF(Tabla1[[#This Row],[SERVICIO]]="CONTROLADO",8,IF(Tabla1[[#This Row],[SERVICIO]]="RÁPIDO",4.5,IF(Tabla1[[#This Row],[SERVICIO]]="NORMAL",3,))))</f>
        <v>3</v>
      </c>
      <c r="S446">
        <f>IF(Tabla1[[#This Row],[SERVICIO]]="COMIDA",0.75,IF(Tabla1[[#This Row],[SERVICIO]]="CONTROLADO",2.65,IF(Tabla1[[#This Row],[SERVICIO]]="RÁPIDO",0.55,IF(Tabla1[[#This Row],[SERVICIO]]="NORMAL",1.2,))))</f>
        <v>1.2</v>
      </c>
      <c r="T446" s="2">
        <f>IF(Tabla1[[#This Row],[KILOMETROS ADICIONALES]]=0,Tabla1[[#This Row],[KILOMETROS]]*Tabla1[[#This Row],[COSTO NORMAL]],Tabla1[[#This Row],[COSTO NORMAL]]*Tabla1[[#This Row],[KILOMETROS HASTA]])</f>
        <v>7.5</v>
      </c>
      <c r="U446" s="2">
        <f>Tabla1[[#This Row],[KILOMETROS ADICIONALES]]*Tabla1[[#This Row],[COSTO ADICIONAL]]</f>
        <v>9.06</v>
      </c>
      <c r="V446">
        <v>52.01</v>
      </c>
      <c r="W446" s="2">
        <f>Tabla1[[#This Row],[COSTO NORMAL2]]+Tabla1[[#This Row],[COSTO ADICIONAL2]]</f>
        <v>16.560000000000002</v>
      </c>
    </row>
    <row r="447" spans="1:23" x14ac:dyDescent="0.25">
      <c r="A447" t="s">
        <v>17</v>
      </c>
      <c r="B447" t="s">
        <v>766</v>
      </c>
      <c r="C447" t="s">
        <v>9538</v>
      </c>
      <c r="D447" t="s">
        <v>13</v>
      </c>
      <c r="E447" t="s">
        <v>14847</v>
      </c>
      <c r="F447" t="s">
        <v>14</v>
      </c>
      <c r="G447" t="s">
        <v>15</v>
      </c>
      <c r="H447" t="s">
        <v>17</v>
      </c>
      <c r="I447" t="s">
        <v>767</v>
      </c>
      <c r="J447" t="str">
        <f>MID(Tabla1[[#This Row],[HORA2]],1,2)</f>
        <v>20</v>
      </c>
      <c r="K447" t="s">
        <v>19</v>
      </c>
      <c r="L447" t="s">
        <v>20</v>
      </c>
      <c r="M447" t="s">
        <v>14867</v>
      </c>
      <c r="N447" t="s">
        <v>22</v>
      </c>
      <c r="O447">
        <v>9.48</v>
      </c>
      <c r="P4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6.48</v>
      </c>
      <c r="Q447">
        <f>IF(Tabla1[[#This Row],[SERVICIO]]="COMIDA",3,IF(Tabla1[[#This Row],[SERVICIO]]="CONTROLADO",12,IF(Tabla1[[#This Row],[SERVICIO]]="RÁPIDO",3.75,IF(Tabla1[[#This Row],[SERVICIO]]="NORMAL",2.5,))))</f>
        <v>3</v>
      </c>
      <c r="R447">
        <f>IF(Tabla1[[#This Row],[SERVICIO]]="COMIDA",3.5,IF(Tabla1[[#This Row],[SERVICIO]]="CONTROLADO",8,IF(Tabla1[[#This Row],[SERVICIO]]="RÁPIDO",4.5,IF(Tabla1[[#This Row],[SERVICIO]]="NORMAL",3,))))</f>
        <v>3.5</v>
      </c>
      <c r="S447">
        <f>IF(Tabla1[[#This Row],[SERVICIO]]="COMIDA",0.75,IF(Tabla1[[#This Row],[SERVICIO]]="CONTROLADO",2.65,IF(Tabla1[[#This Row],[SERVICIO]]="RÁPIDO",0.55,IF(Tabla1[[#This Row],[SERVICIO]]="NORMAL",1.2,))))</f>
        <v>0.75</v>
      </c>
      <c r="T447" s="2">
        <f>IF(Tabla1[[#This Row],[KILOMETROS ADICIONALES]]=0,Tabla1[[#This Row],[KILOMETROS]]*Tabla1[[#This Row],[COSTO NORMAL]],Tabla1[[#This Row],[COSTO NORMAL]]*Tabla1[[#This Row],[KILOMETROS HASTA]])</f>
        <v>10.5</v>
      </c>
      <c r="U447" s="2">
        <f>Tabla1[[#This Row],[KILOMETROS ADICIONALES]]*Tabla1[[#This Row],[COSTO ADICIONAL]]</f>
        <v>4.8600000000000003</v>
      </c>
      <c r="V447">
        <v>117.01</v>
      </c>
      <c r="W447" s="2">
        <f>Tabla1[[#This Row],[COSTO NORMAL2]]+Tabla1[[#This Row],[COSTO ADICIONAL2]]</f>
        <v>15.36</v>
      </c>
    </row>
    <row r="448" spans="1:23" x14ac:dyDescent="0.25">
      <c r="A448" t="s">
        <v>17</v>
      </c>
      <c r="B448" t="s">
        <v>768</v>
      </c>
      <c r="C448" t="s">
        <v>9539</v>
      </c>
      <c r="D448" t="s">
        <v>13</v>
      </c>
      <c r="E448" t="s">
        <v>14845</v>
      </c>
      <c r="F448" t="s">
        <v>14</v>
      </c>
      <c r="G448" t="s">
        <v>15</v>
      </c>
      <c r="H448" t="s">
        <v>45</v>
      </c>
      <c r="I448" t="s">
        <v>769</v>
      </c>
      <c r="J448" t="str">
        <f>MID(Tabla1[[#This Row],[HORA2]],1,2)</f>
        <v>16</v>
      </c>
      <c r="K448" t="s">
        <v>153</v>
      </c>
      <c r="L448" t="s">
        <v>44</v>
      </c>
      <c r="M448" t="s">
        <v>14867</v>
      </c>
      <c r="N448" t="s">
        <v>22</v>
      </c>
      <c r="O448">
        <v>20.16</v>
      </c>
      <c r="P4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16.41</v>
      </c>
      <c r="Q448">
        <f>IF(Tabla1[[#This Row],[SERVICIO]]="COMIDA",3,IF(Tabla1[[#This Row],[SERVICIO]]="CONTROLADO",12,IF(Tabla1[[#This Row],[SERVICIO]]="RÁPIDO",3.75,IF(Tabla1[[#This Row],[SERVICIO]]="NORMAL",2.5,))))</f>
        <v>3.75</v>
      </c>
      <c r="R448">
        <f>IF(Tabla1[[#This Row],[SERVICIO]]="COMIDA",3.5,IF(Tabla1[[#This Row],[SERVICIO]]="CONTROLADO",8,IF(Tabla1[[#This Row],[SERVICIO]]="RÁPIDO",4.5,IF(Tabla1[[#This Row],[SERVICIO]]="NORMAL",3,))))</f>
        <v>4.5</v>
      </c>
      <c r="S4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" s="2">
        <f>IF(Tabla1[[#This Row],[KILOMETROS ADICIONALES]]=0,Tabla1[[#This Row],[KILOMETROS]]*Tabla1[[#This Row],[COSTO NORMAL]],Tabla1[[#This Row],[COSTO NORMAL]]*Tabla1[[#This Row],[KILOMETROS HASTA]])</f>
        <v>16.875</v>
      </c>
      <c r="U448" s="2">
        <f>Tabla1[[#This Row],[KILOMETROS ADICIONALES]]*Tabla1[[#This Row],[COSTO ADICIONAL]]</f>
        <v>9.025500000000001</v>
      </c>
      <c r="V448">
        <v>136.05000000000001</v>
      </c>
      <c r="W448" s="2">
        <f>Tabla1[[#This Row],[COSTO NORMAL2]]+Tabla1[[#This Row],[COSTO ADICIONAL2]]</f>
        <v>25.900500000000001</v>
      </c>
    </row>
    <row r="449" spans="1:23" x14ac:dyDescent="0.25">
      <c r="A449" t="s">
        <v>17</v>
      </c>
      <c r="B449" t="s">
        <v>770</v>
      </c>
      <c r="C449" t="s">
        <v>9540</v>
      </c>
      <c r="D449" t="s">
        <v>13</v>
      </c>
      <c r="E449" t="s">
        <v>14847</v>
      </c>
      <c r="F449" t="s">
        <v>14</v>
      </c>
      <c r="G449" t="s">
        <v>15</v>
      </c>
      <c r="H449" t="s">
        <v>45</v>
      </c>
      <c r="I449" t="s">
        <v>771</v>
      </c>
      <c r="J449" t="str">
        <f>MID(Tabla1[[#This Row],[HORA2]],1,2)</f>
        <v>09</v>
      </c>
      <c r="K449" t="s">
        <v>19</v>
      </c>
      <c r="L449" t="s">
        <v>20</v>
      </c>
      <c r="M449" t="s">
        <v>14867</v>
      </c>
      <c r="N449" t="s">
        <v>22</v>
      </c>
      <c r="O449">
        <v>11.67</v>
      </c>
      <c r="P4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8.67</v>
      </c>
      <c r="Q449">
        <f>IF(Tabla1[[#This Row],[SERVICIO]]="COMIDA",3,IF(Tabla1[[#This Row],[SERVICIO]]="CONTROLADO",12,IF(Tabla1[[#This Row],[SERVICIO]]="RÁPIDO",3.75,IF(Tabla1[[#This Row],[SERVICIO]]="NORMAL",2.5,))))</f>
        <v>3</v>
      </c>
      <c r="R449">
        <f>IF(Tabla1[[#This Row],[SERVICIO]]="COMIDA",3.5,IF(Tabla1[[#This Row],[SERVICIO]]="CONTROLADO",8,IF(Tabla1[[#This Row],[SERVICIO]]="RÁPIDO",4.5,IF(Tabla1[[#This Row],[SERVICIO]]="NORMAL",3,))))</f>
        <v>3.5</v>
      </c>
      <c r="S449">
        <f>IF(Tabla1[[#This Row],[SERVICIO]]="COMIDA",0.75,IF(Tabla1[[#This Row],[SERVICIO]]="CONTROLADO",2.65,IF(Tabla1[[#This Row],[SERVICIO]]="RÁPIDO",0.55,IF(Tabla1[[#This Row],[SERVICIO]]="NORMAL",1.2,))))</f>
        <v>0.75</v>
      </c>
      <c r="T449" s="2">
        <f>IF(Tabla1[[#This Row],[KILOMETROS ADICIONALES]]=0,Tabla1[[#This Row],[KILOMETROS]]*Tabla1[[#This Row],[COSTO NORMAL]],Tabla1[[#This Row],[COSTO NORMAL]]*Tabla1[[#This Row],[KILOMETROS HASTA]])</f>
        <v>10.5</v>
      </c>
      <c r="U449" s="2">
        <f>Tabla1[[#This Row],[KILOMETROS ADICIONALES]]*Tabla1[[#This Row],[COSTO ADICIONAL]]</f>
        <v>6.5024999999999995</v>
      </c>
      <c r="V449">
        <v>132.4</v>
      </c>
      <c r="W449" s="2">
        <f>Tabla1[[#This Row],[COSTO NORMAL2]]+Tabla1[[#This Row],[COSTO ADICIONAL2]]</f>
        <v>17.002499999999998</v>
      </c>
    </row>
    <row r="450" spans="1:23" x14ac:dyDescent="0.25">
      <c r="A450" t="s">
        <v>17</v>
      </c>
      <c r="B450" t="s">
        <v>772</v>
      </c>
      <c r="C450" t="s">
        <v>9541</v>
      </c>
      <c r="D450" t="s">
        <v>13</v>
      </c>
      <c r="E450" t="s">
        <v>14847</v>
      </c>
      <c r="F450" t="s">
        <v>14</v>
      </c>
      <c r="G450" t="s">
        <v>15</v>
      </c>
      <c r="H450" t="s">
        <v>45</v>
      </c>
      <c r="I450" t="s">
        <v>773</v>
      </c>
      <c r="J450" t="str">
        <f>MID(Tabla1[[#This Row],[HORA2]],1,2)</f>
        <v>18</v>
      </c>
      <c r="K450" t="s">
        <v>19</v>
      </c>
      <c r="L450" t="s">
        <v>26</v>
      </c>
      <c r="M450" t="s">
        <v>14867</v>
      </c>
      <c r="N450" t="s">
        <v>22</v>
      </c>
      <c r="O450">
        <v>9.06</v>
      </c>
      <c r="P4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6.0600000000000005</v>
      </c>
      <c r="Q450">
        <f>IF(Tabla1[[#This Row],[SERVICIO]]="COMIDA",3,IF(Tabla1[[#This Row],[SERVICIO]]="CONTROLADO",12,IF(Tabla1[[#This Row],[SERVICIO]]="RÁPIDO",3.75,IF(Tabla1[[#This Row],[SERVICIO]]="NORMAL",2.5,))))</f>
        <v>3</v>
      </c>
      <c r="R450">
        <f>IF(Tabla1[[#This Row],[SERVICIO]]="COMIDA",3.5,IF(Tabla1[[#This Row],[SERVICIO]]="CONTROLADO",8,IF(Tabla1[[#This Row],[SERVICIO]]="RÁPIDO",4.5,IF(Tabla1[[#This Row],[SERVICIO]]="NORMAL",3,))))</f>
        <v>3.5</v>
      </c>
      <c r="S450">
        <f>IF(Tabla1[[#This Row],[SERVICIO]]="COMIDA",0.75,IF(Tabla1[[#This Row],[SERVICIO]]="CONTROLADO",2.65,IF(Tabla1[[#This Row],[SERVICIO]]="RÁPIDO",0.55,IF(Tabla1[[#This Row],[SERVICIO]]="NORMAL",1.2,))))</f>
        <v>0.75</v>
      </c>
      <c r="T450" s="2">
        <f>IF(Tabla1[[#This Row],[KILOMETROS ADICIONALES]]=0,Tabla1[[#This Row],[KILOMETROS]]*Tabla1[[#This Row],[COSTO NORMAL]],Tabla1[[#This Row],[COSTO NORMAL]]*Tabla1[[#This Row],[KILOMETROS HASTA]])</f>
        <v>10.5</v>
      </c>
      <c r="U450" s="2">
        <f>Tabla1[[#This Row],[KILOMETROS ADICIONALES]]*Tabla1[[#This Row],[COSTO ADICIONAL]]</f>
        <v>4.5449999999999999</v>
      </c>
      <c r="V450">
        <v>178.92</v>
      </c>
      <c r="W450" s="2">
        <f>Tabla1[[#This Row],[COSTO NORMAL2]]+Tabla1[[#This Row],[COSTO ADICIONAL2]]</f>
        <v>15.045</v>
      </c>
    </row>
    <row r="451" spans="1:23" x14ac:dyDescent="0.25">
      <c r="A451" t="s">
        <v>17</v>
      </c>
      <c r="B451" t="s">
        <v>774</v>
      </c>
      <c r="C451" t="s">
        <v>9542</v>
      </c>
      <c r="D451" t="s">
        <v>13</v>
      </c>
      <c r="E451" t="s">
        <v>14847</v>
      </c>
      <c r="F451" t="s">
        <v>14</v>
      </c>
      <c r="G451" t="s">
        <v>15</v>
      </c>
      <c r="H451" t="s">
        <v>45</v>
      </c>
      <c r="I451" t="s">
        <v>775</v>
      </c>
      <c r="J451" t="str">
        <f>MID(Tabla1[[#This Row],[HORA2]],1,2)</f>
        <v>09</v>
      </c>
      <c r="K451" t="s">
        <v>19</v>
      </c>
      <c r="L451" t="s">
        <v>19</v>
      </c>
      <c r="M451" t="s">
        <v>14867</v>
      </c>
      <c r="N451" t="s">
        <v>22</v>
      </c>
      <c r="O451">
        <v>18.3</v>
      </c>
      <c r="P4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</v>
      </c>
      <c r="Q451">
        <f>IF(Tabla1[[#This Row],[SERVICIO]]="COMIDA",3,IF(Tabla1[[#This Row],[SERVICIO]]="CONTROLADO",12,IF(Tabla1[[#This Row],[SERVICIO]]="RÁPIDO",3.75,IF(Tabla1[[#This Row],[SERVICIO]]="NORMAL",2.5,))))</f>
        <v>3</v>
      </c>
      <c r="R451">
        <f>IF(Tabla1[[#This Row],[SERVICIO]]="COMIDA",3.5,IF(Tabla1[[#This Row],[SERVICIO]]="CONTROLADO",8,IF(Tabla1[[#This Row],[SERVICIO]]="RÁPIDO",4.5,IF(Tabla1[[#This Row],[SERVICIO]]="NORMAL",3,))))</f>
        <v>3.5</v>
      </c>
      <c r="S451">
        <f>IF(Tabla1[[#This Row],[SERVICIO]]="COMIDA",0.75,IF(Tabla1[[#This Row],[SERVICIO]]="CONTROLADO",2.65,IF(Tabla1[[#This Row],[SERVICIO]]="RÁPIDO",0.55,IF(Tabla1[[#This Row],[SERVICIO]]="NORMAL",1.2,))))</f>
        <v>0.75</v>
      </c>
      <c r="T451" s="2">
        <f>IF(Tabla1[[#This Row],[KILOMETROS ADICIONALES]]=0,Tabla1[[#This Row],[KILOMETROS]]*Tabla1[[#This Row],[COSTO NORMAL]],Tabla1[[#This Row],[COSTO NORMAL]]*Tabla1[[#This Row],[KILOMETROS HASTA]])</f>
        <v>10.5</v>
      </c>
      <c r="U451" s="2">
        <f>Tabla1[[#This Row],[KILOMETROS ADICIONALES]]*Tabla1[[#This Row],[COSTO ADICIONAL]]</f>
        <v>11.475000000000001</v>
      </c>
      <c r="V451">
        <v>77.34</v>
      </c>
      <c r="W451" s="2">
        <f>Tabla1[[#This Row],[COSTO NORMAL2]]+Tabla1[[#This Row],[COSTO ADICIONAL2]]</f>
        <v>21.975000000000001</v>
      </c>
    </row>
    <row r="452" spans="1:23" x14ac:dyDescent="0.25">
      <c r="A452" t="s">
        <v>17</v>
      </c>
      <c r="B452" t="s">
        <v>776</v>
      </c>
      <c r="C452" t="s">
        <v>9543</v>
      </c>
      <c r="D452" t="s">
        <v>75</v>
      </c>
      <c r="E452" t="s">
        <v>14844</v>
      </c>
      <c r="F452" t="s">
        <v>295</v>
      </c>
      <c r="G452" t="s">
        <v>15</v>
      </c>
      <c r="H452" t="s">
        <v>45</v>
      </c>
      <c r="I452" t="s">
        <v>777</v>
      </c>
      <c r="J452" t="str">
        <f>MID(Tabla1[[#This Row],[HORA2]],1,2)</f>
        <v>13</v>
      </c>
      <c r="K452" t="s">
        <v>149</v>
      </c>
      <c r="L452" t="s">
        <v>20</v>
      </c>
      <c r="M452" t="s">
        <v>14867</v>
      </c>
      <c r="N452" t="s">
        <v>22</v>
      </c>
      <c r="O452">
        <v>14.78</v>
      </c>
      <c r="P4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12.28</v>
      </c>
      <c r="Q452">
        <f>IF(Tabla1[[#This Row],[SERVICIO]]="COMIDA",3,IF(Tabla1[[#This Row],[SERVICIO]]="CONTROLADO",12,IF(Tabla1[[#This Row],[SERVICIO]]="RÁPIDO",3.75,IF(Tabla1[[#This Row],[SERVICIO]]="NORMAL",2.5,))))</f>
        <v>2.5</v>
      </c>
      <c r="R452">
        <f>IF(Tabla1[[#This Row],[SERVICIO]]="COMIDA",3.5,IF(Tabla1[[#This Row],[SERVICIO]]="CONTROLADO",8,IF(Tabla1[[#This Row],[SERVICIO]]="RÁPIDO",4.5,IF(Tabla1[[#This Row],[SERVICIO]]="NORMAL",3,))))</f>
        <v>3</v>
      </c>
      <c r="S452">
        <f>IF(Tabla1[[#This Row],[SERVICIO]]="COMIDA",0.75,IF(Tabla1[[#This Row],[SERVICIO]]="CONTROLADO",2.65,IF(Tabla1[[#This Row],[SERVICIO]]="RÁPIDO",0.55,IF(Tabla1[[#This Row],[SERVICIO]]="NORMAL",1.2,))))</f>
        <v>1.2</v>
      </c>
      <c r="T452" s="2">
        <f>IF(Tabla1[[#This Row],[KILOMETROS ADICIONALES]]=0,Tabla1[[#This Row],[KILOMETROS]]*Tabla1[[#This Row],[COSTO NORMAL]],Tabla1[[#This Row],[COSTO NORMAL]]*Tabla1[[#This Row],[KILOMETROS HASTA]])</f>
        <v>7.5</v>
      </c>
      <c r="U452" s="2">
        <f>Tabla1[[#This Row],[KILOMETROS ADICIONALES]]*Tabla1[[#This Row],[COSTO ADICIONAL]]</f>
        <v>14.735999999999999</v>
      </c>
      <c r="V452">
        <v>62.41</v>
      </c>
      <c r="W452" s="2">
        <f>Tabla1[[#This Row],[COSTO NORMAL2]]+Tabla1[[#This Row],[COSTO ADICIONAL2]]</f>
        <v>22.235999999999997</v>
      </c>
    </row>
    <row r="453" spans="1:23" x14ac:dyDescent="0.25">
      <c r="A453" t="s">
        <v>17</v>
      </c>
      <c r="B453" t="s">
        <v>778</v>
      </c>
      <c r="C453" t="s">
        <v>9544</v>
      </c>
      <c r="D453" t="s">
        <v>13</v>
      </c>
      <c r="E453" t="s">
        <v>14847</v>
      </c>
      <c r="F453" t="s">
        <v>14</v>
      </c>
      <c r="G453" t="s">
        <v>15</v>
      </c>
      <c r="H453" t="s">
        <v>17</v>
      </c>
      <c r="I453" t="s">
        <v>779</v>
      </c>
      <c r="J453" t="str">
        <f>MID(Tabla1[[#This Row],[HORA2]],1,2)</f>
        <v>20</v>
      </c>
      <c r="K453" t="s">
        <v>19</v>
      </c>
      <c r="L453" t="s">
        <v>65</v>
      </c>
      <c r="M453" t="s">
        <v>14867</v>
      </c>
      <c r="N453" t="s">
        <v>22</v>
      </c>
      <c r="O453">
        <v>16.829999999999998</v>
      </c>
      <c r="P4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13.829999999999998</v>
      </c>
      <c r="Q453">
        <f>IF(Tabla1[[#This Row],[SERVICIO]]="COMIDA",3,IF(Tabla1[[#This Row],[SERVICIO]]="CONTROLADO",12,IF(Tabla1[[#This Row],[SERVICIO]]="RÁPIDO",3.75,IF(Tabla1[[#This Row],[SERVICIO]]="NORMAL",2.5,))))</f>
        <v>3</v>
      </c>
      <c r="R453">
        <f>IF(Tabla1[[#This Row],[SERVICIO]]="COMIDA",3.5,IF(Tabla1[[#This Row],[SERVICIO]]="CONTROLADO",8,IF(Tabla1[[#This Row],[SERVICIO]]="RÁPIDO",4.5,IF(Tabla1[[#This Row],[SERVICIO]]="NORMAL",3,))))</f>
        <v>3.5</v>
      </c>
      <c r="S453">
        <f>IF(Tabla1[[#This Row],[SERVICIO]]="COMIDA",0.75,IF(Tabla1[[#This Row],[SERVICIO]]="CONTROLADO",2.65,IF(Tabla1[[#This Row],[SERVICIO]]="RÁPIDO",0.55,IF(Tabla1[[#This Row],[SERVICIO]]="NORMAL",1.2,))))</f>
        <v>0.75</v>
      </c>
      <c r="T453" s="2">
        <f>IF(Tabla1[[#This Row],[KILOMETROS ADICIONALES]]=0,Tabla1[[#This Row],[KILOMETROS]]*Tabla1[[#This Row],[COSTO NORMAL]],Tabla1[[#This Row],[COSTO NORMAL]]*Tabla1[[#This Row],[KILOMETROS HASTA]])</f>
        <v>10.5</v>
      </c>
      <c r="U453" s="2">
        <f>Tabla1[[#This Row],[KILOMETROS ADICIONALES]]*Tabla1[[#This Row],[COSTO ADICIONAL]]</f>
        <v>10.372499999999999</v>
      </c>
      <c r="V453">
        <v>174.28</v>
      </c>
      <c r="W453" s="2">
        <f>Tabla1[[#This Row],[COSTO NORMAL2]]+Tabla1[[#This Row],[COSTO ADICIONAL2]]</f>
        <v>20.872499999999999</v>
      </c>
    </row>
    <row r="454" spans="1:23" x14ac:dyDescent="0.25">
      <c r="A454" t="s">
        <v>17</v>
      </c>
      <c r="B454" t="s">
        <v>780</v>
      </c>
      <c r="C454" t="s">
        <v>9545</v>
      </c>
      <c r="D454" t="s">
        <v>13</v>
      </c>
      <c r="E454" t="s">
        <v>14845</v>
      </c>
      <c r="F454" t="s">
        <v>14</v>
      </c>
      <c r="G454" t="s">
        <v>15</v>
      </c>
      <c r="H454" t="s">
        <v>45</v>
      </c>
      <c r="I454" t="s">
        <v>781</v>
      </c>
      <c r="J454" t="str">
        <f>MID(Tabla1[[#This Row],[HORA2]],1,2)</f>
        <v>11</v>
      </c>
      <c r="K454" t="s">
        <v>44</v>
      </c>
      <c r="L454" t="s">
        <v>65</v>
      </c>
      <c r="M454" t="s">
        <v>14867</v>
      </c>
      <c r="N454" t="s">
        <v>22</v>
      </c>
      <c r="O454">
        <v>12.32</v>
      </c>
      <c r="P4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8.57</v>
      </c>
      <c r="Q454">
        <f>IF(Tabla1[[#This Row],[SERVICIO]]="COMIDA",3,IF(Tabla1[[#This Row],[SERVICIO]]="CONTROLADO",12,IF(Tabla1[[#This Row],[SERVICIO]]="RÁPIDO",3.75,IF(Tabla1[[#This Row],[SERVICIO]]="NORMAL",2.5,))))</f>
        <v>3.75</v>
      </c>
      <c r="R454">
        <f>IF(Tabla1[[#This Row],[SERVICIO]]="COMIDA",3.5,IF(Tabla1[[#This Row],[SERVICIO]]="CONTROLADO",8,IF(Tabla1[[#This Row],[SERVICIO]]="RÁPIDO",4.5,IF(Tabla1[[#This Row],[SERVICIO]]="NORMAL",3,))))</f>
        <v>4.5</v>
      </c>
      <c r="S4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" s="2">
        <f>IF(Tabla1[[#This Row],[KILOMETROS ADICIONALES]]=0,Tabla1[[#This Row],[KILOMETROS]]*Tabla1[[#This Row],[COSTO NORMAL]],Tabla1[[#This Row],[COSTO NORMAL]]*Tabla1[[#This Row],[KILOMETROS HASTA]])</f>
        <v>16.875</v>
      </c>
      <c r="U454" s="2">
        <f>Tabla1[[#This Row],[KILOMETROS ADICIONALES]]*Tabla1[[#This Row],[COSTO ADICIONAL]]</f>
        <v>4.7135000000000007</v>
      </c>
      <c r="V454">
        <v>29.35</v>
      </c>
      <c r="W454" s="2">
        <f>Tabla1[[#This Row],[COSTO NORMAL2]]+Tabla1[[#This Row],[COSTO ADICIONAL2]]</f>
        <v>21.5885</v>
      </c>
    </row>
    <row r="455" spans="1:23" x14ac:dyDescent="0.25">
      <c r="A455" t="s">
        <v>17</v>
      </c>
      <c r="B455" t="s">
        <v>782</v>
      </c>
      <c r="C455" t="s">
        <v>9546</v>
      </c>
      <c r="D455" t="s">
        <v>13</v>
      </c>
      <c r="E455" t="s">
        <v>14845</v>
      </c>
      <c r="F455" t="s">
        <v>14</v>
      </c>
      <c r="G455" t="s">
        <v>15</v>
      </c>
      <c r="H455" t="s">
        <v>45</v>
      </c>
      <c r="I455" t="s">
        <v>783</v>
      </c>
      <c r="J455" t="str">
        <f>MID(Tabla1[[#This Row],[HORA2]],1,2)</f>
        <v>11</v>
      </c>
      <c r="K455" t="s">
        <v>78</v>
      </c>
      <c r="L455" t="s">
        <v>65</v>
      </c>
      <c r="M455" t="s">
        <v>14867</v>
      </c>
      <c r="N455" t="s">
        <v>22</v>
      </c>
      <c r="O455">
        <v>20.51</v>
      </c>
      <c r="P4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16.760000000000002</v>
      </c>
      <c r="Q455">
        <f>IF(Tabla1[[#This Row],[SERVICIO]]="COMIDA",3,IF(Tabla1[[#This Row],[SERVICIO]]="CONTROLADO",12,IF(Tabla1[[#This Row],[SERVICIO]]="RÁPIDO",3.75,IF(Tabla1[[#This Row],[SERVICIO]]="NORMAL",2.5,))))</f>
        <v>3.75</v>
      </c>
      <c r="R455">
        <f>IF(Tabla1[[#This Row],[SERVICIO]]="COMIDA",3.5,IF(Tabla1[[#This Row],[SERVICIO]]="CONTROLADO",8,IF(Tabla1[[#This Row],[SERVICIO]]="RÁPIDO",4.5,IF(Tabla1[[#This Row],[SERVICIO]]="NORMAL",3,))))</f>
        <v>4.5</v>
      </c>
      <c r="S4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" s="2">
        <f>IF(Tabla1[[#This Row],[KILOMETROS ADICIONALES]]=0,Tabla1[[#This Row],[KILOMETROS]]*Tabla1[[#This Row],[COSTO NORMAL]],Tabla1[[#This Row],[COSTO NORMAL]]*Tabla1[[#This Row],[KILOMETROS HASTA]])</f>
        <v>16.875</v>
      </c>
      <c r="U455" s="2">
        <f>Tabla1[[#This Row],[KILOMETROS ADICIONALES]]*Tabla1[[#This Row],[COSTO ADICIONAL]]</f>
        <v>9.2180000000000017</v>
      </c>
      <c r="V455">
        <v>52.36</v>
      </c>
      <c r="W455" s="2">
        <f>Tabla1[[#This Row],[COSTO NORMAL2]]+Tabla1[[#This Row],[COSTO ADICIONAL2]]</f>
        <v>26.093000000000004</v>
      </c>
    </row>
    <row r="456" spans="1:23" x14ac:dyDescent="0.25">
      <c r="A456" t="s">
        <v>17</v>
      </c>
      <c r="B456" t="s">
        <v>784</v>
      </c>
      <c r="C456" t="s">
        <v>9547</v>
      </c>
      <c r="E456" t="s">
        <v>14845</v>
      </c>
      <c r="F456" t="s">
        <v>76</v>
      </c>
      <c r="G456" t="s">
        <v>15</v>
      </c>
      <c r="H456" t="s">
        <v>785</v>
      </c>
      <c r="I456" t="s">
        <v>786</v>
      </c>
      <c r="J456" t="str">
        <f>MID(Tabla1[[#This Row],[HORA2]],1,2)</f>
        <v>18</v>
      </c>
      <c r="K456" t="s">
        <v>61</v>
      </c>
      <c r="L456" t="s">
        <v>94</v>
      </c>
      <c r="M456" t="s">
        <v>14867</v>
      </c>
      <c r="N456" t="s">
        <v>22</v>
      </c>
      <c r="O456">
        <v>2.37</v>
      </c>
      <c r="P4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6">
        <f>IF(Tabla1[[#This Row],[SERVICIO]]="COMIDA",3,IF(Tabla1[[#This Row],[SERVICIO]]="CONTROLADO",12,IF(Tabla1[[#This Row],[SERVICIO]]="RÁPIDO",3.75,IF(Tabla1[[#This Row],[SERVICIO]]="NORMAL",2.5,))))</f>
        <v>3.75</v>
      </c>
      <c r="R456">
        <f>IF(Tabla1[[#This Row],[SERVICIO]]="COMIDA",3.5,IF(Tabla1[[#This Row],[SERVICIO]]="CONTROLADO",8,IF(Tabla1[[#This Row],[SERVICIO]]="RÁPIDO",4.5,IF(Tabla1[[#This Row],[SERVICIO]]="NORMAL",3,))))</f>
        <v>4.5</v>
      </c>
      <c r="S4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" s="2">
        <f>IF(Tabla1[[#This Row],[KILOMETROS ADICIONALES]]=0,Tabla1[[#This Row],[KILOMETROS]]*Tabla1[[#This Row],[COSTO NORMAL]],Tabla1[[#This Row],[COSTO NORMAL]]*Tabla1[[#This Row],[KILOMETROS HASTA]])</f>
        <v>10.665000000000001</v>
      </c>
      <c r="U456" s="2">
        <f>Tabla1[[#This Row],[KILOMETROS ADICIONALES]]*Tabla1[[#This Row],[COSTO ADICIONAL]]</f>
        <v>0</v>
      </c>
      <c r="V456">
        <v>16.89</v>
      </c>
      <c r="W456" s="2">
        <f>Tabla1[[#This Row],[COSTO NORMAL2]]+Tabla1[[#This Row],[COSTO ADICIONAL2]]</f>
        <v>10.665000000000001</v>
      </c>
    </row>
    <row r="457" spans="1:23" x14ac:dyDescent="0.25">
      <c r="A457" t="s">
        <v>17</v>
      </c>
      <c r="B457" t="s">
        <v>787</v>
      </c>
      <c r="C457" t="s">
        <v>9548</v>
      </c>
      <c r="D457" t="s">
        <v>13</v>
      </c>
      <c r="E457" t="s">
        <v>14845</v>
      </c>
      <c r="F457" t="s">
        <v>14</v>
      </c>
      <c r="G457" t="s">
        <v>15</v>
      </c>
      <c r="H457" t="s">
        <v>45</v>
      </c>
      <c r="I457" t="s">
        <v>788</v>
      </c>
      <c r="J457" t="str">
        <f>MID(Tabla1[[#This Row],[HORA2]],1,2)</f>
        <v>11</v>
      </c>
      <c r="K457" t="s">
        <v>78</v>
      </c>
      <c r="L457" t="s">
        <v>43</v>
      </c>
      <c r="M457" t="s">
        <v>14867</v>
      </c>
      <c r="N457" t="s">
        <v>22</v>
      </c>
      <c r="O457">
        <v>3.71</v>
      </c>
      <c r="P4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7">
        <f>IF(Tabla1[[#This Row],[SERVICIO]]="COMIDA",3,IF(Tabla1[[#This Row],[SERVICIO]]="CONTROLADO",12,IF(Tabla1[[#This Row],[SERVICIO]]="RÁPIDO",3.75,IF(Tabla1[[#This Row],[SERVICIO]]="NORMAL",2.5,))))</f>
        <v>3.75</v>
      </c>
      <c r="R457">
        <f>IF(Tabla1[[#This Row],[SERVICIO]]="COMIDA",3.5,IF(Tabla1[[#This Row],[SERVICIO]]="CONTROLADO",8,IF(Tabla1[[#This Row],[SERVICIO]]="RÁPIDO",4.5,IF(Tabla1[[#This Row],[SERVICIO]]="NORMAL",3,))))</f>
        <v>4.5</v>
      </c>
      <c r="S4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" s="2">
        <f>IF(Tabla1[[#This Row],[KILOMETROS ADICIONALES]]=0,Tabla1[[#This Row],[KILOMETROS]]*Tabla1[[#This Row],[COSTO NORMAL]],Tabla1[[#This Row],[COSTO NORMAL]]*Tabla1[[#This Row],[KILOMETROS HASTA]])</f>
        <v>16.695</v>
      </c>
      <c r="U457" s="2">
        <f>Tabla1[[#This Row],[KILOMETROS ADICIONALES]]*Tabla1[[#This Row],[COSTO ADICIONAL]]</f>
        <v>0</v>
      </c>
      <c r="V457">
        <v>114.03</v>
      </c>
      <c r="W457" s="2">
        <f>Tabla1[[#This Row],[COSTO NORMAL2]]+Tabla1[[#This Row],[COSTO ADICIONAL2]]</f>
        <v>16.695</v>
      </c>
    </row>
    <row r="458" spans="1:23" x14ac:dyDescent="0.25">
      <c r="A458" t="s">
        <v>17</v>
      </c>
      <c r="B458" t="s">
        <v>789</v>
      </c>
      <c r="C458" t="s">
        <v>9549</v>
      </c>
      <c r="D458" t="s">
        <v>13</v>
      </c>
      <c r="E458" t="s">
        <v>14845</v>
      </c>
      <c r="F458" t="s">
        <v>14</v>
      </c>
      <c r="G458" t="s">
        <v>15</v>
      </c>
      <c r="H458" t="s">
        <v>45</v>
      </c>
      <c r="I458" t="s">
        <v>790</v>
      </c>
      <c r="J458" t="str">
        <f>MID(Tabla1[[#This Row],[HORA2]],1,2)</f>
        <v>10</v>
      </c>
      <c r="K458" t="s">
        <v>65</v>
      </c>
      <c r="L458" t="s">
        <v>44</v>
      </c>
      <c r="M458" t="s">
        <v>14867</v>
      </c>
      <c r="N458" t="s">
        <v>22</v>
      </c>
      <c r="O458">
        <v>17.420000000000002</v>
      </c>
      <c r="P4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13.670000000000002</v>
      </c>
      <c r="Q458">
        <f>IF(Tabla1[[#This Row],[SERVICIO]]="COMIDA",3,IF(Tabla1[[#This Row],[SERVICIO]]="CONTROLADO",12,IF(Tabla1[[#This Row],[SERVICIO]]="RÁPIDO",3.75,IF(Tabla1[[#This Row],[SERVICIO]]="NORMAL",2.5,))))</f>
        <v>3.75</v>
      </c>
      <c r="R458">
        <f>IF(Tabla1[[#This Row],[SERVICIO]]="COMIDA",3.5,IF(Tabla1[[#This Row],[SERVICIO]]="CONTROLADO",8,IF(Tabla1[[#This Row],[SERVICIO]]="RÁPIDO",4.5,IF(Tabla1[[#This Row],[SERVICIO]]="NORMAL",3,))))</f>
        <v>4.5</v>
      </c>
      <c r="S4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" s="2">
        <f>IF(Tabla1[[#This Row],[KILOMETROS ADICIONALES]]=0,Tabla1[[#This Row],[KILOMETROS]]*Tabla1[[#This Row],[COSTO NORMAL]],Tabla1[[#This Row],[COSTO NORMAL]]*Tabla1[[#This Row],[KILOMETROS HASTA]])</f>
        <v>16.875</v>
      </c>
      <c r="U458" s="2">
        <f>Tabla1[[#This Row],[KILOMETROS ADICIONALES]]*Tabla1[[#This Row],[COSTO ADICIONAL]]</f>
        <v>7.5185000000000013</v>
      </c>
      <c r="V458">
        <v>234.72</v>
      </c>
      <c r="W458" s="2">
        <f>Tabla1[[#This Row],[COSTO NORMAL2]]+Tabla1[[#This Row],[COSTO ADICIONAL2]]</f>
        <v>24.393500000000003</v>
      </c>
    </row>
    <row r="459" spans="1:23" x14ac:dyDescent="0.25">
      <c r="A459" t="s">
        <v>17</v>
      </c>
      <c r="B459" t="s">
        <v>791</v>
      </c>
      <c r="C459" t="s">
        <v>9550</v>
      </c>
      <c r="D459" t="s">
        <v>13</v>
      </c>
      <c r="E459" t="s">
        <v>14847</v>
      </c>
      <c r="F459" t="s">
        <v>14</v>
      </c>
      <c r="G459" t="s">
        <v>15</v>
      </c>
      <c r="H459" t="s">
        <v>45</v>
      </c>
      <c r="I459" t="s">
        <v>792</v>
      </c>
      <c r="J459" t="str">
        <f>MID(Tabla1[[#This Row],[HORA2]],1,2)</f>
        <v>18</v>
      </c>
      <c r="K459" t="s">
        <v>19</v>
      </c>
      <c r="L459" t="s">
        <v>94</v>
      </c>
      <c r="M459" t="s">
        <v>14867</v>
      </c>
      <c r="N459" t="s">
        <v>22</v>
      </c>
      <c r="O459">
        <v>5.73</v>
      </c>
      <c r="P4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2.7300000000000004</v>
      </c>
      <c r="Q459">
        <f>IF(Tabla1[[#This Row],[SERVICIO]]="COMIDA",3,IF(Tabla1[[#This Row],[SERVICIO]]="CONTROLADO",12,IF(Tabla1[[#This Row],[SERVICIO]]="RÁPIDO",3.75,IF(Tabla1[[#This Row],[SERVICIO]]="NORMAL",2.5,))))</f>
        <v>3</v>
      </c>
      <c r="R459">
        <f>IF(Tabla1[[#This Row],[SERVICIO]]="COMIDA",3.5,IF(Tabla1[[#This Row],[SERVICIO]]="CONTROLADO",8,IF(Tabla1[[#This Row],[SERVICIO]]="RÁPIDO",4.5,IF(Tabla1[[#This Row],[SERVICIO]]="NORMAL",3,))))</f>
        <v>3.5</v>
      </c>
      <c r="S459">
        <f>IF(Tabla1[[#This Row],[SERVICIO]]="COMIDA",0.75,IF(Tabla1[[#This Row],[SERVICIO]]="CONTROLADO",2.65,IF(Tabla1[[#This Row],[SERVICIO]]="RÁPIDO",0.55,IF(Tabla1[[#This Row],[SERVICIO]]="NORMAL",1.2,))))</f>
        <v>0.75</v>
      </c>
      <c r="T459" s="2">
        <f>IF(Tabla1[[#This Row],[KILOMETROS ADICIONALES]]=0,Tabla1[[#This Row],[KILOMETROS]]*Tabla1[[#This Row],[COSTO NORMAL]],Tabla1[[#This Row],[COSTO NORMAL]]*Tabla1[[#This Row],[KILOMETROS HASTA]])</f>
        <v>10.5</v>
      </c>
      <c r="U459" s="2">
        <f>Tabla1[[#This Row],[KILOMETROS ADICIONALES]]*Tabla1[[#This Row],[COSTO ADICIONAL]]</f>
        <v>2.0475000000000003</v>
      </c>
      <c r="V459">
        <v>224.01</v>
      </c>
      <c r="W459" s="2">
        <f>Tabla1[[#This Row],[COSTO NORMAL2]]+Tabla1[[#This Row],[COSTO ADICIONAL2]]</f>
        <v>12.547499999999999</v>
      </c>
    </row>
    <row r="460" spans="1:23" x14ac:dyDescent="0.25">
      <c r="A460" t="s">
        <v>17</v>
      </c>
      <c r="B460" t="s">
        <v>793</v>
      </c>
      <c r="C460" t="s">
        <v>9551</v>
      </c>
      <c r="D460" t="s">
        <v>13</v>
      </c>
      <c r="E460" t="s">
        <v>14847</v>
      </c>
      <c r="F460" t="s">
        <v>14</v>
      </c>
      <c r="G460" t="s">
        <v>15</v>
      </c>
      <c r="H460" t="s">
        <v>45</v>
      </c>
      <c r="I460" t="s">
        <v>794</v>
      </c>
      <c r="J460" t="str">
        <f>MID(Tabla1[[#This Row],[HORA2]],1,2)</f>
        <v>09</v>
      </c>
      <c r="K460" t="s">
        <v>19</v>
      </c>
      <c r="L460" t="s">
        <v>94</v>
      </c>
      <c r="M460" t="s">
        <v>14867</v>
      </c>
      <c r="N460" t="s">
        <v>22</v>
      </c>
      <c r="O460">
        <v>17.440000000000001</v>
      </c>
      <c r="P4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14.440000000000001</v>
      </c>
      <c r="Q460">
        <f>IF(Tabla1[[#This Row],[SERVICIO]]="COMIDA",3,IF(Tabla1[[#This Row],[SERVICIO]]="CONTROLADO",12,IF(Tabla1[[#This Row],[SERVICIO]]="RÁPIDO",3.75,IF(Tabla1[[#This Row],[SERVICIO]]="NORMAL",2.5,))))</f>
        <v>3</v>
      </c>
      <c r="R460">
        <f>IF(Tabla1[[#This Row],[SERVICIO]]="COMIDA",3.5,IF(Tabla1[[#This Row],[SERVICIO]]="CONTROLADO",8,IF(Tabla1[[#This Row],[SERVICIO]]="RÁPIDO",4.5,IF(Tabla1[[#This Row],[SERVICIO]]="NORMAL",3,))))</f>
        <v>3.5</v>
      </c>
      <c r="S460">
        <f>IF(Tabla1[[#This Row],[SERVICIO]]="COMIDA",0.75,IF(Tabla1[[#This Row],[SERVICIO]]="CONTROLADO",2.65,IF(Tabla1[[#This Row],[SERVICIO]]="RÁPIDO",0.55,IF(Tabla1[[#This Row],[SERVICIO]]="NORMAL",1.2,))))</f>
        <v>0.75</v>
      </c>
      <c r="T460" s="2">
        <f>IF(Tabla1[[#This Row],[KILOMETROS ADICIONALES]]=0,Tabla1[[#This Row],[KILOMETROS]]*Tabla1[[#This Row],[COSTO NORMAL]],Tabla1[[#This Row],[COSTO NORMAL]]*Tabla1[[#This Row],[KILOMETROS HASTA]])</f>
        <v>10.5</v>
      </c>
      <c r="U460" s="2">
        <f>Tabla1[[#This Row],[KILOMETROS ADICIONALES]]*Tabla1[[#This Row],[COSTO ADICIONAL]]</f>
        <v>10.830000000000002</v>
      </c>
      <c r="V460">
        <v>201.81</v>
      </c>
      <c r="W460" s="2">
        <f>Tabla1[[#This Row],[COSTO NORMAL2]]+Tabla1[[#This Row],[COSTO ADICIONAL2]]</f>
        <v>21.330000000000002</v>
      </c>
    </row>
    <row r="461" spans="1:23" x14ac:dyDescent="0.25">
      <c r="A461" t="s">
        <v>17</v>
      </c>
      <c r="B461" t="s">
        <v>795</v>
      </c>
      <c r="C461" t="s">
        <v>9552</v>
      </c>
      <c r="D461" t="s">
        <v>13</v>
      </c>
      <c r="E461" t="s">
        <v>14847</v>
      </c>
      <c r="F461" t="s">
        <v>14</v>
      </c>
      <c r="G461" t="s">
        <v>24</v>
      </c>
      <c r="H461" t="s">
        <v>45</v>
      </c>
      <c r="I461" t="s">
        <v>796</v>
      </c>
      <c r="J461" t="str">
        <f>MID(Tabla1[[#This Row],[HORA2]],1,2)</f>
        <v>16</v>
      </c>
      <c r="K461" t="s">
        <v>19</v>
      </c>
      <c r="L461" t="s">
        <v>20</v>
      </c>
      <c r="M461" t="s">
        <v>14867</v>
      </c>
      <c r="N461" t="s">
        <v>22</v>
      </c>
      <c r="O461">
        <v>2.06</v>
      </c>
      <c r="P4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1">
        <f>IF(Tabla1[[#This Row],[SERVICIO]]="COMIDA",3,IF(Tabla1[[#This Row],[SERVICIO]]="CONTROLADO",12,IF(Tabla1[[#This Row],[SERVICIO]]="RÁPIDO",3.75,IF(Tabla1[[#This Row],[SERVICIO]]="NORMAL",2.5,))))</f>
        <v>3</v>
      </c>
      <c r="R461">
        <f>IF(Tabla1[[#This Row],[SERVICIO]]="COMIDA",3.5,IF(Tabla1[[#This Row],[SERVICIO]]="CONTROLADO",8,IF(Tabla1[[#This Row],[SERVICIO]]="RÁPIDO",4.5,IF(Tabla1[[#This Row],[SERVICIO]]="NORMAL",3,))))</f>
        <v>3.5</v>
      </c>
      <c r="S461">
        <f>IF(Tabla1[[#This Row],[SERVICIO]]="COMIDA",0.75,IF(Tabla1[[#This Row],[SERVICIO]]="CONTROLADO",2.65,IF(Tabla1[[#This Row],[SERVICIO]]="RÁPIDO",0.55,IF(Tabla1[[#This Row],[SERVICIO]]="NORMAL",1.2,))))</f>
        <v>0.75</v>
      </c>
      <c r="T461" s="2">
        <f>IF(Tabla1[[#This Row],[KILOMETROS ADICIONALES]]=0,Tabla1[[#This Row],[KILOMETROS]]*Tabla1[[#This Row],[COSTO NORMAL]],Tabla1[[#This Row],[COSTO NORMAL]]*Tabla1[[#This Row],[KILOMETROS HASTA]])</f>
        <v>7.21</v>
      </c>
      <c r="U461" s="2">
        <f>Tabla1[[#This Row],[KILOMETROS ADICIONALES]]*Tabla1[[#This Row],[COSTO ADICIONAL]]</f>
        <v>0</v>
      </c>
      <c r="V461">
        <v>203.46</v>
      </c>
      <c r="W461" s="2">
        <f>Tabla1[[#This Row],[COSTO NORMAL2]]+Tabla1[[#This Row],[COSTO ADICIONAL2]]</f>
        <v>7.21</v>
      </c>
    </row>
    <row r="462" spans="1:23" x14ac:dyDescent="0.25">
      <c r="A462" t="s">
        <v>17</v>
      </c>
      <c r="B462" t="s">
        <v>797</v>
      </c>
      <c r="C462" t="s">
        <v>9553</v>
      </c>
      <c r="D462" t="s">
        <v>13</v>
      </c>
      <c r="E462" t="s">
        <v>14845</v>
      </c>
      <c r="F462" t="s">
        <v>14</v>
      </c>
      <c r="G462" t="s">
        <v>15</v>
      </c>
      <c r="H462" t="s">
        <v>45</v>
      </c>
      <c r="I462" t="s">
        <v>798</v>
      </c>
      <c r="J462" t="str">
        <f>MID(Tabla1[[#This Row],[HORA2]],1,2)</f>
        <v>12</v>
      </c>
      <c r="K462" t="s">
        <v>49</v>
      </c>
      <c r="L462" t="s">
        <v>78</v>
      </c>
      <c r="M462" t="s">
        <v>14867</v>
      </c>
      <c r="N462" t="s">
        <v>22</v>
      </c>
      <c r="O462">
        <v>2.59</v>
      </c>
      <c r="P4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2">
        <f>IF(Tabla1[[#This Row],[SERVICIO]]="COMIDA",3,IF(Tabla1[[#This Row],[SERVICIO]]="CONTROLADO",12,IF(Tabla1[[#This Row],[SERVICIO]]="RÁPIDO",3.75,IF(Tabla1[[#This Row],[SERVICIO]]="NORMAL",2.5,))))</f>
        <v>3.75</v>
      </c>
      <c r="R462">
        <f>IF(Tabla1[[#This Row],[SERVICIO]]="COMIDA",3.5,IF(Tabla1[[#This Row],[SERVICIO]]="CONTROLADO",8,IF(Tabla1[[#This Row],[SERVICIO]]="RÁPIDO",4.5,IF(Tabla1[[#This Row],[SERVICIO]]="NORMAL",3,))))</f>
        <v>4.5</v>
      </c>
      <c r="S4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" s="2">
        <f>IF(Tabla1[[#This Row],[KILOMETROS ADICIONALES]]=0,Tabla1[[#This Row],[KILOMETROS]]*Tabla1[[#This Row],[COSTO NORMAL]],Tabla1[[#This Row],[COSTO NORMAL]]*Tabla1[[#This Row],[KILOMETROS HASTA]])</f>
        <v>11.654999999999999</v>
      </c>
      <c r="U462" s="2">
        <f>Tabla1[[#This Row],[KILOMETROS ADICIONALES]]*Tabla1[[#This Row],[COSTO ADICIONAL]]</f>
        <v>0</v>
      </c>
      <c r="V462">
        <v>243.72</v>
      </c>
      <c r="W462" s="2">
        <f>Tabla1[[#This Row],[COSTO NORMAL2]]+Tabla1[[#This Row],[COSTO ADICIONAL2]]</f>
        <v>11.654999999999999</v>
      </c>
    </row>
    <row r="463" spans="1:23" x14ac:dyDescent="0.25">
      <c r="A463" t="s">
        <v>17</v>
      </c>
      <c r="B463" t="s">
        <v>799</v>
      </c>
      <c r="C463" t="s">
        <v>9554</v>
      </c>
      <c r="D463" t="s">
        <v>13</v>
      </c>
      <c r="E463" t="s">
        <v>14845</v>
      </c>
      <c r="F463" t="s">
        <v>14</v>
      </c>
      <c r="G463" t="s">
        <v>15</v>
      </c>
      <c r="H463" t="s">
        <v>45</v>
      </c>
      <c r="I463" t="s">
        <v>800</v>
      </c>
      <c r="J463" t="str">
        <f>MID(Tabla1[[#This Row],[HORA2]],1,2)</f>
        <v>11</v>
      </c>
      <c r="K463" t="s">
        <v>19</v>
      </c>
      <c r="L463" t="s">
        <v>125</v>
      </c>
      <c r="M463" t="s">
        <v>14867</v>
      </c>
      <c r="N463" t="s">
        <v>22</v>
      </c>
      <c r="O463">
        <v>5.82</v>
      </c>
      <c r="P4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2.0700000000000003</v>
      </c>
      <c r="Q463">
        <f>IF(Tabla1[[#This Row],[SERVICIO]]="COMIDA",3,IF(Tabla1[[#This Row],[SERVICIO]]="CONTROLADO",12,IF(Tabla1[[#This Row],[SERVICIO]]="RÁPIDO",3.75,IF(Tabla1[[#This Row],[SERVICIO]]="NORMAL",2.5,))))</f>
        <v>3.75</v>
      </c>
      <c r="R463">
        <f>IF(Tabla1[[#This Row],[SERVICIO]]="COMIDA",3.5,IF(Tabla1[[#This Row],[SERVICIO]]="CONTROLADO",8,IF(Tabla1[[#This Row],[SERVICIO]]="RÁPIDO",4.5,IF(Tabla1[[#This Row],[SERVICIO]]="NORMAL",3,))))</f>
        <v>4.5</v>
      </c>
      <c r="S4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" s="2">
        <f>IF(Tabla1[[#This Row],[KILOMETROS ADICIONALES]]=0,Tabla1[[#This Row],[KILOMETROS]]*Tabla1[[#This Row],[COSTO NORMAL]],Tabla1[[#This Row],[COSTO NORMAL]]*Tabla1[[#This Row],[KILOMETROS HASTA]])</f>
        <v>16.875</v>
      </c>
      <c r="U463" s="2">
        <f>Tabla1[[#This Row],[KILOMETROS ADICIONALES]]*Tabla1[[#This Row],[COSTO ADICIONAL]]</f>
        <v>1.1385000000000003</v>
      </c>
      <c r="V463">
        <v>84.33</v>
      </c>
      <c r="W463" s="2">
        <f>Tabla1[[#This Row],[COSTO NORMAL2]]+Tabla1[[#This Row],[COSTO ADICIONAL2]]</f>
        <v>18.013500000000001</v>
      </c>
    </row>
    <row r="464" spans="1:23" x14ac:dyDescent="0.25">
      <c r="A464" t="s">
        <v>17</v>
      </c>
      <c r="B464" t="s">
        <v>801</v>
      </c>
      <c r="C464" t="s">
        <v>9555</v>
      </c>
      <c r="D464" t="s">
        <v>13</v>
      </c>
      <c r="E464" t="s">
        <v>14845</v>
      </c>
      <c r="F464" t="s">
        <v>14</v>
      </c>
      <c r="G464" t="s">
        <v>15</v>
      </c>
      <c r="H464" t="s">
        <v>45</v>
      </c>
      <c r="I464" t="s">
        <v>802</v>
      </c>
      <c r="J464" t="str">
        <f>MID(Tabla1[[#This Row],[HORA2]],1,2)</f>
        <v>13</v>
      </c>
      <c r="K464" t="s">
        <v>90</v>
      </c>
      <c r="L464" t="s">
        <v>27</v>
      </c>
      <c r="M464" t="s">
        <v>14867</v>
      </c>
      <c r="N464" t="s">
        <v>22</v>
      </c>
      <c r="O464">
        <v>17.07</v>
      </c>
      <c r="P4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464">
        <f>IF(Tabla1[[#This Row],[SERVICIO]]="COMIDA",3,IF(Tabla1[[#This Row],[SERVICIO]]="CONTROLADO",12,IF(Tabla1[[#This Row],[SERVICIO]]="RÁPIDO",3.75,IF(Tabla1[[#This Row],[SERVICIO]]="NORMAL",2.5,))))</f>
        <v>3.75</v>
      </c>
      <c r="R464">
        <f>IF(Tabla1[[#This Row],[SERVICIO]]="COMIDA",3.5,IF(Tabla1[[#This Row],[SERVICIO]]="CONTROLADO",8,IF(Tabla1[[#This Row],[SERVICIO]]="RÁPIDO",4.5,IF(Tabla1[[#This Row],[SERVICIO]]="NORMAL",3,))))</f>
        <v>4.5</v>
      </c>
      <c r="S4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" s="2">
        <f>IF(Tabla1[[#This Row],[KILOMETROS ADICIONALES]]=0,Tabla1[[#This Row],[KILOMETROS]]*Tabla1[[#This Row],[COSTO NORMAL]],Tabla1[[#This Row],[COSTO NORMAL]]*Tabla1[[#This Row],[KILOMETROS HASTA]])</f>
        <v>16.875</v>
      </c>
      <c r="U464" s="2">
        <f>Tabla1[[#This Row],[KILOMETROS ADICIONALES]]*Tabla1[[#This Row],[COSTO ADICIONAL]]</f>
        <v>7.3260000000000005</v>
      </c>
      <c r="V464">
        <v>121.73</v>
      </c>
      <c r="W464" s="2">
        <f>Tabla1[[#This Row],[COSTO NORMAL2]]+Tabla1[[#This Row],[COSTO ADICIONAL2]]</f>
        <v>24.201000000000001</v>
      </c>
    </row>
    <row r="465" spans="1:23" x14ac:dyDescent="0.25">
      <c r="A465" t="s">
        <v>17</v>
      </c>
      <c r="B465" t="s">
        <v>803</v>
      </c>
      <c r="C465" t="s">
        <v>9556</v>
      </c>
      <c r="D465" t="s">
        <v>13</v>
      </c>
      <c r="E465" t="s">
        <v>14845</v>
      </c>
      <c r="F465" t="s">
        <v>14</v>
      </c>
      <c r="G465" t="s">
        <v>15</v>
      </c>
      <c r="H465" t="s">
        <v>45</v>
      </c>
      <c r="I465" t="s">
        <v>804</v>
      </c>
      <c r="J465" t="str">
        <f>MID(Tabla1[[#This Row],[HORA2]],1,2)</f>
        <v>12</v>
      </c>
      <c r="K465" t="s">
        <v>53</v>
      </c>
      <c r="L465" t="s">
        <v>31</v>
      </c>
      <c r="M465" t="s">
        <v>14867</v>
      </c>
      <c r="N465" t="s">
        <v>22</v>
      </c>
      <c r="O465">
        <v>9.48</v>
      </c>
      <c r="P4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465">
        <f>IF(Tabla1[[#This Row],[SERVICIO]]="COMIDA",3,IF(Tabla1[[#This Row],[SERVICIO]]="CONTROLADO",12,IF(Tabla1[[#This Row],[SERVICIO]]="RÁPIDO",3.75,IF(Tabla1[[#This Row],[SERVICIO]]="NORMAL",2.5,))))</f>
        <v>3.75</v>
      </c>
      <c r="R465">
        <f>IF(Tabla1[[#This Row],[SERVICIO]]="COMIDA",3.5,IF(Tabla1[[#This Row],[SERVICIO]]="CONTROLADO",8,IF(Tabla1[[#This Row],[SERVICIO]]="RÁPIDO",4.5,IF(Tabla1[[#This Row],[SERVICIO]]="NORMAL",3,))))</f>
        <v>4.5</v>
      </c>
      <c r="S4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5" s="2">
        <f>IF(Tabla1[[#This Row],[KILOMETROS ADICIONALES]]=0,Tabla1[[#This Row],[KILOMETROS]]*Tabla1[[#This Row],[COSTO NORMAL]],Tabla1[[#This Row],[COSTO NORMAL]]*Tabla1[[#This Row],[KILOMETROS HASTA]])</f>
        <v>16.875</v>
      </c>
      <c r="U465" s="2">
        <f>Tabla1[[#This Row],[KILOMETROS ADICIONALES]]*Tabla1[[#This Row],[COSTO ADICIONAL]]</f>
        <v>3.1515000000000004</v>
      </c>
      <c r="V465">
        <v>155.28</v>
      </c>
      <c r="W465" s="2">
        <f>Tabla1[[#This Row],[COSTO NORMAL2]]+Tabla1[[#This Row],[COSTO ADICIONAL2]]</f>
        <v>20.026499999999999</v>
      </c>
    </row>
    <row r="466" spans="1:23" x14ac:dyDescent="0.25">
      <c r="A466" t="s">
        <v>17</v>
      </c>
      <c r="B466" t="s">
        <v>805</v>
      </c>
      <c r="C466" t="s">
        <v>9557</v>
      </c>
      <c r="D466" t="s">
        <v>13</v>
      </c>
      <c r="E466" t="s">
        <v>14847</v>
      </c>
      <c r="F466" t="s">
        <v>14</v>
      </c>
      <c r="G466" t="s">
        <v>15</v>
      </c>
      <c r="H466" t="s">
        <v>45</v>
      </c>
      <c r="I466" t="s">
        <v>806</v>
      </c>
      <c r="J466" t="str">
        <f>MID(Tabla1[[#This Row],[HORA2]],1,2)</f>
        <v>09</v>
      </c>
      <c r="K466" t="s">
        <v>19</v>
      </c>
      <c r="L466" t="s">
        <v>20</v>
      </c>
      <c r="M466" t="s">
        <v>14867</v>
      </c>
      <c r="N466" t="s">
        <v>22</v>
      </c>
      <c r="O466">
        <v>4.24</v>
      </c>
      <c r="P4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1.2400000000000002</v>
      </c>
      <c r="Q466">
        <f>IF(Tabla1[[#This Row],[SERVICIO]]="COMIDA",3,IF(Tabla1[[#This Row],[SERVICIO]]="CONTROLADO",12,IF(Tabla1[[#This Row],[SERVICIO]]="RÁPIDO",3.75,IF(Tabla1[[#This Row],[SERVICIO]]="NORMAL",2.5,))))</f>
        <v>3</v>
      </c>
      <c r="R466">
        <f>IF(Tabla1[[#This Row],[SERVICIO]]="COMIDA",3.5,IF(Tabla1[[#This Row],[SERVICIO]]="CONTROLADO",8,IF(Tabla1[[#This Row],[SERVICIO]]="RÁPIDO",4.5,IF(Tabla1[[#This Row],[SERVICIO]]="NORMAL",3,))))</f>
        <v>3.5</v>
      </c>
      <c r="S466">
        <f>IF(Tabla1[[#This Row],[SERVICIO]]="COMIDA",0.75,IF(Tabla1[[#This Row],[SERVICIO]]="CONTROLADO",2.65,IF(Tabla1[[#This Row],[SERVICIO]]="RÁPIDO",0.55,IF(Tabla1[[#This Row],[SERVICIO]]="NORMAL",1.2,))))</f>
        <v>0.75</v>
      </c>
      <c r="T466" s="2">
        <f>IF(Tabla1[[#This Row],[KILOMETROS ADICIONALES]]=0,Tabla1[[#This Row],[KILOMETROS]]*Tabla1[[#This Row],[COSTO NORMAL]],Tabla1[[#This Row],[COSTO NORMAL]]*Tabla1[[#This Row],[KILOMETROS HASTA]])</f>
        <v>10.5</v>
      </c>
      <c r="U466" s="2">
        <f>Tabla1[[#This Row],[KILOMETROS ADICIONALES]]*Tabla1[[#This Row],[COSTO ADICIONAL]]</f>
        <v>0.93000000000000016</v>
      </c>
      <c r="V466">
        <v>157.63999999999999</v>
      </c>
      <c r="W466" s="2">
        <f>Tabla1[[#This Row],[COSTO NORMAL2]]+Tabla1[[#This Row],[COSTO ADICIONAL2]]</f>
        <v>11.43</v>
      </c>
    </row>
    <row r="467" spans="1:23" x14ac:dyDescent="0.25">
      <c r="A467" t="s">
        <v>17</v>
      </c>
      <c r="B467" t="s">
        <v>807</v>
      </c>
      <c r="C467" t="s">
        <v>9558</v>
      </c>
      <c r="D467" t="s">
        <v>13</v>
      </c>
      <c r="E467" t="s">
        <v>14847</v>
      </c>
      <c r="F467" t="s">
        <v>14</v>
      </c>
      <c r="G467" t="s">
        <v>15</v>
      </c>
      <c r="H467" t="s">
        <v>45</v>
      </c>
      <c r="I467" t="s">
        <v>808</v>
      </c>
      <c r="J467" t="str">
        <f>MID(Tabla1[[#This Row],[HORA2]],1,2)</f>
        <v>09</v>
      </c>
      <c r="K467" t="s">
        <v>19</v>
      </c>
      <c r="L467" t="s">
        <v>20</v>
      </c>
      <c r="M467" t="s">
        <v>14867</v>
      </c>
      <c r="N467" t="s">
        <v>22</v>
      </c>
      <c r="O467">
        <v>6.52</v>
      </c>
      <c r="P4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3.5199999999999996</v>
      </c>
      <c r="Q467">
        <f>IF(Tabla1[[#This Row],[SERVICIO]]="COMIDA",3,IF(Tabla1[[#This Row],[SERVICIO]]="CONTROLADO",12,IF(Tabla1[[#This Row],[SERVICIO]]="RÁPIDO",3.75,IF(Tabla1[[#This Row],[SERVICIO]]="NORMAL",2.5,))))</f>
        <v>3</v>
      </c>
      <c r="R467">
        <f>IF(Tabla1[[#This Row],[SERVICIO]]="COMIDA",3.5,IF(Tabla1[[#This Row],[SERVICIO]]="CONTROLADO",8,IF(Tabla1[[#This Row],[SERVICIO]]="RÁPIDO",4.5,IF(Tabla1[[#This Row],[SERVICIO]]="NORMAL",3,))))</f>
        <v>3.5</v>
      </c>
      <c r="S467">
        <f>IF(Tabla1[[#This Row],[SERVICIO]]="COMIDA",0.75,IF(Tabla1[[#This Row],[SERVICIO]]="CONTROLADO",2.65,IF(Tabla1[[#This Row],[SERVICIO]]="RÁPIDO",0.55,IF(Tabla1[[#This Row],[SERVICIO]]="NORMAL",1.2,))))</f>
        <v>0.75</v>
      </c>
      <c r="T467" s="2">
        <f>IF(Tabla1[[#This Row],[KILOMETROS ADICIONALES]]=0,Tabla1[[#This Row],[KILOMETROS]]*Tabla1[[#This Row],[COSTO NORMAL]],Tabla1[[#This Row],[COSTO NORMAL]]*Tabla1[[#This Row],[KILOMETROS HASTA]])</f>
        <v>10.5</v>
      </c>
      <c r="U467" s="2">
        <f>Tabla1[[#This Row],[KILOMETROS ADICIONALES]]*Tabla1[[#This Row],[COSTO ADICIONAL]]</f>
        <v>2.6399999999999997</v>
      </c>
      <c r="V467">
        <v>32.770000000000003</v>
      </c>
      <c r="W467" s="2">
        <f>Tabla1[[#This Row],[COSTO NORMAL2]]+Tabla1[[#This Row],[COSTO ADICIONAL2]]</f>
        <v>13.14</v>
      </c>
    </row>
    <row r="468" spans="1:23" x14ac:dyDescent="0.25">
      <c r="A468" t="s">
        <v>17</v>
      </c>
      <c r="B468" t="s">
        <v>809</v>
      </c>
      <c r="C468" t="s">
        <v>9559</v>
      </c>
      <c r="D468" t="s">
        <v>13</v>
      </c>
      <c r="E468" t="s">
        <v>14847</v>
      </c>
      <c r="F468" t="s">
        <v>76</v>
      </c>
      <c r="G468" t="s">
        <v>15</v>
      </c>
      <c r="H468" t="s">
        <v>45</v>
      </c>
      <c r="I468" t="s">
        <v>810</v>
      </c>
      <c r="J468" t="str">
        <f>MID(Tabla1[[#This Row],[HORA2]],1,2)</f>
        <v>20</v>
      </c>
      <c r="K468" t="s">
        <v>43</v>
      </c>
      <c r="L468" t="s">
        <v>65</v>
      </c>
      <c r="M468" t="s">
        <v>14867</v>
      </c>
      <c r="N468" t="s">
        <v>22</v>
      </c>
      <c r="O468">
        <v>2.63</v>
      </c>
      <c r="P4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8">
        <f>IF(Tabla1[[#This Row],[SERVICIO]]="COMIDA",3,IF(Tabla1[[#This Row],[SERVICIO]]="CONTROLADO",12,IF(Tabla1[[#This Row],[SERVICIO]]="RÁPIDO",3.75,IF(Tabla1[[#This Row],[SERVICIO]]="NORMAL",2.5,))))</f>
        <v>3</v>
      </c>
      <c r="R468">
        <f>IF(Tabla1[[#This Row],[SERVICIO]]="COMIDA",3.5,IF(Tabla1[[#This Row],[SERVICIO]]="CONTROLADO",8,IF(Tabla1[[#This Row],[SERVICIO]]="RÁPIDO",4.5,IF(Tabla1[[#This Row],[SERVICIO]]="NORMAL",3,))))</f>
        <v>3.5</v>
      </c>
      <c r="S468">
        <f>IF(Tabla1[[#This Row],[SERVICIO]]="COMIDA",0.75,IF(Tabla1[[#This Row],[SERVICIO]]="CONTROLADO",2.65,IF(Tabla1[[#This Row],[SERVICIO]]="RÁPIDO",0.55,IF(Tabla1[[#This Row],[SERVICIO]]="NORMAL",1.2,))))</f>
        <v>0.75</v>
      </c>
      <c r="T468" s="2">
        <f>IF(Tabla1[[#This Row],[KILOMETROS ADICIONALES]]=0,Tabla1[[#This Row],[KILOMETROS]]*Tabla1[[#This Row],[COSTO NORMAL]],Tabla1[[#This Row],[COSTO NORMAL]]*Tabla1[[#This Row],[KILOMETROS HASTA]])</f>
        <v>9.2050000000000001</v>
      </c>
      <c r="U468" s="2">
        <f>Tabla1[[#This Row],[KILOMETROS ADICIONALES]]*Tabla1[[#This Row],[COSTO ADICIONAL]]</f>
        <v>0</v>
      </c>
      <c r="V468">
        <v>56.13</v>
      </c>
      <c r="W468" s="2">
        <f>Tabla1[[#This Row],[COSTO NORMAL2]]+Tabla1[[#This Row],[COSTO ADICIONAL2]]</f>
        <v>9.2050000000000001</v>
      </c>
    </row>
    <row r="469" spans="1:23" x14ac:dyDescent="0.25">
      <c r="A469" t="s">
        <v>17</v>
      </c>
      <c r="B469" t="s">
        <v>811</v>
      </c>
      <c r="C469" t="s">
        <v>9560</v>
      </c>
      <c r="E469" t="s">
        <v>14845</v>
      </c>
      <c r="F469" t="s">
        <v>76</v>
      </c>
      <c r="G469" t="s">
        <v>15</v>
      </c>
      <c r="H469" t="s">
        <v>785</v>
      </c>
      <c r="I469" t="s">
        <v>812</v>
      </c>
      <c r="J469" t="str">
        <f>MID(Tabla1[[#This Row],[HORA2]],1,2)</f>
        <v>17</v>
      </c>
      <c r="K469" t="s">
        <v>43</v>
      </c>
      <c r="L469" t="s">
        <v>65</v>
      </c>
      <c r="M469" t="s">
        <v>14867</v>
      </c>
      <c r="N469" t="s">
        <v>22</v>
      </c>
      <c r="O469">
        <v>7.49</v>
      </c>
      <c r="P4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3.74</v>
      </c>
      <c r="Q469">
        <f>IF(Tabla1[[#This Row],[SERVICIO]]="COMIDA",3,IF(Tabla1[[#This Row],[SERVICIO]]="CONTROLADO",12,IF(Tabla1[[#This Row],[SERVICIO]]="RÁPIDO",3.75,IF(Tabla1[[#This Row],[SERVICIO]]="NORMAL",2.5,))))</f>
        <v>3.75</v>
      </c>
      <c r="R469">
        <f>IF(Tabla1[[#This Row],[SERVICIO]]="COMIDA",3.5,IF(Tabla1[[#This Row],[SERVICIO]]="CONTROLADO",8,IF(Tabla1[[#This Row],[SERVICIO]]="RÁPIDO",4.5,IF(Tabla1[[#This Row],[SERVICIO]]="NORMAL",3,))))</f>
        <v>4.5</v>
      </c>
      <c r="S4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" s="2">
        <f>IF(Tabla1[[#This Row],[KILOMETROS ADICIONALES]]=0,Tabla1[[#This Row],[KILOMETROS]]*Tabla1[[#This Row],[COSTO NORMAL]],Tabla1[[#This Row],[COSTO NORMAL]]*Tabla1[[#This Row],[KILOMETROS HASTA]])</f>
        <v>16.875</v>
      </c>
      <c r="U469" s="2">
        <f>Tabla1[[#This Row],[KILOMETROS ADICIONALES]]*Tabla1[[#This Row],[COSTO ADICIONAL]]</f>
        <v>2.0570000000000004</v>
      </c>
      <c r="V469">
        <v>45.31</v>
      </c>
      <c r="W469" s="2">
        <f>Tabla1[[#This Row],[COSTO NORMAL2]]+Tabla1[[#This Row],[COSTO ADICIONAL2]]</f>
        <v>18.932000000000002</v>
      </c>
    </row>
    <row r="470" spans="1:23" x14ac:dyDescent="0.25">
      <c r="A470" t="s">
        <v>17</v>
      </c>
      <c r="B470" t="s">
        <v>813</v>
      </c>
      <c r="C470" t="s">
        <v>9561</v>
      </c>
      <c r="D470" t="s">
        <v>13</v>
      </c>
      <c r="E470" t="s">
        <v>14845</v>
      </c>
      <c r="F470" t="s">
        <v>14</v>
      </c>
      <c r="G470" t="s">
        <v>15</v>
      </c>
      <c r="H470" t="s">
        <v>45</v>
      </c>
      <c r="I470" t="s">
        <v>814</v>
      </c>
      <c r="J470" t="str">
        <f>MID(Tabla1[[#This Row],[HORA2]],1,2)</f>
        <v>12</v>
      </c>
      <c r="K470" t="s">
        <v>19</v>
      </c>
      <c r="L470" t="s">
        <v>96</v>
      </c>
      <c r="M470" t="s">
        <v>14867</v>
      </c>
      <c r="N470" t="s">
        <v>22</v>
      </c>
      <c r="O470">
        <v>7.82</v>
      </c>
      <c r="P4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4.07</v>
      </c>
      <c r="Q470">
        <f>IF(Tabla1[[#This Row],[SERVICIO]]="COMIDA",3,IF(Tabla1[[#This Row],[SERVICIO]]="CONTROLADO",12,IF(Tabla1[[#This Row],[SERVICIO]]="RÁPIDO",3.75,IF(Tabla1[[#This Row],[SERVICIO]]="NORMAL",2.5,))))</f>
        <v>3.75</v>
      </c>
      <c r="R470">
        <f>IF(Tabla1[[#This Row],[SERVICIO]]="COMIDA",3.5,IF(Tabla1[[#This Row],[SERVICIO]]="CONTROLADO",8,IF(Tabla1[[#This Row],[SERVICIO]]="RÁPIDO",4.5,IF(Tabla1[[#This Row],[SERVICIO]]="NORMAL",3,))))</f>
        <v>4.5</v>
      </c>
      <c r="S4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0" s="2">
        <f>IF(Tabla1[[#This Row],[KILOMETROS ADICIONALES]]=0,Tabla1[[#This Row],[KILOMETROS]]*Tabla1[[#This Row],[COSTO NORMAL]],Tabla1[[#This Row],[COSTO NORMAL]]*Tabla1[[#This Row],[KILOMETROS HASTA]])</f>
        <v>16.875</v>
      </c>
      <c r="U470" s="2">
        <f>Tabla1[[#This Row],[KILOMETROS ADICIONALES]]*Tabla1[[#This Row],[COSTO ADICIONAL]]</f>
        <v>2.2385000000000002</v>
      </c>
      <c r="V470">
        <v>215.68</v>
      </c>
      <c r="W470" s="2">
        <f>Tabla1[[#This Row],[COSTO NORMAL2]]+Tabla1[[#This Row],[COSTO ADICIONAL2]]</f>
        <v>19.113500000000002</v>
      </c>
    </row>
    <row r="471" spans="1:23" x14ac:dyDescent="0.25">
      <c r="A471" t="s">
        <v>17</v>
      </c>
      <c r="B471" t="s">
        <v>815</v>
      </c>
      <c r="C471" t="s">
        <v>9562</v>
      </c>
      <c r="E471" t="s">
        <v>14845</v>
      </c>
      <c r="F471" t="s">
        <v>76</v>
      </c>
      <c r="G471" t="s">
        <v>15</v>
      </c>
      <c r="H471" t="s">
        <v>785</v>
      </c>
      <c r="I471" t="s">
        <v>816</v>
      </c>
      <c r="J471" t="str">
        <f>MID(Tabla1[[#This Row],[HORA2]],1,2)</f>
        <v>18</v>
      </c>
      <c r="K471" t="s">
        <v>43</v>
      </c>
      <c r="L471" t="s">
        <v>49</v>
      </c>
      <c r="M471" t="s">
        <v>14867</v>
      </c>
      <c r="N471" t="s">
        <v>22</v>
      </c>
      <c r="O471">
        <v>18.36</v>
      </c>
      <c r="P4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14.61</v>
      </c>
      <c r="Q471">
        <f>IF(Tabla1[[#This Row],[SERVICIO]]="COMIDA",3,IF(Tabla1[[#This Row],[SERVICIO]]="CONTROLADO",12,IF(Tabla1[[#This Row],[SERVICIO]]="RÁPIDO",3.75,IF(Tabla1[[#This Row],[SERVICIO]]="NORMAL",2.5,))))</f>
        <v>3.75</v>
      </c>
      <c r="R471">
        <f>IF(Tabla1[[#This Row],[SERVICIO]]="COMIDA",3.5,IF(Tabla1[[#This Row],[SERVICIO]]="CONTROLADO",8,IF(Tabla1[[#This Row],[SERVICIO]]="RÁPIDO",4.5,IF(Tabla1[[#This Row],[SERVICIO]]="NORMAL",3,))))</f>
        <v>4.5</v>
      </c>
      <c r="S4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1" s="2">
        <f>IF(Tabla1[[#This Row],[KILOMETROS ADICIONALES]]=0,Tabla1[[#This Row],[KILOMETROS]]*Tabla1[[#This Row],[COSTO NORMAL]],Tabla1[[#This Row],[COSTO NORMAL]]*Tabla1[[#This Row],[KILOMETROS HASTA]])</f>
        <v>16.875</v>
      </c>
      <c r="U471" s="2">
        <f>Tabla1[[#This Row],[KILOMETROS ADICIONALES]]*Tabla1[[#This Row],[COSTO ADICIONAL]]</f>
        <v>8.0355000000000008</v>
      </c>
      <c r="V471">
        <v>193.38</v>
      </c>
      <c r="W471" s="2">
        <f>Tabla1[[#This Row],[COSTO NORMAL2]]+Tabla1[[#This Row],[COSTO ADICIONAL2]]</f>
        <v>24.910499999999999</v>
      </c>
    </row>
    <row r="472" spans="1:23" x14ac:dyDescent="0.25">
      <c r="A472" t="s">
        <v>17</v>
      </c>
      <c r="B472" t="s">
        <v>817</v>
      </c>
      <c r="C472" t="s">
        <v>9563</v>
      </c>
      <c r="D472" t="s">
        <v>13</v>
      </c>
      <c r="E472" t="s">
        <v>14847</v>
      </c>
      <c r="F472" t="s">
        <v>14</v>
      </c>
      <c r="G472" t="s">
        <v>15</v>
      </c>
      <c r="H472" t="s">
        <v>45</v>
      </c>
      <c r="I472" t="s">
        <v>818</v>
      </c>
      <c r="J472" t="str">
        <f>MID(Tabla1[[#This Row],[HORA2]],1,2)</f>
        <v>18</v>
      </c>
      <c r="K472" t="s">
        <v>19</v>
      </c>
      <c r="L472" t="s">
        <v>78</v>
      </c>
      <c r="M472" t="s">
        <v>14867</v>
      </c>
      <c r="N472" t="s">
        <v>22</v>
      </c>
      <c r="O472">
        <v>9.68</v>
      </c>
      <c r="P4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6.68</v>
      </c>
      <c r="Q472">
        <f>IF(Tabla1[[#This Row],[SERVICIO]]="COMIDA",3,IF(Tabla1[[#This Row],[SERVICIO]]="CONTROLADO",12,IF(Tabla1[[#This Row],[SERVICIO]]="RÁPIDO",3.75,IF(Tabla1[[#This Row],[SERVICIO]]="NORMAL",2.5,))))</f>
        <v>3</v>
      </c>
      <c r="R472">
        <f>IF(Tabla1[[#This Row],[SERVICIO]]="COMIDA",3.5,IF(Tabla1[[#This Row],[SERVICIO]]="CONTROLADO",8,IF(Tabla1[[#This Row],[SERVICIO]]="RÁPIDO",4.5,IF(Tabla1[[#This Row],[SERVICIO]]="NORMAL",3,))))</f>
        <v>3.5</v>
      </c>
      <c r="S472">
        <f>IF(Tabla1[[#This Row],[SERVICIO]]="COMIDA",0.75,IF(Tabla1[[#This Row],[SERVICIO]]="CONTROLADO",2.65,IF(Tabla1[[#This Row],[SERVICIO]]="RÁPIDO",0.55,IF(Tabla1[[#This Row],[SERVICIO]]="NORMAL",1.2,))))</f>
        <v>0.75</v>
      </c>
      <c r="T472" s="2">
        <f>IF(Tabla1[[#This Row],[KILOMETROS ADICIONALES]]=0,Tabla1[[#This Row],[KILOMETROS]]*Tabla1[[#This Row],[COSTO NORMAL]],Tabla1[[#This Row],[COSTO NORMAL]]*Tabla1[[#This Row],[KILOMETROS HASTA]])</f>
        <v>10.5</v>
      </c>
      <c r="U472" s="2">
        <f>Tabla1[[#This Row],[KILOMETROS ADICIONALES]]*Tabla1[[#This Row],[COSTO ADICIONAL]]</f>
        <v>5.01</v>
      </c>
      <c r="V472">
        <v>70.72</v>
      </c>
      <c r="W472" s="2">
        <f>Tabla1[[#This Row],[COSTO NORMAL2]]+Tabla1[[#This Row],[COSTO ADICIONAL2]]</f>
        <v>15.51</v>
      </c>
    </row>
    <row r="473" spans="1:23" x14ac:dyDescent="0.25">
      <c r="A473" t="s">
        <v>17</v>
      </c>
      <c r="B473" t="s">
        <v>819</v>
      </c>
      <c r="C473" t="s">
        <v>9564</v>
      </c>
      <c r="D473" t="s">
        <v>13</v>
      </c>
      <c r="E473" t="s">
        <v>14845</v>
      </c>
      <c r="F473" t="s">
        <v>14</v>
      </c>
      <c r="G473" t="s">
        <v>15</v>
      </c>
      <c r="H473" t="s">
        <v>45</v>
      </c>
      <c r="I473" t="s">
        <v>820</v>
      </c>
      <c r="J473" t="str">
        <f>MID(Tabla1[[#This Row],[HORA2]],1,2)</f>
        <v>09</v>
      </c>
      <c r="K473" t="s">
        <v>35</v>
      </c>
      <c r="L473" t="s">
        <v>20</v>
      </c>
      <c r="M473" t="s">
        <v>14867</v>
      </c>
      <c r="N473" t="s">
        <v>22</v>
      </c>
      <c r="O473">
        <v>7.31</v>
      </c>
      <c r="P4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3.5599999999999996</v>
      </c>
      <c r="Q473">
        <f>IF(Tabla1[[#This Row],[SERVICIO]]="COMIDA",3,IF(Tabla1[[#This Row],[SERVICIO]]="CONTROLADO",12,IF(Tabla1[[#This Row],[SERVICIO]]="RÁPIDO",3.75,IF(Tabla1[[#This Row],[SERVICIO]]="NORMAL",2.5,))))</f>
        <v>3.75</v>
      </c>
      <c r="R473">
        <f>IF(Tabla1[[#This Row],[SERVICIO]]="COMIDA",3.5,IF(Tabla1[[#This Row],[SERVICIO]]="CONTROLADO",8,IF(Tabla1[[#This Row],[SERVICIO]]="RÁPIDO",4.5,IF(Tabla1[[#This Row],[SERVICIO]]="NORMAL",3,))))</f>
        <v>4.5</v>
      </c>
      <c r="S4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" s="2">
        <f>IF(Tabla1[[#This Row],[KILOMETROS ADICIONALES]]=0,Tabla1[[#This Row],[KILOMETROS]]*Tabla1[[#This Row],[COSTO NORMAL]],Tabla1[[#This Row],[COSTO NORMAL]]*Tabla1[[#This Row],[KILOMETROS HASTA]])</f>
        <v>16.875</v>
      </c>
      <c r="U473" s="2">
        <f>Tabla1[[#This Row],[KILOMETROS ADICIONALES]]*Tabla1[[#This Row],[COSTO ADICIONAL]]</f>
        <v>1.958</v>
      </c>
      <c r="V473">
        <v>107.64</v>
      </c>
      <c r="W473" s="2">
        <f>Tabla1[[#This Row],[COSTO NORMAL2]]+Tabla1[[#This Row],[COSTO ADICIONAL2]]</f>
        <v>18.832999999999998</v>
      </c>
    </row>
    <row r="474" spans="1:23" x14ac:dyDescent="0.25">
      <c r="A474" t="s">
        <v>17</v>
      </c>
      <c r="B474" t="s">
        <v>821</v>
      </c>
      <c r="C474" t="s">
        <v>9565</v>
      </c>
      <c r="E474" t="s">
        <v>14845</v>
      </c>
      <c r="F474" t="s">
        <v>76</v>
      </c>
      <c r="G474" t="s">
        <v>15</v>
      </c>
      <c r="H474" t="s">
        <v>785</v>
      </c>
      <c r="I474" t="s">
        <v>822</v>
      </c>
      <c r="J474" t="str">
        <f>MID(Tabla1[[#This Row],[HORA2]],1,2)</f>
        <v>17</v>
      </c>
      <c r="K474" t="s">
        <v>43</v>
      </c>
      <c r="L474" t="s">
        <v>57</v>
      </c>
      <c r="M474" t="s">
        <v>14867</v>
      </c>
      <c r="N474" t="s">
        <v>22</v>
      </c>
      <c r="O474">
        <v>18.690000000000001</v>
      </c>
      <c r="P4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14.940000000000001</v>
      </c>
      <c r="Q474">
        <f>IF(Tabla1[[#This Row],[SERVICIO]]="COMIDA",3,IF(Tabla1[[#This Row],[SERVICIO]]="CONTROLADO",12,IF(Tabla1[[#This Row],[SERVICIO]]="RÁPIDO",3.75,IF(Tabla1[[#This Row],[SERVICIO]]="NORMAL",2.5,))))</f>
        <v>3.75</v>
      </c>
      <c r="R474">
        <f>IF(Tabla1[[#This Row],[SERVICIO]]="COMIDA",3.5,IF(Tabla1[[#This Row],[SERVICIO]]="CONTROLADO",8,IF(Tabla1[[#This Row],[SERVICIO]]="RÁPIDO",4.5,IF(Tabla1[[#This Row],[SERVICIO]]="NORMAL",3,))))</f>
        <v>4.5</v>
      </c>
      <c r="S4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4" s="2">
        <f>IF(Tabla1[[#This Row],[KILOMETROS ADICIONALES]]=0,Tabla1[[#This Row],[KILOMETROS]]*Tabla1[[#This Row],[COSTO NORMAL]],Tabla1[[#This Row],[COSTO NORMAL]]*Tabla1[[#This Row],[KILOMETROS HASTA]])</f>
        <v>16.875</v>
      </c>
      <c r="U474" s="2">
        <f>Tabla1[[#This Row],[KILOMETROS ADICIONALES]]*Tabla1[[#This Row],[COSTO ADICIONAL]]</f>
        <v>8.2170000000000005</v>
      </c>
      <c r="V474">
        <v>191.5</v>
      </c>
      <c r="W474" s="2">
        <f>Tabla1[[#This Row],[COSTO NORMAL2]]+Tabla1[[#This Row],[COSTO ADICIONAL2]]</f>
        <v>25.091999999999999</v>
      </c>
    </row>
    <row r="475" spans="1:23" x14ac:dyDescent="0.25">
      <c r="A475" t="s">
        <v>17</v>
      </c>
      <c r="B475" t="s">
        <v>823</v>
      </c>
      <c r="C475" t="s">
        <v>9566</v>
      </c>
      <c r="D475" t="s">
        <v>13</v>
      </c>
      <c r="E475" t="s">
        <v>14845</v>
      </c>
      <c r="F475" t="s">
        <v>14</v>
      </c>
      <c r="G475" t="s">
        <v>15</v>
      </c>
      <c r="H475" t="s">
        <v>45</v>
      </c>
      <c r="I475" t="s">
        <v>824</v>
      </c>
      <c r="J475" t="str">
        <f>MID(Tabla1[[#This Row],[HORA2]],1,2)</f>
        <v>10</v>
      </c>
      <c r="K475" t="s">
        <v>94</v>
      </c>
      <c r="L475" t="s">
        <v>78</v>
      </c>
      <c r="M475" t="s">
        <v>14867</v>
      </c>
      <c r="N475" t="s">
        <v>22</v>
      </c>
      <c r="O475">
        <v>11.49</v>
      </c>
      <c r="P4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7.74</v>
      </c>
      <c r="Q475">
        <f>IF(Tabla1[[#This Row],[SERVICIO]]="COMIDA",3,IF(Tabla1[[#This Row],[SERVICIO]]="CONTROLADO",12,IF(Tabla1[[#This Row],[SERVICIO]]="RÁPIDO",3.75,IF(Tabla1[[#This Row],[SERVICIO]]="NORMAL",2.5,))))</f>
        <v>3.75</v>
      </c>
      <c r="R475">
        <f>IF(Tabla1[[#This Row],[SERVICIO]]="COMIDA",3.5,IF(Tabla1[[#This Row],[SERVICIO]]="CONTROLADO",8,IF(Tabla1[[#This Row],[SERVICIO]]="RÁPIDO",4.5,IF(Tabla1[[#This Row],[SERVICIO]]="NORMAL",3,))))</f>
        <v>4.5</v>
      </c>
      <c r="S4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5" s="2">
        <f>IF(Tabla1[[#This Row],[KILOMETROS ADICIONALES]]=0,Tabla1[[#This Row],[KILOMETROS]]*Tabla1[[#This Row],[COSTO NORMAL]],Tabla1[[#This Row],[COSTO NORMAL]]*Tabla1[[#This Row],[KILOMETROS HASTA]])</f>
        <v>16.875</v>
      </c>
      <c r="U475" s="2">
        <f>Tabla1[[#This Row],[KILOMETROS ADICIONALES]]*Tabla1[[#This Row],[COSTO ADICIONAL]]</f>
        <v>4.2570000000000006</v>
      </c>
      <c r="V475">
        <v>162.65</v>
      </c>
      <c r="W475" s="2">
        <f>Tabla1[[#This Row],[COSTO NORMAL2]]+Tabla1[[#This Row],[COSTO ADICIONAL2]]</f>
        <v>21.132000000000001</v>
      </c>
    </row>
    <row r="476" spans="1:23" x14ac:dyDescent="0.25">
      <c r="A476" t="s">
        <v>17</v>
      </c>
      <c r="B476" t="s">
        <v>825</v>
      </c>
      <c r="C476" t="s">
        <v>9567</v>
      </c>
      <c r="D476" t="s">
        <v>13</v>
      </c>
      <c r="E476" t="s">
        <v>14845</v>
      </c>
      <c r="F476" t="s">
        <v>14</v>
      </c>
      <c r="G476" t="s">
        <v>15</v>
      </c>
      <c r="H476" t="s">
        <v>45</v>
      </c>
      <c r="I476" t="s">
        <v>826</v>
      </c>
      <c r="J476" t="str">
        <f>MID(Tabla1[[#This Row],[HORA2]],1,2)</f>
        <v>10</v>
      </c>
      <c r="K476" t="s">
        <v>26</v>
      </c>
      <c r="L476" t="s">
        <v>19</v>
      </c>
      <c r="M476" t="s">
        <v>14867</v>
      </c>
      <c r="N476" t="s">
        <v>22</v>
      </c>
      <c r="O476">
        <v>7.55</v>
      </c>
      <c r="P4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</v>
      </c>
      <c r="Q476">
        <f>IF(Tabla1[[#This Row],[SERVICIO]]="COMIDA",3,IF(Tabla1[[#This Row],[SERVICIO]]="CONTROLADO",12,IF(Tabla1[[#This Row],[SERVICIO]]="RÁPIDO",3.75,IF(Tabla1[[#This Row],[SERVICIO]]="NORMAL",2.5,))))</f>
        <v>3.75</v>
      </c>
      <c r="R476">
        <f>IF(Tabla1[[#This Row],[SERVICIO]]="COMIDA",3.5,IF(Tabla1[[#This Row],[SERVICIO]]="CONTROLADO",8,IF(Tabla1[[#This Row],[SERVICIO]]="RÁPIDO",4.5,IF(Tabla1[[#This Row],[SERVICIO]]="NORMAL",3,))))</f>
        <v>4.5</v>
      </c>
      <c r="S4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6" s="2">
        <f>IF(Tabla1[[#This Row],[KILOMETROS ADICIONALES]]=0,Tabla1[[#This Row],[KILOMETROS]]*Tabla1[[#This Row],[COSTO NORMAL]],Tabla1[[#This Row],[COSTO NORMAL]]*Tabla1[[#This Row],[KILOMETROS HASTA]])</f>
        <v>16.875</v>
      </c>
      <c r="U476" s="2">
        <f>Tabla1[[#This Row],[KILOMETROS ADICIONALES]]*Tabla1[[#This Row],[COSTO ADICIONAL]]</f>
        <v>2.09</v>
      </c>
      <c r="V476">
        <v>128.68</v>
      </c>
      <c r="W476" s="2">
        <f>Tabla1[[#This Row],[COSTO NORMAL2]]+Tabla1[[#This Row],[COSTO ADICIONAL2]]</f>
        <v>18.965</v>
      </c>
    </row>
    <row r="477" spans="1:23" x14ac:dyDescent="0.25">
      <c r="A477" t="s">
        <v>17</v>
      </c>
      <c r="B477" t="s">
        <v>827</v>
      </c>
      <c r="C477" t="s">
        <v>9568</v>
      </c>
      <c r="E477" t="s">
        <v>14845</v>
      </c>
      <c r="F477" t="s">
        <v>76</v>
      </c>
      <c r="G477" t="s">
        <v>15</v>
      </c>
      <c r="H477" t="s">
        <v>785</v>
      </c>
      <c r="I477" t="s">
        <v>828</v>
      </c>
      <c r="J477" t="str">
        <f>MID(Tabla1[[#This Row],[HORA2]],1,2)</f>
        <v>18</v>
      </c>
      <c r="K477" t="s">
        <v>43</v>
      </c>
      <c r="L477" t="s">
        <v>49</v>
      </c>
      <c r="M477" t="s">
        <v>14867</v>
      </c>
      <c r="N477" t="s">
        <v>22</v>
      </c>
      <c r="O477">
        <v>2.0699999999999998</v>
      </c>
      <c r="P4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7">
        <f>IF(Tabla1[[#This Row],[SERVICIO]]="COMIDA",3,IF(Tabla1[[#This Row],[SERVICIO]]="CONTROLADO",12,IF(Tabla1[[#This Row],[SERVICIO]]="RÁPIDO",3.75,IF(Tabla1[[#This Row],[SERVICIO]]="NORMAL",2.5,))))</f>
        <v>3.75</v>
      </c>
      <c r="R477">
        <f>IF(Tabla1[[#This Row],[SERVICIO]]="COMIDA",3.5,IF(Tabla1[[#This Row],[SERVICIO]]="CONTROLADO",8,IF(Tabla1[[#This Row],[SERVICIO]]="RÁPIDO",4.5,IF(Tabla1[[#This Row],[SERVICIO]]="NORMAL",3,))))</f>
        <v>4.5</v>
      </c>
      <c r="S4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7" s="2">
        <f>IF(Tabla1[[#This Row],[KILOMETROS ADICIONALES]]=0,Tabla1[[#This Row],[KILOMETROS]]*Tabla1[[#This Row],[COSTO NORMAL]],Tabla1[[#This Row],[COSTO NORMAL]]*Tabla1[[#This Row],[KILOMETROS HASTA]])</f>
        <v>9.3149999999999995</v>
      </c>
      <c r="U477" s="2">
        <f>Tabla1[[#This Row],[KILOMETROS ADICIONALES]]*Tabla1[[#This Row],[COSTO ADICIONAL]]</f>
        <v>0</v>
      </c>
      <c r="V477">
        <v>210.94</v>
      </c>
      <c r="W477" s="2">
        <f>Tabla1[[#This Row],[COSTO NORMAL2]]+Tabla1[[#This Row],[COSTO ADICIONAL2]]</f>
        <v>9.3149999999999995</v>
      </c>
    </row>
    <row r="478" spans="1:23" x14ac:dyDescent="0.25">
      <c r="A478" t="s">
        <v>17</v>
      </c>
      <c r="B478" t="s">
        <v>829</v>
      </c>
      <c r="C478" t="s">
        <v>9569</v>
      </c>
      <c r="D478" t="s">
        <v>13</v>
      </c>
      <c r="E478" t="s">
        <v>14845</v>
      </c>
      <c r="F478" t="s">
        <v>14</v>
      </c>
      <c r="G478" t="s">
        <v>15</v>
      </c>
      <c r="H478" t="s">
        <v>72</v>
      </c>
      <c r="I478" t="s">
        <v>830</v>
      </c>
      <c r="J478" t="str">
        <f>MID(Tabla1[[#This Row],[HORA2]],1,2)</f>
        <v>10</v>
      </c>
      <c r="K478" t="s">
        <v>35</v>
      </c>
      <c r="L478" t="s">
        <v>110</v>
      </c>
      <c r="M478" t="s">
        <v>14867</v>
      </c>
      <c r="N478" t="s">
        <v>22</v>
      </c>
      <c r="O478">
        <v>14.18</v>
      </c>
      <c r="P4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10.43</v>
      </c>
      <c r="Q478">
        <f>IF(Tabla1[[#This Row],[SERVICIO]]="COMIDA",3,IF(Tabla1[[#This Row],[SERVICIO]]="CONTROLADO",12,IF(Tabla1[[#This Row],[SERVICIO]]="RÁPIDO",3.75,IF(Tabla1[[#This Row],[SERVICIO]]="NORMAL",2.5,))))</f>
        <v>3.75</v>
      </c>
      <c r="R478">
        <f>IF(Tabla1[[#This Row],[SERVICIO]]="COMIDA",3.5,IF(Tabla1[[#This Row],[SERVICIO]]="CONTROLADO",8,IF(Tabla1[[#This Row],[SERVICIO]]="RÁPIDO",4.5,IF(Tabla1[[#This Row],[SERVICIO]]="NORMAL",3,))))</f>
        <v>4.5</v>
      </c>
      <c r="S4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8" s="2">
        <f>IF(Tabla1[[#This Row],[KILOMETROS ADICIONALES]]=0,Tabla1[[#This Row],[KILOMETROS]]*Tabla1[[#This Row],[COSTO NORMAL]],Tabla1[[#This Row],[COSTO NORMAL]]*Tabla1[[#This Row],[KILOMETROS HASTA]])</f>
        <v>16.875</v>
      </c>
      <c r="U478" s="2">
        <f>Tabla1[[#This Row],[KILOMETROS ADICIONALES]]*Tabla1[[#This Row],[COSTO ADICIONAL]]</f>
        <v>5.7365000000000004</v>
      </c>
      <c r="V478">
        <v>121.97</v>
      </c>
      <c r="W478" s="2">
        <f>Tabla1[[#This Row],[COSTO NORMAL2]]+Tabla1[[#This Row],[COSTO ADICIONAL2]]</f>
        <v>22.611499999999999</v>
      </c>
    </row>
    <row r="479" spans="1:23" x14ac:dyDescent="0.25">
      <c r="A479" t="s">
        <v>17</v>
      </c>
      <c r="B479" t="s">
        <v>831</v>
      </c>
      <c r="C479" t="s">
        <v>9570</v>
      </c>
      <c r="D479" t="s">
        <v>13</v>
      </c>
      <c r="E479" t="s">
        <v>14845</v>
      </c>
      <c r="F479" t="s">
        <v>14</v>
      </c>
      <c r="G479" t="s">
        <v>15</v>
      </c>
      <c r="H479" t="s">
        <v>45</v>
      </c>
      <c r="I479" t="s">
        <v>832</v>
      </c>
      <c r="J479" t="str">
        <f>MID(Tabla1[[#This Row],[HORA2]],1,2)</f>
        <v>10</v>
      </c>
      <c r="K479" t="s">
        <v>153</v>
      </c>
      <c r="L479" t="s">
        <v>44</v>
      </c>
      <c r="M479" t="s">
        <v>14867</v>
      </c>
      <c r="N479" t="s">
        <v>22</v>
      </c>
      <c r="O479">
        <v>15.37</v>
      </c>
      <c r="P4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11.62</v>
      </c>
      <c r="Q479">
        <f>IF(Tabla1[[#This Row],[SERVICIO]]="COMIDA",3,IF(Tabla1[[#This Row],[SERVICIO]]="CONTROLADO",12,IF(Tabla1[[#This Row],[SERVICIO]]="RÁPIDO",3.75,IF(Tabla1[[#This Row],[SERVICIO]]="NORMAL",2.5,))))</f>
        <v>3.75</v>
      </c>
      <c r="R479">
        <f>IF(Tabla1[[#This Row],[SERVICIO]]="COMIDA",3.5,IF(Tabla1[[#This Row],[SERVICIO]]="CONTROLADO",8,IF(Tabla1[[#This Row],[SERVICIO]]="RÁPIDO",4.5,IF(Tabla1[[#This Row],[SERVICIO]]="NORMAL",3,))))</f>
        <v>4.5</v>
      </c>
      <c r="S4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9" s="2">
        <f>IF(Tabla1[[#This Row],[KILOMETROS ADICIONALES]]=0,Tabla1[[#This Row],[KILOMETROS]]*Tabla1[[#This Row],[COSTO NORMAL]],Tabla1[[#This Row],[COSTO NORMAL]]*Tabla1[[#This Row],[KILOMETROS HASTA]])</f>
        <v>16.875</v>
      </c>
      <c r="U479" s="2">
        <f>Tabla1[[#This Row],[KILOMETROS ADICIONALES]]*Tabla1[[#This Row],[COSTO ADICIONAL]]</f>
        <v>6.391</v>
      </c>
      <c r="V479">
        <v>176.31</v>
      </c>
      <c r="W479" s="2">
        <f>Tabla1[[#This Row],[COSTO NORMAL2]]+Tabla1[[#This Row],[COSTO ADICIONAL2]]</f>
        <v>23.265999999999998</v>
      </c>
    </row>
    <row r="480" spans="1:23" x14ac:dyDescent="0.25">
      <c r="A480" t="s">
        <v>17</v>
      </c>
      <c r="B480" t="s">
        <v>833</v>
      </c>
      <c r="C480" t="s">
        <v>9571</v>
      </c>
      <c r="D480" t="s">
        <v>13</v>
      </c>
      <c r="E480" t="s">
        <v>14845</v>
      </c>
      <c r="F480" t="s">
        <v>14</v>
      </c>
      <c r="G480" t="s">
        <v>15</v>
      </c>
      <c r="H480" t="s">
        <v>45</v>
      </c>
      <c r="I480" t="s">
        <v>834</v>
      </c>
      <c r="J480" t="str">
        <f>MID(Tabla1[[#This Row],[HORA2]],1,2)</f>
        <v>12</v>
      </c>
      <c r="K480" t="s">
        <v>35</v>
      </c>
      <c r="L480" t="s">
        <v>20</v>
      </c>
      <c r="M480" t="s">
        <v>14867</v>
      </c>
      <c r="N480" t="s">
        <v>22</v>
      </c>
      <c r="O480">
        <v>5.5</v>
      </c>
      <c r="P4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1.75</v>
      </c>
      <c r="Q480">
        <f>IF(Tabla1[[#This Row],[SERVICIO]]="COMIDA",3,IF(Tabla1[[#This Row],[SERVICIO]]="CONTROLADO",12,IF(Tabla1[[#This Row],[SERVICIO]]="RÁPIDO",3.75,IF(Tabla1[[#This Row],[SERVICIO]]="NORMAL",2.5,))))</f>
        <v>3.75</v>
      </c>
      <c r="R480">
        <f>IF(Tabla1[[#This Row],[SERVICIO]]="COMIDA",3.5,IF(Tabla1[[#This Row],[SERVICIO]]="CONTROLADO",8,IF(Tabla1[[#This Row],[SERVICIO]]="RÁPIDO",4.5,IF(Tabla1[[#This Row],[SERVICIO]]="NORMAL",3,))))</f>
        <v>4.5</v>
      </c>
      <c r="S4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0" s="2">
        <f>IF(Tabla1[[#This Row],[KILOMETROS ADICIONALES]]=0,Tabla1[[#This Row],[KILOMETROS]]*Tabla1[[#This Row],[COSTO NORMAL]],Tabla1[[#This Row],[COSTO NORMAL]]*Tabla1[[#This Row],[KILOMETROS HASTA]])</f>
        <v>16.875</v>
      </c>
      <c r="U480" s="2">
        <f>Tabla1[[#This Row],[KILOMETROS ADICIONALES]]*Tabla1[[#This Row],[COSTO ADICIONAL]]</f>
        <v>0.96250000000000013</v>
      </c>
      <c r="V480">
        <v>155.47</v>
      </c>
      <c r="W480" s="2">
        <f>Tabla1[[#This Row],[COSTO NORMAL2]]+Tabla1[[#This Row],[COSTO ADICIONAL2]]</f>
        <v>17.837499999999999</v>
      </c>
    </row>
    <row r="481" spans="1:23" x14ac:dyDescent="0.25">
      <c r="A481" t="s">
        <v>17</v>
      </c>
      <c r="B481" t="s">
        <v>835</v>
      </c>
      <c r="C481" t="s">
        <v>9572</v>
      </c>
      <c r="D481" t="s">
        <v>13</v>
      </c>
      <c r="E481" t="s">
        <v>14845</v>
      </c>
      <c r="F481" t="s">
        <v>14</v>
      </c>
      <c r="G481" t="s">
        <v>15</v>
      </c>
      <c r="H481" t="s">
        <v>45</v>
      </c>
      <c r="I481" t="s">
        <v>836</v>
      </c>
      <c r="J481" t="str">
        <f>MID(Tabla1[[#This Row],[HORA2]],1,2)</f>
        <v>09</v>
      </c>
      <c r="K481" t="s">
        <v>35</v>
      </c>
      <c r="L481" t="s">
        <v>35</v>
      </c>
      <c r="M481" t="s">
        <v>14867</v>
      </c>
      <c r="N481" t="s">
        <v>22</v>
      </c>
      <c r="O481">
        <v>7.86</v>
      </c>
      <c r="P4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481">
        <f>IF(Tabla1[[#This Row],[SERVICIO]]="COMIDA",3,IF(Tabla1[[#This Row],[SERVICIO]]="CONTROLADO",12,IF(Tabla1[[#This Row],[SERVICIO]]="RÁPIDO",3.75,IF(Tabla1[[#This Row],[SERVICIO]]="NORMAL",2.5,))))</f>
        <v>3.75</v>
      </c>
      <c r="R481">
        <f>IF(Tabla1[[#This Row],[SERVICIO]]="COMIDA",3.5,IF(Tabla1[[#This Row],[SERVICIO]]="CONTROLADO",8,IF(Tabla1[[#This Row],[SERVICIO]]="RÁPIDO",4.5,IF(Tabla1[[#This Row],[SERVICIO]]="NORMAL",3,))))</f>
        <v>4.5</v>
      </c>
      <c r="S4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" s="2">
        <f>IF(Tabla1[[#This Row],[KILOMETROS ADICIONALES]]=0,Tabla1[[#This Row],[KILOMETROS]]*Tabla1[[#This Row],[COSTO NORMAL]],Tabla1[[#This Row],[COSTO NORMAL]]*Tabla1[[#This Row],[KILOMETROS HASTA]])</f>
        <v>16.875</v>
      </c>
      <c r="U481" s="2">
        <f>Tabla1[[#This Row],[KILOMETROS ADICIONALES]]*Tabla1[[#This Row],[COSTO ADICIONAL]]</f>
        <v>2.2605000000000004</v>
      </c>
      <c r="V481">
        <v>238.73</v>
      </c>
      <c r="W481" s="2">
        <f>Tabla1[[#This Row],[COSTO NORMAL2]]+Tabla1[[#This Row],[COSTO ADICIONAL2]]</f>
        <v>19.1355</v>
      </c>
    </row>
    <row r="482" spans="1:23" x14ac:dyDescent="0.25">
      <c r="A482" t="s">
        <v>17</v>
      </c>
      <c r="B482" t="s">
        <v>837</v>
      </c>
      <c r="C482" t="s">
        <v>9573</v>
      </c>
      <c r="D482" t="s">
        <v>13</v>
      </c>
      <c r="E482" t="s">
        <v>14845</v>
      </c>
      <c r="F482" t="s">
        <v>14</v>
      </c>
      <c r="G482" t="s">
        <v>15</v>
      </c>
      <c r="H482" t="s">
        <v>45</v>
      </c>
      <c r="I482" t="s">
        <v>838</v>
      </c>
      <c r="J482" t="str">
        <f>MID(Tabla1[[#This Row],[HORA2]],1,2)</f>
        <v>10</v>
      </c>
      <c r="K482" t="s">
        <v>35</v>
      </c>
      <c r="L482" t="s">
        <v>35</v>
      </c>
      <c r="M482" t="s">
        <v>14867</v>
      </c>
      <c r="N482" t="s">
        <v>22</v>
      </c>
      <c r="O482">
        <v>19.3</v>
      </c>
      <c r="P4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</v>
      </c>
      <c r="Q482">
        <f>IF(Tabla1[[#This Row],[SERVICIO]]="COMIDA",3,IF(Tabla1[[#This Row],[SERVICIO]]="CONTROLADO",12,IF(Tabla1[[#This Row],[SERVICIO]]="RÁPIDO",3.75,IF(Tabla1[[#This Row],[SERVICIO]]="NORMAL",2.5,))))</f>
        <v>3.75</v>
      </c>
      <c r="R482">
        <f>IF(Tabla1[[#This Row],[SERVICIO]]="COMIDA",3.5,IF(Tabla1[[#This Row],[SERVICIO]]="CONTROLADO",8,IF(Tabla1[[#This Row],[SERVICIO]]="RÁPIDO",4.5,IF(Tabla1[[#This Row],[SERVICIO]]="NORMAL",3,))))</f>
        <v>4.5</v>
      </c>
      <c r="S4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2" s="2">
        <f>IF(Tabla1[[#This Row],[KILOMETROS ADICIONALES]]=0,Tabla1[[#This Row],[KILOMETROS]]*Tabla1[[#This Row],[COSTO NORMAL]],Tabla1[[#This Row],[COSTO NORMAL]]*Tabla1[[#This Row],[KILOMETROS HASTA]])</f>
        <v>16.875</v>
      </c>
      <c r="U482" s="2">
        <f>Tabla1[[#This Row],[KILOMETROS ADICIONALES]]*Tabla1[[#This Row],[COSTO ADICIONAL]]</f>
        <v>8.5525000000000002</v>
      </c>
      <c r="V482">
        <v>144.13999999999999</v>
      </c>
      <c r="W482" s="2">
        <f>Tabla1[[#This Row],[COSTO NORMAL2]]+Tabla1[[#This Row],[COSTO ADICIONAL2]]</f>
        <v>25.427500000000002</v>
      </c>
    </row>
    <row r="483" spans="1:23" x14ac:dyDescent="0.25">
      <c r="A483" t="s">
        <v>17</v>
      </c>
      <c r="B483" t="s">
        <v>839</v>
      </c>
      <c r="C483" t="s">
        <v>9574</v>
      </c>
      <c r="D483" t="s">
        <v>13</v>
      </c>
      <c r="E483" t="s">
        <v>14845</v>
      </c>
      <c r="F483" t="s">
        <v>14</v>
      </c>
      <c r="G483" t="s">
        <v>15</v>
      </c>
      <c r="H483" t="s">
        <v>45</v>
      </c>
      <c r="I483" t="s">
        <v>840</v>
      </c>
      <c r="J483" t="str">
        <f>MID(Tabla1[[#This Row],[HORA2]],1,2)</f>
        <v>11</v>
      </c>
      <c r="K483" t="s">
        <v>35</v>
      </c>
      <c r="L483" t="s">
        <v>96</v>
      </c>
      <c r="M483" t="s">
        <v>14867</v>
      </c>
      <c r="N483" t="s">
        <v>22</v>
      </c>
      <c r="O483">
        <v>20.309999999999999</v>
      </c>
      <c r="P4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16.559999999999999</v>
      </c>
      <c r="Q483">
        <f>IF(Tabla1[[#This Row],[SERVICIO]]="COMIDA",3,IF(Tabla1[[#This Row],[SERVICIO]]="CONTROLADO",12,IF(Tabla1[[#This Row],[SERVICIO]]="RÁPIDO",3.75,IF(Tabla1[[#This Row],[SERVICIO]]="NORMAL",2.5,))))</f>
        <v>3.75</v>
      </c>
      <c r="R483">
        <f>IF(Tabla1[[#This Row],[SERVICIO]]="COMIDA",3.5,IF(Tabla1[[#This Row],[SERVICIO]]="CONTROLADO",8,IF(Tabla1[[#This Row],[SERVICIO]]="RÁPIDO",4.5,IF(Tabla1[[#This Row],[SERVICIO]]="NORMAL",3,))))</f>
        <v>4.5</v>
      </c>
      <c r="S4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3" s="2">
        <f>IF(Tabla1[[#This Row],[KILOMETROS ADICIONALES]]=0,Tabla1[[#This Row],[KILOMETROS]]*Tabla1[[#This Row],[COSTO NORMAL]],Tabla1[[#This Row],[COSTO NORMAL]]*Tabla1[[#This Row],[KILOMETROS HASTA]])</f>
        <v>16.875</v>
      </c>
      <c r="U483" s="2">
        <f>Tabla1[[#This Row],[KILOMETROS ADICIONALES]]*Tabla1[[#This Row],[COSTO ADICIONAL]]</f>
        <v>9.1080000000000005</v>
      </c>
      <c r="V483">
        <v>151.91</v>
      </c>
      <c r="W483" s="2">
        <f>Tabla1[[#This Row],[COSTO NORMAL2]]+Tabla1[[#This Row],[COSTO ADICIONAL2]]</f>
        <v>25.983000000000001</v>
      </c>
    </row>
    <row r="484" spans="1:23" x14ac:dyDescent="0.25">
      <c r="A484" t="s">
        <v>17</v>
      </c>
      <c r="B484" t="s">
        <v>841</v>
      </c>
      <c r="C484" t="s">
        <v>9575</v>
      </c>
      <c r="D484" t="s">
        <v>13</v>
      </c>
      <c r="E484" t="s">
        <v>14845</v>
      </c>
      <c r="F484" t="s">
        <v>14</v>
      </c>
      <c r="G484" t="s">
        <v>15</v>
      </c>
      <c r="H484" t="s">
        <v>72</v>
      </c>
      <c r="I484" t="s">
        <v>842</v>
      </c>
      <c r="J484" t="str">
        <f>MID(Tabla1[[#This Row],[HORA2]],1,2)</f>
        <v>10</v>
      </c>
      <c r="K484" t="s">
        <v>35</v>
      </c>
      <c r="L484" t="s">
        <v>79</v>
      </c>
      <c r="M484" t="s">
        <v>14867</v>
      </c>
      <c r="N484" t="s">
        <v>22</v>
      </c>
      <c r="O484">
        <v>3.16</v>
      </c>
      <c r="P4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4">
        <f>IF(Tabla1[[#This Row],[SERVICIO]]="COMIDA",3,IF(Tabla1[[#This Row],[SERVICIO]]="CONTROLADO",12,IF(Tabla1[[#This Row],[SERVICIO]]="RÁPIDO",3.75,IF(Tabla1[[#This Row],[SERVICIO]]="NORMAL",2.5,))))</f>
        <v>3.75</v>
      </c>
      <c r="R484">
        <f>IF(Tabla1[[#This Row],[SERVICIO]]="COMIDA",3.5,IF(Tabla1[[#This Row],[SERVICIO]]="CONTROLADO",8,IF(Tabla1[[#This Row],[SERVICIO]]="RÁPIDO",4.5,IF(Tabla1[[#This Row],[SERVICIO]]="NORMAL",3,))))</f>
        <v>4.5</v>
      </c>
      <c r="S4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4" s="2">
        <f>IF(Tabla1[[#This Row],[KILOMETROS ADICIONALES]]=0,Tabla1[[#This Row],[KILOMETROS]]*Tabla1[[#This Row],[COSTO NORMAL]],Tabla1[[#This Row],[COSTO NORMAL]]*Tabla1[[#This Row],[KILOMETROS HASTA]])</f>
        <v>14.22</v>
      </c>
      <c r="U484" s="2">
        <f>Tabla1[[#This Row],[KILOMETROS ADICIONALES]]*Tabla1[[#This Row],[COSTO ADICIONAL]]</f>
        <v>0</v>
      </c>
      <c r="V484">
        <v>30.09</v>
      </c>
      <c r="W484" s="2">
        <f>Tabla1[[#This Row],[COSTO NORMAL2]]+Tabla1[[#This Row],[COSTO ADICIONAL2]]</f>
        <v>14.22</v>
      </c>
    </row>
    <row r="485" spans="1:23" x14ac:dyDescent="0.25">
      <c r="A485" t="s">
        <v>17</v>
      </c>
      <c r="B485" t="s">
        <v>843</v>
      </c>
      <c r="C485" t="s">
        <v>9576</v>
      </c>
      <c r="D485" t="s">
        <v>13</v>
      </c>
      <c r="E485" t="s">
        <v>14845</v>
      </c>
      <c r="F485" t="s">
        <v>14</v>
      </c>
      <c r="G485" t="s">
        <v>15</v>
      </c>
      <c r="H485" t="s">
        <v>45</v>
      </c>
      <c r="I485" t="s">
        <v>431</v>
      </c>
      <c r="J485" t="str">
        <f>MID(Tabla1[[#This Row],[HORA2]],1,2)</f>
        <v>12</v>
      </c>
      <c r="K485" t="s">
        <v>35</v>
      </c>
      <c r="L485" t="s">
        <v>96</v>
      </c>
      <c r="M485" t="s">
        <v>14867</v>
      </c>
      <c r="N485" t="s">
        <v>22</v>
      </c>
      <c r="O485">
        <v>10.8</v>
      </c>
      <c r="P4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7.0500000000000007</v>
      </c>
      <c r="Q485">
        <f>IF(Tabla1[[#This Row],[SERVICIO]]="COMIDA",3,IF(Tabla1[[#This Row],[SERVICIO]]="CONTROLADO",12,IF(Tabla1[[#This Row],[SERVICIO]]="RÁPIDO",3.75,IF(Tabla1[[#This Row],[SERVICIO]]="NORMAL",2.5,))))</f>
        <v>3.75</v>
      </c>
      <c r="R485">
        <f>IF(Tabla1[[#This Row],[SERVICIO]]="COMIDA",3.5,IF(Tabla1[[#This Row],[SERVICIO]]="CONTROLADO",8,IF(Tabla1[[#This Row],[SERVICIO]]="RÁPIDO",4.5,IF(Tabla1[[#This Row],[SERVICIO]]="NORMAL",3,))))</f>
        <v>4.5</v>
      </c>
      <c r="S4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5" s="2">
        <f>IF(Tabla1[[#This Row],[KILOMETROS ADICIONALES]]=0,Tabla1[[#This Row],[KILOMETROS]]*Tabla1[[#This Row],[COSTO NORMAL]],Tabla1[[#This Row],[COSTO NORMAL]]*Tabla1[[#This Row],[KILOMETROS HASTA]])</f>
        <v>16.875</v>
      </c>
      <c r="U485" s="2">
        <f>Tabla1[[#This Row],[KILOMETROS ADICIONALES]]*Tabla1[[#This Row],[COSTO ADICIONAL]]</f>
        <v>3.8775000000000008</v>
      </c>
      <c r="V485">
        <v>136.62</v>
      </c>
      <c r="W485" s="2">
        <f>Tabla1[[#This Row],[COSTO NORMAL2]]+Tabla1[[#This Row],[COSTO ADICIONAL2]]</f>
        <v>20.752500000000001</v>
      </c>
    </row>
    <row r="486" spans="1:23" x14ac:dyDescent="0.25">
      <c r="A486" t="s">
        <v>17</v>
      </c>
      <c r="B486" t="s">
        <v>844</v>
      </c>
      <c r="C486" t="s">
        <v>9577</v>
      </c>
      <c r="E486" t="s">
        <v>14845</v>
      </c>
      <c r="F486" t="s">
        <v>76</v>
      </c>
      <c r="G486" t="s">
        <v>15</v>
      </c>
      <c r="H486" t="s">
        <v>785</v>
      </c>
      <c r="I486" t="s">
        <v>845</v>
      </c>
      <c r="J486" t="str">
        <f>MID(Tabla1[[#This Row],[HORA2]],1,2)</f>
        <v>18</v>
      </c>
      <c r="K486" t="s">
        <v>61</v>
      </c>
      <c r="L486" t="s">
        <v>19</v>
      </c>
      <c r="M486" t="s">
        <v>14867</v>
      </c>
      <c r="N486" t="s">
        <v>22</v>
      </c>
      <c r="O486">
        <v>12.8</v>
      </c>
      <c r="P4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9.0500000000000007</v>
      </c>
      <c r="Q486">
        <f>IF(Tabla1[[#This Row],[SERVICIO]]="COMIDA",3,IF(Tabla1[[#This Row],[SERVICIO]]="CONTROLADO",12,IF(Tabla1[[#This Row],[SERVICIO]]="RÁPIDO",3.75,IF(Tabla1[[#This Row],[SERVICIO]]="NORMAL",2.5,))))</f>
        <v>3.75</v>
      </c>
      <c r="R486">
        <f>IF(Tabla1[[#This Row],[SERVICIO]]="COMIDA",3.5,IF(Tabla1[[#This Row],[SERVICIO]]="CONTROLADO",8,IF(Tabla1[[#This Row],[SERVICIO]]="RÁPIDO",4.5,IF(Tabla1[[#This Row],[SERVICIO]]="NORMAL",3,))))</f>
        <v>4.5</v>
      </c>
      <c r="S4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6" s="2">
        <f>IF(Tabla1[[#This Row],[KILOMETROS ADICIONALES]]=0,Tabla1[[#This Row],[KILOMETROS]]*Tabla1[[#This Row],[COSTO NORMAL]],Tabla1[[#This Row],[COSTO NORMAL]]*Tabla1[[#This Row],[KILOMETROS HASTA]])</f>
        <v>16.875</v>
      </c>
      <c r="U486" s="2">
        <f>Tabla1[[#This Row],[KILOMETROS ADICIONALES]]*Tabla1[[#This Row],[COSTO ADICIONAL]]</f>
        <v>4.9775000000000009</v>
      </c>
      <c r="V486">
        <v>141.16</v>
      </c>
      <c r="W486" s="2">
        <f>Tabla1[[#This Row],[COSTO NORMAL2]]+Tabla1[[#This Row],[COSTO ADICIONAL2]]</f>
        <v>21.852499999999999</v>
      </c>
    </row>
    <row r="487" spans="1:23" x14ac:dyDescent="0.25">
      <c r="A487" t="s">
        <v>17</v>
      </c>
      <c r="B487" t="s">
        <v>846</v>
      </c>
      <c r="C487" t="s">
        <v>9578</v>
      </c>
      <c r="D487" t="s">
        <v>13</v>
      </c>
      <c r="E487" t="s">
        <v>14845</v>
      </c>
      <c r="F487" t="s">
        <v>14</v>
      </c>
      <c r="G487" t="s">
        <v>15</v>
      </c>
      <c r="H487" t="s">
        <v>45</v>
      </c>
      <c r="I487" t="s">
        <v>847</v>
      </c>
      <c r="J487" t="str">
        <f>MID(Tabla1[[#This Row],[HORA2]],1,2)</f>
        <v>13</v>
      </c>
      <c r="K487" t="s">
        <v>53</v>
      </c>
      <c r="L487" t="s">
        <v>31</v>
      </c>
      <c r="M487" t="s">
        <v>14867</v>
      </c>
      <c r="N487" t="s">
        <v>22</v>
      </c>
      <c r="O487">
        <v>8.2799999999999994</v>
      </c>
      <c r="P4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4.5299999999999994</v>
      </c>
      <c r="Q487">
        <f>IF(Tabla1[[#This Row],[SERVICIO]]="COMIDA",3,IF(Tabla1[[#This Row],[SERVICIO]]="CONTROLADO",12,IF(Tabla1[[#This Row],[SERVICIO]]="RÁPIDO",3.75,IF(Tabla1[[#This Row],[SERVICIO]]="NORMAL",2.5,))))</f>
        <v>3.75</v>
      </c>
      <c r="R487">
        <f>IF(Tabla1[[#This Row],[SERVICIO]]="COMIDA",3.5,IF(Tabla1[[#This Row],[SERVICIO]]="CONTROLADO",8,IF(Tabla1[[#This Row],[SERVICIO]]="RÁPIDO",4.5,IF(Tabla1[[#This Row],[SERVICIO]]="NORMAL",3,))))</f>
        <v>4.5</v>
      </c>
      <c r="S4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7" s="2">
        <f>IF(Tabla1[[#This Row],[KILOMETROS ADICIONALES]]=0,Tabla1[[#This Row],[KILOMETROS]]*Tabla1[[#This Row],[COSTO NORMAL]],Tabla1[[#This Row],[COSTO NORMAL]]*Tabla1[[#This Row],[KILOMETROS HASTA]])</f>
        <v>16.875</v>
      </c>
      <c r="U487" s="2">
        <f>Tabla1[[#This Row],[KILOMETROS ADICIONALES]]*Tabla1[[#This Row],[COSTO ADICIONAL]]</f>
        <v>2.4914999999999998</v>
      </c>
      <c r="V487">
        <v>110.67</v>
      </c>
      <c r="W487" s="2">
        <f>Tabla1[[#This Row],[COSTO NORMAL2]]+Tabla1[[#This Row],[COSTO ADICIONAL2]]</f>
        <v>19.366499999999998</v>
      </c>
    </row>
    <row r="488" spans="1:23" x14ac:dyDescent="0.25">
      <c r="A488" t="s">
        <v>17</v>
      </c>
      <c r="B488" t="s">
        <v>848</v>
      </c>
      <c r="C488" t="s">
        <v>9579</v>
      </c>
      <c r="E488" t="s">
        <v>14845</v>
      </c>
      <c r="F488" t="s">
        <v>76</v>
      </c>
      <c r="G488" t="s">
        <v>15</v>
      </c>
      <c r="H488" t="s">
        <v>72</v>
      </c>
      <c r="I488" t="s">
        <v>849</v>
      </c>
      <c r="J488" t="str">
        <f>MID(Tabla1[[#This Row],[HORA2]],1,2)</f>
        <v>14</v>
      </c>
      <c r="K488" t="s">
        <v>43</v>
      </c>
      <c r="L488" t="s">
        <v>49</v>
      </c>
      <c r="M488" t="s">
        <v>14867</v>
      </c>
      <c r="N488" t="s">
        <v>22</v>
      </c>
      <c r="O488">
        <v>14.96</v>
      </c>
      <c r="P4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11.21</v>
      </c>
      <c r="Q488">
        <f>IF(Tabla1[[#This Row],[SERVICIO]]="COMIDA",3,IF(Tabla1[[#This Row],[SERVICIO]]="CONTROLADO",12,IF(Tabla1[[#This Row],[SERVICIO]]="RÁPIDO",3.75,IF(Tabla1[[#This Row],[SERVICIO]]="NORMAL",2.5,))))</f>
        <v>3.75</v>
      </c>
      <c r="R488">
        <f>IF(Tabla1[[#This Row],[SERVICIO]]="COMIDA",3.5,IF(Tabla1[[#This Row],[SERVICIO]]="CONTROLADO",8,IF(Tabla1[[#This Row],[SERVICIO]]="RÁPIDO",4.5,IF(Tabla1[[#This Row],[SERVICIO]]="NORMAL",3,))))</f>
        <v>4.5</v>
      </c>
      <c r="S4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8" s="2">
        <f>IF(Tabla1[[#This Row],[KILOMETROS ADICIONALES]]=0,Tabla1[[#This Row],[KILOMETROS]]*Tabla1[[#This Row],[COSTO NORMAL]],Tabla1[[#This Row],[COSTO NORMAL]]*Tabla1[[#This Row],[KILOMETROS HASTA]])</f>
        <v>16.875</v>
      </c>
      <c r="U488" s="2">
        <f>Tabla1[[#This Row],[KILOMETROS ADICIONALES]]*Tabla1[[#This Row],[COSTO ADICIONAL]]</f>
        <v>6.1655000000000006</v>
      </c>
      <c r="V488">
        <v>241.2</v>
      </c>
      <c r="W488" s="2">
        <f>Tabla1[[#This Row],[COSTO NORMAL2]]+Tabla1[[#This Row],[COSTO ADICIONAL2]]</f>
        <v>23.040500000000002</v>
      </c>
    </row>
    <row r="489" spans="1:23" x14ac:dyDescent="0.25">
      <c r="A489" t="s">
        <v>17</v>
      </c>
      <c r="B489" t="s">
        <v>850</v>
      </c>
      <c r="C489" t="s">
        <v>9580</v>
      </c>
      <c r="D489" t="s">
        <v>13</v>
      </c>
      <c r="E489" t="s">
        <v>14847</v>
      </c>
      <c r="F489" t="s">
        <v>14</v>
      </c>
      <c r="G489" t="s">
        <v>15</v>
      </c>
      <c r="H489" t="s">
        <v>45</v>
      </c>
      <c r="I489" t="s">
        <v>851</v>
      </c>
      <c r="J489" t="str">
        <f>MID(Tabla1[[#This Row],[HORA2]],1,2)</f>
        <v>18</v>
      </c>
      <c r="K489" t="s">
        <v>19</v>
      </c>
      <c r="L489" t="s">
        <v>57</v>
      </c>
      <c r="M489" t="s">
        <v>14867</v>
      </c>
      <c r="N489" t="s">
        <v>22</v>
      </c>
      <c r="O489">
        <v>16.239999999999998</v>
      </c>
      <c r="P4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13.239999999999998</v>
      </c>
      <c r="Q489">
        <f>IF(Tabla1[[#This Row],[SERVICIO]]="COMIDA",3,IF(Tabla1[[#This Row],[SERVICIO]]="CONTROLADO",12,IF(Tabla1[[#This Row],[SERVICIO]]="RÁPIDO",3.75,IF(Tabla1[[#This Row],[SERVICIO]]="NORMAL",2.5,))))</f>
        <v>3</v>
      </c>
      <c r="R489">
        <f>IF(Tabla1[[#This Row],[SERVICIO]]="COMIDA",3.5,IF(Tabla1[[#This Row],[SERVICIO]]="CONTROLADO",8,IF(Tabla1[[#This Row],[SERVICIO]]="RÁPIDO",4.5,IF(Tabla1[[#This Row],[SERVICIO]]="NORMAL",3,))))</f>
        <v>3.5</v>
      </c>
      <c r="S489">
        <f>IF(Tabla1[[#This Row],[SERVICIO]]="COMIDA",0.75,IF(Tabla1[[#This Row],[SERVICIO]]="CONTROLADO",2.65,IF(Tabla1[[#This Row],[SERVICIO]]="RÁPIDO",0.55,IF(Tabla1[[#This Row],[SERVICIO]]="NORMAL",1.2,))))</f>
        <v>0.75</v>
      </c>
      <c r="T489" s="2">
        <f>IF(Tabla1[[#This Row],[KILOMETROS ADICIONALES]]=0,Tabla1[[#This Row],[KILOMETROS]]*Tabla1[[#This Row],[COSTO NORMAL]],Tabla1[[#This Row],[COSTO NORMAL]]*Tabla1[[#This Row],[KILOMETROS HASTA]])</f>
        <v>10.5</v>
      </c>
      <c r="U489" s="2">
        <f>Tabla1[[#This Row],[KILOMETROS ADICIONALES]]*Tabla1[[#This Row],[COSTO ADICIONAL]]</f>
        <v>9.93</v>
      </c>
      <c r="V489">
        <v>174.13</v>
      </c>
      <c r="W489" s="2">
        <f>Tabla1[[#This Row],[COSTO NORMAL2]]+Tabla1[[#This Row],[COSTO ADICIONAL2]]</f>
        <v>20.43</v>
      </c>
    </row>
    <row r="490" spans="1:23" x14ac:dyDescent="0.25">
      <c r="A490" t="s">
        <v>17</v>
      </c>
      <c r="B490" t="s">
        <v>852</v>
      </c>
      <c r="C490" t="s">
        <v>9581</v>
      </c>
      <c r="D490" t="s">
        <v>13</v>
      </c>
      <c r="E490" t="s">
        <v>14845</v>
      </c>
      <c r="F490" t="s">
        <v>14</v>
      </c>
      <c r="G490" t="s">
        <v>15</v>
      </c>
      <c r="H490" t="s">
        <v>45</v>
      </c>
      <c r="I490" t="s">
        <v>853</v>
      </c>
      <c r="J490" t="str">
        <f>MID(Tabla1[[#This Row],[HORA2]],1,2)</f>
        <v>12</v>
      </c>
      <c r="K490" t="s">
        <v>19</v>
      </c>
      <c r="L490" t="s">
        <v>96</v>
      </c>
      <c r="M490" t="s">
        <v>14867</v>
      </c>
      <c r="N490" t="s">
        <v>22</v>
      </c>
      <c r="O490">
        <v>9.25</v>
      </c>
      <c r="P4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</v>
      </c>
      <c r="Q490">
        <f>IF(Tabla1[[#This Row],[SERVICIO]]="COMIDA",3,IF(Tabla1[[#This Row],[SERVICIO]]="CONTROLADO",12,IF(Tabla1[[#This Row],[SERVICIO]]="RÁPIDO",3.75,IF(Tabla1[[#This Row],[SERVICIO]]="NORMAL",2.5,))))</f>
        <v>3.75</v>
      </c>
      <c r="R490">
        <f>IF(Tabla1[[#This Row],[SERVICIO]]="COMIDA",3.5,IF(Tabla1[[#This Row],[SERVICIO]]="CONTROLADO",8,IF(Tabla1[[#This Row],[SERVICIO]]="RÁPIDO",4.5,IF(Tabla1[[#This Row],[SERVICIO]]="NORMAL",3,))))</f>
        <v>4.5</v>
      </c>
      <c r="S4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0" s="2">
        <f>IF(Tabla1[[#This Row],[KILOMETROS ADICIONALES]]=0,Tabla1[[#This Row],[KILOMETROS]]*Tabla1[[#This Row],[COSTO NORMAL]],Tabla1[[#This Row],[COSTO NORMAL]]*Tabla1[[#This Row],[KILOMETROS HASTA]])</f>
        <v>16.875</v>
      </c>
      <c r="U490" s="2">
        <f>Tabla1[[#This Row],[KILOMETROS ADICIONALES]]*Tabla1[[#This Row],[COSTO ADICIONAL]]</f>
        <v>3.0250000000000004</v>
      </c>
      <c r="V490">
        <v>125.42</v>
      </c>
      <c r="W490" s="2">
        <f>Tabla1[[#This Row],[COSTO NORMAL2]]+Tabla1[[#This Row],[COSTO ADICIONAL2]]</f>
        <v>19.899999999999999</v>
      </c>
    </row>
    <row r="491" spans="1:23" x14ac:dyDescent="0.25">
      <c r="A491" t="s">
        <v>17</v>
      </c>
      <c r="B491" t="s">
        <v>854</v>
      </c>
      <c r="C491" t="s">
        <v>9582</v>
      </c>
      <c r="D491" t="s">
        <v>13</v>
      </c>
      <c r="E491" t="s">
        <v>14845</v>
      </c>
      <c r="F491" t="s">
        <v>14</v>
      </c>
      <c r="G491" t="s">
        <v>69</v>
      </c>
      <c r="H491" t="s">
        <v>45</v>
      </c>
      <c r="I491" t="s">
        <v>855</v>
      </c>
      <c r="J491" t="str">
        <f>MID(Tabla1[[#This Row],[HORA2]],1,2)</f>
        <v>09</v>
      </c>
      <c r="K491" t="s">
        <v>43</v>
      </c>
      <c r="L491" t="s">
        <v>96</v>
      </c>
      <c r="M491" t="s">
        <v>14867</v>
      </c>
      <c r="N491" t="s">
        <v>22</v>
      </c>
      <c r="O491">
        <v>2.5300000000000002</v>
      </c>
      <c r="P4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1">
        <f>IF(Tabla1[[#This Row],[SERVICIO]]="COMIDA",3,IF(Tabla1[[#This Row],[SERVICIO]]="CONTROLADO",12,IF(Tabla1[[#This Row],[SERVICIO]]="RÁPIDO",3.75,IF(Tabla1[[#This Row],[SERVICIO]]="NORMAL",2.5,))))</f>
        <v>3.75</v>
      </c>
      <c r="R491">
        <f>IF(Tabla1[[#This Row],[SERVICIO]]="COMIDA",3.5,IF(Tabla1[[#This Row],[SERVICIO]]="CONTROLADO",8,IF(Tabla1[[#This Row],[SERVICIO]]="RÁPIDO",4.5,IF(Tabla1[[#This Row],[SERVICIO]]="NORMAL",3,))))</f>
        <v>4.5</v>
      </c>
      <c r="S4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1" s="2">
        <f>IF(Tabla1[[#This Row],[KILOMETROS ADICIONALES]]=0,Tabla1[[#This Row],[KILOMETROS]]*Tabla1[[#This Row],[COSTO NORMAL]],Tabla1[[#This Row],[COSTO NORMAL]]*Tabla1[[#This Row],[KILOMETROS HASTA]])</f>
        <v>11.385000000000002</v>
      </c>
      <c r="U491" s="2">
        <f>Tabla1[[#This Row],[KILOMETROS ADICIONALES]]*Tabla1[[#This Row],[COSTO ADICIONAL]]</f>
        <v>0</v>
      </c>
      <c r="V491">
        <v>34.630000000000003</v>
      </c>
      <c r="W491" s="2">
        <f>Tabla1[[#This Row],[COSTO NORMAL2]]+Tabla1[[#This Row],[COSTO ADICIONAL2]]</f>
        <v>11.385000000000002</v>
      </c>
    </row>
    <row r="492" spans="1:23" x14ac:dyDescent="0.25">
      <c r="A492" t="s">
        <v>17</v>
      </c>
      <c r="B492" t="s">
        <v>854</v>
      </c>
      <c r="C492" t="s">
        <v>9583</v>
      </c>
      <c r="D492" t="s">
        <v>13</v>
      </c>
      <c r="E492" t="s">
        <v>14844</v>
      </c>
      <c r="F492" t="s">
        <v>14</v>
      </c>
      <c r="G492" t="s">
        <v>15</v>
      </c>
      <c r="H492" t="s">
        <v>72</v>
      </c>
      <c r="I492" t="s">
        <v>856</v>
      </c>
      <c r="J492" t="str">
        <f>MID(Tabla1[[#This Row],[HORA2]],1,2)</f>
        <v>19</v>
      </c>
      <c r="K492" t="s">
        <v>43</v>
      </c>
      <c r="L492" t="s">
        <v>96</v>
      </c>
      <c r="M492" t="s">
        <v>14867</v>
      </c>
      <c r="N492" t="s">
        <v>22</v>
      </c>
      <c r="O492">
        <v>7.19</v>
      </c>
      <c r="P4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4.6900000000000004</v>
      </c>
      <c r="Q492">
        <f>IF(Tabla1[[#This Row],[SERVICIO]]="COMIDA",3,IF(Tabla1[[#This Row],[SERVICIO]]="CONTROLADO",12,IF(Tabla1[[#This Row],[SERVICIO]]="RÁPIDO",3.75,IF(Tabla1[[#This Row],[SERVICIO]]="NORMAL",2.5,))))</f>
        <v>2.5</v>
      </c>
      <c r="R492">
        <f>IF(Tabla1[[#This Row],[SERVICIO]]="COMIDA",3.5,IF(Tabla1[[#This Row],[SERVICIO]]="CONTROLADO",8,IF(Tabla1[[#This Row],[SERVICIO]]="RÁPIDO",4.5,IF(Tabla1[[#This Row],[SERVICIO]]="NORMAL",3,))))</f>
        <v>3</v>
      </c>
      <c r="S492">
        <f>IF(Tabla1[[#This Row],[SERVICIO]]="COMIDA",0.75,IF(Tabla1[[#This Row],[SERVICIO]]="CONTROLADO",2.65,IF(Tabla1[[#This Row],[SERVICIO]]="RÁPIDO",0.55,IF(Tabla1[[#This Row],[SERVICIO]]="NORMAL",1.2,))))</f>
        <v>1.2</v>
      </c>
      <c r="T492" s="2">
        <f>IF(Tabla1[[#This Row],[KILOMETROS ADICIONALES]]=0,Tabla1[[#This Row],[KILOMETROS]]*Tabla1[[#This Row],[COSTO NORMAL]],Tabla1[[#This Row],[COSTO NORMAL]]*Tabla1[[#This Row],[KILOMETROS HASTA]])</f>
        <v>7.5</v>
      </c>
      <c r="U492" s="2">
        <f>Tabla1[[#This Row],[KILOMETROS ADICIONALES]]*Tabla1[[#This Row],[COSTO ADICIONAL]]</f>
        <v>5.6280000000000001</v>
      </c>
      <c r="V492">
        <v>193.65</v>
      </c>
      <c r="W492" s="2">
        <f>Tabla1[[#This Row],[COSTO NORMAL2]]+Tabla1[[#This Row],[COSTO ADICIONAL2]]</f>
        <v>13.128</v>
      </c>
    </row>
    <row r="493" spans="1:23" x14ac:dyDescent="0.25">
      <c r="A493" t="s">
        <v>17</v>
      </c>
      <c r="B493" t="s">
        <v>857</v>
      </c>
      <c r="C493" t="s">
        <v>9584</v>
      </c>
      <c r="D493" t="s">
        <v>13</v>
      </c>
      <c r="E493" t="s">
        <v>14844</v>
      </c>
      <c r="F493" t="s">
        <v>295</v>
      </c>
      <c r="G493" t="s">
        <v>15</v>
      </c>
      <c r="H493" t="s">
        <v>45</v>
      </c>
      <c r="I493" t="s">
        <v>858</v>
      </c>
      <c r="J493" t="str">
        <f>MID(Tabla1[[#This Row],[HORA2]],1,2)</f>
        <v>10</v>
      </c>
      <c r="K493" t="s">
        <v>65</v>
      </c>
      <c r="L493" t="s">
        <v>65</v>
      </c>
      <c r="M493" t="s">
        <v>14867</v>
      </c>
      <c r="N493" t="s">
        <v>22</v>
      </c>
      <c r="O493">
        <v>11.07</v>
      </c>
      <c r="P4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8.57</v>
      </c>
      <c r="Q493">
        <f>IF(Tabla1[[#This Row],[SERVICIO]]="COMIDA",3,IF(Tabla1[[#This Row],[SERVICIO]]="CONTROLADO",12,IF(Tabla1[[#This Row],[SERVICIO]]="RÁPIDO",3.75,IF(Tabla1[[#This Row],[SERVICIO]]="NORMAL",2.5,))))</f>
        <v>2.5</v>
      </c>
      <c r="R493">
        <f>IF(Tabla1[[#This Row],[SERVICIO]]="COMIDA",3.5,IF(Tabla1[[#This Row],[SERVICIO]]="CONTROLADO",8,IF(Tabla1[[#This Row],[SERVICIO]]="RÁPIDO",4.5,IF(Tabla1[[#This Row],[SERVICIO]]="NORMAL",3,))))</f>
        <v>3</v>
      </c>
      <c r="S493">
        <f>IF(Tabla1[[#This Row],[SERVICIO]]="COMIDA",0.75,IF(Tabla1[[#This Row],[SERVICIO]]="CONTROLADO",2.65,IF(Tabla1[[#This Row],[SERVICIO]]="RÁPIDO",0.55,IF(Tabla1[[#This Row],[SERVICIO]]="NORMAL",1.2,))))</f>
        <v>1.2</v>
      </c>
      <c r="T493" s="2">
        <f>IF(Tabla1[[#This Row],[KILOMETROS ADICIONALES]]=0,Tabla1[[#This Row],[KILOMETROS]]*Tabla1[[#This Row],[COSTO NORMAL]],Tabla1[[#This Row],[COSTO NORMAL]]*Tabla1[[#This Row],[KILOMETROS HASTA]])</f>
        <v>7.5</v>
      </c>
      <c r="U493" s="2">
        <f>Tabla1[[#This Row],[KILOMETROS ADICIONALES]]*Tabla1[[#This Row],[COSTO ADICIONAL]]</f>
        <v>10.284000000000001</v>
      </c>
      <c r="V493">
        <v>81.59</v>
      </c>
      <c r="W493" s="2">
        <f>Tabla1[[#This Row],[COSTO NORMAL2]]+Tabla1[[#This Row],[COSTO ADICIONAL2]]</f>
        <v>17.783999999999999</v>
      </c>
    </row>
    <row r="494" spans="1:23" x14ac:dyDescent="0.25">
      <c r="A494" t="s">
        <v>17</v>
      </c>
      <c r="B494" t="s">
        <v>859</v>
      </c>
      <c r="C494" t="s">
        <v>9585</v>
      </c>
      <c r="D494" t="s">
        <v>13</v>
      </c>
      <c r="E494" t="s">
        <v>14845</v>
      </c>
      <c r="F494" t="s">
        <v>14</v>
      </c>
      <c r="G494" t="s">
        <v>15</v>
      </c>
      <c r="H494" t="s">
        <v>45</v>
      </c>
      <c r="I494" t="s">
        <v>860</v>
      </c>
      <c r="J494" t="str">
        <f>MID(Tabla1[[#This Row],[HORA2]],1,2)</f>
        <v>11</v>
      </c>
      <c r="K494" t="s">
        <v>19</v>
      </c>
      <c r="L494" t="s">
        <v>53</v>
      </c>
      <c r="M494" t="s">
        <v>14867</v>
      </c>
      <c r="N494" t="s">
        <v>22</v>
      </c>
      <c r="O494">
        <v>1.94</v>
      </c>
      <c r="P4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4">
        <f>IF(Tabla1[[#This Row],[SERVICIO]]="COMIDA",3,IF(Tabla1[[#This Row],[SERVICIO]]="CONTROLADO",12,IF(Tabla1[[#This Row],[SERVICIO]]="RÁPIDO",3.75,IF(Tabla1[[#This Row],[SERVICIO]]="NORMAL",2.5,))))</f>
        <v>3.75</v>
      </c>
      <c r="R494">
        <f>IF(Tabla1[[#This Row],[SERVICIO]]="COMIDA",3.5,IF(Tabla1[[#This Row],[SERVICIO]]="CONTROLADO",8,IF(Tabla1[[#This Row],[SERVICIO]]="RÁPIDO",4.5,IF(Tabla1[[#This Row],[SERVICIO]]="NORMAL",3,))))</f>
        <v>4.5</v>
      </c>
      <c r="S4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4" s="2">
        <f>IF(Tabla1[[#This Row],[KILOMETROS ADICIONALES]]=0,Tabla1[[#This Row],[KILOMETROS]]*Tabla1[[#This Row],[COSTO NORMAL]],Tabla1[[#This Row],[COSTO NORMAL]]*Tabla1[[#This Row],[KILOMETROS HASTA]])</f>
        <v>8.73</v>
      </c>
      <c r="U494" s="2">
        <f>Tabla1[[#This Row],[KILOMETROS ADICIONALES]]*Tabla1[[#This Row],[COSTO ADICIONAL]]</f>
        <v>0</v>
      </c>
      <c r="V494">
        <v>128.13</v>
      </c>
      <c r="W494" s="2">
        <f>Tabla1[[#This Row],[COSTO NORMAL2]]+Tabla1[[#This Row],[COSTO ADICIONAL2]]</f>
        <v>8.73</v>
      </c>
    </row>
    <row r="495" spans="1:23" x14ac:dyDescent="0.25">
      <c r="A495" t="s">
        <v>17</v>
      </c>
      <c r="B495" t="s">
        <v>861</v>
      </c>
      <c r="C495" t="s">
        <v>9586</v>
      </c>
      <c r="D495" t="s">
        <v>13</v>
      </c>
      <c r="E495" t="s">
        <v>14845</v>
      </c>
      <c r="F495" t="s">
        <v>14</v>
      </c>
      <c r="G495" t="s">
        <v>15</v>
      </c>
      <c r="H495" t="s">
        <v>45</v>
      </c>
      <c r="I495" t="s">
        <v>862</v>
      </c>
      <c r="J495" t="str">
        <f>MID(Tabla1[[#This Row],[HORA2]],1,2)</f>
        <v>12</v>
      </c>
      <c r="K495" t="s">
        <v>49</v>
      </c>
      <c r="L495" t="s">
        <v>43</v>
      </c>
      <c r="M495" t="s">
        <v>14867</v>
      </c>
      <c r="N495" t="s">
        <v>22</v>
      </c>
      <c r="O495">
        <v>19.93</v>
      </c>
      <c r="P4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16.18</v>
      </c>
      <c r="Q495">
        <f>IF(Tabla1[[#This Row],[SERVICIO]]="COMIDA",3,IF(Tabla1[[#This Row],[SERVICIO]]="CONTROLADO",12,IF(Tabla1[[#This Row],[SERVICIO]]="RÁPIDO",3.75,IF(Tabla1[[#This Row],[SERVICIO]]="NORMAL",2.5,))))</f>
        <v>3.75</v>
      </c>
      <c r="R495">
        <f>IF(Tabla1[[#This Row],[SERVICIO]]="COMIDA",3.5,IF(Tabla1[[#This Row],[SERVICIO]]="CONTROLADO",8,IF(Tabla1[[#This Row],[SERVICIO]]="RÁPIDO",4.5,IF(Tabla1[[#This Row],[SERVICIO]]="NORMAL",3,))))</f>
        <v>4.5</v>
      </c>
      <c r="S4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5" s="2">
        <f>IF(Tabla1[[#This Row],[KILOMETROS ADICIONALES]]=0,Tabla1[[#This Row],[KILOMETROS]]*Tabla1[[#This Row],[COSTO NORMAL]],Tabla1[[#This Row],[COSTO NORMAL]]*Tabla1[[#This Row],[KILOMETROS HASTA]])</f>
        <v>16.875</v>
      </c>
      <c r="U495" s="2">
        <f>Tabla1[[#This Row],[KILOMETROS ADICIONALES]]*Tabla1[[#This Row],[COSTO ADICIONAL]]</f>
        <v>8.8990000000000009</v>
      </c>
      <c r="V495">
        <v>172.73</v>
      </c>
      <c r="W495" s="2">
        <f>Tabla1[[#This Row],[COSTO NORMAL2]]+Tabla1[[#This Row],[COSTO ADICIONAL2]]</f>
        <v>25.774000000000001</v>
      </c>
    </row>
    <row r="496" spans="1:23" x14ac:dyDescent="0.25">
      <c r="A496" t="s">
        <v>17</v>
      </c>
      <c r="B496" t="s">
        <v>863</v>
      </c>
      <c r="C496" t="s">
        <v>9587</v>
      </c>
      <c r="E496" t="s">
        <v>14845</v>
      </c>
      <c r="F496" t="s">
        <v>76</v>
      </c>
      <c r="G496" t="s">
        <v>15</v>
      </c>
      <c r="H496" t="s">
        <v>785</v>
      </c>
      <c r="I496" t="s">
        <v>864</v>
      </c>
      <c r="J496" t="str">
        <f>MID(Tabla1[[#This Row],[HORA2]],1,2)</f>
        <v>17</v>
      </c>
      <c r="K496" t="s">
        <v>43</v>
      </c>
      <c r="L496" t="s">
        <v>65</v>
      </c>
      <c r="M496" t="s">
        <v>14867</v>
      </c>
      <c r="N496" t="s">
        <v>22</v>
      </c>
      <c r="O496">
        <v>19.71</v>
      </c>
      <c r="P4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</v>
      </c>
      <c r="Q496">
        <f>IF(Tabla1[[#This Row],[SERVICIO]]="COMIDA",3,IF(Tabla1[[#This Row],[SERVICIO]]="CONTROLADO",12,IF(Tabla1[[#This Row],[SERVICIO]]="RÁPIDO",3.75,IF(Tabla1[[#This Row],[SERVICIO]]="NORMAL",2.5,))))</f>
        <v>3.75</v>
      </c>
      <c r="R496">
        <f>IF(Tabla1[[#This Row],[SERVICIO]]="COMIDA",3.5,IF(Tabla1[[#This Row],[SERVICIO]]="CONTROLADO",8,IF(Tabla1[[#This Row],[SERVICIO]]="RÁPIDO",4.5,IF(Tabla1[[#This Row],[SERVICIO]]="NORMAL",3,))))</f>
        <v>4.5</v>
      </c>
      <c r="S4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6" s="2">
        <f>IF(Tabla1[[#This Row],[KILOMETROS ADICIONALES]]=0,Tabla1[[#This Row],[KILOMETROS]]*Tabla1[[#This Row],[COSTO NORMAL]],Tabla1[[#This Row],[COSTO NORMAL]]*Tabla1[[#This Row],[KILOMETROS HASTA]])</f>
        <v>16.875</v>
      </c>
      <c r="U496" s="2">
        <f>Tabla1[[#This Row],[KILOMETROS ADICIONALES]]*Tabla1[[#This Row],[COSTO ADICIONAL]]</f>
        <v>8.7780000000000005</v>
      </c>
      <c r="V496">
        <v>107.72</v>
      </c>
      <c r="W496" s="2">
        <f>Tabla1[[#This Row],[COSTO NORMAL2]]+Tabla1[[#This Row],[COSTO ADICIONAL2]]</f>
        <v>25.652999999999999</v>
      </c>
    </row>
    <row r="497" spans="1:23" x14ac:dyDescent="0.25">
      <c r="A497" t="s">
        <v>17</v>
      </c>
      <c r="B497" t="s">
        <v>865</v>
      </c>
      <c r="C497" t="s">
        <v>9588</v>
      </c>
      <c r="D497" t="s">
        <v>13</v>
      </c>
      <c r="E497" t="s">
        <v>14845</v>
      </c>
      <c r="F497" t="s">
        <v>14</v>
      </c>
      <c r="G497" t="s">
        <v>15</v>
      </c>
      <c r="H497" t="s">
        <v>45</v>
      </c>
      <c r="I497" t="s">
        <v>866</v>
      </c>
      <c r="J497" t="str">
        <f>MID(Tabla1[[#This Row],[HORA2]],1,2)</f>
        <v>10</v>
      </c>
      <c r="K497" t="s">
        <v>35</v>
      </c>
      <c r="L497" t="s">
        <v>35</v>
      </c>
      <c r="M497" t="s">
        <v>14867</v>
      </c>
      <c r="N497" t="s">
        <v>22</v>
      </c>
      <c r="O497">
        <v>4.1399999999999997</v>
      </c>
      <c r="P4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0.38999999999999968</v>
      </c>
      <c r="Q497">
        <f>IF(Tabla1[[#This Row],[SERVICIO]]="COMIDA",3,IF(Tabla1[[#This Row],[SERVICIO]]="CONTROLADO",12,IF(Tabla1[[#This Row],[SERVICIO]]="RÁPIDO",3.75,IF(Tabla1[[#This Row],[SERVICIO]]="NORMAL",2.5,))))</f>
        <v>3.75</v>
      </c>
      <c r="R497">
        <f>IF(Tabla1[[#This Row],[SERVICIO]]="COMIDA",3.5,IF(Tabla1[[#This Row],[SERVICIO]]="CONTROLADO",8,IF(Tabla1[[#This Row],[SERVICIO]]="RÁPIDO",4.5,IF(Tabla1[[#This Row],[SERVICIO]]="NORMAL",3,))))</f>
        <v>4.5</v>
      </c>
      <c r="S4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7" s="2">
        <f>IF(Tabla1[[#This Row],[KILOMETROS ADICIONALES]]=0,Tabla1[[#This Row],[KILOMETROS]]*Tabla1[[#This Row],[COSTO NORMAL]],Tabla1[[#This Row],[COSTO NORMAL]]*Tabla1[[#This Row],[KILOMETROS HASTA]])</f>
        <v>16.875</v>
      </c>
      <c r="U497" s="2">
        <f>Tabla1[[#This Row],[KILOMETROS ADICIONALES]]*Tabla1[[#This Row],[COSTO ADICIONAL]]</f>
        <v>0.21449999999999983</v>
      </c>
      <c r="V497">
        <v>170.69</v>
      </c>
      <c r="W497" s="2">
        <f>Tabla1[[#This Row],[COSTO NORMAL2]]+Tabla1[[#This Row],[COSTO ADICIONAL2]]</f>
        <v>17.089500000000001</v>
      </c>
    </row>
    <row r="498" spans="1:23" x14ac:dyDescent="0.25">
      <c r="A498" t="s">
        <v>17</v>
      </c>
      <c r="B498" t="s">
        <v>867</v>
      </c>
      <c r="C498" t="s">
        <v>9589</v>
      </c>
      <c r="D498" t="s">
        <v>13</v>
      </c>
      <c r="E498" t="s">
        <v>14847</v>
      </c>
      <c r="F498" t="s">
        <v>14</v>
      </c>
      <c r="G498" t="s">
        <v>15</v>
      </c>
      <c r="H498" t="s">
        <v>45</v>
      </c>
      <c r="I498" t="s">
        <v>868</v>
      </c>
      <c r="J498" t="str">
        <f>MID(Tabla1[[#This Row],[HORA2]],1,2)</f>
        <v>18</v>
      </c>
      <c r="K498" t="s">
        <v>19</v>
      </c>
      <c r="L498" t="s">
        <v>92</v>
      </c>
      <c r="M498" t="s">
        <v>14867</v>
      </c>
      <c r="N498" t="s">
        <v>22</v>
      </c>
      <c r="O498">
        <v>19.59</v>
      </c>
      <c r="P4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16.59</v>
      </c>
      <c r="Q498">
        <f>IF(Tabla1[[#This Row],[SERVICIO]]="COMIDA",3,IF(Tabla1[[#This Row],[SERVICIO]]="CONTROLADO",12,IF(Tabla1[[#This Row],[SERVICIO]]="RÁPIDO",3.75,IF(Tabla1[[#This Row],[SERVICIO]]="NORMAL",2.5,))))</f>
        <v>3</v>
      </c>
      <c r="R498">
        <f>IF(Tabla1[[#This Row],[SERVICIO]]="COMIDA",3.5,IF(Tabla1[[#This Row],[SERVICIO]]="CONTROLADO",8,IF(Tabla1[[#This Row],[SERVICIO]]="RÁPIDO",4.5,IF(Tabla1[[#This Row],[SERVICIO]]="NORMAL",3,))))</f>
        <v>3.5</v>
      </c>
      <c r="S498">
        <f>IF(Tabla1[[#This Row],[SERVICIO]]="COMIDA",0.75,IF(Tabla1[[#This Row],[SERVICIO]]="CONTROLADO",2.65,IF(Tabla1[[#This Row],[SERVICIO]]="RÁPIDO",0.55,IF(Tabla1[[#This Row],[SERVICIO]]="NORMAL",1.2,))))</f>
        <v>0.75</v>
      </c>
      <c r="T498" s="2">
        <f>IF(Tabla1[[#This Row],[KILOMETROS ADICIONALES]]=0,Tabla1[[#This Row],[KILOMETROS]]*Tabla1[[#This Row],[COSTO NORMAL]],Tabla1[[#This Row],[COSTO NORMAL]]*Tabla1[[#This Row],[KILOMETROS HASTA]])</f>
        <v>10.5</v>
      </c>
      <c r="U498" s="2">
        <f>Tabla1[[#This Row],[KILOMETROS ADICIONALES]]*Tabla1[[#This Row],[COSTO ADICIONAL]]</f>
        <v>12.442499999999999</v>
      </c>
      <c r="V498">
        <v>134.81</v>
      </c>
      <c r="W498" s="2">
        <f>Tabla1[[#This Row],[COSTO NORMAL2]]+Tabla1[[#This Row],[COSTO ADICIONAL2]]</f>
        <v>22.942499999999999</v>
      </c>
    </row>
    <row r="499" spans="1:23" x14ac:dyDescent="0.25">
      <c r="A499" t="s">
        <v>17</v>
      </c>
      <c r="B499" t="s">
        <v>869</v>
      </c>
      <c r="C499" t="s">
        <v>9590</v>
      </c>
      <c r="D499" t="s">
        <v>13</v>
      </c>
      <c r="E499" t="s">
        <v>14845</v>
      </c>
      <c r="F499" t="s">
        <v>14</v>
      </c>
      <c r="G499" t="s">
        <v>15</v>
      </c>
      <c r="H499" t="s">
        <v>45</v>
      </c>
      <c r="I499" t="s">
        <v>870</v>
      </c>
      <c r="J499" t="str">
        <f>MID(Tabla1[[#This Row],[HORA2]],1,2)</f>
        <v>13</v>
      </c>
      <c r="K499" t="s">
        <v>53</v>
      </c>
      <c r="L499" t="s">
        <v>53</v>
      </c>
      <c r="M499" t="s">
        <v>14867</v>
      </c>
      <c r="N499" t="s">
        <v>22</v>
      </c>
      <c r="O499">
        <v>20.66</v>
      </c>
      <c r="P4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16.91</v>
      </c>
      <c r="Q499">
        <f>IF(Tabla1[[#This Row],[SERVICIO]]="COMIDA",3,IF(Tabla1[[#This Row],[SERVICIO]]="CONTROLADO",12,IF(Tabla1[[#This Row],[SERVICIO]]="RÁPIDO",3.75,IF(Tabla1[[#This Row],[SERVICIO]]="NORMAL",2.5,))))</f>
        <v>3.75</v>
      </c>
      <c r="R499">
        <f>IF(Tabla1[[#This Row],[SERVICIO]]="COMIDA",3.5,IF(Tabla1[[#This Row],[SERVICIO]]="CONTROLADO",8,IF(Tabla1[[#This Row],[SERVICIO]]="RÁPIDO",4.5,IF(Tabla1[[#This Row],[SERVICIO]]="NORMAL",3,))))</f>
        <v>4.5</v>
      </c>
      <c r="S4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" s="2">
        <f>IF(Tabla1[[#This Row],[KILOMETROS ADICIONALES]]=0,Tabla1[[#This Row],[KILOMETROS]]*Tabla1[[#This Row],[COSTO NORMAL]],Tabla1[[#This Row],[COSTO NORMAL]]*Tabla1[[#This Row],[KILOMETROS HASTA]])</f>
        <v>16.875</v>
      </c>
      <c r="U499" s="2">
        <f>Tabla1[[#This Row],[KILOMETROS ADICIONALES]]*Tabla1[[#This Row],[COSTO ADICIONAL]]</f>
        <v>9.3005000000000013</v>
      </c>
      <c r="V499">
        <v>114.79</v>
      </c>
      <c r="W499" s="2">
        <f>Tabla1[[#This Row],[COSTO NORMAL2]]+Tabla1[[#This Row],[COSTO ADICIONAL2]]</f>
        <v>26.1755</v>
      </c>
    </row>
    <row r="500" spans="1:23" x14ac:dyDescent="0.25">
      <c r="A500" t="s">
        <v>17</v>
      </c>
      <c r="B500" t="s">
        <v>871</v>
      </c>
      <c r="C500" t="s">
        <v>9591</v>
      </c>
      <c r="E500" t="s">
        <v>14845</v>
      </c>
      <c r="F500" t="s">
        <v>76</v>
      </c>
      <c r="G500" t="s">
        <v>15</v>
      </c>
      <c r="H500" t="s">
        <v>785</v>
      </c>
      <c r="I500" t="s">
        <v>872</v>
      </c>
      <c r="J500" t="str">
        <f>MID(Tabla1[[#This Row],[HORA2]],1,2)</f>
        <v>17</v>
      </c>
      <c r="K500" t="s">
        <v>43</v>
      </c>
      <c r="L500" t="s">
        <v>65</v>
      </c>
      <c r="M500" t="s">
        <v>14867</v>
      </c>
      <c r="N500" t="s">
        <v>22</v>
      </c>
      <c r="O500">
        <v>11.19</v>
      </c>
      <c r="P5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7.4399999999999995</v>
      </c>
      <c r="Q500">
        <f>IF(Tabla1[[#This Row],[SERVICIO]]="COMIDA",3,IF(Tabla1[[#This Row],[SERVICIO]]="CONTROLADO",12,IF(Tabla1[[#This Row],[SERVICIO]]="RÁPIDO",3.75,IF(Tabla1[[#This Row],[SERVICIO]]="NORMAL",2.5,))))</f>
        <v>3.75</v>
      </c>
      <c r="R500">
        <f>IF(Tabla1[[#This Row],[SERVICIO]]="COMIDA",3.5,IF(Tabla1[[#This Row],[SERVICIO]]="CONTROLADO",8,IF(Tabla1[[#This Row],[SERVICIO]]="RÁPIDO",4.5,IF(Tabla1[[#This Row],[SERVICIO]]="NORMAL",3,))))</f>
        <v>4.5</v>
      </c>
      <c r="S5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" s="2">
        <f>IF(Tabla1[[#This Row],[KILOMETROS ADICIONALES]]=0,Tabla1[[#This Row],[KILOMETROS]]*Tabla1[[#This Row],[COSTO NORMAL]],Tabla1[[#This Row],[COSTO NORMAL]]*Tabla1[[#This Row],[KILOMETROS HASTA]])</f>
        <v>16.875</v>
      </c>
      <c r="U500" s="2">
        <f>Tabla1[[#This Row],[KILOMETROS ADICIONALES]]*Tabla1[[#This Row],[COSTO ADICIONAL]]</f>
        <v>4.0919999999999996</v>
      </c>
      <c r="V500">
        <v>20.12</v>
      </c>
      <c r="W500" s="2">
        <f>Tabla1[[#This Row],[COSTO NORMAL2]]+Tabla1[[#This Row],[COSTO ADICIONAL2]]</f>
        <v>20.966999999999999</v>
      </c>
    </row>
    <row r="501" spans="1:23" x14ac:dyDescent="0.25">
      <c r="A501" t="s">
        <v>17</v>
      </c>
      <c r="B501" t="s">
        <v>873</v>
      </c>
      <c r="C501" t="s">
        <v>9592</v>
      </c>
      <c r="D501" t="s">
        <v>13</v>
      </c>
      <c r="E501" t="s">
        <v>14845</v>
      </c>
      <c r="F501" t="s">
        <v>14</v>
      </c>
      <c r="G501" t="s">
        <v>15</v>
      </c>
      <c r="H501" t="s">
        <v>45</v>
      </c>
      <c r="I501" t="s">
        <v>874</v>
      </c>
      <c r="J501" t="str">
        <f>MID(Tabla1[[#This Row],[HORA2]],1,2)</f>
        <v>16</v>
      </c>
      <c r="K501" t="s">
        <v>44</v>
      </c>
      <c r="L501" t="s">
        <v>44</v>
      </c>
      <c r="M501" t="s">
        <v>14867</v>
      </c>
      <c r="N501" t="s">
        <v>22</v>
      </c>
      <c r="O501">
        <v>14.86</v>
      </c>
      <c r="P5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11.11</v>
      </c>
      <c r="Q501">
        <f>IF(Tabla1[[#This Row],[SERVICIO]]="COMIDA",3,IF(Tabla1[[#This Row],[SERVICIO]]="CONTROLADO",12,IF(Tabla1[[#This Row],[SERVICIO]]="RÁPIDO",3.75,IF(Tabla1[[#This Row],[SERVICIO]]="NORMAL",2.5,))))</f>
        <v>3.75</v>
      </c>
      <c r="R501">
        <f>IF(Tabla1[[#This Row],[SERVICIO]]="COMIDA",3.5,IF(Tabla1[[#This Row],[SERVICIO]]="CONTROLADO",8,IF(Tabla1[[#This Row],[SERVICIO]]="RÁPIDO",4.5,IF(Tabla1[[#This Row],[SERVICIO]]="NORMAL",3,))))</f>
        <v>4.5</v>
      </c>
      <c r="S5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" s="2">
        <f>IF(Tabla1[[#This Row],[KILOMETROS ADICIONALES]]=0,Tabla1[[#This Row],[KILOMETROS]]*Tabla1[[#This Row],[COSTO NORMAL]],Tabla1[[#This Row],[COSTO NORMAL]]*Tabla1[[#This Row],[KILOMETROS HASTA]])</f>
        <v>16.875</v>
      </c>
      <c r="U501" s="2">
        <f>Tabla1[[#This Row],[KILOMETROS ADICIONALES]]*Tabla1[[#This Row],[COSTO ADICIONAL]]</f>
        <v>6.1105</v>
      </c>
      <c r="V501">
        <v>74.22</v>
      </c>
      <c r="W501" s="2">
        <f>Tabla1[[#This Row],[COSTO NORMAL2]]+Tabla1[[#This Row],[COSTO ADICIONAL2]]</f>
        <v>22.985500000000002</v>
      </c>
    </row>
    <row r="502" spans="1:23" x14ac:dyDescent="0.25">
      <c r="A502" t="s">
        <v>17</v>
      </c>
      <c r="B502" t="s">
        <v>875</v>
      </c>
      <c r="C502" t="s">
        <v>9593</v>
      </c>
      <c r="E502" t="s">
        <v>14845</v>
      </c>
      <c r="F502" t="s">
        <v>76</v>
      </c>
      <c r="G502" t="s">
        <v>15</v>
      </c>
      <c r="H502" t="s">
        <v>785</v>
      </c>
      <c r="I502" t="s">
        <v>876</v>
      </c>
      <c r="J502" t="str">
        <f>MID(Tabla1[[#This Row],[HORA2]],1,2)</f>
        <v>17</v>
      </c>
      <c r="K502" t="s">
        <v>43</v>
      </c>
      <c r="L502" t="s">
        <v>20</v>
      </c>
      <c r="M502" t="s">
        <v>14867</v>
      </c>
      <c r="N502" t="s">
        <v>22</v>
      </c>
      <c r="O502">
        <v>14.95</v>
      </c>
      <c r="P5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502">
        <f>IF(Tabla1[[#This Row],[SERVICIO]]="COMIDA",3,IF(Tabla1[[#This Row],[SERVICIO]]="CONTROLADO",12,IF(Tabla1[[#This Row],[SERVICIO]]="RÁPIDO",3.75,IF(Tabla1[[#This Row],[SERVICIO]]="NORMAL",2.5,))))</f>
        <v>3.75</v>
      </c>
      <c r="R502">
        <f>IF(Tabla1[[#This Row],[SERVICIO]]="COMIDA",3.5,IF(Tabla1[[#This Row],[SERVICIO]]="CONTROLADO",8,IF(Tabla1[[#This Row],[SERVICIO]]="RÁPIDO",4.5,IF(Tabla1[[#This Row],[SERVICIO]]="NORMAL",3,))))</f>
        <v>4.5</v>
      </c>
      <c r="S5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" s="2">
        <f>IF(Tabla1[[#This Row],[KILOMETROS ADICIONALES]]=0,Tabla1[[#This Row],[KILOMETROS]]*Tabla1[[#This Row],[COSTO NORMAL]],Tabla1[[#This Row],[COSTO NORMAL]]*Tabla1[[#This Row],[KILOMETROS HASTA]])</f>
        <v>16.875</v>
      </c>
      <c r="U502" s="2">
        <f>Tabla1[[#This Row],[KILOMETROS ADICIONALES]]*Tabla1[[#This Row],[COSTO ADICIONAL]]</f>
        <v>6.16</v>
      </c>
      <c r="V502">
        <v>12.8</v>
      </c>
      <c r="W502" s="2">
        <f>Tabla1[[#This Row],[COSTO NORMAL2]]+Tabla1[[#This Row],[COSTO ADICIONAL2]]</f>
        <v>23.035</v>
      </c>
    </row>
    <row r="503" spans="1:23" x14ac:dyDescent="0.25">
      <c r="A503" t="s">
        <v>17</v>
      </c>
      <c r="B503" t="s">
        <v>877</v>
      </c>
      <c r="C503" t="s">
        <v>9594</v>
      </c>
      <c r="D503" t="s">
        <v>13</v>
      </c>
      <c r="E503" t="s">
        <v>14845</v>
      </c>
      <c r="F503" t="s">
        <v>14</v>
      </c>
      <c r="G503" t="s">
        <v>15</v>
      </c>
      <c r="H503" t="s">
        <v>45</v>
      </c>
      <c r="I503" t="s">
        <v>878</v>
      </c>
      <c r="J503" t="str">
        <f>MID(Tabla1[[#This Row],[HORA2]],1,2)</f>
        <v>12</v>
      </c>
      <c r="K503" t="s">
        <v>19</v>
      </c>
      <c r="L503" t="s">
        <v>96</v>
      </c>
      <c r="M503" t="s">
        <v>14867</v>
      </c>
      <c r="N503" t="s">
        <v>22</v>
      </c>
      <c r="O503">
        <v>9.57</v>
      </c>
      <c r="P5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5.82</v>
      </c>
      <c r="Q503">
        <f>IF(Tabla1[[#This Row],[SERVICIO]]="COMIDA",3,IF(Tabla1[[#This Row],[SERVICIO]]="CONTROLADO",12,IF(Tabla1[[#This Row],[SERVICIO]]="RÁPIDO",3.75,IF(Tabla1[[#This Row],[SERVICIO]]="NORMAL",2.5,))))</f>
        <v>3.75</v>
      </c>
      <c r="R503">
        <f>IF(Tabla1[[#This Row],[SERVICIO]]="COMIDA",3.5,IF(Tabla1[[#This Row],[SERVICIO]]="CONTROLADO",8,IF(Tabla1[[#This Row],[SERVICIO]]="RÁPIDO",4.5,IF(Tabla1[[#This Row],[SERVICIO]]="NORMAL",3,))))</f>
        <v>4.5</v>
      </c>
      <c r="S5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" s="2">
        <f>IF(Tabla1[[#This Row],[KILOMETROS ADICIONALES]]=0,Tabla1[[#This Row],[KILOMETROS]]*Tabla1[[#This Row],[COSTO NORMAL]],Tabla1[[#This Row],[COSTO NORMAL]]*Tabla1[[#This Row],[KILOMETROS HASTA]])</f>
        <v>16.875</v>
      </c>
      <c r="U503" s="2">
        <f>Tabla1[[#This Row],[KILOMETROS ADICIONALES]]*Tabla1[[#This Row],[COSTO ADICIONAL]]</f>
        <v>3.2010000000000005</v>
      </c>
      <c r="V503">
        <v>79.03</v>
      </c>
      <c r="W503" s="2">
        <f>Tabla1[[#This Row],[COSTO NORMAL2]]+Tabla1[[#This Row],[COSTO ADICIONAL2]]</f>
        <v>20.076000000000001</v>
      </c>
    </row>
    <row r="504" spans="1:23" x14ac:dyDescent="0.25">
      <c r="A504" t="s">
        <v>17</v>
      </c>
      <c r="B504" t="s">
        <v>879</v>
      </c>
      <c r="C504" t="s">
        <v>9595</v>
      </c>
      <c r="D504" t="s">
        <v>13</v>
      </c>
      <c r="E504" t="s">
        <v>14844</v>
      </c>
      <c r="F504" t="s">
        <v>295</v>
      </c>
      <c r="G504" t="s">
        <v>15</v>
      </c>
      <c r="H504" t="s">
        <v>45</v>
      </c>
      <c r="I504" t="s">
        <v>880</v>
      </c>
      <c r="J504" t="str">
        <f>MID(Tabla1[[#This Row],[HORA2]],1,2)</f>
        <v>12</v>
      </c>
      <c r="K504" t="s">
        <v>35</v>
      </c>
      <c r="L504" t="s">
        <v>19</v>
      </c>
      <c r="M504" t="s">
        <v>14867</v>
      </c>
      <c r="N504" t="s">
        <v>22</v>
      </c>
      <c r="O504">
        <v>19.239999999999998</v>
      </c>
      <c r="P5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16.739999999999998</v>
      </c>
      <c r="Q504">
        <f>IF(Tabla1[[#This Row],[SERVICIO]]="COMIDA",3,IF(Tabla1[[#This Row],[SERVICIO]]="CONTROLADO",12,IF(Tabla1[[#This Row],[SERVICIO]]="RÁPIDO",3.75,IF(Tabla1[[#This Row],[SERVICIO]]="NORMAL",2.5,))))</f>
        <v>2.5</v>
      </c>
      <c r="R504">
        <f>IF(Tabla1[[#This Row],[SERVICIO]]="COMIDA",3.5,IF(Tabla1[[#This Row],[SERVICIO]]="CONTROLADO",8,IF(Tabla1[[#This Row],[SERVICIO]]="RÁPIDO",4.5,IF(Tabla1[[#This Row],[SERVICIO]]="NORMAL",3,))))</f>
        <v>3</v>
      </c>
      <c r="S504">
        <f>IF(Tabla1[[#This Row],[SERVICIO]]="COMIDA",0.75,IF(Tabla1[[#This Row],[SERVICIO]]="CONTROLADO",2.65,IF(Tabla1[[#This Row],[SERVICIO]]="RÁPIDO",0.55,IF(Tabla1[[#This Row],[SERVICIO]]="NORMAL",1.2,))))</f>
        <v>1.2</v>
      </c>
      <c r="T504" s="2">
        <f>IF(Tabla1[[#This Row],[KILOMETROS ADICIONALES]]=0,Tabla1[[#This Row],[KILOMETROS]]*Tabla1[[#This Row],[COSTO NORMAL]],Tabla1[[#This Row],[COSTO NORMAL]]*Tabla1[[#This Row],[KILOMETROS HASTA]])</f>
        <v>7.5</v>
      </c>
      <c r="U504" s="2">
        <f>Tabla1[[#This Row],[KILOMETROS ADICIONALES]]*Tabla1[[#This Row],[COSTO ADICIONAL]]</f>
        <v>20.087999999999997</v>
      </c>
      <c r="V504">
        <v>203.49</v>
      </c>
      <c r="W504" s="2">
        <f>Tabla1[[#This Row],[COSTO NORMAL2]]+Tabla1[[#This Row],[COSTO ADICIONAL2]]</f>
        <v>27.587999999999997</v>
      </c>
    </row>
    <row r="505" spans="1:23" x14ac:dyDescent="0.25">
      <c r="A505" t="s">
        <v>17</v>
      </c>
      <c r="B505" t="s">
        <v>881</v>
      </c>
      <c r="C505" t="s">
        <v>9596</v>
      </c>
      <c r="E505" t="s">
        <v>14845</v>
      </c>
      <c r="F505" t="s">
        <v>76</v>
      </c>
      <c r="G505" t="s">
        <v>15</v>
      </c>
      <c r="H505" t="s">
        <v>72</v>
      </c>
      <c r="I505" t="s">
        <v>882</v>
      </c>
      <c r="J505" t="str">
        <f>MID(Tabla1[[#This Row],[HORA2]],1,2)</f>
        <v>14</v>
      </c>
      <c r="K505" t="s">
        <v>43</v>
      </c>
      <c r="L505" t="s">
        <v>57</v>
      </c>
      <c r="M505" t="s">
        <v>14867</v>
      </c>
      <c r="N505" t="s">
        <v>22</v>
      </c>
      <c r="O505">
        <v>4.26</v>
      </c>
      <c r="P5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505">
        <f>IF(Tabla1[[#This Row],[SERVICIO]]="COMIDA",3,IF(Tabla1[[#This Row],[SERVICIO]]="CONTROLADO",12,IF(Tabla1[[#This Row],[SERVICIO]]="RÁPIDO",3.75,IF(Tabla1[[#This Row],[SERVICIO]]="NORMAL",2.5,))))</f>
        <v>3.75</v>
      </c>
      <c r="R505">
        <f>IF(Tabla1[[#This Row],[SERVICIO]]="COMIDA",3.5,IF(Tabla1[[#This Row],[SERVICIO]]="CONTROLADO",8,IF(Tabla1[[#This Row],[SERVICIO]]="RÁPIDO",4.5,IF(Tabla1[[#This Row],[SERVICIO]]="NORMAL",3,))))</f>
        <v>4.5</v>
      </c>
      <c r="S5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" s="2">
        <f>IF(Tabla1[[#This Row],[KILOMETROS ADICIONALES]]=0,Tabla1[[#This Row],[KILOMETROS]]*Tabla1[[#This Row],[COSTO NORMAL]],Tabla1[[#This Row],[COSTO NORMAL]]*Tabla1[[#This Row],[KILOMETROS HASTA]])</f>
        <v>16.875</v>
      </c>
      <c r="U505" s="2">
        <f>Tabla1[[#This Row],[KILOMETROS ADICIONALES]]*Tabla1[[#This Row],[COSTO ADICIONAL]]</f>
        <v>0.28049999999999992</v>
      </c>
      <c r="V505">
        <v>23.7</v>
      </c>
      <c r="W505" s="2">
        <f>Tabla1[[#This Row],[COSTO NORMAL2]]+Tabla1[[#This Row],[COSTO ADICIONAL2]]</f>
        <v>17.1555</v>
      </c>
    </row>
    <row r="506" spans="1:23" x14ac:dyDescent="0.25">
      <c r="A506" t="s">
        <v>17</v>
      </c>
      <c r="B506" t="s">
        <v>883</v>
      </c>
      <c r="C506" t="s">
        <v>9597</v>
      </c>
      <c r="D506" t="s">
        <v>13</v>
      </c>
      <c r="E506" t="s">
        <v>14845</v>
      </c>
      <c r="F506" t="s">
        <v>14</v>
      </c>
      <c r="G506" t="s">
        <v>15</v>
      </c>
      <c r="H506" t="s">
        <v>45</v>
      </c>
      <c r="I506" t="s">
        <v>884</v>
      </c>
      <c r="J506" t="str">
        <f>MID(Tabla1[[#This Row],[HORA2]],1,2)</f>
        <v>11</v>
      </c>
      <c r="K506" t="s">
        <v>19</v>
      </c>
      <c r="L506" t="s">
        <v>19</v>
      </c>
      <c r="M506" t="s">
        <v>14867</v>
      </c>
      <c r="N506" t="s">
        <v>22</v>
      </c>
      <c r="O506">
        <v>7.6899999999999995</v>
      </c>
      <c r="P5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3.9399999999999995</v>
      </c>
      <c r="Q506">
        <f>IF(Tabla1[[#This Row],[SERVICIO]]="COMIDA",3,IF(Tabla1[[#This Row],[SERVICIO]]="CONTROLADO",12,IF(Tabla1[[#This Row],[SERVICIO]]="RÁPIDO",3.75,IF(Tabla1[[#This Row],[SERVICIO]]="NORMAL",2.5,))))</f>
        <v>3.75</v>
      </c>
      <c r="R506">
        <f>IF(Tabla1[[#This Row],[SERVICIO]]="COMIDA",3.5,IF(Tabla1[[#This Row],[SERVICIO]]="CONTROLADO",8,IF(Tabla1[[#This Row],[SERVICIO]]="RÁPIDO",4.5,IF(Tabla1[[#This Row],[SERVICIO]]="NORMAL",3,))))</f>
        <v>4.5</v>
      </c>
      <c r="S5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" s="2">
        <f>IF(Tabla1[[#This Row],[KILOMETROS ADICIONALES]]=0,Tabla1[[#This Row],[KILOMETROS]]*Tabla1[[#This Row],[COSTO NORMAL]],Tabla1[[#This Row],[COSTO NORMAL]]*Tabla1[[#This Row],[KILOMETROS HASTA]])</f>
        <v>16.875</v>
      </c>
      <c r="U506" s="2">
        <f>Tabla1[[#This Row],[KILOMETROS ADICIONALES]]*Tabla1[[#This Row],[COSTO ADICIONAL]]</f>
        <v>2.1669999999999998</v>
      </c>
      <c r="V506">
        <v>131.47999999999999</v>
      </c>
      <c r="W506" s="2">
        <f>Tabla1[[#This Row],[COSTO NORMAL2]]+Tabla1[[#This Row],[COSTO ADICIONAL2]]</f>
        <v>19.042000000000002</v>
      </c>
    </row>
    <row r="507" spans="1:23" x14ac:dyDescent="0.25">
      <c r="A507" t="s">
        <v>17</v>
      </c>
      <c r="B507" t="s">
        <v>885</v>
      </c>
      <c r="C507" t="s">
        <v>9598</v>
      </c>
      <c r="E507" t="s">
        <v>14845</v>
      </c>
      <c r="F507" t="s">
        <v>76</v>
      </c>
      <c r="G507" t="s">
        <v>15</v>
      </c>
      <c r="H507" t="s">
        <v>785</v>
      </c>
      <c r="I507" t="s">
        <v>886</v>
      </c>
      <c r="J507" t="str">
        <f>MID(Tabla1[[#This Row],[HORA2]],1,2)</f>
        <v>18</v>
      </c>
      <c r="K507" t="s">
        <v>43</v>
      </c>
      <c r="L507" t="s">
        <v>57</v>
      </c>
      <c r="M507" t="s">
        <v>14867</v>
      </c>
      <c r="N507" t="s">
        <v>22</v>
      </c>
      <c r="O507">
        <v>18.420000000000002</v>
      </c>
      <c r="P5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14.670000000000002</v>
      </c>
      <c r="Q507">
        <f>IF(Tabla1[[#This Row],[SERVICIO]]="COMIDA",3,IF(Tabla1[[#This Row],[SERVICIO]]="CONTROLADO",12,IF(Tabla1[[#This Row],[SERVICIO]]="RÁPIDO",3.75,IF(Tabla1[[#This Row],[SERVICIO]]="NORMAL",2.5,))))</f>
        <v>3.75</v>
      </c>
      <c r="R507">
        <f>IF(Tabla1[[#This Row],[SERVICIO]]="COMIDA",3.5,IF(Tabla1[[#This Row],[SERVICIO]]="CONTROLADO",8,IF(Tabla1[[#This Row],[SERVICIO]]="RÁPIDO",4.5,IF(Tabla1[[#This Row],[SERVICIO]]="NORMAL",3,))))</f>
        <v>4.5</v>
      </c>
      <c r="S5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" s="2">
        <f>IF(Tabla1[[#This Row],[KILOMETROS ADICIONALES]]=0,Tabla1[[#This Row],[KILOMETROS]]*Tabla1[[#This Row],[COSTO NORMAL]],Tabla1[[#This Row],[COSTO NORMAL]]*Tabla1[[#This Row],[KILOMETROS HASTA]])</f>
        <v>16.875</v>
      </c>
      <c r="U507" s="2">
        <f>Tabla1[[#This Row],[KILOMETROS ADICIONALES]]*Tabla1[[#This Row],[COSTO ADICIONAL]]</f>
        <v>8.068500000000002</v>
      </c>
      <c r="V507">
        <v>136.6</v>
      </c>
      <c r="W507" s="2">
        <f>Tabla1[[#This Row],[COSTO NORMAL2]]+Tabla1[[#This Row],[COSTO ADICIONAL2]]</f>
        <v>24.9435</v>
      </c>
    </row>
    <row r="508" spans="1:23" x14ac:dyDescent="0.25">
      <c r="A508" t="s">
        <v>17</v>
      </c>
      <c r="B508" t="s">
        <v>887</v>
      </c>
      <c r="C508" t="s">
        <v>9599</v>
      </c>
      <c r="E508" t="s">
        <v>14845</v>
      </c>
      <c r="F508" t="s">
        <v>76</v>
      </c>
      <c r="G508" t="s">
        <v>15</v>
      </c>
      <c r="H508" t="s">
        <v>785</v>
      </c>
      <c r="I508" t="s">
        <v>888</v>
      </c>
      <c r="J508" t="str">
        <f>MID(Tabla1[[#This Row],[HORA2]],1,2)</f>
        <v>18</v>
      </c>
      <c r="K508" t="s">
        <v>43</v>
      </c>
      <c r="L508" t="s">
        <v>43</v>
      </c>
      <c r="M508" t="s">
        <v>14867</v>
      </c>
      <c r="N508" t="s">
        <v>22</v>
      </c>
      <c r="O508">
        <v>10.17</v>
      </c>
      <c r="P5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6.42</v>
      </c>
      <c r="Q508">
        <f>IF(Tabla1[[#This Row],[SERVICIO]]="COMIDA",3,IF(Tabla1[[#This Row],[SERVICIO]]="CONTROLADO",12,IF(Tabla1[[#This Row],[SERVICIO]]="RÁPIDO",3.75,IF(Tabla1[[#This Row],[SERVICIO]]="NORMAL",2.5,))))</f>
        <v>3.75</v>
      </c>
      <c r="R508">
        <f>IF(Tabla1[[#This Row],[SERVICIO]]="COMIDA",3.5,IF(Tabla1[[#This Row],[SERVICIO]]="CONTROLADO",8,IF(Tabla1[[#This Row],[SERVICIO]]="RÁPIDO",4.5,IF(Tabla1[[#This Row],[SERVICIO]]="NORMAL",3,))))</f>
        <v>4.5</v>
      </c>
      <c r="S5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" s="2">
        <f>IF(Tabla1[[#This Row],[KILOMETROS ADICIONALES]]=0,Tabla1[[#This Row],[KILOMETROS]]*Tabla1[[#This Row],[COSTO NORMAL]],Tabla1[[#This Row],[COSTO NORMAL]]*Tabla1[[#This Row],[KILOMETROS HASTA]])</f>
        <v>16.875</v>
      </c>
      <c r="U508" s="2">
        <f>Tabla1[[#This Row],[KILOMETROS ADICIONALES]]*Tabla1[[#This Row],[COSTO ADICIONAL]]</f>
        <v>3.5310000000000001</v>
      </c>
      <c r="V508">
        <v>168.72</v>
      </c>
      <c r="W508" s="2">
        <f>Tabla1[[#This Row],[COSTO NORMAL2]]+Tabla1[[#This Row],[COSTO ADICIONAL2]]</f>
        <v>20.405999999999999</v>
      </c>
    </row>
    <row r="509" spans="1:23" x14ac:dyDescent="0.25">
      <c r="A509" t="s">
        <v>17</v>
      </c>
      <c r="B509" t="s">
        <v>889</v>
      </c>
      <c r="C509" t="s">
        <v>9600</v>
      </c>
      <c r="D509" t="s">
        <v>13</v>
      </c>
      <c r="E509" t="s">
        <v>14845</v>
      </c>
      <c r="F509" t="s">
        <v>14</v>
      </c>
      <c r="G509" t="s">
        <v>15</v>
      </c>
      <c r="H509" t="s">
        <v>45</v>
      </c>
      <c r="I509" t="s">
        <v>890</v>
      </c>
      <c r="J509" t="str">
        <f>MID(Tabla1[[#This Row],[HORA2]],1,2)</f>
        <v>11</v>
      </c>
      <c r="K509" t="s">
        <v>35</v>
      </c>
      <c r="L509" t="s">
        <v>96</v>
      </c>
      <c r="M509" t="s">
        <v>14867</v>
      </c>
      <c r="N509" t="s">
        <v>22</v>
      </c>
      <c r="O509">
        <v>12.48</v>
      </c>
      <c r="P5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8.73</v>
      </c>
      <c r="Q509">
        <f>IF(Tabla1[[#This Row],[SERVICIO]]="COMIDA",3,IF(Tabla1[[#This Row],[SERVICIO]]="CONTROLADO",12,IF(Tabla1[[#This Row],[SERVICIO]]="RÁPIDO",3.75,IF(Tabla1[[#This Row],[SERVICIO]]="NORMAL",2.5,))))</f>
        <v>3.75</v>
      </c>
      <c r="R509">
        <f>IF(Tabla1[[#This Row],[SERVICIO]]="COMIDA",3.5,IF(Tabla1[[#This Row],[SERVICIO]]="CONTROLADO",8,IF(Tabla1[[#This Row],[SERVICIO]]="RÁPIDO",4.5,IF(Tabla1[[#This Row],[SERVICIO]]="NORMAL",3,))))</f>
        <v>4.5</v>
      </c>
      <c r="S5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" s="2">
        <f>IF(Tabla1[[#This Row],[KILOMETROS ADICIONALES]]=0,Tabla1[[#This Row],[KILOMETROS]]*Tabla1[[#This Row],[COSTO NORMAL]],Tabla1[[#This Row],[COSTO NORMAL]]*Tabla1[[#This Row],[KILOMETROS HASTA]])</f>
        <v>16.875</v>
      </c>
      <c r="U509" s="2">
        <f>Tabla1[[#This Row],[KILOMETROS ADICIONALES]]*Tabla1[[#This Row],[COSTO ADICIONAL]]</f>
        <v>4.8015000000000008</v>
      </c>
      <c r="V509">
        <v>102.25</v>
      </c>
      <c r="W509" s="2">
        <f>Tabla1[[#This Row],[COSTO NORMAL2]]+Tabla1[[#This Row],[COSTO ADICIONAL2]]</f>
        <v>21.676500000000001</v>
      </c>
    </row>
    <row r="510" spans="1:23" x14ac:dyDescent="0.25">
      <c r="A510" t="s">
        <v>17</v>
      </c>
      <c r="B510" t="s">
        <v>891</v>
      </c>
      <c r="C510" t="s">
        <v>9601</v>
      </c>
      <c r="D510" t="s">
        <v>13</v>
      </c>
      <c r="E510" t="s">
        <v>14847</v>
      </c>
      <c r="F510" t="s">
        <v>14</v>
      </c>
      <c r="G510" t="s">
        <v>15</v>
      </c>
      <c r="H510" t="s">
        <v>45</v>
      </c>
      <c r="I510" t="s">
        <v>892</v>
      </c>
      <c r="J510" t="str">
        <f>MID(Tabla1[[#This Row],[HORA2]],1,2)</f>
        <v>09</v>
      </c>
      <c r="K510" t="s">
        <v>19</v>
      </c>
      <c r="L510" t="s">
        <v>94</v>
      </c>
      <c r="M510" t="s">
        <v>14867</v>
      </c>
      <c r="N510" t="s">
        <v>22</v>
      </c>
      <c r="O510">
        <v>15.47</v>
      </c>
      <c r="P5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12.47</v>
      </c>
      <c r="Q510">
        <f>IF(Tabla1[[#This Row],[SERVICIO]]="COMIDA",3,IF(Tabla1[[#This Row],[SERVICIO]]="CONTROLADO",12,IF(Tabla1[[#This Row],[SERVICIO]]="RÁPIDO",3.75,IF(Tabla1[[#This Row],[SERVICIO]]="NORMAL",2.5,))))</f>
        <v>3</v>
      </c>
      <c r="R510">
        <f>IF(Tabla1[[#This Row],[SERVICIO]]="COMIDA",3.5,IF(Tabla1[[#This Row],[SERVICIO]]="CONTROLADO",8,IF(Tabla1[[#This Row],[SERVICIO]]="RÁPIDO",4.5,IF(Tabla1[[#This Row],[SERVICIO]]="NORMAL",3,))))</f>
        <v>3.5</v>
      </c>
      <c r="S510">
        <f>IF(Tabla1[[#This Row],[SERVICIO]]="COMIDA",0.75,IF(Tabla1[[#This Row],[SERVICIO]]="CONTROLADO",2.65,IF(Tabla1[[#This Row],[SERVICIO]]="RÁPIDO",0.55,IF(Tabla1[[#This Row],[SERVICIO]]="NORMAL",1.2,))))</f>
        <v>0.75</v>
      </c>
      <c r="T510" s="2">
        <f>IF(Tabla1[[#This Row],[KILOMETROS ADICIONALES]]=0,Tabla1[[#This Row],[KILOMETROS]]*Tabla1[[#This Row],[COSTO NORMAL]],Tabla1[[#This Row],[COSTO NORMAL]]*Tabla1[[#This Row],[KILOMETROS HASTA]])</f>
        <v>10.5</v>
      </c>
      <c r="U510" s="2">
        <f>Tabla1[[#This Row],[KILOMETROS ADICIONALES]]*Tabla1[[#This Row],[COSTO ADICIONAL]]</f>
        <v>9.3525000000000009</v>
      </c>
      <c r="V510">
        <v>158.52000000000001</v>
      </c>
      <c r="W510" s="2">
        <f>Tabla1[[#This Row],[COSTO NORMAL2]]+Tabla1[[#This Row],[COSTO ADICIONAL2]]</f>
        <v>19.852499999999999</v>
      </c>
    </row>
    <row r="511" spans="1:23" x14ac:dyDescent="0.25">
      <c r="A511" t="s">
        <v>17</v>
      </c>
      <c r="B511" t="s">
        <v>893</v>
      </c>
      <c r="C511" t="s">
        <v>9602</v>
      </c>
      <c r="D511" t="s">
        <v>13</v>
      </c>
      <c r="E511" t="s">
        <v>14845</v>
      </c>
      <c r="F511" t="s">
        <v>14</v>
      </c>
      <c r="G511" t="s">
        <v>15</v>
      </c>
      <c r="H511" t="s">
        <v>45</v>
      </c>
      <c r="I511" t="s">
        <v>894</v>
      </c>
      <c r="J511" t="str">
        <f>MID(Tabla1[[#This Row],[HORA2]],1,2)</f>
        <v>11</v>
      </c>
      <c r="K511" t="s">
        <v>44</v>
      </c>
      <c r="L511" t="s">
        <v>44</v>
      </c>
      <c r="M511" t="s">
        <v>14867</v>
      </c>
      <c r="N511" t="s">
        <v>22</v>
      </c>
      <c r="O511">
        <v>17.940000000000001</v>
      </c>
      <c r="P5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14.190000000000001</v>
      </c>
      <c r="Q511">
        <f>IF(Tabla1[[#This Row],[SERVICIO]]="COMIDA",3,IF(Tabla1[[#This Row],[SERVICIO]]="CONTROLADO",12,IF(Tabla1[[#This Row],[SERVICIO]]="RÁPIDO",3.75,IF(Tabla1[[#This Row],[SERVICIO]]="NORMAL",2.5,))))</f>
        <v>3.75</v>
      </c>
      <c r="R511">
        <f>IF(Tabla1[[#This Row],[SERVICIO]]="COMIDA",3.5,IF(Tabla1[[#This Row],[SERVICIO]]="CONTROLADO",8,IF(Tabla1[[#This Row],[SERVICIO]]="RÁPIDO",4.5,IF(Tabla1[[#This Row],[SERVICIO]]="NORMAL",3,))))</f>
        <v>4.5</v>
      </c>
      <c r="S5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" s="2">
        <f>IF(Tabla1[[#This Row],[KILOMETROS ADICIONALES]]=0,Tabla1[[#This Row],[KILOMETROS]]*Tabla1[[#This Row],[COSTO NORMAL]],Tabla1[[#This Row],[COSTO NORMAL]]*Tabla1[[#This Row],[KILOMETROS HASTA]])</f>
        <v>16.875</v>
      </c>
      <c r="U511" s="2">
        <f>Tabla1[[#This Row],[KILOMETROS ADICIONALES]]*Tabla1[[#This Row],[COSTO ADICIONAL]]</f>
        <v>7.8045000000000018</v>
      </c>
      <c r="V511">
        <v>132.38</v>
      </c>
      <c r="W511" s="2">
        <f>Tabla1[[#This Row],[COSTO NORMAL2]]+Tabla1[[#This Row],[COSTO ADICIONAL2]]</f>
        <v>24.679500000000001</v>
      </c>
    </row>
    <row r="512" spans="1:23" x14ac:dyDescent="0.25">
      <c r="A512" t="s">
        <v>17</v>
      </c>
      <c r="B512" t="s">
        <v>895</v>
      </c>
      <c r="C512" t="s">
        <v>9603</v>
      </c>
      <c r="E512" t="s">
        <v>14845</v>
      </c>
      <c r="F512" t="s">
        <v>76</v>
      </c>
      <c r="G512" t="s">
        <v>15</v>
      </c>
      <c r="H512" t="s">
        <v>785</v>
      </c>
      <c r="I512" t="s">
        <v>896</v>
      </c>
      <c r="J512" t="str">
        <f>MID(Tabla1[[#This Row],[HORA2]],1,2)</f>
        <v>18</v>
      </c>
      <c r="K512" t="s">
        <v>43</v>
      </c>
      <c r="L512" t="s">
        <v>57</v>
      </c>
      <c r="M512" t="s">
        <v>14867</v>
      </c>
      <c r="N512" t="s">
        <v>22</v>
      </c>
      <c r="O512">
        <v>3.22</v>
      </c>
      <c r="P5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2">
        <f>IF(Tabla1[[#This Row],[SERVICIO]]="COMIDA",3,IF(Tabla1[[#This Row],[SERVICIO]]="CONTROLADO",12,IF(Tabla1[[#This Row],[SERVICIO]]="RÁPIDO",3.75,IF(Tabla1[[#This Row],[SERVICIO]]="NORMAL",2.5,))))</f>
        <v>3.75</v>
      </c>
      <c r="R512">
        <f>IF(Tabla1[[#This Row],[SERVICIO]]="COMIDA",3.5,IF(Tabla1[[#This Row],[SERVICIO]]="CONTROLADO",8,IF(Tabla1[[#This Row],[SERVICIO]]="RÁPIDO",4.5,IF(Tabla1[[#This Row],[SERVICIO]]="NORMAL",3,))))</f>
        <v>4.5</v>
      </c>
      <c r="S5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" s="2">
        <f>IF(Tabla1[[#This Row],[KILOMETROS ADICIONALES]]=0,Tabla1[[#This Row],[KILOMETROS]]*Tabla1[[#This Row],[COSTO NORMAL]],Tabla1[[#This Row],[COSTO NORMAL]]*Tabla1[[#This Row],[KILOMETROS HASTA]])</f>
        <v>14.49</v>
      </c>
      <c r="U512" s="2">
        <f>Tabla1[[#This Row],[KILOMETROS ADICIONALES]]*Tabla1[[#This Row],[COSTO ADICIONAL]]</f>
        <v>0</v>
      </c>
      <c r="V512">
        <v>38.24</v>
      </c>
      <c r="W512" s="2">
        <f>Tabla1[[#This Row],[COSTO NORMAL2]]+Tabla1[[#This Row],[COSTO ADICIONAL2]]</f>
        <v>14.49</v>
      </c>
    </row>
    <row r="513" spans="1:23" x14ac:dyDescent="0.25">
      <c r="A513" t="s">
        <v>17</v>
      </c>
      <c r="B513" t="s">
        <v>897</v>
      </c>
      <c r="C513" t="s">
        <v>9604</v>
      </c>
      <c r="D513" t="s">
        <v>13</v>
      </c>
      <c r="E513" t="s">
        <v>14845</v>
      </c>
      <c r="F513" t="s">
        <v>14</v>
      </c>
      <c r="G513" t="s">
        <v>15</v>
      </c>
      <c r="H513" t="s">
        <v>100</v>
      </c>
      <c r="I513" t="s">
        <v>898</v>
      </c>
      <c r="J513" t="str">
        <f>MID(Tabla1[[#This Row],[HORA2]],1,2)</f>
        <v>16</v>
      </c>
      <c r="K513" t="s">
        <v>44</v>
      </c>
      <c r="L513" t="s">
        <v>44</v>
      </c>
      <c r="M513" t="s">
        <v>14867</v>
      </c>
      <c r="N513" t="s">
        <v>22</v>
      </c>
      <c r="O513">
        <v>11.72</v>
      </c>
      <c r="P5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7.9700000000000006</v>
      </c>
      <c r="Q513">
        <f>IF(Tabla1[[#This Row],[SERVICIO]]="COMIDA",3,IF(Tabla1[[#This Row],[SERVICIO]]="CONTROLADO",12,IF(Tabla1[[#This Row],[SERVICIO]]="RÁPIDO",3.75,IF(Tabla1[[#This Row],[SERVICIO]]="NORMAL",2.5,))))</f>
        <v>3.75</v>
      </c>
      <c r="R513">
        <f>IF(Tabla1[[#This Row],[SERVICIO]]="COMIDA",3.5,IF(Tabla1[[#This Row],[SERVICIO]]="CONTROLADO",8,IF(Tabla1[[#This Row],[SERVICIO]]="RÁPIDO",4.5,IF(Tabla1[[#This Row],[SERVICIO]]="NORMAL",3,))))</f>
        <v>4.5</v>
      </c>
      <c r="S5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" s="2">
        <f>IF(Tabla1[[#This Row],[KILOMETROS ADICIONALES]]=0,Tabla1[[#This Row],[KILOMETROS]]*Tabla1[[#This Row],[COSTO NORMAL]],Tabla1[[#This Row],[COSTO NORMAL]]*Tabla1[[#This Row],[KILOMETROS HASTA]])</f>
        <v>16.875</v>
      </c>
      <c r="U513" s="2">
        <f>Tabla1[[#This Row],[KILOMETROS ADICIONALES]]*Tabla1[[#This Row],[COSTO ADICIONAL]]</f>
        <v>4.3835000000000006</v>
      </c>
      <c r="V513">
        <v>51.94</v>
      </c>
      <c r="W513" s="2">
        <f>Tabla1[[#This Row],[COSTO NORMAL2]]+Tabla1[[#This Row],[COSTO ADICIONAL2]]</f>
        <v>21.258500000000002</v>
      </c>
    </row>
    <row r="514" spans="1:23" x14ac:dyDescent="0.25">
      <c r="A514" t="s">
        <v>17</v>
      </c>
      <c r="B514" t="s">
        <v>899</v>
      </c>
      <c r="C514" t="s">
        <v>9605</v>
      </c>
      <c r="D514" t="s">
        <v>13</v>
      </c>
      <c r="E514" t="s">
        <v>14845</v>
      </c>
      <c r="F514" t="s">
        <v>14</v>
      </c>
      <c r="G514" t="s">
        <v>15</v>
      </c>
      <c r="H514" t="s">
        <v>45</v>
      </c>
      <c r="I514" t="s">
        <v>900</v>
      </c>
      <c r="J514" t="str">
        <f>MID(Tabla1[[#This Row],[HORA2]],1,2)</f>
        <v>15</v>
      </c>
      <c r="K514" t="s">
        <v>44</v>
      </c>
      <c r="L514" t="s">
        <v>153</v>
      </c>
      <c r="M514" t="s">
        <v>14867</v>
      </c>
      <c r="N514" t="s">
        <v>22</v>
      </c>
      <c r="O514">
        <v>19.43</v>
      </c>
      <c r="P5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15.68</v>
      </c>
      <c r="Q514">
        <f>IF(Tabla1[[#This Row],[SERVICIO]]="COMIDA",3,IF(Tabla1[[#This Row],[SERVICIO]]="CONTROLADO",12,IF(Tabla1[[#This Row],[SERVICIO]]="RÁPIDO",3.75,IF(Tabla1[[#This Row],[SERVICIO]]="NORMAL",2.5,))))</f>
        <v>3.75</v>
      </c>
      <c r="R514">
        <f>IF(Tabla1[[#This Row],[SERVICIO]]="COMIDA",3.5,IF(Tabla1[[#This Row],[SERVICIO]]="CONTROLADO",8,IF(Tabla1[[#This Row],[SERVICIO]]="RÁPIDO",4.5,IF(Tabla1[[#This Row],[SERVICIO]]="NORMAL",3,))))</f>
        <v>4.5</v>
      </c>
      <c r="S5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" s="2">
        <f>IF(Tabla1[[#This Row],[KILOMETROS ADICIONALES]]=0,Tabla1[[#This Row],[KILOMETROS]]*Tabla1[[#This Row],[COSTO NORMAL]],Tabla1[[#This Row],[COSTO NORMAL]]*Tabla1[[#This Row],[KILOMETROS HASTA]])</f>
        <v>16.875</v>
      </c>
      <c r="U514" s="2">
        <f>Tabla1[[#This Row],[KILOMETROS ADICIONALES]]*Tabla1[[#This Row],[COSTO ADICIONAL]]</f>
        <v>8.6240000000000006</v>
      </c>
      <c r="V514">
        <v>74.83</v>
      </c>
      <c r="W514" s="2">
        <f>Tabla1[[#This Row],[COSTO NORMAL2]]+Tabla1[[#This Row],[COSTO ADICIONAL2]]</f>
        <v>25.499000000000002</v>
      </c>
    </row>
    <row r="515" spans="1:23" x14ac:dyDescent="0.25">
      <c r="A515" t="s">
        <v>17</v>
      </c>
      <c r="B515" t="s">
        <v>901</v>
      </c>
      <c r="C515" t="s">
        <v>9606</v>
      </c>
      <c r="E515" t="s">
        <v>14845</v>
      </c>
      <c r="F515" t="s">
        <v>76</v>
      </c>
      <c r="G515" t="s">
        <v>15</v>
      </c>
      <c r="H515" t="s">
        <v>785</v>
      </c>
      <c r="I515" t="s">
        <v>902</v>
      </c>
      <c r="J515" t="str">
        <f>MID(Tabla1[[#This Row],[HORA2]],1,2)</f>
        <v>17</v>
      </c>
      <c r="K515" t="s">
        <v>43</v>
      </c>
      <c r="L515" t="s">
        <v>57</v>
      </c>
      <c r="M515" t="s">
        <v>14867</v>
      </c>
      <c r="N515" t="s">
        <v>22</v>
      </c>
      <c r="O515">
        <v>20.23</v>
      </c>
      <c r="P5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</v>
      </c>
      <c r="Q515">
        <f>IF(Tabla1[[#This Row],[SERVICIO]]="COMIDA",3,IF(Tabla1[[#This Row],[SERVICIO]]="CONTROLADO",12,IF(Tabla1[[#This Row],[SERVICIO]]="RÁPIDO",3.75,IF(Tabla1[[#This Row],[SERVICIO]]="NORMAL",2.5,))))</f>
        <v>3.75</v>
      </c>
      <c r="R515">
        <f>IF(Tabla1[[#This Row],[SERVICIO]]="COMIDA",3.5,IF(Tabla1[[#This Row],[SERVICIO]]="CONTROLADO",8,IF(Tabla1[[#This Row],[SERVICIO]]="RÁPIDO",4.5,IF(Tabla1[[#This Row],[SERVICIO]]="NORMAL",3,))))</f>
        <v>4.5</v>
      </c>
      <c r="S5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" s="2">
        <f>IF(Tabla1[[#This Row],[KILOMETROS ADICIONALES]]=0,Tabla1[[#This Row],[KILOMETROS]]*Tabla1[[#This Row],[COSTO NORMAL]],Tabla1[[#This Row],[COSTO NORMAL]]*Tabla1[[#This Row],[KILOMETROS HASTA]])</f>
        <v>16.875</v>
      </c>
      <c r="U515" s="2">
        <f>Tabla1[[#This Row],[KILOMETROS ADICIONALES]]*Tabla1[[#This Row],[COSTO ADICIONAL]]</f>
        <v>9.0640000000000018</v>
      </c>
      <c r="V515">
        <v>73.150000000000006</v>
      </c>
      <c r="W515" s="2">
        <f>Tabla1[[#This Row],[COSTO NORMAL2]]+Tabla1[[#This Row],[COSTO ADICIONAL2]]</f>
        <v>25.939</v>
      </c>
    </row>
    <row r="516" spans="1:23" x14ac:dyDescent="0.25">
      <c r="A516" t="s">
        <v>17</v>
      </c>
      <c r="B516" t="s">
        <v>903</v>
      </c>
      <c r="C516" t="s">
        <v>9607</v>
      </c>
      <c r="D516" t="s">
        <v>13</v>
      </c>
      <c r="E516" t="s">
        <v>14845</v>
      </c>
      <c r="F516" t="s">
        <v>14</v>
      </c>
      <c r="G516" t="s">
        <v>15</v>
      </c>
      <c r="H516" t="s">
        <v>45</v>
      </c>
      <c r="I516" t="s">
        <v>904</v>
      </c>
      <c r="J516" t="str">
        <f>MID(Tabla1[[#This Row],[HORA2]],1,2)</f>
        <v>15</v>
      </c>
      <c r="K516" t="s">
        <v>19</v>
      </c>
      <c r="L516" t="s">
        <v>53</v>
      </c>
      <c r="M516" t="s">
        <v>14867</v>
      </c>
      <c r="N516" t="s">
        <v>22</v>
      </c>
      <c r="O516">
        <v>3.5</v>
      </c>
      <c r="P5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6">
        <f>IF(Tabla1[[#This Row],[SERVICIO]]="COMIDA",3,IF(Tabla1[[#This Row],[SERVICIO]]="CONTROLADO",12,IF(Tabla1[[#This Row],[SERVICIO]]="RÁPIDO",3.75,IF(Tabla1[[#This Row],[SERVICIO]]="NORMAL",2.5,))))</f>
        <v>3.75</v>
      </c>
      <c r="R516">
        <f>IF(Tabla1[[#This Row],[SERVICIO]]="COMIDA",3.5,IF(Tabla1[[#This Row],[SERVICIO]]="CONTROLADO",8,IF(Tabla1[[#This Row],[SERVICIO]]="RÁPIDO",4.5,IF(Tabla1[[#This Row],[SERVICIO]]="NORMAL",3,))))</f>
        <v>4.5</v>
      </c>
      <c r="S5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" s="2">
        <f>IF(Tabla1[[#This Row],[KILOMETROS ADICIONALES]]=0,Tabla1[[#This Row],[KILOMETROS]]*Tabla1[[#This Row],[COSTO NORMAL]],Tabla1[[#This Row],[COSTO NORMAL]]*Tabla1[[#This Row],[KILOMETROS HASTA]])</f>
        <v>15.75</v>
      </c>
      <c r="U516" s="2">
        <f>Tabla1[[#This Row],[KILOMETROS ADICIONALES]]*Tabla1[[#This Row],[COSTO ADICIONAL]]</f>
        <v>0</v>
      </c>
      <c r="V516">
        <v>145.19</v>
      </c>
      <c r="W516" s="2">
        <f>Tabla1[[#This Row],[COSTO NORMAL2]]+Tabla1[[#This Row],[COSTO ADICIONAL2]]</f>
        <v>15.75</v>
      </c>
    </row>
    <row r="517" spans="1:23" x14ac:dyDescent="0.25">
      <c r="A517" t="s">
        <v>17</v>
      </c>
      <c r="B517" t="s">
        <v>905</v>
      </c>
      <c r="C517" t="s">
        <v>9608</v>
      </c>
      <c r="D517" t="s">
        <v>13</v>
      </c>
      <c r="E517" t="s">
        <v>14845</v>
      </c>
      <c r="F517" t="s">
        <v>14</v>
      </c>
      <c r="G517" t="s">
        <v>15</v>
      </c>
      <c r="H517" t="s">
        <v>45</v>
      </c>
      <c r="I517" t="s">
        <v>906</v>
      </c>
      <c r="J517" t="str">
        <f>MID(Tabla1[[#This Row],[HORA2]],1,2)</f>
        <v>14</v>
      </c>
      <c r="K517" t="s">
        <v>44</v>
      </c>
      <c r="L517" t="s">
        <v>105</v>
      </c>
      <c r="M517" t="s">
        <v>14867</v>
      </c>
      <c r="N517" t="s">
        <v>22</v>
      </c>
      <c r="O517">
        <v>12.66</v>
      </c>
      <c r="P5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8.91</v>
      </c>
      <c r="Q517">
        <f>IF(Tabla1[[#This Row],[SERVICIO]]="COMIDA",3,IF(Tabla1[[#This Row],[SERVICIO]]="CONTROLADO",12,IF(Tabla1[[#This Row],[SERVICIO]]="RÁPIDO",3.75,IF(Tabla1[[#This Row],[SERVICIO]]="NORMAL",2.5,))))</f>
        <v>3.75</v>
      </c>
      <c r="R517">
        <f>IF(Tabla1[[#This Row],[SERVICIO]]="COMIDA",3.5,IF(Tabla1[[#This Row],[SERVICIO]]="CONTROLADO",8,IF(Tabla1[[#This Row],[SERVICIO]]="RÁPIDO",4.5,IF(Tabla1[[#This Row],[SERVICIO]]="NORMAL",3,))))</f>
        <v>4.5</v>
      </c>
      <c r="S5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" s="2">
        <f>IF(Tabla1[[#This Row],[KILOMETROS ADICIONALES]]=0,Tabla1[[#This Row],[KILOMETROS]]*Tabla1[[#This Row],[COSTO NORMAL]],Tabla1[[#This Row],[COSTO NORMAL]]*Tabla1[[#This Row],[KILOMETROS HASTA]])</f>
        <v>16.875</v>
      </c>
      <c r="U517" s="2">
        <f>Tabla1[[#This Row],[KILOMETROS ADICIONALES]]*Tabla1[[#This Row],[COSTO ADICIONAL]]</f>
        <v>4.9005000000000001</v>
      </c>
      <c r="V517">
        <v>133.91</v>
      </c>
      <c r="W517" s="2">
        <f>Tabla1[[#This Row],[COSTO NORMAL2]]+Tabla1[[#This Row],[COSTO ADICIONAL2]]</f>
        <v>21.775500000000001</v>
      </c>
    </row>
    <row r="518" spans="1:23" x14ac:dyDescent="0.25">
      <c r="A518" t="s">
        <v>17</v>
      </c>
      <c r="B518" t="s">
        <v>907</v>
      </c>
      <c r="C518" t="s">
        <v>9609</v>
      </c>
      <c r="D518" t="s">
        <v>13</v>
      </c>
      <c r="E518" t="s">
        <v>14847</v>
      </c>
      <c r="F518" t="s">
        <v>14</v>
      </c>
      <c r="G518" t="s">
        <v>15</v>
      </c>
      <c r="H518" t="s">
        <v>45</v>
      </c>
      <c r="I518" t="s">
        <v>908</v>
      </c>
      <c r="J518" t="str">
        <f>MID(Tabla1[[#This Row],[HORA2]],1,2)</f>
        <v>09</v>
      </c>
      <c r="K518" t="s">
        <v>19</v>
      </c>
      <c r="L518" t="s">
        <v>78</v>
      </c>
      <c r="M518" t="s">
        <v>14867</v>
      </c>
      <c r="N518" t="s">
        <v>22</v>
      </c>
      <c r="O518">
        <v>9.6</v>
      </c>
      <c r="P5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</v>
      </c>
      <c r="Q518">
        <f>IF(Tabla1[[#This Row],[SERVICIO]]="COMIDA",3,IF(Tabla1[[#This Row],[SERVICIO]]="CONTROLADO",12,IF(Tabla1[[#This Row],[SERVICIO]]="RÁPIDO",3.75,IF(Tabla1[[#This Row],[SERVICIO]]="NORMAL",2.5,))))</f>
        <v>3</v>
      </c>
      <c r="R518">
        <f>IF(Tabla1[[#This Row],[SERVICIO]]="COMIDA",3.5,IF(Tabla1[[#This Row],[SERVICIO]]="CONTROLADO",8,IF(Tabla1[[#This Row],[SERVICIO]]="RÁPIDO",4.5,IF(Tabla1[[#This Row],[SERVICIO]]="NORMAL",3,))))</f>
        <v>3.5</v>
      </c>
      <c r="S518">
        <f>IF(Tabla1[[#This Row],[SERVICIO]]="COMIDA",0.75,IF(Tabla1[[#This Row],[SERVICIO]]="CONTROLADO",2.65,IF(Tabla1[[#This Row],[SERVICIO]]="RÁPIDO",0.55,IF(Tabla1[[#This Row],[SERVICIO]]="NORMAL",1.2,))))</f>
        <v>0.75</v>
      </c>
      <c r="T518" s="2">
        <f>IF(Tabla1[[#This Row],[KILOMETROS ADICIONALES]]=0,Tabla1[[#This Row],[KILOMETROS]]*Tabla1[[#This Row],[COSTO NORMAL]],Tabla1[[#This Row],[COSTO NORMAL]]*Tabla1[[#This Row],[KILOMETROS HASTA]])</f>
        <v>10.5</v>
      </c>
      <c r="U518" s="2">
        <f>Tabla1[[#This Row],[KILOMETROS ADICIONALES]]*Tabla1[[#This Row],[COSTO ADICIONAL]]</f>
        <v>4.9499999999999993</v>
      </c>
      <c r="V518">
        <v>173.6</v>
      </c>
      <c r="W518" s="2">
        <f>Tabla1[[#This Row],[COSTO NORMAL2]]+Tabla1[[#This Row],[COSTO ADICIONAL2]]</f>
        <v>15.45</v>
      </c>
    </row>
    <row r="519" spans="1:23" x14ac:dyDescent="0.25">
      <c r="A519" t="s">
        <v>17</v>
      </c>
      <c r="B519" t="s">
        <v>909</v>
      </c>
      <c r="C519" t="s">
        <v>9610</v>
      </c>
      <c r="D519" t="s">
        <v>13</v>
      </c>
      <c r="E519" t="s">
        <v>14845</v>
      </c>
      <c r="F519" t="s">
        <v>14</v>
      </c>
      <c r="G519" t="s">
        <v>69</v>
      </c>
      <c r="H519" t="s">
        <v>45</v>
      </c>
      <c r="I519" t="s">
        <v>910</v>
      </c>
      <c r="J519" t="str">
        <f>MID(Tabla1[[#This Row],[HORA2]],1,2)</f>
        <v>10</v>
      </c>
      <c r="K519" t="s">
        <v>43</v>
      </c>
      <c r="L519" t="s">
        <v>110</v>
      </c>
      <c r="M519" t="s">
        <v>14867</v>
      </c>
      <c r="N519" t="s">
        <v>22</v>
      </c>
      <c r="O519">
        <v>14.89</v>
      </c>
      <c r="P5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11.14</v>
      </c>
      <c r="Q519">
        <f>IF(Tabla1[[#This Row],[SERVICIO]]="COMIDA",3,IF(Tabla1[[#This Row],[SERVICIO]]="CONTROLADO",12,IF(Tabla1[[#This Row],[SERVICIO]]="RÁPIDO",3.75,IF(Tabla1[[#This Row],[SERVICIO]]="NORMAL",2.5,))))</f>
        <v>3.75</v>
      </c>
      <c r="R519">
        <f>IF(Tabla1[[#This Row],[SERVICIO]]="COMIDA",3.5,IF(Tabla1[[#This Row],[SERVICIO]]="CONTROLADO",8,IF(Tabla1[[#This Row],[SERVICIO]]="RÁPIDO",4.5,IF(Tabla1[[#This Row],[SERVICIO]]="NORMAL",3,))))</f>
        <v>4.5</v>
      </c>
      <c r="S5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" s="2">
        <f>IF(Tabla1[[#This Row],[KILOMETROS ADICIONALES]]=0,Tabla1[[#This Row],[KILOMETROS]]*Tabla1[[#This Row],[COSTO NORMAL]],Tabla1[[#This Row],[COSTO NORMAL]]*Tabla1[[#This Row],[KILOMETROS HASTA]])</f>
        <v>16.875</v>
      </c>
      <c r="U519" s="2">
        <f>Tabla1[[#This Row],[KILOMETROS ADICIONALES]]*Tabla1[[#This Row],[COSTO ADICIONAL]]</f>
        <v>6.1270000000000007</v>
      </c>
      <c r="V519">
        <v>154.72999999999999</v>
      </c>
      <c r="W519" s="2">
        <f>Tabla1[[#This Row],[COSTO NORMAL2]]+Tabla1[[#This Row],[COSTO ADICIONAL2]]</f>
        <v>23.002000000000002</v>
      </c>
    </row>
    <row r="520" spans="1:23" x14ac:dyDescent="0.25">
      <c r="A520" t="s">
        <v>17</v>
      </c>
      <c r="B520" t="s">
        <v>909</v>
      </c>
      <c r="C520" t="s">
        <v>9611</v>
      </c>
      <c r="D520" t="s">
        <v>13</v>
      </c>
      <c r="E520" t="s">
        <v>14845</v>
      </c>
      <c r="F520" t="s">
        <v>14</v>
      </c>
      <c r="G520" t="s">
        <v>24</v>
      </c>
      <c r="H520" t="s">
        <v>72</v>
      </c>
      <c r="I520" t="s">
        <v>911</v>
      </c>
      <c r="J520" t="str">
        <f>MID(Tabla1[[#This Row],[HORA2]],1,2)</f>
        <v>12</v>
      </c>
      <c r="K520" t="s">
        <v>43</v>
      </c>
      <c r="L520" t="s">
        <v>110</v>
      </c>
      <c r="M520" t="s">
        <v>14867</v>
      </c>
      <c r="N520" t="s">
        <v>22</v>
      </c>
      <c r="O520">
        <v>19.87</v>
      </c>
      <c r="P5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16.12</v>
      </c>
      <c r="Q520">
        <f>IF(Tabla1[[#This Row],[SERVICIO]]="COMIDA",3,IF(Tabla1[[#This Row],[SERVICIO]]="CONTROLADO",12,IF(Tabla1[[#This Row],[SERVICIO]]="RÁPIDO",3.75,IF(Tabla1[[#This Row],[SERVICIO]]="NORMAL",2.5,))))</f>
        <v>3.75</v>
      </c>
      <c r="R520">
        <f>IF(Tabla1[[#This Row],[SERVICIO]]="COMIDA",3.5,IF(Tabla1[[#This Row],[SERVICIO]]="CONTROLADO",8,IF(Tabla1[[#This Row],[SERVICIO]]="RÁPIDO",4.5,IF(Tabla1[[#This Row],[SERVICIO]]="NORMAL",3,))))</f>
        <v>4.5</v>
      </c>
      <c r="S5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" s="2">
        <f>IF(Tabla1[[#This Row],[KILOMETROS ADICIONALES]]=0,Tabla1[[#This Row],[KILOMETROS]]*Tabla1[[#This Row],[COSTO NORMAL]],Tabla1[[#This Row],[COSTO NORMAL]]*Tabla1[[#This Row],[KILOMETROS HASTA]])</f>
        <v>16.875</v>
      </c>
      <c r="U520" s="2">
        <f>Tabla1[[#This Row],[KILOMETROS ADICIONALES]]*Tabla1[[#This Row],[COSTO ADICIONAL]]</f>
        <v>8.8660000000000014</v>
      </c>
      <c r="V520">
        <v>177.86</v>
      </c>
      <c r="W520" s="2">
        <f>Tabla1[[#This Row],[COSTO NORMAL2]]+Tabla1[[#This Row],[COSTO ADICIONAL2]]</f>
        <v>25.741</v>
      </c>
    </row>
    <row r="521" spans="1:23" x14ac:dyDescent="0.25">
      <c r="A521" t="s">
        <v>17</v>
      </c>
      <c r="B521" t="s">
        <v>909</v>
      </c>
      <c r="C521" t="s">
        <v>9612</v>
      </c>
      <c r="D521" t="s">
        <v>13</v>
      </c>
      <c r="E521" t="s">
        <v>14845</v>
      </c>
      <c r="F521" t="s">
        <v>14</v>
      </c>
      <c r="G521" t="s">
        <v>15</v>
      </c>
      <c r="H521" t="s">
        <v>72</v>
      </c>
      <c r="I521" t="s">
        <v>912</v>
      </c>
      <c r="J521" t="str">
        <f>MID(Tabla1[[#This Row],[HORA2]],1,2)</f>
        <v>14</v>
      </c>
      <c r="K521" t="s">
        <v>43</v>
      </c>
      <c r="L521" t="s">
        <v>110</v>
      </c>
      <c r="M521" t="s">
        <v>14867</v>
      </c>
      <c r="N521" t="s">
        <v>22</v>
      </c>
      <c r="O521">
        <v>8.1</v>
      </c>
      <c r="P5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4.3499999999999996</v>
      </c>
      <c r="Q521">
        <f>IF(Tabla1[[#This Row],[SERVICIO]]="COMIDA",3,IF(Tabla1[[#This Row],[SERVICIO]]="CONTROLADO",12,IF(Tabla1[[#This Row],[SERVICIO]]="RÁPIDO",3.75,IF(Tabla1[[#This Row],[SERVICIO]]="NORMAL",2.5,))))</f>
        <v>3.75</v>
      </c>
      <c r="R521">
        <f>IF(Tabla1[[#This Row],[SERVICIO]]="COMIDA",3.5,IF(Tabla1[[#This Row],[SERVICIO]]="CONTROLADO",8,IF(Tabla1[[#This Row],[SERVICIO]]="RÁPIDO",4.5,IF(Tabla1[[#This Row],[SERVICIO]]="NORMAL",3,))))</f>
        <v>4.5</v>
      </c>
      <c r="S5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" s="2">
        <f>IF(Tabla1[[#This Row],[KILOMETROS ADICIONALES]]=0,Tabla1[[#This Row],[KILOMETROS]]*Tabla1[[#This Row],[COSTO NORMAL]],Tabla1[[#This Row],[COSTO NORMAL]]*Tabla1[[#This Row],[KILOMETROS HASTA]])</f>
        <v>16.875</v>
      </c>
      <c r="U521" s="2">
        <f>Tabla1[[#This Row],[KILOMETROS ADICIONALES]]*Tabla1[[#This Row],[COSTO ADICIONAL]]</f>
        <v>2.3925000000000001</v>
      </c>
      <c r="V521">
        <v>136.69999999999999</v>
      </c>
      <c r="W521" s="2">
        <f>Tabla1[[#This Row],[COSTO NORMAL2]]+Tabla1[[#This Row],[COSTO ADICIONAL2]]</f>
        <v>19.267499999999998</v>
      </c>
    </row>
    <row r="522" spans="1:23" x14ac:dyDescent="0.25">
      <c r="A522" t="s">
        <v>17</v>
      </c>
      <c r="B522" t="s">
        <v>913</v>
      </c>
      <c r="C522" t="s">
        <v>9613</v>
      </c>
      <c r="D522" t="s">
        <v>13</v>
      </c>
      <c r="E522" t="s">
        <v>14844</v>
      </c>
      <c r="F522" t="s">
        <v>295</v>
      </c>
      <c r="G522" t="s">
        <v>15</v>
      </c>
      <c r="H522" t="s">
        <v>45</v>
      </c>
      <c r="I522" t="s">
        <v>914</v>
      </c>
      <c r="J522" t="str">
        <f>MID(Tabla1[[#This Row],[HORA2]],1,2)</f>
        <v>11</v>
      </c>
      <c r="K522" t="s">
        <v>21</v>
      </c>
      <c r="L522" t="s">
        <v>92</v>
      </c>
      <c r="M522" t="s">
        <v>14867</v>
      </c>
      <c r="N522" t="s">
        <v>22</v>
      </c>
      <c r="O522">
        <v>8.39</v>
      </c>
      <c r="P5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5.8900000000000006</v>
      </c>
      <c r="Q522">
        <f>IF(Tabla1[[#This Row],[SERVICIO]]="COMIDA",3,IF(Tabla1[[#This Row],[SERVICIO]]="CONTROLADO",12,IF(Tabla1[[#This Row],[SERVICIO]]="RÁPIDO",3.75,IF(Tabla1[[#This Row],[SERVICIO]]="NORMAL",2.5,))))</f>
        <v>2.5</v>
      </c>
      <c r="R522">
        <f>IF(Tabla1[[#This Row],[SERVICIO]]="COMIDA",3.5,IF(Tabla1[[#This Row],[SERVICIO]]="CONTROLADO",8,IF(Tabla1[[#This Row],[SERVICIO]]="RÁPIDO",4.5,IF(Tabla1[[#This Row],[SERVICIO]]="NORMAL",3,))))</f>
        <v>3</v>
      </c>
      <c r="S522">
        <f>IF(Tabla1[[#This Row],[SERVICIO]]="COMIDA",0.75,IF(Tabla1[[#This Row],[SERVICIO]]="CONTROLADO",2.65,IF(Tabla1[[#This Row],[SERVICIO]]="RÁPIDO",0.55,IF(Tabla1[[#This Row],[SERVICIO]]="NORMAL",1.2,))))</f>
        <v>1.2</v>
      </c>
      <c r="T522" s="2">
        <f>IF(Tabla1[[#This Row],[KILOMETROS ADICIONALES]]=0,Tabla1[[#This Row],[KILOMETROS]]*Tabla1[[#This Row],[COSTO NORMAL]],Tabla1[[#This Row],[COSTO NORMAL]]*Tabla1[[#This Row],[KILOMETROS HASTA]])</f>
        <v>7.5</v>
      </c>
      <c r="U522" s="2">
        <f>Tabla1[[#This Row],[KILOMETROS ADICIONALES]]*Tabla1[[#This Row],[COSTO ADICIONAL]]</f>
        <v>7.0680000000000005</v>
      </c>
      <c r="V522">
        <v>73.72</v>
      </c>
      <c r="W522" s="2">
        <f>Tabla1[[#This Row],[COSTO NORMAL2]]+Tabla1[[#This Row],[COSTO ADICIONAL2]]</f>
        <v>14.568000000000001</v>
      </c>
    </row>
    <row r="523" spans="1:23" x14ac:dyDescent="0.25">
      <c r="A523" t="s">
        <v>17</v>
      </c>
      <c r="B523" t="s">
        <v>915</v>
      </c>
      <c r="C523" t="s">
        <v>9614</v>
      </c>
      <c r="D523" t="s">
        <v>13</v>
      </c>
      <c r="E523" t="s">
        <v>14844</v>
      </c>
      <c r="F523" t="s">
        <v>295</v>
      </c>
      <c r="G523" t="s">
        <v>15</v>
      </c>
      <c r="H523" t="s">
        <v>45</v>
      </c>
      <c r="I523" t="s">
        <v>916</v>
      </c>
      <c r="J523" t="str">
        <f>MID(Tabla1[[#This Row],[HORA2]],1,2)</f>
        <v>11</v>
      </c>
      <c r="K523" t="s">
        <v>20</v>
      </c>
      <c r="L523" t="s">
        <v>90</v>
      </c>
      <c r="M523" t="s">
        <v>14867</v>
      </c>
      <c r="N523" t="s">
        <v>22</v>
      </c>
      <c r="O523">
        <v>1.97</v>
      </c>
      <c r="P5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3">
        <f>IF(Tabla1[[#This Row],[SERVICIO]]="COMIDA",3,IF(Tabla1[[#This Row],[SERVICIO]]="CONTROLADO",12,IF(Tabla1[[#This Row],[SERVICIO]]="RÁPIDO",3.75,IF(Tabla1[[#This Row],[SERVICIO]]="NORMAL",2.5,))))</f>
        <v>2.5</v>
      </c>
      <c r="R523">
        <f>IF(Tabla1[[#This Row],[SERVICIO]]="COMIDA",3.5,IF(Tabla1[[#This Row],[SERVICIO]]="CONTROLADO",8,IF(Tabla1[[#This Row],[SERVICIO]]="RÁPIDO",4.5,IF(Tabla1[[#This Row],[SERVICIO]]="NORMAL",3,))))</f>
        <v>3</v>
      </c>
      <c r="S523">
        <f>IF(Tabla1[[#This Row],[SERVICIO]]="COMIDA",0.75,IF(Tabla1[[#This Row],[SERVICIO]]="CONTROLADO",2.65,IF(Tabla1[[#This Row],[SERVICIO]]="RÁPIDO",0.55,IF(Tabla1[[#This Row],[SERVICIO]]="NORMAL",1.2,))))</f>
        <v>1.2</v>
      </c>
      <c r="T523" s="2">
        <f>IF(Tabla1[[#This Row],[KILOMETROS ADICIONALES]]=0,Tabla1[[#This Row],[KILOMETROS]]*Tabla1[[#This Row],[COSTO NORMAL]],Tabla1[[#This Row],[COSTO NORMAL]]*Tabla1[[#This Row],[KILOMETROS HASTA]])</f>
        <v>5.91</v>
      </c>
      <c r="U523" s="2">
        <f>Tabla1[[#This Row],[KILOMETROS ADICIONALES]]*Tabla1[[#This Row],[COSTO ADICIONAL]]</f>
        <v>0</v>
      </c>
      <c r="V523">
        <v>34.53</v>
      </c>
      <c r="W523" s="2">
        <f>Tabla1[[#This Row],[COSTO NORMAL2]]+Tabla1[[#This Row],[COSTO ADICIONAL2]]</f>
        <v>5.91</v>
      </c>
    </row>
    <row r="524" spans="1:23" x14ac:dyDescent="0.25">
      <c r="A524" t="s">
        <v>17</v>
      </c>
      <c r="B524" t="s">
        <v>917</v>
      </c>
      <c r="C524" t="s">
        <v>9615</v>
      </c>
      <c r="D524" t="s">
        <v>13</v>
      </c>
      <c r="E524" t="s">
        <v>14844</v>
      </c>
      <c r="F524" t="s">
        <v>295</v>
      </c>
      <c r="G524" t="s">
        <v>24</v>
      </c>
      <c r="H524" t="s">
        <v>45</v>
      </c>
      <c r="I524" t="s">
        <v>918</v>
      </c>
      <c r="J524" t="str">
        <f>MID(Tabla1[[#This Row],[HORA2]],1,2)</f>
        <v>10</v>
      </c>
      <c r="K524" t="s">
        <v>20</v>
      </c>
      <c r="L524" t="s">
        <v>57</v>
      </c>
      <c r="M524" t="s">
        <v>14867</v>
      </c>
      <c r="N524" t="s">
        <v>22</v>
      </c>
      <c r="O524">
        <v>1.1000000000000001</v>
      </c>
      <c r="P5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4">
        <f>IF(Tabla1[[#This Row],[SERVICIO]]="COMIDA",3,IF(Tabla1[[#This Row],[SERVICIO]]="CONTROLADO",12,IF(Tabla1[[#This Row],[SERVICIO]]="RÁPIDO",3.75,IF(Tabla1[[#This Row],[SERVICIO]]="NORMAL",2.5,))))</f>
        <v>2.5</v>
      </c>
      <c r="R524">
        <f>IF(Tabla1[[#This Row],[SERVICIO]]="COMIDA",3.5,IF(Tabla1[[#This Row],[SERVICIO]]="CONTROLADO",8,IF(Tabla1[[#This Row],[SERVICIO]]="RÁPIDO",4.5,IF(Tabla1[[#This Row],[SERVICIO]]="NORMAL",3,))))</f>
        <v>3</v>
      </c>
      <c r="S524">
        <f>IF(Tabla1[[#This Row],[SERVICIO]]="COMIDA",0.75,IF(Tabla1[[#This Row],[SERVICIO]]="CONTROLADO",2.65,IF(Tabla1[[#This Row],[SERVICIO]]="RÁPIDO",0.55,IF(Tabla1[[#This Row],[SERVICIO]]="NORMAL",1.2,))))</f>
        <v>1.2</v>
      </c>
      <c r="T524" s="2">
        <f>IF(Tabla1[[#This Row],[KILOMETROS ADICIONALES]]=0,Tabla1[[#This Row],[KILOMETROS]]*Tabla1[[#This Row],[COSTO NORMAL]],Tabla1[[#This Row],[COSTO NORMAL]]*Tabla1[[#This Row],[KILOMETROS HASTA]])</f>
        <v>3.3000000000000003</v>
      </c>
      <c r="U524" s="2">
        <f>Tabla1[[#This Row],[KILOMETROS ADICIONALES]]*Tabla1[[#This Row],[COSTO ADICIONAL]]</f>
        <v>0</v>
      </c>
      <c r="V524">
        <v>27.85</v>
      </c>
      <c r="W524" s="2">
        <f>Tabla1[[#This Row],[COSTO NORMAL2]]+Tabla1[[#This Row],[COSTO ADICIONAL2]]</f>
        <v>3.3000000000000003</v>
      </c>
    </row>
    <row r="525" spans="1:23" x14ac:dyDescent="0.25">
      <c r="A525" t="s">
        <v>17</v>
      </c>
      <c r="B525" t="s">
        <v>919</v>
      </c>
      <c r="C525" t="s">
        <v>9616</v>
      </c>
      <c r="D525" t="s">
        <v>13</v>
      </c>
      <c r="E525" t="s">
        <v>14844</v>
      </c>
      <c r="F525" t="s">
        <v>295</v>
      </c>
      <c r="G525" t="s">
        <v>24</v>
      </c>
      <c r="H525" t="s">
        <v>45</v>
      </c>
      <c r="I525" t="s">
        <v>918</v>
      </c>
      <c r="J525" t="str">
        <f>MID(Tabla1[[#This Row],[HORA2]],1,2)</f>
        <v>10</v>
      </c>
      <c r="K525" t="s">
        <v>20</v>
      </c>
      <c r="L525" t="s">
        <v>57</v>
      </c>
      <c r="M525" t="s">
        <v>14867</v>
      </c>
      <c r="N525" t="s">
        <v>22</v>
      </c>
      <c r="O525">
        <v>2.92</v>
      </c>
      <c r="P5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0.41999999999999993</v>
      </c>
      <c r="Q525">
        <f>IF(Tabla1[[#This Row],[SERVICIO]]="COMIDA",3,IF(Tabla1[[#This Row],[SERVICIO]]="CONTROLADO",12,IF(Tabla1[[#This Row],[SERVICIO]]="RÁPIDO",3.75,IF(Tabla1[[#This Row],[SERVICIO]]="NORMAL",2.5,))))</f>
        <v>2.5</v>
      </c>
      <c r="R525">
        <f>IF(Tabla1[[#This Row],[SERVICIO]]="COMIDA",3.5,IF(Tabla1[[#This Row],[SERVICIO]]="CONTROLADO",8,IF(Tabla1[[#This Row],[SERVICIO]]="RÁPIDO",4.5,IF(Tabla1[[#This Row],[SERVICIO]]="NORMAL",3,))))</f>
        <v>3</v>
      </c>
      <c r="S525">
        <f>IF(Tabla1[[#This Row],[SERVICIO]]="COMIDA",0.75,IF(Tabla1[[#This Row],[SERVICIO]]="CONTROLADO",2.65,IF(Tabla1[[#This Row],[SERVICIO]]="RÁPIDO",0.55,IF(Tabla1[[#This Row],[SERVICIO]]="NORMAL",1.2,))))</f>
        <v>1.2</v>
      </c>
      <c r="T525" s="2">
        <f>IF(Tabla1[[#This Row],[KILOMETROS ADICIONALES]]=0,Tabla1[[#This Row],[KILOMETROS]]*Tabla1[[#This Row],[COSTO NORMAL]],Tabla1[[#This Row],[COSTO NORMAL]]*Tabla1[[#This Row],[KILOMETROS HASTA]])</f>
        <v>7.5</v>
      </c>
      <c r="U525" s="2">
        <f>Tabla1[[#This Row],[KILOMETROS ADICIONALES]]*Tabla1[[#This Row],[COSTO ADICIONAL]]</f>
        <v>0.50399999999999989</v>
      </c>
      <c r="V525">
        <v>135.32</v>
      </c>
      <c r="W525" s="2">
        <f>Tabla1[[#This Row],[COSTO NORMAL2]]+Tabla1[[#This Row],[COSTO ADICIONAL2]]</f>
        <v>8.0039999999999996</v>
      </c>
    </row>
    <row r="526" spans="1:23" x14ac:dyDescent="0.25">
      <c r="A526" t="s">
        <v>17</v>
      </c>
      <c r="B526" t="s">
        <v>920</v>
      </c>
      <c r="C526" t="s">
        <v>9617</v>
      </c>
      <c r="D526" t="s">
        <v>13</v>
      </c>
      <c r="E526" t="s">
        <v>14844</v>
      </c>
      <c r="F526" t="s">
        <v>295</v>
      </c>
      <c r="G526" t="s">
        <v>24</v>
      </c>
      <c r="H526" t="s">
        <v>45</v>
      </c>
      <c r="I526" t="s">
        <v>918</v>
      </c>
      <c r="J526" t="str">
        <f>MID(Tabla1[[#This Row],[HORA2]],1,2)</f>
        <v>10</v>
      </c>
      <c r="K526" t="s">
        <v>20</v>
      </c>
      <c r="L526" t="s">
        <v>57</v>
      </c>
      <c r="M526" t="s">
        <v>14867</v>
      </c>
      <c r="N526" t="s">
        <v>22</v>
      </c>
      <c r="O526">
        <v>5.52</v>
      </c>
      <c r="P5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3.0199999999999996</v>
      </c>
      <c r="Q526">
        <f>IF(Tabla1[[#This Row],[SERVICIO]]="COMIDA",3,IF(Tabla1[[#This Row],[SERVICIO]]="CONTROLADO",12,IF(Tabla1[[#This Row],[SERVICIO]]="RÁPIDO",3.75,IF(Tabla1[[#This Row],[SERVICIO]]="NORMAL",2.5,))))</f>
        <v>2.5</v>
      </c>
      <c r="R526">
        <f>IF(Tabla1[[#This Row],[SERVICIO]]="COMIDA",3.5,IF(Tabla1[[#This Row],[SERVICIO]]="CONTROLADO",8,IF(Tabla1[[#This Row],[SERVICIO]]="RÁPIDO",4.5,IF(Tabla1[[#This Row],[SERVICIO]]="NORMAL",3,))))</f>
        <v>3</v>
      </c>
      <c r="S526">
        <f>IF(Tabla1[[#This Row],[SERVICIO]]="COMIDA",0.75,IF(Tabla1[[#This Row],[SERVICIO]]="CONTROLADO",2.65,IF(Tabla1[[#This Row],[SERVICIO]]="RÁPIDO",0.55,IF(Tabla1[[#This Row],[SERVICIO]]="NORMAL",1.2,))))</f>
        <v>1.2</v>
      </c>
      <c r="T526" s="2">
        <f>IF(Tabla1[[#This Row],[KILOMETROS ADICIONALES]]=0,Tabla1[[#This Row],[KILOMETROS]]*Tabla1[[#This Row],[COSTO NORMAL]],Tabla1[[#This Row],[COSTO NORMAL]]*Tabla1[[#This Row],[KILOMETROS HASTA]])</f>
        <v>7.5</v>
      </c>
      <c r="U526" s="2">
        <f>Tabla1[[#This Row],[KILOMETROS ADICIONALES]]*Tabla1[[#This Row],[COSTO ADICIONAL]]</f>
        <v>3.6239999999999992</v>
      </c>
      <c r="V526">
        <v>130.53</v>
      </c>
      <c r="W526" s="2">
        <f>Tabla1[[#This Row],[COSTO NORMAL2]]+Tabla1[[#This Row],[COSTO ADICIONAL2]]</f>
        <v>11.123999999999999</v>
      </c>
    </row>
    <row r="527" spans="1:23" x14ac:dyDescent="0.25">
      <c r="A527" t="s">
        <v>17</v>
      </c>
      <c r="B527" t="s">
        <v>921</v>
      </c>
      <c r="C527" t="s">
        <v>9618</v>
      </c>
      <c r="D527" t="s">
        <v>13</v>
      </c>
      <c r="E527" t="s">
        <v>14844</v>
      </c>
      <c r="F527" t="s">
        <v>295</v>
      </c>
      <c r="G527" t="s">
        <v>24</v>
      </c>
      <c r="H527" t="s">
        <v>45</v>
      </c>
      <c r="I527" t="s">
        <v>918</v>
      </c>
      <c r="J527" t="str">
        <f>MID(Tabla1[[#This Row],[HORA2]],1,2)</f>
        <v>10</v>
      </c>
      <c r="K527" t="s">
        <v>20</v>
      </c>
      <c r="L527" t="s">
        <v>57</v>
      </c>
      <c r="M527" t="s">
        <v>14867</v>
      </c>
      <c r="N527" t="s">
        <v>22</v>
      </c>
      <c r="O527">
        <v>1.38</v>
      </c>
      <c r="P5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7">
        <f>IF(Tabla1[[#This Row],[SERVICIO]]="COMIDA",3,IF(Tabla1[[#This Row],[SERVICIO]]="CONTROLADO",12,IF(Tabla1[[#This Row],[SERVICIO]]="RÁPIDO",3.75,IF(Tabla1[[#This Row],[SERVICIO]]="NORMAL",2.5,))))</f>
        <v>2.5</v>
      </c>
      <c r="R527">
        <f>IF(Tabla1[[#This Row],[SERVICIO]]="COMIDA",3.5,IF(Tabla1[[#This Row],[SERVICIO]]="CONTROLADO",8,IF(Tabla1[[#This Row],[SERVICIO]]="RÁPIDO",4.5,IF(Tabla1[[#This Row],[SERVICIO]]="NORMAL",3,))))</f>
        <v>3</v>
      </c>
      <c r="S527">
        <f>IF(Tabla1[[#This Row],[SERVICIO]]="COMIDA",0.75,IF(Tabla1[[#This Row],[SERVICIO]]="CONTROLADO",2.65,IF(Tabla1[[#This Row],[SERVICIO]]="RÁPIDO",0.55,IF(Tabla1[[#This Row],[SERVICIO]]="NORMAL",1.2,))))</f>
        <v>1.2</v>
      </c>
      <c r="T527" s="2">
        <f>IF(Tabla1[[#This Row],[KILOMETROS ADICIONALES]]=0,Tabla1[[#This Row],[KILOMETROS]]*Tabla1[[#This Row],[COSTO NORMAL]],Tabla1[[#This Row],[COSTO NORMAL]]*Tabla1[[#This Row],[KILOMETROS HASTA]])</f>
        <v>4.1399999999999997</v>
      </c>
      <c r="U527" s="2">
        <f>Tabla1[[#This Row],[KILOMETROS ADICIONALES]]*Tabla1[[#This Row],[COSTO ADICIONAL]]</f>
        <v>0</v>
      </c>
      <c r="V527">
        <v>233.75</v>
      </c>
      <c r="W527" s="2">
        <f>Tabla1[[#This Row],[COSTO NORMAL2]]+Tabla1[[#This Row],[COSTO ADICIONAL2]]</f>
        <v>4.1399999999999997</v>
      </c>
    </row>
    <row r="528" spans="1:23" x14ac:dyDescent="0.25">
      <c r="A528" t="s">
        <v>17</v>
      </c>
      <c r="B528" t="s">
        <v>922</v>
      </c>
      <c r="C528" t="s">
        <v>9619</v>
      </c>
      <c r="D528" t="s">
        <v>13</v>
      </c>
      <c r="E528" t="s">
        <v>14844</v>
      </c>
      <c r="F528" t="s">
        <v>295</v>
      </c>
      <c r="G528" t="s">
        <v>24</v>
      </c>
      <c r="H528" t="s">
        <v>45</v>
      </c>
      <c r="I528" t="s">
        <v>918</v>
      </c>
      <c r="J528" t="str">
        <f>MID(Tabla1[[#This Row],[HORA2]],1,2)</f>
        <v>10</v>
      </c>
      <c r="K528" t="s">
        <v>20</v>
      </c>
      <c r="L528" t="s">
        <v>57</v>
      </c>
      <c r="M528" t="s">
        <v>14867</v>
      </c>
      <c r="N528" t="s">
        <v>22</v>
      </c>
      <c r="O528">
        <v>6.93</v>
      </c>
      <c r="P5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528">
        <f>IF(Tabla1[[#This Row],[SERVICIO]]="COMIDA",3,IF(Tabla1[[#This Row],[SERVICIO]]="CONTROLADO",12,IF(Tabla1[[#This Row],[SERVICIO]]="RÁPIDO",3.75,IF(Tabla1[[#This Row],[SERVICIO]]="NORMAL",2.5,))))</f>
        <v>2.5</v>
      </c>
      <c r="R528">
        <f>IF(Tabla1[[#This Row],[SERVICIO]]="COMIDA",3.5,IF(Tabla1[[#This Row],[SERVICIO]]="CONTROLADO",8,IF(Tabla1[[#This Row],[SERVICIO]]="RÁPIDO",4.5,IF(Tabla1[[#This Row],[SERVICIO]]="NORMAL",3,))))</f>
        <v>3</v>
      </c>
      <c r="S528">
        <f>IF(Tabla1[[#This Row],[SERVICIO]]="COMIDA",0.75,IF(Tabla1[[#This Row],[SERVICIO]]="CONTROLADO",2.65,IF(Tabla1[[#This Row],[SERVICIO]]="RÁPIDO",0.55,IF(Tabla1[[#This Row],[SERVICIO]]="NORMAL",1.2,))))</f>
        <v>1.2</v>
      </c>
      <c r="T528" s="2">
        <f>IF(Tabla1[[#This Row],[KILOMETROS ADICIONALES]]=0,Tabla1[[#This Row],[KILOMETROS]]*Tabla1[[#This Row],[COSTO NORMAL]],Tabla1[[#This Row],[COSTO NORMAL]]*Tabla1[[#This Row],[KILOMETROS HASTA]])</f>
        <v>7.5</v>
      </c>
      <c r="U528" s="2">
        <f>Tabla1[[#This Row],[KILOMETROS ADICIONALES]]*Tabla1[[#This Row],[COSTO ADICIONAL]]</f>
        <v>5.3159999999999998</v>
      </c>
      <c r="V528">
        <v>236.82</v>
      </c>
      <c r="W528" s="2">
        <f>Tabla1[[#This Row],[COSTO NORMAL2]]+Tabla1[[#This Row],[COSTO ADICIONAL2]]</f>
        <v>12.815999999999999</v>
      </c>
    </row>
    <row r="529" spans="1:23" x14ac:dyDescent="0.25">
      <c r="A529" t="s">
        <v>45</v>
      </c>
      <c r="B529" t="s">
        <v>923</v>
      </c>
      <c r="C529" t="s">
        <v>9620</v>
      </c>
      <c r="D529" t="s">
        <v>13</v>
      </c>
      <c r="E529" t="s">
        <v>14844</v>
      </c>
      <c r="F529" t="s">
        <v>295</v>
      </c>
      <c r="G529" t="s">
        <v>24</v>
      </c>
      <c r="H529" t="s">
        <v>45</v>
      </c>
      <c r="I529" t="s">
        <v>918</v>
      </c>
      <c r="J529" t="str">
        <f>MID(Tabla1[[#This Row],[HORA2]],1,2)</f>
        <v>10</v>
      </c>
      <c r="K529" t="s">
        <v>20</v>
      </c>
      <c r="L529" t="s">
        <v>57</v>
      </c>
      <c r="M529" t="s">
        <v>14867</v>
      </c>
      <c r="N529" t="s">
        <v>22</v>
      </c>
      <c r="O529">
        <v>13.63</v>
      </c>
      <c r="P5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11.13</v>
      </c>
      <c r="Q529">
        <f>IF(Tabla1[[#This Row],[SERVICIO]]="COMIDA",3,IF(Tabla1[[#This Row],[SERVICIO]]="CONTROLADO",12,IF(Tabla1[[#This Row],[SERVICIO]]="RÁPIDO",3.75,IF(Tabla1[[#This Row],[SERVICIO]]="NORMAL",2.5,))))</f>
        <v>2.5</v>
      </c>
      <c r="R529">
        <f>IF(Tabla1[[#This Row],[SERVICIO]]="COMIDA",3.5,IF(Tabla1[[#This Row],[SERVICIO]]="CONTROLADO",8,IF(Tabla1[[#This Row],[SERVICIO]]="RÁPIDO",4.5,IF(Tabla1[[#This Row],[SERVICIO]]="NORMAL",3,))))</f>
        <v>3</v>
      </c>
      <c r="S529">
        <f>IF(Tabla1[[#This Row],[SERVICIO]]="COMIDA",0.75,IF(Tabla1[[#This Row],[SERVICIO]]="CONTROLADO",2.65,IF(Tabla1[[#This Row],[SERVICIO]]="RÁPIDO",0.55,IF(Tabla1[[#This Row],[SERVICIO]]="NORMAL",1.2,))))</f>
        <v>1.2</v>
      </c>
      <c r="T529" s="2">
        <f>IF(Tabla1[[#This Row],[KILOMETROS ADICIONALES]]=0,Tabla1[[#This Row],[KILOMETROS]]*Tabla1[[#This Row],[COSTO NORMAL]],Tabla1[[#This Row],[COSTO NORMAL]]*Tabla1[[#This Row],[KILOMETROS HASTA]])</f>
        <v>7.5</v>
      </c>
      <c r="U529" s="2">
        <f>Tabla1[[#This Row],[KILOMETROS ADICIONALES]]*Tabla1[[#This Row],[COSTO ADICIONAL]]</f>
        <v>13.356</v>
      </c>
      <c r="V529">
        <v>15.45</v>
      </c>
      <c r="W529" s="2">
        <f>Tabla1[[#This Row],[COSTO NORMAL2]]+Tabla1[[#This Row],[COSTO ADICIONAL2]]</f>
        <v>20.856000000000002</v>
      </c>
    </row>
    <row r="530" spans="1:23" x14ac:dyDescent="0.25">
      <c r="A530" t="s">
        <v>45</v>
      </c>
      <c r="B530" t="s">
        <v>924</v>
      </c>
      <c r="C530" t="s">
        <v>9621</v>
      </c>
      <c r="D530" t="s">
        <v>75</v>
      </c>
      <c r="E530" t="s">
        <v>14844</v>
      </c>
      <c r="F530" t="s">
        <v>295</v>
      </c>
      <c r="G530" t="s">
        <v>15</v>
      </c>
      <c r="H530" t="s">
        <v>45</v>
      </c>
      <c r="I530" t="s">
        <v>925</v>
      </c>
      <c r="J530" t="str">
        <f>MID(Tabla1[[#This Row],[HORA2]],1,2)</f>
        <v>13</v>
      </c>
      <c r="K530" t="s">
        <v>20</v>
      </c>
      <c r="L530" t="s">
        <v>20</v>
      </c>
      <c r="M530" t="s">
        <v>14867</v>
      </c>
      <c r="N530" t="s">
        <v>22</v>
      </c>
      <c r="O530">
        <v>1.74</v>
      </c>
      <c r="P5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0">
        <f>IF(Tabla1[[#This Row],[SERVICIO]]="COMIDA",3,IF(Tabla1[[#This Row],[SERVICIO]]="CONTROLADO",12,IF(Tabla1[[#This Row],[SERVICIO]]="RÁPIDO",3.75,IF(Tabla1[[#This Row],[SERVICIO]]="NORMAL",2.5,))))</f>
        <v>2.5</v>
      </c>
      <c r="R530">
        <f>IF(Tabla1[[#This Row],[SERVICIO]]="COMIDA",3.5,IF(Tabla1[[#This Row],[SERVICIO]]="CONTROLADO",8,IF(Tabla1[[#This Row],[SERVICIO]]="RÁPIDO",4.5,IF(Tabla1[[#This Row],[SERVICIO]]="NORMAL",3,))))</f>
        <v>3</v>
      </c>
      <c r="S530">
        <f>IF(Tabla1[[#This Row],[SERVICIO]]="COMIDA",0.75,IF(Tabla1[[#This Row],[SERVICIO]]="CONTROLADO",2.65,IF(Tabla1[[#This Row],[SERVICIO]]="RÁPIDO",0.55,IF(Tabla1[[#This Row],[SERVICIO]]="NORMAL",1.2,))))</f>
        <v>1.2</v>
      </c>
      <c r="T530" s="2">
        <f>IF(Tabla1[[#This Row],[KILOMETROS ADICIONALES]]=0,Tabla1[[#This Row],[KILOMETROS]]*Tabla1[[#This Row],[COSTO NORMAL]],Tabla1[[#This Row],[COSTO NORMAL]]*Tabla1[[#This Row],[KILOMETROS HASTA]])</f>
        <v>5.22</v>
      </c>
      <c r="U530" s="2">
        <f>Tabla1[[#This Row],[KILOMETROS ADICIONALES]]*Tabla1[[#This Row],[COSTO ADICIONAL]]</f>
        <v>0</v>
      </c>
      <c r="V530">
        <v>15.27</v>
      </c>
      <c r="W530" s="2">
        <f>Tabla1[[#This Row],[COSTO NORMAL2]]+Tabla1[[#This Row],[COSTO ADICIONAL2]]</f>
        <v>5.22</v>
      </c>
    </row>
    <row r="531" spans="1:23" x14ac:dyDescent="0.25">
      <c r="A531" t="s">
        <v>45</v>
      </c>
      <c r="B531" t="s">
        <v>926</v>
      </c>
      <c r="C531" t="s">
        <v>9622</v>
      </c>
      <c r="D531" t="s">
        <v>13</v>
      </c>
      <c r="E531" t="s">
        <v>14844</v>
      </c>
      <c r="F531" t="s">
        <v>14</v>
      </c>
      <c r="G531" t="s">
        <v>15</v>
      </c>
      <c r="H531" t="s">
        <v>45</v>
      </c>
      <c r="I531" t="s">
        <v>927</v>
      </c>
      <c r="J531" t="str">
        <f>MID(Tabla1[[#This Row],[HORA2]],1,2)</f>
        <v>17</v>
      </c>
      <c r="K531" t="s">
        <v>78</v>
      </c>
      <c r="L531" t="s">
        <v>57</v>
      </c>
      <c r="M531" t="s">
        <v>14867</v>
      </c>
      <c r="N531" t="s">
        <v>22</v>
      </c>
      <c r="O531">
        <v>13.57</v>
      </c>
      <c r="P5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11.07</v>
      </c>
      <c r="Q531">
        <f>IF(Tabla1[[#This Row],[SERVICIO]]="COMIDA",3,IF(Tabla1[[#This Row],[SERVICIO]]="CONTROLADO",12,IF(Tabla1[[#This Row],[SERVICIO]]="RÁPIDO",3.75,IF(Tabla1[[#This Row],[SERVICIO]]="NORMAL",2.5,))))</f>
        <v>2.5</v>
      </c>
      <c r="R531">
        <f>IF(Tabla1[[#This Row],[SERVICIO]]="COMIDA",3.5,IF(Tabla1[[#This Row],[SERVICIO]]="CONTROLADO",8,IF(Tabla1[[#This Row],[SERVICIO]]="RÁPIDO",4.5,IF(Tabla1[[#This Row],[SERVICIO]]="NORMAL",3,))))</f>
        <v>3</v>
      </c>
      <c r="S531">
        <f>IF(Tabla1[[#This Row],[SERVICIO]]="COMIDA",0.75,IF(Tabla1[[#This Row],[SERVICIO]]="CONTROLADO",2.65,IF(Tabla1[[#This Row],[SERVICIO]]="RÁPIDO",0.55,IF(Tabla1[[#This Row],[SERVICIO]]="NORMAL",1.2,))))</f>
        <v>1.2</v>
      </c>
      <c r="T531" s="2">
        <f>IF(Tabla1[[#This Row],[KILOMETROS ADICIONALES]]=0,Tabla1[[#This Row],[KILOMETROS]]*Tabla1[[#This Row],[COSTO NORMAL]],Tabla1[[#This Row],[COSTO NORMAL]]*Tabla1[[#This Row],[KILOMETROS HASTA]])</f>
        <v>7.5</v>
      </c>
      <c r="U531" s="2">
        <f>Tabla1[[#This Row],[KILOMETROS ADICIONALES]]*Tabla1[[#This Row],[COSTO ADICIONAL]]</f>
        <v>13.284000000000001</v>
      </c>
      <c r="V531">
        <v>212.17</v>
      </c>
      <c r="W531" s="2">
        <f>Tabla1[[#This Row],[COSTO NORMAL2]]+Tabla1[[#This Row],[COSTO ADICIONAL2]]</f>
        <v>20.783999999999999</v>
      </c>
    </row>
    <row r="532" spans="1:23" x14ac:dyDescent="0.25">
      <c r="A532" t="s">
        <v>45</v>
      </c>
      <c r="B532" t="s">
        <v>926</v>
      </c>
      <c r="C532" t="s">
        <v>9623</v>
      </c>
      <c r="D532" t="s">
        <v>13</v>
      </c>
      <c r="E532" t="s">
        <v>14844</v>
      </c>
      <c r="F532" t="s">
        <v>14</v>
      </c>
      <c r="G532" t="s">
        <v>15</v>
      </c>
      <c r="H532" t="s">
        <v>45</v>
      </c>
      <c r="I532" t="s">
        <v>928</v>
      </c>
      <c r="J532" t="str">
        <f>MID(Tabla1[[#This Row],[HORA2]],1,2)</f>
        <v>17</v>
      </c>
      <c r="K532" t="s">
        <v>78</v>
      </c>
      <c r="L532" t="s">
        <v>20</v>
      </c>
      <c r="M532" t="s">
        <v>14867</v>
      </c>
      <c r="N532" t="s">
        <v>22</v>
      </c>
      <c r="O532">
        <v>15.45</v>
      </c>
      <c r="P5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12.95</v>
      </c>
      <c r="Q532">
        <f>IF(Tabla1[[#This Row],[SERVICIO]]="COMIDA",3,IF(Tabla1[[#This Row],[SERVICIO]]="CONTROLADO",12,IF(Tabla1[[#This Row],[SERVICIO]]="RÁPIDO",3.75,IF(Tabla1[[#This Row],[SERVICIO]]="NORMAL",2.5,))))</f>
        <v>2.5</v>
      </c>
      <c r="R532">
        <f>IF(Tabla1[[#This Row],[SERVICIO]]="COMIDA",3.5,IF(Tabla1[[#This Row],[SERVICIO]]="CONTROLADO",8,IF(Tabla1[[#This Row],[SERVICIO]]="RÁPIDO",4.5,IF(Tabla1[[#This Row],[SERVICIO]]="NORMAL",3,))))</f>
        <v>3</v>
      </c>
      <c r="S532">
        <f>IF(Tabla1[[#This Row],[SERVICIO]]="COMIDA",0.75,IF(Tabla1[[#This Row],[SERVICIO]]="CONTROLADO",2.65,IF(Tabla1[[#This Row],[SERVICIO]]="RÁPIDO",0.55,IF(Tabla1[[#This Row],[SERVICIO]]="NORMAL",1.2,))))</f>
        <v>1.2</v>
      </c>
      <c r="T532" s="2">
        <f>IF(Tabla1[[#This Row],[KILOMETROS ADICIONALES]]=0,Tabla1[[#This Row],[KILOMETROS]]*Tabla1[[#This Row],[COSTO NORMAL]],Tabla1[[#This Row],[COSTO NORMAL]]*Tabla1[[#This Row],[KILOMETROS HASTA]])</f>
        <v>7.5</v>
      </c>
      <c r="U532" s="2">
        <f>Tabla1[[#This Row],[KILOMETROS ADICIONALES]]*Tabla1[[#This Row],[COSTO ADICIONAL]]</f>
        <v>15.54</v>
      </c>
      <c r="V532">
        <v>250.25</v>
      </c>
      <c r="W532" s="2">
        <f>Tabla1[[#This Row],[COSTO NORMAL2]]+Tabla1[[#This Row],[COSTO ADICIONAL2]]</f>
        <v>23.04</v>
      </c>
    </row>
    <row r="533" spans="1:23" x14ac:dyDescent="0.25">
      <c r="A533" t="s">
        <v>45</v>
      </c>
      <c r="B533" t="s">
        <v>929</v>
      </c>
      <c r="C533" t="s">
        <v>9624</v>
      </c>
      <c r="D533" t="s">
        <v>13</v>
      </c>
      <c r="E533" t="s">
        <v>14844</v>
      </c>
      <c r="F533" t="s">
        <v>14</v>
      </c>
      <c r="G533" t="s">
        <v>15</v>
      </c>
      <c r="H533" t="s">
        <v>45</v>
      </c>
      <c r="I533" t="s">
        <v>930</v>
      </c>
      <c r="J533" t="str">
        <f>MID(Tabla1[[#This Row],[HORA2]],1,2)</f>
        <v>11</v>
      </c>
      <c r="K533" t="s">
        <v>78</v>
      </c>
      <c r="L533" t="s">
        <v>20</v>
      </c>
      <c r="M533" t="s">
        <v>14867</v>
      </c>
      <c r="N533" t="s">
        <v>22</v>
      </c>
      <c r="O533">
        <v>17.73</v>
      </c>
      <c r="P5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</v>
      </c>
      <c r="Q533">
        <f>IF(Tabla1[[#This Row],[SERVICIO]]="COMIDA",3,IF(Tabla1[[#This Row],[SERVICIO]]="CONTROLADO",12,IF(Tabla1[[#This Row],[SERVICIO]]="RÁPIDO",3.75,IF(Tabla1[[#This Row],[SERVICIO]]="NORMAL",2.5,))))</f>
        <v>2.5</v>
      </c>
      <c r="R533">
        <f>IF(Tabla1[[#This Row],[SERVICIO]]="COMIDA",3.5,IF(Tabla1[[#This Row],[SERVICIO]]="CONTROLADO",8,IF(Tabla1[[#This Row],[SERVICIO]]="RÁPIDO",4.5,IF(Tabla1[[#This Row],[SERVICIO]]="NORMAL",3,))))</f>
        <v>3</v>
      </c>
      <c r="S533">
        <f>IF(Tabla1[[#This Row],[SERVICIO]]="COMIDA",0.75,IF(Tabla1[[#This Row],[SERVICIO]]="CONTROLADO",2.65,IF(Tabla1[[#This Row],[SERVICIO]]="RÁPIDO",0.55,IF(Tabla1[[#This Row],[SERVICIO]]="NORMAL",1.2,))))</f>
        <v>1.2</v>
      </c>
      <c r="T533" s="2">
        <f>IF(Tabla1[[#This Row],[KILOMETROS ADICIONALES]]=0,Tabla1[[#This Row],[KILOMETROS]]*Tabla1[[#This Row],[COSTO NORMAL]],Tabla1[[#This Row],[COSTO NORMAL]]*Tabla1[[#This Row],[KILOMETROS HASTA]])</f>
        <v>7.5</v>
      </c>
      <c r="U533" s="2">
        <f>Tabla1[[#This Row],[KILOMETROS ADICIONALES]]*Tabla1[[#This Row],[COSTO ADICIONAL]]</f>
        <v>18.276</v>
      </c>
      <c r="V533">
        <v>110.7</v>
      </c>
      <c r="W533" s="2">
        <f>Tabla1[[#This Row],[COSTO NORMAL2]]+Tabla1[[#This Row],[COSTO ADICIONAL2]]</f>
        <v>25.776</v>
      </c>
    </row>
    <row r="534" spans="1:23" x14ac:dyDescent="0.25">
      <c r="A534" t="s">
        <v>45</v>
      </c>
      <c r="B534" t="s">
        <v>931</v>
      </c>
      <c r="C534" t="s">
        <v>9625</v>
      </c>
      <c r="D534" t="s">
        <v>13</v>
      </c>
      <c r="E534" t="s">
        <v>14844</v>
      </c>
      <c r="F534" t="s">
        <v>14</v>
      </c>
      <c r="G534" t="s">
        <v>15</v>
      </c>
      <c r="H534" t="s">
        <v>45</v>
      </c>
      <c r="I534" t="s">
        <v>932</v>
      </c>
      <c r="J534" t="str">
        <f>MID(Tabla1[[#This Row],[HORA2]],1,2)</f>
        <v>13</v>
      </c>
      <c r="K534" t="s">
        <v>102</v>
      </c>
      <c r="L534" t="s">
        <v>49</v>
      </c>
      <c r="M534" t="s">
        <v>14867</v>
      </c>
      <c r="N534" t="s">
        <v>22</v>
      </c>
      <c r="O534">
        <v>5.32</v>
      </c>
      <c r="P5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534">
        <f>IF(Tabla1[[#This Row],[SERVICIO]]="COMIDA",3,IF(Tabla1[[#This Row],[SERVICIO]]="CONTROLADO",12,IF(Tabla1[[#This Row],[SERVICIO]]="RÁPIDO",3.75,IF(Tabla1[[#This Row],[SERVICIO]]="NORMAL",2.5,))))</f>
        <v>2.5</v>
      </c>
      <c r="R534">
        <f>IF(Tabla1[[#This Row],[SERVICIO]]="COMIDA",3.5,IF(Tabla1[[#This Row],[SERVICIO]]="CONTROLADO",8,IF(Tabla1[[#This Row],[SERVICIO]]="RÁPIDO",4.5,IF(Tabla1[[#This Row],[SERVICIO]]="NORMAL",3,))))</f>
        <v>3</v>
      </c>
      <c r="S534">
        <f>IF(Tabla1[[#This Row],[SERVICIO]]="COMIDA",0.75,IF(Tabla1[[#This Row],[SERVICIO]]="CONTROLADO",2.65,IF(Tabla1[[#This Row],[SERVICIO]]="RÁPIDO",0.55,IF(Tabla1[[#This Row],[SERVICIO]]="NORMAL",1.2,))))</f>
        <v>1.2</v>
      </c>
      <c r="T534" s="2">
        <f>IF(Tabla1[[#This Row],[KILOMETROS ADICIONALES]]=0,Tabla1[[#This Row],[KILOMETROS]]*Tabla1[[#This Row],[COSTO NORMAL]],Tabla1[[#This Row],[COSTO NORMAL]]*Tabla1[[#This Row],[KILOMETROS HASTA]])</f>
        <v>7.5</v>
      </c>
      <c r="U534" s="2">
        <f>Tabla1[[#This Row],[KILOMETROS ADICIONALES]]*Tabla1[[#This Row],[COSTO ADICIONAL]]</f>
        <v>3.3840000000000003</v>
      </c>
      <c r="V534">
        <v>13.37</v>
      </c>
      <c r="W534" s="2">
        <f>Tabla1[[#This Row],[COSTO NORMAL2]]+Tabla1[[#This Row],[COSTO ADICIONAL2]]</f>
        <v>10.884</v>
      </c>
    </row>
    <row r="535" spans="1:23" x14ac:dyDescent="0.25">
      <c r="A535" t="s">
        <v>45</v>
      </c>
      <c r="B535" t="s">
        <v>931</v>
      </c>
      <c r="C535" t="s">
        <v>9626</v>
      </c>
      <c r="D535" t="s">
        <v>13</v>
      </c>
      <c r="E535" t="s">
        <v>14844</v>
      </c>
      <c r="F535" t="s">
        <v>14</v>
      </c>
      <c r="G535" t="s">
        <v>15</v>
      </c>
      <c r="H535" t="s">
        <v>45</v>
      </c>
      <c r="I535" t="s">
        <v>933</v>
      </c>
      <c r="J535" t="str">
        <f>MID(Tabla1[[#This Row],[HORA2]],1,2)</f>
        <v>11</v>
      </c>
      <c r="K535" t="s">
        <v>102</v>
      </c>
      <c r="L535" t="s">
        <v>78</v>
      </c>
      <c r="M535" t="s">
        <v>14867</v>
      </c>
      <c r="N535" t="s">
        <v>22</v>
      </c>
      <c r="O535">
        <v>5.35</v>
      </c>
      <c r="P5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2.8499999999999996</v>
      </c>
      <c r="Q535">
        <f>IF(Tabla1[[#This Row],[SERVICIO]]="COMIDA",3,IF(Tabla1[[#This Row],[SERVICIO]]="CONTROLADO",12,IF(Tabla1[[#This Row],[SERVICIO]]="RÁPIDO",3.75,IF(Tabla1[[#This Row],[SERVICIO]]="NORMAL",2.5,))))</f>
        <v>2.5</v>
      </c>
      <c r="R535">
        <f>IF(Tabla1[[#This Row],[SERVICIO]]="COMIDA",3.5,IF(Tabla1[[#This Row],[SERVICIO]]="CONTROLADO",8,IF(Tabla1[[#This Row],[SERVICIO]]="RÁPIDO",4.5,IF(Tabla1[[#This Row],[SERVICIO]]="NORMAL",3,))))</f>
        <v>3</v>
      </c>
      <c r="S535">
        <f>IF(Tabla1[[#This Row],[SERVICIO]]="COMIDA",0.75,IF(Tabla1[[#This Row],[SERVICIO]]="CONTROLADO",2.65,IF(Tabla1[[#This Row],[SERVICIO]]="RÁPIDO",0.55,IF(Tabla1[[#This Row],[SERVICIO]]="NORMAL",1.2,))))</f>
        <v>1.2</v>
      </c>
      <c r="T535" s="2">
        <f>IF(Tabla1[[#This Row],[KILOMETROS ADICIONALES]]=0,Tabla1[[#This Row],[KILOMETROS]]*Tabla1[[#This Row],[COSTO NORMAL]],Tabla1[[#This Row],[COSTO NORMAL]]*Tabla1[[#This Row],[KILOMETROS HASTA]])</f>
        <v>7.5</v>
      </c>
      <c r="U535" s="2">
        <f>Tabla1[[#This Row],[KILOMETROS ADICIONALES]]*Tabla1[[#This Row],[COSTO ADICIONAL]]</f>
        <v>3.4199999999999995</v>
      </c>
      <c r="V535">
        <v>107.64</v>
      </c>
      <c r="W535" s="2">
        <f>Tabla1[[#This Row],[COSTO NORMAL2]]+Tabla1[[#This Row],[COSTO ADICIONAL2]]</f>
        <v>10.92</v>
      </c>
    </row>
    <row r="536" spans="1:23" x14ac:dyDescent="0.25">
      <c r="A536" t="s">
        <v>45</v>
      </c>
      <c r="B536" t="s">
        <v>931</v>
      </c>
      <c r="C536" t="s">
        <v>9627</v>
      </c>
      <c r="D536" t="s">
        <v>13</v>
      </c>
      <c r="E536" t="s">
        <v>14844</v>
      </c>
      <c r="F536" t="s">
        <v>14</v>
      </c>
      <c r="G536" t="s">
        <v>15</v>
      </c>
      <c r="H536" t="s">
        <v>45</v>
      </c>
      <c r="I536" t="s">
        <v>934</v>
      </c>
      <c r="J536" t="str">
        <f>MID(Tabla1[[#This Row],[HORA2]],1,2)</f>
        <v>12</v>
      </c>
      <c r="K536" t="s">
        <v>102</v>
      </c>
      <c r="L536" t="s">
        <v>57</v>
      </c>
      <c r="M536" t="s">
        <v>14867</v>
      </c>
      <c r="N536" t="s">
        <v>22</v>
      </c>
      <c r="O536">
        <v>6.6899999999999995</v>
      </c>
      <c r="P5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4.1899999999999995</v>
      </c>
      <c r="Q536">
        <f>IF(Tabla1[[#This Row],[SERVICIO]]="COMIDA",3,IF(Tabla1[[#This Row],[SERVICIO]]="CONTROLADO",12,IF(Tabla1[[#This Row],[SERVICIO]]="RÁPIDO",3.75,IF(Tabla1[[#This Row],[SERVICIO]]="NORMAL",2.5,))))</f>
        <v>2.5</v>
      </c>
      <c r="R536">
        <f>IF(Tabla1[[#This Row],[SERVICIO]]="COMIDA",3.5,IF(Tabla1[[#This Row],[SERVICIO]]="CONTROLADO",8,IF(Tabla1[[#This Row],[SERVICIO]]="RÁPIDO",4.5,IF(Tabla1[[#This Row],[SERVICIO]]="NORMAL",3,))))</f>
        <v>3</v>
      </c>
      <c r="S536">
        <f>IF(Tabla1[[#This Row],[SERVICIO]]="COMIDA",0.75,IF(Tabla1[[#This Row],[SERVICIO]]="CONTROLADO",2.65,IF(Tabla1[[#This Row],[SERVICIO]]="RÁPIDO",0.55,IF(Tabla1[[#This Row],[SERVICIO]]="NORMAL",1.2,))))</f>
        <v>1.2</v>
      </c>
      <c r="T536" s="2">
        <f>IF(Tabla1[[#This Row],[KILOMETROS ADICIONALES]]=0,Tabla1[[#This Row],[KILOMETROS]]*Tabla1[[#This Row],[COSTO NORMAL]],Tabla1[[#This Row],[COSTO NORMAL]]*Tabla1[[#This Row],[KILOMETROS HASTA]])</f>
        <v>7.5</v>
      </c>
      <c r="U536" s="2">
        <f>Tabla1[[#This Row],[KILOMETROS ADICIONALES]]*Tabla1[[#This Row],[COSTO ADICIONAL]]</f>
        <v>5.0279999999999996</v>
      </c>
      <c r="V536">
        <v>13.06</v>
      </c>
      <c r="W536" s="2">
        <f>Tabla1[[#This Row],[COSTO NORMAL2]]+Tabla1[[#This Row],[COSTO ADICIONAL2]]</f>
        <v>12.527999999999999</v>
      </c>
    </row>
    <row r="537" spans="1:23" x14ac:dyDescent="0.25">
      <c r="A537" t="s">
        <v>45</v>
      </c>
      <c r="B537" t="s">
        <v>931</v>
      </c>
      <c r="C537" t="s">
        <v>9628</v>
      </c>
      <c r="D537" t="s">
        <v>13</v>
      </c>
      <c r="E537" t="s">
        <v>14844</v>
      </c>
      <c r="F537" t="s">
        <v>14</v>
      </c>
      <c r="G537" t="s">
        <v>15</v>
      </c>
      <c r="H537" t="s">
        <v>45</v>
      </c>
      <c r="I537" t="s">
        <v>935</v>
      </c>
      <c r="J537" t="str">
        <f>MID(Tabla1[[#This Row],[HORA2]],1,2)</f>
        <v>11</v>
      </c>
      <c r="K537" t="s">
        <v>102</v>
      </c>
      <c r="L537" t="s">
        <v>78</v>
      </c>
      <c r="M537" t="s">
        <v>14867</v>
      </c>
      <c r="N537" t="s">
        <v>22</v>
      </c>
      <c r="O537">
        <v>5.68</v>
      </c>
      <c r="P5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3.1799999999999997</v>
      </c>
      <c r="Q537">
        <f>IF(Tabla1[[#This Row],[SERVICIO]]="COMIDA",3,IF(Tabla1[[#This Row],[SERVICIO]]="CONTROLADO",12,IF(Tabla1[[#This Row],[SERVICIO]]="RÁPIDO",3.75,IF(Tabla1[[#This Row],[SERVICIO]]="NORMAL",2.5,))))</f>
        <v>2.5</v>
      </c>
      <c r="R537">
        <f>IF(Tabla1[[#This Row],[SERVICIO]]="COMIDA",3.5,IF(Tabla1[[#This Row],[SERVICIO]]="CONTROLADO",8,IF(Tabla1[[#This Row],[SERVICIO]]="RÁPIDO",4.5,IF(Tabla1[[#This Row],[SERVICIO]]="NORMAL",3,))))</f>
        <v>3</v>
      </c>
      <c r="S537">
        <f>IF(Tabla1[[#This Row],[SERVICIO]]="COMIDA",0.75,IF(Tabla1[[#This Row],[SERVICIO]]="CONTROLADO",2.65,IF(Tabla1[[#This Row],[SERVICIO]]="RÁPIDO",0.55,IF(Tabla1[[#This Row],[SERVICIO]]="NORMAL",1.2,))))</f>
        <v>1.2</v>
      </c>
      <c r="T537" s="2">
        <f>IF(Tabla1[[#This Row],[KILOMETROS ADICIONALES]]=0,Tabla1[[#This Row],[KILOMETROS]]*Tabla1[[#This Row],[COSTO NORMAL]],Tabla1[[#This Row],[COSTO NORMAL]]*Tabla1[[#This Row],[KILOMETROS HASTA]])</f>
        <v>7.5</v>
      </c>
      <c r="U537" s="2">
        <f>Tabla1[[#This Row],[KILOMETROS ADICIONALES]]*Tabla1[[#This Row],[COSTO ADICIONAL]]</f>
        <v>3.8159999999999994</v>
      </c>
      <c r="V537">
        <v>9.99</v>
      </c>
      <c r="W537" s="2">
        <f>Tabla1[[#This Row],[COSTO NORMAL2]]+Tabla1[[#This Row],[COSTO ADICIONAL2]]</f>
        <v>11.315999999999999</v>
      </c>
    </row>
    <row r="538" spans="1:23" x14ac:dyDescent="0.25">
      <c r="A538" t="s">
        <v>45</v>
      </c>
      <c r="B538" t="s">
        <v>931</v>
      </c>
      <c r="C538" t="s">
        <v>9629</v>
      </c>
      <c r="D538" t="s">
        <v>13</v>
      </c>
      <c r="E538" t="s">
        <v>14844</v>
      </c>
      <c r="F538" t="s">
        <v>14</v>
      </c>
      <c r="G538" t="s">
        <v>15</v>
      </c>
      <c r="H538" t="s">
        <v>45</v>
      </c>
      <c r="I538" t="s">
        <v>936</v>
      </c>
      <c r="J538" t="str">
        <f>MID(Tabla1[[#This Row],[HORA2]],1,2)</f>
        <v>13</v>
      </c>
      <c r="K538" t="s">
        <v>102</v>
      </c>
      <c r="L538" t="s">
        <v>26</v>
      </c>
      <c r="M538" t="s">
        <v>14867</v>
      </c>
      <c r="N538" t="s">
        <v>22</v>
      </c>
      <c r="O538">
        <v>14.41</v>
      </c>
      <c r="P5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11.91</v>
      </c>
      <c r="Q538">
        <f>IF(Tabla1[[#This Row],[SERVICIO]]="COMIDA",3,IF(Tabla1[[#This Row],[SERVICIO]]="CONTROLADO",12,IF(Tabla1[[#This Row],[SERVICIO]]="RÁPIDO",3.75,IF(Tabla1[[#This Row],[SERVICIO]]="NORMAL",2.5,))))</f>
        <v>2.5</v>
      </c>
      <c r="R538">
        <f>IF(Tabla1[[#This Row],[SERVICIO]]="COMIDA",3.5,IF(Tabla1[[#This Row],[SERVICIO]]="CONTROLADO",8,IF(Tabla1[[#This Row],[SERVICIO]]="RÁPIDO",4.5,IF(Tabla1[[#This Row],[SERVICIO]]="NORMAL",3,))))</f>
        <v>3</v>
      </c>
      <c r="S538">
        <f>IF(Tabla1[[#This Row],[SERVICIO]]="COMIDA",0.75,IF(Tabla1[[#This Row],[SERVICIO]]="CONTROLADO",2.65,IF(Tabla1[[#This Row],[SERVICIO]]="RÁPIDO",0.55,IF(Tabla1[[#This Row],[SERVICIO]]="NORMAL",1.2,))))</f>
        <v>1.2</v>
      </c>
      <c r="T538" s="2">
        <f>IF(Tabla1[[#This Row],[KILOMETROS ADICIONALES]]=0,Tabla1[[#This Row],[KILOMETROS]]*Tabla1[[#This Row],[COSTO NORMAL]],Tabla1[[#This Row],[COSTO NORMAL]]*Tabla1[[#This Row],[KILOMETROS HASTA]])</f>
        <v>7.5</v>
      </c>
      <c r="U538" s="2">
        <f>Tabla1[[#This Row],[KILOMETROS ADICIONALES]]*Tabla1[[#This Row],[COSTO ADICIONAL]]</f>
        <v>14.292</v>
      </c>
      <c r="V538">
        <v>123.16</v>
      </c>
      <c r="W538" s="2">
        <f>Tabla1[[#This Row],[COSTO NORMAL2]]+Tabla1[[#This Row],[COSTO ADICIONAL2]]</f>
        <v>21.792000000000002</v>
      </c>
    </row>
    <row r="539" spans="1:23" x14ac:dyDescent="0.25">
      <c r="A539" t="s">
        <v>45</v>
      </c>
      <c r="B539" t="s">
        <v>931</v>
      </c>
      <c r="C539" t="s">
        <v>9630</v>
      </c>
      <c r="D539" t="s">
        <v>13</v>
      </c>
      <c r="E539" t="s">
        <v>14844</v>
      </c>
      <c r="F539" t="s">
        <v>14</v>
      </c>
      <c r="G539" t="s">
        <v>15</v>
      </c>
      <c r="H539" t="s">
        <v>45</v>
      </c>
      <c r="I539" t="s">
        <v>937</v>
      </c>
      <c r="J539" t="str">
        <f>MID(Tabla1[[#This Row],[HORA2]],1,2)</f>
        <v>13</v>
      </c>
      <c r="K539" t="s">
        <v>102</v>
      </c>
      <c r="L539" t="s">
        <v>65</v>
      </c>
      <c r="M539" t="s">
        <v>14867</v>
      </c>
      <c r="N539" t="s">
        <v>22</v>
      </c>
      <c r="O539">
        <v>13.53</v>
      </c>
      <c r="P5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11.03</v>
      </c>
      <c r="Q539">
        <f>IF(Tabla1[[#This Row],[SERVICIO]]="COMIDA",3,IF(Tabla1[[#This Row],[SERVICIO]]="CONTROLADO",12,IF(Tabla1[[#This Row],[SERVICIO]]="RÁPIDO",3.75,IF(Tabla1[[#This Row],[SERVICIO]]="NORMAL",2.5,))))</f>
        <v>2.5</v>
      </c>
      <c r="R539">
        <f>IF(Tabla1[[#This Row],[SERVICIO]]="COMIDA",3.5,IF(Tabla1[[#This Row],[SERVICIO]]="CONTROLADO",8,IF(Tabla1[[#This Row],[SERVICIO]]="RÁPIDO",4.5,IF(Tabla1[[#This Row],[SERVICIO]]="NORMAL",3,))))</f>
        <v>3</v>
      </c>
      <c r="S539">
        <f>IF(Tabla1[[#This Row],[SERVICIO]]="COMIDA",0.75,IF(Tabla1[[#This Row],[SERVICIO]]="CONTROLADO",2.65,IF(Tabla1[[#This Row],[SERVICIO]]="RÁPIDO",0.55,IF(Tabla1[[#This Row],[SERVICIO]]="NORMAL",1.2,))))</f>
        <v>1.2</v>
      </c>
      <c r="T539" s="2">
        <f>IF(Tabla1[[#This Row],[KILOMETROS ADICIONALES]]=0,Tabla1[[#This Row],[KILOMETROS]]*Tabla1[[#This Row],[COSTO NORMAL]],Tabla1[[#This Row],[COSTO NORMAL]]*Tabla1[[#This Row],[KILOMETROS HASTA]])</f>
        <v>7.5</v>
      </c>
      <c r="U539" s="2">
        <f>Tabla1[[#This Row],[KILOMETROS ADICIONALES]]*Tabla1[[#This Row],[COSTO ADICIONAL]]</f>
        <v>13.235999999999999</v>
      </c>
      <c r="V539">
        <v>12.18</v>
      </c>
      <c r="W539" s="2">
        <f>Tabla1[[#This Row],[COSTO NORMAL2]]+Tabla1[[#This Row],[COSTO ADICIONAL2]]</f>
        <v>20.735999999999997</v>
      </c>
    </row>
    <row r="540" spans="1:23" x14ac:dyDescent="0.25">
      <c r="A540" t="s">
        <v>45</v>
      </c>
      <c r="B540" t="s">
        <v>931</v>
      </c>
      <c r="C540" t="s">
        <v>9631</v>
      </c>
      <c r="D540" t="s">
        <v>13</v>
      </c>
      <c r="E540" t="s">
        <v>14844</v>
      </c>
      <c r="F540" t="s">
        <v>14</v>
      </c>
      <c r="G540" t="s">
        <v>15</v>
      </c>
      <c r="H540" t="s">
        <v>45</v>
      </c>
      <c r="I540" t="s">
        <v>300</v>
      </c>
      <c r="J540" t="str">
        <f>MID(Tabla1[[#This Row],[HORA2]],1,2)</f>
        <v>11</v>
      </c>
      <c r="K540" t="s">
        <v>102</v>
      </c>
      <c r="L540" t="s">
        <v>78</v>
      </c>
      <c r="M540" t="s">
        <v>14867</v>
      </c>
      <c r="N540" t="s">
        <v>22</v>
      </c>
      <c r="O540">
        <v>3.02</v>
      </c>
      <c r="P5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0.52</v>
      </c>
      <c r="Q540">
        <f>IF(Tabla1[[#This Row],[SERVICIO]]="COMIDA",3,IF(Tabla1[[#This Row],[SERVICIO]]="CONTROLADO",12,IF(Tabla1[[#This Row],[SERVICIO]]="RÁPIDO",3.75,IF(Tabla1[[#This Row],[SERVICIO]]="NORMAL",2.5,))))</f>
        <v>2.5</v>
      </c>
      <c r="R540">
        <f>IF(Tabla1[[#This Row],[SERVICIO]]="COMIDA",3.5,IF(Tabla1[[#This Row],[SERVICIO]]="CONTROLADO",8,IF(Tabla1[[#This Row],[SERVICIO]]="RÁPIDO",4.5,IF(Tabla1[[#This Row],[SERVICIO]]="NORMAL",3,))))</f>
        <v>3</v>
      </c>
      <c r="S540">
        <f>IF(Tabla1[[#This Row],[SERVICIO]]="COMIDA",0.75,IF(Tabla1[[#This Row],[SERVICIO]]="CONTROLADO",2.65,IF(Tabla1[[#This Row],[SERVICIO]]="RÁPIDO",0.55,IF(Tabla1[[#This Row],[SERVICIO]]="NORMAL",1.2,))))</f>
        <v>1.2</v>
      </c>
      <c r="T540" s="2">
        <f>IF(Tabla1[[#This Row],[KILOMETROS ADICIONALES]]=0,Tabla1[[#This Row],[KILOMETROS]]*Tabla1[[#This Row],[COSTO NORMAL]],Tabla1[[#This Row],[COSTO NORMAL]]*Tabla1[[#This Row],[KILOMETROS HASTA]])</f>
        <v>7.5</v>
      </c>
      <c r="U540" s="2">
        <f>Tabla1[[#This Row],[KILOMETROS ADICIONALES]]*Tabla1[[#This Row],[COSTO ADICIONAL]]</f>
        <v>0.624</v>
      </c>
      <c r="V540">
        <v>45.32</v>
      </c>
      <c r="W540" s="2">
        <f>Tabla1[[#This Row],[COSTO NORMAL2]]+Tabla1[[#This Row],[COSTO ADICIONAL2]]</f>
        <v>8.1240000000000006</v>
      </c>
    </row>
    <row r="541" spans="1:23" x14ac:dyDescent="0.25">
      <c r="A541" t="s">
        <v>45</v>
      </c>
      <c r="B541" t="s">
        <v>931</v>
      </c>
      <c r="C541" t="s">
        <v>9632</v>
      </c>
      <c r="D541" t="s">
        <v>13</v>
      </c>
      <c r="E541" t="s">
        <v>14844</v>
      </c>
      <c r="F541" t="s">
        <v>14</v>
      </c>
      <c r="G541" t="s">
        <v>15</v>
      </c>
      <c r="H541" t="s">
        <v>45</v>
      </c>
      <c r="I541" t="s">
        <v>938</v>
      </c>
      <c r="J541" t="str">
        <f>MID(Tabla1[[#This Row],[HORA2]],1,2)</f>
        <v>12</v>
      </c>
      <c r="K541" t="s">
        <v>102</v>
      </c>
      <c r="L541" t="s">
        <v>57</v>
      </c>
      <c r="M541" t="s">
        <v>14867</v>
      </c>
      <c r="N541" t="s">
        <v>22</v>
      </c>
      <c r="O541">
        <v>14.05</v>
      </c>
      <c r="P5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541">
        <f>IF(Tabla1[[#This Row],[SERVICIO]]="COMIDA",3,IF(Tabla1[[#This Row],[SERVICIO]]="CONTROLADO",12,IF(Tabla1[[#This Row],[SERVICIO]]="RÁPIDO",3.75,IF(Tabla1[[#This Row],[SERVICIO]]="NORMAL",2.5,))))</f>
        <v>2.5</v>
      </c>
      <c r="R541">
        <f>IF(Tabla1[[#This Row],[SERVICIO]]="COMIDA",3.5,IF(Tabla1[[#This Row],[SERVICIO]]="CONTROLADO",8,IF(Tabla1[[#This Row],[SERVICIO]]="RÁPIDO",4.5,IF(Tabla1[[#This Row],[SERVICIO]]="NORMAL",3,))))</f>
        <v>3</v>
      </c>
      <c r="S541">
        <f>IF(Tabla1[[#This Row],[SERVICIO]]="COMIDA",0.75,IF(Tabla1[[#This Row],[SERVICIO]]="CONTROLADO",2.65,IF(Tabla1[[#This Row],[SERVICIO]]="RÁPIDO",0.55,IF(Tabla1[[#This Row],[SERVICIO]]="NORMAL",1.2,))))</f>
        <v>1.2</v>
      </c>
      <c r="T541" s="2">
        <f>IF(Tabla1[[#This Row],[KILOMETROS ADICIONALES]]=0,Tabla1[[#This Row],[KILOMETROS]]*Tabla1[[#This Row],[COSTO NORMAL]],Tabla1[[#This Row],[COSTO NORMAL]]*Tabla1[[#This Row],[KILOMETROS HASTA]])</f>
        <v>7.5</v>
      </c>
      <c r="U541" s="2">
        <f>Tabla1[[#This Row],[KILOMETROS ADICIONALES]]*Tabla1[[#This Row],[COSTO ADICIONAL]]</f>
        <v>13.860000000000001</v>
      </c>
      <c r="V541">
        <v>19.82</v>
      </c>
      <c r="W541" s="2">
        <f>Tabla1[[#This Row],[COSTO NORMAL2]]+Tabla1[[#This Row],[COSTO ADICIONAL2]]</f>
        <v>21.36</v>
      </c>
    </row>
    <row r="542" spans="1:23" x14ac:dyDescent="0.25">
      <c r="A542" t="s">
        <v>45</v>
      </c>
      <c r="B542" t="s">
        <v>931</v>
      </c>
      <c r="C542" t="s">
        <v>9633</v>
      </c>
      <c r="D542" t="s">
        <v>13</v>
      </c>
      <c r="E542" t="s">
        <v>14844</v>
      </c>
      <c r="F542" t="s">
        <v>14</v>
      </c>
      <c r="G542" t="s">
        <v>15</v>
      </c>
      <c r="H542" t="s">
        <v>45</v>
      </c>
      <c r="I542" t="s">
        <v>939</v>
      </c>
      <c r="J542" t="str">
        <f>MID(Tabla1[[#This Row],[HORA2]],1,2)</f>
        <v>13</v>
      </c>
      <c r="K542" t="s">
        <v>102</v>
      </c>
      <c r="L542" t="s">
        <v>49</v>
      </c>
      <c r="M542" t="s">
        <v>14867</v>
      </c>
      <c r="N542" t="s">
        <v>22</v>
      </c>
      <c r="O542">
        <v>13.49</v>
      </c>
      <c r="P5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10.99</v>
      </c>
      <c r="Q542">
        <f>IF(Tabla1[[#This Row],[SERVICIO]]="COMIDA",3,IF(Tabla1[[#This Row],[SERVICIO]]="CONTROLADO",12,IF(Tabla1[[#This Row],[SERVICIO]]="RÁPIDO",3.75,IF(Tabla1[[#This Row],[SERVICIO]]="NORMAL",2.5,))))</f>
        <v>2.5</v>
      </c>
      <c r="R542">
        <f>IF(Tabla1[[#This Row],[SERVICIO]]="COMIDA",3.5,IF(Tabla1[[#This Row],[SERVICIO]]="CONTROLADO",8,IF(Tabla1[[#This Row],[SERVICIO]]="RÁPIDO",4.5,IF(Tabla1[[#This Row],[SERVICIO]]="NORMAL",3,))))</f>
        <v>3</v>
      </c>
      <c r="S542">
        <f>IF(Tabla1[[#This Row],[SERVICIO]]="COMIDA",0.75,IF(Tabla1[[#This Row],[SERVICIO]]="CONTROLADO",2.65,IF(Tabla1[[#This Row],[SERVICIO]]="RÁPIDO",0.55,IF(Tabla1[[#This Row],[SERVICIO]]="NORMAL",1.2,))))</f>
        <v>1.2</v>
      </c>
      <c r="T542" s="2">
        <f>IF(Tabla1[[#This Row],[KILOMETROS ADICIONALES]]=0,Tabla1[[#This Row],[KILOMETROS]]*Tabla1[[#This Row],[COSTO NORMAL]],Tabla1[[#This Row],[COSTO NORMAL]]*Tabla1[[#This Row],[KILOMETROS HASTA]])</f>
        <v>7.5</v>
      </c>
      <c r="U542" s="2">
        <f>Tabla1[[#This Row],[KILOMETROS ADICIONALES]]*Tabla1[[#This Row],[COSTO ADICIONAL]]</f>
        <v>13.188000000000001</v>
      </c>
      <c r="V542">
        <v>154.29</v>
      </c>
      <c r="W542" s="2">
        <f>Tabla1[[#This Row],[COSTO NORMAL2]]+Tabla1[[#This Row],[COSTO ADICIONAL2]]</f>
        <v>20.688000000000002</v>
      </c>
    </row>
    <row r="543" spans="1:23" x14ac:dyDescent="0.25">
      <c r="A543" t="s">
        <v>45</v>
      </c>
      <c r="B543" t="s">
        <v>931</v>
      </c>
      <c r="C543" t="s">
        <v>9634</v>
      </c>
      <c r="D543" t="s">
        <v>13</v>
      </c>
      <c r="E543" t="s">
        <v>14844</v>
      </c>
      <c r="F543" t="s">
        <v>14</v>
      </c>
      <c r="G543" t="s">
        <v>15</v>
      </c>
      <c r="H543" t="s">
        <v>45</v>
      </c>
      <c r="I543" t="s">
        <v>940</v>
      </c>
      <c r="J543" t="str">
        <f>MID(Tabla1[[#This Row],[HORA2]],1,2)</f>
        <v>11</v>
      </c>
      <c r="K543" t="s">
        <v>102</v>
      </c>
      <c r="L543" t="s">
        <v>78</v>
      </c>
      <c r="M543" t="s">
        <v>14867</v>
      </c>
      <c r="N543" t="s">
        <v>22</v>
      </c>
      <c r="O543">
        <v>9.44</v>
      </c>
      <c r="P5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6.9399999999999995</v>
      </c>
      <c r="Q543">
        <f>IF(Tabla1[[#This Row],[SERVICIO]]="COMIDA",3,IF(Tabla1[[#This Row],[SERVICIO]]="CONTROLADO",12,IF(Tabla1[[#This Row],[SERVICIO]]="RÁPIDO",3.75,IF(Tabla1[[#This Row],[SERVICIO]]="NORMAL",2.5,))))</f>
        <v>2.5</v>
      </c>
      <c r="R543">
        <f>IF(Tabla1[[#This Row],[SERVICIO]]="COMIDA",3.5,IF(Tabla1[[#This Row],[SERVICIO]]="CONTROLADO",8,IF(Tabla1[[#This Row],[SERVICIO]]="RÁPIDO",4.5,IF(Tabla1[[#This Row],[SERVICIO]]="NORMAL",3,))))</f>
        <v>3</v>
      </c>
      <c r="S543">
        <f>IF(Tabla1[[#This Row],[SERVICIO]]="COMIDA",0.75,IF(Tabla1[[#This Row],[SERVICIO]]="CONTROLADO",2.65,IF(Tabla1[[#This Row],[SERVICIO]]="RÁPIDO",0.55,IF(Tabla1[[#This Row],[SERVICIO]]="NORMAL",1.2,))))</f>
        <v>1.2</v>
      </c>
      <c r="T543" s="2">
        <f>IF(Tabla1[[#This Row],[KILOMETROS ADICIONALES]]=0,Tabla1[[#This Row],[KILOMETROS]]*Tabla1[[#This Row],[COSTO NORMAL]],Tabla1[[#This Row],[COSTO NORMAL]]*Tabla1[[#This Row],[KILOMETROS HASTA]])</f>
        <v>7.5</v>
      </c>
      <c r="U543" s="2">
        <f>Tabla1[[#This Row],[KILOMETROS ADICIONALES]]*Tabla1[[#This Row],[COSTO ADICIONAL]]</f>
        <v>8.3279999999999994</v>
      </c>
      <c r="V543">
        <v>18.170000000000002</v>
      </c>
      <c r="W543" s="2">
        <f>Tabla1[[#This Row],[COSTO NORMAL2]]+Tabla1[[#This Row],[COSTO ADICIONAL2]]</f>
        <v>15.827999999999999</v>
      </c>
    </row>
    <row r="544" spans="1:23" x14ac:dyDescent="0.25">
      <c r="A544" t="s">
        <v>45</v>
      </c>
      <c r="B544" t="s">
        <v>931</v>
      </c>
      <c r="C544" t="s">
        <v>9635</v>
      </c>
      <c r="D544" t="s">
        <v>13</v>
      </c>
      <c r="E544" t="s">
        <v>14844</v>
      </c>
      <c r="F544" t="s">
        <v>14</v>
      </c>
      <c r="G544" t="s">
        <v>15</v>
      </c>
      <c r="H544" t="s">
        <v>45</v>
      </c>
      <c r="I544" t="s">
        <v>941</v>
      </c>
      <c r="J544" t="str">
        <f>MID(Tabla1[[#This Row],[HORA2]],1,2)</f>
        <v>10</v>
      </c>
      <c r="K544" t="s">
        <v>102</v>
      </c>
      <c r="L544" t="s">
        <v>43</v>
      </c>
      <c r="M544" t="s">
        <v>14867</v>
      </c>
      <c r="N544" t="s">
        <v>22</v>
      </c>
      <c r="O544">
        <v>8.6</v>
      </c>
      <c r="P5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</v>
      </c>
      <c r="Q544">
        <f>IF(Tabla1[[#This Row],[SERVICIO]]="COMIDA",3,IF(Tabla1[[#This Row],[SERVICIO]]="CONTROLADO",12,IF(Tabla1[[#This Row],[SERVICIO]]="RÁPIDO",3.75,IF(Tabla1[[#This Row],[SERVICIO]]="NORMAL",2.5,))))</f>
        <v>2.5</v>
      </c>
      <c r="R544">
        <f>IF(Tabla1[[#This Row],[SERVICIO]]="COMIDA",3.5,IF(Tabla1[[#This Row],[SERVICIO]]="CONTROLADO",8,IF(Tabla1[[#This Row],[SERVICIO]]="RÁPIDO",4.5,IF(Tabla1[[#This Row],[SERVICIO]]="NORMAL",3,))))</f>
        <v>3</v>
      </c>
      <c r="S544">
        <f>IF(Tabla1[[#This Row],[SERVICIO]]="COMIDA",0.75,IF(Tabla1[[#This Row],[SERVICIO]]="CONTROLADO",2.65,IF(Tabla1[[#This Row],[SERVICIO]]="RÁPIDO",0.55,IF(Tabla1[[#This Row],[SERVICIO]]="NORMAL",1.2,))))</f>
        <v>1.2</v>
      </c>
      <c r="T544" s="2">
        <f>IF(Tabla1[[#This Row],[KILOMETROS ADICIONALES]]=0,Tabla1[[#This Row],[KILOMETROS]]*Tabla1[[#This Row],[COSTO NORMAL]],Tabla1[[#This Row],[COSTO NORMAL]]*Tabla1[[#This Row],[KILOMETROS HASTA]])</f>
        <v>7.5</v>
      </c>
      <c r="U544" s="2">
        <f>Tabla1[[#This Row],[KILOMETROS ADICIONALES]]*Tabla1[[#This Row],[COSTO ADICIONAL]]</f>
        <v>7.3199999999999994</v>
      </c>
      <c r="V544">
        <v>174.17</v>
      </c>
      <c r="W544" s="2">
        <f>Tabla1[[#This Row],[COSTO NORMAL2]]+Tabla1[[#This Row],[COSTO ADICIONAL2]]</f>
        <v>14.82</v>
      </c>
    </row>
    <row r="545" spans="1:23" x14ac:dyDescent="0.25">
      <c r="A545" t="s">
        <v>45</v>
      </c>
      <c r="B545" t="s">
        <v>931</v>
      </c>
      <c r="C545" t="s">
        <v>9636</v>
      </c>
      <c r="D545" t="s">
        <v>13</v>
      </c>
      <c r="E545" t="s">
        <v>14844</v>
      </c>
      <c r="F545" t="s">
        <v>14</v>
      </c>
      <c r="G545" t="s">
        <v>15</v>
      </c>
      <c r="H545" t="s">
        <v>45</v>
      </c>
      <c r="I545" t="s">
        <v>942</v>
      </c>
      <c r="J545" t="str">
        <f>MID(Tabla1[[#This Row],[HORA2]],1,2)</f>
        <v>12</v>
      </c>
      <c r="K545" t="s">
        <v>102</v>
      </c>
      <c r="L545" t="s">
        <v>57</v>
      </c>
      <c r="M545" t="s">
        <v>14867</v>
      </c>
      <c r="N545" t="s">
        <v>22</v>
      </c>
      <c r="O545">
        <v>3.25</v>
      </c>
      <c r="P5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0.75</v>
      </c>
      <c r="Q545">
        <f>IF(Tabla1[[#This Row],[SERVICIO]]="COMIDA",3,IF(Tabla1[[#This Row],[SERVICIO]]="CONTROLADO",12,IF(Tabla1[[#This Row],[SERVICIO]]="RÁPIDO",3.75,IF(Tabla1[[#This Row],[SERVICIO]]="NORMAL",2.5,))))</f>
        <v>2.5</v>
      </c>
      <c r="R545">
        <f>IF(Tabla1[[#This Row],[SERVICIO]]="COMIDA",3.5,IF(Tabla1[[#This Row],[SERVICIO]]="CONTROLADO",8,IF(Tabla1[[#This Row],[SERVICIO]]="RÁPIDO",4.5,IF(Tabla1[[#This Row],[SERVICIO]]="NORMAL",3,))))</f>
        <v>3</v>
      </c>
      <c r="S545">
        <f>IF(Tabla1[[#This Row],[SERVICIO]]="COMIDA",0.75,IF(Tabla1[[#This Row],[SERVICIO]]="CONTROLADO",2.65,IF(Tabla1[[#This Row],[SERVICIO]]="RÁPIDO",0.55,IF(Tabla1[[#This Row],[SERVICIO]]="NORMAL",1.2,))))</f>
        <v>1.2</v>
      </c>
      <c r="T545" s="2">
        <f>IF(Tabla1[[#This Row],[KILOMETROS ADICIONALES]]=0,Tabla1[[#This Row],[KILOMETROS]]*Tabla1[[#This Row],[COSTO NORMAL]],Tabla1[[#This Row],[COSTO NORMAL]]*Tabla1[[#This Row],[KILOMETROS HASTA]])</f>
        <v>7.5</v>
      </c>
      <c r="U545" s="2">
        <f>Tabla1[[#This Row],[KILOMETROS ADICIONALES]]*Tabla1[[#This Row],[COSTO ADICIONAL]]</f>
        <v>0.89999999999999991</v>
      </c>
      <c r="V545">
        <v>173.4</v>
      </c>
      <c r="W545" s="2">
        <f>Tabla1[[#This Row],[COSTO NORMAL2]]+Tabla1[[#This Row],[COSTO ADICIONAL2]]</f>
        <v>8.4</v>
      </c>
    </row>
    <row r="546" spans="1:23" x14ac:dyDescent="0.25">
      <c r="A546" t="s">
        <v>45</v>
      </c>
      <c r="B546" t="s">
        <v>931</v>
      </c>
      <c r="C546" t="s">
        <v>9637</v>
      </c>
      <c r="D546" t="s">
        <v>13</v>
      </c>
      <c r="E546" t="s">
        <v>14844</v>
      </c>
      <c r="F546" t="s">
        <v>14</v>
      </c>
      <c r="G546" t="s">
        <v>15</v>
      </c>
      <c r="H546" t="s">
        <v>45</v>
      </c>
      <c r="I546" t="s">
        <v>943</v>
      </c>
      <c r="J546" t="str">
        <f>MID(Tabla1[[#This Row],[HORA2]],1,2)</f>
        <v>11</v>
      </c>
      <c r="K546" t="s">
        <v>102</v>
      </c>
      <c r="L546" t="s">
        <v>20</v>
      </c>
      <c r="M546" t="s">
        <v>14867</v>
      </c>
      <c r="N546" t="s">
        <v>22</v>
      </c>
      <c r="O546">
        <v>1.6600000000000001</v>
      </c>
      <c r="P5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6">
        <f>IF(Tabla1[[#This Row],[SERVICIO]]="COMIDA",3,IF(Tabla1[[#This Row],[SERVICIO]]="CONTROLADO",12,IF(Tabla1[[#This Row],[SERVICIO]]="RÁPIDO",3.75,IF(Tabla1[[#This Row],[SERVICIO]]="NORMAL",2.5,))))</f>
        <v>2.5</v>
      </c>
      <c r="R546">
        <f>IF(Tabla1[[#This Row],[SERVICIO]]="COMIDA",3.5,IF(Tabla1[[#This Row],[SERVICIO]]="CONTROLADO",8,IF(Tabla1[[#This Row],[SERVICIO]]="RÁPIDO",4.5,IF(Tabla1[[#This Row],[SERVICIO]]="NORMAL",3,))))</f>
        <v>3</v>
      </c>
      <c r="S546">
        <f>IF(Tabla1[[#This Row],[SERVICIO]]="COMIDA",0.75,IF(Tabla1[[#This Row],[SERVICIO]]="CONTROLADO",2.65,IF(Tabla1[[#This Row],[SERVICIO]]="RÁPIDO",0.55,IF(Tabla1[[#This Row],[SERVICIO]]="NORMAL",1.2,))))</f>
        <v>1.2</v>
      </c>
      <c r="T546" s="2">
        <f>IF(Tabla1[[#This Row],[KILOMETROS ADICIONALES]]=0,Tabla1[[#This Row],[KILOMETROS]]*Tabla1[[#This Row],[COSTO NORMAL]],Tabla1[[#This Row],[COSTO NORMAL]]*Tabla1[[#This Row],[KILOMETROS HASTA]])</f>
        <v>4.9800000000000004</v>
      </c>
      <c r="U546" s="2">
        <f>Tabla1[[#This Row],[KILOMETROS ADICIONALES]]*Tabla1[[#This Row],[COSTO ADICIONAL]]</f>
        <v>0</v>
      </c>
      <c r="V546">
        <v>51.8</v>
      </c>
      <c r="W546" s="2">
        <f>Tabla1[[#This Row],[COSTO NORMAL2]]+Tabla1[[#This Row],[COSTO ADICIONAL2]]</f>
        <v>4.9800000000000004</v>
      </c>
    </row>
    <row r="547" spans="1:23" x14ac:dyDescent="0.25">
      <c r="A547" t="s">
        <v>45</v>
      </c>
      <c r="B547" t="s">
        <v>931</v>
      </c>
      <c r="C547" t="s">
        <v>9638</v>
      </c>
      <c r="D547" t="s">
        <v>13</v>
      </c>
      <c r="E547" t="s">
        <v>14844</v>
      </c>
      <c r="F547" t="s">
        <v>14</v>
      </c>
      <c r="G547" t="s">
        <v>15</v>
      </c>
      <c r="H547" t="s">
        <v>45</v>
      </c>
      <c r="I547" t="s">
        <v>944</v>
      </c>
      <c r="J547" t="str">
        <f>MID(Tabla1[[#This Row],[HORA2]],1,2)</f>
        <v>10</v>
      </c>
      <c r="K547" t="s">
        <v>102</v>
      </c>
      <c r="L547" t="s">
        <v>65</v>
      </c>
      <c r="M547" t="s">
        <v>14867</v>
      </c>
      <c r="N547" t="s">
        <v>22</v>
      </c>
      <c r="O547">
        <v>13.73</v>
      </c>
      <c r="P5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11.23</v>
      </c>
      <c r="Q547">
        <f>IF(Tabla1[[#This Row],[SERVICIO]]="COMIDA",3,IF(Tabla1[[#This Row],[SERVICIO]]="CONTROLADO",12,IF(Tabla1[[#This Row],[SERVICIO]]="RÁPIDO",3.75,IF(Tabla1[[#This Row],[SERVICIO]]="NORMAL",2.5,))))</f>
        <v>2.5</v>
      </c>
      <c r="R547">
        <f>IF(Tabla1[[#This Row],[SERVICIO]]="COMIDA",3.5,IF(Tabla1[[#This Row],[SERVICIO]]="CONTROLADO",8,IF(Tabla1[[#This Row],[SERVICIO]]="RÁPIDO",4.5,IF(Tabla1[[#This Row],[SERVICIO]]="NORMAL",3,))))</f>
        <v>3</v>
      </c>
      <c r="S547">
        <f>IF(Tabla1[[#This Row],[SERVICIO]]="COMIDA",0.75,IF(Tabla1[[#This Row],[SERVICIO]]="CONTROLADO",2.65,IF(Tabla1[[#This Row],[SERVICIO]]="RÁPIDO",0.55,IF(Tabla1[[#This Row],[SERVICIO]]="NORMAL",1.2,))))</f>
        <v>1.2</v>
      </c>
      <c r="T547" s="2">
        <f>IF(Tabla1[[#This Row],[KILOMETROS ADICIONALES]]=0,Tabla1[[#This Row],[KILOMETROS]]*Tabla1[[#This Row],[COSTO NORMAL]],Tabla1[[#This Row],[COSTO NORMAL]]*Tabla1[[#This Row],[KILOMETROS HASTA]])</f>
        <v>7.5</v>
      </c>
      <c r="U547" s="2">
        <f>Tabla1[[#This Row],[KILOMETROS ADICIONALES]]*Tabla1[[#This Row],[COSTO ADICIONAL]]</f>
        <v>13.476000000000001</v>
      </c>
      <c r="V547">
        <v>15.83</v>
      </c>
      <c r="W547" s="2">
        <f>Tabla1[[#This Row],[COSTO NORMAL2]]+Tabla1[[#This Row],[COSTO ADICIONAL2]]</f>
        <v>20.975999999999999</v>
      </c>
    </row>
    <row r="548" spans="1:23" x14ac:dyDescent="0.25">
      <c r="A548" t="s">
        <v>45</v>
      </c>
      <c r="B548" t="s">
        <v>931</v>
      </c>
      <c r="C548" t="s">
        <v>9639</v>
      </c>
      <c r="D548" t="s">
        <v>13</v>
      </c>
      <c r="E548" t="s">
        <v>14844</v>
      </c>
      <c r="F548" t="s">
        <v>14</v>
      </c>
      <c r="G548" t="s">
        <v>15</v>
      </c>
      <c r="H548" t="s">
        <v>45</v>
      </c>
      <c r="I548" t="s">
        <v>945</v>
      </c>
      <c r="J548" t="str">
        <f>MID(Tabla1[[#This Row],[HORA2]],1,2)</f>
        <v>11</v>
      </c>
      <c r="K548" t="s">
        <v>102</v>
      </c>
      <c r="L548" t="s">
        <v>78</v>
      </c>
      <c r="M548" t="s">
        <v>14867</v>
      </c>
      <c r="N548" t="s">
        <v>22</v>
      </c>
      <c r="O548">
        <v>12.27</v>
      </c>
      <c r="P5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</v>
      </c>
      <c r="Q548">
        <f>IF(Tabla1[[#This Row],[SERVICIO]]="COMIDA",3,IF(Tabla1[[#This Row],[SERVICIO]]="CONTROLADO",12,IF(Tabla1[[#This Row],[SERVICIO]]="RÁPIDO",3.75,IF(Tabla1[[#This Row],[SERVICIO]]="NORMAL",2.5,))))</f>
        <v>2.5</v>
      </c>
      <c r="R548">
        <f>IF(Tabla1[[#This Row],[SERVICIO]]="COMIDA",3.5,IF(Tabla1[[#This Row],[SERVICIO]]="CONTROLADO",8,IF(Tabla1[[#This Row],[SERVICIO]]="RÁPIDO",4.5,IF(Tabla1[[#This Row],[SERVICIO]]="NORMAL",3,))))</f>
        <v>3</v>
      </c>
      <c r="S548">
        <f>IF(Tabla1[[#This Row],[SERVICIO]]="COMIDA",0.75,IF(Tabla1[[#This Row],[SERVICIO]]="CONTROLADO",2.65,IF(Tabla1[[#This Row],[SERVICIO]]="RÁPIDO",0.55,IF(Tabla1[[#This Row],[SERVICIO]]="NORMAL",1.2,))))</f>
        <v>1.2</v>
      </c>
      <c r="T548" s="2">
        <f>IF(Tabla1[[#This Row],[KILOMETROS ADICIONALES]]=0,Tabla1[[#This Row],[KILOMETROS]]*Tabla1[[#This Row],[COSTO NORMAL]],Tabla1[[#This Row],[COSTO NORMAL]]*Tabla1[[#This Row],[KILOMETROS HASTA]])</f>
        <v>7.5</v>
      </c>
      <c r="U548" s="2">
        <f>Tabla1[[#This Row],[KILOMETROS ADICIONALES]]*Tabla1[[#This Row],[COSTO ADICIONAL]]</f>
        <v>11.723999999999998</v>
      </c>
      <c r="V548">
        <v>41</v>
      </c>
      <c r="W548" s="2">
        <f>Tabla1[[#This Row],[COSTO NORMAL2]]+Tabla1[[#This Row],[COSTO ADICIONAL2]]</f>
        <v>19.223999999999997</v>
      </c>
    </row>
    <row r="549" spans="1:23" x14ac:dyDescent="0.25">
      <c r="A549" t="s">
        <v>45</v>
      </c>
      <c r="B549" t="s">
        <v>931</v>
      </c>
      <c r="C549" t="s">
        <v>9640</v>
      </c>
      <c r="D549" t="s">
        <v>13</v>
      </c>
      <c r="E549" t="s">
        <v>14844</v>
      </c>
      <c r="F549" t="s">
        <v>14</v>
      </c>
      <c r="G549" t="s">
        <v>15</v>
      </c>
      <c r="H549" t="s">
        <v>45</v>
      </c>
      <c r="I549" t="s">
        <v>946</v>
      </c>
      <c r="J549" t="str">
        <f>MID(Tabla1[[#This Row],[HORA2]],1,2)</f>
        <v>13</v>
      </c>
      <c r="K549" t="s">
        <v>102</v>
      </c>
      <c r="L549" t="s">
        <v>65</v>
      </c>
      <c r="M549" t="s">
        <v>14867</v>
      </c>
      <c r="N549" t="s">
        <v>22</v>
      </c>
      <c r="O549">
        <v>5.86</v>
      </c>
      <c r="P5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3.3600000000000003</v>
      </c>
      <c r="Q549">
        <f>IF(Tabla1[[#This Row],[SERVICIO]]="COMIDA",3,IF(Tabla1[[#This Row],[SERVICIO]]="CONTROLADO",12,IF(Tabla1[[#This Row],[SERVICIO]]="RÁPIDO",3.75,IF(Tabla1[[#This Row],[SERVICIO]]="NORMAL",2.5,))))</f>
        <v>2.5</v>
      </c>
      <c r="R549">
        <f>IF(Tabla1[[#This Row],[SERVICIO]]="COMIDA",3.5,IF(Tabla1[[#This Row],[SERVICIO]]="CONTROLADO",8,IF(Tabla1[[#This Row],[SERVICIO]]="RÁPIDO",4.5,IF(Tabla1[[#This Row],[SERVICIO]]="NORMAL",3,))))</f>
        <v>3</v>
      </c>
      <c r="S549">
        <f>IF(Tabla1[[#This Row],[SERVICIO]]="COMIDA",0.75,IF(Tabla1[[#This Row],[SERVICIO]]="CONTROLADO",2.65,IF(Tabla1[[#This Row],[SERVICIO]]="RÁPIDO",0.55,IF(Tabla1[[#This Row],[SERVICIO]]="NORMAL",1.2,))))</f>
        <v>1.2</v>
      </c>
      <c r="T549" s="2">
        <f>IF(Tabla1[[#This Row],[KILOMETROS ADICIONALES]]=0,Tabla1[[#This Row],[KILOMETROS]]*Tabla1[[#This Row],[COSTO NORMAL]],Tabla1[[#This Row],[COSTO NORMAL]]*Tabla1[[#This Row],[KILOMETROS HASTA]])</f>
        <v>7.5</v>
      </c>
      <c r="U549" s="2">
        <f>Tabla1[[#This Row],[KILOMETROS ADICIONALES]]*Tabla1[[#This Row],[COSTO ADICIONAL]]</f>
        <v>4.032</v>
      </c>
      <c r="V549">
        <v>14.66</v>
      </c>
      <c r="W549" s="2">
        <f>Tabla1[[#This Row],[COSTO NORMAL2]]+Tabla1[[#This Row],[COSTO ADICIONAL2]]</f>
        <v>11.532</v>
      </c>
    </row>
    <row r="550" spans="1:23" x14ac:dyDescent="0.25">
      <c r="A550" t="s">
        <v>45</v>
      </c>
      <c r="B550" t="s">
        <v>931</v>
      </c>
      <c r="C550" t="s">
        <v>9641</v>
      </c>
      <c r="D550" t="s">
        <v>13</v>
      </c>
      <c r="E550" t="s">
        <v>14844</v>
      </c>
      <c r="F550" t="s">
        <v>14</v>
      </c>
      <c r="G550" t="s">
        <v>15</v>
      </c>
      <c r="H550" t="s">
        <v>45</v>
      </c>
      <c r="I550" t="s">
        <v>947</v>
      </c>
      <c r="J550" t="str">
        <f>MID(Tabla1[[#This Row],[HORA2]],1,2)</f>
        <v>10</v>
      </c>
      <c r="K550" t="s">
        <v>102</v>
      </c>
      <c r="L550" t="s">
        <v>78</v>
      </c>
      <c r="M550" t="s">
        <v>14867</v>
      </c>
      <c r="N550" t="s">
        <v>22</v>
      </c>
      <c r="O550">
        <v>13.45</v>
      </c>
      <c r="P5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10.95</v>
      </c>
      <c r="Q550">
        <f>IF(Tabla1[[#This Row],[SERVICIO]]="COMIDA",3,IF(Tabla1[[#This Row],[SERVICIO]]="CONTROLADO",12,IF(Tabla1[[#This Row],[SERVICIO]]="RÁPIDO",3.75,IF(Tabla1[[#This Row],[SERVICIO]]="NORMAL",2.5,))))</f>
        <v>2.5</v>
      </c>
      <c r="R550">
        <f>IF(Tabla1[[#This Row],[SERVICIO]]="COMIDA",3.5,IF(Tabla1[[#This Row],[SERVICIO]]="CONTROLADO",8,IF(Tabla1[[#This Row],[SERVICIO]]="RÁPIDO",4.5,IF(Tabla1[[#This Row],[SERVICIO]]="NORMAL",3,))))</f>
        <v>3</v>
      </c>
      <c r="S550">
        <f>IF(Tabla1[[#This Row],[SERVICIO]]="COMIDA",0.75,IF(Tabla1[[#This Row],[SERVICIO]]="CONTROLADO",2.65,IF(Tabla1[[#This Row],[SERVICIO]]="RÁPIDO",0.55,IF(Tabla1[[#This Row],[SERVICIO]]="NORMAL",1.2,))))</f>
        <v>1.2</v>
      </c>
      <c r="T550" s="2">
        <f>IF(Tabla1[[#This Row],[KILOMETROS ADICIONALES]]=0,Tabla1[[#This Row],[KILOMETROS]]*Tabla1[[#This Row],[COSTO NORMAL]],Tabla1[[#This Row],[COSTO NORMAL]]*Tabla1[[#This Row],[KILOMETROS HASTA]])</f>
        <v>7.5</v>
      </c>
      <c r="U550" s="2">
        <f>Tabla1[[#This Row],[KILOMETROS ADICIONALES]]*Tabla1[[#This Row],[COSTO ADICIONAL]]</f>
        <v>13.139999999999999</v>
      </c>
      <c r="V550">
        <v>50.1</v>
      </c>
      <c r="W550" s="2">
        <f>Tabla1[[#This Row],[COSTO NORMAL2]]+Tabla1[[#This Row],[COSTO ADICIONAL2]]</f>
        <v>20.64</v>
      </c>
    </row>
    <row r="551" spans="1:23" x14ac:dyDescent="0.25">
      <c r="A551" t="s">
        <v>45</v>
      </c>
      <c r="B551" t="s">
        <v>931</v>
      </c>
      <c r="C551" t="s">
        <v>9642</v>
      </c>
      <c r="D551" t="s">
        <v>13</v>
      </c>
      <c r="E551" t="s">
        <v>14844</v>
      </c>
      <c r="F551" t="s">
        <v>14</v>
      </c>
      <c r="G551" t="s">
        <v>15</v>
      </c>
      <c r="H551" t="s">
        <v>45</v>
      </c>
      <c r="I551" t="s">
        <v>948</v>
      </c>
      <c r="J551" t="str">
        <f>MID(Tabla1[[#This Row],[HORA2]],1,2)</f>
        <v>16</v>
      </c>
      <c r="K551" t="s">
        <v>102</v>
      </c>
      <c r="L551" t="s">
        <v>19</v>
      </c>
      <c r="M551" t="s">
        <v>14867</v>
      </c>
      <c r="N551" t="s">
        <v>22</v>
      </c>
      <c r="O551">
        <v>7.42</v>
      </c>
      <c r="P5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4.92</v>
      </c>
      <c r="Q551">
        <f>IF(Tabla1[[#This Row],[SERVICIO]]="COMIDA",3,IF(Tabla1[[#This Row],[SERVICIO]]="CONTROLADO",12,IF(Tabla1[[#This Row],[SERVICIO]]="RÁPIDO",3.75,IF(Tabla1[[#This Row],[SERVICIO]]="NORMAL",2.5,))))</f>
        <v>2.5</v>
      </c>
      <c r="R551">
        <f>IF(Tabla1[[#This Row],[SERVICIO]]="COMIDA",3.5,IF(Tabla1[[#This Row],[SERVICIO]]="CONTROLADO",8,IF(Tabla1[[#This Row],[SERVICIO]]="RÁPIDO",4.5,IF(Tabla1[[#This Row],[SERVICIO]]="NORMAL",3,))))</f>
        <v>3</v>
      </c>
      <c r="S551">
        <f>IF(Tabla1[[#This Row],[SERVICIO]]="COMIDA",0.75,IF(Tabla1[[#This Row],[SERVICIO]]="CONTROLADO",2.65,IF(Tabla1[[#This Row],[SERVICIO]]="RÁPIDO",0.55,IF(Tabla1[[#This Row],[SERVICIO]]="NORMAL",1.2,))))</f>
        <v>1.2</v>
      </c>
      <c r="T551" s="2">
        <f>IF(Tabla1[[#This Row],[KILOMETROS ADICIONALES]]=0,Tabla1[[#This Row],[KILOMETROS]]*Tabla1[[#This Row],[COSTO NORMAL]],Tabla1[[#This Row],[COSTO NORMAL]]*Tabla1[[#This Row],[KILOMETROS HASTA]])</f>
        <v>7.5</v>
      </c>
      <c r="U551" s="2">
        <f>Tabla1[[#This Row],[KILOMETROS ADICIONALES]]*Tabla1[[#This Row],[COSTO ADICIONAL]]</f>
        <v>5.9039999999999999</v>
      </c>
      <c r="V551">
        <v>230.01</v>
      </c>
      <c r="W551" s="2">
        <f>Tabla1[[#This Row],[COSTO NORMAL2]]+Tabla1[[#This Row],[COSTO ADICIONAL2]]</f>
        <v>13.404</v>
      </c>
    </row>
    <row r="552" spans="1:23" x14ac:dyDescent="0.25">
      <c r="A552" t="s">
        <v>45</v>
      </c>
      <c r="B552" t="s">
        <v>931</v>
      </c>
      <c r="C552" t="s">
        <v>9643</v>
      </c>
      <c r="D552" t="s">
        <v>13</v>
      </c>
      <c r="E552" t="s">
        <v>14844</v>
      </c>
      <c r="F552" t="s">
        <v>14</v>
      </c>
      <c r="G552" t="s">
        <v>15</v>
      </c>
      <c r="H552" t="s">
        <v>45</v>
      </c>
      <c r="I552" t="s">
        <v>949</v>
      </c>
      <c r="J552" t="str">
        <f>MID(Tabla1[[#This Row],[HORA2]],1,2)</f>
        <v>11</v>
      </c>
      <c r="K552" t="s">
        <v>102</v>
      </c>
      <c r="L552" t="s">
        <v>20</v>
      </c>
      <c r="M552" t="s">
        <v>14867</v>
      </c>
      <c r="N552" t="s">
        <v>22</v>
      </c>
      <c r="O552">
        <v>5.28</v>
      </c>
      <c r="P5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2.7800000000000002</v>
      </c>
      <c r="Q552">
        <f>IF(Tabla1[[#This Row],[SERVICIO]]="COMIDA",3,IF(Tabla1[[#This Row],[SERVICIO]]="CONTROLADO",12,IF(Tabla1[[#This Row],[SERVICIO]]="RÁPIDO",3.75,IF(Tabla1[[#This Row],[SERVICIO]]="NORMAL",2.5,))))</f>
        <v>2.5</v>
      </c>
      <c r="R552">
        <f>IF(Tabla1[[#This Row],[SERVICIO]]="COMIDA",3.5,IF(Tabla1[[#This Row],[SERVICIO]]="CONTROLADO",8,IF(Tabla1[[#This Row],[SERVICIO]]="RÁPIDO",4.5,IF(Tabla1[[#This Row],[SERVICIO]]="NORMAL",3,))))</f>
        <v>3</v>
      </c>
      <c r="S552">
        <f>IF(Tabla1[[#This Row],[SERVICIO]]="COMIDA",0.75,IF(Tabla1[[#This Row],[SERVICIO]]="CONTROLADO",2.65,IF(Tabla1[[#This Row],[SERVICIO]]="RÁPIDO",0.55,IF(Tabla1[[#This Row],[SERVICIO]]="NORMAL",1.2,))))</f>
        <v>1.2</v>
      </c>
      <c r="T552" s="2">
        <f>IF(Tabla1[[#This Row],[KILOMETROS ADICIONALES]]=0,Tabla1[[#This Row],[KILOMETROS]]*Tabla1[[#This Row],[COSTO NORMAL]],Tabla1[[#This Row],[COSTO NORMAL]]*Tabla1[[#This Row],[KILOMETROS HASTA]])</f>
        <v>7.5</v>
      </c>
      <c r="U552" s="2">
        <f>Tabla1[[#This Row],[KILOMETROS ADICIONALES]]*Tabla1[[#This Row],[COSTO ADICIONAL]]</f>
        <v>3.3360000000000003</v>
      </c>
      <c r="V552">
        <v>119.86</v>
      </c>
      <c r="W552" s="2">
        <f>Tabla1[[#This Row],[COSTO NORMAL2]]+Tabla1[[#This Row],[COSTO ADICIONAL2]]</f>
        <v>10.836</v>
      </c>
    </row>
    <row r="553" spans="1:23" x14ac:dyDescent="0.25">
      <c r="A553" t="s">
        <v>45</v>
      </c>
      <c r="B553" t="s">
        <v>931</v>
      </c>
      <c r="C553" t="s">
        <v>9644</v>
      </c>
      <c r="D553" t="s">
        <v>13</v>
      </c>
      <c r="E553" t="s">
        <v>14844</v>
      </c>
      <c r="F553" t="s">
        <v>14</v>
      </c>
      <c r="G553" t="s">
        <v>15</v>
      </c>
      <c r="H553" t="s">
        <v>45</v>
      </c>
      <c r="I553" t="s">
        <v>950</v>
      </c>
      <c r="J553" t="str">
        <f>MID(Tabla1[[#This Row],[HORA2]],1,2)</f>
        <v>10</v>
      </c>
      <c r="K553" t="s">
        <v>102</v>
      </c>
      <c r="L553" t="s">
        <v>78</v>
      </c>
      <c r="M553" t="s">
        <v>14867</v>
      </c>
      <c r="N553" t="s">
        <v>22</v>
      </c>
      <c r="O553">
        <v>4.83</v>
      </c>
      <c r="P5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2.33</v>
      </c>
      <c r="Q553">
        <f>IF(Tabla1[[#This Row],[SERVICIO]]="COMIDA",3,IF(Tabla1[[#This Row],[SERVICIO]]="CONTROLADO",12,IF(Tabla1[[#This Row],[SERVICIO]]="RÁPIDO",3.75,IF(Tabla1[[#This Row],[SERVICIO]]="NORMAL",2.5,))))</f>
        <v>2.5</v>
      </c>
      <c r="R553">
        <f>IF(Tabla1[[#This Row],[SERVICIO]]="COMIDA",3.5,IF(Tabla1[[#This Row],[SERVICIO]]="CONTROLADO",8,IF(Tabla1[[#This Row],[SERVICIO]]="RÁPIDO",4.5,IF(Tabla1[[#This Row],[SERVICIO]]="NORMAL",3,))))</f>
        <v>3</v>
      </c>
      <c r="S553">
        <f>IF(Tabla1[[#This Row],[SERVICIO]]="COMIDA",0.75,IF(Tabla1[[#This Row],[SERVICIO]]="CONTROLADO",2.65,IF(Tabla1[[#This Row],[SERVICIO]]="RÁPIDO",0.55,IF(Tabla1[[#This Row],[SERVICIO]]="NORMAL",1.2,))))</f>
        <v>1.2</v>
      </c>
      <c r="T553" s="2">
        <f>IF(Tabla1[[#This Row],[KILOMETROS ADICIONALES]]=0,Tabla1[[#This Row],[KILOMETROS]]*Tabla1[[#This Row],[COSTO NORMAL]],Tabla1[[#This Row],[COSTO NORMAL]]*Tabla1[[#This Row],[KILOMETROS HASTA]])</f>
        <v>7.5</v>
      </c>
      <c r="U553" s="2">
        <f>Tabla1[[#This Row],[KILOMETROS ADICIONALES]]*Tabla1[[#This Row],[COSTO ADICIONAL]]</f>
        <v>2.7959999999999998</v>
      </c>
      <c r="V553">
        <v>12.66</v>
      </c>
      <c r="W553" s="2">
        <f>Tabla1[[#This Row],[COSTO NORMAL2]]+Tabla1[[#This Row],[COSTO ADICIONAL2]]</f>
        <v>10.295999999999999</v>
      </c>
    </row>
    <row r="554" spans="1:23" x14ac:dyDescent="0.25">
      <c r="A554" t="s">
        <v>45</v>
      </c>
      <c r="B554" t="s">
        <v>931</v>
      </c>
      <c r="C554" t="s">
        <v>9645</v>
      </c>
      <c r="D554" t="s">
        <v>13</v>
      </c>
      <c r="E554" t="s">
        <v>14844</v>
      </c>
      <c r="F554" t="s">
        <v>14</v>
      </c>
      <c r="G554" t="s">
        <v>15</v>
      </c>
      <c r="H554" t="s">
        <v>45</v>
      </c>
      <c r="I554" t="s">
        <v>951</v>
      </c>
      <c r="J554" t="str">
        <f>MID(Tabla1[[#This Row],[HORA2]],1,2)</f>
        <v>10</v>
      </c>
      <c r="K554" t="s">
        <v>102</v>
      </c>
      <c r="L554" t="s">
        <v>57</v>
      </c>
      <c r="M554" t="s">
        <v>14867</v>
      </c>
      <c r="N554" t="s">
        <v>22</v>
      </c>
      <c r="O554">
        <v>15.24</v>
      </c>
      <c r="P5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12.74</v>
      </c>
      <c r="Q554">
        <f>IF(Tabla1[[#This Row],[SERVICIO]]="COMIDA",3,IF(Tabla1[[#This Row],[SERVICIO]]="CONTROLADO",12,IF(Tabla1[[#This Row],[SERVICIO]]="RÁPIDO",3.75,IF(Tabla1[[#This Row],[SERVICIO]]="NORMAL",2.5,))))</f>
        <v>2.5</v>
      </c>
      <c r="R554">
        <f>IF(Tabla1[[#This Row],[SERVICIO]]="COMIDA",3.5,IF(Tabla1[[#This Row],[SERVICIO]]="CONTROLADO",8,IF(Tabla1[[#This Row],[SERVICIO]]="RÁPIDO",4.5,IF(Tabla1[[#This Row],[SERVICIO]]="NORMAL",3,))))</f>
        <v>3</v>
      </c>
      <c r="S554">
        <f>IF(Tabla1[[#This Row],[SERVICIO]]="COMIDA",0.75,IF(Tabla1[[#This Row],[SERVICIO]]="CONTROLADO",2.65,IF(Tabla1[[#This Row],[SERVICIO]]="RÁPIDO",0.55,IF(Tabla1[[#This Row],[SERVICIO]]="NORMAL",1.2,))))</f>
        <v>1.2</v>
      </c>
      <c r="T554" s="2">
        <f>IF(Tabla1[[#This Row],[KILOMETROS ADICIONALES]]=0,Tabla1[[#This Row],[KILOMETROS]]*Tabla1[[#This Row],[COSTO NORMAL]],Tabla1[[#This Row],[COSTO NORMAL]]*Tabla1[[#This Row],[KILOMETROS HASTA]])</f>
        <v>7.5</v>
      </c>
      <c r="U554" s="2">
        <f>Tabla1[[#This Row],[KILOMETROS ADICIONALES]]*Tabla1[[#This Row],[COSTO ADICIONAL]]</f>
        <v>15.288</v>
      </c>
      <c r="V554">
        <v>92.07</v>
      </c>
      <c r="W554" s="2">
        <f>Tabla1[[#This Row],[COSTO NORMAL2]]+Tabla1[[#This Row],[COSTO ADICIONAL2]]</f>
        <v>22.788</v>
      </c>
    </row>
    <row r="555" spans="1:23" x14ac:dyDescent="0.25">
      <c r="A555" t="s">
        <v>45</v>
      </c>
      <c r="B555" t="s">
        <v>931</v>
      </c>
      <c r="C555" t="s">
        <v>9646</v>
      </c>
      <c r="D555" t="s">
        <v>13</v>
      </c>
      <c r="E555" t="s">
        <v>14844</v>
      </c>
      <c r="F555" t="s">
        <v>14</v>
      </c>
      <c r="G555" t="s">
        <v>15</v>
      </c>
      <c r="H555" t="s">
        <v>45</v>
      </c>
      <c r="I555" t="s">
        <v>952</v>
      </c>
      <c r="J555" t="str">
        <f>MID(Tabla1[[#This Row],[HORA2]],1,2)</f>
        <v>10</v>
      </c>
      <c r="K555" t="s">
        <v>102</v>
      </c>
      <c r="L555" t="s">
        <v>65</v>
      </c>
      <c r="M555" t="s">
        <v>14867</v>
      </c>
      <c r="N555" t="s">
        <v>22</v>
      </c>
      <c r="O555">
        <v>8.4</v>
      </c>
      <c r="P5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</v>
      </c>
      <c r="Q555">
        <f>IF(Tabla1[[#This Row],[SERVICIO]]="COMIDA",3,IF(Tabla1[[#This Row],[SERVICIO]]="CONTROLADO",12,IF(Tabla1[[#This Row],[SERVICIO]]="RÁPIDO",3.75,IF(Tabla1[[#This Row],[SERVICIO]]="NORMAL",2.5,))))</f>
        <v>2.5</v>
      </c>
      <c r="R555">
        <f>IF(Tabla1[[#This Row],[SERVICIO]]="COMIDA",3.5,IF(Tabla1[[#This Row],[SERVICIO]]="CONTROLADO",8,IF(Tabla1[[#This Row],[SERVICIO]]="RÁPIDO",4.5,IF(Tabla1[[#This Row],[SERVICIO]]="NORMAL",3,))))</f>
        <v>3</v>
      </c>
      <c r="S555">
        <f>IF(Tabla1[[#This Row],[SERVICIO]]="COMIDA",0.75,IF(Tabla1[[#This Row],[SERVICIO]]="CONTROLADO",2.65,IF(Tabla1[[#This Row],[SERVICIO]]="RÁPIDO",0.55,IF(Tabla1[[#This Row],[SERVICIO]]="NORMAL",1.2,))))</f>
        <v>1.2</v>
      </c>
      <c r="T555" s="2">
        <f>IF(Tabla1[[#This Row],[KILOMETROS ADICIONALES]]=0,Tabla1[[#This Row],[KILOMETROS]]*Tabla1[[#This Row],[COSTO NORMAL]],Tabla1[[#This Row],[COSTO NORMAL]]*Tabla1[[#This Row],[KILOMETROS HASTA]])</f>
        <v>7.5</v>
      </c>
      <c r="U555" s="2">
        <f>Tabla1[[#This Row],[KILOMETROS ADICIONALES]]*Tabla1[[#This Row],[COSTO ADICIONAL]]</f>
        <v>7.08</v>
      </c>
      <c r="V555">
        <v>142.88999999999999</v>
      </c>
      <c r="W555" s="2">
        <f>Tabla1[[#This Row],[COSTO NORMAL2]]+Tabla1[[#This Row],[COSTO ADICIONAL2]]</f>
        <v>14.58</v>
      </c>
    </row>
    <row r="556" spans="1:23" x14ac:dyDescent="0.25">
      <c r="A556" t="s">
        <v>45</v>
      </c>
      <c r="B556" t="s">
        <v>931</v>
      </c>
      <c r="C556" t="s">
        <v>9647</v>
      </c>
      <c r="D556" t="s">
        <v>13</v>
      </c>
      <c r="E556" t="s">
        <v>14844</v>
      </c>
      <c r="F556" t="s">
        <v>14</v>
      </c>
      <c r="G556" t="s">
        <v>15</v>
      </c>
      <c r="H556" t="s">
        <v>45</v>
      </c>
      <c r="I556" t="s">
        <v>953</v>
      </c>
      <c r="J556" t="str">
        <f>MID(Tabla1[[#This Row],[HORA2]],1,2)</f>
        <v>12</v>
      </c>
      <c r="K556" t="s">
        <v>102</v>
      </c>
      <c r="L556" t="s">
        <v>26</v>
      </c>
      <c r="M556" t="s">
        <v>14867</v>
      </c>
      <c r="N556" t="s">
        <v>22</v>
      </c>
      <c r="O556">
        <v>13.61</v>
      </c>
      <c r="P5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11.11</v>
      </c>
      <c r="Q556">
        <f>IF(Tabla1[[#This Row],[SERVICIO]]="COMIDA",3,IF(Tabla1[[#This Row],[SERVICIO]]="CONTROLADO",12,IF(Tabla1[[#This Row],[SERVICIO]]="RÁPIDO",3.75,IF(Tabla1[[#This Row],[SERVICIO]]="NORMAL",2.5,))))</f>
        <v>2.5</v>
      </c>
      <c r="R556">
        <f>IF(Tabla1[[#This Row],[SERVICIO]]="COMIDA",3.5,IF(Tabla1[[#This Row],[SERVICIO]]="CONTROLADO",8,IF(Tabla1[[#This Row],[SERVICIO]]="RÁPIDO",4.5,IF(Tabla1[[#This Row],[SERVICIO]]="NORMAL",3,))))</f>
        <v>3</v>
      </c>
      <c r="S556">
        <f>IF(Tabla1[[#This Row],[SERVICIO]]="COMIDA",0.75,IF(Tabla1[[#This Row],[SERVICIO]]="CONTROLADO",2.65,IF(Tabla1[[#This Row],[SERVICIO]]="RÁPIDO",0.55,IF(Tabla1[[#This Row],[SERVICIO]]="NORMAL",1.2,))))</f>
        <v>1.2</v>
      </c>
      <c r="T556" s="2">
        <f>IF(Tabla1[[#This Row],[KILOMETROS ADICIONALES]]=0,Tabla1[[#This Row],[KILOMETROS]]*Tabla1[[#This Row],[COSTO NORMAL]],Tabla1[[#This Row],[COSTO NORMAL]]*Tabla1[[#This Row],[KILOMETROS HASTA]])</f>
        <v>7.5</v>
      </c>
      <c r="U556" s="2">
        <f>Tabla1[[#This Row],[KILOMETROS ADICIONALES]]*Tabla1[[#This Row],[COSTO ADICIONAL]]</f>
        <v>13.331999999999999</v>
      </c>
      <c r="V556">
        <v>238.06</v>
      </c>
      <c r="W556" s="2">
        <f>Tabla1[[#This Row],[COSTO NORMAL2]]+Tabla1[[#This Row],[COSTO ADICIONAL2]]</f>
        <v>20.832000000000001</v>
      </c>
    </row>
    <row r="557" spans="1:23" x14ac:dyDescent="0.25">
      <c r="A557" t="s">
        <v>45</v>
      </c>
      <c r="B557" t="s">
        <v>931</v>
      </c>
      <c r="C557" t="s">
        <v>9648</v>
      </c>
      <c r="D557" t="s">
        <v>13</v>
      </c>
      <c r="E557" t="s">
        <v>14844</v>
      </c>
      <c r="F557" t="s">
        <v>14</v>
      </c>
      <c r="G557" t="s">
        <v>15</v>
      </c>
      <c r="H557" t="s">
        <v>45</v>
      </c>
      <c r="I557" t="s">
        <v>954</v>
      </c>
      <c r="J557" t="str">
        <f>MID(Tabla1[[#This Row],[HORA2]],1,2)</f>
        <v>11</v>
      </c>
      <c r="K557" t="s">
        <v>102</v>
      </c>
      <c r="L557" t="s">
        <v>153</v>
      </c>
      <c r="M557" t="s">
        <v>14867</v>
      </c>
      <c r="N557" t="s">
        <v>22</v>
      </c>
      <c r="O557">
        <v>19.350000000000001</v>
      </c>
      <c r="P5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557">
        <f>IF(Tabla1[[#This Row],[SERVICIO]]="COMIDA",3,IF(Tabla1[[#This Row],[SERVICIO]]="CONTROLADO",12,IF(Tabla1[[#This Row],[SERVICIO]]="RÁPIDO",3.75,IF(Tabla1[[#This Row],[SERVICIO]]="NORMAL",2.5,))))</f>
        <v>2.5</v>
      </c>
      <c r="R557">
        <f>IF(Tabla1[[#This Row],[SERVICIO]]="COMIDA",3.5,IF(Tabla1[[#This Row],[SERVICIO]]="CONTROLADO",8,IF(Tabla1[[#This Row],[SERVICIO]]="RÁPIDO",4.5,IF(Tabla1[[#This Row],[SERVICIO]]="NORMAL",3,))))</f>
        <v>3</v>
      </c>
      <c r="S557">
        <f>IF(Tabla1[[#This Row],[SERVICIO]]="COMIDA",0.75,IF(Tabla1[[#This Row],[SERVICIO]]="CONTROLADO",2.65,IF(Tabla1[[#This Row],[SERVICIO]]="RÁPIDO",0.55,IF(Tabla1[[#This Row],[SERVICIO]]="NORMAL",1.2,))))</f>
        <v>1.2</v>
      </c>
      <c r="T557" s="2">
        <f>IF(Tabla1[[#This Row],[KILOMETROS ADICIONALES]]=0,Tabla1[[#This Row],[KILOMETROS]]*Tabla1[[#This Row],[COSTO NORMAL]],Tabla1[[#This Row],[COSTO NORMAL]]*Tabla1[[#This Row],[KILOMETROS HASTA]])</f>
        <v>7.5</v>
      </c>
      <c r="U557" s="2">
        <f>Tabla1[[#This Row],[KILOMETROS ADICIONALES]]*Tabla1[[#This Row],[COSTO ADICIONAL]]</f>
        <v>20.220000000000002</v>
      </c>
      <c r="V557">
        <v>72.73</v>
      </c>
      <c r="W557" s="2">
        <f>Tabla1[[#This Row],[COSTO NORMAL2]]+Tabla1[[#This Row],[COSTO ADICIONAL2]]</f>
        <v>27.720000000000002</v>
      </c>
    </row>
    <row r="558" spans="1:23" x14ac:dyDescent="0.25">
      <c r="A558" t="s">
        <v>45</v>
      </c>
      <c r="B558" t="s">
        <v>955</v>
      </c>
      <c r="C558" t="s">
        <v>9649</v>
      </c>
      <c r="D558" t="s">
        <v>13</v>
      </c>
      <c r="E558" t="s">
        <v>14844</v>
      </c>
      <c r="F558" t="s">
        <v>76</v>
      </c>
      <c r="G558" t="s">
        <v>15</v>
      </c>
      <c r="H558" t="s">
        <v>45</v>
      </c>
      <c r="I558" t="s">
        <v>956</v>
      </c>
      <c r="J558" t="str">
        <f>MID(Tabla1[[#This Row],[HORA2]],1,2)</f>
        <v>20</v>
      </c>
      <c r="K558" t="s">
        <v>61</v>
      </c>
      <c r="L558" t="s">
        <v>79</v>
      </c>
      <c r="M558" t="s">
        <v>14867</v>
      </c>
      <c r="N558" t="s">
        <v>22</v>
      </c>
      <c r="O558">
        <v>5.6899999999999995</v>
      </c>
      <c r="P5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3.1899999999999995</v>
      </c>
      <c r="Q558">
        <f>IF(Tabla1[[#This Row],[SERVICIO]]="COMIDA",3,IF(Tabla1[[#This Row],[SERVICIO]]="CONTROLADO",12,IF(Tabla1[[#This Row],[SERVICIO]]="RÁPIDO",3.75,IF(Tabla1[[#This Row],[SERVICIO]]="NORMAL",2.5,))))</f>
        <v>2.5</v>
      </c>
      <c r="R558">
        <f>IF(Tabla1[[#This Row],[SERVICIO]]="COMIDA",3.5,IF(Tabla1[[#This Row],[SERVICIO]]="CONTROLADO",8,IF(Tabla1[[#This Row],[SERVICIO]]="RÁPIDO",4.5,IF(Tabla1[[#This Row],[SERVICIO]]="NORMAL",3,))))</f>
        <v>3</v>
      </c>
      <c r="S558">
        <f>IF(Tabla1[[#This Row],[SERVICIO]]="COMIDA",0.75,IF(Tabla1[[#This Row],[SERVICIO]]="CONTROLADO",2.65,IF(Tabla1[[#This Row],[SERVICIO]]="RÁPIDO",0.55,IF(Tabla1[[#This Row],[SERVICIO]]="NORMAL",1.2,))))</f>
        <v>1.2</v>
      </c>
      <c r="T558" s="2">
        <f>IF(Tabla1[[#This Row],[KILOMETROS ADICIONALES]]=0,Tabla1[[#This Row],[KILOMETROS]]*Tabla1[[#This Row],[COSTO NORMAL]],Tabla1[[#This Row],[COSTO NORMAL]]*Tabla1[[#This Row],[KILOMETROS HASTA]])</f>
        <v>7.5</v>
      </c>
      <c r="U558" s="2">
        <f>Tabla1[[#This Row],[KILOMETROS ADICIONALES]]*Tabla1[[#This Row],[COSTO ADICIONAL]]</f>
        <v>3.8279999999999994</v>
      </c>
      <c r="V558">
        <v>156.69</v>
      </c>
      <c r="W558" s="2">
        <f>Tabla1[[#This Row],[COSTO NORMAL2]]+Tabla1[[#This Row],[COSTO ADICIONAL2]]</f>
        <v>11.327999999999999</v>
      </c>
    </row>
    <row r="559" spans="1:23" x14ac:dyDescent="0.25">
      <c r="A559" t="s">
        <v>45</v>
      </c>
      <c r="B559" t="s">
        <v>957</v>
      </c>
      <c r="C559" t="s">
        <v>9650</v>
      </c>
      <c r="D559" t="s">
        <v>13</v>
      </c>
      <c r="E559" t="s">
        <v>14846</v>
      </c>
      <c r="F559" t="s">
        <v>76</v>
      </c>
      <c r="G559" t="s">
        <v>15</v>
      </c>
      <c r="H559" t="s">
        <v>45</v>
      </c>
      <c r="I559" t="s">
        <v>958</v>
      </c>
      <c r="J559" t="str">
        <f>MID(Tabla1[[#This Row],[HORA2]],1,2)</f>
        <v>14</v>
      </c>
      <c r="K559" t="s">
        <v>20</v>
      </c>
      <c r="L559" t="s">
        <v>78</v>
      </c>
      <c r="M559" t="s">
        <v>14867</v>
      </c>
      <c r="N559" t="s">
        <v>22</v>
      </c>
      <c r="O559">
        <v>6.73</v>
      </c>
      <c r="P5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9">
        <f>IF(Tabla1[[#This Row],[SERVICIO]]="COMIDA",3,IF(Tabla1[[#This Row],[SERVICIO]]="CONTROLADO",12,IF(Tabla1[[#This Row],[SERVICIO]]="RÁPIDO",3.75,IF(Tabla1[[#This Row],[SERVICIO]]="NORMAL",2.5,))))</f>
        <v>12</v>
      </c>
      <c r="R559">
        <f>IF(Tabla1[[#This Row],[SERVICIO]]="COMIDA",3.5,IF(Tabla1[[#This Row],[SERVICIO]]="CONTROLADO",8,IF(Tabla1[[#This Row],[SERVICIO]]="RÁPIDO",4.5,IF(Tabla1[[#This Row],[SERVICIO]]="NORMAL",3,))))</f>
        <v>8</v>
      </c>
      <c r="S559">
        <f>IF(Tabla1[[#This Row],[SERVICIO]]="COMIDA",0.75,IF(Tabla1[[#This Row],[SERVICIO]]="CONTROLADO",2.65,IF(Tabla1[[#This Row],[SERVICIO]]="RÁPIDO",0.55,IF(Tabla1[[#This Row],[SERVICIO]]="NORMAL",1.2,))))</f>
        <v>2.65</v>
      </c>
      <c r="T559" s="2">
        <f>IF(Tabla1[[#This Row],[KILOMETROS ADICIONALES]]=0,Tabla1[[#This Row],[KILOMETROS]]*Tabla1[[#This Row],[COSTO NORMAL]],Tabla1[[#This Row],[COSTO NORMAL]]*Tabla1[[#This Row],[KILOMETROS HASTA]])</f>
        <v>53.84</v>
      </c>
      <c r="U559" s="2">
        <f>Tabla1[[#This Row],[KILOMETROS ADICIONALES]]*Tabla1[[#This Row],[COSTO ADICIONAL]]</f>
        <v>0</v>
      </c>
      <c r="V559">
        <v>92.57</v>
      </c>
      <c r="W559" s="2">
        <f>Tabla1[[#This Row],[COSTO NORMAL2]]+Tabla1[[#This Row],[COSTO ADICIONAL2]]</f>
        <v>53.84</v>
      </c>
    </row>
    <row r="560" spans="1:23" x14ac:dyDescent="0.25">
      <c r="A560" t="s">
        <v>45</v>
      </c>
      <c r="B560" t="s">
        <v>957</v>
      </c>
      <c r="C560" t="s">
        <v>9651</v>
      </c>
      <c r="D560" t="s">
        <v>13</v>
      </c>
      <c r="E560" t="s">
        <v>14846</v>
      </c>
      <c r="F560" t="s">
        <v>14</v>
      </c>
      <c r="G560" t="s">
        <v>15</v>
      </c>
      <c r="H560" t="s">
        <v>45</v>
      </c>
      <c r="I560" t="s">
        <v>959</v>
      </c>
      <c r="J560" t="str">
        <f>MID(Tabla1[[#This Row],[HORA2]],1,2)</f>
        <v>10</v>
      </c>
      <c r="K560" t="s">
        <v>20</v>
      </c>
      <c r="L560" t="s">
        <v>20</v>
      </c>
      <c r="M560" t="s">
        <v>14867</v>
      </c>
      <c r="N560" t="s">
        <v>22</v>
      </c>
      <c r="O560">
        <v>6.58</v>
      </c>
      <c r="P5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0">
        <f>IF(Tabla1[[#This Row],[SERVICIO]]="COMIDA",3,IF(Tabla1[[#This Row],[SERVICIO]]="CONTROLADO",12,IF(Tabla1[[#This Row],[SERVICIO]]="RÁPIDO",3.75,IF(Tabla1[[#This Row],[SERVICIO]]="NORMAL",2.5,))))</f>
        <v>12</v>
      </c>
      <c r="R560">
        <f>IF(Tabla1[[#This Row],[SERVICIO]]="COMIDA",3.5,IF(Tabla1[[#This Row],[SERVICIO]]="CONTROLADO",8,IF(Tabla1[[#This Row],[SERVICIO]]="RÁPIDO",4.5,IF(Tabla1[[#This Row],[SERVICIO]]="NORMAL",3,))))</f>
        <v>8</v>
      </c>
      <c r="S560">
        <f>IF(Tabla1[[#This Row],[SERVICIO]]="COMIDA",0.75,IF(Tabla1[[#This Row],[SERVICIO]]="CONTROLADO",2.65,IF(Tabla1[[#This Row],[SERVICIO]]="RÁPIDO",0.55,IF(Tabla1[[#This Row],[SERVICIO]]="NORMAL",1.2,))))</f>
        <v>2.65</v>
      </c>
      <c r="T560" s="2">
        <f>IF(Tabla1[[#This Row],[KILOMETROS ADICIONALES]]=0,Tabla1[[#This Row],[KILOMETROS]]*Tabla1[[#This Row],[COSTO NORMAL]],Tabla1[[#This Row],[COSTO NORMAL]]*Tabla1[[#This Row],[KILOMETROS HASTA]])</f>
        <v>52.64</v>
      </c>
      <c r="U560" s="2">
        <f>Tabla1[[#This Row],[KILOMETROS ADICIONALES]]*Tabla1[[#This Row],[COSTO ADICIONAL]]</f>
        <v>0</v>
      </c>
      <c r="V560">
        <v>174.55</v>
      </c>
      <c r="W560" s="2">
        <f>Tabla1[[#This Row],[COSTO NORMAL2]]+Tabla1[[#This Row],[COSTO ADICIONAL2]]</f>
        <v>52.64</v>
      </c>
    </row>
    <row r="561" spans="1:23" x14ac:dyDescent="0.25">
      <c r="A561" t="s">
        <v>45</v>
      </c>
      <c r="B561" t="s">
        <v>957</v>
      </c>
      <c r="C561" t="s">
        <v>9652</v>
      </c>
      <c r="D561" t="s">
        <v>13</v>
      </c>
      <c r="E561" t="s">
        <v>14846</v>
      </c>
      <c r="F561" t="s">
        <v>76</v>
      </c>
      <c r="G561" t="s">
        <v>15</v>
      </c>
      <c r="H561" t="s">
        <v>45</v>
      </c>
      <c r="I561" t="s">
        <v>960</v>
      </c>
      <c r="J561" t="str">
        <f>MID(Tabla1[[#This Row],[HORA2]],1,2)</f>
        <v>11</v>
      </c>
      <c r="K561" t="s">
        <v>20</v>
      </c>
      <c r="L561" t="s">
        <v>96</v>
      </c>
      <c r="M561" t="s">
        <v>14867</v>
      </c>
      <c r="N561" t="s">
        <v>22</v>
      </c>
      <c r="O561">
        <v>9.4</v>
      </c>
      <c r="P5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1">
        <f>IF(Tabla1[[#This Row],[SERVICIO]]="COMIDA",3,IF(Tabla1[[#This Row],[SERVICIO]]="CONTROLADO",12,IF(Tabla1[[#This Row],[SERVICIO]]="RÁPIDO",3.75,IF(Tabla1[[#This Row],[SERVICIO]]="NORMAL",2.5,))))</f>
        <v>12</v>
      </c>
      <c r="R561">
        <f>IF(Tabla1[[#This Row],[SERVICIO]]="COMIDA",3.5,IF(Tabla1[[#This Row],[SERVICIO]]="CONTROLADO",8,IF(Tabla1[[#This Row],[SERVICIO]]="RÁPIDO",4.5,IF(Tabla1[[#This Row],[SERVICIO]]="NORMAL",3,))))</f>
        <v>8</v>
      </c>
      <c r="S561">
        <f>IF(Tabla1[[#This Row],[SERVICIO]]="COMIDA",0.75,IF(Tabla1[[#This Row],[SERVICIO]]="CONTROLADO",2.65,IF(Tabla1[[#This Row],[SERVICIO]]="RÁPIDO",0.55,IF(Tabla1[[#This Row],[SERVICIO]]="NORMAL",1.2,))))</f>
        <v>2.65</v>
      </c>
      <c r="T561" s="2">
        <f>IF(Tabla1[[#This Row],[KILOMETROS ADICIONALES]]=0,Tabla1[[#This Row],[KILOMETROS]]*Tabla1[[#This Row],[COSTO NORMAL]],Tabla1[[#This Row],[COSTO NORMAL]]*Tabla1[[#This Row],[KILOMETROS HASTA]])</f>
        <v>75.2</v>
      </c>
      <c r="U561" s="2">
        <f>Tabla1[[#This Row],[KILOMETROS ADICIONALES]]*Tabla1[[#This Row],[COSTO ADICIONAL]]</f>
        <v>0</v>
      </c>
      <c r="V561">
        <v>243.53</v>
      </c>
      <c r="W561" s="2">
        <f>Tabla1[[#This Row],[COSTO NORMAL2]]+Tabla1[[#This Row],[COSTO ADICIONAL2]]</f>
        <v>75.2</v>
      </c>
    </row>
    <row r="562" spans="1:23" x14ac:dyDescent="0.25">
      <c r="A562" t="s">
        <v>45</v>
      </c>
      <c r="B562" t="s">
        <v>957</v>
      </c>
      <c r="C562" t="s">
        <v>9653</v>
      </c>
      <c r="D562" t="s">
        <v>13</v>
      </c>
      <c r="E562" t="s">
        <v>14846</v>
      </c>
      <c r="F562" t="s">
        <v>14</v>
      </c>
      <c r="G562" t="s">
        <v>15</v>
      </c>
      <c r="H562" t="s">
        <v>45</v>
      </c>
      <c r="I562" t="s">
        <v>961</v>
      </c>
      <c r="J562" t="str">
        <f>MID(Tabla1[[#This Row],[HORA2]],1,2)</f>
        <v>10</v>
      </c>
      <c r="K562" t="s">
        <v>20</v>
      </c>
      <c r="L562" t="s">
        <v>20</v>
      </c>
      <c r="M562" t="s">
        <v>14867</v>
      </c>
      <c r="N562" t="s">
        <v>22</v>
      </c>
      <c r="O562">
        <v>2.64</v>
      </c>
      <c r="P5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2">
        <f>IF(Tabla1[[#This Row],[SERVICIO]]="COMIDA",3,IF(Tabla1[[#This Row],[SERVICIO]]="CONTROLADO",12,IF(Tabla1[[#This Row],[SERVICIO]]="RÁPIDO",3.75,IF(Tabla1[[#This Row],[SERVICIO]]="NORMAL",2.5,))))</f>
        <v>12</v>
      </c>
      <c r="R562">
        <f>IF(Tabla1[[#This Row],[SERVICIO]]="COMIDA",3.5,IF(Tabla1[[#This Row],[SERVICIO]]="CONTROLADO",8,IF(Tabla1[[#This Row],[SERVICIO]]="RÁPIDO",4.5,IF(Tabla1[[#This Row],[SERVICIO]]="NORMAL",3,))))</f>
        <v>8</v>
      </c>
      <c r="S562">
        <f>IF(Tabla1[[#This Row],[SERVICIO]]="COMIDA",0.75,IF(Tabla1[[#This Row],[SERVICIO]]="CONTROLADO",2.65,IF(Tabla1[[#This Row],[SERVICIO]]="RÁPIDO",0.55,IF(Tabla1[[#This Row],[SERVICIO]]="NORMAL",1.2,))))</f>
        <v>2.65</v>
      </c>
      <c r="T562" s="2">
        <f>IF(Tabla1[[#This Row],[KILOMETROS ADICIONALES]]=0,Tabla1[[#This Row],[KILOMETROS]]*Tabla1[[#This Row],[COSTO NORMAL]],Tabla1[[#This Row],[COSTO NORMAL]]*Tabla1[[#This Row],[KILOMETROS HASTA]])</f>
        <v>21.12</v>
      </c>
      <c r="U562" s="2">
        <f>Tabla1[[#This Row],[KILOMETROS ADICIONALES]]*Tabla1[[#This Row],[COSTO ADICIONAL]]</f>
        <v>0</v>
      </c>
      <c r="V562">
        <v>23.82</v>
      </c>
      <c r="W562" s="2">
        <f>Tabla1[[#This Row],[COSTO NORMAL2]]+Tabla1[[#This Row],[COSTO ADICIONAL2]]</f>
        <v>21.12</v>
      </c>
    </row>
    <row r="563" spans="1:23" x14ac:dyDescent="0.25">
      <c r="A563" t="s">
        <v>45</v>
      </c>
      <c r="B563" t="s">
        <v>962</v>
      </c>
      <c r="C563" t="s">
        <v>9654</v>
      </c>
      <c r="D563" t="s">
        <v>13</v>
      </c>
      <c r="E563" t="s">
        <v>14844</v>
      </c>
      <c r="F563" t="s">
        <v>14</v>
      </c>
      <c r="G563" t="s">
        <v>15</v>
      </c>
      <c r="H563" t="s">
        <v>100</v>
      </c>
      <c r="I563" t="s">
        <v>963</v>
      </c>
      <c r="J563" t="str">
        <f>MID(Tabla1[[#This Row],[HORA2]],1,2)</f>
        <v>10</v>
      </c>
      <c r="K563" t="s">
        <v>43</v>
      </c>
      <c r="L563" t="s">
        <v>26</v>
      </c>
      <c r="M563" t="s">
        <v>14867</v>
      </c>
      <c r="N563" t="s">
        <v>22</v>
      </c>
      <c r="O563">
        <v>5.77</v>
      </c>
      <c r="P5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3.2699999999999996</v>
      </c>
      <c r="Q563">
        <f>IF(Tabla1[[#This Row],[SERVICIO]]="COMIDA",3,IF(Tabla1[[#This Row],[SERVICIO]]="CONTROLADO",12,IF(Tabla1[[#This Row],[SERVICIO]]="RÁPIDO",3.75,IF(Tabla1[[#This Row],[SERVICIO]]="NORMAL",2.5,))))</f>
        <v>2.5</v>
      </c>
      <c r="R563">
        <f>IF(Tabla1[[#This Row],[SERVICIO]]="COMIDA",3.5,IF(Tabla1[[#This Row],[SERVICIO]]="CONTROLADO",8,IF(Tabla1[[#This Row],[SERVICIO]]="RÁPIDO",4.5,IF(Tabla1[[#This Row],[SERVICIO]]="NORMAL",3,))))</f>
        <v>3</v>
      </c>
      <c r="S563">
        <f>IF(Tabla1[[#This Row],[SERVICIO]]="COMIDA",0.75,IF(Tabla1[[#This Row],[SERVICIO]]="CONTROLADO",2.65,IF(Tabla1[[#This Row],[SERVICIO]]="RÁPIDO",0.55,IF(Tabla1[[#This Row],[SERVICIO]]="NORMAL",1.2,))))</f>
        <v>1.2</v>
      </c>
      <c r="T563" s="2">
        <f>IF(Tabla1[[#This Row],[KILOMETROS ADICIONALES]]=0,Tabla1[[#This Row],[KILOMETROS]]*Tabla1[[#This Row],[COSTO NORMAL]],Tabla1[[#This Row],[COSTO NORMAL]]*Tabla1[[#This Row],[KILOMETROS HASTA]])</f>
        <v>7.5</v>
      </c>
      <c r="U563" s="2">
        <f>Tabla1[[#This Row],[KILOMETROS ADICIONALES]]*Tabla1[[#This Row],[COSTO ADICIONAL]]</f>
        <v>3.9239999999999995</v>
      </c>
      <c r="V563">
        <v>101.07</v>
      </c>
      <c r="W563" s="2">
        <f>Tabla1[[#This Row],[COSTO NORMAL2]]+Tabla1[[#This Row],[COSTO ADICIONAL2]]</f>
        <v>11.423999999999999</v>
      </c>
    </row>
    <row r="564" spans="1:23" x14ac:dyDescent="0.25">
      <c r="A564" t="s">
        <v>45</v>
      </c>
      <c r="B564" t="s">
        <v>962</v>
      </c>
      <c r="C564" t="s">
        <v>9655</v>
      </c>
      <c r="D564" t="s">
        <v>13</v>
      </c>
      <c r="E564" t="s">
        <v>14844</v>
      </c>
      <c r="F564" t="s">
        <v>14</v>
      </c>
      <c r="G564" t="s">
        <v>69</v>
      </c>
      <c r="H564" t="s">
        <v>45</v>
      </c>
      <c r="I564" t="s">
        <v>964</v>
      </c>
      <c r="J564" t="str">
        <f>MID(Tabla1[[#This Row],[HORA2]],1,2)</f>
        <v>10</v>
      </c>
      <c r="K564" t="s">
        <v>43</v>
      </c>
      <c r="L564" t="s">
        <v>26</v>
      </c>
      <c r="M564" t="s">
        <v>14867</v>
      </c>
      <c r="N564" t="s">
        <v>22</v>
      </c>
      <c r="O564">
        <v>16.09</v>
      </c>
      <c r="P5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13.59</v>
      </c>
      <c r="Q564">
        <f>IF(Tabla1[[#This Row],[SERVICIO]]="COMIDA",3,IF(Tabla1[[#This Row],[SERVICIO]]="CONTROLADO",12,IF(Tabla1[[#This Row],[SERVICIO]]="RÁPIDO",3.75,IF(Tabla1[[#This Row],[SERVICIO]]="NORMAL",2.5,))))</f>
        <v>2.5</v>
      </c>
      <c r="R564">
        <f>IF(Tabla1[[#This Row],[SERVICIO]]="COMIDA",3.5,IF(Tabla1[[#This Row],[SERVICIO]]="CONTROLADO",8,IF(Tabla1[[#This Row],[SERVICIO]]="RÁPIDO",4.5,IF(Tabla1[[#This Row],[SERVICIO]]="NORMAL",3,))))</f>
        <v>3</v>
      </c>
      <c r="S564">
        <f>IF(Tabla1[[#This Row],[SERVICIO]]="COMIDA",0.75,IF(Tabla1[[#This Row],[SERVICIO]]="CONTROLADO",2.65,IF(Tabla1[[#This Row],[SERVICIO]]="RÁPIDO",0.55,IF(Tabla1[[#This Row],[SERVICIO]]="NORMAL",1.2,))))</f>
        <v>1.2</v>
      </c>
      <c r="T564" s="2">
        <f>IF(Tabla1[[#This Row],[KILOMETROS ADICIONALES]]=0,Tabla1[[#This Row],[KILOMETROS]]*Tabla1[[#This Row],[COSTO NORMAL]],Tabla1[[#This Row],[COSTO NORMAL]]*Tabla1[[#This Row],[KILOMETROS HASTA]])</f>
        <v>7.5</v>
      </c>
      <c r="U564" s="2">
        <f>Tabla1[[#This Row],[KILOMETROS ADICIONALES]]*Tabla1[[#This Row],[COSTO ADICIONAL]]</f>
        <v>16.308</v>
      </c>
      <c r="V564">
        <v>45.49</v>
      </c>
      <c r="W564" s="2">
        <f>Tabla1[[#This Row],[COSTO NORMAL2]]+Tabla1[[#This Row],[COSTO ADICIONAL2]]</f>
        <v>23.808</v>
      </c>
    </row>
    <row r="565" spans="1:23" x14ac:dyDescent="0.25">
      <c r="A565" t="s">
        <v>45</v>
      </c>
      <c r="B565" t="s">
        <v>962</v>
      </c>
      <c r="C565" t="s">
        <v>9656</v>
      </c>
      <c r="D565" t="s">
        <v>13</v>
      </c>
      <c r="E565" t="s">
        <v>14844</v>
      </c>
      <c r="F565" t="s">
        <v>14</v>
      </c>
      <c r="G565" t="s">
        <v>15</v>
      </c>
      <c r="H565" t="s">
        <v>45</v>
      </c>
      <c r="I565" t="s">
        <v>842</v>
      </c>
      <c r="J565" t="str">
        <f>MID(Tabla1[[#This Row],[HORA2]],1,2)</f>
        <v>10</v>
      </c>
      <c r="K565" t="s">
        <v>20</v>
      </c>
      <c r="L565" t="s">
        <v>19</v>
      </c>
      <c r="M565" t="s">
        <v>14867</v>
      </c>
      <c r="N565" t="s">
        <v>22</v>
      </c>
      <c r="O565">
        <v>17.13</v>
      </c>
      <c r="P5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14.629999999999999</v>
      </c>
      <c r="Q565">
        <f>IF(Tabla1[[#This Row],[SERVICIO]]="COMIDA",3,IF(Tabla1[[#This Row],[SERVICIO]]="CONTROLADO",12,IF(Tabla1[[#This Row],[SERVICIO]]="RÁPIDO",3.75,IF(Tabla1[[#This Row],[SERVICIO]]="NORMAL",2.5,))))</f>
        <v>2.5</v>
      </c>
      <c r="R565">
        <f>IF(Tabla1[[#This Row],[SERVICIO]]="COMIDA",3.5,IF(Tabla1[[#This Row],[SERVICIO]]="CONTROLADO",8,IF(Tabla1[[#This Row],[SERVICIO]]="RÁPIDO",4.5,IF(Tabla1[[#This Row],[SERVICIO]]="NORMAL",3,))))</f>
        <v>3</v>
      </c>
      <c r="S565">
        <f>IF(Tabla1[[#This Row],[SERVICIO]]="COMIDA",0.75,IF(Tabla1[[#This Row],[SERVICIO]]="CONTROLADO",2.65,IF(Tabla1[[#This Row],[SERVICIO]]="RÁPIDO",0.55,IF(Tabla1[[#This Row],[SERVICIO]]="NORMAL",1.2,))))</f>
        <v>1.2</v>
      </c>
      <c r="T565" s="2">
        <f>IF(Tabla1[[#This Row],[KILOMETROS ADICIONALES]]=0,Tabla1[[#This Row],[KILOMETROS]]*Tabla1[[#This Row],[COSTO NORMAL]],Tabla1[[#This Row],[COSTO NORMAL]]*Tabla1[[#This Row],[KILOMETROS HASTA]])</f>
        <v>7.5</v>
      </c>
      <c r="U565" s="2">
        <f>Tabla1[[#This Row],[KILOMETROS ADICIONALES]]*Tabla1[[#This Row],[COSTO ADICIONAL]]</f>
        <v>17.555999999999997</v>
      </c>
      <c r="V565">
        <v>35.090000000000003</v>
      </c>
      <c r="W565" s="2">
        <f>Tabla1[[#This Row],[COSTO NORMAL2]]+Tabla1[[#This Row],[COSTO ADICIONAL2]]</f>
        <v>25.055999999999997</v>
      </c>
    </row>
    <row r="566" spans="1:23" x14ac:dyDescent="0.25">
      <c r="A566" t="s">
        <v>45</v>
      </c>
      <c r="B566" t="s">
        <v>962</v>
      </c>
      <c r="C566" t="s">
        <v>9657</v>
      </c>
      <c r="D566" t="s">
        <v>13</v>
      </c>
      <c r="E566" t="s">
        <v>14844</v>
      </c>
      <c r="F566" t="s">
        <v>14</v>
      </c>
      <c r="G566" t="s">
        <v>15</v>
      </c>
      <c r="H566" t="s">
        <v>45</v>
      </c>
      <c r="I566" t="s">
        <v>965</v>
      </c>
      <c r="J566" t="str">
        <f>MID(Tabla1[[#This Row],[HORA2]],1,2)</f>
        <v>11</v>
      </c>
      <c r="K566" t="s">
        <v>20</v>
      </c>
      <c r="L566" t="s">
        <v>44</v>
      </c>
      <c r="M566" t="s">
        <v>14867</v>
      </c>
      <c r="N566" t="s">
        <v>22</v>
      </c>
      <c r="O566">
        <v>4.3499999999999996</v>
      </c>
      <c r="P5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1.8499999999999996</v>
      </c>
      <c r="Q566">
        <f>IF(Tabla1[[#This Row],[SERVICIO]]="COMIDA",3,IF(Tabla1[[#This Row],[SERVICIO]]="CONTROLADO",12,IF(Tabla1[[#This Row],[SERVICIO]]="RÁPIDO",3.75,IF(Tabla1[[#This Row],[SERVICIO]]="NORMAL",2.5,))))</f>
        <v>2.5</v>
      </c>
      <c r="R566">
        <f>IF(Tabla1[[#This Row],[SERVICIO]]="COMIDA",3.5,IF(Tabla1[[#This Row],[SERVICIO]]="CONTROLADO",8,IF(Tabla1[[#This Row],[SERVICIO]]="RÁPIDO",4.5,IF(Tabla1[[#This Row],[SERVICIO]]="NORMAL",3,))))</f>
        <v>3</v>
      </c>
      <c r="S566">
        <f>IF(Tabla1[[#This Row],[SERVICIO]]="COMIDA",0.75,IF(Tabla1[[#This Row],[SERVICIO]]="CONTROLADO",2.65,IF(Tabla1[[#This Row],[SERVICIO]]="RÁPIDO",0.55,IF(Tabla1[[#This Row],[SERVICIO]]="NORMAL",1.2,))))</f>
        <v>1.2</v>
      </c>
      <c r="T566" s="2">
        <f>IF(Tabla1[[#This Row],[KILOMETROS ADICIONALES]]=0,Tabla1[[#This Row],[KILOMETROS]]*Tabla1[[#This Row],[COSTO NORMAL]],Tabla1[[#This Row],[COSTO NORMAL]]*Tabla1[[#This Row],[KILOMETROS HASTA]])</f>
        <v>7.5</v>
      </c>
      <c r="U566" s="2">
        <f>Tabla1[[#This Row],[KILOMETROS ADICIONALES]]*Tabla1[[#This Row],[COSTO ADICIONAL]]</f>
        <v>2.2199999999999993</v>
      </c>
      <c r="V566">
        <v>130.27000000000001</v>
      </c>
      <c r="W566" s="2">
        <f>Tabla1[[#This Row],[COSTO NORMAL2]]+Tabla1[[#This Row],[COSTO ADICIONAL2]]</f>
        <v>9.7199999999999989</v>
      </c>
    </row>
    <row r="567" spans="1:23" x14ac:dyDescent="0.25">
      <c r="A567" t="s">
        <v>45</v>
      </c>
      <c r="B567" t="s">
        <v>962</v>
      </c>
      <c r="C567" t="s">
        <v>9658</v>
      </c>
      <c r="D567" t="s">
        <v>13</v>
      </c>
      <c r="E567" t="s">
        <v>14844</v>
      </c>
      <c r="F567" t="s">
        <v>14</v>
      </c>
      <c r="G567" t="s">
        <v>15</v>
      </c>
      <c r="H567" t="s">
        <v>45</v>
      </c>
      <c r="I567" t="s">
        <v>966</v>
      </c>
      <c r="J567" t="str">
        <f>MID(Tabla1[[#This Row],[HORA2]],1,2)</f>
        <v>11</v>
      </c>
      <c r="K567" t="s">
        <v>20</v>
      </c>
      <c r="L567" t="s">
        <v>57</v>
      </c>
      <c r="M567" t="s">
        <v>14867</v>
      </c>
      <c r="N567" t="s">
        <v>22</v>
      </c>
      <c r="O567">
        <v>19.82</v>
      </c>
      <c r="P5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17.32</v>
      </c>
      <c r="Q567">
        <f>IF(Tabla1[[#This Row],[SERVICIO]]="COMIDA",3,IF(Tabla1[[#This Row],[SERVICIO]]="CONTROLADO",12,IF(Tabla1[[#This Row],[SERVICIO]]="RÁPIDO",3.75,IF(Tabla1[[#This Row],[SERVICIO]]="NORMAL",2.5,))))</f>
        <v>2.5</v>
      </c>
      <c r="R567">
        <f>IF(Tabla1[[#This Row],[SERVICIO]]="COMIDA",3.5,IF(Tabla1[[#This Row],[SERVICIO]]="CONTROLADO",8,IF(Tabla1[[#This Row],[SERVICIO]]="RÁPIDO",4.5,IF(Tabla1[[#This Row],[SERVICIO]]="NORMAL",3,))))</f>
        <v>3</v>
      </c>
      <c r="S567">
        <f>IF(Tabla1[[#This Row],[SERVICIO]]="COMIDA",0.75,IF(Tabla1[[#This Row],[SERVICIO]]="CONTROLADO",2.65,IF(Tabla1[[#This Row],[SERVICIO]]="RÁPIDO",0.55,IF(Tabla1[[#This Row],[SERVICIO]]="NORMAL",1.2,))))</f>
        <v>1.2</v>
      </c>
      <c r="T567" s="2">
        <f>IF(Tabla1[[#This Row],[KILOMETROS ADICIONALES]]=0,Tabla1[[#This Row],[KILOMETROS]]*Tabla1[[#This Row],[COSTO NORMAL]],Tabla1[[#This Row],[COSTO NORMAL]]*Tabla1[[#This Row],[KILOMETROS HASTA]])</f>
        <v>7.5</v>
      </c>
      <c r="U567" s="2">
        <f>Tabla1[[#This Row],[KILOMETROS ADICIONALES]]*Tabla1[[#This Row],[COSTO ADICIONAL]]</f>
        <v>20.783999999999999</v>
      </c>
      <c r="V567">
        <v>151.19</v>
      </c>
      <c r="W567" s="2">
        <f>Tabla1[[#This Row],[COSTO NORMAL2]]+Tabla1[[#This Row],[COSTO ADICIONAL2]]</f>
        <v>28.283999999999999</v>
      </c>
    </row>
    <row r="568" spans="1:23" x14ac:dyDescent="0.25">
      <c r="A568" t="s">
        <v>45</v>
      </c>
      <c r="B568" t="s">
        <v>962</v>
      </c>
      <c r="C568" t="s">
        <v>9659</v>
      </c>
      <c r="D568" t="s">
        <v>13</v>
      </c>
      <c r="E568" t="s">
        <v>14844</v>
      </c>
      <c r="F568" t="s">
        <v>14</v>
      </c>
      <c r="G568" t="s">
        <v>15</v>
      </c>
      <c r="H568" t="s">
        <v>45</v>
      </c>
      <c r="I568" t="s">
        <v>967</v>
      </c>
      <c r="J568" t="str">
        <f>MID(Tabla1[[#This Row],[HORA2]],1,2)</f>
        <v>15</v>
      </c>
      <c r="K568" t="s">
        <v>20</v>
      </c>
      <c r="L568" t="s">
        <v>96</v>
      </c>
      <c r="M568" t="s">
        <v>14867</v>
      </c>
      <c r="N568" t="s">
        <v>22</v>
      </c>
      <c r="O568">
        <v>15.49</v>
      </c>
      <c r="P5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12.99</v>
      </c>
      <c r="Q568">
        <f>IF(Tabla1[[#This Row],[SERVICIO]]="COMIDA",3,IF(Tabla1[[#This Row],[SERVICIO]]="CONTROLADO",12,IF(Tabla1[[#This Row],[SERVICIO]]="RÁPIDO",3.75,IF(Tabla1[[#This Row],[SERVICIO]]="NORMAL",2.5,))))</f>
        <v>2.5</v>
      </c>
      <c r="R568">
        <f>IF(Tabla1[[#This Row],[SERVICIO]]="COMIDA",3.5,IF(Tabla1[[#This Row],[SERVICIO]]="CONTROLADO",8,IF(Tabla1[[#This Row],[SERVICIO]]="RÁPIDO",4.5,IF(Tabla1[[#This Row],[SERVICIO]]="NORMAL",3,))))</f>
        <v>3</v>
      </c>
      <c r="S568">
        <f>IF(Tabla1[[#This Row],[SERVICIO]]="COMIDA",0.75,IF(Tabla1[[#This Row],[SERVICIO]]="CONTROLADO",2.65,IF(Tabla1[[#This Row],[SERVICIO]]="RÁPIDO",0.55,IF(Tabla1[[#This Row],[SERVICIO]]="NORMAL",1.2,))))</f>
        <v>1.2</v>
      </c>
      <c r="T568" s="2">
        <f>IF(Tabla1[[#This Row],[KILOMETROS ADICIONALES]]=0,Tabla1[[#This Row],[KILOMETROS]]*Tabla1[[#This Row],[COSTO NORMAL]],Tabla1[[#This Row],[COSTO NORMAL]]*Tabla1[[#This Row],[KILOMETROS HASTA]])</f>
        <v>7.5</v>
      </c>
      <c r="U568" s="2">
        <f>Tabla1[[#This Row],[KILOMETROS ADICIONALES]]*Tabla1[[#This Row],[COSTO ADICIONAL]]</f>
        <v>15.587999999999999</v>
      </c>
      <c r="V568">
        <v>123.77</v>
      </c>
      <c r="W568" s="2">
        <f>Tabla1[[#This Row],[COSTO NORMAL2]]+Tabla1[[#This Row],[COSTO ADICIONAL2]]</f>
        <v>23.088000000000001</v>
      </c>
    </row>
    <row r="569" spans="1:23" x14ac:dyDescent="0.25">
      <c r="A569" t="s">
        <v>45</v>
      </c>
      <c r="B569" t="s">
        <v>962</v>
      </c>
      <c r="C569" t="s">
        <v>9660</v>
      </c>
      <c r="D569" t="s">
        <v>13</v>
      </c>
      <c r="E569" t="s">
        <v>14844</v>
      </c>
      <c r="F569" t="s">
        <v>14</v>
      </c>
      <c r="G569" t="s">
        <v>15</v>
      </c>
      <c r="H569" t="s">
        <v>45</v>
      </c>
      <c r="I569" t="s">
        <v>968</v>
      </c>
      <c r="J569" t="str">
        <f>MID(Tabla1[[#This Row],[HORA2]],1,2)</f>
        <v>10</v>
      </c>
      <c r="K569" t="s">
        <v>20</v>
      </c>
      <c r="L569" t="s">
        <v>19</v>
      </c>
      <c r="M569" t="s">
        <v>14867</v>
      </c>
      <c r="N569" t="s">
        <v>22</v>
      </c>
      <c r="O569">
        <v>16.57</v>
      </c>
      <c r="P5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14.07</v>
      </c>
      <c r="Q569">
        <f>IF(Tabla1[[#This Row],[SERVICIO]]="COMIDA",3,IF(Tabla1[[#This Row],[SERVICIO]]="CONTROLADO",12,IF(Tabla1[[#This Row],[SERVICIO]]="RÁPIDO",3.75,IF(Tabla1[[#This Row],[SERVICIO]]="NORMAL",2.5,))))</f>
        <v>2.5</v>
      </c>
      <c r="R569">
        <f>IF(Tabla1[[#This Row],[SERVICIO]]="COMIDA",3.5,IF(Tabla1[[#This Row],[SERVICIO]]="CONTROLADO",8,IF(Tabla1[[#This Row],[SERVICIO]]="RÁPIDO",4.5,IF(Tabla1[[#This Row],[SERVICIO]]="NORMAL",3,))))</f>
        <v>3</v>
      </c>
      <c r="S569">
        <f>IF(Tabla1[[#This Row],[SERVICIO]]="COMIDA",0.75,IF(Tabla1[[#This Row],[SERVICIO]]="CONTROLADO",2.65,IF(Tabla1[[#This Row],[SERVICIO]]="RÁPIDO",0.55,IF(Tabla1[[#This Row],[SERVICIO]]="NORMAL",1.2,))))</f>
        <v>1.2</v>
      </c>
      <c r="T569" s="2">
        <f>IF(Tabla1[[#This Row],[KILOMETROS ADICIONALES]]=0,Tabla1[[#This Row],[KILOMETROS]]*Tabla1[[#This Row],[COSTO NORMAL]],Tabla1[[#This Row],[COSTO NORMAL]]*Tabla1[[#This Row],[KILOMETROS HASTA]])</f>
        <v>7.5</v>
      </c>
      <c r="U569" s="2">
        <f>Tabla1[[#This Row],[KILOMETROS ADICIONALES]]*Tabla1[[#This Row],[COSTO ADICIONAL]]</f>
        <v>16.884</v>
      </c>
      <c r="V569">
        <v>182.39</v>
      </c>
      <c r="W569" s="2">
        <f>Tabla1[[#This Row],[COSTO NORMAL2]]+Tabla1[[#This Row],[COSTO ADICIONAL2]]</f>
        <v>24.384</v>
      </c>
    </row>
    <row r="570" spans="1:23" x14ac:dyDescent="0.25">
      <c r="A570" t="s">
        <v>45</v>
      </c>
      <c r="B570" t="s">
        <v>962</v>
      </c>
      <c r="C570" t="s">
        <v>9661</v>
      </c>
      <c r="D570" t="s">
        <v>13</v>
      </c>
      <c r="E570" t="s">
        <v>14844</v>
      </c>
      <c r="F570" t="s">
        <v>14</v>
      </c>
      <c r="G570" t="s">
        <v>15</v>
      </c>
      <c r="H570" t="s">
        <v>45</v>
      </c>
      <c r="I570" t="s">
        <v>969</v>
      </c>
      <c r="J570" t="str">
        <f>MID(Tabla1[[#This Row],[HORA2]],1,2)</f>
        <v>12</v>
      </c>
      <c r="K570" t="s">
        <v>20</v>
      </c>
      <c r="L570" t="s">
        <v>65</v>
      </c>
      <c r="M570" t="s">
        <v>14867</v>
      </c>
      <c r="N570" t="s">
        <v>22</v>
      </c>
      <c r="O570">
        <v>4.53</v>
      </c>
      <c r="P5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2.0300000000000002</v>
      </c>
      <c r="Q570">
        <f>IF(Tabla1[[#This Row],[SERVICIO]]="COMIDA",3,IF(Tabla1[[#This Row],[SERVICIO]]="CONTROLADO",12,IF(Tabla1[[#This Row],[SERVICIO]]="RÁPIDO",3.75,IF(Tabla1[[#This Row],[SERVICIO]]="NORMAL",2.5,))))</f>
        <v>2.5</v>
      </c>
      <c r="R570">
        <f>IF(Tabla1[[#This Row],[SERVICIO]]="COMIDA",3.5,IF(Tabla1[[#This Row],[SERVICIO]]="CONTROLADO",8,IF(Tabla1[[#This Row],[SERVICIO]]="RÁPIDO",4.5,IF(Tabla1[[#This Row],[SERVICIO]]="NORMAL",3,))))</f>
        <v>3</v>
      </c>
      <c r="S570">
        <f>IF(Tabla1[[#This Row],[SERVICIO]]="COMIDA",0.75,IF(Tabla1[[#This Row],[SERVICIO]]="CONTROLADO",2.65,IF(Tabla1[[#This Row],[SERVICIO]]="RÁPIDO",0.55,IF(Tabla1[[#This Row],[SERVICIO]]="NORMAL",1.2,))))</f>
        <v>1.2</v>
      </c>
      <c r="T570" s="2">
        <f>IF(Tabla1[[#This Row],[KILOMETROS ADICIONALES]]=0,Tabla1[[#This Row],[KILOMETROS]]*Tabla1[[#This Row],[COSTO NORMAL]],Tabla1[[#This Row],[COSTO NORMAL]]*Tabla1[[#This Row],[KILOMETROS HASTA]])</f>
        <v>7.5</v>
      </c>
      <c r="U570" s="2">
        <f>Tabla1[[#This Row],[KILOMETROS ADICIONALES]]*Tabla1[[#This Row],[COSTO ADICIONAL]]</f>
        <v>2.4360000000000004</v>
      </c>
      <c r="V570">
        <v>50.57</v>
      </c>
      <c r="W570" s="2">
        <f>Tabla1[[#This Row],[COSTO NORMAL2]]+Tabla1[[#This Row],[COSTO ADICIONAL2]]</f>
        <v>9.9359999999999999</v>
      </c>
    </row>
    <row r="571" spans="1:23" x14ac:dyDescent="0.25">
      <c r="A571" t="s">
        <v>45</v>
      </c>
      <c r="B571" t="s">
        <v>962</v>
      </c>
      <c r="C571" t="s">
        <v>9662</v>
      </c>
      <c r="D571" t="s">
        <v>13</v>
      </c>
      <c r="E571" t="s">
        <v>14844</v>
      </c>
      <c r="F571" t="s">
        <v>14</v>
      </c>
      <c r="G571" t="s">
        <v>15</v>
      </c>
      <c r="H571" t="s">
        <v>45</v>
      </c>
      <c r="I571" t="s">
        <v>970</v>
      </c>
      <c r="J571" t="str">
        <f>MID(Tabla1[[#This Row],[HORA2]],1,2)</f>
        <v>11</v>
      </c>
      <c r="K571" t="s">
        <v>20</v>
      </c>
      <c r="L571" t="s">
        <v>94</v>
      </c>
      <c r="M571" t="s">
        <v>14867</v>
      </c>
      <c r="N571" t="s">
        <v>22</v>
      </c>
      <c r="O571">
        <v>7.23</v>
      </c>
      <c r="P5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571">
        <f>IF(Tabla1[[#This Row],[SERVICIO]]="COMIDA",3,IF(Tabla1[[#This Row],[SERVICIO]]="CONTROLADO",12,IF(Tabla1[[#This Row],[SERVICIO]]="RÁPIDO",3.75,IF(Tabla1[[#This Row],[SERVICIO]]="NORMAL",2.5,))))</f>
        <v>2.5</v>
      </c>
      <c r="R571">
        <f>IF(Tabla1[[#This Row],[SERVICIO]]="COMIDA",3.5,IF(Tabla1[[#This Row],[SERVICIO]]="CONTROLADO",8,IF(Tabla1[[#This Row],[SERVICIO]]="RÁPIDO",4.5,IF(Tabla1[[#This Row],[SERVICIO]]="NORMAL",3,))))</f>
        <v>3</v>
      </c>
      <c r="S571">
        <f>IF(Tabla1[[#This Row],[SERVICIO]]="COMIDA",0.75,IF(Tabla1[[#This Row],[SERVICIO]]="CONTROLADO",2.65,IF(Tabla1[[#This Row],[SERVICIO]]="RÁPIDO",0.55,IF(Tabla1[[#This Row],[SERVICIO]]="NORMAL",1.2,))))</f>
        <v>1.2</v>
      </c>
      <c r="T571" s="2">
        <f>IF(Tabla1[[#This Row],[KILOMETROS ADICIONALES]]=0,Tabla1[[#This Row],[KILOMETROS]]*Tabla1[[#This Row],[COSTO NORMAL]],Tabla1[[#This Row],[COSTO NORMAL]]*Tabla1[[#This Row],[KILOMETROS HASTA]])</f>
        <v>7.5</v>
      </c>
      <c r="U571" s="2">
        <f>Tabla1[[#This Row],[KILOMETROS ADICIONALES]]*Tabla1[[#This Row],[COSTO ADICIONAL]]</f>
        <v>5.6760000000000002</v>
      </c>
      <c r="V571">
        <v>132.1</v>
      </c>
      <c r="W571" s="2">
        <f>Tabla1[[#This Row],[COSTO NORMAL2]]+Tabla1[[#This Row],[COSTO ADICIONAL2]]</f>
        <v>13.176</v>
      </c>
    </row>
    <row r="572" spans="1:23" x14ac:dyDescent="0.25">
      <c r="A572" t="s">
        <v>45</v>
      </c>
      <c r="B572" t="s">
        <v>962</v>
      </c>
      <c r="C572" t="s">
        <v>9663</v>
      </c>
      <c r="D572" t="s">
        <v>13</v>
      </c>
      <c r="E572" t="s">
        <v>14844</v>
      </c>
      <c r="F572" t="s">
        <v>14</v>
      </c>
      <c r="G572" t="s">
        <v>15</v>
      </c>
      <c r="H572" t="s">
        <v>45</v>
      </c>
      <c r="I572" t="s">
        <v>971</v>
      </c>
      <c r="J572" t="str">
        <f>MID(Tabla1[[#This Row],[HORA2]],1,2)</f>
        <v>13</v>
      </c>
      <c r="K572" t="s">
        <v>20</v>
      </c>
      <c r="L572" t="s">
        <v>102</v>
      </c>
      <c r="M572" t="s">
        <v>14867</v>
      </c>
      <c r="N572" t="s">
        <v>22</v>
      </c>
      <c r="O572">
        <v>8.82</v>
      </c>
      <c r="P5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6.32</v>
      </c>
      <c r="Q572">
        <f>IF(Tabla1[[#This Row],[SERVICIO]]="COMIDA",3,IF(Tabla1[[#This Row],[SERVICIO]]="CONTROLADO",12,IF(Tabla1[[#This Row],[SERVICIO]]="RÁPIDO",3.75,IF(Tabla1[[#This Row],[SERVICIO]]="NORMAL",2.5,))))</f>
        <v>2.5</v>
      </c>
      <c r="R572">
        <f>IF(Tabla1[[#This Row],[SERVICIO]]="COMIDA",3.5,IF(Tabla1[[#This Row],[SERVICIO]]="CONTROLADO",8,IF(Tabla1[[#This Row],[SERVICIO]]="RÁPIDO",4.5,IF(Tabla1[[#This Row],[SERVICIO]]="NORMAL",3,))))</f>
        <v>3</v>
      </c>
      <c r="S572">
        <f>IF(Tabla1[[#This Row],[SERVICIO]]="COMIDA",0.75,IF(Tabla1[[#This Row],[SERVICIO]]="CONTROLADO",2.65,IF(Tabla1[[#This Row],[SERVICIO]]="RÁPIDO",0.55,IF(Tabla1[[#This Row],[SERVICIO]]="NORMAL",1.2,))))</f>
        <v>1.2</v>
      </c>
      <c r="T572" s="2">
        <f>IF(Tabla1[[#This Row],[KILOMETROS ADICIONALES]]=0,Tabla1[[#This Row],[KILOMETROS]]*Tabla1[[#This Row],[COSTO NORMAL]],Tabla1[[#This Row],[COSTO NORMAL]]*Tabla1[[#This Row],[KILOMETROS HASTA]])</f>
        <v>7.5</v>
      </c>
      <c r="U572" s="2">
        <f>Tabla1[[#This Row],[KILOMETROS ADICIONALES]]*Tabla1[[#This Row],[COSTO ADICIONAL]]</f>
        <v>7.5839999999999996</v>
      </c>
      <c r="V572">
        <v>250</v>
      </c>
      <c r="W572" s="2">
        <f>Tabla1[[#This Row],[COSTO NORMAL2]]+Tabla1[[#This Row],[COSTO ADICIONAL2]]</f>
        <v>15.084</v>
      </c>
    </row>
    <row r="573" spans="1:23" x14ac:dyDescent="0.25">
      <c r="A573" t="s">
        <v>45</v>
      </c>
      <c r="B573" t="s">
        <v>962</v>
      </c>
      <c r="C573" t="s">
        <v>9664</v>
      </c>
      <c r="D573" t="s">
        <v>13</v>
      </c>
      <c r="E573" t="s">
        <v>14844</v>
      </c>
      <c r="F573" t="s">
        <v>14</v>
      </c>
      <c r="G573" t="s">
        <v>15</v>
      </c>
      <c r="H573" t="s">
        <v>45</v>
      </c>
      <c r="I573" t="s">
        <v>972</v>
      </c>
      <c r="J573" t="str">
        <f>MID(Tabla1[[#This Row],[HORA2]],1,2)</f>
        <v>11</v>
      </c>
      <c r="K573" t="s">
        <v>20</v>
      </c>
      <c r="L573" t="s">
        <v>20</v>
      </c>
      <c r="M573" t="s">
        <v>14867</v>
      </c>
      <c r="N573" t="s">
        <v>22</v>
      </c>
      <c r="O573">
        <v>17.41</v>
      </c>
      <c r="P5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14.91</v>
      </c>
      <c r="Q573">
        <f>IF(Tabla1[[#This Row],[SERVICIO]]="COMIDA",3,IF(Tabla1[[#This Row],[SERVICIO]]="CONTROLADO",12,IF(Tabla1[[#This Row],[SERVICIO]]="RÁPIDO",3.75,IF(Tabla1[[#This Row],[SERVICIO]]="NORMAL",2.5,))))</f>
        <v>2.5</v>
      </c>
      <c r="R573">
        <f>IF(Tabla1[[#This Row],[SERVICIO]]="COMIDA",3.5,IF(Tabla1[[#This Row],[SERVICIO]]="CONTROLADO",8,IF(Tabla1[[#This Row],[SERVICIO]]="RÁPIDO",4.5,IF(Tabla1[[#This Row],[SERVICIO]]="NORMAL",3,))))</f>
        <v>3</v>
      </c>
      <c r="S573">
        <f>IF(Tabla1[[#This Row],[SERVICIO]]="COMIDA",0.75,IF(Tabla1[[#This Row],[SERVICIO]]="CONTROLADO",2.65,IF(Tabla1[[#This Row],[SERVICIO]]="RÁPIDO",0.55,IF(Tabla1[[#This Row],[SERVICIO]]="NORMAL",1.2,))))</f>
        <v>1.2</v>
      </c>
      <c r="T573" s="2">
        <f>IF(Tabla1[[#This Row],[KILOMETROS ADICIONALES]]=0,Tabla1[[#This Row],[KILOMETROS]]*Tabla1[[#This Row],[COSTO NORMAL]],Tabla1[[#This Row],[COSTO NORMAL]]*Tabla1[[#This Row],[KILOMETROS HASTA]])</f>
        <v>7.5</v>
      </c>
      <c r="U573" s="2">
        <f>Tabla1[[#This Row],[KILOMETROS ADICIONALES]]*Tabla1[[#This Row],[COSTO ADICIONAL]]</f>
        <v>17.891999999999999</v>
      </c>
      <c r="V573">
        <v>235.67</v>
      </c>
      <c r="W573" s="2">
        <f>Tabla1[[#This Row],[COSTO NORMAL2]]+Tabla1[[#This Row],[COSTO ADICIONAL2]]</f>
        <v>25.391999999999999</v>
      </c>
    </row>
    <row r="574" spans="1:23" x14ac:dyDescent="0.25">
      <c r="A574" t="s">
        <v>45</v>
      </c>
      <c r="B574" t="s">
        <v>962</v>
      </c>
      <c r="C574" t="s">
        <v>9665</v>
      </c>
      <c r="D574" t="s">
        <v>13</v>
      </c>
      <c r="E574" t="s">
        <v>14844</v>
      </c>
      <c r="F574" t="s">
        <v>14</v>
      </c>
      <c r="G574" t="s">
        <v>15</v>
      </c>
      <c r="H574" t="s">
        <v>45</v>
      </c>
      <c r="I574" t="s">
        <v>973</v>
      </c>
      <c r="J574" t="str">
        <f>MID(Tabla1[[#This Row],[HORA2]],1,2)</f>
        <v>11</v>
      </c>
      <c r="K574" t="s">
        <v>20</v>
      </c>
      <c r="L574" t="s">
        <v>65</v>
      </c>
      <c r="M574" t="s">
        <v>14867</v>
      </c>
      <c r="N574" t="s">
        <v>22</v>
      </c>
      <c r="O574">
        <v>12.55</v>
      </c>
      <c r="P5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10.050000000000001</v>
      </c>
      <c r="Q574">
        <f>IF(Tabla1[[#This Row],[SERVICIO]]="COMIDA",3,IF(Tabla1[[#This Row],[SERVICIO]]="CONTROLADO",12,IF(Tabla1[[#This Row],[SERVICIO]]="RÁPIDO",3.75,IF(Tabla1[[#This Row],[SERVICIO]]="NORMAL",2.5,))))</f>
        <v>2.5</v>
      </c>
      <c r="R574">
        <f>IF(Tabla1[[#This Row],[SERVICIO]]="COMIDA",3.5,IF(Tabla1[[#This Row],[SERVICIO]]="CONTROLADO",8,IF(Tabla1[[#This Row],[SERVICIO]]="RÁPIDO",4.5,IF(Tabla1[[#This Row],[SERVICIO]]="NORMAL",3,))))</f>
        <v>3</v>
      </c>
      <c r="S574">
        <f>IF(Tabla1[[#This Row],[SERVICIO]]="COMIDA",0.75,IF(Tabla1[[#This Row],[SERVICIO]]="CONTROLADO",2.65,IF(Tabla1[[#This Row],[SERVICIO]]="RÁPIDO",0.55,IF(Tabla1[[#This Row],[SERVICIO]]="NORMAL",1.2,))))</f>
        <v>1.2</v>
      </c>
      <c r="T574" s="2">
        <f>IF(Tabla1[[#This Row],[KILOMETROS ADICIONALES]]=0,Tabla1[[#This Row],[KILOMETROS]]*Tabla1[[#This Row],[COSTO NORMAL]],Tabla1[[#This Row],[COSTO NORMAL]]*Tabla1[[#This Row],[KILOMETROS HASTA]])</f>
        <v>7.5</v>
      </c>
      <c r="U574" s="2">
        <f>Tabla1[[#This Row],[KILOMETROS ADICIONALES]]*Tabla1[[#This Row],[COSTO ADICIONAL]]</f>
        <v>12.06</v>
      </c>
      <c r="V574">
        <v>191.93</v>
      </c>
      <c r="W574" s="2">
        <f>Tabla1[[#This Row],[COSTO NORMAL2]]+Tabla1[[#This Row],[COSTO ADICIONAL2]]</f>
        <v>19.560000000000002</v>
      </c>
    </row>
    <row r="575" spans="1:23" x14ac:dyDescent="0.25">
      <c r="A575" t="s">
        <v>45</v>
      </c>
      <c r="B575" t="s">
        <v>962</v>
      </c>
      <c r="C575" t="s">
        <v>9666</v>
      </c>
      <c r="D575" t="s">
        <v>13</v>
      </c>
      <c r="E575" t="s">
        <v>14844</v>
      </c>
      <c r="F575" t="s">
        <v>14</v>
      </c>
      <c r="G575" t="s">
        <v>15</v>
      </c>
      <c r="H575" t="s">
        <v>45</v>
      </c>
      <c r="I575" t="s">
        <v>351</v>
      </c>
      <c r="J575" t="str">
        <f>MID(Tabla1[[#This Row],[HORA2]],1,2)</f>
        <v>11</v>
      </c>
      <c r="K575" t="s">
        <v>20</v>
      </c>
      <c r="L575" t="s">
        <v>94</v>
      </c>
      <c r="M575" t="s">
        <v>14867</v>
      </c>
      <c r="N575" t="s">
        <v>22</v>
      </c>
      <c r="O575">
        <v>17.670000000000002</v>
      </c>
      <c r="P5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15.170000000000002</v>
      </c>
      <c r="Q575">
        <f>IF(Tabla1[[#This Row],[SERVICIO]]="COMIDA",3,IF(Tabla1[[#This Row],[SERVICIO]]="CONTROLADO",12,IF(Tabla1[[#This Row],[SERVICIO]]="RÁPIDO",3.75,IF(Tabla1[[#This Row],[SERVICIO]]="NORMAL",2.5,))))</f>
        <v>2.5</v>
      </c>
      <c r="R575">
        <f>IF(Tabla1[[#This Row],[SERVICIO]]="COMIDA",3.5,IF(Tabla1[[#This Row],[SERVICIO]]="CONTROLADO",8,IF(Tabla1[[#This Row],[SERVICIO]]="RÁPIDO",4.5,IF(Tabla1[[#This Row],[SERVICIO]]="NORMAL",3,))))</f>
        <v>3</v>
      </c>
      <c r="S575">
        <f>IF(Tabla1[[#This Row],[SERVICIO]]="COMIDA",0.75,IF(Tabla1[[#This Row],[SERVICIO]]="CONTROLADO",2.65,IF(Tabla1[[#This Row],[SERVICIO]]="RÁPIDO",0.55,IF(Tabla1[[#This Row],[SERVICIO]]="NORMAL",1.2,))))</f>
        <v>1.2</v>
      </c>
      <c r="T575" s="2">
        <f>IF(Tabla1[[#This Row],[KILOMETROS ADICIONALES]]=0,Tabla1[[#This Row],[KILOMETROS]]*Tabla1[[#This Row],[COSTO NORMAL]],Tabla1[[#This Row],[COSTO NORMAL]]*Tabla1[[#This Row],[KILOMETROS HASTA]])</f>
        <v>7.5</v>
      </c>
      <c r="U575" s="2">
        <f>Tabla1[[#This Row],[KILOMETROS ADICIONALES]]*Tabla1[[#This Row],[COSTO ADICIONAL]]</f>
        <v>18.204000000000001</v>
      </c>
      <c r="V575">
        <v>49.53</v>
      </c>
      <c r="W575" s="2">
        <f>Tabla1[[#This Row],[COSTO NORMAL2]]+Tabla1[[#This Row],[COSTO ADICIONAL2]]</f>
        <v>25.704000000000001</v>
      </c>
    </row>
    <row r="576" spans="1:23" x14ac:dyDescent="0.25">
      <c r="A576" t="s">
        <v>45</v>
      </c>
      <c r="B576" t="s">
        <v>962</v>
      </c>
      <c r="C576" t="s">
        <v>9667</v>
      </c>
      <c r="D576" t="s">
        <v>13</v>
      </c>
      <c r="E576" t="s">
        <v>14844</v>
      </c>
      <c r="F576" t="s">
        <v>14</v>
      </c>
      <c r="G576" t="s">
        <v>15</v>
      </c>
      <c r="H576" t="s">
        <v>45</v>
      </c>
      <c r="I576" t="s">
        <v>974</v>
      </c>
      <c r="J576" t="str">
        <f>MID(Tabla1[[#This Row],[HORA2]],1,2)</f>
        <v>10</v>
      </c>
      <c r="K576" t="s">
        <v>20</v>
      </c>
      <c r="L576" t="s">
        <v>43</v>
      </c>
      <c r="M576" t="s">
        <v>14867</v>
      </c>
      <c r="N576" t="s">
        <v>22</v>
      </c>
      <c r="O576">
        <v>7.18</v>
      </c>
      <c r="P5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4.68</v>
      </c>
      <c r="Q576">
        <f>IF(Tabla1[[#This Row],[SERVICIO]]="COMIDA",3,IF(Tabla1[[#This Row],[SERVICIO]]="CONTROLADO",12,IF(Tabla1[[#This Row],[SERVICIO]]="RÁPIDO",3.75,IF(Tabla1[[#This Row],[SERVICIO]]="NORMAL",2.5,))))</f>
        <v>2.5</v>
      </c>
      <c r="R576">
        <f>IF(Tabla1[[#This Row],[SERVICIO]]="COMIDA",3.5,IF(Tabla1[[#This Row],[SERVICIO]]="CONTROLADO",8,IF(Tabla1[[#This Row],[SERVICIO]]="RÁPIDO",4.5,IF(Tabla1[[#This Row],[SERVICIO]]="NORMAL",3,))))</f>
        <v>3</v>
      </c>
      <c r="S576">
        <f>IF(Tabla1[[#This Row],[SERVICIO]]="COMIDA",0.75,IF(Tabla1[[#This Row],[SERVICIO]]="CONTROLADO",2.65,IF(Tabla1[[#This Row],[SERVICIO]]="RÁPIDO",0.55,IF(Tabla1[[#This Row],[SERVICIO]]="NORMAL",1.2,))))</f>
        <v>1.2</v>
      </c>
      <c r="T576" s="2">
        <f>IF(Tabla1[[#This Row],[KILOMETROS ADICIONALES]]=0,Tabla1[[#This Row],[KILOMETROS]]*Tabla1[[#This Row],[COSTO NORMAL]],Tabla1[[#This Row],[COSTO NORMAL]]*Tabla1[[#This Row],[KILOMETROS HASTA]])</f>
        <v>7.5</v>
      </c>
      <c r="U576" s="2">
        <f>Tabla1[[#This Row],[KILOMETROS ADICIONALES]]*Tabla1[[#This Row],[COSTO ADICIONAL]]</f>
        <v>5.6159999999999997</v>
      </c>
      <c r="V576">
        <v>66.790000000000006</v>
      </c>
      <c r="W576" s="2">
        <f>Tabla1[[#This Row],[COSTO NORMAL2]]+Tabla1[[#This Row],[COSTO ADICIONAL2]]</f>
        <v>13.116</v>
      </c>
    </row>
    <row r="577" spans="1:23" x14ac:dyDescent="0.25">
      <c r="A577" t="s">
        <v>45</v>
      </c>
      <c r="B577" t="s">
        <v>962</v>
      </c>
      <c r="C577" t="s">
        <v>9668</v>
      </c>
      <c r="D577" t="s">
        <v>13</v>
      </c>
      <c r="E577" t="s">
        <v>14844</v>
      </c>
      <c r="F577" t="s">
        <v>14</v>
      </c>
      <c r="G577" t="s">
        <v>15</v>
      </c>
      <c r="H577" t="s">
        <v>100</v>
      </c>
      <c r="I577" t="s">
        <v>975</v>
      </c>
      <c r="J577" t="str">
        <f>MID(Tabla1[[#This Row],[HORA2]],1,2)</f>
        <v>16</v>
      </c>
      <c r="K577" t="s">
        <v>43</v>
      </c>
      <c r="L577" t="s">
        <v>145</v>
      </c>
      <c r="M577" t="s">
        <v>14867</v>
      </c>
      <c r="N577" t="s">
        <v>22</v>
      </c>
      <c r="O577">
        <v>14.8</v>
      </c>
      <c r="P5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</v>
      </c>
      <c r="Q577">
        <f>IF(Tabla1[[#This Row],[SERVICIO]]="COMIDA",3,IF(Tabla1[[#This Row],[SERVICIO]]="CONTROLADO",12,IF(Tabla1[[#This Row],[SERVICIO]]="RÁPIDO",3.75,IF(Tabla1[[#This Row],[SERVICIO]]="NORMAL",2.5,))))</f>
        <v>2.5</v>
      </c>
      <c r="R577">
        <f>IF(Tabla1[[#This Row],[SERVICIO]]="COMIDA",3.5,IF(Tabla1[[#This Row],[SERVICIO]]="CONTROLADO",8,IF(Tabla1[[#This Row],[SERVICIO]]="RÁPIDO",4.5,IF(Tabla1[[#This Row],[SERVICIO]]="NORMAL",3,))))</f>
        <v>3</v>
      </c>
      <c r="S577">
        <f>IF(Tabla1[[#This Row],[SERVICIO]]="COMIDA",0.75,IF(Tabla1[[#This Row],[SERVICIO]]="CONTROLADO",2.65,IF(Tabla1[[#This Row],[SERVICIO]]="RÁPIDO",0.55,IF(Tabla1[[#This Row],[SERVICIO]]="NORMAL",1.2,))))</f>
        <v>1.2</v>
      </c>
      <c r="T577" s="2">
        <f>IF(Tabla1[[#This Row],[KILOMETROS ADICIONALES]]=0,Tabla1[[#This Row],[KILOMETROS]]*Tabla1[[#This Row],[COSTO NORMAL]],Tabla1[[#This Row],[COSTO NORMAL]]*Tabla1[[#This Row],[KILOMETROS HASTA]])</f>
        <v>7.5</v>
      </c>
      <c r="U577" s="2">
        <f>Tabla1[[#This Row],[KILOMETROS ADICIONALES]]*Tabla1[[#This Row],[COSTO ADICIONAL]]</f>
        <v>14.76</v>
      </c>
      <c r="V577">
        <v>194.1</v>
      </c>
      <c r="W577" s="2">
        <f>Tabla1[[#This Row],[COSTO NORMAL2]]+Tabla1[[#This Row],[COSTO ADICIONAL2]]</f>
        <v>22.259999999999998</v>
      </c>
    </row>
    <row r="578" spans="1:23" x14ac:dyDescent="0.25">
      <c r="A578" t="s">
        <v>45</v>
      </c>
      <c r="B578" t="s">
        <v>962</v>
      </c>
      <c r="C578" t="s">
        <v>9669</v>
      </c>
      <c r="D578" t="s">
        <v>13</v>
      </c>
      <c r="E578" t="s">
        <v>14844</v>
      </c>
      <c r="F578" t="s">
        <v>14</v>
      </c>
      <c r="G578" t="s">
        <v>69</v>
      </c>
      <c r="H578" t="s">
        <v>45</v>
      </c>
      <c r="I578" t="s">
        <v>976</v>
      </c>
      <c r="J578" t="str">
        <f>MID(Tabla1[[#This Row],[HORA2]],1,2)</f>
        <v>14</v>
      </c>
      <c r="K578" t="s">
        <v>43</v>
      </c>
      <c r="L578" t="s">
        <v>145</v>
      </c>
      <c r="M578" t="s">
        <v>14867</v>
      </c>
      <c r="N578" t="s">
        <v>22</v>
      </c>
      <c r="O578">
        <v>18.8</v>
      </c>
      <c r="P5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</v>
      </c>
      <c r="Q578">
        <f>IF(Tabla1[[#This Row],[SERVICIO]]="COMIDA",3,IF(Tabla1[[#This Row],[SERVICIO]]="CONTROLADO",12,IF(Tabla1[[#This Row],[SERVICIO]]="RÁPIDO",3.75,IF(Tabla1[[#This Row],[SERVICIO]]="NORMAL",2.5,))))</f>
        <v>2.5</v>
      </c>
      <c r="R578">
        <f>IF(Tabla1[[#This Row],[SERVICIO]]="COMIDA",3.5,IF(Tabla1[[#This Row],[SERVICIO]]="CONTROLADO",8,IF(Tabla1[[#This Row],[SERVICIO]]="RÁPIDO",4.5,IF(Tabla1[[#This Row],[SERVICIO]]="NORMAL",3,))))</f>
        <v>3</v>
      </c>
      <c r="S578">
        <f>IF(Tabla1[[#This Row],[SERVICIO]]="COMIDA",0.75,IF(Tabla1[[#This Row],[SERVICIO]]="CONTROLADO",2.65,IF(Tabla1[[#This Row],[SERVICIO]]="RÁPIDO",0.55,IF(Tabla1[[#This Row],[SERVICIO]]="NORMAL",1.2,))))</f>
        <v>1.2</v>
      </c>
      <c r="T578" s="2">
        <f>IF(Tabla1[[#This Row],[KILOMETROS ADICIONALES]]=0,Tabla1[[#This Row],[KILOMETROS]]*Tabla1[[#This Row],[COSTO NORMAL]],Tabla1[[#This Row],[COSTO NORMAL]]*Tabla1[[#This Row],[KILOMETROS HASTA]])</f>
        <v>7.5</v>
      </c>
      <c r="U578" s="2">
        <f>Tabla1[[#This Row],[KILOMETROS ADICIONALES]]*Tabla1[[#This Row],[COSTO ADICIONAL]]</f>
        <v>19.559999999999999</v>
      </c>
      <c r="V578">
        <v>208.59</v>
      </c>
      <c r="W578" s="2">
        <f>Tabla1[[#This Row],[COSTO NORMAL2]]+Tabla1[[#This Row],[COSTO ADICIONAL2]]</f>
        <v>27.06</v>
      </c>
    </row>
    <row r="579" spans="1:23" x14ac:dyDescent="0.25">
      <c r="A579" t="s">
        <v>45</v>
      </c>
      <c r="B579" t="s">
        <v>962</v>
      </c>
      <c r="C579" t="s">
        <v>9670</v>
      </c>
      <c r="D579" t="s">
        <v>13</v>
      </c>
      <c r="E579" t="s">
        <v>14844</v>
      </c>
      <c r="F579" t="s">
        <v>14</v>
      </c>
      <c r="G579" t="s">
        <v>15</v>
      </c>
      <c r="H579" t="s">
        <v>45</v>
      </c>
      <c r="I579" t="s">
        <v>977</v>
      </c>
      <c r="J579" t="str">
        <f>MID(Tabla1[[#This Row],[HORA2]],1,2)</f>
        <v>10</v>
      </c>
      <c r="K579" t="s">
        <v>20</v>
      </c>
      <c r="L579" t="s">
        <v>26</v>
      </c>
      <c r="M579" t="s">
        <v>14867</v>
      </c>
      <c r="N579" t="s">
        <v>22</v>
      </c>
      <c r="O579">
        <v>2.73</v>
      </c>
      <c r="P5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0.22999999999999998</v>
      </c>
      <c r="Q579">
        <f>IF(Tabla1[[#This Row],[SERVICIO]]="COMIDA",3,IF(Tabla1[[#This Row],[SERVICIO]]="CONTROLADO",12,IF(Tabla1[[#This Row],[SERVICIO]]="RÁPIDO",3.75,IF(Tabla1[[#This Row],[SERVICIO]]="NORMAL",2.5,))))</f>
        <v>2.5</v>
      </c>
      <c r="R579">
        <f>IF(Tabla1[[#This Row],[SERVICIO]]="COMIDA",3.5,IF(Tabla1[[#This Row],[SERVICIO]]="CONTROLADO",8,IF(Tabla1[[#This Row],[SERVICIO]]="RÁPIDO",4.5,IF(Tabla1[[#This Row],[SERVICIO]]="NORMAL",3,))))</f>
        <v>3</v>
      </c>
      <c r="S579">
        <f>IF(Tabla1[[#This Row],[SERVICIO]]="COMIDA",0.75,IF(Tabla1[[#This Row],[SERVICIO]]="CONTROLADO",2.65,IF(Tabla1[[#This Row],[SERVICIO]]="RÁPIDO",0.55,IF(Tabla1[[#This Row],[SERVICIO]]="NORMAL",1.2,))))</f>
        <v>1.2</v>
      </c>
      <c r="T579" s="2">
        <f>IF(Tabla1[[#This Row],[KILOMETROS ADICIONALES]]=0,Tabla1[[#This Row],[KILOMETROS]]*Tabla1[[#This Row],[COSTO NORMAL]],Tabla1[[#This Row],[COSTO NORMAL]]*Tabla1[[#This Row],[KILOMETROS HASTA]])</f>
        <v>7.5</v>
      </c>
      <c r="U579" s="2">
        <f>Tabla1[[#This Row],[KILOMETROS ADICIONALES]]*Tabla1[[#This Row],[COSTO ADICIONAL]]</f>
        <v>0.27599999999999997</v>
      </c>
      <c r="V579">
        <v>247.54</v>
      </c>
      <c r="W579" s="2">
        <f>Tabla1[[#This Row],[COSTO NORMAL2]]+Tabla1[[#This Row],[COSTO ADICIONAL2]]</f>
        <v>7.7759999999999998</v>
      </c>
    </row>
    <row r="580" spans="1:23" x14ac:dyDescent="0.25">
      <c r="A580" t="s">
        <v>45</v>
      </c>
      <c r="B580" t="s">
        <v>962</v>
      </c>
      <c r="C580" t="s">
        <v>9671</v>
      </c>
      <c r="D580" t="s">
        <v>13</v>
      </c>
      <c r="E580" t="s">
        <v>14844</v>
      </c>
      <c r="F580" t="s">
        <v>14</v>
      </c>
      <c r="G580" t="s">
        <v>15</v>
      </c>
      <c r="H580" t="s">
        <v>45</v>
      </c>
      <c r="I580" t="s">
        <v>978</v>
      </c>
      <c r="J580" t="str">
        <f>MID(Tabla1[[#This Row],[HORA2]],1,2)</f>
        <v>11</v>
      </c>
      <c r="K580" t="s">
        <v>20</v>
      </c>
      <c r="L580" t="s">
        <v>19</v>
      </c>
      <c r="M580" t="s">
        <v>14867</v>
      </c>
      <c r="N580" t="s">
        <v>22</v>
      </c>
      <c r="O580">
        <v>1.1200000000000001</v>
      </c>
      <c r="P5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80">
        <f>IF(Tabla1[[#This Row],[SERVICIO]]="COMIDA",3,IF(Tabla1[[#This Row],[SERVICIO]]="CONTROLADO",12,IF(Tabla1[[#This Row],[SERVICIO]]="RÁPIDO",3.75,IF(Tabla1[[#This Row],[SERVICIO]]="NORMAL",2.5,))))</f>
        <v>2.5</v>
      </c>
      <c r="R580">
        <f>IF(Tabla1[[#This Row],[SERVICIO]]="COMIDA",3.5,IF(Tabla1[[#This Row],[SERVICIO]]="CONTROLADO",8,IF(Tabla1[[#This Row],[SERVICIO]]="RÁPIDO",4.5,IF(Tabla1[[#This Row],[SERVICIO]]="NORMAL",3,))))</f>
        <v>3</v>
      </c>
      <c r="S580">
        <f>IF(Tabla1[[#This Row],[SERVICIO]]="COMIDA",0.75,IF(Tabla1[[#This Row],[SERVICIO]]="CONTROLADO",2.65,IF(Tabla1[[#This Row],[SERVICIO]]="RÁPIDO",0.55,IF(Tabla1[[#This Row],[SERVICIO]]="NORMAL",1.2,))))</f>
        <v>1.2</v>
      </c>
      <c r="T580" s="2">
        <f>IF(Tabla1[[#This Row],[KILOMETROS ADICIONALES]]=0,Tabla1[[#This Row],[KILOMETROS]]*Tabla1[[#This Row],[COSTO NORMAL]],Tabla1[[#This Row],[COSTO NORMAL]]*Tabla1[[#This Row],[KILOMETROS HASTA]])</f>
        <v>3.3600000000000003</v>
      </c>
      <c r="U580" s="2">
        <f>Tabla1[[#This Row],[KILOMETROS ADICIONALES]]*Tabla1[[#This Row],[COSTO ADICIONAL]]</f>
        <v>0</v>
      </c>
      <c r="V580">
        <v>63.33</v>
      </c>
      <c r="W580" s="2">
        <f>Tabla1[[#This Row],[COSTO NORMAL2]]+Tabla1[[#This Row],[COSTO ADICIONAL2]]</f>
        <v>3.3600000000000003</v>
      </c>
    </row>
    <row r="581" spans="1:23" x14ac:dyDescent="0.25">
      <c r="A581" t="s">
        <v>45</v>
      </c>
      <c r="B581" t="s">
        <v>962</v>
      </c>
      <c r="C581" t="s">
        <v>9672</v>
      </c>
      <c r="D581" t="s">
        <v>13</v>
      </c>
      <c r="E581" t="s">
        <v>14844</v>
      </c>
      <c r="F581" t="s">
        <v>14</v>
      </c>
      <c r="G581" t="s">
        <v>15</v>
      </c>
      <c r="H581" t="s">
        <v>45</v>
      </c>
      <c r="I581" t="s">
        <v>979</v>
      </c>
      <c r="J581" t="str">
        <f>MID(Tabla1[[#This Row],[HORA2]],1,2)</f>
        <v>11</v>
      </c>
      <c r="K581" t="s">
        <v>20</v>
      </c>
      <c r="L581" t="s">
        <v>44</v>
      </c>
      <c r="M581" t="s">
        <v>14867</v>
      </c>
      <c r="N581" t="s">
        <v>22</v>
      </c>
      <c r="O581">
        <v>7.51</v>
      </c>
      <c r="P5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5.01</v>
      </c>
      <c r="Q581">
        <f>IF(Tabla1[[#This Row],[SERVICIO]]="COMIDA",3,IF(Tabla1[[#This Row],[SERVICIO]]="CONTROLADO",12,IF(Tabla1[[#This Row],[SERVICIO]]="RÁPIDO",3.75,IF(Tabla1[[#This Row],[SERVICIO]]="NORMAL",2.5,))))</f>
        <v>2.5</v>
      </c>
      <c r="R581">
        <f>IF(Tabla1[[#This Row],[SERVICIO]]="COMIDA",3.5,IF(Tabla1[[#This Row],[SERVICIO]]="CONTROLADO",8,IF(Tabla1[[#This Row],[SERVICIO]]="RÁPIDO",4.5,IF(Tabla1[[#This Row],[SERVICIO]]="NORMAL",3,))))</f>
        <v>3</v>
      </c>
      <c r="S581">
        <f>IF(Tabla1[[#This Row],[SERVICIO]]="COMIDA",0.75,IF(Tabla1[[#This Row],[SERVICIO]]="CONTROLADO",2.65,IF(Tabla1[[#This Row],[SERVICIO]]="RÁPIDO",0.55,IF(Tabla1[[#This Row],[SERVICIO]]="NORMAL",1.2,))))</f>
        <v>1.2</v>
      </c>
      <c r="T581" s="2">
        <f>IF(Tabla1[[#This Row],[KILOMETROS ADICIONALES]]=0,Tabla1[[#This Row],[KILOMETROS]]*Tabla1[[#This Row],[COSTO NORMAL]],Tabla1[[#This Row],[COSTO NORMAL]]*Tabla1[[#This Row],[KILOMETROS HASTA]])</f>
        <v>7.5</v>
      </c>
      <c r="U581" s="2">
        <f>Tabla1[[#This Row],[KILOMETROS ADICIONALES]]*Tabla1[[#This Row],[COSTO ADICIONAL]]</f>
        <v>6.0119999999999996</v>
      </c>
      <c r="V581">
        <v>245.95</v>
      </c>
      <c r="W581" s="2">
        <f>Tabla1[[#This Row],[COSTO NORMAL2]]+Tabla1[[#This Row],[COSTO ADICIONAL2]]</f>
        <v>13.512</v>
      </c>
    </row>
    <row r="582" spans="1:23" x14ac:dyDescent="0.25">
      <c r="A582" t="s">
        <v>45</v>
      </c>
      <c r="B582" t="s">
        <v>962</v>
      </c>
      <c r="C582" t="s">
        <v>9673</v>
      </c>
      <c r="D582" t="s">
        <v>13</v>
      </c>
      <c r="E582" t="s">
        <v>14844</v>
      </c>
      <c r="F582" t="s">
        <v>14</v>
      </c>
      <c r="G582" t="s">
        <v>24</v>
      </c>
      <c r="H582" t="s">
        <v>45</v>
      </c>
      <c r="I582" t="s">
        <v>980</v>
      </c>
      <c r="J582" t="str">
        <f>MID(Tabla1[[#This Row],[HORA2]],1,2)</f>
        <v>08</v>
      </c>
      <c r="K582" t="s">
        <v>20</v>
      </c>
      <c r="L582" t="s">
        <v>78</v>
      </c>
      <c r="M582" t="s">
        <v>14867</v>
      </c>
      <c r="N582" t="s">
        <v>22</v>
      </c>
      <c r="O582">
        <v>2.95</v>
      </c>
      <c r="P5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0.45000000000000018</v>
      </c>
      <c r="Q582">
        <f>IF(Tabla1[[#This Row],[SERVICIO]]="COMIDA",3,IF(Tabla1[[#This Row],[SERVICIO]]="CONTROLADO",12,IF(Tabla1[[#This Row],[SERVICIO]]="RÁPIDO",3.75,IF(Tabla1[[#This Row],[SERVICIO]]="NORMAL",2.5,))))</f>
        <v>2.5</v>
      </c>
      <c r="R582">
        <f>IF(Tabla1[[#This Row],[SERVICIO]]="COMIDA",3.5,IF(Tabla1[[#This Row],[SERVICIO]]="CONTROLADO",8,IF(Tabla1[[#This Row],[SERVICIO]]="RÁPIDO",4.5,IF(Tabla1[[#This Row],[SERVICIO]]="NORMAL",3,))))</f>
        <v>3</v>
      </c>
      <c r="S582">
        <f>IF(Tabla1[[#This Row],[SERVICIO]]="COMIDA",0.75,IF(Tabla1[[#This Row],[SERVICIO]]="CONTROLADO",2.65,IF(Tabla1[[#This Row],[SERVICIO]]="RÁPIDO",0.55,IF(Tabla1[[#This Row],[SERVICIO]]="NORMAL",1.2,))))</f>
        <v>1.2</v>
      </c>
      <c r="T582" s="2">
        <f>IF(Tabla1[[#This Row],[KILOMETROS ADICIONALES]]=0,Tabla1[[#This Row],[KILOMETROS]]*Tabla1[[#This Row],[COSTO NORMAL]],Tabla1[[#This Row],[COSTO NORMAL]]*Tabla1[[#This Row],[KILOMETROS HASTA]])</f>
        <v>7.5</v>
      </c>
      <c r="U582" s="2">
        <f>Tabla1[[#This Row],[KILOMETROS ADICIONALES]]*Tabla1[[#This Row],[COSTO ADICIONAL]]</f>
        <v>0.54000000000000015</v>
      </c>
      <c r="V582">
        <v>180.35</v>
      </c>
      <c r="W582" s="2">
        <f>Tabla1[[#This Row],[COSTO NORMAL2]]+Tabla1[[#This Row],[COSTO ADICIONAL2]]</f>
        <v>8.0400000000000009</v>
      </c>
    </row>
    <row r="583" spans="1:23" x14ac:dyDescent="0.25">
      <c r="A583" t="s">
        <v>45</v>
      </c>
      <c r="B583" t="s">
        <v>962</v>
      </c>
      <c r="C583" t="s">
        <v>9674</v>
      </c>
      <c r="D583" t="s">
        <v>13</v>
      </c>
      <c r="E583" t="s">
        <v>14844</v>
      </c>
      <c r="F583" t="s">
        <v>14</v>
      </c>
      <c r="G583" t="s">
        <v>15</v>
      </c>
      <c r="H583" t="s">
        <v>45</v>
      </c>
      <c r="I583" t="s">
        <v>981</v>
      </c>
      <c r="J583" t="str">
        <f>MID(Tabla1[[#This Row],[HORA2]],1,2)</f>
        <v>18</v>
      </c>
      <c r="K583" t="s">
        <v>20</v>
      </c>
      <c r="L583" t="s">
        <v>153</v>
      </c>
      <c r="M583" t="s">
        <v>14867</v>
      </c>
      <c r="N583" t="s">
        <v>22</v>
      </c>
      <c r="O583">
        <v>9.59</v>
      </c>
      <c r="P5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7.09</v>
      </c>
      <c r="Q583">
        <f>IF(Tabla1[[#This Row],[SERVICIO]]="COMIDA",3,IF(Tabla1[[#This Row],[SERVICIO]]="CONTROLADO",12,IF(Tabla1[[#This Row],[SERVICIO]]="RÁPIDO",3.75,IF(Tabla1[[#This Row],[SERVICIO]]="NORMAL",2.5,))))</f>
        <v>2.5</v>
      </c>
      <c r="R583">
        <f>IF(Tabla1[[#This Row],[SERVICIO]]="COMIDA",3.5,IF(Tabla1[[#This Row],[SERVICIO]]="CONTROLADO",8,IF(Tabla1[[#This Row],[SERVICIO]]="RÁPIDO",4.5,IF(Tabla1[[#This Row],[SERVICIO]]="NORMAL",3,))))</f>
        <v>3</v>
      </c>
      <c r="S583">
        <f>IF(Tabla1[[#This Row],[SERVICIO]]="COMIDA",0.75,IF(Tabla1[[#This Row],[SERVICIO]]="CONTROLADO",2.65,IF(Tabla1[[#This Row],[SERVICIO]]="RÁPIDO",0.55,IF(Tabla1[[#This Row],[SERVICIO]]="NORMAL",1.2,))))</f>
        <v>1.2</v>
      </c>
      <c r="T583" s="2">
        <f>IF(Tabla1[[#This Row],[KILOMETROS ADICIONALES]]=0,Tabla1[[#This Row],[KILOMETROS]]*Tabla1[[#This Row],[COSTO NORMAL]],Tabla1[[#This Row],[COSTO NORMAL]]*Tabla1[[#This Row],[KILOMETROS HASTA]])</f>
        <v>7.5</v>
      </c>
      <c r="U583" s="2">
        <f>Tabla1[[#This Row],[KILOMETROS ADICIONALES]]*Tabla1[[#This Row],[COSTO ADICIONAL]]</f>
        <v>8.5079999999999991</v>
      </c>
      <c r="V583">
        <v>248.2</v>
      </c>
      <c r="W583" s="2">
        <f>Tabla1[[#This Row],[COSTO NORMAL2]]+Tabla1[[#This Row],[COSTO ADICIONAL2]]</f>
        <v>16.007999999999999</v>
      </c>
    </row>
    <row r="584" spans="1:23" x14ac:dyDescent="0.25">
      <c r="A584" t="s">
        <v>45</v>
      </c>
      <c r="B584" t="s">
        <v>962</v>
      </c>
      <c r="C584" t="s">
        <v>9675</v>
      </c>
      <c r="D584" t="s">
        <v>13</v>
      </c>
      <c r="E584" t="s">
        <v>14844</v>
      </c>
      <c r="F584" t="s">
        <v>14</v>
      </c>
      <c r="G584" t="s">
        <v>15</v>
      </c>
      <c r="H584" t="s">
        <v>45</v>
      </c>
      <c r="I584" t="s">
        <v>982</v>
      </c>
      <c r="J584" t="str">
        <f>MID(Tabla1[[#This Row],[HORA2]],1,2)</f>
        <v>12</v>
      </c>
      <c r="K584" t="s">
        <v>20</v>
      </c>
      <c r="L584" t="s">
        <v>31</v>
      </c>
      <c r="M584" t="s">
        <v>14867</v>
      </c>
      <c r="N584" t="s">
        <v>22</v>
      </c>
      <c r="O584">
        <v>15.64</v>
      </c>
      <c r="P5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13.14</v>
      </c>
      <c r="Q584">
        <f>IF(Tabla1[[#This Row],[SERVICIO]]="COMIDA",3,IF(Tabla1[[#This Row],[SERVICIO]]="CONTROLADO",12,IF(Tabla1[[#This Row],[SERVICIO]]="RÁPIDO",3.75,IF(Tabla1[[#This Row],[SERVICIO]]="NORMAL",2.5,))))</f>
        <v>2.5</v>
      </c>
      <c r="R584">
        <f>IF(Tabla1[[#This Row],[SERVICIO]]="COMIDA",3.5,IF(Tabla1[[#This Row],[SERVICIO]]="CONTROLADO",8,IF(Tabla1[[#This Row],[SERVICIO]]="RÁPIDO",4.5,IF(Tabla1[[#This Row],[SERVICIO]]="NORMAL",3,))))</f>
        <v>3</v>
      </c>
      <c r="S584">
        <f>IF(Tabla1[[#This Row],[SERVICIO]]="COMIDA",0.75,IF(Tabla1[[#This Row],[SERVICIO]]="CONTROLADO",2.65,IF(Tabla1[[#This Row],[SERVICIO]]="RÁPIDO",0.55,IF(Tabla1[[#This Row],[SERVICIO]]="NORMAL",1.2,))))</f>
        <v>1.2</v>
      </c>
      <c r="T584" s="2">
        <f>IF(Tabla1[[#This Row],[KILOMETROS ADICIONALES]]=0,Tabla1[[#This Row],[KILOMETROS]]*Tabla1[[#This Row],[COSTO NORMAL]],Tabla1[[#This Row],[COSTO NORMAL]]*Tabla1[[#This Row],[KILOMETROS HASTA]])</f>
        <v>7.5</v>
      </c>
      <c r="U584" s="2">
        <f>Tabla1[[#This Row],[KILOMETROS ADICIONALES]]*Tabla1[[#This Row],[COSTO ADICIONAL]]</f>
        <v>15.768000000000001</v>
      </c>
      <c r="V584">
        <v>179.57</v>
      </c>
      <c r="W584" s="2">
        <f>Tabla1[[#This Row],[COSTO NORMAL2]]+Tabla1[[#This Row],[COSTO ADICIONAL2]]</f>
        <v>23.268000000000001</v>
      </c>
    </row>
    <row r="585" spans="1:23" x14ac:dyDescent="0.25">
      <c r="A585" t="s">
        <v>45</v>
      </c>
      <c r="B585" t="s">
        <v>962</v>
      </c>
      <c r="C585" t="s">
        <v>9676</v>
      </c>
      <c r="D585" t="s">
        <v>13</v>
      </c>
      <c r="E585" t="s">
        <v>14844</v>
      </c>
      <c r="F585" t="s">
        <v>14</v>
      </c>
      <c r="G585" t="s">
        <v>15</v>
      </c>
      <c r="H585" t="s">
        <v>45</v>
      </c>
      <c r="I585" t="s">
        <v>983</v>
      </c>
      <c r="J585" t="str">
        <f>MID(Tabla1[[#This Row],[HORA2]],1,2)</f>
        <v>12</v>
      </c>
      <c r="K585" t="s">
        <v>20</v>
      </c>
      <c r="L585" t="s">
        <v>31</v>
      </c>
      <c r="M585" t="s">
        <v>14867</v>
      </c>
      <c r="N585" t="s">
        <v>22</v>
      </c>
      <c r="O585">
        <v>9.7100000000000009</v>
      </c>
      <c r="P5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7.2100000000000009</v>
      </c>
      <c r="Q585">
        <f>IF(Tabla1[[#This Row],[SERVICIO]]="COMIDA",3,IF(Tabla1[[#This Row],[SERVICIO]]="CONTROLADO",12,IF(Tabla1[[#This Row],[SERVICIO]]="RÁPIDO",3.75,IF(Tabla1[[#This Row],[SERVICIO]]="NORMAL",2.5,))))</f>
        <v>2.5</v>
      </c>
      <c r="R585">
        <f>IF(Tabla1[[#This Row],[SERVICIO]]="COMIDA",3.5,IF(Tabla1[[#This Row],[SERVICIO]]="CONTROLADO",8,IF(Tabla1[[#This Row],[SERVICIO]]="RÁPIDO",4.5,IF(Tabla1[[#This Row],[SERVICIO]]="NORMAL",3,))))</f>
        <v>3</v>
      </c>
      <c r="S585">
        <f>IF(Tabla1[[#This Row],[SERVICIO]]="COMIDA",0.75,IF(Tabla1[[#This Row],[SERVICIO]]="CONTROLADO",2.65,IF(Tabla1[[#This Row],[SERVICIO]]="RÁPIDO",0.55,IF(Tabla1[[#This Row],[SERVICIO]]="NORMAL",1.2,))))</f>
        <v>1.2</v>
      </c>
      <c r="T585" s="2">
        <f>IF(Tabla1[[#This Row],[KILOMETROS ADICIONALES]]=0,Tabla1[[#This Row],[KILOMETROS]]*Tabla1[[#This Row],[COSTO NORMAL]],Tabla1[[#This Row],[COSTO NORMAL]]*Tabla1[[#This Row],[KILOMETROS HASTA]])</f>
        <v>7.5</v>
      </c>
      <c r="U585" s="2">
        <f>Tabla1[[#This Row],[KILOMETROS ADICIONALES]]*Tabla1[[#This Row],[COSTO ADICIONAL]]</f>
        <v>8.652000000000001</v>
      </c>
      <c r="V585">
        <v>119.84</v>
      </c>
      <c r="W585" s="2">
        <f>Tabla1[[#This Row],[COSTO NORMAL2]]+Tabla1[[#This Row],[COSTO ADICIONAL2]]</f>
        <v>16.152000000000001</v>
      </c>
    </row>
    <row r="586" spans="1:23" x14ac:dyDescent="0.25">
      <c r="A586" t="s">
        <v>45</v>
      </c>
      <c r="B586" t="s">
        <v>962</v>
      </c>
      <c r="C586" t="s">
        <v>9677</v>
      </c>
      <c r="D586" t="s">
        <v>13</v>
      </c>
      <c r="E586" t="s">
        <v>14844</v>
      </c>
      <c r="F586" t="s">
        <v>14</v>
      </c>
      <c r="G586" t="s">
        <v>15</v>
      </c>
      <c r="H586" t="s">
        <v>45</v>
      </c>
      <c r="I586" t="s">
        <v>984</v>
      </c>
      <c r="J586" t="str">
        <f>MID(Tabla1[[#This Row],[HORA2]],1,2)</f>
        <v>13</v>
      </c>
      <c r="K586" t="s">
        <v>20</v>
      </c>
      <c r="L586" t="s">
        <v>323</v>
      </c>
      <c r="M586" t="s">
        <v>14867</v>
      </c>
      <c r="N586" t="s">
        <v>22</v>
      </c>
      <c r="O586">
        <v>14.05</v>
      </c>
      <c r="P5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586">
        <f>IF(Tabla1[[#This Row],[SERVICIO]]="COMIDA",3,IF(Tabla1[[#This Row],[SERVICIO]]="CONTROLADO",12,IF(Tabla1[[#This Row],[SERVICIO]]="RÁPIDO",3.75,IF(Tabla1[[#This Row],[SERVICIO]]="NORMAL",2.5,))))</f>
        <v>2.5</v>
      </c>
      <c r="R586">
        <f>IF(Tabla1[[#This Row],[SERVICIO]]="COMIDA",3.5,IF(Tabla1[[#This Row],[SERVICIO]]="CONTROLADO",8,IF(Tabla1[[#This Row],[SERVICIO]]="RÁPIDO",4.5,IF(Tabla1[[#This Row],[SERVICIO]]="NORMAL",3,))))</f>
        <v>3</v>
      </c>
      <c r="S586">
        <f>IF(Tabla1[[#This Row],[SERVICIO]]="COMIDA",0.75,IF(Tabla1[[#This Row],[SERVICIO]]="CONTROLADO",2.65,IF(Tabla1[[#This Row],[SERVICIO]]="RÁPIDO",0.55,IF(Tabla1[[#This Row],[SERVICIO]]="NORMAL",1.2,))))</f>
        <v>1.2</v>
      </c>
      <c r="T586" s="2">
        <f>IF(Tabla1[[#This Row],[KILOMETROS ADICIONALES]]=0,Tabla1[[#This Row],[KILOMETROS]]*Tabla1[[#This Row],[COSTO NORMAL]],Tabla1[[#This Row],[COSTO NORMAL]]*Tabla1[[#This Row],[KILOMETROS HASTA]])</f>
        <v>7.5</v>
      </c>
      <c r="U586" s="2">
        <f>Tabla1[[#This Row],[KILOMETROS ADICIONALES]]*Tabla1[[#This Row],[COSTO ADICIONAL]]</f>
        <v>13.860000000000001</v>
      </c>
      <c r="V586">
        <v>97.92</v>
      </c>
      <c r="W586" s="2">
        <f>Tabla1[[#This Row],[COSTO NORMAL2]]+Tabla1[[#This Row],[COSTO ADICIONAL2]]</f>
        <v>21.36</v>
      </c>
    </row>
    <row r="587" spans="1:23" x14ac:dyDescent="0.25">
      <c r="A587" t="s">
        <v>45</v>
      </c>
      <c r="B587" t="s">
        <v>962</v>
      </c>
      <c r="C587" t="s">
        <v>9678</v>
      </c>
      <c r="D587" t="s">
        <v>13</v>
      </c>
      <c r="E587" t="s">
        <v>14844</v>
      </c>
      <c r="F587" t="s">
        <v>14</v>
      </c>
      <c r="G587" t="s">
        <v>15</v>
      </c>
      <c r="H587" t="s">
        <v>45</v>
      </c>
      <c r="I587" t="s">
        <v>985</v>
      </c>
      <c r="J587" t="str">
        <f>MID(Tabla1[[#This Row],[HORA2]],1,2)</f>
        <v>15</v>
      </c>
      <c r="K587" t="s">
        <v>20</v>
      </c>
      <c r="L587" t="s">
        <v>149</v>
      </c>
      <c r="M587" t="s">
        <v>14867</v>
      </c>
      <c r="N587" t="s">
        <v>22</v>
      </c>
      <c r="O587">
        <v>12.01</v>
      </c>
      <c r="P5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9.51</v>
      </c>
      <c r="Q587">
        <f>IF(Tabla1[[#This Row],[SERVICIO]]="COMIDA",3,IF(Tabla1[[#This Row],[SERVICIO]]="CONTROLADO",12,IF(Tabla1[[#This Row],[SERVICIO]]="RÁPIDO",3.75,IF(Tabla1[[#This Row],[SERVICIO]]="NORMAL",2.5,))))</f>
        <v>2.5</v>
      </c>
      <c r="R587">
        <f>IF(Tabla1[[#This Row],[SERVICIO]]="COMIDA",3.5,IF(Tabla1[[#This Row],[SERVICIO]]="CONTROLADO",8,IF(Tabla1[[#This Row],[SERVICIO]]="RÁPIDO",4.5,IF(Tabla1[[#This Row],[SERVICIO]]="NORMAL",3,))))</f>
        <v>3</v>
      </c>
      <c r="S587">
        <f>IF(Tabla1[[#This Row],[SERVICIO]]="COMIDA",0.75,IF(Tabla1[[#This Row],[SERVICIO]]="CONTROLADO",2.65,IF(Tabla1[[#This Row],[SERVICIO]]="RÁPIDO",0.55,IF(Tabla1[[#This Row],[SERVICIO]]="NORMAL",1.2,))))</f>
        <v>1.2</v>
      </c>
      <c r="T587" s="2">
        <f>IF(Tabla1[[#This Row],[KILOMETROS ADICIONALES]]=0,Tabla1[[#This Row],[KILOMETROS]]*Tabla1[[#This Row],[COSTO NORMAL]],Tabla1[[#This Row],[COSTO NORMAL]]*Tabla1[[#This Row],[KILOMETROS HASTA]])</f>
        <v>7.5</v>
      </c>
      <c r="U587" s="2">
        <f>Tabla1[[#This Row],[KILOMETROS ADICIONALES]]*Tabla1[[#This Row],[COSTO ADICIONAL]]</f>
        <v>11.411999999999999</v>
      </c>
      <c r="V587">
        <v>210.8</v>
      </c>
      <c r="W587" s="2">
        <f>Tabla1[[#This Row],[COSTO NORMAL2]]+Tabla1[[#This Row],[COSTO ADICIONAL2]]</f>
        <v>18.911999999999999</v>
      </c>
    </row>
    <row r="588" spans="1:23" x14ac:dyDescent="0.25">
      <c r="A588" t="s">
        <v>45</v>
      </c>
      <c r="B588" t="s">
        <v>962</v>
      </c>
      <c r="C588" t="s">
        <v>9679</v>
      </c>
      <c r="D588" t="s">
        <v>13</v>
      </c>
      <c r="E588" t="s">
        <v>14844</v>
      </c>
      <c r="F588" t="s">
        <v>14</v>
      </c>
      <c r="G588" t="s">
        <v>15</v>
      </c>
      <c r="H588" t="s">
        <v>45</v>
      </c>
      <c r="I588" t="s">
        <v>986</v>
      </c>
      <c r="J588" t="str">
        <f>MID(Tabla1[[#This Row],[HORA2]],1,2)</f>
        <v>16</v>
      </c>
      <c r="K588" t="s">
        <v>20</v>
      </c>
      <c r="L588" t="s">
        <v>53</v>
      </c>
      <c r="M588" t="s">
        <v>14867</v>
      </c>
      <c r="N588" t="s">
        <v>22</v>
      </c>
      <c r="O588">
        <v>15.58</v>
      </c>
      <c r="P5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13.08</v>
      </c>
      <c r="Q588">
        <f>IF(Tabla1[[#This Row],[SERVICIO]]="COMIDA",3,IF(Tabla1[[#This Row],[SERVICIO]]="CONTROLADO",12,IF(Tabla1[[#This Row],[SERVICIO]]="RÁPIDO",3.75,IF(Tabla1[[#This Row],[SERVICIO]]="NORMAL",2.5,))))</f>
        <v>2.5</v>
      </c>
      <c r="R588">
        <f>IF(Tabla1[[#This Row],[SERVICIO]]="COMIDA",3.5,IF(Tabla1[[#This Row],[SERVICIO]]="CONTROLADO",8,IF(Tabla1[[#This Row],[SERVICIO]]="RÁPIDO",4.5,IF(Tabla1[[#This Row],[SERVICIO]]="NORMAL",3,))))</f>
        <v>3</v>
      </c>
      <c r="S588">
        <f>IF(Tabla1[[#This Row],[SERVICIO]]="COMIDA",0.75,IF(Tabla1[[#This Row],[SERVICIO]]="CONTROLADO",2.65,IF(Tabla1[[#This Row],[SERVICIO]]="RÁPIDO",0.55,IF(Tabla1[[#This Row],[SERVICIO]]="NORMAL",1.2,))))</f>
        <v>1.2</v>
      </c>
      <c r="T588" s="2">
        <f>IF(Tabla1[[#This Row],[KILOMETROS ADICIONALES]]=0,Tabla1[[#This Row],[KILOMETROS]]*Tabla1[[#This Row],[COSTO NORMAL]],Tabla1[[#This Row],[COSTO NORMAL]]*Tabla1[[#This Row],[KILOMETROS HASTA]])</f>
        <v>7.5</v>
      </c>
      <c r="U588" s="2">
        <f>Tabla1[[#This Row],[KILOMETROS ADICIONALES]]*Tabla1[[#This Row],[COSTO ADICIONAL]]</f>
        <v>15.696</v>
      </c>
      <c r="V588">
        <v>105.89</v>
      </c>
      <c r="W588" s="2">
        <f>Tabla1[[#This Row],[COSTO NORMAL2]]+Tabla1[[#This Row],[COSTO ADICIONAL2]]</f>
        <v>23.195999999999998</v>
      </c>
    </row>
    <row r="589" spans="1:23" x14ac:dyDescent="0.25">
      <c r="A589" t="s">
        <v>45</v>
      </c>
      <c r="B589" t="s">
        <v>962</v>
      </c>
      <c r="C589" t="s">
        <v>9680</v>
      </c>
      <c r="D589" t="s">
        <v>13</v>
      </c>
      <c r="E589" t="s">
        <v>14844</v>
      </c>
      <c r="F589" t="s">
        <v>14</v>
      </c>
      <c r="G589" t="s">
        <v>15</v>
      </c>
      <c r="H589" t="s">
        <v>45</v>
      </c>
      <c r="I589" t="s">
        <v>987</v>
      </c>
      <c r="J589" t="str">
        <f>MID(Tabla1[[#This Row],[HORA2]],1,2)</f>
        <v>14</v>
      </c>
      <c r="K589" t="s">
        <v>20</v>
      </c>
      <c r="L589" t="s">
        <v>92</v>
      </c>
      <c r="M589" t="s">
        <v>14867</v>
      </c>
      <c r="N589" t="s">
        <v>22</v>
      </c>
      <c r="O589">
        <v>15.82</v>
      </c>
      <c r="P5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589">
        <f>IF(Tabla1[[#This Row],[SERVICIO]]="COMIDA",3,IF(Tabla1[[#This Row],[SERVICIO]]="CONTROLADO",12,IF(Tabla1[[#This Row],[SERVICIO]]="RÁPIDO",3.75,IF(Tabla1[[#This Row],[SERVICIO]]="NORMAL",2.5,))))</f>
        <v>2.5</v>
      </c>
      <c r="R589">
        <f>IF(Tabla1[[#This Row],[SERVICIO]]="COMIDA",3.5,IF(Tabla1[[#This Row],[SERVICIO]]="CONTROLADO",8,IF(Tabla1[[#This Row],[SERVICIO]]="RÁPIDO",4.5,IF(Tabla1[[#This Row],[SERVICIO]]="NORMAL",3,))))</f>
        <v>3</v>
      </c>
      <c r="S589">
        <f>IF(Tabla1[[#This Row],[SERVICIO]]="COMIDA",0.75,IF(Tabla1[[#This Row],[SERVICIO]]="CONTROLADO",2.65,IF(Tabla1[[#This Row],[SERVICIO]]="RÁPIDO",0.55,IF(Tabla1[[#This Row],[SERVICIO]]="NORMAL",1.2,))))</f>
        <v>1.2</v>
      </c>
      <c r="T589" s="2">
        <f>IF(Tabla1[[#This Row],[KILOMETROS ADICIONALES]]=0,Tabla1[[#This Row],[KILOMETROS]]*Tabla1[[#This Row],[COSTO NORMAL]],Tabla1[[#This Row],[COSTO NORMAL]]*Tabla1[[#This Row],[KILOMETROS HASTA]])</f>
        <v>7.5</v>
      </c>
      <c r="U589" s="2">
        <f>Tabla1[[#This Row],[KILOMETROS ADICIONALES]]*Tabla1[[#This Row],[COSTO ADICIONAL]]</f>
        <v>15.984</v>
      </c>
      <c r="V589">
        <v>31.02</v>
      </c>
      <c r="W589" s="2">
        <f>Tabla1[[#This Row],[COSTO NORMAL2]]+Tabla1[[#This Row],[COSTO ADICIONAL2]]</f>
        <v>23.484000000000002</v>
      </c>
    </row>
    <row r="590" spans="1:23" x14ac:dyDescent="0.25">
      <c r="A590" t="s">
        <v>45</v>
      </c>
      <c r="B590" t="s">
        <v>962</v>
      </c>
      <c r="C590" t="s">
        <v>9681</v>
      </c>
      <c r="D590" t="s">
        <v>13</v>
      </c>
      <c r="E590" t="s">
        <v>14844</v>
      </c>
      <c r="F590" t="s">
        <v>14</v>
      </c>
      <c r="G590" t="s">
        <v>15</v>
      </c>
      <c r="H590" t="s">
        <v>45</v>
      </c>
      <c r="I590" t="s">
        <v>988</v>
      </c>
      <c r="J590" t="str">
        <f>MID(Tabla1[[#This Row],[HORA2]],1,2)</f>
        <v>15</v>
      </c>
      <c r="K590" t="s">
        <v>20</v>
      </c>
      <c r="L590" t="s">
        <v>271</v>
      </c>
      <c r="M590" t="s">
        <v>14867</v>
      </c>
      <c r="N590" t="s">
        <v>22</v>
      </c>
      <c r="O590">
        <v>8.73</v>
      </c>
      <c r="P5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6.23</v>
      </c>
      <c r="Q590">
        <f>IF(Tabla1[[#This Row],[SERVICIO]]="COMIDA",3,IF(Tabla1[[#This Row],[SERVICIO]]="CONTROLADO",12,IF(Tabla1[[#This Row],[SERVICIO]]="RÁPIDO",3.75,IF(Tabla1[[#This Row],[SERVICIO]]="NORMAL",2.5,))))</f>
        <v>2.5</v>
      </c>
      <c r="R590">
        <f>IF(Tabla1[[#This Row],[SERVICIO]]="COMIDA",3.5,IF(Tabla1[[#This Row],[SERVICIO]]="CONTROLADO",8,IF(Tabla1[[#This Row],[SERVICIO]]="RÁPIDO",4.5,IF(Tabla1[[#This Row],[SERVICIO]]="NORMAL",3,))))</f>
        <v>3</v>
      </c>
      <c r="S590">
        <f>IF(Tabla1[[#This Row],[SERVICIO]]="COMIDA",0.75,IF(Tabla1[[#This Row],[SERVICIO]]="CONTROLADO",2.65,IF(Tabla1[[#This Row],[SERVICIO]]="RÁPIDO",0.55,IF(Tabla1[[#This Row],[SERVICIO]]="NORMAL",1.2,))))</f>
        <v>1.2</v>
      </c>
      <c r="T590" s="2">
        <f>IF(Tabla1[[#This Row],[KILOMETROS ADICIONALES]]=0,Tabla1[[#This Row],[KILOMETROS]]*Tabla1[[#This Row],[COSTO NORMAL]],Tabla1[[#This Row],[COSTO NORMAL]]*Tabla1[[#This Row],[KILOMETROS HASTA]])</f>
        <v>7.5</v>
      </c>
      <c r="U590" s="2">
        <f>Tabla1[[#This Row],[KILOMETROS ADICIONALES]]*Tabla1[[#This Row],[COSTO ADICIONAL]]</f>
        <v>7.476</v>
      </c>
      <c r="V590">
        <v>97.48</v>
      </c>
      <c r="W590" s="2">
        <f>Tabla1[[#This Row],[COSTO NORMAL2]]+Tabla1[[#This Row],[COSTO ADICIONAL2]]</f>
        <v>14.975999999999999</v>
      </c>
    </row>
    <row r="591" spans="1:23" x14ac:dyDescent="0.25">
      <c r="A591" t="s">
        <v>45</v>
      </c>
      <c r="B591" t="s">
        <v>962</v>
      </c>
      <c r="C591" t="s">
        <v>9682</v>
      </c>
      <c r="D591" t="s">
        <v>13</v>
      </c>
      <c r="E591" t="s">
        <v>14844</v>
      </c>
      <c r="F591" t="s">
        <v>14</v>
      </c>
      <c r="G591" t="s">
        <v>15</v>
      </c>
      <c r="H591" t="s">
        <v>45</v>
      </c>
      <c r="I591" t="s">
        <v>989</v>
      </c>
      <c r="J591" t="str">
        <f>MID(Tabla1[[#This Row],[HORA2]],1,2)</f>
        <v>13</v>
      </c>
      <c r="K591" t="s">
        <v>20</v>
      </c>
      <c r="L591" t="s">
        <v>57</v>
      </c>
      <c r="M591" t="s">
        <v>14867</v>
      </c>
      <c r="N591" t="s">
        <v>22</v>
      </c>
      <c r="O591">
        <v>11.81</v>
      </c>
      <c r="P5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9.31</v>
      </c>
      <c r="Q591">
        <f>IF(Tabla1[[#This Row],[SERVICIO]]="COMIDA",3,IF(Tabla1[[#This Row],[SERVICIO]]="CONTROLADO",12,IF(Tabla1[[#This Row],[SERVICIO]]="RÁPIDO",3.75,IF(Tabla1[[#This Row],[SERVICIO]]="NORMAL",2.5,))))</f>
        <v>2.5</v>
      </c>
      <c r="R591">
        <f>IF(Tabla1[[#This Row],[SERVICIO]]="COMIDA",3.5,IF(Tabla1[[#This Row],[SERVICIO]]="CONTROLADO",8,IF(Tabla1[[#This Row],[SERVICIO]]="RÁPIDO",4.5,IF(Tabla1[[#This Row],[SERVICIO]]="NORMAL",3,))))</f>
        <v>3</v>
      </c>
      <c r="S591">
        <f>IF(Tabla1[[#This Row],[SERVICIO]]="COMIDA",0.75,IF(Tabla1[[#This Row],[SERVICIO]]="CONTROLADO",2.65,IF(Tabla1[[#This Row],[SERVICIO]]="RÁPIDO",0.55,IF(Tabla1[[#This Row],[SERVICIO]]="NORMAL",1.2,))))</f>
        <v>1.2</v>
      </c>
      <c r="T591" s="2">
        <f>IF(Tabla1[[#This Row],[KILOMETROS ADICIONALES]]=0,Tabla1[[#This Row],[KILOMETROS]]*Tabla1[[#This Row],[COSTO NORMAL]],Tabla1[[#This Row],[COSTO NORMAL]]*Tabla1[[#This Row],[KILOMETROS HASTA]])</f>
        <v>7.5</v>
      </c>
      <c r="U591" s="2">
        <f>Tabla1[[#This Row],[KILOMETROS ADICIONALES]]*Tabla1[[#This Row],[COSTO ADICIONAL]]</f>
        <v>11.172000000000001</v>
      </c>
      <c r="V591">
        <v>226.88</v>
      </c>
      <c r="W591" s="2">
        <f>Tabla1[[#This Row],[COSTO NORMAL2]]+Tabla1[[#This Row],[COSTO ADICIONAL2]]</f>
        <v>18.672000000000001</v>
      </c>
    </row>
    <row r="592" spans="1:23" x14ac:dyDescent="0.25">
      <c r="A592" t="s">
        <v>45</v>
      </c>
      <c r="B592" t="s">
        <v>962</v>
      </c>
      <c r="C592" t="s">
        <v>9683</v>
      </c>
      <c r="D592" t="s">
        <v>13</v>
      </c>
      <c r="E592" t="s">
        <v>14844</v>
      </c>
      <c r="F592" t="s">
        <v>14</v>
      </c>
      <c r="G592" t="s">
        <v>15</v>
      </c>
      <c r="H592" t="s">
        <v>45</v>
      </c>
      <c r="I592" t="s">
        <v>990</v>
      </c>
      <c r="J592" t="str">
        <f>MID(Tabla1[[#This Row],[HORA2]],1,2)</f>
        <v>15</v>
      </c>
      <c r="K592" t="s">
        <v>20</v>
      </c>
      <c r="L592" t="s">
        <v>149</v>
      </c>
      <c r="M592" t="s">
        <v>14867</v>
      </c>
      <c r="N592" t="s">
        <v>22</v>
      </c>
      <c r="O592">
        <v>13.62</v>
      </c>
      <c r="P5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11.12</v>
      </c>
      <c r="Q592">
        <f>IF(Tabla1[[#This Row],[SERVICIO]]="COMIDA",3,IF(Tabla1[[#This Row],[SERVICIO]]="CONTROLADO",12,IF(Tabla1[[#This Row],[SERVICIO]]="RÁPIDO",3.75,IF(Tabla1[[#This Row],[SERVICIO]]="NORMAL",2.5,))))</f>
        <v>2.5</v>
      </c>
      <c r="R592">
        <f>IF(Tabla1[[#This Row],[SERVICIO]]="COMIDA",3.5,IF(Tabla1[[#This Row],[SERVICIO]]="CONTROLADO",8,IF(Tabla1[[#This Row],[SERVICIO]]="RÁPIDO",4.5,IF(Tabla1[[#This Row],[SERVICIO]]="NORMAL",3,))))</f>
        <v>3</v>
      </c>
      <c r="S592">
        <f>IF(Tabla1[[#This Row],[SERVICIO]]="COMIDA",0.75,IF(Tabla1[[#This Row],[SERVICIO]]="CONTROLADO",2.65,IF(Tabla1[[#This Row],[SERVICIO]]="RÁPIDO",0.55,IF(Tabla1[[#This Row],[SERVICIO]]="NORMAL",1.2,))))</f>
        <v>1.2</v>
      </c>
      <c r="T592" s="2">
        <f>IF(Tabla1[[#This Row],[KILOMETROS ADICIONALES]]=0,Tabla1[[#This Row],[KILOMETROS]]*Tabla1[[#This Row],[COSTO NORMAL]],Tabla1[[#This Row],[COSTO NORMAL]]*Tabla1[[#This Row],[KILOMETROS HASTA]])</f>
        <v>7.5</v>
      </c>
      <c r="U592" s="2">
        <f>Tabla1[[#This Row],[KILOMETROS ADICIONALES]]*Tabla1[[#This Row],[COSTO ADICIONAL]]</f>
        <v>13.343999999999999</v>
      </c>
      <c r="V592">
        <v>170.06</v>
      </c>
      <c r="W592" s="2">
        <f>Tabla1[[#This Row],[COSTO NORMAL2]]+Tabla1[[#This Row],[COSTO ADICIONAL2]]</f>
        <v>20.844000000000001</v>
      </c>
    </row>
    <row r="593" spans="1:23" x14ac:dyDescent="0.25">
      <c r="A593" t="s">
        <v>45</v>
      </c>
      <c r="B593" t="s">
        <v>962</v>
      </c>
      <c r="C593" t="s">
        <v>9684</v>
      </c>
      <c r="D593" t="s">
        <v>13</v>
      </c>
      <c r="E593" t="s">
        <v>14844</v>
      </c>
      <c r="F593" t="s">
        <v>14</v>
      </c>
      <c r="G593" t="s">
        <v>15</v>
      </c>
      <c r="H593" t="s">
        <v>45</v>
      </c>
      <c r="I593" t="s">
        <v>991</v>
      </c>
      <c r="J593" t="str">
        <f>MID(Tabla1[[#This Row],[HORA2]],1,2)</f>
        <v>12</v>
      </c>
      <c r="K593" t="s">
        <v>20</v>
      </c>
      <c r="L593" t="s">
        <v>31</v>
      </c>
      <c r="M593" t="s">
        <v>14867</v>
      </c>
      <c r="N593" t="s">
        <v>22</v>
      </c>
      <c r="O593">
        <v>19.46</v>
      </c>
      <c r="P5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16.96</v>
      </c>
      <c r="Q593">
        <f>IF(Tabla1[[#This Row],[SERVICIO]]="COMIDA",3,IF(Tabla1[[#This Row],[SERVICIO]]="CONTROLADO",12,IF(Tabla1[[#This Row],[SERVICIO]]="RÁPIDO",3.75,IF(Tabla1[[#This Row],[SERVICIO]]="NORMAL",2.5,))))</f>
        <v>2.5</v>
      </c>
      <c r="R593">
        <f>IF(Tabla1[[#This Row],[SERVICIO]]="COMIDA",3.5,IF(Tabla1[[#This Row],[SERVICIO]]="CONTROLADO",8,IF(Tabla1[[#This Row],[SERVICIO]]="RÁPIDO",4.5,IF(Tabla1[[#This Row],[SERVICIO]]="NORMAL",3,))))</f>
        <v>3</v>
      </c>
      <c r="S593">
        <f>IF(Tabla1[[#This Row],[SERVICIO]]="COMIDA",0.75,IF(Tabla1[[#This Row],[SERVICIO]]="CONTROLADO",2.65,IF(Tabla1[[#This Row],[SERVICIO]]="RÁPIDO",0.55,IF(Tabla1[[#This Row],[SERVICIO]]="NORMAL",1.2,))))</f>
        <v>1.2</v>
      </c>
      <c r="T593" s="2">
        <f>IF(Tabla1[[#This Row],[KILOMETROS ADICIONALES]]=0,Tabla1[[#This Row],[KILOMETROS]]*Tabla1[[#This Row],[COSTO NORMAL]],Tabla1[[#This Row],[COSTO NORMAL]]*Tabla1[[#This Row],[KILOMETROS HASTA]])</f>
        <v>7.5</v>
      </c>
      <c r="U593" s="2">
        <f>Tabla1[[#This Row],[KILOMETROS ADICIONALES]]*Tabla1[[#This Row],[COSTO ADICIONAL]]</f>
        <v>20.352</v>
      </c>
      <c r="V593">
        <v>229.91</v>
      </c>
      <c r="W593" s="2">
        <f>Tabla1[[#This Row],[COSTO NORMAL2]]+Tabla1[[#This Row],[COSTO ADICIONAL2]]</f>
        <v>27.852</v>
      </c>
    </row>
    <row r="594" spans="1:23" x14ac:dyDescent="0.25">
      <c r="A594" t="s">
        <v>45</v>
      </c>
      <c r="B594" t="s">
        <v>962</v>
      </c>
      <c r="C594" t="s">
        <v>9685</v>
      </c>
      <c r="D594" t="s">
        <v>13</v>
      </c>
      <c r="E594" t="s">
        <v>14844</v>
      </c>
      <c r="F594" t="s">
        <v>14</v>
      </c>
      <c r="G594" t="s">
        <v>15</v>
      </c>
      <c r="H594" t="s">
        <v>45</v>
      </c>
      <c r="I594" t="s">
        <v>992</v>
      </c>
      <c r="J594" t="str">
        <f>MID(Tabla1[[#This Row],[HORA2]],1,2)</f>
        <v>11</v>
      </c>
      <c r="K594" t="s">
        <v>20</v>
      </c>
      <c r="L594" t="s">
        <v>44</v>
      </c>
      <c r="M594" t="s">
        <v>14867</v>
      </c>
      <c r="N594" t="s">
        <v>22</v>
      </c>
      <c r="O594">
        <v>2.93</v>
      </c>
      <c r="P5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0.43000000000000016</v>
      </c>
      <c r="Q594">
        <f>IF(Tabla1[[#This Row],[SERVICIO]]="COMIDA",3,IF(Tabla1[[#This Row],[SERVICIO]]="CONTROLADO",12,IF(Tabla1[[#This Row],[SERVICIO]]="RÁPIDO",3.75,IF(Tabla1[[#This Row],[SERVICIO]]="NORMAL",2.5,))))</f>
        <v>2.5</v>
      </c>
      <c r="R594">
        <f>IF(Tabla1[[#This Row],[SERVICIO]]="COMIDA",3.5,IF(Tabla1[[#This Row],[SERVICIO]]="CONTROLADO",8,IF(Tabla1[[#This Row],[SERVICIO]]="RÁPIDO",4.5,IF(Tabla1[[#This Row],[SERVICIO]]="NORMAL",3,))))</f>
        <v>3</v>
      </c>
      <c r="S594">
        <f>IF(Tabla1[[#This Row],[SERVICIO]]="COMIDA",0.75,IF(Tabla1[[#This Row],[SERVICIO]]="CONTROLADO",2.65,IF(Tabla1[[#This Row],[SERVICIO]]="RÁPIDO",0.55,IF(Tabla1[[#This Row],[SERVICIO]]="NORMAL",1.2,))))</f>
        <v>1.2</v>
      </c>
      <c r="T594" s="2">
        <f>IF(Tabla1[[#This Row],[KILOMETROS ADICIONALES]]=0,Tabla1[[#This Row],[KILOMETROS]]*Tabla1[[#This Row],[COSTO NORMAL]],Tabla1[[#This Row],[COSTO NORMAL]]*Tabla1[[#This Row],[KILOMETROS HASTA]])</f>
        <v>7.5</v>
      </c>
      <c r="U594" s="2">
        <f>Tabla1[[#This Row],[KILOMETROS ADICIONALES]]*Tabla1[[#This Row],[COSTO ADICIONAL]]</f>
        <v>0.51600000000000013</v>
      </c>
      <c r="V594">
        <v>114.64</v>
      </c>
      <c r="W594" s="2">
        <f>Tabla1[[#This Row],[COSTO NORMAL2]]+Tabla1[[#This Row],[COSTO ADICIONAL2]]</f>
        <v>8.016</v>
      </c>
    </row>
    <row r="595" spans="1:23" x14ac:dyDescent="0.25">
      <c r="A595" t="s">
        <v>45</v>
      </c>
      <c r="B595" t="s">
        <v>962</v>
      </c>
      <c r="C595" t="s">
        <v>9686</v>
      </c>
      <c r="D595" t="s">
        <v>13</v>
      </c>
      <c r="E595" t="s">
        <v>14844</v>
      </c>
      <c r="F595" t="s">
        <v>14</v>
      </c>
      <c r="G595" t="s">
        <v>15</v>
      </c>
      <c r="H595" t="s">
        <v>45</v>
      </c>
      <c r="I595" t="s">
        <v>993</v>
      </c>
      <c r="J595" t="str">
        <f>MID(Tabla1[[#This Row],[HORA2]],1,2)</f>
        <v>10</v>
      </c>
      <c r="K595" t="s">
        <v>20</v>
      </c>
      <c r="L595" t="s">
        <v>26</v>
      </c>
      <c r="M595" t="s">
        <v>14867</v>
      </c>
      <c r="N595" t="s">
        <v>22</v>
      </c>
      <c r="O595">
        <v>9.2200000000000006</v>
      </c>
      <c r="P5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6.7200000000000006</v>
      </c>
      <c r="Q595">
        <f>IF(Tabla1[[#This Row],[SERVICIO]]="COMIDA",3,IF(Tabla1[[#This Row],[SERVICIO]]="CONTROLADO",12,IF(Tabla1[[#This Row],[SERVICIO]]="RÁPIDO",3.75,IF(Tabla1[[#This Row],[SERVICIO]]="NORMAL",2.5,))))</f>
        <v>2.5</v>
      </c>
      <c r="R595">
        <f>IF(Tabla1[[#This Row],[SERVICIO]]="COMIDA",3.5,IF(Tabla1[[#This Row],[SERVICIO]]="CONTROLADO",8,IF(Tabla1[[#This Row],[SERVICIO]]="RÁPIDO",4.5,IF(Tabla1[[#This Row],[SERVICIO]]="NORMAL",3,))))</f>
        <v>3</v>
      </c>
      <c r="S595">
        <f>IF(Tabla1[[#This Row],[SERVICIO]]="COMIDA",0.75,IF(Tabla1[[#This Row],[SERVICIO]]="CONTROLADO",2.65,IF(Tabla1[[#This Row],[SERVICIO]]="RÁPIDO",0.55,IF(Tabla1[[#This Row],[SERVICIO]]="NORMAL",1.2,))))</f>
        <v>1.2</v>
      </c>
      <c r="T595" s="2">
        <f>IF(Tabla1[[#This Row],[KILOMETROS ADICIONALES]]=0,Tabla1[[#This Row],[KILOMETROS]]*Tabla1[[#This Row],[COSTO NORMAL]],Tabla1[[#This Row],[COSTO NORMAL]]*Tabla1[[#This Row],[KILOMETROS HASTA]])</f>
        <v>7.5</v>
      </c>
      <c r="U595" s="2">
        <f>Tabla1[[#This Row],[KILOMETROS ADICIONALES]]*Tabla1[[#This Row],[COSTO ADICIONAL]]</f>
        <v>8.0640000000000001</v>
      </c>
      <c r="V595">
        <v>61.58</v>
      </c>
      <c r="W595" s="2">
        <f>Tabla1[[#This Row],[COSTO NORMAL2]]+Tabla1[[#This Row],[COSTO ADICIONAL2]]</f>
        <v>15.564</v>
      </c>
    </row>
    <row r="596" spans="1:23" x14ac:dyDescent="0.25">
      <c r="A596" t="s">
        <v>45</v>
      </c>
      <c r="B596" t="s">
        <v>962</v>
      </c>
      <c r="C596" t="s">
        <v>9687</v>
      </c>
      <c r="D596" t="s">
        <v>13</v>
      </c>
      <c r="E596" t="s">
        <v>14844</v>
      </c>
      <c r="F596" t="s">
        <v>14</v>
      </c>
      <c r="G596" t="s">
        <v>15</v>
      </c>
      <c r="H596" t="s">
        <v>45</v>
      </c>
      <c r="I596" t="s">
        <v>994</v>
      </c>
      <c r="J596" t="str">
        <f>MID(Tabla1[[#This Row],[HORA2]],1,2)</f>
        <v>11</v>
      </c>
      <c r="K596" t="s">
        <v>20</v>
      </c>
      <c r="L596" t="s">
        <v>61</v>
      </c>
      <c r="M596" t="s">
        <v>14867</v>
      </c>
      <c r="N596" t="s">
        <v>22</v>
      </c>
      <c r="O596">
        <v>18.37</v>
      </c>
      <c r="P5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15.870000000000001</v>
      </c>
      <c r="Q596">
        <f>IF(Tabla1[[#This Row],[SERVICIO]]="COMIDA",3,IF(Tabla1[[#This Row],[SERVICIO]]="CONTROLADO",12,IF(Tabla1[[#This Row],[SERVICIO]]="RÁPIDO",3.75,IF(Tabla1[[#This Row],[SERVICIO]]="NORMAL",2.5,))))</f>
        <v>2.5</v>
      </c>
      <c r="R596">
        <f>IF(Tabla1[[#This Row],[SERVICIO]]="COMIDA",3.5,IF(Tabla1[[#This Row],[SERVICIO]]="CONTROLADO",8,IF(Tabla1[[#This Row],[SERVICIO]]="RÁPIDO",4.5,IF(Tabla1[[#This Row],[SERVICIO]]="NORMAL",3,))))</f>
        <v>3</v>
      </c>
      <c r="S596">
        <f>IF(Tabla1[[#This Row],[SERVICIO]]="COMIDA",0.75,IF(Tabla1[[#This Row],[SERVICIO]]="CONTROLADO",2.65,IF(Tabla1[[#This Row],[SERVICIO]]="RÁPIDO",0.55,IF(Tabla1[[#This Row],[SERVICIO]]="NORMAL",1.2,))))</f>
        <v>1.2</v>
      </c>
      <c r="T596" s="2">
        <f>IF(Tabla1[[#This Row],[KILOMETROS ADICIONALES]]=0,Tabla1[[#This Row],[KILOMETROS]]*Tabla1[[#This Row],[COSTO NORMAL]],Tabla1[[#This Row],[COSTO NORMAL]]*Tabla1[[#This Row],[KILOMETROS HASTA]])</f>
        <v>7.5</v>
      </c>
      <c r="U596" s="2">
        <f>Tabla1[[#This Row],[KILOMETROS ADICIONALES]]*Tabla1[[#This Row],[COSTO ADICIONAL]]</f>
        <v>19.044</v>
      </c>
      <c r="V596">
        <v>87.99</v>
      </c>
      <c r="W596" s="2">
        <f>Tabla1[[#This Row],[COSTO NORMAL2]]+Tabla1[[#This Row],[COSTO ADICIONAL2]]</f>
        <v>26.544</v>
      </c>
    </row>
    <row r="597" spans="1:23" x14ac:dyDescent="0.25">
      <c r="A597" t="s">
        <v>45</v>
      </c>
      <c r="B597" t="s">
        <v>962</v>
      </c>
      <c r="C597" t="s">
        <v>9688</v>
      </c>
      <c r="D597" t="s">
        <v>13</v>
      </c>
      <c r="E597" t="s">
        <v>14844</v>
      </c>
      <c r="F597" t="s">
        <v>14</v>
      </c>
      <c r="G597" t="s">
        <v>15</v>
      </c>
      <c r="H597" t="s">
        <v>45</v>
      </c>
      <c r="I597" t="s">
        <v>995</v>
      </c>
      <c r="J597" t="str">
        <f>MID(Tabla1[[#This Row],[HORA2]],1,2)</f>
        <v>10</v>
      </c>
      <c r="K597" t="s">
        <v>20</v>
      </c>
      <c r="L597" t="s">
        <v>65</v>
      </c>
      <c r="M597" t="s">
        <v>14867</v>
      </c>
      <c r="N597" t="s">
        <v>22</v>
      </c>
      <c r="O597">
        <v>11.9</v>
      </c>
      <c r="P5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</v>
      </c>
      <c r="Q597">
        <f>IF(Tabla1[[#This Row],[SERVICIO]]="COMIDA",3,IF(Tabla1[[#This Row],[SERVICIO]]="CONTROLADO",12,IF(Tabla1[[#This Row],[SERVICIO]]="RÁPIDO",3.75,IF(Tabla1[[#This Row],[SERVICIO]]="NORMAL",2.5,))))</f>
        <v>2.5</v>
      </c>
      <c r="R597">
        <f>IF(Tabla1[[#This Row],[SERVICIO]]="COMIDA",3.5,IF(Tabla1[[#This Row],[SERVICIO]]="CONTROLADO",8,IF(Tabla1[[#This Row],[SERVICIO]]="RÁPIDO",4.5,IF(Tabla1[[#This Row],[SERVICIO]]="NORMAL",3,))))</f>
        <v>3</v>
      </c>
      <c r="S597">
        <f>IF(Tabla1[[#This Row],[SERVICIO]]="COMIDA",0.75,IF(Tabla1[[#This Row],[SERVICIO]]="CONTROLADO",2.65,IF(Tabla1[[#This Row],[SERVICIO]]="RÁPIDO",0.55,IF(Tabla1[[#This Row],[SERVICIO]]="NORMAL",1.2,))))</f>
        <v>1.2</v>
      </c>
      <c r="T597" s="2">
        <f>IF(Tabla1[[#This Row],[KILOMETROS ADICIONALES]]=0,Tabla1[[#This Row],[KILOMETROS]]*Tabla1[[#This Row],[COSTO NORMAL]],Tabla1[[#This Row],[COSTO NORMAL]]*Tabla1[[#This Row],[KILOMETROS HASTA]])</f>
        <v>7.5</v>
      </c>
      <c r="U597" s="2">
        <f>Tabla1[[#This Row],[KILOMETROS ADICIONALES]]*Tabla1[[#This Row],[COSTO ADICIONAL]]</f>
        <v>11.28</v>
      </c>
      <c r="V597">
        <v>205.29</v>
      </c>
      <c r="W597" s="2">
        <f>Tabla1[[#This Row],[COSTO NORMAL2]]+Tabla1[[#This Row],[COSTO ADICIONAL2]]</f>
        <v>18.78</v>
      </c>
    </row>
    <row r="598" spans="1:23" x14ac:dyDescent="0.25">
      <c r="A598" t="s">
        <v>45</v>
      </c>
      <c r="B598" t="s">
        <v>962</v>
      </c>
      <c r="C598" t="s">
        <v>9689</v>
      </c>
      <c r="D598" t="s">
        <v>13</v>
      </c>
      <c r="E598" t="s">
        <v>14844</v>
      </c>
      <c r="F598" t="s">
        <v>14</v>
      </c>
      <c r="G598" t="s">
        <v>15</v>
      </c>
      <c r="H598" t="s">
        <v>45</v>
      </c>
      <c r="I598" t="s">
        <v>996</v>
      </c>
      <c r="J598" t="str">
        <f>MID(Tabla1[[#This Row],[HORA2]],1,2)</f>
        <v>14</v>
      </c>
      <c r="K598" t="s">
        <v>20</v>
      </c>
      <c r="L598" t="s">
        <v>35</v>
      </c>
      <c r="M598" t="s">
        <v>14867</v>
      </c>
      <c r="N598" t="s">
        <v>22</v>
      </c>
      <c r="O598">
        <v>12.72</v>
      </c>
      <c r="P5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10.220000000000001</v>
      </c>
      <c r="Q598">
        <f>IF(Tabla1[[#This Row],[SERVICIO]]="COMIDA",3,IF(Tabla1[[#This Row],[SERVICIO]]="CONTROLADO",12,IF(Tabla1[[#This Row],[SERVICIO]]="RÁPIDO",3.75,IF(Tabla1[[#This Row],[SERVICIO]]="NORMAL",2.5,))))</f>
        <v>2.5</v>
      </c>
      <c r="R598">
        <f>IF(Tabla1[[#This Row],[SERVICIO]]="COMIDA",3.5,IF(Tabla1[[#This Row],[SERVICIO]]="CONTROLADO",8,IF(Tabla1[[#This Row],[SERVICIO]]="RÁPIDO",4.5,IF(Tabla1[[#This Row],[SERVICIO]]="NORMAL",3,))))</f>
        <v>3</v>
      </c>
      <c r="S598">
        <f>IF(Tabla1[[#This Row],[SERVICIO]]="COMIDA",0.75,IF(Tabla1[[#This Row],[SERVICIO]]="CONTROLADO",2.65,IF(Tabla1[[#This Row],[SERVICIO]]="RÁPIDO",0.55,IF(Tabla1[[#This Row],[SERVICIO]]="NORMAL",1.2,))))</f>
        <v>1.2</v>
      </c>
      <c r="T598" s="2">
        <f>IF(Tabla1[[#This Row],[KILOMETROS ADICIONALES]]=0,Tabla1[[#This Row],[KILOMETROS]]*Tabla1[[#This Row],[COSTO NORMAL]],Tabla1[[#This Row],[COSTO NORMAL]]*Tabla1[[#This Row],[KILOMETROS HASTA]])</f>
        <v>7.5</v>
      </c>
      <c r="U598" s="2">
        <f>Tabla1[[#This Row],[KILOMETROS ADICIONALES]]*Tabla1[[#This Row],[COSTO ADICIONAL]]</f>
        <v>12.264000000000001</v>
      </c>
      <c r="V598">
        <v>187.84</v>
      </c>
      <c r="W598" s="2">
        <f>Tabla1[[#This Row],[COSTO NORMAL2]]+Tabla1[[#This Row],[COSTO ADICIONAL2]]</f>
        <v>19.764000000000003</v>
      </c>
    </row>
    <row r="599" spans="1:23" x14ac:dyDescent="0.25">
      <c r="A599" t="s">
        <v>45</v>
      </c>
      <c r="B599" t="s">
        <v>962</v>
      </c>
      <c r="C599" t="s">
        <v>9690</v>
      </c>
      <c r="D599" t="s">
        <v>13</v>
      </c>
      <c r="E599" t="s">
        <v>14844</v>
      </c>
      <c r="F599" t="s">
        <v>14</v>
      </c>
      <c r="G599" t="s">
        <v>15</v>
      </c>
      <c r="H599" t="s">
        <v>997</v>
      </c>
      <c r="I599" t="s">
        <v>531</v>
      </c>
      <c r="J599" t="str">
        <f>MID(Tabla1[[#This Row],[HORA2]],1,2)</f>
        <v>15</v>
      </c>
      <c r="K599" t="s">
        <v>43</v>
      </c>
      <c r="L599" t="s">
        <v>105</v>
      </c>
      <c r="M599" t="s">
        <v>14867</v>
      </c>
      <c r="N599" t="s">
        <v>22</v>
      </c>
      <c r="O599">
        <v>3.15</v>
      </c>
      <c r="P5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0.64999999999999991</v>
      </c>
      <c r="Q599">
        <f>IF(Tabla1[[#This Row],[SERVICIO]]="COMIDA",3,IF(Tabla1[[#This Row],[SERVICIO]]="CONTROLADO",12,IF(Tabla1[[#This Row],[SERVICIO]]="RÁPIDO",3.75,IF(Tabla1[[#This Row],[SERVICIO]]="NORMAL",2.5,))))</f>
        <v>2.5</v>
      </c>
      <c r="R599">
        <f>IF(Tabla1[[#This Row],[SERVICIO]]="COMIDA",3.5,IF(Tabla1[[#This Row],[SERVICIO]]="CONTROLADO",8,IF(Tabla1[[#This Row],[SERVICIO]]="RÁPIDO",4.5,IF(Tabla1[[#This Row],[SERVICIO]]="NORMAL",3,))))</f>
        <v>3</v>
      </c>
      <c r="S599">
        <f>IF(Tabla1[[#This Row],[SERVICIO]]="COMIDA",0.75,IF(Tabla1[[#This Row],[SERVICIO]]="CONTROLADO",2.65,IF(Tabla1[[#This Row],[SERVICIO]]="RÁPIDO",0.55,IF(Tabla1[[#This Row],[SERVICIO]]="NORMAL",1.2,))))</f>
        <v>1.2</v>
      </c>
      <c r="T599" s="2">
        <f>IF(Tabla1[[#This Row],[KILOMETROS ADICIONALES]]=0,Tabla1[[#This Row],[KILOMETROS]]*Tabla1[[#This Row],[COSTO NORMAL]],Tabla1[[#This Row],[COSTO NORMAL]]*Tabla1[[#This Row],[KILOMETROS HASTA]])</f>
        <v>7.5</v>
      </c>
      <c r="U599" s="2">
        <f>Tabla1[[#This Row],[KILOMETROS ADICIONALES]]*Tabla1[[#This Row],[COSTO ADICIONAL]]</f>
        <v>0.77999999999999992</v>
      </c>
      <c r="V599">
        <v>31.1</v>
      </c>
      <c r="W599" s="2">
        <f>Tabla1[[#This Row],[COSTO NORMAL2]]+Tabla1[[#This Row],[COSTO ADICIONAL2]]</f>
        <v>8.2799999999999994</v>
      </c>
    </row>
    <row r="600" spans="1:23" x14ac:dyDescent="0.25">
      <c r="A600" t="s">
        <v>45</v>
      </c>
      <c r="B600" t="s">
        <v>962</v>
      </c>
      <c r="C600" t="s">
        <v>9691</v>
      </c>
      <c r="D600" t="s">
        <v>13</v>
      </c>
      <c r="E600" t="s">
        <v>14844</v>
      </c>
      <c r="F600" t="s">
        <v>14</v>
      </c>
      <c r="G600" t="s">
        <v>69</v>
      </c>
      <c r="H600" t="s">
        <v>45</v>
      </c>
      <c r="I600" t="s">
        <v>998</v>
      </c>
      <c r="J600" t="str">
        <f>MID(Tabla1[[#This Row],[HORA2]],1,2)</f>
        <v>13</v>
      </c>
      <c r="K600" t="s">
        <v>43</v>
      </c>
      <c r="L600" t="s">
        <v>105</v>
      </c>
      <c r="M600" t="s">
        <v>14867</v>
      </c>
      <c r="N600" t="s">
        <v>22</v>
      </c>
      <c r="O600">
        <v>5.46</v>
      </c>
      <c r="P6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</v>
      </c>
      <c r="Q600">
        <f>IF(Tabla1[[#This Row],[SERVICIO]]="COMIDA",3,IF(Tabla1[[#This Row],[SERVICIO]]="CONTROLADO",12,IF(Tabla1[[#This Row],[SERVICIO]]="RÁPIDO",3.75,IF(Tabla1[[#This Row],[SERVICIO]]="NORMAL",2.5,))))</f>
        <v>2.5</v>
      </c>
      <c r="R600">
        <f>IF(Tabla1[[#This Row],[SERVICIO]]="COMIDA",3.5,IF(Tabla1[[#This Row],[SERVICIO]]="CONTROLADO",8,IF(Tabla1[[#This Row],[SERVICIO]]="RÁPIDO",4.5,IF(Tabla1[[#This Row],[SERVICIO]]="NORMAL",3,))))</f>
        <v>3</v>
      </c>
      <c r="S600">
        <f>IF(Tabla1[[#This Row],[SERVICIO]]="COMIDA",0.75,IF(Tabla1[[#This Row],[SERVICIO]]="CONTROLADO",2.65,IF(Tabla1[[#This Row],[SERVICIO]]="RÁPIDO",0.55,IF(Tabla1[[#This Row],[SERVICIO]]="NORMAL",1.2,))))</f>
        <v>1.2</v>
      </c>
      <c r="T600" s="2">
        <f>IF(Tabla1[[#This Row],[KILOMETROS ADICIONALES]]=0,Tabla1[[#This Row],[KILOMETROS]]*Tabla1[[#This Row],[COSTO NORMAL]],Tabla1[[#This Row],[COSTO NORMAL]]*Tabla1[[#This Row],[KILOMETROS HASTA]])</f>
        <v>7.5</v>
      </c>
      <c r="U600" s="2">
        <f>Tabla1[[#This Row],[KILOMETROS ADICIONALES]]*Tabla1[[#This Row],[COSTO ADICIONAL]]</f>
        <v>3.552</v>
      </c>
      <c r="V600">
        <v>16.420000000000002</v>
      </c>
      <c r="W600" s="2">
        <f>Tabla1[[#This Row],[COSTO NORMAL2]]+Tabla1[[#This Row],[COSTO ADICIONAL2]]</f>
        <v>11.052</v>
      </c>
    </row>
    <row r="601" spans="1:23" x14ac:dyDescent="0.25">
      <c r="A601" t="s">
        <v>45</v>
      </c>
      <c r="B601" t="s">
        <v>962</v>
      </c>
      <c r="C601" t="s">
        <v>9692</v>
      </c>
      <c r="D601" t="s">
        <v>13</v>
      </c>
      <c r="E601" t="s">
        <v>14844</v>
      </c>
      <c r="F601" t="s">
        <v>14</v>
      </c>
      <c r="G601" t="s">
        <v>15</v>
      </c>
      <c r="H601" t="s">
        <v>45</v>
      </c>
      <c r="I601" t="s">
        <v>999</v>
      </c>
      <c r="J601" t="str">
        <f>MID(Tabla1[[#This Row],[HORA2]],1,2)</f>
        <v>13</v>
      </c>
      <c r="K601" t="s">
        <v>20</v>
      </c>
      <c r="L601" t="s">
        <v>110</v>
      </c>
      <c r="M601" t="s">
        <v>14867</v>
      </c>
      <c r="N601" t="s">
        <v>22</v>
      </c>
      <c r="O601">
        <v>2.4500000000000002</v>
      </c>
      <c r="P6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01">
        <f>IF(Tabla1[[#This Row],[SERVICIO]]="COMIDA",3,IF(Tabla1[[#This Row],[SERVICIO]]="CONTROLADO",12,IF(Tabla1[[#This Row],[SERVICIO]]="RÁPIDO",3.75,IF(Tabla1[[#This Row],[SERVICIO]]="NORMAL",2.5,))))</f>
        <v>2.5</v>
      </c>
      <c r="R601">
        <f>IF(Tabla1[[#This Row],[SERVICIO]]="COMIDA",3.5,IF(Tabla1[[#This Row],[SERVICIO]]="CONTROLADO",8,IF(Tabla1[[#This Row],[SERVICIO]]="RÁPIDO",4.5,IF(Tabla1[[#This Row],[SERVICIO]]="NORMAL",3,))))</f>
        <v>3</v>
      </c>
      <c r="S601">
        <f>IF(Tabla1[[#This Row],[SERVICIO]]="COMIDA",0.75,IF(Tabla1[[#This Row],[SERVICIO]]="CONTROLADO",2.65,IF(Tabla1[[#This Row],[SERVICIO]]="RÁPIDO",0.55,IF(Tabla1[[#This Row],[SERVICIO]]="NORMAL",1.2,))))</f>
        <v>1.2</v>
      </c>
      <c r="T601" s="2">
        <f>IF(Tabla1[[#This Row],[KILOMETROS ADICIONALES]]=0,Tabla1[[#This Row],[KILOMETROS]]*Tabla1[[#This Row],[COSTO NORMAL]],Tabla1[[#This Row],[COSTO NORMAL]]*Tabla1[[#This Row],[KILOMETROS HASTA]])</f>
        <v>7.3500000000000005</v>
      </c>
      <c r="U601" s="2">
        <f>Tabla1[[#This Row],[KILOMETROS ADICIONALES]]*Tabla1[[#This Row],[COSTO ADICIONAL]]</f>
        <v>0</v>
      </c>
      <c r="V601">
        <v>220.35</v>
      </c>
      <c r="W601" s="2">
        <f>Tabla1[[#This Row],[COSTO NORMAL2]]+Tabla1[[#This Row],[COSTO ADICIONAL2]]</f>
        <v>7.3500000000000005</v>
      </c>
    </row>
    <row r="602" spans="1:23" x14ac:dyDescent="0.25">
      <c r="A602" t="s">
        <v>45</v>
      </c>
      <c r="B602" t="s">
        <v>962</v>
      </c>
      <c r="C602" t="s">
        <v>9693</v>
      </c>
      <c r="D602" t="s">
        <v>13</v>
      </c>
      <c r="E602" t="s">
        <v>14844</v>
      </c>
      <c r="F602" t="s">
        <v>14</v>
      </c>
      <c r="G602" t="s">
        <v>15</v>
      </c>
      <c r="H602" t="s">
        <v>45</v>
      </c>
      <c r="I602" t="s">
        <v>1000</v>
      </c>
      <c r="J602" t="str">
        <f>MID(Tabla1[[#This Row],[HORA2]],1,2)</f>
        <v>12</v>
      </c>
      <c r="K602" t="s">
        <v>20</v>
      </c>
      <c r="L602" t="s">
        <v>49</v>
      </c>
      <c r="M602" t="s">
        <v>14867</v>
      </c>
      <c r="N602" t="s">
        <v>22</v>
      </c>
      <c r="O602">
        <v>8.0299999999999994</v>
      </c>
      <c r="P6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5.5299999999999994</v>
      </c>
      <c r="Q602">
        <f>IF(Tabla1[[#This Row],[SERVICIO]]="COMIDA",3,IF(Tabla1[[#This Row],[SERVICIO]]="CONTROLADO",12,IF(Tabla1[[#This Row],[SERVICIO]]="RÁPIDO",3.75,IF(Tabla1[[#This Row],[SERVICIO]]="NORMAL",2.5,))))</f>
        <v>2.5</v>
      </c>
      <c r="R602">
        <f>IF(Tabla1[[#This Row],[SERVICIO]]="COMIDA",3.5,IF(Tabla1[[#This Row],[SERVICIO]]="CONTROLADO",8,IF(Tabla1[[#This Row],[SERVICIO]]="RÁPIDO",4.5,IF(Tabla1[[#This Row],[SERVICIO]]="NORMAL",3,))))</f>
        <v>3</v>
      </c>
      <c r="S602">
        <f>IF(Tabla1[[#This Row],[SERVICIO]]="COMIDA",0.75,IF(Tabla1[[#This Row],[SERVICIO]]="CONTROLADO",2.65,IF(Tabla1[[#This Row],[SERVICIO]]="RÁPIDO",0.55,IF(Tabla1[[#This Row],[SERVICIO]]="NORMAL",1.2,))))</f>
        <v>1.2</v>
      </c>
      <c r="T602" s="2">
        <f>IF(Tabla1[[#This Row],[KILOMETROS ADICIONALES]]=0,Tabla1[[#This Row],[KILOMETROS]]*Tabla1[[#This Row],[COSTO NORMAL]],Tabla1[[#This Row],[COSTO NORMAL]]*Tabla1[[#This Row],[KILOMETROS HASTA]])</f>
        <v>7.5</v>
      </c>
      <c r="U602" s="2">
        <f>Tabla1[[#This Row],[KILOMETROS ADICIONALES]]*Tabla1[[#This Row],[COSTO ADICIONAL]]</f>
        <v>6.6359999999999992</v>
      </c>
      <c r="V602">
        <v>92.08</v>
      </c>
      <c r="W602" s="2">
        <f>Tabla1[[#This Row],[COSTO NORMAL2]]+Tabla1[[#This Row],[COSTO ADICIONAL2]]</f>
        <v>14.135999999999999</v>
      </c>
    </row>
    <row r="603" spans="1:23" x14ac:dyDescent="0.25">
      <c r="A603" t="s">
        <v>45</v>
      </c>
      <c r="B603" t="s">
        <v>962</v>
      </c>
      <c r="C603" t="s">
        <v>9694</v>
      </c>
      <c r="D603" t="s">
        <v>13</v>
      </c>
      <c r="E603" t="s">
        <v>14844</v>
      </c>
      <c r="F603" t="s">
        <v>14</v>
      </c>
      <c r="G603" t="s">
        <v>15</v>
      </c>
      <c r="H603" t="s">
        <v>45</v>
      </c>
      <c r="I603" t="s">
        <v>1001</v>
      </c>
      <c r="J603" t="str">
        <f>MID(Tabla1[[#This Row],[HORA2]],1,2)</f>
        <v>15</v>
      </c>
      <c r="K603" t="s">
        <v>20</v>
      </c>
      <c r="L603" t="s">
        <v>90</v>
      </c>
      <c r="M603" t="s">
        <v>14867</v>
      </c>
      <c r="N603" t="s">
        <v>22</v>
      </c>
      <c r="O603">
        <v>19.61</v>
      </c>
      <c r="P6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603">
        <f>IF(Tabla1[[#This Row],[SERVICIO]]="COMIDA",3,IF(Tabla1[[#This Row],[SERVICIO]]="CONTROLADO",12,IF(Tabla1[[#This Row],[SERVICIO]]="RÁPIDO",3.75,IF(Tabla1[[#This Row],[SERVICIO]]="NORMAL",2.5,))))</f>
        <v>2.5</v>
      </c>
      <c r="R603">
        <f>IF(Tabla1[[#This Row],[SERVICIO]]="COMIDA",3.5,IF(Tabla1[[#This Row],[SERVICIO]]="CONTROLADO",8,IF(Tabla1[[#This Row],[SERVICIO]]="RÁPIDO",4.5,IF(Tabla1[[#This Row],[SERVICIO]]="NORMAL",3,))))</f>
        <v>3</v>
      </c>
      <c r="S603">
        <f>IF(Tabla1[[#This Row],[SERVICIO]]="COMIDA",0.75,IF(Tabla1[[#This Row],[SERVICIO]]="CONTROLADO",2.65,IF(Tabla1[[#This Row],[SERVICIO]]="RÁPIDO",0.55,IF(Tabla1[[#This Row],[SERVICIO]]="NORMAL",1.2,))))</f>
        <v>1.2</v>
      </c>
      <c r="T603" s="2">
        <f>IF(Tabla1[[#This Row],[KILOMETROS ADICIONALES]]=0,Tabla1[[#This Row],[KILOMETROS]]*Tabla1[[#This Row],[COSTO NORMAL]],Tabla1[[#This Row],[COSTO NORMAL]]*Tabla1[[#This Row],[KILOMETROS HASTA]])</f>
        <v>7.5</v>
      </c>
      <c r="U603" s="2">
        <f>Tabla1[[#This Row],[KILOMETROS ADICIONALES]]*Tabla1[[#This Row],[COSTO ADICIONAL]]</f>
        <v>20.532</v>
      </c>
      <c r="V603">
        <v>81.69</v>
      </c>
      <c r="W603" s="2">
        <f>Tabla1[[#This Row],[COSTO NORMAL2]]+Tabla1[[#This Row],[COSTO ADICIONAL2]]</f>
        <v>28.032</v>
      </c>
    </row>
    <row r="604" spans="1:23" x14ac:dyDescent="0.25">
      <c r="A604" t="s">
        <v>45</v>
      </c>
      <c r="B604" t="s">
        <v>962</v>
      </c>
      <c r="C604" t="s">
        <v>9695</v>
      </c>
      <c r="D604" t="s">
        <v>13</v>
      </c>
      <c r="E604" t="s">
        <v>14844</v>
      </c>
      <c r="F604" t="s">
        <v>14</v>
      </c>
      <c r="G604" t="s">
        <v>15</v>
      </c>
      <c r="H604" t="s">
        <v>45</v>
      </c>
      <c r="I604" t="s">
        <v>1002</v>
      </c>
      <c r="J604" t="str">
        <f>MID(Tabla1[[#This Row],[HORA2]],1,2)</f>
        <v>14</v>
      </c>
      <c r="K604" t="s">
        <v>20</v>
      </c>
      <c r="L604" t="s">
        <v>35</v>
      </c>
      <c r="M604" t="s">
        <v>14867</v>
      </c>
      <c r="N604" t="s">
        <v>22</v>
      </c>
      <c r="O604">
        <v>15.58</v>
      </c>
      <c r="P6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13.08</v>
      </c>
      <c r="Q604">
        <f>IF(Tabla1[[#This Row],[SERVICIO]]="COMIDA",3,IF(Tabla1[[#This Row],[SERVICIO]]="CONTROLADO",12,IF(Tabla1[[#This Row],[SERVICIO]]="RÁPIDO",3.75,IF(Tabla1[[#This Row],[SERVICIO]]="NORMAL",2.5,))))</f>
        <v>2.5</v>
      </c>
      <c r="R604">
        <f>IF(Tabla1[[#This Row],[SERVICIO]]="COMIDA",3.5,IF(Tabla1[[#This Row],[SERVICIO]]="CONTROLADO",8,IF(Tabla1[[#This Row],[SERVICIO]]="RÁPIDO",4.5,IF(Tabla1[[#This Row],[SERVICIO]]="NORMAL",3,))))</f>
        <v>3</v>
      </c>
      <c r="S604">
        <f>IF(Tabla1[[#This Row],[SERVICIO]]="COMIDA",0.75,IF(Tabla1[[#This Row],[SERVICIO]]="CONTROLADO",2.65,IF(Tabla1[[#This Row],[SERVICIO]]="RÁPIDO",0.55,IF(Tabla1[[#This Row],[SERVICIO]]="NORMAL",1.2,))))</f>
        <v>1.2</v>
      </c>
      <c r="T604" s="2">
        <f>IF(Tabla1[[#This Row],[KILOMETROS ADICIONALES]]=0,Tabla1[[#This Row],[KILOMETROS]]*Tabla1[[#This Row],[COSTO NORMAL]],Tabla1[[#This Row],[COSTO NORMAL]]*Tabla1[[#This Row],[KILOMETROS HASTA]])</f>
        <v>7.5</v>
      </c>
      <c r="U604" s="2">
        <f>Tabla1[[#This Row],[KILOMETROS ADICIONALES]]*Tabla1[[#This Row],[COSTO ADICIONAL]]</f>
        <v>15.696</v>
      </c>
      <c r="V604">
        <v>20.88</v>
      </c>
      <c r="W604" s="2">
        <f>Tabla1[[#This Row],[COSTO NORMAL2]]+Tabla1[[#This Row],[COSTO ADICIONAL2]]</f>
        <v>23.195999999999998</v>
      </c>
    </row>
    <row r="605" spans="1:23" x14ac:dyDescent="0.25">
      <c r="A605" t="s">
        <v>45</v>
      </c>
      <c r="B605" t="s">
        <v>962</v>
      </c>
      <c r="C605" t="s">
        <v>9696</v>
      </c>
      <c r="D605" t="s">
        <v>13</v>
      </c>
      <c r="E605" t="s">
        <v>14844</v>
      </c>
      <c r="F605" t="s">
        <v>14</v>
      </c>
      <c r="G605" t="s">
        <v>15</v>
      </c>
      <c r="H605" t="s">
        <v>100</v>
      </c>
      <c r="I605" t="s">
        <v>1003</v>
      </c>
      <c r="J605" t="str">
        <f>MID(Tabla1[[#This Row],[HORA2]],1,2)</f>
        <v>11</v>
      </c>
      <c r="K605" t="s">
        <v>43</v>
      </c>
      <c r="L605" t="s">
        <v>26</v>
      </c>
      <c r="M605" t="s">
        <v>14867</v>
      </c>
      <c r="N605" t="s">
        <v>22</v>
      </c>
      <c r="O605">
        <v>12.65</v>
      </c>
      <c r="P6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10.15</v>
      </c>
      <c r="Q605">
        <f>IF(Tabla1[[#This Row],[SERVICIO]]="COMIDA",3,IF(Tabla1[[#This Row],[SERVICIO]]="CONTROLADO",12,IF(Tabla1[[#This Row],[SERVICIO]]="RÁPIDO",3.75,IF(Tabla1[[#This Row],[SERVICIO]]="NORMAL",2.5,))))</f>
        <v>2.5</v>
      </c>
      <c r="R605">
        <f>IF(Tabla1[[#This Row],[SERVICIO]]="COMIDA",3.5,IF(Tabla1[[#This Row],[SERVICIO]]="CONTROLADO",8,IF(Tabla1[[#This Row],[SERVICIO]]="RÁPIDO",4.5,IF(Tabla1[[#This Row],[SERVICIO]]="NORMAL",3,))))</f>
        <v>3</v>
      </c>
      <c r="S605">
        <f>IF(Tabla1[[#This Row],[SERVICIO]]="COMIDA",0.75,IF(Tabla1[[#This Row],[SERVICIO]]="CONTROLADO",2.65,IF(Tabla1[[#This Row],[SERVICIO]]="RÁPIDO",0.55,IF(Tabla1[[#This Row],[SERVICIO]]="NORMAL",1.2,))))</f>
        <v>1.2</v>
      </c>
      <c r="T605" s="2">
        <f>IF(Tabla1[[#This Row],[KILOMETROS ADICIONALES]]=0,Tabla1[[#This Row],[KILOMETROS]]*Tabla1[[#This Row],[COSTO NORMAL]],Tabla1[[#This Row],[COSTO NORMAL]]*Tabla1[[#This Row],[KILOMETROS HASTA]])</f>
        <v>7.5</v>
      </c>
      <c r="U605" s="2">
        <f>Tabla1[[#This Row],[KILOMETROS ADICIONALES]]*Tabla1[[#This Row],[COSTO ADICIONAL]]</f>
        <v>12.18</v>
      </c>
      <c r="V605">
        <v>103.78</v>
      </c>
      <c r="W605" s="2">
        <f>Tabla1[[#This Row],[COSTO NORMAL2]]+Tabla1[[#This Row],[COSTO ADICIONAL2]]</f>
        <v>19.68</v>
      </c>
    </row>
    <row r="606" spans="1:23" x14ac:dyDescent="0.25">
      <c r="A606" t="s">
        <v>45</v>
      </c>
      <c r="B606" t="s">
        <v>962</v>
      </c>
      <c r="C606" t="s">
        <v>9697</v>
      </c>
      <c r="D606" t="s">
        <v>13</v>
      </c>
      <c r="E606" t="s">
        <v>14844</v>
      </c>
      <c r="F606" t="s">
        <v>14</v>
      </c>
      <c r="G606" t="s">
        <v>41</v>
      </c>
      <c r="H606" t="s">
        <v>45</v>
      </c>
      <c r="I606" t="s">
        <v>1004</v>
      </c>
      <c r="J606" t="str">
        <f>MID(Tabla1[[#This Row],[HORA2]],1,2)</f>
        <v>09</v>
      </c>
      <c r="K606" t="s">
        <v>43</v>
      </c>
      <c r="L606" t="s">
        <v>26</v>
      </c>
      <c r="M606" t="s">
        <v>14867</v>
      </c>
      <c r="N606" t="s">
        <v>22</v>
      </c>
      <c r="O606">
        <v>15.56</v>
      </c>
      <c r="P6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13.06</v>
      </c>
      <c r="Q606">
        <f>IF(Tabla1[[#This Row],[SERVICIO]]="COMIDA",3,IF(Tabla1[[#This Row],[SERVICIO]]="CONTROLADO",12,IF(Tabla1[[#This Row],[SERVICIO]]="RÁPIDO",3.75,IF(Tabla1[[#This Row],[SERVICIO]]="NORMAL",2.5,))))</f>
        <v>2.5</v>
      </c>
      <c r="R606">
        <f>IF(Tabla1[[#This Row],[SERVICIO]]="COMIDA",3.5,IF(Tabla1[[#This Row],[SERVICIO]]="CONTROLADO",8,IF(Tabla1[[#This Row],[SERVICIO]]="RÁPIDO",4.5,IF(Tabla1[[#This Row],[SERVICIO]]="NORMAL",3,))))</f>
        <v>3</v>
      </c>
      <c r="S606">
        <f>IF(Tabla1[[#This Row],[SERVICIO]]="COMIDA",0.75,IF(Tabla1[[#This Row],[SERVICIO]]="CONTROLADO",2.65,IF(Tabla1[[#This Row],[SERVICIO]]="RÁPIDO",0.55,IF(Tabla1[[#This Row],[SERVICIO]]="NORMAL",1.2,))))</f>
        <v>1.2</v>
      </c>
      <c r="T606" s="2">
        <f>IF(Tabla1[[#This Row],[KILOMETROS ADICIONALES]]=0,Tabla1[[#This Row],[KILOMETROS]]*Tabla1[[#This Row],[COSTO NORMAL]],Tabla1[[#This Row],[COSTO NORMAL]]*Tabla1[[#This Row],[KILOMETROS HASTA]])</f>
        <v>7.5</v>
      </c>
      <c r="U606" s="2">
        <f>Tabla1[[#This Row],[KILOMETROS ADICIONALES]]*Tabla1[[#This Row],[COSTO ADICIONAL]]</f>
        <v>15.672000000000001</v>
      </c>
      <c r="V606">
        <v>113.74</v>
      </c>
      <c r="W606" s="2">
        <f>Tabla1[[#This Row],[COSTO NORMAL2]]+Tabla1[[#This Row],[COSTO ADICIONAL2]]</f>
        <v>23.172000000000001</v>
      </c>
    </row>
    <row r="607" spans="1:23" x14ac:dyDescent="0.25">
      <c r="A607" t="s">
        <v>45</v>
      </c>
      <c r="B607" t="s">
        <v>962</v>
      </c>
      <c r="C607" t="s">
        <v>9698</v>
      </c>
      <c r="D607" t="s">
        <v>13</v>
      </c>
      <c r="E607" t="s">
        <v>14844</v>
      </c>
      <c r="F607" t="s">
        <v>14</v>
      </c>
      <c r="G607" t="s">
        <v>15</v>
      </c>
      <c r="H607" t="s">
        <v>997</v>
      </c>
      <c r="I607" t="s">
        <v>1005</v>
      </c>
      <c r="J607" t="str">
        <f>MID(Tabla1[[#This Row],[HORA2]],1,2)</f>
        <v>13</v>
      </c>
      <c r="K607" t="s">
        <v>43</v>
      </c>
      <c r="L607" t="s">
        <v>31</v>
      </c>
      <c r="M607" t="s">
        <v>14867</v>
      </c>
      <c r="N607" t="s">
        <v>22</v>
      </c>
      <c r="O607">
        <v>11.61</v>
      </c>
      <c r="P6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</v>
      </c>
      <c r="Q607">
        <f>IF(Tabla1[[#This Row],[SERVICIO]]="COMIDA",3,IF(Tabla1[[#This Row],[SERVICIO]]="CONTROLADO",12,IF(Tabla1[[#This Row],[SERVICIO]]="RÁPIDO",3.75,IF(Tabla1[[#This Row],[SERVICIO]]="NORMAL",2.5,))))</f>
        <v>2.5</v>
      </c>
      <c r="R607">
        <f>IF(Tabla1[[#This Row],[SERVICIO]]="COMIDA",3.5,IF(Tabla1[[#This Row],[SERVICIO]]="CONTROLADO",8,IF(Tabla1[[#This Row],[SERVICIO]]="RÁPIDO",4.5,IF(Tabla1[[#This Row],[SERVICIO]]="NORMAL",3,))))</f>
        <v>3</v>
      </c>
      <c r="S607">
        <f>IF(Tabla1[[#This Row],[SERVICIO]]="COMIDA",0.75,IF(Tabla1[[#This Row],[SERVICIO]]="CONTROLADO",2.65,IF(Tabla1[[#This Row],[SERVICIO]]="RÁPIDO",0.55,IF(Tabla1[[#This Row],[SERVICIO]]="NORMAL",1.2,))))</f>
        <v>1.2</v>
      </c>
      <c r="T607" s="2">
        <f>IF(Tabla1[[#This Row],[KILOMETROS ADICIONALES]]=0,Tabla1[[#This Row],[KILOMETROS]]*Tabla1[[#This Row],[COSTO NORMAL]],Tabla1[[#This Row],[COSTO NORMAL]]*Tabla1[[#This Row],[KILOMETROS HASTA]])</f>
        <v>7.5</v>
      </c>
      <c r="U607" s="2">
        <f>Tabla1[[#This Row],[KILOMETROS ADICIONALES]]*Tabla1[[#This Row],[COSTO ADICIONAL]]</f>
        <v>10.931999999999999</v>
      </c>
      <c r="V607">
        <v>79.72</v>
      </c>
      <c r="W607" s="2">
        <f>Tabla1[[#This Row],[COSTO NORMAL2]]+Tabla1[[#This Row],[COSTO ADICIONAL2]]</f>
        <v>18.431999999999999</v>
      </c>
    </row>
    <row r="608" spans="1:23" x14ac:dyDescent="0.25">
      <c r="A608" t="s">
        <v>45</v>
      </c>
      <c r="B608" t="s">
        <v>962</v>
      </c>
      <c r="C608" t="s">
        <v>9699</v>
      </c>
      <c r="D608" t="s">
        <v>13</v>
      </c>
      <c r="E608" t="s">
        <v>14844</v>
      </c>
      <c r="F608" t="s">
        <v>14</v>
      </c>
      <c r="G608" t="s">
        <v>41</v>
      </c>
      <c r="H608" t="s">
        <v>45</v>
      </c>
      <c r="I608" t="s">
        <v>1006</v>
      </c>
      <c r="J608" t="str">
        <f>MID(Tabla1[[#This Row],[HORA2]],1,2)</f>
        <v>10</v>
      </c>
      <c r="K608" t="s">
        <v>43</v>
      </c>
      <c r="L608" t="s">
        <v>31</v>
      </c>
      <c r="M608" t="s">
        <v>14867</v>
      </c>
      <c r="N608" t="s">
        <v>22</v>
      </c>
      <c r="O608">
        <v>11.69</v>
      </c>
      <c r="P6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9.19</v>
      </c>
      <c r="Q608">
        <f>IF(Tabla1[[#This Row],[SERVICIO]]="COMIDA",3,IF(Tabla1[[#This Row],[SERVICIO]]="CONTROLADO",12,IF(Tabla1[[#This Row],[SERVICIO]]="RÁPIDO",3.75,IF(Tabla1[[#This Row],[SERVICIO]]="NORMAL",2.5,))))</f>
        <v>2.5</v>
      </c>
      <c r="R608">
        <f>IF(Tabla1[[#This Row],[SERVICIO]]="COMIDA",3.5,IF(Tabla1[[#This Row],[SERVICIO]]="CONTROLADO",8,IF(Tabla1[[#This Row],[SERVICIO]]="RÁPIDO",4.5,IF(Tabla1[[#This Row],[SERVICIO]]="NORMAL",3,))))</f>
        <v>3</v>
      </c>
      <c r="S608">
        <f>IF(Tabla1[[#This Row],[SERVICIO]]="COMIDA",0.75,IF(Tabla1[[#This Row],[SERVICIO]]="CONTROLADO",2.65,IF(Tabla1[[#This Row],[SERVICIO]]="RÁPIDO",0.55,IF(Tabla1[[#This Row],[SERVICIO]]="NORMAL",1.2,))))</f>
        <v>1.2</v>
      </c>
      <c r="T608" s="2">
        <f>IF(Tabla1[[#This Row],[KILOMETROS ADICIONALES]]=0,Tabla1[[#This Row],[KILOMETROS]]*Tabla1[[#This Row],[COSTO NORMAL]],Tabla1[[#This Row],[COSTO NORMAL]]*Tabla1[[#This Row],[KILOMETROS HASTA]])</f>
        <v>7.5</v>
      </c>
      <c r="U608" s="2">
        <f>Tabla1[[#This Row],[KILOMETROS ADICIONALES]]*Tabla1[[#This Row],[COSTO ADICIONAL]]</f>
        <v>11.027999999999999</v>
      </c>
      <c r="V608">
        <v>31.44</v>
      </c>
      <c r="W608" s="2">
        <f>Tabla1[[#This Row],[COSTO NORMAL2]]+Tabla1[[#This Row],[COSTO ADICIONAL2]]</f>
        <v>18.527999999999999</v>
      </c>
    </row>
    <row r="609" spans="1:23" x14ac:dyDescent="0.25">
      <c r="A609" t="s">
        <v>45</v>
      </c>
      <c r="B609" t="s">
        <v>962</v>
      </c>
      <c r="C609" t="s">
        <v>9700</v>
      </c>
      <c r="D609" t="s">
        <v>13</v>
      </c>
      <c r="E609" t="s">
        <v>14844</v>
      </c>
      <c r="F609" t="s">
        <v>14</v>
      </c>
      <c r="G609" t="s">
        <v>15</v>
      </c>
      <c r="H609" t="s">
        <v>45</v>
      </c>
      <c r="I609" t="s">
        <v>1007</v>
      </c>
      <c r="J609" t="str">
        <f>MID(Tabla1[[#This Row],[HORA2]],1,2)</f>
        <v>17</v>
      </c>
      <c r="K609" t="s">
        <v>20</v>
      </c>
      <c r="L609" t="s">
        <v>153</v>
      </c>
      <c r="M609" t="s">
        <v>14867</v>
      </c>
      <c r="N609" t="s">
        <v>22</v>
      </c>
      <c r="O609">
        <v>13.29</v>
      </c>
      <c r="P6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10.79</v>
      </c>
      <c r="Q609">
        <f>IF(Tabla1[[#This Row],[SERVICIO]]="COMIDA",3,IF(Tabla1[[#This Row],[SERVICIO]]="CONTROLADO",12,IF(Tabla1[[#This Row],[SERVICIO]]="RÁPIDO",3.75,IF(Tabla1[[#This Row],[SERVICIO]]="NORMAL",2.5,))))</f>
        <v>2.5</v>
      </c>
      <c r="R609">
        <f>IF(Tabla1[[#This Row],[SERVICIO]]="COMIDA",3.5,IF(Tabla1[[#This Row],[SERVICIO]]="CONTROLADO",8,IF(Tabla1[[#This Row],[SERVICIO]]="RÁPIDO",4.5,IF(Tabla1[[#This Row],[SERVICIO]]="NORMAL",3,))))</f>
        <v>3</v>
      </c>
      <c r="S609">
        <f>IF(Tabla1[[#This Row],[SERVICIO]]="COMIDA",0.75,IF(Tabla1[[#This Row],[SERVICIO]]="CONTROLADO",2.65,IF(Tabla1[[#This Row],[SERVICIO]]="RÁPIDO",0.55,IF(Tabla1[[#This Row],[SERVICIO]]="NORMAL",1.2,))))</f>
        <v>1.2</v>
      </c>
      <c r="T609" s="2">
        <f>IF(Tabla1[[#This Row],[KILOMETROS ADICIONALES]]=0,Tabla1[[#This Row],[KILOMETROS]]*Tabla1[[#This Row],[COSTO NORMAL]],Tabla1[[#This Row],[COSTO NORMAL]]*Tabla1[[#This Row],[KILOMETROS HASTA]])</f>
        <v>7.5</v>
      </c>
      <c r="U609" s="2">
        <f>Tabla1[[#This Row],[KILOMETROS ADICIONALES]]*Tabla1[[#This Row],[COSTO ADICIONAL]]</f>
        <v>12.947999999999999</v>
      </c>
      <c r="V609">
        <v>170.69</v>
      </c>
      <c r="W609" s="2">
        <f>Tabla1[[#This Row],[COSTO NORMAL2]]+Tabla1[[#This Row],[COSTO ADICIONAL2]]</f>
        <v>20.448</v>
      </c>
    </row>
    <row r="610" spans="1:23" x14ac:dyDescent="0.25">
      <c r="A610" t="s">
        <v>45</v>
      </c>
      <c r="B610" t="s">
        <v>962</v>
      </c>
      <c r="C610" t="s">
        <v>9701</v>
      </c>
      <c r="D610" t="s">
        <v>13</v>
      </c>
      <c r="E610" t="s">
        <v>14844</v>
      </c>
      <c r="F610" t="s">
        <v>14</v>
      </c>
      <c r="G610" t="s">
        <v>15</v>
      </c>
      <c r="H610" t="s">
        <v>45</v>
      </c>
      <c r="I610" t="s">
        <v>1008</v>
      </c>
      <c r="J610" t="str">
        <f>MID(Tabla1[[#This Row],[HORA2]],1,2)</f>
        <v>10</v>
      </c>
      <c r="K610" t="s">
        <v>20</v>
      </c>
      <c r="L610" t="s">
        <v>65</v>
      </c>
      <c r="M610" t="s">
        <v>14867</v>
      </c>
      <c r="N610" t="s">
        <v>22</v>
      </c>
      <c r="O610">
        <v>12.24</v>
      </c>
      <c r="P6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9.74</v>
      </c>
      <c r="Q610">
        <f>IF(Tabla1[[#This Row],[SERVICIO]]="COMIDA",3,IF(Tabla1[[#This Row],[SERVICIO]]="CONTROLADO",12,IF(Tabla1[[#This Row],[SERVICIO]]="RÁPIDO",3.75,IF(Tabla1[[#This Row],[SERVICIO]]="NORMAL",2.5,))))</f>
        <v>2.5</v>
      </c>
      <c r="R610">
        <f>IF(Tabla1[[#This Row],[SERVICIO]]="COMIDA",3.5,IF(Tabla1[[#This Row],[SERVICIO]]="CONTROLADO",8,IF(Tabla1[[#This Row],[SERVICIO]]="RÁPIDO",4.5,IF(Tabla1[[#This Row],[SERVICIO]]="NORMAL",3,))))</f>
        <v>3</v>
      </c>
      <c r="S610">
        <f>IF(Tabla1[[#This Row],[SERVICIO]]="COMIDA",0.75,IF(Tabla1[[#This Row],[SERVICIO]]="CONTROLADO",2.65,IF(Tabla1[[#This Row],[SERVICIO]]="RÁPIDO",0.55,IF(Tabla1[[#This Row],[SERVICIO]]="NORMAL",1.2,))))</f>
        <v>1.2</v>
      </c>
      <c r="T610" s="2">
        <f>IF(Tabla1[[#This Row],[KILOMETROS ADICIONALES]]=0,Tabla1[[#This Row],[KILOMETROS]]*Tabla1[[#This Row],[COSTO NORMAL]],Tabla1[[#This Row],[COSTO NORMAL]]*Tabla1[[#This Row],[KILOMETROS HASTA]])</f>
        <v>7.5</v>
      </c>
      <c r="U610" s="2">
        <f>Tabla1[[#This Row],[KILOMETROS ADICIONALES]]*Tabla1[[#This Row],[COSTO ADICIONAL]]</f>
        <v>11.688000000000001</v>
      </c>
      <c r="V610">
        <v>24.39</v>
      </c>
      <c r="W610" s="2">
        <f>Tabla1[[#This Row],[COSTO NORMAL2]]+Tabla1[[#This Row],[COSTO ADICIONAL2]]</f>
        <v>19.188000000000002</v>
      </c>
    </row>
    <row r="611" spans="1:23" x14ac:dyDescent="0.25">
      <c r="A611" t="s">
        <v>45</v>
      </c>
      <c r="B611" t="s">
        <v>962</v>
      </c>
      <c r="C611" t="s">
        <v>9702</v>
      </c>
      <c r="D611" t="s">
        <v>13</v>
      </c>
      <c r="E611" t="s">
        <v>14844</v>
      </c>
      <c r="F611" t="s">
        <v>14</v>
      </c>
      <c r="G611" t="s">
        <v>24</v>
      </c>
      <c r="H611" t="s">
        <v>45</v>
      </c>
      <c r="I611" t="s">
        <v>1009</v>
      </c>
      <c r="J611" t="str">
        <f>MID(Tabla1[[#This Row],[HORA2]],1,2)</f>
        <v>08</v>
      </c>
      <c r="K611" t="s">
        <v>20</v>
      </c>
      <c r="L611" t="s">
        <v>20</v>
      </c>
      <c r="M611" t="s">
        <v>14867</v>
      </c>
      <c r="N611" t="s">
        <v>22</v>
      </c>
      <c r="O611">
        <v>8.91</v>
      </c>
      <c r="P6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611">
        <f>IF(Tabla1[[#This Row],[SERVICIO]]="COMIDA",3,IF(Tabla1[[#This Row],[SERVICIO]]="CONTROLADO",12,IF(Tabla1[[#This Row],[SERVICIO]]="RÁPIDO",3.75,IF(Tabla1[[#This Row],[SERVICIO]]="NORMAL",2.5,))))</f>
        <v>2.5</v>
      </c>
      <c r="R611">
        <f>IF(Tabla1[[#This Row],[SERVICIO]]="COMIDA",3.5,IF(Tabla1[[#This Row],[SERVICIO]]="CONTROLADO",8,IF(Tabla1[[#This Row],[SERVICIO]]="RÁPIDO",4.5,IF(Tabla1[[#This Row],[SERVICIO]]="NORMAL",3,))))</f>
        <v>3</v>
      </c>
      <c r="S611">
        <f>IF(Tabla1[[#This Row],[SERVICIO]]="COMIDA",0.75,IF(Tabla1[[#This Row],[SERVICIO]]="CONTROLADO",2.65,IF(Tabla1[[#This Row],[SERVICIO]]="RÁPIDO",0.55,IF(Tabla1[[#This Row],[SERVICIO]]="NORMAL",1.2,))))</f>
        <v>1.2</v>
      </c>
      <c r="T611" s="2">
        <f>IF(Tabla1[[#This Row],[KILOMETROS ADICIONALES]]=0,Tabla1[[#This Row],[KILOMETROS]]*Tabla1[[#This Row],[COSTO NORMAL]],Tabla1[[#This Row],[COSTO NORMAL]]*Tabla1[[#This Row],[KILOMETROS HASTA]])</f>
        <v>7.5</v>
      </c>
      <c r="U611" s="2">
        <f>Tabla1[[#This Row],[KILOMETROS ADICIONALES]]*Tabla1[[#This Row],[COSTO ADICIONAL]]</f>
        <v>7.6920000000000002</v>
      </c>
      <c r="V611">
        <v>149.58000000000001</v>
      </c>
      <c r="W611" s="2">
        <f>Tabla1[[#This Row],[COSTO NORMAL2]]+Tabla1[[#This Row],[COSTO ADICIONAL2]]</f>
        <v>15.192</v>
      </c>
    </row>
    <row r="612" spans="1:23" x14ac:dyDescent="0.25">
      <c r="A612" t="s">
        <v>45</v>
      </c>
      <c r="B612" t="s">
        <v>962</v>
      </c>
      <c r="C612" t="s">
        <v>9703</v>
      </c>
      <c r="D612" t="s">
        <v>13</v>
      </c>
      <c r="E612" t="s">
        <v>14844</v>
      </c>
      <c r="F612" t="s">
        <v>14</v>
      </c>
      <c r="G612" t="s">
        <v>15</v>
      </c>
      <c r="H612" t="s">
        <v>45</v>
      </c>
      <c r="I612" t="s">
        <v>1010</v>
      </c>
      <c r="J612" t="str">
        <f>MID(Tabla1[[#This Row],[HORA2]],1,2)</f>
        <v>11</v>
      </c>
      <c r="K612" t="s">
        <v>20</v>
      </c>
      <c r="L612" t="s">
        <v>65</v>
      </c>
      <c r="M612" t="s">
        <v>14867</v>
      </c>
      <c r="N612" t="s">
        <v>22</v>
      </c>
      <c r="O612">
        <v>8.69</v>
      </c>
      <c r="P6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6.1899999999999995</v>
      </c>
      <c r="Q612">
        <f>IF(Tabla1[[#This Row],[SERVICIO]]="COMIDA",3,IF(Tabla1[[#This Row],[SERVICIO]]="CONTROLADO",12,IF(Tabla1[[#This Row],[SERVICIO]]="RÁPIDO",3.75,IF(Tabla1[[#This Row],[SERVICIO]]="NORMAL",2.5,))))</f>
        <v>2.5</v>
      </c>
      <c r="R612">
        <f>IF(Tabla1[[#This Row],[SERVICIO]]="COMIDA",3.5,IF(Tabla1[[#This Row],[SERVICIO]]="CONTROLADO",8,IF(Tabla1[[#This Row],[SERVICIO]]="RÁPIDO",4.5,IF(Tabla1[[#This Row],[SERVICIO]]="NORMAL",3,))))</f>
        <v>3</v>
      </c>
      <c r="S612">
        <f>IF(Tabla1[[#This Row],[SERVICIO]]="COMIDA",0.75,IF(Tabla1[[#This Row],[SERVICIO]]="CONTROLADO",2.65,IF(Tabla1[[#This Row],[SERVICIO]]="RÁPIDO",0.55,IF(Tabla1[[#This Row],[SERVICIO]]="NORMAL",1.2,))))</f>
        <v>1.2</v>
      </c>
      <c r="T612" s="2">
        <f>IF(Tabla1[[#This Row],[KILOMETROS ADICIONALES]]=0,Tabla1[[#This Row],[KILOMETROS]]*Tabla1[[#This Row],[COSTO NORMAL]],Tabla1[[#This Row],[COSTO NORMAL]]*Tabla1[[#This Row],[KILOMETROS HASTA]])</f>
        <v>7.5</v>
      </c>
      <c r="U612" s="2">
        <f>Tabla1[[#This Row],[KILOMETROS ADICIONALES]]*Tabla1[[#This Row],[COSTO ADICIONAL]]</f>
        <v>7.427999999999999</v>
      </c>
      <c r="V612">
        <v>22.47</v>
      </c>
      <c r="W612" s="2">
        <f>Tabla1[[#This Row],[COSTO NORMAL2]]+Tabla1[[#This Row],[COSTO ADICIONAL2]]</f>
        <v>14.927999999999999</v>
      </c>
    </row>
    <row r="613" spans="1:23" x14ac:dyDescent="0.25">
      <c r="A613" t="s">
        <v>45</v>
      </c>
      <c r="B613" t="s">
        <v>962</v>
      </c>
      <c r="C613" t="s">
        <v>9704</v>
      </c>
      <c r="D613" t="s">
        <v>13</v>
      </c>
      <c r="E613" t="s">
        <v>14844</v>
      </c>
      <c r="F613" t="s">
        <v>14</v>
      </c>
      <c r="G613" t="s">
        <v>15</v>
      </c>
      <c r="H613" t="s">
        <v>45</v>
      </c>
      <c r="I613" t="s">
        <v>1011</v>
      </c>
      <c r="J613" t="str">
        <f>MID(Tabla1[[#This Row],[HORA2]],1,2)</f>
        <v>13</v>
      </c>
      <c r="K613" t="s">
        <v>20</v>
      </c>
      <c r="L613" t="s">
        <v>90</v>
      </c>
      <c r="M613" t="s">
        <v>14867</v>
      </c>
      <c r="N613" t="s">
        <v>22</v>
      </c>
      <c r="O613">
        <v>5.42</v>
      </c>
      <c r="P6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2.92</v>
      </c>
      <c r="Q613">
        <f>IF(Tabla1[[#This Row],[SERVICIO]]="COMIDA",3,IF(Tabla1[[#This Row],[SERVICIO]]="CONTROLADO",12,IF(Tabla1[[#This Row],[SERVICIO]]="RÁPIDO",3.75,IF(Tabla1[[#This Row],[SERVICIO]]="NORMAL",2.5,))))</f>
        <v>2.5</v>
      </c>
      <c r="R613">
        <f>IF(Tabla1[[#This Row],[SERVICIO]]="COMIDA",3.5,IF(Tabla1[[#This Row],[SERVICIO]]="CONTROLADO",8,IF(Tabla1[[#This Row],[SERVICIO]]="RÁPIDO",4.5,IF(Tabla1[[#This Row],[SERVICIO]]="NORMAL",3,))))</f>
        <v>3</v>
      </c>
      <c r="S613">
        <f>IF(Tabla1[[#This Row],[SERVICIO]]="COMIDA",0.75,IF(Tabla1[[#This Row],[SERVICIO]]="CONTROLADO",2.65,IF(Tabla1[[#This Row],[SERVICIO]]="RÁPIDO",0.55,IF(Tabla1[[#This Row],[SERVICIO]]="NORMAL",1.2,))))</f>
        <v>1.2</v>
      </c>
      <c r="T613" s="2">
        <f>IF(Tabla1[[#This Row],[KILOMETROS ADICIONALES]]=0,Tabla1[[#This Row],[KILOMETROS]]*Tabla1[[#This Row],[COSTO NORMAL]],Tabla1[[#This Row],[COSTO NORMAL]]*Tabla1[[#This Row],[KILOMETROS HASTA]])</f>
        <v>7.5</v>
      </c>
      <c r="U613" s="2">
        <f>Tabla1[[#This Row],[KILOMETROS ADICIONALES]]*Tabla1[[#This Row],[COSTO ADICIONAL]]</f>
        <v>3.504</v>
      </c>
      <c r="V613">
        <v>149.63999999999999</v>
      </c>
      <c r="W613" s="2">
        <f>Tabla1[[#This Row],[COSTO NORMAL2]]+Tabla1[[#This Row],[COSTO ADICIONAL2]]</f>
        <v>11.004</v>
      </c>
    </row>
    <row r="614" spans="1:23" x14ac:dyDescent="0.25">
      <c r="A614" t="s">
        <v>45</v>
      </c>
      <c r="B614" t="s">
        <v>962</v>
      </c>
      <c r="C614" t="s">
        <v>9705</v>
      </c>
      <c r="D614" t="s">
        <v>13</v>
      </c>
      <c r="E614" t="s">
        <v>14844</v>
      </c>
      <c r="F614" t="s">
        <v>14</v>
      </c>
      <c r="G614" t="s">
        <v>15</v>
      </c>
      <c r="H614" t="s">
        <v>997</v>
      </c>
      <c r="I614" t="s">
        <v>1012</v>
      </c>
      <c r="J614" t="str">
        <f>MID(Tabla1[[#This Row],[HORA2]],1,2)</f>
        <v>14</v>
      </c>
      <c r="K614" t="s">
        <v>43</v>
      </c>
      <c r="L614" t="s">
        <v>20</v>
      </c>
      <c r="M614" t="s">
        <v>14867</v>
      </c>
      <c r="N614" t="s">
        <v>22</v>
      </c>
      <c r="O614">
        <v>16.489999999999998</v>
      </c>
      <c r="P6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13.989999999999998</v>
      </c>
      <c r="Q614">
        <f>IF(Tabla1[[#This Row],[SERVICIO]]="COMIDA",3,IF(Tabla1[[#This Row],[SERVICIO]]="CONTROLADO",12,IF(Tabla1[[#This Row],[SERVICIO]]="RÁPIDO",3.75,IF(Tabla1[[#This Row],[SERVICIO]]="NORMAL",2.5,))))</f>
        <v>2.5</v>
      </c>
      <c r="R614">
        <f>IF(Tabla1[[#This Row],[SERVICIO]]="COMIDA",3.5,IF(Tabla1[[#This Row],[SERVICIO]]="CONTROLADO",8,IF(Tabla1[[#This Row],[SERVICIO]]="RÁPIDO",4.5,IF(Tabla1[[#This Row],[SERVICIO]]="NORMAL",3,))))</f>
        <v>3</v>
      </c>
      <c r="S614">
        <f>IF(Tabla1[[#This Row],[SERVICIO]]="COMIDA",0.75,IF(Tabla1[[#This Row],[SERVICIO]]="CONTROLADO",2.65,IF(Tabla1[[#This Row],[SERVICIO]]="RÁPIDO",0.55,IF(Tabla1[[#This Row],[SERVICIO]]="NORMAL",1.2,))))</f>
        <v>1.2</v>
      </c>
      <c r="T614" s="2">
        <f>IF(Tabla1[[#This Row],[KILOMETROS ADICIONALES]]=0,Tabla1[[#This Row],[KILOMETROS]]*Tabla1[[#This Row],[COSTO NORMAL]],Tabla1[[#This Row],[COSTO NORMAL]]*Tabla1[[#This Row],[KILOMETROS HASTA]])</f>
        <v>7.5</v>
      </c>
      <c r="U614" s="2">
        <f>Tabla1[[#This Row],[KILOMETROS ADICIONALES]]*Tabla1[[#This Row],[COSTO ADICIONAL]]</f>
        <v>16.787999999999997</v>
      </c>
      <c r="V614">
        <v>105.72</v>
      </c>
      <c r="W614" s="2">
        <f>Tabla1[[#This Row],[COSTO NORMAL2]]+Tabla1[[#This Row],[COSTO ADICIONAL2]]</f>
        <v>24.287999999999997</v>
      </c>
    </row>
    <row r="615" spans="1:23" x14ac:dyDescent="0.25">
      <c r="A615" t="s">
        <v>45</v>
      </c>
      <c r="B615" t="s">
        <v>962</v>
      </c>
      <c r="C615" t="s">
        <v>9706</v>
      </c>
      <c r="D615" t="s">
        <v>13</v>
      </c>
      <c r="E615" t="s">
        <v>14844</v>
      </c>
      <c r="F615" t="s">
        <v>14</v>
      </c>
      <c r="G615" t="s">
        <v>69</v>
      </c>
      <c r="H615" t="s">
        <v>45</v>
      </c>
      <c r="I615" t="s">
        <v>1013</v>
      </c>
      <c r="J615" t="str">
        <f>MID(Tabla1[[#This Row],[HORA2]],1,2)</f>
        <v>11</v>
      </c>
      <c r="K615" t="s">
        <v>43</v>
      </c>
      <c r="L615" t="s">
        <v>20</v>
      </c>
      <c r="M615" t="s">
        <v>14867</v>
      </c>
      <c r="N615" t="s">
        <v>22</v>
      </c>
      <c r="O615">
        <v>20.67</v>
      </c>
      <c r="P6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18.170000000000002</v>
      </c>
      <c r="Q615">
        <f>IF(Tabla1[[#This Row],[SERVICIO]]="COMIDA",3,IF(Tabla1[[#This Row],[SERVICIO]]="CONTROLADO",12,IF(Tabla1[[#This Row],[SERVICIO]]="RÁPIDO",3.75,IF(Tabla1[[#This Row],[SERVICIO]]="NORMAL",2.5,))))</f>
        <v>2.5</v>
      </c>
      <c r="R615">
        <f>IF(Tabla1[[#This Row],[SERVICIO]]="COMIDA",3.5,IF(Tabla1[[#This Row],[SERVICIO]]="CONTROLADO",8,IF(Tabla1[[#This Row],[SERVICIO]]="RÁPIDO",4.5,IF(Tabla1[[#This Row],[SERVICIO]]="NORMAL",3,))))</f>
        <v>3</v>
      </c>
      <c r="S615">
        <f>IF(Tabla1[[#This Row],[SERVICIO]]="COMIDA",0.75,IF(Tabla1[[#This Row],[SERVICIO]]="CONTROLADO",2.65,IF(Tabla1[[#This Row],[SERVICIO]]="RÁPIDO",0.55,IF(Tabla1[[#This Row],[SERVICIO]]="NORMAL",1.2,))))</f>
        <v>1.2</v>
      </c>
      <c r="T615" s="2">
        <f>IF(Tabla1[[#This Row],[KILOMETROS ADICIONALES]]=0,Tabla1[[#This Row],[KILOMETROS]]*Tabla1[[#This Row],[COSTO NORMAL]],Tabla1[[#This Row],[COSTO NORMAL]]*Tabla1[[#This Row],[KILOMETROS HASTA]])</f>
        <v>7.5</v>
      </c>
      <c r="U615" s="2">
        <f>Tabla1[[#This Row],[KILOMETROS ADICIONALES]]*Tabla1[[#This Row],[COSTO ADICIONAL]]</f>
        <v>21.804000000000002</v>
      </c>
      <c r="V615">
        <v>179.72</v>
      </c>
      <c r="W615" s="2">
        <f>Tabla1[[#This Row],[COSTO NORMAL2]]+Tabla1[[#This Row],[COSTO ADICIONAL2]]</f>
        <v>29.304000000000002</v>
      </c>
    </row>
    <row r="616" spans="1:23" x14ac:dyDescent="0.25">
      <c r="A616" t="s">
        <v>45</v>
      </c>
      <c r="B616" t="s">
        <v>962</v>
      </c>
      <c r="C616" t="s">
        <v>9707</v>
      </c>
      <c r="D616" t="s">
        <v>13</v>
      </c>
      <c r="E616" t="s">
        <v>14844</v>
      </c>
      <c r="F616" t="s">
        <v>14</v>
      </c>
      <c r="G616" t="s">
        <v>15</v>
      </c>
      <c r="H616" t="s">
        <v>45</v>
      </c>
      <c r="I616" t="s">
        <v>1014</v>
      </c>
      <c r="J616" t="str">
        <f>MID(Tabla1[[#This Row],[HORA2]],1,2)</f>
        <v>13</v>
      </c>
      <c r="K616" t="s">
        <v>20</v>
      </c>
      <c r="L616" t="s">
        <v>96</v>
      </c>
      <c r="M616" t="s">
        <v>14867</v>
      </c>
      <c r="N616" t="s">
        <v>22</v>
      </c>
      <c r="O616">
        <v>14.4</v>
      </c>
      <c r="P6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</v>
      </c>
      <c r="Q616">
        <f>IF(Tabla1[[#This Row],[SERVICIO]]="COMIDA",3,IF(Tabla1[[#This Row],[SERVICIO]]="CONTROLADO",12,IF(Tabla1[[#This Row],[SERVICIO]]="RÁPIDO",3.75,IF(Tabla1[[#This Row],[SERVICIO]]="NORMAL",2.5,))))</f>
        <v>2.5</v>
      </c>
      <c r="R616">
        <f>IF(Tabla1[[#This Row],[SERVICIO]]="COMIDA",3.5,IF(Tabla1[[#This Row],[SERVICIO]]="CONTROLADO",8,IF(Tabla1[[#This Row],[SERVICIO]]="RÁPIDO",4.5,IF(Tabla1[[#This Row],[SERVICIO]]="NORMAL",3,))))</f>
        <v>3</v>
      </c>
      <c r="S616">
        <f>IF(Tabla1[[#This Row],[SERVICIO]]="COMIDA",0.75,IF(Tabla1[[#This Row],[SERVICIO]]="CONTROLADO",2.65,IF(Tabla1[[#This Row],[SERVICIO]]="RÁPIDO",0.55,IF(Tabla1[[#This Row],[SERVICIO]]="NORMAL",1.2,))))</f>
        <v>1.2</v>
      </c>
      <c r="T616" s="2">
        <f>IF(Tabla1[[#This Row],[KILOMETROS ADICIONALES]]=0,Tabla1[[#This Row],[KILOMETROS]]*Tabla1[[#This Row],[COSTO NORMAL]],Tabla1[[#This Row],[COSTO NORMAL]]*Tabla1[[#This Row],[KILOMETROS HASTA]])</f>
        <v>7.5</v>
      </c>
      <c r="U616" s="2">
        <f>Tabla1[[#This Row],[KILOMETROS ADICIONALES]]*Tabla1[[#This Row],[COSTO ADICIONAL]]</f>
        <v>14.28</v>
      </c>
      <c r="V616">
        <v>63.69</v>
      </c>
      <c r="W616" s="2">
        <f>Tabla1[[#This Row],[COSTO NORMAL2]]+Tabla1[[#This Row],[COSTO ADICIONAL2]]</f>
        <v>21.78</v>
      </c>
    </row>
    <row r="617" spans="1:23" x14ac:dyDescent="0.25">
      <c r="A617" t="s">
        <v>45</v>
      </c>
      <c r="B617" t="s">
        <v>962</v>
      </c>
      <c r="C617" t="s">
        <v>9708</v>
      </c>
      <c r="D617" t="s">
        <v>13</v>
      </c>
      <c r="E617" t="s">
        <v>14844</v>
      </c>
      <c r="F617" t="s">
        <v>14</v>
      </c>
      <c r="G617" t="s">
        <v>15</v>
      </c>
      <c r="H617" t="s">
        <v>45</v>
      </c>
      <c r="I617" t="s">
        <v>1015</v>
      </c>
      <c r="J617" t="str">
        <f>MID(Tabla1[[#This Row],[HORA2]],1,2)</f>
        <v>11</v>
      </c>
      <c r="K617" t="s">
        <v>20</v>
      </c>
      <c r="L617" t="s">
        <v>94</v>
      </c>
      <c r="M617" t="s">
        <v>14867</v>
      </c>
      <c r="N617" t="s">
        <v>22</v>
      </c>
      <c r="O617">
        <v>5.92</v>
      </c>
      <c r="P6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617">
        <f>IF(Tabla1[[#This Row],[SERVICIO]]="COMIDA",3,IF(Tabla1[[#This Row],[SERVICIO]]="CONTROLADO",12,IF(Tabla1[[#This Row],[SERVICIO]]="RÁPIDO",3.75,IF(Tabla1[[#This Row],[SERVICIO]]="NORMAL",2.5,))))</f>
        <v>2.5</v>
      </c>
      <c r="R617">
        <f>IF(Tabla1[[#This Row],[SERVICIO]]="COMIDA",3.5,IF(Tabla1[[#This Row],[SERVICIO]]="CONTROLADO",8,IF(Tabla1[[#This Row],[SERVICIO]]="RÁPIDO",4.5,IF(Tabla1[[#This Row],[SERVICIO]]="NORMAL",3,))))</f>
        <v>3</v>
      </c>
      <c r="S617">
        <f>IF(Tabla1[[#This Row],[SERVICIO]]="COMIDA",0.75,IF(Tabla1[[#This Row],[SERVICIO]]="CONTROLADO",2.65,IF(Tabla1[[#This Row],[SERVICIO]]="RÁPIDO",0.55,IF(Tabla1[[#This Row],[SERVICIO]]="NORMAL",1.2,))))</f>
        <v>1.2</v>
      </c>
      <c r="T617" s="2">
        <f>IF(Tabla1[[#This Row],[KILOMETROS ADICIONALES]]=0,Tabla1[[#This Row],[KILOMETROS]]*Tabla1[[#This Row],[COSTO NORMAL]],Tabla1[[#This Row],[COSTO NORMAL]]*Tabla1[[#This Row],[KILOMETROS HASTA]])</f>
        <v>7.5</v>
      </c>
      <c r="U617" s="2">
        <f>Tabla1[[#This Row],[KILOMETROS ADICIONALES]]*Tabla1[[#This Row],[COSTO ADICIONAL]]</f>
        <v>4.1040000000000001</v>
      </c>
      <c r="V617">
        <v>107.03</v>
      </c>
      <c r="W617" s="2">
        <f>Tabla1[[#This Row],[COSTO NORMAL2]]+Tabla1[[#This Row],[COSTO ADICIONAL2]]</f>
        <v>11.603999999999999</v>
      </c>
    </row>
    <row r="618" spans="1:23" x14ac:dyDescent="0.25">
      <c r="A618" t="s">
        <v>45</v>
      </c>
      <c r="B618" t="s">
        <v>962</v>
      </c>
      <c r="C618" t="s">
        <v>9709</v>
      </c>
      <c r="D618" t="s">
        <v>13</v>
      </c>
      <c r="E618" t="s">
        <v>14844</v>
      </c>
      <c r="F618" t="s">
        <v>14</v>
      </c>
      <c r="G618" t="s">
        <v>15</v>
      </c>
      <c r="H618" t="s">
        <v>45</v>
      </c>
      <c r="I618" t="s">
        <v>1016</v>
      </c>
      <c r="J618" t="str">
        <f>MID(Tabla1[[#This Row],[HORA2]],1,2)</f>
        <v>11</v>
      </c>
      <c r="K618" t="s">
        <v>20</v>
      </c>
      <c r="L618" t="s">
        <v>65</v>
      </c>
      <c r="M618" t="s">
        <v>14867</v>
      </c>
      <c r="N618" t="s">
        <v>22</v>
      </c>
      <c r="O618">
        <v>19.809999999999999</v>
      </c>
      <c r="P6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17.309999999999999</v>
      </c>
      <c r="Q618">
        <f>IF(Tabla1[[#This Row],[SERVICIO]]="COMIDA",3,IF(Tabla1[[#This Row],[SERVICIO]]="CONTROLADO",12,IF(Tabla1[[#This Row],[SERVICIO]]="RÁPIDO",3.75,IF(Tabla1[[#This Row],[SERVICIO]]="NORMAL",2.5,))))</f>
        <v>2.5</v>
      </c>
      <c r="R618">
        <f>IF(Tabla1[[#This Row],[SERVICIO]]="COMIDA",3.5,IF(Tabla1[[#This Row],[SERVICIO]]="CONTROLADO",8,IF(Tabla1[[#This Row],[SERVICIO]]="RÁPIDO",4.5,IF(Tabla1[[#This Row],[SERVICIO]]="NORMAL",3,))))</f>
        <v>3</v>
      </c>
      <c r="S618">
        <f>IF(Tabla1[[#This Row],[SERVICIO]]="COMIDA",0.75,IF(Tabla1[[#This Row],[SERVICIO]]="CONTROLADO",2.65,IF(Tabla1[[#This Row],[SERVICIO]]="RÁPIDO",0.55,IF(Tabla1[[#This Row],[SERVICIO]]="NORMAL",1.2,))))</f>
        <v>1.2</v>
      </c>
      <c r="T618" s="2">
        <f>IF(Tabla1[[#This Row],[KILOMETROS ADICIONALES]]=0,Tabla1[[#This Row],[KILOMETROS]]*Tabla1[[#This Row],[COSTO NORMAL]],Tabla1[[#This Row],[COSTO NORMAL]]*Tabla1[[#This Row],[KILOMETROS HASTA]])</f>
        <v>7.5</v>
      </c>
      <c r="U618" s="2">
        <f>Tabla1[[#This Row],[KILOMETROS ADICIONALES]]*Tabla1[[#This Row],[COSTO ADICIONAL]]</f>
        <v>20.771999999999998</v>
      </c>
      <c r="V618">
        <v>201.18</v>
      </c>
      <c r="W618" s="2">
        <f>Tabla1[[#This Row],[COSTO NORMAL2]]+Tabla1[[#This Row],[COSTO ADICIONAL2]]</f>
        <v>28.271999999999998</v>
      </c>
    </row>
    <row r="619" spans="1:23" x14ac:dyDescent="0.25">
      <c r="A619" t="s">
        <v>45</v>
      </c>
      <c r="B619" t="s">
        <v>962</v>
      </c>
      <c r="C619" t="s">
        <v>9710</v>
      </c>
      <c r="D619" t="s">
        <v>13</v>
      </c>
      <c r="E619" t="s">
        <v>14844</v>
      </c>
      <c r="F619" t="s">
        <v>14</v>
      </c>
      <c r="G619" t="s">
        <v>15</v>
      </c>
      <c r="H619" t="s">
        <v>45</v>
      </c>
      <c r="I619" t="s">
        <v>1017</v>
      </c>
      <c r="J619" t="str">
        <f>MID(Tabla1[[#This Row],[HORA2]],1,2)</f>
        <v>14</v>
      </c>
      <c r="K619" t="s">
        <v>20</v>
      </c>
      <c r="L619" t="s">
        <v>35</v>
      </c>
      <c r="M619" t="s">
        <v>14867</v>
      </c>
      <c r="N619" t="s">
        <v>22</v>
      </c>
      <c r="O619">
        <v>17.62</v>
      </c>
      <c r="P6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15.120000000000001</v>
      </c>
      <c r="Q619">
        <f>IF(Tabla1[[#This Row],[SERVICIO]]="COMIDA",3,IF(Tabla1[[#This Row],[SERVICIO]]="CONTROLADO",12,IF(Tabla1[[#This Row],[SERVICIO]]="RÁPIDO",3.75,IF(Tabla1[[#This Row],[SERVICIO]]="NORMAL",2.5,))))</f>
        <v>2.5</v>
      </c>
      <c r="R619">
        <f>IF(Tabla1[[#This Row],[SERVICIO]]="COMIDA",3.5,IF(Tabla1[[#This Row],[SERVICIO]]="CONTROLADO",8,IF(Tabla1[[#This Row],[SERVICIO]]="RÁPIDO",4.5,IF(Tabla1[[#This Row],[SERVICIO]]="NORMAL",3,))))</f>
        <v>3</v>
      </c>
      <c r="S619">
        <f>IF(Tabla1[[#This Row],[SERVICIO]]="COMIDA",0.75,IF(Tabla1[[#This Row],[SERVICIO]]="CONTROLADO",2.65,IF(Tabla1[[#This Row],[SERVICIO]]="RÁPIDO",0.55,IF(Tabla1[[#This Row],[SERVICIO]]="NORMAL",1.2,))))</f>
        <v>1.2</v>
      </c>
      <c r="T619" s="2">
        <f>IF(Tabla1[[#This Row],[KILOMETROS ADICIONALES]]=0,Tabla1[[#This Row],[KILOMETROS]]*Tabla1[[#This Row],[COSTO NORMAL]],Tabla1[[#This Row],[COSTO NORMAL]]*Tabla1[[#This Row],[KILOMETROS HASTA]])</f>
        <v>7.5</v>
      </c>
      <c r="U619" s="2">
        <f>Tabla1[[#This Row],[KILOMETROS ADICIONALES]]*Tabla1[[#This Row],[COSTO ADICIONAL]]</f>
        <v>18.144000000000002</v>
      </c>
      <c r="V619">
        <v>13.61</v>
      </c>
      <c r="W619" s="2">
        <f>Tabla1[[#This Row],[COSTO NORMAL2]]+Tabla1[[#This Row],[COSTO ADICIONAL2]]</f>
        <v>25.644000000000002</v>
      </c>
    </row>
    <row r="620" spans="1:23" x14ac:dyDescent="0.25">
      <c r="A620" t="s">
        <v>45</v>
      </c>
      <c r="B620" t="s">
        <v>962</v>
      </c>
      <c r="C620" t="s">
        <v>9711</v>
      </c>
      <c r="D620" t="s">
        <v>13</v>
      </c>
      <c r="E620" t="s">
        <v>14844</v>
      </c>
      <c r="F620" t="s">
        <v>14</v>
      </c>
      <c r="G620" t="s">
        <v>15</v>
      </c>
      <c r="H620" t="s">
        <v>45</v>
      </c>
      <c r="I620" t="s">
        <v>1018</v>
      </c>
      <c r="J620" t="str">
        <f>MID(Tabla1[[#This Row],[HORA2]],1,2)</f>
        <v>15</v>
      </c>
      <c r="K620" t="s">
        <v>20</v>
      </c>
      <c r="L620" t="s">
        <v>149</v>
      </c>
      <c r="M620" t="s">
        <v>14867</v>
      </c>
      <c r="N620" t="s">
        <v>22</v>
      </c>
      <c r="O620">
        <v>11.94</v>
      </c>
      <c r="P6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</v>
      </c>
      <c r="Q620">
        <f>IF(Tabla1[[#This Row],[SERVICIO]]="COMIDA",3,IF(Tabla1[[#This Row],[SERVICIO]]="CONTROLADO",12,IF(Tabla1[[#This Row],[SERVICIO]]="RÁPIDO",3.75,IF(Tabla1[[#This Row],[SERVICIO]]="NORMAL",2.5,))))</f>
        <v>2.5</v>
      </c>
      <c r="R620">
        <f>IF(Tabla1[[#This Row],[SERVICIO]]="COMIDA",3.5,IF(Tabla1[[#This Row],[SERVICIO]]="CONTROLADO",8,IF(Tabla1[[#This Row],[SERVICIO]]="RÁPIDO",4.5,IF(Tabla1[[#This Row],[SERVICIO]]="NORMAL",3,))))</f>
        <v>3</v>
      </c>
      <c r="S620">
        <f>IF(Tabla1[[#This Row],[SERVICIO]]="COMIDA",0.75,IF(Tabla1[[#This Row],[SERVICIO]]="CONTROLADO",2.65,IF(Tabla1[[#This Row],[SERVICIO]]="RÁPIDO",0.55,IF(Tabla1[[#This Row],[SERVICIO]]="NORMAL",1.2,))))</f>
        <v>1.2</v>
      </c>
      <c r="T620" s="2">
        <f>IF(Tabla1[[#This Row],[KILOMETROS ADICIONALES]]=0,Tabla1[[#This Row],[KILOMETROS]]*Tabla1[[#This Row],[COSTO NORMAL]],Tabla1[[#This Row],[COSTO NORMAL]]*Tabla1[[#This Row],[KILOMETROS HASTA]])</f>
        <v>7.5</v>
      </c>
      <c r="U620" s="2">
        <f>Tabla1[[#This Row],[KILOMETROS ADICIONALES]]*Tabla1[[#This Row],[COSTO ADICIONAL]]</f>
        <v>11.327999999999999</v>
      </c>
      <c r="V620">
        <v>38.57</v>
      </c>
      <c r="W620" s="2">
        <f>Tabla1[[#This Row],[COSTO NORMAL2]]+Tabla1[[#This Row],[COSTO ADICIONAL2]]</f>
        <v>18.827999999999999</v>
      </c>
    </row>
    <row r="621" spans="1:23" x14ac:dyDescent="0.25">
      <c r="A621" t="s">
        <v>45</v>
      </c>
      <c r="B621" t="s">
        <v>962</v>
      </c>
      <c r="C621" t="s">
        <v>9712</v>
      </c>
      <c r="D621" t="s">
        <v>13</v>
      </c>
      <c r="E621" t="s">
        <v>14844</v>
      </c>
      <c r="F621" t="s">
        <v>14</v>
      </c>
      <c r="G621" t="s">
        <v>15</v>
      </c>
      <c r="H621" t="s">
        <v>45</v>
      </c>
      <c r="I621" t="s">
        <v>1019</v>
      </c>
      <c r="J621" t="str">
        <f>MID(Tabla1[[#This Row],[HORA2]],1,2)</f>
        <v>15</v>
      </c>
      <c r="K621" t="s">
        <v>20</v>
      </c>
      <c r="L621" t="s">
        <v>21</v>
      </c>
      <c r="M621" t="s">
        <v>14867</v>
      </c>
      <c r="N621" t="s">
        <v>22</v>
      </c>
      <c r="O621">
        <v>13.78</v>
      </c>
      <c r="P6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11.28</v>
      </c>
      <c r="Q621">
        <f>IF(Tabla1[[#This Row],[SERVICIO]]="COMIDA",3,IF(Tabla1[[#This Row],[SERVICIO]]="CONTROLADO",12,IF(Tabla1[[#This Row],[SERVICIO]]="RÁPIDO",3.75,IF(Tabla1[[#This Row],[SERVICIO]]="NORMAL",2.5,))))</f>
        <v>2.5</v>
      </c>
      <c r="R621">
        <f>IF(Tabla1[[#This Row],[SERVICIO]]="COMIDA",3.5,IF(Tabla1[[#This Row],[SERVICIO]]="CONTROLADO",8,IF(Tabla1[[#This Row],[SERVICIO]]="RÁPIDO",4.5,IF(Tabla1[[#This Row],[SERVICIO]]="NORMAL",3,))))</f>
        <v>3</v>
      </c>
      <c r="S621">
        <f>IF(Tabla1[[#This Row],[SERVICIO]]="COMIDA",0.75,IF(Tabla1[[#This Row],[SERVICIO]]="CONTROLADO",2.65,IF(Tabla1[[#This Row],[SERVICIO]]="RÁPIDO",0.55,IF(Tabla1[[#This Row],[SERVICIO]]="NORMAL",1.2,))))</f>
        <v>1.2</v>
      </c>
      <c r="T621" s="2">
        <f>IF(Tabla1[[#This Row],[KILOMETROS ADICIONALES]]=0,Tabla1[[#This Row],[KILOMETROS]]*Tabla1[[#This Row],[COSTO NORMAL]],Tabla1[[#This Row],[COSTO NORMAL]]*Tabla1[[#This Row],[KILOMETROS HASTA]])</f>
        <v>7.5</v>
      </c>
      <c r="U621" s="2">
        <f>Tabla1[[#This Row],[KILOMETROS ADICIONALES]]*Tabla1[[#This Row],[COSTO ADICIONAL]]</f>
        <v>13.536</v>
      </c>
      <c r="V621">
        <v>220.02</v>
      </c>
      <c r="W621" s="2">
        <f>Tabla1[[#This Row],[COSTO NORMAL2]]+Tabla1[[#This Row],[COSTO ADICIONAL2]]</f>
        <v>21.036000000000001</v>
      </c>
    </row>
    <row r="622" spans="1:23" x14ac:dyDescent="0.25">
      <c r="A622" t="s">
        <v>45</v>
      </c>
      <c r="B622" t="s">
        <v>962</v>
      </c>
      <c r="C622" t="s">
        <v>9713</v>
      </c>
      <c r="D622" t="s">
        <v>13</v>
      </c>
      <c r="E622" t="s">
        <v>14844</v>
      </c>
      <c r="F622" t="s">
        <v>14</v>
      </c>
      <c r="G622" t="s">
        <v>15</v>
      </c>
      <c r="H622" t="s">
        <v>45</v>
      </c>
      <c r="I622" t="s">
        <v>246</v>
      </c>
      <c r="J622" t="str">
        <f>MID(Tabla1[[#This Row],[HORA2]],1,2)</f>
        <v>11</v>
      </c>
      <c r="K622" t="s">
        <v>20</v>
      </c>
      <c r="L622" t="s">
        <v>65</v>
      </c>
      <c r="M622" t="s">
        <v>14867</v>
      </c>
      <c r="N622" t="s">
        <v>22</v>
      </c>
      <c r="O622">
        <v>1.21</v>
      </c>
      <c r="P6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22">
        <f>IF(Tabla1[[#This Row],[SERVICIO]]="COMIDA",3,IF(Tabla1[[#This Row],[SERVICIO]]="CONTROLADO",12,IF(Tabla1[[#This Row],[SERVICIO]]="RÁPIDO",3.75,IF(Tabla1[[#This Row],[SERVICIO]]="NORMAL",2.5,))))</f>
        <v>2.5</v>
      </c>
      <c r="R622">
        <f>IF(Tabla1[[#This Row],[SERVICIO]]="COMIDA",3.5,IF(Tabla1[[#This Row],[SERVICIO]]="CONTROLADO",8,IF(Tabla1[[#This Row],[SERVICIO]]="RÁPIDO",4.5,IF(Tabla1[[#This Row],[SERVICIO]]="NORMAL",3,))))</f>
        <v>3</v>
      </c>
      <c r="S622">
        <f>IF(Tabla1[[#This Row],[SERVICIO]]="COMIDA",0.75,IF(Tabla1[[#This Row],[SERVICIO]]="CONTROLADO",2.65,IF(Tabla1[[#This Row],[SERVICIO]]="RÁPIDO",0.55,IF(Tabla1[[#This Row],[SERVICIO]]="NORMAL",1.2,))))</f>
        <v>1.2</v>
      </c>
      <c r="T622" s="2">
        <f>IF(Tabla1[[#This Row],[KILOMETROS ADICIONALES]]=0,Tabla1[[#This Row],[KILOMETROS]]*Tabla1[[#This Row],[COSTO NORMAL]],Tabla1[[#This Row],[COSTO NORMAL]]*Tabla1[[#This Row],[KILOMETROS HASTA]])</f>
        <v>3.63</v>
      </c>
      <c r="U622" s="2">
        <f>Tabla1[[#This Row],[KILOMETROS ADICIONALES]]*Tabla1[[#This Row],[COSTO ADICIONAL]]</f>
        <v>0</v>
      </c>
      <c r="V622">
        <v>102.82</v>
      </c>
      <c r="W622" s="2">
        <f>Tabla1[[#This Row],[COSTO NORMAL2]]+Tabla1[[#This Row],[COSTO ADICIONAL2]]</f>
        <v>3.63</v>
      </c>
    </row>
    <row r="623" spans="1:23" x14ac:dyDescent="0.25">
      <c r="A623" t="s">
        <v>45</v>
      </c>
      <c r="B623" t="s">
        <v>962</v>
      </c>
      <c r="C623" t="s">
        <v>9714</v>
      </c>
      <c r="D623" t="s">
        <v>13</v>
      </c>
      <c r="E623" t="s">
        <v>14844</v>
      </c>
      <c r="F623" t="s">
        <v>14</v>
      </c>
      <c r="G623" t="s">
        <v>15</v>
      </c>
      <c r="H623" t="s">
        <v>45</v>
      </c>
      <c r="I623" t="s">
        <v>1020</v>
      </c>
      <c r="J623" t="str">
        <f>MID(Tabla1[[#This Row],[HORA2]],1,2)</f>
        <v>15</v>
      </c>
      <c r="K623" t="s">
        <v>20</v>
      </c>
      <c r="L623" t="s">
        <v>27</v>
      </c>
      <c r="M623" t="s">
        <v>14867</v>
      </c>
      <c r="N623" t="s">
        <v>22</v>
      </c>
      <c r="O623">
        <v>10.25</v>
      </c>
      <c r="P6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7.75</v>
      </c>
      <c r="Q623">
        <f>IF(Tabla1[[#This Row],[SERVICIO]]="COMIDA",3,IF(Tabla1[[#This Row],[SERVICIO]]="CONTROLADO",12,IF(Tabla1[[#This Row],[SERVICIO]]="RÁPIDO",3.75,IF(Tabla1[[#This Row],[SERVICIO]]="NORMAL",2.5,))))</f>
        <v>2.5</v>
      </c>
      <c r="R623">
        <f>IF(Tabla1[[#This Row],[SERVICIO]]="COMIDA",3.5,IF(Tabla1[[#This Row],[SERVICIO]]="CONTROLADO",8,IF(Tabla1[[#This Row],[SERVICIO]]="RÁPIDO",4.5,IF(Tabla1[[#This Row],[SERVICIO]]="NORMAL",3,))))</f>
        <v>3</v>
      </c>
      <c r="S623">
        <f>IF(Tabla1[[#This Row],[SERVICIO]]="COMIDA",0.75,IF(Tabla1[[#This Row],[SERVICIO]]="CONTROLADO",2.65,IF(Tabla1[[#This Row],[SERVICIO]]="RÁPIDO",0.55,IF(Tabla1[[#This Row],[SERVICIO]]="NORMAL",1.2,))))</f>
        <v>1.2</v>
      </c>
      <c r="T623" s="2">
        <f>IF(Tabla1[[#This Row],[KILOMETROS ADICIONALES]]=0,Tabla1[[#This Row],[KILOMETROS]]*Tabla1[[#This Row],[COSTO NORMAL]],Tabla1[[#This Row],[COSTO NORMAL]]*Tabla1[[#This Row],[KILOMETROS HASTA]])</f>
        <v>7.5</v>
      </c>
      <c r="U623" s="2">
        <f>Tabla1[[#This Row],[KILOMETROS ADICIONALES]]*Tabla1[[#This Row],[COSTO ADICIONAL]]</f>
        <v>9.2999999999999989</v>
      </c>
      <c r="V623">
        <v>158.24</v>
      </c>
      <c r="W623" s="2">
        <f>Tabla1[[#This Row],[COSTO NORMAL2]]+Tabla1[[#This Row],[COSTO ADICIONAL2]]</f>
        <v>16.799999999999997</v>
      </c>
    </row>
    <row r="624" spans="1:23" x14ac:dyDescent="0.25">
      <c r="A624" t="s">
        <v>45</v>
      </c>
      <c r="B624" t="s">
        <v>962</v>
      </c>
      <c r="C624" t="s">
        <v>9715</v>
      </c>
      <c r="D624" t="s">
        <v>13</v>
      </c>
      <c r="E624" t="s">
        <v>14844</v>
      </c>
      <c r="F624" t="s">
        <v>14</v>
      </c>
      <c r="G624" t="s">
        <v>15</v>
      </c>
      <c r="H624" t="s">
        <v>45</v>
      </c>
      <c r="I624" t="s">
        <v>1021</v>
      </c>
      <c r="J624" t="str">
        <f>MID(Tabla1[[#This Row],[HORA2]],1,2)</f>
        <v>16</v>
      </c>
      <c r="K624" t="s">
        <v>20</v>
      </c>
      <c r="L624" t="s">
        <v>188</v>
      </c>
      <c r="M624" t="s">
        <v>14867</v>
      </c>
      <c r="N624" t="s">
        <v>22</v>
      </c>
      <c r="O624">
        <v>10.27</v>
      </c>
      <c r="P6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7.77</v>
      </c>
      <c r="Q624">
        <f>IF(Tabla1[[#This Row],[SERVICIO]]="COMIDA",3,IF(Tabla1[[#This Row],[SERVICIO]]="CONTROLADO",12,IF(Tabla1[[#This Row],[SERVICIO]]="RÁPIDO",3.75,IF(Tabla1[[#This Row],[SERVICIO]]="NORMAL",2.5,))))</f>
        <v>2.5</v>
      </c>
      <c r="R624">
        <f>IF(Tabla1[[#This Row],[SERVICIO]]="COMIDA",3.5,IF(Tabla1[[#This Row],[SERVICIO]]="CONTROLADO",8,IF(Tabla1[[#This Row],[SERVICIO]]="RÁPIDO",4.5,IF(Tabla1[[#This Row],[SERVICIO]]="NORMAL",3,))))</f>
        <v>3</v>
      </c>
      <c r="S624">
        <f>IF(Tabla1[[#This Row],[SERVICIO]]="COMIDA",0.75,IF(Tabla1[[#This Row],[SERVICIO]]="CONTROLADO",2.65,IF(Tabla1[[#This Row],[SERVICIO]]="RÁPIDO",0.55,IF(Tabla1[[#This Row],[SERVICIO]]="NORMAL",1.2,))))</f>
        <v>1.2</v>
      </c>
      <c r="T624" s="2">
        <f>IF(Tabla1[[#This Row],[KILOMETROS ADICIONALES]]=0,Tabla1[[#This Row],[KILOMETROS]]*Tabla1[[#This Row],[COSTO NORMAL]],Tabla1[[#This Row],[COSTO NORMAL]]*Tabla1[[#This Row],[KILOMETROS HASTA]])</f>
        <v>7.5</v>
      </c>
      <c r="U624" s="2">
        <f>Tabla1[[#This Row],[KILOMETROS ADICIONALES]]*Tabla1[[#This Row],[COSTO ADICIONAL]]</f>
        <v>9.3239999999999998</v>
      </c>
      <c r="V624">
        <v>230.62</v>
      </c>
      <c r="W624" s="2">
        <f>Tabla1[[#This Row],[COSTO NORMAL2]]+Tabla1[[#This Row],[COSTO ADICIONAL2]]</f>
        <v>16.823999999999998</v>
      </c>
    </row>
    <row r="625" spans="1:23" x14ac:dyDescent="0.25">
      <c r="A625" t="s">
        <v>45</v>
      </c>
      <c r="B625" t="s">
        <v>962</v>
      </c>
      <c r="C625" t="s">
        <v>9716</v>
      </c>
      <c r="D625" t="s">
        <v>13</v>
      </c>
      <c r="E625" t="s">
        <v>14844</v>
      </c>
      <c r="F625" t="s">
        <v>14</v>
      </c>
      <c r="G625" t="s">
        <v>15</v>
      </c>
      <c r="H625" t="s">
        <v>45</v>
      </c>
      <c r="I625" t="s">
        <v>1022</v>
      </c>
      <c r="J625" t="str">
        <f>MID(Tabla1[[#This Row],[HORA2]],1,2)</f>
        <v>11</v>
      </c>
      <c r="K625" t="s">
        <v>20</v>
      </c>
      <c r="L625" t="s">
        <v>65</v>
      </c>
      <c r="M625" t="s">
        <v>14867</v>
      </c>
      <c r="N625" t="s">
        <v>22</v>
      </c>
      <c r="O625">
        <v>8.9499999999999993</v>
      </c>
      <c r="P6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6.4499999999999993</v>
      </c>
      <c r="Q625">
        <f>IF(Tabla1[[#This Row],[SERVICIO]]="COMIDA",3,IF(Tabla1[[#This Row],[SERVICIO]]="CONTROLADO",12,IF(Tabla1[[#This Row],[SERVICIO]]="RÁPIDO",3.75,IF(Tabla1[[#This Row],[SERVICIO]]="NORMAL",2.5,))))</f>
        <v>2.5</v>
      </c>
      <c r="R625">
        <f>IF(Tabla1[[#This Row],[SERVICIO]]="COMIDA",3.5,IF(Tabla1[[#This Row],[SERVICIO]]="CONTROLADO",8,IF(Tabla1[[#This Row],[SERVICIO]]="RÁPIDO",4.5,IF(Tabla1[[#This Row],[SERVICIO]]="NORMAL",3,))))</f>
        <v>3</v>
      </c>
      <c r="S625">
        <f>IF(Tabla1[[#This Row],[SERVICIO]]="COMIDA",0.75,IF(Tabla1[[#This Row],[SERVICIO]]="CONTROLADO",2.65,IF(Tabla1[[#This Row],[SERVICIO]]="RÁPIDO",0.55,IF(Tabla1[[#This Row],[SERVICIO]]="NORMAL",1.2,))))</f>
        <v>1.2</v>
      </c>
      <c r="T625" s="2">
        <f>IF(Tabla1[[#This Row],[KILOMETROS ADICIONALES]]=0,Tabla1[[#This Row],[KILOMETROS]]*Tabla1[[#This Row],[COSTO NORMAL]],Tabla1[[#This Row],[COSTO NORMAL]]*Tabla1[[#This Row],[KILOMETROS HASTA]])</f>
        <v>7.5</v>
      </c>
      <c r="U625" s="2">
        <f>Tabla1[[#This Row],[KILOMETROS ADICIONALES]]*Tabla1[[#This Row],[COSTO ADICIONAL]]</f>
        <v>7.7399999999999984</v>
      </c>
      <c r="V625">
        <v>14.22</v>
      </c>
      <c r="W625" s="2">
        <f>Tabla1[[#This Row],[COSTO NORMAL2]]+Tabla1[[#This Row],[COSTO ADICIONAL2]]</f>
        <v>15.239999999999998</v>
      </c>
    </row>
    <row r="626" spans="1:23" x14ac:dyDescent="0.25">
      <c r="A626" t="s">
        <v>45</v>
      </c>
      <c r="B626" t="s">
        <v>962</v>
      </c>
      <c r="C626" t="s">
        <v>9717</v>
      </c>
      <c r="D626" t="s">
        <v>13</v>
      </c>
      <c r="E626" t="s">
        <v>14844</v>
      </c>
      <c r="F626" t="s">
        <v>14</v>
      </c>
      <c r="G626" t="s">
        <v>15</v>
      </c>
      <c r="H626" t="s">
        <v>45</v>
      </c>
      <c r="I626" t="s">
        <v>1023</v>
      </c>
      <c r="J626" t="str">
        <f>MID(Tabla1[[#This Row],[HORA2]],1,2)</f>
        <v>13</v>
      </c>
      <c r="K626" t="s">
        <v>20</v>
      </c>
      <c r="L626" t="s">
        <v>20</v>
      </c>
      <c r="M626" t="s">
        <v>14867</v>
      </c>
      <c r="N626" t="s">
        <v>22</v>
      </c>
      <c r="O626">
        <v>16.34</v>
      </c>
      <c r="P6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13.84</v>
      </c>
      <c r="Q626">
        <f>IF(Tabla1[[#This Row],[SERVICIO]]="COMIDA",3,IF(Tabla1[[#This Row],[SERVICIO]]="CONTROLADO",12,IF(Tabla1[[#This Row],[SERVICIO]]="RÁPIDO",3.75,IF(Tabla1[[#This Row],[SERVICIO]]="NORMAL",2.5,))))</f>
        <v>2.5</v>
      </c>
      <c r="R626">
        <f>IF(Tabla1[[#This Row],[SERVICIO]]="COMIDA",3.5,IF(Tabla1[[#This Row],[SERVICIO]]="CONTROLADO",8,IF(Tabla1[[#This Row],[SERVICIO]]="RÁPIDO",4.5,IF(Tabla1[[#This Row],[SERVICIO]]="NORMAL",3,))))</f>
        <v>3</v>
      </c>
      <c r="S626">
        <f>IF(Tabla1[[#This Row],[SERVICIO]]="COMIDA",0.75,IF(Tabla1[[#This Row],[SERVICIO]]="CONTROLADO",2.65,IF(Tabla1[[#This Row],[SERVICIO]]="RÁPIDO",0.55,IF(Tabla1[[#This Row],[SERVICIO]]="NORMAL",1.2,))))</f>
        <v>1.2</v>
      </c>
      <c r="T626" s="2">
        <f>IF(Tabla1[[#This Row],[KILOMETROS ADICIONALES]]=0,Tabla1[[#This Row],[KILOMETROS]]*Tabla1[[#This Row],[COSTO NORMAL]],Tabla1[[#This Row],[COSTO NORMAL]]*Tabla1[[#This Row],[KILOMETROS HASTA]])</f>
        <v>7.5</v>
      </c>
      <c r="U626" s="2">
        <f>Tabla1[[#This Row],[KILOMETROS ADICIONALES]]*Tabla1[[#This Row],[COSTO ADICIONAL]]</f>
        <v>16.608000000000001</v>
      </c>
      <c r="V626">
        <v>243.33</v>
      </c>
      <c r="W626" s="2">
        <f>Tabla1[[#This Row],[COSTO NORMAL2]]+Tabla1[[#This Row],[COSTO ADICIONAL2]]</f>
        <v>24.108000000000001</v>
      </c>
    </row>
    <row r="627" spans="1:23" x14ac:dyDescent="0.25">
      <c r="A627" t="s">
        <v>45</v>
      </c>
      <c r="B627" t="s">
        <v>962</v>
      </c>
      <c r="C627" t="s">
        <v>9718</v>
      </c>
      <c r="D627" t="s">
        <v>13</v>
      </c>
      <c r="E627" t="s">
        <v>14844</v>
      </c>
      <c r="F627" t="s">
        <v>14</v>
      </c>
      <c r="G627" t="s">
        <v>15</v>
      </c>
      <c r="H627" t="s">
        <v>45</v>
      </c>
      <c r="I627" t="s">
        <v>1024</v>
      </c>
      <c r="J627" t="str">
        <f>MID(Tabla1[[#This Row],[HORA2]],1,2)</f>
        <v>14</v>
      </c>
      <c r="K627" t="s">
        <v>20</v>
      </c>
      <c r="L627" t="s">
        <v>78</v>
      </c>
      <c r="M627" t="s">
        <v>14867</v>
      </c>
      <c r="N627" t="s">
        <v>22</v>
      </c>
      <c r="O627">
        <v>8.08</v>
      </c>
      <c r="P6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5.58</v>
      </c>
      <c r="Q627">
        <f>IF(Tabla1[[#This Row],[SERVICIO]]="COMIDA",3,IF(Tabla1[[#This Row],[SERVICIO]]="CONTROLADO",12,IF(Tabla1[[#This Row],[SERVICIO]]="RÁPIDO",3.75,IF(Tabla1[[#This Row],[SERVICIO]]="NORMAL",2.5,))))</f>
        <v>2.5</v>
      </c>
      <c r="R627">
        <f>IF(Tabla1[[#This Row],[SERVICIO]]="COMIDA",3.5,IF(Tabla1[[#This Row],[SERVICIO]]="CONTROLADO",8,IF(Tabla1[[#This Row],[SERVICIO]]="RÁPIDO",4.5,IF(Tabla1[[#This Row],[SERVICIO]]="NORMAL",3,))))</f>
        <v>3</v>
      </c>
      <c r="S627">
        <f>IF(Tabla1[[#This Row],[SERVICIO]]="COMIDA",0.75,IF(Tabla1[[#This Row],[SERVICIO]]="CONTROLADO",2.65,IF(Tabla1[[#This Row],[SERVICIO]]="RÁPIDO",0.55,IF(Tabla1[[#This Row],[SERVICIO]]="NORMAL",1.2,))))</f>
        <v>1.2</v>
      </c>
      <c r="T627" s="2">
        <f>IF(Tabla1[[#This Row],[KILOMETROS ADICIONALES]]=0,Tabla1[[#This Row],[KILOMETROS]]*Tabla1[[#This Row],[COSTO NORMAL]],Tabla1[[#This Row],[COSTO NORMAL]]*Tabla1[[#This Row],[KILOMETROS HASTA]])</f>
        <v>7.5</v>
      </c>
      <c r="U627" s="2">
        <f>Tabla1[[#This Row],[KILOMETROS ADICIONALES]]*Tabla1[[#This Row],[COSTO ADICIONAL]]</f>
        <v>6.6959999999999997</v>
      </c>
      <c r="V627">
        <v>135.41999999999999</v>
      </c>
      <c r="W627" s="2">
        <f>Tabla1[[#This Row],[COSTO NORMAL2]]+Tabla1[[#This Row],[COSTO ADICIONAL2]]</f>
        <v>14.196</v>
      </c>
    </row>
    <row r="628" spans="1:23" x14ac:dyDescent="0.25">
      <c r="A628" t="s">
        <v>45</v>
      </c>
      <c r="B628" t="s">
        <v>962</v>
      </c>
      <c r="C628" t="s">
        <v>9719</v>
      </c>
      <c r="D628" t="s">
        <v>13</v>
      </c>
      <c r="E628" t="s">
        <v>14844</v>
      </c>
      <c r="F628" t="s">
        <v>14</v>
      </c>
      <c r="G628" t="s">
        <v>15</v>
      </c>
      <c r="H628" t="s">
        <v>45</v>
      </c>
      <c r="I628" t="s">
        <v>1025</v>
      </c>
      <c r="J628" t="str">
        <f>MID(Tabla1[[#This Row],[HORA2]],1,2)</f>
        <v>14</v>
      </c>
      <c r="K628" t="s">
        <v>20</v>
      </c>
      <c r="L628" t="s">
        <v>271</v>
      </c>
      <c r="M628" t="s">
        <v>14867</v>
      </c>
      <c r="N628" t="s">
        <v>22</v>
      </c>
      <c r="O628">
        <v>18.010000000000002</v>
      </c>
      <c r="P6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15.510000000000002</v>
      </c>
      <c r="Q628">
        <f>IF(Tabla1[[#This Row],[SERVICIO]]="COMIDA",3,IF(Tabla1[[#This Row],[SERVICIO]]="CONTROLADO",12,IF(Tabla1[[#This Row],[SERVICIO]]="RÁPIDO",3.75,IF(Tabla1[[#This Row],[SERVICIO]]="NORMAL",2.5,))))</f>
        <v>2.5</v>
      </c>
      <c r="R628">
        <f>IF(Tabla1[[#This Row],[SERVICIO]]="COMIDA",3.5,IF(Tabla1[[#This Row],[SERVICIO]]="CONTROLADO",8,IF(Tabla1[[#This Row],[SERVICIO]]="RÁPIDO",4.5,IF(Tabla1[[#This Row],[SERVICIO]]="NORMAL",3,))))</f>
        <v>3</v>
      </c>
      <c r="S628">
        <f>IF(Tabla1[[#This Row],[SERVICIO]]="COMIDA",0.75,IF(Tabla1[[#This Row],[SERVICIO]]="CONTROLADO",2.65,IF(Tabla1[[#This Row],[SERVICIO]]="RÁPIDO",0.55,IF(Tabla1[[#This Row],[SERVICIO]]="NORMAL",1.2,))))</f>
        <v>1.2</v>
      </c>
      <c r="T628" s="2">
        <f>IF(Tabla1[[#This Row],[KILOMETROS ADICIONALES]]=0,Tabla1[[#This Row],[KILOMETROS]]*Tabla1[[#This Row],[COSTO NORMAL]],Tabla1[[#This Row],[COSTO NORMAL]]*Tabla1[[#This Row],[KILOMETROS HASTA]])</f>
        <v>7.5</v>
      </c>
      <c r="U628" s="2">
        <f>Tabla1[[#This Row],[KILOMETROS ADICIONALES]]*Tabla1[[#This Row],[COSTO ADICIONAL]]</f>
        <v>18.612000000000002</v>
      </c>
      <c r="V628">
        <v>148.57</v>
      </c>
      <c r="W628" s="2">
        <f>Tabla1[[#This Row],[COSTO NORMAL2]]+Tabla1[[#This Row],[COSTO ADICIONAL2]]</f>
        <v>26.112000000000002</v>
      </c>
    </row>
    <row r="629" spans="1:23" x14ac:dyDescent="0.25">
      <c r="A629" t="s">
        <v>45</v>
      </c>
      <c r="B629" t="s">
        <v>962</v>
      </c>
      <c r="C629" t="s">
        <v>9720</v>
      </c>
      <c r="D629" t="s">
        <v>13</v>
      </c>
      <c r="E629" t="s">
        <v>14844</v>
      </c>
      <c r="F629" t="s">
        <v>14</v>
      </c>
      <c r="G629" t="s">
        <v>15</v>
      </c>
      <c r="H629" t="s">
        <v>997</v>
      </c>
      <c r="I629" t="s">
        <v>1026</v>
      </c>
      <c r="J629" t="str">
        <f>MID(Tabla1[[#This Row],[HORA2]],1,2)</f>
        <v>16</v>
      </c>
      <c r="K629" t="s">
        <v>43</v>
      </c>
      <c r="L629" t="s">
        <v>105</v>
      </c>
      <c r="M629" t="s">
        <v>14867</v>
      </c>
      <c r="N629" t="s">
        <v>22</v>
      </c>
      <c r="O629">
        <v>11.75</v>
      </c>
      <c r="P6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9.25</v>
      </c>
      <c r="Q629">
        <f>IF(Tabla1[[#This Row],[SERVICIO]]="COMIDA",3,IF(Tabla1[[#This Row],[SERVICIO]]="CONTROLADO",12,IF(Tabla1[[#This Row],[SERVICIO]]="RÁPIDO",3.75,IF(Tabla1[[#This Row],[SERVICIO]]="NORMAL",2.5,))))</f>
        <v>2.5</v>
      </c>
      <c r="R629">
        <f>IF(Tabla1[[#This Row],[SERVICIO]]="COMIDA",3.5,IF(Tabla1[[#This Row],[SERVICIO]]="CONTROLADO",8,IF(Tabla1[[#This Row],[SERVICIO]]="RÁPIDO",4.5,IF(Tabla1[[#This Row],[SERVICIO]]="NORMAL",3,))))</f>
        <v>3</v>
      </c>
      <c r="S629">
        <f>IF(Tabla1[[#This Row],[SERVICIO]]="COMIDA",0.75,IF(Tabla1[[#This Row],[SERVICIO]]="CONTROLADO",2.65,IF(Tabla1[[#This Row],[SERVICIO]]="RÁPIDO",0.55,IF(Tabla1[[#This Row],[SERVICIO]]="NORMAL",1.2,))))</f>
        <v>1.2</v>
      </c>
      <c r="T629" s="2">
        <f>IF(Tabla1[[#This Row],[KILOMETROS ADICIONALES]]=0,Tabla1[[#This Row],[KILOMETROS]]*Tabla1[[#This Row],[COSTO NORMAL]],Tabla1[[#This Row],[COSTO NORMAL]]*Tabla1[[#This Row],[KILOMETROS HASTA]])</f>
        <v>7.5</v>
      </c>
      <c r="U629" s="2">
        <f>Tabla1[[#This Row],[KILOMETROS ADICIONALES]]*Tabla1[[#This Row],[COSTO ADICIONAL]]</f>
        <v>11.1</v>
      </c>
      <c r="V629">
        <v>41.58</v>
      </c>
      <c r="W629" s="2">
        <f>Tabla1[[#This Row],[COSTO NORMAL2]]+Tabla1[[#This Row],[COSTO ADICIONAL2]]</f>
        <v>18.600000000000001</v>
      </c>
    </row>
    <row r="630" spans="1:23" x14ac:dyDescent="0.25">
      <c r="A630" t="s">
        <v>45</v>
      </c>
      <c r="B630" t="s">
        <v>962</v>
      </c>
      <c r="C630" t="s">
        <v>9721</v>
      </c>
      <c r="D630" t="s">
        <v>13</v>
      </c>
      <c r="E630" t="s">
        <v>14844</v>
      </c>
      <c r="F630" t="s">
        <v>14</v>
      </c>
      <c r="G630" t="s">
        <v>69</v>
      </c>
      <c r="H630" t="s">
        <v>45</v>
      </c>
      <c r="I630" t="s">
        <v>1027</v>
      </c>
      <c r="J630" t="str">
        <f>MID(Tabla1[[#This Row],[HORA2]],1,2)</f>
        <v>14</v>
      </c>
      <c r="K630" t="s">
        <v>43</v>
      </c>
      <c r="L630" t="s">
        <v>105</v>
      </c>
      <c r="M630" t="s">
        <v>14867</v>
      </c>
      <c r="N630" t="s">
        <v>22</v>
      </c>
      <c r="O630">
        <v>1.1000000000000001</v>
      </c>
      <c r="P6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30">
        <f>IF(Tabla1[[#This Row],[SERVICIO]]="COMIDA",3,IF(Tabla1[[#This Row],[SERVICIO]]="CONTROLADO",12,IF(Tabla1[[#This Row],[SERVICIO]]="RÁPIDO",3.75,IF(Tabla1[[#This Row],[SERVICIO]]="NORMAL",2.5,))))</f>
        <v>2.5</v>
      </c>
      <c r="R630">
        <f>IF(Tabla1[[#This Row],[SERVICIO]]="COMIDA",3.5,IF(Tabla1[[#This Row],[SERVICIO]]="CONTROLADO",8,IF(Tabla1[[#This Row],[SERVICIO]]="RÁPIDO",4.5,IF(Tabla1[[#This Row],[SERVICIO]]="NORMAL",3,))))</f>
        <v>3</v>
      </c>
      <c r="S630">
        <f>IF(Tabla1[[#This Row],[SERVICIO]]="COMIDA",0.75,IF(Tabla1[[#This Row],[SERVICIO]]="CONTROLADO",2.65,IF(Tabla1[[#This Row],[SERVICIO]]="RÁPIDO",0.55,IF(Tabla1[[#This Row],[SERVICIO]]="NORMAL",1.2,))))</f>
        <v>1.2</v>
      </c>
      <c r="T630" s="2">
        <f>IF(Tabla1[[#This Row],[KILOMETROS ADICIONALES]]=0,Tabla1[[#This Row],[KILOMETROS]]*Tabla1[[#This Row],[COSTO NORMAL]],Tabla1[[#This Row],[COSTO NORMAL]]*Tabla1[[#This Row],[KILOMETROS HASTA]])</f>
        <v>3.3000000000000003</v>
      </c>
      <c r="U630" s="2">
        <f>Tabla1[[#This Row],[KILOMETROS ADICIONALES]]*Tabla1[[#This Row],[COSTO ADICIONAL]]</f>
        <v>0</v>
      </c>
      <c r="V630">
        <v>113.32</v>
      </c>
      <c r="W630" s="2">
        <f>Tabla1[[#This Row],[COSTO NORMAL2]]+Tabla1[[#This Row],[COSTO ADICIONAL2]]</f>
        <v>3.3000000000000003</v>
      </c>
    </row>
    <row r="631" spans="1:23" x14ac:dyDescent="0.25">
      <c r="A631" t="s">
        <v>45</v>
      </c>
      <c r="B631" t="s">
        <v>962</v>
      </c>
      <c r="C631" t="s">
        <v>9722</v>
      </c>
      <c r="D631" t="s">
        <v>13</v>
      </c>
      <c r="E631" t="s">
        <v>14844</v>
      </c>
      <c r="F631" t="s">
        <v>14</v>
      </c>
      <c r="G631" t="s">
        <v>15</v>
      </c>
      <c r="H631" t="s">
        <v>45</v>
      </c>
      <c r="I631" t="s">
        <v>1028</v>
      </c>
      <c r="J631" t="str">
        <f>MID(Tabla1[[#This Row],[HORA2]],1,2)</f>
        <v>11</v>
      </c>
      <c r="K631" t="s">
        <v>20</v>
      </c>
      <c r="L631" t="s">
        <v>43</v>
      </c>
      <c r="M631" t="s">
        <v>14867</v>
      </c>
      <c r="N631" t="s">
        <v>22</v>
      </c>
      <c r="O631">
        <v>13.33</v>
      </c>
      <c r="P6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10.83</v>
      </c>
      <c r="Q631">
        <f>IF(Tabla1[[#This Row],[SERVICIO]]="COMIDA",3,IF(Tabla1[[#This Row],[SERVICIO]]="CONTROLADO",12,IF(Tabla1[[#This Row],[SERVICIO]]="RÁPIDO",3.75,IF(Tabla1[[#This Row],[SERVICIO]]="NORMAL",2.5,))))</f>
        <v>2.5</v>
      </c>
      <c r="R631">
        <f>IF(Tabla1[[#This Row],[SERVICIO]]="COMIDA",3.5,IF(Tabla1[[#This Row],[SERVICIO]]="CONTROLADO",8,IF(Tabla1[[#This Row],[SERVICIO]]="RÁPIDO",4.5,IF(Tabla1[[#This Row],[SERVICIO]]="NORMAL",3,))))</f>
        <v>3</v>
      </c>
      <c r="S631">
        <f>IF(Tabla1[[#This Row],[SERVICIO]]="COMIDA",0.75,IF(Tabla1[[#This Row],[SERVICIO]]="CONTROLADO",2.65,IF(Tabla1[[#This Row],[SERVICIO]]="RÁPIDO",0.55,IF(Tabla1[[#This Row],[SERVICIO]]="NORMAL",1.2,))))</f>
        <v>1.2</v>
      </c>
      <c r="T631" s="2">
        <f>IF(Tabla1[[#This Row],[KILOMETROS ADICIONALES]]=0,Tabla1[[#This Row],[KILOMETROS]]*Tabla1[[#This Row],[COSTO NORMAL]],Tabla1[[#This Row],[COSTO NORMAL]]*Tabla1[[#This Row],[KILOMETROS HASTA]])</f>
        <v>7.5</v>
      </c>
      <c r="U631" s="2">
        <f>Tabla1[[#This Row],[KILOMETROS ADICIONALES]]*Tabla1[[#This Row],[COSTO ADICIONAL]]</f>
        <v>12.996</v>
      </c>
      <c r="V631">
        <v>71.84</v>
      </c>
      <c r="W631" s="2">
        <f>Tabla1[[#This Row],[COSTO NORMAL2]]+Tabla1[[#This Row],[COSTO ADICIONAL2]]</f>
        <v>20.496000000000002</v>
      </c>
    </row>
    <row r="632" spans="1:23" x14ac:dyDescent="0.25">
      <c r="A632" t="s">
        <v>45</v>
      </c>
      <c r="B632" t="s">
        <v>962</v>
      </c>
      <c r="C632" t="s">
        <v>9723</v>
      </c>
      <c r="D632" t="s">
        <v>13</v>
      </c>
      <c r="E632" t="s">
        <v>14844</v>
      </c>
      <c r="F632" t="s">
        <v>14</v>
      </c>
      <c r="G632" t="s">
        <v>15</v>
      </c>
      <c r="H632" t="s">
        <v>45</v>
      </c>
      <c r="I632" t="s">
        <v>1029</v>
      </c>
      <c r="J632" t="str">
        <f>MID(Tabla1[[#This Row],[HORA2]],1,2)</f>
        <v>12</v>
      </c>
      <c r="K632" t="s">
        <v>20</v>
      </c>
      <c r="L632" t="s">
        <v>61</v>
      </c>
      <c r="M632" t="s">
        <v>14867</v>
      </c>
      <c r="N632" t="s">
        <v>22</v>
      </c>
      <c r="O632">
        <v>3.63</v>
      </c>
      <c r="P6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1.1299999999999999</v>
      </c>
      <c r="Q632">
        <f>IF(Tabla1[[#This Row],[SERVICIO]]="COMIDA",3,IF(Tabla1[[#This Row],[SERVICIO]]="CONTROLADO",12,IF(Tabla1[[#This Row],[SERVICIO]]="RÁPIDO",3.75,IF(Tabla1[[#This Row],[SERVICIO]]="NORMAL",2.5,))))</f>
        <v>2.5</v>
      </c>
      <c r="R632">
        <f>IF(Tabla1[[#This Row],[SERVICIO]]="COMIDA",3.5,IF(Tabla1[[#This Row],[SERVICIO]]="CONTROLADO",8,IF(Tabla1[[#This Row],[SERVICIO]]="RÁPIDO",4.5,IF(Tabla1[[#This Row],[SERVICIO]]="NORMAL",3,))))</f>
        <v>3</v>
      </c>
      <c r="S632">
        <f>IF(Tabla1[[#This Row],[SERVICIO]]="COMIDA",0.75,IF(Tabla1[[#This Row],[SERVICIO]]="CONTROLADO",2.65,IF(Tabla1[[#This Row],[SERVICIO]]="RÁPIDO",0.55,IF(Tabla1[[#This Row],[SERVICIO]]="NORMAL",1.2,))))</f>
        <v>1.2</v>
      </c>
      <c r="T632" s="2">
        <f>IF(Tabla1[[#This Row],[KILOMETROS ADICIONALES]]=0,Tabla1[[#This Row],[KILOMETROS]]*Tabla1[[#This Row],[COSTO NORMAL]],Tabla1[[#This Row],[COSTO NORMAL]]*Tabla1[[#This Row],[KILOMETROS HASTA]])</f>
        <v>7.5</v>
      </c>
      <c r="U632" s="2">
        <f>Tabla1[[#This Row],[KILOMETROS ADICIONALES]]*Tabla1[[#This Row],[COSTO ADICIONAL]]</f>
        <v>1.3559999999999999</v>
      </c>
      <c r="V632">
        <v>89.6</v>
      </c>
      <c r="W632" s="2">
        <f>Tabla1[[#This Row],[COSTO NORMAL2]]+Tabla1[[#This Row],[COSTO ADICIONAL2]]</f>
        <v>8.8559999999999999</v>
      </c>
    </row>
    <row r="633" spans="1:23" x14ac:dyDescent="0.25">
      <c r="A633" t="s">
        <v>45</v>
      </c>
      <c r="B633" t="s">
        <v>962</v>
      </c>
      <c r="C633" t="s">
        <v>9724</v>
      </c>
      <c r="D633" t="s">
        <v>13</v>
      </c>
      <c r="E633" t="s">
        <v>14844</v>
      </c>
      <c r="F633" t="s">
        <v>14</v>
      </c>
      <c r="G633" t="s">
        <v>15</v>
      </c>
      <c r="H633" t="s">
        <v>45</v>
      </c>
      <c r="I633" t="s">
        <v>1030</v>
      </c>
      <c r="J633" t="str">
        <f>MID(Tabla1[[#This Row],[HORA2]],1,2)</f>
        <v>12</v>
      </c>
      <c r="K633" t="s">
        <v>20</v>
      </c>
      <c r="L633" t="s">
        <v>102</v>
      </c>
      <c r="M633" t="s">
        <v>14867</v>
      </c>
      <c r="N633" t="s">
        <v>22</v>
      </c>
      <c r="O633">
        <v>7.42</v>
      </c>
      <c r="P6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4.92</v>
      </c>
      <c r="Q633">
        <f>IF(Tabla1[[#This Row],[SERVICIO]]="COMIDA",3,IF(Tabla1[[#This Row],[SERVICIO]]="CONTROLADO",12,IF(Tabla1[[#This Row],[SERVICIO]]="RÁPIDO",3.75,IF(Tabla1[[#This Row],[SERVICIO]]="NORMAL",2.5,))))</f>
        <v>2.5</v>
      </c>
      <c r="R633">
        <f>IF(Tabla1[[#This Row],[SERVICIO]]="COMIDA",3.5,IF(Tabla1[[#This Row],[SERVICIO]]="CONTROLADO",8,IF(Tabla1[[#This Row],[SERVICIO]]="RÁPIDO",4.5,IF(Tabla1[[#This Row],[SERVICIO]]="NORMAL",3,))))</f>
        <v>3</v>
      </c>
      <c r="S633">
        <f>IF(Tabla1[[#This Row],[SERVICIO]]="COMIDA",0.75,IF(Tabla1[[#This Row],[SERVICIO]]="CONTROLADO",2.65,IF(Tabla1[[#This Row],[SERVICIO]]="RÁPIDO",0.55,IF(Tabla1[[#This Row],[SERVICIO]]="NORMAL",1.2,))))</f>
        <v>1.2</v>
      </c>
      <c r="T633" s="2">
        <f>IF(Tabla1[[#This Row],[KILOMETROS ADICIONALES]]=0,Tabla1[[#This Row],[KILOMETROS]]*Tabla1[[#This Row],[COSTO NORMAL]],Tabla1[[#This Row],[COSTO NORMAL]]*Tabla1[[#This Row],[KILOMETROS HASTA]])</f>
        <v>7.5</v>
      </c>
      <c r="U633" s="2">
        <f>Tabla1[[#This Row],[KILOMETROS ADICIONALES]]*Tabla1[[#This Row],[COSTO ADICIONAL]]</f>
        <v>5.9039999999999999</v>
      </c>
      <c r="V633">
        <v>32.18</v>
      </c>
      <c r="W633" s="2">
        <f>Tabla1[[#This Row],[COSTO NORMAL2]]+Tabla1[[#This Row],[COSTO ADICIONAL2]]</f>
        <v>13.404</v>
      </c>
    </row>
    <row r="634" spans="1:23" x14ac:dyDescent="0.25">
      <c r="A634" t="s">
        <v>45</v>
      </c>
      <c r="B634" t="s">
        <v>962</v>
      </c>
      <c r="C634" t="s">
        <v>9725</v>
      </c>
      <c r="D634" t="s">
        <v>13</v>
      </c>
      <c r="E634" t="s">
        <v>14844</v>
      </c>
      <c r="F634" t="s">
        <v>14</v>
      </c>
      <c r="G634" t="s">
        <v>15</v>
      </c>
      <c r="H634" t="s">
        <v>45</v>
      </c>
      <c r="I634" t="s">
        <v>1031</v>
      </c>
      <c r="J634" t="str">
        <f>MID(Tabla1[[#This Row],[HORA2]],1,2)</f>
        <v>14</v>
      </c>
      <c r="K634" t="s">
        <v>20</v>
      </c>
      <c r="L634" t="s">
        <v>96</v>
      </c>
      <c r="M634" t="s">
        <v>14867</v>
      </c>
      <c r="N634" t="s">
        <v>22</v>
      </c>
      <c r="O634">
        <v>7.13</v>
      </c>
      <c r="P6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</v>
      </c>
      <c r="Q634">
        <f>IF(Tabla1[[#This Row],[SERVICIO]]="COMIDA",3,IF(Tabla1[[#This Row],[SERVICIO]]="CONTROLADO",12,IF(Tabla1[[#This Row],[SERVICIO]]="RÁPIDO",3.75,IF(Tabla1[[#This Row],[SERVICIO]]="NORMAL",2.5,))))</f>
        <v>2.5</v>
      </c>
      <c r="R634">
        <f>IF(Tabla1[[#This Row],[SERVICIO]]="COMIDA",3.5,IF(Tabla1[[#This Row],[SERVICIO]]="CONTROLADO",8,IF(Tabla1[[#This Row],[SERVICIO]]="RÁPIDO",4.5,IF(Tabla1[[#This Row],[SERVICIO]]="NORMAL",3,))))</f>
        <v>3</v>
      </c>
      <c r="S634">
        <f>IF(Tabla1[[#This Row],[SERVICIO]]="COMIDA",0.75,IF(Tabla1[[#This Row],[SERVICIO]]="CONTROLADO",2.65,IF(Tabla1[[#This Row],[SERVICIO]]="RÁPIDO",0.55,IF(Tabla1[[#This Row],[SERVICIO]]="NORMAL",1.2,))))</f>
        <v>1.2</v>
      </c>
      <c r="T634" s="2">
        <f>IF(Tabla1[[#This Row],[KILOMETROS ADICIONALES]]=0,Tabla1[[#This Row],[KILOMETROS]]*Tabla1[[#This Row],[COSTO NORMAL]],Tabla1[[#This Row],[COSTO NORMAL]]*Tabla1[[#This Row],[KILOMETROS HASTA]])</f>
        <v>7.5</v>
      </c>
      <c r="U634" s="2">
        <f>Tabla1[[#This Row],[KILOMETROS ADICIONALES]]*Tabla1[[#This Row],[COSTO ADICIONAL]]</f>
        <v>5.556</v>
      </c>
      <c r="V634">
        <v>126.11</v>
      </c>
      <c r="W634" s="2">
        <f>Tabla1[[#This Row],[COSTO NORMAL2]]+Tabla1[[#This Row],[COSTO ADICIONAL2]]</f>
        <v>13.056000000000001</v>
      </c>
    </row>
    <row r="635" spans="1:23" x14ac:dyDescent="0.25">
      <c r="A635" t="s">
        <v>45</v>
      </c>
      <c r="B635" t="s">
        <v>962</v>
      </c>
      <c r="C635" t="s">
        <v>9726</v>
      </c>
      <c r="D635" t="s">
        <v>13</v>
      </c>
      <c r="E635" t="s">
        <v>14844</v>
      </c>
      <c r="F635" t="s">
        <v>14</v>
      </c>
      <c r="G635" t="s">
        <v>15</v>
      </c>
      <c r="H635" t="s">
        <v>45</v>
      </c>
      <c r="I635" t="s">
        <v>1032</v>
      </c>
      <c r="J635" t="str">
        <f>MID(Tabla1[[#This Row],[HORA2]],1,2)</f>
        <v>11</v>
      </c>
      <c r="K635" t="s">
        <v>20</v>
      </c>
      <c r="L635" t="s">
        <v>94</v>
      </c>
      <c r="M635" t="s">
        <v>14867</v>
      </c>
      <c r="N635" t="s">
        <v>22</v>
      </c>
      <c r="O635">
        <v>12.19</v>
      </c>
      <c r="P6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635">
        <f>IF(Tabla1[[#This Row],[SERVICIO]]="COMIDA",3,IF(Tabla1[[#This Row],[SERVICIO]]="CONTROLADO",12,IF(Tabla1[[#This Row],[SERVICIO]]="RÁPIDO",3.75,IF(Tabla1[[#This Row],[SERVICIO]]="NORMAL",2.5,))))</f>
        <v>2.5</v>
      </c>
      <c r="R635">
        <f>IF(Tabla1[[#This Row],[SERVICIO]]="COMIDA",3.5,IF(Tabla1[[#This Row],[SERVICIO]]="CONTROLADO",8,IF(Tabla1[[#This Row],[SERVICIO]]="RÁPIDO",4.5,IF(Tabla1[[#This Row],[SERVICIO]]="NORMAL",3,))))</f>
        <v>3</v>
      </c>
      <c r="S635">
        <f>IF(Tabla1[[#This Row],[SERVICIO]]="COMIDA",0.75,IF(Tabla1[[#This Row],[SERVICIO]]="CONTROLADO",2.65,IF(Tabla1[[#This Row],[SERVICIO]]="RÁPIDO",0.55,IF(Tabla1[[#This Row],[SERVICIO]]="NORMAL",1.2,))))</f>
        <v>1.2</v>
      </c>
      <c r="T635" s="2">
        <f>IF(Tabla1[[#This Row],[KILOMETROS ADICIONALES]]=0,Tabla1[[#This Row],[KILOMETROS]]*Tabla1[[#This Row],[COSTO NORMAL]],Tabla1[[#This Row],[COSTO NORMAL]]*Tabla1[[#This Row],[KILOMETROS HASTA]])</f>
        <v>7.5</v>
      </c>
      <c r="U635" s="2">
        <f>Tabla1[[#This Row],[KILOMETROS ADICIONALES]]*Tabla1[[#This Row],[COSTO ADICIONAL]]</f>
        <v>11.627999999999998</v>
      </c>
      <c r="V635">
        <v>40.619999999999997</v>
      </c>
      <c r="W635" s="2">
        <f>Tabla1[[#This Row],[COSTO NORMAL2]]+Tabla1[[#This Row],[COSTO ADICIONAL2]]</f>
        <v>19.128</v>
      </c>
    </row>
    <row r="636" spans="1:23" x14ac:dyDescent="0.25">
      <c r="A636" t="s">
        <v>45</v>
      </c>
      <c r="B636" t="s">
        <v>962</v>
      </c>
      <c r="C636" t="s">
        <v>9727</v>
      </c>
      <c r="D636" t="s">
        <v>13</v>
      </c>
      <c r="E636" t="s">
        <v>14844</v>
      </c>
      <c r="F636" t="s">
        <v>14</v>
      </c>
      <c r="G636" t="s">
        <v>15</v>
      </c>
      <c r="H636" t="s">
        <v>45</v>
      </c>
      <c r="I636" t="s">
        <v>1033</v>
      </c>
      <c r="J636" t="str">
        <f>MID(Tabla1[[#This Row],[HORA2]],1,2)</f>
        <v>12</v>
      </c>
      <c r="K636" t="s">
        <v>20</v>
      </c>
      <c r="L636" t="s">
        <v>20</v>
      </c>
      <c r="M636" t="s">
        <v>14867</v>
      </c>
      <c r="N636" t="s">
        <v>22</v>
      </c>
      <c r="O636">
        <v>14.06</v>
      </c>
      <c r="P6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11.56</v>
      </c>
      <c r="Q636">
        <f>IF(Tabla1[[#This Row],[SERVICIO]]="COMIDA",3,IF(Tabla1[[#This Row],[SERVICIO]]="CONTROLADO",12,IF(Tabla1[[#This Row],[SERVICIO]]="RÁPIDO",3.75,IF(Tabla1[[#This Row],[SERVICIO]]="NORMAL",2.5,))))</f>
        <v>2.5</v>
      </c>
      <c r="R636">
        <f>IF(Tabla1[[#This Row],[SERVICIO]]="COMIDA",3.5,IF(Tabla1[[#This Row],[SERVICIO]]="CONTROLADO",8,IF(Tabla1[[#This Row],[SERVICIO]]="RÁPIDO",4.5,IF(Tabla1[[#This Row],[SERVICIO]]="NORMAL",3,))))</f>
        <v>3</v>
      </c>
      <c r="S636">
        <f>IF(Tabla1[[#This Row],[SERVICIO]]="COMIDA",0.75,IF(Tabla1[[#This Row],[SERVICIO]]="CONTROLADO",2.65,IF(Tabla1[[#This Row],[SERVICIO]]="RÁPIDO",0.55,IF(Tabla1[[#This Row],[SERVICIO]]="NORMAL",1.2,))))</f>
        <v>1.2</v>
      </c>
      <c r="T636" s="2">
        <f>IF(Tabla1[[#This Row],[KILOMETROS ADICIONALES]]=0,Tabla1[[#This Row],[KILOMETROS]]*Tabla1[[#This Row],[COSTO NORMAL]],Tabla1[[#This Row],[COSTO NORMAL]]*Tabla1[[#This Row],[KILOMETROS HASTA]])</f>
        <v>7.5</v>
      </c>
      <c r="U636" s="2">
        <f>Tabla1[[#This Row],[KILOMETROS ADICIONALES]]*Tabla1[[#This Row],[COSTO ADICIONAL]]</f>
        <v>13.872</v>
      </c>
      <c r="V636">
        <v>121.59</v>
      </c>
      <c r="W636" s="2">
        <f>Tabla1[[#This Row],[COSTO NORMAL2]]+Tabla1[[#This Row],[COSTO ADICIONAL2]]</f>
        <v>21.372</v>
      </c>
    </row>
    <row r="637" spans="1:23" x14ac:dyDescent="0.25">
      <c r="A637" t="s">
        <v>45</v>
      </c>
      <c r="B637" t="s">
        <v>962</v>
      </c>
      <c r="C637" t="s">
        <v>9728</v>
      </c>
      <c r="D637" t="s">
        <v>13</v>
      </c>
      <c r="E637" t="s">
        <v>14844</v>
      </c>
      <c r="F637" t="s">
        <v>14</v>
      </c>
      <c r="G637" t="s">
        <v>15</v>
      </c>
      <c r="H637" t="s">
        <v>45</v>
      </c>
      <c r="I637" t="s">
        <v>1034</v>
      </c>
      <c r="J637" t="str">
        <f>MID(Tabla1[[#This Row],[HORA2]],1,2)</f>
        <v>16</v>
      </c>
      <c r="K637" t="s">
        <v>20</v>
      </c>
      <c r="L637" t="s">
        <v>53</v>
      </c>
      <c r="M637" t="s">
        <v>14867</v>
      </c>
      <c r="N637" t="s">
        <v>22</v>
      </c>
      <c r="O637">
        <v>16.989999999999998</v>
      </c>
      <c r="P6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14.489999999999998</v>
      </c>
      <c r="Q637">
        <f>IF(Tabla1[[#This Row],[SERVICIO]]="COMIDA",3,IF(Tabla1[[#This Row],[SERVICIO]]="CONTROLADO",12,IF(Tabla1[[#This Row],[SERVICIO]]="RÁPIDO",3.75,IF(Tabla1[[#This Row],[SERVICIO]]="NORMAL",2.5,))))</f>
        <v>2.5</v>
      </c>
      <c r="R637">
        <f>IF(Tabla1[[#This Row],[SERVICIO]]="COMIDA",3.5,IF(Tabla1[[#This Row],[SERVICIO]]="CONTROLADO",8,IF(Tabla1[[#This Row],[SERVICIO]]="RÁPIDO",4.5,IF(Tabla1[[#This Row],[SERVICIO]]="NORMAL",3,))))</f>
        <v>3</v>
      </c>
      <c r="S637">
        <f>IF(Tabla1[[#This Row],[SERVICIO]]="COMIDA",0.75,IF(Tabla1[[#This Row],[SERVICIO]]="CONTROLADO",2.65,IF(Tabla1[[#This Row],[SERVICIO]]="RÁPIDO",0.55,IF(Tabla1[[#This Row],[SERVICIO]]="NORMAL",1.2,))))</f>
        <v>1.2</v>
      </c>
      <c r="T637" s="2">
        <f>IF(Tabla1[[#This Row],[KILOMETROS ADICIONALES]]=0,Tabla1[[#This Row],[KILOMETROS]]*Tabla1[[#This Row],[COSTO NORMAL]],Tabla1[[#This Row],[COSTO NORMAL]]*Tabla1[[#This Row],[KILOMETROS HASTA]])</f>
        <v>7.5</v>
      </c>
      <c r="U637" s="2">
        <f>Tabla1[[#This Row],[KILOMETROS ADICIONALES]]*Tabla1[[#This Row],[COSTO ADICIONAL]]</f>
        <v>17.387999999999998</v>
      </c>
      <c r="V637">
        <v>183.34</v>
      </c>
      <c r="W637" s="2">
        <f>Tabla1[[#This Row],[COSTO NORMAL2]]+Tabla1[[#This Row],[COSTO ADICIONAL2]]</f>
        <v>24.887999999999998</v>
      </c>
    </row>
    <row r="638" spans="1:23" x14ac:dyDescent="0.25">
      <c r="A638" t="s">
        <v>45</v>
      </c>
      <c r="B638" t="s">
        <v>962</v>
      </c>
      <c r="C638" t="s">
        <v>9729</v>
      </c>
      <c r="D638" t="s">
        <v>13</v>
      </c>
      <c r="E638" t="s">
        <v>14844</v>
      </c>
      <c r="F638" t="s">
        <v>14</v>
      </c>
      <c r="G638" t="s">
        <v>15</v>
      </c>
      <c r="H638" t="s">
        <v>45</v>
      </c>
      <c r="I638" t="s">
        <v>211</v>
      </c>
      <c r="J638" t="str">
        <f>MID(Tabla1[[#This Row],[HORA2]],1,2)</f>
        <v>12</v>
      </c>
      <c r="K638" t="s">
        <v>20</v>
      </c>
      <c r="L638" t="s">
        <v>49</v>
      </c>
      <c r="M638" t="s">
        <v>14867</v>
      </c>
      <c r="N638" t="s">
        <v>22</v>
      </c>
      <c r="O638">
        <v>13.84</v>
      </c>
      <c r="P6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11.34</v>
      </c>
      <c r="Q638">
        <f>IF(Tabla1[[#This Row],[SERVICIO]]="COMIDA",3,IF(Tabla1[[#This Row],[SERVICIO]]="CONTROLADO",12,IF(Tabla1[[#This Row],[SERVICIO]]="RÁPIDO",3.75,IF(Tabla1[[#This Row],[SERVICIO]]="NORMAL",2.5,))))</f>
        <v>2.5</v>
      </c>
      <c r="R638">
        <f>IF(Tabla1[[#This Row],[SERVICIO]]="COMIDA",3.5,IF(Tabla1[[#This Row],[SERVICIO]]="CONTROLADO",8,IF(Tabla1[[#This Row],[SERVICIO]]="RÁPIDO",4.5,IF(Tabla1[[#This Row],[SERVICIO]]="NORMAL",3,))))</f>
        <v>3</v>
      </c>
      <c r="S638">
        <f>IF(Tabla1[[#This Row],[SERVICIO]]="COMIDA",0.75,IF(Tabla1[[#This Row],[SERVICIO]]="CONTROLADO",2.65,IF(Tabla1[[#This Row],[SERVICIO]]="RÁPIDO",0.55,IF(Tabla1[[#This Row],[SERVICIO]]="NORMAL",1.2,))))</f>
        <v>1.2</v>
      </c>
      <c r="T638" s="2">
        <f>IF(Tabla1[[#This Row],[KILOMETROS ADICIONALES]]=0,Tabla1[[#This Row],[KILOMETROS]]*Tabla1[[#This Row],[COSTO NORMAL]],Tabla1[[#This Row],[COSTO NORMAL]]*Tabla1[[#This Row],[KILOMETROS HASTA]])</f>
        <v>7.5</v>
      </c>
      <c r="U638" s="2">
        <f>Tabla1[[#This Row],[KILOMETROS ADICIONALES]]*Tabla1[[#This Row],[COSTO ADICIONAL]]</f>
        <v>13.607999999999999</v>
      </c>
      <c r="V638">
        <v>129.12</v>
      </c>
      <c r="W638" s="2">
        <f>Tabla1[[#This Row],[COSTO NORMAL2]]+Tabla1[[#This Row],[COSTO ADICIONAL2]]</f>
        <v>21.107999999999997</v>
      </c>
    </row>
    <row r="639" spans="1:23" x14ac:dyDescent="0.25">
      <c r="A639" t="s">
        <v>45</v>
      </c>
      <c r="B639" t="s">
        <v>962</v>
      </c>
      <c r="C639" t="s">
        <v>9730</v>
      </c>
      <c r="D639" t="s">
        <v>13</v>
      </c>
      <c r="E639" t="s">
        <v>14844</v>
      </c>
      <c r="F639" t="s">
        <v>14</v>
      </c>
      <c r="G639" t="s">
        <v>15</v>
      </c>
      <c r="H639" t="s">
        <v>45</v>
      </c>
      <c r="I639" t="s">
        <v>1035</v>
      </c>
      <c r="J639" t="str">
        <f>MID(Tabla1[[#This Row],[HORA2]],1,2)</f>
        <v>14</v>
      </c>
      <c r="K639" t="s">
        <v>20</v>
      </c>
      <c r="L639" t="s">
        <v>21</v>
      </c>
      <c r="M639" t="s">
        <v>14867</v>
      </c>
      <c r="N639" t="s">
        <v>22</v>
      </c>
      <c r="O639">
        <v>19.09</v>
      </c>
      <c r="P6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16.59</v>
      </c>
      <c r="Q639">
        <f>IF(Tabla1[[#This Row],[SERVICIO]]="COMIDA",3,IF(Tabla1[[#This Row],[SERVICIO]]="CONTROLADO",12,IF(Tabla1[[#This Row],[SERVICIO]]="RÁPIDO",3.75,IF(Tabla1[[#This Row],[SERVICIO]]="NORMAL",2.5,))))</f>
        <v>2.5</v>
      </c>
      <c r="R639">
        <f>IF(Tabla1[[#This Row],[SERVICIO]]="COMIDA",3.5,IF(Tabla1[[#This Row],[SERVICIO]]="CONTROLADO",8,IF(Tabla1[[#This Row],[SERVICIO]]="RÁPIDO",4.5,IF(Tabla1[[#This Row],[SERVICIO]]="NORMAL",3,))))</f>
        <v>3</v>
      </c>
      <c r="S639">
        <f>IF(Tabla1[[#This Row],[SERVICIO]]="COMIDA",0.75,IF(Tabla1[[#This Row],[SERVICIO]]="CONTROLADO",2.65,IF(Tabla1[[#This Row],[SERVICIO]]="RÁPIDO",0.55,IF(Tabla1[[#This Row],[SERVICIO]]="NORMAL",1.2,))))</f>
        <v>1.2</v>
      </c>
      <c r="T639" s="2">
        <f>IF(Tabla1[[#This Row],[KILOMETROS ADICIONALES]]=0,Tabla1[[#This Row],[KILOMETROS]]*Tabla1[[#This Row],[COSTO NORMAL]],Tabla1[[#This Row],[COSTO NORMAL]]*Tabla1[[#This Row],[KILOMETROS HASTA]])</f>
        <v>7.5</v>
      </c>
      <c r="U639" s="2">
        <f>Tabla1[[#This Row],[KILOMETROS ADICIONALES]]*Tabla1[[#This Row],[COSTO ADICIONAL]]</f>
        <v>19.907999999999998</v>
      </c>
      <c r="V639">
        <v>11.48</v>
      </c>
      <c r="W639" s="2">
        <f>Tabla1[[#This Row],[COSTO NORMAL2]]+Tabla1[[#This Row],[COSTO ADICIONAL2]]</f>
        <v>27.407999999999998</v>
      </c>
    </row>
    <row r="640" spans="1:23" x14ac:dyDescent="0.25">
      <c r="A640" t="s">
        <v>45</v>
      </c>
      <c r="B640" t="s">
        <v>962</v>
      </c>
      <c r="C640" t="s">
        <v>9731</v>
      </c>
      <c r="D640" t="s">
        <v>13</v>
      </c>
      <c r="E640" t="s">
        <v>14844</v>
      </c>
      <c r="F640" t="s">
        <v>14</v>
      </c>
      <c r="G640" t="s">
        <v>15</v>
      </c>
      <c r="H640" t="s">
        <v>45</v>
      </c>
      <c r="I640" t="s">
        <v>1036</v>
      </c>
      <c r="J640" t="str">
        <f>MID(Tabla1[[#This Row],[HORA2]],1,2)</f>
        <v>14</v>
      </c>
      <c r="K640" t="s">
        <v>20</v>
      </c>
      <c r="L640" t="s">
        <v>96</v>
      </c>
      <c r="M640" t="s">
        <v>14867</v>
      </c>
      <c r="N640" t="s">
        <v>22</v>
      </c>
      <c r="O640">
        <v>14.38</v>
      </c>
      <c r="P6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11.88</v>
      </c>
      <c r="Q640">
        <f>IF(Tabla1[[#This Row],[SERVICIO]]="COMIDA",3,IF(Tabla1[[#This Row],[SERVICIO]]="CONTROLADO",12,IF(Tabla1[[#This Row],[SERVICIO]]="RÁPIDO",3.75,IF(Tabla1[[#This Row],[SERVICIO]]="NORMAL",2.5,))))</f>
        <v>2.5</v>
      </c>
      <c r="R640">
        <f>IF(Tabla1[[#This Row],[SERVICIO]]="COMIDA",3.5,IF(Tabla1[[#This Row],[SERVICIO]]="CONTROLADO",8,IF(Tabla1[[#This Row],[SERVICIO]]="RÁPIDO",4.5,IF(Tabla1[[#This Row],[SERVICIO]]="NORMAL",3,))))</f>
        <v>3</v>
      </c>
      <c r="S640">
        <f>IF(Tabla1[[#This Row],[SERVICIO]]="COMIDA",0.75,IF(Tabla1[[#This Row],[SERVICIO]]="CONTROLADO",2.65,IF(Tabla1[[#This Row],[SERVICIO]]="RÁPIDO",0.55,IF(Tabla1[[#This Row],[SERVICIO]]="NORMAL",1.2,))))</f>
        <v>1.2</v>
      </c>
      <c r="T640" s="2">
        <f>IF(Tabla1[[#This Row],[KILOMETROS ADICIONALES]]=0,Tabla1[[#This Row],[KILOMETROS]]*Tabla1[[#This Row],[COSTO NORMAL]],Tabla1[[#This Row],[COSTO NORMAL]]*Tabla1[[#This Row],[KILOMETROS HASTA]])</f>
        <v>7.5</v>
      </c>
      <c r="U640" s="2">
        <f>Tabla1[[#This Row],[KILOMETROS ADICIONALES]]*Tabla1[[#This Row],[COSTO ADICIONAL]]</f>
        <v>14.256</v>
      </c>
      <c r="V640">
        <v>111.12</v>
      </c>
      <c r="W640" s="2">
        <f>Tabla1[[#This Row],[COSTO NORMAL2]]+Tabla1[[#This Row],[COSTO ADICIONAL2]]</f>
        <v>21.756</v>
      </c>
    </row>
    <row r="641" spans="1:23" x14ac:dyDescent="0.25">
      <c r="A641" t="s">
        <v>45</v>
      </c>
      <c r="B641" t="s">
        <v>962</v>
      </c>
      <c r="C641" t="s">
        <v>9732</v>
      </c>
      <c r="D641" t="s">
        <v>13</v>
      </c>
      <c r="E641" t="s">
        <v>14844</v>
      </c>
      <c r="F641" t="s">
        <v>14</v>
      </c>
      <c r="G641" t="s">
        <v>15</v>
      </c>
      <c r="H641" t="s">
        <v>45</v>
      </c>
      <c r="I641" t="s">
        <v>1037</v>
      </c>
      <c r="J641" t="str">
        <f>MID(Tabla1[[#This Row],[HORA2]],1,2)</f>
        <v>14</v>
      </c>
      <c r="K641" t="s">
        <v>20</v>
      </c>
      <c r="L641" t="s">
        <v>271</v>
      </c>
      <c r="M641" t="s">
        <v>14867</v>
      </c>
      <c r="N641" t="s">
        <v>22</v>
      </c>
      <c r="O641">
        <v>7.18</v>
      </c>
      <c r="P6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4.68</v>
      </c>
      <c r="Q641">
        <f>IF(Tabla1[[#This Row],[SERVICIO]]="COMIDA",3,IF(Tabla1[[#This Row],[SERVICIO]]="CONTROLADO",12,IF(Tabla1[[#This Row],[SERVICIO]]="RÁPIDO",3.75,IF(Tabla1[[#This Row],[SERVICIO]]="NORMAL",2.5,))))</f>
        <v>2.5</v>
      </c>
      <c r="R641">
        <f>IF(Tabla1[[#This Row],[SERVICIO]]="COMIDA",3.5,IF(Tabla1[[#This Row],[SERVICIO]]="CONTROLADO",8,IF(Tabla1[[#This Row],[SERVICIO]]="RÁPIDO",4.5,IF(Tabla1[[#This Row],[SERVICIO]]="NORMAL",3,))))</f>
        <v>3</v>
      </c>
      <c r="S641">
        <f>IF(Tabla1[[#This Row],[SERVICIO]]="COMIDA",0.75,IF(Tabla1[[#This Row],[SERVICIO]]="CONTROLADO",2.65,IF(Tabla1[[#This Row],[SERVICIO]]="RÁPIDO",0.55,IF(Tabla1[[#This Row],[SERVICIO]]="NORMAL",1.2,))))</f>
        <v>1.2</v>
      </c>
      <c r="T641" s="2">
        <f>IF(Tabla1[[#This Row],[KILOMETROS ADICIONALES]]=0,Tabla1[[#This Row],[KILOMETROS]]*Tabla1[[#This Row],[COSTO NORMAL]],Tabla1[[#This Row],[COSTO NORMAL]]*Tabla1[[#This Row],[KILOMETROS HASTA]])</f>
        <v>7.5</v>
      </c>
      <c r="U641" s="2">
        <f>Tabla1[[#This Row],[KILOMETROS ADICIONALES]]*Tabla1[[#This Row],[COSTO ADICIONAL]]</f>
        <v>5.6159999999999997</v>
      </c>
      <c r="V641">
        <v>158.16</v>
      </c>
      <c r="W641" s="2">
        <f>Tabla1[[#This Row],[COSTO NORMAL2]]+Tabla1[[#This Row],[COSTO ADICIONAL2]]</f>
        <v>13.116</v>
      </c>
    </row>
    <row r="642" spans="1:23" x14ac:dyDescent="0.25">
      <c r="A642" t="s">
        <v>45</v>
      </c>
      <c r="B642" t="s">
        <v>962</v>
      </c>
      <c r="C642" t="s">
        <v>9733</v>
      </c>
      <c r="D642" t="s">
        <v>13</v>
      </c>
      <c r="E642" t="s">
        <v>14844</v>
      </c>
      <c r="F642" t="s">
        <v>14</v>
      </c>
      <c r="G642" t="s">
        <v>15</v>
      </c>
      <c r="H642" t="s">
        <v>45</v>
      </c>
      <c r="I642" t="s">
        <v>1038</v>
      </c>
      <c r="J642" t="str">
        <f>MID(Tabla1[[#This Row],[HORA2]],1,2)</f>
        <v>11</v>
      </c>
      <c r="K642" t="s">
        <v>20</v>
      </c>
      <c r="L642" t="s">
        <v>94</v>
      </c>
      <c r="M642" t="s">
        <v>14867</v>
      </c>
      <c r="N642" t="s">
        <v>22</v>
      </c>
      <c r="O642">
        <v>14.39</v>
      </c>
      <c r="P6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11.89</v>
      </c>
      <c r="Q642">
        <f>IF(Tabla1[[#This Row],[SERVICIO]]="COMIDA",3,IF(Tabla1[[#This Row],[SERVICIO]]="CONTROLADO",12,IF(Tabla1[[#This Row],[SERVICIO]]="RÁPIDO",3.75,IF(Tabla1[[#This Row],[SERVICIO]]="NORMAL",2.5,))))</f>
        <v>2.5</v>
      </c>
      <c r="R642">
        <f>IF(Tabla1[[#This Row],[SERVICIO]]="COMIDA",3.5,IF(Tabla1[[#This Row],[SERVICIO]]="CONTROLADO",8,IF(Tabla1[[#This Row],[SERVICIO]]="RÁPIDO",4.5,IF(Tabla1[[#This Row],[SERVICIO]]="NORMAL",3,))))</f>
        <v>3</v>
      </c>
      <c r="S642">
        <f>IF(Tabla1[[#This Row],[SERVICIO]]="COMIDA",0.75,IF(Tabla1[[#This Row],[SERVICIO]]="CONTROLADO",2.65,IF(Tabla1[[#This Row],[SERVICIO]]="RÁPIDO",0.55,IF(Tabla1[[#This Row],[SERVICIO]]="NORMAL",1.2,))))</f>
        <v>1.2</v>
      </c>
      <c r="T642" s="2">
        <f>IF(Tabla1[[#This Row],[KILOMETROS ADICIONALES]]=0,Tabla1[[#This Row],[KILOMETROS]]*Tabla1[[#This Row],[COSTO NORMAL]],Tabla1[[#This Row],[COSTO NORMAL]]*Tabla1[[#This Row],[KILOMETROS HASTA]])</f>
        <v>7.5</v>
      </c>
      <c r="U642" s="2">
        <f>Tabla1[[#This Row],[KILOMETROS ADICIONALES]]*Tabla1[[#This Row],[COSTO ADICIONAL]]</f>
        <v>14.268000000000001</v>
      </c>
      <c r="V642">
        <v>159.79</v>
      </c>
      <c r="W642" s="2">
        <f>Tabla1[[#This Row],[COSTO NORMAL2]]+Tabla1[[#This Row],[COSTO ADICIONAL2]]</f>
        <v>21.768000000000001</v>
      </c>
    </row>
    <row r="643" spans="1:23" x14ac:dyDescent="0.25">
      <c r="A643" t="s">
        <v>45</v>
      </c>
      <c r="B643" t="s">
        <v>962</v>
      </c>
      <c r="C643" t="s">
        <v>9734</v>
      </c>
      <c r="D643" t="s">
        <v>13</v>
      </c>
      <c r="E643" t="s">
        <v>14844</v>
      </c>
      <c r="F643" t="s">
        <v>14</v>
      </c>
      <c r="G643" t="s">
        <v>15</v>
      </c>
      <c r="H643" t="s">
        <v>45</v>
      </c>
      <c r="I643" t="s">
        <v>1039</v>
      </c>
      <c r="J643" t="str">
        <f>MID(Tabla1[[#This Row],[HORA2]],1,2)</f>
        <v>10</v>
      </c>
      <c r="K643" t="s">
        <v>20</v>
      </c>
      <c r="L643" t="s">
        <v>20</v>
      </c>
      <c r="M643" t="s">
        <v>14867</v>
      </c>
      <c r="N643" t="s">
        <v>22</v>
      </c>
      <c r="O643">
        <v>20.079999999999998</v>
      </c>
      <c r="P6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17.579999999999998</v>
      </c>
      <c r="Q643">
        <f>IF(Tabla1[[#This Row],[SERVICIO]]="COMIDA",3,IF(Tabla1[[#This Row],[SERVICIO]]="CONTROLADO",12,IF(Tabla1[[#This Row],[SERVICIO]]="RÁPIDO",3.75,IF(Tabla1[[#This Row],[SERVICIO]]="NORMAL",2.5,))))</f>
        <v>2.5</v>
      </c>
      <c r="R643">
        <f>IF(Tabla1[[#This Row],[SERVICIO]]="COMIDA",3.5,IF(Tabla1[[#This Row],[SERVICIO]]="CONTROLADO",8,IF(Tabla1[[#This Row],[SERVICIO]]="RÁPIDO",4.5,IF(Tabla1[[#This Row],[SERVICIO]]="NORMAL",3,))))</f>
        <v>3</v>
      </c>
      <c r="S643">
        <f>IF(Tabla1[[#This Row],[SERVICIO]]="COMIDA",0.75,IF(Tabla1[[#This Row],[SERVICIO]]="CONTROLADO",2.65,IF(Tabla1[[#This Row],[SERVICIO]]="RÁPIDO",0.55,IF(Tabla1[[#This Row],[SERVICIO]]="NORMAL",1.2,))))</f>
        <v>1.2</v>
      </c>
      <c r="T643" s="2">
        <f>IF(Tabla1[[#This Row],[KILOMETROS ADICIONALES]]=0,Tabla1[[#This Row],[KILOMETROS]]*Tabla1[[#This Row],[COSTO NORMAL]],Tabla1[[#This Row],[COSTO NORMAL]]*Tabla1[[#This Row],[KILOMETROS HASTA]])</f>
        <v>7.5</v>
      </c>
      <c r="U643" s="2">
        <f>Tabla1[[#This Row],[KILOMETROS ADICIONALES]]*Tabla1[[#This Row],[COSTO ADICIONAL]]</f>
        <v>21.095999999999997</v>
      </c>
      <c r="V643">
        <v>216.98</v>
      </c>
      <c r="W643" s="2">
        <f>Tabla1[[#This Row],[COSTO NORMAL2]]+Tabla1[[#This Row],[COSTO ADICIONAL2]]</f>
        <v>28.595999999999997</v>
      </c>
    </row>
    <row r="644" spans="1:23" x14ac:dyDescent="0.25">
      <c r="A644" t="s">
        <v>45</v>
      </c>
      <c r="B644" t="s">
        <v>962</v>
      </c>
      <c r="C644" t="s">
        <v>9735</v>
      </c>
      <c r="D644" t="s">
        <v>13</v>
      </c>
      <c r="E644" t="s">
        <v>14844</v>
      </c>
      <c r="F644" t="s">
        <v>14</v>
      </c>
      <c r="G644" t="s">
        <v>15</v>
      </c>
      <c r="H644" t="s">
        <v>45</v>
      </c>
      <c r="I644" t="s">
        <v>1040</v>
      </c>
      <c r="J644" t="str">
        <f>MID(Tabla1[[#This Row],[HORA2]],1,2)</f>
        <v>13</v>
      </c>
      <c r="K644" t="s">
        <v>20</v>
      </c>
      <c r="L644" t="s">
        <v>79</v>
      </c>
      <c r="M644" t="s">
        <v>14867</v>
      </c>
      <c r="N644" t="s">
        <v>22</v>
      </c>
      <c r="O644">
        <v>20.22</v>
      </c>
      <c r="P6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17.72</v>
      </c>
      <c r="Q644">
        <f>IF(Tabla1[[#This Row],[SERVICIO]]="COMIDA",3,IF(Tabla1[[#This Row],[SERVICIO]]="CONTROLADO",12,IF(Tabla1[[#This Row],[SERVICIO]]="RÁPIDO",3.75,IF(Tabla1[[#This Row],[SERVICIO]]="NORMAL",2.5,))))</f>
        <v>2.5</v>
      </c>
      <c r="R644">
        <f>IF(Tabla1[[#This Row],[SERVICIO]]="COMIDA",3.5,IF(Tabla1[[#This Row],[SERVICIO]]="CONTROLADO",8,IF(Tabla1[[#This Row],[SERVICIO]]="RÁPIDO",4.5,IF(Tabla1[[#This Row],[SERVICIO]]="NORMAL",3,))))</f>
        <v>3</v>
      </c>
      <c r="S644">
        <f>IF(Tabla1[[#This Row],[SERVICIO]]="COMIDA",0.75,IF(Tabla1[[#This Row],[SERVICIO]]="CONTROLADO",2.65,IF(Tabla1[[#This Row],[SERVICIO]]="RÁPIDO",0.55,IF(Tabla1[[#This Row],[SERVICIO]]="NORMAL",1.2,))))</f>
        <v>1.2</v>
      </c>
      <c r="T644" s="2">
        <f>IF(Tabla1[[#This Row],[KILOMETROS ADICIONALES]]=0,Tabla1[[#This Row],[KILOMETROS]]*Tabla1[[#This Row],[COSTO NORMAL]],Tabla1[[#This Row],[COSTO NORMAL]]*Tabla1[[#This Row],[KILOMETROS HASTA]])</f>
        <v>7.5</v>
      </c>
      <c r="U644" s="2">
        <f>Tabla1[[#This Row],[KILOMETROS ADICIONALES]]*Tabla1[[#This Row],[COSTO ADICIONAL]]</f>
        <v>21.263999999999999</v>
      </c>
      <c r="V644">
        <v>185.92</v>
      </c>
      <c r="W644" s="2">
        <f>Tabla1[[#This Row],[COSTO NORMAL2]]+Tabla1[[#This Row],[COSTO ADICIONAL2]]</f>
        <v>28.763999999999999</v>
      </c>
    </row>
    <row r="645" spans="1:23" x14ac:dyDescent="0.25">
      <c r="A645" t="s">
        <v>45</v>
      </c>
      <c r="B645" t="s">
        <v>962</v>
      </c>
      <c r="C645" t="s">
        <v>9736</v>
      </c>
      <c r="D645" t="s">
        <v>13</v>
      </c>
      <c r="E645" t="s">
        <v>14844</v>
      </c>
      <c r="F645" t="s">
        <v>14</v>
      </c>
      <c r="G645" t="s">
        <v>15</v>
      </c>
      <c r="H645" t="s">
        <v>45</v>
      </c>
      <c r="I645" t="s">
        <v>1041</v>
      </c>
      <c r="J645" t="str">
        <f>MID(Tabla1[[#This Row],[HORA2]],1,2)</f>
        <v>13</v>
      </c>
      <c r="K645" t="s">
        <v>20</v>
      </c>
      <c r="L645" t="s">
        <v>57</v>
      </c>
      <c r="M645" t="s">
        <v>14867</v>
      </c>
      <c r="N645" t="s">
        <v>22</v>
      </c>
      <c r="O645">
        <v>17.68</v>
      </c>
      <c r="P6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15.18</v>
      </c>
      <c r="Q645">
        <f>IF(Tabla1[[#This Row],[SERVICIO]]="COMIDA",3,IF(Tabla1[[#This Row],[SERVICIO]]="CONTROLADO",12,IF(Tabla1[[#This Row],[SERVICIO]]="RÁPIDO",3.75,IF(Tabla1[[#This Row],[SERVICIO]]="NORMAL",2.5,))))</f>
        <v>2.5</v>
      </c>
      <c r="R645">
        <f>IF(Tabla1[[#This Row],[SERVICIO]]="COMIDA",3.5,IF(Tabla1[[#This Row],[SERVICIO]]="CONTROLADO",8,IF(Tabla1[[#This Row],[SERVICIO]]="RÁPIDO",4.5,IF(Tabla1[[#This Row],[SERVICIO]]="NORMAL",3,))))</f>
        <v>3</v>
      </c>
      <c r="S645">
        <f>IF(Tabla1[[#This Row],[SERVICIO]]="COMIDA",0.75,IF(Tabla1[[#This Row],[SERVICIO]]="CONTROLADO",2.65,IF(Tabla1[[#This Row],[SERVICIO]]="RÁPIDO",0.55,IF(Tabla1[[#This Row],[SERVICIO]]="NORMAL",1.2,))))</f>
        <v>1.2</v>
      </c>
      <c r="T645" s="2">
        <f>IF(Tabla1[[#This Row],[KILOMETROS ADICIONALES]]=0,Tabla1[[#This Row],[KILOMETROS]]*Tabla1[[#This Row],[COSTO NORMAL]],Tabla1[[#This Row],[COSTO NORMAL]]*Tabla1[[#This Row],[KILOMETROS HASTA]])</f>
        <v>7.5</v>
      </c>
      <c r="U645" s="2">
        <f>Tabla1[[#This Row],[KILOMETROS ADICIONALES]]*Tabla1[[#This Row],[COSTO ADICIONAL]]</f>
        <v>18.215999999999998</v>
      </c>
      <c r="V645">
        <v>55.54</v>
      </c>
      <c r="W645" s="2">
        <f>Tabla1[[#This Row],[COSTO NORMAL2]]+Tabla1[[#This Row],[COSTO ADICIONAL2]]</f>
        <v>25.715999999999998</v>
      </c>
    </row>
    <row r="646" spans="1:23" x14ac:dyDescent="0.25">
      <c r="A646" t="s">
        <v>45</v>
      </c>
      <c r="B646" t="s">
        <v>962</v>
      </c>
      <c r="C646" t="s">
        <v>9737</v>
      </c>
      <c r="D646" t="s">
        <v>13</v>
      </c>
      <c r="E646" t="s">
        <v>14844</v>
      </c>
      <c r="F646" t="s">
        <v>14</v>
      </c>
      <c r="G646" t="s">
        <v>15</v>
      </c>
      <c r="H646" t="s">
        <v>45</v>
      </c>
      <c r="I646" t="s">
        <v>1042</v>
      </c>
      <c r="J646" t="str">
        <f>MID(Tabla1[[#This Row],[HORA2]],1,2)</f>
        <v>13</v>
      </c>
      <c r="K646" t="s">
        <v>20</v>
      </c>
      <c r="L646" t="s">
        <v>20</v>
      </c>
      <c r="M646" t="s">
        <v>14867</v>
      </c>
      <c r="N646" t="s">
        <v>22</v>
      </c>
      <c r="O646">
        <v>9.4600000000000009</v>
      </c>
      <c r="P6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6.9600000000000009</v>
      </c>
      <c r="Q646">
        <f>IF(Tabla1[[#This Row],[SERVICIO]]="COMIDA",3,IF(Tabla1[[#This Row],[SERVICIO]]="CONTROLADO",12,IF(Tabla1[[#This Row],[SERVICIO]]="RÁPIDO",3.75,IF(Tabla1[[#This Row],[SERVICIO]]="NORMAL",2.5,))))</f>
        <v>2.5</v>
      </c>
      <c r="R646">
        <f>IF(Tabla1[[#This Row],[SERVICIO]]="COMIDA",3.5,IF(Tabla1[[#This Row],[SERVICIO]]="CONTROLADO",8,IF(Tabla1[[#This Row],[SERVICIO]]="RÁPIDO",4.5,IF(Tabla1[[#This Row],[SERVICIO]]="NORMAL",3,))))</f>
        <v>3</v>
      </c>
      <c r="S646">
        <f>IF(Tabla1[[#This Row],[SERVICIO]]="COMIDA",0.75,IF(Tabla1[[#This Row],[SERVICIO]]="CONTROLADO",2.65,IF(Tabla1[[#This Row],[SERVICIO]]="RÁPIDO",0.55,IF(Tabla1[[#This Row],[SERVICIO]]="NORMAL",1.2,))))</f>
        <v>1.2</v>
      </c>
      <c r="T646" s="2">
        <f>IF(Tabla1[[#This Row],[KILOMETROS ADICIONALES]]=0,Tabla1[[#This Row],[KILOMETROS]]*Tabla1[[#This Row],[COSTO NORMAL]],Tabla1[[#This Row],[COSTO NORMAL]]*Tabla1[[#This Row],[KILOMETROS HASTA]])</f>
        <v>7.5</v>
      </c>
      <c r="U646" s="2">
        <f>Tabla1[[#This Row],[KILOMETROS ADICIONALES]]*Tabla1[[#This Row],[COSTO ADICIONAL]]</f>
        <v>8.3520000000000003</v>
      </c>
      <c r="V646">
        <v>88.48</v>
      </c>
      <c r="W646" s="2">
        <f>Tabla1[[#This Row],[COSTO NORMAL2]]+Tabla1[[#This Row],[COSTO ADICIONAL2]]</f>
        <v>15.852</v>
      </c>
    </row>
    <row r="647" spans="1:23" x14ac:dyDescent="0.25">
      <c r="A647" t="s">
        <v>45</v>
      </c>
      <c r="B647" t="s">
        <v>962</v>
      </c>
      <c r="C647" t="s">
        <v>9738</v>
      </c>
      <c r="D647" t="s">
        <v>13</v>
      </c>
      <c r="E647" t="s">
        <v>14844</v>
      </c>
      <c r="F647" t="s">
        <v>14</v>
      </c>
      <c r="G647" t="s">
        <v>15</v>
      </c>
      <c r="H647" t="s">
        <v>45</v>
      </c>
      <c r="I647" t="s">
        <v>1043</v>
      </c>
      <c r="J647" t="str">
        <f>MID(Tabla1[[#This Row],[HORA2]],1,2)</f>
        <v>12</v>
      </c>
      <c r="K647" t="s">
        <v>20</v>
      </c>
      <c r="L647" t="s">
        <v>115</v>
      </c>
      <c r="M647" t="s">
        <v>14867</v>
      </c>
      <c r="N647" t="s">
        <v>22</v>
      </c>
      <c r="O647">
        <v>19.8</v>
      </c>
      <c r="P6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</v>
      </c>
      <c r="Q647">
        <f>IF(Tabla1[[#This Row],[SERVICIO]]="COMIDA",3,IF(Tabla1[[#This Row],[SERVICIO]]="CONTROLADO",12,IF(Tabla1[[#This Row],[SERVICIO]]="RÁPIDO",3.75,IF(Tabla1[[#This Row],[SERVICIO]]="NORMAL",2.5,))))</f>
        <v>2.5</v>
      </c>
      <c r="R647">
        <f>IF(Tabla1[[#This Row],[SERVICIO]]="COMIDA",3.5,IF(Tabla1[[#This Row],[SERVICIO]]="CONTROLADO",8,IF(Tabla1[[#This Row],[SERVICIO]]="RÁPIDO",4.5,IF(Tabla1[[#This Row],[SERVICIO]]="NORMAL",3,))))</f>
        <v>3</v>
      </c>
      <c r="S647">
        <f>IF(Tabla1[[#This Row],[SERVICIO]]="COMIDA",0.75,IF(Tabla1[[#This Row],[SERVICIO]]="CONTROLADO",2.65,IF(Tabla1[[#This Row],[SERVICIO]]="RÁPIDO",0.55,IF(Tabla1[[#This Row],[SERVICIO]]="NORMAL",1.2,))))</f>
        <v>1.2</v>
      </c>
      <c r="T647" s="2">
        <f>IF(Tabla1[[#This Row],[KILOMETROS ADICIONALES]]=0,Tabla1[[#This Row],[KILOMETROS]]*Tabla1[[#This Row],[COSTO NORMAL]],Tabla1[[#This Row],[COSTO NORMAL]]*Tabla1[[#This Row],[KILOMETROS HASTA]])</f>
        <v>7.5</v>
      </c>
      <c r="U647" s="2">
        <f>Tabla1[[#This Row],[KILOMETROS ADICIONALES]]*Tabla1[[#This Row],[COSTO ADICIONAL]]</f>
        <v>20.76</v>
      </c>
      <c r="V647">
        <v>220.6</v>
      </c>
      <c r="W647" s="2">
        <f>Tabla1[[#This Row],[COSTO NORMAL2]]+Tabla1[[#This Row],[COSTO ADICIONAL2]]</f>
        <v>28.26</v>
      </c>
    </row>
    <row r="648" spans="1:23" x14ac:dyDescent="0.25">
      <c r="A648" t="s">
        <v>45</v>
      </c>
      <c r="B648" t="s">
        <v>962</v>
      </c>
      <c r="C648" t="s">
        <v>9739</v>
      </c>
      <c r="D648" t="s">
        <v>13</v>
      </c>
      <c r="E648" t="s">
        <v>14844</v>
      </c>
      <c r="F648" t="s">
        <v>14</v>
      </c>
      <c r="G648" t="s">
        <v>15</v>
      </c>
      <c r="H648" t="s">
        <v>45</v>
      </c>
      <c r="I648" t="s">
        <v>1044</v>
      </c>
      <c r="J648" t="str">
        <f>MID(Tabla1[[#This Row],[HORA2]],1,2)</f>
        <v>11</v>
      </c>
      <c r="K648" t="s">
        <v>20</v>
      </c>
      <c r="L648" t="s">
        <v>19</v>
      </c>
      <c r="M648" t="s">
        <v>14867</v>
      </c>
      <c r="N648" t="s">
        <v>22</v>
      </c>
      <c r="O648">
        <v>2.36</v>
      </c>
      <c r="P6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48">
        <f>IF(Tabla1[[#This Row],[SERVICIO]]="COMIDA",3,IF(Tabla1[[#This Row],[SERVICIO]]="CONTROLADO",12,IF(Tabla1[[#This Row],[SERVICIO]]="RÁPIDO",3.75,IF(Tabla1[[#This Row],[SERVICIO]]="NORMAL",2.5,))))</f>
        <v>2.5</v>
      </c>
      <c r="R648">
        <f>IF(Tabla1[[#This Row],[SERVICIO]]="COMIDA",3.5,IF(Tabla1[[#This Row],[SERVICIO]]="CONTROLADO",8,IF(Tabla1[[#This Row],[SERVICIO]]="RÁPIDO",4.5,IF(Tabla1[[#This Row],[SERVICIO]]="NORMAL",3,))))</f>
        <v>3</v>
      </c>
      <c r="S648">
        <f>IF(Tabla1[[#This Row],[SERVICIO]]="COMIDA",0.75,IF(Tabla1[[#This Row],[SERVICIO]]="CONTROLADO",2.65,IF(Tabla1[[#This Row],[SERVICIO]]="RÁPIDO",0.55,IF(Tabla1[[#This Row],[SERVICIO]]="NORMAL",1.2,))))</f>
        <v>1.2</v>
      </c>
      <c r="T648" s="2">
        <f>IF(Tabla1[[#This Row],[KILOMETROS ADICIONALES]]=0,Tabla1[[#This Row],[KILOMETROS]]*Tabla1[[#This Row],[COSTO NORMAL]],Tabla1[[#This Row],[COSTO NORMAL]]*Tabla1[[#This Row],[KILOMETROS HASTA]])</f>
        <v>7.08</v>
      </c>
      <c r="U648" s="2">
        <f>Tabla1[[#This Row],[KILOMETROS ADICIONALES]]*Tabla1[[#This Row],[COSTO ADICIONAL]]</f>
        <v>0</v>
      </c>
      <c r="V648">
        <v>30.2</v>
      </c>
      <c r="W648" s="2">
        <f>Tabla1[[#This Row],[COSTO NORMAL2]]+Tabla1[[#This Row],[COSTO ADICIONAL2]]</f>
        <v>7.08</v>
      </c>
    </row>
    <row r="649" spans="1:23" x14ac:dyDescent="0.25">
      <c r="A649" t="s">
        <v>45</v>
      </c>
      <c r="B649" t="s">
        <v>962</v>
      </c>
      <c r="C649" t="s">
        <v>9740</v>
      </c>
      <c r="D649" t="s">
        <v>13</v>
      </c>
      <c r="E649" t="s">
        <v>14844</v>
      </c>
      <c r="F649" t="s">
        <v>14</v>
      </c>
      <c r="G649" t="s">
        <v>15</v>
      </c>
      <c r="H649" t="s">
        <v>45</v>
      </c>
      <c r="I649" t="s">
        <v>1045</v>
      </c>
      <c r="J649" t="str">
        <f>MID(Tabla1[[#This Row],[HORA2]],1,2)</f>
        <v>11</v>
      </c>
      <c r="K649" t="s">
        <v>20</v>
      </c>
      <c r="L649" t="s">
        <v>94</v>
      </c>
      <c r="M649" t="s">
        <v>14867</v>
      </c>
      <c r="N649" t="s">
        <v>22</v>
      </c>
      <c r="O649">
        <v>11.39</v>
      </c>
      <c r="P6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8.89</v>
      </c>
      <c r="Q649">
        <f>IF(Tabla1[[#This Row],[SERVICIO]]="COMIDA",3,IF(Tabla1[[#This Row],[SERVICIO]]="CONTROLADO",12,IF(Tabla1[[#This Row],[SERVICIO]]="RÁPIDO",3.75,IF(Tabla1[[#This Row],[SERVICIO]]="NORMAL",2.5,))))</f>
        <v>2.5</v>
      </c>
      <c r="R649">
        <f>IF(Tabla1[[#This Row],[SERVICIO]]="COMIDA",3.5,IF(Tabla1[[#This Row],[SERVICIO]]="CONTROLADO",8,IF(Tabla1[[#This Row],[SERVICIO]]="RÁPIDO",4.5,IF(Tabla1[[#This Row],[SERVICIO]]="NORMAL",3,))))</f>
        <v>3</v>
      </c>
      <c r="S649">
        <f>IF(Tabla1[[#This Row],[SERVICIO]]="COMIDA",0.75,IF(Tabla1[[#This Row],[SERVICIO]]="CONTROLADO",2.65,IF(Tabla1[[#This Row],[SERVICIO]]="RÁPIDO",0.55,IF(Tabla1[[#This Row],[SERVICIO]]="NORMAL",1.2,))))</f>
        <v>1.2</v>
      </c>
      <c r="T649" s="2">
        <f>IF(Tabla1[[#This Row],[KILOMETROS ADICIONALES]]=0,Tabla1[[#This Row],[KILOMETROS]]*Tabla1[[#This Row],[COSTO NORMAL]],Tabla1[[#This Row],[COSTO NORMAL]]*Tabla1[[#This Row],[KILOMETROS HASTA]])</f>
        <v>7.5</v>
      </c>
      <c r="U649" s="2">
        <f>Tabla1[[#This Row],[KILOMETROS ADICIONALES]]*Tabla1[[#This Row],[COSTO ADICIONAL]]</f>
        <v>10.668000000000001</v>
      </c>
      <c r="V649">
        <v>172.89</v>
      </c>
      <c r="W649" s="2">
        <f>Tabla1[[#This Row],[COSTO NORMAL2]]+Tabla1[[#This Row],[COSTO ADICIONAL2]]</f>
        <v>18.167999999999999</v>
      </c>
    </row>
    <row r="650" spans="1:23" x14ac:dyDescent="0.25">
      <c r="A650" t="s">
        <v>45</v>
      </c>
      <c r="B650" t="s">
        <v>962</v>
      </c>
      <c r="C650" t="s">
        <v>9741</v>
      </c>
      <c r="D650" t="s">
        <v>13</v>
      </c>
      <c r="E650" t="s">
        <v>14844</v>
      </c>
      <c r="F650" t="s">
        <v>14</v>
      </c>
      <c r="G650" t="s">
        <v>15</v>
      </c>
      <c r="H650" t="s">
        <v>997</v>
      </c>
      <c r="I650" t="s">
        <v>1046</v>
      </c>
      <c r="J650" t="str">
        <f>MID(Tabla1[[#This Row],[HORA2]],1,2)</f>
        <v>14</v>
      </c>
      <c r="K650" t="s">
        <v>43</v>
      </c>
      <c r="L650" t="s">
        <v>27</v>
      </c>
      <c r="M650" t="s">
        <v>14867</v>
      </c>
      <c r="N650" t="s">
        <v>22</v>
      </c>
      <c r="O650">
        <v>19.52</v>
      </c>
      <c r="P6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17.02</v>
      </c>
      <c r="Q650">
        <f>IF(Tabla1[[#This Row],[SERVICIO]]="COMIDA",3,IF(Tabla1[[#This Row],[SERVICIO]]="CONTROLADO",12,IF(Tabla1[[#This Row],[SERVICIO]]="RÁPIDO",3.75,IF(Tabla1[[#This Row],[SERVICIO]]="NORMAL",2.5,))))</f>
        <v>2.5</v>
      </c>
      <c r="R650">
        <f>IF(Tabla1[[#This Row],[SERVICIO]]="COMIDA",3.5,IF(Tabla1[[#This Row],[SERVICIO]]="CONTROLADO",8,IF(Tabla1[[#This Row],[SERVICIO]]="RÁPIDO",4.5,IF(Tabla1[[#This Row],[SERVICIO]]="NORMAL",3,))))</f>
        <v>3</v>
      </c>
      <c r="S650">
        <f>IF(Tabla1[[#This Row],[SERVICIO]]="COMIDA",0.75,IF(Tabla1[[#This Row],[SERVICIO]]="CONTROLADO",2.65,IF(Tabla1[[#This Row],[SERVICIO]]="RÁPIDO",0.55,IF(Tabla1[[#This Row],[SERVICIO]]="NORMAL",1.2,))))</f>
        <v>1.2</v>
      </c>
      <c r="T650" s="2">
        <f>IF(Tabla1[[#This Row],[KILOMETROS ADICIONALES]]=0,Tabla1[[#This Row],[KILOMETROS]]*Tabla1[[#This Row],[COSTO NORMAL]],Tabla1[[#This Row],[COSTO NORMAL]]*Tabla1[[#This Row],[KILOMETROS HASTA]])</f>
        <v>7.5</v>
      </c>
      <c r="U650" s="2">
        <f>Tabla1[[#This Row],[KILOMETROS ADICIONALES]]*Tabla1[[#This Row],[COSTO ADICIONAL]]</f>
        <v>20.423999999999999</v>
      </c>
      <c r="V650">
        <v>106.2</v>
      </c>
      <c r="W650" s="2">
        <f>Tabla1[[#This Row],[COSTO NORMAL2]]+Tabla1[[#This Row],[COSTO ADICIONAL2]]</f>
        <v>27.923999999999999</v>
      </c>
    </row>
    <row r="651" spans="1:23" x14ac:dyDescent="0.25">
      <c r="A651" t="s">
        <v>45</v>
      </c>
      <c r="B651" t="s">
        <v>962</v>
      </c>
      <c r="C651" t="s">
        <v>9742</v>
      </c>
      <c r="D651" t="s">
        <v>13</v>
      </c>
      <c r="E651" t="s">
        <v>14844</v>
      </c>
      <c r="F651" t="s">
        <v>14</v>
      </c>
      <c r="G651" t="s">
        <v>41</v>
      </c>
      <c r="H651" t="s">
        <v>45</v>
      </c>
      <c r="I651" t="s">
        <v>1006</v>
      </c>
      <c r="J651" t="str">
        <f>MID(Tabla1[[#This Row],[HORA2]],1,2)</f>
        <v>10</v>
      </c>
      <c r="K651" t="s">
        <v>43</v>
      </c>
      <c r="L651" t="s">
        <v>27</v>
      </c>
      <c r="M651" t="s">
        <v>14867</v>
      </c>
      <c r="N651" t="s">
        <v>22</v>
      </c>
      <c r="O651">
        <v>6.97</v>
      </c>
      <c r="P6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4.47</v>
      </c>
      <c r="Q651">
        <f>IF(Tabla1[[#This Row],[SERVICIO]]="COMIDA",3,IF(Tabla1[[#This Row],[SERVICIO]]="CONTROLADO",12,IF(Tabla1[[#This Row],[SERVICIO]]="RÁPIDO",3.75,IF(Tabla1[[#This Row],[SERVICIO]]="NORMAL",2.5,))))</f>
        <v>2.5</v>
      </c>
      <c r="R651">
        <f>IF(Tabla1[[#This Row],[SERVICIO]]="COMIDA",3.5,IF(Tabla1[[#This Row],[SERVICIO]]="CONTROLADO",8,IF(Tabla1[[#This Row],[SERVICIO]]="RÁPIDO",4.5,IF(Tabla1[[#This Row],[SERVICIO]]="NORMAL",3,))))</f>
        <v>3</v>
      </c>
      <c r="S651">
        <f>IF(Tabla1[[#This Row],[SERVICIO]]="COMIDA",0.75,IF(Tabla1[[#This Row],[SERVICIO]]="CONTROLADO",2.65,IF(Tabla1[[#This Row],[SERVICIO]]="RÁPIDO",0.55,IF(Tabla1[[#This Row],[SERVICIO]]="NORMAL",1.2,))))</f>
        <v>1.2</v>
      </c>
      <c r="T651" s="2">
        <f>IF(Tabla1[[#This Row],[KILOMETROS ADICIONALES]]=0,Tabla1[[#This Row],[KILOMETROS]]*Tabla1[[#This Row],[COSTO NORMAL]],Tabla1[[#This Row],[COSTO NORMAL]]*Tabla1[[#This Row],[KILOMETROS HASTA]])</f>
        <v>7.5</v>
      </c>
      <c r="U651" s="2">
        <f>Tabla1[[#This Row],[KILOMETROS ADICIONALES]]*Tabla1[[#This Row],[COSTO ADICIONAL]]</f>
        <v>5.3639999999999999</v>
      </c>
      <c r="V651">
        <v>91.3</v>
      </c>
      <c r="W651" s="2">
        <f>Tabla1[[#This Row],[COSTO NORMAL2]]+Tabla1[[#This Row],[COSTO ADICIONAL2]]</f>
        <v>12.864000000000001</v>
      </c>
    </row>
    <row r="652" spans="1:23" x14ac:dyDescent="0.25">
      <c r="A652" t="s">
        <v>45</v>
      </c>
      <c r="B652" t="s">
        <v>962</v>
      </c>
      <c r="C652" t="s">
        <v>9743</v>
      </c>
      <c r="D652" t="s">
        <v>13</v>
      </c>
      <c r="E652" t="s">
        <v>14844</v>
      </c>
      <c r="F652" t="s">
        <v>14</v>
      </c>
      <c r="G652" t="s">
        <v>15</v>
      </c>
      <c r="H652" t="s">
        <v>45</v>
      </c>
      <c r="I652" t="s">
        <v>1047</v>
      </c>
      <c r="J652" t="str">
        <f>MID(Tabla1[[#This Row],[HORA2]],1,2)</f>
        <v>11</v>
      </c>
      <c r="K652" t="s">
        <v>20</v>
      </c>
      <c r="L652" t="s">
        <v>20</v>
      </c>
      <c r="M652" t="s">
        <v>14867</v>
      </c>
      <c r="N652" t="s">
        <v>22</v>
      </c>
      <c r="O652">
        <v>20.07</v>
      </c>
      <c r="P6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17.57</v>
      </c>
      <c r="Q652">
        <f>IF(Tabla1[[#This Row],[SERVICIO]]="COMIDA",3,IF(Tabla1[[#This Row],[SERVICIO]]="CONTROLADO",12,IF(Tabla1[[#This Row],[SERVICIO]]="RÁPIDO",3.75,IF(Tabla1[[#This Row],[SERVICIO]]="NORMAL",2.5,))))</f>
        <v>2.5</v>
      </c>
      <c r="R652">
        <f>IF(Tabla1[[#This Row],[SERVICIO]]="COMIDA",3.5,IF(Tabla1[[#This Row],[SERVICIO]]="CONTROLADO",8,IF(Tabla1[[#This Row],[SERVICIO]]="RÁPIDO",4.5,IF(Tabla1[[#This Row],[SERVICIO]]="NORMAL",3,))))</f>
        <v>3</v>
      </c>
      <c r="S652">
        <f>IF(Tabla1[[#This Row],[SERVICIO]]="COMIDA",0.75,IF(Tabla1[[#This Row],[SERVICIO]]="CONTROLADO",2.65,IF(Tabla1[[#This Row],[SERVICIO]]="RÁPIDO",0.55,IF(Tabla1[[#This Row],[SERVICIO]]="NORMAL",1.2,))))</f>
        <v>1.2</v>
      </c>
      <c r="T652" s="2">
        <f>IF(Tabla1[[#This Row],[KILOMETROS ADICIONALES]]=0,Tabla1[[#This Row],[KILOMETROS]]*Tabla1[[#This Row],[COSTO NORMAL]],Tabla1[[#This Row],[COSTO NORMAL]]*Tabla1[[#This Row],[KILOMETROS HASTA]])</f>
        <v>7.5</v>
      </c>
      <c r="U652" s="2">
        <f>Tabla1[[#This Row],[KILOMETROS ADICIONALES]]*Tabla1[[#This Row],[COSTO ADICIONAL]]</f>
        <v>21.084</v>
      </c>
      <c r="V652">
        <v>112.65</v>
      </c>
      <c r="W652" s="2">
        <f>Tabla1[[#This Row],[COSTO NORMAL2]]+Tabla1[[#This Row],[COSTO ADICIONAL2]]</f>
        <v>28.584</v>
      </c>
    </row>
    <row r="653" spans="1:23" x14ac:dyDescent="0.25">
      <c r="A653" t="s">
        <v>45</v>
      </c>
      <c r="B653" t="s">
        <v>1048</v>
      </c>
      <c r="C653" t="s">
        <v>9744</v>
      </c>
      <c r="D653" t="s">
        <v>13</v>
      </c>
      <c r="E653" t="s">
        <v>14844</v>
      </c>
      <c r="F653" t="s">
        <v>14</v>
      </c>
      <c r="G653" t="s">
        <v>24</v>
      </c>
      <c r="H653" t="s">
        <v>45</v>
      </c>
      <c r="I653" t="s">
        <v>1049</v>
      </c>
      <c r="J653" t="str">
        <f>MID(Tabla1[[#This Row],[HORA2]],1,2)</f>
        <v>08</v>
      </c>
      <c r="K653" t="s">
        <v>43</v>
      </c>
      <c r="L653" t="s">
        <v>153</v>
      </c>
      <c r="M653" t="s">
        <v>14867</v>
      </c>
      <c r="N653" t="s">
        <v>22</v>
      </c>
      <c r="O653">
        <v>9.58</v>
      </c>
      <c r="P6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7.08</v>
      </c>
      <c r="Q653">
        <f>IF(Tabla1[[#This Row],[SERVICIO]]="COMIDA",3,IF(Tabla1[[#This Row],[SERVICIO]]="CONTROLADO",12,IF(Tabla1[[#This Row],[SERVICIO]]="RÁPIDO",3.75,IF(Tabla1[[#This Row],[SERVICIO]]="NORMAL",2.5,))))</f>
        <v>2.5</v>
      </c>
      <c r="R653">
        <f>IF(Tabla1[[#This Row],[SERVICIO]]="COMIDA",3.5,IF(Tabla1[[#This Row],[SERVICIO]]="CONTROLADO",8,IF(Tabla1[[#This Row],[SERVICIO]]="RÁPIDO",4.5,IF(Tabla1[[#This Row],[SERVICIO]]="NORMAL",3,))))</f>
        <v>3</v>
      </c>
      <c r="S653">
        <f>IF(Tabla1[[#This Row],[SERVICIO]]="COMIDA",0.75,IF(Tabla1[[#This Row],[SERVICIO]]="CONTROLADO",2.65,IF(Tabla1[[#This Row],[SERVICIO]]="RÁPIDO",0.55,IF(Tabla1[[#This Row],[SERVICIO]]="NORMAL",1.2,))))</f>
        <v>1.2</v>
      </c>
      <c r="T653" s="2">
        <f>IF(Tabla1[[#This Row],[KILOMETROS ADICIONALES]]=0,Tabla1[[#This Row],[KILOMETROS]]*Tabla1[[#This Row],[COSTO NORMAL]],Tabla1[[#This Row],[COSTO NORMAL]]*Tabla1[[#This Row],[KILOMETROS HASTA]])</f>
        <v>7.5</v>
      </c>
      <c r="U653" s="2">
        <f>Tabla1[[#This Row],[KILOMETROS ADICIONALES]]*Tabla1[[#This Row],[COSTO ADICIONAL]]</f>
        <v>8.4960000000000004</v>
      </c>
      <c r="V653">
        <v>245.35</v>
      </c>
      <c r="W653" s="2">
        <f>Tabla1[[#This Row],[COSTO NORMAL2]]+Tabla1[[#This Row],[COSTO ADICIONAL2]]</f>
        <v>15.996</v>
      </c>
    </row>
    <row r="654" spans="1:23" x14ac:dyDescent="0.25">
      <c r="A654" t="s">
        <v>45</v>
      </c>
      <c r="B654" t="s">
        <v>1048</v>
      </c>
      <c r="C654" t="s">
        <v>9745</v>
      </c>
      <c r="D654" t="s">
        <v>13</v>
      </c>
      <c r="E654" t="s">
        <v>14845</v>
      </c>
      <c r="F654" t="s">
        <v>14</v>
      </c>
      <c r="G654" t="s">
        <v>15</v>
      </c>
      <c r="H654" t="s">
        <v>45</v>
      </c>
      <c r="I654" t="s">
        <v>161</v>
      </c>
      <c r="J654" t="str">
        <f>MID(Tabla1[[#This Row],[HORA2]],1,2)</f>
        <v>15</v>
      </c>
      <c r="K654" t="s">
        <v>43</v>
      </c>
      <c r="L654" t="s">
        <v>153</v>
      </c>
      <c r="M654" t="s">
        <v>14867</v>
      </c>
      <c r="N654" t="s">
        <v>22</v>
      </c>
      <c r="O654">
        <v>18.14</v>
      </c>
      <c r="P6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14.39</v>
      </c>
      <c r="Q654">
        <f>IF(Tabla1[[#This Row],[SERVICIO]]="COMIDA",3,IF(Tabla1[[#This Row],[SERVICIO]]="CONTROLADO",12,IF(Tabla1[[#This Row],[SERVICIO]]="RÁPIDO",3.75,IF(Tabla1[[#This Row],[SERVICIO]]="NORMAL",2.5,))))</f>
        <v>3.75</v>
      </c>
      <c r="R654">
        <f>IF(Tabla1[[#This Row],[SERVICIO]]="COMIDA",3.5,IF(Tabla1[[#This Row],[SERVICIO]]="CONTROLADO",8,IF(Tabla1[[#This Row],[SERVICIO]]="RÁPIDO",4.5,IF(Tabla1[[#This Row],[SERVICIO]]="NORMAL",3,))))</f>
        <v>4.5</v>
      </c>
      <c r="S6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654" s="2">
        <f>IF(Tabla1[[#This Row],[KILOMETROS ADICIONALES]]=0,Tabla1[[#This Row],[KILOMETROS]]*Tabla1[[#This Row],[COSTO NORMAL]],Tabla1[[#This Row],[COSTO NORMAL]]*Tabla1[[#This Row],[KILOMETROS HASTA]])</f>
        <v>16.875</v>
      </c>
      <c r="U654" s="2">
        <f>Tabla1[[#This Row],[KILOMETROS ADICIONALES]]*Tabla1[[#This Row],[COSTO ADICIONAL]]</f>
        <v>7.9145000000000012</v>
      </c>
      <c r="V654">
        <v>195.59</v>
      </c>
      <c r="W654" s="2">
        <f>Tabla1[[#This Row],[COSTO NORMAL2]]+Tabla1[[#This Row],[COSTO ADICIONAL2]]</f>
        <v>24.7895</v>
      </c>
    </row>
    <row r="655" spans="1:23" x14ac:dyDescent="0.25">
      <c r="A655" t="s">
        <v>45</v>
      </c>
      <c r="B655" t="s">
        <v>1048</v>
      </c>
      <c r="C655" t="s">
        <v>9746</v>
      </c>
      <c r="D655" t="s">
        <v>13</v>
      </c>
      <c r="E655" t="s">
        <v>14844</v>
      </c>
      <c r="F655" t="s">
        <v>76</v>
      </c>
      <c r="G655" t="s">
        <v>24</v>
      </c>
      <c r="H655" t="s">
        <v>45</v>
      </c>
      <c r="I655" t="s">
        <v>1050</v>
      </c>
      <c r="J655" t="str">
        <f>MID(Tabla1[[#This Row],[HORA2]],1,2)</f>
        <v>08</v>
      </c>
      <c r="K655" t="s">
        <v>43</v>
      </c>
      <c r="L655" t="s">
        <v>188</v>
      </c>
      <c r="M655" t="s">
        <v>14867</v>
      </c>
      <c r="N655" t="s">
        <v>22</v>
      </c>
      <c r="O655">
        <v>19.420000000000002</v>
      </c>
      <c r="P6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16.920000000000002</v>
      </c>
      <c r="Q655">
        <f>IF(Tabla1[[#This Row],[SERVICIO]]="COMIDA",3,IF(Tabla1[[#This Row],[SERVICIO]]="CONTROLADO",12,IF(Tabla1[[#This Row],[SERVICIO]]="RÁPIDO",3.75,IF(Tabla1[[#This Row],[SERVICIO]]="NORMAL",2.5,))))</f>
        <v>2.5</v>
      </c>
      <c r="R655">
        <f>IF(Tabla1[[#This Row],[SERVICIO]]="COMIDA",3.5,IF(Tabla1[[#This Row],[SERVICIO]]="CONTROLADO",8,IF(Tabla1[[#This Row],[SERVICIO]]="RÁPIDO",4.5,IF(Tabla1[[#This Row],[SERVICIO]]="NORMAL",3,))))</f>
        <v>3</v>
      </c>
      <c r="S655">
        <f>IF(Tabla1[[#This Row],[SERVICIO]]="COMIDA",0.75,IF(Tabla1[[#This Row],[SERVICIO]]="CONTROLADO",2.65,IF(Tabla1[[#This Row],[SERVICIO]]="RÁPIDO",0.55,IF(Tabla1[[#This Row],[SERVICIO]]="NORMAL",1.2,))))</f>
        <v>1.2</v>
      </c>
      <c r="T655" s="2">
        <f>IF(Tabla1[[#This Row],[KILOMETROS ADICIONALES]]=0,Tabla1[[#This Row],[KILOMETROS]]*Tabla1[[#This Row],[COSTO NORMAL]],Tabla1[[#This Row],[COSTO NORMAL]]*Tabla1[[#This Row],[KILOMETROS HASTA]])</f>
        <v>7.5</v>
      </c>
      <c r="U655" s="2">
        <f>Tabla1[[#This Row],[KILOMETROS ADICIONALES]]*Tabla1[[#This Row],[COSTO ADICIONAL]]</f>
        <v>20.304000000000002</v>
      </c>
      <c r="V655">
        <v>129.97999999999999</v>
      </c>
      <c r="W655" s="2">
        <f>Tabla1[[#This Row],[COSTO NORMAL2]]+Tabla1[[#This Row],[COSTO ADICIONAL2]]</f>
        <v>27.804000000000002</v>
      </c>
    </row>
    <row r="656" spans="1:23" x14ac:dyDescent="0.25">
      <c r="A656" t="s">
        <v>45</v>
      </c>
      <c r="B656" t="s">
        <v>1048</v>
      </c>
      <c r="C656" t="s">
        <v>9747</v>
      </c>
      <c r="D656" t="s">
        <v>13</v>
      </c>
      <c r="E656" t="s">
        <v>14845</v>
      </c>
      <c r="F656" t="s">
        <v>76</v>
      </c>
      <c r="G656" t="s">
        <v>15</v>
      </c>
      <c r="H656" t="s">
        <v>45</v>
      </c>
      <c r="I656" t="s">
        <v>1051</v>
      </c>
      <c r="J656" t="str">
        <f>MID(Tabla1[[#This Row],[HORA2]],1,2)</f>
        <v>17</v>
      </c>
      <c r="K656" t="s">
        <v>43</v>
      </c>
      <c r="L656" t="s">
        <v>188</v>
      </c>
      <c r="M656" t="s">
        <v>14867</v>
      </c>
      <c r="N656" t="s">
        <v>22</v>
      </c>
      <c r="O656">
        <v>6.72</v>
      </c>
      <c r="P6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2.9699999999999998</v>
      </c>
      <c r="Q656">
        <f>IF(Tabla1[[#This Row],[SERVICIO]]="COMIDA",3,IF(Tabla1[[#This Row],[SERVICIO]]="CONTROLADO",12,IF(Tabla1[[#This Row],[SERVICIO]]="RÁPIDO",3.75,IF(Tabla1[[#This Row],[SERVICIO]]="NORMAL",2.5,))))</f>
        <v>3.75</v>
      </c>
      <c r="R656">
        <f>IF(Tabla1[[#This Row],[SERVICIO]]="COMIDA",3.5,IF(Tabla1[[#This Row],[SERVICIO]]="CONTROLADO",8,IF(Tabla1[[#This Row],[SERVICIO]]="RÁPIDO",4.5,IF(Tabla1[[#This Row],[SERVICIO]]="NORMAL",3,))))</f>
        <v>4.5</v>
      </c>
      <c r="S6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656" s="2">
        <f>IF(Tabla1[[#This Row],[KILOMETROS ADICIONALES]]=0,Tabla1[[#This Row],[KILOMETROS]]*Tabla1[[#This Row],[COSTO NORMAL]],Tabla1[[#This Row],[COSTO NORMAL]]*Tabla1[[#This Row],[KILOMETROS HASTA]])</f>
        <v>16.875</v>
      </c>
      <c r="U656" s="2">
        <f>Tabla1[[#This Row],[KILOMETROS ADICIONALES]]*Tabla1[[#This Row],[COSTO ADICIONAL]]</f>
        <v>1.6335</v>
      </c>
      <c r="V656">
        <v>33.99</v>
      </c>
      <c r="W656" s="2">
        <f>Tabla1[[#This Row],[COSTO NORMAL2]]+Tabla1[[#This Row],[COSTO ADICIONAL2]]</f>
        <v>18.508500000000002</v>
      </c>
    </row>
    <row r="657" spans="1:23" x14ac:dyDescent="0.25">
      <c r="A657" t="s">
        <v>45</v>
      </c>
      <c r="B657" t="s">
        <v>1052</v>
      </c>
      <c r="C657" t="s">
        <v>9748</v>
      </c>
      <c r="D657" t="s">
        <v>75</v>
      </c>
      <c r="E657" t="s">
        <v>14846</v>
      </c>
      <c r="F657" t="s">
        <v>14</v>
      </c>
      <c r="G657" t="s">
        <v>15</v>
      </c>
      <c r="H657" t="s">
        <v>45</v>
      </c>
      <c r="I657" t="s">
        <v>1053</v>
      </c>
      <c r="J657" t="str">
        <f>MID(Tabla1[[#This Row],[HORA2]],1,2)</f>
        <v>17</v>
      </c>
      <c r="K657" t="s">
        <v>78</v>
      </c>
      <c r="L657" t="s">
        <v>20</v>
      </c>
      <c r="M657" t="s">
        <v>14867</v>
      </c>
      <c r="N657" t="s">
        <v>22</v>
      </c>
      <c r="O657">
        <v>17.8</v>
      </c>
      <c r="P6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5.8000000000000007</v>
      </c>
      <c r="Q657">
        <f>IF(Tabla1[[#This Row],[SERVICIO]]="COMIDA",3,IF(Tabla1[[#This Row],[SERVICIO]]="CONTROLADO",12,IF(Tabla1[[#This Row],[SERVICIO]]="RÁPIDO",3.75,IF(Tabla1[[#This Row],[SERVICIO]]="NORMAL",2.5,))))</f>
        <v>12</v>
      </c>
      <c r="R657">
        <f>IF(Tabla1[[#This Row],[SERVICIO]]="COMIDA",3.5,IF(Tabla1[[#This Row],[SERVICIO]]="CONTROLADO",8,IF(Tabla1[[#This Row],[SERVICIO]]="RÁPIDO",4.5,IF(Tabla1[[#This Row],[SERVICIO]]="NORMAL",3,))))</f>
        <v>8</v>
      </c>
      <c r="S657">
        <f>IF(Tabla1[[#This Row],[SERVICIO]]="COMIDA",0.75,IF(Tabla1[[#This Row],[SERVICIO]]="CONTROLADO",2.65,IF(Tabla1[[#This Row],[SERVICIO]]="RÁPIDO",0.55,IF(Tabla1[[#This Row],[SERVICIO]]="NORMAL",1.2,))))</f>
        <v>2.65</v>
      </c>
      <c r="T657" s="2">
        <f>IF(Tabla1[[#This Row],[KILOMETROS ADICIONALES]]=0,Tabla1[[#This Row],[KILOMETROS]]*Tabla1[[#This Row],[COSTO NORMAL]],Tabla1[[#This Row],[COSTO NORMAL]]*Tabla1[[#This Row],[KILOMETROS HASTA]])</f>
        <v>96</v>
      </c>
      <c r="U657" s="2">
        <f>Tabla1[[#This Row],[KILOMETROS ADICIONALES]]*Tabla1[[#This Row],[COSTO ADICIONAL]]</f>
        <v>15.370000000000001</v>
      </c>
      <c r="V657">
        <v>48.08</v>
      </c>
      <c r="W657" s="2">
        <f>Tabla1[[#This Row],[COSTO NORMAL2]]+Tabla1[[#This Row],[COSTO ADICIONAL2]]</f>
        <v>111.37</v>
      </c>
    </row>
    <row r="658" spans="1:23" x14ac:dyDescent="0.25">
      <c r="A658" t="s">
        <v>45</v>
      </c>
      <c r="B658" t="s">
        <v>1054</v>
      </c>
      <c r="C658" t="s">
        <v>9749</v>
      </c>
      <c r="D658" t="s">
        <v>13</v>
      </c>
      <c r="E658" t="s">
        <v>14844</v>
      </c>
      <c r="F658" t="s">
        <v>76</v>
      </c>
      <c r="G658" t="s">
        <v>15</v>
      </c>
      <c r="H658" t="s">
        <v>45</v>
      </c>
      <c r="I658" t="s">
        <v>1055</v>
      </c>
      <c r="J658" t="str">
        <f>MID(Tabla1[[#This Row],[HORA2]],1,2)</f>
        <v>11</v>
      </c>
      <c r="K658" t="s">
        <v>20</v>
      </c>
      <c r="L658" t="s">
        <v>61</v>
      </c>
      <c r="M658" t="s">
        <v>14867</v>
      </c>
      <c r="N658" t="s">
        <v>22</v>
      </c>
      <c r="O658">
        <v>6.47</v>
      </c>
      <c r="P6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3.9699999999999998</v>
      </c>
      <c r="Q658">
        <f>IF(Tabla1[[#This Row],[SERVICIO]]="COMIDA",3,IF(Tabla1[[#This Row],[SERVICIO]]="CONTROLADO",12,IF(Tabla1[[#This Row],[SERVICIO]]="RÁPIDO",3.75,IF(Tabla1[[#This Row],[SERVICIO]]="NORMAL",2.5,))))</f>
        <v>2.5</v>
      </c>
      <c r="R658">
        <f>IF(Tabla1[[#This Row],[SERVICIO]]="COMIDA",3.5,IF(Tabla1[[#This Row],[SERVICIO]]="CONTROLADO",8,IF(Tabla1[[#This Row],[SERVICIO]]="RÁPIDO",4.5,IF(Tabla1[[#This Row],[SERVICIO]]="NORMAL",3,))))</f>
        <v>3</v>
      </c>
      <c r="S658">
        <f>IF(Tabla1[[#This Row],[SERVICIO]]="COMIDA",0.75,IF(Tabla1[[#This Row],[SERVICIO]]="CONTROLADO",2.65,IF(Tabla1[[#This Row],[SERVICIO]]="RÁPIDO",0.55,IF(Tabla1[[#This Row],[SERVICIO]]="NORMAL",1.2,))))</f>
        <v>1.2</v>
      </c>
      <c r="T658" s="2">
        <f>IF(Tabla1[[#This Row],[KILOMETROS ADICIONALES]]=0,Tabla1[[#This Row],[KILOMETROS]]*Tabla1[[#This Row],[COSTO NORMAL]],Tabla1[[#This Row],[COSTO NORMAL]]*Tabla1[[#This Row],[KILOMETROS HASTA]])</f>
        <v>7.5</v>
      </c>
      <c r="U658" s="2">
        <f>Tabla1[[#This Row],[KILOMETROS ADICIONALES]]*Tabla1[[#This Row],[COSTO ADICIONAL]]</f>
        <v>4.7639999999999993</v>
      </c>
      <c r="V658">
        <v>109.94</v>
      </c>
      <c r="W658" s="2">
        <f>Tabla1[[#This Row],[COSTO NORMAL2]]+Tabla1[[#This Row],[COSTO ADICIONAL2]]</f>
        <v>12.263999999999999</v>
      </c>
    </row>
    <row r="659" spans="1:23" x14ac:dyDescent="0.25">
      <c r="A659" t="s">
        <v>45</v>
      </c>
      <c r="B659" t="s">
        <v>1054</v>
      </c>
      <c r="C659" t="s">
        <v>9750</v>
      </c>
      <c r="D659" t="s">
        <v>13</v>
      </c>
      <c r="E659" t="s">
        <v>14844</v>
      </c>
      <c r="F659" t="s">
        <v>76</v>
      </c>
      <c r="G659" t="s">
        <v>15</v>
      </c>
      <c r="H659" t="s">
        <v>45</v>
      </c>
      <c r="I659" t="s">
        <v>1056</v>
      </c>
      <c r="J659" t="str">
        <f>MID(Tabla1[[#This Row],[HORA2]],1,2)</f>
        <v>12</v>
      </c>
      <c r="K659" t="s">
        <v>20</v>
      </c>
      <c r="L659" t="s">
        <v>43</v>
      </c>
      <c r="M659" t="s">
        <v>14867</v>
      </c>
      <c r="N659" t="s">
        <v>22</v>
      </c>
      <c r="O659">
        <v>11.84</v>
      </c>
      <c r="P6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9.34</v>
      </c>
      <c r="Q659">
        <f>IF(Tabla1[[#This Row],[SERVICIO]]="COMIDA",3,IF(Tabla1[[#This Row],[SERVICIO]]="CONTROLADO",12,IF(Tabla1[[#This Row],[SERVICIO]]="RÁPIDO",3.75,IF(Tabla1[[#This Row],[SERVICIO]]="NORMAL",2.5,))))</f>
        <v>2.5</v>
      </c>
      <c r="R659">
        <f>IF(Tabla1[[#This Row],[SERVICIO]]="COMIDA",3.5,IF(Tabla1[[#This Row],[SERVICIO]]="CONTROLADO",8,IF(Tabla1[[#This Row],[SERVICIO]]="RÁPIDO",4.5,IF(Tabla1[[#This Row],[SERVICIO]]="NORMAL",3,))))</f>
        <v>3</v>
      </c>
      <c r="S659">
        <f>IF(Tabla1[[#This Row],[SERVICIO]]="COMIDA",0.75,IF(Tabla1[[#This Row],[SERVICIO]]="CONTROLADO",2.65,IF(Tabla1[[#This Row],[SERVICIO]]="RÁPIDO",0.55,IF(Tabla1[[#This Row],[SERVICIO]]="NORMAL",1.2,))))</f>
        <v>1.2</v>
      </c>
      <c r="T659" s="2">
        <f>IF(Tabla1[[#This Row],[KILOMETROS ADICIONALES]]=0,Tabla1[[#This Row],[KILOMETROS]]*Tabla1[[#This Row],[COSTO NORMAL]],Tabla1[[#This Row],[COSTO NORMAL]]*Tabla1[[#This Row],[KILOMETROS HASTA]])</f>
        <v>7.5</v>
      </c>
      <c r="U659" s="2">
        <f>Tabla1[[#This Row],[KILOMETROS ADICIONALES]]*Tabla1[[#This Row],[COSTO ADICIONAL]]</f>
        <v>11.208</v>
      </c>
      <c r="V659">
        <v>53.77</v>
      </c>
      <c r="W659" s="2">
        <f>Tabla1[[#This Row],[COSTO NORMAL2]]+Tabla1[[#This Row],[COSTO ADICIONAL2]]</f>
        <v>18.707999999999998</v>
      </c>
    </row>
    <row r="660" spans="1:23" x14ac:dyDescent="0.25">
      <c r="A660" t="s">
        <v>45</v>
      </c>
      <c r="B660" t="s">
        <v>1054</v>
      </c>
      <c r="C660" t="s">
        <v>9751</v>
      </c>
      <c r="D660" t="s">
        <v>13</v>
      </c>
      <c r="E660" t="s">
        <v>14844</v>
      </c>
      <c r="F660" t="s">
        <v>14</v>
      </c>
      <c r="G660" t="s">
        <v>15</v>
      </c>
      <c r="H660" t="s">
        <v>45</v>
      </c>
      <c r="I660" t="s">
        <v>1057</v>
      </c>
      <c r="J660" t="str">
        <f>MID(Tabla1[[#This Row],[HORA2]],1,2)</f>
        <v>12</v>
      </c>
      <c r="K660" t="s">
        <v>20</v>
      </c>
      <c r="L660" t="s">
        <v>78</v>
      </c>
      <c r="M660" t="s">
        <v>14867</v>
      </c>
      <c r="N660" t="s">
        <v>22</v>
      </c>
      <c r="O660">
        <v>11.91</v>
      </c>
      <c r="P6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9.41</v>
      </c>
      <c r="Q660">
        <f>IF(Tabla1[[#This Row],[SERVICIO]]="COMIDA",3,IF(Tabla1[[#This Row],[SERVICIO]]="CONTROLADO",12,IF(Tabla1[[#This Row],[SERVICIO]]="RÁPIDO",3.75,IF(Tabla1[[#This Row],[SERVICIO]]="NORMAL",2.5,))))</f>
        <v>2.5</v>
      </c>
      <c r="R660">
        <f>IF(Tabla1[[#This Row],[SERVICIO]]="COMIDA",3.5,IF(Tabla1[[#This Row],[SERVICIO]]="CONTROLADO",8,IF(Tabla1[[#This Row],[SERVICIO]]="RÁPIDO",4.5,IF(Tabla1[[#This Row],[SERVICIO]]="NORMAL",3,))))</f>
        <v>3</v>
      </c>
      <c r="S660">
        <f>IF(Tabla1[[#This Row],[SERVICIO]]="COMIDA",0.75,IF(Tabla1[[#This Row],[SERVICIO]]="CONTROLADO",2.65,IF(Tabla1[[#This Row],[SERVICIO]]="RÁPIDO",0.55,IF(Tabla1[[#This Row],[SERVICIO]]="NORMAL",1.2,))))</f>
        <v>1.2</v>
      </c>
      <c r="T660" s="2">
        <f>IF(Tabla1[[#This Row],[KILOMETROS ADICIONALES]]=0,Tabla1[[#This Row],[KILOMETROS]]*Tabla1[[#This Row],[COSTO NORMAL]],Tabla1[[#This Row],[COSTO NORMAL]]*Tabla1[[#This Row],[KILOMETROS HASTA]])</f>
        <v>7.5</v>
      </c>
      <c r="U660" s="2">
        <f>Tabla1[[#This Row],[KILOMETROS ADICIONALES]]*Tabla1[[#This Row],[COSTO ADICIONAL]]</f>
        <v>11.292</v>
      </c>
      <c r="V660">
        <v>215.36</v>
      </c>
      <c r="W660" s="2">
        <f>Tabla1[[#This Row],[COSTO NORMAL2]]+Tabla1[[#This Row],[COSTO ADICIONAL2]]</f>
        <v>18.792000000000002</v>
      </c>
    </row>
    <row r="661" spans="1:23" x14ac:dyDescent="0.25">
      <c r="A661" t="s">
        <v>45</v>
      </c>
      <c r="B661" t="s">
        <v>1058</v>
      </c>
      <c r="C661" t="s">
        <v>9752</v>
      </c>
      <c r="D661" t="s">
        <v>75</v>
      </c>
      <c r="E661" t="s">
        <v>14844</v>
      </c>
      <c r="F661" t="s">
        <v>14</v>
      </c>
      <c r="G661" t="s">
        <v>15</v>
      </c>
      <c r="H661" t="s">
        <v>45</v>
      </c>
      <c r="I661" t="s">
        <v>1059</v>
      </c>
      <c r="J661" t="str">
        <f>MID(Tabla1[[#This Row],[HORA2]],1,2)</f>
        <v>14</v>
      </c>
      <c r="K661" t="s">
        <v>43</v>
      </c>
      <c r="L661" t="s">
        <v>94</v>
      </c>
      <c r="M661" t="s">
        <v>14867</v>
      </c>
      <c r="N661" t="s">
        <v>22</v>
      </c>
      <c r="O661">
        <v>14.5</v>
      </c>
      <c r="P6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661">
        <f>IF(Tabla1[[#This Row],[SERVICIO]]="COMIDA",3,IF(Tabla1[[#This Row],[SERVICIO]]="CONTROLADO",12,IF(Tabla1[[#This Row],[SERVICIO]]="RÁPIDO",3.75,IF(Tabla1[[#This Row],[SERVICIO]]="NORMAL",2.5,))))</f>
        <v>2.5</v>
      </c>
      <c r="R661">
        <f>IF(Tabla1[[#This Row],[SERVICIO]]="COMIDA",3.5,IF(Tabla1[[#This Row],[SERVICIO]]="CONTROLADO",8,IF(Tabla1[[#This Row],[SERVICIO]]="RÁPIDO",4.5,IF(Tabla1[[#This Row],[SERVICIO]]="NORMAL",3,))))</f>
        <v>3</v>
      </c>
      <c r="S661">
        <f>IF(Tabla1[[#This Row],[SERVICIO]]="COMIDA",0.75,IF(Tabla1[[#This Row],[SERVICIO]]="CONTROLADO",2.65,IF(Tabla1[[#This Row],[SERVICIO]]="RÁPIDO",0.55,IF(Tabla1[[#This Row],[SERVICIO]]="NORMAL",1.2,))))</f>
        <v>1.2</v>
      </c>
      <c r="T661" s="2">
        <f>IF(Tabla1[[#This Row],[KILOMETROS ADICIONALES]]=0,Tabla1[[#This Row],[KILOMETROS]]*Tabla1[[#This Row],[COSTO NORMAL]],Tabla1[[#This Row],[COSTO NORMAL]]*Tabla1[[#This Row],[KILOMETROS HASTA]])</f>
        <v>7.5</v>
      </c>
      <c r="U661" s="2">
        <f>Tabla1[[#This Row],[KILOMETROS ADICIONALES]]*Tabla1[[#This Row],[COSTO ADICIONAL]]</f>
        <v>14.399999999999999</v>
      </c>
      <c r="V661">
        <v>84.7</v>
      </c>
      <c r="W661" s="2">
        <f>Tabla1[[#This Row],[COSTO NORMAL2]]+Tabla1[[#This Row],[COSTO ADICIONAL2]]</f>
        <v>21.9</v>
      </c>
    </row>
    <row r="662" spans="1:23" x14ac:dyDescent="0.25">
      <c r="A662" t="s">
        <v>45</v>
      </c>
      <c r="B662" t="s">
        <v>1058</v>
      </c>
      <c r="C662" t="s">
        <v>9753</v>
      </c>
      <c r="D662" t="s">
        <v>75</v>
      </c>
      <c r="E662" t="s">
        <v>14844</v>
      </c>
      <c r="F662" t="s">
        <v>14</v>
      </c>
      <c r="G662" t="s">
        <v>15</v>
      </c>
      <c r="H662" t="s">
        <v>45</v>
      </c>
      <c r="I662" t="s">
        <v>1060</v>
      </c>
      <c r="J662" t="str">
        <f>MID(Tabla1[[#This Row],[HORA2]],1,2)</f>
        <v>12</v>
      </c>
      <c r="K662" t="s">
        <v>43</v>
      </c>
      <c r="L662" t="s">
        <v>19</v>
      </c>
      <c r="M662" t="s">
        <v>14867</v>
      </c>
      <c r="N662" t="s">
        <v>22</v>
      </c>
      <c r="O662">
        <v>1.3599999999999999</v>
      </c>
      <c r="P6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62">
        <f>IF(Tabla1[[#This Row],[SERVICIO]]="COMIDA",3,IF(Tabla1[[#This Row],[SERVICIO]]="CONTROLADO",12,IF(Tabla1[[#This Row],[SERVICIO]]="RÁPIDO",3.75,IF(Tabla1[[#This Row],[SERVICIO]]="NORMAL",2.5,))))</f>
        <v>2.5</v>
      </c>
      <c r="R662">
        <f>IF(Tabla1[[#This Row],[SERVICIO]]="COMIDA",3.5,IF(Tabla1[[#This Row],[SERVICIO]]="CONTROLADO",8,IF(Tabla1[[#This Row],[SERVICIO]]="RÁPIDO",4.5,IF(Tabla1[[#This Row],[SERVICIO]]="NORMAL",3,))))</f>
        <v>3</v>
      </c>
      <c r="S662">
        <f>IF(Tabla1[[#This Row],[SERVICIO]]="COMIDA",0.75,IF(Tabla1[[#This Row],[SERVICIO]]="CONTROLADO",2.65,IF(Tabla1[[#This Row],[SERVICIO]]="RÁPIDO",0.55,IF(Tabla1[[#This Row],[SERVICIO]]="NORMAL",1.2,))))</f>
        <v>1.2</v>
      </c>
      <c r="T662" s="2">
        <f>IF(Tabla1[[#This Row],[KILOMETROS ADICIONALES]]=0,Tabla1[[#This Row],[KILOMETROS]]*Tabla1[[#This Row],[COSTO NORMAL]],Tabla1[[#This Row],[COSTO NORMAL]]*Tabla1[[#This Row],[KILOMETROS HASTA]])</f>
        <v>4.08</v>
      </c>
      <c r="U662" s="2">
        <f>Tabla1[[#This Row],[KILOMETROS ADICIONALES]]*Tabla1[[#This Row],[COSTO ADICIONAL]]</f>
        <v>0</v>
      </c>
      <c r="V662">
        <v>96.05</v>
      </c>
      <c r="W662" s="2">
        <f>Tabla1[[#This Row],[COSTO NORMAL2]]+Tabla1[[#This Row],[COSTO ADICIONAL2]]</f>
        <v>4.08</v>
      </c>
    </row>
    <row r="663" spans="1:23" x14ac:dyDescent="0.25">
      <c r="A663" t="s">
        <v>45</v>
      </c>
      <c r="B663" t="s">
        <v>1058</v>
      </c>
      <c r="C663" t="s">
        <v>9754</v>
      </c>
      <c r="D663" t="s">
        <v>75</v>
      </c>
      <c r="E663" t="s">
        <v>14844</v>
      </c>
      <c r="F663" t="s">
        <v>14</v>
      </c>
      <c r="G663" t="s">
        <v>15</v>
      </c>
      <c r="H663" t="s">
        <v>45</v>
      </c>
      <c r="I663" t="s">
        <v>1061</v>
      </c>
      <c r="J663" t="str">
        <f>MID(Tabla1[[#This Row],[HORA2]],1,2)</f>
        <v>11</v>
      </c>
      <c r="K663" t="s">
        <v>43</v>
      </c>
      <c r="L663" t="s">
        <v>19</v>
      </c>
      <c r="M663" t="s">
        <v>14867</v>
      </c>
      <c r="N663" t="s">
        <v>22</v>
      </c>
      <c r="O663">
        <v>13.47</v>
      </c>
      <c r="P6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10.97</v>
      </c>
      <c r="Q663">
        <f>IF(Tabla1[[#This Row],[SERVICIO]]="COMIDA",3,IF(Tabla1[[#This Row],[SERVICIO]]="CONTROLADO",12,IF(Tabla1[[#This Row],[SERVICIO]]="RÁPIDO",3.75,IF(Tabla1[[#This Row],[SERVICIO]]="NORMAL",2.5,))))</f>
        <v>2.5</v>
      </c>
      <c r="R663">
        <f>IF(Tabla1[[#This Row],[SERVICIO]]="COMIDA",3.5,IF(Tabla1[[#This Row],[SERVICIO]]="CONTROLADO",8,IF(Tabla1[[#This Row],[SERVICIO]]="RÁPIDO",4.5,IF(Tabla1[[#This Row],[SERVICIO]]="NORMAL",3,))))</f>
        <v>3</v>
      </c>
      <c r="S663">
        <f>IF(Tabla1[[#This Row],[SERVICIO]]="COMIDA",0.75,IF(Tabla1[[#This Row],[SERVICIO]]="CONTROLADO",2.65,IF(Tabla1[[#This Row],[SERVICIO]]="RÁPIDO",0.55,IF(Tabla1[[#This Row],[SERVICIO]]="NORMAL",1.2,))))</f>
        <v>1.2</v>
      </c>
      <c r="T663" s="2">
        <f>IF(Tabla1[[#This Row],[KILOMETROS ADICIONALES]]=0,Tabla1[[#This Row],[KILOMETROS]]*Tabla1[[#This Row],[COSTO NORMAL]],Tabla1[[#This Row],[COSTO NORMAL]]*Tabla1[[#This Row],[KILOMETROS HASTA]])</f>
        <v>7.5</v>
      </c>
      <c r="U663" s="2">
        <f>Tabla1[[#This Row],[KILOMETROS ADICIONALES]]*Tabla1[[#This Row],[COSTO ADICIONAL]]</f>
        <v>13.164</v>
      </c>
      <c r="V663">
        <v>3.46</v>
      </c>
      <c r="W663" s="2">
        <f>Tabla1[[#This Row],[COSTO NORMAL2]]+Tabla1[[#This Row],[COSTO ADICIONAL2]]</f>
        <v>20.664000000000001</v>
      </c>
    </row>
    <row r="664" spans="1:23" x14ac:dyDescent="0.25">
      <c r="A664" t="s">
        <v>45</v>
      </c>
      <c r="B664" t="s">
        <v>1058</v>
      </c>
      <c r="C664" t="s">
        <v>9755</v>
      </c>
      <c r="D664" t="s">
        <v>75</v>
      </c>
      <c r="E664" t="s">
        <v>14846</v>
      </c>
      <c r="F664" t="s">
        <v>14</v>
      </c>
      <c r="G664" t="s">
        <v>15</v>
      </c>
      <c r="H664" t="s">
        <v>482</v>
      </c>
      <c r="I664" t="s">
        <v>1062</v>
      </c>
      <c r="J664" t="str">
        <f>MID(Tabla1[[#This Row],[HORA2]],1,2)</f>
        <v>10</v>
      </c>
      <c r="K664" t="s">
        <v>43</v>
      </c>
      <c r="L664" t="s">
        <v>78</v>
      </c>
      <c r="M664" t="s">
        <v>14867</v>
      </c>
      <c r="N664" t="s">
        <v>22</v>
      </c>
      <c r="O664">
        <v>6.54</v>
      </c>
      <c r="P6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64">
        <f>IF(Tabla1[[#This Row],[SERVICIO]]="COMIDA",3,IF(Tabla1[[#This Row],[SERVICIO]]="CONTROLADO",12,IF(Tabla1[[#This Row],[SERVICIO]]="RÁPIDO",3.75,IF(Tabla1[[#This Row],[SERVICIO]]="NORMAL",2.5,))))</f>
        <v>12</v>
      </c>
      <c r="R664">
        <f>IF(Tabla1[[#This Row],[SERVICIO]]="COMIDA",3.5,IF(Tabla1[[#This Row],[SERVICIO]]="CONTROLADO",8,IF(Tabla1[[#This Row],[SERVICIO]]="RÁPIDO",4.5,IF(Tabla1[[#This Row],[SERVICIO]]="NORMAL",3,))))</f>
        <v>8</v>
      </c>
      <c r="S664">
        <f>IF(Tabla1[[#This Row],[SERVICIO]]="COMIDA",0.75,IF(Tabla1[[#This Row],[SERVICIO]]="CONTROLADO",2.65,IF(Tabla1[[#This Row],[SERVICIO]]="RÁPIDO",0.55,IF(Tabla1[[#This Row],[SERVICIO]]="NORMAL",1.2,))))</f>
        <v>2.65</v>
      </c>
      <c r="T664" s="2">
        <f>IF(Tabla1[[#This Row],[KILOMETROS ADICIONALES]]=0,Tabla1[[#This Row],[KILOMETROS]]*Tabla1[[#This Row],[COSTO NORMAL]],Tabla1[[#This Row],[COSTO NORMAL]]*Tabla1[[#This Row],[KILOMETROS HASTA]])</f>
        <v>52.32</v>
      </c>
      <c r="U664" s="2">
        <f>Tabla1[[#This Row],[KILOMETROS ADICIONALES]]*Tabla1[[#This Row],[COSTO ADICIONAL]]</f>
        <v>0</v>
      </c>
      <c r="V664">
        <v>55.09</v>
      </c>
      <c r="W664" s="2">
        <f>Tabla1[[#This Row],[COSTO NORMAL2]]+Tabla1[[#This Row],[COSTO ADICIONAL2]]</f>
        <v>52.32</v>
      </c>
    </row>
    <row r="665" spans="1:23" x14ac:dyDescent="0.25">
      <c r="A665" t="s">
        <v>45</v>
      </c>
      <c r="B665" t="s">
        <v>1058</v>
      </c>
      <c r="C665" t="s">
        <v>9756</v>
      </c>
      <c r="D665" t="s">
        <v>75</v>
      </c>
      <c r="E665" t="s">
        <v>14844</v>
      </c>
      <c r="F665" t="s">
        <v>14</v>
      </c>
      <c r="G665" t="s">
        <v>69</v>
      </c>
      <c r="H665" t="s">
        <v>45</v>
      </c>
      <c r="I665" t="s">
        <v>1063</v>
      </c>
      <c r="J665" t="str">
        <f>MID(Tabla1[[#This Row],[HORA2]],1,2)</f>
        <v>14</v>
      </c>
      <c r="K665" t="s">
        <v>43</v>
      </c>
      <c r="L665" t="s">
        <v>78</v>
      </c>
      <c r="M665" t="s">
        <v>14867</v>
      </c>
      <c r="N665" t="s">
        <v>22</v>
      </c>
      <c r="O665">
        <v>10.09</v>
      </c>
      <c r="P6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7.59</v>
      </c>
      <c r="Q665">
        <f>IF(Tabla1[[#This Row],[SERVICIO]]="COMIDA",3,IF(Tabla1[[#This Row],[SERVICIO]]="CONTROLADO",12,IF(Tabla1[[#This Row],[SERVICIO]]="RÁPIDO",3.75,IF(Tabla1[[#This Row],[SERVICIO]]="NORMAL",2.5,))))</f>
        <v>2.5</v>
      </c>
      <c r="R665">
        <f>IF(Tabla1[[#This Row],[SERVICIO]]="COMIDA",3.5,IF(Tabla1[[#This Row],[SERVICIO]]="CONTROLADO",8,IF(Tabla1[[#This Row],[SERVICIO]]="RÁPIDO",4.5,IF(Tabla1[[#This Row],[SERVICIO]]="NORMAL",3,))))</f>
        <v>3</v>
      </c>
      <c r="S665">
        <f>IF(Tabla1[[#This Row],[SERVICIO]]="COMIDA",0.75,IF(Tabla1[[#This Row],[SERVICIO]]="CONTROLADO",2.65,IF(Tabla1[[#This Row],[SERVICIO]]="RÁPIDO",0.55,IF(Tabla1[[#This Row],[SERVICIO]]="NORMAL",1.2,))))</f>
        <v>1.2</v>
      </c>
      <c r="T665" s="2">
        <f>IF(Tabla1[[#This Row],[KILOMETROS ADICIONALES]]=0,Tabla1[[#This Row],[KILOMETROS]]*Tabla1[[#This Row],[COSTO NORMAL]],Tabla1[[#This Row],[COSTO NORMAL]]*Tabla1[[#This Row],[KILOMETROS HASTA]])</f>
        <v>7.5</v>
      </c>
      <c r="U665" s="2">
        <f>Tabla1[[#This Row],[KILOMETROS ADICIONALES]]*Tabla1[[#This Row],[COSTO ADICIONAL]]</f>
        <v>9.1079999999999988</v>
      </c>
      <c r="V665">
        <v>29.31</v>
      </c>
      <c r="W665" s="2">
        <f>Tabla1[[#This Row],[COSTO NORMAL2]]+Tabla1[[#This Row],[COSTO ADICIONAL2]]</f>
        <v>16.607999999999997</v>
      </c>
    </row>
    <row r="666" spans="1:23" x14ac:dyDescent="0.25">
      <c r="A666" t="s">
        <v>45</v>
      </c>
      <c r="B666" t="s">
        <v>1058</v>
      </c>
      <c r="C666" t="s">
        <v>9757</v>
      </c>
      <c r="D666" t="s">
        <v>75</v>
      </c>
      <c r="E666" t="s">
        <v>14846</v>
      </c>
      <c r="F666" t="s">
        <v>14</v>
      </c>
      <c r="G666" t="s">
        <v>41</v>
      </c>
      <c r="H666" t="s">
        <v>482</v>
      </c>
      <c r="I666" t="s">
        <v>1064</v>
      </c>
      <c r="J666" t="str">
        <f>MID(Tabla1[[#This Row],[HORA2]],1,2)</f>
        <v>09</v>
      </c>
      <c r="K666" t="s">
        <v>43</v>
      </c>
      <c r="L666" t="s">
        <v>78</v>
      </c>
      <c r="M666" t="s">
        <v>14867</v>
      </c>
      <c r="N666" t="s">
        <v>22</v>
      </c>
      <c r="O666">
        <v>16.57</v>
      </c>
      <c r="P6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4.57</v>
      </c>
      <c r="Q666">
        <f>IF(Tabla1[[#This Row],[SERVICIO]]="COMIDA",3,IF(Tabla1[[#This Row],[SERVICIO]]="CONTROLADO",12,IF(Tabla1[[#This Row],[SERVICIO]]="RÁPIDO",3.75,IF(Tabla1[[#This Row],[SERVICIO]]="NORMAL",2.5,))))</f>
        <v>12</v>
      </c>
      <c r="R666">
        <f>IF(Tabla1[[#This Row],[SERVICIO]]="COMIDA",3.5,IF(Tabla1[[#This Row],[SERVICIO]]="CONTROLADO",8,IF(Tabla1[[#This Row],[SERVICIO]]="RÁPIDO",4.5,IF(Tabla1[[#This Row],[SERVICIO]]="NORMAL",3,))))</f>
        <v>8</v>
      </c>
      <c r="S666">
        <f>IF(Tabla1[[#This Row],[SERVICIO]]="COMIDA",0.75,IF(Tabla1[[#This Row],[SERVICIO]]="CONTROLADO",2.65,IF(Tabla1[[#This Row],[SERVICIO]]="RÁPIDO",0.55,IF(Tabla1[[#This Row],[SERVICIO]]="NORMAL",1.2,))))</f>
        <v>2.65</v>
      </c>
      <c r="T666" s="2">
        <f>IF(Tabla1[[#This Row],[KILOMETROS ADICIONALES]]=0,Tabla1[[#This Row],[KILOMETROS]]*Tabla1[[#This Row],[COSTO NORMAL]],Tabla1[[#This Row],[COSTO NORMAL]]*Tabla1[[#This Row],[KILOMETROS HASTA]])</f>
        <v>96</v>
      </c>
      <c r="U666" s="2">
        <f>Tabla1[[#This Row],[KILOMETROS ADICIONALES]]*Tabla1[[#This Row],[COSTO ADICIONAL]]</f>
        <v>12.1105</v>
      </c>
      <c r="V666">
        <v>52.37</v>
      </c>
      <c r="W666" s="2">
        <f>Tabla1[[#This Row],[COSTO NORMAL2]]+Tabla1[[#This Row],[COSTO ADICIONAL2]]</f>
        <v>108.1105</v>
      </c>
    </row>
    <row r="667" spans="1:23" x14ac:dyDescent="0.25">
      <c r="A667" t="s">
        <v>45</v>
      </c>
      <c r="B667" t="s">
        <v>1058</v>
      </c>
      <c r="C667" t="s">
        <v>9758</v>
      </c>
      <c r="D667" t="s">
        <v>75</v>
      </c>
      <c r="E667" t="s">
        <v>14846</v>
      </c>
      <c r="F667" t="s">
        <v>14</v>
      </c>
      <c r="G667" t="s">
        <v>41</v>
      </c>
      <c r="H667" t="s">
        <v>785</v>
      </c>
      <c r="I667" t="s">
        <v>1065</v>
      </c>
      <c r="J667" t="str">
        <f>MID(Tabla1[[#This Row],[HORA2]],1,2)</f>
        <v>08</v>
      </c>
      <c r="K667" t="s">
        <v>43</v>
      </c>
      <c r="L667" t="s">
        <v>78</v>
      </c>
      <c r="M667" t="s">
        <v>14867</v>
      </c>
      <c r="N667" t="s">
        <v>22</v>
      </c>
      <c r="O667">
        <v>6.88</v>
      </c>
      <c r="P6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67">
        <f>IF(Tabla1[[#This Row],[SERVICIO]]="COMIDA",3,IF(Tabla1[[#This Row],[SERVICIO]]="CONTROLADO",12,IF(Tabla1[[#This Row],[SERVICIO]]="RÁPIDO",3.75,IF(Tabla1[[#This Row],[SERVICIO]]="NORMAL",2.5,))))</f>
        <v>12</v>
      </c>
      <c r="R667">
        <f>IF(Tabla1[[#This Row],[SERVICIO]]="COMIDA",3.5,IF(Tabla1[[#This Row],[SERVICIO]]="CONTROLADO",8,IF(Tabla1[[#This Row],[SERVICIO]]="RÁPIDO",4.5,IF(Tabla1[[#This Row],[SERVICIO]]="NORMAL",3,))))</f>
        <v>8</v>
      </c>
      <c r="S667">
        <f>IF(Tabla1[[#This Row],[SERVICIO]]="COMIDA",0.75,IF(Tabla1[[#This Row],[SERVICIO]]="CONTROLADO",2.65,IF(Tabla1[[#This Row],[SERVICIO]]="RÁPIDO",0.55,IF(Tabla1[[#This Row],[SERVICIO]]="NORMAL",1.2,))))</f>
        <v>2.65</v>
      </c>
      <c r="T667" s="2">
        <f>IF(Tabla1[[#This Row],[KILOMETROS ADICIONALES]]=0,Tabla1[[#This Row],[KILOMETROS]]*Tabla1[[#This Row],[COSTO NORMAL]],Tabla1[[#This Row],[COSTO NORMAL]]*Tabla1[[#This Row],[KILOMETROS HASTA]])</f>
        <v>55.04</v>
      </c>
      <c r="U667" s="2">
        <f>Tabla1[[#This Row],[KILOMETROS ADICIONALES]]*Tabla1[[#This Row],[COSTO ADICIONAL]]</f>
        <v>0</v>
      </c>
      <c r="V667">
        <v>212.61</v>
      </c>
      <c r="W667" s="2">
        <f>Tabla1[[#This Row],[COSTO NORMAL2]]+Tabla1[[#This Row],[COSTO ADICIONAL2]]</f>
        <v>55.04</v>
      </c>
    </row>
    <row r="668" spans="1:23" x14ac:dyDescent="0.25">
      <c r="A668" t="s">
        <v>45</v>
      </c>
      <c r="B668" t="s">
        <v>1058</v>
      </c>
      <c r="C668" t="s">
        <v>9759</v>
      </c>
      <c r="D668" t="s">
        <v>75</v>
      </c>
      <c r="E668" t="s">
        <v>14846</v>
      </c>
      <c r="F668" t="s">
        <v>14</v>
      </c>
      <c r="G668" t="s">
        <v>15</v>
      </c>
      <c r="H668" t="s">
        <v>785</v>
      </c>
      <c r="I668" t="s">
        <v>1066</v>
      </c>
      <c r="J668" t="str">
        <f>MID(Tabla1[[#This Row],[HORA2]],1,2)</f>
        <v>13</v>
      </c>
      <c r="K668" t="s">
        <v>43</v>
      </c>
      <c r="L668" t="s">
        <v>78</v>
      </c>
      <c r="M668" t="s">
        <v>14867</v>
      </c>
      <c r="N668" t="s">
        <v>22</v>
      </c>
      <c r="O668">
        <v>9.18</v>
      </c>
      <c r="P6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68">
        <f>IF(Tabla1[[#This Row],[SERVICIO]]="COMIDA",3,IF(Tabla1[[#This Row],[SERVICIO]]="CONTROLADO",12,IF(Tabla1[[#This Row],[SERVICIO]]="RÁPIDO",3.75,IF(Tabla1[[#This Row],[SERVICIO]]="NORMAL",2.5,))))</f>
        <v>12</v>
      </c>
      <c r="R668">
        <f>IF(Tabla1[[#This Row],[SERVICIO]]="COMIDA",3.5,IF(Tabla1[[#This Row],[SERVICIO]]="CONTROLADO",8,IF(Tabla1[[#This Row],[SERVICIO]]="RÁPIDO",4.5,IF(Tabla1[[#This Row],[SERVICIO]]="NORMAL",3,))))</f>
        <v>8</v>
      </c>
      <c r="S668">
        <f>IF(Tabla1[[#This Row],[SERVICIO]]="COMIDA",0.75,IF(Tabla1[[#This Row],[SERVICIO]]="CONTROLADO",2.65,IF(Tabla1[[#This Row],[SERVICIO]]="RÁPIDO",0.55,IF(Tabla1[[#This Row],[SERVICIO]]="NORMAL",1.2,))))</f>
        <v>2.65</v>
      </c>
      <c r="T668" s="2">
        <f>IF(Tabla1[[#This Row],[KILOMETROS ADICIONALES]]=0,Tabla1[[#This Row],[KILOMETROS]]*Tabla1[[#This Row],[COSTO NORMAL]],Tabla1[[#This Row],[COSTO NORMAL]]*Tabla1[[#This Row],[KILOMETROS HASTA]])</f>
        <v>73.44</v>
      </c>
      <c r="U668" s="2">
        <f>Tabla1[[#This Row],[KILOMETROS ADICIONALES]]*Tabla1[[#This Row],[COSTO ADICIONAL]]</f>
        <v>0</v>
      </c>
      <c r="V668">
        <v>2.9699999999999998</v>
      </c>
      <c r="W668" s="2">
        <f>Tabla1[[#This Row],[COSTO NORMAL2]]+Tabla1[[#This Row],[COSTO ADICIONAL2]]</f>
        <v>73.44</v>
      </c>
    </row>
    <row r="669" spans="1:23" x14ac:dyDescent="0.25">
      <c r="A669" t="s">
        <v>45</v>
      </c>
      <c r="B669" t="s">
        <v>1058</v>
      </c>
      <c r="C669" t="s">
        <v>9760</v>
      </c>
      <c r="D669" t="s">
        <v>75</v>
      </c>
      <c r="E669" t="s">
        <v>14844</v>
      </c>
      <c r="F669" t="s">
        <v>14</v>
      </c>
      <c r="G669" t="s">
        <v>69</v>
      </c>
      <c r="H669" t="s">
        <v>45</v>
      </c>
      <c r="I669" t="s">
        <v>1067</v>
      </c>
      <c r="J669" t="str">
        <f>MID(Tabla1[[#This Row],[HORA2]],1,2)</f>
        <v>14</v>
      </c>
      <c r="K669" t="s">
        <v>43</v>
      </c>
      <c r="L669" t="s">
        <v>78</v>
      </c>
      <c r="M669" t="s">
        <v>14867</v>
      </c>
      <c r="N669" t="s">
        <v>22</v>
      </c>
      <c r="O669">
        <v>18.989999999999998</v>
      </c>
      <c r="P6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16.489999999999998</v>
      </c>
      <c r="Q669">
        <f>IF(Tabla1[[#This Row],[SERVICIO]]="COMIDA",3,IF(Tabla1[[#This Row],[SERVICIO]]="CONTROLADO",12,IF(Tabla1[[#This Row],[SERVICIO]]="RÁPIDO",3.75,IF(Tabla1[[#This Row],[SERVICIO]]="NORMAL",2.5,))))</f>
        <v>2.5</v>
      </c>
      <c r="R669">
        <f>IF(Tabla1[[#This Row],[SERVICIO]]="COMIDA",3.5,IF(Tabla1[[#This Row],[SERVICIO]]="CONTROLADO",8,IF(Tabla1[[#This Row],[SERVICIO]]="RÁPIDO",4.5,IF(Tabla1[[#This Row],[SERVICIO]]="NORMAL",3,))))</f>
        <v>3</v>
      </c>
      <c r="S669">
        <f>IF(Tabla1[[#This Row],[SERVICIO]]="COMIDA",0.75,IF(Tabla1[[#This Row],[SERVICIO]]="CONTROLADO",2.65,IF(Tabla1[[#This Row],[SERVICIO]]="RÁPIDO",0.55,IF(Tabla1[[#This Row],[SERVICIO]]="NORMAL",1.2,))))</f>
        <v>1.2</v>
      </c>
      <c r="T669" s="2">
        <f>IF(Tabla1[[#This Row],[KILOMETROS ADICIONALES]]=0,Tabla1[[#This Row],[KILOMETROS]]*Tabla1[[#This Row],[COSTO NORMAL]],Tabla1[[#This Row],[COSTO NORMAL]]*Tabla1[[#This Row],[KILOMETROS HASTA]])</f>
        <v>7.5</v>
      </c>
      <c r="U669" s="2">
        <f>Tabla1[[#This Row],[KILOMETROS ADICIONALES]]*Tabla1[[#This Row],[COSTO ADICIONAL]]</f>
        <v>19.787999999999997</v>
      </c>
      <c r="V669">
        <v>190.69</v>
      </c>
      <c r="W669" s="2">
        <f>Tabla1[[#This Row],[COSTO NORMAL2]]+Tabla1[[#This Row],[COSTO ADICIONAL2]]</f>
        <v>27.287999999999997</v>
      </c>
    </row>
    <row r="670" spans="1:23" x14ac:dyDescent="0.25">
      <c r="A670" t="s">
        <v>45</v>
      </c>
      <c r="B670" t="s">
        <v>1068</v>
      </c>
      <c r="C670" t="s">
        <v>9761</v>
      </c>
      <c r="D670" t="s">
        <v>75</v>
      </c>
      <c r="E670" t="s">
        <v>14844</v>
      </c>
      <c r="F670" t="s">
        <v>14</v>
      </c>
      <c r="G670" t="s">
        <v>15</v>
      </c>
      <c r="H670" t="s">
        <v>45</v>
      </c>
      <c r="I670" t="s">
        <v>1069</v>
      </c>
      <c r="J670" t="str">
        <f>MID(Tabla1[[#This Row],[HORA2]],1,2)</f>
        <v>12</v>
      </c>
      <c r="K670" t="s">
        <v>43</v>
      </c>
      <c r="L670" t="s">
        <v>19</v>
      </c>
      <c r="M670" t="s">
        <v>14867</v>
      </c>
      <c r="N670" t="s">
        <v>22</v>
      </c>
      <c r="O670">
        <v>14.81</v>
      </c>
      <c r="P6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12.31</v>
      </c>
      <c r="Q670">
        <f>IF(Tabla1[[#This Row],[SERVICIO]]="COMIDA",3,IF(Tabla1[[#This Row],[SERVICIO]]="CONTROLADO",12,IF(Tabla1[[#This Row],[SERVICIO]]="RÁPIDO",3.75,IF(Tabla1[[#This Row],[SERVICIO]]="NORMAL",2.5,))))</f>
        <v>2.5</v>
      </c>
      <c r="R670">
        <f>IF(Tabla1[[#This Row],[SERVICIO]]="COMIDA",3.5,IF(Tabla1[[#This Row],[SERVICIO]]="CONTROLADO",8,IF(Tabla1[[#This Row],[SERVICIO]]="RÁPIDO",4.5,IF(Tabla1[[#This Row],[SERVICIO]]="NORMAL",3,))))</f>
        <v>3</v>
      </c>
      <c r="S670">
        <f>IF(Tabla1[[#This Row],[SERVICIO]]="COMIDA",0.75,IF(Tabla1[[#This Row],[SERVICIO]]="CONTROLADO",2.65,IF(Tabla1[[#This Row],[SERVICIO]]="RÁPIDO",0.55,IF(Tabla1[[#This Row],[SERVICIO]]="NORMAL",1.2,))))</f>
        <v>1.2</v>
      </c>
      <c r="T670" s="2">
        <f>IF(Tabla1[[#This Row],[KILOMETROS ADICIONALES]]=0,Tabla1[[#This Row],[KILOMETROS]]*Tabla1[[#This Row],[COSTO NORMAL]],Tabla1[[#This Row],[COSTO NORMAL]]*Tabla1[[#This Row],[KILOMETROS HASTA]])</f>
        <v>7.5</v>
      </c>
      <c r="U670" s="2">
        <f>Tabla1[[#This Row],[KILOMETROS ADICIONALES]]*Tabla1[[#This Row],[COSTO ADICIONAL]]</f>
        <v>14.772</v>
      </c>
      <c r="V670">
        <v>83.14</v>
      </c>
      <c r="W670" s="2">
        <f>Tabla1[[#This Row],[COSTO NORMAL2]]+Tabla1[[#This Row],[COSTO ADICIONAL2]]</f>
        <v>22.271999999999998</v>
      </c>
    </row>
    <row r="671" spans="1:23" x14ac:dyDescent="0.25">
      <c r="A671" t="s">
        <v>45</v>
      </c>
      <c r="B671" t="s">
        <v>1070</v>
      </c>
      <c r="C671" t="s">
        <v>9762</v>
      </c>
      <c r="D671" t="s">
        <v>13</v>
      </c>
      <c r="E671" t="s">
        <v>14844</v>
      </c>
      <c r="F671" t="s">
        <v>14</v>
      </c>
      <c r="G671" t="s">
        <v>15</v>
      </c>
      <c r="H671" t="s">
        <v>45</v>
      </c>
      <c r="I671" t="s">
        <v>1071</v>
      </c>
      <c r="J671" t="str">
        <f>MID(Tabla1[[#This Row],[HORA2]],1,2)</f>
        <v>14</v>
      </c>
      <c r="K671" t="s">
        <v>57</v>
      </c>
      <c r="L671" t="s">
        <v>57</v>
      </c>
      <c r="M671" t="s">
        <v>14867</v>
      </c>
      <c r="N671" t="s">
        <v>22</v>
      </c>
      <c r="O671">
        <v>11.65</v>
      </c>
      <c r="P6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9.15</v>
      </c>
      <c r="Q671">
        <f>IF(Tabla1[[#This Row],[SERVICIO]]="COMIDA",3,IF(Tabla1[[#This Row],[SERVICIO]]="CONTROLADO",12,IF(Tabla1[[#This Row],[SERVICIO]]="RÁPIDO",3.75,IF(Tabla1[[#This Row],[SERVICIO]]="NORMAL",2.5,))))</f>
        <v>2.5</v>
      </c>
      <c r="R671">
        <f>IF(Tabla1[[#This Row],[SERVICIO]]="COMIDA",3.5,IF(Tabla1[[#This Row],[SERVICIO]]="CONTROLADO",8,IF(Tabla1[[#This Row],[SERVICIO]]="RÁPIDO",4.5,IF(Tabla1[[#This Row],[SERVICIO]]="NORMAL",3,))))</f>
        <v>3</v>
      </c>
      <c r="S671">
        <f>IF(Tabla1[[#This Row],[SERVICIO]]="COMIDA",0.75,IF(Tabla1[[#This Row],[SERVICIO]]="CONTROLADO",2.65,IF(Tabla1[[#This Row],[SERVICIO]]="RÁPIDO",0.55,IF(Tabla1[[#This Row],[SERVICIO]]="NORMAL",1.2,))))</f>
        <v>1.2</v>
      </c>
      <c r="T671" s="2">
        <f>IF(Tabla1[[#This Row],[KILOMETROS ADICIONALES]]=0,Tabla1[[#This Row],[KILOMETROS]]*Tabla1[[#This Row],[COSTO NORMAL]],Tabla1[[#This Row],[COSTO NORMAL]]*Tabla1[[#This Row],[KILOMETROS HASTA]])</f>
        <v>7.5</v>
      </c>
      <c r="U671" s="2">
        <f>Tabla1[[#This Row],[KILOMETROS ADICIONALES]]*Tabla1[[#This Row],[COSTO ADICIONAL]]</f>
        <v>10.98</v>
      </c>
      <c r="V671">
        <v>53.01</v>
      </c>
      <c r="W671" s="2">
        <f>Tabla1[[#This Row],[COSTO NORMAL2]]+Tabla1[[#This Row],[COSTO ADICIONAL2]]</f>
        <v>18.48</v>
      </c>
    </row>
    <row r="672" spans="1:23" x14ac:dyDescent="0.25">
      <c r="A672" t="s">
        <v>45</v>
      </c>
      <c r="B672" t="s">
        <v>1072</v>
      </c>
      <c r="C672" t="s">
        <v>9763</v>
      </c>
      <c r="D672" t="s">
        <v>13</v>
      </c>
      <c r="E672" t="s">
        <v>14845</v>
      </c>
      <c r="F672" t="s">
        <v>14</v>
      </c>
      <c r="G672" t="s">
        <v>15</v>
      </c>
      <c r="H672" t="s">
        <v>45</v>
      </c>
      <c r="I672" t="s">
        <v>1073</v>
      </c>
      <c r="J672" t="str">
        <f>MID(Tabla1[[#This Row],[HORA2]],1,2)</f>
        <v>13</v>
      </c>
      <c r="K672" t="s">
        <v>35</v>
      </c>
      <c r="L672" t="s">
        <v>125</v>
      </c>
      <c r="M672" t="s">
        <v>14867</v>
      </c>
      <c r="N672" t="s">
        <v>22</v>
      </c>
      <c r="O672">
        <v>3.81</v>
      </c>
      <c r="P6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6.0000000000000053E-2</v>
      </c>
      <c r="Q672">
        <f>IF(Tabla1[[#This Row],[SERVICIO]]="COMIDA",3,IF(Tabla1[[#This Row],[SERVICIO]]="CONTROLADO",12,IF(Tabla1[[#This Row],[SERVICIO]]="RÁPIDO",3.75,IF(Tabla1[[#This Row],[SERVICIO]]="NORMAL",2.5,))))</f>
        <v>3.75</v>
      </c>
      <c r="R672">
        <f>IF(Tabla1[[#This Row],[SERVICIO]]="COMIDA",3.5,IF(Tabla1[[#This Row],[SERVICIO]]="CONTROLADO",8,IF(Tabla1[[#This Row],[SERVICIO]]="RÁPIDO",4.5,IF(Tabla1[[#This Row],[SERVICIO]]="NORMAL",3,))))</f>
        <v>4.5</v>
      </c>
      <c r="S6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672" s="2">
        <f>IF(Tabla1[[#This Row],[KILOMETROS ADICIONALES]]=0,Tabla1[[#This Row],[KILOMETROS]]*Tabla1[[#This Row],[COSTO NORMAL]],Tabla1[[#This Row],[COSTO NORMAL]]*Tabla1[[#This Row],[KILOMETROS HASTA]])</f>
        <v>16.875</v>
      </c>
      <c r="U672" s="2">
        <f>Tabla1[[#This Row],[KILOMETROS ADICIONALES]]*Tabla1[[#This Row],[COSTO ADICIONAL]]</f>
        <v>3.3000000000000029E-2</v>
      </c>
      <c r="V672">
        <v>197.79</v>
      </c>
      <c r="W672" s="2">
        <f>Tabla1[[#This Row],[COSTO NORMAL2]]+Tabla1[[#This Row],[COSTO ADICIONAL2]]</f>
        <v>16.908000000000001</v>
      </c>
    </row>
    <row r="673" spans="1:23" x14ac:dyDescent="0.25">
      <c r="A673" t="s">
        <v>45</v>
      </c>
      <c r="B673" t="s">
        <v>1074</v>
      </c>
      <c r="C673" t="s">
        <v>9764</v>
      </c>
      <c r="D673" t="s">
        <v>13</v>
      </c>
      <c r="E673" t="s">
        <v>14845</v>
      </c>
      <c r="F673" t="s">
        <v>14</v>
      </c>
      <c r="G673" t="s">
        <v>15</v>
      </c>
      <c r="H673" t="s">
        <v>45</v>
      </c>
      <c r="I673" t="s">
        <v>1075</v>
      </c>
      <c r="J673" t="str">
        <f>MID(Tabla1[[#This Row],[HORA2]],1,2)</f>
        <v>10</v>
      </c>
      <c r="K673" t="s">
        <v>35</v>
      </c>
      <c r="L673" t="s">
        <v>96</v>
      </c>
      <c r="M673" t="s">
        <v>14867</v>
      </c>
      <c r="N673" t="s">
        <v>22</v>
      </c>
      <c r="O673">
        <v>11.31</v>
      </c>
      <c r="P6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7.5600000000000005</v>
      </c>
      <c r="Q673">
        <f>IF(Tabla1[[#This Row],[SERVICIO]]="COMIDA",3,IF(Tabla1[[#This Row],[SERVICIO]]="CONTROLADO",12,IF(Tabla1[[#This Row],[SERVICIO]]="RÁPIDO",3.75,IF(Tabla1[[#This Row],[SERVICIO]]="NORMAL",2.5,))))</f>
        <v>3.75</v>
      </c>
      <c r="R673">
        <f>IF(Tabla1[[#This Row],[SERVICIO]]="COMIDA",3.5,IF(Tabla1[[#This Row],[SERVICIO]]="CONTROLADO",8,IF(Tabla1[[#This Row],[SERVICIO]]="RÁPIDO",4.5,IF(Tabla1[[#This Row],[SERVICIO]]="NORMAL",3,))))</f>
        <v>4.5</v>
      </c>
      <c r="S6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673" s="2">
        <f>IF(Tabla1[[#This Row],[KILOMETROS ADICIONALES]]=0,Tabla1[[#This Row],[KILOMETROS]]*Tabla1[[#This Row],[COSTO NORMAL]],Tabla1[[#This Row],[COSTO NORMAL]]*Tabla1[[#This Row],[KILOMETROS HASTA]])</f>
        <v>16.875</v>
      </c>
      <c r="U673" s="2">
        <f>Tabla1[[#This Row],[KILOMETROS ADICIONALES]]*Tabla1[[#This Row],[COSTO ADICIONAL]]</f>
        <v>4.1580000000000004</v>
      </c>
      <c r="V673">
        <v>212.83</v>
      </c>
      <c r="W673" s="2">
        <f>Tabla1[[#This Row],[COSTO NORMAL2]]+Tabla1[[#This Row],[COSTO ADICIONAL2]]</f>
        <v>21.033000000000001</v>
      </c>
    </row>
    <row r="674" spans="1:23" x14ac:dyDescent="0.25">
      <c r="A674" t="s">
        <v>45</v>
      </c>
      <c r="B674" t="s">
        <v>1076</v>
      </c>
      <c r="C674" t="s">
        <v>9765</v>
      </c>
      <c r="D674" t="s">
        <v>13</v>
      </c>
      <c r="E674" t="s">
        <v>14845</v>
      </c>
      <c r="F674" t="s">
        <v>14</v>
      </c>
      <c r="G674" t="s">
        <v>15</v>
      </c>
      <c r="H674" t="s">
        <v>45</v>
      </c>
      <c r="I674" t="s">
        <v>1077</v>
      </c>
      <c r="J674" t="str">
        <f>MID(Tabla1[[#This Row],[HORA2]],1,2)</f>
        <v>08</v>
      </c>
      <c r="K674" t="s">
        <v>35</v>
      </c>
      <c r="L674" t="s">
        <v>20</v>
      </c>
      <c r="M674" t="s">
        <v>14867</v>
      </c>
      <c r="N674" t="s">
        <v>22</v>
      </c>
      <c r="O674">
        <v>11.7</v>
      </c>
      <c r="P6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7.9499999999999993</v>
      </c>
      <c r="Q674">
        <f>IF(Tabla1[[#This Row],[SERVICIO]]="COMIDA",3,IF(Tabla1[[#This Row],[SERVICIO]]="CONTROLADO",12,IF(Tabla1[[#This Row],[SERVICIO]]="RÁPIDO",3.75,IF(Tabla1[[#This Row],[SERVICIO]]="NORMAL",2.5,))))</f>
        <v>3.75</v>
      </c>
      <c r="R674">
        <f>IF(Tabla1[[#This Row],[SERVICIO]]="COMIDA",3.5,IF(Tabla1[[#This Row],[SERVICIO]]="CONTROLADO",8,IF(Tabla1[[#This Row],[SERVICIO]]="RÁPIDO",4.5,IF(Tabla1[[#This Row],[SERVICIO]]="NORMAL",3,))))</f>
        <v>4.5</v>
      </c>
      <c r="S6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674" s="2">
        <f>IF(Tabla1[[#This Row],[KILOMETROS ADICIONALES]]=0,Tabla1[[#This Row],[KILOMETROS]]*Tabla1[[#This Row],[COSTO NORMAL]],Tabla1[[#This Row],[COSTO NORMAL]]*Tabla1[[#This Row],[KILOMETROS HASTA]])</f>
        <v>16.875</v>
      </c>
      <c r="U674" s="2">
        <f>Tabla1[[#This Row],[KILOMETROS ADICIONALES]]*Tabla1[[#This Row],[COSTO ADICIONAL]]</f>
        <v>4.3724999999999996</v>
      </c>
      <c r="V674">
        <v>30.77</v>
      </c>
      <c r="W674" s="2">
        <f>Tabla1[[#This Row],[COSTO NORMAL2]]+Tabla1[[#This Row],[COSTO ADICIONAL2]]</f>
        <v>21.247499999999999</v>
      </c>
    </row>
    <row r="675" spans="1:23" x14ac:dyDescent="0.25">
      <c r="A675" t="s">
        <v>45</v>
      </c>
      <c r="B675" t="s">
        <v>1078</v>
      </c>
      <c r="C675" t="s">
        <v>9766</v>
      </c>
      <c r="D675" t="s">
        <v>13</v>
      </c>
      <c r="E675" t="s">
        <v>14845</v>
      </c>
      <c r="F675" t="s">
        <v>14</v>
      </c>
      <c r="G675" t="s">
        <v>15</v>
      </c>
      <c r="H675" t="s">
        <v>45</v>
      </c>
      <c r="I675" t="s">
        <v>1079</v>
      </c>
      <c r="J675" t="str">
        <f>MID(Tabla1[[#This Row],[HORA2]],1,2)</f>
        <v>11</v>
      </c>
      <c r="K675" t="s">
        <v>35</v>
      </c>
      <c r="L675" t="s">
        <v>49</v>
      </c>
      <c r="M675" t="s">
        <v>14867</v>
      </c>
      <c r="N675" t="s">
        <v>22</v>
      </c>
      <c r="O675">
        <v>20.420000000000002</v>
      </c>
      <c r="P6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16.670000000000002</v>
      </c>
      <c r="Q675">
        <f>IF(Tabla1[[#This Row],[SERVICIO]]="COMIDA",3,IF(Tabla1[[#This Row],[SERVICIO]]="CONTROLADO",12,IF(Tabla1[[#This Row],[SERVICIO]]="RÁPIDO",3.75,IF(Tabla1[[#This Row],[SERVICIO]]="NORMAL",2.5,))))</f>
        <v>3.75</v>
      </c>
      <c r="R675">
        <f>IF(Tabla1[[#This Row],[SERVICIO]]="COMIDA",3.5,IF(Tabla1[[#This Row],[SERVICIO]]="CONTROLADO",8,IF(Tabla1[[#This Row],[SERVICIO]]="RÁPIDO",4.5,IF(Tabla1[[#This Row],[SERVICIO]]="NORMAL",3,))))</f>
        <v>4.5</v>
      </c>
      <c r="S6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675" s="2">
        <f>IF(Tabla1[[#This Row],[KILOMETROS ADICIONALES]]=0,Tabla1[[#This Row],[KILOMETROS]]*Tabla1[[#This Row],[COSTO NORMAL]],Tabla1[[#This Row],[COSTO NORMAL]]*Tabla1[[#This Row],[KILOMETROS HASTA]])</f>
        <v>16.875</v>
      </c>
      <c r="U675" s="2">
        <f>Tabla1[[#This Row],[KILOMETROS ADICIONALES]]*Tabla1[[#This Row],[COSTO ADICIONAL]]</f>
        <v>9.1685000000000016</v>
      </c>
      <c r="V675">
        <v>199.39</v>
      </c>
      <c r="W675" s="2">
        <f>Tabla1[[#This Row],[COSTO NORMAL2]]+Tabla1[[#This Row],[COSTO ADICIONAL2]]</f>
        <v>26.043500000000002</v>
      </c>
    </row>
    <row r="676" spans="1:23" x14ac:dyDescent="0.25">
      <c r="A676" t="s">
        <v>45</v>
      </c>
      <c r="B676" t="s">
        <v>1080</v>
      </c>
      <c r="C676" t="s">
        <v>9767</v>
      </c>
      <c r="D676" t="s">
        <v>13</v>
      </c>
      <c r="E676" t="s">
        <v>14845</v>
      </c>
      <c r="F676" t="s">
        <v>14</v>
      </c>
      <c r="G676" t="s">
        <v>15</v>
      </c>
      <c r="H676" t="s">
        <v>45</v>
      </c>
      <c r="I676" t="s">
        <v>1081</v>
      </c>
      <c r="J676" t="str">
        <f>MID(Tabla1[[#This Row],[HORA2]],1,2)</f>
        <v>09</v>
      </c>
      <c r="K676" t="s">
        <v>35</v>
      </c>
      <c r="L676" t="s">
        <v>20</v>
      </c>
      <c r="M676" t="s">
        <v>14867</v>
      </c>
      <c r="N676" t="s">
        <v>22</v>
      </c>
      <c r="O676">
        <v>4.2300000000000004</v>
      </c>
      <c r="P6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0.48000000000000043</v>
      </c>
      <c r="Q676">
        <f>IF(Tabla1[[#This Row],[SERVICIO]]="COMIDA",3,IF(Tabla1[[#This Row],[SERVICIO]]="CONTROLADO",12,IF(Tabla1[[#This Row],[SERVICIO]]="RÁPIDO",3.75,IF(Tabla1[[#This Row],[SERVICIO]]="NORMAL",2.5,))))</f>
        <v>3.75</v>
      </c>
      <c r="R676">
        <f>IF(Tabla1[[#This Row],[SERVICIO]]="COMIDA",3.5,IF(Tabla1[[#This Row],[SERVICIO]]="CONTROLADO",8,IF(Tabla1[[#This Row],[SERVICIO]]="RÁPIDO",4.5,IF(Tabla1[[#This Row],[SERVICIO]]="NORMAL",3,))))</f>
        <v>4.5</v>
      </c>
      <c r="S6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676" s="2">
        <f>IF(Tabla1[[#This Row],[KILOMETROS ADICIONALES]]=0,Tabla1[[#This Row],[KILOMETROS]]*Tabla1[[#This Row],[COSTO NORMAL]],Tabla1[[#This Row],[COSTO NORMAL]]*Tabla1[[#This Row],[KILOMETROS HASTA]])</f>
        <v>16.875</v>
      </c>
      <c r="U676" s="2">
        <f>Tabla1[[#This Row],[KILOMETROS ADICIONALES]]*Tabla1[[#This Row],[COSTO ADICIONAL]]</f>
        <v>0.26400000000000023</v>
      </c>
      <c r="V676">
        <v>230.66</v>
      </c>
      <c r="W676" s="2">
        <f>Tabla1[[#This Row],[COSTO NORMAL2]]+Tabla1[[#This Row],[COSTO ADICIONAL2]]</f>
        <v>17.138999999999999</v>
      </c>
    </row>
    <row r="677" spans="1:23" x14ac:dyDescent="0.25">
      <c r="A677" t="s">
        <v>45</v>
      </c>
      <c r="B677" t="s">
        <v>1082</v>
      </c>
      <c r="C677" t="s">
        <v>9768</v>
      </c>
      <c r="D677" t="s">
        <v>13</v>
      </c>
      <c r="E677" t="s">
        <v>14844</v>
      </c>
      <c r="F677" t="s">
        <v>14</v>
      </c>
      <c r="G677" t="s">
        <v>15</v>
      </c>
      <c r="H677" t="s">
        <v>45</v>
      </c>
      <c r="I677" t="s">
        <v>1083</v>
      </c>
      <c r="J677" t="str">
        <f>MID(Tabla1[[#This Row],[HORA2]],1,2)</f>
        <v>11</v>
      </c>
      <c r="K677" t="s">
        <v>43</v>
      </c>
      <c r="L677" t="s">
        <v>110</v>
      </c>
      <c r="M677" t="s">
        <v>14867</v>
      </c>
      <c r="N677" t="s">
        <v>22</v>
      </c>
      <c r="O677">
        <v>7.55</v>
      </c>
      <c r="P6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5.05</v>
      </c>
      <c r="Q677">
        <f>IF(Tabla1[[#This Row],[SERVICIO]]="COMIDA",3,IF(Tabla1[[#This Row],[SERVICIO]]="CONTROLADO",12,IF(Tabla1[[#This Row],[SERVICIO]]="RÁPIDO",3.75,IF(Tabla1[[#This Row],[SERVICIO]]="NORMAL",2.5,))))</f>
        <v>2.5</v>
      </c>
      <c r="R677">
        <f>IF(Tabla1[[#This Row],[SERVICIO]]="COMIDA",3.5,IF(Tabla1[[#This Row],[SERVICIO]]="CONTROLADO",8,IF(Tabla1[[#This Row],[SERVICIO]]="RÁPIDO",4.5,IF(Tabla1[[#This Row],[SERVICIO]]="NORMAL",3,))))</f>
        <v>3</v>
      </c>
      <c r="S677">
        <f>IF(Tabla1[[#This Row],[SERVICIO]]="COMIDA",0.75,IF(Tabla1[[#This Row],[SERVICIO]]="CONTROLADO",2.65,IF(Tabla1[[#This Row],[SERVICIO]]="RÁPIDO",0.55,IF(Tabla1[[#This Row],[SERVICIO]]="NORMAL",1.2,))))</f>
        <v>1.2</v>
      </c>
      <c r="T677" s="2">
        <f>IF(Tabla1[[#This Row],[KILOMETROS ADICIONALES]]=0,Tabla1[[#This Row],[KILOMETROS]]*Tabla1[[#This Row],[COSTO NORMAL]],Tabla1[[#This Row],[COSTO NORMAL]]*Tabla1[[#This Row],[KILOMETROS HASTA]])</f>
        <v>7.5</v>
      </c>
      <c r="U677" s="2">
        <f>Tabla1[[#This Row],[KILOMETROS ADICIONALES]]*Tabla1[[#This Row],[COSTO ADICIONAL]]</f>
        <v>6.06</v>
      </c>
      <c r="V677">
        <v>157.56</v>
      </c>
      <c r="W677" s="2">
        <f>Tabla1[[#This Row],[COSTO NORMAL2]]+Tabla1[[#This Row],[COSTO ADICIONAL2]]</f>
        <v>13.559999999999999</v>
      </c>
    </row>
    <row r="678" spans="1:23" x14ac:dyDescent="0.25">
      <c r="A678" t="s">
        <v>45</v>
      </c>
      <c r="B678" t="s">
        <v>1084</v>
      </c>
      <c r="C678" t="s">
        <v>9769</v>
      </c>
      <c r="D678" t="s">
        <v>13</v>
      </c>
      <c r="E678" t="s">
        <v>14847</v>
      </c>
      <c r="F678" t="s">
        <v>14</v>
      </c>
      <c r="G678" t="s">
        <v>15</v>
      </c>
      <c r="H678" t="s">
        <v>45</v>
      </c>
      <c r="I678" t="s">
        <v>1085</v>
      </c>
      <c r="J678" t="str">
        <f>MID(Tabla1[[#This Row],[HORA2]],1,2)</f>
        <v>16</v>
      </c>
      <c r="K678" t="s">
        <v>43</v>
      </c>
      <c r="L678" t="s">
        <v>65</v>
      </c>
      <c r="M678" t="s">
        <v>14867</v>
      </c>
      <c r="N678" t="s">
        <v>22</v>
      </c>
      <c r="O678">
        <v>13.43</v>
      </c>
      <c r="P6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10.43</v>
      </c>
      <c r="Q678">
        <f>IF(Tabla1[[#This Row],[SERVICIO]]="COMIDA",3,IF(Tabla1[[#This Row],[SERVICIO]]="CONTROLADO",12,IF(Tabla1[[#This Row],[SERVICIO]]="RÁPIDO",3.75,IF(Tabla1[[#This Row],[SERVICIO]]="NORMAL",2.5,))))</f>
        <v>3</v>
      </c>
      <c r="R678">
        <f>IF(Tabla1[[#This Row],[SERVICIO]]="COMIDA",3.5,IF(Tabla1[[#This Row],[SERVICIO]]="CONTROLADO",8,IF(Tabla1[[#This Row],[SERVICIO]]="RÁPIDO",4.5,IF(Tabla1[[#This Row],[SERVICIO]]="NORMAL",3,))))</f>
        <v>3.5</v>
      </c>
      <c r="S678">
        <f>IF(Tabla1[[#This Row],[SERVICIO]]="COMIDA",0.75,IF(Tabla1[[#This Row],[SERVICIO]]="CONTROLADO",2.65,IF(Tabla1[[#This Row],[SERVICIO]]="RÁPIDO",0.55,IF(Tabla1[[#This Row],[SERVICIO]]="NORMAL",1.2,))))</f>
        <v>0.75</v>
      </c>
      <c r="T678" s="2">
        <f>IF(Tabla1[[#This Row],[KILOMETROS ADICIONALES]]=0,Tabla1[[#This Row],[KILOMETROS]]*Tabla1[[#This Row],[COSTO NORMAL]],Tabla1[[#This Row],[COSTO NORMAL]]*Tabla1[[#This Row],[KILOMETROS HASTA]])</f>
        <v>10.5</v>
      </c>
      <c r="U678" s="2">
        <f>Tabla1[[#This Row],[KILOMETROS ADICIONALES]]*Tabla1[[#This Row],[COSTO ADICIONAL]]</f>
        <v>7.8224999999999998</v>
      </c>
      <c r="V678">
        <v>202.96</v>
      </c>
      <c r="W678" s="2">
        <f>Tabla1[[#This Row],[COSTO NORMAL2]]+Tabla1[[#This Row],[COSTO ADICIONAL2]]</f>
        <v>18.322499999999998</v>
      </c>
    </row>
    <row r="679" spans="1:23" x14ac:dyDescent="0.25">
      <c r="A679" t="s">
        <v>45</v>
      </c>
      <c r="B679" t="s">
        <v>1086</v>
      </c>
      <c r="C679" t="s">
        <v>9770</v>
      </c>
      <c r="D679" t="s">
        <v>13</v>
      </c>
      <c r="E679" t="s">
        <v>14847</v>
      </c>
      <c r="F679" t="s">
        <v>14</v>
      </c>
      <c r="G679" t="s">
        <v>24</v>
      </c>
      <c r="H679" t="s">
        <v>72</v>
      </c>
      <c r="I679" t="s">
        <v>1087</v>
      </c>
      <c r="J679" t="str">
        <f>MID(Tabla1[[#This Row],[HORA2]],1,2)</f>
        <v>16</v>
      </c>
      <c r="K679" t="s">
        <v>43</v>
      </c>
      <c r="L679" t="s">
        <v>224</v>
      </c>
      <c r="M679" t="s">
        <v>14867</v>
      </c>
      <c r="N679" t="s">
        <v>22</v>
      </c>
      <c r="O679">
        <v>8.65</v>
      </c>
      <c r="P6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5.65</v>
      </c>
      <c r="Q679">
        <f>IF(Tabla1[[#This Row],[SERVICIO]]="COMIDA",3,IF(Tabla1[[#This Row],[SERVICIO]]="CONTROLADO",12,IF(Tabla1[[#This Row],[SERVICIO]]="RÁPIDO",3.75,IF(Tabla1[[#This Row],[SERVICIO]]="NORMAL",2.5,))))</f>
        <v>3</v>
      </c>
      <c r="R679">
        <f>IF(Tabla1[[#This Row],[SERVICIO]]="COMIDA",3.5,IF(Tabla1[[#This Row],[SERVICIO]]="CONTROLADO",8,IF(Tabla1[[#This Row],[SERVICIO]]="RÁPIDO",4.5,IF(Tabla1[[#This Row],[SERVICIO]]="NORMAL",3,))))</f>
        <v>3.5</v>
      </c>
      <c r="S679">
        <f>IF(Tabla1[[#This Row],[SERVICIO]]="COMIDA",0.75,IF(Tabla1[[#This Row],[SERVICIO]]="CONTROLADO",2.65,IF(Tabla1[[#This Row],[SERVICIO]]="RÁPIDO",0.55,IF(Tabla1[[#This Row],[SERVICIO]]="NORMAL",1.2,))))</f>
        <v>0.75</v>
      </c>
      <c r="T679" s="2">
        <f>IF(Tabla1[[#This Row],[KILOMETROS ADICIONALES]]=0,Tabla1[[#This Row],[KILOMETROS]]*Tabla1[[#This Row],[COSTO NORMAL]],Tabla1[[#This Row],[COSTO NORMAL]]*Tabla1[[#This Row],[KILOMETROS HASTA]])</f>
        <v>10.5</v>
      </c>
      <c r="U679" s="2">
        <f>Tabla1[[#This Row],[KILOMETROS ADICIONALES]]*Tabla1[[#This Row],[COSTO ADICIONAL]]</f>
        <v>4.2375000000000007</v>
      </c>
      <c r="V679">
        <v>196.45</v>
      </c>
      <c r="W679" s="2">
        <f>Tabla1[[#This Row],[COSTO NORMAL2]]+Tabla1[[#This Row],[COSTO ADICIONAL2]]</f>
        <v>14.737500000000001</v>
      </c>
    </row>
    <row r="680" spans="1:23" x14ac:dyDescent="0.25">
      <c r="A680" t="s">
        <v>45</v>
      </c>
      <c r="B680" t="s">
        <v>1088</v>
      </c>
      <c r="C680" t="s">
        <v>9771</v>
      </c>
      <c r="D680" t="s">
        <v>13</v>
      </c>
      <c r="E680" t="s">
        <v>14845</v>
      </c>
      <c r="F680" t="s">
        <v>14</v>
      </c>
      <c r="G680" t="s">
        <v>15</v>
      </c>
      <c r="H680" t="s">
        <v>45</v>
      </c>
      <c r="I680" t="s">
        <v>1089</v>
      </c>
      <c r="J680" t="str">
        <f>MID(Tabla1[[#This Row],[HORA2]],1,2)</f>
        <v>09</v>
      </c>
      <c r="K680" t="s">
        <v>43</v>
      </c>
      <c r="L680" t="s">
        <v>57</v>
      </c>
      <c r="M680" t="s">
        <v>14867</v>
      </c>
      <c r="N680" t="s">
        <v>22</v>
      </c>
      <c r="O680">
        <v>4.5199999999999996</v>
      </c>
      <c r="P6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0.76999999999999957</v>
      </c>
      <c r="Q680">
        <f>IF(Tabla1[[#This Row],[SERVICIO]]="COMIDA",3,IF(Tabla1[[#This Row],[SERVICIO]]="CONTROLADO",12,IF(Tabla1[[#This Row],[SERVICIO]]="RÁPIDO",3.75,IF(Tabla1[[#This Row],[SERVICIO]]="NORMAL",2.5,))))</f>
        <v>3.75</v>
      </c>
      <c r="R680">
        <f>IF(Tabla1[[#This Row],[SERVICIO]]="COMIDA",3.5,IF(Tabla1[[#This Row],[SERVICIO]]="CONTROLADO",8,IF(Tabla1[[#This Row],[SERVICIO]]="RÁPIDO",4.5,IF(Tabla1[[#This Row],[SERVICIO]]="NORMAL",3,))))</f>
        <v>4.5</v>
      </c>
      <c r="S6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680" s="2">
        <f>IF(Tabla1[[#This Row],[KILOMETROS ADICIONALES]]=0,Tabla1[[#This Row],[KILOMETROS]]*Tabla1[[#This Row],[COSTO NORMAL]],Tabla1[[#This Row],[COSTO NORMAL]]*Tabla1[[#This Row],[KILOMETROS HASTA]])</f>
        <v>16.875</v>
      </c>
      <c r="U680" s="2">
        <f>Tabla1[[#This Row],[KILOMETROS ADICIONALES]]*Tabla1[[#This Row],[COSTO ADICIONAL]]</f>
        <v>0.42349999999999982</v>
      </c>
      <c r="V680">
        <v>211.33</v>
      </c>
      <c r="W680" s="2">
        <f>Tabla1[[#This Row],[COSTO NORMAL2]]+Tabla1[[#This Row],[COSTO ADICIONAL2]]</f>
        <v>17.298500000000001</v>
      </c>
    </row>
    <row r="681" spans="1:23" x14ac:dyDescent="0.25">
      <c r="A681" t="s">
        <v>45</v>
      </c>
      <c r="B681" t="s">
        <v>1090</v>
      </c>
      <c r="C681" t="s">
        <v>9772</v>
      </c>
      <c r="D681" t="s">
        <v>13</v>
      </c>
      <c r="E681" t="s">
        <v>14847</v>
      </c>
      <c r="F681" t="s">
        <v>14</v>
      </c>
      <c r="G681" t="s">
        <v>15</v>
      </c>
      <c r="H681" t="s">
        <v>45</v>
      </c>
      <c r="I681" t="s">
        <v>1091</v>
      </c>
      <c r="J681" t="str">
        <f>MID(Tabla1[[#This Row],[HORA2]],1,2)</f>
        <v>16</v>
      </c>
      <c r="K681" t="s">
        <v>19</v>
      </c>
      <c r="L681" t="s">
        <v>78</v>
      </c>
      <c r="M681" t="s">
        <v>14867</v>
      </c>
      <c r="N681" t="s">
        <v>22</v>
      </c>
      <c r="O681">
        <v>8.59</v>
      </c>
      <c r="P6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5.59</v>
      </c>
      <c r="Q681">
        <f>IF(Tabla1[[#This Row],[SERVICIO]]="COMIDA",3,IF(Tabla1[[#This Row],[SERVICIO]]="CONTROLADO",12,IF(Tabla1[[#This Row],[SERVICIO]]="RÁPIDO",3.75,IF(Tabla1[[#This Row],[SERVICIO]]="NORMAL",2.5,))))</f>
        <v>3</v>
      </c>
      <c r="R681">
        <f>IF(Tabla1[[#This Row],[SERVICIO]]="COMIDA",3.5,IF(Tabla1[[#This Row],[SERVICIO]]="CONTROLADO",8,IF(Tabla1[[#This Row],[SERVICIO]]="RÁPIDO",4.5,IF(Tabla1[[#This Row],[SERVICIO]]="NORMAL",3,))))</f>
        <v>3.5</v>
      </c>
      <c r="S681">
        <f>IF(Tabla1[[#This Row],[SERVICIO]]="COMIDA",0.75,IF(Tabla1[[#This Row],[SERVICIO]]="CONTROLADO",2.65,IF(Tabla1[[#This Row],[SERVICIO]]="RÁPIDO",0.55,IF(Tabla1[[#This Row],[SERVICIO]]="NORMAL",1.2,))))</f>
        <v>0.75</v>
      </c>
      <c r="T681" s="2">
        <f>IF(Tabla1[[#This Row],[KILOMETROS ADICIONALES]]=0,Tabla1[[#This Row],[KILOMETROS]]*Tabla1[[#This Row],[COSTO NORMAL]],Tabla1[[#This Row],[COSTO NORMAL]]*Tabla1[[#This Row],[KILOMETROS HASTA]])</f>
        <v>10.5</v>
      </c>
      <c r="U681" s="2">
        <f>Tabla1[[#This Row],[KILOMETROS ADICIONALES]]*Tabla1[[#This Row],[COSTO ADICIONAL]]</f>
        <v>4.1924999999999999</v>
      </c>
      <c r="V681">
        <v>162.69999999999999</v>
      </c>
      <c r="W681" s="2">
        <f>Tabla1[[#This Row],[COSTO NORMAL2]]+Tabla1[[#This Row],[COSTO ADICIONAL2]]</f>
        <v>14.692499999999999</v>
      </c>
    </row>
    <row r="682" spans="1:23" x14ac:dyDescent="0.25">
      <c r="A682" t="s">
        <v>45</v>
      </c>
      <c r="B682" t="s">
        <v>1092</v>
      </c>
      <c r="C682" t="s">
        <v>9773</v>
      </c>
      <c r="D682" t="s">
        <v>13</v>
      </c>
      <c r="E682" t="s">
        <v>14845</v>
      </c>
      <c r="F682" t="s">
        <v>14</v>
      </c>
      <c r="G682" t="s">
        <v>15</v>
      </c>
      <c r="H682" t="s">
        <v>45</v>
      </c>
      <c r="I682" t="s">
        <v>1093</v>
      </c>
      <c r="J682" t="str">
        <f>MID(Tabla1[[#This Row],[HORA2]],1,2)</f>
        <v>11</v>
      </c>
      <c r="K682" t="s">
        <v>43</v>
      </c>
      <c r="L682" t="s">
        <v>271</v>
      </c>
      <c r="M682" t="s">
        <v>14867</v>
      </c>
      <c r="N682" t="s">
        <v>22</v>
      </c>
      <c r="O682">
        <v>6.75</v>
      </c>
      <c r="P6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</v>
      </c>
      <c r="Q682">
        <f>IF(Tabla1[[#This Row],[SERVICIO]]="COMIDA",3,IF(Tabla1[[#This Row],[SERVICIO]]="CONTROLADO",12,IF(Tabla1[[#This Row],[SERVICIO]]="RÁPIDO",3.75,IF(Tabla1[[#This Row],[SERVICIO]]="NORMAL",2.5,))))</f>
        <v>3.75</v>
      </c>
      <c r="R682">
        <f>IF(Tabla1[[#This Row],[SERVICIO]]="COMIDA",3.5,IF(Tabla1[[#This Row],[SERVICIO]]="CONTROLADO",8,IF(Tabla1[[#This Row],[SERVICIO]]="RÁPIDO",4.5,IF(Tabla1[[#This Row],[SERVICIO]]="NORMAL",3,))))</f>
        <v>4.5</v>
      </c>
      <c r="S6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682" s="2">
        <f>IF(Tabla1[[#This Row],[KILOMETROS ADICIONALES]]=0,Tabla1[[#This Row],[KILOMETROS]]*Tabla1[[#This Row],[COSTO NORMAL]],Tabla1[[#This Row],[COSTO NORMAL]]*Tabla1[[#This Row],[KILOMETROS HASTA]])</f>
        <v>16.875</v>
      </c>
      <c r="U682" s="2">
        <f>Tabla1[[#This Row],[KILOMETROS ADICIONALES]]*Tabla1[[#This Row],[COSTO ADICIONAL]]</f>
        <v>1.6500000000000001</v>
      </c>
      <c r="V682">
        <v>98.67</v>
      </c>
      <c r="W682" s="2">
        <f>Tabla1[[#This Row],[COSTO NORMAL2]]+Tabla1[[#This Row],[COSTO ADICIONAL2]]</f>
        <v>18.524999999999999</v>
      </c>
    </row>
    <row r="683" spans="1:23" x14ac:dyDescent="0.25">
      <c r="A683" t="s">
        <v>45</v>
      </c>
      <c r="B683" t="s">
        <v>1094</v>
      </c>
      <c r="C683" t="s">
        <v>9774</v>
      </c>
      <c r="D683" t="s">
        <v>13</v>
      </c>
      <c r="E683" t="s">
        <v>14847</v>
      </c>
      <c r="F683" t="s">
        <v>14</v>
      </c>
      <c r="G683" t="s">
        <v>15</v>
      </c>
      <c r="H683" t="s">
        <v>45</v>
      </c>
      <c r="I683" t="s">
        <v>1095</v>
      </c>
      <c r="J683" t="str">
        <f>MID(Tabla1[[#This Row],[HORA2]],1,2)</f>
        <v>11</v>
      </c>
      <c r="K683" t="s">
        <v>43</v>
      </c>
      <c r="L683" t="s">
        <v>57</v>
      </c>
      <c r="M683" t="s">
        <v>14867</v>
      </c>
      <c r="N683" t="s">
        <v>22</v>
      </c>
      <c r="O683">
        <v>16.53</v>
      </c>
      <c r="P6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13.530000000000001</v>
      </c>
      <c r="Q683">
        <f>IF(Tabla1[[#This Row],[SERVICIO]]="COMIDA",3,IF(Tabla1[[#This Row],[SERVICIO]]="CONTROLADO",12,IF(Tabla1[[#This Row],[SERVICIO]]="RÁPIDO",3.75,IF(Tabla1[[#This Row],[SERVICIO]]="NORMAL",2.5,))))</f>
        <v>3</v>
      </c>
      <c r="R683">
        <f>IF(Tabla1[[#This Row],[SERVICIO]]="COMIDA",3.5,IF(Tabla1[[#This Row],[SERVICIO]]="CONTROLADO",8,IF(Tabla1[[#This Row],[SERVICIO]]="RÁPIDO",4.5,IF(Tabla1[[#This Row],[SERVICIO]]="NORMAL",3,))))</f>
        <v>3.5</v>
      </c>
      <c r="S683">
        <f>IF(Tabla1[[#This Row],[SERVICIO]]="COMIDA",0.75,IF(Tabla1[[#This Row],[SERVICIO]]="CONTROLADO",2.65,IF(Tabla1[[#This Row],[SERVICIO]]="RÁPIDO",0.55,IF(Tabla1[[#This Row],[SERVICIO]]="NORMAL",1.2,))))</f>
        <v>0.75</v>
      </c>
      <c r="T683" s="2">
        <f>IF(Tabla1[[#This Row],[KILOMETROS ADICIONALES]]=0,Tabla1[[#This Row],[KILOMETROS]]*Tabla1[[#This Row],[COSTO NORMAL]],Tabla1[[#This Row],[COSTO NORMAL]]*Tabla1[[#This Row],[KILOMETROS HASTA]])</f>
        <v>10.5</v>
      </c>
      <c r="U683" s="2">
        <f>Tabla1[[#This Row],[KILOMETROS ADICIONALES]]*Tabla1[[#This Row],[COSTO ADICIONAL]]</f>
        <v>10.147500000000001</v>
      </c>
      <c r="V683">
        <v>162.97999999999999</v>
      </c>
      <c r="W683" s="2">
        <f>Tabla1[[#This Row],[COSTO NORMAL2]]+Tabla1[[#This Row],[COSTO ADICIONAL2]]</f>
        <v>20.647500000000001</v>
      </c>
    </row>
    <row r="684" spans="1:23" x14ac:dyDescent="0.25">
      <c r="A684" t="s">
        <v>45</v>
      </c>
      <c r="B684" t="s">
        <v>1096</v>
      </c>
      <c r="C684" t="s">
        <v>9775</v>
      </c>
      <c r="D684" t="s">
        <v>13</v>
      </c>
      <c r="E684" t="s">
        <v>14847</v>
      </c>
      <c r="F684" t="s">
        <v>14</v>
      </c>
      <c r="G684" t="s">
        <v>15</v>
      </c>
      <c r="H684" t="s">
        <v>45</v>
      </c>
      <c r="I684" t="s">
        <v>1097</v>
      </c>
      <c r="J684" t="str">
        <f>MID(Tabla1[[#This Row],[HORA2]],1,2)</f>
        <v>11</v>
      </c>
      <c r="K684" t="s">
        <v>43</v>
      </c>
      <c r="L684" t="s">
        <v>57</v>
      </c>
      <c r="M684" t="s">
        <v>14867</v>
      </c>
      <c r="N684" t="s">
        <v>22</v>
      </c>
      <c r="O684">
        <v>10.33</v>
      </c>
      <c r="P6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7.33</v>
      </c>
      <c r="Q684">
        <f>IF(Tabla1[[#This Row],[SERVICIO]]="COMIDA",3,IF(Tabla1[[#This Row],[SERVICIO]]="CONTROLADO",12,IF(Tabla1[[#This Row],[SERVICIO]]="RÁPIDO",3.75,IF(Tabla1[[#This Row],[SERVICIO]]="NORMAL",2.5,))))</f>
        <v>3</v>
      </c>
      <c r="R684">
        <f>IF(Tabla1[[#This Row],[SERVICIO]]="COMIDA",3.5,IF(Tabla1[[#This Row],[SERVICIO]]="CONTROLADO",8,IF(Tabla1[[#This Row],[SERVICIO]]="RÁPIDO",4.5,IF(Tabla1[[#This Row],[SERVICIO]]="NORMAL",3,))))</f>
        <v>3.5</v>
      </c>
      <c r="S684">
        <f>IF(Tabla1[[#This Row],[SERVICIO]]="COMIDA",0.75,IF(Tabla1[[#This Row],[SERVICIO]]="CONTROLADO",2.65,IF(Tabla1[[#This Row],[SERVICIO]]="RÁPIDO",0.55,IF(Tabla1[[#This Row],[SERVICIO]]="NORMAL",1.2,))))</f>
        <v>0.75</v>
      </c>
      <c r="T684" s="2">
        <f>IF(Tabla1[[#This Row],[KILOMETROS ADICIONALES]]=0,Tabla1[[#This Row],[KILOMETROS]]*Tabla1[[#This Row],[COSTO NORMAL]],Tabla1[[#This Row],[COSTO NORMAL]]*Tabla1[[#This Row],[KILOMETROS HASTA]])</f>
        <v>10.5</v>
      </c>
      <c r="U684" s="2">
        <f>Tabla1[[#This Row],[KILOMETROS ADICIONALES]]*Tabla1[[#This Row],[COSTO ADICIONAL]]</f>
        <v>5.4975000000000005</v>
      </c>
      <c r="V684">
        <v>121.27</v>
      </c>
      <c r="W684" s="2">
        <f>Tabla1[[#This Row],[COSTO NORMAL2]]+Tabla1[[#This Row],[COSTO ADICIONAL2]]</f>
        <v>15.9975</v>
      </c>
    </row>
    <row r="685" spans="1:23" x14ac:dyDescent="0.25">
      <c r="A685" t="s">
        <v>45</v>
      </c>
      <c r="B685" t="s">
        <v>1098</v>
      </c>
      <c r="C685" t="s">
        <v>9776</v>
      </c>
      <c r="D685" t="s">
        <v>13</v>
      </c>
      <c r="E685" t="s">
        <v>14847</v>
      </c>
      <c r="F685" t="s">
        <v>14</v>
      </c>
      <c r="G685" t="s">
        <v>15</v>
      </c>
      <c r="H685" t="s">
        <v>45</v>
      </c>
      <c r="I685" t="s">
        <v>1099</v>
      </c>
      <c r="J685" t="str">
        <f>MID(Tabla1[[#This Row],[HORA2]],1,2)</f>
        <v>12</v>
      </c>
      <c r="K685" t="s">
        <v>43</v>
      </c>
      <c r="L685" t="s">
        <v>57</v>
      </c>
      <c r="M685" t="s">
        <v>14867</v>
      </c>
      <c r="N685" t="s">
        <v>22</v>
      </c>
      <c r="O685">
        <v>15.93</v>
      </c>
      <c r="P6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12.93</v>
      </c>
      <c r="Q685">
        <f>IF(Tabla1[[#This Row],[SERVICIO]]="COMIDA",3,IF(Tabla1[[#This Row],[SERVICIO]]="CONTROLADO",12,IF(Tabla1[[#This Row],[SERVICIO]]="RÁPIDO",3.75,IF(Tabla1[[#This Row],[SERVICIO]]="NORMAL",2.5,))))</f>
        <v>3</v>
      </c>
      <c r="R685">
        <f>IF(Tabla1[[#This Row],[SERVICIO]]="COMIDA",3.5,IF(Tabla1[[#This Row],[SERVICIO]]="CONTROLADO",8,IF(Tabla1[[#This Row],[SERVICIO]]="RÁPIDO",4.5,IF(Tabla1[[#This Row],[SERVICIO]]="NORMAL",3,))))</f>
        <v>3.5</v>
      </c>
      <c r="S685">
        <f>IF(Tabla1[[#This Row],[SERVICIO]]="COMIDA",0.75,IF(Tabla1[[#This Row],[SERVICIO]]="CONTROLADO",2.65,IF(Tabla1[[#This Row],[SERVICIO]]="RÁPIDO",0.55,IF(Tabla1[[#This Row],[SERVICIO]]="NORMAL",1.2,))))</f>
        <v>0.75</v>
      </c>
      <c r="T685" s="2">
        <f>IF(Tabla1[[#This Row],[KILOMETROS ADICIONALES]]=0,Tabla1[[#This Row],[KILOMETROS]]*Tabla1[[#This Row],[COSTO NORMAL]],Tabla1[[#This Row],[COSTO NORMAL]]*Tabla1[[#This Row],[KILOMETROS HASTA]])</f>
        <v>10.5</v>
      </c>
      <c r="U685" s="2">
        <f>Tabla1[[#This Row],[KILOMETROS ADICIONALES]]*Tabla1[[#This Row],[COSTO ADICIONAL]]</f>
        <v>9.6974999999999998</v>
      </c>
      <c r="V685">
        <v>143.69</v>
      </c>
      <c r="W685" s="2">
        <f>Tabla1[[#This Row],[COSTO NORMAL2]]+Tabla1[[#This Row],[COSTO ADICIONAL2]]</f>
        <v>20.197499999999998</v>
      </c>
    </row>
    <row r="686" spans="1:23" x14ac:dyDescent="0.25">
      <c r="A686" t="s">
        <v>45</v>
      </c>
      <c r="B686" t="s">
        <v>1100</v>
      </c>
      <c r="C686" t="s">
        <v>9777</v>
      </c>
      <c r="D686" t="s">
        <v>75</v>
      </c>
      <c r="E686" t="s">
        <v>14845</v>
      </c>
      <c r="F686" t="s">
        <v>14</v>
      </c>
      <c r="G686" t="s">
        <v>15</v>
      </c>
      <c r="H686" t="s">
        <v>45</v>
      </c>
      <c r="I686" t="s">
        <v>1101</v>
      </c>
      <c r="J686" t="str">
        <f>MID(Tabla1[[#This Row],[HORA2]],1,2)</f>
        <v>11</v>
      </c>
      <c r="K686" t="s">
        <v>43</v>
      </c>
      <c r="L686" t="s">
        <v>271</v>
      </c>
      <c r="M686" t="s">
        <v>14867</v>
      </c>
      <c r="N686" t="s">
        <v>22</v>
      </c>
      <c r="O686">
        <v>5.78</v>
      </c>
      <c r="P6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2.0300000000000002</v>
      </c>
      <c r="Q686">
        <f>IF(Tabla1[[#This Row],[SERVICIO]]="COMIDA",3,IF(Tabla1[[#This Row],[SERVICIO]]="CONTROLADO",12,IF(Tabla1[[#This Row],[SERVICIO]]="RÁPIDO",3.75,IF(Tabla1[[#This Row],[SERVICIO]]="NORMAL",2.5,))))</f>
        <v>3.75</v>
      </c>
      <c r="R686">
        <f>IF(Tabla1[[#This Row],[SERVICIO]]="COMIDA",3.5,IF(Tabla1[[#This Row],[SERVICIO]]="CONTROLADO",8,IF(Tabla1[[#This Row],[SERVICIO]]="RÁPIDO",4.5,IF(Tabla1[[#This Row],[SERVICIO]]="NORMAL",3,))))</f>
        <v>4.5</v>
      </c>
      <c r="S6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686" s="2">
        <f>IF(Tabla1[[#This Row],[KILOMETROS ADICIONALES]]=0,Tabla1[[#This Row],[KILOMETROS]]*Tabla1[[#This Row],[COSTO NORMAL]],Tabla1[[#This Row],[COSTO NORMAL]]*Tabla1[[#This Row],[KILOMETROS HASTA]])</f>
        <v>16.875</v>
      </c>
      <c r="U686" s="2">
        <f>Tabla1[[#This Row],[KILOMETROS ADICIONALES]]*Tabla1[[#This Row],[COSTO ADICIONAL]]</f>
        <v>1.1165000000000003</v>
      </c>
      <c r="V686">
        <v>159.03</v>
      </c>
      <c r="W686" s="2">
        <f>Tabla1[[#This Row],[COSTO NORMAL2]]+Tabla1[[#This Row],[COSTO ADICIONAL2]]</f>
        <v>17.991500000000002</v>
      </c>
    </row>
    <row r="687" spans="1:23" x14ac:dyDescent="0.25">
      <c r="A687" t="s">
        <v>45</v>
      </c>
      <c r="B687" t="s">
        <v>1102</v>
      </c>
      <c r="C687" t="s">
        <v>9778</v>
      </c>
      <c r="D687" t="s">
        <v>13</v>
      </c>
      <c r="E687" t="s">
        <v>14845</v>
      </c>
      <c r="F687" t="s">
        <v>14</v>
      </c>
      <c r="G687" t="s">
        <v>15</v>
      </c>
      <c r="H687" t="s">
        <v>45</v>
      </c>
      <c r="I687" t="s">
        <v>1103</v>
      </c>
      <c r="J687" t="str">
        <f>MID(Tabla1[[#This Row],[HORA2]],1,2)</f>
        <v>10</v>
      </c>
      <c r="K687" t="s">
        <v>43</v>
      </c>
      <c r="L687" t="s">
        <v>57</v>
      </c>
      <c r="M687" t="s">
        <v>14867</v>
      </c>
      <c r="N687" t="s">
        <v>22</v>
      </c>
      <c r="O687">
        <v>18.32</v>
      </c>
      <c r="P6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14.57</v>
      </c>
      <c r="Q687">
        <f>IF(Tabla1[[#This Row],[SERVICIO]]="COMIDA",3,IF(Tabla1[[#This Row],[SERVICIO]]="CONTROLADO",12,IF(Tabla1[[#This Row],[SERVICIO]]="RÁPIDO",3.75,IF(Tabla1[[#This Row],[SERVICIO]]="NORMAL",2.5,))))</f>
        <v>3.75</v>
      </c>
      <c r="R687">
        <f>IF(Tabla1[[#This Row],[SERVICIO]]="COMIDA",3.5,IF(Tabla1[[#This Row],[SERVICIO]]="CONTROLADO",8,IF(Tabla1[[#This Row],[SERVICIO]]="RÁPIDO",4.5,IF(Tabla1[[#This Row],[SERVICIO]]="NORMAL",3,))))</f>
        <v>4.5</v>
      </c>
      <c r="S6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687" s="2">
        <f>IF(Tabla1[[#This Row],[KILOMETROS ADICIONALES]]=0,Tabla1[[#This Row],[KILOMETROS]]*Tabla1[[#This Row],[COSTO NORMAL]],Tabla1[[#This Row],[COSTO NORMAL]]*Tabla1[[#This Row],[KILOMETROS HASTA]])</f>
        <v>16.875</v>
      </c>
      <c r="U687" s="2">
        <f>Tabla1[[#This Row],[KILOMETROS ADICIONALES]]*Tabla1[[#This Row],[COSTO ADICIONAL]]</f>
        <v>8.0135000000000005</v>
      </c>
      <c r="V687">
        <v>65.989999999999995</v>
      </c>
      <c r="W687" s="2">
        <f>Tabla1[[#This Row],[COSTO NORMAL2]]+Tabla1[[#This Row],[COSTO ADICIONAL2]]</f>
        <v>24.888500000000001</v>
      </c>
    </row>
    <row r="688" spans="1:23" x14ac:dyDescent="0.25">
      <c r="A688" t="s">
        <v>45</v>
      </c>
      <c r="B688" t="s">
        <v>1104</v>
      </c>
      <c r="C688" t="s">
        <v>9779</v>
      </c>
      <c r="D688" t="s">
        <v>75</v>
      </c>
      <c r="E688" t="s">
        <v>14845</v>
      </c>
      <c r="F688" t="s">
        <v>14</v>
      </c>
      <c r="G688" t="s">
        <v>15</v>
      </c>
      <c r="H688" t="s">
        <v>45</v>
      </c>
      <c r="I688" t="s">
        <v>1105</v>
      </c>
      <c r="J688" t="str">
        <f>MID(Tabla1[[#This Row],[HORA2]],1,2)</f>
        <v>13</v>
      </c>
      <c r="K688" t="s">
        <v>43</v>
      </c>
      <c r="L688" t="s">
        <v>271</v>
      </c>
      <c r="M688" t="s">
        <v>14867</v>
      </c>
      <c r="N688" t="s">
        <v>22</v>
      </c>
      <c r="O688">
        <v>16.61</v>
      </c>
      <c r="P6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12.86</v>
      </c>
      <c r="Q688">
        <f>IF(Tabla1[[#This Row],[SERVICIO]]="COMIDA",3,IF(Tabla1[[#This Row],[SERVICIO]]="CONTROLADO",12,IF(Tabla1[[#This Row],[SERVICIO]]="RÁPIDO",3.75,IF(Tabla1[[#This Row],[SERVICIO]]="NORMAL",2.5,))))</f>
        <v>3.75</v>
      </c>
      <c r="R688">
        <f>IF(Tabla1[[#This Row],[SERVICIO]]="COMIDA",3.5,IF(Tabla1[[#This Row],[SERVICIO]]="CONTROLADO",8,IF(Tabla1[[#This Row],[SERVICIO]]="RÁPIDO",4.5,IF(Tabla1[[#This Row],[SERVICIO]]="NORMAL",3,))))</f>
        <v>4.5</v>
      </c>
      <c r="S6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688" s="2">
        <f>IF(Tabla1[[#This Row],[KILOMETROS ADICIONALES]]=0,Tabla1[[#This Row],[KILOMETROS]]*Tabla1[[#This Row],[COSTO NORMAL]],Tabla1[[#This Row],[COSTO NORMAL]]*Tabla1[[#This Row],[KILOMETROS HASTA]])</f>
        <v>16.875</v>
      </c>
      <c r="U688" s="2">
        <f>Tabla1[[#This Row],[KILOMETROS ADICIONALES]]*Tabla1[[#This Row],[COSTO ADICIONAL]]</f>
        <v>7.0730000000000004</v>
      </c>
      <c r="V688">
        <v>141.41</v>
      </c>
      <c r="W688" s="2">
        <f>Tabla1[[#This Row],[COSTO NORMAL2]]+Tabla1[[#This Row],[COSTO ADICIONAL2]]</f>
        <v>23.948</v>
      </c>
    </row>
    <row r="689" spans="1:23" x14ac:dyDescent="0.25">
      <c r="A689" t="s">
        <v>45</v>
      </c>
      <c r="B689" t="s">
        <v>1106</v>
      </c>
      <c r="C689" t="s">
        <v>9780</v>
      </c>
      <c r="D689" t="s">
        <v>13</v>
      </c>
      <c r="E689" t="s">
        <v>14847</v>
      </c>
      <c r="F689" t="s">
        <v>14</v>
      </c>
      <c r="G689" t="s">
        <v>15</v>
      </c>
      <c r="H689" t="s">
        <v>45</v>
      </c>
      <c r="I689" t="s">
        <v>1107</v>
      </c>
      <c r="J689" t="str">
        <f>MID(Tabla1[[#This Row],[HORA2]],1,2)</f>
        <v>12</v>
      </c>
      <c r="K689" t="s">
        <v>43</v>
      </c>
      <c r="L689" t="s">
        <v>57</v>
      </c>
      <c r="M689" t="s">
        <v>14867</v>
      </c>
      <c r="N689" t="s">
        <v>22</v>
      </c>
      <c r="O689">
        <v>16.84</v>
      </c>
      <c r="P6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13.84</v>
      </c>
      <c r="Q689">
        <f>IF(Tabla1[[#This Row],[SERVICIO]]="COMIDA",3,IF(Tabla1[[#This Row],[SERVICIO]]="CONTROLADO",12,IF(Tabla1[[#This Row],[SERVICIO]]="RÁPIDO",3.75,IF(Tabla1[[#This Row],[SERVICIO]]="NORMAL",2.5,))))</f>
        <v>3</v>
      </c>
      <c r="R689">
        <f>IF(Tabla1[[#This Row],[SERVICIO]]="COMIDA",3.5,IF(Tabla1[[#This Row],[SERVICIO]]="CONTROLADO",8,IF(Tabla1[[#This Row],[SERVICIO]]="RÁPIDO",4.5,IF(Tabla1[[#This Row],[SERVICIO]]="NORMAL",3,))))</f>
        <v>3.5</v>
      </c>
      <c r="S689">
        <f>IF(Tabla1[[#This Row],[SERVICIO]]="COMIDA",0.75,IF(Tabla1[[#This Row],[SERVICIO]]="CONTROLADO",2.65,IF(Tabla1[[#This Row],[SERVICIO]]="RÁPIDO",0.55,IF(Tabla1[[#This Row],[SERVICIO]]="NORMAL",1.2,))))</f>
        <v>0.75</v>
      </c>
      <c r="T689" s="2">
        <f>IF(Tabla1[[#This Row],[KILOMETROS ADICIONALES]]=0,Tabla1[[#This Row],[KILOMETROS]]*Tabla1[[#This Row],[COSTO NORMAL]],Tabla1[[#This Row],[COSTO NORMAL]]*Tabla1[[#This Row],[KILOMETROS HASTA]])</f>
        <v>10.5</v>
      </c>
      <c r="U689" s="2">
        <f>Tabla1[[#This Row],[KILOMETROS ADICIONALES]]*Tabla1[[#This Row],[COSTO ADICIONAL]]</f>
        <v>10.379999999999999</v>
      </c>
      <c r="V689">
        <v>110.58</v>
      </c>
      <c r="W689" s="2">
        <f>Tabla1[[#This Row],[COSTO NORMAL2]]+Tabla1[[#This Row],[COSTO ADICIONAL2]]</f>
        <v>20.88</v>
      </c>
    </row>
    <row r="690" spans="1:23" x14ac:dyDescent="0.25">
      <c r="A690" t="s">
        <v>45</v>
      </c>
      <c r="B690" t="s">
        <v>1106</v>
      </c>
      <c r="C690" t="s">
        <v>9781</v>
      </c>
      <c r="D690" t="s">
        <v>13</v>
      </c>
      <c r="E690" t="s">
        <v>14847</v>
      </c>
      <c r="F690" t="s">
        <v>14</v>
      </c>
      <c r="G690" t="s">
        <v>15</v>
      </c>
      <c r="H690" t="s">
        <v>45</v>
      </c>
      <c r="I690" t="s">
        <v>1108</v>
      </c>
      <c r="J690" t="str">
        <f>MID(Tabla1[[#This Row],[HORA2]],1,2)</f>
        <v>11</v>
      </c>
      <c r="K690" t="s">
        <v>43</v>
      </c>
      <c r="L690" t="s">
        <v>57</v>
      </c>
      <c r="M690" t="s">
        <v>14867</v>
      </c>
      <c r="N690" t="s">
        <v>22</v>
      </c>
      <c r="O690">
        <v>1.29</v>
      </c>
      <c r="P6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690">
        <f>IF(Tabla1[[#This Row],[SERVICIO]]="COMIDA",3,IF(Tabla1[[#This Row],[SERVICIO]]="CONTROLADO",12,IF(Tabla1[[#This Row],[SERVICIO]]="RÁPIDO",3.75,IF(Tabla1[[#This Row],[SERVICIO]]="NORMAL",2.5,))))</f>
        <v>3</v>
      </c>
      <c r="R690">
        <f>IF(Tabla1[[#This Row],[SERVICIO]]="COMIDA",3.5,IF(Tabla1[[#This Row],[SERVICIO]]="CONTROLADO",8,IF(Tabla1[[#This Row],[SERVICIO]]="RÁPIDO",4.5,IF(Tabla1[[#This Row],[SERVICIO]]="NORMAL",3,))))</f>
        <v>3.5</v>
      </c>
      <c r="S690">
        <f>IF(Tabla1[[#This Row],[SERVICIO]]="COMIDA",0.75,IF(Tabla1[[#This Row],[SERVICIO]]="CONTROLADO",2.65,IF(Tabla1[[#This Row],[SERVICIO]]="RÁPIDO",0.55,IF(Tabla1[[#This Row],[SERVICIO]]="NORMAL",1.2,))))</f>
        <v>0.75</v>
      </c>
      <c r="T690" s="2">
        <f>IF(Tabla1[[#This Row],[KILOMETROS ADICIONALES]]=0,Tabla1[[#This Row],[KILOMETROS]]*Tabla1[[#This Row],[COSTO NORMAL]],Tabla1[[#This Row],[COSTO NORMAL]]*Tabla1[[#This Row],[KILOMETROS HASTA]])</f>
        <v>4.5150000000000006</v>
      </c>
      <c r="U690" s="2">
        <f>Tabla1[[#This Row],[KILOMETROS ADICIONALES]]*Tabla1[[#This Row],[COSTO ADICIONAL]]</f>
        <v>0</v>
      </c>
      <c r="V690">
        <v>26.06</v>
      </c>
      <c r="W690" s="2">
        <f>Tabla1[[#This Row],[COSTO NORMAL2]]+Tabla1[[#This Row],[COSTO ADICIONAL2]]</f>
        <v>4.5150000000000006</v>
      </c>
    </row>
    <row r="691" spans="1:23" x14ac:dyDescent="0.25">
      <c r="A691" t="s">
        <v>45</v>
      </c>
      <c r="B691" t="s">
        <v>1109</v>
      </c>
      <c r="C691" t="s">
        <v>9782</v>
      </c>
      <c r="D691" t="s">
        <v>13</v>
      </c>
      <c r="E691" t="s">
        <v>14847</v>
      </c>
      <c r="F691" t="s">
        <v>14</v>
      </c>
      <c r="G691" t="s">
        <v>15</v>
      </c>
      <c r="H691" t="s">
        <v>45</v>
      </c>
      <c r="I691" t="s">
        <v>1110</v>
      </c>
      <c r="J691" t="str">
        <f>MID(Tabla1[[#This Row],[HORA2]],1,2)</f>
        <v>12</v>
      </c>
      <c r="K691" t="s">
        <v>43</v>
      </c>
      <c r="L691" t="s">
        <v>57</v>
      </c>
      <c r="M691" t="s">
        <v>14867</v>
      </c>
      <c r="N691" t="s">
        <v>22</v>
      </c>
      <c r="O691">
        <v>3.7199999999999998</v>
      </c>
      <c r="P6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0.71999999999999975</v>
      </c>
      <c r="Q691">
        <f>IF(Tabla1[[#This Row],[SERVICIO]]="COMIDA",3,IF(Tabla1[[#This Row],[SERVICIO]]="CONTROLADO",12,IF(Tabla1[[#This Row],[SERVICIO]]="RÁPIDO",3.75,IF(Tabla1[[#This Row],[SERVICIO]]="NORMAL",2.5,))))</f>
        <v>3</v>
      </c>
      <c r="R691">
        <f>IF(Tabla1[[#This Row],[SERVICIO]]="COMIDA",3.5,IF(Tabla1[[#This Row],[SERVICIO]]="CONTROLADO",8,IF(Tabla1[[#This Row],[SERVICIO]]="RÁPIDO",4.5,IF(Tabla1[[#This Row],[SERVICIO]]="NORMAL",3,))))</f>
        <v>3.5</v>
      </c>
      <c r="S691">
        <f>IF(Tabla1[[#This Row],[SERVICIO]]="COMIDA",0.75,IF(Tabla1[[#This Row],[SERVICIO]]="CONTROLADO",2.65,IF(Tabla1[[#This Row],[SERVICIO]]="RÁPIDO",0.55,IF(Tabla1[[#This Row],[SERVICIO]]="NORMAL",1.2,))))</f>
        <v>0.75</v>
      </c>
      <c r="T691" s="2">
        <f>IF(Tabla1[[#This Row],[KILOMETROS ADICIONALES]]=0,Tabla1[[#This Row],[KILOMETROS]]*Tabla1[[#This Row],[COSTO NORMAL]],Tabla1[[#This Row],[COSTO NORMAL]]*Tabla1[[#This Row],[KILOMETROS HASTA]])</f>
        <v>10.5</v>
      </c>
      <c r="U691" s="2">
        <f>Tabla1[[#This Row],[KILOMETROS ADICIONALES]]*Tabla1[[#This Row],[COSTO ADICIONAL]]</f>
        <v>0.53999999999999981</v>
      </c>
      <c r="V691">
        <v>237.52</v>
      </c>
      <c r="W691" s="2">
        <f>Tabla1[[#This Row],[COSTO NORMAL2]]+Tabla1[[#This Row],[COSTO ADICIONAL2]]</f>
        <v>11.04</v>
      </c>
    </row>
    <row r="692" spans="1:23" x14ac:dyDescent="0.25">
      <c r="A692" t="s">
        <v>45</v>
      </c>
      <c r="B692" t="s">
        <v>1111</v>
      </c>
      <c r="C692" t="s">
        <v>9783</v>
      </c>
      <c r="E692" t="s">
        <v>14845</v>
      </c>
      <c r="F692" t="s">
        <v>76</v>
      </c>
      <c r="G692" t="s">
        <v>15</v>
      </c>
      <c r="H692" t="s">
        <v>45</v>
      </c>
      <c r="I692" t="s">
        <v>1112</v>
      </c>
      <c r="J692" t="str">
        <f>MID(Tabla1[[#This Row],[HORA2]],1,2)</f>
        <v>10</v>
      </c>
      <c r="K692" t="s">
        <v>35</v>
      </c>
      <c r="L692" t="s">
        <v>19</v>
      </c>
      <c r="M692" t="s">
        <v>14867</v>
      </c>
      <c r="N692" t="s">
        <v>22</v>
      </c>
      <c r="O692">
        <v>11.88</v>
      </c>
      <c r="P6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8.1300000000000008</v>
      </c>
      <c r="Q692">
        <f>IF(Tabla1[[#This Row],[SERVICIO]]="COMIDA",3,IF(Tabla1[[#This Row],[SERVICIO]]="CONTROLADO",12,IF(Tabla1[[#This Row],[SERVICIO]]="RÁPIDO",3.75,IF(Tabla1[[#This Row],[SERVICIO]]="NORMAL",2.5,))))</f>
        <v>3.75</v>
      </c>
      <c r="R692">
        <f>IF(Tabla1[[#This Row],[SERVICIO]]="COMIDA",3.5,IF(Tabla1[[#This Row],[SERVICIO]]="CONTROLADO",8,IF(Tabla1[[#This Row],[SERVICIO]]="RÁPIDO",4.5,IF(Tabla1[[#This Row],[SERVICIO]]="NORMAL",3,))))</f>
        <v>4.5</v>
      </c>
      <c r="S6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692" s="2">
        <f>IF(Tabla1[[#This Row],[KILOMETROS ADICIONALES]]=0,Tabla1[[#This Row],[KILOMETROS]]*Tabla1[[#This Row],[COSTO NORMAL]],Tabla1[[#This Row],[COSTO NORMAL]]*Tabla1[[#This Row],[KILOMETROS HASTA]])</f>
        <v>16.875</v>
      </c>
      <c r="U692" s="2">
        <f>Tabla1[[#This Row],[KILOMETROS ADICIONALES]]*Tabla1[[#This Row],[COSTO ADICIONAL]]</f>
        <v>4.4715000000000007</v>
      </c>
      <c r="V692">
        <v>73.84</v>
      </c>
      <c r="W692" s="2">
        <f>Tabla1[[#This Row],[COSTO NORMAL2]]+Tabla1[[#This Row],[COSTO ADICIONAL2]]</f>
        <v>21.346499999999999</v>
      </c>
    </row>
    <row r="693" spans="1:23" x14ac:dyDescent="0.25">
      <c r="A693" t="s">
        <v>45</v>
      </c>
      <c r="B693" t="s">
        <v>1113</v>
      </c>
      <c r="C693" t="s">
        <v>9784</v>
      </c>
      <c r="D693" t="s">
        <v>13</v>
      </c>
      <c r="E693" t="s">
        <v>14845</v>
      </c>
      <c r="F693" t="s">
        <v>14</v>
      </c>
      <c r="G693" t="s">
        <v>69</v>
      </c>
      <c r="H693" t="s">
        <v>45</v>
      </c>
      <c r="I693" t="s">
        <v>1114</v>
      </c>
      <c r="J693" t="str">
        <f>MID(Tabla1[[#This Row],[HORA2]],1,2)</f>
        <v>11</v>
      </c>
      <c r="K693" t="s">
        <v>43</v>
      </c>
      <c r="L693" t="s">
        <v>44</v>
      </c>
      <c r="M693" t="s">
        <v>14867</v>
      </c>
      <c r="N693" t="s">
        <v>22</v>
      </c>
      <c r="O693">
        <v>9.2100000000000009</v>
      </c>
      <c r="P6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5.4600000000000009</v>
      </c>
      <c r="Q693">
        <f>IF(Tabla1[[#This Row],[SERVICIO]]="COMIDA",3,IF(Tabla1[[#This Row],[SERVICIO]]="CONTROLADO",12,IF(Tabla1[[#This Row],[SERVICIO]]="RÁPIDO",3.75,IF(Tabla1[[#This Row],[SERVICIO]]="NORMAL",2.5,))))</f>
        <v>3.75</v>
      </c>
      <c r="R693">
        <f>IF(Tabla1[[#This Row],[SERVICIO]]="COMIDA",3.5,IF(Tabla1[[#This Row],[SERVICIO]]="CONTROLADO",8,IF(Tabla1[[#This Row],[SERVICIO]]="RÁPIDO",4.5,IF(Tabla1[[#This Row],[SERVICIO]]="NORMAL",3,))))</f>
        <v>4.5</v>
      </c>
      <c r="S6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693" s="2">
        <f>IF(Tabla1[[#This Row],[KILOMETROS ADICIONALES]]=0,Tabla1[[#This Row],[KILOMETROS]]*Tabla1[[#This Row],[COSTO NORMAL]],Tabla1[[#This Row],[COSTO NORMAL]]*Tabla1[[#This Row],[KILOMETROS HASTA]])</f>
        <v>16.875</v>
      </c>
      <c r="U693" s="2">
        <f>Tabla1[[#This Row],[KILOMETROS ADICIONALES]]*Tabla1[[#This Row],[COSTO ADICIONAL]]</f>
        <v>3.0030000000000006</v>
      </c>
      <c r="V693">
        <v>26.46</v>
      </c>
      <c r="W693" s="2">
        <f>Tabla1[[#This Row],[COSTO NORMAL2]]+Tabla1[[#This Row],[COSTO ADICIONAL2]]</f>
        <v>19.878</v>
      </c>
    </row>
    <row r="694" spans="1:23" x14ac:dyDescent="0.25">
      <c r="A694" t="s">
        <v>45</v>
      </c>
      <c r="B694" t="s">
        <v>1113</v>
      </c>
      <c r="C694" t="s">
        <v>9785</v>
      </c>
      <c r="D694" t="s">
        <v>13</v>
      </c>
      <c r="E694" t="s">
        <v>14844</v>
      </c>
      <c r="F694" t="s">
        <v>14</v>
      </c>
      <c r="G694" t="s">
        <v>15</v>
      </c>
      <c r="H694" t="s">
        <v>72</v>
      </c>
      <c r="I694" t="s">
        <v>1115</v>
      </c>
      <c r="J694" t="str">
        <f>MID(Tabla1[[#This Row],[HORA2]],1,2)</f>
        <v>16</v>
      </c>
      <c r="K694" t="s">
        <v>43</v>
      </c>
      <c r="L694" t="s">
        <v>44</v>
      </c>
      <c r="M694" t="s">
        <v>14867</v>
      </c>
      <c r="N694" t="s">
        <v>22</v>
      </c>
      <c r="O694">
        <v>16.920000000000002</v>
      </c>
      <c r="P6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14.420000000000002</v>
      </c>
      <c r="Q694">
        <f>IF(Tabla1[[#This Row],[SERVICIO]]="COMIDA",3,IF(Tabla1[[#This Row],[SERVICIO]]="CONTROLADO",12,IF(Tabla1[[#This Row],[SERVICIO]]="RÁPIDO",3.75,IF(Tabla1[[#This Row],[SERVICIO]]="NORMAL",2.5,))))</f>
        <v>2.5</v>
      </c>
      <c r="R694">
        <f>IF(Tabla1[[#This Row],[SERVICIO]]="COMIDA",3.5,IF(Tabla1[[#This Row],[SERVICIO]]="CONTROLADO",8,IF(Tabla1[[#This Row],[SERVICIO]]="RÁPIDO",4.5,IF(Tabla1[[#This Row],[SERVICIO]]="NORMAL",3,))))</f>
        <v>3</v>
      </c>
      <c r="S694">
        <f>IF(Tabla1[[#This Row],[SERVICIO]]="COMIDA",0.75,IF(Tabla1[[#This Row],[SERVICIO]]="CONTROLADO",2.65,IF(Tabla1[[#This Row],[SERVICIO]]="RÁPIDO",0.55,IF(Tabla1[[#This Row],[SERVICIO]]="NORMAL",1.2,))))</f>
        <v>1.2</v>
      </c>
      <c r="T694" s="2">
        <f>IF(Tabla1[[#This Row],[KILOMETROS ADICIONALES]]=0,Tabla1[[#This Row],[KILOMETROS]]*Tabla1[[#This Row],[COSTO NORMAL]],Tabla1[[#This Row],[COSTO NORMAL]]*Tabla1[[#This Row],[KILOMETROS HASTA]])</f>
        <v>7.5</v>
      </c>
      <c r="U694" s="2">
        <f>Tabla1[[#This Row],[KILOMETROS ADICIONALES]]*Tabla1[[#This Row],[COSTO ADICIONAL]]</f>
        <v>17.304000000000002</v>
      </c>
      <c r="V694">
        <v>64.88</v>
      </c>
      <c r="W694" s="2">
        <f>Tabla1[[#This Row],[COSTO NORMAL2]]+Tabla1[[#This Row],[COSTO ADICIONAL2]]</f>
        <v>24.804000000000002</v>
      </c>
    </row>
    <row r="695" spans="1:23" x14ac:dyDescent="0.25">
      <c r="A695" t="s">
        <v>45</v>
      </c>
      <c r="B695" t="s">
        <v>1116</v>
      </c>
      <c r="C695" t="s">
        <v>9786</v>
      </c>
      <c r="D695" t="s">
        <v>13</v>
      </c>
      <c r="E695" t="s">
        <v>14847</v>
      </c>
      <c r="F695" t="s">
        <v>14</v>
      </c>
      <c r="G695" t="s">
        <v>15</v>
      </c>
      <c r="H695" t="s">
        <v>45</v>
      </c>
      <c r="I695" t="s">
        <v>1117</v>
      </c>
      <c r="J695" t="str">
        <f>MID(Tabla1[[#This Row],[HORA2]],1,2)</f>
        <v>16</v>
      </c>
      <c r="K695" t="s">
        <v>19</v>
      </c>
      <c r="L695" t="s">
        <v>78</v>
      </c>
      <c r="M695" t="s">
        <v>14867</v>
      </c>
      <c r="N695" t="s">
        <v>22</v>
      </c>
      <c r="O695">
        <v>4.25</v>
      </c>
      <c r="P6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1.25</v>
      </c>
      <c r="Q695">
        <f>IF(Tabla1[[#This Row],[SERVICIO]]="COMIDA",3,IF(Tabla1[[#This Row],[SERVICIO]]="CONTROLADO",12,IF(Tabla1[[#This Row],[SERVICIO]]="RÁPIDO",3.75,IF(Tabla1[[#This Row],[SERVICIO]]="NORMAL",2.5,))))</f>
        <v>3</v>
      </c>
      <c r="R695">
        <f>IF(Tabla1[[#This Row],[SERVICIO]]="COMIDA",3.5,IF(Tabla1[[#This Row],[SERVICIO]]="CONTROLADO",8,IF(Tabla1[[#This Row],[SERVICIO]]="RÁPIDO",4.5,IF(Tabla1[[#This Row],[SERVICIO]]="NORMAL",3,))))</f>
        <v>3.5</v>
      </c>
      <c r="S695">
        <f>IF(Tabla1[[#This Row],[SERVICIO]]="COMIDA",0.75,IF(Tabla1[[#This Row],[SERVICIO]]="CONTROLADO",2.65,IF(Tabla1[[#This Row],[SERVICIO]]="RÁPIDO",0.55,IF(Tabla1[[#This Row],[SERVICIO]]="NORMAL",1.2,))))</f>
        <v>0.75</v>
      </c>
      <c r="T695" s="2">
        <f>IF(Tabla1[[#This Row],[KILOMETROS ADICIONALES]]=0,Tabla1[[#This Row],[KILOMETROS]]*Tabla1[[#This Row],[COSTO NORMAL]],Tabla1[[#This Row],[COSTO NORMAL]]*Tabla1[[#This Row],[KILOMETROS HASTA]])</f>
        <v>10.5</v>
      </c>
      <c r="U695" s="2">
        <f>Tabla1[[#This Row],[KILOMETROS ADICIONALES]]*Tabla1[[#This Row],[COSTO ADICIONAL]]</f>
        <v>0.9375</v>
      </c>
      <c r="V695">
        <v>123.39</v>
      </c>
      <c r="W695" s="2">
        <f>Tabla1[[#This Row],[COSTO NORMAL2]]+Tabla1[[#This Row],[COSTO ADICIONAL2]]</f>
        <v>11.4375</v>
      </c>
    </row>
    <row r="696" spans="1:23" x14ac:dyDescent="0.25">
      <c r="A696" t="s">
        <v>45</v>
      </c>
      <c r="B696" t="s">
        <v>1118</v>
      </c>
      <c r="C696" t="s">
        <v>9787</v>
      </c>
      <c r="D696" t="s">
        <v>13</v>
      </c>
      <c r="E696" t="s">
        <v>14846</v>
      </c>
      <c r="F696" t="s">
        <v>14</v>
      </c>
      <c r="G696" t="s">
        <v>15</v>
      </c>
      <c r="H696" t="s">
        <v>45</v>
      </c>
      <c r="I696" t="s">
        <v>1119</v>
      </c>
      <c r="J696" t="str">
        <f>MID(Tabla1[[#This Row],[HORA2]],1,2)</f>
        <v>16</v>
      </c>
      <c r="K696" t="s">
        <v>43</v>
      </c>
      <c r="L696" t="s">
        <v>57</v>
      </c>
      <c r="M696" t="s">
        <v>14867</v>
      </c>
      <c r="N696" t="s">
        <v>22</v>
      </c>
      <c r="O696">
        <v>17.05</v>
      </c>
      <c r="P6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5.0500000000000007</v>
      </c>
      <c r="Q696">
        <f>IF(Tabla1[[#This Row],[SERVICIO]]="COMIDA",3,IF(Tabla1[[#This Row],[SERVICIO]]="CONTROLADO",12,IF(Tabla1[[#This Row],[SERVICIO]]="RÁPIDO",3.75,IF(Tabla1[[#This Row],[SERVICIO]]="NORMAL",2.5,))))</f>
        <v>12</v>
      </c>
      <c r="R696">
        <f>IF(Tabla1[[#This Row],[SERVICIO]]="COMIDA",3.5,IF(Tabla1[[#This Row],[SERVICIO]]="CONTROLADO",8,IF(Tabla1[[#This Row],[SERVICIO]]="RÁPIDO",4.5,IF(Tabla1[[#This Row],[SERVICIO]]="NORMAL",3,))))</f>
        <v>8</v>
      </c>
      <c r="S696">
        <f>IF(Tabla1[[#This Row],[SERVICIO]]="COMIDA",0.75,IF(Tabla1[[#This Row],[SERVICIO]]="CONTROLADO",2.65,IF(Tabla1[[#This Row],[SERVICIO]]="RÁPIDO",0.55,IF(Tabla1[[#This Row],[SERVICIO]]="NORMAL",1.2,))))</f>
        <v>2.65</v>
      </c>
      <c r="T696" s="2">
        <f>IF(Tabla1[[#This Row],[KILOMETROS ADICIONALES]]=0,Tabla1[[#This Row],[KILOMETROS]]*Tabla1[[#This Row],[COSTO NORMAL]],Tabla1[[#This Row],[COSTO NORMAL]]*Tabla1[[#This Row],[KILOMETROS HASTA]])</f>
        <v>96</v>
      </c>
      <c r="U696" s="2">
        <f>Tabla1[[#This Row],[KILOMETROS ADICIONALES]]*Tabla1[[#This Row],[COSTO ADICIONAL]]</f>
        <v>13.382500000000002</v>
      </c>
      <c r="V696">
        <v>64.31</v>
      </c>
      <c r="W696" s="2">
        <f>Tabla1[[#This Row],[COSTO NORMAL2]]+Tabla1[[#This Row],[COSTO ADICIONAL2]]</f>
        <v>109.38250000000001</v>
      </c>
    </row>
    <row r="697" spans="1:23" x14ac:dyDescent="0.25">
      <c r="A697" t="s">
        <v>45</v>
      </c>
      <c r="B697" t="s">
        <v>1120</v>
      </c>
      <c r="C697" t="s">
        <v>9788</v>
      </c>
      <c r="D697" t="s">
        <v>13</v>
      </c>
      <c r="E697" t="s">
        <v>14847</v>
      </c>
      <c r="F697" t="s">
        <v>14</v>
      </c>
      <c r="G697" t="s">
        <v>15</v>
      </c>
      <c r="H697" t="s">
        <v>45</v>
      </c>
      <c r="I697" t="s">
        <v>1121</v>
      </c>
      <c r="J697" t="str">
        <f>MID(Tabla1[[#This Row],[HORA2]],1,2)</f>
        <v>11</v>
      </c>
      <c r="K697" t="s">
        <v>43</v>
      </c>
      <c r="L697" t="s">
        <v>35</v>
      </c>
      <c r="M697" t="s">
        <v>14867</v>
      </c>
      <c r="N697" t="s">
        <v>22</v>
      </c>
      <c r="O697">
        <v>10.14</v>
      </c>
      <c r="P6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7.1400000000000006</v>
      </c>
      <c r="Q697">
        <f>IF(Tabla1[[#This Row],[SERVICIO]]="COMIDA",3,IF(Tabla1[[#This Row],[SERVICIO]]="CONTROLADO",12,IF(Tabla1[[#This Row],[SERVICIO]]="RÁPIDO",3.75,IF(Tabla1[[#This Row],[SERVICIO]]="NORMAL",2.5,))))</f>
        <v>3</v>
      </c>
      <c r="R697">
        <f>IF(Tabla1[[#This Row],[SERVICIO]]="COMIDA",3.5,IF(Tabla1[[#This Row],[SERVICIO]]="CONTROLADO",8,IF(Tabla1[[#This Row],[SERVICIO]]="RÁPIDO",4.5,IF(Tabla1[[#This Row],[SERVICIO]]="NORMAL",3,))))</f>
        <v>3.5</v>
      </c>
      <c r="S697">
        <f>IF(Tabla1[[#This Row],[SERVICIO]]="COMIDA",0.75,IF(Tabla1[[#This Row],[SERVICIO]]="CONTROLADO",2.65,IF(Tabla1[[#This Row],[SERVICIO]]="RÁPIDO",0.55,IF(Tabla1[[#This Row],[SERVICIO]]="NORMAL",1.2,))))</f>
        <v>0.75</v>
      </c>
      <c r="T697" s="2">
        <f>IF(Tabla1[[#This Row],[KILOMETROS ADICIONALES]]=0,Tabla1[[#This Row],[KILOMETROS]]*Tabla1[[#This Row],[COSTO NORMAL]],Tabla1[[#This Row],[COSTO NORMAL]]*Tabla1[[#This Row],[KILOMETROS HASTA]])</f>
        <v>10.5</v>
      </c>
      <c r="U697" s="2">
        <f>Tabla1[[#This Row],[KILOMETROS ADICIONALES]]*Tabla1[[#This Row],[COSTO ADICIONAL]]</f>
        <v>5.3550000000000004</v>
      </c>
      <c r="V697">
        <v>115.28</v>
      </c>
      <c r="W697" s="2">
        <f>Tabla1[[#This Row],[COSTO NORMAL2]]+Tabla1[[#This Row],[COSTO ADICIONAL2]]</f>
        <v>15.855</v>
      </c>
    </row>
    <row r="698" spans="1:23" x14ac:dyDescent="0.25">
      <c r="A698" t="s">
        <v>45</v>
      </c>
      <c r="B698" t="s">
        <v>1122</v>
      </c>
      <c r="C698" t="s">
        <v>9789</v>
      </c>
      <c r="D698" t="s">
        <v>13</v>
      </c>
      <c r="E698" t="s">
        <v>14847</v>
      </c>
      <c r="F698" t="s">
        <v>14</v>
      </c>
      <c r="G698" t="s">
        <v>15</v>
      </c>
      <c r="H698" t="s">
        <v>45</v>
      </c>
      <c r="I698" t="s">
        <v>1123</v>
      </c>
      <c r="J698" t="str">
        <f>MID(Tabla1[[#This Row],[HORA2]],1,2)</f>
        <v>10</v>
      </c>
      <c r="K698" t="s">
        <v>19</v>
      </c>
      <c r="L698" t="s">
        <v>20</v>
      </c>
      <c r="M698" t="s">
        <v>14867</v>
      </c>
      <c r="N698" t="s">
        <v>22</v>
      </c>
      <c r="O698">
        <v>7.12</v>
      </c>
      <c r="P6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698">
        <f>IF(Tabla1[[#This Row],[SERVICIO]]="COMIDA",3,IF(Tabla1[[#This Row],[SERVICIO]]="CONTROLADO",12,IF(Tabla1[[#This Row],[SERVICIO]]="RÁPIDO",3.75,IF(Tabla1[[#This Row],[SERVICIO]]="NORMAL",2.5,))))</f>
        <v>3</v>
      </c>
      <c r="R698">
        <f>IF(Tabla1[[#This Row],[SERVICIO]]="COMIDA",3.5,IF(Tabla1[[#This Row],[SERVICIO]]="CONTROLADO",8,IF(Tabla1[[#This Row],[SERVICIO]]="RÁPIDO",4.5,IF(Tabla1[[#This Row],[SERVICIO]]="NORMAL",3,))))</f>
        <v>3.5</v>
      </c>
      <c r="S698">
        <f>IF(Tabla1[[#This Row],[SERVICIO]]="COMIDA",0.75,IF(Tabla1[[#This Row],[SERVICIO]]="CONTROLADO",2.65,IF(Tabla1[[#This Row],[SERVICIO]]="RÁPIDO",0.55,IF(Tabla1[[#This Row],[SERVICIO]]="NORMAL",1.2,))))</f>
        <v>0.75</v>
      </c>
      <c r="T698" s="2">
        <f>IF(Tabla1[[#This Row],[KILOMETROS ADICIONALES]]=0,Tabla1[[#This Row],[KILOMETROS]]*Tabla1[[#This Row],[COSTO NORMAL]],Tabla1[[#This Row],[COSTO NORMAL]]*Tabla1[[#This Row],[KILOMETROS HASTA]])</f>
        <v>10.5</v>
      </c>
      <c r="U698" s="2">
        <f>Tabla1[[#This Row],[KILOMETROS ADICIONALES]]*Tabla1[[#This Row],[COSTO ADICIONAL]]</f>
        <v>3.09</v>
      </c>
      <c r="V698">
        <v>78.67</v>
      </c>
      <c r="W698" s="2">
        <f>Tabla1[[#This Row],[COSTO NORMAL2]]+Tabla1[[#This Row],[COSTO ADICIONAL2]]</f>
        <v>13.59</v>
      </c>
    </row>
    <row r="699" spans="1:23" x14ac:dyDescent="0.25">
      <c r="A699" t="s">
        <v>45</v>
      </c>
      <c r="B699" t="s">
        <v>1124</v>
      </c>
      <c r="C699" t="s">
        <v>9790</v>
      </c>
      <c r="D699" t="s">
        <v>13</v>
      </c>
      <c r="E699" t="s">
        <v>14845</v>
      </c>
      <c r="F699" t="s">
        <v>14</v>
      </c>
      <c r="G699" t="s">
        <v>15</v>
      </c>
      <c r="H699" t="s">
        <v>45</v>
      </c>
      <c r="I699" t="s">
        <v>1125</v>
      </c>
      <c r="J699" t="str">
        <f>MID(Tabla1[[#This Row],[HORA2]],1,2)</f>
        <v>14</v>
      </c>
      <c r="K699" t="s">
        <v>35</v>
      </c>
      <c r="L699" t="s">
        <v>96</v>
      </c>
      <c r="M699" t="s">
        <v>14867</v>
      </c>
      <c r="N699" t="s">
        <v>22</v>
      </c>
      <c r="O699">
        <v>16.850000000000001</v>
      </c>
      <c r="P6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13.100000000000001</v>
      </c>
      <c r="Q699">
        <f>IF(Tabla1[[#This Row],[SERVICIO]]="COMIDA",3,IF(Tabla1[[#This Row],[SERVICIO]]="CONTROLADO",12,IF(Tabla1[[#This Row],[SERVICIO]]="RÁPIDO",3.75,IF(Tabla1[[#This Row],[SERVICIO]]="NORMAL",2.5,))))</f>
        <v>3.75</v>
      </c>
      <c r="R699">
        <f>IF(Tabla1[[#This Row],[SERVICIO]]="COMIDA",3.5,IF(Tabla1[[#This Row],[SERVICIO]]="CONTROLADO",8,IF(Tabla1[[#This Row],[SERVICIO]]="RÁPIDO",4.5,IF(Tabla1[[#This Row],[SERVICIO]]="NORMAL",3,))))</f>
        <v>4.5</v>
      </c>
      <c r="S6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699" s="2">
        <f>IF(Tabla1[[#This Row],[KILOMETROS ADICIONALES]]=0,Tabla1[[#This Row],[KILOMETROS]]*Tabla1[[#This Row],[COSTO NORMAL]],Tabla1[[#This Row],[COSTO NORMAL]]*Tabla1[[#This Row],[KILOMETROS HASTA]])</f>
        <v>16.875</v>
      </c>
      <c r="U699" s="2">
        <f>Tabla1[[#This Row],[KILOMETROS ADICIONALES]]*Tabla1[[#This Row],[COSTO ADICIONAL]]</f>
        <v>7.205000000000001</v>
      </c>
      <c r="V699">
        <v>138.1</v>
      </c>
      <c r="W699" s="2">
        <f>Tabla1[[#This Row],[COSTO NORMAL2]]+Tabla1[[#This Row],[COSTO ADICIONAL2]]</f>
        <v>24.080000000000002</v>
      </c>
    </row>
    <row r="700" spans="1:23" x14ac:dyDescent="0.25">
      <c r="A700" t="s">
        <v>45</v>
      </c>
      <c r="B700" t="s">
        <v>1126</v>
      </c>
      <c r="C700" t="s">
        <v>9791</v>
      </c>
      <c r="D700" t="s">
        <v>13</v>
      </c>
      <c r="E700" t="s">
        <v>14845</v>
      </c>
      <c r="F700" t="s">
        <v>14</v>
      </c>
      <c r="G700" t="s">
        <v>15</v>
      </c>
      <c r="H700" t="s">
        <v>45</v>
      </c>
      <c r="I700" t="s">
        <v>1127</v>
      </c>
      <c r="J700" t="str">
        <f>MID(Tabla1[[#This Row],[HORA2]],1,2)</f>
        <v>11</v>
      </c>
      <c r="K700" t="s">
        <v>26</v>
      </c>
      <c r="L700" t="s">
        <v>65</v>
      </c>
      <c r="M700" t="s">
        <v>14867</v>
      </c>
      <c r="N700" t="s">
        <v>22</v>
      </c>
      <c r="O700">
        <v>1.55</v>
      </c>
      <c r="P7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00">
        <f>IF(Tabla1[[#This Row],[SERVICIO]]="COMIDA",3,IF(Tabla1[[#This Row],[SERVICIO]]="CONTROLADO",12,IF(Tabla1[[#This Row],[SERVICIO]]="RÁPIDO",3.75,IF(Tabla1[[#This Row],[SERVICIO]]="NORMAL",2.5,))))</f>
        <v>3.75</v>
      </c>
      <c r="R700">
        <f>IF(Tabla1[[#This Row],[SERVICIO]]="COMIDA",3.5,IF(Tabla1[[#This Row],[SERVICIO]]="CONTROLADO",8,IF(Tabla1[[#This Row],[SERVICIO]]="RÁPIDO",4.5,IF(Tabla1[[#This Row],[SERVICIO]]="NORMAL",3,))))</f>
        <v>4.5</v>
      </c>
      <c r="S7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0" s="2">
        <f>IF(Tabla1[[#This Row],[KILOMETROS ADICIONALES]]=0,Tabla1[[#This Row],[KILOMETROS]]*Tabla1[[#This Row],[COSTO NORMAL]],Tabla1[[#This Row],[COSTO NORMAL]]*Tabla1[[#This Row],[KILOMETROS HASTA]])</f>
        <v>6.9750000000000005</v>
      </c>
      <c r="U700" s="2">
        <f>Tabla1[[#This Row],[KILOMETROS ADICIONALES]]*Tabla1[[#This Row],[COSTO ADICIONAL]]</f>
        <v>0</v>
      </c>
      <c r="V700">
        <v>247.99</v>
      </c>
      <c r="W700" s="2">
        <f>Tabla1[[#This Row],[COSTO NORMAL2]]+Tabla1[[#This Row],[COSTO ADICIONAL2]]</f>
        <v>6.9750000000000005</v>
      </c>
    </row>
    <row r="701" spans="1:23" x14ac:dyDescent="0.25">
      <c r="A701" t="s">
        <v>45</v>
      </c>
      <c r="B701" t="s">
        <v>1128</v>
      </c>
      <c r="C701" t="s">
        <v>9792</v>
      </c>
      <c r="D701" t="s">
        <v>13</v>
      </c>
      <c r="E701" t="s">
        <v>14845</v>
      </c>
      <c r="F701" t="s">
        <v>14</v>
      </c>
      <c r="G701" t="s">
        <v>15</v>
      </c>
      <c r="H701" t="s">
        <v>45</v>
      </c>
      <c r="I701" t="s">
        <v>1129</v>
      </c>
      <c r="J701" t="str">
        <f>MID(Tabla1[[#This Row],[HORA2]],1,2)</f>
        <v>11</v>
      </c>
      <c r="K701" t="s">
        <v>27</v>
      </c>
      <c r="L701" t="s">
        <v>27</v>
      </c>
      <c r="M701" t="s">
        <v>14867</v>
      </c>
      <c r="N701" t="s">
        <v>22</v>
      </c>
      <c r="O701">
        <v>1.4</v>
      </c>
      <c r="P7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01">
        <f>IF(Tabla1[[#This Row],[SERVICIO]]="COMIDA",3,IF(Tabla1[[#This Row],[SERVICIO]]="CONTROLADO",12,IF(Tabla1[[#This Row],[SERVICIO]]="RÁPIDO",3.75,IF(Tabla1[[#This Row],[SERVICIO]]="NORMAL",2.5,))))</f>
        <v>3.75</v>
      </c>
      <c r="R701">
        <f>IF(Tabla1[[#This Row],[SERVICIO]]="COMIDA",3.5,IF(Tabla1[[#This Row],[SERVICIO]]="CONTROLADO",8,IF(Tabla1[[#This Row],[SERVICIO]]="RÁPIDO",4.5,IF(Tabla1[[#This Row],[SERVICIO]]="NORMAL",3,))))</f>
        <v>4.5</v>
      </c>
      <c r="S7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1" s="2">
        <f>IF(Tabla1[[#This Row],[KILOMETROS ADICIONALES]]=0,Tabla1[[#This Row],[KILOMETROS]]*Tabla1[[#This Row],[COSTO NORMAL]],Tabla1[[#This Row],[COSTO NORMAL]]*Tabla1[[#This Row],[KILOMETROS HASTA]])</f>
        <v>6.3</v>
      </c>
      <c r="U701" s="2">
        <f>Tabla1[[#This Row],[KILOMETROS ADICIONALES]]*Tabla1[[#This Row],[COSTO ADICIONAL]]</f>
        <v>0</v>
      </c>
      <c r="V701">
        <v>68.150000000000006</v>
      </c>
      <c r="W701" s="2">
        <f>Tabla1[[#This Row],[COSTO NORMAL2]]+Tabla1[[#This Row],[COSTO ADICIONAL2]]</f>
        <v>6.3</v>
      </c>
    </row>
    <row r="702" spans="1:23" x14ac:dyDescent="0.25">
      <c r="A702" t="s">
        <v>45</v>
      </c>
      <c r="B702" t="s">
        <v>1130</v>
      </c>
      <c r="C702" t="s">
        <v>9793</v>
      </c>
      <c r="D702" t="s">
        <v>13</v>
      </c>
      <c r="E702" t="s">
        <v>14845</v>
      </c>
      <c r="F702" t="s">
        <v>14</v>
      </c>
      <c r="G702" t="s">
        <v>15</v>
      </c>
      <c r="H702" t="s">
        <v>45</v>
      </c>
      <c r="I702" t="s">
        <v>1131</v>
      </c>
      <c r="J702" t="str">
        <f>MID(Tabla1[[#This Row],[HORA2]],1,2)</f>
        <v>12</v>
      </c>
      <c r="K702" t="s">
        <v>271</v>
      </c>
      <c r="L702" t="s">
        <v>19</v>
      </c>
      <c r="M702" t="s">
        <v>14867</v>
      </c>
      <c r="N702" t="s">
        <v>22</v>
      </c>
      <c r="O702">
        <v>5.93</v>
      </c>
      <c r="P7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2.1799999999999997</v>
      </c>
      <c r="Q702">
        <f>IF(Tabla1[[#This Row],[SERVICIO]]="COMIDA",3,IF(Tabla1[[#This Row],[SERVICIO]]="CONTROLADO",12,IF(Tabla1[[#This Row],[SERVICIO]]="RÁPIDO",3.75,IF(Tabla1[[#This Row],[SERVICIO]]="NORMAL",2.5,))))</f>
        <v>3.75</v>
      </c>
      <c r="R702">
        <f>IF(Tabla1[[#This Row],[SERVICIO]]="COMIDA",3.5,IF(Tabla1[[#This Row],[SERVICIO]]="CONTROLADO",8,IF(Tabla1[[#This Row],[SERVICIO]]="RÁPIDO",4.5,IF(Tabla1[[#This Row],[SERVICIO]]="NORMAL",3,))))</f>
        <v>4.5</v>
      </c>
      <c r="S7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2" s="2">
        <f>IF(Tabla1[[#This Row],[KILOMETROS ADICIONALES]]=0,Tabla1[[#This Row],[KILOMETROS]]*Tabla1[[#This Row],[COSTO NORMAL]],Tabla1[[#This Row],[COSTO NORMAL]]*Tabla1[[#This Row],[KILOMETROS HASTA]])</f>
        <v>16.875</v>
      </c>
      <c r="U702" s="2">
        <f>Tabla1[[#This Row],[KILOMETROS ADICIONALES]]*Tabla1[[#This Row],[COSTO ADICIONAL]]</f>
        <v>1.1989999999999998</v>
      </c>
      <c r="V702">
        <v>130.57</v>
      </c>
      <c r="W702" s="2">
        <f>Tabla1[[#This Row],[COSTO NORMAL2]]+Tabla1[[#This Row],[COSTO ADICIONAL2]]</f>
        <v>18.073999999999998</v>
      </c>
    </row>
    <row r="703" spans="1:23" x14ac:dyDescent="0.25">
      <c r="A703" t="s">
        <v>45</v>
      </c>
      <c r="B703" t="s">
        <v>1132</v>
      </c>
      <c r="C703" t="s">
        <v>9794</v>
      </c>
      <c r="D703" t="s">
        <v>13</v>
      </c>
      <c r="E703" t="s">
        <v>14845</v>
      </c>
      <c r="F703" t="s">
        <v>76</v>
      </c>
      <c r="G703" t="s">
        <v>69</v>
      </c>
      <c r="H703" t="s">
        <v>45</v>
      </c>
      <c r="I703" t="s">
        <v>1133</v>
      </c>
      <c r="J703" t="str">
        <f>MID(Tabla1[[#This Row],[HORA2]],1,2)</f>
        <v>11</v>
      </c>
      <c r="K703" t="s">
        <v>78</v>
      </c>
      <c r="L703" t="s">
        <v>44</v>
      </c>
      <c r="M703" t="s">
        <v>14867</v>
      </c>
      <c r="N703" t="s">
        <v>22</v>
      </c>
      <c r="O703">
        <v>3.94</v>
      </c>
      <c r="P7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0.18999999999999995</v>
      </c>
      <c r="Q703">
        <f>IF(Tabla1[[#This Row],[SERVICIO]]="COMIDA",3,IF(Tabla1[[#This Row],[SERVICIO]]="CONTROLADO",12,IF(Tabla1[[#This Row],[SERVICIO]]="RÁPIDO",3.75,IF(Tabla1[[#This Row],[SERVICIO]]="NORMAL",2.5,))))</f>
        <v>3.75</v>
      </c>
      <c r="R703">
        <f>IF(Tabla1[[#This Row],[SERVICIO]]="COMIDA",3.5,IF(Tabla1[[#This Row],[SERVICIO]]="CONTROLADO",8,IF(Tabla1[[#This Row],[SERVICIO]]="RÁPIDO",4.5,IF(Tabla1[[#This Row],[SERVICIO]]="NORMAL",3,))))</f>
        <v>4.5</v>
      </c>
      <c r="S7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3" s="2">
        <f>IF(Tabla1[[#This Row],[KILOMETROS ADICIONALES]]=0,Tabla1[[#This Row],[KILOMETROS]]*Tabla1[[#This Row],[COSTO NORMAL]],Tabla1[[#This Row],[COSTO NORMAL]]*Tabla1[[#This Row],[KILOMETROS HASTA]])</f>
        <v>16.875</v>
      </c>
      <c r="U703" s="2">
        <f>Tabla1[[#This Row],[KILOMETROS ADICIONALES]]*Tabla1[[#This Row],[COSTO ADICIONAL]]</f>
        <v>0.10449999999999998</v>
      </c>
      <c r="V703">
        <v>2.48</v>
      </c>
      <c r="W703" s="2">
        <f>Tabla1[[#This Row],[COSTO NORMAL2]]+Tabla1[[#This Row],[COSTO ADICIONAL2]]</f>
        <v>16.979500000000002</v>
      </c>
    </row>
    <row r="704" spans="1:23" x14ac:dyDescent="0.25">
      <c r="A704" t="s">
        <v>45</v>
      </c>
      <c r="B704" t="s">
        <v>1134</v>
      </c>
      <c r="C704" t="s">
        <v>9795</v>
      </c>
      <c r="D704" t="s">
        <v>13</v>
      </c>
      <c r="E704" t="s">
        <v>14845</v>
      </c>
      <c r="F704" t="s">
        <v>76</v>
      </c>
      <c r="G704" t="s">
        <v>15</v>
      </c>
      <c r="H704" t="s">
        <v>45</v>
      </c>
      <c r="I704" t="s">
        <v>1135</v>
      </c>
      <c r="J704" t="str">
        <f>MID(Tabla1[[#This Row],[HORA2]],1,2)</f>
        <v>13</v>
      </c>
      <c r="K704" t="s">
        <v>53</v>
      </c>
      <c r="L704" t="s">
        <v>149</v>
      </c>
      <c r="M704" t="s">
        <v>14867</v>
      </c>
      <c r="N704" t="s">
        <v>22</v>
      </c>
      <c r="O704">
        <v>15.79</v>
      </c>
      <c r="P7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12.04</v>
      </c>
      <c r="Q704">
        <f>IF(Tabla1[[#This Row],[SERVICIO]]="COMIDA",3,IF(Tabla1[[#This Row],[SERVICIO]]="CONTROLADO",12,IF(Tabla1[[#This Row],[SERVICIO]]="RÁPIDO",3.75,IF(Tabla1[[#This Row],[SERVICIO]]="NORMAL",2.5,))))</f>
        <v>3.75</v>
      </c>
      <c r="R704">
        <f>IF(Tabla1[[#This Row],[SERVICIO]]="COMIDA",3.5,IF(Tabla1[[#This Row],[SERVICIO]]="CONTROLADO",8,IF(Tabla1[[#This Row],[SERVICIO]]="RÁPIDO",4.5,IF(Tabla1[[#This Row],[SERVICIO]]="NORMAL",3,))))</f>
        <v>4.5</v>
      </c>
      <c r="S7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4" s="2">
        <f>IF(Tabla1[[#This Row],[KILOMETROS ADICIONALES]]=0,Tabla1[[#This Row],[KILOMETROS]]*Tabla1[[#This Row],[COSTO NORMAL]],Tabla1[[#This Row],[COSTO NORMAL]]*Tabla1[[#This Row],[KILOMETROS HASTA]])</f>
        <v>16.875</v>
      </c>
      <c r="U704" s="2">
        <f>Tabla1[[#This Row],[KILOMETROS ADICIONALES]]*Tabla1[[#This Row],[COSTO ADICIONAL]]</f>
        <v>6.6219999999999999</v>
      </c>
      <c r="V704">
        <v>100.44</v>
      </c>
      <c r="W704" s="2">
        <f>Tabla1[[#This Row],[COSTO NORMAL2]]+Tabla1[[#This Row],[COSTO ADICIONAL2]]</f>
        <v>23.497</v>
      </c>
    </row>
    <row r="705" spans="1:23" x14ac:dyDescent="0.25">
      <c r="A705" t="s">
        <v>45</v>
      </c>
      <c r="B705" t="s">
        <v>1136</v>
      </c>
      <c r="C705" t="s">
        <v>9796</v>
      </c>
      <c r="D705" t="s">
        <v>13</v>
      </c>
      <c r="E705" t="s">
        <v>14845</v>
      </c>
      <c r="F705" t="s">
        <v>76</v>
      </c>
      <c r="G705" t="s">
        <v>15</v>
      </c>
      <c r="H705" t="s">
        <v>45</v>
      </c>
      <c r="I705" t="s">
        <v>1137</v>
      </c>
      <c r="J705" t="str">
        <f>MID(Tabla1[[#This Row],[HORA2]],1,2)</f>
        <v>12</v>
      </c>
      <c r="K705" t="s">
        <v>31</v>
      </c>
      <c r="L705" t="s">
        <v>188</v>
      </c>
      <c r="M705" t="s">
        <v>14867</v>
      </c>
      <c r="N705" t="s">
        <v>22</v>
      </c>
      <c r="O705">
        <v>19.170000000000002</v>
      </c>
      <c r="P7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15.420000000000002</v>
      </c>
      <c r="Q705">
        <f>IF(Tabla1[[#This Row],[SERVICIO]]="COMIDA",3,IF(Tabla1[[#This Row],[SERVICIO]]="CONTROLADO",12,IF(Tabla1[[#This Row],[SERVICIO]]="RÁPIDO",3.75,IF(Tabla1[[#This Row],[SERVICIO]]="NORMAL",2.5,))))</f>
        <v>3.75</v>
      </c>
      <c r="R705">
        <f>IF(Tabla1[[#This Row],[SERVICIO]]="COMIDA",3.5,IF(Tabla1[[#This Row],[SERVICIO]]="CONTROLADO",8,IF(Tabla1[[#This Row],[SERVICIO]]="RÁPIDO",4.5,IF(Tabla1[[#This Row],[SERVICIO]]="NORMAL",3,))))</f>
        <v>4.5</v>
      </c>
      <c r="S7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5" s="2">
        <f>IF(Tabla1[[#This Row],[KILOMETROS ADICIONALES]]=0,Tabla1[[#This Row],[KILOMETROS]]*Tabla1[[#This Row],[COSTO NORMAL]],Tabla1[[#This Row],[COSTO NORMAL]]*Tabla1[[#This Row],[KILOMETROS HASTA]])</f>
        <v>16.875</v>
      </c>
      <c r="U705" s="2">
        <f>Tabla1[[#This Row],[KILOMETROS ADICIONALES]]*Tabla1[[#This Row],[COSTO ADICIONAL]]</f>
        <v>8.4810000000000016</v>
      </c>
      <c r="V705">
        <v>246.54</v>
      </c>
      <c r="W705" s="2">
        <f>Tabla1[[#This Row],[COSTO NORMAL2]]+Tabla1[[#This Row],[COSTO ADICIONAL2]]</f>
        <v>25.356000000000002</v>
      </c>
    </row>
    <row r="706" spans="1:23" x14ac:dyDescent="0.25">
      <c r="A706" t="s">
        <v>45</v>
      </c>
      <c r="B706" t="s">
        <v>1138</v>
      </c>
      <c r="C706" t="s">
        <v>9797</v>
      </c>
      <c r="D706" t="s">
        <v>13</v>
      </c>
      <c r="E706" t="s">
        <v>14845</v>
      </c>
      <c r="F706" t="s">
        <v>76</v>
      </c>
      <c r="G706" t="s">
        <v>15</v>
      </c>
      <c r="H706" t="s">
        <v>45</v>
      </c>
      <c r="I706" t="s">
        <v>1139</v>
      </c>
      <c r="J706" t="str">
        <f>MID(Tabla1[[#This Row],[HORA2]],1,2)</f>
        <v>12</v>
      </c>
      <c r="K706" t="s">
        <v>49</v>
      </c>
      <c r="L706" t="s">
        <v>49</v>
      </c>
      <c r="M706" t="s">
        <v>14867</v>
      </c>
      <c r="N706" t="s">
        <v>22</v>
      </c>
      <c r="O706">
        <v>3.3</v>
      </c>
      <c r="P7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06">
        <f>IF(Tabla1[[#This Row],[SERVICIO]]="COMIDA",3,IF(Tabla1[[#This Row],[SERVICIO]]="CONTROLADO",12,IF(Tabla1[[#This Row],[SERVICIO]]="RÁPIDO",3.75,IF(Tabla1[[#This Row],[SERVICIO]]="NORMAL",2.5,))))</f>
        <v>3.75</v>
      </c>
      <c r="R706">
        <f>IF(Tabla1[[#This Row],[SERVICIO]]="COMIDA",3.5,IF(Tabla1[[#This Row],[SERVICIO]]="CONTROLADO",8,IF(Tabla1[[#This Row],[SERVICIO]]="RÁPIDO",4.5,IF(Tabla1[[#This Row],[SERVICIO]]="NORMAL",3,))))</f>
        <v>4.5</v>
      </c>
      <c r="S7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6" s="2">
        <f>IF(Tabla1[[#This Row],[KILOMETROS ADICIONALES]]=0,Tabla1[[#This Row],[KILOMETROS]]*Tabla1[[#This Row],[COSTO NORMAL]],Tabla1[[#This Row],[COSTO NORMAL]]*Tabla1[[#This Row],[KILOMETROS HASTA]])</f>
        <v>14.85</v>
      </c>
      <c r="U706" s="2">
        <f>Tabla1[[#This Row],[KILOMETROS ADICIONALES]]*Tabla1[[#This Row],[COSTO ADICIONAL]]</f>
        <v>0</v>
      </c>
      <c r="V706">
        <v>175.8</v>
      </c>
      <c r="W706" s="2">
        <f>Tabla1[[#This Row],[COSTO NORMAL2]]+Tabla1[[#This Row],[COSTO ADICIONAL2]]</f>
        <v>14.85</v>
      </c>
    </row>
    <row r="707" spans="1:23" x14ac:dyDescent="0.25">
      <c r="A707" t="s">
        <v>45</v>
      </c>
      <c r="B707" t="s">
        <v>1140</v>
      </c>
      <c r="C707" t="s">
        <v>9798</v>
      </c>
      <c r="D707" t="s">
        <v>13</v>
      </c>
      <c r="E707" t="s">
        <v>14845</v>
      </c>
      <c r="F707" t="s">
        <v>76</v>
      </c>
      <c r="G707" t="s">
        <v>69</v>
      </c>
      <c r="H707" t="s">
        <v>45</v>
      </c>
      <c r="I707" t="s">
        <v>1141</v>
      </c>
      <c r="J707" t="str">
        <f>MID(Tabla1[[#This Row],[HORA2]],1,2)</f>
        <v>11</v>
      </c>
      <c r="K707" t="s">
        <v>49</v>
      </c>
      <c r="L707" t="s">
        <v>115</v>
      </c>
      <c r="M707" t="s">
        <v>14867</v>
      </c>
      <c r="N707" t="s">
        <v>22</v>
      </c>
      <c r="O707">
        <v>8.18</v>
      </c>
      <c r="P7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707">
        <f>IF(Tabla1[[#This Row],[SERVICIO]]="COMIDA",3,IF(Tabla1[[#This Row],[SERVICIO]]="CONTROLADO",12,IF(Tabla1[[#This Row],[SERVICIO]]="RÁPIDO",3.75,IF(Tabla1[[#This Row],[SERVICIO]]="NORMAL",2.5,))))</f>
        <v>3.75</v>
      </c>
      <c r="R707">
        <f>IF(Tabla1[[#This Row],[SERVICIO]]="COMIDA",3.5,IF(Tabla1[[#This Row],[SERVICIO]]="CONTROLADO",8,IF(Tabla1[[#This Row],[SERVICIO]]="RÁPIDO",4.5,IF(Tabla1[[#This Row],[SERVICIO]]="NORMAL",3,))))</f>
        <v>4.5</v>
      </c>
      <c r="S7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7" s="2">
        <f>IF(Tabla1[[#This Row],[KILOMETROS ADICIONALES]]=0,Tabla1[[#This Row],[KILOMETROS]]*Tabla1[[#This Row],[COSTO NORMAL]],Tabla1[[#This Row],[COSTO NORMAL]]*Tabla1[[#This Row],[KILOMETROS HASTA]])</f>
        <v>16.875</v>
      </c>
      <c r="U707" s="2">
        <f>Tabla1[[#This Row],[KILOMETROS ADICIONALES]]*Tabla1[[#This Row],[COSTO ADICIONAL]]</f>
        <v>2.4365000000000001</v>
      </c>
      <c r="V707">
        <v>63.17</v>
      </c>
      <c r="W707" s="2">
        <f>Tabla1[[#This Row],[COSTO NORMAL2]]+Tabla1[[#This Row],[COSTO ADICIONAL2]]</f>
        <v>19.311499999999999</v>
      </c>
    </row>
    <row r="708" spans="1:23" x14ac:dyDescent="0.25">
      <c r="A708" t="s">
        <v>45</v>
      </c>
      <c r="B708" t="s">
        <v>1142</v>
      </c>
      <c r="C708" t="s">
        <v>9799</v>
      </c>
      <c r="D708" t="s">
        <v>13</v>
      </c>
      <c r="E708" t="s">
        <v>14845</v>
      </c>
      <c r="F708" t="s">
        <v>295</v>
      </c>
      <c r="G708" t="s">
        <v>15</v>
      </c>
      <c r="H708" t="s">
        <v>45</v>
      </c>
      <c r="I708" t="s">
        <v>1143</v>
      </c>
      <c r="J708" t="str">
        <f>MID(Tabla1[[#This Row],[HORA2]],1,2)</f>
        <v>12</v>
      </c>
      <c r="K708" t="s">
        <v>19</v>
      </c>
      <c r="L708" t="s">
        <v>61</v>
      </c>
      <c r="M708" t="s">
        <v>14867</v>
      </c>
      <c r="N708" t="s">
        <v>22</v>
      </c>
      <c r="O708">
        <v>3.1</v>
      </c>
      <c r="P7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08">
        <f>IF(Tabla1[[#This Row],[SERVICIO]]="COMIDA",3,IF(Tabla1[[#This Row],[SERVICIO]]="CONTROLADO",12,IF(Tabla1[[#This Row],[SERVICIO]]="RÁPIDO",3.75,IF(Tabla1[[#This Row],[SERVICIO]]="NORMAL",2.5,))))</f>
        <v>3.75</v>
      </c>
      <c r="R708">
        <f>IF(Tabla1[[#This Row],[SERVICIO]]="COMIDA",3.5,IF(Tabla1[[#This Row],[SERVICIO]]="CONTROLADO",8,IF(Tabla1[[#This Row],[SERVICIO]]="RÁPIDO",4.5,IF(Tabla1[[#This Row],[SERVICIO]]="NORMAL",3,))))</f>
        <v>4.5</v>
      </c>
      <c r="S7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8" s="2">
        <f>IF(Tabla1[[#This Row],[KILOMETROS ADICIONALES]]=0,Tabla1[[#This Row],[KILOMETROS]]*Tabla1[[#This Row],[COSTO NORMAL]],Tabla1[[#This Row],[COSTO NORMAL]]*Tabla1[[#This Row],[KILOMETROS HASTA]])</f>
        <v>13.950000000000001</v>
      </c>
      <c r="U708" s="2">
        <f>Tabla1[[#This Row],[KILOMETROS ADICIONALES]]*Tabla1[[#This Row],[COSTO ADICIONAL]]</f>
        <v>0</v>
      </c>
      <c r="V708">
        <v>29.12</v>
      </c>
      <c r="W708" s="2">
        <f>Tabla1[[#This Row],[COSTO NORMAL2]]+Tabla1[[#This Row],[COSTO ADICIONAL2]]</f>
        <v>13.950000000000001</v>
      </c>
    </row>
    <row r="709" spans="1:23" x14ac:dyDescent="0.25">
      <c r="A709" t="s">
        <v>45</v>
      </c>
      <c r="B709" t="s">
        <v>1144</v>
      </c>
      <c r="C709" t="s">
        <v>9800</v>
      </c>
      <c r="D709" t="s">
        <v>13</v>
      </c>
      <c r="E709" t="s">
        <v>14845</v>
      </c>
      <c r="F709" t="s">
        <v>295</v>
      </c>
      <c r="G709" t="s">
        <v>15</v>
      </c>
      <c r="H709" t="s">
        <v>45</v>
      </c>
      <c r="I709" t="s">
        <v>1041</v>
      </c>
      <c r="J709" t="str">
        <f>MID(Tabla1[[#This Row],[HORA2]],1,2)</f>
        <v>13</v>
      </c>
      <c r="K709" t="s">
        <v>145</v>
      </c>
      <c r="L709" t="s">
        <v>27</v>
      </c>
      <c r="M709" t="s">
        <v>14867</v>
      </c>
      <c r="N709" t="s">
        <v>22</v>
      </c>
      <c r="O709">
        <v>13.22</v>
      </c>
      <c r="P7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9.4700000000000006</v>
      </c>
      <c r="Q709">
        <f>IF(Tabla1[[#This Row],[SERVICIO]]="COMIDA",3,IF(Tabla1[[#This Row],[SERVICIO]]="CONTROLADO",12,IF(Tabla1[[#This Row],[SERVICIO]]="RÁPIDO",3.75,IF(Tabla1[[#This Row],[SERVICIO]]="NORMAL",2.5,))))</f>
        <v>3.75</v>
      </c>
      <c r="R709">
        <f>IF(Tabla1[[#This Row],[SERVICIO]]="COMIDA",3.5,IF(Tabla1[[#This Row],[SERVICIO]]="CONTROLADO",8,IF(Tabla1[[#This Row],[SERVICIO]]="RÁPIDO",4.5,IF(Tabla1[[#This Row],[SERVICIO]]="NORMAL",3,))))</f>
        <v>4.5</v>
      </c>
      <c r="S7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09" s="2">
        <f>IF(Tabla1[[#This Row],[KILOMETROS ADICIONALES]]=0,Tabla1[[#This Row],[KILOMETROS]]*Tabla1[[#This Row],[COSTO NORMAL]],Tabla1[[#This Row],[COSTO NORMAL]]*Tabla1[[#This Row],[KILOMETROS HASTA]])</f>
        <v>16.875</v>
      </c>
      <c r="U709" s="2">
        <f>Tabla1[[#This Row],[KILOMETROS ADICIONALES]]*Tabla1[[#This Row],[COSTO ADICIONAL]]</f>
        <v>5.2085000000000008</v>
      </c>
      <c r="V709">
        <v>146.44</v>
      </c>
      <c r="W709" s="2">
        <f>Tabla1[[#This Row],[COSTO NORMAL2]]+Tabla1[[#This Row],[COSTO ADICIONAL2]]</f>
        <v>22.083500000000001</v>
      </c>
    </row>
    <row r="710" spans="1:23" x14ac:dyDescent="0.25">
      <c r="A710" t="s">
        <v>45</v>
      </c>
      <c r="B710" t="s">
        <v>1145</v>
      </c>
      <c r="C710" t="s">
        <v>9801</v>
      </c>
      <c r="D710" t="s">
        <v>13</v>
      </c>
      <c r="E710" t="s">
        <v>14845</v>
      </c>
      <c r="F710" t="s">
        <v>14</v>
      </c>
      <c r="G710" t="s">
        <v>15</v>
      </c>
      <c r="H710" t="s">
        <v>45</v>
      </c>
      <c r="I710" t="s">
        <v>1146</v>
      </c>
      <c r="J710" t="str">
        <f>MID(Tabla1[[#This Row],[HORA2]],1,2)</f>
        <v>12</v>
      </c>
      <c r="K710" t="s">
        <v>53</v>
      </c>
      <c r="L710" t="s">
        <v>188</v>
      </c>
      <c r="M710" t="s">
        <v>14867</v>
      </c>
      <c r="N710" t="s">
        <v>22</v>
      </c>
      <c r="O710">
        <v>10.54</v>
      </c>
      <c r="P7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6.7899999999999991</v>
      </c>
      <c r="Q710">
        <f>IF(Tabla1[[#This Row],[SERVICIO]]="COMIDA",3,IF(Tabla1[[#This Row],[SERVICIO]]="CONTROLADO",12,IF(Tabla1[[#This Row],[SERVICIO]]="RÁPIDO",3.75,IF(Tabla1[[#This Row],[SERVICIO]]="NORMAL",2.5,))))</f>
        <v>3.75</v>
      </c>
      <c r="R710">
        <f>IF(Tabla1[[#This Row],[SERVICIO]]="COMIDA",3.5,IF(Tabla1[[#This Row],[SERVICIO]]="CONTROLADO",8,IF(Tabla1[[#This Row],[SERVICIO]]="RÁPIDO",4.5,IF(Tabla1[[#This Row],[SERVICIO]]="NORMAL",3,))))</f>
        <v>4.5</v>
      </c>
      <c r="S7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0" s="2">
        <f>IF(Tabla1[[#This Row],[KILOMETROS ADICIONALES]]=0,Tabla1[[#This Row],[KILOMETROS]]*Tabla1[[#This Row],[COSTO NORMAL]],Tabla1[[#This Row],[COSTO NORMAL]]*Tabla1[[#This Row],[KILOMETROS HASTA]])</f>
        <v>16.875</v>
      </c>
      <c r="U710" s="2">
        <f>Tabla1[[#This Row],[KILOMETROS ADICIONALES]]*Tabla1[[#This Row],[COSTO ADICIONAL]]</f>
        <v>3.7344999999999997</v>
      </c>
      <c r="V710">
        <v>238.39</v>
      </c>
      <c r="W710" s="2">
        <f>Tabla1[[#This Row],[COSTO NORMAL2]]+Tabla1[[#This Row],[COSTO ADICIONAL2]]</f>
        <v>20.609500000000001</v>
      </c>
    </row>
    <row r="711" spans="1:23" x14ac:dyDescent="0.25">
      <c r="A711" t="s">
        <v>45</v>
      </c>
      <c r="B711" t="s">
        <v>1147</v>
      </c>
      <c r="C711" t="s">
        <v>9802</v>
      </c>
      <c r="D711" t="s">
        <v>13</v>
      </c>
      <c r="E711" t="s">
        <v>14845</v>
      </c>
      <c r="F711" t="s">
        <v>14</v>
      </c>
      <c r="G711" t="s">
        <v>15</v>
      </c>
      <c r="H711" t="s">
        <v>45</v>
      </c>
      <c r="I711" t="s">
        <v>1148</v>
      </c>
      <c r="J711" t="str">
        <f>MID(Tabla1[[#This Row],[HORA2]],1,2)</f>
        <v>11</v>
      </c>
      <c r="K711" t="s">
        <v>19</v>
      </c>
      <c r="L711" t="s">
        <v>19</v>
      </c>
      <c r="M711" t="s">
        <v>14867</v>
      </c>
      <c r="N711" t="s">
        <v>22</v>
      </c>
      <c r="O711">
        <v>11.82</v>
      </c>
      <c r="P7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8.07</v>
      </c>
      <c r="Q711">
        <f>IF(Tabla1[[#This Row],[SERVICIO]]="COMIDA",3,IF(Tabla1[[#This Row],[SERVICIO]]="CONTROLADO",12,IF(Tabla1[[#This Row],[SERVICIO]]="RÁPIDO",3.75,IF(Tabla1[[#This Row],[SERVICIO]]="NORMAL",2.5,))))</f>
        <v>3.75</v>
      </c>
      <c r="R711">
        <f>IF(Tabla1[[#This Row],[SERVICIO]]="COMIDA",3.5,IF(Tabla1[[#This Row],[SERVICIO]]="CONTROLADO",8,IF(Tabla1[[#This Row],[SERVICIO]]="RÁPIDO",4.5,IF(Tabla1[[#This Row],[SERVICIO]]="NORMAL",3,))))</f>
        <v>4.5</v>
      </c>
      <c r="S7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1" s="2">
        <f>IF(Tabla1[[#This Row],[KILOMETROS ADICIONALES]]=0,Tabla1[[#This Row],[KILOMETROS]]*Tabla1[[#This Row],[COSTO NORMAL]],Tabla1[[#This Row],[COSTO NORMAL]]*Tabla1[[#This Row],[KILOMETROS HASTA]])</f>
        <v>16.875</v>
      </c>
      <c r="U711" s="2">
        <f>Tabla1[[#This Row],[KILOMETROS ADICIONALES]]*Tabla1[[#This Row],[COSTO ADICIONAL]]</f>
        <v>4.4385000000000003</v>
      </c>
      <c r="V711">
        <v>116.62</v>
      </c>
      <c r="W711" s="2">
        <f>Tabla1[[#This Row],[COSTO NORMAL2]]+Tabla1[[#This Row],[COSTO ADICIONAL2]]</f>
        <v>21.313500000000001</v>
      </c>
    </row>
    <row r="712" spans="1:23" x14ac:dyDescent="0.25">
      <c r="A712" t="s">
        <v>45</v>
      </c>
      <c r="B712" t="s">
        <v>1149</v>
      </c>
      <c r="C712" t="s">
        <v>9803</v>
      </c>
      <c r="D712" t="s">
        <v>13</v>
      </c>
      <c r="E712" t="s">
        <v>14845</v>
      </c>
      <c r="F712" t="s">
        <v>14</v>
      </c>
      <c r="G712" t="s">
        <v>15</v>
      </c>
      <c r="H712" t="s">
        <v>45</v>
      </c>
      <c r="I712" t="s">
        <v>1150</v>
      </c>
      <c r="J712" t="str">
        <f>MID(Tabla1[[#This Row],[HORA2]],1,2)</f>
        <v>15</v>
      </c>
      <c r="K712" t="s">
        <v>145</v>
      </c>
      <c r="L712" t="s">
        <v>94</v>
      </c>
      <c r="M712" t="s">
        <v>14867</v>
      </c>
      <c r="N712" t="s">
        <v>22</v>
      </c>
      <c r="O712">
        <v>5.57</v>
      </c>
      <c r="P7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1.8200000000000003</v>
      </c>
      <c r="Q712">
        <f>IF(Tabla1[[#This Row],[SERVICIO]]="COMIDA",3,IF(Tabla1[[#This Row],[SERVICIO]]="CONTROLADO",12,IF(Tabla1[[#This Row],[SERVICIO]]="RÁPIDO",3.75,IF(Tabla1[[#This Row],[SERVICIO]]="NORMAL",2.5,))))</f>
        <v>3.75</v>
      </c>
      <c r="R712">
        <f>IF(Tabla1[[#This Row],[SERVICIO]]="COMIDA",3.5,IF(Tabla1[[#This Row],[SERVICIO]]="CONTROLADO",8,IF(Tabla1[[#This Row],[SERVICIO]]="RÁPIDO",4.5,IF(Tabla1[[#This Row],[SERVICIO]]="NORMAL",3,))))</f>
        <v>4.5</v>
      </c>
      <c r="S7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2" s="2">
        <f>IF(Tabla1[[#This Row],[KILOMETROS ADICIONALES]]=0,Tabla1[[#This Row],[KILOMETROS]]*Tabla1[[#This Row],[COSTO NORMAL]],Tabla1[[#This Row],[COSTO NORMAL]]*Tabla1[[#This Row],[KILOMETROS HASTA]])</f>
        <v>16.875</v>
      </c>
      <c r="U712" s="2">
        <f>Tabla1[[#This Row],[KILOMETROS ADICIONALES]]*Tabla1[[#This Row],[COSTO ADICIONAL]]</f>
        <v>1.0010000000000003</v>
      </c>
      <c r="V712">
        <v>32.96</v>
      </c>
      <c r="W712" s="2">
        <f>Tabla1[[#This Row],[COSTO NORMAL2]]+Tabla1[[#This Row],[COSTO ADICIONAL2]]</f>
        <v>17.876000000000001</v>
      </c>
    </row>
    <row r="713" spans="1:23" x14ac:dyDescent="0.25">
      <c r="A713" t="s">
        <v>45</v>
      </c>
      <c r="B713" t="s">
        <v>1151</v>
      </c>
      <c r="C713" t="s">
        <v>9804</v>
      </c>
      <c r="D713" t="s">
        <v>13</v>
      </c>
      <c r="E713" t="s">
        <v>14845</v>
      </c>
      <c r="F713" t="s">
        <v>76</v>
      </c>
      <c r="G713" t="s">
        <v>15</v>
      </c>
      <c r="H713" t="s">
        <v>45</v>
      </c>
      <c r="I713" t="s">
        <v>1152</v>
      </c>
      <c r="J713" t="str">
        <f>MID(Tabla1[[#This Row],[HORA2]],1,2)</f>
        <v>13</v>
      </c>
      <c r="K713" t="s">
        <v>110</v>
      </c>
      <c r="L713" t="s">
        <v>110</v>
      </c>
      <c r="M713" t="s">
        <v>14867</v>
      </c>
      <c r="N713" t="s">
        <v>22</v>
      </c>
      <c r="O713">
        <v>16.87</v>
      </c>
      <c r="P7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13.120000000000001</v>
      </c>
      <c r="Q713">
        <f>IF(Tabla1[[#This Row],[SERVICIO]]="COMIDA",3,IF(Tabla1[[#This Row],[SERVICIO]]="CONTROLADO",12,IF(Tabla1[[#This Row],[SERVICIO]]="RÁPIDO",3.75,IF(Tabla1[[#This Row],[SERVICIO]]="NORMAL",2.5,))))</f>
        <v>3.75</v>
      </c>
      <c r="R713">
        <f>IF(Tabla1[[#This Row],[SERVICIO]]="COMIDA",3.5,IF(Tabla1[[#This Row],[SERVICIO]]="CONTROLADO",8,IF(Tabla1[[#This Row],[SERVICIO]]="RÁPIDO",4.5,IF(Tabla1[[#This Row],[SERVICIO]]="NORMAL",3,))))</f>
        <v>4.5</v>
      </c>
      <c r="S7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3" s="2">
        <f>IF(Tabla1[[#This Row],[KILOMETROS ADICIONALES]]=0,Tabla1[[#This Row],[KILOMETROS]]*Tabla1[[#This Row],[COSTO NORMAL]],Tabla1[[#This Row],[COSTO NORMAL]]*Tabla1[[#This Row],[KILOMETROS HASTA]])</f>
        <v>16.875</v>
      </c>
      <c r="U713" s="2">
        <f>Tabla1[[#This Row],[KILOMETROS ADICIONALES]]*Tabla1[[#This Row],[COSTO ADICIONAL]]</f>
        <v>7.2160000000000011</v>
      </c>
      <c r="V713">
        <v>8.39</v>
      </c>
      <c r="W713" s="2">
        <f>Tabla1[[#This Row],[COSTO NORMAL2]]+Tabla1[[#This Row],[COSTO ADICIONAL2]]</f>
        <v>24.091000000000001</v>
      </c>
    </row>
    <row r="714" spans="1:23" x14ac:dyDescent="0.25">
      <c r="A714" t="s">
        <v>45</v>
      </c>
      <c r="B714" t="s">
        <v>1153</v>
      </c>
      <c r="C714" t="s">
        <v>9805</v>
      </c>
      <c r="D714" t="s">
        <v>13</v>
      </c>
      <c r="E714" t="s">
        <v>14845</v>
      </c>
      <c r="F714" t="s">
        <v>14</v>
      </c>
      <c r="G714" t="s">
        <v>15</v>
      </c>
      <c r="H714" t="s">
        <v>45</v>
      </c>
      <c r="I714" t="s">
        <v>1154</v>
      </c>
      <c r="J714" t="str">
        <f>MID(Tabla1[[#This Row],[HORA2]],1,2)</f>
        <v>12</v>
      </c>
      <c r="K714" t="s">
        <v>145</v>
      </c>
      <c r="L714" t="s">
        <v>27</v>
      </c>
      <c r="M714" t="s">
        <v>14867</v>
      </c>
      <c r="N714" t="s">
        <v>22</v>
      </c>
      <c r="O714">
        <v>12.7</v>
      </c>
      <c r="P7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8.9499999999999993</v>
      </c>
      <c r="Q714">
        <f>IF(Tabla1[[#This Row],[SERVICIO]]="COMIDA",3,IF(Tabla1[[#This Row],[SERVICIO]]="CONTROLADO",12,IF(Tabla1[[#This Row],[SERVICIO]]="RÁPIDO",3.75,IF(Tabla1[[#This Row],[SERVICIO]]="NORMAL",2.5,))))</f>
        <v>3.75</v>
      </c>
      <c r="R714">
        <f>IF(Tabla1[[#This Row],[SERVICIO]]="COMIDA",3.5,IF(Tabla1[[#This Row],[SERVICIO]]="CONTROLADO",8,IF(Tabla1[[#This Row],[SERVICIO]]="RÁPIDO",4.5,IF(Tabla1[[#This Row],[SERVICIO]]="NORMAL",3,))))</f>
        <v>4.5</v>
      </c>
      <c r="S7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4" s="2">
        <f>IF(Tabla1[[#This Row],[KILOMETROS ADICIONALES]]=0,Tabla1[[#This Row],[KILOMETROS]]*Tabla1[[#This Row],[COSTO NORMAL]],Tabla1[[#This Row],[COSTO NORMAL]]*Tabla1[[#This Row],[KILOMETROS HASTA]])</f>
        <v>16.875</v>
      </c>
      <c r="U714" s="2">
        <f>Tabla1[[#This Row],[KILOMETROS ADICIONALES]]*Tabla1[[#This Row],[COSTO ADICIONAL]]</f>
        <v>4.9225000000000003</v>
      </c>
      <c r="V714">
        <v>152.57</v>
      </c>
      <c r="W714" s="2">
        <f>Tabla1[[#This Row],[COSTO NORMAL2]]+Tabla1[[#This Row],[COSTO ADICIONAL2]]</f>
        <v>21.797499999999999</v>
      </c>
    </row>
    <row r="715" spans="1:23" x14ac:dyDescent="0.25">
      <c r="A715" t="s">
        <v>45</v>
      </c>
      <c r="B715" t="s">
        <v>1155</v>
      </c>
      <c r="C715" t="s">
        <v>9806</v>
      </c>
      <c r="D715" t="s">
        <v>13</v>
      </c>
      <c r="E715" t="s">
        <v>14845</v>
      </c>
      <c r="F715" t="s">
        <v>14</v>
      </c>
      <c r="G715" t="s">
        <v>41</v>
      </c>
      <c r="H715" t="s">
        <v>45</v>
      </c>
      <c r="I715" t="s">
        <v>1156</v>
      </c>
      <c r="J715" t="str">
        <f>MID(Tabla1[[#This Row],[HORA2]],1,2)</f>
        <v>11</v>
      </c>
      <c r="K715" t="s">
        <v>43</v>
      </c>
      <c r="L715" t="s">
        <v>27</v>
      </c>
      <c r="M715" t="s">
        <v>14867</v>
      </c>
      <c r="N715" t="s">
        <v>22</v>
      </c>
      <c r="O715">
        <v>7.23</v>
      </c>
      <c r="P7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3.4800000000000004</v>
      </c>
      <c r="Q715">
        <f>IF(Tabla1[[#This Row],[SERVICIO]]="COMIDA",3,IF(Tabla1[[#This Row],[SERVICIO]]="CONTROLADO",12,IF(Tabla1[[#This Row],[SERVICIO]]="RÁPIDO",3.75,IF(Tabla1[[#This Row],[SERVICIO]]="NORMAL",2.5,))))</f>
        <v>3.75</v>
      </c>
      <c r="R715">
        <f>IF(Tabla1[[#This Row],[SERVICIO]]="COMIDA",3.5,IF(Tabla1[[#This Row],[SERVICIO]]="CONTROLADO",8,IF(Tabla1[[#This Row],[SERVICIO]]="RÁPIDO",4.5,IF(Tabla1[[#This Row],[SERVICIO]]="NORMAL",3,))))</f>
        <v>4.5</v>
      </c>
      <c r="S7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5" s="2">
        <f>IF(Tabla1[[#This Row],[KILOMETROS ADICIONALES]]=0,Tabla1[[#This Row],[KILOMETROS]]*Tabla1[[#This Row],[COSTO NORMAL]],Tabla1[[#This Row],[COSTO NORMAL]]*Tabla1[[#This Row],[KILOMETROS HASTA]])</f>
        <v>16.875</v>
      </c>
      <c r="U715" s="2">
        <f>Tabla1[[#This Row],[KILOMETROS ADICIONALES]]*Tabla1[[#This Row],[COSTO ADICIONAL]]</f>
        <v>1.9140000000000004</v>
      </c>
      <c r="V715">
        <v>176.62</v>
      </c>
      <c r="W715" s="2">
        <f>Tabla1[[#This Row],[COSTO NORMAL2]]+Tabla1[[#This Row],[COSTO ADICIONAL2]]</f>
        <v>18.789000000000001</v>
      </c>
    </row>
    <row r="716" spans="1:23" x14ac:dyDescent="0.25">
      <c r="A716" t="s">
        <v>45</v>
      </c>
      <c r="B716" t="s">
        <v>1155</v>
      </c>
      <c r="C716" t="s">
        <v>9807</v>
      </c>
      <c r="D716" t="s">
        <v>13</v>
      </c>
      <c r="E716" t="s">
        <v>14844</v>
      </c>
      <c r="F716" t="s">
        <v>14</v>
      </c>
      <c r="G716" t="s">
        <v>15</v>
      </c>
      <c r="H716" t="s">
        <v>72</v>
      </c>
      <c r="I716" t="s">
        <v>1157</v>
      </c>
      <c r="J716" t="str">
        <f>MID(Tabla1[[#This Row],[HORA2]],1,2)</f>
        <v>13</v>
      </c>
      <c r="K716" t="s">
        <v>43</v>
      </c>
      <c r="L716" t="s">
        <v>27</v>
      </c>
      <c r="M716" t="s">
        <v>14867</v>
      </c>
      <c r="N716" t="s">
        <v>22</v>
      </c>
      <c r="O716">
        <v>16.09</v>
      </c>
      <c r="P7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13.59</v>
      </c>
      <c r="Q716">
        <f>IF(Tabla1[[#This Row],[SERVICIO]]="COMIDA",3,IF(Tabla1[[#This Row],[SERVICIO]]="CONTROLADO",12,IF(Tabla1[[#This Row],[SERVICIO]]="RÁPIDO",3.75,IF(Tabla1[[#This Row],[SERVICIO]]="NORMAL",2.5,))))</f>
        <v>2.5</v>
      </c>
      <c r="R716">
        <f>IF(Tabla1[[#This Row],[SERVICIO]]="COMIDA",3.5,IF(Tabla1[[#This Row],[SERVICIO]]="CONTROLADO",8,IF(Tabla1[[#This Row],[SERVICIO]]="RÁPIDO",4.5,IF(Tabla1[[#This Row],[SERVICIO]]="NORMAL",3,))))</f>
        <v>3</v>
      </c>
      <c r="S716">
        <f>IF(Tabla1[[#This Row],[SERVICIO]]="COMIDA",0.75,IF(Tabla1[[#This Row],[SERVICIO]]="CONTROLADO",2.65,IF(Tabla1[[#This Row],[SERVICIO]]="RÁPIDO",0.55,IF(Tabla1[[#This Row],[SERVICIO]]="NORMAL",1.2,))))</f>
        <v>1.2</v>
      </c>
      <c r="T716" s="2">
        <f>IF(Tabla1[[#This Row],[KILOMETROS ADICIONALES]]=0,Tabla1[[#This Row],[KILOMETROS]]*Tabla1[[#This Row],[COSTO NORMAL]],Tabla1[[#This Row],[COSTO NORMAL]]*Tabla1[[#This Row],[KILOMETROS HASTA]])</f>
        <v>7.5</v>
      </c>
      <c r="U716" s="2">
        <f>Tabla1[[#This Row],[KILOMETROS ADICIONALES]]*Tabla1[[#This Row],[COSTO ADICIONAL]]</f>
        <v>16.308</v>
      </c>
      <c r="V716">
        <v>199.49</v>
      </c>
      <c r="W716" s="2">
        <f>Tabla1[[#This Row],[COSTO NORMAL2]]+Tabla1[[#This Row],[COSTO ADICIONAL2]]</f>
        <v>23.808</v>
      </c>
    </row>
    <row r="717" spans="1:23" x14ac:dyDescent="0.25">
      <c r="A717" t="s">
        <v>45</v>
      </c>
      <c r="B717" t="s">
        <v>1158</v>
      </c>
      <c r="C717" t="s">
        <v>9808</v>
      </c>
      <c r="D717" t="s">
        <v>13</v>
      </c>
      <c r="E717" t="s">
        <v>14845</v>
      </c>
      <c r="F717" t="s">
        <v>14</v>
      </c>
      <c r="G717" t="s">
        <v>15</v>
      </c>
      <c r="H717" t="s">
        <v>45</v>
      </c>
      <c r="I717" t="s">
        <v>1159</v>
      </c>
      <c r="J717" t="str">
        <f>MID(Tabla1[[#This Row],[HORA2]],1,2)</f>
        <v>11</v>
      </c>
      <c r="K717" t="s">
        <v>35</v>
      </c>
      <c r="L717" t="s">
        <v>20</v>
      </c>
      <c r="M717" t="s">
        <v>14867</v>
      </c>
      <c r="N717" t="s">
        <v>22</v>
      </c>
      <c r="O717">
        <v>3.86</v>
      </c>
      <c r="P7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0.10999999999999988</v>
      </c>
      <c r="Q717">
        <f>IF(Tabla1[[#This Row],[SERVICIO]]="COMIDA",3,IF(Tabla1[[#This Row],[SERVICIO]]="CONTROLADO",12,IF(Tabla1[[#This Row],[SERVICIO]]="RÁPIDO",3.75,IF(Tabla1[[#This Row],[SERVICIO]]="NORMAL",2.5,))))</f>
        <v>3.75</v>
      </c>
      <c r="R717">
        <f>IF(Tabla1[[#This Row],[SERVICIO]]="COMIDA",3.5,IF(Tabla1[[#This Row],[SERVICIO]]="CONTROLADO",8,IF(Tabla1[[#This Row],[SERVICIO]]="RÁPIDO",4.5,IF(Tabla1[[#This Row],[SERVICIO]]="NORMAL",3,))))</f>
        <v>4.5</v>
      </c>
      <c r="S7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7" s="2">
        <f>IF(Tabla1[[#This Row],[KILOMETROS ADICIONALES]]=0,Tabla1[[#This Row],[KILOMETROS]]*Tabla1[[#This Row],[COSTO NORMAL]],Tabla1[[#This Row],[COSTO NORMAL]]*Tabla1[[#This Row],[KILOMETROS HASTA]])</f>
        <v>16.875</v>
      </c>
      <c r="U717" s="2">
        <f>Tabla1[[#This Row],[KILOMETROS ADICIONALES]]*Tabla1[[#This Row],[COSTO ADICIONAL]]</f>
        <v>6.0499999999999936E-2</v>
      </c>
      <c r="V717">
        <v>141.75</v>
      </c>
      <c r="W717" s="2">
        <f>Tabla1[[#This Row],[COSTO NORMAL2]]+Tabla1[[#This Row],[COSTO ADICIONAL2]]</f>
        <v>16.935500000000001</v>
      </c>
    </row>
    <row r="718" spans="1:23" x14ac:dyDescent="0.25">
      <c r="A718" t="s">
        <v>45</v>
      </c>
      <c r="B718" t="s">
        <v>1160</v>
      </c>
      <c r="C718" t="s">
        <v>9809</v>
      </c>
      <c r="D718" t="s">
        <v>13</v>
      </c>
      <c r="E718" t="s">
        <v>14845</v>
      </c>
      <c r="F718" t="s">
        <v>14</v>
      </c>
      <c r="G718" t="s">
        <v>15</v>
      </c>
      <c r="H718" t="s">
        <v>45</v>
      </c>
      <c r="I718" t="s">
        <v>1161</v>
      </c>
      <c r="J718" t="str">
        <f>MID(Tabla1[[#This Row],[HORA2]],1,2)</f>
        <v>12</v>
      </c>
      <c r="K718" t="s">
        <v>110</v>
      </c>
      <c r="L718" t="s">
        <v>110</v>
      </c>
      <c r="M718" t="s">
        <v>14867</v>
      </c>
      <c r="N718" t="s">
        <v>22</v>
      </c>
      <c r="O718">
        <v>1.3599999999999999</v>
      </c>
      <c r="P7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18">
        <f>IF(Tabla1[[#This Row],[SERVICIO]]="COMIDA",3,IF(Tabla1[[#This Row],[SERVICIO]]="CONTROLADO",12,IF(Tabla1[[#This Row],[SERVICIO]]="RÁPIDO",3.75,IF(Tabla1[[#This Row],[SERVICIO]]="NORMAL",2.5,))))</f>
        <v>3.75</v>
      </c>
      <c r="R718">
        <f>IF(Tabla1[[#This Row],[SERVICIO]]="COMIDA",3.5,IF(Tabla1[[#This Row],[SERVICIO]]="CONTROLADO",8,IF(Tabla1[[#This Row],[SERVICIO]]="RÁPIDO",4.5,IF(Tabla1[[#This Row],[SERVICIO]]="NORMAL",3,))))</f>
        <v>4.5</v>
      </c>
      <c r="S7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8" s="2">
        <f>IF(Tabla1[[#This Row],[KILOMETROS ADICIONALES]]=0,Tabla1[[#This Row],[KILOMETROS]]*Tabla1[[#This Row],[COSTO NORMAL]],Tabla1[[#This Row],[COSTO NORMAL]]*Tabla1[[#This Row],[KILOMETROS HASTA]])</f>
        <v>6.1199999999999992</v>
      </c>
      <c r="U718" s="2">
        <f>Tabla1[[#This Row],[KILOMETROS ADICIONALES]]*Tabla1[[#This Row],[COSTO ADICIONAL]]</f>
        <v>0</v>
      </c>
      <c r="V718">
        <v>176.07</v>
      </c>
      <c r="W718" s="2">
        <f>Tabla1[[#This Row],[COSTO NORMAL2]]+Tabla1[[#This Row],[COSTO ADICIONAL2]]</f>
        <v>6.1199999999999992</v>
      </c>
    </row>
    <row r="719" spans="1:23" x14ac:dyDescent="0.25">
      <c r="A719" t="s">
        <v>45</v>
      </c>
      <c r="B719" t="s">
        <v>1162</v>
      </c>
      <c r="C719" t="s">
        <v>9810</v>
      </c>
      <c r="D719" t="s">
        <v>13</v>
      </c>
      <c r="E719" t="s">
        <v>14845</v>
      </c>
      <c r="F719" t="s">
        <v>76</v>
      </c>
      <c r="G719" t="s">
        <v>15</v>
      </c>
      <c r="H719" t="s">
        <v>45</v>
      </c>
      <c r="I719" t="s">
        <v>1163</v>
      </c>
      <c r="J719" t="str">
        <f>MID(Tabla1[[#This Row],[HORA2]],1,2)</f>
        <v>12</v>
      </c>
      <c r="K719" t="s">
        <v>53</v>
      </c>
      <c r="L719" t="s">
        <v>31</v>
      </c>
      <c r="M719" t="s">
        <v>14867</v>
      </c>
      <c r="N719" t="s">
        <v>22</v>
      </c>
      <c r="O719">
        <v>17.670000000000002</v>
      </c>
      <c r="P7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13.920000000000002</v>
      </c>
      <c r="Q719">
        <f>IF(Tabla1[[#This Row],[SERVICIO]]="COMIDA",3,IF(Tabla1[[#This Row],[SERVICIO]]="CONTROLADO",12,IF(Tabla1[[#This Row],[SERVICIO]]="RÁPIDO",3.75,IF(Tabla1[[#This Row],[SERVICIO]]="NORMAL",2.5,))))</f>
        <v>3.75</v>
      </c>
      <c r="R719">
        <f>IF(Tabla1[[#This Row],[SERVICIO]]="COMIDA",3.5,IF(Tabla1[[#This Row],[SERVICIO]]="CONTROLADO",8,IF(Tabla1[[#This Row],[SERVICIO]]="RÁPIDO",4.5,IF(Tabla1[[#This Row],[SERVICIO]]="NORMAL",3,))))</f>
        <v>4.5</v>
      </c>
      <c r="S7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19" s="2">
        <f>IF(Tabla1[[#This Row],[KILOMETROS ADICIONALES]]=0,Tabla1[[#This Row],[KILOMETROS]]*Tabla1[[#This Row],[COSTO NORMAL]],Tabla1[[#This Row],[COSTO NORMAL]]*Tabla1[[#This Row],[KILOMETROS HASTA]])</f>
        <v>16.875</v>
      </c>
      <c r="U719" s="2">
        <f>Tabla1[[#This Row],[KILOMETROS ADICIONALES]]*Tabla1[[#This Row],[COSTO ADICIONAL]]</f>
        <v>7.6560000000000015</v>
      </c>
      <c r="V719">
        <v>104.95</v>
      </c>
      <c r="W719" s="2">
        <f>Tabla1[[#This Row],[COSTO NORMAL2]]+Tabla1[[#This Row],[COSTO ADICIONAL2]]</f>
        <v>24.531000000000002</v>
      </c>
    </row>
    <row r="720" spans="1:23" x14ac:dyDescent="0.25">
      <c r="A720" t="s">
        <v>45</v>
      </c>
      <c r="B720" t="s">
        <v>1164</v>
      </c>
      <c r="C720" t="s">
        <v>9811</v>
      </c>
      <c r="D720" t="s">
        <v>13</v>
      </c>
      <c r="E720" t="s">
        <v>14845</v>
      </c>
      <c r="F720" t="s">
        <v>14</v>
      </c>
      <c r="G720" t="s">
        <v>15</v>
      </c>
      <c r="H720" t="s">
        <v>45</v>
      </c>
      <c r="I720" t="s">
        <v>1165</v>
      </c>
      <c r="J720" t="str">
        <f>MID(Tabla1[[#This Row],[HORA2]],1,2)</f>
        <v>11</v>
      </c>
      <c r="K720" t="s">
        <v>79</v>
      </c>
      <c r="L720" t="s">
        <v>110</v>
      </c>
      <c r="M720" t="s">
        <v>14867</v>
      </c>
      <c r="N720" t="s">
        <v>22</v>
      </c>
      <c r="O720">
        <v>2.77</v>
      </c>
      <c r="P7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20">
        <f>IF(Tabla1[[#This Row],[SERVICIO]]="COMIDA",3,IF(Tabla1[[#This Row],[SERVICIO]]="CONTROLADO",12,IF(Tabla1[[#This Row],[SERVICIO]]="RÁPIDO",3.75,IF(Tabla1[[#This Row],[SERVICIO]]="NORMAL",2.5,))))</f>
        <v>3.75</v>
      </c>
      <c r="R720">
        <f>IF(Tabla1[[#This Row],[SERVICIO]]="COMIDA",3.5,IF(Tabla1[[#This Row],[SERVICIO]]="CONTROLADO",8,IF(Tabla1[[#This Row],[SERVICIO]]="RÁPIDO",4.5,IF(Tabla1[[#This Row],[SERVICIO]]="NORMAL",3,))))</f>
        <v>4.5</v>
      </c>
      <c r="S7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0" s="2">
        <f>IF(Tabla1[[#This Row],[KILOMETROS ADICIONALES]]=0,Tabla1[[#This Row],[KILOMETROS]]*Tabla1[[#This Row],[COSTO NORMAL]],Tabla1[[#This Row],[COSTO NORMAL]]*Tabla1[[#This Row],[KILOMETROS HASTA]])</f>
        <v>12.465</v>
      </c>
      <c r="U720" s="2">
        <f>Tabla1[[#This Row],[KILOMETROS ADICIONALES]]*Tabla1[[#This Row],[COSTO ADICIONAL]]</f>
        <v>0</v>
      </c>
      <c r="V720">
        <v>119.19</v>
      </c>
      <c r="W720" s="2">
        <f>Tabla1[[#This Row],[COSTO NORMAL2]]+Tabla1[[#This Row],[COSTO ADICIONAL2]]</f>
        <v>12.465</v>
      </c>
    </row>
    <row r="721" spans="1:23" x14ac:dyDescent="0.25">
      <c r="A721" t="s">
        <v>45</v>
      </c>
      <c r="B721" t="s">
        <v>1166</v>
      </c>
      <c r="C721" t="s">
        <v>9812</v>
      </c>
      <c r="D721" t="s">
        <v>13</v>
      </c>
      <c r="E721" t="s">
        <v>14845</v>
      </c>
      <c r="F721" t="s">
        <v>14</v>
      </c>
      <c r="G721" t="s">
        <v>15</v>
      </c>
      <c r="H721" t="s">
        <v>45</v>
      </c>
      <c r="I721" t="s">
        <v>1167</v>
      </c>
      <c r="J721" t="str">
        <f>MID(Tabla1[[#This Row],[HORA2]],1,2)</f>
        <v>13</v>
      </c>
      <c r="K721" t="s">
        <v>19</v>
      </c>
      <c r="L721" t="s">
        <v>19</v>
      </c>
      <c r="M721" t="s">
        <v>14867</v>
      </c>
      <c r="N721" t="s">
        <v>22</v>
      </c>
      <c r="O721">
        <v>7.44</v>
      </c>
      <c r="P7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3.6900000000000004</v>
      </c>
      <c r="Q721">
        <f>IF(Tabla1[[#This Row],[SERVICIO]]="COMIDA",3,IF(Tabla1[[#This Row],[SERVICIO]]="CONTROLADO",12,IF(Tabla1[[#This Row],[SERVICIO]]="RÁPIDO",3.75,IF(Tabla1[[#This Row],[SERVICIO]]="NORMAL",2.5,))))</f>
        <v>3.75</v>
      </c>
      <c r="R721">
        <f>IF(Tabla1[[#This Row],[SERVICIO]]="COMIDA",3.5,IF(Tabla1[[#This Row],[SERVICIO]]="CONTROLADO",8,IF(Tabla1[[#This Row],[SERVICIO]]="RÁPIDO",4.5,IF(Tabla1[[#This Row],[SERVICIO]]="NORMAL",3,))))</f>
        <v>4.5</v>
      </c>
      <c r="S7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1" s="2">
        <f>IF(Tabla1[[#This Row],[KILOMETROS ADICIONALES]]=0,Tabla1[[#This Row],[KILOMETROS]]*Tabla1[[#This Row],[COSTO NORMAL]],Tabla1[[#This Row],[COSTO NORMAL]]*Tabla1[[#This Row],[KILOMETROS HASTA]])</f>
        <v>16.875</v>
      </c>
      <c r="U721" s="2">
        <f>Tabla1[[#This Row],[KILOMETROS ADICIONALES]]*Tabla1[[#This Row],[COSTO ADICIONAL]]</f>
        <v>2.0295000000000005</v>
      </c>
      <c r="V721">
        <v>132.27000000000001</v>
      </c>
      <c r="W721" s="2">
        <f>Tabla1[[#This Row],[COSTO NORMAL2]]+Tabla1[[#This Row],[COSTO ADICIONAL2]]</f>
        <v>18.904499999999999</v>
      </c>
    </row>
    <row r="722" spans="1:23" x14ac:dyDescent="0.25">
      <c r="A722" t="s">
        <v>45</v>
      </c>
      <c r="B722" t="s">
        <v>1168</v>
      </c>
      <c r="C722" t="s">
        <v>9813</v>
      </c>
      <c r="D722" t="s">
        <v>13</v>
      </c>
      <c r="E722" t="s">
        <v>14845</v>
      </c>
      <c r="F722" t="s">
        <v>76</v>
      </c>
      <c r="G722" t="s">
        <v>15</v>
      </c>
      <c r="H722" t="s">
        <v>45</v>
      </c>
      <c r="I722" t="s">
        <v>1169</v>
      </c>
      <c r="J722" t="str">
        <f>MID(Tabla1[[#This Row],[HORA2]],1,2)</f>
        <v>13</v>
      </c>
      <c r="K722" t="s">
        <v>57</v>
      </c>
      <c r="L722" t="s">
        <v>20</v>
      </c>
      <c r="M722" t="s">
        <v>14867</v>
      </c>
      <c r="N722" t="s">
        <v>22</v>
      </c>
      <c r="O722">
        <v>5.37</v>
      </c>
      <c r="P7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722">
        <f>IF(Tabla1[[#This Row],[SERVICIO]]="COMIDA",3,IF(Tabla1[[#This Row],[SERVICIO]]="CONTROLADO",12,IF(Tabla1[[#This Row],[SERVICIO]]="RÁPIDO",3.75,IF(Tabla1[[#This Row],[SERVICIO]]="NORMAL",2.5,))))</f>
        <v>3.75</v>
      </c>
      <c r="R722">
        <f>IF(Tabla1[[#This Row],[SERVICIO]]="COMIDA",3.5,IF(Tabla1[[#This Row],[SERVICIO]]="CONTROLADO",8,IF(Tabla1[[#This Row],[SERVICIO]]="RÁPIDO",4.5,IF(Tabla1[[#This Row],[SERVICIO]]="NORMAL",3,))))</f>
        <v>4.5</v>
      </c>
      <c r="S7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2" s="2">
        <f>IF(Tabla1[[#This Row],[KILOMETROS ADICIONALES]]=0,Tabla1[[#This Row],[KILOMETROS]]*Tabla1[[#This Row],[COSTO NORMAL]],Tabla1[[#This Row],[COSTO NORMAL]]*Tabla1[[#This Row],[KILOMETROS HASTA]])</f>
        <v>16.875</v>
      </c>
      <c r="U722" s="2">
        <f>Tabla1[[#This Row],[KILOMETROS ADICIONALES]]*Tabla1[[#This Row],[COSTO ADICIONAL]]</f>
        <v>0.89100000000000013</v>
      </c>
      <c r="V722">
        <v>43.02</v>
      </c>
      <c r="W722" s="2">
        <f>Tabla1[[#This Row],[COSTO NORMAL2]]+Tabla1[[#This Row],[COSTO ADICIONAL2]]</f>
        <v>17.766000000000002</v>
      </c>
    </row>
    <row r="723" spans="1:23" x14ac:dyDescent="0.25">
      <c r="A723" t="s">
        <v>45</v>
      </c>
      <c r="B723" t="s">
        <v>1170</v>
      </c>
      <c r="C723" t="s">
        <v>9814</v>
      </c>
      <c r="D723" t="s">
        <v>13</v>
      </c>
      <c r="E723" t="s">
        <v>14845</v>
      </c>
      <c r="F723" t="s">
        <v>295</v>
      </c>
      <c r="G723" t="s">
        <v>15</v>
      </c>
      <c r="H723" t="s">
        <v>45</v>
      </c>
      <c r="I723" t="s">
        <v>1171</v>
      </c>
      <c r="J723" t="str">
        <f>MID(Tabla1[[#This Row],[HORA2]],1,2)</f>
        <v>12</v>
      </c>
      <c r="K723" t="s">
        <v>49</v>
      </c>
      <c r="L723" t="s">
        <v>49</v>
      </c>
      <c r="M723" t="s">
        <v>14867</v>
      </c>
      <c r="N723" t="s">
        <v>22</v>
      </c>
      <c r="O723">
        <v>10.97</v>
      </c>
      <c r="P7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723">
        <f>IF(Tabla1[[#This Row],[SERVICIO]]="COMIDA",3,IF(Tabla1[[#This Row],[SERVICIO]]="CONTROLADO",12,IF(Tabla1[[#This Row],[SERVICIO]]="RÁPIDO",3.75,IF(Tabla1[[#This Row],[SERVICIO]]="NORMAL",2.5,))))</f>
        <v>3.75</v>
      </c>
      <c r="R723">
        <f>IF(Tabla1[[#This Row],[SERVICIO]]="COMIDA",3.5,IF(Tabla1[[#This Row],[SERVICIO]]="CONTROLADO",8,IF(Tabla1[[#This Row],[SERVICIO]]="RÁPIDO",4.5,IF(Tabla1[[#This Row],[SERVICIO]]="NORMAL",3,))))</f>
        <v>4.5</v>
      </c>
      <c r="S7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3" s="2">
        <f>IF(Tabla1[[#This Row],[KILOMETROS ADICIONALES]]=0,Tabla1[[#This Row],[KILOMETROS]]*Tabla1[[#This Row],[COSTO NORMAL]],Tabla1[[#This Row],[COSTO NORMAL]]*Tabla1[[#This Row],[KILOMETROS HASTA]])</f>
        <v>16.875</v>
      </c>
      <c r="U723" s="2">
        <f>Tabla1[[#This Row],[KILOMETROS ADICIONALES]]*Tabla1[[#This Row],[COSTO ADICIONAL]]</f>
        <v>3.9710000000000005</v>
      </c>
      <c r="V723">
        <v>200.14</v>
      </c>
      <c r="W723" s="2">
        <f>Tabla1[[#This Row],[COSTO NORMAL2]]+Tabla1[[#This Row],[COSTO ADICIONAL2]]</f>
        <v>20.846</v>
      </c>
    </row>
    <row r="724" spans="1:23" x14ac:dyDescent="0.25">
      <c r="A724" t="s">
        <v>45</v>
      </c>
      <c r="B724" t="s">
        <v>1172</v>
      </c>
      <c r="C724" t="s">
        <v>9815</v>
      </c>
      <c r="D724" t="s">
        <v>13</v>
      </c>
      <c r="E724" t="s">
        <v>14844</v>
      </c>
      <c r="F724" t="s">
        <v>14</v>
      </c>
      <c r="G724" t="s">
        <v>15</v>
      </c>
      <c r="H724" t="s">
        <v>100</v>
      </c>
      <c r="I724" t="s">
        <v>1173</v>
      </c>
      <c r="J724" t="str">
        <f>MID(Tabla1[[#This Row],[HORA2]],1,2)</f>
        <v>09</v>
      </c>
      <c r="K724" t="s">
        <v>43</v>
      </c>
      <c r="L724" t="s">
        <v>115</v>
      </c>
      <c r="M724" t="s">
        <v>14867</v>
      </c>
      <c r="N724" t="s">
        <v>22</v>
      </c>
      <c r="O724">
        <v>4.87</v>
      </c>
      <c r="P7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2.37</v>
      </c>
      <c r="Q724">
        <f>IF(Tabla1[[#This Row],[SERVICIO]]="COMIDA",3,IF(Tabla1[[#This Row],[SERVICIO]]="CONTROLADO",12,IF(Tabla1[[#This Row],[SERVICIO]]="RÁPIDO",3.75,IF(Tabla1[[#This Row],[SERVICIO]]="NORMAL",2.5,))))</f>
        <v>2.5</v>
      </c>
      <c r="R724">
        <f>IF(Tabla1[[#This Row],[SERVICIO]]="COMIDA",3.5,IF(Tabla1[[#This Row],[SERVICIO]]="CONTROLADO",8,IF(Tabla1[[#This Row],[SERVICIO]]="RÁPIDO",4.5,IF(Tabla1[[#This Row],[SERVICIO]]="NORMAL",3,))))</f>
        <v>3</v>
      </c>
      <c r="S724">
        <f>IF(Tabla1[[#This Row],[SERVICIO]]="COMIDA",0.75,IF(Tabla1[[#This Row],[SERVICIO]]="CONTROLADO",2.65,IF(Tabla1[[#This Row],[SERVICIO]]="RÁPIDO",0.55,IF(Tabla1[[#This Row],[SERVICIO]]="NORMAL",1.2,))))</f>
        <v>1.2</v>
      </c>
      <c r="T724" s="2">
        <f>IF(Tabla1[[#This Row],[KILOMETROS ADICIONALES]]=0,Tabla1[[#This Row],[KILOMETROS]]*Tabla1[[#This Row],[COSTO NORMAL]],Tabla1[[#This Row],[COSTO NORMAL]]*Tabla1[[#This Row],[KILOMETROS HASTA]])</f>
        <v>7.5</v>
      </c>
      <c r="U724" s="2">
        <f>Tabla1[[#This Row],[KILOMETROS ADICIONALES]]*Tabla1[[#This Row],[COSTO ADICIONAL]]</f>
        <v>2.8439999999999999</v>
      </c>
      <c r="V724">
        <v>21.5</v>
      </c>
      <c r="W724" s="2">
        <f>Tabla1[[#This Row],[COSTO NORMAL2]]+Tabla1[[#This Row],[COSTO ADICIONAL2]]</f>
        <v>10.343999999999999</v>
      </c>
    </row>
    <row r="725" spans="1:23" x14ac:dyDescent="0.25">
      <c r="A725" t="s">
        <v>45</v>
      </c>
      <c r="B725" t="s">
        <v>1172</v>
      </c>
      <c r="C725" t="s">
        <v>9816</v>
      </c>
      <c r="D725" t="s">
        <v>13</v>
      </c>
      <c r="E725" t="s">
        <v>14845</v>
      </c>
      <c r="F725" t="s">
        <v>14</v>
      </c>
      <c r="G725" t="s">
        <v>69</v>
      </c>
      <c r="H725" t="s">
        <v>45</v>
      </c>
      <c r="I725" t="s">
        <v>1174</v>
      </c>
      <c r="J725" t="str">
        <f>MID(Tabla1[[#This Row],[HORA2]],1,2)</f>
        <v>11</v>
      </c>
      <c r="K725" t="s">
        <v>43</v>
      </c>
      <c r="L725" t="s">
        <v>115</v>
      </c>
      <c r="M725" t="s">
        <v>14867</v>
      </c>
      <c r="N725" t="s">
        <v>22</v>
      </c>
      <c r="O725">
        <v>9.9600000000000009</v>
      </c>
      <c r="P7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6.2100000000000009</v>
      </c>
      <c r="Q725">
        <f>IF(Tabla1[[#This Row],[SERVICIO]]="COMIDA",3,IF(Tabla1[[#This Row],[SERVICIO]]="CONTROLADO",12,IF(Tabla1[[#This Row],[SERVICIO]]="RÁPIDO",3.75,IF(Tabla1[[#This Row],[SERVICIO]]="NORMAL",2.5,))))</f>
        <v>3.75</v>
      </c>
      <c r="R725">
        <f>IF(Tabla1[[#This Row],[SERVICIO]]="COMIDA",3.5,IF(Tabla1[[#This Row],[SERVICIO]]="CONTROLADO",8,IF(Tabla1[[#This Row],[SERVICIO]]="RÁPIDO",4.5,IF(Tabla1[[#This Row],[SERVICIO]]="NORMAL",3,))))</f>
        <v>4.5</v>
      </c>
      <c r="S7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5" s="2">
        <f>IF(Tabla1[[#This Row],[KILOMETROS ADICIONALES]]=0,Tabla1[[#This Row],[KILOMETROS]]*Tabla1[[#This Row],[COSTO NORMAL]],Tabla1[[#This Row],[COSTO NORMAL]]*Tabla1[[#This Row],[KILOMETROS HASTA]])</f>
        <v>16.875</v>
      </c>
      <c r="U725" s="2">
        <f>Tabla1[[#This Row],[KILOMETROS ADICIONALES]]*Tabla1[[#This Row],[COSTO ADICIONAL]]</f>
        <v>3.4155000000000006</v>
      </c>
      <c r="V725">
        <v>187.22</v>
      </c>
      <c r="W725" s="2">
        <f>Tabla1[[#This Row],[COSTO NORMAL2]]+Tabla1[[#This Row],[COSTO ADICIONAL2]]</f>
        <v>20.290500000000002</v>
      </c>
    </row>
    <row r="726" spans="1:23" x14ac:dyDescent="0.25">
      <c r="A726" t="s">
        <v>45</v>
      </c>
      <c r="B726" t="s">
        <v>1175</v>
      </c>
      <c r="C726" t="s">
        <v>9817</v>
      </c>
      <c r="D726" t="s">
        <v>13</v>
      </c>
      <c r="E726" t="s">
        <v>14845</v>
      </c>
      <c r="F726" t="s">
        <v>14</v>
      </c>
      <c r="G726" t="s">
        <v>15</v>
      </c>
      <c r="H726" t="s">
        <v>45</v>
      </c>
      <c r="I726" t="s">
        <v>1176</v>
      </c>
      <c r="J726" t="str">
        <f>MID(Tabla1[[#This Row],[HORA2]],1,2)</f>
        <v>13</v>
      </c>
      <c r="K726" t="s">
        <v>271</v>
      </c>
      <c r="L726" t="s">
        <v>271</v>
      </c>
      <c r="M726" t="s">
        <v>14867</v>
      </c>
      <c r="N726" t="s">
        <v>22</v>
      </c>
      <c r="O726">
        <v>1.71</v>
      </c>
      <c r="P7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26">
        <f>IF(Tabla1[[#This Row],[SERVICIO]]="COMIDA",3,IF(Tabla1[[#This Row],[SERVICIO]]="CONTROLADO",12,IF(Tabla1[[#This Row],[SERVICIO]]="RÁPIDO",3.75,IF(Tabla1[[#This Row],[SERVICIO]]="NORMAL",2.5,))))</f>
        <v>3.75</v>
      </c>
      <c r="R726">
        <f>IF(Tabla1[[#This Row],[SERVICIO]]="COMIDA",3.5,IF(Tabla1[[#This Row],[SERVICIO]]="CONTROLADO",8,IF(Tabla1[[#This Row],[SERVICIO]]="RÁPIDO",4.5,IF(Tabla1[[#This Row],[SERVICIO]]="NORMAL",3,))))</f>
        <v>4.5</v>
      </c>
      <c r="S7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6" s="2">
        <f>IF(Tabla1[[#This Row],[KILOMETROS ADICIONALES]]=0,Tabla1[[#This Row],[KILOMETROS]]*Tabla1[[#This Row],[COSTO NORMAL]],Tabla1[[#This Row],[COSTO NORMAL]]*Tabla1[[#This Row],[KILOMETROS HASTA]])</f>
        <v>7.6950000000000003</v>
      </c>
      <c r="U726" s="2">
        <f>Tabla1[[#This Row],[KILOMETROS ADICIONALES]]*Tabla1[[#This Row],[COSTO ADICIONAL]]</f>
        <v>0</v>
      </c>
      <c r="V726">
        <v>67.790000000000006</v>
      </c>
      <c r="W726" s="2">
        <f>Tabla1[[#This Row],[COSTO NORMAL2]]+Tabla1[[#This Row],[COSTO ADICIONAL2]]</f>
        <v>7.6950000000000003</v>
      </c>
    </row>
    <row r="727" spans="1:23" x14ac:dyDescent="0.25">
      <c r="A727" t="s">
        <v>45</v>
      </c>
      <c r="B727" t="s">
        <v>1177</v>
      </c>
      <c r="C727" t="s">
        <v>9818</v>
      </c>
      <c r="D727" t="s">
        <v>13</v>
      </c>
      <c r="E727" t="s">
        <v>14845</v>
      </c>
      <c r="F727" t="s">
        <v>76</v>
      </c>
      <c r="G727" t="s">
        <v>15</v>
      </c>
      <c r="H727" t="s">
        <v>45</v>
      </c>
      <c r="I727" t="s">
        <v>1178</v>
      </c>
      <c r="J727" t="str">
        <f>MID(Tabla1[[#This Row],[HORA2]],1,2)</f>
        <v>13</v>
      </c>
      <c r="K727" t="s">
        <v>35</v>
      </c>
      <c r="L727" t="s">
        <v>35</v>
      </c>
      <c r="M727" t="s">
        <v>14867</v>
      </c>
      <c r="N727" t="s">
        <v>22</v>
      </c>
      <c r="O727">
        <v>10.130000000000001</v>
      </c>
      <c r="P7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6.3800000000000008</v>
      </c>
      <c r="Q727">
        <f>IF(Tabla1[[#This Row],[SERVICIO]]="COMIDA",3,IF(Tabla1[[#This Row],[SERVICIO]]="CONTROLADO",12,IF(Tabla1[[#This Row],[SERVICIO]]="RÁPIDO",3.75,IF(Tabla1[[#This Row],[SERVICIO]]="NORMAL",2.5,))))</f>
        <v>3.75</v>
      </c>
      <c r="R727">
        <f>IF(Tabla1[[#This Row],[SERVICIO]]="COMIDA",3.5,IF(Tabla1[[#This Row],[SERVICIO]]="CONTROLADO",8,IF(Tabla1[[#This Row],[SERVICIO]]="RÁPIDO",4.5,IF(Tabla1[[#This Row],[SERVICIO]]="NORMAL",3,))))</f>
        <v>4.5</v>
      </c>
      <c r="S7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7" s="2">
        <f>IF(Tabla1[[#This Row],[KILOMETROS ADICIONALES]]=0,Tabla1[[#This Row],[KILOMETROS]]*Tabla1[[#This Row],[COSTO NORMAL]],Tabla1[[#This Row],[COSTO NORMAL]]*Tabla1[[#This Row],[KILOMETROS HASTA]])</f>
        <v>16.875</v>
      </c>
      <c r="U727" s="2">
        <f>Tabla1[[#This Row],[KILOMETROS ADICIONALES]]*Tabla1[[#This Row],[COSTO ADICIONAL]]</f>
        <v>3.5090000000000008</v>
      </c>
      <c r="V727">
        <v>12.54</v>
      </c>
      <c r="W727" s="2">
        <f>Tabla1[[#This Row],[COSTO NORMAL2]]+Tabla1[[#This Row],[COSTO ADICIONAL2]]</f>
        <v>20.384</v>
      </c>
    </row>
    <row r="728" spans="1:23" x14ac:dyDescent="0.25">
      <c r="A728" t="s">
        <v>45</v>
      </c>
      <c r="B728" t="s">
        <v>1179</v>
      </c>
      <c r="C728" t="s">
        <v>9819</v>
      </c>
      <c r="D728" t="s">
        <v>13</v>
      </c>
      <c r="E728" t="s">
        <v>14845</v>
      </c>
      <c r="F728" t="s">
        <v>14</v>
      </c>
      <c r="G728" t="s">
        <v>15</v>
      </c>
      <c r="H728" t="s">
        <v>45</v>
      </c>
      <c r="I728" t="s">
        <v>148</v>
      </c>
      <c r="J728" t="str">
        <f>MID(Tabla1[[#This Row],[HORA2]],1,2)</f>
        <v>12</v>
      </c>
      <c r="K728" t="s">
        <v>153</v>
      </c>
      <c r="L728" t="s">
        <v>153</v>
      </c>
      <c r="M728" t="s">
        <v>14867</v>
      </c>
      <c r="N728" t="s">
        <v>22</v>
      </c>
      <c r="O728">
        <v>20.13</v>
      </c>
      <c r="P7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16.38</v>
      </c>
      <c r="Q728">
        <f>IF(Tabla1[[#This Row],[SERVICIO]]="COMIDA",3,IF(Tabla1[[#This Row],[SERVICIO]]="CONTROLADO",12,IF(Tabla1[[#This Row],[SERVICIO]]="RÁPIDO",3.75,IF(Tabla1[[#This Row],[SERVICIO]]="NORMAL",2.5,))))</f>
        <v>3.75</v>
      </c>
      <c r="R728">
        <f>IF(Tabla1[[#This Row],[SERVICIO]]="COMIDA",3.5,IF(Tabla1[[#This Row],[SERVICIO]]="CONTROLADO",8,IF(Tabla1[[#This Row],[SERVICIO]]="RÁPIDO",4.5,IF(Tabla1[[#This Row],[SERVICIO]]="NORMAL",3,))))</f>
        <v>4.5</v>
      </c>
      <c r="S7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8" s="2">
        <f>IF(Tabla1[[#This Row],[KILOMETROS ADICIONALES]]=0,Tabla1[[#This Row],[KILOMETROS]]*Tabla1[[#This Row],[COSTO NORMAL]],Tabla1[[#This Row],[COSTO NORMAL]]*Tabla1[[#This Row],[KILOMETROS HASTA]])</f>
        <v>16.875</v>
      </c>
      <c r="U728" s="2">
        <f>Tabla1[[#This Row],[KILOMETROS ADICIONALES]]*Tabla1[[#This Row],[COSTO ADICIONAL]]</f>
        <v>9.0090000000000003</v>
      </c>
      <c r="V728">
        <v>110.82</v>
      </c>
      <c r="W728" s="2">
        <f>Tabla1[[#This Row],[COSTO NORMAL2]]+Tabla1[[#This Row],[COSTO ADICIONAL2]]</f>
        <v>25.884</v>
      </c>
    </row>
    <row r="729" spans="1:23" x14ac:dyDescent="0.25">
      <c r="A729" t="s">
        <v>45</v>
      </c>
      <c r="B729" t="s">
        <v>1180</v>
      </c>
      <c r="C729" t="s">
        <v>9820</v>
      </c>
      <c r="D729" t="s">
        <v>13</v>
      </c>
      <c r="E729" t="s">
        <v>14845</v>
      </c>
      <c r="F729" t="s">
        <v>76</v>
      </c>
      <c r="G729" t="s">
        <v>69</v>
      </c>
      <c r="H729" t="s">
        <v>45</v>
      </c>
      <c r="I729" t="s">
        <v>1181</v>
      </c>
      <c r="J729" t="str">
        <f>MID(Tabla1[[#This Row],[HORA2]],1,2)</f>
        <v>12</v>
      </c>
      <c r="K729" t="s">
        <v>19</v>
      </c>
      <c r="L729" t="s">
        <v>19</v>
      </c>
      <c r="M729" t="s">
        <v>14867</v>
      </c>
      <c r="N729" t="s">
        <v>22</v>
      </c>
      <c r="O729">
        <v>4.79</v>
      </c>
      <c r="P7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1.04</v>
      </c>
      <c r="Q729">
        <f>IF(Tabla1[[#This Row],[SERVICIO]]="COMIDA",3,IF(Tabla1[[#This Row],[SERVICIO]]="CONTROLADO",12,IF(Tabla1[[#This Row],[SERVICIO]]="RÁPIDO",3.75,IF(Tabla1[[#This Row],[SERVICIO]]="NORMAL",2.5,))))</f>
        <v>3.75</v>
      </c>
      <c r="R729">
        <f>IF(Tabla1[[#This Row],[SERVICIO]]="COMIDA",3.5,IF(Tabla1[[#This Row],[SERVICIO]]="CONTROLADO",8,IF(Tabla1[[#This Row],[SERVICIO]]="RÁPIDO",4.5,IF(Tabla1[[#This Row],[SERVICIO]]="NORMAL",3,))))</f>
        <v>4.5</v>
      </c>
      <c r="S7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29" s="2">
        <f>IF(Tabla1[[#This Row],[KILOMETROS ADICIONALES]]=0,Tabla1[[#This Row],[KILOMETROS]]*Tabla1[[#This Row],[COSTO NORMAL]],Tabla1[[#This Row],[COSTO NORMAL]]*Tabla1[[#This Row],[KILOMETROS HASTA]])</f>
        <v>16.875</v>
      </c>
      <c r="U729" s="2">
        <f>Tabla1[[#This Row],[KILOMETROS ADICIONALES]]*Tabla1[[#This Row],[COSTO ADICIONAL]]</f>
        <v>0.57200000000000006</v>
      </c>
      <c r="V729">
        <v>137.54</v>
      </c>
      <c r="W729" s="2">
        <f>Tabla1[[#This Row],[COSTO NORMAL2]]+Tabla1[[#This Row],[COSTO ADICIONAL2]]</f>
        <v>17.446999999999999</v>
      </c>
    </row>
    <row r="730" spans="1:23" x14ac:dyDescent="0.25">
      <c r="A730" t="s">
        <v>45</v>
      </c>
      <c r="B730" t="s">
        <v>1182</v>
      </c>
      <c r="C730" t="s">
        <v>9821</v>
      </c>
      <c r="D730" t="s">
        <v>13</v>
      </c>
      <c r="E730" t="s">
        <v>14845</v>
      </c>
      <c r="F730" t="s">
        <v>76</v>
      </c>
      <c r="G730" t="s">
        <v>15</v>
      </c>
      <c r="H730" t="s">
        <v>45</v>
      </c>
      <c r="I730" t="s">
        <v>1183</v>
      </c>
      <c r="J730" t="str">
        <f>MID(Tabla1[[#This Row],[HORA2]],1,2)</f>
        <v>12</v>
      </c>
      <c r="K730" t="s">
        <v>78</v>
      </c>
      <c r="L730" t="s">
        <v>78</v>
      </c>
      <c r="M730" t="s">
        <v>14867</v>
      </c>
      <c r="N730" t="s">
        <v>22</v>
      </c>
      <c r="O730">
        <v>2.2200000000000002</v>
      </c>
      <c r="P7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30">
        <f>IF(Tabla1[[#This Row],[SERVICIO]]="COMIDA",3,IF(Tabla1[[#This Row],[SERVICIO]]="CONTROLADO",12,IF(Tabla1[[#This Row],[SERVICIO]]="RÁPIDO",3.75,IF(Tabla1[[#This Row],[SERVICIO]]="NORMAL",2.5,))))</f>
        <v>3.75</v>
      </c>
      <c r="R730">
        <f>IF(Tabla1[[#This Row],[SERVICIO]]="COMIDA",3.5,IF(Tabla1[[#This Row],[SERVICIO]]="CONTROLADO",8,IF(Tabla1[[#This Row],[SERVICIO]]="RÁPIDO",4.5,IF(Tabla1[[#This Row],[SERVICIO]]="NORMAL",3,))))</f>
        <v>4.5</v>
      </c>
      <c r="S7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30" s="2">
        <f>IF(Tabla1[[#This Row],[KILOMETROS ADICIONALES]]=0,Tabla1[[#This Row],[KILOMETROS]]*Tabla1[[#This Row],[COSTO NORMAL]],Tabla1[[#This Row],[COSTO NORMAL]]*Tabla1[[#This Row],[KILOMETROS HASTA]])</f>
        <v>9.99</v>
      </c>
      <c r="U730" s="2">
        <f>Tabla1[[#This Row],[KILOMETROS ADICIONALES]]*Tabla1[[#This Row],[COSTO ADICIONAL]]</f>
        <v>0</v>
      </c>
      <c r="V730">
        <v>174.57</v>
      </c>
      <c r="W730" s="2">
        <f>Tabla1[[#This Row],[COSTO NORMAL2]]+Tabla1[[#This Row],[COSTO ADICIONAL2]]</f>
        <v>9.99</v>
      </c>
    </row>
    <row r="731" spans="1:23" x14ac:dyDescent="0.25">
      <c r="A731" t="s">
        <v>45</v>
      </c>
      <c r="B731" t="s">
        <v>1182</v>
      </c>
      <c r="C731" t="s">
        <v>9822</v>
      </c>
      <c r="D731" t="s">
        <v>13</v>
      </c>
      <c r="E731" t="s">
        <v>14845</v>
      </c>
      <c r="F731" t="s">
        <v>14</v>
      </c>
      <c r="G731" t="s">
        <v>15</v>
      </c>
      <c r="H731" t="s">
        <v>45</v>
      </c>
      <c r="I731" t="s">
        <v>1184</v>
      </c>
      <c r="J731" t="str">
        <f>MID(Tabla1[[#This Row],[HORA2]],1,2)</f>
        <v>12</v>
      </c>
      <c r="K731" t="s">
        <v>96</v>
      </c>
      <c r="L731" t="s">
        <v>96</v>
      </c>
      <c r="M731" t="s">
        <v>14867</v>
      </c>
      <c r="N731" t="s">
        <v>22</v>
      </c>
      <c r="O731">
        <v>2.09</v>
      </c>
      <c r="P7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31">
        <f>IF(Tabla1[[#This Row],[SERVICIO]]="COMIDA",3,IF(Tabla1[[#This Row],[SERVICIO]]="CONTROLADO",12,IF(Tabla1[[#This Row],[SERVICIO]]="RÁPIDO",3.75,IF(Tabla1[[#This Row],[SERVICIO]]="NORMAL",2.5,))))</f>
        <v>3.75</v>
      </c>
      <c r="R731">
        <f>IF(Tabla1[[#This Row],[SERVICIO]]="COMIDA",3.5,IF(Tabla1[[#This Row],[SERVICIO]]="CONTROLADO",8,IF(Tabla1[[#This Row],[SERVICIO]]="RÁPIDO",4.5,IF(Tabla1[[#This Row],[SERVICIO]]="NORMAL",3,))))</f>
        <v>4.5</v>
      </c>
      <c r="S7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31" s="2">
        <f>IF(Tabla1[[#This Row],[KILOMETROS ADICIONALES]]=0,Tabla1[[#This Row],[KILOMETROS]]*Tabla1[[#This Row],[COSTO NORMAL]],Tabla1[[#This Row],[COSTO NORMAL]]*Tabla1[[#This Row],[KILOMETROS HASTA]])</f>
        <v>9.4049999999999994</v>
      </c>
      <c r="U731" s="2">
        <f>Tabla1[[#This Row],[KILOMETROS ADICIONALES]]*Tabla1[[#This Row],[COSTO ADICIONAL]]</f>
        <v>0</v>
      </c>
      <c r="V731">
        <v>195.4</v>
      </c>
      <c r="W731" s="2">
        <f>Tabla1[[#This Row],[COSTO NORMAL2]]+Tabla1[[#This Row],[COSTO ADICIONAL2]]</f>
        <v>9.4049999999999994</v>
      </c>
    </row>
    <row r="732" spans="1:23" x14ac:dyDescent="0.25">
      <c r="A732" t="s">
        <v>45</v>
      </c>
      <c r="B732" t="s">
        <v>1185</v>
      </c>
      <c r="C732" t="s">
        <v>9823</v>
      </c>
      <c r="D732" t="s">
        <v>13</v>
      </c>
      <c r="E732" t="s">
        <v>14847</v>
      </c>
      <c r="F732" t="s">
        <v>14</v>
      </c>
      <c r="G732" t="s">
        <v>15</v>
      </c>
      <c r="H732" t="s">
        <v>45</v>
      </c>
      <c r="I732" t="s">
        <v>1186</v>
      </c>
      <c r="J732" t="str">
        <f>MID(Tabla1[[#This Row],[HORA2]],1,2)</f>
        <v>11</v>
      </c>
      <c r="K732" t="s">
        <v>19</v>
      </c>
      <c r="L732" t="s">
        <v>20</v>
      </c>
      <c r="M732" t="s">
        <v>14867</v>
      </c>
      <c r="N732" t="s">
        <v>22</v>
      </c>
      <c r="O732">
        <v>11.36</v>
      </c>
      <c r="P7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8.36</v>
      </c>
      <c r="Q732">
        <f>IF(Tabla1[[#This Row],[SERVICIO]]="COMIDA",3,IF(Tabla1[[#This Row],[SERVICIO]]="CONTROLADO",12,IF(Tabla1[[#This Row],[SERVICIO]]="RÁPIDO",3.75,IF(Tabla1[[#This Row],[SERVICIO]]="NORMAL",2.5,))))</f>
        <v>3</v>
      </c>
      <c r="R732">
        <f>IF(Tabla1[[#This Row],[SERVICIO]]="COMIDA",3.5,IF(Tabla1[[#This Row],[SERVICIO]]="CONTROLADO",8,IF(Tabla1[[#This Row],[SERVICIO]]="RÁPIDO",4.5,IF(Tabla1[[#This Row],[SERVICIO]]="NORMAL",3,))))</f>
        <v>3.5</v>
      </c>
      <c r="S732">
        <f>IF(Tabla1[[#This Row],[SERVICIO]]="COMIDA",0.75,IF(Tabla1[[#This Row],[SERVICIO]]="CONTROLADO",2.65,IF(Tabla1[[#This Row],[SERVICIO]]="RÁPIDO",0.55,IF(Tabla1[[#This Row],[SERVICIO]]="NORMAL",1.2,))))</f>
        <v>0.75</v>
      </c>
      <c r="T732" s="2">
        <f>IF(Tabla1[[#This Row],[KILOMETROS ADICIONALES]]=0,Tabla1[[#This Row],[KILOMETROS]]*Tabla1[[#This Row],[COSTO NORMAL]],Tabla1[[#This Row],[COSTO NORMAL]]*Tabla1[[#This Row],[KILOMETROS HASTA]])</f>
        <v>10.5</v>
      </c>
      <c r="U732" s="2">
        <f>Tabla1[[#This Row],[KILOMETROS ADICIONALES]]*Tabla1[[#This Row],[COSTO ADICIONAL]]</f>
        <v>6.27</v>
      </c>
      <c r="V732">
        <v>28.92</v>
      </c>
      <c r="W732" s="2">
        <f>Tabla1[[#This Row],[COSTO NORMAL2]]+Tabla1[[#This Row],[COSTO ADICIONAL2]]</f>
        <v>16.77</v>
      </c>
    </row>
    <row r="733" spans="1:23" x14ac:dyDescent="0.25">
      <c r="A733" t="s">
        <v>45</v>
      </c>
      <c r="B733" t="s">
        <v>1187</v>
      </c>
      <c r="C733" t="s">
        <v>9824</v>
      </c>
      <c r="D733" t="s">
        <v>13</v>
      </c>
      <c r="E733" t="s">
        <v>14847</v>
      </c>
      <c r="F733" t="s">
        <v>14</v>
      </c>
      <c r="G733" t="s">
        <v>15</v>
      </c>
      <c r="H733" t="s">
        <v>45</v>
      </c>
      <c r="I733" t="s">
        <v>1188</v>
      </c>
      <c r="J733" t="str">
        <f>MID(Tabla1[[#This Row],[HORA2]],1,2)</f>
        <v>11</v>
      </c>
      <c r="K733" t="s">
        <v>19</v>
      </c>
      <c r="L733" t="s">
        <v>20</v>
      </c>
      <c r="M733" t="s">
        <v>14867</v>
      </c>
      <c r="N733" t="s">
        <v>22</v>
      </c>
      <c r="O733">
        <v>14.93</v>
      </c>
      <c r="P7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11.93</v>
      </c>
      <c r="Q733">
        <f>IF(Tabla1[[#This Row],[SERVICIO]]="COMIDA",3,IF(Tabla1[[#This Row],[SERVICIO]]="CONTROLADO",12,IF(Tabla1[[#This Row],[SERVICIO]]="RÁPIDO",3.75,IF(Tabla1[[#This Row],[SERVICIO]]="NORMAL",2.5,))))</f>
        <v>3</v>
      </c>
      <c r="R733">
        <f>IF(Tabla1[[#This Row],[SERVICIO]]="COMIDA",3.5,IF(Tabla1[[#This Row],[SERVICIO]]="CONTROLADO",8,IF(Tabla1[[#This Row],[SERVICIO]]="RÁPIDO",4.5,IF(Tabla1[[#This Row],[SERVICIO]]="NORMAL",3,))))</f>
        <v>3.5</v>
      </c>
      <c r="S733">
        <f>IF(Tabla1[[#This Row],[SERVICIO]]="COMIDA",0.75,IF(Tabla1[[#This Row],[SERVICIO]]="CONTROLADO",2.65,IF(Tabla1[[#This Row],[SERVICIO]]="RÁPIDO",0.55,IF(Tabla1[[#This Row],[SERVICIO]]="NORMAL",1.2,))))</f>
        <v>0.75</v>
      </c>
      <c r="T733" s="2">
        <f>IF(Tabla1[[#This Row],[KILOMETROS ADICIONALES]]=0,Tabla1[[#This Row],[KILOMETROS]]*Tabla1[[#This Row],[COSTO NORMAL]],Tabla1[[#This Row],[COSTO NORMAL]]*Tabla1[[#This Row],[KILOMETROS HASTA]])</f>
        <v>10.5</v>
      </c>
      <c r="U733" s="2">
        <f>Tabla1[[#This Row],[KILOMETROS ADICIONALES]]*Tabla1[[#This Row],[COSTO ADICIONAL]]</f>
        <v>8.9474999999999998</v>
      </c>
      <c r="V733">
        <v>12.15</v>
      </c>
      <c r="W733" s="2">
        <f>Tabla1[[#This Row],[COSTO NORMAL2]]+Tabla1[[#This Row],[COSTO ADICIONAL2]]</f>
        <v>19.447499999999998</v>
      </c>
    </row>
    <row r="734" spans="1:23" x14ac:dyDescent="0.25">
      <c r="A734" t="s">
        <v>45</v>
      </c>
      <c r="B734" t="s">
        <v>1189</v>
      </c>
      <c r="C734" t="s">
        <v>9825</v>
      </c>
      <c r="D734" t="s">
        <v>13</v>
      </c>
      <c r="E734" t="s">
        <v>14845</v>
      </c>
      <c r="F734" t="s">
        <v>14</v>
      </c>
      <c r="G734" t="s">
        <v>15</v>
      </c>
      <c r="H734" t="s">
        <v>45</v>
      </c>
      <c r="I734" t="s">
        <v>1190</v>
      </c>
      <c r="J734" t="str">
        <f>MID(Tabla1[[#This Row],[HORA2]],1,2)</f>
        <v>12</v>
      </c>
      <c r="K734" t="s">
        <v>26</v>
      </c>
      <c r="L734" t="s">
        <v>78</v>
      </c>
      <c r="M734" t="s">
        <v>14867</v>
      </c>
      <c r="N734" t="s">
        <v>22</v>
      </c>
      <c r="O734">
        <v>3.13</v>
      </c>
      <c r="P7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34">
        <f>IF(Tabla1[[#This Row],[SERVICIO]]="COMIDA",3,IF(Tabla1[[#This Row],[SERVICIO]]="CONTROLADO",12,IF(Tabla1[[#This Row],[SERVICIO]]="RÁPIDO",3.75,IF(Tabla1[[#This Row],[SERVICIO]]="NORMAL",2.5,))))</f>
        <v>3.75</v>
      </c>
      <c r="R734">
        <f>IF(Tabla1[[#This Row],[SERVICIO]]="COMIDA",3.5,IF(Tabla1[[#This Row],[SERVICIO]]="CONTROLADO",8,IF(Tabla1[[#This Row],[SERVICIO]]="RÁPIDO",4.5,IF(Tabla1[[#This Row],[SERVICIO]]="NORMAL",3,))))</f>
        <v>4.5</v>
      </c>
      <c r="S7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734" s="2">
        <f>IF(Tabla1[[#This Row],[KILOMETROS ADICIONALES]]=0,Tabla1[[#This Row],[KILOMETROS]]*Tabla1[[#This Row],[COSTO NORMAL]],Tabla1[[#This Row],[COSTO NORMAL]]*Tabla1[[#This Row],[KILOMETROS HASTA]])</f>
        <v>14.084999999999999</v>
      </c>
      <c r="U734" s="2">
        <f>Tabla1[[#This Row],[KILOMETROS ADICIONALES]]*Tabla1[[#This Row],[COSTO ADICIONAL]]</f>
        <v>0</v>
      </c>
      <c r="V734">
        <v>226.67</v>
      </c>
      <c r="W734" s="2">
        <f>Tabla1[[#This Row],[COSTO NORMAL2]]+Tabla1[[#This Row],[COSTO ADICIONAL2]]</f>
        <v>14.084999999999999</v>
      </c>
    </row>
    <row r="735" spans="1:23" x14ac:dyDescent="0.25">
      <c r="A735" t="s">
        <v>45</v>
      </c>
      <c r="B735" t="s">
        <v>1191</v>
      </c>
      <c r="C735" t="s">
        <v>9826</v>
      </c>
      <c r="D735" t="s">
        <v>13</v>
      </c>
      <c r="E735" t="s">
        <v>14845</v>
      </c>
      <c r="F735" t="s">
        <v>14</v>
      </c>
      <c r="G735" t="s">
        <v>15</v>
      </c>
      <c r="H735" t="s">
        <v>45</v>
      </c>
      <c r="I735" t="s">
        <v>1192</v>
      </c>
      <c r="J735" t="str">
        <f>MID(Tabla1[[#This Row],[HORA2]],1,2)</f>
        <v>11</v>
      </c>
      <c r="K735" t="s">
        <v>26</v>
      </c>
      <c r="L735" t="s">
        <v>27</v>
      </c>
      <c r="M735" t="s">
        <v>14867</v>
      </c>
      <c r="N735" t="s">
        <v>22</v>
      </c>
      <c r="O735">
        <v>15.72</v>
      </c>
      <c r="P7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11.97</v>
      </c>
      <c r="Q735">
        <f>IF(Tabla1[[#This Row],[SERVICIO]]="COMIDA",3,IF(Tabla1[[#This Row],[SERVICIO]]="CONTROLADO",12,IF(Tabla1[[#This Row],[SERVICIO]]="RÁPIDO",3.75,IF(Tabla1[[#This Row],[SERVICIO]]="NORMAL",2.5,))))</f>
        <v>3.75</v>
      </c>
      <c r="R735">
        <f>IF(Tabla1[[#This Row],[SERVICIO]]="COMIDA",3.5,IF(Tabla1[[#This Row],[SERVICIO]]="CONTROLADO",8,IF(Tabla1[[#This Row],[SERVICIO]]="RÁPIDO",4.5,IF(Tabla1[[#This Row],[SERVICIO]]="NORMAL",3,))))</f>
        <v>4.5</v>
      </c>
      <c r="S7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35" s="2">
        <f>IF(Tabla1[[#This Row],[KILOMETROS ADICIONALES]]=0,Tabla1[[#This Row],[KILOMETROS]]*Tabla1[[#This Row],[COSTO NORMAL]],Tabla1[[#This Row],[COSTO NORMAL]]*Tabla1[[#This Row],[KILOMETROS HASTA]])</f>
        <v>16.875</v>
      </c>
      <c r="U735" s="2">
        <f>Tabla1[[#This Row],[KILOMETROS ADICIONALES]]*Tabla1[[#This Row],[COSTO ADICIONAL]]</f>
        <v>6.5835000000000008</v>
      </c>
      <c r="V735">
        <v>72.599999999999994</v>
      </c>
      <c r="W735" s="2">
        <f>Tabla1[[#This Row],[COSTO NORMAL2]]+Tabla1[[#This Row],[COSTO ADICIONAL2]]</f>
        <v>23.458500000000001</v>
      </c>
    </row>
    <row r="736" spans="1:23" x14ac:dyDescent="0.25">
      <c r="A736" t="s">
        <v>45</v>
      </c>
      <c r="B736" t="s">
        <v>1193</v>
      </c>
      <c r="C736" t="s">
        <v>9827</v>
      </c>
      <c r="D736" t="s">
        <v>13</v>
      </c>
      <c r="E736" t="s">
        <v>14845</v>
      </c>
      <c r="F736" t="s">
        <v>14</v>
      </c>
      <c r="G736" t="s">
        <v>15</v>
      </c>
      <c r="H736" t="s">
        <v>45</v>
      </c>
      <c r="I736" t="s">
        <v>1194</v>
      </c>
      <c r="J736" t="str">
        <f>MID(Tabla1[[#This Row],[HORA2]],1,2)</f>
        <v>12</v>
      </c>
      <c r="K736" t="s">
        <v>271</v>
      </c>
      <c r="L736" t="s">
        <v>57</v>
      </c>
      <c r="M736" t="s">
        <v>14867</v>
      </c>
      <c r="N736" t="s">
        <v>22</v>
      </c>
      <c r="O736">
        <v>3.75</v>
      </c>
      <c r="P7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36">
        <f>IF(Tabla1[[#This Row],[SERVICIO]]="COMIDA",3,IF(Tabla1[[#This Row],[SERVICIO]]="CONTROLADO",12,IF(Tabla1[[#This Row],[SERVICIO]]="RÁPIDO",3.75,IF(Tabla1[[#This Row],[SERVICIO]]="NORMAL",2.5,))))</f>
        <v>3.75</v>
      </c>
      <c r="R736">
        <f>IF(Tabla1[[#This Row],[SERVICIO]]="COMIDA",3.5,IF(Tabla1[[#This Row],[SERVICIO]]="CONTROLADO",8,IF(Tabla1[[#This Row],[SERVICIO]]="RÁPIDO",4.5,IF(Tabla1[[#This Row],[SERVICIO]]="NORMAL",3,))))</f>
        <v>4.5</v>
      </c>
      <c r="S7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736" s="2">
        <f>IF(Tabla1[[#This Row],[KILOMETROS ADICIONALES]]=0,Tabla1[[#This Row],[KILOMETROS]]*Tabla1[[#This Row],[COSTO NORMAL]],Tabla1[[#This Row],[COSTO NORMAL]]*Tabla1[[#This Row],[KILOMETROS HASTA]])</f>
        <v>16.875</v>
      </c>
      <c r="U736" s="2">
        <f>Tabla1[[#This Row],[KILOMETROS ADICIONALES]]*Tabla1[[#This Row],[COSTO ADICIONAL]]</f>
        <v>0</v>
      </c>
      <c r="V736">
        <v>183.72</v>
      </c>
      <c r="W736" s="2">
        <f>Tabla1[[#This Row],[COSTO NORMAL2]]+Tabla1[[#This Row],[COSTO ADICIONAL2]]</f>
        <v>16.875</v>
      </c>
    </row>
    <row r="737" spans="1:23" x14ac:dyDescent="0.25">
      <c r="A737" t="s">
        <v>45</v>
      </c>
      <c r="B737" t="s">
        <v>1195</v>
      </c>
      <c r="C737" t="s">
        <v>9828</v>
      </c>
      <c r="D737" t="s">
        <v>13</v>
      </c>
      <c r="E737" t="s">
        <v>14844</v>
      </c>
      <c r="F737" t="s">
        <v>14</v>
      </c>
      <c r="G737" t="s">
        <v>15</v>
      </c>
      <c r="H737" t="s">
        <v>72</v>
      </c>
      <c r="I737" t="s">
        <v>1196</v>
      </c>
      <c r="J737" t="str">
        <f>MID(Tabla1[[#This Row],[HORA2]],1,2)</f>
        <v>12</v>
      </c>
      <c r="K737" t="s">
        <v>43</v>
      </c>
      <c r="L737" t="s">
        <v>78</v>
      </c>
      <c r="M737" t="s">
        <v>14867</v>
      </c>
      <c r="N737" t="s">
        <v>22</v>
      </c>
      <c r="O737">
        <v>6.33</v>
      </c>
      <c r="P7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3.83</v>
      </c>
      <c r="Q737">
        <f>IF(Tabla1[[#This Row],[SERVICIO]]="COMIDA",3,IF(Tabla1[[#This Row],[SERVICIO]]="CONTROLADO",12,IF(Tabla1[[#This Row],[SERVICIO]]="RÁPIDO",3.75,IF(Tabla1[[#This Row],[SERVICIO]]="NORMAL",2.5,))))</f>
        <v>2.5</v>
      </c>
      <c r="R737">
        <f>IF(Tabla1[[#This Row],[SERVICIO]]="COMIDA",3.5,IF(Tabla1[[#This Row],[SERVICIO]]="CONTROLADO",8,IF(Tabla1[[#This Row],[SERVICIO]]="RÁPIDO",4.5,IF(Tabla1[[#This Row],[SERVICIO]]="NORMAL",3,))))</f>
        <v>3</v>
      </c>
      <c r="S737">
        <f>IF(Tabla1[[#This Row],[SERVICIO]]="COMIDA",0.75,IF(Tabla1[[#This Row],[SERVICIO]]="CONTROLADO",2.65,IF(Tabla1[[#This Row],[SERVICIO]]="RÁPIDO",0.55,IF(Tabla1[[#This Row],[SERVICIO]]="NORMAL",1.2,))))</f>
        <v>1.2</v>
      </c>
      <c r="T737" s="2">
        <f>IF(Tabla1[[#This Row],[KILOMETROS ADICIONALES]]=0,Tabla1[[#This Row],[KILOMETROS]]*Tabla1[[#This Row],[COSTO NORMAL]],Tabla1[[#This Row],[COSTO NORMAL]]*Tabla1[[#This Row],[KILOMETROS HASTA]])</f>
        <v>7.5</v>
      </c>
      <c r="U737" s="2">
        <f>Tabla1[[#This Row],[KILOMETROS ADICIONALES]]*Tabla1[[#This Row],[COSTO ADICIONAL]]</f>
        <v>4.5960000000000001</v>
      </c>
      <c r="V737">
        <v>103.95</v>
      </c>
      <c r="W737" s="2">
        <f>Tabla1[[#This Row],[COSTO NORMAL2]]+Tabla1[[#This Row],[COSTO ADICIONAL2]]</f>
        <v>12.096</v>
      </c>
    </row>
    <row r="738" spans="1:23" x14ac:dyDescent="0.25">
      <c r="A738" t="s">
        <v>45</v>
      </c>
      <c r="B738" t="s">
        <v>1197</v>
      </c>
      <c r="C738" t="s">
        <v>9829</v>
      </c>
      <c r="D738" t="s">
        <v>13</v>
      </c>
      <c r="E738" t="s">
        <v>14845</v>
      </c>
      <c r="F738" t="s">
        <v>14</v>
      </c>
      <c r="G738" t="s">
        <v>15</v>
      </c>
      <c r="H738" t="s">
        <v>45</v>
      </c>
      <c r="I738" t="s">
        <v>1198</v>
      </c>
      <c r="J738" t="str">
        <f>MID(Tabla1[[#This Row],[HORA2]],1,2)</f>
        <v>11</v>
      </c>
      <c r="K738" t="s">
        <v>26</v>
      </c>
      <c r="L738" t="s">
        <v>78</v>
      </c>
      <c r="M738" t="s">
        <v>14867</v>
      </c>
      <c r="N738" t="s">
        <v>22</v>
      </c>
      <c r="O738">
        <v>19.79</v>
      </c>
      <c r="P7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16.04</v>
      </c>
      <c r="Q738">
        <f>IF(Tabla1[[#This Row],[SERVICIO]]="COMIDA",3,IF(Tabla1[[#This Row],[SERVICIO]]="CONTROLADO",12,IF(Tabla1[[#This Row],[SERVICIO]]="RÁPIDO",3.75,IF(Tabla1[[#This Row],[SERVICIO]]="NORMAL",2.5,))))</f>
        <v>3.75</v>
      </c>
      <c r="R738">
        <f>IF(Tabla1[[#This Row],[SERVICIO]]="COMIDA",3.5,IF(Tabla1[[#This Row],[SERVICIO]]="CONTROLADO",8,IF(Tabla1[[#This Row],[SERVICIO]]="RÁPIDO",4.5,IF(Tabla1[[#This Row],[SERVICIO]]="NORMAL",3,))))</f>
        <v>4.5</v>
      </c>
      <c r="S7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38" s="2">
        <f>IF(Tabla1[[#This Row],[KILOMETROS ADICIONALES]]=0,Tabla1[[#This Row],[KILOMETROS]]*Tabla1[[#This Row],[COSTO NORMAL]],Tabla1[[#This Row],[COSTO NORMAL]]*Tabla1[[#This Row],[KILOMETROS HASTA]])</f>
        <v>16.875</v>
      </c>
      <c r="U738" s="2">
        <f>Tabla1[[#This Row],[KILOMETROS ADICIONALES]]*Tabla1[[#This Row],[COSTO ADICIONAL]]</f>
        <v>8.822000000000001</v>
      </c>
      <c r="V738">
        <v>146.19</v>
      </c>
      <c r="W738" s="2">
        <f>Tabla1[[#This Row],[COSTO NORMAL2]]+Tabla1[[#This Row],[COSTO ADICIONAL2]]</f>
        <v>25.697000000000003</v>
      </c>
    </row>
    <row r="739" spans="1:23" x14ac:dyDescent="0.25">
      <c r="A739" t="s">
        <v>45</v>
      </c>
      <c r="B739" t="s">
        <v>1199</v>
      </c>
      <c r="C739" t="s">
        <v>9830</v>
      </c>
      <c r="D739" t="s">
        <v>13</v>
      </c>
      <c r="E739" t="s">
        <v>14844</v>
      </c>
      <c r="F739" t="s">
        <v>14</v>
      </c>
      <c r="G739" t="s">
        <v>15</v>
      </c>
      <c r="H739" t="s">
        <v>72</v>
      </c>
      <c r="I739" t="s">
        <v>1200</v>
      </c>
      <c r="J739" t="str">
        <f>MID(Tabla1[[#This Row],[HORA2]],1,2)</f>
        <v>11</v>
      </c>
      <c r="K739" t="s">
        <v>43</v>
      </c>
      <c r="L739" t="s">
        <v>115</v>
      </c>
      <c r="M739" t="s">
        <v>14867</v>
      </c>
      <c r="N739" t="s">
        <v>22</v>
      </c>
      <c r="O739">
        <v>5.23</v>
      </c>
      <c r="P7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2.7300000000000004</v>
      </c>
      <c r="Q739">
        <f>IF(Tabla1[[#This Row],[SERVICIO]]="COMIDA",3,IF(Tabla1[[#This Row],[SERVICIO]]="CONTROLADO",12,IF(Tabla1[[#This Row],[SERVICIO]]="RÁPIDO",3.75,IF(Tabla1[[#This Row],[SERVICIO]]="NORMAL",2.5,))))</f>
        <v>2.5</v>
      </c>
      <c r="R739">
        <f>IF(Tabla1[[#This Row],[SERVICIO]]="COMIDA",3.5,IF(Tabla1[[#This Row],[SERVICIO]]="CONTROLADO",8,IF(Tabla1[[#This Row],[SERVICIO]]="RÁPIDO",4.5,IF(Tabla1[[#This Row],[SERVICIO]]="NORMAL",3,))))</f>
        <v>3</v>
      </c>
      <c r="S739">
        <f>IF(Tabla1[[#This Row],[SERVICIO]]="COMIDA",0.75,IF(Tabla1[[#This Row],[SERVICIO]]="CONTROLADO",2.65,IF(Tabla1[[#This Row],[SERVICIO]]="RÁPIDO",0.55,IF(Tabla1[[#This Row],[SERVICIO]]="NORMAL",1.2,))))</f>
        <v>1.2</v>
      </c>
      <c r="T739" s="2">
        <f>IF(Tabla1[[#This Row],[KILOMETROS ADICIONALES]]=0,Tabla1[[#This Row],[KILOMETROS]]*Tabla1[[#This Row],[COSTO NORMAL]],Tabla1[[#This Row],[COSTO NORMAL]]*Tabla1[[#This Row],[KILOMETROS HASTA]])</f>
        <v>7.5</v>
      </c>
      <c r="U739" s="2">
        <f>Tabla1[[#This Row],[KILOMETROS ADICIONALES]]*Tabla1[[#This Row],[COSTO ADICIONAL]]</f>
        <v>3.2760000000000002</v>
      </c>
      <c r="V739">
        <v>34.090000000000003</v>
      </c>
      <c r="W739" s="2">
        <f>Tabla1[[#This Row],[COSTO NORMAL2]]+Tabla1[[#This Row],[COSTO ADICIONAL2]]</f>
        <v>10.776</v>
      </c>
    </row>
    <row r="740" spans="1:23" x14ac:dyDescent="0.25">
      <c r="A740" t="s">
        <v>45</v>
      </c>
      <c r="B740" t="s">
        <v>1201</v>
      </c>
      <c r="C740" t="s">
        <v>9831</v>
      </c>
      <c r="D740" t="s">
        <v>13</v>
      </c>
      <c r="E740" t="s">
        <v>14845</v>
      </c>
      <c r="F740" t="s">
        <v>14</v>
      </c>
      <c r="G740" t="s">
        <v>15</v>
      </c>
      <c r="H740" t="s">
        <v>45</v>
      </c>
      <c r="I740" t="s">
        <v>1202</v>
      </c>
      <c r="J740" t="str">
        <f>MID(Tabla1[[#This Row],[HORA2]],1,2)</f>
        <v>13</v>
      </c>
      <c r="K740" t="s">
        <v>35</v>
      </c>
      <c r="L740" t="s">
        <v>125</v>
      </c>
      <c r="M740" t="s">
        <v>14867</v>
      </c>
      <c r="N740" t="s">
        <v>22</v>
      </c>
      <c r="O740">
        <v>12.3</v>
      </c>
      <c r="P7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8.5500000000000007</v>
      </c>
      <c r="Q740">
        <f>IF(Tabla1[[#This Row],[SERVICIO]]="COMIDA",3,IF(Tabla1[[#This Row],[SERVICIO]]="CONTROLADO",12,IF(Tabla1[[#This Row],[SERVICIO]]="RÁPIDO",3.75,IF(Tabla1[[#This Row],[SERVICIO]]="NORMAL",2.5,))))</f>
        <v>3.75</v>
      </c>
      <c r="R740">
        <f>IF(Tabla1[[#This Row],[SERVICIO]]="COMIDA",3.5,IF(Tabla1[[#This Row],[SERVICIO]]="CONTROLADO",8,IF(Tabla1[[#This Row],[SERVICIO]]="RÁPIDO",4.5,IF(Tabla1[[#This Row],[SERVICIO]]="NORMAL",3,))))</f>
        <v>4.5</v>
      </c>
      <c r="S7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0" s="2">
        <f>IF(Tabla1[[#This Row],[KILOMETROS ADICIONALES]]=0,Tabla1[[#This Row],[KILOMETROS]]*Tabla1[[#This Row],[COSTO NORMAL]],Tabla1[[#This Row],[COSTO NORMAL]]*Tabla1[[#This Row],[KILOMETROS HASTA]])</f>
        <v>16.875</v>
      </c>
      <c r="U740" s="2">
        <f>Tabla1[[#This Row],[KILOMETROS ADICIONALES]]*Tabla1[[#This Row],[COSTO ADICIONAL]]</f>
        <v>4.7025000000000006</v>
      </c>
      <c r="V740">
        <v>229.28</v>
      </c>
      <c r="W740" s="2">
        <f>Tabla1[[#This Row],[COSTO NORMAL2]]+Tabla1[[#This Row],[COSTO ADICIONAL2]]</f>
        <v>21.577500000000001</v>
      </c>
    </row>
    <row r="741" spans="1:23" x14ac:dyDescent="0.25">
      <c r="A741" t="s">
        <v>45</v>
      </c>
      <c r="B741" t="s">
        <v>1203</v>
      </c>
      <c r="C741" t="s">
        <v>9832</v>
      </c>
      <c r="D741" t="s">
        <v>13</v>
      </c>
      <c r="E741" t="s">
        <v>14845</v>
      </c>
      <c r="F741" t="s">
        <v>76</v>
      </c>
      <c r="G741" t="s">
        <v>15</v>
      </c>
      <c r="H741" t="s">
        <v>45</v>
      </c>
      <c r="I741" t="s">
        <v>1204</v>
      </c>
      <c r="J741" t="str">
        <f>MID(Tabla1[[#This Row],[HORA2]],1,2)</f>
        <v>12</v>
      </c>
      <c r="K741" t="s">
        <v>145</v>
      </c>
      <c r="L741" t="s">
        <v>19</v>
      </c>
      <c r="M741" t="s">
        <v>14867</v>
      </c>
      <c r="N741" t="s">
        <v>22</v>
      </c>
      <c r="O741">
        <v>18.93</v>
      </c>
      <c r="P7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15.18</v>
      </c>
      <c r="Q741">
        <f>IF(Tabla1[[#This Row],[SERVICIO]]="COMIDA",3,IF(Tabla1[[#This Row],[SERVICIO]]="CONTROLADO",12,IF(Tabla1[[#This Row],[SERVICIO]]="RÁPIDO",3.75,IF(Tabla1[[#This Row],[SERVICIO]]="NORMAL",2.5,))))</f>
        <v>3.75</v>
      </c>
      <c r="R741">
        <f>IF(Tabla1[[#This Row],[SERVICIO]]="COMIDA",3.5,IF(Tabla1[[#This Row],[SERVICIO]]="CONTROLADO",8,IF(Tabla1[[#This Row],[SERVICIO]]="RÁPIDO",4.5,IF(Tabla1[[#This Row],[SERVICIO]]="NORMAL",3,))))</f>
        <v>4.5</v>
      </c>
      <c r="S7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1" s="2">
        <f>IF(Tabla1[[#This Row],[KILOMETROS ADICIONALES]]=0,Tabla1[[#This Row],[KILOMETROS]]*Tabla1[[#This Row],[COSTO NORMAL]],Tabla1[[#This Row],[COSTO NORMAL]]*Tabla1[[#This Row],[KILOMETROS HASTA]])</f>
        <v>16.875</v>
      </c>
      <c r="U741" s="2">
        <f>Tabla1[[#This Row],[KILOMETROS ADICIONALES]]*Tabla1[[#This Row],[COSTO ADICIONAL]]</f>
        <v>8.3490000000000002</v>
      </c>
      <c r="V741">
        <v>182.86</v>
      </c>
      <c r="W741" s="2">
        <f>Tabla1[[#This Row],[COSTO NORMAL2]]+Tabla1[[#This Row],[COSTO ADICIONAL2]]</f>
        <v>25.224</v>
      </c>
    </row>
    <row r="742" spans="1:23" x14ac:dyDescent="0.25">
      <c r="A742" t="s">
        <v>45</v>
      </c>
      <c r="B742" t="s">
        <v>1205</v>
      </c>
      <c r="C742" t="s">
        <v>9833</v>
      </c>
      <c r="D742" t="s">
        <v>13</v>
      </c>
      <c r="E742" t="s">
        <v>14845</v>
      </c>
      <c r="F742" t="s">
        <v>295</v>
      </c>
      <c r="G742" t="s">
        <v>15</v>
      </c>
      <c r="H742" t="s">
        <v>45</v>
      </c>
      <c r="I742" t="s">
        <v>1206</v>
      </c>
      <c r="J742" t="str">
        <f>MID(Tabla1[[#This Row],[HORA2]],1,2)</f>
        <v>12</v>
      </c>
      <c r="K742" t="s">
        <v>65</v>
      </c>
      <c r="L742" t="s">
        <v>65</v>
      </c>
      <c r="M742" t="s">
        <v>14867</v>
      </c>
      <c r="N742" t="s">
        <v>22</v>
      </c>
      <c r="O742">
        <v>16.36</v>
      </c>
      <c r="P7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12.61</v>
      </c>
      <c r="Q742">
        <f>IF(Tabla1[[#This Row],[SERVICIO]]="COMIDA",3,IF(Tabla1[[#This Row],[SERVICIO]]="CONTROLADO",12,IF(Tabla1[[#This Row],[SERVICIO]]="RÁPIDO",3.75,IF(Tabla1[[#This Row],[SERVICIO]]="NORMAL",2.5,))))</f>
        <v>3.75</v>
      </c>
      <c r="R742">
        <f>IF(Tabla1[[#This Row],[SERVICIO]]="COMIDA",3.5,IF(Tabla1[[#This Row],[SERVICIO]]="CONTROLADO",8,IF(Tabla1[[#This Row],[SERVICIO]]="RÁPIDO",4.5,IF(Tabla1[[#This Row],[SERVICIO]]="NORMAL",3,))))</f>
        <v>4.5</v>
      </c>
      <c r="S7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2" s="2">
        <f>IF(Tabla1[[#This Row],[KILOMETROS ADICIONALES]]=0,Tabla1[[#This Row],[KILOMETROS]]*Tabla1[[#This Row],[COSTO NORMAL]],Tabla1[[#This Row],[COSTO NORMAL]]*Tabla1[[#This Row],[KILOMETROS HASTA]])</f>
        <v>16.875</v>
      </c>
      <c r="U742" s="2">
        <f>Tabla1[[#This Row],[KILOMETROS ADICIONALES]]*Tabla1[[#This Row],[COSTO ADICIONAL]]</f>
        <v>6.9355000000000002</v>
      </c>
      <c r="V742">
        <v>27.78</v>
      </c>
      <c r="W742" s="2">
        <f>Tabla1[[#This Row],[COSTO NORMAL2]]+Tabla1[[#This Row],[COSTO ADICIONAL2]]</f>
        <v>23.810500000000001</v>
      </c>
    </row>
    <row r="743" spans="1:23" x14ac:dyDescent="0.25">
      <c r="A743" t="s">
        <v>45</v>
      </c>
      <c r="B743" t="s">
        <v>1207</v>
      </c>
      <c r="C743" t="s">
        <v>9834</v>
      </c>
      <c r="D743" t="s">
        <v>13</v>
      </c>
      <c r="E743" t="s">
        <v>14845</v>
      </c>
      <c r="F743" t="s">
        <v>14</v>
      </c>
      <c r="G743" t="s">
        <v>15</v>
      </c>
      <c r="H743" t="s">
        <v>45</v>
      </c>
      <c r="I743" t="s">
        <v>1208</v>
      </c>
      <c r="J743" t="str">
        <f>MID(Tabla1[[#This Row],[HORA2]],1,2)</f>
        <v>13</v>
      </c>
      <c r="K743" t="s">
        <v>19</v>
      </c>
      <c r="L743" t="s">
        <v>102</v>
      </c>
      <c r="M743" t="s">
        <v>14867</v>
      </c>
      <c r="N743" t="s">
        <v>22</v>
      </c>
      <c r="O743">
        <v>17.54</v>
      </c>
      <c r="P7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13.79</v>
      </c>
      <c r="Q743">
        <f>IF(Tabla1[[#This Row],[SERVICIO]]="COMIDA",3,IF(Tabla1[[#This Row],[SERVICIO]]="CONTROLADO",12,IF(Tabla1[[#This Row],[SERVICIO]]="RÁPIDO",3.75,IF(Tabla1[[#This Row],[SERVICIO]]="NORMAL",2.5,))))</f>
        <v>3.75</v>
      </c>
      <c r="R743">
        <f>IF(Tabla1[[#This Row],[SERVICIO]]="COMIDA",3.5,IF(Tabla1[[#This Row],[SERVICIO]]="CONTROLADO",8,IF(Tabla1[[#This Row],[SERVICIO]]="RÁPIDO",4.5,IF(Tabla1[[#This Row],[SERVICIO]]="NORMAL",3,))))</f>
        <v>4.5</v>
      </c>
      <c r="S7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3" s="2">
        <f>IF(Tabla1[[#This Row],[KILOMETROS ADICIONALES]]=0,Tabla1[[#This Row],[KILOMETROS]]*Tabla1[[#This Row],[COSTO NORMAL]],Tabla1[[#This Row],[COSTO NORMAL]]*Tabla1[[#This Row],[KILOMETROS HASTA]])</f>
        <v>16.875</v>
      </c>
      <c r="U743" s="2">
        <f>Tabla1[[#This Row],[KILOMETROS ADICIONALES]]*Tabla1[[#This Row],[COSTO ADICIONAL]]</f>
        <v>7.5845000000000002</v>
      </c>
      <c r="V743">
        <v>140.19</v>
      </c>
      <c r="W743" s="2">
        <f>Tabla1[[#This Row],[COSTO NORMAL2]]+Tabla1[[#This Row],[COSTO ADICIONAL2]]</f>
        <v>24.459499999999998</v>
      </c>
    </row>
    <row r="744" spans="1:23" x14ac:dyDescent="0.25">
      <c r="A744" t="s">
        <v>45</v>
      </c>
      <c r="B744" t="s">
        <v>1209</v>
      </c>
      <c r="C744" t="s">
        <v>9835</v>
      </c>
      <c r="D744" t="s">
        <v>13</v>
      </c>
      <c r="E744" t="s">
        <v>14845</v>
      </c>
      <c r="F744" t="s">
        <v>14</v>
      </c>
      <c r="G744" t="s">
        <v>15</v>
      </c>
      <c r="H744" t="s">
        <v>45</v>
      </c>
      <c r="I744" t="s">
        <v>1210</v>
      </c>
      <c r="J744" t="str">
        <f>MID(Tabla1[[#This Row],[HORA2]],1,2)</f>
        <v>12</v>
      </c>
      <c r="K744" t="s">
        <v>57</v>
      </c>
      <c r="L744" t="s">
        <v>57</v>
      </c>
      <c r="M744" t="s">
        <v>14867</v>
      </c>
      <c r="N744" t="s">
        <v>22</v>
      </c>
      <c r="O744">
        <v>9.64</v>
      </c>
      <c r="P7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5.8900000000000006</v>
      </c>
      <c r="Q744">
        <f>IF(Tabla1[[#This Row],[SERVICIO]]="COMIDA",3,IF(Tabla1[[#This Row],[SERVICIO]]="CONTROLADO",12,IF(Tabla1[[#This Row],[SERVICIO]]="RÁPIDO",3.75,IF(Tabla1[[#This Row],[SERVICIO]]="NORMAL",2.5,))))</f>
        <v>3.75</v>
      </c>
      <c r="R744">
        <f>IF(Tabla1[[#This Row],[SERVICIO]]="COMIDA",3.5,IF(Tabla1[[#This Row],[SERVICIO]]="CONTROLADO",8,IF(Tabla1[[#This Row],[SERVICIO]]="RÁPIDO",4.5,IF(Tabla1[[#This Row],[SERVICIO]]="NORMAL",3,))))</f>
        <v>4.5</v>
      </c>
      <c r="S7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4" s="2">
        <f>IF(Tabla1[[#This Row],[KILOMETROS ADICIONALES]]=0,Tabla1[[#This Row],[KILOMETROS]]*Tabla1[[#This Row],[COSTO NORMAL]],Tabla1[[#This Row],[COSTO NORMAL]]*Tabla1[[#This Row],[KILOMETROS HASTA]])</f>
        <v>16.875</v>
      </c>
      <c r="U744" s="2">
        <f>Tabla1[[#This Row],[KILOMETROS ADICIONALES]]*Tabla1[[#This Row],[COSTO ADICIONAL]]</f>
        <v>3.2395000000000005</v>
      </c>
      <c r="V744">
        <v>188.4</v>
      </c>
      <c r="W744" s="2">
        <f>Tabla1[[#This Row],[COSTO NORMAL2]]+Tabla1[[#This Row],[COSTO ADICIONAL2]]</f>
        <v>20.1145</v>
      </c>
    </row>
    <row r="745" spans="1:23" x14ac:dyDescent="0.25">
      <c r="A745" t="s">
        <v>45</v>
      </c>
      <c r="B745" t="s">
        <v>1211</v>
      </c>
      <c r="C745" t="s">
        <v>9836</v>
      </c>
      <c r="D745" t="s">
        <v>13</v>
      </c>
      <c r="E745" t="s">
        <v>14845</v>
      </c>
      <c r="F745" t="s">
        <v>14</v>
      </c>
      <c r="G745" t="s">
        <v>15</v>
      </c>
      <c r="H745" t="s">
        <v>45</v>
      </c>
      <c r="I745" t="s">
        <v>1212</v>
      </c>
      <c r="J745" t="str">
        <f>MID(Tabla1[[#This Row],[HORA2]],1,2)</f>
        <v>12</v>
      </c>
      <c r="K745" t="s">
        <v>20</v>
      </c>
      <c r="L745" t="s">
        <v>20</v>
      </c>
      <c r="M745" t="s">
        <v>14867</v>
      </c>
      <c r="N745" t="s">
        <v>22</v>
      </c>
      <c r="O745">
        <v>20.45</v>
      </c>
      <c r="P7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</v>
      </c>
      <c r="Q745">
        <f>IF(Tabla1[[#This Row],[SERVICIO]]="COMIDA",3,IF(Tabla1[[#This Row],[SERVICIO]]="CONTROLADO",12,IF(Tabla1[[#This Row],[SERVICIO]]="RÁPIDO",3.75,IF(Tabla1[[#This Row],[SERVICIO]]="NORMAL",2.5,))))</f>
        <v>3.75</v>
      </c>
      <c r="R745">
        <f>IF(Tabla1[[#This Row],[SERVICIO]]="COMIDA",3.5,IF(Tabla1[[#This Row],[SERVICIO]]="CONTROLADO",8,IF(Tabla1[[#This Row],[SERVICIO]]="RÁPIDO",4.5,IF(Tabla1[[#This Row],[SERVICIO]]="NORMAL",3,))))</f>
        <v>4.5</v>
      </c>
      <c r="S7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5" s="2">
        <f>IF(Tabla1[[#This Row],[KILOMETROS ADICIONALES]]=0,Tabla1[[#This Row],[KILOMETROS]]*Tabla1[[#This Row],[COSTO NORMAL]],Tabla1[[#This Row],[COSTO NORMAL]]*Tabla1[[#This Row],[KILOMETROS HASTA]])</f>
        <v>16.875</v>
      </c>
      <c r="U745" s="2">
        <f>Tabla1[[#This Row],[KILOMETROS ADICIONALES]]*Tabla1[[#This Row],[COSTO ADICIONAL]]</f>
        <v>9.1850000000000005</v>
      </c>
      <c r="V745">
        <v>244.82</v>
      </c>
      <c r="W745" s="2">
        <f>Tabla1[[#This Row],[COSTO NORMAL2]]+Tabla1[[#This Row],[COSTO ADICIONAL2]]</f>
        <v>26.060000000000002</v>
      </c>
    </row>
    <row r="746" spans="1:23" x14ac:dyDescent="0.25">
      <c r="A746" t="s">
        <v>45</v>
      </c>
      <c r="B746" t="s">
        <v>1213</v>
      </c>
      <c r="C746" t="s">
        <v>9837</v>
      </c>
      <c r="D746" t="s">
        <v>13</v>
      </c>
      <c r="E746" t="s">
        <v>14845</v>
      </c>
      <c r="F746" t="s">
        <v>295</v>
      </c>
      <c r="G746" t="s">
        <v>69</v>
      </c>
      <c r="H746" t="s">
        <v>45</v>
      </c>
      <c r="I746" t="s">
        <v>1214</v>
      </c>
      <c r="J746" t="str">
        <f>MID(Tabla1[[#This Row],[HORA2]],1,2)</f>
        <v>12</v>
      </c>
      <c r="K746" t="s">
        <v>44</v>
      </c>
      <c r="L746" t="s">
        <v>20</v>
      </c>
      <c r="M746" t="s">
        <v>14867</v>
      </c>
      <c r="N746" t="s">
        <v>22</v>
      </c>
      <c r="O746">
        <v>6.38</v>
      </c>
      <c r="P7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2.63</v>
      </c>
      <c r="Q746">
        <f>IF(Tabla1[[#This Row],[SERVICIO]]="COMIDA",3,IF(Tabla1[[#This Row],[SERVICIO]]="CONTROLADO",12,IF(Tabla1[[#This Row],[SERVICIO]]="RÁPIDO",3.75,IF(Tabla1[[#This Row],[SERVICIO]]="NORMAL",2.5,))))</f>
        <v>3.75</v>
      </c>
      <c r="R746">
        <f>IF(Tabla1[[#This Row],[SERVICIO]]="COMIDA",3.5,IF(Tabla1[[#This Row],[SERVICIO]]="CONTROLADO",8,IF(Tabla1[[#This Row],[SERVICIO]]="RÁPIDO",4.5,IF(Tabla1[[#This Row],[SERVICIO]]="NORMAL",3,))))</f>
        <v>4.5</v>
      </c>
      <c r="S7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6" s="2">
        <f>IF(Tabla1[[#This Row],[KILOMETROS ADICIONALES]]=0,Tabla1[[#This Row],[KILOMETROS]]*Tabla1[[#This Row],[COSTO NORMAL]],Tabla1[[#This Row],[COSTO NORMAL]]*Tabla1[[#This Row],[KILOMETROS HASTA]])</f>
        <v>16.875</v>
      </c>
      <c r="U746" s="2">
        <f>Tabla1[[#This Row],[KILOMETROS ADICIONALES]]*Tabla1[[#This Row],[COSTO ADICIONAL]]</f>
        <v>1.4465000000000001</v>
      </c>
      <c r="V746">
        <v>189.45</v>
      </c>
      <c r="W746" s="2">
        <f>Tabla1[[#This Row],[COSTO NORMAL2]]+Tabla1[[#This Row],[COSTO ADICIONAL2]]</f>
        <v>18.3215</v>
      </c>
    </row>
    <row r="747" spans="1:23" x14ac:dyDescent="0.25">
      <c r="A747" t="s">
        <v>45</v>
      </c>
      <c r="B747" t="s">
        <v>1215</v>
      </c>
      <c r="C747" t="s">
        <v>9838</v>
      </c>
      <c r="D747" t="s">
        <v>13</v>
      </c>
      <c r="E747" t="s">
        <v>14845</v>
      </c>
      <c r="F747" t="s">
        <v>14</v>
      </c>
      <c r="G747" t="s">
        <v>15</v>
      </c>
      <c r="H747" t="s">
        <v>45</v>
      </c>
      <c r="I747" t="s">
        <v>1216</v>
      </c>
      <c r="J747" t="str">
        <f>MID(Tabla1[[#This Row],[HORA2]],1,2)</f>
        <v>12</v>
      </c>
      <c r="K747" t="s">
        <v>79</v>
      </c>
      <c r="L747" t="s">
        <v>35</v>
      </c>
      <c r="M747" t="s">
        <v>14867</v>
      </c>
      <c r="N747" t="s">
        <v>22</v>
      </c>
      <c r="O747">
        <v>13.38</v>
      </c>
      <c r="P7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9.6300000000000008</v>
      </c>
      <c r="Q747">
        <f>IF(Tabla1[[#This Row],[SERVICIO]]="COMIDA",3,IF(Tabla1[[#This Row],[SERVICIO]]="CONTROLADO",12,IF(Tabla1[[#This Row],[SERVICIO]]="RÁPIDO",3.75,IF(Tabla1[[#This Row],[SERVICIO]]="NORMAL",2.5,))))</f>
        <v>3.75</v>
      </c>
      <c r="R747">
        <f>IF(Tabla1[[#This Row],[SERVICIO]]="COMIDA",3.5,IF(Tabla1[[#This Row],[SERVICIO]]="CONTROLADO",8,IF(Tabla1[[#This Row],[SERVICIO]]="RÁPIDO",4.5,IF(Tabla1[[#This Row],[SERVICIO]]="NORMAL",3,))))</f>
        <v>4.5</v>
      </c>
      <c r="S7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7" s="2">
        <f>IF(Tabla1[[#This Row],[KILOMETROS ADICIONALES]]=0,Tabla1[[#This Row],[KILOMETROS]]*Tabla1[[#This Row],[COSTO NORMAL]],Tabla1[[#This Row],[COSTO NORMAL]]*Tabla1[[#This Row],[KILOMETROS HASTA]])</f>
        <v>16.875</v>
      </c>
      <c r="U747" s="2">
        <f>Tabla1[[#This Row],[KILOMETROS ADICIONALES]]*Tabla1[[#This Row],[COSTO ADICIONAL]]</f>
        <v>5.2965000000000009</v>
      </c>
      <c r="V747">
        <v>181.81</v>
      </c>
      <c r="W747" s="2">
        <f>Tabla1[[#This Row],[COSTO NORMAL2]]+Tabla1[[#This Row],[COSTO ADICIONAL2]]</f>
        <v>22.171500000000002</v>
      </c>
    </row>
    <row r="748" spans="1:23" x14ac:dyDescent="0.25">
      <c r="A748" t="s">
        <v>45</v>
      </c>
      <c r="B748" t="s">
        <v>1217</v>
      </c>
      <c r="C748" t="s">
        <v>9839</v>
      </c>
      <c r="D748" t="s">
        <v>13</v>
      </c>
      <c r="E748" t="s">
        <v>14845</v>
      </c>
      <c r="F748" t="s">
        <v>76</v>
      </c>
      <c r="G748" t="s">
        <v>15</v>
      </c>
      <c r="H748" t="s">
        <v>45</v>
      </c>
      <c r="I748" t="s">
        <v>333</v>
      </c>
      <c r="J748" t="str">
        <f>MID(Tabla1[[#This Row],[HORA2]],1,2)</f>
        <v>12</v>
      </c>
      <c r="K748" t="s">
        <v>43</v>
      </c>
      <c r="L748" t="s">
        <v>43</v>
      </c>
      <c r="M748" t="s">
        <v>14867</v>
      </c>
      <c r="N748" t="s">
        <v>22</v>
      </c>
      <c r="O748">
        <v>15.91</v>
      </c>
      <c r="P7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12.16</v>
      </c>
      <c r="Q748">
        <f>IF(Tabla1[[#This Row],[SERVICIO]]="COMIDA",3,IF(Tabla1[[#This Row],[SERVICIO]]="CONTROLADO",12,IF(Tabla1[[#This Row],[SERVICIO]]="RÁPIDO",3.75,IF(Tabla1[[#This Row],[SERVICIO]]="NORMAL",2.5,))))</f>
        <v>3.75</v>
      </c>
      <c r="R748">
        <f>IF(Tabla1[[#This Row],[SERVICIO]]="COMIDA",3.5,IF(Tabla1[[#This Row],[SERVICIO]]="CONTROLADO",8,IF(Tabla1[[#This Row],[SERVICIO]]="RÁPIDO",4.5,IF(Tabla1[[#This Row],[SERVICIO]]="NORMAL",3,))))</f>
        <v>4.5</v>
      </c>
      <c r="S7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8" s="2">
        <f>IF(Tabla1[[#This Row],[KILOMETROS ADICIONALES]]=0,Tabla1[[#This Row],[KILOMETROS]]*Tabla1[[#This Row],[COSTO NORMAL]],Tabla1[[#This Row],[COSTO NORMAL]]*Tabla1[[#This Row],[KILOMETROS HASTA]])</f>
        <v>16.875</v>
      </c>
      <c r="U748" s="2">
        <f>Tabla1[[#This Row],[KILOMETROS ADICIONALES]]*Tabla1[[#This Row],[COSTO ADICIONAL]]</f>
        <v>6.6880000000000006</v>
      </c>
      <c r="V748">
        <v>199.99</v>
      </c>
      <c r="W748" s="2">
        <f>Tabla1[[#This Row],[COSTO NORMAL2]]+Tabla1[[#This Row],[COSTO ADICIONAL2]]</f>
        <v>23.563000000000002</v>
      </c>
    </row>
    <row r="749" spans="1:23" x14ac:dyDescent="0.25">
      <c r="A749" t="s">
        <v>45</v>
      </c>
      <c r="B749" t="s">
        <v>1218</v>
      </c>
      <c r="C749" t="s">
        <v>9840</v>
      </c>
      <c r="D749" t="s">
        <v>13</v>
      </c>
      <c r="E749" t="s">
        <v>14845</v>
      </c>
      <c r="F749" t="s">
        <v>76</v>
      </c>
      <c r="G749" t="s">
        <v>15</v>
      </c>
      <c r="H749" t="s">
        <v>45</v>
      </c>
      <c r="I749" t="s">
        <v>1219</v>
      </c>
      <c r="J749" t="str">
        <f>MID(Tabla1[[#This Row],[HORA2]],1,2)</f>
        <v>12</v>
      </c>
      <c r="K749" t="s">
        <v>53</v>
      </c>
      <c r="L749" t="s">
        <v>53</v>
      </c>
      <c r="M749" t="s">
        <v>14867</v>
      </c>
      <c r="N749" t="s">
        <v>22</v>
      </c>
      <c r="O749">
        <v>18.309999999999999</v>
      </c>
      <c r="P7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14.559999999999999</v>
      </c>
      <c r="Q749">
        <f>IF(Tabla1[[#This Row],[SERVICIO]]="COMIDA",3,IF(Tabla1[[#This Row],[SERVICIO]]="CONTROLADO",12,IF(Tabla1[[#This Row],[SERVICIO]]="RÁPIDO",3.75,IF(Tabla1[[#This Row],[SERVICIO]]="NORMAL",2.5,))))</f>
        <v>3.75</v>
      </c>
      <c r="R749">
        <f>IF(Tabla1[[#This Row],[SERVICIO]]="COMIDA",3.5,IF(Tabla1[[#This Row],[SERVICIO]]="CONTROLADO",8,IF(Tabla1[[#This Row],[SERVICIO]]="RÁPIDO",4.5,IF(Tabla1[[#This Row],[SERVICIO]]="NORMAL",3,))))</f>
        <v>4.5</v>
      </c>
      <c r="S7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49" s="2">
        <f>IF(Tabla1[[#This Row],[KILOMETROS ADICIONALES]]=0,Tabla1[[#This Row],[KILOMETROS]]*Tabla1[[#This Row],[COSTO NORMAL]],Tabla1[[#This Row],[COSTO NORMAL]]*Tabla1[[#This Row],[KILOMETROS HASTA]])</f>
        <v>16.875</v>
      </c>
      <c r="U749" s="2">
        <f>Tabla1[[#This Row],[KILOMETROS ADICIONALES]]*Tabla1[[#This Row],[COSTO ADICIONAL]]</f>
        <v>8.0079999999999991</v>
      </c>
      <c r="V749">
        <v>109.59</v>
      </c>
      <c r="W749" s="2">
        <f>Tabla1[[#This Row],[COSTO NORMAL2]]+Tabla1[[#This Row],[COSTO ADICIONAL2]]</f>
        <v>24.882999999999999</v>
      </c>
    </row>
    <row r="750" spans="1:23" x14ac:dyDescent="0.25">
      <c r="A750" t="s">
        <v>45</v>
      </c>
      <c r="B750" t="s">
        <v>1220</v>
      </c>
      <c r="C750" t="s">
        <v>9841</v>
      </c>
      <c r="D750" t="s">
        <v>13</v>
      </c>
      <c r="E750" t="s">
        <v>14845</v>
      </c>
      <c r="F750" t="s">
        <v>76</v>
      </c>
      <c r="G750" t="s">
        <v>15</v>
      </c>
      <c r="H750" t="s">
        <v>45</v>
      </c>
      <c r="I750" t="s">
        <v>1221</v>
      </c>
      <c r="J750" t="str">
        <f>MID(Tabla1[[#This Row],[HORA2]],1,2)</f>
        <v>13</v>
      </c>
      <c r="K750" t="s">
        <v>20</v>
      </c>
      <c r="L750" t="s">
        <v>115</v>
      </c>
      <c r="M750" t="s">
        <v>14867</v>
      </c>
      <c r="N750" t="s">
        <v>22</v>
      </c>
      <c r="O750">
        <v>6.5600000000000005</v>
      </c>
      <c r="P7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2.8100000000000005</v>
      </c>
      <c r="Q750">
        <f>IF(Tabla1[[#This Row],[SERVICIO]]="COMIDA",3,IF(Tabla1[[#This Row],[SERVICIO]]="CONTROLADO",12,IF(Tabla1[[#This Row],[SERVICIO]]="RÁPIDO",3.75,IF(Tabla1[[#This Row],[SERVICIO]]="NORMAL",2.5,))))</f>
        <v>3.75</v>
      </c>
      <c r="R750">
        <f>IF(Tabla1[[#This Row],[SERVICIO]]="COMIDA",3.5,IF(Tabla1[[#This Row],[SERVICIO]]="CONTROLADO",8,IF(Tabla1[[#This Row],[SERVICIO]]="RÁPIDO",4.5,IF(Tabla1[[#This Row],[SERVICIO]]="NORMAL",3,))))</f>
        <v>4.5</v>
      </c>
      <c r="S7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0" s="2">
        <f>IF(Tabla1[[#This Row],[KILOMETROS ADICIONALES]]=0,Tabla1[[#This Row],[KILOMETROS]]*Tabla1[[#This Row],[COSTO NORMAL]],Tabla1[[#This Row],[COSTO NORMAL]]*Tabla1[[#This Row],[KILOMETROS HASTA]])</f>
        <v>16.875</v>
      </c>
      <c r="U750" s="2">
        <f>Tabla1[[#This Row],[KILOMETROS ADICIONALES]]*Tabla1[[#This Row],[COSTO ADICIONAL]]</f>
        <v>1.5455000000000003</v>
      </c>
      <c r="V750">
        <v>247.64</v>
      </c>
      <c r="W750" s="2">
        <f>Tabla1[[#This Row],[COSTO NORMAL2]]+Tabla1[[#This Row],[COSTO ADICIONAL2]]</f>
        <v>18.420500000000001</v>
      </c>
    </row>
    <row r="751" spans="1:23" x14ac:dyDescent="0.25">
      <c r="A751" t="s">
        <v>45</v>
      </c>
      <c r="B751" t="s">
        <v>1222</v>
      </c>
      <c r="C751" t="s">
        <v>9842</v>
      </c>
      <c r="D751" t="s">
        <v>13</v>
      </c>
      <c r="E751" t="s">
        <v>14847</v>
      </c>
      <c r="F751" t="s">
        <v>14</v>
      </c>
      <c r="G751" t="s">
        <v>15</v>
      </c>
      <c r="H751" t="s">
        <v>45</v>
      </c>
      <c r="I751" t="s">
        <v>1223</v>
      </c>
      <c r="J751" t="str">
        <f>MID(Tabla1[[#This Row],[HORA2]],1,2)</f>
        <v>17</v>
      </c>
      <c r="K751" t="s">
        <v>19</v>
      </c>
      <c r="L751" t="s">
        <v>94</v>
      </c>
      <c r="M751" t="s">
        <v>14867</v>
      </c>
      <c r="N751" t="s">
        <v>22</v>
      </c>
      <c r="O751">
        <v>2.13</v>
      </c>
      <c r="P7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51">
        <f>IF(Tabla1[[#This Row],[SERVICIO]]="COMIDA",3,IF(Tabla1[[#This Row],[SERVICIO]]="CONTROLADO",12,IF(Tabla1[[#This Row],[SERVICIO]]="RÁPIDO",3.75,IF(Tabla1[[#This Row],[SERVICIO]]="NORMAL",2.5,))))</f>
        <v>3</v>
      </c>
      <c r="R751">
        <f>IF(Tabla1[[#This Row],[SERVICIO]]="COMIDA",3.5,IF(Tabla1[[#This Row],[SERVICIO]]="CONTROLADO",8,IF(Tabla1[[#This Row],[SERVICIO]]="RÁPIDO",4.5,IF(Tabla1[[#This Row],[SERVICIO]]="NORMAL",3,))))</f>
        <v>3.5</v>
      </c>
      <c r="S751">
        <f>IF(Tabla1[[#This Row],[SERVICIO]]="COMIDA",0.75,IF(Tabla1[[#This Row],[SERVICIO]]="CONTROLADO",2.65,IF(Tabla1[[#This Row],[SERVICIO]]="RÁPIDO",0.55,IF(Tabla1[[#This Row],[SERVICIO]]="NORMAL",1.2,))))</f>
        <v>0.75</v>
      </c>
      <c r="T751" s="2">
        <f>IF(Tabla1[[#This Row],[KILOMETROS ADICIONALES]]=0,Tabla1[[#This Row],[KILOMETROS]]*Tabla1[[#This Row],[COSTO NORMAL]],Tabla1[[#This Row],[COSTO NORMAL]]*Tabla1[[#This Row],[KILOMETROS HASTA]])</f>
        <v>7.4550000000000001</v>
      </c>
      <c r="U751" s="2">
        <f>Tabla1[[#This Row],[KILOMETROS ADICIONALES]]*Tabla1[[#This Row],[COSTO ADICIONAL]]</f>
        <v>0</v>
      </c>
      <c r="V751">
        <v>104.88</v>
      </c>
      <c r="W751" s="2">
        <f>Tabla1[[#This Row],[COSTO NORMAL2]]+Tabla1[[#This Row],[COSTO ADICIONAL2]]</f>
        <v>7.4550000000000001</v>
      </c>
    </row>
    <row r="752" spans="1:23" x14ac:dyDescent="0.25">
      <c r="A752" t="s">
        <v>45</v>
      </c>
      <c r="B752" t="s">
        <v>1224</v>
      </c>
      <c r="C752" t="s">
        <v>9843</v>
      </c>
      <c r="D752" t="s">
        <v>13</v>
      </c>
      <c r="E752" t="s">
        <v>14845</v>
      </c>
      <c r="F752" t="s">
        <v>76</v>
      </c>
      <c r="G752" t="s">
        <v>15</v>
      </c>
      <c r="H752" t="s">
        <v>45</v>
      </c>
      <c r="I752" t="s">
        <v>1225</v>
      </c>
      <c r="J752" t="str">
        <f>MID(Tabla1[[#This Row],[HORA2]],1,2)</f>
        <v>12</v>
      </c>
      <c r="K752" t="s">
        <v>78</v>
      </c>
      <c r="L752" t="s">
        <v>20</v>
      </c>
      <c r="M752" t="s">
        <v>14867</v>
      </c>
      <c r="N752" t="s">
        <v>22</v>
      </c>
      <c r="O752">
        <v>16.21</v>
      </c>
      <c r="P7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</v>
      </c>
      <c r="Q752">
        <f>IF(Tabla1[[#This Row],[SERVICIO]]="COMIDA",3,IF(Tabla1[[#This Row],[SERVICIO]]="CONTROLADO",12,IF(Tabla1[[#This Row],[SERVICIO]]="RÁPIDO",3.75,IF(Tabla1[[#This Row],[SERVICIO]]="NORMAL",2.5,))))</f>
        <v>3.75</v>
      </c>
      <c r="R752">
        <f>IF(Tabla1[[#This Row],[SERVICIO]]="COMIDA",3.5,IF(Tabla1[[#This Row],[SERVICIO]]="CONTROLADO",8,IF(Tabla1[[#This Row],[SERVICIO]]="RÁPIDO",4.5,IF(Tabla1[[#This Row],[SERVICIO]]="NORMAL",3,))))</f>
        <v>4.5</v>
      </c>
      <c r="S7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2" s="2">
        <f>IF(Tabla1[[#This Row],[KILOMETROS ADICIONALES]]=0,Tabla1[[#This Row],[KILOMETROS]]*Tabla1[[#This Row],[COSTO NORMAL]],Tabla1[[#This Row],[COSTO NORMAL]]*Tabla1[[#This Row],[KILOMETROS HASTA]])</f>
        <v>16.875</v>
      </c>
      <c r="U752" s="2">
        <f>Tabla1[[#This Row],[KILOMETROS ADICIONALES]]*Tabla1[[#This Row],[COSTO ADICIONAL]]</f>
        <v>6.8530000000000006</v>
      </c>
      <c r="V752">
        <v>90.18</v>
      </c>
      <c r="W752" s="2">
        <f>Tabla1[[#This Row],[COSTO NORMAL2]]+Tabla1[[#This Row],[COSTO ADICIONAL2]]</f>
        <v>23.728000000000002</v>
      </c>
    </row>
    <row r="753" spans="1:23" x14ac:dyDescent="0.25">
      <c r="A753" t="s">
        <v>45</v>
      </c>
      <c r="B753" t="s">
        <v>1226</v>
      </c>
      <c r="C753" t="s">
        <v>9844</v>
      </c>
      <c r="D753" t="s">
        <v>13</v>
      </c>
      <c r="E753" t="s">
        <v>14845</v>
      </c>
      <c r="F753" t="s">
        <v>295</v>
      </c>
      <c r="G753" t="s">
        <v>15</v>
      </c>
      <c r="H753" t="s">
        <v>45</v>
      </c>
      <c r="I753" t="s">
        <v>203</v>
      </c>
      <c r="J753" t="str">
        <f>MID(Tabla1[[#This Row],[HORA2]],1,2)</f>
        <v>12</v>
      </c>
      <c r="K753" t="s">
        <v>78</v>
      </c>
      <c r="L753" t="s">
        <v>20</v>
      </c>
      <c r="M753" t="s">
        <v>14867</v>
      </c>
      <c r="N753" t="s">
        <v>22</v>
      </c>
      <c r="O753">
        <v>5.15</v>
      </c>
      <c r="P7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1.4000000000000004</v>
      </c>
      <c r="Q753">
        <f>IF(Tabla1[[#This Row],[SERVICIO]]="COMIDA",3,IF(Tabla1[[#This Row],[SERVICIO]]="CONTROLADO",12,IF(Tabla1[[#This Row],[SERVICIO]]="RÁPIDO",3.75,IF(Tabla1[[#This Row],[SERVICIO]]="NORMAL",2.5,))))</f>
        <v>3.75</v>
      </c>
      <c r="R753">
        <f>IF(Tabla1[[#This Row],[SERVICIO]]="COMIDA",3.5,IF(Tabla1[[#This Row],[SERVICIO]]="CONTROLADO",8,IF(Tabla1[[#This Row],[SERVICIO]]="RÁPIDO",4.5,IF(Tabla1[[#This Row],[SERVICIO]]="NORMAL",3,))))</f>
        <v>4.5</v>
      </c>
      <c r="S7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3" s="2">
        <f>IF(Tabla1[[#This Row],[KILOMETROS ADICIONALES]]=0,Tabla1[[#This Row],[KILOMETROS]]*Tabla1[[#This Row],[COSTO NORMAL]],Tabla1[[#This Row],[COSTO NORMAL]]*Tabla1[[#This Row],[KILOMETROS HASTA]])</f>
        <v>16.875</v>
      </c>
      <c r="U753" s="2">
        <f>Tabla1[[#This Row],[KILOMETROS ADICIONALES]]*Tabla1[[#This Row],[COSTO ADICIONAL]]</f>
        <v>0.77000000000000024</v>
      </c>
      <c r="V753">
        <v>119.36</v>
      </c>
      <c r="W753" s="2">
        <f>Tabla1[[#This Row],[COSTO NORMAL2]]+Tabla1[[#This Row],[COSTO ADICIONAL2]]</f>
        <v>17.645</v>
      </c>
    </row>
    <row r="754" spans="1:23" x14ac:dyDescent="0.25">
      <c r="A754" t="s">
        <v>45</v>
      </c>
      <c r="B754" t="s">
        <v>1227</v>
      </c>
      <c r="C754" t="s">
        <v>9845</v>
      </c>
      <c r="D754" t="s">
        <v>13</v>
      </c>
      <c r="E754" t="s">
        <v>14845</v>
      </c>
      <c r="F754" t="s">
        <v>295</v>
      </c>
      <c r="G754" t="s">
        <v>24</v>
      </c>
      <c r="H754" t="s">
        <v>45</v>
      </c>
      <c r="I754" t="s">
        <v>1228</v>
      </c>
      <c r="J754" t="str">
        <f>MID(Tabla1[[#This Row],[HORA2]],1,2)</f>
        <v>18</v>
      </c>
      <c r="K754" t="s">
        <v>19</v>
      </c>
      <c r="L754" t="s">
        <v>49</v>
      </c>
      <c r="M754" t="s">
        <v>14867</v>
      </c>
      <c r="N754" t="s">
        <v>22</v>
      </c>
      <c r="O754">
        <v>8.82</v>
      </c>
      <c r="P7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5.07</v>
      </c>
      <c r="Q754">
        <f>IF(Tabla1[[#This Row],[SERVICIO]]="COMIDA",3,IF(Tabla1[[#This Row],[SERVICIO]]="CONTROLADO",12,IF(Tabla1[[#This Row],[SERVICIO]]="RÁPIDO",3.75,IF(Tabla1[[#This Row],[SERVICIO]]="NORMAL",2.5,))))</f>
        <v>3.75</v>
      </c>
      <c r="R754">
        <f>IF(Tabla1[[#This Row],[SERVICIO]]="COMIDA",3.5,IF(Tabla1[[#This Row],[SERVICIO]]="CONTROLADO",8,IF(Tabla1[[#This Row],[SERVICIO]]="RÁPIDO",4.5,IF(Tabla1[[#This Row],[SERVICIO]]="NORMAL",3,))))</f>
        <v>4.5</v>
      </c>
      <c r="S7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4" s="2">
        <f>IF(Tabla1[[#This Row],[KILOMETROS ADICIONALES]]=0,Tabla1[[#This Row],[KILOMETROS]]*Tabla1[[#This Row],[COSTO NORMAL]],Tabla1[[#This Row],[COSTO NORMAL]]*Tabla1[[#This Row],[KILOMETROS HASTA]])</f>
        <v>16.875</v>
      </c>
      <c r="U754" s="2">
        <f>Tabla1[[#This Row],[KILOMETROS ADICIONALES]]*Tabla1[[#This Row],[COSTO ADICIONAL]]</f>
        <v>2.7885000000000004</v>
      </c>
      <c r="V754">
        <v>11.79</v>
      </c>
      <c r="W754" s="2">
        <f>Tabla1[[#This Row],[COSTO NORMAL2]]+Tabla1[[#This Row],[COSTO ADICIONAL2]]</f>
        <v>19.663499999999999</v>
      </c>
    </row>
    <row r="755" spans="1:23" x14ac:dyDescent="0.25">
      <c r="A755" t="s">
        <v>45</v>
      </c>
      <c r="B755" t="s">
        <v>1229</v>
      </c>
      <c r="C755" t="s">
        <v>9846</v>
      </c>
      <c r="D755" t="s">
        <v>13</v>
      </c>
      <c r="E755" t="s">
        <v>14845</v>
      </c>
      <c r="F755" t="s">
        <v>76</v>
      </c>
      <c r="G755" t="s">
        <v>15</v>
      </c>
      <c r="H755" t="s">
        <v>45</v>
      </c>
      <c r="I755" t="s">
        <v>1230</v>
      </c>
      <c r="J755" t="str">
        <f>MID(Tabla1[[#This Row],[HORA2]],1,2)</f>
        <v>12</v>
      </c>
      <c r="K755" t="s">
        <v>35</v>
      </c>
      <c r="L755" t="s">
        <v>35</v>
      </c>
      <c r="M755" t="s">
        <v>14867</v>
      </c>
      <c r="N755" t="s">
        <v>22</v>
      </c>
      <c r="O755">
        <v>10.44</v>
      </c>
      <c r="P7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6.6899999999999995</v>
      </c>
      <c r="Q755">
        <f>IF(Tabla1[[#This Row],[SERVICIO]]="COMIDA",3,IF(Tabla1[[#This Row],[SERVICIO]]="CONTROLADO",12,IF(Tabla1[[#This Row],[SERVICIO]]="RÁPIDO",3.75,IF(Tabla1[[#This Row],[SERVICIO]]="NORMAL",2.5,))))</f>
        <v>3.75</v>
      </c>
      <c r="R755">
        <f>IF(Tabla1[[#This Row],[SERVICIO]]="COMIDA",3.5,IF(Tabla1[[#This Row],[SERVICIO]]="CONTROLADO",8,IF(Tabla1[[#This Row],[SERVICIO]]="RÁPIDO",4.5,IF(Tabla1[[#This Row],[SERVICIO]]="NORMAL",3,))))</f>
        <v>4.5</v>
      </c>
      <c r="S7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5" s="2">
        <f>IF(Tabla1[[#This Row],[KILOMETROS ADICIONALES]]=0,Tabla1[[#This Row],[KILOMETROS]]*Tabla1[[#This Row],[COSTO NORMAL]],Tabla1[[#This Row],[COSTO NORMAL]]*Tabla1[[#This Row],[KILOMETROS HASTA]])</f>
        <v>16.875</v>
      </c>
      <c r="U755" s="2">
        <f>Tabla1[[#This Row],[KILOMETROS ADICIONALES]]*Tabla1[[#This Row],[COSTO ADICIONAL]]</f>
        <v>3.6795</v>
      </c>
      <c r="V755">
        <v>122.17</v>
      </c>
      <c r="W755" s="2">
        <f>Tabla1[[#This Row],[COSTO NORMAL2]]+Tabla1[[#This Row],[COSTO ADICIONAL2]]</f>
        <v>20.554500000000001</v>
      </c>
    </row>
    <row r="756" spans="1:23" x14ac:dyDescent="0.25">
      <c r="A756" t="s">
        <v>45</v>
      </c>
      <c r="B756" t="s">
        <v>1231</v>
      </c>
      <c r="C756" t="s">
        <v>9847</v>
      </c>
      <c r="D756" t="s">
        <v>13</v>
      </c>
      <c r="E756" t="s">
        <v>14845</v>
      </c>
      <c r="F756" t="s">
        <v>76</v>
      </c>
      <c r="G756" t="s">
        <v>15</v>
      </c>
      <c r="H756" t="s">
        <v>45</v>
      </c>
      <c r="I756" t="s">
        <v>1232</v>
      </c>
      <c r="J756" t="str">
        <f>MID(Tabla1[[#This Row],[HORA2]],1,2)</f>
        <v>12</v>
      </c>
      <c r="K756" t="s">
        <v>57</v>
      </c>
      <c r="L756" t="s">
        <v>57</v>
      </c>
      <c r="M756" t="s">
        <v>14867</v>
      </c>
      <c r="N756" t="s">
        <v>22</v>
      </c>
      <c r="O756">
        <v>13.05</v>
      </c>
      <c r="P7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9.3000000000000007</v>
      </c>
      <c r="Q756">
        <f>IF(Tabla1[[#This Row],[SERVICIO]]="COMIDA",3,IF(Tabla1[[#This Row],[SERVICIO]]="CONTROLADO",12,IF(Tabla1[[#This Row],[SERVICIO]]="RÁPIDO",3.75,IF(Tabla1[[#This Row],[SERVICIO]]="NORMAL",2.5,))))</f>
        <v>3.75</v>
      </c>
      <c r="R756">
        <f>IF(Tabla1[[#This Row],[SERVICIO]]="COMIDA",3.5,IF(Tabla1[[#This Row],[SERVICIO]]="CONTROLADO",8,IF(Tabla1[[#This Row],[SERVICIO]]="RÁPIDO",4.5,IF(Tabla1[[#This Row],[SERVICIO]]="NORMAL",3,))))</f>
        <v>4.5</v>
      </c>
      <c r="S7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6" s="2">
        <f>IF(Tabla1[[#This Row],[KILOMETROS ADICIONALES]]=0,Tabla1[[#This Row],[KILOMETROS]]*Tabla1[[#This Row],[COSTO NORMAL]],Tabla1[[#This Row],[COSTO NORMAL]]*Tabla1[[#This Row],[KILOMETROS HASTA]])</f>
        <v>16.875</v>
      </c>
      <c r="U756" s="2">
        <f>Tabla1[[#This Row],[KILOMETROS ADICIONALES]]*Tabla1[[#This Row],[COSTO ADICIONAL]]</f>
        <v>5.1150000000000011</v>
      </c>
      <c r="V756">
        <v>208.17</v>
      </c>
      <c r="W756" s="2">
        <f>Tabla1[[#This Row],[COSTO NORMAL2]]+Tabla1[[#This Row],[COSTO ADICIONAL2]]</f>
        <v>21.990000000000002</v>
      </c>
    </row>
    <row r="757" spans="1:23" x14ac:dyDescent="0.25">
      <c r="A757" t="s">
        <v>45</v>
      </c>
      <c r="B757" t="s">
        <v>1233</v>
      </c>
      <c r="C757" t="s">
        <v>9848</v>
      </c>
      <c r="D757" t="s">
        <v>13</v>
      </c>
      <c r="E757" t="s">
        <v>14845</v>
      </c>
      <c r="F757" t="s">
        <v>76</v>
      </c>
      <c r="G757" t="s">
        <v>15</v>
      </c>
      <c r="H757" t="s">
        <v>45</v>
      </c>
      <c r="I757" t="s">
        <v>1234</v>
      </c>
      <c r="J757" t="str">
        <f>MID(Tabla1[[#This Row],[HORA2]],1,2)</f>
        <v>12</v>
      </c>
      <c r="K757" t="s">
        <v>31</v>
      </c>
      <c r="L757" t="s">
        <v>131</v>
      </c>
      <c r="M757" t="s">
        <v>14867</v>
      </c>
      <c r="N757" t="s">
        <v>22</v>
      </c>
      <c r="O757">
        <v>8.81</v>
      </c>
      <c r="P7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5.0600000000000005</v>
      </c>
      <c r="Q757">
        <f>IF(Tabla1[[#This Row],[SERVICIO]]="COMIDA",3,IF(Tabla1[[#This Row],[SERVICIO]]="CONTROLADO",12,IF(Tabla1[[#This Row],[SERVICIO]]="RÁPIDO",3.75,IF(Tabla1[[#This Row],[SERVICIO]]="NORMAL",2.5,))))</f>
        <v>3.75</v>
      </c>
      <c r="R757">
        <f>IF(Tabla1[[#This Row],[SERVICIO]]="COMIDA",3.5,IF(Tabla1[[#This Row],[SERVICIO]]="CONTROLADO",8,IF(Tabla1[[#This Row],[SERVICIO]]="RÁPIDO",4.5,IF(Tabla1[[#This Row],[SERVICIO]]="NORMAL",3,))))</f>
        <v>4.5</v>
      </c>
      <c r="S7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7" s="2">
        <f>IF(Tabla1[[#This Row],[KILOMETROS ADICIONALES]]=0,Tabla1[[#This Row],[KILOMETROS]]*Tabla1[[#This Row],[COSTO NORMAL]],Tabla1[[#This Row],[COSTO NORMAL]]*Tabla1[[#This Row],[KILOMETROS HASTA]])</f>
        <v>16.875</v>
      </c>
      <c r="U757" s="2">
        <f>Tabla1[[#This Row],[KILOMETROS ADICIONALES]]*Tabla1[[#This Row],[COSTO ADICIONAL]]</f>
        <v>2.7830000000000004</v>
      </c>
      <c r="V757">
        <v>182.1</v>
      </c>
      <c r="W757" s="2">
        <f>Tabla1[[#This Row],[COSTO NORMAL2]]+Tabla1[[#This Row],[COSTO ADICIONAL2]]</f>
        <v>19.658000000000001</v>
      </c>
    </row>
    <row r="758" spans="1:23" x14ac:dyDescent="0.25">
      <c r="A758" t="s">
        <v>45</v>
      </c>
      <c r="B758" t="s">
        <v>1235</v>
      </c>
      <c r="C758" t="s">
        <v>9849</v>
      </c>
      <c r="D758" t="s">
        <v>13</v>
      </c>
      <c r="E758" t="s">
        <v>14845</v>
      </c>
      <c r="F758" t="s">
        <v>14</v>
      </c>
      <c r="G758" t="s">
        <v>69</v>
      </c>
      <c r="H758" t="s">
        <v>45</v>
      </c>
      <c r="I758" t="s">
        <v>1214</v>
      </c>
      <c r="J758" t="str">
        <f>MID(Tabla1[[#This Row],[HORA2]],1,2)</f>
        <v>12</v>
      </c>
      <c r="K758" t="s">
        <v>44</v>
      </c>
      <c r="L758" t="s">
        <v>19</v>
      </c>
      <c r="M758" t="s">
        <v>14867</v>
      </c>
      <c r="N758" t="s">
        <v>22</v>
      </c>
      <c r="O758">
        <v>2.64</v>
      </c>
      <c r="P7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58">
        <f>IF(Tabla1[[#This Row],[SERVICIO]]="COMIDA",3,IF(Tabla1[[#This Row],[SERVICIO]]="CONTROLADO",12,IF(Tabla1[[#This Row],[SERVICIO]]="RÁPIDO",3.75,IF(Tabla1[[#This Row],[SERVICIO]]="NORMAL",2.5,))))</f>
        <v>3.75</v>
      </c>
      <c r="R758">
        <f>IF(Tabla1[[#This Row],[SERVICIO]]="COMIDA",3.5,IF(Tabla1[[#This Row],[SERVICIO]]="CONTROLADO",8,IF(Tabla1[[#This Row],[SERVICIO]]="RÁPIDO",4.5,IF(Tabla1[[#This Row],[SERVICIO]]="NORMAL",3,))))</f>
        <v>4.5</v>
      </c>
      <c r="S7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8" s="2">
        <f>IF(Tabla1[[#This Row],[KILOMETROS ADICIONALES]]=0,Tabla1[[#This Row],[KILOMETROS]]*Tabla1[[#This Row],[COSTO NORMAL]],Tabla1[[#This Row],[COSTO NORMAL]]*Tabla1[[#This Row],[KILOMETROS HASTA]])</f>
        <v>11.88</v>
      </c>
      <c r="U758" s="2">
        <f>Tabla1[[#This Row],[KILOMETROS ADICIONALES]]*Tabla1[[#This Row],[COSTO ADICIONAL]]</f>
        <v>0</v>
      </c>
      <c r="V758">
        <v>7.38</v>
      </c>
      <c r="W758" s="2">
        <f>Tabla1[[#This Row],[COSTO NORMAL2]]+Tabla1[[#This Row],[COSTO ADICIONAL2]]</f>
        <v>11.88</v>
      </c>
    </row>
    <row r="759" spans="1:23" x14ac:dyDescent="0.25">
      <c r="A759" t="s">
        <v>45</v>
      </c>
      <c r="B759" t="s">
        <v>1236</v>
      </c>
      <c r="C759" t="s">
        <v>9850</v>
      </c>
      <c r="D759" t="s">
        <v>13</v>
      </c>
      <c r="E759" t="s">
        <v>14845</v>
      </c>
      <c r="F759" t="s">
        <v>14</v>
      </c>
      <c r="G759" t="s">
        <v>15</v>
      </c>
      <c r="H759" t="s">
        <v>45</v>
      </c>
      <c r="I759" t="s">
        <v>1237</v>
      </c>
      <c r="J759" t="str">
        <f>MID(Tabla1[[#This Row],[HORA2]],1,2)</f>
        <v>12</v>
      </c>
      <c r="K759" t="s">
        <v>96</v>
      </c>
      <c r="L759" t="s">
        <v>96</v>
      </c>
      <c r="M759" t="s">
        <v>14867</v>
      </c>
      <c r="N759" t="s">
        <v>22</v>
      </c>
      <c r="O759">
        <v>15.84</v>
      </c>
      <c r="P7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12.09</v>
      </c>
      <c r="Q759">
        <f>IF(Tabla1[[#This Row],[SERVICIO]]="COMIDA",3,IF(Tabla1[[#This Row],[SERVICIO]]="CONTROLADO",12,IF(Tabla1[[#This Row],[SERVICIO]]="RÁPIDO",3.75,IF(Tabla1[[#This Row],[SERVICIO]]="NORMAL",2.5,))))</f>
        <v>3.75</v>
      </c>
      <c r="R759">
        <f>IF(Tabla1[[#This Row],[SERVICIO]]="COMIDA",3.5,IF(Tabla1[[#This Row],[SERVICIO]]="CONTROLADO",8,IF(Tabla1[[#This Row],[SERVICIO]]="RÁPIDO",4.5,IF(Tabla1[[#This Row],[SERVICIO]]="NORMAL",3,))))</f>
        <v>4.5</v>
      </c>
      <c r="S7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59" s="2">
        <f>IF(Tabla1[[#This Row],[KILOMETROS ADICIONALES]]=0,Tabla1[[#This Row],[KILOMETROS]]*Tabla1[[#This Row],[COSTO NORMAL]],Tabla1[[#This Row],[COSTO NORMAL]]*Tabla1[[#This Row],[KILOMETROS HASTA]])</f>
        <v>16.875</v>
      </c>
      <c r="U759" s="2">
        <f>Tabla1[[#This Row],[KILOMETROS ADICIONALES]]*Tabla1[[#This Row],[COSTO ADICIONAL]]</f>
        <v>6.6495000000000006</v>
      </c>
      <c r="V759">
        <v>149.37</v>
      </c>
      <c r="W759" s="2">
        <f>Tabla1[[#This Row],[COSTO NORMAL2]]+Tabla1[[#This Row],[COSTO ADICIONAL2]]</f>
        <v>23.5245</v>
      </c>
    </row>
    <row r="760" spans="1:23" x14ac:dyDescent="0.25">
      <c r="A760" t="s">
        <v>45</v>
      </c>
      <c r="B760" t="s">
        <v>1238</v>
      </c>
      <c r="C760" t="s">
        <v>9851</v>
      </c>
      <c r="D760" t="s">
        <v>13</v>
      </c>
      <c r="E760" t="s">
        <v>14847</v>
      </c>
      <c r="F760" t="s">
        <v>14</v>
      </c>
      <c r="G760" t="s">
        <v>15</v>
      </c>
      <c r="H760" t="s">
        <v>45</v>
      </c>
      <c r="I760" t="s">
        <v>1239</v>
      </c>
      <c r="J760" t="str">
        <f>MID(Tabla1[[#This Row],[HORA2]],1,2)</f>
        <v>12</v>
      </c>
      <c r="K760" t="s">
        <v>19</v>
      </c>
      <c r="L760" t="s">
        <v>94</v>
      </c>
      <c r="M760" t="s">
        <v>14867</v>
      </c>
      <c r="N760" t="s">
        <v>22</v>
      </c>
      <c r="O760">
        <v>15.31</v>
      </c>
      <c r="P7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12.31</v>
      </c>
      <c r="Q760">
        <f>IF(Tabla1[[#This Row],[SERVICIO]]="COMIDA",3,IF(Tabla1[[#This Row],[SERVICIO]]="CONTROLADO",12,IF(Tabla1[[#This Row],[SERVICIO]]="RÁPIDO",3.75,IF(Tabla1[[#This Row],[SERVICIO]]="NORMAL",2.5,))))</f>
        <v>3</v>
      </c>
      <c r="R760">
        <f>IF(Tabla1[[#This Row],[SERVICIO]]="COMIDA",3.5,IF(Tabla1[[#This Row],[SERVICIO]]="CONTROLADO",8,IF(Tabla1[[#This Row],[SERVICIO]]="RÁPIDO",4.5,IF(Tabla1[[#This Row],[SERVICIO]]="NORMAL",3,))))</f>
        <v>3.5</v>
      </c>
      <c r="S760">
        <f>IF(Tabla1[[#This Row],[SERVICIO]]="COMIDA",0.75,IF(Tabla1[[#This Row],[SERVICIO]]="CONTROLADO",2.65,IF(Tabla1[[#This Row],[SERVICIO]]="RÁPIDO",0.55,IF(Tabla1[[#This Row],[SERVICIO]]="NORMAL",1.2,))))</f>
        <v>0.75</v>
      </c>
      <c r="T760" s="2">
        <f>IF(Tabla1[[#This Row],[KILOMETROS ADICIONALES]]=0,Tabla1[[#This Row],[KILOMETROS]]*Tabla1[[#This Row],[COSTO NORMAL]],Tabla1[[#This Row],[COSTO NORMAL]]*Tabla1[[#This Row],[KILOMETROS HASTA]])</f>
        <v>10.5</v>
      </c>
      <c r="U760" s="2">
        <f>Tabla1[[#This Row],[KILOMETROS ADICIONALES]]*Tabla1[[#This Row],[COSTO ADICIONAL]]</f>
        <v>9.2324999999999999</v>
      </c>
      <c r="V760">
        <v>221.73</v>
      </c>
      <c r="W760" s="2">
        <f>Tabla1[[#This Row],[COSTO NORMAL2]]+Tabla1[[#This Row],[COSTO ADICIONAL2]]</f>
        <v>19.732500000000002</v>
      </c>
    </row>
    <row r="761" spans="1:23" x14ac:dyDescent="0.25">
      <c r="A761" t="s">
        <v>45</v>
      </c>
      <c r="B761" t="s">
        <v>1240</v>
      </c>
      <c r="C761" t="s">
        <v>9852</v>
      </c>
      <c r="D761" t="s">
        <v>13</v>
      </c>
      <c r="E761" t="s">
        <v>14845</v>
      </c>
      <c r="F761" t="s">
        <v>14</v>
      </c>
      <c r="G761" t="s">
        <v>15</v>
      </c>
      <c r="H761" t="s">
        <v>45</v>
      </c>
      <c r="I761" t="s">
        <v>1241</v>
      </c>
      <c r="J761" t="str">
        <f>MID(Tabla1[[#This Row],[HORA2]],1,2)</f>
        <v>12</v>
      </c>
      <c r="K761" t="s">
        <v>35</v>
      </c>
      <c r="L761" t="s">
        <v>125</v>
      </c>
      <c r="M761" t="s">
        <v>14867</v>
      </c>
      <c r="N761" t="s">
        <v>22</v>
      </c>
      <c r="O761">
        <v>12.2</v>
      </c>
      <c r="P7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8.4499999999999993</v>
      </c>
      <c r="Q761">
        <f>IF(Tabla1[[#This Row],[SERVICIO]]="COMIDA",3,IF(Tabla1[[#This Row],[SERVICIO]]="CONTROLADO",12,IF(Tabla1[[#This Row],[SERVICIO]]="RÁPIDO",3.75,IF(Tabla1[[#This Row],[SERVICIO]]="NORMAL",2.5,))))</f>
        <v>3.75</v>
      </c>
      <c r="R761">
        <f>IF(Tabla1[[#This Row],[SERVICIO]]="COMIDA",3.5,IF(Tabla1[[#This Row],[SERVICIO]]="CONTROLADO",8,IF(Tabla1[[#This Row],[SERVICIO]]="RÁPIDO",4.5,IF(Tabla1[[#This Row],[SERVICIO]]="NORMAL",3,))))</f>
        <v>4.5</v>
      </c>
      <c r="S7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61" s="2">
        <f>IF(Tabla1[[#This Row],[KILOMETROS ADICIONALES]]=0,Tabla1[[#This Row],[KILOMETROS]]*Tabla1[[#This Row],[COSTO NORMAL]],Tabla1[[#This Row],[COSTO NORMAL]]*Tabla1[[#This Row],[KILOMETROS HASTA]])</f>
        <v>16.875</v>
      </c>
      <c r="U761" s="2">
        <f>Tabla1[[#This Row],[KILOMETROS ADICIONALES]]*Tabla1[[#This Row],[COSTO ADICIONAL]]</f>
        <v>4.6475</v>
      </c>
      <c r="V761">
        <v>156.31</v>
      </c>
      <c r="W761" s="2">
        <f>Tabla1[[#This Row],[COSTO NORMAL2]]+Tabla1[[#This Row],[COSTO ADICIONAL2]]</f>
        <v>21.522500000000001</v>
      </c>
    </row>
    <row r="762" spans="1:23" x14ac:dyDescent="0.25">
      <c r="A762" t="s">
        <v>45</v>
      </c>
      <c r="B762" t="s">
        <v>1242</v>
      </c>
      <c r="C762" t="s">
        <v>9853</v>
      </c>
      <c r="D762" t="s">
        <v>13</v>
      </c>
      <c r="E762" t="s">
        <v>14844</v>
      </c>
      <c r="F762" t="s">
        <v>14</v>
      </c>
      <c r="G762" t="s">
        <v>15</v>
      </c>
      <c r="H762" t="s">
        <v>45</v>
      </c>
      <c r="I762" t="s">
        <v>1243</v>
      </c>
      <c r="J762" t="str">
        <f>MID(Tabla1[[#This Row],[HORA2]],1,2)</f>
        <v>12</v>
      </c>
      <c r="K762" t="s">
        <v>20</v>
      </c>
      <c r="L762" t="s">
        <v>57</v>
      </c>
      <c r="M762" t="s">
        <v>14867</v>
      </c>
      <c r="N762" t="s">
        <v>22</v>
      </c>
      <c r="O762">
        <v>8.25</v>
      </c>
      <c r="P7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5.75</v>
      </c>
      <c r="Q762">
        <f>IF(Tabla1[[#This Row],[SERVICIO]]="COMIDA",3,IF(Tabla1[[#This Row],[SERVICIO]]="CONTROLADO",12,IF(Tabla1[[#This Row],[SERVICIO]]="RÁPIDO",3.75,IF(Tabla1[[#This Row],[SERVICIO]]="NORMAL",2.5,))))</f>
        <v>2.5</v>
      </c>
      <c r="R762">
        <f>IF(Tabla1[[#This Row],[SERVICIO]]="COMIDA",3.5,IF(Tabla1[[#This Row],[SERVICIO]]="CONTROLADO",8,IF(Tabla1[[#This Row],[SERVICIO]]="RÁPIDO",4.5,IF(Tabla1[[#This Row],[SERVICIO]]="NORMAL",3,))))</f>
        <v>3</v>
      </c>
      <c r="S762">
        <f>IF(Tabla1[[#This Row],[SERVICIO]]="COMIDA",0.75,IF(Tabla1[[#This Row],[SERVICIO]]="CONTROLADO",2.65,IF(Tabla1[[#This Row],[SERVICIO]]="RÁPIDO",0.55,IF(Tabla1[[#This Row],[SERVICIO]]="NORMAL",1.2,))))</f>
        <v>1.2</v>
      </c>
      <c r="T762" s="2">
        <f>IF(Tabla1[[#This Row],[KILOMETROS ADICIONALES]]=0,Tabla1[[#This Row],[KILOMETROS]]*Tabla1[[#This Row],[COSTO NORMAL]],Tabla1[[#This Row],[COSTO NORMAL]]*Tabla1[[#This Row],[KILOMETROS HASTA]])</f>
        <v>7.5</v>
      </c>
      <c r="U762" s="2">
        <f>Tabla1[[#This Row],[KILOMETROS ADICIONALES]]*Tabla1[[#This Row],[COSTO ADICIONAL]]</f>
        <v>6.8999999999999995</v>
      </c>
      <c r="V762">
        <v>86.29</v>
      </c>
      <c r="W762" s="2">
        <f>Tabla1[[#This Row],[COSTO NORMAL2]]+Tabla1[[#This Row],[COSTO ADICIONAL2]]</f>
        <v>14.399999999999999</v>
      </c>
    </row>
    <row r="763" spans="1:23" x14ac:dyDescent="0.25">
      <c r="A763" t="s">
        <v>45</v>
      </c>
      <c r="B763" t="s">
        <v>1242</v>
      </c>
      <c r="C763" t="s">
        <v>9854</v>
      </c>
      <c r="D763" t="s">
        <v>13</v>
      </c>
      <c r="E763" t="s">
        <v>14844</v>
      </c>
      <c r="F763" t="s">
        <v>14</v>
      </c>
      <c r="G763" t="s">
        <v>15</v>
      </c>
      <c r="H763" t="s">
        <v>45</v>
      </c>
      <c r="I763" t="s">
        <v>1244</v>
      </c>
      <c r="J763" t="str">
        <f>MID(Tabla1[[#This Row],[HORA2]],1,2)</f>
        <v>13</v>
      </c>
      <c r="K763" t="s">
        <v>20</v>
      </c>
      <c r="L763" t="s">
        <v>31</v>
      </c>
      <c r="M763" t="s">
        <v>14867</v>
      </c>
      <c r="N763" t="s">
        <v>22</v>
      </c>
      <c r="O763">
        <v>10.31</v>
      </c>
      <c r="P7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7.8100000000000005</v>
      </c>
      <c r="Q763">
        <f>IF(Tabla1[[#This Row],[SERVICIO]]="COMIDA",3,IF(Tabla1[[#This Row],[SERVICIO]]="CONTROLADO",12,IF(Tabla1[[#This Row],[SERVICIO]]="RÁPIDO",3.75,IF(Tabla1[[#This Row],[SERVICIO]]="NORMAL",2.5,))))</f>
        <v>2.5</v>
      </c>
      <c r="R763">
        <f>IF(Tabla1[[#This Row],[SERVICIO]]="COMIDA",3.5,IF(Tabla1[[#This Row],[SERVICIO]]="CONTROLADO",8,IF(Tabla1[[#This Row],[SERVICIO]]="RÁPIDO",4.5,IF(Tabla1[[#This Row],[SERVICIO]]="NORMAL",3,))))</f>
        <v>3</v>
      </c>
      <c r="S763">
        <f>IF(Tabla1[[#This Row],[SERVICIO]]="COMIDA",0.75,IF(Tabla1[[#This Row],[SERVICIO]]="CONTROLADO",2.65,IF(Tabla1[[#This Row],[SERVICIO]]="RÁPIDO",0.55,IF(Tabla1[[#This Row],[SERVICIO]]="NORMAL",1.2,))))</f>
        <v>1.2</v>
      </c>
      <c r="T763" s="2">
        <f>IF(Tabla1[[#This Row],[KILOMETROS ADICIONALES]]=0,Tabla1[[#This Row],[KILOMETROS]]*Tabla1[[#This Row],[COSTO NORMAL]],Tabla1[[#This Row],[COSTO NORMAL]]*Tabla1[[#This Row],[KILOMETROS HASTA]])</f>
        <v>7.5</v>
      </c>
      <c r="U763" s="2">
        <f>Tabla1[[#This Row],[KILOMETROS ADICIONALES]]*Tabla1[[#This Row],[COSTO ADICIONAL]]</f>
        <v>9.3719999999999999</v>
      </c>
      <c r="V763">
        <v>4.05</v>
      </c>
      <c r="W763" s="2">
        <f>Tabla1[[#This Row],[COSTO NORMAL2]]+Tabla1[[#This Row],[COSTO ADICIONAL2]]</f>
        <v>16.872</v>
      </c>
    </row>
    <row r="764" spans="1:23" x14ac:dyDescent="0.25">
      <c r="A764" t="s">
        <v>45</v>
      </c>
      <c r="B764" t="s">
        <v>1242</v>
      </c>
      <c r="C764" t="s">
        <v>9855</v>
      </c>
      <c r="D764" t="s">
        <v>13</v>
      </c>
      <c r="E764" t="s">
        <v>14844</v>
      </c>
      <c r="F764" t="s">
        <v>14</v>
      </c>
      <c r="G764" t="s">
        <v>15</v>
      </c>
      <c r="H764" t="s">
        <v>45</v>
      </c>
      <c r="I764" t="s">
        <v>1245</v>
      </c>
      <c r="J764" t="str">
        <f>MID(Tabla1[[#This Row],[HORA2]],1,2)</f>
        <v>14</v>
      </c>
      <c r="K764" t="s">
        <v>20</v>
      </c>
      <c r="L764" t="s">
        <v>31</v>
      </c>
      <c r="M764" t="s">
        <v>14867</v>
      </c>
      <c r="N764" t="s">
        <v>22</v>
      </c>
      <c r="O764">
        <v>19.14</v>
      </c>
      <c r="P7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16.64</v>
      </c>
      <c r="Q764">
        <f>IF(Tabla1[[#This Row],[SERVICIO]]="COMIDA",3,IF(Tabla1[[#This Row],[SERVICIO]]="CONTROLADO",12,IF(Tabla1[[#This Row],[SERVICIO]]="RÁPIDO",3.75,IF(Tabla1[[#This Row],[SERVICIO]]="NORMAL",2.5,))))</f>
        <v>2.5</v>
      </c>
      <c r="R764">
        <f>IF(Tabla1[[#This Row],[SERVICIO]]="COMIDA",3.5,IF(Tabla1[[#This Row],[SERVICIO]]="CONTROLADO",8,IF(Tabla1[[#This Row],[SERVICIO]]="RÁPIDO",4.5,IF(Tabla1[[#This Row],[SERVICIO]]="NORMAL",3,))))</f>
        <v>3</v>
      </c>
      <c r="S764">
        <f>IF(Tabla1[[#This Row],[SERVICIO]]="COMIDA",0.75,IF(Tabla1[[#This Row],[SERVICIO]]="CONTROLADO",2.65,IF(Tabla1[[#This Row],[SERVICIO]]="RÁPIDO",0.55,IF(Tabla1[[#This Row],[SERVICIO]]="NORMAL",1.2,))))</f>
        <v>1.2</v>
      </c>
      <c r="T764" s="2">
        <f>IF(Tabla1[[#This Row],[KILOMETROS ADICIONALES]]=0,Tabla1[[#This Row],[KILOMETROS]]*Tabla1[[#This Row],[COSTO NORMAL]],Tabla1[[#This Row],[COSTO NORMAL]]*Tabla1[[#This Row],[KILOMETROS HASTA]])</f>
        <v>7.5</v>
      </c>
      <c r="U764" s="2">
        <f>Tabla1[[#This Row],[KILOMETROS ADICIONALES]]*Tabla1[[#This Row],[COSTO ADICIONAL]]</f>
        <v>19.968</v>
      </c>
      <c r="V764">
        <v>221.4</v>
      </c>
      <c r="W764" s="2">
        <f>Tabla1[[#This Row],[COSTO NORMAL2]]+Tabla1[[#This Row],[COSTO ADICIONAL2]]</f>
        <v>27.468</v>
      </c>
    </row>
    <row r="765" spans="1:23" x14ac:dyDescent="0.25">
      <c r="A765" t="s">
        <v>45</v>
      </c>
      <c r="B765" t="s">
        <v>1242</v>
      </c>
      <c r="C765" t="s">
        <v>9856</v>
      </c>
      <c r="D765" t="s">
        <v>13</v>
      </c>
      <c r="E765" t="s">
        <v>14844</v>
      </c>
      <c r="F765" t="s">
        <v>14</v>
      </c>
      <c r="G765" t="s">
        <v>15</v>
      </c>
      <c r="H765" t="s">
        <v>45</v>
      </c>
      <c r="I765" t="s">
        <v>1246</v>
      </c>
      <c r="J765" t="str">
        <f>MID(Tabla1[[#This Row],[HORA2]],1,2)</f>
        <v>17</v>
      </c>
      <c r="K765" t="s">
        <v>20</v>
      </c>
      <c r="L765" t="s">
        <v>153</v>
      </c>
      <c r="M765" t="s">
        <v>14867</v>
      </c>
      <c r="N765" t="s">
        <v>22</v>
      </c>
      <c r="O765">
        <v>1.02</v>
      </c>
      <c r="P7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65">
        <f>IF(Tabla1[[#This Row],[SERVICIO]]="COMIDA",3,IF(Tabla1[[#This Row],[SERVICIO]]="CONTROLADO",12,IF(Tabla1[[#This Row],[SERVICIO]]="RÁPIDO",3.75,IF(Tabla1[[#This Row],[SERVICIO]]="NORMAL",2.5,))))</f>
        <v>2.5</v>
      </c>
      <c r="R765">
        <f>IF(Tabla1[[#This Row],[SERVICIO]]="COMIDA",3.5,IF(Tabla1[[#This Row],[SERVICIO]]="CONTROLADO",8,IF(Tabla1[[#This Row],[SERVICIO]]="RÁPIDO",4.5,IF(Tabla1[[#This Row],[SERVICIO]]="NORMAL",3,))))</f>
        <v>3</v>
      </c>
      <c r="S765">
        <f>IF(Tabla1[[#This Row],[SERVICIO]]="COMIDA",0.75,IF(Tabla1[[#This Row],[SERVICIO]]="CONTROLADO",2.65,IF(Tabla1[[#This Row],[SERVICIO]]="RÁPIDO",0.55,IF(Tabla1[[#This Row],[SERVICIO]]="NORMAL",1.2,))))</f>
        <v>1.2</v>
      </c>
      <c r="T765" s="2">
        <f>IF(Tabla1[[#This Row],[KILOMETROS ADICIONALES]]=0,Tabla1[[#This Row],[KILOMETROS]]*Tabla1[[#This Row],[COSTO NORMAL]],Tabla1[[#This Row],[COSTO NORMAL]]*Tabla1[[#This Row],[KILOMETROS HASTA]])</f>
        <v>3.06</v>
      </c>
      <c r="U765" s="2">
        <f>Tabla1[[#This Row],[KILOMETROS ADICIONALES]]*Tabla1[[#This Row],[COSTO ADICIONAL]]</f>
        <v>0</v>
      </c>
      <c r="V765">
        <v>103.28</v>
      </c>
      <c r="W765" s="2">
        <f>Tabla1[[#This Row],[COSTO NORMAL2]]+Tabla1[[#This Row],[COSTO ADICIONAL2]]</f>
        <v>3.06</v>
      </c>
    </row>
    <row r="766" spans="1:23" x14ac:dyDescent="0.25">
      <c r="A766" t="s">
        <v>45</v>
      </c>
      <c r="B766" t="s">
        <v>1242</v>
      </c>
      <c r="C766" t="s">
        <v>9857</v>
      </c>
      <c r="D766" t="s">
        <v>13</v>
      </c>
      <c r="E766" t="s">
        <v>14844</v>
      </c>
      <c r="F766" t="s">
        <v>14</v>
      </c>
      <c r="G766" t="s">
        <v>15</v>
      </c>
      <c r="H766" t="s">
        <v>45</v>
      </c>
      <c r="I766" t="s">
        <v>1247</v>
      </c>
      <c r="J766" t="str">
        <f>MID(Tabla1[[#This Row],[HORA2]],1,2)</f>
        <v>13</v>
      </c>
      <c r="K766" t="s">
        <v>20</v>
      </c>
      <c r="L766" t="s">
        <v>31</v>
      </c>
      <c r="M766" t="s">
        <v>14867</v>
      </c>
      <c r="N766" t="s">
        <v>22</v>
      </c>
      <c r="O766">
        <v>8.0500000000000007</v>
      </c>
      <c r="P7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5.5500000000000007</v>
      </c>
      <c r="Q766">
        <f>IF(Tabla1[[#This Row],[SERVICIO]]="COMIDA",3,IF(Tabla1[[#This Row],[SERVICIO]]="CONTROLADO",12,IF(Tabla1[[#This Row],[SERVICIO]]="RÁPIDO",3.75,IF(Tabla1[[#This Row],[SERVICIO]]="NORMAL",2.5,))))</f>
        <v>2.5</v>
      </c>
      <c r="R766">
        <f>IF(Tabla1[[#This Row],[SERVICIO]]="COMIDA",3.5,IF(Tabla1[[#This Row],[SERVICIO]]="CONTROLADO",8,IF(Tabla1[[#This Row],[SERVICIO]]="RÁPIDO",4.5,IF(Tabla1[[#This Row],[SERVICIO]]="NORMAL",3,))))</f>
        <v>3</v>
      </c>
      <c r="S766">
        <f>IF(Tabla1[[#This Row],[SERVICIO]]="COMIDA",0.75,IF(Tabla1[[#This Row],[SERVICIO]]="CONTROLADO",2.65,IF(Tabla1[[#This Row],[SERVICIO]]="RÁPIDO",0.55,IF(Tabla1[[#This Row],[SERVICIO]]="NORMAL",1.2,))))</f>
        <v>1.2</v>
      </c>
      <c r="T766" s="2">
        <f>IF(Tabla1[[#This Row],[KILOMETROS ADICIONALES]]=0,Tabla1[[#This Row],[KILOMETROS]]*Tabla1[[#This Row],[COSTO NORMAL]],Tabla1[[#This Row],[COSTO NORMAL]]*Tabla1[[#This Row],[KILOMETROS HASTA]])</f>
        <v>7.5</v>
      </c>
      <c r="U766" s="2">
        <f>Tabla1[[#This Row],[KILOMETROS ADICIONALES]]*Tabla1[[#This Row],[COSTO ADICIONAL]]</f>
        <v>6.660000000000001</v>
      </c>
      <c r="V766">
        <v>202.69</v>
      </c>
      <c r="W766" s="2">
        <f>Tabla1[[#This Row],[COSTO NORMAL2]]+Tabla1[[#This Row],[COSTO ADICIONAL2]]</f>
        <v>14.16</v>
      </c>
    </row>
    <row r="767" spans="1:23" x14ac:dyDescent="0.25">
      <c r="A767" t="s">
        <v>45</v>
      </c>
      <c r="B767" t="s">
        <v>1242</v>
      </c>
      <c r="C767" t="s">
        <v>9858</v>
      </c>
      <c r="D767" t="s">
        <v>13</v>
      </c>
      <c r="E767" t="s">
        <v>14844</v>
      </c>
      <c r="F767" t="s">
        <v>14</v>
      </c>
      <c r="G767" t="s">
        <v>41</v>
      </c>
      <c r="H767" t="s">
        <v>100</v>
      </c>
      <c r="I767" t="s">
        <v>1248</v>
      </c>
      <c r="J767" t="str">
        <f>MID(Tabla1[[#This Row],[HORA2]],1,2)</f>
        <v>10</v>
      </c>
      <c r="K767" t="s">
        <v>43</v>
      </c>
      <c r="L767" t="s">
        <v>20</v>
      </c>
      <c r="M767" t="s">
        <v>14867</v>
      </c>
      <c r="N767" t="s">
        <v>22</v>
      </c>
      <c r="O767">
        <v>4.3899999999999997</v>
      </c>
      <c r="P7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1.8899999999999997</v>
      </c>
      <c r="Q767">
        <f>IF(Tabla1[[#This Row],[SERVICIO]]="COMIDA",3,IF(Tabla1[[#This Row],[SERVICIO]]="CONTROLADO",12,IF(Tabla1[[#This Row],[SERVICIO]]="RÁPIDO",3.75,IF(Tabla1[[#This Row],[SERVICIO]]="NORMAL",2.5,))))</f>
        <v>2.5</v>
      </c>
      <c r="R767">
        <f>IF(Tabla1[[#This Row],[SERVICIO]]="COMIDA",3.5,IF(Tabla1[[#This Row],[SERVICIO]]="CONTROLADO",8,IF(Tabla1[[#This Row],[SERVICIO]]="RÁPIDO",4.5,IF(Tabla1[[#This Row],[SERVICIO]]="NORMAL",3,))))</f>
        <v>3</v>
      </c>
      <c r="S767">
        <f>IF(Tabla1[[#This Row],[SERVICIO]]="COMIDA",0.75,IF(Tabla1[[#This Row],[SERVICIO]]="CONTROLADO",2.65,IF(Tabla1[[#This Row],[SERVICIO]]="RÁPIDO",0.55,IF(Tabla1[[#This Row],[SERVICIO]]="NORMAL",1.2,))))</f>
        <v>1.2</v>
      </c>
      <c r="T767" s="2">
        <f>IF(Tabla1[[#This Row],[KILOMETROS ADICIONALES]]=0,Tabla1[[#This Row],[KILOMETROS]]*Tabla1[[#This Row],[COSTO NORMAL]],Tabla1[[#This Row],[COSTO NORMAL]]*Tabla1[[#This Row],[KILOMETROS HASTA]])</f>
        <v>7.5</v>
      </c>
      <c r="U767" s="2">
        <f>Tabla1[[#This Row],[KILOMETROS ADICIONALES]]*Tabla1[[#This Row],[COSTO ADICIONAL]]</f>
        <v>2.2679999999999993</v>
      </c>
      <c r="V767">
        <v>142.96</v>
      </c>
      <c r="W767" s="2">
        <f>Tabla1[[#This Row],[COSTO NORMAL2]]+Tabla1[[#This Row],[COSTO ADICIONAL2]]</f>
        <v>9.7679999999999989</v>
      </c>
    </row>
    <row r="768" spans="1:23" x14ac:dyDescent="0.25">
      <c r="A768" t="s">
        <v>45</v>
      </c>
      <c r="B768" t="s">
        <v>1242</v>
      </c>
      <c r="C768" t="s">
        <v>9859</v>
      </c>
      <c r="D768" t="s">
        <v>13</v>
      </c>
      <c r="E768" t="s">
        <v>14844</v>
      </c>
      <c r="F768" t="s">
        <v>14</v>
      </c>
      <c r="G768" t="s">
        <v>41</v>
      </c>
      <c r="H768" t="s">
        <v>45</v>
      </c>
      <c r="I768" t="s">
        <v>1249</v>
      </c>
      <c r="J768" t="str">
        <f>MID(Tabla1[[#This Row],[HORA2]],1,2)</f>
        <v>13</v>
      </c>
      <c r="K768" t="s">
        <v>43</v>
      </c>
      <c r="L768" t="s">
        <v>20</v>
      </c>
      <c r="M768" t="s">
        <v>14867</v>
      </c>
      <c r="N768" t="s">
        <v>22</v>
      </c>
      <c r="O768">
        <v>15.33</v>
      </c>
      <c r="P7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12.83</v>
      </c>
      <c r="Q768">
        <f>IF(Tabla1[[#This Row],[SERVICIO]]="COMIDA",3,IF(Tabla1[[#This Row],[SERVICIO]]="CONTROLADO",12,IF(Tabla1[[#This Row],[SERVICIO]]="RÁPIDO",3.75,IF(Tabla1[[#This Row],[SERVICIO]]="NORMAL",2.5,))))</f>
        <v>2.5</v>
      </c>
      <c r="R768">
        <f>IF(Tabla1[[#This Row],[SERVICIO]]="COMIDA",3.5,IF(Tabla1[[#This Row],[SERVICIO]]="CONTROLADO",8,IF(Tabla1[[#This Row],[SERVICIO]]="RÁPIDO",4.5,IF(Tabla1[[#This Row],[SERVICIO]]="NORMAL",3,))))</f>
        <v>3</v>
      </c>
      <c r="S768">
        <f>IF(Tabla1[[#This Row],[SERVICIO]]="COMIDA",0.75,IF(Tabla1[[#This Row],[SERVICIO]]="CONTROLADO",2.65,IF(Tabla1[[#This Row],[SERVICIO]]="RÁPIDO",0.55,IF(Tabla1[[#This Row],[SERVICIO]]="NORMAL",1.2,))))</f>
        <v>1.2</v>
      </c>
      <c r="T768" s="2">
        <f>IF(Tabla1[[#This Row],[KILOMETROS ADICIONALES]]=0,Tabla1[[#This Row],[KILOMETROS]]*Tabla1[[#This Row],[COSTO NORMAL]],Tabla1[[#This Row],[COSTO NORMAL]]*Tabla1[[#This Row],[KILOMETROS HASTA]])</f>
        <v>7.5</v>
      </c>
      <c r="U768" s="2">
        <f>Tabla1[[#This Row],[KILOMETROS ADICIONALES]]*Tabla1[[#This Row],[COSTO ADICIONAL]]</f>
        <v>15.395999999999999</v>
      </c>
      <c r="V768">
        <v>138.66</v>
      </c>
      <c r="W768" s="2">
        <f>Tabla1[[#This Row],[COSTO NORMAL2]]+Tabla1[[#This Row],[COSTO ADICIONAL2]]</f>
        <v>22.896000000000001</v>
      </c>
    </row>
    <row r="769" spans="1:23" x14ac:dyDescent="0.25">
      <c r="A769" t="s">
        <v>45</v>
      </c>
      <c r="B769" t="s">
        <v>1242</v>
      </c>
      <c r="C769" t="s">
        <v>9860</v>
      </c>
      <c r="D769" t="s">
        <v>13</v>
      </c>
      <c r="E769" t="s">
        <v>14844</v>
      </c>
      <c r="F769" t="s">
        <v>14</v>
      </c>
      <c r="G769" t="s">
        <v>15</v>
      </c>
      <c r="H769" t="s">
        <v>128</v>
      </c>
      <c r="I769" t="s">
        <v>1250</v>
      </c>
      <c r="J769" t="str">
        <f>MID(Tabla1[[#This Row],[HORA2]],1,2)</f>
        <v>10</v>
      </c>
      <c r="K769" t="s">
        <v>43</v>
      </c>
      <c r="L769" t="s">
        <v>20</v>
      </c>
      <c r="M769" t="s">
        <v>14867</v>
      </c>
      <c r="N769" t="s">
        <v>22</v>
      </c>
      <c r="O769">
        <v>7.24</v>
      </c>
      <c r="P7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4.74</v>
      </c>
      <c r="Q769">
        <f>IF(Tabla1[[#This Row],[SERVICIO]]="COMIDA",3,IF(Tabla1[[#This Row],[SERVICIO]]="CONTROLADO",12,IF(Tabla1[[#This Row],[SERVICIO]]="RÁPIDO",3.75,IF(Tabla1[[#This Row],[SERVICIO]]="NORMAL",2.5,))))</f>
        <v>2.5</v>
      </c>
      <c r="R769">
        <f>IF(Tabla1[[#This Row],[SERVICIO]]="COMIDA",3.5,IF(Tabla1[[#This Row],[SERVICIO]]="CONTROLADO",8,IF(Tabla1[[#This Row],[SERVICIO]]="RÁPIDO",4.5,IF(Tabla1[[#This Row],[SERVICIO]]="NORMAL",3,))))</f>
        <v>3</v>
      </c>
      <c r="S769">
        <f>IF(Tabla1[[#This Row],[SERVICIO]]="COMIDA",0.75,IF(Tabla1[[#This Row],[SERVICIO]]="CONTROLADO",2.65,IF(Tabla1[[#This Row],[SERVICIO]]="RÁPIDO",0.55,IF(Tabla1[[#This Row],[SERVICIO]]="NORMAL",1.2,))))</f>
        <v>1.2</v>
      </c>
      <c r="T769" s="2">
        <f>IF(Tabla1[[#This Row],[KILOMETROS ADICIONALES]]=0,Tabla1[[#This Row],[KILOMETROS]]*Tabla1[[#This Row],[COSTO NORMAL]],Tabla1[[#This Row],[COSTO NORMAL]]*Tabla1[[#This Row],[KILOMETROS HASTA]])</f>
        <v>7.5</v>
      </c>
      <c r="U769" s="2">
        <f>Tabla1[[#This Row],[KILOMETROS ADICIONALES]]*Tabla1[[#This Row],[COSTO ADICIONAL]]</f>
        <v>5.6879999999999997</v>
      </c>
      <c r="V769">
        <v>124.16</v>
      </c>
      <c r="W769" s="2">
        <f>Tabla1[[#This Row],[COSTO NORMAL2]]+Tabla1[[#This Row],[COSTO ADICIONAL2]]</f>
        <v>13.187999999999999</v>
      </c>
    </row>
    <row r="770" spans="1:23" x14ac:dyDescent="0.25">
      <c r="A770" t="s">
        <v>45</v>
      </c>
      <c r="B770" t="s">
        <v>1242</v>
      </c>
      <c r="C770" t="s">
        <v>9861</v>
      </c>
      <c r="D770" t="s">
        <v>13</v>
      </c>
      <c r="E770" t="s">
        <v>14844</v>
      </c>
      <c r="F770" t="s">
        <v>14</v>
      </c>
      <c r="G770" t="s">
        <v>69</v>
      </c>
      <c r="H770" t="s">
        <v>45</v>
      </c>
      <c r="I770" t="s">
        <v>1251</v>
      </c>
      <c r="J770" t="str">
        <f>MID(Tabla1[[#This Row],[HORA2]],1,2)</f>
        <v>16</v>
      </c>
      <c r="K770" t="s">
        <v>20</v>
      </c>
      <c r="L770" t="s">
        <v>92</v>
      </c>
      <c r="M770" t="s">
        <v>14867</v>
      </c>
      <c r="N770" t="s">
        <v>22</v>
      </c>
      <c r="O770">
        <v>10.89</v>
      </c>
      <c r="P7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8.39</v>
      </c>
      <c r="Q770">
        <f>IF(Tabla1[[#This Row],[SERVICIO]]="COMIDA",3,IF(Tabla1[[#This Row],[SERVICIO]]="CONTROLADO",12,IF(Tabla1[[#This Row],[SERVICIO]]="RÁPIDO",3.75,IF(Tabla1[[#This Row],[SERVICIO]]="NORMAL",2.5,))))</f>
        <v>2.5</v>
      </c>
      <c r="R770">
        <f>IF(Tabla1[[#This Row],[SERVICIO]]="COMIDA",3.5,IF(Tabla1[[#This Row],[SERVICIO]]="CONTROLADO",8,IF(Tabla1[[#This Row],[SERVICIO]]="RÁPIDO",4.5,IF(Tabla1[[#This Row],[SERVICIO]]="NORMAL",3,))))</f>
        <v>3</v>
      </c>
      <c r="S770">
        <f>IF(Tabla1[[#This Row],[SERVICIO]]="COMIDA",0.75,IF(Tabla1[[#This Row],[SERVICIO]]="CONTROLADO",2.65,IF(Tabla1[[#This Row],[SERVICIO]]="RÁPIDO",0.55,IF(Tabla1[[#This Row],[SERVICIO]]="NORMAL",1.2,))))</f>
        <v>1.2</v>
      </c>
      <c r="T770" s="2">
        <f>IF(Tabla1[[#This Row],[KILOMETROS ADICIONALES]]=0,Tabla1[[#This Row],[KILOMETROS]]*Tabla1[[#This Row],[COSTO NORMAL]],Tabla1[[#This Row],[COSTO NORMAL]]*Tabla1[[#This Row],[KILOMETROS HASTA]])</f>
        <v>7.5</v>
      </c>
      <c r="U770" s="2">
        <f>Tabla1[[#This Row],[KILOMETROS ADICIONALES]]*Tabla1[[#This Row],[COSTO ADICIONAL]]</f>
        <v>10.068</v>
      </c>
      <c r="V770">
        <v>182.98</v>
      </c>
      <c r="W770" s="2">
        <f>Tabla1[[#This Row],[COSTO NORMAL2]]+Tabla1[[#This Row],[COSTO ADICIONAL2]]</f>
        <v>17.567999999999998</v>
      </c>
    </row>
    <row r="771" spans="1:23" x14ac:dyDescent="0.25">
      <c r="A771" t="s">
        <v>45</v>
      </c>
      <c r="B771" t="s">
        <v>1242</v>
      </c>
      <c r="C771" t="s">
        <v>9862</v>
      </c>
      <c r="D771" t="s">
        <v>13</v>
      </c>
      <c r="E771" t="s">
        <v>14844</v>
      </c>
      <c r="F771" t="s">
        <v>14</v>
      </c>
      <c r="G771" t="s">
        <v>15</v>
      </c>
      <c r="H771" t="s">
        <v>100</v>
      </c>
      <c r="I771" t="s">
        <v>1252</v>
      </c>
      <c r="J771" t="str">
        <f>MID(Tabla1[[#This Row],[HORA2]],1,2)</f>
        <v>12</v>
      </c>
      <c r="K771" t="s">
        <v>43</v>
      </c>
      <c r="L771" t="s">
        <v>65</v>
      </c>
      <c r="M771" t="s">
        <v>14867</v>
      </c>
      <c r="N771" t="s">
        <v>22</v>
      </c>
      <c r="O771">
        <v>15.57</v>
      </c>
      <c r="P7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13.07</v>
      </c>
      <c r="Q771">
        <f>IF(Tabla1[[#This Row],[SERVICIO]]="COMIDA",3,IF(Tabla1[[#This Row],[SERVICIO]]="CONTROLADO",12,IF(Tabla1[[#This Row],[SERVICIO]]="RÁPIDO",3.75,IF(Tabla1[[#This Row],[SERVICIO]]="NORMAL",2.5,))))</f>
        <v>2.5</v>
      </c>
      <c r="R771">
        <f>IF(Tabla1[[#This Row],[SERVICIO]]="COMIDA",3.5,IF(Tabla1[[#This Row],[SERVICIO]]="CONTROLADO",8,IF(Tabla1[[#This Row],[SERVICIO]]="RÁPIDO",4.5,IF(Tabla1[[#This Row],[SERVICIO]]="NORMAL",3,))))</f>
        <v>3</v>
      </c>
      <c r="S771">
        <f>IF(Tabla1[[#This Row],[SERVICIO]]="COMIDA",0.75,IF(Tabla1[[#This Row],[SERVICIO]]="CONTROLADO",2.65,IF(Tabla1[[#This Row],[SERVICIO]]="RÁPIDO",0.55,IF(Tabla1[[#This Row],[SERVICIO]]="NORMAL",1.2,))))</f>
        <v>1.2</v>
      </c>
      <c r="T771" s="2">
        <f>IF(Tabla1[[#This Row],[KILOMETROS ADICIONALES]]=0,Tabla1[[#This Row],[KILOMETROS]]*Tabla1[[#This Row],[COSTO NORMAL]],Tabla1[[#This Row],[COSTO NORMAL]]*Tabla1[[#This Row],[KILOMETROS HASTA]])</f>
        <v>7.5</v>
      </c>
      <c r="U771" s="2">
        <f>Tabla1[[#This Row],[KILOMETROS ADICIONALES]]*Tabla1[[#This Row],[COSTO ADICIONAL]]</f>
        <v>15.683999999999999</v>
      </c>
      <c r="V771">
        <v>184.71</v>
      </c>
      <c r="W771" s="2">
        <f>Tabla1[[#This Row],[COSTO NORMAL2]]+Tabla1[[#This Row],[COSTO ADICIONAL2]]</f>
        <v>23.183999999999997</v>
      </c>
    </row>
    <row r="772" spans="1:23" x14ac:dyDescent="0.25">
      <c r="A772" t="s">
        <v>45</v>
      </c>
      <c r="B772" t="s">
        <v>1242</v>
      </c>
      <c r="C772" t="s">
        <v>9863</v>
      </c>
      <c r="D772" t="s">
        <v>13</v>
      </c>
      <c r="E772" t="s">
        <v>14844</v>
      </c>
      <c r="F772" t="s">
        <v>14</v>
      </c>
      <c r="G772" t="s">
        <v>69</v>
      </c>
      <c r="H772" t="s">
        <v>45</v>
      </c>
      <c r="I772" t="s">
        <v>1253</v>
      </c>
      <c r="J772" t="str">
        <f>MID(Tabla1[[#This Row],[HORA2]],1,2)</f>
        <v>14</v>
      </c>
      <c r="K772" t="s">
        <v>43</v>
      </c>
      <c r="L772" t="s">
        <v>65</v>
      </c>
      <c r="M772" t="s">
        <v>14867</v>
      </c>
      <c r="N772" t="s">
        <v>22</v>
      </c>
      <c r="O772">
        <v>19.89</v>
      </c>
      <c r="P7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17.39</v>
      </c>
      <c r="Q772">
        <f>IF(Tabla1[[#This Row],[SERVICIO]]="COMIDA",3,IF(Tabla1[[#This Row],[SERVICIO]]="CONTROLADO",12,IF(Tabla1[[#This Row],[SERVICIO]]="RÁPIDO",3.75,IF(Tabla1[[#This Row],[SERVICIO]]="NORMAL",2.5,))))</f>
        <v>2.5</v>
      </c>
      <c r="R772">
        <f>IF(Tabla1[[#This Row],[SERVICIO]]="COMIDA",3.5,IF(Tabla1[[#This Row],[SERVICIO]]="CONTROLADO",8,IF(Tabla1[[#This Row],[SERVICIO]]="RÁPIDO",4.5,IF(Tabla1[[#This Row],[SERVICIO]]="NORMAL",3,))))</f>
        <v>3</v>
      </c>
      <c r="S772">
        <f>IF(Tabla1[[#This Row],[SERVICIO]]="COMIDA",0.75,IF(Tabla1[[#This Row],[SERVICIO]]="CONTROLADO",2.65,IF(Tabla1[[#This Row],[SERVICIO]]="RÁPIDO",0.55,IF(Tabla1[[#This Row],[SERVICIO]]="NORMAL",1.2,))))</f>
        <v>1.2</v>
      </c>
      <c r="T772" s="2">
        <f>IF(Tabla1[[#This Row],[KILOMETROS ADICIONALES]]=0,Tabla1[[#This Row],[KILOMETROS]]*Tabla1[[#This Row],[COSTO NORMAL]],Tabla1[[#This Row],[COSTO NORMAL]]*Tabla1[[#This Row],[KILOMETROS HASTA]])</f>
        <v>7.5</v>
      </c>
      <c r="U772" s="2">
        <f>Tabla1[[#This Row],[KILOMETROS ADICIONALES]]*Tabla1[[#This Row],[COSTO ADICIONAL]]</f>
        <v>20.867999999999999</v>
      </c>
      <c r="V772">
        <v>221.88</v>
      </c>
      <c r="W772" s="2">
        <f>Tabla1[[#This Row],[COSTO NORMAL2]]+Tabla1[[#This Row],[COSTO ADICIONAL2]]</f>
        <v>28.367999999999999</v>
      </c>
    </row>
    <row r="773" spans="1:23" x14ac:dyDescent="0.25">
      <c r="A773" t="s">
        <v>45</v>
      </c>
      <c r="B773" t="s">
        <v>1242</v>
      </c>
      <c r="C773" t="s">
        <v>9864</v>
      </c>
      <c r="D773" t="s">
        <v>13</v>
      </c>
      <c r="E773" t="s">
        <v>14844</v>
      </c>
      <c r="F773" t="s">
        <v>14</v>
      </c>
      <c r="G773" t="s">
        <v>15</v>
      </c>
      <c r="H773" t="s">
        <v>45</v>
      </c>
      <c r="I773" t="s">
        <v>1254</v>
      </c>
      <c r="J773" t="str">
        <f>MID(Tabla1[[#This Row],[HORA2]],1,2)</f>
        <v>14</v>
      </c>
      <c r="K773" t="s">
        <v>20</v>
      </c>
      <c r="L773" t="s">
        <v>35</v>
      </c>
      <c r="M773" t="s">
        <v>14867</v>
      </c>
      <c r="N773" t="s">
        <v>22</v>
      </c>
      <c r="O773">
        <v>3.34</v>
      </c>
      <c r="P7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0.83999999999999986</v>
      </c>
      <c r="Q773">
        <f>IF(Tabla1[[#This Row],[SERVICIO]]="COMIDA",3,IF(Tabla1[[#This Row],[SERVICIO]]="CONTROLADO",12,IF(Tabla1[[#This Row],[SERVICIO]]="RÁPIDO",3.75,IF(Tabla1[[#This Row],[SERVICIO]]="NORMAL",2.5,))))</f>
        <v>2.5</v>
      </c>
      <c r="R773">
        <f>IF(Tabla1[[#This Row],[SERVICIO]]="COMIDA",3.5,IF(Tabla1[[#This Row],[SERVICIO]]="CONTROLADO",8,IF(Tabla1[[#This Row],[SERVICIO]]="RÁPIDO",4.5,IF(Tabla1[[#This Row],[SERVICIO]]="NORMAL",3,))))</f>
        <v>3</v>
      </c>
      <c r="S773">
        <f>IF(Tabla1[[#This Row],[SERVICIO]]="COMIDA",0.75,IF(Tabla1[[#This Row],[SERVICIO]]="CONTROLADO",2.65,IF(Tabla1[[#This Row],[SERVICIO]]="RÁPIDO",0.55,IF(Tabla1[[#This Row],[SERVICIO]]="NORMAL",1.2,))))</f>
        <v>1.2</v>
      </c>
      <c r="T773" s="2">
        <f>IF(Tabla1[[#This Row],[KILOMETROS ADICIONALES]]=0,Tabla1[[#This Row],[KILOMETROS]]*Tabla1[[#This Row],[COSTO NORMAL]],Tabla1[[#This Row],[COSTO NORMAL]]*Tabla1[[#This Row],[KILOMETROS HASTA]])</f>
        <v>7.5</v>
      </c>
      <c r="U773" s="2">
        <f>Tabla1[[#This Row],[KILOMETROS ADICIONALES]]*Tabla1[[#This Row],[COSTO ADICIONAL]]</f>
        <v>1.0079999999999998</v>
      </c>
      <c r="V773">
        <v>154.54</v>
      </c>
      <c r="W773" s="2">
        <f>Tabla1[[#This Row],[COSTO NORMAL2]]+Tabla1[[#This Row],[COSTO ADICIONAL2]]</f>
        <v>8.5079999999999991</v>
      </c>
    </row>
    <row r="774" spans="1:23" x14ac:dyDescent="0.25">
      <c r="A774" t="s">
        <v>45</v>
      </c>
      <c r="B774" t="s">
        <v>1242</v>
      </c>
      <c r="C774" t="s">
        <v>9865</v>
      </c>
      <c r="D774" t="s">
        <v>13</v>
      </c>
      <c r="E774" t="s">
        <v>14844</v>
      </c>
      <c r="F774" t="s">
        <v>14</v>
      </c>
      <c r="G774" t="s">
        <v>69</v>
      </c>
      <c r="H774" t="s">
        <v>100</v>
      </c>
      <c r="I774" t="s">
        <v>1255</v>
      </c>
      <c r="J774" t="str">
        <f>MID(Tabla1[[#This Row],[HORA2]],1,2)</f>
        <v>10</v>
      </c>
      <c r="K774" t="s">
        <v>43</v>
      </c>
      <c r="L774" t="s">
        <v>20</v>
      </c>
      <c r="M774" t="s">
        <v>14867</v>
      </c>
      <c r="N774" t="s">
        <v>22</v>
      </c>
      <c r="O774">
        <v>8.9499999999999993</v>
      </c>
      <c r="P7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6.4499999999999993</v>
      </c>
      <c r="Q774">
        <f>IF(Tabla1[[#This Row],[SERVICIO]]="COMIDA",3,IF(Tabla1[[#This Row],[SERVICIO]]="CONTROLADO",12,IF(Tabla1[[#This Row],[SERVICIO]]="RÁPIDO",3.75,IF(Tabla1[[#This Row],[SERVICIO]]="NORMAL",2.5,))))</f>
        <v>2.5</v>
      </c>
      <c r="R774">
        <f>IF(Tabla1[[#This Row],[SERVICIO]]="COMIDA",3.5,IF(Tabla1[[#This Row],[SERVICIO]]="CONTROLADO",8,IF(Tabla1[[#This Row],[SERVICIO]]="RÁPIDO",4.5,IF(Tabla1[[#This Row],[SERVICIO]]="NORMAL",3,))))</f>
        <v>3</v>
      </c>
      <c r="S774">
        <f>IF(Tabla1[[#This Row],[SERVICIO]]="COMIDA",0.75,IF(Tabla1[[#This Row],[SERVICIO]]="CONTROLADO",2.65,IF(Tabla1[[#This Row],[SERVICIO]]="RÁPIDO",0.55,IF(Tabla1[[#This Row],[SERVICIO]]="NORMAL",1.2,))))</f>
        <v>1.2</v>
      </c>
      <c r="T774" s="2">
        <f>IF(Tabla1[[#This Row],[KILOMETROS ADICIONALES]]=0,Tabla1[[#This Row],[KILOMETROS]]*Tabla1[[#This Row],[COSTO NORMAL]],Tabla1[[#This Row],[COSTO NORMAL]]*Tabla1[[#This Row],[KILOMETROS HASTA]])</f>
        <v>7.5</v>
      </c>
      <c r="U774" s="2">
        <f>Tabla1[[#This Row],[KILOMETROS ADICIONALES]]*Tabla1[[#This Row],[COSTO ADICIONAL]]</f>
        <v>7.7399999999999984</v>
      </c>
      <c r="V774">
        <v>208.6</v>
      </c>
      <c r="W774" s="2">
        <f>Tabla1[[#This Row],[COSTO NORMAL2]]+Tabla1[[#This Row],[COSTO ADICIONAL2]]</f>
        <v>15.239999999999998</v>
      </c>
    </row>
    <row r="775" spans="1:23" x14ac:dyDescent="0.25">
      <c r="A775" t="s">
        <v>45</v>
      </c>
      <c r="B775" t="s">
        <v>1242</v>
      </c>
      <c r="C775" t="s">
        <v>9866</v>
      </c>
      <c r="D775" t="s">
        <v>13</v>
      </c>
      <c r="E775" t="s">
        <v>14844</v>
      </c>
      <c r="F775" t="s">
        <v>14</v>
      </c>
      <c r="G775" t="s">
        <v>69</v>
      </c>
      <c r="H775" t="s">
        <v>45</v>
      </c>
      <c r="I775" t="s">
        <v>1256</v>
      </c>
      <c r="J775" t="str">
        <f>MID(Tabla1[[#This Row],[HORA2]],1,2)</f>
        <v>13</v>
      </c>
      <c r="K775" t="s">
        <v>43</v>
      </c>
      <c r="L775" t="s">
        <v>20</v>
      </c>
      <c r="M775" t="s">
        <v>14867</v>
      </c>
      <c r="N775" t="s">
        <v>22</v>
      </c>
      <c r="O775">
        <v>17.57</v>
      </c>
      <c r="P7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15.07</v>
      </c>
      <c r="Q775">
        <f>IF(Tabla1[[#This Row],[SERVICIO]]="COMIDA",3,IF(Tabla1[[#This Row],[SERVICIO]]="CONTROLADO",12,IF(Tabla1[[#This Row],[SERVICIO]]="RÁPIDO",3.75,IF(Tabla1[[#This Row],[SERVICIO]]="NORMAL",2.5,))))</f>
        <v>2.5</v>
      </c>
      <c r="R775">
        <f>IF(Tabla1[[#This Row],[SERVICIO]]="COMIDA",3.5,IF(Tabla1[[#This Row],[SERVICIO]]="CONTROLADO",8,IF(Tabla1[[#This Row],[SERVICIO]]="RÁPIDO",4.5,IF(Tabla1[[#This Row],[SERVICIO]]="NORMAL",3,))))</f>
        <v>3</v>
      </c>
      <c r="S775">
        <f>IF(Tabla1[[#This Row],[SERVICIO]]="COMIDA",0.75,IF(Tabla1[[#This Row],[SERVICIO]]="CONTROLADO",2.65,IF(Tabla1[[#This Row],[SERVICIO]]="RÁPIDO",0.55,IF(Tabla1[[#This Row],[SERVICIO]]="NORMAL",1.2,))))</f>
        <v>1.2</v>
      </c>
      <c r="T775" s="2">
        <f>IF(Tabla1[[#This Row],[KILOMETROS ADICIONALES]]=0,Tabla1[[#This Row],[KILOMETROS]]*Tabla1[[#This Row],[COSTO NORMAL]],Tabla1[[#This Row],[COSTO NORMAL]]*Tabla1[[#This Row],[KILOMETROS HASTA]])</f>
        <v>7.5</v>
      </c>
      <c r="U775" s="2">
        <f>Tabla1[[#This Row],[KILOMETROS ADICIONALES]]*Tabla1[[#This Row],[COSTO ADICIONAL]]</f>
        <v>18.084</v>
      </c>
      <c r="V775">
        <v>216.14</v>
      </c>
      <c r="W775" s="2">
        <f>Tabla1[[#This Row],[COSTO NORMAL2]]+Tabla1[[#This Row],[COSTO ADICIONAL2]]</f>
        <v>25.584</v>
      </c>
    </row>
    <row r="776" spans="1:23" x14ac:dyDescent="0.25">
      <c r="A776" t="s">
        <v>45</v>
      </c>
      <c r="B776" t="s">
        <v>1242</v>
      </c>
      <c r="C776" t="s">
        <v>9867</v>
      </c>
      <c r="D776" t="s">
        <v>13</v>
      </c>
      <c r="E776" t="s">
        <v>14844</v>
      </c>
      <c r="F776" t="s">
        <v>14</v>
      </c>
      <c r="G776" t="s">
        <v>15</v>
      </c>
      <c r="H776" t="s">
        <v>100</v>
      </c>
      <c r="I776" t="s">
        <v>1257</v>
      </c>
      <c r="J776" t="str">
        <f>MID(Tabla1[[#This Row],[HORA2]],1,2)</f>
        <v>14</v>
      </c>
      <c r="K776" t="s">
        <v>43</v>
      </c>
      <c r="L776" t="s">
        <v>35</v>
      </c>
      <c r="M776" t="s">
        <v>14867</v>
      </c>
      <c r="N776" t="s">
        <v>22</v>
      </c>
      <c r="O776">
        <v>17.440000000000001</v>
      </c>
      <c r="P7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14.940000000000001</v>
      </c>
      <c r="Q776">
        <f>IF(Tabla1[[#This Row],[SERVICIO]]="COMIDA",3,IF(Tabla1[[#This Row],[SERVICIO]]="CONTROLADO",12,IF(Tabla1[[#This Row],[SERVICIO]]="RÁPIDO",3.75,IF(Tabla1[[#This Row],[SERVICIO]]="NORMAL",2.5,))))</f>
        <v>2.5</v>
      </c>
      <c r="R776">
        <f>IF(Tabla1[[#This Row],[SERVICIO]]="COMIDA",3.5,IF(Tabla1[[#This Row],[SERVICIO]]="CONTROLADO",8,IF(Tabla1[[#This Row],[SERVICIO]]="RÁPIDO",4.5,IF(Tabla1[[#This Row],[SERVICIO]]="NORMAL",3,))))</f>
        <v>3</v>
      </c>
      <c r="S776">
        <f>IF(Tabla1[[#This Row],[SERVICIO]]="COMIDA",0.75,IF(Tabla1[[#This Row],[SERVICIO]]="CONTROLADO",2.65,IF(Tabla1[[#This Row],[SERVICIO]]="RÁPIDO",0.55,IF(Tabla1[[#This Row],[SERVICIO]]="NORMAL",1.2,))))</f>
        <v>1.2</v>
      </c>
      <c r="T776" s="2">
        <f>IF(Tabla1[[#This Row],[KILOMETROS ADICIONALES]]=0,Tabla1[[#This Row],[KILOMETROS]]*Tabla1[[#This Row],[COSTO NORMAL]],Tabla1[[#This Row],[COSTO NORMAL]]*Tabla1[[#This Row],[KILOMETROS HASTA]])</f>
        <v>7.5</v>
      </c>
      <c r="U776" s="2">
        <f>Tabla1[[#This Row],[KILOMETROS ADICIONALES]]*Tabla1[[#This Row],[COSTO ADICIONAL]]</f>
        <v>17.928000000000001</v>
      </c>
      <c r="V776">
        <v>180.14</v>
      </c>
      <c r="W776" s="2">
        <f>Tabla1[[#This Row],[COSTO NORMAL2]]+Tabla1[[#This Row],[COSTO ADICIONAL2]]</f>
        <v>25.428000000000001</v>
      </c>
    </row>
    <row r="777" spans="1:23" x14ac:dyDescent="0.25">
      <c r="A777" t="s">
        <v>45</v>
      </c>
      <c r="B777" t="s">
        <v>1242</v>
      </c>
      <c r="C777" t="s">
        <v>9868</v>
      </c>
      <c r="D777" t="s">
        <v>13</v>
      </c>
      <c r="E777" t="s">
        <v>14844</v>
      </c>
      <c r="F777" t="s">
        <v>14</v>
      </c>
      <c r="G777" t="s">
        <v>41</v>
      </c>
      <c r="H777" t="s">
        <v>45</v>
      </c>
      <c r="I777" t="s">
        <v>1258</v>
      </c>
      <c r="J777" t="str">
        <f>MID(Tabla1[[#This Row],[HORA2]],1,2)</f>
        <v>13</v>
      </c>
      <c r="K777" t="s">
        <v>43</v>
      </c>
      <c r="L777" t="s">
        <v>35</v>
      </c>
      <c r="M777" t="s">
        <v>14867</v>
      </c>
      <c r="N777" t="s">
        <v>22</v>
      </c>
      <c r="O777">
        <v>18.5</v>
      </c>
      <c r="P7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</v>
      </c>
      <c r="Q777">
        <f>IF(Tabla1[[#This Row],[SERVICIO]]="COMIDA",3,IF(Tabla1[[#This Row],[SERVICIO]]="CONTROLADO",12,IF(Tabla1[[#This Row],[SERVICIO]]="RÁPIDO",3.75,IF(Tabla1[[#This Row],[SERVICIO]]="NORMAL",2.5,))))</f>
        <v>2.5</v>
      </c>
      <c r="R777">
        <f>IF(Tabla1[[#This Row],[SERVICIO]]="COMIDA",3.5,IF(Tabla1[[#This Row],[SERVICIO]]="CONTROLADO",8,IF(Tabla1[[#This Row],[SERVICIO]]="RÁPIDO",4.5,IF(Tabla1[[#This Row],[SERVICIO]]="NORMAL",3,))))</f>
        <v>3</v>
      </c>
      <c r="S777">
        <f>IF(Tabla1[[#This Row],[SERVICIO]]="COMIDA",0.75,IF(Tabla1[[#This Row],[SERVICIO]]="CONTROLADO",2.65,IF(Tabla1[[#This Row],[SERVICIO]]="RÁPIDO",0.55,IF(Tabla1[[#This Row],[SERVICIO]]="NORMAL",1.2,))))</f>
        <v>1.2</v>
      </c>
      <c r="T777" s="2">
        <f>IF(Tabla1[[#This Row],[KILOMETROS ADICIONALES]]=0,Tabla1[[#This Row],[KILOMETROS]]*Tabla1[[#This Row],[COSTO NORMAL]],Tabla1[[#This Row],[COSTO NORMAL]]*Tabla1[[#This Row],[KILOMETROS HASTA]])</f>
        <v>7.5</v>
      </c>
      <c r="U777" s="2">
        <f>Tabla1[[#This Row],[KILOMETROS ADICIONALES]]*Tabla1[[#This Row],[COSTO ADICIONAL]]</f>
        <v>19.2</v>
      </c>
      <c r="V777">
        <v>82.35</v>
      </c>
      <c r="W777" s="2">
        <f>Tabla1[[#This Row],[COSTO NORMAL2]]+Tabla1[[#This Row],[COSTO ADICIONAL2]]</f>
        <v>26.7</v>
      </c>
    </row>
    <row r="778" spans="1:23" x14ac:dyDescent="0.25">
      <c r="A778" t="s">
        <v>45</v>
      </c>
      <c r="B778" t="s">
        <v>1242</v>
      </c>
      <c r="C778" t="s">
        <v>9869</v>
      </c>
      <c r="D778" t="s">
        <v>13</v>
      </c>
      <c r="E778" t="s">
        <v>14844</v>
      </c>
      <c r="F778" t="s">
        <v>14</v>
      </c>
      <c r="G778" t="s">
        <v>69</v>
      </c>
      <c r="H778" t="s">
        <v>45</v>
      </c>
      <c r="I778" t="s">
        <v>1259</v>
      </c>
      <c r="J778" t="str">
        <f>MID(Tabla1[[#This Row],[HORA2]],1,2)</f>
        <v>13</v>
      </c>
      <c r="K778" t="s">
        <v>20</v>
      </c>
      <c r="L778" t="s">
        <v>94</v>
      </c>
      <c r="M778" t="s">
        <v>14867</v>
      </c>
      <c r="N778" t="s">
        <v>22</v>
      </c>
      <c r="O778">
        <v>16.03</v>
      </c>
      <c r="P7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13.530000000000001</v>
      </c>
      <c r="Q778">
        <f>IF(Tabla1[[#This Row],[SERVICIO]]="COMIDA",3,IF(Tabla1[[#This Row],[SERVICIO]]="CONTROLADO",12,IF(Tabla1[[#This Row],[SERVICIO]]="RÁPIDO",3.75,IF(Tabla1[[#This Row],[SERVICIO]]="NORMAL",2.5,))))</f>
        <v>2.5</v>
      </c>
      <c r="R778">
        <f>IF(Tabla1[[#This Row],[SERVICIO]]="COMIDA",3.5,IF(Tabla1[[#This Row],[SERVICIO]]="CONTROLADO",8,IF(Tabla1[[#This Row],[SERVICIO]]="RÁPIDO",4.5,IF(Tabla1[[#This Row],[SERVICIO]]="NORMAL",3,))))</f>
        <v>3</v>
      </c>
      <c r="S778">
        <f>IF(Tabla1[[#This Row],[SERVICIO]]="COMIDA",0.75,IF(Tabla1[[#This Row],[SERVICIO]]="CONTROLADO",2.65,IF(Tabla1[[#This Row],[SERVICIO]]="RÁPIDO",0.55,IF(Tabla1[[#This Row],[SERVICIO]]="NORMAL",1.2,))))</f>
        <v>1.2</v>
      </c>
      <c r="T778" s="2">
        <f>IF(Tabla1[[#This Row],[KILOMETROS ADICIONALES]]=0,Tabla1[[#This Row],[KILOMETROS]]*Tabla1[[#This Row],[COSTO NORMAL]],Tabla1[[#This Row],[COSTO NORMAL]]*Tabla1[[#This Row],[KILOMETROS HASTA]])</f>
        <v>7.5</v>
      </c>
      <c r="U778" s="2">
        <f>Tabla1[[#This Row],[KILOMETROS ADICIONALES]]*Tabla1[[#This Row],[COSTO ADICIONAL]]</f>
        <v>16.236000000000001</v>
      </c>
      <c r="V778">
        <v>70.45</v>
      </c>
      <c r="W778" s="2">
        <f>Tabla1[[#This Row],[COSTO NORMAL2]]+Tabla1[[#This Row],[COSTO ADICIONAL2]]</f>
        <v>23.736000000000001</v>
      </c>
    </row>
    <row r="779" spans="1:23" x14ac:dyDescent="0.25">
      <c r="A779" t="s">
        <v>45</v>
      </c>
      <c r="B779" t="s">
        <v>1242</v>
      </c>
      <c r="C779" t="s">
        <v>9870</v>
      </c>
      <c r="D779" t="s">
        <v>13</v>
      </c>
      <c r="E779" t="s">
        <v>14844</v>
      </c>
      <c r="F779" t="s">
        <v>14</v>
      </c>
      <c r="G779" t="s">
        <v>15</v>
      </c>
      <c r="H779" t="s">
        <v>45</v>
      </c>
      <c r="I779" t="s">
        <v>1260</v>
      </c>
      <c r="J779" t="str">
        <f>MID(Tabla1[[#This Row],[HORA2]],1,2)</f>
        <v>13</v>
      </c>
      <c r="K779" t="s">
        <v>20</v>
      </c>
      <c r="L779" t="s">
        <v>78</v>
      </c>
      <c r="M779" t="s">
        <v>14867</v>
      </c>
      <c r="N779" t="s">
        <v>22</v>
      </c>
      <c r="O779">
        <v>4.3099999999999996</v>
      </c>
      <c r="P7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1.8099999999999996</v>
      </c>
      <c r="Q779">
        <f>IF(Tabla1[[#This Row],[SERVICIO]]="COMIDA",3,IF(Tabla1[[#This Row],[SERVICIO]]="CONTROLADO",12,IF(Tabla1[[#This Row],[SERVICIO]]="RÁPIDO",3.75,IF(Tabla1[[#This Row],[SERVICIO]]="NORMAL",2.5,))))</f>
        <v>2.5</v>
      </c>
      <c r="R779">
        <f>IF(Tabla1[[#This Row],[SERVICIO]]="COMIDA",3.5,IF(Tabla1[[#This Row],[SERVICIO]]="CONTROLADO",8,IF(Tabla1[[#This Row],[SERVICIO]]="RÁPIDO",4.5,IF(Tabla1[[#This Row],[SERVICIO]]="NORMAL",3,))))</f>
        <v>3</v>
      </c>
      <c r="S779">
        <f>IF(Tabla1[[#This Row],[SERVICIO]]="COMIDA",0.75,IF(Tabla1[[#This Row],[SERVICIO]]="CONTROLADO",2.65,IF(Tabla1[[#This Row],[SERVICIO]]="RÁPIDO",0.55,IF(Tabla1[[#This Row],[SERVICIO]]="NORMAL",1.2,))))</f>
        <v>1.2</v>
      </c>
      <c r="T779" s="2">
        <f>IF(Tabla1[[#This Row],[KILOMETROS ADICIONALES]]=0,Tabla1[[#This Row],[KILOMETROS]]*Tabla1[[#This Row],[COSTO NORMAL]],Tabla1[[#This Row],[COSTO NORMAL]]*Tabla1[[#This Row],[KILOMETROS HASTA]])</f>
        <v>7.5</v>
      </c>
      <c r="U779" s="2">
        <f>Tabla1[[#This Row],[KILOMETROS ADICIONALES]]*Tabla1[[#This Row],[COSTO ADICIONAL]]</f>
        <v>2.1719999999999993</v>
      </c>
      <c r="V779">
        <v>172.1</v>
      </c>
      <c r="W779" s="2">
        <f>Tabla1[[#This Row],[COSTO NORMAL2]]+Tabla1[[#This Row],[COSTO ADICIONAL2]]</f>
        <v>9.6719999999999988</v>
      </c>
    </row>
    <row r="780" spans="1:23" x14ac:dyDescent="0.25">
      <c r="A780" t="s">
        <v>45</v>
      </c>
      <c r="B780" t="s">
        <v>1242</v>
      </c>
      <c r="C780" t="s">
        <v>9871</v>
      </c>
      <c r="D780" t="s">
        <v>13</v>
      </c>
      <c r="E780" t="s">
        <v>14844</v>
      </c>
      <c r="F780" t="s">
        <v>14</v>
      </c>
      <c r="G780" t="s">
        <v>69</v>
      </c>
      <c r="H780" t="s">
        <v>45</v>
      </c>
      <c r="I780" t="s">
        <v>1261</v>
      </c>
      <c r="J780" t="str">
        <f>MID(Tabla1[[#This Row],[HORA2]],1,2)</f>
        <v>17</v>
      </c>
      <c r="K780" t="s">
        <v>20</v>
      </c>
      <c r="L780" t="s">
        <v>27</v>
      </c>
      <c r="M780" t="s">
        <v>14867</v>
      </c>
      <c r="N780" t="s">
        <v>22</v>
      </c>
      <c r="O780">
        <v>2</v>
      </c>
      <c r="P7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80">
        <f>IF(Tabla1[[#This Row],[SERVICIO]]="COMIDA",3,IF(Tabla1[[#This Row],[SERVICIO]]="CONTROLADO",12,IF(Tabla1[[#This Row],[SERVICIO]]="RÁPIDO",3.75,IF(Tabla1[[#This Row],[SERVICIO]]="NORMAL",2.5,))))</f>
        <v>2.5</v>
      </c>
      <c r="R780">
        <f>IF(Tabla1[[#This Row],[SERVICIO]]="COMIDA",3.5,IF(Tabla1[[#This Row],[SERVICIO]]="CONTROLADO",8,IF(Tabla1[[#This Row],[SERVICIO]]="RÁPIDO",4.5,IF(Tabla1[[#This Row],[SERVICIO]]="NORMAL",3,))))</f>
        <v>3</v>
      </c>
      <c r="S780">
        <f>IF(Tabla1[[#This Row],[SERVICIO]]="COMIDA",0.75,IF(Tabla1[[#This Row],[SERVICIO]]="CONTROLADO",2.65,IF(Tabla1[[#This Row],[SERVICIO]]="RÁPIDO",0.55,IF(Tabla1[[#This Row],[SERVICIO]]="NORMAL",1.2,))))</f>
        <v>1.2</v>
      </c>
      <c r="T780" s="2">
        <f>IF(Tabla1[[#This Row],[KILOMETROS ADICIONALES]]=0,Tabla1[[#This Row],[KILOMETROS]]*Tabla1[[#This Row],[COSTO NORMAL]],Tabla1[[#This Row],[COSTO NORMAL]]*Tabla1[[#This Row],[KILOMETROS HASTA]])</f>
        <v>6</v>
      </c>
      <c r="U780" s="2">
        <f>Tabla1[[#This Row],[KILOMETROS ADICIONALES]]*Tabla1[[#This Row],[COSTO ADICIONAL]]</f>
        <v>0</v>
      </c>
      <c r="V780">
        <v>38.42</v>
      </c>
      <c r="W780" s="2">
        <f>Tabla1[[#This Row],[COSTO NORMAL2]]+Tabla1[[#This Row],[COSTO ADICIONAL2]]</f>
        <v>6</v>
      </c>
    </row>
    <row r="781" spans="1:23" x14ac:dyDescent="0.25">
      <c r="A781" t="s">
        <v>45</v>
      </c>
      <c r="B781" t="s">
        <v>1242</v>
      </c>
      <c r="C781" t="s">
        <v>9872</v>
      </c>
      <c r="D781" t="s">
        <v>13</v>
      </c>
      <c r="E781" t="s">
        <v>14844</v>
      </c>
      <c r="F781" t="s">
        <v>14</v>
      </c>
      <c r="G781" t="s">
        <v>15</v>
      </c>
      <c r="H781" t="s">
        <v>45</v>
      </c>
      <c r="I781" t="s">
        <v>1262</v>
      </c>
      <c r="J781" t="str">
        <f>MID(Tabla1[[#This Row],[HORA2]],1,2)</f>
        <v>14</v>
      </c>
      <c r="K781" t="s">
        <v>20</v>
      </c>
      <c r="L781" t="s">
        <v>188</v>
      </c>
      <c r="M781" t="s">
        <v>14867</v>
      </c>
      <c r="N781" t="s">
        <v>22</v>
      </c>
      <c r="O781">
        <v>19.82</v>
      </c>
      <c r="P7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17.32</v>
      </c>
      <c r="Q781">
        <f>IF(Tabla1[[#This Row],[SERVICIO]]="COMIDA",3,IF(Tabla1[[#This Row],[SERVICIO]]="CONTROLADO",12,IF(Tabla1[[#This Row],[SERVICIO]]="RÁPIDO",3.75,IF(Tabla1[[#This Row],[SERVICIO]]="NORMAL",2.5,))))</f>
        <v>2.5</v>
      </c>
      <c r="R781">
        <f>IF(Tabla1[[#This Row],[SERVICIO]]="COMIDA",3.5,IF(Tabla1[[#This Row],[SERVICIO]]="CONTROLADO",8,IF(Tabla1[[#This Row],[SERVICIO]]="RÁPIDO",4.5,IF(Tabla1[[#This Row],[SERVICIO]]="NORMAL",3,))))</f>
        <v>3</v>
      </c>
      <c r="S781">
        <f>IF(Tabla1[[#This Row],[SERVICIO]]="COMIDA",0.75,IF(Tabla1[[#This Row],[SERVICIO]]="CONTROLADO",2.65,IF(Tabla1[[#This Row],[SERVICIO]]="RÁPIDO",0.55,IF(Tabla1[[#This Row],[SERVICIO]]="NORMAL",1.2,))))</f>
        <v>1.2</v>
      </c>
      <c r="T781" s="2">
        <f>IF(Tabla1[[#This Row],[KILOMETROS ADICIONALES]]=0,Tabla1[[#This Row],[KILOMETROS]]*Tabla1[[#This Row],[COSTO NORMAL]],Tabla1[[#This Row],[COSTO NORMAL]]*Tabla1[[#This Row],[KILOMETROS HASTA]])</f>
        <v>7.5</v>
      </c>
      <c r="U781" s="2">
        <f>Tabla1[[#This Row],[KILOMETROS ADICIONALES]]*Tabla1[[#This Row],[COSTO ADICIONAL]]</f>
        <v>20.783999999999999</v>
      </c>
      <c r="V781">
        <v>187.5</v>
      </c>
      <c r="W781" s="2">
        <f>Tabla1[[#This Row],[COSTO NORMAL2]]+Tabla1[[#This Row],[COSTO ADICIONAL2]]</f>
        <v>28.283999999999999</v>
      </c>
    </row>
    <row r="782" spans="1:23" x14ac:dyDescent="0.25">
      <c r="A782" t="s">
        <v>45</v>
      </c>
      <c r="B782" t="s">
        <v>1242</v>
      </c>
      <c r="C782" t="s">
        <v>9873</v>
      </c>
      <c r="D782" t="s">
        <v>13</v>
      </c>
      <c r="E782" t="s">
        <v>14844</v>
      </c>
      <c r="F782" t="s">
        <v>14</v>
      </c>
      <c r="G782" t="s">
        <v>15</v>
      </c>
      <c r="H782" t="s">
        <v>45</v>
      </c>
      <c r="I782" t="s">
        <v>1263</v>
      </c>
      <c r="J782" t="str">
        <f>MID(Tabla1[[#This Row],[HORA2]],1,2)</f>
        <v>15</v>
      </c>
      <c r="K782" t="s">
        <v>20</v>
      </c>
      <c r="L782" t="s">
        <v>43</v>
      </c>
      <c r="M782" t="s">
        <v>14867</v>
      </c>
      <c r="N782" t="s">
        <v>22</v>
      </c>
      <c r="O782">
        <v>9.5</v>
      </c>
      <c r="P7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</v>
      </c>
      <c r="Q782">
        <f>IF(Tabla1[[#This Row],[SERVICIO]]="COMIDA",3,IF(Tabla1[[#This Row],[SERVICIO]]="CONTROLADO",12,IF(Tabla1[[#This Row],[SERVICIO]]="RÁPIDO",3.75,IF(Tabla1[[#This Row],[SERVICIO]]="NORMAL",2.5,))))</f>
        <v>2.5</v>
      </c>
      <c r="R782">
        <f>IF(Tabla1[[#This Row],[SERVICIO]]="COMIDA",3.5,IF(Tabla1[[#This Row],[SERVICIO]]="CONTROLADO",8,IF(Tabla1[[#This Row],[SERVICIO]]="RÁPIDO",4.5,IF(Tabla1[[#This Row],[SERVICIO]]="NORMAL",3,))))</f>
        <v>3</v>
      </c>
      <c r="S782">
        <f>IF(Tabla1[[#This Row],[SERVICIO]]="COMIDA",0.75,IF(Tabla1[[#This Row],[SERVICIO]]="CONTROLADO",2.65,IF(Tabla1[[#This Row],[SERVICIO]]="RÁPIDO",0.55,IF(Tabla1[[#This Row],[SERVICIO]]="NORMAL",1.2,))))</f>
        <v>1.2</v>
      </c>
      <c r="T782" s="2">
        <f>IF(Tabla1[[#This Row],[KILOMETROS ADICIONALES]]=0,Tabla1[[#This Row],[KILOMETROS]]*Tabla1[[#This Row],[COSTO NORMAL]],Tabla1[[#This Row],[COSTO NORMAL]]*Tabla1[[#This Row],[KILOMETROS HASTA]])</f>
        <v>7.5</v>
      </c>
      <c r="U782" s="2">
        <f>Tabla1[[#This Row],[KILOMETROS ADICIONALES]]*Tabla1[[#This Row],[COSTO ADICIONAL]]</f>
        <v>8.4</v>
      </c>
      <c r="V782">
        <v>231.74</v>
      </c>
      <c r="W782" s="2">
        <f>Tabla1[[#This Row],[COSTO NORMAL2]]+Tabla1[[#This Row],[COSTO ADICIONAL2]]</f>
        <v>15.9</v>
      </c>
    </row>
    <row r="783" spans="1:23" x14ac:dyDescent="0.25">
      <c r="A783" t="s">
        <v>45</v>
      </c>
      <c r="B783" t="s">
        <v>1242</v>
      </c>
      <c r="C783" t="s">
        <v>9874</v>
      </c>
      <c r="D783" t="s">
        <v>13</v>
      </c>
      <c r="E783" t="s">
        <v>14844</v>
      </c>
      <c r="F783" t="s">
        <v>14</v>
      </c>
      <c r="G783" t="s">
        <v>69</v>
      </c>
      <c r="H783" t="s">
        <v>45</v>
      </c>
      <c r="I783" t="s">
        <v>1264</v>
      </c>
      <c r="J783" t="str">
        <f>MID(Tabla1[[#This Row],[HORA2]],1,2)</f>
        <v>13</v>
      </c>
      <c r="K783" t="s">
        <v>20</v>
      </c>
      <c r="L783" t="s">
        <v>110</v>
      </c>
      <c r="M783" t="s">
        <v>14867</v>
      </c>
      <c r="N783" t="s">
        <v>22</v>
      </c>
      <c r="O783">
        <v>5.62</v>
      </c>
      <c r="P7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3.12</v>
      </c>
      <c r="Q783">
        <f>IF(Tabla1[[#This Row],[SERVICIO]]="COMIDA",3,IF(Tabla1[[#This Row],[SERVICIO]]="CONTROLADO",12,IF(Tabla1[[#This Row],[SERVICIO]]="RÁPIDO",3.75,IF(Tabla1[[#This Row],[SERVICIO]]="NORMAL",2.5,))))</f>
        <v>2.5</v>
      </c>
      <c r="R783">
        <f>IF(Tabla1[[#This Row],[SERVICIO]]="COMIDA",3.5,IF(Tabla1[[#This Row],[SERVICIO]]="CONTROLADO",8,IF(Tabla1[[#This Row],[SERVICIO]]="RÁPIDO",4.5,IF(Tabla1[[#This Row],[SERVICIO]]="NORMAL",3,))))</f>
        <v>3</v>
      </c>
      <c r="S783">
        <f>IF(Tabla1[[#This Row],[SERVICIO]]="COMIDA",0.75,IF(Tabla1[[#This Row],[SERVICIO]]="CONTROLADO",2.65,IF(Tabla1[[#This Row],[SERVICIO]]="RÁPIDO",0.55,IF(Tabla1[[#This Row],[SERVICIO]]="NORMAL",1.2,))))</f>
        <v>1.2</v>
      </c>
      <c r="T783" s="2">
        <f>IF(Tabla1[[#This Row],[KILOMETROS ADICIONALES]]=0,Tabla1[[#This Row],[KILOMETROS]]*Tabla1[[#This Row],[COSTO NORMAL]],Tabla1[[#This Row],[COSTO NORMAL]]*Tabla1[[#This Row],[KILOMETROS HASTA]])</f>
        <v>7.5</v>
      </c>
      <c r="U783" s="2">
        <f>Tabla1[[#This Row],[KILOMETROS ADICIONALES]]*Tabla1[[#This Row],[COSTO ADICIONAL]]</f>
        <v>3.7439999999999998</v>
      </c>
      <c r="V783">
        <v>119.94</v>
      </c>
      <c r="W783" s="2">
        <f>Tabla1[[#This Row],[COSTO NORMAL2]]+Tabla1[[#This Row],[COSTO ADICIONAL2]]</f>
        <v>11.244</v>
      </c>
    </row>
    <row r="784" spans="1:23" x14ac:dyDescent="0.25">
      <c r="A784" t="s">
        <v>45</v>
      </c>
      <c r="B784" t="s">
        <v>1242</v>
      </c>
      <c r="C784" t="s">
        <v>9875</v>
      </c>
      <c r="D784" t="s">
        <v>13</v>
      </c>
      <c r="E784" t="s">
        <v>14844</v>
      </c>
      <c r="F784" t="s">
        <v>14</v>
      </c>
      <c r="G784" t="s">
        <v>15</v>
      </c>
      <c r="H784" t="s">
        <v>100</v>
      </c>
      <c r="I784" t="s">
        <v>1265</v>
      </c>
      <c r="J784" t="str">
        <f>MID(Tabla1[[#This Row],[HORA2]],1,2)</f>
        <v>12</v>
      </c>
      <c r="K784" t="s">
        <v>43</v>
      </c>
      <c r="L784" t="s">
        <v>149</v>
      </c>
      <c r="M784" t="s">
        <v>14867</v>
      </c>
      <c r="N784" t="s">
        <v>22</v>
      </c>
      <c r="O784">
        <v>12.24</v>
      </c>
      <c r="P7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9.74</v>
      </c>
      <c r="Q784">
        <f>IF(Tabla1[[#This Row],[SERVICIO]]="COMIDA",3,IF(Tabla1[[#This Row],[SERVICIO]]="CONTROLADO",12,IF(Tabla1[[#This Row],[SERVICIO]]="RÁPIDO",3.75,IF(Tabla1[[#This Row],[SERVICIO]]="NORMAL",2.5,))))</f>
        <v>2.5</v>
      </c>
      <c r="R784">
        <f>IF(Tabla1[[#This Row],[SERVICIO]]="COMIDA",3.5,IF(Tabla1[[#This Row],[SERVICIO]]="CONTROLADO",8,IF(Tabla1[[#This Row],[SERVICIO]]="RÁPIDO",4.5,IF(Tabla1[[#This Row],[SERVICIO]]="NORMAL",3,))))</f>
        <v>3</v>
      </c>
      <c r="S784">
        <f>IF(Tabla1[[#This Row],[SERVICIO]]="COMIDA",0.75,IF(Tabla1[[#This Row],[SERVICIO]]="CONTROLADO",2.65,IF(Tabla1[[#This Row],[SERVICIO]]="RÁPIDO",0.55,IF(Tabla1[[#This Row],[SERVICIO]]="NORMAL",1.2,))))</f>
        <v>1.2</v>
      </c>
      <c r="T784" s="2">
        <f>IF(Tabla1[[#This Row],[KILOMETROS ADICIONALES]]=0,Tabla1[[#This Row],[KILOMETROS]]*Tabla1[[#This Row],[COSTO NORMAL]],Tabla1[[#This Row],[COSTO NORMAL]]*Tabla1[[#This Row],[KILOMETROS HASTA]])</f>
        <v>7.5</v>
      </c>
      <c r="U784" s="2">
        <f>Tabla1[[#This Row],[KILOMETROS ADICIONALES]]*Tabla1[[#This Row],[COSTO ADICIONAL]]</f>
        <v>11.688000000000001</v>
      </c>
      <c r="V784">
        <v>199.58</v>
      </c>
      <c r="W784" s="2">
        <f>Tabla1[[#This Row],[COSTO NORMAL2]]+Tabla1[[#This Row],[COSTO ADICIONAL2]]</f>
        <v>19.188000000000002</v>
      </c>
    </row>
    <row r="785" spans="1:23" x14ac:dyDescent="0.25">
      <c r="A785" t="s">
        <v>45</v>
      </c>
      <c r="B785" t="s">
        <v>1242</v>
      </c>
      <c r="C785" t="s">
        <v>9876</v>
      </c>
      <c r="D785" t="s">
        <v>13</v>
      </c>
      <c r="E785" t="s">
        <v>14844</v>
      </c>
      <c r="F785" t="s">
        <v>14</v>
      </c>
      <c r="G785" t="s">
        <v>41</v>
      </c>
      <c r="H785" t="s">
        <v>45</v>
      </c>
      <c r="I785" t="s">
        <v>1266</v>
      </c>
      <c r="J785" t="str">
        <f>MID(Tabla1[[#This Row],[HORA2]],1,2)</f>
        <v>12</v>
      </c>
      <c r="K785" t="s">
        <v>43</v>
      </c>
      <c r="L785" t="s">
        <v>149</v>
      </c>
      <c r="M785" t="s">
        <v>14867</v>
      </c>
      <c r="N785" t="s">
        <v>22</v>
      </c>
      <c r="O785">
        <v>17.010000000000002</v>
      </c>
      <c r="P7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785">
        <f>IF(Tabla1[[#This Row],[SERVICIO]]="COMIDA",3,IF(Tabla1[[#This Row],[SERVICIO]]="CONTROLADO",12,IF(Tabla1[[#This Row],[SERVICIO]]="RÁPIDO",3.75,IF(Tabla1[[#This Row],[SERVICIO]]="NORMAL",2.5,))))</f>
        <v>2.5</v>
      </c>
      <c r="R785">
        <f>IF(Tabla1[[#This Row],[SERVICIO]]="COMIDA",3.5,IF(Tabla1[[#This Row],[SERVICIO]]="CONTROLADO",8,IF(Tabla1[[#This Row],[SERVICIO]]="RÁPIDO",4.5,IF(Tabla1[[#This Row],[SERVICIO]]="NORMAL",3,))))</f>
        <v>3</v>
      </c>
      <c r="S785">
        <f>IF(Tabla1[[#This Row],[SERVICIO]]="COMIDA",0.75,IF(Tabla1[[#This Row],[SERVICIO]]="CONTROLADO",2.65,IF(Tabla1[[#This Row],[SERVICIO]]="RÁPIDO",0.55,IF(Tabla1[[#This Row],[SERVICIO]]="NORMAL",1.2,))))</f>
        <v>1.2</v>
      </c>
      <c r="T785" s="2">
        <f>IF(Tabla1[[#This Row],[KILOMETROS ADICIONALES]]=0,Tabla1[[#This Row],[KILOMETROS]]*Tabla1[[#This Row],[COSTO NORMAL]],Tabla1[[#This Row],[COSTO NORMAL]]*Tabla1[[#This Row],[KILOMETROS HASTA]])</f>
        <v>7.5</v>
      </c>
      <c r="U785" s="2">
        <f>Tabla1[[#This Row],[KILOMETROS ADICIONALES]]*Tabla1[[#This Row],[COSTO ADICIONAL]]</f>
        <v>17.412000000000003</v>
      </c>
      <c r="V785">
        <v>137.91999999999999</v>
      </c>
      <c r="W785" s="2">
        <f>Tabla1[[#This Row],[COSTO NORMAL2]]+Tabla1[[#This Row],[COSTO ADICIONAL2]]</f>
        <v>24.912000000000003</v>
      </c>
    </row>
    <row r="786" spans="1:23" x14ac:dyDescent="0.25">
      <c r="A786" t="s">
        <v>45</v>
      </c>
      <c r="B786" t="s">
        <v>1267</v>
      </c>
      <c r="C786" t="s">
        <v>9877</v>
      </c>
      <c r="D786" t="s">
        <v>13</v>
      </c>
      <c r="E786" t="s">
        <v>14844</v>
      </c>
      <c r="F786" t="s">
        <v>14</v>
      </c>
      <c r="G786" t="s">
        <v>15</v>
      </c>
      <c r="H786" t="s">
        <v>45</v>
      </c>
      <c r="I786" t="s">
        <v>1268</v>
      </c>
      <c r="J786" t="str">
        <f>MID(Tabla1[[#This Row],[HORA2]],1,2)</f>
        <v>16</v>
      </c>
      <c r="K786" t="s">
        <v>20</v>
      </c>
      <c r="L786" t="s">
        <v>94</v>
      </c>
      <c r="M786" t="s">
        <v>14867</v>
      </c>
      <c r="N786" t="s">
        <v>22</v>
      </c>
      <c r="O786">
        <v>1.28</v>
      </c>
      <c r="P7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86">
        <f>IF(Tabla1[[#This Row],[SERVICIO]]="COMIDA",3,IF(Tabla1[[#This Row],[SERVICIO]]="CONTROLADO",12,IF(Tabla1[[#This Row],[SERVICIO]]="RÁPIDO",3.75,IF(Tabla1[[#This Row],[SERVICIO]]="NORMAL",2.5,))))</f>
        <v>2.5</v>
      </c>
      <c r="R786">
        <f>IF(Tabla1[[#This Row],[SERVICIO]]="COMIDA",3.5,IF(Tabla1[[#This Row],[SERVICIO]]="CONTROLADO",8,IF(Tabla1[[#This Row],[SERVICIO]]="RÁPIDO",4.5,IF(Tabla1[[#This Row],[SERVICIO]]="NORMAL",3,))))</f>
        <v>3</v>
      </c>
      <c r="S786">
        <f>IF(Tabla1[[#This Row],[SERVICIO]]="COMIDA",0.75,IF(Tabla1[[#This Row],[SERVICIO]]="CONTROLADO",2.65,IF(Tabla1[[#This Row],[SERVICIO]]="RÁPIDO",0.55,IF(Tabla1[[#This Row],[SERVICIO]]="NORMAL",1.2,))))</f>
        <v>1.2</v>
      </c>
      <c r="T786" s="2">
        <f>IF(Tabla1[[#This Row],[KILOMETROS ADICIONALES]]=0,Tabla1[[#This Row],[KILOMETROS]]*Tabla1[[#This Row],[COSTO NORMAL]],Tabla1[[#This Row],[COSTO NORMAL]]*Tabla1[[#This Row],[KILOMETROS HASTA]])</f>
        <v>3.84</v>
      </c>
      <c r="U786" s="2">
        <f>Tabla1[[#This Row],[KILOMETROS ADICIONALES]]*Tabla1[[#This Row],[COSTO ADICIONAL]]</f>
        <v>0</v>
      </c>
      <c r="V786">
        <v>46.89</v>
      </c>
      <c r="W786" s="2">
        <f>Tabla1[[#This Row],[COSTO NORMAL2]]+Tabla1[[#This Row],[COSTO ADICIONAL2]]</f>
        <v>3.84</v>
      </c>
    </row>
    <row r="787" spans="1:23" x14ac:dyDescent="0.25">
      <c r="A787" t="s">
        <v>45</v>
      </c>
      <c r="B787" t="s">
        <v>1267</v>
      </c>
      <c r="C787" t="s">
        <v>9878</v>
      </c>
      <c r="D787" t="s">
        <v>13</v>
      </c>
      <c r="E787" t="s">
        <v>14844</v>
      </c>
      <c r="F787" t="s">
        <v>14</v>
      </c>
      <c r="G787" t="s">
        <v>15</v>
      </c>
      <c r="H787" t="s">
        <v>45</v>
      </c>
      <c r="I787" t="s">
        <v>1269</v>
      </c>
      <c r="J787" t="str">
        <f>MID(Tabla1[[#This Row],[HORA2]],1,2)</f>
        <v>16</v>
      </c>
      <c r="K787" t="s">
        <v>20</v>
      </c>
      <c r="L787" t="s">
        <v>20</v>
      </c>
      <c r="M787" t="s">
        <v>14867</v>
      </c>
      <c r="N787" t="s">
        <v>22</v>
      </c>
      <c r="O787">
        <v>7.17</v>
      </c>
      <c r="P7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4.67</v>
      </c>
      <c r="Q787">
        <f>IF(Tabla1[[#This Row],[SERVICIO]]="COMIDA",3,IF(Tabla1[[#This Row],[SERVICIO]]="CONTROLADO",12,IF(Tabla1[[#This Row],[SERVICIO]]="RÁPIDO",3.75,IF(Tabla1[[#This Row],[SERVICIO]]="NORMAL",2.5,))))</f>
        <v>2.5</v>
      </c>
      <c r="R787">
        <f>IF(Tabla1[[#This Row],[SERVICIO]]="COMIDA",3.5,IF(Tabla1[[#This Row],[SERVICIO]]="CONTROLADO",8,IF(Tabla1[[#This Row],[SERVICIO]]="RÁPIDO",4.5,IF(Tabla1[[#This Row],[SERVICIO]]="NORMAL",3,))))</f>
        <v>3</v>
      </c>
      <c r="S787">
        <f>IF(Tabla1[[#This Row],[SERVICIO]]="COMIDA",0.75,IF(Tabla1[[#This Row],[SERVICIO]]="CONTROLADO",2.65,IF(Tabla1[[#This Row],[SERVICIO]]="RÁPIDO",0.55,IF(Tabla1[[#This Row],[SERVICIO]]="NORMAL",1.2,))))</f>
        <v>1.2</v>
      </c>
      <c r="T787" s="2">
        <f>IF(Tabla1[[#This Row],[KILOMETROS ADICIONALES]]=0,Tabla1[[#This Row],[KILOMETROS]]*Tabla1[[#This Row],[COSTO NORMAL]],Tabla1[[#This Row],[COSTO NORMAL]]*Tabla1[[#This Row],[KILOMETROS HASTA]])</f>
        <v>7.5</v>
      </c>
      <c r="U787" s="2">
        <f>Tabla1[[#This Row],[KILOMETROS ADICIONALES]]*Tabla1[[#This Row],[COSTO ADICIONAL]]</f>
        <v>5.6040000000000001</v>
      </c>
      <c r="V787">
        <v>16.48</v>
      </c>
      <c r="W787" s="2">
        <f>Tabla1[[#This Row],[COSTO NORMAL2]]+Tabla1[[#This Row],[COSTO ADICIONAL2]]</f>
        <v>13.103999999999999</v>
      </c>
    </row>
    <row r="788" spans="1:23" x14ac:dyDescent="0.25">
      <c r="A788" t="s">
        <v>45</v>
      </c>
      <c r="B788" t="s">
        <v>1267</v>
      </c>
      <c r="C788" t="s">
        <v>9879</v>
      </c>
      <c r="D788" t="s">
        <v>13</v>
      </c>
      <c r="E788" t="s">
        <v>14844</v>
      </c>
      <c r="F788" t="s">
        <v>14</v>
      </c>
      <c r="G788" t="s">
        <v>15</v>
      </c>
      <c r="H788" t="s">
        <v>45</v>
      </c>
      <c r="I788" t="s">
        <v>1270</v>
      </c>
      <c r="J788" t="str">
        <f>MID(Tabla1[[#This Row],[HORA2]],1,2)</f>
        <v>12</v>
      </c>
      <c r="K788" t="s">
        <v>20</v>
      </c>
      <c r="L788" t="s">
        <v>78</v>
      </c>
      <c r="M788" t="s">
        <v>14867</v>
      </c>
      <c r="N788" t="s">
        <v>22</v>
      </c>
      <c r="O788">
        <v>13.78</v>
      </c>
      <c r="P7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11.28</v>
      </c>
      <c r="Q788">
        <f>IF(Tabla1[[#This Row],[SERVICIO]]="COMIDA",3,IF(Tabla1[[#This Row],[SERVICIO]]="CONTROLADO",12,IF(Tabla1[[#This Row],[SERVICIO]]="RÁPIDO",3.75,IF(Tabla1[[#This Row],[SERVICIO]]="NORMAL",2.5,))))</f>
        <v>2.5</v>
      </c>
      <c r="R788">
        <f>IF(Tabla1[[#This Row],[SERVICIO]]="COMIDA",3.5,IF(Tabla1[[#This Row],[SERVICIO]]="CONTROLADO",8,IF(Tabla1[[#This Row],[SERVICIO]]="RÁPIDO",4.5,IF(Tabla1[[#This Row],[SERVICIO]]="NORMAL",3,))))</f>
        <v>3</v>
      </c>
      <c r="S788">
        <f>IF(Tabla1[[#This Row],[SERVICIO]]="COMIDA",0.75,IF(Tabla1[[#This Row],[SERVICIO]]="CONTROLADO",2.65,IF(Tabla1[[#This Row],[SERVICIO]]="RÁPIDO",0.55,IF(Tabla1[[#This Row],[SERVICIO]]="NORMAL",1.2,))))</f>
        <v>1.2</v>
      </c>
      <c r="T788" s="2">
        <f>IF(Tabla1[[#This Row],[KILOMETROS ADICIONALES]]=0,Tabla1[[#This Row],[KILOMETROS]]*Tabla1[[#This Row],[COSTO NORMAL]],Tabla1[[#This Row],[COSTO NORMAL]]*Tabla1[[#This Row],[KILOMETROS HASTA]])</f>
        <v>7.5</v>
      </c>
      <c r="U788" s="2">
        <f>Tabla1[[#This Row],[KILOMETROS ADICIONALES]]*Tabla1[[#This Row],[COSTO ADICIONAL]]</f>
        <v>13.536</v>
      </c>
      <c r="V788">
        <v>143.5</v>
      </c>
      <c r="W788" s="2">
        <f>Tabla1[[#This Row],[COSTO NORMAL2]]+Tabla1[[#This Row],[COSTO ADICIONAL2]]</f>
        <v>21.036000000000001</v>
      </c>
    </row>
    <row r="789" spans="1:23" x14ac:dyDescent="0.25">
      <c r="A789" t="s">
        <v>45</v>
      </c>
      <c r="B789" t="s">
        <v>1271</v>
      </c>
      <c r="C789" t="s">
        <v>9880</v>
      </c>
      <c r="D789" t="s">
        <v>75</v>
      </c>
      <c r="E789" t="s">
        <v>14845</v>
      </c>
      <c r="F789" t="s">
        <v>14</v>
      </c>
      <c r="G789" t="s">
        <v>15</v>
      </c>
      <c r="H789" t="s">
        <v>45</v>
      </c>
      <c r="I789" t="s">
        <v>1272</v>
      </c>
      <c r="J789" t="str">
        <f>MID(Tabla1[[#This Row],[HORA2]],1,2)</f>
        <v>12</v>
      </c>
      <c r="K789" t="s">
        <v>20</v>
      </c>
      <c r="L789" t="s">
        <v>65</v>
      </c>
      <c r="M789" t="s">
        <v>14867</v>
      </c>
      <c r="N789" t="s">
        <v>22</v>
      </c>
      <c r="O789">
        <v>15.97</v>
      </c>
      <c r="P7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12.22</v>
      </c>
      <c r="Q789">
        <f>IF(Tabla1[[#This Row],[SERVICIO]]="COMIDA",3,IF(Tabla1[[#This Row],[SERVICIO]]="CONTROLADO",12,IF(Tabla1[[#This Row],[SERVICIO]]="RÁPIDO",3.75,IF(Tabla1[[#This Row],[SERVICIO]]="NORMAL",2.5,))))</f>
        <v>3.75</v>
      </c>
      <c r="R789">
        <f>IF(Tabla1[[#This Row],[SERVICIO]]="COMIDA",3.5,IF(Tabla1[[#This Row],[SERVICIO]]="CONTROLADO",8,IF(Tabla1[[#This Row],[SERVICIO]]="RÁPIDO",4.5,IF(Tabla1[[#This Row],[SERVICIO]]="NORMAL",3,))))</f>
        <v>4.5</v>
      </c>
      <c r="S7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89" s="2">
        <f>IF(Tabla1[[#This Row],[KILOMETROS ADICIONALES]]=0,Tabla1[[#This Row],[KILOMETROS]]*Tabla1[[#This Row],[COSTO NORMAL]],Tabla1[[#This Row],[COSTO NORMAL]]*Tabla1[[#This Row],[KILOMETROS HASTA]])</f>
        <v>16.875</v>
      </c>
      <c r="U789" s="2">
        <f>Tabla1[[#This Row],[KILOMETROS ADICIONALES]]*Tabla1[[#This Row],[COSTO ADICIONAL]]</f>
        <v>6.721000000000001</v>
      </c>
      <c r="V789">
        <v>23.33</v>
      </c>
      <c r="W789" s="2">
        <f>Tabla1[[#This Row],[COSTO NORMAL2]]+Tabla1[[#This Row],[COSTO ADICIONAL2]]</f>
        <v>23.596</v>
      </c>
    </row>
    <row r="790" spans="1:23" x14ac:dyDescent="0.25">
      <c r="A790" t="s">
        <v>45</v>
      </c>
      <c r="B790" t="s">
        <v>1271</v>
      </c>
      <c r="C790" t="s">
        <v>9881</v>
      </c>
      <c r="D790" t="s">
        <v>13</v>
      </c>
      <c r="E790" t="s">
        <v>14845</v>
      </c>
      <c r="F790" t="s">
        <v>14</v>
      </c>
      <c r="G790" t="s">
        <v>15</v>
      </c>
      <c r="H790" t="s">
        <v>45</v>
      </c>
      <c r="I790" t="s">
        <v>1273</v>
      </c>
      <c r="J790" t="str">
        <f>MID(Tabla1[[#This Row],[HORA2]],1,2)</f>
        <v>12</v>
      </c>
      <c r="K790" t="s">
        <v>20</v>
      </c>
      <c r="L790" t="s">
        <v>20</v>
      </c>
      <c r="M790" t="s">
        <v>14867</v>
      </c>
      <c r="N790" t="s">
        <v>22</v>
      </c>
      <c r="O790">
        <v>19.41</v>
      </c>
      <c r="P7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15.66</v>
      </c>
      <c r="Q790">
        <f>IF(Tabla1[[#This Row],[SERVICIO]]="COMIDA",3,IF(Tabla1[[#This Row],[SERVICIO]]="CONTROLADO",12,IF(Tabla1[[#This Row],[SERVICIO]]="RÁPIDO",3.75,IF(Tabla1[[#This Row],[SERVICIO]]="NORMAL",2.5,))))</f>
        <v>3.75</v>
      </c>
      <c r="R790">
        <f>IF(Tabla1[[#This Row],[SERVICIO]]="COMIDA",3.5,IF(Tabla1[[#This Row],[SERVICIO]]="CONTROLADO",8,IF(Tabla1[[#This Row],[SERVICIO]]="RÁPIDO",4.5,IF(Tabla1[[#This Row],[SERVICIO]]="NORMAL",3,))))</f>
        <v>4.5</v>
      </c>
      <c r="S7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0" s="2">
        <f>IF(Tabla1[[#This Row],[KILOMETROS ADICIONALES]]=0,Tabla1[[#This Row],[KILOMETROS]]*Tabla1[[#This Row],[COSTO NORMAL]],Tabla1[[#This Row],[COSTO NORMAL]]*Tabla1[[#This Row],[KILOMETROS HASTA]])</f>
        <v>16.875</v>
      </c>
      <c r="U790" s="2">
        <f>Tabla1[[#This Row],[KILOMETROS ADICIONALES]]*Tabla1[[#This Row],[COSTO ADICIONAL]]</f>
        <v>8.6130000000000013</v>
      </c>
      <c r="V790">
        <v>244.47</v>
      </c>
      <c r="W790" s="2">
        <f>Tabla1[[#This Row],[COSTO NORMAL2]]+Tabla1[[#This Row],[COSTO ADICIONAL2]]</f>
        <v>25.488</v>
      </c>
    </row>
    <row r="791" spans="1:23" x14ac:dyDescent="0.25">
      <c r="A791" t="s">
        <v>45</v>
      </c>
      <c r="B791" t="s">
        <v>1271</v>
      </c>
      <c r="C791" t="s">
        <v>9882</v>
      </c>
      <c r="D791" t="s">
        <v>13</v>
      </c>
      <c r="E791" t="s">
        <v>14845</v>
      </c>
      <c r="F791" t="s">
        <v>14</v>
      </c>
      <c r="G791" t="s">
        <v>15</v>
      </c>
      <c r="H791" t="s">
        <v>45</v>
      </c>
      <c r="I791" t="s">
        <v>1274</v>
      </c>
      <c r="J791" t="str">
        <f>MID(Tabla1[[#This Row],[HORA2]],1,2)</f>
        <v>13</v>
      </c>
      <c r="K791" t="s">
        <v>20</v>
      </c>
      <c r="L791" t="s">
        <v>20</v>
      </c>
      <c r="M791" t="s">
        <v>14867</v>
      </c>
      <c r="N791" t="s">
        <v>22</v>
      </c>
      <c r="O791">
        <v>19.02</v>
      </c>
      <c r="P7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15.27</v>
      </c>
      <c r="Q791">
        <f>IF(Tabla1[[#This Row],[SERVICIO]]="COMIDA",3,IF(Tabla1[[#This Row],[SERVICIO]]="CONTROLADO",12,IF(Tabla1[[#This Row],[SERVICIO]]="RÁPIDO",3.75,IF(Tabla1[[#This Row],[SERVICIO]]="NORMAL",2.5,))))</f>
        <v>3.75</v>
      </c>
      <c r="R791">
        <f>IF(Tabla1[[#This Row],[SERVICIO]]="COMIDA",3.5,IF(Tabla1[[#This Row],[SERVICIO]]="CONTROLADO",8,IF(Tabla1[[#This Row],[SERVICIO]]="RÁPIDO",4.5,IF(Tabla1[[#This Row],[SERVICIO]]="NORMAL",3,))))</f>
        <v>4.5</v>
      </c>
      <c r="S7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1" s="2">
        <f>IF(Tabla1[[#This Row],[KILOMETROS ADICIONALES]]=0,Tabla1[[#This Row],[KILOMETROS]]*Tabla1[[#This Row],[COSTO NORMAL]],Tabla1[[#This Row],[COSTO NORMAL]]*Tabla1[[#This Row],[KILOMETROS HASTA]])</f>
        <v>16.875</v>
      </c>
      <c r="U791" s="2">
        <f>Tabla1[[#This Row],[KILOMETROS ADICIONALES]]*Tabla1[[#This Row],[COSTO ADICIONAL]]</f>
        <v>8.3985000000000003</v>
      </c>
      <c r="V791">
        <v>191.69</v>
      </c>
      <c r="W791" s="2">
        <f>Tabla1[[#This Row],[COSTO NORMAL2]]+Tabla1[[#This Row],[COSTO ADICIONAL2]]</f>
        <v>25.273499999999999</v>
      </c>
    </row>
    <row r="792" spans="1:23" x14ac:dyDescent="0.25">
      <c r="A792" t="s">
        <v>45</v>
      </c>
      <c r="B792" t="s">
        <v>1271</v>
      </c>
      <c r="C792" t="s">
        <v>9883</v>
      </c>
      <c r="D792" t="s">
        <v>13</v>
      </c>
      <c r="E792" t="s">
        <v>14845</v>
      </c>
      <c r="F792" t="s">
        <v>14</v>
      </c>
      <c r="G792" t="s">
        <v>15</v>
      </c>
      <c r="H792" t="s">
        <v>45</v>
      </c>
      <c r="I792" t="s">
        <v>1275</v>
      </c>
      <c r="J792" t="str">
        <f>MID(Tabla1[[#This Row],[HORA2]],1,2)</f>
        <v>13</v>
      </c>
      <c r="K792" t="s">
        <v>20</v>
      </c>
      <c r="L792" t="s">
        <v>78</v>
      </c>
      <c r="M792" t="s">
        <v>14867</v>
      </c>
      <c r="N792" t="s">
        <v>22</v>
      </c>
      <c r="O792">
        <v>1.55</v>
      </c>
      <c r="P7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92">
        <f>IF(Tabla1[[#This Row],[SERVICIO]]="COMIDA",3,IF(Tabla1[[#This Row],[SERVICIO]]="CONTROLADO",12,IF(Tabla1[[#This Row],[SERVICIO]]="RÁPIDO",3.75,IF(Tabla1[[#This Row],[SERVICIO]]="NORMAL",2.5,))))</f>
        <v>3.75</v>
      </c>
      <c r="R792">
        <f>IF(Tabla1[[#This Row],[SERVICIO]]="COMIDA",3.5,IF(Tabla1[[#This Row],[SERVICIO]]="CONTROLADO",8,IF(Tabla1[[#This Row],[SERVICIO]]="RÁPIDO",4.5,IF(Tabla1[[#This Row],[SERVICIO]]="NORMAL",3,))))</f>
        <v>4.5</v>
      </c>
      <c r="S7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2" s="2">
        <f>IF(Tabla1[[#This Row],[KILOMETROS ADICIONALES]]=0,Tabla1[[#This Row],[KILOMETROS]]*Tabla1[[#This Row],[COSTO NORMAL]],Tabla1[[#This Row],[COSTO NORMAL]]*Tabla1[[#This Row],[KILOMETROS HASTA]])</f>
        <v>6.9750000000000005</v>
      </c>
      <c r="U792" s="2">
        <f>Tabla1[[#This Row],[KILOMETROS ADICIONALES]]*Tabla1[[#This Row],[COSTO ADICIONAL]]</f>
        <v>0</v>
      </c>
      <c r="V792">
        <v>95.36</v>
      </c>
      <c r="W792" s="2">
        <f>Tabla1[[#This Row],[COSTO NORMAL2]]+Tabla1[[#This Row],[COSTO ADICIONAL2]]</f>
        <v>6.9750000000000005</v>
      </c>
    </row>
    <row r="793" spans="1:23" x14ac:dyDescent="0.25">
      <c r="A793" t="s">
        <v>45</v>
      </c>
      <c r="B793" t="s">
        <v>1271</v>
      </c>
      <c r="C793" t="s">
        <v>9884</v>
      </c>
      <c r="D793" t="s">
        <v>75</v>
      </c>
      <c r="E793" t="s">
        <v>14845</v>
      </c>
      <c r="F793" t="s">
        <v>14</v>
      </c>
      <c r="G793" t="s">
        <v>15</v>
      </c>
      <c r="H793" t="s">
        <v>45</v>
      </c>
      <c r="I793" t="s">
        <v>1276</v>
      </c>
      <c r="J793" t="str">
        <f>MID(Tabla1[[#This Row],[HORA2]],1,2)</f>
        <v>12</v>
      </c>
      <c r="K793" t="s">
        <v>20</v>
      </c>
      <c r="L793" t="s">
        <v>153</v>
      </c>
      <c r="M793" t="s">
        <v>14867</v>
      </c>
      <c r="N793" t="s">
        <v>22</v>
      </c>
      <c r="O793">
        <v>1.77</v>
      </c>
      <c r="P7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93">
        <f>IF(Tabla1[[#This Row],[SERVICIO]]="COMIDA",3,IF(Tabla1[[#This Row],[SERVICIO]]="CONTROLADO",12,IF(Tabla1[[#This Row],[SERVICIO]]="RÁPIDO",3.75,IF(Tabla1[[#This Row],[SERVICIO]]="NORMAL",2.5,))))</f>
        <v>3.75</v>
      </c>
      <c r="R793">
        <f>IF(Tabla1[[#This Row],[SERVICIO]]="COMIDA",3.5,IF(Tabla1[[#This Row],[SERVICIO]]="CONTROLADO",8,IF(Tabla1[[#This Row],[SERVICIO]]="RÁPIDO",4.5,IF(Tabla1[[#This Row],[SERVICIO]]="NORMAL",3,))))</f>
        <v>4.5</v>
      </c>
      <c r="S7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3" s="2">
        <f>IF(Tabla1[[#This Row],[KILOMETROS ADICIONALES]]=0,Tabla1[[#This Row],[KILOMETROS]]*Tabla1[[#This Row],[COSTO NORMAL]],Tabla1[[#This Row],[COSTO NORMAL]]*Tabla1[[#This Row],[KILOMETROS HASTA]])</f>
        <v>7.9649999999999999</v>
      </c>
      <c r="U793" s="2">
        <f>Tabla1[[#This Row],[KILOMETROS ADICIONALES]]*Tabla1[[#This Row],[COSTO ADICIONAL]]</f>
        <v>0</v>
      </c>
      <c r="V793">
        <v>179.65</v>
      </c>
      <c r="W793" s="2">
        <f>Tabla1[[#This Row],[COSTO NORMAL2]]+Tabla1[[#This Row],[COSTO ADICIONAL2]]</f>
        <v>7.9649999999999999</v>
      </c>
    </row>
    <row r="794" spans="1:23" x14ac:dyDescent="0.25">
      <c r="A794" t="s">
        <v>45</v>
      </c>
      <c r="B794" t="s">
        <v>1271</v>
      </c>
      <c r="C794" t="s">
        <v>9885</v>
      </c>
      <c r="D794" t="s">
        <v>75</v>
      </c>
      <c r="E794" t="s">
        <v>14845</v>
      </c>
      <c r="F794" t="s">
        <v>14</v>
      </c>
      <c r="G794" t="s">
        <v>15</v>
      </c>
      <c r="H794" t="s">
        <v>45</v>
      </c>
      <c r="I794" t="s">
        <v>428</v>
      </c>
      <c r="J794" t="str">
        <f>MID(Tabla1[[#This Row],[HORA2]],1,2)</f>
        <v>12</v>
      </c>
      <c r="K794" t="s">
        <v>20</v>
      </c>
      <c r="L794" t="s">
        <v>94</v>
      </c>
      <c r="M794" t="s">
        <v>14867</v>
      </c>
      <c r="N794" t="s">
        <v>22</v>
      </c>
      <c r="O794">
        <v>15.33</v>
      </c>
      <c r="P7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11.58</v>
      </c>
      <c r="Q794">
        <f>IF(Tabla1[[#This Row],[SERVICIO]]="COMIDA",3,IF(Tabla1[[#This Row],[SERVICIO]]="CONTROLADO",12,IF(Tabla1[[#This Row],[SERVICIO]]="RÁPIDO",3.75,IF(Tabla1[[#This Row],[SERVICIO]]="NORMAL",2.5,))))</f>
        <v>3.75</v>
      </c>
      <c r="R794">
        <f>IF(Tabla1[[#This Row],[SERVICIO]]="COMIDA",3.5,IF(Tabla1[[#This Row],[SERVICIO]]="CONTROLADO",8,IF(Tabla1[[#This Row],[SERVICIO]]="RÁPIDO",4.5,IF(Tabla1[[#This Row],[SERVICIO]]="NORMAL",3,))))</f>
        <v>4.5</v>
      </c>
      <c r="S7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4" s="2">
        <f>IF(Tabla1[[#This Row],[KILOMETROS ADICIONALES]]=0,Tabla1[[#This Row],[KILOMETROS]]*Tabla1[[#This Row],[COSTO NORMAL]],Tabla1[[#This Row],[COSTO NORMAL]]*Tabla1[[#This Row],[KILOMETROS HASTA]])</f>
        <v>16.875</v>
      </c>
      <c r="U794" s="2">
        <f>Tabla1[[#This Row],[KILOMETROS ADICIONALES]]*Tabla1[[#This Row],[COSTO ADICIONAL]]</f>
        <v>6.3690000000000007</v>
      </c>
      <c r="V794">
        <v>227.97</v>
      </c>
      <c r="W794" s="2">
        <f>Tabla1[[#This Row],[COSTO NORMAL2]]+Tabla1[[#This Row],[COSTO ADICIONAL2]]</f>
        <v>23.244</v>
      </c>
    </row>
    <row r="795" spans="1:23" x14ac:dyDescent="0.25">
      <c r="A795" t="s">
        <v>45</v>
      </c>
      <c r="B795" t="s">
        <v>1271</v>
      </c>
      <c r="C795" t="s">
        <v>9886</v>
      </c>
      <c r="D795" t="s">
        <v>75</v>
      </c>
      <c r="E795" t="s">
        <v>14845</v>
      </c>
      <c r="F795" t="s">
        <v>14</v>
      </c>
      <c r="G795" t="s">
        <v>15</v>
      </c>
      <c r="H795" t="s">
        <v>482</v>
      </c>
      <c r="I795" t="s">
        <v>1277</v>
      </c>
      <c r="J795" t="str">
        <f>MID(Tabla1[[#This Row],[HORA2]],1,2)</f>
        <v>14</v>
      </c>
      <c r="K795" t="s">
        <v>43</v>
      </c>
      <c r="L795" t="s">
        <v>479</v>
      </c>
      <c r="M795" t="s">
        <v>14867</v>
      </c>
      <c r="N795" t="s">
        <v>22</v>
      </c>
      <c r="O795">
        <v>1.94</v>
      </c>
      <c r="P7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795">
        <f>IF(Tabla1[[#This Row],[SERVICIO]]="COMIDA",3,IF(Tabla1[[#This Row],[SERVICIO]]="CONTROLADO",12,IF(Tabla1[[#This Row],[SERVICIO]]="RÁPIDO",3.75,IF(Tabla1[[#This Row],[SERVICIO]]="NORMAL",2.5,))))</f>
        <v>3.75</v>
      </c>
      <c r="R795">
        <f>IF(Tabla1[[#This Row],[SERVICIO]]="COMIDA",3.5,IF(Tabla1[[#This Row],[SERVICIO]]="CONTROLADO",8,IF(Tabla1[[#This Row],[SERVICIO]]="RÁPIDO",4.5,IF(Tabla1[[#This Row],[SERVICIO]]="NORMAL",3,))))</f>
        <v>4.5</v>
      </c>
      <c r="S7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5" s="2">
        <f>IF(Tabla1[[#This Row],[KILOMETROS ADICIONALES]]=0,Tabla1[[#This Row],[KILOMETROS]]*Tabla1[[#This Row],[COSTO NORMAL]],Tabla1[[#This Row],[COSTO NORMAL]]*Tabla1[[#This Row],[KILOMETROS HASTA]])</f>
        <v>8.73</v>
      </c>
      <c r="U795" s="2">
        <f>Tabla1[[#This Row],[KILOMETROS ADICIONALES]]*Tabla1[[#This Row],[COSTO ADICIONAL]]</f>
        <v>0</v>
      </c>
      <c r="V795">
        <v>176.81</v>
      </c>
      <c r="W795" s="2">
        <f>Tabla1[[#This Row],[COSTO NORMAL2]]+Tabla1[[#This Row],[COSTO ADICIONAL2]]</f>
        <v>8.73</v>
      </c>
    </row>
    <row r="796" spans="1:23" x14ac:dyDescent="0.25">
      <c r="A796" t="s">
        <v>45</v>
      </c>
      <c r="B796" t="s">
        <v>1271</v>
      </c>
      <c r="C796" t="s">
        <v>9887</v>
      </c>
      <c r="D796" t="s">
        <v>75</v>
      </c>
      <c r="E796" t="s">
        <v>14845</v>
      </c>
      <c r="F796" t="s">
        <v>14</v>
      </c>
      <c r="G796" t="s">
        <v>41</v>
      </c>
      <c r="H796" t="s">
        <v>45</v>
      </c>
      <c r="I796" t="s">
        <v>1278</v>
      </c>
      <c r="J796" t="str">
        <f>MID(Tabla1[[#This Row],[HORA2]],1,2)</f>
        <v>12</v>
      </c>
      <c r="K796" t="s">
        <v>43</v>
      </c>
      <c r="L796" t="s">
        <v>479</v>
      </c>
      <c r="M796" t="s">
        <v>14867</v>
      </c>
      <c r="N796" t="s">
        <v>22</v>
      </c>
      <c r="O796">
        <v>19.3</v>
      </c>
      <c r="P7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</v>
      </c>
      <c r="Q796">
        <f>IF(Tabla1[[#This Row],[SERVICIO]]="COMIDA",3,IF(Tabla1[[#This Row],[SERVICIO]]="CONTROLADO",12,IF(Tabla1[[#This Row],[SERVICIO]]="RÁPIDO",3.75,IF(Tabla1[[#This Row],[SERVICIO]]="NORMAL",2.5,))))</f>
        <v>3.75</v>
      </c>
      <c r="R796">
        <f>IF(Tabla1[[#This Row],[SERVICIO]]="COMIDA",3.5,IF(Tabla1[[#This Row],[SERVICIO]]="CONTROLADO",8,IF(Tabla1[[#This Row],[SERVICIO]]="RÁPIDO",4.5,IF(Tabla1[[#This Row],[SERVICIO]]="NORMAL",3,))))</f>
        <v>4.5</v>
      </c>
      <c r="S7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6" s="2">
        <f>IF(Tabla1[[#This Row],[KILOMETROS ADICIONALES]]=0,Tabla1[[#This Row],[KILOMETROS]]*Tabla1[[#This Row],[COSTO NORMAL]],Tabla1[[#This Row],[COSTO NORMAL]]*Tabla1[[#This Row],[KILOMETROS HASTA]])</f>
        <v>16.875</v>
      </c>
      <c r="U796" s="2">
        <f>Tabla1[[#This Row],[KILOMETROS ADICIONALES]]*Tabla1[[#This Row],[COSTO ADICIONAL]]</f>
        <v>8.5525000000000002</v>
      </c>
      <c r="V796">
        <v>40.47</v>
      </c>
      <c r="W796" s="2">
        <f>Tabla1[[#This Row],[COSTO NORMAL2]]+Tabla1[[#This Row],[COSTO ADICIONAL2]]</f>
        <v>25.427500000000002</v>
      </c>
    </row>
    <row r="797" spans="1:23" x14ac:dyDescent="0.25">
      <c r="A797" t="s">
        <v>45</v>
      </c>
      <c r="B797" t="s">
        <v>1271</v>
      </c>
      <c r="C797" t="s">
        <v>9888</v>
      </c>
      <c r="D797" t="s">
        <v>13</v>
      </c>
      <c r="E797" t="s">
        <v>14845</v>
      </c>
      <c r="F797" t="s">
        <v>14</v>
      </c>
      <c r="G797" t="s">
        <v>15</v>
      </c>
      <c r="H797" t="s">
        <v>45</v>
      </c>
      <c r="I797" t="s">
        <v>1279</v>
      </c>
      <c r="J797" t="str">
        <f>MID(Tabla1[[#This Row],[HORA2]],1,2)</f>
        <v>12</v>
      </c>
      <c r="K797" t="s">
        <v>20</v>
      </c>
      <c r="L797" t="s">
        <v>479</v>
      </c>
      <c r="M797" t="s">
        <v>14867</v>
      </c>
      <c r="N797" t="s">
        <v>22</v>
      </c>
      <c r="O797">
        <v>12.26</v>
      </c>
      <c r="P7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8.51</v>
      </c>
      <c r="Q797">
        <f>IF(Tabla1[[#This Row],[SERVICIO]]="COMIDA",3,IF(Tabla1[[#This Row],[SERVICIO]]="CONTROLADO",12,IF(Tabla1[[#This Row],[SERVICIO]]="RÁPIDO",3.75,IF(Tabla1[[#This Row],[SERVICIO]]="NORMAL",2.5,))))</f>
        <v>3.75</v>
      </c>
      <c r="R797">
        <f>IF(Tabla1[[#This Row],[SERVICIO]]="COMIDA",3.5,IF(Tabla1[[#This Row],[SERVICIO]]="CONTROLADO",8,IF(Tabla1[[#This Row],[SERVICIO]]="RÁPIDO",4.5,IF(Tabla1[[#This Row],[SERVICIO]]="NORMAL",3,))))</f>
        <v>4.5</v>
      </c>
      <c r="S7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7" s="2">
        <f>IF(Tabla1[[#This Row],[KILOMETROS ADICIONALES]]=0,Tabla1[[#This Row],[KILOMETROS]]*Tabla1[[#This Row],[COSTO NORMAL]],Tabla1[[#This Row],[COSTO NORMAL]]*Tabla1[[#This Row],[KILOMETROS HASTA]])</f>
        <v>16.875</v>
      </c>
      <c r="U797" s="2">
        <f>Tabla1[[#This Row],[KILOMETROS ADICIONALES]]*Tabla1[[#This Row],[COSTO ADICIONAL]]</f>
        <v>4.6805000000000003</v>
      </c>
      <c r="V797">
        <v>111.59</v>
      </c>
      <c r="W797" s="2">
        <f>Tabla1[[#This Row],[COSTO NORMAL2]]+Tabla1[[#This Row],[COSTO ADICIONAL2]]</f>
        <v>21.555500000000002</v>
      </c>
    </row>
    <row r="798" spans="1:23" x14ac:dyDescent="0.25">
      <c r="A798" t="s">
        <v>45</v>
      </c>
      <c r="B798" t="s">
        <v>1271</v>
      </c>
      <c r="C798" t="s">
        <v>9889</v>
      </c>
      <c r="D798" t="s">
        <v>13</v>
      </c>
      <c r="E798" t="s">
        <v>14845</v>
      </c>
      <c r="F798" t="s">
        <v>14</v>
      </c>
      <c r="G798" t="s">
        <v>15</v>
      </c>
      <c r="H798" t="s">
        <v>45</v>
      </c>
      <c r="I798" t="s">
        <v>1280</v>
      </c>
      <c r="J798" t="str">
        <f>MID(Tabla1[[#This Row],[HORA2]],1,2)</f>
        <v>14</v>
      </c>
      <c r="K798" t="s">
        <v>20</v>
      </c>
      <c r="L798" t="s">
        <v>26</v>
      </c>
      <c r="M798" t="s">
        <v>14867</v>
      </c>
      <c r="N798" t="s">
        <v>22</v>
      </c>
      <c r="O798">
        <v>13.4</v>
      </c>
      <c r="P7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9.65</v>
      </c>
      <c r="Q798">
        <f>IF(Tabla1[[#This Row],[SERVICIO]]="COMIDA",3,IF(Tabla1[[#This Row],[SERVICIO]]="CONTROLADO",12,IF(Tabla1[[#This Row],[SERVICIO]]="RÁPIDO",3.75,IF(Tabla1[[#This Row],[SERVICIO]]="NORMAL",2.5,))))</f>
        <v>3.75</v>
      </c>
      <c r="R798">
        <f>IF(Tabla1[[#This Row],[SERVICIO]]="COMIDA",3.5,IF(Tabla1[[#This Row],[SERVICIO]]="CONTROLADO",8,IF(Tabla1[[#This Row],[SERVICIO]]="RÁPIDO",4.5,IF(Tabla1[[#This Row],[SERVICIO]]="NORMAL",3,))))</f>
        <v>4.5</v>
      </c>
      <c r="S7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8" s="2">
        <f>IF(Tabla1[[#This Row],[KILOMETROS ADICIONALES]]=0,Tabla1[[#This Row],[KILOMETROS]]*Tabla1[[#This Row],[COSTO NORMAL]],Tabla1[[#This Row],[COSTO NORMAL]]*Tabla1[[#This Row],[KILOMETROS HASTA]])</f>
        <v>16.875</v>
      </c>
      <c r="U798" s="2">
        <f>Tabla1[[#This Row],[KILOMETROS ADICIONALES]]*Tabla1[[#This Row],[COSTO ADICIONAL]]</f>
        <v>5.307500000000001</v>
      </c>
      <c r="V798">
        <v>49.32</v>
      </c>
      <c r="W798" s="2">
        <f>Tabla1[[#This Row],[COSTO NORMAL2]]+Tabla1[[#This Row],[COSTO ADICIONAL2]]</f>
        <v>22.182500000000001</v>
      </c>
    </row>
    <row r="799" spans="1:23" x14ac:dyDescent="0.25">
      <c r="A799" t="s">
        <v>45</v>
      </c>
      <c r="B799" t="s">
        <v>1281</v>
      </c>
      <c r="C799" t="s">
        <v>9890</v>
      </c>
      <c r="D799" t="s">
        <v>13</v>
      </c>
      <c r="E799" t="s">
        <v>14845</v>
      </c>
      <c r="F799" t="s">
        <v>14</v>
      </c>
      <c r="G799" t="s">
        <v>15</v>
      </c>
      <c r="H799" t="s">
        <v>45</v>
      </c>
      <c r="I799" t="s">
        <v>1282</v>
      </c>
      <c r="J799" t="str">
        <f>MID(Tabla1[[#This Row],[HORA2]],1,2)</f>
        <v>12</v>
      </c>
      <c r="K799" t="s">
        <v>90</v>
      </c>
      <c r="L799" t="s">
        <v>57</v>
      </c>
      <c r="M799" t="s">
        <v>14867</v>
      </c>
      <c r="N799" t="s">
        <v>22</v>
      </c>
      <c r="O799">
        <v>5.99</v>
      </c>
      <c r="P7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2.2400000000000002</v>
      </c>
      <c r="Q799">
        <f>IF(Tabla1[[#This Row],[SERVICIO]]="COMIDA",3,IF(Tabla1[[#This Row],[SERVICIO]]="CONTROLADO",12,IF(Tabla1[[#This Row],[SERVICIO]]="RÁPIDO",3.75,IF(Tabla1[[#This Row],[SERVICIO]]="NORMAL",2.5,))))</f>
        <v>3.75</v>
      </c>
      <c r="R799">
        <f>IF(Tabla1[[#This Row],[SERVICIO]]="COMIDA",3.5,IF(Tabla1[[#This Row],[SERVICIO]]="CONTROLADO",8,IF(Tabla1[[#This Row],[SERVICIO]]="RÁPIDO",4.5,IF(Tabla1[[#This Row],[SERVICIO]]="NORMAL",3,))))</f>
        <v>4.5</v>
      </c>
      <c r="S7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799" s="2">
        <f>IF(Tabla1[[#This Row],[KILOMETROS ADICIONALES]]=0,Tabla1[[#This Row],[KILOMETROS]]*Tabla1[[#This Row],[COSTO NORMAL]],Tabla1[[#This Row],[COSTO NORMAL]]*Tabla1[[#This Row],[KILOMETROS HASTA]])</f>
        <v>16.875</v>
      </c>
      <c r="U799" s="2">
        <f>Tabla1[[#This Row],[KILOMETROS ADICIONALES]]*Tabla1[[#This Row],[COSTO ADICIONAL]]</f>
        <v>1.2320000000000002</v>
      </c>
      <c r="V799">
        <v>229.83</v>
      </c>
      <c r="W799" s="2">
        <f>Tabla1[[#This Row],[COSTO NORMAL2]]+Tabla1[[#This Row],[COSTO ADICIONAL2]]</f>
        <v>18.106999999999999</v>
      </c>
    </row>
    <row r="800" spans="1:23" x14ac:dyDescent="0.25">
      <c r="A800" t="s">
        <v>45</v>
      </c>
      <c r="B800" t="s">
        <v>1283</v>
      </c>
      <c r="C800" t="s">
        <v>9891</v>
      </c>
      <c r="D800" t="s">
        <v>13</v>
      </c>
      <c r="E800" t="s">
        <v>14845</v>
      </c>
      <c r="F800" t="s">
        <v>14</v>
      </c>
      <c r="G800" t="s">
        <v>15</v>
      </c>
      <c r="H800" t="s">
        <v>45</v>
      </c>
      <c r="I800" t="s">
        <v>1284</v>
      </c>
      <c r="J800" t="str">
        <f>MID(Tabla1[[#This Row],[HORA2]],1,2)</f>
        <v>13</v>
      </c>
      <c r="K800" t="s">
        <v>20</v>
      </c>
      <c r="L800" t="s">
        <v>479</v>
      </c>
      <c r="M800" t="s">
        <v>14867</v>
      </c>
      <c r="N800" t="s">
        <v>22</v>
      </c>
      <c r="O800">
        <v>16.63</v>
      </c>
      <c r="P8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12.879999999999999</v>
      </c>
      <c r="Q800">
        <f>IF(Tabla1[[#This Row],[SERVICIO]]="COMIDA",3,IF(Tabla1[[#This Row],[SERVICIO]]="CONTROLADO",12,IF(Tabla1[[#This Row],[SERVICIO]]="RÁPIDO",3.75,IF(Tabla1[[#This Row],[SERVICIO]]="NORMAL",2.5,))))</f>
        <v>3.75</v>
      </c>
      <c r="R800">
        <f>IF(Tabla1[[#This Row],[SERVICIO]]="COMIDA",3.5,IF(Tabla1[[#This Row],[SERVICIO]]="CONTROLADO",8,IF(Tabla1[[#This Row],[SERVICIO]]="RÁPIDO",4.5,IF(Tabla1[[#This Row],[SERVICIO]]="NORMAL",3,))))</f>
        <v>4.5</v>
      </c>
      <c r="S8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0" s="2">
        <f>IF(Tabla1[[#This Row],[KILOMETROS ADICIONALES]]=0,Tabla1[[#This Row],[KILOMETROS]]*Tabla1[[#This Row],[COSTO NORMAL]],Tabla1[[#This Row],[COSTO NORMAL]]*Tabla1[[#This Row],[KILOMETROS HASTA]])</f>
        <v>16.875</v>
      </c>
      <c r="U800" s="2">
        <f>Tabla1[[#This Row],[KILOMETROS ADICIONALES]]*Tabla1[[#This Row],[COSTO ADICIONAL]]</f>
        <v>7.0839999999999996</v>
      </c>
      <c r="V800">
        <v>93.16</v>
      </c>
      <c r="W800" s="2">
        <f>Tabla1[[#This Row],[COSTO NORMAL2]]+Tabla1[[#This Row],[COSTO ADICIONAL2]]</f>
        <v>23.959</v>
      </c>
    </row>
    <row r="801" spans="1:23" x14ac:dyDescent="0.25">
      <c r="A801" t="s">
        <v>45</v>
      </c>
      <c r="B801" t="s">
        <v>1283</v>
      </c>
      <c r="C801" t="s">
        <v>9892</v>
      </c>
      <c r="D801" t="s">
        <v>13</v>
      </c>
      <c r="E801" t="s">
        <v>14845</v>
      </c>
      <c r="F801" t="s">
        <v>14</v>
      </c>
      <c r="G801" t="s">
        <v>15</v>
      </c>
      <c r="H801" t="s">
        <v>45</v>
      </c>
      <c r="I801" t="s">
        <v>1285</v>
      </c>
      <c r="J801" t="str">
        <f>MID(Tabla1[[#This Row],[HORA2]],1,2)</f>
        <v>14</v>
      </c>
      <c r="K801" t="s">
        <v>20</v>
      </c>
      <c r="L801" t="s">
        <v>53</v>
      </c>
      <c r="M801" t="s">
        <v>14867</v>
      </c>
      <c r="N801" t="s">
        <v>22</v>
      </c>
      <c r="O801">
        <v>9.2899999999999991</v>
      </c>
      <c r="P8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5.5399999999999991</v>
      </c>
      <c r="Q801">
        <f>IF(Tabla1[[#This Row],[SERVICIO]]="COMIDA",3,IF(Tabla1[[#This Row],[SERVICIO]]="CONTROLADO",12,IF(Tabla1[[#This Row],[SERVICIO]]="RÁPIDO",3.75,IF(Tabla1[[#This Row],[SERVICIO]]="NORMAL",2.5,))))</f>
        <v>3.75</v>
      </c>
      <c r="R801">
        <f>IF(Tabla1[[#This Row],[SERVICIO]]="COMIDA",3.5,IF(Tabla1[[#This Row],[SERVICIO]]="CONTROLADO",8,IF(Tabla1[[#This Row],[SERVICIO]]="RÁPIDO",4.5,IF(Tabla1[[#This Row],[SERVICIO]]="NORMAL",3,))))</f>
        <v>4.5</v>
      </c>
      <c r="S8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1" s="2">
        <f>IF(Tabla1[[#This Row],[KILOMETROS ADICIONALES]]=0,Tabla1[[#This Row],[KILOMETROS]]*Tabla1[[#This Row],[COSTO NORMAL]],Tabla1[[#This Row],[COSTO NORMAL]]*Tabla1[[#This Row],[KILOMETROS HASTA]])</f>
        <v>16.875</v>
      </c>
      <c r="U801" s="2">
        <f>Tabla1[[#This Row],[KILOMETROS ADICIONALES]]*Tabla1[[#This Row],[COSTO ADICIONAL]]</f>
        <v>3.0469999999999997</v>
      </c>
      <c r="V801">
        <v>56.82</v>
      </c>
      <c r="W801" s="2">
        <f>Tabla1[[#This Row],[COSTO NORMAL2]]+Tabla1[[#This Row],[COSTO ADICIONAL2]]</f>
        <v>19.922000000000001</v>
      </c>
    </row>
    <row r="802" spans="1:23" x14ac:dyDescent="0.25">
      <c r="A802" t="s">
        <v>45</v>
      </c>
      <c r="B802" t="s">
        <v>1286</v>
      </c>
      <c r="C802" t="s">
        <v>9893</v>
      </c>
      <c r="D802" t="s">
        <v>13</v>
      </c>
      <c r="E802" t="s">
        <v>14845</v>
      </c>
      <c r="F802" t="s">
        <v>14</v>
      </c>
      <c r="G802" t="s">
        <v>41</v>
      </c>
      <c r="H802" t="s">
        <v>45</v>
      </c>
      <c r="I802" t="s">
        <v>1287</v>
      </c>
      <c r="J802" t="str">
        <f>MID(Tabla1[[#This Row],[HORA2]],1,2)</f>
        <v>12</v>
      </c>
      <c r="K802" t="s">
        <v>43</v>
      </c>
      <c r="L802" t="s">
        <v>188</v>
      </c>
      <c r="M802" t="s">
        <v>14867</v>
      </c>
      <c r="N802" t="s">
        <v>22</v>
      </c>
      <c r="O802">
        <v>20.93</v>
      </c>
      <c r="P8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17.18</v>
      </c>
      <c r="Q802">
        <f>IF(Tabla1[[#This Row],[SERVICIO]]="COMIDA",3,IF(Tabla1[[#This Row],[SERVICIO]]="CONTROLADO",12,IF(Tabla1[[#This Row],[SERVICIO]]="RÁPIDO",3.75,IF(Tabla1[[#This Row],[SERVICIO]]="NORMAL",2.5,))))</f>
        <v>3.75</v>
      </c>
      <c r="R802">
        <f>IF(Tabla1[[#This Row],[SERVICIO]]="COMIDA",3.5,IF(Tabla1[[#This Row],[SERVICIO]]="CONTROLADO",8,IF(Tabla1[[#This Row],[SERVICIO]]="RÁPIDO",4.5,IF(Tabla1[[#This Row],[SERVICIO]]="NORMAL",3,))))</f>
        <v>4.5</v>
      </c>
      <c r="S8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2" s="2">
        <f>IF(Tabla1[[#This Row],[KILOMETROS ADICIONALES]]=0,Tabla1[[#This Row],[KILOMETROS]]*Tabla1[[#This Row],[COSTO NORMAL]],Tabla1[[#This Row],[COSTO NORMAL]]*Tabla1[[#This Row],[KILOMETROS HASTA]])</f>
        <v>16.875</v>
      </c>
      <c r="U802" s="2">
        <f>Tabla1[[#This Row],[KILOMETROS ADICIONALES]]*Tabla1[[#This Row],[COSTO ADICIONAL]]</f>
        <v>9.4489999999999998</v>
      </c>
      <c r="V802">
        <v>64.2</v>
      </c>
      <c r="W802" s="2">
        <f>Tabla1[[#This Row],[COSTO NORMAL2]]+Tabla1[[#This Row],[COSTO ADICIONAL2]]</f>
        <v>26.323999999999998</v>
      </c>
    </row>
    <row r="803" spans="1:23" x14ac:dyDescent="0.25">
      <c r="A803" t="s">
        <v>45</v>
      </c>
      <c r="B803" t="s">
        <v>1286</v>
      </c>
      <c r="C803" t="s">
        <v>9894</v>
      </c>
      <c r="D803" t="s">
        <v>13</v>
      </c>
      <c r="E803" t="s">
        <v>14845</v>
      </c>
      <c r="F803" t="s">
        <v>14</v>
      </c>
      <c r="G803" t="s">
        <v>24</v>
      </c>
      <c r="H803" t="s">
        <v>72</v>
      </c>
      <c r="I803" t="s">
        <v>1288</v>
      </c>
      <c r="J803" t="str">
        <f>MID(Tabla1[[#This Row],[HORA2]],1,2)</f>
        <v>14</v>
      </c>
      <c r="K803" t="s">
        <v>43</v>
      </c>
      <c r="L803" t="s">
        <v>188</v>
      </c>
      <c r="M803" t="s">
        <v>14867</v>
      </c>
      <c r="N803" t="s">
        <v>22</v>
      </c>
      <c r="O803">
        <v>8.34</v>
      </c>
      <c r="P8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4.59</v>
      </c>
      <c r="Q803">
        <f>IF(Tabla1[[#This Row],[SERVICIO]]="COMIDA",3,IF(Tabla1[[#This Row],[SERVICIO]]="CONTROLADO",12,IF(Tabla1[[#This Row],[SERVICIO]]="RÁPIDO",3.75,IF(Tabla1[[#This Row],[SERVICIO]]="NORMAL",2.5,))))</f>
        <v>3.75</v>
      </c>
      <c r="R803">
        <f>IF(Tabla1[[#This Row],[SERVICIO]]="COMIDA",3.5,IF(Tabla1[[#This Row],[SERVICIO]]="CONTROLADO",8,IF(Tabla1[[#This Row],[SERVICIO]]="RÁPIDO",4.5,IF(Tabla1[[#This Row],[SERVICIO]]="NORMAL",3,))))</f>
        <v>4.5</v>
      </c>
      <c r="S8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3" s="2">
        <f>IF(Tabla1[[#This Row],[KILOMETROS ADICIONALES]]=0,Tabla1[[#This Row],[KILOMETROS]]*Tabla1[[#This Row],[COSTO NORMAL]],Tabla1[[#This Row],[COSTO NORMAL]]*Tabla1[[#This Row],[KILOMETROS HASTA]])</f>
        <v>16.875</v>
      </c>
      <c r="U803" s="2">
        <f>Tabla1[[#This Row],[KILOMETROS ADICIONALES]]*Tabla1[[#This Row],[COSTO ADICIONAL]]</f>
        <v>2.5245000000000002</v>
      </c>
      <c r="V803">
        <v>217.1</v>
      </c>
      <c r="W803" s="2">
        <f>Tabla1[[#This Row],[COSTO NORMAL2]]+Tabla1[[#This Row],[COSTO ADICIONAL2]]</f>
        <v>19.3995</v>
      </c>
    </row>
    <row r="804" spans="1:23" x14ac:dyDescent="0.25">
      <c r="A804" t="s">
        <v>45</v>
      </c>
      <c r="B804" t="s">
        <v>1286</v>
      </c>
      <c r="C804" t="s">
        <v>9895</v>
      </c>
      <c r="D804" t="s">
        <v>13</v>
      </c>
      <c r="E804" t="s">
        <v>14845</v>
      </c>
      <c r="F804" t="s">
        <v>14</v>
      </c>
      <c r="G804" t="s">
        <v>15</v>
      </c>
      <c r="H804" t="s">
        <v>72</v>
      </c>
      <c r="I804" t="s">
        <v>1289</v>
      </c>
      <c r="J804" t="str">
        <f>MID(Tabla1[[#This Row],[HORA2]],1,2)</f>
        <v>17</v>
      </c>
      <c r="K804" t="s">
        <v>43</v>
      </c>
      <c r="L804" t="s">
        <v>188</v>
      </c>
      <c r="M804" t="s">
        <v>14867</v>
      </c>
      <c r="N804" t="s">
        <v>22</v>
      </c>
      <c r="O804">
        <v>9.9</v>
      </c>
      <c r="P8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6.15</v>
      </c>
      <c r="Q804">
        <f>IF(Tabla1[[#This Row],[SERVICIO]]="COMIDA",3,IF(Tabla1[[#This Row],[SERVICIO]]="CONTROLADO",12,IF(Tabla1[[#This Row],[SERVICIO]]="RÁPIDO",3.75,IF(Tabla1[[#This Row],[SERVICIO]]="NORMAL",2.5,))))</f>
        <v>3.75</v>
      </c>
      <c r="R804">
        <f>IF(Tabla1[[#This Row],[SERVICIO]]="COMIDA",3.5,IF(Tabla1[[#This Row],[SERVICIO]]="CONTROLADO",8,IF(Tabla1[[#This Row],[SERVICIO]]="RÁPIDO",4.5,IF(Tabla1[[#This Row],[SERVICIO]]="NORMAL",3,))))</f>
        <v>4.5</v>
      </c>
      <c r="S8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4" s="2">
        <f>IF(Tabla1[[#This Row],[KILOMETROS ADICIONALES]]=0,Tabla1[[#This Row],[KILOMETROS]]*Tabla1[[#This Row],[COSTO NORMAL]],Tabla1[[#This Row],[COSTO NORMAL]]*Tabla1[[#This Row],[KILOMETROS HASTA]])</f>
        <v>16.875</v>
      </c>
      <c r="U804" s="2">
        <f>Tabla1[[#This Row],[KILOMETROS ADICIONALES]]*Tabla1[[#This Row],[COSTO ADICIONAL]]</f>
        <v>3.3825000000000003</v>
      </c>
      <c r="V804">
        <v>30.17</v>
      </c>
      <c r="W804" s="2">
        <f>Tabla1[[#This Row],[COSTO NORMAL2]]+Tabla1[[#This Row],[COSTO ADICIONAL2]]</f>
        <v>20.2575</v>
      </c>
    </row>
    <row r="805" spans="1:23" x14ac:dyDescent="0.25">
      <c r="A805" t="s">
        <v>45</v>
      </c>
      <c r="B805" t="s">
        <v>1286</v>
      </c>
      <c r="C805" t="s">
        <v>9896</v>
      </c>
      <c r="D805" t="s">
        <v>13</v>
      </c>
      <c r="E805" t="s">
        <v>14845</v>
      </c>
      <c r="F805" t="s">
        <v>14</v>
      </c>
      <c r="G805" t="s">
        <v>15</v>
      </c>
      <c r="H805" t="s">
        <v>45</v>
      </c>
      <c r="I805" t="s">
        <v>1290</v>
      </c>
      <c r="J805" t="str">
        <f>MID(Tabla1[[#This Row],[HORA2]],1,2)</f>
        <v>13</v>
      </c>
      <c r="K805" t="s">
        <v>20</v>
      </c>
      <c r="L805" t="s">
        <v>57</v>
      </c>
      <c r="M805" t="s">
        <v>14867</v>
      </c>
      <c r="N805" t="s">
        <v>22</v>
      </c>
      <c r="O805">
        <v>17.63</v>
      </c>
      <c r="P8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13.879999999999999</v>
      </c>
      <c r="Q805">
        <f>IF(Tabla1[[#This Row],[SERVICIO]]="COMIDA",3,IF(Tabla1[[#This Row],[SERVICIO]]="CONTROLADO",12,IF(Tabla1[[#This Row],[SERVICIO]]="RÁPIDO",3.75,IF(Tabla1[[#This Row],[SERVICIO]]="NORMAL",2.5,))))</f>
        <v>3.75</v>
      </c>
      <c r="R805">
        <f>IF(Tabla1[[#This Row],[SERVICIO]]="COMIDA",3.5,IF(Tabla1[[#This Row],[SERVICIO]]="CONTROLADO",8,IF(Tabla1[[#This Row],[SERVICIO]]="RÁPIDO",4.5,IF(Tabla1[[#This Row],[SERVICIO]]="NORMAL",3,))))</f>
        <v>4.5</v>
      </c>
      <c r="S8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5" s="2">
        <f>IF(Tabla1[[#This Row],[KILOMETROS ADICIONALES]]=0,Tabla1[[#This Row],[KILOMETROS]]*Tabla1[[#This Row],[COSTO NORMAL]],Tabla1[[#This Row],[COSTO NORMAL]]*Tabla1[[#This Row],[KILOMETROS HASTA]])</f>
        <v>16.875</v>
      </c>
      <c r="U805" s="2">
        <f>Tabla1[[#This Row],[KILOMETROS ADICIONALES]]*Tabla1[[#This Row],[COSTO ADICIONAL]]</f>
        <v>7.6340000000000003</v>
      </c>
      <c r="V805">
        <v>166.03</v>
      </c>
      <c r="W805" s="2">
        <f>Tabla1[[#This Row],[COSTO NORMAL2]]+Tabla1[[#This Row],[COSTO ADICIONAL2]]</f>
        <v>24.509</v>
      </c>
    </row>
    <row r="806" spans="1:23" x14ac:dyDescent="0.25">
      <c r="A806" t="s">
        <v>45</v>
      </c>
      <c r="B806" t="s">
        <v>1286</v>
      </c>
      <c r="C806" t="s">
        <v>9897</v>
      </c>
      <c r="D806" t="s">
        <v>13</v>
      </c>
      <c r="E806" t="s">
        <v>14845</v>
      </c>
      <c r="F806" t="s">
        <v>14</v>
      </c>
      <c r="G806" t="s">
        <v>15</v>
      </c>
      <c r="H806" t="s">
        <v>45</v>
      </c>
      <c r="I806" t="s">
        <v>1291</v>
      </c>
      <c r="J806" t="str">
        <f>MID(Tabla1[[#This Row],[HORA2]],1,2)</f>
        <v>13</v>
      </c>
      <c r="K806" t="s">
        <v>20</v>
      </c>
      <c r="L806" t="s">
        <v>96</v>
      </c>
      <c r="M806" t="s">
        <v>14867</v>
      </c>
      <c r="N806" t="s">
        <v>22</v>
      </c>
      <c r="O806">
        <v>12.81</v>
      </c>
      <c r="P8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9.06</v>
      </c>
      <c r="Q806">
        <f>IF(Tabla1[[#This Row],[SERVICIO]]="COMIDA",3,IF(Tabla1[[#This Row],[SERVICIO]]="CONTROLADO",12,IF(Tabla1[[#This Row],[SERVICIO]]="RÁPIDO",3.75,IF(Tabla1[[#This Row],[SERVICIO]]="NORMAL",2.5,))))</f>
        <v>3.75</v>
      </c>
      <c r="R806">
        <f>IF(Tabla1[[#This Row],[SERVICIO]]="COMIDA",3.5,IF(Tabla1[[#This Row],[SERVICIO]]="CONTROLADO",8,IF(Tabla1[[#This Row],[SERVICIO]]="RÁPIDO",4.5,IF(Tabla1[[#This Row],[SERVICIO]]="NORMAL",3,))))</f>
        <v>4.5</v>
      </c>
      <c r="S8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6" s="2">
        <f>IF(Tabla1[[#This Row],[KILOMETROS ADICIONALES]]=0,Tabla1[[#This Row],[KILOMETROS]]*Tabla1[[#This Row],[COSTO NORMAL]],Tabla1[[#This Row],[COSTO NORMAL]]*Tabla1[[#This Row],[KILOMETROS HASTA]])</f>
        <v>16.875</v>
      </c>
      <c r="U806" s="2">
        <f>Tabla1[[#This Row],[KILOMETROS ADICIONALES]]*Tabla1[[#This Row],[COSTO ADICIONAL]]</f>
        <v>4.9830000000000005</v>
      </c>
      <c r="V806">
        <v>25.8</v>
      </c>
      <c r="W806" s="2">
        <f>Tabla1[[#This Row],[COSTO NORMAL2]]+Tabla1[[#This Row],[COSTO ADICIONAL2]]</f>
        <v>21.858000000000001</v>
      </c>
    </row>
    <row r="807" spans="1:23" x14ac:dyDescent="0.25">
      <c r="A807" t="s">
        <v>45</v>
      </c>
      <c r="B807" t="s">
        <v>1292</v>
      </c>
      <c r="C807" t="s">
        <v>9898</v>
      </c>
      <c r="D807" t="s">
        <v>13</v>
      </c>
      <c r="E807" t="s">
        <v>14845</v>
      </c>
      <c r="F807" t="s">
        <v>14</v>
      </c>
      <c r="G807" t="s">
        <v>15</v>
      </c>
      <c r="H807" t="s">
        <v>45</v>
      </c>
      <c r="I807" t="s">
        <v>1293</v>
      </c>
      <c r="J807" t="str">
        <f>MID(Tabla1[[#This Row],[HORA2]],1,2)</f>
        <v>13</v>
      </c>
      <c r="K807" t="s">
        <v>90</v>
      </c>
      <c r="L807" t="s">
        <v>57</v>
      </c>
      <c r="M807" t="s">
        <v>14867</v>
      </c>
      <c r="N807" t="s">
        <v>22</v>
      </c>
      <c r="O807">
        <v>1.44</v>
      </c>
      <c r="P8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07">
        <f>IF(Tabla1[[#This Row],[SERVICIO]]="COMIDA",3,IF(Tabla1[[#This Row],[SERVICIO]]="CONTROLADO",12,IF(Tabla1[[#This Row],[SERVICIO]]="RÁPIDO",3.75,IF(Tabla1[[#This Row],[SERVICIO]]="NORMAL",2.5,))))</f>
        <v>3.75</v>
      </c>
      <c r="R807">
        <f>IF(Tabla1[[#This Row],[SERVICIO]]="COMIDA",3.5,IF(Tabla1[[#This Row],[SERVICIO]]="CONTROLADO",8,IF(Tabla1[[#This Row],[SERVICIO]]="RÁPIDO",4.5,IF(Tabla1[[#This Row],[SERVICIO]]="NORMAL",3,))))</f>
        <v>4.5</v>
      </c>
      <c r="S8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7" s="2">
        <f>IF(Tabla1[[#This Row],[KILOMETROS ADICIONALES]]=0,Tabla1[[#This Row],[KILOMETROS]]*Tabla1[[#This Row],[COSTO NORMAL]],Tabla1[[#This Row],[COSTO NORMAL]]*Tabla1[[#This Row],[KILOMETROS HASTA]])</f>
        <v>6.4799999999999995</v>
      </c>
      <c r="U807" s="2">
        <f>Tabla1[[#This Row],[KILOMETROS ADICIONALES]]*Tabla1[[#This Row],[COSTO ADICIONAL]]</f>
        <v>0</v>
      </c>
      <c r="V807">
        <v>49.58</v>
      </c>
      <c r="W807" s="2">
        <f>Tabla1[[#This Row],[COSTO NORMAL2]]+Tabla1[[#This Row],[COSTO ADICIONAL2]]</f>
        <v>6.4799999999999995</v>
      </c>
    </row>
    <row r="808" spans="1:23" x14ac:dyDescent="0.25">
      <c r="A808" t="s">
        <v>45</v>
      </c>
      <c r="B808" t="s">
        <v>1294</v>
      </c>
      <c r="C808" t="s">
        <v>9899</v>
      </c>
      <c r="D808" t="s">
        <v>13</v>
      </c>
      <c r="E808" t="s">
        <v>14845</v>
      </c>
      <c r="F808" t="s">
        <v>295</v>
      </c>
      <c r="G808" t="s">
        <v>15</v>
      </c>
      <c r="H808" t="s">
        <v>45</v>
      </c>
      <c r="I808" t="s">
        <v>1295</v>
      </c>
      <c r="J808" t="str">
        <f>MID(Tabla1[[#This Row],[HORA2]],1,2)</f>
        <v>13</v>
      </c>
      <c r="K808" t="s">
        <v>78</v>
      </c>
      <c r="L808" t="s">
        <v>323</v>
      </c>
      <c r="M808" t="s">
        <v>14867</v>
      </c>
      <c r="N808" t="s">
        <v>22</v>
      </c>
      <c r="O808">
        <v>15.36</v>
      </c>
      <c r="P8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11.61</v>
      </c>
      <c r="Q808">
        <f>IF(Tabla1[[#This Row],[SERVICIO]]="COMIDA",3,IF(Tabla1[[#This Row],[SERVICIO]]="CONTROLADO",12,IF(Tabla1[[#This Row],[SERVICIO]]="RÁPIDO",3.75,IF(Tabla1[[#This Row],[SERVICIO]]="NORMAL",2.5,))))</f>
        <v>3.75</v>
      </c>
      <c r="R808">
        <f>IF(Tabla1[[#This Row],[SERVICIO]]="COMIDA",3.5,IF(Tabla1[[#This Row],[SERVICIO]]="CONTROLADO",8,IF(Tabla1[[#This Row],[SERVICIO]]="RÁPIDO",4.5,IF(Tabla1[[#This Row],[SERVICIO]]="NORMAL",3,))))</f>
        <v>4.5</v>
      </c>
      <c r="S8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8" s="2">
        <f>IF(Tabla1[[#This Row],[KILOMETROS ADICIONALES]]=0,Tabla1[[#This Row],[KILOMETROS]]*Tabla1[[#This Row],[COSTO NORMAL]],Tabla1[[#This Row],[COSTO NORMAL]]*Tabla1[[#This Row],[KILOMETROS HASTA]])</f>
        <v>16.875</v>
      </c>
      <c r="U808" s="2">
        <f>Tabla1[[#This Row],[KILOMETROS ADICIONALES]]*Tabla1[[#This Row],[COSTO ADICIONAL]]</f>
        <v>6.3855000000000004</v>
      </c>
      <c r="V808">
        <v>245.6</v>
      </c>
      <c r="W808" s="2">
        <f>Tabla1[[#This Row],[COSTO NORMAL2]]+Tabla1[[#This Row],[COSTO ADICIONAL2]]</f>
        <v>23.2605</v>
      </c>
    </row>
    <row r="809" spans="1:23" x14ac:dyDescent="0.25">
      <c r="A809" t="s">
        <v>45</v>
      </c>
      <c r="B809" t="s">
        <v>1296</v>
      </c>
      <c r="C809" t="s">
        <v>9900</v>
      </c>
      <c r="D809" t="s">
        <v>13</v>
      </c>
      <c r="E809" t="s">
        <v>14845</v>
      </c>
      <c r="F809" t="s">
        <v>14</v>
      </c>
      <c r="G809" t="s">
        <v>15</v>
      </c>
      <c r="H809" t="s">
        <v>45</v>
      </c>
      <c r="I809" t="s">
        <v>1297</v>
      </c>
      <c r="J809" t="str">
        <f>MID(Tabla1[[#This Row],[HORA2]],1,2)</f>
        <v>12</v>
      </c>
      <c r="K809" t="s">
        <v>19</v>
      </c>
      <c r="L809" t="s">
        <v>19</v>
      </c>
      <c r="M809" t="s">
        <v>14867</v>
      </c>
      <c r="N809" t="s">
        <v>22</v>
      </c>
      <c r="O809">
        <v>14.38</v>
      </c>
      <c r="P8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10.63</v>
      </c>
      <c r="Q809">
        <f>IF(Tabla1[[#This Row],[SERVICIO]]="COMIDA",3,IF(Tabla1[[#This Row],[SERVICIO]]="CONTROLADO",12,IF(Tabla1[[#This Row],[SERVICIO]]="RÁPIDO",3.75,IF(Tabla1[[#This Row],[SERVICIO]]="NORMAL",2.5,))))</f>
        <v>3.75</v>
      </c>
      <c r="R809">
        <f>IF(Tabla1[[#This Row],[SERVICIO]]="COMIDA",3.5,IF(Tabla1[[#This Row],[SERVICIO]]="CONTROLADO",8,IF(Tabla1[[#This Row],[SERVICIO]]="RÁPIDO",4.5,IF(Tabla1[[#This Row],[SERVICIO]]="NORMAL",3,))))</f>
        <v>4.5</v>
      </c>
      <c r="S8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09" s="2">
        <f>IF(Tabla1[[#This Row],[KILOMETROS ADICIONALES]]=0,Tabla1[[#This Row],[KILOMETROS]]*Tabla1[[#This Row],[COSTO NORMAL]],Tabla1[[#This Row],[COSTO NORMAL]]*Tabla1[[#This Row],[KILOMETROS HASTA]])</f>
        <v>16.875</v>
      </c>
      <c r="U809" s="2">
        <f>Tabla1[[#This Row],[KILOMETROS ADICIONALES]]*Tabla1[[#This Row],[COSTO ADICIONAL]]</f>
        <v>5.8465000000000007</v>
      </c>
      <c r="V809">
        <v>103.21</v>
      </c>
      <c r="W809" s="2">
        <f>Tabla1[[#This Row],[COSTO NORMAL2]]+Tabla1[[#This Row],[COSTO ADICIONAL2]]</f>
        <v>22.721499999999999</v>
      </c>
    </row>
    <row r="810" spans="1:23" x14ac:dyDescent="0.25">
      <c r="A810" t="s">
        <v>45</v>
      </c>
      <c r="B810" t="s">
        <v>1298</v>
      </c>
      <c r="C810" t="s">
        <v>9901</v>
      </c>
      <c r="D810" t="s">
        <v>13</v>
      </c>
      <c r="E810" t="s">
        <v>14845</v>
      </c>
      <c r="F810" t="s">
        <v>14</v>
      </c>
      <c r="G810" t="s">
        <v>15</v>
      </c>
      <c r="H810" t="s">
        <v>45</v>
      </c>
      <c r="I810" t="s">
        <v>1299</v>
      </c>
      <c r="J810" t="str">
        <f>MID(Tabla1[[#This Row],[HORA2]],1,2)</f>
        <v>13</v>
      </c>
      <c r="K810" t="s">
        <v>35</v>
      </c>
      <c r="L810" t="s">
        <v>35</v>
      </c>
      <c r="M810" t="s">
        <v>14867</v>
      </c>
      <c r="N810" t="s">
        <v>22</v>
      </c>
      <c r="O810">
        <v>7.04</v>
      </c>
      <c r="P8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3.29</v>
      </c>
      <c r="Q810">
        <f>IF(Tabla1[[#This Row],[SERVICIO]]="COMIDA",3,IF(Tabla1[[#This Row],[SERVICIO]]="CONTROLADO",12,IF(Tabla1[[#This Row],[SERVICIO]]="RÁPIDO",3.75,IF(Tabla1[[#This Row],[SERVICIO]]="NORMAL",2.5,))))</f>
        <v>3.75</v>
      </c>
      <c r="R810">
        <f>IF(Tabla1[[#This Row],[SERVICIO]]="COMIDA",3.5,IF(Tabla1[[#This Row],[SERVICIO]]="CONTROLADO",8,IF(Tabla1[[#This Row],[SERVICIO]]="RÁPIDO",4.5,IF(Tabla1[[#This Row],[SERVICIO]]="NORMAL",3,))))</f>
        <v>4.5</v>
      </c>
      <c r="S8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0" s="2">
        <f>IF(Tabla1[[#This Row],[KILOMETROS ADICIONALES]]=0,Tabla1[[#This Row],[KILOMETROS]]*Tabla1[[#This Row],[COSTO NORMAL]],Tabla1[[#This Row],[COSTO NORMAL]]*Tabla1[[#This Row],[KILOMETROS HASTA]])</f>
        <v>16.875</v>
      </c>
      <c r="U810" s="2">
        <f>Tabla1[[#This Row],[KILOMETROS ADICIONALES]]*Tabla1[[#This Row],[COSTO ADICIONAL]]</f>
        <v>1.8095000000000001</v>
      </c>
      <c r="V810">
        <v>65.67</v>
      </c>
      <c r="W810" s="2">
        <f>Tabla1[[#This Row],[COSTO NORMAL2]]+Tabla1[[#This Row],[COSTO ADICIONAL2]]</f>
        <v>18.6845</v>
      </c>
    </row>
    <row r="811" spans="1:23" x14ac:dyDescent="0.25">
      <c r="A811" t="s">
        <v>45</v>
      </c>
      <c r="B811" t="s">
        <v>1300</v>
      </c>
      <c r="C811" t="s">
        <v>9902</v>
      </c>
      <c r="D811" t="s">
        <v>13</v>
      </c>
      <c r="E811" t="s">
        <v>14845</v>
      </c>
      <c r="F811" t="s">
        <v>14</v>
      </c>
      <c r="G811" t="s">
        <v>15</v>
      </c>
      <c r="H811" t="s">
        <v>45</v>
      </c>
      <c r="I811" t="s">
        <v>1301</v>
      </c>
      <c r="J811" t="str">
        <f>MID(Tabla1[[#This Row],[HORA2]],1,2)</f>
        <v>13</v>
      </c>
      <c r="K811" t="s">
        <v>78</v>
      </c>
      <c r="L811" t="s">
        <v>19</v>
      </c>
      <c r="M811" t="s">
        <v>14867</v>
      </c>
      <c r="N811" t="s">
        <v>22</v>
      </c>
      <c r="O811">
        <v>8.7200000000000006</v>
      </c>
      <c r="P8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4.9700000000000006</v>
      </c>
      <c r="Q811">
        <f>IF(Tabla1[[#This Row],[SERVICIO]]="COMIDA",3,IF(Tabla1[[#This Row],[SERVICIO]]="CONTROLADO",12,IF(Tabla1[[#This Row],[SERVICIO]]="RÁPIDO",3.75,IF(Tabla1[[#This Row],[SERVICIO]]="NORMAL",2.5,))))</f>
        <v>3.75</v>
      </c>
      <c r="R811">
        <f>IF(Tabla1[[#This Row],[SERVICIO]]="COMIDA",3.5,IF(Tabla1[[#This Row],[SERVICIO]]="CONTROLADO",8,IF(Tabla1[[#This Row],[SERVICIO]]="RÁPIDO",4.5,IF(Tabla1[[#This Row],[SERVICIO]]="NORMAL",3,))))</f>
        <v>4.5</v>
      </c>
      <c r="S8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1" s="2">
        <f>IF(Tabla1[[#This Row],[KILOMETROS ADICIONALES]]=0,Tabla1[[#This Row],[KILOMETROS]]*Tabla1[[#This Row],[COSTO NORMAL]],Tabla1[[#This Row],[COSTO NORMAL]]*Tabla1[[#This Row],[KILOMETROS HASTA]])</f>
        <v>16.875</v>
      </c>
      <c r="U811" s="2">
        <f>Tabla1[[#This Row],[KILOMETROS ADICIONALES]]*Tabla1[[#This Row],[COSTO ADICIONAL]]</f>
        <v>2.7335000000000007</v>
      </c>
      <c r="V811">
        <v>89.85</v>
      </c>
      <c r="W811" s="2">
        <f>Tabla1[[#This Row],[COSTO NORMAL2]]+Tabla1[[#This Row],[COSTO ADICIONAL2]]</f>
        <v>19.608499999999999</v>
      </c>
    </row>
    <row r="812" spans="1:23" x14ac:dyDescent="0.25">
      <c r="A812" t="s">
        <v>45</v>
      </c>
      <c r="B812" t="s">
        <v>1302</v>
      </c>
      <c r="C812" t="s">
        <v>9903</v>
      </c>
      <c r="D812" t="s">
        <v>13</v>
      </c>
      <c r="E812" t="s">
        <v>14847</v>
      </c>
      <c r="F812" t="s">
        <v>295</v>
      </c>
      <c r="G812" t="s">
        <v>15</v>
      </c>
      <c r="H812" t="s">
        <v>45</v>
      </c>
      <c r="I812" t="s">
        <v>1303</v>
      </c>
      <c r="J812" t="str">
        <f>MID(Tabla1[[#This Row],[HORA2]],1,2)</f>
        <v>13</v>
      </c>
      <c r="K812" t="s">
        <v>43</v>
      </c>
      <c r="L812" t="s">
        <v>92</v>
      </c>
      <c r="M812" t="s">
        <v>14867</v>
      </c>
      <c r="N812" t="s">
        <v>22</v>
      </c>
      <c r="O812">
        <v>12.38</v>
      </c>
      <c r="P8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9.3800000000000008</v>
      </c>
      <c r="Q812">
        <f>IF(Tabla1[[#This Row],[SERVICIO]]="COMIDA",3,IF(Tabla1[[#This Row],[SERVICIO]]="CONTROLADO",12,IF(Tabla1[[#This Row],[SERVICIO]]="RÁPIDO",3.75,IF(Tabla1[[#This Row],[SERVICIO]]="NORMAL",2.5,))))</f>
        <v>3</v>
      </c>
      <c r="R812">
        <f>IF(Tabla1[[#This Row],[SERVICIO]]="COMIDA",3.5,IF(Tabla1[[#This Row],[SERVICIO]]="CONTROLADO",8,IF(Tabla1[[#This Row],[SERVICIO]]="RÁPIDO",4.5,IF(Tabla1[[#This Row],[SERVICIO]]="NORMAL",3,))))</f>
        <v>3.5</v>
      </c>
      <c r="S812">
        <f>IF(Tabla1[[#This Row],[SERVICIO]]="COMIDA",0.75,IF(Tabla1[[#This Row],[SERVICIO]]="CONTROLADO",2.65,IF(Tabla1[[#This Row],[SERVICIO]]="RÁPIDO",0.55,IF(Tabla1[[#This Row],[SERVICIO]]="NORMAL",1.2,))))</f>
        <v>0.75</v>
      </c>
      <c r="T812" s="2">
        <f>IF(Tabla1[[#This Row],[KILOMETROS ADICIONALES]]=0,Tabla1[[#This Row],[KILOMETROS]]*Tabla1[[#This Row],[COSTO NORMAL]],Tabla1[[#This Row],[COSTO NORMAL]]*Tabla1[[#This Row],[KILOMETROS HASTA]])</f>
        <v>10.5</v>
      </c>
      <c r="U812" s="2">
        <f>Tabla1[[#This Row],[KILOMETROS ADICIONALES]]*Tabla1[[#This Row],[COSTO ADICIONAL]]</f>
        <v>7.0350000000000001</v>
      </c>
      <c r="V812">
        <v>144.74</v>
      </c>
      <c r="W812" s="2">
        <f>Tabla1[[#This Row],[COSTO NORMAL2]]+Tabla1[[#This Row],[COSTO ADICIONAL2]]</f>
        <v>17.535</v>
      </c>
    </row>
    <row r="813" spans="1:23" x14ac:dyDescent="0.25">
      <c r="A813" t="s">
        <v>45</v>
      </c>
      <c r="B813" t="s">
        <v>1304</v>
      </c>
      <c r="C813" t="s">
        <v>9904</v>
      </c>
      <c r="D813" t="s">
        <v>13</v>
      </c>
      <c r="E813" t="s">
        <v>14845</v>
      </c>
      <c r="F813" t="s">
        <v>76</v>
      </c>
      <c r="G813" t="s">
        <v>15</v>
      </c>
      <c r="H813" t="s">
        <v>45</v>
      </c>
      <c r="I813" t="s">
        <v>1305</v>
      </c>
      <c r="J813" t="str">
        <f>MID(Tabla1[[#This Row],[HORA2]],1,2)</f>
        <v>12</v>
      </c>
      <c r="K813" t="s">
        <v>79</v>
      </c>
      <c r="L813" t="s">
        <v>110</v>
      </c>
      <c r="M813" t="s">
        <v>14867</v>
      </c>
      <c r="N813" t="s">
        <v>22</v>
      </c>
      <c r="O813">
        <v>7.63</v>
      </c>
      <c r="P8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3.88</v>
      </c>
      <c r="Q813">
        <f>IF(Tabla1[[#This Row],[SERVICIO]]="COMIDA",3,IF(Tabla1[[#This Row],[SERVICIO]]="CONTROLADO",12,IF(Tabla1[[#This Row],[SERVICIO]]="RÁPIDO",3.75,IF(Tabla1[[#This Row],[SERVICIO]]="NORMAL",2.5,))))</f>
        <v>3.75</v>
      </c>
      <c r="R813">
        <f>IF(Tabla1[[#This Row],[SERVICIO]]="COMIDA",3.5,IF(Tabla1[[#This Row],[SERVICIO]]="CONTROLADO",8,IF(Tabla1[[#This Row],[SERVICIO]]="RÁPIDO",4.5,IF(Tabla1[[#This Row],[SERVICIO]]="NORMAL",3,))))</f>
        <v>4.5</v>
      </c>
      <c r="S8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3" s="2">
        <f>IF(Tabla1[[#This Row],[KILOMETROS ADICIONALES]]=0,Tabla1[[#This Row],[KILOMETROS]]*Tabla1[[#This Row],[COSTO NORMAL]],Tabla1[[#This Row],[COSTO NORMAL]]*Tabla1[[#This Row],[KILOMETROS HASTA]])</f>
        <v>16.875</v>
      </c>
      <c r="U813" s="2">
        <f>Tabla1[[#This Row],[KILOMETROS ADICIONALES]]*Tabla1[[#This Row],[COSTO ADICIONAL]]</f>
        <v>2.1339999999999999</v>
      </c>
      <c r="V813">
        <v>43.72</v>
      </c>
      <c r="W813" s="2">
        <f>Tabla1[[#This Row],[COSTO NORMAL2]]+Tabla1[[#This Row],[COSTO ADICIONAL2]]</f>
        <v>19.009</v>
      </c>
    </row>
    <row r="814" spans="1:23" x14ac:dyDescent="0.25">
      <c r="A814" t="s">
        <v>45</v>
      </c>
      <c r="B814" t="s">
        <v>1306</v>
      </c>
      <c r="C814" t="s">
        <v>9905</v>
      </c>
      <c r="D814" t="s">
        <v>13</v>
      </c>
      <c r="E814" t="s">
        <v>14845</v>
      </c>
      <c r="F814" t="s">
        <v>76</v>
      </c>
      <c r="G814" t="s">
        <v>15</v>
      </c>
      <c r="H814" t="s">
        <v>45</v>
      </c>
      <c r="I814" t="s">
        <v>1307</v>
      </c>
      <c r="J814" t="str">
        <f>MID(Tabla1[[#This Row],[HORA2]],1,2)</f>
        <v>14</v>
      </c>
      <c r="K814" t="s">
        <v>79</v>
      </c>
      <c r="L814" t="s">
        <v>125</v>
      </c>
      <c r="M814" t="s">
        <v>14867</v>
      </c>
      <c r="N814" t="s">
        <v>22</v>
      </c>
      <c r="O814">
        <v>7.51</v>
      </c>
      <c r="P8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</v>
      </c>
      <c r="Q814">
        <f>IF(Tabla1[[#This Row],[SERVICIO]]="COMIDA",3,IF(Tabla1[[#This Row],[SERVICIO]]="CONTROLADO",12,IF(Tabla1[[#This Row],[SERVICIO]]="RÁPIDO",3.75,IF(Tabla1[[#This Row],[SERVICIO]]="NORMAL",2.5,))))</f>
        <v>3.75</v>
      </c>
      <c r="R814">
        <f>IF(Tabla1[[#This Row],[SERVICIO]]="COMIDA",3.5,IF(Tabla1[[#This Row],[SERVICIO]]="CONTROLADO",8,IF(Tabla1[[#This Row],[SERVICIO]]="RÁPIDO",4.5,IF(Tabla1[[#This Row],[SERVICIO]]="NORMAL",3,))))</f>
        <v>4.5</v>
      </c>
      <c r="S8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4" s="2">
        <f>IF(Tabla1[[#This Row],[KILOMETROS ADICIONALES]]=0,Tabla1[[#This Row],[KILOMETROS]]*Tabla1[[#This Row],[COSTO NORMAL]],Tabla1[[#This Row],[COSTO NORMAL]]*Tabla1[[#This Row],[KILOMETROS HASTA]])</f>
        <v>16.875</v>
      </c>
      <c r="U814" s="2">
        <f>Tabla1[[#This Row],[KILOMETROS ADICIONALES]]*Tabla1[[#This Row],[COSTO ADICIONAL]]</f>
        <v>2.0680000000000001</v>
      </c>
      <c r="V814">
        <v>239.93</v>
      </c>
      <c r="W814" s="2">
        <f>Tabla1[[#This Row],[COSTO NORMAL2]]+Tabla1[[#This Row],[COSTO ADICIONAL2]]</f>
        <v>18.943000000000001</v>
      </c>
    </row>
    <row r="815" spans="1:23" x14ac:dyDescent="0.25">
      <c r="A815" t="s">
        <v>45</v>
      </c>
      <c r="B815" t="s">
        <v>1308</v>
      </c>
      <c r="C815" t="s">
        <v>9906</v>
      </c>
      <c r="D815" t="s">
        <v>13</v>
      </c>
      <c r="E815" t="s">
        <v>14845</v>
      </c>
      <c r="F815" t="s">
        <v>14</v>
      </c>
      <c r="G815" t="s">
        <v>15</v>
      </c>
      <c r="H815" t="s">
        <v>45</v>
      </c>
      <c r="I815" t="s">
        <v>1309</v>
      </c>
      <c r="J815" t="str">
        <f>MID(Tabla1[[#This Row],[HORA2]],1,2)</f>
        <v>13</v>
      </c>
      <c r="K815" t="s">
        <v>26</v>
      </c>
      <c r="L815" t="s">
        <v>26</v>
      </c>
      <c r="M815" t="s">
        <v>14867</v>
      </c>
      <c r="N815" t="s">
        <v>22</v>
      </c>
      <c r="O815">
        <v>12.47</v>
      </c>
      <c r="P8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8.7200000000000006</v>
      </c>
      <c r="Q815">
        <f>IF(Tabla1[[#This Row],[SERVICIO]]="COMIDA",3,IF(Tabla1[[#This Row],[SERVICIO]]="CONTROLADO",12,IF(Tabla1[[#This Row],[SERVICIO]]="RÁPIDO",3.75,IF(Tabla1[[#This Row],[SERVICIO]]="NORMAL",2.5,))))</f>
        <v>3.75</v>
      </c>
      <c r="R815">
        <f>IF(Tabla1[[#This Row],[SERVICIO]]="COMIDA",3.5,IF(Tabla1[[#This Row],[SERVICIO]]="CONTROLADO",8,IF(Tabla1[[#This Row],[SERVICIO]]="RÁPIDO",4.5,IF(Tabla1[[#This Row],[SERVICIO]]="NORMAL",3,))))</f>
        <v>4.5</v>
      </c>
      <c r="S8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5" s="2">
        <f>IF(Tabla1[[#This Row],[KILOMETROS ADICIONALES]]=0,Tabla1[[#This Row],[KILOMETROS]]*Tabla1[[#This Row],[COSTO NORMAL]],Tabla1[[#This Row],[COSTO NORMAL]]*Tabla1[[#This Row],[KILOMETROS HASTA]])</f>
        <v>16.875</v>
      </c>
      <c r="U815" s="2">
        <f>Tabla1[[#This Row],[KILOMETROS ADICIONALES]]*Tabla1[[#This Row],[COSTO ADICIONAL]]</f>
        <v>4.7960000000000012</v>
      </c>
      <c r="V815">
        <v>118.14</v>
      </c>
      <c r="W815" s="2">
        <f>Tabla1[[#This Row],[COSTO NORMAL2]]+Tabla1[[#This Row],[COSTO ADICIONAL2]]</f>
        <v>21.670999999999999</v>
      </c>
    </row>
    <row r="816" spans="1:23" x14ac:dyDescent="0.25">
      <c r="A816" t="s">
        <v>45</v>
      </c>
      <c r="B816" t="s">
        <v>1310</v>
      </c>
      <c r="C816" t="s">
        <v>9907</v>
      </c>
      <c r="D816" t="s">
        <v>13</v>
      </c>
      <c r="E816" t="s">
        <v>14845</v>
      </c>
      <c r="F816" t="s">
        <v>14</v>
      </c>
      <c r="G816" t="s">
        <v>15</v>
      </c>
      <c r="H816" t="s">
        <v>45</v>
      </c>
      <c r="I816" t="s">
        <v>1311</v>
      </c>
      <c r="J816" t="str">
        <f>MID(Tabla1[[#This Row],[HORA2]],1,2)</f>
        <v>13</v>
      </c>
      <c r="K816" t="s">
        <v>65</v>
      </c>
      <c r="L816" t="s">
        <v>102</v>
      </c>
      <c r="M816" t="s">
        <v>14867</v>
      </c>
      <c r="N816" t="s">
        <v>22</v>
      </c>
      <c r="O816">
        <v>10.62</v>
      </c>
      <c r="P8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6.8699999999999992</v>
      </c>
      <c r="Q816">
        <f>IF(Tabla1[[#This Row],[SERVICIO]]="COMIDA",3,IF(Tabla1[[#This Row],[SERVICIO]]="CONTROLADO",12,IF(Tabla1[[#This Row],[SERVICIO]]="RÁPIDO",3.75,IF(Tabla1[[#This Row],[SERVICIO]]="NORMAL",2.5,))))</f>
        <v>3.75</v>
      </c>
      <c r="R816">
        <f>IF(Tabla1[[#This Row],[SERVICIO]]="COMIDA",3.5,IF(Tabla1[[#This Row],[SERVICIO]]="CONTROLADO",8,IF(Tabla1[[#This Row],[SERVICIO]]="RÁPIDO",4.5,IF(Tabla1[[#This Row],[SERVICIO]]="NORMAL",3,))))</f>
        <v>4.5</v>
      </c>
      <c r="S8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6" s="2">
        <f>IF(Tabla1[[#This Row],[KILOMETROS ADICIONALES]]=0,Tabla1[[#This Row],[KILOMETROS]]*Tabla1[[#This Row],[COSTO NORMAL]],Tabla1[[#This Row],[COSTO NORMAL]]*Tabla1[[#This Row],[KILOMETROS HASTA]])</f>
        <v>16.875</v>
      </c>
      <c r="U816" s="2">
        <f>Tabla1[[#This Row],[KILOMETROS ADICIONALES]]*Tabla1[[#This Row],[COSTO ADICIONAL]]</f>
        <v>3.7784999999999997</v>
      </c>
      <c r="V816">
        <v>12.99</v>
      </c>
      <c r="W816" s="2">
        <f>Tabla1[[#This Row],[COSTO NORMAL2]]+Tabla1[[#This Row],[COSTO ADICIONAL2]]</f>
        <v>20.653500000000001</v>
      </c>
    </row>
    <row r="817" spans="1:23" x14ac:dyDescent="0.25">
      <c r="A817" t="s">
        <v>45</v>
      </c>
      <c r="B817" t="s">
        <v>1312</v>
      </c>
      <c r="C817" t="s">
        <v>9908</v>
      </c>
      <c r="D817" t="s">
        <v>13</v>
      </c>
      <c r="E817" t="s">
        <v>14845</v>
      </c>
      <c r="F817" t="s">
        <v>14</v>
      </c>
      <c r="G817" t="s">
        <v>15</v>
      </c>
      <c r="H817" t="s">
        <v>45</v>
      </c>
      <c r="I817" t="s">
        <v>1313</v>
      </c>
      <c r="J817" t="str">
        <f>MID(Tabla1[[#This Row],[HORA2]],1,2)</f>
        <v>13</v>
      </c>
      <c r="K817" t="s">
        <v>49</v>
      </c>
      <c r="L817" t="s">
        <v>19</v>
      </c>
      <c r="M817" t="s">
        <v>14867</v>
      </c>
      <c r="N817" t="s">
        <v>22</v>
      </c>
      <c r="O817">
        <v>4.0599999999999996</v>
      </c>
      <c r="P8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0.30999999999999961</v>
      </c>
      <c r="Q817">
        <f>IF(Tabla1[[#This Row],[SERVICIO]]="COMIDA",3,IF(Tabla1[[#This Row],[SERVICIO]]="CONTROLADO",12,IF(Tabla1[[#This Row],[SERVICIO]]="RÁPIDO",3.75,IF(Tabla1[[#This Row],[SERVICIO]]="NORMAL",2.5,))))</f>
        <v>3.75</v>
      </c>
      <c r="R817">
        <f>IF(Tabla1[[#This Row],[SERVICIO]]="COMIDA",3.5,IF(Tabla1[[#This Row],[SERVICIO]]="CONTROLADO",8,IF(Tabla1[[#This Row],[SERVICIO]]="RÁPIDO",4.5,IF(Tabla1[[#This Row],[SERVICIO]]="NORMAL",3,))))</f>
        <v>4.5</v>
      </c>
      <c r="S8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17" s="2">
        <f>IF(Tabla1[[#This Row],[KILOMETROS ADICIONALES]]=0,Tabla1[[#This Row],[KILOMETROS]]*Tabla1[[#This Row],[COSTO NORMAL]],Tabla1[[#This Row],[COSTO NORMAL]]*Tabla1[[#This Row],[KILOMETROS HASTA]])</f>
        <v>16.875</v>
      </c>
      <c r="U817" s="2">
        <f>Tabla1[[#This Row],[KILOMETROS ADICIONALES]]*Tabla1[[#This Row],[COSTO ADICIONAL]]</f>
        <v>0.17049999999999979</v>
      </c>
      <c r="V817">
        <v>242.32</v>
      </c>
      <c r="W817" s="2">
        <f>Tabla1[[#This Row],[COSTO NORMAL2]]+Tabla1[[#This Row],[COSTO ADICIONAL2]]</f>
        <v>17.045500000000001</v>
      </c>
    </row>
    <row r="818" spans="1:23" x14ac:dyDescent="0.25">
      <c r="A818" t="s">
        <v>45</v>
      </c>
      <c r="B818" t="s">
        <v>1314</v>
      </c>
      <c r="C818" t="s">
        <v>9909</v>
      </c>
      <c r="D818" t="s">
        <v>13</v>
      </c>
      <c r="E818" t="s">
        <v>14847</v>
      </c>
      <c r="F818" t="s">
        <v>14</v>
      </c>
      <c r="G818" t="s">
        <v>15</v>
      </c>
      <c r="H818" t="s">
        <v>45</v>
      </c>
      <c r="I818" t="s">
        <v>1315</v>
      </c>
      <c r="J818" t="str">
        <f>MID(Tabla1[[#This Row],[HORA2]],1,2)</f>
        <v>13</v>
      </c>
      <c r="K818" t="s">
        <v>19</v>
      </c>
      <c r="L818" t="s">
        <v>90</v>
      </c>
      <c r="M818" t="s">
        <v>14867</v>
      </c>
      <c r="N818" t="s">
        <v>22</v>
      </c>
      <c r="O818">
        <v>6.84</v>
      </c>
      <c r="P8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818">
        <f>IF(Tabla1[[#This Row],[SERVICIO]]="COMIDA",3,IF(Tabla1[[#This Row],[SERVICIO]]="CONTROLADO",12,IF(Tabla1[[#This Row],[SERVICIO]]="RÁPIDO",3.75,IF(Tabla1[[#This Row],[SERVICIO]]="NORMAL",2.5,))))</f>
        <v>3</v>
      </c>
      <c r="R818">
        <f>IF(Tabla1[[#This Row],[SERVICIO]]="COMIDA",3.5,IF(Tabla1[[#This Row],[SERVICIO]]="CONTROLADO",8,IF(Tabla1[[#This Row],[SERVICIO]]="RÁPIDO",4.5,IF(Tabla1[[#This Row],[SERVICIO]]="NORMAL",3,))))</f>
        <v>3.5</v>
      </c>
      <c r="S818">
        <f>IF(Tabla1[[#This Row],[SERVICIO]]="COMIDA",0.75,IF(Tabla1[[#This Row],[SERVICIO]]="CONTROLADO",2.65,IF(Tabla1[[#This Row],[SERVICIO]]="RÁPIDO",0.55,IF(Tabla1[[#This Row],[SERVICIO]]="NORMAL",1.2,))))</f>
        <v>0.75</v>
      </c>
      <c r="T818" s="2">
        <f>IF(Tabla1[[#This Row],[KILOMETROS ADICIONALES]]=0,Tabla1[[#This Row],[KILOMETROS]]*Tabla1[[#This Row],[COSTO NORMAL]],Tabla1[[#This Row],[COSTO NORMAL]]*Tabla1[[#This Row],[KILOMETROS HASTA]])</f>
        <v>10.5</v>
      </c>
      <c r="U818" s="2">
        <f>Tabla1[[#This Row],[KILOMETROS ADICIONALES]]*Tabla1[[#This Row],[COSTO ADICIONAL]]</f>
        <v>2.88</v>
      </c>
      <c r="V818">
        <v>87.57</v>
      </c>
      <c r="W818" s="2">
        <f>Tabla1[[#This Row],[COSTO NORMAL2]]+Tabla1[[#This Row],[COSTO ADICIONAL2]]</f>
        <v>13.379999999999999</v>
      </c>
    </row>
    <row r="819" spans="1:23" x14ac:dyDescent="0.25">
      <c r="A819" t="s">
        <v>45</v>
      </c>
      <c r="B819" t="s">
        <v>1316</v>
      </c>
      <c r="C819" t="s">
        <v>9910</v>
      </c>
      <c r="D819" t="s">
        <v>13</v>
      </c>
      <c r="E819" t="s">
        <v>14847</v>
      </c>
      <c r="F819" t="s">
        <v>14</v>
      </c>
      <c r="G819" t="s">
        <v>15</v>
      </c>
      <c r="H819" t="s">
        <v>45</v>
      </c>
      <c r="I819" t="s">
        <v>509</v>
      </c>
      <c r="J819" t="str">
        <f>MID(Tabla1[[#This Row],[HORA2]],1,2)</f>
        <v>13</v>
      </c>
      <c r="K819" t="s">
        <v>19</v>
      </c>
      <c r="L819" t="s">
        <v>90</v>
      </c>
      <c r="M819" t="s">
        <v>14867</v>
      </c>
      <c r="N819" t="s">
        <v>22</v>
      </c>
      <c r="O819">
        <v>9.7899999999999991</v>
      </c>
      <c r="P8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6.7899999999999991</v>
      </c>
      <c r="Q819">
        <f>IF(Tabla1[[#This Row],[SERVICIO]]="COMIDA",3,IF(Tabla1[[#This Row],[SERVICIO]]="CONTROLADO",12,IF(Tabla1[[#This Row],[SERVICIO]]="RÁPIDO",3.75,IF(Tabla1[[#This Row],[SERVICIO]]="NORMAL",2.5,))))</f>
        <v>3</v>
      </c>
      <c r="R819">
        <f>IF(Tabla1[[#This Row],[SERVICIO]]="COMIDA",3.5,IF(Tabla1[[#This Row],[SERVICIO]]="CONTROLADO",8,IF(Tabla1[[#This Row],[SERVICIO]]="RÁPIDO",4.5,IF(Tabla1[[#This Row],[SERVICIO]]="NORMAL",3,))))</f>
        <v>3.5</v>
      </c>
      <c r="S819">
        <f>IF(Tabla1[[#This Row],[SERVICIO]]="COMIDA",0.75,IF(Tabla1[[#This Row],[SERVICIO]]="CONTROLADO",2.65,IF(Tabla1[[#This Row],[SERVICIO]]="RÁPIDO",0.55,IF(Tabla1[[#This Row],[SERVICIO]]="NORMAL",1.2,))))</f>
        <v>0.75</v>
      </c>
      <c r="T819" s="2">
        <f>IF(Tabla1[[#This Row],[KILOMETROS ADICIONALES]]=0,Tabla1[[#This Row],[KILOMETROS]]*Tabla1[[#This Row],[COSTO NORMAL]],Tabla1[[#This Row],[COSTO NORMAL]]*Tabla1[[#This Row],[KILOMETROS HASTA]])</f>
        <v>10.5</v>
      </c>
      <c r="U819" s="2">
        <f>Tabla1[[#This Row],[KILOMETROS ADICIONALES]]*Tabla1[[#This Row],[COSTO ADICIONAL]]</f>
        <v>5.0924999999999994</v>
      </c>
      <c r="V819">
        <v>103.82</v>
      </c>
      <c r="W819" s="2">
        <f>Tabla1[[#This Row],[COSTO NORMAL2]]+Tabla1[[#This Row],[COSTO ADICIONAL2]]</f>
        <v>15.592499999999999</v>
      </c>
    </row>
    <row r="820" spans="1:23" x14ac:dyDescent="0.25">
      <c r="A820" t="s">
        <v>45</v>
      </c>
      <c r="B820" t="s">
        <v>1317</v>
      </c>
      <c r="C820" t="s">
        <v>9911</v>
      </c>
      <c r="D820" t="s">
        <v>13</v>
      </c>
      <c r="E820" t="s">
        <v>14847</v>
      </c>
      <c r="F820" t="s">
        <v>14</v>
      </c>
      <c r="G820" t="s">
        <v>15</v>
      </c>
      <c r="H820" t="s">
        <v>45</v>
      </c>
      <c r="I820" t="s">
        <v>1318</v>
      </c>
      <c r="J820" t="str">
        <f>MID(Tabla1[[#This Row],[HORA2]],1,2)</f>
        <v>13</v>
      </c>
      <c r="K820" t="s">
        <v>19</v>
      </c>
      <c r="L820" t="s">
        <v>94</v>
      </c>
      <c r="M820" t="s">
        <v>14867</v>
      </c>
      <c r="N820" t="s">
        <v>22</v>
      </c>
      <c r="O820">
        <v>16.11</v>
      </c>
      <c r="P8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13.11</v>
      </c>
      <c r="Q820">
        <f>IF(Tabla1[[#This Row],[SERVICIO]]="COMIDA",3,IF(Tabla1[[#This Row],[SERVICIO]]="CONTROLADO",12,IF(Tabla1[[#This Row],[SERVICIO]]="RÁPIDO",3.75,IF(Tabla1[[#This Row],[SERVICIO]]="NORMAL",2.5,))))</f>
        <v>3</v>
      </c>
      <c r="R820">
        <f>IF(Tabla1[[#This Row],[SERVICIO]]="COMIDA",3.5,IF(Tabla1[[#This Row],[SERVICIO]]="CONTROLADO",8,IF(Tabla1[[#This Row],[SERVICIO]]="RÁPIDO",4.5,IF(Tabla1[[#This Row],[SERVICIO]]="NORMAL",3,))))</f>
        <v>3.5</v>
      </c>
      <c r="S820">
        <f>IF(Tabla1[[#This Row],[SERVICIO]]="COMIDA",0.75,IF(Tabla1[[#This Row],[SERVICIO]]="CONTROLADO",2.65,IF(Tabla1[[#This Row],[SERVICIO]]="RÁPIDO",0.55,IF(Tabla1[[#This Row],[SERVICIO]]="NORMAL",1.2,))))</f>
        <v>0.75</v>
      </c>
      <c r="T820" s="2">
        <f>IF(Tabla1[[#This Row],[KILOMETROS ADICIONALES]]=0,Tabla1[[#This Row],[KILOMETROS]]*Tabla1[[#This Row],[COSTO NORMAL]],Tabla1[[#This Row],[COSTO NORMAL]]*Tabla1[[#This Row],[KILOMETROS HASTA]])</f>
        <v>10.5</v>
      </c>
      <c r="U820" s="2">
        <f>Tabla1[[#This Row],[KILOMETROS ADICIONALES]]*Tabla1[[#This Row],[COSTO ADICIONAL]]</f>
        <v>9.8324999999999996</v>
      </c>
      <c r="V820">
        <v>211.16</v>
      </c>
      <c r="W820" s="2">
        <f>Tabla1[[#This Row],[COSTO NORMAL2]]+Tabla1[[#This Row],[COSTO ADICIONAL2]]</f>
        <v>20.3325</v>
      </c>
    </row>
    <row r="821" spans="1:23" x14ac:dyDescent="0.25">
      <c r="A821" t="s">
        <v>45</v>
      </c>
      <c r="B821" t="s">
        <v>1319</v>
      </c>
      <c r="C821" t="s">
        <v>9912</v>
      </c>
      <c r="D821" t="s">
        <v>13</v>
      </c>
      <c r="E821" t="s">
        <v>14845</v>
      </c>
      <c r="F821" t="s">
        <v>14</v>
      </c>
      <c r="G821" t="s">
        <v>15</v>
      </c>
      <c r="H821" t="s">
        <v>45</v>
      </c>
      <c r="I821" t="s">
        <v>1320</v>
      </c>
      <c r="J821" t="str">
        <f>MID(Tabla1[[#This Row],[HORA2]],1,2)</f>
        <v>15</v>
      </c>
      <c r="K821" t="s">
        <v>43</v>
      </c>
      <c r="L821" t="s">
        <v>110</v>
      </c>
      <c r="M821" t="s">
        <v>14867</v>
      </c>
      <c r="N821" t="s">
        <v>22</v>
      </c>
      <c r="O821">
        <v>20.149999999999999</v>
      </c>
      <c r="P8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16.399999999999999</v>
      </c>
      <c r="Q821">
        <f>IF(Tabla1[[#This Row],[SERVICIO]]="COMIDA",3,IF(Tabla1[[#This Row],[SERVICIO]]="CONTROLADO",12,IF(Tabla1[[#This Row],[SERVICIO]]="RÁPIDO",3.75,IF(Tabla1[[#This Row],[SERVICIO]]="NORMAL",2.5,))))</f>
        <v>3.75</v>
      </c>
      <c r="R821">
        <f>IF(Tabla1[[#This Row],[SERVICIO]]="COMIDA",3.5,IF(Tabla1[[#This Row],[SERVICIO]]="CONTROLADO",8,IF(Tabla1[[#This Row],[SERVICIO]]="RÁPIDO",4.5,IF(Tabla1[[#This Row],[SERVICIO]]="NORMAL",3,))))</f>
        <v>4.5</v>
      </c>
      <c r="S8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21" s="2">
        <f>IF(Tabla1[[#This Row],[KILOMETROS ADICIONALES]]=0,Tabla1[[#This Row],[KILOMETROS]]*Tabla1[[#This Row],[COSTO NORMAL]],Tabla1[[#This Row],[COSTO NORMAL]]*Tabla1[[#This Row],[KILOMETROS HASTA]])</f>
        <v>16.875</v>
      </c>
      <c r="U821" s="2">
        <f>Tabla1[[#This Row],[KILOMETROS ADICIONALES]]*Tabla1[[#This Row],[COSTO ADICIONAL]]</f>
        <v>9.02</v>
      </c>
      <c r="V821">
        <v>247.3</v>
      </c>
      <c r="W821" s="2">
        <f>Tabla1[[#This Row],[COSTO NORMAL2]]+Tabla1[[#This Row],[COSTO ADICIONAL2]]</f>
        <v>25.895</v>
      </c>
    </row>
    <row r="822" spans="1:23" x14ac:dyDescent="0.25">
      <c r="A822" t="s">
        <v>45</v>
      </c>
      <c r="B822" t="s">
        <v>1321</v>
      </c>
      <c r="C822" t="s">
        <v>9913</v>
      </c>
      <c r="D822" t="s">
        <v>13</v>
      </c>
      <c r="E822" t="s">
        <v>14845</v>
      </c>
      <c r="F822" t="s">
        <v>14</v>
      </c>
      <c r="G822" t="s">
        <v>15</v>
      </c>
      <c r="H822" t="s">
        <v>45</v>
      </c>
      <c r="I822" t="s">
        <v>1322</v>
      </c>
      <c r="J822" t="str">
        <f>MID(Tabla1[[#This Row],[HORA2]],1,2)</f>
        <v>13</v>
      </c>
      <c r="K822" t="s">
        <v>49</v>
      </c>
      <c r="L822" t="s">
        <v>19</v>
      </c>
      <c r="M822" t="s">
        <v>14867</v>
      </c>
      <c r="N822" t="s">
        <v>22</v>
      </c>
      <c r="O822">
        <v>8.93</v>
      </c>
      <c r="P8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5.18</v>
      </c>
      <c r="Q822">
        <f>IF(Tabla1[[#This Row],[SERVICIO]]="COMIDA",3,IF(Tabla1[[#This Row],[SERVICIO]]="CONTROLADO",12,IF(Tabla1[[#This Row],[SERVICIO]]="RÁPIDO",3.75,IF(Tabla1[[#This Row],[SERVICIO]]="NORMAL",2.5,))))</f>
        <v>3.75</v>
      </c>
      <c r="R822">
        <f>IF(Tabla1[[#This Row],[SERVICIO]]="COMIDA",3.5,IF(Tabla1[[#This Row],[SERVICIO]]="CONTROLADO",8,IF(Tabla1[[#This Row],[SERVICIO]]="RÁPIDO",4.5,IF(Tabla1[[#This Row],[SERVICIO]]="NORMAL",3,))))</f>
        <v>4.5</v>
      </c>
      <c r="S8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22" s="2">
        <f>IF(Tabla1[[#This Row],[KILOMETROS ADICIONALES]]=0,Tabla1[[#This Row],[KILOMETROS]]*Tabla1[[#This Row],[COSTO NORMAL]],Tabla1[[#This Row],[COSTO NORMAL]]*Tabla1[[#This Row],[KILOMETROS HASTA]])</f>
        <v>16.875</v>
      </c>
      <c r="U822" s="2">
        <f>Tabla1[[#This Row],[KILOMETROS ADICIONALES]]*Tabla1[[#This Row],[COSTO ADICIONAL]]</f>
        <v>2.8490000000000002</v>
      </c>
      <c r="V822">
        <v>50.73</v>
      </c>
      <c r="W822" s="2">
        <f>Tabla1[[#This Row],[COSTO NORMAL2]]+Tabla1[[#This Row],[COSTO ADICIONAL2]]</f>
        <v>19.724</v>
      </c>
    </row>
    <row r="823" spans="1:23" x14ac:dyDescent="0.25">
      <c r="A823" t="s">
        <v>45</v>
      </c>
      <c r="B823" t="s">
        <v>1323</v>
      </c>
      <c r="C823" t="s">
        <v>9914</v>
      </c>
      <c r="D823" t="s">
        <v>13</v>
      </c>
      <c r="E823" t="s">
        <v>14847</v>
      </c>
      <c r="F823" t="s">
        <v>14</v>
      </c>
      <c r="G823" t="s">
        <v>15</v>
      </c>
      <c r="H823" t="s">
        <v>45</v>
      </c>
      <c r="I823" t="s">
        <v>1324</v>
      </c>
      <c r="J823" t="str">
        <f>MID(Tabla1[[#This Row],[HORA2]],1,2)</f>
        <v>15</v>
      </c>
      <c r="K823" t="s">
        <v>43</v>
      </c>
      <c r="L823" t="s">
        <v>43</v>
      </c>
      <c r="M823" t="s">
        <v>14867</v>
      </c>
      <c r="N823" t="s">
        <v>22</v>
      </c>
      <c r="O823">
        <v>4.7699999999999996</v>
      </c>
      <c r="P8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1.7699999999999996</v>
      </c>
      <c r="Q823">
        <f>IF(Tabla1[[#This Row],[SERVICIO]]="COMIDA",3,IF(Tabla1[[#This Row],[SERVICIO]]="CONTROLADO",12,IF(Tabla1[[#This Row],[SERVICIO]]="RÁPIDO",3.75,IF(Tabla1[[#This Row],[SERVICIO]]="NORMAL",2.5,))))</f>
        <v>3</v>
      </c>
      <c r="R823">
        <f>IF(Tabla1[[#This Row],[SERVICIO]]="COMIDA",3.5,IF(Tabla1[[#This Row],[SERVICIO]]="CONTROLADO",8,IF(Tabla1[[#This Row],[SERVICIO]]="RÁPIDO",4.5,IF(Tabla1[[#This Row],[SERVICIO]]="NORMAL",3,))))</f>
        <v>3.5</v>
      </c>
      <c r="S823">
        <f>IF(Tabla1[[#This Row],[SERVICIO]]="COMIDA",0.75,IF(Tabla1[[#This Row],[SERVICIO]]="CONTROLADO",2.65,IF(Tabla1[[#This Row],[SERVICIO]]="RÁPIDO",0.55,IF(Tabla1[[#This Row],[SERVICIO]]="NORMAL",1.2,))))</f>
        <v>0.75</v>
      </c>
      <c r="T823" s="2">
        <f>IF(Tabla1[[#This Row],[KILOMETROS ADICIONALES]]=0,Tabla1[[#This Row],[KILOMETROS]]*Tabla1[[#This Row],[COSTO NORMAL]],Tabla1[[#This Row],[COSTO NORMAL]]*Tabla1[[#This Row],[KILOMETROS HASTA]])</f>
        <v>10.5</v>
      </c>
      <c r="U823" s="2">
        <f>Tabla1[[#This Row],[KILOMETROS ADICIONALES]]*Tabla1[[#This Row],[COSTO ADICIONAL]]</f>
        <v>1.3274999999999997</v>
      </c>
      <c r="V823">
        <v>74.84</v>
      </c>
      <c r="W823" s="2">
        <f>Tabla1[[#This Row],[COSTO NORMAL2]]+Tabla1[[#This Row],[COSTO ADICIONAL2]]</f>
        <v>11.827500000000001</v>
      </c>
    </row>
    <row r="824" spans="1:23" x14ac:dyDescent="0.25">
      <c r="A824" t="s">
        <v>45</v>
      </c>
      <c r="B824" t="s">
        <v>1325</v>
      </c>
      <c r="C824" t="s">
        <v>9915</v>
      </c>
      <c r="D824" t="s">
        <v>13</v>
      </c>
      <c r="E824" t="s">
        <v>14847</v>
      </c>
      <c r="F824" t="s">
        <v>14</v>
      </c>
      <c r="G824" t="s">
        <v>24</v>
      </c>
      <c r="H824" t="s">
        <v>72</v>
      </c>
      <c r="I824" t="s">
        <v>1326</v>
      </c>
      <c r="J824" t="str">
        <f>MID(Tabla1[[#This Row],[HORA2]],1,2)</f>
        <v>16</v>
      </c>
      <c r="K824" t="s">
        <v>43</v>
      </c>
      <c r="L824" t="s">
        <v>19</v>
      </c>
      <c r="M824" t="s">
        <v>14867</v>
      </c>
      <c r="N824" t="s">
        <v>22</v>
      </c>
      <c r="O824">
        <v>12.41</v>
      </c>
      <c r="P8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9.41</v>
      </c>
      <c r="Q824">
        <f>IF(Tabla1[[#This Row],[SERVICIO]]="COMIDA",3,IF(Tabla1[[#This Row],[SERVICIO]]="CONTROLADO",12,IF(Tabla1[[#This Row],[SERVICIO]]="RÁPIDO",3.75,IF(Tabla1[[#This Row],[SERVICIO]]="NORMAL",2.5,))))</f>
        <v>3</v>
      </c>
      <c r="R824">
        <f>IF(Tabla1[[#This Row],[SERVICIO]]="COMIDA",3.5,IF(Tabla1[[#This Row],[SERVICIO]]="CONTROLADO",8,IF(Tabla1[[#This Row],[SERVICIO]]="RÁPIDO",4.5,IF(Tabla1[[#This Row],[SERVICIO]]="NORMAL",3,))))</f>
        <v>3.5</v>
      </c>
      <c r="S824">
        <f>IF(Tabla1[[#This Row],[SERVICIO]]="COMIDA",0.75,IF(Tabla1[[#This Row],[SERVICIO]]="CONTROLADO",2.65,IF(Tabla1[[#This Row],[SERVICIO]]="RÁPIDO",0.55,IF(Tabla1[[#This Row],[SERVICIO]]="NORMAL",1.2,))))</f>
        <v>0.75</v>
      </c>
      <c r="T824" s="2">
        <f>IF(Tabla1[[#This Row],[KILOMETROS ADICIONALES]]=0,Tabla1[[#This Row],[KILOMETROS]]*Tabla1[[#This Row],[COSTO NORMAL]],Tabla1[[#This Row],[COSTO NORMAL]]*Tabla1[[#This Row],[KILOMETROS HASTA]])</f>
        <v>10.5</v>
      </c>
      <c r="U824" s="2">
        <f>Tabla1[[#This Row],[KILOMETROS ADICIONALES]]*Tabla1[[#This Row],[COSTO ADICIONAL]]</f>
        <v>7.0575000000000001</v>
      </c>
      <c r="V824">
        <v>19.829999999999998</v>
      </c>
      <c r="W824" s="2">
        <f>Tabla1[[#This Row],[COSTO NORMAL2]]+Tabla1[[#This Row],[COSTO ADICIONAL2]]</f>
        <v>17.557500000000001</v>
      </c>
    </row>
    <row r="825" spans="1:23" x14ac:dyDescent="0.25">
      <c r="A825" t="s">
        <v>45</v>
      </c>
      <c r="B825" t="s">
        <v>1327</v>
      </c>
      <c r="C825" t="s">
        <v>9916</v>
      </c>
      <c r="D825" t="s">
        <v>13</v>
      </c>
      <c r="E825" t="s">
        <v>14845</v>
      </c>
      <c r="F825" t="s">
        <v>14</v>
      </c>
      <c r="G825" t="s">
        <v>15</v>
      </c>
      <c r="H825" t="s">
        <v>45</v>
      </c>
      <c r="I825" t="s">
        <v>1328</v>
      </c>
      <c r="J825" t="str">
        <f>MID(Tabla1[[#This Row],[HORA2]],1,2)</f>
        <v>13</v>
      </c>
      <c r="K825" t="s">
        <v>78</v>
      </c>
      <c r="L825" t="s">
        <v>44</v>
      </c>
      <c r="M825" t="s">
        <v>14867</v>
      </c>
      <c r="N825" t="s">
        <v>22</v>
      </c>
      <c r="O825">
        <v>17.47</v>
      </c>
      <c r="P8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13.719999999999999</v>
      </c>
      <c r="Q825">
        <f>IF(Tabla1[[#This Row],[SERVICIO]]="COMIDA",3,IF(Tabla1[[#This Row],[SERVICIO]]="CONTROLADO",12,IF(Tabla1[[#This Row],[SERVICIO]]="RÁPIDO",3.75,IF(Tabla1[[#This Row],[SERVICIO]]="NORMAL",2.5,))))</f>
        <v>3.75</v>
      </c>
      <c r="R825">
        <f>IF(Tabla1[[#This Row],[SERVICIO]]="COMIDA",3.5,IF(Tabla1[[#This Row],[SERVICIO]]="CONTROLADO",8,IF(Tabla1[[#This Row],[SERVICIO]]="RÁPIDO",4.5,IF(Tabla1[[#This Row],[SERVICIO]]="NORMAL",3,))))</f>
        <v>4.5</v>
      </c>
      <c r="S8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25" s="2">
        <f>IF(Tabla1[[#This Row],[KILOMETROS ADICIONALES]]=0,Tabla1[[#This Row],[KILOMETROS]]*Tabla1[[#This Row],[COSTO NORMAL]],Tabla1[[#This Row],[COSTO NORMAL]]*Tabla1[[#This Row],[KILOMETROS HASTA]])</f>
        <v>16.875</v>
      </c>
      <c r="U825" s="2">
        <f>Tabla1[[#This Row],[KILOMETROS ADICIONALES]]*Tabla1[[#This Row],[COSTO ADICIONAL]]</f>
        <v>7.5460000000000003</v>
      </c>
      <c r="V825">
        <v>107.63</v>
      </c>
      <c r="W825" s="2">
        <f>Tabla1[[#This Row],[COSTO NORMAL2]]+Tabla1[[#This Row],[COSTO ADICIONAL2]]</f>
        <v>24.420999999999999</v>
      </c>
    </row>
    <row r="826" spans="1:23" x14ac:dyDescent="0.25">
      <c r="A826" t="s">
        <v>45</v>
      </c>
      <c r="B826" t="s">
        <v>1329</v>
      </c>
      <c r="C826" t="s">
        <v>9917</v>
      </c>
      <c r="D826" t="s">
        <v>13</v>
      </c>
      <c r="E826" t="s">
        <v>14847</v>
      </c>
      <c r="F826" t="s">
        <v>14</v>
      </c>
      <c r="G826" t="s">
        <v>15</v>
      </c>
      <c r="H826" t="s">
        <v>45</v>
      </c>
      <c r="I826" t="s">
        <v>1330</v>
      </c>
      <c r="J826" t="str">
        <f>MID(Tabla1[[#This Row],[HORA2]],1,2)</f>
        <v>15</v>
      </c>
      <c r="K826" t="s">
        <v>43</v>
      </c>
      <c r="L826" t="s">
        <v>43</v>
      </c>
      <c r="M826" t="s">
        <v>14867</v>
      </c>
      <c r="N826" t="s">
        <v>22</v>
      </c>
      <c r="O826">
        <v>1.78</v>
      </c>
      <c r="P8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26">
        <f>IF(Tabla1[[#This Row],[SERVICIO]]="COMIDA",3,IF(Tabla1[[#This Row],[SERVICIO]]="CONTROLADO",12,IF(Tabla1[[#This Row],[SERVICIO]]="RÁPIDO",3.75,IF(Tabla1[[#This Row],[SERVICIO]]="NORMAL",2.5,))))</f>
        <v>3</v>
      </c>
      <c r="R826">
        <f>IF(Tabla1[[#This Row],[SERVICIO]]="COMIDA",3.5,IF(Tabla1[[#This Row],[SERVICIO]]="CONTROLADO",8,IF(Tabla1[[#This Row],[SERVICIO]]="RÁPIDO",4.5,IF(Tabla1[[#This Row],[SERVICIO]]="NORMAL",3,))))</f>
        <v>3.5</v>
      </c>
      <c r="S826">
        <f>IF(Tabla1[[#This Row],[SERVICIO]]="COMIDA",0.75,IF(Tabla1[[#This Row],[SERVICIO]]="CONTROLADO",2.65,IF(Tabla1[[#This Row],[SERVICIO]]="RÁPIDO",0.55,IF(Tabla1[[#This Row],[SERVICIO]]="NORMAL",1.2,))))</f>
        <v>0.75</v>
      </c>
      <c r="T826" s="2">
        <f>IF(Tabla1[[#This Row],[KILOMETROS ADICIONALES]]=0,Tabla1[[#This Row],[KILOMETROS]]*Tabla1[[#This Row],[COSTO NORMAL]],Tabla1[[#This Row],[COSTO NORMAL]]*Tabla1[[#This Row],[KILOMETROS HASTA]])</f>
        <v>6.23</v>
      </c>
      <c r="U826" s="2">
        <f>Tabla1[[#This Row],[KILOMETROS ADICIONALES]]*Tabla1[[#This Row],[COSTO ADICIONAL]]</f>
        <v>0</v>
      </c>
      <c r="V826">
        <v>210.79</v>
      </c>
      <c r="W826" s="2">
        <f>Tabla1[[#This Row],[COSTO NORMAL2]]+Tabla1[[#This Row],[COSTO ADICIONAL2]]</f>
        <v>6.23</v>
      </c>
    </row>
    <row r="827" spans="1:23" x14ac:dyDescent="0.25">
      <c r="A827" t="s">
        <v>45</v>
      </c>
      <c r="B827" t="s">
        <v>1331</v>
      </c>
      <c r="C827" t="s">
        <v>9918</v>
      </c>
      <c r="D827" t="s">
        <v>13</v>
      </c>
      <c r="E827" t="s">
        <v>14845</v>
      </c>
      <c r="F827" t="s">
        <v>14</v>
      </c>
      <c r="G827" t="s">
        <v>15</v>
      </c>
      <c r="H827" t="s">
        <v>45</v>
      </c>
      <c r="I827" t="s">
        <v>1332</v>
      </c>
      <c r="J827" t="str">
        <f>MID(Tabla1[[#This Row],[HORA2]],1,2)</f>
        <v>15</v>
      </c>
      <c r="K827" t="s">
        <v>78</v>
      </c>
      <c r="L827" t="s">
        <v>43</v>
      </c>
      <c r="M827" t="s">
        <v>14867</v>
      </c>
      <c r="N827" t="s">
        <v>22</v>
      </c>
      <c r="O827">
        <v>2.58</v>
      </c>
      <c r="P8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27">
        <f>IF(Tabla1[[#This Row],[SERVICIO]]="COMIDA",3,IF(Tabla1[[#This Row],[SERVICIO]]="CONTROLADO",12,IF(Tabla1[[#This Row],[SERVICIO]]="RÁPIDO",3.75,IF(Tabla1[[#This Row],[SERVICIO]]="NORMAL",2.5,))))</f>
        <v>3.75</v>
      </c>
      <c r="R827">
        <f>IF(Tabla1[[#This Row],[SERVICIO]]="COMIDA",3.5,IF(Tabla1[[#This Row],[SERVICIO]]="CONTROLADO",8,IF(Tabla1[[#This Row],[SERVICIO]]="RÁPIDO",4.5,IF(Tabla1[[#This Row],[SERVICIO]]="NORMAL",3,))))</f>
        <v>4.5</v>
      </c>
      <c r="S8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27" s="2">
        <f>IF(Tabla1[[#This Row],[KILOMETROS ADICIONALES]]=0,Tabla1[[#This Row],[KILOMETROS]]*Tabla1[[#This Row],[COSTO NORMAL]],Tabla1[[#This Row],[COSTO NORMAL]]*Tabla1[[#This Row],[KILOMETROS HASTA]])</f>
        <v>11.61</v>
      </c>
      <c r="U827" s="2">
        <f>Tabla1[[#This Row],[KILOMETROS ADICIONALES]]*Tabla1[[#This Row],[COSTO ADICIONAL]]</f>
        <v>0</v>
      </c>
      <c r="V827">
        <v>4.6100000000000003</v>
      </c>
      <c r="W827" s="2">
        <f>Tabla1[[#This Row],[COSTO NORMAL2]]+Tabla1[[#This Row],[COSTO ADICIONAL2]]</f>
        <v>11.61</v>
      </c>
    </row>
    <row r="828" spans="1:23" x14ac:dyDescent="0.25">
      <c r="A828" t="s">
        <v>45</v>
      </c>
      <c r="B828" t="s">
        <v>1333</v>
      </c>
      <c r="C828" t="s">
        <v>9919</v>
      </c>
      <c r="D828" t="s">
        <v>13</v>
      </c>
      <c r="E828" t="s">
        <v>14847</v>
      </c>
      <c r="F828" t="s">
        <v>14</v>
      </c>
      <c r="G828" t="s">
        <v>15</v>
      </c>
      <c r="H828" t="s">
        <v>45</v>
      </c>
      <c r="I828" t="s">
        <v>1334</v>
      </c>
      <c r="J828" t="str">
        <f>MID(Tabla1[[#This Row],[HORA2]],1,2)</f>
        <v>16</v>
      </c>
      <c r="K828" t="s">
        <v>43</v>
      </c>
      <c r="L828" t="s">
        <v>102</v>
      </c>
      <c r="M828" t="s">
        <v>14867</v>
      </c>
      <c r="N828" t="s">
        <v>22</v>
      </c>
      <c r="O828">
        <v>6.09</v>
      </c>
      <c r="P8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3.09</v>
      </c>
      <c r="Q828">
        <f>IF(Tabla1[[#This Row],[SERVICIO]]="COMIDA",3,IF(Tabla1[[#This Row],[SERVICIO]]="CONTROLADO",12,IF(Tabla1[[#This Row],[SERVICIO]]="RÁPIDO",3.75,IF(Tabla1[[#This Row],[SERVICIO]]="NORMAL",2.5,))))</f>
        <v>3</v>
      </c>
      <c r="R828">
        <f>IF(Tabla1[[#This Row],[SERVICIO]]="COMIDA",3.5,IF(Tabla1[[#This Row],[SERVICIO]]="CONTROLADO",8,IF(Tabla1[[#This Row],[SERVICIO]]="RÁPIDO",4.5,IF(Tabla1[[#This Row],[SERVICIO]]="NORMAL",3,))))</f>
        <v>3.5</v>
      </c>
      <c r="S828">
        <f>IF(Tabla1[[#This Row],[SERVICIO]]="COMIDA",0.75,IF(Tabla1[[#This Row],[SERVICIO]]="CONTROLADO",2.65,IF(Tabla1[[#This Row],[SERVICIO]]="RÁPIDO",0.55,IF(Tabla1[[#This Row],[SERVICIO]]="NORMAL",1.2,))))</f>
        <v>0.75</v>
      </c>
      <c r="T828" s="2">
        <f>IF(Tabla1[[#This Row],[KILOMETROS ADICIONALES]]=0,Tabla1[[#This Row],[KILOMETROS]]*Tabla1[[#This Row],[COSTO NORMAL]],Tabla1[[#This Row],[COSTO NORMAL]]*Tabla1[[#This Row],[KILOMETROS HASTA]])</f>
        <v>10.5</v>
      </c>
      <c r="U828" s="2">
        <f>Tabla1[[#This Row],[KILOMETROS ADICIONALES]]*Tabla1[[#This Row],[COSTO ADICIONAL]]</f>
        <v>2.3174999999999999</v>
      </c>
      <c r="V828">
        <v>109.21</v>
      </c>
      <c r="W828" s="2">
        <f>Tabla1[[#This Row],[COSTO NORMAL2]]+Tabla1[[#This Row],[COSTO ADICIONAL2]]</f>
        <v>12.817499999999999</v>
      </c>
    </row>
    <row r="829" spans="1:23" x14ac:dyDescent="0.25">
      <c r="A829" t="s">
        <v>45</v>
      </c>
      <c r="B829" t="s">
        <v>1335</v>
      </c>
      <c r="C829" t="s">
        <v>9920</v>
      </c>
      <c r="D829" t="s">
        <v>13</v>
      </c>
      <c r="E829" t="s">
        <v>14845</v>
      </c>
      <c r="F829" t="s">
        <v>14</v>
      </c>
      <c r="G829" t="s">
        <v>15</v>
      </c>
      <c r="H829" t="s">
        <v>45</v>
      </c>
      <c r="I829" t="s">
        <v>1336</v>
      </c>
      <c r="J829" t="str">
        <f>MID(Tabla1[[#This Row],[HORA2]],1,2)</f>
        <v>13</v>
      </c>
      <c r="K829" t="s">
        <v>26</v>
      </c>
      <c r="L829" t="s">
        <v>27</v>
      </c>
      <c r="M829" t="s">
        <v>14867</v>
      </c>
      <c r="N829" t="s">
        <v>22</v>
      </c>
      <c r="O829">
        <v>12.61</v>
      </c>
      <c r="P8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8.86</v>
      </c>
      <c r="Q829">
        <f>IF(Tabla1[[#This Row],[SERVICIO]]="COMIDA",3,IF(Tabla1[[#This Row],[SERVICIO]]="CONTROLADO",12,IF(Tabla1[[#This Row],[SERVICIO]]="RÁPIDO",3.75,IF(Tabla1[[#This Row],[SERVICIO]]="NORMAL",2.5,))))</f>
        <v>3.75</v>
      </c>
      <c r="R829">
        <f>IF(Tabla1[[#This Row],[SERVICIO]]="COMIDA",3.5,IF(Tabla1[[#This Row],[SERVICIO]]="CONTROLADO",8,IF(Tabla1[[#This Row],[SERVICIO]]="RÁPIDO",4.5,IF(Tabla1[[#This Row],[SERVICIO]]="NORMAL",3,))))</f>
        <v>4.5</v>
      </c>
      <c r="S8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29" s="2">
        <f>IF(Tabla1[[#This Row],[KILOMETROS ADICIONALES]]=0,Tabla1[[#This Row],[KILOMETROS]]*Tabla1[[#This Row],[COSTO NORMAL]],Tabla1[[#This Row],[COSTO NORMAL]]*Tabla1[[#This Row],[KILOMETROS HASTA]])</f>
        <v>16.875</v>
      </c>
      <c r="U829" s="2">
        <f>Tabla1[[#This Row],[KILOMETROS ADICIONALES]]*Tabla1[[#This Row],[COSTO ADICIONAL]]</f>
        <v>4.8730000000000002</v>
      </c>
      <c r="V829">
        <v>114.04</v>
      </c>
      <c r="W829" s="2">
        <f>Tabla1[[#This Row],[COSTO NORMAL2]]+Tabla1[[#This Row],[COSTO ADICIONAL2]]</f>
        <v>21.748000000000001</v>
      </c>
    </row>
    <row r="830" spans="1:23" x14ac:dyDescent="0.25">
      <c r="A830" t="s">
        <v>45</v>
      </c>
      <c r="B830" t="s">
        <v>1337</v>
      </c>
      <c r="C830" t="s">
        <v>9921</v>
      </c>
      <c r="D830" t="s">
        <v>13</v>
      </c>
      <c r="E830" t="s">
        <v>14845</v>
      </c>
      <c r="F830" t="s">
        <v>14</v>
      </c>
      <c r="G830" t="s">
        <v>15</v>
      </c>
      <c r="H830" t="s">
        <v>45</v>
      </c>
      <c r="I830" t="s">
        <v>1338</v>
      </c>
      <c r="J830" t="str">
        <f>MID(Tabla1[[#This Row],[HORA2]],1,2)</f>
        <v>13</v>
      </c>
      <c r="K830" t="s">
        <v>19</v>
      </c>
      <c r="L830" t="s">
        <v>61</v>
      </c>
      <c r="M830" t="s">
        <v>14867</v>
      </c>
      <c r="N830" t="s">
        <v>22</v>
      </c>
      <c r="O830">
        <v>9.48</v>
      </c>
      <c r="P8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830">
        <f>IF(Tabla1[[#This Row],[SERVICIO]]="COMIDA",3,IF(Tabla1[[#This Row],[SERVICIO]]="CONTROLADO",12,IF(Tabla1[[#This Row],[SERVICIO]]="RÁPIDO",3.75,IF(Tabla1[[#This Row],[SERVICIO]]="NORMAL",2.5,))))</f>
        <v>3.75</v>
      </c>
      <c r="R830">
        <f>IF(Tabla1[[#This Row],[SERVICIO]]="COMIDA",3.5,IF(Tabla1[[#This Row],[SERVICIO]]="CONTROLADO",8,IF(Tabla1[[#This Row],[SERVICIO]]="RÁPIDO",4.5,IF(Tabla1[[#This Row],[SERVICIO]]="NORMAL",3,))))</f>
        <v>4.5</v>
      </c>
      <c r="S8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0" s="2">
        <f>IF(Tabla1[[#This Row],[KILOMETROS ADICIONALES]]=0,Tabla1[[#This Row],[KILOMETROS]]*Tabla1[[#This Row],[COSTO NORMAL]],Tabla1[[#This Row],[COSTO NORMAL]]*Tabla1[[#This Row],[KILOMETROS HASTA]])</f>
        <v>16.875</v>
      </c>
      <c r="U830" s="2">
        <f>Tabla1[[#This Row],[KILOMETROS ADICIONALES]]*Tabla1[[#This Row],[COSTO ADICIONAL]]</f>
        <v>3.1515000000000004</v>
      </c>
      <c r="V830">
        <v>235.8</v>
      </c>
      <c r="W830" s="2">
        <f>Tabla1[[#This Row],[COSTO NORMAL2]]+Tabla1[[#This Row],[COSTO ADICIONAL2]]</f>
        <v>20.026499999999999</v>
      </c>
    </row>
    <row r="831" spans="1:23" x14ac:dyDescent="0.25">
      <c r="A831" t="s">
        <v>45</v>
      </c>
      <c r="B831" t="s">
        <v>1339</v>
      </c>
      <c r="C831" t="s">
        <v>9922</v>
      </c>
      <c r="D831" t="s">
        <v>13</v>
      </c>
      <c r="E831" t="s">
        <v>14845</v>
      </c>
      <c r="F831" t="s">
        <v>14</v>
      </c>
      <c r="G831" t="s">
        <v>15</v>
      </c>
      <c r="H831" t="s">
        <v>45</v>
      </c>
      <c r="I831" t="s">
        <v>1340</v>
      </c>
      <c r="J831" t="str">
        <f>MID(Tabla1[[#This Row],[HORA2]],1,2)</f>
        <v>13</v>
      </c>
      <c r="K831" t="s">
        <v>19</v>
      </c>
      <c r="L831" t="s">
        <v>96</v>
      </c>
      <c r="M831" t="s">
        <v>14867</v>
      </c>
      <c r="N831" t="s">
        <v>22</v>
      </c>
      <c r="O831">
        <v>18.37</v>
      </c>
      <c r="P8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14.620000000000001</v>
      </c>
      <c r="Q831">
        <f>IF(Tabla1[[#This Row],[SERVICIO]]="COMIDA",3,IF(Tabla1[[#This Row],[SERVICIO]]="CONTROLADO",12,IF(Tabla1[[#This Row],[SERVICIO]]="RÁPIDO",3.75,IF(Tabla1[[#This Row],[SERVICIO]]="NORMAL",2.5,))))</f>
        <v>3.75</v>
      </c>
      <c r="R831">
        <f>IF(Tabla1[[#This Row],[SERVICIO]]="COMIDA",3.5,IF(Tabla1[[#This Row],[SERVICIO]]="CONTROLADO",8,IF(Tabla1[[#This Row],[SERVICIO]]="RÁPIDO",4.5,IF(Tabla1[[#This Row],[SERVICIO]]="NORMAL",3,))))</f>
        <v>4.5</v>
      </c>
      <c r="S8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1" s="2">
        <f>IF(Tabla1[[#This Row],[KILOMETROS ADICIONALES]]=0,Tabla1[[#This Row],[KILOMETROS]]*Tabla1[[#This Row],[COSTO NORMAL]],Tabla1[[#This Row],[COSTO NORMAL]]*Tabla1[[#This Row],[KILOMETROS HASTA]])</f>
        <v>16.875</v>
      </c>
      <c r="U831" s="2">
        <f>Tabla1[[#This Row],[KILOMETROS ADICIONALES]]*Tabla1[[#This Row],[COSTO ADICIONAL]]</f>
        <v>8.0410000000000004</v>
      </c>
      <c r="V831">
        <v>47.53</v>
      </c>
      <c r="W831" s="2">
        <f>Tabla1[[#This Row],[COSTO NORMAL2]]+Tabla1[[#This Row],[COSTO ADICIONAL2]]</f>
        <v>24.916</v>
      </c>
    </row>
    <row r="832" spans="1:23" x14ac:dyDescent="0.25">
      <c r="A832" t="s">
        <v>45</v>
      </c>
      <c r="B832" t="s">
        <v>1341</v>
      </c>
      <c r="C832" t="s">
        <v>9923</v>
      </c>
      <c r="D832" t="s">
        <v>13</v>
      </c>
      <c r="E832" t="s">
        <v>14845</v>
      </c>
      <c r="F832" t="s">
        <v>14</v>
      </c>
      <c r="G832" t="s">
        <v>15</v>
      </c>
      <c r="H832" t="s">
        <v>45</v>
      </c>
      <c r="I832" t="s">
        <v>1342</v>
      </c>
      <c r="J832" t="str">
        <f>MID(Tabla1[[#This Row],[HORA2]],1,2)</f>
        <v>15</v>
      </c>
      <c r="K832" t="s">
        <v>26</v>
      </c>
      <c r="L832" t="s">
        <v>57</v>
      </c>
      <c r="M832" t="s">
        <v>14867</v>
      </c>
      <c r="N832" t="s">
        <v>22</v>
      </c>
      <c r="O832">
        <v>19.420000000000002</v>
      </c>
      <c r="P8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15.670000000000002</v>
      </c>
      <c r="Q832">
        <f>IF(Tabla1[[#This Row],[SERVICIO]]="COMIDA",3,IF(Tabla1[[#This Row],[SERVICIO]]="CONTROLADO",12,IF(Tabla1[[#This Row],[SERVICIO]]="RÁPIDO",3.75,IF(Tabla1[[#This Row],[SERVICIO]]="NORMAL",2.5,))))</f>
        <v>3.75</v>
      </c>
      <c r="R832">
        <f>IF(Tabla1[[#This Row],[SERVICIO]]="COMIDA",3.5,IF(Tabla1[[#This Row],[SERVICIO]]="CONTROLADO",8,IF(Tabla1[[#This Row],[SERVICIO]]="RÁPIDO",4.5,IF(Tabla1[[#This Row],[SERVICIO]]="NORMAL",3,))))</f>
        <v>4.5</v>
      </c>
      <c r="S8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2" s="2">
        <f>IF(Tabla1[[#This Row],[KILOMETROS ADICIONALES]]=0,Tabla1[[#This Row],[KILOMETROS]]*Tabla1[[#This Row],[COSTO NORMAL]],Tabla1[[#This Row],[COSTO NORMAL]]*Tabla1[[#This Row],[KILOMETROS HASTA]])</f>
        <v>16.875</v>
      </c>
      <c r="U832" s="2">
        <f>Tabla1[[#This Row],[KILOMETROS ADICIONALES]]*Tabla1[[#This Row],[COSTO ADICIONAL]]</f>
        <v>8.6185000000000009</v>
      </c>
      <c r="V832">
        <v>29.73</v>
      </c>
      <c r="W832" s="2">
        <f>Tabla1[[#This Row],[COSTO NORMAL2]]+Tabla1[[#This Row],[COSTO ADICIONAL2]]</f>
        <v>25.493500000000001</v>
      </c>
    </row>
    <row r="833" spans="1:23" x14ac:dyDescent="0.25">
      <c r="A833" t="s">
        <v>45</v>
      </c>
      <c r="B833" t="s">
        <v>1343</v>
      </c>
      <c r="C833" t="s">
        <v>9924</v>
      </c>
      <c r="D833" t="s">
        <v>13</v>
      </c>
      <c r="E833" t="s">
        <v>14846</v>
      </c>
      <c r="F833" t="s">
        <v>14</v>
      </c>
      <c r="G833" t="s">
        <v>15</v>
      </c>
      <c r="H833" t="s">
        <v>100</v>
      </c>
      <c r="I833" t="s">
        <v>1344</v>
      </c>
      <c r="J833" t="str">
        <f>MID(Tabla1[[#This Row],[HORA2]],1,2)</f>
        <v>11</v>
      </c>
      <c r="K833" t="s">
        <v>43</v>
      </c>
      <c r="L833" t="s">
        <v>78</v>
      </c>
      <c r="M833" t="s">
        <v>14867</v>
      </c>
      <c r="N833" t="s">
        <v>22</v>
      </c>
      <c r="O833">
        <v>10.55</v>
      </c>
      <c r="P8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33">
        <f>IF(Tabla1[[#This Row],[SERVICIO]]="COMIDA",3,IF(Tabla1[[#This Row],[SERVICIO]]="CONTROLADO",12,IF(Tabla1[[#This Row],[SERVICIO]]="RÁPIDO",3.75,IF(Tabla1[[#This Row],[SERVICIO]]="NORMAL",2.5,))))</f>
        <v>12</v>
      </c>
      <c r="R833">
        <f>IF(Tabla1[[#This Row],[SERVICIO]]="COMIDA",3.5,IF(Tabla1[[#This Row],[SERVICIO]]="CONTROLADO",8,IF(Tabla1[[#This Row],[SERVICIO]]="RÁPIDO",4.5,IF(Tabla1[[#This Row],[SERVICIO]]="NORMAL",3,))))</f>
        <v>8</v>
      </c>
      <c r="S833">
        <f>IF(Tabla1[[#This Row],[SERVICIO]]="COMIDA",0.75,IF(Tabla1[[#This Row],[SERVICIO]]="CONTROLADO",2.65,IF(Tabla1[[#This Row],[SERVICIO]]="RÁPIDO",0.55,IF(Tabla1[[#This Row],[SERVICIO]]="NORMAL",1.2,))))</f>
        <v>2.65</v>
      </c>
      <c r="T833" s="2">
        <f>IF(Tabla1[[#This Row],[KILOMETROS ADICIONALES]]=0,Tabla1[[#This Row],[KILOMETROS]]*Tabla1[[#This Row],[COSTO NORMAL]],Tabla1[[#This Row],[COSTO NORMAL]]*Tabla1[[#This Row],[KILOMETROS HASTA]])</f>
        <v>84.4</v>
      </c>
      <c r="U833" s="2">
        <f>Tabla1[[#This Row],[KILOMETROS ADICIONALES]]*Tabla1[[#This Row],[COSTO ADICIONAL]]</f>
        <v>0</v>
      </c>
      <c r="V833">
        <v>138.02000000000001</v>
      </c>
      <c r="W833" s="2">
        <f>Tabla1[[#This Row],[COSTO NORMAL2]]+Tabla1[[#This Row],[COSTO ADICIONAL2]]</f>
        <v>84.4</v>
      </c>
    </row>
    <row r="834" spans="1:23" x14ac:dyDescent="0.25">
      <c r="A834" t="s">
        <v>45</v>
      </c>
      <c r="B834" t="s">
        <v>1345</v>
      </c>
      <c r="C834" t="s">
        <v>9925</v>
      </c>
      <c r="D834" t="s">
        <v>13</v>
      </c>
      <c r="E834" t="s">
        <v>14845</v>
      </c>
      <c r="F834" t="s">
        <v>76</v>
      </c>
      <c r="G834" t="s">
        <v>15</v>
      </c>
      <c r="H834" t="s">
        <v>45</v>
      </c>
      <c r="I834" t="s">
        <v>1346</v>
      </c>
      <c r="J834" t="str">
        <f>MID(Tabla1[[#This Row],[HORA2]],1,2)</f>
        <v>17</v>
      </c>
      <c r="K834" t="s">
        <v>145</v>
      </c>
      <c r="L834" t="s">
        <v>19</v>
      </c>
      <c r="M834" t="s">
        <v>14867</v>
      </c>
      <c r="N834" t="s">
        <v>22</v>
      </c>
      <c r="O834">
        <v>7.48</v>
      </c>
      <c r="P8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3.7300000000000004</v>
      </c>
      <c r="Q834">
        <f>IF(Tabla1[[#This Row],[SERVICIO]]="COMIDA",3,IF(Tabla1[[#This Row],[SERVICIO]]="CONTROLADO",12,IF(Tabla1[[#This Row],[SERVICIO]]="RÁPIDO",3.75,IF(Tabla1[[#This Row],[SERVICIO]]="NORMAL",2.5,))))</f>
        <v>3.75</v>
      </c>
      <c r="R834">
        <f>IF(Tabla1[[#This Row],[SERVICIO]]="COMIDA",3.5,IF(Tabla1[[#This Row],[SERVICIO]]="CONTROLADO",8,IF(Tabla1[[#This Row],[SERVICIO]]="RÁPIDO",4.5,IF(Tabla1[[#This Row],[SERVICIO]]="NORMAL",3,))))</f>
        <v>4.5</v>
      </c>
      <c r="S8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4" s="2">
        <f>IF(Tabla1[[#This Row],[KILOMETROS ADICIONALES]]=0,Tabla1[[#This Row],[KILOMETROS]]*Tabla1[[#This Row],[COSTO NORMAL]],Tabla1[[#This Row],[COSTO NORMAL]]*Tabla1[[#This Row],[KILOMETROS HASTA]])</f>
        <v>16.875</v>
      </c>
      <c r="U834" s="2">
        <f>Tabla1[[#This Row],[KILOMETROS ADICIONALES]]*Tabla1[[#This Row],[COSTO ADICIONAL]]</f>
        <v>2.0515000000000003</v>
      </c>
      <c r="V834">
        <v>5.46</v>
      </c>
      <c r="W834" s="2">
        <f>Tabla1[[#This Row],[COSTO NORMAL2]]+Tabla1[[#This Row],[COSTO ADICIONAL2]]</f>
        <v>18.926500000000001</v>
      </c>
    </row>
    <row r="835" spans="1:23" x14ac:dyDescent="0.25">
      <c r="A835" t="s">
        <v>45</v>
      </c>
      <c r="B835" t="s">
        <v>1347</v>
      </c>
      <c r="C835" t="s">
        <v>9926</v>
      </c>
      <c r="D835" t="s">
        <v>13</v>
      </c>
      <c r="E835" t="s">
        <v>14847</v>
      </c>
      <c r="F835" t="s">
        <v>14</v>
      </c>
      <c r="G835" t="s">
        <v>15</v>
      </c>
      <c r="H835" t="s">
        <v>45</v>
      </c>
      <c r="I835" t="s">
        <v>1348</v>
      </c>
      <c r="J835" t="str">
        <f>MID(Tabla1[[#This Row],[HORA2]],1,2)</f>
        <v>15</v>
      </c>
      <c r="K835" t="s">
        <v>43</v>
      </c>
      <c r="L835" t="s">
        <v>43</v>
      </c>
      <c r="M835" t="s">
        <v>14867</v>
      </c>
      <c r="N835" t="s">
        <v>22</v>
      </c>
      <c r="O835">
        <v>13.56</v>
      </c>
      <c r="P8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10.56</v>
      </c>
      <c r="Q835">
        <f>IF(Tabla1[[#This Row],[SERVICIO]]="COMIDA",3,IF(Tabla1[[#This Row],[SERVICIO]]="CONTROLADO",12,IF(Tabla1[[#This Row],[SERVICIO]]="RÁPIDO",3.75,IF(Tabla1[[#This Row],[SERVICIO]]="NORMAL",2.5,))))</f>
        <v>3</v>
      </c>
      <c r="R835">
        <f>IF(Tabla1[[#This Row],[SERVICIO]]="COMIDA",3.5,IF(Tabla1[[#This Row],[SERVICIO]]="CONTROLADO",8,IF(Tabla1[[#This Row],[SERVICIO]]="RÁPIDO",4.5,IF(Tabla1[[#This Row],[SERVICIO]]="NORMAL",3,))))</f>
        <v>3.5</v>
      </c>
      <c r="S835">
        <f>IF(Tabla1[[#This Row],[SERVICIO]]="COMIDA",0.75,IF(Tabla1[[#This Row],[SERVICIO]]="CONTROLADO",2.65,IF(Tabla1[[#This Row],[SERVICIO]]="RÁPIDO",0.55,IF(Tabla1[[#This Row],[SERVICIO]]="NORMAL",1.2,))))</f>
        <v>0.75</v>
      </c>
      <c r="T835" s="2">
        <f>IF(Tabla1[[#This Row],[KILOMETROS ADICIONALES]]=0,Tabla1[[#This Row],[KILOMETROS]]*Tabla1[[#This Row],[COSTO NORMAL]],Tabla1[[#This Row],[COSTO NORMAL]]*Tabla1[[#This Row],[KILOMETROS HASTA]])</f>
        <v>10.5</v>
      </c>
      <c r="U835" s="2">
        <f>Tabla1[[#This Row],[KILOMETROS ADICIONALES]]*Tabla1[[#This Row],[COSTO ADICIONAL]]</f>
        <v>7.92</v>
      </c>
      <c r="V835">
        <v>52.24</v>
      </c>
      <c r="W835" s="2">
        <f>Tabla1[[#This Row],[COSTO NORMAL2]]+Tabla1[[#This Row],[COSTO ADICIONAL2]]</f>
        <v>18.420000000000002</v>
      </c>
    </row>
    <row r="836" spans="1:23" x14ac:dyDescent="0.25">
      <c r="A836" t="s">
        <v>45</v>
      </c>
      <c r="B836" t="s">
        <v>1349</v>
      </c>
      <c r="C836" t="s">
        <v>9927</v>
      </c>
      <c r="D836" t="s">
        <v>13</v>
      </c>
      <c r="E836" t="s">
        <v>14845</v>
      </c>
      <c r="F836" t="s">
        <v>14</v>
      </c>
      <c r="G836" t="s">
        <v>15</v>
      </c>
      <c r="H836" t="s">
        <v>45</v>
      </c>
      <c r="I836" t="s">
        <v>1350</v>
      </c>
      <c r="J836" t="str">
        <f>MID(Tabla1[[#This Row],[HORA2]],1,2)</f>
        <v>14</v>
      </c>
      <c r="K836" t="s">
        <v>20</v>
      </c>
      <c r="L836" t="s">
        <v>57</v>
      </c>
      <c r="M836" t="s">
        <v>14867</v>
      </c>
      <c r="N836" t="s">
        <v>22</v>
      </c>
      <c r="O836">
        <v>5.49</v>
      </c>
      <c r="P8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1.7400000000000002</v>
      </c>
      <c r="Q836">
        <f>IF(Tabla1[[#This Row],[SERVICIO]]="COMIDA",3,IF(Tabla1[[#This Row],[SERVICIO]]="CONTROLADO",12,IF(Tabla1[[#This Row],[SERVICIO]]="RÁPIDO",3.75,IF(Tabla1[[#This Row],[SERVICIO]]="NORMAL",2.5,))))</f>
        <v>3.75</v>
      </c>
      <c r="R836">
        <f>IF(Tabla1[[#This Row],[SERVICIO]]="COMIDA",3.5,IF(Tabla1[[#This Row],[SERVICIO]]="CONTROLADO",8,IF(Tabla1[[#This Row],[SERVICIO]]="RÁPIDO",4.5,IF(Tabla1[[#This Row],[SERVICIO]]="NORMAL",3,))))</f>
        <v>4.5</v>
      </c>
      <c r="S8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6" s="2">
        <f>IF(Tabla1[[#This Row],[KILOMETROS ADICIONALES]]=0,Tabla1[[#This Row],[KILOMETROS]]*Tabla1[[#This Row],[COSTO NORMAL]],Tabla1[[#This Row],[COSTO NORMAL]]*Tabla1[[#This Row],[KILOMETROS HASTA]])</f>
        <v>16.875</v>
      </c>
      <c r="U836" s="2">
        <f>Tabla1[[#This Row],[KILOMETROS ADICIONALES]]*Tabla1[[#This Row],[COSTO ADICIONAL]]</f>
        <v>0.95700000000000018</v>
      </c>
      <c r="V836">
        <v>198.5</v>
      </c>
      <c r="W836" s="2">
        <f>Tabla1[[#This Row],[COSTO NORMAL2]]+Tabla1[[#This Row],[COSTO ADICIONAL2]]</f>
        <v>17.832000000000001</v>
      </c>
    </row>
    <row r="837" spans="1:23" x14ac:dyDescent="0.25">
      <c r="A837" t="s">
        <v>45</v>
      </c>
      <c r="B837" t="s">
        <v>1349</v>
      </c>
      <c r="C837" t="s">
        <v>9928</v>
      </c>
      <c r="D837" t="s">
        <v>13</v>
      </c>
      <c r="E837" t="s">
        <v>14845</v>
      </c>
      <c r="F837" t="s">
        <v>76</v>
      </c>
      <c r="G837" t="s">
        <v>15</v>
      </c>
      <c r="H837" t="s">
        <v>45</v>
      </c>
      <c r="I837" t="s">
        <v>1351</v>
      </c>
      <c r="J837" t="str">
        <f>MID(Tabla1[[#This Row],[HORA2]],1,2)</f>
        <v>14</v>
      </c>
      <c r="K837" t="s">
        <v>20</v>
      </c>
      <c r="L837" t="s">
        <v>35</v>
      </c>
      <c r="M837" t="s">
        <v>14867</v>
      </c>
      <c r="N837" t="s">
        <v>22</v>
      </c>
      <c r="O837">
        <v>18.47</v>
      </c>
      <c r="P8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14.719999999999999</v>
      </c>
      <c r="Q837">
        <f>IF(Tabla1[[#This Row],[SERVICIO]]="COMIDA",3,IF(Tabla1[[#This Row],[SERVICIO]]="CONTROLADO",12,IF(Tabla1[[#This Row],[SERVICIO]]="RÁPIDO",3.75,IF(Tabla1[[#This Row],[SERVICIO]]="NORMAL",2.5,))))</f>
        <v>3.75</v>
      </c>
      <c r="R837">
        <f>IF(Tabla1[[#This Row],[SERVICIO]]="COMIDA",3.5,IF(Tabla1[[#This Row],[SERVICIO]]="CONTROLADO",8,IF(Tabla1[[#This Row],[SERVICIO]]="RÁPIDO",4.5,IF(Tabla1[[#This Row],[SERVICIO]]="NORMAL",3,))))</f>
        <v>4.5</v>
      </c>
      <c r="S8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7" s="2">
        <f>IF(Tabla1[[#This Row],[KILOMETROS ADICIONALES]]=0,Tabla1[[#This Row],[KILOMETROS]]*Tabla1[[#This Row],[COSTO NORMAL]],Tabla1[[#This Row],[COSTO NORMAL]]*Tabla1[[#This Row],[KILOMETROS HASTA]])</f>
        <v>16.875</v>
      </c>
      <c r="U837" s="2">
        <f>Tabla1[[#This Row],[KILOMETROS ADICIONALES]]*Tabla1[[#This Row],[COSTO ADICIONAL]]</f>
        <v>8.0960000000000001</v>
      </c>
      <c r="V837">
        <v>164.38</v>
      </c>
      <c r="W837" s="2">
        <f>Tabla1[[#This Row],[COSTO NORMAL2]]+Tabla1[[#This Row],[COSTO ADICIONAL2]]</f>
        <v>24.971</v>
      </c>
    </row>
    <row r="838" spans="1:23" x14ac:dyDescent="0.25">
      <c r="A838" t="s">
        <v>45</v>
      </c>
      <c r="B838" t="s">
        <v>1349</v>
      </c>
      <c r="C838" t="s">
        <v>9929</v>
      </c>
      <c r="D838" t="s">
        <v>13</v>
      </c>
      <c r="E838" t="s">
        <v>14845</v>
      </c>
      <c r="F838" t="s">
        <v>76</v>
      </c>
      <c r="G838" t="s">
        <v>15</v>
      </c>
      <c r="H838" t="s">
        <v>45</v>
      </c>
      <c r="I838" t="s">
        <v>1352</v>
      </c>
      <c r="J838" t="str">
        <f>MID(Tabla1[[#This Row],[HORA2]],1,2)</f>
        <v>14</v>
      </c>
      <c r="K838" t="s">
        <v>20</v>
      </c>
      <c r="L838" t="s">
        <v>35</v>
      </c>
      <c r="M838" t="s">
        <v>14867</v>
      </c>
      <c r="N838" t="s">
        <v>22</v>
      </c>
      <c r="O838">
        <v>1.54</v>
      </c>
      <c r="P8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38">
        <f>IF(Tabla1[[#This Row],[SERVICIO]]="COMIDA",3,IF(Tabla1[[#This Row],[SERVICIO]]="CONTROLADO",12,IF(Tabla1[[#This Row],[SERVICIO]]="RÁPIDO",3.75,IF(Tabla1[[#This Row],[SERVICIO]]="NORMAL",2.5,))))</f>
        <v>3.75</v>
      </c>
      <c r="R838">
        <f>IF(Tabla1[[#This Row],[SERVICIO]]="COMIDA",3.5,IF(Tabla1[[#This Row],[SERVICIO]]="CONTROLADO",8,IF(Tabla1[[#This Row],[SERVICIO]]="RÁPIDO",4.5,IF(Tabla1[[#This Row],[SERVICIO]]="NORMAL",3,))))</f>
        <v>4.5</v>
      </c>
      <c r="S8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8" s="2">
        <f>IF(Tabla1[[#This Row],[KILOMETROS ADICIONALES]]=0,Tabla1[[#This Row],[KILOMETROS]]*Tabla1[[#This Row],[COSTO NORMAL]],Tabla1[[#This Row],[COSTO NORMAL]]*Tabla1[[#This Row],[KILOMETROS HASTA]])</f>
        <v>6.93</v>
      </c>
      <c r="U838" s="2">
        <f>Tabla1[[#This Row],[KILOMETROS ADICIONALES]]*Tabla1[[#This Row],[COSTO ADICIONAL]]</f>
        <v>0</v>
      </c>
      <c r="V838">
        <v>90.14</v>
      </c>
      <c r="W838" s="2">
        <f>Tabla1[[#This Row],[COSTO NORMAL2]]+Tabla1[[#This Row],[COSTO ADICIONAL2]]</f>
        <v>6.93</v>
      </c>
    </row>
    <row r="839" spans="1:23" x14ac:dyDescent="0.25">
      <c r="A839" t="s">
        <v>45</v>
      </c>
      <c r="B839" t="s">
        <v>1349</v>
      </c>
      <c r="C839" t="s">
        <v>9930</v>
      </c>
      <c r="D839" t="s">
        <v>13</v>
      </c>
      <c r="E839" t="s">
        <v>14845</v>
      </c>
      <c r="F839" t="s">
        <v>76</v>
      </c>
      <c r="G839" t="s">
        <v>69</v>
      </c>
      <c r="H839" t="s">
        <v>45</v>
      </c>
      <c r="I839" t="s">
        <v>1353</v>
      </c>
      <c r="J839" t="str">
        <f>MID(Tabla1[[#This Row],[HORA2]],1,2)</f>
        <v>14</v>
      </c>
      <c r="K839" t="s">
        <v>20</v>
      </c>
      <c r="L839" t="s">
        <v>96</v>
      </c>
      <c r="M839" t="s">
        <v>14867</v>
      </c>
      <c r="N839" t="s">
        <v>22</v>
      </c>
      <c r="O839">
        <v>3.09</v>
      </c>
      <c r="P8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39">
        <f>IF(Tabla1[[#This Row],[SERVICIO]]="COMIDA",3,IF(Tabla1[[#This Row],[SERVICIO]]="CONTROLADO",12,IF(Tabla1[[#This Row],[SERVICIO]]="RÁPIDO",3.75,IF(Tabla1[[#This Row],[SERVICIO]]="NORMAL",2.5,))))</f>
        <v>3.75</v>
      </c>
      <c r="R839">
        <f>IF(Tabla1[[#This Row],[SERVICIO]]="COMIDA",3.5,IF(Tabla1[[#This Row],[SERVICIO]]="CONTROLADO",8,IF(Tabla1[[#This Row],[SERVICIO]]="RÁPIDO",4.5,IF(Tabla1[[#This Row],[SERVICIO]]="NORMAL",3,))))</f>
        <v>4.5</v>
      </c>
      <c r="S8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39" s="2">
        <f>IF(Tabla1[[#This Row],[KILOMETROS ADICIONALES]]=0,Tabla1[[#This Row],[KILOMETROS]]*Tabla1[[#This Row],[COSTO NORMAL]],Tabla1[[#This Row],[COSTO NORMAL]]*Tabla1[[#This Row],[KILOMETROS HASTA]])</f>
        <v>13.904999999999999</v>
      </c>
      <c r="U839" s="2">
        <f>Tabla1[[#This Row],[KILOMETROS ADICIONALES]]*Tabla1[[#This Row],[COSTO ADICIONAL]]</f>
        <v>0</v>
      </c>
      <c r="V839">
        <v>126.57</v>
      </c>
      <c r="W839" s="2">
        <f>Tabla1[[#This Row],[COSTO NORMAL2]]+Tabla1[[#This Row],[COSTO ADICIONAL2]]</f>
        <v>13.904999999999999</v>
      </c>
    </row>
    <row r="840" spans="1:23" x14ac:dyDescent="0.25">
      <c r="A840" t="s">
        <v>45</v>
      </c>
      <c r="B840" t="s">
        <v>1354</v>
      </c>
      <c r="C840" t="s">
        <v>9931</v>
      </c>
      <c r="D840" t="s">
        <v>13</v>
      </c>
      <c r="E840" t="s">
        <v>14847</v>
      </c>
      <c r="F840" t="s">
        <v>14</v>
      </c>
      <c r="G840" t="s">
        <v>15</v>
      </c>
      <c r="H840" t="s">
        <v>45</v>
      </c>
      <c r="I840" t="s">
        <v>1355</v>
      </c>
      <c r="J840" t="str">
        <f>MID(Tabla1[[#This Row],[HORA2]],1,2)</f>
        <v>14</v>
      </c>
      <c r="K840" t="s">
        <v>19</v>
      </c>
      <c r="L840" t="s">
        <v>65</v>
      </c>
      <c r="M840" t="s">
        <v>14867</v>
      </c>
      <c r="N840" t="s">
        <v>22</v>
      </c>
      <c r="O840">
        <v>18.75</v>
      </c>
      <c r="P8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15.75</v>
      </c>
      <c r="Q840">
        <f>IF(Tabla1[[#This Row],[SERVICIO]]="COMIDA",3,IF(Tabla1[[#This Row],[SERVICIO]]="CONTROLADO",12,IF(Tabla1[[#This Row],[SERVICIO]]="RÁPIDO",3.75,IF(Tabla1[[#This Row],[SERVICIO]]="NORMAL",2.5,))))</f>
        <v>3</v>
      </c>
      <c r="R840">
        <f>IF(Tabla1[[#This Row],[SERVICIO]]="COMIDA",3.5,IF(Tabla1[[#This Row],[SERVICIO]]="CONTROLADO",8,IF(Tabla1[[#This Row],[SERVICIO]]="RÁPIDO",4.5,IF(Tabla1[[#This Row],[SERVICIO]]="NORMAL",3,))))</f>
        <v>3.5</v>
      </c>
      <c r="S840">
        <f>IF(Tabla1[[#This Row],[SERVICIO]]="COMIDA",0.75,IF(Tabla1[[#This Row],[SERVICIO]]="CONTROLADO",2.65,IF(Tabla1[[#This Row],[SERVICIO]]="RÁPIDO",0.55,IF(Tabla1[[#This Row],[SERVICIO]]="NORMAL",1.2,))))</f>
        <v>0.75</v>
      </c>
      <c r="T840" s="2">
        <f>IF(Tabla1[[#This Row],[KILOMETROS ADICIONALES]]=0,Tabla1[[#This Row],[KILOMETROS]]*Tabla1[[#This Row],[COSTO NORMAL]],Tabla1[[#This Row],[COSTO NORMAL]]*Tabla1[[#This Row],[KILOMETROS HASTA]])</f>
        <v>10.5</v>
      </c>
      <c r="U840" s="2">
        <f>Tabla1[[#This Row],[KILOMETROS ADICIONALES]]*Tabla1[[#This Row],[COSTO ADICIONAL]]</f>
        <v>11.8125</v>
      </c>
      <c r="V840">
        <v>1.94</v>
      </c>
      <c r="W840" s="2">
        <f>Tabla1[[#This Row],[COSTO NORMAL2]]+Tabla1[[#This Row],[COSTO ADICIONAL2]]</f>
        <v>22.3125</v>
      </c>
    </row>
    <row r="841" spans="1:23" x14ac:dyDescent="0.25">
      <c r="A841" t="s">
        <v>45</v>
      </c>
      <c r="B841" t="s">
        <v>1356</v>
      </c>
      <c r="C841" t="s">
        <v>9932</v>
      </c>
      <c r="D841" t="s">
        <v>13</v>
      </c>
      <c r="E841" t="s">
        <v>14847</v>
      </c>
      <c r="F841" t="s">
        <v>14</v>
      </c>
      <c r="G841" t="s">
        <v>15</v>
      </c>
      <c r="H841" t="s">
        <v>45</v>
      </c>
      <c r="I841" t="s">
        <v>1357</v>
      </c>
      <c r="J841" t="str">
        <f>MID(Tabla1[[#This Row],[HORA2]],1,2)</f>
        <v>18</v>
      </c>
      <c r="K841" t="s">
        <v>19</v>
      </c>
      <c r="L841" t="s">
        <v>20</v>
      </c>
      <c r="M841" t="s">
        <v>14867</v>
      </c>
      <c r="N841" t="s">
        <v>22</v>
      </c>
      <c r="O841">
        <v>9.8699999999999992</v>
      </c>
      <c r="P8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6.8699999999999992</v>
      </c>
      <c r="Q841">
        <f>IF(Tabla1[[#This Row],[SERVICIO]]="COMIDA",3,IF(Tabla1[[#This Row],[SERVICIO]]="CONTROLADO",12,IF(Tabla1[[#This Row],[SERVICIO]]="RÁPIDO",3.75,IF(Tabla1[[#This Row],[SERVICIO]]="NORMAL",2.5,))))</f>
        <v>3</v>
      </c>
      <c r="R841">
        <f>IF(Tabla1[[#This Row],[SERVICIO]]="COMIDA",3.5,IF(Tabla1[[#This Row],[SERVICIO]]="CONTROLADO",8,IF(Tabla1[[#This Row],[SERVICIO]]="RÁPIDO",4.5,IF(Tabla1[[#This Row],[SERVICIO]]="NORMAL",3,))))</f>
        <v>3.5</v>
      </c>
      <c r="S841">
        <f>IF(Tabla1[[#This Row],[SERVICIO]]="COMIDA",0.75,IF(Tabla1[[#This Row],[SERVICIO]]="CONTROLADO",2.65,IF(Tabla1[[#This Row],[SERVICIO]]="RÁPIDO",0.55,IF(Tabla1[[#This Row],[SERVICIO]]="NORMAL",1.2,))))</f>
        <v>0.75</v>
      </c>
      <c r="T841" s="2">
        <f>IF(Tabla1[[#This Row],[KILOMETROS ADICIONALES]]=0,Tabla1[[#This Row],[KILOMETROS]]*Tabla1[[#This Row],[COSTO NORMAL]],Tabla1[[#This Row],[COSTO NORMAL]]*Tabla1[[#This Row],[KILOMETROS HASTA]])</f>
        <v>10.5</v>
      </c>
      <c r="U841" s="2">
        <f>Tabla1[[#This Row],[KILOMETROS ADICIONALES]]*Tabla1[[#This Row],[COSTO ADICIONAL]]</f>
        <v>5.1524999999999999</v>
      </c>
      <c r="V841">
        <v>116.71</v>
      </c>
      <c r="W841" s="2">
        <f>Tabla1[[#This Row],[COSTO NORMAL2]]+Tabla1[[#This Row],[COSTO ADICIONAL2]]</f>
        <v>15.6525</v>
      </c>
    </row>
    <row r="842" spans="1:23" x14ac:dyDescent="0.25">
      <c r="A842" t="s">
        <v>45</v>
      </c>
      <c r="B842" t="s">
        <v>1358</v>
      </c>
      <c r="C842" t="s">
        <v>9933</v>
      </c>
      <c r="D842" t="s">
        <v>13</v>
      </c>
      <c r="E842" t="s">
        <v>14845</v>
      </c>
      <c r="F842" t="s">
        <v>14</v>
      </c>
      <c r="G842" t="s">
        <v>24</v>
      </c>
      <c r="H842" t="s">
        <v>45</v>
      </c>
      <c r="I842" t="s">
        <v>1359</v>
      </c>
      <c r="J842" t="str">
        <f>MID(Tabla1[[#This Row],[HORA2]],1,2)</f>
        <v>13</v>
      </c>
      <c r="K842" t="s">
        <v>53</v>
      </c>
      <c r="L842" t="s">
        <v>19</v>
      </c>
      <c r="M842" t="s">
        <v>14867</v>
      </c>
      <c r="N842" t="s">
        <v>22</v>
      </c>
      <c r="O842">
        <v>5.0999999999999996</v>
      </c>
      <c r="P8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1.3499999999999996</v>
      </c>
      <c r="Q842">
        <f>IF(Tabla1[[#This Row],[SERVICIO]]="COMIDA",3,IF(Tabla1[[#This Row],[SERVICIO]]="CONTROLADO",12,IF(Tabla1[[#This Row],[SERVICIO]]="RÁPIDO",3.75,IF(Tabla1[[#This Row],[SERVICIO]]="NORMAL",2.5,))))</f>
        <v>3.75</v>
      </c>
      <c r="R842">
        <f>IF(Tabla1[[#This Row],[SERVICIO]]="COMIDA",3.5,IF(Tabla1[[#This Row],[SERVICIO]]="CONTROLADO",8,IF(Tabla1[[#This Row],[SERVICIO]]="RÁPIDO",4.5,IF(Tabla1[[#This Row],[SERVICIO]]="NORMAL",3,))))</f>
        <v>4.5</v>
      </c>
      <c r="S8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2" s="2">
        <f>IF(Tabla1[[#This Row],[KILOMETROS ADICIONALES]]=0,Tabla1[[#This Row],[KILOMETROS]]*Tabla1[[#This Row],[COSTO NORMAL]],Tabla1[[#This Row],[COSTO NORMAL]]*Tabla1[[#This Row],[KILOMETROS HASTA]])</f>
        <v>16.875</v>
      </c>
      <c r="U842" s="2">
        <f>Tabla1[[#This Row],[KILOMETROS ADICIONALES]]*Tabla1[[#This Row],[COSTO ADICIONAL]]</f>
        <v>0.74249999999999983</v>
      </c>
      <c r="V842">
        <v>114.35</v>
      </c>
      <c r="W842" s="2">
        <f>Tabla1[[#This Row],[COSTO NORMAL2]]+Tabla1[[#This Row],[COSTO ADICIONAL2]]</f>
        <v>17.6175</v>
      </c>
    </row>
    <row r="843" spans="1:23" x14ac:dyDescent="0.25">
      <c r="A843" t="s">
        <v>45</v>
      </c>
      <c r="B843" t="s">
        <v>1360</v>
      </c>
      <c r="C843" t="s">
        <v>9934</v>
      </c>
      <c r="E843" t="s">
        <v>14845</v>
      </c>
      <c r="F843" t="s">
        <v>76</v>
      </c>
      <c r="G843" t="s">
        <v>24</v>
      </c>
      <c r="H843" t="s">
        <v>45</v>
      </c>
      <c r="I843" t="s">
        <v>1361</v>
      </c>
      <c r="J843" t="str">
        <f>MID(Tabla1[[#This Row],[HORA2]],1,2)</f>
        <v>13</v>
      </c>
      <c r="K843" t="s">
        <v>43</v>
      </c>
      <c r="L843" t="s">
        <v>78</v>
      </c>
      <c r="M843" t="s">
        <v>14867</v>
      </c>
      <c r="N843" t="s">
        <v>22</v>
      </c>
      <c r="O843">
        <v>8.09</v>
      </c>
      <c r="P8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4.34</v>
      </c>
      <c r="Q843">
        <f>IF(Tabla1[[#This Row],[SERVICIO]]="COMIDA",3,IF(Tabla1[[#This Row],[SERVICIO]]="CONTROLADO",12,IF(Tabla1[[#This Row],[SERVICIO]]="RÁPIDO",3.75,IF(Tabla1[[#This Row],[SERVICIO]]="NORMAL",2.5,))))</f>
        <v>3.75</v>
      </c>
      <c r="R843">
        <f>IF(Tabla1[[#This Row],[SERVICIO]]="COMIDA",3.5,IF(Tabla1[[#This Row],[SERVICIO]]="CONTROLADO",8,IF(Tabla1[[#This Row],[SERVICIO]]="RÁPIDO",4.5,IF(Tabla1[[#This Row],[SERVICIO]]="NORMAL",3,))))</f>
        <v>4.5</v>
      </c>
      <c r="S8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3" s="2">
        <f>IF(Tabla1[[#This Row],[KILOMETROS ADICIONALES]]=0,Tabla1[[#This Row],[KILOMETROS]]*Tabla1[[#This Row],[COSTO NORMAL]],Tabla1[[#This Row],[COSTO NORMAL]]*Tabla1[[#This Row],[KILOMETROS HASTA]])</f>
        <v>16.875</v>
      </c>
      <c r="U843" s="2">
        <f>Tabla1[[#This Row],[KILOMETROS ADICIONALES]]*Tabla1[[#This Row],[COSTO ADICIONAL]]</f>
        <v>2.387</v>
      </c>
      <c r="V843">
        <v>98.84</v>
      </c>
      <c r="W843" s="2">
        <f>Tabla1[[#This Row],[COSTO NORMAL2]]+Tabla1[[#This Row],[COSTO ADICIONAL2]]</f>
        <v>19.262</v>
      </c>
    </row>
    <row r="844" spans="1:23" x14ac:dyDescent="0.25">
      <c r="A844" t="s">
        <v>45</v>
      </c>
      <c r="B844" t="s">
        <v>1362</v>
      </c>
      <c r="C844" t="s">
        <v>9935</v>
      </c>
      <c r="D844" t="s">
        <v>13</v>
      </c>
      <c r="E844" t="s">
        <v>14845</v>
      </c>
      <c r="F844" t="s">
        <v>14</v>
      </c>
      <c r="G844" t="s">
        <v>15</v>
      </c>
      <c r="H844" t="s">
        <v>45</v>
      </c>
      <c r="I844" t="s">
        <v>1363</v>
      </c>
      <c r="J844" t="str">
        <f>MID(Tabla1[[#This Row],[HORA2]],1,2)</f>
        <v>14</v>
      </c>
      <c r="K844" t="s">
        <v>57</v>
      </c>
      <c r="L844" t="s">
        <v>78</v>
      </c>
      <c r="M844" t="s">
        <v>14867</v>
      </c>
      <c r="N844" t="s">
        <v>22</v>
      </c>
      <c r="O844">
        <v>19.91</v>
      </c>
      <c r="P8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16.16</v>
      </c>
      <c r="Q844">
        <f>IF(Tabla1[[#This Row],[SERVICIO]]="COMIDA",3,IF(Tabla1[[#This Row],[SERVICIO]]="CONTROLADO",12,IF(Tabla1[[#This Row],[SERVICIO]]="RÁPIDO",3.75,IF(Tabla1[[#This Row],[SERVICIO]]="NORMAL",2.5,))))</f>
        <v>3.75</v>
      </c>
      <c r="R844">
        <f>IF(Tabla1[[#This Row],[SERVICIO]]="COMIDA",3.5,IF(Tabla1[[#This Row],[SERVICIO]]="CONTROLADO",8,IF(Tabla1[[#This Row],[SERVICIO]]="RÁPIDO",4.5,IF(Tabla1[[#This Row],[SERVICIO]]="NORMAL",3,))))</f>
        <v>4.5</v>
      </c>
      <c r="S8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4" s="2">
        <f>IF(Tabla1[[#This Row],[KILOMETROS ADICIONALES]]=0,Tabla1[[#This Row],[KILOMETROS]]*Tabla1[[#This Row],[COSTO NORMAL]],Tabla1[[#This Row],[COSTO NORMAL]]*Tabla1[[#This Row],[KILOMETROS HASTA]])</f>
        <v>16.875</v>
      </c>
      <c r="U844" s="2">
        <f>Tabla1[[#This Row],[KILOMETROS ADICIONALES]]*Tabla1[[#This Row],[COSTO ADICIONAL]]</f>
        <v>8.8880000000000017</v>
      </c>
      <c r="V844">
        <v>84.3</v>
      </c>
      <c r="W844" s="2">
        <f>Tabla1[[#This Row],[COSTO NORMAL2]]+Tabla1[[#This Row],[COSTO ADICIONAL2]]</f>
        <v>25.763000000000002</v>
      </c>
    </row>
    <row r="845" spans="1:23" x14ac:dyDescent="0.25">
      <c r="A845" t="s">
        <v>45</v>
      </c>
      <c r="B845" t="s">
        <v>1364</v>
      </c>
      <c r="C845" t="s">
        <v>9936</v>
      </c>
      <c r="D845" t="s">
        <v>13</v>
      </c>
      <c r="E845" t="s">
        <v>14847</v>
      </c>
      <c r="F845" t="s">
        <v>295</v>
      </c>
      <c r="G845" t="s">
        <v>15</v>
      </c>
      <c r="H845" t="s">
        <v>45</v>
      </c>
      <c r="I845" t="s">
        <v>1365</v>
      </c>
      <c r="J845" t="str">
        <f>MID(Tabla1[[#This Row],[HORA2]],1,2)</f>
        <v>13</v>
      </c>
      <c r="K845" t="s">
        <v>43</v>
      </c>
      <c r="L845" t="s">
        <v>20</v>
      </c>
      <c r="M845" t="s">
        <v>14867</v>
      </c>
      <c r="N845" t="s">
        <v>22</v>
      </c>
      <c r="O845">
        <v>3.85</v>
      </c>
      <c r="P8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0.85000000000000009</v>
      </c>
      <c r="Q845">
        <f>IF(Tabla1[[#This Row],[SERVICIO]]="COMIDA",3,IF(Tabla1[[#This Row],[SERVICIO]]="CONTROLADO",12,IF(Tabla1[[#This Row],[SERVICIO]]="RÁPIDO",3.75,IF(Tabla1[[#This Row],[SERVICIO]]="NORMAL",2.5,))))</f>
        <v>3</v>
      </c>
      <c r="R845">
        <f>IF(Tabla1[[#This Row],[SERVICIO]]="COMIDA",3.5,IF(Tabla1[[#This Row],[SERVICIO]]="CONTROLADO",8,IF(Tabla1[[#This Row],[SERVICIO]]="RÁPIDO",4.5,IF(Tabla1[[#This Row],[SERVICIO]]="NORMAL",3,))))</f>
        <v>3.5</v>
      </c>
      <c r="S845">
        <f>IF(Tabla1[[#This Row],[SERVICIO]]="COMIDA",0.75,IF(Tabla1[[#This Row],[SERVICIO]]="CONTROLADO",2.65,IF(Tabla1[[#This Row],[SERVICIO]]="RÁPIDO",0.55,IF(Tabla1[[#This Row],[SERVICIO]]="NORMAL",1.2,))))</f>
        <v>0.75</v>
      </c>
      <c r="T845" s="2">
        <f>IF(Tabla1[[#This Row],[KILOMETROS ADICIONALES]]=0,Tabla1[[#This Row],[KILOMETROS]]*Tabla1[[#This Row],[COSTO NORMAL]],Tabla1[[#This Row],[COSTO NORMAL]]*Tabla1[[#This Row],[KILOMETROS HASTA]])</f>
        <v>10.5</v>
      </c>
      <c r="U845" s="2">
        <f>Tabla1[[#This Row],[KILOMETROS ADICIONALES]]*Tabla1[[#This Row],[COSTO ADICIONAL]]</f>
        <v>0.63750000000000007</v>
      </c>
      <c r="V845">
        <v>181.14</v>
      </c>
      <c r="W845" s="2">
        <f>Tabla1[[#This Row],[COSTO NORMAL2]]+Tabla1[[#This Row],[COSTO ADICIONAL2]]</f>
        <v>11.137499999999999</v>
      </c>
    </row>
    <row r="846" spans="1:23" x14ac:dyDescent="0.25">
      <c r="A846" t="s">
        <v>45</v>
      </c>
      <c r="B846" t="s">
        <v>1366</v>
      </c>
      <c r="C846" t="s">
        <v>9937</v>
      </c>
      <c r="D846" t="s">
        <v>13</v>
      </c>
      <c r="E846" t="s">
        <v>14845</v>
      </c>
      <c r="F846" t="s">
        <v>295</v>
      </c>
      <c r="G846" t="s">
        <v>24</v>
      </c>
      <c r="H846" t="s">
        <v>45</v>
      </c>
      <c r="I846" t="s">
        <v>1367</v>
      </c>
      <c r="J846" t="str">
        <f>MID(Tabla1[[#This Row],[HORA2]],1,2)</f>
        <v>16</v>
      </c>
      <c r="K846" t="s">
        <v>145</v>
      </c>
      <c r="L846" t="s">
        <v>145</v>
      </c>
      <c r="M846" t="s">
        <v>14867</v>
      </c>
      <c r="N846" t="s">
        <v>22</v>
      </c>
      <c r="O846">
        <v>20.89</v>
      </c>
      <c r="P8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17.14</v>
      </c>
      <c r="Q846">
        <f>IF(Tabla1[[#This Row],[SERVICIO]]="COMIDA",3,IF(Tabla1[[#This Row],[SERVICIO]]="CONTROLADO",12,IF(Tabla1[[#This Row],[SERVICIO]]="RÁPIDO",3.75,IF(Tabla1[[#This Row],[SERVICIO]]="NORMAL",2.5,))))</f>
        <v>3.75</v>
      </c>
      <c r="R846">
        <f>IF(Tabla1[[#This Row],[SERVICIO]]="COMIDA",3.5,IF(Tabla1[[#This Row],[SERVICIO]]="CONTROLADO",8,IF(Tabla1[[#This Row],[SERVICIO]]="RÁPIDO",4.5,IF(Tabla1[[#This Row],[SERVICIO]]="NORMAL",3,))))</f>
        <v>4.5</v>
      </c>
      <c r="S8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6" s="2">
        <f>IF(Tabla1[[#This Row],[KILOMETROS ADICIONALES]]=0,Tabla1[[#This Row],[KILOMETROS]]*Tabla1[[#This Row],[COSTO NORMAL]],Tabla1[[#This Row],[COSTO NORMAL]]*Tabla1[[#This Row],[KILOMETROS HASTA]])</f>
        <v>16.875</v>
      </c>
      <c r="U846" s="2">
        <f>Tabla1[[#This Row],[KILOMETROS ADICIONALES]]*Tabla1[[#This Row],[COSTO ADICIONAL]]</f>
        <v>9.4270000000000014</v>
      </c>
      <c r="V846">
        <v>21.38</v>
      </c>
      <c r="W846" s="2">
        <f>Tabla1[[#This Row],[COSTO NORMAL2]]+Tabla1[[#This Row],[COSTO ADICIONAL2]]</f>
        <v>26.302</v>
      </c>
    </row>
    <row r="847" spans="1:23" x14ac:dyDescent="0.25">
      <c r="A847" t="s">
        <v>45</v>
      </c>
      <c r="B847" t="s">
        <v>1368</v>
      </c>
      <c r="C847" t="s">
        <v>9938</v>
      </c>
      <c r="D847" t="s">
        <v>13</v>
      </c>
      <c r="E847" t="s">
        <v>14845</v>
      </c>
      <c r="F847" t="s">
        <v>14</v>
      </c>
      <c r="G847" t="s">
        <v>15</v>
      </c>
      <c r="H847" t="s">
        <v>45</v>
      </c>
      <c r="I847" t="s">
        <v>1369</v>
      </c>
      <c r="J847" t="str">
        <f>MID(Tabla1[[#This Row],[HORA2]],1,2)</f>
        <v>14</v>
      </c>
      <c r="K847" t="s">
        <v>19</v>
      </c>
      <c r="L847" t="s">
        <v>43</v>
      </c>
      <c r="M847" t="s">
        <v>14867</v>
      </c>
      <c r="N847" t="s">
        <v>22</v>
      </c>
      <c r="O847">
        <v>16.37</v>
      </c>
      <c r="P8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12.620000000000001</v>
      </c>
      <c r="Q847">
        <f>IF(Tabla1[[#This Row],[SERVICIO]]="COMIDA",3,IF(Tabla1[[#This Row],[SERVICIO]]="CONTROLADO",12,IF(Tabla1[[#This Row],[SERVICIO]]="RÁPIDO",3.75,IF(Tabla1[[#This Row],[SERVICIO]]="NORMAL",2.5,))))</f>
        <v>3.75</v>
      </c>
      <c r="R847">
        <f>IF(Tabla1[[#This Row],[SERVICIO]]="COMIDA",3.5,IF(Tabla1[[#This Row],[SERVICIO]]="CONTROLADO",8,IF(Tabla1[[#This Row],[SERVICIO]]="RÁPIDO",4.5,IF(Tabla1[[#This Row],[SERVICIO]]="NORMAL",3,))))</f>
        <v>4.5</v>
      </c>
      <c r="S8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7" s="2">
        <f>IF(Tabla1[[#This Row],[KILOMETROS ADICIONALES]]=0,Tabla1[[#This Row],[KILOMETROS]]*Tabla1[[#This Row],[COSTO NORMAL]],Tabla1[[#This Row],[COSTO NORMAL]]*Tabla1[[#This Row],[KILOMETROS HASTA]])</f>
        <v>16.875</v>
      </c>
      <c r="U847" s="2">
        <f>Tabla1[[#This Row],[KILOMETROS ADICIONALES]]*Tabla1[[#This Row],[COSTO ADICIONAL]]</f>
        <v>6.9410000000000007</v>
      </c>
      <c r="V847">
        <v>5.49</v>
      </c>
      <c r="W847" s="2">
        <f>Tabla1[[#This Row],[COSTO NORMAL2]]+Tabla1[[#This Row],[COSTO ADICIONAL2]]</f>
        <v>23.816000000000003</v>
      </c>
    </row>
    <row r="848" spans="1:23" x14ac:dyDescent="0.25">
      <c r="A848" t="s">
        <v>45</v>
      </c>
      <c r="B848" t="s">
        <v>1370</v>
      </c>
      <c r="C848" t="s">
        <v>9939</v>
      </c>
      <c r="D848" t="s">
        <v>13</v>
      </c>
      <c r="E848" t="s">
        <v>14845</v>
      </c>
      <c r="F848" t="s">
        <v>14</v>
      </c>
      <c r="G848" t="s">
        <v>69</v>
      </c>
      <c r="H848" t="s">
        <v>45</v>
      </c>
      <c r="I848" t="s">
        <v>1371</v>
      </c>
      <c r="J848" t="str">
        <f>MID(Tabla1[[#This Row],[HORA2]],1,2)</f>
        <v>14</v>
      </c>
      <c r="K848" t="s">
        <v>44</v>
      </c>
      <c r="L848" t="s">
        <v>19</v>
      </c>
      <c r="M848" t="s">
        <v>14867</v>
      </c>
      <c r="N848" t="s">
        <v>22</v>
      </c>
      <c r="O848">
        <v>14.56</v>
      </c>
      <c r="P8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10.81</v>
      </c>
      <c r="Q848">
        <f>IF(Tabla1[[#This Row],[SERVICIO]]="COMIDA",3,IF(Tabla1[[#This Row],[SERVICIO]]="CONTROLADO",12,IF(Tabla1[[#This Row],[SERVICIO]]="RÁPIDO",3.75,IF(Tabla1[[#This Row],[SERVICIO]]="NORMAL",2.5,))))</f>
        <v>3.75</v>
      </c>
      <c r="R848">
        <f>IF(Tabla1[[#This Row],[SERVICIO]]="COMIDA",3.5,IF(Tabla1[[#This Row],[SERVICIO]]="CONTROLADO",8,IF(Tabla1[[#This Row],[SERVICIO]]="RÁPIDO",4.5,IF(Tabla1[[#This Row],[SERVICIO]]="NORMAL",3,))))</f>
        <v>4.5</v>
      </c>
      <c r="S8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8" s="2">
        <f>IF(Tabla1[[#This Row],[KILOMETROS ADICIONALES]]=0,Tabla1[[#This Row],[KILOMETROS]]*Tabla1[[#This Row],[COSTO NORMAL]],Tabla1[[#This Row],[COSTO NORMAL]]*Tabla1[[#This Row],[KILOMETROS HASTA]])</f>
        <v>16.875</v>
      </c>
      <c r="U848" s="2">
        <f>Tabla1[[#This Row],[KILOMETROS ADICIONALES]]*Tabla1[[#This Row],[COSTO ADICIONAL]]</f>
        <v>5.9455000000000009</v>
      </c>
      <c r="V848">
        <v>32.909999999999997</v>
      </c>
      <c r="W848" s="2">
        <f>Tabla1[[#This Row],[COSTO NORMAL2]]+Tabla1[[#This Row],[COSTO ADICIONAL2]]</f>
        <v>22.820500000000003</v>
      </c>
    </row>
    <row r="849" spans="1:23" x14ac:dyDescent="0.25">
      <c r="A849" t="s">
        <v>45</v>
      </c>
      <c r="B849" t="s">
        <v>1372</v>
      </c>
      <c r="C849" t="s">
        <v>9940</v>
      </c>
      <c r="E849" t="s">
        <v>14845</v>
      </c>
      <c r="F849" t="s">
        <v>76</v>
      </c>
      <c r="G849" t="s">
        <v>15</v>
      </c>
      <c r="H849" t="s">
        <v>45</v>
      </c>
      <c r="I849" t="s">
        <v>1373</v>
      </c>
      <c r="J849" t="str">
        <f>MID(Tabla1[[#This Row],[HORA2]],1,2)</f>
        <v>15</v>
      </c>
      <c r="K849" t="s">
        <v>43</v>
      </c>
      <c r="L849" t="s">
        <v>20</v>
      </c>
      <c r="M849" t="s">
        <v>14867</v>
      </c>
      <c r="N849" t="s">
        <v>22</v>
      </c>
      <c r="O849">
        <v>11.26</v>
      </c>
      <c r="P8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7.51</v>
      </c>
      <c r="Q849">
        <f>IF(Tabla1[[#This Row],[SERVICIO]]="COMIDA",3,IF(Tabla1[[#This Row],[SERVICIO]]="CONTROLADO",12,IF(Tabla1[[#This Row],[SERVICIO]]="RÁPIDO",3.75,IF(Tabla1[[#This Row],[SERVICIO]]="NORMAL",2.5,))))</f>
        <v>3.75</v>
      </c>
      <c r="R849">
        <f>IF(Tabla1[[#This Row],[SERVICIO]]="COMIDA",3.5,IF(Tabla1[[#This Row],[SERVICIO]]="CONTROLADO",8,IF(Tabla1[[#This Row],[SERVICIO]]="RÁPIDO",4.5,IF(Tabla1[[#This Row],[SERVICIO]]="NORMAL",3,))))</f>
        <v>4.5</v>
      </c>
      <c r="S8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49" s="2">
        <f>IF(Tabla1[[#This Row],[KILOMETROS ADICIONALES]]=0,Tabla1[[#This Row],[KILOMETROS]]*Tabla1[[#This Row],[COSTO NORMAL]],Tabla1[[#This Row],[COSTO NORMAL]]*Tabla1[[#This Row],[KILOMETROS HASTA]])</f>
        <v>16.875</v>
      </c>
      <c r="U849" s="2">
        <f>Tabla1[[#This Row],[KILOMETROS ADICIONALES]]*Tabla1[[#This Row],[COSTO ADICIONAL]]</f>
        <v>4.1305000000000005</v>
      </c>
      <c r="V849">
        <v>99.35</v>
      </c>
      <c r="W849" s="2">
        <f>Tabla1[[#This Row],[COSTO NORMAL2]]+Tabla1[[#This Row],[COSTO ADICIONAL2]]</f>
        <v>21.005500000000001</v>
      </c>
    </row>
    <row r="850" spans="1:23" x14ac:dyDescent="0.25">
      <c r="A850" t="s">
        <v>45</v>
      </c>
      <c r="B850" t="s">
        <v>1374</v>
      </c>
      <c r="C850" t="s">
        <v>9941</v>
      </c>
      <c r="E850" t="s">
        <v>14845</v>
      </c>
      <c r="F850" t="s">
        <v>76</v>
      </c>
      <c r="G850" t="s">
        <v>15</v>
      </c>
      <c r="H850" t="s">
        <v>72</v>
      </c>
      <c r="I850" t="s">
        <v>1375</v>
      </c>
      <c r="J850" t="str">
        <f>MID(Tabla1[[#This Row],[HORA2]],1,2)</f>
        <v>12</v>
      </c>
      <c r="K850" t="s">
        <v>61</v>
      </c>
      <c r="L850" t="s">
        <v>90</v>
      </c>
      <c r="M850" t="s">
        <v>14867</v>
      </c>
      <c r="N850" t="s">
        <v>22</v>
      </c>
      <c r="O850">
        <v>13.52</v>
      </c>
      <c r="P8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</v>
      </c>
      <c r="Q850">
        <f>IF(Tabla1[[#This Row],[SERVICIO]]="COMIDA",3,IF(Tabla1[[#This Row],[SERVICIO]]="CONTROLADO",12,IF(Tabla1[[#This Row],[SERVICIO]]="RÁPIDO",3.75,IF(Tabla1[[#This Row],[SERVICIO]]="NORMAL",2.5,))))</f>
        <v>3.75</v>
      </c>
      <c r="R850">
        <f>IF(Tabla1[[#This Row],[SERVICIO]]="COMIDA",3.5,IF(Tabla1[[#This Row],[SERVICIO]]="CONTROLADO",8,IF(Tabla1[[#This Row],[SERVICIO]]="RÁPIDO",4.5,IF(Tabla1[[#This Row],[SERVICIO]]="NORMAL",3,))))</f>
        <v>4.5</v>
      </c>
      <c r="S8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50" s="2">
        <f>IF(Tabla1[[#This Row],[KILOMETROS ADICIONALES]]=0,Tabla1[[#This Row],[KILOMETROS]]*Tabla1[[#This Row],[COSTO NORMAL]],Tabla1[[#This Row],[COSTO NORMAL]]*Tabla1[[#This Row],[KILOMETROS HASTA]])</f>
        <v>16.875</v>
      </c>
      <c r="U850" s="2">
        <f>Tabla1[[#This Row],[KILOMETROS ADICIONALES]]*Tabla1[[#This Row],[COSTO ADICIONAL]]</f>
        <v>5.3734999999999999</v>
      </c>
      <c r="V850">
        <v>143.24</v>
      </c>
      <c r="W850" s="2">
        <f>Tabla1[[#This Row],[COSTO NORMAL2]]+Tabla1[[#This Row],[COSTO ADICIONAL2]]</f>
        <v>22.2485</v>
      </c>
    </row>
    <row r="851" spans="1:23" x14ac:dyDescent="0.25">
      <c r="A851" t="s">
        <v>45</v>
      </c>
      <c r="B851" t="s">
        <v>1376</v>
      </c>
      <c r="C851" t="s">
        <v>9942</v>
      </c>
      <c r="E851" t="s">
        <v>14845</v>
      </c>
      <c r="F851" t="s">
        <v>76</v>
      </c>
      <c r="G851" t="s">
        <v>15</v>
      </c>
      <c r="H851" t="s">
        <v>72</v>
      </c>
      <c r="I851" t="s">
        <v>1377</v>
      </c>
      <c r="J851" t="str">
        <f>MID(Tabla1[[#This Row],[HORA2]],1,2)</f>
        <v>12</v>
      </c>
      <c r="K851" t="s">
        <v>61</v>
      </c>
      <c r="L851" t="s">
        <v>90</v>
      </c>
      <c r="M851" t="s">
        <v>14867</v>
      </c>
      <c r="N851" t="s">
        <v>22</v>
      </c>
      <c r="O851">
        <v>3.49</v>
      </c>
      <c r="P8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51">
        <f>IF(Tabla1[[#This Row],[SERVICIO]]="COMIDA",3,IF(Tabla1[[#This Row],[SERVICIO]]="CONTROLADO",12,IF(Tabla1[[#This Row],[SERVICIO]]="RÁPIDO",3.75,IF(Tabla1[[#This Row],[SERVICIO]]="NORMAL",2.5,))))</f>
        <v>3.75</v>
      </c>
      <c r="R851">
        <f>IF(Tabla1[[#This Row],[SERVICIO]]="COMIDA",3.5,IF(Tabla1[[#This Row],[SERVICIO]]="CONTROLADO",8,IF(Tabla1[[#This Row],[SERVICIO]]="RÁPIDO",4.5,IF(Tabla1[[#This Row],[SERVICIO]]="NORMAL",3,))))</f>
        <v>4.5</v>
      </c>
      <c r="S8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51" s="2">
        <f>IF(Tabla1[[#This Row],[KILOMETROS ADICIONALES]]=0,Tabla1[[#This Row],[KILOMETROS]]*Tabla1[[#This Row],[COSTO NORMAL]],Tabla1[[#This Row],[COSTO NORMAL]]*Tabla1[[#This Row],[KILOMETROS HASTA]])</f>
        <v>15.705000000000002</v>
      </c>
      <c r="U851" s="2">
        <f>Tabla1[[#This Row],[KILOMETROS ADICIONALES]]*Tabla1[[#This Row],[COSTO ADICIONAL]]</f>
        <v>0</v>
      </c>
      <c r="V851">
        <v>14.88</v>
      </c>
      <c r="W851" s="2">
        <f>Tabla1[[#This Row],[COSTO NORMAL2]]+Tabla1[[#This Row],[COSTO ADICIONAL2]]</f>
        <v>15.705000000000002</v>
      </c>
    </row>
    <row r="852" spans="1:23" x14ac:dyDescent="0.25">
      <c r="A852" t="s">
        <v>45</v>
      </c>
      <c r="B852" t="s">
        <v>1378</v>
      </c>
      <c r="C852" t="s">
        <v>9943</v>
      </c>
      <c r="E852" t="s">
        <v>14845</v>
      </c>
      <c r="F852" t="s">
        <v>76</v>
      </c>
      <c r="G852" t="s">
        <v>15</v>
      </c>
      <c r="H852" t="s">
        <v>72</v>
      </c>
      <c r="I852" t="s">
        <v>1379</v>
      </c>
      <c r="J852" t="str">
        <f>MID(Tabla1[[#This Row],[HORA2]],1,2)</f>
        <v>12</v>
      </c>
      <c r="K852" t="s">
        <v>61</v>
      </c>
      <c r="L852" t="s">
        <v>90</v>
      </c>
      <c r="M852" t="s">
        <v>14867</v>
      </c>
      <c r="N852" t="s">
        <v>22</v>
      </c>
      <c r="O852">
        <v>15.83</v>
      </c>
      <c r="P8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12.08</v>
      </c>
      <c r="Q852">
        <f>IF(Tabla1[[#This Row],[SERVICIO]]="COMIDA",3,IF(Tabla1[[#This Row],[SERVICIO]]="CONTROLADO",12,IF(Tabla1[[#This Row],[SERVICIO]]="RÁPIDO",3.75,IF(Tabla1[[#This Row],[SERVICIO]]="NORMAL",2.5,))))</f>
        <v>3.75</v>
      </c>
      <c r="R852">
        <f>IF(Tabla1[[#This Row],[SERVICIO]]="COMIDA",3.5,IF(Tabla1[[#This Row],[SERVICIO]]="CONTROLADO",8,IF(Tabla1[[#This Row],[SERVICIO]]="RÁPIDO",4.5,IF(Tabla1[[#This Row],[SERVICIO]]="NORMAL",3,))))</f>
        <v>4.5</v>
      </c>
      <c r="S8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52" s="2">
        <f>IF(Tabla1[[#This Row],[KILOMETROS ADICIONALES]]=0,Tabla1[[#This Row],[KILOMETROS]]*Tabla1[[#This Row],[COSTO NORMAL]],Tabla1[[#This Row],[COSTO NORMAL]]*Tabla1[[#This Row],[KILOMETROS HASTA]])</f>
        <v>16.875</v>
      </c>
      <c r="U852" s="2">
        <f>Tabla1[[#This Row],[KILOMETROS ADICIONALES]]*Tabla1[[#This Row],[COSTO ADICIONAL]]</f>
        <v>6.644000000000001</v>
      </c>
      <c r="V852">
        <v>16.649999999999999</v>
      </c>
      <c r="W852" s="2">
        <f>Tabla1[[#This Row],[COSTO NORMAL2]]+Tabla1[[#This Row],[COSTO ADICIONAL2]]</f>
        <v>23.519000000000002</v>
      </c>
    </row>
    <row r="853" spans="1:23" x14ac:dyDescent="0.25">
      <c r="A853" t="s">
        <v>45</v>
      </c>
      <c r="B853" t="s">
        <v>1380</v>
      </c>
      <c r="C853" t="s">
        <v>9944</v>
      </c>
      <c r="E853" t="s">
        <v>14845</v>
      </c>
      <c r="F853" t="s">
        <v>76</v>
      </c>
      <c r="G853" t="s">
        <v>15</v>
      </c>
      <c r="H853" t="s">
        <v>72</v>
      </c>
      <c r="I853" t="s">
        <v>1381</v>
      </c>
      <c r="J853" t="str">
        <f>MID(Tabla1[[#This Row],[HORA2]],1,2)</f>
        <v>12</v>
      </c>
      <c r="K853" t="s">
        <v>61</v>
      </c>
      <c r="L853" t="s">
        <v>90</v>
      </c>
      <c r="M853" t="s">
        <v>14867</v>
      </c>
      <c r="N853" t="s">
        <v>22</v>
      </c>
      <c r="O853">
        <v>7.57</v>
      </c>
      <c r="P8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3.8200000000000003</v>
      </c>
      <c r="Q853">
        <f>IF(Tabla1[[#This Row],[SERVICIO]]="COMIDA",3,IF(Tabla1[[#This Row],[SERVICIO]]="CONTROLADO",12,IF(Tabla1[[#This Row],[SERVICIO]]="RÁPIDO",3.75,IF(Tabla1[[#This Row],[SERVICIO]]="NORMAL",2.5,))))</f>
        <v>3.75</v>
      </c>
      <c r="R853">
        <f>IF(Tabla1[[#This Row],[SERVICIO]]="COMIDA",3.5,IF(Tabla1[[#This Row],[SERVICIO]]="CONTROLADO",8,IF(Tabla1[[#This Row],[SERVICIO]]="RÁPIDO",4.5,IF(Tabla1[[#This Row],[SERVICIO]]="NORMAL",3,))))</f>
        <v>4.5</v>
      </c>
      <c r="S8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53" s="2">
        <f>IF(Tabla1[[#This Row],[KILOMETROS ADICIONALES]]=0,Tabla1[[#This Row],[KILOMETROS]]*Tabla1[[#This Row],[COSTO NORMAL]],Tabla1[[#This Row],[COSTO NORMAL]]*Tabla1[[#This Row],[KILOMETROS HASTA]])</f>
        <v>16.875</v>
      </c>
      <c r="U853" s="2">
        <f>Tabla1[[#This Row],[KILOMETROS ADICIONALES]]*Tabla1[[#This Row],[COSTO ADICIONAL]]</f>
        <v>2.1010000000000004</v>
      </c>
      <c r="V853">
        <v>98.06</v>
      </c>
      <c r="W853" s="2">
        <f>Tabla1[[#This Row],[COSTO NORMAL2]]+Tabla1[[#This Row],[COSTO ADICIONAL2]]</f>
        <v>18.975999999999999</v>
      </c>
    </row>
    <row r="854" spans="1:23" x14ac:dyDescent="0.25">
      <c r="A854" t="s">
        <v>45</v>
      </c>
      <c r="B854" t="s">
        <v>1382</v>
      </c>
      <c r="C854" t="s">
        <v>9945</v>
      </c>
      <c r="D854" t="s">
        <v>13</v>
      </c>
      <c r="E854" t="s">
        <v>14847</v>
      </c>
      <c r="F854" t="s">
        <v>14</v>
      </c>
      <c r="G854" t="s">
        <v>15</v>
      </c>
      <c r="H854" t="s">
        <v>45</v>
      </c>
      <c r="I854" t="s">
        <v>1383</v>
      </c>
      <c r="J854" t="str">
        <f>MID(Tabla1[[#This Row],[HORA2]],1,2)</f>
        <v>15</v>
      </c>
      <c r="K854" t="s">
        <v>19</v>
      </c>
      <c r="L854" t="s">
        <v>20</v>
      </c>
      <c r="M854" t="s">
        <v>14867</v>
      </c>
      <c r="N854" t="s">
        <v>22</v>
      </c>
      <c r="O854">
        <v>4.5600000000000005</v>
      </c>
      <c r="P8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1.5600000000000005</v>
      </c>
      <c r="Q854">
        <f>IF(Tabla1[[#This Row],[SERVICIO]]="COMIDA",3,IF(Tabla1[[#This Row],[SERVICIO]]="CONTROLADO",12,IF(Tabla1[[#This Row],[SERVICIO]]="RÁPIDO",3.75,IF(Tabla1[[#This Row],[SERVICIO]]="NORMAL",2.5,))))</f>
        <v>3</v>
      </c>
      <c r="R854">
        <f>IF(Tabla1[[#This Row],[SERVICIO]]="COMIDA",3.5,IF(Tabla1[[#This Row],[SERVICIO]]="CONTROLADO",8,IF(Tabla1[[#This Row],[SERVICIO]]="RÁPIDO",4.5,IF(Tabla1[[#This Row],[SERVICIO]]="NORMAL",3,))))</f>
        <v>3.5</v>
      </c>
      <c r="S854">
        <f>IF(Tabla1[[#This Row],[SERVICIO]]="COMIDA",0.75,IF(Tabla1[[#This Row],[SERVICIO]]="CONTROLADO",2.65,IF(Tabla1[[#This Row],[SERVICIO]]="RÁPIDO",0.55,IF(Tabla1[[#This Row],[SERVICIO]]="NORMAL",1.2,))))</f>
        <v>0.75</v>
      </c>
      <c r="T854" s="2">
        <f>IF(Tabla1[[#This Row],[KILOMETROS ADICIONALES]]=0,Tabla1[[#This Row],[KILOMETROS]]*Tabla1[[#This Row],[COSTO NORMAL]],Tabla1[[#This Row],[COSTO NORMAL]]*Tabla1[[#This Row],[KILOMETROS HASTA]])</f>
        <v>10.5</v>
      </c>
      <c r="U854" s="2">
        <f>Tabla1[[#This Row],[KILOMETROS ADICIONALES]]*Tabla1[[#This Row],[COSTO ADICIONAL]]</f>
        <v>1.1700000000000004</v>
      </c>
      <c r="V854">
        <v>35.76</v>
      </c>
      <c r="W854" s="2">
        <f>Tabla1[[#This Row],[COSTO NORMAL2]]+Tabla1[[#This Row],[COSTO ADICIONAL2]]</f>
        <v>11.67</v>
      </c>
    </row>
    <row r="855" spans="1:23" x14ac:dyDescent="0.25">
      <c r="A855" t="s">
        <v>45</v>
      </c>
      <c r="B855" t="s">
        <v>1384</v>
      </c>
      <c r="C855" t="s">
        <v>9946</v>
      </c>
      <c r="D855" t="s">
        <v>13</v>
      </c>
      <c r="E855" t="s">
        <v>14847</v>
      </c>
      <c r="F855" t="s">
        <v>14</v>
      </c>
      <c r="G855" t="s">
        <v>15</v>
      </c>
      <c r="H855" t="s">
        <v>45</v>
      </c>
      <c r="I855" t="s">
        <v>1385</v>
      </c>
      <c r="J855" t="str">
        <f>MID(Tabla1[[#This Row],[HORA2]],1,2)</f>
        <v>15</v>
      </c>
      <c r="K855" t="s">
        <v>19</v>
      </c>
      <c r="L855" t="s">
        <v>20</v>
      </c>
      <c r="M855" t="s">
        <v>14867</v>
      </c>
      <c r="N855" t="s">
        <v>22</v>
      </c>
      <c r="O855">
        <v>12.82</v>
      </c>
      <c r="P8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855">
        <f>IF(Tabla1[[#This Row],[SERVICIO]]="COMIDA",3,IF(Tabla1[[#This Row],[SERVICIO]]="CONTROLADO",12,IF(Tabla1[[#This Row],[SERVICIO]]="RÁPIDO",3.75,IF(Tabla1[[#This Row],[SERVICIO]]="NORMAL",2.5,))))</f>
        <v>3</v>
      </c>
      <c r="R855">
        <f>IF(Tabla1[[#This Row],[SERVICIO]]="COMIDA",3.5,IF(Tabla1[[#This Row],[SERVICIO]]="CONTROLADO",8,IF(Tabla1[[#This Row],[SERVICIO]]="RÁPIDO",4.5,IF(Tabla1[[#This Row],[SERVICIO]]="NORMAL",3,))))</f>
        <v>3.5</v>
      </c>
      <c r="S855">
        <f>IF(Tabla1[[#This Row],[SERVICIO]]="COMIDA",0.75,IF(Tabla1[[#This Row],[SERVICIO]]="CONTROLADO",2.65,IF(Tabla1[[#This Row],[SERVICIO]]="RÁPIDO",0.55,IF(Tabla1[[#This Row],[SERVICIO]]="NORMAL",1.2,))))</f>
        <v>0.75</v>
      </c>
      <c r="T855" s="2">
        <f>IF(Tabla1[[#This Row],[KILOMETROS ADICIONALES]]=0,Tabla1[[#This Row],[KILOMETROS]]*Tabla1[[#This Row],[COSTO NORMAL]],Tabla1[[#This Row],[COSTO NORMAL]]*Tabla1[[#This Row],[KILOMETROS HASTA]])</f>
        <v>10.5</v>
      </c>
      <c r="U855" s="2">
        <f>Tabla1[[#This Row],[KILOMETROS ADICIONALES]]*Tabla1[[#This Row],[COSTO ADICIONAL]]</f>
        <v>7.3650000000000002</v>
      </c>
      <c r="V855">
        <v>121.11</v>
      </c>
      <c r="W855" s="2">
        <f>Tabla1[[#This Row],[COSTO NORMAL2]]+Tabla1[[#This Row],[COSTO ADICIONAL2]]</f>
        <v>17.865000000000002</v>
      </c>
    </row>
    <row r="856" spans="1:23" x14ac:dyDescent="0.25">
      <c r="A856" t="s">
        <v>45</v>
      </c>
      <c r="B856" t="s">
        <v>1386</v>
      </c>
      <c r="C856" t="s">
        <v>9947</v>
      </c>
      <c r="D856" t="s">
        <v>13</v>
      </c>
      <c r="E856" t="s">
        <v>14847</v>
      </c>
      <c r="F856" t="s">
        <v>14</v>
      </c>
      <c r="G856" t="s">
        <v>15</v>
      </c>
      <c r="H856" t="s">
        <v>45</v>
      </c>
      <c r="I856" t="s">
        <v>1387</v>
      </c>
      <c r="J856" t="str">
        <f>MID(Tabla1[[#This Row],[HORA2]],1,2)</f>
        <v>15</v>
      </c>
      <c r="K856" t="s">
        <v>43</v>
      </c>
      <c r="L856" t="s">
        <v>49</v>
      </c>
      <c r="M856" t="s">
        <v>14867</v>
      </c>
      <c r="N856" t="s">
        <v>22</v>
      </c>
      <c r="O856">
        <v>15.35</v>
      </c>
      <c r="P8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12.35</v>
      </c>
      <c r="Q856">
        <f>IF(Tabla1[[#This Row],[SERVICIO]]="COMIDA",3,IF(Tabla1[[#This Row],[SERVICIO]]="CONTROLADO",12,IF(Tabla1[[#This Row],[SERVICIO]]="RÁPIDO",3.75,IF(Tabla1[[#This Row],[SERVICIO]]="NORMAL",2.5,))))</f>
        <v>3</v>
      </c>
      <c r="R856">
        <f>IF(Tabla1[[#This Row],[SERVICIO]]="COMIDA",3.5,IF(Tabla1[[#This Row],[SERVICIO]]="CONTROLADO",8,IF(Tabla1[[#This Row],[SERVICIO]]="RÁPIDO",4.5,IF(Tabla1[[#This Row],[SERVICIO]]="NORMAL",3,))))</f>
        <v>3.5</v>
      </c>
      <c r="S856">
        <f>IF(Tabla1[[#This Row],[SERVICIO]]="COMIDA",0.75,IF(Tabla1[[#This Row],[SERVICIO]]="CONTROLADO",2.65,IF(Tabla1[[#This Row],[SERVICIO]]="RÁPIDO",0.55,IF(Tabla1[[#This Row],[SERVICIO]]="NORMAL",1.2,))))</f>
        <v>0.75</v>
      </c>
      <c r="T856" s="2">
        <f>IF(Tabla1[[#This Row],[KILOMETROS ADICIONALES]]=0,Tabla1[[#This Row],[KILOMETROS]]*Tabla1[[#This Row],[COSTO NORMAL]],Tabla1[[#This Row],[COSTO NORMAL]]*Tabla1[[#This Row],[KILOMETROS HASTA]])</f>
        <v>10.5</v>
      </c>
      <c r="U856" s="2">
        <f>Tabla1[[#This Row],[KILOMETROS ADICIONALES]]*Tabla1[[#This Row],[COSTO ADICIONAL]]</f>
        <v>9.2624999999999993</v>
      </c>
      <c r="V856">
        <v>190.46</v>
      </c>
      <c r="W856" s="2">
        <f>Tabla1[[#This Row],[COSTO NORMAL2]]+Tabla1[[#This Row],[COSTO ADICIONAL2]]</f>
        <v>19.762499999999999</v>
      </c>
    </row>
    <row r="857" spans="1:23" x14ac:dyDescent="0.25">
      <c r="A857" t="s">
        <v>45</v>
      </c>
      <c r="B857" t="s">
        <v>1388</v>
      </c>
      <c r="C857" t="s">
        <v>9948</v>
      </c>
      <c r="D857" t="s">
        <v>13</v>
      </c>
      <c r="E857" t="s">
        <v>14847</v>
      </c>
      <c r="F857" t="s">
        <v>14</v>
      </c>
      <c r="G857" t="s">
        <v>69</v>
      </c>
      <c r="H857" t="s">
        <v>72</v>
      </c>
      <c r="I857" t="s">
        <v>1389</v>
      </c>
      <c r="J857" t="str">
        <f>MID(Tabla1[[#This Row],[HORA2]],1,2)</f>
        <v>16</v>
      </c>
      <c r="K857" t="s">
        <v>19</v>
      </c>
      <c r="L857" t="s">
        <v>78</v>
      </c>
      <c r="M857" t="s">
        <v>14867</v>
      </c>
      <c r="N857" t="s">
        <v>22</v>
      </c>
      <c r="O857">
        <v>20.309999999999999</v>
      </c>
      <c r="P8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17.309999999999999</v>
      </c>
      <c r="Q857">
        <f>IF(Tabla1[[#This Row],[SERVICIO]]="COMIDA",3,IF(Tabla1[[#This Row],[SERVICIO]]="CONTROLADO",12,IF(Tabla1[[#This Row],[SERVICIO]]="RÁPIDO",3.75,IF(Tabla1[[#This Row],[SERVICIO]]="NORMAL",2.5,))))</f>
        <v>3</v>
      </c>
      <c r="R857">
        <f>IF(Tabla1[[#This Row],[SERVICIO]]="COMIDA",3.5,IF(Tabla1[[#This Row],[SERVICIO]]="CONTROLADO",8,IF(Tabla1[[#This Row],[SERVICIO]]="RÁPIDO",4.5,IF(Tabla1[[#This Row],[SERVICIO]]="NORMAL",3,))))</f>
        <v>3.5</v>
      </c>
      <c r="S857">
        <f>IF(Tabla1[[#This Row],[SERVICIO]]="COMIDA",0.75,IF(Tabla1[[#This Row],[SERVICIO]]="CONTROLADO",2.65,IF(Tabla1[[#This Row],[SERVICIO]]="RÁPIDO",0.55,IF(Tabla1[[#This Row],[SERVICIO]]="NORMAL",1.2,))))</f>
        <v>0.75</v>
      </c>
      <c r="T857" s="2">
        <f>IF(Tabla1[[#This Row],[KILOMETROS ADICIONALES]]=0,Tabla1[[#This Row],[KILOMETROS]]*Tabla1[[#This Row],[COSTO NORMAL]],Tabla1[[#This Row],[COSTO NORMAL]]*Tabla1[[#This Row],[KILOMETROS HASTA]])</f>
        <v>10.5</v>
      </c>
      <c r="U857" s="2">
        <f>Tabla1[[#This Row],[KILOMETROS ADICIONALES]]*Tabla1[[#This Row],[COSTO ADICIONAL]]</f>
        <v>12.982499999999998</v>
      </c>
      <c r="V857">
        <v>165.71</v>
      </c>
      <c r="W857" s="2">
        <f>Tabla1[[#This Row],[COSTO NORMAL2]]+Tabla1[[#This Row],[COSTO ADICIONAL2]]</f>
        <v>23.482499999999998</v>
      </c>
    </row>
    <row r="858" spans="1:23" x14ac:dyDescent="0.25">
      <c r="A858" t="s">
        <v>45</v>
      </c>
      <c r="B858" t="s">
        <v>1390</v>
      </c>
      <c r="C858" t="s">
        <v>9949</v>
      </c>
      <c r="D858" t="s">
        <v>13</v>
      </c>
      <c r="E858" t="s">
        <v>14845</v>
      </c>
      <c r="F858" t="s">
        <v>14</v>
      </c>
      <c r="G858" t="s">
        <v>15</v>
      </c>
      <c r="H858" t="s">
        <v>45</v>
      </c>
      <c r="I858" t="s">
        <v>1391</v>
      </c>
      <c r="J858" t="str">
        <f>MID(Tabla1[[#This Row],[HORA2]],1,2)</f>
        <v>16</v>
      </c>
      <c r="K858" t="s">
        <v>19</v>
      </c>
      <c r="L858" t="s">
        <v>57</v>
      </c>
      <c r="M858" t="s">
        <v>14867</v>
      </c>
      <c r="N858" t="s">
        <v>22</v>
      </c>
      <c r="O858">
        <v>3.26</v>
      </c>
      <c r="P8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58">
        <f>IF(Tabla1[[#This Row],[SERVICIO]]="COMIDA",3,IF(Tabla1[[#This Row],[SERVICIO]]="CONTROLADO",12,IF(Tabla1[[#This Row],[SERVICIO]]="RÁPIDO",3.75,IF(Tabla1[[#This Row],[SERVICIO]]="NORMAL",2.5,))))</f>
        <v>3.75</v>
      </c>
      <c r="R858">
        <f>IF(Tabla1[[#This Row],[SERVICIO]]="COMIDA",3.5,IF(Tabla1[[#This Row],[SERVICIO]]="CONTROLADO",8,IF(Tabla1[[#This Row],[SERVICIO]]="RÁPIDO",4.5,IF(Tabla1[[#This Row],[SERVICIO]]="NORMAL",3,))))</f>
        <v>4.5</v>
      </c>
      <c r="S8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58" s="2">
        <f>IF(Tabla1[[#This Row],[KILOMETROS ADICIONALES]]=0,Tabla1[[#This Row],[KILOMETROS]]*Tabla1[[#This Row],[COSTO NORMAL]],Tabla1[[#This Row],[COSTO NORMAL]]*Tabla1[[#This Row],[KILOMETROS HASTA]])</f>
        <v>14.669999999999998</v>
      </c>
      <c r="U858" s="2">
        <f>Tabla1[[#This Row],[KILOMETROS ADICIONALES]]*Tabla1[[#This Row],[COSTO ADICIONAL]]</f>
        <v>0</v>
      </c>
      <c r="V858">
        <v>250.06</v>
      </c>
      <c r="W858" s="2">
        <f>Tabla1[[#This Row],[COSTO NORMAL2]]+Tabla1[[#This Row],[COSTO ADICIONAL2]]</f>
        <v>14.669999999999998</v>
      </c>
    </row>
    <row r="859" spans="1:23" x14ac:dyDescent="0.25">
      <c r="A859" t="s">
        <v>45</v>
      </c>
      <c r="B859" t="s">
        <v>1392</v>
      </c>
      <c r="C859" t="s">
        <v>9950</v>
      </c>
      <c r="D859" t="s">
        <v>13</v>
      </c>
      <c r="E859" t="s">
        <v>14845</v>
      </c>
      <c r="F859" t="s">
        <v>14</v>
      </c>
      <c r="G859" t="s">
        <v>15</v>
      </c>
      <c r="H859" t="s">
        <v>45</v>
      </c>
      <c r="I859" t="s">
        <v>1393</v>
      </c>
      <c r="J859" t="str">
        <f>MID(Tabla1[[#This Row],[HORA2]],1,2)</f>
        <v>14</v>
      </c>
      <c r="K859" t="s">
        <v>19</v>
      </c>
      <c r="L859" t="s">
        <v>19</v>
      </c>
      <c r="M859" t="s">
        <v>14867</v>
      </c>
      <c r="N859" t="s">
        <v>22</v>
      </c>
      <c r="O859">
        <v>18.53</v>
      </c>
      <c r="P8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14.780000000000001</v>
      </c>
      <c r="Q859">
        <f>IF(Tabla1[[#This Row],[SERVICIO]]="COMIDA",3,IF(Tabla1[[#This Row],[SERVICIO]]="CONTROLADO",12,IF(Tabla1[[#This Row],[SERVICIO]]="RÁPIDO",3.75,IF(Tabla1[[#This Row],[SERVICIO]]="NORMAL",2.5,))))</f>
        <v>3.75</v>
      </c>
      <c r="R859">
        <f>IF(Tabla1[[#This Row],[SERVICIO]]="COMIDA",3.5,IF(Tabla1[[#This Row],[SERVICIO]]="CONTROLADO",8,IF(Tabla1[[#This Row],[SERVICIO]]="RÁPIDO",4.5,IF(Tabla1[[#This Row],[SERVICIO]]="NORMAL",3,))))</f>
        <v>4.5</v>
      </c>
      <c r="S8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59" s="2">
        <f>IF(Tabla1[[#This Row],[KILOMETROS ADICIONALES]]=0,Tabla1[[#This Row],[KILOMETROS]]*Tabla1[[#This Row],[COSTO NORMAL]],Tabla1[[#This Row],[COSTO NORMAL]]*Tabla1[[#This Row],[KILOMETROS HASTA]])</f>
        <v>16.875</v>
      </c>
      <c r="U859" s="2">
        <f>Tabla1[[#This Row],[KILOMETROS ADICIONALES]]*Tabla1[[#This Row],[COSTO ADICIONAL]]</f>
        <v>8.1290000000000013</v>
      </c>
      <c r="V859">
        <v>233.21</v>
      </c>
      <c r="W859" s="2">
        <f>Tabla1[[#This Row],[COSTO NORMAL2]]+Tabla1[[#This Row],[COSTO ADICIONAL2]]</f>
        <v>25.004000000000001</v>
      </c>
    </row>
    <row r="860" spans="1:23" x14ac:dyDescent="0.25">
      <c r="A860" t="s">
        <v>45</v>
      </c>
      <c r="B860" t="s">
        <v>1394</v>
      </c>
      <c r="C860" t="s">
        <v>9951</v>
      </c>
      <c r="D860" t="s">
        <v>13</v>
      </c>
      <c r="E860" t="s">
        <v>14845</v>
      </c>
      <c r="F860" t="s">
        <v>14</v>
      </c>
      <c r="G860" t="s">
        <v>15</v>
      </c>
      <c r="H860" t="s">
        <v>45</v>
      </c>
      <c r="I860" t="s">
        <v>1395</v>
      </c>
      <c r="J860" t="str">
        <f>MID(Tabla1[[#This Row],[HORA2]],1,2)</f>
        <v>14</v>
      </c>
      <c r="K860" t="s">
        <v>26</v>
      </c>
      <c r="L860" t="s">
        <v>78</v>
      </c>
      <c r="M860" t="s">
        <v>14867</v>
      </c>
      <c r="N860" t="s">
        <v>22</v>
      </c>
      <c r="O860">
        <v>5.05</v>
      </c>
      <c r="P8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1.2999999999999998</v>
      </c>
      <c r="Q860">
        <f>IF(Tabla1[[#This Row],[SERVICIO]]="COMIDA",3,IF(Tabla1[[#This Row],[SERVICIO]]="CONTROLADO",12,IF(Tabla1[[#This Row],[SERVICIO]]="RÁPIDO",3.75,IF(Tabla1[[#This Row],[SERVICIO]]="NORMAL",2.5,))))</f>
        <v>3.75</v>
      </c>
      <c r="R860">
        <f>IF(Tabla1[[#This Row],[SERVICIO]]="COMIDA",3.5,IF(Tabla1[[#This Row],[SERVICIO]]="CONTROLADO",8,IF(Tabla1[[#This Row],[SERVICIO]]="RÁPIDO",4.5,IF(Tabla1[[#This Row],[SERVICIO]]="NORMAL",3,))))</f>
        <v>4.5</v>
      </c>
      <c r="S8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0" s="2">
        <f>IF(Tabla1[[#This Row],[KILOMETROS ADICIONALES]]=0,Tabla1[[#This Row],[KILOMETROS]]*Tabla1[[#This Row],[COSTO NORMAL]],Tabla1[[#This Row],[COSTO NORMAL]]*Tabla1[[#This Row],[KILOMETROS HASTA]])</f>
        <v>16.875</v>
      </c>
      <c r="U860" s="2">
        <f>Tabla1[[#This Row],[KILOMETROS ADICIONALES]]*Tabla1[[#This Row],[COSTO ADICIONAL]]</f>
        <v>0.71499999999999997</v>
      </c>
      <c r="V860">
        <v>43.97</v>
      </c>
      <c r="W860" s="2">
        <f>Tabla1[[#This Row],[COSTO NORMAL2]]+Tabla1[[#This Row],[COSTO ADICIONAL2]]</f>
        <v>17.59</v>
      </c>
    </row>
    <row r="861" spans="1:23" x14ac:dyDescent="0.25">
      <c r="A861" t="s">
        <v>45</v>
      </c>
      <c r="B861" t="s">
        <v>1396</v>
      </c>
      <c r="C861" t="s">
        <v>9952</v>
      </c>
      <c r="D861" t="s">
        <v>13</v>
      </c>
      <c r="E861" t="s">
        <v>14847</v>
      </c>
      <c r="F861" t="s">
        <v>14</v>
      </c>
      <c r="G861" t="s">
        <v>15</v>
      </c>
      <c r="H861" t="s">
        <v>45</v>
      </c>
      <c r="I861" t="s">
        <v>1397</v>
      </c>
      <c r="J861" t="str">
        <f>MID(Tabla1[[#This Row],[HORA2]],1,2)</f>
        <v>16</v>
      </c>
      <c r="K861" t="s">
        <v>43</v>
      </c>
      <c r="L861" t="s">
        <v>35</v>
      </c>
      <c r="M861" t="s">
        <v>14867</v>
      </c>
      <c r="N861" t="s">
        <v>22</v>
      </c>
      <c r="O861">
        <v>5.54</v>
      </c>
      <c r="P8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2.54</v>
      </c>
      <c r="Q861">
        <f>IF(Tabla1[[#This Row],[SERVICIO]]="COMIDA",3,IF(Tabla1[[#This Row],[SERVICIO]]="CONTROLADO",12,IF(Tabla1[[#This Row],[SERVICIO]]="RÁPIDO",3.75,IF(Tabla1[[#This Row],[SERVICIO]]="NORMAL",2.5,))))</f>
        <v>3</v>
      </c>
      <c r="R861">
        <f>IF(Tabla1[[#This Row],[SERVICIO]]="COMIDA",3.5,IF(Tabla1[[#This Row],[SERVICIO]]="CONTROLADO",8,IF(Tabla1[[#This Row],[SERVICIO]]="RÁPIDO",4.5,IF(Tabla1[[#This Row],[SERVICIO]]="NORMAL",3,))))</f>
        <v>3.5</v>
      </c>
      <c r="S861">
        <f>IF(Tabla1[[#This Row],[SERVICIO]]="COMIDA",0.75,IF(Tabla1[[#This Row],[SERVICIO]]="CONTROLADO",2.65,IF(Tabla1[[#This Row],[SERVICIO]]="RÁPIDO",0.55,IF(Tabla1[[#This Row],[SERVICIO]]="NORMAL",1.2,))))</f>
        <v>0.75</v>
      </c>
      <c r="T861" s="2">
        <f>IF(Tabla1[[#This Row],[KILOMETROS ADICIONALES]]=0,Tabla1[[#This Row],[KILOMETROS]]*Tabla1[[#This Row],[COSTO NORMAL]],Tabla1[[#This Row],[COSTO NORMAL]]*Tabla1[[#This Row],[KILOMETROS HASTA]])</f>
        <v>10.5</v>
      </c>
      <c r="U861" s="2">
        <f>Tabla1[[#This Row],[KILOMETROS ADICIONALES]]*Tabla1[[#This Row],[COSTO ADICIONAL]]</f>
        <v>1.905</v>
      </c>
      <c r="V861">
        <v>220.12</v>
      </c>
      <c r="W861" s="2">
        <f>Tabla1[[#This Row],[COSTO NORMAL2]]+Tabla1[[#This Row],[COSTO ADICIONAL2]]</f>
        <v>12.404999999999999</v>
      </c>
    </row>
    <row r="862" spans="1:23" x14ac:dyDescent="0.25">
      <c r="A862" t="s">
        <v>45</v>
      </c>
      <c r="B862" t="s">
        <v>1398</v>
      </c>
      <c r="C862" t="s">
        <v>9953</v>
      </c>
      <c r="E862" t="s">
        <v>14845</v>
      </c>
      <c r="F862" t="s">
        <v>76</v>
      </c>
      <c r="G862" t="s">
        <v>15</v>
      </c>
      <c r="H862" t="s">
        <v>100</v>
      </c>
      <c r="I862" t="s">
        <v>1399</v>
      </c>
      <c r="J862" t="str">
        <f>MID(Tabla1[[#This Row],[HORA2]],1,2)</f>
        <v>16</v>
      </c>
      <c r="K862" t="s">
        <v>43</v>
      </c>
      <c r="L862" t="s">
        <v>49</v>
      </c>
      <c r="M862" t="s">
        <v>14867</v>
      </c>
      <c r="N862" t="s">
        <v>22</v>
      </c>
      <c r="O862">
        <v>4.5199999999999996</v>
      </c>
      <c r="P8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0.76999999999999957</v>
      </c>
      <c r="Q862">
        <f>IF(Tabla1[[#This Row],[SERVICIO]]="COMIDA",3,IF(Tabla1[[#This Row],[SERVICIO]]="CONTROLADO",12,IF(Tabla1[[#This Row],[SERVICIO]]="RÁPIDO",3.75,IF(Tabla1[[#This Row],[SERVICIO]]="NORMAL",2.5,))))</f>
        <v>3.75</v>
      </c>
      <c r="R862">
        <f>IF(Tabla1[[#This Row],[SERVICIO]]="COMIDA",3.5,IF(Tabla1[[#This Row],[SERVICIO]]="CONTROLADO",8,IF(Tabla1[[#This Row],[SERVICIO]]="RÁPIDO",4.5,IF(Tabla1[[#This Row],[SERVICIO]]="NORMAL",3,))))</f>
        <v>4.5</v>
      </c>
      <c r="S8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2" s="2">
        <f>IF(Tabla1[[#This Row],[KILOMETROS ADICIONALES]]=0,Tabla1[[#This Row],[KILOMETROS]]*Tabla1[[#This Row],[COSTO NORMAL]],Tabla1[[#This Row],[COSTO NORMAL]]*Tabla1[[#This Row],[KILOMETROS HASTA]])</f>
        <v>16.875</v>
      </c>
      <c r="U862" s="2">
        <f>Tabla1[[#This Row],[KILOMETROS ADICIONALES]]*Tabla1[[#This Row],[COSTO ADICIONAL]]</f>
        <v>0.42349999999999982</v>
      </c>
      <c r="V862">
        <v>89.06</v>
      </c>
      <c r="W862" s="2">
        <f>Tabla1[[#This Row],[COSTO NORMAL2]]+Tabla1[[#This Row],[COSTO ADICIONAL2]]</f>
        <v>17.298500000000001</v>
      </c>
    </row>
    <row r="863" spans="1:23" x14ac:dyDescent="0.25">
      <c r="A863" t="s">
        <v>45</v>
      </c>
      <c r="B863" t="s">
        <v>1400</v>
      </c>
      <c r="C863" t="s">
        <v>9954</v>
      </c>
      <c r="D863" t="s">
        <v>13</v>
      </c>
      <c r="E863" t="s">
        <v>14845</v>
      </c>
      <c r="F863" t="s">
        <v>14</v>
      </c>
      <c r="G863" t="s">
        <v>69</v>
      </c>
      <c r="H863" t="s">
        <v>45</v>
      </c>
      <c r="I863" t="s">
        <v>1401</v>
      </c>
      <c r="J863" t="str">
        <f>MID(Tabla1[[#This Row],[HORA2]],1,2)</f>
        <v>15</v>
      </c>
      <c r="K863" t="s">
        <v>31</v>
      </c>
      <c r="L863" t="s">
        <v>188</v>
      </c>
      <c r="M863" t="s">
        <v>14867</v>
      </c>
      <c r="N863" t="s">
        <v>22</v>
      </c>
      <c r="O863">
        <v>2.89</v>
      </c>
      <c r="P8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63">
        <f>IF(Tabla1[[#This Row],[SERVICIO]]="COMIDA",3,IF(Tabla1[[#This Row],[SERVICIO]]="CONTROLADO",12,IF(Tabla1[[#This Row],[SERVICIO]]="RÁPIDO",3.75,IF(Tabla1[[#This Row],[SERVICIO]]="NORMAL",2.5,))))</f>
        <v>3.75</v>
      </c>
      <c r="R863">
        <f>IF(Tabla1[[#This Row],[SERVICIO]]="COMIDA",3.5,IF(Tabla1[[#This Row],[SERVICIO]]="CONTROLADO",8,IF(Tabla1[[#This Row],[SERVICIO]]="RÁPIDO",4.5,IF(Tabla1[[#This Row],[SERVICIO]]="NORMAL",3,))))</f>
        <v>4.5</v>
      </c>
      <c r="S8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3" s="2">
        <f>IF(Tabla1[[#This Row],[KILOMETROS ADICIONALES]]=0,Tabla1[[#This Row],[KILOMETROS]]*Tabla1[[#This Row],[COSTO NORMAL]],Tabla1[[#This Row],[COSTO NORMAL]]*Tabla1[[#This Row],[KILOMETROS HASTA]])</f>
        <v>13.005000000000001</v>
      </c>
      <c r="U863" s="2">
        <f>Tabla1[[#This Row],[KILOMETROS ADICIONALES]]*Tabla1[[#This Row],[COSTO ADICIONAL]]</f>
        <v>0</v>
      </c>
      <c r="V863">
        <v>98.74</v>
      </c>
      <c r="W863" s="2">
        <f>Tabla1[[#This Row],[COSTO NORMAL2]]+Tabla1[[#This Row],[COSTO ADICIONAL2]]</f>
        <v>13.005000000000001</v>
      </c>
    </row>
    <row r="864" spans="1:23" x14ac:dyDescent="0.25">
      <c r="A864" t="s">
        <v>45</v>
      </c>
      <c r="B864" t="s">
        <v>1402</v>
      </c>
      <c r="C864" t="s">
        <v>9955</v>
      </c>
      <c r="D864" t="s">
        <v>13</v>
      </c>
      <c r="E864" t="s">
        <v>14845</v>
      </c>
      <c r="F864" t="s">
        <v>14</v>
      </c>
      <c r="G864" t="s">
        <v>24</v>
      </c>
      <c r="H864" t="s">
        <v>45</v>
      </c>
      <c r="I864" t="s">
        <v>1403</v>
      </c>
      <c r="J864" t="str">
        <f>MID(Tabla1[[#This Row],[HORA2]],1,2)</f>
        <v>16</v>
      </c>
      <c r="K864" t="s">
        <v>90</v>
      </c>
      <c r="L864" t="s">
        <v>26</v>
      </c>
      <c r="M864" t="s">
        <v>14867</v>
      </c>
      <c r="N864" t="s">
        <v>22</v>
      </c>
      <c r="O864">
        <v>14.33</v>
      </c>
      <c r="P8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10.58</v>
      </c>
      <c r="Q864">
        <f>IF(Tabla1[[#This Row],[SERVICIO]]="COMIDA",3,IF(Tabla1[[#This Row],[SERVICIO]]="CONTROLADO",12,IF(Tabla1[[#This Row],[SERVICIO]]="RÁPIDO",3.75,IF(Tabla1[[#This Row],[SERVICIO]]="NORMAL",2.5,))))</f>
        <v>3.75</v>
      </c>
      <c r="R864">
        <f>IF(Tabla1[[#This Row],[SERVICIO]]="COMIDA",3.5,IF(Tabla1[[#This Row],[SERVICIO]]="CONTROLADO",8,IF(Tabla1[[#This Row],[SERVICIO]]="RÁPIDO",4.5,IF(Tabla1[[#This Row],[SERVICIO]]="NORMAL",3,))))</f>
        <v>4.5</v>
      </c>
      <c r="S8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4" s="2">
        <f>IF(Tabla1[[#This Row],[KILOMETROS ADICIONALES]]=0,Tabla1[[#This Row],[KILOMETROS]]*Tabla1[[#This Row],[COSTO NORMAL]],Tabla1[[#This Row],[COSTO NORMAL]]*Tabla1[[#This Row],[KILOMETROS HASTA]])</f>
        <v>16.875</v>
      </c>
      <c r="U864" s="2">
        <f>Tabla1[[#This Row],[KILOMETROS ADICIONALES]]*Tabla1[[#This Row],[COSTO ADICIONAL]]</f>
        <v>5.8190000000000008</v>
      </c>
      <c r="V864">
        <v>55.2</v>
      </c>
      <c r="W864" s="2">
        <f>Tabla1[[#This Row],[COSTO NORMAL2]]+Tabla1[[#This Row],[COSTO ADICIONAL2]]</f>
        <v>22.694000000000003</v>
      </c>
    </row>
    <row r="865" spans="1:23" x14ac:dyDescent="0.25">
      <c r="A865" t="s">
        <v>45</v>
      </c>
      <c r="B865" t="s">
        <v>1404</v>
      </c>
      <c r="C865" t="s">
        <v>9956</v>
      </c>
      <c r="D865" t="s">
        <v>13</v>
      </c>
      <c r="E865" t="s">
        <v>14845</v>
      </c>
      <c r="F865" t="s">
        <v>14</v>
      </c>
      <c r="G865" t="s">
        <v>15</v>
      </c>
      <c r="H865" t="s">
        <v>45</v>
      </c>
      <c r="I865" t="s">
        <v>1405</v>
      </c>
      <c r="J865" t="str">
        <f>MID(Tabla1[[#This Row],[HORA2]],1,2)</f>
        <v>15</v>
      </c>
      <c r="K865" t="s">
        <v>61</v>
      </c>
      <c r="L865" t="s">
        <v>27</v>
      </c>
      <c r="M865" t="s">
        <v>14867</v>
      </c>
      <c r="N865" t="s">
        <v>22</v>
      </c>
      <c r="O865">
        <v>2.1</v>
      </c>
      <c r="P8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65">
        <f>IF(Tabla1[[#This Row],[SERVICIO]]="COMIDA",3,IF(Tabla1[[#This Row],[SERVICIO]]="CONTROLADO",12,IF(Tabla1[[#This Row],[SERVICIO]]="RÁPIDO",3.75,IF(Tabla1[[#This Row],[SERVICIO]]="NORMAL",2.5,))))</f>
        <v>3.75</v>
      </c>
      <c r="R865">
        <f>IF(Tabla1[[#This Row],[SERVICIO]]="COMIDA",3.5,IF(Tabla1[[#This Row],[SERVICIO]]="CONTROLADO",8,IF(Tabla1[[#This Row],[SERVICIO]]="RÁPIDO",4.5,IF(Tabla1[[#This Row],[SERVICIO]]="NORMAL",3,))))</f>
        <v>4.5</v>
      </c>
      <c r="S8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5" s="2">
        <f>IF(Tabla1[[#This Row],[KILOMETROS ADICIONALES]]=0,Tabla1[[#This Row],[KILOMETROS]]*Tabla1[[#This Row],[COSTO NORMAL]],Tabla1[[#This Row],[COSTO NORMAL]]*Tabla1[[#This Row],[KILOMETROS HASTA]])</f>
        <v>9.4500000000000011</v>
      </c>
      <c r="U865" s="2">
        <f>Tabla1[[#This Row],[KILOMETROS ADICIONALES]]*Tabla1[[#This Row],[COSTO ADICIONAL]]</f>
        <v>0</v>
      </c>
      <c r="V865">
        <v>31.5</v>
      </c>
      <c r="W865" s="2">
        <f>Tabla1[[#This Row],[COSTO NORMAL2]]+Tabla1[[#This Row],[COSTO ADICIONAL2]]</f>
        <v>9.4500000000000011</v>
      </c>
    </row>
    <row r="866" spans="1:23" x14ac:dyDescent="0.25">
      <c r="A866" t="s">
        <v>45</v>
      </c>
      <c r="B866" t="s">
        <v>1406</v>
      </c>
      <c r="C866" t="s">
        <v>9957</v>
      </c>
      <c r="D866" t="s">
        <v>13</v>
      </c>
      <c r="E866" t="s">
        <v>14846</v>
      </c>
      <c r="F866" t="s">
        <v>14</v>
      </c>
      <c r="G866" t="s">
        <v>15</v>
      </c>
      <c r="H866" t="s">
        <v>72</v>
      </c>
      <c r="I866" t="s">
        <v>1407</v>
      </c>
      <c r="J866" t="str">
        <f>MID(Tabla1[[#This Row],[HORA2]],1,2)</f>
        <v>11</v>
      </c>
      <c r="K866" t="s">
        <v>43</v>
      </c>
      <c r="L866" t="s">
        <v>43</v>
      </c>
      <c r="M866" t="s">
        <v>14867</v>
      </c>
      <c r="N866" t="s">
        <v>22</v>
      </c>
      <c r="O866">
        <v>2.46</v>
      </c>
      <c r="P8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66">
        <f>IF(Tabla1[[#This Row],[SERVICIO]]="COMIDA",3,IF(Tabla1[[#This Row],[SERVICIO]]="CONTROLADO",12,IF(Tabla1[[#This Row],[SERVICIO]]="RÁPIDO",3.75,IF(Tabla1[[#This Row],[SERVICIO]]="NORMAL",2.5,))))</f>
        <v>12</v>
      </c>
      <c r="R866">
        <f>IF(Tabla1[[#This Row],[SERVICIO]]="COMIDA",3.5,IF(Tabla1[[#This Row],[SERVICIO]]="CONTROLADO",8,IF(Tabla1[[#This Row],[SERVICIO]]="RÁPIDO",4.5,IF(Tabla1[[#This Row],[SERVICIO]]="NORMAL",3,))))</f>
        <v>8</v>
      </c>
      <c r="S866">
        <f>IF(Tabla1[[#This Row],[SERVICIO]]="COMIDA",0.75,IF(Tabla1[[#This Row],[SERVICIO]]="CONTROLADO",2.65,IF(Tabla1[[#This Row],[SERVICIO]]="RÁPIDO",0.55,IF(Tabla1[[#This Row],[SERVICIO]]="NORMAL",1.2,))))</f>
        <v>2.65</v>
      </c>
      <c r="T866" s="2">
        <f>IF(Tabla1[[#This Row],[KILOMETROS ADICIONALES]]=0,Tabla1[[#This Row],[KILOMETROS]]*Tabla1[[#This Row],[COSTO NORMAL]],Tabla1[[#This Row],[COSTO NORMAL]]*Tabla1[[#This Row],[KILOMETROS HASTA]])</f>
        <v>19.68</v>
      </c>
      <c r="U866" s="2">
        <f>Tabla1[[#This Row],[KILOMETROS ADICIONALES]]*Tabla1[[#This Row],[COSTO ADICIONAL]]</f>
        <v>0</v>
      </c>
      <c r="V866">
        <v>14.23</v>
      </c>
      <c r="W866" s="2">
        <f>Tabla1[[#This Row],[COSTO NORMAL2]]+Tabla1[[#This Row],[COSTO ADICIONAL2]]</f>
        <v>19.68</v>
      </c>
    </row>
    <row r="867" spans="1:23" x14ac:dyDescent="0.25">
      <c r="A867" t="s">
        <v>45</v>
      </c>
      <c r="B867" t="s">
        <v>1408</v>
      </c>
      <c r="C867" t="s">
        <v>9958</v>
      </c>
      <c r="D867" t="s">
        <v>13</v>
      </c>
      <c r="E867" t="s">
        <v>14845</v>
      </c>
      <c r="F867" t="s">
        <v>295</v>
      </c>
      <c r="G867" t="s">
        <v>15</v>
      </c>
      <c r="H867" t="s">
        <v>45</v>
      </c>
      <c r="I867" t="s">
        <v>696</v>
      </c>
      <c r="J867" t="str">
        <f>MID(Tabla1[[#This Row],[HORA2]],1,2)</f>
        <v>17</v>
      </c>
      <c r="K867" t="s">
        <v>20</v>
      </c>
      <c r="L867" t="s">
        <v>94</v>
      </c>
      <c r="M867" t="s">
        <v>14867</v>
      </c>
      <c r="N867" t="s">
        <v>22</v>
      </c>
      <c r="O867">
        <v>3.94</v>
      </c>
      <c r="P8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0.18999999999999995</v>
      </c>
      <c r="Q867">
        <f>IF(Tabla1[[#This Row],[SERVICIO]]="COMIDA",3,IF(Tabla1[[#This Row],[SERVICIO]]="CONTROLADO",12,IF(Tabla1[[#This Row],[SERVICIO]]="RÁPIDO",3.75,IF(Tabla1[[#This Row],[SERVICIO]]="NORMAL",2.5,))))</f>
        <v>3.75</v>
      </c>
      <c r="R867">
        <f>IF(Tabla1[[#This Row],[SERVICIO]]="COMIDA",3.5,IF(Tabla1[[#This Row],[SERVICIO]]="CONTROLADO",8,IF(Tabla1[[#This Row],[SERVICIO]]="RÁPIDO",4.5,IF(Tabla1[[#This Row],[SERVICIO]]="NORMAL",3,))))</f>
        <v>4.5</v>
      </c>
      <c r="S8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7" s="2">
        <f>IF(Tabla1[[#This Row],[KILOMETROS ADICIONALES]]=0,Tabla1[[#This Row],[KILOMETROS]]*Tabla1[[#This Row],[COSTO NORMAL]],Tabla1[[#This Row],[COSTO NORMAL]]*Tabla1[[#This Row],[KILOMETROS HASTA]])</f>
        <v>16.875</v>
      </c>
      <c r="U867" s="2">
        <f>Tabla1[[#This Row],[KILOMETROS ADICIONALES]]*Tabla1[[#This Row],[COSTO ADICIONAL]]</f>
        <v>0.10449999999999998</v>
      </c>
      <c r="V867">
        <v>5.86</v>
      </c>
      <c r="W867" s="2">
        <f>Tabla1[[#This Row],[COSTO NORMAL2]]+Tabla1[[#This Row],[COSTO ADICIONAL2]]</f>
        <v>16.979500000000002</v>
      </c>
    </row>
    <row r="868" spans="1:23" x14ac:dyDescent="0.25">
      <c r="A868" t="s">
        <v>45</v>
      </c>
      <c r="B868" t="s">
        <v>1409</v>
      </c>
      <c r="C868" t="s">
        <v>9959</v>
      </c>
      <c r="D868" t="s">
        <v>13</v>
      </c>
      <c r="E868" t="s">
        <v>14845</v>
      </c>
      <c r="F868" t="s">
        <v>76</v>
      </c>
      <c r="G868" t="s">
        <v>15</v>
      </c>
      <c r="H868" t="s">
        <v>45</v>
      </c>
      <c r="I868" t="s">
        <v>1410</v>
      </c>
      <c r="J868" t="str">
        <f>MID(Tabla1[[#This Row],[HORA2]],1,2)</f>
        <v>17</v>
      </c>
      <c r="K868" t="s">
        <v>53</v>
      </c>
      <c r="L868" t="s">
        <v>31</v>
      </c>
      <c r="M868" t="s">
        <v>14867</v>
      </c>
      <c r="N868" t="s">
        <v>22</v>
      </c>
      <c r="O868">
        <v>17.7</v>
      </c>
      <c r="P8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13.95</v>
      </c>
      <c r="Q868">
        <f>IF(Tabla1[[#This Row],[SERVICIO]]="COMIDA",3,IF(Tabla1[[#This Row],[SERVICIO]]="CONTROLADO",12,IF(Tabla1[[#This Row],[SERVICIO]]="RÁPIDO",3.75,IF(Tabla1[[#This Row],[SERVICIO]]="NORMAL",2.5,))))</f>
        <v>3.75</v>
      </c>
      <c r="R868">
        <f>IF(Tabla1[[#This Row],[SERVICIO]]="COMIDA",3.5,IF(Tabla1[[#This Row],[SERVICIO]]="CONTROLADO",8,IF(Tabla1[[#This Row],[SERVICIO]]="RÁPIDO",4.5,IF(Tabla1[[#This Row],[SERVICIO]]="NORMAL",3,))))</f>
        <v>4.5</v>
      </c>
      <c r="S8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8" s="2">
        <f>IF(Tabla1[[#This Row],[KILOMETROS ADICIONALES]]=0,Tabla1[[#This Row],[KILOMETROS]]*Tabla1[[#This Row],[COSTO NORMAL]],Tabla1[[#This Row],[COSTO NORMAL]]*Tabla1[[#This Row],[KILOMETROS HASTA]])</f>
        <v>16.875</v>
      </c>
      <c r="U868" s="2">
        <f>Tabla1[[#This Row],[KILOMETROS ADICIONALES]]*Tabla1[[#This Row],[COSTO ADICIONAL]]</f>
        <v>7.6725000000000003</v>
      </c>
      <c r="V868">
        <v>187.35</v>
      </c>
      <c r="W868" s="2">
        <f>Tabla1[[#This Row],[COSTO NORMAL2]]+Tabla1[[#This Row],[COSTO ADICIONAL2]]</f>
        <v>24.547499999999999</v>
      </c>
    </row>
    <row r="869" spans="1:23" x14ac:dyDescent="0.25">
      <c r="A869" t="s">
        <v>45</v>
      </c>
      <c r="B869" t="s">
        <v>1411</v>
      </c>
      <c r="C869" t="s">
        <v>9960</v>
      </c>
      <c r="D869" t="s">
        <v>13</v>
      </c>
      <c r="E869" t="s">
        <v>14845</v>
      </c>
      <c r="F869" t="s">
        <v>76</v>
      </c>
      <c r="G869" t="s">
        <v>15</v>
      </c>
      <c r="H869" t="s">
        <v>45</v>
      </c>
      <c r="I869" t="s">
        <v>1412</v>
      </c>
      <c r="J869" t="str">
        <f>MID(Tabla1[[#This Row],[HORA2]],1,2)</f>
        <v>16</v>
      </c>
      <c r="K869" t="s">
        <v>78</v>
      </c>
      <c r="L869" t="s">
        <v>44</v>
      </c>
      <c r="M869" t="s">
        <v>14867</v>
      </c>
      <c r="N869" t="s">
        <v>22</v>
      </c>
      <c r="O869">
        <v>12.35</v>
      </c>
      <c r="P8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</v>
      </c>
      <c r="Q869">
        <f>IF(Tabla1[[#This Row],[SERVICIO]]="COMIDA",3,IF(Tabla1[[#This Row],[SERVICIO]]="CONTROLADO",12,IF(Tabla1[[#This Row],[SERVICIO]]="RÁPIDO",3.75,IF(Tabla1[[#This Row],[SERVICIO]]="NORMAL",2.5,))))</f>
        <v>3.75</v>
      </c>
      <c r="R869">
        <f>IF(Tabla1[[#This Row],[SERVICIO]]="COMIDA",3.5,IF(Tabla1[[#This Row],[SERVICIO]]="CONTROLADO",8,IF(Tabla1[[#This Row],[SERVICIO]]="RÁPIDO",4.5,IF(Tabla1[[#This Row],[SERVICIO]]="NORMAL",3,))))</f>
        <v>4.5</v>
      </c>
      <c r="S8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69" s="2">
        <f>IF(Tabla1[[#This Row],[KILOMETROS ADICIONALES]]=0,Tabla1[[#This Row],[KILOMETROS]]*Tabla1[[#This Row],[COSTO NORMAL]],Tabla1[[#This Row],[COSTO NORMAL]]*Tabla1[[#This Row],[KILOMETROS HASTA]])</f>
        <v>16.875</v>
      </c>
      <c r="U869" s="2">
        <f>Tabla1[[#This Row],[KILOMETROS ADICIONALES]]*Tabla1[[#This Row],[COSTO ADICIONAL]]</f>
        <v>4.7300000000000004</v>
      </c>
      <c r="V869">
        <v>39.06</v>
      </c>
      <c r="W869" s="2">
        <f>Tabla1[[#This Row],[COSTO NORMAL2]]+Tabla1[[#This Row],[COSTO ADICIONAL2]]</f>
        <v>21.605</v>
      </c>
    </row>
    <row r="870" spans="1:23" x14ac:dyDescent="0.25">
      <c r="A870" t="s">
        <v>45</v>
      </c>
      <c r="B870" t="s">
        <v>1413</v>
      </c>
      <c r="C870" t="s">
        <v>9961</v>
      </c>
      <c r="D870" t="s">
        <v>13</v>
      </c>
      <c r="E870" t="s">
        <v>14845</v>
      </c>
      <c r="F870" t="s">
        <v>14</v>
      </c>
      <c r="G870" t="s">
        <v>24</v>
      </c>
      <c r="H870" t="s">
        <v>45</v>
      </c>
      <c r="I870" t="s">
        <v>1414</v>
      </c>
      <c r="J870" t="str">
        <f>MID(Tabla1[[#This Row],[HORA2]],1,2)</f>
        <v>19</v>
      </c>
      <c r="K870" t="s">
        <v>96</v>
      </c>
      <c r="L870" t="s">
        <v>96</v>
      </c>
      <c r="M870" t="s">
        <v>14867</v>
      </c>
      <c r="N870" t="s">
        <v>22</v>
      </c>
      <c r="O870">
        <v>4.46</v>
      </c>
      <c r="P8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0.71</v>
      </c>
      <c r="Q870">
        <f>IF(Tabla1[[#This Row],[SERVICIO]]="COMIDA",3,IF(Tabla1[[#This Row],[SERVICIO]]="CONTROLADO",12,IF(Tabla1[[#This Row],[SERVICIO]]="RÁPIDO",3.75,IF(Tabla1[[#This Row],[SERVICIO]]="NORMAL",2.5,))))</f>
        <v>3.75</v>
      </c>
      <c r="R870">
        <f>IF(Tabla1[[#This Row],[SERVICIO]]="COMIDA",3.5,IF(Tabla1[[#This Row],[SERVICIO]]="CONTROLADO",8,IF(Tabla1[[#This Row],[SERVICIO]]="RÁPIDO",4.5,IF(Tabla1[[#This Row],[SERVICIO]]="NORMAL",3,))))</f>
        <v>4.5</v>
      </c>
      <c r="S8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0" s="2">
        <f>IF(Tabla1[[#This Row],[KILOMETROS ADICIONALES]]=0,Tabla1[[#This Row],[KILOMETROS]]*Tabla1[[#This Row],[COSTO NORMAL]],Tabla1[[#This Row],[COSTO NORMAL]]*Tabla1[[#This Row],[KILOMETROS HASTA]])</f>
        <v>16.875</v>
      </c>
      <c r="U870" s="2">
        <f>Tabla1[[#This Row],[KILOMETROS ADICIONALES]]*Tabla1[[#This Row],[COSTO ADICIONAL]]</f>
        <v>0.39050000000000001</v>
      </c>
      <c r="V870">
        <v>198.41</v>
      </c>
      <c r="W870" s="2">
        <f>Tabla1[[#This Row],[COSTO NORMAL2]]+Tabla1[[#This Row],[COSTO ADICIONAL2]]</f>
        <v>17.265499999999999</v>
      </c>
    </row>
    <row r="871" spans="1:23" x14ac:dyDescent="0.25">
      <c r="A871" t="s">
        <v>45</v>
      </c>
      <c r="B871" t="s">
        <v>1415</v>
      </c>
      <c r="C871" t="s">
        <v>9962</v>
      </c>
      <c r="D871" t="s">
        <v>13</v>
      </c>
      <c r="E871" t="s">
        <v>14845</v>
      </c>
      <c r="F871" t="s">
        <v>295</v>
      </c>
      <c r="G871" t="s">
        <v>15</v>
      </c>
      <c r="H871" t="s">
        <v>45</v>
      </c>
      <c r="I871" t="s">
        <v>1416</v>
      </c>
      <c r="J871" t="str">
        <f>MID(Tabla1[[#This Row],[HORA2]],1,2)</f>
        <v>15</v>
      </c>
      <c r="K871" t="s">
        <v>79</v>
      </c>
      <c r="L871" t="s">
        <v>79</v>
      </c>
      <c r="M871" t="s">
        <v>14867</v>
      </c>
      <c r="N871" t="s">
        <v>22</v>
      </c>
      <c r="O871">
        <v>3.58</v>
      </c>
      <c r="P8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71">
        <f>IF(Tabla1[[#This Row],[SERVICIO]]="COMIDA",3,IF(Tabla1[[#This Row],[SERVICIO]]="CONTROLADO",12,IF(Tabla1[[#This Row],[SERVICIO]]="RÁPIDO",3.75,IF(Tabla1[[#This Row],[SERVICIO]]="NORMAL",2.5,))))</f>
        <v>3.75</v>
      </c>
      <c r="R871">
        <f>IF(Tabla1[[#This Row],[SERVICIO]]="COMIDA",3.5,IF(Tabla1[[#This Row],[SERVICIO]]="CONTROLADO",8,IF(Tabla1[[#This Row],[SERVICIO]]="RÁPIDO",4.5,IF(Tabla1[[#This Row],[SERVICIO]]="NORMAL",3,))))</f>
        <v>4.5</v>
      </c>
      <c r="S8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1" s="2">
        <f>IF(Tabla1[[#This Row],[KILOMETROS ADICIONALES]]=0,Tabla1[[#This Row],[KILOMETROS]]*Tabla1[[#This Row],[COSTO NORMAL]],Tabla1[[#This Row],[COSTO NORMAL]]*Tabla1[[#This Row],[KILOMETROS HASTA]])</f>
        <v>16.11</v>
      </c>
      <c r="U871" s="2">
        <f>Tabla1[[#This Row],[KILOMETROS ADICIONALES]]*Tabla1[[#This Row],[COSTO ADICIONAL]]</f>
        <v>0</v>
      </c>
      <c r="V871">
        <v>107.4</v>
      </c>
      <c r="W871" s="2">
        <f>Tabla1[[#This Row],[COSTO NORMAL2]]+Tabla1[[#This Row],[COSTO ADICIONAL2]]</f>
        <v>16.11</v>
      </c>
    </row>
    <row r="872" spans="1:23" x14ac:dyDescent="0.25">
      <c r="A872" t="s">
        <v>45</v>
      </c>
      <c r="B872" t="s">
        <v>1417</v>
      </c>
      <c r="C872" t="s">
        <v>9963</v>
      </c>
      <c r="D872" t="s">
        <v>13</v>
      </c>
      <c r="E872" t="s">
        <v>14845</v>
      </c>
      <c r="F872" t="s">
        <v>76</v>
      </c>
      <c r="G872" t="s">
        <v>15</v>
      </c>
      <c r="H872" t="s">
        <v>45</v>
      </c>
      <c r="I872" t="s">
        <v>1418</v>
      </c>
      <c r="J872" t="str">
        <f>MID(Tabla1[[#This Row],[HORA2]],1,2)</f>
        <v>16</v>
      </c>
      <c r="K872" t="s">
        <v>20</v>
      </c>
      <c r="L872" t="s">
        <v>65</v>
      </c>
      <c r="M872" t="s">
        <v>14867</v>
      </c>
      <c r="N872" t="s">
        <v>22</v>
      </c>
      <c r="O872">
        <v>7.87</v>
      </c>
      <c r="P8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872">
        <f>IF(Tabla1[[#This Row],[SERVICIO]]="COMIDA",3,IF(Tabla1[[#This Row],[SERVICIO]]="CONTROLADO",12,IF(Tabla1[[#This Row],[SERVICIO]]="RÁPIDO",3.75,IF(Tabla1[[#This Row],[SERVICIO]]="NORMAL",2.5,))))</f>
        <v>3.75</v>
      </c>
      <c r="R872">
        <f>IF(Tabla1[[#This Row],[SERVICIO]]="COMIDA",3.5,IF(Tabla1[[#This Row],[SERVICIO]]="CONTROLADO",8,IF(Tabla1[[#This Row],[SERVICIO]]="RÁPIDO",4.5,IF(Tabla1[[#This Row],[SERVICIO]]="NORMAL",3,))))</f>
        <v>4.5</v>
      </c>
      <c r="S8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2" s="2">
        <f>IF(Tabla1[[#This Row],[KILOMETROS ADICIONALES]]=0,Tabla1[[#This Row],[KILOMETROS]]*Tabla1[[#This Row],[COSTO NORMAL]],Tabla1[[#This Row],[COSTO NORMAL]]*Tabla1[[#This Row],[KILOMETROS HASTA]])</f>
        <v>16.875</v>
      </c>
      <c r="U872" s="2">
        <f>Tabla1[[#This Row],[KILOMETROS ADICIONALES]]*Tabla1[[#This Row],[COSTO ADICIONAL]]</f>
        <v>2.2660000000000005</v>
      </c>
      <c r="V872">
        <v>248.54</v>
      </c>
      <c r="W872" s="2">
        <f>Tabla1[[#This Row],[COSTO NORMAL2]]+Tabla1[[#This Row],[COSTO ADICIONAL2]]</f>
        <v>19.141000000000002</v>
      </c>
    </row>
    <row r="873" spans="1:23" x14ac:dyDescent="0.25">
      <c r="A873" t="s">
        <v>45</v>
      </c>
      <c r="B873" t="s">
        <v>1419</v>
      </c>
      <c r="C873" t="s">
        <v>9964</v>
      </c>
      <c r="D873" t="s">
        <v>13</v>
      </c>
      <c r="E873" t="s">
        <v>14845</v>
      </c>
      <c r="F873" t="s">
        <v>76</v>
      </c>
      <c r="G873" t="s">
        <v>69</v>
      </c>
      <c r="H873" t="s">
        <v>45</v>
      </c>
      <c r="I873" t="s">
        <v>1401</v>
      </c>
      <c r="J873" t="str">
        <f>MID(Tabla1[[#This Row],[HORA2]],1,2)</f>
        <v>15</v>
      </c>
      <c r="K873" t="s">
        <v>31</v>
      </c>
      <c r="L873" t="s">
        <v>188</v>
      </c>
      <c r="M873" t="s">
        <v>14867</v>
      </c>
      <c r="N873" t="s">
        <v>22</v>
      </c>
      <c r="O873">
        <v>6.33</v>
      </c>
      <c r="P8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2.58</v>
      </c>
      <c r="Q873">
        <f>IF(Tabla1[[#This Row],[SERVICIO]]="COMIDA",3,IF(Tabla1[[#This Row],[SERVICIO]]="CONTROLADO",12,IF(Tabla1[[#This Row],[SERVICIO]]="RÁPIDO",3.75,IF(Tabla1[[#This Row],[SERVICIO]]="NORMAL",2.5,))))</f>
        <v>3.75</v>
      </c>
      <c r="R873">
        <f>IF(Tabla1[[#This Row],[SERVICIO]]="COMIDA",3.5,IF(Tabla1[[#This Row],[SERVICIO]]="CONTROLADO",8,IF(Tabla1[[#This Row],[SERVICIO]]="RÁPIDO",4.5,IF(Tabla1[[#This Row],[SERVICIO]]="NORMAL",3,))))</f>
        <v>4.5</v>
      </c>
      <c r="S8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3" s="2">
        <f>IF(Tabla1[[#This Row],[KILOMETROS ADICIONALES]]=0,Tabla1[[#This Row],[KILOMETROS]]*Tabla1[[#This Row],[COSTO NORMAL]],Tabla1[[#This Row],[COSTO NORMAL]]*Tabla1[[#This Row],[KILOMETROS HASTA]])</f>
        <v>16.875</v>
      </c>
      <c r="U873" s="2">
        <f>Tabla1[[#This Row],[KILOMETROS ADICIONALES]]*Tabla1[[#This Row],[COSTO ADICIONAL]]</f>
        <v>1.4190000000000003</v>
      </c>
      <c r="V873">
        <v>16.72</v>
      </c>
      <c r="W873" s="2">
        <f>Tabla1[[#This Row],[COSTO NORMAL2]]+Tabla1[[#This Row],[COSTO ADICIONAL2]]</f>
        <v>18.294</v>
      </c>
    </row>
    <row r="874" spans="1:23" x14ac:dyDescent="0.25">
      <c r="A874" t="s">
        <v>45</v>
      </c>
      <c r="B874" t="s">
        <v>1420</v>
      </c>
      <c r="C874" t="s">
        <v>9965</v>
      </c>
      <c r="D874" t="s">
        <v>13</v>
      </c>
      <c r="E874" t="s">
        <v>14845</v>
      </c>
      <c r="F874" t="s">
        <v>295</v>
      </c>
      <c r="G874" t="s">
        <v>15</v>
      </c>
      <c r="H874" t="s">
        <v>45</v>
      </c>
      <c r="I874" t="s">
        <v>1421</v>
      </c>
      <c r="J874" t="str">
        <f>MID(Tabla1[[#This Row],[HORA2]],1,2)</f>
        <v>16</v>
      </c>
      <c r="K874" t="s">
        <v>31</v>
      </c>
      <c r="L874" t="s">
        <v>188</v>
      </c>
      <c r="M874" t="s">
        <v>14867</v>
      </c>
      <c r="N874" t="s">
        <v>22</v>
      </c>
      <c r="O874">
        <v>11.02</v>
      </c>
      <c r="P8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</v>
      </c>
      <c r="Q874">
        <f>IF(Tabla1[[#This Row],[SERVICIO]]="COMIDA",3,IF(Tabla1[[#This Row],[SERVICIO]]="CONTROLADO",12,IF(Tabla1[[#This Row],[SERVICIO]]="RÁPIDO",3.75,IF(Tabla1[[#This Row],[SERVICIO]]="NORMAL",2.5,))))</f>
        <v>3.75</v>
      </c>
      <c r="R874">
        <f>IF(Tabla1[[#This Row],[SERVICIO]]="COMIDA",3.5,IF(Tabla1[[#This Row],[SERVICIO]]="CONTROLADO",8,IF(Tabla1[[#This Row],[SERVICIO]]="RÁPIDO",4.5,IF(Tabla1[[#This Row],[SERVICIO]]="NORMAL",3,))))</f>
        <v>4.5</v>
      </c>
      <c r="S8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4" s="2">
        <f>IF(Tabla1[[#This Row],[KILOMETROS ADICIONALES]]=0,Tabla1[[#This Row],[KILOMETROS]]*Tabla1[[#This Row],[COSTO NORMAL]],Tabla1[[#This Row],[COSTO NORMAL]]*Tabla1[[#This Row],[KILOMETROS HASTA]])</f>
        <v>16.875</v>
      </c>
      <c r="U874" s="2">
        <f>Tabla1[[#This Row],[KILOMETROS ADICIONALES]]*Tabla1[[#This Row],[COSTO ADICIONAL]]</f>
        <v>3.9984999999999999</v>
      </c>
      <c r="V874">
        <v>44.13</v>
      </c>
      <c r="W874" s="2">
        <f>Tabla1[[#This Row],[COSTO NORMAL2]]+Tabla1[[#This Row],[COSTO ADICIONAL2]]</f>
        <v>20.8735</v>
      </c>
    </row>
    <row r="875" spans="1:23" x14ac:dyDescent="0.25">
      <c r="A875" t="s">
        <v>45</v>
      </c>
      <c r="B875" t="s">
        <v>1422</v>
      </c>
      <c r="C875" t="s">
        <v>9966</v>
      </c>
      <c r="D875" t="s">
        <v>13</v>
      </c>
      <c r="E875" t="s">
        <v>14845</v>
      </c>
      <c r="F875" t="s">
        <v>76</v>
      </c>
      <c r="G875" t="s">
        <v>15</v>
      </c>
      <c r="H875" t="s">
        <v>45</v>
      </c>
      <c r="I875" t="s">
        <v>1423</v>
      </c>
      <c r="J875" t="str">
        <f>MID(Tabla1[[#This Row],[HORA2]],1,2)</f>
        <v>15</v>
      </c>
      <c r="K875" t="s">
        <v>44</v>
      </c>
      <c r="L875" t="s">
        <v>44</v>
      </c>
      <c r="M875" t="s">
        <v>14867</v>
      </c>
      <c r="N875" t="s">
        <v>22</v>
      </c>
      <c r="O875">
        <v>8.23</v>
      </c>
      <c r="P8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4.4800000000000004</v>
      </c>
      <c r="Q875">
        <f>IF(Tabla1[[#This Row],[SERVICIO]]="COMIDA",3,IF(Tabla1[[#This Row],[SERVICIO]]="CONTROLADO",12,IF(Tabla1[[#This Row],[SERVICIO]]="RÁPIDO",3.75,IF(Tabla1[[#This Row],[SERVICIO]]="NORMAL",2.5,))))</f>
        <v>3.75</v>
      </c>
      <c r="R875">
        <f>IF(Tabla1[[#This Row],[SERVICIO]]="COMIDA",3.5,IF(Tabla1[[#This Row],[SERVICIO]]="CONTROLADO",8,IF(Tabla1[[#This Row],[SERVICIO]]="RÁPIDO",4.5,IF(Tabla1[[#This Row],[SERVICIO]]="NORMAL",3,))))</f>
        <v>4.5</v>
      </c>
      <c r="S8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5" s="2">
        <f>IF(Tabla1[[#This Row],[KILOMETROS ADICIONALES]]=0,Tabla1[[#This Row],[KILOMETROS]]*Tabla1[[#This Row],[COSTO NORMAL]],Tabla1[[#This Row],[COSTO NORMAL]]*Tabla1[[#This Row],[KILOMETROS HASTA]])</f>
        <v>16.875</v>
      </c>
      <c r="U875" s="2">
        <f>Tabla1[[#This Row],[KILOMETROS ADICIONALES]]*Tabla1[[#This Row],[COSTO ADICIONAL]]</f>
        <v>2.4640000000000004</v>
      </c>
      <c r="V875">
        <v>250.19</v>
      </c>
      <c r="W875" s="2">
        <f>Tabla1[[#This Row],[COSTO NORMAL2]]+Tabla1[[#This Row],[COSTO ADICIONAL2]]</f>
        <v>19.338999999999999</v>
      </c>
    </row>
    <row r="876" spans="1:23" x14ac:dyDescent="0.25">
      <c r="A876" t="s">
        <v>45</v>
      </c>
      <c r="B876" t="s">
        <v>1424</v>
      </c>
      <c r="C876" t="s">
        <v>9967</v>
      </c>
      <c r="D876" t="s">
        <v>75</v>
      </c>
      <c r="E876" t="s">
        <v>14845</v>
      </c>
      <c r="F876" t="s">
        <v>295</v>
      </c>
      <c r="G876" t="s">
        <v>15</v>
      </c>
      <c r="H876" t="s">
        <v>45</v>
      </c>
      <c r="I876" t="s">
        <v>1425</v>
      </c>
      <c r="J876" t="str">
        <f>MID(Tabla1[[#This Row],[HORA2]],1,2)</f>
        <v>15</v>
      </c>
      <c r="K876" t="s">
        <v>102</v>
      </c>
      <c r="L876" t="s">
        <v>65</v>
      </c>
      <c r="M876" t="s">
        <v>14867</v>
      </c>
      <c r="N876" t="s">
        <v>22</v>
      </c>
      <c r="O876">
        <v>11.69</v>
      </c>
      <c r="P8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7.9399999999999995</v>
      </c>
      <c r="Q876">
        <f>IF(Tabla1[[#This Row],[SERVICIO]]="COMIDA",3,IF(Tabla1[[#This Row],[SERVICIO]]="CONTROLADO",12,IF(Tabla1[[#This Row],[SERVICIO]]="RÁPIDO",3.75,IF(Tabla1[[#This Row],[SERVICIO]]="NORMAL",2.5,))))</f>
        <v>3.75</v>
      </c>
      <c r="R876">
        <f>IF(Tabla1[[#This Row],[SERVICIO]]="COMIDA",3.5,IF(Tabla1[[#This Row],[SERVICIO]]="CONTROLADO",8,IF(Tabla1[[#This Row],[SERVICIO]]="RÁPIDO",4.5,IF(Tabla1[[#This Row],[SERVICIO]]="NORMAL",3,))))</f>
        <v>4.5</v>
      </c>
      <c r="S8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6" s="2">
        <f>IF(Tabla1[[#This Row],[KILOMETROS ADICIONALES]]=0,Tabla1[[#This Row],[KILOMETROS]]*Tabla1[[#This Row],[COSTO NORMAL]],Tabla1[[#This Row],[COSTO NORMAL]]*Tabla1[[#This Row],[KILOMETROS HASTA]])</f>
        <v>16.875</v>
      </c>
      <c r="U876" s="2">
        <f>Tabla1[[#This Row],[KILOMETROS ADICIONALES]]*Tabla1[[#This Row],[COSTO ADICIONAL]]</f>
        <v>4.367</v>
      </c>
      <c r="V876">
        <v>229.58</v>
      </c>
      <c r="W876" s="2">
        <f>Tabla1[[#This Row],[COSTO NORMAL2]]+Tabla1[[#This Row],[COSTO ADICIONAL2]]</f>
        <v>21.242000000000001</v>
      </c>
    </row>
    <row r="877" spans="1:23" x14ac:dyDescent="0.25">
      <c r="A877" t="s">
        <v>45</v>
      </c>
      <c r="B877" t="s">
        <v>1426</v>
      </c>
      <c r="C877" t="s">
        <v>9968</v>
      </c>
      <c r="D877" t="s">
        <v>13</v>
      </c>
      <c r="E877" t="s">
        <v>14845</v>
      </c>
      <c r="F877" t="s">
        <v>76</v>
      </c>
      <c r="G877" t="s">
        <v>15</v>
      </c>
      <c r="H877" t="s">
        <v>45</v>
      </c>
      <c r="I877" t="s">
        <v>1427</v>
      </c>
      <c r="J877" t="str">
        <f>MID(Tabla1[[#This Row],[HORA2]],1,2)</f>
        <v>18</v>
      </c>
      <c r="K877" t="s">
        <v>31</v>
      </c>
      <c r="L877" t="s">
        <v>88</v>
      </c>
      <c r="M877" t="s">
        <v>14867</v>
      </c>
      <c r="N877" t="s">
        <v>22</v>
      </c>
      <c r="O877">
        <v>14.54</v>
      </c>
      <c r="P8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10.79</v>
      </c>
      <c r="Q877">
        <f>IF(Tabla1[[#This Row],[SERVICIO]]="COMIDA",3,IF(Tabla1[[#This Row],[SERVICIO]]="CONTROLADO",12,IF(Tabla1[[#This Row],[SERVICIO]]="RÁPIDO",3.75,IF(Tabla1[[#This Row],[SERVICIO]]="NORMAL",2.5,))))</f>
        <v>3.75</v>
      </c>
      <c r="R877">
        <f>IF(Tabla1[[#This Row],[SERVICIO]]="COMIDA",3.5,IF(Tabla1[[#This Row],[SERVICIO]]="CONTROLADO",8,IF(Tabla1[[#This Row],[SERVICIO]]="RÁPIDO",4.5,IF(Tabla1[[#This Row],[SERVICIO]]="NORMAL",3,))))</f>
        <v>4.5</v>
      </c>
      <c r="S8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7" s="2">
        <f>IF(Tabla1[[#This Row],[KILOMETROS ADICIONALES]]=0,Tabla1[[#This Row],[KILOMETROS]]*Tabla1[[#This Row],[COSTO NORMAL]],Tabla1[[#This Row],[COSTO NORMAL]]*Tabla1[[#This Row],[KILOMETROS HASTA]])</f>
        <v>16.875</v>
      </c>
      <c r="U877" s="2">
        <f>Tabla1[[#This Row],[KILOMETROS ADICIONALES]]*Tabla1[[#This Row],[COSTO ADICIONAL]]</f>
        <v>5.9344999999999999</v>
      </c>
      <c r="V877">
        <v>217.66</v>
      </c>
      <c r="W877" s="2">
        <f>Tabla1[[#This Row],[COSTO NORMAL2]]+Tabla1[[#This Row],[COSTO ADICIONAL2]]</f>
        <v>22.8095</v>
      </c>
    </row>
    <row r="878" spans="1:23" x14ac:dyDescent="0.25">
      <c r="A878" t="s">
        <v>45</v>
      </c>
      <c r="B878" t="s">
        <v>1426</v>
      </c>
      <c r="C878" t="s">
        <v>9969</v>
      </c>
      <c r="D878" t="s">
        <v>13</v>
      </c>
      <c r="E878" t="s">
        <v>14845</v>
      </c>
      <c r="F878" t="s">
        <v>76</v>
      </c>
      <c r="G878" t="s">
        <v>15</v>
      </c>
      <c r="H878" t="s">
        <v>45</v>
      </c>
      <c r="I878" t="s">
        <v>1428</v>
      </c>
      <c r="J878" t="str">
        <f>MID(Tabla1[[#This Row],[HORA2]],1,2)</f>
        <v>18</v>
      </c>
      <c r="K878" t="s">
        <v>31</v>
      </c>
      <c r="L878" t="s">
        <v>88</v>
      </c>
      <c r="M878" t="s">
        <v>14867</v>
      </c>
      <c r="N878" t="s">
        <v>22</v>
      </c>
      <c r="O878">
        <v>3.06</v>
      </c>
      <c r="P8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78">
        <f>IF(Tabla1[[#This Row],[SERVICIO]]="COMIDA",3,IF(Tabla1[[#This Row],[SERVICIO]]="CONTROLADO",12,IF(Tabla1[[#This Row],[SERVICIO]]="RÁPIDO",3.75,IF(Tabla1[[#This Row],[SERVICIO]]="NORMAL",2.5,))))</f>
        <v>3.75</v>
      </c>
      <c r="R878">
        <f>IF(Tabla1[[#This Row],[SERVICIO]]="COMIDA",3.5,IF(Tabla1[[#This Row],[SERVICIO]]="CONTROLADO",8,IF(Tabla1[[#This Row],[SERVICIO]]="RÁPIDO",4.5,IF(Tabla1[[#This Row],[SERVICIO]]="NORMAL",3,))))</f>
        <v>4.5</v>
      </c>
      <c r="S8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8" s="2">
        <f>IF(Tabla1[[#This Row],[KILOMETROS ADICIONALES]]=0,Tabla1[[#This Row],[KILOMETROS]]*Tabla1[[#This Row],[COSTO NORMAL]],Tabla1[[#This Row],[COSTO NORMAL]]*Tabla1[[#This Row],[KILOMETROS HASTA]])</f>
        <v>13.77</v>
      </c>
      <c r="U878" s="2">
        <f>Tabla1[[#This Row],[KILOMETROS ADICIONALES]]*Tabla1[[#This Row],[COSTO ADICIONAL]]</f>
        <v>0</v>
      </c>
      <c r="V878">
        <v>204.19</v>
      </c>
      <c r="W878" s="2">
        <f>Tabla1[[#This Row],[COSTO NORMAL2]]+Tabla1[[#This Row],[COSTO ADICIONAL2]]</f>
        <v>13.77</v>
      </c>
    </row>
    <row r="879" spans="1:23" x14ac:dyDescent="0.25">
      <c r="A879" t="s">
        <v>45</v>
      </c>
      <c r="B879" t="s">
        <v>1429</v>
      </c>
      <c r="C879" t="s">
        <v>9970</v>
      </c>
      <c r="E879" t="s">
        <v>14845</v>
      </c>
      <c r="F879" t="s">
        <v>76</v>
      </c>
      <c r="G879" t="s">
        <v>15</v>
      </c>
      <c r="H879" t="s">
        <v>45</v>
      </c>
      <c r="I879" t="s">
        <v>1430</v>
      </c>
      <c r="J879" t="str">
        <f>MID(Tabla1[[#This Row],[HORA2]],1,2)</f>
        <v>14</v>
      </c>
      <c r="K879" t="s">
        <v>43</v>
      </c>
      <c r="L879" t="s">
        <v>65</v>
      </c>
      <c r="M879" t="s">
        <v>14867</v>
      </c>
      <c r="N879" t="s">
        <v>22</v>
      </c>
      <c r="O879">
        <v>14.64</v>
      </c>
      <c r="P8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10.89</v>
      </c>
      <c r="Q879">
        <f>IF(Tabla1[[#This Row],[SERVICIO]]="COMIDA",3,IF(Tabla1[[#This Row],[SERVICIO]]="CONTROLADO",12,IF(Tabla1[[#This Row],[SERVICIO]]="RÁPIDO",3.75,IF(Tabla1[[#This Row],[SERVICIO]]="NORMAL",2.5,))))</f>
        <v>3.75</v>
      </c>
      <c r="R879">
        <f>IF(Tabla1[[#This Row],[SERVICIO]]="COMIDA",3.5,IF(Tabla1[[#This Row],[SERVICIO]]="CONTROLADO",8,IF(Tabla1[[#This Row],[SERVICIO]]="RÁPIDO",4.5,IF(Tabla1[[#This Row],[SERVICIO]]="NORMAL",3,))))</f>
        <v>4.5</v>
      </c>
      <c r="S8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79" s="2">
        <f>IF(Tabla1[[#This Row],[KILOMETROS ADICIONALES]]=0,Tabla1[[#This Row],[KILOMETROS]]*Tabla1[[#This Row],[COSTO NORMAL]],Tabla1[[#This Row],[COSTO NORMAL]]*Tabla1[[#This Row],[KILOMETROS HASTA]])</f>
        <v>16.875</v>
      </c>
      <c r="U879" s="2">
        <f>Tabla1[[#This Row],[KILOMETROS ADICIONALES]]*Tabla1[[#This Row],[COSTO ADICIONAL]]</f>
        <v>5.9895000000000005</v>
      </c>
      <c r="V879">
        <v>56.45</v>
      </c>
      <c r="W879" s="2">
        <f>Tabla1[[#This Row],[COSTO NORMAL2]]+Tabla1[[#This Row],[COSTO ADICIONAL2]]</f>
        <v>22.8645</v>
      </c>
    </row>
    <row r="880" spans="1:23" x14ac:dyDescent="0.25">
      <c r="A880" t="s">
        <v>45</v>
      </c>
      <c r="B880" t="s">
        <v>1431</v>
      </c>
      <c r="C880" t="s">
        <v>9971</v>
      </c>
      <c r="D880" t="s">
        <v>13</v>
      </c>
      <c r="E880" t="s">
        <v>14845</v>
      </c>
      <c r="F880" t="s">
        <v>76</v>
      </c>
      <c r="G880" t="s">
        <v>69</v>
      </c>
      <c r="H880" t="s">
        <v>45</v>
      </c>
      <c r="I880" t="s">
        <v>1432</v>
      </c>
      <c r="J880" t="str">
        <f>MID(Tabla1[[#This Row],[HORA2]],1,2)</f>
        <v>15</v>
      </c>
      <c r="K880" t="s">
        <v>96</v>
      </c>
      <c r="L880" t="s">
        <v>96</v>
      </c>
      <c r="M880" t="s">
        <v>14867</v>
      </c>
      <c r="N880" t="s">
        <v>22</v>
      </c>
      <c r="O880">
        <v>10.47</v>
      </c>
      <c r="P8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6.7200000000000006</v>
      </c>
      <c r="Q880">
        <f>IF(Tabla1[[#This Row],[SERVICIO]]="COMIDA",3,IF(Tabla1[[#This Row],[SERVICIO]]="CONTROLADO",12,IF(Tabla1[[#This Row],[SERVICIO]]="RÁPIDO",3.75,IF(Tabla1[[#This Row],[SERVICIO]]="NORMAL",2.5,))))</f>
        <v>3.75</v>
      </c>
      <c r="R880">
        <f>IF(Tabla1[[#This Row],[SERVICIO]]="COMIDA",3.5,IF(Tabla1[[#This Row],[SERVICIO]]="CONTROLADO",8,IF(Tabla1[[#This Row],[SERVICIO]]="RÁPIDO",4.5,IF(Tabla1[[#This Row],[SERVICIO]]="NORMAL",3,))))</f>
        <v>4.5</v>
      </c>
      <c r="S8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0" s="2">
        <f>IF(Tabla1[[#This Row],[KILOMETROS ADICIONALES]]=0,Tabla1[[#This Row],[KILOMETROS]]*Tabla1[[#This Row],[COSTO NORMAL]],Tabla1[[#This Row],[COSTO NORMAL]]*Tabla1[[#This Row],[KILOMETROS HASTA]])</f>
        <v>16.875</v>
      </c>
      <c r="U880" s="2">
        <f>Tabla1[[#This Row],[KILOMETROS ADICIONALES]]*Tabla1[[#This Row],[COSTO ADICIONAL]]</f>
        <v>3.6960000000000006</v>
      </c>
      <c r="V880">
        <v>40.82</v>
      </c>
      <c r="W880" s="2">
        <f>Tabla1[[#This Row],[COSTO NORMAL2]]+Tabla1[[#This Row],[COSTO ADICIONAL2]]</f>
        <v>20.571000000000002</v>
      </c>
    </row>
    <row r="881" spans="1:23" x14ac:dyDescent="0.25">
      <c r="A881" t="s">
        <v>45</v>
      </c>
      <c r="B881" t="s">
        <v>1433</v>
      </c>
      <c r="C881" t="s">
        <v>9972</v>
      </c>
      <c r="E881" t="s">
        <v>14845</v>
      </c>
      <c r="F881" t="s">
        <v>76</v>
      </c>
      <c r="G881" t="s">
        <v>15</v>
      </c>
      <c r="H881" t="s">
        <v>45</v>
      </c>
      <c r="I881" t="s">
        <v>1434</v>
      </c>
      <c r="J881" t="str">
        <f>MID(Tabla1[[#This Row],[HORA2]],1,2)</f>
        <v>14</v>
      </c>
      <c r="K881" t="s">
        <v>43</v>
      </c>
      <c r="L881" t="s">
        <v>57</v>
      </c>
      <c r="M881" t="s">
        <v>14867</v>
      </c>
      <c r="N881" t="s">
        <v>22</v>
      </c>
      <c r="O881">
        <v>6.28</v>
      </c>
      <c r="P8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2.5300000000000002</v>
      </c>
      <c r="Q881">
        <f>IF(Tabla1[[#This Row],[SERVICIO]]="COMIDA",3,IF(Tabla1[[#This Row],[SERVICIO]]="CONTROLADO",12,IF(Tabla1[[#This Row],[SERVICIO]]="RÁPIDO",3.75,IF(Tabla1[[#This Row],[SERVICIO]]="NORMAL",2.5,))))</f>
        <v>3.75</v>
      </c>
      <c r="R881">
        <f>IF(Tabla1[[#This Row],[SERVICIO]]="COMIDA",3.5,IF(Tabla1[[#This Row],[SERVICIO]]="CONTROLADO",8,IF(Tabla1[[#This Row],[SERVICIO]]="RÁPIDO",4.5,IF(Tabla1[[#This Row],[SERVICIO]]="NORMAL",3,))))</f>
        <v>4.5</v>
      </c>
      <c r="S8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1" s="2">
        <f>IF(Tabla1[[#This Row],[KILOMETROS ADICIONALES]]=0,Tabla1[[#This Row],[KILOMETROS]]*Tabla1[[#This Row],[COSTO NORMAL]],Tabla1[[#This Row],[COSTO NORMAL]]*Tabla1[[#This Row],[KILOMETROS HASTA]])</f>
        <v>16.875</v>
      </c>
      <c r="U881" s="2">
        <f>Tabla1[[#This Row],[KILOMETROS ADICIONALES]]*Tabla1[[#This Row],[COSTO ADICIONAL]]</f>
        <v>1.3915000000000002</v>
      </c>
      <c r="V881">
        <v>29.01</v>
      </c>
      <c r="W881" s="2">
        <f>Tabla1[[#This Row],[COSTO NORMAL2]]+Tabla1[[#This Row],[COSTO ADICIONAL2]]</f>
        <v>18.266500000000001</v>
      </c>
    </row>
    <row r="882" spans="1:23" x14ac:dyDescent="0.25">
      <c r="A882" t="s">
        <v>45</v>
      </c>
      <c r="B882" t="s">
        <v>1435</v>
      </c>
      <c r="C882" t="s">
        <v>9973</v>
      </c>
      <c r="D882" t="s">
        <v>13</v>
      </c>
      <c r="E882" t="s">
        <v>14845</v>
      </c>
      <c r="F882" t="s">
        <v>76</v>
      </c>
      <c r="G882" t="s">
        <v>15</v>
      </c>
      <c r="H882" t="s">
        <v>45</v>
      </c>
      <c r="I882" t="s">
        <v>1436</v>
      </c>
      <c r="J882" t="str">
        <f>MID(Tabla1[[#This Row],[HORA2]],1,2)</f>
        <v>16</v>
      </c>
      <c r="K882" t="s">
        <v>61</v>
      </c>
      <c r="L882" t="s">
        <v>19</v>
      </c>
      <c r="M882" t="s">
        <v>14867</v>
      </c>
      <c r="N882" t="s">
        <v>22</v>
      </c>
      <c r="O882">
        <v>4.84</v>
      </c>
      <c r="P8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1.0899999999999999</v>
      </c>
      <c r="Q882">
        <f>IF(Tabla1[[#This Row],[SERVICIO]]="COMIDA",3,IF(Tabla1[[#This Row],[SERVICIO]]="CONTROLADO",12,IF(Tabla1[[#This Row],[SERVICIO]]="RÁPIDO",3.75,IF(Tabla1[[#This Row],[SERVICIO]]="NORMAL",2.5,))))</f>
        <v>3.75</v>
      </c>
      <c r="R882">
        <f>IF(Tabla1[[#This Row],[SERVICIO]]="COMIDA",3.5,IF(Tabla1[[#This Row],[SERVICIO]]="CONTROLADO",8,IF(Tabla1[[#This Row],[SERVICIO]]="RÁPIDO",4.5,IF(Tabla1[[#This Row],[SERVICIO]]="NORMAL",3,))))</f>
        <v>4.5</v>
      </c>
      <c r="S8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2" s="2">
        <f>IF(Tabla1[[#This Row],[KILOMETROS ADICIONALES]]=0,Tabla1[[#This Row],[KILOMETROS]]*Tabla1[[#This Row],[COSTO NORMAL]],Tabla1[[#This Row],[COSTO NORMAL]]*Tabla1[[#This Row],[KILOMETROS HASTA]])</f>
        <v>16.875</v>
      </c>
      <c r="U882" s="2">
        <f>Tabla1[[#This Row],[KILOMETROS ADICIONALES]]*Tabla1[[#This Row],[COSTO ADICIONAL]]</f>
        <v>0.59949999999999992</v>
      </c>
      <c r="V882">
        <v>120.53</v>
      </c>
      <c r="W882" s="2">
        <f>Tabla1[[#This Row],[COSTO NORMAL2]]+Tabla1[[#This Row],[COSTO ADICIONAL2]]</f>
        <v>17.474499999999999</v>
      </c>
    </row>
    <row r="883" spans="1:23" x14ac:dyDescent="0.25">
      <c r="A883" t="s">
        <v>45</v>
      </c>
      <c r="B883" t="s">
        <v>1437</v>
      </c>
      <c r="C883" t="s">
        <v>9974</v>
      </c>
      <c r="D883" t="s">
        <v>13</v>
      </c>
      <c r="E883" t="s">
        <v>14846</v>
      </c>
      <c r="F883" t="s">
        <v>14</v>
      </c>
      <c r="G883" t="s">
        <v>15</v>
      </c>
      <c r="H883" t="s">
        <v>72</v>
      </c>
      <c r="I883" t="s">
        <v>1438</v>
      </c>
      <c r="J883" t="str">
        <f>MID(Tabla1[[#This Row],[HORA2]],1,2)</f>
        <v>11</v>
      </c>
      <c r="K883" t="s">
        <v>43</v>
      </c>
      <c r="L883" t="s">
        <v>21</v>
      </c>
      <c r="M883" t="s">
        <v>14867</v>
      </c>
      <c r="N883" t="s">
        <v>22</v>
      </c>
      <c r="O883">
        <v>14.98</v>
      </c>
      <c r="P8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883">
        <f>IF(Tabla1[[#This Row],[SERVICIO]]="COMIDA",3,IF(Tabla1[[#This Row],[SERVICIO]]="CONTROLADO",12,IF(Tabla1[[#This Row],[SERVICIO]]="RÁPIDO",3.75,IF(Tabla1[[#This Row],[SERVICIO]]="NORMAL",2.5,))))</f>
        <v>12</v>
      </c>
      <c r="R883">
        <f>IF(Tabla1[[#This Row],[SERVICIO]]="COMIDA",3.5,IF(Tabla1[[#This Row],[SERVICIO]]="CONTROLADO",8,IF(Tabla1[[#This Row],[SERVICIO]]="RÁPIDO",4.5,IF(Tabla1[[#This Row],[SERVICIO]]="NORMAL",3,))))</f>
        <v>8</v>
      </c>
      <c r="S883">
        <f>IF(Tabla1[[#This Row],[SERVICIO]]="COMIDA",0.75,IF(Tabla1[[#This Row],[SERVICIO]]="CONTROLADO",2.65,IF(Tabla1[[#This Row],[SERVICIO]]="RÁPIDO",0.55,IF(Tabla1[[#This Row],[SERVICIO]]="NORMAL",1.2,))))</f>
        <v>2.65</v>
      </c>
      <c r="T883" s="2">
        <f>IF(Tabla1[[#This Row],[KILOMETROS ADICIONALES]]=0,Tabla1[[#This Row],[KILOMETROS]]*Tabla1[[#This Row],[COSTO NORMAL]],Tabla1[[#This Row],[COSTO NORMAL]]*Tabla1[[#This Row],[KILOMETROS HASTA]])</f>
        <v>96</v>
      </c>
      <c r="U883" s="2">
        <f>Tabla1[[#This Row],[KILOMETROS ADICIONALES]]*Tabla1[[#This Row],[COSTO ADICIONAL]]</f>
        <v>7.8970000000000011</v>
      </c>
      <c r="V883">
        <v>172.75</v>
      </c>
      <c r="W883" s="2">
        <f>Tabla1[[#This Row],[COSTO NORMAL2]]+Tabla1[[#This Row],[COSTO ADICIONAL2]]</f>
        <v>103.89700000000001</v>
      </c>
    </row>
    <row r="884" spans="1:23" x14ac:dyDescent="0.25">
      <c r="A884" t="s">
        <v>45</v>
      </c>
      <c r="B884" t="s">
        <v>1439</v>
      </c>
      <c r="C884" t="s">
        <v>9975</v>
      </c>
      <c r="D884" t="s">
        <v>13</v>
      </c>
      <c r="E884" t="s">
        <v>14845</v>
      </c>
      <c r="F884" t="s">
        <v>14</v>
      </c>
      <c r="G884" t="s">
        <v>15</v>
      </c>
      <c r="H884" t="s">
        <v>45</v>
      </c>
      <c r="I884" t="s">
        <v>1440</v>
      </c>
      <c r="J884" t="str">
        <f>MID(Tabla1[[#This Row],[HORA2]],1,2)</f>
        <v>15</v>
      </c>
      <c r="K884" t="s">
        <v>53</v>
      </c>
      <c r="L884" t="s">
        <v>19</v>
      </c>
      <c r="M884" t="s">
        <v>14867</v>
      </c>
      <c r="N884" t="s">
        <v>22</v>
      </c>
      <c r="O884">
        <v>19.670000000000002</v>
      </c>
      <c r="P8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15.920000000000002</v>
      </c>
      <c r="Q884">
        <f>IF(Tabla1[[#This Row],[SERVICIO]]="COMIDA",3,IF(Tabla1[[#This Row],[SERVICIO]]="CONTROLADO",12,IF(Tabla1[[#This Row],[SERVICIO]]="RÁPIDO",3.75,IF(Tabla1[[#This Row],[SERVICIO]]="NORMAL",2.5,))))</f>
        <v>3.75</v>
      </c>
      <c r="R884">
        <f>IF(Tabla1[[#This Row],[SERVICIO]]="COMIDA",3.5,IF(Tabla1[[#This Row],[SERVICIO]]="CONTROLADO",8,IF(Tabla1[[#This Row],[SERVICIO]]="RÁPIDO",4.5,IF(Tabla1[[#This Row],[SERVICIO]]="NORMAL",3,))))</f>
        <v>4.5</v>
      </c>
      <c r="S8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4" s="2">
        <f>IF(Tabla1[[#This Row],[KILOMETROS ADICIONALES]]=0,Tabla1[[#This Row],[KILOMETROS]]*Tabla1[[#This Row],[COSTO NORMAL]],Tabla1[[#This Row],[COSTO NORMAL]]*Tabla1[[#This Row],[KILOMETROS HASTA]])</f>
        <v>16.875</v>
      </c>
      <c r="U884" s="2">
        <f>Tabla1[[#This Row],[KILOMETROS ADICIONALES]]*Tabla1[[#This Row],[COSTO ADICIONAL]]</f>
        <v>8.756000000000002</v>
      </c>
      <c r="V884">
        <v>197.27</v>
      </c>
      <c r="W884" s="2">
        <f>Tabla1[[#This Row],[COSTO NORMAL2]]+Tabla1[[#This Row],[COSTO ADICIONAL2]]</f>
        <v>25.631</v>
      </c>
    </row>
    <row r="885" spans="1:23" x14ac:dyDescent="0.25">
      <c r="A885" t="s">
        <v>45</v>
      </c>
      <c r="B885" t="s">
        <v>1441</v>
      </c>
      <c r="C885" t="s">
        <v>9976</v>
      </c>
      <c r="E885" t="s">
        <v>14845</v>
      </c>
      <c r="F885" t="s">
        <v>76</v>
      </c>
      <c r="G885" t="s">
        <v>15</v>
      </c>
      <c r="H885" t="s">
        <v>45</v>
      </c>
      <c r="I885" t="s">
        <v>1442</v>
      </c>
      <c r="J885" t="str">
        <f>MID(Tabla1[[#This Row],[HORA2]],1,2)</f>
        <v>15</v>
      </c>
      <c r="K885" t="s">
        <v>43</v>
      </c>
      <c r="L885" t="s">
        <v>57</v>
      </c>
      <c r="M885" t="s">
        <v>14867</v>
      </c>
      <c r="N885" t="s">
        <v>22</v>
      </c>
      <c r="O885">
        <v>6.37</v>
      </c>
      <c r="P8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2.62</v>
      </c>
      <c r="Q885">
        <f>IF(Tabla1[[#This Row],[SERVICIO]]="COMIDA",3,IF(Tabla1[[#This Row],[SERVICIO]]="CONTROLADO",12,IF(Tabla1[[#This Row],[SERVICIO]]="RÁPIDO",3.75,IF(Tabla1[[#This Row],[SERVICIO]]="NORMAL",2.5,))))</f>
        <v>3.75</v>
      </c>
      <c r="R885">
        <f>IF(Tabla1[[#This Row],[SERVICIO]]="COMIDA",3.5,IF(Tabla1[[#This Row],[SERVICIO]]="CONTROLADO",8,IF(Tabla1[[#This Row],[SERVICIO]]="RÁPIDO",4.5,IF(Tabla1[[#This Row],[SERVICIO]]="NORMAL",3,))))</f>
        <v>4.5</v>
      </c>
      <c r="S8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5" s="2">
        <f>IF(Tabla1[[#This Row],[KILOMETROS ADICIONALES]]=0,Tabla1[[#This Row],[KILOMETROS]]*Tabla1[[#This Row],[COSTO NORMAL]],Tabla1[[#This Row],[COSTO NORMAL]]*Tabla1[[#This Row],[KILOMETROS HASTA]])</f>
        <v>16.875</v>
      </c>
      <c r="U885" s="2">
        <f>Tabla1[[#This Row],[KILOMETROS ADICIONALES]]*Tabla1[[#This Row],[COSTO ADICIONAL]]</f>
        <v>1.4410000000000003</v>
      </c>
      <c r="V885">
        <v>137.1</v>
      </c>
      <c r="W885" s="2">
        <f>Tabla1[[#This Row],[COSTO NORMAL2]]+Tabla1[[#This Row],[COSTO ADICIONAL2]]</f>
        <v>18.315999999999999</v>
      </c>
    </row>
    <row r="886" spans="1:23" x14ac:dyDescent="0.25">
      <c r="A886" t="s">
        <v>45</v>
      </c>
      <c r="B886" t="s">
        <v>1443</v>
      </c>
      <c r="C886" t="s">
        <v>9977</v>
      </c>
      <c r="D886" t="s">
        <v>13</v>
      </c>
      <c r="E886" t="s">
        <v>14845</v>
      </c>
      <c r="F886" t="s">
        <v>76</v>
      </c>
      <c r="G886" t="s">
        <v>15</v>
      </c>
      <c r="H886" t="s">
        <v>45</v>
      </c>
      <c r="I886" t="s">
        <v>1444</v>
      </c>
      <c r="J886" t="str">
        <f>MID(Tabla1[[#This Row],[HORA2]],1,2)</f>
        <v>17</v>
      </c>
      <c r="K886" t="s">
        <v>49</v>
      </c>
      <c r="L886" t="s">
        <v>115</v>
      </c>
      <c r="M886" t="s">
        <v>14867</v>
      </c>
      <c r="N886" t="s">
        <v>22</v>
      </c>
      <c r="O886">
        <v>2.09</v>
      </c>
      <c r="P8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886">
        <f>IF(Tabla1[[#This Row],[SERVICIO]]="COMIDA",3,IF(Tabla1[[#This Row],[SERVICIO]]="CONTROLADO",12,IF(Tabla1[[#This Row],[SERVICIO]]="RÁPIDO",3.75,IF(Tabla1[[#This Row],[SERVICIO]]="NORMAL",2.5,))))</f>
        <v>3.75</v>
      </c>
      <c r="R886">
        <f>IF(Tabla1[[#This Row],[SERVICIO]]="COMIDA",3.5,IF(Tabla1[[#This Row],[SERVICIO]]="CONTROLADO",8,IF(Tabla1[[#This Row],[SERVICIO]]="RÁPIDO",4.5,IF(Tabla1[[#This Row],[SERVICIO]]="NORMAL",3,))))</f>
        <v>4.5</v>
      </c>
      <c r="S8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6" s="2">
        <f>IF(Tabla1[[#This Row],[KILOMETROS ADICIONALES]]=0,Tabla1[[#This Row],[KILOMETROS]]*Tabla1[[#This Row],[COSTO NORMAL]],Tabla1[[#This Row],[COSTO NORMAL]]*Tabla1[[#This Row],[KILOMETROS HASTA]])</f>
        <v>9.4049999999999994</v>
      </c>
      <c r="U886" s="2">
        <f>Tabla1[[#This Row],[KILOMETROS ADICIONALES]]*Tabla1[[#This Row],[COSTO ADICIONAL]]</f>
        <v>0</v>
      </c>
      <c r="V886">
        <v>76.05</v>
      </c>
      <c r="W886" s="2">
        <f>Tabla1[[#This Row],[COSTO NORMAL2]]+Tabla1[[#This Row],[COSTO ADICIONAL2]]</f>
        <v>9.4049999999999994</v>
      </c>
    </row>
    <row r="887" spans="1:23" x14ac:dyDescent="0.25">
      <c r="A887" t="s">
        <v>45</v>
      </c>
      <c r="B887" t="s">
        <v>1445</v>
      </c>
      <c r="C887" t="s">
        <v>9978</v>
      </c>
      <c r="D887" t="s">
        <v>13</v>
      </c>
      <c r="E887" t="s">
        <v>14845</v>
      </c>
      <c r="F887" t="s">
        <v>14</v>
      </c>
      <c r="G887" t="s">
        <v>15</v>
      </c>
      <c r="H887" t="s">
        <v>45</v>
      </c>
      <c r="I887" t="s">
        <v>1446</v>
      </c>
      <c r="J887" t="str">
        <f>MID(Tabla1[[#This Row],[HORA2]],1,2)</f>
        <v>17</v>
      </c>
      <c r="K887" t="s">
        <v>19</v>
      </c>
      <c r="L887" t="s">
        <v>49</v>
      </c>
      <c r="M887" t="s">
        <v>14867</v>
      </c>
      <c r="N887" t="s">
        <v>22</v>
      </c>
      <c r="O887">
        <v>11.29</v>
      </c>
      <c r="P8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7.5399999999999991</v>
      </c>
      <c r="Q887">
        <f>IF(Tabla1[[#This Row],[SERVICIO]]="COMIDA",3,IF(Tabla1[[#This Row],[SERVICIO]]="CONTROLADO",12,IF(Tabla1[[#This Row],[SERVICIO]]="RÁPIDO",3.75,IF(Tabla1[[#This Row],[SERVICIO]]="NORMAL",2.5,))))</f>
        <v>3.75</v>
      </c>
      <c r="R887">
        <f>IF(Tabla1[[#This Row],[SERVICIO]]="COMIDA",3.5,IF(Tabla1[[#This Row],[SERVICIO]]="CONTROLADO",8,IF(Tabla1[[#This Row],[SERVICIO]]="RÁPIDO",4.5,IF(Tabla1[[#This Row],[SERVICIO]]="NORMAL",3,))))</f>
        <v>4.5</v>
      </c>
      <c r="S8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7" s="2">
        <f>IF(Tabla1[[#This Row],[KILOMETROS ADICIONALES]]=0,Tabla1[[#This Row],[KILOMETROS]]*Tabla1[[#This Row],[COSTO NORMAL]],Tabla1[[#This Row],[COSTO NORMAL]]*Tabla1[[#This Row],[KILOMETROS HASTA]])</f>
        <v>16.875</v>
      </c>
      <c r="U887" s="2">
        <f>Tabla1[[#This Row],[KILOMETROS ADICIONALES]]*Tabla1[[#This Row],[COSTO ADICIONAL]]</f>
        <v>4.1470000000000002</v>
      </c>
      <c r="V887">
        <v>211.13</v>
      </c>
      <c r="W887" s="2">
        <f>Tabla1[[#This Row],[COSTO NORMAL2]]+Tabla1[[#This Row],[COSTO ADICIONAL2]]</f>
        <v>21.021999999999998</v>
      </c>
    </row>
    <row r="888" spans="1:23" x14ac:dyDescent="0.25">
      <c r="A888" t="s">
        <v>45</v>
      </c>
      <c r="B888" t="s">
        <v>1447</v>
      </c>
      <c r="C888" t="s">
        <v>9979</v>
      </c>
      <c r="D888" t="s">
        <v>13</v>
      </c>
      <c r="E888" t="s">
        <v>14845</v>
      </c>
      <c r="F888" t="s">
        <v>14</v>
      </c>
      <c r="G888" t="s">
        <v>69</v>
      </c>
      <c r="H888" t="s">
        <v>45</v>
      </c>
      <c r="I888" t="s">
        <v>1448</v>
      </c>
      <c r="J888" t="str">
        <f>MID(Tabla1[[#This Row],[HORA2]],1,2)</f>
        <v>16</v>
      </c>
      <c r="K888" t="s">
        <v>57</v>
      </c>
      <c r="L888" t="s">
        <v>57</v>
      </c>
      <c r="M888" t="s">
        <v>14867</v>
      </c>
      <c r="N888" t="s">
        <v>22</v>
      </c>
      <c r="O888">
        <v>15.02</v>
      </c>
      <c r="P8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11.27</v>
      </c>
      <c r="Q888">
        <f>IF(Tabla1[[#This Row],[SERVICIO]]="COMIDA",3,IF(Tabla1[[#This Row],[SERVICIO]]="CONTROLADO",12,IF(Tabla1[[#This Row],[SERVICIO]]="RÁPIDO",3.75,IF(Tabla1[[#This Row],[SERVICIO]]="NORMAL",2.5,))))</f>
        <v>3.75</v>
      </c>
      <c r="R888">
        <f>IF(Tabla1[[#This Row],[SERVICIO]]="COMIDA",3.5,IF(Tabla1[[#This Row],[SERVICIO]]="CONTROLADO",8,IF(Tabla1[[#This Row],[SERVICIO]]="RÁPIDO",4.5,IF(Tabla1[[#This Row],[SERVICIO]]="NORMAL",3,))))</f>
        <v>4.5</v>
      </c>
      <c r="S8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8" s="2">
        <f>IF(Tabla1[[#This Row],[KILOMETROS ADICIONALES]]=0,Tabla1[[#This Row],[KILOMETROS]]*Tabla1[[#This Row],[COSTO NORMAL]],Tabla1[[#This Row],[COSTO NORMAL]]*Tabla1[[#This Row],[KILOMETROS HASTA]])</f>
        <v>16.875</v>
      </c>
      <c r="U888" s="2">
        <f>Tabla1[[#This Row],[KILOMETROS ADICIONALES]]*Tabla1[[#This Row],[COSTO ADICIONAL]]</f>
        <v>6.1985000000000001</v>
      </c>
      <c r="V888">
        <v>229.81</v>
      </c>
      <c r="W888" s="2">
        <f>Tabla1[[#This Row],[COSTO NORMAL2]]+Tabla1[[#This Row],[COSTO ADICIONAL2]]</f>
        <v>23.073499999999999</v>
      </c>
    </row>
    <row r="889" spans="1:23" x14ac:dyDescent="0.25">
      <c r="A889" t="s">
        <v>45</v>
      </c>
      <c r="B889" t="s">
        <v>1449</v>
      </c>
      <c r="C889" t="s">
        <v>9980</v>
      </c>
      <c r="D889" t="s">
        <v>13</v>
      </c>
      <c r="E889" t="s">
        <v>14845</v>
      </c>
      <c r="F889" t="s">
        <v>14</v>
      </c>
      <c r="G889" t="s">
        <v>15</v>
      </c>
      <c r="H889" t="s">
        <v>45</v>
      </c>
      <c r="I889" t="s">
        <v>1450</v>
      </c>
      <c r="J889" t="str">
        <f>MID(Tabla1[[#This Row],[HORA2]],1,2)</f>
        <v>15</v>
      </c>
      <c r="K889" t="s">
        <v>65</v>
      </c>
      <c r="L889" t="s">
        <v>65</v>
      </c>
      <c r="M889" t="s">
        <v>14867</v>
      </c>
      <c r="N889" t="s">
        <v>22</v>
      </c>
      <c r="O889">
        <v>11.49</v>
      </c>
      <c r="P8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7.74</v>
      </c>
      <c r="Q889">
        <f>IF(Tabla1[[#This Row],[SERVICIO]]="COMIDA",3,IF(Tabla1[[#This Row],[SERVICIO]]="CONTROLADO",12,IF(Tabla1[[#This Row],[SERVICIO]]="RÁPIDO",3.75,IF(Tabla1[[#This Row],[SERVICIO]]="NORMAL",2.5,))))</f>
        <v>3.75</v>
      </c>
      <c r="R889">
        <f>IF(Tabla1[[#This Row],[SERVICIO]]="COMIDA",3.5,IF(Tabla1[[#This Row],[SERVICIO]]="CONTROLADO",8,IF(Tabla1[[#This Row],[SERVICIO]]="RÁPIDO",4.5,IF(Tabla1[[#This Row],[SERVICIO]]="NORMAL",3,))))</f>
        <v>4.5</v>
      </c>
      <c r="S8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89" s="2">
        <f>IF(Tabla1[[#This Row],[KILOMETROS ADICIONALES]]=0,Tabla1[[#This Row],[KILOMETROS]]*Tabla1[[#This Row],[COSTO NORMAL]],Tabla1[[#This Row],[COSTO NORMAL]]*Tabla1[[#This Row],[KILOMETROS HASTA]])</f>
        <v>16.875</v>
      </c>
      <c r="U889" s="2">
        <f>Tabla1[[#This Row],[KILOMETROS ADICIONALES]]*Tabla1[[#This Row],[COSTO ADICIONAL]]</f>
        <v>4.2570000000000006</v>
      </c>
      <c r="V889">
        <v>57.18</v>
      </c>
      <c r="W889" s="2">
        <f>Tabla1[[#This Row],[COSTO NORMAL2]]+Tabla1[[#This Row],[COSTO ADICIONAL2]]</f>
        <v>21.132000000000001</v>
      </c>
    </row>
    <row r="890" spans="1:23" x14ac:dyDescent="0.25">
      <c r="A890" t="s">
        <v>45</v>
      </c>
      <c r="B890" t="s">
        <v>1451</v>
      </c>
      <c r="C890" t="s">
        <v>9981</v>
      </c>
      <c r="D890" t="s">
        <v>13</v>
      </c>
      <c r="E890" t="s">
        <v>14845</v>
      </c>
      <c r="F890" t="s">
        <v>14</v>
      </c>
      <c r="G890" t="s">
        <v>15</v>
      </c>
      <c r="H890" t="s">
        <v>45</v>
      </c>
      <c r="I890" t="s">
        <v>1452</v>
      </c>
      <c r="J890" t="str">
        <f>MID(Tabla1[[#This Row],[HORA2]],1,2)</f>
        <v>16</v>
      </c>
      <c r="K890" t="s">
        <v>94</v>
      </c>
      <c r="L890" t="s">
        <v>180</v>
      </c>
      <c r="M890" t="s">
        <v>14867</v>
      </c>
      <c r="N890" t="s">
        <v>22</v>
      </c>
      <c r="O890">
        <v>11.74</v>
      </c>
      <c r="P8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7.99</v>
      </c>
      <c r="Q890">
        <f>IF(Tabla1[[#This Row],[SERVICIO]]="COMIDA",3,IF(Tabla1[[#This Row],[SERVICIO]]="CONTROLADO",12,IF(Tabla1[[#This Row],[SERVICIO]]="RÁPIDO",3.75,IF(Tabla1[[#This Row],[SERVICIO]]="NORMAL",2.5,))))</f>
        <v>3.75</v>
      </c>
      <c r="R890">
        <f>IF(Tabla1[[#This Row],[SERVICIO]]="COMIDA",3.5,IF(Tabla1[[#This Row],[SERVICIO]]="CONTROLADO",8,IF(Tabla1[[#This Row],[SERVICIO]]="RÁPIDO",4.5,IF(Tabla1[[#This Row],[SERVICIO]]="NORMAL",3,))))</f>
        <v>4.5</v>
      </c>
      <c r="S8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0" s="2">
        <f>IF(Tabla1[[#This Row],[KILOMETROS ADICIONALES]]=0,Tabla1[[#This Row],[KILOMETROS]]*Tabla1[[#This Row],[COSTO NORMAL]],Tabla1[[#This Row],[COSTO NORMAL]]*Tabla1[[#This Row],[KILOMETROS HASTA]])</f>
        <v>16.875</v>
      </c>
      <c r="U890" s="2">
        <f>Tabla1[[#This Row],[KILOMETROS ADICIONALES]]*Tabla1[[#This Row],[COSTO ADICIONAL]]</f>
        <v>4.3945000000000007</v>
      </c>
      <c r="V890">
        <v>134.59</v>
      </c>
      <c r="W890" s="2">
        <f>Tabla1[[#This Row],[COSTO NORMAL2]]+Tabla1[[#This Row],[COSTO ADICIONAL2]]</f>
        <v>21.269500000000001</v>
      </c>
    </row>
    <row r="891" spans="1:23" x14ac:dyDescent="0.25">
      <c r="A891" t="s">
        <v>45</v>
      </c>
      <c r="B891" t="s">
        <v>1453</v>
      </c>
      <c r="C891" t="s">
        <v>9982</v>
      </c>
      <c r="D891" t="s">
        <v>13</v>
      </c>
      <c r="E891" t="s">
        <v>14845</v>
      </c>
      <c r="F891" t="s">
        <v>14</v>
      </c>
      <c r="G891" t="s">
        <v>15</v>
      </c>
      <c r="H891" t="s">
        <v>45</v>
      </c>
      <c r="I891" t="s">
        <v>1454</v>
      </c>
      <c r="J891" t="str">
        <f>MID(Tabla1[[#This Row],[HORA2]],1,2)</f>
        <v>19</v>
      </c>
      <c r="K891" t="s">
        <v>57</v>
      </c>
      <c r="L891" t="s">
        <v>65</v>
      </c>
      <c r="M891" t="s">
        <v>14867</v>
      </c>
      <c r="N891" t="s">
        <v>22</v>
      </c>
      <c r="O891">
        <v>11.28</v>
      </c>
      <c r="P8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7.5299999999999994</v>
      </c>
      <c r="Q891">
        <f>IF(Tabla1[[#This Row],[SERVICIO]]="COMIDA",3,IF(Tabla1[[#This Row],[SERVICIO]]="CONTROLADO",12,IF(Tabla1[[#This Row],[SERVICIO]]="RÁPIDO",3.75,IF(Tabla1[[#This Row],[SERVICIO]]="NORMAL",2.5,))))</f>
        <v>3.75</v>
      </c>
      <c r="R891">
        <f>IF(Tabla1[[#This Row],[SERVICIO]]="COMIDA",3.5,IF(Tabla1[[#This Row],[SERVICIO]]="CONTROLADO",8,IF(Tabla1[[#This Row],[SERVICIO]]="RÁPIDO",4.5,IF(Tabla1[[#This Row],[SERVICIO]]="NORMAL",3,))))</f>
        <v>4.5</v>
      </c>
      <c r="S8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1" s="2">
        <f>IF(Tabla1[[#This Row],[KILOMETROS ADICIONALES]]=0,Tabla1[[#This Row],[KILOMETROS]]*Tabla1[[#This Row],[COSTO NORMAL]],Tabla1[[#This Row],[COSTO NORMAL]]*Tabla1[[#This Row],[KILOMETROS HASTA]])</f>
        <v>16.875</v>
      </c>
      <c r="U891" s="2">
        <f>Tabla1[[#This Row],[KILOMETROS ADICIONALES]]*Tabla1[[#This Row],[COSTO ADICIONAL]]</f>
        <v>4.1414999999999997</v>
      </c>
      <c r="V891">
        <v>189.09</v>
      </c>
      <c r="W891" s="2">
        <f>Tabla1[[#This Row],[COSTO NORMAL2]]+Tabla1[[#This Row],[COSTO ADICIONAL2]]</f>
        <v>21.016500000000001</v>
      </c>
    </row>
    <row r="892" spans="1:23" x14ac:dyDescent="0.25">
      <c r="A892" t="s">
        <v>45</v>
      </c>
      <c r="B892" t="s">
        <v>1455</v>
      </c>
      <c r="C892" t="s">
        <v>9983</v>
      </c>
      <c r="D892" t="s">
        <v>13</v>
      </c>
      <c r="E892" t="s">
        <v>14845</v>
      </c>
      <c r="F892" t="s">
        <v>14</v>
      </c>
      <c r="G892" t="s">
        <v>15</v>
      </c>
      <c r="H892" t="s">
        <v>45</v>
      </c>
      <c r="I892" t="s">
        <v>1456</v>
      </c>
      <c r="J892" t="str">
        <f>MID(Tabla1[[#This Row],[HORA2]],1,2)</f>
        <v>16</v>
      </c>
      <c r="K892" t="s">
        <v>96</v>
      </c>
      <c r="L892" t="s">
        <v>96</v>
      </c>
      <c r="M892" t="s">
        <v>14867</v>
      </c>
      <c r="N892" t="s">
        <v>22</v>
      </c>
      <c r="O892">
        <v>13.89</v>
      </c>
      <c r="P8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10.14</v>
      </c>
      <c r="Q892">
        <f>IF(Tabla1[[#This Row],[SERVICIO]]="COMIDA",3,IF(Tabla1[[#This Row],[SERVICIO]]="CONTROLADO",12,IF(Tabla1[[#This Row],[SERVICIO]]="RÁPIDO",3.75,IF(Tabla1[[#This Row],[SERVICIO]]="NORMAL",2.5,))))</f>
        <v>3.75</v>
      </c>
      <c r="R892">
        <f>IF(Tabla1[[#This Row],[SERVICIO]]="COMIDA",3.5,IF(Tabla1[[#This Row],[SERVICIO]]="CONTROLADO",8,IF(Tabla1[[#This Row],[SERVICIO]]="RÁPIDO",4.5,IF(Tabla1[[#This Row],[SERVICIO]]="NORMAL",3,))))</f>
        <v>4.5</v>
      </c>
      <c r="S8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2" s="2">
        <f>IF(Tabla1[[#This Row],[KILOMETROS ADICIONALES]]=0,Tabla1[[#This Row],[KILOMETROS]]*Tabla1[[#This Row],[COSTO NORMAL]],Tabla1[[#This Row],[COSTO NORMAL]]*Tabla1[[#This Row],[KILOMETROS HASTA]])</f>
        <v>16.875</v>
      </c>
      <c r="U892" s="2">
        <f>Tabla1[[#This Row],[KILOMETROS ADICIONALES]]*Tabla1[[#This Row],[COSTO ADICIONAL]]</f>
        <v>5.5770000000000008</v>
      </c>
      <c r="V892">
        <v>202.91</v>
      </c>
      <c r="W892" s="2">
        <f>Tabla1[[#This Row],[COSTO NORMAL2]]+Tabla1[[#This Row],[COSTO ADICIONAL2]]</f>
        <v>22.452000000000002</v>
      </c>
    </row>
    <row r="893" spans="1:23" x14ac:dyDescent="0.25">
      <c r="A893" t="s">
        <v>45</v>
      </c>
      <c r="B893" t="s">
        <v>1457</v>
      </c>
      <c r="C893" t="s">
        <v>9984</v>
      </c>
      <c r="D893" t="s">
        <v>13</v>
      </c>
      <c r="E893" t="s">
        <v>14845</v>
      </c>
      <c r="F893" t="s">
        <v>295</v>
      </c>
      <c r="G893" t="s">
        <v>15</v>
      </c>
      <c r="H893" t="s">
        <v>45</v>
      </c>
      <c r="I893" t="s">
        <v>1458</v>
      </c>
      <c r="J893" t="str">
        <f>MID(Tabla1[[#This Row],[HORA2]],1,2)</f>
        <v>15</v>
      </c>
      <c r="K893" t="s">
        <v>102</v>
      </c>
      <c r="L893" t="s">
        <v>19</v>
      </c>
      <c r="M893" t="s">
        <v>14867</v>
      </c>
      <c r="N893" t="s">
        <v>22</v>
      </c>
      <c r="O893">
        <v>10.48</v>
      </c>
      <c r="P8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6.73</v>
      </c>
      <c r="Q893">
        <f>IF(Tabla1[[#This Row],[SERVICIO]]="COMIDA",3,IF(Tabla1[[#This Row],[SERVICIO]]="CONTROLADO",12,IF(Tabla1[[#This Row],[SERVICIO]]="RÁPIDO",3.75,IF(Tabla1[[#This Row],[SERVICIO]]="NORMAL",2.5,))))</f>
        <v>3.75</v>
      </c>
      <c r="R893">
        <f>IF(Tabla1[[#This Row],[SERVICIO]]="COMIDA",3.5,IF(Tabla1[[#This Row],[SERVICIO]]="CONTROLADO",8,IF(Tabla1[[#This Row],[SERVICIO]]="RÁPIDO",4.5,IF(Tabla1[[#This Row],[SERVICIO]]="NORMAL",3,))))</f>
        <v>4.5</v>
      </c>
      <c r="S8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3" s="2">
        <f>IF(Tabla1[[#This Row],[KILOMETROS ADICIONALES]]=0,Tabla1[[#This Row],[KILOMETROS]]*Tabla1[[#This Row],[COSTO NORMAL]],Tabla1[[#This Row],[COSTO NORMAL]]*Tabla1[[#This Row],[KILOMETROS HASTA]])</f>
        <v>16.875</v>
      </c>
      <c r="U893" s="2">
        <f>Tabla1[[#This Row],[KILOMETROS ADICIONALES]]*Tabla1[[#This Row],[COSTO ADICIONAL]]</f>
        <v>3.7015000000000007</v>
      </c>
      <c r="V893">
        <v>19.52</v>
      </c>
      <c r="W893" s="2">
        <f>Tabla1[[#This Row],[COSTO NORMAL2]]+Tabla1[[#This Row],[COSTO ADICIONAL2]]</f>
        <v>20.576499999999999</v>
      </c>
    </row>
    <row r="894" spans="1:23" x14ac:dyDescent="0.25">
      <c r="A894" t="s">
        <v>45</v>
      </c>
      <c r="B894" t="s">
        <v>1459</v>
      </c>
      <c r="C894" t="s">
        <v>9985</v>
      </c>
      <c r="D894" t="s">
        <v>13</v>
      </c>
      <c r="E894" t="s">
        <v>14847</v>
      </c>
      <c r="F894" t="s">
        <v>14</v>
      </c>
      <c r="G894" t="s">
        <v>24</v>
      </c>
      <c r="H894" t="s">
        <v>72</v>
      </c>
      <c r="I894" t="s">
        <v>1460</v>
      </c>
      <c r="J894" t="str">
        <f>MID(Tabla1[[#This Row],[HORA2]],1,2)</f>
        <v>16</v>
      </c>
      <c r="K894" t="s">
        <v>43</v>
      </c>
      <c r="L894" t="s">
        <v>19</v>
      </c>
      <c r="M894" t="s">
        <v>14867</v>
      </c>
      <c r="N894" t="s">
        <v>22</v>
      </c>
      <c r="O894">
        <v>19.52</v>
      </c>
      <c r="P8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16.52</v>
      </c>
      <c r="Q894">
        <f>IF(Tabla1[[#This Row],[SERVICIO]]="COMIDA",3,IF(Tabla1[[#This Row],[SERVICIO]]="CONTROLADO",12,IF(Tabla1[[#This Row],[SERVICIO]]="RÁPIDO",3.75,IF(Tabla1[[#This Row],[SERVICIO]]="NORMAL",2.5,))))</f>
        <v>3</v>
      </c>
      <c r="R894">
        <f>IF(Tabla1[[#This Row],[SERVICIO]]="COMIDA",3.5,IF(Tabla1[[#This Row],[SERVICIO]]="CONTROLADO",8,IF(Tabla1[[#This Row],[SERVICIO]]="RÁPIDO",4.5,IF(Tabla1[[#This Row],[SERVICIO]]="NORMAL",3,))))</f>
        <v>3.5</v>
      </c>
      <c r="S894">
        <f>IF(Tabla1[[#This Row],[SERVICIO]]="COMIDA",0.75,IF(Tabla1[[#This Row],[SERVICIO]]="CONTROLADO",2.65,IF(Tabla1[[#This Row],[SERVICIO]]="RÁPIDO",0.55,IF(Tabla1[[#This Row],[SERVICIO]]="NORMAL",1.2,))))</f>
        <v>0.75</v>
      </c>
      <c r="T894" s="2">
        <f>IF(Tabla1[[#This Row],[KILOMETROS ADICIONALES]]=0,Tabla1[[#This Row],[KILOMETROS]]*Tabla1[[#This Row],[COSTO NORMAL]],Tabla1[[#This Row],[COSTO NORMAL]]*Tabla1[[#This Row],[KILOMETROS HASTA]])</f>
        <v>10.5</v>
      </c>
      <c r="U894" s="2">
        <f>Tabla1[[#This Row],[KILOMETROS ADICIONALES]]*Tabla1[[#This Row],[COSTO ADICIONAL]]</f>
        <v>12.39</v>
      </c>
      <c r="V894">
        <v>12.65</v>
      </c>
      <c r="W894" s="2">
        <f>Tabla1[[#This Row],[COSTO NORMAL2]]+Tabla1[[#This Row],[COSTO ADICIONAL2]]</f>
        <v>22.89</v>
      </c>
    </row>
    <row r="895" spans="1:23" x14ac:dyDescent="0.25">
      <c r="A895" t="s">
        <v>45</v>
      </c>
      <c r="B895" t="s">
        <v>1461</v>
      </c>
      <c r="C895" t="s">
        <v>9986</v>
      </c>
      <c r="D895" t="s">
        <v>13</v>
      </c>
      <c r="E895" t="s">
        <v>14845</v>
      </c>
      <c r="F895" t="s">
        <v>14</v>
      </c>
      <c r="G895" t="s">
        <v>15</v>
      </c>
      <c r="H895" t="s">
        <v>45</v>
      </c>
      <c r="I895" t="s">
        <v>1462</v>
      </c>
      <c r="J895" t="str">
        <f>MID(Tabla1[[#This Row],[HORA2]],1,2)</f>
        <v>15</v>
      </c>
      <c r="K895" t="s">
        <v>49</v>
      </c>
      <c r="L895" t="s">
        <v>26</v>
      </c>
      <c r="M895" t="s">
        <v>14867</v>
      </c>
      <c r="N895" t="s">
        <v>22</v>
      </c>
      <c r="O895">
        <v>9.2200000000000006</v>
      </c>
      <c r="P8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5.4700000000000006</v>
      </c>
      <c r="Q895">
        <f>IF(Tabla1[[#This Row],[SERVICIO]]="COMIDA",3,IF(Tabla1[[#This Row],[SERVICIO]]="CONTROLADO",12,IF(Tabla1[[#This Row],[SERVICIO]]="RÁPIDO",3.75,IF(Tabla1[[#This Row],[SERVICIO]]="NORMAL",2.5,))))</f>
        <v>3.75</v>
      </c>
      <c r="R895">
        <f>IF(Tabla1[[#This Row],[SERVICIO]]="COMIDA",3.5,IF(Tabla1[[#This Row],[SERVICIO]]="CONTROLADO",8,IF(Tabla1[[#This Row],[SERVICIO]]="RÁPIDO",4.5,IF(Tabla1[[#This Row],[SERVICIO]]="NORMAL",3,))))</f>
        <v>4.5</v>
      </c>
      <c r="S8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5" s="2">
        <f>IF(Tabla1[[#This Row],[KILOMETROS ADICIONALES]]=0,Tabla1[[#This Row],[KILOMETROS]]*Tabla1[[#This Row],[COSTO NORMAL]],Tabla1[[#This Row],[COSTO NORMAL]]*Tabla1[[#This Row],[KILOMETROS HASTA]])</f>
        <v>16.875</v>
      </c>
      <c r="U895" s="2">
        <f>Tabla1[[#This Row],[KILOMETROS ADICIONALES]]*Tabla1[[#This Row],[COSTO ADICIONAL]]</f>
        <v>3.0085000000000006</v>
      </c>
      <c r="V895">
        <v>189.59</v>
      </c>
      <c r="W895" s="2">
        <f>Tabla1[[#This Row],[COSTO NORMAL2]]+Tabla1[[#This Row],[COSTO ADICIONAL2]]</f>
        <v>19.883500000000002</v>
      </c>
    </row>
    <row r="896" spans="1:23" x14ac:dyDescent="0.25">
      <c r="A896" t="s">
        <v>45</v>
      </c>
      <c r="B896" t="s">
        <v>1463</v>
      </c>
      <c r="C896" t="s">
        <v>9987</v>
      </c>
      <c r="D896" t="s">
        <v>13</v>
      </c>
      <c r="E896" t="s">
        <v>14845</v>
      </c>
      <c r="F896" t="s">
        <v>14</v>
      </c>
      <c r="G896" t="s">
        <v>15</v>
      </c>
      <c r="H896" t="s">
        <v>45</v>
      </c>
      <c r="I896" t="s">
        <v>1464</v>
      </c>
      <c r="J896" t="str">
        <f>MID(Tabla1[[#This Row],[HORA2]],1,2)</f>
        <v>18</v>
      </c>
      <c r="K896" t="s">
        <v>44</v>
      </c>
      <c r="L896" t="s">
        <v>20</v>
      </c>
      <c r="M896" t="s">
        <v>14867</v>
      </c>
      <c r="N896" t="s">
        <v>22</v>
      </c>
      <c r="O896">
        <v>15.69</v>
      </c>
      <c r="P8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11.94</v>
      </c>
      <c r="Q896">
        <f>IF(Tabla1[[#This Row],[SERVICIO]]="COMIDA",3,IF(Tabla1[[#This Row],[SERVICIO]]="CONTROLADO",12,IF(Tabla1[[#This Row],[SERVICIO]]="RÁPIDO",3.75,IF(Tabla1[[#This Row],[SERVICIO]]="NORMAL",2.5,))))</f>
        <v>3.75</v>
      </c>
      <c r="R896">
        <f>IF(Tabla1[[#This Row],[SERVICIO]]="COMIDA",3.5,IF(Tabla1[[#This Row],[SERVICIO]]="CONTROLADO",8,IF(Tabla1[[#This Row],[SERVICIO]]="RÁPIDO",4.5,IF(Tabla1[[#This Row],[SERVICIO]]="NORMAL",3,))))</f>
        <v>4.5</v>
      </c>
      <c r="S8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6" s="2">
        <f>IF(Tabla1[[#This Row],[KILOMETROS ADICIONALES]]=0,Tabla1[[#This Row],[KILOMETROS]]*Tabla1[[#This Row],[COSTO NORMAL]],Tabla1[[#This Row],[COSTO NORMAL]]*Tabla1[[#This Row],[KILOMETROS HASTA]])</f>
        <v>16.875</v>
      </c>
      <c r="U896" s="2">
        <f>Tabla1[[#This Row],[KILOMETROS ADICIONALES]]*Tabla1[[#This Row],[COSTO ADICIONAL]]</f>
        <v>6.5670000000000002</v>
      </c>
      <c r="V896">
        <v>243.07</v>
      </c>
      <c r="W896" s="2">
        <f>Tabla1[[#This Row],[COSTO NORMAL2]]+Tabla1[[#This Row],[COSTO ADICIONAL2]]</f>
        <v>23.442</v>
      </c>
    </row>
    <row r="897" spans="1:23" x14ac:dyDescent="0.25">
      <c r="A897" t="s">
        <v>45</v>
      </c>
      <c r="B897" t="s">
        <v>1465</v>
      </c>
      <c r="C897" t="s">
        <v>9988</v>
      </c>
      <c r="D897" t="s">
        <v>13</v>
      </c>
      <c r="E897" t="s">
        <v>14845</v>
      </c>
      <c r="F897" t="s">
        <v>14</v>
      </c>
      <c r="G897" t="s">
        <v>15</v>
      </c>
      <c r="H897" t="s">
        <v>45</v>
      </c>
      <c r="I897" t="s">
        <v>1466</v>
      </c>
      <c r="J897" t="str">
        <f>MID(Tabla1[[#This Row],[HORA2]],1,2)</f>
        <v>16</v>
      </c>
      <c r="K897" t="s">
        <v>26</v>
      </c>
      <c r="L897" t="s">
        <v>19</v>
      </c>
      <c r="M897" t="s">
        <v>14867</v>
      </c>
      <c r="N897" t="s">
        <v>22</v>
      </c>
      <c r="O897">
        <v>16.09</v>
      </c>
      <c r="P8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12.34</v>
      </c>
      <c r="Q897">
        <f>IF(Tabla1[[#This Row],[SERVICIO]]="COMIDA",3,IF(Tabla1[[#This Row],[SERVICIO]]="CONTROLADO",12,IF(Tabla1[[#This Row],[SERVICIO]]="RÁPIDO",3.75,IF(Tabla1[[#This Row],[SERVICIO]]="NORMAL",2.5,))))</f>
        <v>3.75</v>
      </c>
      <c r="R897">
        <f>IF(Tabla1[[#This Row],[SERVICIO]]="COMIDA",3.5,IF(Tabla1[[#This Row],[SERVICIO]]="CONTROLADO",8,IF(Tabla1[[#This Row],[SERVICIO]]="RÁPIDO",4.5,IF(Tabla1[[#This Row],[SERVICIO]]="NORMAL",3,))))</f>
        <v>4.5</v>
      </c>
      <c r="S8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7" s="2">
        <f>IF(Tabla1[[#This Row],[KILOMETROS ADICIONALES]]=0,Tabla1[[#This Row],[KILOMETROS]]*Tabla1[[#This Row],[COSTO NORMAL]],Tabla1[[#This Row],[COSTO NORMAL]]*Tabla1[[#This Row],[KILOMETROS HASTA]])</f>
        <v>16.875</v>
      </c>
      <c r="U897" s="2">
        <f>Tabla1[[#This Row],[KILOMETROS ADICIONALES]]*Tabla1[[#This Row],[COSTO ADICIONAL]]</f>
        <v>6.7870000000000008</v>
      </c>
      <c r="V897">
        <v>105.75</v>
      </c>
      <c r="W897" s="2">
        <f>Tabla1[[#This Row],[COSTO NORMAL2]]+Tabla1[[#This Row],[COSTO ADICIONAL2]]</f>
        <v>23.661999999999999</v>
      </c>
    </row>
    <row r="898" spans="1:23" x14ac:dyDescent="0.25">
      <c r="A898" t="s">
        <v>45</v>
      </c>
      <c r="B898" t="s">
        <v>1467</v>
      </c>
      <c r="C898" t="s">
        <v>9989</v>
      </c>
      <c r="D898" t="s">
        <v>13</v>
      </c>
      <c r="E898" t="s">
        <v>14845</v>
      </c>
      <c r="F898" t="s">
        <v>14</v>
      </c>
      <c r="G898" t="s">
        <v>15</v>
      </c>
      <c r="H898" t="s">
        <v>45</v>
      </c>
      <c r="I898" t="s">
        <v>1468</v>
      </c>
      <c r="J898" t="str">
        <f>MID(Tabla1[[#This Row],[HORA2]],1,2)</f>
        <v>16</v>
      </c>
      <c r="K898" t="s">
        <v>26</v>
      </c>
      <c r="L898" t="s">
        <v>27</v>
      </c>
      <c r="M898" t="s">
        <v>14867</v>
      </c>
      <c r="N898" t="s">
        <v>22</v>
      </c>
      <c r="O898">
        <v>7.77</v>
      </c>
      <c r="P8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4.0199999999999996</v>
      </c>
      <c r="Q898">
        <f>IF(Tabla1[[#This Row],[SERVICIO]]="COMIDA",3,IF(Tabla1[[#This Row],[SERVICIO]]="CONTROLADO",12,IF(Tabla1[[#This Row],[SERVICIO]]="RÁPIDO",3.75,IF(Tabla1[[#This Row],[SERVICIO]]="NORMAL",2.5,))))</f>
        <v>3.75</v>
      </c>
      <c r="R898">
        <f>IF(Tabla1[[#This Row],[SERVICIO]]="COMIDA",3.5,IF(Tabla1[[#This Row],[SERVICIO]]="CONTROLADO",8,IF(Tabla1[[#This Row],[SERVICIO]]="RÁPIDO",4.5,IF(Tabla1[[#This Row],[SERVICIO]]="NORMAL",3,))))</f>
        <v>4.5</v>
      </c>
      <c r="S8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8" s="2">
        <f>IF(Tabla1[[#This Row],[KILOMETROS ADICIONALES]]=0,Tabla1[[#This Row],[KILOMETROS]]*Tabla1[[#This Row],[COSTO NORMAL]],Tabla1[[#This Row],[COSTO NORMAL]]*Tabla1[[#This Row],[KILOMETROS HASTA]])</f>
        <v>16.875</v>
      </c>
      <c r="U898" s="2">
        <f>Tabla1[[#This Row],[KILOMETROS ADICIONALES]]*Tabla1[[#This Row],[COSTO ADICIONAL]]</f>
        <v>2.2109999999999999</v>
      </c>
      <c r="V898">
        <v>170.48</v>
      </c>
      <c r="W898" s="2">
        <f>Tabla1[[#This Row],[COSTO NORMAL2]]+Tabla1[[#This Row],[COSTO ADICIONAL2]]</f>
        <v>19.085999999999999</v>
      </c>
    </row>
    <row r="899" spans="1:23" x14ac:dyDescent="0.25">
      <c r="A899" t="s">
        <v>45</v>
      </c>
      <c r="B899" t="s">
        <v>1469</v>
      </c>
      <c r="C899" t="s">
        <v>9990</v>
      </c>
      <c r="D899" t="s">
        <v>13</v>
      </c>
      <c r="E899" t="s">
        <v>14845</v>
      </c>
      <c r="F899" t="s">
        <v>14</v>
      </c>
      <c r="G899" t="s">
        <v>15</v>
      </c>
      <c r="H899" t="s">
        <v>45</v>
      </c>
      <c r="I899" t="s">
        <v>1470</v>
      </c>
      <c r="J899" t="str">
        <f>MID(Tabla1[[#This Row],[HORA2]],1,2)</f>
        <v>16</v>
      </c>
      <c r="K899" t="s">
        <v>26</v>
      </c>
      <c r="L899" t="s">
        <v>27</v>
      </c>
      <c r="M899" t="s">
        <v>14867</v>
      </c>
      <c r="N899" t="s">
        <v>22</v>
      </c>
      <c r="O899">
        <v>12.22</v>
      </c>
      <c r="P8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8.4700000000000006</v>
      </c>
      <c r="Q899">
        <f>IF(Tabla1[[#This Row],[SERVICIO]]="COMIDA",3,IF(Tabla1[[#This Row],[SERVICIO]]="CONTROLADO",12,IF(Tabla1[[#This Row],[SERVICIO]]="RÁPIDO",3.75,IF(Tabla1[[#This Row],[SERVICIO]]="NORMAL",2.5,))))</f>
        <v>3.75</v>
      </c>
      <c r="R899">
        <f>IF(Tabla1[[#This Row],[SERVICIO]]="COMIDA",3.5,IF(Tabla1[[#This Row],[SERVICIO]]="CONTROLADO",8,IF(Tabla1[[#This Row],[SERVICIO]]="RÁPIDO",4.5,IF(Tabla1[[#This Row],[SERVICIO]]="NORMAL",3,))))</f>
        <v>4.5</v>
      </c>
      <c r="S8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899" s="2">
        <f>IF(Tabla1[[#This Row],[KILOMETROS ADICIONALES]]=0,Tabla1[[#This Row],[KILOMETROS]]*Tabla1[[#This Row],[COSTO NORMAL]],Tabla1[[#This Row],[COSTO NORMAL]]*Tabla1[[#This Row],[KILOMETROS HASTA]])</f>
        <v>16.875</v>
      </c>
      <c r="U899" s="2">
        <f>Tabla1[[#This Row],[KILOMETROS ADICIONALES]]*Tabla1[[#This Row],[COSTO ADICIONAL]]</f>
        <v>4.658500000000001</v>
      </c>
      <c r="V899">
        <v>232.04</v>
      </c>
      <c r="W899" s="2">
        <f>Tabla1[[#This Row],[COSTO NORMAL2]]+Tabla1[[#This Row],[COSTO ADICIONAL2]]</f>
        <v>21.5335</v>
      </c>
    </row>
    <row r="900" spans="1:23" x14ac:dyDescent="0.25">
      <c r="A900" t="s">
        <v>45</v>
      </c>
      <c r="B900" t="s">
        <v>1471</v>
      </c>
      <c r="C900" t="s">
        <v>9991</v>
      </c>
      <c r="D900" t="s">
        <v>13</v>
      </c>
      <c r="E900" t="s">
        <v>14845</v>
      </c>
      <c r="F900" t="s">
        <v>14</v>
      </c>
      <c r="G900" t="s">
        <v>15</v>
      </c>
      <c r="H900" t="s">
        <v>45</v>
      </c>
      <c r="I900" t="s">
        <v>1472</v>
      </c>
      <c r="J900" t="str">
        <f>MID(Tabla1[[#This Row],[HORA2]],1,2)</f>
        <v>16</v>
      </c>
      <c r="K900" t="s">
        <v>26</v>
      </c>
      <c r="L900" t="s">
        <v>27</v>
      </c>
      <c r="M900" t="s">
        <v>14867</v>
      </c>
      <c r="N900" t="s">
        <v>22</v>
      </c>
      <c r="O900">
        <v>10.78</v>
      </c>
      <c r="P9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7.0299999999999994</v>
      </c>
      <c r="Q900">
        <f>IF(Tabla1[[#This Row],[SERVICIO]]="COMIDA",3,IF(Tabla1[[#This Row],[SERVICIO]]="CONTROLADO",12,IF(Tabla1[[#This Row],[SERVICIO]]="RÁPIDO",3.75,IF(Tabla1[[#This Row],[SERVICIO]]="NORMAL",2.5,))))</f>
        <v>3.75</v>
      </c>
      <c r="R900">
        <f>IF(Tabla1[[#This Row],[SERVICIO]]="COMIDA",3.5,IF(Tabla1[[#This Row],[SERVICIO]]="CONTROLADO",8,IF(Tabla1[[#This Row],[SERVICIO]]="RÁPIDO",4.5,IF(Tabla1[[#This Row],[SERVICIO]]="NORMAL",3,))))</f>
        <v>4.5</v>
      </c>
      <c r="S9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0" s="2">
        <f>IF(Tabla1[[#This Row],[KILOMETROS ADICIONALES]]=0,Tabla1[[#This Row],[KILOMETROS]]*Tabla1[[#This Row],[COSTO NORMAL]],Tabla1[[#This Row],[COSTO NORMAL]]*Tabla1[[#This Row],[KILOMETROS HASTA]])</f>
        <v>16.875</v>
      </c>
      <c r="U900" s="2">
        <f>Tabla1[[#This Row],[KILOMETROS ADICIONALES]]*Tabla1[[#This Row],[COSTO ADICIONAL]]</f>
        <v>3.8664999999999998</v>
      </c>
      <c r="V900">
        <v>233.44</v>
      </c>
      <c r="W900" s="2">
        <f>Tabla1[[#This Row],[COSTO NORMAL2]]+Tabla1[[#This Row],[COSTO ADICIONAL2]]</f>
        <v>20.741499999999998</v>
      </c>
    </row>
    <row r="901" spans="1:23" x14ac:dyDescent="0.25">
      <c r="A901" t="s">
        <v>45</v>
      </c>
      <c r="B901" t="s">
        <v>1473</v>
      </c>
      <c r="C901" t="s">
        <v>9992</v>
      </c>
      <c r="D901" t="s">
        <v>13</v>
      </c>
      <c r="E901" t="s">
        <v>14845</v>
      </c>
      <c r="F901" t="s">
        <v>14</v>
      </c>
      <c r="G901" t="s">
        <v>15</v>
      </c>
      <c r="H901" t="s">
        <v>45</v>
      </c>
      <c r="I901" t="s">
        <v>1474</v>
      </c>
      <c r="J901" t="str">
        <f>MID(Tabla1[[#This Row],[HORA2]],1,2)</f>
        <v>17</v>
      </c>
      <c r="K901" t="s">
        <v>78</v>
      </c>
      <c r="L901" t="s">
        <v>20</v>
      </c>
      <c r="M901" t="s">
        <v>14867</v>
      </c>
      <c r="N901" t="s">
        <v>22</v>
      </c>
      <c r="O901">
        <v>11.52</v>
      </c>
      <c r="P9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7.77</v>
      </c>
      <c r="Q901">
        <f>IF(Tabla1[[#This Row],[SERVICIO]]="COMIDA",3,IF(Tabla1[[#This Row],[SERVICIO]]="CONTROLADO",12,IF(Tabla1[[#This Row],[SERVICIO]]="RÁPIDO",3.75,IF(Tabla1[[#This Row],[SERVICIO]]="NORMAL",2.5,))))</f>
        <v>3.75</v>
      </c>
      <c r="R901">
        <f>IF(Tabla1[[#This Row],[SERVICIO]]="COMIDA",3.5,IF(Tabla1[[#This Row],[SERVICIO]]="CONTROLADO",8,IF(Tabla1[[#This Row],[SERVICIO]]="RÁPIDO",4.5,IF(Tabla1[[#This Row],[SERVICIO]]="NORMAL",3,))))</f>
        <v>4.5</v>
      </c>
      <c r="S9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1" s="2">
        <f>IF(Tabla1[[#This Row],[KILOMETROS ADICIONALES]]=0,Tabla1[[#This Row],[KILOMETROS]]*Tabla1[[#This Row],[COSTO NORMAL]],Tabla1[[#This Row],[COSTO NORMAL]]*Tabla1[[#This Row],[KILOMETROS HASTA]])</f>
        <v>16.875</v>
      </c>
      <c r="U901" s="2">
        <f>Tabla1[[#This Row],[KILOMETROS ADICIONALES]]*Tabla1[[#This Row],[COSTO ADICIONAL]]</f>
        <v>4.2735000000000003</v>
      </c>
      <c r="V901">
        <v>196.97</v>
      </c>
      <c r="W901" s="2">
        <f>Tabla1[[#This Row],[COSTO NORMAL2]]+Tabla1[[#This Row],[COSTO ADICIONAL2]]</f>
        <v>21.148499999999999</v>
      </c>
    </row>
    <row r="902" spans="1:23" x14ac:dyDescent="0.25">
      <c r="A902" t="s">
        <v>45</v>
      </c>
      <c r="B902" t="s">
        <v>1475</v>
      </c>
      <c r="C902" t="s">
        <v>9993</v>
      </c>
      <c r="D902" t="s">
        <v>13</v>
      </c>
      <c r="E902" t="s">
        <v>14845</v>
      </c>
      <c r="F902" t="s">
        <v>14</v>
      </c>
      <c r="G902" t="s">
        <v>15</v>
      </c>
      <c r="H902" t="s">
        <v>45</v>
      </c>
      <c r="I902" t="s">
        <v>1476</v>
      </c>
      <c r="J902" t="str">
        <f>MID(Tabla1[[#This Row],[HORA2]],1,2)</f>
        <v>16</v>
      </c>
      <c r="K902" t="s">
        <v>96</v>
      </c>
      <c r="L902" t="s">
        <v>96</v>
      </c>
      <c r="M902" t="s">
        <v>14867</v>
      </c>
      <c r="N902" t="s">
        <v>22</v>
      </c>
      <c r="O902">
        <v>3.85</v>
      </c>
      <c r="P9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0.10000000000000009</v>
      </c>
      <c r="Q902">
        <f>IF(Tabla1[[#This Row],[SERVICIO]]="COMIDA",3,IF(Tabla1[[#This Row],[SERVICIO]]="CONTROLADO",12,IF(Tabla1[[#This Row],[SERVICIO]]="RÁPIDO",3.75,IF(Tabla1[[#This Row],[SERVICIO]]="NORMAL",2.5,))))</f>
        <v>3.75</v>
      </c>
      <c r="R902">
        <f>IF(Tabla1[[#This Row],[SERVICIO]]="COMIDA",3.5,IF(Tabla1[[#This Row],[SERVICIO]]="CONTROLADO",8,IF(Tabla1[[#This Row],[SERVICIO]]="RÁPIDO",4.5,IF(Tabla1[[#This Row],[SERVICIO]]="NORMAL",3,))))</f>
        <v>4.5</v>
      </c>
      <c r="S9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2" s="2">
        <f>IF(Tabla1[[#This Row],[KILOMETROS ADICIONALES]]=0,Tabla1[[#This Row],[KILOMETROS]]*Tabla1[[#This Row],[COSTO NORMAL]],Tabla1[[#This Row],[COSTO NORMAL]]*Tabla1[[#This Row],[KILOMETROS HASTA]])</f>
        <v>16.875</v>
      </c>
      <c r="U902" s="2">
        <f>Tabla1[[#This Row],[KILOMETROS ADICIONALES]]*Tabla1[[#This Row],[COSTO ADICIONAL]]</f>
        <v>5.5000000000000056E-2</v>
      </c>
      <c r="V902">
        <v>73.8</v>
      </c>
      <c r="W902" s="2">
        <f>Tabla1[[#This Row],[COSTO NORMAL2]]+Tabla1[[#This Row],[COSTO ADICIONAL2]]</f>
        <v>16.93</v>
      </c>
    </row>
    <row r="903" spans="1:23" x14ac:dyDescent="0.25">
      <c r="A903" t="s">
        <v>45</v>
      </c>
      <c r="B903" t="s">
        <v>1477</v>
      </c>
      <c r="C903" t="s">
        <v>9994</v>
      </c>
      <c r="D903" t="s">
        <v>13</v>
      </c>
      <c r="E903" t="s">
        <v>14845</v>
      </c>
      <c r="F903" t="s">
        <v>76</v>
      </c>
      <c r="G903" t="s">
        <v>15</v>
      </c>
      <c r="H903" t="s">
        <v>45</v>
      </c>
      <c r="I903" t="s">
        <v>1478</v>
      </c>
      <c r="J903" t="str">
        <f>MID(Tabla1[[#This Row],[HORA2]],1,2)</f>
        <v>17</v>
      </c>
      <c r="K903" t="s">
        <v>79</v>
      </c>
      <c r="L903" t="s">
        <v>110</v>
      </c>
      <c r="M903" t="s">
        <v>14867</v>
      </c>
      <c r="N903" t="s">
        <v>22</v>
      </c>
      <c r="O903">
        <v>18.7</v>
      </c>
      <c r="P9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14.95</v>
      </c>
      <c r="Q903">
        <f>IF(Tabla1[[#This Row],[SERVICIO]]="COMIDA",3,IF(Tabla1[[#This Row],[SERVICIO]]="CONTROLADO",12,IF(Tabla1[[#This Row],[SERVICIO]]="RÁPIDO",3.75,IF(Tabla1[[#This Row],[SERVICIO]]="NORMAL",2.5,))))</f>
        <v>3.75</v>
      </c>
      <c r="R903">
        <f>IF(Tabla1[[#This Row],[SERVICIO]]="COMIDA",3.5,IF(Tabla1[[#This Row],[SERVICIO]]="CONTROLADO",8,IF(Tabla1[[#This Row],[SERVICIO]]="RÁPIDO",4.5,IF(Tabla1[[#This Row],[SERVICIO]]="NORMAL",3,))))</f>
        <v>4.5</v>
      </c>
      <c r="S9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3" s="2">
        <f>IF(Tabla1[[#This Row],[KILOMETROS ADICIONALES]]=0,Tabla1[[#This Row],[KILOMETROS]]*Tabla1[[#This Row],[COSTO NORMAL]],Tabla1[[#This Row],[COSTO NORMAL]]*Tabla1[[#This Row],[KILOMETROS HASTA]])</f>
        <v>16.875</v>
      </c>
      <c r="U903" s="2">
        <f>Tabla1[[#This Row],[KILOMETROS ADICIONALES]]*Tabla1[[#This Row],[COSTO ADICIONAL]]</f>
        <v>8.2225000000000001</v>
      </c>
      <c r="V903">
        <v>43.53</v>
      </c>
      <c r="W903" s="2">
        <f>Tabla1[[#This Row],[COSTO NORMAL2]]+Tabla1[[#This Row],[COSTO ADICIONAL2]]</f>
        <v>25.0975</v>
      </c>
    </row>
    <row r="904" spans="1:23" x14ac:dyDescent="0.25">
      <c r="A904" t="s">
        <v>45</v>
      </c>
      <c r="B904" t="s">
        <v>1479</v>
      </c>
      <c r="C904" t="s">
        <v>9995</v>
      </c>
      <c r="D904" t="s">
        <v>13</v>
      </c>
      <c r="E904" t="s">
        <v>14845</v>
      </c>
      <c r="F904" t="s">
        <v>76</v>
      </c>
      <c r="G904" t="s">
        <v>15</v>
      </c>
      <c r="H904" t="s">
        <v>45</v>
      </c>
      <c r="I904" t="s">
        <v>1480</v>
      </c>
      <c r="J904" t="str">
        <f>MID(Tabla1[[#This Row],[HORA2]],1,2)</f>
        <v>18</v>
      </c>
      <c r="K904" t="s">
        <v>90</v>
      </c>
      <c r="L904" t="s">
        <v>26</v>
      </c>
      <c r="M904" t="s">
        <v>14867</v>
      </c>
      <c r="N904" t="s">
        <v>22</v>
      </c>
      <c r="O904">
        <v>9.2200000000000006</v>
      </c>
      <c r="P9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5.4700000000000006</v>
      </c>
      <c r="Q904">
        <f>IF(Tabla1[[#This Row],[SERVICIO]]="COMIDA",3,IF(Tabla1[[#This Row],[SERVICIO]]="CONTROLADO",12,IF(Tabla1[[#This Row],[SERVICIO]]="RÁPIDO",3.75,IF(Tabla1[[#This Row],[SERVICIO]]="NORMAL",2.5,))))</f>
        <v>3.75</v>
      </c>
      <c r="R904">
        <f>IF(Tabla1[[#This Row],[SERVICIO]]="COMIDA",3.5,IF(Tabla1[[#This Row],[SERVICIO]]="CONTROLADO",8,IF(Tabla1[[#This Row],[SERVICIO]]="RÁPIDO",4.5,IF(Tabla1[[#This Row],[SERVICIO]]="NORMAL",3,))))</f>
        <v>4.5</v>
      </c>
      <c r="S9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4" s="2">
        <f>IF(Tabla1[[#This Row],[KILOMETROS ADICIONALES]]=0,Tabla1[[#This Row],[KILOMETROS]]*Tabla1[[#This Row],[COSTO NORMAL]],Tabla1[[#This Row],[COSTO NORMAL]]*Tabla1[[#This Row],[KILOMETROS HASTA]])</f>
        <v>16.875</v>
      </c>
      <c r="U904" s="2">
        <f>Tabla1[[#This Row],[KILOMETROS ADICIONALES]]*Tabla1[[#This Row],[COSTO ADICIONAL]]</f>
        <v>3.0085000000000006</v>
      </c>
      <c r="V904">
        <v>69.58</v>
      </c>
      <c r="W904" s="2">
        <f>Tabla1[[#This Row],[COSTO NORMAL2]]+Tabla1[[#This Row],[COSTO ADICIONAL2]]</f>
        <v>19.883500000000002</v>
      </c>
    </row>
    <row r="905" spans="1:23" x14ac:dyDescent="0.25">
      <c r="A905" t="s">
        <v>45</v>
      </c>
      <c r="B905" t="s">
        <v>1481</v>
      </c>
      <c r="C905" t="s">
        <v>9996</v>
      </c>
      <c r="D905" t="s">
        <v>13</v>
      </c>
      <c r="E905" t="s">
        <v>14845</v>
      </c>
      <c r="F905" t="s">
        <v>76</v>
      </c>
      <c r="G905" t="s">
        <v>15</v>
      </c>
      <c r="H905" t="s">
        <v>45</v>
      </c>
      <c r="I905" t="s">
        <v>1482</v>
      </c>
      <c r="J905" t="str">
        <f>MID(Tabla1[[#This Row],[HORA2]],1,2)</f>
        <v>16</v>
      </c>
      <c r="K905" t="s">
        <v>96</v>
      </c>
      <c r="L905" t="s">
        <v>96</v>
      </c>
      <c r="M905" t="s">
        <v>14867</v>
      </c>
      <c r="N905" t="s">
        <v>22</v>
      </c>
      <c r="O905">
        <v>10.18</v>
      </c>
      <c r="P9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6.43</v>
      </c>
      <c r="Q905">
        <f>IF(Tabla1[[#This Row],[SERVICIO]]="COMIDA",3,IF(Tabla1[[#This Row],[SERVICIO]]="CONTROLADO",12,IF(Tabla1[[#This Row],[SERVICIO]]="RÁPIDO",3.75,IF(Tabla1[[#This Row],[SERVICIO]]="NORMAL",2.5,))))</f>
        <v>3.75</v>
      </c>
      <c r="R905">
        <f>IF(Tabla1[[#This Row],[SERVICIO]]="COMIDA",3.5,IF(Tabla1[[#This Row],[SERVICIO]]="CONTROLADO",8,IF(Tabla1[[#This Row],[SERVICIO]]="RÁPIDO",4.5,IF(Tabla1[[#This Row],[SERVICIO]]="NORMAL",3,))))</f>
        <v>4.5</v>
      </c>
      <c r="S9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5" s="2">
        <f>IF(Tabla1[[#This Row],[KILOMETROS ADICIONALES]]=0,Tabla1[[#This Row],[KILOMETROS]]*Tabla1[[#This Row],[COSTO NORMAL]],Tabla1[[#This Row],[COSTO NORMAL]]*Tabla1[[#This Row],[KILOMETROS HASTA]])</f>
        <v>16.875</v>
      </c>
      <c r="U905" s="2">
        <f>Tabla1[[#This Row],[KILOMETROS ADICIONALES]]*Tabla1[[#This Row],[COSTO ADICIONAL]]</f>
        <v>3.5365000000000002</v>
      </c>
      <c r="V905">
        <v>78.02</v>
      </c>
      <c r="W905" s="2">
        <f>Tabla1[[#This Row],[COSTO NORMAL2]]+Tabla1[[#This Row],[COSTO ADICIONAL2]]</f>
        <v>20.4115</v>
      </c>
    </row>
    <row r="906" spans="1:23" x14ac:dyDescent="0.25">
      <c r="A906" t="s">
        <v>45</v>
      </c>
      <c r="B906" t="s">
        <v>1483</v>
      </c>
      <c r="C906" t="s">
        <v>9997</v>
      </c>
      <c r="D906" t="s">
        <v>13</v>
      </c>
      <c r="E906" t="s">
        <v>14845</v>
      </c>
      <c r="F906" t="s">
        <v>76</v>
      </c>
      <c r="G906" t="s">
        <v>15</v>
      </c>
      <c r="H906" t="s">
        <v>45</v>
      </c>
      <c r="I906" t="s">
        <v>1484</v>
      </c>
      <c r="J906" t="str">
        <f>MID(Tabla1[[#This Row],[HORA2]],1,2)</f>
        <v>16</v>
      </c>
      <c r="K906" t="s">
        <v>94</v>
      </c>
      <c r="L906" t="s">
        <v>94</v>
      </c>
      <c r="M906" t="s">
        <v>14867</v>
      </c>
      <c r="N906" t="s">
        <v>22</v>
      </c>
      <c r="O906">
        <v>10.55</v>
      </c>
      <c r="P9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906">
        <f>IF(Tabla1[[#This Row],[SERVICIO]]="COMIDA",3,IF(Tabla1[[#This Row],[SERVICIO]]="CONTROLADO",12,IF(Tabla1[[#This Row],[SERVICIO]]="RÁPIDO",3.75,IF(Tabla1[[#This Row],[SERVICIO]]="NORMAL",2.5,))))</f>
        <v>3.75</v>
      </c>
      <c r="R906">
        <f>IF(Tabla1[[#This Row],[SERVICIO]]="COMIDA",3.5,IF(Tabla1[[#This Row],[SERVICIO]]="CONTROLADO",8,IF(Tabla1[[#This Row],[SERVICIO]]="RÁPIDO",4.5,IF(Tabla1[[#This Row],[SERVICIO]]="NORMAL",3,))))</f>
        <v>4.5</v>
      </c>
      <c r="S9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6" s="2">
        <f>IF(Tabla1[[#This Row],[KILOMETROS ADICIONALES]]=0,Tabla1[[#This Row],[KILOMETROS]]*Tabla1[[#This Row],[COSTO NORMAL]],Tabla1[[#This Row],[COSTO NORMAL]]*Tabla1[[#This Row],[KILOMETROS HASTA]])</f>
        <v>16.875</v>
      </c>
      <c r="U906" s="2">
        <f>Tabla1[[#This Row],[KILOMETROS ADICIONALES]]*Tabla1[[#This Row],[COSTO ADICIONAL]]</f>
        <v>3.7400000000000007</v>
      </c>
      <c r="V906">
        <v>86.38</v>
      </c>
      <c r="W906" s="2">
        <f>Tabla1[[#This Row],[COSTO NORMAL2]]+Tabla1[[#This Row],[COSTO ADICIONAL2]]</f>
        <v>20.615000000000002</v>
      </c>
    </row>
    <row r="907" spans="1:23" x14ac:dyDescent="0.25">
      <c r="A907" t="s">
        <v>45</v>
      </c>
      <c r="B907" t="s">
        <v>138</v>
      </c>
      <c r="C907" t="s">
        <v>9998</v>
      </c>
      <c r="D907" t="s">
        <v>13</v>
      </c>
      <c r="E907" t="s">
        <v>14845</v>
      </c>
      <c r="F907" t="s">
        <v>14</v>
      </c>
      <c r="G907" t="s">
        <v>15</v>
      </c>
      <c r="H907" t="s">
        <v>45</v>
      </c>
      <c r="I907" t="s">
        <v>1485</v>
      </c>
      <c r="J907" t="str">
        <f>MID(Tabla1[[#This Row],[HORA2]],1,2)</f>
        <v>18</v>
      </c>
      <c r="K907" t="s">
        <v>26</v>
      </c>
      <c r="L907" t="s">
        <v>94</v>
      </c>
      <c r="M907" t="s">
        <v>14867</v>
      </c>
      <c r="N907" t="s">
        <v>22</v>
      </c>
      <c r="O907">
        <v>12.96</v>
      </c>
      <c r="P9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9.2100000000000009</v>
      </c>
      <c r="Q907">
        <f>IF(Tabla1[[#This Row],[SERVICIO]]="COMIDA",3,IF(Tabla1[[#This Row],[SERVICIO]]="CONTROLADO",12,IF(Tabla1[[#This Row],[SERVICIO]]="RÁPIDO",3.75,IF(Tabla1[[#This Row],[SERVICIO]]="NORMAL",2.5,))))</f>
        <v>3.75</v>
      </c>
      <c r="R907">
        <f>IF(Tabla1[[#This Row],[SERVICIO]]="COMIDA",3.5,IF(Tabla1[[#This Row],[SERVICIO]]="CONTROLADO",8,IF(Tabla1[[#This Row],[SERVICIO]]="RÁPIDO",4.5,IF(Tabla1[[#This Row],[SERVICIO]]="NORMAL",3,))))</f>
        <v>4.5</v>
      </c>
      <c r="S9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7" s="2">
        <f>IF(Tabla1[[#This Row],[KILOMETROS ADICIONALES]]=0,Tabla1[[#This Row],[KILOMETROS]]*Tabla1[[#This Row],[COSTO NORMAL]],Tabla1[[#This Row],[COSTO NORMAL]]*Tabla1[[#This Row],[KILOMETROS HASTA]])</f>
        <v>16.875</v>
      </c>
      <c r="U907" s="2">
        <f>Tabla1[[#This Row],[KILOMETROS ADICIONALES]]*Tabla1[[#This Row],[COSTO ADICIONAL]]</f>
        <v>5.065500000000001</v>
      </c>
      <c r="V907">
        <v>197.01</v>
      </c>
      <c r="W907" s="2">
        <f>Tabla1[[#This Row],[COSTO NORMAL2]]+Tabla1[[#This Row],[COSTO ADICIONAL2]]</f>
        <v>21.9405</v>
      </c>
    </row>
    <row r="908" spans="1:23" x14ac:dyDescent="0.25">
      <c r="A908" t="s">
        <v>45</v>
      </c>
      <c r="B908" t="s">
        <v>1486</v>
      </c>
      <c r="C908" t="s">
        <v>9999</v>
      </c>
      <c r="D908" t="s">
        <v>13</v>
      </c>
      <c r="E908" t="s">
        <v>14847</v>
      </c>
      <c r="F908" t="s">
        <v>295</v>
      </c>
      <c r="G908" t="s">
        <v>15</v>
      </c>
      <c r="H908" t="s">
        <v>482</v>
      </c>
      <c r="I908" t="s">
        <v>1487</v>
      </c>
      <c r="J908" t="str">
        <f>MID(Tabla1[[#This Row],[HORA2]],1,2)</f>
        <v>12</v>
      </c>
      <c r="K908" t="s">
        <v>43</v>
      </c>
      <c r="L908" t="s">
        <v>78</v>
      </c>
      <c r="M908" t="s">
        <v>14867</v>
      </c>
      <c r="N908" t="s">
        <v>22</v>
      </c>
      <c r="O908">
        <v>9.0399999999999991</v>
      </c>
      <c r="P9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6.0399999999999991</v>
      </c>
      <c r="Q908">
        <f>IF(Tabla1[[#This Row],[SERVICIO]]="COMIDA",3,IF(Tabla1[[#This Row],[SERVICIO]]="CONTROLADO",12,IF(Tabla1[[#This Row],[SERVICIO]]="RÁPIDO",3.75,IF(Tabla1[[#This Row],[SERVICIO]]="NORMAL",2.5,))))</f>
        <v>3</v>
      </c>
      <c r="R908">
        <f>IF(Tabla1[[#This Row],[SERVICIO]]="COMIDA",3.5,IF(Tabla1[[#This Row],[SERVICIO]]="CONTROLADO",8,IF(Tabla1[[#This Row],[SERVICIO]]="RÁPIDO",4.5,IF(Tabla1[[#This Row],[SERVICIO]]="NORMAL",3,))))</f>
        <v>3.5</v>
      </c>
      <c r="S908">
        <f>IF(Tabla1[[#This Row],[SERVICIO]]="COMIDA",0.75,IF(Tabla1[[#This Row],[SERVICIO]]="CONTROLADO",2.65,IF(Tabla1[[#This Row],[SERVICIO]]="RÁPIDO",0.55,IF(Tabla1[[#This Row],[SERVICIO]]="NORMAL",1.2,))))</f>
        <v>0.75</v>
      </c>
      <c r="T908" s="2">
        <f>IF(Tabla1[[#This Row],[KILOMETROS ADICIONALES]]=0,Tabla1[[#This Row],[KILOMETROS]]*Tabla1[[#This Row],[COSTO NORMAL]],Tabla1[[#This Row],[COSTO NORMAL]]*Tabla1[[#This Row],[KILOMETROS HASTA]])</f>
        <v>10.5</v>
      </c>
      <c r="U908" s="2">
        <f>Tabla1[[#This Row],[KILOMETROS ADICIONALES]]*Tabla1[[#This Row],[COSTO ADICIONAL]]</f>
        <v>4.5299999999999994</v>
      </c>
      <c r="V908">
        <v>199.45</v>
      </c>
      <c r="W908" s="2">
        <f>Tabla1[[#This Row],[COSTO NORMAL2]]+Tabla1[[#This Row],[COSTO ADICIONAL2]]</f>
        <v>15.03</v>
      </c>
    </row>
    <row r="909" spans="1:23" x14ac:dyDescent="0.25">
      <c r="A909" t="s">
        <v>45</v>
      </c>
      <c r="B909" t="s">
        <v>1488</v>
      </c>
      <c r="C909" t="s">
        <v>10000</v>
      </c>
      <c r="D909" t="s">
        <v>13</v>
      </c>
      <c r="E909" t="s">
        <v>14845</v>
      </c>
      <c r="F909" t="s">
        <v>76</v>
      </c>
      <c r="G909" t="s">
        <v>24</v>
      </c>
      <c r="H909" t="s">
        <v>45</v>
      </c>
      <c r="I909" t="s">
        <v>1489</v>
      </c>
      <c r="J909" t="str">
        <f>MID(Tabla1[[#This Row],[HORA2]],1,2)</f>
        <v>19</v>
      </c>
      <c r="K909" t="s">
        <v>35</v>
      </c>
      <c r="L909" t="s">
        <v>1490</v>
      </c>
      <c r="M909" t="s">
        <v>14867</v>
      </c>
      <c r="N909" t="s">
        <v>22</v>
      </c>
      <c r="O909">
        <v>3.89</v>
      </c>
      <c r="P9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0.14000000000000012</v>
      </c>
      <c r="Q909">
        <f>IF(Tabla1[[#This Row],[SERVICIO]]="COMIDA",3,IF(Tabla1[[#This Row],[SERVICIO]]="CONTROLADO",12,IF(Tabla1[[#This Row],[SERVICIO]]="RÁPIDO",3.75,IF(Tabla1[[#This Row],[SERVICIO]]="NORMAL",2.5,))))</f>
        <v>3.75</v>
      </c>
      <c r="R909">
        <f>IF(Tabla1[[#This Row],[SERVICIO]]="COMIDA",3.5,IF(Tabla1[[#This Row],[SERVICIO]]="CONTROLADO",8,IF(Tabla1[[#This Row],[SERVICIO]]="RÁPIDO",4.5,IF(Tabla1[[#This Row],[SERVICIO]]="NORMAL",3,))))</f>
        <v>4.5</v>
      </c>
      <c r="S9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09" s="2">
        <f>IF(Tabla1[[#This Row],[KILOMETROS ADICIONALES]]=0,Tabla1[[#This Row],[KILOMETROS]]*Tabla1[[#This Row],[COSTO NORMAL]],Tabla1[[#This Row],[COSTO NORMAL]]*Tabla1[[#This Row],[KILOMETROS HASTA]])</f>
        <v>16.875</v>
      </c>
      <c r="U909" s="2">
        <f>Tabla1[[#This Row],[KILOMETROS ADICIONALES]]*Tabla1[[#This Row],[COSTO ADICIONAL]]</f>
        <v>7.7000000000000068E-2</v>
      </c>
      <c r="V909">
        <v>219.2</v>
      </c>
      <c r="W909" s="2">
        <f>Tabla1[[#This Row],[COSTO NORMAL2]]+Tabla1[[#This Row],[COSTO ADICIONAL2]]</f>
        <v>16.952000000000002</v>
      </c>
    </row>
    <row r="910" spans="1:23" x14ac:dyDescent="0.25">
      <c r="A910" t="s">
        <v>45</v>
      </c>
      <c r="B910" t="s">
        <v>1491</v>
      </c>
      <c r="C910" t="s">
        <v>10001</v>
      </c>
      <c r="D910" t="s">
        <v>13</v>
      </c>
      <c r="E910" t="s">
        <v>14845</v>
      </c>
      <c r="F910" t="s">
        <v>14</v>
      </c>
      <c r="G910" t="s">
        <v>15</v>
      </c>
      <c r="H910" t="s">
        <v>45</v>
      </c>
      <c r="I910" t="s">
        <v>1492</v>
      </c>
      <c r="J910" t="str">
        <f>MID(Tabla1[[#This Row],[HORA2]],1,2)</f>
        <v>18</v>
      </c>
      <c r="K910" t="s">
        <v>19</v>
      </c>
      <c r="L910" t="s">
        <v>61</v>
      </c>
      <c r="M910" t="s">
        <v>14867</v>
      </c>
      <c r="N910" t="s">
        <v>22</v>
      </c>
      <c r="O910">
        <v>11.37</v>
      </c>
      <c r="P9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7.6199999999999992</v>
      </c>
      <c r="Q910">
        <f>IF(Tabla1[[#This Row],[SERVICIO]]="COMIDA",3,IF(Tabla1[[#This Row],[SERVICIO]]="CONTROLADO",12,IF(Tabla1[[#This Row],[SERVICIO]]="RÁPIDO",3.75,IF(Tabla1[[#This Row],[SERVICIO]]="NORMAL",2.5,))))</f>
        <v>3.75</v>
      </c>
      <c r="R910">
        <f>IF(Tabla1[[#This Row],[SERVICIO]]="COMIDA",3.5,IF(Tabla1[[#This Row],[SERVICIO]]="CONTROLADO",8,IF(Tabla1[[#This Row],[SERVICIO]]="RÁPIDO",4.5,IF(Tabla1[[#This Row],[SERVICIO]]="NORMAL",3,))))</f>
        <v>4.5</v>
      </c>
      <c r="S9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0" s="2">
        <f>IF(Tabla1[[#This Row],[KILOMETROS ADICIONALES]]=0,Tabla1[[#This Row],[KILOMETROS]]*Tabla1[[#This Row],[COSTO NORMAL]],Tabla1[[#This Row],[COSTO NORMAL]]*Tabla1[[#This Row],[KILOMETROS HASTA]])</f>
        <v>16.875</v>
      </c>
      <c r="U910" s="2">
        <f>Tabla1[[#This Row],[KILOMETROS ADICIONALES]]*Tabla1[[#This Row],[COSTO ADICIONAL]]</f>
        <v>4.1909999999999998</v>
      </c>
      <c r="V910">
        <v>22</v>
      </c>
      <c r="W910" s="2">
        <f>Tabla1[[#This Row],[COSTO NORMAL2]]+Tabla1[[#This Row],[COSTO ADICIONAL2]]</f>
        <v>21.065999999999999</v>
      </c>
    </row>
    <row r="911" spans="1:23" x14ac:dyDescent="0.25">
      <c r="A911" t="s">
        <v>45</v>
      </c>
      <c r="B911" t="s">
        <v>1493</v>
      </c>
      <c r="C911" t="s">
        <v>10002</v>
      </c>
      <c r="E911" t="s">
        <v>14845</v>
      </c>
      <c r="F911" t="s">
        <v>76</v>
      </c>
      <c r="G911" t="s">
        <v>15</v>
      </c>
      <c r="H911" t="s">
        <v>45</v>
      </c>
      <c r="I911" t="s">
        <v>1494</v>
      </c>
      <c r="J911" t="str">
        <f>MID(Tabla1[[#This Row],[HORA2]],1,2)</f>
        <v>15</v>
      </c>
      <c r="K911" t="s">
        <v>43</v>
      </c>
      <c r="L911" t="s">
        <v>20</v>
      </c>
      <c r="M911" t="s">
        <v>14867</v>
      </c>
      <c r="N911" t="s">
        <v>22</v>
      </c>
      <c r="O911">
        <v>10.08</v>
      </c>
      <c r="P9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6.33</v>
      </c>
      <c r="Q911">
        <f>IF(Tabla1[[#This Row],[SERVICIO]]="COMIDA",3,IF(Tabla1[[#This Row],[SERVICIO]]="CONTROLADO",12,IF(Tabla1[[#This Row],[SERVICIO]]="RÁPIDO",3.75,IF(Tabla1[[#This Row],[SERVICIO]]="NORMAL",2.5,))))</f>
        <v>3.75</v>
      </c>
      <c r="R911">
        <f>IF(Tabla1[[#This Row],[SERVICIO]]="COMIDA",3.5,IF(Tabla1[[#This Row],[SERVICIO]]="CONTROLADO",8,IF(Tabla1[[#This Row],[SERVICIO]]="RÁPIDO",4.5,IF(Tabla1[[#This Row],[SERVICIO]]="NORMAL",3,))))</f>
        <v>4.5</v>
      </c>
      <c r="S9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1" s="2">
        <f>IF(Tabla1[[#This Row],[KILOMETROS ADICIONALES]]=0,Tabla1[[#This Row],[KILOMETROS]]*Tabla1[[#This Row],[COSTO NORMAL]],Tabla1[[#This Row],[COSTO NORMAL]]*Tabla1[[#This Row],[KILOMETROS HASTA]])</f>
        <v>16.875</v>
      </c>
      <c r="U911" s="2">
        <f>Tabla1[[#This Row],[KILOMETROS ADICIONALES]]*Tabla1[[#This Row],[COSTO ADICIONAL]]</f>
        <v>3.4815000000000005</v>
      </c>
      <c r="V911">
        <v>206.91</v>
      </c>
      <c r="W911" s="2">
        <f>Tabla1[[#This Row],[COSTO NORMAL2]]+Tabla1[[#This Row],[COSTO ADICIONAL2]]</f>
        <v>20.3565</v>
      </c>
    </row>
    <row r="912" spans="1:23" x14ac:dyDescent="0.25">
      <c r="A912" t="s">
        <v>45</v>
      </c>
      <c r="B912" t="s">
        <v>1495</v>
      </c>
      <c r="C912" t="s">
        <v>10003</v>
      </c>
      <c r="D912" t="s">
        <v>13</v>
      </c>
      <c r="E912" t="s">
        <v>14845</v>
      </c>
      <c r="F912" t="s">
        <v>76</v>
      </c>
      <c r="G912" t="s">
        <v>15</v>
      </c>
      <c r="H912" t="s">
        <v>45</v>
      </c>
      <c r="I912" t="s">
        <v>1496</v>
      </c>
      <c r="J912" t="str">
        <f>MID(Tabla1[[#This Row],[HORA2]],1,2)</f>
        <v>16</v>
      </c>
      <c r="K912" t="s">
        <v>20</v>
      </c>
      <c r="L912" t="s">
        <v>20</v>
      </c>
      <c r="M912" t="s">
        <v>14867</v>
      </c>
      <c r="N912" t="s">
        <v>22</v>
      </c>
      <c r="O912">
        <v>16.77</v>
      </c>
      <c r="P9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13.02</v>
      </c>
      <c r="Q912">
        <f>IF(Tabla1[[#This Row],[SERVICIO]]="COMIDA",3,IF(Tabla1[[#This Row],[SERVICIO]]="CONTROLADO",12,IF(Tabla1[[#This Row],[SERVICIO]]="RÁPIDO",3.75,IF(Tabla1[[#This Row],[SERVICIO]]="NORMAL",2.5,))))</f>
        <v>3.75</v>
      </c>
      <c r="R912">
        <f>IF(Tabla1[[#This Row],[SERVICIO]]="COMIDA",3.5,IF(Tabla1[[#This Row],[SERVICIO]]="CONTROLADO",8,IF(Tabla1[[#This Row],[SERVICIO]]="RÁPIDO",4.5,IF(Tabla1[[#This Row],[SERVICIO]]="NORMAL",3,))))</f>
        <v>4.5</v>
      </c>
      <c r="S9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2" s="2">
        <f>IF(Tabla1[[#This Row],[KILOMETROS ADICIONALES]]=0,Tabla1[[#This Row],[KILOMETROS]]*Tabla1[[#This Row],[COSTO NORMAL]],Tabla1[[#This Row],[COSTO NORMAL]]*Tabla1[[#This Row],[KILOMETROS HASTA]])</f>
        <v>16.875</v>
      </c>
      <c r="U912" s="2">
        <f>Tabla1[[#This Row],[KILOMETROS ADICIONALES]]*Tabla1[[#This Row],[COSTO ADICIONAL]]</f>
        <v>7.1610000000000005</v>
      </c>
      <c r="V912">
        <v>222.2</v>
      </c>
      <c r="W912" s="2">
        <f>Tabla1[[#This Row],[COSTO NORMAL2]]+Tabla1[[#This Row],[COSTO ADICIONAL2]]</f>
        <v>24.036000000000001</v>
      </c>
    </row>
    <row r="913" spans="1:23" x14ac:dyDescent="0.25">
      <c r="A913" t="s">
        <v>45</v>
      </c>
      <c r="B913" t="s">
        <v>1497</v>
      </c>
      <c r="C913" t="s">
        <v>10004</v>
      </c>
      <c r="D913" t="s">
        <v>13</v>
      </c>
      <c r="E913" t="s">
        <v>14845</v>
      </c>
      <c r="F913" t="s">
        <v>76</v>
      </c>
      <c r="G913" t="s">
        <v>15</v>
      </c>
      <c r="H913" t="s">
        <v>45</v>
      </c>
      <c r="I913" t="s">
        <v>1498</v>
      </c>
      <c r="J913" t="str">
        <f>MID(Tabla1[[#This Row],[HORA2]],1,2)</f>
        <v>16</v>
      </c>
      <c r="K913" t="s">
        <v>43</v>
      </c>
      <c r="L913" t="s">
        <v>20</v>
      </c>
      <c r="M913" t="s">
        <v>14867</v>
      </c>
      <c r="N913" t="s">
        <v>22</v>
      </c>
      <c r="O913">
        <v>15.66</v>
      </c>
      <c r="P9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11.91</v>
      </c>
      <c r="Q913">
        <f>IF(Tabla1[[#This Row],[SERVICIO]]="COMIDA",3,IF(Tabla1[[#This Row],[SERVICIO]]="CONTROLADO",12,IF(Tabla1[[#This Row],[SERVICIO]]="RÁPIDO",3.75,IF(Tabla1[[#This Row],[SERVICIO]]="NORMAL",2.5,))))</f>
        <v>3.75</v>
      </c>
      <c r="R913">
        <f>IF(Tabla1[[#This Row],[SERVICIO]]="COMIDA",3.5,IF(Tabla1[[#This Row],[SERVICIO]]="CONTROLADO",8,IF(Tabla1[[#This Row],[SERVICIO]]="RÁPIDO",4.5,IF(Tabla1[[#This Row],[SERVICIO]]="NORMAL",3,))))</f>
        <v>4.5</v>
      </c>
      <c r="S9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3" s="2">
        <f>IF(Tabla1[[#This Row],[KILOMETROS ADICIONALES]]=0,Tabla1[[#This Row],[KILOMETROS]]*Tabla1[[#This Row],[COSTO NORMAL]],Tabla1[[#This Row],[COSTO NORMAL]]*Tabla1[[#This Row],[KILOMETROS HASTA]])</f>
        <v>16.875</v>
      </c>
      <c r="U913" s="2">
        <f>Tabla1[[#This Row],[KILOMETROS ADICIONALES]]*Tabla1[[#This Row],[COSTO ADICIONAL]]</f>
        <v>6.5505000000000004</v>
      </c>
      <c r="V913">
        <v>201.95</v>
      </c>
      <c r="W913" s="2">
        <f>Tabla1[[#This Row],[COSTO NORMAL2]]+Tabla1[[#This Row],[COSTO ADICIONAL2]]</f>
        <v>23.4255</v>
      </c>
    </row>
    <row r="914" spans="1:23" x14ac:dyDescent="0.25">
      <c r="A914" t="s">
        <v>45</v>
      </c>
      <c r="B914" t="s">
        <v>1499</v>
      </c>
      <c r="C914" t="s">
        <v>10005</v>
      </c>
      <c r="D914" t="s">
        <v>13</v>
      </c>
      <c r="E914" t="s">
        <v>14845</v>
      </c>
      <c r="F914" t="s">
        <v>76</v>
      </c>
      <c r="G914" t="s">
        <v>15</v>
      </c>
      <c r="H914" t="s">
        <v>45</v>
      </c>
      <c r="I914" t="s">
        <v>1500</v>
      </c>
      <c r="J914" t="str">
        <f>MID(Tabla1[[#This Row],[HORA2]],1,2)</f>
        <v>17</v>
      </c>
      <c r="K914" t="s">
        <v>31</v>
      </c>
      <c r="L914" t="s">
        <v>188</v>
      </c>
      <c r="M914" t="s">
        <v>14867</v>
      </c>
      <c r="N914" t="s">
        <v>22</v>
      </c>
      <c r="O914">
        <v>16.809999999999999</v>
      </c>
      <c r="P9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13.059999999999999</v>
      </c>
      <c r="Q914">
        <f>IF(Tabla1[[#This Row],[SERVICIO]]="COMIDA",3,IF(Tabla1[[#This Row],[SERVICIO]]="CONTROLADO",12,IF(Tabla1[[#This Row],[SERVICIO]]="RÁPIDO",3.75,IF(Tabla1[[#This Row],[SERVICIO]]="NORMAL",2.5,))))</f>
        <v>3.75</v>
      </c>
      <c r="R914">
        <f>IF(Tabla1[[#This Row],[SERVICIO]]="COMIDA",3.5,IF(Tabla1[[#This Row],[SERVICIO]]="CONTROLADO",8,IF(Tabla1[[#This Row],[SERVICIO]]="RÁPIDO",4.5,IF(Tabla1[[#This Row],[SERVICIO]]="NORMAL",3,))))</f>
        <v>4.5</v>
      </c>
      <c r="S9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4" s="2">
        <f>IF(Tabla1[[#This Row],[KILOMETROS ADICIONALES]]=0,Tabla1[[#This Row],[KILOMETROS]]*Tabla1[[#This Row],[COSTO NORMAL]],Tabla1[[#This Row],[COSTO NORMAL]]*Tabla1[[#This Row],[KILOMETROS HASTA]])</f>
        <v>16.875</v>
      </c>
      <c r="U914" s="2">
        <f>Tabla1[[#This Row],[KILOMETROS ADICIONALES]]*Tabla1[[#This Row],[COSTO ADICIONAL]]</f>
        <v>7.1829999999999998</v>
      </c>
      <c r="V914">
        <v>136.53</v>
      </c>
      <c r="W914" s="2">
        <f>Tabla1[[#This Row],[COSTO NORMAL2]]+Tabla1[[#This Row],[COSTO ADICIONAL2]]</f>
        <v>24.058</v>
      </c>
    </row>
    <row r="915" spans="1:23" x14ac:dyDescent="0.25">
      <c r="A915" t="s">
        <v>45</v>
      </c>
      <c r="B915" t="s">
        <v>1501</v>
      </c>
      <c r="C915" t="s">
        <v>10006</v>
      </c>
      <c r="D915" t="s">
        <v>13</v>
      </c>
      <c r="E915" t="s">
        <v>14845</v>
      </c>
      <c r="F915" t="s">
        <v>76</v>
      </c>
      <c r="G915" t="s">
        <v>15</v>
      </c>
      <c r="H915" t="s">
        <v>45</v>
      </c>
      <c r="I915" t="s">
        <v>1502</v>
      </c>
      <c r="J915" t="str">
        <f>MID(Tabla1[[#This Row],[HORA2]],1,2)</f>
        <v>19</v>
      </c>
      <c r="K915" t="s">
        <v>57</v>
      </c>
      <c r="L915" t="s">
        <v>65</v>
      </c>
      <c r="M915" t="s">
        <v>14867</v>
      </c>
      <c r="N915" t="s">
        <v>22</v>
      </c>
      <c r="O915">
        <v>1.8399999999999999</v>
      </c>
      <c r="P9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15">
        <f>IF(Tabla1[[#This Row],[SERVICIO]]="COMIDA",3,IF(Tabla1[[#This Row],[SERVICIO]]="CONTROLADO",12,IF(Tabla1[[#This Row],[SERVICIO]]="RÁPIDO",3.75,IF(Tabla1[[#This Row],[SERVICIO]]="NORMAL",2.5,))))</f>
        <v>3.75</v>
      </c>
      <c r="R915">
        <f>IF(Tabla1[[#This Row],[SERVICIO]]="COMIDA",3.5,IF(Tabla1[[#This Row],[SERVICIO]]="CONTROLADO",8,IF(Tabla1[[#This Row],[SERVICIO]]="RÁPIDO",4.5,IF(Tabla1[[#This Row],[SERVICIO]]="NORMAL",3,))))</f>
        <v>4.5</v>
      </c>
      <c r="S9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5" s="2">
        <f>IF(Tabla1[[#This Row],[KILOMETROS ADICIONALES]]=0,Tabla1[[#This Row],[KILOMETROS]]*Tabla1[[#This Row],[COSTO NORMAL]],Tabla1[[#This Row],[COSTO NORMAL]]*Tabla1[[#This Row],[KILOMETROS HASTA]])</f>
        <v>8.2799999999999994</v>
      </c>
      <c r="U915" s="2">
        <f>Tabla1[[#This Row],[KILOMETROS ADICIONALES]]*Tabla1[[#This Row],[COSTO ADICIONAL]]</f>
        <v>0</v>
      </c>
      <c r="V915">
        <v>220.18</v>
      </c>
      <c r="W915" s="2">
        <f>Tabla1[[#This Row],[COSTO NORMAL2]]+Tabla1[[#This Row],[COSTO ADICIONAL2]]</f>
        <v>8.2799999999999994</v>
      </c>
    </row>
    <row r="916" spans="1:23" x14ac:dyDescent="0.25">
      <c r="A916" t="s">
        <v>45</v>
      </c>
      <c r="B916" t="s">
        <v>1503</v>
      </c>
      <c r="C916" t="s">
        <v>10007</v>
      </c>
      <c r="D916" t="s">
        <v>13</v>
      </c>
      <c r="E916" t="s">
        <v>14845</v>
      </c>
      <c r="F916" t="s">
        <v>76</v>
      </c>
      <c r="G916" t="s">
        <v>15</v>
      </c>
      <c r="H916" t="s">
        <v>45</v>
      </c>
      <c r="I916" t="s">
        <v>1504</v>
      </c>
      <c r="J916" t="str">
        <f>MID(Tabla1[[#This Row],[HORA2]],1,2)</f>
        <v>17</v>
      </c>
      <c r="K916" t="s">
        <v>49</v>
      </c>
      <c r="L916" t="s">
        <v>65</v>
      </c>
      <c r="M916" t="s">
        <v>14867</v>
      </c>
      <c r="N916" t="s">
        <v>22</v>
      </c>
      <c r="O916">
        <v>8.4600000000000009</v>
      </c>
      <c r="P9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4.7100000000000009</v>
      </c>
      <c r="Q916">
        <f>IF(Tabla1[[#This Row],[SERVICIO]]="COMIDA",3,IF(Tabla1[[#This Row],[SERVICIO]]="CONTROLADO",12,IF(Tabla1[[#This Row],[SERVICIO]]="RÁPIDO",3.75,IF(Tabla1[[#This Row],[SERVICIO]]="NORMAL",2.5,))))</f>
        <v>3.75</v>
      </c>
      <c r="R916">
        <f>IF(Tabla1[[#This Row],[SERVICIO]]="COMIDA",3.5,IF(Tabla1[[#This Row],[SERVICIO]]="CONTROLADO",8,IF(Tabla1[[#This Row],[SERVICIO]]="RÁPIDO",4.5,IF(Tabla1[[#This Row],[SERVICIO]]="NORMAL",3,))))</f>
        <v>4.5</v>
      </c>
      <c r="S9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6" s="2">
        <f>IF(Tabla1[[#This Row],[KILOMETROS ADICIONALES]]=0,Tabla1[[#This Row],[KILOMETROS]]*Tabla1[[#This Row],[COSTO NORMAL]],Tabla1[[#This Row],[COSTO NORMAL]]*Tabla1[[#This Row],[KILOMETROS HASTA]])</f>
        <v>16.875</v>
      </c>
      <c r="U916" s="2">
        <f>Tabla1[[#This Row],[KILOMETROS ADICIONALES]]*Tabla1[[#This Row],[COSTO ADICIONAL]]</f>
        <v>2.5905000000000005</v>
      </c>
      <c r="V916">
        <v>39.11</v>
      </c>
      <c r="W916" s="2">
        <f>Tabla1[[#This Row],[COSTO NORMAL2]]+Tabla1[[#This Row],[COSTO ADICIONAL2]]</f>
        <v>19.465499999999999</v>
      </c>
    </row>
    <row r="917" spans="1:23" x14ac:dyDescent="0.25">
      <c r="A917" t="s">
        <v>45</v>
      </c>
      <c r="B917" t="s">
        <v>1503</v>
      </c>
      <c r="C917" t="s">
        <v>10008</v>
      </c>
      <c r="D917" t="s">
        <v>13</v>
      </c>
      <c r="E917" t="s">
        <v>14845</v>
      </c>
      <c r="F917" t="s">
        <v>76</v>
      </c>
      <c r="G917" t="s">
        <v>15</v>
      </c>
      <c r="H917" t="s">
        <v>45</v>
      </c>
      <c r="I917" t="s">
        <v>1505</v>
      </c>
      <c r="J917" t="str">
        <f>MID(Tabla1[[#This Row],[HORA2]],1,2)</f>
        <v>17</v>
      </c>
      <c r="K917" t="s">
        <v>49</v>
      </c>
      <c r="L917" t="s">
        <v>65</v>
      </c>
      <c r="M917" t="s">
        <v>14867</v>
      </c>
      <c r="N917" t="s">
        <v>22</v>
      </c>
      <c r="O917">
        <v>9.1999999999999993</v>
      </c>
      <c r="P9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5.4499999999999993</v>
      </c>
      <c r="Q917">
        <f>IF(Tabla1[[#This Row],[SERVICIO]]="COMIDA",3,IF(Tabla1[[#This Row],[SERVICIO]]="CONTROLADO",12,IF(Tabla1[[#This Row],[SERVICIO]]="RÁPIDO",3.75,IF(Tabla1[[#This Row],[SERVICIO]]="NORMAL",2.5,))))</f>
        <v>3.75</v>
      </c>
      <c r="R917">
        <f>IF(Tabla1[[#This Row],[SERVICIO]]="COMIDA",3.5,IF(Tabla1[[#This Row],[SERVICIO]]="CONTROLADO",8,IF(Tabla1[[#This Row],[SERVICIO]]="RÁPIDO",4.5,IF(Tabla1[[#This Row],[SERVICIO]]="NORMAL",3,))))</f>
        <v>4.5</v>
      </c>
      <c r="S9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7" s="2">
        <f>IF(Tabla1[[#This Row],[KILOMETROS ADICIONALES]]=0,Tabla1[[#This Row],[KILOMETROS]]*Tabla1[[#This Row],[COSTO NORMAL]],Tabla1[[#This Row],[COSTO NORMAL]]*Tabla1[[#This Row],[KILOMETROS HASTA]])</f>
        <v>16.875</v>
      </c>
      <c r="U917" s="2">
        <f>Tabla1[[#This Row],[KILOMETROS ADICIONALES]]*Tabla1[[#This Row],[COSTO ADICIONAL]]</f>
        <v>2.9975000000000001</v>
      </c>
      <c r="V917">
        <v>60.04</v>
      </c>
      <c r="W917" s="2">
        <f>Tabla1[[#This Row],[COSTO NORMAL2]]+Tabla1[[#This Row],[COSTO ADICIONAL2]]</f>
        <v>19.872499999999999</v>
      </c>
    </row>
    <row r="918" spans="1:23" x14ac:dyDescent="0.25">
      <c r="A918" t="s">
        <v>45</v>
      </c>
      <c r="B918" t="s">
        <v>1506</v>
      </c>
      <c r="C918" t="s">
        <v>10009</v>
      </c>
      <c r="D918" t="s">
        <v>13</v>
      </c>
      <c r="E918" t="s">
        <v>14845</v>
      </c>
      <c r="F918" t="s">
        <v>14</v>
      </c>
      <c r="G918" t="s">
        <v>15</v>
      </c>
      <c r="H918" t="s">
        <v>45</v>
      </c>
      <c r="I918" t="s">
        <v>1507</v>
      </c>
      <c r="J918" t="str">
        <f>MID(Tabla1[[#This Row],[HORA2]],1,2)</f>
        <v>18</v>
      </c>
      <c r="K918" t="s">
        <v>19</v>
      </c>
      <c r="L918" t="s">
        <v>61</v>
      </c>
      <c r="M918" t="s">
        <v>14867</v>
      </c>
      <c r="N918" t="s">
        <v>22</v>
      </c>
      <c r="O918">
        <v>9.02</v>
      </c>
      <c r="P9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5.27</v>
      </c>
      <c r="Q918">
        <f>IF(Tabla1[[#This Row],[SERVICIO]]="COMIDA",3,IF(Tabla1[[#This Row],[SERVICIO]]="CONTROLADO",12,IF(Tabla1[[#This Row],[SERVICIO]]="RÁPIDO",3.75,IF(Tabla1[[#This Row],[SERVICIO]]="NORMAL",2.5,))))</f>
        <v>3.75</v>
      </c>
      <c r="R918">
        <f>IF(Tabla1[[#This Row],[SERVICIO]]="COMIDA",3.5,IF(Tabla1[[#This Row],[SERVICIO]]="CONTROLADO",8,IF(Tabla1[[#This Row],[SERVICIO]]="RÁPIDO",4.5,IF(Tabla1[[#This Row],[SERVICIO]]="NORMAL",3,))))</f>
        <v>4.5</v>
      </c>
      <c r="S9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8" s="2">
        <f>IF(Tabla1[[#This Row],[KILOMETROS ADICIONALES]]=0,Tabla1[[#This Row],[KILOMETROS]]*Tabla1[[#This Row],[COSTO NORMAL]],Tabla1[[#This Row],[COSTO NORMAL]]*Tabla1[[#This Row],[KILOMETROS HASTA]])</f>
        <v>16.875</v>
      </c>
      <c r="U918" s="2">
        <f>Tabla1[[#This Row],[KILOMETROS ADICIONALES]]*Tabla1[[#This Row],[COSTO ADICIONAL]]</f>
        <v>2.8984999999999999</v>
      </c>
      <c r="V918">
        <v>207.36</v>
      </c>
      <c r="W918" s="2">
        <f>Tabla1[[#This Row],[COSTO NORMAL2]]+Tabla1[[#This Row],[COSTO ADICIONAL2]]</f>
        <v>19.773499999999999</v>
      </c>
    </row>
    <row r="919" spans="1:23" x14ac:dyDescent="0.25">
      <c r="A919" t="s">
        <v>45</v>
      </c>
      <c r="B919" t="s">
        <v>1508</v>
      </c>
      <c r="C919" t="s">
        <v>10010</v>
      </c>
      <c r="D919" t="s">
        <v>13</v>
      </c>
      <c r="E919" t="s">
        <v>14845</v>
      </c>
      <c r="F919" t="s">
        <v>14</v>
      </c>
      <c r="G919" t="s">
        <v>15</v>
      </c>
      <c r="H919" t="s">
        <v>45</v>
      </c>
      <c r="I919" t="s">
        <v>1509</v>
      </c>
      <c r="J919" t="str">
        <f>MID(Tabla1[[#This Row],[HORA2]],1,2)</f>
        <v>19</v>
      </c>
      <c r="K919" t="s">
        <v>90</v>
      </c>
      <c r="L919" t="s">
        <v>90</v>
      </c>
      <c r="M919" t="s">
        <v>14867</v>
      </c>
      <c r="N919" t="s">
        <v>22</v>
      </c>
      <c r="O919">
        <v>11.82</v>
      </c>
      <c r="P9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8.07</v>
      </c>
      <c r="Q919">
        <f>IF(Tabla1[[#This Row],[SERVICIO]]="COMIDA",3,IF(Tabla1[[#This Row],[SERVICIO]]="CONTROLADO",12,IF(Tabla1[[#This Row],[SERVICIO]]="RÁPIDO",3.75,IF(Tabla1[[#This Row],[SERVICIO]]="NORMAL",2.5,))))</f>
        <v>3.75</v>
      </c>
      <c r="R919">
        <f>IF(Tabla1[[#This Row],[SERVICIO]]="COMIDA",3.5,IF(Tabla1[[#This Row],[SERVICIO]]="CONTROLADO",8,IF(Tabla1[[#This Row],[SERVICIO]]="RÁPIDO",4.5,IF(Tabla1[[#This Row],[SERVICIO]]="NORMAL",3,))))</f>
        <v>4.5</v>
      </c>
      <c r="S9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19" s="2">
        <f>IF(Tabla1[[#This Row],[KILOMETROS ADICIONALES]]=0,Tabla1[[#This Row],[KILOMETROS]]*Tabla1[[#This Row],[COSTO NORMAL]],Tabla1[[#This Row],[COSTO NORMAL]]*Tabla1[[#This Row],[KILOMETROS HASTA]])</f>
        <v>16.875</v>
      </c>
      <c r="U919" s="2">
        <f>Tabla1[[#This Row],[KILOMETROS ADICIONALES]]*Tabla1[[#This Row],[COSTO ADICIONAL]]</f>
        <v>4.4385000000000003</v>
      </c>
      <c r="V919">
        <v>178.42</v>
      </c>
      <c r="W919" s="2">
        <f>Tabla1[[#This Row],[COSTO NORMAL2]]+Tabla1[[#This Row],[COSTO ADICIONAL2]]</f>
        <v>21.313500000000001</v>
      </c>
    </row>
    <row r="920" spans="1:23" x14ac:dyDescent="0.25">
      <c r="A920" t="s">
        <v>45</v>
      </c>
      <c r="B920" t="s">
        <v>1510</v>
      </c>
      <c r="C920" t="s">
        <v>10011</v>
      </c>
      <c r="D920" t="s">
        <v>13</v>
      </c>
      <c r="E920" t="s">
        <v>14845</v>
      </c>
      <c r="F920" t="s">
        <v>14</v>
      </c>
      <c r="G920" t="s">
        <v>15</v>
      </c>
      <c r="H920" t="s">
        <v>45</v>
      </c>
      <c r="I920" t="s">
        <v>1511</v>
      </c>
      <c r="J920" t="str">
        <f>MID(Tabla1[[#This Row],[HORA2]],1,2)</f>
        <v>16</v>
      </c>
      <c r="K920" t="s">
        <v>44</v>
      </c>
      <c r="L920" t="s">
        <v>44</v>
      </c>
      <c r="M920" t="s">
        <v>14867</v>
      </c>
      <c r="N920" t="s">
        <v>22</v>
      </c>
      <c r="O920">
        <v>5.49</v>
      </c>
      <c r="P9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1.7400000000000002</v>
      </c>
      <c r="Q920">
        <f>IF(Tabla1[[#This Row],[SERVICIO]]="COMIDA",3,IF(Tabla1[[#This Row],[SERVICIO]]="CONTROLADO",12,IF(Tabla1[[#This Row],[SERVICIO]]="RÁPIDO",3.75,IF(Tabla1[[#This Row],[SERVICIO]]="NORMAL",2.5,))))</f>
        <v>3.75</v>
      </c>
      <c r="R920">
        <f>IF(Tabla1[[#This Row],[SERVICIO]]="COMIDA",3.5,IF(Tabla1[[#This Row],[SERVICIO]]="CONTROLADO",8,IF(Tabla1[[#This Row],[SERVICIO]]="RÁPIDO",4.5,IF(Tabla1[[#This Row],[SERVICIO]]="NORMAL",3,))))</f>
        <v>4.5</v>
      </c>
      <c r="S9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20" s="2">
        <f>IF(Tabla1[[#This Row],[KILOMETROS ADICIONALES]]=0,Tabla1[[#This Row],[KILOMETROS]]*Tabla1[[#This Row],[COSTO NORMAL]],Tabla1[[#This Row],[COSTO NORMAL]]*Tabla1[[#This Row],[KILOMETROS HASTA]])</f>
        <v>16.875</v>
      </c>
      <c r="U920" s="2">
        <f>Tabla1[[#This Row],[KILOMETROS ADICIONALES]]*Tabla1[[#This Row],[COSTO ADICIONAL]]</f>
        <v>0.95700000000000018</v>
      </c>
      <c r="V920">
        <v>140.55000000000001</v>
      </c>
      <c r="W920" s="2">
        <f>Tabla1[[#This Row],[COSTO NORMAL2]]+Tabla1[[#This Row],[COSTO ADICIONAL2]]</f>
        <v>17.832000000000001</v>
      </c>
    </row>
    <row r="921" spans="1:23" x14ac:dyDescent="0.25">
      <c r="A921" t="s">
        <v>45</v>
      </c>
      <c r="B921" t="s">
        <v>1512</v>
      </c>
      <c r="C921" t="s">
        <v>10012</v>
      </c>
      <c r="D921" t="s">
        <v>13</v>
      </c>
      <c r="E921" t="s">
        <v>14847</v>
      </c>
      <c r="F921" t="s">
        <v>14</v>
      </c>
      <c r="G921" t="s">
        <v>15</v>
      </c>
      <c r="H921" t="s">
        <v>45</v>
      </c>
      <c r="I921" t="s">
        <v>1513</v>
      </c>
      <c r="J921" t="str">
        <f>MID(Tabla1[[#This Row],[HORA2]],1,2)</f>
        <v>16</v>
      </c>
      <c r="K921" t="s">
        <v>43</v>
      </c>
      <c r="L921" t="s">
        <v>65</v>
      </c>
      <c r="M921" t="s">
        <v>14867</v>
      </c>
      <c r="N921" t="s">
        <v>22</v>
      </c>
      <c r="O921">
        <v>6.42</v>
      </c>
      <c r="P9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921">
        <f>IF(Tabla1[[#This Row],[SERVICIO]]="COMIDA",3,IF(Tabla1[[#This Row],[SERVICIO]]="CONTROLADO",12,IF(Tabla1[[#This Row],[SERVICIO]]="RÁPIDO",3.75,IF(Tabla1[[#This Row],[SERVICIO]]="NORMAL",2.5,))))</f>
        <v>3</v>
      </c>
      <c r="R921">
        <f>IF(Tabla1[[#This Row],[SERVICIO]]="COMIDA",3.5,IF(Tabla1[[#This Row],[SERVICIO]]="CONTROLADO",8,IF(Tabla1[[#This Row],[SERVICIO]]="RÁPIDO",4.5,IF(Tabla1[[#This Row],[SERVICIO]]="NORMAL",3,))))</f>
        <v>3.5</v>
      </c>
      <c r="S921">
        <f>IF(Tabla1[[#This Row],[SERVICIO]]="COMIDA",0.75,IF(Tabla1[[#This Row],[SERVICIO]]="CONTROLADO",2.65,IF(Tabla1[[#This Row],[SERVICIO]]="RÁPIDO",0.55,IF(Tabla1[[#This Row],[SERVICIO]]="NORMAL",1.2,))))</f>
        <v>0.75</v>
      </c>
      <c r="T921" s="2">
        <f>IF(Tabla1[[#This Row],[KILOMETROS ADICIONALES]]=0,Tabla1[[#This Row],[KILOMETROS]]*Tabla1[[#This Row],[COSTO NORMAL]],Tabla1[[#This Row],[COSTO NORMAL]]*Tabla1[[#This Row],[KILOMETROS HASTA]])</f>
        <v>10.5</v>
      </c>
      <c r="U921" s="2">
        <f>Tabla1[[#This Row],[KILOMETROS ADICIONALES]]*Tabla1[[#This Row],[COSTO ADICIONAL]]</f>
        <v>2.5649999999999999</v>
      </c>
      <c r="V921">
        <v>149.36000000000001</v>
      </c>
      <c r="W921" s="2">
        <f>Tabla1[[#This Row],[COSTO NORMAL2]]+Tabla1[[#This Row],[COSTO ADICIONAL2]]</f>
        <v>13.065</v>
      </c>
    </row>
    <row r="922" spans="1:23" x14ac:dyDescent="0.25">
      <c r="A922" t="s">
        <v>45</v>
      </c>
      <c r="B922" t="s">
        <v>1514</v>
      </c>
      <c r="C922" t="s">
        <v>10013</v>
      </c>
      <c r="D922" t="s">
        <v>13</v>
      </c>
      <c r="E922" t="s">
        <v>14847</v>
      </c>
      <c r="F922" t="s">
        <v>14</v>
      </c>
      <c r="G922" t="s">
        <v>15</v>
      </c>
      <c r="H922" t="s">
        <v>45</v>
      </c>
      <c r="I922" t="s">
        <v>1515</v>
      </c>
      <c r="J922" t="str">
        <f>MID(Tabla1[[#This Row],[HORA2]],1,2)</f>
        <v>16</v>
      </c>
      <c r="K922" t="s">
        <v>43</v>
      </c>
      <c r="L922" t="s">
        <v>20</v>
      </c>
      <c r="M922" t="s">
        <v>14867</v>
      </c>
      <c r="N922" t="s">
        <v>22</v>
      </c>
      <c r="O922">
        <v>6.19</v>
      </c>
      <c r="P9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3.1900000000000004</v>
      </c>
      <c r="Q922">
        <f>IF(Tabla1[[#This Row],[SERVICIO]]="COMIDA",3,IF(Tabla1[[#This Row],[SERVICIO]]="CONTROLADO",12,IF(Tabla1[[#This Row],[SERVICIO]]="RÁPIDO",3.75,IF(Tabla1[[#This Row],[SERVICIO]]="NORMAL",2.5,))))</f>
        <v>3</v>
      </c>
      <c r="R922">
        <f>IF(Tabla1[[#This Row],[SERVICIO]]="COMIDA",3.5,IF(Tabla1[[#This Row],[SERVICIO]]="CONTROLADO",8,IF(Tabla1[[#This Row],[SERVICIO]]="RÁPIDO",4.5,IF(Tabla1[[#This Row],[SERVICIO]]="NORMAL",3,))))</f>
        <v>3.5</v>
      </c>
      <c r="S922">
        <f>IF(Tabla1[[#This Row],[SERVICIO]]="COMIDA",0.75,IF(Tabla1[[#This Row],[SERVICIO]]="CONTROLADO",2.65,IF(Tabla1[[#This Row],[SERVICIO]]="RÁPIDO",0.55,IF(Tabla1[[#This Row],[SERVICIO]]="NORMAL",1.2,))))</f>
        <v>0.75</v>
      </c>
      <c r="T922" s="2">
        <f>IF(Tabla1[[#This Row],[KILOMETROS ADICIONALES]]=0,Tabla1[[#This Row],[KILOMETROS]]*Tabla1[[#This Row],[COSTO NORMAL]],Tabla1[[#This Row],[COSTO NORMAL]]*Tabla1[[#This Row],[KILOMETROS HASTA]])</f>
        <v>10.5</v>
      </c>
      <c r="U922" s="2">
        <f>Tabla1[[#This Row],[KILOMETROS ADICIONALES]]*Tabla1[[#This Row],[COSTO ADICIONAL]]</f>
        <v>2.3925000000000001</v>
      </c>
      <c r="V922">
        <v>84.57</v>
      </c>
      <c r="W922" s="2">
        <f>Tabla1[[#This Row],[COSTO NORMAL2]]+Tabla1[[#This Row],[COSTO ADICIONAL2]]</f>
        <v>12.8925</v>
      </c>
    </row>
    <row r="923" spans="1:23" x14ac:dyDescent="0.25">
      <c r="A923" t="s">
        <v>45</v>
      </c>
      <c r="B923" t="s">
        <v>1516</v>
      </c>
      <c r="C923" t="s">
        <v>10014</v>
      </c>
      <c r="D923" t="s">
        <v>13</v>
      </c>
      <c r="E923" t="s">
        <v>14847</v>
      </c>
      <c r="F923" t="s">
        <v>14</v>
      </c>
      <c r="G923" t="s">
        <v>15</v>
      </c>
      <c r="H923" t="s">
        <v>45</v>
      </c>
      <c r="I923" t="s">
        <v>1517</v>
      </c>
      <c r="J923" t="str">
        <f>MID(Tabla1[[#This Row],[HORA2]],1,2)</f>
        <v>16</v>
      </c>
      <c r="K923" t="s">
        <v>43</v>
      </c>
      <c r="L923" t="s">
        <v>35</v>
      </c>
      <c r="M923" t="s">
        <v>14867</v>
      </c>
      <c r="N923" t="s">
        <v>22</v>
      </c>
      <c r="O923">
        <v>14.88</v>
      </c>
      <c r="P9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11.88</v>
      </c>
      <c r="Q923">
        <f>IF(Tabla1[[#This Row],[SERVICIO]]="COMIDA",3,IF(Tabla1[[#This Row],[SERVICIO]]="CONTROLADO",12,IF(Tabla1[[#This Row],[SERVICIO]]="RÁPIDO",3.75,IF(Tabla1[[#This Row],[SERVICIO]]="NORMAL",2.5,))))</f>
        <v>3</v>
      </c>
      <c r="R923">
        <f>IF(Tabla1[[#This Row],[SERVICIO]]="COMIDA",3.5,IF(Tabla1[[#This Row],[SERVICIO]]="CONTROLADO",8,IF(Tabla1[[#This Row],[SERVICIO]]="RÁPIDO",4.5,IF(Tabla1[[#This Row],[SERVICIO]]="NORMAL",3,))))</f>
        <v>3.5</v>
      </c>
      <c r="S923">
        <f>IF(Tabla1[[#This Row],[SERVICIO]]="COMIDA",0.75,IF(Tabla1[[#This Row],[SERVICIO]]="CONTROLADO",2.65,IF(Tabla1[[#This Row],[SERVICIO]]="RÁPIDO",0.55,IF(Tabla1[[#This Row],[SERVICIO]]="NORMAL",1.2,))))</f>
        <v>0.75</v>
      </c>
      <c r="T923" s="2">
        <f>IF(Tabla1[[#This Row],[KILOMETROS ADICIONALES]]=0,Tabla1[[#This Row],[KILOMETROS]]*Tabla1[[#This Row],[COSTO NORMAL]],Tabla1[[#This Row],[COSTO NORMAL]]*Tabla1[[#This Row],[KILOMETROS HASTA]])</f>
        <v>10.5</v>
      </c>
      <c r="U923" s="2">
        <f>Tabla1[[#This Row],[KILOMETROS ADICIONALES]]*Tabla1[[#This Row],[COSTO ADICIONAL]]</f>
        <v>8.91</v>
      </c>
      <c r="V923">
        <v>109.03</v>
      </c>
      <c r="W923" s="2">
        <f>Tabla1[[#This Row],[COSTO NORMAL2]]+Tabla1[[#This Row],[COSTO ADICIONAL2]]</f>
        <v>19.41</v>
      </c>
    </row>
    <row r="924" spans="1:23" x14ac:dyDescent="0.25">
      <c r="A924" t="s">
        <v>45</v>
      </c>
      <c r="B924" t="s">
        <v>1518</v>
      </c>
      <c r="C924" t="s">
        <v>10015</v>
      </c>
      <c r="D924" t="s">
        <v>13</v>
      </c>
      <c r="E924" t="s">
        <v>14845</v>
      </c>
      <c r="F924" t="s">
        <v>14</v>
      </c>
      <c r="G924" t="s">
        <v>15</v>
      </c>
      <c r="H924" t="s">
        <v>45</v>
      </c>
      <c r="I924" t="s">
        <v>1519</v>
      </c>
      <c r="J924" t="str">
        <f>MID(Tabla1[[#This Row],[HORA2]],1,2)</f>
        <v>16</v>
      </c>
      <c r="K924" t="s">
        <v>57</v>
      </c>
      <c r="L924" t="s">
        <v>153</v>
      </c>
      <c r="M924" t="s">
        <v>14867</v>
      </c>
      <c r="N924" t="s">
        <v>22</v>
      </c>
      <c r="O924">
        <v>5.79</v>
      </c>
      <c r="P9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</v>
      </c>
      <c r="Q924">
        <f>IF(Tabla1[[#This Row],[SERVICIO]]="COMIDA",3,IF(Tabla1[[#This Row],[SERVICIO]]="CONTROLADO",12,IF(Tabla1[[#This Row],[SERVICIO]]="RÁPIDO",3.75,IF(Tabla1[[#This Row],[SERVICIO]]="NORMAL",2.5,))))</f>
        <v>3.75</v>
      </c>
      <c r="R924">
        <f>IF(Tabla1[[#This Row],[SERVICIO]]="COMIDA",3.5,IF(Tabla1[[#This Row],[SERVICIO]]="CONTROLADO",8,IF(Tabla1[[#This Row],[SERVICIO]]="RÁPIDO",4.5,IF(Tabla1[[#This Row],[SERVICIO]]="NORMAL",3,))))</f>
        <v>4.5</v>
      </c>
      <c r="S9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24" s="2">
        <f>IF(Tabla1[[#This Row],[KILOMETROS ADICIONALES]]=0,Tabla1[[#This Row],[KILOMETROS]]*Tabla1[[#This Row],[COSTO NORMAL]],Tabla1[[#This Row],[COSTO NORMAL]]*Tabla1[[#This Row],[KILOMETROS HASTA]])</f>
        <v>16.875</v>
      </c>
      <c r="U924" s="2">
        <f>Tabla1[[#This Row],[KILOMETROS ADICIONALES]]*Tabla1[[#This Row],[COSTO ADICIONAL]]</f>
        <v>1.1220000000000001</v>
      </c>
      <c r="V924">
        <v>153.52000000000001</v>
      </c>
      <c r="W924" s="2">
        <f>Tabla1[[#This Row],[COSTO NORMAL2]]+Tabla1[[#This Row],[COSTO ADICIONAL2]]</f>
        <v>17.997</v>
      </c>
    </row>
    <row r="925" spans="1:23" x14ac:dyDescent="0.25">
      <c r="A925" t="s">
        <v>45</v>
      </c>
      <c r="B925" t="s">
        <v>1520</v>
      </c>
      <c r="C925" t="s">
        <v>10016</v>
      </c>
      <c r="D925" t="s">
        <v>13</v>
      </c>
      <c r="E925" t="s">
        <v>14846</v>
      </c>
      <c r="F925" t="s">
        <v>14</v>
      </c>
      <c r="G925" t="s">
        <v>15</v>
      </c>
      <c r="H925" t="s">
        <v>72</v>
      </c>
      <c r="I925" t="s">
        <v>1521</v>
      </c>
      <c r="J925" t="str">
        <f>MID(Tabla1[[#This Row],[HORA2]],1,2)</f>
        <v>17</v>
      </c>
      <c r="K925" t="s">
        <v>43</v>
      </c>
      <c r="L925" t="s">
        <v>20</v>
      </c>
      <c r="M925" t="s">
        <v>14867</v>
      </c>
      <c r="N925" t="s">
        <v>22</v>
      </c>
      <c r="O925">
        <v>5.98</v>
      </c>
      <c r="P9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25">
        <f>IF(Tabla1[[#This Row],[SERVICIO]]="COMIDA",3,IF(Tabla1[[#This Row],[SERVICIO]]="CONTROLADO",12,IF(Tabla1[[#This Row],[SERVICIO]]="RÁPIDO",3.75,IF(Tabla1[[#This Row],[SERVICIO]]="NORMAL",2.5,))))</f>
        <v>12</v>
      </c>
      <c r="R925">
        <f>IF(Tabla1[[#This Row],[SERVICIO]]="COMIDA",3.5,IF(Tabla1[[#This Row],[SERVICIO]]="CONTROLADO",8,IF(Tabla1[[#This Row],[SERVICIO]]="RÁPIDO",4.5,IF(Tabla1[[#This Row],[SERVICIO]]="NORMAL",3,))))</f>
        <v>8</v>
      </c>
      <c r="S925">
        <f>IF(Tabla1[[#This Row],[SERVICIO]]="COMIDA",0.75,IF(Tabla1[[#This Row],[SERVICIO]]="CONTROLADO",2.65,IF(Tabla1[[#This Row],[SERVICIO]]="RÁPIDO",0.55,IF(Tabla1[[#This Row],[SERVICIO]]="NORMAL",1.2,))))</f>
        <v>2.65</v>
      </c>
      <c r="T925" s="2">
        <f>IF(Tabla1[[#This Row],[KILOMETROS ADICIONALES]]=0,Tabla1[[#This Row],[KILOMETROS]]*Tabla1[[#This Row],[COSTO NORMAL]],Tabla1[[#This Row],[COSTO NORMAL]]*Tabla1[[#This Row],[KILOMETROS HASTA]])</f>
        <v>47.84</v>
      </c>
      <c r="U925" s="2">
        <f>Tabla1[[#This Row],[KILOMETROS ADICIONALES]]*Tabla1[[#This Row],[COSTO ADICIONAL]]</f>
        <v>0</v>
      </c>
      <c r="V925">
        <v>42.56</v>
      </c>
      <c r="W925" s="2">
        <f>Tabla1[[#This Row],[COSTO NORMAL2]]+Tabla1[[#This Row],[COSTO ADICIONAL2]]</f>
        <v>47.84</v>
      </c>
    </row>
    <row r="926" spans="1:23" x14ac:dyDescent="0.25">
      <c r="A926" t="s">
        <v>45</v>
      </c>
      <c r="B926" t="s">
        <v>1522</v>
      </c>
      <c r="C926" t="s">
        <v>10017</v>
      </c>
      <c r="D926" t="s">
        <v>13</v>
      </c>
      <c r="E926" t="s">
        <v>14844</v>
      </c>
      <c r="F926" t="s">
        <v>295</v>
      </c>
      <c r="G926" t="s">
        <v>15</v>
      </c>
      <c r="H926" t="s">
        <v>72</v>
      </c>
      <c r="I926" t="s">
        <v>1523</v>
      </c>
      <c r="J926" t="str">
        <f>MID(Tabla1[[#This Row],[HORA2]],1,2)</f>
        <v>11</v>
      </c>
      <c r="K926" t="s">
        <v>78</v>
      </c>
      <c r="L926" t="s">
        <v>65</v>
      </c>
      <c r="M926" t="s">
        <v>14867</v>
      </c>
      <c r="N926" t="s">
        <v>22</v>
      </c>
      <c r="O926">
        <v>11.72</v>
      </c>
      <c r="P9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9.2200000000000006</v>
      </c>
      <c r="Q926">
        <f>IF(Tabla1[[#This Row],[SERVICIO]]="COMIDA",3,IF(Tabla1[[#This Row],[SERVICIO]]="CONTROLADO",12,IF(Tabla1[[#This Row],[SERVICIO]]="RÁPIDO",3.75,IF(Tabla1[[#This Row],[SERVICIO]]="NORMAL",2.5,))))</f>
        <v>2.5</v>
      </c>
      <c r="R926">
        <f>IF(Tabla1[[#This Row],[SERVICIO]]="COMIDA",3.5,IF(Tabla1[[#This Row],[SERVICIO]]="CONTROLADO",8,IF(Tabla1[[#This Row],[SERVICIO]]="RÁPIDO",4.5,IF(Tabla1[[#This Row],[SERVICIO]]="NORMAL",3,))))</f>
        <v>3</v>
      </c>
      <c r="S926">
        <f>IF(Tabla1[[#This Row],[SERVICIO]]="COMIDA",0.75,IF(Tabla1[[#This Row],[SERVICIO]]="CONTROLADO",2.65,IF(Tabla1[[#This Row],[SERVICIO]]="RÁPIDO",0.55,IF(Tabla1[[#This Row],[SERVICIO]]="NORMAL",1.2,))))</f>
        <v>1.2</v>
      </c>
      <c r="T926" s="2">
        <f>IF(Tabla1[[#This Row],[KILOMETROS ADICIONALES]]=0,Tabla1[[#This Row],[KILOMETROS]]*Tabla1[[#This Row],[COSTO NORMAL]],Tabla1[[#This Row],[COSTO NORMAL]]*Tabla1[[#This Row],[KILOMETROS HASTA]])</f>
        <v>7.5</v>
      </c>
      <c r="U926" s="2">
        <f>Tabla1[[#This Row],[KILOMETROS ADICIONALES]]*Tabla1[[#This Row],[COSTO ADICIONAL]]</f>
        <v>11.064</v>
      </c>
      <c r="V926">
        <v>57.57</v>
      </c>
      <c r="W926" s="2">
        <f>Tabla1[[#This Row],[COSTO NORMAL2]]+Tabla1[[#This Row],[COSTO ADICIONAL2]]</f>
        <v>18.564</v>
      </c>
    </row>
    <row r="927" spans="1:23" x14ac:dyDescent="0.25">
      <c r="A927" t="s">
        <v>45</v>
      </c>
      <c r="B927" t="s">
        <v>1524</v>
      </c>
      <c r="C927" t="s">
        <v>10018</v>
      </c>
      <c r="D927" t="s">
        <v>13</v>
      </c>
      <c r="E927" t="s">
        <v>14847</v>
      </c>
      <c r="F927" t="s">
        <v>14</v>
      </c>
      <c r="G927" t="s">
        <v>15</v>
      </c>
      <c r="H927" t="s">
        <v>45</v>
      </c>
      <c r="I927" t="s">
        <v>1525</v>
      </c>
      <c r="J927" t="str">
        <f>MID(Tabla1[[#This Row],[HORA2]],1,2)</f>
        <v>15</v>
      </c>
      <c r="K927" t="s">
        <v>19</v>
      </c>
      <c r="L927" t="s">
        <v>20</v>
      </c>
      <c r="M927" t="s">
        <v>14867</v>
      </c>
      <c r="N927" t="s">
        <v>22</v>
      </c>
      <c r="O927">
        <v>8.1199999999999992</v>
      </c>
      <c r="P9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5.1199999999999992</v>
      </c>
      <c r="Q927">
        <f>IF(Tabla1[[#This Row],[SERVICIO]]="COMIDA",3,IF(Tabla1[[#This Row],[SERVICIO]]="CONTROLADO",12,IF(Tabla1[[#This Row],[SERVICIO]]="RÁPIDO",3.75,IF(Tabla1[[#This Row],[SERVICIO]]="NORMAL",2.5,))))</f>
        <v>3</v>
      </c>
      <c r="R927">
        <f>IF(Tabla1[[#This Row],[SERVICIO]]="COMIDA",3.5,IF(Tabla1[[#This Row],[SERVICIO]]="CONTROLADO",8,IF(Tabla1[[#This Row],[SERVICIO]]="RÁPIDO",4.5,IF(Tabla1[[#This Row],[SERVICIO]]="NORMAL",3,))))</f>
        <v>3.5</v>
      </c>
      <c r="S927">
        <f>IF(Tabla1[[#This Row],[SERVICIO]]="COMIDA",0.75,IF(Tabla1[[#This Row],[SERVICIO]]="CONTROLADO",2.65,IF(Tabla1[[#This Row],[SERVICIO]]="RÁPIDO",0.55,IF(Tabla1[[#This Row],[SERVICIO]]="NORMAL",1.2,))))</f>
        <v>0.75</v>
      </c>
      <c r="T927" s="2">
        <f>IF(Tabla1[[#This Row],[KILOMETROS ADICIONALES]]=0,Tabla1[[#This Row],[KILOMETROS]]*Tabla1[[#This Row],[COSTO NORMAL]],Tabla1[[#This Row],[COSTO NORMAL]]*Tabla1[[#This Row],[KILOMETROS HASTA]])</f>
        <v>10.5</v>
      </c>
      <c r="U927" s="2">
        <f>Tabla1[[#This Row],[KILOMETROS ADICIONALES]]*Tabla1[[#This Row],[COSTO ADICIONAL]]</f>
        <v>3.8399999999999994</v>
      </c>
      <c r="V927">
        <v>215.77</v>
      </c>
      <c r="W927" s="2">
        <f>Tabla1[[#This Row],[COSTO NORMAL2]]+Tabla1[[#This Row],[COSTO ADICIONAL2]]</f>
        <v>14.34</v>
      </c>
    </row>
    <row r="928" spans="1:23" x14ac:dyDescent="0.25">
      <c r="A928" t="s">
        <v>45</v>
      </c>
      <c r="B928" t="s">
        <v>1526</v>
      </c>
      <c r="C928" t="s">
        <v>10019</v>
      </c>
      <c r="E928" t="s">
        <v>14845</v>
      </c>
      <c r="F928" t="s">
        <v>76</v>
      </c>
      <c r="G928" t="s">
        <v>15</v>
      </c>
      <c r="H928" t="s">
        <v>45</v>
      </c>
      <c r="I928" t="s">
        <v>1527</v>
      </c>
      <c r="J928" t="str">
        <f>MID(Tabla1[[#This Row],[HORA2]],1,2)</f>
        <v>16</v>
      </c>
      <c r="K928" t="s">
        <v>43</v>
      </c>
      <c r="L928" t="s">
        <v>57</v>
      </c>
      <c r="M928" t="s">
        <v>14867</v>
      </c>
      <c r="N928" t="s">
        <v>22</v>
      </c>
      <c r="O928">
        <v>20.78</v>
      </c>
      <c r="P9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17.03</v>
      </c>
      <c r="Q928">
        <f>IF(Tabla1[[#This Row],[SERVICIO]]="COMIDA",3,IF(Tabla1[[#This Row],[SERVICIO]]="CONTROLADO",12,IF(Tabla1[[#This Row],[SERVICIO]]="RÁPIDO",3.75,IF(Tabla1[[#This Row],[SERVICIO]]="NORMAL",2.5,))))</f>
        <v>3.75</v>
      </c>
      <c r="R928">
        <f>IF(Tabla1[[#This Row],[SERVICIO]]="COMIDA",3.5,IF(Tabla1[[#This Row],[SERVICIO]]="CONTROLADO",8,IF(Tabla1[[#This Row],[SERVICIO]]="RÁPIDO",4.5,IF(Tabla1[[#This Row],[SERVICIO]]="NORMAL",3,))))</f>
        <v>4.5</v>
      </c>
      <c r="S9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28" s="2">
        <f>IF(Tabla1[[#This Row],[KILOMETROS ADICIONALES]]=0,Tabla1[[#This Row],[KILOMETROS]]*Tabla1[[#This Row],[COSTO NORMAL]],Tabla1[[#This Row],[COSTO NORMAL]]*Tabla1[[#This Row],[KILOMETROS HASTA]])</f>
        <v>16.875</v>
      </c>
      <c r="U928" s="2">
        <f>Tabla1[[#This Row],[KILOMETROS ADICIONALES]]*Tabla1[[#This Row],[COSTO ADICIONAL]]</f>
        <v>9.366500000000002</v>
      </c>
      <c r="V928">
        <v>12.82</v>
      </c>
      <c r="W928" s="2">
        <f>Tabla1[[#This Row],[COSTO NORMAL2]]+Tabla1[[#This Row],[COSTO ADICIONAL2]]</f>
        <v>26.241500000000002</v>
      </c>
    </row>
    <row r="929" spans="1:23" x14ac:dyDescent="0.25">
      <c r="A929" t="s">
        <v>45</v>
      </c>
      <c r="B929" t="s">
        <v>1528</v>
      </c>
      <c r="C929" t="s">
        <v>10020</v>
      </c>
      <c r="D929" t="s">
        <v>75</v>
      </c>
      <c r="E929" t="s">
        <v>14845</v>
      </c>
      <c r="F929" t="s">
        <v>14</v>
      </c>
      <c r="G929" t="s">
        <v>15</v>
      </c>
      <c r="H929" t="s">
        <v>45</v>
      </c>
      <c r="I929" t="s">
        <v>1529</v>
      </c>
      <c r="J929" t="str">
        <f>MID(Tabla1[[#This Row],[HORA2]],1,2)</f>
        <v>17</v>
      </c>
      <c r="K929" t="s">
        <v>43</v>
      </c>
      <c r="L929" t="s">
        <v>57</v>
      </c>
      <c r="M929" t="s">
        <v>14867</v>
      </c>
      <c r="N929" t="s">
        <v>22</v>
      </c>
      <c r="O929">
        <v>15.07</v>
      </c>
      <c r="P9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11.32</v>
      </c>
      <c r="Q929">
        <f>IF(Tabla1[[#This Row],[SERVICIO]]="COMIDA",3,IF(Tabla1[[#This Row],[SERVICIO]]="CONTROLADO",12,IF(Tabla1[[#This Row],[SERVICIO]]="RÁPIDO",3.75,IF(Tabla1[[#This Row],[SERVICIO]]="NORMAL",2.5,))))</f>
        <v>3.75</v>
      </c>
      <c r="R929">
        <f>IF(Tabla1[[#This Row],[SERVICIO]]="COMIDA",3.5,IF(Tabla1[[#This Row],[SERVICIO]]="CONTROLADO",8,IF(Tabla1[[#This Row],[SERVICIO]]="RÁPIDO",4.5,IF(Tabla1[[#This Row],[SERVICIO]]="NORMAL",3,))))</f>
        <v>4.5</v>
      </c>
      <c r="S9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29" s="2">
        <f>IF(Tabla1[[#This Row],[KILOMETROS ADICIONALES]]=0,Tabla1[[#This Row],[KILOMETROS]]*Tabla1[[#This Row],[COSTO NORMAL]],Tabla1[[#This Row],[COSTO NORMAL]]*Tabla1[[#This Row],[KILOMETROS HASTA]])</f>
        <v>16.875</v>
      </c>
      <c r="U929" s="2">
        <f>Tabla1[[#This Row],[KILOMETROS ADICIONALES]]*Tabla1[[#This Row],[COSTO ADICIONAL]]</f>
        <v>6.2260000000000009</v>
      </c>
      <c r="V929">
        <v>214.39</v>
      </c>
      <c r="W929" s="2">
        <f>Tabla1[[#This Row],[COSTO NORMAL2]]+Tabla1[[#This Row],[COSTO ADICIONAL2]]</f>
        <v>23.100999999999999</v>
      </c>
    </row>
    <row r="930" spans="1:23" x14ac:dyDescent="0.25">
      <c r="A930" t="s">
        <v>45</v>
      </c>
      <c r="B930" t="s">
        <v>1530</v>
      </c>
      <c r="C930" t="s">
        <v>10021</v>
      </c>
      <c r="D930" t="s">
        <v>13</v>
      </c>
      <c r="E930" t="s">
        <v>14844</v>
      </c>
      <c r="F930" t="s">
        <v>295</v>
      </c>
      <c r="G930" t="s">
        <v>15</v>
      </c>
      <c r="H930" t="s">
        <v>72</v>
      </c>
      <c r="I930" t="s">
        <v>1531</v>
      </c>
      <c r="J930" t="str">
        <f>MID(Tabla1[[#This Row],[HORA2]],1,2)</f>
        <v>13</v>
      </c>
      <c r="K930" t="s">
        <v>78</v>
      </c>
      <c r="L930" t="s">
        <v>35</v>
      </c>
      <c r="M930" t="s">
        <v>14867</v>
      </c>
      <c r="N930" t="s">
        <v>22</v>
      </c>
      <c r="O930">
        <v>18.95</v>
      </c>
      <c r="P9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16.45</v>
      </c>
      <c r="Q930">
        <f>IF(Tabla1[[#This Row],[SERVICIO]]="COMIDA",3,IF(Tabla1[[#This Row],[SERVICIO]]="CONTROLADO",12,IF(Tabla1[[#This Row],[SERVICIO]]="RÁPIDO",3.75,IF(Tabla1[[#This Row],[SERVICIO]]="NORMAL",2.5,))))</f>
        <v>2.5</v>
      </c>
      <c r="R930">
        <f>IF(Tabla1[[#This Row],[SERVICIO]]="COMIDA",3.5,IF(Tabla1[[#This Row],[SERVICIO]]="CONTROLADO",8,IF(Tabla1[[#This Row],[SERVICIO]]="RÁPIDO",4.5,IF(Tabla1[[#This Row],[SERVICIO]]="NORMAL",3,))))</f>
        <v>3</v>
      </c>
      <c r="S930">
        <f>IF(Tabla1[[#This Row],[SERVICIO]]="COMIDA",0.75,IF(Tabla1[[#This Row],[SERVICIO]]="CONTROLADO",2.65,IF(Tabla1[[#This Row],[SERVICIO]]="RÁPIDO",0.55,IF(Tabla1[[#This Row],[SERVICIO]]="NORMAL",1.2,))))</f>
        <v>1.2</v>
      </c>
      <c r="T930" s="2">
        <f>IF(Tabla1[[#This Row],[KILOMETROS ADICIONALES]]=0,Tabla1[[#This Row],[KILOMETROS]]*Tabla1[[#This Row],[COSTO NORMAL]],Tabla1[[#This Row],[COSTO NORMAL]]*Tabla1[[#This Row],[KILOMETROS HASTA]])</f>
        <v>7.5</v>
      </c>
      <c r="U930" s="2">
        <f>Tabla1[[#This Row],[KILOMETROS ADICIONALES]]*Tabla1[[#This Row],[COSTO ADICIONAL]]</f>
        <v>19.739999999999998</v>
      </c>
      <c r="V930">
        <v>157.66</v>
      </c>
      <c r="W930" s="2">
        <f>Tabla1[[#This Row],[COSTO NORMAL2]]+Tabla1[[#This Row],[COSTO ADICIONAL2]]</f>
        <v>27.24</v>
      </c>
    </row>
    <row r="931" spans="1:23" x14ac:dyDescent="0.25">
      <c r="A931" t="s">
        <v>45</v>
      </c>
      <c r="B931" t="s">
        <v>1532</v>
      </c>
      <c r="C931" t="s">
        <v>10022</v>
      </c>
      <c r="D931" t="s">
        <v>75</v>
      </c>
      <c r="E931" t="s">
        <v>14845</v>
      </c>
      <c r="F931" t="s">
        <v>14</v>
      </c>
      <c r="G931" t="s">
        <v>15</v>
      </c>
      <c r="H931" t="s">
        <v>45</v>
      </c>
      <c r="I931" t="s">
        <v>1533</v>
      </c>
      <c r="J931" t="str">
        <f>MID(Tabla1[[#This Row],[HORA2]],1,2)</f>
        <v>16</v>
      </c>
      <c r="K931" t="s">
        <v>20</v>
      </c>
      <c r="L931" t="s">
        <v>20</v>
      </c>
      <c r="M931" t="s">
        <v>14867</v>
      </c>
      <c r="N931" t="s">
        <v>22</v>
      </c>
      <c r="O931">
        <v>3.54</v>
      </c>
      <c r="P9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31">
        <f>IF(Tabla1[[#This Row],[SERVICIO]]="COMIDA",3,IF(Tabla1[[#This Row],[SERVICIO]]="CONTROLADO",12,IF(Tabla1[[#This Row],[SERVICIO]]="RÁPIDO",3.75,IF(Tabla1[[#This Row],[SERVICIO]]="NORMAL",2.5,))))</f>
        <v>3.75</v>
      </c>
      <c r="R931">
        <f>IF(Tabla1[[#This Row],[SERVICIO]]="COMIDA",3.5,IF(Tabla1[[#This Row],[SERVICIO]]="CONTROLADO",8,IF(Tabla1[[#This Row],[SERVICIO]]="RÁPIDO",4.5,IF(Tabla1[[#This Row],[SERVICIO]]="NORMAL",3,))))</f>
        <v>4.5</v>
      </c>
      <c r="S9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1" s="2">
        <f>IF(Tabla1[[#This Row],[KILOMETROS ADICIONALES]]=0,Tabla1[[#This Row],[KILOMETROS]]*Tabla1[[#This Row],[COSTO NORMAL]],Tabla1[[#This Row],[COSTO NORMAL]]*Tabla1[[#This Row],[KILOMETROS HASTA]])</f>
        <v>15.93</v>
      </c>
      <c r="U931" s="2">
        <f>Tabla1[[#This Row],[KILOMETROS ADICIONALES]]*Tabla1[[#This Row],[COSTO ADICIONAL]]</f>
        <v>0</v>
      </c>
      <c r="V931">
        <v>60.51</v>
      </c>
      <c r="W931" s="2">
        <f>Tabla1[[#This Row],[COSTO NORMAL2]]+Tabla1[[#This Row],[COSTO ADICIONAL2]]</f>
        <v>15.93</v>
      </c>
    </row>
    <row r="932" spans="1:23" x14ac:dyDescent="0.25">
      <c r="A932" t="s">
        <v>45</v>
      </c>
      <c r="B932" t="s">
        <v>1532</v>
      </c>
      <c r="C932" t="s">
        <v>10023</v>
      </c>
      <c r="D932" t="s">
        <v>75</v>
      </c>
      <c r="E932" t="s">
        <v>14845</v>
      </c>
      <c r="F932" t="s">
        <v>14</v>
      </c>
      <c r="G932" t="s">
        <v>15</v>
      </c>
      <c r="H932" t="s">
        <v>45</v>
      </c>
      <c r="I932" t="s">
        <v>1534</v>
      </c>
      <c r="J932" t="str">
        <f>MID(Tabla1[[#This Row],[HORA2]],1,2)</f>
        <v>17</v>
      </c>
      <c r="K932" t="s">
        <v>20</v>
      </c>
      <c r="L932" t="s">
        <v>92</v>
      </c>
      <c r="M932" t="s">
        <v>14867</v>
      </c>
      <c r="N932" t="s">
        <v>22</v>
      </c>
      <c r="O932">
        <v>2.36</v>
      </c>
      <c r="P9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32">
        <f>IF(Tabla1[[#This Row],[SERVICIO]]="COMIDA",3,IF(Tabla1[[#This Row],[SERVICIO]]="CONTROLADO",12,IF(Tabla1[[#This Row],[SERVICIO]]="RÁPIDO",3.75,IF(Tabla1[[#This Row],[SERVICIO]]="NORMAL",2.5,))))</f>
        <v>3.75</v>
      </c>
      <c r="R932">
        <f>IF(Tabla1[[#This Row],[SERVICIO]]="COMIDA",3.5,IF(Tabla1[[#This Row],[SERVICIO]]="CONTROLADO",8,IF(Tabla1[[#This Row],[SERVICIO]]="RÁPIDO",4.5,IF(Tabla1[[#This Row],[SERVICIO]]="NORMAL",3,))))</f>
        <v>4.5</v>
      </c>
      <c r="S9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2" s="2">
        <f>IF(Tabla1[[#This Row],[KILOMETROS ADICIONALES]]=0,Tabla1[[#This Row],[KILOMETROS]]*Tabla1[[#This Row],[COSTO NORMAL]],Tabla1[[#This Row],[COSTO NORMAL]]*Tabla1[[#This Row],[KILOMETROS HASTA]])</f>
        <v>10.62</v>
      </c>
      <c r="U932" s="2">
        <f>Tabla1[[#This Row],[KILOMETROS ADICIONALES]]*Tabla1[[#This Row],[COSTO ADICIONAL]]</f>
        <v>0</v>
      </c>
      <c r="V932">
        <v>132.51</v>
      </c>
      <c r="W932" s="2">
        <f>Tabla1[[#This Row],[COSTO NORMAL2]]+Tabla1[[#This Row],[COSTO ADICIONAL2]]</f>
        <v>10.62</v>
      </c>
    </row>
    <row r="933" spans="1:23" x14ac:dyDescent="0.25">
      <c r="A933" t="s">
        <v>45</v>
      </c>
      <c r="B933" t="s">
        <v>1532</v>
      </c>
      <c r="C933" t="s">
        <v>10024</v>
      </c>
      <c r="D933" t="s">
        <v>13</v>
      </c>
      <c r="E933" t="s">
        <v>14845</v>
      </c>
      <c r="F933" t="s">
        <v>14</v>
      </c>
      <c r="G933" t="s">
        <v>15</v>
      </c>
      <c r="H933" t="s">
        <v>45</v>
      </c>
      <c r="I933" t="s">
        <v>1535</v>
      </c>
      <c r="J933" t="str">
        <f>MID(Tabla1[[#This Row],[HORA2]],1,2)</f>
        <v>16</v>
      </c>
      <c r="K933" t="s">
        <v>20</v>
      </c>
      <c r="L933" t="s">
        <v>43</v>
      </c>
      <c r="M933" t="s">
        <v>14867</v>
      </c>
      <c r="N933" t="s">
        <v>22</v>
      </c>
      <c r="O933">
        <v>1.73</v>
      </c>
      <c r="P9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33">
        <f>IF(Tabla1[[#This Row],[SERVICIO]]="COMIDA",3,IF(Tabla1[[#This Row],[SERVICIO]]="CONTROLADO",12,IF(Tabla1[[#This Row],[SERVICIO]]="RÁPIDO",3.75,IF(Tabla1[[#This Row],[SERVICIO]]="NORMAL",2.5,))))</f>
        <v>3.75</v>
      </c>
      <c r="R933">
        <f>IF(Tabla1[[#This Row],[SERVICIO]]="COMIDA",3.5,IF(Tabla1[[#This Row],[SERVICIO]]="CONTROLADO",8,IF(Tabla1[[#This Row],[SERVICIO]]="RÁPIDO",4.5,IF(Tabla1[[#This Row],[SERVICIO]]="NORMAL",3,))))</f>
        <v>4.5</v>
      </c>
      <c r="S9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3" s="2">
        <f>IF(Tabla1[[#This Row],[KILOMETROS ADICIONALES]]=0,Tabla1[[#This Row],[KILOMETROS]]*Tabla1[[#This Row],[COSTO NORMAL]],Tabla1[[#This Row],[COSTO NORMAL]]*Tabla1[[#This Row],[KILOMETROS HASTA]])</f>
        <v>7.7850000000000001</v>
      </c>
      <c r="U933" s="2">
        <f>Tabla1[[#This Row],[KILOMETROS ADICIONALES]]*Tabla1[[#This Row],[COSTO ADICIONAL]]</f>
        <v>0</v>
      </c>
      <c r="V933">
        <v>65.33</v>
      </c>
      <c r="W933" s="2">
        <f>Tabla1[[#This Row],[COSTO NORMAL2]]+Tabla1[[#This Row],[COSTO ADICIONAL2]]</f>
        <v>7.7850000000000001</v>
      </c>
    </row>
    <row r="934" spans="1:23" x14ac:dyDescent="0.25">
      <c r="A934" t="s">
        <v>45</v>
      </c>
      <c r="B934" t="s">
        <v>1532</v>
      </c>
      <c r="C934" t="s">
        <v>10025</v>
      </c>
      <c r="D934" t="s">
        <v>13</v>
      </c>
      <c r="E934" t="s">
        <v>14845</v>
      </c>
      <c r="F934" t="s">
        <v>14</v>
      </c>
      <c r="G934" t="s">
        <v>41</v>
      </c>
      <c r="H934" t="s">
        <v>100</v>
      </c>
      <c r="I934" t="s">
        <v>1536</v>
      </c>
      <c r="J934" t="str">
        <f>MID(Tabla1[[#This Row],[HORA2]],1,2)</f>
        <v>11</v>
      </c>
      <c r="K934" t="s">
        <v>43</v>
      </c>
      <c r="L934" t="s">
        <v>257</v>
      </c>
      <c r="M934" t="s">
        <v>14867</v>
      </c>
      <c r="N934" t="s">
        <v>22</v>
      </c>
      <c r="O934">
        <v>9.75</v>
      </c>
      <c r="P9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</v>
      </c>
      <c r="Q934">
        <f>IF(Tabla1[[#This Row],[SERVICIO]]="COMIDA",3,IF(Tabla1[[#This Row],[SERVICIO]]="CONTROLADO",12,IF(Tabla1[[#This Row],[SERVICIO]]="RÁPIDO",3.75,IF(Tabla1[[#This Row],[SERVICIO]]="NORMAL",2.5,))))</f>
        <v>3.75</v>
      </c>
      <c r="R934">
        <f>IF(Tabla1[[#This Row],[SERVICIO]]="COMIDA",3.5,IF(Tabla1[[#This Row],[SERVICIO]]="CONTROLADO",8,IF(Tabla1[[#This Row],[SERVICIO]]="RÁPIDO",4.5,IF(Tabla1[[#This Row],[SERVICIO]]="NORMAL",3,))))</f>
        <v>4.5</v>
      </c>
      <c r="S9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4" s="2">
        <f>IF(Tabla1[[#This Row],[KILOMETROS ADICIONALES]]=0,Tabla1[[#This Row],[KILOMETROS]]*Tabla1[[#This Row],[COSTO NORMAL]],Tabla1[[#This Row],[COSTO NORMAL]]*Tabla1[[#This Row],[KILOMETROS HASTA]])</f>
        <v>16.875</v>
      </c>
      <c r="U934" s="2">
        <f>Tabla1[[#This Row],[KILOMETROS ADICIONALES]]*Tabla1[[#This Row],[COSTO ADICIONAL]]</f>
        <v>3.3000000000000003</v>
      </c>
      <c r="V934">
        <v>178.08</v>
      </c>
      <c r="W934" s="2">
        <f>Tabla1[[#This Row],[COSTO NORMAL2]]+Tabla1[[#This Row],[COSTO ADICIONAL2]]</f>
        <v>20.175000000000001</v>
      </c>
    </row>
    <row r="935" spans="1:23" x14ac:dyDescent="0.25">
      <c r="A935" t="s">
        <v>45</v>
      </c>
      <c r="B935" t="s">
        <v>1532</v>
      </c>
      <c r="C935" t="s">
        <v>10026</v>
      </c>
      <c r="D935" t="s">
        <v>13</v>
      </c>
      <c r="E935" t="s">
        <v>14845</v>
      </c>
      <c r="F935" t="s">
        <v>14</v>
      </c>
      <c r="G935" t="s">
        <v>41</v>
      </c>
      <c r="H935" t="s">
        <v>226</v>
      </c>
      <c r="I935" t="s">
        <v>1537</v>
      </c>
      <c r="J935" t="str">
        <f>MID(Tabla1[[#This Row],[HORA2]],1,2)</f>
        <v>12</v>
      </c>
      <c r="K935" t="s">
        <v>43</v>
      </c>
      <c r="L935" t="s">
        <v>257</v>
      </c>
      <c r="M935" t="s">
        <v>14867</v>
      </c>
      <c r="N935" t="s">
        <v>22</v>
      </c>
      <c r="O935">
        <v>17.36</v>
      </c>
      <c r="P9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13.61</v>
      </c>
      <c r="Q935">
        <f>IF(Tabla1[[#This Row],[SERVICIO]]="COMIDA",3,IF(Tabla1[[#This Row],[SERVICIO]]="CONTROLADO",12,IF(Tabla1[[#This Row],[SERVICIO]]="RÁPIDO",3.75,IF(Tabla1[[#This Row],[SERVICIO]]="NORMAL",2.5,))))</f>
        <v>3.75</v>
      </c>
      <c r="R935">
        <f>IF(Tabla1[[#This Row],[SERVICIO]]="COMIDA",3.5,IF(Tabla1[[#This Row],[SERVICIO]]="CONTROLADO",8,IF(Tabla1[[#This Row],[SERVICIO]]="RÁPIDO",4.5,IF(Tabla1[[#This Row],[SERVICIO]]="NORMAL",3,))))</f>
        <v>4.5</v>
      </c>
      <c r="S9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5" s="2">
        <f>IF(Tabla1[[#This Row],[KILOMETROS ADICIONALES]]=0,Tabla1[[#This Row],[KILOMETROS]]*Tabla1[[#This Row],[COSTO NORMAL]],Tabla1[[#This Row],[COSTO NORMAL]]*Tabla1[[#This Row],[KILOMETROS HASTA]])</f>
        <v>16.875</v>
      </c>
      <c r="U935" s="2">
        <f>Tabla1[[#This Row],[KILOMETROS ADICIONALES]]*Tabla1[[#This Row],[COSTO ADICIONAL]]</f>
        <v>7.4855</v>
      </c>
      <c r="V935">
        <v>231.68</v>
      </c>
      <c r="W935" s="2">
        <f>Tabla1[[#This Row],[COSTO NORMAL2]]+Tabla1[[#This Row],[COSTO ADICIONAL2]]</f>
        <v>24.360500000000002</v>
      </c>
    </row>
    <row r="936" spans="1:23" x14ac:dyDescent="0.25">
      <c r="A936" t="s">
        <v>45</v>
      </c>
      <c r="B936" t="s">
        <v>1532</v>
      </c>
      <c r="C936" t="s">
        <v>10027</v>
      </c>
      <c r="D936" t="s">
        <v>13</v>
      </c>
      <c r="E936" t="s">
        <v>14845</v>
      </c>
      <c r="F936" t="s">
        <v>14</v>
      </c>
      <c r="G936" t="s">
        <v>24</v>
      </c>
      <c r="H936" t="s">
        <v>45</v>
      </c>
      <c r="I936" t="s">
        <v>1538</v>
      </c>
      <c r="J936" t="str">
        <f>MID(Tabla1[[#This Row],[HORA2]],1,2)</f>
        <v>18</v>
      </c>
      <c r="K936" t="s">
        <v>43</v>
      </c>
      <c r="L936" t="s">
        <v>257</v>
      </c>
      <c r="M936" t="s">
        <v>14867</v>
      </c>
      <c r="N936" t="s">
        <v>22</v>
      </c>
      <c r="O936">
        <v>12.59</v>
      </c>
      <c r="P9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8.84</v>
      </c>
      <c r="Q936">
        <f>IF(Tabla1[[#This Row],[SERVICIO]]="COMIDA",3,IF(Tabla1[[#This Row],[SERVICIO]]="CONTROLADO",12,IF(Tabla1[[#This Row],[SERVICIO]]="RÁPIDO",3.75,IF(Tabla1[[#This Row],[SERVICIO]]="NORMAL",2.5,))))</f>
        <v>3.75</v>
      </c>
      <c r="R936">
        <f>IF(Tabla1[[#This Row],[SERVICIO]]="COMIDA",3.5,IF(Tabla1[[#This Row],[SERVICIO]]="CONTROLADO",8,IF(Tabla1[[#This Row],[SERVICIO]]="RÁPIDO",4.5,IF(Tabla1[[#This Row],[SERVICIO]]="NORMAL",3,))))</f>
        <v>4.5</v>
      </c>
      <c r="S9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6" s="2">
        <f>IF(Tabla1[[#This Row],[KILOMETROS ADICIONALES]]=0,Tabla1[[#This Row],[KILOMETROS]]*Tabla1[[#This Row],[COSTO NORMAL]],Tabla1[[#This Row],[COSTO NORMAL]]*Tabla1[[#This Row],[KILOMETROS HASTA]])</f>
        <v>16.875</v>
      </c>
      <c r="U936" s="2">
        <f>Tabla1[[#This Row],[KILOMETROS ADICIONALES]]*Tabla1[[#This Row],[COSTO ADICIONAL]]</f>
        <v>4.8620000000000001</v>
      </c>
      <c r="V936">
        <v>122.66</v>
      </c>
      <c r="W936" s="2">
        <f>Tabla1[[#This Row],[COSTO NORMAL2]]+Tabla1[[#This Row],[COSTO ADICIONAL2]]</f>
        <v>21.737000000000002</v>
      </c>
    </row>
    <row r="937" spans="1:23" x14ac:dyDescent="0.25">
      <c r="A937" t="s">
        <v>45</v>
      </c>
      <c r="B937" t="s">
        <v>1532</v>
      </c>
      <c r="C937" t="s">
        <v>10028</v>
      </c>
      <c r="D937" t="s">
        <v>13</v>
      </c>
      <c r="E937" t="s">
        <v>14845</v>
      </c>
      <c r="F937" t="s">
        <v>14</v>
      </c>
      <c r="G937" t="s">
        <v>15</v>
      </c>
      <c r="H937" t="s">
        <v>128</v>
      </c>
      <c r="I937" t="s">
        <v>1539</v>
      </c>
      <c r="J937" t="str">
        <f>MID(Tabla1[[#This Row],[HORA2]],1,2)</f>
        <v>15</v>
      </c>
      <c r="K937" t="s">
        <v>43</v>
      </c>
      <c r="L937" t="s">
        <v>257</v>
      </c>
      <c r="M937" t="s">
        <v>14867</v>
      </c>
      <c r="N937" t="s">
        <v>22</v>
      </c>
      <c r="O937">
        <v>5.52</v>
      </c>
      <c r="P9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1.7699999999999996</v>
      </c>
      <c r="Q937">
        <f>IF(Tabla1[[#This Row],[SERVICIO]]="COMIDA",3,IF(Tabla1[[#This Row],[SERVICIO]]="CONTROLADO",12,IF(Tabla1[[#This Row],[SERVICIO]]="RÁPIDO",3.75,IF(Tabla1[[#This Row],[SERVICIO]]="NORMAL",2.5,))))</f>
        <v>3.75</v>
      </c>
      <c r="R937">
        <f>IF(Tabla1[[#This Row],[SERVICIO]]="COMIDA",3.5,IF(Tabla1[[#This Row],[SERVICIO]]="CONTROLADO",8,IF(Tabla1[[#This Row],[SERVICIO]]="RÁPIDO",4.5,IF(Tabla1[[#This Row],[SERVICIO]]="NORMAL",3,))))</f>
        <v>4.5</v>
      </c>
      <c r="S9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7" s="2">
        <f>IF(Tabla1[[#This Row],[KILOMETROS ADICIONALES]]=0,Tabla1[[#This Row],[KILOMETROS]]*Tabla1[[#This Row],[COSTO NORMAL]],Tabla1[[#This Row],[COSTO NORMAL]]*Tabla1[[#This Row],[KILOMETROS HASTA]])</f>
        <v>16.875</v>
      </c>
      <c r="U937" s="2">
        <f>Tabla1[[#This Row],[KILOMETROS ADICIONALES]]*Tabla1[[#This Row],[COSTO ADICIONAL]]</f>
        <v>0.97349999999999981</v>
      </c>
      <c r="V937">
        <v>245.81</v>
      </c>
      <c r="W937" s="2">
        <f>Tabla1[[#This Row],[COSTO NORMAL2]]+Tabla1[[#This Row],[COSTO ADICIONAL2]]</f>
        <v>17.848500000000001</v>
      </c>
    </row>
    <row r="938" spans="1:23" x14ac:dyDescent="0.25">
      <c r="A938" t="s">
        <v>45</v>
      </c>
      <c r="B938" t="s">
        <v>1540</v>
      </c>
      <c r="C938" t="s">
        <v>10029</v>
      </c>
      <c r="E938" t="s">
        <v>14845</v>
      </c>
      <c r="F938" t="s">
        <v>76</v>
      </c>
      <c r="G938" t="s">
        <v>15</v>
      </c>
      <c r="H938" t="s">
        <v>45</v>
      </c>
      <c r="I938" t="s">
        <v>1541</v>
      </c>
      <c r="J938" t="str">
        <f>MID(Tabla1[[#This Row],[HORA2]],1,2)</f>
        <v>16</v>
      </c>
      <c r="K938" t="s">
        <v>43</v>
      </c>
      <c r="L938" t="s">
        <v>57</v>
      </c>
      <c r="M938" t="s">
        <v>14867</v>
      </c>
      <c r="N938" t="s">
        <v>22</v>
      </c>
      <c r="O938">
        <v>5.62</v>
      </c>
      <c r="P9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1.87</v>
      </c>
      <c r="Q938">
        <f>IF(Tabla1[[#This Row],[SERVICIO]]="COMIDA",3,IF(Tabla1[[#This Row],[SERVICIO]]="CONTROLADO",12,IF(Tabla1[[#This Row],[SERVICIO]]="RÁPIDO",3.75,IF(Tabla1[[#This Row],[SERVICIO]]="NORMAL",2.5,))))</f>
        <v>3.75</v>
      </c>
      <c r="R938">
        <f>IF(Tabla1[[#This Row],[SERVICIO]]="COMIDA",3.5,IF(Tabla1[[#This Row],[SERVICIO]]="CONTROLADO",8,IF(Tabla1[[#This Row],[SERVICIO]]="RÁPIDO",4.5,IF(Tabla1[[#This Row],[SERVICIO]]="NORMAL",3,))))</f>
        <v>4.5</v>
      </c>
      <c r="S9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8" s="2">
        <f>IF(Tabla1[[#This Row],[KILOMETROS ADICIONALES]]=0,Tabla1[[#This Row],[KILOMETROS]]*Tabla1[[#This Row],[COSTO NORMAL]],Tabla1[[#This Row],[COSTO NORMAL]]*Tabla1[[#This Row],[KILOMETROS HASTA]])</f>
        <v>16.875</v>
      </c>
      <c r="U938" s="2">
        <f>Tabla1[[#This Row],[KILOMETROS ADICIONALES]]*Tabla1[[#This Row],[COSTO ADICIONAL]]</f>
        <v>1.0285000000000002</v>
      </c>
      <c r="V938">
        <v>244.64</v>
      </c>
      <c r="W938" s="2">
        <f>Tabla1[[#This Row],[COSTO NORMAL2]]+Tabla1[[#This Row],[COSTO ADICIONAL2]]</f>
        <v>17.903500000000001</v>
      </c>
    </row>
    <row r="939" spans="1:23" x14ac:dyDescent="0.25">
      <c r="A939" t="s">
        <v>45</v>
      </c>
      <c r="B939" t="s">
        <v>1542</v>
      </c>
      <c r="C939" t="s">
        <v>10030</v>
      </c>
      <c r="E939" t="s">
        <v>14845</v>
      </c>
      <c r="F939" t="s">
        <v>76</v>
      </c>
      <c r="G939" t="s">
        <v>15</v>
      </c>
      <c r="H939" t="s">
        <v>45</v>
      </c>
      <c r="I939" t="s">
        <v>1543</v>
      </c>
      <c r="J939" t="str">
        <f>MID(Tabla1[[#This Row],[HORA2]],1,2)</f>
        <v>16</v>
      </c>
      <c r="K939" t="s">
        <v>43</v>
      </c>
      <c r="L939" t="s">
        <v>49</v>
      </c>
      <c r="M939" t="s">
        <v>14867</v>
      </c>
      <c r="N939" t="s">
        <v>22</v>
      </c>
      <c r="O939">
        <v>13.57</v>
      </c>
      <c r="P9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939">
        <f>IF(Tabla1[[#This Row],[SERVICIO]]="COMIDA",3,IF(Tabla1[[#This Row],[SERVICIO]]="CONTROLADO",12,IF(Tabla1[[#This Row],[SERVICIO]]="RÁPIDO",3.75,IF(Tabla1[[#This Row],[SERVICIO]]="NORMAL",2.5,))))</f>
        <v>3.75</v>
      </c>
      <c r="R939">
        <f>IF(Tabla1[[#This Row],[SERVICIO]]="COMIDA",3.5,IF(Tabla1[[#This Row],[SERVICIO]]="CONTROLADO",8,IF(Tabla1[[#This Row],[SERVICIO]]="RÁPIDO",4.5,IF(Tabla1[[#This Row],[SERVICIO]]="NORMAL",3,))))</f>
        <v>4.5</v>
      </c>
      <c r="S9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39" s="2">
        <f>IF(Tabla1[[#This Row],[KILOMETROS ADICIONALES]]=0,Tabla1[[#This Row],[KILOMETROS]]*Tabla1[[#This Row],[COSTO NORMAL]],Tabla1[[#This Row],[COSTO NORMAL]]*Tabla1[[#This Row],[KILOMETROS HASTA]])</f>
        <v>16.875</v>
      </c>
      <c r="U939" s="2">
        <f>Tabla1[[#This Row],[KILOMETROS ADICIONALES]]*Tabla1[[#This Row],[COSTO ADICIONAL]]</f>
        <v>5.4010000000000007</v>
      </c>
      <c r="V939">
        <v>11.69</v>
      </c>
      <c r="W939" s="2">
        <f>Tabla1[[#This Row],[COSTO NORMAL2]]+Tabla1[[#This Row],[COSTO ADICIONAL2]]</f>
        <v>22.276</v>
      </c>
    </row>
    <row r="940" spans="1:23" x14ac:dyDescent="0.25">
      <c r="A940" t="s">
        <v>45</v>
      </c>
      <c r="B940" t="s">
        <v>1544</v>
      </c>
      <c r="C940" t="s">
        <v>10031</v>
      </c>
      <c r="D940" t="s">
        <v>13</v>
      </c>
      <c r="E940" t="s">
        <v>14845</v>
      </c>
      <c r="F940" t="s">
        <v>14</v>
      </c>
      <c r="G940" t="s">
        <v>15</v>
      </c>
      <c r="H940" t="s">
        <v>45</v>
      </c>
      <c r="I940" t="s">
        <v>1545</v>
      </c>
      <c r="J940" t="str">
        <f>MID(Tabla1[[#This Row],[HORA2]],1,2)</f>
        <v>16</v>
      </c>
      <c r="K940" t="s">
        <v>94</v>
      </c>
      <c r="L940" t="s">
        <v>94</v>
      </c>
      <c r="M940" t="s">
        <v>14867</v>
      </c>
      <c r="N940" t="s">
        <v>22</v>
      </c>
      <c r="O940">
        <v>7.71</v>
      </c>
      <c r="P9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3.96</v>
      </c>
      <c r="Q940">
        <f>IF(Tabla1[[#This Row],[SERVICIO]]="COMIDA",3,IF(Tabla1[[#This Row],[SERVICIO]]="CONTROLADO",12,IF(Tabla1[[#This Row],[SERVICIO]]="RÁPIDO",3.75,IF(Tabla1[[#This Row],[SERVICIO]]="NORMAL",2.5,))))</f>
        <v>3.75</v>
      </c>
      <c r="R940">
        <f>IF(Tabla1[[#This Row],[SERVICIO]]="COMIDA",3.5,IF(Tabla1[[#This Row],[SERVICIO]]="CONTROLADO",8,IF(Tabla1[[#This Row],[SERVICIO]]="RÁPIDO",4.5,IF(Tabla1[[#This Row],[SERVICIO]]="NORMAL",3,))))</f>
        <v>4.5</v>
      </c>
      <c r="S9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0" s="2">
        <f>IF(Tabla1[[#This Row],[KILOMETROS ADICIONALES]]=0,Tabla1[[#This Row],[KILOMETROS]]*Tabla1[[#This Row],[COSTO NORMAL]],Tabla1[[#This Row],[COSTO NORMAL]]*Tabla1[[#This Row],[KILOMETROS HASTA]])</f>
        <v>16.875</v>
      </c>
      <c r="U940" s="2">
        <f>Tabla1[[#This Row],[KILOMETROS ADICIONALES]]*Tabla1[[#This Row],[COSTO ADICIONAL]]</f>
        <v>2.1779999999999999</v>
      </c>
      <c r="V940">
        <v>64.77</v>
      </c>
      <c r="W940" s="2">
        <f>Tabla1[[#This Row],[COSTO NORMAL2]]+Tabla1[[#This Row],[COSTO ADICIONAL2]]</f>
        <v>19.053000000000001</v>
      </c>
    </row>
    <row r="941" spans="1:23" x14ac:dyDescent="0.25">
      <c r="A941" t="s">
        <v>45</v>
      </c>
      <c r="B941" t="s">
        <v>1546</v>
      </c>
      <c r="C941" t="s">
        <v>10032</v>
      </c>
      <c r="D941" t="s">
        <v>13</v>
      </c>
      <c r="E941" t="s">
        <v>14845</v>
      </c>
      <c r="F941" t="s">
        <v>14</v>
      </c>
      <c r="G941" t="s">
        <v>15</v>
      </c>
      <c r="H941" t="s">
        <v>45</v>
      </c>
      <c r="I941" t="s">
        <v>1547</v>
      </c>
      <c r="J941" t="str">
        <f>MID(Tabla1[[#This Row],[HORA2]],1,2)</f>
        <v>16</v>
      </c>
      <c r="K941" t="s">
        <v>19</v>
      </c>
      <c r="L941" t="s">
        <v>49</v>
      </c>
      <c r="M941" t="s">
        <v>14867</v>
      </c>
      <c r="N941" t="s">
        <v>22</v>
      </c>
      <c r="O941">
        <v>5.63</v>
      </c>
      <c r="P9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</v>
      </c>
      <c r="Q941">
        <f>IF(Tabla1[[#This Row],[SERVICIO]]="COMIDA",3,IF(Tabla1[[#This Row],[SERVICIO]]="CONTROLADO",12,IF(Tabla1[[#This Row],[SERVICIO]]="RÁPIDO",3.75,IF(Tabla1[[#This Row],[SERVICIO]]="NORMAL",2.5,))))</f>
        <v>3.75</v>
      </c>
      <c r="R941">
        <f>IF(Tabla1[[#This Row],[SERVICIO]]="COMIDA",3.5,IF(Tabla1[[#This Row],[SERVICIO]]="CONTROLADO",8,IF(Tabla1[[#This Row],[SERVICIO]]="RÁPIDO",4.5,IF(Tabla1[[#This Row],[SERVICIO]]="NORMAL",3,))))</f>
        <v>4.5</v>
      </c>
      <c r="S9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1" s="2">
        <f>IF(Tabla1[[#This Row],[KILOMETROS ADICIONALES]]=0,Tabla1[[#This Row],[KILOMETROS]]*Tabla1[[#This Row],[COSTO NORMAL]],Tabla1[[#This Row],[COSTO NORMAL]]*Tabla1[[#This Row],[KILOMETROS HASTA]])</f>
        <v>16.875</v>
      </c>
      <c r="U941" s="2">
        <f>Tabla1[[#This Row],[KILOMETROS ADICIONALES]]*Tabla1[[#This Row],[COSTO ADICIONAL]]</f>
        <v>1.034</v>
      </c>
      <c r="V941">
        <v>67.87</v>
      </c>
      <c r="W941" s="2">
        <f>Tabla1[[#This Row],[COSTO NORMAL2]]+Tabla1[[#This Row],[COSTO ADICIONAL2]]</f>
        <v>17.908999999999999</v>
      </c>
    </row>
    <row r="942" spans="1:23" x14ac:dyDescent="0.25">
      <c r="A942" t="s">
        <v>45</v>
      </c>
      <c r="B942" t="s">
        <v>1548</v>
      </c>
      <c r="C942" t="s">
        <v>10033</v>
      </c>
      <c r="D942" t="s">
        <v>13</v>
      </c>
      <c r="E942" t="s">
        <v>14845</v>
      </c>
      <c r="F942" t="s">
        <v>76</v>
      </c>
      <c r="G942" t="s">
        <v>69</v>
      </c>
      <c r="H942" t="s">
        <v>45</v>
      </c>
      <c r="I942" t="s">
        <v>1549</v>
      </c>
      <c r="J942" t="str">
        <f>MID(Tabla1[[#This Row],[HORA2]],1,2)</f>
        <v>18</v>
      </c>
      <c r="K942" t="s">
        <v>20</v>
      </c>
      <c r="L942" t="s">
        <v>19</v>
      </c>
      <c r="M942" t="s">
        <v>14867</v>
      </c>
      <c r="N942" t="s">
        <v>22</v>
      </c>
      <c r="O942">
        <v>20.99</v>
      </c>
      <c r="P9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17.239999999999998</v>
      </c>
      <c r="Q942">
        <f>IF(Tabla1[[#This Row],[SERVICIO]]="COMIDA",3,IF(Tabla1[[#This Row],[SERVICIO]]="CONTROLADO",12,IF(Tabla1[[#This Row],[SERVICIO]]="RÁPIDO",3.75,IF(Tabla1[[#This Row],[SERVICIO]]="NORMAL",2.5,))))</f>
        <v>3.75</v>
      </c>
      <c r="R942">
        <f>IF(Tabla1[[#This Row],[SERVICIO]]="COMIDA",3.5,IF(Tabla1[[#This Row],[SERVICIO]]="CONTROLADO",8,IF(Tabla1[[#This Row],[SERVICIO]]="RÁPIDO",4.5,IF(Tabla1[[#This Row],[SERVICIO]]="NORMAL",3,))))</f>
        <v>4.5</v>
      </c>
      <c r="S9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2" s="2">
        <f>IF(Tabla1[[#This Row],[KILOMETROS ADICIONALES]]=0,Tabla1[[#This Row],[KILOMETROS]]*Tabla1[[#This Row],[COSTO NORMAL]],Tabla1[[#This Row],[COSTO NORMAL]]*Tabla1[[#This Row],[KILOMETROS HASTA]])</f>
        <v>16.875</v>
      </c>
      <c r="U942" s="2">
        <f>Tabla1[[#This Row],[KILOMETROS ADICIONALES]]*Tabla1[[#This Row],[COSTO ADICIONAL]]</f>
        <v>9.4819999999999993</v>
      </c>
      <c r="V942">
        <v>148.94</v>
      </c>
      <c r="W942" s="2">
        <f>Tabla1[[#This Row],[COSTO NORMAL2]]+Tabla1[[#This Row],[COSTO ADICIONAL2]]</f>
        <v>26.356999999999999</v>
      </c>
    </row>
    <row r="943" spans="1:23" x14ac:dyDescent="0.25">
      <c r="A943" t="s">
        <v>45</v>
      </c>
      <c r="B943" t="s">
        <v>1548</v>
      </c>
      <c r="C943" t="s">
        <v>10034</v>
      </c>
      <c r="D943" t="s">
        <v>13</v>
      </c>
      <c r="E943" t="s">
        <v>14845</v>
      </c>
      <c r="F943" t="s">
        <v>76</v>
      </c>
      <c r="G943" t="s">
        <v>69</v>
      </c>
      <c r="H943" t="s">
        <v>45</v>
      </c>
      <c r="I943" t="s">
        <v>1550</v>
      </c>
      <c r="J943" t="str">
        <f>MID(Tabla1[[#This Row],[HORA2]],1,2)</f>
        <v>18</v>
      </c>
      <c r="K943" t="s">
        <v>20</v>
      </c>
      <c r="L943" t="s">
        <v>19</v>
      </c>
      <c r="M943" t="s">
        <v>14867</v>
      </c>
      <c r="N943" t="s">
        <v>22</v>
      </c>
      <c r="O943">
        <v>4.24</v>
      </c>
      <c r="P9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0.49000000000000021</v>
      </c>
      <c r="Q943">
        <f>IF(Tabla1[[#This Row],[SERVICIO]]="COMIDA",3,IF(Tabla1[[#This Row],[SERVICIO]]="CONTROLADO",12,IF(Tabla1[[#This Row],[SERVICIO]]="RÁPIDO",3.75,IF(Tabla1[[#This Row],[SERVICIO]]="NORMAL",2.5,))))</f>
        <v>3.75</v>
      </c>
      <c r="R943">
        <f>IF(Tabla1[[#This Row],[SERVICIO]]="COMIDA",3.5,IF(Tabla1[[#This Row],[SERVICIO]]="CONTROLADO",8,IF(Tabla1[[#This Row],[SERVICIO]]="RÁPIDO",4.5,IF(Tabla1[[#This Row],[SERVICIO]]="NORMAL",3,))))</f>
        <v>4.5</v>
      </c>
      <c r="S9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3" s="2">
        <f>IF(Tabla1[[#This Row],[KILOMETROS ADICIONALES]]=0,Tabla1[[#This Row],[KILOMETROS]]*Tabla1[[#This Row],[COSTO NORMAL]],Tabla1[[#This Row],[COSTO NORMAL]]*Tabla1[[#This Row],[KILOMETROS HASTA]])</f>
        <v>16.875</v>
      </c>
      <c r="U943" s="2">
        <f>Tabla1[[#This Row],[KILOMETROS ADICIONALES]]*Tabla1[[#This Row],[COSTO ADICIONAL]]</f>
        <v>0.26950000000000013</v>
      </c>
      <c r="V943">
        <v>103.54</v>
      </c>
      <c r="W943" s="2">
        <f>Tabla1[[#This Row],[COSTO NORMAL2]]+Tabla1[[#This Row],[COSTO ADICIONAL2]]</f>
        <v>17.144500000000001</v>
      </c>
    </row>
    <row r="944" spans="1:23" x14ac:dyDescent="0.25">
      <c r="A944" t="s">
        <v>45</v>
      </c>
      <c r="B944" t="s">
        <v>1551</v>
      </c>
      <c r="C944" t="s">
        <v>10035</v>
      </c>
      <c r="D944" t="s">
        <v>13</v>
      </c>
      <c r="E944" t="s">
        <v>14845</v>
      </c>
      <c r="F944" t="s">
        <v>14</v>
      </c>
      <c r="G944" t="s">
        <v>15</v>
      </c>
      <c r="H944" t="s">
        <v>45</v>
      </c>
      <c r="I944" t="s">
        <v>1552</v>
      </c>
      <c r="J944" t="str">
        <f>MID(Tabla1[[#This Row],[HORA2]],1,2)</f>
        <v>18</v>
      </c>
      <c r="K944" t="s">
        <v>145</v>
      </c>
      <c r="L944" t="s">
        <v>27</v>
      </c>
      <c r="M944" t="s">
        <v>14867</v>
      </c>
      <c r="N944" t="s">
        <v>22</v>
      </c>
      <c r="O944">
        <v>8.18</v>
      </c>
      <c r="P9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944">
        <f>IF(Tabla1[[#This Row],[SERVICIO]]="COMIDA",3,IF(Tabla1[[#This Row],[SERVICIO]]="CONTROLADO",12,IF(Tabla1[[#This Row],[SERVICIO]]="RÁPIDO",3.75,IF(Tabla1[[#This Row],[SERVICIO]]="NORMAL",2.5,))))</f>
        <v>3.75</v>
      </c>
      <c r="R944">
        <f>IF(Tabla1[[#This Row],[SERVICIO]]="COMIDA",3.5,IF(Tabla1[[#This Row],[SERVICIO]]="CONTROLADO",8,IF(Tabla1[[#This Row],[SERVICIO]]="RÁPIDO",4.5,IF(Tabla1[[#This Row],[SERVICIO]]="NORMAL",3,))))</f>
        <v>4.5</v>
      </c>
      <c r="S9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4" s="2">
        <f>IF(Tabla1[[#This Row],[KILOMETROS ADICIONALES]]=0,Tabla1[[#This Row],[KILOMETROS]]*Tabla1[[#This Row],[COSTO NORMAL]],Tabla1[[#This Row],[COSTO NORMAL]]*Tabla1[[#This Row],[KILOMETROS HASTA]])</f>
        <v>16.875</v>
      </c>
      <c r="U944" s="2">
        <f>Tabla1[[#This Row],[KILOMETROS ADICIONALES]]*Tabla1[[#This Row],[COSTO ADICIONAL]]</f>
        <v>2.4365000000000001</v>
      </c>
      <c r="V944">
        <v>218.93</v>
      </c>
      <c r="W944" s="2">
        <f>Tabla1[[#This Row],[COSTO NORMAL2]]+Tabla1[[#This Row],[COSTO ADICIONAL2]]</f>
        <v>19.311499999999999</v>
      </c>
    </row>
    <row r="945" spans="1:23" x14ac:dyDescent="0.25">
      <c r="A945" t="s">
        <v>45</v>
      </c>
      <c r="B945" t="s">
        <v>1553</v>
      </c>
      <c r="C945" t="s">
        <v>10036</v>
      </c>
      <c r="D945" t="s">
        <v>13</v>
      </c>
      <c r="E945" t="s">
        <v>14845</v>
      </c>
      <c r="F945" t="s">
        <v>14</v>
      </c>
      <c r="G945" t="s">
        <v>15</v>
      </c>
      <c r="H945" t="s">
        <v>45</v>
      </c>
      <c r="I945" t="s">
        <v>1554</v>
      </c>
      <c r="J945" t="str">
        <f>MID(Tabla1[[#This Row],[HORA2]],1,2)</f>
        <v>16</v>
      </c>
      <c r="K945" t="s">
        <v>79</v>
      </c>
      <c r="L945" t="s">
        <v>79</v>
      </c>
      <c r="M945" t="s">
        <v>14867</v>
      </c>
      <c r="N945" t="s">
        <v>22</v>
      </c>
      <c r="O945">
        <v>6.46</v>
      </c>
      <c r="P9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</v>
      </c>
      <c r="Q945">
        <f>IF(Tabla1[[#This Row],[SERVICIO]]="COMIDA",3,IF(Tabla1[[#This Row],[SERVICIO]]="CONTROLADO",12,IF(Tabla1[[#This Row],[SERVICIO]]="RÁPIDO",3.75,IF(Tabla1[[#This Row],[SERVICIO]]="NORMAL",2.5,))))</f>
        <v>3.75</v>
      </c>
      <c r="R945">
        <f>IF(Tabla1[[#This Row],[SERVICIO]]="COMIDA",3.5,IF(Tabla1[[#This Row],[SERVICIO]]="CONTROLADO",8,IF(Tabla1[[#This Row],[SERVICIO]]="RÁPIDO",4.5,IF(Tabla1[[#This Row],[SERVICIO]]="NORMAL",3,))))</f>
        <v>4.5</v>
      </c>
      <c r="S9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5" s="2">
        <f>IF(Tabla1[[#This Row],[KILOMETROS ADICIONALES]]=0,Tabla1[[#This Row],[KILOMETROS]]*Tabla1[[#This Row],[COSTO NORMAL]],Tabla1[[#This Row],[COSTO NORMAL]]*Tabla1[[#This Row],[KILOMETROS HASTA]])</f>
        <v>16.875</v>
      </c>
      <c r="U945" s="2">
        <f>Tabla1[[#This Row],[KILOMETROS ADICIONALES]]*Tabla1[[#This Row],[COSTO ADICIONAL]]</f>
        <v>1.4905000000000002</v>
      </c>
      <c r="V945">
        <v>46.08</v>
      </c>
      <c r="W945" s="2">
        <f>Tabla1[[#This Row],[COSTO NORMAL2]]+Tabla1[[#This Row],[COSTO ADICIONAL2]]</f>
        <v>18.365500000000001</v>
      </c>
    </row>
    <row r="946" spans="1:23" x14ac:dyDescent="0.25">
      <c r="A946" t="s">
        <v>45</v>
      </c>
      <c r="B946" t="s">
        <v>1555</v>
      </c>
      <c r="C946" t="s">
        <v>10037</v>
      </c>
      <c r="D946" t="s">
        <v>75</v>
      </c>
      <c r="E946" t="s">
        <v>14845</v>
      </c>
      <c r="F946" t="s">
        <v>14</v>
      </c>
      <c r="G946" t="s">
        <v>15</v>
      </c>
      <c r="H946" t="s">
        <v>45</v>
      </c>
      <c r="I946" t="s">
        <v>1556</v>
      </c>
      <c r="J946" t="str">
        <f>MID(Tabla1[[#This Row],[HORA2]],1,2)</f>
        <v>16</v>
      </c>
      <c r="K946" t="s">
        <v>57</v>
      </c>
      <c r="L946" t="s">
        <v>65</v>
      </c>
      <c r="M946" t="s">
        <v>14867</v>
      </c>
      <c r="N946" t="s">
        <v>22</v>
      </c>
      <c r="O946">
        <v>3.06</v>
      </c>
      <c r="P9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46">
        <f>IF(Tabla1[[#This Row],[SERVICIO]]="COMIDA",3,IF(Tabla1[[#This Row],[SERVICIO]]="CONTROLADO",12,IF(Tabla1[[#This Row],[SERVICIO]]="RÁPIDO",3.75,IF(Tabla1[[#This Row],[SERVICIO]]="NORMAL",2.5,))))</f>
        <v>3.75</v>
      </c>
      <c r="R946">
        <f>IF(Tabla1[[#This Row],[SERVICIO]]="COMIDA",3.5,IF(Tabla1[[#This Row],[SERVICIO]]="CONTROLADO",8,IF(Tabla1[[#This Row],[SERVICIO]]="RÁPIDO",4.5,IF(Tabla1[[#This Row],[SERVICIO]]="NORMAL",3,))))</f>
        <v>4.5</v>
      </c>
      <c r="S9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6" s="2">
        <f>IF(Tabla1[[#This Row],[KILOMETROS ADICIONALES]]=0,Tabla1[[#This Row],[KILOMETROS]]*Tabla1[[#This Row],[COSTO NORMAL]],Tabla1[[#This Row],[COSTO NORMAL]]*Tabla1[[#This Row],[KILOMETROS HASTA]])</f>
        <v>13.77</v>
      </c>
      <c r="U946" s="2">
        <f>Tabla1[[#This Row],[KILOMETROS ADICIONALES]]*Tabla1[[#This Row],[COSTO ADICIONAL]]</f>
        <v>0</v>
      </c>
      <c r="V946">
        <v>81.08</v>
      </c>
      <c r="W946" s="2">
        <f>Tabla1[[#This Row],[COSTO NORMAL2]]+Tabla1[[#This Row],[COSTO ADICIONAL2]]</f>
        <v>13.77</v>
      </c>
    </row>
    <row r="947" spans="1:23" x14ac:dyDescent="0.25">
      <c r="A947" t="s">
        <v>45</v>
      </c>
      <c r="B947" t="s">
        <v>1557</v>
      </c>
      <c r="C947" t="s">
        <v>10038</v>
      </c>
      <c r="D947" t="s">
        <v>13</v>
      </c>
      <c r="E947" t="s">
        <v>14845</v>
      </c>
      <c r="F947" t="s">
        <v>14</v>
      </c>
      <c r="G947" t="s">
        <v>15</v>
      </c>
      <c r="H947" t="s">
        <v>45</v>
      </c>
      <c r="I947" t="s">
        <v>1558</v>
      </c>
      <c r="J947" t="str">
        <f>MID(Tabla1[[#This Row],[HORA2]],1,2)</f>
        <v>17</v>
      </c>
      <c r="K947" t="s">
        <v>61</v>
      </c>
      <c r="L947" t="s">
        <v>49</v>
      </c>
      <c r="M947" t="s">
        <v>14867</v>
      </c>
      <c r="N947" t="s">
        <v>22</v>
      </c>
      <c r="O947">
        <v>14.65</v>
      </c>
      <c r="P9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947">
        <f>IF(Tabla1[[#This Row],[SERVICIO]]="COMIDA",3,IF(Tabla1[[#This Row],[SERVICIO]]="CONTROLADO",12,IF(Tabla1[[#This Row],[SERVICIO]]="RÁPIDO",3.75,IF(Tabla1[[#This Row],[SERVICIO]]="NORMAL",2.5,))))</f>
        <v>3.75</v>
      </c>
      <c r="R947">
        <f>IF(Tabla1[[#This Row],[SERVICIO]]="COMIDA",3.5,IF(Tabla1[[#This Row],[SERVICIO]]="CONTROLADO",8,IF(Tabla1[[#This Row],[SERVICIO]]="RÁPIDO",4.5,IF(Tabla1[[#This Row],[SERVICIO]]="NORMAL",3,))))</f>
        <v>4.5</v>
      </c>
      <c r="S9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7" s="2">
        <f>IF(Tabla1[[#This Row],[KILOMETROS ADICIONALES]]=0,Tabla1[[#This Row],[KILOMETROS]]*Tabla1[[#This Row],[COSTO NORMAL]],Tabla1[[#This Row],[COSTO NORMAL]]*Tabla1[[#This Row],[KILOMETROS HASTA]])</f>
        <v>16.875</v>
      </c>
      <c r="U947" s="2">
        <f>Tabla1[[#This Row],[KILOMETROS ADICIONALES]]*Tabla1[[#This Row],[COSTO ADICIONAL]]</f>
        <v>5.995000000000001</v>
      </c>
      <c r="V947">
        <v>69.95</v>
      </c>
      <c r="W947" s="2">
        <f>Tabla1[[#This Row],[COSTO NORMAL2]]+Tabla1[[#This Row],[COSTO ADICIONAL2]]</f>
        <v>22.87</v>
      </c>
    </row>
    <row r="948" spans="1:23" x14ac:dyDescent="0.25">
      <c r="A948" t="s">
        <v>45</v>
      </c>
      <c r="B948" t="s">
        <v>1559</v>
      </c>
      <c r="C948" t="s">
        <v>10039</v>
      </c>
      <c r="E948" t="s">
        <v>14845</v>
      </c>
      <c r="F948" t="s">
        <v>76</v>
      </c>
      <c r="G948" t="s">
        <v>15</v>
      </c>
      <c r="H948" t="s">
        <v>45</v>
      </c>
      <c r="I948" t="s">
        <v>1472</v>
      </c>
      <c r="J948" t="str">
        <f>MID(Tabla1[[#This Row],[HORA2]],1,2)</f>
        <v>16</v>
      </c>
      <c r="K948" t="s">
        <v>43</v>
      </c>
      <c r="L948" t="s">
        <v>20</v>
      </c>
      <c r="M948" t="s">
        <v>14867</v>
      </c>
      <c r="N948" t="s">
        <v>22</v>
      </c>
      <c r="O948">
        <v>17.61</v>
      </c>
      <c r="P9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13.86</v>
      </c>
      <c r="Q948">
        <f>IF(Tabla1[[#This Row],[SERVICIO]]="COMIDA",3,IF(Tabla1[[#This Row],[SERVICIO]]="CONTROLADO",12,IF(Tabla1[[#This Row],[SERVICIO]]="RÁPIDO",3.75,IF(Tabla1[[#This Row],[SERVICIO]]="NORMAL",2.5,))))</f>
        <v>3.75</v>
      </c>
      <c r="R948">
        <f>IF(Tabla1[[#This Row],[SERVICIO]]="COMIDA",3.5,IF(Tabla1[[#This Row],[SERVICIO]]="CONTROLADO",8,IF(Tabla1[[#This Row],[SERVICIO]]="RÁPIDO",4.5,IF(Tabla1[[#This Row],[SERVICIO]]="NORMAL",3,))))</f>
        <v>4.5</v>
      </c>
      <c r="S9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8" s="2">
        <f>IF(Tabla1[[#This Row],[KILOMETROS ADICIONALES]]=0,Tabla1[[#This Row],[KILOMETROS]]*Tabla1[[#This Row],[COSTO NORMAL]],Tabla1[[#This Row],[COSTO NORMAL]]*Tabla1[[#This Row],[KILOMETROS HASTA]])</f>
        <v>16.875</v>
      </c>
      <c r="U948" s="2">
        <f>Tabla1[[#This Row],[KILOMETROS ADICIONALES]]*Tabla1[[#This Row],[COSTO ADICIONAL]]</f>
        <v>7.6230000000000002</v>
      </c>
      <c r="V948">
        <v>213.74</v>
      </c>
      <c r="W948" s="2">
        <f>Tabla1[[#This Row],[COSTO NORMAL2]]+Tabla1[[#This Row],[COSTO ADICIONAL2]]</f>
        <v>24.498000000000001</v>
      </c>
    </row>
    <row r="949" spans="1:23" x14ac:dyDescent="0.25">
      <c r="A949" t="s">
        <v>45</v>
      </c>
      <c r="B949" t="s">
        <v>1560</v>
      </c>
      <c r="C949" t="s">
        <v>10040</v>
      </c>
      <c r="D949" t="s">
        <v>13</v>
      </c>
      <c r="E949" t="s">
        <v>14845</v>
      </c>
      <c r="F949" t="s">
        <v>14</v>
      </c>
      <c r="G949" t="s">
        <v>15</v>
      </c>
      <c r="H949" t="s">
        <v>45</v>
      </c>
      <c r="I949" t="s">
        <v>1561</v>
      </c>
      <c r="J949" t="str">
        <f>MID(Tabla1[[#This Row],[HORA2]],1,2)</f>
        <v>17</v>
      </c>
      <c r="K949" t="s">
        <v>35</v>
      </c>
      <c r="L949" t="s">
        <v>35</v>
      </c>
      <c r="M949" t="s">
        <v>14867</v>
      </c>
      <c r="N949" t="s">
        <v>22</v>
      </c>
      <c r="O949">
        <v>12.06</v>
      </c>
      <c r="P9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8.31</v>
      </c>
      <c r="Q949">
        <f>IF(Tabla1[[#This Row],[SERVICIO]]="COMIDA",3,IF(Tabla1[[#This Row],[SERVICIO]]="CONTROLADO",12,IF(Tabla1[[#This Row],[SERVICIO]]="RÁPIDO",3.75,IF(Tabla1[[#This Row],[SERVICIO]]="NORMAL",2.5,))))</f>
        <v>3.75</v>
      </c>
      <c r="R949">
        <f>IF(Tabla1[[#This Row],[SERVICIO]]="COMIDA",3.5,IF(Tabla1[[#This Row],[SERVICIO]]="CONTROLADO",8,IF(Tabla1[[#This Row],[SERVICIO]]="RÁPIDO",4.5,IF(Tabla1[[#This Row],[SERVICIO]]="NORMAL",3,))))</f>
        <v>4.5</v>
      </c>
      <c r="S9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49" s="2">
        <f>IF(Tabla1[[#This Row],[KILOMETROS ADICIONALES]]=0,Tabla1[[#This Row],[KILOMETROS]]*Tabla1[[#This Row],[COSTO NORMAL]],Tabla1[[#This Row],[COSTO NORMAL]]*Tabla1[[#This Row],[KILOMETROS HASTA]])</f>
        <v>16.875</v>
      </c>
      <c r="U949" s="2">
        <f>Tabla1[[#This Row],[KILOMETROS ADICIONALES]]*Tabla1[[#This Row],[COSTO ADICIONAL]]</f>
        <v>4.5705000000000009</v>
      </c>
      <c r="V949">
        <v>210.42</v>
      </c>
      <c r="W949" s="2">
        <f>Tabla1[[#This Row],[COSTO NORMAL2]]+Tabla1[[#This Row],[COSTO ADICIONAL2]]</f>
        <v>21.445500000000003</v>
      </c>
    </row>
    <row r="950" spans="1:23" x14ac:dyDescent="0.25">
      <c r="A950" t="s">
        <v>45</v>
      </c>
      <c r="B950" t="s">
        <v>1562</v>
      </c>
      <c r="C950" t="s">
        <v>10041</v>
      </c>
      <c r="D950" t="s">
        <v>13</v>
      </c>
      <c r="E950" t="s">
        <v>14845</v>
      </c>
      <c r="F950" t="s">
        <v>14</v>
      </c>
      <c r="G950" t="s">
        <v>15</v>
      </c>
      <c r="H950" t="s">
        <v>45</v>
      </c>
      <c r="I950" t="s">
        <v>1563</v>
      </c>
      <c r="J950" t="str">
        <f>MID(Tabla1[[#This Row],[HORA2]],1,2)</f>
        <v>18</v>
      </c>
      <c r="K950" t="s">
        <v>44</v>
      </c>
      <c r="L950" t="s">
        <v>20</v>
      </c>
      <c r="M950" t="s">
        <v>14867</v>
      </c>
      <c r="N950" t="s">
        <v>22</v>
      </c>
      <c r="O950">
        <v>6.9</v>
      </c>
      <c r="P9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3.1500000000000004</v>
      </c>
      <c r="Q950">
        <f>IF(Tabla1[[#This Row],[SERVICIO]]="COMIDA",3,IF(Tabla1[[#This Row],[SERVICIO]]="CONTROLADO",12,IF(Tabla1[[#This Row],[SERVICIO]]="RÁPIDO",3.75,IF(Tabla1[[#This Row],[SERVICIO]]="NORMAL",2.5,))))</f>
        <v>3.75</v>
      </c>
      <c r="R950">
        <f>IF(Tabla1[[#This Row],[SERVICIO]]="COMIDA",3.5,IF(Tabla1[[#This Row],[SERVICIO]]="CONTROLADO",8,IF(Tabla1[[#This Row],[SERVICIO]]="RÁPIDO",4.5,IF(Tabla1[[#This Row],[SERVICIO]]="NORMAL",3,))))</f>
        <v>4.5</v>
      </c>
      <c r="S9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0" s="2">
        <f>IF(Tabla1[[#This Row],[KILOMETROS ADICIONALES]]=0,Tabla1[[#This Row],[KILOMETROS]]*Tabla1[[#This Row],[COSTO NORMAL]],Tabla1[[#This Row],[COSTO NORMAL]]*Tabla1[[#This Row],[KILOMETROS HASTA]])</f>
        <v>16.875</v>
      </c>
      <c r="U950" s="2">
        <f>Tabla1[[#This Row],[KILOMETROS ADICIONALES]]*Tabla1[[#This Row],[COSTO ADICIONAL]]</f>
        <v>1.7325000000000004</v>
      </c>
      <c r="V950">
        <v>4.93</v>
      </c>
      <c r="W950" s="2">
        <f>Tabla1[[#This Row],[COSTO NORMAL2]]+Tabla1[[#This Row],[COSTO ADICIONAL2]]</f>
        <v>18.607500000000002</v>
      </c>
    </row>
    <row r="951" spans="1:23" x14ac:dyDescent="0.25">
      <c r="A951" t="s">
        <v>45</v>
      </c>
      <c r="B951" t="s">
        <v>1564</v>
      </c>
      <c r="C951" t="s">
        <v>10042</v>
      </c>
      <c r="D951" t="s">
        <v>13</v>
      </c>
      <c r="E951" t="s">
        <v>14845</v>
      </c>
      <c r="F951" t="s">
        <v>295</v>
      </c>
      <c r="G951" t="s">
        <v>69</v>
      </c>
      <c r="H951" t="s">
        <v>45</v>
      </c>
      <c r="I951" t="s">
        <v>1565</v>
      </c>
      <c r="J951" t="str">
        <f>MID(Tabla1[[#This Row],[HORA2]],1,2)</f>
        <v>17</v>
      </c>
      <c r="K951" t="s">
        <v>19</v>
      </c>
      <c r="L951" t="s">
        <v>323</v>
      </c>
      <c r="M951" t="s">
        <v>14867</v>
      </c>
      <c r="N951" t="s">
        <v>22</v>
      </c>
      <c r="O951">
        <v>1.56</v>
      </c>
      <c r="P9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51">
        <f>IF(Tabla1[[#This Row],[SERVICIO]]="COMIDA",3,IF(Tabla1[[#This Row],[SERVICIO]]="CONTROLADO",12,IF(Tabla1[[#This Row],[SERVICIO]]="RÁPIDO",3.75,IF(Tabla1[[#This Row],[SERVICIO]]="NORMAL",2.5,))))</f>
        <v>3.75</v>
      </c>
      <c r="R951">
        <f>IF(Tabla1[[#This Row],[SERVICIO]]="COMIDA",3.5,IF(Tabla1[[#This Row],[SERVICIO]]="CONTROLADO",8,IF(Tabla1[[#This Row],[SERVICIO]]="RÁPIDO",4.5,IF(Tabla1[[#This Row],[SERVICIO]]="NORMAL",3,))))</f>
        <v>4.5</v>
      </c>
      <c r="S9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1" s="2">
        <f>IF(Tabla1[[#This Row],[KILOMETROS ADICIONALES]]=0,Tabla1[[#This Row],[KILOMETROS]]*Tabla1[[#This Row],[COSTO NORMAL]],Tabla1[[#This Row],[COSTO NORMAL]]*Tabla1[[#This Row],[KILOMETROS HASTA]])</f>
        <v>7.0200000000000005</v>
      </c>
      <c r="U951" s="2">
        <f>Tabla1[[#This Row],[KILOMETROS ADICIONALES]]*Tabla1[[#This Row],[COSTO ADICIONAL]]</f>
        <v>0</v>
      </c>
      <c r="V951">
        <v>143.31</v>
      </c>
      <c r="W951" s="2">
        <f>Tabla1[[#This Row],[COSTO NORMAL2]]+Tabla1[[#This Row],[COSTO ADICIONAL2]]</f>
        <v>7.0200000000000005</v>
      </c>
    </row>
    <row r="952" spans="1:23" x14ac:dyDescent="0.25">
      <c r="A952" t="s">
        <v>45</v>
      </c>
      <c r="B952" t="s">
        <v>1566</v>
      </c>
      <c r="C952" t="s">
        <v>10043</v>
      </c>
      <c r="D952" t="s">
        <v>13</v>
      </c>
      <c r="E952" t="s">
        <v>14845</v>
      </c>
      <c r="F952" t="s">
        <v>14</v>
      </c>
      <c r="G952" t="s">
        <v>15</v>
      </c>
      <c r="H952" t="s">
        <v>45</v>
      </c>
      <c r="I952" t="s">
        <v>1567</v>
      </c>
      <c r="J952" t="str">
        <f>MID(Tabla1[[#This Row],[HORA2]],1,2)</f>
        <v>18</v>
      </c>
      <c r="K952" t="s">
        <v>90</v>
      </c>
      <c r="L952" t="s">
        <v>90</v>
      </c>
      <c r="M952" t="s">
        <v>14867</v>
      </c>
      <c r="N952" t="s">
        <v>22</v>
      </c>
      <c r="O952">
        <v>8.82</v>
      </c>
      <c r="P9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5.07</v>
      </c>
      <c r="Q952">
        <f>IF(Tabla1[[#This Row],[SERVICIO]]="COMIDA",3,IF(Tabla1[[#This Row],[SERVICIO]]="CONTROLADO",12,IF(Tabla1[[#This Row],[SERVICIO]]="RÁPIDO",3.75,IF(Tabla1[[#This Row],[SERVICIO]]="NORMAL",2.5,))))</f>
        <v>3.75</v>
      </c>
      <c r="R952">
        <f>IF(Tabla1[[#This Row],[SERVICIO]]="COMIDA",3.5,IF(Tabla1[[#This Row],[SERVICIO]]="CONTROLADO",8,IF(Tabla1[[#This Row],[SERVICIO]]="RÁPIDO",4.5,IF(Tabla1[[#This Row],[SERVICIO]]="NORMAL",3,))))</f>
        <v>4.5</v>
      </c>
      <c r="S9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2" s="2">
        <f>IF(Tabla1[[#This Row],[KILOMETROS ADICIONALES]]=0,Tabla1[[#This Row],[KILOMETROS]]*Tabla1[[#This Row],[COSTO NORMAL]],Tabla1[[#This Row],[COSTO NORMAL]]*Tabla1[[#This Row],[KILOMETROS HASTA]])</f>
        <v>16.875</v>
      </c>
      <c r="U952" s="2">
        <f>Tabla1[[#This Row],[KILOMETROS ADICIONALES]]*Tabla1[[#This Row],[COSTO ADICIONAL]]</f>
        <v>2.7885000000000004</v>
      </c>
      <c r="V952">
        <v>53.26</v>
      </c>
      <c r="W952" s="2">
        <f>Tabla1[[#This Row],[COSTO NORMAL2]]+Tabla1[[#This Row],[COSTO ADICIONAL2]]</f>
        <v>19.663499999999999</v>
      </c>
    </row>
    <row r="953" spans="1:23" x14ac:dyDescent="0.25">
      <c r="A953" t="s">
        <v>45</v>
      </c>
      <c r="B953" t="s">
        <v>1568</v>
      </c>
      <c r="C953" t="s">
        <v>10044</v>
      </c>
      <c r="D953" t="s">
        <v>13</v>
      </c>
      <c r="E953" t="s">
        <v>14847</v>
      </c>
      <c r="F953" t="s">
        <v>14</v>
      </c>
      <c r="G953" t="s">
        <v>15</v>
      </c>
      <c r="H953" t="s">
        <v>45</v>
      </c>
      <c r="I953" t="s">
        <v>1569</v>
      </c>
      <c r="J953" t="str">
        <f>MID(Tabla1[[#This Row],[HORA2]],1,2)</f>
        <v>17</v>
      </c>
      <c r="K953" t="s">
        <v>19</v>
      </c>
      <c r="L953" t="s">
        <v>20</v>
      </c>
      <c r="M953" t="s">
        <v>14867</v>
      </c>
      <c r="N953" t="s">
        <v>22</v>
      </c>
      <c r="O953">
        <v>12.45</v>
      </c>
      <c r="P9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9.4499999999999993</v>
      </c>
      <c r="Q953">
        <f>IF(Tabla1[[#This Row],[SERVICIO]]="COMIDA",3,IF(Tabla1[[#This Row],[SERVICIO]]="CONTROLADO",12,IF(Tabla1[[#This Row],[SERVICIO]]="RÁPIDO",3.75,IF(Tabla1[[#This Row],[SERVICIO]]="NORMAL",2.5,))))</f>
        <v>3</v>
      </c>
      <c r="R953">
        <f>IF(Tabla1[[#This Row],[SERVICIO]]="COMIDA",3.5,IF(Tabla1[[#This Row],[SERVICIO]]="CONTROLADO",8,IF(Tabla1[[#This Row],[SERVICIO]]="RÁPIDO",4.5,IF(Tabla1[[#This Row],[SERVICIO]]="NORMAL",3,))))</f>
        <v>3.5</v>
      </c>
      <c r="S953">
        <f>IF(Tabla1[[#This Row],[SERVICIO]]="COMIDA",0.75,IF(Tabla1[[#This Row],[SERVICIO]]="CONTROLADO",2.65,IF(Tabla1[[#This Row],[SERVICIO]]="RÁPIDO",0.55,IF(Tabla1[[#This Row],[SERVICIO]]="NORMAL",1.2,))))</f>
        <v>0.75</v>
      </c>
      <c r="T953" s="2">
        <f>IF(Tabla1[[#This Row],[KILOMETROS ADICIONALES]]=0,Tabla1[[#This Row],[KILOMETROS]]*Tabla1[[#This Row],[COSTO NORMAL]],Tabla1[[#This Row],[COSTO NORMAL]]*Tabla1[[#This Row],[KILOMETROS HASTA]])</f>
        <v>10.5</v>
      </c>
      <c r="U953" s="2">
        <f>Tabla1[[#This Row],[KILOMETROS ADICIONALES]]*Tabla1[[#This Row],[COSTO ADICIONAL]]</f>
        <v>7.0874999999999995</v>
      </c>
      <c r="V953">
        <v>183.23</v>
      </c>
      <c r="W953" s="2">
        <f>Tabla1[[#This Row],[COSTO NORMAL2]]+Tabla1[[#This Row],[COSTO ADICIONAL2]]</f>
        <v>17.587499999999999</v>
      </c>
    </row>
    <row r="954" spans="1:23" x14ac:dyDescent="0.25">
      <c r="A954" t="s">
        <v>45</v>
      </c>
      <c r="B954" t="s">
        <v>1570</v>
      </c>
      <c r="C954" t="s">
        <v>10045</v>
      </c>
      <c r="E954" t="s">
        <v>14845</v>
      </c>
      <c r="F954" t="s">
        <v>76</v>
      </c>
      <c r="G954" t="s">
        <v>15</v>
      </c>
      <c r="H954" t="s">
        <v>45</v>
      </c>
      <c r="I954" t="s">
        <v>1571</v>
      </c>
      <c r="J954" t="str">
        <f>MID(Tabla1[[#This Row],[HORA2]],1,2)</f>
        <v>16</v>
      </c>
      <c r="K954" t="s">
        <v>43</v>
      </c>
      <c r="L954" t="s">
        <v>49</v>
      </c>
      <c r="M954" t="s">
        <v>14867</v>
      </c>
      <c r="N954" t="s">
        <v>22</v>
      </c>
      <c r="O954">
        <v>4.7699999999999996</v>
      </c>
      <c r="P9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1.0199999999999996</v>
      </c>
      <c r="Q954">
        <f>IF(Tabla1[[#This Row],[SERVICIO]]="COMIDA",3,IF(Tabla1[[#This Row],[SERVICIO]]="CONTROLADO",12,IF(Tabla1[[#This Row],[SERVICIO]]="RÁPIDO",3.75,IF(Tabla1[[#This Row],[SERVICIO]]="NORMAL",2.5,))))</f>
        <v>3.75</v>
      </c>
      <c r="R954">
        <f>IF(Tabla1[[#This Row],[SERVICIO]]="COMIDA",3.5,IF(Tabla1[[#This Row],[SERVICIO]]="CONTROLADO",8,IF(Tabla1[[#This Row],[SERVICIO]]="RÁPIDO",4.5,IF(Tabla1[[#This Row],[SERVICIO]]="NORMAL",3,))))</f>
        <v>4.5</v>
      </c>
      <c r="S9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4" s="2">
        <f>IF(Tabla1[[#This Row],[KILOMETROS ADICIONALES]]=0,Tabla1[[#This Row],[KILOMETROS]]*Tabla1[[#This Row],[COSTO NORMAL]],Tabla1[[#This Row],[COSTO NORMAL]]*Tabla1[[#This Row],[KILOMETROS HASTA]])</f>
        <v>16.875</v>
      </c>
      <c r="U954" s="2">
        <f>Tabla1[[#This Row],[KILOMETROS ADICIONALES]]*Tabla1[[#This Row],[COSTO ADICIONAL]]</f>
        <v>0.56099999999999983</v>
      </c>
      <c r="V954">
        <v>247.35</v>
      </c>
      <c r="W954" s="2">
        <f>Tabla1[[#This Row],[COSTO NORMAL2]]+Tabla1[[#This Row],[COSTO ADICIONAL2]]</f>
        <v>17.436</v>
      </c>
    </row>
    <row r="955" spans="1:23" x14ac:dyDescent="0.25">
      <c r="A955" t="s">
        <v>45</v>
      </c>
      <c r="B955" t="s">
        <v>1572</v>
      </c>
      <c r="C955" t="s">
        <v>10046</v>
      </c>
      <c r="D955" t="s">
        <v>13</v>
      </c>
      <c r="E955" t="s">
        <v>14845</v>
      </c>
      <c r="F955" t="s">
        <v>14</v>
      </c>
      <c r="G955" t="s">
        <v>15</v>
      </c>
      <c r="H955" t="s">
        <v>45</v>
      </c>
      <c r="I955" t="s">
        <v>1573</v>
      </c>
      <c r="J955" t="str">
        <f>MID(Tabla1[[#This Row],[HORA2]],1,2)</f>
        <v>17</v>
      </c>
      <c r="K955" t="s">
        <v>35</v>
      </c>
      <c r="L955" t="s">
        <v>35</v>
      </c>
      <c r="M955" t="s">
        <v>14867</v>
      </c>
      <c r="N955" t="s">
        <v>22</v>
      </c>
      <c r="O955">
        <v>2.04</v>
      </c>
      <c r="P9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55">
        <f>IF(Tabla1[[#This Row],[SERVICIO]]="COMIDA",3,IF(Tabla1[[#This Row],[SERVICIO]]="CONTROLADO",12,IF(Tabla1[[#This Row],[SERVICIO]]="RÁPIDO",3.75,IF(Tabla1[[#This Row],[SERVICIO]]="NORMAL",2.5,))))</f>
        <v>3.75</v>
      </c>
      <c r="R955">
        <f>IF(Tabla1[[#This Row],[SERVICIO]]="COMIDA",3.5,IF(Tabla1[[#This Row],[SERVICIO]]="CONTROLADO",8,IF(Tabla1[[#This Row],[SERVICIO]]="RÁPIDO",4.5,IF(Tabla1[[#This Row],[SERVICIO]]="NORMAL",3,))))</f>
        <v>4.5</v>
      </c>
      <c r="S9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5" s="2">
        <f>IF(Tabla1[[#This Row],[KILOMETROS ADICIONALES]]=0,Tabla1[[#This Row],[KILOMETROS]]*Tabla1[[#This Row],[COSTO NORMAL]],Tabla1[[#This Row],[COSTO NORMAL]]*Tabla1[[#This Row],[KILOMETROS HASTA]])</f>
        <v>9.18</v>
      </c>
      <c r="U955" s="2">
        <f>Tabla1[[#This Row],[KILOMETROS ADICIONALES]]*Tabla1[[#This Row],[COSTO ADICIONAL]]</f>
        <v>0</v>
      </c>
      <c r="V955">
        <v>200.87</v>
      </c>
      <c r="W955" s="2">
        <f>Tabla1[[#This Row],[COSTO NORMAL2]]+Tabla1[[#This Row],[COSTO ADICIONAL2]]</f>
        <v>9.18</v>
      </c>
    </row>
    <row r="956" spans="1:23" x14ac:dyDescent="0.25">
      <c r="A956" t="s">
        <v>45</v>
      </c>
      <c r="B956" t="s">
        <v>1574</v>
      </c>
      <c r="C956" t="s">
        <v>10047</v>
      </c>
      <c r="D956" t="s">
        <v>13</v>
      </c>
      <c r="E956" t="s">
        <v>14845</v>
      </c>
      <c r="F956" t="s">
        <v>14</v>
      </c>
      <c r="G956" t="s">
        <v>15</v>
      </c>
      <c r="H956" t="s">
        <v>45</v>
      </c>
      <c r="I956" t="s">
        <v>1575</v>
      </c>
      <c r="J956" t="str">
        <f>MID(Tabla1[[#This Row],[HORA2]],1,2)</f>
        <v>18</v>
      </c>
      <c r="K956" t="s">
        <v>90</v>
      </c>
      <c r="L956" t="s">
        <v>90</v>
      </c>
      <c r="M956" t="s">
        <v>14867</v>
      </c>
      <c r="N956" t="s">
        <v>22</v>
      </c>
      <c r="O956">
        <v>17.04</v>
      </c>
      <c r="P9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13.29</v>
      </c>
      <c r="Q956">
        <f>IF(Tabla1[[#This Row],[SERVICIO]]="COMIDA",3,IF(Tabla1[[#This Row],[SERVICIO]]="CONTROLADO",12,IF(Tabla1[[#This Row],[SERVICIO]]="RÁPIDO",3.75,IF(Tabla1[[#This Row],[SERVICIO]]="NORMAL",2.5,))))</f>
        <v>3.75</v>
      </c>
      <c r="R956">
        <f>IF(Tabla1[[#This Row],[SERVICIO]]="COMIDA",3.5,IF(Tabla1[[#This Row],[SERVICIO]]="CONTROLADO",8,IF(Tabla1[[#This Row],[SERVICIO]]="RÁPIDO",4.5,IF(Tabla1[[#This Row],[SERVICIO]]="NORMAL",3,))))</f>
        <v>4.5</v>
      </c>
      <c r="S9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6" s="2">
        <f>IF(Tabla1[[#This Row],[KILOMETROS ADICIONALES]]=0,Tabla1[[#This Row],[KILOMETROS]]*Tabla1[[#This Row],[COSTO NORMAL]],Tabla1[[#This Row],[COSTO NORMAL]]*Tabla1[[#This Row],[KILOMETROS HASTA]])</f>
        <v>16.875</v>
      </c>
      <c r="U956" s="2">
        <f>Tabla1[[#This Row],[KILOMETROS ADICIONALES]]*Tabla1[[#This Row],[COSTO ADICIONAL]]</f>
        <v>7.3094999999999999</v>
      </c>
      <c r="V956">
        <v>72.3</v>
      </c>
      <c r="W956" s="2">
        <f>Tabla1[[#This Row],[COSTO NORMAL2]]+Tabla1[[#This Row],[COSTO ADICIONAL2]]</f>
        <v>24.1845</v>
      </c>
    </row>
    <row r="957" spans="1:23" x14ac:dyDescent="0.25">
      <c r="A957" t="s">
        <v>45</v>
      </c>
      <c r="B957" t="s">
        <v>1576</v>
      </c>
      <c r="C957" t="s">
        <v>10048</v>
      </c>
      <c r="D957" t="s">
        <v>13</v>
      </c>
      <c r="E957" t="s">
        <v>14847</v>
      </c>
      <c r="F957" t="s">
        <v>14</v>
      </c>
      <c r="G957" t="s">
        <v>15</v>
      </c>
      <c r="H957" t="s">
        <v>45</v>
      </c>
      <c r="I957" t="s">
        <v>1577</v>
      </c>
      <c r="J957" t="str">
        <f>MID(Tabla1[[#This Row],[HORA2]],1,2)</f>
        <v>18</v>
      </c>
      <c r="K957" t="s">
        <v>19</v>
      </c>
      <c r="L957" t="s">
        <v>20</v>
      </c>
      <c r="M957" t="s">
        <v>14867</v>
      </c>
      <c r="N957" t="s">
        <v>22</v>
      </c>
      <c r="O957">
        <v>14.41</v>
      </c>
      <c r="P9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11.41</v>
      </c>
      <c r="Q957">
        <f>IF(Tabla1[[#This Row],[SERVICIO]]="COMIDA",3,IF(Tabla1[[#This Row],[SERVICIO]]="CONTROLADO",12,IF(Tabla1[[#This Row],[SERVICIO]]="RÁPIDO",3.75,IF(Tabla1[[#This Row],[SERVICIO]]="NORMAL",2.5,))))</f>
        <v>3</v>
      </c>
      <c r="R957">
        <f>IF(Tabla1[[#This Row],[SERVICIO]]="COMIDA",3.5,IF(Tabla1[[#This Row],[SERVICIO]]="CONTROLADO",8,IF(Tabla1[[#This Row],[SERVICIO]]="RÁPIDO",4.5,IF(Tabla1[[#This Row],[SERVICIO]]="NORMAL",3,))))</f>
        <v>3.5</v>
      </c>
      <c r="S957">
        <f>IF(Tabla1[[#This Row],[SERVICIO]]="COMIDA",0.75,IF(Tabla1[[#This Row],[SERVICIO]]="CONTROLADO",2.65,IF(Tabla1[[#This Row],[SERVICIO]]="RÁPIDO",0.55,IF(Tabla1[[#This Row],[SERVICIO]]="NORMAL",1.2,))))</f>
        <v>0.75</v>
      </c>
      <c r="T957" s="2">
        <f>IF(Tabla1[[#This Row],[KILOMETROS ADICIONALES]]=0,Tabla1[[#This Row],[KILOMETROS]]*Tabla1[[#This Row],[COSTO NORMAL]],Tabla1[[#This Row],[COSTO NORMAL]]*Tabla1[[#This Row],[KILOMETROS HASTA]])</f>
        <v>10.5</v>
      </c>
      <c r="U957" s="2">
        <f>Tabla1[[#This Row],[KILOMETROS ADICIONALES]]*Tabla1[[#This Row],[COSTO ADICIONAL]]</f>
        <v>8.557500000000001</v>
      </c>
      <c r="V957">
        <v>232.65</v>
      </c>
      <c r="W957" s="2">
        <f>Tabla1[[#This Row],[COSTO NORMAL2]]+Tabla1[[#This Row],[COSTO ADICIONAL2]]</f>
        <v>19.057500000000001</v>
      </c>
    </row>
    <row r="958" spans="1:23" x14ac:dyDescent="0.25">
      <c r="A958" t="s">
        <v>45</v>
      </c>
      <c r="B958" t="s">
        <v>1578</v>
      </c>
      <c r="C958" t="s">
        <v>10049</v>
      </c>
      <c r="D958" t="s">
        <v>13</v>
      </c>
      <c r="E958" t="s">
        <v>14845</v>
      </c>
      <c r="F958" t="s">
        <v>76</v>
      </c>
      <c r="G958" t="s">
        <v>15</v>
      </c>
      <c r="H958" t="s">
        <v>45</v>
      </c>
      <c r="I958" t="s">
        <v>1579</v>
      </c>
      <c r="J958" t="str">
        <f>MID(Tabla1[[#This Row],[HORA2]],1,2)</f>
        <v>20</v>
      </c>
      <c r="K958" t="s">
        <v>110</v>
      </c>
      <c r="L958" t="s">
        <v>110</v>
      </c>
      <c r="M958" t="s">
        <v>14867</v>
      </c>
      <c r="N958" t="s">
        <v>22</v>
      </c>
      <c r="O958">
        <v>4.74</v>
      </c>
      <c r="P9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0.99000000000000021</v>
      </c>
      <c r="Q958">
        <f>IF(Tabla1[[#This Row],[SERVICIO]]="COMIDA",3,IF(Tabla1[[#This Row],[SERVICIO]]="CONTROLADO",12,IF(Tabla1[[#This Row],[SERVICIO]]="RÁPIDO",3.75,IF(Tabla1[[#This Row],[SERVICIO]]="NORMAL",2.5,))))</f>
        <v>3.75</v>
      </c>
      <c r="R958">
        <f>IF(Tabla1[[#This Row],[SERVICIO]]="COMIDA",3.5,IF(Tabla1[[#This Row],[SERVICIO]]="CONTROLADO",8,IF(Tabla1[[#This Row],[SERVICIO]]="RÁPIDO",4.5,IF(Tabla1[[#This Row],[SERVICIO]]="NORMAL",3,))))</f>
        <v>4.5</v>
      </c>
      <c r="S9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8" s="2">
        <f>IF(Tabla1[[#This Row],[KILOMETROS ADICIONALES]]=0,Tabla1[[#This Row],[KILOMETROS]]*Tabla1[[#This Row],[COSTO NORMAL]],Tabla1[[#This Row],[COSTO NORMAL]]*Tabla1[[#This Row],[KILOMETROS HASTA]])</f>
        <v>16.875</v>
      </c>
      <c r="U958" s="2">
        <f>Tabla1[[#This Row],[KILOMETROS ADICIONALES]]*Tabla1[[#This Row],[COSTO ADICIONAL]]</f>
        <v>0.54450000000000021</v>
      </c>
      <c r="V958">
        <v>84.26</v>
      </c>
      <c r="W958" s="2">
        <f>Tabla1[[#This Row],[COSTO NORMAL2]]+Tabla1[[#This Row],[COSTO ADICIONAL2]]</f>
        <v>17.419499999999999</v>
      </c>
    </row>
    <row r="959" spans="1:23" x14ac:dyDescent="0.25">
      <c r="A959" t="s">
        <v>45</v>
      </c>
      <c r="B959" t="s">
        <v>1580</v>
      </c>
      <c r="C959" t="s">
        <v>10050</v>
      </c>
      <c r="D959" t="s">
        <v>13</v>
      </c>
      <c r="E959" t="s">
        <v>14845</v>
      </c>
      <c r="F959" t="s">
        <v>76</v>
      </c>
      <c r="G959" t="s">
        <v>15</v>
      </c>
      <c r="H959" t="s">
        <v>45</v>
      </c>
      <c r="I959" t="s">
        <v>1581</v>
      </c>
      <c r="J959" t="str">
        <f>MID(Tabla1[[#This Row],[HORA2]],1,2)</f>
        <v>18</v>
      </c>
      <c r="K959" t="s">
        <v>57</v>
      </c>
      <c r="L959" t="s">
        <v>57</v>
      </c>
      <c r="M959" t="s">
        <v>14867</v>
      </c>
      <c r="N959" t="s">
        <v>22</v>
      </c>
      <c r="O959">
        <v>14.07</v>
      </c>
      <c r="P9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10.32</v>
      </c>
      <c r="Q959">
        <f>IF(Tabla1[[#This Row],[SERVICIO]]="COMIDA",3,IF(Tabla1[[#This Row],[SERVICIO]]="CONTROLADO",12,IF(Tabla1[[#This Row],[SERVICIO]]="RÁPIDO",3.75,IF(Tabla1[[#This Row],[SERVICIO]]="NORMAL",2.5,))))</f>
        <v>3.75</v>
      </c>
      <c r="R959">
        <f>IF(Tabla1[[#This Row],[SERVICIO]]="COMIDA",3.5,IF(Tabla1[[#This Row],[SERVICIO]]="CONTROLADO",8,IF(Tabla1[[#This Row],[SERVICIO]]="RÁPIDO",4.5,IF(Tabla1[[#This Row],[SERVICIO]]="NORMAL",3,))))</f>
        <v>4.5</v>
      </c>
      <c r="S9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59" s="2">
        <f>IF(Tabla1[[#This Row],[KILOMETROS ADICIONALES]]=0,Tabla1[[#This Row],[KILOMETROS]]*Tabla1[[#This Row],[COSTO NORMAL]],Tabla1[[#This Row],[COSTO NORMAL]]*Tabla1[[#This Row],[KILOMETROS HASTA]])</f>
        <v>16.875</v>
      </c>
      <c r="U959" s="2">
        <f>Tabla1[[#This Row],[KILOMETROS ADICIONALES]]*Tabla1[[#This Row],[COSTO ADICIONAL]]</f>
        <v>5.676000000000001</v>
      </c>
      <c r="V959">
        <v>198.9</v>
      </c>
      <c r="W959" s="2">
        <f>Tabla1[[#This Row],[COSTO NORMAL2]]+Tabla1[[#This Row],[COSTO ADICIONAL2]]</f>
        <v>22.551000000000002</v>
      </c>
    </row>
    <row r="960" spans="1:23" x14ac:dyDescent="0.25">
      <c r="A960" t="s">
        <v>45</v>
      </c>
      <c r="B960" t="s">
        <v>440</v>
      </c>
      <c r="C960" t="s">
        <v>10051</v>
      </c>
      <c r="D960" t="s">
        <v>13</v>
      </c>
      <c r="E960" t="s">
        <v>14846</v>
      </c>
      <c r="F960" t="s">
        <v>14</v>
      </c>
      <c r="G960" t="s">
        <v>15</v>
      </c>
      <c r="H960" t="s">
        <v>72</v>
      </c>
      <c r="I960" t="s">
        <v>1582</v>
      </c>
      <c r="J960" t="str">
        <f>MID(Tabla1[[#This Row],[HORA2]],1,2)</f>
        <v>12</v>
      </c>
      <c r="K960" t="s">
        <v>43</v>
      </c>
      <c r="L960" t="s">
        <v>35</v>
      </c>
      <c r="M960" t="s">
        <v>14867</v>
      </c>
      <c r="N960" t="s">
        <v>22</v>
      </c>
      <c r="O960">
        <v>1.78</v>
      </c>
      <c r="P9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60">
        <f>IF(Tabla1[[#This Row],[SERVICIO]]="COMIDA",3,IF(Tabla1[[#This Row],[SERVICIO]]="CONTROLADO",12,IF(Tabla1[[#This Row],[SERVICIO]]="RÁPIDO",3.75,IF(Tabla1[[#This Row],[SERVICIO]]="NORMAL",2.5,))))</f>
        <v>12</v>
      </c>
      <c r="R960">
        <f>IF(Tabla1[[#This Row],[SERVICIO]]="COMIDA",3.5,IF(Tabla1[[#This Row],[SERVICIO]]="CONTROLADO",8,IF(Tabla1[[#This Row],[SERVICIO]]="RÁPIDO",4.5,IF(Tabla1[[#This Row],[SERVICIO]]="NORMAL",3,))))</f>
        <v>8</v>
      </c>
      <c r="S960">
        <f>IF(Tabla1[[#This Row],[SERVICIO]]="COMIDA",0.75,IF(Tabla1[[#This Row],[SERVICIO]]="CONTROLADO",2.65,IF(Tabla1[[#This Row],[SERVICIO]]="RÁPIDO",0.55,IF(Tabla1[[#This Row],[SERVICIO]]="NORMAL",1.2,))))</f>
        <v>2.65</v>
      </c>
      <c r="T960" s="2">
        <f>IF(Tabla1[[#This Row],[KILOMETROS ADICIONALES]]=0,Tabla1[[#This Row],[KILOMETROS]]*Tabla1[[#This Row],[COSTO NORMAL]],Tabla1[[#This Row],[COSTO NORMAL]]*Tabla1[[#This Row],[KILOMETROS HASTA]])</f>
        <v>14.24</v>
      </c>
      <c r="U960" s="2">
        <f>Tabla1[[#This Row],[KILOMETROS ADICIONALES]]*Tabla1[[#This Row],[COSTO ADICIONAL]]</f>
        <v>0</v>
      </c>
      <c r="V960">
        <v>61.86</v>
      </c>
      <c r="W960" s="2">
        <f>Tabla1[[#This Row],[COSTO NORMAL2]]+Tabla1[[#This Row],[COSTO ADICIONAL2]]</f>
        <v>14.24</v>
      </c>
    </row>
    <row r="961" spans="1:23" x14ac:dyDescent="0.25">
      <c r="A961" t="s">
        <v>45</v>
      </c>
      <c r="B961" t="s">
        <v>1583</v>
      </c>
      <c r="C961" t="s">
        <v>10052</v>
      </c>
      <c r="D961" t="s">
        <v>13</v>
      </c>
      <c r="E961" t="s">
        <v>14845</v>
      </c>
      <c r="F961" t="s">
        <v>76</v>
      </c>
      <c r="G961" t="s">
        <v>24</v>
      </c>
      <c r="H961" t="s">
        <v>45</v>
      </c>
      <c r="I961" t="s">
        <v>1489</v>
      </c>
      <c r="J961" t="str">
        <f>MID(Tabla1[[#This Row],[HORA2]],1,2)</f>
        <v>19</v>
      </c>
      <c r="K961" t="s">
        <v>44</v>
      </c>
      <c r="L961" t="s">
        <v>105</v>
      </c>
      <c r="M961" t="s">
        <v>14867</v>
      </c>
      <c r="N961" t="s">
        <v>22</v>
      </c>
      <c r="O961">
        <v>16.53</v>
      </c>
      <c r="P9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12.780000000000001</v>
      </c>
      <c r="Q961">
        <f>IF(Tabla1[[#This Row],[SERVICIO]]="COMIDA",3,IF(Tabla1[[#This Row],[SERVICIO]]="CONTROLADO",12,IF(Tabla1[[#This Row],[SERVICIO]]="RÁPIDO",3.75,IF(Tabla1[[#This Row],[SERVICIO]]="NORMAL",2.5,))))</f>
        <v>3.75</v>
      </c>
      <c r="R961">
        <f>IF(Tabla1[[#This Row],[SERVICIO]]="COMIDA",3.5,IF(Tabla1[[#This Row],[SERVICIO]]="CONTROLADO",8,IF(Tabla1[[#This Row],[SERVICIO]]="RÁPIDO",4.5,IF(Tabla1[[#This Row],[SERVICIO]]="NORMAL",3,))))</f>
        <v>4.5</v>
      </c>
      <c r="S9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1" s="2">
        <f>IF(Tabla1[[#This Row],[KILOMETROS ADICIONALES]]=0,Tabla1[[#This Row],[KILOMETROS]]*Tabla1[[#This Row],[COSTO NORMAL]],Tabla1[[#This Row],[COSTO NORMAL]]*Tabla1[[#This Row],[KILOMETROS HASTA]])</f>
        <v>16.875</v>
      </c>
      <c r="U961" s="2">
        <f>Tabla1[[#This Row],[KILOMETROS ADICIONALES]]*Tabla1[[#This Row],[COSTO ADICIONAL]]</f>
        <v>7.0290000000000008</v>
      </c>
      <c r="V961">
        <v>55.11</v>
      </c>
      <c r="W961" s="2">
        <f>Tabla1[[#This Row],[COSTO NORMAL2]]+Tabla1[[#This Row],[COSTO ADICIONAL2]]</f>
        <v>23.904</v>
      </c>
    </row>
    <row r="962" spans="1:23" x14ac:dyDescent="0.25">
      <c r="A962" t="s">
        <v>45</v>
      </c>
      <c r="B962" t="s">
        <v>1584</v>
      </c>
      <c r="C962" t="s">
        <v>10053</v>
      </c>
      <c r="D962" t="s">
        <v>13</v>
      </c>
      <c r="E962" t="s">
        <v>14845</v>
      </c>
      <c r="F962" t="s">
        <v>76</v>
      </c>
      <c r="G962" t="s">
        <v>15</v>
      </c>
      <c r="H962" t="s">
        <v>45</v>
      </c>
      <c r="I962" t="s">
        <v>1585</v>
      </c>
      <c r="J962" t="str">
        <f>MID(Tabla1[[#This Row],[HORA2]],1,2)</f>
        <v>19</v>
      </c>
      <c r="K962" t="s">
        <v>145</v>
      </c>
      <c r="L962" t="s">
        <v>27</v>
      </c>
      <c r="M962" t="s">
        <v>14867</v>
      </c>
      <c r="N962" t="s">
        <v>22</v>
      </c>
      <c r="O962">
        <v>20.14</v>
      </c>
      <c r="P9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16.39</v>
      </c>
      <c r="Q962">
        <f>IF(Tabla1[[#This Row],[SERVICIO]]="COMIDA",3,IF(Tabla1[[#This Row],[SERVICIO]]="CONTROLADO",12,IF(Tabla1[[#This Row],[SERVICIO]]="RÁPIDO",3.75,IF(Tabla1[[#This Row],[SERVICIO]]="NORMAL",2.5,))))</f>
        <v>3.75</v>
      </c>
      <c r="R962">
        <f>IF(Tabla1[[#This Row],[SERVICIO]]="COMIDA",3.5,IF(Tabla1[[#This Row],[SERVICIO]]="CONTROLADO",8,IF(Tabla1[[#This Row],[SERVICIO]]="RÁPIDO",4.5,IF(Tabla1[[#This Row],[SERVICIO]]="NORMAL",3,))))</f>
        <v>4.5</v>
      </c>
      <c r="S9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2" s="2">
        <f>IF(Tabla1[[#This Row],[KILOMETROS ADICIONALES]]=0,Tabla1[[#This Row],[KILOMETROS]]*Tabla1[[#This Row],[COSTO NORMAL]],Tabla1[[#This Row],[COSTO NORMAL]]*Tabla1[[#This Row],[KILOMETROS HASTA]])</f>
        <v>16.875</v>
      </c>
      <c r="U962" s="2">
        <f>Tabla1[[#This Row],[KILOMETROS ADICIONALES]]*Tabla1[[#This Row],[COSTO ADICIONAL]]</f>
        <v>9.0145000000000017</v>
      </c>
      <c r="V962">
        <v>177.71</v>
      </c>
      <c r="W962" s="2">
        <f>Tabla1[[#This Row],[COSTO NORMAL2]]+Tabla1[[#This Row],[COSTO ADICIONAL2]]</f>
        <v>25.889500000000002</v>
      </c>
    </row>
    <row r="963" spans="1:23" x14ac:dyDescent="0.25">
      <c r="A963" t="s">
        <v>45</v>
      </c>
      <c r="B963" t="s">
        <v>1586</v>
      </c>
      <c r="C963" t="s">
        <v>10054</v>
      </c>
      <c r="D963" t="s">
        <v>13</v>
      </c>
      <c r="E963" t="s">
        <v>14845</v>
      </c>
      <c r="F963" t="s">
        <v>76</v>
      </c>
      <c r="G963" t="s">
        <v>15</v>
      </c>
      <c r="H963" t="s">
        <v>45</v>
      </c>
      <c r="I963" t="s">
        <v>1587</v>
      </c>
      <c r="J963" t="str">
        <f>MID(Tabla1[[#This Row],[HORA2]],1,2)</f>
        <v>19</v>
      </c>
      <c r="K963" t="s">
        <v>78</v>
      </c>
      <c r="L963" t="s">
        <v>78</v>
      </c>
      <c r="M963" t="s">
        <v>14867</v>
      </c>
      <c r="N963" t="s">
        <v>22</v>
      </c>
      <c r="O963">
        <v>20.239999999999998</v>
      </c>
      <c r="P9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16.489999999999998</v>
      </c>
      <c r="Q963">
        <f>IF(Tabla1[[#This Row],[SERVICIO]]="COMIDA",3,IF(Tabla1[[#This Row],[SERVICIO]]="CONTROLADO",12,IF(Tabla1[[#This Row],[SERVICIO]]="RÁPIDO",3.75,IF(Tabla1[[#This Row],[SERVICIO]]="NORMAL",2.5,))))</f>
        <v>3.75</v>
      </c>
      <c r="R963">
        <f>IF(Tabla1[[#This Row],[SERVICIO]]="COMIDA",3.5,IF(Tabla1[[#This Row],[SERVICIO]]="CONTROLADO",8,IF(Tabla1[[#This Row],[SERVICIO]]="RÁPIDO",4.5,IF(Tabla1[[#This Row],[SERVICIO]]="NORMAL",3,))))</f>
        <v>4.5</v>
      </c>
      <c r="S9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3" s="2">
        <f>IF(Tabla1[[#This Row],[KILOMETROS ADICIONALES]]=0,Tabla1[[#This Row],[KILOMETROS]]*Tabla1[[#This Row],[COSTO NORMAL]],Tabla1[[#This Row],[COSTO NORMAL]]*Tabla1[[#This Row],[KILOMETROS HASTA]])</f>
        <v>16.875</v>
      </c>
      <c r="U963" s="2">
        <f>Tabla1[[#This Row],[KILOMETROS ADICIONALES]]*Tabla1[[#This Row],[COSTO ADICIONAL]]</f>
        <v>9.0694999999999997</v>
      </c>
      <c r="V963">
        <v>133.11000000000001</v>
      </c>
      <c r="W963" s="2">
        <f>Tabla1[[#This Row],[COSTO NORMAL2]]+Tabla1[[#This Row],[COSTO ADICIONAL2]]</f>
        <v>25.944499999999998</v>
      </c>
    </row>
    <row r="964" spans="1:23" x14ac:dyDescent="0.25">
      <c r="A964" t="s">
        <v>45</v>
      </c>
      <c r="B964" t="s">
        <v>986</v>
      </c>
      <c r="C964" t="s">
        <v>10055</v>
      </c>
      <c r="E964" t="s">
        <v>14845</v>
      </c>
      <c r="F964" t="s">
        <v>76</v>
      </c>
      <c r="G964" t="s">
        <v>15</v>
      </c>
      <c r="H964" t="s">
        <v>45</v>
      </c>
      <c r="I964" t="s">
        <v>1588</v>
      </c>
      <c r="J964" t="str">
        <f>MID(Tabla1[[#This Row],[HORA2]],1,2)</f>
        <v>20</v>
      </c>
      <c r="K964" t="s">
        <v>43</v>
      </c>
      <c r="L964" t="s">
        <v>78</v>
      </c>
      <c r="M964" t="s">
        <v>14867</v>
      </c>
      <c r="N964" t="s">
        <v>22</v>
      </c>
      <c r="O964">
        <v>1.83</v>
      </c>
      <c r="P9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64">
        <f>IF(Tabla1[[#This Row],[SERVICIO]]="COMIDA",3,IF(Tabla1[[#This Row],[SERVICIO]]="CONTROLADO",12,IF(Tabla1[[#This Row],[SERVICIO]]="RÁPIDO",3.75,IF(Tabla1[[#This Row],[SERVICIO]]="NORMAL",2.5,))))</f>
        <v>3.75</v>
      </c>
      <c r="R964">
        <f>IF(Tabla1[[#This Row],[SERVICIO]]="COMIDA",3.5,IF(Tabla1[[#This Row],[SERVICIO]]="CONTROLADO",8,IF(Tabla1[[#This Row],[SERVICIO]]="RÁPIDO",4.5,IF(Tabla1[[#This Row],[SERVICIO]]="NORMAL",3,))))</f>
        <v>4.5</v>
      </c>
      <c r="S9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4" s="2">
        <f>IF(Tabla1[[#This Row],[KILOMETROS ADICIONALES]]=0,Tabla1[[#This Row],[KILOMETROS]]*Tabla1[[#This Row],[COSTO NORMAL]],Tabla1[[#This Row],[COSTO NORMAL]]*Tabla1[[#This Row],[KILOMETROS HASTA]])</f>
        <v>8.2349999999999994</v>
      </c>
      <c r="U964" s="2">
        <f>Tabla1[[#This Row],[KILOMETROS ADICIONALES]]*Tabla1[[#This Row],[COSTO ADICIONAL]]</f>
        <v>0</v>
      </c>
      <c r="V964">
        <v>216.7</v>
      </c>
      <c r="W964" s="2">
        <f>Tabla1[[#This Row],[COSTO NORMAL2]]+Tabla1[[#This Row],[COSTO ADICIONAL2]]</f>
        <v>8.2349999999999994</v>
      </c>
    </row>
    <row r="965" spans="1:23" x14ac:dyDescent="0.25">
      <c r="A965" t="s">
        <v>45</v>
      </c>
      <c r="B965" t="s">
        <v>1589</v>
      </c>
      <c r="C965" t="s">
        <v>10056</v>
      </c>
      <c r="D965" t="s">
        <v>13</v>
      </c>
      <c r="E965" t="s">
        <v>14847</v>
      </c>
      <c r="F965" t="s">
        <v>14</v>
      </c>
      <c r="G965" t="s">
        <v>15</v>
      </c>
      <c r="H965" t="s">
        <v>45</v>
      </c>
      <c r="I965" t="s">
        <v>1590</v>
      </c>
      <c r="J965" t="str">
        <f>MID(Tabla1[[#This Row],[HORA2]],1,2)</f>
        <v>17</v>
      </c>
      <c r="K965" t="s">
        <v>19</v>
      </c>
      <c r="L965" t="s">
        <v>65</v>
      </c>
      <c r="M965" t="s">
        <v>14867</v>
      </c>
      <c r="N965" t="s">
        <v>22</v>
      </c>
      <c r="O965">
        <v>12.08</v>
      </c>
      <c r="P9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9.08</v>
      </c>
      <c r="Q965">
        <f>IF(Tabla1[[#This Row],[SERVICIO]]="COMIDA",3,IF(Tabla1[[#This Row],[SERVICIO]]="CONTROLADO",12,IF(Tabla1[[#This Row],[SERVICIO]]="RÁPIDO",3.75,IF(Tabla1[[#This Row],[SERVICIO]]="NORMAL",2.5,))))</f>
        <v>3</v>
      </c>
      <c r="R965">
        <f>IF(Tabla1[[#This Row],[SERVICIO]]="COMIDA",3.5,IF(Tabla1[[#This Row],[SERVICIO]]="CONTROLADO",8,IF(Tabla1[[#This Row],[SERVICIO]]="RÁPIDO",4.5,IF(Tabla1[[#This Row],[SERVICIO]]="NORMAL",3,))))</f>
        <v>3.5</v>
      </c>
      <c r="S965">
        <f>IF(Tabla1[[#This Row],[SERVICIO]]="COMIDA",0.75,IF(Tabla1[[#This Row],[SERVICIO]]="CONTROLADO",2.65,IF(Tabla1[[#This Row],[SERVICIO]]="RÁPIDO",0.55,IF(Tabla1[[#This Row],[SERVICIO]]="NORMAL",1.2,))))</f>
        <v>0.75</v>
      </c>
      <c r="T965" s="2">
        <f>IF(Tabla1[[#This Row],[KILOMETROS ADICIONALES]]=0,Tabla1[[#This Row],[KILOMETROS]]*Tabla1[[#This Row],[COSTO NORMAL]],Tabla1[[#This Row],[COSTO NORMAL]]*Tabla1[[#This Row],[KILOMETROS HASTA]])</f>
        <v>10.5</v>
      </c>
      <c r="U965" s="2">
        <f>Tabla1[[#This Row],[KILOMETROS ADICIONALES]]*Tabla1[[#This Row],[COSTO ADICIONAL]]</f>
        <v>6.8100000000000005</v>
      </c>
      <c r="V965">
        <v>72.28</v>
      </c>
      <c r="W965" s="2">
        <f>Tabla1[[#This Row],[COSTO NORMAL2]]+Tabla1[[#This Row],[COSTO ADICIONAL2]]</f>
        <v>17.310000000000002</v>
      </c>
    </row>
    <row r="966" spans="1:23" x14ac:dyDescent="0.25">
      <c r="A966" t="s">
        <v>45</v>
      </c>
      <c r="B966" t="s">
        <v>1591</v>
      </c>
      <c r="C966" t="s">
        <v>10057</v>
      </c>
      <c r="D966" t="s">
        <v>13</v>
      </c>
      <c r="E966" t="s">
        <v>14847</v>
      </c>
      <c r="F966" t="s">
        <v>14</v>
      </c>
      <c r="G966" t="s">
        <v>15</v>
      </c>
      <c r="H966" t="s">
        <v>45</v>
      </c>
      <c r="I966" t="s">
        <v>1592</v>
      </c>
      <c r="J966" t="str">
        <f>MID(Tabla1[[#This Row],[HORA2]],1,2)</f>
        <v>18</v>
      </c>
      <c r="K966" t="s">
        <v>19</v>
      </c>
      <c r="L966" t="s">
        <v>19</v>
      </c>
      <c r="M966" t="s">
        <v>14867</v>
      </c>
      <c r="N966" t="s">
        <v>22</v>
      </c>
      <c r="O966">
        <v>18.39</v>
      </c>
      <c r="P9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</v>
      </c>
      <c r="Q966">
        <f>IF(Tabla1[[#This Row],[SERVICIO]]="COMIDA",3,IF(Tabla1[[#This Row],[SERVICIO]]="CONTROLADO",12,IF(Tabla1[[#This Row],[SERVICIO]]="RÁPIDO",3.75,IF(Tabla1[[#This Row],[SERVICIO]]="NORMAL",2.5,))))</f>
        <v>3</v>
      </c>
      <c r="R966">
        <f>IF(Tabla1[[#This Row],[SERVICIO]]="COMIDA",3.5,IF(Tabla1[[#This Row],[SERVICIO]]="CONTROLADO",8,IF(Tabla1[[#This Row],[SERVICIO]]="RÁPIDO",4.5,IF(Tabla1[[#This Row],[SERVICIO]]="NORMAL",3,))))</f>
        <v>3.5</v>
      </c>
      <c r="S966">
        <f>IF(Tabla1[[#This Row],[SERVICIO]]="COMIDA",0.75,IF(Tabla1[[#This Row],[SERVICIO]]="CONTROLADO",2.65,IF(Tabla1[[#This Row],[SERVICIO]]="RÁPIDO",0.55,IF(Tabla1[[#This Row],[SERVICIO]]="NORMAL",1.2,))))</f>
        <v>0.75</v>
      </c>
      <c r="T966" s="2">
        <f>IF(Tabla1[[#This Row],[KILOMETROS ADICIONALES]]=0,Tabla1[[#This Row],[KILOMETROS]]*Tabla1[[#This Row],[COSTO NORMAL]],Tabla1[[#This Row],[COSTO NORMAL]]*Tabla1[[#This Row],[KILOMETROS HASTA]])</f>
        <v>10.5</v>
      </c>
      <c r="U966" s="2">
        <f>Tabla1[[#This Row],[KILOMETROS ADICIONALES]]*Tabla1[[#This Row],[COSTO ADICIONAL]]</f>
        <v>11.5425</v>
      </c>
      <c r="V966">
        <v>158.68</v>
      </c>
      <c r="W966" s="2">
        <f>Tabla1[[#This Row],[COSTO NORMAL2]]+Tabla1[[#This Row],[COSTO ADICIONAL2]]</f>
        <v>22.0425</v>
      </c>
    </row>
    <row r="967" spans="1:23" x14ac:dyDescent="0.25">
      <c r="A967" t="s">
        <v>45</v>
      </c>
      <c r="B967" t="s">
        <v>1593</v>
      </c>
      <c r="C967" t="s">
        <v>10058</v>
      </c>
      <c r="D967" t="s">
        <v>13</v>
      </c>
      <c r="E967" t="s">
        <v>14845</v>
      </c>
      <c r="F967" t="s">
        <v>295</v>
      </c>
      <c r="G967" t="s">
        <v>15</v>
      </c>
      <c r="H967" t="s">
        <v>45</v>
      </c>
      <c r="I967" t="s">
        <v>1594</v>
      </c>
      <c r="J967" t="str">
        <f>MID(Tabla1[[#This Row],[HORA2]],1,2)</f>
        <v>19</v>
      </c>
      <c r="K967" t="s">
        <v>19</v>
      </c>
      <c r="L967" t="s">
        <v>19</v>
      </c>
      <c r="M967" t="s">
        <v>14867</v>
      </c>
      <c r="N967" t="s">
        <v>22</v>
      </c>
      <c r="O967">
        <v>7.65</v>
      </c>
      <c r="P9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3.9000000000000004</v>
      </c>
      <c r="Q967">
        <f>IF(Tabla1[[#This Row],[SERVICIO]]="COMIDA",3,IF(Tabla1[[#This Row],[SERVICIO]]="CONTROLADO",12,IF(Tabla1[[#This Row],[SERVICIO]]="RÁPIDO",3.75,IF(Tabla1[[#This Row],[SERVICIO]]="NORMAL",2.5,))))</f>
        <v>3.75</v>
      </c>
      <c r="R967">
        <f>IF(Tabla1[[#This Row],[SERVICIO]]="COMIDA",3.5,IF(Tabla1[[#This Row],[SERVICIO]]="CONTROLADO",8,IF(Tabla1[[#This Row],[SERVICIO]]="RÁPIDO",4.5,IF(Tabla1[[#This Row],[SERVICIO]]="NORMAL",3,))))</f>
        <v>4.5</v>
      </c>
      <c r="S9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7" s="2">
        <f>IF(Tabla1[[#This Row],[KILOMETROS ADICIONALES]]=0,Tabla1[[#This Row],[KILOMETROS]]*Tabla1[[#This Row],[COSTO NORMAL]],Tabla1[[#This Row],[COSTO NORMAL]]*Tabla1[[#This Row],[KILOMETROS HASTA]])</f>
        <v>16.875</v>
      </c>
      <c r="U967" s="2">
        <f>Tabla1[[#This Row],[KILOMETROS ADICIONALES]]*Tabla1[[#This Row],[COSTO ADICIONAL]]</f>
        <v>2.1450000000000005</v>
      </c>
      <c r="V967">
        <v>8.86</v>
      </c>
      <c r="W967" s="2">
        <f>Tabla1[[#This Row],[COSTO NORMAL2]]+Tabla1[[#This Row],[COSTO ADICIONAL2]]</f>
        <v>19.02</v>
      </c>
    </row>
    <row r="968" spans="1:23" x14ac:dyDescent="0.25">
      <c r="A968" t="s">
        <v>45</v>
      </c>
      <c r="B968" t="s">
        <v>1595</v>
      </c>
      <c r="C968" t="s">
        <v>10059</v>
      </c>
      <c r="D968" t="s">
        <v>13</v>
      </c>
      <c r="E968" t="s">
        <v>14845</v>
      </c>
      <c r="F968" t="s">
        <v>14</v>
      </c>
      <c r="G968" t="s">
        <v>15</v>
      </c>
      <c r="H968" t="s">
        <v>45</v>
      </c>
      <c r="I968" t="s">
        <v>1596</v>
      </c>
      <c r="J968" t="str">
        <f>MID(Tabla1[[#This Row],[HORA2]],1,2)</f>
        <v>18</v>
      </c>
      <c r="K968" t="s">
        <v>19</v>
      </c>
      <c r="L968" t="s">
        <v>49</v>
      </c>
      <c r="M968" t="s">
        <v>14867</v>
      </c>
      <c r="N968" t="s">
        <v>22</v>
      </c>
      <c r="O968">
        <v>17.86</v>
      </c>
      <c r="P9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14.11</v>
      </c>
      <c r="Q968">
        <f>IF(Tabla1[[#This Row],[SERVICIO]]="COMIDA",3,IF(Tabla1[[#This Row],[SERVICIO]]="CONTROLADO",12,IF(Tabla1[[#This Row],[SERVICIO]]="RÁPIDO",3.75,IF(Tabla1[[#This Row],[SERVICIO]]="NORMAL",2.5,))))</f>
        <v>3.75</v>
      </c>
      <c r="R968">
        <f>IF(Tabla1[[#This Row],[SERVICIO]]="COMIDA",3.5,IF(Tabla1[[#This Row],[SERVICIO]]="CONTROLADO",8,IF(Tabla1[[#This Row],[SERVICIO]]="RÁPIDO",4.5,IF(Tabla1[[#This Row],[SERVICIO]]="NORMAL",3,))))</f>
        <v>4.5</v>
      </c>
      <c r="S9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8" s="2">
        <f>IF(Tabla1[[#This Row],[KILOMETROS ADICIONALES]]=0,Tabla1[[#This Row],[KILOMETROS]]*Tabla1[[#This Row],[COSTO NORMAL]],Tabla1[[#This Row],[COSTO NORMAL]]*Tabla1[[#This Row],[KILOMETROS HASTA]])</f>
        <v>16.875</v>
      </c>
      <c r="U968" s="2">
        <f>Tabla1[[#This Row],[KILOMETROS ADICIONALES]]*Tabla1[[#This Row],[COSTO ADICIONAL]]</f>
        <v>7.7605000000000004</v>
      </c>
      <c r="V968">
        <v>6.86</v>
      </c>
      <c r="W968" s="2">
        <f>Tabla1[[#This Row],[COSTO NORMAL2]]+Tabla1[[#This Row],[COSTO ADICIONAL2]]</f>
        <v>24.6355</v>
      </c>
    </row>
    <row r="969" spans="1:23" x14ac:dyDescent="0.25">
      <c r="A969" t="s">
        <v>45</v>
      </c>
      <c r="B969" t="s">
        <v>1597</v>
      </c>
      <c r="C969" t="s">
        <v>10060</v>
      </c>
      <c r="D969" t="s">
        <v>13</v>
      </c>
      <c r="E969" t="s">
        <v>14845</v>
      </c>
      <c r="F969" t="s">
        <v>14</v>
      </c>
      <c r="G969" t="s">
        <v>15</v>
      </c>
      <c r="H969" t="s">
        <v>45</v>
      </c>
      <c r="I969" t="s">
        <v>1598</v>
      </c>
      <c r="J969" t="str">
        <f>MID(Tabla1[[#This Row],[HORA2]],1,2)</f>
        <v>17</v>
      </c>
      <c r="K969" t="s">
        <v>43</v>
      </c>
      <c r="L969" t="s">
        <v>20</v>
      </c>
      <c r="M969" t="s">
        <v>14867</v>
      </c>
      <c r="N969" t="s">
        <v>22</v>
      </c>
      <c r="O969">
        <v>18.12</v>
      </c>
      <c r="P9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14.370000000000001</v>
      </c>
      <c r="Q969">
        <f>IF(Tabla1[[#This Row],[SERVICIO]]="COMIDA",3,IF(Tabla1[[#This Row],[SERVICIO]]="CONTROLADO",12,IF(Tabla1[[#This Row],[SERVICIO]]="RÁPIDO",3.75,IF(Tabla1[[#This Row],[SERVICIO]]="NORMAL",2.5,))))</f>
        <v>3.75</v>
      </c>
      <c r="R969">
        <f>IF(Tabla1[[#This Row],[SERVICIO]]="COMIDA",3.5,IF(Tabla1[[#This Row],[SERVICIO]]="CONTROLADO",8,IF(Tabla1[[#This Row],[SERVICIO]]="RÁPIDO",4.5,IF(Tabla1[[#This Row],[SERVICIO]]="NORMAL",3,))))</f>
        <v>4.5</v>
      </c>
      <c r="S9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69" s="2">
        <f>IF(Tabla1[[#This Row],[KILOMETROS ADICIONALES]]=0,Tabla1[[#This Row],[KILOMETROS]]*Tabla1[[#This Row],[COSTO NORMAL]],Tabla1[[#This Row],[COSTO NORMAL]]*Tabla1[[#This Row],[KILOMETROS HASTA]])</f>
        <v>16.875</v>
      </c>
      <c r="U969" s="2">
        <f>Tabla1[[#This Row],[KILOMETROS ADICIONALES]]*Tabla1[[#This Row],[COSTO ADICIONAL]]</f>
        <v>7.9035000000000011</v>
      </c>
      <c r="V969">
        <v>58.39</v>
      </c>
      <c r="W969" s="2">
        <f>Tabla1[[#This Row],[COSTO NORMAL2]]+Tabla1[[#This Row],[COSTO ADICIONAL2]]</f>
        <v>24.778500000000001</v>
      </c>
    </row>
    <row r="970" spans="1:23" x14ac:dyDescent="0.25">
      <c r="A970" t="s">
        <v>45</v>
      </c>
      <c r="B970" t="s">
        <v>1599</v>
      </c>
      <c r="C970" t="s">
        <v>10061</v>
      </c>
      <c r="D970" t="s">
        <v>13</v>
      </c>
      <c r="E970" t="s">
        <v>14845</v>
      </c>
      <c r="F970" t="s">
        <v>76</v>
      </c>
      <c r="G970" t="s">
        <v>69</v>
      </c>
      <c r="H970" t="s">
        <v>45</v>
      </c>
      <c r="I970" t="s">
        <v>1600</v>
      </c>
      <c r="J970" t="str">
        <f>MID(Tabla1[[#This Row],[HORA2]],1,2)</f>
        <v>17</v>
      </c>
      <c r="K970" t="s">
        <v>53</v>
      </c>
      <c r="L970" t="s">
        <v>31</v>
      </c>
      <c r="M970" t="s">
        <v>14867</v>
      </c>
      <c r="N970" t="s">
        <v>22</v>
      </c>
      <c r="O970">
        <v>3.07</v>
      </c>
      <c r="P9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70">
        <f>IF(Tabla1[[#This Row],[SERVICIO]]="COMIDA",3,IF(Tabla1[[#This Row],[SERVICIO]]="CONTROLADO",12,IF(Tabla1[[#This Row],[SERVICIO]]="RÁPIDO",3.75,IF(Tabla1[[#This Row],[SERVICIO]]="NORMAL",2.5,))))</f>
        <v>3.75</v>
      </c>
      <c r="R970">
        <f>IF(Tabla1[[#This Row],[SERVICIO]]="COMIDA",3.5,IF(Tabla1[[#This Row],[SERVICIO]]="CONTROLADO",8,IF(Tabla1[[#This Row],[SERVICIO]]="RÁPIDO",4.5,IF(Tabla1[[#This Row],[SERVICIO]]="NORMAL",3,))))</f>
        <v>4.5</v>
      </c>
      <c r="S9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0" s="2">
        <f>IF(Tabla1[[#This Row],[KILOMETROS ADICIONALES]]=0,Tabla1[[#This Row],[KILOMETROS]]*Tabla1[[#This Row],[COSTO NORMAL]],Tabla1[[#This Row],[COSTO NORMAL]]*Tabla1[[#This Row],[KILOMETROS HASTA]])</f>
        <v>13.815</v>
      </c>
      <c r="U970" s="2">
        <f>Tabla1[[#This Row],[KILOMETROS ADICIONALES]]*Tabla1[[#This Row],[COSTO ADICIONAL]]</f>
        <v>0</v>
      </c>
      <c r="V970">
        <v>235.78</v>
      </c>
      <c r="W970" s="2">
        <f>Tabla1[[#This Row],[COSTO NORMAL2]]+Tabla1[[#This Row],[COSTO ADICIONAL2]]</f>
        <v>13.815</v>
      </c>
    </row>
    <row r="971" spans="1:23" x14ac:dyDescent="0.25">
      <c r="A971" t="s">
        <v>45</v>
      </c>
      <c r="B971" t="s">
        <v>1599</v>
      </c>
      <c r="C971" t="s">
        <v>10062</v>
      </c>
      <c r="D971" t="s">
        <v>13</v>
      </c>
      <c r="E971" t="s">
        <v>14845</v>
      </c>
      <c r="F971" t="s">
        <v>76</v>
      </c>
      <c r="G971" t="s">
        <v>69</v>
      </c>
      <c r="H971" t="s">
        <v>45</v>
      </c>
      <c r="I971" t="s">
        <v>1601</v>
      </c>
      <c r="J971" t="str">
        <f>MID(Tabla1[[#This Row],[HORA2]],1,2)</f>
        <v>17</v>
      </c>
      <c r="K971" t="s">
        <v>53</v>
      </c>
      <c r="L971" t="s">
        <v>31</v>
      </c>
      <c r="M971" t="s">
        <v>14867</v>
      </c>
      <c r="N971" t="s">
        <v>22</v>
      </c>
      <c r="O971">
        <v>2.44</v>
      </c>
      <c r="P9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71">
        <f>IF(Tabla1[[#This Row],[SERVICIO]]="COMIDA",3,IF(Tabla1[[#This Row],[SERVICIO]]="CONTROLADO",12,IF(Tabla1[[#This Row],[SERVICIO]]="RÁPIDO",3.75,IF(Tabla1[[#This Row],[SERVICIO]]="NORMAL",2.5,))))</f>
        <v>3.75</v>
      </c>
      <c r="R971">
        <f>IF(Tabla1[[#This Row],[SERVICIO]]="COMIDA",3.5,IF(Tabla1[[#This Row],[SERVICIO]]="CONTROLADO",8,IF(Tabla1[[#This Row],[SERVICIO]]="RÁPIDO",4.5,IF(Tabla1[[#This Row],[SERVICIO]]="NORMAL",3,))))</f>
        <v>4.5</v>
      </c>
      <c r="S9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1" s="2">
        <f>IF(Tabla1[[#This Row],[KILOMETROS ADICIONALES]]=0,Tabla1[[#This Row],[KILOMETROS]]*Tabla1[[#This Row],[COSTO NORMAL]],Tabla1[[#This Row],[COSTO NORMAL]]*Tabla1[[#This Row],[KILOMETROS HASTA]])</f>
        <v>10.98</v>
      </c>
      <c r="U971" s="2">
        <f>Tabla1[[#This Row],[KILOMETROS ADICIONALES]]*Tabla1[[#This Row],[COSTO ADICIONAL]]</f>
        <v>0</v>
      </c>
      <c r="V971">
        <v>154.66</v>
      </c>
      <c r="W971" s="2">
        <f>Tabla1[[#This Row],[COSTO NORMAL2]]+Tabla1[[#This Row],[COSTO ADICIONAL2]]</f>
        <v>10.98</v>
      </c>
    </row>
    <row r="972" spans="1:23" x14ac:dyDescent="0.25">
      <c r="A972" t="s">
        <v>45</v>
      </c>
      <c r="B972" t="s">
        <v>1602</v>
      </c>
      <c r="C972" t="s">
        <v>10063</v>
      </c>
      <c r="D972" t="s">
        <v>13</v>
      </c>
      <c r="E972" t="s">
        <v>14845</v>
      </c>
      <c r="F972" t="s">
        <v>76</v>
      </c>
      <c r="G972" t="s">
        <v>15</v>
      </c>
      <c r="H972" t="s">
        <v>45</v>
      </c>
      <c r="I972" t="s">
        <v>1603</v>
      </c>
      <c r="J972" t="str">
        <f>MID(Tabla1[[#This Row],[HORA2]],1,2)</f>
        <v>17</v>
      </c>
      <c r="K972" t="s">
        <v>271</v>
      </c>
      <c r="L972" t="s">
        <v>1604</v>
      </c>
      <c r="M972" t="s">
        <v>14867</v>
      </c>
      <c r="N972" t="s">
        <v>22</v>
      </c>
      <c r="O972">
        <v>9.4600000000000009</v>
      </c>
      <c r="P9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5.7100000000000009</v>
      </c>
      <c r="Q972">
        <f>IF(Tabla1[[#This Row],[SERVICIO]]="COMIDA",3,IF(Tabla1[[#This Row],[SERVICIO]]="CONTROLADO",12,IF(Tabla1[[#This Row],[SERVICIO]]="RÁPIDO",3.75,IF(Tabla1[[#This Row],[SERVICIO]]="NORMAL",2.5,))))</f>
        <v>3.75</v>
      </c>
      <c r="R972">
        <f>IF(Tabla1[[#This Row],[SERVICIO]]="COMIDA",3.5,IF(Tabla1[[#This Row],[SERVICIO]]="CONTROLADO",8,IF(Tabla1[[#This Row],[SERVICIO]]="RÁPIDO",4.5,IF(Tabla1[[#This Row],[SERVICIO]]="NORMAL",3,))))</f>
        <v>4.5</v>
      </c>
      <c r="S9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2" s="2">
        <f>IF(Tabla1[[#This Row],[KILOMETROS ADICIONALES]]=0,Tabla1[[#This Row],[KILOMETROS]]*Tabla1[[#This Row],[COSTO NORMAL]],Tabla1[[#This Row],[COSTO NORMAL]]*Tabla1[[#This Row],[KILOMETROS HASTA]])</f>
        <v>16.875</v>
      </c>
      <c r="U972" s="2">
        <f>Tabla1[[#This Row],[KILOMETROS ADICIONALES]]*Tabla1[[#This Row],[COSTO ADICIONAL]]</f>
        <v>3.1405000000000007</v>
      </c>
      <c r="V972">
        <v>22.29</v>
      </c>
      <c r="W972" s="2">
        <f>Tabla1[[#This Row],[COSTO NORMAL2]]+Tabla1[[#This Row],[COSTO ADICIONAL2]]</f>
        <v>20.015499999999999</v>
      </c>
    </row>
    <row r="973" spans="1:23" x14ac:dyDescent="0.25">
      <c r="A973" t="s">
        <v>45</v>
      </c>
      <c r="B973" t="s">
        <v>1605</v>
      </c>
      <c r="C973" t="s">
        <v>10064</v>
      </c>
      <c r="D973" t="s">
        <v>13</v>
      </c>
      <c r="E973" t="s">
        <v>14845</v>
      </c>
      <c r="F973" t="s">
        <v>14</v>
      </c>
      <c r="G973" t="s">
        <v>15</v>
      </c>
      <c r="H973" t="s">
        <v>100</v>
      </c>
      <c r="I973" t="s">
        <v>1606</v>
      </c>
      <c r="J973" t="str">
        <f>MID(Tabla1[[#This Row],[HORA2]],1,2)</f>
        <v>16</v>
      </c>
      <c r="K973" t="s">
        <v>43</v>
      </c>
      <c r="L973" t="s">
        <v>90</v>
      </c>
      <c r="M973" t="s">
        <v>14867</v>
      </c>
      <c r="N973" t="s">
        <v>22</v>
      </c>
      <c r="O973">
        <v>14.68</v>
      </c>
      <c r="P9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10.93</v>
      </c>
      <c r="Q973">
        <f>IF(Tabla1[[#This Row],[SERVICIO]]="COMIDA",3,IF(Tabla1[[#This Row],[SERVICIO]]="CONTROLADO",12,IF(Tabla1[[#This Row],[SERVICIO]]="RÁPIDO",3.75,IF(Tabla1[[#This Row],[SERVICIO]]="NORMAL",2.5,))))</f>
        <v>3.75</v>
      </c>
      <c r="R973">
        <f>IF(Tabla1[[#This Row],[SERVICIO]]="COMIDA",3.5,IF(Tabla1[[#This Row],[SERVICIO]]="CONTROLADO",8,IF(Tabla1[[#This Row],[SERVICIO]]="RÁPIDO",4.5,IF(Tabla1[[#This Row],[SERVICIO]]="NORMAL",3,))))</f>
        <v>4.5</v>
      </c>
      <c r="S9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3" s="2">
        <f>IF(Tabla1[[#This Row],[KILOMETROS ADICIONALES]]=0,Tabla1[[#This Row],[KILOMETROS]]*Tabla1[[#This Row],[COSTO NORMAL]],Tabla1[[#This Row],[COSTO NORMAL]]*Tabla1[[#This Row],[KILOMETROS HASTA]])</f>
        <v>16.875</v>
      </c>
      <c r="U973" s="2">
        <f>Tabla1[[#This Row],[KILOMETROS ADICIONALES]]*Tabla1[[#This Row],[COSTO ADICIONAL]]</f>
        <v>6.0115000000000007</v>
      </c>
      <c r="V973">
        <v>10.050000000000001</v>
      </c>
      <c r="W973" s="2">
        <f>Tabla1[[#This Row],[COSTO NORMAL2]]+Tabla1[[#This Row],[COSTO ADICIONAL2]]</f>
        <v>22.886500000000002</v>
      </c>
    </row>
    <row r="974" spans="1:23" x14ac:dyDescent="0.25">
      <c r="A974" t="s">
        <v>45</v>
      </c>
      <c r="B974" t="s">
        <v>1605</v>
      </c>
      <c r="C974" t="s">
        <v>10065</v>
      </c>
      <c r="D974" t="s">
        <v>13</v>
      </c>
      <c r="E974" t="s">
        <v>14845</v>
      </c>
      <c r="F974" t="s">
        <v>14</v>
      </c>
      <c r="G974" t="s">
        <v>69</v>
      </c>
      <c r="H974" t="s">
        <v>45</v>
      </c>
      <c r="I974" t="s">
        <v>1607</v>
      </c>
      <c r="J974" t="str">
        <f>MID(Tabla1[[#This Row],[HORA2]],1,2)</f>
        <v>18</v>
      </c>
      <c r="K974" t="s">
        <v>43</v>
      </c>
      <c r="L974" t="s">
        <v>90</v>
      </c>
      <c r="M974" t="s">
        <v>14867</v>
      </c>
      <c r="N974" t="s">
        <v>22</v>
      </c>
      <c r="O974">
        <v>4.0999999999999996</v>
      </c>
      <c r="P9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0.34999999999999964</v>
      </c>
      <c r="Q974">
        <f>IF(Tabla1[[#This Row],[SERVICIO]]="COMIDA",3,IF(Tabla1[[#This Row],[SERVICIO]]="CONTROLADO",12,IF(Tabla1[[#This Row],[SERVICIO]]="RÁPIDO",3.75,IF(Tabla1[[#This Row],[SERVICIO]]="NORMAL",2.5,))))</f>
        <v>3.75</v>
      </c>
      <c r="R974">
        <f>IF(Tabla1[[#This Row],[SERVICIO]]="COMIDA",3.5,IF(Tabla1[[#This Row],[SERVICIO]]="CONTROLADO",8,IF(Tabla1[[#This Row],[SERVICIO]]="RÁPIDO",4.5,IF(Tabla1[[#This Row],[SERVICIO]]="NORMAL",3,))))</f>
        <v>4.5</v>
      </c>
      <c r="S9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4" s="2">
        <f>IF(Tabla1[[#This Row],[KILOMETROS ADICIONALES]]=0,Tabla1[[#This Row],[KILOMETROS]]*Tabla1[[#This Row],[COSTO NORMAL]],Tabla1[[#This Row],[COSTO NORMAL]]*Tabla1[[#This Row],[KILOMETROS HASTA]])</f>
        <v>16.875</v>
      </c>
      <c r="U974" s="2">
        <f>Tabla1[[#This Row],[KILOMETROS ADICIONALES]]*Tabla1[[#This Row],[COSTO ADICIONAL]]</f>
        <v>0.19249999999999981</v>
      </c>
      <c r="V974">
        <v>117.48</v>
      </c>
      <c r="W974" s="2">
        <f>Tabla1[[#This Row],[COSTO NORMAL2]]+Tabla1[[#This Row],[COSTO ADICIONAL2]]</f>
        <v>17.067499999999999</v>
      </c>
    </row>
    <row r="975" spans="1:23" x14ac:dyDescent="0.25">
      <c r="A975" t="s">
        <v>45</v>
      </c>
      <c r="B975" t="s">
        <v>1605</v>
      </c>
      <c r="C975" t="s">
        <v>10066</v>
      </c>
      <c r="D975" t="s">
        <v>13</v>
      </c>
      <c r="E975" t="s">
        <v>14845</v>
      </c>
      <c r="F975" t="s">
        <v>14</v>
      </c>
      <c r="G975" t="s">
        <v>15</v>
      </c>
      <c r="H975" t="s">
        <v>45</v>
      </c>
      <c r="I975" t="s">
        <v>1608</v>
      </c>
      <c r="J975" t="str">
        <f>MID(Tabla1[[#This Row],[HORA2]],1,2)</f>
        <v>18</v>
      </c>
      <c r="K975" t="s">
        <v>20</v>
      </c>
      <c r="L975" t="s">
        <v>43</v>
      </c>
      <c r="M975" t="s">
        <v>14867</v>
      </c>
      <c r="N975" t="s">
        <v>22</v>
      </c>
      <c r="O975">
        <v>6.29</v>
      </c>
      <c r="P9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2.54</v>
      </c>
      <c r="Q975">
        <f>IF(Tabla1[[#This Row],[SERVICIO]]="COMIDA",3,IF(Tabla1[[#This Row],[SERVICIO]]="CONTROLADO",12,IF(Tabla1[[#This Row],[SERVICIO]]="RÁPIDO",3.75,IF(Tabla1[[#This Row],[SERVICIO]]="NORMAL",2.5,))))</f>
        <v>3.75</v>
      </c>
      <c r="R975">
        <f>IF(Tabla1[[#This Row],[SERVICIO]]="COMIDA",3.5,IF(Tabla1[[#This Row],[SERVICIO]]="CONTROLADO",8,IF(Tabla1[[#This Row],[SERVICIO]]="RÁPIDO",4.5,IF(Tabla1[[#This Row],[SERVICIO]]="NORMAL",3,))))</f>
        <v>4.5</v>
      </c>
      <c r="S9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5" s="2">
        <f>IF(Tabla1[[#This Row],[KILOMETROS ADICIONALES]]=0,Tabla1[[#This Row],[KILOMETROS]]*Tabla1[[#This Row],[COSTO NORMAL]],Tabla1[[#This Row],[COSTO NORMAL]]*Tabla1[[#This Row],[KILOMETROS HASTA]])</f>
        <v>16.875</v>
      </c>
      <c r="U975" s="2">
        <f>Tabla1[[#This Row],[KILOMETROS ADICIONALES]]*Tabla1[[#This Row],[COSTO ADICIONAL]]</f>
        <v>1.3970000000000002</v>
      </c>
      <c r="V975">
        <v>245.29</v>
      </c>
      <c r="W975" s="2">
        <f>Tabla1[[#This Row],[COSTO NORMAL2]]+Tabla1[[#This Row],[COSTO ADICIONAL2]]</f>
        <v>18.271999999999998</v>
      </c>
    </row>
    <row r="976" spans="1:23" x14ac:dyDescent="0.25">
      <c r="A976" t="s">
        <v>45</v>
      </c>
      <c r="B976" t="s">
        <v>1605</v>
      </c>
      <c r="C976" t="s">
        <v>10067</v>
      </c>
      <c r="D976" t="s">
        <v>13</v>
      </c>
      <c r="E976" t="s">
        <v>14845</v>
      </c>
      <c r="F976" t="s">
        <v>14</v>
      </c>
      <c r="G976" t="s">
        <v>15</v>
      </c>
      <c r="H976" t="s">
        <v>45</v>
      </c>
      <c r="I976" t="s">
        <v>1609</v>
      </c>
      <c r="J976" t="str">
        <f>MID(Tabla1[[#This Row],[HORA2]],1,2)</f>
        <v>18</v>
      </c>
      <c r="K976" t="s">
        <v>20</v>
      </c>
      <c r="L976" t="s">
        <v>90</v>
      </c>
      <c r="M976" t="s">
        <v>14867</v>
      </c>
      <c r="N976" t="s">
        <v>22</v>
      </c>
      <c r="O976">
        <v>16.559999999999999</v>
      </c>
      <c r="P9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12.809999999999999</v>
      </c>
      <c r="Q976">
        <f>IF(Tabla1[[#This Row],[SERVICIO]]="COMIDA",3,IF(Tabla1[[#This Row],[SERVICIO]]="CONTROLADO",12,IF(Tabla1[[#This Row],[SERVICIO]]="RÁPIDO",3.75,IF(Tabla1[[#This Row],[SERVICIO]]="NORMAL",2.5,))))</f>
        <v>3.75</v>
      </c>
      <c r="R976">
        <f>IF(Tabla1[[#This Row],[SERVICIO]]="COMIDA",3.5,IF(Tabla1[[#This Row],[SERVICIO]]="CONTROLADO",8,IF(Tabla1[[#This Row],[SERVICIO]]="RÁPIDO",4.5,IF(Tabla1[[#This Row],[SERVICIO]]="NORMAL",3,))))</f>
        <v>4.5</v>
      </c>
      <c r="S9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6" s="2">
        <f>IF(Tabla1[[#This Row],[KILOMETROS ADICIONALES]]=0,Tabla1[[#This Row],[KILOMETROS]]*Tabla1[[#This Row],[COSTO NORMAL]],Tabla1[[#This Row],[COSTO NORMAL]]*Tabla1[[#This Row],[KILOMETROS HASTA]])</f>
        <v>16.875</v>
      </c>
      <c r="U976" s="2">
        <f>Tabla1[[#This Row],[KILOMETROS ADICIONALES]]*Tabla1[[#This Row],[COSTO ADICIONAL]]</f>
        <v>7.0454999999999997</v>
      </c>
      <c r="V976">
        <v>154.99</v>
      </c>
      <c r="W976" s="2">
        <f>Tabla1[[#This Row],[COSTO NORMAL2]]+Tabla1[[#This Row],[COSTO ADICIONAL2]]</f>
        <v>23.920500000000001</v>
      </c>
    </row>
    <row r="977" spans="1:23" x14ac:dyDescent="0.25">
      <c r="A977" t="s">
        <v>45</v>
      </c>
      <c r="B977" t="s">
        <v>1605</v>
      </c>
      <c r="C977" t="s">
        <v>10068</v>
      </c>
      <c r="D977" t="s">
        <v>13</v>
      </c>
      <c r="E977" t="s">
        <v>14845</v>
      </c>
      <c r="F977" t="s">
        <v>14</v>
      </c>
      <c r="G977" t="s">
        <v>15</v>
      </c>
      <c r="H977" t="s">
        <v>45</v>
      </c>
      <c r="I977" t="s">
        <v>1610</v>
      </c>
      <c r="J977" t="str">
        <f>MID(Tabla1[[#This Row],[HORA2]],1,2)</f>
        <v>18</v>
      </c>
      <c r="K977" t="s">
        <v>20</v>
      </c>
      <c r="L977" t="s">
        <v>479</v>
      </c>
      <c r="M977" t="s">
        <v>14867</v>
      </c>
      <c r="N977" t="s">
        <v>22</v>
      </c>
      <c r="O977">
        <v>16.14</v>
      </c>
      <c r="P9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12.39</v>
      </c>
      <c r="Q977">
        <f>IF(Tabla1[[#This Row],[SERVICIO]]="COMIDA",3,IF(Tabla1[[#This Row],[SERVICIO]]="CONTROLADO",12,IF(Tabla1[[#This Row],[SERVICIO]]="RÁPIDO",3.75,IF(Tabla1[[#This Row],[SERVICIO]]="NORMAL",2.5,))))</f>
        <v>3.75</v>
      </c>
      <c r="R977">
        <f>IF(Tabla1[[#This Row],[SERVICIO]]="COMIDA",3.5,IF(Tabla1[[#This Row],[SERVICIO]]="CONTROLADO",8,IF(Tabla1[[#This Row],[SERVICIO]]="RÁPIDO",4.5,IF(Tabla1[[#This Row],[SERVICIO]]="NORMAL",3,))))</f>
        <v>4.5</v>
      </c>
      <c r="S9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7" s="2">
        <f>IF(Tabla1[[#This Row],[KILOMETROS ADICIONALES]]=0,Tabla1[[#This Row],[KILOMETROS]]*Tabla1[[#This Row],[COSTO NORMAL]],Tabla1[[#This Row],[COSTO NORMAL]]*Tabla1[[#This Row],[KILOMETROS HASTA]])</f>
        <v>16.875</v>
      </c>
      <c r="U977" s="2">
        <f>Tabla1[[#This Row],[KILOMETROS ADICIONALES]]*Tabla1[[#This Row],[COSTO ADICIONAL]]</f>
        <v>6.8145000000000007</v>
      </c>
      <c r="V977">
        <v>145.63999999999999</v>
      </c>
      <c r="W977" s="2">
        <f>Tabla1[[#This Row],[COSTO NORMAL2]]+Tabla1[[#This Row],[COSTO ADICIONAL2]]</f>
        <v>23.689500000000002</v>
      </c>
    </row>
    <row r="978" spans="1:23" x14ac:dyDescent="0.25">
      <c r="A978" t="s">
        <v>45</v>
      </c>
      <c r="B978" t="s">
        <v>1605</v>
      </c>
      <c r="C978" t="s">
        <v>10069</v>
      </c>
      <c r="D978" t="s">
        <v>13</v>
      </c>
      <c r="E978" t="s">
        <v>14845</v>
      </c>
      <c r="F978" t="s">
        <v>14</v>
      </c>
      <c r="G978" t="s">
        <v>15</v>
      </c>
      <c r="H978" t="s">
        <v>45</v>
      </c>
      <c r="I978" t="s">
        <v>1611</v>
      </c>
      <c r="J978" t="str">
        <f>MID(Tabla1[[#This Row],[HORA2]],1,2)</f>
        <v>18</v>
      </c>
      <c r="K978" t="s">
        <v>20</v>
      </c>
      <c r="L978" t="s">
        <v>65</v>
      </c>
      <c r="M978" t="s">
        <v>14867</v>
      </c>
      <c r="N978" t="s">
        <v>22</v>
      </c>
      <c r="O978">
        <v>4.16</v>
      </c>
      <c r="P9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0.41000000000000014</v>
      </c>
      <c r="Q978">
        <f>IF(Tabla1[[#This Row],[SERVICIO]]="COMIDA",3,IF(Tabla1[[#This Row],[SERVICIO]]="CONTROLADO",12,IF(Tabla1[[#This Row],[SERVICIO]]="RÁPIDO",3.75,IF(Tabla1[[#This Row],[SERVICIO]]="NORMAL",2.5,))))</f>
        <v>3.75</v>
      </c>
      <c r="R978">
        <f>IF(Tabla1[[#This Row],[SERVICIO]]="COMIDA",3.5,IF(Tabla1[[#This Row],[SERVICIO]]="CONTROLADO",8,IF(Tabla1[[#This Row],[SERVICIO]]="RÁPIDO",4.5,IF(Tabla1[[#This Row],[SERVICIO]]="NORMAL",3,))))</f>
        <v>4.5</v>
      </c>
      <c r="S9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8" s="2">
        <f>IF(Tabla1[[#This Row],[KILOMETROS ADICIONALES]]=0,Tabla1[[#This Row],[KILOMETROS]]*Tabla1[[#This Row],[COSTO NORMAL]],Tabla1[[#This Row],[COSTO NORMAL]]*Tabla1[[#This Row],[KILOMETROS HASTA]])</f>
        <v>16.875</v>
      </c>
      <c r="U978" s="2">
        <f>Tabla1[[#This Row],[KILOMETROS ADICIONALES]]*Tabla1[[#This Row],[COSTO ADICIONAL]]</f>
        <v>0.22550000000000009</v>
      </c>
      <c r="V978">
        <v>132.66</v>
      </c>
      <c r="W978" s="2">
        <f>Tabla1[[#This Row],[COSTO NORMAL2]]+Tabla1[[#This Row],[COSTO ADICIONAL2]]</f>
        <v>17.1005</v>
      </c>
    </row>
    <row r="979" spans="1:23" x14ac:dyDescent="0.25">
      <c r="A979" t="s">
        <v>45</v>
      </c>
      <c r="B979" t="s">
        <v>1605</v>
      </c>
      <c r="C979" t="s">
        <v>10070</v>
      </c>
      <c r="D979" t="s">
        <v>13</v>
      </c>
      <c r="E979" t="s">
        <v>14845</v>
      </c>
      <c r="F979" t="s">
        <v>14</v>
      </c>
      <c r="G979" t="s">
        <v>15</v>
      </c>
      <c r="H979" t="s">
        <v>45</v>
      </c>
      <c r="I979" t="s">
        <v>1612</v>
      </c>
      <c r="J979" t="str">
        <f>MID(Tabla1[[#This Row],[HORA2]],1,2)</f>
        <v>17</v>
      </c>
      <c r="K979" t="s">
        <v>20</v>
      </c>
      <c r="L979" t="s">
        <v>110</v>
      </c>
      <c r="M979" t="s">
        <v>14867</v>
      </c>
      <c r="N979" t="s">
        <v>22</v>
      </c>
      <c r="O979">
        <v>11.85</v>
      </c>
      <c r="P9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</v>
      </c>
      <c r="Q979">
        <f>IF(Tabla1[[#This Row],[SERVICIO]]="COMIDA",3,IF(Tabla1[[#This Row],[SERVICIO]]="CONTROLADO",12,IF(Tabla1[[#This Row],[SERVICIO]]="RÁPIDO",3.75,IF(Tabla1[[#This Row],[SERVICIO]]="NORMAL",2.5,))))</f>
        <v>3.75</v>
      </c>
      <c r="R979">
        <f>IF(Tabla1[[#This Row],[SERVICIO]]="COMIDA",3.5,IF(Tabla1[[#This Row],[SERVICIO]]="CONTROLADO",8,IF(Tabla1[[#This Row],[SERVICIO]]="RÁPIDO",4.5,IF(Tabla1[[#This Row],[SERVICIO]]="NORMAL",3,))))</f>
        <v>4.5</v>
      </c>
      <c r="S9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79" s="2">
        <f>IF(Tabla1[[#This Row],[KILOMETROS ADICIONALES]]=0,Tabla1[[#This Row],[KILOMETROS]]*Tabla1[[#This Row],[COSTO NORMAL]],Tabla1[[#This Row],[COSTO NORMAL]]*Tabla1[[#This Row],[KILOMETROS HASTA]])</f>
        <v>16.875</v>
      </c>
      <c r="U979" s="2">
        <f>Tabla1[[#This Row],[KILOMETROS ADICIONALES]]*Tabla1[[#This Row],[COSTO ADICIONAL]]</f>
        <v>4.4550000000000001</v>
      </c>
      <c r="V979">
        <v>46.35</v>
      </c>
      <c r="W979" s="2">
        <f>Tabla1[[#This Row],[COSTO NORMAL2]]+Tabla1[[#This Row],[COSTO ADICIONAL2]]</f>
        <v>21.33</v>
      </c>
    </row>
    <row r="980" spans="1:23" x14ac:dyDescent="0.25">
      <c r="A980" t="s">
        <v>45</v>
      </c>
      <c r="B980" t="s">
        <v>1605</v>
      </c>
      <c r="C980" t="s">
        <v>10071</v>
      </c>
      <c r="D980" t="s">
        <v>13</v>
      </c>
      <c r="E980" t="s">
        <v>14845</v>
      </c>
      <c r="F980" t="s">
        <v>14</v>
      </c>
      <c r="G980" t="s">
        <v>15</v>
      </c>
      <c r="H980" t="s">
        <v>45</v>
      </c>
      <c r="I980" t="s">
        <v>1613</v>
      </c>
      <c r="J980" t="str">
        <f>MID(Tabla1[[#This Row],[HORA2]],1,2)</f>
        <v>17</v>
      </c>
      <c r="K980" t="s">
        <v>20</v>
      </c>
      <c r="L980" t="s">
        <v>20</v>
      </c>
      <c r="M980" t="s">
        <v>14867</v>
      </c>
      <c r="N980" t="s">
        <v>22</v>
      </c>
      <c r="O980">
        <v>5.88</v>
      </c>
      <c r="P9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2.13</v>
      </c>
      <c r="Q980">
        <f>IF(Tabla1[[#This Row],[SERVICIO]]="COMIDA",3,IF(Tabla1[[#This Row],[SERVICIO]]="CONTROLADO",12,IF(Tabla1[[#This Row],[SERVICIO]]="RÁPIDO",3.75,IF(Tabla1[[#This Row],[SERVICIO]]="NORMAL",2.5,))))</f>
        <v>3.75</v>
      </c>
      <c r="R980">
        <f>IF(Tabla1[[#This Row],[SERVICIO]]="COMIDA",3.5,IF(Tabla1[[#This Row],[SERVICIO]]="CONTROLADO",8,IF(Tabla1[[#This Row],[SERVICIO]]="RÁPIDO",4.5,IF(Tabla1[[#This Row],[SERVICIO]]="NORMAL",3,))))</f>
        <v>4.5</v>
      </c>
      <c r="S9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80" s="2">
        <f>IF(Tabla1[[#This Row],[KILOMETROS ADICIONALES]]=0,Tabla1[[#This Row],[KILOMETROS]]*Tabla1[[#This Row],[COSTO NORMAL]],Tabla1[[#This Row],[COSTO NORMAL]]*Tabla1[[#This Row],[KILOMETROS HASTA]])</f>
        <v>16.875</v>
      </c>
      <c r="U980" s="2">
        <f>Tabla1[[#This Row],[KILOMETROS ADICIONALES]]*Tabla1[[#This Row],[COSTO ADICIONAL]]</f>
        <v>1.1715</v>
      </c>
      <c r="V980">
        <v>122.38</v>
      </c>
      <c r="W980" s="2">
        <f>Tabla1[[#This Row],[COSTO NORMAL2]]+Tabla1[[#This Row],[COSTO ADICIONAL2]]</f>
        <v>18.046500000000002</v>
      </c>
    </row>
    <row r="981" spans="1:23" x14ac:dyDescent="0.25">
      <c r="A981" t="s">
        <v>45</v>
      </c>
      <c r="B981" t="s">
        <v>1605</v>
      </c>
      <c r="C981" t="s">
        <v>10072</v>
      </c>
      <c r="D981" t="s">
        <v>13</v>
      </c>
      <c r="E981" t="s">
        <v>14845</v>
      </c>
      <c r="F981" t="s">
        <v>14</v>
      </c>
      <c r="G981" t="s">
        <v>15</v>
      </c>
      <c r="H981" t="s">
        <v>45</v>
      </c>
      <c r="I981" t="s">
        <v>704</v>
      </c>
      <c r="J981" t="str">
        <f>MID(Tabla1[[#This Row],[HORA2]],1,2)</f>
        <v>19</v>
      </c>
      <c r="K981" t="s">
        <v>20</v>
      </c>
      <c r="L981" t="s">
        <v>78</v>
      </c>
      <c r="M981" t="s">
        <v>14867</v>
      </c>
      <c r="N981" t="s">
        <v>22</v>
      </c>
      <c r="O981">
        <v>16.21</v>
      </c>
      <c r="P9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</v>
      </c>
      <c r="Q981">
        <f>IF(Tabla1[[#This Row],[SERVICIO]]="COMIDA",3,IF(Tabla1[[#This Row],[SERVICIO]]="CONTROLADO",12,IF(Tabla1[[#This Row],[SERVICIO]]="RÁPIDO",3.75,IF(Tabla1[[#This Row],[SERVICIO]]="NORMAL",2.5,))))</f>
        <v>3.75</v>
      </c>
      <c r="R981">
        <f>IF(Tabla1[[#This Row],[SERVICIO]]="COMIDA",3.5,IF(Tabla1[[#This Row],[SERVICIO]]="CONTROLADO",8,IF(Tabla1[[#This Row],[SERVICIO]]="RÁPIDO",4.5,IF(Tabla1[[#This Row],[SERVICIO]]="NORMAL",3,))))</f>
        <v>4.5</v>
      </c>
      <c r="S9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81" s="2">
        <f>IF(Tabla1[[#This Row],[KILOMETROS ADICIONALES]]=0,Tabla1[[#This Row],[KILOMETROS]]*Tabla1[[#This Row],[COSTO NORMAL]],Tabla1[[#This Row],[COSTO NORMAL]]*Tabla1[[#This Row],[KILOMETROS HASTA]])</f>
        <v>16.875</v>
      </c>
      <c r="U981" s="2">
        <f>Tabla1[[#This Row],[KILOMETROS ADICIONALES]]*Tabla1[[#This Row],[COSTO ADICIONAL]]</f>
        <v>6.8530000000000006</v>
      </c>
      <c r="V981">
        <v>200.06</v>
      </c>
      <c r="W981" s="2">
        <f>Tabla1[[#This Row],[COSTO NORMAL2]]+Tabla1[[#This Row],[COSTO ADICIONAL2]]</f>
        <v>23.728000000000002</v>
      </c>
    </row>
    <row r="982" spans="1:23" x14ac:dyDescent="0.25">
      <c r="A982" t="s">
        <v>45</v>
      </c>
      <c r="B982" t="s">
        <v>1605</v>
      </c>
      <c r="C982" t="s">
        <v>10073</v>
      </c>
      <c r="D982" t="s">
        <v>13</v>
      </c>
      <c r="E982" t="s">
        <v>14845</v>
      </c>
      <c r="F982" t="s">
        <v>14</v>
      </c>
      <c r="G982" t="s">
        <v>15</v>
      </c>
      <c r="H982" t="s">
        <v>45</v>
      </c>
      <c r="I982" t="s">
        <v>1614</v>
      </c>
      <c r="J982" t="str">
        <f>MID(Tabla1[[#This Row],[HORA2]],1,2)</f>
        <v>18</v>
      </c>
      <c r="K982" t="s">
        <v>20</v>
      </c>
      <c r="L982" t="s">
        <v>53</v>
      </c>
      <c r="M982" t="s">
        <v>14867</v>
      </c>
      <c r="N982" t="s">
        <v>22</v>
      </c>
      <c r="O982">
        <v>11.99</v>
      </c>
      <c r="P9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8.24</v>
      </c>
      <c r="Q982">
        <f>IF(Tabla1[[#This Row],[SERVICIO]]="COMIDA",3,IF(Tabla1[[#This Row],[SERVICIO]]="CONTROLADO",12,IF(Tabla1[[#This Row],[SERVICIO]]="RÁPIDO",3.75,IF(Tabla1[[#This Row],[SERVICIO]]="NORMAL",2.5,))))</f>
        <v>3.75</v>
      </c>
      <c r="R982">
        <f>IF(Tabla1[[#This Row],[SERVICIO]]="COMIDA",3.5,IF(Tabla1[[#This Row],[SERVICIO]]="CONTROLADO",8,IF(Tabla1[[#This Row],[SERVICIO]]="RÁPIDO",4.5,IF(Tabla1[[#This Row],[SERVICIO]]="NORMAL",3,))))</f>
        <v>4.5</v>
      </c>
      <c r="S9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82" s="2">
        <f>IF(Tabla1[[#This Row],[KILOMETROS ADICIONALES]]=0,Tabla1[[#This Row],[KILOMETROS]]*Tabla1[[#This Row],[COSTO NORMAL]],Tabla1[[#This Row],[COSTO NORMAL]]*Tabla1[[#This Row],[KILOMETROS HASTA]])</f>
        <v>16.875</v>
      </c>
      <c r="U982" s="2">
        <f>Tabla1[[#This Row],[KILOMETROS ADICIONALES]]*Tabla1[[#This Row],[COSTO ADICIONAL]]</f>
        <v>4.5320000000000009</v>
      </c>
      <c r="V982">
        <v>83.21</v>
      </c>
      <c r="W982" s="2">
        <f>Tabla1[[#This Row],[COSTO NORMAL2]]+Tabla1[[#This Row],[COSTO ADICIONAL2]]</f>
        <v>21.407</v>
      </c>
    </row>
    <row r="983" spans="1:23" x14ac:dyDescent="0.25">
      <c r="A983" t="s">
        <v>45</v>
      </c>
      <c r="B983" t="s">
        <v>1605</v>
      </c>
      <c r="C983" t="s">
        <v>10074</v>
      </c>
      <c r="D983" t="s">
        <v>13</v>
      </c>
      <c r="E983" t="s">
        <v>14845</v>
      </c>
      <c r="F983" t="s">
        <v>14</v>
      </c>
      <c r="G983" t="s">
        <v>15</v>
      </c>
      <c r="H983" t="s">
        <v>45</v>
      </c>
      <c r="I983" t="s">
        <v>1615</v>
      </c>
      <c r="J983" t="str">
        <f>MID(Tabla1[[#This Row],[HORA2]],1,2)</f>
        <v>17</v>
      </c>
      <c r="K983" t="s">
        <v>20</v>
      </c>
      <c r="L983" t="s">
        <v>20</v>
      </c>
      <c r="M983" t="s">
        <v>14867</v>
      </c>
      <c r="N983" t="s">
        <v>22</v>
      </c>
      <c r="O983">
        <v>18.86</v>
      </c>
      <c r="P9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15.11</v>
      </c>
      <c r="Q983">
        <f>IF(Tabla1[[#This Row],[SERVICIO]]="COMIDA",3,IF(Tabla1[[#This Row],[SERVICIO]]="CONTROLADO",12,IF(Tabla1[[#This Row],[SERVICIO]]="RÁPIDO",3.75,IF(Tabla1[[#This Row],[SERVICIO]]="NORMAL",2.5,))))</f>
        <v>3.75</v>
      </c>
      <c r="R983">
        <f>IF(Tabla1[[#This Row],[SERVICIO]]="COMIDA",3.5,IF(Tabla1[[#This Row],[SERVICIO]]="CONTROLADO",8,IF(Tabla1[[#This Row],[SERVICIO]]="RÁPIDO",4.5,IF(Tabla1[[#This Row],[SERVICIO]]="NORMAL",3,))))</f>
        <v>4.5</v>
      </c>
      <c r="S9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983" s="2">
        <f>IF(Tabla1[[#This Row],[KILOMETROS ADICIONALES]]=0,Tabla1[[#This Row],[KILOMETROS]]*Tabla1[[#This Row],[COSTO NORMAL]],Tabla1[[#This Row],[COSTO NORMAL]]*Tabla1[[#This Row],[KILOMETROS HASTA]])</f>
        <v>16.875</v>
      </c>
      <c r="U983" s="2">
        <f>Tabla1[[#This Row],[KILOMETROS ADICIONALES]]*Tabla1[[#This Row],[COSTO ADICIONAL]]</f>
        <v>8.3105000000000011</v>
      </c>
      <c r="V983">
        <v>53.11</v>
      </c>
      <c r="W983" s="2">
        <f>Tabla1[[#This Row],[COSTO NORMAL2]]+Tabla1[[#This Row],[COSTO ADICIONAL2]]</f>
        <v>25.185500000000001</v>
      </c>
    </row>
    <row r="984" spans="1:23" x14ac:dyDescent="0.25">
      <c r="A984" t="s">
        <v>45</v>
      </c>
      <c r="B984" t="s">
        <v>1616</v>
      </c>
      <c r="C984" t="s">
        <v>10075</v>
      </c>
      <c r="D984" t="s">
        <v>13</v>
      </c>
      <c r="E984" t="s">
        <v>14846</v>
      </c>
      <c r="F984" t="s">
        <v>76</v>
      </c>
      <c r="G984" t="s">
        <v>15</v>
      </c>
      <c r="H984" t="s">
        <v>72</v>
      </c>
      <c r="I984" t="s">
        <v>1617</v>
      </c>
      <c r="J984" t="str">
        <f>MID(Tabla1[[#This Row],[HORA2]],1,2)</f>
        <v>11</v>
      </c>
      <c r="K984" t="s">
        <v>20</v>
      </c>
      <c r="L984" t="s">
        <v>96</v>
      </c>
      <c r="M984" t="s">
        <v>14867</v>
      </c>
      <c r="N984" t="s">
        <v>22</v>
      </c>
      <c r="O984">
        <v>12.69</v>
      </c>
      <c r="P9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0.6899999999999995</v>
      </c>
      <c r="Q984">
        <f>IF(Tabla1[[#This Row],[SERVICIO]]="COMIDA",3,IF(Tabla1[[#This Row],[SERVICIO]]="CONTROLADO",12,IF(Tabla1[[#This Row],[SERVICIO]]="RÁPIDO",3.75,IF(Tabla1[[#This Row],[SERVICIO]]="NORMAL",2.5,))))</f>
        <v>12</v>
      </c>
      <c r="R984">
        <f>IF(Tabla1[[#This Row],[SERVICIO]]="COMIDA",3.5,IF(Tabla1[[#This Row],[SERVICIO]]="CONTROLADO",8,IF(Tabla1[[#This Row],[SERVICIO]]="RÁPIDO",4.5,IF(Tabla1[[#This Row],[SERVICIO]]="NORMAL",3,))))</f>
        <v>8</v>
      </c>
      <c r="S984">
        <f>IF(Tabla1[[#This Row],[SERVICIO]]="COMIDA",0.75,IF(Tabla1[[#This Row],[SERVICIO]]="CONTROLADO",2.65,IF(Tabla1[[#This Row],[SERVICIO]]="RÁPIDO",0.55,IF(Tabla1[[#This Row],[SERVICIO]]="NORMAL",1.2,))))</f>
        <v>2.65</v>
      </c>
      <c r="T984" s="2">
        <f>IF(Tabla1[[#This Row],[KILOMETROS ADICIONALES]]=0,Tabla1[[#This Row],[KILOMETROS]]*Tabla1[[#This Row],[COSTO NORMAL]],Tabla1[[#This Row],[COSTO NORMAL]]*Tabla1[[#This Row],[KILOMETROS HASTA]])</f>
        <v>96</v>
      </c>
      <c r="U984" s="2">
        <f>Tabla1[[#This Row],[KILOMETROS ADICIONALES]]*Tabla1[[#This Row],[COSTO ADICIONAL]]</f>
        <v>1.8284999999999987</v>
      </c>
      <c r="V984">
        <v>190.59</v>
      </c>
      <c r="W984" s="2">
        <f>Tabla1[[#This Row],[COSTO NORMAL2]]+Tabla1[[#This Row],[COSTO ADICIONAL2]]</f>
        <v>97.828500000000005</v>
      </c>
    </row>
    <row r="985" spans="1:23" x14ac:dyDescent="0.25">
      <c r="A985" t="s">
        <v>45</v>
      </c>
      <c r="B985" t="s">
        <v>1616</v>
      </c>
      <c r="C985" t="s">
        <v>10076</v>
      </c>
      <c r="D985" t="s">
        <v>13</v>
      </c>
      <c r="E985" t="s">
        <v>14846</v>
      </c>
      <c r="F985" t="s">
        <v>14</v>
      </c>
      <c r="G985" t="s">
        <v>15</v>
      </c>
      <c r="H985" t="s">
        <v>72</v>
      </c>
      <c r="I985" t="s">
        <v>1618</v>
      </c>
      <c r="J985" t="str">
        <f>MID(Tabla1[[#This Row],[HORA2]],1,2)</f>
        <v>17</v>
      </c>
      <c r="K985" t="s">
        <v>20</v>
      </c>
      <c r="L985" t="s">
        <v>65</v>
      </c>
      <c r="M985" t="s">
        <v>14867</v>
      </c>
      <c r="N985" t="s">
        <v>22</v>
      </c>
      <c r="O985">
        <v>14.85</v>
      </c>
      <c r="P9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2.8499999999999996</v>
      </c>
      <c r="Q985">
        <f>IF(Tabla1[[#This Row],[SERVICIO]]="COMIDA",3,IF(Tabla1[[#This Row],[SERVICIO]]="CONTROLADO",12,IF(Tabla1[[#This Row],[SERVICIO]]="RÁPIDO",3.75,IF(Tabla1[[#This Row],[SERVICIO]]="NORMAL",2.5,))))</f>
        <v>12</v>
      </c>
      <c r="R985">
        <f>IF(Tabla1[[#This Row],[SERVICIO]]="COMIDA",3.5,IF(Tabla1[[#This Row],[SERVICIO]]="CONTROLADO",8,IF(Tabla1[[#This Row],[SERVICIO]]="RÁPIDO",4.5,IF(Tabla1[[#This Row],[SERVICIO]]="NORMAL",3,))))</f>
        <v>8</v>
      </c>
      <c r="S985">
        <f>IF(Tabla1[[#This Row],[SERVICIO]]="COMIDA",0.75,IF(Tabla1[[#This Row],[SERVICIO]]="CONTROLADO",2.65,IF(Tabla1[[#This Row],[SERVICIO]]="RÁPIDO",0.55,IF(Tabla1[[#This Row],[SERVICIO]]="NORMAL",1.2,))))</f>
        <v>2.65</v>
      </c>
      <c r="T985" s="2">
        <f>IF(Tabla1[[#This Row],[KILOMETROS ADICIONALES]]=0,Tabla1[[#This Row],[KILOMETROS]]*Tabla1[[#This Row],[COSTO NORMAL]],Tabla1[[#This Row],[COSTO NORMAL]]*Tabla1[[#This Row],[KILOMETROS HASTA]])</f>
        <v>96</v>
      </c>
      <c r="U985" s="2">
        <f>Tabla1[[#This Row],[KILOMETROS ADICIONALES]]*Tabla1[[#This Row],[COSTO ADICIONAL]]</f>
        <v>7.5524999999999984</v>
      </c>
      <c r="V985">
        <v>230.62</v>
      </c>
      <c r="W985" s="2">
        <f>Tabla1[[#This Row],[COSTO NORMAL2]]+Tabla1[[#This Row],[COSTO ADICIONAL2]]</f>
        <v>103.55249999999999</v>
      </c>
    </row>
    <row r="986" spans="1:23" x14ac:dyDescent="0.25">
      <c r="A986" t="s">
        <v>45</v>
      </c>
      <c r="B986" t="s">
        <v>1616</v>
      </c>
      <c r="C986" t="s">
        <v>10077</v>
      </c>
      <c r="D986" t="s">
        <v>13</v>
      </c>
      <c r="E986" t="s">
        <v>14846</v>
      </c>
      <c r="F986" t="s">
        <v>14</v>
      </c>
      <c r="G986" t="s">
        <v>15</v>
      </c>
      <c r="H986" t="s">
        <v>72</v>
      </c>
      <c r="I986" t="s">
        <v>1619</v>
      </c>
      <c r="J986" t="str">
        <f>MID(Tabla1[[#This Row],[HORA2]],1,2)</f>
        <v>10</v>
      </c>
      <c r="K986" t="s">
        <v>20</v>
      </c>
      <c r="L986" t="s">
        <v>20</v>
      </c>
      <c r="M986" t="s">
        <v>14867</v>
      </c>
      <c r="N986" t="s">
        <v>22</v>
      </c>
      <c r="O986">
        <v>16.260000000000002</v>
      </c>
      <c r="P9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4.2600000000000016</v>
      </c>
      <c r="Q986">
        <f>IF(Tabla1[[#This Row],[SERVICIO]]="COMIDA",3,IF(Tabla1[[#This Row],[SERVICIO]]="CONTROLADO",12,IF(Tabla1[[#This Row],[SERVICIO]]="RÁPIDO",3.75,IF(Tabla1[[#This Row],[SERVICIO]]="NORMAL",2.5,))))</f>
        <v>12</v>
      </c>
      <c r="R986">
        <f>IF(Tabla1[[#This Row],[SERVICIO]]="COMIDA",3.5,IF(Tabla1[[#This Row],[SERVICIO]]="CONTROLADO",8,IF(Tabla1[[#This Row],[SERVICIO]]="RÁPIDO",4.5,IF(Tabla1[[#This Row],[SERVICIO]]="NORMAL",3,))))</f>
        <v>8</v>
      </c>
      <c r="S986">
        <f>IF(Tabla1[[#This Row],[SERVICIO]]="COMIDA",0.75,IF(Tabla1[[#This Row],[SERVICIO]]="CONTROLADO",2.65,IF(Tabla1[[#This Row],[SERVICIO]]="RÁPIDO",0.55,IF(Tabla1[[#This Row],[SERVICIO]]="NORMAL",1.2,))))</f>
        <v>2.65</v>
      </c>
      <c r="T986" s="2">
        <f>IF(Tabla1[[#This Row],[KILOMETROS ADICIONALES]]=0,Tabla1[[#This Row],[KILOMETROS]]*Tabla1[[#This Row],[COSTO NORMAL]],Tabla1[[#This Row],[COSTO NORMAL]]*Tabla1[[#This Row],[KILOMETROS HASTA]])</f>
        <v>96</v>
      </c>
      <c r="U986" s="2">
        <f>Tabla1[[#This Row],[KILOMETROS ADICIONALES]]*Tabla1[[#This Row],[COSTO ADICIONAL]]</f>
        <v>11.289000000000003</v>
      </c>
      <c r="V986">
        <v>114.23</v>
      </c>
      <c r="W986" s="2">
        <f>Tabla1[[#This Row],[COSTO NORMAL2]]+Tabla1[[#This Row],[COSTO ADICIONAL2]]</f>
        <v>107.289</v>
      </c>
    </row>
    <row r="987" spans="1:23" x14ac:dyDescent="0.25">
      <c r="A987" t="s">
        <v>45</v>
      </c>
      <c r="B987" t="s">
        <v>1620</v>
      </c>
      <c r="C987" t="s">
        <v>10078</v>
      </c>
      <c r="D987" t="s">
        <v>13</v>
      </c>
      <c r="E987" t="s">
        <v>14847</v>
      </c>
      <c r="F987" t="s">
        <v>76</v>
      </c>
      <c r="G987" t="s">
        <v>15</v>
      </c>
      <c r="H987" t="s">
        <v>45</v>
      </c>
      <c r="I987" t="s">
        <v>1621</v>
      </c>
      <c r="J987" t="str">
        <f>MID(Tabla1[[#This Row],[HORA2]],1,2)</f>
        <v>18</v>
      </c>
      <c r="K987" t="s">
        <v>43</v>
      </c>
      <c r="L987" t="s">
        <v>20</v>
      </c>
      <c r="M987" t="s">
        <v>14867</v>
      </c>
      <c r="N987" t="s">
        <v>22</v>
      </c>
      <c r="O987">
        <v>18.5</v>
      </c>
      <c r="P9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</v>
      </c>
      <c r="Q987">
        <f>IF(Tabla1[[#This Row],[SERVICIO]]="COMIDA",3,IF(Tabla1[[#This Row],[SERVICIO]]="CONTROLADO",12,IF(Tabla1[[#This Row],[SERVICIO]]="RÁPIDO",3.75,IF(Tabla1[[#This Row],[SERVICIO]]="NORMAL",2.5,))))</f>
        <v>3</v>
      </c>
      <c r="R987">
        <f>IF(Tabla1[[#This Row],[SERVICIO]]="COMIDA",3.5,IF(Tabla1[[#This Row],[SERVICIO]]="CONTROLADO",8,IF(Tabla1[[#This Row],[SERVICIO]]="RÁPIDO",4.5,IF(Tabla1[[#This Row],[SERVICIO]]="NORMAL",3,))))</f>
        <v>3.5</v>
      </c>
      <c r="S987">
        <f>IF(Tabla1[[#This Row],[SERVICIO]]="COMIDA",0.75,IF(Tabla1[[#This Row],[SERVICIO]]="CONTROLADO",2.65,IF(Tabla1[[#This Row],[SERVICIO]]="RÁPIDO",0.55,IF(Tabla1[[#This Row],[SERVICIO]]="NORMAL",1.2,))))</f>
        <v>0.75</v>
      </c>
      <c r="T987" s="2">
        <f>IF(Tabla1[[#This Row],[KILOMETROS ADICIONALES]]=0,Tabla1[[#This Row],[KILOMETROS]]*Tabla1[[#This Row],[COSTO NORMAL]],Tabla1[[#This Row],[COSTO NORMAL]]*Tabla1[[#This Row],[KILOMETROS HASTA]])</f>
        <v>10.5</v>
      </c>
      <c r="U987" s="2">
        <f>Tabla1[[#This Row],[KILOMETROS ADICIONALES]]*Tabla1[[#This Row],[COSTO ADICIONAL]]</f>
        <v>11.625</v>
      </c>
      <c r="V987">
        <v>248.38</v>
      </c>
      <c r="W987" s="2">
        <f>Tabla1[[#This Row],[COSTO NORMAL2]]+Tabla1[[#This Row],[COSTO ADICIONAL2]]</f>
        <v>22.125</v>
      </c>
    </row>
    <row r="988" spans="1:23" x14ac:dyDescent="0.25">
      <c r="A988" t="s">
        <v>45</v>
      </c>
      <c r="B988" t="s">
        <v>1622</v>
      </c>
      <c r="C988" t="s">
        <v>10079</v>
      </c>
      <c r="D988" t="s">
        <v>13</v>
      </c>
      <c r="E988" t="s">
        <v>14847</v>
      </c>
      <c r="F988" t="s">
        <v>76</v>
      </c>
      <c r="G988" t="s">
        <v>15</v>
      </c>
      <c r="H988" t="s">
        <v>45</v>
      </c>
      <c r="I988" t="s">
        <v>1623</v>
      </c>
      <c r="J988" t="str">
        <f>MID(Tabla1[[#This Row],[HORA2]],1,2)</f>
        <v>17</v>
      </c>
      <c r="K988" t="s">
        <v>43</v>
      </c>
      <c r="L988" t="s">
        <v>57</v>
      </c>
      <c r="M988" t="s">
        <v>14867</v>
      </c>
      <c r="N988" t="s">
        <v>22</v>
      </c>
      <c r="O988">
        <v>12.79</v>
      </c>
      <c r="P9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9.7899999999999991</v>
      </c>
      <c r="Q988">
        <f>IF(Tabla1[[#This Row],[SERVICIO]]="COMIDA",3,IF(Tabla1[[#This Row],[SERVICIO]]="CONTROLADO",12,IF(Tabla1[[#This Row],[SERVICIO]]="RÁPIDO",3.75,IF(Tabla1[[#This Row],[SERVICIO]]="NORMAL",2.5,))))</f>
        <v>3</v>
      </c>
      <c r="R988">
        <f>IF(Tabla1[[#This Row],[SERVICIO]]="COMIDA",3.5,IF(Tabla1[[#This Row],[SERVICIO]]="CONTROLADO",8,IF(Tabla1[[#This Row],[SERVICIO]]="RÁPIDO",4.5,IF(Tabla1[[#This Row],[SERVICIO]]="NORMAL",3,))))</f>
        <v>3.5</v>
      </c>
      <c r="S988">
        <f>IF(Tabla1[[#This Row],[SERVICIO]]="COMIDA",0.75,IF(Tabla1[[#This Row],[SERVICIO]]="CONTROLADO",2.65,IF(Tabla1[[#This Row],[SERVICIO]]="RÁPIDO",0.55,IF(Tabla1[[#This Row],[SERVICIO]]="NORMAL",1.2,))))</f>
        <v>0.75</v>
      </c>
      <c r="T988" s="2">
        <f>IF(Tabla1[[#This Row],[KILOMETROS ADICIONALES]]=0,Tabla1[[#This Row],[KILOMETROS]]*Tabla1[[#This Row],[COSTO NORMAL]],Tabla1[[#This Row],[COSTO NORMAL]]*Tabla1[[#This Row],[KILOMETROS HASTA]])</f>
        <v>10.5</v>
      </c>
      <c r="U988" s="2">
        <f>Tabla1[[#This Row],[KILOMETROS ADICIONALES]]*Tabla1[[#This Row],[COSTO ADICIONAL]]</f>
        <v>7.3424999999999994</v>
      </c>
      <c r="V988">
        <v>31.04</v>
      </c>
      <c r="W988" s="2">
        <f>Tabla1[[#This Row],[COSTO NORMAL2]]+Tabla1[[#This Row],[COSTO ADICIONAL2]]</f>
        <v>17.842500000000001</v>
      </c>
    </row>
    <row r="989" spans="1:23" x14ac:dyDescent="0.25">
      <c r="A989" t="s">
        <v>45</v>
      </c>
      <c r="B989" t="s">
        <v>1624</v>
      </c>
      <c r="C989" t="s">
        <v>10080</v>
      </c>
      <c r="D989" t="s">
        <v>13</v>
      </c>
      <c r="E989" t="s">
        <v>14847</v>
      </c>
      <c r="F989" t="s">
        <v>14</v>
      </c>
      <c r="G989" t="s">
        <v>15</v>
      </c>
      <c r="H989" t="s">
        <v>45</v>
      </c>
      <c r="I989" t="s">
        <v>1625</v>
      </c>
      <c r="J989" t="str">
        <f>MID(Tabla1[[#This Row],[HORA2]],1,2)</f>
        <v>18</v>
      </c>
      <c r="K989" t="s">
        <v>19</v>
      </c>
      <c r="L989" t="s">
        <v>20</v>
      </c>
      <c r="M989" t="s">
        <v>14867</v>
      </c>
      <c r="N989" t="s">
        <v>22</v>
      </c>
      <c r="O989">
        <v>7.39</v>
      </c>
      <c r="P9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4.3899999999999997</v>
      </c>
      <c r="Q989">
        <f>IF(Tabla1[[#This Row],[SERVICIO]]="COMIDA",3,IF(Tabla1[[#This Row],[SERVICIO]]="CONTROLADO",12,IF(Tabla1[[#This Row],[SERVICIO]]="RÁPIDO",3.75,IF(Tabla1[[#This Row],[SERVICIO]]="NORMAL",2.5,))))</f>
        <v>3</v>
      </c>
      <c r="R989">
        <f>IF(Tabla1[[#This Row],[SERVICIO]]="COMIDA",3.5,IF(Tabla1[[#This Row],[SERVICIO]]="CONTROLADO",8,IF(Tabla1[[#This Row],[SERVICIO]]="RÁPIDO",4.5,IF(Tabla1[[#This Row],[SERVICIO]]="NORMAL",3,))))</f>
        <v>3.5</v>
      </c>
      <c r="S989">
        <f>IF(Tabla1[[#This Row],[SERVICIO]]="COMIDA",0.75,IF(Tabla1[[#This Row],[SERVICIO]]="CONTROLADO",2.65,IF(Tabla1[[#This Row],[SERVICIO]]="RÁPIDO",0.55,IF(Tabla1[[#This Row],[SERVICIO]]="NORMAL",1.2,))))</f>
        <v>0.75</v>
      </c>
      <c r="T989" s="2">
        <f>IF(Tabla1[[#This Row],[KILOMETROS ADICIONALES]]=0,Tabla1[[#This Row],[KILOMETROS]]*Tabla1[[#This Row],[COSTO NORMAL]],Tabla1[[#This Row],[COSTO NORMAL]]*Tabla1[[#This Row],[KILOMETROS HASTA]])</f>
        <v>10.5</v>
      </c>
      <c r="U989" s="2">
        <f>Tabla1[[#This Row],[KILOMETROS ADICIONALES]]*Tabla1[[#This Row],[COSTO ADICIONAL]]</f>
        <v>3.2924999999999995</v>
      </c>
      <c r="V989">
        <v>223.57</v>
      </c>
      <c r="W989" s="2">
        <f>Tabla1[[#This Row],[COSTO NORMAL2]]+Tabla1[[#This Row],[COSTO ADICIONAL2]]</f>
        <v>13.7925</v>
      </c>
    </row>
    <row r="990" spans="1:23" x14ac:dyDescent="0.25">
      <c r="A990" t="s">
        <v>45</v>
      </c>
      <c r="B990" t="s">
        <v>1626</v>
      </c>
      <c r="C990" t="s">
        <v>10081</v>
      </c>
      <c r="D990" t="s">
        <v>13</v>
      </c>
      <c r="E990" t="s">
        <v>14845</v>
      </c>
      <c r="F990" t="s">
        <v>14</v>
      </c>
      <c r="G990" t="s">
        <v>15</v>
      </c>
      <c r="H990" t="s">
        <v>45</v>
      </c>
      <c r="I990" t="s">
        <v>1627</v>
      </c>
      <c r="J990" t="str">
        <f>MID(Tabla1[[#This Row],[HORA2]],1,2)</f>
        <v>19</v>
      </c>
      <c r="K990" t="s">
        <v>96</v>
      </c>
      <c r="L990" t="s">
        <v>96</v>
      </c>
      <c r="M990" t="s">
        <v>14867</v>
      </c>
      <c r="N990" t="s">
        <v>22</v>
      </c>
      <c r="O990">
        <v>16.61</v>
      </c>
      <c r="P9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12.86</v>
      </c>
      <c r="Q990">
        <f>IF(Tabla1[[#This Row],[SERVICIO]]="COMIDA",3,IF(Tabla1[[#This Row],[SERVICIO]]="CONTROLADO",12,IF(Tabla1[[#This Row],[SERVICIO]]="RÁPIDO",3.75,IF(Tabla1[[#This Row],[SERVICIO]]="NORMAL",2.5,))))</f>
        <v>3.75</v>
      </c>
      <c r="R990">
        <f>IF(Tabla1[[#This Row],[SERVICIO]]="COMIDA",3.5,IF(Tabla1[[#This Row],[SERVICIO]]="CONTROLADO",8,IF(Tabla1[[#This Row],[SERVICIO]]="RÁPIDO",4.5,IF(Tabla1[[#This Row],[SERVICIO]]="NORMAL",3,))))</f>
        <v>4.5</v>
      </c>
      <c r="S9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990" s="2">
        <f>IF(Tabla1[[#This Row],[KILOMETROS ADICIONALES]]=0,Tabla1[[#This Row],[KILOMETROS]]*Tabla1[[#This Row],[COSTO NORMAL]],Tabla1[[#This Row],[COSTO NORMAL]]*Tabla1[[#This Row],[KILOMETROS HASTA]])</f>
        <v>16.875</v>
      </c>
      <c r="U990" s="2">
        <f>Tabla1[[#This Row],[KILOMETROS ADICIONALES]]*Tabla1[[#This Row],[COSTO ADICIONAL]]</f>
        <v>7.0730000000000004</v>
      </c>
      <c r="V990">
        <v>225.76</v>
      </c>
      <c r="W990" s="2">
        <f>Tabla1[[#This Row],[COSTO NORMAL2]]+Tabla1[[#This Row],[COSTO ADICIONAL2]]</f>
        <v>23.948</v>
      </c>
    </row>
    <row r="991" spans="1:23" x14ac:dyDescent="0.25">
      <c r="A991" t="s">
        <v>45</v>
      </c>
      <c r="B991" t="s">
        <v>1628</v>
      </c>
      <c r="C991" t="s">
        <v>10082</v>
      </c>
      <c r="E991" t="s">
        <v>14845</v>
      </c>
      <c r="F991" t="s">
        <v>76</v>
      </c>
      <c r="G991" t="s">
        <v>15</v>
      </c>
      <c r="H991" t="s">
        <v>45</v>
      </c>
      <c r="I991" t="s">
        <v>1629</v>
      </c>
      <c r="J991" t="str">
        <f>MID(Tabla1[[#This Row],[HORA2]],1,2)</f>
        <v>17</v>
      </c>
      <c r="K991" t="s">
        <v>43</v>
      </c>
      <c r="L991" t="s">
        <v>57</v>
      </c>
      <c r="M991" t="s">
        <v>14867</v>
      </c>
      <c r="N991" t="s">
        <v>22</v>
      </c>
      <c r="O991">
        <v>19.649999999999999</v>
      </c>
      <c r="P9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15.899999999999999</v>
      </c>
      <c r="Q991">
        <f>IF(Tabla1[[#This Row],[SERVICIO]]="COMIDA",3,IF(Tabla1[[#This Row],[SERVICIO]]="CONTROLADO",12,IF(Tabla1[[#This Row],[SERVICIO]]="RÁPIDO",3.75,IF(Tabla1[[#This Row],[SERVICIO]]="NORMAL",2.5,))))</f>
        <v>3.75</v>
      </c>
      <c r="R991">
        <f>IF(Tabla1[[#This Row],[SERVICIO]]="COMIDA",3.5,IF(Tabla1[[#This Row],[SERVICIO]]="CONTROLADO",8,IF(Tabla1[[#This Row],[SERVICIO]]="RÁPIDO",4.5,IF(Tabla1[[#This Row],[SERVICIO]]="NORMAL",3,))))</f>
        <v>4.5</v>
      </c>
      <c r="S9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991" s="2">
        <f>IF(Tabla1[[#This Row],[KILOMETROS ADICIONALES]]=0,Tabla1[[#This Row],[KILOMETROS]]*Tabla1[[#This Row],[COSTO NORMAL]],Tabla1[[#This Row],[COSTO NORMAL]]*Tabla1[[#This Row],[KILOMETROS HASTA]])</f>
        <v>16.875</v>
      </c>
      <c r="U991" s="2">
        <f>Tabla1[[#This Row],[KILOMETROS ADICIONALES]]*Tabla1[[#This Row],[COSTO ADICIONAL]]</f>
        <v>8.7449999999999992</v>
      </c>
      <c r="V991">
        <v>18.670000000000002</v>
      </c>
      <c r="W991" s="2">
        <f>Tabla1[[#This Row],[COSTO NORMAL2]]+Tabla1[[#This Row],[COSTO ADICIONAL2]]</f>
        <v>25.619999999999997</v>
      </c>
    </row>
    <row r="992" spans="1:23" x14ac:dyDescent="0.25">
      <c r="A992" t="s">
        <v>45</v>
      </c>
      <c r="B992" t="s">
        <v>1630</v>
      </c>
      <c r="C992" t="s">
        <v>10083</v>
      </c>
      <c r="D992" t="s">
        <v>13</v>
      </c>
      <c r="E992" t="s">
        <v>14845</v>
      </c>
      <c r="F992" t="s">
        <v>14</v>
      </c>
      <c r="G992" t="s">
        <v>24</v>
      </c>
      <c r="H992" t="s">
        <v>45</v>
      </c>
      <c r="I992" t="s">
        <v>1631</v>
      </c>
      <c r="J992" t="str">
        <f>MID(Tabla1[[#This Row],[HORA2]],1,2)</f>
        <v>18</v>
      </c>
      <c r="K992" t="s">
        <v>19</v>
      </c>
      <c r="L992" t="s">
        <v>19</v>
      </c>
      <c r="M992" t="s">
        <v>14867</v>
      </c>
      <c r="N992" t="s">
        <v>22</v>
      </c>
      <c r="O992">
        <v>15.23</v>
      </c>
      <c r="P9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11.48</v>
      </c>
      <c r="Q992">
        <f>IF(Tabla1[[#This Row],[SERVICIO]]="COMIDA",3,IF(Tabla1[[#This Row],[SERVICIO]]="CONTROLADO",12,IF(Tabla1[[#This Row],[SERVICIO]]="RÁPIDO",3.75,IF(Tabla1[[#This Row],[SERVICIO]]="NORMAL",2.5,))))</f>
        <v>3.75</v>
      </c>
      <c r="R992">
        <f>IF(Tabla1[[#This Row],[SERVICIO]]="COMIDA",3.5,IF(Tabla1[[#This Row],[SERVICIO]]="CONTROLADO",8,IF(Tabla1[[#This Row],[SERVICIO]]="RÁPIDO",4.5,IF(Tabla1[[#This Row],[SERVICIO]]="NORMAL",3,))))</f>
        <v>4.5</v>
      </c>
      <c r="S9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992" s="2">
        <f>IF(Tabla1[[#This Row],[KILOMETROS ADICIONALES]]=0,Tabla1[[#This Row],[KILOMETROS]]*Tabla1[[#This Row],[COSTO NORMAL]],Tabla1[[#This Row],[COSTO NORMAL]]*Tabla1[[#This Row],[KILOMETROS HASTA]])</f>
        <v>16.875</v>
      </c>
      <c r="U992" s="2">
        <f>Tabla1[[#This Row],[KILOMETROS ADICIONALES]]*Tabla1[[#This Row],[COSTO ADICIONAL]]</f>
        <v>6.3140000000000009</v>
      </c>
      <c r="V992">
        <v>182.06</v>
      </c>
      <c r="W992" s="2">
        <f>Tabla1[[#This Row],[COSTO NORMAL2]]+Tabla1[[#This Row],[COSTO ADICIONAL2]]</f>
        <v>23.189</v>
      </c>
    </row>
    <row r="993" spans="1:23" x14ac:dyDescent="0.25">
      <c r="A993" t="s">
        <v>45</v>
      </c>
      <c r="B993" t="s">
        <v>1632</v>
      </c>
      <c r="C993" t="s">
        <v>10084</v>
      </c>
      <c r="D993" t="s">
        <v>13</v>
      </c>
      <c r="E993" t="s">
        <v>14847</v>
      </c>
      <c r="F993" t="s">
        <v>14</v>
      </c>
      <c r="G993" t="s">
        <v>15</v>
      </c>
      <c r="H993" t="s">
        <v>45</v>
      </c>
      <c r="I993" t="s">
        <v>1633</v>
      </c>
      <c r="J993" t="str">
        <f>MID(Tabla1[[#This Row],[HORA2]],1,2)</f>
        <v>22</v>
      </c>
      <c r="K993" t="s">
        <v>43</v>
      </c>
      <c r="L993" t="s">
        <v>153</v>
      </c>
      <c r="M993" t="s">
        <v>14867</v>
      </c>
      <c r="N993" t="s">
        <v>22</v>
      </c>
      <c r="O993">
        <v>18.489999999999998</v>
      </c>
      <c r="P9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15.489999999999998</v>
      </c>
      <c r="Q993">
        <f>IF(Tabla1[[#This Row],[SERVICIO]]="COMIDA",3,IF(Tabla1[[#This Row],[SERVICIO]]="CONTROLADO",12,IF(Tabla1[[#This Row],[SERVICIO]]="RÁPIDO",3.75,IF(Tabla1[[#This Row],[SERVICIO]]="NORMAL",2.5,))))</f>
        <v>3</v>
      </c>
      <c r="R993">
        <f>IF(Tabla1[[#This Row],[SERVICIO]]="COMIDA",3.5,IF(Tabla1[[#This Row],[SERVICIO]]="CONTROLADO",8,IF(Tabla1[[#This Row],[SERVICIO]]="RÁPIDO",4.5,IF(Tabla1[[#This Row],[SERVICIO]]="NORMAL",3,))))</f>
        <v>3.5</v>
      </c>
      <c r="S993">
        <f>IF(Tabla1[[#This Row],[SERVICIO]]="COMIDA",0.75,IF(Tabla1[[#This Row],[SERVICIO]]="CONTROLADO",2.65,IF(Tabla1[[#This Row],[SERVICIO]]="RÁPIDO",0.55,IF(Tabla1[[#This Row],[SERVICIO]]="NORMAL",1.2,))))</f>
        <v>0.75</v>
      </c>
      <c r="T993" s="2">
        <f>IF(Tabla1[[#This Row],[KILOMETROS ADICIONALES]]=0,Tabla1[[#This Row],[KILOMETROS]]*Tabla1[[#This Row],[COSTO NORMAL]],Tabla1[[#This Row],[COSTO NORMAL]]*Tabla1[[#This Row],[KILOMETROS HASTA]])</f>
        <v>10.5</v>
      </c>
      <c r="U993" s="2">
        <f>Tabla1[[#This Row],[KILOMETROS ADICIONALES]]*Tabla1[[#This Row],[COSTO ADICIONAL]]</f>
        <v>11.6175</v>
      </c>
      <c r="V993">
        <v>126.32</v>
      </c>
      <c r="W993" s="2">
        <f>Tabla1[[#This Row],[COSTO NORMAL2]]+Tabla1[[#This Row],[COSTO ADICIONAL2]]</f>
        <v>22.1175</v>
      </c>
    </row>
    <row r="994" spans="1:23" x14ac:dyDescent="0.25">
      <c r="A994" t="s">
        <v>45</v>
      </c>
      <c r="B994" t="s">
        <v>1634</v>
      </c>
      <c r="C994" t="s">
        <v>10085</v>
      </c>
      <c r="D994" t="s">
        <v>13</v>
      </c>
      <c r="E994" t="s">
        <v>14845</v>
      </c>
      <c r="F994" t="s">
        <v>76</v>
      </c>
      <c r="G994" t="s">
        <v>15</v>
      </c>
      <c r="H994" t="s">
        <v>45</v>
      </c>
      <c r="I994" t="s">
        <v>1635</v>
      </c>
      <c r="J994" t="str">
        <f>MID(Tabla1[[#This Row],[HORA2]],1,2)</f>
        <v>18</v>
      </c>
      <c r="K994" t="s">
        <v>53</v>
      </c>
      <c r="L994" t="s">
        <v>53</v>
      </c>
      <c r="M994" t="s">
        <v>14867</v>
      </c>
      <c r="N994" t="s">
        <v>22</v>
      </c>
      <c r="O994">
        <v>13.2</v>
      </c>
      <c r="P9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9.4499999999999993</v>
      </c>
      <c r="Q994">
        <f>IF(Tabla1[[#This Row],[SERVICIO]]="COMIDA",3,IF(Tabla1[[#This Row],[SERVICIO]]="CONTROLADO",12,IF(Tabla1[[#This Row],[SERVICIO]]="RÁPIDO",3.75,IF(Tabla1[[#This Row],[SERVICIO]]="NORMAL",2.5,))))</f>
        <v>3.75</v>
      </c>
      <c r="R994">
        <f>IF(Tabla1[[#This Row],[SERVICIO]]="COMIDA",3.5,IF(Tabla1[[#This Row],[SERVICIO]]="CONTROLADO",8,IF(Tabla1[[#This Row],[SERVICIO]]="RÁPIDO",4.5,IF(Tabla1[[#This Row],[SERVICIO]]="NORMAL",3,))))</f>
        <v>4.5</v>
      </c>
      <c r="S9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994" s="2">
        <f>IF(Tabla1[[#This Row],[KILOMETROS ADICIONALES]]=0,Tabla1[[#This Row],[KILOMETROS]]*Tabla1[[#This Row],[COSTO NORMAL]],Tabla1[[#This Row],[COSTO NORMAL]]*Tabla1[[#This Row],[KILOMETROS HASTA]])</f>
        <v>16.875</v>
      </c>
      <c r="U994" s="2">
        <f>Tabla1[[#This Row],[KILOMETROS ADICIONALES]]*Tabla1[[#This Row],[COSTO ADICIONAL]]</f>
        <v>5.1974999999999998</v>
      </c>
      <c r="V994">
        <v>123</v>
      </c>
      <c r="W994" s="2">
        <f>Tabla1[[#This Row],[COSTO NORMAL2]]+Tabla1[[#This Row],[COSTO ADICIONAL2]]</f>
        <v>22.072499999999998</v>
      </c>
    </row>
    <row r="995" spans="1:23" x14ac:dyDescent="0.25">
      <c r="A995" t="s">
        <v>45</v>
      </c>
      <c r="B995" t="s">
        <v>1636</v>
      </c>
      <c r="C995" t="s">
        <v>10086</v>
      </c>
      <c r="D995" t="s">
        <v>13</v>
      </c>
      <c r="E995" t="s">
        <v>14845</v>
      </c>
      <c r="F995" t="s">
        <v>76</v>
      </c>
      <c r="G995" t="s">
        <v>15</v>
      </c>
      <c r="H995" t="s">
        <v>45</v>
      </c>
      <c r="I995" t="s">
        <v>1637</v>
      </c>
      <c r="J995" t="str">
        <f>MID(Tabla1[[#This Row],[HORA2]],1,2)</f>
        <v>20</v>
      </c>
      <c r="K995" t="s">
        <v>19</v>
      </c>
      <c r="L995" t="s">
        <v>19</v>
      </c>
      <c r="M995" t="s">
        <v>14867</v>
      </c>
      <c r="N995" t="s">
        <v>22</v>
      </c>
      <c r="O995">
        <v>19.25</v>
      </c>
      <c r="P9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</v>
      </c>
      <c r="Q995">
        <f>IF(Tabla1[[#This Row],[SERVICIO]]="COMIDA",3,IF(Tabla1[[#This Row],[SERVICIO]]="CONTROLADO",12,IF(Tabla1[[#This Row],[SERVICIO]]="RÁPIDO",3.75,IF(Tabla1[[#This Row],[SERVICIO]]="NORMAL",2.5,))))</f>
        <v>3.75</v>
      </c>
      <c r="R995">
        <f>IF(Tabla1[[#This Row],[SERVICIO]]="COMIDA",3.5,IF(Tabla1[[#This Row],[SERVICIO]]="CONTROLADO",8,IF(Tabla1[[#This Row],[SERVICIO]]="RÁPIDO",4.5,IF(Tabla1[[#This Row],[SERVICIO]]="NORMAL",3,))))</f>
        <v>4.5</v>
      </c>
      <c r="S9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995" s="2">
        <f>IF(Tabla1[[#This Row],[KILOMETROS ADICIONALES]]=0,Tabla1[[#This Row],[KILOMETROS]]*Tabla1[[#This Row],[COSTO NORMAL]],Tabla1[[#This Row],[COSTO NORMAL]]*Tabla1[[#This Row],[KILOMETROS HASTA]])</f>
        <v>16.875</v>
      </c>
      <c r="U995" s="2">
        <f>Tabla1[[#This Row],[KILOMETROS ADICIONALES]]*Tabla1[[#This Row],[COSTO ADICIONAL]]</f>
        <v>8.5250000000000004</v>
      </c>
      <c r="V995">
        <v>73.19</v>
      </c>
      <c r="W995" s="2">
        <f>Tabla1[[#This Row],[COSTO NORMAL2]]+Tabla1[[#This Row],[COSTO ADICIONAL2]]</f>
        <v>25.4</v>
      </c>
    </row>
    <row r="996" spans="1:23" x14ac:dyDescent="0.25">
      <c r="A996" t="s">
        <v>45</v>
      </c>
      <c r="B996" t="s">
        <v>1638</v>
      </c>
      <c r="C996" t="s">
        <v>10087</v>
      </c>
      <c r="D996" t="s">
        <v>13</v>
      </c>
      <c r="E996" t="s">
        <v>14847</v>
      </c>
      <c r="F996" t="s">
        <v>14</v>
      </c>
      <c r="G996" t="s">
        <v>15</v>
      </c>
      <c r="H996" t="s">
        <v>45</v>
      </c>
      <c r="I996" t="s">
        <v>1639</v>
      </c>
      <c r="J996" t="str">
        <f>MID(Tabla1[[#This Row],[HORA2]],1,2)</f>
        <v>22</v>
      </c>
      <c r="K996" t="s">
        <v>43</v>
      </c>
      <c r="L996" t="s">
        <v>153</v>
      </c>
      <c r="M996" t="s">
        <v>14867</v>
      </c>
      <c r="N996" t="s">
        <v>22</v>
      </c>
      <c r="O996">
        <v>19.43</v>
      </c>
      <c r="P9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16.43</v>
      </c>
      <c r="Q996">
        <f>IF(Tabla1[[#This Row],[SERVICIO]]="COMIDA",3,IF(Tabla1[[#This Row],[SERVICIO]]="CONTROLADO",12,IF(Tabla1[[#This Row],[SERVICIO]]="RÁPIDO",3.75,IF(Tabla1[[#This Row],[SERVICIO]]="NORMAL",2.5,))))</f>
        <v>3</v>
      </c>
      <c r="R996">
        <f>IF(Tabla1[[#This Row],[SERVICIO]]="COMIDA",3.5,IF(Tabla1[[#This Row],[SERVICIO]]="CONTROLADO",8,IF(Tabla1[[#This Row],[SERVICIO]]="RÁPIDO",4.5,IF(Tabla1[[#This Row],[SERVICIO]]="NORMAL",3,))))</f>
        <v>3.5</v>
      </c>
      <c r="S996">
        <f>IF(Tabla1[[#This Row],[SERVICIO]]="COMIDA",0.75,IF(Tabla1[[#This Row],[SERVICIO]]="CONTROLADO",2.65,IF(Tabla1[[#This Row],[SERVICIO]]="RÁPIDO",0.55,IF(Tabla1[[#This Row],[SERVICIO]]="NORMAL",1.2,))))</f>
        <v>0.75</v>
      </c>
      <c r="T996" s="2">
        <f>IF(Tabla1[[#This Row],[KILOMETROS ADICIONALES]]=0,Tabla1[[#This Row],[KILOMETROS]]*Tabla1[[#This Row],[COSTO NORMAL]],Tabla1[[#This Row],[COSTO NORMAL]]*Tabla1[[#This Row],[KILOMETROS HASTA]])</f>
        <v>10.5</v>
      </c>
      <c r="U996" s="2">
        <f>Tabla1[[#This Row],[KILOMETROS ADICIONALES]]*Tabla1[[#This Row],[COSTO ADICIONAL]]</f>
        <v>12.3225</v>
      </c>
      <c r="V996">
        <v>75.33</v>
      </c>
      <c r="W996" s="2">
        <f>Tabla1[[#This Row],[COSTO NORMAL2]]+Tabla1[[#This Row],[COSTO ADICIONAL2]]</f>
        <v>22.822499999999998</v>
      </c>
    </row>
    <row r="997" spans="1:23" x14ac:dyDescent="0.25">
      <c r="A997" t="s">
        <v>45</v>
      </c>
      <c r="B997" t="s">
        <v>1640</v>
      </c>
      <c r="C997" t="s">
        <v>10088</v>
      </c>
      <c r="D997" t="s">
        <v>13</v>
      </c>
      <c r="E997" t="s">
        <v>14847</v>
      </c>
      <c r="F997" t="s">
        <v>14</v>
      </c>
      <c r="G997" t="s">
        <v>24</v>
      </c>
      <c r="H997" t="s">
        <v>72</v>
      </c>
      <c r="I997" t="s">
        <v>1641</v>
      </c>
      <c r="J997" t="str">
        <f>MID(Tabla1[[#This Row],[HORA2]],1,2)</f>
        <v>16</v>
      </c>
      <c r="K997" t="s">
        <v>43</v>
      </c>
      <c r="L997" t="s">
        <v>115</v>
      </c>
      <c r="M997" t="s">
        <v>14867</v>
      </c>
      <c r="N997" t="s">
        <v>22</v>
      </c>
      <c r="O997">
        <v>11.23</v>
      </c>
      <c r="P9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997">
        <f>IF(Tabla1[[#This Row],[SERVICIO]]="COMIDA",3,IF(Tabla1[[#This Row],[SERVICIO]]="CONTROLADO",12,IF(Tabla1[[#This Row],[SERVICIO]]="RÁPIDO",3.75,IF(Tabla1[[#This Row],[SERVICIO]]="NORMAL",2.5,))))</f>
        <v>3</v>
      </c>
      <c r="R997">
        <f>IF(Tabla1[[#This Row],[SERVICIO]]="COMIDA",3.5,IF(Tabla1[[#This Row],[SERVICIO]]="CONTROLADO",8,IF(Tabla1[[#This Row],[SERVICIO]]="RÁPIDO",4.5,IF(Tabla1[[#This Row],[SERVICIO]]="NORMAL",3,))))</f>
        <v>3.5</v>
      </c>
      <c r="S997">
        <f>IF(Tabla1[[#This Row],[SERVICIO]]="COMIDA",0.75,IF(Tabla1[[#This Row],[SERVICIO]]="CONTROLADO",2.65,IF(Tabla1[[#This Row],[SERVICIO]]="RÁPIDO",0.55,IF(Tabla1[[#This Row],[SERVICIO]]="NORMAL",1.2,))))</f>
        <v>0.75</v>
      </c>
      <c r="T997" s="2">
        <f>IF(Tabla1[[#This Row],[KILOMETROS ADICIONALES]]=0,Tabla1[[#This Row],[KILOMETROS]]*Tabla1[[#This Row],[COSTO NORMAL]],Tabla1[[#This Row],[COSTO NORMAL]]*Tabla1[[#This Row],[KILOMETROS HASTA]])</f>
        <v>10.5</v>
      </c>
      <c r="U997" s="2">
        <f>Tabla1[[#This Row],[KILOMETROS ADICIONALES]]*Tabla1[[#This Row],[COSTO ADICIONAL]]</f>
        <v>6.1725000000000003</v>
      </c>
      <c r="V997">
        <v>37.11</v>
      </c>
      <c r="W997" s="2">
        <f>Tabla1[[#This Row],[COSTO NORMAL2]]+Tabla1[[#This Row],[COSTO ADICIONAL2]]</f>
        <v>16.672499999999999</v>
      </c>
    </row>
    <row r="998" spans="1:23" x14ac:dyDescent="0.25">
      <c r="A998" t="s">
        <v>45</v>
      </c>
      <c r="B998" t="s">
        <v>1642</v>
      </c>
      <c r="C998" t="s">
        <v>10089</v>
      </c>
      <c r="D998" t="s">
        <v>13</v>
      </c>
      <c r="E998" t="s">
        <v>14847</v>
      </c>
      <c r="F998" t="s">
        <v>14</v>
      </c>
      <c r="G998" t="s">
        <v>15</v>
      </c>
      <c r="H998" t="s">
        <v>45</v>
      </c>
      <c r="I998" t="s">
        <v>1643</v>
      </c>
      <c r="J998" t="str">
        <f>MID(Tabla1[[#This Row],[HORA2]],1,2)</f>
        <v>22</v>
      </c>
      <c r="K998" t="s">
        <v>43</v>
      </c>
      <c r="L998" t="s">
        <v>92</v>
      </c>
      <c r="M998" t="s">
        <v>14867</v>
      </c>
      <c r="N998" t="s">
        <v>22</v>
      </c>
      <c r="O998">
        <v>18.739999999999998</v>
      </c>
      <c r="P9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15.739999999999998</v>
      </c>
      <c r="Q998">
        <f>IF(Tabla1[[#This Row],[SERVICIO]]="COMIDA",3,IF(Tabla1[[#This Row],[SERVICIO]]="CONTROLADO",12,IF(Tabla1[[#This Row],[SERVICIO]]="RÁPIDO",3.75,IF(Tabla1[[#This Row],[SERVICIO]]="NORMAL",2.5,))))</f>
        <v>3</v>
      </c>
      <c r="R998">
        <f>IF(Tabla1[[#This Row],[SERVICIO]]="COMIDA",3.5,IF(Tabla1[[#This Row],[SERVICIO]]="CONTROLADO",8,IF(Tabla1[[#This Row],[SERVICIO]]="RÁPIDO",4.5,IF(Tabla1[[#This Row],[SERVICIO]]="NORMAL",3,))))</f>
        <v>3.5</v>
      </c>
      <c r="S998">
        <f>IF(Tabla1[[#This Row],[SERVICIO]]="COMIDA",0.75,IF(Tabla1[[#This Row],[SERVICIO]]="CONTROLADO",2.65,IF(Tabla1[[#This Row],[SERVICIO]]="RÁPIDO",0.55,IF(Tabla1[[#This Row],[SERVICIO]]="NORMAL",1.2,))))</f>
        <v>0.75</v>
      </c>
      <c r="T998" s="2">
        <f>IF(Tabla1[[#This Row],[KILOMETROS ADICIONALES]]=0,Tabla1[[#This Row],[KILOMETROS]]*Tabla1[[#This Row],[COSTO NORMAL]],Tabla1[[#This Row],[COSTO NORMAL]]*Tabla1[[#This Row],[KILOMETROS HASTA]])</f>
        <v>10.5</v>
      </c>
      <c r="U998" s="2">
        <f>Tabla1[[#This Row],[KILOMETROS ADICIONALES]]*Tabla1[[#This Row],[COSTO ADICIONAL]]</f>
        <v>11.805</v>
      </c>
      <c r="V998">
        <v>36.42</v>
      </c>
      <c r="W998" s="2">
        <f>Tabla1[[#This Row],[COSTO NORMAL2]]+Tabla1[[#This Row],[COSTO ADICIONAL2]]</f>
        <v>22.305</v>
      </c>
    </row>
    <row r="999" spans="1:23" x14ac:dyDescent="0.25">
      <c r="A999" t="s">
        <v>45</v>
      </c>
      <c r="B999" t="s">
        <v>1644</v>
      </c>
      <c r="C999" t="s">
        <v>10090</v>
      </c>
      <c r="D999" t="s">
        <v>13</v>
      </c>
      <c r="E999" t="s">
        <v>14845</v>
      </c>
      <c r="F999" t="s">
        <v>14</v>
      </c>
      <c r="G999" t="s">
        <v>15</v>
      </c>
      <c r="H999" t="s">
        <v>45</v>
      </c>
      <c r="I999" t="s">
        <v>1645</v>
      </c>
      <c r="J999" t="str">
        <f>MID(Tabla1[[#This Row],[HORA2]],1,2)</f>
        <v>19</v>
      </c>
      <c r="K999" t="s">
        <v>153</v>
      </c>
      <c r="L999" t="s">
        <v>153</v>
      </c>
      <c r="M999" t="s">
        <v>14867</v>
      </c>
      <c r="N999" t="s">
        <v>22</v>
      </c>
      <c r="O999">
        <v>3.13</v>
      </c>
      <c r="P9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999">
        <f>IF(Tabla1[[#This Row],[SERVICIO]]="COMIDA",3,IF(Tabla1[[#This Row],[SERVICIO]]="CONTROLADO",12,IF(Tabla1[[#This Row],[SERVICIO]]="RÁPIDO",3.75,IF(Tabla1[[#This Row],[SERVICIO]]="NORMAL",2.5,))))</f>
        <v>3.75</v>
      </c>
      <c r="R999">
        <f>IF(Tabla1[[#This Row],[SERVICIO]]="COMIDA",3.5,IF(Tabla1[[#This Row],[SERVICIO]]="CONTROLADO",8,IF(Tabla1[[#This Row],[SERVICIO]]="RÁPIDO",4.5,IF(Tabla1[[#This Row],[SERVICIO]]="NORMAL",3,))))</f>
        <v>4.5</v>
      </c>
      <c r="S9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999" s="2">
        <f>IF(Tabla1[[#This Row],[KILOMETROS ADICIONALES]]=0,Tabla1[[#This Row],[KILOMETROS]]*Tabla1[[#This Row],[COSTO NORMAL]],Tabla1[[#This Row],[COSTO NORMAL]]*Tabla1[[#This Row],[KILOMETROS HASTA]])</f>
        <v>14.084999999999999</v>
      </c>
      <c r="U999" s="2">
        <f>Tabla1[[#This Row],[KILOMETROS ADICIONALES]]*Tabla1[[#This Row],[COSTO ADICIONAL]]</f>
        <v>0</v>
      </c>
      <c r="V999">
        <v>29.16</v>
      </c>
      <c r="W999" s="2">
        <f>Tabla1[[#This Row],[COSTO NORMAL2]]+Tabla1[[#This Row],[COSTO ADICIONAL2]]</f>
        <v>14.084999999999999</v>
      </c>
    </row>
    <row r="1000" spans="1:23" x14ac:dyDescent="0.25">
      <c r="A1000" t="s">
        <v>45</v>
      </c>
      <c r="B1000" t="s">
        <v>1646</v>
      </c>
      <c r="C1000" t="s">
        <v>10091</v>
      </c>
      <c r="D1000" t="s">
        <v>13</v>
      </c>
      <c r="E1000" t="s">
        <v>14847</v>
      </c>
      <c r="F1000" t="s">
        <v>14</v>
      </c>
      <c r="G1000" t="s">
        <v>15</v>
      </c>
      <c r="H1000" t="s">
        <v>45</v>
      </c>
      <c r="I1000" t="s">
        <v>1647</v>
      </c>
      <c r="J1000" t="str">
        <f>MID(Tabla1[[#This Row],[HORA2]],1,2)</f>
        <v>21</v>
      </c>
      <c r="K1000" t="s">
        <v>43</v>
      </c>
      <c r="L1000" t="s">
        <v>26</v>
      </c>
      <c r="M1000" t="s">
        <v>14867</v>
      </c>
      <c r="N1000" t="s">
        <v>22</v>
      </c>
      <c r="O1000">
        <v>7.9399999999999995</v>
      </c>
      <c r="P10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4.9399999999999995</v>
      </c>
      <c r="Q1000">
        <f>IF(Tabla1[[#This Row],[SERVICIO]]="COMIDA",3,IF(Tabla1[[#This Row],[SERVICIO]]="CONTROLADO",12,IF(Tabla1[[#This Row],[SERVICIO]]="RÁPIDO",3.75,IF(Tabla1[[#This Row],[SERVICIO]]="NORMAL",2.5,))))</f>
        <v>3</v>
      </c>
      <c r="R1000">
        <f>IF(Tabla1[[#This Row],[SERVICIO]]="COMIDA",3.5,IF(Tabla1[[#This Row],[SERVICIO]]="CONTROLADO",8,IF(Tabla1[[#This Row],[SERVICIO]]="RÁPIDO",4.5,IF(Tabla1[[#This Row],[SERVICIO]]="NORMAL",3,))))</f>
        <v>3.5</v>
      </c>
      <c r="S1000">
        <f>IF(Tabla1[[#This Row],[SERVICIO]]="COMIDA",0.75,IF(Tabla1[[#This Row],[SERVICIO]]="CONTROLADO",2.65,IF(Tabla1[[#This Row],[SERVICIO]]="RÁPIDO",0.55,IF(Tabla1[[#This Row],[SERVICIO]]="NORMAL",1.2,))))</f>
        <v>0.75</v>
      </c>
      <c r="T1000" s="2">
        <f>IF(Tabla1[[#This Row],[KILOMETROS ADICIONALES]]=0,Tabla1[[#This Row],[KILOMETROS]]*Tabla1[[#This Row],[COSTO NORMAL]],Tabla1[[#This Row],[COSTO NORMAL]]*Tabla1[[#This Row],[KILOMETROS HASTA]])</f>
        <v>10.5</v>
      </c>
      <c r="U1000" s="2">
        <f>Tabla1[[#This Row],[KILOMETROS ADICIONALES]]*Tabla1[[#This Row],[COSTO ADICIONAL]]</f>
        <v>3.7049999999999996</v>
      </c>
      <c r="V1000">
        <v>192.71</v>
      </c>
      <c r="W1000" s="2">
        <f>Tabla1[[#This Row],[COSTO NORMAL2]]+Tabla1[[#This Row],[COSTO ADICIONAL2]]</f>
        <v>14.205</v>
      </c>
    </row>
    <row r="1001" spans="1:23" x14ac:dyDescent="0.25">
      <c r="A1001" t="s">
        <v>45</v>
      </c>
      <c r="B1001" t="s">
        <v>1648</v>
      </c>
      <c r="C1001" t="s">
        <v>10092</v>
      </c>
      <c r="D1001" t="s">
        <v>13</v>
      </c>
      <c r="E1001" t="s">
        <v>14847</v>
      </c>
      <c r="F1001" t="s">
        <v>14</v>
      </c>
      <c r="G1001" t="s">
        <v>15</v>
      </c>
      <c r="H1001" t="s">
        <v>45</v>
      </c>
      <c r="I1001" t="s">
        <v>1649</v>
      </c>
      <c r="J1001" t="str">
        <f>MID(Tabla1[[#This Row],[HORA2]],1,2)</f>
        <v>21</v>
      </c>
      <c r="K1001" t="s">
        <v>43</v>
      </c>
      <c r="L1001" t="s">
        <v>26</v>
      </c>
      <c r="M1001" t="s">
        <v>14867</v>
      </c>
      <c r="N1001" t="s">
        <v>22</v>
      </c>
      <c r="O1001">
        <v>20.350000000000001</v>
      </c>
      <c r="P10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17.350000000000001</v>
      </c>
      <c r="Q1001">
        <f>IF(Tabla1[[#This Row],[SERVICIO]]="COMIDA",3,IF(Tabla1[[#This Row],[SERVICIO]]="CONTROLADO",12,IF(Tabla1[[#This Row],[SERVICIO]]="RÁPIDO",3.75,IF(Tabla1[[#This Row],[SERVICIO]]="NORMAL",2.5,))))</f>
        <v>3</v>
      </c>
      <c r="R1001">
        <f>IF(Tabla1[[#This Row],[SERVICIO]]="COMIDA",3.5,IF(Tabla1[[#This Row],[SERVICIO]]="CONTROLADO",8,IF(Tabla1[[#This Row],[SERVICIO]]="RÁPIDO",4.5,IF(Tabla1[[#This Row],[SERVICIO]]="NORMAL",3,))))</f>
        <v>3.5</v>
      </c>
      <c r="S1001">
        <f>IF(Tabla1[[#This Row],[SERVICIO]]="COMIDA",0.75,IF(Tabla1[[#This Row],[SERVICIO]]="CONTROLADO",2.65,IF(Tabla1[[#This Row],[SERVICIO]]="RÁPIDO",0.55,IF(Tabla1[[#This Row],[SERVICIO]]="NORMAL",1.2,))))</f>
        <v>0.75</v>
      </c>
      <c r="T1001" s="2">
        <f>IF(Tabla1[[#This Row],[KILOMETROS ADICIONALES]]=0,Tabla1[[#This Row],[KILOMETROS]]*Tabla1[[#This Row],[COSTO NORMAL]],Tabla1[[#This Row],[COSTO NORMAL]]*Tabla1[[#This Row],[KILOMETROS HASTA]])</f>
        <v>10.5</v>
      </c>
      <c r="U1001" s="2">
        <f>Tabla1[[#This Row],[KILOMETROS ADICIONALES]]*Tabla1[[#This Row],[COSTO ADICIONAL]]</f>
        <v>13.012500000000001</v>
      </c>
      <c r="V1001">
        <v>114.16</v>
      </c>
      <c r="W1001" s="2">
        <f>Tabla1[[#This Row],[COSTO NORMAL2]]+Tabla1[[#This Row],[COSTO ADICIONAL2]]</f>
        <v>23.512500000000003</v>
      </c>
    </row>
    <row r="1002" spans="1:23" x14ac:dyDescent="0.25">
      <c r="A1002" t="s">
        <v>45</v>
      </c>
      <c r="B1002" t="s">
        <v>1650</v>
      </c>
      <c r="C1002" t="s">
        <v>10093</v>
      </c>
      <c r="D1002" t="s">
        <v>13</v>
      </c>
      <c r="E1002" t="s">
        <v>14845</v>
      </c>
      <c r="F1002" t="s">
        <v>14</v>
      </c>
      <c r="G1002" t="s">
        <v>15</v>
      </c>
      <c r="H1002" t="s">
        <v>45</v>
      </c>
      <c r="I1002" t="s">
        <v>1651</v>
      </c>
      <c r="J1002" t="str">
        <f>MID(Tabla1[[#This Row],[HORA2]],1,2)</f>
        <v>18</v>
      </c>
      <c r="K1002" t="s">
        <v>44</v>
      </c>
      <c r="L1002" t="s">
        <v>20</v>
      </c>
      <c r="M1002" t="s">
        <v>14867</v>
      </c>
      <c r="N1002" t="s">
        <v>22</v>
      </c>
      <c r="O1002">
        <v>8.23</v>
      </c>
      <c r="P10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4.4800000000000004</v>
      </c>
      <c r="Q1002">
        <f>IF(Tabla1[[#This Row],[SERVICIO]]="COMIDA",3,IF(Tabla1[[#This Row],[SERVICIO]]="CONTROLADO",12,IF(Tabla1[[#This Row],[SERVICIO]]="RÁPIDO",3.75,IF(Tabla1[[#This Row],[SERVICIO]]="NORMAL",2.5,))))</f>
        <v>3.75</v>
      </c>
      <c r="R1002">
        <f>IF(Tabla1[[#This Row],[SERVICIO]]="COMIDA",3.5,IF(Tabla1[[#This Row],[SERVICIO]]="CONTROLADO",8,IF(Tabla1[[#This Row],[SERVICIO]]="RÁPIDO",4.5,IF(Tabla1[[#This Row],[SERVICIO]]="NORMAL",3,))))</f>
        <v>4.5</v>
      </c>
      <c r="S10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2" s="2">
        <f>IF(Tabla1[[#This Row],[KILOMETROS ADICIONALES]]=0,Tabla1[[#This Row],[KILOMETROS]]*Tabla1[[#This Row],[COSTO NORMAL]],Tabla1[[#This Row],[COSTO NORMAL]]*Tabla1[[#This Row],[KILOMETROS HASTA]])</f>
        <v>16.875</v>
      </c>
      <c r="U1002" s="2">
        <f>Tabla1[[#This Row],[KILOMETROS ADICIONALES]]*Tabla1[[#This Row],[COSTO ADICIONAL]]</f>
        <v>2.4640000000000004</v>
      </c>
      <c r="V1002">
        <v>63.19</v>
      </c>
      <c r="W1002" s="2">
        <f>Tabla1[[#This Row],[COSTO NORMAL2]]+Tabla1[[#This Row],[COSTO ADICIONAL2]]</f>
        <v>19.338999999999999</v>
      </c>
    </row>
    <row r="1003" spans="1:23" x14ac:dyDescent="0.25">
      <c r="A1003" t="s">
        <v>45</v>
      </c>
      <c r="B1003" t="s">
        <v>1652</v>
      </c>
      <c r="C1003" t="s">
        <v>10094</v>
      </c>
      <c r="D1003" t="s">
        <v>13</v>
      </c>
      <c r="E1003" t="s">
        <v>14845</v>
      </c>
      <c r="F1003" t="s">
        <v>14</v>
      </c>
      <c r="G1003" t="s">
        <v>15</v>
      </c>
      <c r="H1003" t="s">
        <v>45</v>
      </c>
      <c r="I1003" t="s">
        <v>1653</v>
      </c>
      <c r="J1003" t="str">
        <f>MID(Tabla1[[#This Row],[HORA2]],1,2)</f>
        <v>20</v>
      </c>
      <c r="K1003" t="s">
        <v>49</v>
      </c>
      <c r="L1003" t="s">
        <v>96</v>
      </c>
      <c r="M1003" t="s">
        <v>14867</v>
      </c>
      <c r="N1003" t="s">
        <v>22</v>
      </c>
      <c r="O1003">
        <v>7.86</v>
      </c>
      <c r="P10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1003">
        <f>IF(Tabla1[[#This Row],[SERVICIO]]="COMIDA",3,IF(Tabla1[[#This Row],[SERVICIO]]="CONTROLADO",12,IF(Tabla1[[#This Row],[SERVICIO]]="RÁPIDO",3.75,IF(Tabla1[[#This Row],[SERVICIO]]="NORMAL",2.5,))))</f>
        <v>3.75</v>
      </c>
      <c r="R1003">
        <f>IF(Tabla1[[#This Row],[SERVICIO]]="COMIDA",3.5,IF(Tabla1[[#This Row],[SERVICIO]]="CONTROLADO",8,IF(Tabla1[[#This Row],[SERVICIO]]="RÁPIDO",4.5,IF(Tabla1[[#This Row],[SERVICIO]]="NORMAL",3,))))</f>
        <v>4.5</v>
      </c>
      <c r="S10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3" s="2">
        <f>IF(Tabla1[[#This Row],[KILOMETROS ADICIONALES]]=0,Tabla1[[#This Row],[KILOMETROS]]*Tabla1[[#This Row],[COSTO NORMAL]],Tabla1[[#This Row],[COSTO NORMAL]]*Tabla1[[#This Row],[KILOMETROS HASTA]])</f>
        <v>16.875</v>
      </c>
      <c r="U1003" s="2">
        <f>Tabla1[[#This Row],[KILOMETROS ADICIONALES]]*Tabla1[[#This Row],[COSTO ADICIONAL]]</f>
        <v>2.2605000000000004</v>
      </c>
      <c r="V1003">
        <v>30.87</v>
      </c>
      <c r="W1003" s="2">
        <f>Tabla1[[#This Row],[COSTO NORMAL2]]+Tabla1[[#This Row],[COSTO ADICIONAL2]]</f>
        <v>19.1355</v>
      </c>
    </row>
    <row r="1004" spans="1:23" x14ac:dyDescent="0.25">
      <c r="A1004" t="s">
        <v>45</v>
      </c>
      <c r="B1004" t="s">
        <v>1654</v>
      </c>
      <c r="C1004" t="s">
        <v>10095</v>
      </c>
      <c r="E1004" t="s">
        <v>14845</v>
      </c>
      <c r="F1004" t="s">
        <v>76</v>
      </c>
      <c r="G1004" t="s">
        <v>15</v>
      </c>
      <c r="H1004" t="s">
        <v>45</v>
      </c>
      <c r="I1004" t="s">
        <v>1655</v>
      </c>
      <c r="J1004" t="str">
        <f>MID(Tabla1[[#This Row],[HORA2]],1,2)</f>
        <v>18</v>
      </c>
      <c r="K1004" t="s">
        <v>43</v>
      </c>
      <c r="L1004" t="s">
        <v>57</v>
      </c>
      <c r="M1004" t="s">
        <v>14867</v>
      </c>
      <c r="N1004" t="s">
        <v>22</v>
      </c>
      <c r="O1004">
        <v>18.260000000000002</v>
      </c>
      <c r="P10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1004">
        <f>IF(Tabla1[[#This Row],[SERVICIO]]="COMIDA",3,IF(Tabla1[[#This Row],[SERVICIO]]="CONTROLADO",12,IF(Tabla1[[#This Row],[SERVICIO]]="RÁPIDO",3.75,IF(Tabla1[[#This Row],[SERVICIO]]="NORMAL",2.5,))))</f>
        <v>3.75</v>
      </c>
      <c r="R1004">
        <f>IF(Tabla1[[#This Row],[SERVICIO]]="COMIDA",3.5,IF(Tabla1[[#This Row],[SERVICIO]]="CONTROLADO",8,IF(Tabla1[[#This Row],[SERVICIO]]="RÁPIDO",4.5,IF(Tabla1[[#This Row],[SERVICIO]]="NORMAL",3,))))</f>
        <v>4.5</v>
      </c>
      <c r="S10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4" s="2">
        <f>IF(Tabla1[[#This Row],[KILOMETROS ADICIONALES]]=0,Tabla1[[#This Row],[KILOMETROS]]*Tabla1[[#This Row],[COSTO NORMAL]],Tabla1[[#This Row],[COSTO NORMAL]]*Tabla1[[#This Row],[KILOMETROS HASTA]])</f>
        <v>16.875</v>
      </c>
      <c r="U1004" s="2">
        <f>Tabla1[[#This Row],[KILOMETROS ADICIONALES]]*Tabla1[[#This Row],[COSTO ADICIONAL]]</f>
        <v>7.9805000000000019</v>
      </c>
      <c r="V1004">
        <v>119.51</v>
      </c>
      <c r="W1004" s="2">
        <f>Tabla1[[#This Row],[COSTO NORMAL2]]+Tabla1[[#This Row],[COSTO ADICIONAL2]]</f>
        <v>24.855500000000003</v>
      </c>
    </row>
    <row r="1005" spans="1:23" x14ac:dyDescent="0.25">
      <c r="A1005" t="s">
        <v>45</v>
      </c>
      <c r="B1005" t="s">
        <v>1656</v>
      </c>
      <c r="C1005" t="s">
        <v>10096</v>
      </c>
      <c r="D1005" t="s">
        <v>13</v>
      </c>
      <c r="E1005" t="s">
        <v>14845</v>
      </c>
      <c r="F1005" t="s">
        <v>14</v>
      </c>
      <c r="G1005" t="s">
        <v>15</v>
      </c>
      <c r="H1005" t="s">
        <v>45</v>
      </c>
      <c r="I1005" t="s">
        <v>1657</v>
      </c>
      <c r="J1005" t="str">
        <f>MID(Tabla1[[#This Row],[HORA2]],1,2)</f>
        <v>18</v>
      </c>
      <c r="K1005" t="s">
        <v>44</v>
      </c>
      <c r="L1005" t="s">
        <v>20</v>
      </c>
      <c r="M1005" t="s">
        <v>14867</v>
      </c>
      <c r="N1005" t="s">
        <v>22</v>
      </c>
      <c r="O1005">
        <v>14.69</v>
      </c>
      <c r="P10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10.94</v>
      </c>
      <c r="Q1005">
        <f>IF(Tabla1[[#This Row],[SERVICIO]]="COMIDA",3,IF(Tabla1[[#This Row],[SERVICIO]]="CONTROLADO",12,IF(Tabla1[[#This Row],[SERVICIO]]="RÁPIDO",3.75,IF(Tabla1[[#This Row],[SERVICIO]]="NORMAL",2.5,))))</f>
        <v>3.75</v>
      </c>
      <c r="R1005">
        <f>IF(Tabla1[[#This Row],[SERVICIO]]="COMIDA",3.5,IF(Tabla1[[#This Row],[SERVICIO]]="CONTROLADO",8,IF(Tabla1[[#This Row],[SERVICIO]]="RÁPIDO",4.5,IF(Tabla1[[#This Row],[SERVICIO]]="NORMAL",3,))))</f>
        <v>4.5</v>
      </c>
      <c r="S10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5" s="2">
        <f>IF(Tabla1[[#This Row],[KILOMETROS ADICIONALES]]=0,Tabla1[[#This Row],[KILOMETROS]]*Tabla1[[#This Row],[COSTO NORMAL]],Tabla1[[#This Row],[COSTO NORMAL]]*Tabla1[[#This Row],[KILOMETROS HASTA]])</f>
        <v>16.875</v>
      </c>
      <c r="U1005" s="2">
        <f>Tabla1[[#This Row],[KILOMETROS ADICIONALES]]*Tabla1[[#This Row],[COSTO ADICIONAL]]</f>
        <v>6.0170000000000003</v>
      </c>
      <c r="V1005">
        <v>23.36</v>
      </c>
      <c r="W1005" s="2">
        <f>Tabla1[[#This Row],[COSTO NORMAL2]]+Tabla1[[#This Row],[COSTO ADICIONAL2]]</f>
        <v>22.891999999999999</v>
      </c>
    </row>
    <row r="1006" spans="1:23" x14ac:dyDescent="0.25">
      <c r="A1006" t="s">
        <v>45</v>
      </c>
      <c r="B1006" t="s">
        <v>1658</v>
      </c>
      <c r="C1006" t="s">
        <v>10097</v>
      </c>
      <c r="D1006" t="s">
        <v>13</v>
      </c>
      <c r="E1006" t="s">
        <v>14844</v>
      </c>
      <c r="F1006" t="s">
        <v>14</v>
      </c>
      <c r="G1006" t="s">
        <v>15</v>
      </c>
      <c r="H1006" t="s">
        <v>482</v>
      </c>
      <c r="I1006" t="s">
        <v>1659</v>
      </c>
      <c r="J1006" t="str">
        <f>MID(Tabla1[[#This Row],[HORA2]],1,2)</f>
        <v>13</v>
      </c>
      <c r="K1006" t="s">
        <v>43</v>
      </c>
      <c r="L1006" t="s">
        <v>20</v>
      </c>
      <c r="M1006" t="s">
        <v>14867</v>
      </c>
      <c r="N1006" t="s">
        <v>22</v>
      </c>
      <c r="O1006">
        <v>7.98</v>
      </c>
      <c r="P10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5.48</v>
      </c>
      <c r="Q1006">
        <f>IF(Tabla1[[#This Row],[SERVICIO]]="COMIDA",3,IF(Tabla1[[#This Row],[SERVICIO]]="CONTROLADO",12,IF(Tabla1[[#This Row],[SERVICIO]]="RÁPIDO",3.75,IF(Tabla1[[#This Row],[SERVICIO]]="NORMAL",2.5,))))</f>
        <v>2.5</v>
      </c>
      <c r="R1006">
        <f>IF(Tabla1[[#This Row],[SERVICIO]]="COMIDA",3.5,IF(Tabla1[[#This Row],[SERVICIO]]="CONTROLADO",8,IF(Tabla1[[#This Row],[SERVICIO]]="RÁPIDO",4.5,IF(Tabla1[[#This Row],[SERVICIO]]="NORMAL",3,))))</f>
        <v>3</v>
      </c>
      <c r="S1006">
        <f>IF(Tabla1[[#This Row],[SERVICIO]]="COMIDA",0.75,IF(Tabla1[[#This Row],[SERVICIO]]="CONTROLADO",2.65,IF(Tabla1[[#This Row],[SERVICIO]]="RÁPIDO",0.55,IF(Tabla1[[#This Row],[SERVICIO]]="NORMAL",1.2,))))</f>
        <v>1.2</v>
      </c>
      <c r="T1006" s="2">
        <f>IF(Tabla1[[#This Row],[KILOMETROS ADICIONALES]]=0,Tabla1[[#This Row],[KILOMETROS]]*Tabla1[[#This Row],[COSTO NORMAL]],Tabla1[[#This Row],[COSTO NORMAL]]*Tabla1[[#This Row],[KILOMETROS HASTA]])</f>
        <v>7.5</v>
      </c>
      <c r="U1006" s="2">
        <f>Tabla1[[#This Row],[KILOMETROS ADICIONALES]]*Tabla1[[#This Row],[COSTO ADICIONAL]]</f>
        <v>6.5760000000000005</v>
      </c>
      <c r="V1006">
        <v>58.24</v>
      </c>
      <c r="W1006" s="2">
        <f>Tabla1[[#This Row],[COSTO NORMAL2]]+Tabla1[[#This Row],[COSTO ADICIONAL2]]</f>
        <v>14.076000000000001</v>
      </c>
    </row>
    <row r="1007" spans="1:23" x14ac:dyDescent="0.25">
      <c r="A1007" t="s">
        <v>45</v>
      </c>
      <c r="B1007" t="s">
        <v>1658</v>
      </c>
      <c r="C1007" t="s">
        <v>10098</v>
      </c>
      <c r="D1007" t="s">
        <v>13</v>
      </c>
      <c r="E1007" t="s">
        <v>14845</v>
      </c>
      <c r="F1007" t="s">
        <v>14</v>
      </c>
      <c r="G1007" t="s">
        <v>41</v>
      </c>
      <c r="H1007" t="s">
        <v>72</v>
      </c>
      <c r="I1007" t="s">
        <v>1660</v>
      </c>
      <c r="J1007" t="str">
        <f>MID(Tabla1[[#This Row],[HORA2]],1,2)</f>
        <v>11</v>
      </c>
      <c r="K1007" t="s">
        <v>43</v>
      </c>
      <c r="L1007" t="s">
        <v>20</v>
      </c>
      <c r="M1007" t="s">
        <v>14867</v>
      </c>
      <c r="N1007" t="s">
        <v>22</v>
      </c>
      <c r="O1007">
        <v>1.63</v>
      </c>
      <c r="P10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07">
        <f>IF(Tabla1[[#This Row],[SERVICIO]]="COMIDA",3,IF(Tabla1[[#This Row],[SERVICIO]]="CONTROLADO",12,IF(Tabla1[[#This Row],[SERVICIO]]="RÁPIDO",3.75,IF(Tabla1[[#This Row],[SERVICIO]]="NORMAL",2.5,))))</f>
        <v>3.75</v>
      </c>
      <c r="R1007">
        <f>IF(Tabla1[[#This Row],[SERVICIO]]="COMIDA",3.5,IF(Tabla1[[#This Row],[SERVICIO]]="CONTROLADO",8,IF(Tabla1[[#This Row],[SERVICIO]]="RÁPIDO",4.5,IF(Tabla1[[#This Row],[SERVICIO]]="NORMAL",3,))))</f>
        <v>4.5</v>
      </c>
      <c r="S10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7" s="2">
        <f>IF(Tabla1[[#This Row],[KILOMETROS ADICIONALES]]=0,Tabla1[[#This Row],[KILOMETROS]]*Tabla1[[#This Row],[COSTO NORMAL]],Tabla1[[#This Row],[COSTO NORMAL]]*Tabla1[[#This Row],[KILOMETROS HASTA]])</f>
        <v>7.3349999999999991</v>
      </c>
      <c r="U1007" s="2">
        <f>Tabla1[[#This Row],[KILOMETROS ADICIONALES]]*Tabla1[[#This Row],[COSTO ADICIONAL]]</f>
        <v>0</v>
      </c>
      <c r="V1007">
        <v>29.41</v>
      </c>
      <c r="W1007" s="2">
        <f>Tabla1[[#This Row],[COSTO NORMAL2]]+Tabla1[[#This Row],[COSTO ADICIONAL2]]</f>
        <v>7.3349999999999991</v>
      </c>
    </row>
    <row r="1008" spans="1:23" x14ac:dyDescent="0.25">
      <c r="A1008" t="s">
        <v>45</v>
      </c>
      <c r="B1008" t="s">
        <v>1661</v>
      </c>
      <c r="C1008" t="s">
        <v>10099</v>
      </c>
      <c r="D1008" t="s">
        <v>13</v>
      </c>
      <c r="E1008" t="s">
        <v>14845</v>
      </c>
      <c r="F1008" t="s">
        <v>76</v>
      </c>
      <c r="G1008" t="s">
        <v>15</v>
      </c>
      <c r="H1008" t="s">
        <v>45</v>
      </c>
      <c r="I1008" t="s">
        <v>1662</v>
      </c>
      <c r="J1008" t="str">
        <f>MID(Tabla1[[#This Row],[HORA2]],1,2)</f>
        <v>20</v>
      </c>
      <c r="K1008" t="s">
        <v>19</v>
      </c>
      <c r="L1008" t="s">
        <v>19</v>
      </c>
      <c r="M1008" t="s">
        <v>14867</v>
      </c>
      <c r="N1008" t="s">
        <v>22</v>
      </c>
      <c r="O1008">
        <v>16.32</v>
      </c>
      <c r="P10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</v>
      </c>
      <c r="Q1008">
        <f>IF(Tabla1[[#This Row],[SERVICIO]]="COMIDA",3,IF(Tabla1[[#This Row],[SERVICIO]]="CONTROLADO",12,IF(Tabla1[[#This Row],[SERVICIO]]="RÁPIDO",3.75,IF(Tabla1[[#This Row],[SERVICIO]]="NORMAL",2.5,))))</f>
        <v>3.75</v>
      </c>
      <c r="R1008">
        <f>IF(Tabla1[[#This Row],[SERVICIO]]="COMIDA",3.5,IF(Tabla1[[#This Row],[SERVICIO]]="CONTROLADO",8,IF(Tabla1[[#This Row],[SERVICIO]]="RÁPIDO",4.5,IF(Tabla1[[#This Row],[SERVICIO]]="NORMAL",3,))))</f>
        <v>4.5</v>
      </c>
      <c r="S10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8" s="2">
        <f>IF(Tabla1[[#This Row],[KILOMETROS ADICIONALES]]=0,Tabla1[[#This Row],[KILOMETROS]]*Tabla1[[#This Row],[COSTO NORMAL]],Tabla1[[#This Row],[COSTO NORMAL]]*Tabla1[[#This Row],[KILOMETROS HASTA]])</f>
        <v>16.875</v>
      </c>
      <c r="U1008" s="2">
        <f>Tabla1[[#This Row],[KILOMETROS ADICIONALES]]*Tabla1[[#This Row],[COSTO ADICIONAL]]</f>
        <v>6.9135000000000009</v>
      </c>
      <c r="V1008">
        <v>179.12</v>
      </c>
      <c r="W1008" s="2">
        <f>Tabla1[[#This Row],[COSTO NORMAL2]]+Tabla1[[#This Row],[COSTO ADICIONAL2]]</f>
        <v>23.788499999999999</v>
      </c>
    </row>
    <row r="1009" spans="1:23" x14ac:dyDescent="0.25">
      <c r="A1009" t="s">
        <v>45</v>
      </c>
      <c r="B1009" t="s">
        <v>1663</v>
      </c>
      <c r="C1009" t="s">
        <v>10100</v>
      </c>
      <c r="D1009" t="s">
        <v>13</v>
      </c>
      <c r="E1009" t="s">
        <v>14845</v>
      </c>
      <c r="F1009" t="s">
        <v>14</v>
      </c>
      <c r="G1009" t="s">
        <v>15</v>
      </c>
      <c r="H1009" t="s">
        <v>45</v>
      </c>
      <c r="I1009" t="s">
        <v>1664</v>
      </c>
      <c r="J1009" t="str">
        <f>MID(Tabla1[[#This Row],[HORA2]],1,2)</f>
        <v>19</v>
      </c>
      <c r="K1009" t="s">
        <v>44</v>
      </c>
      <c r="L1009" t="s">
        <v>20</v>
      </c>
      <c r="M1009" t="s">
        <v>14867</v>
      </c>
      <c r="N1009" t="s">
        <v>22</v>
      </c>
      <c r="O1009">
        <v>2.17</v>
      </c>
      <c r="P10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09">
        <f>IF(Tabla1[[#This Row],[SERVICIO]]="COMIDA",3,IF(Tabla1[[#This Row],[SERVICIO]]="CONTROLADO",12,IF(Tabla1[[#This Row],[SERVICIO]]="RÁPIDO",3.75,IF(Tabla1[[#This Row],[SERVICIO]]="NORMAL",2.5,))))</f>
        <v>3.75</v>
      </c>
      <c r="R1009">
        <f>IF(Tabla1[[#This Row],[SERVICIO]]="COMIDA",3.5,IF(Tabla1[[#This Row],[SERVICIO]]="CONTROLADO",8,IF(Tabla1[[#This Row],[SERVICIO]]="RÁPIDO",4.5,IF(Tabla1[[#This Row],[SERVICIO]]="NORMAL",3,))))</f>
        <v>4.5</v>
      </c>
      <c r="S10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09" s="2">
        <f>IF(Tabla1[[#This Row],[KILOMETROS ADICIONALES]]=0,Tabla1[[#This Row],[KILOMETROS]]*Tabla1[[#This Row],[COSTO NORMAL]],Tabla1[[#This Row],[COSTO NORMAL]]*Tabla1[[#This Row],[KILOMETROS HASTA]])</f>
        <v>9.7650000000000006</v>
      </c>
      <c r="U1009" s="2">
        <f>Tabla1[[#This Row],[KILOMETROS ADICIONALES]]*Tabla1[[#This Row],[COSTO ADICIONAL]]</f>
        <v>0</v>
      </c>
      <c r="V1009">
        <v>181</v>
      </c>
      <c r="W1009" s="2">
        <f>Tabla1[[#This Row],[COSTO NORMAL2]]+Tabla1[[#This Row],[COSTO ADICIONAL2]]</f>
        <v>9.7650000000000006</v>
      </c>
    </row>
    <row r="1010" spans="1:23" x14ac:dyDescent="0.25">
      <c r="A1010" t="s">
        <v>45</v>
      </c>
      <c r="B1010" t="s">
        <v>1665</v>
      </c>
      <c r="C1010" t="s">
        <v>10101</v>
      </c>
      <c r="D1010" t="s">
        <v>13</v>
      </c>
      <c r="E1010" t="s">
        <v>14845</v>
      </c>
      <c r="F1010" t="s">
        <v>14</v>
      </c>
      <c r="G1010" t="s">
        <v>15</v>
      </c>
      <c r="H1010" t="s">
        <v>45</v>
      </c>
      <c r="I1010" t="s">
        <v>1666</v>
      </c>
      <c r="J1010" t="str">
        <f>MID(Tabla1[[#This Row],[HORA2]],1,2)</f>
        <v>18</v>
      </c>
      <c r="K1010" t="s">
        <v>94</v>
      </c>
      <c r="L1010" t="s">
        <v>31</v>
      </c>
      <c r="M1010" t="s">
        <v>14867</v>
      </c>
      <c r="N1010" t="s">
        <v>22</v>
      </c>
      <c r="O1010">
        <v>4.71</v>
      </c>
      <c r="P10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0.96</v>
      </c>
      <c r="Q1010">
        <f>IF(Tabla1[[#This Row],[SERVICIO]]="COMIDA",3,IF(Tabla1[[#This Row],[SERVICIO]]="CONTROLADO",12,IF(Tabla1[[#This Row],[SERVICIO]]="RÁPIDO",3.75,IF(Tabla1[[#This Row],[SERVICIO]]="NORMAL",2.5,))))</f>
        <v>3.75</v>
      </c>
      <c r="R1010">
        <f>IF(Tabla1[[#This Row],[SERVICIO]]="COMIDA",3.5,IF(Tabla1[[#This Row],[SERVICIO]]="CONTROLADO",8,IF(Tabla1[[#This Row],[SERVICIO]]="RÁPIDO",4.5,IF(Tabla1[[#This Row],[SERVICIO]]="NORMAL",3,))))</f>
        <v>4.5</v>
      </c>
      <c r="S10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10" s="2">
        <f>IF(Tabla1[[#This Row],[KILOMETROS ADICIONALES]]=0,Tabla1[[#This Row],[KILOMETROS]]*Tabla1[[#This Row],[COSTO NORMAL]],Tabla1[[#This Row],[COSTO NORMAL]]*Tabla1[[#This Row],[KILOMETROS HASTA]])</f>
        <v>16.875</v>
      </c>
      <c r="U1010" s="2">
        <f>Tabla1[[#This Row],[KILOMETROS ADICIONALES]]*Tabla1[[#This Row],[COSTO ADICIONAL]]</f>
        <v>0.52800000000000002</v>
      </c>
      <c r="V1010">
        <v>139.53</v>
      </c>
      <c r="W1010" s="2">
        <f>Tabla1[[#This Row],[COSTO NORMAL2]]+Tabla1[[#This Row],[COSTO ADICIONAL2]]</f>
        <v>17.402999999999999</v>
      </c>
    </row>
    <row r="1011" spans="1:23" x14ac:dyDescent="0.25">
      <c r="A1011" t="s">
        <v>45</v>
      </c>
      <c r="B1011" t="s">
        <v>1667</v>
      </c>
      <c r="C1011" t="s">
        <v>10102</v>
      </c>
      <c r="D1011" t="s">
        <v>13</v>
      </c>
      <c r="E1011" t="s">
        <v>14845</v>
      </c>
      <c r="F1011" t="s">
        <v>14</v>
      </c>
      <c r="G1011" t="s">
        <v>15</v>
      </c>
      <c r="H1011" t="s">
        <v>45</v>
      </c>
      <c r="I1011" t="s">
        <v>1668</v>
      </c>
      <c r="J1011" t="str">
        <f>MID(Tabla1[[#This Row],[HORA2]],1,2)</f>
        <v>20</v>
      </c>
      <c r="K1011" t="s">
        <v>19</v>
      </c>
      <c r="L1011" t="s">
        <v>19</v>
      </c>
      <c r="M1011" t="s">
        <v>14867</v>
      </c>
      <c r="N1011" t="s">
        <v>22</v>
      </c>
      <c r="O1011">
        <v>8.67</v>
      </c>
      <c r="P10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4.92</v>
      </c>
      <c r="Q1011">
        <f>IF(Tabla1[[#This Row],[SERVICIO]]="COMIDA",3,IF(Tabla1[[#This Row],[SERVICIO]]="CONTROLADO",12,IF(Tabla1[[#This Row],[SERVICIO]]="RÁPIDO",3.75,IF(Tabla1[[#This Row],[SERVICIO]]="NORMAL",2.5,))))</f>
        <v>3.75</v>
      </c>
      <c r="R1011">
        <f>IF(Tabla1[[#This Row],[SERVICIO]]="COMIDA",3.5,IF(Tabla1[[#This Row],[SERVICIO]]="CONTROLADO",8,IF(Tabla1[[#This Row],[SERVICIO]]="RÁPIDO",4.5,IF(Tabla1[[#This Row],[SERVICIO]]="NORMAL",3,))))</f>
        <v>4.5</v>
      </c>
      <c r="S10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11" s="2">
        <f>IF(Tabla1[[#This Row],[KILOMETROS ADICIONALES]]=0,Tabla1[[#This Row],[KILOMETROS]]*Tabla1[[#This Row],[COSTO NORMAL]],Tabla1[[#This Row],[COSTO NORMAL]]*Tabla1[[#This Row],[KILOMETROS HASTA]])</f>
        <v>16.875</v>
      </c>
      <c r="U1011" s="2">
        <f>Tabla1[[#This Row],[KILOMETROS ADICIONALES]]*Tabla1[[#This Row],[COSTO ADICIONAL]]</f>
        <v>2.706</v>
      </c>
      <c r="V1011">
        <v>221.11</v>
      </c>
      <c r="W1011" s="2">
        <f>Tabla1[[#This Row],[COSTO NORMAL2]]+Tabla1[[#This Row],[COSTO ADICIONAL2]]</f>
        <v>19.581</v>
      </c>
    </row>
    <row r="1012" spans="1:23" x14ac:dyDescent="0.25">
      <c r="A1012" t="s">
        <v>45</v>
      </c>
      <c r="B1012" t="s">
        <v>1669</v>
      </c>
      <c r="C1012" t="s">
        <v>10103</v>
      </c>
      <c r="D1012" t="s">
        <v>13</v>
      </c>
      <c r="E1012" t="s">
        <v>14845</v>
      </c>
      <c r="F1012" t="s">
        <v>14</v>
      </c>
      <c r="G1012" t="s">
        <v>15</v>
      </c>
      <c r="H1012" t="s">
        <v>45</v>
      </c>
      <c r="I1012" t="s">
        <v>1670</v>
      </c>
      <c r="J1012" t="str">
        <f>MID(Tabla1[[#This Row],[HORA2]],1,2)</f>
        <v>19</v>
      </c>
      <c r="K1012" t="s">
        <v>19</v>
      </c>
      <c r="L1012" t="s">
        <v>94</v>
      </c>
      <c r="M1012" t="s">
        <v>14867</v>
      </c>
      <c r="N1012" t="s">
        <v>22</v>
      </c>
      <c r="O1012">
        <v>7.09</v>
      </c>
      <c r="P10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3.34</v>
      </c>
      <c r="Q1012">
        <f>IF(Tabla1[[#This Row],[SERVICIO]]="COMIDA",3,IF(Tabla1[[#This Row],[SERVICIO]]="CONTROLADO",12,IF(Tabla1[[#This Row],[SERVICIO]]="RÁPIDO",3.75,IF(Tabla1[[#This Row],[SERVICIO]]="NORMAL",2.5,))))</f>
        <v>3.75</v>
      </c>
      <c r="R1012">
        <f>IF(Tabla1[[#This Row],[SERVICIO]]="COMIDA",3.5,IF(Tabla1[[#This Row],[SERVICIO]]="CONTROLADO",8,IF(Tabla1[[#This Row],[SERVICIO]]="RÁPIDO",4.5,IF(Tabla1[[#This Row],[SERVICIO]]="NORMAL",3,))))</f>
        <v>4.5</v>
      </c>
      <c r="S10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12" s="2">
        <f>IF(Tabla1[[#This Row],[KILOMETROS ADICIONALES]]=0,Tabla1[[#This Row],[KILOMETROS]]*Tabla1[[#This Row],[COSTO NORMAL]],Tabla1[[#This Row],[COSTO NORMAL]]*Tabla1[[#This Row],[KILOMETROS HASTA]])</f>
        <v>16.875</v>
      </c>
      <c r="U1012" s="2">
        <f>Tabla1[[#This Row],[KILOMETROS ADICIONALES]]*Tabla1[[#This Row],[COSTO ADICIONAL]]</f>
        <v>1.837</v>
      </c>
      <c r="V1012">
        <v>231.98</v>
      </c>
      <c r="W1012" s="2">
        <f>Tabla1[[#This Row],[COSTO NORMAL2]]+Tabla1[[#This Row],[COSTO ADICIONAL2]]</f>
        <v>18.712</v>
      </c>
    </row>
    <row r="1013" spans="1:23" x14ac:dyDescent="0.25">
      <c r="A1013" t="s">
        <v>45</v>
      </c>
      <c r="B1013" t="s">
        <v>1671</v>
      </c>
      <c r="C1013" t="s">
        <v>10104</v>
      </c>
      <c r="D1013" t="s">
        <v>13</v>
      </c>
      <c r="E1013" t="s">
        <v>14847</v>
      </c>
      <c r="F1013" t="s">
        <v>14</v>
      </c>
      <c r="G1013" t="s">
        <v>15</v>
      </c>
      <c r="H1013" t="s">
        <v>45</v>
      </c>
      <c r="I1013" t="s">
        <v>1672</v>
      </c>
      <c r="J1013" t="str">
        <f>MID(Tabla1[[#This Row],[HORA2]],1,2)</f>
        <v>20</v>
      </c>
      <c r="K1013" t="s">
        <v>43</v>
      </c>
      <c r="L1013" t="s">
        <v>20</v>
      </c>
      <c r="M1013" t="s">
        <v>14867</v>
      </c>
      <c r="N1013" t="s">
        <v>22</v>
      </c>
      <c r="O1013">
        <v>15.41</v>
      </c>
      <c r="P10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12.41</v>
      </c>
      <c r="Q1013">
        <f>IF(Tabla1[[#This Row],[SERVICIO]]="COMIDA",3,IF(Tabla1[[#This Row],[SERVICIO]]="CONTROLADO",12,IF(Tabla1[[#This Row],[SERVICIO]]="RÁPIDO",3.75,IF(Tabla1[[#This Row],[SERVICIO]]="NORMAL",2.5,))))</f>
        <v>3</v>
      </c>
      <c r="R1013">
        <f>IF(Tabla1[[#This Row],[SERVICIO]]="COMIDA",3.5,IF(Tabla1[[#This Row],[SERVICIO]]="CONTROLADO",8,IF(Tabla1[[#This Row],[SERVICIO]]="RÁPIDO",4.5,IF(Tabla1[[#This Row],[SERVICIO]]="NORMAL",3,))))</f>
        <v>3.5</v>
      </c>
      <c r="S1013">
        <f>IF(Tabla1[[#This Row],[SERVICIO]]="COMIDA",0.75,IF(Tabla1[[#This Row],[SERVICIO]]="CONTROLADO",2.65,IF(Tabla1[[#This Row],[SERVICIO]]="RÁPIDO",0.55,IF(Tabla1[[#This Row],[SERVICIO]]="NORMAL",1.2,))))</f>
        <v>0.75</v>
      </c>
      <c r="T1013" s="2">
        <f>IF(Tabla1[[#This Row],[KILOMETROS ADICIONALES]]=0,Tabla1[[#This Row],[KILOMETROS]]*Tabla1[[#This Row],[COSTO NORMAL]],Tabla1[[#This Row],[COSTO NORMAL]]*Tabla1[[#This Row],[KILOMETROS HASTA]])</f>
        <v>10.5</v>
      </c>
      <c r="U1013" s="2">
        <f>Tabla1[[#This Row],[KILOMETROS ADICIONALES]]*Tabla1[[#This Row],[COSTO ADICIONAL]]</f>
        <v>9.307500000000001</v>
      </c>
      <c r="V1013">
        <v>235.17</v>
      </c>
      <c r="W1013" s="2">
        <f>Tabla1[[#This Row],[COSTO NORMAL2]]+Tabla1[[#This Row],[COSTO ADICIONAL2]]</f>
        <v>19.807500000000001</v>
      </c>
    </row>
    <row r="1014" spans="1:23" x14ac:dyDescent="0.25">
      <c r="A1014" t="s">
        <v>45</v>
      </c>
      <c r="B1014" t="s">
        <v>1673</v>
      </c>
      <c r="C1014" t="s">
        <v>10105</v>
      </c>
      <c r="D1014" t="s">
        <v>13</v>
      </c>
      <c r="E1014" t="s">
        <v>14847</v>
      </c>
      <c r="F1014" t="s">
        <v>14</v>
      </c>
      <c r="G1014" t="s">
        <v>15</v>
      </c>
      <c r="H1014" t="s">
        <v>45</v>
      </c>
      <c r="I1014" t="s">
        <v>1674</v>
      </c>
      <c r="J1014" t="str">
        <f>MID(Tabla1[[#This Row],[HORA2]],1,2)</f>
        <v>20</v>
      </c>
      <c r="K1014" t="s">
        <v>43</v>
      </c>
      <c r="L1014" t="s">
        <v>20</v>
      </c>
      <c r="M1014" t="s">
        <v>14867</v>
      </c>
      <c r="N1014" t="s">
        <v>22</v>
      </c>
      <c r="O1014">
        <v>20.9</v>
      </c>
      <c r="P10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17.899999999999999</v>
      </c>
      <c r="Q1014">
        <f>IF(Tabla1[[#This Row],[SERVICIO]]="COMIDA",3,IF(Tabla1[[#This Row],[SERVICIO]]="CONTROLADO",12,IF(Tabla1[[#This Row],[SERVICIO]]="RÁPIDO",3.75,IF(Tabla1[[#This Row],[SERVICIO]]="NORMAL",2.5,))))</f>
        <v>3</v>
      </c>
      <c r="R1014">
        <f>IF(Tabla1[[#This Row],[SERVICIO]]="COMIDA",3.5,IF(Tabla1[[#This Row],[SERVICIO]]="CONTROLADO",8,IF(Tabla1[[#This Row],[SERVICIO]]="RÁPIDO",4.5,IF(Tabla1[[#This Row],[SERVICIO]]="NORMAL",3,))))</f>
        <v>3.5</v>
      </c>
      <c r="S1014">
        <f>IF(Tabla1[[#This Row],[SERVICIO]]="COMIDA",0.75,IF(Tabla1[[#This Row],[SERVICIO]]="CONTROLADO",2.65,IF(Tabla1[[#This Row],[SERVICIO]]="RÁPIDO",0.55,IF(Tabla1[[#This Row],[SERVICIO]]="NORMAL",1.2,))))</f>
        <v>0.75</v>
      </c>
      <c r="T1014" s="2">
        <f>IF(Tabla1[[#This Row],[KILOMETROS ADICIONALES]]=0,Tabla1[[#This Row],[KILOMETROS]]*Tabla1[[#This Row],[COSTO NORMAL]],Tabla1[[#This Row],[COSTO NORMAL]]*Tabla1[[#This Row],[KILOMETROS HASTA]])</f>
        <v>10.5</v>
      </c>
      <c r="U1014" s="2">
        <f>Tabla1[[#This Row],[KILOMETROS ADICIONALES]]*Tabla1[[#This Row],[COSTO ADICIONAL]]</f>
        <v>13.424999999999999</v>
      </c>
      <c r="V1014">
        <v>213.39</v>
      </c>
      <c r="W1014" s="2">
        <f>Tabla1[[#This Row],[COSTO NORMAL2]]+Tabla1[[#This Row],[COSTO ADICIONAL2]]</f>
        <v>23.924999999999997</v>
      </c>
    </row>
    <row r="1015" spans="1:23" x14ac:dyDescent="0.25">
      <c r="A1015" t="s">
        <v>45</v>
      </c>
      <c r="B1015" t="s">
        <v>1675</v>
      </c>
      <c r="C1015" t="s">
        <v>10106</v>
      </c>
      <c r="D1015" t="s">
        <v>13</v>
      </c>
      <c r="E1015" t="s">
        <v>14847</v>
      </c>
      <c r="F1015" t="s">
        <v>14</v>
      </c>
      <c r="G1015" t="s">
        <v>24</v>
      </c>
      <c r="H1015" t="s">
        <v>45</v>
      </c>
      <c r="I1015" t="s">
        <v>1676</v>
      </c>
      <c r="J1015" t="str">
        <f>MID(Tabla1[[#This Row],[HORA2]],1,2)</f>
        <v>18</v>
      </c>
      <c r="K1015" t="s">
        <v>19</v>
      </c>
      <c r="L1015" t="s">
        <v>78</v>
      </c>
      <c r="M1015" t="s">
        <v>14867</v>
      </c>
      <c r="N1015" t="s">
        <v>22</v>
      </c>
      <c r="O1015">
        <v>5.77</v>
      </c>
      <c r="P10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2.7699999999999996</v>
      </c>
      <c r="Q1015">
        <f>IF(Tabla1[[#This Row],[SERVICIO]]="COMIDA",3,IF(Tabla1[[#This Row],[SERVICIO]]="CONTROLADO",12,IF(Tabla1[[#This Row],[SERVICIO]]="RÁPIDO",3.75,IF(Tabla1[[#This Row],[SERVICIO]]="NORMAL",2.5,))))</f>
        <v>3</v>
      </c>
      <c r="R1015">
        <f>IF(Tabla1[[#This Row],[SERVICIO]]="COMIDA",3.5,IF(Tabla1[[#This Row],[SERVICIO]]="CONTROLADO",8,IF(Tabla1[[#This Row],[SERVICIO]]="RÁPIDO",4.5,IF(Tabla1[[#This Row],[SERVICIO]]="NORMAL",3,))))</f>
        <v>3.5</v>
      </c>
      <c r="S1015">
        <f>IF(Tabla1[[#This Row],[SERVICIO]]="COMIDA",0.75,IF(Tabla1[[#This Row],[SERVICIO]]="CONTROLADO",2.65,IF(Tabla1[[#This Row],[SERVICIO]]="RÁPIDO",0.55,IF(Tabla1[[#This Row],[SERVICIO]]="NORMAL",1.2,))))</f>
        <v>0.75</v>
      </c>
      <c r="T1015" s="2">
        <f>IF(Tabla1[[#This Row],[KILOMETROS ADICIONALES]]=0,Tabla1[[#This Row],[KILOMETROS]]*Tabla1[[#This Row],[COSTO NORMAL]],Tabla1[[#This Row],[COSTO NORMAL]]*Tabla1[[#This Row],[KILOMETROS HASTA]])</f>
        <v>10.5</v>
      </c>
      <c r="U1015" s="2">
        <f>Tabla1[[#This Row],[KILOMETROS ADICIONALES]]*Tabla1[[#This Row],[COSTO ADICIONAL]]</f>
        <v>2.0774999999999997</v>
      </c>
      <c r="V1015">
        <v>64.55</v>
      </c>
      <c r="W1015" s="2">
        <f>Tabla1[[#This Row],[COSTO NORMAL2]]+Tabla1[[#This Row],[COSTO ADICIONAL2]]</f>
        <v>12.577500000000001</v>
      </c>
    </row>
    <row r="1016" spans="1:23" x14ac:dyDescent="0.25">
      <c r="A1016" t="s">
        <v>45</v>
      </c>
      <c r="B1016" t="s">
        <v>1677</v>
      </c>
      <c r="C1016" t="s">
        <v>10107</v>
      </c>
      <c r="D1016" t="s">
        <v>13</v>
      </c>
      <c r="E1016" t="s">
        <v>14847</v>
      </c>
      <c r="F1016" t="s">
        <v>14</v>
      </c>
      <c r="G1016" t="s">
        <v>15</v>
      </c>
      <c r="H1016" t="s">
        <v>45</v>
      </c>
      <c r="I1016" t="s">
        <v>1678</v>
      </c>
      <c r="J1016" t="str">
        <f>MID(Tabla1[[#This Row],[HORA2]],1,2)</f>
        <v>20</v>
      </c>
      <c r="K1016" t="s">
        <v>43</v>
      </c>
      <c r="L1016" t="s">
        <v>20</v>
      </c>
      <c r="M1016" t="s">
        <v>14867</v>
      </c>
      <c r="N1016" t="s">
        <v>22</v>
      </c>
      <c r="O1016">
        <v>10.24</v>
      </c>
      <c r="P10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7.24</v>
      </c>
      <c r="Q1016">
        <f>IF(Tabla1[[#This Row],[SERVICIO]]="COMIDA",3,IF(Tabla1[[#This Row],[SERVICIO]]="CONTROLADO",12,IF(Tabla1[[#This Row],[SERVICIO]]="RÁPIDO",3.75,IF(Tabla1[[#This Row],[SERVICIO]]="NORMAL",2.5,))))</f>
        <v>3</v>
      </c>
      <c r="R1016">
        <f>IF(Tabla1[[#This Row],[SERVICIO]]="COMIDA",3.5,IF(Tabla1[[#This Row],[SERVICIO]]="CONTROLADO",8,IF(Tabla1[[#This Row],[SERVICIO]]="RÁPIDO",4.5,IF(Tabla1[[#This Row],[SERVICIO]]="NORMAL",3,))))</f>
        <v>3.5</v>
      </c>
      <c r="S1016">
        <f>IF(Tabla1[[#This Row],[SERVICIO]]="COMIDA",0.75,IF(Tabla1[[#This Row],[SERVICIO]]="CONTROLADO",2.65,IF(Tabla1[[#This Row],[SERVICIO]]="RÁPIDO",0.55,IF(Tabla1[[#This Row],[SERVICIO]]="NORMAL",1.2,))))</f>
        <v>0.75</v>
      </c>
      <c r="T1016" s="2">
        <f>IF(Tabla1[[#This Row],[KILOMETROS ADICIONALES]]=0,Tabla1[[#This Row],[KILOMETROS]]*Tabla1[[#This Row],[COSTO NORMAL]],Tabla1[[#This Row],[COSTO NORMAL]]*Tabla1[[#This Row],[KILOMETROS HASTA]])</f>
        <v>10.5</v>
      </c>
      <c r="U1016" s="2">
        <f>Tabla1[[#This Row],[KILOMETROS ADICIONALES]]*Tabla1[[#This Row],[COSTO ADICIONAL]]</f>
        <v>5.43</v>
      </c>
      <c r="V1016">
        <v>8.98</v>
      </c>
      <c r="W1016" s="2">
        <f>Tabla1[[#This Row],[COSTO NORMAL2]]+Tabla1[[#This Row],[COSTO ADICIONAL2]]</f>
        <v>15.93</v>
      </c>
    </row>
    <row r="1017" spans="1:23" x14ac:dyDescent="0.25">
      <c r="A1017" t="s">
        <v>45</v>
      </c>
      <c r="B1017" t="s">
        <v>1679</v>
      </c>
      <c r="C1017" t="s">
        <v>10108</v>
      </c>
      <c r="D1017" t="s">
        <v>13</v>
      </c>
      <c r="E1017" t="s">
        <v>14847</v>
      </c>
      <c r="F1017" t="s">
        <v>14</v>
      </c>
      <c r="G1017" t="s">
        <v>15</v>
      </c>
      <c r="H1017" t="s">
        <v>45</v>
      </c>
      <c r="I1017" t="s">
        <v>1680</v>
      </c>
      <c r="J1017" t="str">
        <f>MID(Tabla1[[#This Row],[HORA2]],1,2)</f>
        <v>20</v>
      </c>
      <c r="K1017" t="s">
        <v>43</v>
      </c>
      <c r="L1017" t="s">
        <v>20</v>
      </c>
      <c r="M1017" t="s">
        <v>14867</v>
      </c>
      <c r="N1017" t="s">
        <v>22</v>
      </c>
      <c r="O1017">
        <v>8.5299999999999994</v>
      </c>
      <c r="P10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5.5299999999999994</v>
      </c>
      <c r="Q1017">
        <f>IF(Tabla1[[#This Row],[SERVICIO]]="COMIDA",3,IF(Tabla1[[#This Row],[SERVICIO]]="CONTROLADO",12,IF(Tabla1[[#This Row],[SERVICIO]]="RÁPIDO",3.75,IF(Tabla1[[#This Row],[SERVICIO]]="NORMAL",2.5,))))</f>
        <v>3</v>
      </c>
      <c r="R1017">
        <f>IF(Tabla1[[#This Row],[SERVICIO]]="COMIDA",3.5,IF(Tabla1[[#This Row],[SERVICIO]]="CONTROLADO",8,IF(Tabla1[[#This Row],[SERVICIO]]="RÁPIDO",4.5,IF(Tabla1[[#This Row],[SERVICIO]]="NORMAL",3,))))</f>
        <v>3.5</v>
      </c>
      <c r="S1017">
        <f>IF(Tabla1[[#This Row],[SERVICIO]]="COMIDA",0.75,IF(Tabla1[[#This Row],[SERVICIO]]="CONTROLADO",2.65,IF(Tabla1[[#This Row],[SERVICIO]]="RÁPIDO",0.55,IF(Tabla1[[#This Row],[SERVICIO]]="NORMAL",1.2,))))</f>
        <v>0.75</v>
      </c>
      <c r="T1017" s="2">
        <f>IF(Tabla1[[#This Row],[KILOMETROS ADICIONALES]]=0,Tabla1[[#This Row],[KILOMETROS]]*Tabla1[[#This Row],[COSTO NORMAL]],Tabla1[[#This Row],[COSTO NORMAL]]*Tabla1[[#This Row],[KILOMETROS HASTA]])</f>
        <v>10.5</v>
      </c>
      <c r="U1017" s="2">
        <f>Tabla1[[#This Row],[KILOMETROS ADICIONALES]]*Tabla1[[#This Row],[COSTO ADICIONAL]]</f>
        <v>4.1474999999999991</v>
      </c>
      <c r="V1017">
        <v>249.07</v>
      </c>
      <c r="W1017" s="2">
        <f>Tabla1[[#This Row],[COSTO NORMAL2]]+Tabla1[[#This Row],[COSTO ADICIONAL2]]</f>
        <v>14.647499999999999</v>
      </c>
    </row>
    <row r="1018" spans="1:23" x14ac:dyDescent="0.25">
      <c r="A1018" t="s">
        <v>45</v>
      </c>
      <c r="B1018" t="s">
        <v>1681</v>
      </c>
      <c r="C1018" t="s">
        <v>10109</v>
      </c>
      <c r="E1018" t="s">
        <v>14845</v>
      </c>
      <c r="F1018" t="s">
        <v>76</v>
      </c>
      <c r="G1018" t="s">
        <v>15</v>
      </c>
      <c r="H1018" t="s">
        <v>45</v>
      </c>
      <c r="I1018" t="s">
        <v>1682</v>
      </c>
      <c r="J1018" t="str">
        <f>MID(Tabla1[[#This Row],[HORA2]],1,2)</f>
        <v>18</v>
      </c>
      <c r="K1018" t="s">
        <v>43</v>
      </c>
      <c r="L1018" t="s">
        <v>20</v>
      </c>
      <c r="M1018" t="s">
        <v>14867</v>
      </c>
      <c r="N1018" t="s">
        <v>22</v>
      </c>
      <c r="O1018">
        <v>7.09</v>
      </c>
      <c r="P10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3.34</v>
      </c>
      <c r="Q1018">
        <f>IF(Tabla1[[#This Row],[SERVICIO]]="COMIDA",3,IF(Tabla1[[#This Row],[SERVICIO]]="CONTROLADO",12,IF(Tabla1[[#This Row],[SERVICIO]]="RÁPIDO",3.75,IF(Tabla1[[#This Row],[SERVICIO]]="NORMAL",2.5,))))</f>
        <v>3.75</v>
      </c>
      <c r="R1018">
        <f>IF(Tabla1[[#This Row],[SERVICIO]]="COMIDA",3.5,IF(Tabla1[[#This Row],[SERVICIO]]="CONTROLADO",8,IF(Tabla1[[#This Row],[SERVICIO]]="RÁPIDO",4.5,IF(Tabla1[[#This Row],[SERVICIO]]="NORMAL",3,))))</f>
        <v>4.5</v>
      </c>
      <c r="S10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18" s="2">
        <f>IF(Tabla1[[#This Row],[KILOMETROS ADICIONALES]]=0,Tabla1[[#This Row],[KILOMETROS]]*Tabla1[[#This Row],[COSTO NORMAL]],Tabla1[[#This Row],[COSTO NORMAL]]*Tabla1[[#This Row],[KILOMETROS HASTA]])</f>
        <v>16.875</v>
      </c>
      <c r="U1018" s="2">
        <f>Tabla1[[#This Row],[KILOMETROS ADICIONALES]]*Tabla1[[#This Row],[COSTO ADICIONAL]]</f>
        <v>1.837</v>
      </c>
      <c r="V1018">
        <v>245.3</v>
      </c>
      <c r="W1018" s="2">
        <f>Tabla1[[#This Row],[COSTO NORMAL2]]+Tabla1[[#This Row],[COSTO ADICIONAL2]]</f>
        <v>18.712</v>
      </c>
    </row>
    <row r="1019" spans="1:23" x14ac:dyDescent="0.25">
      <c r="A1019" t="s">
        <v>45</v>
      </c>
      <c r="B1019" t="s">
        <v>1683</v>
      </c>
      <c r="C1019" t="s">
        <v>10110</v>
      </c>
      <c r="D1019" t="s">
        <v>13</v>
      </c>
      <c r="E1019" t="s">
        <v>14847</v>
      </c>
      <c r="F1019" t="s">
        <v>14</v>
      </c>
      <c r="G1019" t="s">
        <v>15</v>
      </c>
      <c r="H1019" t="s">
        <v>45</v>
      </c>
      <c r="I1019" t="s">
        <v>1684</v>
      </c>
      <c r="J1019" t="str">
        <f>MID(Tabla1[[#This Row],[HORA2]],1,2)</f>
        <v>19</v>
      </c>
      <c r="K1019" t="s">
        <v>19</v>
      </c>
      <c r="L1019" t="s">
        <v>65</v>
      </c>
      <c r="M1019" t="s">
        <v>14867</v>
      </c>
      <c r="N1019" t="s">
        <v>22</v>
      </c>
      <c r="O1019">
        <v>11.19</v>
      </c>
      <c r="P10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8.19</v>
      </c>
      <c r="Q1019">
        <f>IF(Tabla1[[#This Row],[SERVICIO]]="COMIDA",3,IF(Tabla1[[#This Row],[SERVICIO]]="CONTROLADO",12,IF(Tabla1[[#This Row],[SERVICIO]]="RÁPIDO",3.75,IF(Tabla1[[#This Row],[SERVICIO]]="NORMAL",2.5,))))</f>
        <v>3</v>
      </c>
      <c r="R1019">
        <f>IF(Tabla1[[#This Row],[SERVICIO]]="COMIDA",3.5,IF(Tabla1[[#This Row],[SERVICIO]]="CONTROLADO",8,IF(Tabla1[[#This Row],[SERVICIO]]="RÁPIDO",4.5,IF(Tabla1[[#This Row],[SERVICIO]]="NORMAL",3,))))</f>
        <v>3.5</v>
      </c>
      <c r="S1019">
        <f>IF(Tabla1[[#This Row],[SERVICIO]]="COMIDA",0.75,IF(Tabla1[[#This Row],[SERVICIO]]="CONTROLADO",2.65,IF(Tabla1[[#This Row],[SERVICIO]]="RÁPIDO",0.55,IF(Tabla1[[#This Row],[SERVICIO]]="NORMAL",1.2,))))</f>
        <v>0.75</v>
      </c>
      <c r="T1019" s="2">
        <f>IF(Tabla1[[#This Row],[KILOMETROS ADICIONALES]]=0,Tabla1[[#This Row],[KILOMETROS]]*Tabla1[[#This Row],[COSTO NORMAL]],Tabla1[[#This Row],[COSTO NORMAL]]*Tabla1[[#This Row],[KILOMETROS HASTA]])</f>
        <v>10.5</v>
      </c>
      <c r="U1019" s="2">
        <f>Tabla1[[#This Row],[KILOMETROS ADICIONALES]]*Tabla1[[#This Row],[COSTO ADICIONAL]]</f>
        <v>6.1425000000000001</v>
      </c>
      <c r="V1019">
        <v>193.8</v>
      </c>
      <c r="W1019" s="2">
        <f>Tabla1[[#This Row],[COSTO NORMAL2]]+Tabla1[[#This Row],[COSTO ADICIONAL2]]</f>
        <v>16.642499999999998</v>
      </c>
    </row>
    <row r="1020" spans="1:23" x14ac:dyDescent="0.25">
      <c r="A1020" t="s">
        <v>45</v>
      </c>
      <c r="B1020" t="s">
        <v>1685</v>
      </c>
      <c r="C1020" t="s">
        <v>10111</v>
      </c>
      <c r="D1020" t="s">
        <v>13</v>
      </c>
      <c r="E1020" t="s">
        <v>14845</v>
      </c>
      <c r="F1020" t="s">
        <v>14</v>
      </c>
      <c r="G1020" t="s">
        <v>15</v>
      </c>
      <c r="H1020" t="s">
        <v>72</v>
      </c>
      <c r="I1020" t="s">
        <v>1686</v>
      </c>
      <c r="J1020" t="str">
        <f>MID(Tabla1[[#This Row],[HORA2]],1,2)</f>
        <v>11</v>
      </c>
      <c r="K1020" t="s">
        <v>26</v>
      </c>
      <c r="L1020" t="s">
        <v>19</v>
      </c>
      <c r="M1020" t="s">
        <v>14867</v>
      </c>
      <c r="N1020" t="s">
        <v>22</v>
      </c>
      <c r="O1020">
        <v>3.86</v>
      </c>
      <c r="P10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0.10999999999999988</v>
      </c>
      <c r="Q1020">
        <f>IF(Tabla1[[#This Row],[SERVICIO]]="COMIDA",3,IF(Tabla1[[#This Row],[SERVICIO]]="CONTROLADO",12,IF(Tabla1[[#This Row],[SERVICIO]]="RÁPIDO",3.75,IF(Tabla1[[#This Row],[SERVICIO]]="NORMAL",2.5,))))</f>
        <v>3.75</v>
      </c>
      <c r="R1020">
        <f>IF(Tabla1[[#This Row],[SERVICIO]]="COMIDA",3.5,IF(Tabla1[[#This Row],[SERVICIO]]="CONTROLADO",8,IF(Tabla1[[#This Row],[SERVICIO]]="RÁPIDO",4.5,IF(Tabla1[[#This Row],[SERVICIO]]="NORMAL",3,))))</f>
        <v>4.5</v>
      </c>
      <c r="S10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0" s="2">
        <f>IF(Tabla1[[#This Row],[KILOMETROS ADICIONALES]]=0,Tabla1[[#This Row],[KILOMETROS]]*Tabla1[[#This Row],[COSTO NORMAL]],Tabla1[[#This Row],[COSTO NORMAL]]*Tabla1[[#This Row],[KILOMETROS HASTA]])</f>
        <v>16.875</v>
      </c>
      <c r="U1020" s="2">
        <f>Tabla1[[#This Row],[KILOMETROS ADICIONALES]]*Tabla1[[#This Row],[COSTO ADICIONAL]]</f>
        <v>6.0499999999999936E-2</v>
      </c>
      <c r="V1020">
        <v>75.19</v>
      </c>
      <c r="W1020" s="2">
        <f>Tabla1[[#This Row],[COSTO NORMAL2]]+Tabla1[[#This Row],[COSTO ADICIONAL2]]</f>
        <v>16.935500000000001</v>
      </c>
    </row>
    <row r="1021" spans="1:23" x14ac:dyDescent="0.25">
      <c r="A1021" t="s">
        <v>45</v>
      </c>
      <c r="B1021" t="s">
        <v>714</v>
      </c>
      <c r="C1021" t="s">
        <v>10112</v>
      </c>
      <c r="D1021" t="s">
        <v>13</v>
      </c>
      <c r="E1021" t="s">
        <v>14845</v>
      </c>
      <c r="F1021" t="s">
        <v>14</v>
      </c>
      <c r="G1021" t="s">
        <v>24</v>
      </c>
      <c r="H1021" t="s">
        <v>72</v>
      </c>
      <c r="I1021" t="s">
        <v>1687</v>
      </c>
      <c r="J1021" t="str">
        <f>MID(Tabla1[[#This Row],[HORA2]],1,2)</f>
        <v>09</v>
      </c>
      <c r="K1021" t="s">
        <v>35</v>
      </c>
      <c r="L1021" t="s">
        <v>96</v>
      </c>
      <c r="M1021" t="s">
        <v>14867</v>
      </c>
      <c r="N1021" t="s">
        <v>22</v>
      </c>
      <c r="O1021">
        <v>15.84</v>
      </c>
      <c r="P10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12.09</v>
      </c>
      <c r="Q1021">
        <f>IF(Tabla1[[#This Row],[SERVICIO]]="COMIDA",3,IF(Tabla1[[#This Row],[SERVICIO]]="CONTROLADO",12,IF(Tabla1[[#This Row],[SERVICIO]]="RÁPIDO",3.75,IF(Tabla1[[#This Row],[SERVICIO]]="NORMAL",2.5,))))</f>
        <v>3.75</v>
      </c>
      <c r="R1021">
        <f>IF(Tabla1[[#This Row],[SERVICIO]]="COMIDA",3.5,IF(Tabla1[[#This Row],[SERVICIO]]="CONTROLADO",8,IF(Tabla1[[#This Row],[SERVICIO]]="RÁPIDO",4.5,IF(Tabla1[[#This Row],[SERVICIO]]="NORMAL",3,))))</f>
        <v>4.5</v>
      </c>
      <c r="S10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1" s="2">
        <f>IF(Tabla1[[#This Row],[KILOMETROS ADICIONALES]]=0,Tabla1[[#This Row],[KILOMETROS]]*Tabla1[[#This Row],[COSTO NORMAL]],Tabla1[[#This Row],[COSTO NORMAL]]*Tabla1[[#This Row],[KILOMETROS HASTA]])</f>
        <v>16.875</v>
      </c>
      <c r="U1021" s="2">
        <f>Tabla1[[#This Row],[KILOMETROS ADICIONALES]]*Tabla1[[#This Row],[COSTO ADICIONAL]]</f>
        <v>6.6495000000000006</v>
      </c>
      <c r="V1021">
        <v>15.95</v>
      </c>
      <c r="W1021" s="2">
        <f>Tabla1[[#This Row],[COSTO NORMAL2]]+Tabla1[[#This Row],[COSTO ADICIONAL2]]</f>
        <v>23.5245</v>
      </c>
    </row>
    <row r="1022" spans="1:23" x14ac:dyDescent="0.25">
      <c r="A1022" t="s">
        <v>45</v>
      </c>
      <c r="B1022" t="s">
        <v>1688</v>
      </c>
      <c r="C1022" t="s">
        <v>10113</v>
      </c>
      <c r="D1022" t="s">
        <v>13</v>
      </c>
      <c r="E1022" t="s">
        <v>14846</v>
      </c>
      <c r="F1022" t="s">
        <v>14</v>
      </c>
      <c r="G1022" t="s">
        <v>15</v>
      </c>
      <c r="H1022" t="s">
        <v>72</v>
      </c>
      <c r="I1022" t="s">
        <v>1689</v>
      </c>
      <c r="J1022" t="str">
        <f>MID(Tabla1[[#This Row],[HORA2]],1,2)</f>
        <v>10</v>
      </c>
      <c r="K1022" t="s">
        <v>43</v>
      </c>
      <c r="L1022" t="s">
        <v>43</v>
      </c>
      <c r="M1022" t="s">
        <v>14867</v>
      </c>
      <c r="N1022" t="s">
        <v>22</v>
      </c>
      <c r="O1022">
        <v>14.02</v>
      </c>
      <c r="P10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2.0199999999999996</v>
      </c>
      <c r="Q1022">
        <f>IF(Tabla1[[#This Row],[SERVICIO]]="COMIDA",3,IF(Tabla1[[#This Row],[SERVICIO]]="CONTROLADO",12,IF(Tabla1[[#This Row],[SERVICIO]]="RÁPIDO",3.75,IF(Tabla1[[#This Row],[SERVICIO]]="NORMAL",2.5,))))</f>
        <v>12</v>
      </c>
      <c r="R1022">
        <f>IF(Tabla1[[#This Row],[SERVICIO]]="COMIDA",3.5,IF(Tabla1[[#This Row],[SERVICIO]]="CONTROLADO",8,IF(Tabla1[[#This Row],[SERVICIO]]="RÁPIDO",4.5,IF(Tabla1[[#This Row],[SERVICIO]]="NORMAL",3,))))</f>
        <v>8</v>
      </c>
      <c r="S1022">
        <f>IF(Tabla1[[#This Row],[SERVICIO]]="COMIDA",0.75,IF(Tabla1[[#This Row],[SERVICIO]]="CONTROLADO",2.65,IF(Tabla1[[#This Row],[SERVICIO]]="RÁPIDO",0.55,IF(Tabla1[[#This Row],[SERVICIO]]="NORMAL",1.2,))))</f>
        <v>2.65</v>
      </c>
      <c r="T1022" s="2">
        <f>IF(Tabla1[[#This Row],[KILOMETROS ADICIONALES]]=0,Tabla1[[#This Row],[KILOMETROS]]*Tabla1[[#This Row],[COSTO NORMAL]],Tabla1[[#This Row],[COSTO NORMAL]]*Tabla1[[#This Row],[KILOMETROS HASTA]])</f>
        <v>96</v>
      </c>
      <c r="U1022" s="2">
        <f>Tabla1[[#This Row],[KILOMETROS ADICIONALES]]*Tabla1[[#This Row],[COSTO ADICIONAL]]</f>
        <v>5.3529999999999989</v>
      </c>
      <c r="V1022">
        <v>39.51</v>
      </c>
      <c r="W1022" s="2">
        <f>Tabla1[[#This Row],[COSTO NORMAL2]]+Tabla1[[#This Row],[COSTO ADICIONAL2]]</f>
        <v>101.35299999999999</v>
      </c>
    </row>
    <row r="1023" spans="1:23" x14ac:dyDescent="0.25">
      <c r="A1023" t="s">
        <v>45</v>
      </c>
      <c r="B1023" t="s">
        <v>1690</v>
      </c>
      <c r="C1023" t="s">
        <v>10114</v>
      </c>
      <c r="D1023" t="s">
        <v>13</v>
      </c>
      <c r="E1023" t="s">
        <v>14845</v>
      </c>
      <c r="F1023" t="s">
        <v>14</v>
      </c>
      <c r="G1023" t="s">
        <v>15</v>
      </c>
      <c r="H1023" t="s">
        <v>482</v>
      </c>
      <c r="I1023" t="s">
        <v>1691</v>
      </c>
      <c r="J1023" t="str">
        <f>MID(Tabla1[[#This Row],[HORA2]],1,2)</f>
        <v>13</v>
      </c>
      <c r="K1023" t="s">
        <v>43</v>
      </c>
      <c r="L1023" t="s">
        <v>96</v>
      </c>
      <c r="M1023" t="s">
        <v>14867</v>
      </c>
      <c r="N1023" t="s">
        <v>22</v>
      </c>
      <c r="O1023">
        <v>1.5899999999999999</v>
      </c>
      <c r="P10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23">
        <f>IF(Tabla1[[#This Row],[SERVICIO]]="COMIDA",3,IF(Tabla1[[#This Row],[SERVICIO]]="CONTROLADO",12,IF(Tabla1[[#This Row],[SERVICIO]]="RÁPIDO",3.75,IF(Tabla1[[#This Row],[SERVICIO]]="NORMAL",2.5,))))</f>
        <v>3.75</v>
      </c>
      <c r="R1023">
        <f>IF(Tabla1[[#This Row],[SERVICIO]]="COMIDA",3.5,IF(Tabla1[[#This Row],[SERVICIO]]="CONTROLADO",8,IF(Tabla1[[#This Row],[SERVICIO]]="RÁPIDO",4.5,IF(Tabla1[[#This Row],[SERVICIO]]="NORMAL",3,))))</f>
        <v>4.5</v>
      </c>
      <c r="S10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3" s="2">
        <f>IF(Tabla1[[#This Row],[KILOMETROS ADICIONALES]]=0,Tabla1[[#This Row],[KILOMETROS]]*Tabla1[[#This Row],[COSTO NORMAL]],Tabla1[[#This Row],[COSTO NORMAL]]*Tabla1[[#This Row],[KILOMETROS HASTA]])</f>
        <v>7.1549999999999994</v>
      </c>
      <c r="U1023" s="2">
        <f>Tabla1[[#This Row],[KILOMETROS ADICIONALES]]*Tabla1[[#This Row],[COSTO ADICIONAL]]</f>
        <v>0</v>
      </c>
      <c r="V1023">
        <v>160.56</v>
      </c>
      <c r="W1023" s="2">
        <f>Tabla1[[#This Row],[COSTO NORMAL2]]+Tabla1[[#This Row],[COSTO ADICIONAL2]]</f>
        <v>7.1549999999999994</v>
      </c>
    </row>
    <row r="1024" spans="1:23" x14ac:dyDescent="0.25">
      <c r="A1024" t="s">
        <v>45</v>
      </c>
      <c r="B1024" t="s">
        <v>1690</v>
      </c>
      <c r="C1024" t="s">
        <v>10115</v>
      </c>
      <c r="D1024" t="s">
        <v>13</v>
      </c>
      <c r="E1024" t="s">
        <v>14845</v>
      </c>
      <c r="F1024" t="s">
        <v>14</v>
      </c>
      <c r="G1024" t="s">
        <v>41</v>
      </c>
      <c r="H1024" t="s">
        <v>72</v>
      </c>
      <c r="I1024" t="s">
        <v>1692</v>
      </c>
      <c r="J1024" t="str">
        <f>MID(Tabla1[[#This Row],[HORA2]],1,2)</f>
        <v>08</v>
      </c>
      <c r="K1024" t="s">
        <v>43</v>
      </c>
      <c r="L1024" t="s">
        <v>96</v>
      </c>
      <c r="M1024" t="s">
        <v>14867</v>
      </c>
      <c r="N1024" t="s">
        <v>22</v>
      </c>
      <c r="O1024">
        <v>6.64</v>
      </c>
      <c r="P10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2.8899999999999997</v>
      </c>
      <c r="Q1024">
        <f>IF(Tabla1[[#This Row],[SERVICIO]]="COMIDA",3,IF(Tabla1[[#This Row],[SERVICIO]]="CONTROLADO",12,IF(Tabla1[[#This Row],[SERVICIO]]="RÁPIDO",3.75,IF(Tabla1[[#This Row],[SERVICIO]]="NORMAL",2.5,))))</f>
        <v>3.75</v>
      </c>
      <c r="R1024">
        <f>IF(Tabla1[[#This Row],[SERVICIO]]="COMIDA",3.5,IF(Tabla1[[#This Row],[SERVICIO]]="CONTROLADO",8,IF(Tabla1[[#This Row],[SERVICIO]]="RÁPIDO",4.5,IF(Tabla1[[#This Row],[SERVICIO]]="NORMAL",3,))))</f>
        <v>4.5</v>
      </c>
      <c r="S10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4" s="2">
        <f>IF(Tabla1[[#This Row],[KILOMETROS ADICIONALES]]=0,Tabla1[[#This Row],[KILOMETROS]]*Tabla1[[#This Row],[COSTO NORMAL]],Tabla1[[#This Row],[COSTO NORMAL]]*Tabla1[[#This Row],[KILOMETROS HASTA]])</f>
        <v>16.875</v>
      </c>
      <c r="U1024" s="2">
        <f>Tabla1[[#This Row],[KILOMETROS ADICIONALES]]*Tabla1[[#This Row],[COSTO ADICIONAL]]</f>
        <v>1.5894999999999999</v>
      </c>
      <c r="V1024">
        <v>96.15</v>
      </c>
      <c r="W1024" s="2">
        <f>Tabla1[[#This Row],[COSTO NORMAL2]]+Tabla1[[#This Row],[COSTO ADICIONAL2]]</f>
        <v>18.464500000000001</v>
      </c>
    </row>
    <row r="1025" spans="1:23" x14ac:dyDescent="0.25">
      <c r="A1025" t="s">
        <v>45</v>
      </c>
      <c r="B1025" t="s">
        <v>1690</v>
      </c>
      <c r="C1025" t="s">
        <v>10116</v>
      </c>
      <c r="D1025" t="s">
        <v>13</v>
      </c>
      <c r="E1025" t="s">
        <v>14845</v>
      </c>
      <c r="F1025" t="s">
        <v>14</v>
      </c>
      <c r="G1025" t="s">
        <v>24</v>
      </c>
      <c r="H1025" t="s">
        <v>72</v>
      </c>
      <c r="I1025" t="s">
        <v>1693</v>
      </c>
      <c r="J1025" t="str">
        <f>MID(Tabla1[[#This Row],[HORA2]],1,2)</f>
        <v>15</v>
      </c>
      <c r="K1025" t="s">
        <v>43</v>
      </c>
      <c r="L1025" t="s">
        <v>96</v>
      </c>
      <c r="M1025" t="s">
        <v>14867</v>
      </c>
      <c r="N1025" t="s">
        <v>22</v>
      </c>
      <c r="O1025">
        <v>11.49</v>
      </c>
      <c r="P10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7.74</v>
      </c>
      <c r="Q1025">
        <f>IF(Tabla1[[#This Row],[SERVICIO]]="COMIDA",3,IF(Tabla1[[#This Row],[SERVICIO]]="CONTROLADO",12,IF(Tabla1[[#This Row],[SERVICIO]]="RÁPIDO",3.75,IF(Tabla1[[#This Row],[SERVICIO]]="NORMAL",2.5,))))</f>
        <v>3.75</v>
      </c>
      <c r="R1025">
        <f>IF(Tabla1[[#This Row],[SERVICIO]]="COMIDA",3.5,IF(Tabla1[[#This Row],[SERVICIO]]="CONTROLADO",8,IF(Tabla1[[#This Row],[SERVICIO]]="RÁPIDO",4.5,IF(Tabla1[[#This Row],[SERVICIO]]="NORMAL",3,))))</f>
        <v>4.5</v>
      </c>
      <c r="S10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5" s="2">
        <f>IF(Tabla1[[#This Row],[KILOMETROS ADICIONALES]]=0,Tabla1[[#This Row],[KILOMETROS]]*Tabla1[[#This Row],[COSTO NORMAL]],Tabla1[[#This Row],[COSTO NORMAL]]*Tabla1[[#This Row],[KILOMETROS HASTA]])</f>
        <v>16.875</v>
      </c>
      <c r="U1025" s="2">
        <f>Tabla1[[#This Row],[KILOMETROS ADICIONALES]]*Tabla1[[#This Row],[COSTO ADICIONAL]]</f>
        <v>4.2570000000000006</v>
      </c>
      <c r="V1025">
        <v>195.15</v>
      </c>
      <c r="W1025" s="2">
        <f>Tabla1[[#This Row],[COSTO NORMAL2]]+Tabla1[[#This Row],[COSTO ADICIONAL2]]</f>
        <v>21.132000000000001</v>
      </c>
    </row>
    <row r="1026" spans="1:23" x14ac:dyDescent="0.25">
      <c r="A1026" t="s">
        <v>45</v>
      </c>
      <c r="B1026" t="s">
        <v>1694</v>
      </c>
      <c r="C1026" t="s">
        <v>10117</v>
      </c>
      <c r="D1026" t="s">
        <v>13</v>
      </c>
      <c r="E1026" t="s">
        <v>14846</v>
      </c>
      <c r="F1026" t="s">
        <v>14</v>
      </c>
      <c r="G1026" t="s">
        <v>15</v>
      </c>
      <c r="H1026" t="s">
        <v>72</v>
      </c>
      <c r="I1026" t="s">
        <v>1695</v>
      </c>
      <c r="J1026" t="str">
        <f>MID(Tabla1[[#This Row],[HORA2]],1,2)</f>
        <v>10</v>
      </c>
      <c r="K1026" t="s">
        <v>43</v>
      </c>
      <c r="L1026" t="s">
        <v>43</v>
      </c>
      <c r="M1026" t="s">
        <v>14867</v>
      </c>
      <c r="N1026" t="s">
        <v>22</v>
      </c>
      <c r="O1026">
        <v>1.01</v>
      </c>
      <c r="P10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26">
        <f>IF(Tabla1[[#This Row],[SERVICIO]]="COMIDA",3,IF(Tabla1[[#This Row],[SERVICIO]]="CONTROLADO",12,IF(Tabla1[[#This Row],[SERVICIO]]="RÁPIDO",3.75,IF(Tabla1[[#This Row],[SERVICIO]]="NORMAL",2.5,))))</f>
        <v>12</v>
      </c>
      <c r="R1026">
        <f>IF(Tabla1[[#This Row],[SERVICIO]]="COMIDA",3.5,IF(Tabla1[[#This Row],[SERVICIO]]="CONTROLADO",8,IF(Tabla1[[#This Row],[SERVICIO]]="RÁPIDO",4.5,IF(Tabla1[[#This Row],[SERVICIO]]="NORMAL",3,))))</f>
        <v>8</v>
      </c>
      <c r="S1026">
        <f>IF(Tabla1[[#This Row],[SERVICIO]]="COMIDA",0.75,IF(Tabla1[[#This Row],[SERVICIO]]="CONTROLADO",2.65,IF(Tabla1[[#This Row],[SERVICIO]]="RÁPIDO",0.55,IF(Tabla1[[#This Row],[SERVICIO]]="NORMAL",1.2,))))</f>
        <v>2.65</v>
      </c>
      <c r="T1026" s="2">
        <f>IF(Tabla1[[#This Row],[KILOMETROS ADICIONALES]]=0,Tabla1[[#This Row],[KILOMETROS]]*Tabla1[[#This Row],[COSTO NORMAL]],Tabla1[[#This Row],[COSTO NORMAL]]*Tabla1[[#This Row],[KILOMETROS HASTA]])</f>
        <v>8.08</v>
      </c>
      <c r="U1026" s="2">
        <f>Tabla1[[#This Row],[KILOMETROS ADICIONALES]]*Tabla1[[#This Row],[COSTO ADICIONAL]]</f>
        <v>0</v>
      </c>
      <c r="V1026">
        <v>39.78</v>
      </c>
      <c r="W1026" s="2">
        <f>Tabla1[[#This Row],[COSTO NORMAL2]]+Tabla1[[#This Row],[COSTO ADICIONAL2]]</f>
        <v>8.08</v>
      </c>
    </row>
    <row r="1027" spans="1:23" x14ac:dyDescent="0.25">
      <c r="A1027" t="s">
        <v>45</v>
      </c>
      <c r="B1027" t="s">
        <v>1696</v>
      </c>
      <c r="C1027" t="s">
        <v>10118</v>
      </c>
      <c r="D1027" t="s">
        <v>13</v>
      </c>
      <c r="E1027" t="s">
        <v>14845</v>
      </c>
      <c r="F1027" t="s">
        <v>14</v>
      </c>
      <c r="G1027" t="s">
        <v>15</v>
      </c>
      <c r="H1027" t="s">
        <v>72</v>
      </c>
      <c r="I1027" t="s">
        <v>1697</v>
      </c>
      <c r="J1027" t="str">
        <f>MID(Tabla1[[#This Row],[HORA2]],1,2)</f>
        <v>11</v>
      </c>
      <c r="K1027" t="s">
        <v>153</v>
      </c>
      <c r="L1027" t="s">
        <v>44</v>
      </c>
      <c r="M1027" t="s">
        <v>14867</v>
      </c>
      <c r="N1027" t="s">
        <v>22</v>
      </c>
      <c r="O1027">
        <v>19.96</v>
      </c>
      <c r="P10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16.21</v>
      </c>
      <c r="Q1027">
        <f>IF(Tabla1[[#This Row],[SERVICIO]]="COMIDA",3,IF(Tabla1[[#This Row],[SERVICIO]]="CONTROLADO",12,IF(Tabla1[[#This Row],[SERVICIO]]="RÁPIDO",3.75,IF(Tabla1[[#This Row],[SERVICIO]]="NORMAL",2.5,))))</f>
        <v>3.75</v>
      </c>
      <c r="R1027">
        <f>IF(Tabla1[[#This Row],[SERVICIO]]="COMIDA",3.5,IF(Tabla1[[#This Row],[SERVICIO]]="CONTROLADO",8,IF(Tabla1[[#This Row],[SERVICIO]]="RÁPIDO",4.5,IF(Tabla1[[#This Row],[SERVICIO]]="NORMAL",3,))))</f>
        <v>4.5</v>
      </c>
      <c r="S10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7" s="2">
        <f>IF(Tabla1[[#This Row],[KILOMETROS ADICIONALES]]=0,Tabla1[[#This Row],[KILOMETROS]]*Tabla1[[#This Row],[COSTO NORMAL]],Tabla1[[#This Row],[COSTO NORMAL]]*Tabla1[[#This Row],[KILOMETROS HASTA]])</f>
        <v>16.875</v>
      </c>
      <c r="U1027" s="2">
        <f>Tabla1[[#This Row],[KILOMETROS ADICIONALES]]*Tabla1[[#This Row],[COSTO ADICIONAL]]</f>
        <v>8.9155000000000015</v>
      </c>
      <c r="V1027">
        <v>36.090000000000003</v>
      </c>
      <c r="W1027" s="2">
        <f>Tabla1[[#This Row],[COSTO NORMAL2]]+Tabla1[[#This Row],[COSTO ADICIONAL2]]</f>
        <v>25.790500000000002</v>
      </c>
    </row>
    <row r="1028" spans="1:23" x14ac:dyDescent="0.25">
      <c r="A1028" t="s">
        <v>45</v>
      </c>
      <c r="B1028" t="s">
        <v>1698</v>
      </c>
      <c r="C1028" t="s">
        <v>10119</v>
      </c>
      <c r="D1028" t="s">
        <v>13</v>
      </c>
      <c r="E1028" t="s">
        <v>14845</v>
      </c>
      <c r="F1028" t="s">
        <v>14</v>
      </c>
      <c r="G1028" t="s">
        <v>24</v>
      </c>
      <c r="H1028" t="s">
        <v>72</v>
      </c>
      <c r="I1028" t="s">
        <v>1699</v>
      </c>
      <c r="J1028" t="str">
        <f>MID(Tabla1[[#This Row],[HORA2]],1,2)</f>
        <v>10</v>
      </c>
      <c r="K1028" t="s">
        <v>90</v>
      </c>
      <c r="L1028" t="s">
        <v>65</v>
      </c>
      <c r="M1028" t="s">
        <v>14867</v>
      </c>
      <c r="N1028" t="s">
        <v>22</v>
      </c>
      <c r="O1028">
        <v>19.23</v>
      </c>
      <c r="P10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</v>
      </c>
      <c r="Q1028">
        <f>IF(Tabla1[[#This Row],[SERVICIO]]="COMIDA",3,IF(Tabla1[[#This Row],[SERVICIO]]="CONTROLADO",12,IF(Tabla1[[#This Row],[SERVICIO]]="RÁPIDO",3.75,IF(Tabla1[[#This Row],[SERVICIO]]="NORMAL",2.5,))))</f>
        <v>3.75</v>
      </c>
      <c r="R1028">
        <f>IF(Tabla1[[#This Row],[SERVICIO]]="COMIDA",3.5,IF(Tabla1[[#This Row],[SERVICIO]]="CONTROLADO",8,IF(Tabla1[[#This Row],[SERVICIO]]="RÁPIDO",4.5,IF(Tabla1[[#This Row],[SERVICIO]]="NORMAL",3,))))</f>
        <v>4.5</v>
      </c>
      <c r="S10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8" s="2">
        <f>IF(Tabla1[[#This Row],[KILOMETROS ADICIONALES]]=0,Tabla1[[#This Row],[KILOMETROS]]*Tabla1[[#This Row],[COSTO NORMAL]],Tabla1[[#This Row],[COSTO NORMAL]]*Tabla1[[#This Row],[KILOMETROS HASTA]])</f>
        <v>16.875</v>
      </c>
      <c r="U1028" s="2">
        <f>Tabla1[[#This Row],[KILOMETROS ADICIONALES]]*Tabla1[[#This Row],[COSTO ADICIONAL]]</f>
        <v>8.5140000000000011</v>
      </c>
      <c r="V1028">
        <v>205.36</v>
      </c>
      <c r="W1028" s="2">
        <f>Tabla1[[#This Row],[COSTO NORMAL2]]+Tabla1[[#This Row],[COSTO ADICIONAL2]]</f>
        <v>25.389000000000003</v>
      </c>
    </row>
    <row r="1029" spans="1:23" x14ac:dyDescent="0.25">
      <c r="A1029" t="s">
        <v>45</v>
      </c>
      <c r="B1029" t="s">
        <v>1698</v>
      </c>
      <c r="C1029" t="s">
        <v>10120</v>
      </c>
      <c r="D1029" t="s">
        <v>13</v>
      </c>
      <c r="E1029" t="s">
        <v>14845</v>
      </c>
      <c r="F1029" t="s">
        <v>14</v>
      </c>
      <c r="G1029" t="s">
        <v>15</v>
      </c>
      <c r="H1029" t="s">
        <v>72</v>
      </c>
      <c r="I1029" t="s">
        <v>1700</v>
      </c>
      <c r="J1029" t="str">
        <f>MID(Tabla1[[#This Row],[HORA2]],1,2)</f>
        <v>12</v>
      </c>
      <c r="K1029" t="s">
        <v>90</v>
      </c>
      <c r="L1029" t="s">
        <v>65</v>
      </c>
      <c r="M1029" t="s">
        <v>14867</v>
      </c>
      <c r="N1029" t="s">
        <v>22</v>
      </c>
      <c r="O1029">
        <v>13.41</v>
      </c>
      <c r="P10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9.66</v>
      </c>
      <c r="Q1029">
        <f>IF(Tabla1[[#This Row],[SERVICIO]]="COMIDA",3,IF(Tabla1[[#This Row],[SERVICIO]]="CONTROLADO",12,IF(Tabla1[[#This Row],[SERVICIO]]="RÁPIDO",3.75,IF(Tabla1[[#This Row],[SERVICIO]]="NORMAL",2.5,))))</f>
        <v>3.75</v>
      </c>
      <c r="R1029">
        <f>IF(Tabla1[[#This Row],[SERVICIO]]="COMIDA",3.5,IF(Tabla1[[#This Row],[SERVICIO]]="CONTROLADO",8,IF(Tabla1[[#This Row],[SERVICIO]]="RÁPIDO",4.5,IF(Tabla1[[#This Row],[SERVICIO]]="NORMAL",3,))))</f>
        <v>4.5</v>
      </c>
      <c r="S10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29" s="2">
        <f>IF(Tabla1[[#This Row],[KILOMETROS ADICIONALES]]=0,Tabla1[[#This Row],[KILOMETROS]]*Tabla1[[#This Row],[COSTO NORMAL]],Tabla1[[#This Row],[COSTO NORMAL]]*Tabla1[[#This Row],[KILOMETROS HASTA]])</f>
        <v>16.875</v>
      </c>
      <c r="U1029" s="2">
        <f>Tabla1[[#This Row],[KILOMETROS ADICIONALES]]*Tabla1[[#This Row],[COSTO ADICIONAL]]</f>
        <v>5.3130000000000006</v>
      </c>
      <c r="V1029">
        <v>156.36000000000001</v>
      </c>
      <c r="W1029" s="2">
        <f>Tabla1[[#This Row],[COSTO NORMAL2]]+Tabla1[[#This Row],[COSTO ADICIONAL2]]</f>
        <v>22.188000000000002</v>
      </c>
    </row>
    <row r="1030" spans="1:23" x14ac:dyDescent="0.25">
      <c r="A1030" t="s">
        <v>45</v>
      </c>
      <c r="B1030" t="s">
        <v>1701</v>
      </c>
      <c r="C1030" t="s">
        <v>10121</v>
      </c>
      <c r="D1030" t="s">
        <v>13</v>
      </c>
      <c r="E1030" t="s">
        <v>14847</v>
      </c>
      <c r="F1030" t="s">
        <v>14</v>
      </c>
      <c r="G1030" t="s">
        <v>15</v>
      </c>
      <c r="H1030" t="s">
        <v>45</v>
      </c>
      <c r="I1030" t="s">
        <v>1702</v>
      </c>
      <c r="J1030" t="str">
        <f>MID(Tabla1[[#This Row],[HORA2]],1,2)</f>
        <v>19</v>
      </c>
      <c r="K1030" t="s">
        <v>19</v>
      </c>
      <c r="L1030" t="s">
        <v>78</v>
      </c>
      <c r="M1030" t="s">
        <v>14867</v>
      </c>
      <c r="N1030" t="s">
        <v>22</v>
      </c>
      <c r="O1030">
        <v>3.11</v>
      </c>
      <c r="P10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0.10999999999999988</v>
      </c>
      <c r="Q1030">
        <f>IF(Tabla1[[#This Row],[SERVICIO]]="COMIDA",3,IF(Tabla1[[#This Row],[SERVICIO]]="CONTROLADO",12,IF(Tabla1[[#This Row],[SERVICIO]]="RÁPIDO",3.75,IF(Tabla1[[#This Row],[SERVICIO]]="NORMAL",2.5,))))</f>
        <v>3</v>
      </c>
      <c r="R1030">
        <f>IF(Tabla1[[#This Row],[SERVICIO]]="COMIDA",3.5,IF(Tabla1[[#This Row],[SERVICIO]]="CONTROLADO",8,IF(Tabla1[[#This Row],[SERVICIO]]="RÁPIDO",4.5,IF(Tabla1[[#This Row],[SERVICIO]]="NORMAL",3,))))</f>
        <v>3.5</v>
      </c>
      <c r="S1030">
        <f>IF(Tabla1[[#This Row],[SERVICIO]]="COMIDA",0.75,IF(Tabla1[[#This Row],[SERVICIO]]="CONTROLADO",2.65,IF(Tabla1[[#This Row],[SERVICIO]]="RÁPIDO",0.55,IF(Tabla1[[#This Row],[SERVICIO]]="NORMAL",1.2,))))</f>
        <v>0.75</v>
      </c>
      <c r="T1030" s="2">
        <f>IF(Tabla1[[#This Row],[KILOMETROS ADICIONALES]]=0,Tabla1[[#This Row],[KILOMETROS]]*Tabla1[[#This Row],[COSTO NORMAL]],Tabla1[[#This Row],[COSTO NORMAL]]*Tabla1[[#This Row],[KILOMETROS HASTA]])</f>
        <v>10.5</v>
      </c>
      <c r="U1030" s="2">
        <f>Tabla1[[#This Row],[KILOMETROS ADICIONALES]]*Tabla1[[#This Row],[COSTO ADICIONAL]]</f>
        <v>8.2499999999999907E-2</v>
      </c>
      <c r="V1030">
        <v>75.8</v>
      </c>
      <c r="W1030" s="2">
        <f>Tabla1[[#This Row],[COSTO NORMAL2]]+Tabla1[[#This Row],[COSTO ADICIONAL2]]</f>
        <v>10.5825</v>
      </c>
    </row>
    <row r="1031" spans="1:23" x14ac:dyDescent="0.25">
      <c r="A1031" t="s">
        <v>45</v>
      </c>
      <c r="B1031" t="s">
        <v>1703</v>
      </c>
      <c r="C1031" t="s">
        <v>10122</v>
      </c>
      <c r="D1031" t="s">
        <v>13</v>
      </c>
      <c r="E1031" t="s">
        <v>14847</v>
      </c>
      <c r="F1031" t="s">
        <v>295</v>
      </c>
      <c r="G1031" t="s">
        <v>15</v>
      </c>
      <c r="H1031" t="s">
        <v>45</v>
      </c>
      <c r="I1031" t="s">
        <v>1704</v>
      </c>
      <c r="J1031" t="str">
        <f>MID(Tabla1[[#This Row],[HORA2]],1,2)</f>
        <v>20</v>
      </c>
      <c r="K1031" t="s">
        <v>43</v>
      </c>
      <c r="L1031" t="s">
        <v>19</v>
      </c>
      <c r="M1031" t="s">
        <v>14867</v>
      </c>
      <c r="N1031" t="s">
        <v>22</v>
      </c>
      <c r="O1031">
        <v>11.75</v>
      </c>
      <c r="P10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8.75</v>
      </c>
      <c r="Q1031">
        <f>IF(Tabla1[[#This Row],[SERVICIO]]="COMIDA",3,IF(Tabla1[[#This Row],[SERVICIO]]="CONTROLADO",12,IF(Tabla1[[#This Row],[SERVICIO]]="RÁPIDO",3.75,IF(Tabla1[[#This Row],[SERVICIO]]="NORMAL",2.5,))))</f>
        <v>3</v>
      </c>
      <c r="R1031">
        <f>IF(Tabla1[[#This Row],[SERVICIO]]="COMIDA",3.5,IF(Tabla1[[#This Row],[SERVICIO]]="CONTROLADO",8,IF(Tabla1[[#This Row],[SERVICIO]]="RÁPIDO",4.5,IF(Tabla1[[#This Row],[SERVICIO]]="NORMAL",3,))))</f>
        <v>3.5</v>
      </c>
      <c r="S1031">
        <f>IF(Tabla1[[#This Row],[SERVICIO]]="COMIDA",0.75,IF(Tabla1[[#This Row],[SERVICIO]]="CONTROLADO",2.65,IF(Tabla1[[#This Row],[SERVICIO]]="RÁPIDO",0.55,IF(Tabla1[[#This Row],[SERVICIO]]="NORMAL",1.2,))))</f>
        <v>0.75</v>
      </c>
      <c r="T1031" s="2">
        <f>IF(Tabla1[[#This Row],[KILOMETROS ADICIONALES]]=0,Tabla1[[#This Row],[KILOMETROS]]*Tabla1[[#This Row],[COSTO NORMAL]],Tabla1[[#This Row],[COSTO NORMAL]]*Tabla1[[#This Row],[KILOMETROS HASTA]])</f>
        <v>10.5</v>
      </c>
      <c r="U1031" s="2">
        <f>Tabla1[[#This Row],[KILOMETROS ADICIONALES]]*Tabla1[[#This Row],[COSTO ADICIONAL]]</f>
        <v>6.5625</v>
      </c>
      <c r="V1031">
        <v>81.290000000000006</v>
      </c>
      <c r="W1031" s="2">
        <f>Tabla1[[#This Row],[COSTO NORMAL2]]+Tabla1[[#This Row],[COSTO ADICIONAL2]]</f>
        <v>17.0625</v>
      </c>
    </row>
    <row r="1032" spans="1:23" x14ac:dyDescent="0.25">
      <c r="A1032" t="s">
        <v>45</v>
      </c>
      <c r="B1032" t="s">
        <v>1705</v>
      </c>
      <c r="C1032" t="s">
        <v>10123</v>
      </c>
      <c r="D1032" t="s">
        <v>13</v>
      </c>
      <c r="E1032" t="s">
        <v>14844</v>
      </c>
      <c r="F1032" t="s">
        <v>14</v>
      </c>
      <c r="G1032" t="s">
        <v>15</v>
      </c>
      <c r="H1032" t="s">
        <v>72</v>
      </c>
      <c r="I1032" t="s">
        <v>1706</v>
      </c>
      <c r="J1032" t="str">
        <f>MID(Tabla1[[#This Row],[HORA2]],1,2)</f>
        <v>12</v>
      </c>
      <c r="K1032" t="s">
        <v>20</v>
      </c>
      <c r="L1032" t="s">
        <v>78</v>
      </c>
      <c r="M1032" t="s">
        <v>14867</v>
      </c>
      <c r="N1032" t="s">
        <v>22</v>
      </c>
      <c r="O1032">
        <v>20.09</v>
      </c>
      <c r="P10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17.59</v>
      </c>
      <c r="Q1032">
        <f>IF(Tabla1[[#This Row],[SERVICIO]]="COMIDA",3,IF(Tabla1[[#This Row],[SERVICIO]]="CONTROLADO",12,IF(Tabla1[[#This Row],[SERVICIO]]="RÁPIDO",3.75,IF(Tabla1[[#This Row],[SERVICIO]]="NORMAL",2.5,))))</f>
        <v>2.5</v>
      </c>
      <c r="R1032">
        <f>IF(Tabla1[[#This Row],[SERVICIO]]="COMIDA",3.5,IF(Tabla1[[#This Row],[SERVICIO]]="CONTROLADO",8,IF(Tabla1[[#This Row],[SERVICIO]]="RÁPIDO",4.5,IF(Tabla1[[#This Row],[SERVICIO]]="NORMAL",3,))))</f>
        <v>3</v>
      </c>
      <c r="S1032">
        <f>IF(Tabla1[[#This Row],[SERVICIO]]="COMIDA",0.75,IF(Tabla1[[#This Row],[SERVICIO]]="CONTROLADO",2.65,IF(Tabla1[[#This Row],[SERVICIO]]="RÁPIDO",0.55,IF(Tabla1[[#This Row],[SERVICIO]]="NORMAL",1.2,))))</f>
        <v>1.2</v>
      </c>
      <c r="T1032" s="2">
        <f>IF(Tabla1[[#This Row],[KILOMETROS ADICIONALES]]=0,Tabla1[[#This Row],[KILOMETROS]]*Tabla1[[#This Row],[COSTO NORMAL]],Tabla1[[#This Row],[COSTO NORMAL]]*Tabla1[[#This Row],[KILOMETROS HASTA]])</f>
        <v>7.5</v>
      </c>
      <c r="U1032" s="2">
        <f>Tabla1[[#This Row],[KILOMETROS ADICIONALES]]*Tabla1[[#This Row],[COSTO ADICIONAL]]</f>
        <v>21.108000000000001</v>
      </c>
      <c r="V1032">
        <v>125.92</v>
      </c>
      <c r="W1032" s="2">
        <f>Tabla1[[#This Row],[COSTO NORMAL2]]+Tabla1[[#This Row],[COSTO ADICIONAL2]]</f>
        <v>28.608000000000001</v>
      </c>
    </row>
    <row r="1033" spans="1:23" x14ac:dyDescent="0.25">
      <c r="A1033" t="s">
        <v>45</v>
      </c>
      <c r="B1033" t="s">
        <v>1707</v>
      </c>
      <c r="C1033" t="s">
        <v>10124</v>
      </c>
      <c r="D1033" t="s">
        <v>13</v>
      </c>
      <c r="E1033" t="s">
        <v>14847</v>
      </c>
      <c r="F1033" t="s">
        <v>76</v>
      </c>
      <c r="G1033" t="s">
        <v>15</v>
      </c>
      <c r="H1033" t="s">
        <v>45</v>
      </c>
      <c r="I1033" t="s">
        <v>1708</v>
      </c>
      <c r="J1033" t="str">
        <f>MID(Tabla1[[#This Row],[HORA2]],1,2)</f>
        <v>20</v>
      </c>
      <c r="K1033" t="s">
        <v>43</v>
      </c>
      <c r="L1033" t="s">
        <v>90</v>
      </c>
      <c r="M1033" t="s">
        <v>14867</v>
      </c>
      <c r="N1033" t="s">
        <v>22</v>
      </c>
      <c r="O1033">
        <v>6.17</v>
      </c>
      <c r="P10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1033">
        <f>IF(Tabla1[[#This Row],[SERVICIO]]="COMIDA",3,IF(Tabla1[[#This Row],[SERVICIO]]="CONTROLADO",12,IF(Tabla1[[#This Row],[SERVICIO]]="RÁPIDO",3.75,IF(Tabla1[[#This Row],[SERVICIO]]="NORMAL",2.5,))))</f>
        <v>3</v>
      </c>
      <c r="R1033">
        <f>IF(Tabla1[[#This Row],[SERVICIO]]="COMIDA",3.5,IF(Tabla1[[#This Row],[SERVICIO]]="CONTROLADO",8,IF(Tabla1[[#This Row],[SERVICIO]]="RÁPIDO",4.5,IF(Tabla1[[#This Row],[SERVICIO]]="NORMAL",3,))))</f>
        <v>3.5</v>
      </c>
      <c r="S1033">
        <f>IF(Tabla1[[#This Row],[SERVICIO]]="COMIDA",0.75,IF(Tabla1[[#This Row],[SERVICIO]]="CONTROLADO",2.65,IF(Tabla1[[#This Row],[SERVICIO]]="RÁPIDO",0.55,IF(Tabla1[[#This Row],[SERVICIO]]="NORMAL",1.2,))))</f>
        <v>0.75</v>
      </c>
      <c r="T1033" s="2">
        <f>IF(Tabla1[[#This Row],[KILOMETROS ADICIONALES]]=0,Tabla1[[#This Row],[KILOMETROS]]*Tabla1[[#This Row],[COSTO NORMAL]],Tabla1[[#This Row],[COSTO NORMAL]]*Tabla1[[#This Row],[KILOMETROS HASTA]])</f>
        <v>10.5</v>
      </c>
      <c r="U1033" s="2">
        <f>Tabla1[[#This Row],[KILOMETROS ADICIONALES]]*Tabla1[[#This Row],[COSTO ADICIONAL]]</f>
        <v>2.3774999999999999</v>
      </c>
      <c r="V1033">
        <v>244.77</v>
      </c>
      <c r="W1033" s="2">
        <f>Tabla1[[#This Row],[COSTO NORMAL2]]+Tabla1[[#This Row],[COSTO ADICIONAL2]]</f>
        <v>12.8775</v>
      </c>
    </row>
    <row r="1034" spans="1:23" x14ac:dyDescent="0.25">
      <c r="A1034" t="s">
        <v>45</v>
      </c>
      <c r="B1034" t="s">
        <v>1709</v>
      </c>
      <c r="C1034" t="s">
        <v>10125</v>
      </c>
      <c r="D1034" t="s">
        <v>13</v>
      </c>
      <c r="E1034" t="s">
        <v>14845</v>
      </c>
      <c r="F1034" t="s">
        <v>14</v>
      </c>
      <c r="G1034" t="s">
        <v>24</v>
      </c>
      <c r="H1034" t="s">
        <v>72</v>
      </c>
      <c r="I1034" t="s">
        <v>1710</v>
      </c>
      <c r="J1034" t="str">
        <f>MID(Tabla1[[#This Row],[HORA2]],1,2)</f>
        <v>10</v>
      </c>
      <c r="K1034" t="s">
        <v>78</v>
      </c>
      <c r="L1034" t="s">
        <v>20</v>
      </c>
      <c r="M1034" t="s">
        <v>14867</v>
      </c>
      <c r="N1034" t="s">
        <v>22</v>
      </c>
      <c r="O1034">
        <v>14.43</v>
      </c>
      <c r="P10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10.68</v>
      </c>
      <c r="Q1034">
        <f>IF(Tabla1[[#This Row],[SERVICIO]]="COMIDA",3,IF(Tabla1[[#This Row],[SERVICIO]]="CONTROLADO",12,IF(Tabla1[[#This Row],[SERVICIO]]="RÁPIDO",3.75,IF(Tabla1[[#This Row],[SERVICIO]]="NORMAL",2.5,))))</f>
        <v>3.75</v>
      </c>
      <c r="R1034">
        <f>IF(Tabla1[[#This Row],[SERVICIO]]="COMIDA",3.5,IF(Tabla1[[#This Row],[SERVICIO]]="CONTROLADO",8,IF(Tabla1[[#This Row],[SERVICIO]]="RÁPIDO",4.5,IF(Tabla1[[#This Row],[SERVICIO]]="NORMAL",3,))))</f>
        <v>4.5</v>
      </c>
      <c r="S10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34" s="2">
        <f>IF(Tabla1[[#This Row],[KILOMETROS ADICIONALES]]=0,Tabla1[[#This Row],[KILOMETROS]]*Tabla1[[#This Row],[COSTO NORMAL]],Tabla1[[#This Row],[COSTO NORMAL]]*Tabla1[[#This Row],[KILOMETROS HASTA]])</f>
        <v>16.875</v>
      </c>
      <c r="U1034" s="2">
        <f>Tabla1[[#This Row],[KILOMETROS ADICIONALES]]*Tabla1[[#This Row],[COSTO ADICIONAL]]</f>
        <v>5.8740000000000006</v>
      </c>
      <c r="V1034">
        <v>116.84</v>
      </c>
      <c r="W1034" s="2">
        <f>Tabla1[[#This Row],[COSTO NORMAL2]]+Tabla1[[#This Row],[COSTO ADICIONAL2]]</f>
        <v>22.749000000000002</v>
      </c>
    </row>
    <row r="1035" spans="1:23" x14ac:dyDescent="0.25">
      <c r="A1035" t="s">
        <v>45</v>
      </c>
      <c r="B1035" t="s">
        <v>1709</v>
      </c>
      <c r="C1035" t="s">
        <v>10126</v>
      </c>
      <c r="D1035" t="s">
        <v>13</v>
      </c>
      <c r="E1035" t="s">
        <v>14845</v>
      </c>
      <c r="F1035" t="s">
        <v>14</v>
      </c>
      <c r="G1035" t="s">
        <v>15</v>
      </c>
      <c r="H1035" t="s">
        <v>72</v>
      </c>
      <c r="I1035" t="s">
        <v>1711</v>
      </c>
      <c r="J1035" t="str">
        <f>MID(Tabla1[[#This Row],[HORA2]],1,2)</f>
        <v>12</v>
      </c>
      <c r="K1035" t="s">
        <v>78</v>
      </c>
      <c r="L1035" t="s">
        <v>20</v>
      </c>
      <c r="M1035" t="s">
        <v>14867</v>
      </c>
      <c r="N1035" t="s">
        <v>22</v>
      </c>
      <c r="O1035">
        <v>19.829999999999998</v>
      </c>
      <c r="P10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16.079999999999998</v>
      </c>
      <c r="Q1035">
        <f>IF(Tabla1[[#This Row],[SERVICIO]]="COMIDA",3,IF(Tabla1[[#This Row],[SERVICIO]]="CONTROLADO",12,IF(Tabla1[[#This Row],[SERVICIO]]="RÁPIDO",3.75,IF(Tabla1[[#This Row],[SERVICIO]]="NORMAL",2.5,))))</f>
        <v>3.75</v>
      </c>
      <c r="R1035">
        <f>IF(Tabla1[[#This Row],[SERVICIO]]="COMIDA",3.5,IF(Tabla1[[#This Row],[SERVICIO]]="CONTROLADO",8,IF(Tabla1[[#This Row],[SERVICIO]]="RÁPIDO",4.5,IF(Tabla1[[#This Row],[SERVICIO]]="NORMAL",3,))))</f>
        <v>4.5</v>
      </c>
      <c r="S10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35" s="2">
        <f>IF(Tabla1[[#This Row],[KILOMETROS ADICIONALES]]=0,Tabla1[[#This Row],[KILOMETROS]]*Tabla1[[#This Row],[COSTO NORMAL]],Tabla1[[#This Row],[COSTO NORMAL]]*Tabla1[[#This Row],[KILOMETROS HASTA]])</f>
        <v>16.875</v>
      </c>
      <c r="U1035" s="2">
        <f>Tabla1[[#This Row],[KILOMETROS ADICIONALES]]*Tabla1[[#This Row],[COSTO ADICIONAL]]</f>
        <v>8.8439999999999994</v>
      </c>
      <c r="V1035">
        <v>38.69</v>
      </c>
      <c r="W1035" s="2">
        <f>Tabla1[[#This Row],[COSTO NORMAL2]]+Tabla1[[#This Row],[COSTO ADICIONAL2]]</f>
        <v>25.719000000000001</v>
      </c>
    </row>
    <row r="1036" spans="1:23" x14ac:dyDescent="0.25">
      <c r="A1036" t="s">
        <v>45</v>
      </c>
      <c r="B1036" t="s">
        <v>1712</v>
      </c>
      <c r="C1036" t="s">
        <v>10127</v>
      </c>
      <c r="D1036" t="s">
        <v>13</v>
      </c>
      <c r="E1036" t="s">
        <v>14845</v>
      </c>
      <c r="F1036" t="s">
        <v>14</v>
      </c>
      <c r="G1036" t="s">
        <v>15</v>
      </c>
      <c r="H1036" t="s">
        <v>72</v>
      </c>
      <c r="I1036" t="s">
        <v>1713</v>
      </c>
      <c r="J1036" t="str">
        <f>MID(Tabla1[[#This Row],[HORA2]],1,2)</f>
        <v>13</v>
      </c>
      <c r="K1036" t="s">
        <v>61</v>
      </c>
      <c r="L1036" t="s">
        <v>96</v>
      </c>
      <c r="M1036" t="s">
        <v>14867</v>
      </c>
      <c r="N1036" t="s">
        <v>22</v>
      </c>
      <c r="O1036">
        <v>12.88</v>
      </c>
      <c r="P10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9.1300000000000008</v>
      </c>
      <c r="Q1036">
        <f>IF(Tabla1[[#This Row],[SERVICIO]]="COMIDA",3,IF(Tabla1[[#This Row],[SERVICIO]]="CONTROLADO",12,IF(Tabla1[[#This Row],[SERVICIO]]="RÁPIDO",3.75,IF(Tabla1[[#This Row],[SERVICIO]]="NORMAL",2.5,))))</f>
        <v>3.75</v>
      </c>
      <c r="R1036">
        <f>IF(Tabla1[[#This Row],[SERVICIO]]="COMIDA",3.5,IF(Tabla1[[#This Row],[SERVICIO]]="CONTROLADO",8,IF(Tabla1[[#This Row],[SERVICIO]]="RÁPIDO",4.5,IF(Tabla1[[#This Row],[SERVICIO]]="NORMAL",3,))))</f>
        <v>4.5</v>
      </c>
      <c r="S10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36" s="2">
        <f>IF(Tabla1[[#This Row],[KILOMETROS ADICIONALES]]=0,Tabla1[[#This Row],[KILOMETROS]]*Tabla1[[#This Row],[COSTO NORMAL]],Tabla1[[#This Row],[COSTO NORMAL]]*Tabla1[[#This Row],[KILOMETROS HASTA]])</f>
        <v>16.875</v>
      </c>
      <c r="U1036" s="2">
        <f>Tabla1[[#This Row],[KILOMETROS ADICIONALES]]*Tabla1[[#This Row],[COSTO ADICIONAL]]</f>
        <v>5.0215000000000005</v>
      </c>
      <c r="V1036">
        <v>201.58</v>
      </c>
      <c r="W1036" s="2">
        <f>Tabla1[[#This Row],[COSTO NORMAL2]]+Tabla1[[#This Row],[COSTO ADICIONAL2]]</f>
        <v>21.8965</v>
      </c>
    </row>
    <row r="1037" spans="1:23" x14ac:dyDescent="0.25">
      <c r="A1037" t="s">
        <v>45</v>
      </c>
      <c r="B1037" t="s">
        <v>1714</v>
      </c>
      <c r="C1037" t="s">
        <v>10128</v>
      </c>
      <c r="D1037" t="s">
        <v>13</v>
      </c>
      <c r="E1037" t="s">
        <v>14847</v>
      </c>
      <c r="F1037" t="s">
        <v>76</v>
      </c>
      <c r="G1037" t="s">
        <v>15</v>
      </c>
      <c r="H1037" t="s">
        <v>45</v>
      </c>
      <c r="I1037" t="s">
        <v>1715</v>
      </c>
      <c r="J1037" t="str">
        <f>MID(Tabla1[[#This Row],[HORA2]],1,2)</f>
        <v>19</v>
      </c>
      <c r="K1037" t="s">
        <v>43</v>
      </c>
      <c r="L1037" t="s">
        <v>20</v>
      </c>
      <c r="M1037" t="s">
        <v>14867</v>
      </c>
      <c r="N1037" t="s">
        <v>22</v>
      </c>
      <c r="O1037">
        <v>3.22</v>
      </c>
      <c r="P10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0.2200000000000002</v>
      </c>
      <c r="Q1037">
        <f>IF(Tabla1[[#This Row],[SERVICIO]]="COMIDA",3,IF(Tabla1[[#This Row],[SERVICIO]]="CONTROLADO",12,IF(Tabla1[[#This Row],[SERVICIO]]="RÁPIDO",3.75,IF(Tabla1[[#This Row],[SERVICIO]]="NORMAL",2.5,))))</f>
        <v>3</v>
      </c>
      <c r="R1037">
        <f>IF(Tabla1[[#This Row],[SERVICIO]]="COMIDA",3.5,IF(Tabla1[[#This Row],[SERVICIO]]="CONTROLADO",8,IF(Tabla1[[#This Row],[SERVICIO]]="RÁPIDO",4.5,IF(Tabla1[[#This Row],[SERVICIO]]="NORMAL",3,))))</f>
        <v>3.5</v>
      </c>
      <c r="S1037">
        <f>IF(Tabla1[[#This Row],[SERVICIO]]="COMIDA",0.75,IF(Tabla1[[#This Row],[SERVICIO]]="CONTROLADO",2.65,IF(Tabla1[[#This Row],[SERVICIO]]="RÁPIDO",0.55,IF(Tabla1[[#This Row],[SERVICIO]]="NORMAL",1.2,))))</f>
        <v>0.75</v>
      </c>
      <c r="T1037" s="2">
        <f>IF(Tabla1[[#This Row],[KILOMETROS ADICIONALES]]=0,Tabla1[[#This Row],[KILOMETROS]]*Tabla1[[#This Row],[COSTO NORMAL]],Tabla1[[#This Row],[COSTO NORMAL]]*Tabla1[[#This Row],[KILOMETROS HASTA]])</f>
        <v>10.5</v>
      </c>
      <c r="U1037" s="2">
        <f>Tabla1[[#This Row],[KILOMETROS ADICIONALES]]*Tabla1[[#This Row],[COSTO ADICIONAL]]</f>
        <v>0.16500000000000015</v>
      </c>
      <c r="V1037">
        <v>186.75</v>
      </c>
      <c r="W1037" s="2">
        <f>Tabla1[[#This Row],[COSTO NORMAL2]]+Tabla1[[#This Row],[COSTO ADICIONAL2]]</f>
        <v>10.665000000000001</v>
      </c>
    </row>
    <row r="1038" spans="1:23" x14ac:dyDescent="0.25">
      <c r="A1038" t="s">
        <v>45</v>
      </c>
      <c r="B1038" t="s">
        <v>1716</v>
      </c>
      <c r="C1038" t="s">
        <v>10129</v>
      </c>
      <c r="D1038" t="s">
        <v>13</v>
      </c>
      <c r="E1038" t="s">
        <v>14847</v>
      </c>
      <c r="F1038" t="s">
        <v>14</v>
      </c>
      <c r="G1038" t="s">
        <v>15</v>
      </c>
      <c r="H1038" t="s">
        <v>45</v>
      </c>
      <c r="I1038" t="s">
        <v>1717</v>
      </c>
      <c r="J1038" t="str">
        <f>MID(Tabla1[[#This Row],[HORA2]],1,2)</f>
        <v>19</v>
      </c>
      <c r="K1038" t="s">
        <v>19</v>
      </c>
      <c r="L1038" t="s">
        <v>20</v>
      </c>
      <c r="M1038" t="s">
        <v>14867</v>
      </c>
      <c r="N1038" t="s">
        <v>22</v>
      </c>
      <c r="O1038">
        <v>3.31</v>
      </c>
      <c r="P10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0.31000000000000005</v>
      </c>
      <c r="Q1038">
        <f>IF(Tabla1[[#This Row],[SERVICIO]]="COMIDA",3,IF(Tabla1[[#This Row],[SERVICIO]]="CONTROLADO",12,IF(Tabla1[[#This Row],[SERVICIO]]="RÁPIDO",3.75,IF(Tabla1[[#This Row],[SERVICIO]]="NORMAL",2.5,))))</f>
        <v>3</v>
      </c>
      <c r="R1038">
        <f>IF(Tabla1[[#This Row],[SERVICIO]]="COMIDA",3.5,IF(Tabla1[[#This Row],[SERVICIO]]="CONTROLADO",8,IF(Tabla1[[#This Row],[SERVICIO]]="RÁPIDO",4.5,IF(Tabla1[[#This Row],[SERVICIO]]="NORMAL",3,))))</f>
        <v>3.5</v>
      </c>
      <c r="S1038">
        <f>IF(Tabla1[[#This Row],[SERVICIO]]="COMIDA",0.75,IF(Tabla1[[#This Row],[SERVICIO]]="CONTROLADO",2.65,IF(Tabla1[[#This Row],[SERVICIO]]="RÁPIDO",0.55,IF(Tabla1[[#This Row],[SERVICIO]]="NORMAL",1.2,))))</f>
        <v>0.75</v>
      </c>
      <c r="T1038" s="2">
        <f>IF(Tabla1[[#This Row],[KILOMETROS ADICIONALES]]=0,Tabla1[[#This Row],[KILOMETROS]]*Tabla1[[#This Row],[COSTO NORMAL]],Tabla1[[#This Row],[COSTO NORMAL]]*Tabla1[[#This Row],[KILOMETROS HASTA]])</f>
        <v>10.5</v>
      </c>
      <c r="U1038" s="2">
        <f>Tabla1[[#This Row],[KILOMETROS ADICIONALES]]*Tabla1[[#This Row],[COSTO ADICIONAL]]</f>
        <v>0.23250000000000004</v>
      </c>
      <c r="V1038">
        <v>15.88</v>
      </c>
      <c r="W1038" s="2">
        <f>Tabla1[[#This Row],[COSTO NORMAL2]]+Tabla1[[#This Row],[COSTO ADICIONAL2]]</f>
        <v>10.7325</v>
      </c>
    </row>
    <row r="1039" spans="1:23" x14ac:dyDescent="0.25">
      <c r="A1039" t="s">
        <v>45</v>
      </c>
      <c r="B1039" t="s">
        <v>1718</v>
      </c>
      <c r="C1039" t="s">
        <v>10130</v>
      </c>
      <c r="D1039" t="s">
        <v>13</v>
      </c>
      <c r="E1039" t="s">
        <v>14845</v>
      </c>
      <c r="F1039" t="s">
        <v>14</v>
      </c>
      <c r="G1039" t="s">
        <v>15</v>
      </c>
      <c r="H1039" t="s">
        <v>72</v>
      </c>
      <c r="I1039" t="s">
        <v>1719</v>
      </c>
      <c r="J1039" t="str">
        <f>MID(Tabla1[[#This Row],[HORA2]],1,2)</f>
        <v>10</v>
      </c>
      <c r="K1039" t="s">
        <v>105</v>
      </c>
      <c r="L1039" t="s">
        <v>44</v>
      </c>
      <c r="M1039" t="s">
        <v>14867</v>
      </c>
      <c r="N1039" t="s">
        <v>22</v>
      </c>
      <c r="O1039">
        <v>3.06</v>
      </c>
      <c r="P10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39">
        <f>IF(Tabla1[[#This Row],[SERVICIO]]="COMIDA",3,IF(Tabla1[[#This Row],[SERVICIO]]="CONTROLADO",12,IF(Tabla1[[#This Row],[SERVICIO]]="RÁPIDO",3.75,IF(Tabla1[[#This Row],[SERVICIO]]="NORMAL",2.5,))))</f>
        <v>3.75</v>
      </c>
      <c r="R1039">
        <f>IF(Tabla1[[#This Row],[SERVICIO]]="COMIDA",3.5,IF(Tabla1[[#This Row],[SERVICIO]]="CONTROLADO",8,IF(Tabla1[[#This Row],[SERVICIO]]="RÁPIDO",4.5,IF(Tabla1[[#This Row],[SERVICIO]]="NORMAL",3,))))</f>
        <v>4.5</v>
      </c>
      <c r="S10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39" s="2">
        <f>IF(Tabla1[[#This Row],[KILOMETROS ADICIONALES]]=0,Tabla1[[#This Row],[KILOMETROS]]*Tabla1[[#This Row],[COSTO NORMAL]],Tabla1[[#This Row],[COSTO NORMAL]]*Tabla1[[#This Row],[KILOMETROS HASTA]])</f>
        <v>13.77</v>
      </c>
      <c r="U1039" s="2">
        <f>Tabla1[[#This Row],[KILOMETROS ADICIONALES]]*Tabla1[[#This Row],[COSTO ADICIONAL]]</f>
        <v>0</v>
      </c>
      <c r="V1039">
        <v>200.9</v>
      </c>
      <c r="W1039" s="2">
        <f>Tabla1[[#This Row],[COSTO NORMAL2]]+Tabla1[[#This Row],[COSTO ADICIONAL2]]</f>
        <v>13.77</v>
      </c>
    </row>
    <row r="1040" spans="1:23" x14ac:dyDescent="0.25">
      <c r="A1040" t="s">
        <v>45</v>
      </c>
      <c r="B1040" t="s">
        <v>1720</v>
      </c>
      <c r="C1040" t="s">
        <v>10131</v>
      </c>
      <c r="D1040" t="s">
        <v>13</v>
      </c>
      <c r="E1040" t="s">
        <v>14845</v>
      </c>
      <c r="F1040" t="s">
        <v>14</v>
      </c>
      <c r="G1040" t="s">
        <v>15</v>
      </c>
      <c r="H1040" t="s">
        <v>72</v>
      </c>
      <c r="I1040" t="s">
        <v>1721</v>
      </c>
      <c r="J1040" t="str">
        <f>MID(Tabla1[[#This Row],[HORA2]],1,2)</f>
        <v>13</v>
      </c>
      <c r="K1040" t="s">
        <v>19</v>
      </c>
      <c r="L1040" t="s">
        <v>53</v>
      </c>
      <c r="M1040" t="s">
        <v>14867</v>
      </c>
      <c r="N1040" t="s">
        <v>22</v>
      </c>
      <c r="O1040">
        <v>14.9</v>
      </c>
      <c r="P10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11.15</v>
      </c>
      <c r="Q1040">
        <f>IF(Tabla1[[#This Row],[SERVICIO]]="COMIDA",3,IF(Tabla1[[#This Row],[SERVICIO]]="CONTROLADO",12,IF(Tabla1[[#This Row],[SERVICIO]]="RÁPIDO",3.75,IF(Tabla1[[#This Row],[SERVICIO]]="NORMAL",2.5,))))</f>
        <v>3.75</v>
      </c>
      <c r="R1040">
        <f>IF(Tabla1[[#This Row],[SERVICIO]]="COMIDA",3.5,IF(Tabla1[[#This Row],[SERVICIO]]="CONTROLADO",8,IF(Tabla1[[#This Row],[SERVICIO]]="RÁPIDO",4.5,IF(Tabla1[[#This Row],[SERVICIO]]="NORMAL",3,))))</f>
        <v>4.5</v>
      </c>
      <c r="S10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0" s="2">
        <f>IF(Tabla1[[#This Row],[KILOMETROS ADICIONALES]]=0,Tabla1[[#This Row],[KILOMETROS]]*Tabla1[[#This Row],[COSTO NORMAL]],Tabla1[[#This Row],[COSTO NORMAL]]*Tabla1[[#This Row],[KILOMETROS HASTA]])</f>
        <v>16.875</v>
      </c>
      <c r="U1040" s="2">
        <f>Tabla1[[#This Row],[KILOMETROS ADICIONALES]]*Tabla1[[#This Row],[COSTO ADICIONAL]]</f>
        <v>6.1325000000000003</v>
      </c>
      <c r="V1040">
        <v>131.85</v>
      </c>
      <c r="W1040" s="2">
        <f>Tabla1[[#This Row],[COSTO NORMAL2]]+Tabla1[[#This Row],[COSTO ADICIONAL2]]</f>
        <v>23.0075</v>
      </c>
    </row>
    <row r="1041" spans="1:23" x14ac:dyDescent="0.25">
      <c r="A1041" t="s">
        <v>45</v>
      </c>
      <c r="B1041" t="s">
        <v>1722</v>
      </c>
      <c r="C1041" t="s">
        <v>10132</v>
      </c>
      <c r="D1041" t="s">
        <v>13</v>
      </c>
      <c r="E1041" t="s">
        <v>14845</v>
      </c>
      <c r="F1041" t="s">
        <v>14</v>
      </c>
      <c r="G1041" t="s">
        <v>15</v>
      </c>
      <c r="H1041" t="s">
        <v>72</v>
      </c>
      <c r="I1041" t="s">
        <v>1723</v>
      </c>
      <c r="J1041" t="str">
        <f>MID(Tabla1[[#This Row],[HORA2]],1,2)</f>
        <v>11</v>
      </c>
      <c r="K1041" t="s">
        <v>44</v>
      </c>
      <c r="L1041" t="s">
        <v>44</v>
      </c>
      <c r="M1041" t="s">
        <v>14867</v>
      </c>
      <c r="N1041" t="s">
        <v>22</v>
      </c>
      <c r="O1041">
        <v>2.68</v>
      </c>
      <c r="P10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41">
        <f>IF(Tabla1[[#This Row],[SERVICIO]]="COMIDA",3,IF(Tabla1[[#This Row],[SERVICIO]]="CONTROLADO",12,IF(Tabla1[[#This Row],[SERVICIO]]="RÁPIDO",3.75,IF(Tabla1[[#This Row],[SERVICIO]]="NORMAL",2.5,))))</f>
        <v>3.75</v>
      </c>
      <c r="R1041">
        <f>IF(Tabla1[[#This Row],[SERVICIO]]="COMIDA",3.5,IF(Tabla1[[#This Row],[SERVICIO]]="CONTROLADO",8,IF(Tabla1[[#This Row],[SERVICIO]]="RÁPIDO",4.5,IF(Tabla1[[#This Row],[SERVICIO]]="NORMAL",3,))))</f>
        <v>4.5</v>
      </c>
      <c r="S10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1" s="2">
        <f>IF(Tabla1[[#This Row],[KILOMETROS ADICIONALES]]=0,Tabla1[[#This Row],[KILOMETROS]]*Tabla1[[#This Row],[COSTO NORMAL]],Tabla1[[#This Row],[COSTO NORMAL]]*Tabla1[[#This Row],[KILOMETROS HASTA]])</f>
        <v>12.06</v>
      </c>
      <c r="U1041" s="2">
        <f>Tabla1[[#This Row],[KILOMETROS ADICIONALES]]*Tabla1[[#This Row],[COSTO ADICIONAL]]</f>
        <v>0</v>
      </c>
      <c r="V1041">
        <v>128.38999999999999</v>
      </c>
      <c r="W1041" s="2">
        <f>Tabla1[[#This Row],[COSTO NORMAL2]]+Tabla1[[#This Row],[COSTO ADICIONAL2]]</f>
        <v>12.06</v>
      </c>
    </row>
    <row r="1042" spans="1:23" x14ac:dyDescent="0.25">
      <c r="A1042" t="s">
        <v>45</v>
      </c>
      <c r="B1042" t="s">
        <v>1724</v>
      </c>
      <c r="C1042" t="s">
        <v>10133</v>
      </c>
      <c r="D1042" t="s">
        <v>13</v>
      </c>
      <c r="E1042" t="s">
        <v>14845</v>
      </c>
      <c r="F1042" t="s">
        <v>14</v>
      </c>
      <c r="G1042" t="s">
        <v>15</v>
      </c>
      <c r="H1042" t="s">
        <v>72</v>
      </c>
      <c r="I1042" t="s">
        <v>1725</v>
      </c>
      <c r="J1042" t="str">
        <f>MID(Tabla1[[#This Row],[HORA2]],1,2)</f>
        <v>17</v>
      </c>
      <c r="K1042" t="s">
        <v>44</v>
      </c>
      <c r="L1042" t="s">
        <v>153</v>
      </c>
      <c r="M1042" t="s">
        <v>14867</v>
      </c>
      <c r="N1042" t="s">
        <v>22</v>
      </c>
      <c r="O1042">
        <v>3.42</v>
      </c>
      <c r="P10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42">
        <f>IF(Tabla1[[#This Row],[SERVICIO]]="COMIDA",3,IF(Tabla1[[#This Row],[SERVICIO]]="CONTROLADO",12,IF(Tabla1[[#This Row],[SERVICIO]]="RÁPIDO",3.75,IF(Tabla1[[#This Row],[SERVICIO]]="NORMAL",2.5,))))</f>
        <v>3.75</v>
      </c>
      <c r="R1042">
        <f>IF(Tabla1[[#This Row],[SERVICIO]]="COMIDA",3.5,IF(Tabla1[[#This Row],[SERVICIO]]="CONTROLADO",8,IF(Tabla1[[#This Row],[SERVICIO]]="RÁPIDO",4.5,IF(Tabla1[[#This Row],[SERVICIO]]="NORMAL",3,))))</f>
        <v>4.5</v>
      </c>
      <c r="S10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2" s="2">
        <f>IF(Tabla1[[#This Row],[KILOMETROS ADICIONALES]]=0,Tabla1[[#This Row],[KILOMETROS]]*Tabla1[[#This Row],[COSTO NORMAL]],Tabla1[[#This Row],[COSTO NORMAL]]*Tabla1[[#This Row],[KILOMETROS HASTA]])</f>
        <v>15.39</v>
      </c>
      <c r="U1042" s="2">
        <f>Tabla1[[#This Row],[KILOMETROS ADICIONALES]]*Tabla1[[#This Row],[COSTO ADICIONAL]]</f>
        <v>0</v>
      </c>
      <c r="V1042">
        <v>18.64</v>
      </c>
      <c r="W1042" s="2">
        <f>Tabla1[[#This Row],[COSTO NORMAL2]]+Tabla1[[#This Row],[COSTO ADICIONAL2]]</f>
        <v>15.39</v>
      </c>
    </row>
    <row r="1043" spans="1:23" x14ac:dyDescent="0.25">
      <c r="A1043" t="s">
        <v>45</v>
      </c>
      <c r="B1043" t="s">
        <v>1726</v>
      </c>
      <c r="C1043" t="s">
        <v>10134</v>
      </c>
      <c r="D1043" t="s">
        <v>13</v>
      </c>
      <c r="E1043" t="s">
        <v>14844</v>
      </c>
      <c r="F1043" t="s">
        <v>295</v>
      </c>
      <c r="G1043" t="s">
        <v>15</v>
      </c>
      <c r="H1043" t="s">
        <v>72</v>
      </c>
      <c r="I1043" t="s">
        <v>1727</v>
      </c>
      <c r="J1043" t="str">
        <f>MID(Tabla1[[#This Row],[HORA2]],1,2)</f>
        <v>12</v>
      </c>
      <c r="K1043" t="s">
        <v>20</v>
      </c>
      <c r="L1043" t="s">
        <v>57</v>
      </c>
      <c r="M1043" t="s">
        <v>14867</v>
      </c>
      <c r="N1043" t="s">
        <v>22</v>
      </c>
      <c r="O1043">
        <v>19.79</v>
      </c>
      <c r="P10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17.29</v>
      </c>
      <c r="Q1043">
        <f>IF(Tabla1[[#This Row],[SERVICIO]]="COMIDA",3,IF(Tabla1[[#This Row],[SERVICIO]]="CONTROLADO",12,IF(Tabla1[[#This Row],[SERVICIO]]="RÁPIDO",3.75,IF(Tabla1[[#This Row],[SERVICIO]]="NORMAL",2.5,))))</f>
        <v>2.5</v>
      </c>
      <c r="R1043">
        <f>IF(Tabla1[[#This Row],[SERVICIO]]="COMIDA",3.5,IF(Tabla1[[#This Row],[SERVICIO]]="CONTROLADO",8,IF(Tabla1[[#This Row],[SERVICIO]]="RÁPIDO",4.5,IF(Tabla1[[#This Row],[SERVICIO]]="NORMAL",3,))))</f>
        <v>3</v>
      </c>
      <c r="S1043">
        <f>IF(Tabla1[[#This Row],[SERVICIO]]="COMIDA",0.75,IF(Tabla1[[#This Row],[SERVICIO]]="CONTROLADO",2.65,IF(Tabla1[[#This Row],[SERVICIO]]="RÁPIDO",0.55,IF(Tabla1[[#This Row],[SERVICIO]]="NORMAL",1.2,))))</f>
        <v>1.2</v>
      </c>
      <c r="T1043" s="2">
        <f>IF(Tabla1[[#This Row],[KILOMETROS ADICIONALES]]=0,Tabla1[[#This Row],[KILOMETROS]]*Tabla1[[#This Row],[COSTO NORMAL]],Tabla1[[#This Row],[COSTO NORMAL]]*Tabla1[[#This Row],[KILOMETROS HASTA]])</f>
        <v>7.5</v>
      </c>
      <c r="U1043" s="2">
        <f>Tabla1[[#This Row],[KILOMETROS ADICIONALES]]*Tabla1[[#This Row],[COSTO ADICIONAL]]</f>
        <v>20.747999999999998</v>
      </c>
      <c r="V1043">
        <v>163.93</v>
      </c>
      <c r="W1043" s="2">
        <f>Tabla1[[#This Row],[COSTO NORMAL2]]+Tabla1[[#This Row],[COSTO ADICIONAL2]]</f>
        <v>28.247999999999998</v>
      </c>
    </row>
    <row r="1044" spans="1:23" x14ac:dyDescent="0.25">
      <c r="A1044" t="s">
        <v>45</v>
      </c>
      <c r="B1044" t="s">
        <v>1728</v>
      </c>
      <c r="C1044" t="s">
        <v>10135</v>
      </c>
      <c r="E1044" t="s">
        <v>14845</v>
      </c>
      <c r="F1044" t="s">
        <v>76</v>
      </c>
      <c r="G1044" t="s">
        <v>15</v>
      </c>
      <c r="H1044" t="s">
        <v>45</v>
      </c>
      <c r="I1044" t="s">
        <v>1729</v>
      </c>
      <c r="J1044" t="str">
        <f>MID(Tabla1[[#This Row],[HORA2]],1,2)</f>
        <v>19</v>
      </c>
      <c r="K1044" t="s">
        <v>43</v>
      </c>
      <c r="L1044" t="s">
        <v>20</v>
      </c>
      <c r="M1044" t="s">
        <v>14867</v>
      </c>
      <c r="N1044" t="s">
        <v>22</v>
      </c>
      <c r="O1044">
        <v>19.010000000000002</v>
      </c>
      <c r="P10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15.260000000000002</v>
      </c>
      <c r="Q1044">
        <f>IF(Tabla1[[#This Row],[SERVICIO]]="COMIDA",3,IF(Tabla1[[#This Row],[SERVICIO]]="CONTROLADO",12,IF(Tabla1[[#This Row],[SERVICIO]]="RÁPIDO",3.75,IF(Tabla1[[#This Row],[SERVICIO]]="NORMAL",2.5,))))</f>
        <v>3.75</v>
      </c>
      <c r="R1044">
        <f>IF(Tabla1[[#This Row],[SERVICIO]]="COMIDA",3.5,IF(Tabla1[[#This Row],[SERVICIO]]="CONTROLADO",8,IF(Tabla1[[#This Row],[SERVICIO]]="RÁPIDO",4.5,IF(Tabla1[[#This Row],[SERVICIO]]="NORMAL",3,))))</f>
        <v>4.5</v>
      </c>
      <c r="S10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4" s="2">
        <f>IF(Tabla1[[#This Row],[KILOMETROS ADICIONALES]]=0,Tabla1[[#This Row],[KILOMETROS]]*Tabla1[[#This Row],[COSTO NORMAL]],Tabla1[[#This Row],[COSTO NORMAL]]*Tabla1[[#This Row],[KILOMETROS HASTA]])</f>
        <v>16.875</v>
      </c>
      <c r="U1044" s="2">
        <f>Tabla1[[#This Row],[KILOMETROS ADICIONALES]]*Tabla1[[#This Row],[COSTO ADICIONAL]]</f>
        <v>8.3930000000000007</v>
      </c>
      <c r="V1044">
        <v>80.25</v>
      </c>
      <c r="W1044" s="2">
        <f>Tabla1[[#This Row],[COSTO NORMAL2]]+Tabla1[[#This Row],[COSTO ADICIONAL2]]</f>
        <v>25.268000000000001</v>
      </c>
    </row>
    <row r="1045" spans="1:23" x14ac:dyDescent="0.25">
      <c r="A1045" t="s">
        <v>45</v>
      </c>
      <c r="B1045" t="s">
        <v>1730</v>
      </c>
      <c r="C1045" t="s">
        <v>10136</v>
      </c>
      <c r="D1045" t="s">
        <v>13</v>
      </c>
      <c r="E1045" t="s">
        <v>14847</v>
      </c>
      <c r="F1045" t="s">
        <v>14</v>
      </c>
      <c r="G1045" t="s">
        <v>15</v>
      </c>
      <c r="H1045" t="s">
        <v>72</v>
      </c>
      <c r="I1045" t="s">
        <v>1731</v>
      </c>
      <c r="J1045" t="str">
        <f>MID(Tabla1[[#This Row],[HORA2]],1,2)</f>
        <v>16</v>
      </c>
      <c r="K1045" t="s">
        <v>19</v>
      </c>
      <c r="L1045" t="s">
        <v>90</v>
      </c>
      <c r="M1045" t="s">
        <v>14867</v>
      </c>
      <c r="N1045" t="s">
        <v>22</v>
      </c>
      <c r="O1045">
        <v>10.39</v>
      </c>
      <c r="P10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7.3900000000000006</v>
      </c>
      <c r="Q1045">
        <f>IF(Tabla1[[#This Row],[SERVICIO]]="COMIDA",3,IF(Tabla1[[#This Row],[SERVICIO]]="CONTROLADO",12,IF(Tabla1[[#This Row],[SERVICIO]]="RÁPIDO",3.75,IF(Tabla1[[#This Row],[SERVICIO]]="NORMAL",2.5,))))</f>
        <v>3</v>
      </c>
      <c r="R1045">
        <f>IF(Tabla1[[#This Row],[SERVICIO]]="COMIDA",3.5,IF(Tabla1[[#This Row],[SERVICIO]]="CONTROLADO",8,IF(Tabla1[[#This Row],[SERVICIO]]="RÁPIDO",4.5,IF(Tabla1[[#This Row],[SERVICIO]]="NORMAL",3,))))</f>
        <v>3.5</v>
      </c>
      <c r="S1045">
        <f>IF(Tabla1[[#This Row],[SERVICIO]]="COMIDA",0.75,IF(Tabla1[[#This Row],[SERVICIO]]="CONTROLADO",2.65,IF(Tabla1[[#This Row],[SERVICIO]]="RÁPIDO",0.55,IF(Tabla1[[#This Row],[SERVICIO]]="NORMAL",1.2,))))</f>
        <v>0.75</v>
      </c>
      <c r="T1045" s="2">
        <f>IF(Tabla1[[#This Row],[KILOMETROS ADICIONALES]]=0,Tabla1[[#This Row],[KILOMETROS]]*Tabla1[[#This Row],[COSTO NORMAL]],Tabla1[[#This Row],[COSTO NORMAL]]*Tabla1[[#This Row],[KILOMETROS HASTA]])</f>
        <v>10.5</v>
      </c>
      <c r="U1045" s="2">
        <f>Tabla1[[#This Row],[KILOMETROS ADICIONALES]]*Tabla1[[#This Row],[COSTO ADICIONAL]]</f>
        <v>5.5425000000000004</v>
      </c>
      <c r="V1045">
        <v>224.14</v>
      </c>
      <c r="W1045" s="2">
        <f>Tabla1[[#This Row],[COSTO NORMAL2]]+Tabla1[[#This Row],[COSTO ADICIONAL2]]</f>
        <v>16.0425</v>
      </c>
    </row>
    <row r="1046" spans="1:23" x14ac:dyDescent="0.25">
      <c r="A1046" t="s">
        <v>45</v>
      </c>
      <c r="B1046" t="s">
        <v>1732</v>
      </c>
      <c r="C1046" t="s">
        <v>10137</v>
      </c>
      <c r="E1046" t="s">
        <v>14845</v>
      </c>
      <c r="F1046" t="s">
        <v>76</v>
      </c>
      <c r="G1046" t="s">
        <v>15</v>
      </c>
      <c r="H1046" t="s">
        <v>45</v>
      </c>
      <c r="I1046" t="s">
        <v>1733</v>
      </c>
      <c r="J1046" t="str">
        <f>MID(Tabla1[[#This Row],[HORA2]],1,2)</f>
        <v>20</v>
      </c>
      <c r="K1046" t="s">
        <v>43</v>
      </c>
      <c r="L1046" t="s">
        <v>57</v>
      </c>
      <c r="M1046" t="s">
        <v>14867</v>
      </c>
      <c r="N1046" t="s">
        <v>22</v>
      </c>
      <c r="O1046">
        <v>9.08</v>
      </c>
      <c r="P10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5.33</v>
      </c>
      <c r="Q1046">
        <f>IF(Tabla1[[#This Row],[SERVICIO]]="COMIDA",3,IF(Tabla1[[#This Row],[SERVICIO]]="CONTROLADO",12,IF(Tabla1[[#This Row],[SERVICIO]]="RÁPIDO",3.75,IF(Tabla1[[#This Row],[SERVICIO]]="NORMAL",2.5,))))</f>
        <v>3.75</v>
      </c>
      <c r="R1046">
        <f>IF(Tabla1[[#This Row],[SERVICIO]]="COMIDA",3.5,IF(Tabla1[[#This Row],[SERVICIO]]="CONTROLADO",8,IF(Tabla1[[#This Row],[SERVICIO]]="RÁPIDO",4.5,IF(Tabla1[[#This Row],[SERVICIO]]="NORMAL",3,))))</f>
        <v>4.5</v>
      </c>
      <c r="S10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6" s="2">
        <f>IF(Tabla1[[#This Row],[KILOMETROS ADICIONALES]]=0,Tabla1[[#This Row],[KILOMETROS]]*Tabla1[[#This Row],[COSTO NORMAL]],Tabla1[[#This Row],[COSTO NORMAL]]*Tabla1[[#This Row],[KILOMETROS HASTA]])</f>
        <v>16.875</v>
      </c>
      <c r="U1046" s="2">
        <f>Tabla1[[#This Row],[KILOMETROS ADICIONALES]]*Tabla1[[#This Row],[COSTO ADICIONAL]]</f>
        <v>2.9315000000000002</v>
      </c>
      <c r="V1046">
        <v>201.48</v>
      </c>
      <c r="W1046" s="2">
        <f>Tabla1[[#This Row],[COSTO NORMAL2]]+Tabla1[[#This Row],[COSTO ADICIONAL2]]</f>
        <v>19.8065</v>
      </c>
    </row>
    <row r="1047" spans="1:23" x14ac:dyDescent="0.25">
      <c r="A1047" t="s">
        <v>45</v>
      </c>
      <c r="B1047" t="s">
        <v>1734</v>
      </c>
      <c r="C1047" t="s">
        <v>10138</v>
      </c>
      <c r="D1047" t="s">
        <v>13</v>
      </c>
      <c r="E1047" t="s">
        <v>14847</v>
      </c>
      <c r="F1047" t="s">
        <v>76</v>
      </c>
      <c r="G1047" t="s">
        <v>15</v>
      </c>
      <c r="H1047" t="s">
        <v>45</v>
      </c>
      <c r="I1047" t="s">
        <v>1735</v>
      </c>
      <c r="J1047" t="str">
        <f>MID(Tabla1[[#This Row],[HORA2]],1,2)</f>
        <v>21</v>
      </c>
      <c r="K1047" t="s">
        <v>43</v>
      </c>
      <c r="L1047" t="s">
        <v>35</v>
      </c>
      <c r="M1047" t="s">
        <v>14867</v>
      </c>
      <c r="N1047" t="s">
        <v>22</v>
      </c>
      <c r="O1047">
        <v>19.2</v>
      </c>
      <c r="P10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1047">
        <f>IF(Tabla1[[#This Row],[SERVICIO]]="COMIDA",3,IF(Tabla1[[#This Row],[SERVICIO]]="CONTROLADO",12,IF(Tabla1[[#This Row],[SERVICIO]]="RÁPIDO",3.75,IF(Tabla1[[#This Row],[SERVICIO]]="NORMAL",2.5,))))</f>
        <v>3</v>
      </c>
      <c r="R1047">
        <f>IF(Tabla1[[#This Row],[SERVICIO]]="COMIDA",3.5,IF(Tabla1[[#This Row],[SERVICIO]]="CONTROLADO",8,IF(Tabla1[[#This Row],[SERVICIO]]="RÁPIDO",4.5,IF(Tabla1[[#This Row],[SERVICIO]]="NORMAL",3,))))</f>
        <v>3.5</v>
      </c>
      <c r="S1047">
        <f>IF(Tabla1[[#This Row],[SERVICIO]]="COMIDA",0.75,IF(Tabla1[[#This Row],[SERVICIO]]="CONTROLADO",2.65,IF(Tabla1[[#This Row],[SERVICIO]]="RÁPIDO",0.55,IF(Tabla1[[#This Row],[SERVICIO]]="NORMAL",1.2,))))</f>
        <v>0.75</v>
      </c>
      <c r="T1047" s="2">
        <f>IF(Tabla1[[#This Row],[KILOMETROS ADICIONALES]]=0,Tabla1[[#This Row],[KILOMETROS]]*Tabla1[[#This Row],[COSTO NORMAL]],Tabla1[[#This Row],[COSTO NORMAL]]*Tabla1[[#This Row],[KILOMETROS HASTA]])</f>
        <v>10.5</v>
      </c>
      <c r="U1047" s="2">
        <f>Tabla1[[#This Row],[KILOMETROS ADICIONALES]]*Tabla1[[#This Row],[COSTO ADICIONAL]]</f>
        <v>12.149999999999999</v>
      </c>
      <c r="V1047">
        <v>188.92</v>
      </c>
      <c r="W1047" s="2">
        <f>Tabla1[[#This Row],[COSTO NORMAL2]]+Tabla1[[#This Row],[COSTO ADICIONAL2]]</f>
        <v>22.65</v>
      </c>
    </row>
    <row r="1048" spans="1:23" x14ac:dyDescent="0.25">
      <c r="A1048" t="s">
        <v>45</v>
      </c>
      <c r="B1048" t="s">
        <v>1736</v>
      </c>
      <c r="C1048" t="s">
        <v>10139</v>
      </c>
      <c r="E1048" t="s">
        <v>14845</v>
      </c>
      <c r="F1048" t="s">
        <v>76</v>
      </c>
      <c r="G1048" t="s">
        <v>15</v>
      </c>
      <c r="H1048" t="s">
        <v>45</v>
      </c>
      <c r="I1048" t="s">
        <v>1737</v>
      </c>
      <c r="J1048" t="str">
        <f>MID(Tabla1[[#This Row],[HORA2]],1,2)</f>
        <v>20</v>
      </c>
      <c r="K1048" t="s">
        <v>43</v>
      </c>
      <c r="L1048" t="s">
        <v>57</v>
      </c>
      <c r="M1048" t="s">
        <v>14867</v>
      </c>
      <c r="N1048" t="s">
        <v>22</v>
      </c>
      <c r="O1048">
        <v>6.07</v>
      </c>
      <c r="P10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2.3200000000000003</v>
      </c>
      <c r="Q1048">
        <f>IF(Tabla1[[#This Row],[SERVICIO]]="COMIDA",3,IF(Tabla1[[#This Row],[SERVICIO]]="CONTROLADO",12,IF(Tabla1[[#This Row],[SERVICIO]]="RÁPIDO",3.75,IF(Tabla1[[#This Row],[SERVICIO]]="NORMAL",2.5,))))</f>
        <v>3.75</v>
      </c>
      <c r="R1048">
        <f>IF(Tabla1[[#This Row],[SERVICIO]]="COMIDA",3.5,IF(Tabla1[[#This Row],[SERVICIO]]="CONTROLADO",8,IF(Tabla1[[#This Row],[SERVICIO]]="RÁPIDO",4.5,IF(Tabla1[[#This Row],[SERVICIO]]="NORMAL",3,))))</f>
        <v>4.5</v>
      </c>
      <c r="S10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8" s="2">
        <f>IF(Tabla1[[#This Row],[KILOMETROS ADICIONALES]]=0,Tabla1[[#This Row],[KILOMETROS]]*Tabla1[[#This Row],[COSTO NORMAL]],Tabla1[[#This Row],[COSTO NORMAL]]*Tabla1[[#This Row],[KILOMETROS HASTA]])</f>
        <v>16.875</v>
      </c>
      <c r="U1048" s="2">
        <f>Tabla1[[#This Row],[KILOMETROS ADICIONALES]]*Tabla1[[#This Row],[COSTO ADICIONAL]]</f>
        <v>1.2760000000000002</v>
      </c>
      <c r="V1048">
        <v>197.81</v>
      </c>
      <c r="W1048" s="2">
        <f>Tabla1[[#This Row],[COSTO NORMAL2]]+Tabla1[[#This Row],[COSTO ADICIONAL2]]</f>
        <v>18.151</v>
      </c>
    </row>
    <row r="1049" spans="1:23" x14ac:dyDescent="0.25">
      <c r="A1049" t="s">
        <v>45</v>
      </c>
      <c r="B1049" t="s">
        <v>1738</v>
      </c>
      <c r="C1049" t="s">
        <v>10140</v>
      </c>
      <c r="D1049" t="s">
        <v>13</v>
      </c>
      <c r="E1049" t="s">
        <v>14845</v>
      </c>
      <c r="F1049" t="s">
        <v>14</v>
      </c>
      <c r="G1049" t="s">
        <v>15</v>
      </c>
      <c r="H1049" t="s">
        <v>72</v>
      </c>
      <c r="I1049" t="s">
        <v>1739</v>
      </c>
      <c r="J1049" t="str">
        <f>MID(Tabla1[[#This Row],[HORA2]],1,2)</f>
        <v>12</v>
      </c>
      <c r="K1049" t="s">
        <v>53</v>
      </c>
      <c r="L1049" t="s">
        <v>31</v>
      </c>
      <c r="M1049" t="s">
        <v>14867</v>
      </c>
      <c r="N1049" t="s">
        <v>22</v>
      </c>
      <c r="O1049">
        <v>3.18</v>
      </c>
      <c r="P10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49">
        <f>IF(Tabla1[[#This Row],[SERVICIO]]="COMIDA",3,IF(Tabla1[[#This Row],[SERVICIO]]="CONTROLADO",12,IF(Tabla1[[#This Row],[SERVICIO]]="RÁPIDO",3.75,IF(Tabla1[[#This Row],[SERVICIO]]="NORMAL",2.5,))))</f>
        <v>3.75</v>
      </c>
      <c r="R1049">
        <f>IF(Tabla1[[#This Row],[SERVICIO]]="COMIDA",3.5,IF(Tabla1[[#This Row],[SERVICIO]]="CONTROLADO",8,IF(Tabla1[[#This Row],[SERVICIO]]="RÁPIDO",4.5,IF(Tabla1[[#This Row],[SERVICIO]]="NORMAL",3,))))</f>
        <v>4.5</v>
      </c>
      <c r="S10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49" s="2">
        <f>IF(Tabla1[[#This Row],[KILOMETROS ADICIONALES]]=0,Tabla1[[#This Row],[KILOMETROS]]*Tabla1[[#This Row],[COSTO NORMAL]],Tabla1[[#This Row],[COSTO NORMAL]]*Tabla1[[#This Row],[KILOMETROS HASTA]])</f>
        <v>14.31</v>
      </c>
      <c r="U1049" s="2">
        <f>Tabla1[[#This Row],[KILOMETROS ADICIONALES]]*Tabla1[[#This Row],[COSTO ADICIONAL]]</f>
        <v>0</v>
      </c>
      <c r="V1049">
        <v>120.63</v>
      </c>
      <c r="W1049" s="2">
        <f>Tabla1[[#This Row],[COSTO NORMAL2]]+Tabla1[[#This Row],[COSTO ADICIONAL2]]</f>
        <v>14.31</v>
      </c>
    </row>
    <row r="1050" spans="1:23" x14ac:dyDescent="0.25">
      <c r="A1050" t="s">
        <v>45</v>
      </c>
      <c r="B1050" t="s">
        <v>1740</v>
      </c>
      <c r="C1050" t="s">
        <v>10141</v>
      </c>
      <c r="D1050" t="s">
        <v>13</v>
      </c>
      <c r="E1050" t="s">
        <v>14847</v>
      </c>
      <c r="F1050" t="s">
        <v>14</v>
      </c>
      <c r="G1050" t="s">
        <v>15</v>
      </c>
      <c r="H1050" t="s">
        <v>45</v>
      </c>
      <c r="I1050" t="s">
        <v>1741</v>
      </c>
      <c r="J1050" t="str">
        <f>MID(Tabla1[[#This Row],[HORA2]],1,2)</f>
        <v>21</v>
      </c>
      <c r="K1050" t="s">
        <v>19</v>
      </c>
      <c r="L1050" t="s">
        <v>43</v>
      </c>
      <c r="M1050" t="s">
        <v>14867</v>
      </c>
      <c r="N1050" t="s">
        <v>22</v>
      </c>
      <c r="O1050">
        <v>20.52</v>
      </c>
      <c r="P10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17.52</v>
      </c>
      <c r="Q1050">
        <f>IF(Tabla1[[#This Row],[SERVICIO]]="COMIDA",3,IF(Tabla1[[#This Row],[SERVICIO]]="CONTROLADO",12,IF(Tabla1[[#This Row],[SERVICIO]]="RÁPIDO",3.75,IF(Tabla1[[#This Row],[SERVICIO]]="NORMAL",2.5,))))</f>
        <v>3</v>
      </c>
      <c r="R1050">
        <f>IF(Tabla1[[#This Row],[SERVICIO]]="COMIDA",3.5,IF(Tabla1[[#This Row],[SERVICIO]]="CONTROLADO",8,IF(Tabla1[[#This Row],[SERVICIO]]="RÁPIDO",4.5,IF(Tabla1[[#This Row],[SERVICIO]]="NORMAL",3,))))</f>
        <v>3.5</v>
      </c>
      <c r="S1050">
        <f>IF(Tabla1[[#This Row],[SERVICIO]]="COMIDA",0.75,IF(Tabla1[[#This Row],[SERVICIO]]="CONTROLADO",2.65,IF(Tabla1[[#This Row],[SERVICIO]]="RÁPIDO",0.55,IF(Tabla1[[#This Row],[SERVICIO]]="NORMAL",1.2,))))</f>
        <v>0.75</v>
      </c>
      <c r="T1050" s="2">
        <f>IF(Tabla1[[#This Row],[KILOMETROS ADICIONALES]]=0,Tabla1[[#This Row],[KILOMETROS]]*Tabla1[[#This Row],[COSTO NORMAL]],Tabla1[[#This Row],[COSTO NORMAL]]*Tabla1[[#This Row],[KILOMETROS HASTA]])</f>
        <v>10.5</v>
      </c>
      <c r="U1050" s="2">
        <f>Tabla1[[#This Row],[KILOMETROS ADICIONALES]]*Tabla1[[#This Row],[COSTO ADICIONAL]]</f>
        <v>13.14</v>
      </c>
      <c r="V1050">
        <v>7.18</v>
      </c>
      <c r="W1050" s="2">
        <f>Tabla1[[#This Row],[COSTO NORMAL2]]+Tabla1[[#This Row],[COSTO ADICIONAL2]]</f>
        <v>23.64</v>
      </c>
    </row>
    <row r="1051" spans="1:23" x14ac:dyDescent="0.25">
      <c r="A1051" t="s">
        <v>45</v>
      </c>
      <c r="B1051" t="s">
        <v>1742</v>
      </c>
      <c r="C1051" t="s">
        <v>10142</v>
      </c>
      <c r="D1051" t="s">
        <v>75</v>
      </c>
      <c r="E1051" t="s">
        <v>14844</v>
      </c>
      <c r="F1051" t="s">
        <v>295</v>
      </c>
      <c r="G1051" t="s">
        <v>15</v>
      </c>
      <c r="H1051" t="s">
        <v>72</v>
      </c>
      <c r="I1051" t="s">
        <v>1743</v>
      </c>
      <c r="J1051" t="str">
        <f>MID(Tabla1[[#This Row],[HORA2]],1,2)</f>
        <v>13</v>
      </c>
      <c r="K1051" t="s">
        <v>20</v>
      </c>
      <c r="L1051" t="s">
        <v>78</v>
      </c>
      <c r="M1051" t="s">
        <v>14867</v>
      </c>
      <c r="N1051" t="s">
        <v>22</v>
      </c>
      <c r="O1051">
        <v>6</v>
      </c>
      <c r="P10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1051">
        <f>IF(Tabla1[[#This Row],[SERVICIO]]="COMIDA",3,IF(Tabla1[[#This Row],[SERVICIO]]="CONTROLADO",12,IF(Tabla1[[#This Row],[SERVICIO]]="RÁPIDO",3.75,IF(Tabla1[[#This Row],[SERVICIO]]="NORMAL",2.5,))))</f>
        <v>2.5</v>
      </c>
      <c r="R1051">
        <f>IF(Tabla1[[#This Row],[SERVICIO]]="COMIDA",3.5,IF(Tabla1[[#This Row],[SERVICIO]]="CONTROLADO",8,IF(Tabla1[[#This Row],[SERVICIO]]="RÁPIDO",4.5,IF(Tabla1[[#This Row],[SERVICIO]]="NORMAL",3,))))</f>
        <v>3</v>
      </c>
      <c r="S1051">
        <f>IF(Tabla1[[#This Row],[SERVICIO]]="COMIDA",0.75,IF(Tabla1[[#This Row],[SERVICIO]]="CONTROLADO",2.65,IF(Tabla1[[#This Row],[SERVICIO]]="RÁPIDO",0.55,IF(Tabla1[[#This Row],[SERVICIO]]="NORMAL",1.2,))))</f>
        <v>1.2</v>
      </c>
      <c r="T1051" s="2">
        <f>IF(Tabla1[[#This Row],[KILOMETROS ADICIONALES]]=0,Tabla1[[#This Row],[KILOMETROS]]*Tabla1[[#This Row],[COSTO NORMAL]],Tabla1[[#This Row],[COSTO NORMAL]]*Tabla1[[#This Row],[KILOMETROS HASTA]])</f>
        <v>7.5</v>
      </c>
      <c r="U1051" s="2">
        <f>Tabla1[[#This Row],[KILOMETROS ADICIONALES]]*Tabla1[[#This Row],[COSTO ADICIONAL]]</f>
        <v>4.2</v>
      </c>
      <c r="V1051">
        <v>176.22</v>
      </c>
      <c r="W1051" s="2">
        <f>Tabla1[[#This Row],[COSTO NORMAL2]]+Tabla1[[#This Row],[COSTO ADICIONAL2]]</f>
        <v>11.7</v>
      </c>
    </row>
    <row r="1052" spans="1:23" x14ac:dyDescent="0.25">
      <c r="A1052" t="s">
        <v>45</v>
      </c>
      <c r="B1052" t="s">
        <v>1744</v>
      </c>
      <c r="C1052" t="s">
        <v>10143</v>
      </c>
      <c r="D1052" t="s">
        <v>13</v>
      </c>
      <c r="E1052" t="s">
        <v>14847</v>
      </c>
      <c r="F1052" t="s">
        <v>14</v>
      </c>
      <c r="G1052" t="s">
        <v>15</v>
      </c>
      <c r="H1052" t="s">
        <v>45</v>
      </c>
      <c r="I1052" t="s">
        <v>1745</v>
      </c>
      <c r="J1052" t="str">
        <f>MID(Tabla1[[#This Row],[HORA2]],1,2)</f>
        <v>21</v>
      </c>
      <c r="K1052" t="s">
        <v>19</v>
      </c>
      <c r="L1052" t="s">
        <v>43</v>
      </c>
      <c r="M1052" t="s">
        <v>14867</v>
      </c>
      <c r="N1052" t="s">
        <v>22</v>
      </c>
      <c r="O1052">
        <v>7.08</v>
      </c>
      <c r="P10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4.08</v>
      </c>
      <c r="Q1052">
        <f>IF(Tabla1[[#This Row],[SERVICIO]]="COMIDA",3,IF(Tabla1[[#This Row],[SERVICIO]]="CONTROLADO",12,IF(Tabla1[[#This Row],[SERVICIO]]="RÁPIDO",3.75,IF(Tabla1[[#This Row],[SERVICIO]]="NORMAL",2.5,))))</f>
        <v>3</v>
      </c>
      <c r="R1052">
        <f>IF(Tabla1[[#This Row],[SERVICIO]]="COMIDA",3.5,IF(Tabla1[[#This Row],[SERVICIO]]="CONTROLADO",8,IF(Tabla1[[#This Row],[SERVICIO]]="RÁPIDO",4.5,IF(Tabla1[[#This Row],[SERVICIO]]="NORMAL",3,))))</f>
        <v>3.5</v>
      </c>
      <c r="S1052">
        <f>IF(Tabla1[[#This Row],[SERVICIO]]="COMIDA",0.75,IF(Tabla1[[#This Row],[SERVICIO]]="CONTROLADO",2.65,IF(Tabla1[[#This Row],[SERVICIO]]="RÁPIDO",0.55,IF(Tabla1[[#This Row],[SERVICIO]]="NORMAL",1.2,))))</f>
        <v>0.75</v>
      </c>
      <c r="T1052" s="2">
        <f>IF(Tabla1[[#This Row],[KILOMETROS ADICIONALES]]=0,Tabla1[[#This Row],[KILOMETROS]]*Tabla1[[#This Row],[COSTO NORMAL]],Tabla1[[#This Row],[COSTO NORMAL]]*Tabla1[[#This Row],[KILOMETROS HASTA]])</f>
        <v>10.5</v>
      </c>
      <c r="U1052" s="2">
        <f>Tabla1[[#This Row],[KILOMETROS ADICIONALES]]*Tabla1[[#This Row],[COSTO ADICIONAL]]</f>
        <v>3.06</v>
      </c>
      <c r="V1052">
        <v>111.15</v>
      </c>
      <c r="W1052" s="2">
        <f>Tabla1[[#This Row],[COSTO NORMAL2]]+Tabla1[[#This Row],[COSTO ADICIONAL2]]</f>
        <v>13.56</v>
      </c>
    </row>
    <row r="1053" spans="1:23" x14ac:dyDescent="0.25">
      <c r="A1053" t="s">
        <v>45</v>
      </c>
      <c r="B1053" t="s">
        <v>1746</v>
      </c>
      <c r="C1053" t="s">
        <v>10144</v>
      </c>
      <c r="E1053" t="s">
        <v>14845</v>
      </c>
      <c r="F1053" t="s">
        <v>76</v>
      </c>
      <c r="G1053" t="s">
        <v>15</v>
      </c>
      <c r="H1053" t="s">
        <v>45</v>
      </c>
      <c r="I1053" t="s">
        <v>1747</v>
      </c>
      <c r="J1053" t="str">
        <f>MID(Tabla1[[#This Row],[HORA2]],1,2)</f>
        <v>20</v>
      </c>
      <c r="K1053" t="s">
        <v>43</v>
      </c>
      <c r="L1053" t="s">
        <v>49</v>
      </c>
      <c r="M1053" t="s">
        <v>14867</v>
      </c>
      <c r="N1053" t="s">
        <v>22</v>
      </c>
      <c r="O1053">
        <v>13.36</v>
      </c>
      <c r="P10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9.61</v>
      </c>
      <c r="Q1053">
        <f>IF(Tabla1[[#This Row],[SERVICIO]]="COMIDA",3,IF(Tabla1[[#This Row],[SERVICIO]]="CONTROLADO",12,IF(Tabla1[[#This Row],[SERVICIO]]="RÁPIDO",3.75,IF(Tabla1[[#This Row],[SERVICIO]]="NORMAL",2.5,))))</f>
        <v>3.75</v>
      </c>
      <c r="R1053">
        <f>IF(Tabla1[[#This Row],[SERVICIO]]="COMIDA",3.5,IF(Tabla1[[#This Row],[SERVICIO]]="CONTROLADO",8,IF(Tabla1[[#This Row],[SERVICIO]]="RÁPIDO",4.5,IF(Tabla1[[#This Row],[SERVICIO]]="NORMAL",3,))))</f>
        <v>4.5</v>
      </c>
      <c r="S10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53" s="2">
        <f>IF(Tabla1[[#This Row],[KILOMETROS ADICIONALES]]=0,Tabla1[[#This Row],[KILOMETROS]]*Tabla1[[#This Row],[COSTO NORMAL]],Tabla1[[#This Row],[COSTO NORMAL]]*Tabla1[[#This Row],[KILOMETROS HASTA]])</f>
        <v>16.875</v>
      </c>
      <c r="U1053" s="2">
        <f>Tabla1[[#This Row],[KILOMETROS ADICIONALES]]*Tabla1[[#This Row],[COSTO ADICIONAL]]</f>
        <v>5.2854999999999999</v>
      </c>
      <c r="V1053">
        <v>192.52</v>
      </c>
      <c r="W1053" s="2">
        <f>Tabla1[[#This Row],[COSTO NORMAL2]]+Tabla1[[#This Row],[COSTO ADICIONAL2]]</f>
        <v>22.160499999999999</v>
      </c>
    </row>
    <row r="1054" spans="1:23" x14ac:dyDescent="0.25">
      <c r="A1054" t="s">
        <v>45</v>
      </c>
      <c r="B1054" t="s">
        <v>1748</v>
      </c>
      <c r="C1054" t="s">
        <v>10145</v>
      </c>
      <c r="D1054" t="s">
        <v>13</v>
      </c>
      <c r="E1054" t="s">
        <v>14845</v>
      </c>
      <c r="F1054" t="s">
        <v>14</v>
      </c>
      <c r="G1054" t="s">
        <v>15</v>
      </c>
      <c r="H1054" t="s">
        <v>72</v>
      </c>
      <c r="I1054" t="s">
        <v>1749</v>
      </c>
      <c r="J1054" t="str">
        <f>MID(Tabla1[[#This Row],[HORA2]],1,2)</f>
        <v>14</v>
      </c>
      <c r="K1054" t="s">
        <v>19</v>
      </c>
      <c r="L1054" t="s">
        <v>65</v>
      </c>
      <c r="M1054" t="s">
        <v>14867</v>
      </c>
      <c r="N1054" t="s">
        <v>22</v>
      </c>
      <c r="O1054">
        <v>8.32</v>
      </c>
      <c r="P10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4.57</v>
      </c>
      <c r="Q1054">
        <f>IF(Tabla1[[#This Row],[SERVICIO]]="COMIDA",3,IF(Tabla1[[#This Row],[SERVICIO]]="CONTROLADO",12,IF(Tabla1[[#This Row],[SERVICIO]]="RÁPIDO",3.75,IF(Tabla1[[#This Row],[SERVICIO]]="NORMAL",2.5,))))</f>
        <v>3.75</v>
      </c>
      <c r="R1054">
        <f>IF(Tabla1[[#This Row],[SERVICIO]]="COMIDA",3.5,IF(Tabla1[[#This Row],[SERVICIO]]="CONTROLADO",8,IF(Tabla1[[#This Row],[SERVICIO]]="RÁPIDO",4.5,IF(Tabla1[[#This Row],[SERVICIO]]="NORMAL",3,))))</f>
        <v>4.5</v>
      </c>
      <c r="S10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54" s="2">
        <f>IF(Tabla1[[#This Row],[KILOMETROS ADICIONALES]]=0,Tabla1[[#This Row],[KILOMETROS]]*Tabla1[[#This Row],[COSTO NORMAL]],Tabla1[[#This Row],[COSTO NORMAL]]*Tabla1[[#This Row],[KILOMETROS HASTA]])</f>
        <v>16.875</v>
      </c>
      <c r="U1054" s="2">
        <f>Tabla1[[#This Row],[KILOMETROS ADICIONALES]]*Tabla1[[#This Row],[COSTO ADICIONAL]]</f>
        <v>2.5135000000000005</v>
      </c>
      <c r="V1054">
        <v>133.29</v>
      </c>
      <c r="W1054" s="2">
        <f>Tabla1[[#This Row],[COSTO NORMAL2]]+Tabla1[[#This Row],[COSTO ADICIONAL2]]</f>
        <v>19.388500000000001</v>
      </c>
    </row>
    <row r="1055" spans="1:23" x14ac:dyDescent="0.25">
      <c r="A1055" t="s">
        <v>45</v>
      </c>
      <c r="B1055" t="s">
        <v>1750</v>
      </c>
      <c r="C1055" t="s">
        <v>10146</v>
      </c>
      <c r="D1055" t="s">
        <v>13</v>
      </c>
      <c r="E1055" t="s">
        <v>14847</v>
      </c>
      <c r="F1055" t="s">
        <v>14</v>
      </c>
      <c r="G1055" t="s">
        <v>15</v>
      </c>
      <c r="H1055" t="s">
        <v>45</v>
      </c>
      <c r="I1055" t="s">
        <v>1751</v>
      </c>
      <c r="J1055" t="str">
        <f>MID(Tabla1[[#This Row],[HORA2]],1,2)</f>
        <v>22</v>
      </c>
      <c r="K1055" t="s">
        <v>19</v>
      </c>
      <c r="L1055" t="s">
        <v>94</v>
      </c>
      <c r="M1055" t="s">
        <v>14867</v>
      </c>
      <c r="N1055" t="s">
        <v>22</v>
      </c>
      <c r="O1055">
        <v>17.87</v>
      </c>
      <c r="P10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14.870000000000001</v>
      </c>
      <c r="Q1055">
        <f>IF(Tabla1[[#This Row],[SERVICIO]]="COMIDA",3,IF(Tabla1[[#This Row],[SERVICIO]]="CONTROLADO",12,IF(Tabla1[[#This Row],[SERVICIO]]="RÁPIDO",3.75,IF(Tabla1[[#This Row],[SERVICIO]]="NORMAL",2.5,))))</f>
        <v>3</v>
      </c>
      <c r="R1055">
        <f>IF(Tabla1[[#This Row],[SERVICIO]]="COMIDA",3.5,IF(Tabla1[[#This Row],[SERVICIO]]="CONTROLADO",8,IF(Tabla1[[#This Row],[SERVICIO]]="RÁPIDO",4.5,IF(Tabla1[[#This Row],[SERVICIO]]="NORMAL",3,))))</f>
        <v>3.5</v>
      </c>
      <c r="S1055">
        <f>IF(Tabla1[[#This Row],[SERVICIO]]="COMIDA",0.75,IF(Tabla1[[#This Row],[SERVICIO]]="CONTROLADO",2.65,IF(Tabla1[[#This Row],[SERVICIO]]="RÁPIDO",0.55,IF(Tabla1[[#This Row],[SERVICIO]]="NORMAL",1.2,))))</f>
        <v>0.75</v>
      </c>
      <c r="T1055" s="2">
        <f>IF(Tabla1[[#This Row],[KILOMETROS ADICIONALES]]=0,Tabla1[[#This Row],[KILOMETROS]]*Tabla1[[#This Row],[COSTO NORMAL]],Tabla1[[#This Row],[COSTO NORMAL]]*Tabla1[[#This Row],[KILOMETROS HASTA]])</f>
        <v>10.5</v>
      </c>
      <c r="U1055" s="2">
        <f>Tabla1[[#This Row],[KILOMETROS ADICIONALES]]*Tabla1[[#This Row],[COSTO ADICIONAL]]</f>
        <v>11.1525</v>
      </c>
      <c r="V1055">
        <v>65.22</v>
      </c>
      <c r="W1055" s="2">
        <f>Tabla1[[#This Row],[COSTO NORMAL2]]+Tabla1[[#This Row],[COSTO ADICIONAL2]]</f>
        <v>21.6525</v>
      </c>
    </row>
    <row r="1056" spans="1:23" x14ac:dyDescent="0.25">
      <c r="A1056" t="s">
        <v>45</v>
      </c>
      <c r="B1056" t="s">
        <v>1752</v>
      </c>
      <c r="C1056" t="s">
        <v>10147</v>
      </c>
      <c r="D1056" t="s">
        <v>13</v>
      </c>
      <c r="E1056" t="s">
        <v>14847</v>
      </c>
      <c r="F1056" t="s">
        <v>14</v>
      </c>
      <c r="G1056" t="s">
        <v>15</v>
      </c>
      <c r="H1056" t="s">
        <v>45</v>
      </c>
      <c r="I1056" t="s">
        <v>1753</v>
      </c>
      <c r="J1056" t="str">
        <f>MID(Tabla1[[#This Row],[HORA2]],1,2)</f>
        <v>20</v>
      </c>
      <c r="K1056" t="s">
        <v>19</v>
      </c>
      <c r="L1056" t="s">
        <v>43</v>
      </c>
      <c r="M1056" t="s">
        <v>14867</v>
      </c>
      <c r="N1056" t="s">
        <v>22</v>
      </c>
      <c r="O1056">
        <v>7.63</v>
      </c>
      <c r="P10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</v>
      </c>
      <c r="Q1056">
        <f>IF(Tabla1[[#This Row],[SERVICIO]]="COMIDA",3,IF(Tabla1[[#This Row],[SERVICIO]]="CONTROLADO",12,IF(Tabla1[[#This Row],[SERVICIO]]="RÁPIDO",3.75,IF(Tabla1[[#This Row],[SERVICIO]]="NORMAL",2.5,))))</f>
        <v>3</v>
      </c>
      <c r="R1056">
        <f>IF(Tabla1[[#This Row],[SERVICIO]]="COMIDA",3.5,IF(Tabla1[[#This Row],[SERVICIO]]="CONTROLADO",8,IF(Tabla1[[#This Row],[SERVICIO]]="RÁPIDO",4.5,IF(Tabla1[[#This Row],[SERVICIO]]="NORMAL",3,))))</f>
        <v>3.5</v>
      </c>
      <c r="S1056">
        <f>IF(Tabla1[[#This Row],[SERVICIO]]="COMIDA",0.75,IF(Tabla1[[#This Row],[SERVICIO]]="CONTROLADO",2.65,IF(Tabla1[[#This Row],[SERVICIO]]="RÁPIDO",0.55,IF(Tabla1[[#This Row],[SERVICIO]]="NORMAL",1.2,))))</f>
        <v>0.75</v>
      </c>
      <c r="T1056" s="2">
        <f>IF(Tabla1[[#This Row],[KILOMETROS ADICIONALES]]=0,Tabla1[[#This Row],[KILOMETROS]]*Tabla1[[#This Row],[COSTO NORMAL]],Tabla1[[#This Row],[COSTO NORMAL]]*Tabla1[[#This Row],[KILOMETROS HASTA]])</f>
        <v>10.5</v>
      </c>
      <c r="U1056" s="2">
        <f>Tabla1[[#This Row],[KILOMETROS ADICIONALES]]*Tabla1[[#This Row],[COSTO ADICIONAL]]</f>
        <v>3.4725000000000001</v>
      </c>
      <c r="V1056">
        <v>9.44</v>
      </c>
      <c r="W1056" s="2">
        <f>Tabla1[[#This Row],[COSTO NORMAL2]]+Tabla1[[#This Row],[COSTO ADICIONAL2]]</f>
        <v>13.9725</v>
      </c>
    </row>
    <row r="1057" spans="1:23" x14ac:dyDescent="0.25">
      <c r="A1057" t="s">
        <v>45</v>
      </c>
      <c r="B1057" t="s">
        <v>1754</v>
      </c>
      <c r="C1057" t="s">
        <v>10148</v>
      </c>
      <c r="D1057" t="s">
        <v>13</v>
      </c>
      <c r="E1057" t="s">
        <v>14844</v>
      </c>
      <c r="F1057" t="s">
        <v>295</v>
      </c>
      <c r="G1057" t="s">
        <v>15</v>
      </c>
      <c r="H1057" t="s">
        <v>72</v>
      </c>
      <c r="I1057" t="s">
        <v>1755</v>
      </c>
      <c r="J1057" t="str">
        <f>MID(Tabla1[[#This Row],[HORA2]],1,2)</f>
        <v>12</v>
      </c>
      <c r="K1057" t="s">
        <v>20</v>
      </c>
      <c r="L1057" t="s">
        <v>57</v>
      </c>
      <c r="M1057" t="s">
        <v>14867</v>
      </c>
      <c r="N1057" t="s">
        <v>22</v>
      </c>
      <c r="O1057">
        <v>5.91</v>
      </c>
      <c r="P10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3.41</v>
      </c>
      <c r="Q1057">
        <f>IF(Tabla1[[#This Row],[SERVICIO]]="COMIDA",3,IF(Tabla1[[#This Row],[SERVICIO]]="CONTROLADO",12,IF(Tabla1[[#This Row],[SERVICIO]]="RÁPIDO",3.75,IF(Tabla1[[#This Row],[SERVICIO]]="NORMAL",2.5,))))</f>
        <v>2.5</v>
      </c>
      <c r="R1057">
        <f>IF(Tabla1[[#This Row],[SERVICIO]]="COMIDA",3.5,IF(Tabla1[[#This Row],[SERVICIO]]="CONTROLADO",8,IF(Tabla1[[#This Row],[SERVICIO]]="RÁPIDO",4.5,IF(Tabla1[[#This Row],[SERVICIO]]="NORMAL",3,))))</f>
        <v>3</v>
      </c>
      <c r="S1057">
        <f>IF(Tabla1[[#This Row],[SERVICIO]]="COMIDA",0.75,IF(Tabla1[[#This Row],[SERVICIO]]="CONTROLADO",2.65,IF(Tabla1[[#This Row],[SERVICIO]]="RÁPIDO",0.55,IF(Tabla1[[#This Row],[SERVICIO]]="NORMAL",1.2,))))</f>
        <v>1.2</v>
      </c>
      <c r="T1057" s="2">
        <f>IF(Tabla1[[#This Row],[KILOMETROS ADICIONALES]]=0,Tabla1[[#This Row],[KILOMETROS]]*Tabla1[[#This Row],[COSTO NORMAL]],Tabla1[[#This Row],[COSTO NORMAL]]*Tabla1[[#This Row],[KILOMETROS HASTA]])</f>
        <v>7.5</v>
      </c>
      <c r="U1057" s="2">
        <f>Tabla1[[#This Row],[KILOMETROS ADICIONALES]]*Tabla1[[#This Row],[COSTO ADICIONAL]]</f>
        <v>4.0919999999999996</v>
      </c>
      <c r="V1057">
        <v>37.590000000000003</v>
      </c>
      <c r="W1057" s="2">
        <f>Tabla1[[#This Row],[COSTO NORMAL2]]+Tabla1[[#This Row],[COSTO ADICIONAL2]]</f>
        <v>11.591999999999999</v>
      </c>
    </row>
    <row r="1058" spans="1:23" x14ac:dyDescent="0.25">
      <c r="A1058" t="s">
        <v>45</v>
      </c>
      <c r="B1058" t="s">
        <v>1756</v>
      </c>
      <c r="C1058" t="s">
        <v>10149</v>
      </c>
      <c r="E1058" t="s">
        <v>14845</v>
      </c>
      <c r="F1058" t="s">
        <v>76</v>
      </c>
      <c r="G1058" t="s">
        <v>15</v>
      </c>
      <c r="H1058" t="s">
        <v>45</v>
      </c>
      <c r="I1058" t="s">
        <v>1757</v>
      </c>
      <c r="J1058" t="str">
        <f>MID(Tabla1[[#This Row],[HORA2]],1,2)</f>
        <v>21</v>
      </c>
      <c r="K1058" t="s">
        <v>43</v>
      </c>
      <c r="L1058" t="s">
        <v>57</v>
      </c>
      <c r="M1058" t="s">
        <v>14867</v>
      </c>
      <c r="N1058" t="s">
        <v>22</v>
      </c>
      <c r="O1058">
        <v>1.47</v>
      </c>
      <c r="P10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58">
        <f>IF(Tabla1[[#This Row],[SERVICIO]]="COMIDA",3,IF(Tabla1[[#This Row],[SERVICIO]]="CONTROLADO",12,IF(Tabla1[[#This Row],[SERVICIO]]="RÁPIDO",3.75,IF(Tabla1[[#This Row],[SERVICIO]]="NORMAL",2.5,))))</f>
        <v>3.75</v>
      </c>
      <c r="R1058">
        <f>IF(Tabla1[[#This Row],[SERVICIO]]="COMIDA",3.5,IF(Tabla1[[#This Row],[SERVICIO]]="CONTROLADO",8,IF(Tabla1[[#This Row],[SERVICIO]]="RÁPIDO",4.5,IF(Tabla1[[#This Row],[SERVICIO]]="NORMAL",3,))))</f>
        <v>4.5</v>
      </c>
      <c r="S10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58" s="2">
        <f>IF(Tabla1[[#This Row],[KILOMETROS ADICIONALES]]=0,Tabla1[[#This Row],[KILOMETROS]]*Tabla1[[#This Row],[COSTO NORMAL]],Tabla1[[#This Row],[COSTO NORMAL]]*Tabla1[[#This Row],[KILOMETROS HASTA]])</f>
        <v>6.6150000000000002</v>
      </c>
      <c r="U1058" s="2">
        <f>Tabla1[[#This Row],[KILOMETROS ADICIONALES]]*Tabla1[[#This Row],[COSTO ADICIONAL]]</f>
        <v>0</v>
      </c>
      <c r="V1058">
        <v>247.85</v>
      </c>
      <c r="W1058" s="2">
        <f>Tabla1[[#This Row],[COSTO NORMAL2]]+Tabla1[[#This Row],[COSTO ADICIONAL2]]</f>
        <v>6.6150000000000002</v>
      </c>
    </row>
    <row r="1059" spans="1:23" x14ac:dyDescent="0.25">
      <c r="A1059" t="s">
        <v>45</v>
      </c>
      <c r="B1059" t="s">
        <v>1758</v>
      </c>
      <c r="C1059" t="s">
        <v>10150</v>
      </c>
      <c r="D1059" t="s">
        <v>13</v>
      </c>
      <c r="E1059" t="s">
        <v>14847</v>
      </c>
      <c r="F1059" t="s">
        <v>14</v>
      </c>
      <c r="G1059" t="s">
        <v>15</v>
      </c>
      <c r="H1059" t="s">
        <v>45</v>
      </c>
      <c r="I1059" t="s">
        <v>1759</v>
      </c>
      <c r="J1059" t="str">
        <f>MID(Tabla1[[#This Row],[HORA2]],1,2)</f>
        <v>21</v>
      </c>
      <c r="K1059" t="s">
        <v>19</v>
      </c>
      <c r="L1059" t="s">
        <v>92</v>
      </c>
      <c r="M1059" t="s">
        <v>14867</v>
      </c>
      <c r="N1059" t="s">
        <v>22</v>
      </c>
      <c r="O1059">
        <v>4.78</v>
      </c>
      <c r="P10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1.7800000000000002</v>
      </c>
      <c r="Q1059">
        <f>IF(Tabla1[[#This Row],[SERVICIO]]="COMIDA",3,IF(Tabla1[[#This Row],[SERVICIO]]="CONTROLADO",12,IF(Tabla1[[#This Row],[SERVICIO]]="RÁPIDO",3.75,IF(Tabla1[[#This Row],[SERVICIO]]="NORMAL",2.5,))))</f>
        <v>3</v>
      </c>
      <c r="R1059">
        <f>IF(Tabla1[[#This Row],[SERVICIO]]="COMIDA",3.5,IF(Tabla1[[#This Row],[SERVICIO]]="CONTROLADO",8,IF(Tabla1[[#This Row],[SERVICIO]]="RÁPIDO",4.5,IF(Tabla1[[#This Row],[SERVICIO]]="NORMAL",3,))))</f>
        <v>3.5</v>
      </c>
      <c r="S1059">
        <f>IF(Tabla1[[#This Row],[SERVICIO]]="COMIDA",0.75,IF(Tabla1[[#This Row],[SERVICIO]]="CONTROLADO",2.65,IF(Tabla1[[#This Row],[SERVICIO]]="RÁPIDO",0.55,IF(Tabla1[[#This Row],[SERVICIO]]="NORMAL",1.2,))))</f>
        <v>0.75</v>
      </c>
      <c r="T1059" s="2">
        <f>IF(Tabla1[[#This Row],[KILOMETROS ADICIONALES]]=0,Tabla1[[#This Row],[KILOMETROS]]*Tabla1[[#This Row],[COSTO NORMAL]],Tabla1[[#This Row],[COSTO NORMAL]]*Tabla1[[#This Row],[KILOMETROS HASTA]])</f>
        <v>10.5</v>
      </c>
      <c r="U1059" s="2">
        <f>Tabla1[[#This Row],[KILOMETROS ADICIONALES]]*Tabla1[[#This Row],[COSTO ADICIONAL]]</f>
        <v>1.3350000000000002</v>
      </c>
      <c r="V1059">
        <v>72.3</v>
      </c>
      <c r="W1059" s="2">
        <f>Tabla1[[#This Row],[COSTO NORMAL2]]+Tabla1[[#This Row],[COSTO ADICIONAL2]]</f>
        <v>11.835000000000001</v>
      </c>
    </row>
    <row r="1060" spans="1:23" x14ac:dyDescent="0.25">
      <c r="A1060" t="s">
        <v>45</v>
      </c>
      <c r="B1060" t="s">
        <v>1680</v>
      </c>
      <c r="C1060" t="s">
        <v>10151</v>
      </c>
      <c r="D1060" t="s">
        <v>13</v>
      </c>
      <c r="E1060" t="s">
        <v>14844</v>
      </c>
      <c r="F1060" t="s">
        <v>295</v>
      </c>
      <c r="G1060" t="s">
        <v>15</v>
      </c>
      <c r="H1060" t="s">
        <v>72</v>
      </c>
      <c r="I1060" t="s">
        <v>1760</v>
      </c>
      <c r="J1060" t="str">
        <f>MID(Tabla1[[#This Row],[HORA2]],1,2)</f>
        <v>12</v>
      </c>
      <c r="K1060" t="s">
        <v>20</v>
      </c>
      <c r="L1060" t="s">
        <v>21</v>
      </c>
      <c r="M1060" t="s">
        <v>14867</v>
      </c>
      <c r="N1060" t="s">
        <v>22</v>
      </c>
      <c r="O1060">
        <v>4.7699999999999996</v>
      </c>
      <c r="P10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2.2699999999999996</v>
      </c>
      <c r="Q1060">
        <f>IF(Tabla1[[#This Row],[SERVICIO]]="COMIDA",3,IF(Tabla1[[#This Row],[SERVICIO]]="CONTROLADO",12,IF(Tabla1[[#This Row],[SERVICIO]]="RÁPIDO",3.75,IF(Tabla1[[#This Row],[SERVICIO]]="NORMAL",2.5,))))</f>
        <v>2.5</v>
      </c>
      <c r="R1060">
        <f>IF(Tabla1[[#This Row],[SERVICIO]]="COMIDA",3.5,IF(Tabla1[[#This Row],[SERVICIO]]="CONTROLADO",8,IF(Tabla1[[#This Row],[SERVICIO]]="RÁPIDO",4.5,IF(Tabla1[[#This Row],[SERVICIO]]="NORMAL",3,))))</f>
        <v>3</v>
      </c>
      <c r="S1060">
        <f>IF(Tabla1[[#This Row],[SERVICIO]]="COMIDA",0.75,IF(Tabla1[[#This Row],[SERVICIO]]="CONTROLADO",2.65,IF(Tabla1[[#This Row],[SERVICIO]]="RÁPIDO",0.55,IF(Tabla1[[#This Row],[SERVICIO]]="NORMAL",1.2,))))</f>
        <v>1.2</v>
      </c>
      <c r="T1060" s="2">
        <f>IF(Tabla1[[#This Row],[KILOMETROS ADICIONALES]]=0,Tabla1[[#This Row],[KILOMETROS]]*Tabla1[[#This Row],[COSTO NORMAL]],Tabla1[[#This Row],[COSTO NORMAL]]*Tabla1[[#This Row],[KILOMETROS HASTA]])</f>
        <v>7.5</v>
      </c>
      <c r="U1060" s="2">
        <f>Tabla1[[#This Row],[KILOMETROS ADICIONALES]]*Tabla1[[#This Row],[COSTO ADICIONAL]]</f>
        <v>2.7239999999999993</v>
      </c>
      <c r="V1060">
        <v>28.33</v>
      </c>
      <c r="W1060" s="2">
        <f>Tabla1[[#This Row],[COSTO NORMAL2]]+Tabla1[[#This Row],[COSTO ADICIONAL2]]</f>
        <v>10.224</v>
      </c>
    </row>
    <row r="1061" spans="1:23" x14ac:dyDescent="0.25">
      <c r="A1061" t="s">
        <v>45</v>
      </c>
      <c r="B1061" t="s">
        <v>1761</v>
      </c>
      <c r="C1061" t="s">
        <v>10152</v>
      </c>
      <c r="D1061" t="s">
        <v>13</v>
      </c>
      <c r="E1061" t="s">
        <v>14847</v>
      </c>
      <c r="F1061" t="s">
        <v>14</v>
      </c>
      <c r="G1061" t="s">
        <v>15</v>
      </c>
      <c r="H1061" t="s">
        <v>45</v>
      </c>
      <c r="I1061" t="s">
        <v>1762</v>
      </c>
      <c r="J1061" t="str">
        <f>MID(Tabla1[[#This Row],[HORA2]],1,2)</f>
        <v>21</v>
      </c>
      <c r="K1061" t="s">
        <v>19</v>
      </c>
      <c r="L1061" t="s">
        <v>20</v>
      </c>
      <c r="M1061" t="s">
        <v>14867</v>
      </c>
      <c r="N1061" t="s">
        <v>22</v>
      </c>
      <c r="O1061">
        <v>9.25</v>
      </c>
      <c r="P10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6.25</v>
      </c>
      <c r="Q1061">
        <f>IF(Tabla1[[#This Row],[SERVICIO]]="COMIDA",3,IF(Tabla1[[#This Row],[SERVICIO]]="CONTROLADO",12,IF(Tabla1[[#This Row],[SERVICIO]]="RÁPIDO",3.75,IF(Tabla1[[#This Row],[SERVICIO]]="NORMAL",2.5,))))</f>
        <v>3</v>
      </c>
      <c r="R1061">
        <f>IF(Tabla1[[#This Row],[SERVICIO]]="COMIDA",3.5,IF(Tabla1[[#This Row],[SERVICIO]]="CONTROLADO",8,IF(Tabla1[[#This Row],[SERVICIO]]="RÁPIDO",4.5,IF(Tabla1[[#This Row],[SERVICIO]]="NORMAL",3,))))</f>
        <v>3.5</v>
      </c>
      <c r="S1061">
        <f>IF(Tabla1[[#This Row],[SERVICIO]]="COMIDA",0.75,IF(Tabla1[[#This Row],[SERVICIO]]="CONTROLADO",2.65,IF(Tabla1[[#This Row],[SERVICIO]]="RÁPIDO",0.55,IF(Tabla1[[#This Row],[SERVICIO]]="NORMAL",1.2,))))</f>
        <v>0.75</v>
      </c>
      <c r="T1061" s="2">
        <f>IF(Tabla1[[#This Row],[KILOMETROS ADICIONALES]]=0,Tabla1[[#This Row],[KILOMETROS]]*Tabla1[[#This Row],[COSTO NORMAL]],Tabla1[[#This Row],[COSTO NORMAL]]*Tabla1[[#This Row],[KILOMETROS HASTA]])</f>
        <v>10.5</v>
      </c>
      <c r="U1061" s="2">
        <f>Tabla1[[#This Row],[KILOMETROS ADICIONALES]]*Tabla1[[#This Row],[COSTO ADICIONAL]]</f>
        <v>4.6875</v>
      </c>
      <c r="V1061">
        <v>164.39</v>
      </c>
      <c r="W1061" s="2">
        <f>Tabla1[[#This Row],[COSTO NORMAL2]]+Tabla1[[#This Row],[COSTO ADICIONAL2]]</f>
        <v>15.1875</v>
      </c>
    </row>
    <row r="1062" spans="1:23" x14ac:dyDescent="0.25">
      <c r="A1062" t="s">
        <v>45</v>
      </c>
      <c r="B1062" t="s">
        <v>1763</v>
      </c>
      <c r="C1062" t="s">
        <v>10153</v>
      </c>
      <c r="D1062" t="s">
        <v>13</v>
      </c>
      <c r="E1062" t="s">
        <v>14845</v>
      </c>
      <c r="F1062" t="s">
        <v>14</v>
      </c>
      <c r="G1062" t="s">
        <v>15</v>
      </c>
      <c r="H1062" t="s">
        <v>72</v>
      </c>
      <c r="I1062" t="s">
        <v>1764</v>
      </c>
      <c r="J1062" t="str">
        <f>MID(Tabla1[[#This Row],[HORA2]],1,2)</f>
        <v>10</v>
      </c>
      <c r="K1062" t="s">
        <v>35</v>
      </c>
      <c r="L1062" t="s">
        <v>49</v>
      </c>
      <c r="M1062" t="s">
        <v>14867</v>
      </c>
      <c r="N1062" t="s">
        <v>22</v>
      </c>
      <c r="O1062">
        <v>15.1</v>
      </c>
      <c r="P10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11.35</v>
      </c>
      <c r="Q1062">
        <f>IF(Tabla1[[#This Row],[SERVICIO]]="COMIDA",3,IF(Tabla1[[#This Row],[SERVICIO]]="CONTROLADO",12,IF(Tabla1[[#This Row],[SERVICIO]]="RÁPIDO",3.75,IF(Tabla1[[#This Row],[SERVICIO]]="NORMAL",2.5,))))</f>
        <v>3.75</v>
      </c>
      <c r="R1062">
        <f>IF(Tabla1[[#This Row],[SERVICIO]]="COMIDA",3.5,IF(Tabla1[[#This Row],[SERVICIO]]="CONTROLADO",8,IF(Tabla1[[#This Row],[SERVICIO]]="RÁPIDO",4.5,IF(Tabla1[[#This Row],[SERVICIO]]="NORMAL",3,))))</f>
        <v>4.5</v>
      </c>
      <c r="S10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62" s="2">
        <f>IF(Tabla1[[#This Row],[KILOMETROS ADICIONALES]]=0,Tabla1[[#This Row],[KILOMETROS]]*Tabla1[[#This Row],[COSTO NORMAL]],Tabla1[[#This Row],[COSTO NORMAL]]*Tabla1[[#This Row],[KILOMETROS HASTA]])</f>
        <v>16.875</v>
      </c>
      <c r="U1062" s="2">
        <f>Tabla1[[#This Row],[KILOMETROS ADICIONALES]]*Tabla1[[#This Row],[COSTO ADICIONAL]]</f>
        <v>6.2425000000000006</v>
      </c>
      <c r="V1062">
        <v>14.81</v>
      </c>
      <c r="W1062" s="2">
        <f>Tabla1[[#This Row],[COSTO NORMAL2]]+Tabla1[[#This Row],[COSTO ADICIONAL2]]</f>
        <v>23.1175</v>
      </c>
    </row>
    <row r="1063" spans="1:23" x14ac:dyDescent="0.25">
      <c r="A1063" t="s">
        <v>45</v>
      </c>
      <c r="B1063" t="s">
        <v>1765</v>
      </c>
      <c r="C1063" t="s">
        <v>10154</v>
      </c>
      <c r="D1063" t="s">
        <v>13</v>
      </c>
      <c r="E1063" t="s">
        <v>14847</v>
      </c>
      <c r="F1063" t="s">
        <v>14</v>
      </c>
      <c r="G1063" t="s">
        <v>15</v>
      </c>
      <c r="H1063" t="s">
        <v>45</v>
      </c>
      <c r="I1063" t="s">
        <v>1766</v>
      </c>
      <c r="J1063" t="str">
        <f>MID(Tabla1[[#This Row],[HORA2]],1,2)</f>
        <v>21</v>
      </c>
      <c r="K1063" t="s">
        <v>19</v>
      </c>
      <c r="L1063" t="s">
        <v>20</v>
      </c>
      <c r="M1063" t="s">
        <v>14867</v>
      </c>
      <c r="N1063" t="s">
        <v>22</v>
      </c>
      <c r="O1063">
        <v>7.35</v>
      </c>
      <c r="P10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4.3499999999999996</v>
      </c>
      <c r="Q1063">
        <f>IF(Tabla1[[#This Row],[SERVICIO]]="COMIDA",3,IF(Tabla1[[#This Row],[SERVICIO]]="CONTROLADO",12,IF(Tabla1[[#This Row],[SERVICIO]]="RÁPIDO",3.75,IF(Tabla1[[#This Row],[SERVICIO]]="NORMAL",2.5,))))</f>
        <v>3</v>
      </c>
      <c r="R1063">
        <f>IF(Tabla1[[#This Row],[SERVICIO]]="COMIDA",3.5,IF(Tabla1[[#This Row],[SERVICIO]]="CONTROLADO",8,IF(Tabla1[[#This Row],[SERVICIO]]="RÁPIDO",4.5,IF(Tabla1[[#This Row],[SERVICIO]]="NORMAL",3,))))</f>
        <v>3.5</v>
      </c>
      <c r="S1063">
        <f>IF(Tabla1[[#This Row],[SERVICIO]]="COMIDA",0.75,IF(Tabla1[[#This Row],[SERVICIO]]="CONTROLADO",2.65,IF(Tabla1[[#This Row],[SERVICIO]]="RÁPIDO",0.55,IF(Tabla1[[#This Row],[SERVICIO]]="NORMAL",1.2,))))</f>
        <v>0.75</v>
      </c>
      <c r="T1063" s="2">
        <f>IF(Tabla1[[#This Row],[KILOMETROS ADICIONALES]]=0,Tabla1[[#This Row],[KILOMETROS]]*Tabla1[[#This Row],[COSTO NORMAL]],Tabla1[[#This Row],[COSTO NORMAL]]*Tabla1[[#This Row],[KILOMETROS HASTA]])</f>
        <v>10.5</v>
      </c>
      <c r="U1063" s="2">
        <f>Tabla1[[#This Row],[KILOMETROS ADICIONALES]]*Tabla1[[#This Row],[COSTO ADICIONAL]]</f>
        <v>3.2624999999999997</v>
      </c>
      <c r="V1063">
        <v>1.1400000000000001</v>
      </c>
      <c r="W1063" s="2">
        <f>Tabla1[[#This Row],[COSTO NORMAL2]]+Tabla1[[#This Row],[COSTO ADICIONAL2]]</f>
        <v>13.762499999999999</v>
      </c>
    </row>
    <row r="1064" spans="1:23" x14ac:dyDescent="0.25">
      <c r="A1064" t="s">
        <v>45</v>
      </c>
      <c r="B1064" t="s">
        <v>1767</v>
      </c>
      <c r="C1064" t="s">
        <v>10155</v>
      </c>
      <c r="D1064" t="s">
        <v>13</v>
      </c>
      <c r="E1064" t="s">
        <v>14845</v>
      </c>
      <c r="F1064" t="s">
        <v>14</v>
      </c>
      <c r="G1064" t="s">
        <v>15</v>
      </c>
      <c r="H1064" t="s">
        <v>72</v>
      </c>
      <c r="I1064" t="s">
        <v>1768</v>
      </c>
      <c r="J1064" t="str">
        <f>MID(Tabla1[[#This Row],[HORA2]],1,2)</f>
        <v>09</v>
      </c>
      <c r="K1064" t="s">
        <v>35</v>
      </c>
      <c r="L1064" t="s">
        <v>79</v>
      </c>
      <c r="M1064" t="s">
        <v>14867</v>
      </c>
      <c r="N1064" t="s">
        <v>22</v>
      </c>
      <c r="O1064">
        <v>10.6</v>
      </c>
      <c r="P10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</v>
      </c>
      <c r="Q1064">
        <f>IF(Tabla1[[#This Row],[SERVICIO]]="COMIDA",3,IF(Tabla1[[#This Row],[SERVICIO]]="CONTROLADO",12,IF(Tabla1[[#This Row],[SERVICIO]]="RÁPIDO",3.75,IF(Tabla1[[#This Row],[SERVICIO]]="NORMAL",2.5,))))</f>
        <v>3.75</v>
      </c>
      <c r="R1064">
        <f>IF(Tabla1[[#This Row],[SERVICIO]]="COMIDA",3.5,IF(Tabla1[[#This Row],[SERVICIO]]="CONTROLADO",8,IF(Tabla1[[#This Row],[SERVICIO]]="RÁPIDO",4.5,IF(Tabla1[[#This Row],[SERVICIO]]="NORMAL",3,))))</f>
        <v>4.5</v>
      </c>
      <c r="S10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64" s="2">
        <f>IF(Tabla1[[#This Row],[KILOMETROS ADICIONALES]]=0,Tabla1[[#This Row],[KILOMETROS]]*Tabla1[[#This Row],[COSTO NORMAL]],Tabla1[[#This Row],[COSTO NORMAL]]*Tabla1[[#This Row],[KILOMETROS HASTA]])</f>
        <v>16.875</v>
      </c>
      <c r="U1064" s="2">
        <f>Tabla1[[#This Row],[KILOMETROS ADICIONALES]]*Tabla1[[#This Row],[COSTO ADICIONAL]]</f>
        <v>3.7675000000000001</v>
      </c>
      <c r="V1064">
        <v>174.22</v>
      </c>
      <c r="W1064" s="2">
        <f>Tabla1[[#This Row],[COSTO NORMAL2]]+Tabla1[[#This Row],[COSTO ADICIONAL2]]</f>
        <v>20.642499999999998</v>
      </c>
    </row>
    <row r="1065" spans="1:23" x14ac:dyDescent="0.25">
      <c r="A1065" t="s">
        <v>45</v>
      </c>
      <c r="B1065" t="s">
        <v>1769</v>
      </c>
      <c r="C1065" t="s">
        <v>10156</v>
      </c>
      <c r="D1065" t="s">
        <v>13</v>
      </c>
      <c r="E1065" t="s">
        <v>14847</v>
      </c>
      <c r="F1065" t="s">
        <v>14</v>
      </c>
      <c r="G1065" t="s">
        <v>15</v>
      </c>
      <c r="H1065" t="s">
        <v>45</v>
      </c>
      <c r="I1065" t="s">
        <v>1770</v>
      </c>
      <c r="J1065" t="str">
        <f>MID(Tabla1[[#This Row],[HORA2]],1,2)</f>
        <v>21</v>
      </c>
      <c r="K1065" t="s">
        <v>19</v>
      </c>
      <c r="L1065" t="s">
        <v>20</v>
      </c>
      <c r="M1065" t="s">
        <v>14867</v>
      </c>
      <c r="N1065" t="s">
        <v>22</v>
      </c>
      <c r="O1065">
        <v>8.8699999999999992</v>
      </c>
      <c r="P10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5.8699999999999992</v>
      </c>
      <c r="Q1065">
        <f>IF(Tabla1[[#This Row],[SERVICIO]]="COMIDA",3,IF(Tabla1[[#This Row],[SERVICIO]]="CONTROLADO",12,IF(Tabla1[[#This Row],[SERVICIO]]="RÁPIDO",3.75,IF(Tabla1[[#This Row],[SERVICIO]]="NORMAL",2.5,))))</f>
        <v>3</v>
      </c>
      <c r="R1065">
        <f>IF(Tabla1[[#This Row],[SERVICIO]]="COMIDA",3.5,IF(Tabla1[[#This Row],[SERVICIO]]="CONTROLADO",8,IF(Tabla1[[#This Row],[SERVICIO]]="RÁPIDO",4.5,IF(Tabla1[[#This Row],[SERVICIO]]="NORMAL",3,))))</f>
        <v>3.5</v>
      </c>
      <c r="S1065">
        <f>IF(Tabla1[[#This Row],[SERVICIO]]="COMIDA",0.75,IF(Tabla1[[#This Row],[SERVICIO]]="CONTROLADO",2.65,IF(Tabla1[[#This Row],[SERVICIO]]="RÁPIDO",0.55,IF(Tabla1[[#This Row],[SERVICIO]]="NORMAL",1.2,))))</f>
        <v>0.75</v>
      </c>
      <c r="T1065" s="2">
        <f>IF(Tabla1[[#This Row],[KILOMETROS ADICIONALES]]=0,Tabla1[[#This Row],[KILOMETROS]]*Tabla1[[#This Row],[COSTO NORMAL]],Tabla1[[#This Row],[COSTO NORMAL]]*Tabla1[[#This Row],[KILOMETROS HASTA]])</f>
        <v>10.5</v>
      </c>
      <c r="U1065" s="2">
        <f>Tabla1[[#This Row],[KILOMETROS ADICIONALES]]*Tabla1[[#This Row],[COSTO ADICIONAL]]</f>
        <v>4.4024999999999999</v>
      </c>
      <c r="V1065">
        <v>194.4</v>
      </c>
      <c r="W1065" s="2">
        <f>Tabla1[[#This Row],[COSTO NORMAL2]]+Tabla1[[#This Row],[COSTO ADICIONAL2]]</f>
        <v>14.9025</v>
      </c>
    </row>
    <row r="1066" spans="1:23" x14ac:dyDescent="0.25">
      <c r="A1066" t="s">
        <v>45</v>
      </c>
      <c r="B1066" t="s">
        <v>1771</v>
      </c>
      <c r="C1066" t="s">
        <v>10157</v>
      </c>
      <c r="D1066" t="s">
        <v>13</v>
      </c>
      <c r="E1066" t="s">
        <v>14844</v>
      </c>
      <c r="F1066" t="s">
        <v>295</v>
      </c>
      <c r="G1066" t="s">
        <v>15</v>
      </c>
      <c r="H1066" t="s">
        <v>72</v>
      </c>
      <c r="I1066" t="s">
        <v>1772</v>
      </c>
      <c r="J1066" t="str">
        <f>MID(Tabla1[[#This Row],[HORA2]],1,2)</f>
        <v>12</v>
      </c>
      <c r="K1066" t="s">
        <v>20</v>
      </c>
      <c r="L1066" t="s">
        <v>57</v>
      </c>
      <c r="M1066" t="s">
        <v>14867</v>
      </c>
      <c r="N1066" t="s">
        <v>22</v>
      </c>
      <c r="O1066">
        <v>20.56</v>
      </c>
      <c r="P10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18.059999999999999</v>
      </c>
      <c r="Q1066">
        <f>IF(Tabla1[[#This Row],[SERVICIO]]="COMIDA",3,IF(Tabla1[[#This Row],[SERVICIO]]="CONTROLADO",12,IF(Tabla1[[#This Row],[SERVICIO]]="RÁPIDO",3.75,IF(Tabla1[[#This Row],[SERVICIO]]="NORMAL",2.5,))))</f>
        <v>2.5</v>
      </c>
      <c r="R1066">
        <f>IF(Tabla1[[#This Row],[SERVICIO]]="COMIDA",3.5,IF(Tabla1[[#This Row],[SERVICIO]]="CONTROLADO",8,IF(Tabla1[[#This Row],[SERVICIO]]="RÁPIDO",4.5,IF(Tabla1[[#This Row],[SERVICIO]]="NORMAL",3,))))</f>
        <v>3</v>
      </c>
      <c r="S1066">
        <f>IF(Tabla1[[#This Row],[SERVICIO]]="COMIDA",0.75,IF(Tabla1[[#This Row],[SERVICIO]]="CONTROLADO",2.65,IF(Tabla1[[#This Row],[SERVICIO]]="RÁPIDO",0.55,IF(Tabla1[[#This Row],[SERVICIO]]="NORMAL",1.2,))))</f>
        <v>1.2</v>
      </c>
      <c r="T1066" s="2">
        <f>IF(Tabla1[[#This Row],[KILOMETROS ADICIONALES]]=0,Tabla1[[#This Row],[KILOMETROS]]*Tabla1[[#This Row],[COSTO NORMAL]],Tabla1[[#This Row],[COSTO NORMAL]]*Tabla1[[#This Row],[KILOMETROS HASTA]])</f>
        <v>7.5</v>
      </c>
      <c r="U1066" s="2">
        <f>Tabla1[[#This Row],[KILOMETROS ADICIONALES]]*Tabla1[[#This Row],[COSTO ADICIONAL]]</f>
        <v>21.671999999999997</v>
      </c>
      <c r="V1066">
        <v>143.69999999999999</v>
      </c>
      <c r="W1066" s="2">
        <f>Tabla1[[#This Row],[COSTO NORMAL2]]+Tabla1[[#This Row],[COSTO ADICIONAL2]]</f>
        <v>29.171999999999997</v>
      </c>
    </row>
    <row r="1067" spans="1:23" x14ac:dyDescent="0.25">
      <c r="A1067" t="s">
        <v>45</v>
      </c>
      <c r="B1067" t="s">
        <v>1773</v>
      </c>
      <c r="C1067" t="s">
        <v>10158</v>
      </c>
      <c r="D1067" t="s">
        <v>13</v>
      </c>
      <c r="E1067" t="s">
        <v>14846</v>
      </c>
      <c r="F1067" t="s">
        <v>14</v>
      </c>
      <c r="G1067" t="s">
        <v>15</v>
      </c>
      <c r="H1067" t="s">
        <v>72</v>
      </c>
      <c r="I1067" t="s">
        <v>1774</v>
      </c>
      <c r="J1067" t="str">
        <f>MID(Tabla1[[#This Row],[HORA2]],1,2)</f>
        <v>12</v>
      </c>
      <c r="K1067" t="s">
        <v>43</v>
      </c>
      <c r="L1067" t="s">
        <v>35</v>
      </c>
      <c r="M1067" t="s">
        <v>14867</v>
      </c>
      <c r="N1067" t="s">
        <v>22</v>
      </c>
      <c r="O1067">
        <v>19.87</v>
      </c>
      <c r="P10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7.870000000000001</v>
      </c>
      <c r="Q1067">
        <f>IF(Tabla1[[#This Row],[SERVICIO]]="COMIDA",3,IF(Tabla1[[#This Row],[SERVICIO]]="CONTROLADO",12,IF(Tabla1[[#This Row],[SERVICIO]]="RÁPIDO",3.75,IF(Tabla1[[#This Row],[SERVICIO]]="NORMAL",2.5,))))</f>
        <v>12</v>
      </c>
      <c r="R1067">
        <f>IF(Tabla1[[#This Row],[SERVICIO]]="COMIDA",3.5,IF(Tabla1[[#This Row],[SERVICIO]]="CONTROLADO",8,IF(Tabla1[[#This Row],[SERVICIO]]="RÁPIDO",4.5,IF(Tabla1[[#This Row],[SERVICIO]]="NORMAL",3,))))</f>
        <v>8</v>
      </c>
      <c r="S1067">
        <f>IF(Tabla1[[#This Row],[SERVICIO]]="COMIDA",0.75,IF(Tabla1[[#This Row],[SERVICIO]]="CONTROLADO",2.65,IF(Tabla1[[#This Row],[SERVICIO]]="RÁPIDO",0.55,IF(Tabla1[[#This Row],[SERVICIO]]="NORMAL",1.2,))))</f>
        <v>2.65</v>
      </c>
      <c r="T1067" s="2">
        <f>IF(Tabla1[[#This Row],[KILOMETROS ADICIONALES]]=0,Tabla1[[#This Row],[KILOMETROS]]*Tabla1[[#This Row],[COSTO NORMAL]],Tabla1[[#This Row],[COSTO NORMAL]]*Tabla1[[#This Row],[KILOMETROS HASTA]])</f>
        <v>96</v>
      </c>
      <c r="U1067" s="2">
        <f>Tabla1[[#This Row],[KILOMETROS ADICIONALES]]*Tabla1[[#This Row],[COSTO ADICIONAL]]</f>
        <v>20.855500000000003</v>
      </c>
      <c r="V1067">
        <v>74.760000000000005</v>
      </c>
      <c r="W1067" s="2">
        <f>Tabla1[[#This Row],[COSTO NORMAL2]]+Tabla1[[#This Row],[COSTO ADICIONAL2]]</f>
        <v>116.85550000000001</v>
      </c>
    </row>
    <row r="1068" spans="1:23" x14ac:dyDescent="0.25">
      <c r="A1068" t="s">
        <v>45</v>
      </c>
      <c r="B1068" t="s">
        <v>1775</v>
      </c>
      <c r="C1068" t="s">
        <v>10159</v>
      </c>
      <c r="D1068" t="s">
        <v>13</v>
      </c>
      <c r="E1068" t="s">
        <v>14847</v>
      </c>
      <c r="F1068" t="s">
        <v>14</v>
      </c>
      <c r="G1068" t="s">
        <v>41</v>
      </c>
      <c r="H1068" t="s">
        <v>45</v>
      </c>
      <c r="I1068" t="s">
        <v>1776</v>
      </c>
      <c r="J1068" t="str">
        <f>MID(Tabla1[[#This Row],[HORA2]],1,2)</f>
        <v>21</v>
      </c>
      <c r="K1068" t="s">
        <v>43</v>
      </c>
      <c r="L1068" t="s">
        <v>19</v>
      </c>
      <c r="M1068" t="s">
        <v>14867</v>
      </c>
      <c r="N1068" t="s">
        <v>22</v>
      </c>
      <c r="O1068">
        <v>20.58</v>
      </c>
      <c r="P10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17.579999999999998</v>
      </c>
      <c r="Q1068">
        <f>IF(Tabla1[[#This Row],[SERVICIO]]="COMIDA",3,IF(Tabla1[[#This Row],[SERVICIO]]="CONTROLADO",12,IF(Tabla1[[#This Row],[SERVICIO]]="RÁPIDO",3.75,IF(Tabla1[[#This Row],[SERVICIO]]="NORMAL",2.5,))))</f>
        <v>3</v>
      </c>
      <c r="R1068">
        <f>IF(Tabla1[[#This Row],[SERVICIO]]="COMIDA",3.5,IF(Tabla1[[#This Row],[SERVICIO]]="CONTROLADO",8,IF(Tabla1[[#This Row],[SERVICIO]]="RÁPIDO",4.5,IF(Tabla1[[#This Row],[SERVICIO]]="NORMAL",3,))))</f>
        <v>3.5</v>
      </c>
      <c r="S1068">
        <f>IF(Tabla1[[#This Row],[SERVICIO]]="COMIDA",0.75,IF(Tabla1[[#This Row],[SERVICIO]]="CONTROLADO",2.65,IF(Tabla1[[#This Row],[SERVICIO]]="RÁPIDO",0.55,IF(Tabla1[[#This Row],[SERVICIO]]="NORMAL",1.2,))))</f>
        <v>0.75</v>
      </c>
      <c r="T1068" s="2">
        <f>IF(Tabla1[[#This Row],[KILOMETROS ADICIONALES]]=0,Tabla1[[#This Row],[KILOMETROS]]*Tabla1[[#This Row],[COSTO NORMAL]],Tabla1[[#This Row],[COSTO NORMAL]]*Tabla1[[#This Row],[KILOMETROS HASTA]])</f>
        <v>10.5</v>
      </c>
      <c r="U1068" s="2">
        <f>Tabla1[[#This Row],[KILOMETROS ADICIONALES]]*Tabla1[[#This Row],[COSTO ADICIONAL]]</f>
        <v>13.184999999999999</v>
      </c>
      <c r="V1068">
        <v>132.16999999999999</v>
      </c>
      <c r="W1068" s="2">
        <f>Tabla1[[#This Row],[COSTO NORMAL2]]+Tabla1[[#This Row],[COSTO ADICIONAL2]]</f>
        <v>23.684999999999999</v>
      </c>
    </row>
    <row r="1069" spans="1:23" x14ac:dyDescent="0.25">
      <c r="A1069" t="s">
        <v>45</v>
      </c>
      <c r="B1069" t="s">
        <v>1777</v>
      </c>
      <c r="C1069" t="s">
        <v>10160</v>
      </c>
      <c r="D1069" t="s">
        <v>13</v>
      </c>
      <c r="E1069" t="s">
        <v>14845</v>
      </c>
      <c r="F1069" t="s">
        <v>14</v>
      </c>
      <c r="G1069" t="s">
        <v>15</v>
      </c>
      <c r="H1069" t="s">
        <v>72</v>
      </c>
      <c r="I1069" t="s">
        <v>1778</v>
      </c>
      <c r="J1069" t="str">
        <f>MID(Tabla1[[#This Row],[HORA2]],1,2)</f>
        <v>11</v>
      </c>
      <c r="K1069" t="s">
        <v>19</v>
      </c>
      <c r="L1069" t="s">
        <v>53</v>
      </c>
      <c r="M1069" t="s">
        <v>14867</v>
      </c>
      <c r="N1069" t="s">
        <v>22</v>
      </c>
      <c r="O1069">
        <v>15.46</v>
      </c>
      <c r="P10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1069">
        <f>IF(Tabla1[[#This Row],[SERVICIO]]="COMIDA",3,IF(Tabla1[[#This Row],[SERVICIO]]="CONTROLADO",12,IF(Tabla1[[#This Row],[SERVICIO]]="RÁPIDO",3.75,IF(Tabla1[[#This Row],[SERVICIO]]="NORMAL",2.5,))))</f>
        <v>3.75</v>
      </c>
      <c r="R1069">
        <f>IF(Tabla1[[#This Row],[SERVICIO]]="COMIDA",3.5,IF(Tabla1[[#This Row],[SERVICIO]]="CONTROLADO",8,IF(Tabla1[[#This Row],[SERVICIO]]="RÁPIDO",4.5,IF(Tabla1[[#This Row],[SERVICIO]]="NORMAL",3,))))</f>
        <v>4.5</v>
      </c>
      <c r="S10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69" s="2">
        <f>IF(Tabla1[[#This Row],[KILOMETROS ADICIONALES]]=0,Tabla1[[#This Row],[KILOMETROS]]*Tabla1[[#This Row],[COSTO NORMAL]],Tabla1[[#This Row],[COSTO NORMAL]]*Tabla1[[#This Row],[KILOMETROS HASTA]])</f>
        <v>16.875</v>
      </c>
      <c r="U1069" s="2">
        <f>Tabla1[[#This Row],[KILOMETROS ADICIONALES]]*Tabla1[[#This Row],[COSTO ADICIONAL]]</f>
        <v>6.440500000000001</v>
      </c>
      <c r="V1069">
        <v>5.84</v>
      </c>
      <c r="W1069" s="2">
        <f>Tabla1[[#This Row],[COSTO NORMAL2]]+Tabla1[[#This Row],[COSTO ADICIONAL2]]</f>
        <v>23.3155</v>
      </c>
    </row>
    <row r="1070" spans="1:23" x14ac:dyDescent="0.25">
      <c r="A1070" t="s">
        <v>45</v>
      </c>
      <c r="B1070" t="s">
        <v>1779</v>
      </c>
      <c r="C1070" t="s">
        <v>10161</v>
      </c>
      <c r="D1070" t="s">
        <v>13</v>
      </c>
      <c r="E1070" t="s">
        <v>14847</v>
      </c>
      <c r="F1070" t="s">
        <v>295</v>
      </c>
      <c r="G1070" t="s">
        <v>15</v>
      </c>
      <c r="H1070" t="s">
        <v>45</v>
      </c>
      <c r="I1070" t="s">
        <v>1780</v>
      </c>
      <c r="J1070" t="str">
        <f>MID(Tabla1[[#This Row],[HORA2]],1,2)</f>
        <v>22</v>
      </c>
      <c r="K1070" t="s">
        <v>43</v>
      </c>
      <c r="L1070" t="s">
        <v>20</v>
      </c>
      <c r="M1070" t="s">
        <v>14867</v>
      </c>
      <c r="N1070" t="s">
        <v>22</v>
      </c>
      <c r="O1070">
        <v>12.63</v>
      </c>
      <c r="P10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9.6300000000000008</v>
      </c>
      <c r="Q1070">
        <f>IF(Tabla1[[#This Row],[SERVICIO]]="COMIDA",3,IF(Tabla1[[#This Row],[SERVICIO]]="CONTROLADO",12,IF(Tabla1[[#This Row],[SERVICIO]]="RÁPIDO",3.75,IF(Tabla1[[#This Row],[SERVICIO]]="NORMAL",2.5,))))</f>
        <v>3</v>
      </c>
      <c r="R1070">
        <f>IF(Tabla1[[#This Row],[SERVICIO]]="COMIDA",3.5,IF(Tabla1[[#This Row],[SERVICIO]]="CONTROLADO",8,IF(Tabla1[[#This Row],[SERVICIO]]="RÁPIDO",4.5,IF(Tabla1[[#This Row],[SERVICIO]]="NORMAL",3,))))</f>
        <v>3.5</v>
      </c>
      <c r="S1070">
        <f>IF(Tabla1[[#This Row],[SERVICIO]]="COMIDA",0.75,IF(Tabla1[[#This Row],[SERVICIO]]="CONTROLADO",2.65,IF(Tabla1[[#This Row],[SERVICIO]]="RÁPIDO",0.55,IF(Tabla1[[#This Row],[SERVICIO]]="NORMAL",1.2,))))</f>
        <v>0.75</v>
      </c>
      <c r="T1070" s="2">
        <f>IF(Tabla1[[#This Row],[KILOMETROS ADICIONALES]]=0,Tabla1[[#This Row],[KILOMETROS]]*Tabla1[[#This Row],[COSTO NORMAL]],Tabla1[[#This Row],[COSTO NORMAL]]*Tabla1[[#This Row],[KILOMETROS HASTA]])</f>
        <v>10.5</v>
      </c>
      <c r="U1070" s="2">
        <f>Tabla1[[#This Row],[KILOMETROS ADICIONALES]]*Tabla1[[#This Row],[COSTO ADICIONAL]]</f>
        <v>7.2225000000000001</v>
      </c>
      <c r="V1070">
        <v>242.41</v>
      </c>
      <c r="W1070" s="2">
        <f>Tabla1[[#This Row],[COSTO NORMAL2]]+Tabla1[[#This Row],[COSTO ADICIONAL2]]</f>
        <v>17.7225</v>
      </c>
    </row>
    <row r="1071" spans="1:23" x14ac:dyDescent="0.25">
      <c r="A1071" t="s">
        <v>45</v>
      </c>
      <c r="B1071" t="s">
        <v>1781</v>
      </c>
      <c r="C1071" t="s">
        <v>10162</v>
      </c>
      <c r="D1071" t="s">
        <v>13</v>
      </c>
      <c r="E1071" t="s">
        <v>14845</v>
      </c>
      <c r="F1071" t="s">
        <v>14</v>
      </c>
      <c r="G1071" t="s">
        <v>15</v>
      </c>
      <c r="H1071" t="s">
        <v>72</v>
      </c>
      <c r="I1071" t="s">
        <v>1782</v>
      </c>
      <c r="J1071" t="str">
        <f>MID(Tabla1[[#This Row],[HORA2]],1,2)</f>
        <v>10</v>
      </c>
      <c r="K1071" t="s">
        <v>19</v>
      </c>
      <c r="L1071" t="s">
        <v>27</v>
      </c>
      <c r="M1071" t="s">
        <v>14867</v>
      </c>
      <c r="N1071" t="s">
        <v>22</v>
      </c>
      <c r="O1071">
        <v>1.52</v>
      </c>
      <c r="P10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71">
        <f>IF(Tabla1[[#This Row],[SERVICIO]]="COMIDA",3,IF(Tabla1[[#This Row],[SERVICIO]]="CONTROLADO",12,IF(Tabla1[[#This Row],[SERVICIO]]="RÁPIDO",3.75,IF(Tabla1[[#This Row],[SERVICIO]]="NORMAL",2.5,))))</f>
        <v>3.75</v>
      </c>
      <c r="R1071">
        <f>IF(Tabla1[[#This Row],[SERVICIO]]="COMIDA",3.5,IF(Tabla1[[#This Row],[SERVICIO]]="CONTROLADO",8,IF(Tabla1[[#This Row],[SERVICIO]]="RÁPIDO",4.5,IF(Tabla1[[#This Row],[SERVICIO]]="NORMAL",3,))))</f>
        <v>4.5</v>
      </c>
      <c r="S10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1" s="2">
        <f>IF(Tabla1[[#This Row],[KILOMETROS ADICIONALES]]=0,Tabla1[[#This Row],[KILOMETROS]]*Tabla1[[#This Row],[COSTO NORMAL]],Tabla1[[#This Row],[COSTO NORMAL]]*Tabla1[[#This Row],[KILOMETROS HASTA]])</f>
        <v>6.84</v>
      </c>
      <c r="U1071" s="2">
        <f>Tabla1[[#This Row],[KILOMETROS ADICIONALES]]*Tabla1[[#This Row],[COSTO ADICIONAL]]</f>
        <v>0</v>
      </c>
      <c r="V1071">
        <v>20.399999999999999</v>
      </c>
      <c r="W1071" s="2">
        <f>Tabla1[[#This Row],[COSTO NORMAL2]]+Tabla1[[#This Row],[COSTO ADICIONAL2]]</f>
        <v>6.84</v>
      </c>
    </row>
    <row r="1072" spans="1:23" x14ac:dyDescent="0.25">
      <c r="A1072" t="s">
        <v>45</v>
      </c>
      <c r="B1072" t="s">
        <v>1783</v>
      </c>
      <c r="C1072" t="s">
        <v>10163</v>
      </c>
      <c r="D1072" t="s">
        <v>13</v>
      </c>
      <c r="E1072" t="s">
        <v>14844</v>
      </c>
      <c r="F1072" t="s">
        <v>295</v>
      </c>
      <c r="G1072" t="s">
        <v>15</v>
      </c>
      <c r="H1072" t="s">
        <v>72</v>
      </c>
      <c r="I1072" t="s">
        <v>1784</v>
      </c>
      <c r="J1072" t="str">
        <f>MID(Tabla1[[#This Row],[HORA2]],1,2)</f>
        <v>12</v>
      </c>
      <c r="K1072" t="s">
        <v>78</v>
      </c>
      <c r="L1072" t="s">
        <v>102</v>
      </c>
      <c r="M1072" t="s">
        <v>14867</v>
      </c>
      <c r="N1072" t="s">
        <v>22</v>
      </c>
      <c r="O1072">
        <v>18.079999999999998</v>
      </c>
      <c r="P10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15.579999999999998</v>
      </c>
      <c r="Q1072">
        <f>IF(Tabla1[[#This Row],[SERVICIO]]="COMIDA",3,IF(Tabla1[[#This Row],[SERVICIO]]="CONTROLADO",12,IF(Tabla1[[#This Row],[SERVICIO]]="RÁPIDO",3.75,IF(Tabla1[[#This Row],[SERVICIO]]="NORMAL",2.5,))))</f>
        <v>2.5</v>
      </c>
      <c r="R1072">
        <f>IF(Tabla1[[#This Row],[SERVICIO]]="COMIDA",3.5,IF(Tabla1[[#This Row],[SERVICIO]]="CONTROLADO",8,IF(Tabla1[[#This Row],[SERVICIO]]="RÁPIDO",4.5,IF(Tabla1[[#This Row],[SERVICIO]]="NORMAL",3,))))</f>
        <v>3</v>
      </c>
      <c r="S1072">
        <f>IF(Tabla1[[#This Row],[SERVICIO]]="COMIDA",0.75,IF(Tabla1[[#This Row],[SERVICIO]]="CONTROLADO",2.65,IF(Tabla1[[#This Row],[SERVICIO]]="RÁPIDO",0.55,IF(Tabla1[[#This Row],[SERVICIO]]="NORMAL",1.2,))))</f>
        <v>1.2</v>
      </c>
      <c r="T1072" s="2">
        <f>IF(Tabla1[[#This Row],[KILOMETROS ADICIONALES]]=0,Tabla1[[#This Row],[KILOMETROS]]*Tabla1[[#This Row],[COSTO NORMAL]],Tabla1[[#This Row],[COSTO NORMAL]]*Tabla1[[#This Row],[KILOMETROS HASTA]])</f>
        <v>7.5</v>
      </c>
      <c r="U1072" s="2">
        <f>Tabla1[[#This Row],[KILOMETROS ADICIONALES]]*Tabla1[[#This Row],[COSTO ADICIONAL]]</f>
        <v>18.695999999999998</v>
      </c>
      <c r="V1072">
        <v>130.16</v>
      </c>
      <c r="W1072" s="2">
        <f>Tabla1[[#This Row],[COSTO NORMAL2]]+Tabla1[[#This Row],[COSTO ADICIONAL2]]</f>
        <v>26.195999999999998</v>
      </c>
    </row>
    <row r="1073" spans="1:23" x14ac:dyDescent="0.25">
      <c r="A1073" t="s">
        <v>45</v>
      </c>
      <c r="B1073" t="s">
        <v>1785</v>
      </c>
      <c r="C1073" t="s">
        <v>10164</v>
      </c>
      <c r="D1073" t="s">
        <v>13</v>
      </c>
      <c r="E1073" t="s">
        <v>14845</v>
      </c>
      <c r="F1073" t="s">
        <v>14</v>
      </c>
      <c r="G1073" t="s">
        <v>15</v>
      </c>
      <c r="H1073" t="s">
        <v>72</v>
      </c>
      <c r="I1073" t="s">
        <v>1786</v>
      </c>
      <c r="J1073" t="str">
        <f>MID(Tabla1[[#This Row],[HORA2]],1,2)</f>
        <v>11</v>
      </c>
      <c r="K1073" t="s">
        <v>44</v>
      </c>
      <c r="L1073" t="s">
        <v>105</v>
      </c>
      <c r="M1073" t="s">
        <v>14867</v>
      </c>
      <c r="N1073" t="s">
        <v>22</v>
      </c>
      <c r="O1073">
        <v>7.68</v>
      </c>
      <c r="P10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3.9299999999999997</v>
      </c>
      <c r="Q1073">
        <f>IF(Tabla1[[#This Row],[SERVICIO]]="COMIDA",3,IF(Tabla1[[#This Row],[SERVICIO]]="CONTROLADO",12,IF(Tabla1[[#This Row],[SERVICIO]]="RÁPIDO",3.75,IF(Tabla1[[#This Row],[SERVICIO]]="NORMAL",2.5,))))</f>
        <v>3.75</v>
      </c>
      <c r="R1073">
        <f>IF(Tabla1[[#This Row],[SERVICIO]]="COMIDA",3.5,IF(Tabla1[[#This Row],[SERVICIO]]="CONTROLADO",8,IF(Tabla1[[#This Row],[SERVICIO]]="RÁPIDO",4.5,IF(Tabla1[[#This Row],[SERVICIO]]="NORMAL",3,))))</f>
        <v>4.5</v>
      </c>
      <c r="S10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3" s="2">
        <f>IF(Tabla1[[#This Row],[KILOMETROS ADICIONALES]]=0,Tabla1[[#This Row],[KILOMETROS]]*Tabla1[[#This Row],[COSTO NORMAL]],Tabla1[[#This Row],[COSTO NORMAL]]*Tabla1[[#This Row],[KILOMETROS HASTA]])</f>
        <v>16.875</v>
      </c>
      <c r="U1073" s="2">
        <f>Tabla1[[#This Row],[KILOMETROS ADICIONALES]]*Tabla1[[#This Row],[COSTO ADICIONAL]]</f>
        <v>2.1615000000000002</v>
      </c>
      <c r="V1073">
        <v>39.83</v>
      </c>
      <c r="W1073" s="2">
        <f>Tabla1[[#This Row],[COSTO NORMAL2]]+Tabla1[[#This Row],[COSTO ADICIONAL2]]</f>
        <v>19.0365</v>
      </c>
    </row>
    <row r="1074" spans="1:23" x14ac:dyDescent="0.25">
      <c r="A1074" t="s">
        <v>45</v>
      </c>
      <c r="B1074" t="s">
        <v>1787</v>
      </c>
      <c r="C1074" t="s">
        <v>10165</v>
      </c>
      <c r="D1074" t="s">
        <v>13</v>
      </c>
      <c r="E1074" t="s">
        <v>14845</v>
      </c>
      <c r="F1074" t="s">
        <v>14</v>
      </c>
      <c r="G1074" t="s">
        <v>15</v>
      </c>
      <c r="H1074" t="s">
        <v>72</v>
      </c>
      <c r="I1074" t="s">
        <v>1788</v>
      </c>
      <c r="J1074" t="str">
        <f>MID(Tabla1[[#This Row],[HORA2]],1,2)</f>
        <v>10</v>
      </c>
      <c r="K1074" t="s">
        <v>44</v>
      </c>
      <c r="L1074" t="s">
        <v>105</v>
      </c>
      <c r="M1074" t="s">
        <v>14867</v>
      </c>
      <c r="N1074" t="s">
        <v>22</v>
      </c>
      <c r="O1074">
        <v>15.12</v>
      </c>
      <c r="P10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11.37</v>
      </c>
      <c r="Q1074">
        <f>IF(Tabla1[[#This Row],[SERVICIO]]="COMIDA",3,IF(Tabla1[[#This Row],[SERVICIO]]="CONTROLADO",12,IF(Tabla1[[#This Row],[SERVICIO]]="RÁPIDO",3.75,IF(Tabla1[[#This Row],[SERVICIO]]="NORMAL",2.5,))))</f>
        <v>3.75</v>
      </c>
      <c r="R1074">
        <f>IF(Tabla1[[#This Row],[SERVICIO]]="COMIDA",3.5,IF(Tabla1[[#This Row],[SERVICIO]]="CONTROLADO",8,IF(Tabla1[[#This Row],[SERVICIO]]="RÁPIDO",4.5,IF(Tabla1[[#This Row],[SERVICIO]]="NORMAL",3,))))</f>
        <v>4.5</v>
      </c>
      <c r="S10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4" s="2">
        <f>IF(Tabla1[[#This Row],[KILOMETROS ADICIONALES]]=0,Tabla1[[#This Row],[KILOMETROS]]*Tabla1[[#This Row],[COSTO NORMAL]],Tabla1[[#This Row],[COSTO NORMAL]]*Tabla1[[#This Row],[KILOMETROS HASTA]])</f>
        <v>16.875</v>
      </c>
      <c r="U1074" s="2">
        <f>Tabla1[[#This Row],[KILOMETROS ADICIONALES]]*Tabla1[[#This Row],[COSTO ADICIONAL]]</f>
        <v>6.2534999999999998</v>
      </c>
      <c r="V1074">
        <v>245.85</v>
      </c>
      <c r="W1074" s="2">
        <f>Tabla1[[#This Row],[COSTO NORMAL2]]+Tabla1[[#This Row],[COSTO ADICIONAL2]]</f>
        <v>23.128499999999999</v>
      </c>
    </row>
    <row r="1075" spans="1:23" x14ac:dyDescent="0.25">
      <c r="A1075" t="s">
        <v>45</v>
      </c>
      <c r="B1075" t="s">
        <v>1789</v>
      </c>
      <c r="C1075" t="s">
        <v>10166</v>
      </c>
      <c r="D1075" t="s">
        <v>13</v>
      </c>
      <c r="E1075" t="s">
        <v>14844</v>
      </c>
      <c r="F1075" t="s">
        <v>295</v>
      </c>
      <c r="G1075" t="s">
        <v>15</v>
      </c>
      <c r="H1075" t="s">
        <v>72</v>
      </c>
      <c r="I1075" t="s">
        <v>1790</v>
      </c>
      <c r="J1075" t="str">
        <f>MID(Tabla1[[#This Row],[HORA2]],1,2)</f>
        <v>12</v>
      </c>
      <c r="K1075" t="s">
        <v>21</v>
      </c>
      <c r="L1075" t="s">
        <v>78</v>
      </c>
      <c r="M1075" t="s">
        <v>14867</v>
      </c>
      <c r="N1075" t="s">
        <v>22</v>
      </c>
      <c r="O1075">
        <v>7.8</v>
      </c>
      <c r="P10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</v>
      </c>
      <c r="Q1075">
        <f>IF(Tabla1[[#This Row],[SERVICIO]]="COMIDA",3,IF(Tabla1[[#This Row],[SERVICIO]]="CONTROLADO",12,IF(Tabla1[[#This Row],[SERVICIO]]="RÁPIDO",3.75,IF(Tabla1[[#This Row],[SERVICIO]]="NORMAL",2.5,))))</f>
        <v>2.5</v>
      </c>
      <c r="R1075">
        <f>IF(Tabla1[[#This Row],[SERVICIO]]="COMIDA",3.5,IF(Tabla1[[#This Row],[SERVICIO]]="CONTROLADO",8,IF(Tabla1[[#This Row],[SERVICIO]]="RÁPIDO",4.5,IF(Tabla1[[#This Row],[SERVICIO]]="NORMAL",3,))))</f>
        <v>3</v>
      </c>
      <c r="S1075">
        <f>IF(Tabla1[[#This Row],[SERVICIO]]="COMIDA",0.75,IF(Tabla1[[#This Row],[SERVICIO]]="CONTROLADO",2.65,IF(Tabla1[[#This Row],[SERVICIO]]="RÁPIDO",0.55,IF(Tabla1[[#This Row],[SERVICIO]]="NORMAL",1.2,))))</f>
        <v>1.2</v>
      </c>
      <c r="T1075" s="2">
        <f>IF(Tabla1[[#This Row],[KILOMETROS ADICIONALES]]=0,Tabla1[[#This Row],[KILOMETROS]]*Tabla1[[#This Row],[COSTO NORMAL]],Tabla1[[#This Row],[COSTO NORMAL]]*Tabla1[[#This Row],[KILOMETROS HASTA]])</f>
        <v>7.5</v>
      </c>
      <c r="U1075" s="2">
        <f>Tabla1[[#This Row],[KILOMETROS ADICIONALES]]*Tabla1[[#This Row],[COSTO ADICIONAL]]</f>
        <v>6.3599999999999994</v>
      </c>
      <c r="V1075">
        <v>145.06</v>
      </c>
      <c r="W1075" s="2">
        <f>Tabla1[[#This Row],[COSTO NORMAL2]]+Tabla1[[#This Row],[COSTO ADICIONAL2]]</f>
        <v>13.86</v>
      </c>
    </row>
    <row r="1076" spans="1:23" x14ac:dyDescent="0.25">
      <c r="A1076" t="s">
        <v>45</v>
      </c>
      <c r="B1076" t="s">
        <v>1791</v>
      </c>
      <c r="C1076" t="s">
        <v>10167</v>
      </c>
      <c r="E1076" t="s">
        <v>14845</v>
      </c>
      <c r="F1076" t="s">
        <v>76</v>
      </c>
      <c r="G1076" t="s">
        <v>15</v>
      </c>
      <c r="H1076" t="s">
        <v>45</v>
      </c>
      <c r="I1076" t="s">
        <v>1792</v>
      </c>
      <c r="J1076" t="str">
        <f>MID(Tabla1[[#This Row],[HORA2]],1,2)</f>
        <v>22</v>
      </c>
      <c r="K1076" t="s">
        <v>43</v>
      </c>
      <c r="L1076" t="s">
        <v>43</v>
      </c>
      <c r="M1076" t="s">
        <v>14867</v>
      </c>
      <c r="N1076" t="s">
        <v>22</v>
      </c>
      <c r="O1076">
        <v>19.82</v>
      </c>
      <c r="P10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</v>
      </c>
      <c r="Q1076">
        <f>IF(Tabla1[[#This Row],[SERVICIO]]="COMIDA",3,IF(Tabla1[[#This Row],[SERVICIO]]="CONTROLADO",12,IF(Tabla1[[#This Row],[SERVICIO]]="RÁPIDO",3.75,IF(Tabla1[[#This Row],[SERVICIO]]="NORMAL",2.5,))))</f>
        <v>3.75</v>
      </c>
      <c r="R1076">
        <f>IF(Tabla1[[#This Row],[SERVICIO]]="COMIDA",3.5,IF(Tabla1[[#This Row],[SERVICIO]]="CONTROLADO",8,IF(Tabla1[[#This Row],[SERVICIO]]="RÁPIDO",4.5,IF(Tabla1[[#This Row],[SERVICIO]]="NORMAL",3,))))</f>
        <v>4.5</v>
      </c>
      <c r="S10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6" s="2">
        <f>IF(Tabla1[[#This Row],[KILOMETROS ADICIONALES]]=0,Tabla1[[#This Row],[KILOMETROS]]*Tabla1[[#This Row],[COSTO NORMAL]],Tabla1[[#This Row],[COSTO NORMAL]]*Tabla1[[#This Row],[KILOMETROS HASTA]])</f>
        <v>16.875</v>
      </c>
      <c r="U1076" s="2">
        <f>Tabla1[[#This Row],[KILOMETROS ADICIONALES]]*Tabla1[[#This Row],[COSTO ADICIONAL]]</f>
        <v>8.8385000000000016</v>
      </c>
      <c r="V1076">
        <v>32.869999999999997</v>
      </c>
      <c r="W1076" s="2">
        <f>Tabla1[[#This Row],[COSTO NORMAL2]]+Tabla1[[#This Row],[COSTO ADICIONAL2]]</f>
        <v>25.713500000000003</v>
      </c>
    </row>
    <row r="1077" spans="1:23" x14ac:dyDescent="0.25">
      <c r="A1077" t="s">
        <v>45</v>
      </c>
      <c r="B1077" t="s">
        <v>1793</v>
      </c>
      <c r="C1077" t="s">
        <v>10168</v>
      </c>
      <c r="E1077" t="s">
        <v>14845</v>
      </c>
      <c r="F1077" t="s">
        <v>76</v>
      </c>
      <c r="G1077" t="s">
        <v>15</v>
      </c>
      <c r="H1077" t="s">
        <v>45</v>
      </c>
      <c r="I1077" t="s">
        <v>1794</v>
      </c>
      <c r="J1077" t="str">
        <f>MID(Tabla1[[#This Row],[HORA2]],1,2)</f>
        <v>22</v>
      </c>
      <c r="K1077" t="s">
        <v>43</v>
      </c>
      <c r="L1077" t="s">
        <v>57</v>
      </c>
      <c r="M1077" t="s">
        <v>14867</v>
      </c>
      <c r="N1077" t="s">
        <v>22</v>
      </c>
      <c r="O1077">
        <v>3.34</v>
      </c>
      <c r="P10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077">
        <f>IF(Tabla1[[#This Row],[SERVICIO]]="COMIDA",3,IF(Tabla1[[#This Row],[SERVICIO]]="CONTROLADO",12,IF(Tabla1[[#This Row],[SERVICIO]]="RÁPIDO",3.75,IF(Tabla1[[#This Row],[SERVICIO]]="NORMAL",2.5,))))</f>
        <v>3.75</v>
      </c>
      <c r="R1077">
        <f>IF(Tabla1[[#This Row],[SERVICIO]]="COMIDA",3.5,IF(Tabla1[[#This Row],[SERVICIO]]="CONTROLADO",8,IF(Tabla1[[#This Row],[SERVICIO]]="RÁPIDO",4.5,IF(Tabla1[[#This Row],[SERVICIO]]="NORMAL",3,))))</f>
        <v>4.5</v>
      </c>
      <c r="S10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7" s="2">
        <f>IF(Tabla1[[#This Row],[KILOMETROS ADICIONALES]]=0,Tabla1[[#This Row],[KILOMETROS]]*Tabla1[[#This Row],[COSTO NORMAL]],Tabla1[[#This Row],[COSTO NORMAL]]*Tabla1[[#This Row],[KILOMETROS HASTA]])</f>
        <v>15.03</v>
      </c>
      <c r="U1077" s="2">
        <f>Tabla1[[#This Row],[KILOMETROS ADICIONALES]]*Tabla1[[#This Row],[COSTO ADICIONAL]]</f>
        <v>0</v>
      </c>
      <c r="V1077">
        <v>211.47</v>
      </c>
      <c r="W1077" s="2">
        <f>Tabla1[[#This Row],[COSTO NORMAL2]]+Tabla1[[#This Row],[COSTO ADICIONAL2]]</f>
        <v>15.03</v>
      </c>
    </row>
    <row r="1078" spans="1:23" x14ac:dyDescent="0.25">
      <c r="A1078" t="s">
        <v>45</v>
      </c>
      <c r="B1078" t="s">
        <v>1795</v>
      </c>
      <c r="C1078" t="s">
        <v>10169</v>
      </c>
      <c r="D1078" t="s">
        <v>13</v>
      </c>
      <c r="E1078" t="s">
        <v>14845</v>
      </c>
      <c r="F1078" t="s">
        <v>14</v>
      </c>
      <c r="G1078" t="s">
        <v>15</v>
      </c>
      <c r="H1078" t="s">
        <v>72</v>
      </c>
      <c r="I1078" t="s">
        <v>1796</v>
      </c>
      <c r="J1078" t="str">
        <f>MID(Tabla1[[#This Row],[HORA2]],1,2)</f>
        <v>11</v>
      </c>
      <c r="K1078" t="s">
        <v>35</v>
      </c>
      <c r="L1078" t="s">
        <v>110</v>
      </c>
      <c r="M1078" t="s">
        <v>14867</v>
      </c>
      <c r="N1078" t="s">
        <v>22</v>
      </c>
      <c r="O1078">
        <v>7.87</v>
      </c>
      <c r="P10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1078">
        <f>IF(Tabla1[[#This Row],[SERVICIO]]="COMIDA",3,IF(Tabla1[[#This Row],[SERVICIO]]="CONTROLADO",12,IF(Tabla1[[#This Row],[SERVICIO]]="RÁPIDO",3.75,IF(Tabla1[[#This Row],[SERVICIO]]="NORMAL",2.5,))))</f>
        <v>3.75</v>
      </c>
      <c r="R1078">
        <f>IF(Tabla1[[#This Row],[SERVICIO]]="COMIDA",3.5,IF(Tabla1[[#This Row],[SERVICIO]]="CONTROLADO",8,IF(Tabla1[[#This Row],[SERVICIO]]="RÁPIDO",4.5,IF(Tabla1[[#This Row],[SERVICIO]]="NORMAL",3,))))</f>
        <v>4.5</v>
      </c>
      <c r="S10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8" s="2">
        <f>IF(Tabla1[[#This Row],[KILOMETROS ADICIONALES]]=0,Tabla1[[#This Row],[KILOMETROS]]*Tabla1[[#This Row],[COSTO NORMAL]],Tabla1[[#This Row],[COSTO NORMAL]]*Tabla1[[#This Row],[KILOMETROS HASTA]])</f>
        <v>16.875</v>
      </c>
      <c r="U1078" s="2">
        <f>Tabla1[[#This Row],[KILOMETROS ADICIONALES]]*Tabla1[[#This Row],[COSTO ADICIONAL]]</f>
        <v>2.2660000000000005</v>
      </c>
      <c r="V1078">
        <v>209.34</v>
      </c>
      <c r="W1078" s="2">
        <f>Tabla1[[#This Row],[COSTO NORMAL2]]+Tabla1[[#This Row],[COSTO ADICIONAL2]]</f>
        <v>19.141000000000002</v>
      </c>
    </row>
    <row r="1079" spans="1:23" x14ac:dyDescent="0.25">
      <c r="A1079" t="s">
        <v>45</v>
      </c>
      <c r="B1079" t="s">
        <v>1797</v>
      </c>
      <c r="C1079" t="s">
        <v>10170</v>
      </c>
      <c r="D1079" t="s">
        <v>13</v>
      </c>
      <c r="E1079" t="s">
        <v>14845</v>
      </c>
      <c r="F1079" t="s">
        <v>14</v>
      </c>
      <c r="G1079" t="s">
        <v>15</v>
      </c>
      <c r="H1079" t="s">
        <v>72</v>
      </c>
      <c r="I1079" t="s">
        <v>1798</v>
      </c>
      <c r="J1079" t="str">
        <f>MID(Tabla1[[#This Row],[HORA2]],1,2)</f>
        <v>10</v>
      </c>
      <c r="K1079" t="s">
        <v>35</v>
      </c>
      <c r="L1079" t="s">
        <v>96</v>
      </c>
      <c r="M1079" t="s">
        <v>14867</v>
      </c>
      <c r="N1079" t="s">
        <v>22</v>
      </c>
      <c r="O1079">
        <v>4.3499999999999996</v>
      </c>
      <c r="P10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0.59999999999999964</v>
      </c>
      <c r="Q1079">
        <f>IF(Tabla1[[#This Row],[SERVICIO]]="COMIDA",3,IF(Tabla1[[#This Row],[SERVICIO]]="CONTROLADO",12,IF(Tabla1[[#This Row],[SERVICIO]]="RÁPIDO",3.75,IF(Tabla1[[#This Row],[SERVICIO]]="NORMAL",2.5,))))</f>
        <v>3.75</v>
      </c>
      <c r="R1079">
        <f>IF(Tabla1[[#This Row],[SERVICIO]]="COMIDA",3.5,IF(Tabla1[[#This Row],[SERVICIO]]="CONTROLADO",8,IF(Tabla1[[#This Row],[SERVICIO]]="RÁPIDO",4.5,IF(Tabla1[[#This Row],[SERVICIO]]="NORMAL",3,))))</f>
        <v>4.5</v>
      </c>
      <c r="S10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079" s="2">
        <f>IF(Tabla1[[#This Row],[KILOMETROS ADICIONALES]]=0,Tabla1[[#This Row],[KILOMETROS]]*Tabla1[[#This Row],[COSTO NORMAL]],Tabla1[[#This Row],[COSTO NORMAL]]*Tabla1[[#This Row],[KILOMETROS HASTA]])</f>
        <v>16.875</v>
      </c>
      <c r="U1079" s="2">
        <f>Tabla1[[#This Row],[KILOMETROS ADICIONALES]]*Tabla1[[#This Row],[COSTO ADICIONAL]]</f>
        <v>0.32999999999999985</v>
      </c>
      <c r="V1079">
        <v>25.05</v>
      </c>
      <c r="W1079" s="2">
        <f>Tabla1[[#This Row],[COSTO NORMAL2]]+Tabla1[[#This Row],[COSTO ADICIONAL2]]</f>
        <v>17.204999999999998</v>
      </c>
    </row>
    <row r="1080" spans="1:23" x14ac:dyDescent="0.25">
      <c r="A1080" t="s">
        <v>45</v>
      </c>
      <c r="B1080" t="s">
        <v>1799</v>
      </c>
      <c r="C1080" t="s">
        <v>10171</v>
      </c>
      <c r="D1080" t="s">
        <v>13</v>
      </c>
      <c r="E1080" t="s">
        <v>14844</v>
      </c>
      <c r="F1080" t="s">
        <v>295</v>
      </c>
      <c r="G1080" t="s">
        <v>15</v>
      </c>
      <c r="H1080" t="s">
        <v>72</v>
      </c>
      <c r="I1080" t="s">
        <v>1800</v>
      </c>
      <c r="J1080" t="str">
        <f>MID(Tabla1[[#This Row],[HORA2]],1,2)</f>
        <v>12</v>
      </c>
      <c r="K1080" t="s">
        <v>20</v>
      </c>
      <c r="L1080" t="s">
        <v>65</v>
      </c>
      <c r="M1080" t="s">
        <v>14867</v>
      </c>
      <c r="N1080" t="s">
        <v>22</v>
      </c>
      <c r="O1080">
        <v>2.5499999999999998</v>
      </c>
      <c r="P10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4.9999999999999822E-2</v>
      </c>
      <c r="Q1080">
        <f>IF(Tabla1[[#This Row],[SERVICIO]]="COMIDA",3,IF(Tabla1[[#This Row],[SERVICIO]]="CONTROLADO",12,IF(Tabla1[[#This Row],[SERVICIO]]="RÁPIDO",3.75,IF(Tabla1[[#This Row],[SERVICIO]]="NORMAL",2.5,))))</f>
        <v>2.5</v>
      </c>
      <c r="R1080">
        <f>IF(Tabla1[[#This Row],[SERVICIO]]="COMIDA",3.5,IF(Tabla1[[#This Row],[SERVICIO]]="CONTROLADO",8,IF(Tabla1[[#This Row],[SERVICIO]]="RÁPIDO",4.5,IF(Tabla1[[#This Row],[SERVICIO]]="NORMAL",3,))))</f>
        <v>3</v>
      </c>
      <c r="S1080">
        <f>IF(Tabla1[[#This Row],[SERVICIO]]="COMIDA",0.75,IF(Tabla1[[#This Row],[SERVICIO]]="CONTROLADO",2.65,IF(Tabla1[[#This Row],[SERVICIO]]="RÁPIDO",0.55,IF(Tabla1[[#This Row],[SERVICIO]]="NORMAL",1.2,))))</f>
        <v>1.2</v>
      </c>
      <c r="T1080" s="2">
        <f>IF(Tabla1[[#This Row],[KILOMETROS ADICIONALES]]=0,Tabla1[[#This Row],[KILOMETROS]]*Tabla1[[#This Row],[COSTO NORMAL]],Tabla1[[#This Row],[COSTO NORMAL]]*Tabla1[[#This Row],[KILOMETROS HASTA]])</f>
        <v>7.5</v>
      </c>
      <c r="U1080" s="2">
        <f>Tabla1[[#This Row],[KILOMETROS ADICIONALES]]*Tabla1[[#This Row],[COSTO ADICIONAL]]</f>
        <v>5.9999999999999783E-2</v>
      </c>
      <c r="V1080">
        <v>15.87</v>
      </c>
      <c r="W1080" s="2">
        <f>Tabla1[[#This Row],[COSTO NORMAL2]]+Tabla1[[#This Row],[COSTO ADICIONAL2]]</f>
        <v>7.56</v>
      </c>
    </row>
    <row r="1081" spans="1:23" x14ac:dyDescent="0.25">
      <c r="A1081" t="s">
        <v>72</v>
      </c>
      <c r="B1081" t="s">
        <v>1801</v>
      </c>
      <c r="C1081" t="s">
        <v>10172</v>
      </c>
      <c r="D1081" t="s">
        <v>13</v>
      </c>
      <c r="E1081" t="s">
        <v>14844</v>
      </c>
      <c r="F1081" t="s">
        <v>14</v>
      </c>
      <c r="G1081" t="s">
        <v>15</v>
      </c>
      <c r="H1081" t="s">
        <v>72</v>
      </c>
      <c r="I1081" t="s">
        <v>1802</v>
      </c>
      <c r="J1081" t="str">
        <f>MID(Tabla1[[#This Row],[HORA2]],1,2)</f>
        <v>11</v>
      </c>
      <c r="K1081" t="s">
        <v>78</v>
      </c>
      <c r="L1081" t="s">
        <v>78</v>
      </c>
      <c r="M1081" t="s">
        <v>14867</v>
      </c>
      <c r="N1081" t="s">
        <v>22</v>
      </c>
      <c r="O1081">
        <v>5.29</v>
      </c>
      <c r="P10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2.79</v>
      </c>
      <c r="Q1081">
        <f>IF(Tabla1[[#This Row],[SERVICIO]]="COMIDA",3,IF(Tabla1[[#This Row],[SERVICIO]]="CONTROLADO",12,IF(Tabla1[[#This Row],[SERVICIO]]="RÁPIDO",3.75,IF(Tabla1[[#This Row],[SERVICIO]]="NORMAL",2.5,))))</f>
        <v>2.5</v>
      </c>
      <c r="R1081">
        <f>IF(Tabla1[[#This Row],[SERVICIO]]="COMIDA",3.5,IF(Tabla1[[#This Row],[SERVICIO]]="CONTROLADO",8,IF(Tabla1[[#This Row],[SERVICIO]]="RÁPIDO",4.5,IF(Tabla1[[#This Row],[SERVICIO]]="NORMAL",3,))))</f>
        <v>3</v>
      </c>
      <c r="S1081">
        <f>IF(Tabla1[[#This Row],[SERVICIO]]="COMIDA",0.75,IF(Tabla1[[#This Row],[SERVICIO]]="CONTROLADO",2.65,IF(Tabla1[[#This Row],[SERVICIO]]="RÁPIDO",0.55,IF(Tabla1[[#This Row],[SERVICIO]]="NORMAL",1.2,))))</f>
        <v>1.2</v>
      </c>
      <c r="T1081" s="2">
        <f>IF(Tabla1[[#This Row],[KILOMETROS ADICIONALES]]=0,Tabla1[[#This Row],[KILOMETROS]]*Tabla1[[#This Row],[COSTO NORMAL]],Tabla1[[#This Row],[COSTO NORMAL]]*Tabla1[[#This Row],[KILOMETROS HASTA]])</f>
        <v>7.5</v>
      </c>
      <c r="U1081" s="2">
        <f>Tabla1[[#This Row],[KILOMETROS ADICIONALES]]*Tabla1[[#This Row],[COSTO ADICIONAL]]</f>
        <v>3.3479999999999999</v>
      </c>
      <c r="V1081">
        <v>166.05</v>
      </c>
      <c r="W1081" s="2">
        <f>Tabla1[[#This Row],[COSTO NORMAL2]]+Tabla1[[#This Row],[COSTO ADICIONAL2]]</f>
        <v>10.847999999999999</v>
      </c>
    </row>
    <row r="1082" spans="1:23" x14ac:dyDescent="0.25">
      <c r="A1082" t="s">
        <v>72</v>
      </c>
      <c r="B1082" t="s">
        <v>1801</v>
      </c>
      <c r="C1082" t="s">
        <v>10173</v>
      </c>
      <c r="D1082" t="s">
        <v>13</v>
      </c>
      <c r="E1082" t="s">
        <v>14844</v>
      </c>
      <c r="F1082" t="s">
        <v>14</v>
      </c>
      <c r="G1082" t="s">
        <v>15</v>
      </c>
      <c r="H1082" t="s">
        <v>72</v>
      </c>
      <c r="I1082" t="s">
        <v>1803</v>
      </c>
      <c r="J1082" t="str">
        <f>MID(Tabla1[[#This Row],[HORA2]],1,2)</f>
        <v>13</v>
      </c>
      <c r="K1082" t="s">
        <v>78</v>
      </c>
      <c r="L1082" t="s">
        <v>110</v>
      </c>
      <c r="M1082" t="s">
        <v>14867</v>
      </c>
      <c r="N1082" t="s">
        <v>22</v>
      </c>
      <c r="O1082">
        <v>10.65</v>
      </c>
      <c r="P10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8.15</v>
      </c>
      <c r="Q1082">
        <f>IF(Tabla1[[#This Row],[SERVICIO]]="COMIDA",3,IF(Tabla1[[#This Row],[SERVICIO]]="CONTROLADO",12,IF(Tabla1[[#This Row],[SERVICIO]]="RÁPIDO",3.75,IF(Tabla1[[#This Row],[SERVICIO]]="NORMAL",2.5,))))</f>
        <v>2.5</v>
      </c>
      <c r="R1082">
        <f>IF(Tabla1[[#This Row],[SERVICIO]]="COMIDA",3.5,IF(Tabla1[[#This Row],[SERVICIO]]="CONTROLADO",8,IF(Tabla1[[#This Row],[SERVICIO]]="RÁPIDO",4.5,IF(Tabla1[[#This Row],[SERVICIO]]="NORMAL",3,))))</f>
        <v>3</v>
      </c>
      <c r="S1082">
        <f>IF(Tabla1[[#This Row],[SERVICIO]]="COMIDA",0.75,IF(Tabla1[[#This Row],[SERVICIO]]="CONTROLADO",2.65,IF(Tabla1[[#This Row],[SERVICIO]]="RÁPIDO",0.55,IF(Tabla1[[#This Row],[SERVICIO]]="NORMAL",1.2,))))</f>
        <v>1.2</v>
      </c>
      <c r="T1082" s="2">
        <f>IF(Tabla1[[#This Row],[KILOMETROS ADICIONALES]]=0,Tabla1[[#This Row],[KILOMETROS]]*Tabla1[[#This Row],[COSTO NORMAL]],Tabla1[[#This Row],[COSTO NORMAL]]*Tabla1[[#This Row],[KILOMETROS HASTA]])</f>
        <v>7.5</v>
      </c>
      <c r="U1082" s="2">
        <f>Tabla1[[#This Row],[KILOMETROS ADICIONALES]]*Tabla1[[#This Row],[COSTO ADICIONAL]]</f>
        <v>9.7799999999999994</v>
      </c>
      <c r="V1082">
        <v>231.83</v>
      </c>
      <c r="W1082" s="2">
        <f>Tabla1[[#This Row],[COSTO NORMAL2]]+Tabla1[[#This Row],[COSTO ADICIONAL2]]</f>
        <v>17.28</v>
      </c>
    </row>
    <row r="1083" spans="1:23" x14ac:dyDescent="0.25">
      <c r="A1083" t="s">
        <v>72</v>
      </c>
      <c r="B1083" t="s">
        <v>1801</v>
      </c>
      <c r="C1083" t="s">
        <v>10174</v>
      </c>
      <c r="D1083" t="s">
        <v>13</v>
      </c>
      <c r="E1083" t="s">
        <v>14844</v>
      </c>
      <c r="F1083" t="s">
        <v>14</v>
      </c>
      <c r="G1083" t="s">
        <v>15</v>
      </c>
      <c r="H1083" t="s">
        <v>72</v>
      </c>
      <c r="I1083" t="s">
        <v>1804</v>
      </c>
      <c r="J1083" t="str">
        <f>MID(Tabla1[[#This Row],[HORA2]],1,2)</f>
        <v>12</v>
      </c>
      <c r="K1083" t="s">
        <v>78</v>
      </c>
      <c r="L1083" t="s">
        <v>35</v>
      </c>
      <c r="M1083" t="s">
        <v>14867</v>
      </c>
      <c r="N1083" t="s">
        <v>22</v>
      </c>
      <c r="O1083">
        <v>17.37</v>
      </c>
      <c r="P10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14.870000000000001</v>
      </c>
      <c r="Q1083">
        <f>IF(Tabla1[[#This Row],[SERVICIO]]="COMIDA",3,IF(Tabla1[[#This Row],[SERVICIO]]="CONTROLADO",12,IF(Tabla1[[#This Row],[SERVICIO]]="RÁPIDO",3.75,IF(Tabla1[[#This Row],[SERVICIO]]="NORMAL",2.5,))))</f>
        <v>2.5</v>
      </c>
      <c r="R1083">
        <f>IF(Tabla1[[#This Row],[SERVICIO]]="COMIDA",3.5,IF(Tabla1[[#This Row],[SERVICIO]]="CONTROLADO",8,IF(Tabla1[[#This Row],[SERVICIO]]="RÁPIDO",4.5,IF(Tabla1[[#This Row],[SERVICIO]]="NORMAL",3,))))</f>
        <v>3</v>
      </c>
      <c r="S1083">
        <f>IF(Tabla1[[#This Row],[SERVICIO]]="COMIDA",0.75,IF(Tabla1[[#This Row],[SERVICIO]]="CONTROLADO",2.65,IF(Tabla1[[#This Row],[SERVICIO]]="RÁPIDO",0.55,IF(Tabla1[[#This Row],[SERVICIO]]="NORMAL",1.2,))))</f>
        <v>1.2</v>
      </c>
      <c r="T1083" s="2">
        <f>IF(Tabla1[[#This Row],[KILOMETROS ADICIONALES]]=0,Tabla1[[#This Row],[KILOMETROS]]*Tabla1[[#This Row],[COSTO NORMAL]],Tabla1[[#This Row],[COSTO NORMAL]]*Tabla1[[#This Row],[KILOMETROS HASTA]])</f>
        <v>7.5</v>
      </c>
      <c r="U1083" s="2">
        <f>Tabla1[[#This Row],[KILOMETROS ADICIONALES]]*Tabla1[[#This Row],[COSTO ADICIONAL]]</f>
        <v>17.844000000000001</v>
      </c>
      <c r="V1083">
        <v>26.5</v>
      </c>
      <c r="W1083" s="2">
        <f>Tabla1[[#This Row],[COSTO NORMAL2]]+Tabla1[[#This Row],[COSTO ADICIONAL2]]</f>
        <v>25.344000000000001</v>
      </c>
    </row>
    <row r="1084" spans="1:23" x14ac:dyDescent="0.25">
      <c r="A1084" t="s">
        <v>72</v>
      </c>
      <c r="B1084" t="s">
        <v>1801</v>
      </c>
      <c r="C1084" t="s">
        <v>10175</v>
      </c>
      <c r="D1084" t="s">
        <v>13</v>
      </c>
      <c r="E1084" t="s">
        <v>14844</v>
      </c>
      <c r="F1084" t="s">
        <v>14</v>
      </c>
      <c r="G1084" t="s">
        <v>15</v>
      </c>
      <c r="H1084" t="s">
        <v>72</v>
      </c>
      <c r="I1084" t="s">
        <v>1805</v>
      </c>
      <c r="J1084" t="str">
        <f>MID(Tabla1[[#This Row],[HORA2]],1,2)</f>
        <v>10</v>
      </c>
      <c r="K1084" t="s">
        <v>78</v>
      </c>
      <c r="L1084" t="s">
        <v>57</v>
      </c>
      <c r="M1084" t="s">
        <v>14867</v>
      </c>
      <c r="N1084" t="s">
        <v>22</v>
      </c>
      <c r="O1084">
        <v>9.2200000000000006</v>
      </c>
      <c r="P10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6.7200000000000006</v>
      </c>
      <c r="Q1084">
        <f>IF(Tabla1[[#This Row],[SERVICIO]]="COMIDA",3,IF(Tabla1[[#This Row],[SERVICIO]]="CONTROLADO",12,IF(Tabla1[[#This Row],[SERVICIO]]="RÁPIDO",3.75,IF(Tabla1[[#This Row],[SERVICIO]]="NORMAL",2.5,))))</f>
        <v>2.5</v>
      </c>
      <c r="R1084">
        <f>IF(Tabla1[[#This Row],[SERVICIO]]="COMIDA",3.5,IF(Tabla1[[#This Row],[SERVICIO]]="CONTROLADO",8,IF(Tabla1[[#This Row],[SERVICIO]]="RÁPIDO",4.5,IF(Tabla1[[#This Row],[SERVICIO]]="NORMAL",3,))))</f>
        <v>3</v>
      </c>
      <c r="S1084">
        <f>IF(Tabla1[[#This Row],[SERVICIO]]="COMIDA",0.75,IF(Tabla1[[#This Row],[SERVICIO]]="CONTROLADO",2.65,IF(Tabla1[[#This Row],[SERVICIO]]="RÁPIDO",0.55,IF(Tabla1[[#This Row],[SERVICIO]]="NORMAL",1.2,))))</f>
        <v>1.2</v>
      </c>
      <c r="T1084" s="2">
        <f>IF(Tabla1[[#This Row],[KILOMETROS ADICIONALES]]=0,Tabla1[[#This Row],[KILOMETROS]]*Tabla1[[#This Row],[COSTO NORMAL]],Tabla1[[#This Row],[COSTO NORMAL]]*Tabla1[[#This Row],[KILOMETROS HASTA]])</f>
        <v>7.5</v>
      </c>
      <c r="U1084" s="2">
        <f>Tabla1[[#This Row],[KILOMETROS ADICIONALES]]*Tabla1[[#This Row],[COSTO ADICIONAL]]</f>
        <v>8.0640000000000001</v>
      </c>
      <c r="V1084">
        <v>212.75</v>
      </c>
      <c r="W1084" s="2">
        <f>Tabla1[[#This Row],[COSTO NORMAL2]]+Tabla1[[#This Row],[COSTO ADICIONAL2]]</f>
        <v>15.564</v>
      </c>
    </row>
    <row r="1085" spans="1:23" x14ac:dyDescent="0.25">
      <c r="A1085" t="s">
        <v>72</v>
      </c>
      <c r="B1085" t="s">
        <v>1801</v>
      </c>
      <c r="C1085" t="s">
        <v>10176</v>
      </c>
      <c r="D1085" t="s">
        <v>75</v>
      </c>
      <c r="E1085" t="s">
        <v>14844</v>
      </c>
      <c r="F1085" t="s">
        <v>14</v>
      </c>
      <c r="G1085" t="s">
        <v>15</v>
      </c>
      <c r="H1085" t="s">
        <v>72</v>
      </c>
      <c r="I1085" t="s">
        <v>1806</v>
      </c>
      <c r="J1085" t="str">
        <f>MID(Tabla1[[#This Row],[HORA2]],1,2)</f>
        <v>11</v>
      </c>
      <c r="K1085" t="s">
        <v>78</v>
      </c>
      <c r="L1085" t="s">
        <v>57</v>
      </c>
      <c r="M1085" t="s">
        <v>14867</v>
      </c>
      <c r="N1085" t="s">
        <v>22</v>
      </c>
      <c r="O1085">
        <v>18.170000000000002</v>
      </c>
      <c r="P10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15.670000000000002</v>
      </c>
      <c r="Q1085">
        <f>IF(Tabla1[[#This Row],[SERVICIO]]="COMIDA",3,IF(Tabla1[[#This Row],[SERVICIO]]="CONTROLADO",12,IF(Tabla1[[#This Row],[SERVICIO]]="RÁPIDO",3.75,IF(Tabla1[[#This Row],[SERVICIO]]="NORMAL",2.5,))))</f>
        <v>2.5</v>
      </c>
      <c r="R1085">
        <f>IF(Tabla1[[#This Row],[SERVICIO]]="COMIDA",3.5,IF(Tabla1[[#This Row],[SERVICIO]]="CONTROLADO",8,IF(Tabla1[[#This Row],[SERVICIO]]="RÁPIDO",4.5,IF(Tabla1[[#This Row],[SERVICIO]]="NORMAL",3,))))</f>
        <v>3</v>
      </c>
      <c r="S1085">
        <f>IF(Tabla1[[#This Row],[SERVICIO]]="COMIDA",0.75,IF(Tabla1[[#This Row],[SERVICIO]]="CONTROLADO",2.65,IF(Tabla1[[#This Row],[SERVICIO]]="RÁPIDO",0.55,IF(Tabla1[[#This Row],[SERVICIO]]="NORMAL",1.2,))))</f>
        <v>1.2</v>
      </c>
      <c r="T1085" s="2">
        <f>IF(Tabla1[[#This Row],[KILOMETROS ADICIONALES]]=0,Tabla1[[#This Row],[KILOMETROS]]*Tabla1[[#This Row],[COSTO NORMAL]],Tabla1[[#This Row],[COSTO NORMAL]]*Tabla1[[#This Row],[KILOMETROS HASTA]])</f>
        <v>7.5</v>
      </c>
      <c r="U1085" s="2">
        <f>Tabla1[[#This Row],[KILOMETROS ADICIONALES]]*Tabla1[[#This Row],[COSTO ADICIONAL]]</f>
        <v>18.804000000000002</v>
      </c>
      <c r="V1085">
        <v>154</v>
      </c>
      <c r="W1085" s="2">
        <f>Tabla1[[#This Row],[COSTO NORMAL2]]+Tabla1[[#This Row],[COSTO ADICIONAL2]]</f>
        <v>26.304000000000002</v>
      </c>
    </row>
    <row r="1086" spans="1:23" x14ac:dyDescent="0.25">
      <c r="A1086" t="s">
        <v>72</v>
      </c>
      <c r="B1086" t="s">
        <v>1807</v>
      </c>
      <c r="C1086" t="s">
        <v>10177</v>
      </c>
      <c r="D1086" t="s">
        <v>75</v>
      </c>
      <c r="E1086" t="s">
        <v>14844</v>
      </c>
      <c r="F1086" t="s">
        <v>14</v>
      </c>
      <c r="G1086" t="s">
        <v>15</v>
      </c>
      <c r="H1086" t="s">
        <v>72</v>
      </c>
      <c r="I1086" t="s">
        <v>1808</v>
      </c>
      <c r="J1086" t="str">
        <f>MID(Tabla1[[#This Row],[HORA2]],1,2)</f>
        <v>13</v>
      </c>
      <c r="K1086" t="s">
        <v>78</v>
      </c>
      <c r="L1086" t="s">
        <v>78</v>
      </c>
      <c r="M1086" t="s">
        <v>14867</v>
      </c>
      <c r="N1086" t="s">
        <v>22</v>
      </c>
      <c r="O1086">
        <v>16.68</v>
      </c>
      <c r="P10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14.18</v>
      </c>
      <c r="Q1086">
        <f>IF(Tabla1[[#This Row],[SERVICIO]]="COMIDA",3,IF(Tabla1[[#This Row],[SERVICIO]]="CONTROLADO",12,IF(Tabla1[[#This Row],[SERVICIO]]="RÁPIDO",3.75,IF(Tabla1[[#This Row],[SERVICIO]]="NORMAL",2.5,))))</f>
        <v>2.5</v>
      </c>
      <c r="R1086">
        <f>IF(Tabla1[[#This Row],[SERVICIO]]="COMIDA",3.5,IF(Tabla1[[#This Row],[SERVICIO]]="CONTROLADO",8,IF(Tabla1[[#This Row],[SERVICIO]]="RÁPIDO",4.5,IF(Tabla1[[#This Row],[SERVICIO]]="NORMAL",3,))))</f>
        <v>3</v>
      </c>
      <c r="S1086">
        <f>IF(Tabla1[[#This Row],[SERVICIO]]="COMIDA",0.75,IF(Tabla1[[#This Row],[SERVICIO]]="CONTROLADO",2.65,IF(Tabla1[[#This Row],[SERVICIO]]="RÁPIDO",0.55,IF(Tabla1[[#This Row],[SERVICIO]]="NORMAL",1.2,))))</f>
        <v>1.2</v>
      </c>
      <c r="T1086" s="2">
        <f>IF(Tabla1[[#This Row],[KILOMETROS ADICIONALES]]=0,Tabla1[[#This Row],[KILOMETROS]]*Tabla1[[#This Row],[COSTO NORMAL]],Tabla1[[#This Row],[COSTO NORMAL]]*Tabla1[[#This Row],[KILOMETROS HASTA]])</f>
        <v>7.5</v>
      </c>
      <c r="U1086" s="2">
        <f>Tabla1[[#This Row],[KILOMETROS ADICIONALES]]*Tabla1[[#This Row],[COSTO ADICIONAL]]</f>
        <v>17.015999999999998</v>
      </c>
      <c r="V1086">
        <v>122.1</v>
      </c>
      <c r="W1086" s="2">
        <f>Tabla1[[#This Row],[COSTO NORMAL2]]+Tabla1[[#This Row],[COSTO ADICIONAL2]]</f>
        <v>24.515999999999998</v>
      </c>
    </row>
    <row r="1087" spans="1:23" x14ac:dyDescent="0.25">
      <c r="A1087" t="s">
        <v>72</v>
      </c>
      <c r="B1087" t="s">
        <v>1807</v>
      </c>
      <c r="C1087" t="s">
        <v>10178</v>
      </c>
      <c r="D1087" t="s">
        <v>75</v>
      </c>
      <c r="E1087" t="s">
        <v>14844</v>
      </c>
      <c r="F1087" t="s">
        <v>14</v>
      </c>
      <c r="G1087" t="s">
        <v>15</v>
      </c>
      <c r="H1087" t="s">
        <v>72</v>
      </c>
      <c r="I1087" t="s">
        <v>1809</v>
      </c>
      <c r="J1087" t="str">
        <f>MID(Tabla1[[#This Row],[HORA2]],1,2)</f>
        <v>10</v>
      </c>
      <c r="K1087" t="s">
        <v>78</v>
      </c>
      <c r="L1087" t="s">
        <v>65</v>
      </c>
      <c r="M1087" t="s">
        <v>14867</v>
      </c>
      <c r="N1087" t="s">
        <v>22</v>
      </c>
      <c r="O1087">
        <v>13.5</v>
      </c>
      <c r="P10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</v>
      </c>
      <c r="Q1087">
        <f>IF(Tabla1[[#This Row],[SERVICIO]]="COMIDA",3,IF(Tabla1[[#This Row],[SERVICIO]]="CONTROLADO",12,IF(Tabla1[[#This Row],[SERVICIO]]="RÁPIDO",3.75,IF(Tabla1[[#This Row],[SERVICIO]]="NORMAL",2.5,))))</f>
        <v>2.5</v>
      </c>
      <c r="R1087">
        <f>IF(Tabla1[[#This Row],[SERVICIO]]="COMIDA",3.5,IF(Tabla1[[#This Row],[SERVICIO]]="CONTROLADO",8,IF(Tabla1[[#This Row],[SERVICIO]]="RÁPIDO",4.5,IF(Tabla1[[#This Row],[SERVICIO]]="NORMAL",3,))))</f>
        <v>3</v>
      </c>
      <c r="S1087">
        <f>IF(Tabla1[[#This Row],[SERVICIO]]="COMIDA",0.75,IF(Tabla1[[#This Row],[SERVICIO]]="CONTROLADO",2.65,IF(Tabla1[[#This Row],[SERVICIO]]="RÁPIDO",0.55,IF(Tabla1[[#This Row],[SERVICIO]]="NORMAL",1.2,))))</f>
        <v>1.2</v>
      </c>
      <c r="T1087" s="2">
        <f>IF(Tabla1[[#This Row],[KILOMETROS ADICIONALES]]=0,Tabla1[[#This Row],[KILOMETROS]]*Tabla1[[#This Row],[COSTO NORMAL]],Tabla1[[#This Row],[COSTO NORMAL]]*Tabla1[[#This Row],[KILOMETROS HASTA]])</f>
        <v>7.5</v>
      </c>
      <c r="U1087" s="2">
        <f>Tabla1[[#This Row],[KILOMETROS ADICIONALES]]*Tabla1[[#This Row],[COSTO ADICIONAL]]</f>
        <v>13.2</v>
      </c>
      <c r="V1087">
        <v>185.34</v>
      </c>
      <c r="W1087" s="2">
        <f>Tabla1[[#This Row],[COSTO NORMAL2]]+Tabla1[[#This Row],[COSTO ADICIONAL2]]</f>
        <v>20.7</v>
      </c>
    </row>
    <row r="1088" spans="1:23" x14ac:dyDescent="0.25">
      <c r="A1088" t="s">
        <v>72</v>
      </c>
      <c r="B1088" t="s">
        <v>1810</v>
      </c>
      <c r="C1088" t="s">
        <v>10179</v>
      </c>
      <c r="D1088" t="s">
        <v>13</v>
      </c>
      <c r="E1088" t="s">
        <v>14844</v>
      </c>
      <c r="F1088" t="s">
        <v>14</v>
      </c>
      <c r="G1088" t="s">
        <v>41</v>
      </c>
      <c r="H1088" t="s">
        <v>72</v>
      </c>
      <c r="I1088" t="s">
        <v>1811</v>
      </c>
      <c r="J1088" t="str">
        <f>MID(Tabla1[[#This Row],[HORA2]],1,2)</f>
        <v>11</v>
      </c>
      <c r="K1088" t="s">
        <v>110</v>
      </c>
      <c r="L1088" t="s">
        <v>31</v>
      </c>
      <c r="M1088" t="s">
        <v>14867</v>
      </c>
      <c r="N1088" t="s">
        <v>22</v>
      </c>
      <c r="O1088">
        <v>2.93</v>
      </c>
      <c r="P10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0.43000000000000016</v>
      </c>
      <c r="Q1088">
        <f>IF(Tabla1[[#This Row],[SERVICIO]]="COMIDA",3,IF(Tabla1[[#This Row],[SERVICIO]]="CONTROLADO",12,IF(Tabla1[[#This Row],[SERVICIO]]="RÁPIDO",3.75,IF(Tabla1[[#This Row],[SERVICIO]]="NORMAL",2.5,))))</f>
        <v>2.5</v>
      </c>
      <c r="R1088">
        <f>IF(Tabla1[[#This Row],[SERVICIO]]="COMIDA",3.5,IF(Tabla1[[#This Row],[SERVICIO]]="CONTROLADO",8,IF(Tabla1[[#This Row],[SERVICIO]]="RÁPIDO",4.5,IF(Tabla1[[#This Row],[SERVICIO]]="NORMAL",3,))))</f>
        <v>3</v>
      </c>
      <c r="S1088">
        <f>IF(Tabla1[[#This Row],[SERVICIO]]="COMIDA",0.75,IF(Tabla1[[#This Row],[SERVICIO]]="CONTROLADO",2.65,IF(Tabla1[[#This Row],[SERVICIO]]="RÁPIDO",0.55,IF(Tabla1[[#This Row],[SERVICIO]]="NORMAL",1.2,))))</f>
        <v>1.2</v>
      </c>
      <c r="T1088" s="2">
        <f>IF(Tabla1[[#This Row],[KILOMETROS ADICIONALES]]=0,Tabla1[[#This Row],[KILOMETROS]]*Tabla1[[#This Row],[COSTO NORMAL]],Tabla1[[#This Row],[COSTO NORMAL]]*Tabla1[[#This Row],[KILOMETROS HASTA]])</f>
        <v>7.5</v>
      </c>
      <c r="U1088" s="2">
        <f>Tabla1[[#This Row],[KILOMETROS ADICIONALES]]*Tabla1[[#This Row],[COSTO ADICIONAL]]</f>
        <v>0.51600000000000013</v>
      </c>
      <c r="V1088">
        <v>196.98</v>
      </c>
      <c r="W1088" s="2">
        <f>Tabla1[[#This Row],[COSTO NORMAL2]]+Tabla1[[#This Row],[COSTO ADICIONAL2]]</f>
        <v>8.016</v>
      </c>
    </row>
    <row r="1089" spans="1:23" x14ac:dyDescent="0.25">
      <c r="A1089" t="s">
        <v>72</v>
      </c>
      <c r="B1089" t="s">
        <v>1812</v>
      </c>
      <c r="C1089" t="s">
        <v>10180</v>
      </c>
      <c r="D1089" t="s">
        <v>13</v>
      </c>
      <c r="E1089" t="s">
        <v>14844</v>
      </c>
      <c r="F1089" t="s">
        <v>14</v>
      </c>
      <c r="G1089" t="s">
        <v>15</v>
      </c>
      <c r="H1089" t="s">
        <v>72</v>
      </c>
      <c r="I1089" t="s">
        <v>1813</v>
      </c>
      <c r="J1089" t="str">
        <f>MID(Tabla1[[#This Row],[HORA2]],1,2)</f>
        <v>15</v>
      </c>
      <c r="K1089" t="s">
        <v>110</v>
      </c>
      <c r="L1089" t="s">
        <v>224</v>
      </c>
      <c r="M1089" t="s">
        <v>14867</v>
      </c>
      <c r="N1089" t="s">
        <v>22</v>
      </c>
      <c r="O1089">
        <v>5.21</v>
      </c>
      <c r="P10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</v>
      </c>
      <c r="Q1089">
        <f>IF(Tabla1[[#This Row],[SERVICIO]]="COMIDA",3,IF(Tabla1[[#This Row],[SERVICIO]]="CONTROLADO",12,IF(Tabla1[[#This Row],[SERVICIO]]="RÁPIDO",3.75,IF(Tabla1[[#This Row],[SERVICIO]]="NORMAL",2.5,))))</f>
        <v>2.5</v>
      </c>
      <c r="R1089">
        <f>IF(Tabla1[[#This Row],[SERVICIO]]="COMIDA",3.5,IF(Tabla1[[#This Row],[SERVICIO]]="CONTROLADO",8,IF(Tabla1[[#This Row],[SERVICIO]]="RÁPIDO",4.5,IF(Tabla1[[#This Row],[SERVICIO]]="NORMAL",3,))))</f>
        <v>3</v>
      </c>
      <c r="S1089">
        <f>IF(Tabla1[[#This Row],[SERVICIO]]="COMIDA",0.75,IF(Tabla1[[#This Row],[SERVICIO]]="CONTROLADO",2.65,IF(Tabla1[[#This Row],[SERVICIO]]="RÁPIDO",0.55,IF(Tabla1[[#This Row],[SERVICIO]]="NORMAL",1.2,))))</f>
        <v>1.2</v>
      </c>
      <c r="T1089" s="2">
        <f>IF(Tabla1[[#This Row],[KILOMETROS ADICIONALES]]=0,Tabla1[[#This Row],[KILOMETROS]]*Tabla1[[#This Row],[COSTO NORMAL]],Tabla1[[#This Row],[COSTO NORMAL]]*Tabla1[[#This Row],[KILOMETROS HASTA]])</f>
        <v>7.5</v>
      </c>
      <c r="U1089" s="2">
        <f>Tabla1[[#This Row],[KILOMETROS ADICIONALES]]*Tabla1[[#This Row],[COSTO ADICIONAL]]</f>
        <v>3.2519999999999998</v>
      </c>
      <c r="V1089">
        <v>143.88999999999999</v>
      </c>
      <c r="W1089" s="2">
        <f>Tabla1[[#This Row],[COSTO NORMAL2]]+Tabla1[[#This Row],[COSTO ADICIONAL2]]</f>
        <v>10.751999999999999</v>
      </c>
    </row>
    <row r="1090" spans="1:23" x14ac:dyDescent="0.25">
      <c r="A1090" t="s">
        <v>72</v>
      </c>
      <c r="B1090" t="s">
        <v>1814</v>
      </c>
      <c r="C1090" t="s">
        <v>10181</v>
      </c>
      <c r="D1090" t="s">
        <v>13</v>
      </c>
      <c r="E1090" t="s">
        <v>14844</v>
      </c>
      <c r="F1090" t="s">
        <v>14</v>
      </c>
      <c r="G1090" t="s">
        <v>15</v>
      </c>
      <c r="H1090" t="s">
        <v>72</v>
      </c>
      <c r="I1090" t="s">
        <v>1815</v>
      </c>
      <c r="J1090" t="str">
        <f>MID(Tabla1[[#This Row],[HORA2]],1,2)</f>
        <v>18</v>
      </c>
      <c r="K1090" t="s">
        <v>110</v>
      </c>
      <c r="L1090" t="s">
        <v>153</v>
      </c>
      <c r="M1090" t="s">
        <v>14867</v>
      </c>
      <c r="N1090" t="s">
        <v>22</v>
      </c>
      <c r="O1090">
        <v>5.54</v>
      </c>
      <c r="P10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3.04</v>
      </c>
      <c r="Q1090">
        <f>IF(Tabla1[[#This Row],[SERVICIO]]="COMIDA",3,IF(Tabla1[[#This Row],[SERVICIO]]="CONTROLADO",12,IF(Tabla1[[#This Row],[SERVICIO]]="RÁPIDO",3.75,IF(Tabla1[[#This Row],[SERVICIO]]="NORMAL",2.5,))))</f>
        <v>2.5</v>
      </c>
      <c r="R1090">
        <f>IF(Tabla1[[#This Row],[SERVICIO]]="COMIDA",3.5,IF(Tabla1[[#This Row],[SERVICIO]]="CONTROLADO",8,IF(Tabla1[[#This Row],[SERVICIO]]="RÁPIDO",4.5,IF(Tabla1[[#This Row],[SERVICIO]]="NORMAL",3,))))</f>
        <v>3</v>
      </c>
      <c r="S1090">
        <f>IF(Tabla1[[#This Row],[SERVICIO]]="COMIDA",0.75,IF(Tabla1[[#This Row],[SERVICIO]]="CONTROLADO",2.65,IF(Tabla1[[#This Row],[SERVICIO]]="RÁPIDO",0.55,IF(Tabla1[[#This Row],[SERVICIO]]="NORMAL",1.2,))))</f>
        <v>1.2</v>
      </c>
      <c r="T1090" s="2">
        <f>IF(Tabla1[[#This Row],[KILOMETROS ADICIONALES]]=0,Tabla1[[#This Row],[KILOMETROS]]*Tabla1[[#This Row],[COSTO NORMAL]],Tabla1[[#This Row],[COSTO NORMAL]]*Tabla1[[#This Row],[KILOMETROS HASTA]])</f>
        <v>7.5</v>
      </c>
      <c r="U1090" s="2">
        <f>Tabla1[[#This Row],[KILOMETROS ADICIONALES]]*Tabla1[[#This Row],[COSTO ADICIONAL]]</f>
        <v>3.6479999999999997</v>
      </c>
      <c r="V1090">
        <v>96</v>
      </c>
      <c r="W1090" s="2">
        <f>Tabla1[[#This Row],[COSTO NORMAL2]]+Tabla1[[#This Row],[COSTO ADICIONAL2]]</f>
        <v>11.148</v>
      </c>
    </row>
    <row r="1091" spans="1:23" x14ac:dyDescent="0.25">
      <c r="A1091" t="s">
        <v>72</v>
      </c>
      <c r="B1091" t="s">
        <v>1816</v>
      </c>
      <c r="C1091" t="s">
        <v>10182</v>
      </c>
      <c r="D1091" t="s">
        <v>13</v>
      </c>
      <c r="E1091" t="s">
        <v>14844</v>
      </c>
      <c r="F1091" t="s">
        <v>14</v>
      </c>
      <c r="G1091" t="s">
        <v>15</v>
      </c>
      <c r="H1091" t="s">
        <v>72</v>
      </c>
      <c r="I1091" t="s">
        <v>1817</v>
      </c>
      <c r="J1091" t="str">
        <f>MID(Tabla1[[#This Row],[HORA2]],1,2)</f>
        <v>17</v>
      </c>
      <c r="K1091" t="s">
        <v>110</v>
      </c>
      <c r="L1091" t="s">
        <v>149</v>
      </c>
      <c r="M1091" t="s">
        <v>14867</v>
      </c>
      <c r="N1091" t="s">
        <v>22</v>
      </c>
      <c r="O1091">
        <v>14.09</v>
      </c>
      <c r="P10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11.59</v>
      </c>
      <c r="Q1091">
        <f>IF(Tabla1[[#This Row],[SERVICIO]]="COMIDA",3,IF(Tabla1[[#This Row],[SERVICIO]]="CONTROLADO",12,IF(Tabla1[[#This Row],[SERVICIO]]="RÁPIDO",3.75,IF(Tabla1[[#This Row],[SERVICIO]]="NORMAL",2.5,))))</f>
        <v>2.5</v>
      </c>
      <c r="R1091">
        <f>IF(Tabla1[[#This Row],[SERVICIO]]="COMIDA",3.5,IF(Tabla1[[#This Row],[SERVICIO]]="CONTROLADO",8,IF(Tabla1[[#This Row],[SERVICIO]]="RÁPIDO",4.5,IF(Tabla1[[#This Row],[SERVICIO]]="NORMAL",3,))))</f>
        <v>3</v>
      </c>
      <c r="S1091">
        <f>IF(Tabla1[[#This Row],[SERVICIO]]="COMIDA",0.75,IF(Tabla1[[#This Row],[SERVICIO]]="CONTROLADO",2.65,IF(Tabla1[[#This Row],[SERVICIO]]="RÁPIDO",0.55,IF(Tabla1[[#This Row],[SERVICIO]]="NORMAL",1.2,))))</f>
        <v>1.2</v>
      </c>
      <c r="T1091" s="2">
        <f>IF(Tabla1[[#This Row],[KILOMETROS ADICIONALES]]=0,Tabla1[[#This Row],[KILOMETROS]]*Tabla1[[#This Row],[COSTO NORMAL]],Tabla1[[#This Row],[COSTO NORMAL]]*Tabla1[[#This Row],[KILOMETROS HASTA]])</f>
        <v>7.5</v>
      </c>
      <c r="U1091" s="2">
        <f>Tabla1[[#This Row],[KILOMETROS ADICIONALES]]*Tabla1[[#This Row],[COSTO ADICIONAL]]</f>
        <v>13.907999999999999</v>
      </c>
      <c r="V1091">
        <v>41.31</v>
      </c>
      <c r="W1091" s="2">
        <f>Tabla1[[#This Row],[COSTO NORMAL2]]+Tabla1[[#This Row],[COSTO ADICIONAL2]]</f>
        <v>21.408000000000001</v>
      </c>
    </row>
    <row r="1092" spans="1:23" x14ac:dyDescent="0.25">
      <c r="A1092" t="s">
        <v>72</v>
      </c>
      <c r="B1092" t="s">
        <v>1818</v>
      </c>
      <c r="C1092" t="s">
        <v>10183</v>
      </c>
      <c r="D1092" t="s">
        <v>13</v>
      </c>
      <c r="E1092" t="s">
        <v>14844</v>
      </c>
      <c r="F1092" t="s">
        <v>14</v>
      </c>
      <c r="G1092" t="s">
        <v>15</v>
      </c>
      <c r="H1092" t="s">
        <v>72</v>
      </c>
      <c r="I1092" t="s">
        <v>1819</v>
      </c>
      <c r="J1092" t="str">
        <f>MID(Tabla1[[#This Row],[HORA2]],1,2)</f>
        <v>13</v>
      </c>
      <c r="K1092" t="s">
        <v>110</v>
      </c>
      <c r="L1092" t="s">
        <v>21</v>
      </c>
      <c r="M1092" t="s">
        <v>14867</v>
      </c>
      <c r="N1092" t="s">
        <v>22</v>
      </c>
      <c r="O1092">
        <v>19.850000000000001</v>
      </c>
      <c r="P10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17.350000000000001</v>
      </c>
      <c r="Q1092">
        <f>IF(Tabla1[[#This Row],[SERVICIO]]="COMIDA",3,IF(Tabla1[[#This Row],[SERVICIO]]="CONTROLADO",12,IF(Tabla1[[#This Row],[SERVICIO]]="RÁPIDO",3.75,IF(Tabla1[[#This Row],[SERVICIO]]="NORMAL",2.5,))))</f>
        <v>2.5</v>
      </c>
      <c r="R1092">
        <f>IF(Tabla1[[#This Row],[SERVICIO]]="COMIDA",3.5,IF(Tabla1[[#This Row],[SERVICIO]]="CONTROLADO",8,IF(Tabla1[[#This Row],[SERVICIO]]="RÁPIDO",4.5,IF(Tabla1[[#This Row],[SERVICIO]]="NORMAL",3,))))</f>
        <v>3</v>
      </c>
      <c r="S1092">
        <f>IF(Tabla1[[#This Row],[SERVICIO]]="COMIDA",0.75,IF(Tabla1[[#This Row],[SERVICIO]]="CONTROLADO",2.65,IF(Tabla1[[#This Row],[SERVICIO]]="RÁPIDO",0.55,IF(Tabla1[[#This Row],[SERVICIO]]="NORMAL",1.2,))))</f>
        <v>1.2</v>
      </c>
      <c r="T1092" s="2">
        <f>IF(Tabla1[[#This Row],[KILOMETROS ADICIONALES]]=0,Tabla1[[#This Row],[KILOMETROS]]*Tabla1[[#This Row],[COSTO NORMAL]],Tabla1[[#This Row],[COSTO NORMAL]]*Tabla1[[#This Row],[KILOMETROS HASTA]])</f>
        <v>7.5</v>
      </c>
      <c r="U1092" s="2">
        <f>Tabla1[[#This Row],[KILOMETROS ADICIONALES]]*Tabla1[[#This Row],[COSTO ADICIONAL]]</f>
        <v>20.82</v>
      </c>
      <c r="V1092">
        <v>173.19</v>
      </c>
      <c r="W1092" s="2">
        <f>Tabla1[[#This Row],[COSTO NORMAL2]]+Tabla1[[#This Row],[COSTO ADICIONAL2]]</f>
        <v>28.32</v>
      </c>
    </row>
    <row r="1093" spans="1:23" x14ac:dyDescent="0.25">
      <c r="A1093" t="s">
        <v>72</v>
      </c>
      <c r="B1093" t="s">
        <v>1820</v>
      </c>
      <c r="C1093" t="s">
        <v>10184</v>
      </c>
      <c r="D1093" t="s">
        <v>13</v>
      </c>
      <c r="E1093" t="s">
        <v>14844</v>
      </c>
      <c r="F1093" t="s">
        <v>14</v>
      </c>
      <c r="G1093" t="s">
        <v>24</v>
      </c>
      <c r="H1093" t="s">
        <v>72</v>
      </c>
      <c r="I1093" t="s">
        <v>1821</v>
      </c>
      <c r="J1093" t="str">
        <f>MID(Tabla1[[#This Row],[HORA2]],1,2)</f>
        <v>10</v>
      </c>
      <c r="K1093" t="s">
        <v>102</v>
      </c>
      <c r="L1093" t="s">
        <v>57</v>
      </c>
      <c r="M1093" t="s">
        <v>14867</v>
      </c>
      <c r="N1093" t="s">
        <v>22</v>
      </c>
      <c r="O1093">
        <v>11.84</v>
      </c>
      <c r="P10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9.34</v>
      </c>
      <c r="Q1093">
        <f>IF(Tabla1[[#This Row],[SERVICIO]]="COMIDA",3,IF(Tabla1[[#This Row],[SERVICIO]]="CONTROLADO",12,IF(Tabla1[[#This Row],[SERVICIO]]="RÁPIDO",3.75,IF(Tabla1[[#This Row],[SERVICIO]]="NORMAL",2.5,))))</f>
        <v>2.5</v>
      </c>
      <c r="R1093">
        <f>IF(Tabla1[[#This Row],[SERVICIO]]="COMIDA",3.5,IF(Tabla1[[#This Row],[SERVICIO]]="CONTROLADO",8,IF(Tabla1[[#This Row],[SERVICIO]]="RÁPIDO",4.5,IF(Tabla1[[#This Row],[SERVICIO]]="NORMAL",3,))))</f>
        <v>3</v>
      </c>
      <c r="S1093">
        <f>IF(Tabla1[[#This Row],[SERVICIO]]="COMIDA",0.75,IF(Tabla1[[#This Row],[SERVICIO]]="CONTROLADO",2.65,IF(Tabla1[[#This Row],[SERVICIO]]="RÁPIDO",0.55,IF(Tabla1[[#This Row],[SERVICIO]]="NORMAL",1.2,))))</f>
        <v>1.2</v>
      </c>
      <c r="T1093" s="2">
        <f>IF(Tabla1[[#This Row],[KILOMETROS ADICIONALES]]=0,Tabla1[[#This Row],[KILOMETROS]]*Tabla1[[#This Row],[COSTO NORMAL]],Tabla1[[#This Row],[COSTO NORMAL]]*Tabla1[[#This Row],[KILOMETROS HASTA]])</f>
        <v>7.5</v>
      </c>
      <c r="U1093" s="2">
        <f>Tabla1[[#This Row],[KILOMETROS ADICIONALES]]*Tabla1[[#This Row],[COSTO ADICIONAL]]</f>
        <v>11.208</v>
      </c>
      <c r="V1093">
        <v>28.07</v>
      </c>
      <c r="W1093" s="2">
        <f>Tabla1[[#This Row],[COSTO NORMAL2]]+Tabla1[[#This Row],[COSTO ADICIONAL2]]</f>
        <v>18.707999999999998</v>
      </c>
    </row>
    <row r="1094" spans="1:23" x14ac:dyDescent="0.25">
      <c r="A1094" t="s">
        <v>72</v>
      </c>
      <c r="B1094" t="s">
        <v>1820</v>
      </c>
      <c r="C1094" t="s">
        <v>10185</v>
      </c>
      <c r="D1094" t="s">
        <v>13</v>
      </c>
      <c r="E1094" t="s">
        <v>14844</v>
      </c>
      <c r="F1094" t="s">
        <v>14</v>
      </c>
      <c r="G1094" t="s">
        <v>15</v>
      </c>
      <c r="H1094" t="s">
        <v>72</v>
      </c>
      <c r="I1094" t="s">
        <v>1822</v>
      </c>
      <c r="J1094" t="str">
        <f>MID(Tabla1[[#This Row],[HORA2]],1,2)</f>
        <v>14</v>
      </c>
      <c r="K1094" t="s">
        <v>102</v>
      </c>
      <c r="L1094" t="s">
        <v>61</v>
      </c>
      <c r="M1094" t="s">
        <v>14867</v>
      </c>
      <c r="N1094" t="s">
        <v>22</v>
      </c>
      <c r="O1094">
        <v>9.74</v>
      </c>
      <c r="P10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7.24</v>
      </c>
      <c r="Q1094">
        <f>IF(Tabla1[[#This Row],[SERVICIO]]="COMIDA",3,IF(Tabla1[[#This Row],[SERVICIO]]="CONTROLADO",12,IF(Tabla1[[#This Row],[SERVICIO]]="RÁPIDO",3.75,IF(Tabla1[[#This Row],[SERVICIO]]="NORMAL",2.5,))))</f>
        <v>2.5</v>
      </c>
      <c r="R1094">
        <f>IF(Tabla1[[#This Row],[SERVICIO]]="COMIDA",3.5,IF(Tabla1[[#This Row],[SERVICIO]]="CONTROLADO",8,IF(Tabla1[[#This Row],[SERVICIO]]="RÁPIDO",4.5,IF(Tabla1[[#This Row],[SERVICIO]]="NORMAL",3,))))</f>
        <v>3</v>
      </c>
      <c r="S1094">
        <f>IF(Tabla1[[#This Row],[SERVICIO]]="COMIDA",0.75,IF(Tabla1[[#This Row],[SERVICIO]]="CONTROLADO",2.65,IF(Tabla1[[#This Row],[SERVICIO]]="RÁPIDO",0.55,IF(Tabla1[[#This Row],[SERVICIO]]="NORMAL",1.2,))))</f>
        <v>1.2</v>
      </c>
      <c r="T1094" s="2">
        <f>IF(Tabla1[[#This Row],[KILOMETROS ADICIONALES]]=0,Tabla1[[#This Row],[KILOMETROS]]*Tabla1[[#This Row],[COSTO NORMAL]],Tabla1[[#This Row],[COSTO NORMAL]]*Tabla1[[#This Row],[KILOMETROS HASTA]])</f>
        <v>7.5</v>
      </c>
      <c r="U1094" s="2">
        <f>Tabla1[[#This Row],[KILOMETROS ADICIONALES]]*Tabla1[[#This Row],[COSTO ADICIONAL]]</f>
        <v>8.6880000000000006</v>
      </c>
      <c r="V1094">
        <v>216.3</v>
      </c>
      <c r="W1094" s="2">
        <f>Tabla1[[#This Row],[COSTO NORMAL2]]+Tabla1[[#This Row],[COSTO ADICIONAL2]]</f>
        <v>16.188000000000002</v>
      </c>
    </row>
    <row r="1095" spans="1:23" x14ac:dyDescent="0.25">
      <c r="A1095" t="s">
        <v>72</v>
      </c>
      <c r="B1095" t="s">
        <v>1820</v>
      </c>
      <c r="C1095" t="s">
        <v>10186</v>
      </c>
      <c r="D1095" t="s">
        <v>13</v>
      </c>
      <c r="E1095" t="s">
        <v>14844</v>
      </c>
      <c r="F1095" t="s">
        <v>14</v>
      </c>
      <c r="G1095" t="s">
        <v>24</v>
      </c>
      <c r="H1095" t="s">
        <v>72</v>
      </c>
      <c r="I1095" t="s">
        <v>1821</v>
      </c>
      <c r="J1095" t="str">
        <f>MID(Tabla1[[#This Row],[HORA2]],1,2)</f>
        <v>10</v>
      </c>
      <c r="K1095" t="s">
        <v>102</v>
      </c>
      <c r="L1095" t="s">
        <v>78</v>
      </c>
      <c r="M1095" t="s">
        <v>14867</v>
      </c>
      <c r="N1095" t="s">
        <v>22</v>
      </c>
      <c r="O1095">
        <v>9.4600000000000009</v>
      </c>
      <c r="P10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6.9600000000000009</v>
      </c>
      <c r="Q1095">
        <f>IF(Tabla1[[#This Row],[SERVICIO]]="COMIDA",3,IF(Tabla1[[#This Row],[SERVICIO]]="CONTROLADO",12,IF(Tabla1[[#This Row],[SERVICIO]]="RÁPIDO",3.75,IF(Tabla1[[#This Row],[SERVICIO]]="NORMAL",2.5,))))</f>
        <v>2.5</v>
      </c>
      <c r="R1095">
        <f>IF(Tabla1[[#This Row],[SERVICIO]]="COMIDA",3.5,IF(Tabla1[[#This Row],[SERVICIO]]="CONTROLADO",8,IF(Tabla1[[#This Row],[SERVICIO]]="RÁPIDO",4.5,IF(Tabla1[[#This Row],[SERVICIO]]="NORMAL",3,))))</f>
        <v>3</v>
      </c>
      <c r="S1095">
        <f>IF(Tabla1[[#This Row],[SERVICIO]]="COMIDA",0.75,IF(Tabla1[[#This Row],[SERVICIO]]="CONTROLADO",2.65,IF(Tabla1[[#This Row],[SERVICIO]]="RÁPIDO",0.55,IF(Tabla1[[#This Row],[SERVICIO]]="NORMAL",1.2,))))</f>
        <v>1.2</v>
      </c>
      <c r="T1095" s="2">
        <f>IF(Tabla1[[#This Row],[KILOMETROS ADICIONALES]]=0,Tabla1[[#This Row],[KILOMETROS]]*Tabla1[[#This Row],[COSTO NORMAL]],Tabla1[[#This Row],[COSTO NORMAL]]*Tabla1[[#This Row],[KILOMETROS HASTA]])</f>
        <v>7.5</v>
      </c>
      <c r="U1095" s="2">
        <f>Tabla1[[#This Row],[KILOMETROS ADICIONALES]]*Tabla1[[#This Row],[COSTO ADICIONAL]]</f>
        <v>8.3520000000000003</v>
      </c>
      <c r="V1095">
        <v>151.94</v>
      </c>
      <c r="W1095" s="2">
        <f>Tabla1[[#This Row],[COSTO NORMAL2]]+Tabla1[[#This Row],[COSTO ADICIONAL2]]</f>
        <v>15.852</v>
      </c>
    </row>
    <row r="1096" spans="1:23" x14ac:dyDescent="0.25">
      <c r="A1096" t="s">
        <v>72</v>
      </c>
      <c r="B1096" t="s">
        <v>1820</v>
      </c>
      <c r="C1096" t="s">
        <v>10187</v>
      </c>
      <c r="D1096" t="s">
        <v>13</v>
      </c>
      <c r="E1096" t="s">
        <v>14844</v>
      </c>
      <c r="F1096" t="s">
        <v>14</v>
      </c>
      <c r="G1096" t="s">
        <v>24</v>
      </c>
      <c r="H1096" t="s">
        <v>72</v>
      </c>
      <c r="I1096" t="s">
        <v>1821</v>
      </c>
      <c r="J1096" t="str">
        <f>MID(Tabla1[[#This Row],[HORA2]],1,2)</f>
        <v>10</v>
      </c>
      <c r="K1096" t="s">
        <v>102</v>
      </c>
      <c r="L1096" t="s">
        <v>43</v>
      </c>
      <c r="M1096" t="s">
        <v>14867</v>
      </c>
      <c r="N1096" t="s">
        <v>22</v>
      </c>
      <c r="O1096">
        <v>20.25</v>
      </c>
      <c r="P10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17.75</v>
      </c>
      <c r="Q1096">
        <f>IF(Tabla1[[#This Row],[SERVICIO]]="COMIDA",3,IF(Tabla1[[#This Row],[SERVICIO]]="CONTROLADO",12,IF(Tabla1[[#This Row],[SERVICIO]]="RÁPIDO",3.75,IF(Tabla1[[#This Row],[SERVICIO]]="NORMAL",2.5,))))</f>
        <v>2.5</v>
      </c>
      <c r="R1096">
        <f>IF(Tabla1[[#This Row],[SERVICIO]]="COMIDA",3.5,IF(Tabla1[[#This Row],[SERVICIO]]="CONTROLADO",8,IF(Tabla1[[#This Row],[SERVICIO]]="RÁPIDO",4.5,IF(Tabla1[[#This Row],[SERVICIO]]="NORMAL",3,))))</f>
        <v>3</v>
      </c>
      <c r="S1096">
        <f>IF(Tabla1[[#This Row],[SERVICIO]]="COMIDA",0.75,IF(Tabla1[[#This Row],[SERVICIO]]="CONTROLADO",2.65,IF(Tabla1[[#This Row],[SERVICIO]]="RÁPIDO",0.55,IF(Tabla1[[#This Row],[SERVICIO]]="NORMAL",1.2,))))</f>
        <v>1.2</v>
      </c>
      <c r="T1096" s="2">
        <f>IF(Tabla1[[#This Row],[KILOMETROS ADICIONALES]]=0,Tabla1[[#This Row],[KILOMETROS]]*Tabla1[[#This Row],[COSTO NORMAL]],Tabla1[[#This Row],[COSTO NORMAL]]*Tabla1[[#This Row],[KILOMETROS HASTA]])</f>
        <v>7.5</v>
      </c>
      <c r="U1096" s="2">
        <f>Tabla1[[#This Row],[KILOMETROS ADICIONALES]]*Tabla1[[#This Row],[COSTO ADICIONAL]]</f>
        <v>21.3</v>
      </c>
      <c r="V1096">
        <v>137.63</v>
      </c>
      <c r="W1096" s="2">
        <f>Tabla1[[#This Row],[COSTO NORMAL2]]+Tabla1[[#This Row],[COSTO ADICIONAL2]]</f>
        <v>28.8</v>
      </c>
    </row>
    <row r="1097" spans="1:23" x14ac:dyDescent="0.25">
      <c r="A1097" t="s">
        <v>72</v>
      </c>
      <c r="B1097" t="s">
        <v>1820</v>
      </c>
      <c r="C1097" t="s">
        <v>10188</v>
      </c>
      <c r="D1097" t="s">
        <v>13</v>
      </c>
      <c r="E1097" t="s">
        <v>14844</v>
      </c>
      <c r="F1097" t="s">
        <v>14</v>
      </c>
      <c r="G1097" t="s">
        <v>24</v>
      </c>
      <c r="H1097" t="s">
        <v>72</v>
      </c>
      <c r="I1097" t="s">
        <v>1821</v>
      </c>
      <c r="J1097" t="str">
        <f>MID(Tabla1[[#This Row],[HORA2]],1,2)</f>
        <v>10</v>
      </c>
      <c r="K1097" t="s">
        <v>102</v>
      </c>
      <c r="L1097" t="s">
        <v>78</v>
      </c>
      <c r="M1097" t="s">
        <v>14867</v>
      </c>
      <c r="N1097" t="s">
        <v>22</v>
      </c>
      <c r="O1097">
        <v>10.3</v>
      </c>
      <c r="P10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7.8000000000000007</v>
      </c>
      <c r="Q1097">
        <f>IF(Tabla1[[#This Row],[SERVICIO]]="COMIDA",3,IF(Tabla1[[#This Row],[SERVICIO]]="CONTROLADO",12,IF(Tabla1[[#This Row],[SERVICIO]]="RÁPIDO",3.75,IF(Tabla1[[#This Row],[SERVICIO]]="NORMAL",2.5,))))</f>
        <v>2.5</v>
      </c>
      <c r="R1097">
        <f>IF(Tabla1[[#This Row],[SERVICIO]]="COMIDA",3.5,IF(Tabla1[[#This Row],[SERVICIO]]="CONTROLADO",8,IF(Tabla1[[#This Row],[SERVICIO]]="RÁPIDO",4.5,IF(Tabla1[[#This Row],[SERVICIO]]="NORMAL",3,))))</f>
        <v>3</v>
      </c>
      <c r="S1097">
        <f>IF(Tabla1[[#This Row],[SERVICIO]]="COMIDA",0.75,IF(Tabla1[[#This Row],[SERVICIO]]="CONTROLADO",2.65,IF(Tabla1[[#This Row],[SERVICIO]]="RÁPIDO",0.55,IF(Tabla1[[#This Row],[SERVICIO]]="NORMAL",1.2,))))</f>
        <v>1.2</v>
      </c>
      <c r="T1097" s="2">
        <f>IF(Tabla1[[#This Row],[KILOMETROS ADICIONALES]]=0,Tabla1[[#This Row],[KILOMETROS]]*Tabla1[[#This Row],[COSTO NORMAL]],Tabla1[[#This Row],[COSTO NORMAL]]*Tabla1[[#This Row],[KILOMETROS HASTA]])</f>
        <v>7.5</v>
      </c>
      <c r="U1097" s="2">
        <f>Tabla1[[#This Row],[KILOMETROS ADICIONALES]]*Tabla1[[#This Row],[COSTO ADICIONAL]]</f>
        <v>9.3600000000000012</v>
      </c>
      <c r="V1097">
        <v>56.06</v>
      </c>
      <c r="W1097" s="2">
        <f>Tabla1[[#This Row],[COSTO NORMAL2]]+Tabla1[[#This Row],[COSTO ADICIONAL2]]</f>
        <v>16.86</v>
      </c>
    </row>
    <row r="1098" spans="1:23" x14ac:dyDescent="0.25">
      <c r="A1098" t="s">
        <v>72</v>
      </c>
      <c r="B1098" t="s">
        <v>1823</v>
      </c>
      <c r="C1098" t="s">
        <v>10189</v>
      </c>
      <c r="D1098" t="s">
        <v>13</v>
      </c>
      <c r="E1098" t="s">
        <v>14844</v>
      </c>
      <c r="F1098" t="s">
        <v>14</v>
      </c>
      <c r="G1098" t="s">
        <v>15</v>
      </c>
      <c r="H1098" t="s">
        <v>72</v>
      </c>
      <c r="I1098" t="s">
        <v>1824</v>
      </c>
      <c r="J1098" t="str">
        <f>MID(Tabla1[[#This Row],[HORA2]],1,2)</f>
        <v>10</v>
      </c>
      <c r="K1098" t="s">
        <v>92</v>
      </c>
      <c r="L1098" t="s">
        <v>20</v>
      </c>
      <c r="M1098" t="s">
        <v>14867</v>
      </c>
      <c r="N1098" t="s">
        <v>22</v>
      </c>
      <c r="O1098">
        <v>8.91</v>
      </c>
      <c r="P10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1098">
        <f>IF(Tabla1[[#This Row],[SERVICIO]]="COMIDA",3,IF(Tabla1[[#This Row],[SERVICIO]]="CONTROLADO",12,IF(Tabla1[[#This Row],[SERVICIO]]="RÁPIDO",3.75,IF(Tabla1[[#This Row],[SERVICIO]]="NORMAL",2.5,))))</f>
        <v>2.5</v>
      </c>
      <c r="R1098">
        <f>IF(Tabla1[[#This Row],[SERVICIO]]="COMIDA",3.5,IF(Tabla1[[#This Row],[SERVICIO]]="CONTROLADO",8,IF(Tabla1[[#This Row],[SERVICIO]]="RÁPIDO",4.5,IF(Tabla1[[#This Row],[SERVICIO]]="NORMAL",3,))))</f>
        <v>3</v>
      </c>
      <c r="S1098">
        <f>IF(Tabla1[[#This Row],[SERVICIO]]="COMIDA",0.75,IF(Tabla1[[#This Row],[SERVICIO]]="CONTROLADO",2.65,IF(Tabla1[[#This Row],[SERVICIO]]="RÁPIDO",0.55,IF(Tabla1[[#This Row],[SERVICIO]]="NORMAL",1.2,))))</f>
        <v>1.2</v>
      </c>
      <c r="T1098" s="2">
        <f>IF(Tabla1[[#This Row],[KILOMETROS ADICIONALES]]=0,Tabla1[[#This Row],[KILOMETROS]]*Tabla1[[#This Row],[COSTO NORMAL]],Tabla1[[#This Row],[COSTO NORMAL]]*Tabla1[[#This Row],[KILOMETROS HASTA]])</f>
        <v>7.5</v>
      </c>
      <c r="U1098" s="2">
        <f>Tabla1[[#This Row],[KILOMETROS ADICIONALES]]*Tabla1[[#This Row],[COSTO ADICIONAL]]</f>
        <v>7.6920000000000002</v>
      </c>
      <c r="V1098">
        <v>103.96</v>
      </c>
      <c r="W1098" s="2">
        <f>Tabla1[[#This Row],[COSTO NORMAL2]]+Tabla1[[#This Row],[COSTO ADICIONAL2]]</f>
        <v>15.192</v>
      </c>
    </row>
    <row r="1099" spans="1:23" x14ac:dyDescent="0.25">
      <c r="A1099" t="s">
        <v>72</v>
      </c>
      <c r="B1099" t="s">
        <v>1823</v>
      </c>
      <c r="C1099" t="s">
        <v>10190</v>
      </c>
      <c r="D1099" t="s">
        <v>13</v>
      </c>
      <c r="E1099" t="s">
        <v>14844</v>
      </c>
      <c r="F1099" t="s">
        <v>14</v>
      </c>
      <c r="G1099" t="s">
        <v>15</v>
      </c>
      <c r="H1099" t="s">
        <v>72</v>
      </c>
      <c r="I1099" t="s">
        <v>1825</v>
      </c>
      <c r="J1099" t="str">
        <f>MID(Tabla1[[#This Row],[HORA2]],1,2)</f>
        <v>18</v>
      </c>
      <c r="K1099" t="s">
        <v>92</v>
      </c>
      <c r="L1099" t="s">
        <v>153</v>
      </c>
      <c r="M1099" t="s">
        <v>14867</v>
      </c>
      <c r="N1099" t="s">
        <v>22</v>
      </c>
      <c r="O1099">
        <v>16.440000000000001</v>
      </c>
      <c r="P10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13.940000000000001</v>
      </c>
      <c r="Q1099">
        <f>IF(Tabla1[[#This Row],[SERVICIO]]="COMIDA",3,IF(Tabla1[[#This Row],[SERVICIO]]="CONTROLADO",12,IF(Tabla1[[#This Row],[SERVICIO]]="RÁPIDO",3.75,IF(Tabla1[[#This Row],[SERVICIO]]="NORMAL",2.5,))))</f>
        <v>2.5</v>
      </c>
      <c r="R1099">
        <f>IF(Tabla1[[#This Row],[SERVICIO]]="COMIDA",3.5,IF(Tabla1[[#This Row],[SERVICIO]]="CONTROLADO",8,IF(Tabla1[[#This Row],[SERVICIO]]="RÁPIDO",4.5,IF(Tabla1[[#This Row],[SERVICIO]]="NORMAL",3,))))</f>
        <v>3</v>
      </c>
      <c r="S1099">
        <f>IF(Tabla1[[#This Row],[SERVICIO]]="COMIDA",0.75,IF(Tabla1[[#This Row],[SERVICIO]]="CONTROLADO",2.65,IF(Tabla1[[#This Row],[SERVICIO]]="RÁPIDO",0.55,IF(Tabla1[[#This Row],[SERVICIO]]="NORMAL",1.2,))))</f>
        <v>1.2</v>
      </c>
      <c r="T1099" s="2">
        <f>IF(Tabla1[[#This Row],[KILOMETROS ADICIONALES]]=0,Tabla1[[#This Row],[KILOMETROS]]*Tabla1[[#This Row],[COSTO NORMAL]],Tabla1[[#This Row],[COSTO NORMAL]]*Tabla1[[#This Row],[KILOMETROS HASTA]])</f>
        <v>7.5</v>
      </c>
      <c r="U1099" s="2">
        <f>Tabla1[[#This Row],[KILOMETROS ADICIONALES]]*Tabla1[[#This Row],[COSTO ADICIONAL]]</f>
        <v>16.728000000000002</v>
      </c>
      <c r="V1099">
        <v>33.15</v>
      </c>
      <c r="W1099" s="2">
        <f>Tabla1[[#This Row],[COSTO NORMAL2]]+Tabla1[[#This Row],[COSTO ADICIONAL2]]</f>
        <v>24.228000000000002</v>
      </c>
    </row>
    <row r="1100" spans="1:23" x14ac:dyDescent="0.25">
      <c r="A1100" t="s">
        <v>72</v>
      </c>
      <c r="B1100" t="s">
        <v>1823</v>
      </c>
      <c r="C1100" t="s">
        <v>10191</v>
      </c>
      <c r="D1100" t="s">
        <v>13</v>
      </c>
      <c r="E1100" t="s">
        <v>14844</v>
      </c>
      <c r="F1100" t="s">
        <v>14</v>
      </c>
      <c r="G1100" t="s">
        <v>15</v>
      </c>
      <c r="H1100" t="s">
        <v>72</v>
      </c>
      <c r="I1100" t="s">
        <v>1826</v>
      </c>
      <c r="J1100" t="str">
        <f>MID(Tabla1[[#This Row],[HORA2]],1,2)</f>
        <v>10</v>
      </c>
      <c r="K1100" t="s">
        <v>92</v>
      </c>
      <c r="L1100" t="s">
        <v>57</v>
      </c>
      <c r="M1100" t="s">
        <v>14867</v>
      </c>
      <c r="N1100" t="s">
        <v>22</v>
      </c>
      <c r="O1100">
        <v>8.2100000000000009</v>
      </c>
      <c r="P11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5.7100000000000009</v>
      </c>
      <c r="Q1100">
        <f>IF(Tabla1[[#This Row],[SERVICIO]]="COMIDA",3,IF(Tabla1[[#This Row],[SERVICIO]]="CONTROLADO",12,IF(Tabla1[[#This Row],[SERVICIO]]="RÁPIDO",3.75,IF(Tabla1[[#This Row],[SERVICIO]]="NORMAL",2.5,))))</f>
        <v>2.5</v>
      </c>
      <c r="R1100">
        <f>IF(Tabla1[[#This Row],[SERVICIO]]="COMIDA",3.5,IF(Tabla1[[#This Row],[SERVICIO]]="CONTROLADO",8,IF(Tabla1[[#This Row],[SERVICIO]]="RÁPIDO",4.5,IF(Tabla1[[#This Row],[SERVICIO]]="NORMAL",3,))))</f>
        <v>3</v>
      </c>
      <c r="S1100">
        <f>IF(Tabla1[[#This Row],[SERVICIO]]="COMIDA",0.75,IF(Tabla1[[#This Row],[SERVICIO]]="CONTROLADO",2.65,IF(Tabla1[[#This Row],[SERVICIO]]="RÁPIDO",0.55,IF(Tabla1[[#This Row],[SERVICIO]]="NORMAL",1.2,))))</f>
        <v>1.2</v>
      </c>
      <c r="T1100" s="2">
        <f>IF(Tabla1[[#This Row],[KILOMETROS ADICIONALES]]=0,Tabla1[[#This Row],[KILOMETROS]]*Tabla1[[#This Row],[COSTO NORMAL]],Tabla1[[#This Row],[COSTO NORMAL]]*Tabla1[[#This Row],[KILOMETROS HASTA]])</f>
        <v>7.5</v>
      </c>
      <c r="U1100" s="2">
        <f>Tabla1[[#This Row],[KILOMETROS ADICIONALES]]*Tabla1[[#This Row],[COSTO ADICIONAL]]</f>
        <v>6.8520000000000012</v>
      </c>
      <c r="V1100">
        <v>127.92</v>
      </c>
      <c r="W1100" s="2">
        <f>Tabla1[[#This Row],[COSTO NORMAL2]]+Tabla1[[#This Row],[COSTO ADICIONAL2]]</f>
        <v>14.352</v>
      </c>
    </row>
    <row r="1101" spans="1:23" x14ac:dyDescent="0.25">
      <c r="A1101" t="s">
        <v>72</v>
      </c>
      <c r="B1101" t="s">
        <v>1823</v>
      </c>
      <c r="C1101" t="s">
        <v>10192</v>
      </c>
      <c r="D1101" t="s">
        <v>13</v>
      </c>
      <c r="E1101" t="s">
        <v>14844</v>
      </c>
      <c r="F1101" t="s">
        <v>14</v>
      </c>
      <c r="G1101" t="s">
        <v>24</v>
      </c>
      <c r="H1101" t="s">
        <v>72</v>
      </c>
      <c r="I1101" t="s">
        <v>1827</v>
      </c>
      <c r="J1101" t="str">
        <f>MID(Tabla1[[#This Row],[HORA2]],1,2)</f>
        <v>08</v>
      </c>
      <c r="K1101" t="s">
        <v>92</v>
      </c>
      <c r="L1101" t="s">
        <v>57</v>
      </c>
      <c r="M1101" t="s">
        <v>14867</v>
      </c>
      <c r="N1101" t="s">
        <v>22</v>
      </c>
      <c r="O1101">
        <v>15.99</v>
      </c>
      <c r="P11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13.49</v>
      </c>
      <c r="Q1101">
        <f>IF(Tabla1[[#This Row],[SERVICIO]]="COMIDA",3,IF(Tabla1[[#This Row],[SERVICIO]]="CONTROLADO",12,IF(Tabla1[[#This Row],[SERVICIO]]="RÁPIDO",3.75,IF(Tabla1[[#This Row],[SERVICIO]]="NORMAL",2.5,))))</f>
        <v>2.5</v>
      </c>
      <c r="R1101">
        <f>IF(Tabla1[[#This Row],[SERVICIO]]="COMIDA",3.5,IF(Tabla1[[#This Row],[SERVICIO]]="CONTROLADO",8,IF(Tabla1[[#This Row],[SERVICIO]]="RÁPIDO",4.5,IF(Tabla1[[#This Row],[SERVICIO]]="NORMAL",3,))))</f>
        <v>3</v>
      </c>
      <c r="S1101">
        <f>IF(Tabla1[[#This Row],[SERVICIO]]="COMIDA",0.75,IF(Tabla1[[#This Row],[SERVICIO]]="CONTROLADO",2.65,IF(Tabla1[[#This Row],[SERVICIO]]="RÁPIDO",0.55,IF(Tabla1[[#This Row],[SERVICIO]]="NORMAL",1.2,))))</f>
        <v>1.2</v>
      </c>
      <c r="T1101" s="2">
        <f>IF(Tabla1[[#This Row],[KILOMETROS ADICIONALES]]=0,Tabla1[[#This Row],[KILOMETROS]]*Tabla1[[#This Row],[COSTO NORMAL]],Tabla1[[#This Row],[COSTO NORMAL]]*Tabla1[[#This Row],[KILOMETROS HASTA]])</f>
        <v>7.5</v>
      </c>
      <c r="U1101" s="2">
        <f>Tabla1[[#This Row],[KILOMETROS ADICIONALES]]*Tabla1[[#This Row],[COSTO ADICIONAL]]</f>
        <v>16.187999999999999</v>
      </c>
      <c r="V1101">
        <v>142.28</v>
      </c>
      <c r="W1101" s="2">
        <f>Tabla1[[#This Row],[COSTO NORMAL2]]+Tabla1[[#This Row],[COSTO ADICIONAL2]]</f>
        <v>23.687999999999999</v>
      </c>
    </row>
    <row r="1102" spans="1:23" x14ac:dyDescent="0.25">
      <c r="A1102" t="s">
        <v>72</v>
      </c>
      <c r="B1102" t="s">
        <v>1828</v>
      </c>
      <c r="C1102" t="s">
        <v>10193</v>
      </c>
      <c r="D1102" t="s">
        <v>75</v>
      </c>
      <c r="E1102" t="s">
        <v>14846</v>
      </c>
      <c r="F1102" t="s">
        <v>76</v>
      </c>
      <c r="G1102" t="s">
        <v>15</v>
      </c>
      <c r="H1102" t="s">
        <v>72</v>
      </c>
      <c r="I1102" t="s">
        <v>1829</v>
      </c>
      <c r="J1102" t="str">
        <f>MID(Tabla1[[#This Row],[HORA2]],1,2)</f>
        <v>15</v>
      </c>
      <c r="K1102" t="s">
        <v>78</v>
      </c>
      <c r="L1102" t="s">
        <v>96</v>
      </c>
      <c r="M1102" t="s">
        <v>14867</v>
      </c>
      <c r="N1102" t="s">
        <v>22</v>
      </c>
      <c r="O1102">
        <v>20.97</v>
      </c>
      <c r="P11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8.9699999999999989</v>
      </c>
      <c r="Q1102">
        <f>IF(Tabla1[[#This Row],[SERVICIO]]="COMIDA",3,IF(Tabla1[[#This Row],[SERVICIO]]="CONTROLADO",12,IF(Tabla1[[#This Row],[SERVICIO]]="RÁPIDO",3.75,IF(Tabla1[[#This Row],[SERVICIO]]="NORMAL",2.5,))))</f>
        <v>12</v>
      </c>
      <c r="R1102">
        <f>IF(Tabla1[[#This Row],[SERVICIO]]="COMIDA",3.5,IF(Tabla1[[#This Row],[SERVICIO]]="CONTROLADO",8,IF(Tabla1[[#This Row],[SERVICIO]]="RÁPIDO",4.5,IF(Tabla1[[#This Row],[SERVICIO]]="NORMAL",3,))))</f>
        <v>8</v>
      </c>
      <c r="S1102">
        <f>IF(Tabla1[[#This Row],[SERVICIO]]="COMIDA",0.75,IF(Tabla1[[#This Row],[SERVICIO]]="CONTROLADO",2.65,IF(Tabla1[[#This Row],[SERVICIO]]="RÁPIDO",0.55,IF(Tabla1[[#This Row],[SERVICIO]]="NORMAL",1.2,))))</f>
        <v>2.65</v>
      </c>
      <c r="T1102" s="2">
        <f>IF(Tabla1[[#This Row],[KILOMETROS ADICIONALES]]=0,Tabla1[[#This Row],[KILOMETROS]]*Tabla1[[#This Row],[COSTO NORMAL]],Tabla1[[#This Row],[COSTO NORMAL]]*Tabla1[[#This Row],[KILOMETROS HASTA]])</f>
        <v>96</v>
      </c>
      <c r="U1102" s="2">
        <f>Tabla1[[#This Row],[KILOMETROS ADICIONALES]]*Tabla1[[#This Row],[COSTO ADICIONAL]]</f>
        <v>23.770499999999995</v>
      </c>
      <c r="V1102">
        <v>62.75</v>
      </c>
      <c r="W1102" s="2">
        <f>Tabla1[[#This Row],[COSTO NORMAL2]]+Tabla1[[#This Row],[COSTO ADICIONAL2]]</f>
        <v>119.7705</v>
      </c>
    </row>
    <row r="1103" spans="1:23" x14ac:dyDescent="0.25">
      <c r="A1103" t="s">
        <v>72</v>
      </c>
      <c r="B1103" t="s">
        <v>1830</v>
      </c>
      <c r="C1103" t="s">
        <v>10194</v>
      </c>
      <c r="D1103" t="s">
        <v>13</v>
      </c>
      <c r="E1103" t="s">
        <v>14844</v>
      </c>
      <c r="F1103" t="s">
        <v>14</v>
      </c>
      <c r="G1103" t="s">
        <v>15</v>
      </c>
      <c r="H1103" t="s">
        <v>72</v>
      </c>
      <c r="I1103" t="s">
        <v>1831</v>
      </c>
      <c r="J1103" t="str">
        <f>MID(Tabla1[[#This Row],[HORA2]],1,2)</f>
        <v>16</v>
      </c>
      <c r="K1103" t="s">
        <v>49</v>
      </c>
      <c r="L1103" t="s">
        <v>19</v>
      </c>
      <c r="M1103" t="s">
        <v>14867</v>
      </c>
      <c r="N1103" t="s">
        <v>22</v>
      </c>
      <c r="O1103">
        <v>5.92</v>
      </c>
      <c r="P11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1103">
        <f>IF(Tabla1[[#This Row],[SERVICIO]]="COMIDA",3,IF(Tabla1[[#This Row],[SERVICIO]]="CONTROLADO",12,IF(Tabla1[[#This Row],[SERVICIO]]="RÁPIDO",3.75,IF(Tabla1[[#This Row],[SERVICIO]]="NORMAL",2.5,))))</f>
        <v>2.5</v>
      </c>
      <c r="R1103">
        <f>IF(Tabla1[[#This Row],[SERVICIO]]="COMIDA",3.5,IF(Tabla1[[#This Row],[SERVICIO]]="CONTROLADO",8,IF(Tabla1[[#This Row],[SERVICIO]]="RÁPIDO",4.5,IF(Tabla1[[#This Row],[SERVICIO]]="NORMAL",3,))))</f>
        <v>3</v>
      </c>
      <c r="S1103">
        <f>IF(Tabla1[[#This Row],[SERVICIO]]="COMIDA",0.75,IF(Tabla1[[#This Row],[SERVICIO]]="CONTROLADO",2.65,IF(Tabla1[[#This Row],[SERVICIO]]="RÁPIDO",0.55,IF(Tabla1[[#This Row],[SERVICIO]]="NORMAL",1.2,))))</f>
        <v>1.2</v>
      </c>
      <c r="T1103" s="2">
        <f>IF(Tabla1[[#This Row],[KILOMETROS ADICIONALES]]=0,Tabla1[[#This Row],[KILOMETROS]]*Tabla1[[#This Row],[COSTO NORMAL]],Tabla1[[#This Row],[COSTO NORMAL]]*Tabla1[[#This Row],[KILOMETROS HASTA]])</f>
        <v>7.5</v>
      </c>
      <c r="U1103" s="2">
        <f>Tabla1[[#This Row],[KILOMETROS ADICIONALES]]*Tabla1[[#This Row],[COSTO ADICIONAL]]</f>
        <v>4.1040000000000001</v>
      </c>
      <c r="V1103">
        <v>185.5</v>
      </c>
      <c r="W1103" s="2">
        <f>Tabla1[[#This Row],[COSTO NORMAL2]]+Tabla1[[#This Row],[COSTO ADICIONAL2]]</f>
        <v>11.603999999999999</v>
      </c>
    </row>
    <row r="1104" spans="1:23" x14ac:dyDescent="0.25">
      <c r="A1104" t="s">
        <v>72</v>
      </c>
      <c r="B1104" t="s">
        <v>1832</v>
      </c>
      <c r="C1104" t="s">
        <v>10195</v>
      </c>
      <c r="D1104" t="s">
        <v>13</v>
      </c>
      <c r="E1104" t="s">
        <v>14846</v>
      </c>
      <c r="F1104" t="s">
        <v>14</v>
      </c>
      <c r="G1104" t="s">
        <v>15</v>
      </c>
      <c r="H1104" t="s">
        <v>72</v>
      </c>
      <c r="I1104" t="s">
        <v>1833</v>
      </c>
      <c r="J1104" t="str">
        <f>MID(Tabla1[[#This Row],[HORA2]],1,2)</f>
        <v>17</v>
      </c>
      <c r="K1104" t="s">
        <v>43</v>
      </c>
      <c r="L1104" t="s">
        <v>20</v>
      </c>
      <c r="M1104" t="s">
        <v>14867</v>
      </c>
      <c r="N1104" t="s">
        <v>22</v>
      </c>
      <c r="O1104">
        <v>15.9</v>
      </c>
      <c r="P11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3.9000000000000004</v>
      </c>
      <c r="Q1104">
        <f>IF(Tabla1[[#This Row],[SERVICIO]]="COMIDA",3,IF(Tabla1[[#This Row],[SERVICIO]]="CONTROLADO",12,IF(Tabla1[[#This Row],[SERVICIO]]="RÁPIDO",3.75,IF(Tabla1[[#This Row],[SERVICIO]]="NORMAL",2.5,))))</f>
        <v>12</v>
      </c>
      <c r="R1104">
        <f>IF(Tabla1[[#This Row],[SERVICIO]]="COMIDA",3.5,IF(Tabla1[[#This Row],[SERVICIO]]="CONTROLADO",8,IF(Tabla1[[#This Row],[SERVICIO]]="RÁPIDO",4.5,IF(Tabla1[[#This Row],[SERVICIO]]="NORMAL",3,))))</f>
        <v>8</v>
      </c>
      <c r="S1104">
        <f>IF(Tabla1[[#This Row],[SERVICIO]]="COMIDA",0.75,IF(Tabla1[[#This Row],[SERVICIO]]="CONTROLADO",2.65,IF(Tabla1[[#This Row],[SERVICIO]]="RÁPIDO",0.55,IF(Tabla1[[#This Row],[SERVICIO]]="NORMAL",1.2,))))</f>
        <v>2.65</v>
      </c>
      <c r="T1104" s="2">
        <f>IF(Tabla1[[#This Row],[KILOMETROS ADICIONALES]]=0,Tabla1[[#This Row],[KILOMETROS]]*Tabla1[[#This Row],[COSTO NORMAL]],Tabla1[[#This Row],[COSTO NORMAL]]*Tabla1[[#This Row],[KILOMETROS HASTA]])</f>
        <v>96</v>
      </c>
      <c r="U1104" s="2">
        <f>Tabla1[[#This Row],[KILOMETROS ADICIONALES]]*Tabla1[[#This Row],[COSTO ADICIONAL]]</f>
        <v>10.335000000000001</v>
      </c>
      <c r="V1104">
        <v>27.21</v>
      </c>
      <c r="W1104" s="2">
        <f>Tabla1[[#This Row],[COSTO NORMAL2]]+Tabla1[[#This Row],[COSTO ADICIONAL2]]</f>
        <v>106.33500000000001</v>
      </c>
    </row>
    <row r="1105" spans="1:23" x14ac:dyDescent="0.25">
      <c r="A1105" t="s">
        <v>72</v>
      </c>
      <c r="B1105" t="s">
        <v>1834</v>
      </c>
      <c r="C1105" t="s">
        <v>10196</v>
      </c>
      <c r="D1105" t="s">
        <v>13</v>
      </c>
      <c r="E1105" t="s">
        <v>14844</v>
      </c>
      <c r="F1105" t="s">
        <v>14</v>
      </c>
      <c r="G1105" t="s">
        <v>24</v>
      </c>
      <c r="H1105" t="s">
        <v>997</v>
      </c>
      <c r="I1105" t="s">
        <v>1835</v>
      </c>
      <c r="J1105" t="str">
        <f>MID(Tabla1[[#This Row],[HORA2]],1,2)</f>
        <v>12</v>
      </c>
      <c r="K1105" t="s">
        <v>43</v>
      </c>
      <c r="L1105" t="s">
        <v>61</v>
      </c>
      <c r="M1105" t="s">
        <v>14867</v>
      </c>
      <c r="N1105" t="s">
        <v>22</v>
      </c>
      <c r="O1105">
        <v>14.7</v>
      </c>
      <c r="P11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</v>
      </c>
      <c r="Q1105">
        <f>IF(Tabla1[[#This Row],[SERVICIO]]="COMIDA",3,IF(Tabla1[[#This Row],[SERVICIO]]="CONTROLADO",12,IF(Tabla1[[#This Row],[SERVICIO]]="RÁPIDO",3.75,IF(Tabla1[[#This Row],[SERVICIO]]="NORMAL",2.5,))))</f>
        <v>2.5</v>
      </c>
      <c r="R1105">
        <f>IF(Tabla1[[#This Row],[SERVICIO]]="COMIDA",3.5,IF(Tabla1[[#This Row],[SERVICIO]]="CONTROLADO",8,IF(Tabla1[[#This Row],[SERVICIO]]="RÁPIDO",4.5,IF(Tabla1[[#This Row],[SERVICIO]]="NORMAL",3,))))</f>
        <v>3</v>
      </c>
      <c r="S1105">
        <f>IF(Tabla1[[#This Row],[SERVICIO]]="COMIDA",0.75,IF(Tabla1[[#This Row],[SERVICIO]]="CONTROLADO",2.65,IF(Tabla1[[#This Row],[SERVICIO]]="RÁPIDO",0.55,IF(Tabla1[[#This Row],[SERVICIO]]="NORMAL",1.2,))))</f>
        <v>1.2</v>
      </c>
      <c r="T1105" s="2">
        <f>IF(Tabla1[[#This Row],[KILOMETROS ADICIONALES]]=0,Tabla1[[#This Row],[KILOMETROS]]*Tabla1[[#This Row],[COSTO NORMAL]],Tabla1[[#This Row],[COSTO NORMAL]]*Tabla1[[#This Row],[KILOMETROS HASTA]])</f>
        <v>7.5</v>
      </c>
      <c r="U1105" s="2">
        <f>Tabla1[[#This Row],[KILOMETROS ADICIONALES]]*Tabla1[[#This Row],[COSTO ADICIONAL]]</f>
        <v>14.639999999999999</v>
      </c>
      <c r="V1105">
        <v>2.4300000000000002</v>
      </c>
      <c r="W1105" s="2">
        <f>Tabla1[[#This Row],[COSTO NORMAL2]]+Tabla1[[#This Row],[COSTO ADICIONAL2]]</f>
        <v>22.14</v>
      </c>
    </row>
    <row r="1106" spans="1:23" x14ac:dyDescent="0.25">
      <c r="A1106" t="s">
        <v>72</v>
      </c>
      <c r="B1106" t="s">
        <v>1834</v>
      </c>
      <c r="C1106" t="s">
        <v>10197</v>
      </c>
      <c r="D1106" t="s">
        <v>13</v>
      </c>
      <c r="E1106" t="s">
        <v>14844</v>
      </c>
      <c r="F1106" t="s">
        <v>14</v>
      </c>
      <c r="G1106" t="s">
        <v>15</v>
      </c>
      <c r="H1106" t="s">
        <v>997</v>
      </c>
      <c r="I1106" t="s">
        <v>1836</v>
      </c>
      <c r="J1106" t="str">
        <f>MID(Tabla1[[#This Row],[HORA2]],1,2)</f>
        <v>15</v>
      </c>
      <c r="K1106" t="s">
        <v>43</v>
      </c>
      <c r="L1106" t="s">
        <v>61</v>
      </c>
      <c r="M1106" t="s">
        <v>14867</v>
      </c>
      <c r="N1106" t="s">
        <v>22</v>
      </c>
      <c r="O1106">
        <v>4.3600000000000003</v>
      </c>
      <c r="P11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1.8600000000000003</v>
      </c>
      <c r="Q1106">
        <f>IF(Tabla1[[#This Row],[SERVICIO]]="COMIDA",3,IF(Tabla1[[#This Row],[SERVICIO]]="CONTROLADO",12,IF(Tabla1[[#This Row],[SERVICIO]]="RÁPIDO",3.75,IF(Tabla1[[#This Row],[SERVICIO]]="NORMAL",2.5,))))</f>
        <v>2.5</v>
      </c>
      <c r="R1106">
        <f>IF(Tabla1[[#This Row],[SERVICIO]]="COMIDA",3.5,IF(Tabla1[[#This Row],[SERVICIO]]="CONTROLADO",8,IF(Tabla1[[#This Row],[SERVICIO]]="RÁPIDO",4.5,IF(Tabla1[[#This Row],[SERVICIO]]="NORMAL",3,))))</f>
        <v>3</v>
      </c>
      <c r="S1106">
        <f>IF(Tabla1[[#This Row],[SERVICIO]]="COMIDA",0.75,IF(Tabla1[[#This Row],[SERVICIO]]="CONTROLADO",2.65,IF(Tabla1[[#This Row],[SERVICIO]]="RÁPIDO",0.55,IF(Tabla1[[#This Row],[SERVICIO]]="NORMAL",1.2,))))</f>
        <v>1.2</v>
      </c>
      <c r="T1106" s="2">
        <f>IF(Tabla1[[#This Row],[KILOMETROS ADICIONALES]]=0,Tabla1[[#This Row],[KILOMETROS]]*Tabla1[[#This Row],[COSTO NORMAL]],Tabla1[[#This Row],[COSTO NORMAL]]*Tabla1[[#This Row],[KILOMETROS HASTA]])</f>
        <v>7.5</v>
      </c>
      <c r="U1106" s="2">
        <f>Tabla1[[#This Row],[KILOMETROS ADICIONALES]]*Tabla1[[#This Row],[COSTO ADICIONAL]]</f>
        <v>2.2320000000000002</v>
      </c>
      <c r="V1106">
        <v>192.41</v>
      </c>
      <c r="W1106" s="2">
        <f>Tabla1[[#This Row],[COSTO NORMAL2]]+Tabla1[[#This Row],[COSTO ADICIONAL2]]</f>
        <v>9.7319999999999993</v>
      </c>
    </row>
    <row r="1107" spans="1:23" x14ac:dyDescent="0.25">
      <c r="A1107" t="s">
        <v>72</v>
      </c>
      <c r="B1107" t="s">
        <v>1834</v>
      </c>
      <c r="C1107" t="s">
        <v>10198</v>
      </c>
      <c r="D1107" t="s">
        <v>13</v>
      </c>
      <c r="E1107" t="s">
        <v>14844</v>
      </c>
      <c r="F1107" t="s">
        <v>14</v>
      </c>
      <c r="G1107" t="s">
        <v>69</v>
      </c>
      <c r="H1107" t="s">
        <v>72</v>
      </c>
      <c r="I1107" t="s">
        <v>1837</v>
      </c>
      <c r="J1107" t="str">
        <f>MID(Tabla1[[#This Row],[HORA2]],1,2)</f>
        <v>10</v>
      </c>
      <c r="K1107" t="s">
        <v>43</v>
      </c>
      <c r="L1107" t="s">
        <v>61</v>
      </c>
      <c r="M1107" t="s">
        <v>14867</v>
      </c>
      <c r="N1107" t="s">
        <v>22</v>
      </c>
      <c r="O1107">
        <v>18.899999999999999</v>
      </c>
      <c r="P11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16.399999999999999</v>
      </c>
      <c r="Q1107">
        <f>IF(Tabla1[[#This Row],[SERVICIO]]="COMIDA",3,IF(Tabla1[[#This Row],[SERVICIO]]="CONTROLADO",12,IF(Tabla1[[#This Row],[SERVICIO]]="RÁPIDO",3.75,IF(Tabla1[[#This Row],[SERVICIO]]="NORMAL",2.5,))))</f>
        <v>2.5</v>
      </c>
      <c r="R1107">
        <f>IF(Tabla1[[#This Row],[SERVICIO]]="COMIDA",3.5,IF(Tabla1[[#This Row],[SERVICIO]]="CONTROLADO",8,IF(Tabla1[[#This Row],[SERVICIO]]="RÁPIDO",4.5,IF(Tabla1[[#This Row],[SERVICIO]]="NORMAL",3,))))</f>
        <v>3</v>
      </c>
      <c r="S1107">
        <f>IF(Tabla1[[#This Row],[SERVICIO]]="COMIDA",0.75,IF(Tabla1[[#This Row],[SERVICIO]]="CONTROLADO",2.65,IF(Tabla1[[#This Row],[SERVICIO]]="RÁPIDO",0.55,IF(Tabla1[[#This Row],[SERVICIO]]="NORMAL",1.2,))))</f>
        <v>1.2</v>
      </c>
      <c r="T1107" s="2">
        <f>IF(Tabla1[[#This Row],[KILOMETROS ADICIONALES]]=0,Tabla1[[#This Row],[KILOMETROS]]*Tabla1[[#This Row],[COSTO NORMAL]],Tabla1[[#This Row],[COSTO NORMAL]]*Tabla1[[#This Row],[KILOMETROS HASTA]])</f>
        <v>7.5</v>
      </c>
      <c r="U1107" s="2">
        <f>Tabla1[[#This Row],[KILOMETROS ADICIONALES]]*Tabla1[[#This Row],[COSTO ADICIONAL]]</f>
        <v>19.679999999999996</v>
      </c>
      <c r="V1107">
        <v>38.01</v>
      </c>
      <c r="W1107" s="2">
        <f>Tabla1[[#This Row],[COSTO NORMAL2]]+Tabla1[[#This Row],[COSTO ADICIONAL2]]</f>
        <v>27.179999999999996</v>
      </c>
    </row>
    <row r="1108" spans="1:23" x14ac:dyDescent="0.25">
      <c r="A1108" t="s">
        <v>72</v>
      </c>
      <c r="B1108" t="s">
        <v>1834</v>
      </c>
      <c r="C1108" t="s">
        <v>10199</v>
      </c>
      <c r="D1108" t="s">
        <v>13</v>
      </c>
      <c r="E1108" t="s">
        <v>14844</v>
      </c>
      <c r="F1108" t="s">
        <v>14</v>
      </c>
      <c r="G1108" t="s">
        <v>15</v>
      </c>
      <c r="H1108" t="s">
        <v>72</v>
      </c>
      <c r="I1108" t="s">
        <v>1838</v>
      </c>
      <c r="J1108" t="str">
        <f>MID(Tabla1[[#This Row],[HORA2]],1,2)</f>
        <v>13</v>
      </c>
      <c r="K1108" t="s">
        <v>20</v>
      </c>
      <c r="L1108" t="s">
        <v>35</v>
      </c>
      <c r="M1108" t="s">
        <v>14867</v>
      </c>
      <c r="N1108" t="s">
        <v>22</v>
      </c>
      <c r="O1108">
        <v>2.06</v>
      </c>
      <c r="P11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08">
        <f>IF(Tabla1[[#This Row],[SERVICIO]]="COMIDA",3,IF(Tabla1[[#This Row],[SERVICIO]]="CONTROLADO",12,IF(Tabla1[[#This Row],[SERVICIO]]="RÁPIDO",3.75,IF(Tabla1[[#This Row],[SERVICIO]]="NORMAL",2.5,))))</f>
        <v>2.5</v>
      </c>
      <c r="R1108">
        <f>IF(Tabla1[[#This Row],[SERVICIO]]="COMIDA",3.5,IF(Tabla1[[#This Row],[SERVICIO]]="CONTROLADO",8,IF(Tabla1[[#This Row],[SERVICIO]]="RÁPIDO",4.5,IF(Tabla1[[#This Row],[SERVICIO]]="NORMAL",3,))))</f>
        <v>3</v>
      </c>
      <c r="S1108">
        <f>IF(Tabla1[[#This Row],[SERVICIO]]="COMIDA",0.75,IF(Tabla1[[#This Row],[SERVICIO]]="CONTROLADO",2.65,IF(Tabla1[[#This Row],[SERVICIO]]="RÁPIDO",0.55,IF(Tabla1[[#This Row],[SERVICIO]]="NORMAL",1.2,))))</f>
        <v>1.2</v>
      </c>
      <c r="T1108" s="2">
        <f>IF(Tabla1[[#This Row],[KILOMETROS ADICIONALES]]=0,Tabla1[[#This Row],[KILOMETROS]]*Tabla1[[#This Row],[COSTO NORMAL]],Tabla1[[#This Row],[COSTO NORMAL]]*Tabla1[[#This Row],[KILOMETROS HASTA]])</f>
        <v>6.18</v>
      </c>
      <c r="U1108" s="2">
        <f>Tabla1[[#This Row],[KILOMETROS ADICIONALES]]*Tabla1[[#This Row],[COSTO ADICIONAL]]</f>
        <v>0</v>
      </c>
      <c r="V1108">
        <v>210.75</v>
      </c>
      <c r="W1108" s="2">
        <f>Tabla1[[#This Row],[COSTO NORMAL2]]+Tabla1[[#This Row],[COSTO ADICIONAL2]]</f>
        <v>6.18</v>
      </c>
    </row>
    <row r="1109" spans="1:23" x14ac:dyDescent="0.25">
      <c r="A1109" t="s">
        <v>72</v>
      </c>
      <c r="B1109" t="s">
        <v>1834</v>
      </c>
      <c r="C1109" t="s">
        <v>10200</v>
      </c>
      <c r="D1109" t="s">
        <v>13</v>
      </c>
      <c r="E1109" t="s">
        <v>14844</v>
      </c>
      <c r="F1109" t="s">
        <v>14</v>
      </c>
      <c r="G1109" t="s">
        <v>15</v>
      </c>
      <c r="H1109" t="s">
        <v>72</v>
      </c>
      <c r="I1109" t="s">
        <v>1839</v>
      </c>
      <c r="J1109" t="str">
        <f>MID(Tabla1[[#This Row],[HORA2]],1,2)</f>
        <v>13</v>
      </c>
      <c r="K1109" t="s">
        <v>20</v>
      </c>
      <c r="L1109" t="s">
        <v>19</v>
      </c>
      <c r="M1109" t="s">
        <v>14867</v>
      </c>
      <c r="N1109" t="s">
        <v>22</v>
      </c>
      <c r="O1109">
        <v>3.23</v>
      </c>
      <c r="P11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0.73</v>
      </c>
      <c r="Q1109">
        <f>IF(Tabla1[[#This Row],[SERVICIO]]="COMIDA",3,IF(Tabla1[[#This Row],[SERVICIO]]="CONTROLADO",12,IF(Tabla1[[#This Row],[SERVICIO]]="RÁPIDO",3.75,IF(Tabla1[[#This Row],[SERVICIO]]="NORMAL",2.5,))))</f>
        <v>2.5</v>
      </c>
      <c r="R1109">
        <f>IF(Tabla1[[#This Row],[SERVICIO]]="COMIDA",3.5,IF(Tabla1[[#This Row],[SERVICIO]]="CONTROLADO",8,IF(Tabla1[[#This Row],[SERVICIO]]="RÁPIDO",4.5,IF(Tabla1[[#This Row],[SERVICIO]]="NORMAL",3,))))</f>
        <v>3</v>
      </c>
      <c r="S1109">
        <f>IF(Tabla1[[#This Row],[SERVICIO]]="COMIDA",0.75,IF(Tabla1[[#This Row],[SERVICIO]]="CONTROLADO",2.65,IF(Tabla1[[#This Row],[SERVICIO]]="RÁPIDO",0.55,IF(Tabla1[[#This Row],[SERVICIO]]="NORMAL",1.2,))))</f>
        <v>1.2</v>
      </c>
      <c r="T1109" s="2">
        <f>IF(Tabla1[[#This Row],[KILOMETROS ADICIONALES]]=0,Tabla1[[#This Row],[KILOMETROS]]*Tabla1[[#This Row],[COSTO NORMAL]],Tabla1[[#This Row],[COSTO NORMAL]]*Tabla1[[#This Row],[KILOMETROS HASTA]])</f>
        <v>7.5</v>
      </c>
      <c r="U1109" s="2">
        <f>Tabla1[[#This Row],[KILOMETROS ADICIONALES]]*Tabla1[[#This Row],[COSTO ADICIONAL]]</f>
        <v>0.876</v>
      </c>
      <c r="V1109">
        <v>227.5</v>
      </c>
      <c r="W1109" s="2">
        <f>Tabla1[[#This Row],[COSTO NORMAL2]]+Tabla1[[#This Row],[COSTO ADICIONAL2]]</f>
        <v>8.3759999999999994</v>
      </c>
    </row>
    <row r="1110" spans="1:23" x14ac:dyDescent="0.25">
      <c r="A1110" t="s">
        <v>72</v>
      </c>
      <c r="B1110" t="s">
        <v>1834</v>
      </c>
      <c r="C1110" t="s">
        <v>10201</v>
      </c>
      <c r="D1110" t="s">
        <v>13</v>
      </c>
      <c r="E1110" t="s">
        <v>14844</v>
      </c>
      <c r="F1110" t="s">
        <v>14</v>
      </c>
      <c r="G1110" t="s">
        <v>15</v>
      </c>
      <c r="H1110" t="s">
        <v>72</v>
      </c>
      <c r="I1110" t="s">
        <v>1840</v>
      </c>
      <c r="J1110" t="str">
        <f>MID(Tabla1[[#This Row],[HORA2]],1,2)</f>
        <v>12</v>
      </c>
      <c r="K1110" t="s">
        <v>20</v>
      </c>
      <c r="L1110" t="s">
        <v>26</v>
      </c>
      <c r="M1110" t="s">
        <v>14867</v>
      </c>
      <c r="N1110" t="s">
        <v>22</v>
      </c>
      <c r="O1110">
        <v>11.21</v>
      </c>
      <c r="P11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8.7100000000000009</v>
      </c>
      <c r="Q1110">
        <f>IF(Tabla1[[#This Row],[SERVICIO]]="COMIDA",3,IF(Tabla1[[#This Row],[SERVICIO]]="CONTROLADO",12,IF(Tabla1[[#This Row],[SERVICIO]]="RÁPIDO",3.75,IF(Tabla1[[#This Row],[SERVICIO]]="NORMAL",2.5,))))</f>
        <v>2.5</v>
      </c>
      <c r="R1110">
        <f>IF(Tabla1[[#This Row],[SERVICIO]]="COMIDA",3.5,IF(Tabla1[[#This Row],[SERVICIO]]="CONTROLADO",8,IF(Tabla1[[#This Row],[SERVICIO]]="RÁPIDO",4.5,IF(Tabla1[[#This Row],[SERVICIO]]="NORMAL",3,))))</f>
        <v>3</v>
      </c>
      <c r="S1110">
        <f>IF(Tabla1[[#This Row],[SERVICIO]]="COMIDA",0.75,IF(Tabla1[[#This Row],[SERVICIO]]="CONTROLADO",2.65,IF(Tabla1[[#This Row],[SERVICIO]]="RÁPIDO",0.55,IF(Tabla1[[#This Row],[SERVICIO]]="NORMAL",1.2,))))</f>
        <v>1.2</v>
      </c>
      <c r="T1110" s="2">
        <f>IF(Tabla1[[#This Row],[KILOMETROS ADICIONALES]]=0,Tabla1[[#This Row],[KILOMETROS]]*Tabla1[[#This Row],[COSTO NORMAL]],Tabla1[[#This Row],[COSTO NORMAL]]*Tabla1[[#This Row],[KILOMETROS HASTA]])</f>
        <v>7.5</v>
      </c>
      <c r="U1110" s="2">
        <f>Tabla1[[#This Row],[KILOMETROS ADICIONALES]]*Tabla1[[#This Row],[COSTO ADICIONAL]]</f>
        <v>10.452</v>
      </c>
      <c r="V1110">
        <v>162.01</v>
      </c>
      <c r="W1110" s="2">
        <f>Tabla1[[#This Row],[COSTO NORMAL2]]+Tabla1[[#This Row],[COSTO ADICIONAL2]]</f>
        <v>17.951999999999998</v>
      </c>
    </row>
    <row r="1111" spans="1:23" x14ac:dyDescent="0.25">
      <c r="A1111" t="s">
        <v>72</v>
      </c>
      <c r="B1111" t="s">
        <v>1834</v>
      </c>
      <c r="C1111" t="s">
        <v>10202</v>
      </c>
      <c r="D1111" t="s">
        <v>13</v>
      </c>
      <c r="E1111" t="s">
        <v>14844</v>
      </c>
      <c r="F1111" t="s">
        <v>14</v>
      </c>
      <c r="G1111" t="s">
        <v>15</v>
      </c>
      <c r="H1111" t="s">
        <v>72</v>
      </c>
      <c r="I1111" t="s">
        <v>1841</v>
      </c>
      <c r="J1111" t="str">
        <f>MID(Tabla1[[#This Row],[HORA2]],1,2)</f>
        <v>10</v>
      </c>
      <c r="K1111" t="s">
        <v>20</v>
      </c>
      <c r="L1111" t="s">
        <v>61</v>
      </c>
      <c r="M1111" t="s">
        <v>14867</v>
      </c>
      <c r="N1111" t="s">
        <v>22</v>
      </c>
      <c r="O1111">
        <v>7.43</v>
      </c>
      <c r="P11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4.93</v>
      </c>
      <c r="Q1111">
        <f>IF(Tabla1[[#This Row],[SERVICIO]]="COMIDA",3,IF(Tabla1[[#This Row],[SERVICIO]]="CONTROLADO",12,IF(Tabla1[[#This Row],[SERVICIO]]="RÁPIDO",3.75,IF(Tabla1[[#This Row],[SERVICIO]]="NORMAL",2.5,))))</f>
        <v>2.5</v>
      </c>
      <c r="R1111">
        <f>IF(Tabla1[[#This Row],[SERVICIO]]="COMIDA",3.5,IF(Tabla1[[#This Row],[SERVICIO]]="CONTROLADO",8,IF(Tabla1[[#This Row],[SERVICIO]]="RÁPIDO",4.5,IF(Tabla1[[#This Row],[SERVICIO]]="NORMAL",3,))))</f>
        <v>3</v>
      </c>
      <c r="S1111">
        <f>IF(Tabla1[[#This Row],[SERVICIO]]="COMIDA",0.75,IF(Tabla1[[#This Row],[SERVICIO]]="CONTROLADO",2.65,IF(Tabla1[[#This Row],[SERVICIO]]="RÁPIDO",0.55,IF(Tabla1[[#This Row],[SERVICIO]]="NORMAL",1.2,))))</f>
        <v>1.2</v>
      </c>
      <c r="T1111" s="2">
        <f>IF(Tabla1[[#This Row],[KILOMETROS ADICIONALES]]=0,Tabla1[[#This Row],[KILOMETROS]]*Tabla1[[#This Row],[COSTO NORMAL]],Tabla1[[#This Row],[COSTO NORMAL]]*Tabla1[[#This Row],[KILOMETROS HASTA]])</f>
        <v>7.5</v>
      </c>
      <c r="U1111" s="2">
        <f>Tabla1[[#This Row],[KILOMETROS ADICIONALES]]*Tabla1[[#This Row],[COSTO ADICIONAL]]</f>
        <v>5.9159999999999995</v>
      </c>
      <c r="V1111">
        <v>107.19</v>
      </c>
      <c r="W1111" s="2">
        <f>Tabla1[[#This Row],[COSTO NORMAL2]]+Tabla1[[#This Row],[COSTO ADICIONAL2]]</f>
        <v>13.416</v>
      </c>
    </row>
    <row r="1112" spans="1:23" x14ac:dyDescent="0.25">
      <c r="A1112" t="s">
        <v>72</v>
      </c>
      <c r="B1112" t="s">
        <v>1834</v>
      </c>
      <c r="C1112" t="s">
        <v>10203</v>
      </c>
      <c r="D1112" t="s">
        <v>13</v>
      </c>
      <c r="E1112" t="s">
        <v>14844</v>
      </c>
      <c r="F1112" t="s">
        <v>14</v>
      </c>
      <c r="G1112" t="s">
        <v>15</v>
      </c>
      <c r="H1112" t="s">
        <v>72</v>
      </c>
      <c r="I1112" t="s">
        <v>1842</v>
      </c>
      <c r="J1112" t="str">
        <f>MID(Tabla1[[#This Row],[HORA2]],1,2)</f>
        <v>12</v>
      </c>
      <c r="K1112" t="s">
        <v>20</v>
      </c>
      <c r="L1112" t="s">
        <v>79</v>
      </c>
      <c r="M1112" t="s">
        <v>14867</v>
      </c>
      <c r="N1112" t="s">
        <v>22</v>
      </c>
      <c r="O1112">
        <v>7.92</v>
      </c>
      <c r="P11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5.42</v>
      </c>
      <c r="Q1112">
        <f>IF(Tabla1[[#This Row],[SERVICIO]]="COMIDA",3,IF(Tabla1[[#This Row],[SERVICIO]]="CONTROLADO",12,IF(Tabla1[[#This Row],[SERVICIO]]="RÁPIDO",3.75,IF(Tabla1[[#This Row],[SERVICIO]]="NORMAL",2.5,))))</f>
        <v>2.5</v>
      </c>
      <c r="R1112">
        <f>IF(Tabla1[[#This Row],[SERVICIO]]="COMIDA",3.5,IF(Tabla1[[#This Row],[SERVICIO]]="CONTROLADO",8,IF(Tabla1[[#This Row],[SERVICIO]]="RÁPIDO",4.5,IF(Tabla1[[#This Row],[SERVICIO]]="NORMAL",3,))))</f>
        <v>3</v>
      </c>
      <c r="S1112">
        <f>IF(Tabla1[[#This Row],[SERVICIO]]="COMIDA",0.75,IF(Tabla1[[#This Row],[SERVICIO]]="CONTROLADO",2.65,IF(Tabla1[[#This Row],[SERVICIO]]="RÁPIDO",0.55,IF(Tabla1[[#This Row],[SERVICIO]]="NORMAL",1.2,))))</f>
        <v>1.2</v>
      </c>
      <c r="T1112" s="2">
        <f>IF(Tabla1[[#This Row],[KILOMETROS ADICIONALES]]=0,Tabla1[[#This Row],[KILOMETROS]]*Tabla1[[#This Row],[COSTO NORMAL]],Tabla1[[#This Row],[COSTO NORMAL]]*Tabla1[[#This Row],[KILOMETROS HASTA]])</f>
        <v>7.5</v>
      </c>
      <c r="U1112" s="2">
        <f>Tabla1[[#This Row],[KILOMETROS ADICIONALES]]*Tabla1[[#This Row],[COSTO ADICIONAL]]</f>
        <v>6.5039999999999996</v>
      </c>
      <c r="V1112">
        <v>12.78</v>
      </c>
      <c r="W1112" s="2">
        <f>Tabla1[[#This Row],[COSTO NORMAL2]]+Tabla1[[#This Row],[COSTO ADICIONAL2]]</f>
        <v>14.004</v>
      </c>
    </row>
    <row r="1113" spans="1:23" x14ac:dyDescent="0.25">
      <c r="A1113" t="s">
        <v>72</v>
      </c>
      <c r="B1113" t="s">
        <v>1834</v>
      </c>
      <c r="C1113" t="s">
        <v>10204</v>
      </c>
      <c r="D1113" t="s">
        <v>13</v>
      </c>
      <c r="E1113" t="s">
        <v>14844</v>
      </c>
      <c r="F1113" t="s">
        <v>14</v>
      </c>
      <c r="G1113" t="s">
        <v>15</v>
      </c>
      <c r="H1113" t="s">
        <v>72</v>
      </c>
      <c r="I1113" t="s">
        <v>1843</v>
      </c>
      <c r="J1113" t="str">
        <f>MID(Tabla1[[#This Row],[HORA2]],1,2)</f>
        <v>15</v>
      </c>
      <c r="K1113" t="s">
        <v>20</v>
      </c>
      <c r="L1113" t="s">
        <v>188</v>
      </c>
      <c r="M1113" t="s">
        <v>14867</v>
      </c>
      <c r="N1113" t="s">
        <v>22</v>
      </c>
      <c r="O1113">
        <v>7.34</v>
      </c>
      <c r="P11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</v>
      </c>
      <c r="Q1113">
        <f>IF(Tabla1[[#This Row],[SERVICIO]]="COMIDA",3,IF(Tabla1[[#This Row],[SERVICIO]]="CONTROLADO",12,IF(Tabla1[[#This Row],[SERVICIO]]="RÁPIDO",3.75,IF(Tabla1[[#This Row],[SERVICIO]]="NORMAL",2.5,))))</f>
        <v>2.5</v>
      </c>
      <c r="R1113">
        <f>IF(Tabla1[[#This Row],[SERVICIO]]="COMIDA",3.5,IF(Tabla1[[#This Row],[SERVICIO]]="CONTROLADO",8,IF(Tabla1[[#This Row],[SERVICIO]]="RÁPIDO",4.5,IF(Tabla1[[#This Row],[SERVICIO]]="NORMAL",3,))))</f>
        <v>3</v>
      </c>
      <c r="S1113">
        <f>IF(Tabla1[[#This Row],[SERVICIO]]="COMIDA",0.75,IF(Tabla1[[#This Row],[SERVICIO]]="CONTROLADO",2.65,IF(Tabla1[[#This Row],[SERVICIO]]="RÁPIDO",0.55,IF(Tabla1[[#This Row],[SERVICIO]]="NORMAL",1.2,))))</f>
        <v>1.2</v>
      </c>
      <c r="T1113" s="2">
        <f>IF(Tabla1[[#This Row],[KILOMETROS ADICIONALES]]=0,Tabla1[[#This Row],[KILOMETROS]]*Tabla1[[#This Row],[COSTO NORMAL]],Tabla1[[#This Row],[COSTO NORMAL]]*Tabla1[[#This Row],[KILOMETROS HASTA]])</f>
        <v>7.5</v>
      </c>
      <c r="U1113" s="2">
        <f>Tabla1[[#This Row],[KILOMETROS ADICIONALES]]*Tabla1[[#This Row],[COSTO ADICIONAL]]</f>
        <v>5.8079999999999998</v>
      </c>
      <c r="V1113">
        <v>135.51</v>
      </c>
      <c r="W1113" s="2">
        <f>Tabla1[[#This Row],[COSTO NORMAL2]]+Tabla1[[#This Row],[COSTO ADICIONAL2]]</f>
        <v>13.308</v>
      </c>
    </row>
    <row r="1114" spans="1:23" x14ac:dyDescent="0.25">
      <c r="A1114" t="s">
        <v>72</v>
      </c>
      <c r="B1114" t="s">
        <v>1834</v>
      </c>
      <c r="C1114" t="s">
        <v>10205</v>
      </c>
      <c r="D1114" t="s">
        <v>13</v>
      </c>
      <c r="E1114" t="s">
        <v>14844</v>
      </c>
      <c r="F1114" t="s">
        <v>14</v>
      </c>
      <c r="G1114" t="s">
        <v>15</v>
      </c>
      <c r="H1114" t="s">
        <v>72</v>
      </c>
      <c r="I1114" t="s">
        <v>183</v>
      </c>
      <c r="J1114" t="str">
        <f>MID(Tabla1[[#This Row],[HORA2]],1,2)</f>
        <v>11</v>
      </c>
      <c r="K1114" t="s">
        <v>20</v>
      </c>
      <c r="L1114" t="s">
        <v>92</v>
      </c>
      <c r="M1114" t="s">
        <v>14867</v>
      </c>
      <c r="N1114" t="s">
        <v>22</v>
      </c>
      <c r="O1114">
        <v>19.96</v>
      </c>
      <c r="P11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17.46</v>
      </c>
      <c r="Q1114">
        <f>IF(Tabla1[[#This Row],[SERVICIO]]="COMIDA",3,IF(Tabla1[[#This Row],[SERVICIO]]="CONTROLADO",12,IF(Tabla1[[#This Row],[SERVICIO]]="RÁPIDO",3.75,IF(Tabla1[[#This Row],[SERVICIO]]="NORMAL",2.5,))))</f>
        <v>2.5</v>
      </c>
      <c r="R1114">
        <f>IF(Tabla1[[#This Row],[SERVICIO]]="COMIDA",3.5,IF(Tabla1[[#This Row],[SERVICIO]]="CONTROLADO",8,IF(Tabla1[[#This Row],[SERVICIO]]="RÁPIDO",4.5,IF(Tabla1[[#This Row],[SERVICIO]]="NORMAL",3,))))</f>
        <v>3</v>
      </c>
      <c r="S1114">
        <f>IF(Tabla1[[#This Row],[SERVICIO]]="COMIDA",0.75,IF(Tabla1[[#This Row],[SERVICIO]]="CONTROLADO",2.65,IF(Tabla1[[#This Row],[SERVICIO]]="RÁPIDO",0.55,IF(Tabla1[[#This Row],[SERVICIO]]="NORMAL",1.2,))))</f>
        <v>1.2</v>
      </c>
      <c r="T1114" s="2">
        <f>IF(Tabla1[[#This Row],[KILOMETROS ADICIONALES]]=0,Tabla1[[#This Row],[KILOMETROS]]*Tabla1[[#This Row],[COSTO NORMAL]],Tabla1[[#This Row],[COSTO NORMAL]]*Tabla1[[#This Row],[KILOMETROS HASTA]])</f>
        <v>7.5</v>
      </c>
      <c r="U1114" s="2">
        <f>Tabla1[[#This Row],[KILOMETROS ADICIONALES]]*Tabla1[[#This Row],[COSTO ADICIONAL]]</f>
        <v>20.952000000000002</v>
      </c>
      <c r="V1114">
        <v>181.17</v>
      </c>
      <c r="W1114" s="2">
        <f>Tabla1[[#This Row],[COSTO NORMAL2]]+Tabla1[[#This Row],[COSTO ADICIONAL2]]</f>
        <v>28.452000000000002</v>
      </c>
    </row>
    <row r="1115" spans="1:23" x14ac:dyDescent="0.25">
      <c r="A1115" t="s">
        <v>72</v>
      </c>
      <c r="B1115" t="s">
        <v>1834</v>
      </c>
      <c r="C1115" t="s">
        <v>10206</v>
      </c>
      <c r="D1115" t="s">
        <v>13</v>
      </c>
      <c r="E1115" t="s">
        <v>14844</v>
      </c>
      <c r="F1115" t="s">
        <v>14</v>
      </c>
      <c r="G1115" t="s">
        <v>15</v>
      </c>
      <c r="H1115" t="s">
        <v>72</v>
      </c>
      <c r="I1115" t="s">
        <v>1844</v>
      </c>
      <c r="J1115" t="str">
        <f>MID(Tabla1[[#This Row],[HORA2]],1,2)</f>
        <v>11</v>
      </c>
      <c r="K1115" t="s">
        <v>20</v>
      </c>
      <c r="L1115" t="s">
        <v>110</v>
      </c>
      <c r="M1115" t="s">
        <v>14867</v>
      </c>
      <c r="N1115" t="s">
        <v>22</v>
      </c>
      <c r="O1115">
        <v>7.58</v>
      </c>
      <c r="P11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5.08</v>
      </c>
      <c r="Q1115">
        <f>IF(Tabla1[[#This Row],[SERVICIO]]="COMIDA",3,IF(Tabla1[[#This Row],[SERVICIO]]="CONTROLADO",12,IF(Tabla1[[#This Row],[SERVICIO]]="RÁPIDO",3.75,IF(Tabla1[[#This Row],[SERVICIO]]="NORMAL",2.5,))))</f>
        <v>2.5</v>
      </c>
      <c r="R1115">
        <f>IF(Tabla1[[#This Row],[SERVICIO]]="COMIDA",3.5,IF(Tabla1[[#This Row],[SERVICIO]]="CONTROLADO",8,IF(Tabla1[[#This Row],[SERVICIO]]="RÁPIDO",4.5,IF(Tabla1[[#This Row],[SERVICIO]]="NORMAL",3,))))</f>
        <v>3</v>
      </c>
      <c r="S1115">
        <f>IF(Tabla1[[#This Row],[SERVICIO]]="COMIDA",0.75,IF(Tabla1[[#This Row],[SERVICIO]]="CONTROLADO",2.65,IF(Tabla1[[#This Row],[SERVICIO]]="RÁPIDO",0.55,IF(Tabla1[[#This Row],[SERVICIO]]="NORMAL",1.2,))))</f>
        <v>1.2</v>
      </c>
      <c r="T1115" s="2">
        <f>IF(Tabla1[[#This Row],[KILOMETROS ADICIONALES]]=0,Tabla1[[#This Row],[KILOMETROS]]*Tabla1[[#This Row],[COSTO NORMAL]],Tabla1[[#This Row],[COSTO NORMAL]]*Tabla1[[#This Row],[KILOMETROS HASTA]])</f>
        <v>7.5</v>
      </c>
      <c r="U1115" s="2">
        <f>Tabla1[[#This Row],[KILOMETROS ADICIONALES]]*Tabla1[[#This Row],[COSTO ADICIONAL]]</f>
        <v>6.0960000000000001</v>
      </c>
      <c r="V1115">
        <v>48.44</v>
      </c>
      <c r="W1115" s="2">
        <f>Tabla1[[#This Row],[COSTO NORMAL2]]+Tabla1[[#This Row],[COSTO ADICIONAL2]]</f>
        <v>13.596</v>
      </c>
    </row>
    <row r="1116" spans="1:23" x14ac:dyDescent="0.25">
      <c r="A1116" t="s">
        <v>72</v>
      </c>
      <c r="B1116" t="s">
        <v>1834</v>
      </c>
      <c r="C1116" t="s">
        <v>10207</v>
      </c>
      <c r="D1116" t="s">
        <v>13</v>
      </c>
      <c r="E1116" t="s">
        <v>14844</v>
      </c>
      <c r="F1116" t="s">
        <v>14</v>
      </c>
      <c r="G1116" t="s">
        <v>15</v>
      </c>
      <c r="H1116" t="s">
        <v>72</v>
      </c>
      <c r="I1116" t="s">
        <v>1845</v>
      </c>
      <c r="J1116" t="str">
        <f>MID(Tabla1[[#This Row],[HORA2]],1,2)</f>
        <v>10</v>
      </c>
      <c r="K1116" t="s">
        <v>20</v>
      </c>
      <c r="L1116" t="s">
        <v>20</v>
      </c>
      <c r="M1116" t="s">
        <v>14867</v>
      </c>
      <c r="N1116" t="s">
        <v>22</v>
      </c>
      <c r="O1116">
        <v>20.28</v>
      </c>
      <c r="P11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17.78</v>
      </c>
      <c r="Q1116">
        <f>IF(Tabla1[[#This Row],[SERVICIO]]="COMIDA",3,IF(Tabla1[[#This Row],[SERVICIO]]="CONTROLADO",12,IF(Tabla1[[#This Row],[SERVICIO]]="RÁPIDO",3.75,IF(Tabla1[[#This Row],[SERVICIO]]="NORMAL",2.5,))))</f>
        <v>2.5</v>
      </c>
      <c r="R1116">
        <f>IF(Tabla1[[#This Row],[SERVICIO]]="COMIDA",3.5,IF(Tabla1[[#This Row],[SERVICIO]]="CONTROLADO",8,IF(Tabla1[[#This Row],[SERVICIO]]="RÁPIDO",4.5,IF(Tabla1[[#This Row],[SERVICIO]]="NORMAL",3,))))</f>
        <v>3</v>
      </c>
      <c r="S1116">
        <f>IF(Tabla1[[#This Row],[SERVICIO]]="COMIDA",0.75,IF(Tabla1[[#This Row],[SERVICIO]]="CONTROLADO",2.65,IF(Tabla1[[#This Row],[SERVICIO]]="RÁPIDO",0.55,IF(Tabla1[[#This Row],[SERVICIO]]="NORMAL",1.2,))))</f>
        <v>1.2</v>
      </c>
      <c r="T1116" s="2">
        <f>IF(Tabla1[[#This Row],[KILOMETROS ADICIONALES]]=0,Tabla1[[#This Row],[KILOMETROS]]*Tabla1[[#This Row],[COSTO NORMAL]],Tabla1[[#This Row],[COSTO NORMAL]]*Tabla1[[#This Row],[KILOMETROS HASTA]])</f>
        <v>7.5</v>
      </c>
      <c r="U1116" s="2">
        <f>Tabla1[[#This Row],[KILOMETROS ADICIONALES]]*Tabla1[[#This Row],[COSTO ADICIONAL]]</f>
        <v>21.336000000000002</v>
      </c>
      <c r="V1116">
        <v>1.69</v>
      </c>
      <c r="W1116" s="2">
        <f>Tabla1[[#This Row],[COSTO NORMAL2]]+Tabla1[[#This Row],[COSTO ADICIONAL2]]</f>
        <v>28.836000000000002</v>
      </c>
    </row>
    <row r="1117" spans="1:23" x14ac:dyDescent="0.25">
      <c r="A1117" t="s">
        <v>72</v>
      </c>
      <c r="B1117" t="s">
        <v>1834</v>
      </c>
      <c r="C1117" t="s">
        <v>10208</v>
      </c>
      <c r="D1117" t="s">
        <v>13</v>
      </c>
      <c r="E1117" t="s">
        <v>14844</v>
      </c>
      <c r="F1117" t="s">
        <v>14</v>
      </c>
      <c r="G1117" t="s">
        <v>15</v>
      </c>
      <c r="H1117" t="s">
        <v>72</v>
      </c>
      <c r="I1117" t="s">
        <v>1846</v>
      </c>
      <c r="J1117" t="str">
        <f>MID(Tabla1[[#This Row],[HORA2]],1,2)</f>
        <v>12</v>
      </c>
      <c r="K1117" t="s">
        <v>20</v>
      </c>
      <c r="L1117" t="s">
        <v>26</v>
      </c>
      <c r="M1117" t="s">
        <v>14867</v>
      </c>
      <c r="N1117" t="s">
        <v>22</v>
      </c>
      <c r="O1117">
        <v>5.86</v>
      </c>
      <c r="P11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3.3600000000000003</v>
      </c>
      <c r="Q1117">
        <f>IF(Tabla1[[#This Row],[SERVICIO]]="COMIDA",3,IF(Tabla1[[#This Row],[SERVICIO]]="CONTROLADO",12,IF(Tabla1[[#This Row],[SERVICIO]]="RÁPIDO",3.75,IF(Tabla1[[#This Row],[SERVICIO]]="NORMAL",2.5,))))</f>
        <v>2.5</v>
      </c>
      <c r="R1117">
        <f>IF(Tabla1[[#This Row],[SERVICIO]]="COMIDA",3.5,IF(Tabla1[[#This Row],[SERVICIO]]="CONTROLADO",8,IF(Tabla1[[#This Row],[SERVICIO]]="RÁPIDO",4.5,IF(Tabla1[[#This Row],[SERVICIO]]="NORMAL",3,))))</f>
        <v>3</v>
      </c>
      <c r="S1117">
        <f>IF(Tabla1[[#This Row],[SERVICIO]]="COMIDA",0.75,IF(Tabla1[[#This Row],[SERVICIO]]="CONTROLADO",2.65,IF(Tabla1[[#This Row],[SERVICIO]]="RÁPIDO",0.55,IF(Tabla1[[#This Row],[SERVICIO]]="NORMAL",1.2,))))</f>
        <v>1.2</v>
      </c>
      <c r="T1117" s="2">
        <f>IF(Tabla1[[#This Row],[KILOMETROS ADICIONALES]]=0,Tabla1[[#This Row],[KILOMETROS]]*Tabla1[[#This Row],[COSTO NORMAL]],Tabla1[[#This Row],[COSTO NORMAL]]*Tabla1[[#This Row],[KILOMETROS HASTA]])</f>
        <v>7.5</v>
      </c>
      <c r="U1117" s="2">
        <f>Tabla1[[#This Row],[KILOMETROS ADICIONALES]]*Tabla1[[#This Row],[COSTO ADICIONAL]]</f>
        <v>4.032</v>
      </c>
      <c r="V1117">
        <v>133.29</v>
      </c>
      <c r="W1117" s="2">
        <f>Tabla1[[#This Row],[COSTO NORMAL2]]+Tabla1[[#This Row],[COSTO ADICIONAL2]]</f>
        <v>11.532</v>
      </c>
    </row>
    <row r="1118" spans="1:23" x14ac:dyDescent="0.25">
      <c r="A1118" t="s">
        <v>72</v>
      </c>
      <c r="B1118" t="s">
        <v>1834</v>
      </c>
      <c r="C1118" t="s">
        <v>10209</v>
      </c>
      <c r="D1118" t="s">
        <v>13</v>
      </c>
      <c r="E1118" t="s">
        <v>14844</v>
      </c>
      <c r="F1118" t="s">
        <v>14</v>
      </c>
      <c r="G1118" t="s">
        <v>15</v>
      </c>
      <c r="H1118" t="s">
        <v>72</v>
      </c>
      <c r="I1118" t="s">
        <v>1847</v>
      </c>
      <c r="J1118" t="str">
        <f>MID(Tabla1[[#This Row],[HORA2]],1,2)</f>
        <v>11</v>
      </c>
      <c r="K1118" t="s">
        <v>20</v>
      </c>
      <c r="L1118" t="s">
        <v>65</v>
      </c>
      <c r="M1118" t="s">
        <v>14867</v>
      </c>
      <c r="N1118" t="s">
        <v>22</v>
      </c>
      <c r="O1118">
        <v>19.28</v>
      </c>
      <c r="P11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16.78</v>
      </c>
      <c r="Q1118">
        <f>IF(Tabla1[[#This Row],[SERVICIO]]="COMIDA",3,IF(Tabla1[[#This Row],[SERVICIO]]="CONTROLADO",12,IF(Tabla1[[#This Row],[SERVICIO]]="RÁPIDO",3.75,IF(Tabla1[[#This Row],[SERVICIO]]="NORMAL",2.5,))))</f>
        <v>2.5</v>
      </c>
      <c r="R1118">
        <f>IF(Tabla1[[#This Row],[SERVICIO]]="COMIDA",3.5,IF(Tabla1[[#This Row],[SERVICIO]]="CONTROLADO",8,IF(Tabla1[[#This Row],[SERVICIO]]="RÁPIDO",4.5,IF(Tabla1[[#This Row],[SERVICIO]]="NORMAL",3,))))</f>
        <v>3</v>
      </c>
      <c r="S1118">
        <f>IF(Tabla1[[#This Row],[SERVICIO]]="COMIDA",0.75,IF(Tabla1[[#This Row],[SERVICIO]]="CONTROLADO",2.65,IF(Tabla1[[#This Row],[SERVICIO]]="RÁPIDO",0.55,IF(Tabla1[[#This Row],[SERVICIO]]="NORMAL",1.2,))))</f>
        <v>1.2</v>
      </c>
      <c r="T1118" s="2">
        <f>IF(Tabla1[[#This Row],[KILOMETROS ADICIONALES]]=0,Tabla1[[#This Row],[KILOMETROS]]*Tabla1[[#This Row],[COSTO NORMAL]],Tabla1[[#This Row],[COSTO NORMAL]]*Tabla1[[#This Row],[KILOMETROS HASTA]])</f>
        <v>7.5</v>
      </c>
      <c r="U1118" s="2">
        <f>Tabla1[[#This Row],[KILOMETROS ADICIONALES]]*Tabla1[[#This Row],[COSTO ADICIONAL]]</f>
        <v>20.135999999999999</v>
      </c>
      <c r="V1118">
        <v>99.36</v>
      </c>
      <c r="W1118" s="2">
        <f>Tabla1[[#This Row],[COSTO NORMAL2]]+Tabla1[[#This Row],[COSTO ADICIONAL2]]</f>
        <v>27.635999999999999</v>
      </c>
    </row>
    <row r="1119" spans="1:23" x14ac:dyDescent="0.25">
      <c r="A1119" t="s">
        <v>72</v>
      </c>
      <c r="B1119" t="s">
        <v>1834</v>
      </c>
      <c r="C1119" t="s">
        <v>10210</v>
      </c>
      <c r="D1119" t="s">
        <v>13</v>
      </c>
      <c r="E1119" t="s">
        <v>14844</v>
      </c>
      <c r="F1119" t="s">
        <v>14</v>
      </c>
      <c r="G1119" t="s">
        <v>15</v>
      </c>
      <c r="H1119" t="s">
        <v>72</v>
      </c>
      <c r="I1119" t="s">
        <v>1848</v>
      </c>
      <c r="J1119" t="str">
        <f>MID(Tabla1[[#This Row],[HORA2]],1,2)</f>
        <v>11</v>
      </c>
      <c r="K1119" t="s">
        <v>20</v>
      </c>
      <c r="L1119" t="s">
        <v>19</v>
      </c>
      <c r="M1119" t="s">
        <v>14867</v>
      </c>
      <c r="N1119" t="s">
        <v>22</v>
      </c>
      <c r="O1119">
        <v>15.82</v>
      </c>
      <c r="P11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1119">
        <f>IF(Tabla1[[#This Row],[SERVICIO]]="COMIDA",3,IF(Tabla1[[#This Row],[SERVICIO]]="CONTROLADO",12,IF(Tabla1[[#This Row],[SERVICIO]]="RÁPIDO",3.75,IF(Tabla1[[#This Row],[SERVICIO]]="NORMAL",2.5,))))</f>
        <v>2.5</v>
      </c>
      <c r="R1119">
        <f>IF(Tabla1[[#This Row],[SERVICIO]]="COMIDA",3.5,IF(Tabla1[[#This Row],[SERVICIO]]="CONTROLADO",8,IF(Tabla1[[#This Row],[SERVICIO]]="RÁPIDO",4.5,IF(Tabla1[[#This Row],[SERVICIO]]="NORMAL",3,))))</f>
        <v>3</v>
      </c>
      <c r="S1119">
        <f>IF(Tabla1[[#This Row],[SERVICIO]]="COMIDA",0.75,IF(Tabla1[[#This Row],[SERVICIO]]="CONTROLADO",2.65,IF(Tabla1[[#This Row],[SERVICIO]]="RÁPIDO",0.55,IF(Tabla1[[#This Row],[SERVICIO]]="NORMAL",1.2,))))</f>
        <v>1.2</v>
      </c>
      <c r="T1119" s="2">
        <f>IF(Tabla1[[#This Row],[KILOMETROS ADICIONALES]]=0,Tabla1[[#This Row],[KILOMETROS]]*Tabla1[[#This Row],[COSTO NORMAL]],Tabla1[[#This Row],[COSTO NORMAL]]*Tabla1[[#This Row],[KILOMETROS HASTA]])</f>
        <v>7.5</v>
      </c>
      <c r="U1119" s="2">
        <f>Tabla1[[#This Row],[KILOMETROS ADICIONALES]]*Tabla1[[#This Row],[COSTO ADICIONAL]]</f>
        <v>15.984</v>
      </c>
      <c r="V1119">
        <v>98.49</v>
      </c>
      <c r="W1119" s="2">
        <f>Tabla1[[#This Row],[COSTO NORMAL2]]+Tabla1[[#This Row],[COSTO ADICIONAL2]]</f>
        <v>23.484000000000002</v>
      </c>
    </row>
    <row r="1120" spans="1:23" x14ac:dyDescent="0.25">
      <c r="A1120" t="s">
        <v>72</v>
      </c>
      <c r="B1120" t="s">
        <v>1834</v>
      </c>
      <c r="C1120" t="s">
        <v>10211</v>
      </c>
      <c r="D1120" t="s">
        <v>13</v>
      </c>
      <c r="E1120" t="s">
        <v>14844</v>
      </c>
      <c r="F1120" t="s">
        <v>14</v>
      </c>
      <c r="G1120" t="s">
        <v>15</v>
      </c>
      <c r="H1120" t="s">
        <v>72</v>
      </c>
      <c r="I1120" t="s">
        <v>1849</v>
      </c>
      <c r="J1120" t="str">
        <f>MID(Tabla1[[#This Row],[HORA2]],1,2)</f>
        <v>14</v>
      </c>
      <c r="K1120" t="s">
        <v>20</v>
      </c>
      <c r="L1120" t="s">
        <v>105</v>
      </c>
      <c r="M1120" t="s">
        <v>14867</v>
      </c>
      <c r="N1120" t="s">
        <v>22</v>
      </c>
      <c r="O1120">
        <v>3.98</v>
      </c>
      <c r="P11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1.48</v>
      </c>
      <c r="Q1120">
        <f>IF(Tabla1[[#This Row],[SERVICIO]]="COMIDA",3,IF(Tabla1[[#This Row],[SERVICIO]]="CONTROLADO",12,IF(Tabla1[[#This Row],[SERVICIO]]="RÁPIDO",3.75,IF(Tabla1[[#This Row],[SERVICIO]]="NORMAL",2.5,))))</f>
        <v>2.5</v>
      </c>
      <c r="R1120">
        <f>IF(Tabla1[[#This Row],[SERVICIO]]="COMIDA",3.5,IF(Tabla1[[#This Row],[SERVICIO]]="CONTROLADO",8,IF(Tabla1[[#This Row],[SERVICIO]]="RÁPIDO",4.5,IF(Tabla1[[#This Row],[SERVICIO]]="NORMAL",3,))))</f>
        <v>3</v>
      </c>
      <c r="S1120">
        <f>IF(Tabla1[[#This Row],[SERVICIO]]="COMIDA",0.75,IF(Tabla1[[#This Row],[SERVICIO]]="CONTROLADO",2.65,IF(Tabla1[[#This Row],[SERVICIO]]="RÁPIDO",0.55,IF(Tabla1[[#This Row],[SERVICIO]]="NORMAL",1.2,))))</f>
        <v>1.2</v>
      </c>
      <c r="T1120" s="2">
        <f>IF(Tabla1[[#This Row],[KILOMETROS ADICIONALES]]=0,Tabla1[[#This Row],[KILOMETROS]]*Tabla1[[#This Row],[COSTO NORMAL]],Tabla1[[#This Row],[COSTO NORMAL]]*Tabla1[[#This Row],[KILOMETROS HASTA]])</f>
        <v>7.5</v>
      </c>
      <c r="U1120" s="2">
        <f>Tabla1[[#This Row],[KILOMETROS ADICIONALES]]*Tabla1[[#This Row],[COSTO ADICIONAL]]</f>
        <v>1.776</v>
      </c>
      <c r="V1120">
        <v>43.9</v>
      </c>
      <c r="W1120" s="2">
        <f>Tabla1[[#This Row],[COSTO NORMAL2]]+Tabla1[[#This Row],[COSTO ADICIONAL2]]</f>
        <v>9.2759999999999998</v>
      </c>
    </row>
    <row r="1121" spans="1:23" x14ac:dyDescent="0.25">
      <c r="A1121" t="s">
        <v>72</v>
      </c>
      <c r="B1121" t="s">
        <v>1834</v>
      </c>
      <c r="C1121" t="s">
        <v>10212</v>
      </c>
      <c r="D1121" t="s">
        <v>13</v>
      </c>
      <c r="E1121" t="s">
        <v>14844</v>
      </c>
      <c r="F1121" t="s">
        <v>14</v>
      </c>
      <c r="G1121" t="s">
        <v>15</v>
      </c>
      <c r="H1121" t="s">
        <v>72</v>
      </c>
      <c r="I1121" t="s">
        <v>1850</v>
      </c>
      <c r="J1121" t="str">
        <f>MID(Tabla1[[#This Row],[HORA2]],1,2)</f>
        <v>13</v>
      </c>
      <c r="K1121" t="s">
        <v>20</v>
      </c>
      <c r="L1121" t="s">
        <v>145</v>
      </c>
      <c r="M1121" t="s">
        <v>14867</v>
      </c>
      <c r="N1121" t="s">
        <v>22</v>
      </c>
      <c r="O1121">
        <v>7.71</v>
      </c>
      <c r="P11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5.21</v>
      </c>
      <c r="Q1121">
        <f>IF(Tabla1[[#This Row],[SERVICIO]]="COMIDA",3,IF(Tabla1[[#This Row],[SERVICIO]]="CONTROLADO",12,IF(Tabla1[[#This Row],[SERVICIO]]="RÁPIDO",3.75,IF(Tabla1[[#This Row],[SERVICIO]]="NORMAL",2.5,))))</f>
        <v>2.5</v>
      </c>
      <c r="R1121">
        <f>IF(Tabla1[[#This Row],[SERVICIO]]="COMIDA",3.5,IF(Tabla1[[#This Row],[SERVICIO]]="CONTROLADO",8,IF(Tabla1[[#This Row],[SERVICIO]]="RÁPIDO",4.5,IF(Tabla1[[#This Row],[SERVICIO]]="NORMAL",3,))))</f>
        <v>3</v>
      </c>
      <c r="S1121">
        <f>IF(Tabla1[[#This Row],[SERVICIO]]="COMIDA",0.75,IF(Tabla1[[#This Row],[SERVICIO]]="CONTROLADO",2.65,IF(Tabla1[[#This Row],[SERVICIO]]="RÁPIDO",0.55,IF(Tabla1[[#This Row],[SERVICIO]]="NORMAL",1.2,))))</f>
        <v>1.2</v>
      </c>
      <c r="T1121" s="2">
        <f>IF(Tabla1[[#This Row],[KILOMETROS ADICIONALES]]=0,Tabla1[[#This Row],[KILOMETROS]]*Tabla1[[#This Row],[COSTO NORMAL]],Tabla1[[#This Row],[COSTO NORMAL]]*Tabla1[[#This Row],[KILOMETROS HASTA]])</f>
        <v>7.5</v>
      </c>
      <c r="U1121" s="2">
        <f>Tabla1[[#This Row],[KILOMETROS ADICIONALES]]*Tabla1[[#This Row],[COSTO ADICIONAL]]</f>
        <v>6.2519999999999998</v>
      </c>
      <c r="V1121">
        <v>220.85</v>
      </c>
      <c r="W1121" s="2">
        <f>Tabla1[[#This Row],[COSTO NORMAL2]]+Tabla1[[#This Row],[COSTO ADICIONAL2]]</f>
        <v>13.751999999999999</v>
      </c>
    </row>
    <row r="1122" spans="1:23" x14ac:dyDescent="0.25">
      <c r="A1122" t="s">
        <v>72</v>
      </c>
      <c r="B1122" t="s">
        <v>1834</v>
      </c>
      <c r="C1122" t="s">
        <v>10213</v>
      </c>
      <c r="D1122" t="s">
        <v>13</v>
      </c>
      <c r="E1122" t="s">
        <v>14844</v>
      </c>
      <c r="F1122" t="s">
        <v>14</v>
      </c>
      <c r="G1122" t="s">
        <v>15</v>
      </c>
      <c r="H1122" t="s">
        <v>72</v>
      </c>
      <c r="I1122" t="s">
        <v>1851</v>
      </c>
      <c r="J1122" t="str">
        <f>MID(Tabla1[[#This Row],[HORA2]],1,2)</f>
        <v>12</v>
      </c>
      <c r="K1122" t="s">
        <v>20</v>
      </c>
      <c r="L1122" t="s">
        <v>53</v>
      </c>
      <c r="M1122" t="s">
        <v>14867</v>
      </c>
      <c r="N1122" t="s">
        <v>22</v>
      </c>
      <c r="O1122">
        <v>5.44</v>
      </c>
      <c r="P11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2.9400000000000004</v>
      </c>
      <c r="Q1122">
        <f>IF(Tabla1[[#This Row],[SERVICIO]]="COMIDA",3,IF(Tabla1[[#This Row],[SERVICIO]]="CONTROLADO",12,IF(Tabla1[[#This Row],[SERVICIO]]="RÁPIDO",3.75,IF(Tabla1[[#This Row],[SERVICIO]]="NORMAL",2.5,))))</f>
        <v>2.5</v>
      </c>
      <c r="R1122">
        <f>IF(Tabla1[[#This Row],[SERVICIO]]="COMIDA",3.5,IF(Tabla1[[#This Row],[SERVICIO]]="CONTROLADO",8,IF(Tabla1[[#This Row],[SERVICIO]]="RÁPIDO",4.5,IF(Tabla1[[#This Row],[SERVICIO]]="NORMAL",3,))))</f>
        <v>3</v>
      </c>
      <c r="S1122">
        <f>IF(Tabla1[[#This Row],[SERVICIO]]="COMIDA",0.75,IF(Tabla1[[#This Row],[SERVICIO]]="CONTROLADO",2.65,IF(Tabla1[[#This Row],[SERVICIO]]="RÁPIDO",0.55,IF(Tabla1[[#This Row],[SERVICIO]]="NORMAL",1.2,))))</f>
        <v>1.2</v>
      </c>
      <c r="T1122" s="2">
        <f>IF(Tabla1[[#This Row],[KILOMETROS ADICIONALES]]=0,Tabla1[[#This Row],[KILOMETROS]]*Tabla1[[#This Row],[COSTO NORMAL]],Tabla1[[#This Row],[COSTO NORMAL]]*Tabla1[[#This Row],[KILOMETROS HASTA]])</f>
        <v>7.5</v>
      </c>
      <c r="U1122" s="2">
        <f>Tabla1[[#This Row],[KILOMETROS ADICIONALES]]*Tabla1[[#This Row],[COSTO ADICIONAL]]</f>
        <v>3.5280000000000005</v>
      </c>
      <c r="V1122">
        <v>54.22</v>
      </c>
      <c r="W1122" s="2">
        <f>Tabla1[[#This Row],[COSTO NORMAL2]]+Tabla1[[#This Row],[COSTO ADICIONAL2]]</f>
        <v>11.028</v>
      </c>
    </row>
    <row r="1123" spans="1:23" x14ac:dyDescent="0.25">
      <c r="A1123" t="s">
        <v>72</v>
      </c>
      <c r="B1123" t="s">
        <v>1834</v>
      </c>
      <c r="C1123" t="s">
        <v>10214</v>
      </c>
      <c r="D1123" t="s">
        <v>13</v>
      </c>
      <c r="E1123" t="s">
        <v>14844</v>
      </c>
      <c r="F1123" t="s">
        <v>14</v>
      </c>
      <c r="G1123" t="s">
        <v>15</v>
      </c>
      <c r="H1123" t="s">
        <v>72</v>
      </c>
      <c r="I1123" t="s">
        <v>1852</v>
      </c>
      <c r="J1123" t="str">
        <f>MID(Tabla1[[#This Row],[HORA2]],1,2)</f>
        <v>12</v>
      </c>
      <c r="K1123" t="s">
        <v>20</v>
      </c>
      <c r="L1123" t="s">
        <v>44</v>
      </c>
      <c r="M1123" t="s">
        <v>14867</v>
      </c>
      <c r="N1123" t="s">
        <v>22</v>
      </c>
      <c r="O1123">
        <v>15.19</v>
      </c>
      <c r="P11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12.69</v>
      </c>
      <c r="Q1123">
        <f>IF(Tabla1[[#This Row],[SERVICIO]]="COMIDA",3,IF(Tabla1[[#This Row],[SERVICIO]]="CONTROLADO",12,IF(Tabla1[[#This Row],[SERVICIO]]="RÁPIDO",3.75,IF(Tabla1[[#This Row],[SERVICIO]]="NORMAL",2.5,))))</f>
        <v>2.5</v>
      </c>
      <c r="R1123">
        <f>IF(Tabla1[[#This Row],[SERVICIO]]="COMIDA",3.5,IF(Tabla1[[#This Row],[SERVICIO]]="CONTROLADO",8,IF(Tabla1[[#This Row],[SERVICIO]]="RÁPIDO",4.5,IF(Tabla1[[#This Row],[SERVICIO]]="NORMAL",3,))))</f>
        <v>3</v>
      </c>
      <c r="S1123">
        <f>IF(Tabla1[[#This Row],[SERVICIO]]="COMIDA",0.75,IF(Tabla1[[#This Row],[SERVICIO]]="CONTROLADO",2.65,IF(Tabla1[[#This Row],[SERVICIO]]="RÁPIDO",0.55,IF(Tabla1[[#This Row],[SERVICIO]]="NORMAL",1.2,))))</f>
        <v>1.2</v>
      </c>
      <c r="T1123" s="2">
        <f>IF(Tabla1[[#This Row],[KILOMETROS ADICIONALES]]=0,Tabla1[[#This Row],[KILOMETROS]]*Tabla1[[#This Row],[COSTO NORMAL]],Tabla1[[#This Row],[COSTO NORMAL]]*Tabla1[[#This Row],[KILOMETROS HASTA]])</f>
        <v>7.5</v>
      </c>
      <c r="U1123" s="2">
        <f>Tabla1[[#This Row],[KILOMETROS ADICIONALES]]*Tabla1[[#This Row],[COSTO ADICIONAL]]</f>
        <v>15.227999999999998</v>
      </c>
      <c r="V1123">
        <v>31.98</v>
      </c>
      <c r="W1123" s="2">
        <f>Tabla1[[#This Row],[COSTO NORMAL2]]+Tabla1[[#This Row],[COSTO ADICIONAL2]]</f>
        <v>22.727999999999998</v>
      </c>
    </row>
    <row r="1124" spans="1:23" x14ac:dyDescent="0.25">
      <c r="A1124" t="s">
        <v>72</v>
      </c>
      <c r="B1124" t="s">
        <v>1834</v>
      </c>
      <c r="C1124" t="s">
        <v>10215</v>
      </c>
      <c r="D1124" t="s">
        <v>13</v>
      </c>
      <c r="E1124" t="s">
        <v>14844</v>
      </c>
      <c r="F1124" t="s">
        <v>14</v>
      </c>
      <c r="G1124" t="s">
        <v>15</v>
      </c>
      <c r="H1124" t="s">
        <v>72</v>
      </c>
      <c r="I1124" t="s">
        <v>1853</v>
      </c>
      <c r="J1124" t="str">
        <f>MID(Tabla1[[#This Row],[HORA2]],1,2)</f>
        <v>15</v>
      </c>
      <c r="K1124" t="s">
        <v>20</v>
      </c>
      <c r="L1124" t="s">
        <v>96</v>
      </c>
      <c r="M1124" t="s">
        <v>14867</v>
      </c>
      <c r="N1124" t="s">
        <v>22</v>
      </c>
      <c r="O1124">
        <v>13.95</v>
      </c>
      <c r="P11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11.45</v>
      </c>
      <c r="Q1124">
        <f>IF(Tabla1[[#This Row],[SERVICIO]]="COMIDA",3,IF(Tabla1[[#This Row],[SERVICIO]]="CONTROLADO",12,IF(Tabla1[[#This Row],[SERVICIO]]="RÁPIDO",3.75,IF(Tabla1[[#This Row],[SERVICIO]]="NORMAL",2.5,))))</f>
        <v>2.5</v>
      </c>
      <c r="R1124">
        <f>IF(Tabla1[[#This Row],[SERVICIO]]="COMIDA",3.5,IF(Tabla1[[#This Row],[SERVICIO]]="CONTROLADO",8,IF(Tabla1[[#This Row],[SERVICIO]]="RÁPIDO",4.5,IF(Tabla1[[#This Row],[SERVICIO]]="NORMAL",3,))))</f>
        <v>3</v>
      </c>
      <c r="S1124">
        <f>IF(Tabla1[[#This Row],[SERVICIO]]="COMIDA",0.75,IF(Tabla1[[#This Row],[SERVICIO]]="CONTROLADO",2.65,IF(Tabla1[[#This Row],[SERVICIO]]="RÁPIDO",0.55,IF(Tabla1[[#This Row],[SERVICIO]]="NORMAL",1.2,))))</f>
        <v>1.2</v>
      </c>
      <c r="T1124" s="2">
        <f>IF(Tabla1[[#This Row],[KILOMETROS ADICIONALES]]=0,Tabla1[[#This Row],[KILOMETROS]]*Tabla1[[#This Row],[COSTO NORMAL]],Tabla1[[#This Row],[COSTO NORMAL]]*Tabla1[[#This Row],[KILOMETROS HASTA]])</f>
        <v>7.5</v>
      </c>
      <c r="U1124" s="2">
        <f>Tabla1[[#This Row],[KILOMETROS ADICIONALES]]*Tabla1[[#This Row],[COSTO ADICIONAL]]</f>
        <v>13.739999999999998</v>
      </c>
      <c r="V1124">
        <v>201.92</v>
      </c>
      <c r="W1124" s="2">
        <f>Tabla1[[#This Row],[COSTO NORMAL2]]+Tabla1[[#This Row],[COSTO ADICIONAL2]]</f>
        <v>21.24</v>
      </c>
    </row>
    <row r="1125" spans="1:23" x14ac:dyDescent="0.25">
      <c r="A1125" t="s">
        <v>72</v>
      </c>
      <c r="B1125" t="s">
        <v>1834</v>
      </c>
      <c r="C1125" t="s">
        <v>10216</v>
      </c>
      <c r="D1125" t="s">
        <v>13</v>
      </c>
      <c r="E1125" t="s">
        <v>14844</v>
      </c>
      <c r="F1125" t="s">
        <v>14</v>
      </c>
      <c r="G1125" t="s">
        <v>15</v>
      </c>
      <c r="H1125" t="s">
        <v>72</v>
      </c>
      <c r="I1125" t="s">
        <v>1854</v>
      </c>
      <c r="J1125" t="str">
        <f>MID(Tabla1[[#This Row],[HORA2]],1,2)</f>
        <v>12</v>
      </c>
      <c r="K1125" t="s">
        <v>20</v>
      </c>
      <c r="L1125" t="s">
        <v>65</v>
      </c>
      <c r="M1125" t="s">
        <v>14867</v>
      </c>
      <c r="N1125" t="s">
        <v>22</v>
      </c>
      <c r="O1125">
        <v>17.84</v>
      </c>
      <c r="P11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15.34</v>
      </c>
      <c r="Q1125">
        <f>IF(Tabla1[[#This Row],[SERVICIO]]="COMIDA",3,IF(Tabla1[[#This Row],[SERVICIO]]="CONTROLADO",12,IF(Tabla1[[#This Row],[SERVICIO]]="RÁPIDO",3.75,IF(Tabla1[[#This Row],[SERVICIO]]="NORMAL",2.5,))))</f>
        <v>2.5</v>
      </c>
      <c r="R1125">
        <f>IF(Tabla1[[#This Row],[SERVICIO]]="COMIDA",3.5,IF(Tabla1[[#This Row],[SERVICIO]]="CONTROLADO",8,IF(Tabla1[[#This Row],[SERVICIO]]="RÁPIDO",4.5,IF(Tabla1[[#This Row],[SERVICIO]]="NORMAL",3,))))</f>
        <v>3</v>
      </c>
      <c r="S1125">
        <f>IF(Tabla1[[#This Row],[SERVICIO]]="COMIDA",0.75,IF(Tabla1[[#This Row],[SERVICIO]]="CONTROLADO",2.65,IF(Tabla1[[#This Row],[SERVICIO]]="RÁPIDO",0.55,IF(Tabla1[[#This Row],[SERVICIO]]="NORMAL",1.2,))))</f>
        <v>1.2</v>
      </c>
      <c r="T1125" s="2">
        <f>IF(Tabla1[[#This Row],[KILOMETROS ADICIONALES]]=0,Tabla1[[#This Row],[KILOMETROS]]*Tabla1[[#This Row],[COSTO NORMAL]],Tabla1[[#This Row],[COSTO NORMAL]]*Tabla1[[#This Row],[KILOMETROS HASTA]])</f>
        <v>7.5</v>
      </c>
      <c r="U1125" s="2">
        <f>Tabla1[[#This Row],[KILOMETROS ADICIONALES]]*Tabla1[[#This Row],[COSTO ADICIONAL]]</f>
        <v>18.407999999999998</v>
      </c>
      <c r="V1125">
        <v>78.900000000000006</v>
      </c>
      <c r="W1125" s="2">
        <f>Tabla1[[#This Row],[COSTO NORMAL2]]+Tabla1[[#This Row],[COSTO ADICIONAL2]]</f>
        <v>25.907999999999998</v>
      </c>
    </row>
    <row r="1126" spans="1:23" x14ac:dyDescent="0.25">
      <c r="A1126" t="s">
        <v>72</v>
      </c>
      <c r="B1126" t="s">
        <v>1834</v>
      </c>
      <c r="C1126" t="s">
        <v>10217</v>
      </c>
      <c r="D1126" t="s">
        <v>13</v>
      </c>
      <c r="E1126" t="s">
        <v>14844</v>
      </c>
      <c r="F1126" t="s">
        <v>14</v>
      </c>
      <c r="G1126" t="s">
        <v>15</v>
      </c>
      <c r="H1126" t="s">
        <v>72</v>
      </c>
      <c r="I1126" t="s">
        <v>1855</v>
      </c>
      <c r="J1126" t="str">
        <f>MID(Tabla1[[#This Row],[HORA2]],1,2)</f>
        <v>10</v>
      </c>
      <c r="K1126" t="s">
        <v>20</v>
      </c>
      <c r="L1126" t="s">
        <v>65</v>
      </c>
      <c r="M1126" t="s">
        <v>14867</v>
      </c>
      <c r="N1126" t="s">
        <v>22</v>
      </c>
      <c r="O1126">
        <v>4.24</v>
      </c>
      <c r="P11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1.7400000000000002</v>
      </c>
      <c r="Q1126">
        <f>IF(Tabla1[[#This Row],[SERVICIO]]="COMIDA",3,IF(Tabla1[[#This Row],[SERVICIO]]="CONTROLADO",12,IF(Tabla1[[#This Row],[SERVICIO]]="RÁPIDO",3.75,IF(Tabla1[[#This Row],[SERVICIO]]="NORMAL",2.5,))))</f>
        <v>2.5</v>
      </c>
      <c r="R1126">
        <f>IF(Tabla1[[#This Row],[SERVICIO]]="COMIDA",3.5,IF(Tabla1[[#This Row],[SERVICIO]]="CONTROLADO",8,IF(Tabla1[[#This Row],[SERVICIO]]="RÁPIDO",4.5,IF(Tabla1[[#This Row],[SERVICIO]]="NORMAL",3,))))</f>
        <v>3</v>
      </c>
      <c r="S1126">
        <f>IF(Tabla1[[#This Row],[SERVICIO]]="COMIDA",0.75,IF(Tabla1[[#This Row],[SERVICIO]]="CONTROLADO",2.65,IF(Tabla1[[#This Row],[SERVICIO]]="RÁPIDO",0.55,IF(Tabla1[[#This Row],[SERVICIO]]="NORMAL",1.2,))))</f>
        <v>1.2</v>
      </c>
      <c r="T1126" s="2">
        <f>IF(Tabla1[[#This Row],[KILOMETROS ADICIONALES]]=0,Tabla1[[#This Row],[KILOMETROS]]*Tabla1[[#This Row],[COSTO NORMAL]],Tabla1[[#This Row],[COSTO NORMAL]]*Tabla1[[#This Row],[KILOMETROS HASTA]])</f>
        <v>7.5</v>
      </c>
      <c r="U1126" s="2">
        <f>Tabla1[[#This Row],[KILOMETROS ADICIONALES]]*Tabla1[[#This Row],[COSTO ADICIONAL]]</f>
        <v>2.0880000000000001</v>
      </c>
      <c r="V1126">
        <v>4.18</v>
      </c>
      <c r="W1126" s="2">
        <f>Tabla1[[#This Row],[COSTO NORMAL2]]+Tabla1[[#This Row],[COSTO ADICIONAL2]]</f>
        <v>9.588000000000001</v>
      </c>
    </row>
    <row r="1127" spans="1:23" x14ac:dyDescent="0.25">
      <c r="A1127" t="s">
        <v>72</v>
      </c>
      <c r="B1127" t="s">
        <v>1834</v>
      </c>
      <c r="C1127" t="s">
        <v>10218</v>
      </c>
      <c r="D1127" t="s">
        <v>13</v>
      </c>
      <c r="E1127" t="s">
        <v>14844</v>
      </c>
      <c r="F1127" t="s">
        <v>14</v>
      </c>
      <c r="G1127" t="s">
        <v>15</v>
      </c>
      <c r="H1127" t="s">
        <v>997</v>
      </c>
      <c r="I1127" t="s">
        <v>1856</v>
      </c>
      <c r="J1127" t="str">
        <f>MID(Tabla1[[#This Row],[HORA2]],1,2)</f>
        <v>15</v>
      </c>
      <c r="K1127" t="s">
        <v>43</v>
      </c>
      <c r="L1127" t="s">
        <v>19</v>
      </c>
      <c r="M1127" t="s">
        <v>14867</v>
      </c>
      <c r="N1127" t="s">
        <v>22</v>
      </c>
      <c r="O1127">
        <v>7.14</v>
      </c>
      <c r="P11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4.6399999999999997</v>
      </c>
      <c r="Q1127">
        <f>IF(Tabla1[[#This Row],[SERVICIO]]="COMIDA",3,IF(Tabla1[[#This Row],[SERVICIO]]="CONTROLADO",12,IF(Tabla1[[#This Row],[SERVICIO]]="RÁPIDO",3.75,IF(Tabla1[[#This Row],[SERVICIO]]="NORMAL",2.5,))))</f>
        <v>2.5</v>
      </c>
      <c r="R1127">
        <f>IF(Tabla1[[#This Row],[SERVICIO]]="COMIDA",3.5,IF(Tabla1[[#This Row],[SERVICIO]]="CONTROLADO",8,IF(Tabla1[[#This Row],[SERVICIO]]="RÁPIDO",4.5,IF(Tabla1[[#This Row],[SERVICIO]]="NORMAL",3,))))</f>
        <v>3</v>
      </c>
      <c r="S1127">
        <f>IF(Tabla1[[#This Row],[SERVICIO]]="COMIDA",0.75,IF(Tabla1[[#This Row],[SERVICIO]]="CONTROLADO",2.65,IF(Tabla1[[#This Row],[SERVICIO]]="RÁPIDO",0.55,IF(Tabla1[[#This Row],[SERVICIO]]="NORMAL",1.2,))))</f>
        <v>1.2</v>
      </c>
      <c r="T1127" s="2">
        <f>IF(Tabla1[[#This Row],[KILOMETROS ADICIONALES]]=0,Tabla1[[#This Row],[KILOMETROS]]*Tabla1[[#This Row],[COSTO NORMAL]],Tabla1[[#This Row],[COSTO NORMAL]]*Tabla1[[#This Row],[KILOMETROS HASTA]])</f>
        <v>7.5</v>
      </c>
      <c r="U1127" s="2">
        <f>Tabla1[[#This Row],[KILOMETROS ADICIONALES]]*Tabla1[[#This Row],[COSTO ADICIONAL]]</f>
        <v>5.5679999999999996</v>
      </c>
      <c r="V1127">
        <v>224.63</v>
      </c>
      <c r="W1127" s="2">
        <f>Tabla1[[#This Row],[COSTO NORMAL2]]+Tabla1[[#This Row],[COSTO ADICIONAL2]]</f>
        <v>13.068</v>
      </c>
    </row>
    <row r="1128" spans="1:23" x14ac:dyDescent="0.25">
      <c r="A1128" t="s">
        <v>72</v>
      </c>
      <c r="B1128" t="s">
        <v>1834</v>
      </c>
      <c r="C1128" t="s">
        <v>10219</v>
      </c>
      <c r="D1128" t="s">
        <v>13</v>
      </c>
      <c r="E1128" t="s">
        <v>14844</v>
      </c>
      <c r="F1128" t="s">
        <v>14</v>
      </c>
      <c r="G1128" t="s">
        <v>69</v>
      </c>
      <c r="H1128" t="s">
        <v>72</v>
      </c>
      <c r="I1128" t="s">
        <v>1857</v>
      </c>
      <c r="J1128" t="str">
        <f>MID(Tabla1[[#This Row],[HORA2]],1,2)</f>
        <v>10</v>
      </c>
      <c r="K1128" t="s">
        <v>43</v>
      </c>
      <c r="L1128" t="s">
        <v>19</v>
      </c>
      <c r="M1128" t="s">
        <v>14867</v>
      </c>
      <c r="N1128" t="s">
        <v>22</v>
      </c>
      <c r="O1128">
        <v>12.36</v>
      </c>
      <c r="P11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1128">
        <f>IF(Tabla1[[#This Row],[SERVICIO]]="COMIDA",3,IF(Tabla1[[#This Row],[SERVICIO]]="CONTROLADO",12,IF(Tabla1[[#This Row],[SERVICIO]]="RÁPIDO",3.75,IF(Tabla1[[#This Row],[SERVICIO]]="NORMAL",2.5,))))</f>
        <v>2.5</v>
      </c>
      <c r="R1128">
        <f>IF(Tabla1[[#This Row],[SERVICIO]]="COMIDA",3.5,IF(Tabla1[[#This Row],[SERVICIO]]="CONTROLADO",8,IF(Tabla1[[#This Row],[SERVICIO]]="RÁPIDO",4.5,IF(Tabla1[[#This Row],[SERVICIO]]="NORMAL",3,))))</f>
        <v>3</v>
      </c>
      <c r="S1128">
        <f>IF(Tabla1[[#This Row],[SERVICIO]]="COMIDA",0.75,IF(Tabla1[[#This Row],[SERVICIO]]="CONTROLADO",2.65,IF(Tabla1[[#This Row],[SERVICIO]]="RÁPIDO",0.55,IF(Tabla1[[#This Row],[SERVICIO]]="NORMAL",1.2,))))</f>
        <v>1.2</v>
      </c>
      <c r="T1128" s="2">
        <f>IF(Tabla1[[#This Row],[KILOMETROS ADICIONALES]]=0,Tabla1[[#This Row],[KILOMETROS]]*Tabla1[[#This Row],[COSTO NORMAL]],Tabla1[[#This Row],[COSTO NORMAL]]*Tabla1[[#This Row],[KILOMETROS HASTA]])</f>
        <v>7.5</v>
      </c>
      <c r="U1128" s="2">
        <f>Tabla1[[#This Row],[KILOMETROS ADICIONALES]]*Tabla1[[#This Row],[COSTO ADICIONAL]]</f>
        <v>11.831999999999999</v>
      </c>
      <c r="V1128">
        <v>202.94</v>
      </c>
      <c r="W1128" s="2">
        <f>Tabla1[[#This Row],[COSTO NORMAL2]]+Tabla1[[#This Row],[COSTO ADICIONAL2]]</f>
        <v>19.332000000000001</v>
      </c>
    </row>
    <row r="1129" spans="1:23" x14ac:dyDescent="0.25">
      <c r="A1129" t="s">
        <v>72</v>
      </c>
      <c r="B1129" t="s">
        <v>1834</v>
      </c>
      <c r="C1129" t="s">
        <v>10220</v>
      </c>
      <c r="D1129" t="s">
        <v>13</v>
      </c>
      <c r="E1129" t="s">
        <v>14844</v>
      </c>
      <c r="F1129" t="s">
        <v>14</v>
      </c>
      <c r="G1129" t="s">
        <v>15</v>
      </c>
      <c r="H1129" t="s">
        <v>72</v>
      </c>
      <c r="I1129" t="s">
        <v>1858</v>
      </c>
      <c r="J1129" t="str">
        <f>MID(Tabla1[[#This Row],[HORA2]],1,2)</f>
        <v>12</v>
      </c>
      <c r="K1129" t="s">
        <v>20</v>
      </c>
      <c r="L1129" t="s">
        <v>94</v>
      </c>
      <c r="M1129" t="s">
        <v>14867</v>
      </c>
      <c r="N1129" t="s">
        <v>22</v>
      </c>
      <c r="O1129">
        <v>5.29</v>
      </c>
      <c r="P11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2.79</v>
      </c>
      <c r="Q1129">
        <f>IF(Tabla1[[#This Row],[SERVICIO]]="COMIDA",3,IF(Tabla1[[#This Row],[SERVICIO]]="CONTROLADO",12,IF(Tabla1[[#This Row],[SERVICIO]]="RÁPIDO",3.75,IF(Tabla1[[#This Row],[SERVICIO]]="NORMAL",2.5,))))</f>
        <v>2.5</v>
      </c>
      <c r="R1129">
        <f>IF(Tabla1[[#This Row],[SERVICIO]]="COMIDA",3.5,IF(Tabla1[[#This Row],[SERVICIO]]="CONTROLADO",8,IF(Tabla1[[#This Row],[SERVICIO]]="RÁPIDO",4.5,IF(Tabla1[[#This Row],[SERVICIO]]="NORMAL",3,))))</f>
        <v>3</v>
      </c>
      <c r="S1129">
        <f>IF(Tabla1[[#This Row],[SERVICIO]]="COMIDA",0.75,IF(Tabla1[[#This Row],[SERVICIO]]="CONTROLADO",2.65,IF(Tabla1[[#This Row],[SERVICIO]]="RÁPIDO",0.55,IF(Tabla1[[#This Row],[SERVICIO]]="NORMAL",1.2,))))</f>
        <v>1.2</v>
      </c>
      <c r="T1129" s="2">
        <f>IF(Tabla1[[#This Row],[KILOMETROS ADICIONALES]]=0,Tabla1[[#This Row],[KILOMETROS]]*Tabla1[[#This Row],[COSTO NORMAL]],Tabla1[[#This Row],[COSTO NORMAL]]*Tabla1[[#This Row],[KILOMETROS HASTA]])</f>
        <v>7.5</v>
      </c>
      <c r="U1129" s="2">
        <f>Tabla1[[#This Row],[KILOMETROS ADICIONALES]]*Tabla1[[#This Row],[COSTO ADICIONAL]]</f>
        <v>3.3479999999999999</v>
      </c>
      <c r="V1129">
        <v>202.8</v>
      </c>
      <c r="W1129" s="2">
        <f>Tabla1[[#This Row],[COSTO NORMAL2]]+Tabla1[[#This Row],[COSTO ADICIONAL2]]</f>
        <v>10.847999999999999</v>
      </c>
    </row>
    <row r="1130" spans="1:23" x14ac:dyDescent="0.25">
      <c r="A1130" t="s">
        <v>72</v>
      </c>
      <c r="B1130" t="s">
        <v>1834</v>
      </c>
      <c r="C1130" t="s">
        <v>10221</v>
      </c>
      <c r="D1130" t="s">
        <v>13</v>
      </c>
      <c r="E1130" t="s">
        <v>14844</v>
      </c>
      <c r="F1130" t="s">
        <v>14</v>
      </c>
      <c r="G1130" t="s">
        <v>15</v>
      </c>
      <c r="H1130" t="s">
        <v>72</v>
      </c>
      <c r="I1130" t="s">
        <v>1859</v>
      </c>
      <c r="J1130" t="str">
        <f>MID(Tabla1[[#This Row],[HORA2]],1,2)</f>
        <v>12</v>
      </c>
      <c r="K1130" t="s">
        <v>20</v>
      </c>
      <c r="L1130" t="s">
        <v>65</v>
      </c>
      <c r="M1130" t="s">
        <v>14867</v>
      </c>
      <c r="N1130" t="s">
        <v>22</v>
      </c>
      <c r="O1130">
        <v>19.11</v>
      </c>
      <c r="P11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16.61</v>
      </c>
      <c r="Q1130">
        <f>IF(Tabla1[[#This Row],[SERVICIO]]="COMIDA",3,IF(Tabla1[[#This Row],[SERVICIO]]="CONTROLADO",12,IF(Tabla1[[#This Row],[SERVICIO]]="RÁPIDO",3.75,IF(Tabla1[[#This Row],[SERVICIO]]="NORMAL",2.5,))))</f>
        <v>2.5</v>
      </c>
      <c r="R1130">
        <f>IF(Tabla1[[#This Row],[SERVICIO]]="COMIDA",3.5,IF(Tabla1[[#This Row],[SERVICIO]]="CONTROLADO",8,IF(Tabla1[[#This Row],[SERVICIO]]="RÁPIDO",4.5,IF(Tabla1[[#This Row],[SERVICIO]]="NORMAL",3,))))</f>
        <v>3</v>
      </c>
      <c r="S1130">
        <f>IF(Tabla1[[#This Row],[SERVICIO]]="COMIDA",0.75,IF(Tabla1[[#This Row],[SERVICIO]]="CONTROLADO",2.65,IF(Tabla1[[#This Row],[SERVICIO]]="RÁPIDO",0.55,IF(Tabla1[[#This Row],[SERVICIO]]="NORMAL",1.2,))))</f>
        <v>1.2</v>
      </c>
      <c r="T1130" s="2">
        <f>IF(Tabla1[[#This Row],[KILOMETROS ADICIONALES]]=0,Tabla1[[#This Row],[KILOMETROS]]*Tabla1[[#This Row],[COSTO NORMAL]],Tabla1[[#This Row],[COSTO NORMAL]]*Tabla1[[#This Row],[KILOMETROS HASTA]])</f>
        <v>7.5</v>
      </c>
      <c r="U1130" s="2">
        <f>Tabla1[[#This Row],[KILOMETROS ADICIONALES]]*Tabla1[[#This Row],[COSTO ADICIONAL]]</f>
        <v>19.931999999999999</v>
      </c>
      <c r="V1130">
        <v>189.42</v>
      </c>
      <c r="W1130" s="2">
        <f>Tabla1[[#This Row],[COSTO NORMAL2]]+Tabla1[[#This Row],[COSTO ADICIONAL2]]</f>
        <v>27.431999999999999</v>
      </c>
    </row>
    <row r="1131" spans="1:23" x14ac:dyDescent="0.25">
      <c r="A1131" t="s">
        <v>72</v>
      </c>
      <c r="B1131" t="s">
        <v>1834</v>
      </c>
      <c r="C1131" t="s">
        <v>10222</v>
      </c>
      <c r="D1131" t="s">
        <v>13</v>
      </c>
      <c r="E1131" t="s">
        <v>14844</v>
      </c>
      <c r="F1131" t="s">
        <v>14</v>
      </c>
      <c r="G1131" t="s">
        <v>15</v>
      </c>
      <c r="H1131" t="s">
        <v>72</v>
      </c>
      <c r="I1131" t="s">
        <v>1860</v>
      </c>
      <c r="J1131" t="str">
        <f>MID(Tabla1[[#This Row],[HORA2]],1,2)</f>
        <v>12</v>
      </c>
      <c r="K1131" t="s">
        <v>20</v>
      </c>
      <c r="L1131" t="s">
        <v>78</v>
      </c>
      <c r="M1131" t="s">
        <v>14867</v>
      </c>
      <c r="N1131" t="s">
        <v>22</v>
      </c>
      <c r="O1131">
        <v>17.71</v>
      </c>
      <c r="P11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15.21</v>
      </c>
      <c r="Q1131">
        <f>IF(Tabla1[[#This Row],[SERVICIO]]="COMIDA",3,IF(Tabla1[[#This Row],[SERVICIO]]="CONTROLADO",12,IF(Tabla1[[#This Row],[SERVICIO]]="RÁPIDO",3.75,IF(Tabla1[[#This Row],[SERVICIO]]="NORMAL",2.5,))))</f>
        <v>2.5</v>
      </c>
      <c r="R1131">
        <f>IF(Tabla1[[#This Row],[SERVICIO]]="COMIDA",3.5,IF(Tabla1[[#This Row],[SERVICIO]]="CONTROLADO",8,IF(Tabla1[[#This Row],[SERVICIO]]="RÁPIDO",4.5,IF(Tabla1[[#This Row],[SERVICIO]]="NORMAL",3,))))</f>
        <v>3</v>
      </c>
      <c r="S1131">
        <f>IF(Tabla1[[#This Row],[SERVICIO]]="COMIDA",0.75,IF(Tabla1[[#This Row],[SERVICIO]]="CONTROLADO",2.65,IF(Tabla1[[#This Row],[SERVICIO]]="RÁPIDO",0.55,IF(Tabla1[[#This Row],[SERVICIO]]="NORMAL",1.2,))))</f>
        <v>1.2</v>
      </c>
      <c r="T1131" s="2">
        <f>IF(Tabla1[[#This Row],[KILOMETROS ADICIONALES]]=0,Tabla1[[#This Row],[KILOMETROS]]*Tabla1[[#This Row],[COSTO NORMAL]],Tabla1[[#This Row],[COSTO NORMAL]]*Tabla1[[#This Row],[KILOMETROS HASTA]])</f>
        <v>7.5</v>
      </c>
      <c r="U1131" s="2">
        <f>Tabla1[[#This Row],[KILOMETROS ADICIONALES]]*Tabla1[[#This Row],[COSTO ADICIONAL]]</f>
        <v>18.251999999999999</v>
      </c>
      <c r="V1131">
        <v>159.78</v>
      </c>
      <c r="W1131" s="2">
        <f>Tabla1[[#This Row],[COSTO NORMAL2]]+Tabla1[[#This Row],[COSTO ADICIONAL2]]</f>
        <v>25.751999999999999</v>
      </c>
    </row>
    <row r="1132" spans="1:23" x14ac:dyDescent="0.25">
      <c r="A1132" t="s">
        <v>72</v>
      </c>
      <c r="B1132" t="s">
        <v>1834</v>
      </c>
      <c r="C1132" t="s">
        <v>10223</v>
      </c>
      <c r="D1132" t="s">
        <v>13</v>
      </c>
      <c r="E1132" t="s">
        <v>14844</v>
      </c>
      <c r="F1132" t="s">
        <v>14</v>
      </c>
      <c r="G1132" t="s">
        <v>15</v>
      </c>
      <c r="H1132" t="s">
        <v>72</v>
      </c>
      <c r="I1132" t="s">
        <v>1861</v>
      </c>
      <c r="J1132" t="str">
        <f>MID(Tabla1[[#This Row],[HORA2]],1,2)</f>
        <v>11</v>
      </c>
      <c r="K1132" t="s">
        <v>20</v>
      </c>
      <c r="L1132" t="s">
        <v>20</v>
      </c>
      <c r="M1132" t="s">
        <v>14867</v>
      </c>
      <c r="N1132" t="s">
        <v>22</v>
      </c>
      <c r="O1132">
        <v>12.09</v>
      </c>
      <c r="P11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9.59</v>
      </c>
      <c r="Q1132">
        <f>IF(Tabla1[[#This Row],[SERVICIO]]="COMIDA",3,IF(Tabla1[[#This Row],[SERVICIO]]="CONTROLADO",12,IF(Tabla1[[#This Row],[SERVICIO]]="RÁPIDO",3.75,IF(Tabla1[[#This Row],[SERVICIO]]="NORMAL",2.5,))))</f>
        <v>2.5</v>
      </c>
      <c r="R1132">
        <f>IF(Tabla1[[#This Row],[SERVICIO]]="COMIDA",3.5,IF(Tabla1[[#This Row],[SERVICIO]]="CONTROLADO",8,IF(Tabla1[[#This Row],[SERVICIO]]="RÁPIDO",4.5,IF(Tabla1[[#This Row],[SERVICIO]]="NORMAL",3,))))</f>
        <v>3</v>
      </c>
      <c r="S1132">
        <f>IF(Tabla1[[#This Row],[SERVICIO]]="COMIDA",0.75,IF(Tabla1[[#This Row],[SERVICIO]]="CONTROLADO",2.65,IF(Tabla1[[#This Row],[SERVICIO]]="RÁPIDO",0.55,IF(Tabla1[[#This Row],[SERVICIO]]="NORMAL",1.2,))))</f>
        <v>1.2</v>
      </c>
      <c r="T1132" s="2">
        <f>IF(Tabla1[[#This Row],[KILOMETROS ADICIONALES]]=0,Tabla1[[#This Row],[KILOMETROS]]*Tabla1[[#This Row],[COSTO NORMAL]],Tabla1[[#This Row],[COSTO NORMAL]]*Tabla1[[#This Row],[KILOMETROS HASTA]])</f>
        <v>7.5</v>
      </c>
      <c r="U1132" s="2">
        <f>Tabla1[[#This Row],[KILOMETROS ADICIONALES]]*Tabla1[[#This Row],[COSTO ADICIONAL]]</f>
        <v>11.507999999999999</v>
      </c>
      <c r="V1132">
        <v>141.19</v>
      </c>
      <c r="W1132" s="2">
        <f>Tabla1[[#This Row],[COSTO NORMAL2]]+Tabla1[[#This Row],[COSTO ADICIONAL2]]</f>
        <v>19.007999999999999</v>
      </c>
    </row>
    <row r="1133" spans="1:23" x14ac:dyDescent="0.25">
      <c r="A1133" t="s">
        <v>72</v>
      </c>
      <c r="B1133" t="s">
        <v>1834</v>
      </c>
      <c r="C1133" t="s">
        <v>10224</v>
      </c>
      <c r="D1133" t="s">
        <v>13</v>
      </c>
      <c r="E1133" t="s">
        <v>14844</v>
      </c>
      <c r="F1133" t="s">
        <v>14</v>
      </c>
      <c r="G1133" t="s">
        <v>15</v>
      </c>
      <c r="H1133" t="s">
        <v>72</v>
      </c>
      <c r="I1133" t="s">
        <v>1862</v>
      </c>
      <c r="J1133" t="str">
        <f>MID(Tabla1[[#This Row],[HORA2]],1,2)</f>
        <v>12</v>
      </c>
      <c r="K1133" t="s">
        <v>20</v>
      </c>
      <c r="L1133" t="s">
        <v>92</v>
      </c>
      <c r="M1133" t="s">
        <v>14867</v>
      </c>
      <c r="N1133" t="s">
        <v>22</v>
      </c>
      <c r="O1133">
        <v>14.71</v>
      </c>
      <c r="P11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12.21</v>
      </c>
      <c r="Q1133">
        <f>IF(Tabla1[[#This Row],[SERVICIO]]="COMIDA",3,IF(Tabla1[[#This Row],[SERVICIO]]="CONTROLADO",12,IF(Tabla1[[#This Row],[SERVICIO]]="RÁPIDO",3.75,IF(Tabla1[[#This Row],[SERVICIO]]="NORMAL",2.5,))))</f>
        <v>2.5</v>
      </c>
      <c r="R1133">
        <f>IF(Tabla1[[#This Row],[SERVICIO]]="COMIDA",3.5,IF(Tabla1[[#This Row],[SERVICIO]]="CONTROLADO",8,IF(Tabla1[[#This Row],[SERVICIO]]="RÁPIDO",4.5,IF(Tabla1[[#This Row],[SERVICIO]]="NORMAL",3,))))</f>
        <v>3</v>
      </c>
      <c r="S1133">
        <f>IF(Tabla1[[#This Row],[SERVICIO]]="COMIDA",0.75,IF(Tabla1[[#This Row],[SERVICIO]]="CONTROLADO",2.65,IF(Tabla1[[#This Row],[SERVICIO]]="RÁPIDO",0.55,IF(Tabla1[[#This Row],[SERVICIO]]="NORMAL",1.2,))))</f>
        <v>1.2</v>
      </c>
      <c r="T1133" s="2">
        <f>IF(Tabla1[[#This Row],[KILOMETROS ADICIONALES]]=0,Tabla1[[#This Row],[KILOMETROS]]*Tabla1[[#This Row],[COSTO NORMAL]],Tabla1[[#This Row],[COSTO NORMAL]]*Tabla1[[#This Row],[KILOMETROS HASTA]])</f>
        <v>7.5</v>
      </c>
      <c r="U1133" s="2">
        <f>Tabla1[[#This Row],[KILOMETROS ADICIONALES]]*Tabla1[[#This Row],[COSTO ADICIONAL]]</f>
        <v>14.652000000000001</v>
      </c>
      <c r="V1133">
        <v>100</v>
      </c>
      <c r="W1133" s="2">
        <f>Tabla1[[#This Row],[COSTO NORMAL2]]+Tabla1[[#This Row],[COSTO ADICIONAL2]]</f>
        <v>22.152000000000001</v>
      </c>
    </row>
    <row r="1134" spans="1:23" x14ac:dyDescent="0.25">
      <c r="A1134" t="s">
        <v>72</v>
      </c>
      <c r="B1134" t="s">
        <v>1834</v>
      </c>
      <c r="C1134" t="s">
        <v>10225</v>
      </c>
      <c r="D1134" t="s">
        <v>13</v>
      </c>
      <c r="E1134" t="s">
        <v>14844</v>
      </c>
      <c r="F1134" t="s">
        <v>14</v>
      </c>
      <c r="G1134" t="s">
        <v>15</v>
      </c>
      <c r="H1134" t="s">
        <v>72</v>
      </c>
      <c r="I1134" t="s">
        <v>1863</v>
      </c>
      <c r="J1134" t="str">
        <f>MID(Tabla1[[#This Row],[HORA2]],1,2)</f>
        <v>12</v>
      </c>
      <c r="K1134" t="s">
        <v>20</v>
      </c>
      <c r="L1134" t="s">
        <v>65</v>
      </c>
      <c r="M1134" t="s">
        <v>14867</v>
      </c>
      <c r="N1134" t="s">
        <v>22</v>
      </c>
      <c r="O1134">
        <v>5.57</v>
      </c>
      <c r="P11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3.0700000000000003</v>
      </c>
      <c r="Q1134">
        <f>IF(Tabla1[[#This Row],[SERVICIO]]="COMIDA",3,IF(Tabla1[[#This Row],[SERVICIO]]="CONTROLADO",12,IF(Tabla1[[#This Row],[SERVICIO]]="RÁPIDO",3.75,IF(Tabla1[[#This Row],[SERVICIO]]="NORMAL",2.5,))))</f>
        <v>2.5</v>
      </c>
      <c r="R1134">
        <f>IF(Tabla1[[#This Row],[SERVICIO]]="COMIDA",3.5,IF(Tabla1[[#This Row],[SERVICIO]]="CONTROLADO",8,IF(Tabla1[[#This Row],[SERVICIO]]="RÁPIDO",4.5,IF(Tabla1[[#This Row],[SERVICIO]]="NORMAL",3,))))</f>
        <v>3</v>
      </c>
      <c r="S1134">
        <f>IF(Tabla1[[#This Row],[SERVICIO]]="COMIDA",0.75,IF(Tabla1[[#This Row],[SERVICIO]]="CONTROLADO",2.65,IF(Tabla1[[#This Row],[SERVICIO]]="RÁPIDO",0.55,IF(Tabla1[[#This Row],[SERVICIO]]="NORMAL",1.2,))))</f>
        <v>1.2</v>
      </c>
      <c r="T1134" s="2">
        <f>IF(Tabla1[[#This Row],[KILOMETROS ADICIONALES]]=0,Tabla1[[#This Row],[KILOMETROS]]*Tabla1[[#This Row],[COSTO NORMAL]],Tabla1[[#This Row],[COSTO NORMAL]]*Tabla1[[#This Row],[KILOMETROS HASTA]])</f>
        <v>7.5</v>
      </c>
      <c r="U1134" s="2">
        <f>Tabla1[[#This Row],[KILOMETROS ADICIONALES]]*Tabla1[[#This Row],[COSTO ADICIONAL]]</f>
        <v>3.6840000000000002</v>
      </c>
      <c r="V1134">
        <v>72.67</v>
      </c>
      <c r="W1134" s="2">
        <f>Tabla1[[#This Row],[COSTO NORMAL2]]+Tabla1[[#This Row],[COSTO ADICIONAL2]]</f>
        <v>11.184000000000001</v>
      </c>
    </row>
    <row r="1135" spans="1:23" x14ac:dyDescent="0.25">
      <c r="A1135" t="s">
        <v>72</v>
      </c>
      <c r="B1135" t="s">
        <v>1834</v>
      </c>
      <c r="C1135" t="s">
        <v>10226</v>
      </c>
      <c r="D1135" t="s">
        <v>13</v>
      </c>
      <c r="E1135" t="s">
        <v>14844</v>
      </c>
      <c r="F1135" t="s">
        <v>14</v>
      </c>
      <c r="G1135" t="s">
        <v>15</v>
      </c>
      <c r="H1135" t="s">
        <v>72</v>
      </c>
      <c r="I1135" t="s">
        <v>1864</v>
      </c>
      <c r="J1135" t="str">
        <f>MID(Tabla1[[#This Row],[HORA2]],1,2)</f>
        <v>13</v>
      </c>
      <c r="K1135" t="s">
        <v>20</v>
      </c>
      <c r="L1135" t="s">
        <v>94</v>
      </c>
      <c r="M1135" t="s">
        <v>14867</v>
      </c>
      <c r="N1135" t="s">
        <v>22</v>
      </c>
      <c r="O1135">
        <v>6.34</v>
      </c>
      <c r="P11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1135">
        <f>IF(Tabla1[[#This Row],[SERVICIO]]="COMIDA",3,IF(Tabla1[[#This Row],[SERVICIO]]="CONTROLADO",12,IF(Tabla1[[#This Row],[SERVICIO]]="RÁPIDO",3.75,IF(Tabla1[[#This Row],[SERVICIO]]="NORMAL",2.5,))))</f>
        <v>2.5</v>
      </c>
      <c r="R1135">
        <f>IF(Tabla1[[#This Row],[SERVICIO]]="COMIDA",3.5,IF(Tabla1[[#This Row],[SERVICIO]]="CONTROLADO",8,IF(Tabla1[[#This Row],[SERVICIO]]="RÁPIDO",4.5,IF(Tabla1[[#This Row],[SERVICIO]]="NORMAL",3,))))</f>
        <v>3</v>
      </c>
      <c r="S1135">
        <f>IF(Tabla1[[#This Row],[SERVICIO]]="COMIDA",0.75,IF(Tabla1[[#This Row],[SERVICIO]]="CONTROLADO",2.65,IF(Tabla1[[#This Row],[SERVICIO]]="RÁPIDO",0.55,IF(Tabla1[[#This Row],[SERVICIO]]="NORMAL",1.2,))))</f>
        <v>1.2</v>
      </c>
      <c r="T1135" s="2">
        <f>IF(Tabla1[[#This Row],[KILOMETROS ADICIONALES]]=0,Tabla1[[#This Row],[KILOMETROS]]*Tabla1[[#This Row],[COSTO NORMAL]],Tabla1[[#This Row],[COSTO NORMAL]]*Tabla1[[#This Row],[KILOMETROS HASTA]])</f>
        <v>7.5</v>
      </c>
      <c r="U1135" s="2">
        <f>Tabla1[[#This Row],[KILOMETROS ADICIONALES]]*Tabla1[[#This Row],[COSTO ADICIONAL]]</f>
        <v>4.6079999999999997</v>
      </c>
      <c r="V1135">
        <v>19.16</v>
      </c>
      <c r="W1135" s="2">
        <f>Tabla1[[#This Row],[COSTO NORMAL2]]+Tabla1[[#This Row],[COSTO ADICIONAL2]]</f>
        <v>12.108000000000001</v>
      </c>
    </row>
    <row r="1136" spans="1:23" x14ac:dyDescent="0.25">
      <c r="A1136" t="s">
        <v>72</v>
      </c>
      <c r="B1136" t="s">
        <v>1834</v>
      </c>
      <c r="C1136" t="s">
        <v>10227</v>
      </c>
      <c r="D1136" t="s">
        <v>13</v>
      </c>
      <c r="E1136" t="s">
        <v>14844</v>
      </c>
      <c r="F1136" t="s">
        <v>14</v>
      </c>
      <c r="G1136" t="s">
        <v>15</v>
      </c>
      <c r="H1136" t="s">
        <v>72</v>
      </c>
      <c r="I1136" t="s">
        <v>1865</v>
      </c>
      <c r="J1136" t="str">
        <f>MID(Tabla1[[#This Row],[HORA2]],1,2)</f>
        <v>15</v>
      </c>
      <c r="K1136" t="s">
        <v>20</v>
      </c>
      <c r="L1136" t="s">
        <v>96</v>
      </c>
      <c r="M1136" t="s">
        <v>14867</v>
      </c>
      <c r="N1136" t="s">
        <v>22</v>
      </c>
      <c r="O1136">
        <v>7.96</v>
      </c>
      <c r="P11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5.46</v>
      </c>
      <c r="Q1136">
        <f>IF(Tabla1[[#This Row],[SERVICIO]]="COMIDA",3,IF(Tabla1[[#This Row],[SERVICIO]]="CONTROLADO",12,IF(Tabla1[[#This Row],[SERVICIO]]="RÁPIDO",3.75,IF(Tabla1[[#This Row],[SERVICIO]]="NORMAL",2.5,))))</f>
        <v>2.5</v>
      </c>
      <c r="R1136">
        <f>IF(Tabla1[[#This Row],[SERVICIO]]="COMIDA",3.5,IF(Tabla1[[#This Row],[SERVICIO]]="CONTROLADO",8,IF(Tabla1[[#This Row],[SERVICIO]]="RÁPIDO",4.5,IF(Tabla1[[#This Row],[SERVICIO]]="NORMAL",3,))))</f>
        <v>3</v>
      </c>
      <c r="S1136">
        <f>IF(Tabla1[[#This Row],[SERVICIO]]="COMIDA",0.75,IF(Tabla1[[#This Row],[SERVICIO]]="CONTROLADO",2.65,IF(Tabla1[[#This Row],[SERVICIO]]="RÁPIDO",0.55,IF(Tabla1[[#This Row],[SERVICIO]]="NORMAL",1.2,))))</f>
        <v>1.2</v>
      </c>
      <c r="T1136" s="2">
        <f>IF(Tabla1[[#This Row],[KILOMETROS ADICIONALES]]=0,Tabla1[[#This Row],[KILOMETROS]]*Tabla1[[#This Row],[COSTO NORMAL]],Tabla1[[#This Row],[COSTO NORMAL]]*Tabla1[[#This Row],[KILOMETROS HASTA]])</f>
        <v>7.5</v>
      </c>
      <c r="U1136" s="2">
        <f>Tabla1[[#This Row],[KILOMETROS ADICIONALES]]*Tabla1[[#This Row],[COSTO ADICIONAL]]</f>
        <v>6.5519999999999996</v>
      </c>
      <c r="V1136">
        <v>206.04</v>
      </c>
      <c r="W1136" s="2">
        <f>Tabla1[[#This Row],[COSTO NORMAL2]]+Tabla1[[#This Row],[COSTO ADICIONAL2]]</f>
        <v>14.052</v>
      </c>
    </row>
    <row r="1137" spans="1:23" x14ac:dyDescent="0.25">
      <c r="A1137" t="s">
        <v>72</v>
      </c>
      <c r="B1137" t="s">
        <v>1834</v>
      </c>
      <c r="C1137" t="s">
        <v>10228</v>
      </c>
      <c r="D1137" t="s">
        <v>13</v>
      </c>
      <c r="E1137" t="s">
        <v>14844</v>
      </c>
      <c r="F1137" t="s">
        <v>14</v>
      </c>
      <c r="G1137" t="s">
        <v>15</v>
      </c>
      <c r="H1137" t="s">
        <v>72</v>
      </c>
      <c r="I1137" t="s">
        <v>1866</v>
      </c>
      <c r="J1137" t="str">
        <f>MID(Tabla1[[#This Row],[HORA2]],1,2)</f>
        <v>16</v>
      </c>
      <c r="K1137" t="s">
        <v>20</v>
      </c>
      <c r="L1137" t="s">
        <v>88</v>
      </c>
      <c r="M1137" t="s">
        <v>14867</v>
      </c>
      <c r="N1137" t="s">
        <v>22</v>
      </c>
      <c r="O1137">
        <v>3.83</v>
      </c>
      <c r="P11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</v>
      </c>
      <c r="Q1137">
        <f>IF(Tabla1[[#This Row],[SERVICIO]]="COMIDA",3,IF(Tabla1[[#This Row],[SERVICIO]]="CONTROLADO",12,IF(Tabla1[[#This Row],[SERVICIO]]="RÁPIDO",3.75,IF(Tabla1[[#This Row],[SERVICIO]]="NORMAL",2.5,))))</f>
        <v>2.5</v>
      </c>
      <c r="R1137">
        <f>IF(Tabla1[[#This Row],[SERVICIO]]="COMIDA",3.5,IF(Tabla1[[#This Row],[SERVICIO]]="CONTROLADO",8,IF(Tabla1[[#This Row],[SERVICIO]]="RÁPIDO",4.5,IF(Tabla1[[#This Row],[SERVICIO]]="NORMAL",3,))))</f>
        <v>3</v>
      </c>
      <c r="S1137">
        <f>IF(Tabla1[[#This Row],[SERVICIO]]="COMIDA",0.75,IF(Tabla1[[#This Row],[SERVICIO]]="CONTROLADO",2.65,IF(Tabla1[[#This Row],[SERVICIO]]="RÁPIDO",0.55,IF(Tabla1[[#This Row],[SERVICIO]]="NORMAL",1.2,))))</f>
        <v>1.2</v>
      </c>
      <c r="T1137" s="2">
        <f>IF(Tabla1[[#This Row],[KILOMETROS ADICIONALES]]=0,Tabla1[[#This Row],[KILOMETROS]]*Tabla1[[#This Row],[COSTO NORMAL]],Tabla1[[#This Row],[COSTO NORMAL]]*Tabla1[[#This Row],[KILOMETROS HASTA]])</f>
        <v>7.5</v>
      </c>
      <c r="U1137" s="2">
        <f>Tabla1[[#This Row],[KILOMETROS ADICIONALES]]*Tabla1[[#This Row],[COSTO ADICIONAL]]</f>
        <v>1.5960000000000001</v>
      </c>
      <c r="V1137">
        <v>107</v>
      </c>
      <c r="W1137" s="2">
        <f>Tabla1[[#This Row],[COSTO NORMAL2]]+Tabla1[[#This Row],[COSTO ADICIONAL2]]</f>
        <v>9.0960000000000001</v>
      </c>
    </row>
    <row r="1138" spans="1:23" x14ac:dyDescent="0.25">
      <c r="A1138" t="s">
        <v>72</v>
      </c>
      <c r="B1138" t="s">
        <v>1834</v>
      </c>
      <c r="C1138" t="s">
        <v>10229</v>
      </c>
      <c r="D1138" t="s">
        <v>13</v>
      </c>
      <c r="E1138" t="s">
        <v>14844</v>
      </c>
      <c r="F1138" t="s">
        <v>14</v>
      </c>
      <c r="G1138" t="s">
        <v>15</v>
      </c>
      <c r="H1138" t="s">
        <v>72</v>
      </c>
      <c r="I1138" t="s">
        <v>1867</v>
      </c>
      <c r="J1138" t="str">
        <f>MID(Tabla1[[#This Row],[HORA2]],1,2)</f>
        <v>16</v>
      </c>
      <c r="K1138" t="s">
        <v>20</v>
      </c>
      <c r="L1138" t="s">
        <v>167</v>
      </c>
      <c r="M1138" t="s">
        <v>14867</v>
      </c>
      <c r="N1138" t="s">
        <v>22</v>
      </c>
      <c r="O1138">
        <v>15.83</v>
      </c>
      <c r="P11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13.33</v>
      </c>
      <c r="Q1138">
        <f>IF(Tabla1[[#This Row],[SERVICIO]]="COMIDA",3,IF(Tabla1[[#This Row],[SERVICIO]]="CONTROLADO",12,IF(Tabla1[[#This Row],[SERVICIO]]="RÁPIDO",3.75,IF(Tabla1[[#This Row],[SERVICIO]]="NORMAL",2.5,))))</f>
        <v>2.5</v>
      </c>
      <c r="R1138">
        <f>IF(Tabla1[[#This Row],[SERVICIO]]="COMIDA",3.5,IF(Tabla1[[#This Row],[SERVICIO]]="CONTROLADO",8,IF(Tabla1[[#This Row],[SERVICIO]]="RÁPIDO",4.5,IF(Tabla1[[#This Row],[SERVICIO]]="NORMAL",3,))))</f>
        <v>3</v>
      </c>
      <c r="S1138">
        <f>IF(Tabla1[[#This Row],[SERVICIO]]="COMIDA",0.75,IF(Tabla1[[#This Row],[SERVICIO]]="CONTROLADO",2.65,IF(Tabla1[[#This Row],[SERVICIO]]="RÁPIDO",0.55,IF(Tabla1[[#This Row],[SERVICIO]]="NORMAL",1.2,))))</f>
        <v>1.2</v>
      </c>
      <c r="T1138" s="2">
        <f>IF(Tabla1[[#This Row],[KILOMETROS ADICIONALES]]=0,Tabla1[[#This Row],[KILOMETROS]]*Tabla1[[#This Row],[COSTO NORMAL]],Tabla1[[#This Row],[COSTO NORMAL]]*Tabla1[[#This Row],[KILOMETROS HASTA]])</f>
        <v>7.5</v>
      </c>
      <c r="U1138" s="2">
        <f>Tabla1[[#This Row],[KILOMETROS ADICIONALES]]*Tabla1[[#This Row],[COSTO ADICIONAL]]</f>
        <v>15.995999999999999</v>
      </c>
      <c r="V1138">
        <v>88.3</v>
      </c>
      <c r="W1138" s="2">
        <f>Tabla1[[#This Row],[COSTO NORMAL2]]+Tabla1[[#This Row],[COSTO ADICIONAL2]]</f>
        <v>23.495999999999999</v>
      </c>
    </row>
    <row r="1139" spans="1:23" x14ac:dyDescent="0.25">
      <c r="A1139" t="s">
        <v>72</v>
      </c>
      <c r="B1139" t="s">
        <v>1834</v>
      </c>
      <c r="C1139" t="s">
        <v>10230</v>
      </c>
      <c r="D1139" t="s">
        <v>13</v>
      </c>
      <c r="E1139" t="s">
        <v>14844</v>
      </c>
      <c r="F1139" t="s">
        <v>14</v>
      </c>
      <c r="G1139" t="s">
        <v>15</v>
      </c>
      <c r="H1139" t="s">
        <v>121</v>
      </c>
      <c r="I1139" t="s">
        <v>1868</v>
      </c>
      <c r="J1139" t="str">
        <f>MID(Tabla1[[#This Row],[HORA2]],1,2)</f>
        <v>15</v>
      </c>
      <c r="K1139" t="s">
        <v>43</v>
      </c>
      <c r="L1139" t="s">
        <v>49</v>
      </c>
      <c r="M1139" t="s">
        <v>14867</v>
      </c>
      <c r="N1139" t="s">
        <v>22</v>
      </c>
      <c r="O1139">
        <v>13.81</v>
      </c>
      <c r="P11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1139">
        <f>IF(Tabla1[[#This Row],[SERVICIO]]="COMIDA",3,IF(Tabla1[[#This Row],[SERVICIO]]="CONTROLADO",12,IF(Tabla1[[#This Row],[SERVICIO]]="RÁPIDO",3.75,IF(Tabla1[[#This Row],[SERVICIO]]="NORMAL",2.5,))))</f>
        <v>2.5</v>
      </c>
      <c r="R1139">
        <f>IF(Tabla1[[#This Row],[SERVICIO]]="COMIDA",3.5,IF(Tabla1[[#This Row],[SERVICIO]]="CONTROLADO",8,IF(Tabla1[[#This Row],[SERVICIO]]="RÁPIDO",4.5,IF(Tabla1[[#This Row],[SERVICIO]]="NORMAL",3,))))</f>
        <v>3</v>
      </c>
      <c r="S1139">
        <f>IF(Tabla1[[#This Row],[SERVICIO]]="COMIDA",0.75,IF(Tabla1[[#This Row],[SERVICIO]]="CONTROLADO",2.65,IF(Tabla1[[#This Row],[SERVICIO]]="RÁPIDO",0.55,IF(Tabla1[[#This Row],[SERVICIO]]="NORMAL",1.2,))))</f>
        <v>1.2</v>
      </c>
      <c r="T1139" s="2">
        <f>IF(Tabla1[[#This Row],[KILOMETROS ADICIONALES]]=0,Tabla1[[#This Row],[KILOMETROS]]*Tabla1[[#This Row],[COSTO NORMAL]],Tabla1[[#This Row],[COSTO NORMAL]]*Tabla1[[#This Row],[KILOMETROS HASTA]])</f>
        <v>7.5</v>
      </c>
      <c r="U1139" s="2">
        <f>Tabla1[[#This Row],[KILOMETROS ADICIONALES]]*Tabla1[[#This Row],[COSTO ADICIONAL]]</f>
        <v>13.572000000000001</v>
      </c>
      <c r="V1139">
        <v>2.79</v>
      </c>
      <c r="W1139" s="2">
        <f>Tabla1[[#This Row],[COSTO NORMAL2]]+Tabla1[[#This Row],[COSTO ADICIONAL2]]</f>
        <v>21.072000000000003</v>
      </c>
    </row>
    <row r="1140" spans="1:23" x14ac:dyDescent="0.25">
      <c r="A1140" t="s">
        <v>72</v>
      </c>
      <c r="B1140" t="s">
        <v>1834</v>
      </c>
      <c r="C1140" t="s">
        <v>10231</v>
      </c>
      <c r="D1140" t="s">
        <v>13</v>
      </c>
      <c r="E1140" t="s">
        <v>14844</v>
      </c>
      <c r="F1140" t="s">
        <v>14</v>
      </c>
      <c r="G1140" t="s">
        <v>41</v>
      </c>
      <c r="H1140" t="s">
        <v>72</v>
      </c>
      <c r="I1140" t="s">
        <v>1869</v>
      </c>
      <c r="J1140" t="str">
        <f>MID(Tabla1[[#This Row],[HORA2]],1,2)</f>
        <v>09</v>
      </c>
      <c r="K1140" t="s">
        <v>43</v>
      </c>
      <c r="L1140" t="s">
        <v>49</v>
      </c>
      <c r="M1140" t="s">
        <v>14867</v>
      </c>
      <c r="N1140" t="s">
        <v>22</v>
      </c>
      <c r="O1140">
        <v>17.93</v>
      </c>
      <c r="P11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15.43</v>
      </c>
      <c r="Q1140">
        <f>IF(Tabla1[[#This Row],[SERVICIO]]="COMIDA",3,IF(Tabla1[[#This Row],[SERVICIO]]="CONTROLADO",12,IF(Tabla1[[#This Row],[SERVICIO]]="RÁPIDO",3.75,IF(Tabla1[[#This Row],[SERVICIO]]="NORMAL",2.5,))))</f>
        <v>2.5</v>
      </c>
      <c r="R1140">
        <f>IF(Tabla1[[#This Row],[SERVICIO]]="COMIDA",3.5,IF(Tabla1[[#This Row],[SERVICIO]]="CONTROLADO",8,IF(Tabla1[[#This Row],[SERVICIO]]="RÁPIDO",4.5,IF(Tabla1[[#This Row],[SERVICIO]]="NORMAL",3,))))</f>
        <v>3</v>
      </c>
      <c r="S1140">
        <f>IF(Tabla1[[#This Row],[SERVICIO]]="COMIDA",0.75,IF(Tabla1[[#This Row],[SERVICIO]]="CONTROLADO",2.65,IF(Tabla1[[#This Row],[SERVICIO]]="RÁPIDO",0.55,IF(Tabla1[[#This Row],[SERVICIO]]="NORMAL",1.2,))))</f>
        <v>1.2</v>
      </c>
      <c r="T1140" s="2">
        <f>IF(Tabla1[[#This Row],[KILOMETROS ADICIONALES]]=0,Tabla1[[#This Row],[KILOMETROS]]*Tabla1[[#This Row],[COSTO NORMAL]],Tabla1[[#This Row],[COSTO NORMAL]]*Tabla1[[#This Row],[KILOMETROS HASTA]])</f>
        <v>7.5</v>
      </c>
      <c r="U1140" s="2">
        <f>Tabla1[[#This Row],[KILOMETROS ADICIONALES]]*Tabla1[[#This Row],[COSTO ADICIONAL]]</f>
        <v>18.515999999999998</v>
      </c>
      <c r="V1140">
        <v>59.1</v>
      </c>
      <c r="W1140" s="2">
        <f>Tabla1[[#This Row],[COSTO NORMAL2]]+Tabla1[[#This Row],[COSTO ADICIONAL2]]</f>
        <v>26.015999999999998</v>
      </c>
    </row>
    <row r="1141" spans="1:23" x14ac:dyDescent="0.25">
      <c r="A1141" t="s">
        <v>72</v>
      </c>
      <c r="B1141" t="s">
        <v>1834</v>
      </c>
      <c r="C1141" t="s">
        <v>10232</v>
      </c>
      <c r="D1141" t="s">
        <v>13</v>
      </c>
      <c r="E1141" t="s">
        <v>14844</v>
      </c>
      <c r="F1141" t="s">
        <v>14</v>
      </c>
      <c r="G1141" t="s">
        <v>15</v>
      </c>
      <c r="H1141" t="s">
        <v>72</v>
      </c>
      <c r="I1141" t="s">
        <v>1870</v>
      </c>
      <c r="J1141" t="str">
        <f>MID(Tabla1[[#This Row],[HORA2]],1,2)</f>
        <v>15</v>
      </c>
      <c r="K1141" t="s">
        <v>20</v>
      </c>
      <c r="L1141" t="s">
        <v>31</v>
      </c>
      <c r="M1141" t="s">
        <v>14867</v>
      </c>
      <c r="N1141" t="s">
        <v>22</v>
      </c>
      <c r="O1141">
        <v>6.59</v>
      </c>
      <c r="P11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</v>
      </c>
      <c r="Q1141">
        <f>IF(Tabla1[[#This Row],[SERVICIO]]="COMIDA",3,IF(Tabla1[[#This Row],[SERVICIO]]="CONTROLADO",12,IF(Tabla1[[#This Row],[SERVICIO]]="RÁPIDO",3.75,IF(Tabla1[[#This Row],[SERVICIO]]="NORMAL",2.5,))))</f>
        <v>2.5</v>
      </c>
      <c r="R1141">
        <f>IF(Tabla1[[#This Row],[SERVICIO]]="COMIDA",3.5,IF(Tabla1[[#This Row],[SERVICIO]]="CONTROLADO",8,IF(Tabla1[[#This Row],[SERVICIO]]="RÁPIDO",4.5,IF(Tabla1[[#This Row],[SERVICIO]]="NORMAL",3,))))</f>
        <v>3</v>
      </c>
      <c r="S1141">
        <f>IF(Tabla1[[#This Row],[SERVICIO]]="COMIDA",0.75,IF(Tabla1[[#This Row],[SERVICIO]]="CONTROLADO",2.65,IF(Tabla1[[#This Row],[SERVICIO]]="RÁPIDO",0.55,IF(Tabla1[[#This Row],[SERVICIO]]="NORMAL",1.2,))))</f>
        <v>1.2</v>
      </c>
      <c r="T1141" s="2">
        <f>IF(Tabla1[[#This Row],[KILOMETROS ADICIONALES]]=0,Tabla1[[#This Row],[KILOMETROS]]*Tabla1[[#This Row],[COSTO NORMAL]],Tabla1[[#This Row],[COSTO NORMAL]]*Tabla1[[#This Row],[KILOMETROS HASTA]])</f>
        <v>7.5</v>
      </c>
      <c r="U1141" s="2">
        <f>Tabla1[[#This Row],[KILOMETROS ADICIONALES]]*Tabla1[[#This Row],[COSTO ADICIONAL]]</f>
        <v>4.9079999999999995</v>
      </c>
      <c r="V1141">
        <v>158.26</v>
      </c>
      <c r="W1141" s="2">
        <f>Tabla1[[#This Row],[COSTO NORMAL2]]+Tabla1[[#This Row],[COSTO ADICIONAL2]]</f>
        <v>12.407999999999999</v>
      </c>
    </row>
    <row r="1142" spans="1:23" x14ac:dyDescent="0.25">
      <c r="A1142" t="s">
        <v>72</v>
      </c>
      <c r="B1142" t="s">
        <v>1834</v>
      </c>
      <c r="C1142" t="s">
        <v>10233</v>
      </c>
      <c r="D1142" t="s">
        <v>13</v>
      </c>
      <c r="E1142" t="s">
        <v>14844</v>
      </c>
      <c r="F1142" t="s">
        <v>14</v>
      </c>
      <c r="G1142" t="s">
        <v>15</v>
      </c>
      <c r="H1142" t="s">
        <v>72</v>
      </c>
      <c r="I1142" t="s">
        <v>1871</v>
      </c>
      <c r="J1142" t="str">
        <f>MID(Tabla1[[#This Row],[HORA2]],1,2)</f>
        <v>15</v>
      </c>
      <c r="K1142" t="s">
        <v>20</v>
      </c>
      <c r="L1142" t="s">
        <v>96</v>
      </c>
      <c r="M1142" t="s">
        <v>14867</v>
      </c>
      <c r="N1142" t="s">
        <v>22</v>
      </c>
      <c r="O1142">
        <v>10.4</v>
      </c>
      <c r="P11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</v>
      </c>
      <c r="Q1142">
        <f>IF(Tabla1[[#This Row],[SERVICIO]]="COMIDA",3,IF(Tabla1[[#This Row],[SERVICIO]]="CONTROLADO",12,IF(Tabla1[[#This Row],[SERVICIO]]="RÁPIDO",3.75,IF(Tabla1[[#This Row],[SERVICIO]]="NORMAL",2.5,))))</f>
        <v>2.5</v>
      </c>
      <c r="R1142">
        <f>IF(Tabla1[[#This Row],[SERVICIO]]="COMIDA",3.5,IF(Tabla1[[#This Row],[SERVICIO]]="CONTROLADO",8,IF(Tabla1[[#This Row],[SERVICIO]]="RÁPIDO",4.5,IF(Tabla1[[#This Row],[SERVICIO]]="NORMAL",3,))))</f>
        <v>3</v>
      </c>
      <c r="S1142">
        <f>IF(Tabla1[[#This Row],[SERVICIO]]="COMIDA",0.75,IF(Tabla1[[#This Row],[SERVICIO]]="CONTROLADO",2.65,IF(Tabla1[[#This Row],[SERVICIO]]="RÁPIDO",0.55,IF(Tabla1[[#This Row],[SERVICIO]]="NORMAL",1.2,))))</f>
        <v>1.2</v>
      </c>
      <c r="T1142" s="2">
        <f>IF(Tabla1[[#This Row],[KILOMETROS ADICIONALES]]=0,Tabla1[[#This Row],[KILOMETROS]]*Tabla1[[#This Row],[COSTO NORMAL]],Tabla1[[#This Row],[COSTO NORMAL]]*Tabla1[[#This Row],[KILOMETROS HASTA]])</f>
        <v>7.5</v>
      </c>
      <c r="U1142" s="2">
        <f>Tabla1[[#This Row],[KILOMETROS ADICIONALES]]*Tabla1[[#This Row],[COSTO ADICIONAL]]</f>
        <v>9.48</v>
      </c>
      <c r="V1142">
        <v>18.93</v>
      </c>
      <c r="W1142" s="2">
        <f>Tabla1[[#This Row],[COSTO NORMAL2]]+Tabla1[[#This Row],[COSTO ADICIONAL2]]</f>
        <v>16.98</v>
      </c>
    </row>
    <row r="1143" spans="1:23" x14ac:dyDescent="0.25">
      <c r="A1143" t="s">
        <v>72</v>
      </c>
      <c r="B1143" t="s">
        <v>1834</v>
      </c>
      <c r="C1143" t="s">
        <v>10234</v>
      </c>
      <c r="D1143" t="s">
        <v>13</v>
      </c>
      <c r="E1143" t="s">
        <v>14844</v>
      </c>
      <c r="F1143" t="s">
        <v>14</v>
      </c>
      <c r="G1143" t="s">
        <v>15</v>
      </c>
      <c r="H1143" t="s">
        <v>72</v>
      </c>
      <c r="I1143" t="s">
        <v>1872</v>
      </c>
      <c r="J1143" t="str">
        <f>MID(Tabla1[[#This Row],[HORA2]],1,2)</f>
        <v>12</v>
      </c>
      <c r="K1143" t="s">
        <v>20</v>
      </c>
      <c r="L1143" t="s">
        <v>57</v>
      </c>
      <c r="M1143" t="s">
        <v>14867</v>
      </c>
      <c r="N1143" t="s">
        <v>22</v>
      </c>
      <c r="O1143">
        <v>13.74</v>
      </c>
      <c r="P11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11.24</v>
      </c>
      <c r="Q1143">
        <f>IF(Tabla1[[#This Row],[SERVICIO]]="COMIDA",3,IF(Tabla1[[#This Row],[SERVICIO]]="CONTROLADO",12,IF(Tabla1[[#This Row],[SERVICIO]]="RÁPIDO",3.75,IF(Tabla1[[#This Row],[SERVICIO]]="NORMAL",2.5,))))</f>
        <v>2.5</v>
      </c>
      <c r="R1143">
        <f>IF(Tabla1[[#This Row],[SERVICIO]]="COMIDA",3.5,IF(Tabla1[[#This Row],[SERVICIO]]="CONTROLADO",8,IF(Tabla1[[#This Row],[SERVICIO]]="RÁPIDO",4.5,IF(Tabla1[[#This Row],[SERVICIO]]="NORMAL",3,))))</f>
        <v>3</v>
      </c>
      <c r="S1143">
        <f>IF(Tabla1[[#This Row],[SERVICIO]]="COMIDA",0.75,IF(Tabla1[[#This Row],[SERVICIO]]="CONTROLADO",2.65,IF(Tabla1[[#This Row],[SERVICIO]]="RÁPIDO",0.55,IF(Tabla1[[#This Row],[SERVICIO]]="NORMAL",1.2,))))</f>
        <v>1.2</v>
      </c>
      <c r="T1143" s="2">
        <f>IF(Tabla1[[#This Row],[KILOMETROS ADICIONALES]]=0,Tabla1[[#This Row],[KILOMETROS]]*Tabla1[[#This Row],[COSTO NORMAL]],Tabla1[[#This Row],[COSTO NORMAL]]*Tabla1[[#This Row],[KILOMETROS HASTA]])</f>
        <v>7.5</v>
      </c>
      <c r="U1143" s="2">
        <f>Tabla1[[#This Row],[KILOMETROS ADICIONALES]]*Tabla1[[#This Row],[COSTO ADICIONAL]]</f>
        <v>13.488</v>
      </c>
      <c r="V1143">
        <v>84.79</v>
      </c>
      <c r="W1143" s="2">
        <f>Tabla1[[#This Row],[COSTO NORMAL2]]+Tabla1[[#This Row],[COSTO ADICIONAL2]]</f>
        <v>20.988</v>
      </c>
    </row>
    <row r="1144" spans="1:23" x14ac:dyDescent="0.25">
      <c r="A1144" t="s">
        <v>72</v>
      </c>
      <c r="B1144" t="s">
        <v>1834</v>
      </c>
      <c r="C1144" t="s">
        <v>10235</v>
      </c>
      <c r="D1144" t="s">
        <v>13</v>
      </c>
      <c r="E1144" t="s">
        <v>14844</v>
      </c>
      <c r="F1144" t="s">
        <v>14</v>
      </c>
      <c r="G1144" t="s">
        <v>15</v>
      </c>
      <c r="H1144" t="s">
        <v>72</v>
      </c>
      <c r="I1144" t="s">
        <v>1873</v>
      </c>
      <c r="J1144" t="str">
        <f>MID(Tabla1[[#This Row],[HORA2]],1,2)</f>
        <v>13</v>
      </c>
      <c r="K1144" t="s">
        <v>20</v>
      </c>
      <c r="L1144" t="s">
        <v>102</v>
      </c>
      <c r="M1144" t="s">
        <v>14867</v>
      </c>
      <c r="N1144" t="s">
        <v>22</v>
      </c>
      <c r="O1144">
        <v>11.52</v>
      </c>
      <c r="P11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9.02</v>
      </c>
      <c r="Q1144">
        <f>IF(Tabla1[[#This Row],[SERVICIO]]="COMIDA",3,IF(Tabla1[[#This Row],[SERVICIO]]="CONTROLADO",12,IF(Tabla1[[#This Row],[SERVICIO]]="RÁPIDO",3.75,IF(Tabla1[[#This Row],[SERVICIO]]="NORMAL",2.5,))))</f>
        <v>2.5</v>
      </c>
      <c r="R1144">
        <f>IF(Tabla1[[#This Row],[SERVICIO]]="COMIDA",3.5,IF(Tabla1[[#This Row],[SERVICIO]]="CONTROLADO",8,IF(Tabla1[[#This Row],[SERVICIO]]="RÁPIDO",4.5,IF(Tabla1[[#This Row],[SERVICIO]]="NORMAL",3,))))</f>
        <v>3</v>
      </c>
      <c r="S1144">
        <f>IF(Tabla1[[#This Row],[SERVICIO]]="COMIDA",0.75,IF(Tabla1[[#This Row],[SERVICIO]]="CONTROLADO",2.65,IF(Tabla1[[#This Row],[SERVICIO]]="RÁPIDO",0.55,IF(Tabla1[[#This Row],[SERVICIO]]="NORMAL",1.2,))))</f>
        <v>1.2</v>
      </c>
      <c r="T1144" s="2">
        <f>IF(Tabla1[[#This Row],[KILOMETROS ADICIONALES]]=0,Tabla1[[#This Row],[KILOMETROS]]*Tabla1[[#This Row],[COSTO NORMAL]],Tabla1[[#This Row],[COSTO NORMAL]]*Tabla1[[#This Row],[KILOMETROS HASTA]])</f>
        <v>7.5</v>
      </c>
      <c r="U1144" s="2">
        <f>Tabla1[[#This Row],[KILOMETROS ADICIONALES]]*Tabla1[[#This Row],[COSTO ADICIONAL]]</f>
        <v>10.824</v>
      </c>
      <c r="V1144">
        <v>144.83000000000001</v>
      </c>
      <c r="W1144" s="2">
        <f>Tabla1[[#This Row],[COSTO NORMAL2]]+Tabla1[[#This Row],[COSTO ADICIONAL2]]</f>
        <v>18.323999999999998</v>
      </c>
    </row>
    <row r="1145" spans="1:23" x14ac:dyDescent="0.25">
      <c r="A1145" t="s">
        <v>72</v>
      </c>
      <c r="B1145" t="s">
        <v>1834</v>
      </c>
      <c r="C1145" t="s">
        <v>10236</v>
      </c>
      <c r="D1145" t="s">
        <v>13</v>
      </c>
      <c r="E1145" t="s">
        <v>14844</v>
      </c>
      <c r="F1145" t="s">
        <v>14</v>
      </c>
      <c r="G1145" t="s">
        <v>15</v>
      </c>
      <c r="H1145" t="s">
        <v>72</v>
      </c>
      <c r="I1145" t="s">
        <v>1874</v>
      </c>
      <c r="J1145" t="str">
        <f>MID(Tabla1[[#This Row],[HORA2]],1,2)</f>
        <v>11</v>
      </c>
      <c r="K1145" t="s">
        <v>20</v>
      </c>
      <c r="L1145" t="s">
        <v>65</v>
      </c>
      <c r="M1145" t="s">
        <v>14867</v>
      </c>
      <c r="N1145" t="s">
        <v>22</v>
      </c>
      <c r="O1145">
        <v>3.26</v>
      </c>
      <c r="P11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0.75999999999999979</v>
      </c>
      <c r="Q1145">
        <f>IF(Tabla1[[#This Row],[SERVICIO]]="COMIDA",3,IF(Tabla1[[#This Row],[SERVICIO]]="CONTROLADO",12,IF(Tabla1[[#This Row],[SERVICIO]]="RÁPIDO",3.75,IF(Tabla1[[#This Row],[SERVICIO]]="NORMAL",2.5,))))</f>
        <v>2.5</v>
      </c>
      <c r="R1145">
        <f>IF(Tabla1[[#This Row],[SERVICIO]]="COMIDA",3.5,IF(Tabla1[[#This Row],[SERVICIO]]="CONTROLADO",8,IF(Tabla1[[#This Row],[SERVICIO]]="RÁPIDO",4.5,IF(Tabla1[[#This Row],[SERVICIO]]="NORMAL",3,))))</f>
        <v>3</v>
      </c>
      <c r="S1145">
        <f>IF(Tabla1[[#This Row],[SERVICIO]]="COMIDA",0.75,IF(Tabla1[[#This Row],[SERVICIO]]="CONTROLADO",2.65,IF(Tabla1[[#This Row],[SERVICIO]]="RÁPIDO",0.55,IF(Tabla1[[#This Row],[SERVICIO]]="NORMAL",1.2,))))</f>
        <v>1.2</v>
      </c>
      <c r="T1145" s="2">
        <f>IF(Tabla1[[#This Row],[KILOMETROS ADICIONALES]]=0,Tabla1[[#This Row],[KILOMETROS]]*Tabla1[[#This Row],[COSTO NORMAL]],Tabla1[[#This Row],[COSTO NORMAL]]*Tabla1[[#This Row],[KILOMETROS HASTA]])</f>
        <v>7.5</v>
      </c>
      <c r="U1145" s="2">
        <f>Tabla1[[#This Row],[KILOMETROS ADICIONALES]]*Tabla1[[#This Row],[COSTO ADICIONAL]]</f>
        <v>0.9119999999999997</v>
      </c>
      <c r="V1145">
        <v>92.87</v>
      </c>
      <c r="W1145" s="2">
        <f>Tabla1[[#This Row],[COSTO NORMAL2]]+Tabla1[[#This Row],[COSTO ADICIONAL2]]</f>
        <v>8.411999999999999</v>
      </c>
    </row>
    <row r="1146" spans="1:23" x14ac:dyDescent="0.25">
      <c r="A1146" t="s">
        <v>72</v>
      </c>
      <c r="B1146" t="s">
        <v>1834</v>
      </c>
      <c r="C1146" t="s">
        <v>10237</v>
      </c>
      <c r="D1146" t="s">
        <v>13</v>
      </c>
      <c r="E1146" t="s">
        <v>14844</v>
      </c>
      <c r="F1146" t="s">
        <v>14</v>
      </c>
      <c r="G1146" t="s">
        <v>15</v>
      </c>
      <c r="H1146" t="s">
        <v>72</v>
      </c>
      <c r="I1146" t="s">
        <v>1875</v>
      </c>
      <c r="J1146" t="str">
        <f>MID(Tabla1[[#This Row],[HORA2]],1,2)</f>
        <v>10</v>
      </c>
      <c r="K1146" t="s">
        <v>20</v>
      </c>
      <c r="L1146" t="s">
        <v>115</v>
      </c>
      <c r="M1146" t="s">
        <v>14867</v>
      </c>
      <c r="N1146" t="s">
        <v>22</v>
      </c>
      <c r="O1146">
        <v>1.8599999999999999</v>
      </c>
      <c r="P11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46">
        <f>IF(Tabla1[[#This Row],[SERVICIO]]="COMIDA",3,IF(Tabla1[[#This Row],[SERVICIO]]="CONTROLADO",12,IF(Tabla1[[#This Row],[SERVICIO]]="RÁPIDO",3.75,IF(Tabla1[[#This Row],[SERVICIO]]="NORMAL",2.5,))))</f>
        <v>2.5</v>
      </c>
      <c r="R1146">
        <f>IF(Tabla1[[#This Row],[SERVICIO]]="COMIDA",3.5,IF(Tabla1[[#This Row],[SERVICIO]]="CONTROLADO",8,IF(Tabla1[[#This Row],[SERVICIO]]="RÁPIDO",4.5,IF(Tabla1[[#This Row],[SERVICIO]]="NORMAL",3,))))</f>
        <v>3</v>
      </c>
      <c r="S1146">
        <f>IF(Tabla1[[#This Row],[SERVICIO]]="COMIDA",0.75,IF(Tabla1[[#This Row],[SERVICIO]]="CONTROLADO",2.65,IF(Tabla1[[#This Row],[SERVICIO]]="RÁPIDO",0.55,IF(Tabla1[[#This Row],[SERVICIO]]="NORMAL",1.2,))))</f>
        <v>1.2</v>
      </c>
      <c r="T1146" s="2">
        <f>IF(Tabla1[[#This Row],[KILOMETROS ADICIONALES]]=0,Tabla1[[#This Row],[KILOMETROS]]*Tabla1[[#This Row],[COSTO NORMAL]],Tabla1[[#This Row],[COSTO NORMAL]]*Tabla1[[#This Row],[KILOMETROS HASTA]])</f>
        <v>5.58</v>
      </c>
      <c r="U1146" s="2">
        <f>Tabla1[[#This Row],[KILOMETROS ADICIONALES]]*Tabla1[[#This Row],[COSTO ADICIONAL]]</f>
        <v>0</v>
      </c>
      <c r="V1146">
        <v>65.83</v>
      </c>
      <c r="W1146" s="2">
        <f>Tabla1[[#This Row],[COSTO NORMAL2]]+Tabla1[[#This Row],[COSTO ADICIONAL2]]</f>
        <v>5.58</v>
      </c>
    </row>
    <row r="1147" spans="1:23" x14ac:dyDescent="0.25">
      <c r="A1147" t="s">
        <v>72</v>
      </c>
      <c r="B1147" t="s">
        <v>1834</v>
      </c>
      <c r="C1147" t="s">
        <v>10238</v>
      </c>
      <c r="D1147" t="s">
        <v>13</v>
      </c>
      <c r="E1147" t="s">
        <v>14844</v>
      </c>
      <c r="F1147" t="s">
        <v>14</v>
      </c>
      <c r="G1147" t="s">
        <v>15</v>
      </c>
      <c r="H1147" t="s">
        <v>72</v>
      </c>
      <c r="I1147" t="s">
        <v>1876</v>
      </c>
      <c r="J1147" t="str">
        <f>MID(Tabla1[[#This Row],[HORA2]],1,2)</f>
        <v>15</v>
      </c>
      <c r="K1147" t="s">
        <v>20</v>
      </c>
      <c r="L1147" t="s">
        <v>96</v>
      </c>
      <c r="M1147" t="s">
        <v>14867</v>
      </c>
      <c r="N1147" t="s">
        <v>22</v>
      </c>
      <c r="O1147">
        <v>16.489999999999998</v>
      </c>
      <c r="P11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13.989999999999998</v>
      </c>
      <c r="Q1147">
        <f>IF(Tabla1[[#This Row],[SERVICIO]]="COMIDA",3,IF(Tabla1[[#This Row],[SERVICIO]]="CONTROLADO",12,IF(Tabla1[[#This Row],[SERVICIO]]="RÁPIDO",3.75,IF(Tabla1[[#This Row],[SERVICIO]]="NORMAL",2.5,))))</f>
        <v>2.5</v>
      </c>
      <c r="R1147">
        <f>IF(Tabla1[[#This Row],[SERVICIO]]="COMIDA",3.5,IF(Tabla1[[#This Row],[SERVICIO]]="CONTROLADO",8,IF(Tabla1[[#This Row],[SERVICIO]]="RÁPIDO",4.5,IF(Tabla1[[#This Row],[SERVICIO]]="NORMAL",3,))))</f>
        <v>3</v>
      </c>
      <c r="S1147">
        <f>IF(Tabla1[[#This Row],[SERVICIO]]="COMIDA",0.75,IF(Tabla1[[#This Row],[SERVICIO]]="CONTROLADO",2.65,IF(Tabla1[[#This Row],[SERVICIO]]="RÁPIDO",0.55,IF(Tabla1[[#This Row],[SERVICIO]]="NORMAL",1.2,))))</f>
        <v>1.2</v>
      </c>
      <c r="T1147" s="2">
        <f>IF(Tabla1[[#This Row],[KILOMETROS ADICIONALES]]=0,Tabla1[[#This Row],[KILOMETROS]]*Tabla1[[#This Row],[COSTO NORMAL]],Tabla1[[#This Row],[COSTO NORMAL]]*Tabla1[[#This Row],[KILOMETROS HASTA]])</f>
        <v>7.5</v>
      </c>
      <c r="U1147" s="2">
        <f>Tabla1[[#This Row],[KILOMETROS ADICIONALES]]*Tabla1[[#This Row],[COSTO ADICIONAL]]</f>
        <v>16.787999999999997</v>
      </c>
      <c r="V1147">
        <v>184.45</v>
      </c>
      <c r="W1147" s="2">
        <f>Tabla1[[#This Row],[COSTO NORMAL2]]+Tabla1[[#This Row],[COSTO ADICIONAL2]]</f>
        <v>24.287999999999997</v>
      </c>
    </row>
    <row r="1148" spans="1:23" x14ac:dyDescent="0.25">
      <c r="A1148" t="s">
        <v>72</v>
      </c>
      <c r="B1148" t="s">
        <v>1834</v>
      </c>
      <c r="C1148" t="s">
        <v>10239</v>
      </c>
      <c r="D1148" t="s">
        <v>13</v>
      </c>
      <c r="E1148" t="s">
        <v>14844</v>
      </c>
      <c r="F1148" t="s">
        <v>14</v>
      </c>
      <c r="G1148" t="s">
        <v>15</v>
      </c>
      <c r="H1148" t="s">
        <v>72</v>
      </c>
      <c r="I1148" t="s">
        <v>1877</v>
      </c>
      <c r="J1148" t="str">
        <f>MID(Tabla1[[#This Row],[HORA2]],1,2)</f>
        <v>10</v>
      </c>
      <c r="K1148" t="s">
        <v>20</v>
      </c>
      <c r="L1148" t="s">
        <v>20</v>
      </c>
      <c r="M1148" t="s">
        <v>14867</v>
      </c>
      <c r="N1148" t="s">
        <v>22</v>
      </c>
      <c r="O1148">
        <v>3.13</v>
      </c>
      <c r="P11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0.62999999999999989</v>
      </c>
      <c r="Q1148">
        <f>IF(Tabla1[[#This Row],[SERVICIO]]="COMIDA",3,IF(Tabla1[[#This Row],[SERVICIO]]="CONTROLADO",12,IF(Tabla1[[#This Row],[SERVICIO]]="RÁPIDO",3.75,IF(Tabla1[[#This Row],[SERVICIO]]="NORMAL",2.5,))))</f>
        <v>2.5</v>
      </c>
      <c r="R1148">
        <f>IF(Tabla1[[#This Row],[SERVICIO]]="COMIDA",3.5,IF(Tabla1[[#This Row],[SERVICIO]]="CONTROLADO",8,IF(Tabla1[[#This Row],[SERVICIO]]="RÁPIDO",4.5,IF(Tabla1[[#This Row],[SERVICIO]]="NORMAL",3,))))</f>
        <v>3</v>
      </c>
      <c r="S1148">
        <f>IF(Tabla1[[#This Row],[SERVICIO]]="COMIDA",0.75,IF(Tabla1[[#This Row],[SERVICIO]]="CONTROLADO",2.65,IF(Tabla1[[#This Row],[SERVICIO]]="RÁPIDO",0.55,IF(Tabla1[[#This Row],[SERVICIO]]="NORMAL",1.2,))))</f>
        <v>1.2</v>
      </c>
      <c r="T1148" s="2">
        <f>IF(Tabla1[[#This Row],[KILOMETROS ADICIONALES]]=0,Tabla1[[#This Row],[KILOMETROS]]*Tabla1[[#This Row],[COSTO NORMAL]],Tabla1[[#This Row],[COSTO NORMAL]]*Tabla1[[#This Row],[KILOMETROS HASTA]])</f>
        <v>7.5</v>
      </c>
      <c r="U1148" s="2">
        <f>Tabla1[[#This Row],[KILOMETROS ADICIONALES]]*Tabla1[[#This Row],[COSTO ADICIONAL]]</f>
        <v>0.75599999999999989</v>
      </c>
      <c r="V1148">
        <v>29.96</v>
      </c>
      <c r="W1148" s="2">
        <f>Tabla1[[#This Row],[COSTO NORMAL2]]+Tabla1[[#This Row],[COSTO ADICIONAL2]]</f>
        <v>8.2560000000000002</v>
      </c>
    </row>
    <row r="1149" spans="1:23" x14ac:dyDescent="0.25">
      <c r="A1149" t="s">
        <v>72</v>
      </c>
      <c r="B1149" t="s">
        <v>1834</v>
      </c>
      <c r="C1149" t="s">
        <v>10240</v>
      </c>
      <c r="D1149" t="s">
        <v>13</v>
      </c>
      <c r="E1149" t="s">
        <v>14844</v>
      </c>
      <c r="F1149" t="s">
        <v>14</v>
      </c>
      <c r="G1149" t="s">
        <v>15</v>
      </c>
      <c r="H1149" t="s">
        <v>72</v>
      </c>
      <c r="I1149" t="s">
        <v>1878</v>
      </c>
      <c r="J1149" t="str">
        <f>MID(Tabla1[[#This Row],[HORA2]],1,2)</f>
        <v>13</v>
      </c>
      <c r="K1149" t="s">
        <v>20</v>
      </c>
      <c r="L1149" t="s">
        <v>61</v>
      </c>
      <c r="M1149" t="s">
        <v>14867</v>
      </c>
      <c r="N1149" t="s">
        <v>22</v>
      </c>
      <c r="O1149">
        <v>2.83</v>
      </c>
      <c r="P11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0.33000000000000007</v>
      </c>
      <c r="Q1149">
        <f>IF(Tabla1[[#This Row],[SERVICIO]]="COMIDA",3,IF(Tabla1[[#This Row],[SERVICIO]]="CONTROLADO",12,IF(Tabla1[[#This Row],[SERVICIO]]="RÁPIDO",3.75,IF(Tabla1[[#This Row],[SERVICIO]]="NORMAL",2.5,))))</f>
        <v>2.5</v>
      </c>
      <c r="R1149">
        <f>IF(Tabla1[[#This Row],[SERVICIO]]="COMIDA",3.5,IF(Tabla1[[#This Row],[SERVICIO]]="CONTROLADO",8,IF(Tabla1[[#This Row],[SERVICIO]]="RÁPIDO",4.5,IF(Tabla1[[#This Row],[SERVICIO]]="NORMAL",3,))))</f>
        <v>3</v>
      </c>
      <c r="S1149">
        <f>IF(Tabla1[[#This Row],[SERVICIO]]="COMIDA",0.75,IF(Tabla1[[#This Row],[SERVICIO]]="CONTROLADO",2.65,IF(Tabla1[[#This Row],[SERVICIO]]="RÁPIDO",0.55,IF(Tabla1[[#This Row],[SERVICIO]]="NORMAL",1.2,))))</f>
        <v>1.2</v>
      </c>
      <c r="T1149" s="2">
        <f>IF(Tabla1[[#This Row],[KILOMETROS ADICIONALES]]=0,Tabla1[[#This Row],[KILOMETROS]]*Tabla1[[#This Row],[COSTO NORMAL]],Tabla1[[#This Row],[COSTO NORMAL]]*Tabla1[[#This Row],[KILOMETROS HASTA]])</f>
        <v>7.5</v>
      </c>
      <c r="U1149" s="2">
        <f>Tabla1[[#This Row],[KILOMETROS ADICIONALES]]*Tabla1[[#This Row],[COSTO ADICIONAL]]</f>
        <v>0.39600000000000007</v>
      </c>
      <c r="V1149">
        <v>195.21</v>
      </c>
      <c r="W1149" s="2">
        <f>Tabla1[[#This Row],[COSTO NORMAL2]]+Tabla1[[#This Row],[COSTO ADICIONAL2]]</f>
        <v>7.8959999999999999</v>
      </c>
    </row>
    <row r="1150" spans="1:23" x14ac:dyDescent="0.25">
      <c r="A1150" t="s">
        <v>72</v>
      </c>
      <c r="B1150" t="s">
        <v>1834</v>
      </c>
      <c r="C1150" t="s">
        <v>10241</v>
      </c>
      <c r="D1150" t="s">
        <v>13</v>
      </c>
      <c r="E1150" t="s">
        <v>14844</v>
      </c>
      <c r="F1150" t="s">
        <v>14</v>
      </c>
      <c r="G1150" t="s">
        <v>15</v>
      </c>
      <c r="H1150" t="s">
        <v>72</v>
      </c>
      <c r="I1150" t="s">
        <v>1879</v>
      </c>
      <c r="J1150" t="str">
        <f>MID(Tabla1[[#This Row],[HORA2]],1,2)</f>
        <v>10</v>
      </c>
      <c r="K1150" t="s">
        <v>20</v>
      </c>
      <c r="L1150" t="s">
        <v>19</v>
      </c>
      <c r="M1150" t="s">
        <v>14867</v>
      </c>
      <c r="N1150" t="s">
        <v>22</v>
      </c>
      <c r="O1150">
        <v>6.22</v>
      </c>
      <c r="P11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3.7199999999999998</v>
      </c>
      <c r="Q1150">
        <f>IF(Tabla1[[#This Row],[SERVICIO]]="COMIDA",3,IF(Tabla1[[#This Row],[SERVICIO]]="CONTROLADO",12,IF(Tabla1[[#This Row],[SERVICIO]]="RÁPIDO",3.75,IF(Tabla1[[#This Row],[SERVICIO]]="NORMAL",2.5,))))</f>
        <v>2.5</v>
      </c>
      <c r="R1150">
        <f>IF(Tabla1[[#This Row],[SERVICIO]]="COMIDA",3.5,IF(Tabla1[[#This Row],[SERVICIO]]="CONTROLADO",8,IF(Tabla1[[#This Row],[SERVICIO]]="RÁPIDO",4.5,IF(Tabla1[[#This Row],[SERVICIO]]="NORMAL",3,))))</f>
        <v>3</v>
      </c>
      <c r="S1150">
        <f>IF(Tabla1[[#This Row],[SERVICIO]]="COMIDA",0.75,IF(Tabla1[[#This Row],[SERVICIO]]="CONTROLADO",2.65,IF(Tabla1[[#This Row],[SERVICIO]]="RÁPIDO",0.55,IF(Tabla1[[#This Row],[SERVICIO]]="NORMAL",1.2,))))</f>
        <v>1.2</v>
      </c>
      <c r="T1150" s="2">
        <f>IF(Tabla1[[#This Row],[KILOMETROS ADICIONALES]]=0,Tabla1[[#This Row],[KILOMETROS]]*Tabla1[[#This Row],[COSTO NORMAL]],Tabla1[[#This Row],[COSTO NORMAL]]*Tabla1[[#This Row],[KILOMETROS HASTA]])</f>
        <v>7.5</v>
      </c>
      <c r="U1150" s="2">
        <f>Tabla1[[#This Row],[KILOMETROS ADICIONALES]]*Tabla1[[#This Row],[COSTO ADICIONAL]]</f>
        <v>4.4639999999999995</v>
      </c>
      <c r="V1150">
        <v>218.04</v>
      </c>
      <c r="W1150" s="2">
        <f>Tabla1[[#This Row],[COSTO NORMAL2]]+Tabla1[[#This Row],[COSTO ADICIONAL2]]</f>
        <v>11.963999999999999</v>
      </c>
    </row>
    <row r="1151" spans="1:23" x14ac:dyDescent="0.25">
      <c r="A1151" t="s">
        <v>72</v>
      </c>
      <c r="B1151" t="s">
        <v>1834</v>
      </c>
      <c r="C1151" t="s">
        <v>10242</v>
      </c>
      <c r="D1151" t="s">
        <v>13</v>
      </c>
      <c r="E1151" t="s">
        <v>14844</v>
      </c>
      <c r="F1151" t="s">
        <v>14</v>
      </c>
      <c r="G1151" t="s">
        <v>15</v>
      </c>
      <c r="H1151" t="s">
        <v>72</v>
      </c>
      <c r="I1151" t="s">
        <v>1880</v>
      </c>
      <c r="J1151" t="str">
        <f>MID(Tabla1[[#This Row],[HORA2]],1,2)</f>
        <v>11</v>
      </c>
      <c r="K1151" t="s">
        <v>20</v>
      </c>
      <c r="L1151" t="s">
        <v>26</v>
      </c>
      <c r="M1151" t="s">
        <v>14867</v>
      </c>
      <c r="N1151" t="s">
        <v>22</v>
      </c>
      <c r="O1151">
        <v>2.98</v>
      </c>
      <c r="P11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0.48</v>
      </c>
      <c r="Q1151">
        <f>IF(Tabla1[[#This Row],[SERVICIO]]="COMIDA",3,IF(Tabla1[[#This Row],[SERVICIO]]="CONTROLADO",12,IF(Tabla1[[#This Row],[SERVICIO]]="RÁPIDO",3.75,IF(Tabla1[[#This Row],[SERVICIO]]="NORMAL",2.5,))))</f>
        <v>2.5</v>
      </c>
      <c r="R1151">
        <f>IF(Tabla1[[#This Row],[SERVICIO]]="COMIDA",3.5,IF(Tabla1[[#This Row],[SERVICIO]]="CONTROLADO",8,IF(Tabla1[[#This Row],[SERVICIO]]="RÁPIDO",4.5,IF(Tabla1[[#This Row],[SERVICIO]]="NORMAL",3,))))</f>
        <v>3</v>
      </c>
      <c r="S1151">
        <f>IF(Tabla1[[#This Row],[SERVICIO]]="COMIDA",0.75,IF(Tabla1[[#This Row],[SERVICIO]]="CONTROLADO",2.65,IF(Tabla1[[#This Row],[SERVICIO]]="RÁPIDO",0.55,IF(Tabla1[[#This Row],[SERVICIO]]="NORMAL",1.2,))))</f>
        <v>1.2</v>
      </c>
      <c r="T1151" s="2">
        <f>IF(Tabla1[[#This Row],[KILOMETROS ADICIONALES]]=0,Tabla1[[#This Row],[KILOMETROS]]*Tabla1[[#This Row],[COSTO NORMAL]],Tabla1[[#This Row],[COSTO NORMAL]]*Tabla1[[#This Row],[KILOMETROS HASTA]])</f>
        <v>7.5</v>
      </c>
      <c r="U1151" s="2">
        <f>Tabla1[[#This Row],[KILOMETROS ADICIONALES]]*Tabla1[[#This Row],[COSTO ADICIONAL]]</f>
        <v>0.57599999999999996</v>
      </c>
      <c r="V1151">
        <v>119.79</v>
      </c>
      <c r="W1151" s="2">
        <f>Tabla1[[#This Row],[COSTO NORMAL2]]+Tabla1[[#This Row],[COSTO ADICIONAL2]]</f>
        <v>8.0760000000000005</v>
      </c>
    </row>
    <row r="1152" spans="1:23" x14ac:dyDescent="0.25">
      <c r="A1152" t="s">
        <v>72</v>
      </c>
      <c r="B1152" t="s">
        <v>1834</v>
      </c>
      <c r="C1152" t="s">
        <v>10243</v>
      </c>
      <c r="D1152" t="s">
        <v>13</v>
      </c>
      <c r="E1152" t="s">
        <v>14844</v>
      </c>
      <c r="F1152" t="s">
        <v>14</v>
      </c>
      <c r="G1152" t="s">
        <v>15</v>
      </c>
      <c r="H1152" t="s">
        <v>72</v>
      </c>
      <c r="I1152" t="s">
        <v>1881</v>
      </c>
      <c r="J1152" t="str">
        <f>MID(Tabla1[[#This Row],[HORA2]],1,2)</f>
        <v>11</v>
      </c>
      <c r="K1152" t="s">
        <v>20</v>
      </c>
      <c r="L1152" t="s">
        <v>26</v>
      </c>
      <c r="M1152" t="s">
        <v>14867</v>
      </c>
      <c r="N1152" t="s">
        <v>22</v>
      </c>
      <c r="O1152">
        <v>18</v>
      </c>
      <c r="P11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</v>
      </c>
      <c r="Q1152">
        <f>IF(Tabla1[[#This Row],[SERVICIO]]="COMIDA",3,IF(Tabla1[[#This Row],[SERVICIO]]="CONTROLADO",12,IF(Tabla1[[#This Row],[SERVICIO]]="RÁPIDO",3.75,IF(Tabla1[[#This Row],[SERVICIO]]="NORMAL",2.5,))))</f>
        <v>2.5</v>
      </c>
      <c r="R1152">
        <f>IF(Tabla1[[#This Row],[SERVICIO]]="COMIDA",3.5,IF(Tabla1[[#This Row],[SERVICIO]]="CONTROLADO",8,IF(Tabla1[[#This Row],[SERVICIO]]="RÁPIDO",4.5,IF(Tabla1[[#This Row],[SERVICIO]]="NORMAL",3,))))</f>
        <v>3</v>
      </c>
      <c r="S1152">
        <f>IF(Tabla1[[#This Row],[SERVICIO]]="COMIDA",0.75,IF(Tabla1[[#This Row],[SERVICIO]]="CONTROLADO",2.65,IF(Tabla1[[#This Row],[SERVICIO]]="RÁPIDO",0.55,IF(Tabla1[[#This Row],[SERVICIO]]="NORMAL",1.2,))))</f>
        <v>1.2</v>
      </c>
      <c r="T1152" s="2">
        <f>IF(Tabla1[[#This Row],[KILOMETROS ADICIONALES]]=0,Tabla1[[#This Row],[KILOMETROS]]*Tabla1[[#This Row],[COSTO NORMAL]],Tabla1[[#This Row],[COSTO NORMAL]]*Tabla1[[#This Row],[KILOMETROS HASTA]])</f>
        <v>7.5</v>
      </c>
      <c r="U1152" s="2">
        <f>Tabla1[[#This Row],[KILOMETROS ADICIONALES]]*Tabla1[[#This Row],[COSTO ADICIONAL]]</f>
        <v>18.599999999999998</v>
      </c>
      <c r="V1152">
        <v>212.57</v>
      </c>
      <c r="W1152" s="2">
        <f>Tabla1[[#This Row],[COSTO NORMAL2]]+Tabla1[[#This Row],[COSTO ADICIONAL2]]</f>
        <v>26.099999999999998</v>
      </c>
    </row>
    <row r="1153" spans="1:23" x14ac:dyDescent="0.25">
      <c r="A1153" t="s">
        <v>72</v>
      </c>
      <c r="B1153" t="s">
        <v>1834</v>
      </c>
      <c r="C1153" t="s">
        <v>10244</v>
      </c>
      <c r="D1153" t="s">
        <v>13</v>
      </c>
      <c r="E1153" t="s">
        <v>14844</v>
      </c>
      <c r="F1153" t="s">
        <v>14</v>
      </c>
      <c r="G1153" t="s">
        <v>15</v>
      </c>
      <c r="H1153" t="s">
        <v>72</v>
      </c>
      <c r="I1153" t="s">
        <v>1882</v>
      </c>
      <c r="J1153" t="str">
        <f>MID(Tabla1[[#This Row],[HORA2]],1,2)</f>
        <v>11</v>
      </c>
      <c r="K1153" t="s">
        <v>20</v>
      </c>
      <c r="L1153" t="s">
        <v>149</v>
      </c>
      <c r="M1153" t="s">
        <v>14867</v>
      </c>
      <c r="N1153" t="s">
        <v>22</v>
      </c>
      <c r="O1153">
        <v>19.72</v>
      </c>
      <c r="P11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17.22</v>
      </c>
      <c r="Q1153">
        <f>IF(Tabla1[[#This Row],[SERVICIO]]="COMIDA",3,IF(Tabla1[[#This Row],[SERVICIO]]="CONTROLADO",12,IF(Tabla1[[#This Row],[SERVICIO]]="RÁPIDO",3.75,IF(Tabla1[[#This Row],[SERVICIO]]="NORMAL",2.5,))))</f>
        <v>2.5</v>
      </c>
      <c r="R1153">
        <f>IF(Tabla1[[#This Row],[SERVICIO]]="COMIDA",3.5,IF(Tabla1[[#This Row],[SERVICIO]]="CONTROLADO",8,IF(Tabla1[[#This Row],[SERVICIO]]="RÁPIDO",4.5,IF(Tabla1[[#This Row],[SERVICIO]]="NORMAL",3,))))</f>
        <v>3</v>
      </c>
      <c r="S1153">
        <f>IF(Tabla1[[#This Row],[SERVICIO]]="COMIDA",0.75,IF(Tabla1[[#This Row],[SERVICIO]]="CONTROLADO",2.65,IF(Tabla1[[#This Row],[SERVICIO]]="RÁPIDO",0.55,IF(Tabla1[[#This Row],[SERVICIO]]="NORMAL",1.2,))))</f>
        <v>1.2</v>
      </c>
      <c r="T1153" s="2">
        <f>IF(Tabla1[[#This Row],[KILOMETROS ADICIONALES]]=0,Tabla1[[#This Row],[KILOMETROS]]*Tabla1[[#This Row],[COSTO NORMAL]],Tabla1[[#This Row],[COSTO NORMAL]]*Tabla1[[#This Row],[KILOMETROS HASTA]])</f>
        <v>7.5</v>
      </c>
      <c r="U1153" s="2">
        <f>Tabla1[[#This Row],[KILOMETROS ADICIONALES]]*Tabla1[[#This Row],[COSTO ADICIONAL]]</f>
        <v>20.663999999999998</v>
      </c>
      <c r="V1153">
        <v>245.31</v>
      </c>
      <c r="W1153" s="2">
        <f>Tabla1[[#This Row],[COSTO NORMAL2]]+Tabla1[[#This Row],[COSTO ADICIONAL2]]</f>
        <v>28.163999999999998</v>
      </c>
    </row>
    <row r="1154" spans="1:23" x14ac:dyDescent="0.25">
      <c r="A1154" t="s">
        <v>72</v>
      </c>
      <c r="B1154" t="s">
        <v>1834</v>
      </c>
      <c r="C1154" t="s">
        <v>10245</v>
      </c>
      <c r="D1154" t="s">
        <v>13</v>
      </c>
      <c r="E1154" t="s">
        <v>14844</v>
      </c>
      <c r="F1154" t="s">
        <v>14</v>
      </c>
      <c r="G1154" t="s">
        <v>15</v>
      </c>
      <c r="H1154" t="s">
        <v>72</v>
      </c>
      <c r="I1154" t="s">
        <v>1883</v>
      </c>
      <c r="J1154" t="str">
        <f>MID(Tabla1[[#This Row],[HORA2]],1,2)</f>
        <v>13</v>
      </c>
      <c r="K1154" t="s">
        <v>20</v>
      </c>
      <c r="L1154" t="s">
        <v>153</v>
      </c>
      <c r="M1154" t="s">
        <v>14867</v>
      </c>
      <c r="N1154" t="s">
        <v>22</v>
      </c>
      <c r="O1154">
        <v>8.74</v>
      </c>
      <c r="P11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6.24</v>
      </c>
      <c r="Q1154">
        <f>IF(Tabla1[[#This Row],[SERVICIO]]="COMIDA",3,IF(Tabla1[[#This Row],[SERVICIO]]="CONTROLADO",12,IF(Tabla1[[#This Row],[SERVICIO]]="RÁPIDO",3.75,IF(Tabla1[[#This Row],[SERVICIO]]="NORMAL",2.5,))))</f>
        <v>2.5</v>
      </c>
      <c r="R1154">
        <f>IF(Tabla1[[#This Row],[SERVICIO]]="COMIDA",3.5,IF(Tabla1[[#This Row],[SERVICIO]]="CONTROLADO",8,IF(Tabla1[[#This Row],[SERVICIO]]="RÁPIDO",4.5,IF(Tabla1[[#This Row],[SERVICIO]]="NORMAL",3,))))</f>
        <v>3</v>
      </c>
      <c r="S1154">
        <f>IF(Tabla1[[#This Row],[SERVICIO]]="COMIDA",0.75,IF(Tabla1[[#This Row],[SERVICIO]]="CONTROLADO",2.65,IF(Tabla1[[#This Row],[SERVICIO]]="RÁPIDO",0.55,IF(Tabla1[[#This Row],[SERVICIO]]="NORMAL",1.2,))))</f>
        <v>1.2</v>
      </c>
      <c r="T1154" s="2">
        <f>IF(Tabla1[[#This Row],[KILOMETROS ADICIONALES]]=0,Tabla1[[#This Row],[KILOMETROS]]*Tabla1[[#This Row],[COSTO NORMAL]],Tabla1[[#This Row],[COSTO NORMAL]]*Tabla1[[#This Row],[KILOMETROS HASTA]])</f>
        <v>7.5</v>
      </c>
      <c r="U1154" s="2">
        <f>Tabla1[[#This Row],[KILOMETROS ADICIONALES]]*Tabla1[[#This Row],[COSTO ADICIONAL]]</f>
        <v>7.4879999999999995</v>
      </c>
      <c r="V1154">
        <v>65.599999999999994</v>
      </c>
      <c r="W1154" s="2">
        <f>Tabla1[[#This Row],[COSTO NORMAL2]]+Tabla1[[#This Row],[COSTO ADICIONAL2]]</f>
        <v>14.988</v>
      </c>
    </row>
    <row r="1155" spans="1:23" x14ac:dyDescent="0.25">
      <c r="A1155" t="s">
        <v>72</v>
      </c>
      <c r="B1155" t="s">
        <v>1834</v>
      </c>
      <c r="C1155" t="s">
        <v>10246</v>
      </c>
      <c r="D1155" t="s">
        <v>13</v>
      </c>
      <c r="E1155" t="s">
        <v>14844</v>
      </c>
      <c r="F1155" t="s">
        <v>14</v>
      </c>
      <c r="G1155" t="s">
        <v>15</v>
      </c>
      <c r="H1155" t="s">
        <v>72</v>
      </c>
      <c r="I1155" t="s">
        <v>1884</v>
      </c>
      <c r="J1155" t="str">
        <f>MID(Tabla1[[#This Row],[HORA2]],1,2)</f>
        <v>11</v>
      </c>
      <c r="K1155" t="s">
        <v>20</v>
      </c>
      <c r="L1155" t="s">
        <v>20</v>
      </c>
      <c r="M1155" t="s">
        <v>14867</v>
      </c>
      <c r="N1155" t="s">
        <v>22</v>
      </c>
      <c r="O1155">
        <v>18.7</v>
      </c>
      <c r="P11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1155">
        <f>IF(Tabla1[[#This Row],[SERVICIO]]="COMIDA",3,IF(Tabla1[[#This Row],[SERVICIO]]="CONTROLADO",12,IF(Tabla1[[#This Row],[SERVICIO]]="RÁPIDO",3.75,IF(Tabla1[[#This Row],[SERVICIO]]="NORMAL",2.5,))))</f>
        <v>2.5</v>
      </c>
      <c r="R1155">
        <f>IF(Tabla1[[#This Row],[SERVICIO]]="COMIDA",3.5,IF(Tabla1[[#This Row],[SERVICIO]]="CONTROLADO",8,IF(Tabla1[[#This Row],[SERVICIO]]="RÁPIDO",4.5,IF(Tabla1[[#This Row],[SERVICIO]]="NORMAL",3,))))</f>
        <v>3</v>
      </c>
      <c r="S1155">
        <f>IF(Tabla1[[#This Row],[SERVICIO]]="COMIDA",0.75,IF(Tabla1[[#This Row],[SERVICIO]]="CONTROLADO",2.65,IF(Tabla1[[#This Row],[SERVICIO]]="RÁPIDO",0.55,IF(Tabla1[[#This Row],[SERVICIO]]="NORMAL",1.2,))))</f>
        <v>1.2</v>
      </c>
      <c r="T1155" s="2">
        <f>IF(Tabla1[[#This Row],[KILOMETROS ADICIONALES]]=0,Tabla1[[#This Row],[KILOMETROS]]*Tabla1[[#This Row],[COSTO NORMAL]],Tabla1[[#This Row],[COSTO NORMAL]]*Tabla1[[#This Row],[KILOMETROS HASTA]])</f>
        <v>7.5</v>
      </c>
      <c r="U1155" s="2">
        <f>Tabla1[[#This Row],[KILOMETROS ADICIONALES]]*Tabla1[[#This Row],[COSTO ADICIONAL]]</f>
        <v>19.439999999999998</v>
      </c>
      <c r="V1155">
        <v>72.650000000000006</v>
      </c>
      <c r="W1155" s="2">
        <f>Tabla1[[#This Row],[COSTO NORMAL2]]+Tabla1[[#This Row],[COSTO ADICIONAL2]]</f>
        <v>26.939999999999998</v>
      </c>
    </row>
    <row r="1156" spans="1:23" x14ac:dyDescent="0.25">
      <c r="A1156" t="s">
        <v>72</v>
      </c>
      <c r="B1156" t="s">
        <v>1834</v>
      </c>
      <c r="C1156" t="s">
        <v>10247</v>
      </c>
      <c r="D1156" t="s">
        <v>13</v>
      </c>
      <c r="E1156" t="s">
        <v>14844</v>
      </c>
      <c r="F1156" t="s">
        <v>14</v>
      </c>
      <c r="G1156" t="s">
        <v>15</v>
      </c>
      <c r="H1156" t="s">
        <v>72</v>
      </c>
      <c r="I1156" t="s">
        <v>1885</v>
      </c>
      <c r="J1156" t="str">
        <f>MID(Tabla1[[#This Row],[HORA2]],1,2)</f>
        <v>14</v>
      </c>
      <c r="K1156" t="s">
        <v>20</v>
      </c>
      <c r="L1156" t="s">
        <v>27</v>
      </c>
      <c r="M1156" t="s">
        <v>14867</v>
      </c>
      <c r="N1156" t="s">
        <v>22</v>
      </c>
      <c r="O1156">
        <v>18.11</v>
      </c>
      <c r="P11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15.61</v>
      </c>
      <c r="Q1156">
        <f>IF(Tabla1[[#This Row],[SERVICIO]]="COMIDA",3,IF(Tabla1[[#This Row],[SERVICIO]]="CONTROLADO",12,IF(Tabla1[[#This Row],[SERVICIO]]="RÁPIDO",3.75,IF(Tabla1[[#This Row],[SERVICIO]]="NORMAL",2.5,))))</f>
        <v>2.5</v>
      </c>
      <c r="R1156">
        <f>IF(Tabla1[[#This Row],[SERVICIO]]="COMIDA",3.5,IF(Tabla1[[#This Row],[SERVICIO]]="CONTROLADO",8,IF(Tabla1[[#This Row],[SERVICIO]]="RÁPIDO",4.5,IF(Tabla1[[#This Row],[SERVICIO]]="NORMAL",3,))))</f>
        <v>3</v>
      </c>
      <c r="S1156">
        <f>IF(Tabla1[[#This Row],[SERVICIO]]="COMIDA",0.75,IF(Tabla1[[#This Row],[SERVICIO]]="CONTROLADO",2.65,IF(Tabla1[[#This Row],[SERVICIO]]="RÁPIDO",0.55,IF(Tabla1[[#This Row],[SERVICIO]]="NORMAL",1.2,))))</f>
        <v>1.2</v>
      </c>
      <c r="T1156" s="2">
        <f>IF(Tabla1[[#This Row],[KILOMETROS ADICIONALES]]=0,Tabla1[[#This Row],[KILOMETROS]]*Tabla1[[#This Row],[COSTO NORMAL]],Tabla1[[#This Row],[COSTO NORMAL]]*Tabla1[[#This Row],[KILOMETROS HASTA]])</f>
        <v>7.5</v>
      </c>
      <c r="U1156" s="2">
        <f>Tabla1[[#This Row],[KILOMETROS ADICIONALES]]*Tabla1[[#This Row],[COSTO ADICIONAL]]</f>
        <v>18.731999999999999</v>
      </c>
      <c r="V1156">
        <v>116.85</v>
      </c>
      <c r="W1156" s="2">
        <f>Tabla1[[#This Row],[COSTO NORMAL2]]+Tabla1[[#This Row],[COSTO ADICIONAL2]]</f>
        <v>26.231999999999999</v>
      </c>
    </row>
    <row r="1157" spans="1:23" x14ac:dyDescent="0.25">
      <c r="A1157" t="s">
        <v>72</v>
      </c>
      <c r="B1157" t="s">
        <v>1834</v>
      </c>
      <c r="C1157" t="s">
        <v>10248</v>
      </c>
      <c r="D1157" t="s">
        <v>13</v>
      </c>
      <c r="E1157" t="s">
        <v>14844</v>
      </c>
      <c r="F1157" t="s">
        <v>14</v>
      </c>
      <c r="G1157" t="s">
        <v>15</v>
      </c>
      <c r="H1157" t="s">
        <v>72</v>
      </c>
      <c r="I1157" t="s">
        <v>1886</v>
      </c>
      <c r="J1157" t="str">
        <f>MID(Tabla1[[#This Row],[HORA2]],1,2)</f>
        <v>12</v>
      </c>
      <c r="K1157" t="s">
        <v>20</v>
      </c>
      <c r="L1157" t="s">
        <v>31</v>
      </c>
      <c r="M1157" t="s">
        <v>14867</v>
      </c>
      <c r="N1157" t="s">
        <v>22</v>
      </c>
      <c r="O1157">
        <v>19.8</v>
      </c>
      <c r="P11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</v>
      </c>
      <c r="Q1157">
        <f>IF(Tabla1[[#This Row],[SERVICIO]]="COMIDA",3,IF(Tabla1[[#This Row],[SERVICIO]]="CONTROLADO",12,IF(Tabla1[[#This Row],[SERVICIO]]="RÁPIDO",3.75,IF(Tabla1[[#This Row],[SERVICIO]]="NORMAL",2.5,))))</f>
        <v>2.5</v>
      </c>
      <c r="R1157">
        <f>IF(Tabla1[[#This Row],[SERVICIO]]="COMIDA",3.5,IF(Tabla1[[#This Row],[SERVICIO]]="CONTROLADO",8,IF(Tabla1[[#This Row],[SERVICIO]]="RÁPIDO",4.5,IF(Tabla1[[#This Row],[SERVICIO]]="NORMAL",3,))))</f>
        <v>3</v>
      </c>
      <c r="S1157">
        <f>IF(Tabla1[[#This Row],[SERVICIO]]="COMIDA",0.75,IF(Tabla1[[#This Row],[SERVICIO]]="CONTROLADO",2.65,IF(Tabla1[[#This Row],[SERVICIO]]="RÁPIDO",0.55,IF(Tabla1[[#This Row],[SERVICIO]]="NORMAL",1.2,))))</f>
        <v>1.2</v>
      </c>
      <c r="T1157" s="2">
        <f>IF(Tabla1[[#This Row],[KILOMETROS ADICIONALES]]=0,Tabla1[[#This Row],[KILOMETROS]]*Tabla1[[#This Row],[COSTO NORMAL]],Tabla1[[#This Row],[COSTO NORMAL]]*Tabla1[[#This Row],[KILOMETROS HASTA]])</f>
        <v>7.5</v>
      </c>
      <c r="U1157" s="2">
        <f>Tabla1[[#This Row],[KILOMETROS ADICIONALES]]*Tabla1[[#This Row],[COSTO ADICIONAL]]</f>
        <v>20.76</v>
      </c>
      <c r="V1157">
        <v>38.93</v>
      </c>
      <c r="W1157" s="2">
        <f>Tabla1[[#This Row],[COSTO NORMAL2]]+Tabla1[[#This Row],[COSTO ADICIONAL2]]</f>
        <v>28.26</v>
      </c>
    </row>
    <row r="1158" spans="1:23" x14ac:dyDescent="0.25">
      <c r="A1158" t="s">
        <v>72</v>
      </c>
      <c r="B1158" t="s">
        <v>1887</v>
      </c>
      <c r="C1158" t="s">
        <v>10249</v>
      </c>
      <c r="D1158" t="s">
        <v>13</v>
      </c>
      <c r="E1158" t="s">
        <v>14844</v>
      </c>
      <c r="F1158" t="s">
        <v>14</v>
      </c>
      <c r="G1158" t="s">
        <v>15</v>
      </c>
      <c r="H1158" t="s">
        <v>72</v>
      </c>
      <c r="I1158" t="s">
        <v>1888</v>
      </c>
      <c r="J1158" t="str">
        <f>MID(Tabla1[[#This Row],[HORA2]],1,2)</f>
        <v>13</v>
      </c>
      <c r="K1158" t="s">
        <v>20</v>
      </c>
      <c r="L1158" t="s">
        <v>19</v>
      </c>
      <c r="M1158" t="s">
        <v>14867</v>
      </c>
      <c r="N1158" t="s">
        <v>22</v>
      </c>
      <c r="O1158">
        <v>3.82</v>
      </c>
      <c r="P11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1.3199999999999998</v>
      </c>
      <c r="Q1158">
        <f>IF(Tabla1[[#This Row],[SERVICIO]]="COMIDA",3,IF(Tabla1[[#This Row],[SERVICIO]]="CONTROLADO",12,IF(Tabla1[[#This Row],[SERVICIO]]="RÁPIDO",3.75,IF(Tabla1[[#This Row],[SERVICIO]]="NORMAL",2.5,))))</f>
        <v>2.5</v>
      </c>
      <c r="R1158">
        <f>IF(Tabla1[[#This Row],[SERVICIO]]="COMIDA",3.5,IF(Tabla1[[#This Row],[SERVICIO]]="CONTROLADO",8,IF(Tabla1[[#This Row],[SERVICIO]]="RÁPIDO",4.5,IF(Tabla1[[#This Row],[SERVICIO]]="NORMAL",3,))))</f>
        <v>3</v>
      </c>
      <c r="S1158">
        <f>IF(Tabla1[[#This Row],[SERVICIO]]="COMIDA",0.75,IF(Tabla1[[#This Row],[SERVICIO]]="CONTROLADO",2.65,IF(Tabla1[[#This Row],[SERVICIO]]="RÁPIDO",0.55,IF(Tabla1[[#This Row],[SERVICIO]]="NORMAL",1.2,))))</f>
        <v>1.2</v>
      </c>
      <c r="T1158" s="2">
        <f>IF(Tabla1[[#This Row],[KILOMETROS ADICIONALES]]=0,Tabla1[[#This Row],[KILOMETROS]]*Tabla1[[#This Row],[COSTO NORMAL]],Tabla1[[#This Row],[COSTO NORMAL]]*Tabla1[[#This Row],[KILOMETROS HASTA]])</f>
        <v>7.5</v>
      </c>
      <c r="U1158" s="2">
        <f>Tabla1[[#This Row],[KILOMETROS ADICIONALES]]*Tabla1[[#This Row],[COSTO ADICIONAL]]</f>
        <v>1.5839999999999999</v>
      </c>
      <c r="V1158">
        <v>202.16</v>
      </c>
      <c r="W1158" s="2">
        <f>Tabla1[[#This Row],[COSTO NORMAL2]]+Tabla1[[#This Row],[COSTO ADICIONAL2]]</f>
        <v>9.0839999999999996</v>
      </c>
    </row>
    <row r="1159" spans="1:23" x14ac:dyDescent="0.25">
      <c r="A1159" t="s">
        <v>72</v>
      </c>
      <c r="B1159" t="s">
        <v>1887</v>
      </c>
      <c r="C1159" t="s">
        <v>10250</v>
      </c>
      <c r="D1159" t="s">
        <v>13</v>
      </c>
      <c r="E1159" t="s">
        <v>14844</v>
      </c>
      <c r="F1159" t="s">
        <v>14</v>
      </c>
      <c r="G1159" t="s">
        <v>15</v>
      </c>
      <c r="H1159" t="s">
        <v>72</v>
      </c>
      <c r="I1159" t="s">
        <v>1889</v>
      </c>
      <c r="J1159" t="str">
        <f>MID(Tabla1[[#This Row],[HORA2]],1,2)</f>
        <v>13</v>
      </c>
      <c r="K1159" t="s">
        <v>20</v>
      </c>
      <c r="L1159" t="s">
        <v>44</v>
      </c>
      <c r="M1159" t="s">
        <v>14867</v>
      </c>
      <c r="N1159" t="s">
        <v>22</v>
      </c>
      <c r="O1159">
        <v>2.46</v>
      </c>
      <c r="P11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59">
        <f>IF(Tabla1[[#This Row],[SERVICIO]]="COMIDA",3,IF(Tabla1[[#This Row],[SERVICIO]]="CONTROLADO",12,IF(Tabla1[[#This Row],[SERVICIO]]="RÁPIDO",3.75,IF(Tabla1[[#This Row],[SERVICIO]]="NORMAL",2.5,))))</f>
        <v>2.5</v>
      </c>
      <c r="R1159">
        <f>IF(Tabla1[[#This Row],[SERVICIO]]="COMIDA",3.5,IF(Tabla1[[#This Row],[SERVICIO]]="CONTROLADO",8,IF(Tabla1[[#This Row],[SERVICIO]]="RÁPIDO",4.5,IF(Tabla1[[#This Row],[SERVICIO]]="NORMAL",3,))))</f>
        <v>3</v>
      </c>
      <c r="S1159">
        <f>IF(Tabla1[[#This Row],[SERVICIO]]="COMIDA",0.75,IF(Tabla1[[#This Row],[SERVICIO]]="CONTROLADO",2.65,IF(Tabla1[[#This Row],[SERVICIO]]="RÁPIDO",0.55,IF(Tabla1[[#This Row],[SERVICIO]]="NORMAL",1.2,))))</f>
        <v>1.2</v>
      </c>
      <c r="T1159" s="2">
        <f>IF(Tabla1[[#This Row],[KILOMETROS ADICIONALES]]=0,Tabla1[[#This Row],[KILOMETROS]]*Tabla1[[#This Row],[COSTO NORMAL]],Tabla1[[#This Row],[COSTO NORMAL]]*Tabla1[[#This Row],[KILOMETROS HASTA]])</f>
        <v>7.38</v>
      </c>
      <c r="U1159" s="2">
        <f>Tabla1[[#This Row],[KILOMETROS ADICIONALES]]*Tabla1[[#This Row],[COSTO ADICIONAL]]</f>
        <v>0</v>
      </c>
      <c r="V1159">
        <v>182.87</v>
      </c>
      <c r="W1159" s="2">
        <f>Tabla1[[#This Row],[COSTO NORMAL2]]+Tabla1[[#This Row],[COSTO ADICIONAL2]]</f>
        <v>7.38</v>
      </c>
    </row>
    <row r="1160" spans="1:23" x14ac:dyDescent="0.25">
      <c r="A1160" t="s">
        <v>72</v>
      </c>
      <c r="B1160" t="s">
        <v>1887</v>
      </c>
      <c r="C1160" t="s">
        <v>10251</v>
      </c>
      <c r="D1160" t="s">
        <v>13</v>
      </c>
      <c r="E1160" t="s">
        <v>14844</v>
      </c>
      <c r="F1160" t="s">
        <v>14</v>
      </c>
      <c r="G1160" t="s">
        <v>15</v>
      </c>
      <c r="H1160" t="s">
        <v>72</v>
      </c>
      <c r="I1160" t="s">
        <v>1890</v>
      </c>
      <c r="J1160" t="str">
        <f>MID(Tabla1[[#This Row],[HORA2]],1,2)</f>
        <v>12</v>
      </c>
      <c r="K1160" t="s">
        <v>20</v>
      </c>
      <c r="L1160" t="s">
        <v>78</v>
      </c>
      <c r="M1160" t="s">
        <v>14867</v>
      </c>
      <c r="N1160" t="s">
        <v>22</v>
      </c>
      <c r="O1160">
        <v>10.85</v>
      </c>
      <c r="P11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8.35</v>
      </c>
      <c r="Q1160">
        <f>IF(Tabla1[[#This Row],[SERVICIO]]="COMIDA",3,IF(Tabla1[[#This Row],[SERVICIO]]="CONTROLADO",12,IF(Tabla1[[#This Row],[SERVICIO]]="RÁPIDO",3.75,IF(Tabla1[[#This Row],[SERVICIO]]="NORMAL",2.5,))))</f>
        <v>2.5</v>
      </c>
      <c r="R1160">
        <f>IF(Tabla1[[#This Row],[SERVICIO]]="COMIDA",3.5,IF(Tabla1[[#This Row],[SERVICIO]]="CONTROLADO",8,IF(Tabla1[[#This Row],[SERVICIO]]="RÁPIDO",4.5,IF(Tabla1[[#This Row],[SERVICIO]]="NORMAL",3,))))</f>
        <v>3</v>
      </c>
      <c r="S1160">
        <f>IF(Tabla1[[#This Row],[SERVICIO]]="COMIDA",0.75,IF(Tabla1[[#This Row],[SERVICIO]]="CONTROLADO",2.65,IF(Tabla1[[#This Row],[SERVICIO]]="RÁPIDO",0.55,IF(Tabla1[[#This Row],[SERVICIO]]="NORMAL",1.2,))))</f>
        <v>1.2</v>
      </c>
      <c r="T1160" s="2">
        <f>IF(Tabla1[[#This Row],[KILOMETROS ADICIONALES]]=0,Tabla1[[#This Row],[KILOMETROS]]*Tabla1[[#This Row],[COSTO NORMAL]],Tabla1[[#This Row],[COSTO NORMAL]]*Tabla1[[#This Row],[KILOMETROS HASTA]])</f>
        <v>7.5</v>
      </c>
      <c r="U1160" s="2">
        <f>Tabla1[[#This Row],[KILOMETROS ADICIONALES]]*Tabla1[[#This Row],[COSTO ADICIONAL]]</f>
        <v>10.02</v>
      </c>
      <c r="V1160">
        <v>233.81</v>
      </c>
      <c r="W1160" s="2">
        <f>Tabla1[[#This Row],[COSTO NORMAL2]]+Tabla1[[#This Row],[COSTO ADICIONAL2]]</f>
        <v>17.52</v>
      </c>
    </row>
    <row r="1161" spans="1:23" x14ac:dyDescent="0.25">
      <c r="A1161" t="s">
        <v>72</v>
      </c>
      <c r="B1161" t="s">
        <v>1887</v>
      </c>
      <c r="C1161" t="s">
        <v>10252</v>
      </c>
      <c r="D1161" t="s">
        <v>13</v>
      </c>
      <c r="E1161" t="s">
        <v>14844</v>
      </c>
      <c r="F1161" t="s">
        <v>14</v>
      </c>
      <c r="G1161" t="s">
        <v>15</v>
      </c>
      <c r="H1161" t="s">
        <v>72</v>
      </c>
      <c r="I1161" t="s">
        <v>1891</v>
      </c>
      <c r="J1161" t="str">
        <f>MID(Tabla1[[#This Row],[HORA2]],1,2)</f>
        <v>16</v>
      </c>
      <c r="K1161" t="s">
        <v>20</v>
      </c>
      <c r="L1161" t="s">
        <v>188</v>
      </c>
      <c r="M1161" t="s">
        <v>14867</v>
      </c>
      <c r="N1161" t="s">
        <v>22</v>
      </c>
      <c r="O1161">
        <v>18.16</v>
      </c>
      <c r="P11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15.66</v>
      </c>
      <c r="Q1161">
        <f>IF(Tabla1[[#This Row],[SERVICIO]]="COMIDA",3,IF(Tabla1[[#This Row],[SERVICIO]]="CONTROLADO",12,IF(Tabla1[[#This Row],[SERVICIO]]="RÁPIDO",3.75,IF(Tabla1[[#This Row],[SERVICIO]]="NORMAL",2.5,))))</f>
        <v>2.5</v>
      </c>
      <c r="R1161">
        <f>IF(Tabla1[[#This Row],[SERVICIO]]="COMIDA",3.5,IF(Tabla1[[#This Row],[SERVICIO]]="CONTROLADO",8,IF(Tabla1[[#This Row],[SERVICIO]]="RÁPIDO",4.5,IF(Tabla1[[#This Row],[SERVICIO]]="NORMAL",3,))))</f>
        <v>3</v>
      </c>
      <c r="S1161">
        <f>IF(Tabla1[[#This Row],[SERVICIO]]="COMIDA",0.75,IF(Tabla1[[#This Row],[SERVICIO]]="CONTROLADO",2.65,IF(Tabla1[[#This Row],[SERVICIO]]="RÁPIDO",0.55,IF(Tabla1[[#This Row],[SERVICIO]]="NORMAL",1.2,))))</f>
        <v>1.2</v>
      </c>
      <c r="T1161" s="2">
        <f>IF(Tabla1[[#This Row],[KILOMETROS ADICIONALES]]=0,Tabla1[[#This Row],[KILOMETROS]]*Tabla1[[#This Row],[COSTO NORMAL]],Tabla1[[#This Row],[COSTO NORMAL]]*Tabla1[[#This Row],[KILOMETROS HASTA]])</f>
        <v>7.5</v>
      </c>
      <c r="U1161" s="2">
        <f>Tabla1[[#This Row],[KILOMETROS ADICIONALES]]*Tabla1[[#This Row],[COSTO ADICIONAL]]</f>
        <v>18.791999999999998</v>
      </c>
      <c r="V1161">
        <v>118.26</v>
      </c>
      <c r="W1161" s="2">
        <f>Tabla1[[#This Row],[COSTO NORMAL2]]+Tabla1[[#This Row],[COSTO ADICIONAL2]]</f>
        <v>26.291999999999998</v>
      </c>
    </row>
    <row r="1162" spans="1:23" x14ac:dyDescent="0.25">
      <c r="A1162" t="s">
        <v>72</v>
      </c>
      <c r="B1162" t="s">
        <v>1887</v>
      </c>
      <c r="C1162" t="s">
        <v>10253</v>
      </c>
      <c r="D1162" t="s">
        <v>13</v>
      </c>
      <c r="E1162" t="s">
        <v>14844</v>
      </c>
      <c r="F1162" t="s">
        <v>14</v>
      </c>
      <c r="G1162" t="s">
        <v>15</v>
      </c>
      <c r="H1162" t="s">
        <v>72</v>
      </c>
      <c r="I1162" t="s">
        <v>1892</v>
      </c>
      <c r="J1162" t="str">
        <f>MID(Tabla1[[#This Row],[HORA2]],1,2)</f>
        <v>16</v>
      </c>
      <c r="K1162" t="s">
        <v>20</v>
      </c>
      <c r="L1162" t="s">
        <v>188</v>
      </c>
      <c r="M1162" t="s">
        <v>14867</v>
      </c>
      <c r="N1162" t="s">
        <v>22</v>
      </c>
      <c r="O1162">
        <v>2.66</v>
      </c>
      <c r="P11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0.16000000000000014</v>
      </c>
      <c r="Q1162">
        <f>IF(Tabla1[[#This Row],[SERVICIO]]="COMIDA",3,IF(Tabla1[[#This Row],[SERVICIO]]="CONTROLADO",12,IF(Tabla1[[#This Row],[SERVICIO]]="RÁPIDO",3.75,IF(Tabla1[[#This Row],[SERVICIO]]="NORMAL",2.5,))))</f>
        <v>2.5</v>
      </c>
      <c r="R1162">
        <f>IF(Tabla1[[#This Row],[SERVICIO]]="COMIDA",3.5,IF(Tabla1[[#This Row],[SERVICIO]]="CONTROLADO",8,IF(Tabla1[[#This Row],[SERVICIO]]="RÁPIDO",4.5,IF(Tabla1[[#This Row],[SERVICIO]]="NORMAL",3,))))</f>
        <v>3</v>
      </c>
      <c r="S1162">
        <f>IF(Tabla1[[#This Row],[SERVICIO]]="COMIDA",0.75,IF(Tabla1[[#This Row],[SERVICIO]]="CONTROLADO",2.65,IF(Tabla1[[#This Row],[SERVICIO]]="RÁPIDO",0.55,IF(Tabla1[[#This Row],[SERVICIO]]="NORMAL",1.2,))))</f>
        <v>1.2</v>
      </c>
      <c r="T1162" s="2">
        <f>IF(Tabla1[[#This Row],[KILOMETROS ADICIONALES]]=0,Tabla1[[#This Row],[KILOMETROS]]*Tabla1[[#This Row],[COSTO NORMAL]],Tabla1[[#This Row],[COSTO NORMAL]]*Tabla1[[#This Row],[KILOMETROS HASTA]])</f>
        <v>7.5</v>
      </c>
      <c r="U1162" s="2">
        <f>Tabla1[[#This Row],[KILOMETROS ADICIONALES]]*Tabla1[[#This Row],[COSTO ADICIONAL]]</f>
        <v>0.19200000000000017</v>
      </c>
      <c r="V1162">
        <v>39.369999999999997</v>
      </c>
      <c r="W1162" s="2">
        <f>Tabla1[[#This Row],[COSTO NORMAL2]]+Tabla1[[#This Row],[COSTO ADICIONAL2]]</f>
        <v>7.6920000000000002</v>
      </c>
    </row>
    <row r="1163" spans="1:23" x14ac:dyDescent="0.25">
      <c r="A1163" t="s">
        <v>72</v>
      </c>
      <c r="B1163" t="s">
        <v>1887</v>
      </c>
      <c r="C1163" t="s">
        <v>10254</v>
      </c>
      <c r="D1163" t="s">
        <v>13</v>
      </c>
      <c r="E1163" t="s">
        <v>14844</v>
      </c>
      <c r="F1163" t="s">
        <v>14</v>
      </c>
      <c r="G1163" t="s">
        <v>15</v>
      </c>
      <c r="H1163" t="s">
        <v>72</v>
      </c>
      <c r="I1163" t="s">
        <v>1893</v>
      </c>
      <c r="J1163" t="str">
        <f>MID(Tabla1[[#This Row],[HORA2]],1,2)</f>
        <v>15</v>
      </c>
      <c r="K1163" t="s">
        <v>20</v>
      </c>
      <c r="L1163" t="s">
        <v>131</v>
      </c>
      <c r="M1163" t="s">
        <v>14867</v>
      </c>
      <c r="N1163" t="s">
        <v>22</v>
      </c>
      <c r="O1163">
        <v>7.26</v>
      </c>
      <c r="P11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4.76</v>
      </c>
      <c r="Q1163">
        <f>IF(Tabla1[[#This Row],[SERVICIO]]="COMIDA",3,IF(Tabla1[[#This Row],[SERVICIO]]="CONTROLADO",12,IF(Tabla1[[#This Row],[SERVICIO]]="RÁPIDO",3.75,IF(Tabla1[[#This Row],[SERVICIO]]="NORMAL",2.5,))))</f>
        <v>2.5</v>
      </c>
      <c r="R1163">
        <f>IF(Tabla1[[#This Row],[SERVICIO]]="COMIDA",3.5,IF(Tabla1[[#This Row],[SERVICIO]]="CONTROLADO",8,IF(Tabla1[[#This Row],[SERVICIO]]="RÁPIDO",4.5,IF(Tabla1[[#This Row],[SERVICIO]]="NORMAL",3,))))</f>
        <v>3</v>
      </c>
      <c r="S1163">
        <f>IF(Tabla1[[#This Row],[SERVICIO]]="COMIDA",0.75,IF(Tabla1[[#This Row],[SERVICIO]]="CONTROLADO",2.65,IF(Tabla1[[#This Row],[SERVICIO]]="RÁPIDO",0.55,IF(Tabla1[[#This Row],[SERVICIO]]="NORMAL",1.2,))))</f>
        <v>1.2</v>
      </c>
      <c r="T1163" s="2">
        <f>IF(Tabla1[[#This Row],[KILOMETROS ADICIONALES]]=0,Tabla1[[#This Row],[KILOMETROS]]*Tabla1[[#This Row],[COSTO NORMAL]],Tabla1[[#This Row],[COSTO NORMAL]]*Tabla1[[#This Row],[KILOMETROS HASTA]])</f>
        <v>7.5</v>
      </c>
      <c r="U1163" s="2">
        <f>Tabla1[[#This Row],[KILOMETROS ADICIONALES]]*Tabla1[[#This Row],[COSTO ADICIONAL]]</f>
        <v>5.7119999999999997</v>
      </c>
      <c r="V1163">
        <v>225.57</v>
      </c>
      <c r="W1163" s="2">
        <f>Tabla1[[#This Row],[COSTO NORMAL2]]+Tabla1[[#This Row],[COSTO ADICIONAL2]]</f>
        <v>13.212</v>
      </c>
    </row>
    <row r="1164" spans="1:23" x14ac:dyDescent="0.25">
      <c r="A1164" t="s">
        <v>72</v>
      </c>
      <c r="B1164" t="s">
        <v>1887</v>
      </c>
      <c r="C1164" t="s">
        <v>10255</v>
      </c>
      <c r="D1164" t="s">
        <v>13</v>
      </c>
      <c r="E1164" t="s">
        <v>14844</v>
      </c>
      <c r="F1164" t="s">
        <v>14</v>
      </c>
      <c r="G1164" t="s">
        <v>15</v>
      </c>
      <c r="H1164" t="s">
        <v>72</v>
      </c>
      <c r="I1164" t="s">
        <v>1894</v>
      </c>
      <c r="J1164" t="str">
        <f>MID(Tabla1[[#This Row],[HORA2]],1,2)</f>
        <v>11</v>
      </c>
      <c r="K1164" t="s">
        <v>20</v>
      </c>
      <c r="L1164" t="s">
        <v>323</v>
      </c>
      <c r="M1164" t="s">
        <v>14867</v>
      </c>
      <c r="N1164" t="s">
        <v>22</v>
      </c>
      <c r="O1164">
        <v>10.09</v>
      </c>
      <c r="P11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7.59</v>
      </c>
      <c r="Q1164">
        <f>IF(Tabla1[[#This Row],[SERVICIO]]="COMIDA",3,IF(Tabla1[[#This Row],[SERVICIO]]="CONTROLADO",12,IF(Tabla1[[#This Row],[SERVICIO]]="RÁPIDO",3.75,IF(Tabla1[[#This Row],[SERVICIO]]="NORMAL",2.5,))))</f>
        <v>2.5</v>
      </c>
      <c r="R1164">
        <f>IF(Tabla1[[#This Row],[SERVICIO]]="COMIDA",3.5,IF(Tabla1[[#This Row],[SERVICIO]]="CONTROLADO",8,IF(Tabla1[[#This Row],[SERVICIO]]="RÁPIDO",4.5,IF(Tabla1[[#This Row],[SERVICIO]]="NORMAL",3,))))</f>
        <v>3</v>
      </c>
      <c r="S1164">
        <f>IF(Tabla1[[#This Row],[SERVICIO]]="COMIDA",0.75,IF(Tabla1[[#This Row],[SERVICIO]]="CONTROLADO",2.65,IF(Tabla1[[#This Row],[SERVICIO]]="RÁPIDO",0.55,IF(Tabla1[[#This Row],[SERVICIO]]="NORMAL",1.2,))))</f>
        <v>1.2</v>
      </c>
      <c r="T1164" s="2">
        <f>IF(Tabla1[[#This Row],[KILOMETROS ADICIONALES]]=0,Tabla1[[#This Row],[KILOMETROS]]*Tabla1[[#This Row],[COSTO NORMAL]],Tabla1[[#This Row],[COSTO NORMAL]]*Tabla1[[#This Row],[KILOMETROS HASTA]])</f>
        <v>7.5</v>
      </c>
      <c r="U1164" s="2">
        <f>Tabla1[[#This Row],[KILOMETROS ADICIONALES]]*Tabla1[[#This Row],[COSTO ADICIONAL]]</f>
        <v>9.1079999999999988</v>
      </c>
      <c r="V1164">
        <v>147.37</v>
      </c>
      <c r="W1164" s="2">
        <f>Tabla1[[#This Row],[COSTO NORMAL2]]+Tabla1[[#This Row],[COSTO ADICIONAL2]]</f>
        <v>16.607999999999997</v>
      </c>
    </row>
    <row r="1165" spans="1:23" x14ac:dyDescent="0.25">
      <c r="A1165" t="s">
        <v>72</v>
      </c>
      <c r="B1165" t="s">
        <v>1887</v>
      </c>
      <c r="C1165" t="s">
        <v>10256</v>
      </c>
      <c r="D1165" t="s">
        <v>13</v>
      </c>
      <c r="E1165" t="s">
        <v>14844</v>
      </c>
      <c r="F1165" t="s">
        <v>14</v>
      </c>
      <c r="G1165" t="s">
        <v>15</v>
      </c>
      <c r="H1165" t="s">
        <v>72</v>
      </c>
      <c r="I1165" t="s">
        <v>1895</v>
      </c>
      <c r="J1165" t="str">
        <f>MID(Tabla1[[#This Row],[HORA2]],1,2)</f>
        <v>14</v>
      </c>
      <c r="K1165" t="s">
        <v>20</v>
      </c>
      <c r="L1165" t="s">
        <v>149</v>
      </c>
      <c r="M1165" t="s">
        <v>14867</v>
      </c>
      <c r="N1165" t="s">
        <v>22</v>
      </c>
      <c r="O1165">
        <v>10.47</v>
      </c>
      <c r="P11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7.9700000000000006</v>
      </c>
      <c r="Q1165">
        <f>IF(Tabla1[[#This Row],[SERVICIO]]="COMIDA",3,IF(Tabla1[[#This Row],[SERVICIO]]="CONTROLADO",12,IF(Tabla1[[#This Row],[SERVICIO]]="RÁPIDO",3.75,IF(Tabla1[[#This Row],[SERVICIO]]="NORMAL",2.5,))))</f>
        <v>2.5</v>
      </c>
      <c r="R1165">
        <f>IF(Tabla1[[#This Row],[SERVICIO]]="COMIDA",3.5,IF(Tabla1[[#This Row],[SERVICIO]]="CONTROLADO",8,IF(Tabla1[[#This Row],[SERVICIO]]="RÁPIDO",4.5,IF(Tabla1[[#This Row],[SERVICIO]]="NORMAL",3,))))</f>
        <v>3</v>
      </c>
      <c r="S1165">
        <f>IF(Tabla1[[#This Row],[SERVICIO]]="COMIDA",0.75,IF(Tabla1[[#This Row],[SERVICIO]]="CONTROLADO",2.65,IF(Tabla1[[#This Row],[SERVICIO]]="RÁPIDO",0.55,IF(Tabla1[[#This Row],[SERVICIO]]="NORMAL",1.2,))))</f>
        <v>1.2</v>
      </c>
      <c r="T1165" s="2">
        <f>IF(Tabla1[[#This Row],[KILOMETROS ADICIONALES]]=0,Tabla1[[#This Row],[KILOMETROS]]*Tabla1[[#This Row],[COSTO NORMAL]],Tabla1[[#This Row],[COSTO NORMAL]]*Tabla1[[#This Row],[KILOMETROS HASTA]])</f>
        <v>7.5</v>
      </c>
      <c r="U1165" s="2">
        <f>Tabla1[[#This Row],[KILOMETROS ADICIONALES]]*Tabla1[[#This Row],[COSTO ADICIONAL]]</f>
        <v>9.5640000000000001</v>
      </c>
      <c r="V1165">
        <v>78.319999999999993</v>
      </c>
      <c r="W1165" s="2">
        <f>Tabla1[[#This Row],[COSTO NORMAL2]]+Tabla1[[#This Row],[COSTO ADICIONAL2]]</f>
        <v>17.064</v>
      </c>
    </row>
    <row r="1166" spans="1:23" x14ac:dyDescent="0.25">
      <c r="A1166" t="s">
        <v>72</v>
      </c>
      <c r="B1166" t="s">
        <v>1887</v>
      </c>
      <c r="C1166" t="s">
        <v>10257</v>
      </c>
      <c r="D1166" t="s">
        <v>13</v>
      </c>
      <c r="E1166" t="s">
        <v>14844</v>
      </c>
      <c r="F1166" t="s">
        <v>14</v>
      </c>
      <c r="G1166" t="s">
        <v>15</v>
      </c>
      <c r="H1166" t="s">
        <v>72</v>
      </c>
      <c r="I1166" t="s">
        <v>1896</v>
      </c>
      <c r="J1166" t="str">
        <f>MID(Tabla1[[#This Row],[HORA2]],1,2)</f>
        <v>12</v>
      </c>
      <c r="K1166" t="s">
        <v>20</v>
      </c>
      <c r="L1166" t="s">
        <v>26</v>
      </c>
      <c r="M1166" t="s">
        <v>14867</v>
      </c>
      <c r="N1166" t="s">
        <v>22</v>
      </c>
      <c r="O1166">
        <v>6.86</v>
      </c>
      <c r="P11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4.3600000000000003</v>
      </c>
      <c r="Q1166">
        <f>IF(Tabla1[[#This Row],[SERVICIO]]="COMIDA",3,IF(Tabla1[[#This Row],[SERVICIO]]="CONTROLADO",12,IF(Tabla1[[#This Row],[SERVICIO]]="RÁPIDO",3.75,IF(Tabla1[[#This Row],[SERVICIO]]="NORMAL",2.5,))))</f>
        <v>2.5</v>
      </c>
      <c r="R1166">
        <f>IF(Tabla1[[#This Row],[SERVICIO]]="COMIDA",3.5,IF(Tabla1[[#This Row],[SERVICIO]]="CONTROLADO",8,IF(Tabla1[[#This Row],[SERVICIO]]="RÁPIDO",4.5,IF(Tabla1[[#This Row],[SERVICIO]]="NORMAL",3,))))</f>
        <v>3</v>
      </c>
      <c r="S1166">
        <f>IF(Tabla1[[#This Row],[SERVICIO]]="COMIDA",0.75,IF(Tabla1[[#This Row],[SERVICIO]]="CONTROLADO",2.65,IF(Tabla1[[#This Row],[SERVICIO]]="RÁPIDO",0.55,IF(Tabla1[[#This Row],[SERVICIO]]="NORMAL",1.2,))))</f>
        <v>1.2</v>
      </c>
      <c r="T1166" s="2">
        <f>IF(Tabla1[[#This Row],[KILOMETROS ADICIONALES]]=0,Tabla1[[#This Row],[KILOMETROS]]*Tabla1[[#This Row],[COSTO NORMAL]],Tabla1[[#This Row],[COSTO NORMAL]]*Tabla1[[#This Row],[KILOMETROS HASTA]])</f>
        <v>7.5</v>
      </c>
      <c r="U1166" s="2">
        <f>Tabla1[[#This Row],[KILOMETROS ADICIONALES]]*Tabla1[[#This Row],[COSTO ADICIONAL]]</f>
        <v>5.2320000000000002</v>
      </c>
      <c r="V1166">
        <v>108.76</v>
      </c>
      <c r="W1166" s="2">
        <f>Tabla1[[#This Row],[COSTO NORMAL2]]+Tabla1[[#This Row],[COSTO ADICIONAL2]]</f>
        <v>12.731999999999999</v>
      </c>
    </row>
    <row r="1167" spans="1:23" x14ac:dyDescent="0.25">
      <c r="A1167" t="s">
        <v>72</v>
      </c>
      <c r="B1167" t="s">
        <v>1887</v>
      </c>
      <c r="C1167" t="s">
        <v>10258</v>
      </c>
      <c r="D1167" t="s">
        <v>13</v>
      </c>
      <c r="E1167" t="s">
        <v>14844</v>
      </c>
      <c r="F1167" t="s">
        <v>14</v>
      </c>
      <c r="G1167" t="s">
        <v>15</v>
      </c>
      <c r="H1167" t="s">
        <v>72</v>
      </c>
      <c r="I1167" t="s">
        <v>1897</v>
      </c>
      <c r="J1167" t="str">
        <f>MID(Tabla1[[#This Row],[HORA2]],1,2)</f>
        <v>10</v>
      </c>
      <c r="K1167" t="s">
        <v>20</v>
      </c>
      <c r="L1167" t="s">
        <v>115</v>
      </c>
      <c r="M1167" t="s">
        <v>14867</v>
      </c>
      <c r="N1167" t="s">
        <v>22</v>
      </c>
      <c r="O1167">
        <v>9.48</v>
      </c>
      <c r="P11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1167">
        <f>IF(Tabla1[[#This Row],[SERVICIO]]="COMIDA",3,IF(Tabla1[[#This Row],[SERVICIO]]="CONTROLADO",12,IF(Tabla1[[#This Row],[SERVICIO]]="RÁPIDO",3.75,IF(Tabla1[[#This Row],[SERVICIO]]="NORMAL",2.5,))))</f>
        <v>2.5</v>
      </c>
      <c r="R1167">
        <f>IF(Tabla1[[#This Row],[SERVICIO]]="COMIDA",3.5,IF(Tabla1[[#This Row],[SERVICIO]]="CONTROLADO",8,IF(Tabla1[[#This Row],[SERVICIO]]="RÁPIDO",4.5,IF(Tabla1[[#This Row],[SERVICIO]]="NORMAL",3,))))</f>
        <v>3</v>
      </c>
      <c r="S1167">
        <f>IF(Tabla1[[#This Row],[SERVICIO]]="COMIDA",0.75,IF(Tabla1[[#This Row],[SERVICIO]]="CONTROLADO",2.65,IF(Tabla1[[#This Row],[SERVICIO]]="RÁPIDO",0.55,IF(Tabla1[[#This Row],[SERVICIO]]="NORMAL",1.2,))))</f>
        <v>1.2</v>
      </c>
      <c r="T1167" s="2">
        <f>IF(Tabla1[[#This Row],[KILOMETROS ADICIONALES]]=0,Tabla1[[#This Row],[KILOMETROS]]*Tabla1[[#This Row],[COSTO NORMAL]],Tabla1[[#This Row],[COSTO NORMAL]]*Tabla1[[#This Row],[KILOMETROS HASTA]])</f>
        <v>7.5</v>
      </c>
      <c r="U1167" s="2">
        <f>Tabla1[[#This Row],[KILOMETROS ADICIONALES]]*Tabla1[[#This Row],[COSTO ADICIONAL]]</f>
        <v>8.3759999999999994</v>
      </c>
      <c r="V1167">
        <v>198.59</v>
      </c>
      <c r="W1167" s="2">
        <f>Tabla1[[#This Row],[COSTO NORMAL2]]+Tabla1[[#This Row],[COSTO ADICIONAL2]]</f>
        <v>15.875999999999999</v>
      </c>
    </row>
    <row r="1168" spans="1:23" x14ac:dyDescent="0.25">
      <c r="A1168" t="s">
        <v>72</v>
      </c>
      <c r="B1168" t="s">
        <v>1887</v>
      </c>
      <c r="C1168" t="s">
        <v>10259</v>
      </c>
      <c r="D1168" t="s">
        <v>13</v>
      </c>
      <c r="E1168" t="s">
        <v>14844</v>
      </c>
      <c r="F1168" t="s">
        <v>14</v>
      </c>
      <c r="G1168" t="s">
        <v>15</v>
      </c>
      <c r="H1168" t="s">
        <v>72</v>
      </c>
      <c r="I1168" t="s">
        <v>1898</v>
      </c>
      <c r="J1168" t="str">
        <f>MID(Tabla1[[#This Row],[HORA2]],1,2)</f>
        <v>11</v>
      </c>
      <c r="K1168" t="s">
        <v>20</v>
      </c>
      <c r="L1168" t="s">
        <v>323</v>
      </c>
      <c r="M1168" t="s">
        <v>14867</v>
      </c>
      <c r="N1168" t="s">
        <v>22</v>
      </c>
      <c r="O1168">
        <v>9.66</v>
      </c>
      <c r="P11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7.16</v>
      </c>
      <c r="Q1168">
        <f>IF(Tabla1[[#This Row],[SERVICIO]]="COMIDA",3,IF(Tabla1[[#This Row],[SERVICIO]]="CONTROLADO",12,IF(Tabla1[[#This Row],[SERVICIO]]="RÁPIDO",3.75,IF(Tabla1[[#This Row],[SERVICIO]]="NORMAL",2.5,))))</f>
        <v>2.5</v>
      </c>
      <c r="R1168">
        <f>IF(Tabla1[[#This Row],[SERVICIO]]="COMIDA",3.5,IF(Tabla1[[#This Row],[SERVICIO]]="CONTROLADO",8,IF(Tabla1[[#This Row],[SERVICIO]]="RÁPIDO",4.5,IF(Tabla1[[#This Row],[SERVICIO]]="NORMAL",3,))))</f>
        <v>3</v>
      </c>
      <c r="S1168">
        <f>IF(Tabla1[[#This Row],[SERVICIO]]="COMIDA",0.75,IF(Tabla1[[#This Row],[SERVICIO]]="CONTROLADO",2.65,IF(Tabla1[[#This Row],[SERVICIO]]="RÁPIDO",0.55,IF(Tabla1[[#This Row],[SERVICIO]]="NORMAL",1.2,))))</f>
        <v>1.2</v>
      </c>
      <c r="T1168" s="2">
        <f>IF(Tabla1[[#This Row],[KILOMETROS ADICIONALES]]=0,Tabla1[[#This Row],[KILOMETROS]]*Tabla1[[#This Row],[COSTO NORMAL]],Tabla1[[#This Row],[COSTO NORMAL]]*Tabla1[[#This Row],[KILOMETROS HASTA]])</f>
        <v>7.5</v>
      </c>
      <c r="U1168" s="2">
        <f>Tabla1[[#This Row],[KILOMETROS ADICIONALES]]*Tabla1[[#This Row],[COSTO ADICIONAL]]</f>
        <v>8.5920000000000005</v>
      </c>
      <c r="V1168">
        <v>18.87</v>
      </c>
      <c r="W1168" s="2">
        <f>Tabla1[[#This Row],[COSTO NORMAL2]]+Tabla1[[#This Row],[COSTO ADICIONAL2]]</f>
        <v>16.091999999999999</v>
      </c>
    </row>
    <row r="1169" spans="1:23" x14ac:dyDescent="0.25">
      <c r="A1169" t="s">
        <v>72</v>
      </c>
      <c r="B1169" t="s">
        <v>1887</v>
      </c>
      <c r="C1169" t="s">
        <v>10260</v>
      </c>
      <c r="D1169" t="s">
        <v>13</v>
      </c>
      <c r="E1169" t="s">
        <v>14844</v>
      </c>
      <c r="F1169" t="s">
        <v>14</v>
      </c>
      <c r="G1169" t="s">
        <v>15</v>
      </c>
      <c r="H1169" t="s">
        <v>72</v>
      </c>
      <c r="I1169" t="s">
        <v>1899</v>
      </c>
      <c r="J1169" t="str">
        <f>MID(Tabla1[[#This Row],[HORA2]],1,2)</f>
        <v>17</v>
      </c>
      <c r="K1169" t="s">
        <v>20</v>
      </c>
      <c r="L1169" t="s">
        <v>105</v>
      </c>
      <c r="M1169" t="s">
        <v>14867</v>
      </c>
      <c r="N1169" t="s">
        <v>22</v>
      </c>
      <c r="O1169">
        <v>3.8</v>
      </c>
      <c r="P11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1.2999999999999998</v>
      </c>
      <c r="Q1169">
        <f>IF(Tabla1[[#This Row],[SERVICIO]]="COMIDA",3,IF(Tabla1[[#This Row],[SERVICIO]]="CONTROLADO",12,IF(Tabla1[[#This Row],[SERVICIO]]="RÁPIDO",3.75,IF(Tabla1[[#This Row],[SERVICIO]]="NORMAL",2.5,))))</f>
        <v>2.5</v>
      </c>
      <c r="R1169">
        <f>IF(Tabla1[[#This Row],[SERVICIO]]="COMIDA",3.5,IF(Tabla1[[#This Row],[SERVICIO]]="CONTROLADO",8,IF(Tabla1[[#This Row],[SERVICIO]]="RÁPIDO",4.5,IF(Tabla1[[#This Row],[SERVICIO]]="NORMAL",3,))))</f>
        <v>3</v>
      </c>
      <c r="S1169">
        <f>IF(Tabla1[[#This Row],[SERVICIO]]="COMIDA",0.75,IF(Tabla1[[#This Row],[SERVICIO]]="CONTROLADO",2.65,IF(Tabla1[[#This Row],[SERVICIO]]="RÁPIDO",0.55,IF(Tabla1[[#This Row],[SERVICIO]]="NORMAL",1.2,))))</f>
        <v>1.2</v>
      </c>
      <c r="T1169" s="2">
        <f>IF(Tabla1[[#This Row],[KILOMETROS ADICIONALES]]=0,Tabla1[[#This Row],[KILOMETROS]]*Tabla1[[#This Row],[COSTO NORMAL]],Tabla1[[#This Row],[COSTO NORMAL]]*Tabla1[[#This Row],[KILOMETROS HASTA]])</f>
        <v>7.5</v>
      </c>
      <c r="U1169" s="2">
        <f>Tabla1[[#This Row],[KILOMETROS ADICIONALES]]*Tabla1[[#This Row],[COSTO ADICIONAL]]</f>
        <v>1.5599999999999998</v>
      </c>
      <c r="V1169">
        <v>29.39</v>
      </c>
      <c r="W1169" s="2">
        <f>Tabla1[[#This Row],[COSTO NORMAL2]]+Tabla1[[#This Row],[COSTO ADICIONAL2]]</f>
        <v>9.06</v>
      </c>
    </row>
    <row r="1170" spans="1:23" x14ac:dyDescent="0.25">
      <c r="A1170" t="s">
        <v>72</v>
      </c>
      <c r="B1170" t="s">
        <v>1887</v>
      </c>
      <c r="C1170" t="s">
        <v>10261</v>
      </c>
      <c r="D1170" t="s">
        <v>13</v>
      </c>
      <c r="E1170" t="s">
        <v>14844</v>
      </c>
      <c r="F1170" t="s">
        <v>14</v>
      </c>
      <c r="G1170" t="s">
        <v>15</v>
      </c>
      <c r="H1170" t="s">
        <v>72</v>
      </c>
      <c r="I1170" t="s">
        <v>1900</v>
      </c>
      <c r="J1170" t="str">
        <f>MID(Tabla1[[#This Row],[HORA2]],1,2)</f>
        <v>13</v>
      </c>
      <c r="K1170" t="s">
        <v>20</v>
      </c>
      <c r="L1170" t="s">
        <v>31</v>
      </c>
      <c r="M1170" t="s">
        <v>14867</v>
      </c>
      <c r="N1170" t="s">
        <v>22</v>
      </c>
      <c r="O1170">
        <v>6.61</v>
      </c>
      <c r="P11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1170">
        <f>IF(Tabla1[[#This Row],[SERVICIO]]="COMIDA",3,IF(Tabla1[[#This Row],[SERVICIO]]="CONTROLADO",12,IF(Tabla1[[#This Row],[SERVICIO]]="RÁPIDO",3.75,IF(Tabla1[[#This Row],[SERVICIO]]="NORMAL",2.5,))))</f>
        <v>2.5</v>
      </c>
      <c r="R1170">
        <f>IF(Tabla1[[#This Row],[SERVICIO]]="COMIDA",3.5,IF(Tabla1[[#This Row],[SERVICIO]]="CONTROLADO",8,IF(Tabla1[[#This Row],[SERVICIO]]="RÁPIDO",4.5,IF(Tabla1[[#This Row],[SERVICIO]]="NORMAL",3,))))</f>
        <v>3</v>
      </c>
      <c r="S1170">
        <f>IF(Tabla1[[#This Row],[SERVICIO]]="COMIDA",0.75,IF(Tabla1[[#This Row],[SERVICIO]]="CONTROLADO",2.65,IF(Tabla1[[#This Row],[SERVICIO]]="RÁPIDO",0.55,IF(Tabla1[[#This Row],[SERVICIO]]="NORMAL",1.2,))))</f>
        <v>1.2</v>
      </c>
      <c r="T1170" s="2">
        <f>IF(Tabla1[[#This Row],[KILOMETROS ADICIONALES]]=0,Tabla1[[#This Row],[KILOMETROS]]*Tabla1[[#This Row],[COSTO NORMAL]],Tabla1[[#This Row],[COSTO NORMAL]]*Tabla1[[#This Row],[KILOMETROS HASTA]])</f>
        <v>7.5</v>
      </c>
      <c r="U1170" s="2">
        <f>Tabla1[[#This Row],[KILOMETROS ADICIONALES]]*Tabla1[[#This Row],[COSTO ADICIONAL]]</f>
        <v>4.9320000000000004</v>
      </c>
      <c r="V1170">
        <v>62.14</v>
      </c>
      <c r="W1170" s="2">
        <f>Tabla1[[#This Row],[COSTO NORMAL2]]+Tabla1[[#This Row],[COSTO ADICIONAL2]]</f>
        <v>12.432</v>
      </c>
    </row>
    <row r="1171" spans="1:23" x14ac:dyDescent="0.25">
      <c r="A1171" t="s">
        <v>72</v>
      </c>
      <c r="B1171" t="s">
        <v>1887</v>
      </c>
      <c r="C1171" t="s">
        <v>10262</v>
      </c>
      <c r="D1171" t="s">
        <v>13</v>
      </c>
      <c r="E1171" t="s">
        <v>14844</v>
      </c>
      <c r="F1171" t="s">
        <v>14</v>
      </c>
      <c r="G1171" t="s">
        <v>15</v>
      </c>
      <c r="H1171" t="s">
        <v>72</v>
      </c>
      <c r="I1171" t="s">
        <v>1901</v>
      </c>
      <c r="J1171" t="str">
        <f>MID(Tabla1[[#This Row],[HORA2]],1,2)</f>
        <v>13</v>
      </c>
      <c r="K1171" t="s">
        <v>20</v>
      </c>
      <c r="L1171" t="s">
        <v>90</v>
      </c>
      <c r="M1171" t="s">
        <v>14867</v>
      </c>
      <c r="N1171" t="s">
        <v>22</v>
      </c>
      <c r="O1171">
        <v>12.69</v>
      </c>
      <c r="P11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10.19</v>
      </c>
      <c r="Q1171">
        <f>IF(Tabla1[[#This Row],[SERVICIO]]="COMIDA",3,IF(Tabla1[[#This Row],[SERVICIO]]="CONTROLADO",12,IF(Tabla1[[#This Row],[SERVICIO]]="RÁPIDO",3.75,IF(Tabla1[[#This Row],[SERVICIO]]="NORMAL",2.5,))))</f>
        <v>2.5</v>
      </c>
      <c r="R1171">
        <f>IF(Tabla1[[#This Row],[SERVICIO]]="COMIDA",3.5,IF(Tabla1[[#This Row],[SERVICIO]]="CONTROLADO",8,IF(Tabla1[[#This Row],[SERVICIO]]="RÁPIDO",4.5,IF(Tabla1[[#This Row],[SERVICIO]]="NORMAL",3,))))</f>
        <v>3</v>
      </c>
      <c r="S1171">
        <f>IF(Tabla1[[#This Row],[SERVICIO]]="COMIDA",0.75,IF(Tabla1[[#This Row],[SERVICIO]]="CONTROLADO",2.65,IF(Tabla1[[#This Row],[SERVICIO]]="RÁPIDO",0.55,IF(Tabla1[[#This Row],[SERVICIO]]="NORMAL",1.2,))))</f>
        <v>1.2</v>
      </c>
      <c r="T1171" s="2">
        <f>IF(Tabla1[[#This Row],[KILOMETROS ADICIONALES]]=0,Tabla1[[#This Row],[KILOMETROS]]*Tabla1[[#This Row],[COSTO NORMAL]],Tabla1[[#This Row],[COSTO NORMAL]]*Tabla1[[#This Row],[KILOMETROS HASTA]])</f>
        <v>7.5</v>
      </c>
      <c r="U1171" s="2">
        <f>Tabla1[[#This Row],[KILOMETROS ADICIONALES]]*Tabla1[[#This Row],[COSTO ADICIONAL]]</f>
        <v>12.228</v>
      </c>
      <c r="V1171">
        <v>94.65</v>
      </c>
      <c r="W1171" s="2">
        <f>Tabla1[[#This Row],[COSTO NORMAL2]]+Tabla1[[#This Row],[COSTO ADICIONAL2]]</f>
        <v>19.728000000000002</v>
      </c>
    </row>
    <row r="1172" spans="1:23" x14ac:dyDescent="0.25">
      <c r="A1172" t="s">
        <v>72</v>
      </c>
      <c r="B1172" t="s">
        <v>1887</v>
      </c>
      <c r="C1172" t="s">
        <v>10263</v>
      </c>
      <c r="D1172" t="s">
        <v>13</v>
      </c>
      <c r="E1172" t="s">
        <v>14844</v>
      </c>
      <c r="F1172" t="s">
        <v>14</v>
      </c>
      <c r="G1172" t="s">
        <v>15</v>
      </c>
      <c r="H1172" t="s">
        <v>72</v>
      </c>
      <c r="I1172" t="s">
        <v>1902</v>
      </c>
      <c r="J1172" t="str">
        <f>MID(Tabla1[[#This Row],[HORA2]],1,2)</f>
        <v>10</v>
      </c>
      <c r="K1172" t="s">
        <v>20</v>
      </c>
      <c r="L1172" t="s">
        <v>20</v>
      </c>
      <c r="M1172" t="s">
        <v>14867</v>
      </c>
      <c r="N1172" t="s">
        <v>22</v>
      </c>
      <c r="O1172">
        <v>13.66</v>
      </c>
      <c r="P11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11.16</v>
      </c>
      <c r="Q1172">
        <f>IF(Tabla1[[#This Row],[SERVICIO]]="COMIDA",3,IF(Tabla1[[#This Row],[SERVICIO]]="CONTROLADO",12,IF(Tabla1[[#This Row],[SERVICIO]]="RÁPIDO",3.75,IF(Tabla1[[#This Row],[SERVICIO]]="NORMAL",2.5,))))</f>
        <v>2.5</v>
      </c>
      <c r="R1172">
        <f>IF(Tabla1[[#This Row],[SERVICIO]]="COMIDA",3.5,IF(Tabla1[[#This Row],[SERVICIO]]="CONTROLADO",8,IF(Tabla1[[#This Row],[SERVICIO]]="RÁPIDO",4.5,IF(Tabla1[[#This Row],[SERVICIO]]="NORMAL",3,))))</f>
        <v>3</v>
      </c>
      <c r="S1172">
        <f>IF(Tabla1[[#This Row],[SERVICIO]]="COMIDA",0.75,IF(Tabla1[[#This Row],[SERVICIO]]="CONTROLADO",2.65,IF(Tabla1[[#This Row],[SERVICIO]]="RÁPIDO",0.55,IF(Tabla1[[#This Row],[SERVICIO]]="NORMAL",1.2,))))</f>
        <v>1.2</v>
      </c>
      <c r="T1172" s="2">
        <f>IF(Tabla1[[#This Row],[KILOMETROS ADICIONALES]]=0,Tabla1[[#This Row],[KILOMETROS]]*Tabla1[[#This Row],[COSTO NORMAL]],Tabla1[[#This Row],[COSTO NORMAL]]*Tabla1[[#This Row],[KILOMETROS HASTA]])</f>
        <v>7.5</v>
      </c>
      <c r="U1172" s="2">
        <f>Tabla1[[#This Row],[KILOMETROS ADICIONALES]]*Tabla1[[#This Row],[COSTO ADICIONAL]]</f>
        <v>13.391999999999999</v>
      </c>
      <c r="V1172">
        <v>139.11000000000001</v>
      </c>
      <c r="W1172" s="2">
        <f>Tabla1[[#This Row],[COSTO NORMAL2]]+Tabla1[[#This Row],[COSTO ADICIONAL2]]</f>
        <v>20.891999999999999</v>
      </c>
    </row>
    <row r="1173" spans="1:23" x14ac:dyDescent="0.25">
      <c r="A1173" t="s">
        <v>72</v>
      </c>
      <c r="B1173" t="s">
        <v>1887</v>
      </c>
      <c r="C1173" t="s">
        <v>10264</v>
      </c>
      <c r="D1173" t="s">
        <v>13</v>
      </c>
      <c r="E1173" t="s">
        <v>14844</v>
      </c>
      <c r="F1173" t="s">
        <v>14</v>
      </c>
      <c r="G1173" t="s">
        <v>15</v>
      </c>
      <c r="H1173" t="s">
        <v>72</v>
      </c>
      <c r="I1173" t="s">
        <v>1903</v>
      </c>
      <c r="J1173" t="str">
        <f>MID(Tabla1[[#This Row],[HORA2]],1,2)</f>
        <v>12</v>
      </c>
      <c r="K1173" t="s">
        <v>20</v>
      </c>
      <c r="L1173" t="s">
        <v>153</v>
      </c>
      <c r="M1173" t="s">
        <v>14867</v>
      </c>
      <c r="N1173" t="s">
        <v>22</v>
      </c>
      <c r="O1173">
        <v>17.62</v>
      </c>
      <c r="P11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15.120000000000001</v>
      </c>
      <c r="Q1173">
        <f>IF(Tabla1[[#This Row],[SERVICIO]]="COMIDA",3,IF(Tabla1[[#This Row],[SERVICIO]]="CONTROLADO",12,IF(Tabla1[[#This Row],[SERVICIO]]="RÁPIDO",3.75,IF(Tabla1[[#This Row],[SERVICIO]]="NORMAL",2.5,))))</f>
        <v>2.5</v>
      </c>
      <c r="R1173">
        <f>IF(Tabla1[[#This Row],[SERVICIO]]="COMIDA",3.5,IF(Tabla1[[#This Row],[SERVICIO]]="CONTROLADO",8,IF(Tabla1[[#This Row],[SERVICIO]]="RÁPIDO",4.5,IF(Tabla1[[#This Row],[SERVICIO]]="NORMAL",3,))))</f>
        <v>3</v>
      </c>
      <c r="S1173">
        <f>IF(Tabla1[[#This Row],[SERVICIO]]="COMIDA",0.75,IF(Tabla1[[#This Row],[SERVICIO]]="CONTROLADO",2.65,IF(Tabla1[[#This Row],[SERVICIO]]="RÁPIDO",0.55,IF(Tabla1[[#This Row],[SERVICIO]]="NORMAL",1.2,))))</f>
        <v>1.2</v>
      </c>
      <c r="T1173" s="2">
        <f>IF(Tabla1[[#This Row],[KILOMETROS ADICIONALES]]=0,Tabla1[[#This Row],[KILOMETROS]]*Tabla1[[#This Row],[COSTO NORMAL]],Tabla1[[#This Row],[COSTO NORMAL]]*Tabla1[[#This Row],[KILOMETROS HASTA]])</f>
        <v>7.5</v>
      </c>
      <c r="U1173" s="2">
        <f>Tabla1[[#This Row],[KILOMETROS ADICIONALES]]*Tabla1[[#This Row],[COSTO ADICIONAL]]</f>
        <v>18.144000000000002</v>
      </c>
      <c r="V1173">
        <v>77.23</v>
      </c>
      <c r="W1173" s="2">
        <f>Tabla1[[#This Row],[COSTO NORMAL2]]+Tabla1[[#This Row],[COSTO ADICIONAL2]]</f>
        <v>25.644000000000002</v>
      </c>
    </row>
    <row r="1174" spans="1:23" x14ac:dyDescent="0.25">
      <c r="A1174" t="s">
        <v>72</v>
      </c>
      <c r="B1174" t="s">
        <v>1887</v>
      </c>
      <c r="C1174" t="s">
        <v>10265</v>
      </c>
      <c r="D1174" t="s">
        <v>13</v>
      </c>
      <c r="E1174" t="s">
        <v>14844</v>
      </c>
      <c r="F1174" t="s">
        <v>14</v>
      </c>
      <c r="G1174" t="s">
        <v>15</v>
      </c>
      <c r="H1174" t="s">
        <v>72</v>
      </c>
      <c r="I1174" t="s">
        <v>1904</v>
      </c>
      <c r="J1174" t="str">
        <f>MID(Tabla1[[#This Row],[HORA2]],1,2)</f>
        <v>16</v>
      </c>
      <c r="K1174" t="s">
        <v>20</v>
      </c>
      <c r="L1174" t="s">
        <v>188</v>
      </c>
      <c r="M1174" t="s">
        <v>14867</v>
      </c>
      <c r="N1174" t="s">
        <v>22</v>
      </c>
      <c r="O1174">
        <v>1.46</v>
      </c>
      <c r="P11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74">
        <f>IF(Tabla1[[#This Row],[SERVICIO]]="COMIDA",3,IF(Tabla1[[#This Row],[SERVICIO]]="CONTROLADO",12,IF(Tabla1[[#This Row],[SERVICIO]]="RÁPIDO",3.75,IF(Tabla1[[#This Row],[SERVICIO]]="NORMAL",2.5,))))</f>
        <v>2.5</v>
      </c>
      <c r="R1174">
        <f>IF(Tabla1[[#This Row],[SERVICIO]]="COMIDA",3.5,IF(Tabla1[[#This Row],[SERVICIO]]="CONTROLADO",8,IF(Tabla1[[#This Row],[SERVICIO]]="RÁPIDO",4.5,IF(Tabla1[[#This Row],[SERVICIO]]="NORMAL",3,))))</f>
        <v>3</v>
      </c>
      <c r="S1174">
        <f>IF(Tabla1[[#This Row],[SERVICIO]]="COMIDA",0.75,IF(Tabla1[[#This Row],[SERVICIO]]="CONTROLADO",2.65,IF(Tabla1[[#This Row],[SERVICIO]]="RÁPIDO",0.55,IF(Tabla1[[#This Row],[SERVICIO]]="NORMAL",1.2,))))</f>
        <v>1.2</v>
      </c>
      <c r="T1174" s="2">
        <f>IF(Tabla1[[#This Row],[KILOMETROS ADICIONALES]]=0,Tabla1[[#This Row],[KILOMETROS]]*Tabla1[[#This Row],[COSTO NORMAL]],Tabla1[[#This Row],[COSTO NORMAL]]*Tabla1[[#This Row],[KILOMETROS HASTA]])</f>
        <v>4.38</v>
      </c>
      <c r="U1174" s="2">
        <f>Tabla1[[#This Row],[KILOMETROS ADICIONALES]]*Tabla1[[#This Row],[COSTO ADICIONAL]]</f>
        <v>0</v>
      </c>
      <c r="V1174">
        <v>57.08</v>
      </c>
      <c r="W1174" s="2">
        <f>Tabla1[[#This Row],[COSTO NORMAL2]]+Tabla1[[#This Row],[COSTO ADICIONAL2]]</f>
        <v>4.38</v>
      </c>
    </row>
    <row r="1175" spans="1:23" x14ac:dyDescent="0.25">
      <c r="A1175" t="s">
        <v>72</v>
      </c>
      <c r="B1175" t="s">
        <v>1887</v>
      </c>
      <c r="C1175" t="s">
        <v>10266</v>
      </c>
      <c r="D1175" t="s">
        <v>13</v>
      </c>
      <c r="E1175" t="s">
        <v>14844</v>
      </c>
      <c r="F1175" t="s">
        <v>14</v>
      </c>
      <c r="G1175" t="s">
        <v>15</v>
      </c>
      <c r="H1175" t="s">
        <v>72</v>
      </c>
      <c r="I1175" t="s">
        <v>1905</v>
      </c>
      <c r="J1175" t="str">
        <f>MID(Tabla1[[#This Row],[HORA2]],1,2)</f>
        <v>13</v>
      </c>
      <c r="K1175" t="s">
        <v>20</v>
      </c>
      <c r="L1175" t="s">
        <v>35</v>
      </c>
      <c r="M1175" t="s">
        <v>14867</v>
      </c>
      <c r="N1175" t="s">
        <v>22</v>
      </c>
      <c r="O1175">
        <v>8.9499999999999993</v>
      </c>
      <c r="P11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6.4499999999999993</v>
      </c>
      <c r="Q1175">
        <f>IF(Tabla1[[#This Row],[SERVICIO]]="COMIDA",3,IF(Tabla1[[#This Row],[SERVICIO]]="CONTROLADO",12,IF(Tabla1[[#This Row],[SERVICIO]]="RÁPIDO",3.75,IF(Tabla1[[#This Row],[SERVICIO]]="NORMAL",2.5,))))</f>
        <v>2.5</v>
      </c>
      <c r="R1175">
        <f>IF(Tabla1[[#This Row],[SERVICIO]]="COMIDA",3.5,IF(Tabla1[[#This Row],[SERVICIO]]="CONTROLADO",8,IF(Tabla1[[#This Row],[SERVICIO]]="RÁPIDO",4.5,IF(Tabla1[[#This Row],[SERVICIO]]="NORMAL",3,))))</f>
        <v>3</v>
      </c>
      <c r="S1175">
        <f>IF(Tabla1[[#This Row],[SERVICIO]]="COMIDA",0.75,IF(Tabla1[[#This Row],[SERVICIO]]="CONTROLADO",2.65,IF(Tabla1[[#This Row],[SERVICIO]]="RÁPIDO",0.55,IF(Tabla1[[#This Row],[SERVICIO]]="NORMAL",1.2,))))</f>
        <v>1.2</v>
      </c>
      <c r="T1175" s="2">
        <f>IF(Tabla1[[#This Row],[KILOMETROS ADICIONALES]]=0,Tabla1[[#This Row],[KILOMETROS]]*Tabla1[[#This Row],[COSTO NORMAL]],Tabla1[[#This Row],[COSTO NORMAL]]*Tabla1[[#This Row],[KILOMETROS HASTA]])</f>
        <v>7.5</v>
      </c>
      <c r="U1175" s="2">
        <f>Tabla1[[#This Row],[KILOMETROS ADICIONALES]]*Tabla1[[#This Row],[COSTO ADICIONAL]]</f>
        <v>7.7399999999999984</v>
      </c>
      <c r="V1175">
        <v>37</v>
      </c>
      <c r="W1175" s="2">
        <f>Tabla1[[#This Row],[COSTO NORMAL2]]+Tabla1[[#This Row],[COSTO ADICIONAL2]]</f>
        <v>15.239999999999998</v>
      </c>
    </row>
    <row r="1176" spans="1:23" x14ac:dyDescent="0.25">
      <c r="A1176" t="s">
        <v>72</v>
      </c>
      <c r="B1176" t="s">
        <v>1887</v>
      </c>
      <c r="C1176" t="s">
        <v>10267</v>
      </c>
      <c r="D1176" t="s">
        <v>13</v>
      </c>
      <c r="E1176" t="s">
        <v>14844</v>
      </c>
      <c r="F1176" t="s">
        <v>14</v>
      </c>
      <c r="G1176" t="s">
        <v>15</v>
      </c>
      <c r="H1176" t="s">
        <v>72</v>
      </c>
      <c r="I1176" t="s">
        <v>1906</v>
      </c>
      <c r="J1176" t="str">
        <f>MID(Tabla1[[#This Row],[HORA2]],1,2)</f>
        <v>12</v>
      </c>
      <c r="K1176" t="s">
        <v>20</v>
      </c>
      <c r="L1176" t="s">
        <v>78</v>
      </c>
      <c r="M1176" t="s">
        <v>14867</v>
      </c>
      <c r="N1176" t="s">
        <v>22</v>
      </c>
      <c r="O1176">
        <v>19.84</v>
      </c>
      <c r="P11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17.34</v>
      </c>
      <c r="Q1176">
        <f>IF(Tabla1[[#This Row],[SERVICIO]]="COMIDA",3,IF(Tabla1[[#This Row],[SERVICIO]]="CONTROLADO",12,IF(Tabla1[[#This Row],[SERVICIO]]="RÁPIDO",3.75,IF(Tabla1[[#This Row],[SERVICIO]]="NORMAL",2.5,))))</f>
        <v>2.5</v>
      </c>
      <c r="R1176">
        <f>IF(Tabla1[[#This Row],[SERVICIO]]="COMIDA",3.5,IF(Tabla1[[#This Row],[SERVICIO]]="CONTROLADO",8,IF(Tabla1[[#This Row],[SERVICIO]]="RÁPIDO",4.5,IF(Tabla1[[#This Row],[SERVICIO]]="NORMAL",3,))))</f>
        <v>3</v>
      </c>
      <c r="S1176">
        <f>IF(Tabla1[[#This Row],[SERVICIO]]="COMIDA",0.75,IF(Tabla1[[#This Row],[SERVICIO]]="CONTROLADO",2.65,IF(Tabla1[[#This Row],[SERVICIO]]="RÁPIDO",0.55,IF(Tabla1[[#This Row],[SERVICIO]]="NORMAL",1.2,))))</f>
        <v>1.2</v>
      </c>
      <c r="T1176" s="2">
        <f>IF(Tabla1[[#This Row],[KILOMETROS ADICIONALES]]=0,Tabla1[[#This Row],[KILOMETROS]]*Tabla1[[#This Row],[COSTO NORMAL]],Tabla1[[#This Row],[COSTO NORMAL]]*Tabla1[[#This Row],[KILOMETROS HASTA]])</f>
        <v>7.5</v>
      </c>
      <c r="U1176" s="2">
        <f>Tabla1[[#This Row],[KILOMETROS ADICIONALES]]*Tabla1[[#This Row],[COSTO ADICIONAL]]</f>
        <v>20.808</v>
      </c>
      <c r="V1176">
        <v>78.55</v>
      </c>
      <c r="W1176" s="2">
        <f>Tabla1[[#This Row],[COSTO NORMAL2]]+Tabla1[[#This Row],[COSTO ADICIONAL2]]</f>
        <v>28.308</v>
      </c>
    </row>
    <row r="1177" spans="1:23" x14ac:dyDescent="0.25">
      <c r="A1177" t="s">
        <v>72</v>
      </c>
      <c r="B1177" t="s">
        <v>1887</v>
      </c>
      <c r="C1177" t="s">
        <v>10268</v>
      </c>
      <c r="D1177" t="s">
        <v>13</v>
      </c>
      <c r="E1177" t="s">
        <v>14844</v>
      </c>
      <c r="F1177" t="s">
        <v>14</v>
      </c>
      <c r="G1177" t="s">
        <v>15</v>
      </c>
      <c r="H1177" t="s">
        <v>72</v>
      </c>
      <c r="I1177" t="s">
        <v>291</v>
      </c>
      <c r="J1177" t="str">
        <f>MID(Tabla1[[#This Row],[HORA2]],1,2)</f>
        <v>11</v>
      </c>
      <c r="K1177" t="s">
        <v>20</v>
      </c>
      <c r="L1177" t="s">
        <v>323</v>
      </c>
      <c r="M1177" t="s">
        <v>14867</v>
      </c>
      <c r="N1177" t="s">
        <v>22</v>
      </c>
      <c r="O1177">
        <v>20.67</v>
      </c>
      <c r="P11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18.170000000000002</v>
      </c>
      <c r="Q1177">
        <f>IF(Tabla1[[#This Row],[SERVICIO]]="COMIDA",3,IF(Tabla1[[#This Row],[SERVICIO]]="CONTROLADO",12,IF(Tabla1[[#This Row],[SERVICIO]]="RÁPIDO",3.75,IF(Tabla1[[#This Row],[SERVICIO]]="NORMAL",2.5,))))</f>
        <v>2.5</v>
      </c>
      <c r="R1177">
        <f>IF(Tabla1[[#This Row],[SERVICIO]]="COMIDA",3.5,IF(Tabla1[[#This Row],[SERVICIO]]="CONTROLADO",8,IF(Tabla1[[#This Row],[SERVICIO]]="RÁPIDO",4.5,IF(Tabla1[[#This Row],[SERVICIO]]="NORMAL",3,))))</f>
        <v>3</v>
      </c>
      <c r="S1177">
        <f>IF(Tabla1[[#This Row],[SERVICIO]]="COMIDA",0.75,IF(Tabla1[[#This Row],[SERVICIO]]="CONTROLADO",2.65,IF(Tabla1[[#This Row],[SERVICIO]]="RÁPIDO",0.55,IF(Tabla1[[#This Row],[SERVICIO]]="NORMAL",1.2,))))</f>
        <v>1.2</v>
      </c>
      <c r="T1177" s="2">
        <f>IF(Tabla1[[#This Row],[KILOMETROS ADICIONALES]]=0,Tabla1[[#This Row],[KILOMETROS]]*Tabla1[[#This Row],[COSTO NORMAL]],Tabla1[[#This Row],[COSTO NORMAL]]*Tabla1[[#This Row],[KILOMETROS HASTA]])</f>
        <v>7.5</v>
      </c>
      <c r="U1177" s="2">
        <f>Tabla1[[#This Row],[KILOMETROS ADICIONALES]]*Tabla1[[#This Row],[COSTO ADICIONAL]]</f>
        <v>21.804000000000002</v>
      </c>
      <c r="V1177">
        <v>116.27</v>
      </c>
      <c r="W1177" s="2">
        <f>Tabla1[[#This Row],[COSTO NORMAL2]]+Tabla1[[#This Row],[COSTO ADICIONAL2]]</f>
        <v>29.304000000000002</v>
      </c>
    </row>
    <row r="1178" spans="1:23" x14ac:dyDescent="0.25">
      <c r="A1178" t="s">
        <v>72</v>
      </c>
      <c r="B1178" t="s">
        <v>1887</v>
      </c>
      <c r="C1178" t="s">
        <v>10269</v>
      </c>
      <c r="D1178" t="s">
        <v>13</v>
      </c>
      <c r="E1178" t="s">
        <v>14844</v>
      </c>
      <c r="F1178" t="s">
        <v>14</v>
      </c>
      <c r="G1178" t="s">
        <v>15</v>
      </c>
      <c r="H1178" t="s">
        <v>72</v>
      </c>
      <c r="I1178" t="s">
        <v>1907</v>
      </c>
      <c r="J1178" t="str">
        <f>MID(Tabla1[[#This Row],[HORA2]],1,2)</f>
        <v>12</v>
      </c>
      <c r="K1178" t="s">
        <v>20</v>
      </c>
      <c r="L1178" t="s">
        <v>153</v>
      </c>
      <c r="M1178" t="s">
        <v>14867</v>
      </c>
      <c r="N1178" t="s">
        <v>22</v>
      </c>
      <c r="O1178">
        <v>3.51</v>
      </c>
      <c r="P11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1.0099999999999998</v>
      </c>
      <c r="Q1178">
        <f>IF(Tabla1[[#This Row],[SERVICIO]]="COMIDA",3,IF(Tabla1[[#This Row],[SERVICIO]]="CONTROLADO",12,IF(Tabla1[[#This Row],[SERVICIO]]="RÁPIDO",3.75,IF(Tabla1[[#This Row],[SERVICIO]]="NORMAL",2.5,))))</f>
        <v>2.5</v>
      </c>
      <c r="R1178">
        <f>IF(Tabla1[[#This Row],[SERVICIO]]="COMIDA",3.5,IF(Tabla1[[#This Row],[SERVICIO]]="CONTROLADO",8,IF(Tabla1[[#This Row],[SERVICIO]]="RÁPIDO",4.5,IF(Tabla1[[#This Row],[SERVICIO]]="NORMAL",3,))))</f>
        <v>3</v>
      </c>
      <c r="S1178">
        <f>IF(Tabla1[[#This Row],[SERVICIO]]="COMIDA",0.75,IF(Tabla1[[#This Row],[SERVICIO]]="CONTROLADO",2.65,IF(Tabla1[[#This Row],[SERVICIO]]="RÁPIDO",0.55,IF(Tabla1[[#This Row],[SERVICIO]]="NORMAL",1.2,))))</f>
        <v>1.2</v>
      </c>
      <c r="T1178" s="2">
        <f>IF(Tabla1[[#This Row],[KILOMETROS ADICIONALES]]=0,Tabla1[[#This Row],[KILOMETROS]]*Tabla1[[#This Row],[COSTO NORMAL]],Tabla1[[#This Row],[COSTO NORMAL]]*Tabla1[[#This Row],[KILOMETROS HASTA]])</f>
        <v>7.5</v>
      </c>
      <c r="U1178" s="2">
        <f>Tabla1[[#This Row],[KILOMETROS ADICIONALES]]*Tabla1[[#This Row],[COSTO ADICIONAL]]</f>
        <v>1.2119999999999997</v>
      </c>
      <c r="V1178">
        <v>216.93</v>
      </c>
      <c r="W1178" s="2">
        <f>Tabla1[[#This Row],[COSTO NORMAL2]]+Tabla1[[#This Row],[COSTO ADICIONAL2]]</f>
        <v>8.7119999999999997</v>
      </c>
    </row>
    <row r="1179" spans="1:23" x14ac:dyDescent="0.25">
      <c r="A1179" t="s">
        <v>72</v>
      </c>
      <c r="B1179" t="s">
        <v>1887</v>
      </c>
      <c r="C1179" t="s">
        <v>10270</v>
      </c>
      <c r="D1179" t="s">
        <v>13</v>
      </c>
      <c r="E1179" t="s">
        <v>14844</v>
      </c>
      <c r="F1179" t="s">
        <v>14</v>
      </c>
      <c r="G1179" t="s">
        <v>15</v>
      </c>
      <c r="H1179" t="s">
        <v>72</v>
      </c>
      <c r="I1179" t="s">
        <v>1908</v>
      </c>
      <c r="J1179" t="str">
        <f>MID(Tabla1[[#This Row],[HORA2]],1,2)</f>
        <v>12</v>
      </c>
      <c r="K1179" t="s">
        <v>20</v>
      </c>
      <c r="L1179" t="s">
        <v>153</v>
      </c>
      <c r="M1179" t="s">
        <v>14867</v>
      </c>
      <c r="N1179" t="s">
        <v>22</v>
      </c>
      <c r="O1179">
        <v>1.03</v>
      </c>
      <c r="P11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79">
        <f>IF(Tabla1[[#This Row],[SERVICIO]]="COMIDA",3,IF(Tabla1[[#This Row],[SERVICIO]]="CONTROLADO",12,IF(Tabla1[[#This Row],[SERVICIO]]="RÁPIDO",3.75,IF(Tabla1[[#This Row],[SERVICIO]]="NORMAL",2.5,))))</f>
        <v>2.5</v>
      </c>
      <c r="R1179">
        <f>IF(Tabla1[[#This Row],[SERVICIO]]="COMIDA",3.5,IF(Tabla1[[#This Row],[SERVICIO]]="CONTROLADO",8,IF(Tabla1[[#This Row],[SERVICIO]]="RÁPIDO",4.5,IF(Tabla1[[#This Row],[SERVICIO]]="NORMAL",3,))))</f>
        <v>3</v>
      </c>
      <c r="S1179">
        <f>IF(Tabla1[[#This Row],[SERVICIO]]="COMIDA",0.75,IF(Tabla1[[#This Row],[SERVICIO]]="CONTROLADO",2.65,IF(Tabla1[[#This Row],[SERVICIO]]="RÁPIDO",0.55,IF(Tabla1[[#This Row],[SERVICIO]]="NORMAL",1.2,))))</f>
        <v>1.2</v>
      </c>
      <c r="T1179" s="2">
        <f>IF(Tabla1[[#This Row],[KILOMETROS ADICIONALES]]=0,Tabla1[[#This Row],[KILOMETROS]]*Tabla1[[#This Row],[COSTO NORMAL]],Tabla1[[#This Row],[COSTO NORMAL]]*Tabla1[[#This Row],[KILOMETROS HASTA]])</f>
        <v>3.09</v>
      </c>
      <c r="U1179" s="2">
        <f>Tabla1[[#This Row],[KILOMETROS ADICIONALES]]*Tabla1[[#This Row],[COSTO ADICIONAL]]</f>
        <v>0</v>
      </c>
      <c r="V1179">
        <v>174.58</v>
      </c>
      <c r="W1179" s="2">
        <f>Tabla1[[#This Row],[COSTO NORMAL2]]+Tabla1[[#This Row],[COSTO ADICIONAL2]]</f>
        <v>3.09</v>
      </c>
    </row>
    <row r="1180" spans="1:23" x14ac:dyDescent="0.25">
      <c r="A1180" t="s">
        <v>72</v>
      </c>
      <c r="B1180" t="s">
        <v>1887</v>
      </c>
      <c r="C1180" t="s">
        <v>10271</v>
      </c>
      <c r="D1180" t="s">
        <v>13</v>
      </c>
      <c r="E1180" t="s">
        <v>14844</v>
      </c>
      <c r="F1180" t="s">
        <v>14</v>
      </c>
      <c r="G1180" t="s">
        <v>15</v>
      </c>
      <c r="H1180" t="s">
        <v>72</v>
      </c>
      <c r="I1180" t="s">
        <v>1909</v>
      </c>
      <c r="J1180" t="str">
        <f>MID(Tabla1[[#This Row],[HORA2]],1,2)</f>
        <v>14</v>
      </c>
      <c r="K1180" t="s">
        <v>20</v>
      </c>
      <c r="L1180" t="s">
        <v>44</v>
      </c>
      <c r="M1180" t="s">
        <v>14867</v>
      </c>
      <c r="N1180" t="s">
        <v>22</v>
      </c>
      <c r="O1180">
        <v>11.42</v>
      </c>
      <c r="P11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8.92</v>
      </c>
      <c r="Q1180">
        <f>IF(Tabla1[[#This Row],[SERVICIO]]="COMIDA",3,IF(Tabla1[[#This Row],[SERVICIO]]="CONTROLADO",12,IF(Tabla1[[#This Row],[SERVICIO]]="RÁPIDO",3.75,IF(Tabla1[[#This Row],[SERVICIO]]="NORMAL",2.5,))))</f>
        <v>2.5</v>
      </c>
      <c r="R1180">
        <f>IF(Tabla1[[#This Row],[SERVICIO]]="COMIDA",3.5,IF(Tabla1[[#This Row],[SERVICIO]]="CONTROLADO",8,IF(Tabla1[[#This Row],[SERVICIO]]="RÁPIDO",4.5,IF(Tabla1[[#This Row],[SERVICIO]]="NORMAL",3,))))</f>
        <v>3</v>
      </c>
      <c r="S1180">
        <f>IF(Tabla1[[#This Row],[SERVICIO]]="COMIDA",0.75,IF(Tabla1[[#This Row],[SERVICIO]]="CONTROLADO",2.65,IF(Tabla1[[#This Row],[SERVICIO]]="RÁPIDO",0.55,IF(Tabla1[[#This Row],[SERVICIO]]="NORMAL",1.2,))))</f>
        <v>1.2</v>
      </c>
      <c r="T1180" s="2">
        <f>IF(Tabla1[[#This Row],[KILOMETROS ADICIONALES]]=0,Tabla1[[#This Row],[KILOMETROS]]*Tabla1[[#This Row],[COSTO NORMAL]],Tabla1[[#This Row],[COSTO NORMAL]]*Tabla1[[#This Row],[KILOMETROS HASTA]])</f>
        <v>7.5</v>
      </c>
      <c r="U1180" s="2">
        <f>Tabla1[[#This Row],[KILOMETROS ADICIONALES]]*Tabla1[[#This Row],[COSTO ADICIONAL]]</f>
        <v>10.703999999999999</v>
      </c>
      <c r="V1180">
        <v>132.26</v>
      </c>
      <c r="W1180" s="2">
        <f>Tabla1[[#This Row],[COSTO NORMAL2]]+Tabla1[[#This Row],[COSTO ADICIONAL2]]</f>
        <v>18.204000000000001</v>
      </c>
    </row>
    <row r="1181" spans="1:23" x14ac:dyDescent="0.25">
      <c r="A1181" t="s">
        <v>72</v>
      </c>
      <c r="B1181" t="s">
        <v>1887</v>
      </c>
      <c r="C1181" t="s">
        <v>10272</v>
      </c>
      <c r="D1181" t="s">
        <v>13</v>
      </c>
      <c r="E1181" t="s">
        <v>14844</v>
      </c>
      <c r="F1181" t="s">
        <v>14</v>
      </c>
      <c r="G1181" t="s">
        <v>15</v>
      </c>
      <c r="H1181" t="s">
        <v>72</v>
      </c>
      <c r="I1181" t="s">
        <v>1910</v>
      </c>
      <c r="J1181" t="str">
        <f>MID(Tabla1[[#This Row],[HORA2]],1,2)</f>
        <v>13</v>
      </c>
      <c r="K1181" t="s">
        <v>20</v>
      </c>
      <c r="L1181" t="s">
        <v>90</v>
      </c>
      <c r="M1181" t="s">
        <v>14867</v>
      </c>
      <c r="N1181" t="s">
        <v>22</v>
      </c>
      <c r="O1181">
        <v>1.45</v>
      </c>
      <c r="P11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181">
        <f>IF(Tabla1[[#This Row],[SERVICIO]]="COMIDA",3,IF(Tabla1[[#This Row],[SERVICIO]]="CONTROLADO",12,IF(Tabla1[[#This Row],[SERVICIO]]="RÁPIDO",3.75,IF(Tabla1[[#This Row],[SERVICIO]]="NORMAL",2.5,))))</f>
        <v>2.5</v>
      </c>
      <c r="R1181">
        <f>IF(Tabla1[[#This Row],[SERVICIO]]="COMIDA",3.5,IF(Tabla1[[#This Row],[SERVICIO]]="CONTROLADO",8,IF(Tabla1[[#This Row],[SERVICIO]]="RÁPIDO",4.5,IF(Tabla1[[#This Row],[SERVICIO]]="NORMAL",3,))))</f>
        <v>3</v>
      </c>
      <c r="S1181">
        <f>IF(Tabla1[[#This Row],[SERVICIO]]="COMIDA",0.75,IF(Tabla1[[#This Row],[SERVICIO]]="CONTROLADO",2.65,IF(Tabla1[[#This Row],[SERVICIO]]="RÁPIDO",0.55,IF(Tabla1[[#This Row],[SERVICIO]]="NORMAL",1.2,))))</f>
        <v>1.2</v>
      </c>
      <c r="T1181" s="2">
        <f>IF(Tabla1[[#This Row],[KILOMETROS ADICIONALES]]=0,Tabla1[[#This Row],[KILOMETROS]]*Tabla1[[#This Row],[COSTO NORMAL]],Tabla1[[#This Row],[COSTO NORMAL]]*Tabla1[[#This Row],[KILOMETROS HASTA]])</f>
        <v>4.3499999999999996</v>
      </c>
      <c r="U1181" s="2">
        <f>Tabla1[[#This Row],[KILOMETROS ADICIONALES]]*Tabla1[[#This Row],[COSTO ADICIONAL]]</f>
        <v>0</v>
      </c>
      <c r="V1181">
        <v>39.799999999999997</v>
      </c>
      <c r="W1181" s="2">
        <f>Tabla1[[#This Row],[COSTO NORMAL2]]+Tabla1[[#This Row],[COSTO ADICIONAL2]]</f>
        <v>4.3499999999999996</v>
      </c>
    </row>
    <row r="1182" spans="1:23" x14ac:dyDescent="0.25">
      <c r="A1182" t="s">
        <v>72</v>
      </c>
      <c r="B1182" t="s">
        <v>1887</v>
      </c>
      <c r="C1182" t="s">
        <v>10273</v>
      </c>
      <c r="D1182" t="s">
        <v>13</v>
      </c>
      <c r="E1182" t="s">
        <v>14844</v>
      </c>
      <c r="F1182" t="s">
        <v>14</v>
      </c>
      <c r="G1182" t="s">
        <v>15</v>
      </c>
      <c r="H1182" t="s">
        <v>72</v>
      </c>
      <c r="I1182" t="s">
        <v>1911</v>
      </c>
      <c r="J1182" t="str">
        <f>MID(Tabla1[[#This Row],[HORA2]],1,2)</f>
        <v>12</v>
      </c>
      <c r="K1182" t="s">
        <v>20</v>
      </c>
      <c r="L1182" t="s">
        <v>78</v>
      </c>
      <c r="M1182" t="s">
        <v>14867</v>
      </c>
      <c r="N1182" t="s">
        <v>22</v>
      </c>
      <c r="O1182">
        <v>15.64</v>
      </c>
      <c r="P11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13.14</v>
      </c>
      <c r="Q1182">
        <f>IF(Tabla1[[#This Row],[SERVICIO]]="COMIDA",3,IF(Tabla1[[#This Row],[SERVICIO]]="CONTROLADO",12,IF(Tabla1[[#This Row],[SERVICIO]]="RÁPIDO",3.75,IF(Tabla1[[#This Row],[SERVICIO]]="NORMAL",2.5,))))</f>
        <v>2.5</v>
      </c>
      <c r="R1182">
        <f>IF(Tabla1[[#This Row],[SERVICIO]]="COMIDA",3.5,IF(Tabla1[[#This Row],[SERVICIO]]="CONTROLADO",8,IF(Tabla1[[#This Row],[SERVICIO]]="RÁPIDO",4.5,IF(Tabla1[[#This Row],[SERVICIO]]="NORMAL",3,))))</f>
        <v>3</v>
      </c>
      <c r="S1182">
        <f>IF(Tabla1[[#This Row],[SERVICIO]]="COMIDA",0.75,IF(Tabla1[[#This Row],[SERVICIO]]="CONTROLADO",2.65,IF(Tabla1[[#This Row],[SERVICIO]]="RÁPIDO",0.55,IF(Tabla1[[#This Row],[SERVICIO]]="NORMAL",1.2,))))</f>
        <v>1.2</v>
      </c>
      <c r="T1182" s="2">
        <f>IF(Tabla1[[#This Row],[KILOMETROS ADICIONALES]]=0,Tabla1[[#This Row],[KILOMETROS]]*Tabla1[[#This Row],[COSTO NORMAL]],Tabla1[[#This Row],[COSTO NORMAL]]*Tabla1[[#This Row],[KILOMETROS HASTA]])</f>
        <v>7.5</v>
      </c>
      <c r="U1182" s="2">
        <f>Tabla1[[#This Row],[KILOMETROS ADICIONALES]]*Tabla1[[#This Row],[COSTO ADICIONAL]]</f>
        <v>15.768000000000001</v>
      </c>
      <c r="V1182">
        <v>74.540000000000006</v>
      </c>
      <c r="W1182" s="2">
        <f>Tabla1[[#This Row],[COSTO NORMAL2]]+Tabla1[[#This Row],[COSTO ADICIONAL2]]</f>
        <v>23.268000000000001</v>
      </c>
    </row>
    <row r="1183" spans="1:23" x14ac:dyDescent="0.25">
      <c r="A1183" t="s">
        <v>72</v>
      </c>
      <c r="B1183" t="s">
        <v>1887</v>
      </c>
      <c r="C1183" t="s">
        <v>10274</v>
      </c>
      <c r="D1183" t="s">
        <v>13</v>
      </c>
      <c r="E1183" t="s">
        <v>14844</v>
      </c>
      <c r="F1183" t="s">
        <v>14</v>
      </c>
      <c r="G1183" t="s">
        <v>15</v>
      </c>
      <c r="H1183" t="s">
        <v>72</v>
      </c>
      <c r="I1183" t="s">
        <v>1912</v>
      </c>
      <c r="J1183" t="str">
        <f>MID(Tabla1[[#This Row],[HORA2]],1,2)</f>
        <v>11</v>
      </c>
      <c r="K1183" t="s">
        <v>20</v>
      </c>
      <c r="L1183" t="s">
        <v>110</v>
      </c>
      <c r="M1183" t="s">
        <v>14867</v>
      </c>
      <c r="N1183" t="s">
        <v>22</v>
      </c>
      <c r="O1183">
        <v>16.93</v>
      </c>
      <c r="P11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14.43</v>
      </c>
      <c r="Q1183">
        <f>IF(Tabla1[[#This Row],[SERVICIO]]="COMIDA",3,IF(Tabla1[[#This Row],[SERVICIO]]="CONTROLADO",12,IF(Tabla1[[#This Row],[SERVICIO]]="RÁPIDO",3.75,IF(Tabla1[[#This Row],[SERVICIO]]="NORMAL",2.5,))))</f>
        <v>2.5</v>
      </c>
      <c r="R1183">
        <f>IF(Tabla1[[#This Row],[SERVICIO]]="COMIDA",3.5,IF(Tabla1[[#This Row],[SERVICIO]]="CONTROLADO",8,IF(Tabla1[[#This Row],[SERVICIO]]="RÁPIDO",4.5,IF(Tabla1[[#This Row],[SERVICIO]]="NORMAL",3,))))</f>
        <v>3</v>
      </c>
      <c r="S1183">
        <f>IF(Tabla1[[#This Row],[SERVICIO]]="COMIDA",0.75,IF(Tabla1[[#This Row],[SERVICIO]]="CONTROLADO",2.65,IF(Tabla1[[#This Row],[SERVICIO]]="RÁPIDO",0.55,IF(Tabla1[[#This Row],[SERVICIO]]="NORMAL",1.2,))))</f>
        <v>1.2</v>
      </c>
      <c r="T1183" s="2">
        <f>IF(Tabla1[[#This Row],[KILOMETROS ADICIONALES]]=0,Tabla1[[#This Row],[KILOMETROS]]*Tabla1[[#This Row],[COSTO NORMAL]],Tabla1[[#This Row],[COSTO NORMAL]]*Tabla1[[#This Row],[KILOMETROS HASTA]])</f>
        <v>7.5</v>
      </c>
      <c r="U1183" s="2">
        <f>Tabla1[[#This Row],[KILOMETROS ADICIONALES]]*Tabla1[[#This Row],[COSTO ADICIONAL]]</f>
        <v>17.315999999999999</v>
      </c>
      <c r="V1183">
        <v>53.1</v>
      </c>
      <c r="W1183" s="2">
        <f>Tabla1[[#This Row],[COSTO NORMAL2]]+Tabla1[[#This Row],[COSTO ADICIONAL2]]</f>
        <v>24.815999999999999</v>
      </c>
    </row>
    <row r="1184" spans="1:23" x14ac:dyDescent="0.25">
      <c r="A1184" t="s">
        <v>72</v>
      </c>
      <c r="B1184" t="s">
        <v>1887</v>
      </c>
      <c r="C1184" t="s">
        <v>10275</v>
      </c>
      <c r="D1184" t="s">
        <v>13</v>
      </c>
      <c r="E1184" t="s">
        <v>14844</v>
      </c>
      <c r="F1184" t="s">
        <v>14</v>
      </c>
      <c r="G1184" t="s">
        <v>15</v>
      </c>
      <c r="H1184" t="s">
        <v>72</v>
      </c>
      <c r="I1184" t="s">
        <v>1913</v>
      </c>
      <c r="J1184" t="str">
        <f>MID(Tabla1[[#This Row],[HORA2]],1,2)</f>
        <v>12</v>
      </c>
      <c r="K1184" t="s">
        <v>20</v>
      </c>
      <c r="L1184" t="s">
        <v>31</v>
      </c>
      <c r="M1184" t="s">
        <v>14867</v>
      </c>
      <c r="N1184" t="s">
        <v>22</v>
      </c>
      <c r="O1184">
        <v>15.77</v>
      </c>
      <c r="P11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13.27</v>
      </c>
      <c r="Q1184">
        <f>IF(Tabla1[[#This Row],[SERVICIO]]="COMIDA",3,IF(Tabla1[[#This Row],[SERVICIO]]="CONTROLADO",12,IF(Tabla1[[#This Row],[SERVICIO]]="RÁPIDO",3.75,IF(Tabla1[[#This Row],[SERVICIO]]="NORMAL",2.5,))))</f>
        <v>2.5</v>
      </c>
      <c r="R1184">
        <f>IF(Tabla1[[#This Row],[SERVICIO]]="COMIDA",3.5,IF(Tabla1[[#This Row],[SERVICIO]]="CONTROLADO",8,IF(Tabla1[[#This Row],[SERVICIO]]="RÁPIDO",4.5,IF(Tabla1[[#This Row],[SERVICIO]]="NORMAL",3,))))</f>
        <v>3</v>
      </c>
      <c r="S1184">
        <f>IF(Tabla1[[#This Row],[SERVICIO]]="COMIDA",0.75,IF(Tabla1[[#This Row],[SERVICIO]]="CONTROLADO",2.65,IF(Tabla1[[#This Row],[SERVICIO]]="RÁPIDO",0.55,IF(Tabla1[[#This Row],[SERVICIO]]="NORMAL",1.2,))))</f>
        <v>1.2</v>
      </c>
      <c r="T1184" s="2">
        <f>IF(Tabla1[[#This Row],[KILOMETROS ADICIONALES]]=0,Tabla1[[#This Row],[KILOMETROS]]*Tabla1[[#This Row],[COSTO NORMAL]],Tabla1[[#This Row],[COSTO NORMAL]]*Tabla1[[#This Row],[KILOMETROS HASTA]])</f>
        <v>7.5</v>
      </c>
      <c r="U1184" s="2">
        <f>Tabla1[[#This Row],[KILOMETROS ADICIONALES]]*Tabla1[[#This Row],[COSTO ADICIONAL]]</f>
        <v>15.923999999999999</v>
      </c>
      <c r="V1184">
        <v>223.49</v>
      </c>
      <c r="W1184" s="2">
        <f>Tabla1[[#This Row],[COSTO NORMAL2]]+Tabla1[[#This Row],[COSTO ADICIONAL2]]</f>
        <v>23.423999999999999</v>
      </c>
    </row>
    <row r="1185" spans="1:23" x14ac:dyDescent="0.25">
      <c r="A1185" t="s">
        <v>72</v>
      </c>
      <c r="B1185" t="s">
        <v>1887</v>
      </c>
      <c r="C1185" t="s">
        <v>10276</v>
      </c>
      <c r="D1185" t="s">
        <v>13</v>
      </c>
      <c r="E1185" t="s">
        <v>14844</v>
      </c>
      <c r="F1185" t="s">
        <v>14</v>
      </c>
      <c r="G1185" t="s">
        <v>15</v>
      </c>
      <c r="H1185" t="s">
        <v>72</v>
      </c>
      <c r="I1185" t="s">
        <v>1914</v>
      </c>
      <c r="J1185" t="str">
        <f>MID(Tabla1[[#This Row],[HORA2]],1,2)</f>
        <v>11</v>
      </c>
      <c r="K1185" t="s">
        <v>20</v>
      </c>
      <c r="L1185" t="s">
        <v>65</v>
      </c>
      <c r="M1185" t="s">
        <v>14867</v>
      </c>
      <c r="N1185" t="s">
        <v>22</v>
      </c>
      <c r="O1185">
        <v>10.18</v>
      </c>
      <c r="P11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7.68</v>
      </c>
      <c r="Q1185">
        <f>IF(Tabla1[[#This Row],[SERVICIO]]="COMIDA",3,IF(Tabla1[[#This Row],[SERVICIO]]="CONTROLADO",12,IF(Tabla1[[#This Row],[SERVICIO]]="RÁPIDO",3.75,IF(Tabla1[[#This Row],[SERVICIO]]="NORMAL",2.5,))))</f>
        <v>2.5</v>
      </c>
      <c r="R1185">
        <f>IF(Tabla1[[#This Row],[SERVICIO]]="COMIDA",3.5,IF(Tabla1[[#This Row],[SERVICIO]]="CONTROLADO",8,IF(Tabla1[[#This Row],[SERVICIO]]="RÁPIDO",4.5,IF(Tabla1[[#This Row],[SERVICIO]]="NORMAL",3,))))</f>
        <v>3</v>
      </c>
      <c r="S1185">
        <f>IF(Tabla1[[#This Row],[SERVICIO]]="COMIDA",0.75,IF(Tabla1[[#This Row],[SERVICIO]]="CONTROLADO",2.65,IF(Tabla1[[#This Row],[SERVICIO]]="RÁPIDO",0.55,IF(Tabla1[[#This Row],[SERVICIO]]="NORMAL",1.2,))))</f>
        <v>1.2</v>
      </c>
      <c r="T1185" s="2">
        <f>IF(Tabla1[[#This Row],[KILOMETROS ADICIONALES]]=0,Tabla1[[#This Row],[KILOMETROS]]*Tabla1[[#This Row],[COSTO NORMAL]],Tabla1[[#This Row],[COSTO NORMAL]]*Tabla1[[#This Row],[KILOMETROS HASTA]])</f>
        <v>7.5</v>
      </c>
      <c r="U1185" s="2">
        <f>Tabla1[[#This Row],[KILOMETROS ADICIONALES]]*Tabla1[[#This Row],[COSTO ADICIONAL]]</f>
        <v>9.2159999999999993</v>
      </c>
      <c r="V1185">
        <v>46.9</v>
      </c>
      <c r="W1185" s="2">
        <f>Tabla1[[#This Row],[COSTO NORMAL2]]+Tabla1[[#This Row],[COSTO ADICIONAL2]]</f>
        <v>16.716000000000001</v>
      </c>
    </row>
    <row r="1186" spans="1:23" x14ac:dyDescent="0.25">
      <c r="A1186" t="s">
        <v>72</v>
      </c>
      <c r="B1186" t="s">
        <v>1887</v>
      </c>
      <c r="C1186" t="s">
        <v>10277</v>
      </c>
      <c r="D1186" t="s">
        <v>13</v>
      </c>
      <c r="E1186" t="s">
        <v>14844</v>
      </c>
      <c r="F1186" t="s">
        <v>14</v>
      </c>
      <c r="G1186" t="s">
        <v>15</v>
      </c>
      <c r="H1186" t="s">
        <v>72</v>
      </c>
      <c r="I1186" t="s">
        <v>1915</v>
      </c>
      <c r="J1186" t="str">
        <f>MID(Tabla1[[#This Row],[HORA2]],1,2)</f>
        <v>11</v>
      </c>
      <c r="K1186" t="s">
        <v>20</v>
      </c>
      <c r="L1186" t="s">
        <v>110</v>
      </c>
      <c r="M1186" t="s">
        <v>14867</v>
      </c>
      <c r="N1186" t="s">
        <v>22</v>
      </c>
      <c r="O1186">
        <v>13.01</v>
      </c>
      <c r="P11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10.51</v>
      </c>
      <c r="Q1186">
        <f>IF(Tabla1[[#This Row],[SERVICIO]]="COMIDA",3,IF(Tabla1[[#This Row],[SERVICIO]]="CONTROLADO",12,IF(Tabla1[[#This Row],[SERVICIO]]="RÁPIDO",3.75,IF(Tabla1[[#This Row],[SERVICIO]]="NORMAL",2.5,))))</f>
        <v>2.5</v>
      </c>
      <c r="R1186">
        <f>IF(Tabla1[[#This Row],[SERVICIO]]="COMIDA",3.5,IF(Tabla1[[#This Row],[SERVICIO]]="CONTROLADO",8,IF(Tabla1[[#This Row],[SERVICIO]]="RÁPIDO",4.5,IF(Tabla1[[#This Row],[SERVICIO]]="NORMAL",3,))))</f>
        <v>3</v>
      </c>
      <c r="S1186">
        <f>IF(Tabla1[[#This Row],[SERVICIO]]="COMIDA",0.75,IF(Tabla1[[#This Row],[SERVICIO]]="CONTROLADO",2.65,IF(Tabla1[[#This Row],[SERVICIO]]="RÁPIDO",0.55,IF(Tabla1[[#This Row],[SERVICIO]]="NORMAL",1.2,))))</f>
        <v>1.2</v>
      </c>
      <c r="T1186" s="2">
        <f>IF(Tabla1[[#This Row],[KILOMETROS ADICIONALES]]=0,Tabla1[[#This Row],[KILOMETROS]]*Tabla1[[#This Row],[COSTO NORMAL]],Tabla1[[#This Row],[COSTO NORMAL]]*Tabla1[[#This Row],[KILOMETROS HASTA]])</f>
        <v>7.5</v>
      </c>
      <c r="U1186" s="2">
        <f>Tabla1[[#This Row],[KILOMETROS ADICIONALES]]*Tabla1[[#This Row],[COSTO ADICIONAL]]</f>
        <v>12.612</v>
      </c>
      <c r="V1186">
        <v>152.05000000000001</v>
      </c>
      <c r="W1186" s="2">
        <f>Tabla1[[#This Row],[COSTO NORMAL2]]+Tabla1[[#This Row],[COSTO ADICIONAL2]]</f>
        <v>20.112000000000002</v>
      </c>
    </row>
    <row r="1187" spans="1:23" x14ac:dyDescent="0.25">
      <c r="A1187" t="s">
        <v>72</v>
      </c>
      <c r="B1187" t="s">
        <v>1887</v>
      </c>
      <c r="C1187" t="s">
        <v>10278</v>
      </c>
      <c r="D1187" t="s">
        <v>13</v>
      </c>
      <c r="E1187" t="s">
        <v>14844</v>
      </c>
      <c r="F1187" t="s">
        <v>14</v>
      </c>
      <c r="G1187" t="s">
        <v>15</v>
      </c>
      <c r="H1187" t="s">
        <v>72</v>
      </c>
      <c r="I1187" t="s">
        <v>148</v>
      </c>
      <c r="J1187" t="str">
        <f>MID(Tabla1[[#This Row],[HORA2]],1,2)</f>
        <v>12</v>
      </c>
      <c r="K1187" t="s">
        <v>20</v>
      </c>
      <c r="L1187" t="s">
        <v>153</v>
      </c>
      <c r="M1187" t="s">
        <v>14867</v>
      </c>
      <c r="N1187" t="s">
        <v>22</v>
      </c>
      <c r="O1187">
        <v>4.9399999999999995</v>
      </c>
      <c r="P11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2.4399999999999995</v>
      </c>
      <c r="Q1187">
        <f>IF(Tabla1[[#This Row],[SERVICIO]]="COMIDA",3,IF(Tabla1[[#This Row],[SERVICIO]]="CONTROLADO",12,IF(Tabla1[[#This Row],[SERVICIO]]="RÁPIDO",3.75,IF(Tabla1[[#This Row],[SERVICIO]]="NORMAL",2.5,))))</f>
        <v>2.5</v>
      </c>
      <c r="R1187">
        <f>IF(Tabla1[[#This Row],[SERVICIO]]="COMIDA",3.5,IF(Tabla1[[#This Row],[SERVICIO]]="CONTROLADO",8,IF(Tabla1[[#This Row],[SERVICIO]]="RÁPIDO",4.5,IF(Tabla1[[#This Row],[SERVICIO]]="NORMAL",3,))))</f>
        <v>3</v>
      </c>
      <c r="S1187">
        <f>IF(Tabla1[[#This Row],[SERVICIO]]="COMIDA",0.75,IF(Tabla1[[#This Row],[SERVICIO]]="CONTROLADO",2.65,IF(Tabla1[[#This Row],[SERVICIO]]="RÁPIDO",0.55,IF(Tabla1[[#This Row],[SERVICIO]]="NORMAL",1.2,))))</f>
        <v>1.2</v>
      </c>
      <c r="T1187" s="2">
        <f>IF(Tabla1[[#This Row],[KILOMETROS ADICIONALES]]=0,Tabla1[[#This Row],[KILOMETROS]]*Tabla1[[#This Row],[COSTO NORMAL]],Tabla1[[#This Row],[COSTO NORMAL]]*Tabla1[[#This Row],[KILOMETROS HASTA]])</f>
        <v>7.5</v>
      </c>
      <c r="U1187" s="2">
        <f>Tabla1[[#This Row],[KILOMETROS ADICIONALES]]*Tabla1[[#This Row],[COSTO ADICIONAL]]</f>
        <v>2.9279999999999995</v>
      </c>
      <c r="V1187">
        <v>187.14</v>
      </c>
      <c r="W1187" s="2">
        <f>Tabla1[[#This Row],[COSTO NORMAL2]]+Tabla1[[#This Row],[COSTO ADICIONAL2]]</f>
        <v>10.427999999999999</v>
      </c>
    </row>
    <row r="1188" spans="1:23" x14ac:dyDescent="0.25">
      <c r="A1188" t="s">
        <v>72</v>
      </c>
      <c r="B1188" t="s">
        <v>1887</v>
      </c>
      <c r="C1188" t="s">
        <v>10279</v>
      </c>
      <c r="D1188" t="s">
        <v>13</v>
      </c>
      <c r="E1188" t="s">
        <v>14844</v>
      </c>
      <c r="F1188" t="s">
        <v>14</v>
      </c>
      <c r="G1188" t="s">
        <v>15</v>
      </c>
      <c r="H1188" t="s">
        <v>72</v>
      </c>
      <c r="I1188" t="s">
        <v>1916</v>
      </c>
      <c r="J1188" t="str">
        <f>MID(Tabla1[[#This Row],[HORA2]],1,2)</f>
        <v>12</v>
      </c>
      <c r="K1188" t="s">
        <v>20</v>
      </c>
      <c r="L1188" t="s">
        <v>125</v>
      </c>
      <c r="M1188" t="s">
        <v>14867</v>
      </c>
      <c r="N1188" t="s">
        <v>22</v>
      </c>
      <c r="O1188">
        <v>15.03</v>
      </c>
      <c r="P11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12.53</v>
      </c>
      <c r="Q1188">
        <f>IF(Tabla1[[#This Row],[SERVICIO]]="COMIDA",3,IF(Tabla1[[#This Row],[SERVICIO]]="CONTROLADO",12,IF(Tabla1[[#This Row],[SERVICIO]]="RÁPIDO",3.75,IF(Tabla1[[#This Row],[SERVICIO]]="NORMAL",2.5,))))</f>
        <v>2.5</v>
      </c>
      <c r="R1188">
        <f>IF(Tabla1[[#This Row],[SERVICIO]]="COMIDA",3.5,IF(Tabla1[[#This Row],[SERVICIO]]="CONTROLADO",8,IF(Tabla1[[#This Row],[SERVICIO]]="RÁPIDO",4.5,IF(Tabla1[[#This Row],[SERVICIO]]="NORMAL",3,))))</f>
        <v>3</v>
      </c>
      <c r="S1188">
        <f>IF(Tabla1[[#This Row],[SERVICIO]]="COMIDA",0.75,IF(Tabla1[[#This Row],[SERVICIO]]="CONTROLADO",2.65,IF(Tabla1[[#This Row],[SERVICIO]]="RÁPIDO",0.55,IF(Tabla1[[#This Row],[SERVICIO]]="NORMAL",1.2,))))</f>
        <v>1.2</v>
      </c>
      <c r="T1188" s="2">
        <f>IF(Tabla1[[#This Row],[KILOMETROS ADICIONALES]]=0,Tabla1[[#This Row],[KILOMETROS]]*Tabla1[[#This Row],[COSTO NORMAL]],Tabla1[[#This Row],[COSTO NORMAL]]*Tabla1[[#This Row],[KILOMETROS HASTA]])</f>
        <v>7.5</v>
      </c>
      <c r="U1188" s="2">
        <f>Tabla1[[#This Row],[KILOMETROS ADICIONALES]]*Tabla1[[#This Row],[COSTO ADICIONAL]]</f>
        <v>15.035999999999998</v>
      </c>
      <c r="V1188">
        <v>20.63</v>
      </c>
      <c r="W1188" s="2">
        <f>Tabla1[[#This Row],[COSTO NORMAL2]]+Tabla1[[#This Row],[COSTO ADICIONAL2]]</f>
        <v>22.535999999999998</v>
      </c>
    </row>
    <row r="1189" spans="1:23" x14ac:dyDescent="0.25">
      <c r="A1189" t="s">
        <v>72</v>
      </c>
      <c r="B1189" t="s">
        <v>1887</v>
      </c>
      <c r="C1189" t="s">
        <v>10280</v>
      </c>
      <c r="D1189" t="s">
        <v>13</v>
      </c>
      <c r="E1189" t="s">
        <v>14844</v>
      </c>
      <c r="F1189" t="s">
        <v>14</v>
      </c>
      <c r="G1189" t="s">
        <v>15</v>
      </c>
      <c r="H1189" t="s">
        <v>72</v>
      </c>
      <c r="I1189" t="s">
        <v>1917</v>
      </c>
      <c r="J1189" t="str">
        <f>MID(Tabla1[[#This Row],[HORA2]],1,2)</f>
        <v>11</v>
      </c>
      <c r="K1189" t="s">
        <v>20</v>
      </c>
      <c r="L1189" t="s">
        <v>65</v>
      </c>
      <c r="M1189" t="s">
        <v>14867</v>
      </c>
      <c r="N1189" t="s">
        <v>22</v>
      </c>
      <c r="O1189">
        <v>11.9</v>
      </c>
      <c r="P11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</v>
      </c>
      <c r="Q1189">
        <f>IF(Tabla1[[#This Row],[SERVICIO]]="COMIDA",3,IF(Tabla1[[#This Row],[SERVICIO]]="CONTROLADO",12,IF(Tabla1[[#This Row],[SERVICIO]]="RÁPIDO",3.75,IF(Tabla1[[#This Row],[SERVICIO]]="NORMAL",2.5,))))</f>
        <v>2.5</v>
      </c>
      <c r="R1189">
        <f>IF(Tabla1[[#This Row],[SERVICIO]]="COMIDA",3.5,IF(Tabla1[[#This Row],[SERVICIO]]="CONTROLADO",8,IF(Tabla1[[#This Row],[SERVICIO]]="RÁPIDO",4.5,IF(Tabla1[[#This Row],[SERVICIO]]="NORMAL",3,))))</f>
        <v>3</v>
      </c>
      <c r="S1189">
        <f>IF(Tabla1[[#This Row],[SERVICIO]]="COMIDA",0.75,IF(Tabla1[[#This Row],[SERVICIO]]="CONTROLADO",2.65,IF(Tabla1[[#This Row],[SERVICIO]]="RÁPIDO",0.55,IF(Tabla1[[#This Row],[SERVICIO]]="NORMAL",1.2,))))</f>
        <v>1.2</v>
      </c>
      <c r="T1189" s="2">
        <f>IF(Tabla1[[#This Row],[KILOMETROS ADICIONALES]]=0,Tabla1[[#This Row],[KILOMETROS]]*Tabla1[[#This Row],[COSTO NORMAL]],Tabla1[[#This Row],[COSTO NORMAL]]*Tabla1[[#This Row],[KILOMETROS HASTA]])</f>
        <v>7.5</v>
      </c>
      <c r="U1189" s="2">
        <f>Tabla1[[#This Row],[KILOMETROS ADICIONALES]]*Tabla1[[#This Row],[COSTO ADICIONAL]]</f>
        <v>11.28</v>
      </c>
      <c r="V1189">
        <v>181.25</v>
      </c>
      <c r="W1189" s="2">
        <f>Tabla1[[#This Row],[COSTO NORMAL2]]+Tabla1[[#This Row],[COSTO ADICIONAL2]]</f>
        <v>18.78</v>
      </c>
    </row>
    <row r="1190" spans="1:23" x14ac:dyDescent="0.25">
      <c r="A1190" t="s">
        <v>72</v>
      </c>
      <c r="B1190" t="s">
        <v>1887</v>
      </c>
      <c r="C1190" t="s">
        <v>10281</v>
      </c>
      <c r="D1190" t="s">
        <v>13</v>
      </c>
      <c r="E1190" t="s">
        <v>14844</v>
      </c>
      <c r="F1190" t="s">
        <v>14</v>
      </c>
      <c r="G1190" t="s">
        <v>15</v>
      </c>
      <c r="H1190" t="s">
        <v>72</v>
      </c>
      <c r="I1190" t="s">
        <v>1918</v>
      </c>
      <c r="J1190" t="str">
        <f>MID(Tabla1[[#This Row],[HORA2]],1,2)</f>
        <v>13</v>
      </c>
      <c r="K1190" t="s">
        <v>20</v>
      </c>
      <c r="L1190" t="s">
        <v>149</v>
      </c>
      <c r="M1190" t="s">
        <v>14867</v>
      </c>
      <c r="N1190" t="s">
        <v>22</v>
      </c>
      <c r="O1190">
        <v>8.2100000000000009</v>
      </c>
      <c r="P11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5.7100000000000009</v>
      </c>
      <c r="Q1190">
        <f>IF(Tabla1[[#This Row],[SERVICIO]]="COMIDA",3,IF(Tabla1[[#This Row],[SERVICIO]]="CONTROLADO",12,IF(Tabla1[[#This Row],[SERVICIO]]="RÁPIDO",3.75,IF(Tabla1[[#This Row],[SERVICIO]]="NORMAL",2.5,))))</f>
        <v>2.5</v>
      </c>
      <c r="R1190">
        <f>IF(Tabla1[[#This Row],[SERVICIO]]="COMIDA",3.5,IF(Tabla1[[#This Row],[SERVICIO]]="CONTROLADO",8,IF(Tabla1[[#This Row],[SERVICIO]]="RÁPIDO",4.5,IF(Tabla1[[#This Row],[SERVICIO]]="NORMAL",3,))))</f>
        <v>3</v>
      </c>
      <c r="S1190">
        <f>IF(Tabla1[[#This Row],[SERVICIO]]="COMIDA",0.75,IF(Tabla1[[#This Row],[SERVICIO]]="CONTROLADO",2.65,IF(Tabla1[[#This Row],[SERVICIO]]="RÁPIDO",0.55,IF(Tabla1[[#This Row],[SERVICIO]]="NORMAL",1.2,))))</f>
        <v>1.2</v>
      </c>
      <c r="T1190" s="2">
        <f>IF(Tabla1[[#This Row],[KILOMETROS ADICIONALES]]=0,Tabla1[[#This Row],[KILOMETROS]]*Tabla1[[#This Row],[COSTO NORMAL]],Tabla1[[#This Row],[COSTO NORMAL]]*Tabla1[[#This Row],[KILOMETROS HASTA]])</f>
        <v>7.5</v>
      </c>
      <c r="U1190" s="2">
        <f>Tabla1[[#This Row],[KILOMETROS ADICIONALES]]*Tabla1[[#This Row],[COSTO ADICIONAL]]</f>
        <v>6.8520000000000012</v>
      </c>
      <c r="V1190">
        <v>66.569999999999993</v>
      </c>
      <c r="W1190" s="2">
        <f>Tabla1[[#This Row],[COSTO NORMAL2]]+Tabla1[[#This Row],[COSTO ADICIONAL2]]</f>
        <v>14.352</v>
      </c>
    </row>
    <row r="1191" spans="1:23" x14ac:dyDescent="0.25">
      <c r="A1191" t="s">
        <v>72</v>
      </c>
      <c r="B1191" t="s">
        <v>1887</v>
      </c>
      <c r="C1191" t="s">
        <v>10282</v>
      </c>
      <c r="D1191" t="s">
        <v>13</v>
      </c>
      <c r="E1191" t="s">
        <v>14844</v>
      </c>
      <c r="F1191" t="s">
        <v>14</v>
      </c>
      <c r="G1191" t="s">
        <v>15</v>
      </c>
      <c r="H1191" t="s">
        <v>72</v>
      </c>
      <c r="I1191" t="s">
        <v>1919</v>
      </c>
      <c r="J1191" t="str">
        <f>MID(Tabla1[[#This Row],[HORA2]],1,2)</f>
        <v>13</v>
      </c>
      <c r="K1191" t="s">
        <v>20</v>
      </c>
      <c r="L1191" t="s">
        <v>57</v>
      </c>
      <c r="M1191" t="s">
        <v>14867</v>
      </c>
      <c r="N1191" t="s">
        <v>22</v>
      </c>
      <c r="O1191">
        <v>14.7</v>
      </c>
      <c r="P11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</v>
      </c>
      <c r="Q1191">
        <f>IF(Tabla1[[#This Row],[SERVICIO]]="COMIDA",3,IF(Tabla1[[#This Row],[SERVICIO]]="CONTROLADO",12,IF(Tabla1[[#This Row],[SERVICIO]]="RÁPIDO",3.75,IF(Tabla1[[#This Row],[SERVICIO]]="NORMAL",2.5,))))</f>
        <v>2.5</v>
      </c>
      <c r="R1191">
        <f>IF(Tabla1[[#This Row],[SERVICIO]]="COMIDA",3.5,IF(Tabla1[[#This Row],[SERVICIO]]="CONTROLADO",8,IF(Tabla1[[#This Row],[SERVICIO]]="RÁPIDO",4.5,IF(Tabla1[[#This Row],[SERVICIO]]="NORMAL",3,))))</f>
        <v>3</v>
      </c>
      <c r="S1191">
        <f>IF(Tabla1[[#This Row],[SERVICIO]]="COMIDA",0.75,IF(Tabla1[[#This Row],[SERVICIO]]="CONTROLADO",2.65,IF(Tabla1[[#This Row],[SERVICIO]]="RÁPIDO",0.55,IF(Tabla1[[#This Row],[SERVICIO]]="NORMAL",1.2,))))</f>
        <v>1.2</v>
      </c>
      <c r="T1191" s="2">
        <f>IF(Tabla1[[#This Row],[KILOMETROS ADICIONALES]]=0,Tabla1[[#This Row],[KILOMETROS]]*Tabla1[[#This Row],[COSTO NORMAL]],Tabla1[[#This Row],[COSTO NORMAL]]*Tabla1[[#This Row],[KILOMETROS HASTA]])</f>
        <v>7.5</v>
      </c>
      <c r="U1191" s="2">
        <f>Tabla1[[#This Row],[KILOMETROS ADICIONALES]]*Tabla1[[#This Row],[COSTO ADICIONAL]]</f>
        <v>14.639999999999999</v>
      </c>
      <c r="V1191">
        <v>164.87</v>
      </c>
      <c r="W1191" s="2">
        <f>Tabla1[[#This Row],[COSTO NORMAL2]]+Tabla1[[#This Row],[COSTO ADICIONAL2]]</f>
        <v>22.14</v>
      </c>
    </row>
    <row r="1192" spans="1:23" x14ac:dyDescent="0.25">
      <c r="A1192" t="s">
        <v>72</v>
      </c>
      <c r="B1192" t="s">
        <v>1887</v>
      </c>
      <c r="C1192" t="s">
        <v>10283</v>
      </c>
      <c r="D1192" t="s">
        <v>13</v>
      </c>
      <c r="E1192" t="s">
        <v>14844</v>
      </c>
      <c r="F1192" t="s">
        <v>14</v>
      </c>
      <c r="G1192" t="s">
        <v>15</v>
      </c>
      <c r="H1192" t="s">
        <v>72</v>
      </c>
      <c r="I1192" t="s">
        <v>1920</v>
      </c>
      <c r="J1192" t="str">
        <f>MID(Tabla1[[#This Row],[HORA2]],1,2)</f>
        <v>12</v>
      </c>
      <c r="K1192" t="s">
        <v>20</v>
      </c>
      <c r="L1192" t="s">
        <v>20</v>
      </c>
      <c r="M1192" t="s">
        <v>14867</v>
      </c>
      <c r="N1192" t="s">
        <v>22</v>
      </c>
      <c r="O1192">
        <v>20.100000000000001</v>
      </c>
      <c r="P11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17.600000000000001</v>
      </c>
      <c r="Q1192">
        <f>IF(Tabla1[[#This Row],[SERVICIO]]="COMIDA",3,IF(Tabla1[[#This Row],[SERVICIO]]="CONTROLADO",12,IF(Tabla1[[#This Row],[SERVICIO]]="RÁPIDO",3.75,IF(Tabla1[[#This Row],[SERVICIO]]="NORMAL",2.5,))))</f>
        <v>2.5</v>
      </c>
      <c r="R1192">
        <f>IF(Tabla1[[#This Row],[SERVICIO]]="COMIDA",3.5,IF(Tabla1[[#This Row],[SERVICIO]]="CONTROLADO",8,IF(Tabla1[[#This Row],[SERVICIO]]="RÁPIDO",4.5,IF(Tabla1[[#This Row],[SERVICIO]]="NORMAL",3,))))</f>
        <v>3</v>
      </c>
      <c r="S1192">
        <f>IF(Tabla1[[#This Row],[SERVICIO]]="COMIDA",0.75,IF(Tabla1[[#This Row],[SERVICIO]]="CONTROLADO",2.65,IF(Tabla1[[#This Row],[SERVICIO]]="RÁPIDO",0.55,IF(Tabla1[[#This Row],[SERVICIO]]="NORMAL",1.2,))))</f>
        <v>1.2</v>
      </c>
      <c r="T1192" s="2">
        <f>IF(Tabla1[[#This Row],[KILOMETROS ADICIONALES]]=0,Tabla1[[#This Row],[KILOMETROS]]*Tabla1[[#This Row],[COSTO NORMAL]],Tabla1[[#This Row],[COSTO NORMAL]]*Tabla1[[#This Row],[KILOMETROS HASTA]])</f>
        <v>7.5</v>
      </c>
      <c r="U1192" s="2">
        <f>Tabla1[[#This Row],[KILOMETROS ADICIONALES]]*Tabla1[[#This Row],[COSTO ADICIONAL]]</f>
        <v>21.12</v>
      </c>
      <c r="V1192">
        <v>183.73</v>
      </c>
      <c r="W1192" s="2">
        <f>Tabla1[[#This Row],[COSTO NORMAL2]]+Tabla1[[#This Row],[COSTO ADICIONAL2]]</f>
        <v>28.62</v>
      </c>
    </row>
    <row r="1193" spans="1:23" x14ac:dyDescent="0.25">
      <c r="A1193" t="s">
        <v>72</v>
      </c>
      <c r="B1193" t="s">
        <v>1887</v>
      </c>
      <c r="C1193" t="s">
        <v>10284</v>
      </c>
      <c r="D1193" t="s">
        <v>13</v>
      </c>
      <c r="E1193" t="s">
        <v>14844</v>
      </c>
      <c r="F1193" t="s">
        <v>14</v>
      </c>
      <c r="G1193" t="s">
        <v>15</v>
      </c>
      <c r="H1193" t="s">
        <v>72</v>
      </c>
      <c r="I1193" t="s">
        <v>1921</v>
      </c>
      <c r="J1193" t="str">
        <f>MID(Tabla1[[#This Row],[HORA2]],1,2)</f>
        <v>13</v>
      </c>
      <c r="K1193" t="s">
        <v>20</v>
      </c>
      <c r="L1193" t="s">
        <v>153</v>
      </c>
      <c r="M1193" t="s">
        <v>14867</v>
      </c>
      <c r="N1193" t="s">
        <v>22</v>
      </c>
      <c r="O1193">
        <v>12.18</v>
      </c>
      <c r="P11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9.68</v>
      </c>
      <c r="Q1193">
        <f>IF(Tabla1[[#This Row],[SERVICIO]]="COMIDA",3,IF(Tabla1[[#This Row],[SERVICIO]]="CONTROLADO",12,IF(Tabla1[[#This Row],[SERVICIO]]="RÁPIDO",3.75,IF(Tabla1[[#This Row],[SERVICIO]]="NORMAL",2.5,))))</f>
        <v>2.5</v>
      </c>
      <c r="R1193">
        <f>IF(Tabla1[[#This Row],[SERVICIO]]="COMIDA",3.5,IF(Tabla1[[#This Row],[SERVICIO]]="CONTROLADO",8,IF(Tabla1[[#This Row],[SERVICIO]]="RÁPIDO",4.5,IF(Tabla1[[#This Row],[SERVICIO]]="NORMAL",3,))))</f>
        <v>3</v>
      </c>
      <c r="S1193">
        <f>IF(Tabla1[[#This Row],[SERVICIO]]="COMIDA",0.75,IF(Tabla1[[#This Row],[SERVICIO]]="CONTROLADO",2.65,IF(Tabla1[[#This Row],[SERVICIO]]="RÁPIDO",0.55,IF(Tabla1[[#This Row],[SERVICIO]]="NORMAL",1.2,))))</f>
        <v>1.2</v>
      </c>
      <c r="T1193" s="2">
        <f>IF(Tabla1[[#This Row],[KILOMETROS ADICIONALES]]=0,Tabla1[[#This Row],[KILOMETROS]]*Tabla1[[#This Row],[COSTO NORMAL]],Tabla1[[#This Row],[COSTO NORMAL]]*Tabla1[[#This Row],[KILOMETROS HASTA]])</f>
        <v>7.5</v>
      </c>
      <c r="U1193" s="2">
        <f>Tabla1[[#This Row],[KILOMETROS ADICIONALES]]*Tabla1[[#This Row],[COSTO ADICIONAL]]</f>
        <v>11.616</v>
      </c>
      <c r="V1193">
        <v>120.51</v>
      </c>
      <c r="W1193" s="2">
        <f>Tabla1[[#This Row],[COSTO NORMAL2]]+Tabla1[[#This Row],[COSTO ADICIONAL2]]</f>
        <v>19.116</v>
      </c>
    </row>
    <row r="1194" spans="1:23" x14ac:dyDescent="0.25">
      <c r="A1194" t="s">
        <v>72</v>
      </c>
      <c r="B1194" t="s">
        <v>1887</v>
      </c>
      <c r="C1194" t="s">
        <v>10285</v>
      </c>
      <c r="D1194" t="s">
        <v>13</v>
      </c>
      <c r="E1194" t="s">
        <v>14844</v>
      </c>
      <c r="F1194" t="s">
        <v>14</v>
      </c>
      <c r="G1194" t="s">
        <v>15</v>
      </c>
      <c r="H1194" t="s">
        <v>72</v>
      </c>
      <c r="I1194" t="s">
        <v>1922</v>
      </c>
      <c r="J1194" t="str">
        <f>MID(Tabla1[[#This Row],[HORA2]],1,2)</f>
        <v>12</v>
      </c>
      <c r="K1194" t="s">
        <v>20</v>
      </c>
      <c r="L1194" t="s">
        <v>94</v>
      </c>
      <c r="M1194" t="s">
        <v>14867</v>
      </c>
      <c r="N1194" t="s">
        <v>22</v>
      </c>
      <c r="O1194">
        <v>8.57</v>
      </c>
      <c r="P11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6.07</v>
      </c>
      <c r="Q1194">
        <f>IF(Tabla1[[#This Row],[SERVICIO]]="COMIDA",3,IF(Tabla1[[#This Row],[SERVICIO]]="CONTROLADO",12,IF(Tabla1[[#This Row],[SERVICIO]]="RÁPIDO",3.75,IF(Tabla1[[#This Row],[SERVICIO]]="NORMAL",2.5,))))</f>
        <v>2.5</v>
      </c>
      <c r="R1194">
        <f>IF(Tabla1[[#This Row],[SERVICIO]]="COMIDA",3.5,IF(Tabla1[[#This Row],[SERVICIO]]="CONTROLADO",8,IF(Tabla1[[#This Row],[SERVICIO]]="RÁPIDO",4.5,IF(Tabla1[[#This Row],[SERVICIO]]="NORMAL",3,))))</f>
        <v>3</v>
      </c>
      <c r="S1194">
        <f>IF(Tabla1[[#This Row],[SERVICIO]]="COMIDA",0.75,IF(Tabla1[[#This Row],[SERVICIO]]="CONTROLADO",2.65,IF(Tabla1[[#This Row],[SERVICIO]]="RÁPIDO",0.55,IF(Tabla1[[#This Row],[SERVICIO]]="NORMAL",1.2,))))</f>
        <v>1.2</v>
      </c>
      <c r="T1194" s="2">
        <f>IF(Tabla1[[#This Row],[KILOMETROS ADICIONALES]]=0,Tabla1[[#This Row],[KILOMETROS]]*Tabla1[[#This Row],[COSTO NORMAL]],Tabla1[[#This Row],[COSTO NORMAL]]*Tabla1[[#This Row],[KILOMETROS HASTA]])</f>
        <v>7.5</v>
      </c>
      <c r="U1194" s="2">
        <f>Tabla1[[#This Row],[KILOMETROS ADICIONALES]]*Tabla1[[#This Row],[COSTO ADICIONAL]]</f>
        <v>7.2839999999999998</v>
      </c>
      <c r="V1194">
        <v>3.69</v>
      </c>
      <c r="W1194" s="2">
        <f>Tabla1[[#This Row],[COSTO NORMAL2]]+Tabla1[[#This Row],[COSTO ADICIONAL2]]</f>
        <v>14.783999999999999</v>
      </c>
    </row>
    <row r="1195" spans="1:23" x14ac:dyDescent="0.25">
      <c r="A1195" t="s">
        <v>72</v>
      </c>
      <c r="B1195" t="s">
        <v>1887</v>
      </c>
      <c r="C1195" t="s">
        <v>10286</v>
      </c>
      <c r="D1195" t="s">
        <v>13</v>
      </c>
      <c r="E1195" t="s">
        <v>14844</v>
      </c>
      <c r="F1195" t="s">
        <v>14</v>
      </c>
      <c r="G1195" t="s">
        <v>15</v>
      </c>
      <c r="H1195" t="s">
        <v>72</v>
      </c>
      <c r="I1195" t="s">
        <v>1923</v>
      </c>
      <c r="J1195" t="str">
        <f>MID(Tabla1[[#This Row],[HORA2]],1,2)</f>
        <v>13</v>
      </c>
      <c r="K1195" t="s">
        <v>20</v>
      </c>
      <c r="L1195" t="s">
        <v>27</v>
      </c>
      <c r="M1195" t="s">
        <v>14867</v>
      </c>
      <c r="N1195" t="s">
        <v>22</v>
      </c>
      <c r="O1195">
        <v>19.98</v>
      </c>
      <c r="P11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17.48</v>
      </c>
      <c r="Q1195">
        <f>IF(Tabla1[[#This Row],[SERVICIO]]="COMIDA",3,IF(Tabla1[[#This Row],[SERVICIO]]="CONTROLADO",12,IF(Tabla1[[#This Row],[SERVICIO]]="RÁPIDO",3.75,IF(Tabla1[[#This Row],[SERVICIO]]="NORMAL",2.5,))))</f>
        <v>2.5</v>
      </c>
      <c r="R1195">
        <f>IF(Tabla1[[#This Row],[SERVICIO]]="COMIDA",3.5,IF(Tabla1[[#This Row],[SERVICIO]]="CONTROLADO",8,IF(Tabla1[[#This Row],[SERVICIO]]="RÁPIDO",4.5,IF(Tabla1[[#This Row],[SERVICIO]]="NORMAL",3,))))</f>
        <v>3</v>
      </c>
      <c r="S1195">
        <f>IF(Tabla1[[#This Row],[SERVICIO]]="COMIDA",0.75,IF(Tabla1[[#This Row],[SERVICIO]]="CONTROLADO",2.65,IF(Tabla1[[#This Row],[SERVICIO]]="RÁPIDO",0.55,IF(Tabla1[[#This Row],[SERVICIO]]="NORMAL",1.2,))))</f>
        <v>1.2</v>
      </c>
      <c r="T1195" s="2">
        <f>IF(Tabla1[[#This Row],[KILOMETROS ADICIONALES]]=0,Tabla1[[#This Row],[KILOMETROS]]*Tabla1[[#This Row],[COSTO NORMAL]],Tabla1[[#This Row],[COSTO NORMAL]]*Tabla1[[#This Row],[KILOMETROS HASTA]])</f>
        <v>7.5</v>
      </c>
      <c r="U1195" s="2">
        <f>Tabla1[[#This Row],[KILOMETROS ADICIONALES]]*Tabla1[[#This Row],[COSTO ADICIONAL]]</f>
        <v>20.975999999999999</v>
      </c>
      <c r="V1195">
        <v>132.66999999999999</v>
      </c>
      <c r="W1195" s="2">
        <f>Tabla1[[#This Row],[COSTO NORMAL2]]+Tabla1[[#This Row],[COSTO ADICIONAL2]]</f>
        <v>28.475999999999999</v>
      </c>
    </row>
    <row r="1196" spans="1:23" x14ac:dyDescent="0.25">
      <c r="A1196" t="s">
        <v>72</v>
      </c>
      <c r="B1196" t="s">
        <v>1887</v>
      </c>
      <c r="C1196" t="s">
        <v>10287</v>
      </c>
      <c r="D1196" t="s">
        <v>13</v>
      </c>
      <c r="E1196" t="s">
        <v>14844</v>
      </c>
      <c r="F1196" t="s">
        <v>14</v>
      </c>
      <c r="G1196" t="s">
        <v>15</v>
      </c>
      <c r="H1196" t="s">
        <v>72</v>
      </c>
      <c r="I1196" t="s">
        <v>1924</v>
      </c>
      <c r="J1196" t="str">
        <f>MID(Tabla1[[#This Row],[HORA2]],1,2)</f>
        <v>11</v>
      </c>
      <c r="K1196" t="s">
        <v>20</v>
      </c>
      <c r="L1196" t="s">
        <v>43</v>
      </c>
      <c r="M1196" t="s">
        <v>14867</v>
      </c>
      <c r="N1196" t="s">
        <v>22</v>
      </c>
      <c r="O1196">
        <v>15.89</v>
      </c>
      <c r="P11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13.39</v>
      </c>
      <c r="Q1196">
        <f>IF(Tabla1[[#This Row],[SERVICIO]]="COMIDA",3,IF(Tabla1[[#This Row],[SERVICIO]]="CONTROLADO",12,IF(Tabla1[[#This Row],[SERVICIO]]="RÁPIDO",3.75,IF(Tabla1[[#This Row],[SERVICIO]]="NORMAL",2.5,))))</f>
        <v>2.5</v>
      </c>
      <c r="R1196">
        <f>IF(Tabla1[[#This Row],[SERVICIO]]="COMIDA",3.5,IF(Tabla1[[#This Row],[SERVICIO]]="CONTROLADO",8,IF(Tabla1[[#This Row],[SERVICIO]]="RÁPIDO",4.5,IF(Tabla1[[#This Row],[SERVICIO]]="NORMAL",3,))))</f>
        <v>3</v>
      </c>
      <c r="S1196">
        <f>IF(Tabla1[[#This Row],[SERVICIO]]="COMIDA",0.75,IF(Tabla1[[#This Row],[SERVICIO]]="CONTROLADO",2.65,IF(Tabla1[[#This Row],[SERVICIO]]="RÁPIDO",0.55,IF(Tabla1[[#This Row],[SERVICIO]]="NORMAL",1.2,))))</f>
        <v>1.2</v>
      </c>
      <c r="T1196" s="2">
        <f>IF(Tabla1[[#This Row],[KILOMETROS ADICIONALES]]=0,Tabla1[[#This Row],[KILOMETROS]]*Tabla1[[#This Row],[COSTO NORMAL]],Tabla1[[#This Row],[COSTO NORMAL]]*Tabla1[[#This Row],[KILOMETROS HASTA]])</f>
        <v>7.5</v>
      </c>
      <c r="U1196" s="2">
        <f>Tabla1[[#This Row],[KILOMETROS ADICIONALES]]*Tabla1[[#This Row],[COSTO ADICIONAL]]</f>
        <v>16.068000000000001</v>
      </c>
      <c r="V1196">
        <v>181.34</v>
      </c>
      <c r="W1196" s="2">
        <f>Tabla1[[#This Row],[COSTO NORMAL2]]+Tabla1[[#This Row],[COSTO ADICIONAL2]]</f>
        <v>23.568000000000001</v>
      </c>
    </row>
    <row r="1197" spans="1:23" x14ac:dyDescent="0.25">
      <c r="A1197" t="s">
        <v>72</v>
      </c>
      <c r="B1197" t="s">
        <v>1887</v>
      </c>
      <c r="C1197" t="s">
        <v>10288</v>
      </c>
      <c r="D1197" t="s">
        <v>13</v>
      </c>
      <c r="E1197" t="s">
        <v>14844</v>
      </c>
      <c r="F1197" t="s">
        <v>14</v>
      </c>
      <c r="G1197" t="s">
        <v>15</v>
      </c>
      <c r="H1197" t="s">
        <v>72</v>
      </c>
      <c r="I1197" t="s">
        <v>1284</v>
      </c>
      <c r="J1197" t="str">
        <f>MID(Tabla1[[#This Row],[HORA2]],1,2)</f>
        <v>13</v>
      </c>
      <c r="K1197" t="s">
        <v>20</v>
      </c>
      <c r="L1197" t="s">
        <v>90</v>
      </c>
      <c r="M1197" t="s">
        <v>14867</v>
      </c>
      <c r="N1197" t="s">
        <v>22</v>
      </c>
      <c r="O1197">
        <v>4.66</v>
      </c>
      <c r="P11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2.16</v>
      </c>
      <c r="Q1197">
        <f>IF(Tabla1[[#This Row],[SERVICIO]]="COMIDA",3,IF(Tabla1[[#This Row],[SERVICIO]]="CONTROLADO",12,IF(Tabla1[[#This Row],[SERVICIO]]="RÁPIDO",3.75,IF(Tabla1[[#This Row],[SERVICIO]]="NORMAL",2.5,))))</f>
        <v>2.5</v>
      </c>
      <c r="R1197">
        <f>IF(Tabla1[[#This Row],[SERVICIO]]="COMIDA",3.5,IF(Tabla1[[#This Row],[SERVICIO]]="CONTROLADO",8,IF(Tabla1[[#This Row],[SERVICIO]]="RÁPIDO",4.5,IF(Tabla1[[#This Row],[SERVICIO]]="NORMAL",3,))))</f>
        <v>3</v>
      </c>
      <c r="S1197">
        <f>IF(Tabla1[[#This Row],[SERVICIO]]="COMIDA",0.75,IF(Tabla1[[#This Row],[SERVICIO]]="CONTROLADO",2.65,IF(Tabla1[[#This Row],[SERVICIO]]="RÁPIDO",0.55,IF(Tabla1[[#This Row],[SERVICIO]]="NORMAL",1.2,))))</f>
        <v>1.2</v>
      </c>
      <c r="T1197" s="2">
        <f>IF(Tabla1[[#This Row],[KILOMETROS ADICIONALES]]=0,Tabla1[[#This Row],[KILOMETROS]]*Tabla1[[#This Row],[COSTO NORMAL]],Tabla1[[#This Row],[COSTO NORMAL]]*Tabla1[[#This Row],[KILOMETROS HASTA]])</f>
        <v>7.5</v>
      </c>
      <c r="U1197" s="2">
        <f>Tabla1[[#This Row],[KILOMETROS ADICIONALES]]*Tabla1[[#This Row],[COSTO ADICIONAL]]</f>
        <v>2.5920000000000001</v>
      </c>
      <c r="V1197">
        <v>96.31</v>
      </c>
      <c r="W1197" s="2">
        <f>Tabla1[[#This Row],[COSTO NORMAL2]]+Tabla1[[#This Row],[COSTO ADICIONAL2]]</f>
        <v>10.092000000000001</v>
      </c>
    </row>
    <row r="1198" spans="1:23" x14ac:dyDescent="0.25">
      <c r="A1198" t="s">
        <v>72</v>
      </c>
      <c r="B1198" t="s">
        <v>1887</v>
      </c>
      <c r="C1198" t="s">
        <v>10289</v>
      </c>
      <c r="D1198" t="s">
        <v>13</v>
      </c>
      <c r="E1198" t="s">
        <v>14844</v>
      </c>
      <c r="F1198" t="s">
        <v>14</v>
      </c>
      <c r="G1198" t="s">
        <v>15</v>
      </c>
      <c r="H1198" t="s">
        <v>72</v>
      </c>
      <c r="I1198" t="s">
        <v>1925</v>
      </c>
      <c r="J1198" t="str">
        <f>MID(Tabla1[[#This Row],[HORA2]],1,2)</f>
        <v>12</v>
      </c>
      <c r="K1198" t="s">
        <v>20</v>
      </c>
      <c r="L1198" t="s">
        <v>78</v>
      </c>
      <c r="M1198" t="s">
        <v>14867</v>
      </c>
      <c r="N1198" t="s">
        <v>22</v>
      </c>
      <c r="O1198">
        <v>17.3</v>
      </c>
      <c r="P11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</v>
      </c>
      <c r="Q1198">
        <f>IF(Tabla1[[#This Row],[SERVICIO]]="COMIDA",3,IF(Tabla1[[#This Row],[SERVICIO]]="CONTROLADO",12,IF(Tabla1[[#This Row],[SERVICIO]]="RÁPIDO",3.75,IF(Tabla1[[#This Row],[SERVICIO]]="NORMAL",2.5,))))</f>
        <v>2.5</v>
      </c>
      <c r="R1198">
        <f>IF(Tabla1[[#This Row],[SERVICIO]]="COMIDA",3.5,IF(Tabla1[[#This Row],[SERVICIO]]="CONTROLADO",8,IF(Tabla1[[#This Row],[SERVICIO]]="RÁPIDO",4.5,IF(Tabla1[[#This Row],[SERVICIO]]="NORMAL",3,))))</f>
        <v>3</v>
      </c>
      <c r="S1198">
        <f>IF(Tabla1[[#This Row],[SERVICIO]]="COMIDA",0.75,IF(Tabla1[[#This Row],[SERVICIO]]="CONTROLADO",2.65,IF(Tabla1[[#This Row],[SERVICIO]]="RÁPIDO",0.55,IF(Tabla1[[#This Row],[SERVICIO]]="NORMAL",1.2,))))</f>
        <v>1.2</v>
      </c>
      <c r="T1198" s="2">
        <f>IF(Tabla1[[#This Row],[KILOMETROS ADICIONALES]]=0,Tabla1[[#This Row],[KILOMETROS]]*Tabla1[[#This Row],[COSTO NORMAL]],Tabla1[[#This Row],[COSTO NORMAL]]*Tabla1[[#This Row],[KILOMETROS HASTA]])</f>
        <v>7.5</v>
      </c>
      <c r="U1198" s="2">
        <f>Tabla1[[#This Row],[KILOMETROS ADICIONALES]]*Tabla1[[#This Row],[COSTO ADICIONAL]]</f>
        <v>17.760000000000002</v>
      </c>
      <c r="V1198">
        <v>62.63</v>
      </c>
      <c r="W1198" s="2">
        <f>Tabla1[[#This Row],[COSTO NORMAL2]]+Tabla1[[#This Row],[COSTO ADICIONAL2]]</f>
        <v>25.26</v>
      </c>
    </row>
    <row r="1199" spans="1:23" x14ac:dyDescent="0.25">
      <c r="A1199" t="s">
        <v>72</v>
      </c>
      <c r="B1199" t="s">
        <v>1887</v>
      </c>
      <c r="C1199" t="s">
        <v>10290</v>
      </c>
      <c r="D1199" t="s">
        <v>13</v>
      </c>
      <c r="E1199" t="s">
        <v>14844</v>
      </c>
      <c r="F1199" t="s">
        <v>14</v>
      </c>
      <c r="G1199" t="s">
        <v>15</v>
      </c>
      <c r="H1199" t="s">
        <v>72</v>
      </c>
      <c r="I1199" t="s">
        <v>1926</v>
      </c>
      <c r="J1199" t="str">
        <f>MID(Tabla1[[#This Row],[HORA2]],1,2)</f>
        <v>10</v>
      </c>
      <c r="K1199" t="s">
        <v>20</v>
      </c>
      <c r="L1199" t="s">
        <v>115</v>
      </c>
      <c r="M1199" t="s">
        <v>14867</v>
      </c>
      <c r="N1199" t="s">
        <v>22</v>
      </c>
      <c r="O1199">
        <v>3.11</v>
      </c>
      <c r="P11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0.60999999999999988</v>
      </c>
      <c r="Q1199">
        <f>IF(Tabla1[[#This Row],[SERVICIO]]="COMIDA",3,IF(Tabla1[[#This Row],[SERVICIO]]="CONTROLADO",12,IF(Tabla1[[#This Row],[SERVICIO]]="RÁPIDO",3.75,IF(Tabla1[[#This Row],[SERVICIO]]="NORMAL",2.5,))))</f>
        <v>2.5</v>
      </c>
      <c r="R1199">
        <f>IF(Tabla1[[#This Row],[SERVICIO]]="COMIDA",3.5,IF(Tabla1[[#This Row],[SERVICIO]]="CONTROLADO",8,IF(Tabla1[[#This Row],[SERVICIO]]="RÁPIDO",4.5,IF(Tabla1[[#This Row],[SERVICIO]]="NORMAL",3,))))</f>
        <v>3</v>
      </c>
      <c r="S1199">
        <f>IF(Tabla1[[#This Row],[SERVICIO]]="COMIDA",0.75,IF(Tabla1[[#This Row],[SERVICIO]]="CONTROLADO",2.65,IF(Tabla1[[#This Row],[SERVICIO]]="RÁPIDO",0.55,IF(Tabla1[[#This Row],[SERVICIO]]="NORMAL",1.2,))))</f>
        <v>1.2</v>
      </c>
      <c r="T1199" s="2">
        <f>IF(Tabla1[[#This Row],[KILOMETROS ADICIONALES]]=0,Tabla1[[#This Row],[KILOMETROS]]*Tabla1[[#This Row],[COSTO NORMAL]],Tabla1[[#This Row],[COSTO NORMAL]]*Tabla1[[#This Row],[KILOMETROS HASTA]])</f>
        <v>7.5</v>
      </c>
      <c r="U1199" s="2">
        <f>Tabla1[[#This Row],[KILOMETROS ADICIONALES]]*Tabla1[[#This Row],[COSTO ADICIONAL]]</f>
        <v>0.73199999999999987</v>
      </c>
      <c r="V1199">
        <v>244.68</v>
      </c>
      <c r="W1199" s="2">
        <f>Tabla1[[#This Row],[COSTO NORMAL2]]+Tabla1[[#This Row],[COSTO ADICIONAL2]]</f>
        <v>8.2319999999999993</v>
      </c>
    </row>
    <row r="1200" spans="1:23" x14ac:dyDescent="0.25">
      <c r="A1200" t="s">
        <v>72</v>
      </c>
      <c r="B1200" t="s">
        <v>1887</v>
      </c>
      <c r="C1200" t="s">
        <v>10291</v>
      </c>
      <c r="D1200" t="s">
        <v>13</v>
      </c>
      <c r="E1200" t="s">
        <v>14844</v>
      </c>
      <c r="F1200" t="s">
        <v>14</v>
      </c>
      <c r="G1200" t="s">
        <v>15</v>
      </c>
      <c r="H1200" t="s">
        <v>72</v>
      </c>
      <c r="I1200" t="s">
        <v>1927</v>
      </c>
      <c r="J1200" t="str">
        <f>MID(Tabla1[[#This Row],[HORA2]],1,2)</f>
        <v>10</v>
      </c>
      <c r="K1200" t="s">
        <v>20</v>
      </c>
      <c r="L1200" t="s">
        <v>65</v>
      </c>
      <c r="M1200" t="s">
        <v>14867</v>
      </c>
      <c r="N1200" t="s">
        <v>22</v>
      </c>
      <c r="O1200">
        <v>3.82</v>
      </c>
      <c r="P12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1.3199999999999998</v>
      </c>
      <c r="Q1200">
        <f>IF(Tabla1[[#This Row],[SERVICIO]]="COMIDA",3,IF(Tabla1[[#This Row],[SERVICIO]]="CONTROLADO",12,IF(Tabla1[[#This Row],[SERVICIO]]="RÁPIDO",3.75,IF(Tabla1[[#This Row],[SERVICIO]]="NORMAL",2.5,))))</f>
        <v>2.5</v>
      </c>
      <c r="R1200">
        <f>IF(Tabla1[[#This Row],[SERVICIO]]="COMIDA",3.5,IF(Tabla1[[#This Row],[SERVICIO]]="CONTROLADO",8,IF(Tabla1[[#This Row],[SERVICIO]]="RÁPIDO",4.5,IF(Tabla1[[#This Row],[SERVICIO]]="NORMAL",3,))))</f>
        <v>3</v>
      </c>
      <c r="S1200">
        <f>IF(Tabla1[[#This Row],[SERVICIO]]="COMIDA",0.75,IF(Tabla1[[#This Row],[SERVICIO]]="CONTROLADO",2.65,IF(Tabla1[[#This Row],[SERVICIO]]="RÁPIDO",0.55,IF(Tabla1[[#This Row],[SERVICIO]]="NORMAL",1.2,))))</f>
        <v>1.2</v>
      </c>
      <c r="T1200" s="2">
        <f>IF(Tabla1[[#This Row],[KILOMETROS ADICIONALES]]=0,Tabla1[[#This Row],[KILOMETROS]]*Tabla1[[#This Row],[COSTO NORMAL]],Tabla1[[#This Row],[COSTO NORMAL]]*Tabla1[[#This Row],[KILOMETROS HASTA]])</f>
        <v>7.5</v>
      </c>
      <c r="U1200" s="2">
        <f>Tabla1[[#This Row],[KILOMETROS ADICIONALES]]*Tabla1[[#This Row],[COSTO ADICIONAL]]</f>
        <v>1.5839999999999999</v>
      </c>
      <c r="V1200">
        <v>181.06</v>
      </c>
      <c r="W1200" s="2">
        <f>Tabla1[[#This Row],[COSTO NORMAL2]]+Tabla1[[#This Row],[COSTO ADICIONAL2]]</f>
        <v>9.0839999999999996</v>
      </c>
    </row>
    <row r="1201" spans="1:23" x14ac:dyDescent="0.25">
      <c r="A1201" t="s">
        <v>72</v>
      </c>
      <c r="B1201" t="s">
        <v>1887</v>
      </c>
      <c r="C1201" t="s">
        <v>10292</v>
      </c>
      <c r="D1201" t="s">
        <v>13</v>
      </c>
      <c r="E1201" t="s">
        <v>14844</v>
      </c>
      <c r="F1201" t="s">
        <v>14</v>
      </c>
      <c r="G1201" t="s">
        <v>15</v>
      </c>
      <c r="H1201" t="s">
        <v>72</v>
      </c>
      <c r="I1201" t="s">
        <v>1928</v>
      </c>
      <c r="J1201" t="str">
        <f>MID(Tabla1[[#This Row],[HORA2]],1,2)</f>
        <v>11</v>
      </c>
      <c r="K1201" t="s">
        <v>20</v>
      </c>
      <c r="L1201" t="s">
        <v>19</v>
      </c>
      <c r="M1201" t="s">
        <v>14867</v>
      </c>
      <c r="N1201" t="s">
        <v>22</v>
      </c>
      <c r="O1201">
        <v>12.75</v>
      </c>
      <c r="P12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10.25</v>
      </c>
      <c r="Q1201">
        <f>IF(Tabla1[[#This Row],[SERVICIO]]="COMIDA",3,IF(Tabla1[[#This Row],[SERVICIO]]="CONTROLADO",12,IF(Tabla1[[#This Row],[SERVICIO]]="RÁPIDO",3.75,IF(Tabla1[[#This Row],[SERVICIO]]="NORMAL",2.5,))))</f>
        <v>2.5</v>
      </c>
      <c r="R1201">
        <f>IF(Tabla1[[#This Row],[SERVICIO]]="COMIDA",3.5,IF(Tabla1[[#This Row],[SERVICIO]]="CONTROLADO",8,IF(Tabla1[[#This Row],[SERVICIO]]="RÁPIDO",4.5,IF(Tabla1[[#This Row],[SERVICIO]]="NORMAL",3,))))</f>
        <v>3</v>
      </c>
      <c r="S1201">
        <f>IF(Tabla1[[#This Row],[SERVICIO]]="COMIDA",0.75,IF(Tabla1[[#This Row],[SERVICIO]]="CONTROLADO",2.65,IF(Tabla1[[#This Row],[SERVICIO]]="RÁPIDO",0.55,IF(Tabla1[[#This Row],[SERVICIO]]="NORMAL",1.2,))))</f>
        <v>1.2</v>
      </c>
      <c r="T1201" s="2">
        <f>IF(Tabla1[[#This Row],[KILOMETROS ADICIONALES]]=0,Tabla1[[#This Row],[KILOMETROS]]*Tabla1[[#This Row],[COSTO NORMAL]],Tabla1[[#This Row],[COSTO NORMAL]]*Tabla1[[#This Row],[KILOMETROS HASTA]])</f>
        <v>7.5</v>
      </c>
      <c r="U1201" s="2">
        <f>Tabla1[[#This Row],[KILOMETROS ADICIONALES]]*Tabla1[[#This Row],[COSTO ADICIONAL]]</f>
        <v>12.299999999999999</v>
      </c>
      <c r="V1201">
        <v>211.2</v>
      </c>
      <c r="W1201" s="2">
        <f>Tabla1[[#This Row],[COSTO NORMAL2]]+Tabla1[[#This Row],[COSTO ADICIONAL2]]</f>
        <v>19.799999999999997</v>
      </c>
    </row>
    <row r="1202" spans="1:23" x14ac:dyDescent="0.25">
      <c r="A1202" t="s">
        <v>72</v>
      </c>
      <c r="B1202" t="s">
        <v>1887</v>
      </c>
      <c r="C1202" t="s">
        <v>10293</v>
      </c>
      <c r="D1202" t="s">
        <v>13</v>
      </c>
      <c r="E1202" t="s">
        <v>14844</v>
      </c>
      <c r="F1202" t="s">
        <v>14</v>
      </c>
      <c r="G1202" t="s">
        <v>15</v>
      </c>
      <c r="H1202" t="s">
        <v>72</v>
      </c>
      <c r="I1202" t="s">
        <v>643</v>
      </c>
      <c r="J1202" t="str">
        <f>MID(Tabla1[[#This Row],[HORA2]],1,2)</f>
        <v>15</v>
      </c>
      <c r="K1202" t="s">
        <v>20</v>
      </c>
      <c r="L1202" t="s">
        <v>188</v>
      </c>
      <c r="M1202" t="s">
        <v>14867</v>
      </c>
      <c r="N1202" t="s">
        <v>22</v>
      </c>
      <c r="O1202">
        <v>17.559999999999999</v>
      </c>
      <c r="P12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15.059999999999999</v>
      </c>
      <c r="Q1202">
        <f>IF(Tabla1[[#This Row],[SERVICIO]]="COMIDA",3,IF(Tabla1[[#This Row],[SERVICIO]]="CONTROLADO",12,IF(Tabla1[[#This Row],[SERVICIO]]="RÁPIDO",3.75,IF(Tabla1[[#This Row],[SERVICIO]]="NORMAL",2.5,))))</f>
        <v>2.5</v>
      </c>
      <c r="R1202">
        <f>IF(Tabla1[[#This Row],[SERVICIO]]="COMIDA",3.5,IF(Tabla1[[#This Row],[SERVICIO]]="CONTROLADO",8,IF(Tabla1[[#This Row],[SERVICIO]]="RÁPIDO",4.5,IF(Tabla1[[#This Row],[SERVICIO]]="NORMAL",3,))))</f>
        <v>3</v>
      </c>
      <c r="S1202">
        <f>IF(Tabla1[[#This Row],[SERVICIO]]="COMIDA",0.75,IF(Tabla1[[#This Row],[SERVICIO]]="CONTROLADO",2.65,IF(Tabla1[[#This Row],[SERVICIO]]="RÁPIDO",0.55,IF(Tabla1[[#This Row],[SERVICIO]]="NORMAL",1.2,))))</f>
        <v>1.2</v>
      </c>
      <c r="T1202" s="2">
        <f>IF(Tabla1[[#This Row],[KILOMETROS ADICIONALES]]=0,Tabla1[[#This Row],[KILOMETROS]]*Tabla1[[#This Row],[COSTO NORMAL]],Tabla1[[#This Row],[COSTO NORMAL]]*Tabla1[[#This Row],[KILOMETROS HASTA]])</f>
        <v>7.5</v>
      </c>
      <c r="U1202" s="2">
        <f>Tabla1[[#This Row],[KILOMETROS ADICIONALES]]*Tabla1[[#This Row],[COSTO ADICIONAL]]</f>
        <v>18.071999999999999</v>
      </c>
      <c r="V1202">
        <v>135.31</v>
      </c>
      <c r="W1202" s="2">
        <f>Tabla1[[#This Row],[COSTO NORMAL2]]+Tabla1[[#This Row],[COSTO ADICIONAL2]]</f>
        <v>25.571999999999999</v>
      </c>
    </row>
    <row r="1203" spans="1:23" x14ac:dyDescent="0.25">
      <c r="A1203" t="s">
        <v>72</v>
      </c>
      <c r="B1203" t="s">
        <v>1887</v>
      </c>
      <c r="C1203" t="s">
        <v>10294</v>
      </c>
      <c r="D1203" t="s">
        <v>13</v>
      </c>
      <c r="E1203" t="s">
        <v>14844</v>
      </c>
      <c r="F1203" t="s">
        <v>14</v>
      </c>
      <c r="G1203" t="s">
        <v>15</v>
      </c>
      <c r="H1203" t="s">
        <v>72</v>
      </c>
      <c r="I1203" t="s">
        <v>1929</v>
      </c>
      <c r="J1203" t="str">
        <f>MID(Tabla1[[#This Row],[HORA2]],1,2)</f>
        <v>12</v>
      </c>
      <c r="K1203" t="s">
        <v>20</v>
      </c>
      <c r="L1203" t="s">
        <v>153</v>
      </c>
      <c r="M1203" t="s">
        <v>14867</v>
      </c>
      <c r="N1203" t="s">
        <v>22</v>
      </c>
      <c r="O1203">
        <v>8.3800000000000008</v>
      </c>
      <c r="P12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5.8800000000000008</v>
      </c>
      <c r="Q1203">
        <f>IF(Tabla1[[#This Row],[SERVICIO]]="COMIDA",3,IF(Tabla1[[#This Row],[SERVICIO]]="CONTROLADO",12,IF(Tabla1[[#This Row],[SERVICIO]]="RÁPIDO",3.75,IF(Tabla1[[#This Row],[SERVICIO]]="NORMAL",2.5,))))</f>
        <v>2.5</v>
      </c>
      <c r="R1203">
        <f>IF(Tabla1[[#This Row],[SERVICIO]]="COMIDA",3.5,IF(Tabla1[[#This Row],[SERVICIO]]="CONTROLADO",8,IF(Tabla1[[#This Row],[SERVICIO]]="RÁPIDO",4.5,IF(Tabla1[[#This Row],[SERVICIO]]="NORMAL",3,))))</f>
        <v>3</v>
      </c>
      <c r="S1203">
        <f>IF(Tabla1[[#This Row],[SERVICIO]]="COMIDA",0.75,IF(Tabla1[[#This Row],[SERVICIO]]="CONTROLADO",2.65,IF(Tabla1[[#This Row],[SERVICIO]]="RÁPIDO",0.55,IF(Tabla1[[#This Row],[SERVICIO]]="NORMAL",1.2,))))</f>
        <v>1.2</v>
      </c>
      <c r="T1203" s="2">
        <f>IF(Tabla1[[#This Row],[KILOMETROS ADICIONALES]]=0,Tabla1[[#This Row],[KILOMETROS]]*Tabla1[[#This Row],[COSTO NORMAL]],Tabla1[[#This Row],[COSTO NORMAL]]*Tabla1[[#This Row],[KILOMETROS HASTA]])</f>
        <v>7.5</v>
      </c>
      <c r="U1203" s="2">
        <f>Tabla1[[#This Row],[KILOMETROS ADICIONALES]]*Tabla1[[#This Row],[COSTO ADICIONAL]]</f>
        <v>7.0560000000000009</v>
      </c>
      <c r="V1203">
        <v>43.73</v>
      </c>
      <c r="W1203" s="2">
        <f>Tabla1[[#This Row],[COSTO NORMAL2]]+Tabla1[[#This Row],[COSTO ADICIONAL2]]</f>
        <v>14.556000000000001</v>
      </c>
    </row>
    <row r="1204" spans="1:23" x14ac:dyDescent="0.25">
      <c r="A1204" t="s">
        <v>72</v>
      </c>
      <c r="B1204" t="s">
        <v>1930</v>
      </c>
      <c r="C1204" t="s">
        <v>10295</v>
      </c>
      <c r="D1204" t="s">
        <v>13</v>
      </c>
      <c r="E1204" t="s">
        <v>14846</v>
      </c>
      <c r="F1204" t="s">
        <v>14</v>
      </c>
      <c r="G1204" t="s">
        <v>15</v>
      </c>
      <c r="H1204" t="s">
        <v>72</v>
      </c>
      <c r="I1204" t="s">
        <v>1931</v>
      </c>
      <c r="J1204" t="str">
        <f>MID(Tabla1[[#This Row],[HORA2]],1,2)</f>
        <v>17</v>
      </c>
      <c r="K1204" t="s">
        <v>53</v>
      </c>
      <c r="L1204" t="s">
        <v>20</v>
      </c>
      <c r="M1204" t="s">
        <v>14867</v>
      </c>
      <c r="N1204" t="s">
        <v>22</v>
      </c>
      <c r="O1204">
        <v>5.96</v>
      </c>
      <c r="P12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204">
        <f>IF(Tabla1[[#This Row],[SERVICIO]]="COMIDA",3,IF(Tabla1[[#This Row],[SERVICIO]]="CONTROLADO",12,IF(Tabla1[[#This Row],[SERVICIO]]="RÁPIDO",3.75,IF(Tabla1[[#This Row],[SERVICIO]]="NORMAL",2.5,))))</f>
        <v>12</v>
      </c>
      <c r="R1204">
        <f>IF(Tabla1[[#This Row],[SERVICIO]]="COMIDA",3.5,IF(Tabla1[[#This Row],[SERVICIO]]="CONTROLADO",8,IF(Tabla1[[#This Row],[SERVICIO]]="RÁPIDO",4.5,IF(Tabla1[[#This Row],[SERVICIO]]="NORMAL",3,))))</f>
        <v>8</v>
      </c>
      <c r="S1204">
        <f>IF(Tabla1[[#This Row],[SERVICIO]]="COMIDA",0.75,IF(Tabla1[[#This Row],[SERVICIO]]="CONTROLADO",2.65,IF(Tabla1[[#This Row],[SERVICIO]]="RÁPIDO",0.55,IF(Tabla1[[#This Row],[SERVICIO]]="NORMAL",1.2,))))</f>
        <v>2.65</v>
      </c>
      <c r="T1204" s="2">
        <f>IF(Tabla1[[#This Row],[KILOMETROS ADICIONALES]]=0,Tabla1[[#This Row],[KILOMETROS]]*Tabla1[[#This Row],[COSTO NORMAL]],Tabla1[[#This Row],[COSTO NORMAL]]*Tabla1[[#This Row],[KILOMETROS HASTA]])</f>
        <v>47.68</v>
      </c>
      <c r="U1204" s="2">
        <f>Tabla1[[#This Row],[KILOMETROS ADICIONALES]]*Tabla1[[#This Row],[COSTO ADICIONAL]]</f>
        <v>0</v>
      </c>
      <c r="V1204">
        <v>45.47</v>
      </c>
      <c r="W1204" s="2">
        <f>Tabla1[[#This Row],[COSTO NORMAL2]]+Tabla1[[#This Row],[COSTO ADICIONAL2]]</f>
        <v>47.68</v>
      </c>
    </row>
    <row r="1205" spans="1:23" x14ac:dyDescent="0.25">
      <c r="A1205" t="s">
        <v>72</v>
      </c>
      <c r="B1205" t="s">
        <v>1932</v>
      </c>
      <c r="C1205" t="s">
        <v>10296</v>
      </c>
      <c r="D1205" t="s">
        <v>75</v>
      </c>
      <c r="E1205" t="s">
        <v>14844</v>
      </c>
      <c r="F1205" t="s">
        <v>14</v>
      </c>
      <c r="G1205" t="s">
        <v>15</v>
      </c>
      <c r="H1205" t="s">
        <v>72</v>
      </c>
      <c r="I1205" t="s">
        <v>1933</v>
      </c>
      <c r="J1205" t="str">
        <f>MID(Tabla1[[#This Row],[HORA2]],1,2)</f>
        <v>13</v>
      </c>
      <c r="K1205" t="s">
        <v>43</v>
      </c>
      <c r="L1205" t="s">
        <v>19</v>
      </c>
      <c r="M1205" t="s">
        <v>14867</v>
      </c>
      <c r="N1205" t="s">
        <v>22</v>
      </c>
      <c r="O1205">
        <v>6.35</v>
      </c>
      <c r="P12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3.8499999999999996</v>
      </c>
      <c r="Q1205">
        <f>IF(Tabla1[[#This Row],[SERVICIO]]="COMIDA",3,IF(Tabla1[[#This Row],[SERVICIO]]="CONTROLADO",12,IF(Tabla1[[#This Row],[SERVICIO]]="RÁPIDO",3.75,IF(Tabla1[[#This Row],[SERVICIO]]="NORMAL",2.5,))))</f>
        <v>2.5</v>
      </c>
      <c r="R1205">
        <f>IF(Tabla1[[#This Row],[SERVICIO]]="COMIDA",3.5,IF(Tabla1[[#This Row],[SERVICIO]]="CONTROLADO",8,IF(Tabla1[[#This Row],[SERVICIO]]="RÁPIDO",4.5,IF(Tabla1[[#This Row],[SERVICIO]]="NORMAL",3,))))</f>
        <v>3</v>
      </c>
      <c r="S1205">
        <f>IF(Tabla1[[#This Row],[SERVICIO]]="COMIDA",0.75,IF(Tabla1[[#This Row],[SERVICIO]]="CONTROLADO",2.65,IF(Tabla1[[#This Row],[SERVICIO]]="RÁPIDO",0.55,IF(Tabla1[[#This Row],[SERVICIO]]="NORMAL",1.2,))))</f>
        <v>1.2</v>
      </c>
      <c r="T1205" s="2">
        <f>IF(Tabla1[[#This Row],[KILOMETROS ADICIONALES]]=0,Tabla1[[#This Row],[KILOMETROS]]*Tabla1[[#This Row],[COSTO NORMAL]],Tabla1[[#This Row],[COSTO NORMAL]]*Tabla1[[#This Row],[KILOMETROS HASTA]])</f>
        <v>7.5</v>
      </c>
      <c r="U1205" s="2">
        <f>Tabla1[[#This Row],[KILOMETROS ADICIONALES]]*Tabla1[[#This Row],[COSTO ADICIONAL]]</f>
        <v>4.6199999999999992</v>
      </c>
      <c r="V1205">
        <v>7.15</v>
      </c>
      <c r="W1205" s="2">
        <f>Tabla1[[#This Row],[COSTO NORMAL2]]+Tabla1[[#This Row],[COSTO ADICIONAL2]]</f>
        <v>12.12</v>
      </c>
    </row>
    <row r="1206" spans="1:23" x14ac:dyDescent="0.25">
      <c r="A1206" t="s">
        <v>72</v>
      </c>
      <c r="B1206" t="s">
        <v>1932</v>
      </c>
      <c r="C1206" t="s">
        <v>10297</v>
      </c>
      <c r="D1206" t="s">
        <v>75</v>
      </c>
      <c r="E1206" t="s">
        <v>14844</v>
      </c>
      <c r="F1206" t="s">
        <v>14</v>
      </c>
      <c r="G1206" t="s">
        <v>15</v>
      </c>
      <c r="H1206" t="s">
        <v>72</v>
      </c>
      <c r="I1206" t="s">
        <v>1934</v>
      </c>
      <c r="J1206" t="str">
        <f>MID(Tabla1[[#This Row],[HORA2]],1,2)</f>
        <v>11</v>
      </c>
      <c r="K1206" t="s">
        <v>43</v>
      </c>
      <c r="L1206" t="s">
        <v>115</v>
      </c>
      <c r="M1206" t="s">
        <v>14867</v>
      </c>
      <c r="N1206" t="s">
        <v>22</v>
      </c>
      <c r="O1206">
        <v>16.02</v>
      </c>
      <c r="P12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13.52</v>
      </c>
      <c r="Q1206">
        <f>IF(Tabla1[[#This Row],[SERVICIO]]="COMIDA",3,IF(Tabla1[[#This Row],[SERVICIO]]="CONTROLADO",12,IF(Tabla1[[#This Row],[SERVICIO]]="RÁPIDO",3.75,IF(Tabla1[[#This Row],[SERVICIO]]="NORMAL",2.5,))))</f>
        <v>2.5</v>
      </c>
      <c r="R1206">
        <f>IF(Tabla1[[#This Row],[SERVICIO]]="COMIDA",3.5,IF(Tabla1[[#This Row],[SERVICIO]]="CONTROLADO",8,IF(Tabla1[[#This Row],[SERVICIO]]="RÁPIDO",4.5,IF(Tabla1[[#This Row],[SERVICIO]]="NORMAL",3,))))</f>
        <v>3</v>
      </c>
      <c r="S1206">
        <f>IF(Tabla1[[#This Row],[SERVICIO]]="COMIDA",0.75,IF(Tabla1[[#This Row],[SERVICIO]]="CONTROLADO",2.65,IF(Tabla1[[#This Row],[SERVICIO]]="RÁPIDO",0.55,IF(Tabla1[[#This Row],[SERVICIO]]="NORMAL",1.2,))))</f>
        <v>1.2</v>
      </c>
      <c r="T1206" s="2">
        <f>IF(Tabla1[[#This Row],[KILOMETROS ADICIONALES]]=0,Tabla1[[#This Row],[KILOMETROS]]*Tabla1[[#This Row],[COSTO NORMAL]],Tabla1[[#This Row],[COSTO NORMAL]]*Tabla1[[#This Row],[KILOMETROS HASTA]])</f>
        <v>7.5</v>
      </c>
      <c r="U1206" s="2">
        <f>Tabla1[[#This Row],[KILOMETROS ADICIONALES]]*Tabla1[[#This Row],[COSTO ADICIONAL]]</f>
        <v>16.224</v>
      </c>
      <c r="V1206">
        <v>55.05</v>
      </c>
      <c r="W1206" s="2">
        <f>Tabla1[[#This Row],[COSTO NORMAL2]]+Tabla1[[#This Row],[COSTO ADICIONAL2]]</f>
        <v>23.724</v>
      </c>
    </row>
    <row r="1207" spans="1:23" x14ac:dyDescent="0.25">
      <c r="A1207" t="s">
        <v>72</v>
      </c>
      <c r="B1207" t="s">
        <v>1932</v>
      </c>
      <c r="C1207" t="s">
        <v>10298</v>
      </c>
      <c r="D1207" t="s">
        <v>75</v>
      </c>
      <c r="E1207" t="s">
        <v>14844</v>
      </c>
      <c r="F1207" t="s">
        <v>14</v>
      </c>
      <c r="G1207" t="s">
        <v>15</v>
      </c>
      <c r="H1207" t="s">
        <v>72</v>
      </c>
      <c r="I1207" t="s">
        <v>1935</v>
      </c>
      <c r="J1207" t="str">
        <f>MID(Tabla1[[#This Row],[HORA2]],1,2)</f>
        <v>11</v>
      </c>
      <c r="K1207" t="s">
        <v>43</v>
      </c>
      <c r="L1207" t="s">
        <v>115</v>
      </c>
      <c r="M1207" t="s">
        <v>14867</v>
      </c>
      <c r="N1207" t="s">
        <v>22</v>
      </c>
      <c r="O1207">
        <v>16.25</v>
      </c>
      <c r="P12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1207">
        <f>IF(Tabla1[[#This Row],[SERVICIO]]="COMIDA",3,IF(Tabla1[[#This Row],[SERVICIO]]="CONTROLADO",12,IF(Tabla1[[#This Row],[SERVICIO]]="RÁPIDO",3.75,IF(Tabla1[[#This Row],[SERVICIO]]="NORMAL",2.5,))))</f>
        <v>2.5</v>
      </c>
      <c r="R1207">
        <f>IF(Tabla1[[#This Row],[SERVICIO]]="COMIDA",3.5,IF(Tabla1[[#This Row],[SERVICIO]]="CONTROLADO",8,IF(Tabla1[[#This Row],[SERVICIO]]="RÁPIDO",4.5,IF(Tabla1[[#This Row],[SERVICIO]]="NORMAL",3,))))</f>
        <v>3</v>
      </c>
      <c r="S1207">
        <f>IF(Tabla1[[#This Row],[SERVICIO]]="COMIDA",0.75,IF(Tabla1[[#This Row],[SERVICIO]]="CONTROLADO",2.65,IF(Tabla1[[#This Row],[SERVICIO]]="RÁPIDO",0.55,IF(Tabla1[[#This Row],[SERVICIO]]="NORMAL",1.2,))))</f>
        <v>1.2</v>
      </c>
      <c r="T1207" s="2">
        <f>IF(Tabla1[[#This Row],[KILOMETROS ADICIONALES]]=0,Tabla1[[#This Row],[KILOMETROS]]*Tabla1[[#This Row],[COSTO NORMAL]],Tabla1[[#This Row],[COSTO NORMAL]]*Tabla1[[#This Row],[KILOMETROS HASTA]])</f>
        <v>7.5</v>
      </c>
      <c r="U1207" s="2">
        <f>Tabla1[[#This Row],[KILOMETROS ADICIONALES]]*Tabla1[[#This Row],[COSTO ADICIONAL]]</f>
        <v>16.5</v>
      </c>
      <c r="V1207">
        <v>92.54</v>
      </c>
      <c r="W1207" s="2">
        <f>Tabla1[[#This Row],[COSTO NORMAL2]]+Tabla1[[#This Row],[COSTO ADICIONAL2]]</f>
        <v>24</v>
      </c>
    </row>
    <row r="1208" spans="1:23" x14ac:dyDescent="0.25">
      <c r="A1208" t="s">
        <v>72</v>
      </c>
      <c r="B1208" t="s">
        <v>1932</v>
      </c>
      <c r="C1208" t="s">
        <v>10299</v>
      </c>
      <c r="D1208" t="s">
        <v>75</v>
      </c>
      <c r="E1208" t="s">
        <v>14844</v>
      </c>
      <c r="F1208" t="s">
        <v>14</v>
      </c>
      <c r="G1208" t="s">
        <v>15</v>
      </c>
      <c r="H1208" t="s">
        <v>72</v>
      </c>
      <c r="I1208" t="s">
        <v>1936</v>
      </c>
      <c r="J1208" t="str">
        <f>MID(Tabla1[[#This Row],[HORA2]],1,2)</f>
        <v>10</v>
      </c>
      <c r="K1208" t="s">
        <v>43</v>
      </c>
      <c r="L1208" t="s">
        <v>90</v>
      </c>
      <c r="M1208" t="s">
        <v>14867</v>
      </c>
      <c r="N1208" t="s">
        <v>22</v>
      </c>
      <c r="O1208">
        <v>16.13</v>
      </c>
      <c r="P12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13.629999999999999</v>
      </c>
      <c r="Q1208">
        <f>IF(Tabla1[[#This Row],[SERVICIO]]="COMIDA",3,IF(Tabla1[[#This Row],[SERVICIO]]="CONTROLADO",12,IF(Tabla1[[#This Row],[SERVICIO]]="RÁPIDO",3.75,IF(Tabla1[[#This Row],[SERVICIO]]="NORMAL",2.5,))))</f>
        <v>2.5</v>
      </c>
      <c r="R1208">
        <f>IF(Tabla1[[#This Row],[SERVICIO]]="COMIDA",3.5,IF(Tabla1[[#This Row],[SERVICIO]]="CONTROLADO",8,IF(Tabla1[[#This Row],[SERVICIO]]="RÁPIDO",4.5,IF(Tabla1[[#This Row],[SERVICIO]]="NORMAL",3,))))</f>
        <v>3</v>
      </c>
      <c r="S1208">
        <f>IF(Tabla1[[#This Row],[SERVICIO]]="COMIDA",0.75,IF(Tabla1[[#This Row],[SERVICIO]]="CONTROLADO",2.65,IF(Tabla1[[#This Row],[SERVICIO]]="RÁPIDO",0.55,IF(Tabla1[[#This Row],[SERVICIO]]="NORMAL",1.2,))))</f>
        <v>1.2</v>
      </c>
      <c r="T1208" s="2">
        <f>IF(Tabla1[[#This Row],[KILOMETROS ADICIONALES]]=0,Tabla1[[#This Row],[KILOMETROS]]*Tabla1[[#This Row],[COSTO NORMAL]],Tabla1[[#This Row],[COSTO NORMAL]]*Tabla1[[#This Row],[KILOMETROS HASTA]])</f>
        <v>7.5</v>
      </c>
      <c r="U1208" s="2">
        <f>Tabla1[[#This Row],[KILOMETROS ADICIONALES]]*Tabla1[[#This Row],[COSTO ADICIONAL]]</f>
        <v>16.355999999999998</v>
      </c>
      <c r="V1208">
        <v>131.91</v>
      </c>
      <c r="W1208" s="2">
        <f>Tabla1[[#This Row],[COSTO NORMAL2]]+Tabla1[[#This Row],[COSTO ADICIONAL2]]</f>
        <v>23.855999999999998</v>
      </c>
    </row>
    <row r="1209" spans="1:23" x14ac:dyDescent="0.25">
      <c r="A1209" t="s">
        <v>72</v>
      </c>
      <c r="B1209" t="s">
        <v>1932</v>
      </c>
      <c r="C1209" t="s">
        <v>10300</v>
      </c>
      <c r="D1209" t="s">
        <v>75</v>
      </c>
      <c r="E1209" t="s">
        <v>14844</v>
      </c>
      <c r="F1209" t="s">
        <v>14</v>
      </c>
      <c r="G1209" t="s">
        <v>15</v>
      </c>
      <c r="H1209" t="s">
        <v>72</v>
      </c>
      <c r="I1209" t="s">
        <v>1937</v>
      </c>
      <c r="J1209" t="str">
        <f>MID(Tabla1[[#This Row],[HORA2]],1,2)</f>
        <v>12</v>
      </c>
      <c r="K1209" t="s">
        <v>43</v>
      </c>
      <c r="L1209" t="s">
        <v>19</v>
      </c>
      <c r="M1209" t="s">
        <v>14867</v>
      </c>
      <c r="N1209" t="s">
        <v>22</v>
      </c>
      <c r="O1209">
        <v>5.34</v>
      </c>
      <c r="P12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2.84</v>
      </c>
      <c r="Q1209">
        <f>IF(Tabla1[[#This Row],[SERVICIO]]="COMIDA",3,IF(Tabla1[[#This Row],[SERVICIO]]="CONTROLADO",12,IF(Tabla1[[#This Row],[SERVICIO]]="RÁPIDO",3.75,IF(Tabla1[[#This Row],[SERVICIO]]="NORMAL",2.5,))))</f>
        <v>2.5</v>
      </c>
      <c r="R1209">
        <f>IF(Tabla1[[#This Row],[SERVICIO]]="COMIDA",3.5,IF(Tabla1[[#This Row],[SERVICIO]]="CONTROLADO",8,IF(Tabla1[[#This Row],[SERVICIO]]="RÁPIDO",4.5,IF(Tabla1[[#This Row],[SERVICIO]]="NORMAL",3,))))</f>
        <v>3</v>
      </c>
      <c r="S1209">
        <f>IF(Tabla1[[#This Row],[SERVICIO]]="COMIDA",0.75,IF(Tabla1[[#This Row],[SERVICIO]]="CONTROLADO",2.65,IF(Tabla1[[#This Row],[SERVICIO]]="RÁPIDO",0.55,IF(Tabla1[[#This Row],[SERVICIO]]="NORMAL",1.2,))))</f>
        <v>1.2</v>
      </c>
      <c r="T1209" s="2">
        <f>IF(Tabla1[[#This Row],[KILOMETROS ADICIONALES]]=0,Tabla1[[#This Row],[KILOMETROS]]*Tabla1[[#This Row],[COSTO NORMAL]],Tabla1[[#This Row],[COSTO NORMAL]]*Tabla1[[#This Row],[KILOMETROS HASTA]])</f>
        <v>7.5</v>
      </c>
      <c r="U1209" s="2">
        <f>Tabla1[[#This Row],[KILOMETROS ADICIONALES]]*Tabla1[[#This Row],[COSTO ADICIONAL]]</f>
        <v>3.4079999999999999</v>
      </c>
      <c r="V1209">
        <v>83.3</v>
      </c>
      <c r="W1209" s="2">
        <f>Tabla1[[#This Row],[COSTO NORMAL2]]+Tabla1[[#This Row],[COSTO ADICIONAL2]]</f>
        <v>10.907999999999999</v>
      </c>
    </row>
    <row r="1210" spans="1:23" x14ac:dyDescent="0.25">
      <c r="A1210" t="s">
        <v>72</v>
      </c>
      <c r="B1210" t="s">
        <v>1932</v>
      </c>
      <c r="C1210" t="s">
        <v>10301</v>
      </c>
      <c r="D1210" t="s">
        <v>75</v>
      </c>
      <c r="E1210" t="s">
        <v>14844</v>
      </c>
      <c r="F1210" t="s">
        <v>14</v>
      </c>
      <c r="G1210" t="s">
        <v>15</v>
      </c>
      <c r="H1210" t="s">
        <v>72</v>
      </c>
      <c r="I1210" t="s">
        <v>1938</v>
      </c>
      <c r="J1210" t="str">
        <f>MID(Tabla1[[#This Row],[HORA2]],1,2)</f>
        <v>13</v>
      </c>
      <c r="K1210" t="s">
        <v>43</v>
      </c>
      <c r="L1210" t="s">
        <v>21</v>
      </c>
      <c r="M1210" t="s">
        <v>14867</v>
      </c>
      <c r="N1210" t="s">
        <v>22</v>
      </c>
      <c r="O1210">
        <v>12.26</v>
      </c>
      <c r="P12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9.76</v>
      </c>
      <c r="Q1210">
        <f>IF(Tabla1[[#This Row],[SERVICIO]]="COMIDA",3,IF(Tabla1[[#This Row],[SERVICIO]]="CONTROLADO",12,IF(Tabla1[[#This Row],[SERVICIO]]="RÁPIDO",3.75,IF(Tabla1[[#This Row],[SERVICIO]]="NORMAL",2.5,))))</f>
        <v>2.5</v>
      </c>
      <c r="R1210">
        <f>IF(Tabla1[[#This Row],[SERVICIO]]="COMIDA",3.5,IF(Tabla1[[#This Row],[SERVICIO]]="CONTROLADO",8,IF(Tabla1[[#This Row],[SERVICIO]]="RÁPIDO",4.5,IF(Tabla1[[#This Row],[SERVICIO]]="NORMAL",3,))))</f>
        <v>3</v>
      </c>
      <c r="S1210">
        <f>IF(Tabla1[[#This Row],[SERVICIO]]="COMIDA",0.75,IF(Tabla1[[#This Row],[SERVICIO]]="CONTROLADO",2.65,IF(Tabla1[[#This Row],[SERVICIO]]="RÁPIDO",0.55,IF(Tabla1[[#This Row],[SERVICIO]]="NORMAL",1.2,))))</f>
        <v>1.2</v>
      </c>
      <c r="T1210" s="2">
        <f>IF(Tabla1[[#This Row],[KILOMETROS ADICIONALES]]=0,Tabla1[[#This Row],[KILOMETROS]]*Tabla1[[#This Row],[COSTO NORMAL]],Tabla1[[#This Row],[COSTO NORMAL]]*Tabla1[[#This Row],[KILOMETROS HASTA]])</f>
        <v>7.5</v>
      </c>
      <c r="U1210" s="2">
        <f>Tabla1[[#This Row],[KILOMETROS ADICIONALES]]*Tabla1[[#This Row],[COSTO ADICIONAL]]</f>
        <v>11.712</v>
      </c>
      <c r="V1210">
        <v>60.91</v>
      </c>
      <c r="W1210" s="2">
        <f>Tabla1[[#This Row],[COSTO NORMAL2]]+Tabla1[[#This Row],[COSTO ADICIONAL2]]</f>
        <v>19.212</v>
      </c>
    </row>
    <row r="1211" spans="1:23" x14ac:dyDescent="0.25">
      <c r="A1211" t="s">
        <v>72</v>
      </c>
      <c r="B1211" t="s">
        <v>1939</v>
      </c>
      <c r="C1211" t="s">
        <v>10302</v>
      </c>
      <c r="D1211" t="s">
        <v>13</v>
      </c>
      <c r="E1211" t="s">
        <v>14844</v>
      </c>
      <c r="F1211" t="s">
        <v>14</v>
      </c>
      <c r="G1211" t="s">
        <v>15</v>
      </c>
      <c r="H1211" t="s">
        <v>72</v>
      </c>
      <c r="I1211" t="s">
        <v>1940</v>
      </c>
      <c r="J1211" t="str">
        <f>MID(Tabla1[[#This Row],[HORA2]],1,2)</f>
        <v>11</v>
      </c>
      <c r="K1211" t="s">
        <v>78</v>
      </c>
      <c r="L1211" t="s">
        <v>102</v>
      </c>
      <c r="M1211" t="s">
        <v>14867</v>
      </c>
      <c r="N1211" t="s">
        <v>22</v>
      </c>
      <c r="O1211">
        <v>20.64</v>
      </c>
      <c r="P12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18.14</v>
      </c>
      <c r="Q1211">
        <f>IF(Tabla1[[#This Row],[SERVICIO]]="COMIDA",3,IF(Tabla1[[#This Row],[SERVICIO]]="CONTROLADO",12,IF(Tabla1[[#This Row],[SERVICIO]]="RÁPIDO",3.75,IF(Tabla1[[#This Row],[SERVICIO]]="NORMAL",2.5,))))</f>
        <v>2.5</v>
      </c>
      <c r="R1211">
        <f>IF(Tabla1[[#This Row],[SERVICIO]]="COMIDA",3.5,IF(Tabla1[[#This Row],[SERVICIO]]="CONTROLADO",8,IF(Tabla1[[#This Row],[SERVICIO]]="RÁPIDO",4.5,IF(Tabla1[[#This Row],[SERVICIO]]="NORMAL",3,))))</f>
        <v>3</v>
      </c>
      <c r="S1211">
        <f>IF(Tabla1[[#This Row],[SERVICIO]]="COMIDA",0.75,IF(Tabla1[[#This Row],[SERVICIO]]="CONTROLADO",2.65,IF(Tabla1[[#This Row],[SERVICIO]]="RÁPIDO",0.55,IF(Tabla1[[#This Row],[SERVICIO]]="NORMAL",1.2,))))</f>
        <v>1.2</v>
      </c>
      <c r="T1211" s="2">
        <f>IF(Tabla1[[#This Row],[KILOMETROS ADICIONALES]]=0,Tabla1[[#This Row],[KILOMETROS]]*Tabla1[[#This Row],[COSTO NORMAL]],Tabla1[[#This Row],[COSTO NORMAL]]*Tabla1[[#This Row],[KILOMETROS HASTA]])</f>
        <v>7.5</v>
      </c>
      <c r="U1211" s="2">
        <f>Tabla1[[#This Row],[KILOMETROS ADICIONALES]]*Tabla1[[#This Row],[COSTO ADICIONAL]]</f>
        <v>21.768000000000001</v>
      </c>
      <c r="V1211">
        <v>70.849999999999994</v>
      </c>
      <c r="W1211" s="2">
        <f>Tabla1[[#This Row],[COSTO NORMAL2]]+Tabla1[[#This Row],[COSTO ADICIONAL2]]</f>
        <v>29.268000000000001</v>
      </c>
    </row>
    <row r="1212" spans="1:23" x14ac:dyDescent="0.25">
      <c r="A1212" t="s">
        <v>72</v>
      </c>
      <c r="B1212" t="s">
        <v>1941</v>
      </c>
      <c r="C1212" t="s">
        <v>10303</v>
      </c>
      <c r="D1212" t="s">
        <v>13</v>
      </c>
      <c r="E1212" t="s">
        <v>14844</v>
      </c>
      <c r="F1212" t="s">
        <v>14</v>
      </c>
      <c r="G1212" t="s">
        <v>15</v>
      </c>
      <c r="H1212" t="s">
        <v>72</v>
      </c>
      <c r="I1212" t="s">
        <v>1942</v>
      </c>
      <c r="J1212" t="str">
        <f>MID(Tabla1[[#This Row],[HORA2]],1,2)</f>
        <v>13</v>
      </c>
      <c r="K1212" t="s">
        <v>57</v>
      </c>
      <c r="L1212" t="s">
        <v>31</v>
      </c>
      <c r="M1212" t="s">
        <v>14867</v>
      </c>
      <c r="N1212" t="s">
        <v>22</v>
      </c>
      <c r="O1212">
        <v>20.92</v>
      </c>
      <c r="P12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18.420000000000002</v>
      </c>
      <c r="Q1212">
        <f>IF(Tabla1[[#This Row],[SERVICIO]]="COMIDA",3,IF(Tabla1[[#This Row],[SERVICIO]]="CONTROLADO",12,IF(Tabla1[[#This Row],[SERVICIO]]="RÁPIDO",3.75,IF(Tabla1[[#This Row],[SERVICIO]]="NORMAL",2.5,))))</f>
        <v>2.5</v>
      </c>
      <c r="R1212">
        <f>IF(Tabla1[[#This Row],[SERVICIO]]="COMIDA",3.5,IF(Tabla1[[#This Row],[SERVICIO]]="CONTROLADO",8,IF(Tabla1[[#This Row],[SERVICIO]]="RÁPIDO",4.5,IF(Tabla1[[#This Row],[SERVICIO]]="NORMAL",3,))))</f>
        <v>3</v>
      </c>
      <c r="S1212">
        <f>IF(Tabla1[[#This Row],[SERVICIO]]="COMIDA",0.75,IF(Tabla1[[#This Row],[SERVICIO]]="CONTROLADO",2.65,IF(Tabla1[[#This Row],[SERVICIO]]="RÁPIDO",0.55,IF(Tabla1[[#This Row],[SERVICIO]]="NORMAL",1.2,))))</f>
        <v>1.2</v>
      </c>
      <c r="T1212" s="2">
        <f>IF(Tabla1[[#This Row],[KILOMETROS ADICIONALES]]=0,Tabla1[[#This Row],[KILOMETROS]]*Tabla1[[#This Row],[COSTO NORMAL]],Tabla1[[#This Row],[COSTO NORMAL]]*Tabla1[[#This Row],[KILOMETROS HASTA]])</f>
        <v>7.5</v>
      </c>
      <c r="U1212" s="2">
        <f>Tabla1[[#This Row],[KILOMETROS ADICIONALES]]*Tabla1[[#This Row],[COSTO ADICIONAL]]</f>
        <v>22.104000000000003</v>
      </c>
      <c r="V1212">
        <v>227.76</v>
      </c>
      <c r="W1212" s="2">
        <f>Tabla1[[#This Row],[COSTO NORMAL2]]+Tabla1[[#This Row],[COSTO ADICIONAL2]]</f>
        <v>29.604000000000003</v>
      </c>
    </row>
    <row r="1213" spans="1:23" x14ac:dyDescent="0.25">
      <c r="A1213" t="s">
        <v>72</v>
      </c>
      <c r="B1213" t="s">
        <v>1943</v>
      </c>
      <c r="C1213" t="s">
        <v>10304</v>
      </c>
      <c r="D1213" t="s">
        <v>13</v>
      </c>
      <c r="E1213" t="s">
        <v>14844</v>
      </c>
      <c r="F1213" t="s">
        <v>76</v>
      </c>
      <c r="G1213" t="s">
        <v>69</v>
      </c>
      <c r="H1213" t="s">
        <v>72</v>
      </c>
      <c r="I1213" t="s">
        <v>1944</v>
      </c>
      <c r="J1213" t="str">
        <f>MID(Tabla1[[#This Row],[HORA2]],1,2)</f>
        <v>11</v>
      </c>
      <c r="K1213" t="s">
        <v>20</v>
      </c>
      <c r="L1213" t="s">
        <v>20</v>
      </c>
      <c r="M1213" t="s">
        <v>14867</v>
      </c>
      <c r="N1213" t="s">
        <v>22</v>
      </c>
      <c r="O1213">
        <v>18.38</v>
      </c>
      <c r="P12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15.879999999999999</v>
      </c>
      <c r="Q1213">
        <f>IF(Tabla1[[#This Row],[SERVICIO]]="COMIDA",3,IF(Tabla1[[#This Row],[SERVICIO]]="CONTROLADO",12,IF(Tabla1[[#This Row],[SERVICIO]]="RÁPIDO",3.75,IF(Tabla1[[#This Row],[SERVICIO]]="NORMAL",2.5,))))</f>
        <v>2.5</v>
      </c>
      <c r="R1213">
        <f>IF(Tabla1[[#This Row],[SERVICIO]]="COMIDA",3.5,IF(Tabla1[[#This Row],[SERVICIO]]="CONTROLADO",8,IF(Tabla1[[#This Row],[SERVICIO]]="RÁPIDO",4.5,IF(Tabla1[[#This Row],[SERVICIO]]="NORMAL",3,))))</f>
        <v>3</v>
      </c>
      <c r="S1213">
        <f>IF(Tabla1[[#This Row],[SERVICIO]]="COMIDA",0.75,IF(Tabla1[[#This Row],[SERVICIO]]="CONTROLADO",2.65,IF(Tabla1[[#This Row],[SERVICIO]]="RÁPIDO",0.55,IF(Tabla1[[#This Row],[SERVICIO]]="NORMAL",1.2,))))</f>
        <v>1.2</v>
      </c>
      <c r="T1213" s="2">
        <f>IF(Tabla1[[#This Row],[KILOMETROS ADICIONALES]]=0,Tabla1[[#This Row],[KILOMETROS]]*Tabla1[[#This Row],[COSTO NORMAL]],Tabla1[[#This Row],[COSTO NORMAL]]*Tabla1[[#This Row],[KILOMETROS HASTA]])</f>
        <v>7.5</v>
      </c>
      <c r="U1213" s="2">
        <f>Tabla1[[#This Row],[KILOMETROS ADICIONALES]]*Tabla1[[#This Row],[COSTO ADICIONAL]]</f>
        <v>19.055999999999997</v>
      </c>
      <c r="V1213">
        <v>76.739999999999995</v>
      </c>
      <c r="W1213" s="2">
        <f>Tabla1[[#This Row],[COSTO NORMAL2]]+Tabla1[[#This Row],[COSTO ADICIONAL2]]</f>
        <v>26.555999999999997</v>
      </c>
    </row>
    <row r="1214" spans="1:23" x14ac:dyDescent="0.25">
      <c r="A1214" t="s">
        <v>72</v>
      </c>
      <c r="B1214" t="s">
        <v>1943</v>
      </c>
      <c r="C1214" t="s">
        <v>10305</v>
      </c>
      <c r="D1214" t="s">
        <v>13</v>
      </c>
      <c r="E1214" t="s">
        <v>14844</v>
      </c>
      <c r="F1214" t="s">
        <v>76</v>
      </c>
      <c r="G1214" t="s">
        <v>15</v>
      </c>
      <c r="H1214" t="s">
        <v>72</v>
      </c>
      <c r="I1214" t="s">
        <v>1945</v>
      </c>
      <c r="J1214" t="str">
        <f>MID(Tabla1[[#This Row],[HORA2]],1,2)</f>
        <v>12</v>
      </c>
      <c r="K1214" t="s">
        <v>20</v>
      </c>
      <c r="L1214" t="s">
        <v>20</v>
      </c>
      <c r="M1214" t="s">
        <v>14867</v>
      </c>
      <c r="N1214" t="s">
        <v>22</v>
      </c>
      <c r="O1214">
        <v>16.82</v>
      </c>
      <c r="P12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14.32</v>
      </c>
      <c r="Q1214">
        <f>IF(Tabla1[[#This Row],[SERVICIO]]="COMIDA",3,IF(Tabla1[[#This Row],[SERVICIO]]="CONTROLADO",12,IF(Tabla1[[#This Row],[SERVICIO]]="RÁPIDO",3.75,IF(Tabla1[[#This Row],[SERVICIO]]="NORMAL",2.5,))))</f>
        <v>2.5</v>
      </c>
      <c r="R1214">
        <f>IF(Tabla1[[#This Row],[SERVICIO]]="COMIDA",3.5,IF(Tabla1[[#This Row],[SERVICIO]]="CONTROLADO",8,IF(Tabla1[[#This Row],[SERVICIO]]="RÁPIDO",4.5,IF(Tabla1[[#This Row],[SERVICIO]]="NORMAL",3,))))</f>
        <v>3</v>
      </c>
      <c r="S1214">
        <f>IF(Tabla1[[#This Row],[SERVICIO]]="COMIDA",0.75,IF(Tabla1[[#This Row],[SERVICIO]]="CONTROLADO",2.65,IF(Tabla1[[#This Row],[SERVICIO]]="RÁPIDO",0.55,IF(Tabla1[[#This Row],[SERVICIO]]="NORMAL",1.2,))))</f>
        <v>1.2</v>
      </c>
      <c r="T1214" s="2">
        <f>IF(Tabla1[[#This Row],[KILOMETROS ADICIONALES]]=0,Tabla1[[#This Row],[KILOMETROS]]*Tabla1[[#This Row],[COSTO NORMAL]],Tabla1[[#This Row],[COSTO NORMAL]]*Tabla1[[#This Row],[KILOMETROS HASTA]])</f>
        <v>7.5</v>
      </c>
      <c r="U1214" s="2">
        <f>Tabla1[[#This Row],[KILOMETROS ADICIONALES]]*Tabla1[[#This Row],[COSTO ADICIONAL]]</f>
        <v>17.184000000000001</v>
      </c>
      <c r="V1214">
        <v>53.54</v>
      </c>
      <c r="W1214" s="2">
        <f>Tabla1[[#This Row],[COSTO NORMAL2]]+Tabla1[[#This Row],[COSTO ADICIONAL2]]</f>
        <v>24.684000000000001</v>
      </c>
    </row>
    <row r="1215" spans="1:23" x14ac:dyDescent="0.25">
      <c r="A1215" t="s">
        <v>72</v>
      </c>
      <c r="B1215" t="s">
        <v>1946</v>
      </c>
      <c r="C1215" t="s">
        <v>10306</v>
      </c>
      <c r="D1215" t="s">
        <v>13</v>
      </c>
      <c r="E1215" t="s">
        <v>14844</v>
      </c>
      <c r="F1215" t="s">
        <v>76</v>
      </c>
      <c r="G1215" t="s">
        <v>15</v>
      </c>
      <c r="H1215" t="s">
        <v>72</v>
      </c>
      <c r="I1215" t="s">
        <v>1947</v>
      </c>
      <c r="J1215" t="str">
        <f>MID(Tabla1[[#This Row],[HORA2]],1,2)</f>
        <v>12</v>
      </c>
      <c r="K1215" t="s">
        <v>20</v>
      </c>
      <c r="L1215" t="s">
        <v>78</v>
      </c>
      <c r="M1215" t="s">
        <v>14867</v>
      </c>
      <c r="N1215" t="s">
        <v>22</v>
      </c>
      <c r="O1215">
        <v>14.65</v>
      </c>
      <c r="P12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12.15</v>
      </c>
      <c r="Q1215">
        <f>IF(Tabla1[[#This Row],[SERVICIO]]="COMIDA",3,IF(Tabla1[[#This Row],[SERVICIO]]="CONTROLADO",12,IF(Tabla1[[#This Row],[SERVICIO]]="RÁPIDO",3.75,IF(Tabla1[[#This Row],[SERVICIO]]="NORMAL",2.5,))))</f>
        <v>2.5</v>
      </c>
      <c r="R1215">
        <f>IF(Tabla1[[#This Row],[SERVICIO]]="COMIDA",3.5,IF(Tabla1[[#This Row],[SERVICIO]]="CONTROLADO",8,IF(Tabla1[[#This Row],[SERVICIO]]="RÁPIDO",4.5,IF(Tabla1[[#This Row],[SERVICIO]]="NORMAL",3,))))</f>
        <v>3</v>
      </c>
      <c r="S1215">
        <f>IF(Tabla1[[#This Row],[SERVICIO]]="COMIDA",0.75,IF(Tabla1[[#This Row],[SERVICIO]]="CONTROLADO",2.65,IF(Tabla1[[#This Row],[SERVICIO]]="RÁPIDO",0.55,IF(Tabla1[[#This Row],[SERVICIO]]="NORMAL",1.2,))))</f>
        <v>1.2</v>
      </c>
      <c r="T1215" s="2">
        <f>IF(Tabla1[[#This Row],[KILOMETROS ADICIONALES]]=0,Tabla1[[#This Row],[KILOMETROS]]*Tabla1[[#This Row],[COSTO NORMAL]],Tabla1[[#This Row],[COSTO NORMAL]]*Tabla1[[#This Row],[KILOMETROS HASTA]])</f>
        <v>7.5</v>
      </c>
      <c r="U1215" s="2">
        <f>Tabla1[[#This Row],[KILOMETROS ADICIONALES]]*Tabla1[[#This Row],[COSTO ADICIONAL]]</f>
        <v>14.58</v>
      </c>
      <c r="V1215">
        <v>2.65</v>
      </c>
      <c r="W1215" s="2">
        <f>Tabla1[[#This Row],[COSTO NORMAL2]]+Tabla1[[#This Row],[COSTO ADICIONAL2]]</f>
        <v>22.08</v>
      </c>
    </row>
    <row r="1216" spans="1:23" x14ac:dyDescent="0.25">
      <c r="A1216" t="s">
        <v>72</v>
      </c>
      <c r="B1216" t="s">
        <v>1948</v>
      </c>
      <c r="C1216" t="s">
        <v>10307</v>
      </c>
      <c r="D1216" t="s">
        <v>13</v>
      </c>
      <c r="E1216" t="s">
        <v>14844</v>
      </c>
      <c r="F1216" t="s">
        <v>14</v>
      </c>
      <c r="G1216" t="s">
        <v>41</v>
      </c>
      <c r="H1216" t="s">
        <v>785</v>
      </c>
      <c r="I1216" t="s">
        <v>1949</v>
      </c>
      <c r="J1216" t="str">
        <f>MID(Tabla1[[#This Row],[HORA2]],1,2)</f>
        <v>10</v>
      </c>
      <c r="K1216" t="s">
        <v>43</v>
      </c>
      <c r="L1216" t="s">
        <v>20</v>
      </c>
      <c r="M1216" t="s">
        <v>14867</v>
      </c>
      <c r="N1216" t="s">
        <v>22</v>
      </c>
      <c r="O1216">
        <v>19.989999999999998</v>
      </c>
      <c r="P12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17.489999999999998</v>
      </c>
      <c r="Q1216">
        <f>IF(Tabla1[[#This Row],[SERVICIO]]="COMIDA",3,IF(Tabla1[[#This Row],[SERVICIO]]="CONTROLADO",12,IF(Tabla1[[#This Row],[SERVICIO]]="RÁPIDO",3.75,IF(Tabla1[[#This Row],[SERVICIO]]="NORMAL",2.5,))))</f>
        <v>2.5</v>
      </c>
      <c r="R1216">
        <f>IF(Tabla1[[#This Row],[SERVICIO]]="COMIDA",3.5,IF(Tabla1[[#This Row],[SERVICIO]]="CONTROLADO",8,IF(Tabla1[[#This Row],[SERVICIO]]="RÁPIDO",4.5,IF(Tabla1[[#This Row],[SERVICIO]]="NORMAL",3,))))</f>
        <v>3</v>
      </c>
      <c r="S1216">
        <f>IF(Tabla1[[#This Row],[SERVICIO]]="COMIDA",0.75,IF(Tabla1[[#This Row],[SERVICIO]]="CONTROLADO",2.65,IF(Tabla1[[#This Row],[SERVICIO]]="RÁPIDO",0.55,IF(Tabla1[[#This Row],[SERVICIO]]="NORMAL",1.2,))))</f>
        <v>1.2</v>
      </c>
      <c r="T1216" s="2">
        <f>IF(Tabla1[[#This Row],[KILOMETROS ADICIONALES]]=0,Tabla1[[#This Row],[KILOMETROS]]*Tabla1[[#This Row],[COSTO NORMAL]],Tabla1[[#This Row],[COSTO NORMAL]]*Tabla1[[#This Row],[KILOMETROS HASTA]])</f>
        <v>7.5</v>
      </c>
      <c r="U1216" s="2">
        <f>Tabla1[[#This Row],[KILOMETROS ADICIONALES]]*Tabla1[[#This Row],[COSTO ADICIONAL]]</f>
        <v>20.987999999999996</v>
      </c>
      <c r="V1216">
        <v>115.18</v>
      </c>
      <c r="W1216" s="2">
        <f>Tabla1[[#This Row],[COSTO NORMAL2]]+Tabla1[[#This Row],[COSTO ADICIONAL2]]</f>
        <v>28.487999999999996</v>
      </c>
    </row>
    <row r="1217" spans="1:23" x14ac:dyDescent="0.25">
      <c r="A1217" t="s">
        <v>72</v>
      </c>
      <c r="B1217" t="s">
        <v>1948</v>
      </c>
      <c r="C1217" t="s">
        <v>10308</v>
      </c>
      <c r="D1217" t="s">
        <v>13</v>
      </c>
      <c r="E1217" t="s">
        <v>14844</v>
      </c>
      <c r="F1217" t="s">
        <v>14</v>
      </c>
      <c r="G1217" t="s">
        <v>41</v>
      </c>
      <c r="H1217" t="s">
        <v>72</v>
      </c>
      <c r="I1217" t="s">
        <v>1950</v>
      </c>
      <c r="J1217" t="str">
        <f>MID(Tabla1[[#This Row],[HORA2]],1,2)</f>
        <v>10</v>
      </c>
      <c r="K1217" t="s">
        <v>43</v>
      </c>
      <c r="L1217" t="s">
        <v>20</v>
      </c>
      <c r="M1217" t="s">
        <v>14867</v>
      </c>
      <c r="N1217" t="s">
        <v>22</v>
      </c>
      <c r="O1217">
        <v>19.940000000000001</v>
      </c>
      <c r="P12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17.440000000000001</v>
      </c>
      <c r="Q1217">
        <f>IF(Tabla1[[#This Row],[SERVICIO]]="COMIDA",3,IF(Tabla1[[#This Row],[SERVICIO]]="CONTROLADO",12,IF(Tabla1[[#This Row],[SERVICIO]]="RÁPIDO",3.75,IF(Tabla1[[#This Row],[SERVICIO]]="NORMAL",2.5,))))</f>
        <v>2.5</v>
      </c>
      <c r="R1217">
        <f>IF(Tabla1[[#This Row],[SERVICIO]]="COMIDA",3.5,IF(Tabla1[[#This Row],[SERVICIO]]="CONTROLADO",8,IF(Tabla1[[#This Row],[SERVICIO]]="RÁPIDO",4.5,IF(Tabla1[[#This Row],[SERVICIO]]="NORMAL",3,))))</f>
        <v>3</v>
      </c>
      <c r="S1217">
        <f>IF(Tabla1[[#This Row],[SERVICIO]]="COMIDA",0.75,IF(Tabla1[[#This Row],[SERVICIO]]="CONTROLADO",2.65,IF(Tabla1[[#This Row],[SERVICIO]]="RÁPIDO",0.55,IF(Tabla1[[#This Row],[SERVICIO]]="NORMAL",1.2,))))</f>
        <v>1.2</v>
      </c>
      <c r="T1217" s="2">
        <f>IF(Tabla1[[#This Row],[KILOMETROS ADICIONALES]]=0,Tabla1[[#This Row],[KILOMETROS]]*Tabla1[[#This Row],[COSTO NORMAL]],Tabla1[[#This Row],[COSTO NORMAL]]*Tabla1[[#This Row],[KILOMETROS HASTA]])</f>
        <v>7.5</v>
      </c>
      <c r="U1217" s="2">
        <f>Tabla1[[#This Row],[KILOMETROS ADICIONALES]]*Tabla1[[#This Row],[COSTO ADICIONAL]]</f>
        <v>20.928000000000001</v>
      </c>
      <c r="V1217">
        <v>224.39</v>
      </c>
      <c r="W1217" s="2">
        <f>Tabla1[[#This Row],[COSTO NORMAL2]]+Tabla1[[#This Row],[COSTO ADICIONAL2]]</f>
        <v>28.428000000000001</v>
      </c>
    </row>
    <row r="1218" spans="1:23" x14ac:dyDescent="0.25">
      <c r="A1218" t="s">
        <v>72</v>
      </c>
      <c r="B1218" t="s">
        <v>1948</v>
      </c>
      <c r="C1218" t="s">
        <v>10309</v>
      </c>
      <c r="D1218" t="s">
        <v>13</v>
      </c>
      <c r="E1218" t="s">
        <v>14844</v>
      </c>
      <c r="F1218" t="s">
        <v>14</v>
      </c>
      <c r="G1218" t="s">
        <v>15</v>
      </c>
      <c r="H1218" t="s">
        <v>128</v>
      </c>
      <c r="I1218" t="s">
        <v>1951</v>
      </c>
      <c r="J1218" t="str">
        <f>MID(Tabla1[[#This Row],[HORA2]],1,2)</f>
        <v>10</v>
      </c>
      <c r="K1218" t="s">
        <v>43</v>
      </c>
      <c r="L1218" t="s">
        <v>20</v>
      </c>
      <c r="M1218" t="s">
        <v>14867</v>
      </c>
      <c r="N1218" t="s">
        <v>22</v>
      </c>
      <c r="O1218">
        <v>15.26</v>
      </c>
      <c r="P12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12.76</v>
      </c>
      <c r="Q1218">
        <f>IF(Tabla1[[#This Row],[SERVICIO]]="COMIDA",3,IF(Tabla1[[#This Row],[SERVICIO]]="CONTROLADO",12,IF(Tabla1[[#This Row],[SERVICIO]]="RÁPIDO",3.75,IF(Tabla1[[#This Row],[SERVICIO]]="NORMAL",2.5,))))</f>
        <v>2.5</v>
      </c>
      <c r="R1218">
        <f>IF(Tabla1[[#This Row],[SERVICIO]]="COMIDA",3.5,IF(Tabla1[[#This Row],[SERVICIO]]="CONTROLADO",8,IF(Tabla1[[#This Row],[SERVICIO]]="RÁPIDO",4.5,IF(Tabla1[[#This Row],[SERVICIO]]="NORMAL",3,))))</f>
        <v>3</v>
      </c>
      <c r="S1218">
        <f>IF(Tabla1[[#This Row],[SERVICIO]]="COMIDA",0.75,IF(Tabla1[[#This Row],[SERVICIO]]="CONTROLADO",2.65,IF(Tabla1[[#This Row],[SERVICIO]]="RÁPIDO",0.55,IF(Tabla1[[#This Row],[SERVICIO]]="NORMAL",1.2,))))</f>
        <v>1.2</v>
      </c>
      <c r="T1218" s="2">
        <f>IF(Tabla1[[#This Row],[KILOMETROS ADICIONALES]]=0,Tabla1[[#This Row],[KILOMETROS]]*Tabla1[[#This Row],[COSTO NORMAL]],Tabla1[[#This Row],[COSTO NORMAL]]*Tabla1[[#This Row],[KILOMETROS HASTA]])</f>
        <v>7.5</v>
      </c>
      <c r="U1218" s="2">
        <f>Tabla1[[#This Row],[KILOMETROS ADICIONALES]]*Tabla1[[#This Row],[COSTO ADICIONAL]]</f>
        <v>15.311999999999999</v>
      </c>
      <c r="V1218">
        <v>166.46</v>
      </c>
      <c r="W1218" s="2">
        <f>Tabla1[[#This Row],[COSTO NORMAL2]]+Tabla1[[#This Row],[COSTO ADICIONAL2]]</f>
        <v>22.811999999999998</v>
      </c>
    </row>
    <row r="1219" spans="1:23" x14ac:dyDescent="0.25">
      <c r="A1219" t="s">
        <v>72</v>
      </c>
      <c r="B1219" t="s">
        <v>1948</v>
      </c>
      <c r="C1219" t="s">
        <v>10310</v>
      </c>
      <c r="D1219" t="s">
        <v>13</v>
      </c>
      <c r="E1219" t="s">
        <v>14844</v>
      </c>
      <c r="F1219" t="s">
        <v>14</v>
      </c>
      <c r="G1219" t="s">
        <v>15</v>
      </c>
      <c r="H1219" t="s">
        <v>72</v>
      </c>
      <c r="I1219" t="s">
        <v>1952</v>
      </c>
      <c r="J1219" t="str">
        <f>MID(Tabla1[[#This Row],[HORA2]],1,2)</f>
        <v>10</v>
      </c>
      <c r="K1219" t="s">
        <v>20</v>
      </c>
      <c r="L1219" t="s">
        <v>26</v>
      </c>
      <c r="M1219" t="s">
        <v>14867</v>
      </c>
      <c r="N1219" t="s">
        <v>22</v>
      </c>
      <c r="O1219">
        <v>16.82</v>
      </c>
      <c r="P12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14.32</v>
      </c>
      <c r="Q1219">
        <f>IF(Tabla1[[#This Row],[SERVICIO]]="COMIDA",3,IF(Tabla1[[#This Row],[SERVICIO]]="CONTROLADO",12,IF(Tabla1[[#This Row],[SERVICIO]]="RÁPIDO",3.75,IF(Tabla1[[#This Row],[SERVICIO]]="NORMAL",2.5,))))</f>
        <v>2.5</v>
      </c>
      <c r="R1219">
        <f>IF(Tabla1[[#This Row],[SERVICIO]]="COMIDA",3.5,IF(Tabla1[[#This Row],[SERVICIO]]="CONTROLADO",8,IF(Tabla1[[#This Row],[SERVICIO]]="RÁPIDO",4.5,IF(Tabla1[[#This Row],[SERVICIO]]="NORMAL",3,))))</f>
        <v>3</v>
      </c>
      <c r="S1219">
        <f>IF(Tabla1[[#This Row],[SERVICIO]]="COMIDA",0.75,IF(Tabla1[[#This Row],[SERVICIO]]="CONTROLADO",2.65,IF(Tabla1[[#This Row],[SERVICIO]]="RÁPIDO",0.55,IF(Tabla1[[#This Row],[SERVICIO]]="NORMAL",1.2,))))</f>
        <v>1.2</v>
      </c>
      <c r="T1219" s="2">
        <f>IF(Tabla1[[#This Row],[KILOMETROS ADICIONALES]]=0,Tabla1[[#This Row],[KILOMETROS]]*Tabla1[[#This Row],[COSTO NORMAL]],Tabla1[[#This Row],[COSTO NORMAL]]*Tabla1[[#This Row],[KILOMETROS HASTA]])</f>
        <v>7.5</v>
      </c>
      <c r="U1219" s="2">
        <f>Tabla1[[#This Row],[KILOMETROS ADICIONALES]]*Tabla1[[#This Row],[COSTO ADICIONAL]]</f>
        <v>17.184000000000001</v>
      </c>
      <c r="V1219">
        <v>28.03</v>
      </c>
      <c r="W1219" s="2">
        <f>Tabla1[[#This Row],[COSTO NORMAL2]]+Tabla1[[#This Row],[COSTO ADICIONAL2]]</f>
        <v>24.684000000000001</v>
      </c>
    </row>
    <row r="1220" spans="1:23" x14ac:dyDescent="0.25">
      <c r="A1220" t="s">
        <v>72</v>
      </c>
      <c r="B1220" t="s">
        <v>1953</v>
      </c>
      <c r="C1220" t="s">
        <v>10311</v>
      </c>
      <c r="D1220" t="s">
        <v>13</v>
      </c>
      <c r="E1220" t="s">
        <v>14846</v>
      </c>
      <c r="F1220" t="s">
        <v>14</v>
      </c>
      <c r="G1220" t="s">
        <v>15</v>
      </c>
      <c r="H1220" t="s">
        <v>72</v>
      </c>
      <c r="I1220" t="s">
        <v>1954</v>
      </c>
      <c r="J1220" t="str">
        <f>MID(Tabla1[[#This Row],[HORA2]],1,2)</f>
        <v>17</v>
      </c>
      <c r="K1220" t="s">
        <v>43</v>
      </c>
      <c r="L1220" t="s">
        <v>20</v>
      </c>
      <c r="M1220" t="s">
        <v>14867</v>
      </c>
      <c r="N1220" t="s">
        <v>22</v>
      </c>
      <c r="O1220">
        <v>15.25</v>
      </c>
      <c r="P12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3.25</v>
      </c>
      <c r="Q1220">
        <f>IF(Tabla1[[#This Row],[SERVICIO]]="COMIDA",3,IF(Tabla1[[#This Row],[SERVICIO]]="CONTROLADO",12,IF(Tabla1[[#This Row],[SERVICIO]]="RÁPIDO",3.75,IF(Tabla1[[#This Row],[SERVICIO]]="NORMAL",2.5,))))</f>
        <v>12</v>
      </c>
      <c r="R1220">
        <f>IF(Tabla1[[#This Row],[SERVICIO]]="COMIDA",3.5,IF(Tabla1[[#This Row],[SERVICIO]]="CONTROLADO",8,IF(Tabla1[[#This Row],[SERVICIO]]="RÁPIDO",4.5,IF(Tabla1[[#This Row],[SERVICIO]]="NORMAL",3,))))</f>
        <v>8</v>
      </c>
      <c r="S1220">
        <f>IF(Tabla1[[#This Row],[SERVICIO]]="COMIDA",0.75,IF(Tabla1[[#This Row],[SERVICIO]]="CONTROLADO",2.65,IF(Tabla1[[#This Row],[SERVICIO]]="RÁPIDO",0.55,IF(Tabla1[[#This Row],[SERVICIO]]="NORMAL",1.2,))))</f>
        <v>2.65</v>
      </c>
      <c r="T1220" s="2">
        <f>IF(Tabla1[[#This Row],[KILOMETROS ADICIONALES]]=0,Tabla1[[#This Row],[KILOMETROS]]*Tabla1[[#This Row],[COSTO NORMAL]],Tabla1[[#This Row],[COSTO NORMAL]]*Tabla1[[#This Row],[KILOMETROS HASTA]])</f>
        <v>96</v>
      </c>
      <c r="U1220" s="2">
        <f>Tabla1[[#This Row],[KILOMETROS ADICIONALES]]*Tabla1[[#This Row],[COSTO ADICIONAL]]</f>
        <v>8.6124999999999989</v>
      </c>
      <c r="V1220">
        <v>230.68</v>
      </c>
      <c r="W1220" s="2">
        <f>Tabla1[[#This Row],[COSTO NORMAL2]]+Tabla1[[#This Row],[COSTO ADICIONAL2]]</f>
        <v>104.6125</v>
      </c>
    </row>
    <row r="1221" spans="1:23" x14ac:dyDescent="0.25">
      <c r="A1221" t="s">
        <v>72</v>
      </c>
      <c r="B1221" t="s">
        <v>1955</v>
      </c>
      <c r="C1221" t="s">
        <v>10312</v>
      </c>
      <c r="D1221" t="s">
        <v>13</v>
      </c>
      <c r="E1221" t="s">
        <v>14845</v>
      </c>
      <c r="F1221" t="s">
        <v>14</v>
      </c>
      <c r="G1221" t="s">
        <v>15</v>
      </c>
      <c r="H1221" t="s">
        <v>72</v>
      </c>
      <c r="I1221" t="s">
        <v>1956</v>
      </c>
      <c r="J1221" t="str">
        <f>MID(Tabla1[[#This Row],[HORA2]],1,2)</f>
        <v>10</v>
      </c>
      <c r="K1221" t="s">
        <v>35</v>
      </c>
      <c r="L1221" t="s">
        <v>20</v>
      </c>
      <c r="M1221" t="s">
        <v>14867</v>
      </c>
      <c r="N1221" t="s">
        <v>22</v>
      </c>
      <c r="O1221">
        <v>1.02</v>
      </c>
      <c r="P12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221">
        <f>IF(Tabla1[[#This Row],[SERVICIO]]="COMIDA",3,IF(Tabla1[[#This Row],[SERVICIO]]="CONTROLADO",12,IF(Tabla1[[#This Row],[SERVICIO]]="RÁPIDO",3.75,IF(Tabla1[[#This Row],[SERVICIO]]="NORMAL",2.5,))))</f>
        <v>3.75</v>
      </c>
      <c r="R1221">
        <f>IF(Tabla1[[#This Row],[SERVICIO]]="COMIDA",3.5,IF(Tabla1[[#This Row],[SERVICIO]]="CONTROLADO",8,IF(Tabla1[[#This Row],[SERVICIO]]="RÁPIDO",4.5,IF(Tabla1[[#This Row],[SERVICIO]]="NORMAL",3,))))</f>
        <v>4.5</v>
      </c>
      <c r="S12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21" s="2">
        <f>IF(Tabla1[[#This Row],[KILOMETROS ADICIONALES]]=0,Tabla1[[#This Row],[KILOMETROS]]*Tabla1[[#This Row],[COSTO NORMAL]],Tabla1[[#This Row],[COSTO NORMAL]]*Tabla1[[#This Row],[KILOMETROS HASTA]])</f>
        <v>4.59</v>
      </c>
      <c r="U1221" s="2">
        <f>Tabla1[[#This Row],[KILOMETROS ADICIONALES]]*Tabla1[[#This Row],[COSTO ADICIONAL]]</f>
        <v>0</v>
      </c>
      <c r="V1221">
        <v>7.42</v>
      </c>
      <c r="W1221" s="2">
        <f>Tabla1[[#This Row],[COSTO NORMAL2]]+Tabla1[[#This Row],[COSTO ADICIONAL2]]</f>
        <v>4.59</v>
      </c>
    </row>
    <row r="1222" spans="1:23" x14ac:dyDescent="0.25">
      <c r="A1222" t="s">
        <v>72</v>
      </c>
      <c r="B1222" t="s">
        <v>1957</v>
      </c>
      <c r="C1222" t="s">
        <v>10313</v>
      </c>
      <c r="D1222" t="s">
        <v>13</v>
      </c>
      <c r="E1222" t="s">
        <v>14844</v>
      </c>
      <c r="F1222" t="s">
        <v>14</v>
      </c>
      <c r="G1222" t="s">
        <v>15</v>
      </c>
      <c r="H1222" t="s">
        <v>482</v>
      </c>
      <c r="I1222" t="s">
        <v>1958</v>
      </c>
      <c r="J1222" t="str">
        <f>MID(Tabla1[[#This Row],[HORA2]],1,2)</f>
        <v>12</v>
      </c>
      <c r="K1222" t="s">
        <v>43</v>
      </c>
      <c r="L1222" t="s">
        <v>20</v>
      </c>
      <c r="M1222" t="s">
        <v>14867</v>
      </c>
      <c r="N1222" t="s">
        <v>22</v>
      </c>
      <c r="O1222">
        <v>18.399999999999999</v>
      </c>
      <c r="P12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15.899999999999999</v>
      </c>
      <c r="Q1222">
        <f>IF(Tabla1[[#This Row],[SERVICIO]]="COMIDA",3,IF(Tabla1[[#This Row],[SERVICIO]]="CONTROLADO",12,IF(Tabla1[[#This Row],[SERVICIO]]="RÁPIDO",3.75,IF(Tabla1[[#This Row],[SERVICIO]]="NORMAL",2.5,))))</f>
        <v>2.5</v>
      </c>
      <c r="R1222">
        <f>IF(Tabla1[[#This Row],[SERVICIO]]="COMIDA",3.5,IF(Tabla1[[#This Row],[SERVICIO]]="CONTROLADO",8,IF(Tabla1[[#This Row],[SERVICIO]]="RÁPIDO",4.5,IF(Tabla1[[#This Row],[SERVICIO]]="NORMAL",3,))))</f>
        <v>3</v>
      </c>
      <c r="S1222">
        <f>IF(Tabla1[[#This Row],[SERVICIO]]="COMIDA",0.75,IF(Tabla1[[#This Row],[SERVICIO]]="CONTROLADO",2.65,IF(Tabla1[[#This Row],[SERVICIO]]="RÁPIDO",0.55,IF(Tabla1[[#This Row],[SERVICIO]]="NORMAL",1.2,))))</f>
        <v>1.2</v>
      </c>
      <c r="T1222" s="2">
        <f>IF(Tabla1[[#This Row],[KILOMETROS ADICIONALES]]=0,Tabla1[[#This Row],[KILOMETROS]]*Tabla1[[#This Row],[COSTO NORMAL]],Tabla1[[#This Row],[COSTO NORMAL]]*Tabla1[[#This Row],[KILOMETROS HASTA]])</f>
        <v>7.5</v>
      </c>
      <c r="U1222" s="2">
        <f>Tabla1[[#This Row],[KILOMETROS ADICIONALES]]*Tabla1[[#This Row],[COSTO ADICIONAL]]</f>
        <v>19.079999999999998</v>
      </c>
      <c r="V1222">
        <v>88.67</v>
      </c>
      <c r="W1222" s="2">
        <f>Tabla1[[#This Row],[COSTO NORMAL2]]+Tabla1[[#This Row],[COSTO ADICIONAL2]]</f>
        <v>26.58</v>
      </c>
    </row>
    <row r="1223" spans="1:23" x14ac:dyDescent="0.25">
      <c r="A1223" t="s">
        <v>72</v>
      </c>
      <c r="B1223" t="s">
        <v>1957</v>
      </c>
      <c r="C1223" t="s">
        <v>10314</v>
      </c>
      <c r="D1223" t="s">
        <v>13</v>
      </c>
      <c r="E1223" t="s">
        <v>14845</v>
      </c>
      <c r="F1223" t="s">
        <v>14</v>
      </c>
      <c r="G1223" t="s">
        <v>69</v>
      </c>
      <c r="H1223" t="s">
        <v>72</v>
      </c>
      <c r="I1223" t="s">
        <v>1959</v>
      </c>
      <c r="J1223" t="str">
        <f>MID(Tabla1[[#This Row],[HORA2]],1,2)</f>
        <v>08</v>
      </c>
      <c r="K1223" t="s">
        <v>43</v>
      </c>
      <c r="L1223" t="s">
        <v>20</v>
      </c>
      <c r="M1223" t="s">
        <v>14867</v>
      </c>
      <c r="N1223" t="s">
        <v>22</v>
      </c>
      <c r="O1223">
        <v>16.38</v>
      </c>
      <c r="P12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12.629999999999999</v>
      </c>
      <c r="Q1223">
        <f>IF(Tabla1[[#This Row],[SERVICIO]]="COMIDA",3,IF(Tabla1[[#This Row],[SERVICIO]]="CONTROLADO",12,IF(Tabla1[[#This Row],[SERVICIO]]="RÁPIDO",3.75,IF(Tabla1[[#This Row],[SERVICIO]]="NORMAL",2.5,))))</f>
        <v>3.75</v>
      </c>
      <c r="R1223">
        <f>IF(Tabla1[[#This Row],[SERVICIO]]="COMIDA",3.5,IF(Tabla1[[#This Row],[SERVICIO]]="CONTROLADO",8,IF(Tabla1[[#This Row],[SERVICIO]]="RÁPIDO",4.5,IF(Tabla1[[#This Row],[SERVICIO]]="NORMAL",3,))))</f>
        <v>4.5</v>
      </c>
      <c r="S12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23" s="2">
        <f>IF(Tabla1[[#This Row],[KILOMETROS ADICIONALES]]=0,Tabla1[[#This Row],[KILOMETROS]]*Tabla1[[#This Row],[COSTO NORMAL]],Tabla1[[#This Row],[COSTO NORMAL]]*Tabla1[[#This Row],[KILOMETROS HASTA]])</f>
        <v>16.875</v>
      </c>
      <c r="U1223" s="2">
        <f>Tabla1[[#This Row],[KILOMETROS ADICIONALES]]*Tabla1[[#This Row],[COSTO ADICIONAL]]</f>
        <v>6.9465000000000003</v>
      </c>
      <c r="V1223">
        <v>85.8</v>
      </c>
      <c r="W1223" s="2">
        <f>Tabla1[[#This Row],[COSTO NORMAL2]]+Tabla1[[#This Row],[COSTO ADICIONAL2]]</f>
        <v>23.8215</v>
      </c>
    </row>
    <row r="1224" spans="1:23" x14ac:dyDescent="0.25">
      <c r="A1224" t="s">
        <v>72</v>
      </c>
      <c r="B1224" t="s">
        <v>1960</v>
      </c>
      <c r="C1224" t="s">
        <v>10315</v>
      </c>
      <c r="D1224" t="s">
        <v>13</v>
      </c>
      <c r="E1224" t="s">
        <v>14845</v>
      </c>
      <c r="F1224" t="s">
        <v>14</v>
      </c>
      <c r="G1224" t="s">
        <v>15</v>
      </c>
      <c r="H1224" t="s">
        <v>72</v>
      </c>
      <c r="I1224" t="s">
        <v>1961</v>
      </c>
      <c r="J1224" t="str">
        <f>MID(Tabla1[[#This Row],[HORA2]],1,2)</f>
        <v>12</v>
      </c>
      <c r="K1224" t="s">
        <v>35</v>
      </c>
      <c r="L1224" t="s">
        <v>65</v>
      </c>
      <c r="M1224" t="s">
        <v>14867</v>
      </c>
      <c r="N1224" t="s">
        <v>22</v>
      </c>
      <c r="O1224">
        <v>12.73</v>
      </c>
      <c r="P12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8.98</v>
      </c>
      <c r="Q1224">
        <f>IF(Tabla1[[#This Row],[SERVICIO]]="COMIDA",3,IF(Tabla1[[#This Row],[SERVICIO]]="CONTROLADO",12,IF(Tabla1[[#This Row],[SERVICIO]]="RÁPIDO",3.75,IF(Tabla1[[#This Row],[SERVICIO]]="NORMAL",2.5,))))</f>
        <v>3.75</v>
      </c>
      <c r="R1224">
        <f>IF(Tabla1[[#This Row],[SERVICIO]]="COMIDA",3.5,IF(Tabla1[[#This Row],[SERVICIO]]="CONTROLADO",8,IF(Tabla1[[#This Row],[SERVICIO]]="RÁPIDO",4.5,IF(Tabla1[[#This Row],[SERVICIO]]="NORMAL",3,))))</f>
        <v>4.5</v>
      </c>
      <c r="S12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24" s="2">
        <f>IF(Tabla1[[#This Row],[KILOMETROS ADICIONALES]]=0,Tabla1[[#This Row],[KILOMETROS]]*Tabla1[[#This Row],[COSTO NORMAL]],Tabla1[[#This Row],[COSTO NORMAL]]*Tabla1[[#This Row],[KILOMETROS HASTA]])</f>
        <v>16.875</v>
      </c>
      <c r="U1224" s="2">
        <f>Tabla1[[#This Row],[KILOMETROS ADICIONALES]]*Tabla1[[#This Row],[COSTO ADICIONAL]]</f>
        <v>4.9390000000000009</v>
      </c>
      <c r="V1224">
        <v>3.2</v>
      </c>
      <c r="W1224" s="2">
        <f>Tabla1[[#This Row],[COSTO NORMAL2]]+Tabla1[[#This Row],[COSTO ADICIONAL2]]</f>
        <v>21.814</v>
      </c>
    </row>
    <row r="1225" spans="1:23" x14ac:dyDescent="0.25">
      <c r="A1225" t="s">
        <v>72</v>
      </c>
      <c r="B1225" t="s">
        <v>1962</v>
      </c>
      <c r="C1225" t="s">
        <v>10316</v>
      </c>
      <c r="D1225" t="s">
        <v>13</v>
      </c>
      <c r="E1225" t="s">
        <v>14845</v>
      </c>
      <c r="F1225" t="s">
        <v>14</v>
      </c>
      <c r="G1225" t="s">
        <v>15</v>
      </c>
      <c r="H1225" t="s">
        <v>72</v>
      </c>
      <c r="I1225" t="s">
        <v>1963</v>
      </c>
      <c r="J1225" t="str">
        <f>MID(Tabla1[[#This Row],[HORA2]],1,2)</f>
        <v>12</v>
      </c>
      <c r="K1225" t="s">
        <v>35</v>
      </c>
      <c r="L1225" t="s">
        <v>65</v>
      </c>
      <c r="M1225" t="s">
        <v>14867</v>
      </c>
      <c r="N1225" t="s">
        <v>22</v>
      </c>
      <c r="O1225">
        <v>8.7799999999999994</v>
      </c>
      <c r="P12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5.0299999999999994</v>
      </c>
      <c r="Q1225">
        <f>IF(Tabla1[[#This Row],[SERVICIO]]="COMIDA",3,IF(Tabla1[[#This Row],[SERVICIO]]="CONTROLADO",12,IF(Tabla1[[#This Row],[SERVICIO]]="RÁPIDO",3.75,IF(Tabla1[[#This Row],[SERVICIO]]="NORMAL",2.5,))))</f>
        <v>3.75</v>
      </c>
      <c r="R1225">
        <f>IF(Tabla1[[#This Row],[SERVICIO]]="COMIDA",3.5,IF(Tabla1[[#This Row],[SERVICIO]]="CONTROLADO",8,IF(Tabla1[[#This Row],[SERVICIO]]="RÁPIDO",4.5,IF(Tabla1[[#This Row],[SERVICIO]]="NORMAL",3,))))</f>
        <v>4.5</v>
      </c>
      <c r="S12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25" s="2">
        <f>IF(Tabla1[[#This Row],[KILOMETROS ADICIONALES]]=0,Tabla1[[#This Row],[KILOMETROS]]*Tabla1[[#This Row],[COSTO NORMAL]],Tabla1[[#This Row],[COSTO NORMAL]]*Tabla1[[#This Row],[KILOMETROS HASTA]])</f>
        <v>16.875</v>
      </c>
      <c r="U1225" s="2">
        <f>Tabla1[[#This Row],[KILOMETROS ADICIONALES]]*Tabla1[[#This Row],[COSTO ADICIONAL]]</f>
        <v>2.7664999999999997</v>
      </c>
      <c r="V1225">
        <v>204.64</v>
      </c>
      <c r="W1225" s="2">
        <f>Tabla1[[#This Row],[COSTO NORMAL2]]+Tabla1[[#This Row],[COSTO ADICIONAL2]]</f>
        <v>19.641500000000001</v>
      </c>
    </row>
    <row r="1226" spans="1:23" x14ac:dyDescent="0.25">
      <c r="A1226" t="s">
        <v>72</v>
      </c>
      <c r="B1226" t="s">
        <v>1964</v>
      </c>
      <c r="C1226" t="s">
        <v>10317</v>
      </c>
      <c r="D1226" t="s">
        <v>13</v>
      </c>
      <c r="E1226" t="s">
        <v>14847</v>
      </c>
      <c r="F1226" t="s">
        <v>14</v>
      </c>
      <c r="G1226" t="s">
        <v>15</v>
      </c>
      <c r="H1226" t="s">
        <v>72</v>
      </c>
      <c r="I1226" t="s">
        <v>1965</v>
      </c>
      <c r="J1226" t="str">
        <f>MID(Tabla1[[#This Row],[HORA2]],1,2)</f>
        <v>09</v>
      </c>
      <c r="K1226" t="s">
        <v>19</v>
      </c>
      <c r="L1226" t="s">
        <v>43</v>
      </c>
      <c r="M1226" t="s">
        <v>14867</v>
      </c>
      <c r="N1226" t="s">
        <v>22</v>
      </c>
      <c r="O1226">
        <v>12.68</v>
      </c>
      <c r="P12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9.68</v>
      </c>
      <c r="Q1226">
        <f>IF(Tabla1[[#This Row],[SERVICIO]]="COMIDA",3,IF(Tabla1[[#This Row],[SERVICIO]]="CONTROLADO",12,IF(Tabla1[[#This Row],[SERVICIO]]="RÁPIDO",3.75,IF(Tabla1[[#This Row],[SERVICIO]]="NORMAL",2.5,))))</f>
        <v>3</v>
      </c>
      <c r="R1226">
        <f>IF(Tabla1[[#This Row],[SERVICIO]]="COMIDA",3.5,IF(Tabla1[[#This Row],[SERVICIO]]="CONTROLADO",8,IF(Tabla1[[#This Row],[SERVICIO]]="RÁPIDO",4.5,IF(Tabla1[[#This Row],[SERVICIO]]="NORMAL",3,))))</f>
        <v>3.5</v>
      </c>
      <c r="S1226">
        <f>IF(Tabla1[[#This Row],[SERVICIO]]="COMIDA",0.75,IF(Tabla1[[#This Row],[SERVICIO]]="CONTROLADO",2.65,IF(Tabla1[[#This Row],[SERVICIO]]="RÁPIDO",0.55,IF(Tabla1[[#This Row],[SERVICIO]]="NORMAL",1.2,))))</f>
        <v>0.75</v>
      </c>
      <c r="T1226" s="2">
        <f>IF(Tabla1[[#This Row],[KILOMETROS ADICIONALES]]=0,Tabla1[[#This Row],[KILOMETROS]]*Tabla1[[#This Row],[COSTO NORMAL]],Tabla1[[#This Row],[COSTO NORMAL]]*Tabla1[[#This Row],[KILOMETROS HASTA]])</f>
        <v>10.5</v>
      </c>
      <c r="U1226" s="2">
        <f>Tabla1[[#This Row],[KILOMETROS ADICIONALES]]*Tabla1[[#This Row],[COSTO ADICIONAL]]</f>
        <v>7.26</v>
      </c>
      <c r="V1226">
        <v>194.19</v>
      </c>
      <c r="W1226" s="2">
        <f>Tabla1[[#This Row],[COSTO NORMAL2]]+Tabla1[[#This Row],[COSTO ADICIONAL2]]</f>
        <v>17.759999999999998</v>
      </c>
    </row>
    <row r="1227" spans="1:23" x14ac:dyDescent="0.25">
      <c r="A1227" t="s">
        <v>72</v>
      </c>
      <c r="B1227" t="s">
        <v>1966</v>
      </c>
      <c r="C1227" t="s">
        <v>10318</v>
      </c>
      <c r="D1227" t="s">
        <v>13</v>
      </c>
      <c r="E1227" t="s">
        <v>14847</v>
      </c>
      <c r="F1227" t="s">
        <v>14</v>
      </c>
      <c r="G1227" t="s">
        <v>15</v>
      </c>
      <c r="H1227" t="s">
        <v>72</v>
      </c>
      <c r="I1227" t="s">
        <v>1967</v>
      </c>
      <c r="J1227" t="str">
        <f>MID(Tabla1[[#This Row],[HORA2]],1,2)</f>
        <v>09</v>
      </c>
      <c r="K1227" t="s">
        <v>19</v>
      </c>
      <c r="L1227" t="s">
        <v>78</v>
      </c>
      <c r="M1227" t="s">
        <v>14867</v>
      </c>
      <c r="N1227" t="s">
        <v>22</v>
      </c>
      <c r="O1227">
        <v>5.87</v>
      </c>
      <c r="P12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2.87</v>
      </c>
      <c r="Q1227">
        <f>IF(Tabla1[[#This Row],[SERVICIO]]="COMIDA",3,IF(Tabla1[[#This Row],[SERVICIO]]="CONTROLADO",12,IF(Tabla1[[#This Row],[SERVICIO]]="RÁPIDO",3.75,IF(Tabla1[[#This Row],[SERVICIO]]="NORMAL",2.5,))))</f>
        <v>3</v>
      </c>
      <c r="R1227">
        <f>IF(Tabla1[[#This Row],[SERVICIO]]="COMIDA",3.5,IF(Tabla1[[#This Row],[SERVICIO]]="CONTROLADO",8,IF(Tabla1[[#This Row],[SERVICIO]]="RÁPIDO",4.5,IF(Tabla1[[#This Row],[SERVICIO]]="NORMAL",3,))))</f>
        <v>3.5</v>
      </c>
      <c r="S1227">
        <f>IF(Tabla1[[#This Row],[SERVICIO]]="COMIDA",0.75,IF(Tabla1[[#This Row],[SERVICIO]]="CONTROLADO",2.65,IF(Tabla1[[#This Row],[SERVICIO]]="RÁPIDO",0.55,IF(Tabla1[[#This Row],[SERVICIO]]="NORMAL",1.2,))))</f>
        <v>0.75</v>
      </c>
      <c r="T1227" s="2">
        <f>IF(Tabla1[[#This Row],[KILOMETROS ADICIONALES]]=0,Tabla1[[#This Row],[KILOMETROS]]*Tabla1[[#This Row],[COSTO NORMAL]],Tabla1[[#This Row],[COSTO NORMAL]]*Tabla1[[#This Row],[KILOMETROS HASTA]])</f>
        <v>10.5</v>
      </c>
      <c r="U1227" s="2">
        <f>Tabla1[[#This Row],[KILOMETROS ADICIONALES]]*Tabla1[[#This Row],[COSTO ADICIONAL]]</f>
        <v>2.1524999999999999</v>
      </c>
      <c r="V1227">
        <v>222.27</v>
      </c>
      <c r="W1227" s="2">
        <f>Tabla1[[#This Row],[COSTO NORMAL2]]+Tabla1[[#This Row],[COSTO ADICIONAL2]]</f>
        <v>12.6525</v>
      </c>
    </row>
    <row r="1228" spans="1:23" x14ac:dyDescent="0.25">
      <c r="A1228" t="s">
        <v>72</v>
      </c>
      <c r="B1228" t="s">
        <v>1968</v>
      </c>
      <c r="C1228" t="s">
        <v>10319</v>
      </c>
      <c r="D1228" t="s">
        <v>13</v>
      </c>
      <c r="E1228" t="s">
        <v>14844</v>
      </c>
      <c r="F1228" t="s">
        <v>14</v>
      </c>
      <c r="G1228" t="s">
        <v>15</v>
      </c>
      <c r="H1228" t="s">
        <v>482</v>
      </c>
      <c r="I1228" t="s">
        <v>1290</v>
      </c>
      <c r="J1228" t="str">
        <f>MID(Tabla1[[#This Row],[HORA2]],1,2)</f>
        <v>13</v>
      </c>
      <c r="K1228" t="s">
        <v>43</v>
      </c>
      <c r="L1228" t="s">
        <v>20</v>
      </c>
      <c r="M1228" t="s">
        <v>14867</v>
      </c>
      <c r="N1228" t="s">
        <v>22</v>
      </c>
      <c r="O1228">
        <v>17.34</v>
      </c>
      <c r="P12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14.84</v>
      </c>
      <c r="Q1228">
        <f>IF(Tabla1[[#This Row],[SERVICIO]]="COMIDA",3,IF(Tabla1[[#This Row],[SERVICIO]]="CONTROLADO",12,IF(Tabla1[[#This Row],[SERVICIO]]="RÁPIDO",3.75,IF(Tabla1[[#This Row],[SERVICIO]]="NORMAL",2.5,))))</f>
        <v>2.5</v>
      </c>
      <c r="R1228">
        <f>IF(Tabla1[[#This Row],[SERVICIO]]="COMIDA",3.5,IF(Tabla1[[#This Row],[SERVICIO]]="CONTROLADO",8,IF(Tabla1[[#This Row],[SERVICIO]]="RÁPIDO",4.5,IF(Tabla1[[#This Row],[SERVICIO]]="NORMAL",3,))))</f>
        <v>3</v>
      </c>
      <c r="S1228">
        <f>IF(Tabla1[[#This Row],[SERVICIO]]="COMIDA",0.75,IF(Tabla1[[#This Row],[SERVICIO]]="CONTROLADO",2.65,IF(Tabla1[[#This Row],[SERVICIO]]="RÁPIDO",0.55,IF(Tabla1[[#This Row],[SERVICIO]]="NORMAL",1.2,))))</f>
        <v>1.2</v>
      </c>
      <c r="T1228" s="2">
        <f>IF(Tabla1[[#This Row],[KILOMETROS ADICIONALES]]=0,Tabla1[[#This Row],[KILOMETROS]]*Tabla1[[#This Row],[COSTO NORMAL]],Tabla1[[#This Row],[COSTO NORMAL]]*Tabla1[[#This Row],[KILOMETROS HASTA]])</f>
        <v>7.5</v>
      </c>
      <c r="U1228" s="2">
        <f>Tabla1[[#This Row],[KILOMETROS ADICIONALES]]*Tabla1[[#This Row],[COSTO ADICIONAL]]</f>
        <v>17.808</v>
      </c>
      <c r="V1228">
        <v>244.02</v>
      </c>
      <c r="W1228" s="2">
        <f>Tabla1[[#This Row],[COSTO NORMAL2]]+Tabla1[[#This Row],[COSTO ADICIONAL2]]</f>
        <v>25.308</v>
      </c>
    </row>
    <row r="1229" spans="1:23" x14ac:dyDescent="0.25">
      <c r="A1229" t="s">
        <v>72</v>
      </c>
      <c r="B1229" t="s">
        <v>1968</v>
      </c>
      <c r="C1229" t="s">
        <v>10320</v>
      </c>
      <c r="D1229" t="s">
        <v>13</v>
      </c>
      <c r="E1229" t="s">
        <v>14845</v>
      </c>
      <c r="F1229" t="s">
        <v>14</v>
      </c>
      <c r="G1229" t="s">
        <v>41</v>
      </c>
      <c r="H1229" t="s">
        <v>72</v>
      </c>
      <c r="I1229" t="s">
        <v>1969</v>
      </c>
      <c r="J1229" t="str">
        <f>MID(Tabla1[[#This Row],[HORA2]],1,2)</f>
        <v>08</v>
      </c>
      <c r="K1229" t="s">
        <v>43</v>
      </c>
      <c r="L1229" t="s">
        <v>20</v>
      </c>
      <c r="M1229" t="s">
        <v>14867</v>
      </c>
      <c r="N1229" t="s">
        <v>22</v>
      </c>
      <c r="O1229">
        <v>8.2799999999999994</v>
      </c>
      <c r="P12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4.5299999999999994</v>
      </c>
      <c r="Q1229">
        <f>IF(Tabla1[[#This Row],[SERVICIO]]="COMIDA",3,IF(Tabla1[[#This Row],[SERVICIO]]="CONTROLADO",12,IF(Tabla1[[#This Row],[SERVICIO]]="RÁPIDO",3.75,IF(Tabla1[[#This Row],[SERVICIO]]="NORMAL",2.5,))))</f>
        <v>3.75</v>
      </c>
      <c r="R1229">
        <f>IF(Tabla1[[#This Row],[SERVICIO]]="COMIDA",3.5,IF(Tabla1[[#This Row],[SERVICIO]]="CONTROLADO",8,IF(Tabla1[[#This Row],[SERVICIO]]="RÁPIDO",4.5,IF(Tabla1[[#This Row],[SERVICIO]]="NORMAL",3,))))</f>
        <v>4.5</v>
      </c>
      <c r="S12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29" s="2">
        <f>IF(Tabla1[[#This Row],[KILOMETROS ADICIONALES]]=0,Tabla1[[#This Row],[KILOMETROS]]*Tabla1[[#This Row],[COSTO NORMAL]],Tabla1[[#This Row],[COSTO NORMAL]]*Tabla1[[#This Row],[KILOMETROS HASTA]])</f>
        <v>16.875</v>
      </c>
      <c r="U1229" s="2">
        <f>Tabla1[[#This Row],[KILOMETROS ADICIONALES]]*Tabla1[[#This Row],[COSTO ADICIONAL]]</f>
        <v>2.4914999999999998</v>
      </c>
      <c r="V1229">
        <v>36.72</v>
      </c>
      <c r="W1229" s="2">
        <f>Tabla1[[#This Row],[COSTO NORMAL2]]+Tabla1[[#This Row],[COSTO ADICIONAL2]]</f>
        <v>19.366499999999998</v>
      </c>
    </row>
    <row r="1230" spans="1:23" x14ac:dyDescent="0.25">
      <c r="A1230" t="s">
        <v>72</v>
      </c>
      <c r="B1230" t="s">
        <v>1970</v>
      </c>
      <c r="C1230" t="s">
        <v>10321</v>
      </c>
      <c r="D1230" t="s">
        <v>13</v>
      </c>
      <c r="E1230" t="s">
        <v>14847</v>
      </c>
      <c r="F1230" t="s">
        <v>76</v>
      </c>
      <c r="G1230" t="s">
        <v>15</v>
      </c>
      <c r="H1230" t="s">
        <v>72</v>
      </c>
      <c r="I1230" t="s">
        <v>1971</v>
      </c>
      <c r="J1230" t="str">
        <f>MID(Tabla1[[#This Row],[HORA2]],1,2)</f>
        <v>10</v>
      </c>
      <c r="K1230" t="s">
        <v>43</v>
      </c>
      <c r="L1230" t="s">
        <v>44</v>
      </c>
      <c r="M1230" t="s">
        <v>14867</v>
      </c>
      <c r="N1230" t="s">
        <v>22</v>
      </c>
      <c r="O1230">
        <v>18.57</v>
      </c>
      <c r="P12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15.57</v>
      </c>
      <c r="Q1230">
        <f>IF(Tabla1[[#This Row],[SERVICIO]]="COMIDA",3,IF(Tabla1[[#This Row],[SERVICIO]]="CONTROLADO",12,IF(Tabla1[[#This Row],[SERVICIO]]="RÁPIDO",3.75,IF(Tabla1[[#This Row],[SERVICIO]]="NORMAL",2.5,))))</f>
        <v>3</v>
      </c>
      <c r="R1230">
        <f>IF(Tabla1[[#This Row],[SERVICIO]]="COMIDA",3.5,IF(Tabla1[[#This Row],[SERVICIO]]="CONTROLADO",8,IF(Tabla1[[#This Row],[SERVICIO]]="RÁPIDO",4.5,IF(Tabla1[[#This Row],[SERVICIO]]="NORMAL",3,))))</f>
        <v>3.5</v>
      </c>
      <c r="S1230">
        <f>IF(Tabla1[[#This Row],[SERVICIO]]="COMIDA",0.75,IF(Tabla1[[#This Row],[SERVICIO]]="CONTROLADO",2.65,IF(Tabla1[[#This Row],[SERVICIO]]="RÁPIDO",0.55,IF(Tabla1[[#This Row],[SERVICIO]]="NORMAL",1.2,))))</f>
        <v>0.75</v>
      </c>
      <c r="T1230" s="2">
        <f>IF(Tabla1[[#This Row],[KILOMETROS ADICIONALES]]=0,Tabla1[[#This Row],[KILOMETROS]]*Tabla1[[#This Row],[COSTO NORMAL]],Tabla1[[#This Row],[COSTO NORMAL]]*Tabla1[[#This Row],[KILOMETROS HASTA]])</f>
        <v>10.5</v>
      </c>
      <c r="U1230" s="2">
        <f>Tabla1[[#This Row],[KILOMETROS ADICIONALES]]*Tabla1[[#This Row],[COSTO ADICIONAL]]</f>
        <v>11.6775</v>
      </c>
      <c r="V1230">
        <v>147.43</v>
      </c>
      <c r="W1230" s="2">
        <f>Tabla1[[#This Row],[COSTO NORMAL2]]+Tabla1[[#This Row],[COSTO ADICIONAL2]]</f>
        <v>22.177500000000002</v>
      </c>
    </row>
    <row r="1231" spans="1:23" x14ac:dyDescent="0.25">
      <c r="A1231" t="s">
        <v>72</v>
      </c>
      <c r="B1231" t="s">
        <v>1972</v>
      </c>
      <c r="C1231" t="s">
        <v>10322</v>
      </c>
      <c r="D1231" t="s">
        <v>13</v>
      </c>
      <c r="E1231" t="s">
        <v>14845</v>
      </c>
      <c r="F1231" t="s">
        <v>14</v>
      </c>
      <c r="G1231" t="s">
        <v>15</v>
      </c>
      <c r="H1231" t="s">
        <v>72</v>
      </c>
      <c r="I1231" t="s">
        <v>1973</v>
      </c>
      <c r="J1231" t="str">
        <f>MID(Tabla1[[#This Row],[HORA2]],1,2)</f>
        <v>11</v>
      </c>
      <c r="K1231" t="s">
        <v>35</v>
      </c>
      <c r="L1231" t="s">
        <v>115</v>
      </c>
      <c r="M1231" t="s">
        <v>14867</v>
      </c>
      <c r="N1231" t="s">
        <v>22</v>
      </c>
      <c r="O1231">
        <v>8.5299999999999994</v>
      </c>
      <c r="P12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4.7799999999999994</v>
      </c>
      <c r="Q1231">
        <f>IF(Tabla1[[#This Row],[SERVICIO]]="COMIDA",3,IF(Tabla1[[#This Row],[SERVICIO]]="CONTROLADO",12,IF(Tabla1[[#This Row],[SERVICIO]]="RÁPIDO",3.75,IF(Tabla1[[#This Row],[SERVICIO]]="NORMAL",2.5,))))</f>
        <v>3.75</v>
      </c>
      <c r="R1231">
        <f>IF(Tabla1[[#This Row],[SERVICIO]]="COMIDA",3.5,IF(Tabla1[[#This Row],[SERVICIO]]="CONTROLADO",8,IF(Tabla1[[#This Row],[SERVICIO]]="RÁPIDO",4.5,IF(Tabla1[[#This Row],[SERVICIO]]="NORMAL",3,))))</f>
        <v>4.5</v>
      </c>
      <c r="S12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1" s="2">
        <f>IF(Tabla1[[#This Row],[KILOMETROS ADICIONALES]]=0,Tabla1[[#This Row],[KILOMETROS]]*Tabla1[[#This Row],[COSTO NORMAL]],Tabla1[[#This Row],[COSTO NORMAL]]*Tabla1[[#This Row],[KILOMETROS HASTA]])</f>
        <v>16.875</v>
      </c>
      <c r="U1231" s="2">
        <f>Tabla1[[#This Row],[KILOMETROS ADICIONALES]]*Tabla1[[#This Row],[COSTO ADICIONAL]]</f>
        <v>2.629</v>
      </c>
      <c r="V1231">
        <v>94.58</v>
      </c>
      <c r="W1231" s="2">
        <f>Tabla1[[#This Row],[COSTO NORMAL2]]+Tabla1[[#This Row],[COSTO ADICIONAL2]]</f>
        <v>19.504000000000001</v>
      </c>
    </row>
    <row r="1232" spans="1:23" x14ac:dyDescent="0.25">
      <c r="A1232" t="s">
        <v>72</v>
      </c>
      <c r="B1232" t="s">
        <v>1974</v>
      </c>
      <c r="C1232" t="s">
        <v>10323</v>
      </c>
      <c r="D1232" t="s">
        <v>13</v>
      </c>
      <c r="E1232" t="s">
        <v>14845</v>
      </c>
      <c r="F1232" t="s">
        <v>14</v>
      </c>
      <c r="G1232" t="s">
        <v>15</v>
      </c>
      <c r="H1232" t="s">
        <v>72</v>
      </c>
      <c r="I1232" t="s">
        <v>1975</v>
      </c>
      <c r="J1232" t="str">
        <f>MID(Tabla1[[#This Row],[HORA2]],1,2)</f>
        <v>10</v>
      </c>
      <c r="K1232" t="s">
        <v>43</v>
      </c>
      <c r="L1232" t="s">
        <v>57</v>
      </c>
      <c r="M1232" t="s">
        <v>14867</v>
      </c>
      <c r="N1232" t="s">
        <v>22</v>
      </c>
      <c r="O1232">
        <v>9.2799999999999994</v>
      </c>
      <c r="P12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5.5299999999999994</v>
      </c>
      <c r="Q1232">
        <f>IF(Tabla1[[#This Row],[SERVICIO]]="COMIDA",3,IF(Tabla1[[#This Row],[SERVICIO]]="CONTROLADO",12,IF(Tabla1[[#This Row],[SERVICIO]]="RÁPIDO",3.75,IF(Tabla1[[#This Row],[SERVICIO]]="NORMAL",2.5,))))</f>
        <v>3.75</v>
      </c>
      <c r="R1232">
        <f>IF(Tabla1[[#This Row],[SERVICIO]]="COMIDA",3.5,IF(Tabla1[[#This Row],[SERVICIO]]="CONTROLADO",8,IF(Tabla1[[#This Row],[SERVICIO]]="RÁPIDO",4.5,IF(Tabla1[[#This Row],[SERVICIO]]="NORMAL",3,))))</f>
        <v>4.5</v>
      </c>
      <c r="S12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2" s="2">
        <f>IF(Tabla1[[#This Row],[KILOMETROS ADICIONALES]]=0,Tabla1[[#This Row],[KILOMETROS]]*Tabla1[[#This Row],[COSTO NORMAL]],Tabla1[[#This Row],[COSTO NORMAL]]*Tabla1[[#This Row],[KILOMETROS HASTA]])</f>
        <v>16.875</v>
      </c>
      <c r="U1232" s="2">
        <f>Tabla1[[#This Row],[KILOMETROS ADICIONALES]]*Tabla1[[#This Row],[COSTO ADICIONAL]]</f>
        <v>3.0415000000000001</v>
      </c>
      <c r="V1232">
        <v>208.54</v>
      </c>
      <c r="W1232" s="2">
        <f>Tabla1[[#This Row],[COSTO NORMAL2]]+Tabla1[[#This Row],[COSTO ADICIONAL2]]</f>
        <v>19.916499999999999</v>
      </c>
    </row>
    <row r="1233" spans="1:23" x14ac:dyDescent="0.25">
      <c r="A1233" t="s">
        <v>72</v>
      </c>
      <c r="B1233" t="s">
        <v>1976</v>
      </c>
      <c r="C1233" t="s">
        <v>10324</v>
      </c>
      <c r="D1233" t="s">
        <v>13</v>
      </c>
      <c r="E1233" t="s">
        <v>14845</v>
      </c>
      <c r="F1233" t="s">
        <v>14</v>
      </c>
      <c r="G1233" t="s">
        <v>15</v>
      </c>
      <c r="H1233" t="s">
        <v>72</v>
      </c>
      <c r="I1233" t="s">
        <v>1977</v>
      </c>
      <c r="J1233" t="str">
        <f>MID(Tabla1[[#This Row],[HORA2]],1,2)</f>
        <v>09</v>
      </c>
      <c r="K1233" t="s">
        <v>43</v>
      </c>
      <c r="L1233" t="s">
        <v>20</v>
      </c>
      <c r="M1233" t="s">
        <v>14867</v>
      </c>
      <c r="N1233" t="s">
        <v>22</v>
      </c>
      <c r="O1233">
        <v>6.7</v>
      </c>
      <c r="P12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2.95</v>
      </c>
      <c r="Q1233">
        <f>IF(Tabla1[[#This Row],[SERVICIO]]="COMIDA",3,IF(Tabla1[[#This Row],[SERVICIO]]="CONTROLADO",12,IF(Tabla1[[#This Row],[SERVICIO]]="RÁPIDO",3.75,IF(Tabla1[[#This Row],[SERVICIO]]="NORMAL",2.5,))))</f>
        <v>3.75</v>
      </c>
      <c r="R1233">
        <f>IF(Tabla1[[#This Row],[SERVICIO]]="COMIDA",3.5,IF(Tabla1[[#This Row],[SERVICIO]]="CONTROLADO",8,IF(Tabla1[[#This Row],[SERVICIO]]="RÁPIDO",4.5,IF(Tabla1[[#This Row],[SERVICIO]]="NORMAL",3,))))</f>
        <v>4.5</v>
      </c>
      <c r="S12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3" s="2">
        <f>IF(Tabla1[[#This Row],[KILOMETROS ADICIONALES]]=0,Tabla1[[#This Row],[KILOMETROS]]*Tabla1[[#This Row],[COSTO NORMAL]],Tabla1[[#This Row],[COSTO NORMAL]]*Tabla1[[#This Row],[KILOMETROS HASTA]])</f>
        <v>16.875</v>
      </c>
      <c r="U1233" s="2">
        <f>Tabla1[[#This Row],[KILOMETROS ADICIONALES]]*Tabla1[[#This Row],[COSTO ADICIONAL]]</f>
        <v>1.6225000000000003</v>
      </c>
      <c r="V1233">
        <v>105.29</v>
      </c>
      <c r="W1233" s="2">
        <f>Tabla1[[#This Row],[COSTO NORMAL2]]+Tabla1[[#This Row],[COSTO ADICIONAL2]]</f>
        <v>18.497499999999999</v>
      </c>
    </row>
    <row r="1234" spans="1:23" x14ac:dyDescent="0.25">
      <c r="A1234" t="s">
        <v>72</v>
      </c>
      <c r="B1234" t="s">
        <v>1978</v>
      </c>
      <c r="C1234" t="s">
        <v>10325</v>
      </c>
      <c r="D1234" t="s">
        <v>13</v>
      </c>
      <c r="E1234" t="s">
        <v>14845</v>
      </c>
      <c r="F1234" t="s">
        <v>14</v>
      </c>
      <c r="G1234" t="s">
        <v>15</v>
      </c>
      <c r="H1234" t="s">
        <v>72</v>
      </c>
      <c r="I1234" t="s">
        <v>1979</v>
      </c>
      <c r="J1234" t="str">
        <f>MID(Tabla1[[#This Row],[HORA2]],1,2)</f>
        <v>09</v>
      </c>
      <c r="K1234" t="s">
        <v>43</v>
      </c>
      <c r="L1234" t="s">
        <v>78</v>
      </c>
      <c r="M1234" t="s">
        <v>14867</v>
      </c>
      <c r="N1234" t="s">
        <v>22</v>
      </c>
      <c r="O1234">
        <v>11.28</v>
      </c>
      <c r="P12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7.5299999999999994</v>
      </c>
      <c r="Q1234">
        <f>IF(Tabla1[[#This Row],[SERVICIO]]="COMIDA",3,IF(Tabla1[[#This Row],[SERVICIO]]="CONTROLADO",12,IF(Tabla1[[#This Row],[SERVICIO]]="RÁPIDO",3.75,IF(Tabla1[[#This Row],[SERVICIO]]="NORMAL",2.5,))))</f>
        <v>3.75</v>
      </c>
      <c r="R1234">
        <f>IF(Tabla1[[#This Row],[SERVICIO]]="COMIDA",3.5,IF(Tabla1[[#This Row],[SERVICIO]]="CONTROLADO",8,IF(Tabla1[[#This Row],[SERVICIO]]="RÁPIDO",4.5,IF(Tabla1[[#This Row],[SERVICIO]]="NORMAL",3,))))</f>
        <v>4.5</v>
      </c>
      <c r="S12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4" s="2">
        <f>IF(Tabla1[[#This Row],[KILOMETROS ADICIONALES]]=0,Tabla1[[#This Row],[KILOMETROS]]*Tabla1[[#This Row],[COSTO NORMAL]],Tabla1[[#This Row],[COSTO NORMAL]]*Tabla1[[#This Row],[KILOMETROS HASTA]])</f>
        <v>16.875</v>
      </c>
      <c r="U1234" s="2">
        <f>Tabla1[[#This Row],[KILOMETROS ADICIONALES]]*Tabla1[[#This Row],[COSTO ADICIONAL]]</f>
        <v>4.1414999999999997</v>
      </c>
      <c r="V1234">
        <v>16.66</v>
      </c>
      <c r="W1234" s="2">
        <f>Tabla1[[#This Row],[COSTO NORMAL2]]+Tabla1[[#This Row],[COSTO ADICIONAL2]]</f>
        <v>21.016500000000001</v>
      </c>
    </row>
    <row r="1235" spans="1:23" x14ac:dyDescent="0.25">
      <c r="A1235" t="s">
        <v>72</v>
      </c>
      <c r="B1235" t="s">
        <v>1980</v>
      </c>
      <c r="C1235" t="s">
        <v>10326</v>
      </c>
      <c r="D1235" t="s">
        <v>75</v>
      </c>
      <c r="E1235" t="s">
        <v>14845</v>
      </c>
      <c r="F1235" t="s">
        <v>14</v>
      </c>
      <c r="G1235" t="s">
        <v>15</v>
      </c>
      <c r="H1235" t="s">
        <v>72</v>
      </c>
      <c r="I1235" t="s">
        <v>1981</v>
      </c>
      <c r="J1235" t="str">
        <f>MID(Tabla1[[#This Row],[HORA2]],1,2)</f>
        <v>12</v>
      </c>
      <c r="K1235" t="s">
        <v>43</v>
      </c>
      <c r="L1235" t="s">
        <v>153</v>
      </c>
      <c r="M1235" t="s">
        <v>14867</v>
      </c>
      <c r="N1235" t="s">
        <v>22</v>
      </c>
      <c r="O1235">
        <v>15.98</v>
      </c>
      <c r="P12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12.23</v>
      </c>
      <c r="Q1235">
        <f>IF(Tabla1[[#This Row],[SERVICIO]]="COMIDA",3,IF(Tabla1[[#This Row],[SERVICIO]]="CONTROLADO",12,IF(Tabla1[[#This Row],[SERVICIO]]="RÁPIDO",3.75,IF(Tabla1[[#This Row],[SERVICIO]]="NORMAL",2.5,))))</f>
        <v>3.75</v>
      </c>
      <c r="R1235">
        <f>IF(Tabla1[[#This Row],[SERVICIO]]="COMIDA",3.5,IF(Tabla1[[#This Row],[SERVICIO]]="CONTROLADO",8,IF(Tabla1[[#This Row],[SERVICIO]]="RÁPIDO",4.5,IF(Tabla1[[#This Row],[SERVICIO]]="NORMAL",3,))))</f>
        <v>4.5</v>
      </c>
      <c r="S12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5" s="2">
        <f>IF(Tabla1[[#This Row],[KILOMETROS ADICIONALES]]=0,Tabla1[[#This Row],[KILOMETROS]]*Tabla1[[#This Row],[COSTO NORMAL]],Tabla1[[#This Row],[COSTO NORMAL]]*Tabla1[[#This Row],[KILOMETROS HASTA]])</f>
        <v>16.875</v>
      </c>
      <c r="U1235" s="2">
        <f>Tabla1[[#This Row],[KILOMETROS ADICIONALES]]*Tabla1[[#This Row],[COSTO ADICIONAL]]</f>
        <v>6.7265000000000006</v>
      </c>
      <c r="V1235">
        <v>154.86000000000001</v>
      </c>
      <c r="W1235" s="2">
        <f>Tabla1[[#This Row],[COSTO NORMAL2]]+Tabla1[[#This Row],[COSTO ADICIONAL2]]</f>
        <v>23.601500000000001</v>
      </c>
    </row>
    <row r="1236" spans="1:23" x14ac:dyDescent="0.25">
      <c r="A1236" t="s">
        <v>72</v>
      </c>
      <c r="B1236" t="s">
        <v>1982</v>
      </c>
      <c r="C1236" t="s">
        <v>10327</v>
      </c>
      <c r="D1236" t="s">
        <v>75</v>
      </c>
      <c r="E1236" t="s">
        <v>14845</v>
      </c>
      <c r="F1236" t="s">
        <v>14</v>
      </c>
      <c r="G1236" t="s">
        <v>15</v>
      </c>
      <c r="H1236" t="s">
        <v>72</v>
      </c>
      <c r="I1236" t="s">
        <v>1983</v>
      </c>
      <c r="J1236" t="str">
        <f>MID(Tabla1[[#This Row],[HORA2]],1,2)</f>
        <v>10</v>
      </c>
      <c r="K1236" t="s">
        <v>43</v>
      </c>
      <c r="L1236" t="s">
        <v>78</v>
      </c>
      <c r="M1236" t="s">
        <v>14867</v>
      </c>
      <c r="N1236" t="s">
        <v>22</v>
      </c>
      <c r="O1236">
        <v>8.19</v>
      </c>
      <c r="P12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4.4399999999999995</v>
      </c>
      <c r="Q1236">
        <f>IF(Tabla1[[#This Row],[SERVICIO]]="COMIDA",3,IF(Tabla1[[#This Row],[SERVICIO]]="CONTROLADO",12,IF(Tabla1[[#This Row],[SERVICIO]]="RÁPIDO",3.75,IF(Tabla1[[#This Row],[SERVICIO]]="NORMAL",2.5,))))</f>
        <v>3.75</v>
      </c>
      <c r="R1236">
        <f>IF(Tabla1[[#This Row],[SERVICIO]]="COMIDA",3.5,IF(Tabla1[[#This Row],[SERVICIO]]="CONTROLADO",8,IF(Tabla1[[#This Row],[SERVICIO]]="RÁPIDO",4.5,IF(Tabla1[[#This Row],[SERVICIO]]="NORMAL",3,))))</f>
        <v>4.5</v>
      </c>
      <c r="S12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6" s="2">
        <f>IF(Tabla1[[#This Row],[KILOMETROS ADICIONALES]]=0,Tabla1[[#This Row],[KILOMETROS]]*Tabla1[[#This Row],[COSTO NORMAL]],Tabla1[[#This Row],[COSTO NORMAL]]*Tabla1[[#This Row],[KILOMETROS HASTA]])</f>
        <v>16.875</v>
      </c>
      <c r="U1236" s="2">
        <f>Tabla1[[#This Row],[KILOMETROS ADICIONALES]]*Tabla1[[#This Row],[COSTO ADICIONAL]]</f>
        <v>2.4419999999999997</v>
      </c>
      <c r="V1236">
        <v>130.49</v>
      </c>
      <c r="W1236" s="2">
        <f>Tabla1[[#This Row],[COSTO NORMAL2]]+Tabla1[[#This Row],[COSTO ADICIONAL2]]</f>
        <v>19.317</v>
      </c>
    </row>
    <row r="1237" spans="1:23" x14ac:dyDescent="0.25">
      <c r="A1237" t="s">
        <v>72</v>
      </c>
      <c r="B1237" t="s">
        <v>1984</v>
      </c>
      <c r="C1237" t="s">
        <v>10328</v>
      </c>
      <c r="D1237" t="s">
        <v>13</v>
      </c>
      <c r="E1237" t="s">
        <v>14845</v>
      </c>
      <c r="F1237" t="s">
        <v>14</v>
      </c>
      <c r="G1237" t="s">
        <v>15</v>
      </c>
      <c r="H1237" t="s">
        <v>72</v>
      </c>
      <c r="I1237" t="s">
        <v>1985</v>
      </c>
      <c r="J1237" t="str">
        <f>MID(Tabla1[[#This Row],[HORA2]],1,2)</f>
        <v>10</v>
      </c>
      <c r="K1237" t="s">
        <v>43</v>
      </c>
      <c r="L1237" t="s">
        <v>102</v>
      </c>
      <c r="M1237" t="s">
        <v>14867</v>
      </c>
      <c r="N1237" t="s">
        <v>22</v>
      </c>
      <c r="O1237">
        <v>19.14</v>
      </c>
      <c r="P12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</v>
      </c>
      <c r="Q1237">
        <f>IF(Tabla1[[#This Row],[SERVICIO]]="COMIDA",3,IF(Tabla1[[#This Row],[SERVICIO]]="CONTROLADO",12,IF(Tabla1[[#This Row],[SERVICIO]]="RÁPIDO",3.75,IF(Tabla1[[#This Row],[SERVICIO]]="NORMAL",2.5,))))</f>
        <v>3.75</v>
      </c>
      <c r="R1237">
        <f>IF(Tabla1[[#This Row],[SERVICIO]]="COMIDA",3.5,IF(Tabla1[[#This Row],[SERVICIO]]="CONTROLADO",8,IF(Tabla1[[#This Row],[SERVICIO]]="RÁPIDO",4.5,IF(Tabla1[[#This Row],[SERVICIO]]="NORMAL",3,))))</f>
        <v>4.5</v>
      </c>
      <c r="S12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7" s="2">
        <f>IF(Tabla1[[#This Row],[KILOMETROS ADICIONALES]]=0,Tabla1[[#This Row],[KILOMETROS]]*Tabla1[[#This Row],[COSTO NORMAL]],Tabla1[[#This Row],[COSTO NORMAL]]*Tabla1[[#This Row],[KILOMETROS HASTA]])</f>
        <v>16.875</v>
      </c>
      <c r="U1237" s="2">
        <f>Tabla1[[#This Row],[KILOMETROS ADICIONALES]]*Tabla1[[#This Row],[COSTO ADICIONAL]]</f>
        <v>8.464500000000001</v>
      </c>
      <c r="V1237">
        <v>148.47999999999999</v>
      </c>
      <c r="W1237" s="2">
        <f>Tabla1[[#This Row],[COSTO NORMAL2]]+Tabla1[[#This Row],[COSTO ADICIONAL2]]</f>
        <v>25.339500000000001</v>
      </c>
    </row>
    <row r="1238" spans="1:23" x14ac:dyDescent="0.25">
      <c r="A1238" t="s">
        <v>72</v>
      </c>
      <c r="B1238" t="s">
        <v>1986</v>
      </c>
      <c r="C1238" t="s">
        <v>10329</v>
      </c>
      <c r="D1238" t="s">
        <v>13</v>
      </c>
      <c r="E1238" t="s">
        <v>14845</v>
      </c>
      <c r="F1238" t="s">
        <v>14</v>
      </c>
      <c r="G1238" t="s">
        <v>15</v>
      </c>
      <c r="H1238" t="s">
        <v>72</v>
      </c>
      <c r="I1238" t="s">
        <v>1987</v>
      </c>
      <c r="J1238" t="str">
        <f>MID(Tabla1[[#This Row],[HORA2]],1,2)</f>
        <v>09</v>
      </c>
      <c r="K1238" t="s">
        <v>43</v>
      </c>
      <c r="L1238" t="s">
        <v>20</v>
      </c>
      <c r="M1238" t="s">
        <v>14867</v>
      </c>
      <c r="N1238" t="s">
        <v>22</v>
      </c>
      <c r="O1238">
        <v>17.39</v>
      </c>
      <c r="P12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</v>
      </c>
      <c r="Q1238">
        <f>IF(Tabla1[[#This Row],[SERVICIO]]="COMIDA",3,IF(Tabla1[[#This Row],[SERVICIO]]="CONTROLADO",12,IF(Tabla1[[#This Row],[SERVICIO]]="RÁPIDO",3.75,IF(Tabla1[[#This Row],[SERVICIO]]="NORMAL",2.5,))))</f>
        <v>3.75</v>
      </c>
      <c r="R1238">
        <f>IF(Tabla1[[#This Row],[SERVICIO]]="COMIDA",3.5,IF(Tabla1[[#This Row],[SERVICIO]]="CONTROLADO",8,IF(Tabla1[[#This Row],[SERVICIO]]="RÁPIDO",4.5,IF(Tabla1[[#This Row],[SERVICIO]]="NORMAL",3,))))</f>
        <v>4.5</v>
      </c>
      <c r="S12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38" s="2">
        <f>IF(Tabla1[[#This Row],[KILOMETROS ADICIONALES]]=0,Tabla1[[#This Row],[KILOMETROS]]*Tabla1[[#This Row],[COSTO NORMAL]],Tabla1[[#This Row],[COSTO NORMAL]]*Tabla1[[#This Row],[KILOMETROS HASTA]])</f>
        <v>16.875</v>
      </c>
      <c r="U1238" s="2">
        <f>Tabla1[[#This Row],[KILOMETROS ADICIONALES]]*Tabla1[[#This Row],[COSTO ADICIONAL]]</f>
        <v>7.5020000000000007</v>
      </c>
      <c r="V1238">
        <v>118.67</v>
      </c>
      <c r="W1238" s="2">
        <f>Tabla1[[#This Row],[COSTO NORMAL2]]+Tabla1[[#This Row],[COSTO ADICIONAL2]]</f>
        <v>24.377000000000002</v>
      </c>
    </row>
    <row r="1239" spans="1:23" x14ac:dyDescent="0.25">
      <c r="A1239" t="s">
        <v>72</v>
      </c>
      <c r="B1239" t="s">
        <v>1988</v>
      </c>
      <c r="C1239" t="s">
        <v>10330</v>
      </c>
      <c r="D1239" t="s">
        <v>13</v>
      </c>
      <c r="E1239" t="s">
        <v>14847</v>
      </c>
      <c r="F1239" t="s">
        <v>14</v>
      </c>
      <c r="G1239" t="s">
        <v>15</v>
      </c>
      <c r="H1239" t="s">
        <v>72</v>
      </c>
      <c r="I1239" t="s">
        <v>1989</v>
      </c>
      <c r="J1239" t="str">
        <f>MID(Tabla1[[#This Row],[HORA2]],1,2)</f>
        <v>09</v>
      </c>
      <c r="K1239" t="s">
        <v>19</v>
      </c>
      <c r="L1239" t="s">
        <v>65</v>
      </c>
      <c r="M1239" t="s">
        <v>14867</v>
      </c>
      <c r="N1239" t="s">
        <v>22</v>
      </c>
      <c r="O1239">
        <v>6.16</v>
      </c>
      <c r="P12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3.16</v>
      </c>
      <c r="Q1239">
        <f>IF(Tabla1[[#This Row],[SERVICIO]]="COMIDA",3,IF(Tabla1[[#This Row],[SERVICIO]]="CONTROLADO",12,IF(Tabla1[[#This Row],[SERVICIO]]="RÁPIDO",3.75,IF(Tabla1[[#This Row],[SERVICIO]]="NORMAL",2.5,))))</f>
        <v>3</v>
      </c>
      <c r="R1239">
        <f>IF(Tabla1[[#This Row],[SERVICIO]]="COMIDA",3.5,IF(Tabla1[[#This Row],[SERVICIO]]="CONTROLADO",8,IF(Tabla1[[#This Row],[SERVICIO]]="RÁPIDO",4.5,IF(Tabla1[[#This Row],[SERVICIO]]="NORMAL",3,))))</f>
        <v>3.5</v>
      </c>
      <c r="S1239">
        <f>IF(Tabla1[[#This Row],[SERVICIO]]="COMIDA",0.75,IF(Tabla1[[#This Row],[SERVICIO]]="CONTROLADO",2.65,IF(Tabla1[[#This Row],[SERVICIO]]="RÁPIDO",0.55,IF(Tabla1[[#This Row],[SERVICIO]]="NORMAL",1.2,))))</f>
        <v>0.75</v>
      </c>
      <c r="T1239" s="2">
        <f>IF(Tabla1[[#This Row],[KILOMETROS ADICIONALES]]=0,Tabla1[[#This Row],[KILOMETROS]]*Tabla1[[#This Row],[COSTO NORMAL]],Tabla1[[#This Row],[COSTO NORMAL]]*Tabla1[[#This Row],[KILOMETROS HASTA]])</f>
        <v>10.5</v>
      </c>
      <c r="U1239" s="2">
        <f>Tabla1[[#This Row],[KILOMETROS ADICIONALES]]*Tabla1[[#This Row],[COSTO ADICIONAL]]</f>
        <v>2.37</v>
      </c>
      <c r="V1239">
        <v>95.06</v>
      </c>
      <c r="W1239" s="2">
        <f>Tabla1[[#This Row],[COSTO NORMAL2]]+Tabla1[[#This Row],[COSTO ADICIONAL2]]</f>
        <v>12.870000000000001</v>
      </c>
    </row>
    <row r="1240" spans="1:23" x14ac:dyDescent="0.25">
      <c r="A1240" t="s">
        <v>72</v>
      </c>
      <c r="B1240" t="s">
        <v>1990</v>
      </c>
      <c r="C1240" t="s">
        <v>10331</v>
      </c>
      <c r="D1240" t="s">
        <v>13</v>
      </c>
      <c r="E1240" t="s">
        <v>14845</v>
      </c>
      <c r="F1240" t="s">
        <v>14</v>
      </c>
      <c r="G1240" t="s">
        <v>15</v>
      </c>
      <c r="H1240" t="s">
        <v>72</v>
      </c>
      <c r="I1240" t="s">
        <v>1991</v>
      </c>
      <c r="J1240" t="str">
        <f>MID(Tabla1[[#This Row],[HORA2]],1,2)</f>
        <v>10</v>
      </c>
      <c r="K1240" t="s">
        <v>43</v>
      </c>
      <c r="L1240" t="s">
        <v>49</v>
      </c>
      <c r="M1240" t="s">
        <v>14867</v>
      </c>
      <c r="N1240" t="s">
        <v>22</v>
      </c>
      <c r="O1240">
        <v>20.49</v>
      </c>
      <c r="P12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16.739999999999998</v>
      </c>
      <c r="Q1240">
        <f>IF(Tabla1[[#This Row],[SERVICIO]]="COMIDA",3,IF(Tabla1[[#This Row],[SERVICIO]]="CONTROLADO",12,IF(Tabla1[[#This Row],[SERVICIO]]="RÁPIDO",3.75,IF(Tabla1[[#This Row],[SERVICIO]]="NORMAL",2.5,))))</f>
        <v>3.75</v>
      </c>
      <c r="R1240">
        <f>IF(Tabla1[[#This Row],[SERVICIO]]="COMIDA",3.5,IF(Tabla1[[#This Row],[SERVICIO]]="CONTROLADO",8,IF(Tabla1[[#This Row],[SERVICIO]]="RÁPIDO",4.5,IF(Tabla1[[#This Row],[SERVICIO]]="NORMAL",3,))))</f>
        <v>4.5</v>
      </c>
      <c r="S12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40" s="2">
        <f>IF(Tabla1[[#This Row],[KILOMETROS ADICIONALES]]=0,Tabla1[[#This Row],[KILOMETROS]]*Tabla1[[#This Row],[COSTO NORMAL]],Tabla1[[#This Row],[COSTO NORMAL]]*Tabla1[[#This Row],[KILOMETROS HASTA]])</f>
        <v>16.875</v>
      </c>
      <c r="U1240" s="2">
        <f>Tabla1[[#This Row],[KILOMETROS ADICIONALES]]*Tabla1[[#This Row],[COSTO ADICIONAL]]</f>
        <v>9.2070000000000007</v>
      </c>
      <c r="V1240">
        <v>74.2</v>
      </c>
      <c r="W1240" s="2">
        <f>Tabla1[[#This Row],[COSTO NORMAL2]]+Tabla1[[#This Row],[COSTO ADICIONAL2]]</f>
        <v>26.082000000000001</v>
      </c>
    </row>
    <row r="1241" spans="1:23" x14ac:dyDescent="0.25">
      <c r="A1241" t="s">
        <v>72</v>
      </c>
      <c r="B1241" t="s">
        <v>260</v>
      </c>
      <c r="C1241" t="s">
        <v>10332</v>
      </c>
      <c r="D1241" t="s">
        <v>13</v>
      </c>
      <c r="E1241" t="s">
        <v>14847</v>
      </c>
      <c r="F1241" t="s">
        <v>14</v>
      </c>
      <c r="G1241" t="s">
        <v>15</v>
      </c>
      <c r="H1241" t="s">
        <v>72</v>
      </c>
      <c r="I1241" t="s">
        <v>1992</v>
      </c>
      <c r="J1241" t="str">
        <f>MID(Tabla1[[#This Row],[HORA2]],1,2)</f>
        <v>10</v>
      </c>
      <c r="K1241" t="s">
        <v>19</v>
      </c>
      <c r="L1241" t="s">
        <v>35</v>
      </c>
      <c r="M1241" t="s">
        <v>14867</v>
      </c>
      <c r="N1241" t="s">
        <v>22</v>
      </c>
      <c r="O1241">
        <v>15.53</v>
      </c>
      <c r="P12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12.53</v>
      </c>
      <c r="Q1241">
        <f>IF(Tabla1[[#This Row],[SERVICIO]]="COMIDA",3,IF(Tabla1[[#This Row],[SERVICIO]]="CONTROLADO",12,IF(Tabla1[[#This Row],[SERVICIO]]="RÁPIDO",3.75,IF(Tabla1[[#This Row],[SERVICIO]]="NORMAL",2.5,))))</f>
        <v>3</v>
      </c>
      <c r="R1241">
        <f>IF(Tabla1[[#This Row],[SERVICIO]]="COMIDA",3.5,IF(Tabla1[[#This Row],[SERVICIO]]="CONTROLADO",8,IF(Tabla1[[#This Row],[SERVICIO]]="RÁPIDO",4.5,IF(Tabla1[[#This Row],[SERVICIO]]="NORMAL",3,))))</f>
        <v>3.5</v>
      </c>
      <c r="S1241">
        <f>IF(Tabla1[[#This Row],[SERVICIO]]="COMIDA",0.75,IF(Tabla1[[#This Row],[SERVICIO]]="CONTROLADO",2.65,IF(Tabla1[[#This Row],[SERVICIO]]="RÁPIDO",0.55,IF(Tabla1[[#This Row],[SERVICIO]]="NORMAL",1.2,))))</f>
        <v>0.75</v>
      </c>
      <c r="T1241" s="2">
        <f>IF(Tabla1[[#This Row],[KILOMETROS ADICIONALES]]=0,Tabla1[[#This Row],[KILOMETROS]]*Tabla1[[#This Row],[COSTO NORMAL]],Tabla1[[#This Row],[COSTO NORMAL]]*Tabla1[[#This Row],[KILOMETROS HASTA]])</f>
        <v>10.5</v>
      </c>
      <c r="U1241" s="2">
        <f>Tabla1[[#This Row],[KILOMETROS ADICIONALES]]*Tabla1[[#This Row],[COSTO ADICIONAL]]</f>
        <v>9.3974999999999991</v>
      </c>
      <c r="V1241">
        <v>154.08000000000001</v>
      </c>
      <c r="W1241" s="2">
        <f>Tabla1[[#This Row],[COSTO NORMAL2]]+Tabla1[[#This Row],[COSTO ADICIONAL2]]</f>
        <v>19.897500000000001</v>
      </c>
    </row>
    <row r="1242" spans="1:23" x14ac:dyDescent="0.25">
      <c r="A1242" t="s">
        <v>72</v>
      </c>
      <c r="B1242" t="s">
        <v>260</v>
      </c>
      <c r="C1242" t="s">
        <v>10333</v>
      </c>
      <c r="D1242" t="s">
        <v>13</v>
      </c>
      <c r="E1242" t="s">
        <v>14847</v>
      </c>
      <c r="F1242" t="s">
        <v>14</v>
      </c>
      <c r="G1242" t="s">
        <v>15</v>
      </c>
      <c r="H1242" t="s">
        <v>72</v>
      </c>
      <c r="I1242" t="s">
        <v>1993</v>
      </c>
      <c r="J1242" t="str">
        <f>MID(Tabla1[[#This Row],[HORA2]],1,2)</f>
        <v>10</v>
      </c>
      <c r="K1242" t="s">
        <v>43</v>
      </c>
      <c r="L1242" t="s">
        <v>115</v>
      </c>
      <c r="M1242" t="s">
        <v>14867</v>
      </c>
      <c r="N1242" t="s">
        <v>22</v>
      </c>
      <c r="O1242">
        <v>17.399999999999999</v>
      </c>
      <c r="P12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14.399999999999999</v>
      </c>
      <c r="Q1242">
        <f>IF(Tabla1[[#This Row],[SERVICIO]]="COMIDA",3,IF(Tabla1[[#This Row],[SERVICIO]]="CONTROLADO",12,IF(Tabla1[[#This Row],[SERVICIO]]="RÁPIDO",3.75,IF(Tabla1[[#This Row],[SERVICIO]]="NORMAL",2.5,))))</f>
        <v>3</v>
      </c>
      <c r="R1242">
        <f>IF(Tabla1[[#This Row],[SERVICIO]]="COMIDA",3.5,IF(Tabla1[[#This Row],[SERVICIO]]="CONTROLADO",8,IF(Tabla1[[#This Row],[SERVICIO]]="RÁPIDO",4.5,IF(Tabla1[[#This Row],[SERVICIO]]="NORMAL",3,))))</f>
        <v>3.5</v>
      </c>
      <c r="S1242">
        <f>IF(Tabla1[[#This Row],[SERVICIO]]="COMIDA",0.75,IF(Tabla1[[#This Row],[SERVICIO]]="CONTROLADO",2.65,IF(Tabla1[[#This Row],[SERVICIO]]="RÁPIDO",0.55,IF(Tabla1[[#This Row],[SERVICIO]]="NORMAL",1.2,))))</f>
        <v>0.75</v>
      </c>
      <c r="T1242" s="2">
        <f>IF(Tabla1[[#This Row],[KILOMETROS ADICIONALES]]=0,Tabla1[[#This Row],[KILOMETROS]]*Tabla1[[#This Row],[COSTO NORMAL]],Tabla1[[#This Row],[COSTO NORMAL]]*Tabla1[[#This Row],[KILOMETROS HASTA]])</f>
        <v>10.5</v>
      </c>
      <c r="U1242" s="2">
        <f>Tabla1[[#This Row],[KILOMETROS ADICIONALES]]*Tabla1[[#This Row],[COSTO ADICIONAL]]</f>
        <v>10.799999999999999</v>
      </c>
      <c r="V1242">
        <v>182.82</v>
      </c>
      <c r="W1242" s="2">
        <f>Tabla1[[#This Row],[COSTO NORMAL2]]+Tabla1[[#This Row],[COSTO ADICIONAL2]]</f>
        <v>21.299999999999997</v>
      </c>
    </row>
    <row r="1243" spans="1:23" x14ac:dyDescent="0.25">
      <c r="A1243" t="s">
        <v>72</v>
      </c>
      <c r="B1243" t="s">
        <v>1994</v>
      </c>
      <c r="C1243" t="s">
        <v>10334</v>
      </c>
      <c r="D1243" t="s">
        <v>13</v>
      </c>
      <c r="E1243" t="s">
        <v>14845</v>
      </c>
      <c r="F1243" t="s">
        <v>14</v>
      </c>
      <c r="G1243" t="s">
        <v>15</v>
      </c>
      <c r="H1243" t="s">
        <v>72</v>
      </c>
      <c r="I1243" t="s">
        <v>1995</v>
      </c>
      <c r="J1243" t="str">
        <f>MID(Tabla1[[#This Row],[HORA2]],1,2)</f>
        <v>10</v>
      </c>
      <c r="K1243" t="s">
        <v>43</v>
      </c>
      <c r="L1243" t="s">
        <v>57</v>
      </c>
      <c r="M1243" t="s">
        <v>14867</v>
      </c>
      <c r="N1243" t="s">
        <v>22</v>
      </c>
      <c r="O1243">
        <v>13.81</v>
      </c>
      <c r="P12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10.06</v>
      </c>
      <c r="Q1243">
        <f>IF(Tabla1[[#This Row],[SERVICIO]]="COMIDA",3,IF(Tabla1[[#This Row],[SERVICIO]]="CONTROLADO",12,IF(Tabla1[[#This Row],[SERVICIO]]="RÁPIDO",3.75,IF(Tabla1[[#This Row],[SERVICIO]]="NORMAL",2.5,))))</f>
        <v>3.75</v>
      </c>
      <c r="R1243">
        <f>IF(Tabla1[[#This Row],[SERVICIO]]="COMIDA",3.5,IF(Tabla1[[#This Row],[SERVICIO]]="CONTROLADO",8,IF(Tabla1[[#This Row],[SERVICIO]]="RÁPIDO",4.5,IF(Tabla1[[#This Row],[SERVICIO]]="NORMAL",3,))))</f>
        <v>4.5</v>
      </c>
      <c r="S12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43" s="2">
        <f>IF(Tabla1[[#This Row],[KILOMETROS ADICIONALES]]=0,Tabla1[[#This Row],[KILOMETROS]]*Tabla1[[#This Row],[COSTO NORMAL]],Tabla1[[#This Row],[COSTO NORMAL]]*Tabla1[[#This Row],[KILOMETROS HASTA]])</f>
        <v>16.875</v>
      </c>
      <c r="U1243" s="2">
        <f>Tabla1[[#This Row],[KILOMETROS ADICIONALES]]*Tabla1[[#This Row],[COSTO ADICIONAL]]</f>
        <v>5.5330000000000004</v>
      </c>
      <c r="V1243">
        <v>114.71</v>
      </c>
      <c r="W1243" s="2">
        <f>Tabla1[[#This Row],[COSTO NORMAL2]]+Tabla1[[#This Row],[COSTO ADICIONAL2]]</f>
        <v>22.408000000000001</v>
      </c>
    </row>
    <row r="1244" spans="1:23" x14ac:dyDescent="0.25">
      <c r="A1244" t="s">
        <v>72</v>
      </c>
      <c r="B1244" t="s">
        <v>1996</v>
      </c>
      <c r="C1244" t="s">
        <v>10335</v>
      </c>
      <c r="D1244" t="s">
        <v>13</v>
      </c>
      <c r="E1244" t="s">
        <v>14847</v>
      </c>
      <c r="F1244" t="s">
        <v>14</v>
      </c>
      <c r="G1244" t="s">
        <v>15</v>
      </c>
      <c r="H1244" t="s">
        <v>72</v>
      </c>
      <c r="I1244" t="s">
        <v>1997</v>
      </c>
      <c r="J1244" t="str">
        <f>MID(Tabla1[[#This Row],[HORA2]],1,2)</f>
        <v>11</v>
      </c>
      <c r="K1244" t="s">
        <v>43</v>
      </c>
      <c r="L1244" t="s">
        <v>79</v>
      </c>
      <c r="M1244" t="s">
        <v>14867</v>
      </c>
      <c r="N1244" t="s">
        <v>22</v>
      </c>
      <c r="O1244">
        <v>5.41</v>
      </c>
      <c r="P12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2.41</v>
      </c>
      <c r="Q1244">
        <f>IF(Tabla1[[#This Row],[SERVICIO]]="COMIDA",3,IF(Tabla1[[#This Row],[SERVICIO]]="CONTROLADO",12,IF(Tabla1[[#This Row],[SERVICIO]]="RÁPIDO",3.75,IF(Tabla1[[#This Row],[SERVICIO]]="NORMAL",2.5,))))</f>
        <v>3</v>
      </c>
      <c r="R1244">
        <f>IF(Tabla1[[#This Row],[SERVICIO]]="COMIDA",3.5,IF(Tabla1[[#This Row],[SERVICIO]]="CONTROLADO",8,IF(Tabla1[[#This Row],[SERVICIO]]="RÁPIDO",4.5,IF(Tabla1[[#This Row],[SERVICIO]]="NORMAL",3,))))</f>
        <v>3.5</v>
      </c>
      <c r="S1244">
        <f>IF(Tabla1[[#This Row],[SERVICIO]]="COMIDA",0.75,IF(Tabla1[[#This Row],[SERVICIO]]="CONTROLADO",2.65,IF(Tabla1[[#This Row],[SERVICIO]]="RÁPIDO",0.55,IF(Tabla1[[#This Row],[SERVICIO]]="NORMAL",1.2,))))</f>
        <v>0.75</v>
      </c>
      <c r="T1244" s="2">
        <f>IF(Tabla1[[#This Row],[KILOMETROS ADICIONALES]]=0,Tabla1[[#This Row],[KILOMETROS]]*Tabla1[[#This Row],[COSTO NORMAL]],Tabla1[[#This Row],[COSTO NORMAL]]*Tabla1[[#This Row],[KILOMETROS HASTA]])</f>
        <v>10.5</v>
      </c>
      <c r="U1244" s="2">
        <f>Tabla1[[#This Row],[KILOMETROS ADICIONALES]]*Tabla1[[#This Row],[COSTO ADICIONAL]]</f>
        <v>1.8075000000000001</v>
      </c>
      <c r="V1244">
        <v>229.52</v>
      </c>
      <c r="W1244" s="2">
        <f>Tabla1[[#This Row],[COSTO NORMAL2]]+Tabla1[[#This Row],[COSTO ADICIONAL2]]</f>
        <v>12.307500000000001</v>
      </c>
    </row>
    <row r="1245" spans="1:23" x14ac:dyDescent="0.25">
      <c r="A1245" t="s">
        <v>72</v>
      </c>
      <c r="B1245" t="s">
        <v>1998</v>
      </c>
      <c r="C1245" t="s">
        <v>10336</v>
      </c>
      <c r="D1245" t="s">
        <v>13</v>
      </c>
      <c r="E1245" t="s">
        <v>14847</v>
      </c>
      <c r="F1245" t="s">
        <v>14</v>
      </c>
      <c r="G1245" t="s">
        <v>15</v>
      </c>
      <c r="H1245" t="s">
        <v>72</v>
      </c>
      <c r="I1245" t="s">
        <v>1999</v>
      </c>
      <c r="J1245" t="str">
        <f>MID(Tabla1[[#This Row],[HORA2]],1,2)</f>
        <v>09</v>
      </c>
      <c r="K1245" t="s">
        <v>19</v>
      </c>
      <c r="L1245" t="s">
        <v>20</v>
      </c>
      <c r="M1245" t="s">
        <v>14867</v>
      </c>
      <c r="N1245" t="s">
        <v>22</v>
      </c>
      <c r="O1245">
        <v>20.05</v>
      </c>
      <c r="P12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1245">
        <f>IF(Tabla1[[#This Row],[SERVICIO]]="COMIDA",3,IF(Tabla1[[#This Row],[SERVICIO]]="CONTROLADO",12,IF(Tabla1[[#This Row],[SERVICIO]]="RÁPIDO",3.75,IF(Tabla1[[#This Row],[SERVICIO]]="NORMAL",2.5,))))</f>
        <v>3</v>
      </c>
      <c r="R1245">
        <f>IF(Tabla1[[#This Row],[SERVICIO]]="COMIDA",3.5,IF(Tabla1[[#This Row],[SERVICIO]]="CONTROLADO",8,IF(Tabla1[[#This Row],[SERVICIO]]="RÁPIDO",4.5,IF(Tabla1[[#This Row],[SERVICIO]]="NORMAL",3,))))</f>
        <v>3.5</v>
      </c>
      <c r="S1245">
        <f>IF(Tabla1[[#This Row],[SERVICIO]]="COMIDA",0.75,IF(Tabla1[[#This Row],[SERVICIO]]="CONTROLADO",2.65,IF(Tabla1[[#This Row],[SERVICIO]]="RÁPIDO",0.55,IF(Tabla1[[#This Row],[SERVICIO]]="NORMAL",1.2,))))</f>
        <v>0.75</v>
      </c>
      <c r="T1245" s="2">
        <f>IF(Tabla1[[#This Row],[KILOMETROS ADICIONALES]]=0,Tabla1[[#This Row],[KILOMETROS]]*Tabla1[[#This Row],[COSTO NORMAL]],Tabla1[[#This Row],[COSTO NORMAL]]*Tabla1[[#This Row],[KILOMETROS HASTA]])</f>
        <v>10.5</v>
      </c>
      <c r="U1245" s="2">
        <f>Tabla1[[#This Row],[KILOMETROS ADICIONALES]]*Tabla1[[#This Row],[COSTO ADICIONAL]]</f>
        <v>12.787500000000001</v>
      </c>
      <c r="V1245">
        <v>56.4</v>
      </c>
      <c r="W1245" s="2">
        <f>Tabla1[[#This Row],[COSTO NORMAL2]]+Tabla1[[#This Row],[COSTO ADICIONAL2]]</f>
        <v>23.287500000000001</v>
      </c>
    </row>
    <row r="1246" spans="1:23" x14ac:dyDescent="0.25">
      <c r="A1246" t="s">
        <v>72</v>
      </c>
      <c r="B1246" t="s">
        <v>2000</v>
      </c>
      <c r="C1246" t="s">
        <v>10337</v>
      </c>
      <c r="D1246" t="s">
        <v>13</v>
      </c>
      <c r="E1246" t="s">
        <v>14847</v>
      </c>
      <c r="F1246" t="s">
        <v>14</v>
      </c>
      <c r="G1246" t="s">
        <v>15</v>
      </c>
      <c r="H1246" t="s">
        <v>72</v>
      </c>
      <c r="I1246" t="s">
        <v>2001</v>
      </c>
      <c r="J1246" t="str">
        <f>MID(Tabla1[[#This Row],[HORA2]],1,2)</f>
        <v>11</v>
      </c>
      <c r="K1246" t="s">
        <v>43</v>
      </c>
      <c r="L1246" t="s">
        <v>65</v>
      </c>
      <c r="M1246" t="s">
        <v>14867</v>
      </c>
      <c r="N1246" t="s">
        <v>22</v>
      </c>
      <c r="O1246">
        <v>16.190000000000001</v>
      </c>
      <c r="P12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13.190000000000001</v>
      </c>
      <c r="Q1246">
        <f>IF(Tabla1[[#This Row],[SERVICIO]]="COMIDA",3,IF(Tabla1[[#This Row],[SERVICIO]]="CONTROLADO",12,IF(Tabla1[[#This Row],[SERVICIO]]="RÁPIDO",3.75,IF(Tabla1[[#This Row],[SERVICIO]]="NORMAL",2.5,))))</f>
        <v>3</v>
      </c>
      <c r="R1246">
        <f>IF(Tabla1[[#This Row],[SERVICIO]]="COMIDA",3.5,IF(Tabla1[[#This Row],[SERVICIO]]="CONTROLADO",8,IF(Tabla1[[#This Row],[SERVICIO]]="RÁPIDO",4.5,IF(Tabla1[[#This Row],[SERVICIO]]="NORMAL",3,))))</f>
        <v>3.5</v>
      </c>
      <c r="S1246">
        <f>IF(Tabla1[[#This Row],[SERVICIO]]="COMIDA",0.75,IF(Tabla1[[#This Row],[SERVICIO]]="CONTROLADO",2.65,IF(Tabla1[[#This Row],[SERVICIO]]="RÁPIDO",0.55,IF(Tabla1[[#This Row],[SERVICIO]]="NORMAL",1.2,))))</f>
        <v>0.75</v>
      </c>
      <c r="T1246" s="2">
        <f>IF(Tabla1[[#This Row],[KILOMETROS ADICIONALES]]=0,Tabla1[[#This Row],[KILOMETROS]]*Tabla1[[#This Row],[COSTO NORMAL]],Tabla1[[#This Row],[COSTO NORMAL]]*Tabla1[[#This Row],[KILOMETROS HASTA]])</f>
        <v>10.5</v>
      </c>
      <c r="U1246" s="2">
        <f>Tabla1[[#This Row],[KILOMETROS ADICIONALES]]*Tabla1[[#This Row],[COSTO ADICIONAL]]</f>
        <v>9.8925000000000018</v>
      </c>
      <c r="V1246">
        <v>228.27</v>
      </c>
      <c r="W1246" s="2">
        <f>Tabla1[[#This Row],[COSTO NORMAL2]]+Tabla1[[#This Row],[COSTO ADICIONAL2]]</f>
        <v>20.392500000000002</v>
      </c>
    </row>
    <row r="1247" spans="1:23" x14ac:dyDescent="0.25">
      <c r="A1247" t="s">
        <v>72</v>
      </c>
      <c r="B1247" t="s">
        <v>2002</v>
      </c>
      <c r="C1247" t="s">
        <v>10338</v>
      </c>
      <c r="D1247" t="s">
        <v>13</v>
      </c>
      <c r="E1247" t="s">
        <v>14847</v>
      </c>
      <c r="F1247" t="s">
        <v>14</v>
      </c>
      <c r="G1247" t="s">
        <v>15</v>
      </c>
      <c r="H1247" t="s">
        <v>72</v>
      </c>
      <c r="I1247" t="s">
        <v>2003</v>
      </c>
      <c r="J1247" t="str">
        <f>MID(Tabla1[[#This Row],[HORA2]],1,2)</f>
        <v>11</v>
      </c>
      <c r="K1247" t="s">
        <v>43</v>
      </c>
      <c r="L1247" t="s">
        <v>35</v>
      </c>
      <c r="M1247" t="s">
        <v>14867</v>
      </c>
      <c r="N1247" t="s">
        <v>22</v>
      </c>
      <c r="O1247">
        <v>3.9</v>
      </c>
      <c r="P12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0.89999999999999991</v>
      </c>
      <c r="Q1247">
        <f>IF(Tabla1[[#This Row],[SERVICIO]]="COMIDA",3,IF(Tabla1[[#This Row],[SERVICIO]]="CONTROLADO",12,IF(Tabla1[[#This Row],[SERVICIO]]="RÁPIDO",3.75,IF(Tabla1[[#This Row],[SERVICIO]]="NORMAL",2.5,))))</f>
        <v>3</v>
      </c>
      <c r="R1247">
        <f>IF(Tabla1[[#This Row],[SERVICIO]]="COMIDA",3.5,IF(Tabla1[[#This Row],[SERVICIO]]="CONTROLADO",8,IF(Tabla1[[#This Row],[SERVICIO]]="RÁPIDO",4.5,IF(Tabla1[[#This Row],[SERVICIO]]="NORMAL",3,))))</f>
        <v>3.5</v>
      </c>
      <c r="S1247">
        <f>IF(Tabla1[[#This Row],[SERVICIO]]="COMIDA",0.75,IF(Tabla1[[#This Row],[SERVICIO]]="CONTROLADO",2.65,IF(Tabla1[[#This Row],[SERVICIO]]="RÁPIDO",0.55,IF(Tabla1[[#This Row],[SERVICIO]]="NORMAL",1.2,))))</f>
        <v>0.75</v>
      </c>
      <c r="T1247" s="2">
        <f>IF(Tabla1[[#This Row],[KILOMETROS ADICIONALES]]=0,Tabla1[[#This Row],[KILOMETROS]]*Tabla1[[#This Row],[COSTO NORMAL]],Tabla1[[#This Row],[COSTO NORMAL]]*Tabla1[[#This Row],[KILOMETROS HASTA]])</f>
        <v>10.5</v>
      </c>
      <c r="U1247" s="2">
        <f>Tabla1[[#This Row],[KILOMETROS ADICIONALES]]*Tabla1[[#This Row],[COSTO ADICIONAL]]</f>
        <v>0.67499999999999993</v>
      </c>
      <c r="V1247">
        <v>72.959999999999994</v>
      </c>
      <c r="W1247" s="2">
        <f>Tabla1[[#This Row],[COSTO NORMAL2]]+Tabla1[[#This Row],[COSTO ADICIONAL2]]</f>
        <v>11.175000000000001</v>
      </c>
    </row>
    <row r="1248" spans="1:23" x14ac:dyDescent="0.25">
      <c r="A1248" t="s">
        <v>72</v>
      </c>
      <c r="B1248" t="s">
        <v>2004</v>
      </c>
      <c r="C1248" t="s">
        <v>10339</v>
      </c>
      <c r="D1248" t="s">
        <v>13</v>
      </c>
      <c r="E1248" t="s">
        <v>14847</v>
      </c>
      <c r="F1248" t="s">
        <v>14</v>
      </c>
      <c r="G1248" t="s">
        <v>15</v>
      </c>
      <c r="H1248" t="s">
        <v>72</v>
      </c>
      <c r="I1248" t="s">
        <v>2005</v>
      </c>
      <c r="J1248" t="str">
        <f>MID(Tabla1[[#This Row],[HORA2]],1,2)</f>
        <v>12</v>
      </c>
      <c r="K1248" t="s">
        <v>43</v>
      </c>
      <c r="L1248" t="s">
        <v>35</v>
      </c>
      <c r="M1248" t="s">
        <v>14867</v>
      </c>
      <c r="N1248" t="s">
        <v>22</v>
      </c>
      <c r="O1248">
        <v>3.06</v>
      </c>
      <c r="P12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6.0000000000000053E-2</v>
      </c>
      <c r="Q1248">
        <f>IF(Tabla1[[#This Row],[SERVICIO]]="COMIDA",3,IF(Tabla1[[#This Row],[SERVICIO]]="CONTROLADO",12,IF(Tabla1[[#This Row],[SERVICIO]]="RÁPIDO",3.75,IF(Tabla1[[#This Row],[SERVICIO]]="NORMAL",2.5,))))</f>
        <v>3</v>
      </c>
      <c r="R1248">
        <f>IF(Tabla1[[#This Row],[SERVICIO]]="COMIDA",3.5,IF(Tabla1[[#This Row],[SERVICIO]]="CONTROLADO",8,IF(Tabla1[[#This Row],[SERVICIO]]="RÁPIDO",4.5,IF(Tabla1[[#This Row],[SERVICIO]]="NORMAL",3,))))</f>
        <v>3.5</v>
      </c>
      <c r="S1248">
        <f>IF(Tabla1[[#This Row],[SERVICIO]]="COMIDA",0.75,IF(Tabla1[[#This Row],[SERVICIO]]="CONTROLADO",2.65,IF(Tabla1[[#This Row],[SERVICIO]]="RÁPIDO",0.55,IF(Tabla1[[#This Row],[SERVICIO]]="NORMAL",1.2,))))</f>
        <v>0.75</v>
      </c>
      <c r="T1248" s="2">
        <f>IF(Tabla1[[#This Row],[KILOMETROS ADICIONALES]]=0,Tabla1[[#This Row],[KILOMETROS]]*Tabla1[[#This Row],[COSTO NORMAL]],Tabla1[[#This Row],[COSTO NORMAL]]*Tabla1[[#This Row],[KILOMETROS HASTA]])</f>
        <v>10.5</v>
      </c>
      <c r="U1248" s="2">
        <f>Tabla1[[#This Row],[KILOMETROS ADICIONALES]]*Tabla1[[#This Row],[COSTO ADICIONAL]]</f>
        <v>4.500000000000004E-2</v>
      </c>
      <c r="V1248">
        <v>179.45</v>
      </c>
      <c r="W1248" s="2">
        <f>Tabla1[[#This Row],[COSTO NORMAL2]]+Tabla1[[#This Row],[COSTO ADICIONAL2]]</f>
        <v>10.545</v>
      </c>
    </row>
    <row r="1249" spans="1:23" x14ac:dyDescent="0.25">
      <c r="A1249" t="s">
        <v>72</v>
      </c>
      <c r="B1249" t="s">
        <v>2004</v>
      </c>
      <c r="C1249" t="s">
        <v>10340</v>
      </c>
      <c r="D1249" t="s">
        <v>13</v>
      </c>
      <c r="E1249" t="s">
        <v>14845</v>
      </c>
      <c r="F1249" t="s">
        <v>295</v>
      </c>
      <c r="G1249" t="s">
        <v>15</v>
      </c>
      <c r="H1249" t="s">
        <v>72</v>
      </c>
      <c r="I1249" t="s">
        <v>2006</v>
      </c>
      <c r="J1249" t="str">
        <f>MID(Tabla1[[#This Row],[HORA2]],1,2)</f>
        <v>11</v>
      </c>
      <c r="K1249" t="s">
        <v>57</v>
      </c>
      <c r="L1249" t="s">
        <v>19</v>
      </c>
      <c r="M1249" t="s">
        <v>14867</v>
      </c>
      <c r="N1249" t="s">
        <v>22</v>
      </c>
      <c r="O1249">
        <v>6.89</v>
      </c>
      <c r="P12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3.1399999999999997</v>
      </c>
      <c r="Q1249">
        <f>IF(Tabla1[[#This Row],[SERVICIO]]="COMIDA",3,IF(Tabla1[[#This Row],[SERVICIO]]="CONTROLADO",12,IF(Tabla1[[#This Row],[SERVICIO]]="RÁPIDO",3.75,IF(Tabla1[[#This Row],[SERVICIO]]="NORMAL",2.5,))))</f>
        <v>3.75</v>
      </c>
      <c r="R1249">
        <f>IF(Tabla1[[#This Row],[SERVICIO]]="COMIDA",3.5,IF(Tabla1[[#This Row],[SERVICIO]]="CONTROLADO",8,IF(Tabla1[[#This Row],[SERVICIO]]="RÁPIDO",4.5,IF(Tabla1[[#This Row],[SERVICIO]]="NORMAL",3,))))</f>
        <v>4.5</v>
      </c>
      <c r="S12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49" s="2">
        <f>IF(Tabla1[[#This Row],[KILOMETROS ADICIONALES]]=0,Tabla1[[#This Row],[KILOMETROS]]*Tabla1[[#This Row],[COSTO NORMAL]],Tabla1[[#This Row],[COSTO NORMAL]]*Tabla1[[#This Row],[KILOMETROS HASTA]])</f>
        <v>16.875</v>
      </c>
      <c r="U1249" s="2">
        <f>Tabla1[[#This Row],[KILOMETROS ADICIONALES]]*Tabla1[[#This Row],[COSTO ADICIONAL]]</f>
        <v>1.7269999999999999</v>
      </c>
      <c r="V1249">
        <v>198.13</v>
      </c>
      <c r="W1249" s="2">
        <f>Tabla1[[#This Row],[COSTO NORMAL2]]+Tabla1[[#This Row],[COSTO ADICIONAL2]]</f>
        <v>18.602</v>
      </c>
    </row>
    <row r="1250" spans="1:23" x14ac:dyDescent="0.25">
      <c r="A1250" t="s">
        <v>72</v>
      </c>
      <c r="B1250" t="s">
        <v>2007</v>
      </c>
      <c r="C1250" t="s">
        <v>10341</v>
      </c>
      <c r="D1250" t="s">
        <v>13</v>
      </c>
      <c r="E1250" t="s">
        <v>14847</v>
      </c>
      <c r="F1250" t="s">
        <v>14</v>
      </c>
      <c r="G1250" t="s">
        <v>15</v>
      </c>
      <c r="H1250" t="s">
        <v>72</v>
      </c>
      <c r="I1250" t="s">
        <v>2008</v>
      </c>
      <c r="J1250" t="str">
        <f>MID(Tabla1[[#This Row],[HORA2]],1,2)</f>
        <v>12</v>
      </c>
      <c r="K1250" t="s">
        <v>43</v>
      </c>
      <c r="L1250" t="s">
        <v>35</v>
      </c>
      <c r="M1250" t="s">
        <v>14867</v>
      </c>
      <c r="N1250" t="s">
        <v>22</v>
      </c>
      <c r="O1250">
        <v>9.16</v>
      </c>
      <c r="P12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6.16</v>
      </c>
      <c r="Q1250">
        <f>IF(Tabla1[[#This Row],[SERVICIO]]="COMIDA",3,IF(Tabla1[[#This Row],[SERVICIO]]="CONTROLADO",12,IF(Tabla1[[#This Row],[SERVICIO]]="RÁPIDO",3.75,IF(Tabla1[[#This Row],[SERVICIO]]="NORMAL",2.5,))))</f>
        <v>3</v>
      </c>
      <c r="R1250">
        <f>IF(Tabla1[[#This Row],[SERVICIO]]="COMIDA",3.5,IF(Tabla1[[#This Row],[SERVICIO]]="CONTROLADO",8,IF(Tabla1[[#This Row],[SERVICIO]]="RÁPIDO",4.5,IF(Tabla1[[#This Row],[SERVICIO]]="NORMAL",3,))))</f>
        <v>3.5</v>
      </c>
      <c r="S1250">
        <f>IF(Tabla1[[#This Row],[SERVICIO]]="COMIDA",0.75,IF(Tabla1[[#This Row],[SERVICIO]]="CONTROLADO",2.65,IF(Tabla1[[#This Row],[SERVICIO]]="RÁPIDO",0.55,IF(Tabla1[[#This Row],[SERVICIO]]="NORMAL",1.2,))))</f>
        <v>0.75</v>
      </c>
      <c r="T1250" s="2">
        <f>IF(Tabla1[[#This Row],[KILOMETROS ADICIONALES]]=0,Tabla1[[#This Row],[KILOMETROS]]*Tabla1[[#This Row],[COSTO NORMAL]],Tabla1[[#This Row],[COSTO NORMAL]]*Tabla1[[#This Row],[KILOMETROS HASTA]])</f>
        <v>10.5</v>
      </c>
      <c r="U1250" s="2">
        <f>Tabla1[[#This Row],[KILOMETROS ADICIONALES]]*Tabla1[[#This Row],[COSTO ADICIONAL]]</f>
        <v>4.62</v>
      </c>
      <c r="V1250">
        <v>32.74</v>
      </c>
      <c r="W1250" s="2">
        <f>Tabla1[[#This Row],[COSTO NORMAL2]]+Tabla1[[#This Row],[COSTO ADICIONAL2]]</f>
        <v>15.120000000000001</v>
      </c>
    </row>
    <row r="1251" spans="1:23" x14ac:dyDescent="0.25">
      <c r="A1251" t="s">
        <v>72</v>
      </c>
      <c r="B1251" t="s">
        <v>2009</v>
      </c>
      <c r="C1251" t="s">
        <v>10342</v>
      </c>
      <c r="D1251" t="s">
        <v>13</v>
      </c>
      <c r="E1251" t="s">
        <v>14847</v>
      </c>
      <c r="F1251" t="s">
        <v>14</v>
      </c>
      <c r="G1251" t="s">
        <v>15</v>
      </c>
      <c r="H1251" t="s">
        <v>72</v>
      </c>
      <c r="I1251" t="s">
        <v>2010</v>
      </c>
      <c r="J1251" t="str">
        <f>MID(Tabla1[[#This Row],[HORA2]],1,2)</f>
        <v>12</v>
      </c>
      <c r="K1251" t="s">
        <v>43</v>
      </c>
      <c r="L1251" t="s">
        <v>2011</v>
      </c>
      <c r="M1251" t="s">
        <v>14867</v>
      </c>
      <c r="N1251" t="s">
        <v>22</v>
      </c>
      <c r="O1251">
        <v>4.3600000000000003</v>
      </c>
      <c r="P12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1.3600000000000003</v>
      </c>
      <c r="Q1251">
        <f>IF(Tabla1[[#This Row],[SERVICIO]]="COMIDA",3,IF(Tabla1[[#This Row],[SERVICIO]]="CONTROLADO",12,IF(Tabla1[[#This Row],[SERVICIO]]="RÁPIDO",3.75,IF(Tabla1[[#This Row],[SERVICIO]]="NORMAL",2.5,))))</f>
        <v>3</v>
      </c>
      <c r="R1251">
        <f>IF(Tabla1[[#This Row],[SERVICIO]]="COMIDA",3.5,IF(Tabla1[[#This Row],[SERVICIO]]="CONTROLADO",8,IF(Tabla1[[#This Row],[SERVICIO]]="RÁPIDO",4.5,IF(Tabla1[[#This Row],[SERVICIO]]="NORMAL",3,))))</f>
        <v>3.5</v>
      </c>
      <c r="S1251">
        <f>IF(Tabla1[[#This Row],[SERVICIO]]="COMIDA",0.75,IF(Tabla1[[#This Row],[SERVICIO]]="CONTROLADO",2.65,IF(Tabla1[[#This Row],[SERVICIO]]="RÁPIDO",0.55,IF(Tabla1[[#This Row],[SERVICIO]]="NORMAL",1.2,))))</f>
        <v>0.75</v>
      </c>
      <c r="T1251" s="2">
        <f>IF(Tabla1[[#This Row],[KILOMETROS ADICIONALES]]=0,Tabla1[[#This Row],[KILOMETROS]]*Tabla1[[#This Row],[COSTO NORMAL]],Tabla1[[#This Row],[COSTO NORMAL]]*Tabla1[[#This Row],[KILOMETROS HASTA]])</f>
        <v>10.5</v>
      </c>
      <c r="U1251" s="2">
        <f>Tabla1[[#This Row],[KILOMETROS ADICIONALES]]*Tabla1[[#This Row],[COSTO ADICIONAL]]</f>
        <v>1.0200000000000002</v>
      </c>
      <c r="V1251">
        <v>68.77</v>
      </c>
      <c r="W1251" s="2">
        <f>Tabla1[[#This Row],[COSTO NORMAL2]]+Tabla1[[#This Row],[COSTO ADICIONAL2]]</f>
        <v>11.52</v>
      </c>
    </row>
    <row r="1252" spans="1:23" x14ac:dyDescent="0.25">
      <c r="A1252" t="s">
        <v>72</v>
      </c>
      <c r="B1252" t="s">
        <v>2012</v>
      </c>
      <c r="C1252" t="s">
        <v>10343</v>
      </c>
      <c r="D1252" t="s">
        <v>75</v>
      </c>
      <c r="E1252" t="s">
        <v>14845</v>
      </c>
      <c r="F1252" t="s">
        <v>14</v>
      </c>
      <c r="G1252" t="s">
        <v>15</v>
      </c>
      <c r="H1252" t="s">
        <v>72</v>
      </c>
      <c r="I1252" t="s">
        <v>2013</v>
      </c>
      <c r="J1252" t="str">
        <f>MID(Tabla1[[#This Row],[HORA2]],1,2)</f>
        <v>11</v>
      </c>
      <c r="K1252" t="s">
        <v>57</v>
      </c>
      <c r="L1252" t="s">
        <v>94</v>
      </c>
      <c r="M1252" t="s">
        <v>14867</v>
      </c>
      <c r="N1252" t="s">
        <v>22</v>
      </c>
      <c r="O1252">
        <v>13.34</v>
      </c>
      <c r="P12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9.59</v>
      </c>
      <c r="Q1252">
        <f>IF(Tabla1[[#This Row],[SERVICIO]]="COMIDA",3,IF(Tabla1[[#This Row],[SERVICIO]]="CONTROLADO",12,IF(Tabla1[[#This Row],[SERVICIO]]="RÁPIDO",3.75,IF(Tabla1[[#This Row],[SERVICIO]]="NORMAL",2.5,))))</f>
        <v>3.75</v>
      </c>
      <c r="R1252">
        <f>IF(Tabla1[[#This Row],[SERVICIO]]="COMIDA",3.5,IF(Tabla1[[#This Row],[SERVICIO]]="CONTROLADO",8,IF(Tabla1[[#This Row],[SERVICIO]]="RÁPIDO",4.5,IF(Tabla1[[#This Row],[SERVICIO]]="NORMAL",3,))))</f>
        <v>4.5</v>
      </c>
      <c r="S12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2" s="2">
        <f>IF(Tabla1[[#This Row],[KILOMETROS ADICIONALES]]=0,Tabla1[[#This Row],[KILOMETROS]]*Tabla1[[#This Row],[COSTO NORMAL]],Tabla1[[#This Row],[COSTO NORMAL]]*Tabla1[[#This Row],[KILOMETROS HASTA]])</f>
        <v>16.875</v>
      </c>
      <c r="U1252" s="2">
        <f>Tabla1[[#This Row],[KILOMETROS ADICIONALES]]*Tabla1[[#This Row],[COSTO ADICIONAL]]</f>
        <v>5.2745000000000006</v>
      </c>
      <c r="V1252">
        <v>228.01</v>
      </c>
      <c r="W1252" s="2">
        <f>Tabla1[[#This Row],[COSTO NORMAL2]]+Tabla1[[#This Row],[COSTO ADICIONAL2]]</f>
        <v>22.1495</v>
      </c>
    </row>
    <row r="1253" spans="1:23" x14ac:dyDescent="0.25">
      <c r="A1253" t="s">
        <v>72</v>
      </c>
      <c r="B1253" t="s">
        <v>2012</v>
      </c>
      <c r="C1253" t="s">
        <v>10344</v>
      </c>
      <c r="D1253" t="s">
        <v>13</v>
      </c>
      <c r="E1253" t="s">
        <v>14845</v>
      </c>
      <c r="F1253" t="s">
        <v>14</v>
      </c>
      <c r="G1253" t="s">
        <v>15</v>
      </c>
      <c r="H1253" t="s">
        <v>72</v>
      </c>
      <c r="I1253" t="s">
        <v>2014</v>
      </c>
      <c r="J1253" t="str">
        <f>MID(Tabla1[[#This Row],[HORA2]],1,2)</f>
        <v>10</v>
      </c>
      <c r="K1253" t="s">
        <v>20</v>
      </c>
      <c r="L1253" t="s">
        <v>20</v>
      </c>
      <c r="M1253" t="s">
        <v>14867</v>
      </c>
      <c r="N1253" t="s">
        <v>22</v>
      </c>
      <c r="O1253">
        <v>6.33</v>
      </c>
      <c r="P12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2.58</v>
      </c>
      <c r="Q1253">
        <f>IF(Tabla1[[#This Row],[SERVICIO]]="COMIDA",3,IF(Tabla1[[#This Row],[SERVICIO]]="CONTROLADO",12,IF(Tabla1[[#This Row],[SERVICIO]]="RÁPIDO",3.75,IF(Tabla1[[#This Row],[SERVICIO]]="NORMAL",2.5,))))</f>
        <v>3.75</v>
      </c>
      <c r="R1253">
        <f>IF(Tabla1[[#This Row],[SERVICIO]]="COMIDA",3.5,IF(Tabla1[[#This Row],[SERVICIO]]="CONTROLADO",8,IF(Tabla1[[#This Row],[SERVICIO]]="RÁPIDO",4.5,IF(Tabla1[[#This Row],[SERVICIO]]="NORMAL",3,))))</f>
        <v>4.5</v>
      </c>
      <c r="S12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3" s="2">
        <f>IF(Tabla1[[#This Row],[KILOMETROS ADICIONALES]]=0,Tabla1[[#This Row],[KILOMETROS]]*Tabla1[[#This Row],[COSTO NORMAL]],Tabla1[[#This Row],[COSTO NORMAL]]*Tabla1[[#This Row],[KILOMETROS HASTA]])</f>
        <v>16.875</v>
      </c>
      <c r="U1253" s="2">
        <f>Tabla1[[#This Row],[KILOMETROS ADICIONALES]]*Tabla1[[#This Row],[COSTO ADICIONAL]]</f>
        <v>1.4190000000000003</v>
      </c>
      <c r="V1253">
        <v>29.21</v>
      </c>
      <c r="W1253" s="2">
        <f>Tabla1[[#This Row],[COSTO NORMAL2]]+Tabla1[[#This Row],[COSTO ADICIONAL2]]</f>
        <v>18.294</v>
      </c>
    </row>
    <row r="1254" spans="1:23" x14ac:dyDescent="0.25">
      <c r="A1254" t="s">
        <v>72</v>
      </c>
      <c r="B1254" t="s">
        <v>2015</v>
      </c>
      <c r="C1254" t="s">
        <v>10345</v>
      </c>
      <c r="D1254" t="s">
        <v>75</v>
      </c>
      <c r="E1254" t="s">
        <v>14845</v>
      </c>
      <c r="F1254" t="s">
        <v>14</v>
      </c>
      <c r="G1254" t="s">
        <v>15</v>
      </c>
      <c r="H1254" t="s">
        <v>72</v>
      </c>
      <c r="I1254" t="s">
        <v>2016</v>
      </c>
      <c r="J1254" t="str">
        <f>MID(Tabla1[[#This Row],[HORA2]],1,2)</f>
        <v>12</v>
      </c>
      <c r="K1254" t="s">
        <v>78</v>
      </c>
      <c r="L1254" t="s">
        <v>149</v>
      </c>
      <c r="M1254" t="s">
        <v>14867</v>
      </c>
      <c r="N1254" t="s">
        <v>22</v>
      </c>
      <c r="O1254">
        <v>17.5</v>
      </c>
      <c r="P12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1254">
        <f>IF(Tabla1[[#This Row],[SERVICIO]]="COMIDA",3,IF(Tabla1[[#This Row],[SERVICIO]]="CONTROLADO",12,IF(Tabla1[[#This Row],[SERVICIO]]="RÁPIDO",3.75,IF(Tabla1[[#This Row],[SERVICIO]]="NORMAL",2.5,))))</f>
        <v>3.75</v>
      </c>
      <c r="R1254">
        <f>IF(Tabla1[[#This Row],[SERVICIO]]="COMIDA",3.5,IF(Tabla1[[#This Row],[SERVICIO]]="CONTROLADO",8,IF(Tabla1[[#This Row],[SERVICIO]]="RÁPIDO",4.5,IF(Tabla1[[#This Row],[SERVICIO]]="NORMAL",3,))))</f>
        <v>4.5</v>
      </c>
      <c r="S12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4" s="2">
        <f>IF(Tabla1[[#This Row],[KILOMETROS ADICIONALES]]=0,Tabla1[[#This Row],[KILOMETROS]]*Tabla1[[#This Row],[COSTO NORMAL]],Tabla1[[#This Row],[COSTO NORMAL]]*Tabla1[[#This Row],[KILOMETROS HASTA]])</f>
        <v>16.875</v>
      </c>
      <c r="U1254" s="2">
        <f>Tabla1[[#This Row],[KILOMETROS ADICIONALES]]*Tabla1[[#This Row],[COSTO ADICIONAL]]</f>
        <v>7.5625000000000009</v>
      </c>
      <c r="V1254">
        <v>160.07</v>
      </c>
      <c r="W1254" s="2">
        <f>Tabla1[[#This Row],[COSTO NORMAL2]]+Tabla1[[#This Row],[COSTO ADICIONAL2]]</f>
        <v>24.4375</v>
      </c>
    </row>
    <row r="1255" spans="1:23" x14ac:dyDescent="0.25">
      <c r="A1255" t="s">
        <v>72</v>
      </c>
      <c r="B1255" t="s">
        <v>2017</v>
      </c>
      <c r="C1255" t="s">
        <v>10346</v>
      </c>
      <c r="D1255" t="s">
        <v>13</v>
      </c>
      <c r="E1255" t="s">
        <v>14847</v>
      </c>
      <c r="F1255" t="s">
        <v>14</v>
      </c>
      <c r="G1255" t="s">
        <v>15</v>
      </c>
      <c r="H1255" t="s">
        <v>72</v>
      </c>
      <c r="I1255" t="s">
        <v>2018</v>
      </c>
      <c r="J1255" t="str">
        <f>MID(Tabla1[[#This Row],[HORA2]],1,2)</f>
        <v>09</v>
      </c>
      <c r="K1255" t="s">
        <v>19</v>
      </c>
      <c r="L1255" t="s">
        <v>35</v>
      </c>
      <c r="M1255" t="s">
        <v>14867</v>
      </c>
      <c r="N1255" t="s">
        <v>22</v>
      </c>
      <c r="O1255">
        <v>12.01</v>
      </c>
      <c r="P12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9.01</v>
      </c>
      <c r="Q1255">
        <f>IF(Tabla1[[#This Row],[SERVICIO]]="COMIDA",3,IF(Tabla1[[#This Row],[SERVICIO]]="CONTROLADO",12,IF(Tabla1[[#This Row],[SERVICIO]]="RÁPIDO",3.75,IF(Tabla1[[#This Row],[SERVICIO]]="NORMAL",2.5,))))</f>
        <v>3</v>
      </c>
      <c r="R1255">
        <f>IF(Tabla1[[#This Row],[SERVICIO]]="COMIDA",3.5,IF(Tabla1[[#This Row],[SERVICIO]]="CONTROLADO",8,IF(Tabla1[[#This Row],[SERVICIO]]="RÁPIDO",4.5,IF(Tabla1[[#This Row],[SERVICIO]]="NORMAL",3,))))</f>
        <v>3.5</v>
      </c>
      <c r="S1255">
        <f>IF(Tabla1[[#This Row],[SERVICIO]]="COMIDA",0.75,IF(Tabla1[[#This Row],[SERVICIO]]="CONTROLADO",2.65,IF(Tabla1[[#This Row],[SERVICIO]]="RÁPIDO",0.55,IF(Tabla1[[#This Row],[SERVICIO]]="NORMAL",1.2,))))</f>
        <v>0.75</v>
      </c>
      <c r="T1255" s="2">
        <f>IF(Tabla1[[#This Row],[KILOMETROS ADICIONALES]]=0,Tabla1[[#This Row],[KILOMETROS]]*Tabla1[[#This Row],[COSTO NORMAL]],Tabla1[[#This Row],[COSTO NORMAL]]*Tabla1[[#This Row],[KILOMETROS HASTA]])</f>
        <v>10.5</v>
      </c>
      <c r="U1255" s="2">
        <f>Tabla1[[#This Row],[KILOMETROS ADICIONALES]]*Tabla1[[#This Row],[COSTO ADICIONAL]]</f>
        <v>6.7575000000000003</v>
      </c>
      <c r="V1255">
        <v>127.2</v>
      </c>
      <c r="W1255" s="2">
        <f>Tabla1[[#This Row],[COSTO NORMAL2]]+Tabla1[[#This Row],[COSTO ADICIONAL2]]</f>
        <v>17.2575</v>
      </c>
    </row>
    <row r="1256" spans="1:23" x14ac:dyDescent="0.25">
      <c r="A1256" t="s">
        <v>72</v>
      </c>
      <c r="B1256" t="s">
        <v>2019</v>
      </c>
      <c r="C1256" t="s">
        <v>10347</v>
      </c>
      <c r="D1256" t="s">
        <v>13</v>
      </c>
      <c r="E1256" t="s">
        <v>14845</v>
      </c>
      <c r="F1256" t="s">
        <v>14</v>
      </c>
      <c r="G1256" t="s">
        <v>15</v>
      </c>
      <c r="H1256" t="s">
        <v>72</v>
      </c>
      <c r="I1256" t="s">
        <v>2020</v>
      </c>
      <c r="J1256" t="str">
        <f>MID(Tabla1[[#This Row],[HORA2]],1,2)</f>
        <v>12</v>
      </c>
      <c r="K1256" t="s">
        <v>96</v>
      </c>
      <c r="L1256" t="s">
        <v>19</v>
      </c>
      <c r="M1256" t="s">
        <v>14867</v>
      </c>
      <c r="N1256" t="s">
        <v>22</v>
      </c>
      <c r="O1256">
        <v>4.41</v>
      </c>
      <c r="P12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0.66000000000000014</v>
      </c>
      <c r="Q1256">
        <f>IF(Tabla1[[#This Row],[SERVICIO]]="COMIDA",3,IF(Tabla1[[#This Row],[SERVICIO]]="CONTROLADO",12,IF(Tabla1[[#This Row],[SERVICIO]]="RÁPIDO",3.75,IF(Tabla1[[#This Row],[SERVICIO]]="NORMAL",2.5,))))</f>
        <v>3.75</v>
      </c>
      <c r="R1256">
        <f>IF(Tabla1[[#This Row],[SERVICIO]]="COMIDA",3.5,IF(Tabla1[[#This Row],[SERVICIO]]="CONTROLADO",8,IF(Tabla1[[#This Row],[SERVICIO]]="RÁPIDO",4.5,IF(Tabla1[[#This Row],[SERVICIO]]="NORMAL",3,))))</f>
        <v>4.5</v>
      </c>
      <c r="S12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6" s="2">
        <f>IF(Tabla1[[#This Row],[KILOMETROS ADICIONALES]]=0,Tabla1[[#This Row],[KILOMETROS]]*Tabla1[[#This Row],[COSTO NORMAL]],Tabla1[[#This Row],[COSTO NORMAL]]*Tabla1[[#This Row],[KILOMETROS HASTA]])</f>
        <v>16.875</v>
      </c>
      <c r="U1256" s="2">
        <f>Tabla1[[#This Row],[KILOMETROS ADICIONALES]]*Tabla1[[#This Row],[COSTO ADICIONAL]]</f>
        <v>0.3630000000000001</v>
      </c>
      <c r="V1256">
        <v>141.06</v>
      </c>
      <c r="W1256" s="2">
        <f>Tabla1[[#This Row],[COSTO NORMAL2]]+Tabla1[[#This Row],[COSTO ADICIONAL2]]</f>
        <v>17.238</v>
      </c>
    </row>
    <row r="1257" spans="1:23" x14ac:dyDescent="0.25">
      <c r="A1257" t="s">
        <v>72</v>
      </c>
      <c r="B1257" t="s">
        <v>2021</v>
      </c>
      <c r="C1257" t="s">
        <v>10348</v>
      </c>
      <c r="E1257" t="s">
        <v>14845</v>
      </c>
      <c r="F1257" t="s">
        <v>76</v>
      </c>
      <c r="G1257" t="s">
        <v>15</v>
      </c>
      <c r="H1257" t="s">
        <v>72</v>
      </c>
      <c r="I1257" t="s">
        <v>2022</v>
      </c>
      <c r="J1257" t="str">
        <f>MID(Tabla1[[#This Row],[HORA2]],1,2)</f>
        <v>15</v>
      </c>
      <c r="K1257" t="s">
        <v>19</v>
      </c>
      <c r="L1257" t="s">
        <v>43</v>
      </c>
      <c r="M1257" t="s">
        <v>14867</v>
      </c>
      <c r="N1257" t="s">
        <v>22</v>
      </c>
      <c r="O1257">
        <v>20.54</v>
      </c>
      <c r="P12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16.79</v>
      </c>
      <c r="Q1257">
        <f>IF(Tabla1[[#This Row],[SERVICIO]]="COMIDA",3,IF(Tabla1[[#This Row],[SERVICIO]]="CONTROLADO",12,IF(Tabla1[[#This Row],[SERVICIO]]="RÁPIDO",3.75,IF(Tabla1[[#This Row],[SERVICIO]]="NORMAL",2.5,))))</f>
        <v>3.75</v>
      </c>
      <c r="R1257">
        <f>IF(Tabla1[[#This Row],[SERVICIO]]="COMIDA",3.5,IF(Tabla1[[#This Row],[SERVICIO]]="CONTROLADO",8,IF(Tabla1[[#This Row],[SERVICIO]]="RÁPIDO",4.5,IF(Tabla1[[#This Row],[SERVICIO]]="NORMAL",3,))))</f>
        <v>4.5</v>
      </c>
      <c r="S12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7" s="2">
        <f>IF(Tabla1[[#This Row],[KILOMETROS ADICIONALES]]=0,Tabla1[[#This Row],[KILOMETROS]]*Tabla1[[#This Row],[COSTO NORMAL]],Tabla1[[#This Row],[COSTO NORMAL]]*Tabla1[[#This Row],[KILOMETROS HASTA]])</f>
        <v>16.875</v>
      </c>
      <c r="U1257" s="2">
        <f>Tabla1[[#This Row],[KILOMETROS ADICIONALES]]*Tabla1[[#This Row],[COSTO ADICIONAL]]</f>
        <v>9.2345000000000006</v>
      </c>
      <c r="V1257">
        <v>112.86</v>
      </c>
      <c r="W1257" s="2">
        <f>Tabla1[[#This Row],[COSTO NORMAL2]]+Tabla1[[#This Row],[COSTO ADICIONAL2]]</f>
        <v>26.109500000000001</v>
      </c>
    </row>
    <row r="1258" spans="1:23" x14ac:dyDescent="0.25">
      <c r="A1258" t="s">
        <v>72</v>
      </c>
      <c r="B1258" t="s">
        <v>2023</v>
      </c>
      <c r="C1258" t="s">
        <v>10349</v>
      </c>
      <c r="D1258" t="s">
        <v>13</v>
      </c>
      <c r="E1258" t="s">
        <v>14845</v>
      </c>
      <c r="F1258" t="s">
        <v>295</v>
      </c>
      <c r="G1258" t="s">
        <v>15</v>
      </c>
      <c r="H1258" t="s">
        <v>72</v>
      </c>
      <c r="I1258" t="s">
        <v>1951</v>
      </c>
      <c r="J1258" t="str">
        <f>MID(Tabla1[[#This Row],[HORA2]],1,2)</f>
        <v>10</v>
      </c>
      <c r="K1258" t="s">
        <v>35</v>
      </c>
      <c r="L1258" t="s">
        <v>57</v>
      </c>
      <c r="M1258" t="s">
        <v>14867</v>
      </c>
      <c r="N1258" t="s">
        <v>22</v>
      </c>
      <c r="O1258">
        <v>20.96</v>
      </c>
      <c r="P12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17.21</v>
      </c>
      <c r="Q1258">
        <f>IF(Tabla1[[#This Row],[SERVICIO]]="COMIDA",3,IF(Tabla1[[#This Row],[SERVICIO]]="CONTROLADO",12,IF(Tabla1[[#This Row],[SERVICIO]]="RÁPIDO",3.75,IF(Tabla1[[#This Row],[SERVICIO]]="NORMAL",2.5,))))</f>
        <v>3.75</v>
      </c>
      <c r="R1258">
        <f>IF(Tabla1[[#This Row],[SERVICIO]]="COMIDA",3.5,IF(Tabla1[[#This Row],[SERVICIO]]="CONTROLADO",8,IF(Tabla1[[#This Row],[SERVICIO]]="RÁPIDO",4.5,IF(Tabla1[[#This Row],[SERVICIO]]="NORMAL",3,))))</f>
        <v>4.5</v>
      </c>
      <c r="S12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8" s="2">
        <f>IF(Tabla1[[#This Row],[KILOMETROS ADICIONALES]]=0,Tabla1[[#This Row],[KILOMETROS]]*Tabla1[[#This Row],[COSTO NORMAL]],Tabla1[[#This Row],[COSTO NORMAL]]*Tabla1[[#This Row],[KILOMETROS HASTA]])</f>
        <v>16.875</v>
      </c>
      <c r="U1258" s="2">
        <f>Tabla1[[#This Row],[KILOMETROS ADICIONALES]]*Tabla1[[#This Row],[COSTO ADICIONAL]]</f>
        <v>9.4655000000000005</v>
      </c>
      <c r="V1258">
        <v>81.66</v>
      </c>
      <c r="W1258" s="2">
        <f>Tabla1[[#This Row],[COSTO NORMAL2]]+Tabla1[[#This Row],[COSTO ADICIONAL2]]</f>
        <v>26.340499999999999</v>
      </c>
    </row>
    <row r="1259" spans="1:23" x14ac:dyDescent="0.25">
      <c r="A1259" t="s">
        <v>72</v>
      </c>
      <c r="B1259" t="s">
        <v>1089</v>
      </c>
      <c r="C1259" t="s">
        <v>10350</v>
      </c>
      <c r="D1259" t="s">
        <v>13</v>
      </c>
      <c r="E1259" t="s">
        <v>14845</v>
      </c>
      <c r="F1259" t="s">
        <v>14</v>
      </c>
      <c r="G1259" t="s">
        <v>15</v>
      </c>
      <c r="H1259" t="s">
        <v>72</v>
      </c>
      <c r="I1259" t="s">
        <v>2024</v>
      </c>
      <c r="J1259" t="str">
        <f>MID(Tabla1[[#This Row],[HORA2]],1,2)</f>
        <v>11</v>
      </c>
      <c r="K1259" t="s">
        <v>90</v>
      </c>
      <c r="L1259" t="s">
        <v>19</v>
      </c>
      <c r="M1259" t="s">
        <v>14867</v>
      </c>
      <c r="N1259" t="s">
        <v>22</v>
      </c>
      <c r="O1259">
        <v>5</v>
      </c>
      <c r="P12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1.25</v>
      </c>
      <c r="Q1259">
        <f>IF(Tabla1[[#This Row],[SERVICIO]]="COMIDA",3,IF(Tabla1[[#This Row],[SERVICIO]]="CONTROLADO",12,IF(Tabla1[[#This Row],[SERVICIO]]="RÁPIDO",3.75,IF(Tabla1[[#This Row],[SERVICIO]]="NORMAL",2.5,))))</f>
        <v>3.75</v>
      </c>
      <c r="R1259">
        <f>IF(Tabla1[[#This Row],[SERVICIO]]="COMIDA",3.5,IF(Tabla1[[#This Row],[SERVICIO]]="CONTROLADO",8,IF(Tabla1[[#This Row],[SERVICIO]]="RÁPIDO",4.5,IF(Tabla1[[#This Row],[SERVICIO]]="NORMAL",3,))))</f>
        <v>4.5</v>
      </c>
      <c r="S12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59" s="2">
        <f>IF(Tabla1[[#This Row],[KILOMETROS ADICIONALES]]=0,Tabla1[[#This Row],[KILOMETROS]]*Tabla1[[#This Row],[COSTO NORMAL]],Tabla1[[#This Row],[COSTO NORMAL]]*Tabla1[[#This Row],[KILOMETROS HASTA]])</f>
        <v>16.875</v>
      </c>
      <c r="U1259" s="2">
        <f>Tabla1[[#This Row],[KILOMETROS ADICIONALES]]*Tabla1[[#This Row],[COSTO ADICIONAL]]</f>
        <v>0.6875</v>
      </c>
      <c r="V1259">
        <v>114.4</v>
      </c>
      <c r="W1259" s="2">
        <f>Tabla1[[#This Row],[COSTO NORMAL2]]+Tabla1[[#This Row],[COSTO ADICIONAL2]]</f>
        <v>17.5625</v>
      </c>
    </row>
    <row r="1260" spans="1:23" x14ac:dyDescent="0.25">
      <c r="A1260" t="s">
        <v>72</v>
      </c>
      <c r="B1260" t="s">
        <v>2025</v>
      </c>
      <c r="C1260" t="s">
        <v>10351</v>
      </c>
      <c r="D1260" t="s">
        <v>13</v>
      </c>
      <c r="E1260" t="s">
        <v>14846</v>
      </c>
      <c r="F1260" t="s">
        <v>14</v>
      </c>
      <c r="G1260" t="s">
        <v>15</v>
      </c>
      <c r="H1260" t="s">
        <v>72</v>
      </c>
      <c r="I1260" t="s">
        <v>2026</v>
      </c>
      <c r="J1260" t="str">
        <f>MID(Tabla1[[#This Row],[HORA2]],1,2)</f>
        <v>15</v>
      </c>
      <c r="K1260" t="s">
        <v>43</v>
      </c>
      <c r="L1260" t="s">
        <v>57</v>
      </c>
      <c r="M1260" t="s">
        <v>14867</v>
      </c>
      <c r="N1260" t="s">
        <v>22</v>
      </c>
      <c r="O1260">
        <v>15.24</v>
      </c>
      <c r="P12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3.24</v>
      </c>
      <c r="Q1260">
        <f>IF(Tabla1[[#This Row],[SERVICIO]]="COMIDA",3,IF(Tabla1[[#This Row],[SERVICIO]]="CONTROLADO",12,IF(Tabla1[[#This Row],[SERVICIO]]="RÁPIDO",3.75,IF(Tabla1[[#This Row],[SERVICIO]]="NORMAL",2.5,))))</f>
        <v>12</v>
      </c>
      <c r="R1260">
        <f>IF(Tabla1[[#This Row],[SERVICIO]]="COMIDA",3.5,IF(Tabla1[[#This Row],[SERVICIO]]="CONTROLADO",8,IF(Tabla1[[#This Row],[SERVICIO]]="RÁPIDO",4.5,IF(Tabla1[[#This Row],[SERVICIO]]="NORMAL",3,))))</f>
        <v>8</v>
      </c>
      <c r="S1260">
        <f>IF(Tabla1[[#This Row],[SERVICIO]]="COMIDA",0.75,IF(Tabla1[[#This Row],[SERVICIO]]="CONTROLADO",2.65,IF(Tabla1[[#This Row],[SERVICIO]]="RÁPIDO",0.55,IF(Tabla1[[#This Row],[SERVICIO]]="NORMAL",1.2,))))</f>
        <v>2.65</v>
      </c>
      <c r="T1260" s="2">
        <f>IF(Tabla1[[#This Row],[KILOMETROS ADICIONALES]]=0,Tabla1[[#This Row],[KILOMETROS]]*Tabla1[[#This Row],[COSTO NORMAL]],Tabla1[[#This Row],[COSTO NORMAL]]*Tabla1[[#This Row],[KILOMETROS HASTA]])</f>
        <v>96</v>
      </c>
      <c r="U1260" s="2">
        <f>Tabla1[[#This Row],[KILOMETROS ADICIONALES]]*Tabla1[[#This Row],[COSTO ADICIONAL]]</f>
        <v>8.5860000000000003</v>
      </c>
      <c r="V1260">
        <v>42.42</v>
      </c>
      <c r="W1260" s="2">
        <f>Tabla1[[#This Row],[COSTO NORMAL2]]+Tabla1[[#This Row],[COSTO ADICIONAL2]]</f>
        <v>104.586</v>
      </c>
    </row>
    <row r="1261" spans="1:23" x14ac:dyDescent="0.25">
      <c r="A1261" t="s">
        <v>72</v>
      </c>
      <c r="B1261" t="s">
        <v>2027</v>
      </c>
      <c r="C1261" t="s">
        <v>10352</v>
      </c>
      <c r="D1261" t="s">
        <v>13</v>
      </c>
      <c r="E1261" t="s">
        <v>14847</v>
      </c>
      <c r="F1261" t="s">
        <v>14</v>
      </c>
      <c r="G1261" t="s">
        <v>15</v>
      </c>
      <c r="H1261" t="s">
        <v>72</v>
      </c>
      <c r="I1261" t="s">
        <v>2028</v>
      </c>
      <c r="J1261" t="str">
        <f>MID(Tabla1[[#This Row],[HORA2]],1,2)</f>
        <v>10</v>
      </c>
      <c r="K1261" t="s">
        <v>19</v>
      </c>
      <c r="L1261" t="s">
        <v>57</v>
      </c>
      <c r="M1261" t="s">
        <v>14867</v>
      </c>
      <c r="N1261" t="s">
        <v>22</v>
      </c>
      <c r="O1261">
        <v>14.22</v>
      </c>
      <c r="P12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11.22</v>
      </c>
      <c r="Q1261">
        <f>IF(Tabla1[[#This Row],[SERVICIO]]="COMIDA",3,IF(Tabla1[[#This Row],[SERVICIO]]="CONTROLADO",12,IF(Tabla1[[#This Row],[SERVICIO]]="RÁPIDO",3.75,IF(Tabla1[[#This Row],[SERVICIO]]="NORMAL",2.5,))))</f>
        <v>3</v>
      </c>
      <c r="R1261">
        <f>IF(Tabla1[[#This Row],[SERVICIO]]="COMIDA",3.5,IF(Tabla1[[#This Row],[SERVICIO]]="CONTROLADO",8,IF(Tabla1[[#This Row],[SERVICIO]]="RÁPIDO",4.5,IF(Tabla1[[#This Row],[SERVICIO]]="NORMAL",3,))))</f>
        <v>3.5</v>
      </c>
      <c r="S1261">
        <f>IF(Tabla1[[#This Row],[SERVICIO]]="COMIDA",0.75,IF(Tabla1[[#This Row],[SERVICIO]]="CONTROLADO",2.65,IF(Tabla1[[#This Row],[SERVICIO]]="RÁPIDO",0.55,IF(Tabla1[[#This Row],[SERVICIO]]="NORMAL",1.2,))))</f>
        <v>0.75</v>
      </c>
      <c r="T1261" s="2">
        <f>IF(Tabla1[[#This Row],[KILOMETROS ADICIONALES]]=0,Tabla1[[#This Row],[KILOMETROS]]*Tabla1[[#This Row],[COSTO NORMAL]],Tabla1[[#This Row],[COSTO NORMAL]]*Tabla1[[#This Row],[KILOMETROS HASTA]])</f>
        <v>10.5</v>
      </c>
      <c r="U1261" s="2">
        <f>Tabla1[[#This Row],[KILOMETROS ADICIONALES]]*Tabla1[[#This Row],[COSTO ADICIONAL]]</f>
        <v>8.4150000000000009</v>
      </c>
      <c r="V1261">
        <v>150.22</v>
      </c>
      <c r="W1261" s="2">
        <f>Tabla1[[#This Row],[COSTO NORMAL2]]+Tabla1[[#This Row],[COSTO ADICIONAL2]]</f>
        <v>18.914999999999999</v>
      </c>
    </row>
    <row r="1262" spans="1:23" x14ac:dyDescent="0.25">
      <c r="A1262" t="s">
        <v>72</v>
      </c>
      <c r="B1262" t="s">
        <v>2027</v>
      </c>
      <c r="C1262" t="s">
        <v>10353</v>
      </c>
      <c r="D1262" t="s">
        <v>13</v>
      </c>
      <c r="E1262" t="s">
        <v>14847</v>
      </c>
      <c r="F1262" t="s">
        <v>14</v>
      </c>
      <c r="G1262" t="s">
        <v>15</v>
      </c>
      <c r="H1262" t="s">
        <v>72</v>
      </c>
      <c r="I1262" t="s">
        <v>2029</v>
      </c>
      <c r="J1262" t="str">
        <f>MID(Tabla1[[#This Row],[HORA2]],1,2)</f>
        <v>10</v>
      </c>
      <c r="K1262" t="s">
        <v>19</v>
      </c>
      <c r="L1262" t="s">
        <v>78</v>
      </c>
      <c r="M1262" t="s">
        <v>14867</v>
      </c>
      <c r="N1262" t="s">
        <v>22</v>
      </c>
      <c r="O1262">
        <v>10.07</v>
      </c>
      <c r="P12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7.07</v>
      </c>
      <c r="Q1262">
        <f>IF(Tabla1[[#This Row],[SERVICIO]]="COMIDA",3,IF(Tabla1[[#This Row],[SERVICIO]]="CONTROLADO",12,IF(Tabla1[[#This Row],[SERVICIO]]="RÁPIDO",3.75,IF(Tabla1[[#This Row],[SERVICIO]]="NORMAL",2.5,))))</f>
        <v>3</v>
      </c>
      <c r="R1262">
        <f>IF(Tabla1[[#This Row],[SERVICIO]]="COMIDA",3.5,IF(Tabla1[[#This Row],[SERVICIO]]="CONTROLADO",8,IF(Tabla1[[#This Row],[SERVICIO]]="RÁPIDO",4.5,IF(Tabla1[[#This Row],[SERVICIO]]="NORMAL",3,))))</f>
        <v>3.5</v>
      </c>
      <c r="S1262">
        <f>IF(Tabla1[[#This Row],[SERVICIO]]="COMIDA",0.75,IF(Tabla1[[#This Row],[SERVICIO]]="CONTROLADO",2.65,IF(Tabla1[[#This Row],[SERVICIO]]="RÁPIDO",0.55,IF(Tabla1[[#This Row],[SERVICIO]]="NORMAL",1.2,))))</f>
        <v>0.75</v>
      </c>
      <c r="T1262" s="2">
        <f>IF(Tabla1[[#This Row],[KILOMETROS ADICIONALES]]=0,Tabla1[[#This Row],[KILOMETROS]]*Tabla1[[#This Row],[COSTO NORMAL]],Tabla1[[#This Row],[COSTO NORMAL]]*Tabla1[[#This Row],[KILOMETROS HASTA]])</f>
        <v>10.5</v>
      </c>
      <c r="U1262" s="2">
        <f>Tabla1[[#This Row],[KILOMETROS ADICIONALES]]*Tabla1[[#This Row],[COSTO ADICIONAL]]</f>
        <v>5.3025000000000002</v>
      </c>
      <c r="V1262">
        <v>59.38</v>
      </c>
      <c r="W1262" s="2">
        <f>Tabla1[[#This Row],[COSTO NORMAL2]]+Tabla1[[#This Row],[COSTO ADICIONAL2]]</f>
        <v>15.8025</v>
      </c>
    </row>
    <row r="1263" spans="1:23" x14ac:dyDescent="0.25">
      <c r="A1263" t="s">
        <v>72</v>
      </c>
      <c r="B1263" t="s">
        <v>2030</v>
      </c>
      <c r="C1263" t="s">
        <v>10354</v>
      </c>
      <c r="D1263" t="s">
        <v>13</v>
      </c>
      <c r="E1263" t="s">
        <v>14845</v>
      </c>
      <c r="F1263" t="s">
        <v>76</v>
      </c>
      <c r="G1263" t="s">
        <v>15</v>
      </c>
      <c r="H1263" t="s">
        <v>72</v>
      </c>
      <c r="I1263" t="s">
        <v>2031</v>
      </c>
      <c r="J1263" t="str">
        <f>MID(Tabla1[[#This Row],[HORA2]],1,2)</f>
        <v>12</v>
      </c>
      <c r="K1263" t="s">
        <v>145</v>
      </c>
      <c r="L1263" t="s">
        <v>180</v>
      </c>
      <c r="M1263" t="s">
        <v>14867</v>
      </c>
      <c r="N1263" t="s">
        <v>22</v>
      </c>
      <c r="O1263">
        <v>12.12</v>
      </c>
      <c r="P12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8.3699999999999992</v>
      </c>
      <c r="Q1263">
        <f>IF(Tabla1[[#This Row],[SERVICIO]]="COMIDA",3,IF(Tabla1[[#This Row],[SERVICIO]]="CONTROLADO",12,IF(Tabla1[[#This Row],[SERVICIO]]="RÁPIDO",3.75,IF(Tabla1[[#This Row],[SERVICIO]]="NORMAL",2.5,))))</f>
        <v>3.75</v>
      </c>
      <c r="R1263">
        <f>IF(Tabla1[[#This Row],[SERVICIO]]="COMIDA",3.5,IF(Tabla1[[#This Row],[SERVICIO]]="CONTROLADO",8,IF(Tabla1[[#This Row],[SERVICIO]]="RÁPIDO",4.5,IF(Tabla1[[#This Row],[SERVICIO]]="NORMAL",3,))))</f>
        <v>4.5</v>
      </c>
      <c r="S12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3" s="2">
        <f>IF(Tabla1[[#This Row],[KILOMETROS ADICIONALES]]=0,Tabla1[[#This Row],[KILOMETROS]]*Tabla1[[#This Row],[COSTO NORMAL]],Tabla1[[#This Row],[COSTO NORMAL]]*Tabla1[[#This Row],[KILOMETROS HASTA]])</f>
        <v>16.875</v>
      </c>
      <c r="U1263" s="2">
        <f>Tabla1[[#This Row],[KILOMETROS ADICIONALES]]*Tabla1[[#This Row],[COSTO ADICIONAL]]</f>
        <v>4.6035000000000004</v>
      </c>
      <c r="V1263">
        <v>233.96</v>
      </c>
      <c r="W1263" s="2">
        <f>Tabla1[[#This Row],[COSTO NORMAL2]]+Tabla1[[#This Row],[COSTO ADICIONAL2]]</f>
        <v>21.4785</v>
      </c>
    </row>
    <row r="1264" spans="1:23" x14ac:dyDescent="0.25">
      <c r="A1264" t="s">
        <v>72</v>
      </c>
      <c r="B1264" t="s">
        <v>2032</v>
      </c>
      <c r="C1264" t="s">
        <v>10355</v>
      </c>
      <c r="D1264" t="s">
        <v>13</v>
      </c>
      <c r="E1264" t="s">
        <v>14845</v>
      </c>
      <c r="F1264" t="s">
        <v>76</v>
      </c>
      <c r="G1264" t="s">
        <v>69</v>
      </c>
      <c r="H1264" t="s">
        <v>72</v>
      </c>
      <c r="I1264" t="s">
        <v>2033</v>
      </c>
      <c r="J1264" t="str">
        <f>MID(Tabla1[[#This Row],[HORA2]],1,2)</f>
        <v>11</v>
      </c>
      <c r="K1264" t="s">
        <v>31</v>
      </c>
      <c r="L1264" t="s">
        <v>188</v>
      </c>
      <c r="M1264" t="s">
        <v>14867</v>
      </c>
      <c r="N1264" t="s">
        <v>22</v>
      </c>
      <c r="O1264">
        <v>11.75</v>
      </c>
      <c r="P12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</v>
      </c>
      <c r="Q1264">
        <f>IF(Tabla1[[#This Row],[SERVICIO]]="COMIDA",3,IF(Tabla1[[#This Row],[SERVICIO]]="CONTROLADO",12,IF(Tabla1[[#This Row],[SERVICIO]]="RÁPIDO",3.75,IF(Tabla1[[#This Row],[SERVICIO]]="NORMAL",2.5,))))</f>
        <v>3.75</v>
      </c>
      <c r="R1264">
        <f>IF(Tabla1[[#This Row],[SERVICIO]]="COMIDA",3.5,IF(Tabla1[[#This Row],[SERVICIO]]="CONTROLADO",8,IF(Tabla1[[#This Row],[SERVICIO]]="RÁPIDO",4.5,IF(Tabla1[[#This Row],[SERVICIO]]="NORMAL",3,))))</f>
        <v>4.5</v>
      </c>
      <c r="S12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4" s="2">
        <f>IF(Tabla1[[#This Row],[KILOMETROS ADICIONALES]]=0,Tabla1[[#This Row],[KILOMETROS]]*Tabla1[[#This Row],[COSTO NORMAL]],Tabla1[[#This Row],[COSTO NORMAL]]*Tabla1[[#This Row],[KILOMETROS HASTA]])</f>
        <v>16.875</v>
      </c>
      <c r="U1264" s="2">
        <f>Tabla1[[#This Row],[KILOMETROS ADICIONALES]]*Tabla1[[#This Row],[COSTO ADICIONAL]]</f>
        <v>4.4000000000000004</v>
      </c>
      <c r="V1264">
        <v>109.89</v>
      </c>
      <c r="W1264" s="2">
        <f>Tabla1[[#This Row],[COSTO NORMAL2]]+Tabla1[[#This Row],[COSTO ADICIONAL2]]</f>
        <v>21.274999999999999</v>
      </c>
    </row>
    <row r="1265" spans="1:23" x14ac:dyDescent="0.25">
      <c r="A1265" t="s">
        <v>72</v>
      </c>
      <c r="B1265" t="s">
        <v>2034</v>
      </c>
      <c r="C1265" t="s">
        <v>10356</v>
      </c>
      <c r="D1265" t="s">
        <v>13</v>
      </c>
      <c r="E1265" t="s">
        <v>14845</v>
      </c>
      <c r="F1265" t="s">
        <v>76</v>
      </c>
      <c r="G1265" t="s">
        <v>15</v>
      </c>
      <c r="H1265" t="s">
        <v>72</v>
      </c>
      <c r="I1265" t="s">
        <v>2035</v>
      </c>
      <c r="J1265" t="str">
        <f>MID(Tabla1[[#This Row],[HORA2]],1,2)</f>
        <v>12</v>
      </c>
      <c r="K1265" t="s">
        <v>271</v>
      </c>
      <c r="L1265" t="s">
        <v>271</v>
      </c>
      <c r="M1265" t="s">
        <v>14867</v>
      </c>
      <c r="N1265" t="s">
        <v>22</v>
      </c>
      <c r="O1265">
        <v>1.48</v>
      </c>
      <c r="P12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265">
        <f>IF(Tabla1[[#This Row],[SERVICIO]]="COMIDA",3,IF(Tabla1[[#This Row],[SERVICIO]]="CONTROLADO",12,IF(Tabla1[[#This Row],[SERVICIO]]="RÁPIDO",3.75,IF(Tabla1[[#This Row],[SERVICIO]]="NORMAL",2.5,))))</f>
        <v>3.75</v>
      </c>
      <c r="R1265">
        <f>IF(Tabla1[[#This Row],[SERVICIO]]="COMIDA",3.5,IF(Tabla1[[#This Row],[SERVICIO]]="CONTROLADO",8,IF(Tabla1[[#This Row],[SERVICIO]]="RÁPIDO",4.5,IF(Tabla1[[#This Row],[SERVICIO]]="NORMAL",3,))))</f>
        <v>4.5</v>
      </c>
      <c r="S12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5" s="2">
        <f>IF(Tabla1[[#This Row],[KILOMETROS ADICIONALES]]=0,Tabla1[[#This Row],[KILOMETROS]]*Tabla1[[#This Row],[COSTO NORMAL]],Tabla1[[#This Row],[COSTO NORMAL]]*Tabla1[[#This Row],[KILOMETROS HASTA]])</f>
        <v>6.66</v>
      </c>
      <c r="U1265" s="2">
        <f>Tabla1[[#This Row],[KILOMETROS ADICIONALES]]*Tabla1[[#This Row],[COSTO ADICIONAL]]</f>
        <v>0</v>
      </c>
      <c r="V1265">
        <v>161.24</v>
      </c>
      <c r="W1265" s="2">
        <f>Tabla1[[#This Row],[COSTO NORMAL2]]+Tabla1[[#This Row],[COSTO ADICIONAL2]]</f>
        <v>6.66</v>
      </c>
    </row>
    <row r="1266" spans="1:23" x14ac:dyDescent="0.25">
      <c r="A1266" t="s">
        <v>72</v>
      </c>
      <c r="B1266" t="s">
        <v>2036</v>
      </c>
      <c r="C1266" t="s">
        <v>10357</v>
      </c>
      <c r="D1266" t="s">
        <v>13</v>
      </c>
      <c r="E1266" t="s">
        <v>14845</v>
      </c>
      <c r="F1266" t="s">
        <v>76</v>
      </c>
      <c r="G1266" t="s">
        <v>15</v>
      </c>
      <c r="H1266" t="s">
        <v>72</v>
      </c>
      <c r="I1266" t="s">
        <v>2037</v>
      </c>
      <c r="J1266" t="str">
        <f>MID(Tabla1[[#This Row],[HORA2]],1,2)</f>
        <v>12</v>
      </c>
      <c r="K1266" t="s">
        <v>110</v>
      </c>
      <c r="L1266" t="s">
        <v>110</v>
      </c>
      <c r="M1266" t="s">
        <v>14867</v>
      </c>
      <c r="N1266" t="s">
        <v>22</v>
      </c>
      <c r="O1266">
        <v>7.73</v>
      </c>
      <c r="P12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3.9800000000000004</v>
      </c>
      <c r="Q1266">
        <f>IF(Tabla1[[#This Row],[SERVICIO]]="COMIDA",3,IF(Tabla1[[#This Row],[SERVICIO]]="CONTROLADO",12,IF(Tabla1[[#This Row],[SERVICIO]]="RÁPIDO",3.75,IF(Tabla1[[#This Row],[SERVICIO]]="NORMAL",2.5,))))</f>
        <v>3.75</v>
      </c>
      <c r="R1266">
        <f>IF(Tabla1[[#This Row],[SERVICIO]]="COMIDA",3.5,IF(Tabla1[[#This Row],[SERVICIO]]="CONTROLADO",8,IF(Tabla1[[#This Row],[SERVICIO]]="RÁPIDO",4.5,IF(Tabla1[[#This Row],[SERVICIO]]="NORMAL",3,))))</f>
        <v>4.5</v>
      </c>
      <c r="S12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6" s="2">
        <f>IF(Tabla1[[#This Row],[KILOMETROS ADICIONALES]]=0,Tabla1[[#This Row],[KILOMETROS]]*Tabla1[[#This Row],[COSTO NORMAL]],Tabla1[[#This Row],[COSTO NORMAL]]*Tabla1[[#This Row],[KILOMETROS HASTA]])</f>
        <v>16.875</v>
      </c>
      <c r="U1266" s="2">
        <f>Tabla1[[#This Row],[KILOMETROS ADICIONALES]]*Tabla1[[#This Row],[COSTO ADICIONAL]]</f>
        <v>2.1890000000000005</v>
      </c>
      <c r="V1266">
        <v>227</v>
      </c>
      <c r="W1266" s="2">
        <f>Tabla1[[#This Row],[COSTO NORMAL2]]+Tabla1[[#This Row],[COSTO ADICIONAL2]]</f>
        <v>19.064</v>
      </c>
    </row>
    <row r="1267" spans="1:23" x14ac:dyDescent="0.25">
      <c r="A1267" t="s">
        <v>72</v>
      </c>
      <c r="B1267" t="s">
        <v>2038</v>
      </c>
      <c r="C1267" t="s">
        <v>10358</v>
      </c>
      <c r="D1267" t="s">
        <v>13</v>
      </c>
      <c r="E1267" t="s">
        <v>14845</v>
      </c>
      <c r="F1267" t="s">
        <v>14</v>
      </c>
      <c r="G1267" t="s">
        <v>15</v>
      </c>
      <c r="H1267" t="s">
        <v>72</v>
      </c>
      <c r="I1267" t="s">
        <v>2039</v>
      </c>
      <c r="J1267" t="str">
        <f>MID(Tabla1[[#This Row],[HORA2]],1,2)</f>
        <v>10</v>
      </c>
      <c r="K1267" t="s">
        <v>26</v>
      </c>
      <c r="L1267" t="s">
        <v>27</v>
      </c>
      <c r="M1267" t="s">
        <v>14867</v>
      </c>
      <c r="N1267" t="s">
        <v>22</v>
      </c>
      <c r="O1267">
        <v>18.559999999999999</v>
      </c>
      <c r="P12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14.809999999999999</v>
      </c>
      <c r="Q1267">
        <f>IF(Tabla1[[#This Row],[SERVICIO]]="COMIDA",3,IF(Tabla1[[#This Row],[SERVICIO]]="CONTROLADO",12,IF(Tabla1[[#This Row],[SERVICIO]]="RÁPIDO",3.75,IF(Tabla1[[#This Row],[SERVICIO]]="NORMAL",2.5,))))</f>
        <v>3.75</v>
      </c>
      <c r="R1267">
        <f>IF(Tabla1[[#This Row],[SERVICIO]]="COMIDA",3.5,IF(Tabla1[[#This Row],[SERVICIO]]="CONTROLADO",8,IF(Tabla1[[#This Row],[SERVICIO]]="RÁPIDO",4.5,IF(Tabla1[[#This Row],[SERVICIO]]="NORMAL",3,))))</f>
        <v>4.5</v>
      </c>
      <c r="S12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7" s="2">
        <f>IF(Tabla1[[#This Row],[KILOMETROS ADICIONALES]]=0,Tabla1[[#This Row],[KILOMETROS]]*Tabla1[[#This Row],[COSTO NORMAL]],Tabla1[[#This Row],[COSTO NORMAL]]*Tabla1[[#This Row],[KILOMETROS HASTA]])</f>
        <v>16.875</v>
      </c>
      <c r="U1267" s="2">
        <f>Tabla1[[#This Row],[KILOMETROS ADICIONALES]]*Tabla1[[#This Row],[COSTO ADICIONAL]]</f>
        <v>8.1455000000000002</v>
      </c>
      <c r="V1267">
        <v>138.03</v>
      </c>
      <c r="W1267" s="2">
        <f>Tabla1[[#This Row],[COSTO NORMAL2]]+Tabla1[[#This Row],[COSTO ADICIONAL2]]</f>
        <v>25.020499999999998</v>
      </c>
    </row>
    <row r="1268" spans="1:23" x14ac:dyDescent="0.25">
      <c r="A1268" t="s">
        <v>72</v>
      </c>
      <c r="B1268" t="s">
        <v>2040</v>
      </c>
      <c r="C1268" t="s">
        <v>10359</v>
      </c>
      <c r="D1268" t="s">
        <v>13</v>
      </c>
      <c r="E1268" t="s">
        <v>14845</v>
      </c>
      <c r="F1268" t="s">
        <v>76</v>
      </c>
      <c r="G1268" t="s">
        <v>69</v>
      </c>
      <c r="H1268" t="s">
        <v>72</v>
      </c>
      <c r="I1268" t="s">
        <v>2041</v>
      </c>
      <c r="J1268" t="str">
        <f>MID(Tabla1[[#This Row],[HORA2]],1,2)</f>
        <v>11</v>
      </c>
      <c r="K1268" t="s">
        <v>110</v>
      </c>
      <c r="L1268" t="s">
        <v>110</v>
      </c>
      <c r="M1268" t="s">
        <v>14867</v>
      </c>
      <c r="N1268" t="s">
        <v>22</v>
      </c>
      <c r="O1268">
        <v>10.94</v>
      </c>
      <c r="P12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7.1899999999999995</v>
      </c>
      <c r="Q1268">
        <f>IF(Tabla1[[#This Row],[SERVICIO]]="COMIDA",3,IF(Tabla1[[#This Row],[SERVICIO]]="CONTROLADO",12,IF(Tabla1[[#This Row],[SERVICIO]]="RÁPIDO",3.75,IF(Tabla1[[#This Row],[SERVICIO]]="NORMAL",2.5,))))</f>
        <v>3.75</v>
      </c>
      <c r="R1268">
        <f>IF(Tabla1[[#This Row],[SERVICIO]]="COMIDA",3.5,IF(Tabla1[[#This Row],[SERVICIO]]="CONTROLADO",8,IF(Tabla1[[#This Row],[SERVICIO]]="RÁPIDO",4.5,IF(Tabla1[[#This Row],[SERVICIO]]="NORMAL",3,))))</f>
        <v>4.5</v>
      </c>
      <c r="S12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8" s="2">
        <f>IF(Tabla1[[#This Row],[KILOMETROS ADICIONALES]]=0,Tabla1[[#This Row],[KILOMETROS]]*Tabla1[[#This Row],[COSTO NORMAL]],Tabla1[[#This Row],[COSTO NORMAL]]*Tabla1[[#This Row],[KILOMETROS HASTA]])</f>
        <v>16.875</v>
      </c>
      <c r="U1268" s="2">
        <f>Tabla1[[#This Row],[KILOMETROS ADICIONALES]]*Tabla1[[#This Row],[COSTO ADICIONAL]]</f>
        <v>3.9544999999999999</v>
      </c>
      <c r="V1268">
        <v>156.38999999999999</v>
      </c>
      <c r="W1268" s="2">
        <f>Tabla1[[#This Row],[COSTO NORMAL2]]+Tabla1[[#This Row],[COSTO ADICIONAL2]]</f>
        <v>20.829499999999999</v>
      </c>
    </row>
    <row r="1269" spans="1:23" x14ac:dyDescent="0.25">
      <c r="A1269" t="s">
        <v>72</v>
      </c>
      <c r="B1269" t="s">
        <v>2042</v>
      </c>
      <c r="C1269" t="s">
        <v>10360</v>
      </c>
      <c r="D1269" t="s">
        <v>13</v>
      </c>
      <c r="E1269" t="s">
        <v>14845</v>
      </c>
      <c r="F1269" t="s">
        <v>76</v>
      </c>
      <c r="G1269" t="s">
        <v>15</v>
      </c>
      <c r="H1269" t="s">
        <v>72</v>
      </c>
      <c r="I1269" t="s">
        <v>2043</v>
      </c>
      <c r="J1269" t="str">
        <f>MID(Tabla1[[#This Row],[HORA2]],1,2)</f>
        <v>12</v>
      </c>
      <c r="K1269" t="s">
        <v>145</v>
      </c>
      <c r="L1269" t="s">
        <v>27</v>
      </c>
      <c r="M1269" t="s">
        <v>14867</v>
      </c>
      <c r="N1269" t="s">
        <v>22</v>
      </c>
      <c r="O1269">
        <v>20.49</v>
      </c>
      <c r="P12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16.739999999999998</v>
      </c>
      <c r="Q1269">
        <f>IF(Tabla1[[#This Row],[SERVICIO]]="COMIDA",3,IF(Tabla1[[#This Row],[SERVICIO]]="CONTROLADO",12,IF(Tabla1[[#This Row],[SERVICIO]]="RÁPIDO",3.75,IF(Tabla1[[#This Row],[SERVICIO]]="NORMAL",2.5,))))</f>
        <v>3.75</v>
      </c>
      <c r="R1269">
        <f>IF(Tabla1[[#This Row],[SERVICIO]]="COMIDA",3.5,IF(Tabla1[[#This Row],[SERVICIO]]="CONTROLADO",8,IF(Tabla1[[#This Row],[SERVICIO]]="RÁPIDO",4.5,IF(Tabla1[[#This Row],[SERVICIO]]="NORMAL",3,))))</f>
        <v>4.5</v>
      </c>
      <c r="S12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69" s="2">
        <f>IF(Tabla1[[#This Row],[KILOMETROS ADICIONALES]]=0,Tabla1[[#This Row],[KILOMETROS]]*Tabla1[[#This Row],[COSTO NORMAL]],Tabla1[[#This Row],[COSTO NORMAL]]*Tabla1[[#This Row],[KILOMETROS HASTA]])</f>
        <v>16.875</v>
      </c>
      <c r="U1269" s="2">
        <f>Tabla1[[#This Row],[KILOMETROS ADICIONALES]]*Tabla1[[#This Row],[COSTO ADICIONAL]]</f>
        <v>9.2070000000000007</v>
      </c>
      <c r="V1269">
        <v>79.44</v>
      </c>
      <c r="W1269" s="2">
        <f>Tabla1[[#This Row],[COSTO NORMAL2]]+Tabla1[[#This Row],[COSTO ADICIONAL2]]</f>
        <v>26.082000000000001</v>
      </c>
    </row>
    <row r="1270" spans="1:23" x14ac:dyDescent="0.25">
      <c r="A1270" t="s">
        <v>72</v>
      </c>
      <c r="B1270" t="s">
        <v>2044</v>
      </c>
      <c r="C1270" t="s">
        <v>10361</v>
      </c>
      <c r="D1270" t="s">
        <v>13</v>
      </c>
      <c r="E1270" t="s">
        <v>14845</v>
      </c>
      <c r="F1270" t="s">
        <v>76</v>
      </c>
      <c r="G1270" t="s">
        <v>15</v>
      </c>
      <c r="H1270" t="s">
        <v>72</v>
      </c>
      <c r="I1270" t="s">
        <v>2045</v>
      </c>
      <c r="J1270" t="str">
        <f>MID(Tabla1[[#This Row],[HORA2]],1,2)</f>
        <v>13</v>
      </c>
      <c r="K1270" t="s">
        <v>145</v>
      </c>
      <c r="L1270" t="s">
        <v>19</v>
      </c>
      <c r="M1270" t="s">
        <v>14867</v>
      </c>
      <c r="N1270" t="s">
        <v>22</v>
      </c>
      <c r="O1270">
        <v>4.7300000000000004</v>
      </c>
      <c r="P12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0.98000000000000043</v>
      </c>
      <c r="Q1270">
        <f>IF(Tabla1[[#This Row],[SERVICIO]]="COMIDA",3,IF(Tabla1[[#This Row],[SERVICIO]]="CONTROLADO",12,IF(Tabla1[[#This Row],[SERVICIO]]="RÁPIDO",3.75,IF(Tabla1[[#This Row],[SERVICIO]]="NORMAL",2.5,))))</f>
        <v>3.75</v>
      </c>
      <c r="R1270">
        <f>IF(Tabla1[[#This Row],[SERVICIO]]="COMIDA",3.5,IF(Tabla1[[#This Row],[SERVICIO]]="CONTROLADO",8,IF(Tabla1[[#This Row],[SERVICIO]]="RÁPIDO",4.5,IF(Tabla1[[#This Row],[SERVICIO]]="NORMAL",3,))))</f>
        <v>4.5</v>
      </c>
      <c r="S12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0" s="2">
        <f>IF(Tabla1[[#This Row],[KILOMETROS ADICIONALES]]=0,Tabla1[[#This Row],[KILOMETROS]]*Tabla1[[#This Row],[COSTO NORMAL]],Tabla1[[#This Row],[COSTO NORMAL]]*Tabla1[[#This Row],[KILOMETROS HASTA]])</f>
        <v>16.875</v>
      </c>
      <c r="U1270" s="2">
        <f>Tabla1[[#This Row],[KILOMETROS ADICIONALES]]*Tabla1[[#This Row],[COSTO ADICIONAL]]</f>
        <v>0.53900000000000026</v>
      </c>
      <c r="V1270">
        <v>63.89</v>
      </c>
      <c r="W1270" s="2">
        <f>Tabla1[[#This Row],[COSTO NORMAL2]]+Tabla1[[#This Row],[COSTO ADICIONAL2]]</f>
        <v>17.414000000000001</v>
      </c>
    </row>
    <row r="1271" spans="1:23" x14ac:dyDescent="0.25">
      <c r="A1271" t="s">
        <v>72</v>
      </c>
      <c r="B1271" t="s">
        <v>2046</v>
      </c>
      <c r="C1271" t="s">
        <v>10362</v>
      </c>
      <c r="D1271" t="s">
        <v>13</v>
      </c>
      <c r="E1271" t="s">
        <v>14845</v>
      </c>
      <c r="F1271" t="s">
        <v>76</v>
      </c>
      <c r="G1271" t="s">
        <v>15</v>
      </c>
      <c r="H1271" t="s">
        <v>72</v>
      </c>
      <c r="I1271" t="s">
        <v>2047</v>
      </c>
      <c r="J1271" t="str">
        <f>MID(Tabla1[[#This Row],[HORA2]],1,2)</f>
        <v>11</v>
      </c>
      <c r="K1271" t="s">
        <v>153</v>
      </c>
      <c r="L1271" t="s">
        <v>153</v>
      </c>
      <c r="M1271" t="s">
        <v>14867</v>
      </c>
      <c r="N1271" t="s">
        <v>22</v>
      </c>
      <c r="O1271">
        <v>21</v>
      </c>
      <c r="P12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17.25</v>
      </c>
      <c r="Q1271">
        <f>IF(Tabla1[[#This Row],[SERVICIO]]="COMIDA",3,IF(Tabla1[[#This Row],[SERVICIO]]="CONTROLADO",12,IF(Tabla1[[#This Row],[SERVICIO]]="RÁPIDO",3.75,IF(Tabla1[[#This Row],[SERVICIO]]="NORMAL",2.5,))))</f>
        <v>3.75</v>
      </c>
      <c r="R1271">
        <f>IF(Tabla1[[#This Row],[SERVICIO]]="COMIDA",3.5,IF(Tabla1[[#This Row],[SERVICIO]]="CONTROLADO",8,IF(Tabla1[[#This Row],[SERVICIO]]="RÁPIDO",4.5,IF(Tabla1[[#This Row],[SERVICIO]]="NORMAL",3,))))</f>
        <v>4.5</v>
      </c>
      <c r="S12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1" s="2">
        <f>IF(Tabla1[[#This Row],[KILOMETROS ADICIONALES]]=0,Tabla1[[#This Row],[KILOMETROS]]*Tabla1[[#This Row],[COSTO NORMAL]],Tabla1[[#This Row],[COSTO NORMAL]]*Tabla1[[#This Row],[KILOMETROS HASTA]])</f>
        <v>16.875</v>
      </c>
      <c r="U1271" s="2">
        <f>Tabla1[[#This Row],[KILOMETROS ADICIONALES]]*Tabla1[[#This Row],[COSTO ADICIONAL]]</f>
        <v>9.4875000000000007</v>
      </c>
      <c r="V1271">
        <v>248.89</v>
      </c>
      <c r="W1271" s="2">
        <f>Tabla1[[#This Row],[COSTO NORMAL2]]+Tabla1[[#This Row],[COSTO ADICIONAL2]]</f>
        <v>26.362500000000001</v>
      </c>
    </row>
    <row r="1272" spans="1:23" x14ac:dyDescent="0.25">
      <c r="A1272" t="s">
        <v>72</v>
      </c>
      <c r="B1272" t="s">
        <v>2048</v>
      </c>
      <c r="C1272" t="s">
        <v>10363</v>
      </c>
      <c r="D1272" t="s">
        <v>13</v>
      </c>
      <c r="E1272" t="s">
        <v>14845</v>
      </c>
      <c r="F1272" t="s">
        <v>76</v>
      </c>
      <c r="G1272" t="s">
        <v>15</v>
      </c>
      <c r="H1272" t="s">
        <v>72</v>
      </c>
      <c r="I1272" t="s">
        <v>2049</v>
      </c>
      <c r="J1272" t="str">
        <f>MID(Tabla1[[#This Row],[HORA2]],1,2)</f>
        <v>11</v>
      </c>
      <c r="K1272" t="s">
        <v>271</v>
      </c>
      <c r="L1272" t="s">
        <v>105</v>
      </c>
      <c r="M1272" t="s">
        <v>14867</v>
      </c>
      <c r="N1272" t="s">
        <v>22</v>
      </c>
      <c r="O1272">
        <v>8.14</v>
      </c>
      <c r="P12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4.3900000000000006</v>
      </c>
      <c r="Q1272">
        <f>IF(Tabla1[[#This Row],[SERVICIO]]="COMIDA",3,IF(Tabla1[[#This Row],[SERVICIO]]="CONTROLADO",12,IF(Tabla1[[#This Row],[SERVICIO]]="RÁPIDO",3.75,IF(Tabla1[[#This Row],[SERVICIO]]="NORMAL",2.5,))))</f>
        <v>3.75</v>
      </c>
      <c r="R1272">
        <f>IF(Tabla1[[#This Row],[SERVICIO]]="COMIDA",3.5,IF(Tabla1[[#This Row],[SERVICIO]]="CONTROLADO",8,IF(Tabla1[[#This Row],[SERVICIO]]="RÁPIDO",4.5,IF(Tabla1[[#This Row],[SERVICIO]]="NORMAL",3,))))</f>
        <v>4.5</v>
      </c>
      <c r="S12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2" s="2">
        <f>IF(Tabla1[[#This Row],[KILOMETROS ADICIONALES]]=0,Tabla1[[#This Row],[KILOMETROS]]*Tabla1[[#This Row],[COSTO NORMAL]],Tabla1[[#This Row],[COSTO NORMAL]]*Tabla1[[#This Row],[KILOMETROS HASTA]])</f>
        <v>16.875</v>
      </c>
      <c r="U1272" s="2">
        <f>Tabla1[[#This Row],[KILOMETROS ADICIONALES]]*Tabla1[[#This Row],[COSTO ADICIONAL]]</f>
        <v>2.4145000000000003</v>
      </c>
      <c r="V1272">
        <v>214</v>
      </c>
      <c r="W1272" s="2">
        <f>Tabla1[[#This Row],[COSTO NORMAL2]]+Tabla1[[#This Row],[COSTO ADICIONAL2]]</f>
        <v>19.2895</v>
      </c>
    </row>
    <row r="1273" spans="1:23" x14ac:dyDescent="0.25">
      <c r="A1273" t="s">
        <v>72</v>
      </c>
      <c r="B1273" t="s">
        <v>2050</v>
      </c>
      <c r="C1273" t="s">
        <v>10364</v>
      </c>
      <c r="D1273" t="s">
        <v>13</v>
      </c>
      <c r="E1273" t="s">
        <v>14845</v>
      </c>
      <c r="F1273" t="s">
        <v>76</v>
      </c>
      <c r="G1273" t="s">
        <v>15</v>
      </c>
      <c r="H1273" t="s">
        <v>72</v>
      </c>
      <c r="I1273" t="s">
        <v>2051</v>
      </c>
      <c r="J1273" t="str">
        <f>MID(Tabla1[[#This Row],[HORA2]],1,2)</f>
        <v>11</v>
      </c>
      <c r="K1273" t="s">
        <v>96</v>
      </c>
      <c r="L1273" t="s">
        <v>96</v>
      </c>
      <c r="M1273" t="s">
        <v>14867</v>
      </c>
      <c r="N1273" t="s">
        <v>22</v>
      </c>
      <c r="O1273">
        <v>3.84</v>
      </c>
      <c r="P12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8.9999999999999858E-2</v>
      </c>
      <c r="Q1273">
        <f>IF(Tabla1[[#This Row],[SERVICIO]]="COMIDA",3,IF(Tabla1[[#This Row],[SERVICIO]]="CONTROLADO",12,IF(Tabla1[[#This Row],[SERVICIO]]="RÁPIDO",3.75,IF(Tabla1[[#This Row],[SERVICIO]]="NORMAL",2.5,))))</f>
        <v>3.75</v>
      </c>
      <c r="R1273">
        <f>IF(Tabla1[[#This Row],[SERVICIO]]="COMIDA",3.5,IF(Tabla1[[#This Row],[SERVICIO]]="CONTROLADO",8,IF(Tabla1[[#This Row],[SERVICIO]]="RÁPIDO",4.5,IF(Tabla1[[#This Row],[SERVICIO]]="NORMAL",3,))))</f>
        <v>4.5</v>
      </c>
      <c r="S12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3" s="2">
        <f>IF(Tabla1[[#This Row],[KILOMETROS ADICIONALES]]=0,Tabla1[[#This Row],[KILOMETROS]]*Tabla1[[#This Row],[COSTO NORMAL]],Tabla1[[#This Row],[COSTO NORMAL]]*Tabla1[[#This Row],[KILOMETROS HASTA]])</f>
        <v>16.875</v>
      </c>
      <c r="U1273" s="2">
        <f>Tabla1[[#This Row],[KILOMETROS ADICIONALES]]*Tabla1[[#This Row],[COSTO ADICIONAL]]</f>
        <v>4.9499999999999926E-2</v>
      </c>
      <c r="V1273">
        <v>106.57</v>
      </c>
      <c r="W1273" s="2">
        <f>Tabla1[[#This Row],[COSTO NORMAL2]]+Tabla1[[#This Row],[COSTO ADICIONAL2]]</f>
        <v>16.924499999999998</v>
      </c>
    </row>
    <row r="1274" spans="1:23" x14ac:dyDescent="0.25">
      <c r="A1274" t="s">
        <v>72</v>
      </c>
      <c r="B1274" t="s">
        <v>2052</v>
      </c>
      <c r="C1274" t="s">
        <v>10365</v>
      </c>
      <c r="D1274" t="s">
        <v>13</v>
      </c>
      <c r="E1274" t="s">
        <v>14845</v>
      </c>
      <c r="F1274" t="s">
        <v>76</v>
      </c>
      <c r="G1274" t="s">
        <v>15</v>
      </c>
      <c r="H1274" t="s">
        <v>72</v>
      </c>
      <c r="I1274" t="s">
        <v>2053</v>
      </c>
      <c r="J1274" t="str">
        <f>MID(Tabla1[[#This Row],[HORA2]],1,2)</f>
        <v>12</v>
      </c>
      <c r="K1274" t="s">
        <v>31</v>
      </c>
      <c r="L1274" t="s">
        <v>188</v>
      </c>
      <c r="M1274" t="s">
        <v>14867</v>
      </c>
      <c r="N1274" t="s">
        <v>22</v>
      </c>
      <c r="O1274">
        <v>7.78</v>
      </c>
      <c r="P12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4.03</v>
      </c>
      <c r="Q1274">
        <f>IF(Tabla1[[#This Row],[SERVICIO]]="COMIDA",3,IF(Tabla1[[#This Row],[SERVICIO]]="CONTROLADO",12,IF(Tabla1[[#This Row],[SERVICIO]]="RÁPIDO",3.75,IF(Tabla1[[#This Row],[SERVICIO]]="NORMAL",2.5,))))</f>
        <v>3.75</v>
      </c>
      <c r="R1274">
        <f>IF(Tabla1[[#This Row],[SERVICIO]]="COMIDA",3.5,IF(Tabla1[[#This Row],[SERVICIO]]="CONTROLADO",8,IF(Tabla1[[#This Row],[SERVICIO]]="RÁPIDO",4.5,IF(Tabla1[[#This Row],[SERVICIO]]="NORMAL",3,))))</f>
        <v>4.5</v>
      </c>
      <c r="S12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4" s="2">
        <f>IF(Tabla1[[#This Row],[KILOMETROS ADICIONALES]]=0,Tabla1[[#This Row],[KILOMETROS]]*Tabla1[[#This Row],[COSTO NORMAL]],Tabla1[[#This Row],[COSTO NORMAL]]*Tabla1[[#This Row],[KILOMETROS HASTA]])</f>
        <v>16.875</v>
      </c>
      <c r="U1274" s="2">
        <f>Tabla1[[#This Row],[KILOMETROS ADICIONALES]]*Tabla1[[#This Row],[COSTO ADICIONAL]]</f>
        <v>2.2165000000000004</v>
      </c>
      <c r="V1274">
        <v>216.92</v>
      </c>
      <c r="W1274" s="2">
        <f>Tabla1[[#This Row],[COSTO NORMAL2]]+Tabla1[[#This Row],[COSTO ADICIONAL2]]</f>
        <v>19.0915</v>
      </c>
    </row>
    <row r="1275" spans="1:23" x14ac:dyDescent="0.25">
      <c r="A1275" t="s">
        <v>72</v>
      </c>
      <c r="B1275" t="s">
        <v>2054</v>
      </c>
      <c r="C1275" t="s">
        <v>10366</v>
      </c>
      <c r="D1275" t="s">
        <v>13</v>
      </c>
      <c r="E1275" t="s">
        <v>14845</v>
      </c>
      <c r="F1275" t="s">
        <v>14</v>
      </c>
      <c r="G1275" t="s">
        <v>24</v>
      </c>
      <c r="H1275" t="s">
        <v>72</v>
      </c>
      <c r="I1275" t="s">
        <v>2055</v>
      </c>
      <c r="J1275" t="str">
        <f>MID(Tabla1[[#This Row],[HORA2]],1,2)</f>
        <v>13</v>
      </c>
      <c r="K1275" t="s">
        <v>96</v>
      </c>
      <c r="L1275" t="s">
        <v>96</v>
      </c>
      <c r="M1275" t="s">
        <v>14867</v>
      </c>
      <c r="N1275" t="s">
        <v>22</v>
      </c>
      <c r="O1275">
        <v>15.51</v>
      </c>
      <c r="P12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11.76</v>
      </c>
      <c r="Q1275">
        <f>IF(Tabla1[[#This Row],[SERVICIO]]="COMIDA",3,IF(Tabla1[[#This Row],[SERVICIO]]="CONTROLADO",12,IF(Tabla1[[#This Row],[SERVICIO]]="RÁPIDO",3.75,IF(Tabla1[[#This Row],[SERVICIO]]="NORMAL",2.5,))))</f>
        <v>3.75</v>
      </c>
      <c r="R1275">
        <f>IF(Tabla1[[#This Row],[SERVICIO]]="COMIDA",3.5,IF(Tabla1[[#This Row],[SERVICIO]]="CONTROLADO",8,IF(Tabla1[[#This Row],[SERVICIO]]="RÁPIDO",4.5,IF(Tabla1[[#This Row],[SERVICIO]]="NORMAL",3,))))</f>
        <v>4.5</v>
      </c>
      <c r="S12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5" s="2">
        <f>IF(Tabla1[[#This Row],[KILOMETROS ADICIONALES]]=0,Tabla1[[#This Row],[KILOMETROS]]*Tabla1[[#This Row],[COSTO NORMAL]],Tabla1[[#This Row],[COSTO NORMAL]]*Tabla1[[#This Row],[KILOMETROS HASTA]])</f>
        <v>16.875</v>
      </c>
      <c r="U1275" s="2">
        <f>Tabla1[[#This Row],[KILOMETROS ADICIONALES]]*Tabla1[[#This Row],[COSTO ADICIONAL]]</f>
        <v>6.468</v>
      </c>
      <c r="V1275">
        <v>92.19</v>
      </c>
      <c r="W1275" s="2">
        <f>Tabla1[[#This Row],[COSTO NORMAL2]]+Tabla1[[#This Row],[COSTO ADICIONAL2]]</f>
        <v>23.343</v>
      </c>
    </row>
    <row r="1276" spans="1:23" x14ac:dyDescent="0.25">
      <c r="A1276" t="s">
        <v>72</v>
      </c>
      <c r="B1276" t="s">
        <v>2056</v>
      </c>
      <c r="C1276" t="s">
        <v>10367</v>
      </c>
      <c r="D1276" t="s">
        <v>13</v>
      </c>
      <c r="E1276" t="s">
        <v>14845</v>
      </c>
      <c r="F1276" t="s">
        <v>76</v>
      </c>
      <c r="G1276" t="s">
        <v>15</v>
      </c>
      <c r="H1276" t="s">
        <v>72</v>
      </c>
      <c r="I1276" t="s">
        <v>2057</v>
      </c>
      <c r="J1276" t="str">
        <f>MID(Tabla1[[#This Row],[HORA2]],1,2)</f>
        <v>12</v>
      </c>
      <c r="K1276" t="s">
        <v>53</v>
      </c>
      <c r="L1276" t="s">
        <v>149</v>
      </c>
      <c r="M1276" t="s">
        <v>14867</v>
      </c>
      <c r="N1276" t="s">
        <v>22</v>
      </c>
      <c r="O1276">
        <v>8.2799999999999994</v>
      </c>
      <c r="P12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4.5299999999999994</v>
      </c>
      <c r="Q1276">
        <f>IF(Tabla1[[#This Row],[SERVICIO]]="COMIDA",3,IF(Tabla1[[#This Row],[SERVICIO]]="CONTROLADO",12,IF(Tabla1[[#This Row],[SERVICIO]]="RÁPIDO",3.75,IF(Tabla1[[#This Row],[SERVICIO]]="NORMAL",2.5,))))</f>
        <v>3.75</v>
      </c>
      <c r="R1276">
        <f>IF(Tabla1[[#This Row],[SERVICIO]]="COMIDA",3.5,IF(Tabla1[[#This Row],[SERVICIO]]="CONTROLADO",8,IF(Tabla1[[#This Row],[SERVICIO]]="RÁPIDO",4.5,IF(Tabla1[[#This Row],[SERVICIO]]="NORMAL",3,))))</f>
        <v>4.5</v>
      </c>
      <c r="S12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6" s="2">
        <f>IF(Tabla1[[#This Row],[KILOMETROS ADICIONALES]]=0,Tabla1[[#This Row],[KILOMETROS]]*Tabla1[[#This Row],[COSTO NORMAL]],Tabla1[[#This Row],[COSTO NORMAL]]*Tabla1[[#This Row],[KILOMETROS HASTA]])</f>
        <v>16.875</v>
      </c>
      <c r="U1276" s="2">
        <f>Tabla1[[#This Row],[KILOMETROS ADICIONALES]]*Tabla1[[#This Row],[COSTO ADICIONAL]]</f>
        <v>2.4914999999999998</v>
      </c>
      <c r="V1276">
        <v>105.61</v>
      </c>
      <c r="W1276" s="2">
        <f>Tabla1[[#This Row],[COSTO NORMAL2]]+Tabla1[[#This Row],[COSTO ADICIONAL2]]</f>
        <v>19.366499999999998</v>
      </c>
    </row>
    <row r="1277" spans="1:23" x14ac:dyDescent="0.25">
      <c r="A1277" t="s">
        <v>72</v>
      </c>
      <c r="B1277" t="s">
        <v>2058</v>
      </c>
      <c r="C1277" t="s">
        <v>10368</v>
      </c>
      <c r="D1277" t="s">
        <v>13</v>
      </c>
      <c r="E1277" t="s">
        <v>14845</v>
      </c>
      <c r="F1277" t="s">
        <v>295</v>
      </c>
      <c r="G1277" t="s">
        <v>15</v>
      </c>
      <c r="H1277" t="s">
        <v>72</v>
      </c>
      <c r="I1277" t="s">
        <v>2059</v>
      </c>
      <c r="J1277" t="str">
        <f>MID(Tabla1[[#This Row],[HORA2]],1,2)</f>
        <v>13</v>
      </c>
      <c r="K1277" t="s">
        <v>145</v>
      </c>
      <c r="L1277" t="s">
        <v>27</v>
      </c>
      <c r="M1277" t="s">
        <v>14867</v>
      </c>
      <c r="N1277" t="s">
        <v>22</v>
      </c>
      <c r="O1277">
        <v>18.38</v>
      </c>
      <c r="P12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14.629999999999999</v>
      </c>
      <c r="Q1277">
        <f>IF(Tabla1[[#This Row],[SERVICIO]]="COMIDA",3,IF(Tabla1[[#This Row],[SERVICIO]]="CONTROLADO",12,IF(Tabla1[[#This Row],[SERVICIO]]="RÁPIDO",3.75,IF(Tabla1[[#This Row],[SERVICIO]]="NORMAL",2.5,))))</f>
        <v>3.75</v>
      </c>
      <c r="R1277">
        <f>IF(Tabla1[[#This Row],[SERVICIO]]="COMIDA",3.5,IF(Tabla1[[#This Row],[SERVICIO]]="CONTROLADO",8,IF(Tabla1[[#This Row],[SERVICIO]]="RÁPIDO",4.5,IF(Tabla1[[#This Row],[SERVICIO]]="NORMAL",3,))))</f>
        <v>4.5</v>
      </c>
      <c r="S12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7" s="2">
        <f>IF(Tabla1[[#This Row],[KILOMETROS ADICIONALES]]=0,Tabla1[[#This Row],[KILOMETROS]]*Tabla1[[#This Row],[COSTO NORMAL]],Tabla1[[#This Row],[COSTO NORMAL]]*Tabla1[[#This Row],[KILOMETROS HASTA]])</f>
        <v>16.875</v>
      </c>
      <c r="U1277" s="2">
        <f>Tabla1[[#This Row],[KILOMETROS ADICIONALES]]*Tabla1[[#This Row],[COSTO ADICIONAL]]</f>
        <v>8.0465</v>
      </c>
      <c r="V1277">
        <v>149.19999999999999</v>
      </c>
      <c r="W1277" s="2">
        <f>Tabla1[[#This Row],[COSTO NORMAL2]]+Tabla1[[#This Row],[COSTO ADICIONAL2]]</f>
        <v>24.921500000000002</v>
      </c>
    </row>
    <row r="1278" spans="1:23" x14ac:dyDescent="0.25">
      <c r="A1278" t="s">
        <v>72</v>
      </c>
      <c r="B1278" t="s">
        <v>2060</v>
      </c>
      <c r="C1278" t="s">
        <v>10369</v>
      </c>
      <c r="D1278" t="s">
        <v>13</v>
      </c>
      <c r="E1278" t="s">
        <v>14845</v>
      </c>
      <c r="F1278" t="s">
        <v>14</v>
      </c>
      <c r="G1278" t="s">
        <v>15</v>
      </c>
      <c r="H1278" t="s">
        <v>72</v>
      </c>
      <c r="I1278" t="s">
        <v>2061</v>
      </c>
      <c r="J1278" t="str">
        <f>MID(Tabla1[[#This Row],[HORA2]],1,2)</f>
        <v>12</v>
      </c>
      <c r="K1278" t="s">
        <v>271</v>
      </c>
      <c r="L1278" t="s">
        <v>271</v>
      </c>
      <c r="M1278" t="s">
        <v>14867</v>
      </c>
      <c r="N1278" t="s">
        <v>22</v>
      </c>
      <c r="O1278">
        <v>19.04</v>
      </c>
      <c r="P12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15.29</v>
      </c>
      <c r="Q1278">
        <f>IF(Tabla1[[#This Row],[SERVICIO]]="COMIDA",3,IF(Tabla1[[#This Row],[SERVICIO]]="CONTROLADO",12,IF(Tabla1[[#This Row],[SERVICIO]]="RÁPIDO",3.75,IF(Tabla1[[#This Row],[SERVICIO]]="NORMAL",2.5,))))</f>
        <v>3.75</v>
      </c>
      <c r="R1278">
        <f>IF(Tabla1[[#This Row],[SERVICIO]]="COMIDA",3.5,IF(Tabla1[[#This Row],[SERVICIO]]="CONTROLADO",8,IF(Tabla1[[#This Row],[SERVICIO]]="RÁPIDO",4.5,IF(Tabla1[[#This Row],[SERVICIO]]="NORMAL",3,))))</f>
        <v>4.5</v>
      </c>
      <c r="S12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8" s="2">
        <f>IF(Tabla1[[#This Row],[KILOMETROS ADICIONALES]]=0,Tabla1[[#This Row],[KILOMETROS]]*Tabla1[[#This Row],[COSTO NORMAL]],Tabla1[[#This Row],[COSTO NORMAL]]*Tabla1[[#This Row],[KILOMETROS HASTA]])</f>
        <v>16.875</v>
      </c>
      <c r="U1278" s="2">
        <f>Tabla1[[#This Row],[KILOMETROS ADICIONALES]]*Tabla1[[#This Row],[COSTO ADICIONAL]]</f>
        <v>8.4094999999999995</v>
      </c>
      <c r="V1278">
        <v>158.72</v>
      </c>
      <c r="W1278" s="2">
        <f>Tabla1[[#This Row],[COSTO NORMAL2]]+Tabla1[[#This Row],[COSTO ADICIONAL2]]</f>
        <v>25.284500000000001</v>
      </c>
    </row>
    <row r="1279" spans="1:23" x14ac:dyDescent="0.25">
      <c r="A1279" t="s">
        <v>72</v>
      </c>
      <c r="B1279" t="s">
        <v>2062</v>
      </c>
      <c r="C1279" t="s">
        <v>10370</v>
      </c>
      <c r="D1279" t="s">
        <v>75</v>
      </c>
      <c r="E1279" t="s">
        <v>14845</v>
      </c>
      <c r="F1279" t="s">
        <v>14</v>
      </c>
      <c r="G1279" t="s">
        <v>15</v>
      </c>
      <c r="H1279" t="s">
        <v>72</v>
      </c>
      <c r="I1279" t="s">
        <v>2063</v>
      </c>
      <c r="J1279" t="str">
        <f>MID(Tabla1[[#This Row],[HORA2]],1,2)</f>
        <v>11</v>
      </c>
      <c r="K1279" t="s">
        <v>20</v>
      </c>
      <c r="L1279" t="s">
        <v>57</v>
      </c>
      <c r="M1279" t="s">
        <v>14867</v>
      </c>
      <c r="N1279" t="s">
        <v>22</v>
      </c>
      <c r="O1279">
        <v>14.79</v>
      </c>
      <c r="P12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11.04</v>
      </c>
      <c r="Q1279">
        <f>IF(Tabla1[[#This Row],[SERVICIO]]="COMIDA",3,IF(Tabla1[[#This Row],[SERVICIO]]="CONTROLADO",12,IF(Tabla1[[#This Row],[SERVICIO]]="RÁPIDO",3.75,IF(Tabla1[[#This Row],[SERVICIO]]="NORMAL",2.5,))))</f>
        <v>3.75</v>
      </c>
      <c r="R1279">
        <f>IF(Tabla1[[#This Row],[SERVICIO]]="COMIDA",3.5,IF(Tabla1[[#This Row],[SERVICIO]]="CONTROLADO",8,IF(Tabla1[[#This Row],[SERVICIO]]="RÁPIDO",4.5,IF(Tabla1[[#This Row],[SERVICIO]]="NORMAL",3,))))</f>
        <v>4.5</v>
      </c>
      <c r="S12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79" s="2">
        <f>IF(Tabla1[[#This Row],[KILOMETROS ADICIONALES]]=0,Tabla1[[#This Row],[KILOMETROS]]*Tabla1[[#This Row],[COSTO NORMAL]],Tabla1[[#This Row],[COSTO NORMAL]]*Tabla1[[#This Row],[KILOMETROS HASTA]])</f>
        <v>16.875</v>
      </c>
      <c r="U1279" s="2">
        <f>Tabla1[[#This Row],[KILOMETROS ADICIONALES]]*Tabla1[[#This Row],[COSTO ADICIONAL]]</f>
        <v>6.0720000000000001</v>
      </c>
      <c r="V1279">
        <v>116.27</v>
      </c>
      <c r="W1279" s="2">
        <f>Tabla1[[#This Row],[COSTO NORMAL2]]+Tabla1[[#This Row],[COSTO ADICIONAL2]]</f>
        <v>22.946999999999999</v>
      </c>
    </row>
    <row r="1280" spans="1:23" x14ac:dyDescent="0.25">
      <c r="A1280" t="s">
        <v>72</v>
      </c>
      <c r="B1280" t="s">
        <v>2062</v>
      </c>
      <c r="C1280" t="s">
        <v>10371</v>
      </c>
      <c r="D1280" t="s">
        <v>75</v>
      </c>
      <c r="E1280" t="s">
        <v>14845</v>
      </c>
      <c r="F1280" t="s">
        <v>14</v>
      </c>
      <c r="G1280" t="s">
        <v>15</v>
      </c>
      <c r="H1280" t="s">
        <v>72</v>
      </c>
      <c r="I1280" t="s">
        <v>2064</v>
      </c>
      <c r="J1280" t="str">
        <f>MID(Tabla1[[#This Row],[HORA2]],1,2)</f>
        <v>18</v>
      </c>
      <c r="K1280" t="s">
        <v>20</v>
      </c>
      <c r="L1280" t="s">
        <v>257</v>
      </c>
      <c r="M1280" t="s">
        <v>14867</v>
      </c>
      <c r="N1280" t="s">
        <v>22</v>
      </c>
      <c r="O1280">
        <v>10</v>
      </c>
      <c r="P12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6.25</v>
      </c>
      <c r="Q1280">
        <f>IF(Tabla1[[#This Row],[SERVICIO]]="COMIDA",3,IF(Tabla1[[#This Row],[SERVICIO]]="CONTROLADO",12,IF(Tabla1[[#This Row],[SERVICIO]]="RÁPIDO",3.75,IF(Tabla1[[#This Row],[SERVICIO]]="NORMAL",2.5,))))</f>
        <v>3.75</v>
      </c>
      <c r="R1280">
        <f>IF(Tabla1[[#This Row],[SERVICIO]]="COMIDA",3.5,IF(Tabla1[[#This Row],[SERVICIO]]="CONTROLADO",8,IF(Tabla1[[#This Row],[SERVICIO]]="RÁPIDO",4.5,IF(Tabla1[[#This Row],[SERVICIO]]="NORMAL",3,))))</f>
        <v>4.5</v>
      </c>
      <c r="S12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0" s="2">
        <f>IF(Tabla1[[#This Row],[KILOMETROS ADICIONALES]]=0,Tabla1[[#This Row],[KILOMETROS]]*Tabla1[[#This Row],[COSTO NORMAL]],Tabla1[[#This Row],[COSTO NORMAL]]*Tabla1[[#This Row],[KILOMETROS HASTA]])</f>
        <v>16.875</v>
      </c>
      <c r="U1280" s="2">
        <f>Tabla1[[#This Row],[KILOMETROS ADICIONALES]]*Tabla1[[#This Row],[COSTO ADICIONAL]]</f>
        <v>3.4375000000000004</v>
      </c>
      <c r="V1280">
        <v>39.97</v>
      </c>
      <c r="W1280" s="2">
        <f>Tabla1[[#This Row],[COSTO NORMAL2]]+Tabla1[[#This Row],[COSTO ADICIONAL2]]</f>
        <v>20.3125</v>
      </c>
    </row>
    <row r="1281" spans="1:23" x14ac:dyDescent="0.25">
      <c r="A1281" t="s">
        <v>72</v>
      </c>
      <c r="B1281" t="s">
        <v>2062</v>
      </c>
      <c r="C1281" t="s">
        <v>10372</v>
      </c>
      <c r="D1281" t="s">
        <v>13</v>
      </c>
      <c r="E1281" t="s">
        <v>14845</v>
      </c>
      <c r="F1281" t="s">
        <v>14</v>
      </c>
      <c r="G1281" t="s">
        <v>15</v>
      </c>
      <c r="H1281" t="s">
        <v>72</v>
      </c>
      <c r="I1281" t="s">
        <v>2065</v>
      </c>
      <c r="J1281" t="str">
        <f>MID(Tabla1[[#This Row],[HORA2]],1,2)</f>
        <v>12</v>
      </c>
      <c r="K1281" t="s">
        <v>20</v>
      </c>
      <c r="L1281" t="s">
        <v>35</v>
      </c>
      <c r="M1281" t="s">
        <v>14867</v>
      </c>
      <c r="N1281" t="s">
        <v>22</v>
      </c>
      <c r="O1281">
        <v>2.34</v>
      </c>
      <c r="P12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281">
        <f>IF(Tabla1[[#This Row],[SERVICIO]]="COMIDA",3,IF(Tabla1[[#This Row],[SERVICIO]]="CONTROLADO",12,IF(Tabla1[[#This Row],[SERVICIO]]="RÁPIDO",3.75,IF(Tabla1[[#This Row],[SERVICIO]]="NORMAL",2.5,))))</f>
        <v>3.75</v>
      </c>
      <c r="R1281">
        <f>IF(Tabla1[[#This Row],[SERVICIO]]="COMIDA",3.5,IF(Tabla1[[#This Row],[SERVICIO]]="CONTROLADO",8,IF(Tabla1[[#This Row],[SERVICIO]]="RÁPIDO",4.5,IF(Tabla1[[#This Row],[SERVICIO]]="NORMAL",3,))))</f>
        <v>4.5</v>
      </c>
      <c r="S12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1" s="2">
        <f>IF(Tabla1[[#This Row],[KILOMETROS ADICIONALES]]=0,Tabla1[[#This Row],[KILOMETROS]]*Tabla1[[#This Row],[COSTO NORMAL]],Tabla1[[#This Row],[COSTO NORMAL]]*Tabla1[[#This Row],[KILOMETROS HASTA]])</f>
        <v>10.53</v>
      </c>
      <c r="U1281" s="2">
        <f>Tabla1[[#This Row],[KILOMETROS ADICIONALES]]*Tabla1[[#This Row],[COSTO ADICIONAL]]</f>
        <v>0</v>
      </c>
      <c r="V1281">
        <v>133.12</v>
      </c>
      <c r="W1281" s="2">
        <f>Tabla1[[#This Row],[COSTO NORMAL2]]+Tabla1[[#This Row],[COSTO ADICIONAL2]]</f>
        <v>10.53</v>
      </c>
    </row>
    <row r="1282" spans="1:23" x14ac:dyDescent="0.25">
      <c r="A1282" t="s">
        <v>72</v>
      </c>
      <c r="B1282" t="s">
        <v>2062</v>
      </c>
      <c r="C1282" t="s">
        <v>10373</v>
      </c>
      <c r="D1282" t="s">
        <v>75</v>
      </c>
      <c r="E1282" t="s">
        <v>14845</v>
      </c>
      <c r="F1282" t="s">
        <v>14</v>
      </c>
      <c r="G1282" t="s">
        <v>15</v>
      </c>
      <c r="H1282" t="s">
        <v>72</v>
      </c>
      <c r="I1282" t="s">
        <v>2066</v>
      </c>
      <c r="J1282" t="str">
        <f>MID(Tabla1[[#This Row],[HORA2]],1,2)</f>
        <v>11</v>
      </c>
      <c r="K1282" t="s">
        <v>20</v>
      </c>
      <c r="L1282" t="s">
        <v>78</v>
      </c>
      <c r="M1282" t="s">
        <v>14867</v>
      </c>
      <c r="N1282" t="s">
        <v>22</v>
      </c>
      <c r="O1282">
        <v>20.56</v>
      </c>
      <c r="P12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16.809999999999999</v>
      </c>
      <c r="Q1282">
        <f>IF(Tabla1[[#This Row],[SERVICIO]]="COMIDA",3,IF(Tabla1[[#This Row],[SERVICIO]]="CONTROLADO",12,IF(Tabla1[[#This Row],[SERVICIO]]="RÁPIDO",3.75,IF(Tabla1[[#This Row],[SERVICIO]]="NORMAL",2.5,))))</f>
        <v>3.75</v>
      </c>
      <c r="R1282">
        <f>IF(Tabla1[[#This Row],[SERVICIO]]="COMIDA",3.5,IF(Tabla1[[#This Row],[SERVICIO]]="CONTROLADO",8,IF(Tabla1[[#This Row],[SERVICIO]]="RÁPIDO",4.5,IF(Tabla1[[#This Row],[SERVICIO]]="NORMAL",3,))))</f>
        <v>4.5</v>
      </c>
      <c r="S12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2" s="2">
        <f>IF(Tabla1[[#This Row],[KILOMETROS ADICIONALES]]=0,Tabla1[[#This Row],[KILOMETROS]]*Tabla1[[#This Row],[COSTO NORMAL]],Tabla1[[#This Row],[COSTO NORMAL]]*Tabla1[[#This Row],[KILOMETROS HASTA]])</f>
        <v>16.875</v>
      </c>
      <c r="U1282" s="2">
        <f>Tabla1[[#This Row],[KILOMETROS ADICIONALES]]*Tabla1[[#This Row],[COSTO ADICIONAL]]</f>
        <v>9.2454999999999998</v>
      </c>
      <c r="V1282">
        <v>197.8</v>
      </c>
      <c r="W1282" s="2">
        <f>Tabla1[[#This Row],[COSTO NORMAL2]]+Tabla1[[#This Row],[COSTO ADICIONAL2]]</f>
        <v>26.1205</v>
      </c>
    </row>
    <row r="1283" spans="1:23" x14ac:dyDescent="0.25">
      <c r="A1283" t="s">
        <v>72</v>
      </c>
      <c r="B1283" t="s">
        <v>2067</v>
      </c>
      <c r="C1283" t="s">
        <v>10374</v>
      </c>
      <c r="D1283" t="s">
        <v>13</v>
      </c>
      <c r="E1283" t="s">
        <v>14845</v>
      </c>
      <c r="F1283" t="s">
        <v>14</v>
      </c>
      <c r="G1283" t="s">
        <v>15</v>
      </c>
      <c r="H1283" t="s">
        <v>72</v>
      </c>
      <c r="I1283" t="s">
        <v>2068</v>
      </c>
      <c r="J1283" t="str">
        <f>MID(Tabla1[[#This Row],[HORA2]],1,2)</f>
        <v>12</v>
      </c>
      <c r="K1283" t="s">
        <v>145</v>
      </c>
      <c r="L1283" t="s">
        <v>19</v>
      </c>
      <c r="M1283" t="s">
        <v>14867</v>
      </c>
      <c r="N1283" t="s">
        <v>22</v>
      </c>
      <c r="O1283">
        <v>16.510000000000002</v>
      </c>
      <c r="P12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12.760000000000002</v>
      </c>
      <c r="Q1283">
        <f>IF(Tabla1[[#This Row],[SERVICIO]]="COMIDA",3,IF(Tabla1[[#This Row],[SERVICIO]]="CONTROLADO",12,IF(Tabla1[[#This Row],[SERVICIO]]="RÁPIDO",3.75,IF(Tabla1[[#This Row],[SERVICIO]]="NORMAL",2.5,))))</f>
        <v>3.75</v>
      </c>
      <c r="R1283">
        <f>IF(Tabla1[[#This Row],[SERVICIO]]="COMIDA",3.5,IF(Tabla1[[#This Row],[SERVICIO]]="CONTROLADO",8,IF(Tabla1[[#This Row],[SERVICIO]]="RÁPIDO",4.5,IF(Tabla1[[#This Row],[SERVICIO]]="NORMAL",3,))))</f>
        <v>4.5</v>
      </c>
      <c r="S12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3" s="2">
        <f>IF(Tabla1[[#This Row],[KILOMETROS ADICIONALES]]=0,Tabla1[[#This Row],[KILOMETROS]]*Tabla1[[#This Row],[COSTO NORMAL]],Tabla1[[#This Row],[COSTO NORMAL]]*Tabla1[[#This Row],[KILOMETROS HASTA]])</f>
        <v>16.875</v>
      </c>
      <c r="U1283" s="2">
        <f>Tabla1[[#This Row],[KILOMETROS ADICIONALES]]*Tabla1[[#This Row],[COSTO ADICIONAL]]</f>
        <v>7.0180000000000016</v>
      </c>
      <c r="V1283">
        <v>157.77000000000001</v>
      </c>
      <c r="W1283" s="2">
        <f>Tabla1[[#This Row],[COSTO NORMAL2]]+Tabla1[[#This Row],[COSTO ADICIONAL2]]</f>
        <v>23.893000000000001</v>
      </c>
    </row>
    <row r="1284" spans="1:23" x14ac:dyDescent="0.25">
      <c r="A1284" t="s">
        <v>72</v>
      </c>
      <c r="B1284" t="s">
        <v>2069</v>
      </c>
      <c r="C1284" t="s">
        <v>10375</v>
      </c>
      <c r="D1284" t="s">
        <v>75</v>
      </c>
      <c r="E1284" t="s">
        <v>14845</v>
      </c>
      <c r="F1284" t="s">
        <v>14</v>
      </c>
      <c r="G1284" t="s">
        <v>15</v>
      </c>
      <c r="H1284" t="s">
        <v>785</v>
      </c>
      <c r="I1284" t="s">
        <v>2070</v>
      </c>
      <c r="J1284" t="str">
        <f>MID(Tabla1[[#This Row],[HORA2]],1,2)</f>
        <v>14</v>
      </c>
      <c r="K1284" t="s">
        <v>20</v>
      </c>
      <c r="L1284" t="s">
        <v>20</v>
      </c>
      <c r="M1284" t="s">
        <v>14867</v>
      </c>
      <c r="N1284" t="s">
        <v>22</v>
      </c>
      <c r="O1284">
        <v>11.74</v>
      </c>
      <c r="P12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7.99</v>
      </c>
      <c r="Q1284">
        <f>IF(Tabla1[[#This Row],[SERVICIO]]="COMIDA",3,IF(Tabla1[[#This Row],[SERVICIO]]="CONTROLADO",12,IF(Tabla1[[#This Row],[SERVICIO]]="RÁPIDO",3.75,IF(Tabla1[[#This Row],[SERVICIO]]="NORMAL",2.5,))))</f>
        <v>3.75</v>
      </c>
      <c r="R1284">
        <f>IF(Tabla1[[#This Row],[SERVICIO]]="COMIDA",3.5,IF(Tabla1[[#This Row],[SERVICIO]]="CONTROLADO",8,IF(Tabla1[[#This Row],[SERVICIO]]="RÁPIDO",4.5,IF(Tabla1[[#This Row],[SERVICIO]]="NORMAL",3,))))</f>
        <v>4.5</v>
      </c>
      <c r="S12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4" s="2">
        <f>IF(Tabla1[[#This Row],[KILOMETROS ADICIONALES]]=0,Tabla1[[#This Row],[KILOMETROS]]*Tabla1[[#This Row],[COSTO NORMAL]],Tabla1[[#This Row],[COSTO NORMAL]]*Tabla1[[#This Row],[KILOMETROS HASTA]])</f>
        <v>16.875</v>
      </c>
      <c r="U1284" s="2">
        <f>Tabla1[[#This Row],[KILOMETROS ADICIONALES]]*Tabla1[[#This Row],[COSTO ADICIONAL]]</f>
        <v>4.3945000000000007</v>
      </c>
      <c r="V1284">
        <v>205.43</v>
      </c>
      <c r="W1284" s="2">
        <f>Tabla1[[#This Row],[COSTO NORMAL2]]+Tabla1[[#This Row],[COSTO ADICIONAL2]]</f>
        <v>21.269500000000001</v>
      </c>
    </row>
    <row r="1285" spans="1:23" x14ac:dyDescent="0.25">
      <c r="A1285" t="s">
        <v>72</v>
      </c>
      <c r="B1285" t="s">
        <v>2069</v>
      </c>
      <c r="C1285" t="s">
        <v>10376</v>
      </c>
      <c r="D1285" t="s">
        <v>75</v>
      </c>
      <c r="E1285" t="s">
        <v>14845</v>
      </c>
      <c r="F1285" t="s">
        <v>14</v>
      </c>
      <c r="G1285" t="s">
        <v>24</v>
      </c>
      <c r="H1285" t="s">
        <v>72</v>
      </c>
      <c r="I1285" t="s">
        <v>2071</v>
      </c>
      <c r="J1285" t="str">
        <f>MID(Tabla1[[#This Row],[HORA2]],1,2)</f>
        <v>10</v>
      </c>
      <c r="K1285" t="s">
        <v>20</v>
      </c>
      <c r="L1285" t="s">
        <v>20</v>
      </c>
      <c r="M1285" t="s">
        <v>14867</v>
      </c>
      <c r="N1285" t="s">
        <v>22</v>
      </c>
      <c r="O1285">
        <v>14.65</v>
      </c>
      <c r="P12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1285">
        <f>IF(Tabla1[[#This Row],[SERVICIO]]="COMIDA",3,IF(Tabla1[[#This Row],[SERVICIO]]="CONTROLADO",12,IF(Tabla1[[#This Row],[SERVICIO]]="RÁPIDO",3.75,IF(Tabla1[[#This Row],[SERVICIO]]="NORMAL",2.5,))))</f>
        <v>3.75</v>
      </c>
      <c r="R1285">
        <f>IF(Tabla1[[#This Row],[SERVICIO]]="COMIDA",3.5,IF(Tabla1[[#This Row],[SERVICIO]]="CONTROLADO",8,IF(Tabla1[[#This Row],[SERVICIO]]="RÁPIDO",4.5,IF(Tabla1[[#This Row],[SERVICIO]]="NORMAL",3,))))</f>
        <v>4.5</v>
      </c>
      <c r="S12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5" s="2">
        <f>IF(Tabla1[[#This Row],[KILOMETROS ADICIONALES]]=0,Tabla1[[#This Row],[KILOMETROS]]*Tabla1[[#This Row],[COSTO NORMAL]],Tabla1[[#This Row],[COSTO NORMAL]]*Tabla1[[#This Row],[KILOMETROS HASTA]])</f>
        <v>16.875</v>
      </c>
      <c r="U1285" s="2">
        <f>Tabla1[[#This Row],[KILOMETROS ADICIONALES]]*Tabla1[[#This Row],[COSTO ADICIONAL]]</f>
        <v>5.995000000000001</v>
      </c>
      <c r="V1285">
        <v>89.68</v>
      </c>
      <c r="W1285" s="2">
        <f>Tabla1[[#This Row],[COSTO NORMAL2]]+Tabla1[[#This Row],[COSTO ADICIONAL2]]</f>
        <v>22.87</v>
      </c>
    </row>
    <row r="1286" spans="1:23" x14ac:dyDescent="0.25">
      <c r="A1286" t="s">
        <v>72</v>
      </c>
      <c r="B1286" t="s">
        <v>2072</v>
      </c>
      <c r="C1286" t="s">
        <v>10377</v>
      </c>
      <c r="D1286" t="s">
        <v>13</v>
      </c>
      <c r="E1286" t="s">
        <v>14845</v>
      </c>
      <c r="F1286" t="s">
        <v>14</v>
      </c>
      <c r="G1286" t="s">
        <v>15</v>
      </c>
      <c r="H1286" t="s">
        <v>72</v>
      </c>
      <c r="I1286" t="s">
        <v>2073</v>
      </c>
      <c r="J1286" t="str">
        <f>MID(Tabla1[[#This Row],[HORA2]],1,2)</f>
        <v>11</v>
      </c>
      <c r="K1286" t="s">
        <v>20</v>
      </c>
      <c r="L1286" t="s">
        <v>20</v>
      </c>
      <c r="M1286" t="s">
        <v>14867</v>
      </c>
      <c r="N1286" t="s">
        <v>22</v>
      </c>
      <c r="O1286">
        <v>10.84</v>
      </c>
      <c r="P12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7.09</v>
      </c>
      <c r="Q1286">
        <f>IF(Tabla1[[#This Row],[SERVICIO]]="COMIDA",3,IF(Tabla1[[#This Row],[SERVICIO]]="CONTROLADO",12,IF(Tabla1[[#This Row],[SERVICIO]]="RÁPIDO",3.75,IF(Tabla1[[#This Row],[SERVICIO]]="NORMAL",2.5,))))</f>
        <v>3.75</v>
      </c>
      <c r="R1286">
        <f>IF(Tabla1[[#This Row],[SERVICIO]]="COMIDA",3.5,IF(Tabla1[[#This Row],[SERVICIO]]="CONTROLADO",8,IF(Tabla1[[#This Row],[SERVICIO]]="RÁPIDO",4.5,IF(Tabla1[[#This Row],[SERVICIO]]="NORMAL",3,))))</f>
        <v>4.5</v>
      </c>
      <c r="S12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6" s="2">
        <f>IF(Tabla1[[#This Row],[KILOMETROS ADICIONALES]]=0,Tabla1[[#This Row],[KILOMETROS]]*Tabla1[[#This Row],[COSTO NORMAL]],Tabla1[[#This Row],[COSTO NORMAL]]*Tabla1[[#This Row],[KILOMETROS HASTA]])</f>
        <v>16.875</v>
      </c>
      <c r="U1286" s="2">
        <f>Tabla1[[#This Row],[KILOMETROS ADICIONALES]]*Tabla1[[#This Row],[COSTO ADICIONAL]]</f>
        <v>3.8995000000000002</v>
      </c>
      <c r="V1286">
        <v>90.77</v>
      </c>
      <c r="W1286" s="2">
        <f>Tabla1[[#This Row],[COSTO NORMAL2]]+Tabla1[[#This Row],[COSTO ADICIONAL2]]</f>
        <v>20.7745</v>
      </c>
    </row>
    <row r="1287" spans="1:23" x14ac:dyDescent="0.25">
      <c r="A1287" t="s">
        <v>72</v>
      </c>
      <c r="B1287" t="s">
        <v>319</v>
      </c>
      <c r="C1287" t="s">
        <v>10378</v>
      </c>
      <c r="D1287" t="s">
        <v>13</v>
      </c>
      <c r="E1287" t="s">
        <v>14845</v>
      </c>
      <c r="F1287" t="s">
        <v>14</v>
      </c>
      <c r="G1287" t="s">
        <v>15</v>
      </c>
      <c r="H1287" t="s">
        <v>72</v>
      </c>
      <c r="I1287" t="s">
        <v>2074</v>
      </c>
      <c r="J1287" t="str">
        <f>MID(Tabla1[[#This Row],[HORA2]],1,2)</f>
        <v>12</v>
      </c>
      <c r="K1287" t="s">
        <v>35</v>
      </c>
      <c r="L1287" t="s">
        <v>35</v>
      </c>
      <c r="M1287" t="s">
        <v>14867</v>
      </c>
      <c r="N1287" t="s">
        <v>22</v>
      </c>
      <c r="O1287">
        <v>13.69</v>
      </c>
      <c r="P12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9.94</v>
      </c>
      <c r="Q1287">
        <f>IF(Tabla1[[#This Row],[SERVICIO]]="COMIDA",3,IF(Tabla1[[#This Row],[SERVICIO]]="CONTROLADO",12,IF(Tabla1[[#This Row],[SERVICIO]]="RÁPIDO",3.75,IF(Tabla1[[#This Row],[SERVICIO]]="NORMAL",2.5,))))</f>
        <v>3.75</v>
      </c>
      <c r="R1287">
        <f>IF(Tabla1[[#This Row],[SERVICIO]]="COMIDA",3.5,IF(Tabla1[[#This Row],[SERVICIO]]="CONTROLADO",8,IF(Tabla1[[#This Row],[SERVICIO]]="RÁPIDO",4.5,IF(Tabla1[[#This Row],[SERVICIO]]="NORMAL",3,))))</f>
        <v>4.5</v>
      </c>
      <c r="S12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7" s="2">
        <f>IF(Tabla1[[#This Row],[KILOMETROS ADICIONALES]]=0,Tabla1[[#This Row],[KILOMETROS]]*Tabla1[[#This Row],[COSTO NORMAL]],Tabla1[[#This Row],[COSTO NORMAL]]*Tabla1[[#This Row],[KILOMETROS HASTA]])</f>
        <v>16.875</v>
      </c>
      <c r="U1287" s="2">
        <f>Tabla1[[#This Row],[KILOMETROS ADICIONALES]]*Tabla1[[#This Row],[COSTO ADICIONAL]]</f>
        <v>5.4670000000000005</v>
      </c>
      <c r="V1287">
        <v>12.11</v>
      </c>
      <c r="W1287" s="2">
        <f>Tabla1[[#This Row],[COSTO NORMAL2]]+Tabla1[[#This Row],[COSTO ADICIONAL2]]</f>
        <v>22.341999999999999</v>
      </c>
    </row>
    <row r="1288" spans="1:23" x14ac:dyDescent="0.25">
      <c r="A1288" t="s">
        <v>72</v>
      </c>
      <c r="B1288" t="s">
        <v>2075</v>
      </c>
      <c r="C1288" t="s">
        <v>10379</v>
      </c>
      <c r="D1288" t="s">
        <v>13</v>
      </c>
      <c r="E1288" t="s">
        <v>14845</v>
      </c>
      <c r="F1288" t="s">
        <v>295</v>
      </c>
      <c r="G1288" t="s">
        <v>15</v>
      </c>
      <c r="H1288" t="s">
        <v>72</v>
      </c>
      <c r="I1288" t="s">
        <v>2076</v>
      </c>
      <c r="J1288" t="str">
        <f>MID(Tabla1[[#This Row],[HORA2]],1,2)</f>
        <v>11</v>
      </c>
      <c r="K1288" t="s">
        <v>57</v>
      </c>
      <c r="L1288" t="s">
        <v>57</v>
      </c>
      <c r="M1288" t="s">
        <v>14867</v>
      </c>
      <c r="N1288" t="s">
        <v>22</v>
      </c>
      <c r="O1288">
        <v>7.45</v>
      </c>
      <c r="P12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</v>
      </c>
      <c r="Q1288">
        <f>IF(Tabla1[[#This Row],[SERVICIO]]="COMIDA",3,IF(Tabla1[[#This Row],[SERVICIO]]="CONTROLADO",12,IF(Tabla1[[#This Row],[SERVICIO]]="RÁPIDO",3.75,IF(Tabla1[[#This Row],[SERVICIO]]="NORMAL",2.5,))))</f>
        <v>3.75</v>
      </c>
      <c r="R1288">
        <f>IF(Tabla1[[#This Row],[SERVICIO]]="COMIDA",3.5,IF(Tabla1[[#This Row],[SERVICIO]]="CONTROLADO",8,IF(Tabla1[[#This Row],[SERVICIO]]="RÁPIDO",4.5,IF(Tabla1[[#This Row],[SERVICIO]]="NORMAL",3,))))</f>
        <v>4.5</v>
      </c>
      <c r="S12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8" s="2">
        <f>IF(Tabla1[[#This Row],[KILOMETROS ADICIONALES]]=0,Tabla1[[#This Row],[KILOMETROS]]*Tabla1[[#This Row],[COSTO NORMAL]],Tabla1[[#This Row],[COSTO NORMAL]]*Tabla1[[#This Row],[KILOMETROS HASTA]])</f>
        <v>16.875</v>
      </c>
      <c r="U1288" s="2">
        <f>Tabla1[[#This Row],[KILOMETROS ADICIONALES]]*Tabla1[[#This Row],[COSTO ADICIONAL]]</f>
        <v>2.0350000000000001</v>
      </c>
      <c r="V1288">
        <v>202.76</v>
      </c>
      <c r="W1288" s="2">
        <f>Tabla1[[#This Row],[COSTO NORMAL2]]+Tabla1[[#This Row],[COSTO ADICIONAL2]]</f>
        <v>18.91</v>
      </c>
    </row>
    <row r="1289" spans="1:23" x14ac:dyDescent="0.25">
      <c r="A1289" t="s">
        <v>72</v>
      </c>
      <c r="B1289" t="s">
        <v>2077</v>
      </c>
      <c r="C1289" t="s">
        <v>10380</v>
      </c>
      <c r="D1289" t="s">
        <v>13</v>
      </c>
      <c r="E1289" t="s">
        <v>14845</v>
      </c>
      <c r="F1289" t="s">
        <v>14</v>
      </c>
      <c r="G1289" t="s">
        <v>15</v>
      </c>
      <c r="H1289" t="s">
        <v>72</v>
      </c>
      <c r="I1289" t="s">
        <v>2078</v>
      </c>
      <c r="J1289" t="str">
        <f>MID(Tabla1[[#This Row],[HORA2]],1,2)</f>
        <v>12</v>
      </c>
      <c r="K1289" t="s">
        <v>110</v>
      </c>
      <c r="L1289" t="s">
        <v>110</v>
      </c>
      <c r="M1289" t="s">
        <v>14867</v>
      </c>
      <c r="N1289" t="s">
        <v>22</v>
      </c>
      <c r="O1289">
        <v>18.670000000000002</v>
      </c>
      <c r="P12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14.920000000000002</v>
      </c>
      <c r="Q1289">
        <f>IF(Tabla1[[#This Row],[SERVICIO]]="COMIDA",3,IF(Tabla1[[#This Row],[SERVICIO]]="CONTROLADO",12,IF(Tabla1[[#This Row],[SERVICIO]]="RÁPIDO",3.75,IF(Tabla1[[#This Row],[SERVICIO]]="NORMAL",2.5,))))</f>
        <v>3.75</v>
      </c>
      <c r="R1289">
        <f>IF(Tabla1[[#This Row],[SERVICIO]]="COMIDA",3.5,IF(Tabla1[[#This Row],[SERVICIO]]="CONTROLADO",8,IF(Tabla1[[#This Row],[SERVICIO]]="RÁPIDO",4.5,IF(Tabla1[[#This Row],[SERVICIO]]="NORMAL",3,))))</f>
        <v>4.5</v>
      </c>
      <c r="S12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89" s="2">
        <f>IF(Tabla1[[#This Row],[KILOMETROS ADICIONALES]]=0,Tabla1[[#This Row],[KILOMETROS]]*Tabla1[[#This Row],[COSTO NORMAL]],Tabla1[[#This Row],[COSTO NORMAL]]*Tabla1[[#This Row],[KILOMETROS HASTA]])</f>
        <v>16.875</v>
      </c>
      <c r="U1289" s="2">
        <f>Tabla1[[#This Row],[KILOMETROS ADICIONALES]]*Tabla1[[#This Row],[COSTO ADICIONAL]]</f>
        <v>8.2060000000000013</v>
      </c>
      <c r="V1289">
        <v>233.17</v>
      </c>
      <c r="W1289" s="2">
        <f>Tabla1[[#This Row],[COSTO NORMAL2]]+Tabla1[[#This Row],[COSTO ADICIONAL2]]</f>
        <v>25.081000000000003</v>
      </c>
    </row>
    <row r="1290" spans="1:23" x14ac:dyDescent="0.25">
      <c r="A1290" t="s">
        <v>72</v>
      </c>
      <c r="B1290" t="s">
        <v>2079</v>
      </c>
      <c r="C1290" t="s">
        <v>10381</v>
      </c>
      <c r="D1290" t="s">
        <v>13</v>
      </c>
      <c r="E1290" t="s">
        <v>14845</v>
      </c>
      <c r="F1290" t="s">
        <v>14</v>
      </c>
      <c r="G1290" t="s">
        <v>15</v>
      </c>
      <c r="H1290" t="s">
        <v>72</v>
      </c>
      <c r="I1290" t="s">
        <v>2080</v>
      </c>
      <c r="J1290" t="str">
        <f>MID(Tabla1[[#This Row],[HORA2]],1,2)</f>
        <v>11</v>
      </c>
      <c r="K1290" t="s">
        <v>90</v>
      </c>
      <c r="L1290" t="s">
        <v>102</v>
      </c>
      <c r="M1290" t="s">
        <v>14867</v>
      </c>
      <c r="N1290" t="s">
        <v>22</v>
      </c>
      <c r="O1290">
        <v>7.01</v>
      </c>
      <c r="P12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</v>
      </c>
      <c r="Q1290">
        <f>IF(Tabla1[[#This Row],[SERVICIO]]="COMIDA",3,IF(Tabla1[[#This Row],[SERVICIO]]="CONTROLADO",12,IF(Tabla1[[#This Row],[SERVICIO]]="RÁPIDO",3.75,IF(Tabla1[[#This Row],[SERVICIO]]="NORMAL",2.5,))))</f>
        <v>3.75</v>
      </c>
      <c r="R1290">
        <f>IF(Tabla1[[#This Row],[SERVICIO]]="COMIDA",3.5,IF(Tabla1[[#This Row],[SERVICIO]]="CONTROLADO",8,IF(Tabla1[[#This Row],[SERVICIO]]="RÁPIDO",4.5,IF(Tabla1[[#This Row],[SERVICIO]]="NORMAL",3,))))</f>
        <v>4.5</v>
      </c>
      <c r="S12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0" s="2">
        <f>IF(Tabla1[[#This Row],[KILOMETROS ADICIONALES]]=0,Tabla1[[#This Row],[KILOMETROS]]*Tabla1[[#This Row],[COSTO NORMAL]],Tabla1[[#This Row],[COSTO NORMAL]]*Tabla1[[#This Row],[KILOMETROS HASTA]])</f>
        <v>16.875</v>
      </c>
      <c r="U1290" s="2">
        <f>Tabla1[[#This Row],[KILOMETROS ADICIONALES]]*Tabla1[[#This Row],[COSTO ADICIONAL]]</f>
        <v>1.7929999999999999</v>
      </c>
      <c r="V1290">
        <v>212.94</v>
      </c>
      <c r="W1290" s="2">
        <f>Tabla1[[#This Row],[COSTO NORMAL2]]+Tabla1[[#This Row],[COSTO ADICIONAL2]]</f>
        <v>18.667999999999999</v>
      </c>
    </row>
    <row r="1291" spans="1:23" x14ac:dyDescent="0.25">
      <c r="A1291" t="s">
        <v>72</v>
      </c>
      <c r="B1291" t="s">
        <v>2081</v>
      </c>
      <c r="C1291" t="s">
        <v>10382</v>
      </c>
      <c r="D1291" t="s">
        <v>13</v>
      </c>
      <c r="E1291" t="s">
        <v>14845</v>
      </c>
      <c r="F1291" t="s">
        <v>14</v>
      </c>
      <c r="G1291" t="s">
        <v>15</v>
      </c>
      <c r="H1291" t="s">
        <v>72</v>
      </c>
      <c r="I1291" t="s">
        <v>2082</v>
      </c>
      <c r="J1291" t="str">
        <f>MID(Tabla1[[#This Row],[HORA2]],1,2)</f>
        <v>13</v>
      </c>
      <c r="K1291" t="s">
        <v>31</v>
      </c>
      <c r="L1291" t="s">
        <v>188</v>
      </c>
      <c r="M1291" t="s">
        <v>14867</v>
      </c>
      <c r="N1291" t="s">
        <v>22</v>
      </c>
      <c r="O1291">
        <v>16.14</v>
      </c>
      <c r="P12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12.39</v>
      </c>
      <c r="Q1291">
        <f>IF(Tabla1[[#This Row],[SERVICIO]]="COMIDA",3,IF(Tabla1[[#This Row],[SERVICIO]]="CONTROLADO",12,IF(Tabla1[[#This Row],[SERVICIO]]="RÁPIDO",3.75,IF(Tabla1[[#This Row],[SERVICIO]]="NORMAL",2.5,))))</f>
        <v>3.75</v>
      </c>
      <c r="R1291">
        <f>IF(Tabla1[[#This Row],[SERVICIO]]="COMIDA",3.5,IF(Tabla1[[#This Row],[SERVICIO]]="CONTROLADO",8,IF(Tabla1[[#This Row],[SERVICIO]]="RÁPIDO",4.5,IF(Tabla1[[#This Row],[SERVICIO]]="NORMAL",3,))))</f>
        <v>4.5</v>
      </c>
      <c r="S12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1" s="2">
        <f>IF(Tabla1[[#This Row],[KILOMETROS ADICIONALES]]=0,Tabla1[[#This Row],[KILOMETROS]]*Tabla1[[#This Row],[COSTO NORMAL]],Tabla1[[#This Row],[COSTO NORMAL]]*Tabla1[[#This Row],[KILOMETROS HASTA]])</f>
        <v>16.875</v>
      </c>
      <c r="U1291" s="2">
        <f>Tabla1[[#This Row],[KILOMETROS ADICIONALES]]*Tabla1[[#This Row],[COSTO ADICIONAL]]</f>
        <v>6.8145000000000007</v>
      </c>
      <c r="V1291">
        <v>242.92</v>
      </c>
      <c r="W1291" s="2">
        <f>Tabla1[[#This Row],[COSTO NORMAL2]]+Tabla1[[#This Row],[COSTO ADICIONAL2]]</f>
        <v>23.689500000000002</v>
      </c>
    </row>
    <row r="1292" spans="1:23" x14ac:dyDescent="0.25">
      <c r="A1292" t="s">
        <v>72</v>
      </c>
      <c r="B1292" t="s">
        <v>2083</v>
      </c>
      <c r="C1292" t="s">
        <v>10383</v>
      </c>
      <c r="D1292" t="s">
        <v>13</v>
      </c>
      <c r="E1292" t="s">
        <v>14845</v>
      </c>
      <c r="F1292" t="s">
        <v>14</v>
      </c>
      <c r="G1292" t="s">
        <v>15</v>
      </c>
      <c r="H1292" t="s">
        <v>72</v>
      </c>
      <c r="I1292" t="s">
        <v>2084</v>
      </c>
      <c r="J1292" t="str">
        <f>MID(Tabla1[[#This Row],[HORA2]],1,2)</f>
        <v>12</v>
      </c>
      <c r="K1292" t="s">
        <v>53</v>
      </c>
      <c r="L1292" t="s">
        <v>149</v>
      </c>
      <c r="M1292" t="s">
        <v>14867</v>
      </c>
      <c r="N1292" t="s">
        <v>22</v>
      </c>
      <c r="O1292">
        <v>8.2100000000000009</v>
      </c>
      <c r="P12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4.4600000000000009</v>
      </c>
      <c r="Q1292">
        <f>IF(Tabla1[[#This Row],[SERVICIO]]="COMIDA",3,IF(Tabla1[[#This Row],[SERVICIO]]="CONTROLADO",12,IF(Tabla1[[#This Row],[SERVICIO]]="RÁPIDO",3.75,IF(Tabla1[[#This Row],[SERVICIO]]="NORMAL",2.5,))))</f>
        <v>3.75</v>
      </c>
      <c r="R1292">
        <f>IF(Tabla1[[#This Row],[SERVICIO]]="COMIDA",3.5,IF(Tabla1[[#This Row],[SERVICIO]]="CONTROLADO",8,IF(Tabla1[[#This Row],[SERVICIO]]="RÁPIDO",4.5,IF(Tabla1[[#This Row],[SERVICIO]]="NORMAL",3,))))</f>
        <v>4.5</v>
      </c>
      <c r="S12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2" s="2">
        <f>IF(Tabla1[[#This Row],[KILOMETROS ADICIONALES]]=0,Tabla1[[#This Row],[KILOMETROS]]*Tabla1[[#This Row],[COSTO NORMAL]],Tabla1[[#This Row],[COSTO NORMAL]]*Tabla1[[#This Row],[KILOMETROS HASTA]])</f>
        <v>16.875</v>
      </c>
      <c r="U1292" s="2">
        <f>Tabla1[[#This Row],[KILOMETROS ADICIONALES]]*Tabla1[[#This Row],[COSTO ADICIONAL]]</f>
        <v>2.4530000000000007</v>
      </c>
      <c r="V1292">
        <v>136.77000000000001</v>
      </c>
      <c r="W1292" s="2">
        <f>Tabla1[[#This Row],[COSTO NORMAL2]]+Tabla1[[#This Row],[COSTO ADICIONAL2]]</f>
        <v>19.327999999999999</v>
      </c>
    </row>
    <row r="1293" spans="1:23" x14ac:dyDescent="0.25">
      <c r="A1293" t="s">
        <v>72</v>
      </c>
      <c r="B1293" t="s">
        <v>2085</v>
      </c>
      <c r="C1293" t="s">
        <v>10384</v>
      </c>
      <c r="D1293" t="s">
        <v>13</v>
      </c>
      <c r="E1293" t="s">
        <v>14845</v>
      </c>
      <c r="F1293" t="s">
        <v>295</v>
      </c>
      <c r="G1293" t="s">
        <v>15</v>
      </c>
      <c r="H1293" t="s">
        <v>72</v>
      </c>
      <c r="I1293" t="s">
        <v>2086</v>
      </c>
      <c r="J1293" t="str">
        <f>MID(Tabla1[[#This Row],[HORA2]],1,2)</f>
        <v>12</v>
      </c>
      <c r="K1293" t="s">
        <v>90</v>
      </c>
      <c r="L1293" t="s">
        <v>90</v>
      </c>
      <c r="M1293" t="s">
        <v>14867</v>
      </c>
      <c r="N1293" t="s">
        <v>22</v>
      </c>
      <c r="O1293">
        <v>8.5299999999999994</v>
      </c>
      <c r="P12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4.7799999999999994</v>
      </c>
      <c r="Q1293">
        <f>IF(Tabla1[[#This Row],[SERVICIO]]="COMIDA",3,IF(Tabla1[[#This Row],[SERVICIO]]="CONTROLADO",12,IF(Tabla1[[#This Row],[SERVICIO]]="RÁPIDO",3.75,IF(Tabla1[[#This Row],[SERVICIO]]="NORMAL",2.5,))))</f>
        <v>3.75</v>
      </c>
      <c r="R1293">
        <f>IF(Tabla1[[#This Row],[SERVICIO]]="COMIDA",3.5,IF(Tabla1[[#This Row],[SERVICIO]]="CONTROLADO",8,IF(Tabla1[[#This Row],[SERVICIO]]="RÁPIDO",4.5,IF(Tabla1[[#This Row],[SERVICIO]]="NORMAL",3,))))</f>
        <v>4.5</v>
      </c>
      <c r="S12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3" s="2">
        <f>IF(Tabla1[[#This Row],[KILOMETROS ADICIONALES]]=0,Tabla1[[#This Row],[KILOMETROS]]*Tabla1[[#This Row],[COSTO NORMAL]],Tabla1[[#This Row],[COSTO NORMAL]]*Tabla1[[#This Row],[KILOMETROS HASTA]])</f>
        <v>16.875</v>
      </c>
      <c r="U1293" s="2">
        <f>Tabla1[[#This Row],[KILOMETROS ADICIONALES]]*Tabla1[[#This Row],[COSTO ADICIONAL]]</f>
        <v>2.629</v>
      </c>
      <c r="V1293">
        <v>44.42</v>
      </c>
      <c r="W1293" s="2">
        <f>Tabla1[[#This Row],[COSTO NORMAL2]]+Tabla1[[#This Row],[COSTO ADICIONAL2]]</f>
        <v>19.504000000000001</v>
      </c>
    </row>
    <row r="1294" spans="1:23" x14ac:dyDescent="0.25">
      <c r="A1294" t="s">
        <v>72</v>
      </c>
      <c r="B1294" t="s">
        <v>2087</v>
      </c>
      <c r="C1294" t="s">
        <v>10385</v>
      </c>
      <c r="D1294" t="s">
        <v>13</v>
      </c>
      <c r="E1294" t="s">
        <v>14845</v>
      </c>
      <c r="F1294" t="s">
        <v>14</v>
      </c>
      <c r="G1294" t="s">
        <v>15</v>
      </c>
      <c r="H1294" t="s">
        <v>72</v>
      </c>
      <c r="I1294" t="s">
        <v>2088</v>
      </c>
      <c r="J1294" t="str">
        <f>MID(Tabla1[[#This Row],[HORA2]],1,2)</f>
        <v>12</v>
      </c>
      <c r="K1294" t="s">
        <v>145</v>
      </c>
      <c r="L1294" t="s">
        <v>27</v>
      </c>
      <c r="M1294" t="s">
        <v>14867</v>
      </c>
      <c r="N1294" t="s">
        <v>22</v>
      </c>
      <c r="O1294">
        <v>7.17</v>
      </c>
      <c r="P12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1294">
        <f>IF(Tabla1[[#This Row],[SERVICIO]]="COMIDA",3,IF(Tabla1[[#This Row],[SERVICIO]]="CONTROLADO",12,IF(Tabla1[[#This Row],[SERVICIO]]="RÁPIDO",3.75,IF(Tabla1[[#This Row],[SERVICIO]]="NORMAL",2.5,))))</f>
        <v>3.75</v>
      </c>
      <c r="R1294">
        <f>IF(Tabla1[[#This Row],[SERVICIO]]="COMIDA",3.5,IF(Tabla1[[#This Row],[SERVICIO]]="CONTROLADO",8,IF(Tabla1[[#This Row],[SERVICIO]]="RÁPIDO",4.5,IF(Tabla1[[#This Row],[SERVICIO]]="NORMAL",3,))))</f>
        <v>4.5</v>
      </c>
      <c r="S12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4" s="2">
        <f>IF(Tabla1[[#This Row],[KILOMETROS ADICIONALES]]=0,Tabla1[[#This Row],[KILOMETROS]]*Tabla1[[#This Row],[COSTO NORMAL]],Tabla1[[#This Row],[COSTO NORMAL]]*Tabla1[[#This Row],[KILOMETROS HASTA]])</f>
        <v>16.875</v>
      </c>
      <c r="U1294" s="2">
        <f>Tabla1[[#This Row],[KILOMETROS ADICIONALES]]*Tabla1[[#This Row],[COSTO ADICIONAL]]</f>
        <v>1.881</v>
      </c>
      <c r="V1294">
        <v>214.47</v>
      </c>
      <c r="W1294" s="2">
        <f>Tabla1[[#This Row],[COSTO NORMAL2]]+Tabla1[[#This Row],[COSTO ADICIONAL2]]</f>
        <v>18.756</v>
      </c>
    </row>
    <row r="1295" spans="1:23" x14ac:dyDescent="0.25">
      <c r="A1295" t="s">
        <v>72</v>
      </c>
      <c r="B1295" t="s">
        <v>2089</v>
      </c>
      <c r="C1295" t="s">
        <v>10386</v>
      </c>
      <c r="D1295" t="s">
        <v>13</v>
      </c>
      <c r="E1295" t="s">
        <v>14845</v>
      </c>
      <c r="F1295" t="s">
        <v>295</v>
      </c>
      <c r="G1295" t="s">
        <v>15</v>
      </c>
      <c r="H1295" t="s">
        <v>72</v>
      </c>
      <c r="I1295" t="s">
        <v>2090</v>
      </c>
      <c r="J1295" t="str">
        <f>MID(Tabla1[[#This Row],[HORA2]],1,2)</f>
        <v>11</v>
      </c>
      <c r="K1295" t="s">
        <v>115</v>
      </c>
      <c r="L1295" t="s">
        <v>43</v>
      </c>
      <c r="M1295" t="s">
        <v>14867</v>
      </c>
      <c r="N1295" t="s">
        <v>22</v>
      </c>
      <c r="O1295">
        <v>10.34</v>
      </c>
      <c r="P12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6.59</v>
      </c>
      <c r="Q1295">
        <f>IF(Tabla1[[#This Row],[SERVICIO]]="COMIDA",3,IF(Tabla1[[#This Row],[SERVICIO]]="CONTROLADO",12,IF(Tabla1[[#This Row],[SERVICIO]]="RÁPIDO",3.75,IF(Tabla1[[#This Row],[SERVICIO]]="NORMAL",2.5,))))</f>
        <v>3.75</v>
      </c>
      <c r="R1295">
        <f>IF(Tabla1[[#This Row],[SERVICIO]]="COMIDA",3.5,IF(Tabla1[[#This Row],[SERVICIO]]="CONTROLADO",8,IF(Tabla1[[#This Row],[SERVICIO]]="RÁPIDO",4.5,IF(Tabla1[[#This Row],[SERVICIO]]="NORMAL",3,))))</f>
        <v>4.5</v>
      </c>
      <c r="S12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5" s="2">
        <f>IF(Tabla1[[#This Row],[KILOMETROS ADICIONALES]]=0,Tabla1[[#This Row],[KILOMETROS]]*Tabla1[[#This Row],[COSTO NORMAL]],Tabla1[[#This Row],[COSTO NORMAL]]*Tabla1[[#This Row],[KILOMETROS HASTA]])</f>
        <v>16.875</v>
      </c>
      <c r="U1295" s="2">
        <f>Tabla1[[#This Row],[KILOMETROS ADICIONALES]]*Tabla1[[#This Row],[COSTO ADICIONAL]]</f>
        <v>3.6245000000000003</v>
      </c>
      <c r="V1295">
        <v>170.49</v>
      </c>
      <c r="W1295" s="2">
        <f>Tabla1[[#This Row],[COSTO NORMAL2]]+Tabla1[[#This Row],[COSTO ADICIONAL2]]</f>
        <v>20.499500000000001</v>
      </c>
    </row>
    <row r="1296" spans="1:23" x14ac:dyDescent="0.25">
      <c r="A1296" t="s">
        <v>72</v>
      </c>
      <c r="B1296" t="s">
        <v>2091</v>
      </c>
      <c r="C1296" t="s">
        <v>10387</v>
      </c>
      <c r="D1296" t="s">
        <v>13</v>
      </c>
      <c r="E1296" t="s">
        <v>14845</v>
      </c>
      <c r="F1296" t="s">
        <v>14</v>
      </c>
      <c r="G1296" t="s">
        <v>15</v>
      </c>
      <c r="H1296" t="s">
        <v>72</v>
      </c>
      <c r="I1296" t="s">
        <v>2092</v>
      </c>
      <c r="J1296" t="str">
        <f>MID(Tabla1[[#This Row],[HORA2]],1,2)</f>
        <v>11</v>
      </c>
      <c r="K1296" t="s">
        <v>26</v>
      </c>
      <c r="L1296" t="s">
        <v>27</v>
      </c>
      <c r="M1296" t="s">
        <v>14867</v>
      </c>
      <c r="N1296" t="s">
        <v>22</v>
      </c>
      <c r="O1296">
        <v>4.8499999999999996</v>
      </c>
      <c r="P12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1.0999999999999996</v>
      </c>
      <c r="Q1296">
        <f>IF(Tabla1[[#This Row],[SERVICIO]]="COMIDA",3,IF(Tabla1[[#This Row],[SERVICIO]]="CONTROLADO",12,IF(Tabla1[[#This Row],[SERVICIO]]="RÁPIDO",3.75,IF(Tabla1[[#This Row],[SERVICIO]]="NORMAL",2.5,))))</f>
        <v>3.75</v>
      </c>
      <c r="R1296">
        <f>IF(Tabla1[[#This Row],[SERVICIO]]="COMIDA",3.5,IF(Tabla1[[#This Row],[SERVICIO]]="CONTROLADO",8,IF(Tabla1[[#This Row],[SERVICIO]]="RÁPIDO",4.5,IF(Tabla1[[#This Row],[SERVICIO]]="NORMAL",3,))))</f>
        <v>4.5</v>
      </c>
      <c r="S12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6" s="2">
        <f>IF(Tabla1[[#This Row],[KILOMETROS ADICIONALES]]=0,Tabla1[[#This Row],[KILOMETROS]]*Tabla1[[#This Row],[COSTO NORMAL]],Tabla1[[#This Row],[COSTO NORMAL]]*Tabla1[[#This Row],[KILOMETROS HASTA]])</f>
        <v>16.875</v>
      </c>
      <c r="U1296" s="2">
        <f>Tabla1[[#This Row],[KILOMETROS ADICIONALES]]*Tabla1[[#This Row],[COSTO ADICIONAL]]</f>
        <v>0.60499999999999987</v>
      </c>
      <c r="V1296">
        <v>62.15</v>
      </c>
      <c r="W1296" s="2">
        <f>Tabla1[[#This Row],[COSTO NORMAL2]]+Tabla1[[#This Row],[COSTO ADICIONAL2]]</f>
        <v>17.48</v>
      </c>
    </row>
    <row r="1297" spans="1:23" x14ac:dyDescent="0.25">
      <c r="A1297" t="s">
        <v>72</v>
      </c>
      <c r="B1297" t="s">
        <v>2071</v>
      </c>
      <c r="C1297" t="s">
        <v>10388</v>
      </c>
      <c r="D1297" t="s">
        <v>13</v>
      </c>
      <c r="E1297" t="s">
        <v>14845</v>
      </c>
      <c r="F1297" t="s">
        <v>14</v>
      </c>
      <c r="G1297" t="s">
        <v>15</v>
      </c>
      <c r="H1297" t="s">
        <v>72</v>
      </c>
      <c r="I1297" t="s">
        <v>1015</v>
      </c>
      <c r="J1297" t="str">
        <f>MID(Tabla1[[#This Row],[HORA2]],1,2)</f>
        <v>11</v>
      </c>
      <c r="K1297" t="s">
        <v>26</v>
      </c>
      <c r="L1297" t="s">
        <v>19</v>
      </c>
      <c r="M1297" t="s">
        <v>14867</v>
      </c>
      <c r="N1297" t="s">
        <v>22</v>
      </c>
      <c r="O1297">
        <v>12.73</v>
      </c>
      <c r="P12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8.98</v>
      </c>
      <c r="Q1297">
        <f>IF(Tabla1[[#This Row],[SERVICIO]]="COMIDA",3,IF(Tabla1[[#This Row],[SERVICIO]]="CONTROLADO",12,IF(Tabla1[[#This Row],[SERVICIO]]="RÁPIDO",3.75,IF(Tabla1[[#This Row],[SERVICIO]]="NORMAL",2.5,))))</f>
        <v>3.75</v>
      </c>
      <c r="R1297">
        <f>IF(Tabla1[[#This Row],[SERVICIO]]="COMIDA",3.5,IF(Tabla1[[#This Row],[SERVICIO]]="CONTROLADO",8,IF(Tabla1[[#This Row],[SERVICIO]]="RÁPIDO",4.5,IF(Tabla1[[#This Row],[SERVICIO]]="NORMAL",3,))))</f>
        <v>4.5</v>
      </c>
      <c r="S12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7" s="2">
        <f>IF(Tabla1[[#This Row],[KILOMETROS ADICIONALES]]=0,Tabla1[[#This Row],[KILOMETROS]]*Tabla1[[#This Row],[COSTO NORMAL]],Tabla1[[#This Row],[COSTO NORMAL]]*Tabla1[[#This Row],[KILOMETROS HASTA]])</f>
        <v>16.875</v>
      </c>
      <c r="U1297" s="2">
        <f>Tabla1[[#This Row],[KILOMETROS ADICIONALES]]*Tabla1[[#This Row],[COSTO ADICIONAL]]</f>
        <v>4.9390000000000009</v>
      </c>
      <c r="V1297">
        <v>69.38</v>
      </c>
      <c r="W1297" s="2">
        <f>Tabla1[[#This Row],[COSTO NORMAL2]]+Tabla1[[#This Row],[COSTO ADICIONAL2]]</f>
        <v>21.814</v>
      </c>
    </row>
    <row r="1298" spans="1:23" x14ac:dyDescent="0.25">
      <c r="A1298" t="s">
        <v>72</v>
      </c>
      <c r="B1298" t="s">
        <v>2093</v>
      </c>
      <c r="C1298" t="s">
        <v>10389</v>
      </c>
      <c r="D1298" t="s">
        <v>13</v>
      </c>
      <c r="E1298" t="s">
        <v>14845</v>
      </c>
      <c r="F1298" t="s">
        <v>14</v>
      </c>
      <c r="G1298" t="s">
        <v>15</v>
      </c>
      <c r="H1298" t="s">
        <v>72</v>
      </c>
      <c r="I1298" t="s">
        <v>2094</v>
      </c>
      <c r="J1298" t="str">
        <f>MID(Tabla1[[#This Row],[HORA2]],1,2)</f>
        <v>11</v>
      </c>
      <c r="K1298" t="s">
        <v>26</v>
      </c>
      <c r="L1298" t="s">
        <v>57</v>
      </c>
      <c r="M1298" t="s">
        <v>14867</v>
      </c>
      <c r="N1298" t="s">
        <v>22</v>
      </c>
      <c r="O1298">
        <v>20.05</v>
      </c>
      <c r="P12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</v>
      </c>
      <c r="Q1298">
        <f>IF(Tabla1[[#This Row],[SERVICIO]]="COMIDA",3,IF(Tabla1[[#This Row],[SERVICIO]]="CONTROLADO",12,IF(Tabla1[[#This Row],[SERVICIO]]="RÁPIDO",3.75,IF(Tabla1[[#This Row],[SERVICIO]]="NORMAL",2.5,))))</f>
        <v>3.75</v>
      </c>
      <c r="R1298">
        <f>IF(Tabla1[[#This Row],[SERVICIO]]="COMIDA",3.5,IF(Tabla1[[#This Row],[SERVICIO]]="CONTROLADO",8,IF(Tabla1[[#This Row],[SERVICIO]]="RÁPIDO",4.5,IF(Tabla1[[#This Row],[SERVICIO]]="NORMAL",3,))))</f>
        <v>4.5</v>
      </c>
      <c r="S12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8" s="2">
        <f>IF(Tabla1[[#This Row],[KILOMETROS ADICIONALES]]=0,Tabla1[[#This Row],[KILOMETROS]]*Tabla1[[#This Row],[COSTO NORMAL]],Tabla1[[#This Row],[COSTO NORMAL]]*Tabla1[[#This Row],[KILOMETROS HASTA]])</f>
        <v>16.875</v>
      </c>
      <c r="U1298" s="2">
        <f>Tabla1[[#This Row],[KILOMETROS ADICIONALES]]*Tabla1[[#This Row],[COSTO ADICIONAL]]</f>
        <v>8.9650000000000016</v>
      </c>
      <c r="V1298">
        <v>204.74</v>
      </c>
      <c r="W1298" s="2">
        <f>Tabla1[[#This Row],[COSTO NORMAL2]]+Tabla1[[#This Row],[COSTO ADICIONAL2]]</f>
        <v>25.840000000000003</v>
      </c>
    </row>
    <row r="1299" spans="1:23" x14ac:dyDescent="0.25">
      <c r="A1299" t="s">
        <v>72</v>
      </c>
      <c r="B1299" t="s">
        <v>2095</v>
      </c>
      <c r="C1299" t="s">
        <v>10390</v>
      </c>
      <c r="D1299" t="s">
        <v>13</v>
      </c>
      <c r="E1299" t="s">
        <v>14845</v>
      </c>
      <c r="F1299" t="s">
        <v>295</v>
      </c>
      <c r="G1299" t="s">
        <v>15</v>
      </c>
      <c r="H1299" t="s">
        <v>72</v>
      </c>
      <c r="I1299" t="s">
        <v>2096</v>
      </c>
      <c r="J1299" t="str">
        <f>MID(Tabla1[[#This Row],[HORA2]],1,2)</f>
        <v>12</v>
      </c>
      <c r="K1299" t="s">
        <v>145</v>
      </c>
      <c r="L1299" t="s">
        <v>145</v>
      </c>
      <c r="M1299" t="s">
        <v>14867</v>
      </c>
      <c r="N1299" t="s">
        <v>22</v>
      </c>
      <c r="O1299">
        <v>9.91</v>
      </c>
      <c r="P12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6.16</v>
      </c>
      <c r="Q1299">
        <f>IF(Tabla1[[#This Row],[SERVICIO]]="COMIDA",3,IF(Tabla1[[#This Row],[SERVICIO]]="CONTROLADO",12,IF(Tabla1[[#This Row],[SERVICIO]]="RÁPIDO",3.75,IF(Tabla1[[#This Row],[SERVICIO]]="NORMAL",2.5,))))</f>
        <v>3.75</v>
      </c>
      <c r="R1299">
        <f>IF(Tabla1[[#This Row],[SERVICIO]]="COMIDA",3.5,IF(Tabla1[[#This Row],[SERVICIO]]="CONTROLADO",8,IF(Tabla1[[#This Row],[SERVICIO]]="RÁPIDO",4.5,IF(Tabla1[[#This Row],[SERVICIO]]="NORMAL",3,))))</f>
        <v>4.5</v>
      </c>
      <c r="S12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299" s="2">
        <f>IF(Tabla1[[#This Row],[KILOMETROS ADICIONALES]]=0,Tabla1[[#This Row],[KILOMETROS]]*Tabla1[[#This Row],[COSTO NORMAL]],Tabla1[[#This Row],[COSTO NORMAL]]*Tabla1[[#This Row],[KILOMETROS HASTA]])</f>
        <v>16.875</v>
      </c>
      <c r="U1299" s="2">
        <f>Tabla1[[#This Row],[KILOMETROS ADICIONALES]]*Tabla1[[#This Row],[COSTO ADICIONAL]]</f>
        <v>3.3880000000000003</v>
      </c>
      <c r="V1299">
        <v>222.97</v>
      </c>
      <c r="W1299" s="2">
        <f>Tabla1[[#This Row],[COSTO NORMAL2]]+Tabla1[[#This Row],[COSTO ADICIONAL2]]</f>
        <v>20.263000000000002</v>
      </c>
    </row>
    <row r="1300" spans="1:23" x14ac:dyDescent="0.25">
      <c r="A1300" t="s">
        <v>72</v>
      </c>
      <c r="B1300" t="s">
        <v>2097</v>
      </c>
      <c r="C1300" t="s">
        <v>10391</v>
      </c>
      <c r="D1300" t="s">
        <v>13</v>
      </c>
      <c r="E1300" t="s">
        <v>14845</v>
      </c>
      <c r="F1300" t="s">
        <v>14</v>
      </c>
      <c r="G1300" t="s">
        <v>15</v>
      </c>
      <c r="H1300" t="s">
        <v>72</v>
      </c>
      <c r="I1300" t="s">
        <v>2098</v>
      </c>
      <c r="J1300" t="str">
        <f>MID(Tabla1[[#This Row],[HORA2]],1,2)</f>
        <v>12</v>
      </c>
      <c r="K1300" t="s">
        <v>19</v>
      </c>
      <c r="L1300" t="s">
        <v>19</v>
      </c>
      <c r="M1300" t="s">
        <v>14867</v>
      </c>
      <c r="N1300" t="s">
        <v>22</v>
      </c>
      <c r="O1300">
        <v>5.24</v>
      </c>
      <c r="P13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1.4900000000000002</v>
      </c>
      <c r="Q1300">
        <f>IF(Tabla1[[#This Row],[SERVICIO]]="COMIDA",3,IF(Tabla1[[#This Row],[SERVICIO]]="CONTROLADO",12,IF(Tabla1[[#This Row],[SERVICIO]]="RÁPIDO",3.75,IF(Tabla1[[#This Row],[SERVICIO]]="NORMAL",2.5,))))</f>
        <v>3.75</v>
      </c>
      <c r="R1300">
        <f>IF(Tabla1[[#This Row],[SERVICIO]]="COMIDA",3.5,IF(Tabla1[[#This Row],[SERVICIO]]="CONTROLADO",8,IF(Tabla1[[#This Row],[SERVICIO]]="RÁPIDO",4.5,IF(Tabla1[[#This Row],[SERVICIO]]="NORMAL",3,))))</f>
        <v>4.5</v>
      </c>
      <c r="S13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0" s="2">
        <f>IF(Tabla1[[#This Row],[KILOMETROS ADICIONALES]]=0,Tabla1[[#This Row],[KILOMETROS]]*Tabla1[[#This Row],[COSTO NORMAL]],Tabla1[[#This Row],[COSTO NORMAL]]*Tabla1[[#This Row],[KILOMETROS HASTA]])</f>
        <v>16.875</v>
      </c>
      <c r="U1300" s="2">
        <f>Tabla1[[#This Row],[KILOMETROS ADICIONALES]]*Tabla1[[#This Row],[COSTO ADICIONAL]]</f>
        <v>0.81950000000000023</v>
      </c>
      <c r="V1300">
        <v>47.81</v>
      </c>
      <c r="W1300" s="2">
        <f>Tabla1[[#This Row],[COSTO NORMAL2]]+Tabla1[[#This Row],[COSTO ADICIONAL2]]</f>
        <v>17.694500000000001</v>
      </c>
    </row>
    <row r="1301" spans="1:23" x14ac:dyDescent="0.25">
      <c r="A1301" t="s">
        <v>72</v>
      </c>
      <c r="B1301" t="s">
        <v>2099</v>
      </c>
      <c r="C1301" t="s">
        <v>10392</v>
      </c>
      <c r="D1301" t="s">
        <v>13</v>
      </c>
      <c r="E1301" t="s">
        <v>14845</v>
      </c>
      <c r="F1301" t="s">
        <v>14</v>
      </c>
      <c r="G1301" t="s">
        <v>15</v>
      </c>
      <c r="H1301" t="s">
        <v>72</v>
      </c>
      <c r="I1301" t="s">
        <v>2100</v>
      </c>
      <c r="J1301" t="str">
        <f>MID(Tabla1[[#This Row],[HORA2]],1,2)</f>
        <v>12</v>
      </c>
      <c r="K1301" t="s">
        <v>79</v>
      </c>
      <c r="L1301" t="s">
        <v>19</v>
      </c>
      <c r="M1301" t="s">
        <v>14867</v>
      </c>
      <c r="N1301" t="s">
        <v>22</v>
      </c>
      <c r="O1301">
        <v>15.16</v>
      </c>
      <c r="P13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11.41</v>
      </c>
      <c r="Q1301">
        <f>IF(Tabla1[[#This Row],[SERVICIO]]="COMIDA",3,IF(Tabla1[[#This Row],[SERVICIO]]="CONTROLADO",12,IF(Tabla1[[#This Row],[SERVICIO]]="RÁPIDO",3.75,IF(Tabla1[[#This Row],[SERVICIO]]="NORMAL",2.5,))))</f>
        <v>3.75</v>
      </c>
      <c r="R1301">
        <f>IF(Tabla1[[#This Row],[SERVICIO]]="COMIDA",3.5,IF(Tabla1[[#This Row],[SERVICIO]]="CONTROLADO",8,IF(Tabla1[[#This Row],[SERVICIO]]="RÁPIDO",4.5,IF(Tabla1[[#This Row],[SERVICIO]]="NORMAL",3,))))</f>
        <v>4.5</v>
      </c>
      <c r="S13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1" s="2">
        <f>IF(Tabla1[[#This Row],[KILOMETROS ADICIONALES]]=0,Tabla1[[#This Row],[KILOMETROS]]*Tabla1[[#This Row],[COSTO NORMAL]],Tabla1[[#This Row],[COSTO NORMAL]]*Tabla1[[#This Row],[KILOMETROS HASTA]])</f>
        <v>16.875</v>
      </c>
      <c r="U1301" s="2">
        <f>Tabla1[[#This Row],[KILOMETROS ADICIONALES]]*Tabla1[[#This Row],[COSTO ADICIONAL]]</f>
        <v>6.275500000000001</v>
      </c>
      <c r="V1301">
        <v>16.96</v>
      </c>
      <c r="W1301" s="2">
        <f>Tabla1[[#This Row],[COSTO NORMAL2]]+Tabla1[[#This Row],[COSTO ADICIONAL2]]</f>
        <v>23.150500000000001</v>
      </c>
    </row>
    <row r="1302" spans="1:23" x14ac:dyDescent="0.25">
      <c r="A1302" t="s">
        <v>72</v>
      </c>
      <c r="B1302" t="s">
        <v>2101</v>
      </c>
      <c r="C1302" t="s">
        <v>10393</v>
      </c>
      <c r="D1302" t="s">
        <v>13</v>
      </c>
      <c r="E1302" t="s">
        <v>14847</v>
      </c>
      <c r="F1302" t="s">
        <v>14</v>
      </c>
      <c r="G1302" t="s">
        <v>15</v>
      </c>
      <c r="H1302" t="s">
        <v>72</v>
      </c>
      <c r="I1302" t="s">
        <v>2102</v>
      </c>
      <c r="J1302" t="str">
        <f>MID(Tabla1[[#This Row],[HORA2]],1,2)</f>
        <v>17</v>
      </c>
      <c r="K1302" t="s">
        <v>19</v>
      </c>
      <c r="L1302" t="s">
        <v>20</v>
      </c>
      <c r="M1302" t="s">
        <v>14867</v>
      </c>
      <c r="N1302" t="s">
        <v>22</v>
      </c>
      <c r="O1302">
        <v>1.1599999999999999</v>
      </c>
      <c r="P13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02">
        <f>IF(Tabla1[[#This Row],[SERVICIO]]="COMIDA",3,IF(Tabla1[[#This Row],[SERVICIO]]="CONTROLADO",12,IF(Tabla1[[#This Row],[SERVICIO]]="RÁPIDO",3.75,IF(Tabla1[[#This Row],[SERVICIO]]="NORMAL",2.5,))))</f>
        <v>3</v>
      </c>
      <c r="R1302">
        <f>IF(Tabla1[[#This Row],[SERVICIO]]="COMIDA",3.5,IF(Tabla1[[#This Row],[SERVICIO]]="CONTROLADO",8,IF(Tabla1[[#This Row],[SERVICIO]]="RÁPIDO",4.5,IF(Tabla1[[#This Row],[SERVICIO]]="NORMAL",3,))))</f>
        <v>3.5</v>
      </c>
      <c r="S1302">
        <f>IF(Tabla1[[#This Row],[SERVICIO]]="COMIDA",0.75,IF(Tabla1[[#This Row],[SERVICIO]]="CONTROLADO",2.65,IF(Tabla1[[#This Row],[SERVICIO]]="RÁPIDO",0.55,IF(Tabla1[[#This Row],[SERVICIO]]="NORMAL",1.2,))))</f>
        <v>0.75</v>
      </c>
      <c r="T1302" s="2">
        <f>IF(Tabla1[[#This Row],[KILOMETROS ADICIONALES]]=0,Tabla1[[#This Row],[KILOMETROS]]*Tabla1[[#This Row],[COSTO NORMAL]],Tabla1[[#This Row],[COSTO NORMAL]]*Tabla1[[#This Row],[KILOMETROS HASTA]])</f>
        <v>4.0599999999999996</v>
      </c>
      <c r="U1302" s="2">
        <f>Tabla1[[#This Row],[KILOMETROS ADICIONALES]]*Tabla1[[#This Row],[COSTO ADICIONAL]]</f>
        <v>0</v>
      </c>
      <c r="V1302">
        <v>170.64</v>
      </c>
      <c r="W1302" s="2">
        <f>Tabla1[[#This Row],[COSTO NORMAL2]]+Tabla1[[#This Row],[COSTO ADICIONAL2]]</f>
        <v>4.0599999999999996</v>
      </c>
    </row>
    <row r="1303" spans="1:23" x14ac:dyDescent="0.25">
      <c r="A1303" t="s">
        <v>72</v>
      </c>
      <c r="B1303" t="s">
        <v>2103</v>
      </c>
      <c r="C1303" t="s">
        <v>10394</v>
      </c>
      <c r="D1303" t="s">
        <v>13</v>
      </c>
      <c r="E1303" t="s">
        <v>14845</v>
      </c>
      <c r="F1303" t="s">
        <v>14</v>
      </c>
      <c r="G1303" t="s">
        <v>24</v>
      </c>
      <c r="H1303" t="s">
        <v>72</v>
      </c>
      <c r="I1303" t="s">
        <v>2104</v>
      </c>
      <c r="J1303" t="str">
        <f>MID(Tabla1[[#This Row],[HORA2]],1,2)</f>
        <v>11</v>
      </c>
      <c r="K1303" t="s">
        <v>271</v>
      </c>
      <c r="L1303" t="s">
        <v>105</v>
      </c>
      <c r="M1303" t="s">
        <v>14867</v>
      </c>
      <c r="N1303" t="s">
        <v>22</v>
      </c>
      <c r="O1303">
        <v>17.239999999999998</v>
      </c>
      <c r="P13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13.489999999999998</v>
      </c>
      <c r="Q1303">
        <f>IF(Tabla1[[#This Row],[SERVICIO]]="COMIDA",3,IF(Tabla1[[#This Row],[SERVICIO]]="CONTROLADO",12,IF(Tabla1[[#This Row],[SERVICIO]]="RÁPIDO",3.75,IF(Tabla1[[#This Row],[SERVICIO]]="NORMAL",2.5,))))</f>
        <v>3.75</v>
      </c>
      <c r="R1303">
        <f>IF(Tabla1[[#This Row],[SERVICIO]]="COMIDA",3.5,IF(Tabla1[[#This Row],[SERVICIO]]="CONTROLADO",8,IF(Tabla1[[#This Row],[SERVICIO]]="RÁPIDO",4.5,IF(Tabla1[[#This Row],[SERVICIO]]="NORMAL",3,))))</f>
        <v>4.5</v>
      </c>
      <c r="S13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3" s="2">
        <f>IF(Tabla1[[#This Row],[KILOMETROS ADICIONALES]]=0,Tabla1[[#This Row],[KILOMETROS]]*Tabla1[[#This Row],[COSTO NORMAL]],Tabla1[[#This Row],[COSTO NORMAL]]*Tabla1[[#This Row],[KILOMETROS HASTA]])</f>
        <v>16.875</v>
      </c>
      <c r="U1303" s="2">
        <f>Tabla1[[#This Row],[KILOMETROS ADICIONALES]]*Tabla1[[#This Row],[COSTO ADICIONAL]]</f>
        <v>7.4194999999999993</v>
      </c>
      <c r="V1303">
        <v>202.49</v>
      </c>
      <c r="W1303" s="2">
        <f>Tabla1[[#This Row],[COSTO NORMAL2]]+Tabla1[[#This Row],[COSTO ADICIONAL2]]</f>
        <v>24.294499999999999</v>
      </c>
    </row>
    <row r="1304" spans="1:23" x14ac:dyDescent="0.25">
      <c r="A1304" t="s">
        <v>72</v>
      </c>
      <c r="B1304" t="s">
        <v>2105</v>
      </c>
      <c r="C1304" t="s">
        <v>10395</v>
      </c>
      <c r="D1304" t="s">
        <v>13</v>
      </c>
      <c r="E1304" t="s">
        <v>14845</v>
      </c>
      <c r="F1304" t="s">
        <v>14</v>
      </c>
      <c r="G1304" t="s">
        <v>15</v>
      </c>
      <c r="H1304" t="s">
        <v>72</v>
      </c>
      <c r="I1304" t="s">
        <v>2106</v>
      </c>
      <c r="J1304" t="str">
        <f>MID(Tabla1[[#This Row],[HORA2]],1,2)</f>
        <v>11</v>
      </c>
      <c r="K1304" t="s">
        <v>90</v>
      </c>
      <c r="L1304" t="s">
        <v>78</v>
      </c>
      <c r="M1304" t="s">
        <v>14867</v>
      </c>
      <c r="N1304" t="s">
        <v>22</v>
      </c>
      <c r="O1304">
        <v>3.08</v>
      </c>
      <c r="P13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04">
        <f>IF(Tabla1[[#This Row],[SERVICIO]]="COMIDA",3,IF(Tabla1[[#This Row],[SERVICIO]]="CONTROLADO",12,IF(Tabla1[[#This Row],[SERVICIO]]="RÁPIDO",3.75,IF(Tabla1[[#This Row],[SERVICIO]]="NORMAL",2.5,))))</f>
        <v>3.75</v>
      </c>
      <c r="R1304">
        <f>IF(Tabla1[[#This Row],[SERVICIO]]="COMIDA",3.5,IF(Tabla1[[#This Row],[SERVICIO]]="CONTROLADO",8,IF(Tabla1[[#This Row],[SERVICIO]]="RÁPIDO",4.5,IF(Tabla1[[#This Row],[SERVICIO]]="NORMAL",3,))))</f>
        <v>4.5</v>
      </c>
      <c r="S13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4" s="2">
        <f>IF(Tabla1[[#This Row],[KILOMETROS ADICIONALES]]=0,Tabla1[[#This Row],[KILOMETROS]]*Tabla1[[#This Row],[COSTO NORMAL]],Tabla1[[#This Row],[COSTO NORMAL]]*Tabla1[[#This Row],[KILOMETROS HASTA]])</f>
        <v>13.86</v>
      </c>
      <c r="U1304" s="2">
        <f>Tabla1[[#This Row],[KILOMETROS ADICIONALES]]*Tabla1[[#This Row],[COSTO ADICIONAL]]</f>
        <v>0</v>
      </c>
      <c r="V1304">
        <v>59.11</v>
      </c>
      <c r="W1304" s="2">
        <f>Tabla1[[#This Row],[COSTO NORMAL2]]+Tabla1[[#This Row],[COSTO ADICIONAL2]]</f>
        <v>13.86</v>
      </c>
    </row>
    <row r="1305" spans="1:23" x14ac:dyDescent="0.25">
      <c r="A1305" t="s">
        <v>72</v>
      </c>
      <c r="B1305" t="s">
        <v>2107</v>
      </c>
      <c r="C1305" t="s">
        <v>10396</v>
      </c>
      <c r="D1305" t="s">
        <v>13</v>
      </c>
      <c r="E1305" t="s">
        <v>14845</v>
      </c>
      <c r="F1305" t="s">
        <v>14</v>
      </c>
      <c r="G1305" t="s">
        <v>15</v>
      </c>
      <c r="H1305" t="s">
        <v>72</v>
      </c>
      <c r="I1305" t="s">
        <v>2108</v>
      </c>
      <c r="J1305" t="str">
        <f>MID(Tabla1[[#This Row],[HORA2]],1,2)</f>
        <v>12</v>
      </c>
      <c r="K1305" t="s">
        <v>57</v>
      </c>
      <c r="L1305" t="s">
        <v>35</v>
      </c>
      <c r="M1305" t="s">
        <v>14867</v>
      </c>
      <c r="N1305" t="s">
        <v>22</v>
      </c>
      <c r="O1305">
        <v>3.63</v>
      </c>
      <c r="P13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05">
        <f>IF(Tabla1[[#This Row],[SERVICIO]]="COMIDA",3,IF(Tabla1[[#This Row],[SERVICIO]]="CONTROLADO",12,IF(Tabla1[[#This Row],[SERVICIO]]="RÁPIDO",3.75,IF(Tabla1[[#This Row],[SERVICIO]]="NORMAL",2.5,))))</f>
        <v>3.75</v>
      </c>
      <c r="R1305">
        <f>IF(Tabla1[[#This Row],[SERVICIO]]="COMIDA",3.5,IF(Tabla1[[#This Row],[SERVICIO]]="CONTROLADO",8,IF(Tabla1[[#This Row],[SERVICIO]]="RÁPIDO",4.5,IF(Tabla1[[#This Row],[SERVICIO]]="NORMAL",3,))))</f>
        <v>4.5</v>
      </c>
      <c r="S13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5" s="2">
        <f>IF(Tabla1[[#This Row],[KILOMETROS ADICIONALES]]=0,Tabla1[[#This Row],[KILOMETROS]]*Tabla1[[#This Row],[COSTO NORMAL]],Tabla1[[#This Row],[COSTO NORMAL]]*Tabla1[[#This Row],[KILOMETROS HASTA]])</f>
        <v>16.335000000000001</v>
      </c>
      <c r="U1305" s="2">
        <f>Tabla1[[#This Row],[KILOMETROS ADICIONALES]]*Tabla1[[#This Row],[COSTO ADICIONAL]]</f>
        <v>0</v>
      </c>
      <c r="V1305">
        <v>49.05</v>
      </c>
      <c r="W1305" s="2">
        <f>Tabla1[[#This Row],[COSTO NORMAL2]]+Tabla1[[#This Row],[COSTO ADICIONAL2]]</f>
        <v>16.335000000000001</v>
      </c>
    </row>
    <row r="1306" spans="1:23" x14ac:dyDescent="0.25">
      <c r="A1306" t="s">
        <v>72</v>
      </c>
      <c r="B1306" t="s">
        <v>2109</v>
      </c>
      <c r="C1306" t="s">
        <v>10397</v>
      </c>
      <c r="D1306" t="s">
        <v>13</v>
      </c>
      <c r="E1306" t="s">
        <v>14845</v>
      </c>
      <c r="F1306" t="s">
        <v>295</v>
      </c>
      <c r="G1306" t="s">
        <v>15</v>
      </c>
      <c r="H1306" t="s">
        <v>72</v>
      </c>
      <c r="I1306" t="s">
        <v>2110</v>
      </c>
      <c r="J1306" t="str">
        <f>MID(Tabla1[[#This Row],[HORA2]],1,2)</f>
        <v>11</v>
      </c>
      <c r="K1306" t="s">
        <v>20</v>
      </c>
      <c r="L1306" t="s">
        <v>65</v>
      </c>
      <c r="M1306" t="s">
        <v>14867</v>
      </c>
      <c r="N1306" t="s">
        <v>22</v>
      </c>
      <c r="O1306">
        <v>6.14</v>
      </c>
      <c r="P13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2.3899999999999997</v>
      </c>
      <c r="Q1306">
        <f>IF(Tabla1[[#This Row],[SERVICIO]]="COMIDA",3,IF(Tabla1[[#This Row],[SERVICIO]]="CONTROLADO",12,IF(Tabla1[[#This Row],[SERVICIO]]="RÁPIDO",3.75,IF(Tabla1[[#This Row],[SERVICIO]]="NORMAL",2.5,))))</f>
        <v>3.75</v>
      </c>
      <c r="R1306">
        <f>IF(Tabla1[[#This Row],[SERVICIO]]="COMIDA",3.5,IF(Tabla1[[#This Row],[SERVICIO]]="CONTROLADO",8,IF(Tabla1[[#This Row],[SERVICIO]]="RÁPIDO",4.5,IF(Tabla1[[#This Row],[SERVICIO]]="NORMAL",3,))))</f>
        <v>4.5</v>
      </c>
      <c r="S13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6" s="2">
        <f>IF(Tabla1[[#This Row],[KILOMETROS ADICIONALES]]=0,Tabla1[[#This Row],[KILOMETROS]]*Tabla1[[#This Row],[COSTO NORMAL]],Tabla1[[#This Row],[COSTO NORMAL]]*Tabla1[[#This Row],[KILOMETROS HASTA]])</f>
        <v>16.875</v>
      </c>
      <c r="U1306" s="2">
        <f>Tabla1[[#This Row],[KILOMETROS ADICIONALES]]*Tabla1[[#This Row],[COSTO ADICIONAL]]</f>
        <v>1.3145</v>
      </c>
      <c r="V1306">
        <v>189.59</v>
      </c>
      <c r="W1306" s="2">
        <f>Tabla1[[#This Row],[COSTO NORMAL2]]+Tabla1[[#This Row],[COSTO ADICIONAL2]]</f>
        <v>18.189499999999999</v>
      </c>
    </row>
    <row r="1307" spans="1:23" x14ac:dyDescent="0.25">
      <c r="A1307" t="s">
        <v>72</v>
      </c>
      <c r="B1307" t="s">
        <v>2111</v>
      </c>
      <c r="C1307" t="s">
        <v>10398</v>
      </c>
      <c r="D1307" t="s">
        <v>13</v>
      </c>
      <c r="E1307" t="s">
        <v>14847</v>
      </c>
      <c r="F1307" t="s">
        <v>14</v>
      </c>
      <c r="G1307" t="s">
        <v>15</v>
      </c>
      <c r="H1307" t="s">
        <v>72</v>
      </c>
      <c r="I1307" t="s">
        <v>2112</v>
      </c>
      <c r="J1307" t="str">
        <f>MID(Tabla1[[#This Row],[HORA2]],1,2)</f>
        <v>12</v>
      </c>
      <c r="K1307" t="s">
        <v>19</v>
      </c>
      <c r="L1307" t="s">
        <v>20</v>
      </c>
      <c r="M1307" t="s">
        <v>14867</v>
      </c>
      <c r="N1307" t="s">
        <v>22</v>
      </c>
      <c r="O1307">
        <v>8.49</v>
      </c>
      <c r="P13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5.49</v>
      </c>
      <c r="Q1307">
        <f>IF(Tabla1[[#This Row],[SERVICIO]]="COMIDA",3,IF(Tabla1[[#This Row],[SERVICIO]]="CONTROLADO",12,IF(Tabla1[[#This Row],[SERVICIO]]="RÁPIDO",3.75,IF(Tabla1[[#This Row],[SERVICIO]]="NORMAL",2.5,))))</f>
        <v>3</v>
      </c>
      <c r="R1307">
        <f>IF(Tabla1[[#This Row],[SERVICIO]]="COMIDA",3.5,IF(Tabla1[[#This Row],[SERVICIO]]="CONTROLADO",8,IF(Tabla1[[#This Row],[SERVICIO]]="RÁPIDO",4.5,IF(Tabla1[[#This Row],[SERVICIO]]="NORMAL",3,))))</f>
        <v>3.5</v>
      </c>
      <c r="S1307">
        <f>IF(Tabla1[[#This Row],[SERVICIO]]="COMIDA",0.75,IF(Tabla1[[#This Row],[SERVICIO]]="CONTROLADO",2.65,IF(Tabla1[[#This Row],[SERVICIO]]="RÁPIDO",0.55,IF(Tabla1[[#This Row],[SERVICIO]]="NORMAL",1.2,))))</f>
        <v>0.75</v>
      </c>
      <c r="T1307" s="2">
        <f>IF(Tabla1[[#This Row],[KILOMETROS ADICIONALES]]=0,Tabla1[[#This Row],[KILOMETROS]]*Tabla1[[#This Row],[COSTO NORMAL]],Tabla1[[#This Row],[COSTO NORMAL]]*Tabla1[[#This Row],[KILOMETROS HASTA]])</f>
        <v>10.5</v>
      </c>
      <c r="U1307" s="2">
        <f>Tabla1[[#This Row],[KILOMETROS ADICIONALES]]*Tabla1[[#This Row],[COSTO ADICIONAL]]</f>
        <v>4.1174999999999997</v>
      </c>
      <c r="V1307">
        <v>83.43</v>
      </c>
      <c r="W1307" s="2">
        <f>Tabla1[[#This Row],[COSTO NORMAL2]]+Tabla1[[#This Row],[COSTO ADICIONAL2]]</f>
        <v>14.6175</v>
      </c>
    </row>
    <row r="1308" spans="1:23" x14ac:dyDescent="0.25">
      <c r="A1308" t="s">
        <v>72</v>
      </c>
      <c r="B1308" t="s">
        <v>2113</v>
      </c>
      <c r="C1308" t="s">
        <v>10399</v>
      </c>
      <c r="D1308" t="s">
        <v>13</v>
      </c>
      <c r="E1308" t="s">
        <v>14847</v>
      </c>
      <c r="F1308" t="s">
        <v>14</v>
      </c>
      <c r="G1308" t="s">
        <v>15</v>
      </c>
      <c r="H1308" t="s">
        <v>72</v>
      </c>
      <c r="I1308" t="s">
        <v>2114</v>
      </c>
      <c r="J1308" t="str">
        <f>MID(Tabla1[[#This Row],[HORA2]],1,2)</f>
        <v>12</v>
      </c>
      <c r="K1308" t="s">
        <v>19</v>
      </c>
      <c r="L1308" t="s">
        <v>65</v>
      </c>
      <c r="M1308" t="s">
        <v>14867</v>
      </c>
      <c r="N1308" t="s">
        <v>22</v>
      </c>
      <c r="O1308">
        <v>19.87</v>
      </c>
      <c r="P13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16.87</v>
      </c>
      <c r="Q1308">
        <f>IF(Tabla1[[#This Row],[SERVICIO]]="COMIDA",3,IF(Tabla1[[#This Row],[SERVICIO]]="CONTROLADO",12,IF(Tabla1[[#This Row],[SERVICIO]]="RÁPIDO",3.75,IF(Tabla1[[#This Row],[SERVICIO]]="NORMAL",2.5,))))</f>
        <v>3</v>
      </c>
      <c r="R1308">
        <f>IF(Tabla1[[#This Row],[SERVICIO]]="COMIDA",3.5,IF(Tabla1[[#This Row],[SERVICIO]]="CONTROLADO",8,IF(Tabla1[[#This Row],[SERVICIO]]="RÁPIDO",4.5,IF(Tabla1[[#This Row],[SERVICIO]]="NORMAL",3,))))</f>
        <v>3.5</v>
      </c>
      <c r="S1308">
        <f>IF(Tabla1[[#This Row],[SERVICIO]]="COMIDA",0.75,IF(Tabla1[[#This Row],[SERVICIO]]="CONTROLADO",2.65,IF(Tabla1[[#This Row],[SERVICIO]]="RÁPIDO",0.55,IF(Tabla1[[#This Row],[SERVICIO]]="NORMAL",1.2,))))</f>
        <v>0.75</v>
      </c>
      <c r="T1308" s="2">
        <f>IF(Tabla1[[#This Row],[KILOMETROS ADICIONALES]]=0,Tabla1[[#This Row],[KILOMETROS]]*Tabla1[[#This Row],[COSTO NORMAL]],Tabla1[[#This Row],[COSTO NORMAL]]*Tabla1[[#This Row],[KILOMETROS HASTA]])</f>
        <v>10.5</v>
      </c>
      <c r="U1308" s="2">
        <f>Tabla1[[#This Row],[KILOMETROS ADICIONALES]]*Tabla1[[#This Row],[COSTO ADICIONAL]]</f>
        <v>12.6525</v>
      </c>
      <c r="V1308">
        <v>76.22</v>
      </c>
      <c r="W1308" s="2">
        <f>Tabla1[[#This Row],[COSTO NORMAL2]]+Tabla1[[#This Row],[COSTO ADICIONAL2]]</f>
        <v>23.1525</v>
      </c>
    </row>
    <row r="1309" spans="1:23" x14ac:dyDescent="0.25">
      <c r="A1309" t="s">
        <v>72</v>
      </c>
      <c r="B1309" t="s">
        <v>2115</v>
      </c>
      <c r="C1309" t="s">
        <v>10400</v>
      </c>
      <c r="D1309" t="s">
        <v>13</v>
      </c>
      <c r="E1309" t="s">
        <v>14845</v>
      </c>
      <c r="F1309" t="s">
        <v>14</v>
      </c>
      <c r="G1309" t="s">
        <v>15</v>
      </c>
      <c r="H1309" t="s">
        <v>72</v>
      </c>
      <c r="I1309" t="s">
        <v>2116</v>
      </c>
      <c r="J1309" t="str">
        <f>MID(Tabla1[[#This Row],[HORA2]],1,2)</f>
        <v>12</v>
      </c>
      <c r="K1309" t="s">
        <v>44</v>
      </c>
      <c r="L1309" t="s">
        <v>153</v>
      </c>
      <c r="M1309" t="s">
        <v>14867</v>
      </c>
      <c r="N1309" t="s">
        <v>22</v>
      </c>
      <c r="O1309">
        <v>4</v>
      </c>
      <c r="P13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0.25</v>
      </c>
      <c r="Q1309">
        <f>IF(Tabla1[[#This Row],[SERVICIO]]="COMIDA",3,IF(Tabla1[[#This Row],[SERVICIO]]="CONTROLADO",12,IF(Tabla1[[#This Row],[SERVICIO]]="RÁPIDO",3.75,IF(Tabla1[[#This Row],[SERVICIO]]="NORMAL",2.5,))))</f>
        <v>3.75</v>
      </c>
      <c r="R1309">
        <f>IF(Tabla1[[#This Row],[SERVICIO]]="COMIDA",3.5,IF(Tabla1[[#This Row],[SERVICIO]]="CONTROLADO",8,IF(Tabla1[[#This Row],[SERVICIO]]="RÁPIDO",4.5,IF(Tabla1[[#This Row],[SERVICIO]]="NORMAL",3,))))</f>
        <v>4.5</v>
      </c>
      <c r="S13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09" s="2">
        <f>IF(Tabla1[[#This Row],[KILOMETROS ADICIONALES]]=0,Tabla1[[#This Row],[KILOMETROS]]*Tabla1[[#This Row],[COSTO NORMAL]],Tabla1[[#This Row],[COSTO NORMAL]]*Tabla1[[#This Row],[KILOMETROS HASTA]])</f>
        <v>16.875</v>
      </c>
      <c r="U1309" s="2">
        <f>Tabla1[[#This Row],[KILOMETROS ADICIONALES]]*Tabla1[[#This Row],[COSTO ADICIONAL]]</f>
        <v>0.13750000000000001</v>
      </c>
      <c r="V1309">
        <v>153.80000000000001</v>
      </c>
      <c r="W1309" s="2">
        <f>Tabla1[[#This Row],[COSTO NORMAL2]]+Tabla1[[#This Row],[COSTO ADICIONAL2]]</f>
        <v>17.012499999999999</v>
      </c>
    </row>
    <row r="1310" spans="1:23" x14ac:dyDescent="0.25">
      <c r="A1310" t="s">
        <v>72</v>
      </c>
      <c r="B1310" t="s">
        <v>2117</v>
      </c>
      <c r="C1310" t="s">
        <v>10401</v>
      </c>
      <c r="D1310" t="s">
        <v>13</v>
      </c>
      <c r="E1310" t="s">
        <v>14845</v>
      </c>
      <c r="F1310" t="s">
        <v>14</v>
      </c>
      <c r="G1310" t="s">
        <v>15</v>
      </c>
      <c r="H1310" t="s">
        <v>72</v>
      </c>
      <c r="I1310" t="s">
        <v>2118</v>
      </c>
      <c r="J1310" t="str">
        <f>MID(Tabla1[[#This Row],[HORA2]],1,2)</f>
        <v>15</v>
      </c>
      <c r="K1310" t="s">
        <v>145</v>
      </c>
      <c r="L1310" t="s">
        <v>180</v>
      </c>
      <c r="M1310" t="s">
        <v>14867</v>
      </c>
      <c r="N1310" t="s">
        <v>22</v>
      </c>
      <c r="O1310">
        <v>5.93</v>
      </c>
      <c r="P13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2.1799999999999997</v>
      </c>
      <c r="Q1310">
        <f>IF(Tabla1[[#This Row],[SERVICIO]]="COMIDA",3,IF(Tabla1[[#This Row],[SERVICIO]]="CONTROLADO",12,IF(Tabla1[[#This Row],[SERVICIO]]="RÁPIDO",3.75,IF(Tabla1[[#This Row],[SERVICIO]]="NORMAL",2.5,))))</f>
        <v>3.75</v>
      </c>
      <c r="R1310">
        <f>IF(Tabla1[[#This Row],[SERVICIO]]="COMIDA",3.5,IF(Tabla1[[#This Row],[SERVICIO]]="CONTROLADO",8,IF(Tabla1[[#This Row],[SERVICIO]]="RÁPIDO",4.5,IF(Tabla1[[#This Row],[SERVICIO]]="NORMAL",3,))))</f>
        <v>4.5</v>
      </c>
      <c r="S13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0" s="2">
        <f>IF(Tabla1[[#This Row],[KILOMETROS ADICIONALES]]=0,Tabla1[[#This Row],[KILOMETROS]]*Tabla1[[#This Row],[COSTO NORMAL]],Tabla1[[#This Row],[COSTO NORMAL]]*Tabla1[[#This Row],[KILOMETROS HASTA]])</f>
        <v>16.875</v>
      </c>
      <c r="U1310" s="2">
        <f>Tabla1[[#This Row],[KILOMETROS ADICIONALES]]*Tabla1[[#This Row],[COSTO ADICIONAL]]</f>
        <v>1.1989999999999998</v>
      </c>
      <c r="V1310">
        <v>141.30000000000001</v>
      </c>
      <c r="W1310" s="2">
        <f>Tabla1[[#This Row],[COSTO NORMAL2]]+Tabla1[[#This Row],[COSTO ADICIONAL2]]</f>
        <v>18.073999999999998</v>
      </c>
    </row>
    <row r="1311" spans="1:23" x14ac:dyDescent="0.25">
      <c r="A1311" t="s">
        <v>72</v>
      </c>
      <c r="B1311" t="s">
        <v>2119</v>
      </c>
      <c r="C1311" t="s">
        <v>10402</v>
      </c>
      <c r="D1311" t="s">
        <v>13</v>
      </c>
      <c r="E1311" t="s">
        <v>14845</v>
      </c>
      <c r="F1311" t="s">
        <v>295</v>
      </c>
      <c r="G1311" t="s">
        <v>15</v>
      </c>
      <c r="H1311" t="s">
        <v>72</v>
      </c>
      <c r="I1311" t="s">
        <v>2120</v>
      </c>
      <c r="J1311" t="str">
        <f>MID(Tabla1[[#This Row],[HORA2]],1,2)</f>
        <v>11</v>
      </c>
      <c r="K1311" t="s">
        <v>43</v>
      </c>
      <c r="L1311" t="s">
        <v>57</v>
      </c>
      <c r="M1311" t="s">
        <v>14867</v>
      </c>
      <c r="N1311" t="s">
        <v>22</v>
      </c>
      <c r="O1311">
        <v>20.6</v>
      </c>
      <c r="P13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1311">
        <f>IF(Tabla1[[#This Row],[SERVICIO]]="COMIDA",3,IF(Tabla1[[#This Row],[SERVICIO]]="CONTROLADO",12,IF(Tabla1[[#This Row],[SERVICIO]]="RÁPIDO",3.75,IF(Tabla1[[#This Row],[SERVICIO]]="NORMAL",2.5,))))</f>
        <v>3.75</v>
      </c>
      <c r="R1311">
        <f>IF(Tabla1[[#This Row],[SERVICIO]]="COMIDA",3.5,IF(Tabla1[[#This Row],[SERVICIO]]="CONTROLADO",8,IF(Tabla1[[#This Row],[SERVICIO]]="RÁPIDO",4.5,IF(Tabla1[[#This Row],[SERVICIO]]="NORMAL",3,))))</f>
        <v>4.5</v>
      </c>
      <c r="S13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1" s="2">
        <f>IF(Tabla1[[#This Row],[KILOMETROS ADICIONALES]]=0,Tabla1[[#This Row],[KILOMETROS]]*Tabla1[[#This Row],[COSTO NORMAL]],Tabla1[[#This Row],[COSTO NORMAL]]*Tabla1[[#This Row],[KILOMETROS HASTA]])</f>
        <v>16.875</v>
      </c>
      <c r="U1311" s="2">
        <f>Tabla1[[#This Row],[KILOMETROS ADICIONALES]]*Tabla1[[#This Row],[COSTO ADICIONAL]]</f>
        <v>9.2675000000000018</v>
      </c>
      <c r="V1311">
        <v>133.08000000000001</v>
      </c>
      <c r="W1311" s="2">
        <f>Tabla1[[#This Row],[COSTO NORMAL2]]+Tabla1[[#This Row],[COSTO ADICIONAL2]]</f>
        <v>26.142500000000002</v>
      </c>
    </row>
    <row r="1312" spans="1:23" x14ac:dyDescent="0.25">
      <c r="A1312" t="s">
        <v>72</v>
      </c>
      <c r="B1312" t="s">
        <v>2121</v>
      </c>
      <c r="C1312" t="s">
        <v>10403</v>
      </c>
      <c r="D1312" t="s">
        <v>13</v>
      </c>
      <c r="E1312" t="s">
        <v>14845</v>
      </c>
      <c r="F1312" t="s">
        <v>295</v>
      </c>
      <c r="G1312" t="s">
        <v>15</v>
      </c>
      <c r="H1312" t="s">
        <v>72</v>
      </c>
      <c r="I1312" t="s">
        <v>2122</v>
      </c>
      <c r="J1312" t="str">
        <f>MID(Tabla1[[#This Row],[HORA2]],1,2)</f>
        <v>13</v>
      </c>
      <c r="K1312" t="s">
        <v>78</v>
      </c>
      <c r="L1312" t="s">
        <v>78</v>
      </c>
      <c r="M1312" t="s">
        <v>14867</v>
      </c>
      <c r="N1312" t="s">
        <v>22</v>
      </c>
      <c r="O1312">
        <v>9.83</v>
      </c>
      <c r="P13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6.08</v>
      </c>
      <c r="Q1312">
        <f>IF(Tabla1[[#This Row],[SERVICIO]]="COMIDA",3,IF(Tabla1[[#This Row],[SERVICIO]]="CONTROLADO",12,IF(Tabla1[[#This Row],[SERVICIO]]="RÁPIDO",3.75,IF(Tabla1[[#This Row],[SERVICIO]]="NORMAL",2.5,))))</f>
        <v>3.75</v>
      </c>
      <c r="R1312">
        <f>IF(Tabla1[[#This Row],[SERVICIO]]="COMIDA",3.5,IF(Tabla1[[#This Row],[SERVICIO]]="CONTROLADO",8,IF(Tabla1[[#This Row],[SERVICIO]]="RÁPIDO",4.5,IF(Tabla1[[#This Row],[SERVICIO]]="NORMAL",3,))))</f>
        <v>4.5</v>
      </c>
      <c r="S13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2" s="2">
        <f>IF(Tabla1[[#This Row],[KILOMETROS ADICIONALES]]=0,Tabla1[[#This Row],[KILOMETROS]]*Tabla1[[#This Row],[COSTO NORMAL]],Tabla1[[#This Row],[COSTO NORMAL]]*Tabla1[[#This Row],[KILOMETROS HASTA]])</f>
        <v>16.875</v>
      </c>
      <c r="U1312" s="2">
        <f>Tabla1[[#This Row],[KILOMETROS ADICIONALES]]*Tabla1[[#This Row],[COSTO ADICIONAL]]</f>
        <v>3.3440000000000003</v>
      </c>
      <c r="V1312">
        <v>177.58</v>
      </c>
      <c r="W1312" s="2">
        <f>Tabla1[[#This Row],[COSTO NORMAL2]]+Tabla1[[#This Row],[COSTO ADICIONAL2]]</f>
        <v>20.219000000000001</v>
      </c>
    </row>
    <row r="1313" spans="1:23" x14ac:dyDescent="0.25">
      <c r="A1313" t="s">
        <v>72</v>
      </c>
      <c r="B1313" t="s">
        <v>860</v>
      </c>
      <c r="C1313" t="s">
        <v>10404</v>
      </c>
      <c r="D1313" t="s">
        <v>13</v>
      </c>
      <c r="E1313" t="s">
        <v>14845</v>
      </c>
      <c r="F1313" t="s">
        <v>14</v>
      </c>
      <c r="G1313" t="s">
        <v>15</v>
      </c>
      <c r="H1313" t="s">
        <v>72</v>
      </c>
      <c r="I1313" t="s">
        <v>2123</v>
      </c>
      <c r="J1313" t="str">
        <f>MID(Tabla1[[#This Row],[HORA2]],1,2)</f>
        <v>12</v>
      </c>
      <c r="K1313" t="s">
        <v>96</v>
      </c>
      <c r="L1313" t="s">
        <v>96</v>
      </c>
      <c r="M1313" t="s">
        <v>14867</v>
      </c>
      <c r="N1313" t="s">
        <v>22</v>
      </c>
      <c r="O1313">
        <v>18.89</v>
      </c>
      <c r="P13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</v>
      </c>
      <c r="Q1313">
        <f>IF(Tabla1[[#This Row],[SERVICIO]]="COMIDA",3,IF(Tabla1[[#This Row],[SERVICIO]]="CONTROLADO",12,IF(Tabla1[[#This Row],[SERVICIO]]="RÁPIDO",3.75,IF(Tabla1[[#This Row],[SERVICIO]]="NORMAL",2.5,))))</f>
        <v>3.75</v>
      </c>
      <c r="R1313">
        <f>IF(Tabla1[[#This Row],[SERVICIO]]="COMIDA",3.5,IF(Tabla1[[#This Row],[SERVICIO]]="CONTROLADO",8,IF(Tabla1[[#This Row],[SERVICIO]]="RÁPIDO",4.5,IF(Tabla1[[#This Row],[SERVICIO]]="NORMAL",3,))))</f>
        <v>4.5</v>
      </c>
      <c r="S13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3" s="2">
        <f>IF(Tabla1[[#This Row],[KILOMETROS ADICIONALES]]=0,Tabla1[[#This Row],[KILOMETROS]]*Tabla1[[#This Row],[COSTO NORMAL]],Tabla1[[#This Row],[COSTO NORMAL]]*Tabla1[[#This Row],[KILOMETROS HASTA]])</f>
        <v>16.875</v>
      </c>
      <c r="U1313" s="2">
        <f>Tabla1[[#This Row],[KILOMETROS ADICIONALES]]*Tabla1[[#This Row],[COSTO ADICIONAL]]</f>
        <v>8.3270000000000017</v>
      </c>
      <c r="V1313">
        <v>105.49</v>
      </c>
      <c r="W1313" s="2">
        <f>Tabla1[[#This Row],[COSTO NORMAL2]]+Tabla1[[#This Row],[COSTO ADICIONAL2]]</f>
        <v>25.202000000000002</v>
      </c>
    </row>
    <row r="1314" spans="1:23" x14ac:dyDescent="0.25">
      <c r="A1314" t="s">
        <v>72</v>
      </c>
      <c r="B1314" t="s">
        <v>2124</v>
      </c>
      <c r="C1314" t="s">
        <v>10405</v>
      </c>
      <c r="D1314" t="s">
        <v>13</v>
      </c>
      <c r="E1314" t="s">
        <v>14845</v>
      </c>
      <c r="F1314" t="s">
        <v>76</v>
      </c>
      <c r="G1314" t="s">
        <v>15</v>
      </c>
      <c r="H1314" t="s">
        <v>72</v>
      </c>
      <c r="I1314" t="s">
        <v>452</v>
      </c>
      <c r="J1314" t="str">
        <f>MID(Tabla1[[#This Row],[HORA2]],1,2)</f>
        <v>12</v>
      </c>
      <c r="K1314" t="s">
        <v>79</v>
      </c>
      <c r="L1314" t="s">
        <v>79</v>
      </c>
      <c r="M1314" t="s">
        <v>14867</v>
      </c>
      <c r="N1314" t="s">
        <v>22</v>
      </c>
      <c r="O1314">
        <v>16.329999999999998</v>
      </c>
      <c r="P13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12.579999999999998</v>
      </c>
      <c r="Q1314">
        <f>IF(Tabla1[[#This Row],[SERVICIO]]="COMIDA",3,IF(Tabla1[[#This Row],[SERVICIO]]="CONTROLADO",12,IF(Tabla1[[#This Row],[SERVICIO]]="RÁPIDO",3.75,IF(Tabla1[[#This Row],[SERVICIO]]="NORMAL",2.5,))))</f>
        <v>3.75</v>
      </c>
      <c r="R1314">
        <f>IF(Tabla1[[#This Row],[SERVICIO]]="COMIDA",3.5,IF(Tabla1[[#This Row],[SERVICIO]]="CONTROLADO",8,IF(Tabla1[[#This Row],[SERVICIO]]="RÁPIDO",4.5,IF(Tabla1[[#This Row],[SERVICIO]]="NORMAL",3,))))</f>
        <v>4.5</v>
      </c>
      <c r="S13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4" s="2">
        <f>IF(Tabla1[[#This Row],[KILOMETROS ADICIONALES]]=0,Tabla1[[#This Row],[KILOMETROS]]*Tabla1[[#This Row],[COSTO NORMAL]],Tabla1[[#This Row],[COSTO NORMAL]]*Tabla1[[#This Row],[KILOMETROS HASTA]])</f>
        <v>16.875</v>
      </c>
      <c r="U1314" s="2">
        <f>Tabla1[[#This Row],[KILOMETROS ADICIONALES]]*Tabla1[[#This Row],[COSTO ADICIONAL]]</f>
        <v>6.9189999999999996</v>
      </c>
      <c r="V1314">
        <v>238.11</v>
      </c>
      <c r="W1314" s="2">
        <f>Tabla1[[#This Row],[COSTO NORMAL2]]+Tabla1[[#This Row],[COSTO ADICIONAL2]]</f>
        <v>23.794</v>
      </c>
    </row>
    <row r="1315" spans="1:23" x14ac:dyDescent="0.25">
      <c r="A1315" t="s">
        <v>72</v>
      </c>
      <c r="B1315" t="s">
        <v>2125</v>
      </c>
      <c r="C1315" t="s">
        <v>10406</v>
      </c>
      <c r="D1315" t="s">
        <v>13</v>
      </c>
      <c r="E1315" t="s">
        <v>14845</v>
      </c>
      <c r="F1315" t="s">
        <v>76</v>
      </c>
      <c r="G1315" t="s">
        <v>15</v>
      </c>
      <c r="H1315" t="s">
        <v>72</v>
      </c>
      <c r="I1315" t="s">
        <v>2126</v>
      </c>
      <c r="J1315" t="str">
        <f>MID(Tabla1[[#This Row],[HORA2]],1,2)</f>
        <v>13</v>
      </c>
      <c r="K1315" t="s">
        <v>78</v>
      </c>
      <c r="L1315" t="s">
        <v>78</v>
      </c>
      <c r="M1315" t="s">
        <v>14867</v>
      </c>
      <c r="N1315" t="s">
        <v>22</v>
      </c>
      <c r="O1315">
        <v>13.6</v>
      </c>
      <c r="P13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9.85</v>
      </c>
      <c r="Q1315">
        <f>IF(Tabla1[[#This Row],[SERVICIO]]="COMIDA",3,IF(Tabla1[[#This Row],[SERVICIO]]="CONTROLADO",12,IF(Tabla1[[#This Row],[SERVICIO]]="RÁPIDO",3.75,IF(Tabla1[[#This Row],[SERVICIO]]="NORMAL",2.5,))))</f>
        <v>3.75</v>
      </c>
      <c r="R1315">
        <f>IF(Tabla1[[#This Row],[SERVICIO]]="COMIDA",3.5,IF(Tabla1[[#This Row],[SERVICIO]]="CONTROLADO",8,IF(Tabla1[[#This Row],[SERVICIO]]="RÁPIDO",4.5,IF(Tabla1[[#This Row],[SERVICIO]]="NORMAL",3,))))</f>
        <v>4.5</v>
      </c>
      <c r="S13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5" s="2">
        <f>IF(Tabla1[[#This Row],[KILOMETROS ADICIONALES]]=0,Tabla1[[#This Row],[KILOMETROS]]*Tabla1[[#This Row],[COSTO NORMAL]],Tabla1[[#This Row],[COSTO NORMAL]]*Tabla1[[#This Row],[KILOMETROS HASTA]])</f>
        <v>16.875</v>
      </c>
      <c r="U1315" s="2">
        <f>Tabla1[[#This Row],[KILOMETROS ADICIONALES]]*Tabla1[[#This Row],[COSTO ADICIONAL]]</f>
        <v>5.4175000000000004</v>
      </c>
      <c r="V1315">
        <v>175.54</v>
      </c>
      <c r="W1315" s="2">
        <f>Tabla1[[#This Row],[COSTO NORMAL2]]+Tabla1[[#This Row],[COSTO ADICIONAL2]]</f>
        <v>22.2925</v>
      </c>
    </row>
    <row r="1316" spans="1:23" x14ac:dyDescent="0.25">
      <c r="A1316" t="s">
        <v>72</v>
      </c>
      <c r="B1316" t="s">
        <v>2127</v>
      </c>
      <c r="C1316" t="s">
        <v>10407</v>
      </c>
      <c r="D1316" t="s">
        <v>13</v>
      </c>
      <c r="E1316" t="s">
        <v>14845</v>
      </c>
      <c r="F1316" t="s">
        <v>76</v>
      </c>
      <c r="G1316" t="s">
        <v>15</v>
      </c>
      <c r="H1316" t="s">
        <v>72</v>
      </c>
      <c r="I1316" t="s">
        <v>2128</v>
      </c>
      <c r="J1316" t="str">
        <f>MID(Tabla1[[#This Row],[HORA2]],1,2)</f>
        <v>14</v>
      </c>
      <c r="K1316" t="s">
        <v>145</v>
      </c>
      <c r="L1316" t="s">
        <v>27</v>
      </c>
      <c r="M1316" t="s">
        <v>14867</v>
      </c>
      <c r="N1316" t="s">
        <v>22</v>
      </c>
      <c r="O1316">
        <v>18.739999999999998</v>
      </c>
      <c r="P13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14.989999999999998</v>
      </c>
      <c r="Q1316">
        <f>IF(Tabla1[[#This Row],[SERVICIO]]="COMIDA",3,IF(Tabla1[[#This Row],[SERVICIO]]="CONTROLADO",12,IF(Tabla1[[#This Row],[SERVICIO]]="RÁPIDO",3.75,IF(Tabla1[[#This Row],[SERVICIO]]="NORMAL",2.5,))))</f>
        <v>3.75</v>
      </c>
      <c r="R1316">
        <f>IF(Tabla1[[#This Row],[SERVICIO]]="COMIDA",3.5,IF(Tabla1[[#This Row],[SERVICIO]]="CONTROLADO",8,IF(Tabla1[[#This Row],[SERVICIO]]="RÁPIDO",4.5,IF(Tabla1[[#This Row],[SERVICIO]]="NORMAL",3,))))</f>
        <v>4.5</v>
      </c>
      <c r="S13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6" s="2">
        <f>IF(Tabla1[[#This Row],[KILOMETROS ADICIONALES]]=0,Tabla1[[#This Row],[KILOMETROS]]*Tabla1[[#This Row],[COSTO NORMAL]],Tabla1[[#This Row],[COSTO NORMAL]]*Tabla1[[#This Row],[KILOMETROS HASTA]])</f>
        <v>16.875</v>
      </c>
      <c r="U1316" s="2">
        <f>Tabla1[[#This Row],[KILOMETROS ADICIONALES]]*Tabla1[[#This Row],[COSTO ADICIONAL]]</f>
        <v>8.2445000000000004</v>
      </c>
      <c r="V1316">
        <v>209.29</v>
      </c>
      <c r="W1316" s="2">
        <f>Tabla1[[#This Row],[COSTO NORMAL2]]+Tabla1[[#This Row],[COSTO ADICIONAL2]]</f>
        <v>25.119500000000002</v>
      </c>
    </row>
    <row r="1317" spans="1:23" x14ac:dyDescent="0.25">
      <c r="A1317" t="s">
        <v>72</v>
      </c>
      <c r="B1317" t="s">
        <v>2129</v>
      </c>
      <c r="C1317" t="s">
        <v>10408</v>
      </c>
      <c r="D1317" t="s">
        <v>13</v>
      </c>
      <c r="E1317" t="s">
        <v>14845</v>
      </c>
      <c r="F1317" t="s">
        <v>14</v>
      </c>
      <c r="G1317" t="s">
        <v>15</v>
      </c>
      <c r="H1317" t="s">
        <v>72</v>
      </c>
      <c r="I1317" t="s">
        <v>2130</v>
      </c>
      <c r="J1317" t="str">
        <f>MID(Tabla1[[#This Row],[HORA2]],1,2)</f>
        <v>12</v>
      </c>
      <c r="K1317" t="s">
        <v>19</v>
      </c>
      <c r="L1317" t="s">
        <v>102</v>
      </c>
      <c r="M1317" t="s">
        <v>14867</v>
      </c>
      <c r="N1317" t="s">
        <v>22</v>
      </c>
      <c r="O1317">
        <v>11</v>
      </c>
      <c r="P13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7.25</v>
      </c>
      <c r="Q1317">
        <f>IF(Tabla1[[#This Row],[SERVICIO]]="COMIDA",3,IF(Tabla1[[#This Row],[SERVICIO]]="CONTROLADO",12,IF(Tabla1[[#This Row],[SERVICIO]]="RÁPIDO",3.75,IF(Tabla1[[#This Row],[SERVICIO]]="NORMAL",2.5,))))</f>
        <v>3.75</v>
      </c>
      <c r="R1317">
        <f>IF(Tabla1[[#This Row],[SERVICIO]]="COMIDA",3.5,IF(Tabla1[[#This Row],[SERVICIO]]="CONTROLADO",8,IF(Tabla1[[#This Row],[SERVICIO]]="RÁPIDO",4.5,IF(Tabla1[[#This Row],[SERVICIO]]="NORMAL",3,))))</f>
        <v>4.5</v>
      </c>
      <c r="S13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7" s="2">
        <f>IF(Tabla1[[#This Row],[KILOMETROS ADICIONALES]]=0,Tabla1[[#This Row],[KILOMETROS]]*Tabla1[[#This Row],[COSTO NORMAL]],Tabla1[[#This Row],[COSTO NORMAL]]*Tabla1[[#This Row],[KILOMETROS HASTA]])</f>
        <v>16.875</v>
      </c>
      <c r="U1317" s="2">
        <f>Tabla1[[#This Row],[KILOMETROS ADICIONALES]]*Tabla1[[#This Row],[COSTO ADICIONAL]]</f>
        <v>3.9875000000000003</v>
      </c>
      <c r="V1317">
        <v>76.27</v>
      </c>
      <c r="W1317" s="2">
        <f>Tabla1[[#This Row],[COSTO NORMAL2]]+Tabla1[[#This Row],[COSTO ADICIONAL2]]</f>
        <v>20.862500000000001</v>
      </c>
    </row>
    <row r="1318" spans="1:23" x14ac:dyDescent="0.25">
      <c r="A1318" t="s">
        <v>72</v>
      </c>
      <c r="B1318" t="s">
        <v>36</v>
      </c>
      <c r="C1318" t="s">
        <v>10409</v>
      </c>
      <c r="D1318" t="s">
        <v>13</v>
      </c>
      <c r="E1318" t="s">
        <v>14845</v>
      </c>
      <c r="F1318" t="s">
        <v>295</v>
      </c>
      <c r="G1318" t="s">
        <v>15</v>
      </c>
      <c r="H1318" t="s">
        <v>72</v>
      </c>
      <c r="I1318" t="s">
        <v>2131</v>
      </c>
      <c r="J1318" t="str">
        <f>MID(Tabla1[[#This Row],[HORA2]],1,2)</f>
        <v>12</v>
      </c>
      <c r="K1318" t="s">
        <v>53</v>
      </c>
      <c r="L1318" t="s">
        <v>31</v>
      </c>
      <c r="M1318" t="s">
        <v>14867</v>
      </c>
      <c r="N1318" t="s">
        <v>22</v>
      </c>
      <c r="O1318">
        <v>20.239999999999998</v>
      </c>
      <c r="P13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16.489999999999998</v>
      </c>
      <c r="Q1318">
        <f>IF(Tabla1[[#This Row],[SERVICIO]]="COMIDA",3,IF(Tabla1[[#This Row],[SERVICIO]]="CONTROLADO",12,IF(Tabla1[[#This Row],[SERVICIO]]="RÁPIDO",3.75,IF(Tabla1[[#This Row],[SERVICIO]]="NORMAL",2.5,))))</f>
        <v>3.75</v>
      </c>
      <c r="R1318">
        <f>IF(Tabla1[[#This Row],[SERVICIO]]="COMIDA",3.5,IF(Tabla1[[#This Row],[SERVICIO]]="CONTROLADO",8,IF(Tabla1[[#This Row],[SERVICIO]]="RÁPIDO",4.5,IF(Tabla1[[#This Row],[SERVICIO]]="NORMAL",3,))))</f>
        <v>4.5</v>
      </c>
      <c r="S13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8" s="2">
        <f>IF(Tabla1[[#This Row],[KILOMETROS ADICIONALES]]=0,Tabla1[[#This Row],[KILOMETROS]]*Tabla1[[#This Row],[COSTO NORMAL]],Tabla1[[#This Row],[COSTO NORMAL]]*Tabla1[[#This Row],[KILOMETROS HASTA]])</f>
        <v>16.875</v>
      </c>
      <c r="U1318" s="2">
        <f>Tabla1[[#This Row],[KILOMETROS ADICIONALES]]*Tabla1[[#This Row],[COSTO ADICIONAL]]</f>
        <v>9.0694999999999997</v>
      </c>
      <c r="V1318">
        <v>182.69</v>
      </c>
      <c r="W1318" s="2">
        <f>Tabla1[[#This Row],[COSTO NORMAL2]]+Tabla1[[#This Row],[COSTO ADICIONAL2]]</f>
        <v>25.944499999999998</v>
      </c>
    </row>
    <row r="1319" spans="1:23" x14ac:dyDescent="0.25">
      <c r="A1319" t="s">
        <v>72</v>
      </c>
      <c r="B1319" t="s">
        <v>2132</v>
      </c>
      <c r="C1319" t="s">
        <v>10410</v>
      </c>
      <c r="D1319" t="s">
        <v>13</v>
      </c>
      <c r="E1319" t="s">
        <v>14845</v>
      </c>
      <c r="F1319" t="s">
        <v>76</v>
      </c>
      <c r="G1319" t="s">
        <v>15</v>
      </c>
      <c r="H1319" t="s">
        <v>72</v>
      </c>
      <c r="I1319" t="s">
        <v>2133</v>
      </c>
      <c r="J1319" t="str">
        <f>MID(Tabla1[[#This Row],[HORA2]],1,2)</f>
        <v>14</v>
      </c>
      <c r="K1319" t="s">
        <v>110</v>
      </c>
      <c r="L1319" t="s">
        <v>224</v>
      </c>
      <c r="M1319" t="s">
        <v>14867</v>
      </c>
      <c r="N1319" t="s">
        <v>22</v>
      </c>
      <c r="O1319">
        <v>8.67</v>
      </c>
      <c r="P13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4.92</v>
      </c>
      <c r="Q1319">
        <f>IF(Tabla1[[#This Row],[SERVICIO]]="COMIDA",3,IF(Tabla1[[#This Row],[SERVICIO]]="CONTROLADO",12,IF(Tabla1[[#This Row],[SERVICIO]]="RÁPIDO",3.75,IF(Tabla1[[#This Row],[SERVICIO]]="NORMAL",2.5,))))</f>
        <v>3.75</v>
      </c>
      <c r="R1319">
        <f>IF(Tabla1[[#This Row],[SERVICIO]]="COMIDA",3.5,IF(Tabla1[[#This Row],[SERVICIO]]="CONTROLADO",8,IF(Tabla1[[#This Row],[SERVICIO]]="RÁPIDO",4.5,IF(Tabla1[[#This Row],[SERVICIO]]="NORMAL",3,))))</f>
        <v>4.5</v>
      </c>
      <c r="S13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19" s="2">
        <f>IF(Tabla1[[#This Row],[KILOMETROS ADICIONALES]]=0,Tabla1[[#This Row],[KILOMETROS]]*Tabla1[[#This Row],[COSTO NORMAL]],Tabla1[[#This Row],[COSTO NORMAL]]*Tabla1[[#This Row],[KILOMETROS HASTA]])</f>
        <v>16.875</v>
      </c>
      <c r="U1319" s="2">
        <f>Tabla1[[#This Row],[KILOMETROS ADICIONALES]]*Tabla1[[#This Row],[COSTO ADICIONAL]]</f>
        <v>2.706</v>
      </c>
      <c r="V1319">
        <v>6.09</v>
      </c>
      <c r="W1319" s="2">
        <f>Tabla1[[#This Row],[COSTO NORMAL2]]+Tabla1[[#This Row],[COSTO ADICIONAL2]]</f>
        <v>19.581</v>
      </c>
    </row>
    <row r="1320" spans="1:23" x14ac:dyDescent="0.25">
      <c r="A1320" t="s">
        <v>72</v>
      </c>
      <c r="B1320" t="s">
        <v>2134</v>
      </c>
      <c r="C1320" t="s">
        <v>10411</v>
      </c>
      <c r="D1320" t="s">
        <v>13</v>
      </c>
      <c r="E1320" t="s">
        <v>14845</v>
      </c>
      <c r="F1320" t="s">
        <v>14</v>
      </c>
      <c r="G1320" t="s">
        <v>69</v>
      </c>
      <c r="H1320" t="s">
        <v>72</v>
      </c>
      <c r="I1320" t="s">
        <v>2135</v>
      </c>
      <c r="J1320" t="str">
        <f>MID(Tabla1[[#This Row],[HORA2]],1,2)</f>
        <v>12</v>
      </c>
      <c r="K1320" t="s">
        <v>57</v>
      </c>
      <c r="L1320" t="s">
        <v>57</v>
      </c>
      <c r="M1320" t="s">
        <v>14867</v>
      </c>
      <c r="N1320" t="s">
        <v>22</v>
      </c>
      <c r="O1320">
        <v>13.88</v>
      </c>
      <c r="P13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10.130000000000001</v>
      </c>
      <c r="Q1320">
        <f>IF(Tabla1[[#This Row],[SERVICIO]]="COMIDA",3,IF(Tabla1[[#This Row],[SERVICIO]]="CONTROLADO",12,IF(Tabla1[[#This Row],[SERVICIO]]="RÁPIDO",3.75,IF(Tabla1[[#This Row],[SERVICIO]]="NORMAL",2.5,))))</f>
        <v>3.75</v>
      </c>
      <c r="R1320">
        <f>IF(Tabla1[[#This Row],[SERVICIO]]="COMIDA",3.5,IF(Tabla1[[#This Row],[SERVICIO]]="CONTROLADO",8,IF(Tabla1[[#This Row],[SERVICIO]]="RÁPIDO",4.5,IF(Tabla1[[#This Row],[SERVICIO]]="NORMAL",3,))))</f>
        <v>4.5</v>
      </c>
      <c r="S13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20" s="2">
        <f>IF(Tabla1[[#This Row],[KILOMETROS ADICIONALES]]=0,Tabla1[[#This Row],[KILOMETROS]]*Tabla1[[#This Row],[COSTO NORMAL]],Tabla1[[#This Row],[COSTO NORMAL]]*Tabla1[[#This Row],[KILOMETROS HASTA]])</f>
        <v>16.875</v>
      </c>
      <c r="U1320" s="2">
        <f>Tabla1[[#This Row],[KILOMETROS ADICIONALES]]*Tabla1[[#This Row],[COSTO ADICIONAL]]</f>
        <v>5.5715000000000012</v>
      </c>
      <c r="V1320">
        <v>221.26</v>
      </c>
      <c r="W1320" s="2">
        <f>Tabla1[[#This Row],[COSTO NORMAL2]]+Tabla1[[#This Row],[COSTO ADICIONAL2]]</f>
        <v>22.4465</v>
      </c>
    </row>
    <row r="1321" spans="1:23" x14ac:dyDescent="0.25">
      <c r="A1321" t="s">
        <v>72</v>
      </c>
      <c r="B1321" t="s">
        <v>2136</v>
      </c>
      <c r="C1321" t="s">
        <v>10412</v>
      </c>
      <c r="D1321" t="s">
        <v>13</v>
      </c>
      <c r="E1321" t="s">
        <v>14845</v>
      </c>
      <c r="F1321" t="s">
        <v>14</v>
      </c>
      <c r="G1321" t="s">
        <v>69</v>
      </c>
      <c r="H1321" t="s">
        <v>72</v>
      </c>
      <c r="I1321" t="s">
        <v>2137</v>
      </c>
      <c r="J1321" t="str">
        <f>MID(Tabla1[[#This Row],[HORA2]],1,2)</f>
        <v>13</v>
      </c>
      <c r="K1321" t="s">
        <v>271</v>
      </c>
      <c r="L1321" t="s">
        <v>271</v>
      </c>
      <c r="M1321" t="s">
        <v>14867</v>
      </c>
      <c r="N1321" t="s">
        <v>22</v>
      </c>
      <c r="O1321">
        <v>11.02</v>
      </c>
      <c r="P13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</v>
      </c>
      <c r="Q1321">
        <f>IF(Tabla1[[#This Row],[SERVICIO]]="COMIDA",3,IF(Tabla1[[#This Row],[SERVICIO]]="CONTROLADO",12,IF(Tabla1[[#This Row],[SERVICIO]]="RÁPIDO",3.75,IF(Tabla1[[#This Row],[SERVICIO]]="NORMAL",2.5,))))</f>
        <v>3.75</v>
      </c>
      <c r="R1321">
        <f>IF(Tabla1[[#This Row],[SERVICIO]]="COMIDA",3.5,IF(Tabla1[[#This Row],[SERVICIO]]="CONTROLADO",8,IF(Tabla1[[#This Row],[SERVICIO]]="RÁPIDO",4.5,IF(Tabla1[[#This Row],[SERVICIO]]="NORMAL",3,))))</f>
        <v>4.5</v>
      </c>
      <c r="S13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21" s="2">
        <f>IF(Tabla1[[#This Row],[KILOMETROS ADICIONALES]]=0,Tabla1[[#This Row],[KILOMETROS]]*Tabla1[[#This Row],[COSTO NORMAL]],Tabla1[[#This Row],[COSTO NORMAL]]*Tabla1[[#This Row],[KILOMETROS HASTA]])</f>
        <v>16.875</v>
      </c>
      <c r="U1321" s="2">
        <f>Tabla1[[#This Row],[KILOMETROS ADICIONALES]]*Tabla1[[#This Row],[COSTO ADICIONAL]]</f>
        <v>3.9984999999999999</v>
      </c>
      <c r="V1321">
        <v>107.93</v>
      </c>
      <c r="W1321" s="2">
        <f>Tabla1[[#This Row],[COSTO NORMAL2]]+Tabla1[[#This Row],[COSTO ADICIONAL2]]</f>
        <v>20.8735</v>
      </c>
    </row>
    <row r="1322" spans="1:23" x14ac:dyDescent="0.25">
      <c r="A1322" t="s">
        <v>72</v>
      </c>
      <c r="B1322" t="s">
        <v>2138</v>
      </c>
      <c r="C1322" t="s">
        <v>10413</v>
      </c>
      <c r="D1322" t="s">
        <v>13</v>
      </c>
      <c r="E1322" t="s">
        <v>14847</v>
      </c>
      <c r="F1322" t="s">
        <v>76</v>
      </c>
      <c r="G1322" t="s">
        <v>15</v>
      </c>
      <c r="H1322" t="s">
        <v>72</v>
      </c>
      <c r="I1322" t="s">
        <v>2139</v>
      </c>
      <c r="J1322" t="str">
        <f>MID(Tabla1[[#This Row],[HORA2]],1,2)</f>
        <v>12</v>
      </c>
      <c r="K1322" t="s">
        <v>43</v>
      </c>
      <c r="L1322" t="s">
        <v>21</v>
      </c>
      <c r="M1322" t="s">
        <v>14867</v>
      </c>
      <c r="N1322" t="s">
        <v>22</v>
      </c>
      <c r="O1322">
        <v>18.27</v>
      </c>
      <c r="P13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15.27</v>
      </c>
      <c r="Q1322">
        <f>IF(Tabla1[[#This Row],[SERVICIO]]="COMIDA",3,IF(Tabla1[[#This Row],[SERVICIO]]="CONTROLADO",12,IF(Tabla1[[#This Row],[SERVICIO]]="RÁPIDO",3.75,IF(Tabla1[[#This Row],[SERVICIO]]="NORMAL",2.5,))))</f>
        <v>3</v>
      </c>
      <c r="R1322">
        <f>IF(Tabla1[[#This Row],[SERVICIO]]="COMIDA",3.5,IF(Tabla1[[#This Row],[SERVICIO]]="CONTROLADO",8,IF(Tabla1[[#This Row],[SERVICIO]]="RÁPIDO",4.5,IF(Tabla1[[#This Row],[SERVICIO]]="NORMAL",3,))))</f>
        <v>3.5</v>
      </c>
      <c r="S1322">
        <f>IF(Tabla1[[#This Row],[SERVICIO]]="COMIDA",0.75,IF(Tabla1[[#This Row],[SERVICIO]]="CONTROLADO",2.65,IF(Tabla1[[#This Row],[SERVICIO]]="RÁPIDO",0.55,IF(Tabla1[[#This Row],[SERVICIO]]="NORMAL",1.2,))))</f>
        <v>0.75</v>
      </c>
      <c r="T1322" s="2">
        <f>IF(Tabla1[[#This Row],[KILOMETROS ADICIONALES]]=0,Tabla1[[#This Row],[KILOMETROS]]*Tabla1[[#This Row],[COSTO NORMAL]],Tabla1[[#This Row],[COSTO NORMAL]]*Tabla1[[#This Row],[KILOMETROS HASTA]])</f>
        <v>10.5</v>
      </c>
      <c r="U1322" s="2">
        <f>Tabla1[[#This Row],[KILOMETROS ADICIONALES]]*Tabla1[[#This Row],[COSTO ADICIONAL]]</f>
        <v>11.452500000000001</v>
      </c>
      <c r="V1322">
        <v>115.48</v>
      </c>
      <c r="W1322" s="2">
        <f>Tabla1[[#This Row],[COSTO NORMAL2]]+Tabla1[[#This Row],[COSTO ADICIONAL2]]</f>
        <v>21.952500000000001</v>
      </c>
    </row>
    <row r="1323" spans="1:23" x14ac:dyDescent="0.25">
      <c r="A1323" t="s">
        <v>72</v>
      </c>
      <c r="B1323" t="s">
        <v>103</v>
      </c>
      <c r="C1323" t="s">
        <v>10414</v>
      </c>
      <c r="D1323" t="s">
        <v>13</v>
      </c>
      <c r="E1323" t="s">
        <v>14845</v>
      </c>
      <c r="F1323" t="s">
        <v>14</v>
      </c>
      <c r="G1323" t="s">
        <v>15</v>
      </c>
      <c r="H1323" t="s">
        <v>72</v>
      </c>
      <c r="I1323" t="s">
        <v>2140</v>
      </c>
      <c r="J1323" t="str">
        <f>MID(Tabla1[[#This Row],[HORA2]],1,2)</f>
        <v>12</v>
      </c>
      <c r="K1323" t="s">
        <v>153</v>
      </c>
      <c r="L1323" t="s">
        <v>153</v>
      </c>
      <c r="M1323" t="s">
        <v>14867</v>
      </c>
      <c r="N1323" t="s">
        <v>22</v>
      </c>
      <c r="O1323">
        <v>15.27</v>
      </c>
      <c r="P13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11.52</v>
      </c>
      <c r="Q1323">
        <f>IF(Tabla1[[#This Row],[SERVICIO]]="COMIDA",3,IF(Tabla1[[#This Row],[SERVICIO]]="CONTROLADO",12,IF(Tabla1[[#This Row],[SERVICIO]]="RÁPIDO",3.75,IF(Tabla1[[#This Row],[SERVICIO]]="NORMAL",2.5,))))</f>
        <v>3.75</v>
      </c>
      <c r="R1323">
        <f>IF(Tabla1[[#This Row],[SERVICIO]]="COMIDA",3.5,IF(Tabla1[[#This Row],[SERVICIO]]="CONTROLADO",8,IF(Tabla1[[#This Row],[SERVICIO]]="RÁPIDO",4.5,IF(Tabla1[[#This Row],[SERVICIO]]="NORMAL",3,))))</f>
        <v>4.5</v>
      </c>
      <c r="S13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23" s="2">
        <f>IF(Tabla1[[#This Row],[KILOMETROS ADICIONALES]]=0,Tabla1[[#This Row],[KILOMETROS]]*Tabla1[[#This Row],[COSTO NORMAL]],Tabla1[[#This Row],[COSTO NORMAL]]*Tabla1[[#This Row],[KILOMETROS HASTA]])</f>
        <v>16.875</v>
      </c>
      <c r="U1323" s="2">
        <f>Tabla1[[#This Row],[KILOMETROS ADICIONALES]]*Tabla1[[#This Row],[COSTO ADICIONAL]]</f>
        <v>6.3360000000000003</v>
      </c>
      <c r="V1323">
        <v>168.54</v>
      </c>
      <c r="W1323" s="2">
        <f>Tabla1[[#This Row],[COSTO NORMAL2]]+Tabla1[[#This Row],[COSTO ADICIONAL2]]</f>
        <v>23.210999999999999</v>
      </c>
    </row>
    <row r="1324" spans="1:23" x14ac:dyDescent="0.25">
      <c r="A1324" t="s">
        <v>72</v>
      </c>
      <c r="B1324" t="s">
        <v>2141</v>
      </c>
      <c r="C1324" t="s">
        <v>10415</v>
      </c>
      <c r="D1324" t="s">
        <v>13</v>
      </c>
      <c r="E1324" t="s">
        <v>14845</v>
      </c>
      <c r="F1324" t="s">
        <v>14</v>
      </c>
      <c r="G1324" t="s">
        <v>15</v>
      </c>
      <c r="H1324" t="s">
        <v>72</v>
      </c>
      <c r="I1324" t="s">
        <v>2142</v>
      </c>
      <c r="J1324" t="str">
        <f>MID(Tabla1[[#This Row],[HORA2]],1,2)</f>
        <v>14</v>
      </c>
      <c r="K1324" t="s">
        <v>20</v>
      </c>
      <c r="L1324" t="s">
        <v>78</v>
      </c>
      <c r="M1324" t="s">
        <v>14867</v>
      </c>
      <c r="N1324" t="s">
        <v>22</v>
      </c>
      <c r="O1324">
        <v>11.59</v>
      </c>
      <c r="P13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7.84</v>
      </c>
      <c r="Q1324">
        <f>IF(Tabla1[[#This Row],[SERVICIO]]="COMIDA",3,IF(Tabla1[[#This Row],[SERVICIO]]="CONTROLADO",12,IF(Tabla1[[#This Row],[SERVICIO]]="RÁPIDO",3.75,IF(Tabla1[[#This Row],[SERVICIO]]="NORMAL",2.5,))))</f>
        <v>3.75</v>
      </c>
      <c r="R1324">
        <f>IF(Tabla1[[#This Row],[SERVICIO]]="COMIDA",3.5,IF(Tabla1[[#This Row],[SERVICIO]]="CONTROLADO",8,IF(Tabla1[[#This Row],[SERVICIO]]="RÁPIDO",4.5,IF(Tabla1[[#This Row],[SERVICIO]]="NORMAL",3,))))</f>
        <v>4.5</v>
      </c>
      <c r="S13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24" s="2">
        <f>IF(Tabla1[[#This Row],[KILOMETROS ADICIONALES]]=0,Tabla1[[#This Row],[KILOMETROS]]*Tabla1[[#This Row],[COSTO NORMAL]],Tabla1[[#This Row],[COSTO NORMAL]]*Tabla1[[#This Row],[KILOMETROS HASTA]])</f>
        <v>16.875</v>
      </c>
      <c r="U1324" s="2">
        <f>Tabla1[[#This Row],[KILOMETROS ADICIONALES]]*Tabla1[[#This Row],[COSTO ADICIONAL]]</f>
        <v>4.3120000000000003</v>
      </c>
      <c r="V1324">
        <v>79.56</v>
      </c>
      <c r="W1324" s="2">
        <f>Tabla1[[#This Row],[COSTO NORMAL2]]+Tabla1[[#This Row],[COSTO ADICIONAL2]]</f>
        <v>21.187000000000001</v>
      </c>
    </row>
    <row r="1325" spans="1:23" x14ac:dyDescent="0.25">
      <c r="A1325" t="s">
        <v>72</v>
      </c>
      <c r="B1325" t="s">
        <v>2143</v>
      </c>
      <c r="C1325" t="s">
        <v>10416</v>
      </c>
      <c r="D1325" t="s">
        <v>13</v>
      </c>
      <c r="E1325" t="s">
        <v>14847</v>
      </c>
      <c r="F1325" t="s">
        <v>14</v>
      </c>
      <c r="G1325" t="s">
        <v>15</v>
      </c>
      <c r="H1325" t="s">
        <v>72</v>
      </c>
      <c r="I1325" t="s">
        <v>2144</v>
      </c>
      <c r="J1325" t="str">
        <f>MID(Tabla1[[#This Row],[HORA2]],1,2)</f>
        <v>12</v>
      </c>
      <c r="K1325" t="s">
        <v>19</v>
      </c>
      <c r="L1325" t="s">
        <v>92</v>
      </c>
      <c r="M1325" t="s">
        <v>14867</v>
      </c>
      <c r="N1325" t="s">
        <v>22</v>
      </c>
      <c r="O1325">
        <v>17.510000000000002</v>
      </c>
      <c r="P13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1325">
        <f>IF(Tabla1[[#This Row],[SERVICIO]]="COMIDA",3,IF(Tabla1[[#This Row],[SERVICIO]]="CONTROLADO",12,IF(Tabla1[[#This Row],[SERVICIO]]="RÁPIDO",3.75,IF(Tabla1[[#This Row],[SERVICIO]]="NORMAL",2.5,))))</f>
        <v>3</v>
      </c>
      <c r="R1325">
        <f>IF(Tabla1[[#This Row],[SERVICIO]]="COMIDA",3.5,IF(Tabla1[[#This Row],[SERVICIO]]="CONTROLADO",8,IF(Tabla1[[#This Row],[SERVICIO]]="RÁPIDO",4.5,IF(Tabla1[[#This Row],[SERVICIO]]="NORMAL",3,))))</f>
        <v>3.5</v>
      </c>
      <c r="S1325">
        <f>IF(Tabla1[[#This Row],[SERVICIO]]="COMIDA",0.75,IF(Tabla1[[#This Row],[SERVICIO]]="CONTROLADO",2.65,IF(Tabla1[[#This Row],[SERVICIO]]="RÁPIDO",0.55,IF(Tabla1[[#This Row],[SERVICIO]]="NORMAL",1.2,))))</f>
        <v>0.75</v>
      </c>
      <c r="T1325" s="2">
        <f>IF(Tabla1[[#This Row],[KILOMETROS ADICIONALES]]=0,Tabla1[[#This Row],[KILOMETROS]]*Tabla1[[#This Row],[COSTO NORMAL]],Tabla1[[#This Row],[COSTO NORMAL]]*Tabla1[[#This Row],[KILOMETROS HASTA]])</f>
        <v>10.5</v>
      </c>
      <c r="U1325" s="2">
        <f>Tabla1[[#This Row],[KILOMETROS ADICIONALES]]*Tabla1[[#This Row],[COSTO ADICIONAL]]</f>
        <v>10.8825</v>
      </c>
      <c r="V1325">
        <v>85.44</v>
      </c>
      <c r="W1325" s="2">
        <f>Tabla1[[#This Row],[COSTO NORMAL2]]+Tabla1[[#This Row],[COSTO ADICIONAL2]]</f>
        <v>21.3825</v>
      </c>
    </row>
    <row r="1326" spans="1:23" x14ac:dyDescent="0.25">
      <c r="A1326" t="s">
        <v>72</v>
      </c>
      <c r="B1326" t="s">
        <v>2145</v>
      </c>
      <c r="C1326" t="s">
        <v>10417</v>
      </c>
      <c r="D1326" t="s">
        <v>13</v>
      </c>
      <c r="E1326" t="s">
        <v>14845</v>
      </c>
      <c r="F1326" t="s">
        <v>14</v>
      </c>
      <c r="G1326" t="s">
        <v>15</v>
      </c>
      <c r="H1326" t="s">
        <v>72</v>
      </c>
      <c r="I1326" t="s">
        <v>2146</v>
      </c>
      <c r="J1326" t="str">
        <f>MID(Tabla1[[#This Row],[HORA2]],1,2)</f>
        <v>12</v>
      </c>
      <c r="K1326" t="s">
        <v>96</v>
      </c>
      <c r="L1326" t="s">
        <v>96</v>
      </c>
      <c r="M1326" t="s">
        <v>14867</v>
      </c>
      <c r="N1326" t="s">
        <v>22</v>
      </c>
      <c r="O1326">
        <v>18.239999999999998</v>
      </c>
      <c r="P13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14.489999999999998</v>
      </c>
      <c r="Q1326">
        <f>IF(Tabla1[[#This Row],[SERVICIO]]="COMIDA",3,IF(Tabla1[[#This Row],[SERVICIO]]="CONTROLADO",12,IF(Tabla1[[#This Row],[SERVICIO]]="RÁPIDO",3.75,IF(Tabla1[[#This Row],[SERVICIO]]="NORMAL",2.5,))))</f>
        <v>3.75</v>
      </c>
      <c r="R1326">
        <f>IF(Tabla1[[#This Row],[SERVICIO]]="COMIDA",3.5,IF(Tabla1[[#This Row],[SERVICIO]]="CONTROLADO",8,IF(Tabla1[[#This Row],[SERVICIO]]="RÁPIDO",4.5,IF(Tabla1[[#This Row],[SERVICIO]]="NORMAL",3,))))</f>
        <v>4.5</v>
      </c>
      <c r="S13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26" s="2">
        <f>IF(Tabla1[[#This Row],[KILOMETROS ADICIONALES]]=0,Tabla1[[#This Row],[KILOMETROS]]*Tabla1[[#This Row],[COSTO NORMAL]],Tabla1[[#This Row],[COSTO NORMAL]]*Tabla1[[#This Row],[KILOMETROS HASTA]])</f>
        <v>16.875</v>
      </c>
      <c r="U1326" s="2">
        <f>Tabla1[[#This Row],[KILOMETROS ADICIONALES]]*Tabla1[[#This Row],[COSTO ADICIONAL]]</f>
        <v>7.9695</v>
      </c>
      <c r="V1326">
        <v>115.92</v>
      </c>
      <c r="W1326" s="2">
        <f>Tabla1[[#This Row],[COSTO NORMAL2]]+Tabla1[[#This Row],[COSTO ADICIONAL2]]</f>
        <v>24.8445</v>
      </c>
    </row>
    <row r="1327" spans="1:23" x14ac:dyDescent="0.25">
      <c r="A1327" t="s">
        <v>72</v>
      </c>
      <c r="B1327" t="s">
        <v>2147</v>
      </c>
      <c r="C1327" t="s">
        <v>10418</v>
      </c>
      <c r="D1327" t="s">
        <v>13</v>
      </c>
      <c r="E1327" t="s">
        <v>14845</v>
      </c>
      <c r="F1327" t="s">
        <v>14</v>
      </c>
      <c r="G1327" t="s">
        <v>15</v>
      </c>
      <c r="H1327" t="s">
        <v>72</v>
      </c>
      <c r="I1327" t="s">
        <v>2148</v>
      </c>
      <c r="J1327" t="str">
        <f>MID(Tabla1[[#This Row],[HORA2]],1,2)</f>
        <v>13</v>
      </c>
      <c r="K1327" t="s">
        <v>20</v>
      </c>
      <c r="L1327" t="s">
        <v>19</v>
      </c>
      <c r="M1327" t="s">
        <v>14867</v>
      </c>
      <c r="N1327" t="s">
        <v>22</v>
      </c>
      <c r="O1327">
        <v>18.25</v>
      </c>
      <c r="P13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</v>
      </c>
      <c r="Q1327">
        <f>IF(Tabla1[[#This Row],[SERVICIO]]="COMIDA",3,IF(Tabla1[[#This Row],[SERVICIO]]="CONTROLADO",12,IF(Tabla1[[#This Row],[SERVICIO]]="RÁPIDO",3.75,IF(Tabla1[[#This Row],[SERVICIO]]="NORMAL",2.5,))))</f>
        <v>3.75</v>
      </c>
      <c r="R1327">
        <f>IF(Tabla1[[#This Row],[SERVICIO]]="COMIDA",3.5,IF(Tabla1[[#This Row],[SERVICIO]]="CONTROLADO",8,IF(Tabla1[[#This Row],[SERVICIO]]="RÁPIDO",4.5,IF(Tabla1[[#This Row],[SERVICIO]]="NORMAL",3,))))</f>
        <v>4.5</v>
      </c>
      <c r="S13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27" s="2">
        <f>IF(Tabla1[[#This Row],[KILOMETROS ADICIONALES]]=0,Tabla1[[#This Row],[KILOMETROS]]*Tabla1[[#This Row],[COSTO NORMAL]],Tabla1[[#This Row],[COSTO NORMAL]]*Tabla1[[#This Row],[KILOMETROS HASTA]])</f>
        <v>16.875</v>
      </c>
      <c r="U1327" s="2">
        <f>Tabla1[[#This Row],[KILOMETROS ADICIONALES]]*Tabla1[[#This Row],[COSTO ADICIONAL]]</f>
        <v>7.9750000000000005</v>
      </c>
      <c r="V1327">
        <v>8.68</v>
      </c>
      <c r="W1327" s="2">
        <f>Tabla1[[#This Row],[COSTO NORMAL2]]+Tabla1[[#This Row],[COSTO ADICIONAL2]]</f>
        <v>24.85</v>
      </c>
    </row>
    <row r="1328" spans="1:23" x14ac:dyDescent="0.25">
      <c r="A1328" t="s">
        <v>72</v>
      </c>
      <c r="B1328" t="s">
        <v>2149</v>
      </c>
      <c r="C1328" t="s">
        <v>10419</v>
      </c>
      <c r="D1328" t="s">
        <v>13</v>
      </c>
      <c r="E1328" t="s">
        <v>14847</v>
      </c>
      <c r="F1328" t="s">
        <v>14</v>
      </c>
      <c r="G1328" t="s">
        <v>15</v>
      </c>
      <c r="H1328" t="s">
        <v>72</v>
      </c>
      <c r="I1328" t="s">
        <v>2150</v>
      </c>
      <c r="J1328" t="str">
        <f>MID(Tabla1[[#This Row],[HORA2]],1,2)</f>
        <v>14</v>
      </c>
      <c r="K1328" t="s">
        <v>19</v>
      </c>
      <c r="L1328" t="s">
        <v>20</v>
      </c>
      <c r="M1328" t="s">
        <v>14867</v>
      </c>
      <c r="N1328" t="s">
        <v>22</v>
      </c>
      <c r="O1328">
        <v>18</v>
      </c>
      <c r="P13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</v>
      </c>
      <c r="Q1328">
        <f>IF(Tabla1[[#This Row],[SERVICIO]]="COMIDA",3,IF(Tabla1[[#This Row],[SERVICIO]]="CONTROLADO",12,IF(Tabla1[[#This Row],[SERVICIO]]="RÁPIDO",3.75,IF(Tabla1[[#This Row],[SERVICIO]]="NORMAL",2.5,))))</f>
        <v>3</v>
      </c>
      <c r="R1328">
        <f>IF(Tabla1[[#This Row],[SERVICIO]]="COMIDA",3.5,IF(Tabla1[[#This Row],[SERVICIO]]="CONTROLADO",8,IF(Tabla1[[#This Row],[SERVICIO]]="RÁPIDO",4.5,IF(Tabla1[[#This Row],[SERVICIO]]="NORMAL",3,))))</f>
        <v>3.5</v>
      </c>
      <c r="S1328">
        <f>IF(Tabla1[[#This Row],[SERVICIO]]="COMIDA",0.75,IF(Tabla1[[#This Row],[SERVICIO]]="CONTROLADO",2.65,IF(Tabla1[[#This Row],[SERVICIO]]="RÁPIDO",0.55,IF(Tabla1[[#This Row],[SERVICIO]]="NORMAL",1.2,))))</f>
        <v>0.75</v>
      </c>
      <c r="T1328" s="2">
        <f>IF(Tabla1[[#This Row],[KILOMETROS ADICIONALES]]=0,Tabla1[[#This Row],[KILOMETROS]]*Tabla1[[#This Row],[COSTO NORMAL]],Tabla1[[#This Row],[COSTO NORMAL]]*Tabla1[[#This Row],[KILOMETROS HASTA]])</f>
        <v>10.5</v>
      </c>
      <c r="U1328" s="2">
        <f>Tabla1[[#This Row],[KILOMETROS ADICIONALES]]*Tabla1[[#This Row],[COSTO ADICIONAL]]</f>
        <v>11.25</v>
      </c>
      <c r="V1328">
        <v>172.4</v>
      </c>
      <c r="W1328" s="2">
        <f>Tabla1[[#This Row],[COSTO NORMAL2]]+Tabla1[[#This Row],[COSTO ADICIONAL2]]</f>
        <v>21.75</v>
      </c>
    </row>
    <row r="1329" spans="1:23" x14ac:dyDescent="0.25">
      <c r="A1329" t="s">
        <v>72</v>
      </c>
      <c r="B1329" t="s">
        <v>2151</v>
      </c>
      <c r="C1329" t="s">
        <v>10420</v>
      </c>
      <c r="D1329" t="s">
        <v>13</v>
      </c>
      <c r="E1329" t="s">
        <v>14846</v>
      </c>
      <c r="F1329" t="s">
        <v>14</v>
      </c>
      <c r="G1329" t="s">
        <v>15</v>
      </c>
      <c r="H1329" t="s">
        <v>72</v>
      </c>
      <c r="I1329" t="s">
        <v>2152</v>
      </c>
      <c r="J1329" t="str">
        <f>MID(Tabla1[[#This Row],[HORA2]],1,2)</f>
        <v>15</v>
      </c>
      <c r="K1329" t="s">
        <v>43</v>
      </c>
      <c r="L1329" t="s">
        <v>57</v>
      </c>
      <c r="M1329" t="s">
        <v>14867</v>
      </c>
      <c r="N1329" t="s">
        <v>22</v>
      </c>
      <c r="O1329">
        <v>6.58</v>
      </c>
      <c r="P13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29">
        <f>IF(Tabla1[[#This Row],[SERVICIO]]="COMIDA",3,IF(Tabla1[[#This Row],[SERVICIO]]="CONTROLADO",12,IF(Tabla1[[#This Row],[SERVICIO]]="RÁPIDO",3.75,IF(Tabla1[[#This Row],[SERVICIO]]="NORMAL",2.5,))))</f>
        <v>12</v>
      </c>
      <c r="R1329">
        <f>IF(Tabla1[[#This Row],[SERVICIO]]="COMIDA",3.5,IF(Tabla1[[#This Row],[SERVICIO]]="CONTROLADO",8,IF(Tabla1[[#This Row],[SERVICIO]]="RÁPIDO",4.5,IF(Tabla1[[#This Row],[SERVICIO]]="NORMAL",3,))))</f>
        <v>8</v>
      </c>
      <c r="S1329">
        <f>IF(Tabla1[[#This Row],[SERVICIO]]="COMIDA",0.75,IF(Tabla1[[#This Row],[SERVICIO]]="CONTROLADO",2.65,IF(Tabla1[[#This Row],[SERVICIO]]="RÁPIDO",0.55,IF(Tabla1[[#This Row],[SERVICIO]]="NORMAL",1.2,))))</f>
        <v>2.65</v>
      </c>
      <c r="T1329" s="2">
        <f>IF(Tabla1[[#This Row],[KILOMETROS ADICIONALES]]=0,Tabla1[[#This Row],[KILOMETROS]]*Tabla1[[#This Row],[COSTO NORMAL]],Tabla1[[#This Row],[COSTO NORMAL]]*Tabla1[[#This Row],[KILOMETROS HASTA]])</f>
        <v>52.64</v>
      </c>
      <c r="U1329" s="2">
        <f>Tabla1[[#This Row],[KILOMETROS ADICIONALES]]*Tabla1[[#This Row],[COSTO ADICIONAL]]</f>
        <v>0</v>
      </c>
      <c r="V1329">
        <v>192.44</v>
      </c>
      <c r="W1329" s="2">
        <f>Tabla1[[#This Row],[COSTO NORMAL2]]+Tabla1[[#This Row],[COSTO ADICIONAL2]]</f>
        <v>52.64</v>
      </c>
    </row>
    <row r="1330" spans="1:23" x14ac:dyDescent="0.25">
      <c r="A1330" t="s">
        <v>72</v>
      </c>
      <c r="B1330" t="s">
        <v>2153</v>
      </c>
      <c r="C1330" t="s">
        <v>10421</v>
      </c>
      <c r="D1330" t="s">
        <v>13</v>
      </c>
      <c r="E1330" t="s">
        <v>14845</v>
      </c>
      <c r="F1330" t="s">
        <v>295</v>
      </c>
      <c r="G1330" t="s">
        <v>15</v>
      </c>
      <c r="H1330" t="s">
        <v>72</v>
      </c>
      <c r="I1330" t="s">
        <v>2154</v>
      </c>
      <c r="J1330" t="str">
        <f>MID(Tabla1[[#This Row],[HORA2]],1,2)</f>
        <v>13</v>
      </c>
      <c r="K1330" t="s">
        <v>323</v>
      </c>
      <c r="L1330" t="s">
        <v>20</v>
      </c>
      <c r="M1330" t="s">
        <v>14867</v>
      </c>
      <c r="N1330" t="s">
        <v>22</v>
      </c>
      <c r="O1330">
        <v>10.119999999999999</v>
      </c>
      <c r="P13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6.3699999999999992</v>
      </c>
      <c r="Q1330">
        <f>IF(Tabla1[[#This Row],[SERVICIO]]="COMIDA",3,IF(Tabla1[[#This Row],[SERVICIO]]="CONTROLADO",12,IF(Tabla1[[#This Row],[SERVICIO]]="RÁPIDO",3.75,IF(Tabla1[[#This Row],[SERVICIO]]="NORMAL",2.5,))))</f>
        <v>3.75</v>
      </c>
      <c r="R1330">
        <f>IF(Tabla1[[#This Row],[SERVICIO]]="COMIDA",3.5,IF(Tabla1[[#This Row],[SERVICIO]]="CONTROLADO",8,IF(Tabla1[[#This Row],[SERVICIO]]="RÁPIDO",4.5,IF(Tabla1[[#This Row],[SERVICIO]]="NORMAL",3,))))</f>
        <v>4.5</v>
      </c>
      <c r="S13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0" s="2">
        <f>IF(Tabla1[[#This Row],[KILOMETROS ADICIONALES]]=0,Tabla1[[#This Row],[KILOMETROS]]*Tabla1[[#This Row],[COSTO NORMAL]],Tabla1[[#This Row],[COSTO NORMAL]]*Tabla1[[#This Row],[KILOMETROS HASTA]])</f>
        <v>16.875</v>
      </c>
      <c r="U1330" s="2">
        <f>Tabla1[[#This Row],[KILOMETROS ADICIONALES]]*Tabla1[[#This Row],[COSTO ADICIONAL]]</f>
        <v>3.5034999999999998</v>
      </c>
      <c r="V1330">
        <v>53.85</v>
      </c>
      <c r="W1330" s="2">
        <f>Tabla1[[#This Row],[COSTO NORMAL2]]+Tabla1[[#This Row],[COSTO ADICIONAL2]]</f>
        <v>20.378499999999999</v>
      </c>
    </row>
    <row r="1331" spans="1:23" x14ac:dyDescent="0.25">
      <c r="A1331" t="s">
        <v>72</v>
      </c>
      <c r="B1331" t="s">
        <v>2155</v>
      </c>
      <c r="C1331" t="s">
        <v>10422</v>
      </c>
      <c r="D1331" t="s">
        <v>13</v>
      </c>
      <c r="E1331" t="s">
        <v>14847</v>
      </c>
      <c r="F1331" t="s">
        <v>14</v>
      </c>
      <c r="G1331" t="s">
        <v>15</v>
      </c>
      <c r="H1331" t="s">
        <v>72</v>
      </c>
      <c r="I1331" t="s">
        <v>2156</v>
      </c>
      <c r="J1331" t="str">
        <f>MID(Tabla1[[#This Row],[HORA2]],1,2)</f>
        <v>12</v>
      </c>
      <c r="K1331" t="s">
        <v>19</v>
      </c>
      <c r="L1331" t="s">
        <v>35</v>
      </c>
      <c r="M1331" t="s">
        <v>14867</v>
      </c>
      <c r="N1331" t="s">
        <v>22</v>
      </c>
      <c r="O1331">
        <v>1.56</v>
      </c>
      <c r="P13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31">
        <f>IF(Tabla1[[#This Row],[SERVICIO]]="COMIDA",3,IF(Tabla1[[#This Row],[SERVICIO]]="CONTROLADO",12,IF(Tabla1[[#This Row],[SERVICIO]]="RÁPIDO",3.75,IF(Tabla1[[#This Row],[SERVICIO]]="NORMAL",2.5,))))</f>
        <v>3</v>
      </c>
      <c r="R1331">
        <f>IF(Tabla1[[#This Row],[SERVICIO]]="COMIDA",3.5,IF(Tabla1[[#This Row],[SERVICIO]]="CONTROLADO",8,IF(Tabla1[[#This Row],[SERVICIO]]="RÁPIDO",4.5,IF(Tabla1[[#This Row],[SERVICIO]]="NORMAL",3,))))</f>
        <v>3.5</v>
      </c>
      <c r="S1331">
        <f>IF(Tabla1[[#This Row],[SERVICIO]]="COMIDA",0.75,IF(Tabla1[[#This Row],[SERVICIO]]="CONTROLADO",2.65,IF(Tabla1[[#This Row],[SERVICIO]]="RÁPIDO",0.55,IF(Tabla1[[#This Row],[SERVICIO]]="NORMAL",1.2,))))</f>
        <v>0.75</v>
      </c>
      <c r="T1331" s="2">
        <f>IF(Tabla1[[#This Row],[KILOMETROS ADICIONALES]]=0,Tabla1[[#This Row],[KILOMETROS]]*Tabla1[[#This Row],[COSTO NORMAL]],Tabla1[[#This Row],[COSTO NORMAL]]*Tabla1[[#This Row],[KILOMETROS HASTA]])</f>
        <v>5.46</v>
      </c>
      <c r="U1331" s="2">
        <f>Tabla1[[#This Row],[KILOMETROS ADICIONALES]]*Tabla1[[#This Row],[COSTO ADICIONAL]]</f>
        <v>0</v>
      </c>
      <c r="V1331">
        <v>89.44</v>
      </c>
      <c r="W1331" s="2">
        <f>Tabla1[[#This Row],[COSTO NORMAL2]]+Tabla1[[#This Row],[COSTO ADICIONAL2]]</f>
        <v>5.46</v>
      </c>
    </row>
    <row r="1332" spans="1:23" x14ac:dyDescent="0.25">
      <c r="A1332" t="s">
        <v>72</v>
      </c>
      <c r="B1332" t="s">
        <v>2157</v>
      </c>
      <c r="C1332" t="s">
        <v>10423</v>
      </c>
      <c r="D1332" t="s">
        <v>13</v>
      </c>
      <c r="E1332" t="s">
        <v>14845</v>
      </c>
      <c r="F1332" t="s">
        <v>14</v>
      </c>
      <c r="G1332" t="s">
        <v>15</v>
      </c>
      <c r="H1332" t="s">
        <v>72</v>
      </c>
      <c r="I1332" t="s">
        <v>2158</v>
      </c>
      <c r="J1332" t="str">
        <f>MID(Tabla1[[#This Row],[HORA2]],1,2)</f>
        <v>13</v>
      </c>
      <c r="K1332" t="s">
        <v>31</v>
      </c>
      <c r="L1332" t="s">
        <v>188</v>
      </c>
      <c r="M1332" t="s">
        <v>14867</v>
      </c>
      <c r="N1332" t="s">
        <v>22</v>
      </c>
      <c r="O1332">
        <v>14.1</v>
      </c>
      <c r="P13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10.35</v>
      </c>
      <c r="Q1332">
        <f>IF(Tabla1[[#This Row],[SERVICIO]]="COMIDA",3,IF(Tabla1[[#This Row],[SERVICIO]]="CONTROLADO",12,IF(Tabla1[[#This Row],[SERVICIO]]="RÁPIDO",3.75,IF(Tabla1[[#This Row],[SERVICIO]]="NORMAL",2.5,))))</f>
        <v>3.75</v>
      </c>
      <c r="R1332">
        <f>IF(Tabla1[[#This Row],[SERVICIO]]="COMIDA",3.5,IF(Tabla1[[#This Row],[SERVICIO]]="CONTROLADO",8,IF(Tabla1[[#This Row],[SERVICIO]]="RÁPIDO",4.5,IF(Tabla1[[#This Row],[SERVICIO]]="NORMAL",3,))))</f>
        <v>4.5</v>
      </c>
      <c r="S13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2" s="2">
        <f>IF(Tabla1[[#This Row],[KILOMETROS ADICIONALES]]=0,Tabla1[[#This Row],[KILOMETROS]]*Tabla1[[#This Row],[COSTO NORMAL]],Tabla1[[#This Row],[COSTO NORMAL]]*Tabla1[[#This Row],[KILOMETROS HASTA]])</f>
        <v>16.875</v>
      </c>
      <c r="U1332" s="2">
        <f>Tabla1[[#This Row],[KILOMETROS ADICIONALES]]*Tabla1[[#This Row],[COSTO ADICIONAL]]</f>
        <v>5.6924999999999999</v>
      </c>
      <c r="V1332">
        <v>227.87</v>
      </c>
      <c r="W1332" s="2">
        <f>Tabla1[[#This Row],[COSTO NORMAL2]]+Tabla1[[#This Row],[COSTO ADICIONAL2]]</f>
        <v>22.567499999999999</v>
      </c>
    </row>
    <row r="1333" spans="1:23" x14ac:dyDescent="0.25">
      <c r="A1333" t="s">
        <v>72</v>
      </c>
      <c r="B1333" t="s">
        <v>2159</v>
      </c>
      <c r="C1333" t="s">
        <v>10424</v>
      </c>
      <c r="E1333" t="s">
        <v>14845</v>
      </c>
      <c r="F1333" t="s">
        <v>76</v>
      </c>
      <c r="G1333" t="s">
        <v>15</v>
      </c>
      <c r="H1333" t="s">
        <v>72</v>
      </c>
      <c r="I1333" t="s">
        <v>2160</v>
      </c>
      <c r="J1333" t="str">
        <f>MID(Tabla1[[#This Row],[HORA2]],1,2)</f>
        <v>12</v>
      </c>
      <c r="K1333" t="s">
        <v>43</v>
      </c>
      <c r="L1333" t="s">
        <v>78</v>
      </c>
      <c r="M1333" t="s">
        <v>14867</v>
      </c>
      <c r="N1333" t="s">
        <v>22</v>
      </c>
      <c r="O1333">
        <v>20.079999999999998</v>
      </c>
      <c r="P13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16.329999999999998</v>
      </c>
      <c r="Q1333">
        <f>IF(Tabla1[[#This Row],[SERVICIO]]="COMIDA",3,IF(Tabla1[[#This Row],[SERVICIO]]="CONTROLADO",12,IF(Tabla1[[#This Row],[SERVICIO]]="RÁPIDO",3.75,IF(Tabla1[[#This Row],[SERVICIO]]="NORMAL",2.5,))))</f>
        <v>3.75</v>
      </c>
      <c r="R1333">
        <f>IF(Tabla1[[#This Row],[SERVICIO]]="COMIDA",3.5,IF(Tabla1[[#This Row],[SERVICIO]]="CONTROLADO",8,IF(Tabla1[[#This Row],[SERVICIO]]="RÁPIDO",4.5,IF(Tabla1[[#This Row],[SERVICIO]]="NORMAL",3,))))</f>
        <v>4.5</v>
      </c>
      <c r="S13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3" s="2">
        <f>IF(Tabla1[[#This Row],[KILOMETROS ADICIONALES]]=0,Tabla1[[#This Row],[KILOMETROS]]*Tabla1[[#This Row],[COSTO NORMAL]],Tabla1[[#This Row],[COSTO NORMAL]]*Tabla1[[#This Row],[KILOMETROS HASTA]])</f>
        <v>16.875</v>
      </c>
      <c r="U1333" s="2">
        <f>Tabla1[[#This Row],[KILOMETROS ADICIONALES]]*Tabla1[[#This Row],[COSTO ADICIONAL]]</f>
        <v>8.9815000000000005</v>
      </c>
      <c r="V1333">
        <v>228.64</v>
      </c>
      <c r="W1333" s="2">
        <f>Tabla1[[#This Row],[COSTO NORMAL2]]+Tabla1[[#This Row],[COSTO ADICIONAL2]]</f>
        <v>25.8565</v>
      </c>
    </row>
    <row r="1334" spans="1:23" x14ac:dyDescent="0.25">
      <c r="A1334" t="s">
        <v>72</v>
      </c>
      <c r="B1334" t="s">
        <v>2161</v>
      </c>
      <c r="C1334" t="s">
        <v>10425</v>
      </c>
      <c r="D1334" t="s">
        <v>13</v>
      </c>
      <c r="E1334" t="s">
        <v>14847</v>
      </c>
      <c r="F1334" t="s">
        <v>14</v>
      </c>
      <c r="G1334" t="s">
        <v>15</v>
      </c>
      <c r="H1334" t="s">
        <v>72</v>
      </c>
      <c r="I1334" t="s">
        <v>2162</v>
      </c>
      <c r="J1334" t="str">
        <f>MID(Tabla1[[#This Row],[HORA2]],1,2)</f>
        <v>12</v>
      </c>
      <c r="K1334" t="s">
        <v>19</v>
      </c>
      <c r="L1334" t="s">
        <v>26</v>
      </c>
      <c r="M1334" t="s">
        <v>14867</v>
      </c>
      <c r="N1334" t="s">
        <v>22</v>
      </c>
      <c r="O1334">
        <v>14.14</v>
      </c>
      <c r="P13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11.14</v>
      </c>
      <c r="Q1334">
        <f>IF(Tabla1[[#This Row],[SERVICIO]]="COMIDA",3,IF(Tabla1[[#This Row],[SERVICIO]]="CONTROLADO",12,IF(Tabla1[[#This Row],[SERVICIO]]="RÁPIDO",3.75,IF(Tabla1[[#This Row],[SERVICIO]]="NORMAL",2.5,))))</f>
        <v>3</v>
      </c>
      <c r="R1334">
        <f>IF(Tabla1[[#This Row],[SERVICIO]]="COMIDA",3.5,IF(Tabla1[[#This Row],[SERVICIO]]="CONTROLADO",8,IF(Tabla1[[#This Row],[SERVICIO]]="RÁPIDO",4.5,IF(Tabla1[[#This Row],[SERVICIO]]="NORMAL",3,))))</f>
        <v>3.5</v>
      </c>
      <c r="S1334">
        <f>IF(Tabla1[[#This Row],[SERVICIO]]="COMIDA",0.75,IF(Tabla1[[#This Row],[SERVICIO]]="CONTROLADO",2.65,IF(Tabla1[[#This Row],[SERVICIO]]="RÁPIDO",0.55,IF(Tabla1[[#This Row],[SERVICIO]]="NORMAL",1.2,))))</f>
        <v>0.75</v>
      </c>
      <c r="T1334" s="2">
        <f>IF(Tabla1[[#This Row],[KILOMETROS ADICIONALES]]=0,Tabla1[[#This Row],[KILOMETROS]]*Tabla1[[#This Row],[COSTO NORMAL]],Tabla1[[#This Row],[COSTO NORMAL]]*Tabla1[[#This Row],[KILOMETROS HASTA]])</f>
        <v>10.5</v>
      </c>
      <c r="U1334" s="2">
        <f>Tabla1[[#This Row],[KILOMETROS ADICIONALES]]*Tabla1[[#This Row],[COSTO ADICIONAL]]</f>
        <v>8.3550000000000004</v>
      </c>
      <c r="V1334">
        <v>128.44999999999999</v>
      </c>
      <c r="W1334" s="2">
        <f>Tabla1[[#This Row],[COSTO NORMAL2]]+Tabla1[[#This Row],[COSTO ADICIONAL2]]</f>
        <v>18.855</v>
      </c>
    </row>
    <row r="1335" spans="1:23" x14ac:dyDescent="0.25">
      <c r="A1335" t="s">
        <v>72</v>
      </c>
      <c r="B1335" t="s">
        <v>2163</v>
      </c>
      <c r="C1335" t="s">
        <v>10426</v>
      </c>
      <c r="D1335" t="s">
        <v>13</v>
      </c>
      <c r="E1335" t="s">
        <v>14845</v>
      </c>
      <c r="F1335" t="s">
        <v>76</v>
      </c>
      <c r="G1335" t="s">
        <v>15</v>
      </c>
      <c r="H1335" t="s">
        <v>72</v>
      </c>
      <c r="I1335" t="s">
        <v>2164</v>
      </c>
      <c r="J1335" t="str">
        <f>MID(Tabla1[[#This Row],[HORA2]],1,2)</f>
        <v>13</v>
      </c>
      <c r="K1335" t="s">
        <v>20</v>
      </c>
      <c r="L1335" t="s">
        <v>19</v>
      </c>
      <c r="M1335" t="s">
        <v>14867</v>
      </c>
      <c r="N1335" t="s">
        <v>22</v>
      </c>
      <c r="O1335">
        <v>11.75</v>
      </c>
      <c r="P13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</v>
      </c>
      <c r="Q1335">
        <f>IF(Tabla1[[#This Row],[SERVICIO]]="COMIDA",3,IF(Tabla1[[#This Row],[SERVICIO]]="CONTROLADO",12,IF(Tabla1[[#This Row],[SERVICIO]]="RÁPIDO",3.75,IF(Tabla1[[#This Row],[SERVICIO]]="NORMAL",2.5,))))</f>
        <v>3.75</v>
      </c>
      <c r="R1335">
        <f>IF(Tabla1[[#This Row],[SERVICIO]]="COMIDA",3.5,IF(Tabla1[[#This Row],[SERVICIO]]="CONTROLADO",8,IF(Tabla1[[#This Row],[SERVICIO]]="RÁPIDO",4.5,IF(Tabla1[[#This Row],[SERVICIO]]="NORMAL",3,))))</f>
        <v>4.5</v>
      </c>
      <c r="S13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5" s="2">
        <f>IF(Tabla1[[#This Row],[KILOMETROS ADICIONALES]]=0,Tabla1[[#This Row],[KILOMETROS]]*Tabla1[[#This Row],[COSTO NORMAL]],Tabla1[[#This Row],[COSTO NORMAL]]*Tabla1[[#This Row],[KILOMETROS HASTA]])</f>
        <v>16.875</v>
      </c>
      <c r="U1335" s="2">
        <f>Tabla1[[#This Row],[KILOMETROS ADICIONALES]]*Tabla1[[#This Row],[COSTO ADICIONAL]]</f>
        <v>4.4000000000000004</v>
      </c>
      <c r="V1335">
        <v>178.88</v>
      </c>
      <c r="W1335" s="2">
        <f>Tabla1[[#This Row],[COSTO NORMAL2]]+Tabla1[[#This Row],[COSTO ADICIONAL2]]</f>
        <v>21.274999999999999</v>
      </c>
    </row>
    <row r="1336" spans="1:23" x14ac:dyDescent="0.25">
      <c r="A1336" t="s">
        <v>72</v>
      </c>
      <c r="B1336" t="s">
        <v>2163</v>
      </c>
      <c r="C1336" t="s">
        <v>10427</v>
      </c>
      <c r="D1336" t="s">
        <v>13</v>
      </c>
      <c r="E1336" t="s">
        <v>14845</v>
      </c>
      <c r="F1336" t="s">
        <v>76</v>
      </c>
      <c r="G1336" t="s">
        <v>15</v>
      </c>
      <c r="H1336" t="s">
        <v>72</v>
      </c>
      <c r="I1336" t="s">
        <v>2165</v>
      </c>
      <c r="J1336" t="str">
        <f>MID(Tabla1[[#This Row],[HORA2]],1,2)</f>
        <v>13</v>
      </c>
      <c r="K1336" t="s">
        <v>20</v>
      </c>
      <c r="L1336" t="s">
        <v>19</v>
      </c>
      <c r="M1336" t="s">
        <v>14867</v>
      </c>
      <c r="N1336" t="s">
        <v>22</v>
      </c>
      <c r="O1336">
        <v>12.93</v>
      </c>
      <c r="P13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9.18</v>
      </c>
      <c r="Q1336">
        <f>IF(Tabla1[[#This Row],[SERVICIO]]="COMIDA",3,IF(Tabla1[[#This Row],[SERVICIO]]="CONTROLADO",12,IF(Tabla1[[#This Row],[SERVICIO]]="RÁPIDO",3.75,IF(Tabla1[[#This Row],[SERVICIO]]="NORMAL",2.5,))))</f>
        <v>3.75</v>
      </c>
      <c r="R1336">
        <f>IF(Tabla1[[#This Row],[SERVICIO]]="COMIDA",3.5,IF(Tabla1[[#This Row],[SERVICIO]]="CONTROLADO",8,IF(Tabla1[[#This Row],[SERVICIO]]="RÁPIDO",4.5,IF(Tabla1[[#This Row],[SERVICIO]]="NORMAL",3,))))</f>
        <v>4.5</v>
      </c>
      <c r="S13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6" s="2">
        <f>IF(Tabla1[[#This Row],[KILOMETROS ADICIONALES]]=0,Tabla1[[#This Row],[KILOMETROS]]*Tabla1[[#This Row],[COSTO NORMAL]],Tabla1[[#This Row],[COSTO NORMAL]]*Tabla1[[#This Row],[KILOMETROS HASTA]])</f>
        <v>16.875</v>
      </c>
      <c r="U1336" s="2">
        <f>Tabla1[[#This Row],[KILOMETROS ADICIONALES]]*Tabla1[[#This Row],[COSTO ADICIONAL]]</f>
        <v>5.0490000000000004</v>
      </c>
      <c r="V1336">
        <v>176.62</v>
      </c>
      <c r="W1336" s="2">
        <f>Tabla1[[#This Row],[COSTO NORMAL2]]+Tabla1[[#This Row],[COSTO ADICIONAL2]]</f>
        <v>21.923999999999999</v>
      </c>
    </row>
    <row r="1337" spans="1:23" x14ac:dyDescent="0.25">
      <c r="A1337" t="s">
        <v>72</v>
      </c>
      <c r="B1337" t="s">
        <v>2166</v>
      </c>
      <c r="C1337" t="s">
        <v>10428</v>
      </c>
      <c r="D1337" t="s">
        <v>13</v>
      </c>
      <c r="E1337" t="s">
        <v>14845</v>
      </c>
      <c r="F1337" t="s">
        <v>14</v>
      </c>
      <c r="G1337" t="s">
        <v>15</v>
      </c>
      <c r="H1337" t="s">
        <v>72</v>
      </c>
      <c r="I1337" t="s">
        <v>2167</v>
      </c>
      <c r="J1337" t="str">
        <f>MID(Tabla1[[#This Row],[HORA2]],1,2)</f>
        <v>12</v>
      </c>
      <c r="K1337" t="s">
        <v>44</v>
      </c>
      <c r="L1337" t="s">
        <v>20</v>
      </c>
      <c r="M1337" t="s">
        <v>14867</v>
      </c>
      <c r="N1337" t="s">
        <v>22</v>
      </c>
      <c r="O1337">
        <v>13.44</v>
      </c>
      <c r="P13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1337">
        <f>IF(Tabla1[[#This Row],[SERVICIO]]="COMIDA",3,IF(Tabla1[[#This Row],[SERVICIO]]="CONTROLADO",12,IF(Tabla1[[#This Row],[SERVICIO]]="RÁPIDO",3.75,IF(Tabla1[[#This Row],[SERVICIO]]="NORMAL",2.5,))))</f>
        <v>3.75</v>
      </c>
      <c r="R1337">
        <f>IF(Tabla1[[#This Row],[SERVICIO]]="COMIDA",3.5,IF(Tabla1[[#This Row],[SERVICIO]]="CONTROLADO",8,IF(Tabla1[[#This Row],[SERVICIO]]="RÁPIDO",4.5,IF(Tabla1[[#This Row],[SERVICIO]]="NORMAL",3,))))</f>
        <v>4.5</v>
      </c>
      <c r="S13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7" s="2">
        <f>IF(Tabla1[[#This Row],[KILOMETROS ADICIONALES]]=0,Tabla1[[#This Row],[KILOMETROS]]*Tabla1[[#This Row],[COSTO NORMAL]],Tabla1[[#This Row],[COSTO NORMAL]]*Tabla1[[#This Row],[KILOMETROS HASTA]])</f>
        <v>16.875</v>
      </c>
      <c r="U1337" s="2">
        <f>Tabla1[[#This Row],[KILOMETROS ADICIONALES]]*Tabla1[[#This Row],[COSTO ADICIONAL]]</f>
        <v>5.3295000000000003</v>
      </c>
      <c r="V1337">
        <v>43.72</v>
      </c>
      <c r="W1337" s="2">
        <f>Tabla1[[#This Row],[COSTO NORMAL2]]+Tabla1[[#This Row],[COSTO ADICIONAL2]]</f>
        <v>22.204499999999999</v>
      </c>
    </row>
    <row r="1338" spans="1:23" x14ac:dyDescent="0.25">
      <c r="A1338" t="s">
        <v>72</v>
      </c>
      <c r="B1338" t="s">
        <v>2168</v>
      </c>
      <c r="C1338" t="s">
        <v>10429</v>
      </c>
      <c r="E1338" t="s">
        <v>14845</v>
      </c>
      <c r="F1338" t="s">
        <v>76</v>
      </c>
      <c r="G1338" t="s">
        <v>15</v>
      </c>
      <c r="H1338" t="s">
        <v>72</v>
      </c>
      <c r="I1338" t="s">
        <v>2169</v>
      </c>
      <c r="J1338" t="str">
        <f>MID(Tabla1[[#This Row],[HORA2]],1,2)</f>
        <v>12</v>
      </c>
      <c r="K1338" t="s">
        <v>43</v>
      </c>
      <c r="L1338" t="s">
        <v>78</v>
      </c>
      <c r="M1338" t="s">
        <v>14867</v>
      </c>
      <c r="N1338" t="s">
        <v>22</v>
      </c>
      <c r="O1338">
        <v>9.89</v>
      </c>
      <c r="P13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6.1400000000000006</v>
      </c>
      <c r="Q1338">
        <f>IF(Tabla1[[#This Row],[SERVICIO]]="COMIDA",3,IF(Tabla1[[#This Row],[SERVICIO]]="CONTROLADO",12,IF(Tabla1[[#This Row],[SERVICIO]]="RÁPIDO",3.75,IF(Tabla1[[#This Row],[SERVICIO]]="NORMAL",2.5,))))</f>
        <v>3.75</v>
      </c>
      <c r="R1338">
        <f>IF(Tabla1[[#This Row],[SERVICIO]]="COMIDA",3.5,IF(Tabla1[[#This Row],[SERVICIO]]="CONTROLADO",8,IF(Tabla1[[#This Row],[SERVICIO]]="RÁPIDO",4.5,IF(Tabla1[[#This Row],[SERVICIO]]="NORMAL",3,))))</f>
        <v>4.5</v>
      </c>
      <c r="S13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38" s="2">
        <f>IF(Tabla1[[#This Row],[KILOMETROS ADICIONALES]]=0,Tabla1[[#This Row],[KILOMETROS]]*Tabla1[[#This Row],[COSTO NORMAL]],Tabla1[[#This Row],[COSTO NORMAL]]*Tabla1[[#This Row],[KILOMETROS HASTA]])</f>
        <v>16.875</v>
      </c>
      <c r="U1338" s="2">
        <f>Tabla1[[#This Row],[KILOMETROS ADICIONALES]]*Tabla1[[#This Row],[COSTO ADICIONAL]]</f>
        <v>3.3770000000000007</v>
      </c>
      <c r="V1338">
        <v>100.06</v>
      </c>
      <c r="W1338" s="2">
        <f>Tabla1[[#This Row],[COSTO NORMAL2]]+Tabla1[[#This Row],[COSTO ADICIONAL2]]</f>
        <v>20.252000000000002</v>
      </c>
    </row>
    <row r="1339" spans="1:23" x14ac:dyDescent="0.25">
      <c r="A1339" t="s">
        <v>72</v>
      </c>
      <c r="B1339" t="s">
        <v>2170</v>
      </c>
      <c r="C1339" t="s">
        <v>10430</v>
      </c>
      <c r="D1339" t="s">
        <v>13</v>
      </c>
      <c r="E1339" t="s">
        <v>14846</v>
      </c>
      <c r="F1339" t="s">
        <v>14</v>
      </c>
      <c r="G1339" t="s">
        <v>15</v>
      </c>
      <c r="H1339" t="s">
        <v>72</v>
      </c>
      <c r="I1339" t="s">
        <v>2171</v>
      </c>
      <c r="J1339" t="str">
        <f>MID(Tabla1[[#This Row],[HORA2]],1,2)</f>
        <v>16</v>
      </c>
      <c r="K1339" t="s">
        <v>43</v>
      </c>
      <c r="L1339" t="s">
        <v>57</v>
      </c>
      <c r="M1339" t="s">
        <v>14867</v>
      </c>
      <c r="N1339" t="s">
        <v>22</v>
      </c>
      <c r="O1339">
        <v>3.96</v>
      </c>
      <c r="P13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39">
        <f>IF(Tabla1[[#This Row],[SERVICIO]]="COMIDA",3,IF(Tabla1[[#This Row],[SERVICIO]]="CONTROLADO",12,IF(Tabla1[[#This Row],[SERVICIO]]="RÁPIDO",3.75,IF(Tabla1[[#This Row],[SERVICIO]]="NORMAL",2.5,))))</f>
        <v>12</v>
      </c>
      <c r="R1339">
        <f>IF(Tabla1[[#This Row],[SERVICIO]]="COMIDA",3.5,IF(Tabla1[[#This Row],[SERVICIO]]="CONTROLADO",8,IF(Tabla1[[#This Row],[SERVICIO]]="RÁPIDO",4.5,IF(Tabla1[[#This Row],[SERVICIO]]="NORMAL",3,))))</f>
        <v>8</v>
      </c>
      <c r="S1339">
        <f>IF(Tabla1[[#This Row],[SERVICIO]]="COMIDA",0.75,IF(Tabla1[[#This Row],[SERVICIO]]="CONTROLADO",2.65,IF(Tabla1[[#This Row],[SERVICIO]]="RÁPIDO",0.55,IF(Tabla1[[#This Row],[SERVICIO]]="NORMAL",1.2,))))</f>
        <v>2.65</v>
      </c>
      <c r="T1339" s="2">
        <f>IF(Tabla1[[#This Row],[KILOMETROS ADICIONALES]]=0,Tabla1[[#This Row],[KILOMETROS]]*Tabla1[[#This Row],[COSTO NORMAL]],Tabla1[[#This Row],[COSTO NORMAL]]*Tabla1[[#This Row],[KILOMETROS HASTA]])</f>
        <v>31.68</v>
      </c>
      <c r="U1339" s="2">
        <f>Tabla1[[#This Row],[KILOMETROS ADICIONALES]]*Tabla1[[#This Row],[COSTO ADICIONAL]]</f>
        <v>0</v>
      </c>
      <c r="V1339">
        <v>173.07</v>
      </c>
      <c r="W1339" s="2">
        <f>Tabla1[[#This Row],[COSTO NORMAL2]]+Tabla1[[#This Row],[COSTO ADICIONAL2]]</f>
        <v>31.68</v>
      </c>
    </row>
    <row r="1340" spans="1:23" x14ac:dyDescent="0.25">
      <c r="A1340" t="s">
        <v>72</v>
      </c>
      <c r="B1340" t="s">
        <v>2172</v>
      </c>
      <c r="C1340" t="s">
        <v>10431</v>
      </c>
      <c r="D1340" t="s">
        <v>13</v>
      </c>
      <c r="E1340" t="s">
        <v>14845</v>
      </c>
      <c r="F1340" t="s">
        <v>14</v>
      </c>
      <c r="G1340" t="s">
        <v>15</v>
      </c>
      <c r="H1340" t="s">
        <v>72</v>
      </c>
      <c r="I1340" t="s">
        <v>2173</v>
      </c>
      <c r="J1340" t="str">
        <f>MID(Tabla1[[#This Row],[HORA2]],1,2)</f>
        <v>14</v>
      </c>
      <c r="K1340" t="s">
        <v>19</v>
      </c>
      <c r="L1340" t="s">
        <v>78</v>
      </c>
      <c r="M1340" t="s">
        <v>14867</v>
      </c>
      <c r="N1340" t="s">
        <v>22</v>
      </c>
      <c r="O1340">
        <v>1.63</v>
      </c>
      <c r="P13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40">
        <f>IF(Tabla1[[#This Row],[SERVICIO]]="COMIDA",3,IF(Tabla1[[#This Row],[SERVICIO]]="CONTROLADO",12,IF(Tabla1[[#This Row],[SERVICIO]]="RÁPIDO",3.75,IF(Tabla1[[#This Row],[SERVICIO]]="NORMAL",2.5,))))</f>
        <v>3.75</v>
      </c>
      <c r="R1340">
        <f>IF(Tabla1[[#This Row],[SERVICIO]]="COMIDA",3.5,IF(Tabla1[[#This Row],[SERVICIO]]="CONTROLADO",8,IF(Tabla1[[#This Row],[SERVICIO]]="RÁPIDO",4.5,IF(Tabla1[[#This Row],[SERVICIO]]="NORMAL",3,))))</f>
        <v>4.5</v>
      </c>
      <c r="S13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0" s="2">
        <f>IF(Tabla1[[#This Row],[KILOMETROS ADICIONALES]]=0,Tabla1[[#This Row],[KILOMETROS]]*Tabla1[[#This Row],[COSTO NORMAL]],Tabla1[[#This Row],[COSTO NORMAL]]*Tabla1[[#This Row],[KILOMETROS HASTA]])</f>
        <v>7.3349999999999991</v>
      </c>
      <c r="U1340" s="2">
        <f>Tabla1[[#This Row],[KILOMETROS ADICIONALES]]*Tabla1[[#This Row],[COSTO ADICIONAL]]</f>
        <v>0</v>
      </c>
      <c r="V1340">
        <v>84.93</v>
      </c>
      <c r="W1340" s="2">
        <f>Tabla1[[#This Row],[COSTO NORMAL2]]+Tabla1[[#This Row],[COSTO ADICIONAL2]]</f>
        <v>7.3349999999999991</v>
      </c>
    </row>
    <row r="1341" spans="1:23" x14ac:dyDescent="0.25">
      <c r="A1341" t="s">
        <v>72</v>
      </c>
      <c r="B1341" t="s">
        <v>2174</v>
      </c>
      <c r="C1341" t="s">
        <v>10432</v>
      </c>
      <c r="D1341" t="s">
        <v>13</v>
      </c>
      <c r="E1341" t="s">
        <v>14845</v>
      </c>
      <c r="F1341" t="s">
        <v>295</v>
      </c>
      <c r="G1341" t="s">
        <v>15</v>
      </c>
      <c r="H1341" t="s">
        <v>72</v>
      </c>
      <c r="I1341" t="s">
        <v>2175</v>
      </c>
      <c r="J1341" t="str">
        <f>MID(Tabla1[[#This Row],[HORA2]],1,2)</f>
        <v>13</v>
      </c>
      <c r="K1341" t="s">
        <v>92</v>
      </c>
      <c r="L1341" t="s">
        <v>57</v>
      </c>
      <c r="M1341" t="s">
        <v>14867</v>
      </c>
      <c r="N1341" t="s">
        <v>22</v>
      </c>
      <c r="O1341">
        <v>6.09</v>
      </c>
      <c r="P13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1341">
        <f>IF(Tabla1[[#This Row],[SERVICIO]]="COMIDA",3,IF(Tabla1[[#This Row],[SERVICIO]]="CONTROLADO",12,IF(Tabla1[[#This Row],[SERVICIO]]="RÁPIDO",3.75,IF(Tabla1[[#This Row],[SERVICIO]]="NORMAL",2.5,))))</f>
        <v>3.75</v>
      </c>
      <c r="R1341">
        <f>IF(Tabla1[[#This Row],[SERVICIO]]="COMIDA",3.5,IF(Tabla1[[#This Row],[SERVICIO]]="CONTROLADO",8,IF(Tabla1[[#This Row],[SERVICIO]]="RÁPIDO",4.5,IF(Tabla1[[#This Row],[SERVICIO]]="NORMAL",3,))))</f>
        <v>4.5</v>
      </c>
      <c r="S13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1" s="2">
        <f>IF(Tabla1[[#This Row],[KILOMETROS ADICIONALES]]=0,Tabla1[[#This Row],[KILOMETROS]]*Tabla1[[#This Row],[COSTO NORMAL]],Tabla1[[#This Row],[COSTO NORMAL]]*Tabla1[[#This Row],[KILOMETROS HASTA]])</f>
        <v>16.875</v>
      </c>
      <c r="U1341" s="2">
        <f>Tabla1[[#This Row],[KILOMETROS ADICIONALES]]*Tabla1[[#This Row],[COSTO ADICIONAL]]</f>
        <v>1.2869999999999999</v>
      </c>
      <c r="V1341">
        <v>161.62</v>
      </c>
      <c r="W1341" s="2">
        <f>Tabla1[[#This Row],[COSTO NORMAL2]]+Tabla1[[#This Row],[COSTO ADICIONAL2]]</f>
        <v>18.161999999999999</v>
      </c>
    </row>
    <row r="1342" spans="1:23" x14ac:dyDescent="0.25">
      <c r="A1342" t="s">
        <v>72</v>
      </c>
      <c r="B1342" t="s">
        <v>2176</v>
      </c>
      <c r="C1342" t="s">
        <v>10433</v>
      </c>
      <c r="D1342" t="s">
        <v>13</v>
      </c>
      <c r="E1342" t="s">
        <v>14845</v>
      </c>
      <c r="F1342" t="s">
        <v>76</v>
      </c>
      <c r="G1342" t="s">
        <v>15</v>
      </c>
      <c r="H1342" t="s">
        <v>72</v>
      </c>
      <c r="I1342" t="s">
        <v>2177</v>
      </c>
      <c r="J1342" t="str">
        <f>MID(Tabla1[[#This Row],[HORA2]],1,2)</f>
        <v>13</v>
      </c>
      <c r="K1342" t="s">
        <v>31</v>
      </c>
      <c r="L1342" t="s">
        <v>188</v>
      </c>
      <c r="M1342" t="s">
        <v>14867</v>
      </c>
      <c r="N1342" t="s">
        <v>22</v>
      </c>
      <c r="O1342">
        <v>9.76</v>
      </c>
      <c r="P13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6.01</v>
      </c>
      <c r="Q1342">
        <f>IF(Tabla1[[#This Row],[SERVICIO]]="COMIDA",3,IF(Tabla1[[#This Row],[SERVICIO]]="CONTROLADO",12,IF(Tabla1[[#This Row],[SERVICIO]]="RÁPIDO",3.75,IF(Tabla1[[#This Row],[SERVICIO]]="NORMAL",2.5,))))</f>
        <v>3.75</v>
      </c>
      <c r="R1342">
        <f>IF(Tabla1[[#This Row],[SERVICIO]]="COMIDA",3.5,IF(Tabla1[[#This Row],[SERVICIO]]="CONTROLADO",8,IF(Tabla1[[#This Row],[SERVICIO]]="RÁPIDO",4.5,IF(Tabla1[[#This Row],[SERVICIO]]="NORMAL",3,))))</f>
        <v>4.5</v>
      </c>
      <c r="S13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2" s="2">
        <f>IF(Tabla1[[#This Row],[KILOMETROS ADICIONALES]]=0,Tabla1[[#This Row],[KILOMETROS]]*Tabla1[[#This Row],[COSTO NORMAL]],Tabla1[[#This Row],[COSTO NORMAL]]*Tabla1[[#This Row],[KILOMETROS HASTA]])</f>
        <v>16.875</v>
      </c>
      <c r="U1342" s="2">
        <f>Tabla1[[#This Row],[KILOMETROS ADICIONALES]]*Tabla1[[#This Row],[COSTO ADICIONAL]]</f>
        <v>3.3055000000000003</v>
      </c>
      <c r="V1342">
        <v>108.1</v>
      </c>
      <c r="W1342" s="2">
        <f>Tabla1[[#This Row],[COSTO NORMAL2]]+Tabla1[[#This Row],[COSTO ADICIONAL2]]</f>
        <v>20.180500000000002</v>
      </c>
    </row>
    <row r="1343" spans="1:23" x14ac:dyDescent="0.25">
      <c r="A1343" t="s">
        <v>72</v>
      </c>
      <c r="B1343" t="s">
        <v>2178</v>
      </c>
      <c r="C1343" t="s">
        <v>10434</v>
      </c>
      <c r="D1343" t="s">
        <v>13</v>
      </c>
      <c r="E1343" t="s">
        <v>14847</v>
      </c>
      <c r="F1343" t="s">
        <v>14</v>
      </c>
      <c r="G1343" t="s">
        <v>15</v>
      </c>
      <c r="H1343" t="s">
        <v>72</v>
      </c>
      <c r="I1343" t="s">
        <v>2179</v>
      </c>
      <c r="J1343" t="str">
        <f>MID(Tabla1[[#This Row],[HORA2]],1,2)</f>
        <v>13</v>
      </c>
      <c r="K1343" t="s">
        <v>43</v>
      </c>
      <c r="L1343" t="s">
        <v>19</v>
      </c>
      <c r="M1343" t="s">
        <v>14867</v>
      </c>
      <c r="N1343" t="s">
        <v>22</v>
      </c>
      <c r="O1343">
        <v>2.96</v>
      </c>
      <c r="P13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43">
        <f>IF(Tabla1[[#This Row],[SERVICIO]]="COMIDA",3,IF(Tabla1[[#This Row],[SERVICIO]]="CONTROLADO",12,IF(Tabla1[[#This Row],[SERVICIO]]="RÁPIDO",3.75,IF(Tabla1[[#This Row],[SERVICIO]]="NORMAL",2.5,))))</f>
        <v>3</v>
      </c>
      <c r="R1343">
        <f>IF(Tabla1[[#This Row],[SERVICIO]]="COMIDA",3.5,IF(Tabla1[[#This Row],[SERVICIO]]="CONTROLADO",8,IF(Tabla1[[#This Row],[SERVICIO]]="RÁPIDO",4.5,IF(Tabla1[[#This Row],[SERVICIO]]="NORMAL",3,))))</f>
        <v>3.5</v>
      </c>
      <c r="S1343">
        <f>IF(Tabla1[[#This Row],[SERVICIO]]="COMIDA",0.75,IF(Tabla1[[#This Row],[SERVICIO]]="CONTROLADO",2.65,IF(Tabla1[[#This Row],[SERVICIO]]="RÁPIDO",0.55,IF(Tabla1[[#This Row],[SERVICIO]]="NORMAL",1.2,))))</f>
        <v>0.75</v>
      </c>
      <c r="T1343" s="2">
        <f>IF(Tabla1[[#This Row],[KILOMETROS ADICIONALES]]=0,Tabla1[[#This Row],[KILOMETROS]]*Tabla1[[#This Row],[COSTO NORMAL]],Tabla1[[#This Row],[COSTO NORMAL]]*Tabla1[[#This Row],[KILOMETROS HASTA]])</f>
        <v>10.36</v>
      </c>
      <c r="U1343" s="2">
        <f>Tabla1[[#This Row],[KILOMETROS ADICIONALES]]*Tabla1[[#This Row],[COSTO ADICIONAL]]</f>
        <v>0</v>
      </c>
      <c r="V1343">
        <v>202.58</v>
      </c>
      <c r="W1343" s="2">
        <f>Tabla1[[#This Row],[COSTO NORMAL2]]+Tabla1[[#This Row],[COSTO ADICIONAL2]]</f>
        <v>10.36</v>
      </c>
    </row>
    <row r="1344" spans="1:23" x14ac:dyDescent="0.25">
      <c r="A1344" t="s">
        <v>72</v>
      </c>
      <c r="B1344" t="s">
        <v>2180</v>
      </c>
      <c r="C1344" t="s">
        <v>10435</v>
      </c>
      <c r="D1344" t="s">
        <v>13</v>
      </c>
      <c r="E1344" t="s">
        <v>14845</v>
      </c>
      <c r="F1344" t="s">
        <v>14</v>
      </c>
      <c r="G1344" t="s">
        <v>15</v>
      </c>
      <c r="H1344" t="s">
        <v>72</v>
      </c>
      <c r="I1344" t="s">
        <v>2181</v>
      </c>
      <c r="J1344" t="str">
        <f>MID(Tabla1[[#This Row],[HORA2]],1,2)</f>
        <v>13</v>
      </c>
      <c r="K1344" t="s">
        <v>79</v>
      </c>
      <c r="L1344" t="s">
        <v>110</v>
      </c>
      <c r="M1344" t="s">
        <v>14867</v>
      </c>
      <c r="N1344" t="s">
        <v>22</v>
      </c>
      <c r="O1344">
        <v>18.3</v>
      </c>
      <c r="P13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14.55</v>
      </c>
      <c r="Q1344">
        <f>IF(Tabla1[[#This Row],[SERVICIO]]="COMIDA",3,IF(Tabla1[[#This Row],[SERVICIO]]="CONTROLADO",12,IF(Tabla1[[#This Row],[SERVICIO]]="RÁPIDO",3.75,IF(Tabla1[[#This Row],[SERVICIO]]="NORMAL",2.5,))))</f>
        <v>3.75</v>
      </c>
      <c r="R1344">
        <f>IF(Tabla1[[#This Row],[SERVICIO]]="COMIDA",3.5,IF(Tabla1[[#This Row],[SERVICIO]]="CONTROLADO",8,IF(Tabla1[[#This Row],[SERVICIO]]="RÁPIDO",4.5,IF(Tabla1[[#This Row],[SERVICIO]]="NORMAL",3,))))</f>
        <v>4.5</v>
      </c>
      <c r="S13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4" s="2">
        <f>IF(Tabla1[[#This Row],[KILOMETROS ADICIONALES]]=0,Tabla1[[#This Row],[KILOMETROS]]*Tabla1[[#This Row],[COSTO NORMAL]],Tabla1[[#This Row],[COSTO NORMAL]]*Tabla1[[#This Row],[KILOMETROS HASTA]])</f>
        <v>16.875</v>
      </c>
      <c r="U1344" s="2">
        <f>Tabla1[[#This Row],[KILOMETROS ADICIONALES]]*Tabla1[[#This Row],[COSTO ADICIONAL]]</f>
        <v>8.0025000000000013</v>
      </c>
      <c r="V1344">
        <v>10.79</v>
      </c>
      <c r="W1344" s="2">
        <f>Tabla1[[#This Row],[COSTO NORMAL2]]+Tabla1[[#This Row],[COSTO ADICIONAL2]]</f>
        <v>24.877500000000001</v>
      </c>
    </row>
    <row r="1345" spans="1:23" x14ac:dyDescent="0.25">
      <c r="A1345" t="s">
        <v>72</v>
      </c>
      <c r="B1345" t="s">
        <v>1911</v>
      </c>
      <c r="C1345" t="s">
        <v>10436</v>
      </c>
      <c r="D1345" t="s">
        <v>13</v>
      </c>
      <c r="E1345" t="s">
        <v>14845</v>
      </c>
      <c r="F1345" t="s">
        <v>76</v>
      </c>
      <c r="G1345" t="s">
        <v>15</v>
      </c>
      <c r="H1345" t="s">
        <v>72</v>
      </c>
      <c r="I1345" t="s">
        <v>2182</v>
      </c>
      <c r="J1345" t="str">
        <f>MID(Tabla1[[#This Row],[HORA2]],1,2)</f>
        <v>13</v>
      </c>
      <c r="K1345" t="s">
        <v>53</v>
      </c>
      <c r="L1345" t="s">
        <v>31</v>
      </c>
      <c r="M1345" t="s">
        <v>14867</v>
      </c>
      <c r="N1345" t="s">
        <v>22</v>
      </c>
      <c r="O1345">
        <v>15.87</v>
      </c>
      <c r="P13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12.12</v>
      </c>
      <c r="Q1345">
        <f>IF(Tabla1[[#This Row],[SERVICIO]]="COMIDA",3,IF(Tabla1[[#This Row],[SERVICIO]]="CONTROLADO",12,IF(Tabla1[[#This Row],[SERVICIO]]="RÁPIDO",3.75,IF(Tabla1[[#This Row],[SERVICIO]]="NORMAL",2.5,))))</f>
        <v>3.75</v>
      </c>
      <c r="R1345">
        <f>IF(Tabla1[[#This Row],[SERVICIO]]="COMIDA",3.5,IF(Tabla1[[#This Row],[SERVICIO]]="CONTROLADO",8,IF(Tabla1[[#This Row],[SERVICIO]]="RÁPIDO",4.5,IF(Tabla1[[#This Row],[SERVICIO]]="NORMAL",3,))))</f>
        <v>4.5</v>
      </c>
      <c r="S13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5" s="2">
        <f>IF(Tabla1[[#This Row],[KILOMETROS ADICIONALES]]=0,Tabla1[[#This Row],[KILOMETROS]]*Tabla1[[#This Row],[COSTO NORMAL]],Tabla1[[#This Row],[COSTO NORMAL]]*Tabla1[[#This Row],[KILOMETROS HASTA]])</f>
        <v>16.875</v>
      </c>
      <c r="U1345" s="2">
        <f>Tabla1[[#This Row],[KILOMETROS ADICIONALES]]*Tabla1[[#This Row],[COSTO ADICIONAL]]</f>
        <v>6.6660000000000004</v>
      </c>
      <c r="V1345">
        <v>4.79</v>
      </c>
      <c r="W1345" s="2">
        <f>Tabla1[[#This Row],[COSTO NORMAL2]]+Tabla1[[#This Row],[COSTO ADICIONAL2]]</f>
        <v>23.541</v>
      </c>
    </row>
    <row r="1346" spans="1:23" x14ac:dyDescent="0.25">
      <c r="A1346" t="s">
        <v>72</v>
      </c>
      <c r="B1346" t="s">
        <v>245</v>
      </c>
      <c r="C1346" t="s">
        <v>10437</v>
      </c>
      <c r="D1346" t="s">
        <v>13</v>
      </c>
      <c r="E1346" t="s">
        <v>14845</v>
      </c>
      <c r="F1346" t="s">
        <v>76</v>
      </c>
      <c r="G1346" t="s">
        <v>69</v>
      </c>
      <c r="H1346" t="s">
        <v>72</v>
      </c>
      <c r="I1346" t="s">
        <v>2183</v>
      </c>
      <c r="J1346" t="str">
        <f>MID(Tabla1[[#This Row],[HORA2]],1,2)</f>
        <v>14</v>
      </c>
      <c r="K1346" t="s">
        <v>145</v>
      </c>
      <c r="L1346" t="s">
        <v>19</v>
      </c>
      <c r="M1346" t="s">
        <v>14867</v>
      </c>
      <c r="N1346" t="s">
        <v>22</v>
      </c>
      <c r="O1346">
        <v>2.68</v>
      </c>
      <c r="P13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46">
        <f>IF(Tabla1[[#This Row],[SERVICIO]]="COMIDA",3,IF(Tabla1[[#This Row],[SERVICIO]]="CONTROLADO",12,IF(Tabla1[[#This Row],[SERVICIO]]="RÁPIDO",3.75,IF(Tabla1[[#This Row],[SERVICIO]]="NORMAL",2.5,))))</f>
        <v>3.75</v>
      </c>
      <c r="R1346">
        <f>IF(Tabla1[[#This Row],[SERVICIO]]="COMIDA",3.5,IF(Tabla1[[#This Row],[SERVICIO]]="CONTROLADO",8,IF(Tabla1[[#This Row],[SERVICIO]]="RÁPIDO",4.5,IF(Tabla1[[#This Row],[SERVICIO]]="NORMAL",3,))))</f>
        <v>4.5</v>
      </c>
      <c r="S13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6" s="2">
        <f>IF(Tabla1[[#This Row],[KILOMETROS ADICIONALES]]=0,Tabla1[[#This Row],[KILOMETROS]]*Tabla1[[#This Row],[COSTO NORMAL]],Tabla1[[#This Row],[COSTO NORMAL]]*Tabla1[[#This Row],[KILOMETROS HASTA]])</f>
        <v>12.06</v>
      </c>
      <c r="U1346" s="2">
        <f>Tabla1[[#This Row],[KILOMETROS ADICIONALES]]*Tabla1[[#This Row],[COSTO ADICIONAL]]</f>
        <v>0</v>
      </c>
      <c r="V1346">
        <v>156.44999999999999</v>
      </c>
      <c r="W1346" s="2">
        <f>Tabla1[[#This Row],[COSTO NORMAL2]]+Tabla1[[#This Row],[COSTO ADICIONAL2]]</f>
        <v>12.06</v>
      </c>
    </row>
    <row r="1347" spans="1:23" x14ac:dyDescent="0.25">
      <c r="A1347" t="s">
        <v>72</v>
      </c>
      <c r="B1347" t="s">
        <v>2184</v>
      </c>
      <c r="C1347" t="s">
        <v>10438</v>
      </c>
      <c r="E1347" t="s">
        <v>14845</v>
      </c>
      <c r="F1347" t="s">
        <v>76</v>
      </c>
      <c r="G1347" t="s">
        <v>15</v>
      </c>
      <c r="H1347" t="s">
        <v>72</v>
      </c>
      <c r="I1347" t="s">
        <v>2185</v>
      </c>
      <c r="J1347" t="str">
        <f>MID(Tabla1[[#This Row],[HORA2]],1,2)</f>
        <v>12</v>
      </c>
      <c r="K1347" t="s">
        <v>43</v>
      </c>
      <c r="L1347" t="s">
        <v>20</v>
      </c>
      <c r="M1347" t="s">
        <v>14867</v>
      </c>
      <c r="N1347" t="s">
        <v>22</v>
      </c>
      <c r="O1347">
        <v>11.73</v>
      </c>
      <c r="P13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7.98</v>
      </c>
      <c r="Q1347">
        <f>IF(Tabla1[[#This Row],[SERVICIO]]="COMIDA",3,IF(Tabla1[[#This Row],[SERVICIO]]="CONTROLADO",12,IF(Tabla1[[#This Row],[SERVICIO]]="RÁPIDO",3.75,IF(Tabla1[[#This Row],[SERVICIO]]="NORMAL",2.5,))))</f>
        <v>3.75</v>
      </c>
      <c r="R1347">
        <f>IF(Tabla1[[#This Row],[SERVICIO]]="COMIDA",3.5,IF(Tabla1[[#This Row],[SERVICIO]]="CONTROLADO",8,IF(Tabla1[[#This Row],[SERVICIO]]="RÁPIDO",4.5,IF(Tabla1[[#This Row],[SERVICIO]]="NORMAL",3,))))</f>
        <v>4.5</v>
      </c>
      <c r="S13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7" s="2">
        <f>IF(Tabla1[[#This Row],[KILOMETROS ADICIONALES]]=0,Tabla1[[#This Row],[KILOMETROS]]*Tabla1[[#This Row],[COSTO NORMAL]],Tabla1[[#This Row],[COSTO NORMAL]]*Tabla1[[#This Row],[KILOMETROS HASTA]])</f>
        <v>16.875</v>
      </c>
      <c r="U1347" s="2">
        <f>Tabla1[[#This Row],[KILOMETROS ADICIONALES]]*Tabla1[[#This Row],[COSTO ADICIONAL]]</f>
        <v>4.3890000000000002</v>
      </c>
      <c r="V1347">
        <v>92.47</v>
      </c>
      <c r="W1347" s="2">
        <f>Tabla1[[#This Row],[COSTO NORMAL2]]+Tabla1[[#This Row],[COSTO ADICIONAL2]]</f>
        <v>21.263999999999999</v>
      </c>
    </row>
    <row r="1348" spans="1:23" x14ac:dyDescent="0.25">
      <c r="A1348" t="s">
        <v>72</v>
      </c>
      <c r="B1348" t="s">
        <v>50</v>
      </c>
      <c r="C1348" t="s">
        <v>10439</v>
      </c>
      <c r="D1348" t="s">
        <v>13</v>
      </c>
      <c r="E1348" t="s">
        <v>14847</v>
      </c>
      <c r="F1348" t="s">
        <v>14</v>
      </c>
      <c r="G1348" t="s">
        <v>41</v>
      </c>
      <c r="H1348" t="s">
        <v>72</v>
      </c>
      <c r="I1348" t="s">
        <v>2186</v>
      </c>
      <c r="J1348" t="str">
        <f>MID(Tabla1[[#This Row],[HORA2]],1,2)</f>
        <v>14</v>
      </c>
      <c r="K1348" t="s">
        <v>19</v>
      </c>
      <c r="L1348" t="s">
        <v>43</v>
      </c>
      <c r="M1348" t="s">
        <v>14867</v>
      </c>
      <c r="N1348" t="s">
        <v>22</v>
      </c>
      <c r="O1348">
        <v>16.309999999999999</v>
      </c>
      <c r="P13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13.309999999999999</v>
      </c>
      <c r="Q1348">
        <f>IF(Tabla1[[#This Row],[SERVICIO]]="COMIDA",3,IF(Tabla1[[#This Row],[SERVICIO]]="CONTROLADO",12,IF(Tabla1[[#This Row],[SERVICIO]]="RÁPIDO",3.75,IF(Tabla1[[#This Row],[SERVICIO]]="NORMAL",2.5,))))</f>
        <v>3</v>
      </c>
      <c r="R1348">
        <f>IF(Tabla1[[#This Row],[SERVICIO]]="COMIDA",3.5,IF(Tabla1[[#This Row],[SERVICIO]]="CONTROLADO",8,IF(Tabla1[[#This Row],[SERVICIO]]="RÁPIDO",4.5,IF(Tabla1[[#This Row],[SERVICIO]]="NORMAL",3,))))</f>
        <v>3.5</v>
      </c>
      <c r="S1348">
        <f>IF(Tabla1[[#This Row],[SERVICIO]]="COMIDA",0.75,IF(Tabla1[[#This Row],[SERVICIO]]="CONTROLADO",2.65,IF(Tabla1[[#This Row],[SERVICIO]]="RÁPIDO",0.55,IF(Tabla1[[#This Row],[SERVICIO]]="NORMAL",1.2,))))</f>
        <v>0.75</v>
      </c>
      <c r="T1348" s="2">
        <f>IF(Tabla1[[#This Row],[KILOMETROS ADICIONALES]]=0,Tabla1[[#This Row],[KILOMETROS]]*Tabla1[[#This Row],[COSTO NORMAL]],Tabla1[[#This Row],[COSTO NORMAL]]*Tabla1[[#This Row],[KILOMETROS HASTA]])</f>
        <v>10.5</v>
      </c>
      <c r="U1348" s="2">
        <f>Tabla1[[#This Row],[KILOMETROS ADICIONALES]]*Tabla1[[#This Row],[COSTO ADICIONAL]]</f>
        <v>9.9824999999999982</v>
      </c>
      <c r="V1348">
        <v>237.8</v>
      </c>
      <c r="W1348" s="2">
        <f>Tabla1[[#This Row],[COSTO NORMAL2]]+Tabla1[[#This Row],[COSTO ADICIONAL2]]</f>
        <v>20.482499999999998</v>
      </c>
    </row>
    <row r="1349" spans="1:23" x14ac:dyDescent="0.25">
      <c r="A1349" t="s">
        <v>72</v>
      </c>
      <c r="B1349" t="s">
        <v>2187</v>
      </c>
      <c r="C1349" t="s">
        <v>10440</v>
      </c>
      <c r="D1349" t="s">
        <v>75</v>
      </c>
      <c r="E1349" t="s">
        <v>14845</v>
      </c>
      <c r="F1349" t="s">
        <v>14</v>
      </c>
      <c r="G1349" t="s">
        <v>15</v>
      </c>
      <c r="H1349" t="s">
        <v>72</v>
      </c>
      <c r="I1349" t="s">
        <v>2188</v>
      </c>
      <c r="J1349" t="str">
        <f>MID(Tabla1[[#This Row],[HORA2]],1,2)</f>
        <v>12</v>
      </c>
      <c r="K1349" t="s">
        <v>20</v>
      </c>
      <c r="L1349" t="s">
        <v>20</v>
      </c>
      <c r="M1349" t="s">
        <v>14867</v>
      </c>
      <c r="N1349" t="s">
        <v>22</v>
      </c>
      <c r="O1349">
        <v>15.34</v>
      </c>
      <c r="P13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11.59</v>
      </c>
      <c r="Q1349">
        <f>IF(Tabla1[[#This Row],[SERVICIO]]="COMIDA",3,IF(Tabla1[[#This Row],[SERVICIO]]="CONTROLADO",12,IF(Tabla1[[#This Row],[SERVICIO]]="RÁPIDO",3.75,IF(Tabla1[[#This Row],[SERVICIO]]="NORMAL",2.5,))))</f>
        <v>3.75</v>
      </c>
      <c r="R1349">
        <f>IF(Tabla1[[#This Row],[SERVICIO]]="COMIDA",3.5,IF(Tabla1[[#This Row],[SERVICIO]]="CONTROLADO",8,IF(Tabla1[[#This Row],[SERVICIO]]="RÁPIDO",4.5,IF(Tabla1[[#This Row],[SERVICIO]]="NORMAL",3,))))</f>
        <v>4.5</v>
      </c>
      <c r="S13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49" s="2">
        <f>IF(Tabla1[[#This Row],[KILOMETROS ADICIONALES]]=0,Tabla1[[#This Row],[KILOMETROS]]*Tabla1[[#This Row],[COSTO NORMAL]],Tabla1[[#This Row],[COSTO NORMAL]]*Tabla1[[#This Row],[KILOMETROS HASTA]])</f>
        <v>16.875</v>
      </c>
      <c r="U1349" s="2">
        <f>Tabla1[[#This Row],[KILOMETROS ADICIONALES]]*Tabla1[[#This Row],[COSTO ADICIONAL]]</f>
        <v>6.3745000000000003</v>
      </c>
      <c r="V1349">
        <v>92.36</v>
      </c>
      <c r="W1349" s="2">
        <f>Tabla1[[#This Row],[COSTO NORMAL2]]+Tabla1[[#This Row],[COSTO ADICIONAL2]]</f>
        <v>23.249500000000001</v>
      </c>
    </row>
    <row r="1350" spans="1:23" x14ac:dyDescent="0.25">
      <c r="A1350" t="s">
        <v>72</v>
      </c>
      <c r="B1350" t="s">
        <v>2187</v>
      </c>
      <c r="C1350" t="s">
        <v>10441</v>
      </c>
      <c r="D1350" t="s">
        <v>75</v>
      </c>
      <c r="E1350" t="s">
        <v>14845</v>
      </c>
      <c r="F1350" t="s">
        <v>14</v>
      </c>
      <c r="G1350" t="s">
        <v>15</v>
      </c>
      <c r="H1350" t="s">
        <v>72</v>
      </c>
      <c r="I1350" t="s">
        <v>2189</v>
      </c>
      <c r="J1350" t="str">
        <f>MID(Tabla1[[#This Row],[HORA2]],1,2)</f>
        <v>13</v>
      </c>
      <c r="K1350" t="s">
        <v>20</v>
      </c>
      <c r="L1350" t="s">
        <v>20</v>
      </c>
      <c r="M1350" t="s">
        <v>14867</v>
      </c>
      <c r="N1350" t="s">
        <v>22</v>
      </c>
      <c r="O1350">
        <v>5.31</v>
      </c>
      <c r="P13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1.5599999999999996</v>
      </c>
      <c r="Q1350">
        <f>IF(Tabla1[[#This Row],[SERVICIO]]="COMIDA",3,IF(Tabla1[[#This Row],[SERVICIO]]="CONTROLADO",12,IF(Tabla1[[#This Row],[SERVICIO]]="RÁPIDO",3.75,IF(Tabla1[[#This Row],[SERVICIO]]="NORMAL",2.5,))))</f>
        <v>3.75</v>
      </c>
      <c r="R1350">
        <f>IF(Tabla1[[#This Row],[SERVICIO]]="COMIDA",3.5,IF(Tabla1[[#This Row],[SERVICIO]]="CONTROLADO",8,IF(Tabla1[[#This Row],[SERVICIO]]="RÁPIDO",4.5,IF(Tabla1[[#This Row],[SERVICIO]]="NORMAL",3,))))</f>
        <v>4.5</v>
      </c>
      <c r="S13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0" s="2">
        <f>IF(Tabla1[[#This Row],[KILOMETROS ADICIONALES]]=0,Tabla1[[#This Row],[KILOMETROS]]*Tabla1[[#This Row],[COSTO NORMAL]],Tabla1[[#This Row],[COSTO NORMAL]]*Tabla1[[#This Row],[KILOMETROS HASTA]])</f>
        <v>16.875</v>
      </c>
      <c r="U1350" s="2">
        <f>Tabla1[[#This Row],[KILOMETROS ADICIONALES]]*Tabla1[[#This Row],[COSTO ADICIONAL]]</f>
        <v>0.85799999999999987</v>
      </c>
      <c r="V1350">
        <v>110.49</v>
      </c>
      <c r="W1350" s="2">
        <f>Tabla1[[#This Row],[COSTO NORMAL2]]+Tabla1[[#This Row],[COSTO ADICIONAL2]]</f>
        <v>17.733000000000001</v>
      </c>
    </row>
    <row r="1351" spans="1:23" x14ac:dyDescent="0.25">
      <c r="A1351" t="s">
        <v>72</v>
      </c>
      <c r="B1351" t="s">
        <v>431</v>
      </c>
      <c r="C1351" t="s">
        <v>10442</v>
      </c>
      <c r="D1351" t="s">
        <v>13</v>
      </c>
      <c r="E1351" t="s">
        <v>14847</v>
      </c>
      <c r="F1351" t="s">
        <v>14</v>
      </c>
      <c r="G1351" t="s">
        <v>15</v>
      </c>
      <c r="H1351" t="s">
        <v>72</v>
      </c>
      <c r="I1351" t="s">
        <v>2190</v>
      </c>
      <c r="J1351" t="str">
        <f>MID(Tabla1[[#This Row],[HORA2]],1,2)</f>
        <v>12</v>
      </c>
      <c r="K1351" t="s">
        <v>19</v>
      </c>
      <c r="L1351" t="s">
        <v>78</v>
      </c>
      <c r="M1351" t="s">
        <v>14867</v>
      </c>
      <c r="N1351" t="s">
        <v>22</v>
      </c>
      <c r="O1351">
        <v>15.14</v>
      </c>
      <c r="P13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1351">
        <f>IF(Tabla1[[#This Row],[SERVICIO]]="COMIDA",3,IF(Tabla1[[#This Row],[SERVICIO]]="CONTROLADO",12,IF(Tabla1[[#This Row],[SERVICIO]]="RÁPIDO",3.75,IF(Tabla1[[#This Row],[SERVICIO]]="NORMAL",2.5,))))</f>
        <v>3</v>
      </c>
      <c r="R1351">
        <f>IF(Tabla1[[#This Row],[SERVICIO]]="COMIDA",3.5,IF(Tabla1[[#This Row],[SERVICIO]]="CONTROLADO",8,IF(Tabla1[[#This Row],[SERVICIO]]="RÁPIDO",4.5,IF(Tabla1[[#This Row],[SERVICIO]]="NORMAL",3,))))</f>
        <v>3.5</v>
      </c>
      <c r="S1351">
        <f>IF(Tabla1[[#This Row],[SERVICIO]]="COMIDA",0.75,IF(Tabla1[[#This Row],[SERVICIO]]="CONTROLADO",2.65,IF(Tabla1[[#This Row],[SERVICIO]]="RÁPIDO",0.55,IF(Tabla1[[#This Row],[SERVICIO]]="NORMAL",1.2,))))</f>
        <v>0.75</v>
      </c>
      <c r="T1351" s="2">
        <f>IF(Tabla1[[#This Row],[KILOMETROS ADICIONALES]]=0,Tabla1[[#This Row],[KILOMETROS]]*Tabla1[[#This Row],[COSTO NORMAL]],Tabla1[[#This Row],[COSTO NORMAL]]*Tabla1[[#This Row],[KILOMETROS HASTA]])</f>
        <v>10.5</v>
      </c>
      <c r="U1351" s="2">
        <f>Tabla1[[#This Row],[KILOMETROS ADICIONALES]]*Tabla1[[#This Row],[COSTO ADICIONAL]]</f>
        <v>9.1050000000000004</v>
      </c>
      <c r="V1351">
        <v>39.700000000000003</v>
      </c>
      <c r="W1351" s="2">
        <f>Tabla1[[#This Row],[COSTO NORMAL2]]+Tabla1[[#This Row],[COSTO ADICIONAL2]]</f>
        <v>19.605</v>
      </c>
    </row>
    <row r="1352" spans="1:23" x14ac:dyDescent="0.25">
      <c r="A1352" t="s">
        <v>72</v>
      </c>
      <c r="B1352" t="s">
        <v>1171</v>
      </c>
      <c r="C1352" t="s">
        <v>10443</v>
      </c>
      <c r="D1352" t="s">
        <v>13</v>
      </c>
      <c r="E1352" t="s">
        <v>14845</v>
      </c>
      <c r="F1352" t="s">
        <v>295</v>
      </c>
      <c r="G1352" t="s">
        <v>15</v>
      </c>
      <c r="H1352" t="s">
        <v>72</v>
      </c>
      <c r="I1352" t="s">
        <v>2191</v>
      </c>
      <c r="J1352" t="str">
        <f>MID(Tabla1[[#This Row],[HORA2]],1,2)</f>
        <v>12</v>
      </c>
      <c r="K1352" t="s">
        <v>43</v>
      </c>
      <c r="L1352" t="s">
        <v>21</v>
      </c>
      <c r="M1352" t="s">
        <v>14867</v>
      </c>
      <c r="N1352" t="s">
        <v>22</v>
      </c>
      <c r="O1352">
        <v>20.91</v>
      </c>
      <c r="P13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17.16</v>
      </c>
      <c r="Q1352">
        <f>IF(Tabla1[[#This Row],[SERVICIO]]="COMIDA",3,IF(Tabla1[[#This Row],[SERVICIO]]="CONTROLADO",12,IF(Tabla1[[#This Row],[SERVICIO]]="RÁPIDO",3.75,IF(Tabla1[[#This Row],[SERVICIO]]="NORMAL",2.5,))))</f>
        <v>3.75</v>
      </c>
      <c r="R1352">
        <f>IF(Tabla1[[#This Row],[SERVICIO]]="COMIDA",3.5,IF(Tabla1[[#This Row],[SERVICIO]]="CONTROLADO",8,IF(Tabla1[[#This Row],[SERVICIO]]="RÁPIDO",4.5,IF(Tabla1[[#This Row],[SERVICIO]]="NORMAL",3,))))</f>
        <v>4.5</v>
      </c>
      <c r="S13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2" s="2">
        <f>IF(Tabla1[[#This Row],[KILOMETROS ADICIONALES]]=0,Tabla1[[#This Row],[KILOMETROS]]*Tabla1[[#This Row],[COSTO NORMAL]],Tabla1[[#This Row],[COSTO NORMAL]]*Tabla1[[#This Row],[KILOMETROS HASTA]])</f>
        <v>16.875</v>
      </c>
      <c r="U1352" s="2">
        <f>Tabla1[[#This Row],[KILOMETROS ADICIONALES]]*Tabla1[[#This Row],[COSTO ADICIONAL]]</f>
        <v>9.4380000000000006</v>
      </c>
      <c r="V1352">
        <v>192.54</v>
      </c>
      <c r="W1352" s="2">
        <f>Tabla1[[#This Row],[COSTO NORMAL2]]+Tabla1[[#This Row],[COSTO ADICIONAL2]]</f>
        <v>26.313000000000002</v>
      </c>
    </row>
    <row r="1353" spans="1:23" x14ac:dyDescent="0.25">
      <c r="A1353" t="s">
        <v>72</v>
      </c>
      <c r="B1353" t="s">
        <v>2192</v>
      </c>
      <c r="C1353" t="s">
        <v>10444</v>
      </c>
      <c r="D1353" t="s">
        <v>13</v>
      </c>
      <c r="E1353" t="s">
        <v>14845</v>
      </c>
      <c r="F1353" t="s">
        <v>14</v>
      </c>
      <c r="G1353" t="s">
        <v>15</v>
      </c>
      <c r="H1353" t="s">
        <v>72</v>
      </c>
      <c r="I1353" t="s">
        <v>165</v>
      </c>
      <c r="J1353" t="str">
        <f>MID(Tabla1[[#This Row],[HORA2]],1,2)</f>
        <v>13</v>
      </c>
      <c r="K1353" t="s">
        <v>79</v>
      </c>
      <c r="L1353" t="s">
        <v>19</v>
      </c>
      <c r="M1353" t="s">
        <v>14867</v>
      </c>
      <c r="N1353" t="s">
        <v>22</v>
      </c>
      <c r="O1353">
        <v>10.87</v>
      </c>
      <c r="P13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7.1199999999999992</v>
      </c>
      <c r="Q1353">
        <f>IF(Tabla1[[#This Row],[SERVICIO]]="COMIDA",3,IF(Tabla1[[#This Row],[SERVICIO]]="CONTROLADO",12,IF(Tabla1[[#This Row],[SERVICIO]]="RÁPIDO",3.75,IF(Tabla1[[#This Row],[SERVICIO]]="NORMAL",2.5,))))</f>
        <v>3.75</v>
      </c>
      <c r="R1353">
        <f>IF(Tabla1[[#This Row],[SERVICIO]]="COMIDA",3.5,IF(Tabla1[[#This Row],[SERVICIO]]="CONTROLADO",8,IF(Tabla1[[#This Row],[SERVICIO]]="RÁPIDO",4.5,IF(Tabla1[[#This Row],[SERVICIO]]="NORMAL",3,))))</f>
        <v>4.5</v>
      </c>
      <c r="S13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3" s="2">
        <f>IF(Tabla1[[#This Row],[KILOMETROS ADICIONALES]]=0,Tabla1[[#This Row],[KILOMETROS]]*Tabla1[[#This Row],[COSTO NORMAL]],Tabla1[[#This Row],[COSTO NORMAL]]*Tabla1[[#This Row],[KILOMETROS HASTA]])</f>
        <v>16.875</v>
      </c>
      <c r="U1353" s="2">
        <f>Tabla1[[#This Row],[KILOMETROS ADICIONALES]]*Tabla1[[#This Row],[COSTO ADICIONAL]]</f>
        <v>3.9159999999999999</v>
      </c>
      <c r="V1353">
        <v>135.21</v>
      </c>
      <c r="W1353" s="2">
        <f>Tabla1[[#This Row],[COSTO NORMAL2]]+Tabla1[[#This Row],[COSTO ADICIONAL2]]</f>
        <v>20.791</v>
      </c>
    </row>
    <row r="1354" spans="1:23" x14ac:dyDescent="0.25">
      <c r="A1354" t="s">
        <v>72</v>
      </c>
      <c r="B1354" t="s">
        <v>445</v>
      </c>
      <c r="C1354" t="s">
        <v>10445</v>
      </c>
      <c r="E1354" t="s">
        <v>14845</v>
      </c>
      <c r="F1354" t="s">
        <v>76</v>
      </c>
      <c r="G1354" t="s">
        <v>15</v>
      </c>
      <c r="H1354" t="s">
        <v>72</v>
      </c>
      <c r="I1354" t="s">
        <v>2193</v>
      </c>
      <c r="J1354" t="str">
        <f>MID(Tabla1[[#This Row],[HORA2]],1,2)</f>
        <v>12</v>
      </c>
      <c r="K1354" t="s">
        <v>43</v>
      </c>
      <c r="L1354" t="s">
        <v>65</v>
      </c>
      <c r="M1354" t="s">
        <v>14867</v>
      </c>
      <c r="N1354" t="s">
        <v>22</v>
      </c>
      <c r="O1354">
        <v>19.55</v>
      </c>
      <c r="P13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</v>
      </c>
      <c r="Q1354">
        <f>IF(Tabla1[[#This Row],[SERVICIO]]="COMIDA",3,IF(Tabla1[[#This Row],[SERVICIO]]="CONTROLADO",12,IF(Tabla1[[#This Row],[SERVICIO]]="RÁPIDO",3.75,IF(Tabla1[[#This Row],[SERVICIO]]="NORMAL",2.5,))))</f>
        <v>3.75</v>
      </c>
      <c r="R1354">
        <f>IF(Tabla1[[#This Row],[SERVICIO]]="COMIDA",3.5,IF(Tabla1[[#This Row],[SERVICIO]]="CONTROLADO",8,IF(Tabla1[[#This Row],[SERVICIO]]="RÁPIDO",4.5,IF(Tabla1[[#This Row],[SERVICIO]]="NORMAL",3,))))</f>
        <v>4.5</v>
      </c>
      <c r="S13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4" s="2">
        <f>IF(Tabla1[[#This Row],[KILOMETROS ADICIONALES]]=0,Tabla1[[#This Row],[KILOMETROS]]*Tabla1[[#This Row],[COSTO NORMAL]],Tabla1[[#This Row],[COSTO NORMAL]]*Tabla1[[#This Row],[KILOMETROS HASTA]])</f>
        <v>16.875</v>
      </c>
      <c r="U1354" s="2">
        <f>Tabla1[[#This Row],[KILOMETROS ADICIONALES]]*Tabla1[[#This Row],[COSTO ADICIONAL]]</f>
        <v>8.6900000000000013</v>
      </c>
      <c r="V1354">
        <v>127.29</v>
      </c>
      <c r="W1354" s="2">
        <f>Tabla1[[#This Row],[COSTO NORMAL2]]+Tabla1[[#This Row],[COSTO ADICIONAL2]]</f>
        <v>25.565000000000001</v>
      </c>
    </row>
    <row r="1355" spans="1:23" x14ac:dyDescent="0.25">
      <c r="A1355" t="s">
        <v>72</v>
      </c>
      <c r="B1355" t="s">
        <v>2194</v>
      </c>
      <c r="C1355" t="s">
        <v>10446</v>
      </c>
      <c r="D1355" t="s">
        <v>13</v>
      </c>
      <c r="E1355" t="s">
        <v>14845</v>
      </c>
      <c r="F1355" t="s">
        <v>14</v>
      </c>
      <c r="G1355" t="s">
        <v>15</v>
      </c>
      <c r="H1355" t="s">
        <v>72</v>
      </c>
      <c r="I1355" t="s">
        <v>2195</v>
      </c>
      <c r="J1355" t="str">
        <f>MID(Tabla1[[#This Row],[HORA2]],1,2)</f>
        <v>18</v>
      </c>
      <c r="K1355" t="s">
        <v>27</v>
      </c>
      <c r="L1355" t="s">
        <v>27</v>
      </c>
      <c r="M1355" t="s">
        <v>14867</v>
      </c>
      <c r="N1355" t="s">
        <v>22</v>
      </c>
      <c r="O1355">
        <v>6.76</v>
      </c>
      <c r="P13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</v>
      </c>
      <c r="Q1355">
        <f>IF(Tabla1[[#This Row],[SERVICIO]]="COMIDA",3,IF(Tabla1[[#This Row],[SERVICIO]]="CONTROLADO",12,IF(Tabla1[[#This Row],[SERVICIO]]="RÁPIDO",3.75,IF(Tabla1[[#This Row],[SERVICIO]]="NORMAL",2.5,))))</f>
        <v>3.75</v>
      </c>
      <c r="R1355">
        <f>IF(Tabla1[[#This Row],[SERVICIO]]="COMIDA",3.5,IF(Tabla1[[#This Row],[SERVICIO]]="CONTROLADO",8,IF(Tabla1[[#This Row],[SERVICIO]]="RÁPIDO",4.5,IF(Tabla1[[#This Row],[SERVICIO]]="NORMAL",3,))))</f>
        <v>4.5</v>
      </c>
      <c r="S13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5" s="2">
        <f>IF(Tabla1[[#This Row],[KILOMETROS ADICIONALES]]=0,Tabla1[[#This Row],[KILOMETROS]]*Tabla1[[#This Row],[COSTO NORMAL]],Tabla1[[#This Row],[COSTO NORMAL]]*Tabla1[[#This Row],[KILOMETROS HASTA]])</f>
        <v>16.875</v>
      </c>
      <c r="U1355" s="2">
        <f>Tabla1[[#This Row],[KILOMETROS ADICIONALES]]*Tabla1[[#This Row],[COSTO ADICIONAL]]</f>
        <v>1.6555</v>
      </c>
      <c r="V1355">
        <v>180.78</v>
      </c>
      <c r="W1355" s="2">
        <f>Tabla1[[#This Row],[COSTO NORMAL2]]+Tabla1[[#This Row],[COSTO ADICIONAL2]]</f>
        <v>18.5305</v>
      </c>
    </row>
    <row r="1356" spans="1:23" x14ac:dyDescent="0.25">
      <c r="A1356" t="s">
        <v>72</v>
      </c>
      <c r="B1356" t="s">
        <v>2196</v>
      </c>
      <c r="C1356" t="s">
        <v>10447</v>
      </c>
      <c r="D1356" t="s">
        <v>13</v>
      </c>
      <c r="E1356" t="s">
        <v>14845</v>
      </c>
      <c r="F1356" t="s">
        <v>14</v>
      </c>
      <c r="G1356" t="s">
        <v>15</v>
      </c>
      <c r="H1356" t="s">
        <v>72</v>
      </c>
      <c r="I1356" t="s">
        <v>1266</v>
      </c>
      <c r="J1356" t="str">
        <f>MID(Tabla1[[#This Row],[HORA2]],1,2)</f>
        <v>12</v>
      </c>
      <c r="K1356" t="s">
        <v>20</v>
      </c>
      <c r="L1356" t="s">
        <v>44</v>
      </c>
      <c r="M1356" t="s">
        <v>14867</v>
      </c>
      <c r="N1356" t="s">
        <v>22</v>
      </c>
      <c r="O1356">
        <v>10.97</v>
      </c>
      <c r="P13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1356">
        <f>IF(Tabla1[[#This Row],[SERVICIO]]="COMIDA",3,IF(Tabla1[[#This Row],[SERVICIO]]="CONTROLADO",12,IF(Tabla1[[#This Row],[SERVICIO]]="RÁPIDO",3.75,IF(Tabla1[[#This Row],[SERVICIO]]="NORMAL",2.5,))))</f>
        <v>3.75</v>
      </c>
      <c r="R1356">
        <f>IF(Tabla1[[#This Row],[SERVICIO]]="COMIDA",3.5,IF(Tabla1[[#This Row],[SERVICIO]]="CONTROLADO",8,IF(Tabla1[[#This Row],[SERVICIO]]="RÁPIDO",4.5,IF(Tabla1[[#This Row],[SERVICIO]]="NORMAL",3,))))</f>
        <v>4.5</v>
      </c>
      <c r="S13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6" s="2">
        <f>IF(Tabla1[[#This Row],[KILOMETROS ADICIONALES]]=0,Tabla1[[#This Row],[KILOMETROS]]*Tabla1[[#This Row],[COSTO NORMAL]],Tabla1[[#This Row],[COSTO NORMAL]]*Tabla1[[#This Row],[KILOMETROS HASTA]])</f>
        <v>16.875</v>
      </c>
      <c r="U1356" s="2">
        <f>Tabla1[[#This Row],[KILOMETROS ADICIONALES]]*Tabla1[[#This Row],[COSTO ADICIONAL]]</f>
        <v>3.9710000000000005</v>
      </c>
      <c r="V1356">
        <v>95.91</v>
      </c>
      <c r="W1356" s="2">
        <f>Tabla1[[#This Row],[COSTO NORMAL2]]+Tabla1[[#This Row],[COSTO ADICIONAL2]]</f>
        <v>20.846</v>
      </c>
    </row>
    <row r="1357" spans="1:23" x14ac:dyDescent="0.25">
      <c r="A1357" t="s">
        <v>72</v>
      </c>
      <c r="B1357" t="s">
        <v>2197</v>
      </c>
      <c r="C1357" t="s">
        <v>10448</v>
      </c>
      <c r="E1357" t="s">
        <v>14845</v>
      </c>
      <c r="F1357" t="s">
        <v>76</v>
      </c>
      <c r="G1357" t="s">
        <v>15</v>
      </c>
      <c r="H1357" t="s">
        <v>72</v>
      </c>
      <c r="I1357" t="s">
        <v>2198</v>
      </c>
      <c r="J1357" t="str">
        <f>MID(Tabla1[[#This Row],[HORA2]],1,2)</f>
        <v>12</v>
      </c>
      <c r="K1357" t="s">
        <v>43</v>
      </c>
      <c r="L1357" t="s">
        <v>57</v>
      </c>
      <c r="M1357" t="s">
        <v>14867</v>
      </c>
      <c r="N1357" t="s">
        <v>22</v>
      </c>
      <c r="O1357">
        <v>18.47</v>
      </c>
      <c r="P13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14.719999999999999</v>
      </c>
      <c r="Q1357">
        <f>IF(Tabla1[[#This Row],[SERVICIO]]="COMIDA",3,IF(Tabla1[[#This Row],[SERVICIO]]="CONTROLADO",12,IF(Tabla1[[#This Row],[SERVICIO]]="RÁPIDO",3.75,IF(Tabla1[[#This Row],[SERVICIO]]="NORMAL",2.5,))))</f>
        <v>3.75</v>
      </c>
      <c r="R1357">
        <f>IF(Tabla1[[#This Row],[SERVICIO]]="COMIDA",3.5,IF(Tabla1[[#This Row],[SERVICIO]]="CONTROLADO",8,IF(Tabla1[[#This Row],[SERVICIO]]="RÁPIDO",4.5,IF(Tabla1[[#This Row],[SERVICIO]]="NORMAL",3,))))</f>
        <v>4.5</v>
      </c>
      <c r="S13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7" s="2">
        <f>IF(Tabla1[[#This Row],[KILOMETROS ADICIONALES]]=0,Tabla1[[#This Row],[KILOMETROS]]*Tabla1[[#This Row],[COSTO NORMAL]],Tabla1[[#This Row],[COSTO NORMAL]]*Tabla1[[#This Row],[KILOMETROS HASTA]])</f>
        <v>16.875</v>
      </c>
      <c r="U1357" s="2">
        <f>Tabla1[[#This Row],[KILOMETROS ADICIONALES]]*Tabla1[[#This Row],[COSTO ADICIONAL]]</f>
        <v>8.0960000000000001</v>
      </c>
      <c r="V1357">
        <v>63.84</v>
      </c>
      <c r="W1357" s="2">
        <f>Tabla1[[#This Row],[COSTO NORMAL2]]+Tabla1[[#This Row],[COSTO ADICIONAL2]]</f>
        <v>24.971</v>
      </c>
    </row>
    <row r="1358" spans="1:23" x14ac:dyDescent="0.25">
      <c r="A1358" t="s">
        <v>72</v>
      </c>
      <c r="B1358" t="s">
        <v>2199</v>
      </c>
      <c r="C1358" t="s">
        <v>10449</v>
      </c>
      <c r="D1358" t="s">
        <v>13</v>
      </c>
      <c r="E1358" t="s">
        <v>14847</v>
      </c>
      <c r="F1358" t="s">
        <v>14</v>
      </c>
      <c r="G1358" t="s">
        <v>15</v>
      </c>
      <c r="H1358" t="s">
        <v>72</v>
      </c>
      <c r="I1358" t="s">
        <v>2200</v>
      </c>
      <c r="J1358" t="str">
        <f>MID(Tabla1[[#This Row],[HORA2]],1,2)</f>
        <v>12</v>
      </c>
      <c r="K1358" t="s">
        <v>19</v>
      </c>
      <c r="L1358" t="s">
        <v>78</v>
      </c>
      <c r="M1358" t="s">
        <v>14867</v>
      </c>
      <c r="N1358" t="s">
        <v>22</v>
      </c>
      <c r="O1358">
        <v>12.33</v>
      </c>
      <c r="P13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9.33</v>
      </c>
      <c r="Q1358">
        <f>IF(Tabla1[[#This Row],[SERVICIO]]="COMIDA",3,IF(Tabla1[[#This Row],[SERVICIO]]="CONTROLADO",12,IF(Tabla1[[#This Row],[SERVICIO]]="RÁPIDO",3.75,IF(Tabla1[[#This Row],[SERVICIO]]="NORMAL",2.5,))))</f>
        <v>3</v>
      </c>
      <c r="R1358">
        <f>IF(Tabla1[[#This Row],[SERVICIO]]="COMIDA",3.5,IF(Tabla1[[#This Row],[SERVICIO]]="CONTROLADO",8,IF(Tabla1[[#This Row],[SERVICIO]]="RÁPIDO",4.5,IF(Tabla1[[#This Row],[SERVICIO]]="NORMAL",3,))))</f>
        <v>3.5</v>
      </c>
      <c r="S1358">
        <f>IF(Tabla1[[#This Row],[SERVICIO]]="COMIDA",0.75,IF(Tabla1[[#This Row],[SERVICIO]]="CONTROLADO",2.65,IF(Tabla1[[#This Row],[SERVICIO]]="RÁPIDO",0.55,IF(Tabla1[[#This Row],[SERVICIO]]="NORMAL",1.2,))))</f>
        <v>0.75</v>
      </c>
      <c r="T1358" s="2">
        <f>IF(Tabla1[[#This Row],[KILOMETROS ADICIONALES]]=0,Tabla1[[#This Row],[KILOMETROS]]*Tabla1[[#This Row],[COSTO NORMAL]],Tabla1[[#This Row],[COSTO NORMAL]]*Tabla1[[#This Row],[KILOMETROS HASTA]])</f>
        <v>10.5</v>
      </c>
      <c r="U1358" s="2">
        <f>Tabla1[[#This Row],[KILOMETROS ADICIONALES]]*Tabla1[[#This Row],[COSTO ADICIONAL]]</f>
        <v>6.9975000000000005</v>
      </c>
      <c r="V1358">
        <v>35.65</v>
      </c>
      <c r="W1358" s="2">
        <f>Tabla1[[#This Row],[COSTO NORMAL2]]+Tabla1[[#This Row],[COSTO ADICIONAL2]]</f>
        <v>17.497500000000002</v>
      </c>
    </row>
    <row r="1359" spans="1:23" x14ac:dyDescent="0.25">
      <c r="A1359" t="s">
        <v>72</v>
      </c>
      <c r="B1359" t="s">
        <v>2201</v>
      </c>
      <c r="C1359" t="s">
        <v>10450</v>
      </c>
      <c r="D1359" t="s">
        <v>13</v>
      </c>
      <c r="E1359" t="s">
        <v>14845</v>
      </c>
      <c r="F1359" t="s">
        <v>14</v>
      </c>
      <c r="G1359" t="s">
        <v>15</v>
      </c>
      <c r="H1359" t="s">
        <v>72</v>
      </c>
      <c r="I1359" t="s">
        <v>2202</v>
      </c>
      <c r="J1359" t="str">
        <f>MID(Tabla1[[#This Row],[HORA2]],1,2)</f>
        <v>14</v>
      </c>
      <c r="K1359" t="s">
        <v>78</v>
      </c>
      <c r="L1359" t="s">
        <v>65</v>
      </c>
      <c r="M1359" t="s">
        <v>14867</v>
      </c>
      <c r="N1359" t="s">
        <v>22</v>
      </c>
      <c r="O1359">
        <v>5.41</v>
      </c>
      <c r="P13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1359">
        <f>IF(Tabla1[[#This Row],[SERVICIO]]="COMIDA",3,IF(Tabla1[[#This Row],[SERVICIO]]="CONTROLADO",12,IF(Tabla1[[#This Row],[SERVICIO]]="RÁPIDO",3.75,IF(Tabla1[[#This Row],[SERVICIO]]="NORMAL",2.5,))))</f>
        <v>3.75</v>
      </c>
      <c r="R1359">
        <f>IF(Tabla1[[#This Row],[SERVICIO]]="COMIDA",3.5,IF(Tabla1[[#This Row],[SERVICIO]]="CONTROLADO",8,IF(Tabla1[[#This Row],[SERVICIO]]="RÁPIDO",4.5,IF(Tabla1[[#This Row],[SERVICIO]]="NORMAL",3,))))</f>
        <v>4.5</v>
      </c>
      <c r="S13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59" s="2">
        <f>IF(Tabla1[[#This Row],[KILOMETROS ADICIONALES]]=0,Tabla1[[#This Row],[KILOMETROS]]*Tabla1[[#This Row],[COSTO NORMAL]],Tabla1[[#This Row],[COSTO NORMAL]]*Tabla1[[#This Row],[KILOMETROS HASTA]])</f>
        <v>16.875</v>
      </c>
      <c r="U1359" s="2">
        <f>Tabla1[[#This Row],[KILOMETROS ADICIONALES]]*Tabla1[[#This Row],[COSTO ADICIONAL]]</f>
        <v>0.91300000000000014</v>
      </c>
      <c r="V1359">
        <v>211.99</v>
      </c>
      <c r="W1359" s="2">
        <f>Tabla1[[#This Row],[COSTO NORMAL2]]+Tabla1[[#This Row],[COSTO ADICIONAL2]]</f>
        <v>17.788</v>
      </c>
    </row>
    <row r="1360" spans="1:23" x14ac:dyDescent="0.25">
      <c r="A1360" t="s">
        <v>72</v>
      </c>
      <c r="B1360" t="s">
        <v>2203</v>
      </c>
      <c r="C1360" t="s">
        <v>10451</v>
      </c>
      <c r="D1360" t="s">
        <v>13</v>
      </c>
      <c r="E1360" t="s">
        <v>14845</v>
      </c>
      <c r="F1360" t="s">
        <v>14</v>
      </c>
      <c r="G1360" t="s">
        <v>15</v>
      </c>
      <c r="H1360" t="s">
        <v>72</v>
      </c>
      <c r="I1360" t="s">
        <v>2204</v>
      </c>
      <c r="J1360" t="str">
        <f>MID(Tabla1[[#This Row],[HORA2]],1,2)</f>
        <v>15</v>
      </c>
      <c r="K1360" t="s">
        <v>96</v>
      </c>
      <c r="L1360" t="s">
        <v>96</v>
      </c>
      <c r="M1360" t="s">
        <v>14867</v>
      </c>
      <c r="N1360" t="s">
        <v>22</v>
      </c>
      <c r="O1360">
        <v>7.68</v>
      </c>
      <c r="P13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3.9299999999999997</v>
      </c>
      <c r="Q1360">
        <f>IF(Tabla1[[#This Row],[SERVICIO]]="COMIDA",3,IF(Tabla1[[#This Row],[SERVICIO]]="CONTROLADO",12,IF(Tabla1[[#This Row],[SERVICIO]]="RÁPIDO",3.75,IF(Tabla1[[#This Row],[SERVICIO]]="NORMAL",2.5,))))</f>
        <v>3.75</v>
      </c>
      <c r="R1360">
        <f>IF(Tabla1[[#This Row],[SERVICIO]]="COMIDA",3.5,IF(Tabla1[[#This Row],[SERVICIO]]="CONTROLADO",8,IF(Tabla1[[#This Row],[SERVICIO]]="RÁPIDO",4.5,IF(Tabla1[[#This Row],[SERVICIO]]="NORMAL",3,))))</f>
        <v>4.5</v>
      </c>
      <c r="S13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0" s="2">
        <f>IF(Tabla1[[#This Row],[KILOMETROS ADICIONALES]]=0,Tabla1[[#This Row],[KILOMETROS]]*Tabla1[[#This Row],[COSTO NORMAL]],Tabla1[[#This Row],[COSTO NORMAL]]*Tabla1[[#This Row],[KILOMETROS HASTA]])</f>
        <v>16.875</v>
      </c>
      <c r="U1360" s="2">
        <f>Tabla1[[#This Row],[KILOMETROS ADICIONALES]]*Tabla1[[#This Row],[COSTO ADICIONAL]]</f>
        <v>2.1615000000000002</v>
      </c>
      <c r="V1360">
        <v>41.71</v>
      </c>
      <c r="W1360" s="2">
        <f>Tabla1[[#This Row],[COSTO NORMAL2]]+Tabla1[[#This Row],[COSTO ADICIONAL2]]</f>
        <v>19.0365</v>
      </c>
    </row>
    <row r="1361" spans="1:23" x14ac:dyDescent="0.25">
      <c r="A1361" t="s">
        <v>72</v>
      </c>
      <c r="B1361" t="s">
        <v>2205</v>
      </c>
      <c r="C1361" t="s">
        <v>10452</v>
      </c>
      <c r="D1361" t="s">
        <v>13</v>
      </c>
      <c r="E1361" t="s">
        <v>14845</v>
      </c>
      <c r="F1361" t="s">
        <v>14</v>
      </c>
      <c r="G1361" t="s">
        <v>15</v>
      </c>
      <c r="H1361" t="s">
        <v>72</v>
      </c>
      <c r="I1361" t="s">
        <v>2206</v>
      </c>
      <c r="J1361" t="str">
        <f>MID(Tabla1[[#This Row],[HORA2]],1,2)</f>
        <v>14</v>
      </c>
      <c r="K1361" t="s">
        <v>35</v>
      </c>
      <c r="L1361" t="s">
        <v>20</v>
      </c>
      <c r="M1361" t="s">
        <v>14867</v>
      </c>
      <c r="N1361" t="s">
        <v>22</v>
      </c>
      <c r="O1361">
        <v>19.98</v>
      </c>
      <c r="P13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16.23</v>
      </c>
      <c r="Q1361">
        <f>IF(Tabla1[[#This Row],[SERVICIO]]="COMIDA",3,IF(Tabla1[[#This Row],[SERVICIO]]="CONTROLADO",12,IF(Tabla1[[#This Row],[SERVICIO]]="RÁPIDO",3.75,IF(Tabla1[[#This Row],[SERVICIO]]="NORMAL",2.5,))))</f>
        <v>3.75</v>
      </c>
      <c r="R1361">
        <f>IF(Tabla1[[#This Row],[SERVICIO]]="COMIDA",3.5,IF(Tabla1[[#This Row],[SERVICIO]]="CONTROLADO",8,IF(Tabla1[[#This Row],[SERVICIO]]="RÁPIDO",4.5,IF(Tabla1[[#This Row],[SERVICIO]]="NORMAL",3,))))</f>
        <v>4.5</v>
      </c>
      <c r="S13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1" s="2">
        <f>IF(Tabla1[[#This Row],[KILOMETROS ADICIONALES]]=0,Tabla1[[#This Row],[KILOMETROS]]*Tabla1[[#This Row],[COSTO NORMAL]],Tabla1[[#This Row],[COSTO NORMAL]]*Tabla1[[#This Row],[KILOMETROS HASTA]])</f>
        <v>16.875</v>
      </c>
      <c r="U1361" s="2">
        <f>Tabla1[[#This Row],[KILOMETROS ADICIONALES]]*Tabla1[[#This Row],[COSTO ADICIONAL]]</f>
        <v>8.9265000000000008</v>
      </c>
      <c r="V1361">
        <v>239.73</v>
      </c>
      <c r="W1361" s="2">
        <f>Tabla1[[#This Row],[COSTO NORMAL2]]+Tabla1[[#This Row],[COSTO ADICIONAL2]]</f>
        <v>25.801500000000001</v>
      </c>
    </row>
    <row r="1362" spans="1:23" x14ac:dyDescent="0.25">
      <c r="A1362" t="s">
        <v>72</v>
      </c>
      <c r="B1362" t="s">
        <v>2207</v>
      </c>
      <c r="C1362" t="s">
        <v>10453</v>
      </c>
      <c r="E1362" t="s">
        <v>14845</v>
      </c>
      <c r="F1362" t="s">
        <v>76</v>
      </c>
      <c r="G1362" t="s">
        <v>15</v>
      </c>
      <c r="H1362" t="s">
        <v>72</v>
      </c>
      <c r="I1362" t="s">
        <v>2208</v>
      </c>
      <c r="J1362" t="str">
        <f>MID(Tabla1[[#This Row],[HORA2]],1,2)</f>
        <v>13</v>
      </c>
      <c r="K1362" t="s">
        <v>43</v>
      </c>
      <c r="L1362" t="s">
        <v>57</v>
      </c>
      <c r="M1362" t="s">
        <v>14867</v>
      </c>
      <c r="N1362" t="s">
        <v>22</v>
      </c>
      <c r="O1362">
        <v>4.45</v>
      </c>
      <c r="P13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0.70000000000000018</v>
      </c>
      <c r="Q1362">
        <f>IF(Tabla1[[#This Row],[SERVICIO]]="COMIDA",3,IF(Tabla1[[#This Row],[SERVICIO]]="CONTROLADO",12,IF(Tabla1[[#This Row],[SERVICIO]]="RÁPIDO",3.75,IF(Tabla1[[#This Row],[SERVICIO]]="NORMAL",2.5,))))</f>
        <v>3.75</v>
      </c>
      <c r="R1362">
        <f>IF(Tabla1[[#This Row],[SERVICIO]]="COMIDA",3.5,IF(Tabla1[[#This Row],[SERVICIO]]="CONTROLADO",8,IF(Tabla1[[#This Row],[SERVICIO]]="RÁPIDO",4.5,IF(Tabla1[[#This Row],[SERVICIO]]="NORMAL",3,))))</f>
        <v>4.5</v>
      </c>
      <c r="S13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2" s="2">
        <f>IF(Tabla1[[#This Row],[KILOMETROS ADICIONALES]]=0,Tabla1[[#This Row],[KILOMETROS]]*Tabla1[[#This Row],[COSTO NORMAL]],Tabla1[[#This Row],[COSTO NORMAL]]*Tabla1[[#This Row],[KILOMETROS HASTA]])</f>
        <v>16.875</v>
      </c>
      <c r="U1362" s="2">
        <f>Tabla1[[#This Row],[KILOMETROS ADICIONALES]]*Tabla1[[#This Row],[COSTO ADICIONAL]]</f>
        <v>0.38500000000000012</v>
      </c>
      <c r="V1362">
        <v>116.75</v>
      </c>
      <c r="W1362" s="2">
        <f>Tabla1[[#This Row],[COSTO NORMAL2]]+Tabla1[[#This Row],[COSTO ADICIONAL2]]</f>
        <v>17.260000000000002</v>
      </c>
    </row>
    <row r="1363" spans="1:23" x14ac:dyDescent="0.25">
      <c r="A1363" t="s">
        <v>72</v>
      </c>
      <c r="B1363" t="s">
        <v>2209</v>
      </c>
      <c r="C1363" t="s">
        <v>10454</v>
      </c>
      <c r="D1363" t="s">
        <v>13</v>
      </c>
      <c r="E1363" t="s">
        <v>14845</v>
      </c>
      <c r="F1363" t="s">
        <v>14</v>
      </c>
      <c r="G1363" t="s">
        <v>15</v>
      </c>
      <c r="H1363" t="s">
        <v>72</v>
      </c>
      <c r="I1363" t="s">
        <v>2210</v>
      </c>
      <c r="J1363" t="str">
        <f>MID(Tabla1[[#This Row],[HORA2]],1,2)</f>
        <v>15</v>
      </c>
      <c r="K1363" t="s">
        <v>57</v>
      </c>
      <c r="L1363" t="s">
        <v>20</v>
      </c>
      <c r="M1363" t="s">
        <v>14867</v>
      </c>
      <c r="N1363" t="s">
        <v>22</v>
      </c>
      <c r="O1363">
        <v>5.9399999999999995</v>
      </c>
      <c r="P13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2.1899999999999995</v>
      </c>
      <c r="Q1363">
        <f>IF(Tabla1[[#This Row],[SERVICIO]]="COMIDA",3,IF(Tabla1[[#This Row],[SERVICIO]]="CONTROLADO",12,IF(Tabla1[[#This Row],[SERVICIO]]="RÁPIDO",3.75,IF(Tabla1[[#This Row],[SERVICIO]]="NORMAL",2.5,))))</f>
        <v>3.75</v>
      </c>
      <c r="R1363">
        <f>IF(Tabla1[[#This Row],[SERVICIO]]="COMIDA",3.5,IF(Tabla1[[#This Row],[SERVICIO]]="CONTROLADO",8,IF(Tabla1[[#This Row],[SERVICIO]]="RÁPIDO",4.5,IF(Tabla1[[#This Row],[SERVICIO]]="NORMAL",3,))))</f>
        <v>4.5</v>
      </c>
      <c r="S13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3" s="2">
        <f>IF(Tabla1[[#This Row],[KILOMETROS ADICIONALES]]=0,Tabla1[[#This Row],[KILOMETROS]]*Tabla1[[#This Row],[COSTO NORMAL]],Tabla1[[#This Row],[COSTO NORMAL]]*Tabla1[[#This Row],[KILOMETROS HASTA]])</f>
        <v>16.875</v>
      </c>
      <c r="U1363" s="2">
        <f>Tabla1[[#This Row],[KILOMETROS ADICIONALES]]*Tabla1[[#This Row],[COSTO ADICIONAL]]</f>
        <v>1.2044999999999999</v>
      </c>
      <c r="V1363">
        <v>127.91</v>
      </c>
      <c r="W1363" s="2">
        <f>Tabla1[[#This Row],[COSTO NORMAL2]]+Tabla1[[#This Row],[COSTO ADICIONAL2]]</f>
        <v>18.079499999999999</v>
      </c>
    </row>
    <row r="1364" spans="1:23" x14ac:dyDescent="0.25">
      <c r="A1364" t="s">
        <v>72</v>
      </c>
      <c r="B1364" t="s">
        <v>2211</v>
      </c>
      <c r="C1364" t="s">
        <v>10455</v>
      </c>
      <c r="E1364" t="s">
        <v>14845</v>
      </c>
      <c r="F1364" t="s">
        <v>76</v>
      </c>
      <c r="G1364" t="s">
        <v>15</v>
      </c>
      <c r="H1364" t="s">
        <v>72</v>
      </c>
      <c r="I1364" t="s">
        <v>2212</v>
      </c>
      <c r="J1364" t="str">
        <f>MID(Tabla1[[#This Row],[HORA2]],1,2)</f>
        <v>13</v>
      </c>
      <c r="K1364" t="s">
        <v>43</v>
      </c>
      <c r="L1364" t="s">
        <v>78</v>
      </c>
      <c r="M1364" t="s">
        <v>14867</v>
      </c>
      <c r="N1364" t="s">
        <v>22</v>
      </c>
      <c r="O1364">
        <v>6.55</v>
      </c>
      <c r="P13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</v>
      </c>
      <c r="Q1364">
        <f>IF(Tabla1[[#This Row],[SERVICIO]]="COMIDA",3,IF(Tabla1[[#This Row],[SERVICIO]]="CONTROLADO",12,IF(Tabla1[[#This Row],[SERVICIO]]="RÁPIDO",3.75,IF(Tabla1[[#This Row],[SERVICIO]]="NORMAL",2.5,))))</f>
        <v>3.75</v>
      </c>
      <c r="R1364">
        <f>IF(Tabla1[[#This Row],[SERVICIO]]="COMIDA",3.5,IF(Tabla1[[#This Row],[SERVICIO]]="CONTROLADO",8,IF(Tabla1[[#This Row],[SERVICIO]]="RÁPIDO",4.5,IF(Tabla1[[#This Row],[SERVICIO]]="NORMAL",3,))))</f>
        <v>4.5</v>
      </c>
      <c r="S13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4" s="2">
        <f>IF(Tabla1[[#This Row],[KILOMETROS ADICIONALES]]=0,Tabla1[[#This Row],[KILOMETROS]]*Tabla1[[#This Row],[COSTO NORMAL]],Tabla1[[#This Row],[COSTO NORMAL]]*Tabla1[[#This Row],[KILOMETROS HASTA]])</f>
        <v>16.875</v>
      </c>
      <c r="U1364" s="2">
        <f>Tabla1[[#This Row],[KILOMETROS ADICIONALES]]*Tabla1[[#This Row],[COSTO ADICIONAL]]</f>
        <v>1.54</v>
      </c>
      <c r="V1364">
        <v>215.11</v>
      </c>
      <c r="W1364" s="2">
        <f>Tabla1[[#This Row],[COSTO NORMAL2]]+Tabla1[[#This Row],[COSTO ADICIONAL2]]</f>
        <v>18.414999999999999</v>
      </c>
    </row>
    <row r="1365" spans="1:23" x14ac:dyDescent="0.25">
      <c r="A1365" t="s">
        <v>72</v>
      </c>
      <c r="B1365" t="s">
        <v>2213</v>
      </c>
      <c r="C1365" t="s">
        <v>10456</v>
      </c>
      <c r="D1365" t="s">
        <v>13</v>
      </c>
      <c r="E1365" t="s">
        <v>14846</v>
      </c>
      <c r="F1365" t="s">
        <v>14</v>
      </c>
      <c r="G1365" t="s">
        <v>15</v>
      </c>
      <c r="H1365" t="s">
        <v>100</v>
      </c>
      <c r="I1365" t="s">
        <v>2214</v>
      </c>
      <c r="J1365" t="str">
        <f>MID(Tabla1[[#This Row],[HORA2]],1,2)</f>
        <v>11</v>
      </c>
      <c r="K1365" t="s">
        <v>43</v>
      </c>
      <c r="L1365" t="s">
        <v>78</v>
      </c>
      <c r="M1365" t="s">
        <v>14867</v>
      </c>
      <c r="N1365" t="s">
        <v>22</v>
      </c>
      <c r="O1365">
        <v>15.62</v>
      </c>
      <c r="P13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3.6199999999999992</v>
      </c>
      <c r="Q1365">
        <f>IF(Tabla1[[#This Row],[SERVICIO]]="COMIDA",3,IF(Tabla1[[#This Row],[SERVICIO]]="CONTROLADO",12,IF(Tabla1[[#This Row],[SERVICIO]]="RÁPIDO",3.75,IF(Tabla1[[#This Row],[SERVICIO]]="NORMAL",2.5,))))</f>
        <v>12</v>
      </c>
      <c r="R1365">
        <f>IF(Tabla1[[#This Row],[SERVICIO]]="COMIDA",3.5,IF(Tabla1[[#This Row],[SERVICIO]]="CONTROLADO",8,IF(Tabla1[[#This Row],[SERVICIO]]="RÁPIDO",4.5,IF(Tabla1[[#This Row],[SERVICIO]]="NORMAL",3,))))</f>
        <v>8</v>
      </c>
      <c r="S1365">
        <f>IF(Tabla1[[#This Row],[SERVICIO]]="COMIDA",0.75,IF(Tabla1[[#This Row],[SERVICIO]]="CONTROLADO",2.65,IF(Tabla1[[#This Row],[SERVICIO]]="RÁPIDO",0.55,IF(Tabla1[[#This Row],[SERVICIO]]="NORMAL",1.2,))))</f>
        <v>2.65</v>
      </c>
      <c r="T1365" s="2">
        <f>IF(Tabla1[[#This Row],[KILOMETROS ADICIONALES]]=0,Tabla1[[#This Row],[KILOMETROS]]*Tabla1[[#This Row],[COSTO NORMAL]],Tabla1[[#This Row],[COSTO NORMAL]]*Tabla1[[#This Row],[KILOMETROS HASTA]])</f>
        <v>96</v>
      </c>
      <c r="U1365" s="2">
        <f>Tabla1[[#This Row],[KILOMETROS ADICIONALES]]*Tabla1[[#This Row],[COSTO ADICIONAL]]</f>
        <v>9.5929999999999982</v>
      </c>
      <c r="V1365">
        <v>25.44</v>
      </c>
      <c r="W1365" s="2">
        <f>Tabla1[[#This Row],[COSTO NORMAL2]]+Tabla1[[#This Row],[COSTO ADICIONAL2]]</f>
        <v>105.593</v>
      </c>
    </row>
    <row r="1366" spans="1:23" x14ac:dyDescent="0.25">
      <c r="A1366" t="s">
        <v>72</v>
      </c>
      <c r="B1366" t="s">
        <v>2215</v>
      </c>
      <c r="C1366" t="s">
        <v>10457</v>
      </c>
      <c r="D1366" t="s">
        <v>13</v>
      </c>
      <c r="E1366" t="s">
        <v>14845</v>
      </c>
      <c r="F1366" t="s">
        <v>14</v>
      </c>
      <c r="G1366" t="s">
        <v>15</v>
      </c>
      <c r="H1366" t="s">
        <v>72</v>
      </c>
      <c r="I1366" t="s">
        <v>499</v>
      </c>
      <c r="J1366" t="str">
        <f>MID(Tabla1[[#This Row],[HORA2]],1,2)</f>
        <v>13</v>
      </c>
      <c r="K1366" t="s">
        <v>79</v>
      </c>
      <c r="L1366" t="s">
        <v>79</v>
      </c>
      <c r="M1366" t="s">
        <v>14867</v>
      </c>
      <c r="N1366" t="s">
        <v>22</v>
      </c>
      <c r="O1366">
        <v>15.88</v>
      </c>
      <c r="P13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12.13</v>
      </c>
      <c r="Q1366">
        <f>IF(Tabla1[[#This Row],[SERVICIO]]="COMIDA",3,IF(Tabla1[[#This Row],[SERVICIO]]="CONTROLADO",12,IF(Tabla1[[#This Row],[SERVICIO]]="RÁPIDO",3.75,IF(Tabla1[[#This Row],[SERVICIO]]="NORMAL",2.5,))))</f>
        <v>3.75</v>
      </c>
      <c r="R1366">
        <f>IF(Tabla1[[#This Row],[SERVICIO]]="COMIDA",3.5,IF(Tabla1[[#This Row],[SERVICIO]]="CONTROLADO",8,IF(Tabla1[[#This Row],[SERVICIO]]="RÁPIDO",4.5,IF(Tabla1[[#This Row],[SERVICIO]]="NORMAL",3,))))</f>
        <v>4.5</v>
      </c>
      <c r="S13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6" s="2">
        <f>IF(Tabla1[[#This Row],[KILOMETROS ADICIONALES]]=0,Tabla1[[#This Row],[KILOMETROS]]*Tabla1[[#This Row],[COSTO NORMAL]],Tabla1[[#This Row],[COSTO NORMAL]]*Tabla1[[#This Row],[KILOMETROS HASTA]])</f>
        <v>16.875</v>
      </c>
      <c r="U1366" s="2">
        <f>Tabla1[[#This Row],[KILOMETROS ADICIONALES]]*Tabla1[[#This Row],[COSTO ADICIONAL]]</f>
        <v>6.6715000000000009</v>
      </c>
      <c r="V1366">
        <v>79.72</v>
      </c>
      <c r="W1366" s="2">
        <f>Tabla1[[#This Row],[COSTO NORMAL2]]+Tabla1[[#This Row],[COSTO ADICIONAL2]]</f>
        <v>23.546500000000002</v>
      </c>
    </row>
    <row r="1367" spans="1:23" x14ac:dyDescent="0.25">
      <c r="A1367" t="s">
        <v>72</v>
      </c>
      <c r="B1367" t="s">
        <v>2216</v>
      </c>
      <c r="C1367" t="s">
        <v>10458</v>
      </c>
      <c r="E1367" t="s">
        <v>14845</v>
      </c>
      <c r="F1367" t="s">
        <v>76</v>
      </c>
      <c r="G1367" t="s">
        <v>15</v>
      </c>
      <c r="H1367" t="s">
        <v>72</v>
      </c>
      <c r="I1367" t="s">
        <v>2217</v>
      </c>
      <c r="J1367" t="str">
        <f>MID(Tabla1[[#This Row],[HORA2]],1,2)</f>
        <v>14</v>
      </c>
      <c r="K1367" t="s">
        <v>65</v>
      </c>
      <c r="L1367" t="s">
        <v>102</v>
      </c>
      <c r="M1367" t="s">
        <v>14867</v>
      </c>
      <c r="N1367" t="s">
        <v>22</v>
      </c>
      <c r="O1367">
        <v>12.56</v>
      </c>
      <c r="P13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8.81</v>
      </c>
      <c r="Q1367">
        <f>IF(Tabla1[[#This Row],[SERVICIO]]="COMIDA",3,IF(Tabla1[[#This Row],[SERVICIO]]="CONTROLADO",12,IF(Tabla1[[#This Row],[SERVICIO]]="RÁPIDO",3.75,IF(Tabla1[[#This Row],[SERVICIO]]="NORMAL",2.5,))))</f>
        <v>3.75</v>
      </c>
      <c r="R1367">
        <f>IF(Tabla1[[#This Row],[SERVICIO]]="COMIDA",3.5,IF(Tabla1[[#This Row],[SERVICIO]]="CONTROLADO",8,IF(Tabla1[[#This Row],[SERVICIO]]="RÁPIDO",4.5,IF(Tabla1[[#This Row],[SERVICIO]]="NORMAL",3,))))</f>
        <v>4.5</v>
      </c>
      <c r="S13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7" s="2">
        <f>IF(Tabla1[[#This Row],[KILOMETROS ADICIONALES]]=0,Tabla1[[#This Row],[KILOMETROS]]*Tabla1[[#This Row],[COSTO NORMAL]],Tabla1[[#This Row],[COSTO NORMAL]]*Tabla1[[#This Row],[KILOMETROS HASTA]])</f>
        <v>16.875</v>
      </c>
      <c r="U1367" s="2">
        <f>Tabla1[[#This Row],[KILOMETROS ADICIONALES]]*Tabla1[[#This Row],[COSTO ADICIONAL]]</f>
        <v>4.8455000000000004</v>
      </c>
      <c r="V1367">
        <v>27.44</v>
      </c>
      <c r="W1367" s="2">
        <f>Tabla1[[#This Row],[COSTO NORMAL2]]+Tabla1[[#This Row],[COSTO ADICIONAL2]]</f>
        <v>21.720500000000001</v>
      </c>
    </row>
    <row r="1368" spans="1:23" x14ac:dyDescent="0.25">
      <c r="A1368" t="s">
        <v>72</v>
      </c>
      <c r="B1368" t="s">
        <v>2218</v>
      </c>
      <c r="C1368" t="s">
        <v>10459</v>
      </c>
      <c r="E1368" t="s">
        <v>14845</v>
      </c>
      <c r="F1368" t="s">
        <v>76</v>
      </c>
      <c r="G1368" t="s">
        <v>15</v>
      </c>
      <c r="H1368" t="s">
        <v>72</v>
      </c>
      <c r="I1368" t="s">
        <v>2219</v>
      </c>
      <c r="J1368" t="str">
        <f>MID(Tabla1[[#This Row],[HORA2]],1,2)</f>
        <v>16</v>
      </c>
      <c r="K1368" t="s">
        <v>43</v>
      </c>
      <c r="L1368" t="s">
        <v>57</v>
      </c>
      <c r="M1368" t="s">
        <v>14867</v>
      </c>
      <c r="N1368" t="s">
        <v>22</v>
      </c>
      <c r="O1368">
        <v>10.09</v>
      </c>
      <c r="P13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6.34</v>
      </c>
      <c r="Q1368">
        <f>IF(Tabla1[[#This Row],[SERVICIO]]="COMIDA",3,IF(Tabla1[[#This Row],[SERVICIO]]="CONTROLADO",12,IF(Tabla1[[#This Row],[SERVICIO]]="RÁPIDO",3.75,IF(Tabla1[[#This Row],[SERVICIO]]="NORMAL",2.5,))))</f>
        <v>3.75</v>
      </c>
      <c r="R1368">
        <f>IF(Tabla1[[#This Row],[SERVICIO]]="COMIDA",3.5,IF(Tabla1[[#This Row],[SERVICIO]]="CONTROLADO",8,IF(Tabla1[[#This Row],[SERVICIO]]="RÁPIDO",4.5,IF(Tabla1[[#This Row],[SERVICIO]]="NORMAL",3,))))</f>
        <v>4.5</v>
      </c>
      <c r="S13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8" s="2">
        <f>IF(Tabla1[[#This Row],[KILOMETROS ADICIONALES]]=0,Tabla1[[#This Row],[KILOMETROS]]*Tabla1[[#This Row],[COSTO NORMAL]],Tabla1[[#This Row],[COSTO NORMAL]]*Tabla1[[#This Row],[KILOMETROS HASTA]])</f>
        <v>16.875</v>
      </c>
      <c r="U1368" s="2">
        <f>Tabla1[[#This Row],[KILOMETROS ADICIONALES]]*Tabla1[[#This Row],[COSTO ADICIONAL]]</f>
        <v>3.4870000000000001</v>
      </c>
      <c r="V1368">
        <v>173.46</v>
      </c>
      <c r="W1368" s="2">
        <f>Tabla1[[#This Row],[COSTO NORMAL2]]+Tabla1[[#This Row],[COSTO ADICIONAL2]]</f>
        <v>20.362000000000002</v>
      </c>
    </row>
    <row r="1369" spans="1:23" x14ac:dyDescent="0.25">
      <c r="A1369" t="s">
        <v>72</v>
      </c>
      <c r="B1369" t="s">
        <v>2220</v>
      </c>
      <c r="C1369" t="s">
        <v>10460</v>
      </c>
      <c r="D1369" t="s">
        <v>13</v>
      </c>
      <c r="E1369" t="s">
        <v>14845</v>
      </c>
      <c r="F1369" t="s">
        <v>14</v>
      </c>
      <c r="G1369" t="s">
        <v>15</v>
      </c>
      <c r="H1369" t="s">
        <v>72</v>
      </c>
      <c r="I1369" t="s">
        <v>2221</v>
      </c>
      <c r="J1369" t="str">
        <f>MID(Tabla1[[#This Row],[HORA2]],1,2)</f>
        <v>14</v>
      </c>
      <c r="K1369" t="s">
        <v>57</v>
      </c>
      <c r="L1369" t="s">
        <v>153</v>
      </c>
      <c r="M1369" t="s">
        <v>14867</v>
      </c>
      <c r="N1369" t="s">
        <v>22</v>
      </c>
      <c r="O1369">
        <v>19.23</v>
      </c>
      <c r="P13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</v>
      </c>
      <c r="Q1369">
        <f>IF(Tabla1[[#This Row],[SERVICIO]]="COMIDA",3,IF(Tabla1[[#This Row],[SERVICIO]]="CONTROLADO",12,IF(Tabla1[[#This Row],[SERVICIO]]="RÁPIDO",3.75,IF(Tabla1[[#This Row],[SERVICIO]]="NORMAL",2.5,))))</f>
        <v>3.75</v>
      </c>
      <c r="R1369">
        <f>IF(Tabla1[[#This Row],[SERVICIO]]="COMIDA",3.5,IF(Tabla1[[#This Row],[SERVICIO]]="CONTROLADO",8,IF(Tabla1[[#This Row],[SERVICIO]]="RÁPIDO",4.5,IF(Tabla1[[#This Row],[SERVICIO]]="NORMAL",3,))))</f>
        <v>4.5</v>
      </c>
      <c r="S13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69" s="2">
        <f>IF(Tabla1[[#This Row],[KILOMETROS ADICIONALES]]=0,Tabla1[[#This Row],[KILOMETROS]]*Tabla1[[#This Row],[COSTO NORMAL]],Tabla1[[#This Row],[COSTO NORMAL]]*Tabla1[[#This Row],[KILOMETROS HASTA]])</f>
        <v>16.875</v>
      </c>
      <c r="U1369" s="2">
        <f>Tabla1[[#This Row],[KILOMETROS ADICIONALES]]*Tabla1[[#This Row],[COSTO ADICIONAL]]</f>
        <v>8.5140000000000011</v>
      </c>
      <c r="V1369">
        <v>12.67</v>
      </c>
      <c r="W1369" s="2">
        <f>Tabla1[[#This Row],[COSTO NORMAL2]]+Tabla1[[#This Row],[COSTO ADICIONAL2]]</f>
        <v>25.389000000000003</v>
      </c>
    </row>
    <row r="1370" spans="1:23" x14ac:dyDescent="0.25">
      <c r="A1370" t="s">
        <v>72</v>
      </c>
      <c r="B1370" t="s">
        <v>2220</v>
      </c>
      <c r="C1370" t="s">
        <v>10461</v>
      </c>
      <c r="D1370" t="s">
        <v>13</v>
      </c>
      <c r="E1370" t="s">
        <v>14845</v>
      </c>
      <c r="F1370" t="s">
        <v>14</v>
      </c>
      <c r="G1370" t="s">
        <v>15</v>
      </c>
      <c r="H1370" t="s">
        <v>72</v>
      </c>
      <c r="I1370" t="s">
        <v>2222</v>
      </c>
      <c r="J1370" t="str">
        <f>MID(Tabla1[[#This Row],[HORA2]],1,2)</f>
        <v>14</v>
      </c>
      <c r="K1370" t="s">
        <v>57</v>
      </c>
      <c r="L1370" t="s">
        <v>145</v>
      </c>
      <c r="M1370" t="s">
        <v>14867</v>
      </c>
      <c r="N1370" t="s">
        <v>22</v>
      </c>
      <c r="O1370">
        <v>9.59</v>
      </c>
      <c r="P13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5.84</v>
      </c>
      <c r="Q1370">
        <f>IF(Tabla1[[#This Row],[SERVICIO]]="COMIDA",3,IF(Tabla1[[#This Row],[SERVICIO]]="CONTROLADO",12,IF(Tabla1[[#This Row],[SERVICIO]]="RÁPIDO",3.75,IF(Tabla1[[#This Row],[SERVICIO]]="NORMAL",2.5,))))</f>
        <v>3.75</v>
      </c>
      <c r="R1370">
        <f>IF(Tabla1[[#This Row],[SERVICIO]]="COMIDA",3.5,IF(Tabla1[[#This Row],[SERVICIO]]="CONTROLADO",8,IF(Tabla1[[#This Row],[SERVICIO]]="RÁPIDO",4.5,IF(Tabla1[[#This Row],[SERVICIO]]="NORMAL",3,))))</f>
        <v>4.5</v>
      </c>
      <c r="S13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70" s="2">
        <f>IF(Tabla1[[#This Row],[KILOMETROS ADICIONALES]]=0,Tabla1[[#This Row],[KILOMETROS]]*Tabla1[[#This Row],[COSTO NORMAL]],Tabla1[[#This Row],[COSTO NORMAL]]*Tabla1[[#This Row],[KILOMETROS HASTA]])</f>
        <v>16.875</v>
      </c>
      <c r="U1370" s="2">
        <f>Tabla1[[#This Row],[KILOMETROS ADICIONALES]]*Tabla1[[#This Row],[COSTO ADICIONAL]]</f>
        <v>3.2120000000000002</v>
      </c>
      <c r="V1370">
        <v>54.6</v>
      </c>
      <c r="W1370" s="2">
        <f>Tabla1[[#This Row],[COSTO NORMAL2]]+Tabla1[[#This Row],[COSTO ADICIONAL2]]</f>
        <v>20.087</v>
      </c>
    </row>
    <row r="1371" spans="1:23" x14ac:dyDescent="0.25">
      <c r="A1371" t="s">
        <v>72</v>
      </c>
      <c r="B1371" t="s">
        <v>490</v>
      </c>
      <c r="C1371" t="s">
        <v>10462</v>
      </c>
      <c r="D1371" t="s">
        <v>13</v>
      </c>
      <c r="E1371" t="s">
        <v>14844</v>
      </c>
      <c r="F1371" t="s">
        <v>14</v>
      </c>
      <c r="G1371" t="s">
        <v>15</v>
      </c>
      <c r="H1371" t="s">
        <v>482</v>
      </c>
      <c r="I1371" t="s">
        <v>1935</v>
      </c>
      <c r="J1371" t="str">
        <f>MID(Tabla1[[#This Row],[HORA2]],1,2)</f>
        <v>11</v>
      </c>
      <c r="K1371" t="s">
        <v>153</v>
      </c>
      <c r="L1371" t="s">
        <v>31</v>
      </c>
      <c r="M1371" t="s">
        <v>14867</v>
      </c>
      <c r="N1371" t="s">
        <v>22</v>
      </c>
      <c r="O1371">
        <v>1.01</v>
      </c>
      <c r="P13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71">
        <f>IF(Tabla1[[#This Row],[SERVICIO]]="COMIDA",3,IF(Tabla1[[#This Row],[SERVICIO]]="CONTROLADO",12,IF(Tabla1[[#This Row],[SERVICIO]]="RÁPIDO",3.75,IF(Tabla1[[#This Row],[SERVICIO]]="NORMAL",2.5,))))</f>
        <v>2.5</v>
      </c>
      <c r="R1371">
        <f>IF(Tabla1[[#This Row],[SERVICIO]]="COMIDA",3.5,IF(Tabla1[[#This Row],[SERVICIO]]="CONTROLADO",8,IF(Tabla1[[#This Row],[SERVICIO]]="RÁPIDO",4.5,IF(Tabla1[[#This Row],[SERVICIO]]="NORMAL",3,))))</f>
        <v>3</v>
      </c>
      <c r="S1371">
        <f>IF(Tabla1[[#This Row],[SERVICIO]]="COMIDA",0.75,IF(Tabla1[[#This Row],[SERVICIO]]="CONTROLADO",2.65,IF(Tabla1[[#This Row],[SERVICIO]]="RÁPIDO",0.55,IF(Tabla1[[#This Row],[SERVICIO]]="NORMAL",1.2,))))</f>
        <v>1.2</v>
      </c>
      <c r="T1371" s="2">
        <f>IF(Tabla1[[#This Row],[KILOMETROS ADICIONALES]]=0,Tabla1[[#This Row],[KILOMETROS]]*Tabla1[[#This Row],[COSTO NORMAL]],Tabla1[[#This Row],[COSTO NORMAL]]*Tabla1[[#This Row],[KILOMETROS HASTA]])</f>
        <v>3.0300000000000002</v>
      </c>
      <c r="U1371" s="2">
        <f>Tabla1[[#This Row],[KILOMETROS ADICIONALES]]*Tabla1[[#This Row],[COSTO ADICIONAL]]</f>
        <v>0</v>
      </c>
      <c r="V1371">
        <v>221.77</v>
      </c>
      <c r="W1371" s="2">
        <f>Tabla1[[#This Row],[COSTO NORMAL2]]+Tabla1[[#This Row],[COSTO ADICIONAL2]]</f>
        <v>3.0300000000000002</v>
      </c>
    </row>
    <row r="1372" spans="1:23" x14ac:dyDescent="0.25">
      <c r="A1372" t="s">
        <v>72</v>
      </c>
      <c r="B1372" t="s">
        <v>2223</v>
      </c>
      <c r="C1372" t="s">
        <v>10463</v>
      </c>
      <c r="D1372" t="s">
        <v>13</v>
      </c>
      <c r="E1372" t="s">
        <v>14844</v>
      </c>
      <c r="F1372" t="s">
        <v>14</v>
      </c>
      <c r="G1372" t="s">
        <v>15</v>
      </c>
      <c r="H1372" t="s">
        <v>482</v>
      </c>
      <c r="I1372" t="s">
        <v>2224</v>
      </c>
      <c r="J1372" t="str">
        <f>MID(Tabla1[[#This Row],[HORA2]],1,2)</f>
        <v>11</v>
      </c>
      <c r="K1372" t="s">
        <v>153</v>
      </c>
      <c r="L1372" t="s">
        <v>31</v>
      </c>
      <c r="M1372" t="s">
        <v>14867</v>
      </c>
      <c r="N1372" t="s">
        <v>22</v>
      </c>
      <c r="O1372">
        <v>8.76</v>
      </c>
      <c r="P13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6.26</v>
      </c>
      <c r="Q1372">
        <f>IF(Tabla1[[#This Row],[SERVICIO]]="COMIDA",3,IF(Tabla1[[#This Row],[SERVICIO]]="CONTROLADO",12,IF(Tabla1[[#This Row],[SERVICIO]]="RÁPIDO",3.75,IF(Tabla1[[#This Row],[SERVICIO]]="NORMAL",2.5,))))</f>
        <v>2.5</v>
      </c>
      <c r="R1372">
        <f>IF(Tabla1[[#This Row],[SERVICIO]]="COMIDA",3.5,IF(Tabla1[[#This Row],[SERVICIO]]="CONTROLADO",8,IF(Tabla1[[#This Row],[SERVICIO]]="RÁPIDO",4.5,IF(Tabla1[[#This Row],[SERVICIO]]="NORMAL",3,))))</f>
        <v>3</v>
      </c>
      <c r="S1372">
        <f>IF(Tabla1[[#This Row],[SERVICIO]]="COMIDA",0.75,IF(Tabla1[[#This Row],[SERVICIO]]="CONTROLADO",2.65,IF(Tabla1[[#This Row],[SERVICIO]]="RÁPIDO",0.55,IF(Tabla1[[#This Row],[SERVICIO]]="NORMAL",1.2,))))</f>
        <v>1.2</v>
      </c>
      <c r="T1372" s="2">
        <f>IF(Tabla1[[#This Row],[KILOMETROS ADICIONALES]]=0,Tabla1[[#This Row],[KILOMETROS]]*Tabla1[[#This Row],[COSTO NORMAL]],Tabla1[[#This Row],[COSTO NORMAL]]*Tabla1[[#This Row],[KILOMETROS HASTA]])</f>
        <v>7.5</v>
      </c>
      <c r="U1372" s="2">
        <f>Tabla1[[#This Row],[KILOMETROS ADICIONALES]]*Tabla1[[#This Row],[COSTO ADICIONAL]]</f>
        <v>7.5119999999999996</v>
      </c>
      <c r="V1372">
        <v>201.92</v>
      </c>
      <c r="W1372" s="2">
        <f>Tabla1[[#This Row],[COSTO NORMAL2]]+Tabla1[[#This Row],[COSTO ADICIONAL2]]</f>
        <v>15.012</v>
      </c>
    </row>
    <row r="1373" spans="1:23" x14ac:dyDescent="0.25">
      <c r="A1373" t="s">
        <v>72</v>
      </c>
      <c r="B1373" t="s">
        <v>2225</v>
      </c>
      <c r="C1373" t="s">
        <v>10464</v>
      </c>
      <c r="D1373" t="s">
        <v>13</v>
      </c>
      <c r="E1373" t="s">
        <v>14844</v>
      </c>
      <c r="F1373" t="s">
        <v>14</v>
      </c>
      <c r="G1373" t="s">
        <v>15</v>
      </c>
      <c r="H1373" t="s">
        <v>482</v>
      </c>
      <c r="I1373" t="s">
        <v>2226</v>
      </c>
      <c r="J1373" t="str">
        <f>MID(Tabla1[[#This Row],[HORA2]],1,2)</f>
        <v>13</v>
      </c>
      <c r="K1373" t="s">
        <v>153</v>
      </c>
      <c r="L1373" t="s">
        <v>26</v>
      </c>
      <c r="M1373" t="s">
        <v>14867</v>
      </c>
      <c r="N1373" t="s">
        <v>22</v>
      </c>
      <c r="O1373">
        <v>10.23</v>
      </c>
      <c r="P13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7.73</v>
      </c>
      <c r="Q1373">
        <f>IF(Tabla1[[#This Row],[SERVICIO]]="COMIDA",3,IF(Tabla1[[#This Row],[SERVICIO]]="CONTROLADO",12,IF(Tabla1[[#This Row],[SERVICIO]]="RÁPIDO",3.75,IF(Tabla1[[#This Row],[SERVICIO]]="NORMAL",2.5,))))</f>
        <v>2.5</v>
      </c>
      <c r="R1373">
        <f>IF(Tabla1[[#This Row],[SERVICIO]]="COMIDA",3.5,IF(Tabla1[[#This Row],[SERVICIO]]="CONTROLADO",8,IF(Tabla1[[#This Row],[SERVICIO]]="RÁPIDO",4.5,IF(Tabla1[[#This Row],[SERVICIO]]="NORMAL",3,))))</f>
        <v>3</v>
      </c>
      <c r="S1373">
        <f>IF(Tabla1[[#This Row],[SERVICIO]]="COMIDA",0.75,IF(Tabla1[[#This Row],[SERVICIO]]="CONTROLADO",2.65,IF(Tabla1[[#This Row],[SERVICIO]]="RÁPIDO",0.55,IF(Tabla1[[#This Row],[SERVICIO]]="NORMAL",1.2,))))</f>
        <v>1.2</v>
      </c>
      <c r="T1373" s="2">
        <f>IF(Tabla1[[#This Row],[KILOMETROS ADICIONALES]]=0,Tabla1[[#This Row],[KILOMETROS]]*Tabla1[[#This Row],[COSTO NORMAL]],Tabla1[[#This Row],[COSTO NORMAL]]*Tabla1[[#This Row],[KILOMETROS HASTA]])</f>
        <v>7.5</v>
      </c>
      <c r="U1373" s="2">
        <f>Tabla1[[#This Row],[KILOMETROS ADICIONALES]]*Tabla1[[#This Row],[COSTO ADICIONAL]]</f>
        <v>9.2759999999999998</v>
      </c>
      <c r="V1373">
        <v>16.37</v>
      </c>
      <c r="W1373" s="2">
        <f>Tabla1[[#This Row],[COSTO NORMAL2]]+Tabla1[[#This Row],[COSTO ADICIONAL2]]</f>
        <v>16.776</v>
      </c>
    </row>
    <row r="1374" spans="1:23" x14ac:dyDescent="0.25">
      <c r="A1374" t="s">
        <v>72</v>
      </c>
      <c r="B1374" t="s">
        <v>2227</v>
      </c>
      <c r="C1374" t="s">
        <v>10465</v>
      </c>
      <c r="E1374" t="s">
        <v>14845</v>
      </c>
      <c r="F1374" t="s">
        <v>76</v>
      </c>
      <c r="G1374" t="s">
        <v>15</v>
      </c>
      <c r="H1374" t="s">
        <v>72</v>
      </c>
      <c r="I1374" t="s">
        <v>2228</v>
      </c>
      <c r="J1374" t="str">
        <f>MID(Tabla1[[#This Row],[HORA2]],1,2)</f>
        <v>14</v>
      </c>
      <c r="K1374" t="s">
        <v>43</v>
      </c>
      <c r="L1374" t="s">
        <v>78</v>
      </c>
      <c r="M1374" t="s">
        <v>14867</v>
      </c>
      <c r="N1374" t="s">
        <v>22</v>
      </c>
      <c r="O1374">
        <v>18.010000000000002</v>
      </c>
      <c r="P13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14.260000000000002</v>
      </c>
      <c r="Q1374">
        <f>IF(Tabla1[[#This Row],[SERVICIO]]="COMIDA",3,IF(Tabla1[[#This Row],[SERVICIO]]="CONTROLADO",12,IF(Tabla1[[#This Row],[SERVICIO]]="RÁPIDO",3.75,IF(Tabla1[[#This Row],[SERVICIO]]="NORMAL",2.5,))))</f>
        <v>3.75</v>
      </c>
      <c r="R1374">
        <f>IF(Tabla1[[#This Row],[SERVICIO]]="COMIDA",3.5,IF(Tabla1[[#This Row],[SERVICIO]]="CONTROLADO",8,IF(Tabla1[[#This Row],[SERVICIO]]="RÁPIDO",4.5,IF(Tabla1[[#This Row],[SERVICIO]]="NORMAL",3,))))</f>
        <v>4.5</v>
      </c>
      <c r="S13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74" s="2">
        <f>IF(Tabla1[[#This Row],[KILOMETROS ADICIONALES]]=0,Tabla1[[#This Row],[KILOMETROS]]*Tabla1[[#This Row],[COSTO NORMAL]],Tabla1[[#This Row],[COSTO NORMAL]]*Tabla1[[#This Row],[KILOMETROS HASTA]])</f>
        <v>16.875</v>
      </c>
      <c r="U1374" s="2">
        <f>Tabla1[[#This Row],[KILOMETROS ADICIONALES]]*Tabla1[[#This Row],[COSTO ADICIONAL]]</f>
        <v>7.8430000000000017</v>
      </c>
      <c r="V1374">
        <v>47.28</v>
      </c>
      <c r="W1374" s="2">
        <f>Tabla1[[#This Row],[COSTO NORMAL2]]+Tabla1[[#This Row],[COSTO ADICIONAL2]]</f>
        <v>24.718000000000004</v>
      </c>
    </row>
    <row r="1375" spans="1:23" x14ac:dyDescent="0.25">
      <c r="A1375" t="s">
        <v>72</v>
      </c>
      <c r="B1375" t="s">
        <v>1347</v>
      </c>
      <c r="C1375" t="s">
        <v>10466</v>
      </c>
      <c r="D1375" t="s">
        <v>13</v>
      </c>
      <c r="E1375" t="s">
        <v>14847</v>
      </c>
      <c r="F1375" t="s">
        <v>14</v>
      </c>
      <c r="G1375" t="s">
        <v>15</v>
      </c>
      <c r="H1375" t="s">
        <v>72</v>
      </c>
      <c r="I1375" t="s">
        <v>2229</v>
      </c>
      <c r="J1375" t="str">
        <f>MID(Tabla1[[#This Row],[HORA2]],1,2)</f>
        <v>16</v>
      </c>
      <c r="K1375" t="s">
        <v>43</v>
      </c>
      <c r="L1375" t="s">
        <v>96</v>
      </c>
      <c r="M1375" t="s">
        <v>14867</v>
      </c>
      <c r="N1375" t="s">
        <v>22</v>
      </c>
      <c r="O1375">
        <v>15.34</v>
      </c>
      <c r="P13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12.34</v>
      </c>
      <c r="Q1375">
        <f>IF(Tabla1[[#This Row],[SERVICIO]]="COMIDA",3,IF(Tabla1[[#This Row],[SERVICIO]]="CONTROLADO",12,IF(Tabla1[[#This Row],[SERVICIO]]="RÁPIDO",3.75,IF(Tabla1[[#This Row],[SERVICIO]]="NORMAL",2.5,))))</f>
        <v>3</v>
      </c>
      <c r="R1375">
        <f>IF(Tabla1[[#This Row],[SERVICIO]]="COMIDA",3.5,IF(Tabla1[[#This Row],[SERVICIO]]="CONTROLADO",8,IF(Tabla1[[#This Row],[SERVICIO]]="RÁPIDO",4.5,IF(Tabla1[[#This Row],[SERVICIO]]="NORMAL",3,))))</f>
        <v>3.5</v>
      </c>
      <c r="S1375">
        <f>IF(Tabla1[[#This Row],[SERVICIO]]="COMIDA",0.75,IF(Tabla1[[#This Row],[SERVICIO]]="CONTROLADO",2.65,IF(Tabla1[[#This Row],[SERVICIO]]="RÁPIDO",0.55,IF(Tabla1[[#This Row],[SERVICIO]]="NORMAL",1.2,))))</f>
        <v>0.75</v>
      </c>
      <c r="T1375" s="2">
        <f>IF(Tabla1[[#This Row],[KILOMETROS ADICIONALES]]=0,Tabla1[[#This Row],[KILOMETROS]]*Tabla1[[#This Row],[COSTO NORMAL]],Tabla1[[#This Row],[COSTO NORMAL]]*Tabla1[[#This Row],[KILOMETROS HASTA]])</f>
        <v>10.5</v>
      </c>
      <c r="U1375" s="2">
        <f>Tabla1[[#This Row],[KILOMETROS ADICIONALES]]*Tabla1[[#This Row],[COSTO ADICIONAL]]</f>
        <v>9.254999999999999</v>
      </c>
      <c r="V1375">
        <v>232.72</v>
      </c>
      <c r="W1375" s="2">
        <f>Tabla1[[#This Row],[COSTO NORMAL2]]+Tabla1[[#This Row],[COSTO ADICIONAL2]]</f>
        <v>19.754999999999999</v>
      </c>
    </row>
    <row r="1376" spans="1:23" x14ac:dyDescent="0.25">
      <c r="A1376" t="s">
        <v>72</v>
      </c>
      <c r="B1376" t="s">
        <v>2230</v>
      </c>
      <c r="C1376" t="s">
        <v>10467</v>
      </c>
      <c r="D1376" t="s">
        <v>13</v>
      </c>
      <c r="E1376" t="s">
        <v>14845</v>
      </c>
      <c r="F1376" t="s">
        <v>14</v>
      </c>
      <c r="G1376" t="s">
        <v>15</v>
      </c>
      <c r="H1376" t="s">
        <v>72</v>
      </c>
      <c r="I1376" t="s">
        <v>2231</v>
      </c>
      <c r="J1376" t="str">
        <f>MID(Tabla1[[#This Row],[HORA2]],1,2)</f>
        <v>14</v>
      </c>
      <c r="K1376" t="s">
        <v>78</v>
      </c>
      <c r="L1376" t="s">
        <v>19</v>
      </c>
      <c r="M1376" t="s">
        <v>14867</v>
      </c>
      <c r="N1376" t="s">
        <v>22</v>
      </c>
      <c r="O1376">
        <v>13.21</v>
      </c>
      <c r="P13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9.4600000000000009</v>
      </c>
      <c r="Q1376">
        <f>IF(Tabla1[[#This Row],[SERVICIO]]="COMIDA",3,IF(Tabla1[[#This Row],[SERVICIO]]="CONTROLADO",12,IF(Tabla1[[#This Row],[SERVICIO]]="RÁPIDO",3.75,IF(Tabla1[[#This Row],[SERVICIO]]="NORMAL",2.5,))))</f>
        <v>3.75</v>
      </c>
      <c r="R1376">
        <f>IF(Tabla1[[#This Row],[SERVICIO]]="COMIDA",3.5,IF(Tabla1[[#This Row],[SERVICIO]]="CONTROLADO",8,IF(Tabla1[[#This Row],[SERVICIO]]="RÁPIDO",4.5,IF(Tabla1[[#This Row],[SERVICIO]]="NORMAL",3,))))</f>
        <v>4.5</v>
      </c>
      <c r="S13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76" s="2">
        <f>IF(Tabla1[[#This Row],[KILOMETROS ADICIONALES]]=0,Tabla1[[#This Row],[KILOMETROS]]*Tabla1[[#This Row],[COSTO NORMAL]],Tabla1[[#This Row],[COSTO NORMAL]]*Tabla1[[#This Row],[KILOMETROS HASTA]])</f>
        <v>16.875</v>
      </c>
      <c r="U1376" s="2">
        <f>Tabla1[[#This Row],[KILOMETROS ADICIONALES]]*Tabla1[[#This Row],[COSTO ADICIONAL]]</f>
        <v>5.2030000000000012</v>
      </c>
      <c r="V1376">
        <v>98.1</v>
      </c>
      <c r="W1376" s="2">
        <f>Tabla1[[#This Row],[COSTO NORMAL2]]+Tabla1[[#This Row],[COSTO ADICIONAL2]]</f>
        <v>22.078000000000003</v>
      </c>
    </row>
    <row r="1377" spans="1:23" x14ac:dyDescent="0.25">
      <c r="A1377" t="s">
        <v>72</v>
      </c>
      <c r="B1377" t="s">
        <v>2232</v>
      </c>
      <c r="C1377" t="s">
        <v>10468</v>
      </c>
      <c r="D1377" t="s">
        <v>13</v>
      </c>
      <c r="E1377" t="s">
        <v>14845</v>
      </c>
      <c r="F1377" t="s">
        <v>14</v>
      </c>
      <c r="G1377" t="s">
        <v>15</v>
      </c>
      <c r="H1377" t="s">
        <v>72</v>
      </c>
      <c r="I1377" t="s">
        <v>2233</v>
      </c>
      <c r="J1377" t="str">
        <f>MID(Tabla1[[#This Row],[HORA2]],1,2)</f>
        <v>14</v>
      </c>
      <c r="K1377" t="s">
        <v>53</v>
      </c>
      <c r="L1377" t="s">
        <v>31</v>
      </c>
      <c r="M1377" t="s">
        <v>14867</v>
      </c>
      <c r="N1377" t="s">
        <v>22</v>
      </c>
      <c r="O1377">
        <v>10.46</v>
      </c>
      <c r="P13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6.7100000000000009</v>
      </c>
      <c r="Q1377">
        <f>IF(Tabla1[[#This Row],[SERVICIO]]="COMIDA",3,IF(Tabla1[[#This Row],[SERVICIO]]="CONTROLADO",12,IF(Tabla1[[#This Row],[SERVICIO]]="RÁPIDO",3.75,IF(Tabla1[[#This Row],[SERVICIO]]="NORMAL",2.5,))))</f>
        <v>3.75</v>
      </c>
      <c r="R1377">
        <f>IF(Tabla1[[#This Row],[SERVICIO]]="COMIDA",3.5,IF(Tabla1[[#This Row],[SERVICIO]]="CONTROLADO",8,IF(Tabla1[[#This Row],[SERVICIO]]="RÁPIDO",4.5,IF(Tabla1[[#This Row],[SERVICIO]]="NORMAL",3,))))</f>
        <v>4.5</v>
      </c>
      <c r="S13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77" s="2">
        <f>IF(Tabla1[[#This Row],[KILOMETROS ADICIONALES]]=0,Tabla1[[#This Row],[KILOMETROS]]*Tabla1[[#This Row],[COSTO NORMAL]],Tabla1[[#This Row],[COSTO NORMAL]]*Tabla1[[#This Row],[KILOMETROS HASTA]])</f>
        <v>16.875</v>
      </c>
      <c r="U1377" s="2">
        <f>Tabla1[[#This Row],[KILOMETROS ADICIONALES]]*Tabla1[[#This Row],[COSTO ADICIONAL]]</f>
        <v>3.6905000000000006</v>
      </c>
      <c r="V1377">
        <v>101.33</v>
      </c>
      <c r="W1377" s="2">
        <f>Tabla1[[#This Row],[COSTO NORMAL2]]+Tabla1[[#This Row],[COSTO ADICIONAL2]]</f>
        <v>20.5655</v>
      </c>
    </row>
    <row r="1378" spans="1:23" x14ac:dyDescent="0.25">
      <c r="A1378" t="s">
        <v>72</v>
      </c>
      <c r="B1378" t="s">
        <v>2234</v>
      </c>
      <c r="C1378" t="s">
        <v>10469</v>
      </c>
      <c r="D1378" t="s">
        <v>13</v>
      </c>
      <c r="E1378" t="s">
        <v>14845</v>
      </c>
      <c r="F1378" t="s">
        <v>14</v>
      </c>
      <c r="G1378" t="s">
        <v>15</v>
      </c>
      <c r="H1378" t="s">
        <v>72</v>
      </c>
      <c r="I1378" t="s">
        <v>2235</v>
      </c>
      <c r="J1378" t="str">
        <f>MID(Tabla1[[#This Row],[HORA2]],1,2)</f>
        <v>15</v>
      </c>
      <c r="K1378" t="s">
        <v>53</v>
      </c>
      <c r="L1378" t="s">
        <v>31</v>
      </c>
      <c r="M1378" t="s">
        <v>14867</v>
      </c>
      <c r="N1378" t="s">
        <v>22</v>
      </c>
      <c r="O1378">
        <v>15.73</v>
      </c>
      <c r="P13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11.98</v>
      </c>
      <c r="Q1378">
        <f>IF(Tabla1[[#This Row],[SERVICIO]]="COMIDA",3,IF(Tabla1[[#This Row],[SERVICIO]]="CONTROLADO",12,IF(Tabla1[[#This Row],[SERVICIO]]="RÁPIDO",3.75,IF(Tabla1[[#This Row],[SERVICIO]]="NORMAL",2.5,))))</f>
        <v>3.75</v>
      </c>
      <c r="R1378">
        <f>IF(Tabla1[[#This Row],[SERVICIO]]="COMIDA",3.5,IF(Tabla1[[#This Row],[SERVICIO]]="CONTROLADO",8,IF(Tabla1[[#This Row],[SERVICIO]]="RÁPIDO",4.5,IF(Tabla1[[#This Row],[SERVICIO]]="NORMAL",3,))))</f>
        <v>4.5</v>
      </c>
      <c r="S13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78" s="2">
        <f>IF(Tabla1[[#This Row],[KILOMETROS ADICIONALES]]=0,Tabla1[[#This Row],[KILOMETROS]]*Tabla1[[#This Row],[COSTO NORMAL]],Tabla1[[#This Row],[COSTO NORMAL]]*Tabla1[[#This Row],[KILOMETROS HASTA]])</f>
        <v>16.875</v>
      </c>
      <c r="U1378" s="2">
        <f>Tabla1[[#This Row],[KILOMETROS ADICIONALES]]*Tabla1[[#This Row],[COSTO ADICIONAL]]</f>
        <v>6.5890000000000004</v>
      </c>
      <c r="V1378">
        <v>206.68</v>
      </c>
      <c r="W1378" s="2">
        <f>Tabla1[[#This Row],[COSTO NORMAL2]]+Tabla1[[#This Row],[COSTO ADICIONAL2]]</f>
        <v>23.463999999999999</v>
      </c>
    </row>
    <row r="1379" spans="1:23" x14ac:dyDescent="0.25">
      <c r="A1379" t="s">
        <v>72</v>
      </c>
      <c r="B1379" t="s">
        <v>2236</v>
      </c>
      <c r="C1379" t="s">
        <v>10470</v>
      </c>
      <c r="D1379" t="s">
        <v>13</v>
      </c>
      <c r="E1379" t="s">
        <v>14845</v>
      </c>
      <c r="F1379" t="s">
        <v>14</v>
      </c>
      <c r="G1379" t="s">
        <v>15</v>
      </c>
      <c r="H1379" t="s">
        <v>72</v>
      </c>
      <c r="I1379" t="s">
        <v>2237</v>
      </c>
      <c r="J1379" t="str">
        <f>MID(Tabla1[[#This Row],[HORA2]],1,2)</f>
        <v>15</v>
      </c>
      <c r="K1379" t="s">
        <v>53</v>
      </c>
      <c r="L1379" t="s">
        <v>31</v>
      </c>
      <c r="M1379" t="s">
        <v>14867</v>
      </c>
      <c r="N1379" t="s">
        <v>22</v>
      </c>
      <c r="O1379">
        <v>6.2</v>
      </c>
      <c r="P13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2.4500000000000002</v>
      </c>
      <c r="Q1379">
        <f>IF(Tabla1[[#This Row],[SERVICIO]]="COMIDA",3,IF(Tabla1[[#This Row],[SERVICIO]]="CONTROLADO",12,IF(Tabla1[[#This Row],[SERVICIO]]="RÁPIDO",3.75,IF(Tabla1[[#This Row],[SERVICIO]]="NORMAL",2.5,))))</f>
        <v>3.75</v>
      </c>
      <c r="R1379">
        <f>IF(Tabla1[[#This Row],[SERVICIO]]="COMIDA",3.5,IF(Tabla1[[#This Row],[SERVICIO]]="CONTROLADO",8,IF(Tabla1[[#This Row],[SERVICIO]]="RÁPIDO",4.5,IF(Tabla1[[#This Row],[SERVICIO]]="NORMAL",3,))))</f>
        <v>4.5</v>
      </c>
      <c r="S13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79" s="2">
        <f>IF(Tabla1[[#This Row],[KILOMETROS ADICIONALES]]=0,Tabla1[[#This Row],[KILOMETROS]]*Tabla1[[#This Row],[COSTO NORMAL]],Tabla1[[#This Row],[COSTO NORMAL]]*Tabla1[[#This Row],[KILOMETROS HASTA]])</f>
        <v>16.875</v>
      </c>
      <c r="U1379" s="2">
        <f>Tabla1[[#This Row],[KILOMETROS ADICIONALES]]*Tabla1[[#This Row],[COSTO ADICIONAL]]</f>
        <v>1.3475000000000001</v>
      </c>
      <c r="V1379">
        <v>135.02000000000001</v>
      </c>
      <c r="W1379" s="2">
        <f>Tabla1[[#This Row],[COSTO NORMAL2]]+Tabla1[[#This Row],[COSTO ADICIONAL2]]</f>
        <v>18.2225</v>
      </c>
    </row>
    <row r="1380" spans="1:23" x14ac:dyDescent="0.25">
      <c r="A1380" t="s">
        <v>72</v>
      </c>
      <c r="B1380" t="s">
        <v>2238</v>
      </c>
      <c r="C1380" t="s">
        <v>10471</v>
      </c>
      <c r="D1380" t="s">
        <v>13</v>
      </c>
      <c r="E1380" t="s">
        <v>14845</v>
      </c>
      <c r="F1380" t="s">
        <v>76</v>
      </c>
      <c r="G1380" t="s">
        <v>69</v>
      </c>
      <c r="H1380" t="s">
        <v>72</v>
      </c>
      <c r="I1380" t="s">
        <v>2239</v>
      </c>
      <c r="J1380" t="str">
        <f>MID(Tabla1[[#This Row],[HORA2]],1,2)</f>
        <v>13</v>
      </c>
      <c r="K1380" t="s">
        <v>96</v>
      </c>
      <c r="L1380" t="s">
        <v>96</v>
      </c>
      <c r="M1380" t="s">
        <v>14867</v>
      </c>
      <c r="N1380" t="s">
        <v>22</v>
      </c>
      <c r="O1380">
        <v>8.69</v>
      </c>
      <c r="P13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4.9399999999999995</v>
      </c>
      <c r="Q1380">
        <f>IF(Tabla1[[#This Row],[SERVICIO]]="COMIDA",3,IF(Tabla1[[#This Row],[SERVICIO]]="CONTROLADO",12,IF(Tabla1[[#This Row],[SERVICIO]]="RÁPIDO",3.75,IF(Tabla1[[#This Row],[SERVICIO]]="NORMAL",2.5,))))</f>
        <v>3.75</v>
      </c>
      <c r="R1380">
        <f>IF(Tabla1[[#This Row],[SERVICIO]]="COMIDA",3.5,IF(Tabla1[[#This Row],[SERVICIO]]="CONTROLADO",8,IF(Tabla1[[#This Row],[SERVICIO]]="RÁPIDO",4.5,IF(Tabla1[[#This Row],[SERVICIO]]="NORMAL",3,))))</f>
        <v>4.5</v>
      </c>
      <c r="S13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0" s="2">
        <f>IF(Tabla1[[#This Row],[KILOMETROS ADICIONALES]]=0,Tabla1[[#This Row],[KILOMETROS]]*Tabla1[[#This Row],[COSTO NORMAL]],Tabla1[[#This Row],[COSTO NORMAL]]*Tabla1[[#This Row],[KILOMETROS HASTA]])</f>
        <v>16.875</v>
      </c>
      <c r="U1380" s="2">
        <f>Tabla1[[#This Row],[KILOMETROS ADICIONALES]]*Tabla1[[#This Row],[COSTO ADICIONAL]]</f>
        <v>2.7170000000000001</v>
      </c>
      <c r="V1380">
        <v>178.55</v>
      </c>
      <c r="W1380" s="2">
        <f>Tabla1[[#This Row],[COSTO NORMAL2]]+Tabla1[[#This Row],[COSTO ADICIONAL2]]</f>
        <v>19.591999999999999</v>
      </c>
    </row>
    <row r="1381" spans="1:23" x14ac:dyDescent="0.25">
      <c r="A1381" t="s">
        <v>72</v>
      </c>
      <c r="B1381" t="s">
        <v>2240</v>
      </c>
      <c r="C1381" t="s">
        <v>10472</v>
      </c>
      <c r="D1381" t="s">
        <v>13</v>
      </c>
      <c r="E1381" t="s">
        <v>14845</v>
      </c>
      <c r="F1381" t="s">
        <v>76</v>
      </c>
      <c r="G1381" t="s">
        <v>69</v>
      </c>
      <c r="H1381" t="s">
        <v>72</v>
      </c>
      <c r="I1381" t="s">
        <v>2241</v>
      </c>
      <c r="J1381" t="str">
        <f>MID(Tabla1[[#This Row],[HORA2]],1,2)</f>
        <v>14</v>
      </c>
      <c r="K1381" t="s">
        <v>31</v>
      </c>
      <c r="L1381" t="s">
        <v>188</v>
      </c>
      <c r="M1381" t="s">
        <v>14867</v>
      </c>
      <c r="N1381" t="s">
        <v>22</v>
      </c>
      <c r="O1381">
        <v>11.27</v>
      </c>
      <c r="P13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7.52</v>
      </c>
      <c r="Q1381">
        <f>IF(Tabla1[[#This Row],[SERVICIO]]="COMIDA",3,IF(Tabla1[[#This Row],[SERVICIO]]="CONTROLADO",12,IF(Tabla1[[#This Row],[SERVICIO]]="RÁPIDO",3.75,IF(Tabla1[[#This Row],[SERVICIO]]="NORMAL",2.5,))))</f>
        <v>3.75</v>
      </c>
      <c r="R1381">
        <f>IF(Tabla1[[#This Row],[SERVICIO]]="COMIDA",3.5,IF(Tabla1[[#This Row],[SERVICIO]]="CONTROLADO",8,IF(Tabla1[[#This Row],[SERVICIO]]="RÁPIDO",4.5,IF(Tabla1[[#This Row],[SERVICIO]]="NORMAL",3,))))</f>
        <v>4.5</v>
      </c>
      <c r="S13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1" s="2">
        <f>IF(Tabla1[[#This Row],[KILOMETROS ADICIONALES]]=0,Tabla1[[#This Row],[KILOMETROS]]*Tabla1[[#This Row],[COSTO NORMAL]],Tabla1[[#This Row],[COSTO NORMAL]]*Tabla1[[#This Row],[KILOMETROS HASTA]])</f>
        <v>16.875</v>
      </c>
      <c r="U1381" s="2">
        <f>Tabla1[[#This Row],[KILOMETROS ADICIONALES]]*Tabla1[[#This Row],[COSTO ADICIONAL]]</f>
        <v>4.1360000000000001</v>
      </c>
      <c r="V1381">
        <v>113.54</v>
      </c>
      <c r="W1381" s="2">
        <f>Tabla1[[#This Row],[COSTO NORMAL2]]+Tabla1[[#This Row],[COSTO ADICIONAL2]]</f>
        <v>21.010999999999999</v>
      </c>
    </row>
    <row r="1382" spans="1:23" x14ac:dyDescent="0.25">
      <c r="A1382" t="s">
        <v>72</v>
      </c>
      <c r="B1382" t="s">
        <v>2242</v>
      </c>
      <c r="C1382" t="s">
        <v>10473</v>
      </c>
      <c r="D1382" t="s">
        <v>13</v>
      </c>
      <c r="E1382" t="s">
        <v>14845</v>
      </c>
      <c r="F1382" t="s">
        <v>76</v>
      </c>
      <c r="G1382" t="s">
        <v>15</v>
      </c>
      <c r="H1382" t="s">
        <v>72</v>
      </c>
      <c r="I1382" t="s">
        <v>1351</v>
      </c>
      <c r="J1382" t="str">
        <f>MID(Tabla1[[#This Row],[HORA2]],1,2)</f>
        <v>14</v>
      </c>
      <c r="K1382" t="s">
        <v>43</v>
      </c>
      <c r="L1382" t="s">
        <v>43</v>
      </c>
      <c r="M1382" t="s">
        <v>14867</v>
      </c>
      <c r="N1382" t="s">
        <v>22</v>
      </c>
      <c r="O1382">
        <v>13.39</v>
      </c>
      <c r="P13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9.64</v>
      </c>
      <c r="Q1382">
        <f>IF(Tabla1[[#This Row],[SERVICIO]]="COMIDA",3,IF(Tabla1[[#This Row],[SERVICIO]]="CONTROLADO",12,IF(Tabla1[[#This Row],[SERVICIO]]="RÁPIDO",3.75,IF(Tabla1[[#This Row],[SERVICIO]]="NORMAL",2.5,))))</f>
        <v>3.75</v>
      </c>
      <c r="R1382">
        <f>IF(Tabla1[[#This Row],[SERVICIO]]="COMIDA",3.5,IF(Tabla1[[#This Row],[SERVICIO]]="CONTROLADO",8,IF(Tabla1[[#This Row],[SERVICIO]]="RÁPIDO",4.5,IF(Tabla1[[#This Row],[SERVICIO]]="NORMAL",3,))))</f>
        <v>4.5</v>
      </c>
      <c r="S13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2" s="2">
        <f>IF(Tabla1[[#This Row],[KILOMETROS ADICIONALES]]=0,Tabla1[[#This Row],[KILOMETROS]]*Tabla1[[#This Row],[COSTO NORMAL]],Tabla1[[#This Row],[COSTO NORMAL]]*Tabla1[[#This Row],[KILOMETROS HASTA]])</f>
        <v>16.875</v>
      </c>
      <c r="U1382" s="2">
        <f>Tabla1[[#This Row],[KILOMETROS ADICIONALES]]*Tabla1[[#This Row],[COSTO ADICIONAL]]</f>
        <v>5.3020000000000005</v>
      </c>
      <c r="V1382">
        <v>44.06</v>
      </c>
      <c r="W1382" s="2">
        <f>Tabla1[[#This Row],[COSTO NORMAL2]]+Tabla1[[#This Row],[COSTO ADICIONAL2]]</f>
        <v>22.177</v>
      </c>
    </row>
    <row r="1383" spans="1:23" x14ac:dyDescent="0.25">
      <c r="A1383" t="s">
        <v>72</v>
      </c>
      <c r="B1383" t="s">
        <v>2243</v>
      </c>
      <c r="C1383" t="s">
        <v>10474</v>
      </c>
      <c r="D1383" t="s">
        <v>13</v>
      </c>
      <c r="E1383" t="s">
        <v>14845</v>
      </c>
      <c r="F1383" t="s">
        <v>76</v>
      </c>
      <c r="G1383" t="s">
        <v>69</v>
      </c>
      <c r="H1383" t="s">
        <v>72</v>
      </c>
      <c r="I1383" t="s">
        <v>2244</v>
      </c>
      <c r="J1383" t="str">
        <f>MID(Tabla1[[#This Row],[HORA2]],1,2)</f>
        <v>13</v>
      </c>
      <c r="K1383" t="s">
        <v>31</v>
      </c>
      <c r="L1383" t="s">
        <v>188</v>
      </c>
      <c r="M1383" t="s">
        <v>14867</v>
      </c>
      <c r="N1383" t="s">
        <v>22</v>
      </c>
      <c r="O1383">
        <v>16.579999999999998</v>
      </c>
      <c r="P13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12.829999999999998</v>
      </c>
      <c r="Q1383">
        <f>IF(Tabla1[[#This Row],[SERVICIO]]="COMIDA",3,IF(Tabla1[[#This Row],[SERVICIO]]="CONTROLADO",12,IF(Tabla1[[#This Row],[SERVICIO]]="RÁPIDO",3.75,IF(Tabla1[[#This Row],[SERVICIO]]="NORMAL",2.5,))))</f>
        <v>3.75</v>
      </c>
      <c r="R1383">
        <f>IF(Tabla1[[#This Row],[SERVICIO]]="COMIDA",3.5,IF(Tabla1[[#This Row],[SERVICIO]]="CONTROLADO",8,IF(Tabla1[[#This Row],[SERVICIO]]="RÁPIDO",4.5,IF(Tabla1[[#This Row],[SERVICIO]]="NORMAL",3,))))</f>
        <v>4.5</v>
      </c>
      <c r="S13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3" s="2">
        <f>IF(Tabla1[[#This Row],[KILOMETROS ADICIONALES]]=0,Tabla1[[#This Row],[KILOMETROS]]*Tabla1[[#This Row],[COSTO NORMAL]],Tabla1[[#This Row],[COSTO NORMAL]]*Tabla1[[#This Row],[KILOMETROS HASTA]])</f>
        <v>16.875</v>
      </c>
      <c r="U1383" s="2">
        <f>Tabla1[[#This Row],[KILOMETROS ADICIONALES]]*Tabla1[[#This Row],[COSTO ADICIONAL]]</f>
        <v>7.0564999999999998</v>
      </c>
      <c r="V1383">
        <v>111.53</v>
      </c>
      <c r="W1383" s="2">
        <f>Tabla1[[#This Row],[COSTO NORMAL2]]+Tabla1[[#This Row],[COSTO ADICIONAL2]]</f>
        <v>23.9315</v>
      </c>
    </row>
    <row r="1384" spans="1:23" x14ac:dyDescent="0.25">
      <c r="A1384" t="s">
        <v>72</v>
      </c>
      <c r="B1384" t="s">
        <v>2245</v>
      </c>
      <c r="C1384" t="s">
        <v>10475</v>
      </c>
      <c r="D1384" t="s">
        <v>13</v>
      </c>
      <c r="E1384" t="s">
        <v>14845</v>
      </c>
      <c r="F1384" t="s">
        <v>14</v>
      </c>
      <c r="G1384" t="s">
        <v>15</v>
      </c>
      <c r="H1384" t="s">
        <v>72</v>
      </c>
      <c r="I1384" t="s">
        <v>2246</v>
      </c>
      <c r="J1384" t="str">
        <f>MID(Tabla1[[#This Row],[HORA2]],1,2)</f>
        <v>15</v>
      </c>
      <c r="K1384" t="s">
        <v>43</v>
      </c>
      <c r="L1384" t="s">
        <v>78</v>
      </c>
      <c r="M1384" t="s">
        <v>14867</v>
      </c>
      <c r="N1384" t="s">
        <v>22</v>
      </c>
      <c r="O1384">
        <v>7.18</v>
      </c>
      <c r="P13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3.4299999999999997</v>
      </c>
      <c r="Q1384">
        <f>IF(Tabla1[[#This Row],[SERVICIO]]="COMIDA",3,IF(Tabla1[[#This Row],[SERVICIO]]="CONTROLADO",12,IF(Tabla1[[#This Row],[SERVICIO]]="RÁPIDO",3.75,IF(Tabla1[[#This Row],[SERVICIO]]="NORMAL",2.5,))))</f>
        <v>3.75</v>
      </c>
      <c r="R1384">
        <f>IF(Tabla1[[#This Row],[SERVICIO]]="COMIDA",3.5,IF(Tabla1[[#This Row],[SERVICIO]]="CONTROLADO",8,IF(Tabla1[[#This Row],[SERVICIO]]="RÁPIDO",4.5,IF(Tabla1[[#This Row],[SERVICIO]]="NORMAL",3,))))</f>
        <v>4.5</v>
      </c>
      <c r="S13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4" s="2">
        <f>IF(Tabla1[[#This Row],[KILOMETROS ADICIONALES]]=0,Tabla1[[#This Row],[KILOMETROS]]*Tabla1[[#This Row],[COSTO NORMAL]],Tabla1[[#This Row],[COSTO NORMAL]]*Tabla1[[#This Row],[KILOMETROS HASTA]])</f>
        <v>16.875</v>
      </c>
      <c r="U1384" s="2">
        <f>Tabla1[[#This Row],[KILOMETROS ADICIONALES]]*Tabla1[[#This Row],[COSTO ADICIONAL]]</f>
        <v>1.8865000000000001</v>
      </c>
      <c r="V1384">
        <v>52.64</v>
      </c>
      <c r="W1384" s="2">
        <f>Tabla1[[#This Row],[COSTO NORMAL2]]+Tabla1[[#This Row],[COSTO ADICIONAL2]]</f>
        <v>18.761500000000002</v>
      </c>
    </row>
    <row r="1385" spans="1:23" x14ac:dyDescent="0.25">
      <c r="A1385" t="s">
        <v>72</v>
      </c>
      <c r="B1385" t="s">
        <v>2247</v>
      </c>
      <c r="C1385" t="s">
        <v>10476</v>
      </c>
      <c r="D1385" t="s">
        <v>13</v>
      </c>
      <c r="E1385" t="s">
        <v>14845</v>
      </c>
      <c r="F1385" t="s">
        <v>14</v>
      </c>
      <c r="G1385" t="s">
        <v>15</v>
      </c>
      <c r="H1385" t="s">
        <v>72</v>
      </c>
      <c r="I1385" t="s">
        <v>2248</v>
      </c>
      <c r="J1385" t="str">
        <f>MID(Tabla1[[#This Row],[HORA2]],1,2)</f>
        <v>14</v>
      </c>
      <c r="K1385" t="s">
        <v>35</v>
      </c>
      <c r="L1385" t="s">
        <v>65</v>
      </c>
      <c r="M1385" t="s">
        <v>14867</v>
      </c>
      <c r="N1385" t="s">
        <v>22</v>
      </c>
      <c r="O1385">
        <v>12.36</v>
      </c>
      <c r="P13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8.61</v>
      </c>
      <c r="Q1385">
        <f>IF(Tabla1[[#This Row],[SERVICIO]]="COMIDA",3,IF(Tabla1[[#This Row],[SERVICIO]]="CONTROLADO",12,IF(Tabla1[[#This Row],[SERVICIO]]="RÁPIDO",3.75,IF(Tabla1[[#This Row],[SERVICIO]]="NORMAL",2.5,))))</f>
        <v>3.75</v>
      </c>
      <c r="R1385">
        <f>IF(Tabla1[[#This Row],[SERVICIO]]="COMIDA",3.5,IF(Tabla1[[#This Row],[SERVICIO]]="CONTROLADO",8,IF(Tabla1[[#This Row],[SERVICIO]]="RÁPIDO",4.5,IF(Tabla1[[#This Row],[SERVICIO]]="NORMAL",3,))))</f>
        <v>4.5</v>
      </c>
      <c r="S13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5" s="2">
        <f>IF(Tabla1[[#This Row],[KILOMETROS ADICIONALES]]=0,Tabla1[[#This Row],[KILOMETROS]]*Tabla1[[#This Row],[COSTO NORMAL]],Tabla1[[#This Row],[COSTO NORMAL]]*Tabla1[[#This Row],[KILOMETROS HASTA]])</f>
        <v>16.875</v>
      </c>
      <c r="U1385" s="2">
        <f>Tabla1[[#This Row],[KILOMETROS ADICIONALES]]*Tabla1[[#This Row],[COSTO ADICIONAL]]</f>
        <v>4.7355</v>
      </c>
      <c r="V1385">
        <v>146.38999999999999</v>
      </c>
      <c r="W1385" s="2">
        <f>Tabla1[[#This Row],[COSTO NORMAL2]]+Tabla1[[#This Row],[COSTO ADICIONAL2]]</f>
        <v>21.610500000000002</v>
      </c>
    </row>
    <row r="1386" spans="1:23" x14ac:dyDescent="0.25">
      <c r="A1386" t="s">
        <v>72</v>
      </c>
      <c r="B1386" t="s">
        <v>2249</v>
      </c>
      <c r="C1386" t="s">
        <v>10477</v>
      </c>
      <c r="D1386" t="s">
        <v>13</v>
      </c>
      <c r="E1386" t="s">
        <v>14845</v>
      </c>
      <c r="F1386" t="s">
        <v>14</v>
      </c>
      <c r="G1386" t="s">
        <v>15</v>
      </c>
      <c r="H1386" t="s">
        <v>72</v>
      </c>
      <c r="I1386" t="s">
        <v>2250</v>
      </c>
      <c r="J1386" t="str">
        <f>MID(Tabla1[[#This Row],[HORA2]],1,2)</f>
        <v>15</v>
      </c>
      <c r="K1386" t="s">
        <v>19</v>
      </c>
      <c r="L1386" t="s">
        <v>115</v>
      </c>
      <c r="M1386" t="s">
        <v>14867</v>
      </c>
      <c r="N1386" t="s">
        <v>22</v>
      </c>
      <c r="O1386">
        <v>3.5</v>
      </c>
      <c r="P13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86">
        <f>IF(Tabla1[[#This Row],[SERVICIO]]="COMIDA",3,IF(Tabla1[[#This Row],[SERVICIO]]="CONTROLADO",12,IF(Tabla1[[#This Row],[SERVICIO]]="RÁPIDO",3.75,IF(Tabla1[[#This Row],[SERVICIO]]="NORMAL",2.5,))))</f>
        <v>3.75</v>
      </c>
      <c r="R1386">
        <f>IF(Tabla1[[#This Row],[SERVICIO]]="COMIDA",3.5,IF(Tabla1[[#This Row],[SERVICIO]]="CONTROLADO",8,IF(Tabla1[[#This Row],[SERVICIO]]="RÁPIDO",4.5,IF(Tabla1[[#This Row],[SERVICIO]]="NORMAL",3,))))</f>
        <v>4.5</v>
      </c>
      <c r="S13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6" s="2">
        <f>IF(Tabla1[[#This Row],[KILOMETROS ADICIONALES]]=0,Tabla1[[#This Row],[KILOMETROS]]*Tabla1[[#This Row],[COSTO NORMAL]],Tabla1[[#This Row],[COSTO NORMAL]]*Tabla1[[#This Row],[KILOMETROS HASTA]])</f>
        <v>15.75</v>
      </c>
      <c r="U1386" s="2">
        <f>Tabla1[[#This Row],[KILOMETROS ADICIONALES]]*Tabla1[[#This Row],[COSTO ADICIONAL]]</f>
        <v>0</v>
      </c>
      <c r="V1386">
        <v>239.28</v>
      </c>
      <c r="W1386" s="2">
        <f>Tabla1[[#This Row],[COSTO NORMAL2]]+Tabla1[[#This Row],[COSTO ADICIONAL2]]</f>
        <v>15.75</v>
      </c>
    </row>
    <row r="1387" spans="1:23" x14ac:dyDescent="0.25">
      <c r="A1387" t="s">
        <v>72</v>
      </c>
      <c r="B1387" t="s">
        <v>2251</v>
      </c>
      <c r="C1387" t="s">
        <v>10478</v>
      </c>
      <c r="D1387" t="s">
        <v>13</v>
      </c>
      <c r="E1387" t="s">
        <v>14845</v>
      </c>
      <c r="F1387" t="s">
        <v>14</v>
      </c>
      <c r="G1387" t="s">
        <v>15</v>
      </c>
      <c r="H1387" t="s">
        <v>72</v>
      </c>
      <c r="I1387" t="s">
        <v>2252</v>
      </c>
      <c r="J1387" t="str">
        <f>MID(Tabla1[[#This Row],[HORA2]],1,2)</f>
        <v>14</v>
      </c>
      <c r="K1387" t="s">
        <v>35</v>
      </c>
      <c r="L1387" t="s">
        <v>96</v>
      </c>
      <c r="M1387" t="s">
        <v>14867</v>
      </c>
      <c r="N1387" t="s">
        <v>22</v>
      </c>
      <c r="O1387">
        <v>8.42</v>
      </c>
      <c r="P13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4.67</v>
      </c>
      <c r="Q1387">
        <f>IF(Tabla1[[#This Row],[SERVICIO]]="COMIDA",3,IF(Tabla1[[#This Row],[SERVICIO]]="CONTROLADO",12,IF(Tabla1[[#This Row],[SERVICIO]]="RÁPIDO",3.75,IF(Tabla1[[#This Row],[SERVICIO]]="NORMAL",2.5,))))</f>
        <v>3.75</v>
      </c>
      <c r="R1387">
        <f>IF(Tabla1[[#This Row],[SERVICIO]]="COMIDA",3.5,IF(Tabla1[[#This Row],[SERVICIO]]="CONTROLADO",8,IF(Tabla1[[#This Row],[SERVICIO]]="RÁPIDO",4.5,IF(Tabla1[[#This Row],[SERVICIO]]="NORMAL",3,))))</f>
        <v>4.5</v>
      </c>
      <c r="S13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7" s="2">
        <f>IF(Tabla1[[#This Row],[KILOMETROS ADICIONALES]]=0,Tabla1[[#This Row],[KILOMETROS]]*Tabla1[[#This Row],[COSTO NORMAL]],Tabla1[[#This Row],[COSTO NORMAL]]*Tabla1[[#This Row],[KILOMETROS HASTA]])</f>
        <v>16.875</v>
      </c>
      <c r="U1387" s="2">
        <f>Tabla1[[#This Row],[KILOMETROS ADICIONALES]]*Tabla1[[#This Row],[COSTO ADICIONAL]]</f>
        <v>2.5685000000000002</v>
      </c>
      <c r="V1387">
        <v>24.47</v>
      </c>
      <c r="W1387" s="2">
        <f>Tabla1[[#This Row],[COSTO NORMAL2]]+Tabla1[[#This Row],[COSTO ADICIONAL2]]</f>
        <v>19.4435</v>
      </c>
    </row>
    <row r="1388" spans="1:23" x14ac:dyDescent="0.25">
      <c r="A1388" t="s">
        <v>72</v>
      </c>
      <c r="B1388" t="s">
        <v>2253</v>
      </c>
      <c r="C1388" t="s">
        <v>10479</v>
      </c>
      <c r="E1388" t="s">
        <v>14845</v>
      </c>
      <c r="F1388" t="s">
        <v>76</v>
      </c>
      <c r="G1388" t="s">
        <v>15</v>
      </c>
      <c r="H1388" t="s">
        <v>72</v>
      </c>
      <c r="I1388" t="s">
        <v>2254</v>
      </c>
      <c r="J1388" t="str">
        <f>MID(Tabla1[[#This Row],[HORA2]],1,2)</f>
        <v>14</v>
      </c>
      <c r="K1388" t="s">
        <v>43</v>
      </c>
      <c r="L1388" t="s">
        <v>57</v>
      </c>
      <c r="M1388" t="s">
        <v>14867</v>
      </c>
      <c r="N1388" t="s">
        <v>22</v>
      </c>
      <c r="O1388">
        <v>8.6</v>
      </c>
      <c r="P13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1388">
        <f>IF(Tabla1[[#This Row],[SERVICIO]]="COMIDA",3,IF(Tabla1[[#This Row],[SERVICIO]]="CONTROLADO",12,IF(Tabla1[[#This Row],[SERVICIO]]="RÁPIDO",3.75,IF(Tabla1[[#This Row],[SERVICIO]]="NORMAL",2.5,))))</f>
        <v>3.75</v>
      </c>
      <c r="R1388">
        <f>IF(Tabla1[[#This Row],[SERVICIO]]="COMIDA",3.5,IF(Tabla1[[#This Row],[SERVICIO]]="CONTROLADO",8,IF(Tabla1[[#This Row],[SERVICIO]]="RÁPIDO",4.5,IF(Tabla1[[#This Row],[SERVICIO]]="NORMAL",3,))))</f>
        <v>4.5</v>
      </c>
      <c r="S13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88" s="2">
        <f>IF(Tabla1[[#This Row],[KILOMETROS ADICIONALES]]=0,Tabla1[[#This Row],[KILOMETROS]]*Tabla1[[#This Row],[COSTO NORMAL]],Tabla1[[#This Row],[COSTO NORMAL]]*Tabla1[[#This Row],[KILOMETROS HASTA]])</f>
        <v>16.875</v>
      </c>
      <c r="U1388" s="2">
        <f>Tabla1[[#This Row],[KILOMETROS ADICIONALES]]*Tabla1[[#This Row],[COSTO ADICIONAL]]</f>
        <v>2.6675</v>
      </c>
      <c r="V1388">
        <v>90.2</v>
      </c>
      <c r="W1388" s="2">
        <f>Tabla1[[#This Row],[COSTO NORMAL2]]+Tabla1[[#This Row],[COSTO ADICIONAL2]]</f>
        <v>19.5425</v>
      </c>
    </row>
    <row r="1389" spans="1:23" x14ac:dyDescent="0.25">
      <c r="A1389" t="s">
        <v>72</v>
      </c>
      <c r="B1389" t="s">
        <v>2255</v>
      </c>
      <c r="C1389" t="s">
        <v>10480</v>
      </c>
      <c r="D1389" t="s">
        <v>13</v>
      </c>
      <c r="E1389" t="s">
        <v>14844</v>
      </c>
      <c r="F1389" t="s">
        <v>14</v>
      </c>
      <c r="G1389" t="s">
        <v>15</v>
      </c>
      <c r="H1389" t="s">
        <v>482</v>
      </c>
      <c r="I1389" t="s">
        <v>2256</v>
      </c>
      <c r="J1389" t="str">
        <f>MID(Tabla1[[#This Row],[HORA2]],1,2)</f>
        <v>12</v>
      </c>
      <c r="K1389" t="s">
        <v>43</v>
      </c>
      <c r="L1389" t="s">
        <v>65</v>
      </c>
      <c r="M1389" t="s">
        <v>14867</v>
      </c>
      <c r="N1389" t="s">
        <v>22</v>
      </c>
      <c r="O1389">
        <v>6.93</v>
      </c>
      <c r="P13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1389">
        <f>IF(Tabla1[[#This Row],[SERVICIO]]="COMIDA",3,IF(Tabla1[[#This Row],[SERVICIO]]="CONTROLADO",12,IF(Tabla1[[#This Row],[SERVICIO]]="RÁPIDO",3.75,IF(Tabla1[[#This Row],[SERVICIO]]="NORMAL",2.5,))))</f>
        <v>2.5</v>
      </c>
      <c r="R1389">
        <f>IF(Tabla1[[#This Row],[SERVICIO]]="COMIDA",3.5,IF(Tabla1[[#This Row],[SERVICIO]]="CONTROLADO",8,IF(Tabla1[[#This Row],[SERVICIO]]="RÁPIDO",4.5,IF(Tabla1[[#This Row],[SERVICIO]]="NORMAL",3,))))</f>
        <v>3</v>
      </c>
      <c r="S1389">
        <f>IF(Tabla1[[#This Row],[SERVICIO]]="COMIDA",0.75,IF(Tabla1[[#This Row],[SERVICIO]]="CONTROLADO",2.65,IF(Tabla1[[#This Row],[SERVICIO]]="RÁPIDO",0.55,IF(Tabla1[[#This Row],[SERVICIO]]="NORMAL",1.2,))))</f>
        <v>1.2</v>
      </c>
      <c r="T1389" s="2">
        <f>IF(Tabla1[[#This Row],[KILOMETROS ADICIONALES]]=0,Tabla1[[#This Row],[KILOMETROS]]*Tabla1[[#This Row],[COSTO NORMAL]],Tabla1[[#This Row],[COSTO NORMAL]]*Tabla1[[#This Row],[KILOMETROS HASTA]])</f>
        <v>7.5</v>
      </c>
      <c r="U1389" s="2">
        <f>Tabla1[[#This Row],[KILOMETROS ADICIONALES]]*Tabla1[[#This Row],[COSTO ADICIONAL]]</f>
        <v>5.3159999999999998</v>
      </c>
      <c r="V1389">
        <v>97.58</v>
      </c>
      <c r="W1389" s="2">
        <f>Tabla1[[#This Row],[COSTO NORMAL2]]+Tabla1[[#This Row],[COSTO ADICIONAL2]]</f>
        <v>12.815999999999999</v>
      </c>
    </row>
    <row r="1390" spans="1:23" x14ac:dyDescent="0.25">
      <c r="A1390" t="s">
        <v>72</v>
      </c>
      <c r="B1390" t="s">
        <v>2255</v>
      </c>
      <c r="C1390" t="s">
        <v>10481</v>
      </c>
      <c r="D1390" t="s">
        <v>13</v>
      </c>
      <c r="E1390" t="s">
        <v>14845</v>
      </c>
      <c r="F1390" t="s">
        <v>14</v>
      </c>
      <c r="G1390" t="s">
        <v>41</v>
      </c>
      <c r="H1390" t="s">
        <v>72</v>
      </c>
      <c r="I1390" t="s">
        <v>2257</v>
      </c>
      <c r="J1390" t="str">
        <f>MID(Tabla1[[#This Row],[HORA2]],1,2)</f>
        <v>14</v>
      </c>
      <c r="K1390" t="s">
        <v>43</v>
      </c>
      <c r="L1390" t="s">
        <v>65</v>
      </c>
      <c r="M1390" t="s">
        <v>14867</v>
      </c>
      <c r="N1390" t="s">
        <v>22</v>
      </c>
      <c r="O1390">
        <v>7.92</v>
      </c>
      <c r="P13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4.17</v>
      </c>
      <c r="Q1390">
        <f>IF(Tabla1[[#This Row],[SERVICIO]]="COMIDA",3,IF(Tabla1[[#This Row],[SERVICIO]]="CONTROLADO",12,IF(Tabla1[[#This Row],[SERVICIO]]="RÁPIDO",3.75,IF(Tabla1[[#This Row],[SERVICIO]]="NORMAL",2.5,))))</f>
        <v>3.75</v>
      </c>
      <c r="R1390">
        <f>IF(Tabla1[[#This Row],[SERVICIO]]="COMIDA",3.5,IF(Tabla1[[#This Row],[SERVICIO]]="CONTROLADO",8,IF(Tabla1[[#This Row],[SERVICIO]]="RÁPIDO",4.5,IF(Tabla1[[#This Row],[SERVICIO]]="NORMAL",3,))))</f>
        <v>4.5</v>
      </c>
      <c r="S13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0" s="2">
        <f>IF(Tabla1[[#This Row],[KILOMETROS ADICIONALES]]=0,Tabla1[[#This Row],[KILOMETROS]]*Tabla1[[#This Row],[COSTO NORMAL]],Tabla1[[#This Row],[COSTO NORMAL]]*Tabla1[[#This Row],[KILOMETROS HASTA]])</f>
        <v>16.875</v>
      </c>
      <c r="U1390" s="2">
        <f>Tabla1[[#This Row],[KILOMETROS ADICIONALES]]*Tabla1[[#This Row],[COSTO ADICIONAL]]</f>
        <v>2.2935000000000003</v>
      </c>
      <c r="V1390">
        <v>106.56</v>
      </c>
      <c r="W1390" s="2">
        <f>Tabla1[[#This Row],[COSTO NORMAL2]]+Tabla1[[#This Row],[COSTO ADICIONAL2]]</f>
        <v>19.168500000000002</v>
      </c>
    </row>
    <row r="1391" spans="1:23" x14ac:dyDescent="0.25">
      <c r="A1391" t="s">
        <v>72</v>
      </c>
      <c r="B1391" t="s">
        <v>2258</v>
      </c>
      <c r="C1391" t="s">
        <v>10482</v>
      </c>
      <c r="D1391" t="s">
        <v>13</v>
      </c>
      <c r="E1391" t="s">
        <v>14845</v>
      </c>
      <c r="F1391" t="s">
        <v>14</v>
      </c>
      <c r="G1391" t="s">
        <v>15</v>
      </c>
      <c r="H1391" t="s">
        <v>72</v>
      </c>
      <c r="I1391" t="s">
        <v>2259</v>
      </c>
      <c r="J1391" t="str">
        <f>MID(Tabla1[[#This Row],[HORA2]],1,2)</f>
        <v>15</v>
      </c>
      <c r="K1391" t="s">
        <v>35</v>
      </c>
      <c r="L1391" t="s">
        <v>49</v>
      </c>
      <c r="M1391" t="s">
        <v>14867</v>
      </c>
      <c r="N1391" t="s">
        <v>22</v>
      </c>
      <c r="O1391">
        <v>5.8</v>
      </c>
      <c r="P13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2.0499999999999998</v>
      </c>
      <c r="Q1391">
        <f>IF(Tabla1[[#This Row],[SERVICIO]]="COMIDA",3,IF(Tabla1[[#This Row],[SERVICIO]]="CONTROLADO",12,IF(Tabla1[[#This Row],[SERVICIO]]="RÁPIDO",3.75,IF(Tabla1[[#This Row],[SERVICIO]]="NORMAL",2.5,))))</f>
        <v>3.75</v>
      </c>
      <c r="R1391">
        <f>IF(Tabla1[[#This Row],[SERVICIO]]="COMIDA",3.5,IF(Tabla1[[#This Row],[SERVICIO]]="CONTROLADO",8,IF(Tabla1[[#This Row],[SERVICIO]]="RÁPIDO",4.5,IF(Tabla1[[#This Row],[SERVICIO]]="NORMAL",3,))))</f>
        <v>4.5</v>
      </c>
      <c r="S13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1" s="2">
        <f>IF(Tabla1[[#This Row],[KILOMETROS ADICIONALES]]=0,Tabla1[[#This Row],[KILOMETROS]]*Tabla1[[#This Row],[COSTO NORMAL]],Tabla1[[#This Row],[COSTO NORMAL]]*Tabla1[[#This Row],[KILOMETROS HASTA]])</f>
        <v>16.875</v>
      </c>
      <c r="U1391" s="2">
        <f>Tabla1[[#This Row],[KILOMETROS ADICIONALES]]*Tabla1[[#This Row],[COSTO ADICIONAL]]</f>
        <v>1.1274999999999999</v>
      </c>
      <c r="V1391">
        <v>186.14</v>
      </c>
      <c r="W1391" s="2">
        <f>Tabla1[[#This Row],[COSTO NORMAL2]]+Tabla1[[#This Row],[COSTO ADICIONAL2]]</f>
        <v>18.002500000000001</v>
      </c>
    </row>
    <row r="1392" spans="1:23" x14ac:dyDescent="0.25">
      <c r="A1392" t="s">
        <v>72</v>
      </c>
      <c r="B1392" t="s">
        <v>2260</v>
      </c>
      <c r="C1392" t="s">
        <v>10483</v>
      </c>
      <c r="E1392" t="s">
        <v>14845</v>
      </c>
      <c r="F1392" t="s">
        <v>76</v>
      </c>
      <c r="G1392" t="s">
        <v>15</v>
      </c>
      <c r="H1392" t="s">
        <v>72</v>
      </c>
      <c r="I1392" t="s">
        <v>2261</v>
      </c>
      <c r="J1392" t="str">
        <f>MID(Tabla1[[#This Row],[HORA2]],1,2)</f>
        <v>14</v>
      </c>
      <c r="K1392" t="s">
        <v>35</v>
      </c>
      <c r="L1392" t="s">
        <v>57</v>
      </c>
      <c r="M1392" t="s">
        <v>14867</v>
      </c>
      <c r="N1392" t="s">
        <v>22</v>
      </c>
      <c r="O1392">
        <v>3.08</v>
      </c>
      <c r="P13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392">
        <f>IF(Tabla1[[#This Row],[SERVICIO]]="COMIDA",3,IF(Tabla1[[#This Row],[SERVICIO]]="CONTROLADO",12,IF(Tabla1[[#This Row],[SERVICIO]]="RÁPIDO",3.75,IF(Tabla1[[#This Row],[SERVICIO]]="NORMAL",2.5,))))</f>
        <v>3.75</v>
      </c>
      <c r="R1392">
        <f>IF(Tabla1[[#This Row],[SERVICIO]]="COMIDA",3.5,IF(Tabla1[[#This Row],[SERVICIO]]="CONTROLADO",8,IF(Tabla1[[#This Row],[SERVICIO]]="RÁPIDO",4.5,IF(Tabla1[[#This Row],[SERVICIO]]="NORMAL",3,))))</f>
        <v>4.5</v>
      </c>
      <c r="S13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2" s="2">
        <f>IF(Tabla1[[#This Row],[KILOMETROS ADICIONALES]]=0,Tabla1[[#This Row],[KILOMETROS]]*Tabla1[[#This Row],[COSTO NORMAL]],Tabla1[[#This Row],[COSTO NORMAL]]*Tabla1[[#This Row],[KILOMETROS HASTA]])</f>
        <v>13.86</v>
      </c>
      <c r="U1392" s="2">
        <f>Tabla1[[#This Row],[KILOMETROS ADICIONALES]]*Tabla1[[#This Row],[COSTO ADICIONAL]]</f>
        <v>0</v>
      </c>
      <c r="V1392">
        <v>165.3</v>
      </c>
      <c r="W1392" s="2">
        <f>Tabla1[[#This Row],[COSTO NORMAL2]]+Tabla1[[#This Row],[COSTO ADICIONAL2]]</f>
        <v>13.86</v>
      </c>
    </row>
    <row r="1393" spans="1:23" x14ac:dyDescent="0.25">
      <c r="A1393" t="s">
        <v>72</v>
      </c>
      <c r="B1393" t="s">
        <v>2260</v>
      </c>
      <c r="C1393" t="s">
        <v>10484</v>
      </c>
      <c r="E1393" t="s">
        <v>14845</v>
      </c>
      <c r="F1393" t="s">
        <v>76</v>
      </c>
      <c r="G1393" t="s">
        <v>15</v>
      </c>
      <c r="H1393" t="s">
        <v>72</v>
      </c>
      <c r="I1393" t="s">
        <v>2262</v>
      </c>
      <c r="J1393" t="str">
        <f>MID(Tabla1[[#This Row],[HORA2]],1,2)</f>
        <v>15</v>
      </c>
      <c r="K1393" t="s">
        <v>57</v>
      </c>
      <c r="L1393" t="s">
        <v>35</v>
      </c>
      <c r="M1393" t="s">
        <v>14867</v>
      </c>
      <c r="N1393" t="s">
        <v>22</v>
      </c>
      <c r="O1393">
        <v>20.34</v>
      </c>
      <c r="P13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16.59</v>
      </c>
      <c r="Q1393">
        <f>IF(Tabla1[[#This Row],[SERVICIO]]="COMIDA",3,IF(Tabla1[[#This Row],[SERVICIO]]="CONTROLADO",12,IF(Tabla1[[#This Row],[SERVICIO]]="RÁPIDO",3.75,IF(Tabla1[[#This Row],[SERVICIO]]="NORMAL",2.5,))))</f>
        <v>3.75</v>
      </c>
      <c r="R1393">
        <f>IF(Tabla1[[#This Row],[SERVICIO]]="COMIDA",3.5,IF(Tabla1[[#This Row],[SERVICIO]]="CONTROLADO",8,IF(Tabla1[[#This Row],[SERVICIO]]="RÁPIDO",4.5,IF(Tabla1[[#This Row],[SERVICIO]]="NORMAL",3,))))</f>
        <v>4.5</v>
      </c>
      <c r="S13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3" s="2">
        <f>IF(Tabla1[[#This Row],[KILOMETROS ADICIONALES]]=0,Tabla1[[#This Row],[KILOMETROS]]*Tabla1[[#This Row],[COSTO NORMAL]],Tabla1[[#This Row],[COSTO NORMAL]]*Tabla1[[#This Row],[KILOMETROS HASTA]])</f>
        <v>16.875</v>
      </c>
      <c r="U1393" s="2">
        <f>Tabla1[[#This Row],[KILOMETROS ADICIONALES]]*Tabla1[[#This Row],[COSTO ADICIONAL]]</f>
        <v>9.1245000000000012</v>
      </c>
      <c r="V1393">
        <v>38.79</v>
      </c>
      <c r="W1393" s="2">
        <f>Tabla1[[#This Row],[COSTO NORMAL2]]+Tabla1[[#This Row],[COSTO ADICIONAL2]]</f>
        <v>25.999500000000001</v>
      </c>
    </row>
    <row r="1394" spans="1:23" x14ac:dyDescent="0.25">
      <c r="A1394" t="s">
        <v>72</v>
      </c>
      <c r="B1394" t="s">
        <v>2263</v>
      </c>
      <c r="C1394" t="s">
        <v>10485</v>
      </c>
      <c r="D1394" t="s">
        <v>13</v>
      </c>
      <c r="E1394" t="s">
        <v>14845</v>
      </c>
      <c r="F1394" t="s">
        <v>14</v>
      </c>
      <c r="G1394" t="s">
        <v>15</v>
      </c>
      <c r="H1394" t="s">
        <v>72</v>
      </c>
      <c r="I1394" t="s">
        <v>2264</v>
      </c>
      <c r="J1394" t="str">
        <f>MID(Tabla1[[#This Row],[HORA2]],1,2)</f>
        <v>14</v>
      </c>
      <c r="K1394" t="s">
        <v>57</v>
      </c>
      <c r="L1394" t="s">
        <v>149</v>
      </c>
      <c r="M1394" t="s">
        <v>14867</v>
      </c>
      <c r="N1394" t="s">
        <v>22</v>
      </c>
      <c r="O1394">
        <v>6.47</v>
      </c>
      <c r="P13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2.7199999999999998</v>
      </c>
      <c r="Q1394">
        <f>IF(Tabla1[[#This Row],[SERVICIO]]="COMIDA",3,IF(Tabla1[[#This Row],[SERVICIO]]="CONTROLADO",12,IF(Tabla1[[#This Row],[SERVICIO]]="RÁPIDO",3.75,IF(Tabla1[[#This Row],[SERVICIO]]="NORMAL",2.5,))))</f>
        <v>3.75</v>
      </c>
      <c r="R1394">
        <f>IF(Tabla1[[#This Row],[SERVICIO]]="COMIDA",3.5,IF(Tabla1[[#This Row],[SERVICIO]]="CONTROLADO",8,IF(Tabla1[[#This Row],[SERVICIO]]="RÁPIDO",4.5,IF(Tabla1[[#This Row],[SERVICIO]]="NORMAL",3,))))</f>
        <v>4.5</v>
      </c>
      <c r="S13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4" s="2">
        <f>IF(Tabla1[[#This Row],[KILOMETROS ADICIONALES]]=0,Tabla1[[#This Row],[KILOMETROS]]*Tabla1[[#This Row],[COSTO NORMAL]],Tabla1[[#This Row],[COSTO NORMAL]]*Tabla1[[#This Row],[KILOMETROS HASTA]])</f>
        <v>16.875</v>
      </c>
      <c r="U1394" s="2">
        <f>Tabla1[[#This Row],[KILOMETROS ADICIONALES]]*Tabla1[[#This Row],[COSTO ADICIONAL]]</f>
        <v>1.496</v>
      </c>
      <c r="V1394">
        <v>90.52</v>
      </c>
      <c r="W1394" s="2">
        <f>Tabla1[[#This Row],[COSTO NORMAL2]]+Tabla1[[#This Row],[COSTO ADICIONAL2]]</f>
        <v>18.370999999999999</v>
      </c>
    </row>
    <row r="1395" spans="1:23" x14ac:dyDescent="0.25">
      <c r="A1395" t="s">
        <v>72</v>
      </c>
      <c r="B1395" t="s">
        <v>2265</v>
      </c>
      <c r="C1395" t="s">
        <v>10486</v>
      </c>
      <c r="D1395" t="s">
        <v>13</v>
      </c>
      <c r="E1395" t="s">
        <v>14845</v>
      </c>
      <c r="F1395" t="s">
        <v>14</v>
      </c>
      <c r="G1395" t="s">
        <v>69</v>
      </c>
      <c r="H1395" t="s">
        <v>72</v>
      </c>
      <c r="I1395" t="s">
        <v>2266</v>
      </c>
      <c r="J1395" t="str">
        <f>MID(Tabla1[[#This Row],[HORA2]],1,2)</f>
        <v>14</v>
      </c>
      <c r="K1395" t="s">
        <v>31</v>
      </c>
      <c r="L1395" t="s">
        <v>188</v>
      </c>
      <c r="M1395" t="s">
        <v>14867</v>
      </c>
      <c r="N1395" t="s">
        <v>22</v>
      </c>
      <c r="O1395">
        <v>5.9</v>
      </c>
      <c r="P13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2.1500000000000004</v>
      </c>
      <c r="Q1395">
        <f>IF(Tabla1[[#This Row],[SERVICIO]]="COMIDA",3,IF(Tabla1[[#This Row],[SERVICIO]]="CONTROLADO",12,IF(Tabla1[[#This Row],[SERVICIO]]="RÁPIDO",3.75,IF(Tabla1[[#This Row],[SERVICIO]]="NORMAL",2.5,))))</f>
        <v>3.75</v>
      </c>
      <c r="R1395">
        <f>IF(Tabla1[[#This Row],[SERVICIO]]="COMIDA",3.5,IF(Tabla1[[#This Row],[SERVICIO]]="CONTROLADO",8,IF(Tabla1[[#This Row],[SERVICIO]]="RÁPIDO",4.5,IF(Tabla1[[#This Row],[SERVICIO]]="NORMAL",3,))))</f>
        <v>4.5</v>
      </c>
      <c r="S13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5" s="2">
        <f>IF(Tabla1[[#This Row],[KILOMETROS ADICIONALES]]=0,Tabla1[[#This Row],[KILOMETROS]]*Tabla1[[#This Row],[COSTO NORMAL]],Tabla1[[#This Row],[COSTO NORMAL]]*Tabla1[[#This Row],[KILOMETROS HASTA]])</f>
        <v>16.875</v>
      </c>
      <c r="U1395" s="2">
        <f>Tabla1[[#This Row],[KILOMETROS ADICIONALES]]*Tabla1[[#This Row],[COSTO ADICIONAL]]</f>
        <v>1.1825000000000003</v>
      </c>
      <c r="V1395">
        <v>243.13</v>
      </c>
      <c r="W1395" s="2">
        <f>Tabla1[[#This Row],[COSTO NORMAL2]]+Tabla1[[#This Row],[COSTO ADICIONAL2]]</f>
        <v>18.057500000000001</v>
      </c>
    </row>
    <row r="1396" spans="1:23" x14ac:dyDescent="0.25">
      <c r="A1396" t="s">
        <v>72</v>
      </c>
      <c r="B1396" t="s">
        <v>2267</v>
      </c>
      <c r="C1396" t="s">
        <v>10487</v>
      </c>
      <c r="D1396" t="s">
        <v>13</v>
      </c>
      <c r="E1396" t="s">
        <v>14845</v>
      </c>
      <c r="F1396" t="s">
        <v>295</v>
      </c>
      <c r="G1396" t="s">
        <v>15</v>
      </c>
      <c r="H1396" t="s">
        <v>72</v>
      </c>
      <c r="I1396" t="s">
        <v>2268</v>
      </c>
      <c r="J1396" t="str">
        <f>MID(Tabla1[[#This Row],[HORA2]],1,2)</f>
        <v>15</v>
      </c>
      <c r="K1396" t="s">
        <v>180</v>
      </c>
      <c r="L1396" t="s">
        <v>90</v>
      </c>
      <c r="M1396" t="s">
        <v>14867</v>
      </c>
      <c r="N1396" t="s">
        <v>22</v>
      </c>
      <c r="O1396">
        <v>12.82</v>
      </c>
      <c r="P13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9.07</v>
      </c>
      <c r="Q1396">
        <f>IF(Tabla1[[#This Row],[SERVICIO]]="COMIDA",3,IF(Tabla1[[#This Row],[SERVICIO]]="CONTROLADO",12,IF(Tabla1[[#This Row],[SERVICIO]]="RÁPIDO",3.75,IF(Tabla1[[#This Row],[SERVICIO]]="NORMAL",2.5,))))</f>
        <v>3.75</v>
      </c>
      <c r="R1396">
        <f>IF(Tabla1[[#This Row],[SERVICIO]]="COMIDA",3.5,IF(Tabla1[[#This Row],[SERVICIO]]="CONTROLADO",8,IF(Tabla1[[#This Row],[SERVICIO]]="RÁPIDO",4.5,IF(Tabla1[[#This Row],[SERVICIO]]="NORMAL",3,))))</f>
        <v>4.5</v>
      </c>
      <c r="S13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6" s="2">
        <f>IF(Tabla1[[#This Row],[KILOMETROS ADICIONALES]]=0,Tabla1[[#This Row],[KILOMETROS]]*Tabla1[[#This Row],[COSTO NORMAL]],Tabla1[[#This Row],[COSTO NORMAL]]*Tabla1[[#This Row],[KILOMETROS HASTA]])</f>
        <v>16.875</v>
      </c>
      <c r="U1396" s="2">
        <f>Tabla1[[#This Row],[KILOMETROS ADICIONALES]]*Tabla1[[#This Row],[COSTO ADICIONAL]]</f>
        <v>4.9885000000000002</v>
      </c>
      <c r="V1396">
        <v>115.21</v>
      </c>
      <c r="W1396" s="2">
        <f>Tabla1[[#This Row],[COSTO NORMAL2]]+Tabla1[[#This Row],[COSTO ADICIONAL2]]</f>
        <v>21.863500000000002</v>
      </c>
    </row>
    <row r="1397" spans="1:23" x14ac:dyDescent="0.25">
      <c r="A1397" t="s">
        <v>72</v>
      </c>
      <c r="B1397" t="s">
        <v>2269</v>
      </c>
      <c r="C1397" t="s">
        <v>10488</v>
      </c>
      <c r="D1397" t="s">
        <v>13</v>
      </c>
      <c r="E1397" t="s">
        <v>14845</v>
      </c>
      <c r="F1397" t="s">
        <v>295</v>
      </c>
      <c r="G1397" t="s">
        <v>15</v>
      </c>
      <c r="H1397" t="s">
        <v>72</v>
      </c>
      <c r="I1397" t="s">
        <v>2270</v>
      </c>
      <c r="J1397" t="str">
        <f>MID(Tabla1[[#This Row],[HORA2]],1,2)</f>
        <v>15</v>
      </c>
      <c r="K1397" t="s">
        <v>78</v>
      </c>
      <c r="L1397" t="s">
        <v>21</v>
      </c>
      <c r="M1397" t="s">
        <v>14867</v>
      </c>
      <c r="N1397" t="s">
        <v>22</v>
      </c>
      <c r="O1397">
        <v>4.97</v>
      </c>
      <c r="P13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1.2199999999999998</v>
      </c>
      <c r="Q1397">
        <f>IF(Tabla1[[#This Row],[SERVICIO]]="COMIDA",3,IF(Tabla1[[#This Row],[SERVICIO]]="CONTROLADO",12,IF(Tabla1[[#This Row],[SERVICIO]]="RÁPIDO",3.75,IF(Tabla1[[#This Row],[SERVICIO]]="NORMAL",2.5,))))</f>
        <v>3.75</v>
      </c>
      <c r="R1397">
        <f>IF(Tabla1[[#This Row],[SERVICIO]]="COMIDA",3.5,IF(Tabla1[[#This Row],[SERVICIO]]="CONTROLADO",8,IF(Tabla1[[#This Row],[SERVICIO]]="RÁPIDO",4.5,IF(Tabla1[[#This Row],[SERVICIO]]="NORMAL",3,))))</f>
        <v>4.5</v>
      </c>
      <c r="S13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7" s="2">
        <f>IF(Tabla1[[#This Row],[KILOMETROS ADICIONALES]]=0,Tabla1[[#This Row],[KILOMETROS]]*Tabla1[[#This Row],[COSTO NORMAL]],Tabla1[[#This Row],[COSTO NORMAL]]*Tabla1[[#This Row],[KILOMETROS HASTA]])</f>
        <v>16.875</v>
      </c>
      <c r="U1397" s="2">
        <f>Tabla1[[#This Row],[KILOMETROS ADICIONALES]]*Tabla1[[#This Row],[COSTO ADICIONAL]]</f>
        <v>0.67099999999999993</v>
      </c>
      <c r="V1397">
        <v>73.25</v>
      </c>
      <c r="W1397" s="2">
        <f>Tabla1[[#This Row],[COSTO NORMAL2]]+Tabla1[[#This Row],[COSTO ADICIONAL2]]</f>
        <v>17.545999999999999</v>
      </c>
    </row>
    <row r="1398" spans="1:23" x14ac:dyDescent="0.25">
      <c r="A1398" t="s">
        <v>72</v>
      </c>
      <c r="B1398" t="s">
        <v>2271</v>
      </c>
      <c r="C1398" t="s">
        <v>10489</v>
      </c>
      <c r="D1398" t="s">
        <v>13</v>
      </c>
      <c r="E1398" t="s">
        <v>14845</v>
      </c>
      <c r="F1398" t="s">
        <v>14</v>
      </c>
      <c r="G1398" t="s">
        <v>15</v>
      </c>
      <c r="H1398" t="s">
        <v>72</v>
      </c>
      <c r="I1398" t="s">
        <v>2272</v>
      </c>
      <c r="J1398" t="str">
        <f>MID(Tabla1[[#This Row],[HORA2]],1,2)</f>
        <v>14</v>
      </c>
      <c r="K1398" t="s">
        <v>79</v>
      </c>
      <c r="L1398" t="s">
        <v>19</v>
      </c>
      <c r="M1398" t="s">
        <v>14867</v>
      </c>
      <c r="N1398" t="s">
        <v>22</v>
      </c>
      <c r="O1398">
        <v>7.79</v>
      </c>
      <c r="P13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4.04</v>
      </c>
      <c r="Q1398">
        <f>IF(Tabla1[[#This Row],[SERVICIO]]="COMIDA",3,IF(Tabla1[[#This Row],[SERVICIO]]="CONTROLADO",12,IF(Tabla1[[#This Row],[SERVICIO]]="RÁPIDO",3.75,IF(Tabla1[[#This Row],[SERVICIO]]="NORMAL",2.5,))))</f>
        <v>3.75</v>
      </c>
      <c r="R1398">
        <f>IF(Tabla1[[#This Row],[SERVICIO]]="COMIDA",3.5,IF(Tabla1[[#This Row],[SERVICIO]]="CONTROLADO",8,IF(Tabla1[[#This Row],[SERVICIO]]="RÁPIDO",4.5,IF(Tabla1[[#This Row],[SERVICIO]]="NORMAL",3,))))</f>
        <v>4.5</v>
      </c>
      <c r="S13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398" s="2">
        <f>IF(Tabla1[[#This Row],[KILOMETROS ADICIONALES]]=0,Tabla1[[#This Row],[KILOMETROS]]*Tabla1[[#This Row],[COSTO NORMAL]],Tabla1[[#This Row],[COSTO NORMAL]]*Tabla1[[#This Row],[KILOMETROS HASTA]])</f>
        <v>16.875</v>
      </c>
      <c r="U1398" s="2">
        <f>Tabla1[[#This Row],[KILOMETROS ADICIONALES]]*Tabla1[[#This Row],[COSTO ADICIONAL]]</f>
        <v>2.2220000000000004</v>
      </c>
      <c r="V1398">
        <v>170.29</v>
      </c>
      <c r="W1398" s="2">
        <f>Tabla1[[#This Row],[COSTO NORMAL2]]+Tabla1[[#This Row],[COSTO ADICIONAL2]]</f>
        <v>19.097000000000001</v>
      </c>
    </row>
    <row r="1399" spans="1:23" x14ac:dyDescent="0.25">
      <c r="A1399" t="s">
        <v>72</v>
      </c>
      <c r="B1399" t="s">
        <v>2273</v>
      </c>
      <c r="C1399" t="s">
        <v>10490</v>
      </c>
      <c r="D1399" t="s">
        <v>13</v>
      </c>
      <c r="E1399" t="s">
        <v>14844</v>
      </c>
      <c r="F1399" t="s">
        <v>14</v>
      </c>
      <c r="G1399" t="s">
        <v>15</v>
      </c>
      <c r="H1399" t="s">
        <v>482</v>
      </c>
      <c r="I1399" t="s">
        <v>2274</v>
      </c>
      <c r="J1399" t="str">
        <f>MID(Tabla1[[#This Row],[HORA2]],1,2)</f>
        <v>13</v>
      </c>
      <c r="K1399" t="s">
        <v>43</v>
      </c>
      <c r="L1399" t="s">
        <v>26</v>
      </c>
      <c r="M1399" t="s">
        <v>14867</v>
      </c>
      <c r="N1399" t="s">
        <v>22</v>
      </c>
      <c r="O1399">
        <v>17.850000000000001</v>
      </c>
      <c r="P13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15.350000000000001</v>
      </c>
      <c r="Q1399">
        <f>IF(Tabla1[[#This Row],[SERVICIO]]="COMIDA",3,IF(Tabla1[[#This Row],[SERVICIO]]="CONTROLADO",12,IF(Tabla1[[#This Row],[SERVICIO]]="RÁPIDO",3.75,IF(Tabla1[[#This Row],[SERVICIO]]="NORMAL",2.5,))))</f>
        <v>2.5</v>
      </c>
      <c r="R1399">
        <f>IF(Tabla1[[#This Row],[SERVICIO]]="COMIDA",3.5,IF(Tabla1[[#This Row],[SERVICIO]]="CONTROLADO",8,IF(Tabla1[[#This Row],[SERVICIO]]="RÁPIDO",4.5,IF(Tabla1[[#This Row],[SERVICIO]]="NORMAL",3,))))</f>
        <v>3</v>
      </c>
      <c r="S1399">
        <f>IF(Tabla1[[#This Row],[SERVICIO]]="COMIDA",0.75,IF(Tabla1[[#This Row],[SERVICIO]]="CONTROLADO",2.65,IF(Tabla1[[#This Row],[SERVICIO]]="RÁPIDO",0.55,IF(Tabla1[[#This Row],[SERVICIO]]="NORMAL",1.2,))))</f>
        <v>1.2</v>
      </c>
      <c r="T1399" s="2">
        <f>IF(Tabla1[[#This Row],[KILOMETROS ADICIONALES]]=0,Tabla1[[#This Row],[KILOMETROS]]*Tabla1[[#This Row],[COSTO NORMAL]],Tabla1[[#This Row],[COSTO NORMAL]]*Tabla1[[#This Row],[KILOMETROS HASTA]])</f>
        <v>7.5</v>
      </c>
      <c r="U1399" s="2">
        <f>Tabla1[[#This Row],[KILOMETROS ADICIONALES]]*Tabla1[[#This Row],[COSTO ADICIONAL]]</f>
        <v>18.420000000000002</v>
      </c>
      <c r="V1399">
        <v>43.36</v>
      </c>
      <c r="W1399" s="2">
        <f>Tabla1[[#This Row],[COSTO NORMAL2]]+Tabla1[[#This Row],[COSTO ADICIONAL2]]</f>
        <v>25.92</v>
      </c>
    </row>
    <row r="1400" spans="1:23" x14ac:dyDescent="0.25">
      <c r="A1400" t="s">
        <v>72</v>
      </c>
      <c r="B1400" t="s">
        <v>2275</v>
      </c>
      <c r="C1400" t="s">
        <v>10491</v>
      </c>
      <c r="D1400" t="s">
        <v>13</v>
      </c>
      <c r="E1400" t="s">
        <v>14846</v>
      </c>
      <c r="F1400" t="s">
        <v>14</v>
      </c>
      <c r="G1400" t="s">
        <v>15</v>
      </c>
      <c r="H1400" t="s">
        <v>2276</v>
      </c>
      <c r="I1400" t="s">
        <v>2277</v>
      </c>
      <c r="J1400" t="str">
        <f>MID(Tabla1[[#This Row],[HORA2]],1,2)</f>
        <v>12</v>
      </c>
      <c r="K1400" t="s">
        <v>43</v>
      </c>
      <c r="L1400" t="s">
        <v>43</v>
      </c>
      <c r="M1400" t="s">
        <v>14867</v>
      </c>
      <c r="N1400" t="s">
        <v>22</v>
      </c>
      <c r="O1400">
        <v>14.32</v>
      </c>
      <c r="P14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2.3200000000000003</v>
      </c>
      <c r="Q1400">
        <f>IF(Tabla1[[#This Row],[SERVICIO]]="COMIDA",3,IF(Tabla1[[#This Row],[SERVICIO]]="CONTROLADO",12,IF(Tabla1[[#This Row],[SERVICIO]]="RÁPIDO",3.75,IF(Tabla1[[#This Row],[SERVICIO]]="NORMAL",2.5,))))</f>
        <v>12</v>
      </c>
      <c r="R1400">
        <f>IF(Tabla1[[#This Row],[SERVICIO]]="COMIDA",3.5,IF(Tabla1[[#This Row],[SERVICIO]]="CONTROLADO",8,IF(Tabla1[[#This Row],[SERVICIO]]="RÁPIDO",4.5,IF(Tabla1[[#This Row],[SERVICIO]]="NORMAL",3,))))</f>
        <v>8</v>
      </c>
      <c r="S1400">
        <f>IF(Tabla1[[#This Row],[SERVICIO]]="COMIDA",0.75,IF(Tabla1[[#This Row],[SERVICIO]]="CONTROLADO",2.65,IF(Tabla1[[#This Row],[SERVICIO]]="RÁPIDO",0.55,IF(Tabla1[[#This Row],[SERVICIO]]="NORMAL",1.2,))))</f>
        <v>2.65</v>
      </c>
      <c r="T1400" s="2">
        <f>IF(Tabla1[[#This Row],[KILOMETROS ADICIONALES]]=0,Tabla1[[#This Row],[KILOMETROS]]*Tabla1[[#This Row],[COSTO NORMAL]],Tabla1[[#This Row],[COSTO NORMAL]]*Tabla1[[#This Row],[KILOMETROS HASTA]])</f>
        <v>96</v>
      </c>
      <c r="U1400" s="2">
        <f>Tabla1[[#This Row],[KILOMETROS ADICIONALES]]*Tabla1[[#This Row],[COSTO ADICIONAL]]</f>
        <v>6.1480000000000006</v>
      </c>
      <c r="V1400">
        <v>72.290000000000006</v>
      </c>
      <c r="W1400" s="2">
        <f>Tabla1[[#This Row],[COSTO NORMAL2]]+Tabla1[[#This Row],[COSTO ADICIONAL2]]</f>
        <v>102.148</v>
      </c>
    </row>
    <row r="1401" spans="1:23" x14ac:dyDescent="0.25">
      <c r="A1401" t="s">
        <v>72</v>
      </c>
      <c r="B1401" t="s">
        <v>2278</v>
      </c>
      <c r="C1401" t="s">
        <v>10492</v>
      </c>
      <c r="E1401" t="s">
        <v>14845</v>
      </c>
      <c r="F1401" t="s">
        <v>76</v>
      </c>
      <c r="G1401" t="s">
        <v>15</v>
      </c>
      <c r="H1401" t="s">
        <v>72</v>
      </c>
      <c r="I1401" t="s">
        <v>2279</v>
      </c>
      <c r="J1401" t="str">
        <f>MID(Tabla1[[#This Row],[HORA2]],1,2)</f>
        <v>14</v>
      </c>
      <c r="K1401" t="s">
        <v>43</v>
      </c>
      <c r="L1401" t="s">
        <v>20</v>
      </c>
      <c r="M1401" t="s">
        <v>14867</v>
      </c>
      <c r="N1401" t="s">
        <v>22</v>
      </c>
      <c r="O1401">
        <v>15.8</v>
      </c>
      <c r="P14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12.05</v>
      </c>
      <c r="Q1401">
        <f>IF(Tabla1[[#This Row],[SERVICIO]]="COMIDA",3,IF(Tabla1[[#This Row],[SERVICIO]]="CONTROLADO",12,IF(Tabla1[[#This Row],[SERVICIO]]="RÁPIDO",3.75,IF(Tabla1[[#This Row],[SERVICIO]]="NORMAL",2.5,))))</f>
        <v>3.75</v>
      </c>
      <c r="R1401">
        <f>IF(Tabla1[[#This Row],[SERVICIO]]="COMIDA",3.5,IF(Tabla1[[#This Row],[SERVICIO]]="CONTROLADO",8,IF(Tabla1[[#This Row],[SERVICIO]]="RÁPIDO",4.5,IF(Tabla1[[#This Row],[SERVICIO]]="NORMAL",3,))))</f>
        <v>4.5</v>
      </c>
      <c r="S14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1" s="2">
        <f>IF(Tabla1[[#This Row],[KILOMETROS ADICIONALES]]=0,Tabla1[[#This Row],[KILOMETROS]]*Tabla1[[#This Row],[COSTO NORMAL]],Tabla1[[#This Row],[COSTO NORMAL]]*Tabla1[[#This Row],[KILOMETROS HASTA]])</f>
        <v>16.875</v>
      </c>
      <c r="U1401" s="2">
        <f>Tabla1[[#This Row],[KILOMETROS ADICIONALES]]*Tabla1[[#This Row],[COSTO ADICIONAL]]</f>
        <v>6.6275000000000013</v>
      </c>
      <c r="V1401">
        <v>160.6</v>
      </c>
      <c r="W1401" s="2">
        <f>Tabla1[[#This Row],[COSTO NORMAL2]]+Tabla1[[#This Row],[COSTO ADICIONAL2]]</f>
        <v>23.502500000000001</v>
      </c>
    </row>
    <row r="1402" spans="1:23" x14ac:dyDescent="0.25">
      <c r="A1402" t="s">
        <v>72</v>
      </c>
      <c r="B1402" t="s">
        <v>2280</v>
      </c>
      <c r="C1402" t="s">
        <v>10493</v>
      </c>
      <c r="D1402" t="s">
        <v>13</v>
      </c>
      <c r="E1402" t="s">
        <v>14847</v>
      </c>
      <c r="F1402" t="s">
        <v>14</v>
      </c>
      <c r="G1402" t="s">
        <v>15</v>
      </c>
      <c r="H1402" t="s">
        <v>72</v>
      </c>
      <c r="I1402" t="s">
        <v>2281</v>
      </c>
      <c r="J1402" t="str">
        <f>MID(Tabla1[[#This Row],[HORA2]],1,2)</f>
        <v>19</v>
      </c>
      <c r="K1402" t="s">
        <v>19</v>
      </c>
      <c r="L1402" t="s">
        <v>90</v>
      </c>
      <c r="M1402" t="s">
        <v>14867</v>
      </c>
      <c r="N1402" t="s">
        <v>22</v>
      </c>
      <c r="O1402">
        <v>4.7699999999999996</v>
      </c>
      <c r="P14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1.7699999999999996</v>
      </c>
      <c r="Q1402">
        <f>IF(Tabla1[[#This Row],[SERVICIO]]="COMIDA",3,IF(Tabla1[[#This Row],[SERVICIO]]="CONTROLADO",12,IF(Tabla1[[#This Row],[SERVICIO]]="RÁPIDO",3.75,IF(Tabla1[[#This Row],[SERVICIO]]="NORMAL",2.5,))))</f>
        <v>3</v>
      </c>
      <c r="R1402">
        <f>IF(Tabla1[[#This Row],[SERVICIO]]="COMIDA",3.5,IF(Tabla1[[#This Row],[SERVICIO]]="CONTROLADO",8,IF(Tabla1[[#This Row],[SERVICIO]]="RÁPIDO",4.5,IF(Tabla1[[#This Row],[SERVICIO]]="NORMAL",3,))))</f>
        <v>3.5</v>
      </c>
      <c r="S1402">
        <f>IF(Tabla1[[#This Row],[SERVICIO]]="COMIDA",0.75,IF(Tabla1[[#This Row],[SERVICIO]]="CONTROLADO",2.65,IF(Tabla1[[#This Row],[SERVICIO]]="RÁPIDO",0.55,IF(Tabla1[[#This Row],[SERVICIO]]="NORMAL",1.2,))))</f>
        <v>0.75</v>
      </c>
      <c r="T1402" s="2">
        <f>IF(Tabla1[[#This Row],[KILOMETROS ADICIONALES]]=0,Tabla1[[#This Row],[KILOMETROS]]*Tabla1[[#This Row],[COSTO NORMAL]],Tabla1[[#This Row],[COSTO NORMAL]]*Tabla1[[#This Row],[KILOMETROS HASTA]])</f>
        <v>10.5</v>
      </c>
      <c r="U1402" s="2">
        <f>Tabla1[[#This Row],[KILOMETROS ADICIONALES]]*Tabla1[[#This Row],[COSTO ADICIONAL]]</f>
        <v>1.3274999999999997</v>
      </c>
      <c r="V1402">
        <v>223.23</v>
      </c>
      <c r="W1402" s="2">
        <f>Tabla1[[#This Row],[COSTO NORMAL2]]+Tabla1[[#This Row],[COSTO ADICIONAL2]]</f>
        <v>11.827500000000001</v>
      </c>
    </row>
    <row r="1403" spans="1:23" x14ac:dyDescent="0.25">
      <c r="A1403" t="s">
        <v>72</v>
      </c>
      <c r="B1403" t="s">
        <v>2282</v>
      </c>
      <c r="C1403" t="s">
        <v>10494</v>
      </c>
      <c r="D1403" t="s">
        <v>13</v>
      </c>
      <c r="E1403" t="s">
        <v>14845</v>
      </c>
      <c r="F1403" t="s">
        <v>14</v>
      </c>
      <c r="G1403" t="s">
        <v>15</v>
      </c>
      <c r="H1403" t="s">
        <v>72</v>
      </c>
      <c r="I1403" t="s">
        <v>2283</v>
      </c>
      <c r="J1403" t="str">
        <f>MID(Tabla1[[#This Row],[HORA2]],1,2)</f>
        <v>14</v>
      </c>
      <c r="K1403" t="s">
        <v>78</v>
      </c>
      <c r="L1403" t="s">
        <v>61</v>
      </c>
      <c r="M1403" t="s">
        <v>14867</v>
      </c>
      <c r="N1403" t="s">
        <v>22</v>
      </c>
      <c r="O1403">
        <v>17.62</v>
      </c>
      <c r="P14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13.870000000000001</v>
      </c>
      <c r="Q1403">
        <f>IF(Tabla1[[#This Row],[SERVICIO]]="COMIDA",3,IF(Tabla1[[#This Row],[SERVICIO]]="CONTROLADO",12,IF(Tabla1[[#This Row],[SERVICIO]]="RÁPIDO",3.75,IF(Tabla1[[#This Row],[SERVICIO]]="NORMAL",2.5,))))</f>
        <v>3.75</v>
      </c>
      <c r="R1403">
        <f>IF(Tabla1[[#This Row],[SERVICIO]]="COMIDA",3.5,IF(Tabla1[[#This Row],[SERVICIO]]="CONTROLADO",8,IF(Tabla1[[#This Row],[SERVICIO]]="RÁPIDO",4.5,IF(Tabla1[[#This Row],[SERVICIO]]="NORMAL",3,))))</f>
        <v>4.5</v>
      </c>
      <c r="S14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3" s="2">
        <f>IF(Tabla1[[#This Row],[KILOMETROS ADICIONALES]]=0,Tabla1[[#This Row],[KILOMETROS]]*Tabla1[[#This Row],[COSTO NORMAL]],Tabla1[[#This Row],[COSTO NORMAL]]*Tabla1[[#This Row],[KILOMETROS HASTA]])</f>
        <v>16.875</v>
      </c>
      <c r="U1403" s="2">
        <f>Tabla1[[#This Row],[KILOMETROS ADICIONALES]]*Tabla1[[#This Row],[COSTO ADICIONAL]]</f>
        <v>7.6285000000000007</v>
      </c>
      <c r="V1403">
        <v>116.79</v>
      </c>
      <c r="W1403" s="2">
        <f>Tabla1[[#This Row],[COSTO NORMAL2]]+Tabla1[[#This Row],[COSTO ADICIONAL2]]</f>
        <v>24.503500000000003</v>
      </c>
    </row>
    <row r="1404" spans="1:23" x14ac:dyDescent="0.25">
      <c r="A1404" t="s">
        <v>72</v>
      </c>
      <c r="B1404" t="s">
        <v>2284</v>
      </c>
      <c r="C1404" t="s">
        <v>10495</v>
      </c>
      <c r="D1404" t="s">
        <v>13</v>
      </c>
      <c r="E1404" t="s">
        <v>14845</v>
      </c>
      <c r="F1404" t="s">
        <v>14</v>
      </c>
      <c r="G1404" t="s">
        <v>15</v>
      </c>
      <c r="H1404" t="s">
        <v>72</v>
      </c>
      <c r="I1404" t="s">
        <v>2285</v>
      </c>
      <c r="J1404" t="str">
        <f>MID(Tabla1[[#This Row],[HORA2]],1,2)</f>
        <v>15</v>
      </c>
      <c r="K1404" t="s">
        <v>49</v>
      </c>
      <c r="L1404" t="s">
        <v>43</v>
      </c>
      <c r="M1404" t="s">
        <v>14867</v>
      </c>
      <c r="N1404" t="s">
        <v>22</v>
      </c>
      <c r="O1404">
        <v>15.47</v>
      </c>
      <c r="P14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11.72</v>
      </c>
      <c r="Q1404">
        <f>IF(Tabla1[[#This Row],[SERVICIO]]="COMIDA",3,IF(Tabla1[[#This Row],[SERVICIO]]="CONTROLADO",12,IF(Tabla1[[#This Row],[SERVICIO]]="RÁPIDO",3.75,IF(Tabla1[[#This Row],[SERVICIO]]="NORMAL",2.5,))))</f>
        <v>3.75</v>
      </c>
      <c r="R1404">
        <f>IF(Tabla1[[#This Row],[SERVICIO]]="COMIDA",3.5,IF(Tabla1[[#This Row],[SERVICIO]]="CONTROLADO",8,IF(Tabla1[[#This Row],[SERVICIO]]="RÁPIDO",4.5,IF(Tabla1[[#This Row],[SERVICIO]]="NORMAL",3,))))</f>
        <v>4.5</v>
      </c>
      <c r="S14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4" s="2">
        <f>IF(Tabla1[[#This Row],[KILOMETROS ADICIONALES]]=0,Tabla1[[#This Row],[KILOMETROS]]*Tabla1[[#This Row],[COSTO NORMAL]],Tabla1[[#This Row],[COSTO NORMAL]]*Tabla1[[#This Row],[KILOMETROS HASTA]])</f>
        <v>16.875</v>
      </c>
      <c r="U1404" s="2">
        <f>Tabla1[[#This Row],[KILOMETROS ADICIONALES]]*Tabla1[[#This Row],[COSTO ADICIONAL]]</f>
        <v>6.4460000000000006</v>
      </c>
      <c r="V1404">
        <v>74.67</v>
      </c>
      <c r="W1404" s="2">
        <f>Tabla1[[#This Row],[COSTO NORMAL2]]+Tabla1[[#This Row],[COSTO ADICIONAL2]]</f>
        <v>23.321000000000002</v>
      </c>
    </row>
    <row r="1405" spans="1:23" x14ac:dyDescent="0.25">
      <c r="A1405" t="s">
        <v>72</v>
      </c>
      <c r="B1405" t="s">
        <v>2286</v>
      </c>
      <c r="C1405" t="s">
        <v>10496</v>
      </c>
      <c r="D1405" t="s">
        <v>13</v>
      </c>
      <c r="E1405" t="s">
        <v>14845</v>
      </c>
      <c r="F1405" t="s">
        <v>14</v>
      </c>
      <c r="G1405" t="s">
        <v>15</v>
      </c>
      <c r="H1405" t="s">
        <v>72</v>
      </c>
      <c r="I1405" t="s">
        <v>2287</v>
      </c>
      <c r="J1405" t="str">
        <f>MID(Tabla1[[#This Row],[HORA2]],1,2)</f>
        <v>15</v>
      </c>
      <c r="K1405" t="s">
        <v>53</v>
      </c>
      <c r="L1405" t="s">
        <v>31</v>
      </c>
      <c r="M1405" t="s">
        <v>14867</v>
      </c>
      <c r="N1405" t="s">
        <v>22</v>
      </c>
      <c r="O1405">
        <v>18.760000000000002</v>
      </c>
      <c r="P14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15.010000000000002</v>
      </c>
      <c r="Q1405">
        <f>IF(Tabla1[[#This Row],[SERVICIO]]="COMIDA",3,IF(Tabla1[[#This Row],[SERVICIO]]="CONTROLADO",12,IF(Tabla1[[#This Row],[SERVICIO]]="RÁPIDO",3.75,IF(Tabla1[[#This Row],[SERVICIO]]="NORMAL",2.5,))))</f>
        <v>3.75</v>
      </c>
      <c r="R1405">
        <f>IF(Tabla1[[#This Row],[SERVICIO]]="COMIDA",3.5,IF(Tabla1[[#This Row],[SERVICIO]]="CONTROLADO",8,IF(Tabla1[[#This Row],[SERVICIO]]="RÁPIDO",4.5,IF(Tabla1[[#This Row],[SERVICIO]]="NORMAL",3,))))</f>
        <v>4.5</v>
      </c>
      <c r="S14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5" s="2">
        <f>IF(Tabla1[[#This Row],[KILOMETROS ADICIONALES]]=0,Tabla1[[#This Row],[KILOMETROS]]*Tabla1[[#This Row],[COSTO NORMAL]],Tabla1[[#This Row],[COSTO NORMAL]]*Tabla1[[#This Row],[KILOMETROS HASTA]])</f>
        <v>16.875</v>
      </c>
      <c r="U1405" s="2">
        <f>Tabla1[[#This Row],[KILOMETROS ADICIONALES]]*Tabla1[[#This Row],[COSTO ADICIONAL]]</f>
        <v>8.2555000000000014</v>
      </c>
      <c r="V1405">
        <v>8.8800000000000008</v>
      </c>
      <c r="W1405" s="2">
        <f>Tabla1[[#This Row],[COSTO NORMAL2]]+Tabla1[[#This Row],[COSTO ADICIONAL2]]</f>
        <v>25.130500000000001</v>
      </c>
    </row>
    <row r="1406" spans="1:23" x14ac:dyDescent="0.25">
      <c r="A1406" t="s">
        <v>72</v>
      </c>
      <c r="B1406" t="s">
        <v>2288</v>
      </c>
      <c r="C1406" t="s">
        <v>10497</v>
      </c>
      <c r="D1406" t="s">
        <v>13</v>
      </c>
      <c r="E1406" t="s">
        <v>14845</v>
      </c>
      <c r="F1406" t="s">
        <v>14</v>
      </c>
      <c r="G1406" t="s">
        <v>15</v>
      </c>
      <c r="H1406" t="s">
        <v>72</v>
      </c>
      <c r="I1406" t="s">
        <v>2289</v>
      </c>
      <c r="J1406" t="str">
        <f>MID(Tabla1[[#This Row],[HORA2]],1,2)</f>
        <v>15</v>
      </c>
      <c r="K1406" t="s">
        <v>96</v>
      </c>
      <c r="L1406" t="s">
        <v>96</v>
      </c>
      <c r="M1406" t="s">
        <v>14867</v>
      </c>
      <c r="N1406" t="s">
        <v>22</v>
      </c>
      <c r="O1406">
        <v>14.87</v>
      </c>
      <c r="P14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11.12</v>
      </c>
      <c r="Q1406">
        <f>IF(Tabla1[[#This Row],[SERVICIO]]="COMIDA",3,IF(Tabla1[[#This Row],[SERVICIO]]="CONTROLADO",12,IF(Tabla1[[#This Row],[SERVICIO]]="RÁPIDO",3.75,IF(Tabla1[[#This Row],[SERVICIO]]="NORMAL",2.5,))))</f>
        <v>3.75</v>
      </c>
      <c r="R1406">
        <f>IF(Tabla1[[#This Row],[SERVICIO]]="COMIDA",3.5,IF(Tabla1[[#This Row],[SERVICIO]]="CONTROLADO",8,IF(Tabla1[[#This Row],[SERVICIO]]="RÁPIDO",4.5,IF(Tabla1[[#This Row],[SERVICIO]]="NORMAL",3,))))</f>
        <v>4.5</v>
      </c>
      <c r="S14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6" s="2">
        <f>IF(Tabla1[[#This Row],[KILOMETROS ADICIONALES]]=0,Tabla1[[#This Row],[KILOMETROS]]*Tabla1[[#This Row],[COSTO NORMAL]],Tabla1[[#This Row],[COSTO NORMAL]]*Tabla1[[#This Row],[KILOMETROS HASTA]])</f>
        <v>16.875</v>
      </c>
      <c r="U1406" s="2">
        <f>Tabla1[[#This Row],[KILOMETROS ADICIONALES]]*Tabla1[[#This Row],[COSTO ADICIONAL]]</f>
        <v>6.1159999999999997</v>
      </c>
      <c r="V1406">
        <v>157.96</v>
      </c>
      <c r="W1406" s="2">
        <f>Tabla1[[#This Row],[COSTO NORMAL2]]+Tabla1[[#This Row],[COSTO ADICIONAL2]]</f>
        <v>22.991</v>
      </c>
    </row>
    <row r="1407" spans="1:23" x14ac:dyDescent="0.25">
      <c r="A1407" t="s">
        <v>72</v>
      </c>
      <c r="B1407" t="s">
        <v>2290</v>
      </c>
      <c r="C1407" t="s">
        <v>10498</v>
      </c>
      <c r="D1407" t="s">
        <v>13</v>
      </c>
      <c r="E1407" t="s">
        <v>14845</v>
      </c>
      <c r="F1407" t="s">
        <v>76</v>
      </c>
      <c r="G1407" t="s">
        <v>15</v>
      </c>
      <c r="H1407" t="s">
        <v>72</v>
      </c>
      <c r="I1407" t="s">
        <v>2291</v>
      </c>
      <c r="J1407" t="str">
        <f>MID(Tabla1[[#This Row],[HORA2]],1,2)</f>
        <v>15</v>
      </c>
      <c r="K1407" t="s">
        <v>57</v>
      </c>
      <c r="L1407" t="s">
        <v>57</v>
      </c>
      <c r="M1407" t="s">
        <v>14867</v>
      </c>
      <c r="N1407" t="s">
        <v>22</v>
      </c>
      <c r="O1407">
        <v>7.86</v>
      </c>
      <c r="P14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1407">
        <f>IF(Tabla1[[#This Row],[SERVICIO]]="COMIDA",3,IF(Tabla1[[#This Row],[SERVICIO]]="CONTROLADO",12,IF(Tabla1[[#This Row],[SERVICIO]]="RÁPIDO",3.75,IF(Tabla1[[#This Row],[SERVICIO]]="NORMAL",2.5,))))</f>
        <v>3.75</v>
      </c>
      <c r="R1407">
        <f>IF(Tabla1[[#This Row],[SERVICIO]]="COMIDA",3.5,IF(Tabla1[[#This Row],[SERVICIO]]="CONTROLADO",8,IF(Tabla1[[#This Row],[SERVICIO]]="RÁPIDO",4.5,IF(Tabla1[[#This Row],[SERVICIO]]="NORMAL",3,))))</f>
        <v>4.5</v>
      </c>
      <c r="S14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7" s="2">
        <f>IF(Tabla1[[#This Row],[KILOMETROS ADICIONALES]]=0,Tabla1[[#This Row],[KILOMETROS]]*Tabla1[[#This Row],[COSTO NORMAL]],Tabla1[[#This Row],[COSTO NORMAL]]*Tabla1[[#This Row],[KILOMETROS HASTA]])</f>
        <v>16.875</v>
      </c>
      <c r="U1407" s="2">
        <f>Tabla1[[#This Row],[KILOMETROS ADICIONALES]]*Tabla1[[#This Row],[COSTO ADICIONAL]]</f>
        <v>2.2605000000000004</v>
      </c>
      <c r="V1407">
        <v>223.31</v>
      </c>
      <c r="W1407" s="2">
        <f>Tabla1[[#This Row],[COSTO NORMAL2]]+Tabla1[[#This Row],[COSTO ADICIONAL2]]</f>
        <v>19.1355</v>
      </c>
    </row>
    <row r="1408" spans="1:23" x14ac:dyDescent="0.25">
      <c r="A1408" t="s">
        <v>72</v>
      </c>
      <c r="B1408" t="s">
        <v>2292</v>
      </c>
      <c r="C1408" t="s">
        <v>10499</v>
      </c>
      <c r="D1408" t="s">
        <v>13</v>
      </c>
      <c r="E1408" t="s">
        <v>14845</v>
      </c>
      <c r="F1408" t="s">
        <v>76</v>
      </c>
      <c r="G1408" t="s">
        <v>15</v>
      </c>
      <c r="H1408" t="s">
        <v>72</v>
      </c>
      <c r="I1408" t="s">
        <v>2293</v>
      </c>
      <c r="J1408" t="str">
        <f>MID(Tabla1[[#This Row],[HORA2]],1,2)</f>
        <v>15</v>
      </c>
      <c r="K1408" t="s">
        <v>79</v>
      </c>
      <c r="L1408" t="s">
        <v>110</v>
      </c>
      <c r="M1408" t="s">
        <v>14867</v>
      </c>
      <c r="N1408" t="s">
        <v>22</v>
      </c>
      <c r="O1408">
        <v>19.87</v>
      </c>
      <c r="P14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16.12</v>
      </c>
      <c r="Q1408">
        <f>IF(Tabla1[[#This Row],[SERVICIO]]="COMIDA",3,IF(Tabla1[[#This Row],[SERVICIO]]="CONTROLADO",12,IF(Tabla1[[#This Row],[SERVICIO]]="RÁPIDO",3.75,IF(Tabla1[[#This Row],[SERVICIO]]="NORMAL",2.5,))))</f>
        <v>3.75</v>
      </c>
      <c r="R1408">
        <f>IF(Tabla1[[#This Row],[SERVICIO]]="COMIDA",3.5,IF(Tabla1[[#This Row],[SERVICIO]]="CONTROLADO",8,IF(Tabla1[[#This Row],[SERVICIO]]="RÁPIDO",4.5,IF(Tabla1[[#This Row],[SERVICIO]]="NORMAL",3,))))</f>
        <v>4.5</v>
      </c>
      <c r="S14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8" s="2">
        <f>IF(Tabla1[[#This Row],[KILOMETROS ADICIONALES]]=0,Tabla1[[#This Row],[KILOMETROS]]*Tabla1[[#This Row],[COSTO NORMAL]],Tabla1[[#This Row],[COSTO NORMAL]]*Tabla1[[#This Row],[KILOMETROS HASTA]])</f>
        <v>16.875</v>
      </c>
      <c r="U1408" s="2">
        <f>Tabla1[[#This Row],[KILOMETROS ADICIONALES]]*Tabla1[[#This Row],[COSTO ADICIONAL]]</f>
        <v>8.8660000000000014</v>
      </c>
      <c r="V1408">
        <v>240.45</v>
      </c>
      <c r="W1408" s="2">
        <f>Tabla1[[#This Row],[COSTO NORMAL2]]+Tabla1[[#This Row],[COSTO ADICIONAL2]]</f>
        <v>25.741</v>
      </c>
    </row>
    <row r="1409" spans="1:23" x14ac:dyDescent="0.25">
      <c r="A1409" t="s">
        <v>72</v>
      </c>
      <c r="B1409" t="s">
        <v>2294</v>
      </c>
      <c r="C1409" t="s">
        <v>10500</v>
      </c>
      <c r="D1409" t="s">
        <v>13</v>
      </c>
      <c r="E1409" t="s">
        <v>14845</v>
      </c>
      <c r="F1409" t="s">
        <v>76</v>
      </c>
      <c r="G1409" t="s">
        <v>15</v>
      </c>
      <c r="H1409" t="s">
        <v>72</v>
      </c>
      <c r="I1409" t="s">
        <v>2295</v>
      </c>
      <c r="J1409" t="str">
        <f>MID(Tabla1[[#This Row],[HORA2]],1,2)</f>
        <v>15</v>
      </c>
      <c r="K1409" t="s">
        <v>78</v>
      </c>
      <c r="L1409" t="s">
        <v>44</v>
      </c>
      <c r="M1409" t="s">
        <v>14867</v>
      </c>
      <c r="N1409" t="s">
        <v>22</v>
      </c>
      <c r="O1409">
        <v>14.28</v>
      </c>
      <c r="P14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10.53</v>
      </c>
      <c r="Q1409">
        <f>IF(Tabla1[[#This Row],[SERVICIO]]="COMIDA",3,IF(Tabla1[[#This Row],[SERVICIO]]="CONTROLADO",12,IF(Tabla1[[#This Row],[SERVICIO]]="RÁPIDO",3.75,IF(Tabla1[[#This Row],[SERVICIO]]="NORMAL",2.5,))))</f>
        <v>3.75</v>
      </c>
      <c r="R1409">
        <f>IF(Tabla1[[#This Row],[SERVICIO]]="COMIDA",3.5,IF(Tabla1[[#This Row],[SERVICIO]]="CONTROLADO",8,IF(Tabla1[[#This Row],[SERVICIO]]="RÁPIDO",4.5,IF(Tabla1[[#This Row],[SERVICIO]]="NORMAL",3,))))</f>
        <v>4.5</v>
      </c>
      <c r="S14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09" s="2">
        <f>IF(Tabla1[[#This Row],[KILOMETROS ADICIONALES]]=0,Tabla1[[#This Row],[KILOMETROS]]*Tabla1[[#This Row],[COSTO NORMAL]],Tabla1[[#This Row],[COSTO NORMAL]]*Tabla1[[#This Row],[KILOMETROS HASTA]])</f>
        <v>16.875</v>
      </c>
      <c r="U1409" s="2">
        <f>Tabla1[[#This Row],[KILOMETROS ADICIONALES]]*Tabla1[[#This Row],[COSTO ADICIONAL]]</f>
        <v>5.7915000000000001</v>
      </c>
      <c r="V1409">
        <v>193.21</v>
      </c>
      <c r="W1409" s="2">
        <f>Tabla1[[#This Row],[COSTO NORMAL2]]+Tabla1[[#This Row],[COSTO ADICIONAL2]]</f>
        <v>22.666499999999999</v>
      </c>
    </row>
    <row r="1410" spans="1:23" x14ac:dyDescent="0.25">
      <c r="A1410" t="s">
        <v>72</v>
      </c>
      <c r="B1410" t="s">
        <v>2296</v>
      </c>
      <c r="C1410" t="s">
        <v>10501</v>
      </c>
      <c r="D1410" t="s">
        <v>13</v>
      </c>
      <c r="E1410" t="s">
        <v>14845</v>
      </c>
      <c r="F1410" t="s">
        <v>14</v>
      </c>
      <c r="G1410" t="s">
        <v>15</v>
      </c>
      <c r="H1410" t="s">
        <v>72</v>
      </c>
      <c r="I1410" t="s">
        <v>2297</v>
      </c>
      <c r="J1410" t="str">
        <f>MID(Tabla1[[#This Row],[HORA2]],1,2)</f>
        <v>16</v>
      </c>
      <c r="K1410" t="s">
        <v>271</v>
      </c>
      <c r="L1410" t="s">
        <v>271</v>
      </c>
      <c r="M1410" t="s">
        <v>14867</v>
      </c>
      <c r="N1410" t="s">
        <v>22</v>
      </c>
      <c r="O1410">
        <v>3.2800000000000002</v>
      </c>
      <c r="P14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10">
        <f>IF(Tabla1[[#This Row],[SERVICIO]]="COMIDA",3,IF(Tabla1[[#This Row],[SERVICIO]]="CONTROLADO",12,IF(Tabla1[[#This Row],[SERVICIO]]="RÁPIDO",3.75,IF(Tabla1[[#This Row],[SERVICIO]]="NORMAL",2.5,))))</f>
        <v>3.75</v>
      </c>
      <c r="R1410">
        <f>IF(Tabla1[[#This Row],[SERVICIO]]="COMIDA",3.5,IF(Tabla1[[#This Row],[SERVICIO]]="CONTROLADO",8,IF(Tabla1[[#This Row],[SERVICIO]]="RÁPIDO",4.5,IF(Tabla1[[#This Row],[SERVICIO]]="NORMAL",3,))))</f>
        <v>4.5</v>
      </c>
      <c r="S14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0" s="2">
        <f>IF(Tabla1[[#This Row],[KILOMETROS ADICIONALES]]=0,Tabla1[[#This Row],[KILOMETROS]]*Tabla1[[#This Row],[COSTO NORMAL]],Tabla1[[#This Row],[COSTO NORMAL]]*Tabla1[[#This Row],[KILOMETROS HASTA]])</f>
        <v>14.760000000000002</v>
      </c>
      <c r="U1410" s="2">
        <f>Tabla1[[#This Row],[KILOMETROS ADICIONALES]]*Tabla1[[#This Row],[COSTO ADICIONAL]]</f>
        <v>0</v>
      </c>
      <c r="V1410">
        <v>110.92</v>
      </c>
      <c r="W1410" s="2">
        <f>Tabla1[[#This Row],[COSTO NORMAL2]]+Tabla1[[#This Row],[COSTO ADICIONAL2]]</f>
        <v>14.760000000000002</v>
      </c>
    </row>
    <row r="1411" spans="1:23" x14ac:dyDescent="0.25">
      <c r="A1411" t="s">
        <v>72</v>
      </c>
      <c r="B1411" t="s">
        <v>2298</v>
      </c>
      <c r="C1411" t="s">
        <v>10502</v>
      </c>
      <c r="D1411" t="s">
        <v>13</v>
      </c>
      <c r="E1411" t="s">
        <v>14847</v>
      </c>
      <c r="F1411" t="s">
        <v>14</v>
      </c>
      <c r="G1411" t="s">
        <v>15</v>
      </c>
      <c r="H1411" t="s">
        <v>72</v>
      </c>
      <c r="I1411" t="s">
        <v>2299</v>
      </c>
      <c r="J1411" t="str">
        <f>MID(Tabla1[[#This Row],[HORA2]],1,2)</f>
        <v>16</v>
      </c>
      <c r="K1411" t="s">
        <v>43</v>
      </c>
      <c r="L1411" t="s">
        <v>96</v>
      </c>
      <c r="M1411" t="s">
        <v>14867</v>
      </c>
      <c r="N1411" t="s">
        <v>22</v>
      </c>
      <c r="O1411">
        <v>16.64</v>
      </c>
      <c r="P14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</v>
      </c>
      <c r="Q1411">
        <f>IF(Tabla1[[#This Row],[SERVICIO]]="COMIDA",3,IF(Tabla1[[#This Row],[SERVICIO]]="CONTROLADO",12,IF(Tabla1[[#This Row],[SERVICIO]]="RÁPIDO",3.75,IF(Tabla1[[#This Row],[SERVICIO]]="NORMAL",2.5,))))</f>
        <v>3</v>
      </c>
      <c r="R1411">
        <f>IF(Tabla1[[#This Row],[SERVICIO]]="COMIDA",3.5,IF(Tabla1[[#This Row],[SERVICIO]]="CONTROLADO",8,IF(Tabla1[[#This Row],[SERVICIO]]="RÁPIDO",4.5,IF(Tabla1[[#This Row],[SERVICIO]]="NORMAL",3,))))</f>
        <v>3.5</v>
      </c>
      <c r="S1411">
        <f>IF(Tabla1[[#This Row],[SERVICIO]]="COMIDA",0.75,IF(Tabla1[[#This Row],[SERVICIO]]="CONTROLADO",2.65,IF(Tabla1[[#This Row],[SERVICIO]]="RÁPIDO",0.55,IF(Tabla1[[#This Row],[SERVICIO]]="NORMAL",1.2,))))</f>
        <v>0.75</v>
      </c>
      <c r="T1411" s="2">
        <f>IF(Tabla1[[#This Row],[KILOMETROS ADICIONALES]]=0,Tabla1[[#This Row],[KILOMETROS]]*Tabla1[[#This Row],[COSTO NORMAL]],Tabla1[[#This Row],[COSTO NORMAL]]*Tabla1[[#This Row],[KILOMETROS HASTA]])</f>
        <v>10.5</v>
      </c>
      <c r="U1411" s="2">
        <f>Tabla1[[#This Row],[KILOMETROS ADICIONALES]]*Tabla1[[#This Row],[COSTO ADICIONAL]]</f>
        <v>10.23</v>
      </c>
      <c r="V1411">
        <v>68.08</v>
      </c>
      <c r="W1411" s="2">
        <f>Tabla1[[#This Row],[COSTO NORMAL2]]+Tabla1[[#This Row],[COSTO ADICIONAL2]]</f>
        <v>20.73</v>
      </c>
    </row>
    <row r="1412" spans="1:23" x14ac:dyDescent="0.25">
      <c r="A1412" t="s">
        <v>72</v>
      </c>
      <c r="B1412" t="s">
        <v>2300</v>
      </c>
      <c r="C1412" t="s">
        <v>10503</v>
      </c>
      <c r="D1412" t="s">
        <v>13</v>
      </c>
      <c r="E1412" t="s">
        <v>14845</v>
      </c>
      <c r="F1412" t="s">
        <v>76</v>
      </c>
      <c r="G1412" t="s">
        <v>69</v>
      </c>
      <c r="H1412" t="s">
        <v>72</v>
      </c>
      <c r="I1412" t="s">
        <v>2301</v>
      </c>
      <c r="J1412" t="str">
        <f>MID(Tabla1[[#This Row],[HORA2]],1,2)</f>
        <v>15</v>
      </c>
      <c r="K1412" t="s">
        <v>110</v>
      </c>
      <c r="L1412" t="s">
        <v>110</v>
      </c>
      <c r="M1412" t="s">
        <v>14867</v>
      </c>
      <c r="N1412" t="s">
        <v>22</v>
      </c>
      <c r="O1412">
        <v>15.06</v>
      </c>
      <c r="P14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1412">
        <f>IF(Tabla1[[#This Row],[SERVICIO]]="COMIDA",3,IF(Tabla1[[#This Row],[SERVICIO]]="CONTROLADO",12,IF(Tabla1[[#This Row],[SERVICIO]]="RÁPIDO",3.75,IF(Tabla1[[#This Row],[SERVICIO]]="NORMAL",2.5,))))</f>
        <v>3.75</v>
      </c>
      <c r="R1412">
        <f>IF(Tabla1[[#This Row],[SERVICIO]]="COMIDA",3.5,IF(Tabla1[[#This Row],[SERVICIO]]="CONTROLADO",8,IF(Tabla1[[#This Row],[SERVICIO]]="RÁPIDO",4.5,IF(Tabla1[[#This Row],[SERVICIO]]="NORMAL",3,))))</f>
        <v>4.5</v>
      </c>
      <c r="S14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2" s="2">
        <f>IF(Tabla1[[#This Row],[KILOMETROS ADICIONALES]]=0,Tabla1[[#This Row],[KILOMETROS]]*Tabla1[[#This Row],[COSTO NORMAL]],Tabla1[[#This Row],[COSTO NORMAL]]*Tabla1[[#This Row],[KILOMETROS HASTA]])</f>
        <v>16.875</v>
      </c>
      <c r="U1412" s="2">
        <f>Tabla1[[#This Row],[KILOMETROS ADICIONALES]]*Tabla1[[#This Row],[COSTO ADICIONAL]]</f>
        <v>6.2205000000000004</v>
      </c>
      <c r="V1412">
        <v>198.31</v>
      </c>
      <c r="W1412" s="2">
        <f>Tabla1[[#This Row],[COSTO NORMAL2]]+Tabla1[[#This Row],[COSTO ADICIONAL2]]</f>
        <v>23.095500000000001</v>
      </c>
    </row>
    <row r="1413" spans="1:23" x14ac:dyDescent="0.25">
      <c r="A1413" t="s">
        <v>72</v>
      </c>
      <c r="B1413" t="s">
        <v>2302</v>
      </c>
      <c r="C1413" t="s">
        <v>10504</v>
      </c>
      <c r="D1413" t="s">
        <v>13</v>
      </c>
      <c r="E1413" t="s">
        <v>14845</v>
      </c>
      <c r="F1413" t="s">
        <v>14</v>
      </c>
      <c r="G1413" t="s">
        <v>15</v>
      </c>
      <c r="H1413" t="s">
        <v>72</v>
      </c>
      <c r="I1413" t="s">
        <v>2303</v>
      </c>
      <c r="J1413" t="str">
        <f>MID(Tabla1[[#This Row],[HORA2]],1,2)</f>
        <v>16</v>
      </c>
      <c r="K1413" t="s">
        <v>96</v>
      </c>
      <c r="L1413" t="s">
        <v>96</v>
      </c>
      <c r="M1413" t="s">
        <v>14867</v>
      </c>
      <c r="N1413" t="s">
        <v>22</v>
      </c>
      <c r="O1413">
        <v>9.7200000000000006</v>
      </c>
      <c r="P14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1413">
        <f>IF(Tabla1[[#This Row],[SERVICIO]]="COMIDA",3,IF(Tabla1[[#This Row],[SERVICIO]]="CONTROLADO",12,IF(Tabla1[[#This Row],[SERVICIO]]="RÁPIDO",3.75,IF(Tabla1[[#This Row],[SERVICIO]]="NORMAL",2.5,))))</f>
        <v>3.75</v>
      </c>
      <c r="R1413">
        <f>IF(Tabla1[[#This Row],[SERVICIO]]="COMIDA",3.5,IF(Tabla1[[#This Row],[SERVICIO]]="CONTROLADO",8,IF(Tabla1[[#This Row],[SERVICIO]]="RÁPIDO",4.5,IF(Tabla1[[#This Row],[SERVICIO]]="NORMAL",3,))))</f>
        <v>4.5</v>
      </c>
      <c r="S14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3" s="2">
        <f>IF(Tabla1[[#This Row],[KILOMETROS ADICIONALES]]=0,Tabla1[[#This Row],[KILOMETROS]]*Tabla1[[#This Row],[COSTO NORMAL]],Tabla1[[#This Row],[COSTO NORMAL]]*Tabla1[[#This Row],[KILOMETROS HASTA]])</f>
        <v>16.875</v>
      </c>
      <c r="U1413" s="2">
        <f>Tabla1[[#This Row],[KILOMETROS ADICIONALES]]*Tabla1[[#This Row],[COSTO ADICIONAL]]</f>
        <v>3.2835000000000005</v>
      </c>
      <c r="V1413">
        <v>58.33</v>
      </c>
      <c r="W1413" s="2">
        <f>Tabla1[[#This Row],[COSTO NORMAL2]]+Tabla1[[#This Row],[COSTO ADICIONAL2]]</f>
        <v>20.1585</v>
      </c>
    </row>
    <row r="1414" spans="1:23" x14ac:dyDescent="0.25">
      <c r="A1414" t="s">
        <v>72</v>
      </c>
      <c r="B1414" t="s">
        <v>2304</v>
      </c>
      <c r="C1414" t="s">
        <v>10505</v>
      </c>
      <c r="D1414" t="s">
        <v>13</v>
      </c>
      <c r="E1414" t="s">
        <v>14845</v>
      </c>
      <c r="F1414" t="s">
        <v>14</v>
      </c>
      <c r="G1414" t="s">
        <v>15</v>
      </c>
      <c r="H1414" t="s">
        <v>72</v>
      </c>
      <c r="I1414" t="s">
        <v>2305</v>
      </c>
      <c r="J1414" t="str">
        <f>MID(Tabla1[[#This Row],[HORA2]],1,2)</f>
        <v>15</v>
      </c>
      <c r="K1414" t="s">
        <v>35</v>
      </c>
      <c r="L1414" t="s">
        <v>20</v>
      </c>
      <c r="M1414" t="s">
        <v>14867</v>
      </c>
      <c r="N1414" t="s">
        <v>22</v>
      </c>
      <c r="O1414">
        <v>8.92</v>
      </c>
      <c r="P14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5.17</v>
      </c>
      <c r="Q1414">
        <f>IF(Tabla1[[#This Row],[SERVICIO]]="COMIDA",3,IF(Tabla1[[#This Row],[SERVICIO]]="CONTROLADO",12,IF(Tabla1[[#This Row],[SERVICIO]]="RÁPIDO",3.75,IF(Tabla1[[#This Row],[SERVICIO]]="NORMAL",2.5,))))</f>
        <v>3.75</v>
      </c>
      <c r="R1414">
        <f>IF(Tabla1[[#This Row],[SERVICIO]]="COMIDA",3.5,IF(Tabla1[[#This Row],[SERVICIO]]="CONTROLADO",8,IF(Tabla1[[#This Row],[SERVICIO]]="RÁPIDO",4.5,IF(Tabla1[[#This Row],[SERVICIO]]="NORMAL",3,))))</f>
        <v>4.5</v>
      </c>
      <c r="S14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4" s="2">
        <f>IF(Tabla1[[#This Row],[KILOMETROS ADICIONALES]]=0,Tabla1[[#This Row],[KILOMETROS]]*Tabla1[[#This Row],[COSTO NORMAL]],Tabla1[[#This Row],[COSTO NORMAL]]*Tabla1[[#This Row],[KILOMETROS HASTA]])</f>
        <v>16.875</v>
      </c>
      <c r="U1414" s="2">
        <f>Tabla1[[#This Row],[KILOMETROS ADICIONALES]]*Tabla1[[#This Row],[COSTO ADICIONAL]]</f>
        <v>2.8435000000000001</v>
      </c>
      <c r="V1414">
        <v>186.37</v>
      </c>
      <c r="W1414" s="2">
        <f>Tabla1[[#This Row],[COSTO NORMAL2]]+Tabla1[[#This Row],[COSTO ADICIONAL2]]</f>
        <v>19.718499999999999</v>
      </c>
    </row>
    <row r="1415" spans="1:23" x14ac:dyDescent="0.25">
      <c r="A1415" t="s">
        <v>72</v>
      </c>
      <c r="B1415" t="s">
        <v>2306</v>
      </c>
      <c r="C1415" t="s">
        <v>10506</v>
      </c>
      <c r="D1415" t="s">
        <v>13</v>
      </c>
      <c r="E1415" t="s">
        <v>14845</v>
      </c>
      <c r="F1415" t="s">
        <v>14</v>
      </c>
      <c r="G1415" t="s">
        <v>15</v>
      </c>
      <c r="H1415" t="s">
        <v>72</v>
      </c>
      <c r="I1415" t="s">
        <v>985</v>
      </c>
      <c r="J1415" t="str">
        <f>MID(Tabla1[[#This Row],[HORA2]],1,2)</f>
        <v>15</v>
      </c>
      <c r="K1415" t="s">
        <v>35</v>
      </c>
      <c r="L1415" t="s">
        <v>110</v>
      </c>
      <c r="M1415" t="s">
        <v>14867</v>
      </c>
      <c r="N1415" t="s">
        <v>22</v>
      </c>
      <c r="O1415">
        <v>12.73</v>
      </c>
      <c r="P14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8.98</v>
      </c>
      <c r="Q1415">
        <f>IF(Tabla1[[#This Row],[SERVICIO]]="COMIDA",3,IF(Tabla1[[#This Row],[SERVICIO]]="CONTROLADO",12,IF(Tabla1[[#This Row],[SERVICIO]]="RÁPIDO",3.75,IF(Tabla1[[#This Row],[SERVICIO]]="NORMAL",2.5,))))</f>
        <v>3.75</v>
      </c>
      <c r="R1415">
        <f>IF(Tabla1[[#This Row],[SERVICIO]]="COMIDA",3.5,IF(Tabla1[[#This Row],[SERVICIO]]="CONTROLADO",8,IF(Tabla1[[#This Row],[SERVICIO]]="RÁPIDO",4.5,IF(Tabla1[[#This Row],[SERVICIO]]="NORMAL",3,))))</f>
        <v>4.5</v>
      </c>
      <c r="S14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5" s="2">
        <f>IF(Tabla1[[#This Row],[KILOMETROS ADICIONALES]]=0,Tabla1[[#This Row],[KILOMETROS]]*Tabla1[[#This Row],[COSTO NORMAL]],Tabla1[[#This Row],[COSTO NORMAL]]*Tabla1[[#This Row],[KILOMETROS HASTA]])</f>
        <v>16.875</v>
      </c>
      <c r="U1415" s="2">
        <f>Tabla1[[#This Row],[KILOMETROS ADICIONALES]]*Tabla1[[#This Row],[COSTO ADICIONAL]]</f>
        <v>4.9390000000000009</v>
      </c>
      <c r="V1415">
        <v>6.57</v>
      </c>
      <c r="W1415" s="2">
        <f>Tabla1[[#This Row],[COSTO NORMAL2]]+Tabla1[[#This Row],[COSTO ADICIONAL2]]</f>
        <v>21.814</v>
      </c>
    </row>
    <row r="1416" spans="1:23" x14ac:dyDescent="0.25">
      <c r="A1416" t="s">
        <v>72</v>
      </c>
      <c r="B1416" t="s">
        <v>2307</v>
      </c>
      <c r="C1416" t="s">
        <v>10507</v>
      </c>
      <c r="D1416" t="s">
        <v>13</v>
      </c>
      <c r="E1416" t="s">
        <v>14845</v>
      </c>
      <c r="F1416" t="s">
        <v>76</v>
      </c>
      <c r="G1416" t="s">
        <v>69</v>
      </c>
      <c r="H1416" t="s">
        <v>72</v>
      </c>
      <c r="I1416" t="s">
        <v>2308</v>
      </c>
      <c r="J1416" t="str">
        <f>MID(Tabla1[[#This Row],[HORA2]],1,2)</f>
        <v>15</v>
      </c>
      <c r="K1416" t="s">
        <v>110</v>
      </c>
      <c r="L1416" t="s">
        <v>110</v>
      </c>
      <c r="M1416" t="s">
        <v>14867</v>
      </c>
      <c r="N1416" t="s">
        <v>22</v>
      </c>
      <c r="O1416">
        <v>8.06</v>
      </c>
      <c r="P14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4.3100000000000005</v>
      </c>
      <c r="Q1416">
        <f>IF(Tabla1[[#This Row],[SERVICIO]]="COMIDA",3,IF(Tabla1[[#This Row],[SERVICIO]]="CONTROLADO",12,IF(Tabla1[[#This Row],[SERVICIO]]="RÁPIDO",3.75,IF(Tabla1[[#This Row],[SERVICIO]]="NORMAL",2.5,))))</f>
        <v>3.75</v>
      </c>
      <c r="R1416">
        <f>IF(Tabla1[[#This Row],[SERVICIO]]="COMIDA",3.5,IF(Tabla1[[#This Row],[SERVICIO]]="CONTROLADO",8,IF(Tabla1[[#This Row],[SERVICIO]]="RÁPIDO",4.5,IF(Tabla1[[#This Row],[SERVICIO]]="NORMAL",3,))))</f>
        <v>4.5</v>
      </c>
      <c r="S14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6" s="2">
        <f>IF(Tabla1[[#This Row],[KILOMETROS ADICIONALES]]=0,Tabla1[[#This Row],[KILOMETROS]]*Tabla1[[#This Row],[COSTO NORMAL]],Tabla1[[#This Row],[COSTO NORMAL]]*Tabla1[[#This Row],[KILOMETROS HASTA]])</f>
        <v>16.875</v>
      </c>
      <c r="U1416" s="2">
        <f>Tabla1[[#This Row],[KILOMETROS ADICIONALES]]*Tabla1[[#This Row],[COSTO ADICIONAL]]</f>
        <v>2.3705000000000003</v>
      </c>
      <c r="V1416">
        <v>79.819999999999993</v>
      </c>
      <c r="W1416" s="2">
        <f>Tabla1[[#This Row],[COSTO NORMAL2]]+Tabla1[[#This Row],[COSTO ADICIONAL2]]</f>
        <v>19.2455</v>
      </c>
    </row>
    <row r="1417" spans="1:23" x14ac:dyDescent="0.25">
      <c r="A1417" t="s">
        <v>72</v>
      </c>
      <c r="B1417" t="s">
        <v>2309</v>
      </c>
      <c r="C1417" t="s">
        <v>10508</v>
      </c>
      <c r="D1417" t="s">
        <v>13</v>
      </c>
      <c r="E1417" t="s">
        <v>14845</v>
      </c>
      <c r="F1417" t="s">
        <v>14</v>
      </c>
      <c r="G1417" t="s">
        <v>69</v>
      </c>
      <c r="H1417" t="s">
        <v>72</v>
      </c>
      <c r="I1417" t="s">
        <v>2310</v>
      </c>
      <c r="J1417" t="str">
        <f>MID(Tabla1[[#This Row],[HORA2]],1,2)</f>
        <v>14</v>
      </c>
      <c r="K1417" t="s">
        <v>57</v>
      </c>
      <c r="L1417" t="s">
        <v>57</v>
      </c>
      <c r="M1417" t="s">
        <v>14867</v>
      </c>
      <c r="N1417" t="s">
        <v>22</v>
      </c>
      <c r="O1417">
        <v>10.36</v>
      </c>
      <c r="P14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6.6099999999999994</v>
      </c>
      <c r="Q1417">
        <f>IF(Tabla1[[#This Row],[SERVICIO]]="COMIDA",3,IF(Tabla1[[#This Row],[SERVICIO]]="CONTROLADO",12,IF(Tabla1[[#This Row],[SERVICIO]]="RÁPIDO",3.75,IF(Tabla1[[#This Row],[SERVICIO]]="NORMAL",2.5,))))</f>
        <v>3.75</v>
      </c>
      <c r="R1417">
        <f>IF(Tabla1[[#This Row],[SERVICIO]]="COMIDA",3.5,IF(Tabla1[[#This Row],[SERVICIO]]="CONTROLADO",8,IF(Tabla1[[#This Row],[SERVICIO]]="RÁPIDO",4.5,IF(Tabla1[[#This Row],[SERVICIO]]="NORMAL",3,))))</f>
        <v>4.5</v>
      </c>
      <c r="S14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7" s="2">
        <f>IF(Tabla1[[#This Row],[KILOMETROS ADICIONALES]]=0,Tabla1[[#This Row],[KILOMETROS]]*Tabla1[[#This Row],[COSTO NORMAL]],Tabla1[[#This Row],[COSTO NORMAL]]*Tabla1[[#This Row],[KILOMETROS HASTA]])</f>
        <v>16.875</v>
      </c>
      <c r="U1417" s="2">
        <f>Tabla1[[#This Row],[KILOMETROS ADICIONALES]]*Tabla1[[#This Row],[COSTO ADICIONAL]]</f>
        <v>3.6355</v>
      </c>
      <c r="V1417">
        <v>103.86</v>
      </c>
      <c r="W1417" s="2">
        <f>Tabla1[[#This Row],[COSTO NORMAL2]]+Tabla1[[#This Row],[COSTO ADICIONAL2]]</f>
        <v>20.5105</v>
      </c>
    </row>
    <row r="1418" spans="1:23" x14ac:dyDescent="0.25">
      <c r="A1418" t="s">
        <v>72</v>
      </c>
      <c r="B1418" t="s">
        <v>2311</v>
      </c>
      <c r="C1418" t="s">
        <v>10509</v>
      </c>
      <c r="D1418" t="s">
        <v>13</v>
      </c>
      <c r="E1418" t="s">
        <v>14845</v>
      </c>
      <c r="F1418" t="s">
        <v>14</v>
      </c>
      <c r="G1418" t="s">
        <v>15</v>
      </c>
      <c r="H1418" t="s">
        <v>72</v>
      </c>
      <c r="I1418" t="s">
        <v>2312</v>
      </c>
      <c r="J1418" t="str">
        <f>MID(Tabla1[[#This Row],[HORA2]],1,2)</f>
        <v>15</v>
      </c>
      <c r="K1418" t="s">
        <v>19</v>
      </c>
      <c r="L1418" t="s">
        <v>61</v>
      </c>
      <c r="M1418" t="s">
        <v>14867</v>
      </c>
      <c r="N1418" t="s">
        <v>22</v>
      </c>
      <c r="O1418">
        <v>8.1199999999999992</v>
      </c>
      <c r="P14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4.3699999999999992</v>
      </c>
      <c r="Q1418">
        <f>IF(Tabla1[[#This Row],[SERVICIO]]="COMIDA",3,IF(Tabla1[[#This Row],[SERVICIO]]="CONTROLADO",12,IF(Tabla1[[#This Row],[SERVICIO]]="RÁPIDO",3.75,IF(Tabla1[[#This Row],[SERVICIO]]="NORMAL",2.5,))))</f>
        <v>3.75</v>
      </c>
      <c r="R1418">
        <f>IF(Tabla1[[#This Row],[SERVICIO]]="COMIDA",3.5,IF(Tabla1[[#This Row],[SERVICIO]]="CONTROLADO",8,IF(Tabla1[[#This Row],[SERVICIO]]="RÁPIDO",4.5,IF(Tabla1[[#This Row],[SERVICIO]]="NORMAL",3,))))</f>
        <v>4.5</v>
      </c>
      <c r="S14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8" s="2">
        <f>IF(Tabla1[[#This Row],[KILOMETROS ADICIONALES]]=0,Tabla1[[#This Row],[KILOMETROS]]*Tabla1[[#This Row],[COSTO NORMAL]],Tabla1[[#This Row],[COSTO NORMAL]]*Tabla1[[#This Row],[KILOMETROS HASTA]])</f>
        <v>16.875</v>
      </c>
      <c r="U1418" s="2">
        <f>Tabla1[[#This Row],[KILOMETROS ADICIONALES]]*Tabla1[[#This Row],[COSTO ADICIONAL]]</f>
        <v>2.4034999999999997</v>
      </c>
      <c r="V1418">
        <v>91.81</v>
      </c>
      <c r="W1418" s="2">
        <f>Tabla1[[#This Row],[COSTO NORMAL2]]+Tabla1[[#This Row],[COSTO ADICIONAL2]]</f>
        <v>19.278500000000001</v>
      </c>
    </row>
    <row r="1419" spans="1:23" x14ac:dyDescent="0.25">
      <c r="A1419" t="s">
        <v>72</v>
      </c>
      <c r="B1419" t="s">
        <v>2313</v>
      </c>
      <c r="C1419" t="s">
        <v>10510</v>
      </c>
      <c r="D1419" t="s">
        <v>13</v>
      </c>
      <c r="E1419" t="s">
        <v>14845</v>
      </c>
      <c r="F1419" t="s">
        <v>14</v>
      </c>
      <c r="G1419" t="s">
        <v>15</v>
      </c>
      <c r="H1419" t="s">
        <v>72</v>
      </c>
      <c r="I1419" t="s">
        <v>2314</v>
      </c>
      <c r="J1419" t="str">
        <f>MID(Tabla1[[#This Row],[HORA2]],1,2)</f>
        <v>15</v>
      </c>
      <c r="K1419" t="s">
        <v>78</v>
      </c>
      <c r="L1419" t="s">
        <v>21</v>
      </c>
      <c r="M1419" t="s">
        <v>14867</v>
      </c>
      <c r="N1419" t="s">
        <v>22</v>
      </c>
      <c r="O1419">
        <v>20.86</v>
      </c>
      <c r="P14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1419">
        <f>IF(Tabla1[[#This Row],[SERVICIO]]="COMIDA",3,IF(Tabla1[[#This Row],[SERVICIO]]="CONTROLADO",12,IF(Tabla1[[#This Row],[SERVICIO]]="RÁPIDO",3.75,IF(Tabla1[[#This Row],[SERVICIO]]="NORMAL",2.5,))))</f>
        <v>3.75</v>
      </c>
      <c r="R1419">
        <f>IF(Tabla1[[#This Row],[SERVICIO]]="COMIDA",3.5,IF(Tabla1[[#This Row],[SERVICIO]]="CONTROLADO",8,IF(Tabla1[[#This Row],[SERVICIO]]="RÁPIDO",4.5,IF(Tabla1[[#This Row],[SERVICIO]]="NORMAL",3,))))</f>
        <v>4.5</v>
      </c>
      <c r="S14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19" s="2">
        <f>IF(Tabla1[[#This Row],[KILOMETROS ADICIONALES]]=0,Tabla1[[#This Row],[KILOMETROS]]*Tabla1[[#This Row],[COSTO NORMAL]],Tabla1[[#This Row],[COSTO NORMAL]]*Tabla1[[#This Row],[KILOMETROS HASTA]])</f>
        <v>16.875</v>
      </c>
      <c r="U1419" s="2">
        <f>Tabla1[[#This Row],[KILOMETROS ADICIONALES]]*Tabla1[[#This Row],[COSTO ADICIONAL]]</f>
        <v>9.4105000000000008</v>
      </c>
      <c r="V1419">
        <v>194.73</v>
      </c>
      <c r="W1419" s="2">
        <f>Tabla1[[#This Row],[COSTO NORMAL2]]+Tabla1[[#This Row],[COSTO ADICIONAL2]]</f>
        <v>26.285499999999999</v>
      </c>
    </row>
    <row r="1420" spans="1:23" x14ac:dyDescent="0.25">
      <c r="A1420" t="s">
        <v>72</v>
      </c>
      <c r="B1420" t="s">
        <v>2315</v>
      </c>
      <c r="C1420" t="s">
        <v>10511</v>
      </c>
      <c r="D1420" t="s">
        <v>13</v>
      </c>
      <c r="E1420" t="s">
        <v>14845</v>
      </c>
      <c r="F1420" t="s">
        <v>76</v>
      </c>
      <c r="G1420" t="s">
        <v>15</v>
      </c>
      <c r="H1420" t="s">
        <v>72</v>
      </c>
      <c r="I1420" t="s">
        <v>2316</v>
      </c>
      <c r="J1420" t="str">
        <f>MID(Tabla1[[#This Row],[HORA2]],1,2)</f>
        <v>15</v>
      </c>
      <c r="K1420" t="s">
        <v>19</v>
      </c>
      <c r="L1420" t="s">
        <v>323</v>
      </c>
      <c r="M1420" t="s">
        <v>14867</v>
      </c>
      <c r="N1420" t="s">
        <v>22</v>
      </c>
      <c r="O1420">
        <v>18.82</v>
      </c>
      <c r="P14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15.07</v>
      </c>
      <c r="Q1420">
        <f>IF(Tabla1[[#This Row],[SERVICIO]]="COMIDA",3,IF(Tabla1[[#This Row],[SERVICIO]]="CONTROLADO",12,IF(Tabla1[[#This Row],[SERVICIO]]="RÁPIDO",3.75,IF(Tabla1[[#This Row],[SERVICIO]]="NORMAL",2.5,))))</f>
        <v>3.75</v>
      </c>
      <c r="R1420">
        <f>IF(Tabla1[[#This Row],[SERVICIO]]="COMIDA",3.5,IF(Tabla1[[#This Row],[SERVICIO]]="CONTROLADO",8,IF(Tabla1[[#This Row],[SERVICIO]]="RÁPIDO",4.5,IF(Tabla1[[#This Row],[SERVICIO]]="NORMAL",3,))))</f>
        <v>4.5</v>
      </c>
      <c r="S14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0" s="2">
        <f>IF(Tabla1[[#This Row],[KILOMETROS ADICIONALES]]=0,Tabla1[[#This Row],[KILOMETROS]]*Tabla1[[#This Row],[COSTO NORMAL]],Tabla1[[#This Row],[COSTO NORMAL]]*Tabla1[[#This Row],[KILOMETROS HASTA]])</f>
        <v>16.875</v>
      </c>
      <c r="U1420" s="2">
        <f>Tabla1[[#This Row],[KILOMETROS ADICIONALES]]*Tabla1[[#This Row],[COSTO ADICIONAL]]</f>
        <v>8.2885000000000009</v>
      </c>
      <c r="V1420">
        <v>235.69</v>
      </c>
      <c r="W1420" s="2">
        <f>Tabla1[[#This Row],[COSTO NORMAL2]]+Tabla1[[#This Row],[COSTO ADICIONAL2]]</f>
        <v>25.163499999999999</v>
      </c>
    </row>
    <row r="1421" spans="1:23" x14ac:dyDescent="0.25">
      <c r="A1421" t="s">
        <v>72</v>
      </c>
      <c r="B1421" t="s">
        <v>1393</v>
      </c>
      <c r="C1421" t="s">
        <v>10512</v>
      </c>
      <c r="D1421" t="s">
        <v>13</v>
      </c>
      <c r="E1421" t="s">
        <v>14847</v>
      </c>
      <c r="F1421" t="s">
        <v>14</v>
      </c>
      <c r="G1421" t="s">
        <v>24</v>
      </c>
      <c r="H1421" t="s">
        <v>72</v>
      </c>
      <c r="I1421" t="s">
        <v>2317</v>
      </c>
      <c r="J1421" t="str">
        <f>MID(Tabla1[[#This Row],[HORA2]],1,2)</f>
        <v>14</v>
      </c>
      <c r="K1421" t="s">
        <v>19</v>
      </c>
      <c r="L1421" t="s">
        <v>90</v>
      </c>
      <c r="M1421" t="s">
        <v>14867</v>
      </c>
      <c r="N1421" t="s">
        <v>22</v>
      </c>
      <c r="O1421">
        <v>4.49</v>
      </c>
      <c r="P14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1.4900000000000002</v>
      </c>
      <c r="Q1421">
        <f>IF(Tabla1[[#This Row],[SERVICIO]]="COMIDA",3,IF(Tabla1[[#This Row],[SERVICIO]]="CONTROLADO",12,IF(Tabla1[[#This Row],[SERVICIO]]="RÁPIDO",3.75,IF(Tabla1[[#This Row],[SERVICIO]]="NORMAL",2.5,))))</f>
        <v>3</v>
      </c>
      <c r="R1421">
        <f>IF(Tabla1[[#This Row],[SERVICIO]]="COMIDA",3.5,IF(Tabla1[[#This Row],[SERVICIO]]="CONTROLADO",8,IF(Tabla1[[#This Row],[SERVICIO]]="RÁPIDO",4.5,IF(Tabla1[[#This Row],[SERVICIO]]="NORMAL",3,))))</f>
        <v>3.5</v>
      </c>
      <c r="S1421">
        <f>IF(Tabla1[[#This Row],[SERVICIO]]="COMIDA",0.75,IF(Tabla1[[#This Row],[SERVICIO]]="CONTROLADO",2.65,IF(Tabla1[[#This Row],[SERVICIO]]="RÁPIDO",0.55,IF(Tabla1[[#This Row],[SERVICIO]]="NORMAL",1.2,))))</f>
        <v>0.75</v>
      </c>
      <c r="T1421" s="2">
        <f>IF(Tabla1[[#This Row],[KILOMETROS ADICIONALES]]=0,Tabla1[[#This Row],[KILOMETROS]]*Tabla1[[#This Row],[COSTO NORMAL]],Tabla1[[#This Row],[COSTO NORMAL]]*Tabla1[[#This Row],[KILOMETROS HASTA]])</f>
        <v>10.5</v>
      </c>
      <c r="U1421" s="2">
        <f>Tabla1[[#This Row],[KILOMETROS ADICIONALES]]*Tabla1[[#This Row],[COSTO ADICIONAL]]</f>
        <v>1.1175000000000002</v>
      </c>
      <c r="V1421">
        <v>206.73</v>
      </c>
      <c r="W1421" s="2">
        <f>Tabla1[[#This Row],[COSTO NORMAL2]]+Tabla1[[#This Row],[COSTO ADICIONAL2]]</f>
        <v>11.6175</v>
      </c>
    </row>
    <row r="1422" spans="1:23" x14ac:dyDescent="0.25">
      <c r="A1422" t="s">
        <v>72</v>
      </c>
      <c r="B1422" t="s">
        <v>2318</v>
      </c>
      <c r="C1422" t="s">
        <v>10513</v>
      </c>
      <c r="D1422" t="s">
        <v>13</v>
      </c>
      <c r="E1422" t="s">
        <v>14845</v>
      </c>
      <c r="F1422" t="s">
        <v>14</v>
      </c>
      <c r="G1422" t="s">
        <v>15</v>
      </c>
      <c r="H1422" t="s">
        <v>72</v>
      </c>
      <c r="I1422" t="s">
        <v>2319</v>
      </c>
      <c r="J1422" t="str">
        <f>MID(Tabla1[[#This Row],[HORA2]],1,2)</f>
        <v>15</v>
      </c>
      <c r="K1422" t="s">
        <v>53</v>
      </c>
      <c r="L1422" t="s">
        <v>19</v>
      </c>
      <c r="M1422" t="s">
        <v>14867</v>
      </c>
      <c r="N1422" t="s">
        <v>22</v>
      </c>
      <c r="O1422">
        <v>3.6</v>
      </c>
      <c r="P14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22">
        <f>IF(Tabla1[[#This Row],[SERVICIO]]="COMIDA",3,IF(Tabla1[[#This Row],[SERVICIO]]="CONTROLADO",12,IF(Tabla1[[#This Row],[SERVICIO]]="RÁPIDO",3.75,IF(Tabla1[[#This Row],[SERVICIO]]="NORMAL",2.5,))))</f>
        <v>3.75</v>
      </c>
      <c r="R1422">
        <f>IF(Tabla1[[#This Row],[SERVICIO]]="COMIDA",3.5,IF(Tabla1[[#This Row],[SERVICIO]]="CONTROLADO",8,IF(Tabla1[[#This Row],[SERVICIO]]="RÁPIDO",4.5,IF(Tabla1[[#This Row],[SERVICIO]]="NORMAL",3,))))</f>
        <v>4.5</v>
      </c>
      <c r="S14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2" s="2">
        <f>IF(Tabla1[[#This Row],[KILOMETROS ADICIONALES]]=0,Tabla1[[#This Row],[KILOMETROS]]*Tabla1[[#This Row],[COSTO NORMAL]],Tabla1[[#This Row],[COSTO NORMAL]]*Tabla1[[#This Row],[KILOMETROS HASTA]])</f>
        <v>16.2</v>
      </c>
      <c r="U1422" s="2">
        <f>Tabla1[[#This Row],[KILOMETROS ADICIONALES]]*Tabla1[[#This Row],[COSTO ADICIONAL]]</f>
        <v>0</v>
      </c>
      <c r="V1422">
        <v>75.13</v>
      </c>
      <c r="W1422" s="2">
        <f>Tabla1[[#This Row],[COSTO NORMAL2]]+Tabla1[[#This Row],[COSTO ADICIONAL2]]</f>
        <v>16.2</v>
      </c>
    </row>
    <row r="1423" spans="1:23" x14ac:dyDescent="0.25">
      <c r="A1423" t="s">
        <v>72</v>
      </c>
      <c r="B1423" t="s">
        <v>2310</v>
      </c>
      <c r="C1423" t="s">
        <v>10514</v>
      </c>
      <c r="E1423" t="s">
        <v>14845</v>
      </c>
      <c r="F1423" t="s">
        <v>76</v>
      </c>
      <c r="G1423" t="s">
        <v>15</v>
      </c>
      <c r="H1423" t="s">
        <v>72</v>
      </c>
      <c r="I1423" t="s">
        <v>2320</v>
      </c>
      <c r="J1423" t="str">
        <f>MID(Tabla1[[#This Row],[HORA2]],1,2)</f>
        <v>14</v>
      </c>
      <c r="K1423" t="s">
        <v>43</v>
      </c>
      <c r="L1423" t="s">
        <v>78</v>
      </c>
      <c r="M1423" t="s">
        <v>14867</v>
      </c>
      <c r="N1423" t="s">
        <v>22</v>
      </c>
      <c r="O1423">
        <v>5.59</v>
      </c>
      <c r="P14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1.8399999999999999</v>
      </c>
      <c r="Q1423">
        <f>IF(Tabla1[[#This Row],[SERVICIO]]="COMIDA",3,IF(Tabla1[[#This Row],[SERVICIO]]="CONTROLADO",12,IF(Tabla1[[#This Row],[SERVICIO]]="RÁPIDO",3.75,IF(Tabla1[[#This Row],[SERVICIO]]="NORMAL",2.5,))))</f>
        <v>3.75</v>
      </c>
      <c r="R1423">
        <f>IF(Tabla1[[#This Row],[SERVICIO]]="COMIDA",3.5,IF(Tabla1[[#This Row],[SERVICIO]]="CONTROLADO",8,IF(Tabla1[[#This Row],[SERVICIO]]="RÁPIDO",4.5,IF(Tabla1[[#This Row],[SERVICIO]]="NORMAL",3,))))</f>
        <v>4.5</v>
      </c>
      <c r="S14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3" s="2">
        <f>IF(Tabla1[[#This Row],[KILOMETROS ADICIONALES]]=0,Tabla1[[#This Row],[KILOMETROS]]*Tabla1[[#This Row],[COSTO NORMAL]],Tabla1[[#This Row],[COSTO NORMAL]]*Tabla1[[#This Row],[KILOMETROS HASTA]])</f>
        <v>16.875</v>
      </c>
      <c r="U1423" s="2">
        <f>Tabla1[[#This Row],[KILOMETROS ADICIONALES]]*Tabla1[[#This Row],[COSTO ADICIONAL]]</f>
        <v>1.012</v>
      </c>
      <c r="V1423">
        <v>124</v>
      </c>
      <c r="W1423" s="2">
        <f>Tabla1[[#This Row],[COSTO NORMAL2]]+Tabla1[[#This Row],[COSTO ADICIONAL2]]</f>
        <v>17.887</v>
      </c>
    </row>
    <row r="1424" spans="1:23" x14ac:dyDescent="0.25">
      <c r="A1424" t="s">
        <v>72</v>
      </c>
      <c r="B1424" t="s">
        <v>2321</v>
      </c>
      <c r="C1424" t="s">
        <v>10515</v>
      </c>
      <c r="D1424" t="s">
        <v>13</v>
      </c>
      <c r="E1424" t="s">
        <v>14845</v>
      </c>
      <c r="F1424" t="s">
        <v>14</v>
      </c>
      <c r="G1424" t="s">
        <v>15</v>
      </c>
      <c r="H1424" t="s">
        <v>72</v>
      </c>
      <c r="I1424" t="s">
        <v>2322</v>
      </c>
      <c r="J1424" t="str">
        <f>MID(Tabla1[[#This Row],[HORA2]],1,2)</f>
        <v>15</v>
      </c>
      <c r="K1424" t="s">
        <v>65</v>
      </c>
      <c r="L1424" t="s">
        <v>44</v>
      </c>
      <c r="M1424" t="s">
        <v>14867</v>
      </c>
      <c r="N1424" t="s">
        <v>22</v>
      </c>
      <c r="O1424">
        <v>16.73</v>
      </c>
      <c r="P14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12.98</v>
      </c>
      <c r="Q1424">
        <f>IF(Tabla1[[#This Row],[SERVICIO]]="COMIDA",3,IF(Tabla1[[#This Row],[SERVICIO]]="CONTROLADO",12,IF(Tabla1[[#This Row],[SERVICIO]]="RÁPIDO",3.75,IF(Tabla1[[#This Row],[SERVICIO]]="NORMAL",2.5,))))</f>
        <v>3.75</v>
      </c>
      <c r="R1424">
        <f>IF(Tabla1[[#This Row],[SERVICIO]]="COMIDA",3.5,IF(Tabla1[[#This Row],[SERVICIO]]="CONTROLADO",8,IF(Tabla1[[#This Row],[SERVICIO]]="RÁPIDO",4.5,IF(Tabla1[[#This Row],[SERVICIO]]="NORMAL",3,))))</f>
        <v>4.5</v>
      </c>
      <c r="S14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4" s="2">
        <f>IF(Tabla1[[#This Row],[KILOMETROS ADICIONALES]]=0,Tabla1[[#This Row],[KILOMETROS]]*Tabla1[[#This Row],[COSTO NORMAL]],Tabla1[[#This Row],[COSTO NORMAL]]*Tabla1[[#This Row],[KILOMETROS HASTA]])</f>
        <v>16.875</v>
      </c>
      <c r="U1424" s="2">
        <f>Tabla1[[#This Row],[KILOMETROS ADICIONALES]]*Tabla1[[#This Row],[COSTO ADICIONAL]]</f>
        <v>7.1390000000000011</v>
      </c>
      <c r="V1424">
        <v>109.98</v>
      </c>
      <c r="W1424" s="2">
        <f>Tabla1[[#This Row],[COSTO NORMAL2]]+Tabla1[[#This Row],[COSTO ADICIONAL2]]</f>
        <v>24.014000000000003</v>
      </c>
    </row>
    <row r="1425" spans="1:23" x14ac:dyDescent="0.25">
      <c r="A1425" t="s">
        <v>72</v>
      </c>
      <c r="B1425" t="s">
        <v>2323</v>
      </c>
      <c r="C1425" t="s">
        <v>10516</v>
      </c>
      <c r="D1425" t="s">
        <v>13</v>
      </c>
      <c r="E1425" t="s">
        <v>14845</v>
      </c>
      <c r="F1425" t="s">
        <v>14</v>
      </c>
      <c r="G1425" t="s">
        <v>15</v>
      </c>
      <c r="H1425" t="s">
        <v>72</v>
      </c>
      <c r="I1425" t="s">
        <v>2324</v>
      </c>
      <c r="J1425" t="str">
        <f>MID(Tabla1[[#This Row],[HORA2]],1,2)</f>
        <v>15</v>
      </c>
      <c r="K1425" t="s">
        <v>65</v>
      </c>
      <c r="L1425" t="s">
        <v>20</v>
      </c>
      <c r="M1425" t="s">
        <v>14867</v>
      </c>
      <c r="N1425" t="s">
        <v>22</v>
      </c>
      <c r="O1425">
        <v>14.17</v>
      </c>
      <c r="P14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10.42</v>
      </c>
      <c r="Q1425">
        <f>IF(Tabla1[[#This Row],[SERVICIO]]="COMIDA",3,IF(Tabla1[[#This Row],[SERVICIO]]="CONTROLADO",12,IF(Tabla1[[#This Row],[SERVICIO]]="RÁPIDO",3.75,IF(Tabla1[[#This Row],[SERVICIO]]="NORMAL",2.5,))))</f>
        <v>3.75</v>
      </c>
      <c r="R1425">
        <f>IF(Tabla1[[#This Row],[SERVICIO]]="COMIDA",3.5,IF(Tabla1[[#This Row],[SERVICIO]]="CONTROLADO",8,IF(Tabla1[[#This Row],[SERVICIO]]="RÁPIDO",4.5,IF(Tabla1[[#This Row],[SERVICIO]]="NORMAL",3,))))</f>
        <v>4.5</v>
      </c>
      <c r="S14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5" s="2">
        <f>IF(Tabla1[[#This Row],[KILOMETROS ADICIONALES]]=0,Tabla1[[#This Row],[KILOMETROS]]*Tabla1[[#This Row],[COSTO NORMAL]],Tabla1[[#This Row],[COSTO NORMAL]]*Tabla1[[#This Row],[KILOMETROS HASTA]])</f>
        <v>16.875</v>
      </c>
      <c r="U1425" s="2">
        <f>Tabla1[[#This Row],[KILOMETROS ADICIONALES]]*Tabla1[[#This Row],[COSTO ADICIONAL]]</f>
        <v>5.7310000000000008</v>
      </c>
      <c r="V1425">
        <v>187.25</v>
      </c>
      <c r="W1425" s="2">
        <f>Tabla1[[#This Row],[COSTO NORMAL2]]+Tabla1[[#This Row],[COSTO ADICIONAL2]]</f>
        <v>22.606000000000002</v>
      </c>
    </row>
    <row r="1426" spans="1:23" x14ac:dyDescent="0.25">
      <c r="A1426" t="s">
        <v>72</v>
      </c>
      <c r="B1426" t="s">
        <v>2325</v>
      </c>
      <c r="C1426" t="s">
        <v>10517</v>
      </c>
      <c r="D1426" t="s">
        <v>13</v>
      </c>
      <c r="E1426" t="s">
        <v>14845</v>
      </c>
      <c r="F1426" t="s">
        <v>14</v>
      </c>
      <c r="G1426" t="s">
        <v>15</v>
      </c>
      <c r="H1426" t="s">
        <v>72</v>
      </c>
      <c r="I1426" t="s">
        <v>2326</v>
      </c>
      <c r="J1426" t="str">
        <f>MID(Tabla1[[#This Row],[HORA2]],1,2)</f>
        <v>16</v>
      </c>
      <c r="K1426" t="s">
        <v>271</v>
      </c>
      <c r="L1426" t="s">
        <v>271</v>
      </c>
      <c r="M1426" t="s">
        <v>14867</v>
      </c>
      <c r="N1426" t="s">
        <v>22</v>
      </c>
      <c r="O1426">
        <v>4.0999999999999996</v>
      </c>
      <c r="P14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0.34999999999999964</v>
      </c>
      <c r="Q1426">
        <f>IF(Tabla1[[#This Row],[SERVICIO]]="COMIDA",3,IF(Tabla1[[#This Row],[SERVICIO]]="CONTROLADO",12,IF(Tabla1[[#This Row],[SERVICIO]]="RÁPIDO",3.75,IF(Tabla1[[#This Row],[SERVICIO]]="NORMAL",2.5,))))</f>
        <v>3.75</v>
      </c>
      <c r="R1426">
        <f>IF(Tabla1[[#This Row],[SERVICIO]]="COMIDA",3.5,IF(Tabla1[[#This Row],[SERVICIO]]="CONTROLADO",8,IF(Tabla1[[#This Row],[SERVICIO]]="RÁPIDO",4.5,IF(Tabla1[[#This Row],[SERVICIO]]="NORMAL",3,))))</f>
        <v>4.5</v>
      </c>
      <c r="S14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6" s="2">
        <f>IF(Tabla1[[#This Row],[KILOMETROS ADICIONALES]]=0,Tabla1[[#This Row],[KILOMETROS]]*Tabla1[[#This Row],[COSTO NORMAL]],Tabla1[[#This Row],[COSTO NORMAL]]*Tabla1[[#This Row],[KILOMETROS HASTA]])</f>
        <v>16.875</v>
      </c>
      <c r="U1426" s="2">
        <f>Tabla1[[#This Row],[KILOMETROS ADICIONALES]]*Tabla1[[#This Row],[COSTO ADICIONAL]]</f>
        <v>0.19249999999999981</v>
      </c>
      <c r="V1426">
        <v>249.95</v>
      </c>
      <c r="W1426" s="2">
        <f>Tabla1[[#This Row],[COSTO NORMAL2]]+Tabla1[[#This Row],[COSTO ADICIONAL2]]</f>
        <v>17.067499999999999</v>
      </c>
    </row>
    <row r="1427" spans="1:23" x14ac:dyDescent="0.25">
      <c r="A1427" t="s">
        <v>72</v>
      </c>
      <c r="B1427" t="s">
        <v>2327</v>
      </c>
      <c r="C1427" t="s">
        <v>10518</v>
      </c>
      <c r="D1427" t="s">
        <v>13</v>
      </c>
      <c r="E1427" t="s">
        <v>14846</v>
      </c>
      <c r="F1427" t="s">
        <v>14</v>
      </c>
      <c r="G1427" t="s">
        <v>15</v>
      </c>
      <c r="H1427" t="s">
        <v>482</v>
      </c>
      <c r="I1427" t="s">
        <v>2328</v>
      </c>
      <c r="J1427" t="str">
        <f>MID(Tabla1[[#This Row],[HORA2]],1,2)</f>
        <v>10</v>
      </c>
      <c r="K1427" t="s">
        <v>43</v>
      </c>
      <c r="L1427" t="s">
        <v>65</v>
      </c>
      <c r="M1427" t="s">
        <v>14867</v>
      </c>
      <c r="N1427" t="s">
        <v>22</v>
      </c>
      <c r="O1427">
        <v>11.12</v>
      </c>
      <c r="P14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27">
        <f>IF(Tabla1[[#This Row],[SERVICIO]]="COMIDA",3,IF(Tabla1[[#This Row],[SERVICIO]]="CONTROLADO",12,IF(Tabla1[[#This Row],[SERVICIO]]="RÁPIDO",3.75,IF(Tabla1[[#This Row],[SERVICIO]]="NORMAL",2.5,))))</f>
        <v>12</v>
      </c>
      <c r="R1427">
        <f>IF(Tabla1[[#This Row],[SERVICIO]]="COMIDA",3.5,IF(Tabla1[[#This Row],[SERVICIO]]="CONTROLADO",8,IF(Tabla1[[#This Row],[SERVICIO]]="RÁPIDO",4.5,IF(Tabla1[[#This Row],[SERVICIO]]="NORMAL",3,))))</f>
        <v>8</v>
      </c>
      <c r="S1427">
        <f>IF(Tabla1[[#This Row],[SERVICIO]]="COMIDA",0.75,IF(Tabla1[[#This Row],[SERVICIO]]="CONTROLADO",2.65,IF(Tabla1[[#This Row],[SERVICIO]]="RÁPIDO",0.55,IF(Tabla1[[#This Row],[SERVICIO]]="NORMAL",1.2,))))</f>
        <v>2.65</v>
      </c>
      <c r="T1427" s="2">
        <f>IF(Tabla1[[#This Row],[KILOMETROS ADICIONALES]]=0,Tabla1[[#This Row],[KILOMETROS]]*Tabla1[[#This Row],[COSTO NORMAL]],Tabla1[[#This Row],[COSTO NORMAL]]*Tabla1[[#This Row],[KILOMETROS HASTA]])</f>
        <v>88.96</v>
      </c>
      <c r="U1427" s="2">
        <f>Tabla1[[#This Row],[KILOMETROS ADICIONALES]]*Tabla1[[#This Row],[COSTO ADICIONAL]]</f>
        <v>0</v>
      </c>
      <c r="V1427">
        <v>225.47</v>
      </c>
      <c r="W1427" s="2">
        <f>Tabla1[[#This Row],[COSTO NORMAL2]]+Tabla1[[#This Row],[COSTO ADICIONAL2]]</f>
        <v>88.96</v>
      </c>
    </row>
    <row r="1428" spans="1:23" x14ac:dyDescent="0.25">
      <c r="A1428" t="s">
        <v>72</v>
      </c>
      <c r="B1428" t="s">
        <v>2329</v>
      </c>
      <c r="C1428" t="s">
        <v>10519</v>
      </c>
      <c r="D1428" t="s">
        <v>13</v>
      </c>
      <c r="E1428" t="s">
        <v>14845</v>
      </c>
      <c r="F1428" t="s">
        <v>295</v>
      </c>
      <c r="G1428" t="s">
        <v>15</v>
      </c>
      <c r="H1428" t="s">
        <v>72</v>
      </c>
      <c r="I1428" t="s">
        <v>2330</v>
      </c>
      <c r="J1428" t="str">
        <f>MID(Tabla1[[#This Row],[HORA2]],1,2)</f>
        <v>15</v>
      </c>
      <c r="K1428" t="s">
        <v>19</v>
      </c>
      <c r="L1428" t="s">
        <v>102</v>
      </c>
      <c r="M1428" t="s">
        <v>14867</v>
      </c>
      <c r="N1428" t="s">
        <v>22</v>
      </c>
      <c r="O1428">
        <v>3.07</v>
      </c>
      <c r="P14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28">
        <f>IF(Tabla1[[#This Row],[SERVICIO]]="COMIDA",3,IF(Tabla1[[#This Row],[SERVICIO]]="CONTROLADO",12,IF(Tabla1[[#This Row],[SERVICIO]]="RÁPIDO",3.75,IF(Tabla1[[#This Row],[SERVICIO]]="NORMAL",2.5,))))</f>
        <v>3.75</v>
      </c>
      <c r="R1428">
        <f>IF(Tabla1[[#This Row],[SERVICIO]]="COMIDA",3.5,IF(Tabla1[[#This Row],[SERVICIO]]="CONTROLADO",8,IF(Tabla1[[#This Row],[SERVICIO]]="RÁPIDO",4.5,IF(Tabla1[[#This Row],[SERVICIO]]="NORMAL",3,))))</f>
        <v>4.5</v>
      </c>
      <c r="S14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8" s="2">
        <f>IF(Tabla1[[#This Row],[KILOMETROS ADICIONALES]]=0,Tabla1[[#This Row],[KILOMETROS]]*Tabla1[[#This Row],[COSTO NORMAL]],Tabla1[[#This Row],[COSTO NORMAL]]*Tabla1[[#This Row],[KILOMETROS HASTA]])</f>
        <v>13.815</v>
      </c>
      <c r="U1428" s="2">
        <f>Tabla1[[#This Row],[KILOMETROS ADICIONALES]]*Tabla1[[#This Row],[COSTO ADICIONAL]]</f>
        <v>0</v>
      </c>
      <c r="V1428">
        <v>218.42</v>
      </c>
      <c r="W1428" s="2">
        <f>Tabla1[[#This Row],[COSTO NORMAL2]]+Tabla1[[#This Row],[COSTO ADICIONAL2]]</f>
        <v>13.815</v>
      </c>
    </row>
    <row r="1429" spans="1:23" x14ac:dyDescent="0.25">
      <c r="A1429" t="s">
        <v>72</v>
      </c>
      <c r="B1429" t="s">
        <v>2331</v>
      </c>
      <c r="C1429" t="s">
        <v>10520</v>
      </c>
      <c r="D1429" t="s">
        <v>13</v>
      </c>
      <c r="E1429" t="s">
        <v>14845</v>
      </c>
      <c r="F1429" t="s">
        <v>14</v>
      </c>
      <c r="G1429" t="s">
        <v>15</v>
      </c>
      <c r="H1429" t="s">
        <v>72</v>
      </c>
      <c r="I1429" t="s">
        <v>2332</v>
      </c>
      <c r="J1429" t="str">
        <f>MID(Tabla1[[#This Row],[HORA2]],1,2)</f>
        <v>16</v>
      </c>
      <c r="K1429" t="s">
        <v>35</v>
      </c>
      <c r="L1429" t="s">
        <v>65</v>
      </c>
      <c r="M1429" t="s">
        <v>14867</v>
      </c>
      <c r="N1429" t="s">
        <v>22</v>
      </c>
      <c r="O1429">
        <v>6.09</v>
      </c>
      <c r="P14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1429">
        <f>IF(Tabla1[[#This Row],[SERVICIO]]="COMIDA",3,IF(Tabla1[[#This Row],[SERVICIO]]="CONTROLADO",12,IF(Tabla1[[#This Row],[SERVICIO]]="RÁPIDO",3.75,IF(Tabla1[[#This Row],[SERVICIO]]="NORMAL",2.5,))))</f>
        <v>3.75</v>
      </c>
      <c r="R1429">
        <f>IF(Tabla1[[#This Row],[SERVICIO]]="COMIDA",3.5,IF(Tabla1[[#This Row],[SERVICIO]]="CONTROLADO",8,IF(Tabla1[[#This Row],[SERVICIO]]="RÁPIDO",4.5,IF(Tabla1[[#This Row],[SERVICIO]]="NORMAL",3,))))</f>
        <v>4.5</v>
      </c>
      <c r="S14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29" s="2">
        <f>IF(Tabla1[[#This Row],[KILOMETROS ADICIONALES]]=0,Tabla1[[#This Row],[KILOMETROS]]*Tabla1[[#This Row],[COSTO NORMAL]],Tabla1[[#This Row],[COSTO NORMAL]]*Tabla1[[#This Row],[KILOMETROS HASTA]])</f>
        <v>16.875</v>
      </c>
      <c r="U1429" s="2">
        <f>Tabla1[[#This Row],[KILOMETROS ADICIONALES]]*Tabla1[[#This Row],[COSTO ADICIONAL]]</f>
        <v>1.2869999999999999</v>
      </c>
      <c r="V1429">
        <v>234.64</v>
      </c>
      <c r="W1429" s="2">
        <f>Tabla1[[#This Row],[COSTO NORMAL2]]+Tabla1[[#This Row],[COSTO ADICIONAL2]]</f>
        <v>18.161999999999999</v>
      </c>
    </row>
    <row r="1430" spans="1:23" x14ac:dyDescent="0.25">
      <c r="A1430" t="s">
        <v>72</v>
      </c>
      <c r="B1430" t="s">
        <v>2333</v>
      </c>
      <c r="C1430" t="s">
        <v>10521</v>
      </c>
      <c r="E1430" t="s">
        <v>14845</v>
      </c>
      <c r="F1430" t="s">
        <v>76</v>
      </c>
      <c r="G1430" t="s">
        <v>15</v>
      </c>
      <c r="H1430" t="s">
        <v>72</v>
      </c>
      <c r="I1430" t="s">
        <v>2334</v>
      </c>
      <c r="J1430" t="str">
        <f>MID(Tabla1[[#This Row],[HORA2]],1,2)</f>
        <v>15</v>
      </c>
      <c r="K1430" t="s">
        <v>43</v>
      </c>
      <c r="L1430" t="s">
        <v>57</v>
      </c>
      <c r="M1430" t="s">
        <v>14867</v>
      </c>
      <c r="N1430" t="s">
        <v>22</v>
      </c>
      <c r="O1430">
        <v>4.5199999999999996</v>
      </c>
      <c r="P14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0.76999999999999957</v>
      </c>
      <c r="Q1430">
        <f>IF(Tabla1[[#This Row],[SERVICIO]]="COMIDA",3,IF(Tabla1[[#This Row],[SERVICIO]]="CONTROLADO",12,IF(Tabla1[[#This Row],[SERVICIO]]="RÁPIDO",3.75,IF(Tabla1[[#This Row],[SERVICIO]]="NORMAL",2.5,))))</f>
        <v>3.75</v>
      </c>
      <c r="R1430">
        <f>IF(Tabla1[[#This Row],[SERVICIO]]="COMIDA",3.5,IF(Tabla1[[#This Row],[SERVICIO]]="CONTROLADO",8,IF(Tabla1[[#This Row],[SERVICIO]]="RÁPIDO",4.5,IF(Tabla1[[#This Row],[SERVICIO]]="NORMAL",3,))))</f>
        <v>4.5</v>
      </c>
      <c r="S14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0" s="2">
        <f>IF(Tabla1[[#This Row],[KILOMETROS ADICIONALES]]=0,Tabla1[[#This Row],[KILOMETROS]]*Tabla1[[#This Row],[COSTO NORMAL]],Tabla1[[#This Row],[COSTO NORMAL]]*Tabla1[[#This Row],[KILOMETROS HASTA]])</f>
        <v>16.875</v>
      </c>
      <c r="U1430" s="2">
        <f>Tabla1[[#This Row],[KILOMETROS ADICIONALES]]*Tabla1[[#This Row],[COSTO ADICIONAL]]</f>
        <v>0.42349999999999982</v>
      </c>
      <c r="V1430">
        <v>213.09</v>
      </c>
      <c r="W1430" s="2">
        <f>Tabla1[[#This Row],[COSTO NORMAL2]]+Tabla1[[#This Row],[COSTO ADICIONAL2]]</f>
        <v>17.298500000000001</v>
      </c>
    </row>
    <row r="1431" spans="1:23" x14ac:dyDescent="0.25">
      <c r="A1431" t="s">
        <v>72</v>
      </c>
      <c r="B1431" t="s">
        <v>2335</v>
      </c>
      <c r="C1431" t="s">
        <v>10522</v>
      </c>
      <c r="D1431" t="s">
        <v>13</v>
      </c>
      <c r="E1431" t="s">
        <v>14847</v>
      </c>
      <c r="F1431" t="s">
        <v>14</v>
      </c>
      <c r="G1431" t="s">
        <v>15</v>
      </c>
      <c r="H1431" t="s">
        <v>72</v>
      </c>
      <c r="I1431" t="s">
        <v>1512</v>
      </c>
      <c r="J1431" t="str">
        <f>MID(Tabla1[[#This Row],[HORA2]],1,2)</f>
        <v>15</v>
      </c>
      <c r="K1431" t="s">
        <v>19</v>
      </c>
      <c r="L1431" t="s">
        <v>78</v>
      </c>
      <c r="M1431" t="s">
        <v>14867</v>
      </c>
      <c r="N1431" t="s">
        <v>22</v>
      </c>
      <c r="O1431">
        <v>6.83</v>
      </c>
      <c r="P14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3.83</v>
      </c>
      <c r="Q1431">
        <f>IF(Tabla1[[#This Row],[SERVICIO]]="COMIDA",3,IF(Tabla1[[#This Row],[SERVICIO]]="CONTROLADO",12,IF(Tabla1[[#This Row],[SERVICIO]]="RÁPIDO",3.75,IF(Tabla1[[#This Row],[SERVICIO]]="NORMAL",2.5,))))</f>
        <v>3</v>
      </c>
      <c r="R1431">
        <f>IF(Tabla1[[#This Row],[SERVICIO]]="COMIDA",3.5,IF(Tabla1[[#This Row],[SERVICIO]]="CONTROLADO",8,IF(Tabla1[[#This Row],[SERVICIO]]="RÁPIDO",4.5,IF(Tabla1[[#This Row],[SERVICIO]]="NORMAL",3,))))</f>
        <v>3.5</v>
      </c>
      <c r="S1431">
        <f>IF(Tabla1[[#This Row],[SERVICIO]]="COMIDA",0.75,IF(Tabla1[[#This Row],[SERVICIO]]="CONTROLADO",2.65,IF(Tabla1[[#This Row],[SERVICIO]]="RÁPIDO",0.55,IF(Tabla1[[#This Row],[SERVICIO]]="NORMAL",1.2,))))</f>
        <v>0.75</v>
      </c>
      <c r="T1431" s="2">
        <f>IF(Tabla1[[#This Row],[KILOMETROS ADICIONALES]]=0,Tabla1[[#This Row],[KILOMETROS]]*Tabla1[[#This Row],[COSTO NORMAL]],Tabla1[[#This Row],[COSTO NORMAL]]*Tabla1[[#This Row],[KILOMETROS HASTA]])</f>
        <v>10.5</v>
      </c>
      <c r="U1431" s="2">
        <f>Tabla1[[#This Row],[KILOMETROS ADICIONALES]]*Tabla1[[#This Row],[COSTO ADICIONAL]]</f>
        <v>2.8725000000000001</v>
      </c>
      <c r="V1431">
        <v>212.81</v>
      </c>
      <c r="W1431" s="2">
        <f>Tabla1[[#This Row],[COSTO NORMAL2]]+Tabla1[[#This Row],[COSTO ADICIONAL2]]</f>
        <v>13.3725</v>
      </c>
    </row>
    <row r="1432" spans="1:23" x14ac:dyDescent="0.25">
      <c r="A1432" t="s">
        <v>72</v>
      </c>
      <c r="B1432" t="s">
        <v>2336</v>
      </c>
      <c r="C1432" t="s">
        <v>10523</v>
      </c>
      <c r="E1432" t="s">
        <v>14845</v>
      </c>
      <c r="F1432" t="s">
        <v>76</v>
      </c>
      <c r="G1432" t="s">
        <v>15</v>
      </c>
      <c r="H1432" t="s">
        <v>72</v>
      </c>
      <c r="I1432" t="s">
        <v>2337</v>
      </c>
      <c r="J1432" t="str">
        <f>MID(Tabla1[[#This Row],[HORA2]],1,2)</f>
        <v>15</v>
      </c>
      <c r="K1432" t="s">
        <v>43</v>
      </c>
      <c r="L1432" t="s">
        <v>65</v>
      </c>
      <c r="M1432" t="s">
        <v>14867</v>
      </c>
      <c r="N1432" t="s">
        <v>22</v>
      </c>
      <c r="O1432">
        <v>19.29</v>
      </c>
      <c r="P14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15.54</v>
      </c>
      <c r="Q1432">
        <f>IF(Tabla1[[#This Row],[SERVICIO]]="COMIDA",3,IF(Tabla1[[#This Row],[SERVICIO]]="CONTROLADO",12,IF(Tabla1[[#This Row],[SERVICIO]]="RÁPIDO",3.75,IF(Tabla1[[#This Row],[SERVICIO]]="NORMAL",2.5,))))</f>
        <v>3.75</v>
      </c>
      <c r="R1432">
        <f>IF(Tabla1[[#This Row],[SERVICIO]]="COMIDA",3.5,IF(Tabla1[[#This Row],[SERVICIO]]="CONTROLADO",8,IF(Tabla1[[#This Row],[SERVICIO]]="RÁPIDO",4.5,IF(Tabla1[[#This Row],[SERVICIO]]="NORMAL",3,))))</f>
        <v>4.5</v>
      </c>
      <c r="S14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2" s="2">
        <f>IF(Tabla1[[#This Row],[KILOMETROS ADICIONALES]]=0,Tabla1[[#This Row],[KILOMETROS]]*Tabla1[[#This Row],[COSTO NORMAL]],Tabla1[[#This Row],[COSTO NORMAL]]*Tabla1[[#This Row],[KILOMETROS HASTA]])</f>
        <v>16.875</v>
      </c>
      <c r="U1432" s="2">
        <f>Tabla1[[#This Row],[KILOMETROS ADICIONALES]]*Tabla1[[#This Row],[COSTO ADICIONAL]]</f>
        <v>8.5470000000000006</v>
      </c>
      <c r="V1432">
        <v>193.05</v>
      </c>
      <c r="W1432" s="2">
        <f>Tabla1[[#This Row],[COSTO NORMAL2]]+Tabla1[[#This Row],[COSTO ADICIONAL2]]</f>
        <v>25.422000000000001</v>
      </c>
    </row>
    <row r="1433" spans="1:23" x14ac:dyDescent="0.25">
      <c r="A1433" t="s">
        <v>72</v>
      </c>
      <c r="B1433" t="s">
        <v>2338</v>
      </c>
      <c r="C1433" t="s">
        <v>10524</v>
      </c>
      <c r="D1433" t="s">
        <v>13</v>
      </c>
      <c r="E1433" t="s">
        <v>14845</v>
      </c>
      <c r="F1433" t="s">
        <v>76</v>
      </c>
      <c r="G1433" t="s">
        <v>69</v>
      </c>
      <c r="H1433" t="s">
        <v>72</v>
      </c>
      <c r="I1433" t="s">
        <v>2339</v>
      </c>
      <c r="J1433" t="str">
        <f>MID(Tabla1[[#This Row],[HORA2]],1,2)</f>
        <v>17</v>
      </c>
      <c r="K1433" t="s">
        <v>78</v>
      </c>
      <c r="L1433" t="s">
        <v>78</v>
      </c>
      <c r="M1433" t="s">
        <v>14867</v>
      </c>
      <c r="N1433" t="s">
        <v>22</v>
      </c>
      <c r="O1433">
        <v>8.41</v>
      </c>
      <c r="P14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4.66</v>
      </c>
      <c r="Q1433">
        <f>IF(Tabla1[[#This Row],[SERVICIO]]="COMIDA",3,IF(Tabla1[[#This Row],[SERVICIO]]="CONTROLADO",12,IF(Tabla1[[#This Row],[SERVICIO]]="RÁPIDO",3.75,IF(Tabla1[[#This Row],[SERVICIO]]="NORMAL",2.5,))))</f>
        <v>3.75</v>
      </c>
      <c r="R1433">
        <f>IF(Tabla1[[#This Row],[SERVICIO]]="COMIDA",3.5,IF(Tabla1[[#This Row],[SERVICIO]]="CONTROLADO",8,IF(Tabla1[[#This Row],[SERVICIO]]="RÁPIDO",4.5,IF(Tabla1[[#This Row],[SERVICIO]]="NORMAL",3,))))</f>
        <v>4.5</v>
      </c>
      <c r="S14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3" s="2">
        <f>IF(Tabla1[[#This Row],[KILOMETROS ADICIONALES]]=0,Tabla1[[#This Row],[KILOMETROS]]*Tabla1[[#This Row],[COSTO NORMAL]],Tabla1[[#This Row],[COSTO NORMAL]]*Tabla1[[#This Row],[KILOMETROS HASTA]])</f>
        <v>16.875</v>
      </c>
      <c r="U1433" s="2">
        <f>Tabla1[[#This Row],[KILOMETROS ADICIONALES]]*Tabla1[[#This Row],[COSTO ADICIONAL]]</f>
        <v>2.5630000000000002</v>
      </c>
      <c r="V1433">
        <v>187.47</v>
      </c>
      <c r="W1433" s="2">
        <f>Tabla1[[#This Row],[COSTO NORMAL2]]+Tabla1[[#This Row],[COSTO ADICIONAL2]]</f>
        <v>19.437999999999999</v>
      </c>
    </row>
    <row r="1434" spans="1:23" x14ac:dyDescent="0.25">
      <c r="A1434" t="s">
        <v>72</v>
      </c>
      <c r="B1434" t="s">
        <v>2340</v>
      </c>
      <c r="C1434" t="s">
        <v>10525</v>
      </c>
      <c r="D1434" t="s">
        <v>13</v>
      </c>
      <c r="E1434" t="s">
        <v>14845</v>
      </c>
      <c r="F1434" t="s">
        <v>14</v>
      </c>
      <c r="G1434" t="s">
        <v>15</v>
      </c>
      <c r="H1434" t="s">
        <v>72</v>
      </c>
      <c r="I1434" t="s">
        <v>2341</v>
      </c>
      <c r="J1434" t="str">
        <f>MID(Tabla1[[#This Row],[HORA2]],1,2)</f>
        <v>17</v>
      </c>
      <c r="K1434" t="s">
        <v>96</v>
      </c>
      <c r="L1434" t="s">
        <v>19</v>
      </c>
      <c r="M1434" t="s">
        <v>14867</v>
      </c>
      <c r="N1434" t="s">
        <v>22</v>
      </c>
      <c r="O1434">
        <v>7.04</v>
      </c>
      <c r="P14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3.29</v>
      </c>
      <c r="Q1434">
        <f>IF(Tabla1[[#This Row],[SERVICIO]]="COMIDA",3,IF(Tabla1[[#This Row],[SERVICIO]]="CONTROLADO",12,IF(Tabla1[[#This Row],[SERVICIO]]="RÁPIDO",3.75,IF(Tabla1[[#This Row],[SERVICIO]]="NORMAL",2.5,))))</f>
        <v>3.75</v>
      </c>
      <c r="R1434">
        <f>IF(Tabla1[[#This Row],[SERVICIO]]="COMIDA",3.5,IF(Tabla1[[#This Row],[SERVICIO]]="CONTROLADO",8,IF(Tabla1[[#This Row],[SERVICIO]]="RÁPIDO",4.5,IF(Tabla1[[#This Row],[SERVICIO]]="NORMAL",3,))))</f>
        <v>4.5</v>
      </c>
      <c r="S14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4" s="2">
        <f>IF(Tabla1[[#This Row],[KILOMETROS ADICIONALES]]=0,Tabla1[[#This Row],[KILOMETROS]]*Tabla1[[#This Row],[COSTO NORMAL]],Tabla1[[#This Row],[COSTO NORMAL]]*Tabla1[[#This Row],[KILOMETROS HASTA]])</f>
        <v>16.875</v>
      </c>
      <c r="U1434" s="2">
        <f>Tabla1[[#This Row],[KILOMETROS ADICIONALES]]*Tabla1[[#This Row],[COSTO ADICIONAL]]</f>
        <v>1.8095000000000001</v>
      </c>
      <c r="V1434">
        <v>61.53</v>
      </c>
      <c r="W1434" s="2">
        <f>Tabla1[[#This Row],[COSTO NORMAL2]]+Tabla1[[#This Row],[COSTO ADICIONAL2]]</f>
        <v>18.6845</v>
      </c>
    </row>
    <row r="1435" spans="1:23" x14ac:dyDescent="0.25">
      <c r="A1435" t="s">
        <v>72</v>
      </c>
      <c r="B1435" t="s">
        <v>2342</v>
      </c>
      <c r="C1435" t="s">
        <v>10526</v>
      </c>
      <c r="D1435" t="s">
        <v>13</v>
      </c>
      <c r="E1435" t="s">
        <v>14845</v>
      </c>
      <c r="F1435" t="s">
        <v>14</v>
      </c>
      <c r="G1435" t="s">
        <v>15</v>
      </c>
      <c r="H1435" t="s">
        <v>72</v>
      </c>
      <c r="I1435" t="s">
        <v>2343</v>
      </c>
      <c r="J1435" t="str">
        <f>MID(Tabla1[[#This Row],[HORA2]],1,2)</f>
        <v>17</v>
      </c>
      <c r="K1435" t="s">
        <v>35</v>
      </c>
      <c r="L1435" t="s">
        <v>2011</v>
      </c>
      <c r="M1435" t="s">
        <v>14867</v>
      </c>
      <c r="N1435" t="s">
        <v>22</v>
      </c>
      <c r="O1435">
        <v>3.45</v>
      </c>
      <c r="P14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35">
        <f>IF(Tabla1[[#This Row],[SERVICIO]]="COMIDA",3,IF(Tabla1[[#This Row],[SERVICIO]]="CONTROLADO",12,IF(Tabla1[[#This Row],[SERVICIO]]="RÁPIDO",3.75,IF(Tabla1[[#This Row],[SERVICIO]]="NORMAL",2.5,))))</f>
        <v>3.75</v>
      </c>
      <c r="R1435">
        <f>IF(Tabla1[[#This Row],[SERVICIO]]="COMIDA",3.5,IF(Tabla1[[#This Row],[SERVICIO]]="CONTROLADO",8,IF(Tabla1[[#This Row],[SERVICIO]]="RÁPIDO",4.5,IF(Tabla1[[#This Row],[SERVICIO]]="NORMAL",3,))))</f>
        <v>4.5</v>
      </c>
      <c r="S14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5" s="2">
        <f>IF(Tabla1[[#This Row],[KILOMETROS ADICIONALES]]=0,Tabla1[[#This Row],[KILOMETROS]]*Tabla1[[#This Row],[COSTO NORMAL]],Tabla1[[#This Row],[COSTO NORMAL]]*Tabla1[[#This Row],[KILOMETROS HASTA]])</f>
        <v>15.525</v>
      </c>
      <c r="U1435" s="2">
        <f>Tabla1[[#This Row],[KILOMETROS ADICIONALES]]*Tabla1[[#This Row],[COSTO ADICIONAL]]</f>
        <v>0</v>
      </c>
      <c r="V1435">
        <v>56.51</v>
      </c>
      <c r="W1435" s="2">
        <f>Tabla1[[#This Row],[COSTO NORMAL2]]+Tabla1[[#This Row],[COSTO ADICIONAL2]]</f>
        <v>15.525</v>
      </c>
    </row>
    <row r="1436" spans="1:23" x14ac:dyDescent="0.25">
      <c r="A1436" t="s">
        <v>72</v>
      </c>
      <c r="B1436" t="s">
        <v>2344</v>
      </c>
      <c r="C1436" t="s">
        <v>10527</v>
      </c>
      <c r="D1436" t="s">
        <v>13</v>
      </c>
      <c r="E1436" t="s">
        <v>14845</v>
      </c>
      <c r="F1436" t="s">
        <v>14</v>
      </c>
      <c r="G1436" t="s">
        <v>15</v>
      </c>
      <c r="H1436" t="s">
        <v>72</v>
      </c>
      <c r="I1436" t="s">
        <v>2345</v>
      </c>
      <c r="J1436" t="str">
        <f>MID(Tabla1[[#This Row],[HORA2]],1,2)</f>
        <v>17</v>
      </c>
      <c r="K1436" t="s">
        <v>31</v>
      </c>
      <c r="L1436" t="s">
        <v>149</v>
      </c>
      <c r="M1436" t="s">
        <v>14867</v>
      </c>
      <c r="N1436" t="s">
        <v>22</v>
      </c>
      <c r="O1436">
        <v>15.16</v>
      </c>
      <c r="P14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11.41</v>
      </c>
      <c r="Q1436">
        <f>IF(Tabla1[[#This Row],[SERVICIO]]="COMIDA",3,IF(Tabla1[[#This Row],[SERVICIO]]="CONTROLADO",12,IF(Tabla1[[#This Row],[SERVICIO]]="RÁPIDO",3.75,IF(Tabla1[[#This Row],[SERVICIO]]="NORMAL",2.5,))))</f>
        <v>3.75</v>
      </c>
      <c r="R1436">
        <f>IF(Tabla1[[#This Row],[SERVICIO]]="COMIDA",3.5,IF(Tabla1[[#This Row],[SERVICIO]]="CONTROLADO",8,IF(Tabla1[[#This Row],[SERVICIO]]="RÁPIDO",4.5,IF(Tabla1[[#This Row],[SERVICIO]]="NORMAL",3,))))</f>
        <v>4.5</v>
      </c>
      <c r="S14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6" s="2">
        <f>IF(Tabla1[[#This Row],[KILOMETROS ADICIONALES]]=0,Tabla1[[#This Row],[KILOMETROS]]*Tabla1[[#This Row],[COSTO NORMAL]],Tabla1[[#This Row],[COSTO NORMAL]]*Tabla1[[#This Row],[KILOMETROS HASTA]])</f>
        <v>16.875</v>
      </c>
      <c r="U1436" s="2">
        <f>Tabla1[[#This Row],[KILOMETROS ADICIONALES]]*Tabla1[[#This Row],[COSTO ADICIONAL]]</f>
        <v>6.275500000000001</v>
      </c>
      <c r="V1436">
        <v>241.36</v>
      </c>
      <c r="W1436" s="2">
        <f>Tabla1[[#This Row],[COSTO NORMAL2]]+Tabla1[[#This Row],[COSTO ADICIONAL2]]</f>
        <v>23.150500000000001</v>
      </c>
    </row>
    <row r="1437" spans="1:23" x14ac:dyDescent="0.25">
      <c r="A1437" t="s">
        <v>72</v>
      </c>
      <c r="B1437" t="s">
        <v>1483</v>
      </c>
      <c r="C1437" t="s">
        <v>10528</v>
      </c>
      <c r="D1437" t="s">
        <v>13</v>
      </c>
      <c r="E1437" t="s">
        <v>14845</v>
      </c>
      <c r="F1437" t="s">
        <v>76</v>
      </c>
      <c r="G1437" t="s">
        <v>24</v>
      </c>
      <c r="H1437" t="s">
        <v>72</v>
      </c>
      <c r="I1437" t="s">
        <v>1651</v>
      </c>
      <c r="J1437" t="str">
        <f>MID(Tabla1[[#This Row],[HORA2]],1,2)</f>
        <v>18</v>
      </c>
      <c r="K1437" t="s">
        <v>31</v>
      </c>
      <c r="L1437" t="s">
        <v>31</v>
      </c>
      <c r="M1437" t="s">
        <v>14867</v>
      </c>
      <c r="N1437" t="s">
        <v>22</v>
      </c>
      <c r="O1437">
        <v>4.26</v>
      </c>
      <c r="P14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1437">
        <f>IF(Tabla1[[#This Row],[SERVICIO]]="COMIDA",3,IF(Tabla1[[#This Row],[SERVICIO]]="CONTROLADO",12,IF(Tabla1[[#This Row],[SERVICIO]]="RÁPIDO",3.75,IF(Tabla1[[#This Row],[SERVICIO]]="NORMAL",2.5,))))</f>
        <v>3.75</v>
      </c>
      <c r="R1437">
        <f>IF(Tabla1[[#This Row],[SERVICIO]]="COMIDA",3.5,IF(Tabla1[[#This Row],[SERVICIO]]="CONTROLADO",8,IF(Tabla1[[#This Row],[SERVICIO]]="RÁPIDO",4.5,IF(Tabla1[[#This Row],[SERVICIO]]="NORMAL",3,))))</f>
        <v>4.5</v>
      </c>
      <c r="S14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7" s="2">
        <f>IF(Tabla1[[#This Row],[KILOMETROS ADICIONALES]]=0,Tabla1[[#This Row],[KILOMETROS]]*Tabla1[[#This Row],[COSTO NORMAL]],Tabla1[[#This Row],[COSTO NORMAL]]*Tabla1[[#This Row],[KILOMETROS HASTA]])</f>
        <v>16.875</v>
      </c>
      <c r="U1437" s="2">
        <f>Tabla1[[#This Row],[KILOMETROS ADICIONALES]]*Tabla1[[#This Row],[COSTO ADICIONAL]]</f>
        <v>0.28049999999999992</v>
      </c>
      <c r="V1437">
        <v>202.32</v>
      </c>
      <c r="W1437" s="2">
        <f>Tabla1[[#This Row],[COSTO NORMAL2]]+Tabla1[[#This Row],[COSTO ADICIONAL2]]</f>
        <v>17.1555</v>
      </c>
    </row>
    <row r="1438" spans="1:23" x14ac:dyDescent="0.25">
      <c r="A1438" t="s">
        <v>72</v>
      </c>
      <c r="B1438" t="s">
        <v>2346</v>
      </c>
      <c r="C1438" t="s">
        <v>10529</v>
      </c>
      <c r="D1438" t="s">
        <v>13</v>
      </c>
      <c r="E1438" t="s">
        <v>14845</v>
      </c>
      <c r="F1438" t="s">
        <v>76</v>
      </c>
      <c r="G1438" t="s">
        <v>69</v>
      </c>
      <c r="H1438" t="s">
        <v>72</v>
      </c>
      <c r="I1438" t="s">
        <v>2347</v>
      </c>
      <c r="J1438" t="str">
        <f>MID(Tabla1[[#This Row],[HORA2]],1,2)</f>
        <v>16</v>
      </c>
      <c r="K1438" t="s">
        <v>53</v>
      </c>
      <c r="L1438" t="s">
        <v>31</v>
      </c>
      <c r="M1438" t="s">
        <v>14867</v>
      </c>
      <c r="N1438" t="s">
        <v>22</v>
      </c>
      <c r="O1438">
        <v>18.760000000000002</v>
      </c>
      <c r="P14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15.010000000000002</v>
      </c>
      <c r="Q1438">
        <f>IF(Tabla1[[#This Row],[SERVICIO]]="COMIDA",3,IF(Tabla1[[#This Row],[SERVICIO]]="CONTROLADO",12,IF(Tabla1[[#This Row],[SERVICIO]]="RÁPIDO",3.75,IF(Tabla1[[#This Row],[SERVICIO]]="NORMAL",2.5,))))</f>
        <v>3.75</v>
      </c>
      <c r="R1438">
        <f>IF(Tabla1[[#This Row],[SERVICIO]]="COMIDA",3.5,IF(Tabla1[[#This Row],[SERVICIO]]="CONTROLADO",8,IF(Tabla1[[#This Row],[SERVICIO]]="RÁPIDO",4.5,IF(Tabla1[[#This Row],[SERVICIO]]="NORMAL",3,))))</f>
        <v>4.5</v>
      </c>
      <c r="S14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8" s="2">
        <f>IF(Tabla1[[#This Row],[KILOMETROS ADICIONALES]]=0,Tabla1[[#This Row],[KILOMETROS]]*Tabla1[[#This Row],[COSTO NORMAL]],Tabla1[[#This Row],[COSTO NORMAL]]*Tabla1[[#This Row],[KILOMETROS HASTA]])</f>
        <v>16.875</v>
      </c>
      <c r="U1438" s="2">
        <f>Tabla1[[#This Row],[KILOMETROS ADICIONALES]]*Tabla1[[#This Row],[COSTO ADICIONAL]]</f>
        <v>8.2555000000000014</v>
      </c>
      <c r="V1438">
        <v>183.05</v>
      </c>
      <c r="W1438" s="2">
        <f>Tabla1[[#This Row],[COSTO NORMAL2]]+Tabla1[[#This Row],[COSTO ADICIONAL2]]</f>
        <v>25.130500000000001</v>
      </c>
    </row>
    <row r="1439" spans="1:23" x14ac:dyDescent="0.25">
      <c r="A1439" t="s">
        <v>72</v>
      </c>
      <c r="B1439" t="s">
        <v>2348</v>
      </c>
      <c r="C1439" t="s">
        <v>10530</v>
      </c>
      <c r="D1439" t="s">
        <v>13</v>
      </c>
      <c r="E1439" t="s">
        <v>14845</v>
      </c>
      <c r="F1439" t="s">
        <v>14</v>
      </c>
      <c r="G1439" t="s">
        <v>15</v>
      </c>
      <c r="H1439" t="s">
        <v>72</v>
      </c>
      <c r="I1439" t="s">
        <v>2349</v>
      </c>
      <c r="J1439" t="str">
        <f>MID(Tabla1[[#This Row],[HORA2]],1,2)</f>
        <v>15</v>
      </c>
      <c r="K1439" t="s">
        <v>35</v>
      </c>
      <c r="L1439" t="s">
        <v>65</v>
      </c>
      <c r="M1439" t="s">
        <v>14867</v>
      </c>
      <c r="N1439" t="s">
        <v>22</v>
      </c>
      <c r="O1439">
        <v>9.84</v>
      </c>
      <c r="P14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6.09</v>
      </c>
      <c r="Q1439">
        <f>IF(Tabla1[[#This Row],[SERVICIO]]="COMIDA",3,IF(Tabla1[[#This Row],[SERVICIO]]="CONTROLADO",12,IF(Tabla1[[#This Row],[SERVICIO]]="RÁPIDO",3.75,IF(Tabla1[[#This Row],[SERVICIO]]="NORMAL",2.5,))))</f>
        <v>3.75</v>
      </c>
      <c r="R1439">
        <f>IF(Tabla1[[#This Row],[SERVICIO]]="COMIDA",3.5,IF(Tabla1[[#This Row],[SERVICIO]]="CONTROLADO",8,IF(Tabla1[[#This Row],[SERVICIO]]="RÁPIDO",4.5,IF(Tabla1[[#This Row],[SERVICIO]]="NORMAL",3,))))</f>
        <v>4.5</v>
      </c>
      <c r="S14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39" s="2">
        <f>IF(Tabla1[[#This Row],[KILOMETROS ADICIONALES]]=0,Tabla1[[#This Row],[KILOMETROS]]*Tabla1[[#This Row],[COSTO NORMAL]],Tabla1[[#This Row],[COSTO NORMAL]]*Tabla1[[#This Row],[KILOMETROS HASTA]])</f>
        <v>16.875</v>
      </c>
      <c r="U1439" s="2">
        <f>Tabla1[[#This Row],[KILOMETROS ADICIONALES]]*Tabla1[[#This Row],[COSTO ADICIONAL]]</f>
        <v>3.3495000000000004</v>
      </c>
      <c r="V1439">
        <v>64.040000000000006</v>
      </c>
      <c r="W1439" s="2">
        <f>Tabla1[[#This Row],[COSTO NORMAL2]]+Tabla1[[#This Row],[COSTO ADICIONAL2]]</f>
        <v>20.224499999999999</v>
      </c>
    </row>
    <row r="1440" spans="1:23" x14ac:dyDescent="0.25">
      <c r="A1440" t="s">
        <v>72</v>
      </c>
      <c r="B1440" t="s">
        <v>2350</v>
      </c>
      <c r="C1440" t="s">
        <v>10531</v>
      </c>
      <c r="D1440" t="s">
        <v>13</v>
      </c>
      <c r="E1440" t="s">
        <v>14845</v>
      </c>
      <c r="F1440" t="s">
        <v>76</v>
      </c>
      <c r="G1440" t="s">
        <v>15</v>
      </c>
      <c r="H1440" t="s">
        <v>72</v>
      </c>
      <c r="I1440" t="s">
        <v>2351</v>
      </c>
      <c r="J1440" t="str">
        <f>MID(Tabla1[[#This Row],[HORA2]],1,2)</f>
        <v>18</v>
      </c>
      <c r="K1440" t="s">
        <v>110</v>
      </c>
      <c r="L1440" t="s">
        <v>110</v>
      </c>
      <c r="M1440" t="s">
        <v>14867</v>
      </c>
      <c r="N1440" t="s">
        <v>22</v>
      </c>
      <c r="O1440">
        <v>13.48</v>
      </c>
      <c r="P14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9.73</v>
      </c>
      <c r="Q1440">
        <f>IF(Tabla1[[#This Row],[SERVICIO]]="COMIDA",3,IF(Tabla1[[#This Row],[SERVICIO]]="CONTROLADO",12,IF(Tabla1[[#This Row],[SERVICIO]]="RÁPIDO",3.75,IF(Tabla1[[#This Row],[SERVICIO]]="NORMAL",2.5,))))</f>
        <v>3.75</v>
      </c>
      <c r="R1440">
        <f>IF(Tabla1[[#This Row],[SERVICIO]]="COMIDA",3.5,IF(Tabla1[[#This Row],[SERVICIO]]="CONTROLADO",8,IF(Tabla1[[#This Row],[SERVICIO]]="RÁPIDO",4.5,IF(Tabla1[[#This Row],[SERVICIO]]="NORMAL",3,))))</f>
        <v>4.5</v>
      </c>
      <c r="S14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0" s="2">
        <f>IF(Tabla1[[#This Row],[KILOMETROS ADICIONALES]]=0,Tabla1[[#This Row],[KILOMETROS]]*Tabla1[[#This Row],[COSTO NORMAL]],Tabla1[[#This Row],[COSTO NORMAL]]*Tabla1[[#This Row],[KILOMETROS HASTA]])</f>
        <v>16.875</v>
      </c>
      <c r="U1440" s="2">
        <f>Tabla1[[#This Row],[KILOMETROS ADICIONALES]]*Tabla1[[#This Row],[COSTO ADICIONAL]]</f>
        <v>5.3515000000000006</v>
      </c>
      <c r="V1440">
        <v>133.44</v>
      </c>
      <c r="W1440" s="2">
        <f>Tabla1[[#This Row],[COSTO NORMAL2]]+Tabla1[[#This Row],[COSTO ADICIONAL2]]</f>
        <v>22.226500000000001</v>
      </c>
    </row>
    <row r="1441" spans="1:23" x14ac:dyDescent="0.25">
      <c r="A1441" t="s">
        <v>72</v>
      </c>
      <c r="B1441" t="s">
        <v>2352</v>
      </c>
      <c r="C1441" t="s">
        <v>10532</v>
      </c>
      <c r="D1441" t="s">
        <v>13</v>
      </c>
      <c r="E1441" t="s">
        <v>14845</v>
      </c>
      <c r="F1441" t="s">
        <v>76</v>
      </c>
      <c r="G1441" t="s">
        <v>15</v>
      </c>
      <c r="H1441" t="s">
        <v>72</v>
      </c>
      <c r="I1441" t="s">
        <v>2353</v>
      </c>
      <c r="J1441" t="str">
        <f>MID(Tabla1[[#This Row],[HORA2]],1,2)</f>
        <v>17</v>
      </c>
      <c r="K1441" t="s">
        <v>44</v>
      </c>
      <c r="L1441" t="s">
        <v>44</v>
      </c>
      <c r="M1441" t="s">
        <v>14867</v>
      </c>
      <c r="N1441" t="s">
        <v>22</v>
      </c>
      <c r="O1441">
        <v>3.6</v>
      </c>
      <c r="P14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41">
        <f>IF(Tabla1[[#This Row],[SERVICIO]]="COMIDA",3,IF(Tabla1[[#This Row],[SERVICIO]]="CONTROLADO",12,IF(Tabla1[[#This Row],[SERVICIO]]="RÁPIDO",3.75,IF(Tabla1[[#This Row],[SERVICIO]]="NORMAL",2.5,))))</f>
        <v>3.75</v>
      </c>
      <c r="R1441">
        <f>IF(Tabla1[[#This Row],[SERVICIO]]="COMIDA",3.5,IF(Tabla1[[#This Row],[SERVICIO]]="CONTROLADO",8,IF(Tabla1[[#This Row],[SERVICIO]]="RÁPIDO",4.5,IF(Tabla1[[#This Row],[SERVICIO]]="NORMAL",3,))))</f>
        <v>4.5</v>
      </c>
      <c r="S14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1" s="2">
        <f>IF(Tabla1[[#This Row],[KILOMETROS ADICIONALES]]=0,Tabla1[[#This Row],[KILOMETROS]]*Tabla1[[#This Row],[COSTO NORMAL]],Tabla1[[#This Row],[COSTO NORMAL]]*Tabla1[[#This Row],[KILOMETROS HASTA]])</f>
        <v>16.2</v>
      </c>
      <c r="U1441" s="2">
        <f>Tabla1[[#This Row],[KILOMETROS ADICIONALES]]*Tabla1[[#This Row],[COSTO ADICIONAL]]</f>
        <v>0</v>
      </c>
      <c r="V1441">
        <v>141.80000000000001</v>
      </c>
      <c r="W1441" s="2">
        <f>Tabla1[[#This Row],[COSTO NORMAL2]]+Tabla1[[#This Row],[COSTO ADICIONAL2]]</f>
        <v>16.2</v>
      </c>
    </row>
    <row r="1442" spans="1:23" x14ac:dyDescent="0.25">
      <c r="A1442" t="s">
        <v>72</v>
      </c>
      <c r="B1442" t="s">
        <v>2354</v>
      </c>
      <c r="C1442" t="s">
        <v>10533</v>
      </c>
      <c r="D1442" t="s">
        <v>13</v>
      </c>
      <c r="E1442" t="s">
        <v>14845</v>
      </c>
      <c r="F1442" t="s">
        <v>76</v>
      </c>
      <c r="G1442" t="s">
        <v>69</v>
      </c>
      <c r="H1442" t="s">
        <v>72</v>
      </c>
      <c r="I1442" t="s">
        <v>2355</v>
      </c>
      <c r="J1442" t="str">
        <f>MID(Tabla1[[#This Row],[HORA2]],1,2)</f>
        <v>16</v>
      </c>
      <c r="K1442" t="s">
        <v>53</v>
      </c>
      <c r="L1442" t="s">
        <v>53</v>
      </c>
      <c r="M1442" t="s">
        <v>14867</v>
      </c>
      <c r="N1442" t="s">
        <v>22</v>
      </c>
      <c r="O1442">
        <v>16.600000000000001</v>
      </c>
      <c r="P14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12.850000000000001</v>
      </c>
      <c r="Q1442">
        <f>IF(Tabla1[[#This Row],[SERVICIO]]="COMIDA",3,IF(Tabla1[[#This Row],[SERVICIO]]="CONTROLADO",12,IF(Tabla1[[#This Row],[SERVICIO]]="RÁPIDO",3.75,IF(Tabla1[[#This Row],[SERVICIO]]="NORMAL",2.5,))))</f>
        <v>3.75</v>
      </c>
      <c r="R1442">
        <f>IF(Tabla1[[#This Row],[SERVICIO]]="COMIDA",3.5,IF(Tabla1[[#This Row],[SERVICIO]]="CONTROLADO",8,IF(Tabla1[[#This Row],[SERVICIO]]="RÁPIDO",4.5,IF(Tabla1[[#This Row],[SERVICIO]]="NORMAL",3,))))</f>
        <v>4.5</v>
      </c>
      <c r="S14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2" s="2">
        <f>IF(Tabla1[[#This Row],[KILOMETROS ADICIONALES]]=0,Tabla1[[#This Row],[KILOMETROS]]*Tabla1[[#This Row],[COSTO NORMAL]],Tabla1[[#This Row],[COSTO NORMAL]]*Tabla1[[#This Row],[KILOMETROS HASTA]])</f>
        <v>16.875</v>
      </c>
      <c r="U1442" s="2">
        <f>Tabla1[[#This Row],[KILOMETROS ADICIONALES]]*Tabla1[[#This Row],[COSTO ADICIONAL]]</f>
        <v>7.0675000000000017</v>
      </c>
      <c r="V1442">
        <v>192.33</v>
      </c>
      <c r="W1442" s="2">
        <f>Tabla1[[#This Row],[COSTO NORMAL2]]+Tabla1[[#This Row],[COSTO ADICIONAL2]]</f>
        <v>23.942500000000003</v>
      </c>
    </row>
    <row r="1443" spans="1:23" x14ac:dyDescent="0.25">
      <c r="A1443" t="s">
        <v>72</v>
      </c>
      <c r="B1443" t="s">
        <v>2356</v>
      </c>
      <c r="C1443" t="s">
        <v>10534</v>
      </c>
      <c r="D1443" t="s">
        <v>13</v>
      </c>
      <c r="E1443" t="s">
        <v>14845</v>
      </c>
      <c r="F1443" t="s">
        <v>76</v>
      </c>
      <c r="G1443" t="s">
        <v>15</v>
      </c>
      <c r="H1443" t="s">
        <v>72</v>
      </c>
      <c r="I1443" t="s">
        <v>2357</v>
      </c>
      <c r="J1443" t="str">
        <f>MID(Tabla1[[#This Row],[HORA2]],1,2)</f>
        <v>18</v>
      </c>
      <c r="K1443" t="s">
        <v>79</v>
      </c>
      <c r="L1443" t="s">
        <v>79</v>
      </c>
      <c r="M1443" t="s">
        <v>14867</v>
      </c>
      <c r="N1443" t="s">
        <v>22</v>
      </c>
      <c r="O1443">
        <v>3.24</v>
      </c>
      <c r="P14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43">
        <f>IF(Tabla1[[#This Row],[SERVICIO]]="COMIDA",3,IF(Tabla1[[#This Row],[SERVICIO]]="CONTROLADO",12,IF(Tabla1[[#This Row],[SERVICIO]]="RÁPIDO",3.75,IF(Tabla1[[#This Row],[SERVICIO]]="NORMAL",2.5,))))</f>
        <v>3.75</v>
      </c>
      <c r="R1443">
        <f>IF(Tabla1[[#This Row],[SERVICIO]]="COMIDA",3.5,IF(Tabla1[[#This Row],[SERVICIO]]="CONTROLADO",8,IF(Tabla1[[#This Row],[SERVICIO]]="RÁPIDO",4.5,IF(Tabla1[[#This Row],[SERVICIO]]="NORMAL",3,))))</f>
        <v>4.5</v>
      </c>
      <c r="S14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3" s="2">
        <f>IF(Tabla1[[#This Row],[KILOMETROS ADICIONALES]]=0,Tabla1[[#This Row],[KILOMETROS]]*Tabla1[[#This Row],[COSTO NORMAL]],Tabla1[[#This Row],[COSTO NORMAL]]*Tabla1[[#This Row],[KILOMETROS HASTA]])</f>
        <v>14.580000000000002</v>
      </c>
      <c r="U1443" s="2">
        <f>Tabla1[[#This Row],[KILOMETROS ADICIONALES]]*Tabla1[[#This Row],[COSTO ADICIONAL]]</f>
        <v>0</v>
      </c>
      <c r="V1443">
        <v>79.650000000000006</v>
      </c>
      <c r="W1443" s="2">
        <f>Tabla1[[#This Row],[COSTO NORMAL2]]+Tabla1[[#This Row],[COSTO ADICIONAL2]]</f>
        <v>14.580000000000002</v>
      </c>
    </row>
    <row r="1444" spans="1:23" x14ac:dyDescent="0.25">
      <c r="A1444" t="s">
        <v>72</v>
      </c>
      <c r="B1444" t="s">
        <v>2358</v>
      </c>
      <c r="C1444" t="s">
        <v>10535</v>
      </c>
      <c r="D1444" t="s">
        <v>13</v>
      </c>
      <c r="E1444" t="s">
        <v>14845</v>
      </c>
      <c r="F1444" t="s">
        <v>76</v>
      </c>
      <c r="G1444" t="s">
        <v>69</v>
      </c>
      <c r="H1444" t="s">
        <v>72</v>
      </c>
      <c r="I1444" t="s">
        <v>2359</v>
      </c>
      <c r="J1444" t="str">
        <f>MID(Tabla1[[#This Row],[HORA2]],1,2)</f>
        <v>17</v>
      </c>
      <c r="K1444" t="s">
        <v>110</v>
      </c>
      <c r="L1444" t="s">
        <v>110</v>
      </c>
      <c r="M1444" t="s">
        <v>14867</v>
      </c>
      <c r="N1444" t="s">
        <v>22</v>
      </c>
      <c r="O1444">
        <v>13.35</v>
      </c>
      <c r="P14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</v>
      </c>
      <c r="Q1444">
        <f>IF(Tabla1[[#This Row],[SERVICIO]]="COMIDA",3,IF(Tabla1[[#This Row],[SERVICIO]]="CONTROLADO",12,IF(Tabla1[[#This Row],[SERVICIO]]="RÁPIDO",3.75,IF(Tabla1[[#This Row],[SERVICIO]]="NORMAL",2.5,))))</f>
        <v>3.75</v>
      </c>
      <c r="R1444">
        <f>IF(Tabla1[[#This Row],[SERVICIO]]="COMIDA",3.5,IF(Tabla1[[#This Row],[SERVICIO]]="CONTROLADO",8,IF(Tabla1[[#This Row],[SERVICIO]]="RÁPIDO",4.5,IF(Tabla1[[#This Row],[SERVICIO]]="NORMAL",3,))))</f>
        <v>4.5</v>
      </c>
      <c r="S14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4" s="2">
        <f>IF(Tabla1[[#This Row],[KILOMETROS ADICIONALES]]=0,Tabla1[[#This Row],[KILOMETROS]]*Tabla1[[#This Row],[COSTO NORMAL]],Tabla1[[#This Row],[COSTO NORMAL]]*Tabla1[[#This Row],[KILOMETROS HASTA]])</f>
        <v>16.875</v>
      </c>
      <c r="U1444" s="2">
        <f>Tabla1[[#This Row],[KILOMETROS ADICIONALES]]*Tabla1[[#This Row],[COSTO ADICIONAL]]</f>
        <v>5.28</v>
      </c>
      <c r="V1444">
        <v>47.28</v>
      </c>
      <c r="W1444" s="2">
        <f>Tabla1[[#This Row],[COSTO NORMAL2]]+Tabla1[[#This Row],[COSTO ADICIONAL2]]</f>
        <v>22.155000000000001</v>
      </c>
    </row>
    <row r="1445" spans="1:23" x14ac:dyDescent="0.25">
      <c r="A1445" t="s">
        <v>72</v>
      </c>
      <c r="B1445" t="s">
        <v>2360</v>
      </c>
      <c r="C1445" t="s">
        <v>10536</v>
      </c>
      <c r="D1445" t="s">
        <v>13</v>
      </c>
      <c r="E1445" t="s">
        <v>14845</v>
      </c>
      <c r="F1445" t="s">
        <v>76</v>
      </c>
      <c r="G1445" t="s">
        <v>15</v>
      </c>
      <c r="H1445" t="s">
        <v>72</v>
      </c>
      <c r="I1445" t="s">
        <v>1593</v>
      </c>
      <c r="J1445" t="str">
        <f>MID(Tabla1[[#This Row],[HORA2]],1,2)</f>
        <v>16</v>
      </c>
      <c r="K1445" t="s">
        <v>271</v>
      </c>
      <c r="L1445" t="s">
        <v>105</v>
      </c>
      <c r="M1445" t="s">
        <v>14867</v>
      </c>
      <c r="N1445" t="s">
        <v>22</v>
      </c>
      <c r="O1445">
        <v>11.48</v>
      </c>
      <c r="P14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7.73</v>
      </c>
      <c r="Q1445">
        <f>IF(Tabla1[[#This Row],[SERVICIO]]="COMIDA",3,IF(Tabla1[[#This Row],[SERVICIO]]="CONTROLADO",12,IF(Tabla1[[#This Row],[SERVICIO]]="RÁPIDO",3.75,IF(Tabla1[[#This Row],[SERVICIO]]="NORMAL",2.5,))))</f>
        <v>3.75</v>
      </c>
      <c r="R1445">
        <f>IF(Tabla1[[#This Row],[SERVICIO]]="COMIDA",3.5,IF(Tabla1[[#This Row],[SERVICIO]]="CONTROLADO",8,IF(Tabla1[[#This Row],[SERVICIO]]="RÁPIDO",4.5,IF(Tabla1[[#This Row],[SERVICIO]]="NORMAL",3,))))</f>
        <v>4.5</v>
      </c>
      <c r="S14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5" s="2">
        <f>IF(Tabla1[[#This Row],[KILOMETROS ADICIONALES]]=0,Tabla1[[#This Row],[KILOMETROS]]*Tabla1[[#This Row],[COSTO NORMAL]],Tabla1[[#This Row],[COSTO NORMAL]]*Tabla1[[#This Row],[KILOMETROS HASTA]])</f>
        <v>16.875</v>
      </c>
      <c r="U1445" s="2">
        <f>Tabla1[[#This Row],[KILOMETROS ADICIONALES]]*Tabla1[[#This Row],[COSTO ADICIONAL]]</f>
        <v>4.2515000000000009</v>
      </c>
      <c r="V1445">
        <v>182.41</v>
      </c>
      <c r="W1445" s="2">
        <f>Tabla1[[#This Row],[COSTO NORMAL2]]+Tabla1[[#This Row],[COSTO ADICIONAL2]]</f>
        <v>21.1265</v>
      </c>
    </row>
    <row r="1446" spans="1:23" x14ac:dyDescent="0.25">
      <c r="A1446" t="s">
        <v>72</v>
      </c>
      <c r="B1446" t="s">
        <v>2361</v>
      </c>
      <c r="C1446" t="s">
        <v>10537</v>
      </c>
      <c r="D1446" t="s">
        <v>13</v>
      </c>
      <c r="E1446" t="s">
        <v>14845</v>
      </c>
      <c r="F1446" t="s">
        <v>76</v>
      </c>
      <c r="G1446" t="s">
        <v>15</v>
      </c>
      <c r="H1446" t="s">
        <v>72</v>
      </c>
      <c r="I1446" t="s">
        <v>2362</v>
      </c>
      <c r="J1446" t="str">
        <f>MID(Tabla1[[#This Row],[HORA2]],1,2)</f>
        <v>16</v>
      </c>
      <c r="K1446" t="s">
        <v>19</v>
      </c>
      <c r="L1446" t="s">
        <v>19</v>
      </c>
      <c r="M1446" t="s">
        <v>14867</v>
      </c>
      <c r="N1446" t="s">
        <v>22</v>
      </c>
      <c r="O1446">
        <v>8.66</v>
      </c>
      <c r="P14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4.91</v>
      </c>
      <c r="Q1446">
        <f>IF(Tabla1[[#This Row],[SERVICIO]]="COMIDA",3,IF(Tabla1[[#This Row],[SERVICIO]]="CONTROLADO",12,IF(Tabla1[[#This Row],[SERVICIO]]="RÁPIDO",3.75,IF(Tabla1[[#This Row],[SERVICIO]]="NORMAL",2.5,))))</f>
        <v>3.75</v>
      </c>
      <c r="R1446">
        <f>IF(Tabla1[[#This Row],[SERVICIO]]="COMIDA",3.5,IF(Tabla1[[#This Row],[SERVICIO]]="CONTROLADO",8,IF(Tabla1[[#This Row],[SERVICIO]]="RÁPIDO",4.5,IF(Tabla1[[#This Row],[SERVICIO]]="NORMAL",3,))))</f>
        <v>4.5</v>
      </c>
      <c r="S14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6" s="2">
        <f>IF(Tabla1[[#This Row],[KILOMETROS ADICIONALES]]=0,Tabla1[[#This Row],[KILOMETROS]]*Tabla1[[#This Row],[COSTO NORMAL]],Tabla1[[#This Row],[COSTO NORMAL]]*Tabla1[[#This Row],[KILOMETROS HASTA]])</f>
        <v>16.875</v>
      </c>
      <c r="U1446" s="2">
        <f>Tabla1[[#This Row],[KILOMETROS ADICIONALES]]*Tabla1[[#This Row],[COSTO ADICIONAL]]</f>
        <v>2.7005000000000003</v>
      </c>
      <c r="V1446">
        <v>226.65</v>
      </c>
      <c r="W1446" s="2">
        <f>Tabla1[[#This Row],[COSTO NORMAL2]]+Tabla1[[#This Row],[COSTO ADICIONAL2]]</f>
        <v>19.575500000000002</v>
      </c>
    </row>
    <row r="1447" spans="1:23" x14ac:dyDescent="0.25">
      <c r="A1447" t="s">
        <v>72</v>
      </c>
      <c r="B1447" t="s">
        <v>2363</v>
      </c>
      <c r="C1447" t="s">
        <v>10538</v>
      </c>
      <c r="D1447" t="s">
        <v>13</v>
      </c>
      <c r="E1447" t="s">
        <v>14845</v>
      </c>
      <c r="F1447" t="s">
        <v>76</v>
      </c>
      <c r="G1447" t="s">
        <v>15</v>
      </c>
      <c r="H1447" t="s">
        <v>72</v>
      </c>
      <c r="I1447" t="s">
        <v>440</v>
      </c>
      <c r="J1447" t="str">
        <f>MID(Tabla1[[#This Row],[HORA2]],1,2)</f>
        <v>16</v>
      </c>
      <c r="K1447" t="s">
        <v>43</v>
      </c>
      <c r="L1447" t="s">
        <v>43</v>
      </c>
      <c r="M1447" t="s">
        <v>14867</v>
      </c>
      <c r="N1447" t="s">
        <v>22</v>
      </c>
      <c r="O1447">
        <v>12.02</v>
      </c>
      <c r="P14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8.27</v>
      </c>
      <c r="Q1447">
        <f>IF(Tabla1[[#This Row],[SERVICIO]]="COMIDA",3,IF(Tabla1[[#This Row],[SERVICIO]]="CONTROLADO",12,IF(Tabla1[[#This Row],[SERVICIO]]="RÁPIDO",3.75,IF(Tabla1[[#This Row],[SERVICIO]]="NORMAL",2.5,))))</f>
        <v>3.75</v>
      </c>
      <c r="R1447">
        <f>IF(Tabla1[[#This Row],[SERVICIO]]="COMIDA",3.5,IF(Tabla1[[#This Row],[SERVICIO]]="CONTROLADO",8,IF(Tabla1[[#This Row],[SERVICIO]]="RÁPIDO",4.5,IF(Tabla1[[#This Row],[SERVICIO]]="NORMAL",3,))))</f>
        <v>4.5</v>
      </c>
      <c r="S14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7" s="2">
        <f>IF(Tabla1[[#This Row],[KILOMETROS ADICIONALES]]=0,Tabla1[[#This Row],[KILOMETROS]]*Tabla1[[#This Row],[COSTO NORMAL]],Tabla1[[#This Row],[COSTO NORMAL]]*Tabla1[[#This Row],[KILOMETROS HASTA]])</f>
        <v>16.875</v>
      </c>
      <c r="U1447" s="2">
        <f>Tabla1[[#This Row],[KILOMETROS ADICIONALES]]*Tabla1[[#This Row],[COSTO ADICIONAL]]</f>
        <v>4.5484999999999998</v>
      </c>
      <c r="V1447">
        <v>121.04</v>
      </c>
      <c r="W1447" s="2">
        <f>Tabla1[[#This Row],[COSTO NORMAL2]]+Tabla1[[#This Row],[COSTO ADICIONAL2]]</f>
        <v>21.423500000000001</v>
      </c>
    </row>
    <row r="1448" spans="1:23" x14ac:dyDescent="0.25">
      <c r="A1448" t="s">
        <v>72</v>
      </c>
      <c r="B1448" t="s">
        <v>2364</v>
      </c>
      <c r="C1448" t="s">
        <v>10539</v>
      </c>
      <c r="D1448" t="s">
        <v>13</v>
      </c>
      <c r="E1448" t="s">
        <v>14845</v>
      </c>
      <c r="F1448" t="s">
        <v>76</v>
      </c>
      <c r="G1448" t="s">
        <v>15</v>
      </c>
      <c r="H1448" t="s">
        <v>72</v>
      </c>
      <c r="I1448" t="s">
        <v>2365</v>
      </c>
      <c r="J1448" t="str">
        <f>MID(Tabla1[[#This Row],[HORA2]],1,2)</f>
        <v>16</v>
      </c>
      <c r="K1448" t="s">
        <v>78</v>
      </c>
      <c r="L1448" t="s">
        <v>19</v>
      </c>
      <c r="M1448" t="s">
        <v>14867</v>
      </c>
      <c r="N1448" t="s">
        <v>22</v>
      </c>
      <c r="O1448">
        <v>9.5500000000000007</v>
      </c>
      <c r="P14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5.8000000000000007</v>
      </c>
      <c r="Q1448">
        <f>IF(Tabla1[[#This Row],[SERVICIO]]="COMIDA",3,IF(Tabla1[[#This Row],[SERVICIO]]="CONTROLADO",12,IF(Tabla1[[#This Row],[SERVICIO]]="RÁPIDO",3.75,IF(Tabla1[[#This Row],[SERVICIO]]="NORMAL",2.5,))))</f>
        <v>3.75</v>
      </c>
      <c r="R1448">
        <f>IF(Tabla1[[#This Row],[SERVICIO]]="COMIDA",3.5,IF(Tabla1[[#This Row],[SERVICIO]]="CONTROLADO",8,IF(Tabla1[[#This Row],[SERVICIO]]="RÁPIDO",4.5,IF(Tabla1[[#This Row],[SERVICIO]]="NORMAL",3,))))</f>
        <v>4.5</v>
      </c>
      <c r="S14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8" s="2">
        <f>IF(Tabla1[[#This Row],[KILOMETROS ADICIONALES]]=0,Tabla1[[#This Row],[KILOMETROS]]*Tabla1[[#This Row],[COSTO NORMAL]],Tabla1[[#This Row],[COSTO NORMAL]]*Tabla1[[#This Row],[KILOMETROS HASTA]])</f>
        <v>16.875</v>
      </c>
      <c r="U1448" s="2">
        <f>Tabla1[[#This Row],[KILOMETROS ADICIONALES]]*Tabla1[[#This Row],[COSTO ADICIONAL]]</f>
        <v>3.1900000000000008</v>
      </c>
      <c r="V1448">
        <v>75.98</v>
      </c>
      <c r="W1448" s="2">
        <f>Tabla1[[#This Row],[COSTO NORMAL2]]+Tabla1[[#This Row],[COSTO ADICIONAL2]]</f>
        <v>20.065000000000001</v>
      </c>
    </row>
    <row r="1449" spans="1:23" x14ac:dyDescent="0.25">
      <c r="A1449" t="s">
        <v>72</v>
      </c>
      <c r="B1449" t="s">
        <v>2366</v>
      </c>
      <c r="C1449" t="s">
        <v>10540</v>
      </c>
      <c r="D1449" t="s">
        <v>13</v>
      </c>
      <c r="E1449" t="s">
        <v>14845</v>
      </c>
      <c r="F1449" t="s">
        <v>14</v>
      </c>
      <c r="G1449" t="s">
        <v>15</v>
      </c>
      <c r="H1449" t="s">
        <v>72</v>
      </c>
      <c r="I1449" t="s">
        <v>2367</v>
      </c>
      <c r="J1449" t="str">
        <f>MID(Tabla1[[#This Row],[HORA2]],1,2)</f>
        <v>16</v>
      </c>
      <c r="K1449" t="s">
        <v>20</v>
      </c>
      <c r="L1449" t="s">
        <v>43</v>
      </c>
      <c r="M1449" t="s">
        <v>14867</v>
      </c>
      <c r="N1449" t="s">
        <v>22</v>
      </c>
      <c r="O1449">
        <v>17.760000000000002</v>
      </c>
      <c r="P14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14.010000000000002</v>
      </c>
      <c r="Q1449">
        <f>IF(Tabla1[[#This Row],[SERVICIO]]="COMIDA",3,IF(Tabla1[[#This Row],[SERVICIO]]="CONTROLADO",12,IF(Tabla1[[#This Row],[SERVICIO]]="RÁPIDO",3.75,IF(Tabla1[[#This Row],[SERVICIO]]="NORMAL",2.5,))))</f>
        <v>3.75</v>
      </c>
      <c r="R1449">
        <f>IF(Tabla1[[#This Row],[SERVICIO]]="COMIDA",3.5,IF(Tabla1[[#This Row],[SERVICIO]]="CONTROLADO",8,IF(Tabla1[[#This Row],[SERVICIO]]="RÁPIDO",4.5,IF(Tabla1[[#This Row],[SERVICIO]]="NORMAL",3,))))</f>
        <v>4.5</v>
      </c>
      <c r="S14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49" s="2">
        <f>IF(Tabla1[[#This Row],[KILOMETROS ADICIONALES]]=0,Tabla1[[#This Row],[KILOMETROS]]*Tabla1[[#This Row],[COSTO NORMAL]],Tabla1[[#This Row],[COSTO NORMAL]]*Tabla1[[#This Row],[KILOMETROS HASTA]])</f>
        <v>16.875</v>
      </c>
      <c r="U1449" s="2">
        <f>Tabla1[[#This Row],[KILOMETROS ADICIONALES]]*Tabla1[[#This Row],[COSTO ADICIONAL]]</f>
        <v>7.7055000000000016</v>
      </c>
      <c r="V1449">
        <v>119.51</v>
      </c>
      <c r="W1449" s="2">
        <f>Tabla1[[#This Row],[COSTO NORMAL2]]+Tabla1[[#This Row],[COSTO ADICIONAL2]]</f>
        <v>24.580500000000001</v>
      </c>
    </row>
    <row r="1450" spans="1:23" x14ac:dyDescent="0.25">
      <c r="A1450" t="s">
        <v>72</v>
      </c>
      <c r="B1450" t="s">
        <v>2366</v>
      </c>
      <c r="C1450" t="s">
        <v>10541</v>
      </c>
      <c r="D1450" t="s">
        <v>13</v>
      </c>
      <c r="E1450" t="s">
        <v>14845</v>
      </c>
      <c r="F1450" t="s">
        <v>14</v>
      </c>
      <c r="G1450" t="s">
        <v>15</v>
      </c>
      <c r="H1450" t="s">
        <v>72</v>
      </c>
      <c r="I1450" t="s">
        <v>2368</v>
      </c>
      <c r="J1450" t="str">
        <f>MID(Tabla1[[#This Row],[HORA2]],1,2)</f>
        <v>16</v>
      </c>
      <c r="K1450" t="s">
        <v>20</v>
      </c>
      <c r="L1450" t="s">
        <v>43</v>
      </c>
      <c r="M1450" t="s">
        <v>14867</v>
      </c>
      <c r="N1450" t="s">
        <v>22</v>
      </c>
      <c r="O1450">
        <v>14.89</v>
      </c>
      <c r="P14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11.14</v>
      </c>
      <c r="Q1450">
        <f>IF(Tabla1[[#This Row],[SERVICIO]]="COMIDA",3,IF(Tabla1[[#This Row],[SERVICIO]]="CONTROLADO",12,IF(Tabla1[[#This Row],[SERVICIO]]="RÁPIDO",3.75,IF(Tabla1[[#This Row],[SERVICIO]]="NORMAL",2.5,))))</f>
        <v>3.75</v>
      </c>
      <c r="R1450">
        <f>IF(Tabla1[[#This Row],[SERVICIO]]="COMIDA",3.5,IF(Tabla1[[#This Row],[SERVICIO]]="CONTROLADO",8,IF(Tabla1[[#This Row],[SERVICIO]]="RÁPIDO",4.5,IF(Tabla1[[#This Row],[SERVICIO]]="NORMAL",3,))))</f>
        <v>4.5</v>
      </c>
      <c r="S14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0" s="2">
        <f>IF(Tabla1[[#This Row],[KILOMETROS ADICIONALES]]=0,Tabla1[[#This Row],[KILOMETROS]]*Tabla1[[#This Row],[COSTO NORMAL]],Tabla1[[#This Row],[COSTO NORMAL]]*Tabla1[[#This Row],[KILOMETROS HASTA]])</f>
        <v>16.875</v>
      </c>
      <c r="U1450" s="2">
        <f>Tabla1[[#This Row],[KILOMETROS ADICIONALES]]*Tabla1[[#This Row],[COSTO ADICIONAL]]</f>
        <v>6.1270000000000007</v>
      </c>
      <c r="V1450">
        <v>45.67</v>
      </c>
      <c r="W1450" s="2">
        <f>Tabla1[[#This Row],[COSTO NORMAL2]]+Tabla1[[#This Row],[COSTO ADICIONAL2]]</f>
        <v>23.002000000000002</v>
      </c>
    </row>
    <row r="1451" spans="1:23" x14ac:dyDescent="0.25">
      <c r="A1451" t="s">
        <v>72</v>
      </c>
      <c r="B1451" t="s">
        <v>2366</v>
      </c>
      <c r="C1451" t="s">
        <v>10542</v>
      </c>
      <c r="D1451" t="s">
        <v>13</v>
      </c>
      <c r="E1451" t="s">
        <v>14845</v>
      </c>
      <c r="F1451" t="s">
        <v>14</v>
      </c>
      <c r="G1451" t="s">
        <v>15</v>
      </c>
      <c r="H1451" t="s">
        <v>72</v>
      </c>
      <c r="I1451" t="s">
        <v>2369</v>
      </c>
      <c r="J1451" t="str">
        <f>MID(Tabla1[[#This Row],[HORA2]],1,2)</f>
        <v>16</v>
      </c>
      <c r="K1451" t="s">
        <v>20</v>
      </c>
      <c r="L1451" t="s">
        <v>43</v>
      </c>
      <c r="M1451" t="s">
        <v>14867</v>
      </c>
      <c r="N1451" t="s">
        <v>22</v>
      </c>
      <c r="O1451">
        <v>1.9300000000000002</v>
      </c>
      <c r="P14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51">
        <f>IF(Tabla1[[#This Row],[SERVICIO]]="COMIDA",3,IF(Tabla1[[#This Row],[SERVICIO]]="CONTROLADO",12,IF(Tabla1[[#This Row],[SERVICIO]]="RÁPIDO",3.75,IF(Tabla1[[#This Row],[SERVICIO]]="NORMAL",2.5,))))</f>
        <v>3.75</v>
      </c>
      <c r="R1451">
        <f>IF(Tabla1[[#This Row],[SERVICIO]]="COMIDA",3.5,IF(Tabla1[[#This Row],[SERVICIO]]="CONTROLADO",8,IF(Tabla1[[#This Row],[SERVICIO]]="RÁPIDO",4.5,IF(Tabla1[[#This Row],[SERVICIO]]="NORMAL",3,))))</f>
        <v>4.5</v>
      </c>
      <c r="S14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1" s="2">
        <f>IF(Tabla1[[#This Row],[KILOMETROS ADICIONALES]]=0,Tabla1[[#This Row],[KILOMETROS]]*Tabla1[[#This Row],[COSTO NORMAL]],Tabla1[[#This Row],[COSTO NORMAL]]*Tabla1[[#This Row],[KILOMETROS HASTA]])</f>
        <v>8.6850000000000005</v>
      </c>
      <c r="U1451" s="2">
        <f>Tabla1[[#This Row],[KILOMETROS ADICIONALES]]*Tabla1[[#This Row],[COSTO ADICIONAL]]</f>
        <v>0</v>
      </c>
      <c r="V1451">
        <v>196.4</v>
      </c>
      <c r="W1451" s="2">
        <f>Tabla1[[#This Row],[COSTO NORMAL2]]+Tabla1[[#This Row],[COSTO ADICIONAL2]]</f>
        <v>8.6850000000000005</v>
      </c>
    </row>
    <row r="1452" spans="1:23" x14ac:dyDescent="0.25">
      <c r="A1452" t="s">
        <v>72</v>
      </c>
      <c r="B1452" t="s">
        <v>2366</v>
      </c>
      <c r="C1452" t="s">
        <v>10543</v>
      </c>
      <c r="D1452" t="s">
        <v>13</v>
      </c>
      <c r="E1452" t="s">
        <v>14845</v>
      </c>
      <c r="F1452" t="s">
        <v>14</v>
      </c>
      <c r="G1452" t="s">
        <v>15</v>
      </c>
      <c r="H1452" t="s">
        <v>100</v>
      </c>
      <c r="I1452" t="s">
        <v>2370</v>
      </c>
      <c r="J1452" t="str">
        <f>MID(Tabla1[[#This Row],[HORA2]],1,2)</f>
        <v>14</v>
      </c>
      <c r="K1452" t="s">
        <v>43</v>
      </c>
      <c r="L1452" t="s">
        <v>153</v>
      </c>
      <c r="M1452" t="s">
        <v>14867</v>
      </c>
      <c r="N1452" t="s">
        <v>22</v>
      </c>
      <c r="O1452">
        <v>19.25</v>
      </c>
      <c r="P14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</v>
      </c>
      <c r="Q1452">
        <f>IF(Tabla1[[#This Row],[SERVICIO]]="COMIDA",3,IF(Tabla1[[#This Row],[SERVICIO]]="CONTROLADO",12,IF(Tabla1[[#This Row],[SERVICIO]]="RÁPIDO",3.75,IF(Tabla1[[#This Row],[SERVICIO]]="NORMAL",2.5,))))</f>
        <v>3.75</v>
      </c>
      <c r="R1452">
        <f>IF(Tabla1[[#This Row],[SERVICIO]]="COMIDA",3.5,IF(Tabla1[[#This Row],[SERVICIO]]="CONTROLADO",8,IF(Tabla1[[#This Row],[SERVICIO]]="RÁPIDO",4.5,IF(Tabla1[[#This Row],[SERVICIO]]="NORMAL",3,))))</f>
        <v>4.5</v>
      </c>
      <c r="S14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2" s="2">
        <f>IF(Tabla1[[#This Row],[KILOMETROS ADICIONALES]]=0,Tabla1[[#This Row],[KILOMETROS]]*Tabla1[[#This Row],[COSTO NORMAL]],Tabla1[[#This Row],[COSTO NORMAL]]*Tabla1[[#This Row],[KILOMETROS HASTA]])</f>
        <v>16.875</v>
      </c>
      <c r="U1452" s="2">
        <f>Tabla1[[#This Row],[KILOMETROS ADICIONALES]]*Tabla1[[#This Row],[COSTO ADICIONAL]]</f>
        <v>8.5250000000000004</v>
      </c>
      <c r="V1452">
        <v>64.150000000000006</v>
      </c>
      <c r="W1452" s="2">
        <f>Tabla1[[#This Row],[COSTO NORMAL2]]+Tabla1[[#This Row],[COSTO ADICIONAL2]]</f>
        <v>25.4</v>
      </c>
    </row>
    <row r="1453" spans="1:23" x14ac:dyDescent="0.25">
      <c r="A1453" t="s">
        <v>72</v>
      </c>
      <c r="B1453" t="s">
        <v>2366</v>
      </c>
      <c r="C1453" t="s">
        <v>10544</v>
      </c>
      <c r="D1453" t="s">
        <v>13</v>
      </c>
      <c r="E1453" t="s">
        <v>14845</v>
      </c>
      <c r="F1453" t="s">
        <v>14</v>
      </c>
      <c r="G1453" t="s">
        <v>69</v>
      </c>
      <c r="H1453" t="s">
        <v>72</v>
      </c>
      <c r="I1453" t="s">
        <v>2371</v>
      </c>
      <c r="J1453" t="str">
        <f>MID(Tabla1[[#This Row],[HORA2]],1,2)</f>
        <v>16</v>
      </c>
      <c r="K1453" t="s">
        <v>43</v>
      </c>
      <c r="L1453" t="s">
        <v>153</v>
      </c>
      <c r="M1453" t="s">
        <v>14867</v>
      </c>
      <c r="N1453" t="s">
        <v>22</v>
      </c>
      <c r="O1453">
        <v>19.63</v>
      </c>
      <c r="P14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15.879999999999999</v>
      </c>
      <c r="Q1453">
        <f>IF(Tabla1[[#This Row],[SERVICIO]]="COMIDA",3,IF(Tabla1[[#This Row],[SERVICIO]]="CONTROLADO",12,IF(Tabla1[[#This Row],[SERVICIO]]="RÁPIDO",3.75,IF(Tabla1[[#This Row],[SERVICIO]]="NORMAL",2.5,))))</f>
        <v>3.75</v>
      </c>
      <c r="R1453">
        <f>IF(Tabla1[[#This Row],[SERVICIO]]="COMIDA",3.5,IF(Tabla1[[#This Row],[SERVICIO]]="CONTROLADO",8,IF(Tabla1[[#This Row],[SERVICIO]]="RÁPIDO",4.5,IF(Tabla1[[#This Row],[SERVICIO]]="NORMAL",3,))))</f>
        <v>4.5</v>
      </c>
      <c r="S14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3" s="2">
        <f>IF(Tabla1[[#This Row],[KILOMETROS ADICIONALES]]=0,Tabla1[[#This Row],[KILOMETROS]]*Tabla1[[#This Row],[COSTO NORMAL]],Tabla1[[#This Row],[COSTO NORMAL]]*Tabla1[[#This Row],[KILOMETROS HASTA]])</f>
        <v>16.875</v>
      </c>
      <c r="U1453" s="2">
        <f>Tabla1[[#This Row],[KILOMETROS ADICIONALES]]*Tabla1[[#This Row],[COSTO ADICIONAL]]</f>
        <v>8.734</v>
      </c>
      <c r="V1453">
        <v>166.6</v>
      </c>
      <c r="W1453" s="2">
        <f>Tabla1[[#This Row],[COSTO NORMAL2]]+Tabla1[[#This Row],[COSTO ADICIONAL2]]</f>
        <v>25.609000000000002</v>
      </c>
    </row>
    <row r="1454" spans="1:23" x14ac:dyDescent="0.25">
      <c r="A1454" t="s">
        <v>72</v>
      </c>
      <c r="B1454" t="s">
        <v>2372</v>
      </c>
      <c r="C1454" t="s">
        <v>10545</v>
      </c>
      <c r="D1454" t="s">
        <v>13</v>
      </c>
      <c r="E1454" t="s">
        <v>14845</v>
      </c>
      <c r="F1454" t="s">
        <v>14</v>
      </c>
      <c r="G1454" t="s">
        <v>15</v>
      </c>
      <c r="H1454" t="s">
        <v>72</v>
      </c>
      <c r="I1454" t="s">
        <v>2373</v>
      </c>
      <c r="J1454" t="str">
        <f>MID(Tabla1[[#This Row],[HORA2]],1,2)</f>
        <v>19</v>
      </c>
      <c r="K1454" t="s">
        <v>110</v>
      </c>
      <c r="L1454" t="s">
        <v>110</v>
      </c>
      <c r="M1454" t="s">
        <v>14867</v>
      </c>
      <c r="N1454" t="s">
        <v>22</v>
      </c>
      <c r="O1454">
        <v>19.48</v>
      </c>
      <c r="P14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1454">
        <f>IF(Tabla1[[#This Row],[SERVICIO]]="COMIDA",3,IF(Tabla1[[#This Row],[SERVICIO]]="CONTROLADO",12,IF(Tabla1[[#This Row],[SERVICIO]]="RÁPIDO",3.75,IF(Tabla1[[#This Row],[SERVICIO]]="NORMAL",2.5,))))</f>
        <v>3.75</v>
      </c>
      <c r="R1454">
        <f>IF(Tabla1[[#This Row],[SERVICIO]]="COMIDA",3.5,IF(Tabla1[[#This Row],[SERVICIO]]="CONTROLADO",8,IF(Tabla1[[#This Row],[SERVICIO]]="RÁPIDO",4.5,IF(Tabla1[[#This Row],[SERVICIO]]="NORMAL",3,))))</f>
        <v>4.5</v>
      </c>
      <c r="S14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4" s="2">
        <f>IF(Tabla1[[#This Row],[KILOMETROS ADICIONALES]]=0,Tabla1[[#This Row],[KILOMETROS]]*Tabla1[[#This Row],[COSTO NORMAL]],Tabla1[[#This Row],[COSTO NORMAL]]*Tabla1[[#This Row],[KILOMETROS HASTA]])</f>
        <v>16.875</v>
      </c>
      <c r="U1454" s="2">
        <f>Tabla1[[#This Row],[KILOMETROS ADICIONALES]]*Tabla1[[#This Row],[COSTO ADICIONAL]]</f>
        <v>8.6515000000000004</v>
      </c>
      <c r="V1454">
        <v>42.78</v>
      </c>
      <c r="W1454" s="2">
        <f>Tabla1[[#This Row],[COSTO NORMAL2]]+Tabla1[[#This Row],[COSTO ADICIONAL2]]</f>
        <v>25.526499999999999</v>
      </c>
    </row>
    <row r="1455" spans="1:23" x14ac:dyDescent="0.25">
      <c r="A1455" t="s">
        <v>72</v>
      </c>
      <c r="B1455" t="s">
        <v>2374</v>
      </c>
      <c r="C1455" t="s">
        <v>10546</v>
      </c>
      <c r="D1455" t="s">
        <v>13</v>
      </c>
      <c r="E1455" t="s">
        <v>14845</v>
      </c>
      <c r="F1455" t="s">
        <v>14</v>
      </c>
      <c r="G1455" t="s">
        <v>15</v>
      </c>
      <c r="H1455" t="s">
        <v>72</v>
      </c>
      <c r="I1455" t="s">
        <v>2375</v>
      </c>
      <c r="J1455" t="str">
        <f>MID(Tabla1[[#This Row],[HORA2]],1,2)</f>
        <v>17</v>
      </c>
      <c r="K1455" t="s">
        <v>271</v>
      </c>
      <c r="L1455" t="s">
        <v>19</v>
      </c>
      <c r="M1455" t="s">
        <v>14867</v>
      </c>
      <c r="N1455" t="s">
        <v>22</v>
      </c>
      <c r="O1455">
        <v>4.66</v>
      </c>
      <c r="P14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0.91000000000000014</v>
      </c>
      <c r="Q1455">
        <f>IF(Tabla1[[#This Row],[SERVICIO]]="COMIDA",3,IF(Tabla1[[#This Row],[SERVICIO]]="CONTROLADO",12,IF(Tabla1[[#This Row],[SERVICIO]]="RÁPIDO",3.75,IF(Tabla1[[#This Row],[SERVICIO]]="NORMAL",2.5,))))</f>
        <v>3.75</v>
      </c>
      <c r="R1455">
        <f>IF(Tabla1[[#This Row],[SERVICIO]]="COMIDA",3.5,IF(Tabla1[[#This Row],[SERVICIO]]="CONTROLADO",8,IF(Tabla1[[#This Row],[SERVICIO]]="RÁPIDO",4.5,IF(Tabla1[[#This Row],[SERVICIO]]="NORMAL",3,))))</f>
        <v>4.5</v>
      </c>
      <c r="S14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5" s="2">
        <f>IF(Tabla1[[#This Row],[KILOMETROS ADICIONALES]]=0,Tabla1[[#This Row],[KILOMETROS]]*Tabla1[[#This Row],[COSTO NORMAL]],Tabla1[[#This Row],[COSTO NORMAL]]*Tabla1[[#This Row],[KILOMETROS HASTA]])</f>
        <v>16.875</v>
      </c>
      <c r="U1455" s="2">
        <f>Tabla1[[#This Row],[KILOMETROS ADICIONALES]]*Tabla1[[#This Row],[COSTO ADICIONAL]]</f>
        <v>0.50050000000000017</v>
      </c>
      <c r="V1455">
        <v>178.86</v>
      </c>
      <c r="W1455" s="2">
        <f>Tabla1[[#This Row],[COSTO NORMAL2]]+Tabla1[[#This Row],[COSTO ADICIONAL2]]</f>
        <v>17.375499999999999</v>
      </c>
    </row>
    <row r="1456" spans="1:23" x14ac:dyDescent="0.25">
      <c r="A1456" t="s">
        <v>72</v>
      </c>
      <c r="B1456" t="s">
        <v>2376</v>
      </c>
      <c r="C1456" t="s">
        <v>10547</v>
      </c>
      <c r="D1456" t="s">
        <v>13</v>
      </c>
      <c r="E1456" t="s">
        <v>14847</v>
      </c>
      <c r="F1456" t="s">
        <v>14</v>
      </c>
      <c r="G1456" t="s">
        <v>15</v>
      </c>
      <c r="H1456" t="s">
        <v>72</v>
      </c>
      <c r="I1456" t="s">
        <v>2377</v>
      </c>
      <c r="J1456" t="str">
        <f>MID(Tabla1[[#This Row],[HORA2]],1,2)</f>
        <v>16</v>
      </c>
      <c r="K1456" t="s">
        <v>19</v>
      </c>
      <c r="L1456" t="s">
        <v>78</v>
      </c>
      <c r="M1456" t="s">
        <v>14867</v>
      </c>
      <c r="N1456" t="s">
        <v>22</v>
      </c>
      <c r="O1456">
        <v>1.22</v>
      </c>
      <c r="P14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56">
        <f>IF(Tabla1[[#This Row],[SERVICIO]]="COMIDA",3,IF(Tabla1[[#This Row],[SERVICIO]]="CONTROLADO",12,IF(Tabla1[[#This Row],[SERVICIO]]="RÁPIDO",3.75,IF(Tabla1[[#This Row],[SERVICIO]]="NORMAL",2.5,))))</f>
        <v>3</v>
      </c>
      <c r="R1456">
        <f>IF(Tabla1[[#This Row],[SERVICIO]]="COMIDA",3.5,IF(Tabla1[[#This Row],[SERVICIO]]="CONTROLADO",8,IF(Tabla1[[#This Row],[SERVICIO]]="RÁPIDO",4.5,IF(Tabla1[[#This Row],[SERVICIO]]="NORMAL",3,))))</f>
        <v>3.5</v>
      </c>
      <c r="S1456">
        <f>IF(Tabla1[[#This Row],[SERVICIO]]="COMIDA",0.75,IF(Tabla1[[#This Row],[SERVICIO]]="CONTROLADO",2.65,IF(Tabla1[[#This Row],[SERVICIO]]="RÁPIDO",0.55,IF(Tabla1[[#This Row],[SERVICIO]]="NORMAL",1.2,))))</f>
        <v>0.75</v>
      </c>
      <c r="T1456" s="2">
        <f>IF(Tabla1[[#This Row],[KILOMETROS ADICIONALES]]=0,Tabla1[[#This Row],[KILOMETROS]]*Tabla1[[#This Row],[COSTO NORMAL]],Tabla1[[#This Row],[COSTO NORMAL]]*Tabla1[[#This Row],[KILOMETROS HASTA]])</f>
        <v>4.2699999999999996</v>
      </c>
      <c r="U1456" s="2">
        <f>Tabla1[[#This Row],[KILOMETROS ADICIONALES]]*Tabla1[[#This Row],[COSTO ADICIONAL]]</f>
        <v>0</v>
      </c>
      <c r="V1456">
        <v>91.58</v>
      </c>
      <c r="W1456" s="2">
        <f>Tabla1[[#This Row],[COSTO NORMAL2]]+Tabla1[[#This Row],[COSTO ADICIONAL2]]</f>
        <v>4.2699999999999996</v>
      </c>
    </row>
    <row r="1457" spans="1:23" x14ac:dyDescent="0.25">
      <c r="A1457" t="s">
        <v>72</v>
      </c>
      <c r="B1457" t="s">
        <v>2376</v>
      </c>
      <c r="C1457" t="s">
        <v>10548</v>
      </c>
      <c r="D1457" t="s">
        <v>13</v>
      </c>
      <c r="E1457" t="s">
        <v>14847</v>
      </c>
      <c r="F1457" t="s">
        <v>14</v>
      </c>
      <c r="G1457" t="s">
        <v>15</v>
      </c>
      <c r="H1457" t="s">
        <v>72</v>
      </c>
      <c r="I1457" t="s">
        <v>2378</v>
      </c>
      <c r="J1457" t="str">
        <f>MID(Tabla1[[#This Row],[HORA2]],1,2)</f>
        <v>16</v>
      </c>
      <c r="K1457" t="s">
        <v>19</v>
      </c>
      <c r="L1457" t="s">
        <v>92</v>
      </c>
      <c r="M1457" t="s">
        <v>14867</v>
      </c>
      <c r="N1457" t="s">
        <v>22</v>
      </c>
      <c r="O1457">
        <v>17.34</v>
      </c>
      <c r="P14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14.34</v>
      </c>
      <c r="Q1457">
        <f>IF(Tabla1[[#This Row],[SERVICIO]]="COMIDA",3,IF(Tabla1[[#This Row],[SERVICIO]]="CONTROLADO",12,IF(Tabla1[[#This Row],[SERVICIO]]="RÁPIDO",3.75,IF(Tabla1[[#This Row],[SERVICIO]]="NORMAL",2.5,))))</f>
        <v>3</v>
      </c>
      <c r="R1457">
        <f>IF(Tabla1[[#This Row],[SERVICIO]]="COMIDA",3.5,IF(Tabla1[[#This Row],[SERVICIO]]="CONTROLADO",8,IF(Tabla1[[#This Row],[SERVICIO]]="RÁPIDO",4.5,IF(Tabla1[[#This Row],[SERVICIO]]="NORMAL",3,))))</f>
        <v>3.5</v>
      </c>
      <c r="S1457">
        <f>IF(Tabla1[[#This Row],[SERVICIO]]="COMIDA",0.75,IF(Tabla1[[#This Row],[SERVICIO]]="CONTROLADO",2.65,IF(Tabla1[[#This Row],[SERVICIO]]="RÁPIDO",0.55,IF(Tabla1[[#This Row],[SERVICIO]]="NORMAL",1.2,))))</f>
        <v>0.75</v>
      </c>
      <c r="T1457" s="2">
        <f>IF(Tabla1[[#This Row],[KILOMETROS ADICIONALES]]=0,Tabla1[[#This Row],[KILOMETROS]]*Tabla1[[#This Row],[COSTO NORMAL]],Tabla1[[#This Row],[COSTO NORMAL]]*Tabla1[[#This Row],[KILOMETROS HASTA]])</f>
        <v>10.5</v>
      </c>
      <c r="U1457" s="2">
        <f>Tabla1[[#This Row],[KILOMETROS ADICIONALES]]*Tabla1[[#This Row],[COSTO ADICIONAL]]</f>
        <v>10.754999999999999</v>
      </c>
      <c r="V1457">
        <v>204.99</v>
      </c>
      <c r="W1457" s="2">
        <f>Tabla1[[#This Row],[COSTO NORMAL2]]+Tabla1[[#This Row],[COSTO ADICIONAL2]]</f>
        <v>21.254999999999999</v>
      </c>
    </row>
    <row r="1458" spans="1:23" x14ac:dyDescent="0.25">
      <c r="A1458" t="s">
        <v>72</v>
      </c>
      <c r="B1458" t="s">
        <v>2379</v>
      </c>
      <c r="C1458" t="s">
        <v>10549</v>
      </c>
      <c r="D1458" t="s">
        <v>13</v>
      </c>
      <c r="E1458" t="s">
        <v>14845</v>
      </c>
      <c r="F1458" t="s">
        <v>14</v>
      </c>
      <c r="G1458" t="s">
        <v>15</v>
      </c>
      <c r="H1458" t="s">
        <v>72</v>
      </c>
      <c r="I1458" t="s">
        <v>2380</v>
      </c>
      <c r="J1458" t="str">
        <f>MID(Tabla1[[#This Row],[HORA2]],1,2)</f>
        <v>18</v>
      </c>
      <c r="K1458" t="s">
        <v>31</v>
      </c>
      <c r="L1458" t="s">
        <v>31</v>
      </c>
      <c r="M1458" t="s">
        <v>14867</v>
      </c>
      <c r="N1458" t="s">
        <v>22</v>
      </c>
      <c r="O1458">
        <v>14.96</v>
      </c>
      <c r="P14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11.21</v>
      </c>
      <c r="Q1458">
        <f>IF(Tabla1[[#This Row],[SERVICIO]]="COMIDA",3,IF(Tabla1[[#This Row],[SERVICIO]]="CONTROLADO",12,IF(Tabla1[[#This Row],[SERVICIO]]="RÁPIDO",3.75,IF(Tabla1[[#This Row],[SERVICIO]]="NORMAL",2.5,))))</f>
        <v>3.75</v>
      </c>
      <c r="R1458">
        <f>IF(Tabla1[[#This Row],[SERVICIO]]="COMIDA",3.5,IF(Tabla1[[#This Row],[SERVICIO]]="CONTROLADO",8,IF(Tabla1[[#This Row],[SERVICIO]]="RÁPIDO",4.5,IF(Tabla1[[#This Row],[SERVICIO]]="NORMAL",3,))))</f>
        <v>4.5</v>
      </c>
      <c r="S14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58" s="2">
        <f>IF(Tabla1[[#This Row],[KILOMETROS ADICIONALES]]=0,Tabla1[[#This Row],[KILOMETROS]]*Tabla1[[#This Row],[COSTO NORMAL]],Tabla1[[#This Row],[COSTO NORMAL]]*Tabla1[[#This Row],[KILOMETROS HASTA]])</f>
        <v>16.875</v>
      </c>
      <c r="U1458" s="2">
        <f>Tabla1[[#This Row],[KILOMETROS ADICIONALES]]*Tabla1[[#This Row],[COSTO ADICIONAL]]</f>
        <v>6.1655000000000006</v>
      </c>
      <c r="V1458">
        <v>37.6</v>
      </c>
      <c r="W1458" s="2">
        <f>Tabla1[[#This Row],[COSTO NORMAL2]]+Tabla1[[#This Row],[COSTO ADICIONAL2]]</f>
        <v>23.040500000000002</v>
      </c>
    </row>
    <row r="1459" spans="1:23" x14ac:dyDescent="0.25">
      <c r="A1459" t="s">
        <v>72</v>
      </c>
      <c r="B1459" t="s">
        <v>2381</v>
      </c>
      <c r="C1459" t="s">
        <v>10550</v>
      </c>
      <c r="D1459" t="s">
        <v>13</v>
      </c>
      <c r="E1459" t="s">
        <v>14847</v>
      </c>
      <c r="F1459" t="s">
        <v>14</v>
      </c>
      <c r="G1459" t="s">
        <v>15</v>
      </c>
      <c r="H1459" t="s">
        <v>72</v>
      </c>
      <c r="I1459" t="s">
        <v>2382</v>
      </c>
      <c r="J1459" t="str">
        <f>MID(Tabla1[[#This Row],[HORA2]],1,2)</f>
        <v>16</v>
      </c>
      <c r="K1459" t="s">
        <v>19</v>
      </c>
      <c r="L1459" t="s">
        <v>35</v>
      </c>
      <c r="M1459" t="s">
        <v>14867</v>
      </c>
      <c r="N1459" t="s">
        <v>22</v>
      </c>
      <c r="O1459">
        <v>18.38</v>
      </c>
      <c r="P14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15.379999999999999</v>
      </c>
      <c r="Q1459">
        <f>IF(Tabla1[[#This Row],[SERVICIO]]="COMIDA",3,IF(Tabla1[[#This Row],[SERVICIO]]="CONTROLADO",12,IF(Tabla1[[#This Row],[SERVICIO]]="RÁPIDO",3.75,IF(Tabla1[[#This Row],[SERVICIO]]="NORMAL",2.5,))))</f>
        <v>3</v>
      </c>
      <c r="R1459">
        <f>IF(Tabla1[[#This Row],[SERVICIO]]="COMIDA",3.5,IF(Tabla1[[#This Row],[SERVICIO]]="CONTROLADO",8,IF(Tabla1[[#This Row],[SERVICIO]]="RÁPIDO",4.5,IF(Tabla1[[#This Row],[SERVICIO]]="NORMAL",3,))))</f>
        <v>3.5</v>
      </c>
      <c r="S1459">
        <f>IF(Tabla1[[#This Row],[SERVICIO]]="COMIDA",0.75,IF(Tabla1[[#This Row],[SERVICIO]]="CONTROLADO",2.65,IF(Tabla1[[#This Row],[SERVICIO]]="RÁPIDO",0.55,IF(Tabla1[[#This Row],[SERVICIO]]="NORMAL",1.2,))))</f>
        <v>0.75</v>
      </c>
      <c r="T1459" s="2">
        <f>IF(Tabla1[[#This Row],[KILOMETROS ADICIONALES]]=0,Tabla1[[#This Row],[KILOMETROS]]*Tabla1[[#This Row],[COSTO NORMAL]],Tabla1[[#This Row],[COSTO NORMAL]]*Tabla1[[#This Row],[KILOMETROS HASTA]])</f>
        <v>10.5</v>
      </c>
      <c r="U1459" s="2">
        <f>Tabla1[[#This Row],[KILOMETROS ADICIONALES]]*Tabla1[[#This Row],[COSTO ADICIONAL]]</f>
        <v>11.535</v>
      </c>
      <c r="V1459">
        <v>41.15</v>
      </c>
      <c r="W1459" s="2">
        <f>Tabla1[[#This Row],[COSTO NORMAL2]]+Tabla1[[#This Row],[COSTO ADICIONAL2]]</f>
        <v>22.035</v>
      </c>
    </row>
    <row r="1460" spans="1:23" x14ac:dyDescent="0.25">
      <c r="A1460" t="s">
        <v>72</v>
      </c>
      <c r="B1460" t="s">
        <v>2383</v>
      </c>
      <c r="C1460" t="s">
        <v>10551</v>
      </c>
      <c r="D1460" t="s">
        <v>75</v>
      </c>
      <c r="E1460" t="s">
        <v>14845</v>
      </c>
      <c r="F1460" t="s">
        <v>14</v>
      </c>
      <c r="G1460" t="s">
        <v>15</v>
      </c>
      <c r="H1460" t="s">
        <v>72</v>
      </c>
      <c r="I1460" t="s">
        <v>2384</v>
      </c>
      <c r="J1460" t="str">
        <f>MID(Tabla1[[#This Row],[HORA2]],1,2)</f>
        <v>16</v>
      </c>
      <c r="K1460" t="s">
        <v>20</v>
      </c>
      <c r="L1460" t="s">
        <v>35</v>
      </c>
      <c r="M1460" t="s">
        <v>14867</v>
      </c>
      <c r="N1460" t="s">
        <v>22</v>
      </c>
      <c r="O1460">
        <v>4.9399999999999995</v>
      </c>
      <c r="P14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1.1899999999999995</v>
      </c>
      <c r="Q1460">
        <f>IF(Tabla1[[#This Row],[SERVICIO]]="COMIDA",3,IF(Tabla1[[#This Row],[SERVICIO]]="CONTROLADO",12,IF(Tabla1[[#This Row],[SERVICIO]]="RÁPIDO",3.75,IF(Tabla1[[#This Row],[SERVICIO]]="NORMAL",2.5,))))</f>
        <v>3.75</v>
      </c>
      <c r="R1460">
        <f>IF(Tabla1[[#This Row],[SERVICIO]]="COMIDA",3.5,IF(Tabla1[[#This Row],[SERVICIO]]="CONTROLADO",8,IF(Tabla1[[#This Row],[SERVICIO]]="RÁPIDO",4.5,IF(Tabla1[[#This Row],[SERVICIO]]="NORMAL",3,))))</f>
        <v>4.5</v>
      </c>
      <c r="S14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0" s="2">
        <f>IF(Tabla1[[#This Row],[KILOMETROS ADICIONALES]]=0,Tabla1[[#This Row],[KILOMETROS]]*Tabla1[[#This Row],[COSTO NORMAL]],Tabla1[[#This Row],[COSTO NORMAL]]*Tabla1[[#This Row],[KILOMETROS HASTA]])</f>
        <v>16.875</v>
      </c>
      <c r="U1460" s="2">
        <f>Tabla1[[#This Row],[KILOMETROS ADICIONALES]]*Tabla1[[#This Row],[COSTO ADICIONAL]]</f>
        <v>0.65449999999999975</v>
      </c>
      <c r="V1460">
        <v>36.200000000000003</v>
      </c>
      <c r="W1460" s="2">
        <f>Tabla1[[#This Row],[COSTO NORMAL2]]+Tabla1[[#This Row],[COSTO ADICIONAL2]]</f>
        <v>17.529499999999999</v>
      </c>
    </row>
    <row r="1461" spans="1:23" x14ac:dyDescent="0.25">
      <c r="A1461" t="s">
        <v>72</v>
      </c>
      <c r="B1461" t="s">
        <v>2385</v>
      </c>
      <c r="C1461" t="s">
        <v>10552</v>
      </c>
      <c r="D1461" t="s">
        <v>13</v>
      </c>
      <c r="E1461" t="s">
        <v>14845</v>
      </c>
      <c r="F1461" t="s">
        <v>14</v>
      </c>
      <c r="G1461" t="s">
        <v>15</v>
      </c>
      <c r="H1461" t="s">
        <v>72</v>
      </c>
      <c r="I1461" t="s">
        <v>2386</v>
      </c>
      <c r="J1461" t="str">
        <f>MID(Tabla1[[#This Row],[HORA2]],1,2)</f>
        <v>17</v>
      </c>
      <c r="K1461" t="s">
        <v>153</v>
      </c>
      <c r="L1461" t="s">
        <v>20</v>
      </c>
      <c r="M1461" t="s">
        <v>14867</v>
      </c>
      <c r="N1461" t="s">
        <v>22</v>
      </c>
      <c r="O1461">
        <v>10.97</v>
      </c>
      <c r="P14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1461">
        <f>IF(Tabla1[[#This Row],[SERVICIO]]="COMIDA",3,IF(Tabla1[[#This Row],[SERVICIO]]="CONTROLADO",12,IF(Tabla1[[#This Row],[SERVICIO]]="RÁPIDO",3.75,IF(Tabla1[[#This Row],[SERVICIO]]="NORMAL",2.5,))))</f>
        <v>3.75</v>
      </c>
      <c r="R1461">
        <f>IF(Tabla1[[#This Row],[SERVICIO]]="COMIDA",3.5,IF(Tabla1[[#This Row],[SERVICIO]]="CONTROLADO",8,IF(Tabla1[[#This Row],[SERVICIO]]="RÁPIDO",4.5,IF(Tabla1[[#This Row],[SERVICIO]]="NORMAL",3,))))</f>
        <v>4.5</v>
      </c>
      <c r="S14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1" s="2">
        <f>IF(Tabla1[[#This Row],[KILOMETROS ADICIONALES]]=0,Tabla1[[#This Row],[KILOMETROS]]*Tabla1[[#This Row],[COSTO NORMAL]],Tabla1[[#This Row],[COSTO NORMAL]]*Tabla1[[#This Row],[KILOMETROS HASTA]])</f>
        <v>16.875</v>
      </c>
      <c r="U1461" s="2">
        <f>Tabla1[[#This Row],[KILOMETROS ADICIONALES]]*Tabla1[[#This Row],[COSTO ADICIONAL]]</f>
        <v>3.9710000000000005</v>
      </c>
      <c r="V1461">
        <v>71.42</v>
      </c>
      <c r="W1461" s="2">
        <f>Tabla1[[#This Row],[COSTO NORMAL2]]+Tabla1[[#This Row],[COSTO ADICIONAL2]]</f>
        <v>20.846</v>
      </c>
    </row>
    <row r="1462" spans="1:23" x14ac:dyDescent="0.25">
      <c r="A1462" t="s">
        <v>72</v>
      </c>
      <c r="B1462" t="s">
        <v>2387</v>
      </c>
      <c r="C1462" t="s">
        <v>10553</v>
      </c>
      <c r="D1462" t="s">
        <v>13</v>
      </c>
      <c r="E1462" t="s">
        <v>14845</v>
      </c>
      <c r="F1462" t="s">
        <v>76</v>
      </c>
      <c r="G1462" t="s">
        <v>15</v>
      </c>
      <c r="H1462" t="s">
        <v>72</v>
      </c>
      <c r="I1462" t="s">
        <v>2388</v>
      </c>
      <c r="J1462" t="str">
        <f>MID(Tabla1[[#This Row],[HORA2]],1,2)</f>
        <v>18</v>
      </c>
      <c r="K1462" t="s">
        <v>145</v>
      </c>
      <c r="L1462" t="s">
        <v>19</v>
      </c>
      <c r="M1462" t="s">
        <v>14867</v>
      </c>
      <c r="N1462" t="s">
        <v>22</v>
      </c>
      <c r="O1462">
        <v>2.1</v>
      </c>
      <c r="P14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62">
        <f>IF(Tabla1[[#This Row],[SERVICIO]]="COMIDA",3,IF(Tabla1[[#This Row],[SERVICIO]]="CONTROLADO",12,IF(Tabla1[[#This Row],[SERVICIO]]="RÁPIDO",3.75,IF(Tabla1[[#This Row],[SERVICIO]]="NORMAL",2.5,))))</f>
        <v>3.75</v>
      </c>
      <c r="R1462">
        <f>IF(Tabla1[[#This Row],[SERVICIO]]="COMIDA",3.5,IF(Tabla1[[#This Row],[SERVICIO]]="CONTROLADO",8,IF(Tabla1[[#This Row],[SERVICIO]]="RÁPIDO",4.5,IF(Tabla1[[#This Row],[SERVICIO]]="NORMAL",3,))))</f>
        <v>4.5</v>
      </c>
      <c r="S14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2" s="2">
        <f>IF(Tabla1[[#This Row],[KILOMETROS ADICIONALES]]=0,Tabla1[[#This Row],[KILOMETROS]]*Tabla1[[#This Row],[COSTO NORMAL]],Tabla1[[#This Row],[COSTO NORMAL]]*Tabla1[[#This Row],[KILOMETROS HASTA]])</f>
        <v>9.4500000000000011</v>
      </c>
      <c r="U1462" s="2">
        <f>Tabla1[[#This Row],[KILOMETROS ADICIONALES]]*Tabla1[[#This Row],[COSTO ADICIONAL]]</f>
        <v>0</v>
      </c>
      <c r="V1462">
        <v>149.41</v>
      </c>
      <c r="W1462" s="2">
        <f>Tabla1[[#This Row],[COSTO NORMAL2]]+Tabla1[[#This Row],[COSTO ADICIONAL2]]</f>
        <v>9.4500000000000011</v>
      </c>
    </row>
    <row r="1463" spans="1:23" x14ac:dyDescent="0.25">
      <c r="A1463" t="s">
        <v>72</v>
      </c>
      <c r="B1463" t="s">
        <v>2389</v>
      </c>
      <c r="C1463" t="s">
        <v>10554</v>
      </c>
      <c r="D1463" t="s">
        <v>13</v>
      </c>
      <c r="E1463" t="s">
        <v>14845</v>
      </c>
      <c r="F1463" t="s">
        <v>14</v>
      </c>
      <c r="G1463" t="s">
        <v>15</v>
      </c>
      <c r="H1463" t="s">
        <v>72</v>
      </c>
      <c r="I1463" t="s">
        <v>2390</v>
      </c>
      <c r="J1463" t="str">
        <f>MID(Tabla1[[#This Row],[HORA2]],1,2)</f>
        <v>18</v>
      </c>
      <c r="K1463" t="s">
        <v>20</v>
      </c>
      <c r="L1463" t="s">
        <v>20</v>
      </c>
      <c r="M1463" t="s">
        <v>14867</v>
      </c>
      <c r="N1463" t="s">
        <v>22</v>
      </c>
      <c r="O1463">
        <v>9.77</v>
      </c>
      <c r="P14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</v>
      </c>
      <c r="Q1463">
        <f>IF(Tabla1[[#This Row],[SERVICIO]]="COMIDA",3,IF(Tabla1[[#This Row],[SERVICIO]]="CONTROLADO",12,IF(Tabla1[[#This Row],[SERVICIO]]="RÁPIDO",3.75,IF(Tabla1[[#This Row],[SERVICIO]]="NORMAL",2.5,))))</f>
        <v>3.75</v>
      </c>
      <c r="R1463">
        <f>IF(Tabla1[[#This Row],[SERVICIO]]="COMIDA",3.5,IF(Tabla1[[#This Row],[SERVICIO]]="CONTROLADO",8,IF(Tabla1[[#This Row],[SERVICIO]]="RÁPIDO",4.5,IF(Tabla1[[#This Row],[SERVICIO]]="NORMAL",3,))))</f>
        <v>4.5</v>
      </c>
      <c r="S14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3" s="2">
        <f>IF(Tabla1[[#This Row],[KILOMETROS ADICIONALES]]=0,Tabla1[[#This Row],[KILOMETROS]]*Tabla1[[#This Row],[COSTO NORMAL]],Tabla1[[#This Row],[COSTO NORMAL]]*Tabla1[[#This Row],[KILOMETROS HASTA]])</f>
        <v>16.875</v>
      </c>
      <c r="U1463" s="2">
        <f>Tabla1[[#This Row],[KILOMETROS ADICIONALES]]*Tabla1[[#This Row],[COSTO ADICIONAL]]</f>
        <v>3.3109999999999999</v>
      </c>
      <c r="V1463">
        <v>182.9</v>
      </c>
      <c r="W1463" s="2">
        <f>Tabla1[[#This Row],[COSTO NORMAL2]]+Tabla1[[#This Row],[COSTO ADICIONAL2]]</f>
        <v>20.186</v>
      </c>
    </row>
    <row r="1464" spans="1:23" x14ac:dyDescent="0.25">
      <c r="A1464" t="s">
        <v>72</v>
      </c>
      <c r="B1464" t="s">
        <v>2391</v>
      </c>
      <c r="C1464" t="s">
        <v>10555</v>
      </c>
      <c r="D1464" t="s">
        <v>13</v>
      </c>
      <c r="E1464" t="s">
        <v>14847</v>
      </c>
      <c r="F1464" t="s">
        <v>14</v>
      </c>
      <c r="G1464" t="s">
        <v>15</v>
      </c>
      <c r="H1464" t="s">
        <v>72</v>
      </c>
      <c r="I1464" t="s">
        <v>2392</v>
      </c>
      <c r="J1464" t="str">
        <f>MID(Tabla1[[#This Row],[HORA2]],1,2)</f>
        <v>17</v>
      </c>
      <c r="K1464" t="s">
        <v>19</v>
      </c>
      <c r="L1464" t="s">
        <v>43</v>
      </c>
      <c r="M1464" t="s">
        <v>14867</v>
      </c>
      <c r="N1464" t="s">
        <v>22</v>
      </c>
      <c r="O1464">
        <v>12.67</v>
      </c>
      <c r="P14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9.67</v>
      </c>
      <c r="Q1464">
        <f>IF(Tabla1[[#This Row],[SERVICIO]]="COMIDA",3,IF(Tabla1[[#This Row],[SERVICIO]]="CONTROLADO",12,IF(Tabla1[[#This Row],[SERVICIO]]="RÁPIDO",3.75,IF(Tabla1[[#This Row],[SERVICIO]]="NORMAL",2.5,))))</f>
        <v>3</v>
      </c>
      <c r="R1464">
        <f>IF(Tabla1[[#This Row],[SERVICIO]]="COMIDA",3.5,IF(Tabla1[[#This Row],[SERVICIO]]="CONTROLADO",8,IF(Tabla1[[#This Row],[SERVICIO]]="RÁPIDO",4.5,IF(Tabla1[[#This Row],[SERVICIO]]="NORMAL",3,))))</f>
        <v>3.5</v>
      </c>
      <c r="S1464">
        <f>IF(Tabla1[[#This Row],[SERVICIO]]="COMIDA",0.75,IF(Tabla1[[#This Row],[SERVICIO]]="CONTROLADO",2.65,IF(Tabla1[[#This Row],[SERVICIO]]="RÁPIDO",0.55,IF(Tabla1[[#This Row],[SERVICIO]]="NORMAL",1.2,))))</f>
        <v>0.75</v>
      </c>
      <c r="T1464" s="2">
        <f>IF(Tabla1[[#This Row],[KILOMETROS ADICIONALES]]=0,Tabla1[[#This Row],[KILOMETROS]]*Tabla1[[#This Row],[COSTO NORMAL]],Tabla1[[#This Row],[COSTO NORMAL]]*Tabla1[[#This Row],[KILOMETROS HASTA]])</f>
        <v>10.5</v>
      </c>
      <c r="U1464" s="2">
        <f>Tabla1[[#This Row],[KILOMETROS ADICIONALES]]*Tabla1[[#This Row],[COSTO ADICIONAL]]</f>
        <v>7.2524999999999995</v>
      </c>
      <c r="V1464">
        <v>101.96</v>
      </c>
      <c r="W1464" s="2">
        <f>Tabla1[[#This Row],[COSTO NORMAL2]]+Tabla1[[#This Row],[COSTO ADICIONAL2]]</f>
        <v>17.752499999999998</v>
      </c>
    </row>
    <row r="1465" spans="1:23" x14ac:dyDescent="0.25">
      <c r="A1465" t="s">
        <v>72</v>
      </c>
      <c r="B1465" t="s">
        <v>2393</v>
      </c>
      <c r="C1465" t="s">
        <v>10556</v>
      </c>
      <c r="E1465" t="s">
        <v>14845</v>
      </c>
      <c r="F1465" t="s">
        <v>76</v>
      </c>
      <c r="G1465" t="s">
        <v>15</v>
      </c>
      <c r="H1465" t="s">
        <v>72</v>
      </c>
      <c r="I1465" t="s">
        <v>2394</v>
      </c>
      <c r="J1465" t="str">
        <f>MID(Tabla1[[#This Row],[HORA2]],1,2)</f>
        <v>16</v>
      </c>
      <c r="K1465" t="s">
        <v>43</v>
      </c>
      <c r="L1465" t="s">
        <v>57</v>
      </c>
      <c r="M1465" t="s">
        <v>14867</v>
      </c>
      <c r="N1465" t="s">
        <v>22</v>
      </c>
      <c r="O1465">
        <v>4.41</v>
      </c>
      <c r="P14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0.66000000000000014</v>
      </c>
      <c r="Q1465">
        <f>IF(Tabla1[[#This Row],[SERVICIO]]="COMIDA",3,IF(Tabla1[[#This Row],[SERVICIO]]="CONTROLADO",12,IF(Tabla1[[#This Row],[SERVICIO]]="RÁPIDO",3.75,IF(Tabla1[[#This Row],[SERVICIO]]="NORMAL",2.5,))))</f>
        <v>3.75</v>
      </c>
      <c r="R1465">
        <f>IF(Tabla1[[#This Row],[SERVICIO]]="COMIDA",3.5,IF(Tabla1[[#This Row],[SERVICIO]]="CONTROLADO",8,IF(Tabla1[[#This Row],[SERVICIO]]="RÁPIDO",4.5,IF(Tabla1[[#This Row],[SERVICIO]]="NORMAL",3,))))</f>
        <v>4.5</v>
      </c>
      <c r="S14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5" s="2">
        <f>IF(Tabla1[[#This Row],[KILOMETROS ADICIONALES]]=0,Tabla1[[#This Row],[KILOMETROS]]*Tabla1[[#This Row],[COSTO NORMAL]],Tabla1[[#This Row],[COSTO NORMAL]]*Tabla1[[#This Row],[KILOMETROS HASTA]])</f>
        <v>16.875</v>
      </c>
      <c r="U1465" s="2">
        <f>Tabla1[[#This Row],[KILOMETROS ADICIONALES]]*Tabla1[[#This Row],[COSTO ADICIONAL]]</f>
        <v>0.3630000000000001</v>
      </c>
      <c r="V1465">
        <v>217.94</v>
      </c>
      <c r="W1465" s="2">
        <f>Tabla1[[#This Row],[COSTO NORMAL2]]+Tabla1[[#This Row],[COSTO ADICIONAL2]]</f>
        <v>17.238</v>
      </c>
    </row>
    <row r="1466" spans="1:23" x14ac:dyDescent="0.25">
      <c r="A1466" t="s">
        <v>72</v>
      </c>
      <c r="B1466" t="s">
        <v>2395</v>
      </c>
      <c r="C1466" t="s">
        <v>10557</v>
      </c>
      <c r="D1466" t="s">
        <v>13</v>
      </c>
      <c r="E1466" t="s">
        <v>14847</v>
      </c>
      <c r="F1466" t="s">
        <v>14</v>
      </c>
      <c r="G1466" t="s">
        <v>15</v>
      </c>
      <c r="H1466" t="s">
        <v>72</v>
      </c>
      <c r="I1466" t="s">
        <v>2396</v>
      </c>
      <c r="J1466" t="str">
        <f>MID(Tabla1[[#This Row],[HORA2]],1,2)</f>
        <v>16</v>
      </c>
      <c r="K1466" t="s">
        <v>19</v>
      </c>
      <c r="L1466" t="s">
        <v>26</v>
      </c>
      <c r="M1466" t="s">
        <v>14867</v>
      </c>
      <c r="N1466" t="s">
        <v>22</v>
      </c>
      <c r="O1466">
        <v>14.29</v>
      </c>
      <c r="P14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11.29</v>
      </c>
      <c r="Q1466">
        <f>IF(Tabla1[[#This Row],[SERVICIO]]="COMIDA",3,IF(Tabla1[[#This Row],[SERVICIO]]="CONTROLADO",12,IF(Tabla1[[#This Row],[SERVICIO]]="RÁPIDO",3.75,IF(Tabla1[[#This Row],[SERVICIO]]="NORMAL",2.5,))))</f>
        <v>3</v>
      </c>
      <c r="R1466">
        <f>IF(Tabla1[[#This Row],[SERVICIO]]="COMIDA",3.5,IF(Tabla1[[#This Row],[SERVICIO]]="CONTROLADO",8,IF(Tabla1[[#This Row],[SERVICIO]]="RÁPIDO",4.5,IF(Tabla1[[#This Row],[SERVICIO]]="NORMAL",3,))))</f>
        <v>3.5</v>
      </c>
      <c r="S1466">
        <f>IF(Tabla1[[#This Row],[SERVICIO]]="COMIDA",0.75,IF(Tabla1[[#This Row],[SERVICIO]]="CONTROLADO",2.65,IF(Tabla1[[#This Row],[SERVICIO]]="RÁPIDO",0.55,IF(Tabla1[[#This Row],[SERVICIO]]="NORMAL",1.2,))))</f>
        <v>0.75</v>
      </c>
      <c r="T1466" s="2">
        <f>IF(Tabla1[[#This Row],[KILOMETROS ADICIONALES]]=0,Tabla1[[#This Row],[KILOMETROS]]*Tabla1[[#This Row],[COSTO NORMAL]],Tabla1[[#This Row],[COSTO NORMAL]]*Tabla1[[#This Row],[KILOMETROS HASTA]])</f>
        <v>10.5</v>
      </c>
      <c r="U1466" s="2">
        <f>Tabla1[[#This Row],[KILOMETROS ADICIONALES]]*Tabla1[[#This Row],[COSTO ADICIONAL]]</f>
        <v>8.4674999999999994</v>
      </c>
      <c r="V1466">
        <v>198.46</v>
      </c>
      <c r="W1466" s="2">
        <f>Tabla1[[#This Row],[COSTO NORMAL2]]+Tabla1[[#This Row],[COSTO ADICIONAL2]]</f>
        <v>18.967500000000001</v>
      </c>
    </row>
    <row r="1467" spans="1:23" x14ac:dyDescent="0.25">
      <c r="A1467" t="s">
        <v>72</v>
      </c>
      <c r="B1467" t="s">
        <v>2397</v>
      </c>
      <c r="C1467" t="s">
        <v>10558</v>
      </c>
      <c r="D1467" t="s">
        <v>13</v>
      </c>
      <c r="E1467" t="s">
        <v>14845</v>
      </c>
      <c r="F1467" t="s">
        <v>14</v>
      </c>
      <c r="G1467" t="s">
        <v>15</v>
      </c>
      <c r="H1467" t="s">
        <v>72</v>
      </c>
      <c r="I1467" t="s">
        <v>2398</v>
      </c>
      <c r="J1467" t="str">
        <f>MID(Tabla1[[#This Row],[HORA2]],1,2)</f>
        <v>18</v>
      </c>
      <c r="K1467" t="s">
        <v>43</v>
      </c>
      <c r="L1467" t="s">
        <v>20</v>
      </c>
      <c r="M1467" t="s">
        <v>14867</v>
      </c>
      <c r="N1467" t="s">
        <v>22</v>
      </c>
      <c r="O1467">
        <v>2.5300000000000002</v>
      </c>
      <c r="P14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67">
        <f>IF(Tabla1[[#This Row],[SERVICIO]]="COMIDA",3,IF(Tabla1[[#This Row],[SERVICIO]]="CONTROLADO",12,IF(Tabla1[[#This Row],[SERVICIO]]="RÁPIDO",3.75,IF(Tabla1[[#This Row],[SERVICIO]]="NORMAL",2.5,))))</f>
        <v>3.75</v>
      </c>
      <c r="R1467">
        <f>IF(Tabla1[[#This Row],[SERVICIO]]="COMIDA",3.5,IF(Tabla1[[#This Row],[SERVICIO]]="CONTROLADO",8,IF(Tabla1[[#This Row],[SERVICIO]]="RÁPIDO",4.5,IF(Tabla1[[#This Row],[SERVICIO]]="NORMAL",3,))))</f>
        <v>4.5</v>
      </c>
      <c r="S14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7" s="2">
        <f>IF(Tabla1[[#This Row],[KILOMETROS ADICIONALES]]=0,Tabla1[[#This Row],[KILOMETROS]]*Tabla1[[#This Row],[COSTO NORMAL]],Tabla1[[#This Row],[COSTO NORMAL]]*Tabla1[[#This Row],[KILOMETROS HASTA]])</f>
        <v>11.385000000000002</v>
      </c>
      <c r="U1467" s="2">
        <f>Tabla1[[#This Row],[KILOMETROS ADICIONALES]]*Tabla1[[#This Row],[COSTO ADICIONAL]]</f>
        <v>0</v>
      </c>
      <c r="V1467">
        <v>232.26</v>
      </c>
      <c r="W1467" s="2">
        <f>Tabla1[[#This Row],[COSTO NORMAL2]]+Tabla1[[#This Row],[COSTO ADICIONAL2]]</f>
        <v>11.385000000000002</v>
      </c>
    </row>
    <row r="1468" spans="1:23" x14ac:dyDescent="0.25">
      <c r="A1468" t="s">
        <v>72</v>
      </c>
      <c r="B1468" t="s">
        <v>2397</v>
      </c>
      <c r="C1468" t="s">
        <v>10559</v>
      </c>
      <c r="D1468" t="s">
        <v>13</v>
      </c>
      <c r="E1468" t="s">
        <v>14845</v>
      </c>
      <c r="F1468" t="s">
        <v>14</v>
      </c>
      <c r="G1468" t="s">
        <v>15</v>
      </c>
      <c r="H1468" t="s">
        <v>72</v>
      </c>
      <c r="I1468" t="s">
        <v>2399</v>
      </c>
      <c r="J1468" t="str">
        <f>MID(Tabla1[[#This Row],[HORA2]],1,2)</f>
        <v>18</v>
      </c>
      <c r="K1468" t="s">
        <v>20</v>
      </c>
      <c r="L1468" t="s">
        <v>43</v>
      </c>
      <c r="M1468" t="s">
        <v>14867</v>
      </c>
      <c r="N1468" t="s">
        <v>22</v>
      </c>
      <c r="O1468">
        <v>13.54</v>
      </c>
      <c r="P14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9.7899999999999991</v>
      </c>
      <c r="Q1468">
        <f>IF(Tabla1[[#This Row],[SERVICIO]]="COMIDA",3,IF(Tabla1[[#This Row],[SERVICIO]]="CONTROLADO",12,IF(Tabla1[[#This Row],[SERVICIO]]="RÁPIDO",3.75,IF(Tabla1[[#This Row],[SERVICIO]]="NORMAL",2.5,))))</f>
        <v>3.75</v>
      </c>
      <c r="R1468">
        <f>IF(Tabla1[[#This Row],[SERVICIO]]="COMIDA",3.5,IF(Tabla1[[#This Row],[SERVICIO]]="CONTROLADO",8,IF(Tabla1[[#This Row],[SERVICIO]]="RÁPIDO",4.5,IF(Tabla1[[#This Row],[SERVICIO]]="NORMAL",3,))))</f>
        <v>4.5</v>
      </c>
      <c r="S14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8" s="2">
        <f>IF(Tabla1[[#This Row],[KILOMETROS ADICIONALES]]=0,Tabla1[[#This Row],[KILOMETROS]]*Tabla1[[#This Row],[COSTO NORMAL]],Tabla1[[#This Row],[COSTO NORMAL]]*Tabla1[[#This Row],[KILOMETROS HASTA]])</f>
        <v>16.875</v>
      </c>
      <c r="U1468" s="2">
        <f>Tabla1[[#This Row],[KILOMETROS ADICIONALES]]*Tabla1[[#This Row],[COSTO ADICIONAL]]</f>
        <v>5.3845000000000001</v>
      </c>
      <c r="V1468">
        <v>60.88</v>
      </c>
      <c r="W1468" s="2">
        <f>Tabla1[[#This Row],[COSTO NORMAL2]]+Tabla1[[#This Row],[COSTO ADICIONAL2]]</f>
        <v>22.259499999999999</v>
      </c>
    </row>
    <row r="1469" spans="1:23" x14ac:dyDescent="0.25">
      <c r="A1469" t="s">
        <v>72</v>
      </c>
      <c r="B1469" t="s">
        <v>2400</v>
      </c>
      <c r="C1469" t="s">
        <v>10560</v>
      </c>
      <c r="D1469" t="s">
        <v>13</v>
      </c>
      <c r="E1469" t="s">
        <v>14845</v>
      </c>
      <c r="F1469" t="s">
        <v>295</v>
      </c>
      <c r="G1469" t="s">
        <v>15</v>
      </c>
      <c r="H1469" t="s">
        <v>72</v>
      </c>
      <c r="I1469" t="s">
        <v>2401</v>
      </c>
      <c r="J1469" t="str">
        <f>MID(Tabla1[[#This Row],[HORA2]],1,2)</f>
        <v>16</v>
      </c>
      <c r="K1469" t="s">
        <v>57</v>
      </c>
      <c r="L1469" t="s">
        <v>65</v>
      </c>
      <c r="M1469" t="s">
        <v>14867</v>
      </c>
      <c r="N1469" t="s">
        <v>22</v>
      </c>
      <c r="O1469">
        <v>16.760000000000002</v>
      </c>
      <c r="P14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13.010000000000002</v>
      </c>
      <c r="Q1469">
        <f>IF(Tabla1[[#This Row],[SERVICIO]]="COMIDA",3,IF(Tabla1[[#This Row],[SERVICIO]]="CONTROLADO",12,IF(Tabla1[[#This Row],[SERVICIO]]="RÁPIDO",3.75,IF(Tabla1[[#This Row],[SERVICIO]]="NORMAL",2.5,))))</f>
        <v>3.75</v>
      </c>
      <c r="R1469">
        <f>IF(Tabla1[[#This Row],[SERVICIO]]="COMIDA",3.5,IF(Tabla1[[#This Row],[SERVICIO]]="CONTROLADO",8,IF(Tabla1[[#This Row],[SERVICIO]]="RÁPIDO",4.5,IF(Tabla1[[#This Row],[SERVICIO]]="NORMAL",3,))))</f>
        <v>4.5</v>
      </c>
      <c r="S14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69" s="2">
        <f>IF(Tabla1[[#This Row],[KILOMETROS ADICIONALES]]=0,Tabla1[[#This Row],[KILOMETROS]]*Tabla1[[#This Row],[COSTO NORMAL]],Tabla1[[#This Row],[COSTO NORMAL]]*Tabla1[[#This Row],[KILOMETROS HASTA]])</f>
        <v>16.875</v>
      </c>
      <c r="U1469" s="2">
        <f>Tabla1[[#This Row],[KILOMETROS ADICIONALES]]*Tabla1[[#This Row],[COSTO ADICIONAL]]</f>
        <v>7.1555000000000017</v>
      </c>
      <c r="V1469">
        <v>249.54</v>
      </c>
      <c r="W1469" s="2">
        <f>Tabla1[[#This Row],[COSTO NORMAL2]]+Tabla1[[#This Row],[COSTO ADICIONAL2]]</f>
        <v>24.030500000000004</v>
      </c>
    </row>
    <row r="1470" spans="1:23" x14ac:dyDescent="0.25">
      <c r="A1470" t="s">
        <v>72</v>
      </c>
      <c r="B1470" t="s">
        <v>2402</v>
      </c>
      <c r="C1470" t="s">
        <v>10561</v>
      </c>
      <c r="E1470" t="s">
        <v>14845</v>
      </c>
      <c r="F1470" t="s">
        <v>76</v>
      </c>
      <c r="G1470" t="s">
        <v>15</v>
      </c>
      <c r="H1470" t="s">
        <v>72</v>
      </c>
      <c r="I1470" t="s">
        <v>2403</v>
      </c>
      <c r="J1470" t="str">
        <f>MID(Tabla1[[#This Row],[HORA2]],1,2)</f>
        <v>16</v>
      </c>
      <c r="K1470" t="s">
        <v>43</v>
      </c>
      <c r="L1470" t="s">
        <v>78</v>
      </c>
      <c r="M1470" t="s">
        <v>14867</v>
      </c>
      <c r="N1470" t="s">
        <v>22</v>
      </c>
      <c r="O1470">
        <v>10.050000000000001</v>
      </c>
      <c r="P14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6.3000000000000007</v>
      </c>
      <c r="Q1470">
        <f>IF(Tabla1[[#This Row],[SERVICIO]]="COMIDA",3,IF(Tabla1[[#This Row],[SERVICIO]]="CONTROLADO",12,IF(Tabla1[[#This Row],[SERVICIO]]="RÁPIDO",3.75,IF(Tabla1[[#This Row],[SERVICIO]]="NORMAL",2.5,))))</f>
        <v>3.75</v>
      </c>
      <c r="R1470">
        <f>IF(Tabla1[[#This Row],[SERVICIO]]="COMIDA",3.5,IF(Tabla1[[#This Row],[SERVICIO]]="CONTROLADO",8,IF(Tabla1[[#This Row],[SERVICIO]]="RÁPIDO",4.5,IF(Tabla1[[#This Row],[SERVICIO]]="NORMAL",3,))))</f>
        <v>4.5</v>
      </c>
      <c r="S14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0" s="2">
        <f>IF(Tabla1[[#This Row],[KILOMETROS ADICIONALES]]=0,Tabla1[[#This Row],[KILOMETROS]]*Tabla1[[#This Row],[COSTO NORMAL]],Tabla1[[#This Row],[COSTO NORMAL]]*Tabla1[[#This Row],[KILOMETROS HASTA]])</f>
        <v>16.875</v>
      </c>
      <c r="U1470" s="2">
        <f>Tabla1[[#This Row],[KILOMETROS ADICIONALES]]*Tabla1[[#This Row],[COSTO ADICIONAL]]</f>
        <v>3.4650000000000007</v>
      </c>
      <c r="V1470">
        <v>180.37</v>
      </c>
      <c r="W1470" s="2">
        <f>Tabla1[[#This Row],[COSTO NORMAL2]]+Tabla1[[#This Row],[COSTO ADICIONAL2]]</f>
        <v>20.34</v>
      </c>
    </row>
    <row r="1471" spans="1:23" x14ac:dyDescent="0.25">
      <c r="A1471" t="s">
        <v>72</v>
      </c>
      <c r="B1471" t="s">
        <v>2404</v>
      </c>
      <c r="C1471" t="s">
        <v>10562</v>
      </c>
      <c r="D1471" t="s">
        <v>13</v>
      </c>
      <c r="E1471" t="s">
        <v>14845</v>
      </c>
      <c r="F1471" t="s">
        <v>14</v>
      </c>
      <c r="G1471" t="s">
        <v>15</v>
      </c>
      <c r="H1471" t="s">
        <v>72</v>
      </c>
      <c r="I1471" t="s">
        <v>2405</v>
      </c>
      <c r="J1471" t="str">
        <f>MID(Tabla1[[#This Row],[HORA2]],1,2)</f>
        <v>17</v>
      </c>
      <c r="K1471" t="s">
        <v>31</v>
      </c>
      <c r="L1471" t="s">
        <v>188</v>
      </c>
      <c r="M1471" t="s">
        <v>14867</v>
      </c>
      <c r="N1471" t="s">
        <v>22</v>
      </c>
      <c r="O1471">
        <v>8.5500000000000007</v>
      </c>
      <c r="P14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4.8000000000000007</v>
      </c>
      <c r="Q1471">
        <f>IF(Tabla1[[#This Row],[SERVICIO]]="COMIDA",3,IF(Tabla1[[#This Row],[SERVICIO]]="CONTROLADO",12,IF(Tabla1[[#This Row],[SERVICIO]]="RÁPIDO",3.75,IF(Tabla1[[#This Row],[SERVICIO]]="NORMAL",2.5,))))</f>
        <v>3.75</v>
      </c>
      <c r="R1471">
        <f>IF(Tabla1[[#This Row],[SERVICIO]]="COMIDA",3.5,IF(Tabla1[[#This Row],[SERVICIO]]="CONTROLADO",8,IF(Tabla1[[#This Row],[SERVICIO]]="RÁPIDO",4.5,IF(Tabla1[[#This Row],[SERVICIO]]="NORMAL",3,))))</f>
        <v>4.5</v>
      </c>
      <c r="S14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1" s="2">
        <f>IF(Tabla1[[#This Row],[KILOMETROS ADICIONALES]]=0,Tabla1[[#This Row],[KILOMETROS]]*Tabla1[[#This Row],[COSTO NORMAL]],Tabla1[[#This Row],[COSTO NORMAL]]*Tabla1[[#This Row],[KILOMETROS HASTA]])</f>
        <v>16.875</v>
      </c>
      <c r="U1471" s="2">
        <f>Tabla1[[#This Row],[KILOMETROS ADICIONALES]]*Tabla1[[#This Row],[COSTO ADICIONAL]]</f>
        <v>2.6400000000000006</v>
      </c>
      <c r="V1471">
        <v>26.11</v>
      </c>
      <c r="W1471" s="2">
        <f>Tabla1[[#This Row],[COSTO NORMAL2]]+Tabla1[[#This Row],[COSTO ADICIONAL2]]</f>
        <v>19.515000000000001</v>
      </c>
    </row>
    <row r="1472" spans="1:23" x14ac:dyDescent="0.25">
      <c r="A1472" t="s">
        <v>72</v>
      </c>
      <c r="B1472" t="s">
        <v>2406</v>
      </c>
      <c r="C1472" t="s">
        <v>10563</v>
      </c>
      <c r="D1472" t="s">
        <v>13</v>
      </c>
      <c r="E1472" t="s">
        <v>14845</v>
      </c>
      <c r="F1472" t="s">
        <v>295</v>
      </c>
      <c r="G1472" t="s">
        <v>69</v>
      </c>
      <c r="H1472" t="s">
        <v>72</v>
      </c>
      <c r="I1472" t="s">
        <v>2407</v>
      </c>
      <c r="J1472" t="str">
        <f>MID(Tabla1[[#This Row],[HORA2]],1,2)</f>
        <v>17</v>
      </c>
      <c r="K1472" t="s">
        <v>35</v>
      </c>
      <c r="L1472" t="s">
        <v>19</v>
      </c>
      <c r="M1472" t="s">
        <v>14867</v>
      </c>
      <c r="N1472" t="s">
        <v>22</v>
      </c>
      <c r="O1472">
        <v>15.74</v>
      </c>
      <c r="P14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11.99</v>
      </c>
      <c r="Q1472">
        <f>IF(Tabla1[[#This Row],[SERVICIO]]="COMIDA",3,IF(Tabla1[[#This Row],[SERVICIO]]="CONTROLADO",12,IF(Tabla1[[#This Row],[SERVICIO]]="RÁPIDO",3.75,IF(Tabla1[[#This Row],[SERVICIO]]="NORMAL",2.5,))))</f>
        <v>3.75</v>
      </c>
      <c r="R1472">
        <f>IF(Tabla1[[#This Row],[SERVICIO]]="COMIDA",3.5,IF(Tabla1[[#This Row],[SERVICIO]]="CONTROLADO",8,IF(Tabla1[[#This Row],[SERVICIO]]="RÁPIDO",4.5,IF(Tabla1[[#This Row],[SERVICIO]]="NORMAL",3,))))</f>
        <v>4.5</v>
      </c>
      <c r="S14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2" s="2">
        <f>IF(Tabla1[[#This Row],[KILOMETROS ADICIONALES]]=0,Tabla1[[#This Row],[KILOMETROS]]*Tabla1[[#This Row],[COSTO NORMAL]],Tabla1[[#This Row],[COSTO NORMAL]]*Tabla1[[#This Row],[KILOMETROS HASTA]])</f>
        <v>16.875</v>
      </c>
      <c r="U1472" s="2">
        <f>Tabla1[[#This Row],[KILOMETROS ADICIONALES]]*Tabla1[[#This Row],[COSTO ADICIONAL]]</f>
        <v>6.5945000000000009</v>
      </c>
      <c r="V1472">
        <v>173.93</v>
      </c>
      <c r="W1472" s="2">
        <f>Tabla1[[#This Row],[COSTO NORMAL2]]+Tabla1[[#This Row],[COSTO ADICIONAL2]]</f>
        <v>23.4695</v>
      </c>
    </row>
    <row r="1473" spans="1:23" x14ac:dyDescent="0.25">
      <c r="A1473" t="s">
        <v>72</v>
      </c>
      <c r="B1473" t="s">
        <v>2408</v>
      </c>
      <c r="C1473" t="s">
        <v>10564</v>
      </c>
      <c r="D1473" t="s">
        <v>13</v>
      </c>
      <c r="E1473" t="s">
        <v>14845</v>
      </c>
      <c r="F1473" t="s">
        <v>14</v>
      </c>
      <c r="G1473" t="s">
        <v>69</v>
      </c>
      <c r="H1473" t="s">
        <v>72</v>
      </c>
      <c r="I1473" t="s">
        <v>2409</v>
      </c>
      <c r="J1473" t="str">
        <f>MID(Tabla1[[#This Row],[HORA2]],1,2)</f>
        <v>16</v>
      </c>
      <c r="K1473" t="s">
        <v>79</v>
      </c>
      <c r="L1473" t="s">
        <v>79</v>
      </c>
      <c r="M1473" t="s">
        <v>14867</v>
      </c>
      <c r="N1473" t="s">
        <v>22</v>
      </c>
      <c r="O1473">
        <v>13.95</v>
      </c>
      <c r="P14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10.199999999999999</v>
      </c>
      <c r="Q1473">
        <f>IF(Tabla1[[#This Row],[SERVICIO]]="COMIDA",3,IF(Tabla1[[#This Row],[SERVICIO]]="CONTROLADO",12,IF(Tabla1[[#This Row],[SERVICIO]]="RÁPIDO",3.75,IF(Tabla1[[#This Row],[SERVICIO]]="NORMAL",2.5,))))</f>
        <v>3.75</v>
      </c>
      <c r="R1473">
        <f>IF(Tabla1[[#This Row],[SERVICIO]]="COMIDA",3.5,IF(Tabla1[[#This Row],[SERVICIO]]="CONTROLADO",8,IF(Tabla1[[#This Row],[SERVICIO]]="RÁPIDO",4.5,IF(Tabla1[[#This Row],[SERVICIO]]="NORMAL",3,))))</f>
        <v>4.5</v>
      </c>
      <c r="S14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3" s="2">
        <f>IF(Tabla1[[#This Row],[KILOMETROS ADICIONALES]]=0,Tabla1[[#This Row],[KILOMETROS]]*Tabla1[[#This Row],[COSTO NORMAL]],Tabla1[[#This Row],[COSTO NORMAL]]*Tabla1[[#This Row],[KILOMETROS HASTA]])</f>
        <v>16.875</v>
      </c>
      <c r="U1473" s="2">
        <f>Tabla1[[#This Row],[KILOMETROS ADICIONALES]]*Tabla1[[#This Row],[COSTO ADICIONAL]]</f>
        <v>5.61</v>
      </c>
      <c r="V1473">
        <v>220.16</v>
      </c>
      <c r="W1473" s="2">
        <f>Tabla1[[#This Row],[COSTO NORMAL2]]+Tabla1[[#This Row],[COSTO ADICIONAL2]]</f>
        <v>22.484999999999999</v>
      </c>
    </row>
    <row r="1474" spans="1:23" x14ac:dyDescent="0.25">
      <c r="A1474" t="s">
        <v>72</v>
      </c>
      <c r="B1474" t="s">
        <v>2410</v>
      </c>
      <c r="C1474" t="s">
        <v>10565</v>
      </c>
      <c r="D1474" t="s">
        <v>13</v>
      </c>
      <c r="E1474" t="s">
        <v>14845</v>
      </c>
      <c r="F1474" t="s">
        <v>295</v>
      </c>
      <c r="G1474" t="s">
        <v>15</v>
      </c>
      <c r="H1474" t="s">
        <v>72</v>
      </c>
      <c r="I1474" t="s">
        <v>2411</v>
      </c>
      <c r="J1474" t="str">
        <f>MID(Tabla1[[#This Row],[HORA2]],1,2)</f>
        <v>18</v>
      </c>
      <c r="K1474" t="s">
        <v>19</v>
      </c>
      <c r="L1474" t="s">
        <v>323</v>
      </c>
      <c r="M1474" t="s">
        <v>14867</v>
      </c>
      <c r="N1474" t="s">
        <v>22</v>
      </c>
      <c r="O1474">
        <v>15.06</v>
      </c>
      <c r="P14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1474">
        <f>IF(Tabla1[[#This Row],[SERVICIO]]="COMIDA",3,IF(Tabla1[[#This Row],[SERVICIO]]="CONTROLADO",12,IF(Tabla1[[#This Row],[SERVICIO]]="RÁPIDO",3.75,IF(Tabla1[[#This Row],[SERVICIO]]="NORMAL",2.5,))))</f>
        <v>3.75</v>
      </c>
      <c r="R1474">
        <f>IF(Tabla1[[#This Row],[SERVICIO]]="COMIDA",3.5,IF(Tabla1[[#This Row],[SERVICIO]]="CONTROLADO",8,IF(Tabla1[[#This Row],[SERVICIO]]="RÁPIDO",4.5,IF(Tabla1[[#This Row],[SERVICIO]]="NORMAL",3,))))</f>
        <v>4.5</v>
      </c>
      <c r="S14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4" s="2">
        <f>IF(Tabla1[[#This Row],[KILOMETROS ADICIONALES]]=0,Tabla1[[#This Row],[KILOMETROS]]*Tabla1[[#This Row],[COSTO NORMAL]],Tabla1[[#This Row],[COSTO NORMAL]]*Tabla1[[#This Row],[KILOMETROS HASTA]])</f>
        <v>16.875</v>
      </c>
      <c r="U1474" s="2">
        <f>Tabla1[[#This Row],[KILOMETROS ADICIONALES]]*Tabla1[[#This Row],[COSTO ADICIONAL]]</f>
        <v>6.2205000000000004</v>
      </c>
      <c r="V1474">
        <v>164.77</v>
      </c>
      <c r="W1474" s="2">
        <f>Tabla1[[#This Row],[COSTO NORMAL2]]+Tabla1[[#This Row],[COSTO ADICIONAL2]]</f>
        <v>23.095500000000001</v>
      </c>
    </row>
    <row r="1475" spans="1:23" x14ac:dyDescent="0.25">
      <c r="A1475" t="s">
        <v>72</v>
      </c>
      <c r="B1475" t="s">
        <v>2412</v>
      </c>
      <c r="C1475" t="s">
        <v>10566</v>
      </c>
      <c r="E1475" t="s">
        <v>14845</v>
      </c>
      <c r="F1475" t="s">
        <v>76</v>
      </c>
      <c r="G1475" t="s">
        <v>15</v>
      </c>
      <c r="H1475" t="s">
        <v>72</v>
      </c>
      <c r="I1475" t="s">
        <v>2413</v>
      </c>
      <c r="J1475" t="str">
        <f>MID(Tabla1[[#This Row],[HORA2]],1,2)</f>
        <v>17</v>
      </c>
      <c r="K1475" t="s">
        <v>43</v>
      </c>
      <c r="L1475" t="s">
        <v>20</v>
      </c>
      <c r="M1475" t="s">
        <v>14867</v>
      </c>
      <c r="N1475" t="s">
        <v>22</v>
      </c>
      <c r="O1475">
        <v>11.16</v>
      </c>
      <c r="P14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7.41</v>
      </c>
      <c r="Q1475">
        <f>IF(Tabla1[[#This Row],[SERVICIO]]="COMIDA",3,IF(Tabla1[[#This Row],[SERVICIO]]="CONTROLADO",12,IF(Tabla1[[#This Row],[SERVICIO]]="RÁPIDO",3.75,IF(Tabla1[[#This Row],[SERVICIO]]="NORMAL",2.5,))))</f>
        <v>3.75</v>
      </c>
      <c r="R1475">
        <f>IF(Tabla1[[#This Row],[SERVICIO]]="COMIDA",3.5,IF(Tabla1[[#This Row],[SERVICIO]]="CONTROLADO",8,IF(Tabla1[[#This Row],[SERVICIO]]="RÁPIDO",4.5,IF(Tabla1[[#This Row],[SERVICIO]]="NORMAL",3,))))</f>
        <v>4.5</v>
      </c>
      <c r="S14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5" s="2">
        <f>IF(Tabla1[[#This Row],[KILOMETROS ADICIONALES]]=0,Tabla1[[#This Row],[KILOMETROS]]*Tabla1[[#This Row],[COSTO NORMAL]],Tabla1[[#This Row],[COSTO NORMAL]]*Tabla1[[#This Row],[KILOMETROS HASTA]])</f>
        <v>16.875</v>
      </c>
      <c r="U1475" s="2">
        <f>Tabla1[[#This Row],[KILOMETROS ADICIONALES]]*Tabla1[[#This Row],[COSTO ADICIONAL]]</f>
        <v>4.0755000000000008</v>
      </c>
      <c r="V1475">
        <v>194.06</v>
      </c>
      <c r="W1475" s="2">
        <f>Tabla1[[#This Row],[COSTO NORMAL2]]+Tabla1[[#This Row],[COSTO ADICIONAL2]]</f>
        <v>20.950500000000002</v>
      </c>
    </row>
    <row r="1476" spans="1:23" x14ac:dyDescent="0.25">
      <c r="A1476" t="s">
        <v>72</v>
      </c>
      <c r="B1476" t="s">
        <v>2414</v>
      </c>
      <c r="C1476" t="s">
        <v>10567</v>
      </c>
      <c r="D1476" t="s">
        <v>13</v>
      </c>
      <c r="E1476" t="s">
        <v>14845</v>
      </c>
      <c r="F1476" t="s">
        <v>76</v>
      </c>
      <c r="G1476" t="s">
        <v>15</v>
      </c>
      <c r="H1476" t="s">
        <v>72</v>
      </c>
      <c r="I1476" t="s">
        <v>2415</v>
      </c>
      <c r="J1476" t="str">
        <f>MID(Tabla1[[#This Row],[HORA2]],1,2)</f>
        <v>17</v>
      </c>
      <c r="K1476" t="s">
        <v>79</v>
      </c>
      <c r="L1476" t="s">
        <v>79</v>
      </c>
      <c r="M1476" t="s">
        <v>14867</v>
      </c>
      <c r="N1476" t="s">
        <v>22</v>
      </c>
      <c r="O1476">
        <v>9.65</v>
      </c>
      <c r="P14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</v>
      </c>
      <c r="Q1476">
        <f>IF(Tabla1[[#This Row],[SERVICIO]]="COMIDA",3,IF(Tabla1[[#This Row],[SERVICIO]]="CONTROLADO",12,IF(Tabla1[[#This Row],[SERVICIO]]="RÁPIDO",3.75,IF(Tabla1[[#This Row],[SERVICIO]]="NORMAL",2.5,))))</f>
        <v>3.75</v>
      </c>
      <c r="R1476">
        <f>IF(Tabla1[[#This Row],[SERVICIO]]="COMIDA",3.5,IF(Tabla1[[#This Row],[SERVICIO]]="CONTROLADO",8,IF(Tabla1[[#This Row],[SERVICIO]]="RÁPIDO",4.5,IF(Tabla1[[#This Row],[SERVICIO]]="NORMAL",3,))))</f>
        <v>4.5</v>
      </c>
      <c r="S14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6" s="2">
        <f>IF(Tabla1[[#This Row],[KILOMETROS ADICIONALES]]=0,Tabla1[[#This Row],[KILOMETROS]]*Tabla1[[#This Row],[COSTO NORMAL]],Tabla1[[#This Row],[COSTO NORMAL]]*Tabla1[[#This Row],[KILOMETROS HASTA]])</f>
        <v>16.875</v>
      </c>
      <c r="U1476" s="2">
        <f>Tabla1[[#This Row],[KILOMETROS ADICIONALES]]*Tabla1[[#This Row],[COSTO ADICIONAL]]</f>
        <v>3.2450000000000006</v>
      </c>
      <c r="V1476">
        <v>104.58</v>
      </c>
      <c r="W1476" s="2">
        <f>Tabla1[[#This Row],[COSTO NORMAL2]]+Tabla1[[#This Row],[COSTO ADICIONAL2]]</f>
        <v>20.12</v>
      </c>
    </row>
    <row r="1477" spans="1:23" x14ac:dyDescent="0.25">
      <c r="A1477" t="s">
        <v>72</v>
      </c>
      <c r="B1477" t="s">
        <v>2416</v>
      </c>
      <c r="C1477" t="s">
        <v>10568</v>
      </c>
      <c r="D1477" t="s">
        <v>13</v>
      </c>
      <c r="E1477" t="s">
        <v>14846</v>
      </c>
      <c r="F1477" t="s">
        <v>14</v>
      </c>
      <c r="G1477" t="s">
        <v>15</v>
      </c>
      <c r="H1477" t="s">
        <v>482</v>
      </c>
      <c r="I1477" t="s">
        <v>1837</v>
      </c>
      <c r="J1477" t="str">
        <f>MID(Tabla1[[#This Row],[HORA2]],1,2)</f>
        <v>10</v>
      </c>
      <c r="K1477" t="s">
        <v>43</v>
      </c>
      <c r="L1477" t="s">
        <v>35</v>
      </c>
      <c r="M1477" t="s">
        <v>14867</v>
      </c>
      <c r="N1477" t="s">
        <v>22</v>
      </c>
      <c r="O1477">
        <v>8.07</v>
      </c>
      <c r="P14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77">
        <f>IF(Tabla1[[#This Row],[SERVICIO]]="COMIDA",3,IF(Tabla1[[#This Row],[SERVICIO]]="CONTROLADO",12,IF(Tabla1[[#This Row],[SERVICIO]]="RÁPIDO",3.75,IF(Tabla1[[#This Row],[SERVICIO]]="NORMAL",2.5,))))</f>
        <v>12</v>
      </c>
      <c r="R1477">
        <f>IF(Tabla1[[#This Row],[SERVICIO]]="COMIDA",3.5,IF(Tabla1[[#This Row],[SERVICIO]]="CONTROLADO",8,IF(Tabla1[[#This Row],[SERVICIO]]="RÁPIDO",4.5,IF(Tabla1[[#This Row],[SERVICIO]]="NORMAL",3,))))</f>
        <v>8</v>
      </c>
      <c r="S1477">
        <f>IF(Tabla1[[#This Row],[SERVICIO]]="COMIDA",0.75,IF(Tabla1[[#This Row],[SERVICIO]]="CONTROLADO",2.65,IF(Tabla1[[#This Row],[SERVICIO]]="RÁPIDO",0.55,IF(Tabla1[[#This Row],[SERVICIO]]="NORMAL",1.2,))))</f>
        <v>2.65</v>
      </c>
      <c r="T1477" s="2">
        <f>IF(Tabla1[[#This Row],[KILOMETROS ADICIONALES]]=0,Tabla1[[#This Row],[KILOMETROS]]*Tabla1[[#This Row],[COSTO NORMAL]],Tabla1[[#This Row],[COSTO NORMAL]]*Tabla1[[#This Row],[KILOMETROS HASTA]])</f>
        <v>64.56</v>
      </c>
      <c r="U1477" s="2">
        <f>Tabla1[[#This Row],[KILOMETROS ADICIONALES]]*Tabla1[[#This Row],[COSTO ADICIONAL]]</f>
        <v>0</v>
      </c>
      <c r="V1477">
        <v>140.19</v>
      </c>
      <c r="W1477" s="2">
        <f>Tabla1[[#This Row],[COSTO NORMAL2]]+Tabla1[[#This Row],[COSTO ADICIONAL2]]</f>
        <v>64.56</v>
      </c>
    </row>
    <row r="1478" spans="1:23" x14ac:dyDescent="0.25">
      <c r="A1478" t="s">
        <v>72</v>
      </c>
      <c r="B1478" t="s">
        <v>2417</v>
      </c>
      <c r="C1478" t="s">
        <v>10569</v>
      </c>
      <c r="D1478" t="s">
        <v>13</v>
      </c>
      <c r="E1478" t="s">
        <v>14847</v>
      </c>
      <c r="F1478" t="s">
        <v>14</v>
      </c>
      <c r="G1478" t="s">
        <v>15</v>
      </c>
      <c r="H1478" t="s">
        <v>72</v>
      </c>
      <c r="I1478" t="s">
        <v>2418</v>
      </c>
      <c r="J1478" t="str">
        <f>MID(Tabla1[[#This Row],[HORA2]],1,2)</f>
        <v>19</v>
      </c>
      <c r="K1478" t="s">
        <v>19</v>
      </c>
      <c r="L1478" t="s">
        <v>78</v>
      </c>
      <c r="M1478" t="s">
        <v>14867</v>
      </c>
      <c r="N1478" t="s">
        <v>22</v>
      </c>
      <c r="O1478">
        <v>3.16</v>
      </c>
      <c r="P14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0.16000000000000014</v>
      </c>
      <c r="Q1478">
        <f>IF(Tabla1[[#This Row],[SERVICIO]]="COMIDA",3,IF(Tabla1[[#This Row],[SERVICIO]]="CONTROLADO",12,IF(Tabla1[[#This Row],[SERVICIO]]="RÁPIDO",3.75,IF(Tabla1[[#This Row],[SERVICIO]]="NORMAL",2.5,))))</f>
        <v>3</v>
      </c>
      <c r="R1478">
        <f>IF(Tabla1[[#This Row],[SERVICIO]]="COMIDA",3.5,IF(Tabla1[[#This Row],[SERVICIO]]="CONTROLADO",8,IF(Tabla1[[#This Row],[SERVICIO]]="RÁPIDO",4.5,IF(Tabla1[[#This Row],[SERVICIO]]="NORMAL",3,))))</f>
        <v>3.5</v>
      </c>
      <c r="S1478">
        <f>IF(Tabla1[[#This Row],[SERVICIO]]="COMIDA",0.75,IF(Tabla1[[#This Row],[SERVICIO]]="CONTROLADO",2.65,IF(Tabla1[[#This Row],[SERVICIO]]="RÁPIDO",0.55,IF(Tabla1[[#This Row],[SERVICIO]]="NORMAL",1.2,))))</f>
        <v>0.75</v>
      </c>
      <c r="T1478" s="2">
        <f>IF(Tabla1[[#This Row],[KILOMETROS ADICIONALES]]=0,Tabla1[[#This Row],[KILOMETROS]]*Tabla1[[#This Row],[COSTO NORMAL]],Tabla1[[#This Row],[COSTO NORMAL]]*Tabla1[[#This Row],[KILOMETROS HASTA]])</f>
        <v>10.5</v>
      </c>
      <c r="U1478" s="2">
        <f>Tabla1[[#This Row],[KILOMETROS ADICIONALES]]*Tabla1[[#This Row],[COSTO ADICIONAL]]</f>
        <v>0.12000000000000011</v>
      </c>
      <c r="V1478">
        <v>168.64</v>
      </c>
      <c r="W1478" s="2">
        <f>Tabla1[[#This Row],[COSTO NORMAL2]]+Tabla1[[#This Row],[COSTO ADICIONAL2]]</f>
        <v>10.620000000000001</v>
      </c>
    </row>
    <row r="1479" spans="1:23" x14ac:dyDescent="0.25">
      <c r="A1479" t="s">
        <v>72</v>
      </c>
      <c r="B1479" t="s">
        <v>2419</v>
      </c>
      <c r="C1479" t="s">
        <v>10570</v>
      </c>
      <c r="D1479" t="s">
        <v>13</v>
      </c>
      <c r="E1479" t="s">
        <v>14845</v>
      </c>
      <c r="F1479" t="s">
        <v>14</v>
      </c>
      <c r="G1479" t="s">
        <v>15</v>
      </c>
      <c r="H1479" t="s">
        <v>72</v>
      </c>
      <c r="I1479" t="s">
        <v>2420</v>
      </c>
      <c r="J1479" t="str">
        <f>MID(Tabla1[[#This Row],[HORA2]],1,2)</f>
        <v>17</v>
      </c>
      <c r="K1479" t="s">
        <v>19</v>
      </c>
      <c r="L1479" t="s">
        <v>26</v>
      </c>
      <c r="M1479" t="s">
        <v>14867</v>
      </c>
      <c r="N1479" t="s">
        <v>22</v>
      </c>
      <c r="O1479">
        <v>17.899999999999999</v>
      </c>
      <c r="P14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14.149999999999999</v>
      </c>
      <c r="Q1479">
        <f>IF(Tabla1[[#This Row],[SERVICIO]]="COMIDA",3,IF(Tabla1[[#This Row],[SERVICIO]]="CONTROLADO",12,IF(Tabla1[[#This Row],[SERVICIO]]="RÁPIDO",3.75,IF(Tabla1[[#This Row],[SERVICIO]]="NORMAL",2.5,))))</f>
        <v>3.75</v>
      </c>
      <c r="R1479">
        <f>IF(Tabla1[[#This Row],[SERVICIO]]="COMIDA",3.5,IF(Tabla1[[#This Row],[SERVICIO]]="CONTROLADO",8,IF(Tabla1[[#This Row],[SERVICIO]]="RÁPIDO",4.5,IF(Tabla1[[#This Row],[SERVICIO]]="NORMAL",3,))))</f>
        <v>4.5</v>
      </c>
      <c r="S14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79" s="2">
        <f>IF(Tabla1[[#This Row],[KILOMETROS ADICIONALES]]=0,Tabla1[[#This Row],[KILOMETROS]]*Tabla1[[#This Row],[COSTO NORMAL]],Tabla1[[#This Row],[COSTO NORMAL]]*Tabla1[[#This Row],[KILOMETROS HASTA]])</f>
        <v>16.875</v>
      </c>
      <c r="U1479" s="2">
        <f>Tabla1[[#This Row],[KILOMETROS ADICIONALES]]*Tabla1[[#This Row],[COSTO ADICIONAL]]</f>
        <v>7.7824999999999998</v>
      </c>
      <c r="V1479">
        <v>227.72</v>
      </c>
      <c r="W1479" s="2">
        <f>Tabla1[[#This Row],[COSTO NORMAL2]]+Tabla1[[#This Row],[COSTO ADICIONAL2]]</f>
        <v>24.657499999999999</v>
      </c>
    </row>
    <row r="1480" spans="1:23" x14ac:dyDescent="0.25">
      <c r="A1480" t="s">
        <v>72</v>
      </c>
      <c r="B1480" t="s">
        <v>2421</v>
      </c>
      <c r="C1480" t="s">
        <v>10571</v>
      </c>
      <c r="D1480" t="s">
        <v>13</v>
      </c>
      <c r="E1480" t="s">
        <v>14845</v>
      </c>
      <c r="F1480" t="s">
        <v>14</v>
      </c>
      <c r="G1480" t="s">
        <v>15</v>
      </c>
      <c r="H1480" t="s">
        <v>72</v>
      </c>
      <c r="I1480" t="s">
        <v>2422</v>
      </c>
      <c r="J1480" t="str">
        <f>MID(Tabla1[[#This Row],[HORA2]],1,2)</f>
        <v>19</v>
      </c>
      <c r="K1480" t="s">
        <v>110</v>
      </c>
      <c r="L1480" t="s">
        <v>110</v>
      </c>
      <c r="M1480" t="s">
        <v>14867</v>
      </c>
      <c r="N1480" t="s">
        <v>22</v>
      </c>
      <c r="O1480">
        <v>14.03</v>
      </c>
      <c r="P14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10.28</v>
      </c>
      <c r="Q1480">
        <f>IF(Tabla1[[#This Row],[SERVICIO]]="COMIDA",3,IF(Tabla1[[#This Row],[SERVICIO]]="CONTROLADO",12,IF(Tabla1[[#This Row],[SERVICIO]]="RÁPIDO",3.75,IF(Tabla1[[#This Row],[SERVICIO]]="NORMAL",2.5,))))</f>
        <v>3.75</v>
      </c>
      <c r="R1480">
        <f>IF(Tabla1[[#This Row],[SERVICIO]]="COMIDA",3.5,IF(Tabla1[[#This Row],[SERVICIO]]="CONTROLADO",8,IF(Tabla1[[#This Row],[SERVICIO]]="RÁPIDO",4.5,IF(Tabla1[[#This Row],[SERVICIO]]="NORMAL",3,))))</f>
        <v>4.5</v>
      </c>
      <c r="S14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0" s="2">
        <f>IF(Tabla1[[#This Row],[KILOMETROS ADICIONALES]]=0,Tabla1[[#This Row],[KILOMETROS]]*Tabla1[[#This Row],[COSTO NORMAL]],Tabla1[[#This Row],[COSTO NORMAL]]*Tabla1[[#This Row],[KILOMETROS HASTA]])</f>
        <v>16.875</v>
      </c>
      <c r="U1480" s="2">
        <f>Tabla1[[#This Row],[KILOMETROS ADICIONALES]]*Tabla1[[#This Row],[COSTO ADICIONAL]]</f>
        <v>5.6539999999999999</v>
      </c>
      <c r="V1480">
        <v>27.77</v>
      </c>
      <c r="W1480" s="2">
        <f>Tabla1[[#This Row],[COSTO NORMAL2]]+Tabla1[[#This Row],[COSTO ADICIONAL2]]</f>
        <v>22.529</v>
      </c>
    </row>
    <row r="1481" spans="1:23" x14ac:dyDescent="0.25">
      <c r="A1481" t="s">
        <v>72</v>
      </c>
      <c r="B1481" t="s">
        <v>2423</v>
      </c>
      <c r="C1481" t="s">
        <v>10572</v>
      </c>
      <c r="D1481" t="s">
        <v>13</v>
      </c>
      <c r="E1481" t="s">
        <v>14845</v>
      </c>
      <c r="F1481" t="s">
        <v>76</v>
      </c>
      <c r="G1481" t="s">
        <v>15</v>
      </c>
      <c r="H1481" t="s">
        <v>72</v>
      </c>
      <c r="I1481" t="s">
        <v>2424</v>
      </c>
      <c r="J1481" t="str">
        <f>MID(Tabla1[[#This Row],[HORA2]],1,2)</f>
        <v>18</v>
      </c>
      <c r="K1481" t="s">
        <v>53</v>
      </c>
      <c r="L1481" t="s">
        <v>53</v>
      </c>
      <c r="M1481" t="s">
        <v>14867</v>
      </c>
      <c r="N1481" t="s">
        <v>22</v>
      </c>
      <c r="O1481">
        <v>11.96</v>
      </c>
      <c r="P14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8.2100000000000009</v>
      </c>
      <c r="Q1481">
        <f>IF(Tabla1[[#This Row],[SERVICIO]]="COMIDA",3,IF(Tabla1[[#This Row],[SERVICIO]]="CONTROLADO",12,IF(Tabla1[[#This Row],[SERVICIO]]="RÁPIDO",3.75,IF(Tabla1[[#This Row],[SERVICIO]]="NORMAL",2.5,))))</f>
        <v>3.75</v>
      </c>
      <c r="R1481">
        <f>IF(Tabla1[[#This Row],[SERVICIO]]="COMIDA",3.5,IF(Tabla1[[#This Row],[SERVICIO]]="CONTROLADO",8,IF(Tabla1[[#This Row],[SERVICIO]]="RÁPIDO",4.5,IF(Tabla1[[#This Row],[SERVICIO]]="NORMAL",3,))))</f>
        <v>4.5</v>
      </c>
      <c r="S14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1" s="2">
        <f>IF(Tabla1[[#This Row],[KILOMETROS ADICIONALES]]=0,Tabla1[[#This Row],[KILOMETROS]]*Tabla1[[#This Row],[COSTO NORMAL]],Tabla1[[#This Row],[COSTO NORMAL]]*Tabla1[[#This Row],[KILOMETROS HASTA]])</f>
        <v>16.875</v>
      </c>
      <c r="U1481" s="2">
        <f>Tabla1[[#This Row],[KILOMETROS ADICIONALES]]*Tabla1[[#This Row],[COSTO ADICIONAL]]</f>
        <v>4.5155000000000012</v>
      </c>
      <c r="V1481">
        <v>78.44</v>
      </c>
      <c r="W1481" s="2">
        <f>Tabla1[[#This Row],[COSTO NORMAL2]]+Tabla1[[#This Row],[COSTO ADICIONAL2]]</f>
        <v>21.390500000000003</v>
      </c>
    </row>
    <row r="1482" spans="1:23" x14ac:dyDescent="0.25">
      <c r="A1482" t="s">
        <v>72</v>
      </c>
      <c r="B1482" t="s">
        <v>2425</v>
      </c>
      <c r="C1482" t="s">
        <v>10573</v>
      </c>
      <c r="D1482" t="s">
        <v>13</v>
      </c>
      <c r="E1482" t="s">
        <v>14845</v>
      </c>
      <c r="F1482" t="s">
        <v>76</v>
      </c>
      <c r="G1482" t="s">
        <v>15</v>
      </c>
      <c r="H1482" t="s">
        <v>72</v>
      </c>
      <c r="I1482" t="s">
        <v>2426</v>
      </c>
      <c r="J1482" t="str">
        <f>MID(Tabla1[[#This Row],[HORA2]],1,2)</f>
        <v>19</v>
      </c>
      <c r="K1482" t="s">
        <v>31</v>
      </c>
      <c r="L1482" t="s">
        <v>31</v>
      </c>
      <c r="M1482" t="s">
        <v>14867</v>
      </c>
      <c r="N1482" t="s">
        <v>22</v>
      </c>
      <c r="O1482">
        <v>13.8</v>
      </c>
      <c r="P14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10.050000000000001</v>
      </c>
      <c r="Q1482">
        <f>IF(Tabla1[[#This Row],[SERVICIO]]="COMIDA",3,IF(Tabla1[[#This Row],[SERVICIO]]="CONTROLADO",12,IF(Tabla1[[#This Row],[SERVICIO]]="RÁPIDO",3.75,IF(Tabla1[[#This Row],[SERVICIO]]="NORMAL",2.5,))))</f>
        <v>3.75</v>
      </c>
      <c r="R1482">
        <f>IF(Tabla1[[#This Row],[SERVICIO]]="COMIDA",3.5,IF(Tabla1[[#This Row],[SERVICIO]]="CONTROLADO",8,IF(Tabla1[[#This Row],[SERVICIO]]="RÁPIDO",4.5,IF(Tabla1[[#This Row],[SERVICIO]]="NORMAL",3,))))</f>
        <v>4.5</v>
      </c>
      <c r="S14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2" s="2">
        <f>IF(Tabla1[[#This Row],[KILOMETROS ADICIONALES]]=0,Tabla1[[#This Row],[KILOMETROS]]*Tabla1[[#This Row],[COSTO NORMAL]],Tabla1[[#This Row],[COSTO NORMAL]]*Tabla1[[#This Row],[KILOMETROS HASTA]])</f>
        <v>16.875</v>
      </c>
      <c r="U1482" s="2">
        <f>Tabla1[[#This Row],[KILOMETROS ADICIONALES]]*Tabla1[[#This Row],[COSTO ADICIONAL]]</f>
        <v>5.5275000000000007</v>
      </c>
      <c r="V1482">
        <v>2.04</v>
      </c>
      <c r="W1482" s="2">
        <f>Tabla1[[#This Row],[COSTO NORMAL2]]+Tabla1[[#This Row],[COSTO ADICIONAL2]]</f>
        <v>22.4025</v>
      </c>
    </row>
    <row r="1483" spans="1:23" x14ac:dyDescent="0.25">
      <c r="A1483" t="s">
        <v>72</v>
      </c>
      <c r="B1483" t="s">
        <v>2427</v>
      </c>
      <c r="C1483" t="s">
        <v>10574</v>
      </c>
      <c r="D1483" t="s">
        <v>13</v>
      </c>
      <c r="E1483" t="s">
        <v>14845</v>
      </c>
      <c r="F1483" t="s">
        <v>14</v>
      </c>
      <c r="G1483" t="s">
        <v>15</v>
      </c>
      <c r="H1483" t="s">
        <v>72</v>
      </c>
      <c r="I1483" t="s">
        <v>2428</v>
      </c>
      <c r="J1483" t="str">
        <f>MID(Tabla1[[#This Row],[HORA2]],1,2)</f>
        <v>17</v>
      </c>
      <c r="K1483" t="s">
        <v>79</v>
      </c>
      <c r="L1483" t="s">
        <v>79</v>
      </c>
      <c r="M1483" t="s">
        <v>14867</v>
      </c>
      <c r="N1483" t="s">
        <v>22</v>
      </c>
      <c r="O1483">
        <v>20.03</v>
      </c>
      <c r="P14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16.28</v>
      </c>
      <c r="Q1483">
        <f>IF(Tabla1[[#This Row],[SERVICIO]]="COMIDA",3,IF(Tabla1[[#This Row],[SERVICIO]]="CONTROLADO",12,IF(Tabla1[[#This Row],[SERVICIO]]="RÁPIDO",3.75,IF(Tabla1[[#This Row],[SERVICIO]]="NORMAL",2.5,))))</f>
        <v>3.75</v>
      </c>
      <c r="R1483">
        <f>IF(Tabla1[[#This Row],[SERVICIO]]="COMIDA",3.5,IF(Tabla1[[#This Row],[SERVICIO]]="CONTROLADO",8,IF(Tabla1[[#This Row],[SERVICIO]]="RÁPIDO",4.5,IF(Tabla1[[#This Row],[SERVICIO]]="NORMAL",3,))))</f>
        <v>4.5</v>
      </c>
      <c r="S14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3" s="2">
        <f>IF(Tabla1[[#This Row],[KILOMETROS ADICIONALES]]=0,Tabla1[[#This Row],[KILOMETROS]]*Tabla1[[#This Row],[COSTO NORMAL]],Tabla1[[#This Row],[COSTO NORMAL]]*Tabla1[[#This Row],[KILOMETROS HASTA]])</f>
        <v>16.875</v>
      </c>
      <c r="U1483" s="2">
        <f>Tabla1[[#This Row],[KILOMETROS ADICIONALES]]*Tabla1[[#This Row],[COSTO ADICIONAL]]</f>
        <v>8.9540000000000006</v>
      </c>
      <c r="V1483">
        <v>231.78</v>
      </c>
      <c r="W1483" s="2">
        <f>Tabla1[[#This Row],[COSTO NORMAL2]]+Tabla1[[#This Row],[COSTO ADICIONAL2]]</f>
        <v>25.829000000000001</v>
      </c>
    </row>
    <row r="1484" spans="1:23" x14ac:dyDescent="0.25">
      <c r="A1484" t="s">
        <v>72</v>
      </c>
      <c r="B1484" t="s">
        <v>2429</v>
      </c>
      <c r="C1484" t="s">
        <v>10575</v>
      </c>
      <c r="D1484" t="s">
        <v>13</v>
      </c>
      <c r="E1484" t="s">
        <v>14845</v>
      </c>
      <c r="F1484" t="s">
        <v>295</v>
      </c>
      <c r="G1484" t="s">
        <v>15</v>
      </c>
      <c r="H1484" t="s">
        <v>72</v>
      </c>
      <c r="I1484" t="s">
        <v>2430</v>
      </c>
      <c r="J1484" t="str">
        <f>MID(Tabla1[[#This Row],[HORA2]],1,2)</f>
        <v>17</v>
      </c>
      <c r="K1484" t="s">
        <v>43</v>
      </c>
      <c r="L1484" t="s">
        <v>115</v>
      </c>
      <c r="M1484" t="s">
        <v>14867</v>
      </c>
      <c r="N1484" t="s">
        <v>22</v>
      </c>
      <c r="O1484">
        <v>9.59</v>
      </c>
      <c r="P14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5.84</v>
      </c>
      <c r="Q1484">
        <f>IF(Tabla1[[#This Row],[SERVICIO]]="COMIDA",3,IF(Tabla1[[#This Row],[SERVICIO]]="CONTROLADO",12,IF(Tabla1[[#This Row],[SERVICIO]]="RÁPIDO",3.75,IF(Tabla1[[#This Row],[SERVICIO]]="NORMAL",2.5,))))</f>
        <v>3.75</v>
      </c>
      <c r="R1484">
        <f>IF(Tabla1[[#This Row],[SERVICIO]]="COMIDA",3.5,IF(Tabla1[[#This Row],[SERVICIO]]="CONTROLADO",8,IF(Tabla1[[#This Row],[SERVICIO]]="RÁPIDO",4.5,IF(Tabla1[[#This Row],[SERVICIO]]="NORMAL",3,))))</f>
        <v>4.5</v>
      </c>
      <c r="S14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4" s="2">
        <f>IF(Tabla1[[#This Row],[KILOMETROS ADICIONALES]]=0,Tabla1[[#This Row],[KILOMETROS]]*Tabla1[[#This Row],[COSTO NORMAL]],Tabla1[[#This Row],[COSTO NORMAL]]*Tabla1[[#This Row],[KILOMETROS HASTA]])</f>
        <v>16.875</v>
      </c>
      <c r="U1484" s="2">
        <f>Tabla1[[#This Row],[KILOMETROS ADICIONALES]]*Tabla1[[#This Row],[COSTO ADICIONAL]]</f>
        <v>3.2120000000000002</v>
      </c>
      <c r="V1484">
        <v>52.17</v>
      </c>
      <c r="W1484" s="2">
        <f>Tabla1[[#This Row],[COSTO NORMAL2]]+Tabla1[[#This Row],[COSTO ADICIONAL2]]</f>
        <v>20.087</v>
      </c>
    </row>
    <row r="1485" spans="1:23" x14ac:dyDescent="0.25">
      <c r="A1485" t="s">
        <v>72</v>
      </c>
      <c r="B1485" t="s">
        <v>2431</v>
      </c>
      <c r="C1485" t="s">
        <v>10576</v>
      </c>
      <c r="D1485" t="s">
        <v>13</v>
      </c>
      <c r="E1485" t="s">
        <v>14845</v>
      </c>
      <c r="F1485" t="s">
        <v>14</v>
      </c>
      <c r="G1485" t="s">
        <v>15</v>
      </c>
      <c r="H1485" t="s">
        <v>72</v>
      </c>
      <c r="I1485" t="s">
        <v>2432</v>
      </c>
      <c r="J1485" t="str">
        <f>MID(Tabla1[[#This Row],[HORA2]],1,2)</f>
        <v>18</v>
      </c>
      <c r="K1485" t="s">
        <v>53</v>
      </c>
      <c r="L1485" t="s">
        <v>19</v>
      </c>
      <c r="M1485" t="s">
        <v>14867</v>
      </c>
      <c r="N1485" t="s">
        <v>22</v>
      </c>
      <c r="O1485">
        <v>8.84</v>
      </c>
      <c r="P14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5.09</v>
      </c>
      <c r="Q1485">
        <f>IF(Tabla1[[#This Row],[SERVICIO]]="COMIDA",3,IF(Tabla1[[#This Row],[SERVICIO]]="CONTROLADO",12,IF(Tabla1[[#This Row],[SERVICIO]]="RÁPIDO",3.75,IF(Tabla1[[#This Row],[SERVICIO]]="NORMAL",2.5,))))</f>
        <v>3.75</v>
      </c>
      <c r="R1485">
        <f>IF(Tabla1[[#This Row],[SERVICIO]]="COMIDA",3.5,IF(Tabla1[[#This Row],[SERVICIO]]="CONTROLADO",8,IF(Tabla1[[#This Row],[SERVICIO]]="RÁPIDO",4.5,IF(Tabla1[[#This Row],[SERVICIO]]="NORMAL",3,))))</f>
        <v>4.5</v>
      </c>
      <c r="S14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5" s="2">
        <f>IF(Tabla1[[#This Row],[KILOMETROS ADICIONALES]]=0,Tabla1[[#This Row],[KILOMETROS]]*Tabla1[[#This Row],[COSTO NORMAL]],Tabla1[[#This Row],[COSTO NORMAL]]*Tabla1[[#This Row],[KILOMETROS HASTA]])</f>
        <v>16.875</v>
      </c>
      <c r="U1485" s="2">
        <f>Tabla1[[#This Row],[KILOMETROS ADICIONALES]]*Tabla1[[#This Row],[COSTO ADICIONAL]]</f>
        <v>2.7995000000000001</v>
      </c>
      <c r="V1485">
        <v>185.74</v>
      </c>
      <c r="W1485" s="2">
        <f>Tabla1[[#This Row],[COSTO NORMAL2]]+Tabla1[[#This Row],[COSTO ADICIONAL2]]</f>
        <v>19.674500000000002</v>
      </c>
    </row>
    <row r="1486" spans="1:23" x14ac:dyDescent="0.25">
      <c r="A1486" t="s">
        <v>72</v>
      </c>
      <c r="B1486" t="s">
        <v>2433</v>
      </c>
      <c r="C1486" t="s">
        <v>10577</v>
      </c>
      <c r="D1486" t="s">
        <v>13</v>
      </c>
      <c r="E1486" t="s">
        <v>14847</v>
      </c>
      <c r="F1486" t="s">
        <v>14</v>
      </c>
      <c r="G1486" t="s">
        <v>15</v>
      </c>
      <c r="H1486" t="s">
        <v>72</v>
      </c>
      <c r="I1486" t="s">
        <v>2434</v>
      </c>
      <c r="J1486" t="str">
        <f>MID(Tabla1[[#This Row],[HORA2]],1,2)</f>
        <v>17</v>
      </c>
      <c r="K1486" t="s">
        <v>19</v>
      </c>
      <c r="L1486" t="s">
        <v>65</v>
      </c>
      <c r="M1486" t="s">
        <v>14867</v>
      </c>
      <c r="N1486" t="s">
        <v>22</v>
      </c>
      <c r="O1486">
        <v>8.9600000000000009</v>
      </c>
      <c r="P14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5.9600000000000009</v>
      </c>
      <c r="Q1486">
        <f>IF(Tabla1[[#This Row],[SERVICIO]]="COMIDA",3,IF(Tabla1[[#This Row],[SERVICIO]]="CONTROLADO",12,IF(Tabla1[[#This Row],[SERVICIO]]="RÁPIDO",3.75,IF(Tabla1[[#This Row],[SERVICIO]]="NORMAL",2.5,))))</f>
        <v>3</v>
      </c>
      <c r="R1486">
        <f>IF(Tabla1[[#This Row],[SERVICIO]]="COMIDA",3.5,IF(Tabla1[[#This Row],[SERVICIO]]="CONTROLADO",8,IF(Tabla1[[#This Row],[SERVICIO]]="RÁPIDO",4.5,IF(Tabla1[[#This Row],[SERVICIO]]="NORMAL",3,))))</f>
        <v>3.5</v>
      </c>
      <c r="S1486">
        <f>IF(Tabla1[[#This Row],[SERVICIO]]="COMIDA",0.75,IF(Tabla1[[#This Row],[SERVICIO]]="CONTROLADO",2.65,IF(Tabla1[[#This Row],[SERVICIO]]="RÁPIDO",0.55,IF(Tabla1[[#This Row],[SERVICIO]]="NORMAL",1.2,))))</f>
        <v>0.75</v>
      </c>
      <c r="T1486" s="2">
        <f>IF(Tabla1[[#This Row],[KILOMETROS ADICIONALES]]=0,Tabla1[[#This Row],[KILOMETROS]]*Tabla1[[#This Row],[COSTO NORMAL]],Tabla1[[#This Row],[COSTO NORMAL]]*Tabla1[[#This Row],[KILOMETROS HASTA]])</f>
        <v>10.5</v>
      </c>
      <c r="U1486" s="2">
        <f>Tabla1[[#This Row],[KILOMETROS ADICIONALES]]*Tabla1[[#This Row],[COSTO ADICIONAL]]</f>
        <v>4.4700000000000006</v>
      </c>
      <c r="V1486">
        <v>101.46</v>
      </c>
      <c r="W1486" s="2">
        <f>Tabla1[[#This Row],[COSTO NORMAL2]]+Tabla1[[#This Row],[COSTO ADICIONAL2]]</f>
        <v>14.97</v>
      </c>
    </row>
    <row r="1487" spans="1:23" x14ac:dyDescent="0.25">
      <c r="A1487" t="s">
        <v>72</v>
      </c>
      <c r="B1487" t="s">
        <v>2435</v>
      </c>
      <c r="C1487" t="s">
        <v>10578</v>
      </c>
      <c r="D1487" t="s">
        <v>13</v>
      </c>
      <c r="E1487" t="s">
        <v>14846</v>
      </c>
      <c r="F1487" t="s">
        <v>14</v>
      </c>
      <c r="G1487" t="s">
        <v>15</v>
      </c>
      <c r="H1487" t="s">
        <v>100</v>
      </c>
      <c r="I1487" t="s">
        <v>2436</v>
      </c>
      <c r="J1487" t="str">
        <f>MID(Tabla1[[#This Row],[HORA2]],1,2)</f>
        <v>11</v>
      </c>
      <c r="K1487" t="s">
        <v>43</v>
      </c>
      <c r="L1487" t="s">
        <v>57</v>
      </c>
      <c r="M1487" t="s">
        <v>14867</v>
      </c>
      <c r="N1487" t="s">
        <v>22</v>
      </c>
      <c r="O1487">
        <v>1.8900000000000001</v>
      </c>
      <c r="P14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87">
        <f>IF(Tabla1[[#This Row],[SERVICIO]]="COMIDA",3,IF(Tabla1[[#This Row],[SERVICIO]]="CONTROLADO",12,IF(Tabla1[[#This Row],[SERVICIO]]="RÁPIDO",3.75,IF(Tabla1[[#This Row],[SERVICIO]]="NORMAL",2.5,))))</f>
        <v>12</v>
      </c>
      <c r="R1487">
        <f>IF(Tabla1[[#This Row],[SERVICIO]]="COMIDA",3.5,IF(Tabla1[[#This Row],[SERVICIO]]="CONTROLADO",8,IF(Tabla1[[#This Row],[SERVICIO]]="RÁPIDO",4.5,IF(Tabla1[[#This Row],[SERVICIO]]="NORMAL",3,))))</f>
        <v>8</v>
      </c>
      <c r="S1487">
        <f>IF(Tabla1[[#This Row],[SERVICIO]]="COMIDA",0.75,IF(Tabla1[[#This Row],[SERVICIO]]="CONTROLADO",2.65,IF(Tabla1[[#This Row],[SERVICIO]]="RÁPIDO",0.55,IF(Tabla1[[#This Row],[SERVICIO]]="NORMAL",1.2,))))</f>
        <v>2.65</v>
      </c>
      <c r="T1487" s="2">
        <f>IF(Tabla1[[#This Row],[KILOMETROS ADICIONALES]]=0,Tabla1[[#This Row],[KILOMETROS]]*Tabla1[[#This Row],[COSTO NORMAL]],Tabla1[[#This Row],[COSTO NORMAL]]*Tabla1[[#This Row],[KILOMETROS HASTA]])</f>
        <v>15.120000000000001</v>
      </c>
      <c r="U1487" s="2">
        <f>Tabla1[[#This Row],[KILOMETROS ADICIONALES]]*Tabla1[[#This Row],[COSTO ADICIONAL]]</f>
        <v>0</v>
      </c>
      <c r="V1487">
        <v>115.22</v>
      </c>
      <c r="W1487" s="2">
        <f>Tabla1[[#This Row],[COSTO NORMAL2]]+Tabla1[[#This Row],[COSTO ADICIONAL2]]</f>
        <v>15.120000000000001</v>
      </c>
    </row>
    <row r="1488" spans="1:23" x14ac:dyDescent="0.25">
      <c r="A1488" t="s">
        <v>72</v>
      </c>
      <c r="B1488" t="s">
        <v>2396</v>
      </c>
      <c r="C1488" t="s">
        <v>10579</v>
      </c>
      <c r="D1488" t="s">
        <v>13</v>
      </c>
      <c r="E1488" t="s">
        <v>14845</v>
      </c>
      <c r="F1488" t="s">
        <v>14</v>
      </c>
      <c r="G1488" t="s">
        <v>15</v>
      </c>
      <c r="H1488" t="s">
        <v>72</v>
      </c>
      <c r="I1488" t="s">
        <v>2437</v>
      </c>
      <c r="J1488" t="str">
        <f>MID(Tabla1[[#This Row],[HORA2]],1,2)</f>
        <v>19</v>
      </c>
      <c r="K1488" t="s">
        <v>53</v>
      </c>
      <c r="L1488" t="s">
        <v>19</v>
      </c>
      <c r="M1488" t="s">
        <v>14867</v>
      </c>
      <c r="N1488" t="s">
        <v>22</v>
      </c>
      <c r="O1488">
        <v>11.61</v>
      </c>
      <c r="P14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7.8599999999999994</v>
      </c>
      <c r="Q1488">
        <f>IF(Tabla1[[#This Row],[SERVICIO]]="COMIDA",3,IF(Tabla1[[#This Row],[SERVICIO]]="CONTROLADO",12,IF(Tabla1[[#This Row],[SERVICIO]]="RÁPIDO",3.75,IF(Tabla1[[#This Row],[SERVICIO]]="NORMAL",2.5,))))</f>
        <v>3.75</v>
      </c>
      <c r="R1488">
        <f>IF(Tabla1[[#This Row],[SERVICIO]]="COMIDA",3.5,IF(Tabla1[[#This Row],[SERVICIO]]="CONTROLADO",8,IF(Tabla1[[#This Row],[SERVICIO]]="RÁPIDO",4.5,IF(Tabla1[[#This Row],[SERVICIO]]="NORMAL",3,))))</f>
        <v>4.5</v>
      </c>
      <c r="S14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88" s="2">
        <f>IF(Tabla1[[#This Row],[KILOMETROS ADICIONALES]]=0,Tabla1[[#This Row],[KILOMETROS]]*Tabla1[[#This Row],[COSTO NORMAL]],Tabla1[[#This Row],[COSTO NORMAL]]*Tabla1[[#This Row],[KILOMETROS HASTA]])</f>
        <v>16.875</v>
      </c>
      <c r="U1488" s="2">
        <f>Tabla1[[#This Row],[KILOMETROS ADICIONALES]]*Tabla1[[#This Row],[COSTO ADICIONAL]]</f>
        <v>4.3230000000000004</v>
      </c>
      <c r="V1488">
        <v>201.9</v>
      </c>
      <c r="W1488" s="2">
        <f>Tabla1[[#This Row],[COSTO NORMAL2]]+Tabla1[[#This Row],[COSTO ADICIONAL2]]</f>
        <v>21.198</v>
      </c>
    </row>
    <row r="1489" spans="1:23" x14ac:dyDescent="0.25">
      <c r="A1489" t="s">
        <v>72</v>
      </c>
      <c r="B1489" t="s">
        <v>2438</v>
      </c>
      <c r="C1489" t="s">
        <v>10580</v>
      </c>
      <c r="D1489" t="s">
        <v>13</v>
      </c>
      <c r="E1489" t="s">
        <v>14847</v>
      </c>
      <c r="F1489" t="s">
        <v>14</v>
      </c>
      <c r="G1489" t="s">
        <v>15</v>
      </c>
      <c r="H1489" t="s">
        <v>72</v>
      </c>
      <c r="I1489" t="s">
        <v>2439</v>
      </c>
      <c r="J1489" t="str">
        <f>MID(Tabla1[[#This Row],[HORA2]],1,2)</f>
        <v>16</v>
      </c>
      <c r="K1489" t="s">
        <v>19</v>
      </c>
      <c r="L1489" t="s">
        <v>78</v>
      </c>
      <c r="M1489" t="s">
        <v>14867</v>
      </c>
      <c r="N1489" t="s">
        <v>22</v>
      </c>
      <c r="O1489">
        <v>17.36</v>
      </c>
      <c r="P14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14.36</v>
      </c>
      <c r="Q1489">
        <f>IF(Tabla1[[#This Row],[SERVICIO]]="COMIDA",3,IF(Tabla1[[#This Row],[SERVICIO]]="CONTROLADO",12,IF(Tabla1[[#This Row],[SERVICIO]]="RÁPIDO",3.75,IF(Tabla1[[#This Row],[SERVICIO]]="NORMAL",2.5,))))</f>
        <v>3</v>
      </c>
      <c r="R1489">
        <f>IF(Tabla1[[#This Row],[SERVICIO]]="COMIDA",3.5,IF(Tabla1[[#This Row],[SERVICIO]]="CONTROLADO",8,IF(Tabla1[[#This Row],[SERVICIO]]="RÁPIDO",4.5,IF(Tabla1[[#This Row],[SERVICIO]]="NORMAL",3,))))</f>
        <v>3.5</v>
      </c>
      <c r="S1489">
        <f>IF(Tabla1[[#This Row],[SERVICIO]]="COMIDA",0.75,IF(Tabla1[[#This Row],[SERVICIO]]="CONTROLADO",2.65,IF(Tabla1[[#This Row],[SERVICIO]]="RÁPIDO",0.55,IF(Tabla1[[#This Row],[SERVICIO]]="NORMAL",1.2,))))</f>
        <v>0.75</v>
      </c>
      <c r="T1489" s="2">
        <f>IF(Tabla1[[#This Row],[KILOMETROS ADICIONALES]]=0,Tabla1[[#This Row],[KILOMETROS]]*Tabla1[[#This Row],[COSTO NORMAL]],Tabla1[[#This Row],[COSTO NORMAL]]*Tabla1[[#This Row],[KILOMETROS HASTA]])</f>
        <v>10.5</v>
      </c>
      <c r="U1489" s="2">
        <f>Tabla1[[#This Row],[KILOMETROS ADICIONALES]]*Tabla1[[#This Row],[COSTO ADICIONAL]]</f>
        <v>10.77</v>
      </c>
      <c r="V1489">
        <v>150.41999999999999</v>
      </c>
      <c r="W1489" s="2">
        <f>Tabla1[[#This Row],[COSTO NORMAL2]]+Tabla1[[#This Row],[COSTO ADICIONAL2]]</f>
        <v>21.27</v>
      </c>
    </row>
    <row r="1490" spans="1:23" x14ac:dyDescent="0.25">
      <c r="A1490" t="s">
        <v>72</v>
      </c>
      <c r="B1490" t="s">
        <v>1599</v>
      </c>
      <c r="C1490" t="s">
        <v>10581</v>
      </c>
      <c r="D1490" t="s">
        <v>13</v>
      </c>
      <c r="E1490" t="s">
        <v>14847</v>
      </c>
      <c r="F1490" t="s">
        <v>14</v>
      </c>
      <c r="G1490" t="s">
        <v>15</v>
      </c>
      <c r="H1490" t="s">
        <v>72</v>
      </c>
      <c r="I1490" t="s">
        <v>2440</v>
      </c>
      <c r="J1490" t="str">
        <f>MID(Tabla1[[#This Row],[HORA2]],1,2)</f>
        <v>17</v>
      </c>
      <c r="K1490" t="s">
        <v>19</v>
      </c>
      <c r="L1490" t="s">
        <v>20</v>
      </c>
      <c r="M1490" t="s">
        <v>14867</v>
      </c>
      <c r="N1490" t="s">
        <v>22</v>
      </c>
      <c r="O1490">
        <v>18.399999999999999</v>
      </c>
      <c r="P14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15.399999999999999</v>
      </c>
      <c r="Q1490">
        <f>IF(Tabla1[[#This Row],[SERVICIO]]="COMIDA",3,IF(Tabla1[[#This Row],[SERVICIO]]="CONTROLADO",12,IF(Tabla1[[#This Row],[SERVICIO]]="RÁPIDO",3.75,IF(Tabla1[[#This Row],[SERVICIO]]="NORMAL",2.5,))))</f>
        <v>3</v>
      </c>
      <c r="R1490">
        <f>IF(Tabla1[[#This Row],[SERVICIO]]="COMIDA",3.5,IF(Tabla1[[#This Row],[SERVICIO]]="CONTROLADO",8,IF(Tabla1[[#This Row],[SERVICIO]]="RÁPIDO",4.5,IF(Tabla1[[#This Row],[SERVICIO]]="NORMAL",3,))))</f>
        <v>3.5</v>
      </c>
      <c r="S1490">
        <f>IF(Tabla1[[#This Row],[SERVICIO]]="COMIDA",0.75,IF(Tabla1[[#This Row],[SERVICIO]]="CONTROLADO",2.65,IF(Tabla1[[#This Row],[SERVICIO]]="RÁPIDO",0.55,IF(Tabla1[[#This Row],[SERVICIO]]="NORMAL",1.2,))))</f>
        <v>0.75</v>
      </c>
      <c r="T1490" s="2">
        <f>IF(Tabla1[[#This Row],[KILOMETROS ADICIONALES]]=0,Tabla1[[#This Row],[KILOMETROS]]*Tabla1[[#This Row],[COSTO NORMAL]],Tabla1[[#This Row],[COSTO NORMAL]]*Tabla1[[#This Row],[KILOMETROS HASTA]])</f>
        <v>10.5</v>
      </c>
      <c r="U1490" s="2">
        <f>Tabla1[[#This Row],[KILOMETROS ADICIONALES]]*Tabla1[[#This Row],[COSTO ADICIONAL]]</f>
        <v>11.549999999999999</v>
      </c>
      <c r="V1490">
        <v>141.81</v>
      </c>
      <c r="W1490" s="2">
        <f>Tabla1[[#This Row],[COSTO NORMAL2]]+Tabla1[[#This Row],[COSTO ADICIONAL2]]</f>
        <v>22.049999999999997</v>
      </c>
    </row>
    <row r="1491" spans="1:23" x14ac:dyDescent="0.25">
      <c r="A1491" t="s">
        <v>72</v>
      </c>
      <c r="B1491" t="s">
        <v>2441</v>
      </c>
      <c r="C1491" t="s">
        <v>10582</v>
      </c>
      <c r="D1491" t="s">
        <v>13</v>
      </c>
      <c r="E1491" t="s">
        <v>14847</v>
      </c>
      <c r="F1491" t="s">
        <v>14</v>
      </c>
      <c r="G1491" t="s">
        <v>15</v>
      </c>
      <c r="H1491" t="s">
        <v>72</v>
      </c>
      <c r="I1491" t="s">
        <v>2442</v>
      </c>
      <c r="J1491" t="str">
        <f>MID(Tabla1[[#This Row],[HORA2]],1,2)</f>
        <v>17</v>
      </c>
      <c r="K1491" t="s">
        <v>19</v>
      </c>
      <c r="L1491" t="s">
        <v>26</v>
      </c>
      <c r="M1491" t="s">
        <v>14867</v>
      </c>
      <c r="N1491" t="s">
        <v>22</v>
      </c>
      <c r="O1491">
        <v>1.56</v>
      </c>
      <c r="P14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91">
        <f>IF(Tabla1[[#This Row],[SERVICIO]]="COMIDA",3,IF(Tabla1[[#This Row],[SERVICIO]]="CONTROLADO",12,IF(Tabla1[[#This Row],[SERVICIO]]="RÁPIDO",3.75,IF(Tabla1[[#This Row],[SERVICIO]]="NORMAL",2.5,))))</f>
        <v>3</v>
      </c>
      <c r="R1491">
        <f>IF(Tabla1[[#This Row],[SERVICIO]]="COMIDA",3.5,IF(Tabla1[[#This Row],[SERVICIO]]="CONTROLADO",8,IF(Tabla1[[#This Row],[SERVICIO]]="RÁPIDO",4.5,IF(Tabla1[[#This Row],[SERVICIO]]="NORMAL",3,))))</f>
        <v>3.5</v>
      </c>
      <c r="S1491">
        <f>IF(Tabla1[[#This Row],[SERVICIO]]="COMIDA",0.75,IF(Tabla1[[#This Row],[SERVICIO]]="CONTROLADO",2.65,IF(Tabla1[[#This Row],[SERVICIO]]="RÁPIDO",0.55,IF(Tabla1[[#This Row],[SERVICIO]]="NORMAL",1.2,))))</f>
        <v>0.75</v>
      </c>
      <c r="T1491" s="2">
        <f>IF(Tabla1[[#This Row],[KILOMETROS ADICIONALES]]=0,Tabla1[[#This Row],[KILOMETROS]]*Tabla1[[#This Row],[COSTO NORMAL]],Tabla1[[#This Row],[COSTO NORMAL]]*Tabla1[[#This Row],[KILOMETROS HASTA]])</f>
        <v>5.46</v>
      </c>
      <c r="U1491" s="2">
        <f>Tabla1[[#This Row],[KILOMETROS ADICIONALES]]*Tabla1[[#This Row],[COSTO ADICIONAL]]</f>
        <v>0</v>
      </c>
      <c r="V1491">
        <v>162.24</v>
      </c>
      <c r="W1491" s="2">
        <f>Tabla1[[#This Row],[COSTO NORMAL2]]+Tabla1[[#This Row],[COSTO ADICIONAL2]]</f>
        <v>5.46</v>
      </c>
    </row>
    <row r="1492" spans="1:23" x14ac:dyDescent="0.25">
      <c r="A1492" t="s">
        <v>72</v>
      </c>
      <c r="B1492" t="s">
        <v>2443</v>
      </c>
      <c r="C1492" t="s">
        <v>10583</v>
      </c>
      <c r="D1492" t="s">
        <v>13</v>
      </c>
      <c r="E1492" t="s">
        <v>14846</v>
      </c>
      <c r="F1492" t="s">
        <v>14</v>
      </c>
      <c r="G1492" t="s">
        <v>15</v>
      </c>
      <c r="H1492" t="s">
        <v>997</v>
      </c>
      <c r="I1492" t="s">
        <v>1913</v>
      </c>
      <c r="J1492" t="str">
        <f>MID(Tabla1[[#This Row],[HORA2]],1,2)</f>
        <v>12</v>
      </c>
      <c r="K1492" t="s">
        <v>43</v>
      </c>
      <c r="L1492" t="s">
        <v>57</v>
      </c>
      <c r="M1492" t="s">
        <v>14867</v>
      </c>
      <c r="N1492" t="s">
        <v>22</v>
      </c>
      <c r="O1492">
        <v>17.260000000000002</v>
      </c>
      <c r="P14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5.2600000000000016</v>
      </c>
      <c r="Q1492">
        <f>IF(Tabla1[[#This Row],[SERVICIO]]="COMIDA",3,IF(Tabla1[[#This Row],[SERVICIO]]="CONTROLADO",12,IF(Tabla1[[#This Row],[SERVICIO]]="RÁPIDO",3.75,IF(Tabla1[[#This Row],[SERVICIO]]="NORMAL",2.5,))))</f>
        <v>12</v>
      </c>
      <c r="R1492">
        <f>IF(Tabla1[[#This Row],[SERVICIO]]="COMIDA",3.5,IF(Tabla1[[#This Row],[SERVICIO]]="CONTROLADO",8,IF(Tabla1[[#This Row],[SERVICIO]]="RÁPIDO",4.5,IF(Tabla1[[#This Row],[SERVICIO]]="NORMAL",3,))))</f>
        <v>8</v>
      </c>
      <c r="S1492">
        <f>IF(Tabla1[[#This Row],[SERVICIO]]="COMIDA",0.75,IF(Tabla1[[#This Row],[SERVICIO]]="CONTROLADO",2.65,IF(Tabla1[[#This Row],[SERVICIO]]="RÁPIDO",0.55,IF(Tabla1[[#This Row],[SERVICIO]]="NORMAL",1.2,))))</f>
        <v>2.65</v>
      </c>
      <c r="T1492" s="2">
        <f>IF(Tabla1[[#This Row],[KILOMETROS ADICIONALES]]=0,Tabla1[[#This Row],[KILOMETROS]]*Tabla1[[#This Row],[COSTO NORMAL]],Tabla1[[#This Row],[COSTO NORMAL]]*Tabla1[[#This Row],[KILOMETROS HASTA]])</f>
        <v>96</v>
      </c>
      <c r="U1492" s="2">
        <f>Tabla1[[#This Row],[KILOMETROS ADICIONALES]]*Tabla1[[#This Row],[COSTO ADICIONAL]]</f>
        <v>13.939000000000004</v>
      </c>
      <c r="V1492">
        <v>76.88</v>
      </c>
      <c r="W1492" s="2">
        <f>Tabla1[[#This Row],[COSTO NORMAL2]]+Tabla1[[#This Row],[COSTO ADICIONAL2]]</f>
        <v>109.93900000000001</v>
      </c>
    </row>
    <row r="1493" spans="1:23" x14ac:dyDescent="0.25">
      <c r="A1493" t="s">
        <v>72</v>
      </c>
      <c r="B1493" t="s">
        <v>2444</v>
      </c>
      <c r="C1493" t="s">
        <v>10584</v>
      </c>
      <c r="D1493" t="s">
        <v>13</v>
      </c>
      <c r="E1493" t="s">
        <v>14845</v>
      </c>
      <c r="F1493" t="s">
        <v>14</v>
      </c>
      <c r="G1493" t="s">
        <v>15</v>
      </c>
      <c r="H1493" t="s">
        <v>72</v>
      </c>
      <c r="I1493" t="s">
        <v>2445</v>
      </c>
      <c r="J1493" t="str">
        <f>MID(Tabla1[[#This Row],[HORA2]],1,2)</f>
        <v>18</v>
      </c>
      <c r="K1493" t="s">
        <v>57</v>
      </c>
      <c r="L1493" t="s">
        <v>90</v>
      </c>
      <c r="M1493" t="s">
        <v>14867</v>
      </c>
      <c r="N1493" t="s">
        <v>22</v>
      </c>
      <c r="O1493">
        <v>5.47</v>
      </c>
      <c r="P14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1.7199999999999998</v>
      </c>
      <c r="Q1493">
        <f>IF(Tabla1[[#This Row],[SERVICIO]]="COMIDA",3,IF(Tabla1[[#This Row],[SERVICIO]]="CONTROLADO",12,IF(Tabla1[[#This Row],[SERVICIO]]="RÁPIDO",3.75,IF(Tabla1[[#This Row],[SERVICIO]]="NORMAL",2.5,))))</f>
        <v>3.75</v>
      </c>
      <c r="R1493">
        <f>IF(Tabla1[[#This Row],[SERVICIO]]="COMIDA",3.5,IF(Tabla1[[#This Row],[SERVICIO]]="CONTROLADO",8,IF(Tabla1[[#This Row],[SERVICIO]]="RÁPIDO",4.5,IF(Tabla1[[#This Row],[SERVICIO]]="NORMAL",3,))))</f>
        <v>4.5</v>
      </c>
      <c r="S14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93" s="2">
        <f>IF(Tabla1[[#This Row],[KILOMETROS ADICIONALES]]=0,Tabla1[[#This Row],[KILOMETROS]]*Tabla1[[#This Row],[COSTO NORMAL]],Tabla1[[#This Row],[COSTO NORMAL]]*Tabla1[[#This Row],[KILOMETROS HASTA]])</f>
        <v>16.875</v>
      </c>
      <c r="U1493" s="2">
        <f>Tabla1[[#This Row],[KILOMETROS ADICIONALES]]*Tabla1[[#This Row],[COSTO ADICIONAL]]</f>
        <v>0.94599999999999995</v>
      </c>
      <c r="V1493">
        <v>140.66</v>
      </c>
      <c r="W1493" s="2">
        <f>Tabla1[[#This Row],[COSTO NORMAL2]]+Tabla1[[#This Row],[COSTO ADICIONAL2]]</f>
        <v>17.821000000000002</v>
      </c>
    </row>
    <row r="1494" spans="1:23" x14ac:dyDescent="0.25">
      <c r="A1494" t="s">
        <v>72</v>
      </c>
      <c r="B1494" t="s">
        <v>2444</v>
      </c>
      <c r="C1494" t="s">
        <v>10585</v>
      </c>
      <c r="D1494" t="s">
        <v>75</v>
      </c>
      <c r="E1494" t="s">
        <v>14845</v>
      </c>
      <c r="F1494" t="s">
        <v>14</v>
      </c>
      <c r="G1494" t="s">
        <v>15</v>
      </c>
      <c r="H1494" t="s">
        <v>72</v>
      </c>
      <c r="I1494" t="s">
        <v>2446</v>
      </c>
      <c r="J1494" t="str">
        <f>MID(Tabla1[[#This Row],[HORA2]],1,2)</f>
        <v>19</v>
      </c>
      <c r="K1494" t="s">
        <v>57</v>
      </c>
      <c r="L1494" t="s">
        <v>78</v>
      </c>
      <c r="M1494" t="s">
        <v>14867</v>
      </c>
      <c r="N1494" t="s">
        <v>22</v>
      </c>
      <c r="O1494">
        <v>17.82</v>
      </c>
      <c r="P14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14.07</v>
      </c>
      <c r="Q1494">
        <f>IF(Tabla1[[#This Row],[SERVICIO]]="COMIDA",3,IF(Tabla1[[#This Row],[SERVICIO]]="CONTROLADO",12,IF(Tabla1[[#This Row],[SERVICIO]]="RÁPIDO",3.75,IF(Tabla1[[#This Row],[SERVICIO]]="NORMAL",2.5,))))</f>
        <v>3.75</v>
      </c>
      <c r="R1494">
        <f>IF(Tabla1[[#This Row],[SERVICIO]]="COMIDA",3.5,IF(Tabla1[[#This Row],[SERVICIO]]="CONTROLADO",8,IF(Tabla1[[#This Row],[SERVICIO]]="RÁPIDO",4.5,IF(Tabla1[[#This Row],[SERVICIO]]="NORMAL",3,))))</f>
        <v>4.5</v>
      </c>
      <c r="S14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94" s="2">
        <f>IF(Tabla1[[#This Row],[KILOMETROS ADICIONALES]]=0,Tabla1[[#This Row],[KILOMETROS]]*Tabla1[[#This Row],[COSTO NORMAL]],Tabla1[[#This Row],[COSTO NORMAL]]*Tabla1[[#This Row],[KILOMETROS HASTA]])</f>
        <v>16.875</v>
      </c>
      <c r="U1494" s="2">
        <f>Tabla1[[#This Row],[KILOMETROS ADICIONALES]]*Tabla1[[#This Row],[COSTO ADICIONAL]]</f>
        <v>7.738500000000001</v>
      </c>
      <c r="V1494">
        <v>97.55</v>
      </c>
      <c r="W1494" s="2">
        <f>Tabla1[[#This Row],[COSTO NORMAL2]]+Tabla1[[#This Row],[COSTO ADICIONAL2]]</f>
        <v>24.613500000000002</v>
      </c>
    </row>
    <row r="1495" spans="1:23" x14ac:dyDescent="0.25">
      <c r="A1495" t="s">
        <v>72</v>
      </c>
      <c r="B1495" t="s">
        <v>2447</v>
      </c>
      <c r="C1495" t="s">
        <v>10586</v>
      </c>
      <c r="D1495" t="s">
        <v>13</v>
      </c>
      <c r="E1495" t="s">
        <v>14844</v>
      </c>
      <c r="F1495" t="s">
        <v>14</v>
      </c>
      <c r="G1495" t="s">
        <v>41</v>
      </c>
      <c r="H1495" t="s">
        <v>482</v>
      </c>
      <c r="I1495" t="s">
        <v>2448</v>
      </c>
      <c r="J1495" t="str">
        <f>MID(Tabla1[[#This Row],[HORA2]],1,2)</f>
        <v>11</v>
      </c>
      <c r="K1495" t="s">
        <v>43</v>
      </c>
      <c r="L1495" t="s">
        <v>19</v>
      </c>
      <c r="M1495" t="s">
        <v>14867</v>
      </c>
      <c r="N1495" t="s">
        <v>22</v>
      </c>
      <c r="O1495">
        <v>6.91</v>
      </c>
      <c r="P14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4.41</v>
      </c>
      <c r="Q1495">
        <f>IF(Tabla1[[#This Row],[SERVICIO]]="COMIDA",3,IF(Tabla1[[#This Row],[SERVICIO]]="CONTROLADO",12,IF(Tabla1[[#This Row],[SERVICIO]]="RÁPIDO",3.75,IF(Tabla1[[#This Row],[SERVICIO]]="NORMAL",2.5,))))</f>
        <v>2.5</v>
      </c>
      <c r="R1495">
        <f>IF(Tabla1[[#This Row],[SERVICIO]]="COMIDA",3.5,IF(Tabla1[[#This Row],[SERVICIO]]="CONTROLADO",8,IF(Tabla1[[#This Row],[SERVICIO]]="RÁPIDO",4.5,IF(Tabla1[[#This Row],[SERVICIO]]="NORMAL",3,))))</f>
        <v>3</v>
      </c>
      <c r="S1495">
        <f>IF(Tabla1[[#This Row],[SERVICIO]]="COMIDA",0.75,IF(Tabla1[[#This Row],[SERVICIO]]="CONTROLADO",2.65,IF(Tabla1[[#This Row],[SERVICIO]]="RÁPIDO",0.55,IF(Tabla1[[#This Row],[SERVICIO]]="NORMAL",1.2,))))</f>
        <v>1.2</v>
      </c>
      <c r="T1495" s="2">
        <f>IF(Tabla1[[#This Row],[KILOMETROS ADICIONALES]]=0,Tabla1[[#This Row],[KILOMETROS]]*Tabla1[[#This Row],[COSTO NORMAL]],Tabla1[[#This Row],[COSTO NORMAL]]*Tabla1[[#This Row],[KILOMETROS HASTA]])</f>
        <v>7.5</v>
      </c>
      <c r="U1495" s="2">
        <f>Tabla1[[#This Row],[KILOMETROS ADICIONALES]]*Tabla1[[#This Row],[COSTO ADICIONAL]]</f>
        <v>5.2919999999999998</v>
      </c>
      <c r="V1495">
        <v>231.93</v>
      </c>
      <c r="W1495" s="2">
        <f>Tabla1[[#This Row],[COSTO NORMAL2]]+Tabla1[[#This Row],[COSTO ADICIONAL2]]</f>
        <v>12.792</v>
      </c>
    </row>
    <row r="1496" spans="1:23" x14ac:dyDescent="0.25">
      <c r="A1496" t="s">
        <v>72</v>
      </c>
      <c r="B1496" t="s">
        <v>2447</v>
      </c>
      <c r="C1496" t="s">
        <v>10587</v>
      </c>
      <c r="D1496" t="s">
        <v>13</v>
      </c>
      <c r="E1496" t="s">
        <v>14844</v>
      </c>
      <c r="F1496" t="s">
        <v>14</v>
      </c>
      <c r="G1496" t="s">
        <v>15</v>
      </c>
      <c r="H1496" t="s">
        <v>121</v>
      </c>
      <c r="I1496" t="s">
        <v>2449</v>
      </c>
      <c r="J1496" t="str">
        <f>MID(Tabla1[[#This Row],[HORA2]],1,2)</f>
        <v>13</v>
      </c>
      <c r="K1496" t="s">
        <v>43</v>
      </c>
      <c r="L1496" t="s">
        <v>19</v>
      </c>
      <c r="M1496" t="s">
        <v>14867</v>
      </c>
      <c r="N1496" t="s">
        <v>22</v>
      </c>
      <c r="O1496">
        <v>2.2999999999999998</v>
      </c>
      <c r="P14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496">
        <f>IF(Tabla1[[#This Row],[SERVICIO]]="COMIDA",3,IF(Tabla1[[#This Row],[SERVICIO]]="CONTROLADO",12,IF(Tabla1[[#This Row],[SERVICIO]]="RÁPIDO",3.75,IF(Tabla1[[#This Row],[SERVICIO]]="NORMAL",2.5,))))</f>
        <v>2.5</v>
      </c>
      <c r="R1496">
        <f>IF(Tabla1[[#This Row],[SERVICIO]]="COMIDA",3.5,IF(Tabla1[[#This Row],[SERVICIO]]="CONTROLADO",8,IF(Tabla1[[#This Row],[SERVICIO]]="RÁPIDO",4.5,IF(Tabla1[[#This Row],[SERVICIO]]="NORMAL",3,))))</f>
        <v>3</v>
      </c>
      <c r="S1496">
        <f>IF(Tabla1[[#This Row],[SERVICIO]]="COMIDA",0.75,IF(Tabla1[[#This Row],[SERVICIO]]="CONTROLADO",2.65,IF(Tabla1[[#This Row],[SERVICIO]]="RÁPIDO",0.55,IF(Tabla1[[#This Row],[SERVICIO]]="NORMAL",1.2,))))</f>
        <v>1.2</v>
      </c>
      <c r="T1496" s="2">
        <f>IF(Tabla1[[#This Row],[KILOMETROS ADICIONALES]]=0,Tabla1[[#This Row],[KILOMETROS]]*Tabla1[[#This Row],[COSTO NORMAL]],Tabla1[[#This Row],[COSTO NORMAL]]*Tabla1[[#This Row],[KILOMETROS HASTA]])</f>
        <v>6.8999999999999995</v>
      </c>
      <c r="U1496" s="2">
        <f>Tabla1[[#This Row],[KILOMETROS ADICIONALES]]*Tabla1[[#This Row],[COSTO ADICIONAL]]</f>
        <v>0</v>
      </c>
      <c r="V1496">
        <v>220.49</v>
      </c>
      <c r="W1496" s="2">
        <f>Tabla1[[#This Row],[COSTO NORMAL2]]+Tabla1[[#This Row],[COSTO ADICIONAL2]]</f>
        <v>6.8999999999999995</v>
      </c>
    </row>
    <row r="1497" spans="1:23" x14ac:dyDescent="0.25">
      <c r="A1497" t="s">
        <v>72</v>
      </c>
      <c r="B1497" t="s">
        <v>2450</v>
      </c>
      <c r="C1497" t="s">
        <v>10588</v>
      </c>
      <c r="D1497" t="s">
        <v>13</v>
      </c>
      <c r="E1497" t="s">
        <v>14845</v>
      </c>
      <c r="F1497" t="s">
        <v>295</v>
      </c>
      <c r="G1497" t="s">
        <v>15</v>
      </c>
      <c r="H1497" t="s">
        <v>72</v>
      </c>
      <c r="I1497" t="s">
        <v>2451</v>
      </c>
      <c r="J1497" t="str">
        <f>MID(Tabla1[[#This Row],[HORA2]],1,2)</f>
        <v>17</v>
      </c>
      <c r="K1497" t="s">
        <v>102</v>
      </c>
      <c r="L1497" t="s">
        <v>43</v>
      </c>
      <c r="M1497" t="s">
        <v>14867</v>
      </c>
      <c r="N1497" t="s">
        <v>22</v>
      </c>
      <c r="O1497">
        <v>18.579999999999998</v>
      </c>
      <c r="P14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14.829999999999998</v>
      </c>
      <c r="Q1497">
        <f>IF(Tabla1[[#This Row],[SERVICIO]]="COMIDA",3,IF(Tabla1[[#This Row],[SERVICIO]]="CONTROLADO",12,IF(Tabla1[[#This Row],[SERVICIO]]="RÁPIDO",3.75,IF(Tabla1[[#This Row],[SERVICIO]]="NORMAL",2.5,))))</f>
        <v>3.75</v>
      </c>
      <c r="R1497">
        <f>IF(Tabla1[[#This Row],[SERVICIO]]="COMIDA",3.5,IF(Tabla1[[#This Row],[SERVICIO]]="CONTROLADO",8,IF(Tabla1[[#This Row],[SERVICIO]]="RÁPIDO",4.5,IF(Tabla1[[#This Row],[SERVICIO]]="NORMAL",3,))))</f>
        <v>4.5</v>
      </c>
      <c r="S14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97" s="2">
        <f>IF(Tabla1[[#This Row],[KILOMETROS ADICIONALES]]=0,Tabla1[[#This Row],[KILOMETROS]]*Tabla1[[#This Row],[COSTO NORMAL]],Tabla1[[#This Row],[COSTO NORMAL]]*Tabla1[[#This Row],[KILOMETROS HASTA]])</f>
        <v>16.875</v>
      </c>
      <c r="U1497" s="2">
        <f>Tabla1[[#This Row],[KILOMETROS ADICIONALES]]*Tabla1[[#This Row],[COSTO ADICIONAL]]</f>
        <v>8.1564999999999994</v>
      </c>
      <c r="V1497">
        <v>32.01</v>
      </c>
      <c r="W1497" s="2">
        <f>Tabla1[[#This Row],[COSTO NORMAL2]]+Tabla1[[#This Row],[COSTO ADICIONAL2]]</f>
        <v>25.031500000000001</v>
      </c>
    </row>
    <row r="1498" spans="1:23" x14ac:dyDescent="0.25">
      <c r="A1498" t="s">
        <v>72</v>
      </c>
      <c r="B1498" t="s">
        <v>2452</v>
      </c>
      <c r="C1498" t="s">
        <v>10589</v>
      </c>
      <c r="D1498" t="s">
        <v>13</v>
      </c>
      <c r="E1498" t="s">
        <v>14845</v>
      </c>
      <c r="F1498" t="s">
        <v>14</v>
      </c>
      <c r="G1498" t="s">
        <v>15</v>
      </c>
      <c r="H1498" t="s">
        <v>72</v>
      </c>
      <c r="I1498" t="s">
        <v>2453</v>
      </c>
      <c r="J1498" t="str">
        <f>MID(Tabla1[[#This Row],[HORA2]],1,2)</f>
        <v>17</v>
      </c>
      <c r="K1498" t="s">
        <v>20</v>
      </c>
      <c r="L1498" t="s">
        <v>49</v>
      </c>
      <c r="M1498" t="s">
        <v>14867</v>
      </c>
      <c r="N1498" t="s">
        <v>22</v>
      </c>
      <c r="O1498">
        <v>10.42</v>
      </c>
      <c r="P14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6.67</v>
      </c>
      <c r="Q1498">
        <f>IF(Tabla1[[#This Row],[SERVICIO]]="COMIDA",3,IF(Tabla1[[#This Row],[SERVICIO]]="CONTROLADO",12,IF(Tabla1[[#This Row],[SERVICIO]]="RÁPIDO",3.75,IF(Tabla1[[#This Row],[SERVICIO]]="NORMAL",2.5,))))</f>
        <v>3.75</v>
      </c>
      <c r="R1498">
        <f>IF(Tabla1[[#This Row],[SERVICIO]]="COMIDA",3.5,IF(Tabla1[[#This Row],[SERVICIO]]="CONTROLADO",8,IF(Tabla1[[#This Row],[SERVICIO]]="RÁPIDO",4.5,IF(Tabla1[[#This Row],[SERVICIO]]="NORMAL",3,))))</f>
        <v>4.5</v>
      </c>
      <c r="S14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98" s="2">
        <f>IF(Tabla1[[#This Row],[KILOMETROS ADICIONALES]]=0,Tabla1[[#This Row],[KILOMETROS]]*Tabla1[[#This Row],[COSTO NORMAL]],Tabla1[[#This Row],[COSTO NORMAL]]*Tabla1[[#This Row],[KILOMETROS HASTA]])</f>
        <v>16.875</v>
      </c>
      <c r="U1498" s="2">
        <f>Tabla1[[#This Row],[KILOMETROS ADICIONALES]]*Tabla1[[#This Row],[COSTO ADICIONAL]]</f>
        <v>3.6685000000000003</v>
      </c>
      <c r="V1498">
        <v>153.13</v>
      </c>
      <c r="W1498" s="2">
        <f>Tabla1[[#This Row],[COSTO NORMAL2]]+Tabla1[[#This Row],[COSTO ADICIONAL2]]</f>
        <v>20.543500000000002</v>
      </c>
    </row>
    <row r="1499" spans="1:23" x14ac:dyDescent="0.25">
      <c r="A1499" t="s">
        <v>72</v>
      </c>
      <c r="B1499" t="s">
        <v>2454</v>
      </c>
      <c r="C1499" t="s">
        <v>10590</v>
      </c>
      <c r="D1499" t="s">
        <v>13</v>
      </c>
      <c r="E1499" t="s">
        <v>14845</v>
      </c>
      <c r="F1499" t="s">
        <v>14</v>
      </c>
      <c r="G1499" t="s">
        <v>15</v>
      </c>
      <c r="H1499" t="s">
        <v>72</v>
      </c>
      <c r="I1499" t="s">
        <v>2455</v>
      </c>
      <c r="J1499" t="str">
        <f>MID(Tabla1[[#This Row],[HORA2]],1,2)</f>
        <v>18</v>
      </c>
      <c r="K1499" t="s">
        <v>57</v>
      </c>
      <c r="L1499" t="s">
        <v>94</v>
      </c>
      <c r="M1499" t="s">
        <v>14867</v>
      </c>
      <c r="N1499" t="s">
        <v>22</v>
      </c>
      <c r="O1499">
        <v>16.77</v>
      </c>
      <c r="P14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13.02</v>
      </c>
      <c r="Q1499">
        <f>IF(Tabla1[[#This Row],[SERVICIO]]="COMIDA",3,IF(Tabla1[[#This Row],[SERVICIO]]="CONTROLADO",12,IF(Tabla1[[#This Row],[SERVICIO]]="RÁPIDO",3.75,IF(Tabla1[[#This Row],[SERVICIO]]="NORMAL",2.5,))))</f>
        <v>3.75</v>
      </c>
      <c r="R1499">
        <f>IF(Tabla1[[#This Row],[SERVICIO]]="COMIDA",3.5,IF(Tabla1[[#This Row],[SERVICIO]]="CONTROLADO",8,IF(Tabla1[[#This Row],[SERVICIO]]="RÁPIDO",4.5,IF(Tabla1[[#This Row],[SERVICIO]]="NORMAL",3,))))</f>
        <v>4.5</v>
      </c>
      <c r="S14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499" s="2">
        <f>IF(Tabla1[[#This Row],[KILOMETROS ADICIONALES]]=0,Tabla1[[#This Row],[KILOMETROS]]*Tabla1[[#This Row],[COSTO NORMAL]],Tabla1[[#This Row],[COSTO NORMAL]]*Tabla1[[#This Row],[KILOMETROS HASTA]])</f>
        <v>16.875</v>
      </c>
      <c r="U1499" s="2">
        <f>Tabla1[[#This Row],[KILOMETROS ADICIONALES]]*Tabla1[[#This Row],[COSTO ADICIONAL]]</f>
        <v>7.1610000000000005</v>
      </c>
      <c r="V1499">
        <v>76.400000000000006</v>
      </c>
      <c r="W1499" s="2">
        <f>Tabla1[[#This Row],[COSTO NORMAL2]]+Tabla1[[#This Row],[COSTO ADICIONAL2]]</f>
        <v>24.036000000000001</v>
      </c>
    </row>
    <row r="1500" spans="1:23" x14ac:dyDescent="0.25">
      <c r="A1500" t="s">
        <v>72</v>
      </c>
      <c r="B1500" t="s">
        <v>2454</v>
      </c>
      <c r="C1500" t="s">
        <v>10591</v>
      </c>
      <c r="D1500" t="s">
        <v>13</v>
      </c>
      <c r="E1500" t="s">
        <v>14845</v>
      </c>
      <c r="F1500" t="s">
        <v>14</v>
      </c>
      <c r="G1500" t="s">
        <v>15</v>
      </c>
      <c r="H1500" t="s">
        <v>72</v>
      </c>
      <c r="I1500" t="s">
        <v>2456</v>
      </c>
      <c r="J1500" t="str">
        <f>MID(Tabla1[[#This Row],[HORA2]],1,2)</f>
        <v>18</v>
      </c>
      <c r="K1500" t="s">
        <v>57</v>
      </c>
      <c r="L1500" t="s">
        <v>65</v>
      </c>
      <c r="M1500" t="s">
        <v>14867</v>
      </c>
      <c r="N1500" t="s">
        <v>22</v>
      </c>
      <c r="O1500">
        <v>13.06</v>
      </c>
      <c r="P15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9.31</v>
      </c>
      <c r="Q1500">
        <f>IF(Tabla1[[#This Row],[SERVICIO]]="COMIDA",3,IF(Tabla1[[#This Row],[SERVICIO]]="CONTROLADO",12,IF(Tabla1[[#This Row],[SERVICIO]]="RÁPIDO",3.75,IF(Tabla1[[#This Row],[SERVICIO]]="NORMAL",2.5,))))</f>
        <v>3.75</v>
      </c>
      <c r="R1500">
        <f>IF(Tabla1[[#This Row],[SERVICIO]]="COMIDA",3.5,IF(Tabla1[[#This Row],[SERVICIO]]="CONTROLADO",8,IF(Tabla1[[#This Row],[SERVICIO]]="RÁPIDO",4.5,IF(Tabla1[[#This Row],[SERVICIO]]="NORMAL",3,))))</f>
        <v>4.5</v>
      </c>
      <c r="S15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00" s="2">
        <f>IF(Tabla1[[#This Row],[KILOMETROS ADICIONALES]]=0,Tabla1[[#This Row],[KILOMETROS]]*Tabla1[[#This Row],[COSTO NORMAL]],Tabla1[[#This Row],[COSTO NORMAL]]*Tabla1[[#This Row],[KILOMETROS HASTA]])</f>
        <v>16.875</v>
      </c>
      <c r="U1500" s="2">
        <f>Tabla1[[#This Row],[KILOMETROS ADICIONALES]]*Tabla1[[#This Row],[COSTO ADICIONAL]]</f>
        <v>5.1205000000000007</v>
      </c>
      <c r="V1500">
        <v>106.65</v>
      </c>
      <c r="W1500" s="2">
        <f>Tabla1[[#This Row],[COSTO NORMAL2]]+Tabla1[[#This Row],[COSTO ADICIONAL2]]</f>
        <v>21.9955</v>
      </c>
    </row>
    <row r="1501" spans="1:23" x14ac:dyDescent="0.25">
      <c r="A1501" t="s">
        <v>72</v>
      </c>
      <c r="B1501" t="s">
        <v>2457</v>
      </c>
      <c r="C1501" t="s">
        <v>10592</v>
      </c>
      <c r="D1501" t="s">
        <v>13</v>
      </c>
      <c r="E1501" t="s">
        <v>14845</v>
      </c>
      <c r="F1501" t="s">
        <v>76</v>
      </c>
      <c r="G1501" t="s">
        <v>24</v>
      </c>
      <c r="H1501" t="s">
        <v>72</v>
      </c>
      <c r="I1501" t="s">
        <v>2458</v>
      </c>
      <c r="J1501" t="str">
        <f>MID(Tabla1[[#This Row],[HORA2]],1,2)</f>
        <v>16</v>
      </c>
      <c r="K1501" t="s">
        <v>96</v>
      </c>
      <c r="L1501" t="s">
        <v>125</v>
      </c>
      <c r="M1501" t="s">
        <v>14867</v>
      </c>
      <c r="N1501" t="s">
        <v>22</v>
      </c>
      <c r="O1501">
        <v>6.92</v>
      </c>
      <c r="P15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1501">
        <f>IF(Tabla1[[#This Row],[SERVICIO]]="COMIDA",3,IF(Tabla1[[#This Row],[SERVICIO]]="CONTROLADO",12,IF(Tabla1[[#This Row],[SERVICIO]]="RÁPIDO",3.75,IF(Tabla1[[#This Row],[SERVICIO]]="NORMAL",2.5,))))</f>
        <v>3.75</v>
      </c>
      <c r="R1501">
        <f>IF(Tabla1[[#This Row],[SERVICIO]]="COMIDA",3.5,IF(Tabla1[[#This Row],[SERVICIO]]="CONTROLADO",8,IF(Tabla1[[#This Row],[SERVICIO]]="RÁPIDO",4.5,IF(Tabla1[[#This Row],[SERVICIO]]="NORMAL",3,))))</f>
        <v>4.5</v>
      </c>
      <c r="S15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01" s="2">
        <f>IF(Tabla1[[#This Row],[KILOMETROS ADICIONALES]]=0,Tabla1[[#This Row],[KILOMETROS]]*Tabla1[[#This Row],[COSTO NORMAL]],Tabla1[[#This Row],[COSTO NORMAL]]*Tabla1[[#This Row],[KILOMETROS HASTA]])</f>
        <v>16.875</v>
      </c>
      <c r="U1501" s="2">
        <f>Tabla1[[#This Row],[KILOMETROS ADICIONALES]]*Tabla1[[#This Row],[COSTO ADICIONAL]]</f>
        <v>1.7435</v>
      </c>
      <c r="V1501">
        <v>100.97</v>
      </c>
      <c r="W1501" s="2">
        <f>Tabla1[[#This Row],[COSTO NORMAL2]]+Tabla1[[#This Row],[COSTO ADICIONAL2]]</f>
        <v>18.618500000000001</v>
      </c>
    </row>
    <row r="1502" spans="1:23" x14ac:dyDescent="0.25">
      <c r="A1502" t="s">
        <v>72</v>
      </c>
      <c r="B1502" t="s">
        <v>2459</v>
      </c>
      <c r="C1502" t="s">
        <v>10593</v>
      </c>
      <c r="D1502" t="s">
        <v>13</v>
      </c>
      <c r="E1502" t="s">
        <v>14845</v>
      </c>
      <c r="F1502" t="s">
        <v>76</v>
      </c>
      <c r="G1502" t="s">
        <v>69</v>
      </c>
      <c r="H1502" t="s">
        <v>72</v>
      </c>
      <c r="I1502" t="s">
        <v>2460</v>
      </c>
      <c r="J1502" t="str">
        <f>MID(Tabla1[[#This Row],[HORA2]],1,2)</f>
        <v>17</v>
      </c>
      <c r="K1502" t="s">
        <v>96</v>
      </c>
      <c r="L1502" t="s">
        <v>125</v>
      </c>
      <c r="M1502" t="s">
        <v>14867</v>
      </c>
      <c r="N1502" t="s">
        <v>22</v>
      </c>
      <c r="O1502">
        <v>18.489999999999998</v>
      </c>
      <c r="P15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14.739999999999998</v>
      </c>
      <c r="Q1502">
        <f>IF(Tabla1[[#This Row],[SERVICIO]]="COMIDA",3,IF(Tabla1[[#This Row],[SERVICIO]]="CONTROLADO",12,IF(Tabla1[[#This Row],[SERVICIO]]="RÁPIDO",3.75,IF(Tabla1[[#This Row],[SERVICIO]]="NORMAL",2.5,))))</f>
        <v>3.75</v>
      </c>
      <c r="R1502">
        <f>IF(Tabla1[[#This Row],[SERVICIO]]="COMIDA",3.5,IF(Tabla1[[#This Row],[SERVICIO]]="CONTROLADO",8,IF(Tabla1[[#This Row],[SERVICIO]]="RÁPIDO",4.5,IF(Tabla1[[#This Row],[SERVICIO]]="NORMAL",3,))))</f>
        <v>4.5</v>
      </c>
      <c r="S15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02" s="2">
        <f>IF(Tabla1[[#This Row],[KILOMETROS ADICIONALES]]=0,Tabla1[[#This Row],[KILOMETROS]]*Tabla1[[#This Row],[COSTO NORMAL]],Tabla1[[#This Row],[COSTO NORMAL]]*Tabla1[[#This Row],[KILOMETROS HASTA]])</f>
        <v>16.875</v>
      </c>
      <c r="U1502" s="2">
        <f>Tabla1[[#This Row],[KILOMETROS ADICIONALES]]*Tabla1[[#This Row],[COSTO ADICIONAL]]</f>
        <v>8.1069999999999993</v>
      </c>
      <c r="V1502">
        <v>62.92</v>
      </c>
      <c r="W1502" s="2">
        <f>Tabla1[[#This Row],[COSTO NORMAL2]]+Tabla1[[#This Row],[COSTO ADICIONAL2]]</f>
        <v>24.981999999999999</v>
      </c>
    </row>
    <row r="1503" spans="1:23" x14ac:dyDescent="0.25">
      <c r="A1503" t="s">
        <v>72</v>
      </c>
      <c r="B1503" t="s">
        <v>2461</v>
      </c>
      <c r="C1503" t="s">
        <v>10594</v>
      </c>
      <c r="D1503" t="s">
        <v>75</v>
      </c>
      <c r="E1503" t="s">
        <v>14844</v>
      </c>
      <c r="F1503" t="s">
        <v>295</v>
      </c>
      <c r="G1503" t="s">
        <v>15</v>
      </c>
      <c r="H1503" t="s">
        <v>482</v>
      </c>
      <c r="I1503" t="s">
        <v>2462</v>
      </c>
      <c r="J1503" t="str">
        <f>MID(Tabla1[[#This Row],[HORA2]],1,2)</f>
        <v>12</v>
      </c>
      <c r="K1503" t="s">
        <v>149</v>
      </c>
      <c r="L1503" t="s">
        <v>92</v>
      </c>
      <c r="M1503" t="s">
        <v>14867</v>
      </c>
      <c r="N1503" t="s">
        <v>22</v>
      </c>
      <c r="O1503">
        <v>5.96</v>
      </c>
      <c r="P15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</v>
      </c>
      <c r="Q1503">
        <f>IF(Tabla1[[#This Row],[SERVICIO]]="COMIDA",3,IF(Tabla1[[#This Row],[SERVICIO]]="CONTROLADO",12,IF(Tabla1[[#This Row],[SERVICIO]]="RÁPIDO",3.75,IF(Tabla1[[#This Row],[SERVICIO]]="NORMAL",2.5,))))</f>
        <v>2.5</v>
      </c>
      <c r="R1503">
        <f>IF(Tabla1[[#This Row],[SERVICIO]]="COMIDA",3.5,IF(Tabla1[[#This Row],[SERVICIO]]="CONTROLADO",8,IF(Tabla1[[#This Row],[SERVICIO]]="RÁPIDO",4.5,IF(Tabla1[[#This Row],[SERVICIO]]="NORMAL",3,))))</f>
        <v>3</v>
      </c>
      <c r="S1503">
        <f>IF(Tabla1[[#This Row],[SERVICIO]]="COMIDA",0.75,IF(Tabla1[[#This Row],[SERVICIO]]="CONTROLADO",2.65,IF(Tabla1[[#This Row],[SERVICIO]]="RÁPIDO",0.55,IF(Tabla1[[#This Row],[SERVICIO]]="NORMAL",1.2,))))</f>
        <v>1.2</v>
      </c>
      <c r="T1503" s="2">
        <f>IF(Tabla1[[#This Row],[KILOMETROS ADICIONALES]]=0,Tabla1[[#This Row],[KILOMETROS]]*Tabla1[[#This Row],[COSTO NORMAL]],Tabla1[[#This Row],[COSTO NORMAL]]*Tabla1[[#This Row],[KILOMETROS HASTA]])</f>
        <v>7.5</v>
      </c>
      <c r="U1503" s="2">
        <f>Tabla1[[#This Row],[KILOMETROS ADICIONALES]]*Tabla1[[#This Row],[COSTO ADICIONAL]]</f>
        <v>4.1520000000000001</v>
      </c>
      <c r="V1503">
        <v>87.76</v>
      </c>
      <c r="W1503" s="2">
        <f>Tabla1[[#This Row],[COSTO NORMAL2]]+Tabla1[[#This Row],[COSTO ADICIONAL2]]</f>
        <v>11.652000000000001</v>
      </c>
    </row>
    <row r="1504" spans="1:23" x14ac:dyDescent="0.25">
      <c r="A1504" t="s">
        <v>72</v>
      </c>
      <c r="B1504" t="s">
        <v>2463</v>
      </c>
      <c r="C1504" t="s">
        <v>10595</v>
      </c>
      <c r="D1504" t="s">
        <v>13</v>
      </c>
      <c r="E1504" t="s">
        <v>14847</v>
      </c>
      <c r="F1504" t="s">
        <v>14</v>
      </c>
      <c r="G1504" t="s">
        <v>15</v>
      </c>
      <c r="H1504" t="s">
        <v>72</v>
      </c>
      <c r="I1504" t="s">
        <v>2464</v>
      </c>
      <c r="J1504" t="str">
        <f>MID(Tabla1[[#This Row],[HORA2]],1,2)</f>
        <v>17</v>
      </c>
      <c r="K1504" t="s">
        <v>19</v>
      </c>
      <c r="L1504" t="s">
        <v>65</v>
      </c>
      <c r="M1504" t="s">
        <v>14867</v>
      </c>
      <c r="N1504" t="s">
        <v>22</v>
      </c>
      <c r="O1504">
        <v>9.15</v>
      </c>
      <c r="P15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6.15</v>
      </c>
      <c r="Q1504">
        <f>IF(Tabla1[[#This Row],[SERVICIO]]="COMIDA",3,IF(Tabla1[[#This Row],[SERVICIO]]="CONTROLADO",12,IF(Tabla1[[#This Row],[SERVICIO]]="RÁPIDO",3.75,IF(Tabla1[[#This Row],[SERVICIO]]="NORMAL",2.5,))))</f>
        <v>3</v>
      </c>
      <c r="R1504">
        <f>IF(Tabla1[[#This Row],[SERVICIO]]="COMIDA",3.5,IF(Tabla1[[#This Row],[SERVICIO]]="CONTROLADO",8,IF(Tabla1[[#This Row],[SERVICIO]]="RÁPIDO",4.5,IF(Tabla1[[#This Row],[SERVICIO]]="NORMAL",3,))))</f>
        <v>3.5</v>
      </c>
      <c r="S1504">
        <f>IF(Tabla1[[#This Row],[SERVICIO]]="COMIDA",0.75,IF(Tabla1[[#This Row],[SERVICIO]]="CONTROLADO",2.65,IF(Tabla1[[#This Row],[SERVICIO]]="RÁPIDO",0.55,IF(Tabla1[[#This Row],[SERVICIO]]="NORMAL",1.2,))))</f>
        <v>0.75</v>
      </c>
      <c r="T1504" s="2">
        <f>IF(Tabla1[[#This Row],[KILOMETROS ADICIONALES]]=0,Tabla1[[#This Row],[KILOMETROS]]*Tabla1[[#This Row],[COSTO NORMAL]],Tabla1[[#This Row],[COSTO NORMAL]]*Tabla1[[#This Row],[KILOMETROS HASTA]])</f>
        <v>10.5</v>
      </c>
      <c r="U1504" s="2">
        <f>Tabla1[[#This Row],[KILOMETROS ADICIONALES]]*Tabla1[[#This Row],[COSTO ADICIONAL]]</f>
        <v>4.6125000000000007</v>
      </c>
      <c r="V1504">
        <v>20.93</v>
      </c>
      <c r="W1504" s="2">
        <f>Tabla1[[#This Row],[COSTO NORMAL2]]+Tabla1[[#This Row],[COSTO ADICIONAL2]]</f>
        <v>15.112500000000001</v>
      </c>
    </row>
    <row r="1505" spans="1:23" x14ac:dyDescent="0.25">
      <c r="A1505" t="s">
        <v>72</v>
      </c>
      <c r="B1505" t="s">
        <v>2465</v>
      </c>
      <c r="C1505" t="s">
        <v>10596</v>
      </c>
      <c r="D1505" t="s">
        <v>13</v>
      </c>
      <c r="E1505" t="s">
        <v>14845</v>
      </c>
      <c r="F1505" t="s">
        <v>14</v>
      </c>
      <c r="G1505" t="s">
        <v>15</v>
      </c>
      <c r="H1505" t="s">
        <v>72</v>
      </c>
      <c r="I1505" t="s">
        <v>2466</v>
      </c>
      <c r="J1505" t="str">
        <f>MID(Tabla1[[#This Row],[HORA2]],1,2)</f>
        <v>19</v>
      </c>
      <c r="K1505" t="s">
        <v>145</v>
      </c>
      <c r="L1505" t="s">
        <v>19</v>
      </c>
      <c r="M1505" t="s">
        <v>14867</v>
      </c>
      <c r="N1505" t="s">
        <v>22</v>
      </c>
      <c r="O1505">
        <v>6.5600000000000005</v>
      </c>
      <c r="P15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2.8100000000000005</v>
      </c>
      <c r="Q1505">
        <f>IF(Tabla1[[#This Row],[SERVICIO]]="COMIDA",3,IF(Tabla1[[#This Row],[SERVICIO]]="CONTROLADO",12,IF(Tabla1[[#This Row],[SERVICIO]]="RÁPIDO",3.75,IF(Tabla1[[#This Row],[SERVICIO]]="NORMAL",2.5,))))</f>
        <v>3.75</v>
      </c>
      <c r="R1505">
        <f>IF(Tabla1[[#This Row],[SERVICIO]]="COMIDA",3.5,IF(Tabla1[[#This Row],[SERVICIO]]="CONTROLADO",8,IF(Tabla1[[#This Row],[SERVICIO]]="RÁPIDO",4.5,IF(Tabla1[[#This Row],[SERVICIO]]="NORMAL",3,))))</f>
        <v>4.5</v>
      </c>
      <c r="S15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05" s="2">
        <f>IF(Tabla1[[#This Row],[KILOMETROS ADICIONALES]]=0,Tabla1[[#This Row],[KILOMETROS]]*Tabla1[[#This Row],[COSTO NORMAL]],Tabla1[[#This Row],[COSTO NORMAL]]*Tabla1[[#This Row],[KILOMETROS HASTA]])</f>
        <v>16.875</v>
      </c>
      <c r="U1505" s="2">
        <f>Tabla1[[#This Row],[KILOMETROS ADICIONALES]]*Tabla1[[#This Row],[COSTO ADICIONAL]]</f>
        <v>1.5455000000000003</v>
      </c>
      <c r="V1505">
        <v>249.83</v>
      </c>
      <c r="W1505" s="2">
        <f>Tabla1[[#This Row],[COSTO NORMAL2]]+Tabla1[[#This Row],[COSTO ADICIONAL2]]</f>
        <v>18.420500000000001</v>
      </c>
    </row>
    <row r="1506" spans="1:23" x14ac:dyDescent="0.25">
      <c r="A1506" t="s">
        <v>72</v>
      </c>
      <c r="B1506" t="s">
        <v>2467</v>
      </c>
      <c r="C1506" t="s">
        <v>10597</v>
      </c>
      <c r="D1506" t="s">
        <v>13</v>
      </c>
      <c r="E1506" t="s">
        <v>14845</v>
      </c>
      <c r="F1506" t="s">
        <v>76</v>
      </c>
      <c r="G1506" t="s">
        <v>15</v>
      </c>
      <c r="H1506" t="s">
        <v>72</v>
      </c>
      <c r="I1506" t="s">
        <v>2468</v>
      </c>
      <c r="J1506" t="str">
        <f>MID(Tabla1[[#This Row],[HORA2]],1,2)</f>
        <v>18</v>
      </c>
      <c r="K1506" t="s">
        <v>19</v>
      </c>
      <c r="L1506" t="s">
        <v>61</v>
      </c>
      <c r="M1506" t="s">
        <v>14867</v>
      </c>
      <c r="N1506" t="s">
        <v>22</v>
      </c>
      <c r="O1506">
        <v>5.73</v>
      </c>
      <c r="P15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1.9800000000000004</v>
      </c>
      <c r="Q1506">
        <f>IF(Tabla1[[#This Row],[SERVICIO]]="COMIDA",3,IF(Tabla1[[#This Row],[SERVICIO]]="CONTROLADO",12,IF(Tabla1[[#This Row],[SERVICIO]]="RÁPIDO",3.75,IF(Tabla1[[#This Row],[SERVICIO]]="NORMAL",2.5,))))</f>
        <v>3.75</v>
      </c>
      <c r="R1506">
        <f>IF(Tabla1[[#This Row],[SERVICIO]]="COMIDA",3.5,IF(Tabla1[[#This Row],[SERVICIO]]="CONTROLADO",8,IF(Tabla1[[#This Row],[SERVICIO]]="RÁPIDO",4.5,IF(Tabla1[[#This Row],[SERVICIO]]="NORMAL",3,))))</f>
        <v>4.5</v>
      </c>
      <c r="S15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06" s="2">
        <f>IF(Tabla1[[#This Row],[KILOMETROS ADICIONALES]]=0,Tabla1[[#This Row],[KILOMETROS]]*Tabla1[[#This Row],[COSTO NORMAL]],Tabla1[[#This Row],[COSTO NORMAL]]*Tabla1[[#This Row],[KILOMETROS HASTA]])</f>
        <v>16.875</v>
      </c>
      <c r="U1506" s="2">
        <f>Tabla1[[#This Row],[KILOMETROS ADICIONALES]]*Tabla1[[#This Row],[COSTO ADICIONAL]]</f>
        <v>1.0890000000000004</v>
      </c>
      <c r="V1506">
        <v>88.53</v>
      </c>
      <c r="W1506" s="2">
        <f>Tabla1[[#This Row],[COSTO NORMAL2]]+Tabla1[[#This Row],[COSTO ADICIONAL2]]</f>
        <v>17.963999999999999</v>
      </c>
    </row>
    <row r="1507" spans="1:23" x14ac:dyDescent="0.25">
      <c r="A1507" t="s">
        <v>72</v>
      </c>
      <c r="B1507" t="s">
        <v>2469</v>
      </c>
      <c r="C1507" t="s">
        <v>10598</v>
      </c>
      <c r="D1507" t="s">
        <v>13</v>
      </c>
      <c r="E1507" t="s">
        <v>14845</v>
      </c>
      <c r="F1507" t="s">
        <v>76</v>
      </c>
      <c r="G1507" t="s">
        <v>15</v>
      </c>
      <c r="H1507" t="s">
        <v>72</v>
      </c>
      <c r="I1507" t="s">
        <v>2470</v>
      </c>
      <c r="J1507" t="str">
        <f>MID(Tabla1[[#This Row],[HORA2]],1,2)</f>
        <v>19</v>
      </c>
      <c r="K1507" t="s">
        <v>53</v>
      </c>
      <c r="L1507" t="s">
        <v>149</v>
      </c>
      <c r="M1507" t="s">
        <v>14867</v>
      </c>
      <c r="N1507" t="s">
        <v>22</v>
      </c>
      <c r="O1507">
        <v>17.02</v>
      </c>
      <c r="P15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13.27</v>
      </c>
      <c r="Q1507">
        <f>IF(Tabla1[[#This Row],[SERVICIO]]="COMIDA",3,IF(Tabla1[[#This Row],[SERVICIO]]="CONTROLADO",12,IF(Tabla1[[#This Row],[SERVICIO]]="RÁPIDO",3.75,IF(Tabla1[[#This Row],[SERVICIO]]="NORMAL",2.5,))))</f>
        <v>3.75</v>
      </c>
      <c r="R1507">
        <f>IF(Tabla1[[#This Row],[SERVICIO]]="COMIDA",3.5,IF(Tabla1[[#This Row],[SERVICIO]]="CONTROLADO",8,IF(Tabla1[[#This Row],[SERVICIO]]="RÁPIDO",4.5,IF(Tabla1[[#This Row],[SERVICIO]]="NORMAL",3,))))</f>
        <v>4.5</v>
      </c>
      <c r="S15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07" s="2">
        <f>IF(Tabla1[[#This Row],[KILOMETROS ADICIONALES]]=0,Tabla1[[#This Row],[KILOMETROS]]*Tabla1[[#This Row],[COSTO NORMAL]],Tabla1[[#This Row],[COSTO NORMAL]]*Tabla1[[#This Row],[KILOMETROS HASTA]])</f>
        <v>16.875</v>
      </c>
      <c r="U1507" s="2">
        <f>Tabla1[[#This Row],[KILOMETROS ADICIONALES]]*Tabla1[[#This Row],[COSTO ADICIONAL]]</f>
        <v>7.2985000000000007</v>
      </c>
      <c r="V1507">
        <v>37.33</v>
      </c>
      <c r="W1507" s="2">
        <f>Tabla1[[#This Row],[COSTO NORMAL2]]+Tabla1[[#This Row],[COSTO ADICIONAL2]]</f>
        <v>24.173500000000001</v>
      </c>
    </row>
    <row r="1508" spans="1:23" x14ac:dyDescent="0.25">
      <c r="A1508" t="s">
        <v>72</v>
      </c>
      <c r="B1508" t="s">
        <v>2471</v>
      </c>
      <c r="C1508" t="s">
        <v>10599</v>
      </c>
      <c r="D1508" t="s">
        <v>13</v>
      </c>
      <c r="E1508" t="s">
        <v>14847</v>
      </c>
      <c r="F1508" t="s">
        <v>14</v>
      </c>
      <c r="G1508" t="s">
        <v>15</v>
      </c>
      <c r="H1508" t="s">
        <v>72</v>
      </c>
      <c r="I1508" t="s">
        <v>2472</v>
      </c>
      <c r="J1508" t="str">
        <f>MID(Tabla1[[#This Row],[HORA2]],1,2)</f>
        <v>17</v>
      </c>
      <c r="K1508" t="s">
        <v>19</v>
      </c>
      <c r="L1508" t="s">
        <v>20</v>
      </c>
      <c r="M1508" t="s">
        <v>14867</v>
      </c>
      <c r="N1508" t="s">
        <v>22</v>
      </c>
      <c r="O1508">
        <v>11.75</v>
      </c>
      <c r="P15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8.75</v>
      </c>
      <c r="Q1508">
        <f>IF(Tabla1[[#This Row],[SERVICIO]]="COMIDA",3,IF(Tabla1[[#This Row],[SERVICIO]]="CONTROLADO",12,IF(Tabla1[[#This Row],[SERVICIO]]="RÁPIDO",3.75,IF(Tabla1[[#This Row],[SERVICIO]]="NORMAL",2.5,))))</f>
        <v>3</v>
      </c>
      <c r="R1508">
        <f>IF(Tabla1[[#This Row],[SERVICIO]]="COMIDA",3.5,IF(Tabla1[[#This Row],[SERVICIO]]="CONTROLADO",8,IF(Tabla1[[#This Row],[SERVICIO]]="RÁPIDO",4.5,IF(Tabla1[[#This Row],[SERVICIO]]="NORMAL",3,))))</f>
        <v>3.5</v>
      </c>
      <c r="S1508">
        <f>IF(Tabla1[[#This Row],[SERVICIO]]="COMIDA",0.75,IF(Tabla1[[#This Row],[SERVICIO]]="CONTROLADO",2.65,IF(Tabla1[[#This Row],[SERVICIO]]="RÁPIDO",0.55,IF(Tabla1[[#This Row],[SERVICIO]]="NORMAL",1.2,))))</f>
        <v>0.75</v>
      </c>
      <c r="T1508" s="2">
        <f>IF(Tabla1[[#This Row],[KILOMETROS ADICIONALES]]=0,Tabla1[[#This Row],[KILOMETROS]]*Tabla1[[#This Row],[COSTO NORMAL]],Tabla1[[#This Row],[COSTO NORMAL]]*Tabla1[[#This Row],[KILOMETROS HASTA]])</f>
        <v>10.5</v>
      </c>
      <c r="U1508" s="2">
        <f>Tabla1[[#This Row],[KILOMETROS ADICIONALES]]*Tabla1[[#This Row],[COSTO ADICIONAL]]</f>
        <v>6.5625</v>
      </c>
      <c r="V1508">
        <v>112.87</v>
      </c>
      <c r="W1508" s="2">
        <f>Tabla1[[#This Row],[COSTO NORMAL2]]+Tabla1[[#This Row],[COSTO ADICIONAL2]]</f>
        <v>17.0625</v>
      </c>
    </row>
    <row r="1509" spans="1:23" x14ac:dyDescent="0.25">
      <c r="A1509" t="s">
        <v>72</v>
      </c>
      <c r="B1509" t="s">
        <v>1954</v>
      </c>
      <c r="C1509" t="s">
        <v>10600</v>
      </c>
      <c r="D1509" t="s">
        <v>13</v>
      </c>
      <c r="E1509" t="s">
        <v>14844</v>
      </c>
      <c r="F1509" t="s">
        <v>295</v>
      </c>
      <c r="G1509" t="s">
        <v>15</v>
      </c>
      <c r="H1509" t="s">
        <v>482</v>
      </c>
      <c r="I1509" t="s">
        <v>2473</v>
      </c>
      <c r="J1509" t="str">
        <f>MID(Tabla1[[#This Row],[HORA2]],1,2)</f>
        <v>11</v>
      </c>
      <c r="K1509" t="s">
        <v>323</v>
      </c>
      <c r="L1509" t="s">
        <v>53</v>
      </c>
      <c r="M1509" t="s">
        <v>14867</v>
      </c>
      <c r="N1509" t="s">
        <v>22</v>
      </c>
      <c r="O1509">
        <v>9.18</v>
      </c>
      <c r="P15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6.68</v>
      </c>
      <c r="Q1509">
        <f>IF(Tabla1[[#This Row],[SERVICIO]]="COMIDA",3,IF(Tabla1[[#This Row],[SERVICIO]]="CONTROLADO",12,IF(Tabla1[[#This Row],[SERVICIO]]="RÁPIDO",3.75,IF(Tabla1[[#This Row],[SERVICIO]]="NORMAL",2.5,))))</f>
        <v>2.5</v>
      </c>
      <c r="R1509">
        <f>IF(Tabla1[[#This Row],[SERVICIO]]="COMIDA",3.5,IF(Tabla1[[#This Row],[SERVICIO]]="CONTROLADO",8,IF(Tabla1[[#This Row],[SERVICIO]]="RÁPIDO",4.5,IF(Tabla1[[#This Row],[SERVICIO]]="NORMAL",3,))))</f>
        <v>3</v>
      </c>
      <c r="S1509">
        <f>IF(Tabla1[[#This Row],[SERVICIO]]="COMIDA",0.75,IF(Tabla1[[#This Row],[SERVICIO]]="CONTROLADO",2.65,IF(Tabla1[[#This Row],[SERVICIO]]="RÁPIDO",0.55,IF(Tabla1[[#This Row],[SERVICIO]]="NORMAL",1.2,))))</f>
        <v>1.2</v>
      </c>
      <c r="T1509" s="2">
        <f>IF(Tabla1[[#This Row],[KILOMETROS ADICIONALES]]=0,Tabla1[[#This Row],[KILOMETROS]]*Tabla1[[#This Row],[COSTO NORMAL]],Tabla1[[#This Row],[COSTO NORMAL]]*Tabla1[[#This Row],[KILOMETROS HASTA]])</f>
        <v>7.5</v>
      </c>
      <c r="U1509" s="2">
        <f>Tabla1[[#This Row],[KILOMETROS ADICIONALES]]*Tabla1[[#This Row],[COSTO ADICIONAL]]</f>
        <v>8.016</v>
      </c>
      <c r="V1509">
        <v>198.15</v>
      </c>
      <c r="W1509" s="2">
        <f>Tabla1[[#This Row],[COSTO NORMAL2]]+Tabla1[[#This Row],[COSTO ADICIONAL2]]</f>
        <v>15.516</v>
      </c>
    </row>
    <row r="1510" spans="1:23" x14ac:dyDescent="0.25">
      <c r="A1510" t="s">
        <v>72</v>
      </c>
      <c r="B1510" t="s">
        <v>1521</v>
      </c>
      <c r="C1510" t="s">
        <v>10601</v>
      </c>
      <c r="D1510" t="s">
        <v>13</v>
      </c>
      <c r="E1510" t="s">
        <v>14845</v>
      </c>
      <c r="F1510" t="s">
        <v>76</v>
      </c>
      <c r="G1510" t="s">
        <v>15</v>
      </c>
      <c r="H1510" t="s">
        <v>72</v>
      </c>
      <c r="I1510" t="s">
        <v>2474</v>
      </c>
      <c r="J1510" t="str">
        <f>MID(Tabla1[[#This Row],[HORA2]],1,2)</f>
        <v>19</v>
      </c>
      <c r="K1510" t="s">
        <v>53</v>
      </c>
      <c r="L1510" t="s">
        <v>31</v>
      </c>
      <c r="M1510" t="s">
        <v>14867</v>
      </c>
      <c r="N1510" t="s">
        <v>22</v>
      </c>
      <c r="O1510">
        <v>8.2799999999999994</v>
      </c>
      <c r="P15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4.5299999999999994</v>
      </c>
      <c r="Q1510">
        <f>IF(Tabla1[[#This Row],[SERVICIO]]="COMIDA",3,IF(Tabla1[[#This Row],[SERVICIO]]="CONTROLADO",12,IF(Tabla1[[#This Row],[SERVICIO]]="RÁPIDO",3.75,IF(Tabla1[[#This Row],[SERVICIO]]="NORMAL",2.5,))))</f>
        <v>3.75</v>
      </c>
      <c r="R1510">
        <f>IF(Tabla1[[#This Row],[SERVICIO]]="COMIDA",3.5,IF(Tabla1[[#This Row],[SERVICIO]]="CONTROLADO",8,IF(Tabla1[[#This Row],[SERVICIO]]="RÁPIDO",4.5,IF(Tabla1[[#This Row],[SERVICIO]]="NORMAL",3,))))</f>
        <v>4.5</v>
      </c>
      <c r="S15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0" s="2">
        <f>IF(Tabla1[[#This Row],[KILOMETROS ADICIONALES]]=0,Tabla1[[#This Row],[KILOMETROS]]*Tabla1[[#This Row],[COSTO NORMAL]],Tabla1[[#This Row],[COSTO NORMAL]]*Tabla1[[#This Row],[KILOMETROS HASTA]])</f>
        <v>16.875</v>
      </c>
      <c r="U1510" s="2">
        <f>Tabla1[[#This Row],[KILOMETROS ADICIONALES]]*Tabla1[[#This Row],[COSTO ADICIONAL]]</f>
        <v>2.4914999999999998</v>
      </c>
      <c r="V1510">
        <v>126.54</v>
      </c>
      <c r="W1510" s="2">
        <f>Tabla1[[#This Row],[COSTO NORMAL2]]+Tabla1[[#This Row],[COSTO ADICIONAL2]]</f>
        <v>19.366499999999998</v>
      </c>
    </row>
    <row r="1511" spans="1:23" x14ac:dyDescent="0.25">
      <c r="A1511" t="s">
        <v>72</v>
      </c>
      <c r="B1511" t="s">
        <v>2475</v>
      </c>
      <c r="C1511" t="s">
        <v>10602</v>
      </c>
      <c r="D1511" t="s">
        <v>13</v>
      </c>
      <c r="E1511" t="s">
        <v>14845</v>
      </c>
      <c r="F1511" t="s">
        <v>14</v>
      </c>
      <c r="G1511" t="s">
        <v>15</v>
      </c>
      <c r="H1511" t="s">
        <v>72</v>
      </c>
      <c r="I1511" t="s">
        <v>2476</v>
      </c>
      <c r="J1511" t="str">
        <f>MID(Tabla1[[#This Row],[HORA2]],1,2)</f>
        <v>19</v>
      </c>
      <c r="K1511" t="s">
        <v>19</v>
      </c>
      <c r="L1511" t="s">
        <v>323</v>
      </c>
      <c r="M1511" t="s">
        <v>14867</v>
      </c>
      <c r="N1511" t="s">
        <v>22</v>
      </c>
      <c r="O1511">
        <v>19.829999999999998</v>
      </c>
      <c r="P15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16.079999999999998</v>
      </c>
      <c r="Q1511">
        <f>IF(Tabla1[[#This Row],[SERVICIO]]="COMIDA",3,IF(Tabla1[[#This Row],[SERVICIO]]="CONTROLADO",12,IF(Tabla1[[#This Row],[SERVICIO]]="RÁPIDO",3.75,IF(Tabla1[[#This Row],[SERVICIO]]="NORMAL",2.5,))))</f>
        <v>3.75</v>
      </c>
      <c r="R1511">
        <f>IF(Tabla1[[#This Row],[SERVICIO]]="COMIDA",3.5,IF(Tabla1[[#This Row],[SERVICIO]]="CONTROLADO",8,IF(Tabla1[[#This Row],[SERVICIO]]="RÁPIDO",4.5,IF(Tabla1[[#This Row],[SERVICIO]]="NORMAL",3,))))</f>
        <v>4.5</v>
      </c>
      <c r="S15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1" s="2">
        <f>IF(Tabla1[[#This Row],[KILOMETROS ADICIONALES]]=0,Tabla1[[#This Row],[KILOMETROS]]*Tabla1[[#This Row],[COSTO NORMAL]],Tabla1[[#This Row],[COSTO NORMAL]]*Tabla1[[#This Row],[KILOMETROS HASTA]])</f>
        <v>16.875</v>
      </c>
      <c r="U1511" s="2">
        <f>Tabla1[[#This Row],[KILOMETROS ADICIONALES]]*Tabla1[[#This Row],[COSTO ADICIONAL]]</f>
        <v>8.8439999999999994</v>
      </c>
      <c r="V1511">
        <v>172.17</v>
      </c>
      <c r="W1511" s="2">
        <f>Tabla1[[#This Row],[COSTO NORMAL2]]+Tabla1[[#This Row],[COSTO ADICIONAL2]]</f>
        <v>25.719000000000001</v>
      </c>
    </row>
    <row r="1512" spans="1:23" x14ac:dyDescent="0.25">
      <c r="A1512" t="s">
        <v>72</v>
      </c>
      <c r="B1512" t="s">
        <v>2475</v>
      </c>
      <c r="C1512" t="s">
        <v>10603</v>
      </c>
      <c r="D1512" t="s">
        <v>13</v>
      </c>
      <c r="E1512" t="s">
        <v>14845</v>
      </c>
      <c r="F1512" t="s">
        <v>14</v>
      </c>
      <c r="G1512" t="s">
        <v>15</v>
      </c>
      <c r="H1512" t="s">
        <v>72</v>
      </c>
      <c r="I1512" t="s">
        <v>2477</v>
      </c>
      <c r="J1512" t="str">
        <f>MID(Tabla1[[#This Row],[HORA2]],1,2)</f>
        <v>19</v>
      </c>
      <c r="K1512" t="s">
        <v>19</v>
      </c>
      <c r="L1512" t="s">
        <v>323</v>
      </c>
      <c r="M1512" t="s">
        <v>14867</v>
      </c>
      <c r="N1512" t="s">
        <v>22</v>
      </c>
      <c r="O1512">
        <v>13.75</v>
      </c>
      <c r="P15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</v>
      </c>
      <c r="Q1512">
        <f>IF(Tabla1[[#This Row],[SERVICIO]]="COMIDA",3,IF(Tabla1[[#This Row],[SERVICIO]]="CONTROLADO",12,IF(Tabla1[[#This Row],[SERVICIO]]="RÁPIDO",3.75,IF(Tabla1[[#This Row],[SERVICIO]]="NORMAL",2.5,))))</f>
        <v>3.75</v>
      </c>
      <c r="R1512">
        <f>IF(Tabla1[[#This Row],[SERVICIO]]="COMIDA",3.5,IF(Tabla1[[#This Row],[SERVICIO]]="CONTROLADO",8,IF(Tabla1[[#This Row],[SERVICIO]]="RÁPIDO",4.5,IF(Tabla1[[#This Row],[SERVICIO]]="NORMAL",3,))))</f>
        <v>4.5</v>
      </c>
      <c r="S15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2" s="2">
        <f>IF(Tabla1[[#This Row],[KILOMETROS ADICIONALES]]=0,Tabla1[[#This Row],[KILOMETROS]]*Tabla1[[#This Row],[COSTO NORMAL]],Tabla1[[#This Row],[COSTO NORMAL]]*Tabla1[[#This Row],[KILOMETROS HASTA]])</f>
        <v>16.875</v>
      </c>
      <c r="U1512" s="2">
        <f>Tabla1[[#This Row],[KILOMETROS ADICIONALES]]*Tabla1[[#This Row],[COSTO ADICIONAL]]</f>
        <v>5.5</v>
      </c>
      <c r="V1512">
        <v>7.98</v>
      </c>
      <c r="W1512" s="2">
        <f>Tabla1[[#This Row],[COSTO NORMAL2]]+Tabla1[[#This Row],[COSTO ADICIONAL2]]</f>
        <v>22.375</v>
      </c>
    </row>
    <row r="1513" spans="1:23" x14ac:dyDescent="0.25">
      <c r="A1513" t="s">
        <v>72</v>
      </c>
      <c r="B1513" t="s">
        <v>2478</v>
      </c>
      <c r="C1513" t="s">
        <v>10604</v>
      </c>
      <c r="D1513" t="s">
        <v>13</v>
      </c>
      <c r="E1513" t="s">
        <v>14845</v>
      </c>
      <c r="F1513" t="s">
        <v>76</v>
      </c>
      <c r="G1513" t="s">
        <v>15</v>
      </c>
      <c r="H1513" t="s">
        <v>72</v>
      </c>
      <c r="I1513" t="s">
        <v>2479</v>
      </c>
      <c r="J1513" t="str">
        <f>MID(Tabla1[[#This Row],[HORA2]],1,2)</f>
        <v>18</v>
      </c>
      <c r="K1513" t="s">
        <v>53</v>
      </c>
      <c r="L1513" t="s">
        <v>31</v>
      </c>
      <c r="M1513" t="s">
        <v>14867</v>
      </c>
      <c r="N1513" t="s">
        <v>22</v>
      </c>
      <c r="O1513">
        <v>16.809999999999999</v>
      </c>
      <c r="P15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13.059999999999999</v>
      </c>
      <c r="Q1513">
        <f>IF(Tabla1[[#This Row],[SERVICIO]]="COMIDA",3,IF(Tabla1[[#This Row],[SERVICIO]]="CONTROLADO",12,IF(Tabla1[[#This Row],[SERVICIO]]="RÁPIDO",3.75,IF(Tabla1[[#This Row],[SERVICIO]]="NORMAL",2.5,))))</f>
        <v>3.75</v>
      </c>
      <c r="R1513">
        <f>IF(Tabla1[[#This Row],[SERVICIO]]="COMIDA",3.5,IF(Tabla1[[#This Row],[SERVICIO]]="CONTROLADO",8,IF(Tabla1[[#This Row],[SERVICIO]]="RÁPIDO",4.5,IF(Tabla1[[#This Row],[SERVICIO]]="NORMAL",3,))))</f>
        <v>4.5</v>
      </c>
      <c r="S15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3" s="2">
        <f>IF(Tabla1[[#This Row],[KILOMETROS ADICIONALES]]=0,Tabla1[[#This Row],[KILOMETROS]]*Tabla1[[#This Row],[COSTO NORMAL]],Tabla1[[#This Row],[COSTO NORMAL]]*Tabla1[[#This Row],[KILOMETROS HASTA]])</f>
        <v>16.875</v>
      </c>
      <c r="U1513" s="2">
        <f>Tabla1[[#This Row],[KILOMETROS ADICIONALES]]*Tabla1[[#This Row],[COSTO ADICIONAL]]</f>
        <v>7.1829999999999998</v>
      </c>
      <c r="V1513">
        <v>96.32</v>
      </c>
      <c r="W1513" s="2">
        <f>Tabla1[[#This Row],[COSTO NORMAL2]]+Tabla1[[#This Row],[COSTO ADICIONAL2]]</f>
        <v>24.058</v>
      </c>
    </row>
    <row r="1514" spans="1:23" x14ac:dyDescent="0.25">
      <c r="A1514" t="s">
        <v>72</v>
      </c>
      <c r="B1514" t="s">
        <v>2480</v>
      </c>
      <c r="C1514" t="s">
        <v>10605</v>
      </c>
      <c r="D1514" t="s">
        <v>13</v>
      </c>
      <c r="E1514" t="s">
        <v>14845</v>
      </c>
      <c r="F1514" t="s">
        <v>14</v>
      </c>
      <c r="G1514" t="s">
        <v>24</v>
      </c>
      <c r="H1514" t="s">
        <v>72</v>
      </c>
      <c r="I1514" t="s">
        <v>1651</v>
      </c>
      <c r="J1514" t="str">
        <f>MID(Tabla1[[#This Row],[HORA2]],1,2)</f>
        <v>18</v>
      </c>
      <c r="K1514" t="s">
        <v>79</v>
      </c>
      <c r="L1514" t="s">
        <v>110</v>
      </c>
      <c r="M1514" t="s">
        <v>14867</v>
      </c>
      <c r="N1514" t="s">
        <v>22</v>
      </c>
      <c r="O1514">
        <v>16.850000000000001</v>
      </c>
      <c r="P15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13.100000000000001</v>
      </c>
      <c r="Q1514">
        <f>IF(Tabla1[[#This Row],[SERVICIO]]="COMIDA",3,IF(Tabla1[[#This Row],[SERVICIO]]="CONTROLADO",12,IF(Tabla1[[#This Row],[SERVICIO]]="RÁPIDO",3.75,IF(Tabla1[[#This Row],[SERVICIO]]="NORMAL",2.5,))))</f>
        <v>3.75</v>
      </c>
      <c r="R1514">
        <f>IF(Tabla1[[#This Row],[SERVICIO]]="COMIDA",3.5,IF(Tabla1[[#This Row],[SERVICIO]]="CONTROLADO",8,IF(Tabla1[[#This Row],[SERVICIO]]="RÁPIDO",4.5,IF(Tabla1[[#This Row],[SERVICIO]]="NORMAL",3,))))</f>
        <v>4.5</v>
      </c>
      <c r="S15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4" s="2">
        <f>IF(Tabla1[[#This Row],[KILOMETROS ADICIONALES]]=0,Tabla1[[#This Row],[KILOMETROS]]*Tabla1[[#This Row],[COSTO NORMAL]],Tabla1[[#This Row],[COSTO NORMAL]]*Tabla1[[#This Row],[KILOMETROS HASTA]])</f>
        <v>16.875</v>
      </c>
      <c r="U1514" s="2">
        <f>Tabla1[[#This Row],[KILOMETROS ADICIONALES]]*Tabla1[[#This Row],[COSTO ADICIONAL]]</f>
        <v>7.205000000000001</v>
      </c>
      <c r="V1514">
        <v>131.78</v>
      </c>
      <c r="W1514" s="2">
        <f>Tabla1[[#This Row],[COSTO NORMAL2]]+Tabla1[[#This Row],[COSTO ADICIONAL2]]</f>
        <v>24.080000000000002</v>
      </c>
    </row>
    <row r="1515" spans="1:23" x14ac:dyDescent="0.25">
      <c r="A1515" t="s">
        <v>72</v>
      </c>
      <c r="B1515" t="s">
        <v>2481</v>
      </c>
      <c r="C1515" t="s">
        <v>10606</v>
      </c>
      <c r="D1515" t="s">
        <v>13</v>
      </c>
      <c r="E1515" t="s">
        <v>14845</v>
      </c>
      <c r="F1515" t="s">
        <v>14</v>
      </c>
      <c r="G1515" t="s">
        <v>15</v>
      </c>
      <c r="H1515" t="s">
        <v>72</v>
      </c>
      <c r="I1515" t="s">
        <v>2482</v>
      </c>
      <c r="J1515" t="str">
        <f>MID(Tabla1[[#This Row],[HORA2]],1,2)</f>
        <v>18</v>
      </c>
      <c r="K1515" t="s">
        <v>44</v>
      </c>
      <c r="L1515" t="s">
        <v>153</v>
      </c>
      <c r="M1515" t="s">
        <v>14867</v>
      </c>
      <c r="N1515" t="s">
        <v>22</v>
      </c>
      <c r="O1515">
        <v>3.51</v>
      </c>
      <c r="P15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15">
        <f>IF(Tabla1[[#This Row],[SERVICIO]]="COMIDA",3,IF(Tabla1[[#This Row],[SERVICIO]]="CONTROLADO",12,IF(Tabla1[[#This Row],[SERVICIO]]="RÁPIDO",3.75,IF(Tabla1[[#This Row],[SERVICIO]]="NORMAL",2.5,))))</f>
        <v>3.75</v>
      </c>
      <c r="R1515">
        <f>IF(Tabla1[[#This Row],[SERVICIO]]="COMIDA",3.5,IF(Tabla1[[#This Row],[SERVICIO]]="CONTROLADO",8,IF(Tabla1[[#This Row],[SERVICIO]]="RÁPIDO",4.5,IF(Tabla1[[#This Row],[SERVICIO]]="NORMAL",3,))))</f>
        <v>4.5</v>
      </c>
      <c r="S15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5" s="2">
        <f>IF(Tabla1[[#This Row],[KILOMETROS ADICIONALES]]=0,Tabla1[[#This Row],[KILOMETROS]]*Tabla1[[#This Row],[COSTO NORMAL]],Tabla1[[#This Row],[COSTO NORMAL]]*Tabla1[[#This Row],[KILOMETROS HASTA]])</f>
        <v>15.794999999999998</v>
      </c>
      <c r="U1515" s="2">
        <f>Tabla1[[#This Row],[KILOMETROS ADICIONALES]]*Tabla1[[#This Row],[COSTO ADICIONAL]]</f>
        <v>0</v>
      </c>
      <c r="V1515">
        <v>40.83</v>
      </c>
      <c r="W1515" s="2">
        <f>Tabla1[[#This Row],[COSTO NORMAL2]]+Tabla1[[#This Row],[COSTO ADICIONAL2]]</f>
        <v>15.794999999999998</v>
      </c>
    </row>
    <row r="1516" spans="1:23" x14ac:dyDescent="0.25">
      <c r="A1516" t="s">
        <v>72</v>
      </c>
      <c r="B1516" t="s">
        <v>2483</v>
      </c>
      <c r="C1516" t="s">
        <v>10607</v>
      </c>
      <c r="D1516" t="s">
        <v>13</v>
      </c>
      <c r="E1516" t="s">
        <v>14845</v>
      </c>
      <c r="F1516" t="s">
        <v>76</v>
      </c>
      <c r="G1516" t="s">
        <v>69</v>
      </c>
      <c r="H1516" t="s">
        <v>72</v>
      </c>
      <c r="I1516" t="s">
        <v>2484</v>
      </c>
      <c r="J1516" t="str">
        <f>MID(Tabla1[[#This Row],[HORA2]],1,2)</f>
        <v>17</v>
      </c>
      <c r="K1516" t="s">
        <v>53</v>
      </c>
      <c r="L1516" t="s">
        <v>53</v>
      </c>
      <c r="M1516" t="s">
        <v>14867</v>
      </c>
      <c r="N1516" t="s">
        <v>22</v>
      </c>
      <c r="O1516">
        <v>2.9</v>
      </c>
      <c r="P15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16">
        <f>IF(Tabla1[[#This Row],[SERVICIO]]="COMIDA",3,IF(Tabla1[[#This Row],[SERVICIO]]="CONTROLADO",12,IF(Tabla1[[#This Row],[SERVICIO]]="RÁPIDO",3.75,IF(Tabla1[[#This Row],[SERVICIO]]="NORMAL",2.5,))))</f>
        <v>3.75</v>
      </c>
      <c r="R1516">
        <f>IF(Tabla1[[#This Row],[SERVICIO]]="COMIDA",3.5,IF(Tabla1[[#This Row],[SERVICIO]]="CONTROLADO",8,IF(Tabla1[[#This Row],[SERVICIO]]="RÁPIDO",4.5,IF(Tabla1[[#This Row],[SERVICIO]]="NORMAL",3,))))</f>
        <v>4.5</v>
      </c>
      <c r="S15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6" s="2">
        <f>IF(Tabla1[[#This Row],[KILOMETROS ADICIONALES]]=0,Tabla1[[#This Row],[KILOMETROS]]*Tabla1[[#This Row],[COSTO NORMAL]],Tabla1[[#This Row],[COSTO NORMAL]]*Tabla1[[#This Row],[KILOMETROS HASTA]])</f>
        <v>13.049999999999999</v>
      </c>
      <c r="U1516" s="2">
        <f>Tabla1[[#This Row],[KILOMETROS ADICIONALES]]*Tabla1[[#This Row],[COSTO ADICIONAL]]</f>
        <v>0</v>
      </c>
      <c r="V1516">
        <v>191.11</v>
      </c>
      <c r="W1516" s="2">
        <f>Tabla1[[#This Row],[COSTO NORMAL2]]+Tabla1[[#This Row],[COSTO ADICIONAL2]]</f>
        <v>13.049999999999999</v>
      </c>
    </row>
    <row r="1517" spans="1:23" x14ac:dyDescent="0.25">
      <c r="A1517" t="s">
        <v>72</v>
      </c>
      <c r="B1517" t="s">
        <v>2485</v>
      </c>
      <c r="C1517" t="s">
        <v>10608</v>
      </c>
      <c r="D1517" t="s">
        <v>13</v>
      </c>
      <c r="E1517" t="s">
        <v>14845</v>
      </c>
      <c r="F1517" t="s">
        <v>14</v>
      </c>
      <c r="G1517" t="s">
        <v>15</v>
      </c>
      <c r="H1517" t="s">
        <v>72</v>
      </c>
      <c r="I1517" t="s">
        <v>2486</v>
      </c>
      <c r="J1517" t="str">
        <f>MID(Tabla1[[#This Row],[HORA2]],1,2)</f>
        <v>19</v>
      </c>
      <c r="K1517" t="s">
        <v>44</v>
      </c>
      <c r="L1517" t="s">
        <v>44</v>
      </c>
      <c r="M1517" t="s">
        <v>14867</v>
      </c>
      <c r="N1517" t="s">
        <v>22</v>
      </c>
      <c r="O1517">
        <v>20.83</v>
      </c>
      <c r="P15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17.079999999999998</v>
      </c>
      <c r="Q1517">
        <f>IF(Tabla1[[#This Row],[SERVICIO]]="COMIDA",3,IF(Tabla1[[#This Row],[SERVICIO]]="CONTROLADO",12,IF(Tabla1[[#This Row],[SERVICIO]]="RÁPIDO",3.75,IF(Tabla1[[#This Row],[SERVICIO]]="NORMAL",2.5,))))</f>
        <v>3.75</v>
      </c>
      <c r="R1517">
        <f>IF(Tabla1[[#This Row],[SERVICIO]]="COMIDA",3.5,IF(Tabla1[[#This Row],[SERVICIO]]="CONTROLADO",8,IF(Tabla1[[#This Row],[SERVICIO]]="RÁPIDO",4.5,IF(Tabla1[[#This Row],[SERVICIO]]="NORMAL",3,))))</f>
        <v>4.5</v>
      </c>
      <c r="S15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7" s="2">
        <f>IF(Tabla1[[#This Row],[KILOMETROS ADICIONALES]]=0,Tabla1[[#This Row],[KILOMETROS]]*Tabla1[[#This Row],[COSTO NORMAL]],Tabla1[[#This Row],[COSTO NORMAL]]*Tabla1[[#This Row],[KILOMETROS HASTA]])</f>
        <v>16.875</v>
      </c>
      <c r="U1517" s="2">
        <f>Tabla1[[#This Row],[KILOMETROS ADICIONALES]]*Tabla1[[#This Row],[COSTO ADICIONAL]]</f>
        <v>9.3940000000000001</v>
      </c>
      <c r="V1517">
        <v>154.37</v>
      </c>
      <c r="W1517" s="2">
        <f>Tabla1[[#This Row],[COSTO NORMAL2]]+Tabla1[[#This Row],[COSTO ADICIONAL2]]</f>
        <v>26.268999999999998</v>
      </c>
    </row>
    <row r="1518" spans="1:23" x14ac:dyDescent="0.25">
      <c r="A1518" t="s">
        <v>72</v>
      </c>
      <c r="B1518" t="s">
        <v>2487</v>
      </c>
      <c r="C1518" t="s">
        <v>10609</v>
      </c>
      <c r="D1518" t="s">
        <v>13</v>
      </c>
      <c r="E1518" t="s">
        <v>14845</v>
      </c>
      <c r="F1518" t="s">
        <v>76</v>
      </c>
      <c r="G1518" t="s">
        <v>69</v>
      </c>
      <c r="H1518" t="s">
        <v>72</v>
      </c>
      <c r="I1518" t="s">
        <v>2488</v>
      </c>
      <c r="J1518" t="str">
        <f>MID(Tabla1[[#This Row],[HORA2]],1,2)</f>
        <v>18</v>
      </c>
      <c r="K1518" t="s">
        <v>79</v>
      </c>
      <c r="L1518" t="s">
        <v>19</v>
      </c>
      <c r="M1518" t="s">
        <v>14867</v>
      </c>
      <c r="N1518" t="s">
        <v>22</v>
      </c>
      <c r="O1518">
        <v>20.11</v>
      </c>
      <c r="P15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16.36</v>
      </c>
      <c r="Q1518">
        <f>IF(Tabla1[[#This Row],[SERVICIO]]="COMIDA",3,IF(Tabla1[[#This Row],[SERVICIO]]="CONTROLADO",12,IF(Tabla1[[#This Row],[SERVICIO]]="RÁPIDO",3.75,IF(Tabla1[[#This Row],[SERVICIO]]="NORMAL",2.5,))))</f>
        <v>3.75</v>
      </c>
      <c r="R1518">
        <f>IF(Tabla1[[#This Row],[SERVICIO]]="COMIDA",3.5,IF(Tabla1[[#This Row],[SERVICIO]]="CONTROLADO",8,IF(Tabla1[[#This Row],[SERVICIO]]="RÁPIDO",4.5,IF(Tabla1[[#This Row],[SERVICIO]]="NORMAL",3,))))</f>
        <v>4.5</v>
      </c>
      <c r="S15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8" s="2">
        <f>IF(Tabla1[[#This Row],[KILOMETROS ADICIONALES]]=0,Tabla1[[#This Row],[KILOMETROS]]*Tabla1[[#This Row],[COSTO NORMAL]],Tabla1[[#This Row],[COSTO NORMAL]]*Tabla1[[#This Row],[KILOMETROS HASTA]])</f>
        <v>16.875</v>
      </c>
      <c r="U1518" s="2">
        <f>Tabla1[[#This Row],[KILOMETROS ADICIONALES]]*Tabla1[[#This Row],[COSTO ADICIONAL]]</f>
        <v>8.9980000000000011</v>
      </c>
      <c r="V1518">
        <v>215.74</v>
      </c>
      <c r="W1518" s="2">
        <f>Tabla1[[#This Row],[COSTO NORMAL2]]+Tabla1[[#This Row],[COSTO ADICIONAL2]]</f>
        <v>25.873000000000001</v>
      </c>
    </row>
    <row r="1519" spans="1:23" x14ac:dyDescent="0.25">
      <c r="A1519" t="s">
        <v>72</v>
      </c>
      <c r="B1519" t="s">
        <v>726</v>
      </c>
      <c r="C1519" t="s">
        <v>10610</v>
      </c>
      <c r="D1519" t="s">
        <v>13</v>
      </c>
      <c r="E1519" t="s">
        <v>14845</v>
      </c>
      <c r="F1519" t="s">
        <v>14</v>
      </c>
      <c r="G1519" t="s">
        <v>15</v>
      </c>
      <c r="H1519" t="s">
        <v>72</v>
      </c>
      <c r="I1519" t="s">
        <v>2489</v>
      </c>
      <c r="J1519" t="str">
        <f>MID(Tabla1[[#This Row],[HORA2]],1,2)</f>
        <v>19</v>
      </c>
      <c r="K1519" t="s">
        <v>35</v>
      </c>
      <c r="L1519" t="s">
        <v>20</v>
      </c>
      <c r="M1519" t="s">
        <v>14867</v>
      </c>
      <c r="N1519" t="s">
        <v>22</v>
      </c>
      <c r="O1519">
        <v>18.46</v>
      </c>
      <c r="P15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</v>
      </c>
      <c r="Q1519">
        <f>IF(Tabla1[[#This Row],[SERVICIO]]="COMIDA",3,IF(Tabla1[[#This Row],[SERVICIO]]="CONTROLADO",12,IF(Tabla1[[#This Row],[SERVICIO]]="RÁPIDO",3.75,IF(Tabla1[[#This Row],[SERVICIO]]="NORMAL",2.5,))))</f>
        <v>3.75</v>
      </c>
      <c r="R1519">
        <f>IF(Tabla1[[#This Row],[SERVICIO]]="COMIDA",3.5,IF(Tabla1[[#This Row],[SERVICIO]]="CONTROLADO",8,IF(Tabla1[[#This Row],[SERVICIO]]="RÁPIDO",4.5,IF(Tabla1[[#This Row],[SERVICIO]]="NORMAL",3,))))</f>
        <v>4.5</v>
      </c>
      <c r="S15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19" s="2">
        <f>IF(Tabla1[[#This Row],[KILOMETROS ADICIONALES]]=0,Tabla1[[#This Row],[KILOMETROS]]*Tabla1[[#This Row],[COSTO NORMAL]],Tabla1[[#This Row],[COSTO NORMAL]]*Tabla1[[#This Row],[KILOMETROS HASTA]])</f>
        <v>16.875</v>
      </c>
      <c r="U1519" s="2">
        <f>Tabla1[[#This Row],[KILOMETROS ADICIONALES]]*Tabla1[[#This Row],[COSTO ADICIONAL]]</f>
        <v>8.0905000000000005</v>
      </c>
      <c r="V1519">
        <v>35.06</v>
      </c>
      <c r="W1519" s="2">
        <f>Tabla1[[#This Row],[COSTO NORMAL2]]+Tabla1[[#This Row],[COSTO ADICIONAL2]]</f>
        <v>24.965499999999999</v>
      </c>
    </row>
    <row r="1520" spans="1:23" x14ac:dyDescent="0.25">
      <c r="A1520" t="s">
        <v>72</v>
      </c>
      <c r="B1520" t="s">
        <v>2490</v>
      </c>
      <c r="C1520" t="s">
        <v>10611</v>
      </c>
      <c r="D1520" t="s">
        <v>13</v>
      </c>
      <c r="E1520" t="s">
        <v>14845</v>
      </c>
      <c r="F1520" t="s">
        <v>14</v>
      </c>
      <c r="G1520" t="s">
        <v>15</v>
      </c>
      <c r="H1520" t="s">
        <v>72</v>
      </c>
      <c r="I1520" t="s">
        <v>2491</v>
      </c>
      <c r="J1520" t="str">
        <f>MID(Tabla1[[#This Row],[HORA2]],1,2)</f>
        <v>18</v>
      </c>
      <c r="K1520" t="s">
        <v>49</v>
      </c>
      <c r="L1520" t="s">
        <v>43</v>
      </c>
      <c r="M1520" t="s">
        <v>14867</v>
      </c>
      <c r="N1520" t="s">
        <v>22</v>
      </c>
      <c r="O1520">
        <v>11.17</v>
      </c>
      <c r="P15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7.42</v>
      </c>
      <c r="Q1520">
        <f>IF(Tabla1[[#This Row],[SERVICIO]]="COMIDA",3,IF(Tabla1[[#This Row],[SERVICIO]]="CONTROLADO",12,IF(Tabla1[[#This Row],[SERVICIO]]="RÁPIDO",3.75,IF(Tabla1[[#This Row],[SERVICIO]]="NORMAL",2.5,))))</f>
        <v>3.75</v>
      </c>
      <c r="R1520">
        <f>IF(Tabla1[[#This Row],[SERVICIO]]="COMIDA",3.5,IF(Tabla1[[#This Row],[SERVICIO]]="CONTROLADO",8,IF(Tabla1[[#This Row],[SERVICIO]]="RÁPIDO",4.5,IF(Tabla1[[#This Row],[SERVICIO]]="NORMAL",3,))))</f>
        <v>4.5</v>
      </c>
      <c r="S15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20" s="2">
        <f>IF(Tabla1[[#This Row],[KILOMETROS ADICIONALES]]=0,Tabla1[[#This Row],[KILOMETROS]]*Tabla1[[#This Row],[COSTO NORMAL]],Tabla1[[#This Row],[COSTO NORMAL]]*Tabla1[[#This Row],[KILOMETROS HASTA]])</f>
        <v>16.875</v>
      </c>
      <c r="U1520" s="2">
        <f>Tabla1[[#This Row],[KILOMETROS ADICIONALES]]*Tabla1[[#This Row],[COSTO ADICIONAL]]</f>
        <v>4.0810000000000004</v>
      </c>
      <c r="V1520">
        <v>202.97</v>
      </c>
      <c r="W1520" s="2">
        <f>Tabla1[[#This Row],[COSTO NORMAL2]]+Tabla1[[#This Row],[COSTO ADICIONAL2]]</f>
        <v>20.956</v>
      </c>
    </row>
    <row r="1521" spans="1:23" x14ac:dyDescent="0.25">
      <c r="A1521" t="s">
        <v>72</v>
      </c>
      <c r="B1521" t="s">
        <v>2492</v>
      </c>
      <c r="C1521" t="s">
        <v>10612</v>
      </c>
      <c r="D1521" t="s">
        <v>13</v>
      </c>
      <c r="E1521" t="s">
        <v>14844</v>
      </c>
      <c r="F1521" t="s">
        <v>295</v>
      </c>
      <c r="G1521" t="s">
        <v>15</v>
      </c>
      <c r="H1521" t="s">
        <v>482</v>
      </c>
      <c r="I1521" t="s">
        <v>2493</v>
      </c>
      <c r="J1521" t="str">
        <f>MID(Tabla1[[#This Row],[HORA2]],1,2)</f>
        <v>12</v>
      </c>
      <c r="K1521" t="s">
        <v>27</v>
      </c>
      <c r="L1521" t="s">
        <v>78</v>
      </c>
      <c r="M1521" t="s">
        <v>14867</v>
      </c>
      <c r="N1521" t="s">
        <v>22</v>
      </c>
      <c r="O1521">
        <v>17.309999999999999</v>
      </c>
      <c r="P15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14.809999999999999</v>
      </c>
      <c r="Q1521">
        <f>IF(Tabla1[[#This Row],[SERVICIO]]="COMIDA",3,IF(Tabla1[[#This Row],[SERVICIO]]="CONTROLADO",12,IF(Tabla1[[#This Row],[SERVICIO]]="RÁPIDO",3.75,IF(Tabla1[[#This Row],[SERVICIO]]="NORMAL",2.5,))))</f>
        <v>2.5</v>
      </c>
      <c r="R1521">
        <f>IF(Tabla1[[#This Row],[SERVICIO]]="COMIDA",3.5,IF(Tabla1[[#This Row],[SERVICIO]]="CONTROLADO",8,IF(Tabla1[[#This Row],[SERVICIO]]="RÁPIDO",4.5,IF(Tabla1[[#This Row],[SERVICIO]]="NORMAL",3,))))</f>
        <v>3</v>
      </c>
      <c r="S1521">
        <f>IF(Tabla1[[#This Row],[SERVICIO]]="COMIDA",0.75,IF(Tabla1[[#This Row],[SERVICIO]]="CONTROLADO",2.65,IF(Tabla1[[#This Row],[SERVICIO]]="RÁPIDO",0.55,IF(Tabla1[[#This Row],[SERVICIO]]="NORMAL",1.2,))))</f>
        <v>1.2</v>
      </c>
      <c r="T1521" s="2">
        <f>IF(Tabla1[[#This Row],[KILOMETROS ADICIONALES]]=0,Tabla1[[#This Row],[KILOMETROS]]*Tabla1[[#This Row],[COSTO NORMAL]],Tabla1[[#This Row],[COSTO NORMAL]]*Tabla1[[#This Row],[KILOMETROS HASTA]])</f>
        <v>7.5</v>
      </c>
      <c r="U1521" s="2">
        <f>Tabla1[[#This Row],[KILOMETROS ADICIONALES]]*Tabla1[[#This Row],[COSTO ADICIONAL]]</f>
        <v>17.771999999999998</v>
      </c>
      <c r="V1521">
        <v>244.75</v>
      </c>
      <c r="W1521" s="2">
        <f>Tabla1[[#This Row],[COSTO NORMAL2]]+Tabla1[[#This Row],[COSTO ADICIONAL2]]</f>
        <v>25.271999999999998</v>
      </c>
    </row>
    <row r="1522" spans="1:23" x14ac:dyDescent="0.25">
      <c r="A1522" t="s">
        <v>72</v>
      </c>
      <c r="B1522" t="s">
        <v>2494</v>
      </c>
      <c r="C1522" t="s">
        <v>10613</v>
      </c>
      <c r="D1522" t="s">
        <v>13</v>
      </c>
      <c r="E1522" t="s">
        <v>14847</v>
      </c>
      <c r="F1522" t="s">
        <v>14</v>
      </c>
      <c r="G1522" t="s">
        <v>24</v>
      </c>
      <c r="H1522" t="s">
        <v>72</v>
      </c>
      <c r="I1522" t="s">
        <v>2495</v>
      </c>
      <c r="J1522" t="str">
        <f>MID(Tabla1[[#This Row],[HORA2]],1,2)</f>
        <v>18</v>
      </c>
      <c r="K1522" t="s">
        <v>19</v>
      </c>
      <c r="L1522" t="s">
        <v>78</v>
      </c>
      <c r="M1522" t="s">
        <v>14867</v>
      </c>
      <c r="N1522" t="s">
        <v>22</v>
      </c>
      <c r="O1522">
        <v>20.96</v>
      </c>
      <c r="P15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17.96</v>
      </c>
      <c r="Q1522">
        <f>IF(Tabla1[[#This Row],[SERVICIO]]="COMIDA",3,IF(Tabla1[[#This Row],[SERVICIO]]="CONTROLADO",12,IF(Tabla1[[#This Row],[SERVICIO]]="RÁPIDO",3.75,IF(Tabla1[[#This Row],[SERVICIO]]="NORMAL",2.5,))))</f>
        <v>3</v>
      </c>
      <c r="R1522">
        <f>IF(Tabla1[[#This Row],[SERVICIO]]="COMIDA",3.5,IF(Tabla1[[#This Row],[SERVICIO]]="CONTROLADO",8,IF(Tabla1[[#This Row],[SERVICIO]]="RÁPIDO",4.5,IF(Tabla1[[#This Row],[SERVICIO]]="NORMAL",3,))))</f>
        <v>3.5</v>
      </c>
      <c r="S1522">
        <f>IF(Tabla1[[#This Row],[SERVICIO]]="COMIDA",0.75,IF(Tabla1[[#This Row],[SERVICIO]]="CONTROLADO",2.65,IF(Tabla1[[#This Row],[SERVICIO]]="RÁPIDO",0.55,IF(Tabla1[[#This Row],[SERVICIO]]="NORMAL",1.2,))))</f>
        <v>0.75</v>
      </c>
      <c r="T1522" s="2">
        <f>IF(Tabla1[[#This Row],[KILOMETROS ADICIONALES]]=0,Tabla1[[#This Row],[KILOMETROS]]*Tabla1[[#This Row],[COSTO NORMAL]],Tabla1[[#This Row],[COSTO NORMAL]]*Tabla1[[#This Row],[KILOMETROS HASTA]])</f>
        <v>10.5</v>
      </c>
      <c r="U1522" s="2">
        <f>Tabla1[[#This Row],[KILOMETROS ADICIONALES]]*Tabla1[[#This Row],[COSTO ADICIONAL]]</f>
        <v>13.47</v>
      </c>
      <c r="V1522">
        <v>121.6</v>
      </c>
      <c r="W1522" s="2">
        <f>Tabla1[[#This Row],[COSTO NORMAL2]]+Tabla1[[#This Row],[COSTO ADICIONAL2]]</f>
        <v>23.97</v>
      </c>
    </row>
    <row r="1523" spans="1:23" x14ac:dyDescent="0.25">
      <c r="A1523" t="s">
        <v>72</v>
      </c>
      <c r="B1523" t="s">
        <v>2496</v>
      </c>
      <c r="C1523" t="s">
        <v>10614</v>
      </c>
      <c r="D1523" t="s">
        <v>13</v>
      </c>
      <c r="E1523" t="s">
        <v>14844</v>
      </c>
      <c r="F1523" t="s">
        <v>14</v>
      </c>
      <c r="G1523" t="s">
        <v>15</v>
      </c>
      <c r="H1523" t="s">
        <v>482</v>
      </c>
      <c r="I1523" t="s">
        <v>2497</v>
      </c>
      <c r="J1523" t="str">
        <f>MID(Tabla1[[#This Row],[HORA2]],1,2)</f>
        <v>09</v>
      </c>
      <c r="K1523" t="s">
        <v>65</v>
      </c>
      <c r="L1523" t="s">
        <v>57</v>
      </c>
      <c r="M1523" t="s">
        <v>14867</v>
      </c>
      <c r="N1523" t="s">
        <v>22</v>
      </c>
      <c r="O1523">
        <v>3.14</v>
      </c>
      <c r="P15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0.64000000000000012</v>
      </c>
      <c r="Q1523">
        <f>IF(Tabla1[[#This Row],[SERVICIO]]="COMIDA",3,IF(Tabla1[[#This Row],[SERVICIO]]="CONTROLADO",12,IF(Tabla1[[#This Row],[SERVICIO]]="RÁPIDO",3.75,IF(Tabla1[[#This Row],[SERVICIO]]="NORMAL",2.5,))))</f>
        <v>2.5</v>
      </c>
      <c r="R1523">
        <f>IF(Tabla1[[#This Row],[SERVICIO]]="COMIDA",3.5,IF(Tabla1[[#This Row],[SERVICIO]]="CONTROLADO",8,IF(Tabla1[[#This Row],[SERVICIO]]="RÁPIDO",4.5,IF(Tabla1[[#This Row],[SERVICIO]]="NORMAL",3,))))</f>
        <v>3</v>
      </c>
      <c r="S1523">
        <f>IF(Tabla1[[#This Row],[SERVICIO]]="COMIDA",0.75,IF(Tabla1[[#This Row],[SERVICIO]]="CONTROLADO",2.65,IF(Tabla1[[#This Row],[SERVICIO]]="RÁPIDO",0.55,IF(Tabla1[[#This Row],[SERVICIO]]="NORMAL",1.2,))))</f>
        <v>1.2</v>
      </c>
      <c r="T1523" s="2">
        <f>IF(Tabla1[[#This Row],[KILOMETROS ADICIONALES]]=0,Tabla1[[#This Row],[KILOMETROS]]*Tabla1[[#This Row],[COSTO NORMAL]],Tabla1[[#This Row],[COSTO NORMAL]]*Tabla1[[#This Row],[KILOMETROS HASTA]])</f>
        <v>7.5</v>
      </c>
      <c r="U1523" s="2">
        <f>Tabla1[[#This Row],[KILOMETROS ADICIONALES]]*Tabla1[[#This Row],[COSTO ADICIONAL]]</f>
        <v>0.76800000000000013</v>
      </c>
      <c r="V1523">
        <v>127.47</v>
      </c>
      <c r="W1523" s="2">
        <f>Tabla1[[#This Row],[COSTO NORMAL2]]+Tabla1[[#This Row],[COSTO ADICIONAL2]]</f>
        <v>8.2680000000000007</v>
      </c>
    </row>
    <row r="1524" spans="1:23" x14ac:dyDescent="0.25">
      <c r="A1524" t="s">
        <v>72</v>
      </c>
      <c r="B1524" t="s">
        <v>2496</v>
      </c>
      <c r="C1524" t="s">
        <v>10615</v>
      </c>
      <c r="D1524" t="s">
        <v>13</v>
      </c>
      <c r="E1524" t="s">
        <v>14844</v>
      </c>
      <c r="F1524" t="s">
        <v>14</v>
      </c>
      <c r="G1524" t="s">
        <v>15</v>
      </c>
      <c r="H1524" t="s">
        <v>482</v>
      </c>
      <c r="I1524" t="s">
        <v>2498</v>
      </c>
      <c r="J1524" t="str">
        <f>MID(Tabla1[[#This Row],[HORA2]],1,2)</f>
        <v>12</v>
      </c>
      <c r="K1524" t="s">
        <v>65</v>
      </c>
      <c r="L1524" t="s">
        <v>78</v>
      </c>
      <c r="M1524" t="s">
        <v>14867</v>
      </c>
      <c r="N1524" t="s">
        <v>22</v>
      </c>
      <c r="O1524">
        <v>9.4499999999999993</v>
      </c>
      <c r="P15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6.9499999999999993</v>
      </c>
      <c r="Q1524">
        <f>IF(Tabla1[[#This Row],[SERVICIO]]="COMIDA",3,IF(Tabla1[[#This Row],[SERVICIO]]="CONTROLADO",12,IF(Tabla1[[#This Row],[SERVICIO]]="RÁPIDO",3.75,IF(Tabla1[[#This Row],[SERVICIO]]="NORMAL",2.5,))))</f>
        <v>2.5</v>
      </c>
      <c r="R1524">
        <f>IF(Tabla1[[#This Row],[SERVICIO]]="COMIDA",3.5,IF(Tabla1[[#This Row],[SERVICIO]]="CONTROLADO",8,IF(Tabla1[[#This Row],[SERVICIO]]="RÁPIDO",4.5,IF(Tabla1[[#This Row],[SERVICIO]]="NORMAL",3,))))</f>
        <v>3</v>
      </c>
      <c r="S1524">
        <f>IF(Tabla1[[#This Row],[SERVICIO]]="COMIDA",0.75,IF(Tabla1[[#This Row],[SERVICIO]]="CONTROLADO",2.65,IF(Tabla1[[#This Row],[SERVICIO]]="RÁPIDO",0.55,IF(Tabla1[[#This Row],[SERVICIO]]="NORMAL",1.2,))))</f>
        <v>1.2</v>
      </c>
      <c r="T1524" s="2">
        <f>IF(Tabla1[[#This Row],[KILOMETROS ADICIONALES]]=0,Tabla1[[#This Row],[KILOMETROS]]*Tabla1[[#This Row],[COSTO NORMAL]],Tabla1[[#This Row],[COSTO NORMAL]]*Tabla1[[#This Row],[KILOMETROS HASTA]])</f>
        <v>7.5</v>
      </c>
      <c r="U1524" s="2">
        <f>Tabla1[[#This Row],[KILOMETROS ADICIONALES]]*Tabla1[[#This Row],[COSTO ADICIONAL]]</f>
        <v>8.3399999999999981</v>
      </c>
      <c r="V1524">
        <v>190.87</v>
      </c>
      <c r="W1524" s="2">
        <f>Tabla1[[#This Row],[COSTO NORMAL2]]+Tabla1[[#This Row],[COSTO ADICIONAL2]]</f>
        <v>15.839999999999998</v>
      </c>
    </row>
    <row r="1525" spans="1:23" x14ac:dyDescent="0.25">
      <c r="A1525" t="s">
        <v>72</v>
      </c>
      <c r="B1525" t="s">
        <v>2496</v>
      </c>
      <c r="C1525" t="s">
        <v>10616</v>
      </c>
      <c r="D1525" t="s">
        <v>13</v>
      </c>
      <c r="E1525" t="s">
        <v>14844</v>
      </c>
      <c r="F1525" t="s">
        <v>14</v>
      </c>
      <c r="G1525" t="s">
        <v>15</v>
      </c>
      <c r="H1525" t="s">
        <v>482</v>
      </c>
      <c r="I1525" t="s">
        <v>2499</v>
      </c>
      <c r="J1525" t="str">
        <f>MID(Tabla1[[#This Row],[HORA2]],1,2)</f>
        <v>11</v>
      </c>
      <c r="K1525" t="s">
        <v>65</v>
      </c>
      <c r="L1525" t="s">
        <v>20</v>
      </c>
      <c r="M1525" t="s">
        <v>14867</v>
      </c>
      <c r="N1525" t="s">
        <v>22</v>
      </c>
      <c r="O1525">
        <v>10.35</v>
      </c>
      <c r="P15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</v>
      </c>
      <c r="Q1525">
        <f>IF(Tabla1[[#This Row],[SERVICIO]]="COMIDA",3,IF(Tabla1[[#This Row],[SERVICIO]]="CONTROLADO",12,IF(Tabla1[[#This Row],[SERVICIO]]="RÁPIDO",3.75,IF(Tabla1[[#This Row],[SERVICIO]]="NORMAL",2.5,))))</f>
        <v>2.5</v>
      </c>
      <c r="R1525">
        <f>IF(Tabla1[[#This Row],[SERVICIO]]="COMIDA",3.5,IF(Tabla1[[#This Row],[SERVICIO]]="CONTROLADO",8,IF(Tabla1[[#This Row],[SERVICIO]]="RÁPIDO",4.5,IF(Tabla1[[#This Row],[SERVICIO]]="NORMAL",3,))))</f>
        <v>3</v>
      </c>
      <c r="S1525">
        <f>IF(Tabla1[[#This Row],[SERVICIO]]="COMIDA",0.75,IF(Tabla1[[#This Row],[SERVICIO]]="CONTROLADO",2.65,IF(Tabla1[[#This Row],[SERVICIO]]="RÁPIDO",0.55,IF(Tabla1[[#This Row],[SERVICIO]]="NORMAL",1.2,))))</f>
        <v>1.2</v>
      </c>
      <c r="T1525" s="2">
        <f>IF(Tabla1[[#This Row],[KILOMETROS ADICIONALES]]=0,Tabla1[[#This Row],[KILOMETROS]]*Tabla1[[#This Row],[COSTO NORMAL]],Tabla1[[#This Row],[COSTO NORMAL]]*Tabla1[[#This Row],[KILOMETROS HASTA]])</f>
        <v>7.5</v>
      </c>
      <c r="U1525" s="2">
        <f>Tabla1[[#This Row],[KILOMETROS ADICIONALES]]*Tabla1[[#This Row],[COSTO ADICIONAL]]</f>
        <v>9.42</v>
      </c>
      <c r="V1525">
        <v>185.39</v>
      </c>
      <c r="W1525" s="2">
        <f>Tabla1[[#This Row],[COSTO NORMAL2]]+Tabla1[[#This Row],[COSTO ADICIONAL2]]</f>
        <v>16.920000000000002</v>
      </c>
    </row>
    <row r="1526" spans="1:23" x14ac:dyDescent="0.25">
      <c r="A1526" t="s">
        <v>72</v>
      </c>
      <c r="B1526" t="s">
        <v>2496</v>
      </c>
      <c r="C1526" t="s">
        <v>10617</v>
      </c>
      <c r="D1526" t="s">
        <v>13</v>
      </c>
      <c r="E1526" t="s">
        <v>14844</v>
      </c>
      <c r="F1526" t="s">
        <v>14</v>
      </c>
      <c r="G1526" t="s">
        <v>41</v>
      </c>
      <c r="H1526" t="s">
        <v>482</v>
      </c>
      <c r="I1526" t="s">
        <v>2500</v>
      </c>
      <c r="J1526" t="str">
        <f>MID(Tabla1[[#This Row],[HORA2]],1,2)</f>
        <v>09</v>
      </c>
      <c r="K1526" t="s">
        <v>43</v>
      </c>
      <c r="L1526" t="s">
        <v>57</v>
      </c>
      <c r="M1526" t="s">
        <v>14867</v>
      </c>
      <c r="N1526" t="s">
        <v>22</v>
      </c>
      <c r="O1526">
        <v>1.63</v>
      </c>
      <c r="P15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26">
        <f>IF(Tabla1[[#This Row],[SERVICIO]]="COMIDA",3,IF(Tabla1[[#This Row],[SERVICIO]]="CONTROLADO",12,IF(Tabla1[[#This Row],[SERVICIO]]="RÁPIDO",3.75,IF(Tabla1[[#This Row],[SERVICIO]]="NORMAL",2.5,))))</f>
        <v>2.5</v>
      </c>
      <c r="R1526">
        <f>IF(Tabla1[[#This Row],[SERVICIO]]="COMIDA",3.5,IF(Tabla1[[#This Row],[SERVICIO]]="CONTROLADO",8,IF(Tabla1[[#This Row],[SERVICIO]]="RÁPIDO",4.5,IF(Tabla1[[#This Row],[SERVICIO]]="NORMAL",3,))))</f>
        <v>3</v>
      </c>
      <c r="S1526">
        <f>IF(Tabla1[[#This Row],[SERVICIO]]="COMIDA",0.75,IF(Tabla1[[#This Row],[SERVICIO]]="CONTROLADO",2.65,IF(Tabla1[[#This Row],[SERVICIO]]="RÁPIDO",0.55,IF(Tabla1[[#This Row],[SERVICIO]]="NORMAL",1.2,))))</f>
        <v>1.2</v>
      </c>
      <c r="T1526" s="2">
        <f>IF(Tabla1[[#This Row],[KILOMETROS ADICIONALES]]=0,Tabla1[[#This Row],[KILOMETROS]]*Tabla1[[#This Row],[COSTO NORMAL]],Tabla1[[#This Row],[COSTO NORMAL]]*Tabla1[[#This Row],[KILOMETROS HASTA]])</f>
        <v>4.8899999999999997</v>
      </c>
      <c r="U1526" s="2">
        <f>Tabla1[[#This Row],[KILOMETROS ADICIONALES]]*Tabla1[[#This Row],[COSTO ADICIONAL]]</f>
        <v>0</v>
      </c>
      <c r="V1526">
        <v>15.28</v>
      </c>
      <c r="W1526" s="2">
        <f>Tabla1[[#This Row],[COSTO NORMAL2]]+Tabla1[[#This Row],[COSTO ADICIONAL2]]</f>
        <v>4.8899999999999997</v>
      </c>
    </row>
    <row r="1527" spans="1:23" x14ac:dyDescent="0.25">
      <c r="A1527" t="s">
        <v>72</v>
      </c>
      <c r="B1527" t="s">
        <v>2496</v>
      </c>
      <c r="C1527" t="s">
        <v>10618</v>
      </c>
      <c r="D1527" t="s">
        <v>13</v>
      </c>
      <c r="E1527" t="s">
        <v>14844</v>
      </c>
      <c r="F1527" t="s">
        <v>14</v>
      </c>
      <c r="G1527" t="s">
        <v>15</v>
      </c>
      <c r="H1527" t="s">
        <v>785</v>
      </c>
      <c r="I1527" t="s">
        <v>2501</v>
      </c>
      <c r="J1527" t="str">
        <f>MID(Tabla1[[#This Row],[HORA2]],1,2)</f>
        <v>10</v>
      </c>
      <c r="K1527" t="s">
        <v>43</v>
      </c>
      <c r="L1527" t="s">
        <v>57</v>
      </c>
      <c r="M1527" t="s">
        <v>14867</v>
      </c>
      <c r="N1527" t="s">
        <v>22</v>
      </c>
      <c r="O1527">
        <v>20.100000000000001</v>
      </c>
      <c r="P15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17.600000000000001</v>
      </c>
      <c r="Q1527">
        <f>IF(Tabla1[[#This Row],[SERVICIO]]="COMIDA",3,IF(Tabla1[[#This Row],[SERVICIO]]="CONTROLADO",12,IF(Tabla1[[#This Row],[SERVICIO]]="RÁPIDO",3.75,IF(Tabla1[[#This Row],[SERVICIO]]="NORMAL",2.5,))))</f>
        <v>2.5</v>
      </c>
      <c r="R1527">
        <f>IF(Tabla1[[#This Row],[SERVICIO]]="COMIDA",3.5,IF(Tabla1[[#This Row],[SERVICIO]]="CONTROLADO",8,IF(Tabla1[[#This Row],[SERVICIO]]="RÁPIDO",4.5,IF(Tabla1[[#This Row],[SERVICIO]]="NORMAL",3,))))</f>
        <v>3</v>
      </c>
      <c r="S1527">
        <f>IF(Tabla1[[#This Row],[SERVICIO]]="COMIDA",0.75,IF(Tabla1[[#This Row],[SERVICIO]]="CONTROLADO",2.65,IF(Tabla1[[#This Row],[SERVICIO]]="RÁPIDO",0.55,IF(Tabla1[[#This Row],[SERVICIO]]="NORMAL",1.2,))))</f>
        <v>1.2</v>
      </c>
      <c r="T1527" s="2">
        <f>IF(Tabla1[[#This Row],[KILOMETROS ADICIONALES]]=0,Tabla1[[#This Row],[KILOMETROS]]*Tabla1[[#This Row],[COSTO NORMAL]],Tabla1[[#This Row],[COSTO NORMAL]]*Tabla1[[#This Row],[KILOMETROS HASTA]])</f>
        <v>7.5</v>
      </c>
      <c r="U1527" s="2">
        <f>Tabla1[[#This Row],[KILOMETROS ADICIONALES]]*Tabla1[[#This Row],[COSTO ADICIONAL]]</f>
        <v>21.12</v>
      </c>
      <c r="V1527">
        <v>150.55000000000001</v>
      </c>
      <c r="W1527" s="2">
        <f>Tabla1[[#This Row],[COSTO NORMAL2]]+Tabla1[[#This Row],[COSTO ADICIONAL2]]</f>
        <v>28.62</v>
      </c>
    </row>
    <row r="1528" spans="1:23" x14ac:dyDescent="0.25">
      <c r="A1528" t="s">
        <v>72</v>
      </c>
      <c r="B1528" t="s">
        <v>2496</v>
      </c>
      <c r="C1528" t="s">
        <v>10619</v>
      </c>
      <c r="D1528" t="s">
        <v>75</v>
      </c>
      <c r="E1528" t="s">
        <v>14844</v>
      </c>
      <c r="F1528" t="s">
        <v>14</v>
      </c>
      <c r="G1528" t="s">
        <v>24</v>
      </c>
      <c r="H1528" t="s">
        <v>482</v>
      </c>
      <c r="I1528" t="s">
        <v>2502</v>
      </c>
      <c r="J1528" t="str">
        <f>MID(Tabla1[[#This Row],[HORA2]],1,2)</f>
        <v>09</v>
      </c>
      <c r="K1528" t="s">
        <v>65</v>
      </c>
      <c r="L1528" t="s">
        <v>35</v>
      </c>
      <c r="M1528" t="s">
        <v>14867</v>
      </c>
      <c r="N1528" t="s">
        <v>22</v>
      </c>
      <c r="O1528">
        <v>12.3</v>
      </c>
      <c r="P15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9.8000000000000007</v>
      </c>
      <c r="Q1528">
        <f>IF(Tabla1[[#This Row],[SERVICIO]]="COMIDA",3,IF(Tabla1[[#This Row],[SERVICIO]]="CONTROLADO",12,IF(Tabla1[[#This Row],[SERVICIO]]="RÁPIDO",3.75,IF(Tabla1[[#This Row],[SERVICIO]]="NORMAL",2.5,))))</f>
        <v>2.5</v>
      </c>
      <c r="R1528">
        <f>IF(Tabla1[[#This Row],[SERVICIO]]="COMIDA",3.5,IF(Tabla1[[#This Row],[SERVICIO]]="CONTROLADO",8,IF(Tabla1[[#This Row],[SERVICIO]]="RÁPIDO",4.5,IF(Tabla1[[#This Row],[SERVICIO]]="NORMAL",3,))))</f>
        <v>3</v>
      </c>
      <c r="S1528">
        <f>IF(Tabla1[[#This Row],[SERVICIO]]="COMIDA",0.75,IF(Tabla1[[#This Row],[SERVICIO]]="CONTROLADO",2.65,IF(Tabla1[[#This Row],[SERVICIO]]="RÁPIDO",0.55,IF(Tabla1[[#This Row],[SERVICIO]]="NORMAL",1.2,))))</f>
        <v>1.2</v>
      </c>
      <c r="T1528" s="2">
        <f>IF(Tabla1[[#This Row],[KILOMETROS ADICIONALES]]=0,Tabla1[[#This Row],[KILOMETROS]]*Tabla1[[#This Row],[COSTO NORMAL]],Tabla1[[#This Row],[COSTO NORMAL]]*Tabla1[[#This Row],[KILOMETROS HASTA]])</f>
        <v>7.5</v>
      </c>
      <c r="U1528" s="2">
        <f>Tabla1[[#This Row],[KILOMETROS ADICIONALES]]*Tabla1[[#This Row],[COSTO ADICIONAL]]</f>
        <v>11.76</v>
      </c>
      <c r="V1528">
        <v>68.33</v>
      </c>
      <c r="W1528" s="2">
        <f>Tabla1[[#This Row],[COSTO NORMAL2]]+Tabla1[[#This Row],[COSTO ADICIONAL2]]</f>
        <v>19.259999999999998</v>
      </c>
    </row>
    <row r="1529" spans="1:23" x14ac:dyDescent="0.25">
      <c r="A1529" t="s">
        <v>72</v>
      </c>
      <c r="B1529" t="s">
        <v>2496</v>
      </c>
      <c r="C1529" t="s">
        <v>10620</v>
      </c>
      <c r="D1529" t="s">
        <v>75</v>
      </c>
      <c r="E1529" t="s">
        <v>14844</v>
      </c>
      <c r="F1529" t="s">
        <v>14</v>
      </c>
      <c r="G1529" t="s">
        <v>15</v>
      </c>
      <c r="H1529" t="s">
        <v>100</v>
      </c>
      <c r="I1529" t="s">
        <v>1108</v>
      </c>
      <c r="J1529" t="str">
        <f>MID(Tabla1[[#This Row],[HORA2]],1,2)</f>
        <v>11</v>
      </c>
      <c r="K1529" t="s">
        <v>65</v>
      </c>
      <c r="L1529" t="s">
        <v>35</v>
      </c>
      <c r="M1529" t="s">
        <v>14867</v>
      </c>
      <c r="N1529" t="s">
        <v>22</v>
      </c>
      <c r="O1529">
        <v>8.01</v>
      </c>
      <c r="P15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5.51</v>
      </c>
      <c r="Q1529">
        <f>IF(Tabla1[[#This Row],[SERVICIO]]="COMIDA",3,IF(Tabla1[[#This Row],[SERVICIO]]="CONTROLADO",12,IF(Tabla1[[#This Row],[SERVICIO]]="RÁPIDO",3.75,IF(Tabla1[[#This Row],[SERVICIO]]="NORMAL",2.5,))))</f>
        <v>2.5</v>
      </c>
      <c r="R1529">
        <f>IF(Tabla1[[#This Row],[SERVICIO]]="COMIDA",3.5,IF(Tabla1[[#This Row],[SERVICIO]]="CONTROLADO",8,IF(Tabla1[[#This Row],[SERVICIO]]="RÁPIDO",4.5,IF(Tabla1[[#This Row],[SERVICIO]]="NORMAL",3,))))</f>
        <v>3</v>
      </c>
      <c r="S1529">
        <f>IF(Tabla1[[#This Row],[SERVICIO]]="COMIDA",0.75,IF(Tabla1[[#This Row],[SERVICIO]]="CONTROLADO",2.65,IF(Tabla1[[#This Row],[SERVICIO]]="RÁPIDO",0.55,IF(Tabla1[[#This Row],[SERVICIO]]="NORMAL",1.2,))))</f>
        <v>1.2</v>
      </c>
      <c r="T1529" s="2">
        <f>IF(Tabla1[[#This Row],[KILOMETROS ADICIONALES]]=0,Tabla1[[#This Row],[KILOMETROS]]*Tabla1[[#This Row],[COSTO NORMAL]],Tabla1[[#This Row],[COSTO NORMAL]]*Tabla1[[#This Row],[KILOMETROS HASTA]])</f>
        <v>7.5</v>
      </c>
      <c r="U1529" s="2">
        <f>Tabla1[[#This Row],[KILOMETROS ADICIONALES]]*Tabla1[[#This Row],[COSTO ADICIONAL]]</f>
        <v>6.6119999999999992</v>
      </c>
      <c r="V1529">
        <v>89.03</v>
      </c>
      <c r="W1529" s="2">
        <f>Tabla1[[#This Row],[COSTO NORMAL2]]+Tabla1[[#This Row],[COSTO ADICIONAL2]]</f>
        <v>14.111999999999998</v>
      </c>
    </row>
    <row r="1530" spans="1:23" x14ac:dyDescent="0.25">
      <c r="A1530" t="s">
        <v>72</v>
      </c>
      <c r="B1530" t="s">
        <v>2496</v>
      </c>
      <c r="C1530" t="s">
        <v>10621</v>
      </c>
      <c r="D1530" t="s">
        <v>13</v>
      </c>
      <c r="E1530" t="s">
        <v>14844</v>
      </c>
      <c r="F1530" t="s">
        <v>14</v>
      </c>
      <c r="G1530" t="s">
        <v>15</v>
      </c>
      <c r="H1530" t="s">
        <v>482</v>
      </c>
      <c r="I1530" t="s">
        <v>2503</v>
      </c>
      <c r="J1530" t="str">
        <f>MID(Tabla1[[#This Row],[HORA2]],1,2)</f>
        <v>09</v>
      </c>
      <c r="K1530" t="s">
        <v>65</v>
      </c>
      <c r="L1530" t="s">
        <v>65</v>
      </c>
      <c r="M1530" t="s">
        <v>14867</v>
      </c>
      <c r="N1530" t="s">
        <v>22</v>
      </c>
      <c r="O1530">
        <v>12.32</v>
      </c>
      <c r="P15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1530">
        <f>IF(Tabla1[[#This Row],[SERVICIO]]="COMIDA",3,IF(Tabla1[[#This Row],[SERVICIO]]="CONTROLADO",12,IF(Tabla1[[#This Row],[SERVICIO]]="RÁPIDO",3.75,IF(Tabla1[[#This Row],[SERVICIO]]="NORMAL",2.5,))))</f>
        <v>2.5</v>
      </c>
      <c r="R1530">
        <f>IF(Tabla1[[#This Row],[SERVICIO]]="COMIDA",3.5,IF(Tabla1[[#This Row],[SERVICIO]]="CONTROLADO",8,IF(Tabla1[[#This Row],[SERVICIO]]="RÁPIDO",4.5,IF(Tabla1[[#This Row],[SERVICIO]]="NORMAL",3,))))</f>
        <v>3</v>
      </c>
      <c r="S1530">
        <f>IF(Tabla1[[#This Row],[SERVICIO]]="COMIDA",0.75,IF(Tabla1[[#This Row],[SERVICIO]]="CONTROLADO",2.65,IF(Tabla1[[#This Row],[SERVICIO]]="RÁPIDO",0.55,IF(Tabla1[[#This Row],[SERVICIO]]="NORMAL",1.2,))))</f>
        <v>1.2</v>
      </c>
      <c r="T1530" s="2">
        <f>IF(Tabla1[[#This Row],[KILOMETROS ADICIONALES]]=0,Tabla1[[#This Row],[KILOMETROS]]*Tabla1[[#This Row],[COSTO NORMAL]],Tabla1[[#This Row],[COSTO NORMAL]]*Tabla1[[#This Row],[KILOMETROS HASTA]])</f>
        <v>7.5</v>
      </c>
      <c r="U1530" s="2">
        <f>Tabla1[[#This Row],[KILOMETROS ADICIONALES]]*Tabla1[[#This Row],[COSTO ADICIONAL]]</f>
        <v>11.784000000000001</v>
      </c>
      <c r="V1530">
        <v>108.82</v>
      </c>
      <c r="W1530" s="2">
        <f>Tabla1[[#This Row],[COSTO NORMAL2]]+Tabla1[[#This Row],[COSTO ADICIONAL2]]</f>
        <v>19.283999999999999</v>
      </c>
    </row>
    <row r="1531" spans="1:23" x14ac:dyDescent="0.25">
      <c r="A1531" t="s">
        <v>72</v>
      </c>
      <c r="B1531" t="s">
        <v>2504</v>
      </c>
      <c r="C1531" t="s">
        <v>10622</v>
      </c>
      <c r="D1531" t="s">
        <v>13</v>
      </c>
      <c r="E1531" t="s">
        <v>14845</v>
      </c>
      <c r="F1531" t="s">
        <v>14</v>
      </c>
      <c r="G1531" t="s">
        <v>15</v>
      </c>
      <c r="H1531" t="s">
        <v>482</v>
      </c>
      <c r="I1531" t="s">
        <v>2505</v>
      </c>
      <c r="J1531" t="str">
        <f>MID(Tabla1[[#This Row],[HORA2]],1,2)</f>
        <v>11</v>
      </c>
      <c r="K1531" t="s">
        <v>49</v>
      </c>
      <c r="L1531" t="s">
        <v>61</v>
      </c>
      <c r="M1531" t="s">
        <v>14867</v>
      </c>
      <c r="N1531" t="s">
        <v>22</v>
      </c>
      <c r="O1531">
        <v>11.03</v>
      </c>
      <c r="P15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7.2799999999999994</v>
      </c>
      <c r="Q1531">
        <f>IF(Tabla1[[#This Row],[SERVICIO]]="COMIDA",3,IF(Tabla1[[#This Row],[SERVICIO]]="CONTROLADO",12,IF(Tabla1[[#This Row],[SERVICIO]]="RÁPIDO",3.75,IF(Tabla1[[#This Row],[SERVICIO]]="NORMAL",2.5,))))</f>
        <v>3.75</v>
      </c>
      <c r="R1531">
        <f>IF(Tabla1[[#This Row],[SERVICIO]]="COMIDA",3.5,IF(Tabla1[[#This Row],[SERVICIO]]="CONTROLADO",8,IF(Tabla1[[#This Row],[SERVICIO]]="RÁPIDO",4.5,IF(Tabla1[[#This Row],[SERVICIO]]="NORMAL",3,))))</f>
        <v>4.5</v>
      </c>
      <c r="S15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31" s="2">
        <f>IF(Tabla1[[#This Row],[KILOMETROS ADICIONALES]]=0,Tabla1[[#This Row],[KILOMETROS]]*Tabla1[[#This Row],[COSTO NORMAL]],Tabla1[[#This Row],[COSTO NORMAL]]*Tabla1[[#This Row],[KILOMETROS HASTA]])</f>
        <v>16.875</v>
      </c>
      <c r="U1531" s="2">
        <f>Tabla1[[#This Row],[KILOMETROS ADICIONALES]]*Tabla1[[#This Row],[COSTO ADICIONAL]]</f>
        <v>4.0039999999999996</v>
      </c>
      <c r="V1531">
        <v>112.41</v>
      </c>
      <c r="W1531" s="2">
        <f>Tabla1[[#This Row],[COSTO NORMAL2]]+Tabla1[[#This Row],[COSTO ADICIONAL2]]</f>
        <v>20.878999999999998</v>
      </c>
    </row>
    <row r="1532" spans="1:23" x14ac:dyDescent="0.25">
      <c r="A1532" t="s">
        <v>72</v>
      </c>
      <c r="B1532" t="s">
        <v>2506</v>
      </c>
      <c r="C1532" t="s">
        <v>10623</v>
      </c>
      <c r="D1532" t="s">
        <v>13</v>
      </c>
      <c r="E1532" t="s">
        <v>14847</v>
      </c>
      <c r="F1532" t="s">
        <v>14</v>
      </c>
      <c r="G1532" t="s">
        <v>15</v>
      </c>
      <c r="H1532" t="s">
        <v>72</v>
      </c>
      <c r="I1532" t="s">
        <v>2507</v>
      </c>
      <c r="J1532" t="str">
        <f>MID(Tabla1[[#This Row],[HORA2]],1,2)</f>
        <v>18</v>
      </c>
      <c r="K1532" t="s">
        <v>19</v>
      </c>
      <c r="L1532" t="s">
        <v>43</v>
      </c>
      <c r="M1532" t="s">
        <v>14867</v>
      </c>
      <c r="N1532" t="s">
        <v>22</v>
      </c>
      <c r="O1532">
        <v>18.600000000000001</v>
      </c>
      <c r="P15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1532">
        <f>IF(Tabla1[[#This Row],[SERVICIO]]="COMIDA",3,IF(Tabla1[[#This Row],[SERVICIO]]="CONTROLADO",12,IF(Tabla1[[#This Row],[SERVICIO]]="RÁPIDO",3.75,IF(Tabla1[[#This Row],[SERVICIO]]="NORMAL",2.5,))))</f>
        <v>3</v>
      </c>
      <c r="R1532">
        <f>IF(Tabla1[[#This Row],[SERVICIO]]="COMIDA",3.5,IF(Tabla1[[#This Row],[SERVICIO]]="CONTROLADO",8,IF(Tabla1[[#This Row],[SERVICIO]]="RÁPIDO",4.5,IF(Tabla1[[#This Row],[SERVICIO]]="NORMAL",3,))))</f>
        <v>3.5</v>
      </c>
      <c r="S1532">
        <f>IF(Tabla1[[#This Row],[SERVICIO]]="COMIDA",0.75,IF(Tabla1[[#This Row],[SERVICIO]]="CONTROLADO",2.65,IF(Tabla1[[#This Row],[SERVICIO]]="RÁPIDO",0.55,IF(Tabla1[[#This Row],[SERVICIO]]="NORMAL",1.2,))))</f>
        <v>0.75</v>
      </c>
      <c r="T1532" s="2">
        <f>IF(Tabla1[[#This Row],[KILOMETROS ADICIONALES]]=0,Tabla1[[#This Row],[KILOMETROS]]*Tabla1[[#This Row],[COSTO NORMAL]],Tabla1[[#This Row],[COSTO NORMAL]]*Tabla1[[#This Row],[KILOMETROS HASTA]])</f>
        <v>10.5</v>
      </c>
      <c r="U1532" s="2">
        <f>Tabla1[[#This Row],[KILOMETROS ADICIONALES]]*Tabla1[[#This Row],[COSTO ADICIONAL]]</f>
        <v>11.700000000000001</v>
      </c>
      <c r="V1532">
        <v>28.46</v>
      </c>
      <c r="W1532" s="2">
        <f>Tabla1[[#This Row],[COSTO NORMAL2]]+Tabla1[[#This Row],[COSTO ADICIONAL2]]</f>
        <v>22.200000000000003</v>
      </c>
    </row>
    <row r="1533" spans="1:23" x14ac:dyDescent="0.25">
      <c r="A1533" t="s">
        <v>72</v>
      </c>
      <c r="B1533" t="s">
        <v>2508</v>
      </c>
      <c r="C1533" t="s">
        <v>10624</v>
      </c>
      <c r="D1533" t="s">
        <v>13</v>
      </c>
      <c r="E1533" t="s">
        <v>14847</v>
      </c>
      <c r="F1533" t="s">
        <v>14</v>
      </c>
      <c r="G1533" t="s">
        <v>15</v>
      </c>
      <c r="H1533" t="s">
        <v>72</v>
      </c>
      <c r="I1533" t="s">
        <v>2509</v>
      </c>
      <c r="J1533" t="str">
        <f>MID(Tabla1[[#This Row],[HORA2]],1,2)</f>
        <v>20</v>
      </c>
      <c r="K1533" t="s">
        <v>43</v>
      </c>
      <c r="L1533" t="s">
        <v>20</v>
      </c>
      <c r="M1533" t="s">
        <v>14867</v>
      </c>
      <c r="N1533" t="s">
        <v>22</v>
      </c>
      <c r="O1533">
        <v>8.39</v>
      </c>
      <c r="P15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5.3900000000000006</v>
      </c>
      <c r="Q1533">
        <f>IF(Tabla1[[#This Row],[SERVICIO]]="COMIDA",3,IF(Tabla1[[#This Row],[SERVICIO]]="CONTROLADO",12,IF(Tabla1[[#This Row],[SERVICIO]]="RÁPIDO",3.75,IF(Tabla1[[#This Row],[SERVICIO]]="NORMAL",2.5,))))</f>
        <v>3</v>
      </c>
      <c r="R1533">
        <f>IF(Tabla1[[#This Row],[SERVICIO]]="COMIDA",3.5,IF(Tabla1[[#This Row],[SERVICIO]]="CONTROLADO",8,IF(Tabla1[[#This Row],[SERVICIO]]="RÁPIDO",4.5,IF(Tabla1[[#This Row],[SERVICIO]]="NORMAL",3,))))</f>
        <v>3.5</v>
      </c>
      <c r="S1533">
        <f>IF(Tabla1[[#This Row],[SERVICIO]]="COMIDA",0.75,IF(Tabla1[[#This Row],[SERVICIO]]="CONTROLADO",2.65,IF(Tabla1[[#This Row],[SERVICIO]]="RÁPIDO",0.55,IF(Tabla1[[#This Row],[SERVICIO]]="NORMAL",1.2,))))</f>
        <v>0.75</v>
      </c>
      <c r="T1533" s="2">
        <f>IF(Tabla1[[#This Row],[KILOMETROS ADICIONALES]]=0,Tabla1[[#This Row],[KILOMETROS]]*Tabla1[[#This Row],[COSTO NORMAL]],Tabla1[[#This Row],[COSTO NORMAL]]*Tabla1[[#This Row],[KILOMETROS HASTA]])</f>
        <v>10.5</v>
      </c>
      <c r="U1533" s="2">
        <f>Tabla1[[#This Row],[KILOMETROS ADICIONALES]]*Tabla1[[#This Row],[COSTO ADICIONAL]]</f>
        <v>4.0425000000000004</v>
      </c>
      <c r="V1533">
        <v>195.5</v>
      </c>
      <c r="W1533" s="2">
        <f>Tabla1[[#This Row],[COSTO NORMAL2]]+Tabla1[[#This Row],[COSTO ADICIONAL2]]</f>
        <v>14.5425</v>
      </c>
    </row>
    <row r="1534" spans="1:23" x14ac:dyDescent="0.25">
      <c r="A1534" t="s">
        <v>72</v>
      </c>
      <c r="B1534" t="s">
        <v>2510</v>
      </c>
      <c r="C1534" t="s">
        <v>10625</v>
      </c>
      <c r="D1534" t="s">
        <v>13</v>
      </c>
      <c r="E1534" t="s">
        <v>14847</v>
      </c>
      <c r="F1534" t="s">
        <v>14</v>
      </c>
      <c r="G1534" t="s">
        <v>15</v>
      </c>
      <c r="H1534" t="s">
        <v>72</v>
      </c>
      <c r="I1534" t="s">
        <v>2511</v>
      </c>
      <c r="J1534" t="str">
        <f>MID(Tabla1[[#This Row],[HORA2]],1,2)</f>
        <v>20</v>
      </c>
      <c r="K1534" t="s">
        <v>43</v>
      </c>
      <c r="L1534" t="s">
        <v>20</v>
      </c>
      <c r="M1534" t="s">
        <v>14867</v>
      </c>
      <c r="N1534" t="s">
        <v>22</v>
      </c>
      <c r="O1534">
        <v>7.33</v>
      </c>
      <c r="P15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4.33</v>
      </c>
      <c r="Q1534">
        <f>IF(Tabla1[[#This Row],[SERVICIO]]="COMIDA",3,IF(Tabla1[[#This Row],[SERVICIO]]="CONTROLADO",12,IF(Tabla1[[#This Row],[SERVICIO]]="RÁPIDO",3.75,IF(Tabla1[[#This Row],[SERVICIO]]="NORMAL",2.5,))))</f>
        <v>3</v>
      </c>
      <c r="R1534">
        <f>IF(Tabla1[[#This Row],[SERVICIO]]="COMIDA",3.5,IF(Tabla1[[#This Row],[SERVICIO]]="CONTROLADO",8,IF(Tabla1[[#This Row],[SERVICIO]]="RÁPIDO",4.5,IF(Tabla1[[#This Row],[SERVICIO]]="NORMAL",3,))))</f>
        <v>3.5</v>
      </c>
      <c r="S1534">
        <f>IF(Tabla1[[#This Row],[SERVICIO]]="COMIDA",0.75,IF(Tabla1[[#This Row],[SERVICIO]]="CONTROLADO",2.65,IF(Tabla1[[#This Row],[SERVICIO]]="RÁPIDO",0.55,IF(Tabla1[[#This Row],[SERVICIO]]="NORMAL",1.2,))))</f>
        <v>0.75</v>
      </c>
      <c r="T1534" s="2">
        <f>IF(Tabla1[[#This Row],[KILOMETROS ADICIONALES]]=0,Tabla1[[#This Row],[KILOMETROS]]*Tabla1[[#This Row],[COSTO NORMAL]],Tabla1[[#This Row],[COSTO NORMAL]]*Tabla1[[#This Row],[KILOMETROS HASTA]])</f>
        <v>10.5</v>
      </c>
      <c r="U1534" s="2">
        <f>Tabla1[[#This Row],[KILOMETROS ADICIONALES]]*Tabla1[[#This Row],[COSTO ADICIONAL]]</f>
        <v>3.2475000000000001</v>
      </c>
      <c r="V1534">
        <v>189.35</v>
      </c>
      <c r="W1534" s="2">
        <f>Tabla1[[#This Row],[COSTO NORMAL2]]+Tabla1[[#This Row],[COSTO ADICIONAL2]]</f>
        <v>13.7475</v>
      </c>
    </row>
    <row r="1535" spans="1:23" x14ac:dyDescent="0.25">
      <c r="A1535" t="s">
        <v>72</v>
      </c>
      <c r="B1535" t="s">
        <v>2512</v>
      </c>
      <c r="C1535" t="s">
        <v>10626</v>
      </c>
      <c r="D1535" t="s">
        <v>13</v>
      </c>
      <c r="E1535" t="s">
        <v>14845</v>
      </c>
      <c r="F1535" t="s">
        <v>14</v>
      </c>
      <c r="G1535" t="s">
        <v>15</v>
      </c>
      <c r="H1535" t="s">
        <v>482</v>
      </c>
      <c r="I1535" t="s">
        <v>2513</v>
      </c>
      <c r="J1535" t="str">
        <f>MID(Tabla1[[#This Row],[HORA2]],1,2)</f>
        <v>11</v>
      </c>
      <c r="K1535" t="s">
        <v>19</v>
      </c>
      <c r="L1535" t="s">
        <v>43</v>
      </c>
      <c r="M1535" t="s">
        <v>14867</v>
      </c>
      <c r="N1535" t="s">
        <v>22</v>
      </c>
      <c r="O1535">
        <v>5.1100000000000003</v>
      </c>
      <c r="P15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1.3600000000000003</v>
      </c>
      <c r="Q1535">
        <f>IF(Tabla1[[#This Row],[SERVICIO]]="COMIDA",3,IF(Tabla1[[#This Row],[SERVICIO]]="CONTROLADO",12,IF(Tabla1[[#This Row],[SERVICIO]]="RÁPIDO",3.75,IF(Tabla1[[#This Row],[SERVICIO]]="NORMAL",2.5,))))</f>
        <v>3.75</v>
      </c>
      <c r="R1535">
        <f>IF(Tabla1[[#This Row],[SERVICIO]]="COMIDA",3.5,IF(Tabla1[[#This Row],[SERVICIO]]="CONTROLADO",8,IF(Tabla1[[#This Row],[SERVICIO]]="RÁPIDO",4.5,IF(Tabla1[[#This Row],[SERVICIO]]="NORMAL",3,))))</f>
        <v>4.5</v>
      </c>
      <c r="S15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35" s="2">
        <f>IF(Tabla1[[#This Row],[KILOMETROS ADICIONALES]]=0,Tabla1[[#This Row],[KILOMETROS]]*Tabla1[[#This Row],[COSTO NORMAL]],Tabla1[[#This Row],[COSTO NORMAL]]*Tabla1[[#This Row],[KILOMETROS HASTA]])</f>
        <v>16.875</v>
      </c>
      <c r="U1535" s="2">
        <f>Tabla1[[#This Row],[KILOMETROS ADICIONALES]]*Tabla1[[#This Row],[COSTO ADICIONAL]]</f>
        <v>0.74800000000000022</v>
      </c>
      <c r="V1535">
        <v>165.02</v>
      </c>
      <c r="W1535" s="2">
        <f>Tabla1[[#This Row],[COSTO NORMAL2]]+Tabla1[[#This Row],[COSTO ADICIONAL2]]</f>
        <v>17.623000000000001</v>
      </c>
    </row>
    <row r="1536" spans="1:23" x14ac:dyDescent="0.25">
      <c r="A1536" t="s">
        <v>72</v>
      </c>
      <c r="B1536" t="s">
        <v>2514</v>
      </c>
      <c r="C1536" t="s">
        <v>10627</v>
      </c>
      <c r="D1536" t="s">
        <v>13</v>
      </c>
      <c r="E1536" t="s">
        <v>14845</v>
      </c>
      <c r="F1536" t="s">
        <v>14</v>
      </c>
      <c r="G1536" t="s">
        <v>15</v>
      </c>
      <c r="H1536" t="s">
        <v>482</v>
      </c>
      <c r="I1536" t="s">
        <v>2515</v>
      </c>
      <c r="J1536" t="str">
        <f>MID(Tabla1[[#This Row],[HORA2]],1,2)</f>
        <v>15</v>
      </c>
      <c r="K1536" t="s">
        <v>53</v>
      </c>
      <c r="L1536" t="s">
        <v>31</v>
      </c>
      <c r="M1536" t="s">
        <v>14867</v>
      </c>
      <c r="N1536" t="s">
        <v>22</v>
      </c>
      <c r="O1536">
        <v>14.69</v>
      </c>
      <c r="P15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10.94</v>
      </c>
      <c r="Q1536">
        <f>IF(Tabla1[[#This Row],[SERVICIO]]="COMIDA",3,IF(Tabla1[[#This Row],[SERVICIO]]="CONTROLADO",12,IF(Tabla1[[#This Row],[SERVICIO]]="RÁPIDO",3.75,IF(Tabla1[[#This Row],[SERVICIO]]="NORMAL",2.5,))))</f>
        <v>3.75</v>
      </c>
      <c r="R1536">
        <f>IF(Tabla1[[#This Row],[SERVICIO]]="COMIDA",3.5,IF(Tabla1[[#This Row],[SERVICIO]]="CONTROLADO",8,IF(Tabla1[[#This Row],[SERVICIO]]="RÁPIDO",4.5,IF(Tabla1[[#This Row],[SERVICIO]]="NORMAL",3,))))</f>
        <v>4.5</v>
      </c>
      <c r="S15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36" s="2">
        <f>IF(Tabla1[[#This Row],[KILOMETROS ADICIONALES]]=0,Tabla1[[#This Row],[KILOMETROS]]*Tabla1[[#This Row],[COSTO NORMAL]],Tabla1[[#This Row],[COSTO NORMAL]]*Tabla1[[#This Row],[KILOMETROS HASTA]])</f>
        <v>16.875</v>
      </c>
      <c r="U1536" s="2">
        <f>Tabla1[[#This Row],[KILOMETROS ADICIONALES]]*Tabla1[[#This Row],[COSTO ADICIONAL]]</f>
        <v>6.0170000000000003</v>
      </c>
      <c r="V1536">
        <v>25.23</v>
      </c>
      <c r="W1536" s="2">
        <f>Tabla1[[#This Row],[COSTO NORMAL2]]+Tabla1[[#This Row],[COSTO ADICIONAL2]]</f>
        <v>22.891999999999999</v>
      </c>
    </row>
    <row r="1537" spans="1:23" x14ac:dyDescent="0.25">
      <c r="A1537" t="s">
        <v>72</v>
      </c>
      <c r="B1537" t="s">
        <v>2516</v>
      </c>
      <c r="C1537" t="s">
        <v>10628</v>
      </c>
      <c r="D1537" t="s">
        <v>13</v>
      </c>
      <c r="E1537" t="s">
        <v>14847</v>
      </c>
      <c r="F1537" t="s">
        <v>14</v>
      </c>
      <c r="G1537" t="s">
        <v>15</v>
      </c>
      <c r="H1537" t="s">
        <v>72</v>
      </c>
      <c r="I1537" t="s">
        <v>2517</v>
      </c>
      <c r="J1537" t="str">
        <f>MID(Tabla1[[#This Row],[HORA2]],1,2)</f>
        <v>20</v>
      </c>
      <c r="K1537" t="s">
        <v>43</v>
      </c>
      <c r="L1537" t="s">
        <v>20</v>
      </c>
      <c r="M1537" t="s">
        <v>14867</v>
      </c>
      <c r="N1537" t="s">
        <v>22</v>
      </c>
      <c r="O1537">
        <v>6.61</v>
      </c>
      <c r="P15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3.6100000000000003</v>
      </c>
      <c r="Q1537">
        <f>IF(Tabla1[[#This Row],[SERVICIO]]="COMIDA",3,IF(Tabla1[[#This Row],[SERVICIO]]="CONTROLADO",12,IF(Tabla1[[#This Row],[SERVICIO]]="RÁPIDO",3.75,IF(Tabla1[[#This Row],[SERVICIO]]="NORMAL",2.5,))))</f>
        <v>3</v>
      </c>
      <c r="R1537">
        <f>IF(Tabla1[[#This Row],[SERVICIO]]="COMIDA",3.5,IF(Tabla1[[#This Row],[SERVICIO]]="CONTROLADO",8,IF(Tabla1[[#This Row],[SERVICIO]]="RÁPIDO",4.5,IF(Tabla1[[#This Row],[SERVICIO]]="NORMAL",3,))))</f>
        <v>3.5</v>
      </c>
      <c r="S1537">
        <f>IF(Tabla1[[#This Row],[SERVICIO]]="COMIDA",0.75,IF(Tabla1[[#This Row],[SERVICIO]]="CONTROLADO",2.65,IF(Tabla1[[#This Row],[SERVICIO]]="RÁPIDO",0.55,IF(Tabla1[[#This Row],[SERVICIO]]="NORMAL",1.2,))))</f>
        <v>0.75</v>
      </c>
      <c r="T1537" s="2">
        <f>IF(Tabla1[[#This Row],[KILOMETROS ADICIONALES]]=0,Tabla1[[#This Row],[KILOMETROS]]*Tabla1[[#This Row],[COSTO NORMAL]],Tabla1[[#This Row],[COSTO NORMAL]]*Tabla1[[#This Row],[KILOMETROS HASTA]])</f>
        <v>10.5</v>
      </c>
      <c r="U1537" s="2">
        <f>Tabla1[[#This Row],[KILOMETROS ADICIONALES]]*Tabla1[[#This Row],[COSTO ADICIONAL]]</f>
        <v>2.7075000000000005</v>
      </c>
      <c r="V1537">
        <v>42.11</v>
      </c>
      <c r="W1537" s="2">
        <f>Tabla1[[#This Row],[COSTO NORMAL2]]+Tabla1[[#This Row],[COSTO ADICIONAL2]]</f>
        <v>13.2075</v>
      </c>
    </row>
    <row r="1538" spans="1:23" x14ac:dyDescent="0.25">
      <c r="A1538" t="s">
        <v>72</v>
      </c>
      <c r="B1538" t="s">
        <v>2518</v>
      </c>
      <c r="C1538" t="s">
        <v>10629</v>
      </c>
      <c r="D1538" t="s">
        <v>13</v>
      </c>
      <c r="E1538" t="s">
        <v>14847</v>
      </c>
      <c r="F1538" t="s">
        <v>14</v>
      </c>
      <c r="G1538" t="s">
        <v>15</v>
      </c>
      <c r="H1538" t="s">
        <v>72</v>
      </c>
      <c r="I1538" t="s">
        <v>2519</v>
      </c>
      <c r="J1538" t="str">
        <f>MID(Tabla1[[#This Row],[HORA2]],1,2)</f>
        <v>19</v>
      </c>
      <c r="K1538" t="s">
        <v>43</v>
      </c>
      <c r="L1538" t="s">
        <v>102</v>
      </c>
      <c r="M1538" t="s">
        <v>14867</v>
      </c>
      <c r="N1538" t="s">
        <v>22</v>
      </c>
      <c r="O1538">
        <v>17.690000000000001</v>
      </c>
      <c r="P15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14.690000000000001</v>
      </c>
      <c r="Q1538">
        <f>IF(Tabla1[[#This Row],[SERVICIO]]="COMIDA",3,IF(Tabla1[[#This Row],[SERVICIO]]="CONTROLADO",12,IF(Tabla1[[#This Row],[SERVICIO]]="RÁPIDO",3.75,IF(Tabla1[[#This Row],[SERVICIO]]="NORMAL",2.5,))))</f>
        <v>3</v>
      </c>
      <c r="R1538">
        <f>IF(Tabla1[[#This Row],[SERVICIO]]="COMIDA",3.5,IF(Tabla1[[#This Row],[SERVICIO]]="CONTROLADO",8,IF(Tabla1[[#This Row],[SERVICIO]]="RÁPIDO",4.5,IF(Tabla1[[#This Row],[SERVICIO]]="NORMAL",3,))))</f>
        <v>3.5</v>
      </c>
      <c r="S1538">
        <f>IF(Tabla1[[#This Row],[SERVICIO]]="COMIDA",0.75,IF(Tabla1[[#This Row],[SERVICIO]]="CONTROLADO",2.65,IF(Tabla1[[#This Row],[SERVICIO]]="RÁPIDO",0.55,IF(Tabla1[[#This Row],[SERVICIO]]="NORMAL",1.2,))))</f>
        <v>0.75</v>
      </c>
      <c r="T1538" s="2">
        <f>IF(Tabla1[[#This Row],[KILOMETROS ADICIONALES]]=0,Tabla1[[#This Row],[KILOMETROS]]*Tabla1[[#This Row],[COSTO NORMAL]],Tabla1[[#This Row],[COSTO NORMAL]]*Tabla1[[#This Row],[KILOMETROS HASTA]])</f>
        <v>10.5</v>
      </c>
      <c r="U1538" s="2">
        <f>Tabla1[[#This Row],[KILOMETROS ADICIONALES]]*Tabla1[[#This Row],[COSTO ADICIONAL]]</f>
        <v>11.017500000000002</v>
      </c>
      <c r="V1538">
        <v>250.51</v>
      </c>
      <c r="W1538" s="2">
        <f>Tabla1[[#This Row],[COSTO NORMAL2]]+Tabla1[[#This Row],[COSTO ADICIONAL2]]</f>
        <v>21.517500000000002</v>
      </c>
    </row>
    <row r="1539" spans="1:23" x14ac:dyDescent="0.25">
      <c r="A1539" t="s">
        <v>72</v>
      </c>
      <c r="B1539" t="s">
        <v>2520</v>
      </c>
      <c r="C1539" t="s">
        <v>10630</v>
      </c>
      <c r="D1539" t="s">
        <v>13</v>
      </c>
      <c r="E1539" t="s">
        <v>14845</v>
      </c>
      <c r="F1539" t="s">
        <v>14</v>
      </c>
      <c r="G1539" t="s">
        <v>15</v>
      </c>
      <c r="H1539" t="s">
        <v>482</v>
      </c>
      <c r="I1539" t="s">
        <v>2521</v>
      </c>
      <c r="J1539" t="str">
        <f>MID(Tabla1[[#This Row],[HORA2]],1,2)</f>
        <v>12</v>
      </c>
      <c r="K1539" t="s">
        <v>153</v>
      </c>
      <c r="L1539" t="s">
        <v>44</v>
      </c>
      <c r="M1539" t="s">
        <v>14867</v>
      </c>
      <c r="N1539" t="s">
        <v>22</v>
      </c>
      <c r="O1539">
        <v>14.49</v>
      </c>
      <c r="P15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10.74</v>
      </c>
      <c r="Q1539">
        <f>IF(Tabla1[[#This Row],[SERVICIO]]="COMIDA",3,IF(Tabla1[[#This Row],[SERVICIO]]="CONTROLADO",12,IF(Tabla1[[#This Row],[SERVICIO]]="RÁPIDO",3.75,IF(Tabla1[[#This Row],[SERVICIO]]="NORMAL",2.5,))))</f>
        <v>3.75</v>
      </c>
      <c r="R1539">
        <f>IF(Tabla1[[#This Row],[SERVICIO]]="COMIDA",3.5,IF(Tabla1[[#This Row],[SERVICIO]]="CONTROLADO",8,IF(Tabla1[[#This Row],[SERVICIO]]="RÁPIDO",4.5,IF(Tabla1[[#This Row],[SERVICIO]]="NORMAL",3,))))</f>
        <v>4.5</v>
      </c>
      <c r="S15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39" s="2">
        <f>IF(Tabla1[[#This Row],[KILOMETROS ADICIONALES]]=0,Tabla1[[#This Row],[KILOMETROS]]*Tabla1[[#This Row],[COSTO NORMAL]],Tabla1[[#This Row],[COSTO NORMAL]]*Tabla1[[#This Row],[KILOMETROS HASTA]])</f>
        <v>16.875</v>
      </c>
      <c r="U1539" s="2">
        <f>Tabla1[[#This Row],[KILOMETROS ADICIONALES]]*Tabla1[[#This Row],[COSTO ADICIONAL]]</f>
        <v>5.9070000000000009</v>
      </c>
      <c r="V1539">
        <v>185.49</v>
      </c>
      <c r="W1539" s="2">
        <f>Tabla1[[#This Row],[COSTO NORMAL2]]+Tabla1[[#This Row],[COSTO ADICIONAL2]]</f>
        <v>22.782</v>
      </c>
    </row>
    <row r="1540" spans="1:23" x14ac:dyDescent="0.25">
      <c r="A1540" t="s">
        <v>72</v>
      </c>
      <c r="B1540" t="s">
        <v>2522</v>
      </c>
      <c r="C1540" t="s">
        <v>10631</v>
      </c>
      <c r="D1540" t="s">
        <v>13</v>
      </c>
      <c r="E1540" t="s">
        <v>14845</v>
      </c>
      <c r="F1540" t="s">
        <v>14</v>
      </c>
      <c r="G1540" t="s">
        <v>15</v>
      </c>
      <c r="H1540" t="s">
        <v>482</v>
      </c>
      <c r="I1540" t="s">
        <v>2523</v>
      </c>
      <c r="J1540" t="str">
        <f>MID(Tabla1[[#This Row],[HORA2]],1,2)</f>
        <v>12</v>
      </c>
      <c r="K1540" t="s">
        <v>53</v>
      </c>
      <c r="L1540" t="s">
        <v>188</v>
      </c>
      <c r="M1540" t="s">
        <v>14867</v>
      </c>
      <c r="N1540" t="s">
        <v>22</v>
      </c>
      <c r="O1540">
        <v>18.260000000000002</v>
      </c>
      <c r="P15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1540">
        <f>IF(Tabla1[[#This Row],[SERVICIO]]="COMIDA",3,IF(Tabla1[[#This Row],[SERVICIO]]="CONTROLADO",12,IF(Tabla1[[#This Row],[SERVICIO]]="RÁPIDO",3.75,IF(Tabla1[[#This Row],[SERVICIO]]="NORMAL",2.5,))))</f>
        <v>3.75</v>
      </c>
      <c r="R1540">
        <f>IF(Tabla1[[#This Row],[SERVICIO]]="COMIDA",3.5,IF(Tabla1[[#This Row],[SERVICIO]]="CONTROLADO",8,IF(Tabla1[[#This Row],[SERVICIO]]="RÁPIDO",4.5,IF(Tabla1[[#This Row],[SERVICIO]]="NORMAL",3,))))</f>
        <v>4.5</v>
      </c>
      <c r="S15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40" s="2">
        <f>IF(Tabla1[[#This Row],[KILOMETROS ADICIONALES]]=0,Tabla1[[#This Row],[KILOMETROS]]*Tabla1[[#This Row],[COSTO NORMAL]],Tabla1[[#This Row],[COSTO NORMAL]]*Tabla1[[#This Row],[KILOMETROS HASTA]])</f>
        <v>16.875</v>
      </c>
      <c r="U1540" s="2">
        <f>Tabla1[[#This Row],[KILOMETROS ADICIONALES]]*Tabla1[[#This Row],[COSTO ADICIONAL]]</f>
        <v>7.9805000000000019</v>
      </c>
      <c r="V1540">
        <v>97.61</v>
      </c>
      <c r="W1540" s="2">
        <f>Tabla1[[#This Row],[COSTO NORMAL2]]+Tabla1[[#This Row],[COSTO ADICIONAL2]]</f>
        <v>24.855500000000003</v>
      </c>
    </row>
    <row r="1541" spans="1:23" x14ac:dyDescent="0.25">
      <c r="A1541" t="s">
        <v>72</v>
      </c>
      <c r="B1541" t="s">
        <v>2524</v>
      </c>
      <c r="C1541" t="s">
        <v>10632</v>
      </c>
      <c r="D1541" t="s">
        <v>13</v>
      </c>
      <c r="E1541" t="s">
        <v>14847</v>
      </c>
      <c r="F1541" t="s">
        <v>14</v>
      </c>
      <c r="G1541" t="s">
        <v>15</v>
      </c>
      <c r="H1541" t="s">
        <v>72</v>
      </c>
      <c r="I1541" t="s">
        <v>2525</v>
      </c>
      <c r="J1541" t="str">
        <f>MID(Tabla1[[#This Row],[HORA2]],1,2)</f>
        <v>19</v>
      </c>
      <c r="K1541" t="s">
        <v>43</v>
      </c>
      <c r="L1541" t="s">
        <v>102</v>
      </c>
      <c r="M1541" t="s">
        <v>14867</v>
      </c>
      <c r="N1541" t="s">
        <v>22</v>
      </c>
      <c r="O1541">
        <v>12.71</v>
      </c>
      <c r="P15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9.7100000000000009</v>
      </c>
      <c r="Q1541">
        <f>IF(Tabla1[[#This Row],[SERVICIO]]="COMIDA",3,IF(Tabla1[[#This Row],[SERVICIO]]="CONTROLADO",12,IF(Tabla1[[#This Row],[SERVICIO]]="RÁPIDO",3.75,IF(Tabla1[[#This Row],[SERVICIO]]="NORMAL",2.5,))))</f>
        <v>3</v>
      </c>
      <c r="R1541">
        <f>IF(Tabla1[[#This Row],[SERVICIO]]="COMIDA",3.5,IF(Tabla1[[#This Row],[SERVICIO]]="CONTROLADO",8,IF(Tabla1[[#This Row],[SERVICIO]]="RÁPIDO",4.5,IF(Tabla1[[#This Row],[SERVICIO]]="NORMAL",3,))))</f>
        <v>3.5</v>
      </c>
      <c r="S1541">
        <f>IF(Tabla1[[#This Row],[SERVICIO]]="COMIDA",0.75,IF(Tabla1[[#This Row],[SERVICIO]]="CONTROLADO",2.65,IF(Tabla1[[#This Row],[SERVICIO]]="RÁPIDO",0.55,IF(Tabla1[[#This Row],[SERVICIO]]="NORMAL",1.2,))))</f>
        <v>0.75</v>
      </c>
      <c r="T1541" s="2">
        <f>IF(Tabla1[[#This Row],[KILOMETROS ADICIONALES]]=0,Tabla1[[#This Row],[KILOMETROS]]*Tabla1[[#This Row],[COSTO NORMAL]],Tabla1[[#This Row],[COSTO NORMAL]]*Tabla1[[#This Row],[KILOMETROS HASTA]])</f>
        <v>10.5</v>
      </c>
      <c r="U1541" s="2">
        <f>Tabla1[[#This Row],[KILOMETROS ADICIONALES]]*Tabla1[[#This Row],[COSTO ADICIONAL]]</f>
        <v>7.2825000000000006</v>
      </c>
      <c r="V1541">
        <v>99.95</v>
      </c>
      <c r="W1541" s="2">
        <f>Tabla1[[#This Row],[COSTO NORMAL2]]+Tabla1[[#This Row],[COSTO ADICIONAL2]]</f>
        <v>17.782499999999999</v>
      </c>
    </row>
    <row r="1542" spans="1:23" x14ac:dyDescent="0.25">
      <c r="A1542" t="s">
        <v>72</v>
      </c>
      <c r="B1542" t="s">
        <v>2526</v>
      </c>
      <c r="C1542" t="s">
        <v>10633</v>
      </c>
      <c r="D1542" t="s">
        <v>13</v>
      </c>
      <c r="E1542" t="s">
        <v>14847</v>
      </c>
      <c r="F1542" t="s">
        <v>14</v>
      </c>
      <c r="G1542" t="s">
        <v>15</v>
      </c>
      <c r="H1542" t="s">
        <v>72</v>
      </c>
      <c r="I1542" t="s">
        <v>2527</v>
      </c>
      <c r="J1542" t="str">
        <f>MID(Tabla1[[#This Row],[HORA2]],1,2)</f>
        <v>22</v>
      </c>
      <c r="K1542" t="s">
        <v>19</v>
      </c>
      <c r="L1542" t="s">
        <v>26</v>
      </c>
      <c r="M1542" t="s">
        <v>14867</v>
      </c>
      <c r="N1542" t="s">
        <v>22</v>
      </c>
      <c r="O1542">
        <v>11.66</v>
      </c>
      <c r="P15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1542">
        <f>IF(Tabla1[[#This Row],[SERVICIO]]="COMIDA",3,IF(Tabla1[[#This Row],[SERVICIO]]="CONTROLADO",12,IF(Tabla1[[#This Row],[SERVICIO]]="RÁPIDO",3.75,IF(Tabla1[[#This Row],[SERVICIO]]="NORMAL",2.5,))))</f>
        <v>3</v>
      </c>
      <c r="R1542">
        <f>IF(Tabla1[[#This Row],[SERVICIO]]="COMIDA",3.5,IF(Tabla1[[#This Row],[SERVICIO]]="CONTROLADO",8,IF(Tabla1[[#This Row],[SERVICIO]]="RÁPIDO",4.5,IF(Tabla1[[#This Row],[SERVICIO]]="NORMAL",3,))))</f>
        <v>3.5</v>
      </c>
      <c r="S1542">
        <f>IF(Tabla1[[#This Row],[SERVICIO]]="COMIDA",0.75,IF(Tabla1[[#This Row],[SERVICIO]]="CONTROLADO",2.65,IF(Tabla1[[#This Row],[SERVICIO]]="RÁPIDO",0.55,IF(Tabla1[[#This Row],[SERVICIO]]="NORMAL",1.2,))))</f>
        <v>0.75</v>
      </c>
      <c r="T1542" s="2">
        <f>IF(Tabla1[[#This Row],[KILOMETROS ADICIONALES]]=0,Tabla1[[#This Row],[KILOMETROS]]*Tabla1[[#This Row],[COSTO NORMAL]],Tabla1[[#This Row],[COSTO NORMAL]]*Tabla1[[#This Row],[KILOMETROS HASTA]])</f>
        <v>10.5</v>
      </c>
      <c r="U1542" s="2">
        <f>Tabla1[[#This Row],[KILOMETROS ADICIONALES]]*Tabla1[[#This Row],[COSTO ADICIONAL]]</f>
        <v>6.4950000000000001</v>
      </c>
      <c r="V1542">
        <v>94.62</v>
      </c>
      <c r="W1542" s="2">
        <f>Tabla1[[#This Row],[COSTO NORMAL2]]+Tabla1[[#This Row],[COSTO ADICIONAL2]]</f>
        <v>16.995000000000001</v>
      </c>
    </row>
    <row r="1543" spans="1:23" x14ac:dyDescent="0.25">
      <c r="A1543" t="s">
        <v>72</v>
      </c>
      <c r="B1543" t="s">
        <v>2528</v>
      </c>
      <c r="C1543" t="s">
        <v>10634</v>
      </c>
      <c r="D1543" t="s">
        <v>13</v>
      </c>
      <c r="E1543" t="s">
        <v>14847</v>
      </c>
      <c r="F1543" t="s">
        <v>14</v>
      </c>
      <c r="G1543" t="s">
        <v>15</v>
      </c>
      <c r="H1543" t="s">
        <v>72</v>
      </c>
      <c r="I1543" t="s">
        <v>2529</v>
      </c>
      <c r="J1543" t="str">
        <f>MID(Tabla1[[#This Row],[HORA2]],1,2)</f>
        <v>19</v>
      </c>
      <c r="K1543" t="s">
        <v>19</v>
      </c>
      <c r="L1543" t="s">
        <v>43</v>
      </c>
      <c r="M1543" t="s">
        <v>14867</v>
      </c>
      <c r="N1543" t="s">
        <v>22</v>
      </c>
      <c r="O1543">
        <v>20.46</v>
      </c>
      <c r="P15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17.46</v>
      </c>
      <c r="Q1543">
        <f>IF(Tabla1[[#This Row],[SERVICIO]]="COMIDA",3,IF(Tabla1[[#This Row],[SERVICIO]]="CONTROLADO",12,IF(Tabla1[[#This Row],[SERVICIO]]="RÁPIDO",3.75,IF(Tabla1[[#This Row],[SERVICIO]]="NORMAL",2.5,))))</f>
        <v>3</v>
      </c>
      <c r="R1543">
        <f>IF(Tabla1[[#This Row],[SERVICIO]]="COMIDA",3.5,IF(Tabla1[[#This Row],[SERVICIO]]="CONTROLADO",8,IF(Tabla1[[#This Row],[SERVICIO]]="RÁPIDO",4.5,IF(Tabla1[[#This Row],[SERVICIO]]="NORMAL",3,))))</f>
        <v>3.5</v>
      </c>
      <c r="S1543">
        <f>IF(Tabla1[[#This Row],[SERVICIO]]="COMIDA",0.75,IF(Tabla1[[#This Row],[SERVICIO]]="CONTROLADO",2.65,IF(Tabla1[[#This Row],[SERVICIO]]="RÁPIDO",0.55,IF(Tabla1[[#This Row],[SERVICIO]]="NORMAL",1.2,))))</f>
        <v>0.75</v>
      </c>
      <c r="T1543" s="2">
        <f>IF(Tabla1[[#This Row],[KILOMETROS ADICIONALES]]=0,Tabla1[[#This Row],[KILOMETROS]]*Tabla1[[#This Row],[COSTO NORMAL]],Tabla1[[#This Row],[COSTO NORMAL]]*Tabla1[[#This Row],[KILOMETROS HASTA]])</f>
        <v>10.5</v>
      </c>
      <c r="U1543" s="2">
        <f>Tabla1[[#This Row],[KILOMETROS ADICIONALES]]*Tabla1[[#This Row],[COSTO ADICIONAL]]</f>
        <v>13.095000000000001</v>
      </c>
      <c r="V1543">
        <v>172.21</v>
      </c>
      <c r="W1543" s="2">
        <f>Tabla1[[#This Row],[COSTO NORMAL2]]+Tabla1[[#This Row],[COSTO ADICIONAL2]]</f>
        <v>23.594999999999999</v>
      </c>
    </row>
    <row r="1544" spans="1:23" x14ac:dyDescent="0.25">
      <c r="A1544" t="s">
        <v>72</v>
      </c>
      <c r="B1544" t="s">
        <v>2530</v>
      </c>
      <c r="C1544" t="s">
        <v>10635</v>
      </c>
      <c r="D1544" t="s">
        <v>13</v>
      </c>
      <c r="E1544" t="s">
        <v>14847</v>
      </c>
      <c r="F1544" t="s">
        <v>14</v>
      </c>
      <c r="G1544" t="s">
        <v>15</v>
      </c>
      <c r="H1544" t="s">
        <v>72</v>
      </c>
      <c r="I1544" t="s">
        <v>2531</v>
      </c>
      <c r="J1544" t="str">
        <f>MID(Tabla1[[#This Row],[HORA2]],1,2)</f>
        <v>19</v>
      </c>
      <c r="K1544" t="s">
        <v>43</v>
      </c>
      <c r="L1544" t="s">
        <v>102</v>
      </c>
      <c r="M1544" t="s">
        <v>14867</v>
      </c>
      <c r="N1544" t="s">
        <v>22</v>
      </c>
      <c r="O1544">
        <v>3.68</v>
      </c>
      <c r="P15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0.68000000000000016</v>
      </c>
      <c r="Q1544">
        <f>IF(Tabla1[[#This Row],[SERVICIO]]="COMIDA",3,IF(Tabla1[[#This Row],[SERVICIO]]="CONTROLADO",12,IF(Tabla1[[#This Row],[SERVICIO]]="RÁPIDO",3.75,IF(Tabla1[[#This Row],[SERVICIO]]="NORMAL",2.5,))))</f>
        <v>3</v>
      </c>
      <c r="R1544">
        <f>IF(Tabla1[[#This Row],[SERVICIO]]="COMIDA",3.5,IF(Tabla1[[#This Row],[SERVICIO]]="CONTROLADO",8,IF(Tabla1[[#This Row],[SERVICIO]]="RÁPIDO",4.5,IF(Tabla1[[#This Row],[SERVICIO]]="NORMAL",3,))))</f>
        <v>3.5</v>
      </c>
      <c r="S1544">
        <f>IF(Tabla1[[#This Row],[SERVICIO]]="COMIDA",0.75,IF(Tabla1[[#This Row],[SERVICIO]]="CONTROLADO",2.65,IF(Tabla1[[#This Row],[SERVICIO]]="RÁPIDO",0.55,IF(Tabla1[[#This Row],[SERVICIO]]="NORMAL",1.2,))))</f>
        <v>0.75</v>
      </c>
      <c r="T1544" s="2">
        <f>IF(Tabla1[[#This Row],[KILOMETROS ADICIONALES]]=0,Tabla1[[#This Row],[KILOMETROS]]*Tabla1[[#This Row],[COSTO NORMAL]],Tabla1[[#This Row],[COSTO NORMAL]]*Tabla1[[#This Row],[KILOMETROS HASTA]])</f>
        <v>10.5</v>
      </c>
      <c r="U1544" s="2">
        <f>Tabla1[[#This Row],[KILOMETROS ADICIONALES]]*Tabla1[[#This Row],[COSTO ADICIONAL]]</f>
        <v>0.51000000000000012</v>
      </c>
      <c r="V1544">
        <v>87.07</v>
      </c>
      <c r="W1544" s="2">
        <f>Tabla1[[#This Row],[COSTO NORMAL2]]+Tabla1[[#This Row],[COSTO ADICIONAL2]]</f>
        <v>11.01</v>
      </c>
    </row>
    <row r="1545" spans="1:23" x14ac:dyDescent="0.25">
      <c r="A1545" t="s">
        <v>72</v>
      </c>
      <c r="B1545" t="s">
        <v>2532</v>
      </c>
      <c r="C1545" t="s">
        <v>10636</v>
      </c>
      <c r="D1545" t="s">
        <v>13</v>
      </c>
      <c r="E1545" t="s">
        <v>14845</v>
      </c>
      <c r="F1545" t="s">
        <v>14</v>
      </c>
      <c r="G1545" t="s">
        <v>15</v>
      </c>
      <c r="H1545" t="s">
        <v>482</v>
      </c>
      <c r="I1545" t="s">
        <v>2533</v>
      </c>
      <c r="J1545" t="str">
        <f>MID(Tabla1[[#This Row],[HORA2]],1,2)</f>
        <v>09</v>
      </c>
      <c r="K1545" t="s">
        <v>35</v>
      </c>
      <c r="L1545" t="s">
        <v>57</v>
      </c>
      <c r="M1545" t="s">
        <v>14867</v>
      </c>
      <c r="N1545" t="s">
        <v>22</v>
      </c>
      <c r="O1545">
        <v>12.76</v>
      </c>
      <c r="P15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9.01</v>
      </c>
      <c r="Q1545">
        <f>IF(Tabla1[[#This Row],[SERVICIO]]="COMIDA",3,IF(Tabla1[[#This Row],[SERVICIO]]="CONTROLADO",12,IF(Tabla1[[#This Row],[SERVICIO]]="RÁPIDO",3.75,IF(Tabla1[[#This Row],[SERVICIO]]="NORMAL",2.5,))))</f>
        <v>3.75</v>
      </c>
      <c r="R1545">
        <f>IF(Tabla1[[#This Row],[SERVICIO]]="COMIDA",3.5,IF(Tabla1[[#This Row],[SERVICIO]]="CONTROLADO",8,IF(Tabla1[[#This Row],[SERVICIO]]="RÁPIDO",4.5,IF(Tabla1[[#This Row],[SERVICIO]]="NORMAL",3,))))</f>
        <v>4.5</v>
      </c>
      <c r="S15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45" s="2">
        <f>IF(Tabla1[[#This Row],[KILOMETROS ADICIONALES]]=0,Tabla1[[#This Row],[KILOMETROS]]*Tabla1[[#This Row],[COSTO NORMAL]],Tabla1[[#This Row],[COSTO NORMAL]]*Tabla1[[#This Row],[KILOMETROS HASTA]])</f>
        <v>16.875</v>
      </c>
      <c r="U1545" s="2">
        <f>Tabla1[[#This Row],[KILOMETROS ADICIONALES]]*Tabla1[[#This Row],[COSTO ADICIONAL]]</f>
        <v>4.9555000000000007</v>
      </c>
      <c r="V1545">
        <v>41.17</v>
      </c>
      <c r="W1545" s="2">
        <f>Tabla1[[#This Row],[COSTO NORMAL2]]+Tabla1[[#This Row],[COSTO ADICIONAL2]]</f>
        <v>21.830500000000001</v>
      </c>
    </row>
    <row r="1546" spans="1:23" x14ac:dyDescent="0.25">
      <c r="A1546" t="s">
        <v>72</v>
      </c>
      <c r="B1546" t="s">
        <v>2534</v>
      </c>
      <c r="C1546" t="s">
        <v>10637</v>
      </c>
      <c r="D1546" t="s">
        <v>13</v>
      </c>
      <c r="E1546" t="s">
        <v>14845</v>
      </c>
      <c r="F1546" t="s">
        <v>14</v>
      </c>
      <c r="G1546" t="s">
        <v>24</v>
      </c>
      <c r="H1546" t="s">
        <v>72</v>
      </c>
      <c r="I1546" t="s">
        <v>1651</v>
      </c>
      <c r="J1546" t="str">
        <f>MID(Tabla1[[#This Row],[HORA2]],1,2)</f>
        <v>18</v>
      </c>
      <c r="K1546" t="s">
        <v>20</v>
      </c>
      <c r="L1546" t="s">
        <v>19</v>
      </c>
      <c r="M1546" t="s">
        <v>14867</v>
      </c>
      <c r="N1546" t="s">
        <v>22</v>
      </c>
      <c r="O1546">
        <v>20.04</v>
      </c>
      <c r="P15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16.29</v>
      </c>
      <c r="Q1546">
        <f>IF(Tabla1[[#This Row],[SERVICIO]]="COMIDA",3,IF(Tabla1[[#This Row],[SERVICIO]]="CONTROLADO",12,IF(Tabla1[[#This Row],[SERVICIO]]="RÁPIDO",3.75,IF(Tabla1[[#This Row],[SERVICIO]]="NORMAL",2.5,))))</f>
        <v>3.75</v>
      </c>
      <c r="R1546">
        <f>IF(Tabla1[[#This Row],[SERVICIO]]="COMIDA",3.5,IF(Tabla1[[#This Row],[SERVICIO]]="CONTROLADO",8,IF(Tabla1[[#This Row],[SERVICIO]]="RÁPIDO",4.5,IF(Tabla1[[#This Row],[SERVICIO]]="NORMAL",3,))))</f>
        <v>4.5</v>
      </c>
      <c r="S15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46" s="2">
        <f>IF(Tabla1[[#This Row],[KILOMETROS ADICIONALES]]=0,Tabla1[[#This Row],[KILOMETROS]]*Tabla1[[#This Row],[COSTO NORMAL]],Tabla1[[#This Row],[COSTO NORMAL]]*Tabla1[[#This Row],[KILOMETROS HASTA]])</f>
        <v>16.875</v>
      </c>
      <c r="U1546" s="2">
        <f>Tabla1[[#This Row],[KILOMETROS ADICIONALES]]*Tabla1[[#This Row],[COSTO ADICIONAL]]</f>
        <v>8.9595000000000002</v>
      </c>
      <c r="V1546">
        <v>14.83</v>
      </c>
      <c r="W1546" s="2">
        <f>Tabla1[[#This Row],[COSTO NORMAL2]]+Tabla1[[#This Row],[COSTO ADICIONAL2]]</f>
        <v>25.834499999999998</v>
      </c>
    </row>
    <row r="1547" spans="1:23" x14ac:dyDescent="0.25">
      <c r="A1547" t="s">
        <v>72</v>
      </c>
      <c r="B1547" t="s">
        <v>2535</v>
      </c>
      <c r="C1547" t="s">
        <v>10638</v>
      </c>
      <c r="E1547" t="s">
        <v>14845</v>
      </c>
      <c r="F1547" t="s">
        <v>76</v>
      </c>
      <c r="G1547" t="s">
        <v>15</v>
      </c>
      <c r="H1547" t="s">
        <v>72</v>
      </c>
      <c r="I1547" t="s">
        <v>2536</v>
      </c>
      <c r="J1547" t="str">
        <f>MID(Tabla1[[#This Row],[HORA2]],1,2)</f>
        <v>18</v>
      </c>
      <c r="K1547" t="s">
        <v>43</v>
      </c>
      <c r="L1547" t="s">
        <v>78</v>
      </c>
      <c r="M1547" t="s">
        <v>14867</v>
      </c>
      <c r="N1547" t="s">
        <v>22</v>
      </c>
      <c r="O1547">
        <v>14.28</v>
      </c>
      <c r="P15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10.53</v>
      </c>
      <c r="Q1547">
        <f>IF(Tabla1[[#This Row],[SERVICIO]]="COMIDA",3,IF(Tabla1[[#This Row],[SERVICIO]]="CONTROLADO",12,IF(Tabla1[[#This Row],[SERVICIO]]="RÁPIDO",3.75,IF(Tabla1[[#This Row],[SERVICIO]]="NORMAL",2.5,))))</f>
        <v>3.75</v>
      </c>
      <c r="R1547">
        <f>IF(Tabla1[[#This Row],[SERVICIO]]="COMIDA",3.5,IF(Tabla1[[#This Row],[SERVICIO]]="CONTROLADO",8,IF(Tabla1[[#This Row],[SERVICIO]]="RÁPIDO",4.5,IF(Tabla1[[#This Row],[SERVICIO]]="NORMAL",3,))))</f>
        <v>4.5</v>
      </c>
      <c r="S15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47" s="2">
        <f>IF(Tabla1[[#This Row],[KILOMETROS ADICIONALES]]=0,Tabla1[[#This Row],[KILOMETROS]]*Tabla1[[#This Row],[COSTO NORMAL]],Tabla1[[#This Row],[COSTO NORMAL]]*Tabla1[[#This Row],[KILOMETROS HASTA]])</f>
        <v>16.875</v>
      </c>
      <c r="U1547" s="2">
        <f>Tabla1[[#This Row],[KILOMETROS ADICIONALES]]*Tabla1[[#This Row],[COSTO ADICIONAL]]</f>
        <v>5.7915000000000001</v>
      </c>
      <c r="V1547">
        <v>46.6</v>
      </c>
      <c r="W1547" s="2">
        <f>Tabla1[[#This Row],[COSTO NORMAL2]]+Tabla1[[#This Row],[COSTO ADICIONAL2]]</f>
        <v>22.666499999999999</v>
      </c>
    </row>
    <row r="1548" spans="1:23" x14ac:dyDescent="0.25">
      <c r="A1548" t="s">
        <v>72</v>
      </c>
      <c r="B1548" t="s">
        <v>2537</v>
      </c>
      <c r="C1548" t="s">
        <v>10639</v>
      </c>
      <c r="D1548" t="s">
        <v>13</v>
      </c>
      <c r="E1548" t="s">
        <v>14847</v>
      </c>
      <c r="F1548" t="s">
        <v>14</v>
      </c>
      <c r="G1548" t="s">
        <v>15</v>
      </c>
      <c r="H1548" t="s">
        <v>72</v>
      </c>
      <c r="I1548" t="s">
        <v>71</v>
      </c>
      <c r="J1548" t="str">
        <f>MID(Tabla1[[#This Row],[HORA2]],1,2)</f>
        <v>18</v>
      </c>
      <c r="K1548" t="s">
        <v>19</v>
      </c>
      <c r="L1548" t="s">
        <v>78</v>
      </c>
      <c r="M1548" t="s">
        <v>14867</v>
      </c>
      <c r="N1548" t="s">
        <v>22</v>
      </c>
      <c r="O1548">
        <v>4.2300000000000004</v>
      </c>
      <c r="P15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1.2300000000000004</v>
      </c>
      <c r="Q1548">
        <f>IF(Tabla1[[#This Row],[SERVICIO]]="COMIDA",3,IF(Tabla1[[#This Row],[SERVICIO]]="CONTROLADO",12,IF(Tabla1[[#This Row],[SERVICIO]]="RÁPIDO",3.75,IF(Tabla1[[#This Row],[SERVICIO]]="NORMAL",2.5,))))</f>
        <v>3</v>
      </c>
      <c r="R1548">
        <f>IF(Tabla1[[#This Row],[SERVICIO]]="COMIDA",3.5,IF(Tabla1[[#This Row],[SERVICIO]]="CONTROLADO",8,IF(Tabla1[[#This Row],[SERVICIO]]="RÁPIDO",4.5,IF(Tabla1[[#This Row],[SERVICIO]]="NORMAL",3,))))</f>
        <v>3.5</v>
      </c>
      <c r="S1548">
        <f>IF(Tabla1[[#This Row],[SERVICIO]]="COMIDA",0.75,IF(Tabla1[[#This Row],[SERVICIO]]="CONTROLADO",2.65,IF(Tabla1[[#This Row],[SERVICIO]]="RÁPIDO",0.55,IF(Tabla1[[#This Row],[SERVICIO]]="NORMAL",1.2,))))</f>
        <v>0.75</v>
      </c>
      <c r="T1548" s="2">
        <f>IF(Tabla1[[#This Row],[KILOMETROS ADICIONALES]]=0,Tabla1[[#This Row],[KILOMETROS]]*Tabla1[[#This Row],[COSTO NORMAL]],Tabla1[[#This Row],[COSTO NORMAL]]*Tabla1[[#This Row],[KILOMETROS HASTA]])</f>
        <v>10.5</v>
      </c>
      <c r="U1548" s="2">
        <f>Tabla1[[#This Row],[KILOMETROS ADICIONALES]]*Tabla1[[#This Row],[COSTO ADICIONAL]]</f>
        <v>0.92250000000000032</v>
      </c>
      <c r="V1548">
        <v>173.26</v>
      </c>
      <c r="W1548" s="2">
        <f>Tabla1[[#This Row],[COSTO NORMAL2]]+Tabla1[[#This Row],[COSTO ADICIONAL2]]</f>
        <v>11.422499999999999</v>
      </c>
    </row>
    <row r="1549" spans="1:23" x14ac:dyDescent="0.25">
      <c r="A1549" t="s">
        <v>72</v>
      </c>
      <c r="B1549" t="s">
        <v>2538</v>
      </c>
      <c r="C1549" t="s">
        <v>10640</v>
      </c>
      <c r="E1549" t="s">
        <v>14845</v>
      </c>
      <c r="F1549" t="s">
        <v>76</v>
      </c>
      <c r="G1549" t="s">
        <v>15</v>
      </c>
      <c r="H1549" t="s">
        <v>72</v>
      </c>
      <c r="I1549" t="s">
        <v>2539</v>
      </c>
      <c r="J1549" t="str">
        <f>MID(Tabla1[[#This Row],[HORA2]],1,2)</f>
        <v>19</v>
      </c>
      <c r="K1549" t="s">
        <v>43</v>
      </c>
      <c r="L1549" t="s">
        <v>78</v>
      </c>
      <c r="M1549" t="s">
        <v>14867</v>
      </c>
      <c r="N1549" t="s">
        <v>22</v>
      </c>
      <c r="O1549">
        <v>11.06</v>
      </c>
      <c r="P15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7.3100000000000005</v>
      </c>
      <c r="Q1549">
        <f>IF(Tabla1[[#This Row],[SERVICIO]]="COMIDA",3,IF(Tabla1[[#This Row],[SERVICIO]]="CONTROLADO",12,IF(Tabla1[[#This Row],[SERVICIO]]="RÁPIDO",3.75,IF(Tabla1[[#This Row],[SERVICIO]]="NORMAL",2.5,))))</f>
        <v>3.75</v>
      </c>
      <c r="R1549">
        <f>IF(Tabla1[[#This Row],[SERVICIO]]="COMIDA",3.5,IF(Tabla1[[#This Row],[SERVICIO]]="CONTROLADO",8,IF(Tabla1[[#This Row],[SERVICIO]]="RÁPIDO",4.5,IF(Tabla1[[#This Row],[SERVICIO]]="NORMAL",3,))))</f>
        <v>4.5</v>
      </c>
      <c r="S15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49" s="2">
        <f>IF(Tabla1[[#This Row],[KILOMETROS ADICIONALES]]=0,Tabla1[[#This Row],[KILOMETROS]]*Tabla1[[#This Row],[COSTO NORMAL]],Tabla1[[#This Row],[COSTO NORMAL]]*Tabla1[[#This Row],[KILOMETROS HASTA]])</f>
        <v>16.875</v>
      </c>
      <c r="U1549" s="2">
        <f>Tabla1[[#This Row],[KILOMETROS ADICIONALES]]*Tabla1[[#This Row],[COSTO ADICIONAL]]</f>
        <v>4.0205000000000002</v>
      </c>
      <c r="V1549">
        <v>235.89</v>
      </c>
      <c r="W1549" s="2">
        <f>Tabla1[[#This Row],[COSTO NORMAL2]]+Tabla1[[#This Row],[COSTO ADICIONAL2]]</f>
        <v>20.895499999999998</v>
      </c>
    </row>
    <row r="1550" spans="1:23" x14ac:dyDescent="0.25">
      <c r="A1550" t="s">
        <v>72</v>
      </c>
      <c r="B1550" t="s">
        <v>2540</v>
      </c>
      <c r="C1550" t="s">
        <v>10641</v>
      </c>
      <c r="E1550" t="s">
        <v>14845</v>
      </c>
      <c r="F1550" t="s">
        <v>76</v>
      </c>
      <c r="G1550" t="s">
        <v>15</v>
      </c>
      <c r="H1550" t="s">
        <v>72</v>
      </c>
      <c r="I1550" t="s">
        <v>2541</v>
      </c>
      <c r="J1550" t="str">
        <f>MID(Tabla1[[#This Row],[HORA2]],1,2)</f>
        <v>19</v>
      </c>
      <c r="K1550" t="s">
        <v>43</v>
      </c>
      <c r="L1550" t="s">
        <v>20</v>
      </c>
      <c r="M1550" t="s">
        <v>14867</v>
      </c>
      <c r="N1550" t="s">
        <v>22</v>
      </c>
      <c r="O1550">
        <v>18.93</v>
      </c>
      <c r="P15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15.18</v>
      </c>
      <c r="Q1550">
        <f>IF(Tabla1[[#This Row],[SERVICIO]]="COMIDA",3,IF(Tabla1[[#This Row],[SERVICIO]]="CONTROLADO",12,IF(Tabla1[[#This Row],[SERVICIO]]="RÁPIDO",3.75,IF(Tabla1[[#This Row],[SERVICIO]]="NORMAL",2.5,))))</f>
        <v>3.75</v>
      </c>
      <c r="R1550">
        <f>IF(Tabla1[[#This Row],[SERVICIO]]="COMIDA",3.5,IF(Tabla1[[#This Row],[SERVICIO]]="CONTROLADO",8,IF(Tabla1[[#This Row],[SERVICIO]]="RÁPIDO",4.5,IF(Tabla1[[#This Row],[SERVICIO]]="NORMAL",3,))))</f>
        <v>4.5</v>
      </c>
      <c r="S15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50" s="2">
        <f>IF(Tabla1[[#This Row],[KILOMETROS ADICIONALES]]=0,Tabla1[[#This Row],[KILOMETROS]]*Tabla1[[#This Row],[COSTO NORMAL]],Tabla1[[#This Row],[COSTO NORMAL]]*Tabla1[[#This Row],[KILOMETROS HASTA]])</f>
        <v>16.875</v>
      </c>
      <c r="U1550" s="2">
        <f>Tabla1[[#This Row],[KILOMETROS ADICIONALES]]*Tabla1[[#This Row],[COSTO ADICIONAL]]</f>
        <v>8.3490000000000002</v>
      </c>
      <c r="V1550">
        <v>115.88</v>
      </c>
      <c r="W1550" s="2">
        <f>Tabla1[[#This Row],[COSTO NORMAL2]]+Tabla1[[#This Row],[COSTO ADICIONAL2]]</f>
        <v>25.224</v>
      </c>
    </row>
    <row r="1551" spans="1:23" x14ac:dyDescent="0.25">
      <c r="A1551" t="s">
        <v>72</v>
      </c>
      <c r="B1551" t="s">
        <v>2542</v>
      </c>
      <c r="C1551" t="s">
        <v>10642</v>
      </c>
      <c r="D1551" t="s">
        <v>13</v>
      </c>
      <c r="E1551" t="s">
        <v>14844</v>
      </c>
      <c r="F1551" t="s">
        <v>14</v>
      </c>
      <c r="G1551" t="s">
        <v>15</v>
      </c>
      <c r="H1551" t="s">
        <v>482</v>
      </c>
      <c r="I1551" t="s">
        <v>405</v>
      </c>
      <c r="J1551" t="str">
        <f>MID(Tabla1[[#This Row],[HORA2]],1,2)</f>
        <v>11</v>
      </c>
      <c r="K1551" t="s">
        <v>20</v>
      </c>
      <c r="L1551" t="s">
        <v>20</v>
      </c>
      <c r="M1551" t="s">
        <v>14867</v>
      </c>
      <c r="N1551" t="s">
        <v>22</v>
      </c>
      <c r="O1551">
        <v>5.72</v>
      </c>
      <c r="P15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1551">
        <f>IF(Tabla1[[#This Row],[SERVICIO]]="COMIDA",3,IF(Tabla1[[#This Row],[SERVICIO]]="CONTROLADO",12,IF(Tabla1[[#This Row],[SERVICIO]]="RÁPIDO",3.75,IF(Tabla1[[#This Row],[SERVICIO]]="NORMAL",2.5,))))</f>
        <v>2.5</v>
      </c>
      <c r="R1551">
        <f>IF(Tabla1[[#This Row],[SERVICIO]]="COMIDA",3.5,IF(Tabla1[[#This Row],[SERVICIO]]="CONTROLADO",8,IF(Tabla1[[#This Row],[SERVICIO]]="RÁPIDO",4.5,IF(Tabla1[[#This Row],[SERVICIO]]="NORMAL",3,))))</f>
        <v>3</v>
      </c>
      <c r="S1551">
        <f>IF(Tabla1[[#This Row],[SERVICIO]]="COMIDA",0.75,IF(Tabla1[[#This Row],[SERVICIO]]="CONTROLADO",2.65,IF(Tabla1[[#This Row],[SERVICIO]]="RÁPIDO",0.55,IF(Tabla1[[#This Row],[SERVICIO]]="NORMAL",1.2,))))</f>
        <v>1.2</v>
      </c>
      <c r="T1551" s="2">
        <f>IF(Tabla1[[#This Row],[KILOMETROS ADICIONALES]]=0,Tabla1[[#This Row],[KILOMETROS]]*Tabla1[[#This Row],[COSTO NORMAL]],Tabla1[[#This Row],[COSTO NORMAL]]*Tabla1[[#This Row],[KILOMETROS HASTA]])</f>
        <v>7.5</v>
      </c>
      <c r="U1551" s="2">
        <f>Tabla1[[#This Row],[KILOMETROS ADICIONALES]]*Tabla1[[#This Row],[COSTO ADICIONAL]]</f>
        <v>3.8639999999999994</v>
      </c>
      <c r="V1551">
        <v>207.97</v>
      </c>
      <c r="W1551" s="2">
        <f>Tabla1[[#This Row],[COSTO NORMAL2]]+Tabla1[[#This Row],[COSTO ADICIONAL2]]</f>
        <v>11.363999999999999</v>
      </c>
    </row>
    <row r="1552" spans="1:23" x14ac:dyDescent="0.25">
      <c r="A1552" t="s">
        <v>72</v>
      </c>
      <c r="B1552" t="s">
        <v>2543</v>
      </c>
      <c r="C1552" t="s">
        <v>10643</v>
      </c>
      <c r="D1552" t="s">
        <v>13</v>
      </c>
      <c r="E1552" t="s">
        <v>14846</v>
      </c>
      <c r="F1552" t="s">
        <v>14</v>
      </c>
      <c r="G1552" t="s">
        <v>15</v>
      </c>
      <c r="H1552" t="s">
        <v>482</v>
      </c>
      <c r="I1552" t="s">
        <v>2117</v>
      </c>
      <c r="J1552" t="str">
        <f>MID(Tabla1[[#This Row],[HORA2]],1,2)</f>
        <v>11</v>
      </c>
      <c r="K1552" t="s">
        <v>43</v>
      </c>
      <c r="L1552" t="s">
        <v>20</v>
      </c>
      <c r="M1552" t="s">
        <v>14867</v>
      </c>
      <c r="N1552" t="s">
        <v>22</v>
      </c>
      <c r="O1552">
        <v>9.44</v>
      </c>
      <c r="P15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52">
        <f>IF(Tabla1[[#This Row],[SERVICIO]]="COMIDA",3,IF(Tabla1[[#This Row],[SERVICIO]]="CONTROLADO",12,IF(Tabla1[[#This Row],[SERVICIO]]="RÁPIDO",3.75,IF(Tabla1[[#This Row],[SERVICIO]]="NORMAL",2.5,))))</f>
        <v>12</v>
      </c>
      <c r="R1552">
        <f>IF(Tabla1[[#This Row],[SERVICIO]]="COMIDA",3.5,IF(Tabla1[[#This Row],[SERVICIO]]="CONTROLADO",8,IF(Tabla1[[#This Row],[SERVICIO]]="RÁPIDO",4.5,IF(Tabla1[[#This Row],[SERVICIO]]="NORMAL",3,))))</f>
        <v>8</v>
      </c>
      <c r="S1552">
        <f>IF(Tabla1[[#This Row],[SERVICIO]]="COMIDA",0.75,IF(Tabla1[[#This Row],[SERVICIO]]="CONTROLADO",2.65,IF(Tabla1[[#This Row],[SERVICIO]]="RÁPIDO",0.55,IF(Tabla1[[#This Row],[SERVICIO]]="NORMAL",1.2,))))</f>
        <v>2.65</v>
      </c>
      <c r="T1552" s="2">
        <f>IF(Tabla1[[#This Row],[KILOMETROS ADICIONALES]]=0,Tabla1[[#This Row],[KILOMETROS]]*Tabla1[[#This Row],[COSTO NORMAL]],Tabla1[[#This Row],[COSTO NORMAL]]*Tabla1[[#This Row],[KILOMETROS HASTA]])</f>
        <v>75.52</v>
      </c>
      <c r="U1552" s="2">
        <f>Tabla1[[#This Row],[KILOMETROS ADICIONALES]]*Tabla1[[#This Row],[COSTO ADICIONAL]]</f>
        <v>0</v>
      </c>
      <c r="V1552">
        <v>178.39</v>
      </c>
      <c r="W1552" s="2">
        <f>Tabla1[[#This Row],[COSTO NORMAL2]]+Tabla1[[#This Row],[COSTO ADICIONAL2]]</f>
        <v>75.52</v>
      </c>
    </row>
    <row r="1553" spans="1:23" x14ac:dyDescent="0.25">
      <c r="A1553" t="s">
        <v>72</v>
      </c>
      <c r="B1553" t="s">
        <v>2544</v>
      </c>
      <c r="C1553" t="s">
        <v>10644</v>
      </c>
      <c r="D1553" t="s">
        <v>13</v>
      </c>
      <c r="E1553" t="s">
        <v>14847</v>
      </c>
      <c r="F1553" t="s">
        <v>76</v>
      </c>
      <c r="G1553" t="s">
        <v>15</v>
      </c>
      <c r="H1553" t="s">
        <v>72</v>
      </c>
      <c r="I1553" t="s">
        <v>2545</v>
      </c>
      <c r="J1553" t="str">
        <f>MID(Tabla1[[#This Row],[HORA2]],1,2)</f>
        <v>20</v>
      </c>
      <c r="K1553" t="s">
        <v>43</v>
      </c>
      <c r="L1553" t="s">
        <v>90</v>
      </c>
      <c r="M1553" t="s">
        <v>14867</v>
      </c>
      <c r="N1553" t="s">
        <v>22</v>
      </c>
      <c r="O1553">
        <v>2.11</v>
      </c>
      <c r="P15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53">
        <f>IF(Tabla1[[#This Row],[SERVICIO]]="COMIDA",3,IF(Tabla1[[#This Row],[SERVICIO]]="CONTROLADO",12,IF(Tabla1[[#This Row],[SERVICIO]]="RÁPIDO",3.75,IF(Tabla1[[#This Row],[SERVICIO]]="NORMAL",2.5,))))</f>
        <v>3</v>
      </c>
      <c r="R1553">
        <f>IF(Tabla1[[#This Row],[SERVICIO]]="COMIDA",3.5,IF(Tabla1[[#This Row],[SERVICIO]]="CONTROLADO",8,IF(Tabla1[[#This Row],[SERVICIO]]="RÁPIDO",4.5,IF(Tabla1[[#This Row],[SERVICIO]]="NORMAL",3,))))</f>
        <v>3.5</v>
      </c>
      <c r="S1553">
        <f>IF(Tabla1[[#This Row],[SERVICIO]]="COMIDA",0.75,IF(Tabla1[[#This Row],[SERVICIO]]="CONTROLADO",2.65,IF(Tabla1[[#This Row],[SERVICIO]]="RÁPIDO",0.55,IF(Tabla1[[#This Row],[SERVICIO]]="NORMAL",1.2,))))</f>
        <v>0.75</v>
      </c>
      <c r="T1553" s="2">
        <f>IF(Tabla1[[#This Row],[KILOMETROS ADICIONALES]]=0,Tabla1[[#This Row],[KILOMETROS]]*Tabla1[[#This Row],[COSTO NORMAL]],Tabla1[[#This Row],[COSTO NORMAL]]*Tabla1[[#This Row],[KILOMETROS HASTA]])</f>
        <v>7.3849999999999998</v>
      </c>
      <c r="U1553" s="2">
        <f>Tabla1[[#This Row],[KILOMETROS ADICIONALES]]*Tabla1[[#This Row],[COSTO ADICIONAL]]</f>
        <v>0</v>
      </c>
      <c r="V1553">
        <v>235.29</v>
      </c>
      <c r="W1553" s="2">
        <f>Tabla1[[#This Row],[COSTO NORMAL2]]+Tabla1[[#This Row],[COSTO ADICIONAL2]]</f>
        <v>7.3849999999999998</v>
      </c>
    </row>
    <row r="1554" spans="1:23" x14ac:dyDescent="0.25">
      <c r="A1554" t="s">
        <v>72</v>
      </c>
      <c r="B1554" t="s">
        <v>2546</v>
      </c>
      <c r="C1554" t="s">
        <v>10645</v>
      </c>
      <c r="D1554" t="s">
        <v>13</v>
      </c>
      <c r="E1554" t="s">
        <v>14844</v>
      </c>
      <c r="F1554" t="s">
        <v>14</v>
      </c>
      <c r="G1554" t="s">
        <v>15</v>
      </c>
      <c r="H1554" t="s">
        <v>482</v>
      </c>
      <c r="I1554" t="s">
        <v>441</v>
      </c>
      <c r="J1554" t="str">
        <f>MID(Tabla1[[#This Row],[HORA2]],1,2)</f>
        <v>12</v>
      </c>
      <c r="K1554" t="s">
        <v>20</v>
      </c>
      <c r="L1554" t="s">
        <v>188</v>
      </c>
      <c r="M1554" t="s">
        <v>14867</v>
      </c>
      <c r="N1554" t="s">
        <v>22</v>
      </c>
      <c r="O1554">
        <v>11.27</v>
      </c>
      <c r="P15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8.77</v>
      </c>
      <c r="Q1554">
        <f>IF(Tabla1[[#This Row],[SERVICIO]]="COMIDA",3,IF(Tabla1[[#This Row],[SERVICIO]]="CONTROLADO",12,IF(Tabla1[[#This Row],[SERVICIO]]="RÁPIDO",3.75,IF(Tabla1[[#This Row],[SERVICIO]]="NORMAL",2.5,))))</f>
        <v>2.5</v>
      </c>
      <c r="R1554">
        <f>IF(Tabla1[[#This Row],[SERVICIO]]="COMIDA",3.5,IF(Tabla1[[#This Row],[SERVICIO]]="CONTROLADO",8,IF(Tabla1[[#This Row],[SERVICIO]]="RÁPIDO",4.5,IF(Tabla1[[#This Row],[SERVICIO]]="NORMAL",3,))))</f>
        <v>3</v>
      </c>
      <c r="S1554">
        <f>IF(Tabla1[[#This Row],[SERVICIO]]="COMIDA",0.75,IF(Tabla1[[#This Row],[SERVICIO]]="CONTROLADO",2.65,IF(Tabla1[[#This Row],[SERVICIO]]="RÁPIDO",0.55,IF(Tabla1[[#This Row],[SERVICIO]]="NORMAL",1.2,))))</f>
        <v>1.2</v>
      </c>
      <c r="T1554" s="2">
        <f>IF(Tabla1[[#This Row],[KILOMETROS ADICIONALES]]=0,Tabla1[[#This Row],[KILOMETROS]]*Tabla1[[#This Row],[COSTO NORMAL]],Tabla1[[#This Row],[COSTO NORMAL]]*Tabla1[[#This Row],[KILOMETROS HASTA]])</f>
        <v>7.5</v>
      </c>
      <c r="U1554" s="2">
        <f>Tabla1[[#This Row],[KILOMETROS ADICIONALES]]*Tabla1[[#This Row],[COSTO ADICIONAL]]</f>
        <v>10.523999999999999</v>
      </c>
      <c r="V1554">
        <v>176.92</v>
      </c>
      <c r="W1554" s="2">
        <f>Tabla1[[#This Row],[COSTO NORMAL2]]+Tabla1[[#This Row],[COSTO ADICIONAL2]]</f>
        <v>18.024000000000001</v>
      </c>
    </row>
    <row r="1555" spans="1:23" x14ac:dyDescent="0.25">
      <c r="A1555" t="s">
        <v>72</v>
      </c>
      <c r="B1555" t="s">
        <v>2547</v>
      </c>
      <c r="C1555" t="s">
        <v>10646</v>
      </c>
      <c r="D1555" t="s">
        <v>13</v>
      </c>
      <c r="E1555" t="s">
        <v>14845</v>
      </c>
      <c r="F1555" t="s">
        <v>14</v>
      </c>
      <c r="G1555" t="s">
        <v>15</v>
      </c>
      <c r="H1555" t="s">
        <v>482</v>
      </c>
      <c r="I1555" t="s">
        <v>2548</v>
      </c>
      <c r="J1555" t="str">
        <f>MID(Tabla1[[#This Row],[HORA2]],1,2)</f>
        <v>11</v>
      </c>
      <c r="K1555" t="s">
        <v>78</v>
      </c>
      <c r="L1555" t="s">
        <v>78</v>
      </c>
      <c r="M1555" t="s">
        <v>14867</v>
      </c>
      <c r="N1555" t="s">
        <v>22</v>
      </c>
      <c r="O1555">
        <v>6.66</v>
      </c>
      <c r="P15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2.91</v>
      </c>
      <c r="Q1555">
        <f>IF(Tabla1[[#This Row],[SERVICIO]]="COMIDA",3,IF(Tabla1[[#This Row],[SERVICIO]]="CONTROLADO",12,IF(Tabla1[[#This Row],[SERVICIO]]="RÁPIDO",3.75,IF(Tabla1[[#This Row],[SERVICIO]]="NORMAL",2.5,))))</f>
        <v>3.75</v>
      </c>
      <c r="R1555">
        <f>IF(Tabla1[[#This Row],[SERVICIO]]="COMIDA",3.5,IF(Tabla1[[#This Row],[SERVICIO]]="CONTROLADO",8,IF(Tabla1[[#This Row],[SERVICIO]]="RÁPIDO",4.5,IF(Tabla1[[#This Row],[SERVICIO]]="NORMAL",3,))))</f>
        <v>4.5</v>
      </c>
      <c r="S15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55" s="2">
        <f>IF(Tabla1[[#This Row],[KILOMETROS ADICIONALES]]=0,Tabla1[[#This Row],[KILOMETROS]]*Tabla1[[#This Row],[COSTO NORMAL]],Tabla1[[#This Row],[COSTO NORMAL]]*Tabla1[[#This Row],[KILOMETROS HASTA]])</f>
        <v>16.875</v>
      </c>
      <c r="U1555" s="2">
        <f>Tabla1[[#This Row],[KILOMETROS ADICIONALES]]*Tabla1[[#This Row],[COSTO ADICIONAL]]</f>
        <v>1.6005000000000003</v>
      </c>
      <c r="V1555">
        <v>11.58</v>
      </c>
      <c r="W1555" s="2">
        <f>Tabla1[[#This Row],[COSTO NORMAL2]]+Tabla1[[#This Row],[COSTO ADICIONAL2]]</f>
        <v>18.4755</v>
      </c>
    </row>
    <row r="1556" spans="1:23" x14ac:dyDescent="0.25">
      <c r="A1556" t="s">
        <v>72</v>
      </c>
      <c r="B1556" t="s">
        <v>2549</v>
      </c>
      <c r="C1556" t="s">
        <v>10647</v>
      </c>
      <c r="D1556" t="s">
        <v>13</v>
      </c>
      <c r="E1556" t="s">
        <v>14845</v>
      </c>
      <c r="F1556" t="s">
        <v>14</v>
      </c>
      <c r="G1556" t="s">
        <v>15</v>
      </c>
      <c r="H1556" t="s">
        <v>482</v>
      </c>
      <c r="I1556" t="s">
        <v>2550</v>
      </c>
      <c r="J1556" t="str">
        <f>MID(Tabla1[[#This Row],[HORA2]],1,2)</f>
        <v>13</v>
      </c>
      <c r="K1556" t="s">
        <v>44</v>
      </c>
      <c r="L1556" t="s">
        <v>105</v>
      </c>
      <c r="M1556" t="s">
        <v>14867</v>
      </c>
      <c r="N1556" t="s">
        <v>22</v>
      </c>
      <c r="O1556">
        <v>9.8800000000000008</v>
      </c>
      <c r="P15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6.1300000000000008</v>
      </c>
      <c r="Q1556">
        <f>IF(Tabla1[[#This Row],[SERVICIO]]="COMIDA",3,IF(Tabla1[[#This Row],[SERVICIO]]="CONTROLADO",12,IF(Tabla1[[#This Row],[SERVICIO]]="RÁPIDO",3.75,IF(Tabla1[[#This Row],[SERVICIO]]="NORMAL",2.5,))))</f>
        <v>3.75</v>
      </c>
      <c r="R1556">
        <f>IF(Tabla1[[#This Row],[SERVICIO]]="COMIDA",3.5,IF(Tabla1[[#This Row],[SERVICIO]]="CONTROLADO",8,IF(Tabla1[[#This Row],[SERVICIO]]="RÁPIDO",4.5,IF(Tabla1[[#This Row],[SERVICIO]]="NORMAL",3,))))</f>
        <v>4.5</v>
      </c>
      <c r="S15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56" s="2">
        <f>IF(Tabla1[[#This Row],[KILOMETROS ADICIONALES]]=0,Tabla1[[#This Row],[KILOMETROS]]*Tabla1[[#This Row],[COSTO NORMAL]],Tabla1[[#This Row],[COSTO NORMAL]]*Tabla1[[#This Row],[KILOMETROS HASTA]])</f>
        <v>16.875</v>
      </c>
      <c r="U1556" s="2">
        <f>Tabla1[[#This Row],[KILOMETROS ADICIONALES]]*Tabla1[[#This Row],[COSTO ADICIONAL]]</f>
        <v>3.3715000000000006</v>
      </c>
      <c r="V1556">
        <v>75.81</v>
      </c>
      <c r="W1556" s="2">
        <f>Tabla1[[#This Row],[COSTO NORMAL2]]+Tabla1[[#This Row],[COSTO ADICIONAL2]]</f>
        <v>20.246500000000001</v>
      </c>
    </row>
    <row r="1557" spans="1:23" x14ac:dyDescent="0.25">
      <c r="A1557" t="s">
        <v>72</v>
      </c>
      <c r="B1557" t="s">
        <v>2551</v>
      </c>
      <c r="C1557" t="s">
        <v>10648</v>
      </c>
      <c r="D1557" t="s">
        <v>13</v>
      </c>
      <c r="E1557" t="s">
        <v>14845</v>
      </c>
      <c r="F1557" t="s">
        <v>14</v>
      </c>
      <c r="G1557" t="s">
        <v>15</v>
      </c>
      <c r="H1557" t="s">
        <v>482</v>
      </c>
      <c r="I1557" t="s">
        <v>2552</v>
      </c>
      <c r="J1557" t="str">
        <f>MID(Tabla1[[#This Row],[HORA2]],1,2)</f>
        <v>10</v>
      </c>
      <c r="K1557" t="s">
        <v>78</v>
      </c>
      <c r="L1557" t="s">
        <v>90</v>
      </c>
      <c r="M1557" t="s">
        <v>14867</v>
      </c>
      <c r="N1557" t="s">
        <v>22</v>
      </c>
      <c r="O1557">
        <v>17.57</v>
      </c>
      <c r="P15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</v>
      </c>
      <c r="Q1557">
        <f>IF(Tabla1[[#This Row],[SERVICIO]]="COMIDA",3,IF(Tabla1[[#This Row],[SERVICIO]]="CONTROLADO",12,IF(Tabla1[[#This Row],[SERVICIO]]="RÁPIDO",3.75,IF(Tabla1[[#This Row],[SERVICIO]]="NORMAL",2.5,))))</f>
        <v>3.75</v>
      </c>
      <c r="R1557">
        <f>IF(Tabla1[[#This Row],[SERVICIO]]="COMIDA",3.5,IF(Tabla1[[#This Row],[SERVICIO]]="CONTROLADO",8,IF(Tabla1[[#This Row],[SERVICIO]]="RÁPIDO",4.5,IF(Tabla1[[#This Row],[SERVICIO]]="NORMAL",3,))))</f>
        <v>4.5</v>
      </c>
      <c r="S15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57" s="2">
        <f>IF(Tabla1[[#This Row],[KILOMETROS ADICIONALES]]=0,Tabla1[[#This Row],[KILOMETROS]]*Tabla1[[#This Row],[COSTO NORMAL]],Tabla1[[#This Row],[COSTO NORMAL]]*Tabla1[[#This Row],[KILOMETROS HASTA]])</f>
        <v>16.875</v>
      </c>
      <c r="U1557" s="2">
        <f>Tabla1[[#This Row],[KILOMETROS ADICIONALES]]*Tabla1[[#This Row],[COSTO ADICIONAL]]</f>
        <v>7.6010000000000009</v>
      </c>
      <c r="V1557">
        <v>244.77</v>
      </c>
      <c r="W1557" s="2">
        <f>Tabla1[[#This Row],[COSTO NORMAL2]]+Tabla1[[#This Row],[COSTO ADICIONAL2]]</f>
        <v>24.475999999999999</v>
      </c>
    </row>
    <row r="1558" spans="1:23" x14ac:dyDescent="0.25">
      <c r="A1558" t="s">
        <v>72</v>
      </c>
      <c r="B1558" t="s">
        <v>2553</v>
      </c>
      <c r="C1558" t="s">
        <v>10649</v>
      </c>
      <c r="D1558" t="s">
        <v>13</v>
      </c>
      <c r="E1558" t="s">
        <v>14847</v>
      </c>
      <c r="F1558" t="s">
        <v>76</v>
      </c>
      <c r="G1558" t="s">
        <v>15</v>
      </c>
      <c r="H1558" t="s">
        <v>72</v>
      </c>
      <c r="I1558" t="s">
        <v>2554</v>
      </c>
      <c r="J1558" t="str">
        <f>MID(Tabla1[[#This Row],[HORA2]],1,2)</f>
        <v>21</v>
      </c>
      <c r="K1558" t="s">
        <v>43</v>
      </c>
      <c r="L1558" t="s">
        <v>78</v>
      </c>
      <c r="M1558" t="s">
        <v>14867</v>
      </c>
      <c r="N1558" t="s">
        <v>22</v>
      </c>
      <c r="O1558">
        <v>7.78</v>
      </c>
      <c r="P15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4.78</v>
      </c>
      <c r="Q1558">
        <f>IF(Tabla1[[#This Row],[SERVICIO]]="COMIDA",3,IF(Tabla1[[#This Row],[SERVICIO]]="CONTROLADO",12,IF(Tabla1[[#This Row],[SERVICIO]]="RÁPIDO",3.75,IF(Tabla1[[#This Row],[SERVICIO]]="NORMAL",2.5,))))</f>
        <v>3</v>
      </c>
      <c r="R1558">
        <f>IF(Tabla1[[#This Row],[SERVICIO]]="COMIDA",3.5,IF(Tabla1[[#This Row],[SERVICIO]]="CONTROLADO",8,IF(Tabla1[[#This Row],[SERVICIO]]="RÁPIDO",4.5,IF(Tabla1[[#This Row],[SERVICIO]]="NORMAL",3,))))</f>
        <v>3.5</v>
      </c>
      <c r="S1558">
        <f>IF(Tabla1[[#This Row],[SERVICIO]]="COMIDA",0.75,IF(Tabla1[[#This Row],[SERVICIO]]="CONTROLADO",2.65,IF(Tabla1[[#This Row],[SERVICIO]]="RÁPIDO",0.55,IF(Tabla1[[#This Row],[SERVICIO]]="NORMAL",1.2,))))</f>
        <v>0.75</v>
      </c>
      <c r="T1558" s="2">
        <f>IF(Tabla1[[#This Row],[KILOMETROS ADICIONALES]]=0,Tabla1[[#This Row],[KILOMETROS]]*Tabla1[[#This Row],[COSTO NORMAL]],Tabla1[[#This Row],[COSTO NORMAL]]*Tabla1[[#This Row],[KILOMETROS HASTA]])</f>
        <v>10.5</v>
      </c>
      <c r="U1558" s="2">
        <f>Tabla1[[#This Row],[KILOMETROS ADICIONALES]]*Tabla1[[#This Row],[COSTO ADICIONAL]]</f>
        <v>3.585</v>
      </c>
      <c r="V1558">
        <v>33.69</v>
      </c>
      <c r="W1558" s="2">
        <f>Tabla1[[#This Row],[COSTO NORMAL2]]+Tabla1[[#This Row],[COSTO ADICIONAL2]]</f>
        <v>14.085000000000001</v>
      </c>
    </row>
    <row r="1559" spans="1:23" x14ac:dyDescent="0.25">
      <c r="A1559" t="s">
        <v>72</v>
      </c>
      <c r="B1559" t="s">
        <v>2555</v>
      </c>
      <c r="C1559" t="s">
        <v>10650</v>
      </c>
      <c r="D1559" t="s">
        <v>13</v>
      </c>
      <c r="E1559" t="s">
        <v>14845</v>
      </c>
      <c r="F1559" t="s">
        <v>14</v>
      </c>
      <c r="G1559" t="s">
        <v>15</v>
      </c>
      <c r="H1559" t="s">
        <v>482</v>
      </c>
      <c r="I1559" t="s">
        <v>2556</v>
      </c>
      <c r="J1559" t="str">
        <f>MID(Tabla1[[#This Row],[HORA2]],1,2)</f>
        <v>11</v>
      </c>
      <c r="K1559" t="s">
        <v>78</v>
      </c>
      <c r="L1559" t="s">
        <v>43</v>
      </c>
      <c r="M1559" t="s">
        <v>14867</v>
      </c>
      <c r="N1559" t="s">
        <v>22</v>
      </c>
      <c r="O1559">
        <v>17.21</v>
      </c>
      <c r="P15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1559">
        <f>IF(Tabla1[[#This Row],[SERVICIO]]="COMIDA",3,IF(Tabla1[[#This Row],[SERVICIO]]="CONTROLADO",12,IF(Tabla1[[#This Row],[SERVICIO]]="RÁPIDO",3.75,IF(Tabla1[[#This Row],[SERVICIO]]="NORMAL",2.5,))))</f>
        <v>3.75</v>
      </c>
      <c r="R1559">
        <f>IF(Tabla1[[#This Row],[SERVICIO]]="COMIDA",3.5,IF(Tabla1[[#This Row],[SERVICIO]]="CONTROLADO",8,IF(Tabla1[[#This Row],[SERVICIO]]="RÁPIDO",4.5,IF(Tabla1[[#This Row],[SERVICIO]]="NORMAL",3,))))</f>
        <v>4.5</v>
      </c>
      <c r="S15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59" s="2">
        <f>IF(Tabla1[[#This Row],[KILOMETROS ADICIONALES]]=0,Tabla1[[#This Row],[KILOMETROS]]*Tabla1[[#This Row],[COSTO NORMAL]],Tabla1[[#This Row],[COSTO NORMAL]]*Tabla1[[#This Row],[KILOMETROS HASTA]])</f>
        <v>16.875</v>
      </c>
      <c r="U1559" s="2">
        <f>Tabla1[[#This Row],[KILOMETROS ADICIONALES]]*Tabla1[[#This Row],[COSTO ADICIONAL]]</f>
        <v>7.4030000000000014</v>
      </c>
      <c r="V1559">
        <v>188.15</v>
      </c>
      <c r="W1559" s="2">
        <f>Tabla1[[#This Row],[COSTO NORMAL2]]+Tabla1[[#This Row],[COSTO ADICIONAL2]]</f>
        <v>24.278000000000002</v>
      </c>
    </row>
    <row r="1560" spans="1:23" x14ac:dyDescent="0.25">
      <c r="A1560" t="s">
        <v>72</v>
      </c>
      <c r="B1560" t="s">
        <v>2557</v>
      </c>
      <c r="C1560" t="s">
        <v>10651</v>
      </c>
      <c r="E1560" t="s">
        <v>14845</v>
      </c>
      <c r="F1560" t="s">
        <v>76</v>
      </c>
      <c r="G1560" t="s">
        <v>15</v>
      </c>
      <c r="H1560" t="s">
        <v>72</v>
      </c>
      <c r="I1560" t="s">
        <v>2558</v>
      </c>
      <c r="J1560" t="str">
        <f>MID(Tabla1[[#This Row],[HORA2]],1,2)</f>
        <v>20</v>
      </c>
      <c r="K1560" t="s">
        <v>43</v>
      </c>
      <c r="L1560" t="s">
        <v>78</v>
      </c>
      <c r="M1560" t="s">
        <v>14867</v>
      </c>
      <c r="N1560" t="s">
        <v>22</v>
      </c>
      <c r="O1560">
        <v>12.34</v>
      </c>
      <c r="P15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8.59</v>
      </c>
      <c r="Q1560">
        <f>IF(Tabla1[[#This Row],[SERVICIO]]="COMIDA",3,IF(Tabla1[[#This Row],[SERVICIO]]="CONTROLADO",12,IF(Tabla1[[#This Row],[SERVICIO]]="RÁPIDO",3.75,IF(Tabla1[[#This Row],[SERVICIO]]="NORMAL",2.5,))))</f>
        <v>3.75</v>
      </c>
      <c r="R1560">
        <f>IF(Tabla1[[#This Row],[SERVICIO]]="COMIDA",3.5,IF(Tabla1[[#This Row],[SERVICIO]]="CONTROLADO",8,IF(Tabla1[[#This Row],[SERVICIO]]="RÁPIDO",4.5,IF(Tabla1[[#This Row],[SERVICIO]]="NORMAL",3,))))</f>
        <v>4.5</v>
      </c>
      <c r="S15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60" s="2">
        <f>IF(Tabla1[[#This Row],[KILOMETROS ADICIONALES]]=0,Tabla1[[#This Row],[KILOMETROS]]*Tabla1[[#This Row],[COSTO NORMAL]],Tabla1[[#This Row],[COSTO NORMAL]]*Tabla1[[#This Row],[KILOMETROS HASTA]])</f>
        <v>16.875</v>
      </c>
      <c r="U1560" s="2">
        <f>Tabla1[[#This Row],[KILOMETROS ADICIONALES]]*Tabla1[[#This Row],[COSTO ADICIONAL]]</f>
        <v>4.7244999999999999</v>
      </c>
      <c r="V1560">
        <v>239.08</v>
      </c>
      <c r="W1560" s="2">
        <f>Tabla1[[#This Row],[COSTO NORMAL2]]+Tabla1[[#This Row],[COSTO ADICIONAL2]]</f>
        <v>21.599499999999999</v>
      </c>
    </row>
    <row r="1561" spans="1:23" x14ac:dyDescent="0.25">
      <c r="A1561" t="s">
        <v>72</v>
      </c>
      <c r="B1561" t="s">
        <v>2559</v>
      </c>
      <c r="C1561" t="s">
        <v>10652</v>
      </c>
      <c r="D1561" t="s">
        <v>13</v>
      </c>
      <c r="E1561" t="s">
        <v>14847</v>
      </c>
      <c r="F1561" t="s">
        <v>14</v>
      </c>
      <c r="G1561" t="s">
        <v>15</v>
      </c>
      <c r="H1561" t="s">
        <v>72</v>
      </c>
      <c r="I1561" t="s">
        <v>2560</v>
      </c>
      <c r="J1561" t="str">
        <f>MID(Tabla1[[#This Row],[HORA2]],1,2)</f>
        <v>19</v>
      </c>
      <c r="K1561" t="s">
        <v>19</v>
      </c>
      <c r="L1561" t="s">
        <v>26</v>
      </c>
      <c r="M1561" t="s">
        <v>14867</v>
      </c>
      <c r="N1561" t="s">
        <v>22</v>
      </c>
      <c r="O1561">
        <v>3.7800000000000002</v>
      </c>
      <c r="P15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0.78000000000000025</v>
      </c>
      <c r="Q1561">
        <f>IF(Tabla1[[#This Row],[SERVICIO]]="COMIDA",3,IF(Tabla1[[#This Row],[SERVICIO]]="CONTROLADO",12,IF(Tabla1[[#This Row],[SERVICIO]]="RÁPIDO",3.75,IF(Tabla1[[#This Row],[SERVICIO]]="NORMAL",2.5,))))</f>
        <v>3</v>
      </c>
      <c r="R1561">
        <f>IF(Tabla1[[#This Row],[SERVICIO]]="COMIDA",3.5,IF(Tabla1[[#This Row],[SERVICIO]]="CONTROLADO",8,IF(Tabla1[[#This Row],[SERVICIO]]="RÁPIDO",4.5,IF(Tabla1[[#This Row],[SERVICIO]]="NORMAL",3,))))</f>
        <v>3.5</v>
      </c>
      <c r="S1561">
        <f>IF(Tabla1[[#This Row],[SERVICIO]]="COMIDA",0.75,IF(Tabla1[[#This Row],[SERVICIO]]="CONTROLADO",2.65,IF(Tabla1[[#This Row],[SERVICIO]]="RÁPIDO",0.55,IF(Tabla1[[#This Row],[SERVICIO]]="NORMAL",1.2,))))</f>
        <v>0.75</v>
      </c>
      <c r="T1561" s="2">
        <f>IF(Tabla1[[#This Row],[KILOMETROS ADICIONALES]]=0,Tabla1[[#This Row],[KILOMETROS]]*Tabla1[[#This Row],[COSTO NORMAL]],Tabla1[[#This Row],[COSTO NORMAL]]*Tabla1[[#This Row],[KILOMETROS HASTA]])</f>
        <v>10.5</v>
      </c>
      <c r="U1561" s="2">
        <f>Tabla1[[#This Row],[KILOMETROS ADICIONALES]]*Tabla1[[#This Row],[COSTO ADICIONAL]]</f>
        <v>0.58500000000000019</v>
      </c>
      <c r="V1561">
        <v>20.81</v>
      </c>
      <c r="W1561" s="2">
        <f>Tabla1[[#This Row],[COSTO NORMAL2]]+Tabla1[[#This Row],[COSTO ADICIONAL2]]</f>
        <v>11.085000000000001</v>
      </c>
    </row>
    <row r="1562" spans="1:23" x14ac:dyDescent="0.25">
      <c r="A1562" t="s">
        <v>72</v>
      </c>
      <c r="B1562" t="s">
        <v>2561</v>
      </c>
      <c r="C1562" t="s">
        <v>10653</v>
      </c>
      <c r="D1562" t="s">
        <v>13</v>
      </c>
      <c r="E1562" t="s">
        <v>14845</v>
      </c>
      <c r="F1562" t="s">
        <v>14</v>
      </c>
      <c r="G1562" t="s">
        <v>15</v>
      </c>
      <c r="H1562" t="s">
        <v>482</v>
      </c>
      <c r="I1562" t="s">
        <v>2562</v>
      </c>
      <c r="J1562" t="str">
        <f>MID(Tabla1[[#This Row],[HORA2]],1,2)</f>
        <v>11</v>
      </c>
      <c r="K1562" t="s">
        <v>26</v>
      </c>
      <c r="L1562" t="s">
        <v>19</v>
      </c>
      <c r="M1562" t="s">
        <v>14867</v>
      </c>
      <c r="N1562" t="s">
        <v>22</v>
      </c>
      <c r="O1562">
        <v>1.45</v>
      </c>
      <c r="P15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62">
        <f>IF(Tabla1[[#This Row],[SERVICIO]]="COMIDA",3,IF(Tabla1[[#This Row],[SERVICIO]]="CONTROLADO",12,IF(Tabla1[[#This Row],[SERVICIO]]="RÁPIDO",3.75,IF(Tabla1[[#This Row],[SERVICIO]]="NORMAL",2.5,))))</f>
        <v>3.75</v>
      </c>
      <c r="R1562">
        <f>IF(Tabla1[[#This Row],[SERVICIO]]="COMIDA",3.5,IF(Tabla1[[#This Row],[SERVICIO]]="CONTROLADO",8,IF(Tabla1[[#This Row],[SERVICIO]]="RÁPIDO",4.5,IF(Tabla1[[#This Row],[SERVICIO]]="NORMAL",3,))))</f>
        <v>4.5</v>
      </c>
      <c r="S15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62" s="2">
        <f>IF(Tabla1[[#This Row],[KILOMETROS ADICIONALES]]=0,Tabla1[[#This Row],[KILOMETROS]]*Tabla1[[#This Row],[COSTO NORMAL]],Tabla1[[#This Row],[COSTO NORMAL]]*Tabla1[[#This Row],[KILOMETROS HASTA]])</f>
        <v>6.5249999999999995</v>
      </c>
      <c r="U1562" s="2">
        <f>Tabla1[[#This Row],[KILOMETROS ADICIONALES]]*Tabla1[[#This Row],[COSTO ADICIONAL]]</f>
        <v>0</v>
      </c>
      <c r="V1562">
        <v>129.54</v>
      </c>
      <c r="W1562" s="2">
        <f>Tabla1[[#This Row],[COSTO NORMAL2]]+Tabla1[[#This Row],[COSTO ADICIONAL2]]</f>
        <v>6.5249999999999995</v>
      </c>
    </row>
    <row r="1563" spans="1:23" x14ac:dyDescent="0.25">
      <c r="A1563" t="s">
        <v>72</v>
      </c>
      <c r="B1563" t="s">
        <v>2563</v>
      </c>
      <c r="C1563" t="s">
        <v>10654</v>
      </c>
      <c r="D1563" t="s">
        <v>13</v>
      </c>
      <c r="E1563" t="s">
        <v>14844</v>
      </c>
      <c r="F1563" t="s">
        <v>14</v>
      </c>
      <c r="G1563" t="s">
        <v>15</v>
      </c>
      <c r="H1563" t="s">
        <v>482</v>
      </c>
      <c r="I1563" t="s">
        <v>2564</v>
      </c>
      <c r="J1563" t="str">
        <f>MID(Tabla1[[#This Row],[HORA2]],1,2)</f>
        <v>13</v>
      </c>
      <c r="K1563" t="s">
        <v>43</v>
      </c>
      <c r="L1563" t="s">
        <v>90</v>
      </c>
      <c r="M1563" t="s">
        <v>14867</v>
      </c>
      <c r="N1563" t="s">
        <v>22</v>
      </c>
      <c r="O1563">
        <v>2.0099999999999998</v>
      </c>
      <c r="P15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63">
        <f>IF(Tabla1[[#This Row],[SERVICIO]]="COMIDA",3,IF(Tabla1[[#This Row],[SERVICIO]]="CONTROLADO",12,IF(Tabla1[[#This Row],[SERVICIO]]="RÁPIDO",3.75,IF(Tabla1[[#This Row],[SERVICIO]]="NORMAL",2.5,))))</f>
        <v>2.5</v>
      </c>
      <c r="R1563">
        <f>IF(Tabla1[[#This Row],[SERVICIO]]="COMIDA",3.5,IF(Tabla1[[#This Row],[SERVICIO]]="CONTROLADO",8,IF(Tabla1[[#This Row],[SERVICIO]]="RÁPIDO",4.5,IF(Tabla1[[#This Row],[SERVICIO]]="NORMAL",3,))))</f>
        <v>3</v>
      </c>
      <c r="S1563">
        <f>IF(Tabla1[[#This Row],[SERVICIO]]="COMIDA",0.75,IF(Tabla1[[#This Row],[SERVICIO]]="CONTROLADO",2.65,IF(Tabla1[[#This Row],[SERVICIO]]="RÁPIDO",0.55,IF(Tabla1[[#This Row],[SERVICIO]]="NORMAL",1.2,))))</f>
        <v>1.2</v>
      </c>
      <c r="T1563" s="2">
        <f>IF(Tabla1[[#This Row],[KILOMETROS ADICIONALES]]=0,Tabla1[[#This Row],[KILOMETROS]]*Tabla1[[#This Row],[COSTO NORMAL]],Tabla1[[#This Row],[COSTO NORMAL]]*Tabla1[[#This Row],[KILOMETROS HASTA]])</f>
        <v>6.0299999999999994</v>
      </c>
      <c r="U1563" s="2">
        <f>Tabla1[[#This Row],[KILOMETROS ADICIONALES]]*Tabla1[[#This Row],[COSTO ADICIONAL]]</f>
        <v>0</v>
      </c>
      <c r="V1563">
        <v>180.86</v>
      </c>
      <c r="W1563" s="2">
        <f>Tabla1[[#This Row],[COSTO NORMAL2]]+Tabla1[[#This Row],[COSTO ADICIONAL2]]</f>
        <v>6.0299999999999994</v>
      </c>
    </row>
    <row r="1564" spans="1:23" x14ac:dyDescent="0.25">
      <c r="A1564" t="s">
        <v>72</v>
      </c>
      <c r="B1564" t="s">
        <v>2565</v>
      </c>
      <c r="C1564" t="s">
        <v>10655</v>
      </c>
      <c r="D1564" t="s">
        <v>13</v>
      </c>
      <c r="E1564" t="s">
        <v>14845</v>
      </c>
      <c r="F1564" t="s">
        <v>14</v>
      </c>
      <c r="G1564" t="s">
        <v>15</v>
      </c>
      <c r="H1564" t="s">
        <v>482</v>
      </c>
      <c r="I1564" t="s">
        <v>2566</v>
      </c>
      <c r="J1564" t="str">
        <f>MID(Tabla1[[#This Row],[HORA2]],1,2)</f>
        <v>13</v>
      </c>
      <c r="K1564" t="s">
        <v>19</v>
      </c>
      <c r="L1564" t="s">
        <v>96</v>
      </c>
      <c r="M1564" t="s">
        <v>14867</v>
      </c>
      <c r="N1564" t="s">
        <v>22</v>
      </c>
      <c r="O1564">
        <v>15.12</v>
      </c>
      <c r="P15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11.37</v>
      </c>
      <c r="Q1564">
        <f>IF(Tabla1[[#This Row],[SERVICIO]]="COMIDA",3,IF(Tabla1[[#This Row],[SERVICIO]]="CONTROLADO",12,IF(Tabla1[[#This Row],[SERVICIO]]="RÁPIDO",3.75,IF(Tabla1[[#This Row],[SERVICIO]]="NORMAL",2.5,))))</f>
        <v>3.75</v>
      </c>
      <c r="R1564">
        <f>IF(Tabla1[[#This Row],[SERVICIO]]="COMIDA",3.5,IF(Tabla1[[#This Row],[SERVICIO]]="CONTROLADO",8,IF(Tabla1[[#This Row],[SERVICIO]]="RÁPIDO",4.5,IF(Tabla1[[#This Row],[SERVICIO]]="NORMAL",3,))))</f>
        <v>4.5</v>
      </c>
      <c r="S15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64" s="2">
        <f>IF(Tabla1[[#This Row],[KILOMETROS ADICIONALES]]=0,Tabla1[[#This Row],[KILOMETROS]]*Tabla1[[#This Row],[COSTO NORMAL]],Tabla1[[#This Row],[COSTO NORMAL]]*Tabla1[[#This Row],[KILOMETROS HASTA]])</f>
        <v>16.875</v>
      </c>
      <c r="U1564" s="2">
        <f>Tabla1[[#This Row],[KILOMETROS ADICIONALES]]*Tabla1[[#This Row],[COSTO ADICIONAL]]</f>
        <v>6.2534999999999998</v>
      </c>
      <c r="V1564">
        <v>61.21</v>
      </c>
      <c r="W1564" s="2">
        <f>Tabla1[[#This Row],[COSTO NORMAL2]]+Tabla1[[#This Row],[COSTO ADICIONAL2]]</f>
        <v>23.128499999999999</v>
      </c>
    </row>
    <row r="1565" spans="1:23" x14ac:dyDescent="0.25">
      <c r="A1565" t="s">
        <v>72</v>
      </c>
      <c r="B1565" t="s">
        <v>2567</v>
      </c>
      <c r="C1565" t="s">
        <v>10656</v>
      </c>
      <c r="E1565" t="s">
        <v>14845</v>
      </c>
      <c r="F1565" t="s">
        <v>76</v>
      </c>
      <c r="G1565" t="s">
        <v>15</v>
      </c>
      <c r="H1565" t="s">
        <v>72</v>
      </c>
      <c r="I1565" t="s">
        <v>2568</v>
      </c>
      <c r="J1565" t="str">
        <f>MID(Tabla1[[#This Row],[HORA2]],1,2)</f>
        <v>21</v>
      </c>
      <c r="K1565" t="s">
        <v>43</v>
      </c>
      <c r="L1565" t="s">
        <v>20</v>
      </c>
      <c r="M1565" t="s">
        <v>14867</v>
      </c>
      <c r="N1565" t="s">
        <v>22</v>
      </c>
      <c r="O1565">
        <v>6.72</v>
      </c>
      <c r="P15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2.9699999999999998</v>
      </c>
      <c r="Q1565">
        <f>IF(Tabla1[[#This Row],[SERVICIO]]="COMIDA",3,IF(Tabla1[[#This Row],[SERVICIO]]="CONTROLADO",12,IF(Tabla1[[#This Row],[SERVICIO]]="RÁPIDO",3.75,IF(Tabla1[[#This Row],[SERVICIO]]="NORMAL",2.5,))))</f>
        <v>3.75</v>
      </c>
      <c r="R1565">
        <f>IF(Tabla1[[#This Row],[SERVICIO]]="COMIDA",3.5,IF(Tabla1[[#This Row],[SERVICIO]]="CONTROLADO",8,IF(Tabla1[[#This Row],[SERVICIO]]="RÁPIDO",4.5,IF(Tabla1[[#This Row],[SERVICIO]]="NORMAL",3,))))</f>
        <v>4.5</v>
      </c>
      <c r="S15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65" s="2">
        <f>IF(Tabla1[[#This Row],[KILOMETROS ADICIONALES]]=0,Tabla1[[#This Row],[KILOMETROS]]*Tabla1[[#This Row],[COSTO NORMAL]],Tabla1[[#This Row],[COSTO NORMAL]]*Tabla1[[#This Row],[KILOMETROS HASTA]])</f>
        <v>16.875</v>
      </c>
      <c r="U1565" s="2">
        <f>Tabla1[[#This Row],[KILOMETROS ADICIONALES]]*Tabla1[[#This Row],[COSTO ADICIONAL]]</f>
        <v>1.6335</v>
      </c>
      <c r="V1565">
        <v>33.049999999999997</v>
      </c>
      <c r="W1565" s="2">
        <f>Tabla1[[#This Row],[COSTO NORMAL2]]+Tabla1[[#This Row],[COSTO ADICIONAL2]]</f>
        <v>18.508500000000002</v>
      </c>
    </row>
    <row r="1566" spans="1:23" x14ac:dyDescent="0.25">
      <c r="A1566" t="s">
        <v>72</v>
      </c>
      <c r="B1566" t="s">
        <v>2569</v>
      </c>
      <c r="C1566" t="s">
        <v>10657</v>
      </c>
      <c r="E1566" t="s">
        <v>14845</v>
      </c>
      <c r="F1566" t="s">
        <v>76</v>
      </c>
      <c r="G1566" t="s">
        <v>15</v>
      </c>
      <c r="H1566" t="s">
        <v>72</v>
      </c>
      <c r="I1566" t="s">
        <v>2570</v>
      </c>
      <c r="J1566" t="str">
        <f>MID(Tabla1[[#This Row],[HORA2]],1,2)</f>
        <v>20</v>
      </c>
      <c r="K1566" t="s">
        <v>43</v>
      </c>
      <c r="L1566" t="s">
        <v>20</v>
      </c>
      <c r="M1566" t="s">
        <v>14867</v>
      </c>
      <c r="N1566" t="s">
        <v>22</v>
      </c>
      <c r="O1566">
        <v>14.95</v>
      </c>
      <c r="P15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1566">
        <f>IF(Tabla1[[#This Row],[SERVICIO]]="COMIDA",3,IF(Tabla1[[#This Row],[SERVICIO]]="CONTROLADO",12,IF(Tabla1[[#This Row],[SERVICIO]]="RÁPIDO",3.75,IF(Tabla1[[#This Row],[SERVICIO]]="NORMAL",2.5,))))</f>
        <v>3.75</v>
      </c>
      <c r="R1566">
        <f>IF(Tabla1[[#This Row],[SERVICIO]]="COMIDA",3.5,IF(Tabla1[[#This Row],[SERVICIO]]="CONTROLADO",8,IF(Tabla1[[#This Row],[SERVICIO]]="RÁPIDO",4.5,IF(Tabla1[[#This Row],[SERVICIO]]="NORMAL",3,))))</f>
        <v>4.5</v>
      </c>
      <c r="S15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66" s="2">
        <f>IF(Tabla1[[#This Row],[KILOMETROS ADICIONALES]]=0,Tabla1[[#This Row],[KILOMETROS]]*Tabla1[[#This Row],[COSTO NORMAL]],Tabla1[[#This Row],[COSTO NORMAL]]*Tabla1[[#This Row],[KILOMETROS HASTA]])</f>
        <v>16.875</v>
      </c>
      <c r="U1566" s="2">
        <f>Tabla1[[#This Row],[KILOMETROS ADICIONALES]]*Tabla1[[#This Row],[COSTO ADICIONAL]]</f>
        <v>6.16</v>
      </c>
      <c r="V1566">
        <v>36.28</v>
      </c>
      <c r="W1566" s="2">
        <f>Tabla1[[#This Row],[COSTO NORMAL2]]+Tabla1[[#This Row],[COSTO ADICIONAL2]]</f>
        <v>23.035</v>
      </c>
    </row>
    <row r="1567" spans="1:23" x14ac:dyDescent="0.25">
      <c r="A1567" t="s">
        <v>72</v>
      </c>
      <c r="B1567" t="s">
        <v>2571</v>
      </c>
      <c r="C1567" t="s">
        <v>10658</v>
      </c>
      <c r="D1567" t="s">
        <v>13</v>
      </c>
      <c r="E1567" t="s">
        <v>14844</v>
      </c>
      <c r="F1567" t="s">
        <v>295</v>
      </c>
      <c r="G1567" t="s">
        <v>15</v>
      </c>
      <c r="H1567" t="s">
        <v>482</v>
      </c>
      <c r="I1567" t="s">
        <v>2572</v>
      </c>
      <c r="J1567" t="str">
        <f>MID(Tabla1[[#This Row],[HORA2]],1,2)</f>
        <v>10</v>
      </c>
      <c r="K1567" t="s">
        <v>102</v>
      </c>
      <c r="L1567" t="s">
        <v>102</v>
      </c>
      <c r="M1567" t="s">
        <v>14867</v>
      </c>
      <c r="N1567" t="s">
        <v>22</v>
      </c>
      <c r="O1567">
        <v>4.1900000000000004</v>
      </c>
      <c r="P15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1.6900000000000004</v>
      </c>
      <c r="Q1567">
        <f>IF(Tabla1[[#This Row],[SERVICIO]]="COMIDA",3,IF(Tabla1[[#This Row],[SERVICIO]]="CONTROLADO",12,IF(Tabla1[[#This Row],[SERVICIO]]="RÁPIDO",3.75,IF(Tabla1[[#This Row],[SERVICIO]]="NORMAL",2.5,))))</f>
        <v>2.5</v>
      </c>
      <c r="R1567">
        <f>IF(Tabla1[[#This Row],[SERVICIO]]="COMIDA",3.5,IF(Tabla1[[#This Row],[SERVICIO]]="CONTROLADO",8,IF(Tabla1[[#This Row],[SERVICIO]]="RÁPIDO",4.5,IF(Tabla1[[#This Row],[SERVICIO]]="NORMAL",3,))))</f>
        <v>3</v>
      </c>
      <c r="S1567">
        <f>IF(Tabla1[[#This Row],[SERVICIO]]="COMIDA",0.75,IF(Tabla1[[#This Row],[SERVICIO]]="CONTROLADO",2.65,IF(Tabla1[[#This Row],[SERVICIO]]="RÁPIDO",0.55,IF(Tabla1[[#This Row],[SERVICIO]]="NORMAL",1.2,))))</f>
        <v>1.2</v>
      </c>
      <c r="T1567" s="2">
        <f>IF(Tabla1[[#This Row],[KILOMETROS ADICIONALES]]=0,Tabla1[[#This Row],[KILOMETROS]]*Tabla1[[#This Row],[COSTO NORMAL]],Tabla1[[#This Row],[COSTO NORMAL]]*Tabla1[[#This Row],[KILOMETROS HASTA]])</f>
        <v>7.5</v>
      </c>
      <c r="U1567" s="2">
        <f>Tabla1[[#This Row],[KILOMETROS ADICIONALES]]*Tabla1[[#This Row],[COSTO ADICIONAL]]</f>
        <v>2.0280000000000005</v>
      </c>
      <c r="V1567">
        <v>198.27</v>
      </c>
      <c r="W1567" s="2">
        <f>Tabla1[[#This Row],[COSTO NORMAL2]]+Tabla1[[#This Row],[COSTO ADICIONAL2]]</f>
        <v>9.5280000000000005</v>
      </c>
    </row>
    <row r="1568" spans="1:23" x14ac:dyDescent="0.25">
      <c r="A1568" t="s">
        <v>72</v>
      </c>
      <c r="B1568" t="s">
        <v>2573</v>
      </c>
      <c r="C1568" t="s">
        <v>10659</v>
      </c>
      <c r="D1568" t="s">
        <v>13</v>
      </c>
      <c r="E1568" t="s">
        <v>14847</v>
      </c>
      <c r="F1568" t="s">
        <v>14</v>
      </c>
      <c r="G1568" t="s">
        <v>15</v>
      </c>
      <c r="H1568" t="s">
        <v>72</v>
      </c>
      <c r="I1568" t="s">
        <v>2574</v>
      </c>
      <c r="J1568" t="str">
        <f>MID(Tabla1[[#This Row],[HORA2]],1,2)</f>
        <v>20</v>
      </c>
      <c r="K1568" t="s">
        <v>19</v>
      </c>
      <c r="L1568" t="s">
        <v>20</v>
      </c>
      <c r="M1568" t="s">
        <v>14867</v>
      </c>
      <c r="N1568" t="s">
        <v>22</v>
      </c>
      <c r="O1568">
        <v>7.12</v>
      </c>
      <c r="P15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1568">
        <f>IF(Tabla1[[#This Row],[SERVICIO]]="COMIDA",3,IF(Tabla1[[#This Row],[SERVICIO]]="CONTROLADO",12,IF(Tabla1[[#This Row],[SERVICIO]]="RÁPIDO",3.75,IF(Tabla1[[#This Row],[SERVICIO]]="NORMAL",2.5,))))</f>
        <v>3</v>
      </c>
      <c r="R1568">
        <f>IF(Tabla1[[#This Row],[SERVICIO]]="COMIDA",3.5,IF(Tabla1[[#This Row],[SERVICIO]]="CONTROLADO",8,IF(Tabla1[[#This Row],[SERVICIO]]="RÁPIDO",4.5,IF(Tabla1[[#This Row],[SERVICIO]]="NORMAL",3,))))</f>
        <v>3.5</v>
      </c>
      <c r="S1568">
        <f>IF(Tabla1[[#This Row],[SERVICIO]]="COMIDA",0.75,IF(Tabla1[[#This Row],[SERVICIO]]="CONTROLADO",2.65,IF(Tabla1[[#This Row],[SERVICIO]]="RÁPIDO",0.55,IF(Tabla1[[#This Row],[SERVICIO]]="NORMAL",1.2,))))</f>
        <v>0.75</v>
      </c>
      <c r="T1568" s="2">
        <f>IF(Tabla1[[#This Row],[KILOMETROS ADICIONALES]]=0,Tabla1[[#This Row],[KILOMETROS]]*Tabla1[[#This Row],[COSTO NORMAL]],Tabla1[[#This Row],[COSTO NORMAL]]*Tabla1[[#This Row],[KILOMETROS HASTA]])</f>
        <v>10.5</v>
      </c>
      <c r="U1568" s="2">
        <f>Tabla1[[#This Row],[KILOMETROS ADICIONALES]]*Tabla1[[#This Row],[COSTO ADICIONAL]]</f>
        <v>3.09</v>
      </c>
      <c r="V1568">
        <v>22.68</v>
      </c>
      <c r="W1568" s="2">
        <f>Tabla1[[#This Row],[COSTO NORMAL2]]+Tabla1[[#This Row],[COSTO ADICIONAL2]]</f>
        <v>13.59</v>
      </c>
    </row>
    <row r="1569" spans="1:23" x14ac:dyDescent="0.25">
      <c r="A1569" t="s">
        <v>72</v>
      </c>
      <c r="B1569" t="s">
        <v>2575</v>
      </c>
      <c r="C1569" t="s">
        <v>10660</v>
      </c>
      <c r="D1569" t="s">
        <v>13</v>
      </c>
      <c r="E1569" t="s">
        <v>14847</v>
      </c>
      <c r="F1569" t="s">
        <v>14</v>
      </c>
      <c r="G1569" t="s">
        <v>15</v>
      </c>
      <c r="H1569" t="s">
        <v>72</v>
      </c>
      <c r="I1569" t="s">
        <v>2576</v>
      </c>
      <c r="J1569" t="str">
        <f>MID(Tabla1[[#This Row],[HORA2]],1,2)</f>
        <v>21</v>
      </c>
      <c r="K1569" t="s">
        <v>19</v>
      </c>
      <c r="L1569" t="s">
        <v>20</v>
      </c>
      <c r="M1569" t="s">
        <v>14867</v>
      </c>
      <c r="N1569" t="s">
        <v>22</v>
      </c>
      <c r="O1569">
        <v>12.29</v>
      </c>
      <c r="P15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9.2899999999999991</v>
      </c>
      <c r="Q1569">
        <f>IF(Tabla1[[#This Row],[SERVICIO]]="COMIDA",3,IF(Tabla1[[#This Row],[SERVICIO]]="CONTROLADO",12,IF(Tabla1[[#This Row],[SERVICIO]]="RÁPIDO",3.75,IF(Tabla1[[#This Row],[SERVICIO]]="NORMAL",2.5,))))</f>
        <v>3</v>
      </c>
      <c r="R1569">
        <f>IF(Tabla1[[#This Row],[SERVICIO]]="COMIDA",3.5,IF(Tabla1[[#This Row],[SERVICIO]]="CONTROLADO",8,IF(Tabla1[[#This Row],[SERVICIO]]="RÁPIDO",4.5,IF(Tabla1[[#This Row],[SERVICIO]]="NORMAL",3,))))</f>
        <v>3.5</v>
      </c>
      <c r="S1569">
        <f>IF(Tabla1[[#This Row],[SERVICIO]]="COMIDA",0.75,IF(Tabla1[[#This Row],[SERVICIO]]="CONTROLADO",2.65,IF(Tabla1[[#This Row],[SERVICIO]]="RÁPIDO",0.55,IF(Tabla1[[#This Row],[SERVICIO]]="NORMAL",1.2,))))</f>
        <v>0.75</v>
      </c>
      <c r="T1569" s="2">
        <f>IF(Tabla1[[#This Row],[KILOMETROS ADICIONALES]]=0,Tabla1[[#This Row],[KILOMETROS]]*Tabla1[[#This Row],[COSTO NORMAL]],Tabla1[[#This Row],[COSTO NORMAL]]*Tabla1[[#This Row],[KILOMETROS HASTA]])</f>
        <v>10.5</v>
      </c>
      <c r="U1569" s="2">
        <f>Tabla1[[#This Row],[KILOMETROS ADICIONALES]]*Tabla1[[#This Row],[COSTO ADICIONAL]]</f>
        <v>6.9674999999999994</v>
      </c>
      <c r="V1569">
        <v>34.61</v>
      </c>
      <c r="W1569" s="2">
        <f>Tabla1[[#This Row],[COSTO NORMAL2]]+Tabla1[[#This Row],[COSTO ADICIONAL2]]</f>
        <v>17.467500000000001</v>
      </c>
    </row>
    <row r="1570" spans="1:23" x14ac:dyDescent="0.25">
      <c r="A1570" t="s">
        <v>72</v>
      </c>
      <c r="B1570" t="s">
        <v>2577</v>
      </c>
      <c r="C1570" t="s">
        <v>10661</v>
      </c>
      <c r="D1570" t="s">
        <v>13</v>
      </c>
      <c r="E1570" t="s">
        <v>14845</v>
      </c>
      <c r="F1570" t="s">
        <v>14</v>
      </c>
      <c r="G1570" t="s">
        <v>15</v>
      </c>
      <c r="H1570" t="s">
        <v>482</v>
      </c>
      <c r="I1570" t="s">
        <v>2578</v>
      </c>
      <c r="J1570" t="str">
        <f>MID(Tabla1[[#This Row],[HORA2]],1,2)</f>
        <v>12</v>
      </c>
      <c r="K1570" t="s">
        <v>19</v>
      </c>
      <c r="L1570" t="s">
        <v>19</v>
      </c>
      <c r="M1570" t="s">
        <v>14867</v>
      </c>
      <c r="N1570" t="s">
        <v>22</v>
      </c>
      <c r="O1570">
        <v>10.91</v>
      </c>
      <c r="P15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7.16</v>
      </c>
      <c r="Q1570">
        <f>IF(Tabla1[[#This Row],[SERVICIO]]="COMIDA",3,IF(Tabla1[[#This Row],[SERVICIO]]="CONTROLADO",12,IF(Tabla1[[#This Row],[SERVICIO]]="RÁPIDO",3.75,IF(Tabla1[[#This Row],[SERVICIO]]="NORMAL",2.5,))))</f>
        <v>3.75</v>
      </c>
      <c r="R1570">
        <f>IF(Tabla1[[#This Row],[SERVICIO]]="COMIDA",3.5,IF(Tabla1[[#This Row],[SERVICIO]]="CONTROLADO",8,IF(Tabla1[[#This Row],[SERVICIO]]="RÁPIDO",4.5,IF(Tabla1[[#This Row],[SERVICIO]]="NORMAL",3,))))</f>
        <v>4.5</v>
      </c>
      <c r="S15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0" s="2">
        <f>IF(Tabla1[[#This Row],[KILOMETROS ADICIONALES]]=0,Tabla1[[#This Row],[KILOMETROS]]*Tabla1[[#This Row],[COSTO NORMAL]],Tabla1[[#This Row],[COSTO NORMAL]]*Tabla1[[#This Row],[KILOMETROS HASTA]])</f>
        <v>16.875</v>
      </c>
      <c r="U1570" s="2">
        <f>Tabla1[[#This Row],[KILOMETROS ADICIONALES]]*Tabla1[[#This Row],[COSTO ADICIONAL]]</f>
        <v>3.9380000000000006</v>
      </c>
      <c r="V1570">
        <v>187.56</v>
      </c>
      <c r="W1570" s="2">
        <f>Tabla1[[#This Row],[COSTO NORMAL2]]+Tabla1[[#This Row],[COSTO ADICIONAL2]]</f>
        <v>20.813000000000002</v>
      </c>
    </row>
    <row r="1571" spans="1:23" x14ac:dyDescent="0.25">
      <c r="A1571" t="s">
        <v>72</v>
      </c>
      <c r="B1571" t="s">
        <v>2579</v>
      </c>
      <c r="C1571" t="s">
        <v>10662</v>
      </c>
      <c r="E1571" t="s">
        <v>14845</v>
      </c>
      <c r="F1571" t="s">
        <v>76</v>
      </c>
      <c r="G1571" t="s">
        <v>15</v>
      </c>
      <c r="H1571" t="s">
        <v>72</v>
      </c>
      <c r="I1571" t="s">
        <v>2580</v>
      </c>
      <c r="J1571" t="str">
        <f>MID(Tabla1[[#This Row],[HORA2]],1,2)</f>
        <v>20</v>
      </c>
      <c r="K1571" t="s">
        <v>43</v>
      </c>
      <c r="L1571" t="s">
        <v>43</v>
      </c>
      <c r="M1571" t="s">
        <v>14867</v>
      </c>
      <c r="N1571" t="s">
        <v>22</v>
      </c>
      <c r="O1571">
        <v>5.92</v>
      </c>
      <c r="P15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2.17</v>
      </c>
      <c r="Q1571">
        <f>IF(Tabla1[[#This Row],[SERVICIO]]="COMIDA",3,IF(Tabla1[[#This Row],[SERVICIO]]="CONTROLADO",12,IF(Tabla1[[#This Row],[SERVICIO]]="RÁPIDO",3.75,IF(Tabla1[[#This Row],[SERVICIO]]="NORMAL",2.5,))))</f>
        <v>3.75</v>
      </c>
      <c r="R1571">
        <f>IF(Tabla1[[#This Row],[SERVICIO]]="COMIDA",3.5,IF(Tabla1[[#This Row],[SERVICIO]]="CONTROLADO",8,IF(Tabla1[[#This Row],[SERVICIO]]="RÁPIDO",4.5,IF(Tabla1[[#This Row],[SERVICIO]]="NORMAL",3,))))</f>
        <v>4.5</v>
      </c>
      <c r="S15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1" s="2">
        <f>IF(Tabla1[[#This Row],[KILOMETROS ADICIONALES]]=0,Tabla1[[#This Row],[KILOMETROS]]*Tabla1[[#This Row],[COSTO NORMAL]],Tabla1[[#This Row],[COSTO NORMAL]]*Tabla1[[#This Row],[KILOMETROS HASTA]])</f>
        <v>16.875</v>
      </c>
      <c r="U1571" s="2">
        <f>Tabla1[[#This Row],[KILOMETROS ADICIONALES]]*Tabla1[[#This Row],[COSTO ADICIONAL]]</f>
        <v>1.1935</v>
      </c>
      <c r="V1571">
        <v>248.48</v>
      </c>
      <c r="W1571" s="2">
        <f>Tabla1[[#This Row],[COSTO NORMAL2]]+Tabla1[[#This Row],[COSTO ADICIONAL2]]</f>
        <v>18.0685</v>
      </c>
    </row>
    <row r="1572" spans="1:23" x14ac:dyDescent="0.25">
      <c r="A1572" t="s">
        <v>72</v>
      </c>
      <c r="B1572" t="s">
        <v>2581</v>
      </c>
      <c r="C1572" t="s">
        <v>10663</v>
      </c>
      <c r="D1572" t="s">
        <v>13</v>
      </c>
      <c r="E1572" t="s">
        <v>14846</v>
      </c>
      <c r="F1572" t="s">
        <v>14</v>
      </c>
      <c r="G1572" t="s">
        <v>15</v>
      </c>
      <c r="H1572" t="s">
        <v>482</v>
      </c>
      <c r="I1572" t="s">
        <v>2582</v>
      </c>
      <c r="J1572" t="str">
        <f>MID(Tabla1[[#This Row],[HORA2]],1,2)</f>
        <v>11</v>
      </c>
      <c r="K1572" t="s">
        <v>43</v>
      </c>
      <c r="L1572" t="s">
        <v>57</v>
      </c>
      <c r="M1572" t="s">
        <v>14867</v>
      </c>
      <c r="N1572" t="s">
        <v>22</v>
      </c>
      <c r="O1572">
        <v>16.61</v>
      </c>
      <c r="P15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4.6099999999999994</v>
      </c>
      <c r="Q1572">
        <f>IF(Tabla1[[#This Row],[SERVICIO]]="COMIDA",3,IF(Tabla1[[#This Row],[SERVICIO]]="CONTROLADO",12,IF(Tabla1[[#This Row],[SERVICIO]]="RÁPIDO",3.75,IF(Tabla1[[#This Row],[SERVICIO]]="NORMAL",2.5,))))</f>
        <v>12</v>
      </c>
      <c r="R1572">
        <f>IF(Tabla1[[#This Row],[SERVICIO]]="COMIDA",3.5,IF(Tabla1[[#This Row],[SERVICIO]]="CONTROLADO",8,IF(Tabla1[[#This Row],[SERVICIO]]="RÁPIDO",4.5,IF(Tabla1[[#This Row],[SERVICIO]]="NORMAL",3,))))</f>
        <v>8</v>
      </c>
      <c r="S1572">
        <f>IF(Tabla1[[#This Row],[SERVICIO]]="COMIDA",0.75,IF(Tabla1[[#This Row],[SERVICIO]]="CONTROLADO",2.65,IF(Tabla1[[#This Row],[SERVICIO]]="RÁPIDO",0.55,IF(Tabla1[[#This Row],[SERVICIO]]="NORMAL",1.2,))))</f>
        <v>2.65</v>
      </c>
      <c r="T1572" s="2">
        <f>IF(Tabla1[[#This Row],[KILOMETROS ADICIONALES]]=0,Tabla1[[#This Row],[KILOMETROS]]*Tabla1[[#This Row],[COSTO NORMAL]],Tabla1[[#This Row],[COSTO NORMAL]]*Tabla1[[#This Row],[KILOMETROS HASTA]])</f>
        <v>96</v>
      </c>
      <c r="U1572" s="2">
        <f>Tabla1[[#This Row],[KILOMETROS ADICIONALES]]*Tabla1[[#This Row],[COSTO ADICIONAL]]</f>
        <v>12.216499999999998</v>
      </c>
      <c r="V1572">
        <v>151.94</v>
      </c>
      <c r="W1572" s="2">
        <f>Tabla1[[#This Row],[COSTO NORMAL2]]+Tabla1[[#This Row],[COSTO ADICIONAL2]]</f>
        <v>108.2165</v>
      </c>
    </row>
    <row r="1573" spans="1:23" x14ac:dyDescent="0.25">
      <c r="A1573" t="s">
        <v>72</v>
      </c>
      <c r="B1573" t="s">
        <v>2583</v>
      </c>
      <c r="C1573" t="s">
        <v>10664</v>
      </c>
      <c r="D1573" t="s">
        <v>13</v>
      </c>
      <c r="E1573" t="s">
        <v>14847</v>
      </c>
      <c r="F1573" t="s">
        <v>14</v>
      </c>
      <c r="G1573" t="s">
        <v>15</v>
      </c>
      <c r="H1573" t="s">
        <v>72</v>
      </c>
      <c r="I1573" t="s">
        <v>2584</v>
      </c>
      <c r="J1573" t="str">
        <f>MID(Tabla1[[#This Row],[HORA2]],1,2)</f>
        <v>21</v>
      </c>
      <c r="K1573" t="s">
        <v>19</v>
      </c>
      <c r="L1573" t="s">
        <v>20</v>
      </c>
      <c r="M1573" t="s">
        <v>14867</v>
      </c>
      <c r="N1573" t="s">
        <v>22</v>
      </c>
      <c r="O1573">
        <v>9.26</v>
      </c>
      <c r="P15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6.26</v>
      </c>
      <c r="Q1573">
        <f>IF(Tabla1[[#This Row],[SERVICIO]]="COMIDA",3,IF(Tabla1[[#This Row],[SERVICIO]]="CONTROLADO",12,IF(Tabla1[[#This Row],[SERVICIO]]="RÁPIDO",3.75,IF(Tabla1[[#This Row],[SERVICIO]]="NORMAL",2.5,))))</f>
        <v>3</v>
      </c>
      <c r="R1573">
        <f>IF(Tabla1[[#This Row],[SERVICIO]]="COMIDA",3.5,IF(Tabla1[[#This Row],[SERVICIO]]="CONTROLADO",8,IF(Tabla1[[#This Row],[SERVICIO]]="RÁPIDO",4.5,IF(Tabla1[[#This Row],[SERVICIO]]="NORMAL",3,))))</f>
        <v>3.5</v>
      </c>
      <c r="S1573">
        <f>IF(Tabla1[[#This Row],[SERVICIO]]="COMIDA",0.75,IF(Tabla1[[#This Row],[SERVICIO]]="CONTROLADO",2.65,IF(Tabla1[[#This Row],[SERVICIO]]="RÁPIDO",0.55,IF(Tabla1[[#This Row],[SERVICIO]]="NORMAL",1.2,))))</f>
        <v>0.75</v>
      </c>
      <c r="T1573" s="2">
        <f>IF(Tabla1[[#This Row],[KILOMETROS ADICIONALES]]=0,Tabla1[[#This Row],[KILOMETROS]]*Tabla1[[#This Row],[COSTO NORMAL]],Tabla1[[#This Row],[COSTO NORMAL]]*Tabla1[[#This Row],[KILOMETROS HASTA]])</f>
        <v>10.5</v>
      </c>
      <c r="U1573" s="2">
        <f>Tabla1[[#This Row],[KILOMETROS ADICIONALES]]*Tabla1[[#This Row],[COSTO ADICIONAL]]</f>
        <v>4.6950000000000003</v>
      </c>
      <c r="V1573">
        <v>48.09</v>
      </c>
      <c r="W1573" s="2">
        <f>Tabla1[[#This Row],[COSTO NORMAL2]]+Tabla1[[#This Row],[COSTO ADICIONAL2]]</f>
        <v>15.195</v>
      </c>
    </row>
    <row r="1574" spans="1:23" x14ac:dyDescent="0.25">
      <c r="A1574" t="s">
        <v>72</v>
      </c>
      <c r="B1574" t="s">
        <v>2585</v>
      </c>
      <c r="C1574" t="s">
        <v>10665</v>
      </c>
      <c r="E1574" t="s">
        <v>14845</v>
      </c>
      <c r="F1574" t="s">
        <v>76</v>
      </c>
      <c r="G1574" t="s">
        <v>15</v>
      </c>
      <c r="H1574" t="s">
        <v>72</v>
      </c>
      <c r="I1574" t="s">
        <v>2586</v>
      </c>
      <c r="J1574" t="str">
        <f>MID(Tabla1[[#This Row],[HORA2]],1,2)</f>
        <v>20</v>
      </c>
      <c r="K1574" t="s">
        <v>43</v>
      </c>
      <c r="L1574" t="s">
        <v>20</v>
      </c>
      <c r="M1574" t="s">
        <v>14867</v>
      </c>
      <c r="N1574" t="s">
        <v>22</v>
      </c>
      <c r="O1574">
        <v>2.41</v>
      </c>
      <c r="P15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74">
        <f>IF(Tabla1[[#This Row],[SERVICIO]]="COMIDA",3,IF(Tabla1[[#This Row],[SERVICIO]]="CONTROLADO",12,IF(Tabla1[[#This Row],[SERVICIO]]="RÁPIDO",3.75,IF(Tabla1[[#This Row],[SERVICIO]]="NORMAL",2.5,))))</f>
        <v>3.75</v>
      </c>
      <c r="R1574">
        <f>IF(Tabla1[[#This Row],[SERVICIO]]="COMIDA",3.5,IF(Tabla1[[#This Row],[SERVICIO]]="CONTROLADO",8,IF(Tabla1[[#This Row],[SERVICIO]]="RÁPIDO",4.5,IF(Tabla1[[#This Row],[SERVICIO]]="NORMAL",3,))))</f>
        <v>4.5</v>
      </c>
      <c r="S15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4" s="2">
        <f>IF(Tabla1[[#This Row],[KILOMETROS ADICIONALES]]=0,Tabla1[[#This Row],[KILOMETROS]]*Tabla1[[#This Row],[COSTO NORMAL]],Tabla1[[#This Row],[COSTO NORMAL]]*Tabla1[[#This Row],[KILOMETROS HASTA]])</f>
        <v>10.845000000000001</v>
      </c>
      <c r="U1574" s="2">
        <f>Tabla1[[#This Row],[KILOMETROS ADICIONALES]]*Tabla1[[#This Row],[COSTO ADICIONAL]]</f>
        <v>0</v>
      </c>
      <c r="V1574">
        <v>67.33</v>
      </c>
      <c r="W1574" s="2">
        <f>Tabla1[[#This Row],[COSTO NORMAL2]]+Tabla1[[#This Row],[COSTO ADICIONAL2]]</f>
        <v>10.845000000000001</v>
      </c>
    </row>
    <row r="1575" spans="1:23" x14ac:dyDescent="0.25">
      <c r="A1575" t="s">
        <v>72</v>
      </c>
      <c r="B1575" t="s">
        <v>2587</v>
      </c>
      <c r="C1575" t="s">
        <v>10666</v>
      </c>
      <c r="E1575" t="s">
        <v>14845</v>
      </c>
      <c r="F1575" t="s">
        <v>76</v>
      </c>
      <c r="G1575" t="s">
        <v>15</v>
      </c>
      <c r="H1575" t="s">
        <v>72</v>
      </c>
      <c r="I1575" t="s">
        <v>2588</v>
      </c>
      <c r="J1575" t="str">
        <f>MID(Tabla1[[#This Row],[HORA2]],1,2)</f>
        <v>20</v>
      </c>
      <c r="K1575" t="s">
        <v>43</v>
      </c>
      <c r="L1575" t="s">
        <v>20</v>
      </c>
      <c r="M1575" t="s">
        <v>14867</v>
      </c>
      <c r="N1575" t="s">
        <v>22</v>
      </c>
      <c r="O1575">
        <v>13.08</v>
      </c>
      <c r="P15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9.33</v>
      </c>
      <c r="Q1575">
        <f>IF(Tabla1[[#This Row],[SERVICIO]]="COMIDA",3,IF(Tabla1[[#This Row],[SERVICIO]]="CONTROLADO",12,IF(Tabla1[[#This Row],[SERVICIO]]="RÁPIDO",3.75,IF(Tabla1[[#This Row],[SERVICIO]]="NORMAL",2.5,))))</f>
        <v>3.75</v>
      </c>
      <c r="R1575">
        <f>IF(Tabla1[[#This Row],[SERVICIO]]="COMIDA",3.5,IF(Tabla1[[#This Row],[SERVICIO]]="CONTROLADO",8,IF(Tabla1[[#This Row],[SERVICIO]]="RÁPIDO",4.5,IF(Tabla1[[#This Row],[SERVICIO]]="NORMAL",3,))))</f>
        <v>4.5</v>
      </c>
      <c r="S15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5" s="2">
        <f>IF(Tabla1[[#This Row],[KILOMETROS ADICIONALES]]=0,Tabla1[[#This Row],[KILOMETROS]]*Tabla1[[#This Row],[COSTO NORMAL]],Tabla1[[#This Row],[COSTO NORMAL]]*Tabla1[[#This Row],[KILOMETROS HASTA]])</f>
        <v>16.875</v>
      </c>
      <c r="U1575" s="2">
        <f>Tabla1[[#This Row],[KILOMETROS ADICIONALES]]*Tabla1[[#This Row],[COSTO ADICIONAL]]</f>
        <v>5.1315000000000008</v>
      </c>
      <c r="V1575">
        <v>21.47</v>
      </c>
      <c r="W1575" s="2">
        <f>Tabla1[[#This Row],[COSTO NORMAL2]]+Tabla1[[#This Row],[COSTO ADICIONAL2]]</f>
        <v>22.006500000000003</v>
      </c>
    </row>
    <row r="1576" spans="1:23" x14ac:dyDescent="0.25">
      <c r="A1576" t="s">
        <v>72</v>
      </c>
      <c r="B1576" t="s">
        <v>2589</v>
      </c>
      <c r="C1576" t="s">
        <v>10667</v>
      </c>
      <c r="E1576" t="s">
        <v>14845</v>
      </c>
      <c r="F1576" t="s">
        <v>76</v>
      </c>
      <c r="G1576" t="s">
        <v>15</v>
      </c>
      <c r="H1576" t="s">
        <v>72</v>
      </c>
      <c r="I1576" t="s">
        <v>2590</v>
      </c>
      <c r="J1576" t="str">
        <f>MID(Tabla1[[#This Row],[HORA2]],1,2)</f>
        <v>21</v>
      </c>
      <c r="K1576" t="s">
        <v>43</v>
      </c>
      <c r="L1576" t="s">
        <v>57</v>
      </c>
      <c r="M1576" t="s">
        <v>14867</v>
      </c>
      <c r="N1576" t="s">
        <v>22</v>
      </c>
      <c r="O1576">
        <v>6.01</v>
      </c>
      <c r="P15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2.2599999999999998</v>
      </c>
      <c r="Q1576">
        <f>IF(Tabla1[[#This Row],[SERVICIO]]="COMIDA",3,IF(Tabla1[[#This Row],[SERVICIO]]="CONTROLADO",12,IF(Tabla1[[#This Row],[SERVICIO]]="RÁPIDO",3.75,IF(Tabla1[[#This Row],[SERVICIO]]="NORMAL",2.5,))))</f>
        <v>3.75</v>
      </c>
      <c r="R1576">
        <f>IF(Tabla1[[#This Row],[SERVICIO]]="COMIDA",3.5,IF(Tabla1[[#This Row],[SERVICIO]]="CONTROLADO",8,IF(Tabla1[[#This Row],[SERVICIO]]="RÁPIDO",4.5,IF(Tabla1[[#This Row],[SERVICIO]]="NORMAL",3,))))</f>
        <v>4.5</v>
      </c>
      <c r="S15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6" s="2">
        <f>IF(Tabla1[[#This Row],[KILOMETROS ADICIONALES]]=0,Tabla1[[#This Row],[KILOMETROS]]*Tabla1[[#This Row],[COSTO NORMAL]],Tabla1[[#This Row],[COSTO NORMAL]]*Tabla1[[#This Row],[KILOMETROS HASTA]])</f>
        <v>16.875</v>
      </c>
      <c r="U1576" s="2">
        <f>Tabla1[[#This Row],[KILOMETROS ADICIONALES]]*Tabla1[[#This Row],[COSTO ADICIONAL]]</f>
        <v>1.2429999999999999</v>
      </c>
      <c r="V1576">
        <v>7.78</v>
      </c>
      <c r="W1576" s="2">
        <f>Tabla1[[#This Row],[COSTO NORMAL2]]+Tabla1[[#This Row],[COSTO ADICIONAL2]]</f>
        <v>18.117999999999999</v>
      </c>
    </row>
    <row r="1577" spans="1:23" x14ac:dyDescent="0.25">
      <c r="A1577" t="s">
        <v>72</v>
      </c>
      <c r="B1577" t="s">
        <v>2591</v>
      </c>
      <c r="C1577" t="s">
        <v>10668</v>
      </c>
      <c r="E1577" t="s">
        <v>14845</v>
      </c>
      <c r="F1577" t="s">
        <v>76</v>
      </c>
      <c r="G1577" t="s">
        <v>15</v>
      </c>
      <c r="H1577" t="s">
        <v>72</v>
      </c>
      <c r="I1577" t="s">
        <v>2592</v>
      </c>
      <c r="J1577" t="str">
        <f>MID(Tabla1[[#This Row],[HORA2]],1,2)</f>
        <v>21</v>
      </c>
      <c r="K1577" t="s">
        <v>43</v>
      </c>
      <c r="L1577" t="s">
        <v>57</v>
      </c>
      <c r="M1577" t="s">
        <v>14867</v>
      </c>
      <c r="N1577" t="s">
        <v>22</v>
      </c>
      <c r="O1577">
        <v>17.47</v>
      </c>
      <c r="P15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13.719999999999999</v>
      </c>
      <c r="Q1577">
        <f>IF(Tabla1[[#This Row],[SERVICIO]]="COMIDA",3,IF(Tabla1[[#This Row],[SERVICIO]]="CONTROLADO",12,IF(Tabla1[[#This Row],[SERVICIO]]="RÁPIDO",3.75,IF(Tabla1[[#This Row],[SERVICIO]]="NORMAL",2.5,))))</f>
        <v>3.75</v>
      </c>
      <c r="R1577">
        <f>IF(Tabla1[[#This Row],[SERVICIO]]="COMIDA",3.5,IF(Tabla1[[#This Row],[SERVICIO]]="CONTROLADO",8,IF(Tabla1[[#This Row],[SERVICIO]]="RÁPIDO",4.5,IF(Tabla1[[#This Row],[SERVICIO]]="NORMAL",3,))))</f>
        <v>4.5</v>
      </c>
      <c r="S15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7" s="2">
        <f>IF(Tabla1[[#This Row],[KILOMETROS ADICIONALES]]=0,Tabla1[[#This Row],[KILOMETROS]]*Tabla1[[#This Row],[COSTO NORMAL]],Tabla1[[#This Row],[COSTO NORMAL]]*Tabla1[[#This Row],[KILOMETROS HASTA]])</f>
        <v>16.875</v>
      </c>
      <c r="U1577" s="2">
        <f>Tabla1[[#This Row],[KILOMETROS ADICIONALES]]*Tabla1[[#This Row],[COSTO ADICIONAL]]</f>
        <v>7.5460000000000003</v>
      </c>
      <c r="V1577">
        <v>216.18</v>
      </c>
      <c r="W1577" s="2">
        <f>Tabla1[[#This Row],[COSTO NORMAL2]]+Tabla1[[#This Row],[COSTO ADICIONAL2]]</f>
        <v>24.420999999999999</v>
      </c>
    </row>
    <row r="1578" spans="1:23" x14ac:dyDescent="0.25">
      <c r="A1578" t="s">
        <v>72</v>
      </c>
      <c r="B1578" t="s">
        <v>2593</v>
      </c>
      <c r="C1578" t="s">
        <v>10669</v>
      </c>
      <c r="D1578" t="s">
        <v>13</v>
      </c>
      <c r="E1578" t="s">
        <v>14847</v>
      </c>
      <c r="F1578" t="s">
        <v>14</v>
      </c>
      <c r="G1578" t="s">
        <v>15</v>
      </c>
      <c r="H1578" t="s">
        <v>72</v>
      </c>
      <c r="I1578" t="s">
        <v>2594</v>
      </c>
      <c r="J1578" t="str">
        <f>MID(Tabla1[[#This Row],[HORA2]],1,2)</f>
        <v>21</v>
      </c>
      <c r="K1578" t="s">
        <v>19</v>
      </c>
      <c r="L1578" t="s">
        <v>102</v>
      </c>
      <c r="M1578" t="s">
        <v>14867</v>
      </c>
      <c r="N1578" t="s">
        <v>22</v>
      </c>
      <c r="O1578">
        <v>19.920000000000002</v>
      </c>
      <c r="P15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16.920000000000002</v>
      </c>
      <c r="Q1578">
        <f>IF(Tabla1[[#This Row],[SERVICIO]]="COMIDA",3,IF(Tabla1[[#This Row],[SERVICIO]]="CONTROLADO",12,IF(Tabla1[[#This Row],[SERVICIO]]="RÁPIDO",3.75,IF(Tabla1[[#This Row],[SERVICIO]]="NORMAL",2.5,))))</f>
        <v>3</v>
      </c>
      <c r="R1578">
        <f>IF(Tabla1[[#This Row],[SERVICIO]]="COMIDA",3.5,IF(Tabla1[[#This Row],[SERVICIO]]="CONTROLADO",8,IF(Tabla1[[#This Row],[SERVICIO]]="RÁPIDO",4.5,IF(Tabla1[[#This Row],[SERVICIO]]="NORMAL",3,))))</f>
        <v>3.5</v>
      </c>
      <c r="S1578">
        <f>IF(Tabla1[[#This Row],[SERVICIO]]="COMIDA",0.75,IF(Tabla1[[#This Row],[SERVICIO]]="CONTROLADO",2.65,IF(Tabla1[[#This Row],[SERVICIO]]="RÁPIDO",0.55,IF(Tabla1[[#This Row],[SERVICIO]]="NORMAL",1.2,))))</f>
        <v>0.75</v>
      </c>
      <c r="T1578" s="2">
        <f>IF(Tabla1[[#This Row],[KILOMETROS ADICIONALES]]=0,Tabla1[[#This Row],[KILOMETROS]]*Tabla1[[#This Row],[COSTO NORMAL]],Tabla1[[#This Row],[COSTO NORMAL]]*Tabla1[[#This Row],[KILOMETROS HASTA]])</f>
        <v>10.5</v>
      </c>
      <c r="U1578" s="2">
        <f>Tabla1[[#This Row],[KILOMETROS ADICIONALES]]*Tabla1[[#This Row],[COSTO ADICIONAL]]</f>
        <v>12.690000000000001</v>
      </c>
      <c r="V1578">
        <v>237.07</v>
      </c>
      <c r="W1578" s="2">
        <f>Tabla1[[#This Row],[COSTO NORMAL2]]+Tabla1[[#This Row],[COSTO ADICIONAL2]]</f>
        <v>23.19</v>
      </c>
    </row>
    <row r="1579" spans="1:23" x14ac:dyDescent="0.25">
      <c r="A1579" t="s">
        <v>72</v>
      </c>
      <c r="B1579" t="s">
        <v>2595</v>
      </c>
      <c r="C1579" t="s">
        <v>10670</v>
      </c>
      <c r="E1579" t="s">
        <v>14845</v>
      </c>
      <c r="F1579" t="s">
        <v>76</v>
      </c>
      <c r="G1579" t="s">
        <v>15</v>
      </c>
      <c r="H1579" t="s">
        <v>72</v>
      </c>
      <c r="I1579" t="s">
        <v>2596</v>
      </c>
      <c r="J1579" t="str">
        <f>MID(Tabla1[[#This Row],[HORA2]],1,2)</f>
        <v>21</v>
      </c>
      <c r="K1579" t="s">
        <v>43</v>
      </c>
      <c r="L1579" t="s">
        <v>43</v>
      </c>
      <c r="M1579" t="s">
        <v>14867</v>
      </c>
      <c r="N1579" t="s">
        <v>22</v>
      </c>
      <c r="O1579">
        <v>20.68</v>
      </c>
      <c r="P15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16.93</v>
      </c>
      <c r="Q1579">
        <f>IF(Tabla1[[#This Row],[SERVICIO]]="COMIDA",3,IF(Tabla1[[#This Row],[SERVICIO]]="CONTROLADO",12,IF(Tabla1[[#This Row],[SERVICIO]]="RÁPIDO",3.75,IF(Tabla1[[#This Row],[SERVICIO]]="NORMAL",2.5,))))</f>
        <v>3.75</v>
      </c>
      <c r="R1579">
        <f>IF(Tabla1[[#This Row],[SERVICIO]]="COMIDA",3.5,IF(Tabla1[[#This Row],[SERVICIO]]="CONTROLADO",8,IF(Tabla1[[#This Row],[SERVICIO]]="RÁPIDO",4.5,IF(Tabla1[[#This Row],[SERVICIO]]="NORMAL",3,))))</f>
        <v>4.5</v>
      </c>
      <c r="S15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79" s="2">
        <f>IF(Tabla1[[#This Row],[KILOMETROS ADICIONALES]]=0,Tabla1[[#This Row],[KILOMETROS]]*Tabla1[[#This Row],[COSTO NORMAL]],Tabla1[[#This Row],[COSTO NORMAL]]*Tabla1[[#This Row],[KILOMETROS HASTA]])</f>
        <v>16.875</v>
      </c>
      <c r="U1579" s="2">
        <f>Tabla1[[#This Row],[KILOMETROS ADICIONALES]]*Tabla1[[#This Row],[COSTO ADICIONAL]]</f>
        <v>9.3115000000000006</v>
      </c>
      <c r="V1579">
        <v>74.150000000000006</v>
      </c>
      <c r="W1579" s="2">
        <f>Tabla1[[#This Row],[COSTO NORMAL2]]+Tabla1[[#This Row],[COSTO ADICIONAL2]]</f>
        <v>26.186500000000002</v>
      </c>
    </row>
    <row r="1580" spans="1:23" x14ac:dyDescent="0.25">
      <c r="A1580" t="s">
        <v>72</v>
      </c>
      <c r="B1580" t="s">
        <v>2597</v>
      </c>
      <c r="C1580" t="s">
        <v>10671</v>
      </c>
      <c r="D1580" t="s">
        <v>13</v>
      </c>
      <c r="E1580" t="s">
        <v>14847</v>
      </c>
      <c r="F1580" t="s">
        <v>295</v>
      </c>
      <c r="G1580" t="s">
        <v>15</v>
      </c>
      <c r="H1580" t="s">
        <v>72</v>
      </c>
      <c r="I1580" t="s">
        <v>2598</v>
      </c>
      <c r="J1580" t="str">
        <f>MID(Tabla1[[#This Row],[HORA2]],1,2)</f>
        <v>21</v>
      </c>
      <c r="K1580" t="s">
        <v>43</v>
      </c>
      <c r="L1580" t="s">
        <v>20</v>
      </c>
      <c r="M1580" t="s">
        <v>14867</v>
      </c>
      <c r="N1580" t="s">
        <v>22</v>
      </c>
      <c r="O1580">
        <v>10.35</v>
      </c>
      <c r="P15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</v>
      </c>
      <c r="Q1580">
        <f>IF(Tabla1[[#This Row],[SERVICIO]]="COMIDA",3,IF(Tabla1[[#This Row],[SERVICIO]]="CONTROLADO",12,IF(Tabla1[[#This Row],[SERVICIO]]="RÁPIDO",3.75,IF(Tabla1[[#This Row],[SERVICIO]]="NORMAL",2.5,))))</f>
        <v>3</v>
      </c>
      <c r="R1580">
        <f>IF(Tabla1[[#This Row],[SERVICIO]]="COMIDA",3.5,IF(Tabla1[[#This Row],[SERVICIO]]="CONTROLADO",8,IF(Tabla1[[#This Row],[SERVICIO]]="RÁPIDO",4.5,IF(Tabla1[[#This Row],[SERVICIO]]="NORMAL",3,))))</f>
        <v>3.5</v>
      </c>
      <c r="S1580">
        <f>IF(Tabla1[[#This Row],[SERVICIO]]="COMIDA",0.75,IF(Tabla1[[#This Row],[SERVICIO]]="CONTROLADO",2.65,IF(Tabla1[[#This Row],[SERVICIO]]="RÁPIDO",0.55,IF(Tabla1[[#This Row],[SERVICIO]]="NORMAL",1.2,))))</f>
        <v>0.75</v>
      </c>
      <c r="T1580" s="2">
        <f>IF(Tabla1[[#This Row],[KILOMETROS ADICIONALES]]=0,Tabla1[[#This Row],[KILOMETROS]]*Tabla1[[#This Row],[COSTO NORMAL]],Tabla1[[#This Row],[COSTO NORMAL]]*Tabla1[[#This Row],[KILOMETROS HASTA]])</f>
        <v>10.5</v>
      </c>
      <c r="U1580" s="2">
        <f>Tabla1[[#This Row],[KILOMETROS ADICIONALES]]*Tabla1[[#This Row],[COSTO ADICIONAL]]</f>
        <v>5.5124999999999993</v>
      </c>
      <c r="V1580">
        <v>223.75</v>
      </c>
      <c r="W1580" s="2">
        <f>Tabla1[[#This Row],[COSTO NORMAL2]]+Tabla1[[#This Row],[COSTO ADICIONAL2]]</f>
        <v>16.012499999999999</v>
      </c>
    </row>
    <row r="1581" spans="1:23" x14ac:dyDescent="0.25">
      <c r="A1581" t="s">
        <v>72</v>
      </c>
      <c r="B1581" t="s">
        <v>2599</v>
      </c>
      <c r="C1581" t="s">
        <v>10672</v>
      </c>
      <c r="E1581" t="s">
        <v>14845</v>
      </c>
      <c r="F1581" t="s">
        <v>76</v>
      </c>
      <c r="G1581" t="s">
        <v>15</v>
      </c>
      <c r="H1581" t="s">
        <v>72</v>
      </c>
      <c r="I1581" t="s">
        <v>2600</v>
      </c>
      <c r="J1581" t="str">
        <f>MID(Tabla1[[#This Row],[HORA2]],1,2)</f>
        <v>21</v>
      </c>
      <c r="K1581" t="s">
        <v>43</v>
      </c>
      <c r="L1581" t="s">
        <v>57</v>
      </c>
      <c r="M1581" t="s">
        <v>14867</v>
      </c>
      <c r="N1581" t="s">
        <v>22</v>
      </c>
      <c r="O1581">
        <v>13.4</v>
      </c>
      <c r="P15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9.65</v>
      </c>
      <c r="Q1581">
        <f>IF(Tabla1[[#This Row],[SERVICIO]]="COMIDA",3,IF(Tabla1[[#This Row],[SERVICIO]]="CONTROLADO",12,IF(Tabla1[[#This Row],[SERVICIO]]="RÁPIDO",3.75,IF(Tabla1[[#This Row],[SERVICIO]]="NORMAL",2.5,))))</f>
        <v>3.75</v>
      </c>
      <c r="R1581">
        <f>IF(Tabla1[[#This Row],[SERVICIO]]="COMIDA",3.5,IF(Tabla1[[#This Row],[SERVICIO]]="CONTROLADO",8,IF(Tabla1[[#This Row],[SERVICIO]]="RÁPIDO",4.5,IF(Tabla1[[#This Row],[SERVICIO]]="NORMAL",3,))))</f>
        <v>4.5</v>
      </c>
      <c r="S15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1" s="2">
        <f>IF(Tabla1[[#This Row],[KILOMETROS ADICIONALES]]=0,Tabla1[[#This Row],[KILOMETROS]]*Tabla1[[#This Row],[COSTO NORMAL]],Tabla1[[#This Row],[COSTO NORMAL]]*Tabla1[[#This Row],[KILOMETROS HASTA]])</f>
        <v>16.875</v>
      </c>
      <c r="U1581" s="2">
        <f>Tabla1[[#This Row],[KILOMETROS ADICIONALES]]*Tabla1[[#This Row],[COSTO ADICIONAL]]</f>
        <v>5.307500000000001</v>
      </c>
      <c r="V1581">
        <v>33.700000000000003</v>
      </c>
      <c r="W1581" s="2">
        <f>Tabla1[[#This Row],[COSTO NORMAL2]]+Tabla1[[#This Row],[COSTO ADICIONAL2]]</f>
        <v>22.182500000000001</v>
      </c>
    </row>
    <row r="1582" spans="1:23" x14ac:dyDescent="0.25">
      <c r="A1582" t="s">
        <v>72</v>
      </c>
      <c r="B1582" t="s">
        <v>2601</v>
      </c>
      <c r="C1582" t="s">
        <v>10673</v>
      </c>
      <c r="E1582" t="s">
        <v>14845</v>
      </c>
      <c r="F1582" t="s">
        <v>76</v>
      </c>
      <c r="G1582" t="s">
        <v>15</v>
      </c>
      <c r="H1582" t="s">
        <v>72</v>
      </c>
      <c r="I1582" t="s">
        <v>2602</v>
      </c>
      <c r="J1582" t="str">
        <f>MID(Tabla1[[#This Row],[HORA2]],1,2)</f>
        <v>22</v>
      </c>
      <c r="K1582" t="s">
        <v>43</v>
      </c>
      <c r="L1582" t="s">
        <v>57</v>
      </c>
      <c r="M1582" t="s">
        <v>14867</v>
      </c>
      <c r="N1582" t="s">
        <v>22</v>
      </c>
      <c r="O1582">
        <v>19.399999999999999</v>
      </c>
      <c r="P15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15.649999999999999</v>
      </c>
      <c r="Q1582">
        <f>IF(Tabla1[[#This Row],[SERVICIO]]="COMIDA",3,IF(Tabla1[[#This Row],[SERVICIO]]="CONTROLADO",12,IF(Tabla1[[#This Row],[SERVICIO]]="RÁPIDO",3.75,IF(Tabla1[[#This Row],[SERVICIO]]="NORMAL",2.5,))))</f>
        <v>3.75</v>
      </c>
      <c r="R1582">
        <f>IF(Tabla1[[#This Row],[SERVICIO]]="COMIDA",3.5,IF(Tabla1[[#This Row],[SERVICIO]]="CONTROLADO",8,IF(Tabla1[[#This Row],[SERVICIO]]="RÁPIDO",4.5,IF(Tabla1[[#This Row],[SERVICIO]]="NORMAL",3,))))</f>
        <v>4.5</v>
      </c>
      <c r="S15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2" s="2">
        <f>IF(Tabla1[[#This Row],[KILOMETROS ADICIONALES]]=0,Tabla1[[#This Row],[KILOMETROS]]*Tabla1[[#This Row],[COSTO NORMAL]],Tabla1[[#This Row],[COSTO NORMAL]]*Tabla1[[#This Row],[KILOMETROS HASTA]])</f>
        <v>16.875</v>
      </c>
      <c r="U1582" s="2">
        <f>Tabla1[[#This Row],[KILOMETROS ADICIONALES]]*Tabla1[[#This Row],[COSTO ADICIONAL]]</f>
        <v>8.6074999999999999</v>
      </c>
      <c r="V1582">
        <v>126.11</v>
      </c>
      <c r="W1582" s="2">
        <f>Tabla1[[#This Row],[COSTO NORMAL2]]+Tabla1[[#This Row],[COSTO ADICIONAL2]]</f>
        <v>25.482500000000002</v>
      </c>
    </row>
    <row r="1583" spans="1:23" x14ac:dyDescent="0.25">
      <c r="A1583" t="s">
        <v>72</v>
      </c>
      <c r="B1583" t="s">
        <v>2603</v>
      </c>
      <c r="C1583" t="s">
        <v>10674</v>
      </c>
      <c r="D1583" t="s">
        <v>13</v>
      </c>
      <c r="E1583" t="s">
        <v>14845</v>
      </c>
      <c r="F1583" t="s">
        <v>14</v>
      </c>
      <c r="G1583" t="s">
        <v>15</v>
      </c>
      <c r="H1583" t="s">
        <v>482</v>
      </c>
      <c r="I1583" t="s">
        <v>2604</v>
      </c>
      <c r="J1583" t="str">
        <f>MID(Tabla1[[#This Row],[HORA2]],1,2)</f>
        <v>10</v>
      </c>
      <c r="K1583" t="s">
        <v>65</v>
      </c>
      <c r="L1583" t="s">
        <v>44</v>
      </c>
      <c r="M1583" t="s">
        <v>14867</v>
      </c>
      <c r="N1583" t="s">
        <v>22</v>
      </c>
      <c r="O1583">
        <v>5.51</v>
      </c>
      <c r="P15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1.7599999999999998</v>
      </c>
      <c r="Q1583">
        <f>IF(Tabla1[[#This Row],[SERVICIO]]="COMIDA",3,IF(Tabla1[[#This Row],[SERVICIO]]="CONTROLADO",12,IF(Tabla1[[#This Row],[SERVICIO]]="RÁPIDO",3.75,IF(Tabla1[[#This Row],[SERVICIO]]="NORMAL",2.5,))))</f>
        <v>3.75</v>
      </c>
      <c r="R1583">
        <f>IF(Tabla1[[#This Row],[SERVICIO]]="COMIDA",3.5,IF(Tabla1[[#This Row],[SERVICIO]]="CONTROLADO",8,IF(Tabla1[[#This Row],[SERVICIO]]="RÁPIDO",4.5,IF(Tabla1[[#This Row],[SERVICIO]]="NORMAL",3,))))</f>
        <v>4.5</v>
      </c>
      <c r="S15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3" s="2">
        <f>IF(Tabla1[[#This Row],[KILOMETROS ADICIONALES]]=0,Tabla1[[#This Row],[KILOMETROS]]*Tabla1[[#This Row],[COSTO NORMAL]],Tabla1[[#This Row],[COSTO NORMAL]]*Tabla1[[#This Row],[KILOMETROS HASTA]])</f>
        <v>16.875</v>
      </c>
      <c r="U1583" s="2">
        <f>Tabla1[[#This Row],[KILOMETROS ADICIONALES]]*Tabla1[[#This Row],[COSTO ADICIONAL]]</f>
        <v>0.96799999999999997</v>
      </c>
      <c r="V1583">
        <v>143.13</v>
      </c>
      <c r="W1583" s="2">
        <f>Tabla1[[#This Row],[COSTO NORMAL2]]+Tabla1[[#This Row],[COSTO ADICIONAL2]]</f>
        <v>17.843</v>
      </c>
    </row>
    <row r="1584" spans="1:23" x14ac:dyDescent="0.25">
      <c r="A1584" t="s">
        <v>72</v>
      </c>
      <c r="B1584" t="s">
        <v>2605</v>
      </c>
      <c r="C1584" t="s">
        <v>10675</v>
      </c>
      <c r="D1584" t="s">
        <v>13</v>
      </c>
      <c r="E1584" t="s">
        <v>14846</v>
      </c>
      <c r="F1584" t="s">
        <v>14</v>
      </c>
      <c r="G1584" t="s">
        <v>15</v>
      </c>
      <c r="H1584" t="s">
        <v>482</v>
      </c>
      <c r="I1584" t="s">
        <v>2606</v>
      </c>
      <c r="J1584" t="str">
        <f>MID(Tabla1[[#This Row],[HORA2]],1,2)</f>
        <v>11</v>
      </c>
      <c r="K1584" t="s">
        <v>43</v>
      </c>
      <c r="L1584" t="s">
        <v>20</v>
      </c>
      <c r="M1584" t="s">
        <v>14867</v>
      </c>
      <c r="N1584" t="s">
        <v>22</v>
      </c>
      <c r="O1584">
        <v>4.01</v>
      </c>
      <c r="P15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84">
        <f>IF(Tabla1[[#This Row],[SERVICIO]]="COMIDA",3,IF(Tabla1[[#This Row],[SERVICIO]]="CONTROLADO",12,IF(Tabla1[[#This Row],[SERVICIO]]="RÁPIDO",3.75,IF(Tabla1[[#This Row],[SERVICIO]]="NORMAL",2.5,))))</f>
        <v>12</v>
      </c>
      <c r="R1584">
        <f>IF(Tabla1[[#This Row],[SERVICIO]]="COMIDA",3.5,IF(Tabla1[[#This Row],[SERVICIO]]="CONTROLADO",8,IF(Tabla1[[#This Row],[SERVICIO]]="RÁPIDO",4.5,IF(Tabla1[[#This Row],[SERVICIO]]="NORMAL",3,))))</f>
        <v>8</v>
      </c>
      <c r="S1584">
        <f>IF(Tabla1[[#This Row],[SERVICIO]]="COMIDA",0.75,IF(Tabla1[[#This Row],[SERVICIO]]="CONTROLADO",2.65,IF(Tabla1[[#This Row],[SERVICIO]]="RÁPIDO",0.55,IF(Tabla1[[#This Row],[SERVICIO]]="NORMAL",1.2,))))</f>
        <v>2.65</v>
      </c>
      <c r="T1584" s="2">
        <f>IF(Tabla1[[#This Row],[KILOMETROS ADICIONALES]]=0,Tabla1[[#This Row],[KILOMETROS]]*Tabla1[[#This Row],[COSTO NORMAL]],Tabla1[[#This Row],[COSTO NORMAL]]*Tabla1[[#This Row],[KILOMETROS HASTA]])</f>
        <v>32.08</v>
      </c>
      <c r="U1584" s="2">
        <f>Tabla1[[#This Row],[KILOMETROS ADICIONALES]]*Tabla1[[#This Row],[COSTO ADICIONAL]]</f>
        <v>0</v>
      </c>
      <c r="V1584">
        <v>163.85</v>
      </c>
      <c r="W1584" s="2">
        <f>Tabla1[[#This Row],[COSTO NORMAL2]]+Tabla1[[#This Row],[COSTO ADICIONAL2]]</f>
        <v>32.08</v>
      </c>
    </row>
    <row r="1585" spans="1:23" x14ac:dyDescent="0.25">
      <c r="A1585" t="s">
        <v>72</v>
      </c>
      <c r="B1585" t="s">
        <v>2607</v>
      </c>
      <c r="C1585" t="s">
        <v>10676</v>
      </c>
      <c r="E1585" t="s">
        <v>14845</v>
      </c>
      <c r="F1585" t="s">
        <v>76</v>
      </c>
      <c r="G1585" t="s">
        <v>15</v>
      </c>
      <c r="H1585" t="s">
        <v>72</v>
      </c>
      <c r="I1585" t="s">
        <v>2608</v>
      </c>
      <c r="J1585" t="str">
        <f>MID(Tabla1[[#This Row],[HORA2]],1,2)</f>
        <v>21</v>
      </c>
      <c r="K1585" t="s">
        <v>43</v>
      </c>
      <c r="L1585" t="s">
        <v>78</v>
      </c>
      <c r="M1585" t="s">
        <v>14867</v>
      </c>
      <c r="N1585" t="s">
        <v>22</v>
      </c>
      <c r="O1585">
        <v>15.56</v>
      </c>
      <c r="P15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11.81</v>
      </c>
      <c r="Q1585">
        <f>IF(Tabla1[[#This Row],[SERVICIO]]="COMIDA",3,IF(Tabla1[[#This Row],[SERVICIO]]="CONTROLADO",12,IF(Tabla1[[#This Row],[SERVICIO]]="RÁPIDO",3.75,IF(Tabla1[[#This Row],[SERVICIO]]="NORMAL",2.5,))))</f>
        <v>3.75</v>
      </c>
      <c r="R1585">
        <f>IF(Tabla1[[#This Row],[SERVICIO]]="COMIDA",3.5,IF(Tabla1[[#This Row],[SERVICIO]]="CONTROLADO",8,IF(Tabla1[[#This Row],[SERVICIO]]="RÁPIDO",4.5,IF(Tabla1[[#This Row],[SERVICIO]]="NORMAL",3,))))</f>
        <v>4.5</v>
      </c>
      <c r="S15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5" s="2">
        <f>IF(Tabla1[[#This Row],[KILOMETROS ADICIONALES]]=0,Tabla1[[#This Row],[KILOMETROS]]*Tabla1[[#This Row],[COSTO NORMAL]],Tabla1[[#This Row],[COSTO NORMAL]]*Tabla1[[#This Row],[KILOMETROS HASTA]])</f>
        <v>16.875</v>
      </c>
      <c r="U1585" s="2">
        <f>Tabla1[[#This Row],[KILOMETROS ADICIONALES]]*Tabla1[[#This Row],[COSTO ADICIONAL]]</f>
        <v>6.4955000000000007</v>
      </c>
      <c r="V1585">
        <v>43.6</v>
      </c>
      <c r="W1585" s="2">
        <f>Tabla1[[#This Row],[COSTO NORMAL2]]+Tabla1[[#This Row],[COSTO ADICIONAL2]]</f>
        <v>23.3705</v>
      </c>
    </row>
    <row r="1586" spans="1:23" x14ac:dyDescent="0.25">
      <c r="A1586" t="s">
        <v>72</v>
      </c>
      <c r="B1586" t="s">
        <v>2609</v>
      </c>
      <c r="C1586" t="s">
        <v>10677</v>
      </c>
      <c r="E1586" t="s">
        <v>14845</v>
      </c>
      <c r="F1586" t="s">
        <v>76</v>
      </c>
      <c r="G1586" t="s">
        <v>15</v>
      </c>
      <c r="H1586" t="s">
        <v>72</v>
      </c>
      <c r="I1586" t="s">
        <v>2610</v>
      </c>
      <c r="J1586" t="str">
        <f>MID(Tabla1[[#This Row],[HORA2]],1,2)</f>
        <v>21</v>
      </c>
      <c r="K1586" t="s">
        <v>43</v>
      </c>
      <c r="L1586" t="s">
        <v>65</v>
      </c>
      <c r="M1586" t="s">
        <v>14867</v>
      </c>
      <c r="N1586" t="s">
        <v>22</v>
      </c>
      <c r="O1586">
        <v>14.15</v>
      </c>
      <c r="P15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</v>
      </c>
      <c r="Q1586">
        <f>IF(Tabla1[[#This Row],[SERVICIO]]="COMIDA",3,IF(Tabla1[[#This Row],[SERVICIO]]="CONTROLADO",12,IF(Tabla1[[#This Row],[SERVICIO]]="RÁPIDO",3.75,IF(Tabla1[[#This Row],[SERVICIO]]="NORMAL",2.5,))))</f>
        <v>3.75</v>
      </c>
      <c r="R1586">
        <f>IF(Tabla1[[#This Row],[SERVICIO]]="COMIDA",3.5,IF(Tabla1[[#This Row],[SERVICIO]]="CONTROLADO",8,IF(Tabla1[[#This Row],[SERVICIO]]="RÁPIDO",4.5,IF(Tabla1[[#This Row],[SERVICIO]]="NORMAL",3,))))</f>
        <v>4.5</v>
      </c>
      <c r="S15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6" s="2">
        <f>IF(Tabla1[[#This Row],[KILOMETROS ADICIONALES]]=0,Tabla1[[#This Row],[KILOMETROS]]*Tabla1[[#This Row],[COSTO NORMAL]],Tabla1[[#This Row],[COSTO NORMAL]]*Tabla1[[#This Row],[KILOMETROS HASTA]])</f>
        <v>16.875</v>
      </c>
      <c r="U1586" s="2">
        <f>Tabla1[[#This Row],[KILOMETROS ADICIONALES]]*Tabla1[[#This Row],[COSTO ADICIONAL]]</f>
        <v>5.7200000000000006</v>
      </c>
      <c r="V1586">
        <v>9.86</v>
      </c>
      <c r="W1586" s="2">
        <f>Tabla1[[#This Row],[COSTO NORMAL2]]+Tabla1[[#This Row],[COSTO ADICIONAL2]]</f>
        <v>22.594999999999999</v>
      </c>
    </row>
    <row r="1587" spans="1:23" x14ac:dyDescent="0.25">
      <c r="A1587" t="s">
        <v>72</v>
      </c>
      <c r="B1587" t="s">
        <v>2611</v>
      </c>
      <c r="C1587" t="s">
        <v>10678</v>
      </c>
      <c r="D1587" t="s">
        <v>13</v>
      </c>
      <c r="E1587" t="s">
        <v>14845</v>
      </c>
      <c r="F1587" t="s">
        <v>14</v>
      </c>
      <c r="G1587" t="s">
        <v>15</v>
      </c>
      <c r="H1587" t="s">
        <v>482</v>
      </c>
      <c r="I1587" t="s">
        <v>2612</v>
      </c>
      <c r="J1587" t="str">
        <f>MID(Tabla1[[#This Row],[HORA2]],1,2)</f>
        <v>14</v>
      </c>
      <c r="K1587" t="s">
        <v>153</v>
      </c>
      <c r="L1587" t="s">
        <v>44</v>
      </c>
      <c r="M1587" t="s">
        <v>14867</v>
      </c>
      <c r="N1587" t="s">
        <v>22</v>
      </c>
      <c r="O1587">
        <v>8.81</v>
      </c>
      <c r="P15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5.0600000000000005</v>
      </c>
      <c r="Q1587">
        <f>IF(Tabla1[[#This Row],[SERVICIO]]="COMIDA",3,IF(Tabla1[[#This Row],[SERVICIO]]="CONTROLADO",12,IF(Tabla1[[#This Row],[SERVICIO]]="RÁPIDO",3.75,IF(Tabla1[[#This Row],[SERVICIO]]="NORMAL",2.5,))))</f>
        <v>3.75</v>
      </c>
      <c r="R1587">
        <f>IF(Tabla1[[#This Row],[SERVICIO]]="COMIDA",3.5,IF(Tabla1[[#This Row],[SERVICIO]]="CONTROLADO",8,IF(Tabla1[[#This Row],[SERVICIO]]="RÁPIDO",4.5,IF(Tabla1[[#This Row],[SERVICIO]]="NORMAL",3,))))</f>
        <v>4.5</v>
      </c>
      <c r="S15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7" s="2">
        <f>IF(Tabla1[[#This Row],[KILOMETROS ADICIONALES]]=0,Tabla1[[#This Row],[KILOMETROS]]*Tabla1[[#This Row],[COSTO NORMAL]],Tabla1[[#This Row],[COSTO NORMAL]]*Tabla1[[#This Row],[KILOMETROS HASTA]])</f>
        <v>16.875</v>
      </c>
      <c r="U1587" s="2">
        <f>Tabla1[[#This Row],[KILOMETROS ADICIONALES]]*Tabla1[[#This Row],[COSTO ADICIONAL]]</f>
        <v>2.7830000000000004</v>
      </c>
      <c r="V1587">
        <v>176.61</v>
      </c>
      <c r="W1587" s="2">
        <f>Tabla1[[#This Row],[COSTO NORMAL2]]+Tabla1[[#This Row],[COSTO ADICIONAL2]]</f>
        <v>19.658000000000001</v>
      </c>
    </row>
    <row r="1588" spans="1:23" x14ac:dyDescent="0.25">
      <c r="A1588" t="s">
        <v>72</v>
      </c>
      <c r="B1588" t="s">
        <v>2613</v>
      </c>
      <c r="C1588" t="s">
        <v>10679</v>
      </c>
      <c r="E1588" t="s">
        <v>14845</v>
      </c>
      <c r="F1588" t="s">
        <v>76</v>
      </c>
      <c r="G1588" t="s">
        <v>15</v>
      </c>
      <c r="H1588" t="s">
        <v>72</v>
      </c>
      <c r="I1588" t="s">
        <v>2614</v>
      </c>
      <c r="J1588" t="str">
        <f>MID(Tabla1[[#This Row],[HORA2]],1,2)</f>
        <v>21</v>
      </c>
      <c r="K1588" t="s">
        <v>43</v>
      </c>
      <c r="L1588" t="s">
        <v>20</v>
      </c>
      <c r="M1588" t="s">
        <v>14867</v>
      </c>
      <c r="N1588" t="s">
        <v>22</v>
      </c>
      <c r="O1588">
        <v>14.78</v>
      </c>
      <c r="P15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11.03</v>
      </c>
      <c r="Q1588">
        <f>IF(Tabla1[[#This Row],[SERVICIO]]="COMIDA",3,IF(Tabla1[[#This Row],[SERVICIO]]="CONTROLADO",12,IF(Tabla1[[#This Row],[SERVICIO]]="RÁPIDO",3.75,IF(Tabla1[[#This Row],[SERVICIO]]="NORMAL",2.5,))))</f>
        <v>3.75</v>
      </c>
      <c r="R1588">
        <f>IF(Tabla1[[#This Row],[SERVICIO]]="COMIDA",3.5,IF(Tabla1[[#This Row],[SERVICIO]]="CONTROLADO",8,IF(Tabla1[[#This Row],[SERVICIO]]="RÁPIDO",4.5,IF(Tabla1[[#This Row],[SERVICIO]]="NORMAL",3,))))</f>
        <v>4.5</v>
      </c>
      <c r="S15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88" s="2">
        <f>IF(Tabla1[[#This Row],[KILOMETROS ADICIONALES]]=0,Tabla1[[#This Row],[KILOMETROS]]*Tabla1[[#This Row],[COSTO NORMAL]],Tabla1[[#This Row],[COSTO NORMAL]]*Tabla1[[#This Row],[KILOMETROS HASTA]])</f>
        <v>16.875</v>
      </c>
      <c r="U1588" s="2">
        <f>Tabla1[[#This Row],[KILOMETROS ADICIONALES]]*Tabla1[[#This Row],[COSTO ADICIONAL]]</f>
        <v>6.0665000000000004</v>
      </c>
      <c r="V1588">
        <v>160.06</v>
      </c>
      <c r="W1588" s="2">
        <f>Tabla1[[#This Row],[COSTO NORMAL2]]+Tabla1[[#This Row],[COSTO ADICIONAL2]]</f>
        <v>22.941500000000001</v>
      </c>
    </row>
    <row r="1589" spans="1:23" x14ac:dyDescent="0.25">
      <c r="A1589" t="s">
        <v>72</v>
      </c>
      <c r="B1589" t="s">
        <v>2615</v>
      </c>
      <c r="C1589" t="s">
        <v>10680</v>
      </c>
      <c r="D1589" t="s">
        <v>13</v>
      </c>
      <c r="E1589" t="s">
        <v>14846</v>
      </c>
      <c r="F1589" t="s">
        <v>14</v>
      </c>
      <c r="G1589" t="s">
        <v>15</v>
      </c>
      <c r="H1589" t="s">
        <v>482</v>
      </c>
      <c r="I1589" t="s">
        <v>2616</v>
      </c>
      <c r="J1589" t="str">
        <f>MID(Tabla1[[#This Row],[HORA2]],1,2)</f>
        <v>10</v>
      </c>
      <c r="K1589" t="s">
        <v>43</v>
      </c>
      <c r="L1589" t="s">
        <v>65</v>
      </c>
      <c r="M1589" t="s">
        <v>14867</v>
      </c>
      <c r="N1589" t="s">
        <v>22</v>
      </c>
      <c r="O1589">
        <v>19.71</v>
      </c>
      <c r="P15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7.7100000000000009</v>
      </c>
      <c r="Q1589">
        <f>IF(Tabla1[[#This Row],[SERVICIO]]="COMIDA",3,IF(Tabla1[[#This Row],[SERVICIO]]="CONTROLADO",12,IF(Tabla1[[#This Row],[SERVICIO]]="RÁPIDO",3.75,IF(Tabla1[[#This Row],[SERVICIO]]="NORMAL",2.5,))))</f>
        <v>12</v>
      </c>
      <c r="R1589">
        <f>IF(Tabla1[[#This Row],[SERVICIO]]="COMIDA",3.5,IF(Tabla1[[#This Row],[SERVICIO]]="CONTROLADO",8,IF(Tabla1[[#This Row],[SERVICIO]]="RÁPIDO",4.5,IF(Tabla1[[#This Row],[SERVICIO]]="NORMAL",3,))))</f>
        <v>8</v>
      </c>
      <c r="S1589">
        <f>IF(Tabla1[[#This Row],[SERVICIO]]="COMIDA",0.75,IF(Tabla1[[#This Row],[SERVICIO]]="CONTROLADO",2.65,IF(Tabla1[[#This Row],[SERVICIO]]="RÁPIDO",0.55,IF(Tabla1[[#This Row],[SERVICIO]]="NORMAL",1.2,))))</f>
        <v>2.65</v>
      </c>
      <c r="T1589" s="2">
        <f>IF(Tabla1[[#This Row],[KILOMETROS ADICIONALES]]=0,Tabla1[[#This Row],[KILOMETROS]]*Tabla1[[#This Row],[COSTO NORMAL]],Tabla1[[#This Row],[COSTO NORMAL]]*Tabla1[[#This Row],[KILOMETROS HASTA]])</f>
        <v>96</v>
      </c>
      <c r="U1589" s="2">
        <f>Tabla1[[#This Row],[KILOMETROS ADICIONALES]]*Tabla1[[#This Row],[COSTO ADICIONAL]]</f>
        <v>20.431500000000003</v>
      </c>
      <c r="V1589">
        <v>112.19</v>
      </c>
      <c r="W1589" s="2">
        <f>Tabla1[[#This Row],[COSTO NORMAL2]]+Tabla1[[#This Row],[COSTO ADICIONAL2]]</f>
        <v>116.4315</v>
      </c>
    </row>
    <row r="1590" spans="1:23" x14ac:dyDescent="0.25">
      <c r="A1590" t="s">
        <v>72</v>
      </c>
      <c r="B1590" t="s">
        <v>2617</v>
      </c>
      <c r="C1590" t="s">
        <v>10681</v>
      </c>
      <c r="E1590" t="s">
        <v>14845</v>
      </c>
      <c r="F1590" t="s">
        <v>76</v>
      </c>
      <c r="G1590" t="s">
        <v>15</v>
      </c>
      <c r="H1590" t="s">
        <v>72</v>
      </c>
      <c r="I1590" t="s">
        <v>2618</v>
      </c>
      <c r="J1590" t="str">
        <f>MID(Tabla1[[#This Row],[HORA2]],1,2)</f>
        <v>22</v>
      </c>
      <c r="K1590" t="s">
        <v>43</v>
      </c>
      <c r="L1590" t="s">
        <v>65</v>
      </c>
      <c r="M1590" t="s">
        <v>14867</v>
      </c>
      <c r="N1590" t="s">
        <v>22</v>
      </c>
      <c r="O1590">
        <v>15.35</v>
      </c>
      <c r="P15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</v>
      </c>
      <c r="Q1590">
        <f>IF(Tabla1[[#This Row],[SERVICIO]]="COMIDA",3,IF(Tabla1[[#This Row],[SERVICIO]]="CONTROLADO",12,IF(Tabla1[[#This Row],[SERVICIO]]="RÁPIDO",3.75,IF(Tabla1[[#This Row],[SERVICIO]]="NORMAL",2.5,))))</f>
        <v>3.75</v>
      </c>
      <c r="R1590">
        <f>IF(Tabla1[[#This Row],[SERVICIO]]="COMIDA",3.5,IF(Tabla1[[#This Row],[SERVICIO]]="CONTROLADO",8,IF(Tabla1[[#This Row],[SERVICIO]]="RÁPIDO",4.5,IF(Tabla1[[#This Row],[SERVICIO]]="NORMAL",3,))))</f>
        <v>4.5</v>
      </c>
      <c r="S15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0" s="2">
        <f>IF(Tabla1[[#This Row],[KILOMETROS ADICIONALES]]=0,Tabla1[[#This Row],[KILOMETROS]]*Tabla1[[#This Row],[COSTO NORMAL]],Tabla1[[#This Row],[COSTO NORMAL]]*Tabla1[[#This Row],[KILOMETROS HASTA]])</f>
        <v>16.875</v>
      </c>
      <c r="U1590" s="2">
        <f>Tabla1[[#This Row],[KILOMETROS ADICIONALES]]*Tabla1[[#This Row],[COSTO ADICIONAL]]</f>
        <v>6.38</v>
      </c>
      <c r="V1590">
        <v>121.03</v>
      </c>
      <c r="W1590" s="2">
        <f>Tabla1[[#This Row],[COSTO NORMAL2]]+Tabla1[[#This Row],[COSTO ADICIONAL2]]</f>
        <v>23.254999999999999</v>
      </c>
    </row>
    <row r="1591" spans="1:23" x14ac:dyDescent="0.25">
      <c r="A1591" t="s">
        <v>72</v>
      </c>
      <c r="B1591" t="s">
        <v>2619</v>
      </c>
      <c r="C1591" t="s">
        <v>10682</v>
      </c>
      <c r="D1591" t="s">
        <v>13</v>
      </c>
      <c r="E1591" t="s">
        <v>14845</v>
      </c>
      <c r="F1591" t="s">
        <v>14</v>
      </c>
      <c r="G1591" t="s">
        <v>15</v>
      </c>
      <c r="H1591" t="s">
        <v>482</v>
      </c>
      <c r="I1591" t="s">
        <v>2620</v>
      </c>
      <c r="J1591" t="str">
        <f>MID(Tabla1[[#This Row],[HORA2]],1,2)</f>
        <v>12</v>
      </c>
      <c r="K1591" t="s">
        <v>78</v>
      </c>
      <c r="L1591" t="s">
        <v>44</v>
      </c>
      <c r="M1591" t="s">
        <v>14867</v>
      </c>
      <c r="N1591" t="s">
        <v>22</v>
      </c>
      <c r="O1591">
        <v>4.43</v>
      </c>
      <c r="P15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0.67999999999999972</v>
      </c>
      <c r="Q1591">
        <f>IF(Tabla1[[#This Row],[SERVICIO]]="COMIDA",3,IF(Tabla1[[#This Row],[SERVICIO]]="CONTROLADO",12,IF(Tabla1[[#This Row],[SERVICIO]]="RÁPIDO",3.75,IF(Tabla1[[#This Row],[SERVICIO]]="NORMAL",2.5,))))</f>
        <v>3.75</v>
      </c>
      <c r="R1591">
        <f>IF(Tabla1[[#This Row],[SERVICIO]]="COMIDA",3.5,IF(Tabla1[[#This Row],[SERVICIO]]="CONTROLADO",8,IF(Tabla1[[#This Row],[SERVICIO]]="RÁPIDO",4.5,IF(Tabla1[[#This Row],[SERVICIO]]="NORMAL",3,))))</f>
        <v>4.5</v>
      </c>
      <c r="S15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1" s="2">
        <f>IF(Tabla1[[#This Row],[KILOMETROS ADICIONALES]]=0,Tabla1[[#This Row],[KILOMETROS]]*Tabla1[[#This Row],[COSTO NORMAL]],Tabla1[[#This Row],[COSTO NORMAL]]*Tabla1[[#This Row],[KILOMETROS HASTA]])</f>
        <v>16.875</v>
      </c>
      <c r="U1591" s="2">
        <f>Tabla1[[#This Row],[KILOMETROS ADICIONALES]]*Tabla1[[#This Row],[COSTO ADICIONAL]]</f>
        <v>0.37399999999999989</v>
      </c>
      <c r="V1591">
        <v>122.18</v>
      </c>
      <c r="W1591" s="2">
        <f>Tabla1[[#This Row],[COSTO NORMAL2]]+Tabla1[[#This Row],[COSTO ADICIONAL2]]</f>
        <v>17.248999999999999</v>
      </c>
    </row>
    <row r="1592" spans="1:23" x14ac:dyDescent="0.25">
      <c r="A1592" t="s">
        <v>72</v>
      </c>
      <c r="B1592" t="s">
        <v>2621</v>
      </c>
      <c r="C1592" t="s">
        <v>10683</v>
      </c>
      <c r="D1592" t="s">
        <v>13</v>
      </c>
      <c r="E1592" t="s">
        <v>14845</v>
      </c>
      <c r="F1592" t="s">
        <v>14</v>
      </c>
      <c r="G1592" t="s">
        <v>15</v>
      </c>
      <c r="H1592" t="s">
        <v>482</v>
      </c>
      <c r="I1592" t="s">
        <v>2622</v>
      </c>
      <c r="J1592" t="str">
        <f>MID(Tabla1[[#This Row],[HORA2]],1,2)</f>
        <v>12</v>
      </c>
      <c r="K1592" t="s">
        <v>145</v>
      </c>
      <c r="L1592" t="s">
        <v>53</v>
      </c>
      <c r="M1592" t="s">
        <v>14867</v>
      </c>
      <c r="N1592" t="s">
        <v>22</v>
      </c>
      <c r="O1592">
        <v>13.37</v>
      </c>
      <c r="P15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9.6199999999999992</v>
      </c>
      <c r="Q1592">
        <f>IF(Tabla1[[#This Row],[SERVICIO]]="COMIDA",3,IF(Tabla1[[#This Row],[SERVICIO]]="CONTROLADO",12,IF(Tabla1[[#This Row],[SERVICIO]]="RÁPIDO",3.75,IF(Tabla1[[#This Row],[SERVICIO]]="NORMAL",2.5,))))</f>
        <v>3.75</v>
      </c>
      <c r="R1592">
        <f>IF(Tabla1[[#This Row],[SERVICIO]]="COMIDA",3.5,IF(Tabla1[[#This Row],[SERVICIO]]="CONTROLADO",8,IF(Tabla1[[#This Row],[SERVICIO]]="RÁPIDO",4.5,IF(Tabla1[[#This Row],[SERVICIO]]="NORMAL",3,))))</f>
        <v>4.5</v>
      </c>
      <c r="S15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2" s="2">
        <f>IF(Tabla1[[#This Row],[KILOMETROS ADICIONALES]]=0,Tabla1[[#This Row],[KILOMETROS]]*Tabla1[[#This Row],[COSTO NORMAL]],Tabla1[[#This Row],[COSTO NORMAL]]*Tabla1[[#This Row],[KILOMETROS HASTA]])</f>
        <v>16.875</v>
      </c>
      <c r="U1592" s="2">
        <f>Tabla1[[#This Row],[KILOMETROS ADICIONALES]]*Tabla1[[#This Row],[COSTO ADICIONAL]]</f>
        <v>5.2910000000000004</v>
      </c>
      <c r="V1592">
        <v>193.97</v>
      </c>
      <c r="W1592" s="2">
        <f>Tabla1[[#This Row],[COSTO NORMAL2]]+Tabla1[[#This Row],[COSTO ADICIONAL2]]</f>
        <v>22.166</v>
      </c>
    </row>
    <row r="1593" spans="1:23" x14ac:dyDescent="0.25">
      <c r="A1593" t="s">
        <v>72</v>
      </c>
      <c r="B1593" t="s">
        <v>2623</v>
      </c>
      <c r="C1593" t="s">
        <v>10684</v>
      </c>
      <c r="E1593" t="s">
        <v>14845</v>
      </c>
      <c r="F1593" t="s">
        <v>76</v>
      </c>
      <c r="G1593" t="s">
        <v>15</v>
      </c>
      <c r="H1593" t="s">
        <v>72</v>
      </c>
      <c r="I1593" t="s">
        <v>2624</v>
      </c>
      <c r="J1593" t="str">
        <f>MID(Tabla1[[#This Row],[HORA2]],1,2)</f>
        <v>22</v>
      </c>
      <c r="K1593" t="s">
        <v>43</v>
      </c>
      <c r="L1593" t="s">
        <v>57</v>
      </c>
      <c r="M1593" t="s">
        <v>14867</v>
      </c>
      <c r="N1593" t="s">
        <v>22</v>
      </c>
      <c r="O1593">
        <v>18.63</v>
      </c>
      <c r="P15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14.879999999999999</v>
      </c>
      <c r="Q1593">
        <f>IF(Tabla1[[#This Row],[SERVICIO]]="COMIDA",3,IF(Tabla1[[#This Row],[SERVICIO]]="CONTROLADO",12,IF(Tabla1[[#This Row],[SERVICIO]]="RÁPIDO",3.75,IF(Tabla1[[#This Row],[SERVICIO]]="NORMAL",2.5,))))</f>
        <v>3.75</v>
      </c>
      <c r="R1593">
        <f>IF(Tabla1[[#This Row],[SERVICIO]]="COMIDA",3.5,IF(Tabla1[[#This Row],[SERVICIO]]="CONTROLADO",8,IF(Tabla1[[#This Row],[SERVICIO]]="RÁPIDO",4.5,IF(Tabla1[[#This Row],[SERVICIO]]="NORMAL",3,))))</f>
        <v>4.5</v>
      </c>
      <c r="S15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3" s="2">
        <f>IF(Tabla1[[#This Row],[KILOMETROS ADICIONALES]]=0,Tabla1[[#This Row],[KILOMETROS]]*Tabla1[[#This Row],[COSTO NORMAL]],Tabla1[[#This Row],[COSTO NORMAL]]*Tabla1[[#This Row],[KILOMETROS HASTA]])</f>
        <v>16.875</v>
      </c>
      <c r="U1593" s="2">
        <f>Tabla1[[#This Row],[KILOMETROS ADICIONALES]]*Tabla1[[#This Row],[COSTO ADICIONAL]]</f>
        <v>8.1839999999999993</v>
      </c>
      <c r="V1593">
        <v>188.82</v>
      </c>
      <c r="W1593" s="2">
        <f>Tabla1[[#This Row],[COSTO NORMAL2]]+Tabla1[[#This Row],[COSTO ADICIONAL2]]</f>
        <v>25.058999999999997</v>
      </c>
    </row>
    <row r="1594" spans="1:23" x14ac:dyDescent="0.25">
      <c r="A1594" t="s">
        <v>72</v>
      </c>
      <c r="B1594" t="s">
        <v>2625</v>
      </c>
      <c r="C1594" t="s">
        <v>10685</v>
      </c>
      <c r="D1594" t="s">
        <v>13</v>
      </c>
      <c r="E1594" t="s">
        <v>14845</v>
      </c>
      <c r="F1594" t="s">
        <v>14</v>
      </c>
      <c r="G1594" t="s">
        <v>15</v>
      </c>
      <c r="H1594" t="s">
        <v>482</v>
      </c>
      <c r="I1594" t="s">
        <v>2626</v>
      </c>
      <c r="J1594" t="str">
        <f>MID(Tabla1[[#This Row],[HORA2]],1,2)</f>
        <v>13</v>
      </c>
      <c r="K1594" t="s">
        <v>19</v>
      </c>
      <c r="L1594" t="s">
        <v>96</v>
      </c>
      <c r="M1594" t="s">
        <v>14867</v>
      </c>
      <c r="N1594" t="s">
        <v>22</v>
      </c>
      <c r="O1594">
        <v>2.9</v>
      </c>
      <c r="P15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594">
        <f>IF(Tabla1[[#This Row],[SERVICIO]]="COMIDA",3,IF(Tabla1[[#This Row],[SERVICIO]]="CONTROLADO",12,IF(Tabla1[[#This Row],[SERVICIO]]="RÁPIDO",3.75,IF(Tabla1[[#This Row],[SERVICIO]]="NORMAL",2.5,))))</f>
        <v>3.75</v>
      </c>
      <c r="R1594">
        <f>IF(Tabla1[[#This Row],[SERVICIO]]="COMIDA",3.5,IF(Tabla1[[#This Row],[SERVICIO]]="CONTROLADO",8,IF(Tabla1[[#This Row],[SERVICIO]]="RÁPIDO",4.5,IF(Tabla1[[#This Row],[SERVICIO]]="NORMAL",3,))))</f>
        <v>4.5</v>
      </c>
      <c r="S15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4" s="2">
        <f>IF(Tabla1[[#This Row],[KILOMETROS ADICIONALES]]=0,Tabla1[[#This Row],[KILOMETROS]]*Tabla1[[#This Row],[COSTO NORMAL]],Tabla1[[#This Row],[COSTO NORMAL]]*Tabla1[[#This Row],[KILOMETROS HASTA]])</f>
        <v>13.049999999999999</v>
      </c>
      <c r="U1594" s="2">
        <f>Tabla1[[#This Row],[KILOMETROS ADICIONALES]]*Tabla1[[#This Row],[COSTO ADICIONAL]]</f>
        <v>0</v>
      </c>
      <c r="V1594">
        <v>161.88</v>
      </c>
      <c r="W1594" s="2">
        <f>Tabla1[[#This Row],[COSTO NORMAL2]]+Tabla1[[#This Row],[COSTO ADICIONAL2]]</f>
        <v>13.049999999999999</v>
      </c>
    </row>
    <row r="1595" spans="1:23" x14ac:dyDescent="0.25">
      <c r="A1595" t="s">
        <v>72</v>
      </c>
      <c r="B1595" t="s">
        <v>2627</v>
      </c>
      <c r="C1595" t="s">
        <v>10686</v>
      </c>
      <c r="D1595" t="s">
        <v>13</v>
      </c>
      <c r="E1595" t="s">
        <v>14845</v>
      </c>
      <c r="F1595" t="s">
        <v>14</v>
      </c>
      <c r="G1595" t="s">
        <v>15</v>
      </c>
      <c r="H1595" t="s">
        <v>482</v>
      </c>
      <c r="I1595" t="s">
        <v>2628</v>
      </c>
      <c r="J1595" t="str">
        <f>MID(Tabla1[[#This Row],[HORA2]],1,2)</f>
        <v>14</v>
      </c>
      <c r="K1595" t="s">
        <v>35</v>
      </c>
      <c r="L1595" t="s">
        <v>19</v>
      </c>
      <c r="M1595" t="s">
        <v>14867</v>
      </c>
      <c r="N1595" t="s">
        <v>22</v>
      </c>
      <c r="O1595">
        <v>7.06</v>
      </c>
      <c r="P15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3.3099999999999996</v>
      </c>
      <c r="Q1595">
        <f>IF(Tabla1[[#This Row],[SERVICIO]]="COMIDA",3,IF(Tabla1[[#This Row],[SERVICIO]]="CONTROLADO",12,IF(Tabla1[[#This Row],[SERVICIO]]="RÁPIDO",3.75,IF(Tabla1[[#This Row],[SERVICIO]]="NORMAL",2.5,))))</f>
        <v>3.75</v>
      </c>
      <c r="R1595">
        <f>IF(Tabla1[[#This Row],[SERVICIO]]="COMIDA",3.5,IF(Tabla1[[#This Row],[SERVICIO]]="CONTROLADO",8,IF(Tabla1[[#This Row],[SERVICIO]]="RÁPIDO",4.5,IF(Tabla1[[#This Row],[SERVICIO]]="NORMAL",3,))))</f>
        <v>4.5</v>
      </c>
      <c r="S15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5" s="2">
        <f>IF(Tabla1[[#This Row],[KILOMETROS ADICIONALES]]=0,Tabla1[[#This Row],[KILOMETROS]]*Tabla1[[#This Row],[COSTO NORMAL]],Tabla1[[#This Row],[COSTO NORMAL]]*Tabla1[[#This Row],[KILOMETROS HASTA]])</f>
        <v>16.875</v>
      </c>
      <c r="U1595" s="2">
        <f>Tabla1[[#This Row],[KILOMETROS ADICIONALES]]*Tabla1[[#This Row],[COSTO ADICIONAL]]</f>
        <v>1.8205</v>
      </c>
      <c r="V1595">
        <v>226.32</v>
      </c>
      <c r="W1595" s="2">
        <f>Tabla1[[#This Row],[COSTO NORMAL2]]+Tabla1[[#This Row],[COSTO ADICIONAL2]]</f>
        <v>18.695499999999999</v>
      </c>
    </row>
    <row r="1596" spans="1:23" x14ac:dyDescent="0.25">
      <c r="A1596" t="s">
        <v>72</v>
      </c>
      <c r="B1596" t="s">
        <v>2629</v>
      </c>
      <c r="C1596" t="s">
        <v>10687</v>
      </c>
      <c r="D1596" t="s">
        <v>13</v>
      </c>
      <c r="E1596" t="s">
        <v>14845</v>
      </c>
      <c r="F1596" t="s">
        <v>14</v>
      </c>
      <c r="G1596" t="s">
        <v>15</v>
      </c>
      <c r="H1596" t="s">
        <v>482</v>
      </c>
      <c r="I1596" t="s">
        <v>2630</v>
      </c>
      <c r="J1596" t="str">
        <f>MID(Tabla1[[#This Row],[HORA2]],1,2)</f>
        <v>12</v>
      </c>
      <c r="K1596" t="s">
        <v>105</v>
      </c>
      <c r="L1596" t="s">
        <v>271</v>
      </c>
      <c r="M1596" t="s">
        <v>14867</v>
      </c>
      <c r="N1596" t="s">
        <v>22</v>
      </c>
      <c r="O1596">
        <v>19.04</v>
      </c>
      <c r="P15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15.29</v>
      </c>
      <c r="Q1596">
        <f>IF(Tabla1[[#This Row],[SERVICIO]]="COMIDA",3,IF(Tabla1[[#This Row],[SERVICIO]]="CONTROLADO",12,IF(Tabla1[[#This Row],[SERVICIO]]="RÁPIDO",3.75,IF(Tabla1[[#This Row],[SERVICIO]]="NORMAL",2.5,))))</f>
        <v>3.75</v>
      </c>
      <c r="R1596">
        <f>IF(Tabla1[[#This Row],[SERVICIO]]="COMIDA",3.5,IF(Tabla1[[#This Row],[SERVICIO]]="CONTROLADO",8,IF(Tabla1[[#This Row],[SERVICIO]]="RÁPIDO",4.5,IF(Tabla1[[#This Row],[SERVICIO]]="NORMAL",3,))))</f>
        <v>4.5</v>
      </c>
      <c r="S15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596" s="2">
        <f>IF(Tabla1[[#This Row],[KILOMETROS ADICIONALES]]=0,Tabla1[[#This Row],[KILOMETROS]]*Tabla1[[#This Row],[COSTO NORMAL]],Tabla1[[#This Row],[COSTO NORMAL]]*Tabla1[[#This Row],[KILOMETROS HASTA]])</f>
        <v>16.875</v>
      </c>
      <c r="U1596" s="2">
        <f>Tabla1[[#This Row],[KILOMETROS ADICIONALES]]*Tabla1[[#This Row],[COSTO ADICIONAL]]</f>
        <v>8.4094999999999995</v>
      </c>
      <c r="V1596">
        <v>85.2</v>
      </c>
      <c r="W1596" s="2">
        <f>Tabla1[[#This Row],[COSTO NORMAL2]]+Tabla1[[#This Row],[COSTO ADICIONAL2]]</f>
        <v>25.284500000000001</v>
      </c>
    </row>
    <row r="1597" spans="1:23" x14ac:dyDescent="0.25">
      <c r="A1597" t="s">
        <v>482</v>
      </c>
      <c r="B1597" t="s">
        <v>2631</v>
      </c>
      <c r="C1597" t="s">
        <v>10688</v>
      </c>
      <c r="D1597" t="s">
        <v>13</v>
      </c>
      <c r="E1597" t="s">
        <v>14844</v>
      </c>
      <c r="F1597" t="s">
        <v>76</v>
      </c>
      <c r="G1597" t="s">
        <v>15</v>
      </c>
      <c r="H1597" t="s">
        <v>482</v>
      </c>
      <c r="I1597" t="s">
        <v>2632</v>
      </c>
      <c r="J1597" t="str">
        <f>MID(Tabla1[[#This Row],[HORA2]],1,2)</f>
        <v>10</v>
      </c>
      <c r="K1597" t="s">
        <v>61</v>
      </c>
      <c r="L1597" t="s">
        <v>92</v>
      </c>
      <c r="M1597" t="s">
        <v>14867</v>
      </c>
      <c r="N1597" t="s">
        <v>22</v>
      </c>
      <c r="O1597">
        <v>17.77</v>
      </c>
      <c r="P15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15.27</v>
      </c>
      <c r="Q1597">
        <f>IF(Tabla1[[#This Row],[SERVICIO]]="COMIDA",3,IF(Tabla1[[#This Row],[SERVICIO]]="CONTROLADO",12,IF(Tabla1[[#This Row],[SERVICIO]]="RÁPIDO",3.75,IF(Tabla1[[#This Row],[SERVICIO]]="NORMAL",2.5,))))</f>
        <v>2.5</v>
      </c>
      <c r="R1597">
        <f>IF(Tabla1[[#This Row],[SERVICIO]]="COMIDA",3.5,IF(Tabla1[[#This Row],[SERVICIO]]="CONTROLADO",8,IF(Tabla1[[#This Row],[SERVICIO]]="RÁPIDO",4.5,IF(Tabla1[[#This Row],[SERVICIO]]="NORMAL",3,))))</f>
        <v>3</v>
      </c>
      <c r="S1597">
        <f>IF(Tabla1[[#This Row],[SERVICIO]]="COMIDA",0.75,IF(Tabla1[[#This Row],[SERVICIO]]="CONTROLADO",2.65,IF(Tabla1[[#This Row],[SERVICIO]]="RÁPIDO",0.55,IF(Tabla1[[#This Row],[SERVICIO]]="NORMAL",1.2,))))</f>
        <v>1.2</v>
      </c>
      <c r="T1597" s="2">
        <f>IF(Tabla1[[#This Row],[KILOMETROS ADICIONALES]]=0,Tabla1[[#This Row],[KILOMETROS]]*Tabla1[[#This Row],[COSTO NORMAL]],Tabla1[[#This Row],[COSTO NORMAL]]*Tabla1[[#This Row],[KILOMETROS HASTA]])</f>
        <v>7.5</v>
      </c>
      <c r="U1597" s="2">
        <f>Tabla1[[#This Row],[KILOMETROS ADICIONALES]]*Tabla1[[#This Row],[COSTO ADICIONAL]]</f>
        <v>18.323999999999998</v>
      </c>
      <c r="V1597">
        <v>225.34</v>
      </c>
      <c r="W1597" s="2">
        <f>Tabla1[[#This Row],[COSTO NORMAL2]]+Tabla1[[#This Row],[COSTO ADICIONAL2]]</f>
        <v>25.823999999999998</v>
      </c>
    </row>
    <row r="1598" spans="1:23" x14ac:dyDescent="0.25">
      <c r="A1598" t="s">
        <v>482</v>
      </c>
      <c r="B1598" t="s">
        <v>2631</v>
      </c>
      <c r="C1598" t="s">
        <v>10689</v>
      </c>
      <c r="D1598" t="s">
        <v>13</v>
      </c>
      <c r="E1598" t="s">
        <v>14844</v>
      </c>
      <c r="F1598" t="s">
        <v>76</v>
      </c>
      <c r="G1598" t="s">
        <v>15</v>
      </c>
      <c r="H1598" t="s">
        <v>482</v>
      </c>
      <c r="I1598" t="s">
        <v>2633</v>
      </c>
      <c r="J1598" t="str">
        <f>MID(Tabla1[[#This Row],[HORA2]],1,2)</f>
        <v>15</v>
      </c>
      <c r="K1598" t="s">
        <v>61</v>
      </c>
      <c r="L1598" t="s">
        <v>131</v>
      </c>
      <c r="M1598" t="s">
        <v>14867</v>
      </c>
      <c r="N1598" t="s">
        <v>22</v>
      </c>
      <c r="O1598">
        <v>8.61</v>
      </c>
      <c r="P15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6.1099999999999994</v>
      </c>
      <c r="Q1598">
        <f>IF(Tabla1[[#This Row],[SERVICIO]]="COMIDA",3,IF(Tabla1[[#This Row],[SERVICIO]]="CONTROLADO",12,IF(Tabla1[[#This Row],[SERVICIO]]="RÁPIDO",3.75,IF(Tabla1[[#This Row],[SERVICIO]]="NORMAL",2.5,))))</f>
        <v>2.5</v>
      </c>
      <c r="R1598">
        <f>IF(Tabla1[[#This Row],[SERVICIO]]="COMIDA",3.5,IF(Tabla1[[#This Row],[SERVICIO]]="CONTROLADO",8,IF(Tabla1[[#This Row],[SERVICIO]]="RÁPIDO",4.5,IF(Tabla1[[#This Row],[SERVICIO]]="NORMAL",3,))))</f>
        <v>3</v>
      </c>
      <c r="S1598">
        <f>IF(Tabla1[[#This Row],[SERVICIO]]="COMIDA",0.75,IF(Tabla1[[#This Row],[SERVICIO]]="CONTROLADO",2.65,IF(Tabla1[[#This Row],[SERVICIO]]="RÁPIDO",0.55,IF(Tabla1[[#This Row],[SERVICIO]]="NORMAL",1.2,))))</f>
        <v>1.2</v>
      </c>
      <c r="T1598" s="2">
        <f>IF(Tabla1[[#This Row],[KILOMETROS ADICIONALES]]=0,Tabla1[[#This Row],[KILOMETROS]]*Tabla1[[#This Row],[COSTO NORMAL]],Tabla1[[#This Row],[COSTO NORMAL]]*Tabla1[[#This Row],[KILOMETROS HASTA]])</f>
        <v>7.5</v>
      </c>
      <c r="U1598" s="2">
        <f>Tabla1[[#This Row],[KILOMETROS ADICIONALES]]*Tabla1[[#This Row],[COSTO ADICIONAL]]</f>
        <v>7.331999999999999</v>
      </c>
      <c r="V1598">
        <v>183.08</v>
      </c>
      <c r="W1598" s="2">
        <f>Tabla1[[#This Row],[COSTO NORMAL2]]+Tabla1[[#This Row],[COSTO ADICIONAL2]]</f>
        <v>14.831999999999999</v>
      </c>
    </row>
    <row r="1599" spans="1:23" x14ac:dyDescent="0.25">
      <c r="A1599" t="s">
        <v>482</v>
      </c>
      <c r="B1599" t="s">
        <v>2634</v>
      </c>
      <c r="C1599" t="s">
        <v>10690</v>
      </c>
      <c r="D1599" t="s">
        <v>13</v>
      </c>
      <c r="E1599" t="s">
        <v>14844</v>
      </c>
      <c r="F1599" t="s">
        <v>14</v>
      </c>
      <c r="G1599" t="s">
        <v>15</v>
      </c>
      <c r="H1599" t="s">
        <v>482</v>
      </c>
      <c r="I1599" t="s">
        <v>2635</v>
      </c>
      <c r="J1599" t="str">
        <f>MID(Tabla1[[#This Row],[HORA2]],1,2)</f>
        <v>12</v>
      </c>
      <c r="K1599" t="s">
        <v>20</v>
      </c>
      <c r="L1599" t="s">
        <v>20</v>
      </c>
      <c r="M1599" t="s">
        <v>14867</v>
      </c>
      <c r="N1599" t="s">
        <v>22</v>
      </c>
      <c r="O1599">
        <v>19.53</v>
      </c>
      <c r="P15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17.03</v>
      </c>
      <c r="Q1599">
        <f>IF(Tabla1[[#This Row],[SERVICIO]]="COMIDA",3,IF(Tabla1[[#This Row],[SERVICIO]]="CONTROLADO",12,IF(Tabla1[[#This Row],[SERVICIO]]="RÁPIDO",3.75,IF(Tabla1[[#This Row],[SERVICIO]]="NORMAL",2.5,))))</f>
        <v>2.5</v>
      </c>
      <c r="R1599">
        <f>IF(Tabla1[[#This Row],[SERVICIO]]="COMIDA",3.5,IF(Tabla1[[#This Row],[SERVICIO]]="CONTROLADO",8,IF(Tabla1[[#This Row],[SERVICIO]]="RÁPIDO",4.5,IF(Tabla1[[#This Row],[SERVICIO]]="NORMAL",3,))))</f>
        <v>3</v>
      </c>
      <c r="S1599">
        <f>IF(Tabla1[[#This Row],[SERVICIO]]="COMIDA",0.75,IF(Tabla1[[#This Row],[SERVICIO]]="CONTROLADO",2.65,IF(Tabla1[[#This Row],[SERVICIO]]="RÁPIDO",0.55,IF(Tabla1[[#This Row],[SERVICIO]]="NORMAL",1.2,))))</f>
        <v>1.2</v>
      </c>
      <c r="T1599" s="2">
        <f>IF(Tabla1[[#This Row],[KILOMETROS ADICIONALES]]=0,Tabla1[[#This Row],[KILOMETROS]]*Tabla1[[#This Row],[COSTO NORMAL]],Tabla1[[#This Row],[COSTO NORMAL]]*Tabla1[[#This Row],[KILOMETROS HASTA]])</f>
        <v>7.5</v>
      </c>
      <c r="U1599" s="2">
        <f>Tabla1[[#This Row],[KILOMETROS ADICIONALES]]*Tabla1[[#This Row],[COSTO ADICIONAL]]</f>
        <v>20.436</v>
      </c>
      <c r="V1599">
        <v>76.87</v>
      </c>
      <c r="W1599" s="2">
        <f>Tabla1[[#This Row],[COSTO NORMAL2]]+Tabla1[[#This Row],[COSTO ADICIONAL2]]</f>
        <v>27.936</v>
      </c>
    </row>
    <row r="1600" spans="1:23" x14ac:dyDescent="0.25">
      <c r="A1600" t="s">
        <v>482</v>
      </c>
      <c r="B1600" t="s">
        <v>2634</v>
      </c>
      <c r="C1600" t="s">
        <v>10691</v>
      </c>
      <c r="D1600" t="s">
        <v>13</v>
      </c>
      <c r="E1600" t="s">
        <v>14844</v>
      </c>
      <c r="F1600" t="s">
        <v>14</v>
      </c>
      <c r="G1600" t="s">
        <v>41</v>
      </c>
      <c r="H1600" t="s">
        <v>482</v>
      </c>
      <c r="I1600" t="s">
        <v>2636</v>
      </c>
      <c r="J1600" t="str">
        <f>MID(Tabla1[[#This Row],[HORA2]],1,2)</f>
        <v>09</v>
      </c>
      <c r="K1600" t="s">
        <v>43</v>
      </c>
      <c r="L1600" t="s">
        <v>31</v>
      </c>
      <c r="M1600" t="s">
        <v>14867</v>
      </c>
      <c r="N1600" t="s">
        <v>22</v>
      </c>
      <c r="O1600">
        <v>11.64</v>
      </c>
      <c r="P16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9.14</v>
      </c>
      <c r="Q1600">
        <f>IF(Tabla1[[#This Row],[SERVICIO]]="COMIDA",3,IF(Tabla1[[#This Row],[SERVICIO]]="CONTROLADO",12,IF(Tabla1[[#This Row],[SERVICIO]]="RÁPIDO",3.75,IF(Tabla1[[#This Row],[SERVICIO]]="NORMAL",2.5,))))</f>
        <v>2.5</v>
      </c>
      <c r="R1600">
        <f>IF(Tabla1[[#This Row],[SERVICIO]]="COMIDA",3.5,IF(Tabla1[[#This Row],[SERVICIO]]="CONTROLADO",8,IF(Tabla1[[#This Row],[SERVICIO]]="RÁPIDO",4.5,IF(Tabla1[[#This Row],[SERVICIO]]="NORMAL",3,))))</f>
        <v>3</v>
      </c>
      <c r="S1600">
        <f>IF(Tabla1[[#This Row],[SERVICIO]]="COMIDA",0.75,IF(Tabla1[[#This Row],[SERVICIO]]="CONTROLADO",2.65,IF(Tabla1[[#This Row],[SERVICIO]]="RÁPIDO",0.55,IF(Tabla1[[#This Row],[SERVICIO]]="NORMAL",1.2,))))</f>
        <v>1.2</v>
      </c>
      <c r="T1600" s="2">
        <f>IF(Tabla1[[#This Row],[KILOMETROS ADICIONALES]]=0,Tabla1[[#This Row],[KILOMETROS]]*Tabla1[[#This Row],[COSTO NORMAL]],Tabla1[[#This Row],[COSTO NORMAL]]*Tabla1[[#This Row],[KILOMETROS HASTA]])</f>
        <v>7.5</v>
      </c>
      <c r="U1600" s="2">
        <f>Tabla1[[#This Row],[KILOMETROS ADICIONALES]]*Tabla1[[#This Row],[COSTO ADICIONAL]]</f>
        <v>10.968</v>
      </c>
      <c r="V1600">
        <v>12.21</v>
      </c>
      <c r="W1600" s="2">
        <f>Tabla1[[#This Row],[COSTO NORMAL2]]+Tabla1[[#This Row],[COSTO ADICIONAL2]]</f>
        <v>18.468</v>
      </c>
    </row>
    <row r="1601" spans="1:23" x14ac:dyDescent="0.25">
      <c r="A1601" t="s">
        <v>482</v>
      </c>
      <c r="B1601" t="s">
        <v>2634</v>
      </c>
      <c r="C1601" t="s">
        <v>10692</v>
      </c>
      <c r="D1601" t="s">
        <v>13</v>
      </c>
      <c r="E1601" t="s">
        <v>14844</v>
      </c>
      <c r="F1601" t="s">
        <v>14</v>
      </c>
      <c r="G1601" t="s">
        <v>15</v>
      </c>
      <c r="H1601" t="s">
        <v>128</v>
      </c>
      <c r="I1601" t="s">
        <v>2637</v>
      </c>
      <c r="J1601" t="str">
        <f>MID(Tabla1[[#This Row],[HORA2]],1,2)</f>
        <v>16</v>
      </c>
      <c r="K1601" t="s">
        <v>43</v>
      </c>
      <c r="L1601" t="s">
        <v>31</v>
      </c>
      <c r="M1601" t="s">
        <v>14867</v>
      </c>
      <c r="N1601" t="s">
        <v>22</v>
      </c>
      <c r="O1601">
        <v>9.84</v>
      </c>
      <c r="P16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1601">
        <f>IF(Tabla1[[#This Row],[SERVICIO]]="COMIDA",3,IF(Tabla1[[#This Row],[SERVICIO]]="CONTROLADO",12,IF(Tabla1[[#This Row],[SERVICIO]]="RÁPIDO",3.75,IF(Tabla1[[#This Row],[SERVICIO]]="NORMAL",2.5,))))</f>
        <v>2.5</v>
      </c>
      <c r="R1601">
        <f>IF(Tabla1[[#This Row],[SERVICIO]]="COMIDA",3.5,IF(Tabla1[[#This Row],[SERVICIO]]="CONTROLADO",8,IF(Tabla1[[#This Row],[SERVICIO]]="RÁPIDO",4.5,IF(Tabla1[[#This Row],[SERVICIO]]="NORMAL",3,))))</f>
        <v>3</v>
      </c>
      <c r="S1601">
        <f>IF(Tabla1[[#This Row],[SERVICIO]]="COMIDA",0.75,IF(Tabla1[[#This Row],[SERVICIO]]="CONTROLADO",2.65,IF(Tabla1[[#This Row],[SERVICIO]]="RÁPIDO",0.55,IF(Tabla1[[#This Row],[SERVICIO]]="NORMAL",1.2,))))</f>
        <v>1.2</v>
      </c>
      <c r="T1601" s="2">
        <f>IF(Tabla1[[#This Row],[KILOMETROS ADICIONALES]]=0,Tabla1[[#This Row],[KILOMETROS]]*Tabla1[[#This Row],[COSTO NORMAL]],Tabla1[[#This Row],[COSTO NORMAL]]*Tabla1[[#This Row],[KILOMETROS HASTA]])</f>
        <v>7.5</v>
      </c>
      <c r="U1601" s="2">
        <f>Tabla1[[#This Row],[KILOMETROS ADICIONALES]]*Tabla1[[#This Row],[COSTO ADICIONAL]]</f>
        <v>8.8079999999999998</v>
      </c>
      <c r="V1601">
        <v>205.23</v>
      </c>
      <c r="W1601" s="2">
        <f>Tabla1[[#This Row],[COSTO NORMAL2]]+Tabla1[[#This Row],[COSTO ADICIONAL2]]</f>
        <v>16.308</v>
      </c>
    </row>
    <row r="1602" spans="1:23" x14ac:dyDescent="0.25">
      <c r="A1602" t="s">
        <v>482</v>
      </c>
      <c r="B1602" t="s">
        <v>2634</v>
      </c>
      <c r="C1602" t="s">
        <v>10693</v>
      </c>
      <c r="D1602" t="s">
        <v>13</v>
      </c>
      <c r="E1602" t="s">
        <v>14844</v>
      </c>
      <c r="F1602" t="s">
        <v>14</v>
      </c>
      <c r="G1602" t="s">
        <v>15</v>
      </c>
      <c r="H1602" t="s">
        <v>482</v>
      </c>
      <c r="I1602" t="s">
        <v>2638</v>
      </c>
      <c r="J1602" t="str">
        <f>MID(Tabla1[[#This Row],[HORA2]],1,2)</f>
        <v>14</v>
      </c>
      <c r="K1602" t="s">
        <v>20</v>
      </c>
      <c r="L1602" t="s">
        <v>65</v>
      </c>
      <c r="M1602" t="s">
        <v>14867</v>
      </c>
      <c r="N1602" t="s">
        <v>22</v>
      </c>
      <c r="O1602">
        <v>1.27</v>
      </c>
      <c r="P16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02">
        <f>IF(Tabla1[[#This Row],[SERVICIO]]="COMIDA",3,IF(Tabla1[[#This Row],[SERVICIO]]="CONTROLADO",12,IF(Tabla1[[#This Row],[SERVICIO]]="RÁPIDO",3.75,IF(Tabla1[[#This Row],[SERVICIO]]="NORMAL",2.5,))))</f>
        <v>2.5</v>
      </c>
      <c r="R1602">
        <f>IF(Tabla1[[#This Row],[SERVICIO]]="COMIDA",3.5,IF(Tabla1[[#This Row],[SERVICIO]]="CONTROLADO",8,IF(Tabla1[[#This Row],[SERVICIO]]="RÁPIDO",4.5,IF(Tabla1[[#This Row],[SERVICIO]]="NORMAL",3,))))</f>
        <v>3</v>
      </c>
      <c r="S1602">
        <f>IF(Tabla1[[#This Row],[SERVICIO]]="COMIDA",0.75,IF(Tabla1[[#This Row],[SERVICIO]]="CONTROLADO",2.65,IF(Tabla1[[#This Row],[SERVICIO]]="RÁPIDO",0.55,IF(Tabla1[[#This Row],[SERVICIO]]="NORMAL",1.2,))))</f>
        <v>1.2</v>
      </c>
      <c r="T1602" s="2">
        <f>IF(Tabla1[[#This Row],[KILOMETROS ADICIONALES]]=0,Tabla1[[#This Row],[KILOMETROS]]*Tabla1[[#This Row],[COSTO NORMAL]],Tabla1[[#This Row],[COSTO NORMAL]]*Tabla1[[#This Row],[KILOMETROS HASTA]])</f>
        <v>3.81</v>
      </c>
      <c r="U1602" s="2">
        <f>Tabla1[[#This Row],[KILOMETROS ADICIONALES]]*Tabla1[[#This Row],[COSTO ADICIONAL]]</f>
        <v>0</v>
      </c>
      <c r="V1602">
        <v>182.1</v>
      </c>
      <c r="W1602" s="2">
        <f>Tabla1[[#This Row],[COSTO NORMAL2]]+Tabla1[[#This Row],[COSTO ADICIONAL2]]</f>
        <v>3.81</v>
      </c>
    </row>
    <row r="1603" spans="1:23" x14ac:dyDescent="0.25">
      <c r="A1603" t="s">
        <v>482</v>
      </c>
      <c r="B1603" t="s">
        <v>2634</v>
      </c>
      <c r="C1603" t="s">
        <v>10694</v>
      </c>
      <c r="D1603" t="s">
        <v>13</v>
      </c>
      <c r="E1603" t="s">
        <v>14844</v>
      </c>
      <c r="F1603" t="s">
        <v>14</v>
      </c>
      <c r="G1603" t="s">
        <v>15</v>
      </c>
      <c r="H1603" t="s">
        <v>482</v>
      </c>
      <c r="I1603" t="s">
        <v>2639</v>
      </c>
      <c r="J1603" t="str">
        <f>MID(Tabla1[[#This Row],[HORA2]],1,2)</f>
        <v>13</v>
      </c>
      <c r="K1603" t="s">
        <v>20</v>
      </c>
      <c r="L1603" t="s">
        <v>65</v>
      </c>
      <c r="M1603" t="s">
        <v>14867</v>
      </c>
      <c r="N1603" t="s">
        <v>22</v>
      </c>
      <c r="O1603">
        <v>10.33</v>
      </c>
      <c r="P16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7.83</v>
      </c>
      <c r="Q1603">
        <f>IF(Tabla1[[#This Row],[SERVICIO]]="COMIDA",3,IF(Tabla1[[#This Row],[SERVICIO]]="CONTROLADO",12,IF(Tabla1[[#This Row],[SERVICIO]]="RÁPIDO",3.75,IF(Tabla1[[#This Row],[SERVICIO]]="NORMAL",2.5,))))</f>
        <v>2.5</v>
      </c>
      <c r="R1603">
        <f>IF(Tabla1[[#This Row],[SERVICIO]]="COMIDA",3.5,IF(Tabla1[[#This Row],[SERVICIO]]="CONTROLADO",8,IF(Tabla1[[#This Row],[SERVICIO]]="RÁPIDO",4.5,IF(Tabla1[[#This Row],[SERVICIO]]="NORMAL",3,))))</f>
        <v>3</v>
      </c>
      <c r="S1603">
        <f>IF(Tabla1[[#This Row],[SERVICIO]]="COMIDA",0.75,IF(Tabla1[[#This Row],[SERVICIO]]="CONTROLADO",2.65,IF(Tabla1[[#This Row],[SERVICIO]]="RÁPIDO",0.55,IF(Tabla1[[#This Row],[SERVICIO]]="NORMAL",1.2,))))</f>
        <v>1.2</v>
      </c>
      <c r="T1603" s="2">
        <f>IF(Tabla1[[#This Row],[KILOMETROS ADICIONALES]]=0,Tabla1[[#This Row],[KILOMETROS]]*Tabla1[[#This Row],[COSTO NORMAL]],Tabla1[[#This Row],[COSTO NORMAL]]*Tabla1[[#This Row],[KILOMETROS HASTA]])</f>
        <v>7.5</v>
      </c>
      <c r="U1603" s="2">
        <f>Tabla1[[#This Row],[KILOMETROS ADICIONALES]]*Tabla1[[#This Row],[COSTO ADICIONAL]]</f>
        <v>9.395999999999999</v>
      </c>
      <c r="V1603">
        <v>219.87</v>
      </c>
      <c r="W1603" s="2">
        <f>Tabla1[[#This Row],[COSTO NORMAL2]]+Tabla1[[#This Row],[COSTO ADICIONAL2]]</f>
        <v>16.896000000000001</v>
      </c>
    </row>
    <row r="1604" spans="1:23" x14ac:dyDescent="0.25">
      <c r="A1604" t="s">
        <v>482</v>
      </c>
      <c r="B1604" t="s">
        <v>2634</v>
      </c>
      <c r="C1604" t="s">
        <v>10695</v>
      </c>
      <c r="D1604" t="s">
        <v>13</v>
      </c>
      <c r="E1604" t="s">
        <v>14844</v>
      </c>
      <c r="F1604" t="s">
        <v>14</v>
      </c>
      <c r="G1604" t="s">
        <v>41</v>
      </c>
      <c r="H1604" t="s">
        <v>482</v>
      </c>
      <c r="I1604" t="s">
        <v>2640</v>
      </c>
      <c r="J1604" t="str">
        <f>MID(Tabla1[[#This Row],[HORA2]],1,2)</f>
        <v>13</v>
      </c>
      <c r="K1604" t="s">
        <v>43</v>
      </c>
      <c r="L1604" t="s">
        <v>65</v>
      </c>
      <c r="M1604" t="s">
        <v>14867</v>
      </c>
      <c r="N1604" t="s">
        <v>22</v>
      </c>
      <c r="O1604">
        <v>11.25</v>
      </c>
      <c r="P16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8.75</v>
      </c>
      <c r="Q1604">
        <f>IF(Tabla1[[#This Row],[SERVICIO]]="COMIDA",3,IF(Tabla1[[#This Row],[SERVICIO]]="CONTROLADO",12,IF(Tabla1[[#This Row],[SERVICIO]]="RÁPIDO",3.75,IF(Tabla1[[#This Row],[SERVICIO]]="NORMAL",2.5,))))</f>
        <v>2.5</v>
      </c>
      <c r="R1604">
        <f>IF(Tabla1[[#This Row],[SERVICIO]]="COMIDA",3.5,IF(Tabla1[[#This Row],[SERVICIO]]="CONTROLADO",8,IF(Tabla1[[#This Row],[SERVICIO]]="RÁPIDO",4.5,IF(Tabla1[[#This Row],[SERVICIO]]="NORMAL",3,))))</f>
        <v>3</v>
      </c>
      <c r="S1604">
        <f>IF(Tabla1[[#This Row],[SERVICIO]]="COMIDA",0.75,IF(Tabla1[[#This Row],[SERVICIO]]="CONTROLADO",2.65,IF(Tabla1[[#This Row],[SERVICIO]]="RÁPIDO",0.55,IF(Tabla1[[#This Row],[SERVICIO]]="NORMAL",1.2,))))</f>
        <v>1.2</v>
      </c>
      <c r="T1604" s="2">
        <f>IF(Tabla1[[#This Row],[KILOMETROS ADICIONALES]]=0,Tabla1[[#This Row],[KILOMETROS]]*Tabla1[[#This Row],[COSTO NORMAL]],Tabla1[[#This Row],[COSTO NORMAL]]*Tabla1[[#This Row],[KILOMETROS HASTA]])</f>
        <v>7.5</v>
      </c>
      <c r="U1604" s="2">
        <f>Tabla1[[#This Row],[KILOMETROS ADICIONALES]]*Tabla1[[#This Row],[COSTO ADICIONAL]]</f>
        <v>10.5</v>
      </c>
      <c r="V1604">
        <v>88.83</v>
      </c>
      <c r="W1604" s="2">
        <f>Tabla1[[#This Row],[COSTO NORMAL2]]+Tabla1[[#This Row],[COSTO ADICIONAL2]]</f>
        <v>18</v>
      </c>
    </row>
    <row r="1605" spans="1:23" x14ac:dyDescent="0.25">
      <c r="A1605" t="s">
        <v>482</v>
      </c>
      <c r="B1605" t="s">
        <v>2634</v>
      </c>
      <c r="C1605" t="s">
        <v>10696</v>
      </c>
      <c r="D1605" t="s">
        <v>13</v>
      </c>
      <c r="E1605" t="s">
        <v>14844</v>
      </c>
      <c r="F1605" t="s">
        <v>14</v>
      </c>
      <c r="G1605" t="s">
        <v>15</v>
      </c>
      <c r="H1605" t="s">
        <v>121</v>
      </c>
      <c r="I1605" t="s">
        <v>2641</v>
      </c>
      <c r="J1605" t="str">
        <f>MID(Tabla1[[#This Row],[HORA2]],1,2)</f>
        <v>09</v>
      </c>
      <c r="K1605" t="s">
        <v>43</v>
      </c>
      <c r="L1605" t="s">
        <v>65</v>
      </c>
      <c r="M1605" t="s">
        <v>14867</v>
      </c>
      <c r="N1605" t="s">
        <v>22</v>
      </c>
      <c r="O1605">
        <v>12.73</v>
      </c>
      <c r="P16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10.23</v>
      </c>
      <c r="Q1605">
        <f>IF(Tabla1[[#This Row],[SERVICIO]]="COMIDA",3,IF(Tabla1[[#This Row],[SERVICIO]]="CONTROLADO",12,IF(Tabla1[[#This Row],[SERVICIO]]="RÁPIDO",3.75,IF(Tabla1[[#This Row],[SERVICIO]]="NORMAL",2.5,))))</f>
        <v>2.5</v>
      </c>
      <c r="R1605">
        <f>IF(Tabla1[[#This Row],[SERVICIO]]="COMIDA",3.5,IF(Tabla1[[#This Row],[SERVICIO]]="CONTROLADO",8,IF(Tabla1[[#This Row],[SERVICIO]]="RÁPIDO",4.5,IF(Tabla1[[#This Row],[SERVICIO]]="NORMAL",3,))))</f>
        <v>3</v>
      </c>
      <c r="S1605">
        <f>IF(Tabla1[[#This Row],[SERVICIO]]="COMIDA",0.75,IF(Tabla1[[#This Row],[SERVICIO]]="CONTROLADO",2.65,IF(Tabla1[[#This Row],[SERVICIO]]="RÁPIDO",0.55,IF(Tabla1[[#This Row],[SERVICIO]]="NORMAL",1.2,))))</f>
        <v>1.2</v>
      </c>
      <c r="T1605" s="2">
        <f>IF(Tabla1[[#This Row],[KILOMETROS ADICIONALES]]=0,Tabla1[[#This Row],[KILOMETROS]]*Tabla1[[#This Row],[COSTO NORMAL]],Tabla1[[#This Row],[COSTO NORMAL]]*Tabla1[[#This Row],[KILOMETROS HASTA]])</f>
        <v>7.5</v>
      </c>
      <c r="U1605" s="2">
        <f>Tabla1[[#This Row],[KILOMETROS ADICIONALES]]*Tabla1[[#This Row],[COSTO ADICIONAL]]</f>
        <v>12.276</v>
      </c>
      <c r="V1605">
        <v>209.03</v>
      </c>
      <c r="W1605" s="2">
        <f>Tabla1[[#This Row],[COSTO NORMAL2]]+Tabla1[[#This Row],[COSTO ADICIONAL2]]</f>
        <v>19.776</v>
      </c>
    </row>
    <row r="1606" spans="1:23" x14ac:dyDescent="0.25">
      <c r="A1606" t="s">
        <v>482</v>
      </c>
      <c r="B1606" t="s">
        <v>2634</v>
      </c>
      <c r="C1606" t="s">
        <v>10697</v>
      </c>
      <c r="D1606" t="s">
        <v>13</v>
      </c>
      <c r="E1606" t="s">
        <v>14844</v>
      </c>
      <c r="F1606" t="s">
        <v>14</v>
      </c>
      <c r="G1606" t="s">
        <v>15</v>
      </c>
      <c r="H1606" t="s">
        <v>482</v>
      </c>
      <c r="I1606" t="s">
        <v>2642</v>
      </c>
      <c r="J1606" t="str">
        <f>MID(Tabla1[[#This Row],[HORA2]],1,2)</f>
        <v>15</v>
      </c>
      <c r="K1606" t="s">
        <v>20</v>
      </c>
      <c r="L1606" t="s">
        <v>35</v>
      </c>
      <c r="M1606" t="s">
        <v>14867</v>
      </c>
      <c r="N1606" t="s">
        <v>22</v>
      </c>
      <c r="O1606">
        <v>10.25</v>
      </c>
      <c r="P16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7.75</v>
      </c>
      <c r="Q1606">
        <f>IF(Tabla1[[#This Row],[SERVICIO]]="COMIDA",3,IF(Tabla1[[#This Row],[SERVICIO]]="CONTROLADO",12,IF(Tabla1[[#This Row],[SERVICIO]]="RÁPIDO",3.75,IF(Tabla1[[#This Row],[SERVICIO]]="NORMAL",2.5,))))</f>
        <v>2.5</v>
      </c>
      <c r="R1606">
        <f>IF(Tabla1[[#This Row],[SERVICIO]]="COMIDA",3.5,IF(Tabla1[[#This Row],[SERVICIO]]="CONTROLADO",8,IF(Tabla1[[#This Row],[SERVICIO]]="RÁPIDO",4.5,IF(Tabla1[[#This Row],[SERVICIO]]="NORMAL",3,))))</f>
        <v>3</v>
      </c>
      <c r="S1606">
        <f>IF(Tabla1[[#This Row],[SERVICIO]]="COMIDA",0.75,IF(Tabla1[[#This Row],[SERVICIO]]="CONTROLADO",2.65,IF(Tabla1[[#This Row],[SERVICIO]]="RÁPIDO",0.55,IF(Tabla1[[#This Row],[SERVICIO]]="NORMAL",1.2,))))</f>
        <v>1.2</v>
      </c>
      <c r="T1606" s="2">
        <f>IF(Tabla1[[#This Row],[KILOMETROS ADICIONALES]]=0,Tabla1[[#This Row],[KILOMETROS]]*Tabla1[[#This Row],[COSTO NORMAL]],Tabla1[[#This Row],[COSTO NORMAL]]*Tabla1[[#This Row],[KILOMETROS HASTA]])</f>
        <v>7.5</v>
      </c>
      <c r="U1606" s="2">
        <f>Tabla1[[#This Row],[KILOMETROS ADICIONALES]]*Tabla1[[#This Row],[COSTO ADICIONAL]]</f>
        <v>9.2999999999999989</v>
      </c>
      <c r="V1606">
        <v>3.09</v>
      </c>
      <c r="W1606" s="2">
        <f>Tabla1[[#This Row],[COSTO NORMAL2]]+Tabla1[[#This Row],[COSTO ADICIONAL2]]</f>
        <v>16.799999999999997</v>
      </c>
    </row>
    <row r="1607" spans="1:23" x14ac:dyDescent="0.25">
      <c r="A1607" t="s">
        <v>482</v>
      </c>
      <c r="B1607" t="s">
        <v>2634</v>
      </c>
      <c r="C1607" t="s">
        <v>10698</v>
      </c>
      <c r="D1607" t="s">
        <v>13</v>
      </c>
      <c r="E1607" t="s">
        <v>14844</v>
      </c>
      <c r="F1607" t="s">
        <v>14</v>
      </c>
      <c r="G1607" t="s">
        <v>15</v>
      </c>
      <c r="H1607" t="s">
        <v>482</v>
      </c>
      <c r="I1607" t="s">
        <v>2643</v>
      </c>
      <c r="J1607" t="str">
        <f>MID(Tabla1[[#This Row],[HORA2]],1,2)</f>
        <v>13</v>
      </c>
      <c r="K1607" t="s">
        <v>20</v>
      </c>
      <c r="L1607" t="s">
        <v>26</v>
      </c>
      <c r="M1607" t="s">
        <v>14867</v>
      </c>
      <c r="N1607" t="s">
        <v>22</v>
      </c>
      <c r="O1607">
        <v>14.62</v>
      </c>
      <c r="P16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12.12</v>
      </c>
      <c r="Q1607">
        <f>IF(Tabla1[[#This Row],[SERVICIO]]="COMIDA",3,IF(Tabla1[[#This Row],[SERVICIO]]="CONTROLADO",12,IF(Tabla1[[#This Row],[SERVICIO]]="RÁPIDO",3.75,IF(Tabla1[[#This Row],[SERVICIO]]="NORMAL",2.5,))))</f>
        <v>2.5</v>
      </c>
      <c r="R1607">
        <f>IF(Tabla1[[#This Row],[SERVICIO]]="COMIDA",3.5,IF(Tabla1[[#This Row],[SERVICIO]]="CONTROLADO",8,IF(Tabla1[[#This Row],[SERVICIO]]="RÁPIDO",4.5,IF(Tabla1[[#This Row],[SERVICIO]]="NORMAL",3,))))</f>
        <v>3</v>
      </c>
      <c r="S1607">
        <f>IF(Tabla1[[#This Row],[SERVICIO]]="COMIDA",0.75,IF(Tabla1[[#This Row],[SERVICIO]]="CONTROLADO",2.65,IF(Tabla1[[#This Row],[SERVICIO]]="RÁPIDO",0.55,IF(Tabla1[[#This Row],[SERVICIO]]="NORMAL",1.2,))))</f>
        <v>1.2</v>
      </c>
      <c r="T1607" s="2">
        <f>IF(Tabla1[[#This Row],[KILOMETROS ADICIONALES]]=0,Tabla1[[#This Row],[KILOMETROS]]*Tabla1[[#This Row],[COSTO NORMAL]],Tabla1[[#This Row],[COSTO NORMAL]]*Tabla1[[#This Row],[KILOMETROS HASTA]])</f>
        <v>7.5</v>
      </c>
      <c r="U1607" s="2">
        <f>Tabla1[[#This Row],[KILOMETROS ADICIONALES]]*Tabla1[[#This Row],[COSTO ADICIONAL]]</f>
        <v>14.543999999999999</v>
      </c>
      <c r="V1607">
        <v>214.68</v>
      </c>
      <c r="W1607" s="2">
        <f>Tabla1[[#This Row],[COSTO NORMAL2]]+Tabla1[[#This Row],[COSTO ADICIONAL2]]</f>
        <v>22.043999999999997</v>
      </c>
    </row>
    <row r="1608" spans="1:23" x14ac:dyDescent="0.25">
      <c r="A1608" t="s">
        <v>482</v>
      </c>
      <c r="B1608" t="s">
        <v>2634</v>
      </c>
      <c r="C1608" t="s">
        <v>10699</v>
      </c>
      <c r="D1608" t="s">
        <v>13</v>
      </c>
      <c r="E1608" t="s">
        <v>14844</v>
      </c>
      <c r="F1608" t="s">
        <v>14</v>
      </c>
      <c r="G1608" t="s">
        <v>69</v>
      </c>
      <c r="H1608" t="s">
        <v>482</v>
      </c>
      <c r="I1608" t="s">
        <v>2644</v>
      </c>
      <c r="J1608" t="str">
        <f>MID(Tabla1[[#This Row],[HORA2]],1,2)</f>
        <v>11</v>
      </c>
      <c r="K1608" t="s">
        <v>43</v>
      </c>
      <c r="L1608" t="s">
        <v>57</v>
      </c>
      <c r="M1608" t="s">
        <v>14867</v>
      </c>
      <c r="N1608" t="s">
        <v>22</v>
      </c>
      <c r="O1608">
        <v>18.7</v>
      </c>
      <c r="P16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1608">
        <f>IF(Tabla1[[#This Row],[SERVICIO]]="COMIDA",3,IF(Tabla1[[#This Row],[SERVICIO]]="CONTROLADO",12,IF(Tabla1[[#This Row],[SERVICIO]]="RÁPIDO",3.75,IF(Tabla1[[#This Row],[SERVICIO]]="NORMAL",2.5,))))</f>
        <v>2.5</v>
      </c>
      <c r="R1608">
        <f>IF(Tabla1[[#This Row],[SERVICIO]]="COMIDA",3.5,IF(Tabla1[[#This Row],[SERVICIO]]="CONTROLADO",8,IF(Tabla1[[#This Row],[SERVICIO]]="RÁPIDO",4.5,IF(Tabla1[[#This Row],[SERVICIO]]="NORMAL",3,))))</f>
        <v>3</v>
      </c>
      <c r="S1608">
        <f>IF(Tabla1[[#This Row],[SERVICIO]]="COMIDA",0.75,IF(Tabla1[[#This Row],[SERVICIO]]="CONTROLADO",2.65,IF(Tabla1[[#This Row],[SERVICIO]]="RÁPIDO",0.55,IF(Tabla1[[#This Row],[SERVICIO]]="NORMAL",1.2,))))</f>
        <v>1.2</v>
      </c>
      <c r="T1608" s="2">
        <f>IF(Tabla1[[#This Row],[KILOMETROS ADICIONALES]]=0,Tabla1[[#This Row],[KILOMETROS]]*Tabla1[[#This Row],[COSTO NORMAL]],Tabla1[[#This Row],[COSTO NORMAL]]*Tabla1[[#This Row],[KILOMETROS HASTA]])</f>
        <v>7.5</v>
      </c>
      <c r="U1608" s="2">
        <f>Tabla1[[#This Row],[KILOMETROS ADICIONALES]]*Tabla1[[#This Row],[COSTO ADICIONAL]]</f>
        <v>19.439999999999998</v>
      </c>
      <c r="V1608">
        <v>23.26</v>
      </c>
      <c r="W1608" s="2">
        <f>Tabla1[[#This Row],[COSTO NORMAL2]]+Tabla1[[#This Row],[COSTO ADICIONAL2]]</f>
        <v>26.939999999999998</v>
      </c>
    </row>
    <row r="1609" spans="1:23" x14ac:dyDescent="0.25">
      <c r="A1609" t="s">
        <v>482</v>
      </c>
      <c r="B1609" t="s">
        <v>2634</v>
      </c>
      <c r="C1609" t="s">
        <v>10700</v>
      </c>
      <c r="D1609" t="s">
        <v>13</v>
      </c>
      <c r="E1609" t="s">
        <v>14844</v>
      </c>
      <c r="F1609" t="s">
        <v>14</v>
      </c>
      <c r="G1609" t="s">
        <v>15</v>
      </c>
      <c r="H1609" t="s">
        <v>121</v>
      </c>
      <c r="I1609" t="s">
        <v>2645</v>
      </c>
      <c r="J1609" t="str">
        <f>MID(Tabla1[[#This Row],[HORA2]],1,2)</f>
        <v>15</v>
      </c>
      <c r="K1609" t="s">
        <v>43</v>
      </c>
      <c r="L1609" t="s">
        <v>57</v>
      </c>
      <c r="M1609" t="s">
        <v>14867</v>
      </c>
      <c r="N1609" t="s">
        <v>22</v>
      </c>
      <c r="O1609">
        <v>3.22</v>
      </c>
      <c r="P16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0.7200000000000002</v>
      </c>
      <c r="Q1609">
        <f>IF(Tabla1[[#This Row],[SERVICIO]]="COMIDA",3,IF(Tabla1[[#This Row],[SERVICIO]]="CONTROLADO",12,IF(Tabla1[[#This Row],[SERVICIO]]="RÁPIDO",3.75,IF(Tabla1[[#This Row],[SERVICIO]]="NORMAL",2.5,))))</f>
        <v>2.5</v>
      </c>
      <c r="R1609">
        <f>IF(Tabla1[[#This Row],[SERVICIO]]="COMIDA",3.5,IF(Tabla1[[#This Row],[SERVICIO]]="CONTROLADO",8,IF(Tabla1[[#This Row],[SERVICIO]]="RÁPIDO",4.5,IF(Tabla1[[#This Row],[SERVICIO]]="NORMAL",3,))))</f>
        <v>3</v>
      </c>
      <c r="S1609">
        <f>IF(Tabla1[[#This Row],[SERVICIO]]="COMIDA",0.75,IF(Tabla1[[#This Row],[SERVICIO]]="CONTROLADO",2.65,IF(Tabla1[[#This Row],[SERVICIO]]="RÁPIDO",0.55,IF(Tabla1[[#This Row],[SERVICIO]]="NORMAL",1.2,))))</f>
        <v>1.2</v>
      </c>
      <c r="T1609" s="2">
        <f>IF(Tabla1[[#This Row],[KILOMETROS ADICIONALES]]=0,Tabla1[[#This Row],[KILOMETROS]]*Tabla1[[#This Row],[COSTO NORMAL]],Tabla1[[#This Row],[COSTO NORMAL]]*Tabla1[[#This Row],[KILOMETROS HASTA]])</f>
        <v>7.5</v>
      </c>
      <c r="U1609" s="2">
        <f>Tabla1[[#This Row],[KILOMETROS ADICIONALES]]*Tabla1[[#This Row],[COSTO ADICIONAL]]</f>
        <v>0.86400000000000021</v>
      </c>
      <c r="V1609">
        <v>132.63</v>
      </c>
      <c r="W1609" s="2">
        <f>Tabla1[[#This Row],[COSTO NORMAL2]]+Tabla1[[#This Row],[COSTO ADICIONAL2]]</f>
        <v>8.3640000000000008</v>
      </c>
    </row>
    <row r="1610" spans="1:23" x14ac:dyDescent="0.25">
      <c r="A1610" t="s">
        <v>482</v>
      </c>
      <c r="B1610" t="s">
        <v>2634</v>
      </c>
      <c r="C1610" t="s">
        <v>10701</v>
      </c>
      <c r="D1610" t="s">
        <v>13</v>
      </c>
      <c r="E1610" t="s">
        <v>14844</v>
      </c>
      <c r="F1610" t="s">
        <v>14</v>
      </c>
      <c r="G1610" t="s">
        <v>15</v>
      </c>
      <c r="H1610" t="s">
        <v>482</v>
      </c>
      <c r="I1610" t="s">
        <v>2646</v>
      </c>
      <c r="J1610" t="str">
        <f>MID(Tabla1[[#This Row],[HORA2]],1,2)</f>
        <v>15</v>
      </c>
      <c r="K1610" t="s">
        <v>20</v>
      </c>
      <c r="L1610" t="s">
        <v>31</v>
      </c>
      <c r="M1610" t="s">
        <v>14867</v>
      </c>
      <c r="N1610" t="s">
        <v>22</v>
      </c>
      <c r="O1610">
        <v>15.75</v>
      </c>
      <c r="P16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13.25</v>
      </c>
      <c r="Q1610">
        <f>IF(Tabla1[[#This Row],[SERVICIO]]="COMIDA",3,IF(Tabla1[[#This Row],[SERVICIO]]="CONTROLADO",12,IF(Tabla1[[#This Row],[SERVICIO]]="RÁPIDO",3.75,IF(Tabla1[[#This Row],[SERVICIO]]="NORMAL",2.5,))))</f>
        <v>2.5</v>
      </c>
      <c r="R1610">
        <f>IF(Tabla1[[#This Row],[SERVICIO]]="COMIDA",3.5,IF(Tabla1[[#This Row],[SERVICIO]]="CONTROLADO",8,IF(Tabla1[[#This Row],[SERVICIO]]="RÁPIDO",4.5,IF(Tabla1[[#This Row],[SERVICIO]]="NORMAL",3,))))</f>
        <v>3</v>
      </c>
      <c r="S1610">
        <f>IF(Tabla1[[#This Row],[SERVICIO]]="COMIDA",0.75,IF(Tabla1[[#This Row],[SERVICIO]]="CONTROLADO",2.65,IF(Tabla1[[#This Row],[SERVICIO]]="RÁPIDO",0.55,IF(Tabla1[[#This Row],[SERVICIO]]="NORMAL",1.2,))))</f>
        <v>1.2</v>
      </c>
      <c r="T1610" s="2">
        <f>IF(Tabla1[[#This Row],[KILOMETROS ADICIONALES]]=0,Tabla1[[#This Row],[KILOMETROS]]*Tabla1[[#This Row],[COSTO NORMAL]],Tabla1[[#This Row],[COSTO NORMAL]]*Tabla1[[#This Row],[KILOMETROS HASTA]])</f>
        <v>7.5</v>
      </c>
      <c r="U1610" s="2">
        <f>Tabla1[[#This Row],[KILOMETROS ADICIONALES]]*Tabla1[[#This Row],[COSTO ADICIONAL]]</f>
        <v>15.899999999999999</v>
      </c>
      <c r="V1610">
        <v>109.23</v>
      </c>
      <c r="W1610" s="2">
        <f>Tabla1[[#This Row],[COSTO NORMAL2]]+Tabla1[[#This Row],[COSTO ADICIONAL2]]</f>
        <v>23.4</v>
      </c>
    </row>
    <row r="1611" spans="1:23" x14ac:dyDescent="0.25">
      <c r="A1611" t="s">
        <v>482</v>
      </c>
      <c r="B1611" t="s">
        <v>2634</v>
      </c>
      <c r="C1611" t="s">
        <v>10702</v>
      </c>
      <c r="D1611" t="s">
        <v>13</v>
      </c>
      <c r="E1611" t="s">
        <v>14844</v>
      </c>
      <c r="F1611" t="s">
        <v>14</v>
      </c>
      <c r="G1611" t="s">
        <v>15</v>
      </c>
      <c r="H1611" t="s">
        <v>482</v>
      </c>
      <c r="I1611" t="s">
        <v>2647</v>
      </c>
      <c r="J1611" t="str">
        <f>MID(Tabla1[[#This Row],[HORA2]],1,2)</f>
        <v>12</v>
      </c>
      <c r="K1611" t="s">
        <v>20</v>
      </c>
      <c r="L1611" t="s">
        <v>94</v>
      </c>
      <c r="M1611" t="s">
        <v>14867</v>
      </c>
      <c r="N1611" t="s">
        <v>22</v>
      </c>
      <c r="O1611">
        <v>9.85</v>
      </c>
      <c r="P16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</v>
      </c>
      <c r="Q1611">
        <f>IF(Tabla1[[#This Row],[SERVICIO]]="COMIDA",3,IF(Tabla1[[#This Row],[SERVICIO]]="CONTROLADO",12,IF(Tabla1[[#This Row],[SERVICIO]]="RÁPIDO",3.75,IF(Tabla1[[#This Row],[SERVICIO]]="NORMAL",2.5,))))</f>
        <v>2.5</v>
      </c>
      <c r="R1611">
        <f>IF(Tabla1[[#This Row],[SERVICIO]]="COMIDA",3.5,IF(Tabla1[[#This Row],[SERVICIO]]="CONTROLADO",8,IF(Tabla1[[#This Row],[SERVICIO]]="RÁPIDO",4.5,IF(Tabla1[[#This Row],[SERVICIO]]="NORMAL",3,))))</f>
        <v>3</v>
      </c>
      <c r="S1611">
        <f>IF(Tabla1[[#This Row],[SERVICIO]]="COMIDA",0.75,IF(Tabla1[[#This Row],[SERVICIO]]="CONTROLADO",2.65,IF(Tabla1[[#This Row],[SERVICIO]]="RÁPIDO",0.55,IF(Tabla1[[#This Row],[SERVICIO]]="NORMAL",1.2,))))</f>
        <v>1.2</v>
      </c>
      <c r="T1611" s="2">
        <f>IF(Tabla1[[#This Row],[KILOMETROS ADICIONALES]]=0,Tabla1[[#This Row],[KILOMETROS]]*Tabla1[[#This Row],[COSTO NORMAL]],Tabla1[[#This Row],[COSTO NORMAL]]*Tabla1[[#This Row],[KILOMETROS HASTA]])</f>
        <v>7.5</v>
      </c>
      <c r="U1611" s="2">
        <f>Tabla1[[#This Row],[KILOMETROS ADICIONALES]]*Tabla1[[#This Row],[COSTO ADICIONAL]]</f>
        <v>8.8199999999999985</v>
      </c>
      <c r="V1611">
        <v>113.88</v>
      </c>
      <c r="W1611" s="2">
        <f>Tabla1[[#This Row],[COSTO NORMAL2]]+Tabla1[[#This Row],[COSTO ADICIONAL2]]</f>
        <v>16.32</v>
      </c>
    </row>
    <row r="1612" spans="1:23" x14ac:dyDescent="0.25">
      <c r="A1612" t="s">
        <v>482</v>
      </c>
      <c r="B1612" t="s">
        <v>2634</v>
      </c>
      <c r="C1612" t="s">
        <v>10703</v>
      </c>
      <c r="D1612" t="s">
        <v>13</v>
      </c>
      <c r="E1612" t="s">
        <v>14844</v>
      </c>
      <c r="F1612" t="s">
        <v>14</v>
      </c>
      <c r="G1612" t="s">
        <v>15</v>
      </c>
      <c r="H1612" t="s">
        <v>482</v>
      </c>
      <c r="I1612" t="s">
        <v>2648</v>
      </c>
      <c r="J1612" t="str">
        <f>MID(Tabla1[[#This Row],[HORA2]],1,2)</f>
        <v>12</v>
      </c>
      <c r="K1612" t="s">
        <v>20</v>
      </c>
      <c r="L1612" t="s">
        <v>110</v>
      </c>
      <c r="M1612" t="s">
        <v>14867</v>
      </c>
      <c r="N1612" t="s">
        <v>22</v>
      </c>
      <c r="O1612">
        <v>9.08</v>
      </c>
      <c r="P16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6.58</v>
      </c>
      <c r="Q1612">
        <f>IF(Tabla1[[#This Row],[SERVICIO]]="COMIDA",3,IF(Tabla1[[#This Row],[SERVICIO]]="CONTROLADO",12,IF(Tabla1[[#This Row],[SERVICIO]]="RÁPIDO",3.75,IF(Tabla1[[#This Row],[SERVICIO]]="NORMAL",2.5,))))</f>
        <v>2.5</v>
      </c>
      <c r="R1612">
        <f>IF(Tabla1[[#This Row],[SERVICIO]]="COMIDA",3.5,IF(Tabla1[[#This Row],[SERVICIO]]="CONTROLADO",8,IF(Tabla1[[#This Row],[SERVICIO]]="RÁPIDO",4.5,IF(Tabla1[[#This Row],[SERVICIO]]="NORMAL",3,))))</f>
        <v>3</v>
      </c>
      <c r="S1612">
        <f>IF(Tabla1[[#This Row],[SERVICIO]]="COMIDA",0.75,IF(Tabla1[[#This Row],[SERVICIO]]="CONTROLADO",2.65,IF(Tabla1[[#This Row],[SERVICIO]]="RÁPIDO",0.55,IF(Tabla1[[#This Row],[SERVICIO]]="NORMAL",1.2,))))</f>
        <v>1.2</v>
      </c>
      <c r="T1612" s="2">
        <f>IF(Tabla1[[#This Row],[KILOMETROS ADICIONALES]]=0,Tabla1[[#This Row],[KILOMETROS]]*Tabla1[[#This Row],[COSTO NORMAL]],Tabla1[[#This Row],[COSTO NORMAL]]*Tabla1[[#This Row],[KILOMETROS HASTA]])</f>
        <v>7.5</v>
      </c>
      <c r="U1612" s="2">
        <f>Tabla1[[#This Row],[KILOMETROS ADICIONALES]]*Tabla1[[#This Row],[COSTO ADICIONAL]]</f>
        <v>7.8959999999999999</v>
      </c>
      <c r="V1612">
        <v>108.17</v>
      </c>
      <c r="W1612" s="2">
        <f>Tabla1[[#This Row],[COSTO NORMAL2]]+Tabla1[[#This Row],[COSTO ADICIONAL2]]</f>
        <v>15.396000000000001</v>
      </c>
    </row>
    <row r="1613" spans="1:23" x14ac:dyDescent="0.25">
      <c r="A1613" t="s">
        <v>482</v>
      </c>
      <c r="B1613" t="s">
        <v>2634</v>
      </c>
      <c r="C1613" t="s">
        <v>10704</v>
      </c>
      <c r="D1613" t="s">
        <v>13</v>
      </c>
      <c r="E1613" t="s">
        <v>14844</v>
      </c>
      <c r="F1613" t="s">
        <v>14</v>
      </c>
      <c r="G1613" t="s">
        <v>69</v>
      </c>
      <c r="H1613" t="s">
        <v>482</v>
      </c>
      <c r="I1613" t="s">
        <v>2649</v>
      </c>
      <c r="J1613" t="str">
        <f>MID(Tabla1[[#This Row],[HORA2]],1,2)</f>
        <v>15</v>
      </c>
      <c r="K1613" t="s">
        <v>43</v>
      </c>
      <c r="L1613" t="s">
        <v>131</v>
      </c>
      <c r="M1613" t="s">
        <v>14867</v>
      </c>
      <c r="N1613" t="s">
        <v>22</v>
      </c>
      <c r="O1613">
        <v>1.6600000000000001</v>
      </c>
      <c r="P16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13">
        <f>IF(Tabla1[[#This Row],[SERVICIO]]="COMIDA",3,IF(Tabla1[[#This Row],[SERVICIO]]="CONTROLADO",12,IF(Tabla1[[#This Row],[SERVICIO]]="RÁPIDO",3.75,IF(Tabla1[[#This Row],[SERVICIO]]="NORMAL",2.5,))))</f>
        <v>2.5</v>
      </c>
      <c r="R1613">
        <f>IF(Tabla1[[#This Row],[SERVICIO]]="COMIDA",3.5,IF(Tabla1[[#This Row],[SERVICIO]]="CONTROLADO",8,IF(Tabla1[[#This Row],[SERVICIO]]="RÁPIDO",4.5,IF(Tabla1[[#This Row],[SERVICIO]]="NORMAL",3,))))</f>
        <v>3</v>
      </c>
      <c r="S1613">
        <f>IF(Tabla1[[#This Row],[SERVICIO]]="COMIDA",0.75,IF(Tabla1[[#This Row],[SERVICIO]]="CONTROLADO",2.65,IF(Tabla1[[#This Row],[SERVICIO]]="RÁPIDO",0.55,IF(Tabla1[[#This Row],[SERVICIO]]="NORMAL",1.2,))))</f>
        <v>1.2</v>
      </c>
      <c r="T1613" s="2">
        <f>IF(Tabla1[[#This Row],[KILOMETROS ADICIONALES]]=0,Tabla1[[#This Row],[KILOMETROS]]*Tabla1[[#This Row],[COSTO NORMAL]],Tabla1[[#This Row],[COSTO NORMAL]]*Tabla1[[#This Row],[KILOMETROS HASTA]])</f>
        <v>4.9800000000000004</v>
      </c>
      <c r="U1613" s="2">
        <f>Tabla1[[#This Row],[KILOMETROS ADICIONALES]]*Tabla1[[#This Row],[COSTO ADICIONAL]]</f>
        <v>0</v>
      </c>
      <c r="V1613">
        <v>35.799999999999997</v>
      </c>
      <c r="W1613" s="2">
        <f>Tabla1[[#This Row],[COSTO NORMAL2]]+Tabla1[[#This Row],[COSTO ADICIONAL2]]</f>
        <v>4.9800000000000004</v>
      </c>
    </row>
    <row r="1614" spans="1:23" x14ac:dyDescent="0.25">
      <c r="A1614" t="s">
        <v>482</v>
      </c>
      <c r="B1614" t="s">
        <v>2634</v>
      </c>
      <c r="C1614" t="s">
        <v>10705</v>
      </c>
      <c r="D1614" t="s">
        <v>13</v>
      </c>
      <c r="E1614" t="s">
        <v>14844</v>
      </c>
      <c r="F1614" t="s">
        <v>14</v>
      </c>
      <c r="G1614" t="s">
        <v>24</v>
      </c>
      <c r="H1614" t="s">
        <v>997</v>
      </c>
      <c r="I1614" t="s">
        <v>2650</v>
      </c>
      <c r="J1614" t="str">
        <f>MID(Tabla1[[#This Row],[HORA2]],1,2)</f>
        <v>15</v>
      </c>
      <c r="K1614" t="s">
        <v>43</v>
      </c>
      <c r="L1614" t="s">
        <v>131</v>
      </c>
      <c r="M1614" t="s">
        <v>14867</v>
      </c>
      <c r="N1614" t="s">
        <v>22</v>
      </c>
      <c r="O1614">
        <v>1.31</v>
      </c>
      <c r="P16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14">
        <f>IF(Tabla1[[#This Row],[SERVICIO]]="COMIDA",3,IF(Tabla1[[#This Row],[SERVICIO]]="CONTROLADO",12,IF(Tabla1[[#This Row],[SERVICIO]]="RÁPIDO",3.75,IF(Tabla1[[#This Row],[SERVICIO]]="NORMAL",2.5,))))</f>
        <v>2.5</v>
      </c>
      <c r="R1614">
        <f>IF(Tabla1[[#This Row],[SERVICIO]]="COMIDA",3.5,IF(Tabla1[[#This Row],[SERVICIO]]="CONTROLADO",8,IF(Tabla1[[#This Row],[SERVICIO]]="RÁPIDO",4.5,IF(Tabla1[[#This Row],[SERVICIO]]="NORMAL",3,))))</f>
        <v>3</v>
      </c>
      <c r="S1614">
        <f>IF(Tabla1[[#This Row],[SERVICIO]]="COMIDA",0.75,IF(Tabla1[[#This Row],[SERVICIO]]="CONTROLADO",2.65,IF(Tabla1[[#This Row],[SERVICIO]]="RÁPIDO",0.55,IF(Tabla1[[#This Row],[SERVICIO]]="NORMAL",1.2,))))</f>
        <v>1.2</v>
      </c>
      <c r="T1614" s="2">
        <f>IF(Tabla1[[#This Row],[KILOMETROS ADICIONALES]]=0,Tabla1[[#This Row],[KILOMETROS]]*Tabla1[[#This Row],[COSTO NORMAL]],Tabla1[[#This Row],[COSTO NORMAL]]*Tabla1[[#This Row],[KILOMETROS HASTA]])</f>
        <v>3.93</v>
      </c>
      <c r="U1614" s="2">
        <f>Tabla1[[#This Row],[KILOMETROS ADICIONALES]]*Tabla1[[#This Row],[COSTO ADICIONAL]]</f>
        <v>0</v>
      </c>
      <c r="V1614">
        <v>23.73</v>
      </c>
      <c r="W1614" s="2">
        <f>Tabla1[[#This Row],[COSTO NORMAL2]]+Tabla1[[#This Row],[COSTO ADICIONAL2]]</f>
        <v>3.93</v>
      </c>
    </row>
    <row r="1615" spans="1:23" x14ac:dyDescent="0.25">
      <c r="A1615" t="s">
        <v>482</v>
      </c>
      <c r="B1615" t="s">
        <v>2634</v>
      </c>
      <c r="C1615" t="s">
        <v>10706</v>
      </c>
      <c r="D1615" t="s">
        <v>13</v>
      </c>
      <c r="E1615" t="s">
        <v>14845</v>
      </c>
      <c r="F1615" t="s">
        <v>14</v>
      </c>
      <c r="G1615" t="s">
        <v>69</v>
      </c>
      <c r="H1615" t="s">
        <v>997</v>
      </c>
      <c r="I1615" t="s">
        <v>2651</v>
      </c>
      <c r="J1615" t="str">
        <f>MID(Tabla1[[#This Row],[HORA2]],1,2)</f>
        <v>17</v>
      </c>
      <c r="K1615" t="s">
        <v>43</v>
      </c>
      <c r="L1615" t="s">
        <v>131</v>
      </c>
      <c r="M1615" t="s">
        <v>14867</v>
      </c>
      <c r="N1615" t="s">
        <v>22</v>
      </c>
      <c r="O1615">
        <v>7.05</v>
      </c>
      <c r="P16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</v>
      </c>
      <c r="Q1615">
        <f>IF(Tabla1[[#This Row],[SERVICIO]]="COMIDA",3,IF(Tabla1[[#This Row],[SERVICIO]]="CONTROLADO",12,IF(Tabla1[[#This Row],[SERVICIO]]="RÁPIDO",3.75,IF(Tabla1[[#This Row],[SERVICIO]]="NORMAL",2.5,))))</f>
        <v>3.75</v>
      </c>
      <c r="R1615">
        <f>IF(Tabla1[[#This Row],[SERVICIO]]="COMIDA",3.5,IF(Tabla1[[#This Row],[SERVICIO]]="CONTROLADO",8,IF(Tabla1[[#This Row],[SERVICIO]]="RÁPIDO",4.5,IF(Tabla1[[#This Row],[SERVICIO]]="NORMAL",3,))))</f>
        <v>4.5</v>
      </c>
      <c r="S16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15" s="2">
        <f>IF(Tabla1[[#This Row],[KILOMETROS ADICIONALES]]=0,Tabla1[[#This Row],[KILOMETROS]]*Tabla1[[#This Row],[COSTO NORMAL]],Tabla1[[#This Row],[COSTO NORMAL]]*Tabla1[[#This Row],[KILOMETROS HASTA]])</f>
        <v>16.875</v>
      </c>
      <c r="U1615" s="2">
        <f>Tabla1[[#This Row],[KILOMETROS ADICIONALES]]*Tabla1[[#This Row],[COSTO ADICIONAL]]</f>
        <v>1.8149999999999999</v>
      </c>
      <c r="V1615">
        <v>184.47</v>
      </c>
      <c r="W1615" s="2">
        <f>Tabla1[[#This Row],[COSTO NORMAL2]]+Tabla1[[#This Row],[COSTO ADICIONAL2]]</f>
        <v>18.690000000000001</v>
      </c>
    </row>
    <row r="1616" spans="1:23" x14ac:dyDescent="0.25">
      <c r="A1616" t="s">
        <v>482</v>
      </c>
      <c r="B1616" t="s">
        <v>2634</v>
      </c>
      <c r="C1616" t="s">
        <v>10707</v>
      </c>
      <c r="D1616" t="s">
        <v>13</v>
      </c>
      <c r="E1616" t="s">
        <v>14844</v>
      </c>
      <c r="F1616" t="s">
        <v>14</v>
      </c>
      <c r="G1616" t="s">
        <v>15</v>
      </c>
      <c r="H1616" t="s">
        <v>482</v>
      </c>
      <c r="I1616" t="s">
        <v>2652</v>
      </c>
      <c r="J1616" t="str">
        <f>MID(Tabla1[[#This Row],[HORA2]],1,2)</f>
        <v>12</v>
      </c>
      <c r="K1616" t="s">
        <v>20</v>
      </c>
      <c r="L1616" t="s">
        <v>78</v>
      </c>
      <c r="M1616" t="s">
        <v>14867</v>
      </c>
      <c r="N1616" t="s">
        <v>22</v>
      </c>
      <c r="O1616">
        <v>20.99</v>
      </c>
      <c r="P16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18.489999999999998</v>
      </c>
      <c r="Q1616">
        <f>IF(Tabla1[[#This Row],[SERVICIO]]="COMIDA",3,IF(Tabla1[[#This Row],[SERVICIO]]="CONTROLADO",12,IF(Tabla1[[#This Row],[SERVICIO]]="RÁPIDO",3.75,IF(Tabla1[[#This Row],[SERVICIO]]="NORMAL",2.5,))))</f>
        <v>2.5</v>
      </c>
      <c r="R1616">
        <f>IF(Tabla1[[#This Row],[SERVICIO]]="COMIDA",3.5,IF(Tabla1[[#This Row],[SERVICIO]]="CONTROLADO",8,IF(Tabla1[[#This Row],[SERVICIO]]="RÁPIDO",4.5,IF(Tabla1[[#This Row],[SERVICIO]]="NORMAL",3,))))</f>
        <v>3</v>
      </c>
      <c r="S1616">
        <f>IF(Tabla1[[#This Row],[SERVICIO]]="COMIDA",0.75,IF(Tabla1[[#This Row],[SERVICIO]]="CONTROLADO",2.65,IF(Tabla1[[#This Row],[SERVICIO]]="RÁPIDO",0.55,IF(Tabla1[[#This Row],[SERVICIO]]="NORMAL",1.2,))))</f>
        <v>1.2</v>
      </c>
      <c r="T1616" s="2">
        <f>IF(Tabla1[[#This Row],[KILOMETROS ADICIONALES]]=0,Tabla1[[#This Row],[KILOMETROS]]*Tabla1[[#This Row],[COSTO NORMAL]],Tabla1[[#This Row],[COSTO NORMAL]]*Tabla1[[#This Row],[KILOMETROS HASTA]])</f>
        <v>7.5</v>
      </c>
      <c r="U1616" s="2">
        <f>Tabla1[[#This Row],[KILOMETROS ADICIONALES]]*Tabla1[[#This Row],[COSTO ADICIONAL]]</f>
        <v>22.187999999999999</v>
      </c>
      <c r="V1616">
        <v>220.45</v>
      </c>
      <c r="W1616" s="2">
        <f>Tabla1[[#This Row],[COSTO NORMAL2]]+Tabla1[[#This Row],[COSTO ADICIONAL2]]</f>
        <v>29.687999999999999</v>
      </c>
    </row>
    <row r="1617" spans="1:23" x14ac:dyDescent="0.25">
      <c r="A1617" t="s">
        <v>482</v>
      </c>
      <c r="B1617" t="s">
        <v>2634</v>
      </c>
      <c r="C1617" t="s">
        <v>10708</v>
      </c>
      <c r="D1617" t="s">
        <v>13</v>
      </c>
      <c r="E1617" t="s">
        <v>14844</v>
      </c>
      <c r="F1617" t="s">
        <v>14</v>
      </c>
      <c r="G1617" t="s">
        <v>15</v>
      </c>
      <c r="H1617" t="s">
        <v>482</v>
      </c>
      <c r="I1617" t="s">
        <v>2653</v>
      </c>
      <c r="J1617" t="str">
        <f>MID(Tabla1[[#This Row],[HORA2]],1,2)</f>
        <v>14</v>
      </c>
      <c r="K1617" t="s">
        <v>20</v>
      </c>
      <c r="L1617" t="s">
        <v>65</v>
      </c>
      <c r="M1617" t="s">
        <v>14867</v>
      </c>
      <c r="N1617" t="s">
        <v>22</v>
      </c>
      <c r="O1617">
        <v>3.98</v>
      </c>
      <c r="P16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1.48</v>
      </c>
      <c r="Q1617">
        <f>IF(Tabla1[[#This Row],[SERVICIO]]="COMIDA",3,IF(Tabla1[[#This Row],[SERVICIO]]="CONTROLADO",12,IF(Tabla1[[#This Row],[SERVICIO]]="RÁPIDO",3.75,IF(Tabla1[[#This Row],[SERVICIO]]="NORMAL",2.5,))))</f>
        <v>2.5</v>
      </c>
      <c r="R1617">
        <f>IF(Tabla1[[#This Row],[SERVICIO]]="COMIDA",3.5,IF(Tabla1[[#This Row],[SERVICIO]]="CONTROLADO",8,IF(Tabla1[[#This Row],[SERVICIO]]="RÁPIDO",4.5,IF(Tabla1[[#This Row],[SERVICIO]]="NORMAL",3,))))</f>
        <v>3</v>
      </c>
      <c r="S1617">
        <f>IF(Tabla1[[#This Row],[SERVICIO]]="COMIDA",0.75,IF(Tabla1[[#This Row],[SERVICIO]]="CONTROLADO",2.65,IF(Tabla1[[#This Row],[SERVICIO]]="RÁPIDO",0.55,IF(Tabla1[[#This Row],[SERVICIO]]="NORMAL",1.2,))))</f>
        <v>1.2</v>
      </c>
      <c r="T1617" s="2">
        <f>IF(Tabla1[[#This Row],[KILOMETROS ADICIONALES]]=0,Tabla1[[#This Row],[KILOMETROS]]*Tabla1[[#This Row],[COSTO NORMAL]],Tabla1[[#This Row],[COSTO NORMAL]]*Tabla1[[#This Row],[KILOMETROS HASTA]])</f>
        <v>7.5</v>
      </c>
      <c r="U1617" s="2">
        <f>Tabla1[[#This Row],[KILOMETROS ADICIONALES]]*Tabla1[[#This Row],[COSTO ADICIONAL]]</f>
        <v>1.776</v>
      </c>
      <c r="V1617">
        <v>70.180000000000007</v>
      </c>
      <c r="W1617" s="2">
        <f>Tabla1[[#This Row],[COSTO NORMAL2]]+Tabla1[[#This Row],[COSTO ADICIONAL2]]</f>
        <v>9.2759999999999998</v>
      </c>
    </row>
    <row r="1618" spans="1:23" x14ac:dyDescent="0.25">
      <c r="A1618" t="s">
        <v>482</v>
      </c>
      <c r="B1618" t="s">
        <v>2634</v>
      </c>
      <c r="C1618" t="s">
        <v>10709</v>
      </c>
      <c r="D1618" t="s">
        <v>13</v>
      </c>
      <c r="E1618" t="s">
        <v>14844</v>
      </c>
      <c r="F1618" t="s">
        <v>14</v>
      </c>
      <c r="G1618" t="s">
        <v>15</v>
      </c>
      <c r="H1618" t="s">
        <v>482</v>
      </c>
      <c r="I1618" t="s">
        <v>2654</v>
      </c>
      <c r="J1618" t="str">
        <f>MID(Tabla1[[#This Row],[HORA2]],1,2)</f>
        <v>14</v>
      </c>
      <c r="K1618" t="s">
        <v>20</v>
      </c>
      <c r="L1618" t="s">
        <v>65</v>
      </c>
      <c r="M1618" t="s">
        <v>14867</v>
      </c>
      <c r="N1618" t="s">
        <v>22</v>
      </c>
      <c r="O1618">
        <v>2.62</v>
      </c>
      <c r="P16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0.12000000000000011</v>
      </c>
      <c r="Q1618">
        <f>IF(Tabla1[[#This Row],[SERVICIO]]="COMIDA",3,IF(Tabla1[[#This Row],[SERVICIO]]="CONTROLADO",12,IF(Tabla1[[#This Row],[SERVICIO]]="RÁPIDO",3.75,IF(Tabla1[[#This Row],[SERVICIO]]="NORMAL",2.5,))))</f>
        <v>2.5</v>
      </c>
      <c r="R1618">
        <f>IF(Tabla1[[#This Row],[SERVICIO]]="COMIDA",3.5,IF(Tabla1[[#This Row],[SERVICIO]]="CONTROLADO",8,IF(Tabla1[[#This Row],[SERVICIO]]="RÁPIDO",4.5,IF(Tabla1[[#This Row],[SERVICIO]]="NORMAL",3,))))</f>
        <v>3</v>
      </c>
      <c r="S1618">
        <f>IF(Tabla1[[#This Row],[SERVICIO]]="COMIDA",0.75,IF(Tabla1[[#This Row],[SERVICIO]]="CONTROLADO",2.65,IF(Tabla1[[#This Row],[SERVICIO]]="RÁPIDO",0.55,IF(Tabla1[[#This Row],[SERVICIO]]="NORMAL",1.2,))))</f>
        <v>1.2</v>
      </c>
      <c r="T1618" s="2">
        <f>IF(Tabla1[[#This Row],[KILOMETROS ADICIONALES]]=0,Tabla1[[#This Row],[KILOMETROS]]*Tabla1[[#This Row],[COSTO NORMAL]],Tabla1[[#This Row],[COSTO NORMAL]]*Tabla1[[#This Row],[KILOMETROS HASTA]])</f>
        <v>7.5</v>
      </c>
      <c r="U1618" s="2">
        <f>Tabla1[[#This Row],[KILOMETROS ADICIONALES]]*Tabla1[[#This Row],[COSTO ADICIONAL]]</f>
        <v>0.14400000000000013</v>
      </c>
      <c r="V1618">
        <v>78.58</v>
      </c>
      <c r="W1618" s="2">
        <f>Tabla1[[#This Row],[COSTO NORMAL2]]+Tabla1[[#This Row],[COSTO ADICIONAL2]]</f>
        <v>7.6440000000000001</v>
      </c>
    </row>
    <row r="1619" spans="1:23" x14ac:dyDescent="0.25">
      <c r="A1619" t="s">
        <v>482</v>
      </c>
      <c r="B1619" t="s">
        <v>2634</v>
      </c>
      <c r="C1619" t="s">
        <v>10710</v>
      </c>
      <c r="D1619" t="s">
        <v>13</v>
      </c>
      <c r="E1619" t="s">
        <v>14844</v>
      </c>
      <c r="F1619" t="s">
        <v>14</v>
      </c>
      <c r="G1619" t="s">
        <v>15</v>
      </c>
      <c r="H1619" t="s">
        <v>482</v>
      </c>
      <c r="I1619" t="s">
        <v>2655</v>
      </c>
      <c r="J1619" t="str">
        <f>MID(Tabla1[[#This Row],[HORA2]],1,2)</f>
        <v>14</v>
      </c>
      <c r="K1619" t="s">
        <v>20</v>
      </c>
      <c r="L1619" t="s">
        <v>19</v>
      </c>
      <c r="M1619" t="s">
        <v>14867</v>
      </c>
      <c r="N1619" t="s">
        <v>22</v>
      </c>
      <c r="O1619">
        <v>8.23</v>
      </c>
      <c r="P16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1619">
        <f>IF(Tabla1[[#This Row],[SERVICIO]]="COMIDA",3,IF(Tabla1[[#This Row],[SERVICIO]]="CONTROLADO",12,IF(Tabla1[[#This Row],[SERVICIO]]="RÁPIDO",3.75,IF(Tabla1[[#This Row],[SERVICIO]]="NORMAL",2.5,))))</f>
        <v>2.5</v>
      </c>
      <c r="R1619">
        <f>IF(Tabla1[[#This Row],[SERVICIO]]="COMIDA",3.5,IF(Tabla1[[#This Row],[SERVICIO]]="CONTROLADO",8,IF(Tabla1[[#This Row],[SERVICIO]]="RÁPIDO",4.5,IF(Tabla1[[#This Row],[SERVICIO]]="NORMAL",3,))))</f>
        <v>3</v>
      </c>
      <c r="S1619">
        <f>IF(Tabla1[[#This Row],[SERVICIO]]="COMIDA",0.75,IF(Tabla1[[#This Row],[SERVICIO]]="CONTROLADO",2.65,IF(Tabla1[[#This Row],[SERVICIO]]="RÁPIDO",0.55,IF(Tabla1[[#This Row],[SERVICIO]]="NORMAL",1.2,))))</f>
        <v>1.2</v>
      </c>
      <c r="T1619" s="2">
        <f>IF(Tabla1[[#This Row],[KILOMETROS ADICIONALES]]=0,Tabla1[[#This Row],[KILOMETROS]]*Tabla1[[#This Row],[COSTO NORMAL]],Tabla1[[#This Row],[COSTO NORMAL]]*Tabla1[[#This Row],[KILOMETROS HASTA]])</f>
        <v>7.5</v>
      </c>
      <c r="U1619" s="2">
        <f>Tabla1[[#This Row],[KILOMETROS ADICIONALES]]*Tabla1[[#This Row],[COSTO ADICIONAL]]</f>
        <v>6.8760000000000003</v>
      </c>
      <c r="V1619">
        <v>151.69</v>
      </c>
      <c r="W1619" s="2">
        <f>Tabla1[[#This Row],[COSTO NORMAL2]]+Tabla1[[#This Row],[COSTO ADICIONAL2]]</f>
        <v>14.376000000000001</v>
      </c>
    </row>
    <row r="1620" spans="1:23" x14ac:dyDescent="0.25">
      <c r="A1620" t="s">
        <v>482</v>
      </c>
      <c r="B1620" t="s">
        <v>2634</v>
      </c>
      <c r="C1620" t="s">
        <v>10711</v>
      </c>
      <c r="D1620" t="s">
        <v>13</v>
      </c>
      <c r="E1620" t="s">
        <v>14844</v>
      </c>
      <c r="F1620" t="s">
        <v>14</v>
      </c>
      <c r="G1620" t="s">
        <v>41</v>
      </c>
      <c r="H1620" t="s">
        <v>482</v>
      </c>
      <c r="I1620" t="s">
        <v>2582</v>
      </c>
      <c r="J1620" t="str">
        <f>MID(Tabla1[[#This Row],[HORA2]],1,2)</f>
        <v>11</v>
      </c>
      <c r="K1620" t="s">
        <v>43</v>
      </c>
      <c r="L1620" t="s">
        <v>19</v>
      </c>
      <c r="M1620" t="s">
        <v>14867</v>
      </c>
      <c r="N1620" t="s">
        <v>22</v>
      </c>
      <c r="O1620">
        <v>2.15</v>
      </c>
      <c r="P16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20">
        <f>IF(Tabla1[[#This Row],[SERVICIO]]="COMIDA",3,IF(Tabla1[[#This Row],[SERVICIO]]="CONTROLADO",12,IF(Tabla1[[#This Row],[SERVICIO]]="RÁPIDO",3.75,IF(Tabla1[[#This Row],[SERVICIO]]="NORMAL",2.5,))))</f>
        <v>2.5</v>
      </c>
      <c r="R1620">
        <f>IF(Tabla1[[#This Row],[SERVICIO]]="COMIDA",3.5,IF(Tabla1[[#This Row],[SERVICIO]]="CONTROLADO",8,IF(Tabla1[[#This Row],[SERVICIO]]="RÁPIDO",4.5,IF(Tabla1[[#This Row],[SERVICIO]]="NORMAL",3,))))</f>
        <v>3</v>
      </c>
      <c r="S1620">
        <f>IF(Tabla1[[#This Row],[SERVICIO]]="COMIDA",0.75,IF(Tabla1[[#This Row],[SERVICIO]]="CONTROLADO",2.65,IF(Tabla1[[#This Row],[SERVICIO]]="RÁPIDO",0.55,IF(Tabla1[[#This Row],[SERVICIO]]="NORMAL",1.2,))))</f>
        <v>1.2</v>
      </c>
      <c r="T1620" s="2">
        <f>IF(Tabla1[[#This Row],[KILOMETROS ADICIONALES]]=0,Tabla1[[#This Row],[KILOMETROS]]*Tabla1[[#This Row],[COSTO NORMAL]],Tabla1[[#This Row],[COSTO NORMAL]]*Tabla1[[#This Row],[KILOMETROS HASTA]])</f>
        <v>6.4499999999999993</v>
      </c>
      <c r="U1620" s="2">
        <f>Tabla1[[#This Row],[KILOMETROS ADICIONALES]]*Tabla1[[#This Row],[COSTO ADICIONAL]]</f>
        <v>0</v>
      </c>
      <c r="V1620">
        <v>122.8</v>
      </c>
      <c r="W1620" s="2">
        <f>Tabla1[[#This Row],[COSTO NORMAL2]]+Tabla1[[#This Row],[COSTO ADICIONAL2]]</f>
        <v>6.4499999999999993</v>
      </c>
    </row>
    <row r="1621" spans="1:23" x14ac:dyDescent="0.25">
      <c r="A1621" t="s">
        <v>482</v>
      </c>
      <c r="B1621" t="s">
        <v>2634</v>
      </c>
      <c r="C1621" t="s">
        <v>10712</v>
      </c>
      <c r="D1621" t="s">
        <v>13</v>
      </c>
      <c r="E1621" t="s">
        <v>14844</v>
      </c>
      <c r="F1621" t="s">
        <v>14</v>
      </c>
      <c r="G1621" t="s">
        <v>15</v>
      </c>
      <c r="H1621" t="s">
        <v>121</v>
      </c>
      <c r="I1621" t="s">
        <v>2656</v>
      </c>
      <c r="J1621" t="str">
        <f>MID(Tabla1[[#This Row],[HORA2]],1,2)</f>
        <v>10</v>
      </c>
      <c r="K1621" t="s">
        <v>43</v>
      </c>
      <c r="L1621" t="s">
        <v>19</v>
      </c>
      <c r="M1621" t="s">
        <v>14867</v>
      </c>
      <c r="N1621" t="s">
        <v>22</v>
      </c>
      <c r="O1621">
        <v>17.850000000000001</v>
      </c>
      <c r="P16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15.350000000000001</v>
      </c>
      <c r="Q1621">
        <f>IF(Tabla1[[#This Row],[SERVICIO]]="COMIDA",3,IF(Tabla1[[#This Row],[SERVICIO]]="CONTROLADO",12,IF(Tabla1[[#This Row],[SERVICIO]]="RÁPIDO",3.75,IF(Tabla1[[#This Row],[SERVICIO]]="NORMAL",2.5,))))</f>
        <v>2.5</v>
      </c>
      <c r="R1621">
        <f>IF(Tabla1[[#This Row],[SERVICIO]]="COMIDA",3.5,IF(Tabla1[[#This Row],[SERVICIO]]="CONTROLADO",8,IF(Tabla1[[#This Row],[SERVICIO]]="RÁPIDO",4.5,IF(Tabla1[[#This Row],[SERVICIO]]="NORMAL",3,))))</f>
        <v>3</v>
      </c>
      <c r="S1621">
        <f>IF(Tabla1[[#This Row],[SERVICIO]]="COMIDA",0.75,IF(Tabla1[[#This Row],[SERVICIO]]="CONTROLADO",2.65,IF(Tabla1[[#This Row],[SERVICIO]]="RÁPIDO",0.55,IF(Tabla1[[#This Row],[SERVICIO]]="NORMAL",1.2,))))</f>
        <v>1.2</v>
      </c>
      <c r="T1621" s="2">
        <f>IF(Tabla1[[#This Row],[KILOMETROS ADICIONALES]]=0,Tabla1[[#This Row],[KILOMETROS]]*Tabla1[[#This Row],[COSTO NORMAL]],Tabla1[[#This Row],[COSTO NORMAL]]*Tabla1[[#This Row],[KILOMETROS HASTA]])</f>
        <v>7.5</v>
      </c>
      <c r="U1621" s="2">
        <f>Tabla1[[#This Row],[KILOMETROS ADICIONALES]]*Tabla1[[#This Row],[COSTO ADICIONAL]]</f>
        <v>18.420000000000002</v>
      </c>
      <c r="V1621">
        <v>217.8</v>
      </c>
      <c r="W1621" s="2">
        <f>Tabla1[[#This Row],[COSTO NORMAL2]]+Tabla1[[#This Row],[COSTO ADICIONAL2]]</f>
        <v>25.92</v>
      </c>
    </row>
    <row r="1622" spans="1:23" x14ac:dyDescent="0.25">
      <c r="A1622" t="s">
        <v>482</v>
      </c>
      <c r="B1622" t="s">
        <v>2634</v>
      </c>
      <c r="C1622" t="s">
        <v>10713</v>
      </c>
      <c r="D1622" t="s">
        <v>13</v>
      </c>
      <c r="E1622" t="s">
        <v>14844</v>
      </c>
      <c r="F1622" t="s">
        <v>14</v>
      </c>
      <c r="G1622" t="s">
        <v>15</v>
      </c>
      <c r="H1622" t="s">
        <v>482</v>
      </c>
      <c r="I1622" t="s">
        <v>2657</v>
      </c>
      <c r="J1622" t="str">
        <f>MID(Tabla1[[#This Row],[HORA2]],1,2)</f>
        <v>14</v>
      </c>
      <c r="K1622" t="s">
        <v>20</v>
      </c>
      <c r="L1622" t="s">
        <v>65</v>
      </c>
      <c r="M1622" t="s">
        <v>14867</v>
      </c>
      <c r="N1622" t="s">
        <v>22</v>
      </c>
      <c r="O1622">
        <v>16.260000000000002</v>
      </c>
      <c r="P16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13.760000000000002</v>
      </c>
      <c r="Q1622">
        <f>IF(Tabla1[[#This Row],[SERVICIO]]="COMIDA",3,IF(Tabla1[[#This Row],[SERVICIO]]="CONTROLADO",12,IF(Tabla1[[#This Row],[SERVICIO]]="RÁPIDO",3.75,IF(Tabla1[[#This Row],[SERVICIO]]="NORMAL",2.5,))))</f>
        <v>2.5</v>
      </c>
      <c r="R1622">
        <f>IF(Tabla1[[#This Row],[SERVICIO]]="COMIDA",3.5,IF(Tabla1[[#This Row],[SERVICIO]]="CONTROLADO",8,IF(Tabla1[[#This Row],[SERVICIO]]="RÁPIDO",4.5,IF(Tabla1[[#This Row],[SERVICIO]]="NORMAL",3,))))</f>
        <v>3</v>
      </c>
      <c r="S1622">
        <f>IF(Tabla1[[#This Row],[SERVICIO]]="COMIDA",0.75,IF(Tabla1[[#This Row],[SERVICIO]]="CONTROLADO",2.65,IF(Tabla1[[#This Row],[SERVICIO]]="RÁPIDO",0.55,IF(Tabla1[[#This Row],[SERVICIO]]="NORMAL",1.2,))))</f>
        <v>1.2</v>
      </c>
      <c r="T1622" s="2">
        <f>IF(Tabla1[[#This Row],[KILOMETROS ADICIONALES]]=0,Tabla1[[#This Row],[KILOMETROS]]*Tabla1[[#This Row],[COSTO NORMAL]],Tabla1[[#This Row],[COSTO NORMAL]]*Tabla1[[#This Row],[KILOMETROS HASTA]])</f>
        <v>7.5</v>
      </c>
      <c r="U1622" s="2">
        <f>Tabla1[[#This Row],[KILOMETROS ADICIONALES]]*Tabla1[[#This Row],[COSTO ADICIONAL]]</f>
        <v>16.512</v>
      </c>
      <c r="V1622">
        <v>93.73</v>
      </c>
      <c r="W1622" s="2">
        <f>Tabla1[[#This Row],[COSTO NORMAL2]]+Tabla1[[#This Row],[COSTO ADICIONAL2]]</f>
        <v>24.012</v>
      </c>
    </row>
    <row r="1623" spans="1:23" x14ac:dyDescent="0.25">
      <c r="A1623" t="s">
        <v>482</v>
      </c>
      <c r="B1623" t="s">
        <v>2634</v>
      </c>
      <c r="C1623" t="s">
        <v>10714</v>
      </c>
      <c r="D1623" t="s">
        <v>13</v>
      </c>
      <c r="E1623" t="s">
        <v>14844</v>
      </c>
      <c r="F1623" t="s">
        <v>14</v>
      </c>
      <c r="G1623" t="s">
        <v>15</v>
      </c>
      <c r="H1623" t="s">
        <v>482</v>
      </c>
      <c r="I1623" t="s">
        <v>2658</v>
      </c>
      <c r="J1623" t="str">
        <f>MID(Tabla1[[#This Row],[HORA2]],1,2)</f>
        <v>11</v>
      </c>
      <c r="K1623" t="s">
        <v>20</v>
      </c>
      <c r="L1623" t="s">
        <v>20</v>
      </c>
      <c r="M1623" t="s">
        <v>14867</v>
      </c>
      <c r="N1623" t="s">
        <v>22</v>
      </c>
      <c r="O1623">
        <v>13.13</v>
      </c>
      <c r="P16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10.63</v>
      </c>
      <c r="Q1623">
        <f>IF(Tabla1[[#This Row],[SERVICIO]]="COMIDA",3,IF(Tabla1[[#This Row],[SERVICIO]]="CONTROLADO",12,IF(Tabla1[[#This Row],[SERVICIO]]="RÁPIDO",3.75,IF(Tabla1[[#This Row],[SERVICIO]]="NORMAL",2.5,))))</f>
        <v>2.5</v>
      </c>
      <c r="R1623">
        <f>IF(Tabla1[[#This Row],[SERVICIO]]="COMIDA",3.5,IF(Tabla1[[#This Row],[SERVICIO]]="CONTROLADO",8,IF(Tabla1[[#This Row],[SERVICIO]]="RÁPIDO",4.5,IF(Tabla1[[#This Row],[SERVICIO]]="NORMAL",3,))))</f>
        <v>3</v>
      </c>
      <c r="S1623">
        <f>IF(Tabla1[[#This Row],[SERVICIO]]="COMIDA",0.75,IF(Tabla1[[#This Row],[SERVICIO]]="CONTROLADO",2.65,IF(Tabla1[[#This Row],[SERVICIO]]="RÁPIDO",0.55,IF(Tabla1[[#This Row],[SERVICIO]]="NORMAL",1.2,))))</f>
        <v>1.2</v>
      </c>
      <c r="T1623" s="2">
        <f>IF(Tabla1[[#This Row],[KILOMETROS ADICIONALES]]=0,Tabla1[[#This Row],[KILOMETROS]]*Tabla1[[#This Row],[COSTO NORMAL]],Tabla1[[#This Row],[COSTO NORMAL]]*Tabla1[[#This Row],[KILOMETROS HASTA]])</f>
        <v>7.5</v>
      </c>
      <c r="U1623" s="2">
        <f>Tabla1[[#This Row],[KILOMETROS ADICIONALES]]*Tabla1[[#This Row],[COSTO ADICIONAL]]</f>
        <v>12.756</v>
      </c>
      <c r="V1623">
        <v>242.95</v>
      </c>
      <c r="W1623" s="2">
        <f>Tabla1[[#This Row],[COSTO NORMAL2]]+Tabla1[[#This Row],[COSTO ADICIONAL2]]</f>
        <v>20.256</v>
      </c>
    </row>
    <row r="1624" spans="1:23" x14ac:dyDescent="0.25">
      <c r="A1624" t="s">
        <v>482</v>
      </c>
      <c r="B1624" t="s">
        <v>2634</v>
      </c>
      <c r="C1624" t="s">
        <v>10715</v>
      </c>
      <c r="D1624" t="s">
        <v>13</v>
      </c>
      <c r="E1624" t="s">
        <v>14844</v>
      </c>
      <c r="F1624" t="s">
        <v>14</v>
      </c>
      <c r="G1624" t="s">
        <v>15</v>
      </c>
      <c r="H1624" t="s">
        <v>482</v>
      </c>
      <c r="I1624" t="s">
        <v>2659</v>
      </c>
      <c r="J1624" t="str">
        <f>MID(Tabla1[[#This Row],[HORA2]],1,2)</f>
        <v>13</v>
      </c>
      <c r="K1624" t="s">
        <v>20</v>
      </c>
      <c r="L1624" t="s">
        <v>26</v>
      </c>
      <c r="M1624" t="s">
        <v>14867</v>
      </c>
      <c r="N1624" t="s">
        <v>22</v>
      </c>
      <c r="O1624">
        <v>14.47</v>
      </c>
      <c r="P16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11.97</v>
      </c>
      <c r="Q1624">
        <f>IF(Tabla1[[#This Row],[SERVICIO]]="COMIDA",3,IF(Tabla1[[#This Row],[SERVICIO]]="CONTROLADO",12,IF(Tabla1[[#This Row],[SERVICIO]]="RÁPIDO",3.75,IF(Tabla1[[#This Row],[SERVICIO]]="NORMAL",2.5,))))</f>
        <v>2.5</v>
      </c>
      <c r="R1624">
        <f>IF(Tabla1[[#This Row],[SERVICIO]]="COMIDA",3.5,IF(Tabla1[[#This Row],[SERVICIO]]="CONTROLADO",8,IF(Tabla1[[#This Row],[SERVICIO]]="RÁPIDO",4.5,IF(Tabla1[[#This Row],[SERVICIO]]="NORMAL",3,))))</f>
        <v>3</v>
      </c>
      <c r="S1624">
        <f>IF(Tabla1[[#This Row],[SERVICIO]]="COMIDA",0.75,IF(Tabla1[[#This Row],[SERVICIO]]="CONTROLADO",2.65,IF(Tabla1[[#This Row],[SERVICIO]]="RÁPIDO",0.55,IF(Tabla1[[#This Row],[SERVICIO]]="NORMAL",1.2,))))</f>
        <v>1.2</v>
      </c>
      <c r="T1624" s="2">
        <f>IF(Tabla1[[#This Row],[KILOMETROS ADICIONALES]]=0,Tabla1[[#This Row],[KILOMETROS]]*Tabla1[[#This Row],[COSTO NORMAL]],Tabla1[[#This Row],[COSTO NORMAL]]*Tabla1[[#This Row],[KILOMETROS HASTA]])</f>
        <v>7.5</v>
      </c>
      <c r="U1624" s="2">
        <f>Tabla1[[#This Row],[KILOMETROS ADICIONALES]]*Tabla1[[#This Row],[COSTO ADICIONAL]]</f>
        <v>14.364000000000001</v>
      </c>
      <c r="V1624">
        <v>47.49</v>
      </c>
      <c r="W1624" s="2">
        <f>Tabla1[[#This Row],[COSTO NORMAL2]]+Tabla1[[#This Row],[COSTO ADICIONAL2]]</f>
        <v>21.864000000000001</v>
      </c>
    </row>
    <row r="1625" spans="1:23" x14ac:dyDescent="0.25">
      <c r="A1625" t="s">
        <v>482</v>
      </c>
      <c r="B1625" t="s">
        <v>2634</v>
      </c>
      <c r="C1625" t="s">
        <v>10716</v>
      </c>
      <c r="D1625" t="s">
        <v>13</v>
      </c>
      <c r="E1625" t="s">
        <v>14844</v>
      </c>
      <c r="F1625" t="s">
        <v>14</v>
      </c>
      <c r="G1625" t="s">
        <v>15</v>
      </c>
      <c r="H1625" t="s">
        <v>482</v>
      </c>
      <c r="I1625" t="s">
        <v>2660</v>
      </c>
      <c r="J1625" t="str">
        <f>MID(Tabla1[[#This Row],[HORA2]],1,2)</f>
        <v>12</v>
      </c>
      <c r="K1625" t="s">
        <v>20</v>
      </c>
      <c r="L1625" t="s">
        <v>153</v>
      </c>
      <c r="M1625" t="s">
        <v>14867</v>
      </c>
      <c r="N1625" t="s">
        <v>22</v>
      </c>
      <c r="O1625">
        <v>2.99</v>
      </c>
      <c r="P16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0.49000000000000021</v>
      </c>
      <c r="Q1625">
        <f>IF(Tabla1[[#This Row],[SERVICIO]]="COMIDA",3,IF(Tabla1[[#This Row],[SERVICIO]]="CONTROLADO",12,IF(Tabla1[[#This Row],[SERVICIO]]="RÁPIDO",3.75,IF(Tabla1[[#This Row],[SERVICIO]]="NORMAL",2.5,))))</f>
        <v>2.5</v>
      </c>
      <c r="R1625">
        <f>IF(Tabla1[[#This Row],[SERVICIO]]="COMIDA",3.5,IF(Tabla1[[#This Row],[SERVICIO]]="CONTROLADO",8,IF(Tabla1[[#This Row],[SERVICIO]]="RÁPIDO",4.5,IF(Tabla1[[#This Row],[SERVICIO]]="NORMAL",3,))))</f>
        <v>3</v>
      </c>
      <c r="S1625">
        <f>IF(Tabla1[[#This Row],[SERVICIO]]="COMIDA",0.75,IF(Tabla1[[#This Row],[SERVICIO]]="CONTROLADO",2.65,IF(Tabla1[[#This Row],[SERVICIO]]="RÁPIDO",0.55,IF(Tabla1[[#This Row],[SERVICIO]]="NORMAL",1.2,))))</f>
        <v>1.2</v>
      </c>
      <c r="T1625" s="2">
        <f>IF(Tabla1[[#This Row],[KILOMETROS ADICIONALES]]=0,Tabla1[[#This Row],[KILOMETROS]]*Tabla1[[#This Row],[COSTO NORMAL]],Tabla1[[#This Row],[COSTO NORMAL]]*Tabla1[[#This Row],[KILOMETROS HASTA]])</f>
        <v>7.5</v>
      </c>
      <c r="U1625" s="2">
        <f>Tabla1[[#This Row],[KILOMETROS ADICIONALES]]*Tabla1[[#This Row],[COSTO ADICIONAL]]</f>
        <v>0.58800000000000019</v>
      </c>
      <c r="V1625">
        <v>37.619999999999997</v>
      </c>
      <c r="W1625" s="2">
        <f>Tabla1[[#This Row],[COSTO NORMAL2]]+Tabla1[[#This Row],[COSTO ADICIONAL2]]</f>
        <v>8.088000000000001</v>
      </c>
    </row>
    <row r="1626" spans="1:23" x14ac:dyDescent="0.25">
      <c r="A1626" t="s">
        <v>482</v>
      </c>
      <c r="B1626" t="s">
        <v>2634</v>
      </c>
      <c r="C1626" t="s">
        <v>10717</v>
      </c>
      <c r="D1626" t="s">
        <v>13</v>
      </c>
      <c r="E1626" t="s">
        <v>14844</v>
      </c>
      <c r="F1626" t="s">
        <v>14</v>
      </c>
      <c r="G1626" t="s">
        <v>15</v>
      </c>
      <c r="H1626" t="s">
        <v>482</v>
      </c>
      <c r="I1626" t="s">
        <v>2661</v>
      </c>
      <c r="J1626" t="str">
        <f>MID(Tabla1[[#This Row],[HORA2]],1,2)</f>
        <v>13</v>
      </c>
      <c r="K1626" t="s">
        <v>20</v>
      </c>
      <c r="L1626" t="s">
        <v>49</v>
      </c>
      <c r="M1626" t="s">
        <v>14867</v>
      </c>
      <c r="N1626" t="s">
        <v>22</v>
      </c>
      <c r="O1626">
        <v>3.24</v>
      </c>
      <c r="P16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0.74000000000000021</v>
      </c>
      <c r="Q1626">
        <f>IF(Tabla1[[#This Row],[SERVICIO]]="COMIDA",3,IF(Tabla1[[#This Row],[SERVICIO]]="CONTROLADO",12,IF(Tabla1[[#This Row],[SERVICIO]]="RÁPIDO",3.75,IF(Tabla1[[#This Row],[SERVICIO]]="NORMAL",2.5,))))</f>
        <v>2.5</v>
      </c>
      <c r="R1626">
        <f>IF(Tabla1[[#This Row],[SERVICIO]]="COMIDA",3.5,IF(Tabla1[[#This Row],[SERVICIO]]="CONTROLADO",8,IF(Tabla1[[#This Row],[SERVICIO]]="RÁPIDO",4.5,IF(Tabla1[[#This Row],[SERVICIO]]="NORMAL",3,))))</f>
        <v>3</v>
      </c>
      <c r="S1626">
        <f>IF(Tabla1[[#This Row],[SERVICIO]]="COMIDA",0.75,IF(Tabla1[[#This Row],[SERVICIO]]="CONTROLADO",2.65,IF(Tabla1[[#This Row],[SERVICIO]]="RÁPIDO",0.55,IF(Tabla1[[#This Row],[SERVICIO]]="NORMAL",1.2,))))</f>
        <v>1.2</v>
      </c>
      <c r="T1626" s="2">
        <f>IF(Tabla1[[#This Row],[KILOMETROS ADICIONALES]]=0,Tabla1[[#This Row],[KILOMETROS]]*Tabla1[[#This Row],[COSTO NORMAL]],Tabla1[[#This Row],[COSTO NORMAL]]*Tabla1[[#This Row],[KILOMETROS HASTA]])</f>
        <v>7.5</v>
      </c>
      <c r="U1626" s="2">
        <f>Tabla1[[#This Row],[KILOMETROS ADICIONALES]]*Tabla1[[#This Row],[COSTO ADICIONAL]]</f>
        <v>0.88800000000000023</v>
      </c>
      <c r="V1626">
        <v>213.14</v>
      </c>
      <c r="W1626" s="2">
        <f>Tabla1[[#This Row],[COSTO NORMAL2]]+Tabla1[[#This Row],[COSTO ADICIONAL2]]</f>
        <v>8.3879999999999999</v>
      </c>
    </row>
    <row r="1627" spans="1:23" x14ac:dyDescent="0.25">
      <c r="A1627" t="s">
        <v>482</v>
      </c>
      <c r="B1627" t="s">
        <v>2634</v>
      </c>
      <c r="C1627" t="s">
        <v>10718</v>
      </c>
      <c r="D1627" t="s">
        <v>13</v>
      </c>
      <c r="E1627" t="s">
        <v>14844</v>
      </c>
      <c r="F1627" t="s">
        <v>14</v>
      </c>
      <c r="G1627" t="s">
        <v>69</v>
      </c>
      <c r="H1627" t="s">
        <v>482</v>
      </c>
      <c r="I1627" t="s">
        <v>2662</v>
      </c>
      <c r="J1627" t="str">
        <f>MID(Tabla1[[#This Row],[HORA2]],1,2)</f>
        <v>11</v>
      </c>
      <c r="K1627" t="s">
        <v>20</v>
      </c>
      <c r="L1627" t="s">
        <v>57</v>
      </c>
      <c r="M1627" t="s">
        <v>14867</v>
      </c>
      <c r="N1627" t="s">
        <v>22</v>
      </c>
      <c r="O1627">
        <v>11.36</v>
      </c>
      <c r="P16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8.86</v>
      </c>
      <c r="Q1627">
        <f>IF(Tabla1[[#This Row],[SERVICIO]]="COMIDA",3,IF(Tabla1[[#This Row],[SERVICIO]]="CONTROLADO",12,IF(Tabla1[[#This Row],[SERVICIO]]="RÁPIDO",3.75,IF(Tabla1[[#This Row],[SERVICIO]]="NORMAL",2.5,))))</f>
        <v>2.5</v>
      </c>
      <c r="R1627">
        <f>IF(Tabla1[[#This Row],[SERVICIO]]="COMIDA",3.5,IF(Tabla1[[#This Row],[SERVICIO]]="CONTROLADO",8,IF(Tabla1[[#This Row],[SERVICIO]]="RÁPIDO",4.5,IF(Tabla1[[#This Row],[SERVICIO]]="NORMAL",3,))))</f>
        <v>3</v>
      </c>
      <c r="S1627">
        <f>IF(Tabla1[[#This Row],[SERVICIO]]="COMIDA",0.75,IF(Tabla1[[#This Row],[SERVICIO]]="CONTROLADO",2.65,IF(Tabla1[[#This Row],[SERVICIO]]="RÁPIDO",0.55,IF(Tabla1[[#This Row],[SERVICIO]]="NORMAL",1.2,))))</f>
        <v>1.2</v>
      </c>
      <c r="T1627" s="2">
        <f>IF(Tabla1[[#This Row],[KILOMETROS ADICIONALES]]=0,Tabla1[[#This Row],[KILOMETROS]]*Tabla1[[#This Row],[COSTO NORMAL]],Tabla1[[#This Row],[COSTO NORMAL]]*Tabla1[[#This Row],[KILOMETROS HASTA]])</f>
        <v>7.5</v>
      </c>
      <c r="U1627" s="2">
        <f>Tabla1[[#This Row],[KILOMETROS ADICIONALES]]*Tabla1[[#This Row],[COSTO ADICIONAL]]</f>
        <v>10.632</v>
      </c>
      <c r="V1627">
        <v>73.349999999999994</v>
      </c>
      <c r="W1627" s="2">
        <f>Tabla1[[#This Row],[COSTO NORMAL2]]+Tabla1[[#This Row],[COSTO ADICIONAL2]]</f>
        <v>18.131999999999998</v>
      </c>
    </row>
    <row r="1628" spans="1:23" x14ac:dyDescent="0.25">
      <c r="A1628" t="s">
        <v>482</v>
      </c>
      <c r="B1628" t="s">
        <v>2663</v>
      </c>
      <c r="C1628" t="s">
        <v>10719</v>
      </c>
      <c r="D1628" t="s">
        <v>13</v>
      </c>
      <c r="E1628" t="s">
        <v>14844</v>
      </c>
      <c r="F1628" t="s">
        <v>14</v>
      </c>
      <c r="G1628" t="s">
        <v>15</v>
      </c>
      <c r="H1628" t="s">
        <v>482</v>
      </c>
      <c r="I1628" t="s">
        <v>2664</v>
      </c>
      <c r="J1628" t="str">
        <f>MID(Tabla1[[#This Row],[HORA2]],1,2)</f>
        <v>15</v>
      </c>
      <c r="K1628" t="s">
        <v>43</v>
      </c>
      <c r="L1628" t="s">
        <v>20</v>
      </c>
      <c r="M1628" t="s">
        <v>14867</v>
      </c>
      <c r="N1628" t="s">
        <v>22</v>
      </c>
      <c r="O1628">
        <v>20.28</v>
      </c>
      <c r="P16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17.78</v>
      </c>
      <c r="Q1628">
        <f>IF(Tabla1[[#This Row],[SERVICIO]]="COMIDA",3,IF(Tabla1[[#This Row],[SERVICIO]]="CONTROLADO",12,IF(Tabla1[[#This Row],[SERVICIO]]="RÁPIDO",3.75,IF(Tabla1[[#This Row],[SERVICIO]]="NORMAL",2.5,))))</f>
        <v>2.5</v>
      </c>
      <c r="R1628">
        <f>IF(Tabla1[[#This Row],[SERVICIO]]="COMIDA",3.5,IF(Tabla1[[#This Row],[SERVICIO]]="CONTROLADO",8,IF(Tabla1[[#This Row],[SERVICIO]]="RÁPIDO",4.5,IF(Tabla1[[#This Row],[SERVICIO]]="NORMAL",3,))))</f>
        <v>3</v>
      </c>
      <c r="S1628">
        <f>IF(Tabla1[[#This Row],[SERVICIO]]="COMIDA",0.75,IF(Tabla1[[#This Row],[SERVICIO]]="CONTROLADO",2.65,IF(Tabla1[[#This Row],[SERVICIO]]="RÁPIDO",0.55,IF(Tabla1[[#This Row],[SERVICIO]]="NORMAL",1.2,))))</f>
        <v>1.2</v>
      </c>
      <c r="T1628" s="2">
        <f>IF(Tabla1[[#This Row],[KILOMETROS ADICIONALES]]=0,Tabla1[[#This Row],[KILOMETROS]]*Tabla1[[#This Row],[COSTO NORMAL]],Tabla1[[#This Row],[COSTO NORMAL]]*Tabla1[[#This Row],[KILOMETROS HASTA]])</f>
        <v>7.5</v>
      </c>
      <c r="U1628" s="2">
        <f>Tabla1[[#This Row],[KILOMETROS ADICIONALES]]*Tabla1[[#This Row],[COSTO ADICIONAL]]</f>
        <v>21.336000000000002</v>
      </c>
      <c r="V1628">
        <v>54.24</v>
      </c>
      <c r="W1628" s="2">
        <f>Tabla1[[#This Row],[COSTO NORMAL2]]+Tabla1[[#This Row],[COSTO ADICIONAL2]]</f>
        <v>28.836000000000002</v>
      </c>
    </row>
    <row r="1629" spans="1:23" x14ac:dyDescent="0.25">
      <c r="A1629" t="s">
        <v>482</v>
      </c>
      <c r="B1629" t="s">
        <v>2663</v>
      </c>
      <c r="C1629" t="s">
        <v>10720</v>
      </c>
      <c r="D1629" t="s">
        <v>13</v>
      </c>
      <c r="E1629" t="s">
        <v>14844</v>
      </c>
      <c r="F1629" t="s">
        <v>14</v>
      </c>
      <c r="G1629" t="s">
        <v>15</v>
      </c>
      <c r="H1629" t="s">
        <v>482</v>
      </c>
      <c r="I1629" t="s">
        <v>2665</v>
      </c>
      <c r="J1629" t="str">
        <f>MID(Tabla1[[#This Row],[HORA2]],1,2)</f>
        <v>12</v>
      </c>
      <c r="K1629" t="s">
        <v>43</v>
      </c>
      <c r="L1629" t="s">
        <v>115</v>
      </c>
      <c r="M1629" t="s">
        <v>14867</v>
      </c>
      <c r="N1629" t="s">
        <v>22</v>
      </c>
      <c r="O1629">
        <v>1.07</v>
      </c>
      <c r="P16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29">
        <f>IF(Tabla1[[#This Row],[SERVICIO]]="COMIDA",3,IF(Tabla1[[#This Row],[SERVICIO]]="CONTROLADO",12,IF(Tabla1[[#This Row],[SERVICIO]]="RÁPIDO",3.75,IF(Tabla1[[#This Row],[SERVICIO]]="NORMAL",2.5,))))</f>
        <v>2.5</v>
      </c>
      <c r="R1629">
        <f>IF(Tabla1[[#This Row],[SERVICIO]]="COMIDA",3.5,IF(Tabla1[[#This Row],[SERVICIO]]="CONTROLADO",8,IF(Tabla1[[#This Row],[SERVICIO]]="RÁPIDO",4.5,IF(Tabla1[[#This Row],[SERVICIO]]="NORMAL",3,))))</f>
        <v>3</v>
      </c>
      <c r="S1629">
        <f>IF(Tabla1[[#This Row],[SERVICIO]]="COMIDA",0.75,IF(Tabla1[[#This Row],[SERVICIO]]="CONTROLADO",2.65,IF(Tabla1[[#This Row],[SERVICIO]]="RÁPIDO",0.55,IF(Tabla1[[#This Row],[SERVICIO]]="NORMAL",1.2,))))</f>
        <v>1.2</v>
      </c>
      <c r="T1629" s="2">
        <f>IF(Tabla1[[#This Row],[KILOMETROS ADICIONALES]]=0,Tabla1[[#This Row],[KILOMETROS]]*Tabla1[[#This Row],[COSTO NORMAL]],Tabla1[[#This Row],[COSTO NORMAL]]*Tabla1[[#This Row],[KILOMETROS HASTA]])</f>
        <v>3.21</v>
      </c>
      <c r="U1629" s="2">
        <f>Tabla1[[#This Row],[KILOMETROS ADICIONALES]]*Tabla1[[#This Row],[COSTO ADICIONAL]]</f>
        <v>0</v>
      </c>
      <c r="V1629">
        <v>80.03</v>
      </c>
      <c r="W1629" s="2">
        <f>Tabla1[[#This Row],[COSTO NORMAL2]]+Tabla1[[#This Row],[COSTO ADICIONAL2]]</f>
        <v>3.21</v>
      </c>
    </row>
    <row r="1630" spans="1:23" x14ac:dyDescent="0.25">
      <c r="A1630" t="s">
        <v>482</v>
      </c>
      <c r="B1630" t="s">
        <v>2663</v>
      </c>
      <c r="C1630" t="s">
        <v>10721</v>
      </c>
      <c r="D1630" t="s">
        <v>13</v>
      </c>
      <c r="E1630" t="s">
        <v>14844</v>
      </c>
      <c r="F1630" t="s">
        <v>14</v>
      </c>
      <c r="G1630" t="s">
        <v>41</v>
      </c>
      <c r="H1630" t="s">
        <v>482</v>
      </c>
      <c r="I1630" t="s">
        <v>2666</v>
      </c>
      <c r="J1630" t="str">
        <f>MID(Tabla1[[#This Row],[HORA2]],1,2)</f>
        <v>10</v>
      </c>
      <c r="K1630" t="s">
        <v>43</v>
      </c>
      <c r="L1630" t="s">
        <v>19</v>
      </c>
      <c r="M1630" t="s">
        <v>14867</v>
      </c>
      <c r="N1630" t="s">
        <v>22</v>
      </c>
      <c r="O1630">
        <v>12.15</v>
      </c>
      <c r="P16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9.65</v>
      </c>
      <c r="Q1630">
        <f>IF(Tabla1[[#This Row],[SERVICIO]]="COMIDA",3,IF(Tabla1[[#This Row],[SERVICIO]]="CONTROLADO",12,IF(Tabla1[[#This Row],[SERVICIO]]="RÁPIDO",3.75,IF(Tabla1[[#This Row],[SERVICIO]]="NORMAL",2.5,))))</f>
        <v>2.5</v>
      </c>
      <c r="R1630">
        <f>IF(Tabla1[[#This Row],[SERVICIO]]="COMIDA",3.5,IF(Tabla1[[#This Row],[SERVICIO]]="CONTROLADO",8,IF(Tabla1[[#This Row],[SERVICIO]]="RÁPIDO",4.5,IF(Tabla1[[#This Row],[SERVICIO]]="NORMAL",3,))))</f>
        <v>3</v>
      </c>
      <c r="S1630">
        <f>IF(Tabla1[[#This Row],[SERVICIO]]="COMIDA",0.75,IF(Tabla1[[#This Row],[SERVICIO]]="CONTROLADO",2.65,IF(Tabla1[[#This Row],[SERVICIO]]="RÁPIDO",0.55,IF(Tabla1[[#This Row],[SERVICIO]]="NORMAL",1.2,))))</f>
        <v>1.2</v>
      </c>
      <c r="T1630" s="2">
        <f>IF(Tabla1[[#This Row],[KILOMETROS ADICIONALES]]=0,Tabla1[[#This Row],[KILOMETROS]]*Tabla1[[#This Row],[COSTO NORMAL]],Tabla1[[#This Row],[COSTO NORMAL]]*Tabla1[[#This Row],[KILOMETROS HASTA]])</f>
        <v>7.5</v>
      </c>
      <c r="U1630" s="2">
        <f>Tabla1[[#This Row],[KILOMETROS ADICIONALES]]*Tabla1[[#This Row],[COSTO ADICIONAL]]</f>
        <v>11.58</v>
      </c>
      <c r="V1630">
        <v>218.04</v>
      </c>
      <c r="W1630" s="2">
        <f>Tabla1[[#This Row],[COSTO NORMAL2]]+Tabla1[[#This Row],[COSTO ADICIONAL2]]</f>
        <v>19.079999999999998</v>
      </c>
    </row>
    <row r="1631" spans="1:23" x14ac:dyDescent="0.25">
      <c r="A1631" t="s">
        <v>482</v>
      </c>
      <c r="B1631" t="s">
        <v>2663</v>
      </c>
      <c r="C1631" t="s">
        <v>10722</v>
      </c>
      <c r="D1631" t="s">
        <v>13</v>
      </c>
      <c r="E1631" t="s">
        <v>14844</v>
      </c>
      <c r="F1631" t="s">
        <v>14</v>
      </c>
      <c r="G1631" t="s">
        <v>15</v>
      </c>
      <c r="H1631" t="s">
        <v>2667</v>
      </c>
      <c r="I1631" t="s">
        <v>2668</v>
      </c>
      <c r="J1631" t="str">
        <f>MID(Tabla1[[#This Row],[HORA2]],1,2)</f>
        <v>10</v>
      </c>
      <c r="K1631" t="s">
        <v>43</v>
      </c>
      <c r="L1631" t="s">
        <v>19</v>
      </c>
      <c r="M1631" t="s">
        <v>14867</v>
      </c>
      <c r="N1631" t="s">
        <v>22</v>
      </c>
      <c r="O1631">
        <v>5.0599999999999996</v>
      </c>
      <c r="P16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2.5599999999999996</v>
      </c>
      <c r="Q1631">
        <f>IF(Tabla1[[#This Row],[SERVICIO]]="COMIDA",3,IF(Tabla1[[#This Row],[SERVICIO]]="CONTROLADO",12,IF(Tabla1[[#This Row],[SERVICIO]]="RÁPIDO",3.75,IF(Tabla1[[#This Row],[SERVICIO]]="NORMAL",2.5,))))</f>
        <v>2.5</v>
      </c>
      <c r="R1631">
        <f>IF(Tabla1[[#This Row],[SERVICIO]]="COMIDA",3.5,IF(Tabla1[[#This Row],[SERVICIO]]="CONTROLADO",8,IF(Tabla1[[#This Row],[SERVICIO]]="RÁPIDO",4.5,IF(Tabla1[[#This Row],[SERVICIO]]="NORMAL",3,))))</f>
        <v>3</v>
      </c>
      <c r="S1631">
        <f>IF(Tabla1[[#This Row],[SERVICIO]]="COMIDA",0.75,IF(Tabla1[[#This Row],[SERVICIO]]="CONTROLADO",2.65,IF(Tabla1[[#This Row],[SERVICIO]]="RÁPIDO",0.55,IF(Tabla1[[#This Row],[SERVICIO]]="NORMAL",1.2,))))</f>
        <v>1.2</v>
      </c>
      <c r="T1631" s="2">
        <f>IF(Tabla1[[#This Row],[KILOMETROS ADICIONALES]]=0,Tabla1[[#This Row],[KILOMETROS]]*Tabla1[[#This Row],[COSTO NORMAL]],Tabla1[[#This Row],[COSTO NORMAL]]*Tabla1[[#This Row],[KILOMETROS HASTA]])</f>
        <v>7.5</v>
      </c>
      <c r="U1631" s="2">
        <f>Tabla1[[#This Row],[KILOMETROS ADICIONALES]]*Tabla1[[#This Row],[COSTO ADICIONAL]]</f>
        <v>3.0719999999999996</v>
      </c>
      <c r="V1631">
        <v>9.92</v>
      </c>
      <c r="W1631" s="2">
        <f>Tabla1[[#This Row],[COSTO NORMAL2]]+Tabla1[[#This Row],[COSTO ADICIONAL2]]</f>
        <v>10.571999999999999</v>
      </c>
    </row>
    <row r="1632" spans="1:23" x14ac:dyDescent="0.25">
      <c r="A1632" t="s">
        <v>482</v>
      </c>
      <c r="B1632" t="s">
        <v>2663</v>
      </c>
      <c r="C1632" t="s">
        <v>10723</v>
      </c>
      <c r="D1632" t="s">
        <v>13</v>
      </c>
      <c r="E1632" t="s">
        <v>14844</v>
      </c>
      <c r="F1632" t="s">
        <v>14</v>
      </c>
      <c r="G1632" t="s">
        <v>15</v>
      </c>
      <c r="H1632" t="s">
        <v>482</v>
      </c>
      <c r="I1632" t="s">
        <v>2669</v>
      </c>
      <c r="J1632" t="str">
        <f>MID(Tabla1[[#This Row],[HORA2]],1,2)</f>
        <v>13</v>
      </c>
      <c r="K1632" t="s">
        <v>43</v>
      </c>
      <c r="L1632" t="s">
        <v>102</v>
      </c>
      <c r="M1632" t="s">
        <v>14867</v>
      </c>
      <c r="N1632" t="s">
        <v>22</v>
      </c>
      <c r="O1632">
        <v>2.02</v>
      </c>
      <c r="P16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32">
        <f>IF(Tabla1[[#This Row],[SERVICIO]]="COMIDA",3,IF(Tabla1[[#This Row],[SERVICIO]]="CONTROLADO",12,IF(Tabla1[[#This Row],[SERVICIO]]="RÁPIDO",3.75,IF(Tabla1[[#This Row],[SERVICIO]]="NORMAL",2.5,))))</f>
        <v>2.5</v>
      </c>
      <c r="R1632">
        <f>IF(Tabla1[[#This Row],[SERVICIO]]="COMIDA",3.5,IF(Tabla1[[#This Row],[SERVICIO]]="CONTROLADO",8,IF(Tabla1[[#This Row],[SERVICIO]]="RÁPIDO",4.5,IF(Tabla1[[#This Row],[SERVICIO]]="NORMAL",3,))))</f>
        <v>3</v>
      </c>
      <c r="S1632">
        <f>IF(Tabla1[[#This Row],[SERVICIO]]="COMIDA",0.75,IF(Tabla1[[#This Row],[SERVICIO]]="CONTROLADO",2.65,IF(Tabla1[[#This Row],[SERVICIO]]="RÁPIDO",0.55,IF(Tabla1[[#This Row],[SERVICIO]]="NORMAL",1.2,))))</f>
        <v>1.2</v>
      </c>
      <c r="T1632" s="2">
        <f>IF(Tabla1[[#This Row],[KILOMETROS ADICIONALES]]=0,Tabla1[[#This Row],[KILOMETROS]]*Tabla1[[#This Row],[COSTO NORMAL]],Tabla1[[#This Row],[COSTO NORMAL]]*Tabla1[[#This Row],[KILOMETROS HASTA]])</f>
        <v>6.0600000000000005</v>
      </c>
      <c r="U1632" s="2">
        <f>Tabla1[[#This Row],[KILOMETROS ADICIONALES]]*Tabla1[[#This Row],[COSTO ADICIONAL]]</f>
        <v>0</v>
      </c>
      <c r="V1632">
        <v>45.31</v>
      </c>
      <c r="W1632" s="2">
        <f>Tabla1[[#This Row],[COSTO NORMAL2]]+Tabla1[[#This Row],[COSTO ADICIONAL2]]</f>
        <v>6.0600000000000005</v>
      </c>
    </row>
    <row r="1633" spans="1:23" x14ac:dyDescent="0.25">
      <c r="A1633" t="s">
        <v>482</v>
      </c>
      <c r="B1633" t="s">
        <v>2663</v>
      </c>
      <c r="C1633" t="s">
        <v>10724</v>
      </c>
      <c r="D1633" t="s">
        <v>13</v>
      </c>
      <c r="E1633" t="s">
        <v>14844</v>
      </c>
      <c r="F1633" t="s">
        <v>14</v>
      </c>
      <c r="G1633" t="s">
        <v>69</v>
      </c>
      <c r="H1633" t="s">
        <v>482</v>
      </c>
      <c r="I1633" t="s">
        <v>2670</v>
      </c>
      <c r="J1633" t="str">
        <f>MID(Tabla1[[#This Row],[HORA2]],1,2)</f>
        <v>12</v>
      </c>
      <c r="K1633" t="s">
        <v>43</v>
      </c>
      <c r="L1633" t="s">
        <v>96</v>
      </c>
      <c r="M1633" t="s">
        <v>14867</v>
      </c>
      <c r="N1633" t="s">
        <v>22</v>
      </c>
      <c r="O1633">
        <v>19.72</v>
      </c>
      <c r="P16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17.22</v>
      </c>
      <c r="Q1633">
        <f>IF(Tabla1[[#This Row],[SERVICIO]]="COMIDA",3,IF(Tabla1[[#This Row],[SERVICIO]]="CONTROLADO",12,IF(Tabla1[[#This Row],[SERVICIO]]="RÁPIDO",3.75,IF(Tabla1[[#This Row],[SERVICIO]]="NORMAL",2.5,))))</f>
        <v>2.5</v>
      </c>
      <c r="R1633">
        <f>IF(Tabla1[[#This Row],[SERVICIO]]="COMIDA",3.5,IF(Tabla1[[#This Row],[SERVICIO]]="CONTROLADO",8,IF(Tabla1[[#This Row],[SERVICIO]]="RÁPIDO",4.5,IF(Tabla1[[#This Row],[SERVICIO]]="NORMAL",3,))))</f>
        <v>3</v>
      </c>
      <c r="S1633">
        <f>IF(Tabla1[[#This Row],[SERVICIO]]="COMIDA",0.75,IF(Tabla1[[#This Row],[SERVICIO]]="CONTROLADO",2.65,IF(Tabla1[[#This Row],[SERVICIO]]="RÁPIDO",0.55,IF(Tabla1[[#This Row],[SERVICIO]]="NORMAL",1.2,))))</f>
        <v>1.2</v>
      </c>
      <c r="T1633" s="2">
        <f>IF(Tabla1[[#This Row],[KILOMETROS ADICIONALES]]=0,Tabla1[[#This Row],[KILOMETROS]]*Tabla1[[#This Row],[COSTO NORMAL]],Tabla1[[#This Row],[COSTO NORMAL]]*Tabla1[[#This Row],[KILOMETROS HASTA]])</f>
        <v>7.5</v>
      </c>
      <c r="U1633" s="2">
        <f>Tabla1[[#This Row],[KILOMETROS ADICIONALES]]*Tabla1[[#This Row],[COSTO ADICIONAL]]</f>
        <v>20.663999999999998</v>
      </c>
      <c r="V1633">
        <v>172.39</v>
      </c>
      <c r="W1633" s="2">
        <f>Tabla1[[#This Row],[COSTO NORMAL2]]+Tabla1[[#This Row],[COSTO ADICIONAL2]]</f>
        <v>28.163999999999998</v>
      </c>
    </row>
    <row r="1634" spans="1:23" x14ac:dyDescent="0.25">
      <c r="A1634" t="s">
        <v>482</v>
      </c>
      <c r="B1634" t="s">
        <v>2663</v>
      </c>
      <c r="C1634" t="s">
        <v>10725</v>
      </c>
      <c r="D1634" t="s">
        <v>13</v>
      </c>
      <c r="E1634" t="s">
        <v>14844</v>
      </c>
      <c r="F1634" t="s">
        <v>14</v>
      </c>
      <c r="G1634" t="s">
        <v>24</v>
      </c>
      <c r="H1634" t="s">
        <v>100</v>
      </c>
      <c r="I1634" t="s">
        <v>2671</v>
      </c>
      <c r="J1634" t="str">
        <f>MID(Tabla1[[#This Row],[HORA2]],1,2)</f>
        <v>19</v>
      </c>
      <c r="K1634" t="s">
        <v>43</v>
      </c>
      <c r="L1634" t="s">
        <v>96</v>
      </c>
      <c r="M1634" t="s">
        <v>14867</v>
      </c>
      <c r="N1634" t="s">
        <v>22</v>
      </c>
      <c r="O1634">
        <v>15.66</v>
      </c>
      <c r="P16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1634">
        <f>IF(Tabla1[[#This Row],[SERVICIO]]="COMIDA",3,IF(Tabla1[[#This Row],[SERVICIO]]="CONTROLADO",12,IF(Tabla1[[#This Row],[SERVICIO]]="RÁPIDO",3.75,IF(Tabla1[[#This Row],[SERVICIO]]="NORMAL",2.5,))))</f>
        <v>2.5</v>
      </c>
      <c r="R1634">
        <f>IF(Tabla1[[#This Row],[SERVICIO]]="COMIDA",3.5,IF(Tabla1[[#This Row],[SERVICIO]]="CONTROLADO",8,IF(Tabla1[[#This Row],[SERVICIO]]="RÁPIDO",4.5,IF(Tabla1[[#This Row],[SERVICIO]]="NORMAL",3,))))</f>
        <v>3</v>
      </c>
      <c r="S1634">
        <f>IF(Tabla1[[#This Row],[SERVICIO]]="COMIDA",0.75,IF(Tabla1[[#This Row],[SERVICIO]]="CONTROLADO",2.65,IF(Tabla1[[#This Row],[SERVICIO]]="RÁPIDO",0.55,IF(Tabla1[[#This Row],[SERVICIO]]="NORMAL",1.2,))))</f>
        <v>1.2</v>
      </c>
      <c r="T1634" s="2">
        <f>IF(Tabla1[[#This Row],[KILOMETROS ADICIONALES]]=0,Tabla1[[#This Row],[KILOMETROS]]*Tabla1[[#This Row],[COSTO NORMAL]],Tabla1[[#This Row],[COSTO NORMAL]]*Tabla1[[#This Row],[KILOMETROS HASTA]])</f>
        <v>7.5</v>
      </c>
      <c r="U1634" s="2">
        <f>Tabla1[[#This Row],[KILOMETROS ADICIONALES]]*Tabla1[[#This Row],[COSTO ADICIONAL]]</f>
        <v>15.792</v>
      </c>
      <c r="V1634">
        <v>156.25</v>
      </c>
      <c r="W1634" s="2">
        <f>Tabla1[[#This Row],[COSTO NORMAL2]]+Tabla1[[#This Row],[COSTO ADICIONAL2]]</f>
        <v>23.292000000000002</v>
      </c>
    </row>
    <row r="1635" spans="1:23" x14ac:dyDescent="0.25">
      <c r="A1635" t="s">
        <v>482</v>
      </c>
      <c r="B1635" t="s">
        <v>2663</v>
      </c>
      <c r="C1635" t="s">
        <v>10726</v>
      </c>
      <c r="D1635" t="s">
        <v>13</v>
      </c>
      <c r="E1635" t="s">
        <v>14844</v>
      </c>
      <c r="F1635" t="s">
        <v>14</v>
      </c>
      <c r="G1635" t="s">
        <v>15</v>
      </c>
      <c r="H1635" t="s">
        <v>785</v>
      </c>
      <c r="I1635" t="s">
        <v>2672</v>
      </c>
      <c r="J1635" t="str">
        <f>MID(Tabla1[[#This Row],[HORA2]],1,2)</f>
        <v>15</v>
      </c>
      <c r="K1635" t="s">
        <v>43</v>
      </c>
      <c r="L1635" t="s">
        <v>96</v>
      </c>
      <c r="M1635" t="s">
        <v>14867</v>
      </c>
      <c r="N1635" t="s">
        <v>22</v>
      </c>
      <c r="O1635">
        <v>3.88</v>
      </c>
      <c r="P16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1.38</v>
      </c>
      <c r="Q1635">
        <f>IF(Tabla1[[#This Row],[SERVICIO]]="COMIDA",3,IF(Tabla1[[#This Row],[SERVICIO]]="CONTROLADO",12,IF(Tabla1[[#This Row],[SERVICIO]]="RÁPIDO",3.75,IF(Tabla1[[#This Row],[SERVICIO]]="NORMAL",2.5,))))</f>
        <v>2.5</v>
      </c>
      <c r="R1635">
        <f>IF(Tabla1[[#This Row],[SERVICIO]]="COMIDA",3.5,IF(Tabla1[[#This Row],[SERVICIO]]="CONTROLADO",8,IF(Tabla1[[#This Row],[SERVICIO]]="RÁPIDO",4.5,IF(Tabla1[[#This Row],[SERVICIO]]="NORMAL",3,))))</f>
        <v>3</v>
      </c>
      <c r="S1635">
        <f>IF(Tabla1[[#This Row],[SERVICIO]]="COMIDA",0.75,IF(Tabla1[[#This Row],[SERVICIO]]="CONTROLADO",2.65,IF(Tabla1[[#This Row],[SERVICIO]]="RÁPIDO",0.55,IF(Tabla1[[#This Row],[SERVICIO]]="NORMAL",1.2,))))</f>
        <v>1.2</v>
      </c>
      <c r="T1635" s="2">
        <f>IF(Tabla1[[#This Row],[KILOMETROS ADICIONALES]]=0,Tabla1[[#This Row],[KILOMETROS]]*Tabla1[[#This Row],[COSTO NORMAL]],Tabla1[[#This Row],[COSTO NORMAL]]*Tabla1[[#This Row],[KILOMETROS HASTA]])</f>
        <v>7.5</v>
      </c>
      <c r="U1635" s="2">
        <f>Tabla1[[#This Row],[KILOMETROS ADICIONALES]]*Tabla1[[#This Row],[COSTO ADICIONAL]]</f>
        <v>1.6559999999999999</v>
      </c>
      <c r="V1635">
        <v>119.33</v>
      </c>
      <c r="W1635" s="2">
        <f>Tabla1[[#This Row],[COSTO NORMAL2]]+Tabla1[[#This Row],[COSTO ADICIONAL2]]</f>
        <v>9.1560000000000006</v>
      </c>
    </row>
    <row r="1636" spans="1:23" x14ac:dyDescent="0.25">
      <c r="A1636" t="s">
        <v>482</v>
      </c>
      <c r="B1636" t="s">
        <v>2663</v>
      </c>
      <c r="C1636" t="s">
        <v>10727</v>
      </c>
      <c r="D1636" t="s">
        <v>13</v>
      </c>
      <c r="E1636" t="s">
        <v>14844</v>
      </c>
      <c r="F1636" t="s">
        <v>14</v>
      </c>
      <c r="G1636" t="s">
        <v>15</v>
      </c>
      <c r="H1636" t="s">
        <v>482</v>
      </c>
      <c r="I1636" t="s">
        <v>2673</v>
      </c>
      <c r="J1636" t="str">
        <f>MID(Tabla1[[#This Row],[HORA2]],1,2)</f>
        <v>14</v>
      </c>
      <c r="K1636" t="s">
        <v>43</v>
      </c>
      <c r="L1636" t="s">
        <v>20</v>
      </c>
      <c r="M1636" t="s">
        <v>14867</v>
      </c>
      <c r="N1636" t="s">
        <v>22</v>
      </c>
      <c r="O1636">
        <v>2.2000000000000002</v>
      </c>
      <c r="P16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36">
        <f>IF(Tabla1[[#This Row],[SERVICIO]]="COMIDA",3,IF(Tabla1[[#This Row],[SERVICIO]]="CONTROLADO",12,IF(Tabla1[[#This Row],[SERVICIO]]="RÁPIDO",3.75,IF(Tabla1[[#This Row],[SERVICIO]]="NORMAL",2.5,))))</f>
        <v>2.5</v>
      </c>
      <c r="R1636">
        <f>IF(Tabla1[[#This Row],[SERVICIO]]="COMIDA",3.5,IF(Tabla1[[#This Row],[SERVICIO]]="CONTROLADO",8,IF(Tabla1[[#This Row],[SERVICIO]]="RÁPIDO",4.5,IF(Tabla1[[#This Row],[SERVICIO]]="NORMAL",3,))))</f>
        <v>3</v>
      </c>
      <c r="S1636">
        <f>IF(Tabla1[[#This Row],[SERVICIO]]="COMIDA",0.75,IF(Tabla1[[#This Row],[SERVICIO]]="CONTROLADO",2.65,IF(Tabla1[[#This Row],[SERVICIO]]="RÁPIDO",0.55,IF(Tabla1[[#This Row],[SERVICIO]]="NORMAL",1.2,))))</f>
        <v>1.2</v>
      </c>
      <c r="T1636" s="2">
        <f>IF(Tabla1[[#This Row],[KILOMETROS ADICIONALES]]=0,Tabla1[[#This Row],[KILOMETROS]]*Tabla1[[#This Row],[COSTO NORMAL]],Tabla1[[#This Row],[COSTO NORMAL]]*Tabla1[[#This Row],[KILOMETROS HASTA]])</f>
        <v>6.6000000000000005</v>
      </c>
      <c r="U1636" s="2">
        <f>Tabla1[[#This Row],[KILOMETROS ADICIONALES]]*Tabla1[[#This Row],[COSTO ADICIONAL]]</f>
        <v>0</v>
      </c>
      <c r="V1636">
        <v>138.49</v>
      </c>
      <c r="W1636" s="2">
        <f>Tabla1[[#This Row],[COSTO NORMAL2]]+Tabla1[[#This Row],[COSTO ADICIONAL2]]</f>
        <v>6.6000000000000005</v>
      </c>
    </row>
    <row r="1637" spans="1:23" x14ac:dyDescent="0.25">
      <c r="A1637" t="s">
        <v>482</v>
      </c>
      <c r="B1637" t="s">
        <v>2663</v>
      </c>
      <c r="C1637" t="s">
        <v>10728</v>
      </c>
      <c r="D1637" t="s">
        <v>13</v>
      </c>
      <c r="E1637" t="s">
        <v>14844</v>
      </c>
      <c r="F1637" t="s">
        <v>14</v>
      </c>
      <c r="G1637" t="s">
        <v>69</v>
      </c>
      <c r="H1637" t="s">
        <v>482</v>
      </c>
      <c r="I1637" t="s">
        <v>2674</v>
      </c>
      <c r="J1637" t="str">
        <f>MID(Tabla1[[#This Row],[HORA2]],1,2)</f>
        <v>15</v>
      </c>
      <c r="K1637" t="s">
        <v>43</v>
      </c>
      <c r="L1637" t="s">
        <v>78</v>
      </c>
      <c r="M1637" t="s">
        <v>14867</v>
      </c>
      <c r="N1637" t="s">
        <v>22</v>
      </c>
      <c r="O1637">
        <v>1.3</v>
      </c>
      <c r="P16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37">
        <f>IF(Tabla1[[#This Row],[SERVICIO]]="COMIDA",3,IF(Tabla1[[#This Row],[SERVICIO]]="CONTROLADO",12,IF(Tabla1[[#This Row],[SERVICIO]]="RÁPIDO",3.75,IF(Tabla1[[#This Row],[SERVICIO]]="NORMAL",2.5,))))</f>
        <v>2.5</v>
      </c>
      <c r="R1637">
        <f>IF(Tabla1[[#This Row],[SERVICIO]]="COMIDA",3.5,IF(Tabla1[[#This Row],[SERVICIO]]="CONTROLADO",8,IF(Tabla1[[#This Row],[SERVICIO]]="RÁPIDO",4.5,IF(Tabla1[[#This Row],[SERVICIO]]="NORMAL",3,))))</f>
        <v>3</v>
      </c>
      <c r="S1637">
        <f>IF(Tabla1[[#This Row],[SERVICIO]]="COMIDA",0.75,IF(Tabla1[[#This Row],[SERVICIO]]="CONTROLADO",2.65,IF(Tabla1[[#This Row],[SERVICIO]]="RÁPIDO",0.55,IF(Tabla1[[#This Row],[SERVICIO]]="NORMAL",1.2,))))</f>
        <v>1.2</v>
      </c>
      <c r="T1637" s="2">
        <f>IF(Tabla1[[#This Row],[KILOMETROS ADICIONALES]]=0,Tabla1[[#This Row],[KILOMETROS]]*Tabla1[[#This Row],[COSTO NORMAL]],Tabla1[[#This Row],[COSTO NORMAL]]*Tabla1[[#This Row],[KILOMETROS HASTA]])</f>
        <v>3.9000000000000004</v>
      </c>
      <c r="U1637" s="2">
        <f>Tabla1[[#This Row],[KILOMETROS ADICIONALES]]*Tabla1[[#This Row],[COSTO ADICIONAL]]</f>
        <v>0</v>
      </c>
      <c r="V1637">
        <v>17.02</v>
      </c>
      <c r="W1637" s="2">
        <f>Tabla1[[#This Row],[COSTO NORMAL2]]+Tabla1[[#This Row],[COSTO ADICIONAL2]]</f>
        <v>3.9000000000000004</v>
      </c>
    </row>
    <row r="1638" spans="1:23" x14ac:dyDescent="0.25">
      <c r="A1638" t="s">
        <v>482</v>
      </c>
      <c r="B1638" t="s">
        <v>2663</v>
      </c>
      <c r="C1638" t="s">
        <v>10729</v>
      </c>
      <c r="D1638" t="s">
        <v>13</v>
      </c>
      <c r="E1638" t="s">
        <v>14844</v>
      </c>
      <c r="F1638" t="s">
        <v>14</v>
      </c>
      <c r="G1638" t="s">
        <v>15</v>
      </c>
      <c r="H1638" t="s">
        <v>2675</v>
      </c>
      <c r="I1638" t="s">
        <v>2676</v>
      </c>
      <c r="J1638" t="str">
        <f>MID(Tabla1[[#This Row],[HORA2]],1,2)</f>
        <v>13</v>
      </c>
      <c r="K1638" t="s">
        <v>43</v>
      </c>
      <c r="L1638" t="s">
        <v>78</v>
      </c>
      <c r="M1638" t="s">
        <v>14867</v>
      </c>
      <c r="N1638" t="s">
        <v>22</v>
      </c>
      <c r="O1638">
        <v>11.04</v>
      </c>
      <c r="P16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8.5399999999999991</v>
      </c>
      <c r="Q1638">
        <f>IF(Tabla1[[#This Row],[SERVICIO]]="COMIDA",3,IF(Tabla1[[#This Row],[SERVICIO]]="CONTROLADO",12,IF(Tabla1[[#This Row],[SERVICIO]]="RÁPIDO",3.75,IF(Tabla1[[#This Row],[SERVICIO]]="NORMAL",2.5,))))</f>
        <v>2.5</v>
      </c>
      <c r="R1638">
        <f>IF(Tabla1[[#This Row],[SERVICIO]]="COMIDA",3.5,IF(Tabla1[[#This Row],[SERVICIO]]="CONTROLADO",8,IF(Tabla1[[#This Row],[SERVICIO]]="RÁPIDO",4.5,IF(Tabla1[[#This Row],[SERVICIO]]="NORMAL",3,))))</f>
        <v>3</v>
      </c>
      <c r="S1638">
        <f>IF(Tabla1[[#This Row],[SERVICIO]]="COMIDA",0.75,IF(Tabla1[[#This Row],[SERVICIO]]="CONTROLADO",2.65,IF(Tabla1[[#This Row],[SERVICIO]]="RÁPIDO",0.55,IF(Tabla1[[#This Row],[SERVICIO]]="NORMAL",1.2,))))</f>
        <v>1.2</v>
      </c>
      <c r="T1638" s="2">
        <f>IF(Tabla1[[#This Row],[KILOMETROS ADICIONALES]]=0,Tabla1[[#This Row],[KILOMETROS]]*Tabla1[[#This Row],[COSTO NORMAL]],Tabla1[[#This Row],[COSTO NORMAL]]*Tabla1[[#This Row],[KILOMETROS HASTA]])</f>
        <v>7.5</v>
      </c>
      <c r="U1638" s="2">
        <f>Tabla1[[#This Row],[KILOMETROS ADICIONALES]]*Tabla1[[#This Row],[COSTO ADICIONAL]]</f>
        <v>10.247999999999999</v>
      </c>
      <c r="V1638">
        <v>112.14</v>
      </c>
      <c r="W1638" s="2">
        <f>Tabla1[[#This Row],[COSTO NORMAL2]]+Tabla1[[#This Row],[COSTO ADICIONAL2]]</f>
        <v>17.747999999999998</v>
      </c>
    </row>
    <row r="1639" spans="1:23" x14ac:dyDescent="0.25">
      <c r="A1639" t="s">
        <v>482</v>
      </c>
      <c r="B1639" t="s">
        <v>2663</v>
      </c>
      <c r="C1639" t="s">
        <v>10730</v>
      </c>
      <c r="D1639" t="s">
        <v>13</v>
      </c>
      <c r="E1639" t="s">
        <v>14844</v>
      </c>
      <c r="F1639" t="s">
        <v>14</v>
      </c>
      <c r="G1639" t="s">
        <v>15</v>
      </c>
      <c r="H1639" t="s">
        <v>482</v>
      </c>
      <c r="I1639" t="s">
        <v>2677</v>
      </c>
      <c r="J1639" t="str">
        <f>MID(Tabla1[[#This Row],[HORA2]],1,2)</f>
        <v>12</v>
      </c>
      <c r="K1639" t="s">
        <v>43</v>
      </c>
      <c r="L1639" t="s">
        <v>20</v>
      </c>
      <c r="M1639" t="s">
        <v>14867</v>
      </c>
      <c r="N1639" t="s">
        <v>22</v>
      </c>
      <c r="O1639">
        <v>2.59</v>
      </c>
      <c r="P16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8.9999999999999858E-2</v>
      </c>
      <c r="Q1639">
        <f>IF(Tabla1[[#This Row],[SERVICIO]]="COMIDA",3,IF(Tabla1[[#This Row],[SERVICIO]]="CONTROLADO",12,IF(Tabla1[[#This Row],[SERVICIO]]="RÁPIDO",3.75,IF(Tabla1[[#This Row],[SERVICIO]]="NORMAL",2.5,))))</f>
        <v>2.5</v>
      </c>
      <c r="R1639">
        <f>IF(Tabla1[[#This Row],[SERVICIO]]="COMIDA",3.5,IF(Tabla1[[#This Row],[SERVICIO]]="CONTROLADO",8,IF(Tabla1[[#This Row],[SERVICIO]]="RÁPIDO",4.5,IF(Tabla1[[#This Row],[SERVICIO]]="NORMAL",3,))))</f>
        <v>3</v>
      </c>
      <c r="S1639">
        <f>IF(Tabla1[[#This Row],[SERVICIO]]="COMIDA",0.75,IF(Tabla1[[#This Row],[SERVICIO]]="CONTROLADO",2.65,IF(Tabla1[[#This Row],[SERVICIO]]="RÁPIDO",0.55,IF(Tabla1[[#This Row],[SERVICIO]]="NORMAL",1.2,))))</f>
        <v>1.2</v>
      </c>
      <c r="T1639" s="2">
        <f>IF(Tabla1[[#This Row],[KILOMETROS ADICIONALES]]=0,Tabla1[[#This Row],[KILOMETROS]]*Tabla1[[#This Row],[COSTO NORMAL]],Tabla1[[#This Row],[COSTO NORMAL]]*Tabla1[[#This Row],[KILOMETROS HASTA]])</f>
        <v>7.5</v>
      </c>
      <c r="U1639" s="2">
        <f>Tabla1[[#This Row],[KILOMETROS ADICIONALES]]*Tabla1[[#This Row],[COSTO ADICIONAL]]</f>
        <v>0.10799999999999983</v>
      </c>
      <c r="V1639">
        <v>60.22</v>
      </c>
      <c r="W1639" s="2">
        <f>Tabla1[[#This Row],[COSTO NORMAL2]]+Tabla1[[#This Row],[COSTO ADICIONAL2]]</f>
        <v>7.6079999999999997</v>
      </c>
    </row>
    <row r="1640" spans="1:23" x14ac:dyDescent="0.25">
      <c r="A1640" t="s">
        <v>482</v>
      </c>
      <c r="B1640" t="s">
        <v>2663</v>
      </c>
      <c r="C1640" t="s">
        <v>10731</v>
      </c>
      <c r="D1640" t="s">
        <v>13</v>
      </c>
      <c r="E1640" t="s">
        <v>14844</v>
      </c>
      <c r="F1640" t="s">
        <v>14</v>
      </c>
      <c r="G1640" t="s">
        <v>24</v>
      </c>
      <c r="H1640" t="s">
        <v>482</v>
      </c>
      <c r="I1640" t="s">
        <v>2678</v>
      </c>
      <c r="J1640" t="str">
        <f>MID(Tabla1[[#This Row],[HORA2]],1,2)</f>
        <v>09</v>
      </c>
      <c r="K1640" t="s">
        <v>43</v>
      </c>
      <c r="L1640" t="s">
        <v>188</v>
      </c>
      <c r="M1640" t="s">
        <v>14867</v>
      </c>
      <c r="N1640" t="s">
        <v>22</v>
      </c>
      <c r="O1640">
        <v>16.13</v>
      </c>
      <c r="P16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13.629999999999999</v>
      </c>
      <c r="Q1640">
        <f>IF(Tabla1[[#This Row],[SERVICIO]]="COMIDA",3,IF(Tabla1[[#This Row],[SERVICIO]]="CONTROLADO",12,IF(Tabla1[[#This Row],[SERVICIO]]="RÁPIDO",3.75,IF(Tabla1[[#This Row],[SERVICIO]]="NORMAL",2.5,))))</f>
        <v>2.5</v>
      </c>
      <c r="R1640">
        <f>IF(Tabla1[[#This Row],[SERVICIO]]="COMIDA",3.5,IF(Tabla1[[#This Row],[SERVICIO]]="CONTROLADO",8,IF(Tabla1[[#This Row],[SERVICIO]]="RÁPIDO",4.5,IF(Tabla1[[#This Row],[SERVICIO]]="NORMAL",3,))))</f>
        <v>3</v>
      </c>
      <c r="S1640">
        <f>IF(Tabla1[[#This Row],[SERVICIO]]="COMIDA",0.75,IF(Tabla1[[#This Row],[SERVICIO]]="CONTROLADO",2.65,IF(Tabla1[[#This Row],[SERVICIO]]="RÁPIDO",0.55,IF(Tabla1[[#This Row],[SERVICIO]]="NORMAL",1.2,))))</f>
        <v>1.2</v>
      </c>
      <c r="T1640" s="2">
        <f>IF(Tabla1[[#This Row],[KILOMETROS ADICIONALES]]=0,Tabla1[[#This Row],[KILOMETROS]]*Tabla1[[#This Row],[COSTO NORMAL]],Tabla1[[#This Row],[COSTO NORMAL]]*Tabla1[[#This Row],[KILOMETROS HASTA]])</f>
        <v>7.5</v>
      </c>
      <c r="U1640" s="2">
        <f>Tabla1[[#This Row],[KILOMETROS ADICIONALES]]*Tabla1[[#This Row],[COSTO ADICIONAL]]</f>
        <v>16.355999999999998</v>
      </c>
      <c r="V1640">
        <v>1.44</v>
      </c>
      <c r="W1640" s="2">
        <f>Tabla1[[#This Row],[COSTO NORMAL2]]+Tabla1[[#This Row],[COSTO ADICIONAL2]]</f>
        <v>23.855999999999998</v>
      </c>
    </row>
    <row r="1641" spans="1:23" x14ac:dyDescent="0.25">
      <c r="A1641" t="s">
        <v>482</v>
      </c>
      <c r="B1641" t="s">
        <v>2663</v>
      </c>
      <c r="C1641" t="s">
        <v>10732</v>
      </c>
      <c r="D1641" t="s">
        <v>13</v>
      </c>
      <c r="E1641" t="s">
        <v>14844</v>
      </c>
      <c r="F1641" t="s">
        <v>14</v>
      </c>
      <c r="G1641" t="s">
        <v>15</v>
      </c>
      <c r="H1641" t="s">
        <v>482</v>
      </c>
      <c r="I1641" t="s">
        <v>2679</v>
      </c>
      <c r="J1641" t="str">
        <f>MID(Tabla1[[#This Row],[HORA2]],1,2)</f>
        <v>13</v>
      </c>
      <c r="K1641" t="s">
        <v>43</v>
      </c>
      <c r="L1641" t="s">
        <v>188</v>
      </c>
      <c r="M1641" t="s">
        <v>14867</v>
      </c>
      <c r="N1641" t="s">
        <v>22</v>
      </c>
      <c r="O1641">
        <v>14.37</v>
      </c>
      <c r="P16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11.87</v>
      </c>
      <c r="Q1641">
        <f>IF(Tabla1[[#This Row],[SERVICIO]]="COMIDA",3,IF(Tabla1[[#This Row],[SERVICIO]]="CONTROLADO",12,IF(Tabla1[[#This Row],[SERVICIO]]="RÁPIDO",3.75,IF(Tabla1[[#This Row],[SERVICIO]]="NORMAL",2.5,))))</f>
        <v>2.5</v>
      </c>
      <c r="R1641">
        <f>IF(Tabla1[[#This Row],[SERVICIO]]="COMIDA",3.5,IF(Tabla1[[#This Row],[SERVICIO]]="CONTROLADO",8,IF(Tabla1[[#This Row],[SERVICIO]]="RÁPIDO",4.5,IF(Tabla1[[#This Row],[SERVICIO]]="NORMAL",3,))))</f>
        <v>3</v>
      </c>
      <c r="S1641">
        <f>IF(Tabla1[[#This Row],[SERVICIO]]="COMIDA",0.75,IF(Tabla1[[#This Row],[SERVICIO]]="CONTROLADO",2.65,IF(Tabla1[[#This Row],[SERVICIO]]="RÁPIDO",0.55,IF(Tabla1[[#This Row],[SERVICIO]]="NORMAL",1.2,))))</f>
        <v>1.2</v>
      </c>
      <c r="T1641" s="2">
        <f>IF(Tabla1[[#This Row],[KILOMETROS ADICIONALES]]=0,Tabla1[[#This Row],[KILOMETROS]]*Tabla1[[#This Row],[COSTO NORMAL]],Tabla1[[#This Row],[COSTO NORMAL]]*Tabla1[[#This Row],[KILOMETROS HASTA]])</f>
        <v>7.5</v>
      </c>
      <c r="U1641" s="2">
        <f>Tabla1[[#This Row],[KILOMETROS ADICIONALES]]*Tabla1[[#This Row],[COSTO ADICIONAL]]</f>
        <v>14.243999999999998</v>
      </c>
      <c r="V1641">
        <v>5.14</v>
      </c>
      <c r="W1641" s="2">
        <f>Tabla1[[#This Row],[COSTO NORMAL2]]+Tabla1[[#This Row],[COSTO ADICIONAL2]]</f>
        <v>21.744</v>
      </c>
    </row>
    <row r="1642" spans="1:23" x14ac:dyDescent="0.25">
      <c r="A1642" t="s">
        <v>482</v>
      </c>
      <c r="B1642" t="s">
        <v>2663</v>
      </c>
      <c r="C1642" t="s">
        <v>10733</v>
      </c>
      <c r="D1642" t="s">
        <v>13</v>
      </c>
      <c r="E1642" t="s">
        <v>14844</v>
      </c>
      <c r="F1642" t="s">
        <v>14</v>
      </c>
      <c r="G1642" t="s">
        <v>15</v>
      </c>
      <c r="H1642" t="s">
        <v>482</v>
      </c>
      <c r="I1642" t="s">
        <v>2680</v>
      </c>
      <c r="J1642" t="str">
        <f>MID(Tabla1[[#This Row],[HORA2]],1,2)</f>
        <v>14</v>
      </c>
      <c r="K1642" t="s">
        <v>43</v>
      </c>
      <c r="L1642" t="s">
        <v>65</v>
      </c>
      <c r="M1642" t="s">
        <v>14867</v>
      </c>
      <c r="N1642" t="s">
        <v>22</v>
      </c>
      <c r="O1642">
        <v>11.56</v>
      </c>
      <c r="P16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9.06</v>
      </c>
      <c r="Q1642">
        <f>IF(Tabla1[[#This Row],[SERVICIO]]="COMIDA",3,IF(Tabla1[[#This Row],[SERVICIO]]="CONTROLADO",12,IF(Tabla1[[#This Row],[SERVICIO]]="RÁPIDO",3.75,IF(Tabla1[[#This Row],[SERVICIO]]="NORMAL",2.5,))))</f>
        <v>2.5</v>
      </c>
      <c r="R1642">
        <f>IF(Tabla1[[#This Row],[SERVICIO]]="COMIDA",3.5,IF(Tabla1[[#This Row],[SERVICIO]]="CONTROLADO",8,IF(Tabla1[[#This Row],[SERVICIO]]="RÁPIDO",4.5,IF(Tabla1[[#This Row],[SERVICIO]]="NORMAL",3,))))</f>
        <v>3</v>
      </c>
      <c r="S1642">
        <f>IF(Tabla1[[#This Row],[SERVICIO]]="COMIDA",0.75,IF(Tabla1[[#This Row],[SERVICIO]]="CONTROLADO",2.65,IF(Tabla1[[#This Row],[SERVICIO]]="RÁPIDO",0.55,IF(Tabla1[[#This Row],[SERVICIO]]="NORMAL",1.2,))))</f>
        <v>1.2</v>
      </c>
      <c r="T1642" s="2">
        <f>IF(Tabla1[[#This Row],[KILOMETROS ADICIONALES]]=0,Tabla1[[#This Row],[KILOMETROS]]*Tabla1[[#This Row],[COSTO NORMAL]],Tabla1[[#This Row],[COSTO NORMAL]]*Tabla1[[#This Row],[KILOMETROS HASTA]])</f>
        <v>7.5</v>
      </c>
      <c r="U1642" s="2">
        <f>Tabla1[[#This Row],[KILOMETROS ADICIONALES]]*Tabla1[[#This Row],[COSTO ADICIONAL]]</f>
        <v>10.872</v>
      </c>
      <c r="V1642">
        <v>11.06</v>
      </c>
      <c r="W1642" s="2">
        <f>Tabla1[[#This Row],[COSTO NORMAL2]]+Tabla1[[#This Row],[COSTO ADICIONAL2]]</f>
        <v>18.372</v>
      </c>
    </row>
    <row r="1643" spans="1:23" x14ac:dyDescent="0.25">
      <c r="A1643" t="s">
        <v>482</v>
      </c>
      <c r="B1643" t="s">
        <v>2663</v>
      </c>
      <c r="C1643" t="s">
        <v>10734</v>
      </c>
      <c r="D1643" t="s">
        <v>13</v>
      </c>
      <c r="E1643" t="s">
        <v>14844</v>
      </c>
      <c r="F1643" t="s">
        <v>14</v>
      </c>
      <c r="G1643" t="s">
        <v>69</v>
      </c>
      <c r="H1643" t="s">
        <v>482</v>
      </c>
      <c r="I1643" t="s">
        <v>437</v>
      </c>
      <c r="J1643" t="str">
        <f>MID(Tabla1[[#This Row],[HORA2]],1,2)</f>
        <v>12</v>
      </c>
      <c r="K1643" t="s">
        <v>43</v>
      </c>
      <c r="L1643" t="s">
        <v>96</v>
      </c>
      <c r="M1643" t="s">
        <v>14867</v>
      </c>
      <c r="N1643" t="s">
        <v>22</v>
      </c>
      <c r="O1643">
        <v>20.39</v>
      </c>
      <c r="P16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17.89</v>
      </c>
      <c r="Q1643">
        <f>IF(Tabla1[[#This Row],[SERVICIO]]="COMIDA",3,IF(Tabla1[[#This Row],[SERVICIO]]="CONTROLADO",12,IF(Tabla1[[#This Row],[SERVICIO]]="RÁPIDO",3.75,IF(Tabla1[[#This Row],[SERVICIO]]="NORMAL",2.5,))))</f>
        <v>2.5</v>
      </c>
      <c r="R1643">
        <f>IF(Tabla1[[#This Row],[SERVICIO]]="COMIDA",3.5,IF(Tabla1[[#This Row],[SERVICIO]]="CONTROLADO",8,IF(Tabla1[[#This Row],[SERVICIO]]="RÁPIDO",4.5,IF(Tabla1[[#This Row],[SERVICIO]]="NORMAL",3,))))</f>
        <v>3</v>
      </c>
      <c r="S1643">
        <f>IF(Tabla1[[#This Row],[SERVICIO]]="COMIDA",0.75,IF(Tabla1[[#This Row],[SERVICIO]]="CONTROLADO",2.65,IF(Tabla1[[#This Row],[SERVICIO]]="RÁPIDO",0.55,IF(Tabla1[[#This Row],[SERVICIO]]="NORMAL",1.2,))))</f>
        <v>1.2</v>
      </c>
      <c r="T1643" s="2">
        <f>IF(Tabla1[[#This Row],[KILOMETROS ADICIONALES]]=0,Tabla1[[#This Row],[KILOMETROS]]*Tabla1[[#This Row],[COSTO NORMAL]],Tabla1[[#This Row],[COSTO NORMAL]]*Tabla1[[#This Row],[KILOMETROS HASTA]])</f>
        <v>7.5</v>
      </c>
      <c r="U1643" s="2">
        <f>Tabla1[[#This Row],[KILOMETROS ADICIONALES]]*Tabla1[[#This Row],[COSTO ADICIONAL]]</f>
        <v>21.468</v>
      </c>
      <c r="V1643">
        <v>116.8</v>
      </c>
      <c r="W1643" s="2">
        <f>Tabla1[[#This Row],[COSTO NORMAL2]]+Tabla1[[#This Row],[COSTO ADICIONAL2]]</f>
        <v>28.968</v>
      </c>
    </row>
    <row r="1644" spans="1:23" x14ac:dyDescent="0.25">
      <c r="A1644" t="s">
        <v>482</v>
      </c>
      <c r="B1644" t="s">
        <v>2663</v>
      </c>
      <c r="C1644" t="s">
        <v>10735</v>
      </c>
      <c r="D1644" t="s">
        <v>13</v>
      </c>
      <c r="E1644" t="s">
        <v>14844</v>
      </c>
      <c r="F1644" t="s">
        <v>14</v>
      </c>
      <c r="G1644" t="s">
        <v>69</v>
      </c>
      <c r="H1644" t="s">
        <v>482</v>
      </c>
      <c r="I1644" t="s">
        <v>2681</v>
      </c>
      <c r="J1644" t="str">
        <f>MID(Tabla1[[#This Row],[HORA2]],1,2)</f>
        <v>13</v>
      </c>
      <c r="K1644" t="s">
        <v>43</v>
      </c>
      <c r="L1644" t="s">
        <v>96</v>
      </c>
      <c r="M1644" t="s">
        <v>14867</v>
      </c>
      <c r="N1644" t="s">
        <v>22</v>
      </c>
      <c r="O1644">
        <v>13.96</v>
      </c>
      <c r="P16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1644">
        <f>IF(Tabla1[[#This Row],[SERVICIO]]="COMIDA",3,IF(Tabla1[[#This Row],[SERVICIO]]="CONTROLADO",12,IF(Tabla1[[#This Row],[SERVICIO]]="RÁPIDO",3.75,IF(Tabla1[[#This Row],[SERVICIO]]="NORMAL",2.5,))))</f>
        <v>2.5</v>
      </c>
      <c r="R1644">
        <f>IF(Tabla1[[#This Row],[SERVICIO]]="COMIDA",3.5,IF(Tabla1[[#This Row],[SERVICIO]]="CONTROLADO",8,IF(Tabla1[[#This Row],[SERVICIO]]="RÁPIDO",4.5,IF(Tabla1[[#This Row],[SERVICIO]]="NORMAL",3,))))</f>
        <v>3</v>
      </c>
      <c r="S1644">
        <f>IF(Tabla1[[#This Row],[SERVICIO]]="COMIDA",0.75,IF(Tabla1[[#This Row],[SERVICIO]]="CONTROLADO",2.65,IF(Tabla1[[#This Row],[SERVICIO]]="RÁPIDO",0.55,IF(Tabla1[[#This Row],[SERVICIO]]="NORMAL",1.2,))))</f>
        <v>1.2</v>
      </c>
      <c r="T1644" s="2">
        <f>IF(Tabla1[[#This Row],[KILOMETROS ADICIONALES]]=0,Tabla1[[#This Row],[KILOMETROS]]*Tabla1[[#This Row],[COSTO NORMAL]],Tabla1[[#This Row],[COSTO NORMAL]]*Tabla1[[#This Row],[KILOMETROS HASTA]])</f>
        <v>7.5</v>
      </c>
      <c r="U1644" s="2">
        <f>Tabla1[[#This Row],[KILOMETROS ADICIONALES]]*Tabla1[[#This Row],[COSTO ADICIONAL]]</f>
        <v>13.752000000000001</v>
      </c>
      <c r="V1644">
        <v>169</v>
      </c>
      <c r="W1644" s="2">
        <f>Tabla1[[#This Row],[COSTO NORMAL2]]+Tabla1[[#This Row],[COSTO ADICIONAL2]]</f>
        <v>21.252000000000002</v>
      </c>
    </row>
    <row r="1645" spans="1:23" x14ac:dyDescent="0.25">
      <c r="A1645" t="s">
        <v>482</v>
      </c>
      <c r="B1645" t="s">
        <v>2682</v>
      </c>
      <c r="C1645" t="s">
        <v>10736</v>
      </c>
      <c r="D1645" t="s">
        <v>13</v>
      </c>
      <c r="E1645" t="s">
        <v>14844</v>
      </c>
      <c r="F1645" t="s">
        <v>14</v>
      </c>
      <c r="G1645" t="s">
        <v>69</v>
      </c>
      <c r="H1645" t="s">
        <v>482</v>
      </c>
      <c r="I1645" t="s">
        <v>2683</v>
      </c>
      <c r="J1645" t="str">
        <f>MID(Tabla1[[#This Row],[HORA2]],1,2)</f>
        <v>16</v>
      </c>
      <c r="K1645" t="s">
        <v>43</v>
      </c>
      <c r="L1645" t="s">
        <v>271</v>
      </c>
      <c r="M1645" t="s">
        <v>14867</v>
      </c>
      <c r="N1645" t="s">
        <v>22</v>
      </c>
      <c r="O1645">
        <v>7.7</v>
      </c>
      <c r="P16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</v>
      </c>
      <c r="Q1645">
        <f>IF(Tabla1[[#This Row],[SERVICIO]]="COMIDA",3,IF(Tabla1[[#This Row],[SERVICIO]]="CONTROLADO",12,IF(Tabla1[[#This Row],[SERVICIO]]="RÁPIDO",3.75,IF(Tabla1[[#This Row],[SERVICIO]]="NORMAL",2.5,))))</f>
        <v>2.5</v>
      </c>
      <c r="R1645">
        <f>IF(Tabla1[[#This Row],[SERVICIO]]="COMIDA",3.5,IF(Tabla1[[#This Row],[SERVICIO]]="CONTROLADO",8,IF(Tabla1[[#This Row],[SERVICIO]]="RÁPIDO",4.5,IF(Tabla1[[#This Row],[SERVICIO]]="NORMAL",3,))))</f>
        <v>3</v>
      </c>
      <c r="S1645">
        <f>IF(Tabla1[[#This Row],[SERVICIO]]="COMIDA",0.75,IF(Tabla1[[#This Row],[SERVICIO]]="CONTROLADO",2.65,IF(Tabla1[[#This Row],[SERVICIO]]="RÁPIDO",0.55,IF(Tabla1[[#This Row],[SERVICIO]]="NORMAL",1.2,))))</f>
        <v>1.2</v>
      </c>
      <c r="T1645" s="2">
        <f>IF(Tabla1[[#This Row],[KILOMETROS ADICIONALES]]=0,Tabla1[[#This Row],[KILOMETROS]]*Tabla1[[#This Row],[COSTO NORMAL]],Tabla1[[#This Row],[COSTO NORMAL]]*Tabla1[[#This Row],[KILOMETROS HASTA]])</f>
        <v>7.5</v>
      </c>
      <c r="U1645" s="2">
        <f>Tabla1[[#This Row],[KILOMETROS ADICIONALES]]*Tabla1[[#This Row],[COSTO ADICIONAL]]</f>
        <v>6.24</v>
      </c>
      <c r="V1645">
        <v>89.5</v>
      </c>
      <c r="W1645" s="2">
        <f>Tabla1[[#This Row],[COSTO NORMAL2]]+Tabla1[[#This Row],[COSTO ADICIONAL2]]</f>
        <v>13.74</v>
      </c>
    </row>
    <row r="1646" spans="1:23" x14ac:dyDescent="0.25">
      <c r="A1646" t="s">
        <v>482</v>
      </c>
      <c r="B1646" t="s">
        <v>2682</v>
      </c>
      <c r="C1646" t="s">
        <v>10737</v>
      </c>
      <c r="D1646" t="s">
        <v>13</v>
      </c>
      <c r="E1646" t="s">
        <v>14844</v>
      </c>
      <c r="F1646" t="s">
        <v>14</v>
      </c>
      <c r="G1646" t="s">
        <v>69</v>
      </c>
      <c r="H1646" t="s">
        <v>2667</v>
      </c>
      <c r="I1646" t="s">
        <v>2684</v>
      </c>
      <c r="J1646" t="str">
        <f>MID(Tabla1[[#This Row],[HORA2]],1,2)</f>
        <v>15</v>
      </c>
      <c r="K1646" t="s">
        <v>43</v>
      </c>
      <c r="L1646" t="s">
        <v>271</v>
      </c>
      <c r="M1646" t="s">
        <v>14867</v>
      </c>
      <c r="N1646" t="s">
        <v>22</v>
      </c>
      <c r="O1646">
        <v>20.91</v>
      </c>
      <c r="P16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18.41</v>
      </c>
      <c r="Q1646">
        <f>IF(Tabla1[[#This Row],[SERVICIO]]="COMIDA",3,IF(Tabla1[[#This Row],[SERVICIO]]="CONTROLADO",12,IF(Tabla1[[#This Row],[SERVICIO]]="RÁPIDO",3.75,IF(Tabla1[[#This Row],[SERVICIO]]="NORMAL",2.5,))))</f>
        <v>2.5</v>
      </c>
      <c r="R1646">
        <f>IF(Tabla1[[#This Row],[SERVICIO]]="COMIDA",3.5,IF(Tabla1[[#This Row],[SERVICIO]]="CONTROLADO",8,IF(Tabla1[[#This Row],[SERVICIO]]="RÁPIDO",4.5,IF(Tabla1[[#This Row],[SERVICIO]]="NORMAL",3,))))</f>
        <v>3</v>
      </c>
      <c r="S1646">
        <f>IF(Tabla1[[#This Row],[SERVICIO]]="COMIDA",0.75,IF(Tabla1[[#This Row],[SERVICIO]]="CONTROLADO",2.65,IF(Tabla1[[#This Row],[SERVICIO]]="RÁPIDO",0.55,IF(Tabla1[[#This Row],[SERVICIO]]="NORMAL",1.2,))))</f>
        <v>1.2</v>
      </c>
      <c r="T1646" s="2">
        <f>IF(Tabla1[[#This Row],[KILOMETROS ADICIONALES]]=0,Tabla1[[#This Row],[KILOMETROS]]*Tabla1[[#This Row],[COSTO NORMAL]],Tabla1[[#This Row],[COSTO NORMAL]]*Tabla1[[#This Row],[KILOMETROS HASTA]])</f>
        <v>7.5</v>
      </c>
      <c r="U1646" s="2">
        <f>Tabla1[[#This Row],[KILOMETROS ADICIONALES]]*Tabla1[[#This Row],[COSTO ADICIONAL]]</f>
        <v>22.091999999999999</v>
      </c>
      <c r="V1646">
        <v>57.73</v>
      </c>
      <c r="W1646" s="2">
        <f>Tabla1[[#This Row],[COSTO NORMAL2]]+Tabla1[[#This Row],[COSTO ADICIONAL2]]</f>
        <v>29.591999999999999</v>
      </c>
    </row>
    <row r="1647" spans="1:23" x14ac:dyDescent="0.25">
      <c r="A1647" t="s">
        <v>482</v>
      </c>
      <c r="B1647" t="s">
        <v>2682</v>
      </c>
      <c r="C1647" t="s">
        <v>10738</v>
      </c>
      <c r="D1647" t="s">
        <v>13</v>
      </c>
      <c r="E1647" t="s">
        <v>14844</v>
      </c>
      <c r="F1647" t="s">
        <v>14</v>
      </c>
      <c r="G1647" t="s">
        <v>15</v>
      </c>
      <c r="H1647" t="s">
        <v>482</v>
      </c>
      <c r="I1647" t="s">
        <v>2685</v>
      </c>
      <c r="J1647" t="str">
        <f>MID(Tabla1[[#This Row],[HORA2]],1,2)</f>
        <v>15</v>
      </c>
      <c r="K1647" t="s">
        <v>43</v>
      </c>
      <c r="L1647" t="s">
        <v>35</v>
      </c>
      <c r="M1647" t="s">
        <v>14867</v>
      </c>
      <c r="N1647" t="s">
        <v>22</v>
      </c>
      <c r="O1647">
        <v>12.02</v>
      </c>
      <c r="P16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9.52</v>
      </c>
      <c r="Q1647">
        <f>IF(Tabla1[[#This Row],[SERVICIO]]="COMIDA",3,IF(Tabla1[[#This Row],[SERVICIO]]="CONTROLADO",12,IF(Tabla1[[#This Row],[SERVICIO]]="RÁPIDO",3.75,IF(Tabla1[[#This Row],[SERVICIO]]="NORMAL",2.5,))))</f>
        <v>2.5</v>
      </c>
      <c r="R1647">
        <f>IF(Tabla1[[#This Row],[SERVICIO]]="COMIDA",3.5,IF(Tabla1[[#This Row],[SERVICIO]]="CONTROLADO",8,IF(Tabla1[[#This Row],[SERVICIO]]="RÁPIDO",4.5,IF(Tabla1[[#This Row],[SERVICIO]]="NORMAL",3,))))</f>
        <v>3</v>
      </c>
      <c r="S1647">
        <f>IF(Tabla1[[#This Row],[SERVICIO]]="COMIDA",0.75,IF(Tabla1[[#This Row],[SERVICIO]]="CONTROLADO",2.65,IF(Tabla1[[#This Row],[SERVICIO]]="RÁPIDO",0.55,IF(Tabla1[[#This Row],[SERVICIO]]="NORMAL",1.2,))))</f>
        <v>1.2</v>
      </c>
      <c r="T1647" s="2">
        <f>IF(Tabla1[[#This Row],[KILOMETROS ADICIONALES]]=0,Tabla1[[#This Row],[KILOMETROS]]*Tabla1[[#This Row],[COSTO NORMAL]],Tabla1[[#This Row],[COSTO NORMAL]]*Tabla1[[#This Row],[KILOMETROS HASTA]])</f>
        <v>7.5</v>
      </c>
      <c r="U1647" s="2">
        <f>Tabla1[[#This Row],[KILOMETROS ADICIONALES]]*Tabla1[[#This Row],[COSTO ADICIONAL]]</f>
        <v>11.423999999999999</v>
      </c>
      <c r="V1647">
        <v>71.69</v>
      </c>
      <c r="W1647" s="2">
        <f>Tabla1[[#This Row],[COSTO NORMAL2]]+Tabla1[[#This Row],[COSTO ADICIONAL2]]</f>
        <v>18.923999999999999</v>
      </c>
    </row>
    <row r="1648" spans="1:23" x14ac:dyDescent="0.25">
      <c r="A1648" t="s">
        <v>482</v>
      </c>
      <c r="B1648" t="s">
        <v>2682</v>
      </c>
      <c r="C1648" t="s">
        <v>10739</v>
      </c>
      <c r="D1648" t="s">
        <v>13</v>
      </c>
      <c r="E1648" t="s">
        <v>14844</v>
      </c>
      <c r="F1648" t="s">
        <v>14</v>
      </c>
      <c r="G1648" t="s">
        <v>24</v>
      </c>
      <c r="H1648" t="s">
        <v>482</v>
      </c>
      <c r="I1648" t="s">
        <v>2678</v>
      </c>
      <c r="J1648" t="str">
        <f>MID(Tabla1[[#This Row],[HORA2]],1,2)</f>
        <v>09</v>
      </c>
      <c r="K1648" t="s">
        <v>43</v>
      </c>
      <c r="L1648" t="s">
        <v>188</v>
      </c>
      <c r="M1648" t="s">
        <v>14867</v>
      </c>
      <c r="N1648" t="s">
        <v>22</v>
      </c>
      <c r="O1648">
        <v>5.68</v>
      </c>
      <c r="P16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3.1799999999999997</v>
      </c>
      <c r="Q1648">
        <f>IF(Tabla1[[#This Row],[SERVICIO]]="COMIDA",3,IF(Tabla1[[#This Row],[SERVICIO]]="CONTROLADO",12,IF(Tabla1[[#This Row],[SERVICIO]]="RÁPIDO",3.75,IF(Tabla1[[#This Row],[SERVICIO]]="NORMAL",2.5,))))</f>
        <v>2.5</v>
      </c>
      <c r="R1648">
        <f>IF(Tabla1[[#This Row],[SERVICIO]]="COMIDA",3.5,IF(Tabla1[[#This Row],[SERVICIO]]="CONTROLADO",8,IF(Tabla1[[#This Row],[SERVICIO]]="RÁPIDO",4.5,IF(Tabla1[[#This Row],[SERVICIO]]="NORMAL",3,))))</f>
        <v>3</v>
      </c>
      <c r="S1648">
        <f>IF(Tabla1[[#This Row],[SERVICIO]]="COMIDA",0.75,IF(Tabla1[[#This Row],[SERVICIO]]="CONTROLADO",2.65,IF(Tabla1[[#This Row],[SERVICIO]]="RÁPIDO",0.55,IF(Tabla1[[#This Row],[SERVICIO]]="NORMAL",1.2,))))</f>
        <v>1.2</v>
      </c>
      <c r="T1648" s="2">
        <f>IF(Tabla1[[#This Row],[KILOMETROS ADICIONALES]]=0,Tabla1[[#This Row],[KILOMETROS]]*Tabla1[[#This Row],[COSTO NORMAL]],Tabla1[[#This Row],[COSTO NORMAL]]*Tabla1[[#This Row],[KILOMETROS HASTA]])</f>
        <v>7.5</v>
      </c>
      <c r="U1648" s="2">
        <f>Tabla1[[#This Row],[KILOMETROS ADICIONALES]]*Tabla1[[#This Row],[COSTO ADICIONAL]]</f>
        <v>3.8159999999999994</v>
      </c>
      <c r="V1648">
        <v>15.57</v>
      </c>
      <c r="W1648" s="2">
        <f>Tabla1[[#This Row],[COSTO NORMAL2]]+Tabla1[[#This Row],[COSTO ADICIONAL2]]</f>
        <v>11.315999999999999</v>
      </c>
    </row>
    <row r="1649" spans="1:23" x14ac:dyDescent="0.25">
      <c r="A1649" t="s">
        <v>482</v>
      </c>
      <c r="B1649" t="s">
        <v>2682</v>
      </c>
      <c r="C1649" t="s">
        <v>10740</v>
      </c>
      <c r="D1649" t="s">
        <v>13</v>
      </c>
      <c r="E1649" t="s">
        <v>14844</v>
      </c>
      <c r="F1649" t="s">
        <v>14</v>
      </c>
      <c r="G1649" t="s">
        <v>15</v>
      </c>
      <c r="H1649" t="s">
        <v>482</v>
      </c>
      <c r="I1649" t="s">
        <v>2686</v>
      </c>
      <c r="J1649" t="str">
        <f>MID(Tabla1[[#This Row],[HORA2]],1,2)</f>
        <v>12</v>
      </c>
      <c r="K1649" t="s">
        <v>43</v>
      </c>
      <c r="L1649" t="s">
        <v>188</v>
      </c>
      <c r="M1649" t="s">
        <v>14867</v>
      </c>
      <c r="N1649" t="s">
        <v>22</v>
      </c>
      <c r="O1649">
        <v>1.1599999999999999</v>
      </c>
      <c r="P16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49">
        <f>IF(Tabla1[[#This Row],[SERVICIO]]="COMIDA",3,IF(Tabla1[[#This Row],[SERVICIO]]="CONTROLADO",12,IF(Tabla1[[#This Row],[SERVICIO]]="RÁPIDO",3.75,IF(Tabla1[[#This Row],[SERVICIO]]="NORMAL",2.5,))))</f>
        <v>2.5</v>
      </c>
      <c r="R1649">
        <f>IF(Tabla1[[#This Row],[SERVICIO]]="COMIDA",3.5,IF(Tabla1[[#This Row],[SERVICIO]]="CONTROLADO",8,IF(Tabla1[[#This Row],[SERVICIO]]="RÁPIDO",4.5,IF(Tabla1[[#This Row],[SERVICIO]]="NORMAL",3,))))</f>
        <v>3</v>
      </c>
      <c r="S1649">
        <f>IF(Tabla1[[#This Row],[SERVICIO]]="COMIDA",0.75,IF(Tabla1[[#This Row],[SERVICIO]]="CONTROLADO",2.65,IF(Tabla1[[#This Row],[SERVICIO]]="RÁPIDO",0.55,IF(Tabla1[[#This Row],[SERVICIO]]="NORMAL",1.2,))))</f>
        <v>1.2</v>
      </c>
      <c r="T1649" s="2">
        <f>IF(Tabla1[[#This Row],[KILOMETROS ADICIONALES]]=0,Tabla1[[#This Row],[KILOMETROS]]*Tabla1[[#This Row],[COSTO NORMAL]],Tabla1[[#This Row],[COSTO NORMAL]]*Tabla1[[#This Row],[KILOMETROS HASTA]])</f>
        <v>3.4799999999999995</v>
      </c>
      <c r="U1649" s="2">
        <f>Tabla1[[#This Row],[KILOMETROS ADICIONALES]]*Tabla1[[#This Row],[COSTO ADICIONAL]]</f>
        <v>0</v>
      </c>
      <c r="V1649">
        <v>102.2</v>
      </c>
      <c r="W1649" s="2">
        <f>Tabla1[[#This Row],[COSTO NORMAL2]]+Tabla1[[#This Row],[COSTO ADICIONAL2]]</f>
        <v>3.4799999999999995</v>
      </c>
    </row>
    <row r="1650" spans="1:23" x14ac:dyDescent="0.25">
      <c r="A1650" t="s">
        <v>482</v>
      </c>
      <c r="B1650" t="s">
        <v>2682</v>
      </c>
      <c r="C1650" t="s">
        <v>10741</v>
      </c>
      <c r="D1650" t="s">
        <v>13</v>
      </c>
      <c r="E1650" t="s">
        <v>14844</v>
      </c>
      <c r="F1650" t="s">
        <v>14</v>
      </c>
      <c r="G1650" t="s">
        <v>15</v>
      </c>
      <c r="H1650" t="s">
        <v>482</v>
      </c>
      <c r="I1650" t="s">
        <v>2687</v>
      </c>
      <c r="J1650" t="str">
        <f>MID(Tabla1[[#This Row],[HORA2]],1,2)</f>
        <v>12</v>
      </c>
      <c r="K1650" t="s">
        <v>43</v>
      </c>
      <c r="L1650" t="s">
        <v>65</v>
      </c>
      <c r="M1650" t="s">
        <v>14867</v>
      </c>
      <c r="N1650" t="s">
        <v>22</v>
      </c>
      <c r="O1650">
        <v>10.63</v>
      </c>
      <c r="P16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8.1300000000000008</v>
      </c>
      <c r="Q1650">
        <f>IF(Tabla1[[#This Row],[SERVICIO]]="COMIDA",3,IF(Tabla1[[#This Row],[SERVICIO]]="CONTROLADO",12,IF(Tabla1[[#This Row],[SERVICIO]]="RÁPIDO",3.75,IF(Tabla1[[#This Row],[SERVICIO]]="NORMAL",2.5,))))</f>
        <v>2.5</v>
      </c>
      <c r="R1650">
        <f>IF(Tabla1[[#This Row],[SERVICIO]]="COMIDA",3.5,IF(Tabla1[[#This Row],[SERVICIO]]="CONTROLADO",8,IF(Tabla1[[#This Row],[SERVICIO]]="RÁPIDO",4.5,IF(Tabla1[[#This Row],[SERVICIO]]="NORMAL",3,))))</f>
        <v>3</v>
      </c>
      <c r="S1650">
        <f>IF(Tabla1[[#This Row],[SERVICIO]]="COMIDA",0.75,IF(Tabla1[[#This Row],[SERVICIO]]="CONTROLADO",2.65,IF(Tabla1[[#This Row],[SERVICIO]]="RÁPIDO",0.55,IF(Tabla1[[#This Row],[SERVICIO]]="NORMAL",1.2,))))</f>
        <v>1.2</v>
      </c>
      <c r="T1650" s="2">
        <f>IF(Tabla1[[#This Row],[KILOMETROS ADICIONALES]]=0,Tabla1[[#This Row],[KILOMETROS]]*Tabla1[[#This Row],[COSTO NORMAL]],Tabla1[[#This Row],[COSTO NORMAL]]*Tabla1[[#This Row],[KILOMETROS HASTA]])</f>
        <v>7.5</v>
      </c>
      <c r="U1650" s="2">
        <f>Tabla1[[#This Row],[KILOMETROS ADICIONALES]]*Tabla1[[#This Row],[COSTO ADICIONAL]]</f>
        <v>9.7560000000000002</v>
      </c>
      <c r="V1650">
        <v>180.49</v>
      </c>
      <c r="W1650" s="2">
        <f>Tabla1[[#This Row],[COSTO NORMAL2]]+Tabla1[[#This Row],[COSTO ADICIONAL2]]</f>
        <v>17.256</v>
      </c>
    </row>
    <row r="1651" spans="1:23" x14ac:dyDescent="0.25">
      <c r="A1651" t="s">
        <v>482</v>
      </c>
      <c r="B1651" t="s">
        <v>2682</v>
      </c>
      <c r="C1651" t="s">
        <v>10742</v>
      </c>
      <c r="D1651" t="s">
        <v>13</v>
      </c>
      <c r="E1651" t="s">
        <v>14844</v>
      </c>
      <c r="F1651" t="s">
        <v>14</v>
      </c>
      <c r="G1651" t="s">
        <v>24</v>
      </c>
      <c r="H1651" t="s">
        <v>482</v>
      </c>
      <c r="I1651" t="s">
        <v>2678</v>
      </c>
      <c r="J1651" t="str">
        <f>MID(Tabla1[[#This Row],[HORA2]],1,2)</f>
        <v>09</v>
      </c>
      <c r="K1651" t="s">
        <v>43</v>
      </c>
      <c r="L1651" t="s">
        <v>31</v>
      </c>
      <c r="M1651" t="s">
        <v>14867</v>
      </c>
      <c r="N1651" t="s">
        <v>22</v>
      </c>
      <c r="O1651">
        <v>9.86</v>
      </c>
      <c r="P16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7.3599999999999994</v>
      </c>
      <c r="Q1651">
        <f>IF(Tabla1[[#This Row],[SERVICIO]]="COMIDA",3,IF(Tabla1[[#This Row],[SERVICIO]]="CONTROLADO",12,IF(Tabla1[[#This Row],[SERVICIO]]="RÁPIDO",3.75,IF(Tabla1[[#This Row],[SERVICIO]]="NORMAL",2.5,))))</f>
        <v>2.5</v>
      </c>
      <c r="R1651">
        <f>IF(Tabla1[[#This Row],[SERVICIO]]="COMIDA",3.5,IF(Tabla1[[#This Row],[SERVICIO]]="CONTROLADO",8,IF(Tabla1[[#This Row],[SERVICIO]]="RÁPIDO",4.5,IF(Tabla1[[#This Row],[SERVICIO]]="NORMAL",3,))))</f>
        <v>3</v>
      </c>
      <c r="S1651">
        <f>IF(Tabla1[[#This Row],[SERVICIO]]="COMIDA",0.75,IF(Tabla1[[#This Row],[SERVICIO]]="CONTROLADO",2.65,IF(Tabla1[[#This Row],[SERVICIO]]="RÁPIDO",0.55,IF(Tabla1[[#This Row],[SERVICIO]]="NORMAL",1.2,))))</f>
        <v>1.2</v>
      </c>
      <c r="T1651" s="2">
        <f>IF(Tabla1[[#This Row],[KILOMETROS ADICIONALES]]=0,Tabla1[[#This Row],[KILOMETROS]]*Tabla1[[#This Row],[COSTO NORMAL]],Tabla1[[#This Row],[COSTO NORMAL]]*Tabla1[[#This Row],[KILOMETROS HASTA]])</f>
        <v>7.5</v>
      </c>
      <c r="U1651" s="2">
        <f>Tabla1[[#This Row],[KILOMETROS ADICIONALES]]*Tabla1[[#This Row],[COSTO ADICIONAL]]</f>
        <v>8.831999999999999</v>
      </c>
      <c r="V1651">
        <v>38.119999999999997</v>
      </c>
      <c r="W1651" s="2">
        <f>Tabla1[[#This Row],[COSTO NORMAL2]]+Tabla1[[#This Row],[COSTO ADICIONAL2]]</f>
        <v>16.332000000000001</v>
      </c>
    </row>
    <row r="1652" spans="1:23" x14ac:dyDescent="0.25">
      <c r="A1652" t="s">
        <v>482</v>
      </c>
      <c r="B1652" t="s">
        <v>2682</v>
      </c>
      <c r="C1652" t="s">
        <v>10743</v>
      </c>
      <c r="D1652" t="s">
        <v>13</v>
      </c>
      <c r="E1652" t="s">
        <v>14844</v>
      </c>
      <c r="F1652" t="s">
        <v>14</v>
      </c>
      <c r="G1652" t="s">
        <v>15</v>
      </c>
      <c r="H1652" t="s">
        <v>482</v>
      </c>
      <c r="I1652" t="s">
        <v>2688</v>
      </c>
      <c r="J1652" t="str">
        <f>MID(Tabla1[[#This Row],[HORA2]],1,2)</f>
        <v>12</v>
      </c>
      <c r="K1652" t="s">
        <v>43</v>
      </c>
      <c r="L1652" t="s">
        <v>31</v>
      </c>
      <c r="M1652" t="s">
        <v>14867</v>
      </c>
      <c r="N1652" t="s">
        <v>22</v>
      </c>
      <c r="O1652">
        <v>17.52</v>
      </c>
      <c r="P16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15.02</v>
      </c>
      <c r="Q1652">
        <f>IF(Tabla1[[#This Row],[SERVICIO]]="COMIDA",3,IF(Tabla1[[#This Row],[SERVICIO]]="CONTROLADO",12,IF(Tabla1[[#This Row],[SERVICIO]]="RÁPIDO",3.75,IF(Tabla1[[#This Row],[SERVICIO]]="NORMAL",2.5,))))</f>
        <v>2.5</v>
      </c>
      <c r="R1652">
        <f>IF(Tabla1[[#This Row],[SERVICIO]]="COMIDA",3.5,IF(Tabla1[[#This Row],[SERVICIO]]="CONTROLADO",8,IF(Tabla1[[#This Row],[SERVICIO]]="RÁPIDO",4.5,IF(Tabla1[[#This Row],[SERVICIO]]="NORMAL",3,))))</f>
        <v>3</v>
      </c>
      <c r="S1652">
        <f>IF(Tabla1[[#This Row],[SERVICIO]]="COMIDA",0.75,IF(Tabla1[[#This Row],[SERVICIO]]="CONTROLADO",2.65,IF(Tabla1[[#This Row],[SERVICIO]]="RÁPIDO",0.55,IF(Tabla1[[#This Row],[SERVICIO]]="NORMAL",1.2,))))</f>
        <v>1.2</v>
      </c>
      <c r="T1652" s="2">
        <f>IF(Tabla1[[#This Row],[KILOMETROS ADICIONALES]]=0,Tabla1[[#This Row],[KILOMETROS]]*Tabla1[[#This Row],[COSTO NORMAL]],Tabla1[[#This Row],[COSTO NORMAL]]*Tabla1[[#This Row],[KILOMETROS HASTA]])</f>
        <v>7.5</v>
      </c>
      <c r="U1652" s="2">
        <f>Tabla1[[#This Row],[KILOMETROS ADICIONALES]]*Tabla1[[#This Row],[COSTO ADICIONAL]]</f>
        <v>18.023999999999997</v>
      </c>
      <c r="V1652">
        <v>225.21</v>
      </c>
      <c r="W1652" s="2">
        <f>Tabla1[[#This Row],[COSTO NORMAL2]]+Tabla1[[#This Row],[COSTO ADICIONAL2]]</f>
        <v>25.523999999999997</v>
      </c>
    </row>
    <row r="1653" spans="1:23" x14ac:dyDescent="0.25">
      <c r="A1653" t="s">
        <v>482</v>
      </c>
      <c r="B1653" t="s">
        <v>2689</v>
      </c>
      <c r="C1653" t="s">
        <v>10744</v>
      </c>
      <c r="D1653" t="s">
        <v>13</v>
      </c>
      <c r="E1653" t="s">
        <v>14844</v>
      </c>
      <c r="F1653" t="s">
        <v>14</v>
      </c>
      <c r="G1653" t="s">
        <v>15</v>
      </c>
      <c r="H1653" t="s">
        <v>482</v>
      </c>
      <c r="I1653" t="s">
        <v>2690</v>
      </c>
      <c r="J1653" t="str">
        <f>MID(Tabla1[[#This Row],[HORA2]],1,2)</f>
        <v>11</v>
      </c>
      <c r="K1653" t="s">
        <v>20</v>
      </c>
      <c r="L1653" t="s">
        <v>27</v>
      </c>
      <c r="M1653" t="s">
        <v>14867</v>
      </c>
      <c r="N1653" t="s">
        <v>22</v>
      </c>
      <c r="O1653">
        <v>3.37</v>
      </c>
      <c r="P16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0.87000000000000011</v>
      </c>
      <c r="Q1653">
        <f>IF(Tabla1[[#This Row],[SERVICIO]]="COMIDA",3,IF(Tabla1[[#This Row],[SERVICIO]]="CONTROLADO",12,IF(Tabla1[[#This Row],[SERVICIO]]="RÁPIDO",3.75,IF(Tabla1[[#This Row],[SERVICIO]]="NORMAL",2.5,))))</f>
        <v>2.5</v>
      </c>
      <c r="R1653">
        <f>IF(Tabla1[[#This Row],[SERVICIO]]="COMIDA",3.5,IF(Tabla1[[#This Row],[SERVICIO]]="CONTROLADO",8,IF(Tabla1[[#This Row],[SERVICIO]]="RÁPIDO",4.5,IF(Tabla1[[#This Row],[SERVICIO]]="NORMAL",3,))))</f>
        <v>3</v>
      </c>
      <c r="S1653">
        <f>IF(Tabla1[[#This Row],[SERVICIO]]="COMIDA",0.75,IF(Tabla1[[#This Row],[SERVICIO]]="CONTROLADO",2.65,IF(Tabla1[[#This Row],[SERVICIO]]="RÁPIDO",0.55,IF(Tabla1[[#This Row],[SERVICIO]]="NORMAL",1.2,))))</f>
        <v>1.2</v>
      </c>
      <c r="T1653" s="2">
        <f>IF(Tabla1[[#This Row],[KILOMETROS ADICIONALES]]=0,Tabla1[[#This Row],[KILOMETROS]]*Tabla1[[#This Row],[COSTO NORMAL]],Tabla1[[#This Row],[COSTO NORMAL]]*Tabla1[[#This Row],[KILOMETROS HASTA]])</f>
        <v>7.5</v>
      </c>
      <c r="U1653" s="2">
        <f>Tabla1[[#This Row],[KILOMETROS ADICIONALES]]*Tabla1[[#This Row],[COSTO ADICIONAL]]</f>
        <v>1.044</v>
      </c>
      <c r="V1653">
        <v>96.89</v>
      </c>
      <c r="W1653" s="2">
        <f>Tabla1[[#This Row],[COSTO NORMAL2]]+Tabla1[[#This Row],[COSTO ADICIONAL2]]</f>
        <v>8.5440000000000005</v>
      </c>
    </row>
    <row r="1654" spans="1:23" x14ac:dyDescent="0.25">
      <c r="A1654" t="s">
        <v>482</v>
      </c>
      <c r="B1654" t="s">
        <v>2689</v>
      </c>
      <c r="C1654" t="s">
        <v>10745</v>
      </c>
      <c r="D1654" t="s">
        <v>13</v>
      </c>
      <c r="E1654" t="s">
        <v>14844</v>
      </c>
      <c r="F1654" t="s">
        <v>76</v>
      </c>
      <c r="G1654" t="s">
        <v>41</v>
      </c>
      <c r="H1654" t="s">
        <v>482</v>
      </c>
      <c r="I1654" t="s">
        <v>2691</v>
      </c>
      <c r="J1654" t="str">
        <f>MID(Tabla1[[#This Row],[HORA2]],1,2)</f>
        <v>10</v>
      </c>
      <c r="K1654" t="s">
        <v>43</v>
      </c>
      <c r="L1654" t="s">
        <v>31</v>
      </c>
      <c r="M1654" t="s">
        <v>14867</v>
      </c>
      <c r="N1654" t="s">
        <v>22</v>
      </c>
      <c r="O1654">
        <v>19.61</v>
      </c>
      <c r="P16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1654">
        <f>IF(Tabla1[[#This Row],[SERVICIO]]="COMIDA",3,IF(Tabla1[[#This Row],[SERVICIO]]="CONTROLADO",12,IF(Tabla1[[#This Row],[SERVICIO]]="RÁPIDO",3.75,IF(Tabla1[[#This Row],[SERVICIO]]="NORMAL",2.5,))))</f>
        <v>2.5</v>
      </c>
      <c r="R1654">
        <f>IF(Tabla1[[#This Row],[SERVICIO]]="COMIDA",3.5,IF(Tabla1[[#This Row],[SERVICIO]]="CONTROLADO",8,IF(Tabla1[[#This Row],[SERVICIO]]="RÁPIDO",4.5,IF(Tabla1[[#This Row],[SERVICIO]]="NORMAL",3,))))</f>
        <v>3</v>
      </c>
      <c r="S1654">
        <f>IF(Tabla1[[#This Row],[SERVICIO]]="COMIDA",0.75,IF(Tabla1[[#This Row],[SERVICIO]]="CONTROLADO",2.65,IF(Tabla1[[#This Row],[SERVICIO]]="RÁPIDO",0.55,IF(Tabla1[[#This Row],[SERVICIO]]="NORMAL",1.2,))))</f>
        <v>1.2</v>
      </c>
      <c r="T1654" s="2">
        <f>IF(Tabla1[[#This Row],[KILOMETROS ADICIONALES]]=0,Tabla1[[#This Row],[KILOMETROS]]*Tabla1[[#This Row],[COSTO NORMAL]],Tabla1[[#This Row],[COSTO NORMAL]]*Tabla1[[#This Row],[KILOMETROS HASTA]])</f>
        <v>7.5</v>
      </c>
      <c r="U1654" s="2">
        <f>Tabla1[[#This Row],[KILOMETROS ADICIONALES]]*Tabla1[[#This Row],[COSTO ADICIONAL]]</f>
        <v>20.532</v>
      </c>
      <c r="V1654">
        <v>56.67</v>
      </c>
      <c r="W1654" s="2">
        <f>Tabla1[[#This Row],[COSTO NORMAL2]]+Tabla1[[#This Row],[COSTO ADICIONAL2]]</f>
        <v>28.032</v>
      </c>
    </row>
    <row r="1655" spans="1:23" x14ac:dyDescent="0.25">
      <c r="A1655" t="s">
        <v>482</v>
      </c>
      <c r="B1655" t="s">
        <v>2689</v>
      </c>
      <c r="C1655" t="s">
        <v>10746</v>
      </c>
      <c r="D1655" t="s">
        <v>13</v>
      </c>
      <c r="E1655" t="s">
        <v>14844</v>
      </c>
      <c r="F1655" t="s">
        <v>76</v>
      </c>
      <c r="G1655" t="s">
        <v>15</v>
      </c>
      <c r="H1655" t="s">
        <v>785</v>
      </c>
      <c r="I1655" t="s">
        <v>2692</v>
      </c>
      <c r="J1655" t="str">
        <f>MID(Tabla1[[#This Row],[HORA2]],1,2)</f>
        <v>15</v>
      </c>
      <c r="K1655" t="s">
        <v>43</v>
      </c>
      <c r="L1655" t="s">
        <v>31</v>
      </c>
      <c r="M1655" t="s">
        <v>14867</v>
      </c>
      <c r="N1655" t="s">
        <v>22</v>
      </c>
      <c r="O1655">
        <v>16.739999999999998</v>
      </c>
      <c r="P16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14.239999999999998</v>
      </c>
      <c r="Q1655">
        <f>IF(Tabla1[[#This Row],[SERVICIO]]="COMIDA",3,IF(Tabla1[[#This Row],[SERVICIO]]="CONTROLADO",12,IF(Tabla1[[#This Row],[SERVICIO]]="RÁPIDO",3.75,IF(Tabla1[[#This Row],[SERVICIO]]="NORMAL",2.5,))))</f>
        <v>2.5</v>
      </c>
      <c r="R1655">
        <f>IF(Tabla1[[#This Row],[SERVICIO]]="COMIDA",3.5,IF(Tabla1[[#This Row],[SERVICIO]]="CONTROLADO",8,IF(Tabla1[[#This Row],[SERVICIO]]="RÁPIDO",4.5,IF(Tabla1[[#This Row],[SERVICIO]]="NORMAL",3,))))</f>
        <v>3</v>
      </c>
      <c r="S1655">
        <f>IF(Tabla1[[#This Row],[SERVICIO]]="COMIDA",0.75,IF(Tabla1[[#This Row],[SERVICIO]]="CONTROLADO",2.65,IF(Tabla1[[#This Row],[SERVICIO]]="RÁPIDO",0.55,IF(Tabla1[[#This Row],[SERVICIO]]="NORMAL",1.2,))))</f>
        <v>1.2</v>
      </c>
      <c r="T1655" s="2">
        <f>IF(Tabla1[[#This Row],[KILOMETROS ADICIONALES]]=0,Tabla1[[#This Row],[KILOMETROS]]*Tabla1[[#This Row],[COSTO NORMAL]],Tabla1[[#This Row],[COSTO NORMAL]]*Tabla1[[#This Row],[KILOMETROS HASTA]])</f>
        <v>7.5</v>
      </c>
      <c r="U1655" s="2">
        <f>Tabla1[[#This Row],[KILOMETROS ADICIONALES]]*Tabla1[[#This Row],[COSTO ADICIONAL]]</f>
        <v>17.087999999999997</v>
      </c>
      <c r="V1655">
        <v>240.06</v>
      </c>
      <c r="W1655" s="2">
        <f>Tabla1[[#This Row],[COSTO NORMAL2]]+Tabla1[[#This Row],[COSTO ADICIONAL2]]</f>
        <v>24.587999999999997</v>
      </c>
    </row>
    <row r="1656" spans="1:23" x14ac:dyDescent="0.25">
      <c r="A1656" t="s">
        <v>482</v>
      </c>
      <c r="B1656" t="s">
        <v>2693</v>
      </c>
      <c r="C1656" t="s">
        <v>10747</v>
      </c>
      <c r="D1656" t="s">
        <v>75</v>
      </c>
      <c r="E1656" t="s">
        <v>14844</v>
      </c>
      <c r="F1656" t="s">
        <v>14</v>
      </c>
      <c r="G1656" t="s">
        <v>15</v>
      </c>
      <c r="H1656" t="s">
        <v>785</v>
      </c>
      <c r="I1656" t="s">
        <v>2694</v>
      </c>
      <c r="J1656" t="str">
        <f>MID(Tabla1[[#This Row],[HORA2]],1,2)</f>
        <v>09</v>
      </c>
      <c r="K1656" t="s">
        <v>43</v>
      </c>
      <c r="L1656" t="s">
        <v>153</v>
      </c>
      <c r="M1656" t="s">
        <v>14867</v>
      </c>
      <c r="N1656" t="s">
        <v>22</v>
      </c>
      <c r="O1656">
        <v>18.39</v>
      </c>
      <c r="P16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15.89</v>
      </c>
      <c r="Q1656">
        <f>IF(Tabla1[[#This Row],[SERVICIO]]="COMIDA",3,IF(Tabla1[[#This Row],[SERVICIO]]="CONTROLADO",12,IF(Tabla1[[#This Row],[SERVICIO]]="RÁPIDO",3.75,IF(Tabla1[[#This Row],[SERVICIO]]="NORMAL",2.5,))))</f>
        <v>2.5</v>
      </c>
      <c r="R1656">
        <f>IF(Tabla1[[#This Row],[SERVICIO]]="COMIDA",3.5,IF(Tabla1[[#This Row],[SERVICIO]]="CONTROLADO",8,IF(Tabla1[[#This Row],[SERVICIO]]="RÁPIDO",4.5,IF(Tabla1[[#This Row],[SERVICIO]]="NORMAL",3,))))</f>
        <v>3</v>
      </c>
      <c r="S1656">
        <f>IF(Tabla1[[#This Row],[SERVICIO]]="COMIDA",0.75,IF(Tabla1[[#This Row],[SERVICIO]]="CONTROLADO",2.65,IF(Tabla1[[#This Row],[SERVICIO]]="RÁPIDO",0.55,IF(Tabla1[[#This Row],[SERVICIO]]="NORMAL",1.2,))))</f>
        <v>1.2</v>
      </c>
      <c r="T1656" s="2">
        <f>IF(Tabla1[[#This Row],[KILOMETROS ADICIONALES]]=0,Tabla1[[#This Row],[KILOMETROS]]*Tabla1[[#This Row],[COSTO NORMAL]],Tabla1[[#This Row],[COSTO NORMAL]]*Tabla1[[#This Row],[KILOMETROS HASTA]])</f>
        <v>7.5</v>
      </c>
      <c r="U1656" s="2">
        <f>Tabla1[[#This Row],[KILOMETROS ADICIONALES]]*Tabla1[[#This Row],[COSTO ADICIONAL]]</f>
        <v>19.068000000000001</v>
      </c>
      <c r="V1656">
        <v>118.24</v>
      </c>
      <c r="W1656" s="2">
        <f>Tabla1[[#This Row],[COSTO NORMAL2]]+Tabla1[[#This Row],[COSTO ADICIONAL2]]</f>
        <v>26.568000000000001</v>
      </c>
    </row>
    <row r="1657" spans="1:23" x14ac:dyDescent="0.25">
      <c r="A1657" t="s">
        <v>482</v>
      </c>
      <c r="B1657" t="s">
        <v>2693</v>
      </c>
      <c r="C1657" t="s">
        <v>10748</v>
      </c>
      <c r="D1657" t="s">
        <v>75</v>
      </c>
      <c r="E1657" t="s">
        <v>14844</v>
      </c>
      <c r="F1657" t="s">
        <v>14</v>
      </c>
      <c r="G1657" t="s">
        <v>15</v>
      </c>
      <c r="H1657" t="s">
        <v>482</v>
      </c>
      <c r="I1657" t="s">
        <v>2695</v>
      </c>
      <c r="J1657" t="str">
        <f>MID(Tabla1[[#This Row],[HORA2]],1,2)</f>
        <v>12</v>
      </c>
      <c r="K1657" t="s">
        <v>43</v>
      </c>
      <c r="L1657" t="s">
        <v>78</v>
      </c>
      <c r="M1657" t="s">
        <v>14867</v>
      </c>
      <c r="N1657" t="s">
        <v>22</v>
      </c>
      <c r="O1657">
        <v>19.82</v>
      </c>
      <c r="P16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17.32</v>
      </c>
      <c r="Q1657">
        <f>IF(Tabla1[[#This Row],[SERVICIO]]="COMIDA",3,IF(Tabla1[[#This Row],[SERVICIO]]="CONTROLADO",12,IF(Tabla1[[#This Row],[SERVICIO]]="RÁPIDO",3.75,IF(Tabla1[[#This Row],[SERVICIO]]="NORMAL",2.5,))))</f>
        <v>2.5</v>
      </c>
      <c r="R1657">
        <f>IF(Tabla1[[#This Row],[SERVICIO]]="COMIDA",3.5,IF(Tabla1[[#This Row],[SERVICIO]]="CONTROLADO",8,IF(Tabla1[[#This Row],[SERVICIO]]="RÁPIDO",4.5,IF(Tabla1[[#This Row],[SERVICIO]]="NORMAL",3,))))</f>
        <v>3</v>
      </c>
      <c r="S1657">
        <f>IF(Tabla1[[#This Row],[SERVICIO]]="COMIDA",0.75,IF(Tabla1[[#This Row],[SERVICIO]]="CONTROLADO",2.65,IF(Tabla1[[#This Row],[SERVICIO]]="RÁPIDO",0.55,IF(Tabla1[[#This Row],[SERVICIO]]="NORMAL",1.2,))))</f>
        <v>1.2</v>
      </c>
      <c r="T1657" s="2">
        <f>IF(Tabla1[[#This Row],[KILOMETROS ADICIONALES]]=0,Tabla1[[#This Row],[KILOMETROS]]*Tabla1[[#This Row],[COSTO NORMAL]],Tabla1[[#This Row],[COSTO NORMAL]]*Tabla1[[#This Row],[KILOMETROS HASTA]])</f>
        <v>7.5</v>
      </c>
      <c r="U1657" s="2">
        <f>Tabla1[[#This Row],[KILOMETROS ADICIONALES]]*Tabla1[[#This Row],[COSTO ADICIONAL]]</f>
        <v>20.783999999999999</v>
      </c>
      <c r="V1657">
        <v>162.56</v>
      </c>
      <c r="W1657" s="2">
        <f>Tabla1[[#This Row],[COSTO NORMAL2]]+Tabla1[[#This Row],[COSTO ADICIONAL2]]</f>
        <v>28.283999999999999</v>
      </c>
    </row>
    <row r="1658" spans="1:23" x14ac:dyDescent="0.25">
      <c r="A1658" t="s">
        <v>482</v>
      </c>
      <c r="B1658" t="s">
        <v>2693</v>
      </c>
      <c r="C1658" t="s">
        <v>10749</v>
      </c>
      <c r="D1658" t="s">
        <v>75</v>
      </c>
      <c r="E1658" t="s">
        <v>14844</v>
      </c>
      <c r="F1658" t="s">
        <v>14</v>
      </c>
      <c r="G1658" t="s">
        <v>15</v>
      </c>
      <c r="H1658" t="s">
        <v>482</v>
      </c>
      <c r="I1658" t="s">
        <v>2696</v>
      </c>
      <c r="J1658" t="str">
        <f>MID(Tabla1[[#This Row],[HORA2]],1,2)</f>
        <v>13</v>
      </c>
      <c r="K1658" t="s">
        <v>43</v>
      </c>
      <c r="L1658" t="s">
        <v>94</v>
      </c>
      <c r="M1658" t="s">
        <v>14867</v>
      </c>
      <c r="N1658" t="s">
        <v>22</v>
      </c>
      <c r="O1658">
        <v>3.79</v>
      </c>
      <c r="P16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</v>
      </c>
      <c r="Q1658">
        <f>IF(Tabla1[[#This Row],[SERVICIO]]="COMIDA",3,IF(Tabla1[[#This Row],[SERVICIO]]="CONTROLADO",12,IF(Tabla1[[#This Row],[SERVICIO]]="RÁPIDO",3.75,IF(Tabla1[[#This Row],[SERVICIO]]="NORMAL",2.5,))))</f>
        <v>2.5</v>
      </c>
      <c r="R1658">
        <f>IF(Tabla1[[#This Row],[SERVICIO]]="COMIDA",3.5,IF(Tabla1[[#This Row],[SERVICIO]]="CONTROLADO",8,IF(Tabla1[[#This Row],[SERVICIO]]="RÁPIDO",4.5,IF(Tabla1[[#This Row],[SERVICIO]]="NORMAL",3,))))</f>
        <v>3</v>
      </c>
      <c r="S1658">
        <f>IF(Tabla1[[#This Row],[SERVICIO]]="COMIDA",0.75,IF(Tabla1[[#This Row],[SERVICIO]]="CONTROLADO",2.65,IF(Tabla1[[#This Row],[SERVICIO]]="RÁPIDO",0.55,IF(Tabla1[[#This Row],[SERVICIO]]="NORMAL",1.2,))))</f>
        <v>1.2</v>
      </c>
      <c r="T1658" s="2">
        <f>IF(Tabla1[[#This Row],[KILOMETROS ADICIONALES]]=0,Tabla1[[#This Row],[KILOMETROS]]*Tabla1[[#This Row],[COSTO NORMAL]],Tabla1[[#This Row],[COSTO NORMAL]]*Tabla1[[#This Row],[KILOMETROS HASTA]])</f>
        <v>7.5</v>
      </c>
      <c r="U1658" s="2">
        <f>Tabla1[[#This Row],[KILOMETROS ADICIONALES]]*Tabla1[[#This Row],[COSTO ADICIONAL]]</f>
        <v>1.548</v>
      </c>
      <c r="V1658">
        <v>80.680000000000007</v>
      </c>
      <c r="W1658" s="2">
        <f>Tabla1[[#This Row],[COSTO NORMAL2]]+Tabla1[[#This Row],[COSTO ADICIONAL2]]</f>
        <v>9.048</v>
      </c>
    </row>
    <row r="1659" spans="1:23" x14ac:dyDescent="0.25">
      <c r="A1659" t="s">
        <v>482</v>
      </c>
      <c r="B1659" t="s">
        <v>2693</v>
      </c>
      <c r="C1659" t="s">
        <v>10750</v>
      </c>
      <c r="D1659" t="s">
        <v>75</v>
      </c>
      <c r="E1659" t="s">
        <v>14844</v>
      </c>
      <c r="F1659" t="s">
        <v>14</v>
      </c>
      <c r="G1659" t="s">
        <v>15</v>
      </c>
      <c r="H1659" t="s">
        <v>482</v>
      </c>
      <c r="I1659" t="s">
        <v>2697</v>
      </c>
      <c r="J1659" t="str">
        <f>MID(Tabla1[[#This Row],[HORA2]],1,2)</f>
        <v>11</v>
      </c>
      <c r="K1659" t="s">
        <v>43</v>
      </c>
      <c r="L1659" t="s">
        <v>19</v>
      </c>
      <c r="M1659" t="s">
        <v>14867</v>
      </c>
      <c r="N1659" t="s">
        <v>22</v>
      </c>
      <c r="O1659">
        <v>15</v>
      </c>
      <c r="P16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</v>
      </c>
      <c r="Q1659">
        <f>IF(Tabla1[[#This Row],[SERVICIO]]="COMIDA",3,IF(Tabla1[[#This Row],[SERVICIO]]="CONTROLADO",12,IF(Tabla1[[#This Row],[SERVICIO]]="RÁPIDO",3.75,IF(Tabla1[[#This Row],[SERVICIO]]="NORMAL",2.5,))))</f>
        <v>2.5</v>
      </c>
      <c r="R1659">
        <f>IF(Tabla1[[#This Row],[SERVICIO]]="COMIDA",3.5,IF(Tabla1[[#This Row],[SERVICIO]]="CONTROLADO",8,IF(Tabla1[[#This Row],[SERVICIO]]="RÁPIDO",4.5,IF(Tabla1[[#This Row],[SERVICIO]]="NORMAL",3,))))</f>
        <v>3</v>
      </c>
      <c r="S1659">
        <f>IF(Tabla1[[#This Row],[SERVICIO]]="COMIDA",0.75,IF(Tabla1[[#This Row],[SERVICIO]]="CONTROLADO",2.65,IF(Tabla1[[#This Row],[SERVICIO]]="RÁPIDO",0.55,IF(Tabla1[[#This Row],[SERVICIO]]="NORMAL",1.2,))))</f>
        <v>1.2</v>
      </c>
      <c r="T1659" s="2">
        <f>IF(Tabla1[[#This Row],[KILOMETROS ADICIONALES]]=0,Tabla1[[#This Row],[KILOMETROS]]*Tabla1[[#This Row],[COSTO NORMAL]],Tabla1[[#This Row],[COSTO NORMAL]]*Tabla1[[#This Row],[KILOMETROS HASTA]])</f>
        <v>7.5</v>
      </c>
      <c r="U1659" s="2">
        <f>Tabla1[[#This Row],[KILOMETROS ADICIONALES]]*Tabla1[[#This Row],[COSTO ADICIONAL]]</f>
        <v>15</v>
      </c>
      <c r="V1659">
        <v>169.36</v>
      </c>
      <c r="W1659" s="2">
        <f>Tabla1[[#This Row],[COSTO NORMAL2]]+Tabla1[[#This Row],[COSTO ADICIONAL2]]</f>
        <v>22.5</v>
      </c>
    </row>
    <row r="1660" spans="1:23" x14ac:dyDescent="0.25">
      <c r="A1660" t="s">
        <v>482</v>
      </c>
      <c r="B1660" t="s">
        <v>2693</v>
      </c>
      <c r="C1660" t="s">
        <v>10751</v>
      </c>
      <c r="D1660" t="s">
        <v>75</v>
      </c>
      <c r="E1660" t="s">
        <v>14846</v>
      </c>
      <c r="F1660" t="s">
        <v>14</v>
      </c>
      <c r="G1660" t="s">
        <v>15</v>
      </c>
      <c r="H1660" t="s">
        <v>482</v>
      </c>
      <c r="I1660" t="s">
        <v>2698</v>
      </c>
      <c r="J1660" t="str">
        <f>MID(Tabla1[[#This Row],[HORA2]],1,2)</f>
        <v>12</v>
      </c>
      <c r="K1660" t="s">
        <v>43</v>
      </c>
      <c r="L1660" t="s">
        <v>31</v>
      </c>
      <c r="M1660" t="s">
        <v>14867</v>
      </c>
      <c r="N1660" t="s">
        <v>22</v>
      </c>
      <c r="O1660">
        <v>16.88</v>
      </c>
      <c r="P16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4.879999999999999</v>
      </c>
      <c r="Q1660">
        <f>IF(Tabla1[[#This Row],[SERVICIO]]="COMIDA",3,IF(Tabla1[[#This Row],[SERVICIO]]="CONTROLADO",12,IF(Tabla1[[#This Row],[SERVICIO]]="RÁPIDO",3.75,IF(Tabla1[[#This Row],[SERVICIO]]="NORMAL",2.5,))))</f>
        <v>12</v>
      </c>
      <c r="R1660">
        <f>IF(Tabla1[[#This Row],[SERVICIO]]="COMIDA",3.5,IF(Tabla1[[#This Row],[SERVICIO]]="CONTROLADO",8,IF(Tabla1[[#This Row],[SERVICIO]]="RÁPIDO",4.5,IF(Tabla1[[#This Row],[SERVICIO]]="NORMAL",3,))))</f>
        <v>8</v>
      </c>
      <c r="S1660">
        <f>IF(Tabla1[[#This Row],[SERVICIO]]="COMIDA",0.75,IF(Tabla1[[#This Row],[SERVICIO]]="CONTROLADO",2.65,IF(Tabla1[[#This Row],[SERVICIO]]="RÁPIDO",0.55,IF(Tabla1[[#This Row],[SERVICIO]]="NORMAL",1.2,))))</f>
        <v>2.65</v>
      </c>
      <c r="T1660" s="2">
        <f>IF(Tabla1[[#This Row],[KILOMETROS ADICIONALES]]=0,Tabla1[[#This Row],[KILOMETROS]]*Tabla1[[#This Row],[COSTO NORMAL]],Tabla1[[#This Row],[COSTO NORMAL]]*Tabla1[[#This Row],[KILOMETROS HASTA]])</f>
        <v>96</v>
      </c>
      <c r="U1660" s="2">
        <f>Tabla1[[#This Row],[KILOMETROS ADICIONALES]]*Tabla1[[#This Row],[COSTO ADICIONAL]]</f>
        <v>12.931999999999997</v>
      </c>
      <c r="V1660">
        <v>233.7</v>
      </c>
      <c r="W1660" s="2">
        <f>Tabla1[[#This Row],[COSTO NORMAL2]]+Tabla1[[#This Row],[COSTO ADICIONAL2]]</f>
        <v>108.932</v>
      </c>
    </row>
    <row r="1661" spans="1:23" x14ac:dyDescent="0.25">
      <c r="A1661" t="s">
        <v>482</v>
      </c>
      <c r="B1661" t="s">
        <v>2693</v>
      </c>
      <c r="C1661" t="s">
        <v>10752</v>
      </c>
      <c r="D1661" t="s">
        <v>75</v>
      </c>
      <c r="E1661" t="s">
        <v>14844</v>
      </c>
      <c r="F1661" t="s">
        <v>14</v>
      </c>
      <c r="G1661" t="s">
        <v>15</v>
      </c>
      <c r="H1661" t="s">
        <v>482</v>
      </c>
      <c r="I1661" t="s">
        <v>2699</v>
      </c>
      <c r="J1661" t="str">
        <f>MID(Tabla1[[#This Row],[HORA2]],1,2)</f>
        <v>14</v>
      </c>
      <c r="K1661" t="s">
        <v>43</v>
      </c>
      <c r="L1661" t="s">
        <v>19</v>
      </c>
      <c r="M1661" t="s">
        <v>14867</v>
      </c>
      <c r="N1661" t="s">
        <v>22</v>
      </c>
      <c r="O1661">
        <v>15.06</v>
      </c>
      <c r="P16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12.56</v>
      </c>
      <c r="Q1661">
        <f>IF(Tabla1[[#This Row],[SERVICIO]]="COMIDA",3,IF(Tabla1[[#This Row],[SERVICIO]]="CONTROLADO",12,IF(Tabla1[[#This Row],[SERVICIO]]="RÁPIDO",3.75,IF(Tabla1[[#This Row],[SERVICIO]]="NORMAL",2.5,))))</f>
        <v>2.5</v>
      </c>
      <c r="R1661">
        <f>IF(Tabla1[[#This Row],[SERVICIO]]="COMIDA",3.5,IF(Tabla1[[#This Row],[SERVICIO]]="CONTROLADO",8,IF(Tabla1[[#This Row],[SERVICIO]]="RÁPIDO",4.5,IF(Tabla1[[#This Row],[SERVICIO]]="NORMAL",3,))))</f>
        <v>3</v>
      </c>
      <c r="S1661">
        <f>IF(Tabla1[[#This Row],[SERVICIO]]="COMIDA",0.75,IF(Tabla1[[#This Row],[SERVICIO]]="CONTROLADO",2.65,IF(Tabla1[[#This Row],[SERVICIO]]="RÁPIDO",0.55,IF(Tabla1[[#This Row],[SERVICIO]]="NORMAL",1.2,))))</f>
        <v>1.2</v>
      </c>
      <c r="T1661" s="2">
        <f>IF(Tabla1[[#This Row],[KILOMETROS ADICIONALES]]=0,Tabla1[[#This Row],[KILOMETROS]]*Tabla1[[#This Row],[COSTO NORMAL]],Tabla1[[#This Row],[COSTO NORMAL]]*Tabla1[[#This Row],[KILOMETROS HASTA]])</f>
        <v>7.5</v>
      </c>
      <c r="U1661" s="2">
        <f>Tabla1[[#This Row],[KILOMETROS ADICIONALES]]*Tabla1[[#This Row],[COSTO ADICIONAL]]</f>
        <v>15.071999999999999</v>
      </c>
      <c r="V1661">
        <v>215.14</v>
      </c>
      <c r="W1661" s="2">
        <f>Tabla1[[#This Row],[COSTO NORMAL2]]+Tabla1[[#This Row],[COSTO ADICIONAL2]]</f>
        <v>22.571999999999999</v>
      </c>
    </row>
    <row r="1662" spans="1:23" x14ac:dyDescent="0.25">
      <c r="A1662" t="s">
        <v>482</v>
      </c>
      <c r="B1662" t="s">
        <v>2693</v>
      </c>
      <c r="C1662" t="s">
        <v>10753</v>
      </c>
      <c r="D1662" t="s">
        <v>75</v>
      </c>
      <c r="E1662" t="s">
        <v>14844</v>
      </c>
      <c r="F1662" t="s">
        <v>14</v>
      </c>
      <c r="G1662" t="s">
        <v>69</v>
      </c>
      <c r="H1662" t="s">
        <v>482</v>
      </c>
      <c r="I1662" t="s">
        <v>2700</v>
      </c>
      <c r="J1662" t="str">
        <f>MID(Tabla1[[#This Row],[HORA2]],1,2)</f>
        <v>13</v>
      </c>
      <c r="K1662" t="s">
        <v>43</v>
      </c>
      <c r="L1662" t="s">
        <v>94</v>
      </c>
      <c r="M1662" t="s">
        <v>14867</v>
      </c>
      <c r="N1662" t="s">
        <v>22</v>
      </c>
      <c r="O1662">
        <v>1.56</v>
      </c>
      <c r="P16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62">
        <f>IF(Tabla1[[#This Row],[SERVICIO]]="COMIDA",3,IF(Tabla1[[#This Row],[SERVICIO]]="CONTROLADO",12,IF(Tabla1[[#This Row],[SERVICIO]]="RÁPIDO",3.75,IF(Tabla1[[#This Row],[SERVICIO]]="NORMAL",2.5,))))</f>
        <v>2.5</v>
      </c>
      <c r="R1662">
        <f>IF(Tabla1[[#This Row],[SERVICIO]]="COMIDA",3.5,IF(Tabla1[[#This Row],[SERVICIO]]="CONTROLADO",8,IF(Tabla1[[#This Row],[SERVICIO]]="RÁPIDO",4.5,IF(Tabla1[[#This Row],[SERVICIO]]="NORMAL",3,))))</f>
        <v>3</v>
      </c>
      <c r="S1662">
        <f>IF(Tabla1[[#This Row],[SERVICIO]]="COMIDA",0.75,IF(Tabla1[[#This Row],[SERVICIO]]="CONTROLADO",2.65,IF(Tabla1[[#This Row],[SERVICIO]]="RÁPIDO",0.55,IF(Tabla1[[#This Row],[SERVICIO]]="NORMAL",1.2,))))</f>
        <v>1.2</v>
      </c>
      <c r="T1662" s="2">
        <f>IF(Tabla1[[#This Row],[KILOMETROS ADICIONALES]]=0,Tabla1[[#This Row],[KILOMETROS]]*Tabla1[[#This Row],[COSTO NORMAL]],Tabla1[[#This Row],[COSTO NORMAL]]*Tabla1[[#This Row],[KILOMETROS HASTA]])</f>
        <v>4.68</v>
      </c>
      <c r="U1662" s="2">
        <f>Tabla1[[#This Row],[KILOMETROS ADICIONALES]]*Tabla1[[#This Row],[COSTO ADICIONAL]]</f>
        <v>0</v>
      </c>
      <c r="V1662">
        <v>152.57</v>
      </c>
      <c r="W1662" s="2">
        <f>Tabla1[[#This Row],[COSTO NORMAL2]]+Tabla1[[#This Row],[COSTO ADICIONAL2]]</f>
        <v>4.68</v>
      </c>
    </row>
    <row r="1663" spans="1:23" x14ac:dyDescent="0.25">
      <c r="A1663" t="s">
        <v>482</v>
      </c>
      <c r="B1663" t="s">
        <v>2693</v>
      </c>
      <c r="C1663" t="s">
        <v>10754</v>
      </c>
      <c r="D1663" t="s">
        <v>75</v>
      </c>
      <c r="E1663" t="s">
        <v>14846</v>
      </c>
      <c r="F1663" t="s">
        <v>14</v>
      </c>
      <c r="G1663" t="s">
        <v>15</v>
      </c>
      <c r="H1663" t="s">
        <v>785</v>
      </c>
      <c r="I1663" t="s">
        <v>2701</v>
      </c>
      <c r="J1663" t="str">
        <f>MID(Tabla1[[#This Row],[HORA2]],1,2)</f>
        <v>10</v>
      </c>
      <c r="K1663" t="s">
        <v>43</v>
      </c>
      <c r="L1663" t="s">
        <v>94</v>
      </c>
      <c r="M1663" t="s">
        <v>14867</v>
      </c>
      <c r="N1663" t="s">
        <v>22</v>
      </c>
      <c r="O1663">
        <v>5.13</v>
      </c>
      <c r="P16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63">
        <f>IF(Tabla1[[#This Row],[SERVICIO]]="COMIDA",3,IF(Tabla1[[#This Row],[SERVICIO]]="CONTROLADO",12,IF(Tabla1[[#This Row],[SERVICIO]]="RÁPIDO",3.75,IF(Tabla1[[#This Row],[SERVICIO]]="NORMAL",2.5,))))</f>
        <v>12</v>
      </c>
      <c r="R1663">
        <f>IF(Tabla1[[#This Row],[SERVICIO]]="COMIDA",3.5,IF(Tabla1[[#This Row],[SERVICIO]]="CONTROLADO",8,IF(Tabla1[[#This Row],[SERVICIO]]="RÁPIDO",4.5,IF(Tabla1[[#This Row],[SERVICIO]]="NORMAL",3,))))</f>
        <v>8</v>
      </c>
      <c r="S1663">
        <f>IF(Tabla1[[#This Row],[SERVICIO]]="COMIDA",0.75,IF(Tabla1[[#This Row],[SERVICIO]]="CONTROLADO",2.65,IF(Tabla1[[#This Row],[SERVICIO]]="RÁPIDO",0.55,IF(Tabla1[[#This Row],[SERVICIO]]="NORMAL",1.2,))))</f>
        <v>2.65</v>
      </c>
      <c r="T1663" s="2">
        <f>IF(Tabla1[[#This Row],[KILOMETROS ADICIONALES]]=0,Tabla1[[#This Row],[KILOMETROS]]*Tabla1[[#This Row],[COSTO NORMAL]],Tabla1[[#This Row],[COSTO NORMAL]]*Tabla1[[#This Row],[KILOMETROS HASTA]])</f>
        <v>41.04</v>
      </c>
      <c r="U1663" s="2">
        <f>Tabla1[[#This Row],[KILOMETROS ADICIONALES]]*Tabla1[[#This Row],[COSTO ADICIONAL]]</f>
        <v>0</v>
      </c>
      <c r="V1663">
        <v>99.81</v>
      </c>
      <c r="W1663" s="2">
        <f>Tabla1[[#This Row],[COSTO NORMAL2]]+Tabla1[[#This Row],[COSTO ADICIONAL2]]</f>
        <v>41.04</v>
      </c>
    </row>
    <row r="1664" spans="1:23" x14ac:dyDescent="0.25">
      <c r="A1664" t="s">
        <v>482</v>
      </c>
      <c r="B1664" t="s">
        <v>2702</v>
      </c>
      <c r="C1664" t="s">
        <v>10755</v>
      </c>
      <c r="D1664" t="s">
        <v>13</v>
      </c>
      <c r="E1664" t="s">
        <v>14844</v>
      </c>
      <c r="F1664" t="s">
        <v>14</v>
      </c>
      <c r="G1664" t="s">
        <v>24</v>
      </c>
      <c r="H1664" t="s">
        <v>482</v>
      </c>
      <c r="I1664" t="s">
        <v>2703</v>
      </c>
      <c r="J1664" t="str">
        <f>MID(Tabla1[[#This Row],[HORA2]],1,2)</f>
        <v>09</v>
      </c>
      <c r="K1664" t="s">
        <v>35</v>
      </c>
      <c r="L1664" t="s">
        <v>57</v>
      </c>
      <c r="M1664" t="s">
        <v>14867</v>
      </c>
      <c r="N1664" t="s">
        <v>22</v>
      </c>
      <c r="O1664">
        <v>18.100000000000001</v>
      </c>
      <c r="P16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1664">
        <f>IF(Tabla1[[#This Row],[SERVICIO]]="COMIDA",3,IF(Tabla1[[#This Row],[SERVICIO]]="CONTROLADO",12,IF(Tabla1[[#This Row],[SERVICIO]]="RÁPIDO",3.75,IF(Tabla1[[#This Row],[SERVICIO]]="NORMAL",2.5,))))</f>
        <v>2.5</v>
      </c>
      <c r="R1664">
        <f>IF(Tabla1[[#This Row],[SERVICIO]]="COMIDA",3.5,IF(Tabla1[[#This Row],[SERVICIO]]="CONTROLADO",8,IF(Tabla1[[#This Row],[SERVICIO]]="RÁPIDO",4.5,IF(Tabla1[[#This Row],[SERVICIO]]="NORMAL",3,))))</f>
        <v>3</v>
      </c>
      <c r="S1664">
        <f>IF(Tabla1[[#This Row],[SERVICIO]]="COMIDA",0.75,IF(Tabla1[[#This Row],[SERVICIO]]="CONTROLADO",2.65,IF(Tabla1[[#This Row],[SERVICIO]]="RÁPIDO",0.55,IF(Tabla1[[#This Row],[SERVICIO]]="NORMAL",1.2,))))</f>
        <v>1.2</v>
      </c>
      <c r="T1664" s="2">
        <f>IF(Tabla1[[#This Row],[KILOMETROS ADICIONALES]]=0,Tabla1[[#This Row],[KILOMETROS]]*Tabla1[[#This Row],[COSTO NORMAL]],Tabla1[[#This Row],[COSTO NORMAL]]*Tabla1[[#This Row],[KILOMETROS HASTA]])</f>
        <v>7.5</v>
      </c>
      <c r="U1664" s="2">
        <f>Tabla1[[#This Row],[KILOMETROS ADICIONALES]]*Tabla1[[#This Row],[COSTO ADICIONAL]]</f>
        <v>18.720000000000002</v>
      </c>
      <c r="V1664">
        <v>47.8</v>
      </c>
      <c r="W1664" s="2">
        <f>Tabla1[[#This Row],[COSTO NORMAL2]]+Tabla1[[#This Row],[COSTO ADICIONAL2]]</f>
        <v>26.220000000000002</v>
      </c>
    </row>
    <row r="1665" spans="1:23" x14ac:dyDescent="0.25">
      <c r="A1665" t="s">
        <v>482</v>
      </c>
      <c r="B1665" t="s">
        <v>2702</v>
      </c>
      <c r="C1665" t="s">
        <v>10756</v>
      </c>
      <c r="D1665" t="s">
        <v>13</v>
      </c>
      <c r="E1665" t="s">
        <v>14844</v>
      </c>
      <c r="F1665" t="s">
        <v>14</v>
      </c>
      <c r="G1665" t="s">
        <v>15</v>
      </c>
      <c r="H1665" t="s">
        <v>482</v>
      </c>
      <c r="I1665" t="s">
        <v>2704</v>
      </c>
      <c r="J1665" t="str">
        <f>MID(Tabla1[[#This Row],[HORA2]],1,2)</f>
        <v>15</v>
      </c>
      <c r="K1665" t="s">
        <v>57</v>
      </c>
      <c r="L1665" t="s">
        <v>35</v>
      </c>
      <c r="M1665" t="s">
        <v>14867</v>
      </c>
      <c r="N1665" t="s">
        <v>22</v>
      </c>
      <c r="O1665">
        <v>6.53</v>
      </c>
      <c r="P16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4.03</v>
      </c>
      <c r="Q1665">
        <f>IF(Tabla1[[#This Row],[SERVICIO]]="COMIDA",3,IF(Tabla1[[#This Row],[SERVICIO]]="CONTROLADO",12,IF(Tabla1[[#This Row],[SERVICIO]]="RÁPIDO",3.75,IF(Tabla1[[#This Row],[SERVICIO]]="NORMAL",2.5,))))</f>
        <v>2.5</v>
      </c>
      <c r="R1665">
        <f>IF(Tabla1[[#This Row],[SERVICIO]]="COMIDA",3.5,IF(Tabla1[[#This Row],[SERVICIO]]="CONTROLADO",8,IF(Tabla1[[#This Row],[SERVICIO]]="RÁPIDO",4.5,IF(Tabla1[[#This Row],[SERVICIO]]="NORMAL",3,))))</f>
        <v>3</v>
      </c>
      <c r="S1665">
        <f>IF(Tabla1[[#This Row],[SERVICIO]]="COMIDA",0.75,IF(Tabla1[[#This Row],[SERVICIO]]="CONTROLADO",2.65,IF(Tabla1[[#This Row],[SERVICIO]]="RÁPIDO",0.55,IF(Tabla1[[#This Row],[SERVICIO]]="NORMAL",1.2,))))</f>
        <v>1.2</v>
      </c>
      <c r="T1665" s="2">
        <f>IF(Tabla1[[#This Row],[KILOMETROS ADICIONALES]]=0,Tabla1[[#This Row],[KILOMETROS]]*Tabla1[[#This Row],[COSTO NORMAL]],Tabla1[[#This Row],[COSTO NORMAL]]*Tabla1[[#This Row],[KILOMETROS HASTA]])</f>
        <v>7.5</v>
      </c>
      <c r="U1665" s="2">
        <f>Tabla1[[#This Row],[KILOMETROS ADICIONALES]]*Tabla1[[#This Row],[COSTO ADICIONAL]]</f>
        <v>4.8360000000000003</v>
      </c>
      <c r="V1665">
        <v>229.59</v>
      </c>
      <c r="W1665" s="2">
        <f>Tabla1[[#This Row],[COSTO NORMAL2]]+Tabla1[[#This Row],[COSTO ADICIONAL2]]</f>
        <v>12.336</v>
      </c>
    </row>
    <row r="1666" spans="1:23" x14ac:dyDescent="0.25">
      <c r="A1666" t="s">
        <v>482</v>
      </c>
      <c r="B1666" t="s">
        <v>2702</v>
      </c>
      <c r="C1666" t="s">
        <v>10757</v>
      </c>
      <c r="D1666" t="s">
        <v>13</v>
      </c>
      <c r="E1666" t="s">
        <v>14844</v>
      </c>
      <c r="F1666" t="s">
        <v>14</v>
      </c>
      <c r="G1666" t="s">
        <v>69</v>
      </c>
      <c r="H1666" t="s">
        <v>482</v>
      </c>
      <c r="I1666" t="s">
        <v>2705</v>
      </c>
      <c r="J1666" t="str">
        <f>MID(Tabla1[[#This Row],[HORA2]],1,2)</f>
        <v>13</v>
      </c>
      <c r="K1666" t="s">
        <v>102</v>
      </c>
      <c r="L1666" t="s">
        <v>57</v>
      </c>
      <c r="M1666" t="s">
        <v>14867</v>
      </c>
      <c r="N1666" t="s">
        <v>22</v>
      </c>
      <c r="O1666">
        <v>14.5</v>
      </c>
      <c r="P16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1666">
        <f>IF(Tabla1[[#This Row],[SERVICIO]]="COMIDA",3,IF(Tabla1[[#This Row],[SERVICIO]]="CONTROLADO",12,IF(Tabla1[[#This Row],[SERVICIO]]="RÁPIDO",3.75,IF(Tabla1[[#This Row],[SERVICIO]]="NORMAL",2.5,))))</f>
        <v>2.5</v>
      </c>
      <c r="R1666">
        <f>IF(Tabla1[[#This Row],[SERVICIO]]="COMIDA",3.5,IF(Tabla1[[#This Row],[SERVICIO]]="CONTROLADO",8,IF(Tabla1[[#This Row],[SERVICIO]]="RÁPIDO",4.5,IF(Tabla1[[#This Row],[SERVICIO]]="NORMAL",3,))))</f>
        <v>3</v>
      </c>
      <c r="S1666">
        <f>IF(Tabla1[[#This Row],[SERVICIO]]="COMIDA",0.75,IF(Tabla1[[#This Row],[SERVICIO]]="CONTROLADO",2.65,IF(Tabla1[[#This Row],[SERVICIO]]="RÁPIDO",0.55,IF(Tabla1[[#This Row],[SERVICIO]]="NORMAL",1.2,))))</f>
        <v>1.2</v>
      </c>
      <c r="T1666" s="2">
        <f>IF(Tabla1[[#This Row],[KILOMETROS ADICIONALES]]=0,Tabla1[[#This Row],[KILOMETROS]]*Tabla1[[#This Row],[COSTO NORMAL]],Tabla1[[#This Row],[COSTO NORMAL]]*Tabla1[[#This Row],[KILOMETROS HASTA]])</f>
        <v>7.5</v>
      </c>
      <c r="U1666" s="2">
        <f>Tabla1[[#This Row],[KILOMETROS ADICIONALES]]*Tabla1[[#This Row],[COSTO ADICIONAL]]</f>
        <v>14.399999999999999</v>
      </c>
      <c r="V1666">
        <v>13.06</v>
      </c>
      <c r="W1666" s="2">
        <f>Tabla1[[#This Row],[COSTO NORMAL2]]+Tabla1[[#This Row],[COSTO ADICIONAL2]]</f>
        <v>21.9</v>
      </c>
    </row>
    <row r="1667" spans="1:23" x14ac:dyDescent="0.25">
      <c r="A1667" t="s">
        <v>482</v>
      </c>
      <c r="B1667" t="s">
        <v>2706</v>
      </c>
      <c r="C1667" t="s">
        <v>10758</v>
      </c>
      <c r="D1667" t="s">
        <v>13</v>
      </c>
      <c r="E1667" t="s">
        <v>14845</v>
      </c>
      <c r="F1667" t="s">
        <v>14</v>
      </c>
      <c r="G1667" t="s">
        <v>69</v>
      </c>
      <c r="H1667" t="s">
        <v>482</v>
      </c>
      <c r="I1667" t="s">
        <v>2707</v>
      </c>
      <c r="J1667" t="str">
        <f>MID(Tabla1[[#This Row],[HORA2]],1,2)</f>
        <v>08</v>
      </c>
      <c r="K1667" t="s">
        <v>43</v>
      </c>
      <c r="L1667" t="s">
        <v>35</v>
      </c>
      <c r="M1667" t="s">
        <v>14867</v>
      </c>
      <c r="N1667" t="s">
        <v>22</v>
      </c>
      <c r="O1667">
        <v>11.88</v>
      </c>
      <c r="P16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8.1300000000000008</v>
      </c>
      <c r="Q1667">
        <f>IF(Tabla1[[#This Row],[SERVICIO]]="COMIDA",3,IF(Tabla1[[#This Row],[SERVICIO]]="CONTROLADO",12,IF(Tabla1[[#This Row],[SERVICIO]]="RÁPIDO",3.75,IF(Tabla1[[#This Row],[SERVICIO]]="NORMAL",2.5,))))</f>
        <v>3.75</v>
      </c>
      <c r="R1667">
        <f>IF(Tabla1[[#This Row],[SERVICIO]]="COMIDA",3.5,IF(Tabla1[[#This Row],[SERVICIO]]="CONTROLADO",8,IF(Tabla1[[#This Row],[SERVICIO]]="RÁPIDO",4.5,IF(Tabla1[[#This Row],[SERVICIO]]="NORMAL",3,))))</f>
        <v>4.5</v>
      </c>
      <c r="S16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67" s="2">
        <f>IF(Tabla1[[#This Row],[KILOMETROS ADICIONALES]]=0,Tabla1[[#This Row],[KILOMETROS]]*Tabla1[[#This Row],[COSTO NORMAL]],Tabla1[[#This Row],[COSTO NORMAL]]*Tabla1[[#This Row],[KILOMETROS HASTA]])</f>
        <v>16.875</v>
      </c>
      <c r="U1667" s="2">
        <f>Tabla1[[#This Row],[KILOMETROS ADICIONALES]]*Tabla1[[#This Row],[COSTO ADICIONAL]]</f>
        <v>4.4715000000000007</v>
      </c>
      <c r="V1667">
        <v>117.4</v>
      </c>
      <c r="W1667" s="2">
        <f>Tabla1[[#This Row],[COSTO NORMAL2]]+Tabla1[[#This Row],[COSTO ADICIONAL2]]</f>
        <v>21.346499999999999</v>
      </c>
    </row>
    <row r="1668" spans="1:23" x14ac:dyDescent="0.25">
      <c r="A1668" t="s">
        <v>482</v>
      </c>
      <c r="B1668" t="s">
        <v>2706</v>
      </c>
      <c r="C1668" t="s">
        <v>10759</v>
      </c>
      <c r="D1668" t="s">
        <v>13</v>
      </c>
      <c r="E1668" t="s">
        <v>14844</v>
      </c>
      <c r="F1668" t="s">
        <v>14</v>
      </c>
      <c r="G1668" t="s">
        <v>15</v>
      </c>
      <c r="H1668" t="s">
        <v>100</v>
      </c>
      <c r="I1668" t="s">
        <v>2708</v>
      </c>
      <c r="J1668" t="str">
        <f>MID(Tabla1[[#This Row],[HORA2]],1,2)</f>
        <v>13</v>
      </c>
      <c r="K1668" t="s">
        <v>43</v>
      </c>
      <c r="L1668" t="s">
        <v>35</v>
      </c>
      <c r="M1668" t="s">
        <v>14867</v>
      </c>
      <c r="N1668" t="s">
        <v>22</v>
      </c>
      <c r="O1668">
        <v>3.5</v>
      </c>
      <c r="P16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</v>
      </c>
      <c r="Q1668">
        <f>IF(Tabla1[[#This Row],[SERVICIO]]="COMIDA",3,IF(Tabla1[[#This Row],[SERVICIO]]="CONTROLADO",12,IF(Tabla1[[#This Row],[SERVICIO]]="RÁPIDO",3.75,IF(Tabla1[[#This Row],[SERVICIO]]="NORMAL",2.5,))))</f>
        <v>2.5</v>
      </c>
      <c r="R1668">
        <f>IF(Tabla1[[#This Row],[SERVICIO]]="COMIDA",3.5,IF(Tabla1[[#This Row],[SERVICIO]]="CONTROLADO",8,IF(Tabla1[[#This Row],[SERVICIO]]="RÁPIDO",4.5,IF(Tabla1[[#This Row],[SERVICIO]]="NORMAL",3,))))</f>
        <v>3</v>
      </c>
      <c r="S1668">
        <f>IF(Tabla1[[#This Row],[SERVICIO]]="COMIDA",0.75,IF(Tabla1[[#This Row],[SERVICIO]]="CONTROLADO",2.65,IF(Tabla1[[#This Row],[SERVICIO]]="RÁPIDO",0.55,IF(Tabla1[[#This Row],[SERVICIO]]="NORMAL",1.2,))))</f>
        <v>1.2</v>
      </c>
      <c r="T1668" s="2">
        <f>IF(Tabla1[[#This Row],[KILOMETROS ADICIONALES]]=0,Tabla1[[#This Row],[KILOMETROS]]*Tabla1[[#This Row],[COSTO NORMAL]],Tabla1[[#This Row],[COSTO NORMAL]]*Tabla1[[#This Row],[KILOMETROS HASTA]])</f>
        <v>7.5</v>
      </c>
      <c r="U1668" s="2">
        <f>Tabla1[[#This Row],[KILOMETROS ADICIONALES]]*Tabla1[[#This Row],[COSTO ADICIONAL]]</f>
        <v>1.2</v>
      </c>
      <c r="V1668">
        <v>140.79</v>
      </c>
      <c r="W1668" s="2">
        <f>Tabla1[[#This Row],[COSTO NORMAL2]]+Tabla1[[#This Row],[COSTO ADICIONAL2]]</f>
        <v>8.6999999999999993</v>
      </c>
    </row>
    <row r="1669" spans="1:23" x14ac:dyDescent="0.25">
      <c r="A1669" t="s">
        <v>482</v>
      </c>
      <c r="B1669" t="s">
        <v>2709</v>
      </c>
      <c r="C1669" t="s">
        <v>10760</v>
      </c>
      <c r="D1669" t="s">
        <v>13</v>
      </c>
      <c r="E1669" t="s">
        <v>14846</v>
      </c>
      <c r="F1669" t="s">
        <v>14</v>
      </c>
      <c r="G1669" t="s">
        <v>15</v>
      </c>
      <c r="H1669" t="s">
        <v>482</v>
      </c>
      <c r="I1669" t="s">
        <v>2710</v>
      </c>
      <c r="J1669" t="str">
        <f>MID(Tabla1[[#This Row],[HORA2]],1,2)</f>
        <v>15</v>
      </c>
      <c r="K1669" t="s">
        <v>43</v>
      </c>
      <c r="L1669" t="s">
        <v>57</v>
      </c>
      <c r="M1669" t="s">
        <v>14867</v>
      </c>
      <c r="N1669" t="s">
        <v>22</v>
      </c>
      <c r="O1669">
        <v>5.74</v>
      </c>
      <c r="P16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69">
        <f>IF(Tabla1[[#This Row],[SERVICIO]]="COMIDA",3,IF(Tabla1[[#This Row],[SERVICIO]]="CONTROLADO",12,IF(Tabla1[[#This Row],[SERVICIO]]="RÁPIDO",3.75,IF(Tabla1[[#This Row],[SERVICIO]]="NORMAL",2.5,))))</f>
        <v>12</v>
      </c>
      <c r="R1669">
        <f>IF(Tabla1[[#This Row],[SERVICIO]]="COMIDA",3.5,IF(Tabla1[[#This Row],[SERVICIO]]="CONTROLADO",8,IF(Tabla1[[#This Row],[SERVICIO]]="RÁPIDO",4.5,IF(Tabla1[[#This Row],[SERVICIO]]="NORMAL",3,))))</f>
        <v>8</v>
      </c>
      <c r="S1669">
        <f>IF(Tabla1[[#This Row],[SERVICIO]]="COMIDA",0.75,IF(Tabla1[[#This Row],[SERVICIO]]="CONTROLADO",2.65,IF(Tabla1[[#This Row],[SERVICIO]]="RÁPIDO",0.55,IF(Tabla1[[#This Row],[SERVICIO]]="NORMAL",1.2,))))</f>
        <v>2.65</v>
      </c>
      <c r="T1669" s="2">
        <f>IF(Tabla1[[#This Row],[KILOMETROS ADICIONALES]]=0,Tabla1[[#This Row],[KILOMETROS]]*Tabla1[[#This Row],[COSTO NORMAL]],Tabla1[[#This Row],[COSTO NORMAL]]*Tabla1[[#This Row],[KILOMETROS HASTA]])</f>
        <v>45.92</v>
      </c>
      <c r="U1669" s="2">
        <f>Tabla1[[#This Row],[KILOMETROS ADICIONALES]]*Tabla1[[#This Row],[COSTO ADICIONAL]]</f>
        <v>0</v>
      </c>
      <c r="V1669">
        <v>99.79</v>
      </c>
      <c r="W1669" s="2">
        <f>Tabla1[[#This Row],[COSTO NORMAL2]]+Tabla1[[#This Row],[COSTO ADICIONAL2]]</f>
        <v>45.92</v>
      </c>
    </row>
    <row r="1670" spans="1:23" x14ac:dyDescent="0.25">
      <c r="A1670" t="s">
        <v>482</v>
      </c>
      <c r="B1670" t="s">
        <v>2711</v>
      </c>
      <c r="C1670" t="s">
        <v>10761</v>
      </c>
      <c r="D1670" t="s">
        <v>13</v>
      </c>
      <c r="E1670" t="s">
        <v>14845</v>
      </c>
      <c r="F1670" t="s">
        <v>14</v>
      </c>
      <c r="G1670" t="s">
        <v>15</v>
      </c>
      <c r="H1670" t="s">
        <v>482</v>
      </c>
      <c r="I1670" t="s">
        <v>2712</v>
      </c>
      <c r="J1670" t="str">
        <f>MID(Tabla1[[#This Row],[HORA2]],1,2)</f>
        <v>08</v>
      </c>
      <c r="K1670" t="s">
        <v>35</v>
      </c>
      <c r="L1670" t="s">
        <v>110</v>
      </c>
      <c r="M1670" t="s">
        <v>14867</v>
      </c>
      <c r="N1670" t="s">
        <v>22</v>
      </c>
      <c r="O1670">
        <v>17.86</v>
      </c>
      <c r="P16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14.11</v>
      </c>
      <c r="Q1670">
        <f>IF(Tabla1[[#This Row],[SERVICIO]]="COMIDA",3,IF(Tabla1[[#This Row],[SERVICIO]]="CONTROLADO",12,IF(Tabla1[[#This Row],[SERVICIO]]="RÁPIDO",3.75,IF(Tabla1[[#This Row],[SERVICIO]]="NORMAL",2.5,))))</f>
        <v>3.75</v>
      </c>
      <c r="R1670">
        <f>IF(Tabla1[[#This Row],[SERVICIO]]="COMIDA",3.5,IF(Tabla1[[#This Row],[SERVICIO]]="CONTROLADO",8,IF(Tabla1[[#This Row],[SERVICIO]]="RÁPIDO",4.5,IF(Tabla1[[#This Row],[SERVICIO]]="NORMAL",3,))))</f>
        <v>4.5</v>
      </c>
      <c r="S16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70" s="2">
        <f>IF(Tabla1[[#This Row],[KILOMETROS ADICIONALES]]=0,Tabla1[[#This Row],[KILOMETROS]]*Tabla1[[#This Row],[COSTO NORMAL]],Tabla1[[#This Row],[COSTO NORMAL]]*Tabla1[[#This Row],[KILOMETROS HASTA]])</f>
        <v>16.875</v>
      </c>
      <c r="U1670" s="2">
        <f>Tabla1[[#This Row],[KILOMETROS ADICIONALES]]*Tabla1[[#This Row],[COSTO ADICIONAL]]</f>
        <v>7.7605000000000004</v>
      </c>
      <c r="V1670">
        <v>218.46</v>
      </c>
      <c r="W1670" s="2">
        <f>Tabla1[[#This Row],[COSTO NORMAL2]]+Tabla1[[#This Row],[COSTO ADICIONAL2]]</f>
        <v>24.6355</v>
      </c>
    </row>
    <row r="1671" spans="1:23" x14ac:dyDescent="0.25">
      <c r="A1671" t="s">
        <v>482</v>
      </c>
      <c r="B1671" t="s">
        <v>2713</v>
      </c>
      <c r="C1671" t="s">
        <v>10762</v>
      </c>
      <c r="D1671" t="s">
        <v>13</v>
      </c>
      <c r="E1671" t="s">
        <v>14846</v>
      </c>
      <c r="F1671" t="s">
        <v>14</v>
      </c>
      <c r="G1671" t="s">
        <v>15</v>
      </c>
      <c r="H1671" t="s">
        <v>2276</v>
      </c>
      <c r="I1671" t="s">
        <v>2714</v>
      </c>
      <c r="J1671" t="str">
        <f>MID(Tabla1[[#This Row],[HORA2]],1,2)</f>
        <v>12</v>
      </c>
      <c r="K1671" t="s">
        <v>43</v>
      </c>
      <c r="L1671" t="s">
        <v>20</v>
      </c>
      <c r="M1671" t="s">
        <v>14867</v>
      </c>
      <c r="N1671" t="s">
        <v>22</v>
      </c>
      <c r="O1671">
        <v>20.61</v>
      </c>
      <c r="P16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8.61</v>
      </c>
      <c r="Q1671">
        <f>IF(Tabla1[[#This Row],[SERVICIO]]="COMIDA",3,IF(Tabla1[[#This Row],[SERVICIO]]="CONTROLADO",12,IF(Tabla1[[#This Row],[SERVICIO]]="RÁPIDO",3.75,IF(Tabla1[[#This Row],[SERVICIO]]="NORMAL",2.5,))))</f>
        <v>12</v>
      </c>
      <c r="R1671">
        <f>IF(Tabla1[[#This Row],[SERVICIO]]="COMIDA",3.5,IF(Tabla1[[#This Row],[SERVICIO]]="CONTROLADO",8,IF(Tabla1[[#This Row],[SERVICIO]]="RÁPIDO",4.5,IF(Tabla1[[#This Row],[SERVICIO]]="NORMAL",3,))))</f>
        <v>8</v>
      </c>
      <c r="S1671">
        <f>IF(Tabla1[[#This Row],[SERVICIO]]="COMIDA",0.75,IF(Tabla1[[#This Row],[SERVICIO]]="CONTROLADO",2.65,IF(Tabla1[[#This Row],[SERVICIO]]="RÁPIDO",0.55,IF(Tabla1[[#This Row],[SERVICIO]]="NORMAL",1.2,))))</f>
        <v>2.65</v>
      </c>
      <c r="T1671" s="2">
        <f>IF(Tabla1[[#This Row],[KILOMETROS ADICIONALES]]=0,Tabla1[[#This Row],[KILOMETROS]]*Tabla1[[#This Row],[COSTO NORMAL]],Tabla1[[#This Row],[COSTO NORMAL]]*Tabla1[[#This Row],[KILOMETROS HASTA]])</f>
        <v>96</v>
      </c>
      <c r="U1671" s="2">
        <f>Tabla1[[#This Row],[KILOMETROS ADICIONALES]]*Tabla1[[#This Row],[COSTO ADICIONAL]]</f>
        <v>22.816499999999998</v>
      </c>
      <c r="V1671">
        <v>49.14</v>
      </c>
      <c r="W1671" s="2">
        <f>Tabla1[[#This Row],[COSTO NORMAL2]]+Tabla1[[#This Row],[COSTO ADICIONAL2]]</f>
        <v>118.81649999999999</v>
      </c>
    </row>
    <row r="1672" spans="1:23" x14ac:dyDescent="0.25">
      <c r="A1672" t="s">
        <v>482</v>
      </c>
      <c r="B1672" t="s">
        <v>2715</v>
      </c>
      <c r="C1672" t="s">
        <v>10763</v>
      </c>
      <c r="D1672" t="s">
        <v>13</v>
      </c>
      <c r="E1672" t="s">
        <v>14847</v>
      </c>
      <c r="F1672" t="s">
        <v>14</v>
      </c>
      <c r="G1672" t="s">
        <v>15</v>
      </c>
      <c r="H1672" t="s">
        <v>482</v>
      </c>
      <c r="I1672" t="s">
        <v>2716</v>
      </c>
      <c r="J1672" t="str">
        <f>MID(Tabla1[[#This Row],[HORA2]],1,2)</f>
        <v>09</v>
      </c>
      <c r="K1672" t="s">
        <v>19</v>
      </c>
      <c r="L1672" t="s">
        <v>78</v>
      </c>
      <c r="M1672" t="s">
        <v>14867</v>
      </c>
      <c r="N1672" t="s">
        <v>22</v>
      </c>
      <c r="O1672">
        <v>8.08</v>
      </c>
      <c r="P16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5.08</v>
      </c>
      <c r="Q1672">
        <f>IF(Tabla1[[#This Row],[SERVICIO]]="COMIDA",3,IF(Tabla1[[#This Row],[SERVICIO]]="CONTROLADO",12,IF(Tabla1[[#This Row],[SERVICIO]]="RÁPIDO",3.75,IF(Tabla1[[#This Row],[SERVICIO]]="NORMAL",2.5,))))</f>
        <v>3</v>
      </c>
      <c r="R1672">
        <f>IF(Tabla1[[#This Row],[SERVICIO]]="COMIDA",3.5,IF(Tabla1[[#This Row],[SERVICIO]]="CONTROLADO",8,IF(Tabla1[[#This Row],[SERVICIO]]="RÁPIDO",4.5,IF(Tabla1[[#This Row],[SERVICIO]]="NORMAL",3,))))</f>
        <v>3.5</v>
      </c>
      <c r="S1672">
        <f>IF(Tabla1[[#This Row],[SERVICIO]]="COMIDA",0.75,IF(Tabla1[[#This Row],[SERVICIO]]="CONTROLADO",2.65,IF(Tabla1[[#This Row],[SERVICIO]]="RÁPIDO",0.55,IF(Tabla1[[#This Row],[SERVICIO]]="NORMAL",1.2,))))</f>
        <v>0.75</v>
      </c>
      <c r="T1672" s="2">
        <f>IF(Tabla1[[#This Row],[KILOMETROS ADICIONALES]]=0,Tabla1[[#This Row],[KILOMETROS]]*Tabla1[[#This Row],[COSTO NORMAL]],Tabla1[[#This Row],[COSTO NORMAL]]*Tabla1[[#This Row],[KILOMETROS HASTA]])</f>
        <v>10.5</v>
      </c>
      <c r="U1672" s="2">
        <f>Tabla1[[#This Row],[KILOMETROS ADICIONALES]]*Tabla1[[#This Row],[COSTO ADICIONAL]]</f>
        <v>3.81</v>
      </c>
      <c r="V1672">
        <v>42.59</v>
      </c>
      <c r="W1672" s="2">
        <f>Tabla1[[#This Row],[COSTO NORMAL2]]+Tabla1[[#This Row],[COSTO ADICIONAL2]]</f>
        <v>14.31</v>
      </c>
    </row>
    <row r="1673" spans="1:23" x14ac:dyDescent="0.25">
      <c r="A1673" t="s">
        <v>482</v>
      </c>
      <c r="B1673" t="s">
        <v>2717</v>
      </c>
      <c r="C1673" t="s">
        <v>10764</v>
      </c>
      <c r="D1673" t="s">
        <v>13</v>
      </c>
      <c r="E1673" t="s">
        <v>14847</v>
      </c>
      <c r="F1673" t="s">
        <v>14</v>
      </c>
      <c r="G1673" t="s">
        <v>15</v>
      </c>
      <c r="H1673" t="s">
        <v>482</v>
      </c>
      <c r="I1673" t="s">
        <v>2718</v>
      </c>
      <c r="J1673" t="str">
        <f>MID(Tabla1[[#This Row],[HORA2]],1,2)</f>
        <v>11</v>
      </c>
      <c r="K1673" t="s">
        <v>43</v>
      </c>
      <c r="L1673" t="s">
        <v>125</v>
      </c>
      <c r="M1673" t="s">
        <v>14867</v>
      </c>
      <c r="N1673" t="s">
        <v>22</v>
      </c>
      <c r="O1673">
        <v>20.11</v>
      </c>
      <c r="P16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1673">
        <f>IF(Tabla1[[#This Row],[SERVICIO]]="COMIDA",3,IF(Tabla1[[#This Row],[SERVICIO]]="CONTROLADO",12,IF(Tabla1[[#This Row],[SERVICIO]]="RÁPIDO",3.75,IF(Tabla1[[#This Row],[SERVICIO]]="NORMAL",2.5,))))</f>
        <v>3</v>
      </c>
      <c r="R1673">
        <f>IF(Tabla1[[#This Row],[SERVICIO]]="COMIDA",3.5,IF(Tabla1[[#This Row],[SERVICIO]]="CONTROLADO",8,IF(Tabla1[[#This Row],[SERVICIO]]="RÁPIDO",4.5,IF(Tabla1[[#This Row],[SERVICIO]]="NORMAL",3,))))</f>
        <v>3.5</v>
      </c>
      <c r="S1673">
        <f>IF(Tabla1[[#This Row],[SERVICIO]]="COMIDA",0.75,IF(Tabla1[[#This Row],[SERVICIO]]="CONTROLADO",2.65,IF(Tabla1[[#This Row],[SERVICIO]]="RÁPIDO",0.55,IF(Tabla1[[#This Row],[SERVICIO]]="NORMAL",1.2,))))</f>
        <v>0.75</v>
      </c>
      <c r="T1673" s="2">
        <f>IF(Tabla1[[#This Row],[KILOMETROS ADICIONALES]]=0,Tabla1[[#This Row],[KILOMETROS]]*Tabla1[[#This Row],[COSTO NORMAL]],Tabla1[[#This Row],[COSTO NORMAL]]*Tabla1[[#This Row],[KILOMETROS HASTA]])</f>
        <v>10.5</v>
      </c>
      <c r="U1673" s="2">
        <f>Tabla1[[#This Row],[KILOMETROS ADICIONALES]]*Tabla1[[#This Row],[COSTO ADICIONAL]]</f>
        <v>12.8325</v>
      </c>
      <c r="V1673">
        <v>181.78</v>
      </c>
      <c r="W1673" s="2">
        <f>Tabla1[[#This Row],[COSTO NORMAL2]]+Tabla1[[#This Row],[COSTO ADICIONAL2]]</f>
        <v>23.3325</v>
      </c>
    </row>
    <row r="1674" spans="1:23" x14ac:dyDescent="0.25">
      <c r="A1674" t="s">
        <v>482</v>
      </c>
      <c r="B1674" t="s">
        <v>2719</v>
      </c>
      <c r="C1674" t="s">
        <v>10765</v>
      </c>
      <c r="D1674" t="s">
        <v>13</v>
      </c>
      <c r="E1674" t="s">
        <v>14847</v>
      </c>
      <c r="F1674" t="s">
        <v>14</v>
      </c>
      <c r="G1674" t="s">
        <v>15</v>
      </c>
      <c r="H1674" t="s">
        <v>482</v>
      </c>
      <c r="I1674" t="s">
        <v>2720</v>
      </c>
      <c r="J1674" t="str">
        <f>MID(Tabla1[[#This Row],[HORA2]],1,2)</f>
        <v>11</v>
      </c>
      <c r="K1674" t="s">
        <v>43</v>
      </c>
      <c r="L1674" t="s">
        <v>65</v>
      </c>
      <c r="M1674" t="s">
        <v>14867</v>
      </c>
      <c r="N1674" t="s">
        <v>22</v>
      </c>
      <c r="O1674">
        <v>1.77</v>
      </c>
      <c r="P16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74">
        <f>IF(Tabla1[[#This Row],[SERVICIO]]="COMIDA",3,IF(Tabla1[[#This Row],[SERVICIO]]="CONTROLADO",12,IF(Tabla1[[#This Row],[SERVICIO]]="RÁPIDO",3.75,IF(Tabla1[[#This Row],[SERVICIO]]="NORMAL",2.5,))))</f>
        <v>3</v>
      </c>
      <c r="R1674">
        <f>IF(Tabla1[[#This Row],[SERVICIO]]="COMIDA",3.5,IF(Tabla1[[#This Row],[SERVICIO]]="CONTROLADO",8,IF(Tabla1[[#This Row],[SERVICIO]]="RÁPIDO",4.5,IF(Tabla1[[#This Row],[SERVICIO]]="NORMAL",3,))))</f>
        <v>3.5</v>
      </c>
      <c r="S1674">
        <f>IF(Tabla1[[#This Row],[SERVICIO]]="COMIDA",0.75,IF(Tabla1[[#This Row],[SERVICIO]]="CONTROLADO",2.65,IF(Tabla1[[#This Row],[SERVICIO]]="RÁPIDO",0.55,IF(Tabla1[[#This Row],[SERVICIO]]="NORMAL",1.2,))))</f>
        <v>0.75</v>
      </c>
      <c r="T1674" s="2">
        <f>IF(Tabla1[[#This Row],[KILOMETROS ADICIONALES]]=0,Tabla1[[#This Row],[KILOMETROS]]*Tabla1[[#This Row],[COSTO NORMAL]],Tabla1[[#This Row],[COSTO NORMAL]]*Tabla1[[#This Row],[KILOMETROS HASTA]])</f>
        <v>6.1950000000000003</v>
      </c>
      <c r="U1674" s="2">
        <f>Tabla1[[#This Row],[KILOMETROS ADICIONALES]]*Tabla1[[#This Row],[COSTO ADICIONAL]]</f>
        <v>0</v>
      </c>
      <c r="V1674">
        <v>90.03</v>
      </c>
      <c r="W1674" s="2">
        <f>Tabla1[[#This Row],[COSTO NORMAL2]]+Tabla1[[#This Row],[COSTO ADICIONAL2]]</f>
        <v>6.1950000000000003</v>
      </c>
    </row>
    <row r="1675" spans="1:23" x14ac:dyDescent="0.25">
      <c r="A1675" t="s">
        <v>482</v>
      </c>
      <c r="B1675" t="s">
        <v>2721</v>
      </c>
      <c r="C1675" t="s">
        <v>10766</v>
      </c>
      <c r="D1675" t="s">
        <v>13</v>
      </c>
      <c r="E1675" t="s">
        <v>14847</v>
      </c>
      <c r="F1675" t="s">
        <v>14</v>
      </c>
      <c r="G1675" t="s">
        <v>15</v>
      </c>
      <c r="H1675" t="s">
        <v>482</v>
      </c>
      <c r="I1675" t="s">
        <v>2722</v>
      </c>
      <c r="J1675" t="str">
        <f>MID(Tabla1[[#This Row],[HORA2]],1,2)</f>
        <v>11</v>
      </c>
      <c r="K1675" t="s">
        <v>19</v>
      </c>
      <c r="L1675" t="s">
        <v>92</v>
      </c>
      <c r="M1675" t="s">
        <v>14867</v>
      </c>
      <c r="N1675" t="s">
        <v>22</v>
      </c>
      <c r="O1675">
        <v>2.12</v>
      </c>
      <c r="P16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75">
        <f>IF(Tabla1[[#This Row],[SERVICIO]]="COMIDA",3,IF(Tabla1[[#This Row],[SERVICIO]]="CONTROLADO",12,IF(Tabla1[[#This Row],[SERVICIO]]="RÁPIDO",3.75,IF(Tabla1[[#This Row],[SERVICIO]]="NORMAL",2.5,))))</f>
        <v>3</v>
      </c>
      <c r="R1675">
        <f>IF(Tabla1[[#This Row],[SERVICIO]]="COMIDA",3.5,IF(Tabla1[[#This Row],[SERVICIO]]="CONTROLADO",8,IF(Tabla1[[#This Row],[SERVICIO]]="RÁPIDO",4.5,IF(Tabla1[[#This Row],[SERVICIO]]="NORMAL",3,))))</f>
        <v>3.5</v>
      </c>
      <c r="S1675">
        <f>IF(Tabla1[[#This Row],[SERVICIO]]="COMIDA",0.75,IF(Tabla1[[#This Row],[SERVICIO]]="CONTROLADO",2.65,IF(Tabla1[[#This Row],[SERVICIO]]="RÁPIDO",0.55,IF(Tabla1[[#This Row],[SERVICIO]]="NORMAL",1.2,))))</f>
        <v>0.75</v>
      </c>
      <c r="T1675" s="2">
        <f>IF(Tabla1[[#This Row],[KILOMETROS ADICIONALES]]=0,Tabla1[[#This Row],[KILOMETROS]]*Tabla1[[#This Row],[COSTO NORMAL]],Tabla1[[#This Row],[COSTO NORMAL]]*Tabla1[[#This Row],[KILOMETROS HASTA]])</f>
        <v>7.42</v>
      </c>
      <c r="U1675" s="2">
        <f>Tabla1[[#This Row],[KILOMETROS ADICIONALES]]*Tabla1[[#This Row],[COSTO ADICIONAL]]</f>
        <v>0</v>
      </c>
      <c r="V1675">
        <v>130.88</v>
      </c>
      <c r="W1675" s="2">
        <f>Tabla1[[#This Row],[COSTO NORMAL2]]+Tabla1[[#This Row],[COSTO ADICIONAL2]]</f>
        <v>7.42</v>
      </c>
    </row>
    <row r="1676" spans="1:23" x14ac:dyDescent="0.25">
      <c r="A1676" t="s">
        <v>482</v>
      </c>
      <c r="B1676" t="s">
        <v>2723</v>
      </c>
      <c r="C1676" t="s">
        <v>10767</v>
      </c>
      <c r="D1676" t="s">
        <v>13</v>
      </c>
      <c r="E1676" t="s">
        <v>14847</v>
      </c>
      <c r="F1676" t="s">
        <v>14</v>
      </c>
      <c r="G1676" t="s">
        <v>15</v>
      </c>
      <c r="H1676" t="s">
        <v>482</v>
      </c>
      <c r="I1676" t="s">
        <v>2724</v>
      </c>
      <c r="J1676" t="str">
        <f>MID(Tabla1[[#This Row],[HORA2]],1,2)</f>
        <v>11</v>
      </c>
      <c r="K1676" t="s">
        <v>19</v>
      </c>
      <c r="L1676" t="s">
        <v>94</v>
      </c>
      <c r="M1676" t="s">
        <v>14867</v>
      </c>
      <c r="N1676" t="s">
        <v>22</v>
      </c>
      <c r="O1676">
        <v>16.78</v>
      </c>
      <c r="P16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13.780000000000001</v>
      </c>
      <c r="Q1676">
        <f>IF(Tabla1[[#This Row],[SERVICIO]]="COMIDA",3,IF(Tabla1[[#This Row],[SERVICIO]]="CONTROLADO",12,IF(Tabla1[[#This Row],[SERVICIO]]="RÁPIDO",3.75,IF(Tabla1[[#This Row],[SERVICIO]]="NORMAL",2.5,))))</f>
        <v>3</v>
      </c>
      <c r="R1676">
        <f>IF(Tabla1[[#This Row],[SERVICIO]]="COMIDA",3.5,IF(Tabla1[[#This Row],[SERVICIO]]="CONTROLADO",8,IF(Tabla1[[#This Row],[SERVICIO]]="RÁPIDO",4.5,IF(Tabla1[[#This Row],[SERVICIO]]="NORMAL",3,))))</f>
        <v>3.5</v>
      </c>
      <c r="S1676">
        <f>IF(Tabla1[[#This Row],[SERVICIO]]="COMIDA",0.75,IF(Tabla1[[#This Row],[SERVICIO]]="CONTROLADO",2.65,IF(Tabla1[[#This Row],[SERVICIO]]="RÁPIDO",0.55,IF(Tabla1[[#This Row],[SERVICIO]]="NORMAL",1.2,))))</f>
        <v>0.75</v>
      </c>
      <c r="T1676" s="2">
        <f>IF(Tabla1[[#This Row],[KILOMETROS ADICIONALES]]=0,Tabla1[[#This Row],[KILOMETROS]]*Tabla1[[#This Row],[COSTO NORMAL]],Tabla1[[#This Row],[COSTO NORMAL]]*Tabla1[[#This Row],[KILOMETROS HASTA]])</f>
        <v>10.5</v>
      </c>
      <c r="U1676" s="2">
        <f>Tabla1[[#This Row],[KILOMETROS ADICIONALES]]*Tabla1[[#This Row],[COSTO ADICIONAL]]</f>
        <v>10.335000000000001</v>
      </c>
      <c r="V1676">
        <v>188.79</v>
      </c>
      <c r="W1676" s="2">
        <f>Tabla1[[#This Row],[COSTO NORMAL2]]+Tabla1[[#This Row],[COSTO ADICIONAL2]]</f>
        <v>20.835000000000001</v>
      </c>
    </row>
    <row r="1677" spans="1:23" x14ac:dyDescent="0.25">
      <c r="A1677" t="s">
        <v>482</v>
      </c>
      <c r="B1677" t="s">
        <v>2725</v>
      </c>
      <c r="C1677" t="s">
        <v>10768</v>
      </c>
      <c r="D1677" t="s">
        <v>13</v>
      </c>
      <c r="E1677" t="s">
        <v>14847</v>
      </c>
      <c r="F1677" t="s">
        <v>14</v>
      </c>
      <c r="G1677" t="s">
        <v>15</v>
      </c>
      <c r="H1677" t="s">
        <v>482</v>
      </c>
      <c r="I1677" t="s">
        <v>2726</v>
      </c>
      <c r="J1677" t="str">
        <f>MID(Tabla1[[#This Row],[HORA2]],1,2)</f>
        <v>11</v>
      </c>
      <c r="K1677" t="s">
        <v>19</v>
      </c>
      <c r="L1677" t="s">
        <v>26</v>
      </c>
      <c r="M1677" t="s">
        <v>14867</v>
      </c>
      <c r="N1677" t="s">
        <v>22</v>
      </c>
      <c r="O1677">
        <v>17.670000000000002</v>
      </c>
      <c r="P16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14.670000000000002</v>
      </c>
      <c r="Q1677">
        <f>IF(Tabla1[[#This Row],[SERVICIO]]="COMIDA",3,IF(Tabla1[[#This Row],[SERVICIO]]="CONTROLADO",12,IF(Tabla1[[#This Row],[SERVICIO]]="RÁPIDO",3.75,IF(Tabla1[[#This Row],[SERVICIO]]="NORMAL",2.5,))))</f>
        <v>3</v>
      </c>
      <c r="R1677">
        <f>IF(Tabla1[[#This Row],[SERVICIO]]="COMIDA",3.5,IF(Tabla1[[#This Row],[SERVICIO]]="CONTROLADO",8,IF(Tabla1[[#This Row],[SERVICIO]]="RÁPIDO",4.5,IF(Tabla1[[#This Row],[SERVICIO]]="NORMAL",3,))))</f>
        <v>3.5</v>
      </c>
      <c r="S1677">
        <f>IF(Tabla1[[#This Row],[SERVICIO]]="COMIDA",0.75,IF(Tabla1[[#This Row],[SERVICIO]]="CONTROLADO",2.65,IF(Tabla1[[#This Row],[SERVICIO]]="RÁPIDO",0.55,IF(Tabla1[[#This Row],[SERVICIO]]="NORMAL",1.2,))))</f>
        <v>0.75</v>
      </c>
      <c r="T1677" s="2">
        <f>IF(Tabla1[[#This Row],[KILOMETROS ADICIONALES]]=0,Tabla1[[#This Row],[KILOMETROS]]*Tabla1[[#This Row],[COSTO NORMAL]],Tabla1[[#This Row],[COSTO NORMAL]]*Tabla1[[#This Row],[KILOMETROS HASTA]])</f>
        <v>10.5</v>
      </c>
      <c r="U1677" s="2">
        <f>Tabla1[[#This Row],[KILOMETROS ADICIONALES]]*Tabla1[[#This Row],[COSTO ADICIONAL]]</f>
        <v>11.002500000000001</v>
      </c>
      <c r="V1677">
        <v>126.54</v>
      </c>
      <c r="W1677" s="2">
        <f>Tabla1[[#This Row],[COSTO NORMAL2]]+Tabla1[[#This Row],[COSTO ADICIONAL2]]</f>
        <v>21.502500000000001</v>
      </c>
    </row>
    <row r="1678" spans="1:23" x14ac:dyDescent="0.25">
      <c r="A1678" t="s">
        <v>482</v>
      </c>
      <c r="B1678" t="s">
        <v>2727</v>
      </c>
      <c r="C1678" t="s">
        <v>10769</v>
      </c>
      <c r="D1678" t="s">
        <v>13</v>
      </c>
      <c r="E1678" t="s">
        <v>14847</v>
      </c>
      <c r="F1678" t="s">
        <v>14</v>
      </c>
      <c r="G1678" t="s">
        <v>15</v>
      </c>
      <c r="H1678" t="s">
        <v>482</v>
      </c>
      <c r="I1678" t="s">
        <v>2728</v>
      </c>
      <c r="J1678" t="str">
        <f>MID(Tabla1[[#This Row],[HORA2]],1,2)</f>
        <v>10</v>
      </c>
      <c r="K1678" t="s">
        <v>19</v>
      </c>
      <c r="L1678" t="s">
        <v>102</v>
      </c>
      <c r="M1678" t="s">
        <v>14867</v>
      </c>
      <c r="N1678" t="s">
        <v>22</v>
      </c>
      <c r="O1678">
        <v>18.600000000000001</v>
      </c>
      <c r="P16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1678">
        <f>IF(Tabla1[[#This Row],[SERVICIO]]="COMIDA",3,IF(Tabla1[[#This Row],[SERVICIO]]="CONTROLADO",12,IF(Tabla1[[#This Row],[SERVICIO]]="RÁPIDO",3.75,IF(Tabla1[[#This Row],[SERVICIO]]="NORMAL",2.5,))))</f>
        <v>3</v>
      </c>
      <c r="R1678">
        <f>IF(Tabla1[[#This Row],[SERVICIO]]="COMIDA",3.5,IF(Tabla1[[#This Row],[SERVICIO]]="CONTROLADO",8,IF(Tabla1[[#This Row],[SERVICIO]]="RÁPIDO",4.5,IF(Tabla1[[#This Row],[SERVICIO]]="NORMAL",3,))))</f>
        <v>3.5</v>
      </c>
      <c r="S1678">
        <f>IF(Tabla1[[#This Row],[SERVICIO]]="COMIDA",0.75,IF(Tabla1[[#This Row],[SERVICIO]]="CONTROLADO",2.65,IF(Tabla1[[#This Row],[SERVICIO]]="RÁPIDO",0.55,IF(Tabla1[[#This Row],[SERVICIO]]="NORMAL",1.2,))))</f>
        <v>0.75</v>
      </c>
      <c r="T1678" s="2">
        <f>IF(Tabla1[[#This Row],[KILOMETROS ADICIONALES]]=0,Tabla1[[#This Row],[KILOMETROS]]*Tabla1[[#This Row],[COSTO NORMAL]],Tabla1[[#This Row],[COSTO NORMAL]]*Tabla1[[#This Row],[KILOMETROS HASTA]])</f>
        <v>10.5</v>
      </c>
      <c r="U1678" s="2">
        <f>Tabla1[[#This Row],[KILOMETROS ADICIONALES]]*Tabla1[[#This Row],[COSTO ADICIONAL]]</f>
        <v>11.700000000000001</v>
      </c>
      <c r="V1678">
        <v>190.53</v>
      </c>
      <c r="W1678" s="2">
        <f>Tabla1[[#This Row],[COSTO NORMAL2]]+Tabla1[[#This Row],[COSTO ADICIONAL2]]</f>
        <v>22.200000000000003</v>
      </c>
    </row>
    <row r="1679" spans="1:23" x14ac:dyDescent="0.25">
      <c r="A1679" t="s">
        <v>482</v>
      </c>
      <c r="B1679" t="s">
        <v>2729</v>
      </c>
      <c r="C1679" t="s">
        <v>10770</v>
      </c>
      <c r="D1679" t="s">
        <v>13</v>
      </c>
      <c r="E1679" t="s">
        <v>14847</v>
      </c>
      <c r="F1679" t="s">
        <v>14</v>
      </c>
      <c r="G1679" t="s">
        <v>15</v>
      </c>
      <c r="H1679" t="s">
        <v>482</v>
      </c>
      <c r="I1679" t="s">
        <v>2730</v>
      </c>
      <c r="J1679" t="str">
        <f>MID(Tabla1[[#This Row],[HORA2]],1,2)</f>
        <v>10</v>
      </c>
      <c r="K1679" t="s">
        <v>19</v>
      </c>
      <c r="L1679" t="s">
        <v>92</v>
      </c>
      <c r="M1679" t="s">
        <v>14867</v>
      </c>
      <c r="N1679" t="s">
        <v>22</v>
      </c>
      <c r="O1679">
        <v>14.76</v>
      </c>
      <c r="P16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11.76</v>
      </c>
      <c r="Q1679">
        <f>IF(Tabla1[[#This Row],[SERVICIO]]="COMIDA",3,IF(Tabla1[[#This Row],[SERVICIO]]="CONTROLADO",12,IF(Tabla1[[#This Row],[SERVICIO]]="RÁPIDO",3.75,IF(Tabla1[[#This Row],[SERVICIO]]="NORMAL",2.5,))))</f>
        <v>3</v>
      </c>
      <c r="R1679">
        <f>IF(Tabla1[[#This Row],[SERVICIO]]="COMIDA",3.5,IF(Tabla1[[#This Row],[SERVICIO]]="CONTROLADO",8,IF(Tabla1[[#This Row],[SERVICIO]]="RÁPIDO",4.5,IF(Tabla1[[#This Row],[SERVICIO]]="NORMAL",3,))))</f>
        <v>3.5</v>
      </c>
      <c r="S1679">
        <f>IF(Tabla1[[#This Row],[SERVICIO]]="COMIDA",0.75,IF(Tabla1[[#This Row],[SERVICIO]]="CONTROLADO",2.65,IF(Tabla1[[#This Row],[SERVICIO]]="RÁPIDO",0.55,IF(Tabla1[[#This Row],[SERVICIO]]="NORMAL",1.2,))))</f>
        <v>0.75</v>
      </c>
      <c r="T1679" s="2">
        <f>IF(Tabla1[[#This Row],[KILOMETROS ADICIONALES]]=0,Tabla1[[#This Row],[KILOMETROS]]*Tabla1[[#This Row],[COSTO NORMAL]],Tabla1[[#This Row],[COSTO NORMAL]]*Tabla1[[#This Row],[KILOMETROS HASTA]])</f>
        <v>10.5</v>
      </c>
      <c r="U1679" s="2">
        <f>Tabla1[[#This Row],[KILOMETROS ADICIONALES]]*Tabla1[[#This Row],[COSTO ADICIONAL]]</f>
        <v>8.82</v>
      </c>
      <c r="V1679">
        <v>210.34</v>
      </c>
      <c r="W1679" s="2">
        <f>Tabla1[[#This Row],[COSTO NORMAL2]]+Tabla1[[#This Row],[COSTO ADICIONAL2]]</f>
        <v>19.32</v>
      </c>
    </row>
    <row r="1680" spans="1:23" x14ac:dyDescent="0.25">
      <c r="A1680" t="s">
        <v>482</v>
      </c>
      <c r="B1680" t="s">
        <v>2731</v>
      </c>
      <c r="C1680" t="s">
        <v>10771</v>
      </c>
      <c r="D1680" t="s">
        <v>13</v>
      </c>
      <c r="E1680" t="s">
        <v>14847</v>
      </c>
      <c r="F1680" t="s">
        <v>76</v>
      </c>
      <c r="G1680" t="s">
        <v>15</v>
      </c>
      <c r="H1680" t="s">
        <v>482</v>
      </c>
      <c r="I1680" t="s">
        <v>2732</v>
      </c>
      <c r="J1680" t="str">
        <f>MID(Tabla1[[#This Row],[HORA2]],1,2)</f>
        <v>10</v>
      </c>
      <c r="K1680" t="s">
        <v>43</v>
      </c>
      <c r="L1680" t="s">
        <v>20</v>
      </c>
      <c r="M1680" t="s">
        <v>14867</v>
      </c>
      <c r="N1680" t="s">
        <v>22</v>
      </c>
      <c r="O1680">
        <v>6.38</v>
      </c>
      <c r="P16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3.38</v>
      </c>
      <c r="Q1680">
        <f>IF(Tabla1[[#This Row],[SERVICIO]]="COMIDA",3,IF(Tabla1[[#This Row],[SERVICIO]]="CONTROLADO",12,IF(Tabla1[[#This Row],[SERVICIO]]="RÁPIDO",3.75,IF(Tabla1[[#This Row],[SERVICIO]]="NORMAL",2.5,))))</f>
        <v>3</v>
      </c>
      <c r="R1680">
        <f>IF(Tabla1[[#This Row],[SERVICIO]]="COMIDA",3.5,IF(Tabla1[[#This Row],[SERVICIO]]="CONTROLADO",8,IF(Tabla1[[#This Row],[SERVICIO]]="RÁPIDO",4.5,IF(Tabla1[[#This Row],[SERVICIO]]="NORMAL",3,))))</f>
        <v>3.5</v>
      </c>
      <c r="S1680">
        <f>IF(Tabla1[[#This Row],[SERVICIO]]="COMIDA",0.75,IF(Tabla1[[#This Row],[SERVICIO]]="CONTROLADO",2.65,IF(Tabla1[[#This Row],[SERVICIO]]="RÁPIDO",0.55,IF(Tabla1[[#This Row],[SERVICIO]]="NORMAL",1.2,))))</f>
        <v>0.75</v>
      </c>
      <c r="T1680" s="2">
        <f>IF(Tabla1[[#This Row],[KILOMETROS ADICIONALES]]=0,Tabla1[[#This Row],[KILOMETROS]]*Tabla1[[#This Row],[COSTO NORMAL]],Tabla1[[#This Row],[COSTO NORMAL]]*Tabla1[[#This Row],[KILOMETROS HASTA]])</f>
        <v>10.5</v>
      </c>
      <c r="U1680" s="2">
        <f>Tabla1[[#This Row],[KILOMETROS ADICIONALES]]*Tabla1[[#This Row],[COSTO ADICIONAL]]</f>
        <v>2.5350000000000001</v>
      </c>
      <c r="V1680">
        <v>140.87</v>
      </c>
      <c r="W1680" s="2">
        <f>Tabla1[[#This Row],[COSTO NORMAL2]]+Tabla1[[#This Row],[COSTO ADICIONAL2]]</f>
        <v>13.035</v>
      </c>
    </row>
    <row r="1681" spans="1:23" x14ac:dyDescent="0.25">
      <c r="A1681" t="s">
        <v>482</v>
      </c>
      <c r="B1681" t="s">
        <v>2733</v>
      </c>
      <c r="C1681" t="s">
        <v>10772</v>
      </c>
      <c r="D1681" t="s">
        <v>13</v>
      </c>
      <c r="E1681" t="s">
        <v>14844</v>
      </c>
      <c r="F1681" t="s">
        <v>14</v>
      </c>
      <c r="G1681" t="s">
        <v>15</v>
      </c>
      <c r="H1681" t="s">
        <v>100</v>
      </c>
      <c r="I1681" t="s">
        <v>2734</v>
      </c>
      <c r="J1681" t="str">
        <f>MID(Tabla1[[#This Row],[HORA2]],1,2)</f>
        <v>11</v>
      </c>
      <c r="K1681" t="s">
        <v>43</v>
      </c>
      <c r="L1681" t="s">
        <v>110</v>
      </c>
      <c r="M1681" t="s">
        <v>14867</v>
      </c>
      <c r="N1681" t="s">
        <v>22</v>
      </c>
      <c r="O1681">
        <v>4.1399999999999997</v>
      </c>
      <c r="P16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1.6399999999999997</v>
      </c>
      <c r="Q1681">
        <f>IF(Tabla1[[#This Row],[SERVICIO]]="COMIDA",3,IF(Tabla1[[#This Row],[SERVICIO]]="CONTROLADO",12,IF(Tabla1[[#This Row],[SERVICIO]]="RÁPIDO",3.75,IF(Tabla1[[#This Row],[SERVICIO]]="NORMAL",2.5,))))</f>
        <v>2.5</v>
      </c>
      <c r="R1681">
        <f>IF(Tabla1[[#This Row],[SERVICIO]]="COMIDA",3.5,IF(Tabla1[[#This Row],[SERVICIO]]="CONTROLADO",8,IF(Tabla1[[#This Row],[SERVICIO]]="RÁPIDO",4.5,IF(Tabla1[[#This Row],[SERVICIO]]="NORMAL",3,))))</f>
        <v>3</v>
      </c>
      <c r="S1681">
        <f>IF(Tabla1[[#This Row],[SERVICIO]]="COMIDA",0.75,IF(Tabla1[[#This Row],[SERVICIO]]="CONTROLADO",2.65,IF(Tabla1[[#This Row],[SERVICIO]]="RÁPIDO",0.55,IF(Tabla1[[#This Row],[SERVICIO]]="NORMAL",1.2,))))</f>
        <v>1.2</v>
      </c>
      <c r="T1681" s="2">
        <f>IF(Tabla1[[#This Row],[KILOMETROS ADICIONALES]]=0,Tabla1[[#This Row],[KILOMETROS]]*Tabla1[[#This Row],[COSTO NORMAL]],Tabla1[[#This Row],[COSTO NORMAL]]*Tabla1[[#This Row],[KILOMETROS HASTA]])</f>
        <v>7.5</v>
      </c>
      <c r="U1681" s="2">
        <f>Tabla1[[#This Row],[KILOMETROS ADICIONALES]]*Tabla1[[#This Row],[COSTO ADICIONAL]]</f>
        <v>1.9679999999999995</v>
      </c>
      <c r="V1681">
        <v>239.82</v>
      </c>
      <c r="W1681" s="2">
        <f>Tabla1[[#This Row],[COSTO NORMAL2]]+Tabla1[[#This Row],[COSTO ADICIONAL2]]</f>
        <v>9.468</v>
      </c>
    </row>
    <row r="1682" spans="1:23" x14ac:dyDescent="0.25">
      <c r="A1682" t="s">
        <v>482</v>
      </c>
      <c r="B1682" t="s">
        <v>2735</v>
      </c>
      <c r="C1682" t="s">
        <v>10773</v>
      </c>
      <c r="D1682" t="s">
        <v>13</v>
      </c>
      <c r="E1682" t="s">
        <v>14845</v>
      </c>
      <c r="F1682" t="s">
        <v>14</v>
      </c>
      <c r="G1682" t="s">
        <v>15</v>
      </c>
      <c r="H1682" t="s">
        <v>100</v>
      </c>
      <c r="I1682" t="s">
        <v>2736</v>
      </c>
      <c r="J1682" t="str">
        <f>MID(Tabla1[[#This Row],[HORA2]],1,2)</f>
        <v>13</v>
      </c>
      <c r="K1682" t="s">
        <v>43</v>
      </c>
      <c r="L1682" t="s">
        <v>19</v>
      </c>
      <c r="M1682" t="s">
        <v>14867</v>
      </c>
      <c r="N1682" t="s">
        <v>22</v>
      </c>
      <c r="O1682">
        <v>17.13</v>
      </c>
      <c r="P16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13.379999999999999</v>
      </c>
      <c r="Q1682">
        <f>IF(Tabla1[[#This Row],[SERVICIO]]="COMIDA",3,IF(Tabla1[[#This Row],[SERVICIO]]="CONTROLADO",12,IF(Tabla1[[#This Row],[SERVICIO]]="RÁPIDO",3.75,IF(Tabla1[[#This Row],[SERVICIO]]="NORMAL",2.5,))))</f>
        <v>3.75</v>
      </c>
      <c r="R1682">
        <f>IF(Tabla1[[#This Row],[SERVICIO]]="COMIDA",3.5,IF(Tabla1[[#This Row],[SERVICIO]]="CONTROLADO",8,IF(Tabla1[[#This Row],[SERVICIO]]="RÁPIDO",4.5,IF(Tabla1[[#This Row],[SERVICIO]]="NORMAL",3,))))</f>
        <v>4.5</v>
      </c>
      <c r="S16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2" s="2">
        <f>IF(Tabla1[[#This Row],[KILOMETROS ADICIONALES]]=0,Tabla1[[#This Row],[KILOMETROS]]*Tabla1[[#This Row],[COSTO NORMAL]],Tabla1[[#This Row],[COSTO NORMAL]]*Tabla1[[#This Row],[KILOMETROS HASTA]])</f>
        <v>16.875</v>
      </c>
      <c r="U1682" s="2">
        <f>Tabla1[[#This Row],[KILOMETROS ADICIONALES]]*Tabla1[[#This Row],[COSTO ADICIONAL]]</f>
        <v>7.359</v>
      </c>
      <c r="V1682">
        <v>210.18</v>
      </c>
      <c r="W1682" s="2">
        <f>Tabla1[[#This Row],[COSTO NORMAL2]]+Tabla1[[#This Row],[COSTO ADICIONAL2]]</f>
        <v>24.234000000000002</v>
      </c>
    </row>
    <row r="1683" spans="1:23" x14ac:dyDescent="0.25">
      <c r="A1683" t="s">
        <v>482</v>
      </c>
      <c r="B1683" t="s">
        <v>2737</v>
      </c>
      <c r="C1683" t="s">
        <v>10774</v>
      </c>
      <c r="D1683" t="s">
        <v>13</v>
      </c>
      <c r="E1683" t="s">
        <v>14845</v>
      </c>
      <c r="F1683" t="s">
        <v>14</v>
      </c>
      <c r="G1683" t="s">
        <v>69</v>
      </c>
      <c r="H1683" t="s">
        <v>482</v>
      </c>
      <c r="I1683" t="s">
        <v>2738</v>
      </c>
      <c r="J1683" t="str">
        <f>MID(Tabla1[[#This Row],[HORA2]],1,2)</f>
        <v>10</v>
      </c>
      <c r="K1683" t="s">
        <v>96</v>
      </c>
      <c r="L1683" t="s">
        <v>96</v>
      </c>
      <c r="M1683" t="s">
        <v>14867</v>
      </c>
      <c r="N1683" t="s">
        <v>22</v>
      </c>
      <c r="O1683">
        <v>5.0199999999999996</v>
      </c>
      <c r="P16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1.2699999999999996</v>
      </c>
      <c r="Q1683">
        <f>IF(Tabla1[[#This Row],[SERVICIO]]="COMIDA",3,IF(Tabla1[[#This Row],[SERVICIO]]="CONTROLADO",12,IF(Tabla1[[#This Row],[SERVICIO]]="RÁPIDO",3.75,IF(Tabla1[[#This Row],[SERVICIO]]="NORMAL",2.5,))))</f>
        <v>3.75</v>
      </c>
      <c r="R1683">
        <f>IF(Tabla1[[#This Row],[SERVICIO]]="COMIDA",3.5,IF(Tabla1[[#This Row],[SERVICIO]]="CONTROLADO",8,IF(Tabla1[[#This Row],[SERVICIO]]="RÁPIDO",4.5,IF(Tabla1[[#This Row],[SERVICIO]]="NORMAL",3,))))</f>
        <v>4.5</v>
      </c>
      <c r="S16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3" s="2">
        <f>IF(Tabla1[[#This Row],[KILOMETROS ADICIONALES]]=0,Tabla1[[#This Row],[KILOMETROS]]*Tabla1[[#This Row],[COSTO NORMAL]],Tabla1[[#This Row],[COSTO NORMAL]]*Tabla1[[#This Row],[KILOMETROS HASTA]])</f>
        <v>16.875</v>
      </c>
      <c r="U1683" s="2">
        <f>Tabla1[[#This Row],[KILOMETROS ADICIONALES]]*Tabla1[[#This Row],[COSTO ADICIONAL]]</f>
        <v>0.69849999999999979</v>
      </c>
      <c r="V1683">
        <v>26.1</v>
      </c>
      <c r="W1683" s="2">
        <f>Tabla1[[#This Row],[COSTO NORMAL2]]+Tabla1[[#This Row],[COSTO ADICIONAL2]]</f>
        <v>17.573499999999999</v>
      </c>
    </row>
    <row r="1684" spans="1:23" x14ac:dyDescent="0.25">
      <c r="A1684" t="s">
        <v>482</v>
      </c>
      <c r="B1684" t="s">
        <v>2739</v>
      </c>
      <c r="C1684" t="s">
        <v>10775</v>
      </c>
      <c r="D1684" t="s">
        <v>13</v>
      </c>
      <c r="E1684" t="s">
        <v>14845</v>
      </c>
      <c r="F1684" t="s">
        <v>14</v>
      </c>
      <c r="G1684" t="s">
        <v>69</v>
      </c>
      <c r="H1684" t="s">
        <v>482</v>
      </c>
      <c r="I1684" t="s">
        <v>2740</v>
      </c>
      <c r="J1684" t="str">
        <f>MID(Tabla1[[#This Row],[HORA2]],1,2)</f>
        <v>10</v>
      </c>
      <c r="K1684" t="s">
        <v>96</v>
      </c>
      <c r="L1684" t="s">
        <v>96</v>
      </c>
      <c r="M1684" t="s">
        <v>14867</v>
      </c>
      <c r="N1684" t="s">
        <v>22</v>
      </c>
      <c r="O1684">
        <v>4.24</v>
      </c>
      <c r="P16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0.49000000000000021</v>
      </c>
      <c r="Q1684">
        <f>IF(Tabla1[[#This Row],[SERVICIO]]="COMIDA",3,IF(Tabla1[[#This Row],[SERVICIO]]="CONTROLADO",12,IF(Tabla1[[#This Row],[SERVICIO]]="RÁPIDO",3.75,IF(Tabla1[[#This Row],[SERVICIO]]="NORMAL",2.5,))))</f>
        <v>3.75</v>
      </c>
      <c r="R1684">
        <f>IF(Tabla1[[#This Row],[SERVICIO]]="COMIDA",3.5,IF(Tabla1[[#This Row],[SERVICIO]]="CONTROLADO",8,IF(Tabla1[[#This Row],[SERVICIO]]="RÁPIDO",4.5,IF(Tabla1[[#This Row],[SERVICIO]]="NORMAL",3,))))</f>
        <v>4.5</v>
      </c>
      <c r="S16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4" s="2">
        <f>IF(Tabla1[[#This Row],[KILOMETROS ADICIONALES]]=0,Tabla1[[#This Row],[KILOMETROS]]*Tabla1[[#This Row],[COSTO NORMAL]],Tabla1[[#This Row],[COSTO NORMAL]]*Tabla1[[#This Row],[KILOMETROS HASTA]])</f>
        <v>16.875</v>
      </c>
      <c r="U1684" s="2">
        <f>Tabla1[[#This Row],[KILOMETROS ADICIONALES]]*Tabla1[[#This Row],[COSTO ADICIONAL]]</f>
        <v>0.26950000000000013</v>
      </c>
      <c r="V1684">
        <v>91.13</v>
      </c>
      <c r="W1684" s="2">
        <f>Tabla1[[#This Row],[COSTO NORMAL2]]+Tabla1[[#This Row],[COSTO ADICIONAL2]]</f>
        <v>17.144500000000001</v>
      </c>
    </row>
    <row r="1685" spans="1:23" x14ac:dyDescent="0.25">
      <c r="A1685" t="s">
        <v>482</v>
      </c>
      <c r="B1685" t="s">
        <v>2741</v>
      </c>
      <c r="C1685" t="s">
        <v>10776</v>
      </c>
      <c r="D1685" t="s">
        <v>13</v>
      </c>
      <c r="E1685" t="s">
        <v>14845</v>
      </c>
      <c r="F1685" t="s">
        <v>14</v>
      </c>
      <c r="G1685" t="s">
        <v>69</v>
      </c>
      <c r="H1685" t="s">
        <v>482</v>
      </c>
      <c r="I1685" t="s">
        <v>2742</v>
      </c>
      <c r="J1685" t="str">
        <f>MID(Tabla1[[#This Row],[HORA2]],1,2)</f>
        <v>11</v>
      </c>
      <c r="K1685" t="s">
        <v>19</v>
      </c>
      <c r="L1685" t="s">
        <v>19</v>
      </c>
      <c r="M1685" t="s">
        <v>14867</v>
      </c>
      <c r="N1685" t="s">
        <v>22</v>
      </c>
      <c r="O1685">
        <v>19.27</v>
      </c>
      <c r="P16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15.52</v>
      </c>
      <c r="Q1685">
        <f>IF(Tabla1[[#This Row],[SERVICIO]]="COMIDA",3,IF(Tabla1[[#This Row],[SERVICIO]]="CONTROLADO",12,IF(Tabla1[[#This Row],[SERVICIO]]="RÁPIDO",3.75,IF(Tabla1[[#This Row],[SERVICIO]]="NORMAL",2.5,))))</f>
        <v>3.75</v>
      </c>
      <c r="R1685">
        <f>IF(Tabla1[[#This Row],[SERVICIO]]="COMIDA",3.5,IF(Tabla1[[#This Row],[SERVICIO]]="CONTROLADO",8,IF(Tabla1[[#This Row],[SERVICIO]]="RÁPIDO",4.5,IF(Tabla1[[#This Row],[SERVICIO]]="NORMAL",3,))))</f>
        <v>4.5</v>
      </c>
      <c r="S16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5" s="2">
        <f>IF(Tabla1[[#This Row],[KILOMETROS ADICIONALES]]=0,Tabla1[[#This Row],[KILOMETROS]]*Tabla1[[#This Row],[COSTO NORMAL]],Tabla1[[#This Row],[COSTO NORMAL]]*Tabla1[[#This Row],[KILOMETROS HASTA]])</f>
        <v>16.875</v>
      </c>
      <c r="U1685" s="2">
        <f>Tabla1[[#This Row],[KILOMETROS ADICIONALES]]*Tabla1[[#This Row],[COSTO ADICIONAL]]</f>
        <v>8.5359999999999996</v>
      </c>
      <c r="V1685">
        <v>17.46</v>
      </c>
      <c r="W1685" s="2">
        <f>Tabla1[[#This Row],[COSTO NORMAL2]]+Tabla1[[#This Row],[COSTO ADICIONAL2]]</f>
        <v>25.411000000000001</v>
      </c>
    </row>
    <row r="1686" spans="1:23" x14ac:dyDescent="0.25">
      <c r="A1686" t="s">
        <v>482</v>
      </c>
      <c r="B1686" t="s">
        <v>2743</v>
      </c>
      <c r="C1686" t="s">
        <v>10777</v>
      </c>
      <c r="D1686" t="s">
        <v>13</v>
      </c>
      <c r="E1686" t="s">
        <v>14845</v>
      </c>
      <c r="F1686" t="s">
        <v>14</v>
      </c>
      <c r="G1686" t="s">
        <v>15</v>
      </c>
      <c r="H1686" t="s">
        <v>482</v>
      </c>
      <c r="I1686" t="s">
        <v>2744</v>
      </c>
      <c r="J1686" t="str">
        <f>MID(Tabla1[[#This Row],[HORA2]],1,2)</f>
        <v>13</v>
      </c>
      <c r="K1686" t="s">
        <v>271</v>
      </c>
      <c r="L1686" t="s">
        <v>271</v>
      </c>
      <c r="M1686" t="s">
        <v>14867</v>
      </c>
      <c r="N1686" t="s">
        <v>22</v>
      </c>
      <c r="O1686">
        <v>1.06</v>
      </c>
      <c r="P16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86">
        <f>IF(Tabla1[[#This Row],[SERVICIO]]="COMIDA",3,IF(Tabla1[[#This Row],[SERVICIO]]="CONTROLADO",12,IF(Tabla1[[#This Row],[SERVICIO]]="RÁPIDO",3.75,IF(Tabla1[[#This Row],[SERVICIO]]="NORMAL",2.5,))))</f>
        <v>3.75</v>
      </c>
      <c r="R1686">
        <f>IF(Tabla1[[#This Row],[SERVICIO]]="COMIDA",3.5,IF(Tabla1[[#This Row],[SERVICIO]]="CONTROLADO",8,IF(Tabla1[[#This Row],[SERVICIO]]="RÁPIDO",4.5,IF(Tabla1[[#This Row],[SERVICIO]]="NORMAL",3,))))</f>
        <v>4.5</v>
      </c>
      <c r="S16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6" s="2">
        <f>IF(Tabla1[[#This Row],[KILOMETROS ADICIONALES]]=0,Tabla1[[#This Row],[KILOMETROS]]*Tabla1[[#This Row],[COSTO NORMAL]],Tabla1[[#This Row],[COSTO NORMAL]]*Tabla1[[#This Row],[KILOMETROS HASTA]])</f>
        <v>4.7700000000000005</v>
      </c>
      <c r="U1686" s="2">
        <f>Tabla1[[#This Row],[KILOMETROS ADICIONALES]]*Tabla1[[#This Row],[COSTO ADICIONAL]]</f>
        <v>0</v>
      </c>
      <c r="V1686">
        <v>228.03</v>
      </c>
      <c r="W1686" s="2">
        <f>Tabla1[[#This Row],[COSTO NORMAL2]]+Tabla1[[#This Row],[COSTO ADICIONAL2]]</f>
        <v>4.7700000000000005</v>
      </c>
    </row>
    <row r="1687" spans="1:23" x14ac:dyDescent="0.25">
      <c r="A1687" t="s">
        <v>482</v>
      </c>
      <c r="B1687" t="s">
        <v>2745</v>
      </c>
      <c r="C1687" t="s">
        <v>10778</v>
      </c>
      <c r="D1687" t="s">
        <v>13</v>
      </c>
      <c r="E1687" t="s">
        <v>14845</v>
      </c>
      <c r="F1687" t="s">
        <v>14</v>
      </c>
      <c r="G1687" t="s">
        <v>15</v>
      </c>
      <c r="H1687" t="s">
        <v>482</v>
      </c>
      <c r="I1687" t="s">
        <v>2203</v>
      </c>
      <c r="J1687" t="str">
        <f>MID(Tabla1[[#This Row],[HORA2]],1,2)</f>
        <v>12</v>
      </c>
      <c r="K1687" t="s">
        <v>26</v>
      </c>
      <c r="L1687" t="s">
        <v>49</v>
      </c>
      <c r="M1687" t="s">
        <v>14867</v>
      </c>
      <c r="N1687" t="s">
        <v>22</v>
      </c>
      <c r="O1687">
        <v>6.53</v>
      </c>
      <c r="P16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2.7800000000000002</v>
      </c>
      <c r="Q1687">
        <f>IF(Tabla1[[#This Row],[SERVICIO]]="COMIDA",3,IF(Tabla1[[#This Row],[SERVICIO]]="CONTROLADO",12,IF(Tabla1[[#This Row],[SERVICIO]]="RÁPIDO",3.75,IF(Tabla1[[#This Row],[SERVICIO]]="NORMAL",2.5,))))</f>
        <v>3.75</v>
      </c>
      <c r="R1687">
        <f>IF(Tabla1[[#This Row],[SERVICIO]]="COMIDA",3.5,IF(Tabla1[[#This Row],[SERVICIO]]="CONTROLADO",8,IF(Tabla1[[#This Row],[SERVICIO]]="RÁPIDO",4.5,IF(Tabla1[[#This Row],[SERVICIO]]="NORMAL",3,))))</f>
        <v>4.5</v>
      </c>
      <c r="S16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7" s="2">
        <f>IF(Tabla1[[#This Row],[KILOMETROS ADICIONALES]]=0,Tabla1[[#This Row],[KILOMETROS]]*Tabla1[[#This Row],[COSTO NORMAL]],Tabla1[[#This Row],[COSTO NORMAL]]*Tabla1[[#This Row],[KILOMETROS HASTA]])</f>
        <v>16.875</v>
      </c>
      <c r="U1687" s="2">
        <f>Tabla1[[#This Row],[KILOMETROS ADICIONALES]]*Tabla1[[#This Row],[COSTO ADICIONAL]]</f>
        <v>1.5290000000000004</v>
      </c>
      <c r="V1687">
        <v>114.71</v>
      </c>
      <c r="W1687" s="2">
        <f>Tabla1[[#This Row],[COSTO NORMAL2]]+Tabla1[[#This Row],[COSTO ADICIONAL2]]</f>
        <v>18.404</v>
      </c>
    </row>
    <row r="1688" spans="1:23" x14ac:dyDescent="0.25">
      <c r="A1688" t="s">
        <v>482</v>
      </c>
      <c r="B1688" t="s">
        <v>2746</v>
      </c>
      <c r="C1688" t="s">
        <v>10779</v>
      </c>
      <c r="D1688" t="s">
        <v>13</v>
      </c>
      <c r="E1688" t="s">
        <v>14845</v>
      </c>
      <c r="F1688" t="s">
        <v>14</v>
      </c>
      <c r="G1688" t="s">
        <v>15</v>
      </c>
      <c r="H1688" t="s">
        <v>482</v>
      </c>
      <c r="I1688" t="s">
        <v>2747</v>
      </c>
      <c r="J1688" t="str">
        <f>MID(Tabla1[[#This Row],[HORA2]],1,2)</f>
        <v>12</v>
      </c>
      <c r="K1688" t="s">
        <v>96</v>
      </c>
      <c r="L1688" t="s">
        <v>96</v>
      </c>
      <c r="M1688" t="s">
        <v>14867</v>
      </c>
      <c r="N1688" t="s">
        <v>22</v>
      </c>
      <c r="O1688">
        <v>17.600000000000001</v>
      </c>
      <c r="P16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13.850000000000001</v>
      </c>
      <c r="Q1688">
        <f>IF(Tabla1[[#This Row],[SERVICIO]]="COMIDA",3,IF(Tabla1[[#This Row],[SERVICIO]]="CONTROLADO",12,IF(Tabla1[[#This Row],[SERVICIO]]="RÁPIDO",3.75,IF(Tabla1[[#This Row],[SERVICIO]]="NORMAL",2.5,))))</f>
        <v>3.75</v>
      </c>
      <c r="R1688">
        <f>IF(Tabla1[[#This Row],[SERVICIO]]="COMIDA",3.5,IF(Tabla1[[#This Row],[SERVICIO]]="CONTROLADO",8,IF(Tabla1[[#This Row],[SERVICIO]]="RÁPIDO",4.5,IF(Tabla1[[#This Row],[SERVICIO]]="NORMAL",3,))))</f>
        <v>4.5</v>
      </c>
      <c r="S16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8" s="2">
        <f>IF(Tabla1[[#This Row],[KILOMETROS ADICIONALES]]=0,Tabla1[[#This Row],[KILOMETROS]]*Tabla1[[#This Row],[COSTO NORMAL]],Tabla1[[#This Row],[COSTO NORMAL]]*Tabla1[[#This Row],[KILOMETROS HASTA]])</f>
        <v>16.875</v>
      </c>
      <c r="U1688" s="2">
        <f>Tabla1[[#This Row],[KILOMETROS ADICIONALES]]*Tabla1[[#This Row],[COSTO ADICIONAL]]</f>
        <v>7.6175000000000015</v>
      </c>
      <c r="V1688">
        <v>112.43</v>
      </c>
      <c r="W1688" s="2">
        <f>Tabla1[[#This Row],[COSTO NORMAL2]]+Tabla1[[#This Row],[COSTO ADICIONAL2]]</f>
        <v>24.4925</v>
      </c>
    </row>
    <row r="1689" spans="1:23" x14ac:dyDescent="0.25">
      <c r="A1689" t="s">
        <v>482</v>
      </c>
      <c r="B1689" t="s">
        <v>2748</v>
      </c>
      <c r="C1689" t="s">
        <v>10780</v>
      </c>
      <c r="D1689" t="s">
        <v>13</v>
      </c>
      <c r="E1689" t="s">
        <v>14845</v>
      </c>
      <c r="F1689" t="s">
        <v>14</v>
      </c>
      <c r="G1689" t="s">
        <v>69</v>
      </c>
      <c r="H1689" t="s">
        <v>482</v>
      </c>
      <c r="I1689" t="s">
        <v>2749</v>
      </c>
      <c r="J1689" t="str">
        <f>MID(Tabla1[[#This Row],[HORA2]],1,2)</f>
        <v>11</v>
      </c>
      <c r="K1689" t="s">
        <v>271</v>
      </c>
      <c r="L1689" t="s">
        <v>105</v>
      </c>
      <c r="M1689" t="s">
        <v>14867</v>
      </c>
      <c r="N1689" t="s">
        <v>22</v>
      </c>
      <c r="O1689">
        <v>17.11</v>
      </c>
      <c r="P16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13.36</v>
      </c>
      <c r="Q1689">
        <f>IF(Tabla1[[#This Row],[SERVICIO]]="COMIDA",3,IF(Tabla1[[#This Row],[SERVICIO]]="CONTROLADO",12,IF(Tabla1[[#This Row],[SERVICIO]]="RÁPIDO",3.75,IF(Tabla1[[#This Row],[SERVICIO]]="NORMAL",2.5,))))</f>
        <v>3.75</v>
      </c>
      <c r="R1689">
        <f>IF(Tabla1[[#This Row],[SERVICIO]]="COMIDA",3.5,IF(Tabla1[[#This Row],[SERVICIO]]="CONTROLADO",8,IF(Tabla1[[#This Row],[SERVICIO]]="RÁPIDO",4.5,IF(Tabla1[[#This Row],[SERVICIO]]="NORMAL",3,))))</f>
        <v>4.5</v>
      </c>
      <c r="S16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89" s="2">
        <f>IF(Tabla1[[#This Row],[KILOMETROS ADICIONALES]]=0,Tabla1[[#This Row],[KILOMETROS]]*Tabla1[[#This Row],[COSTO NORMAL]],Tabla1[[#This Row],[COSTO NORMAL]]*Tabla1[[#This Row],[KILOMETROS HASTA]])</f>
        <v>16.875</v>
      </c>
      <c r="U1689" s="2">
        <f>Tabla1[[#This Row],[KILOMETROS ADICIONALES]]*Tabla1[[#This Row],[COSTO ADICIONAL]]</f>
        <v>7.3479999999999999</v>
      </c>
      <c r="V1689">
        <v>40.83</v>
      </c>
      <c r="W1689" s="2">
        <f>Tabla1[[#This Row],[COSTO NORMAL2]]+Tabla1[[#This Row],[COSTO ADICIONAL2]]</f>
        <v>24.222999999999999</v>
      </c>
    </row>
    <row r="1690" spans="1:23" x14ac:dyDescent="0.25">
      <c r="A1690" t="s">
        <v>482</v>
      </c>
      <c r="B1690" t="s">
        <v>2750</v>
      </c>
      <c r="C1690" t="s">
        <v>10781</v>
      </c>
      <c r="D1690" t="s">
        <v>13</v>
      </c>
      <c r="E1690" t="s">
        <v>14845</v>
      </c>
      <c r="F1690" t="s">
        <v>14</v>
      </c>
      <c r="G1690" t="s">
        <v>15</v>
      </c>
      <c r="H1690" t="s">
        <v>482</v>
      </c>
      <c r="I1690" t="s">
        <v>2751</v>
      </c>
      <c r="J1690" t="str">
        <f>MID(Tabla1[[#This Row],[HORA2]],1,2)</f>
        <v>13</v>
      </c>
      <c r="K1690" t="s">
        <v>26</v>
      </c>
      <c r="L1690" t="s">
        <v>49</v>
      </c>
      <c r="M1690" t="s">
        <v>14867</v>
      </c>
      <c r="N1690" t="s">
        <v>22</v>
      </c>
      <c r="O1690">
        <v>15.34</v>
      </c>
      <c r="P16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11.59</v>
      </c>
      <c r="Q1690">
        <f>IF(Tabla1[[#This Row],[SERVICIO]]="COMIDA",3,IF(Tabla1[[#This Row],[SERVICIO]]="CONTROLADO",12,IF(Tabla1[[#This Row],[SERVICIO]]="RÁPIDO",3.75,IF(Tabla1[[#This Row],[SERVICIO]]="NORMAL",2.5,))))</f>
        <v>3.75</v>
      </c>
      <c r="R1690">
        <f>IF(Tabla1[[#This Row],[SERVICIO]]="COMIDA",3.5,IF(Tabla1[[#This Row],[SERVICIO]]="CONTROLADO",8,IF(Tabla1[[#This Row],[SERVICIO]]="RÁPIDO",4.5,IF(Tabla1[[#This Row],[SERVICIO]]="NORMAL",3,))))</f>
        <v>4.5</v>
      </c>
      <c r="S16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0" s="2">
        <f>IF(Tabla1[[#This Row],[KILOMETROS ADICIONALES]]=0,Tabla1[[#This Row],[KILOMETROS]]*Tabla1[[#This Row],[COSTO NORMAL]],Tabla1[[#This Row],[COSTO NORMAL]]*Tabla1[[#This Row],[KILOMETROS HASTA]])</f>
        <v>16.875</v>
      </c>
      <c r="U1690" s="2">
        <f>Tabla1[[#This Row],[KILOMETROS ADICIONALES]]*Tabla1[[#This Row],[COSTO ADICIONAL]]</f>
        <v>6.3745000000000003</v>
      </c>
      <c r="V1690">
        <v>172.44</v>
      </c>
      <c r="W1690" s="2">
        <f>Tabla1[[#This Row],[COSTO NORMAL2]]+Tabla1[[#This Row],[COSTO ADICIONAL2]]</f>
        <v>23.249500000000001</v>
      </c>
    </row>
    <row r="1691" spans="1:23" x14ac:dyDescent="0.25">
      <c r="A1691" t="s">
        <v>482</v>
      </c>
      <c r="B1691" t="s">
        <v>2752</v>
      </c>
      <c r="C1691" t="s">
        <v>10782</v>
      </c>
      <c r="D1691" t="s">
        <v>13</v>
      </c>
      <c r="E1691" t="s">
        <v>14845</v>
      </c>
      <c r="F1691" t="s">
        <v>14</v>
      </c>
      <c r="G1691" t="s">
        <v>15</v>
      </c>
      <c r="H1691" t="s">
        <v>482</v>
      </c>
      <c r="I1691" t="s">
        <v>2753</v>
      </c>
      <c r="J1691" t="str">
        <f>MID(Tabla1[[#This Row],[HORA2]],1,2)</f>
        <v>11</v>
      </c>
      <c r="K1691" t="s">
        <v>20</v>
      </c>
      <c r="L1691" t="s">
        <v>19</v>
      </c>
      <c r="M1691" t="s">
        <v>14867</v>
      </c>
      <c r="N1691" t="s">
        <v>22</v>
      </c>
      <c r="O1691">
        <v>6.32</v>
      </c>
      <c r="P16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2.5700000000000003</v>
      </c>
      <c r="Q1691">
        <f>IF(Tabla1[[#This Row],[SERVICIO]]="COMIDA",3,IF(Tabla1[[#This Row],[SERVICIO]]="CONTROLADO",12,IF(Tabla1[[#This Row],[SERVICIO]]="RÁPIDO",3.75,IF(Tabla1[[#This Row],[SERVICIO]]="NORMAL",2.5,))))</f>
        <v>3.75</v>
      </c>
      <c r="R1691">
        <f>IF(Tabla1[[#This Row],[SERVICIO]]="COMIDA",3.5,IF(Tabla1[[#This Row],[SERVICIO]]="CONTROLADO",8,IF(Tabla1[[#This Row],[SERVICIO]]="RÁPIDO",4.5,IF(Tabla1[[#This Row],[SERVICIO]]="NORMAL",3,))))</f>
        <v>4.5</v>
      </c>
      <c r="S16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1" s="2">
        <f>IF(Tabla1[[#This Row],[KILOMETROS ADICIONALES]]=0,Tabla1[[#This Row],[KILOMETROS]]*Tabla1[[#This Row],[COSTO NORMAL]],Tabla1[[#This Row],[COSTO NORMAL]]*Tabla1[[#This Row],[KILOMETROS HASTA]])</f>
        <v>16.875</v>
      </c>
      <c r="U1691" s="2">
        <f>Tabla1[[#This Row],[KILOMETROS ADICIONALES]]*Tabla1[[#This Row],[COSTO ADICIONAL]]</f>
        <v>1.4135000000000002</v>
      </c>
      <c r="V1691">
        <v>5.29</v>
      </c>
      <c r="W1691" s="2">
        <f>Tabla1[[#This Row],[COSTO NORMAL2]]+Tabla1[[#This Row],[COSTO ADICIONAL2]]</f>
        <v>18.288499999999999</v>
      </c>
    </row>
    <row r="1692" spans="1:23" x14ac:dyDescent="0.25">
      <c r="A1692" t="s">
        <v>482</v>
      </c>
      <c r="B1692" t="s">
        <v>2754</v>
      </c>
      <c r="C1692" t="s">
        <v>10783</v>
      </c>
      <c r="D1692" t="s">
        <v>13</v>
      </c>
      <c r="E1692" t="s">
        <v>14845</v>
      </c>
      <c r="F1692" t="s">
        <v>14</v>
      </c>
      <c r="G1692" t="s">
        <v>15</v>
      </c>
      <c r="H1692" t="s">
        <v>482</v>
      </c>
      <c r="I1692" t="s">
        <v>2755</v>
      </c>
      <c r="J1692" t="str">
        <f>MID(Tabla1[[#This Row],[HORA2]],1,2)</f>
        <v>12</v>
      </c>
      <c r="K1692" t="s">
        <v>26</v>
      </c>
      <c r="L1692" t="s">
        <v>19</v>
      </c>
      <c r="M1692" t="s">
        <v>14867</v>
      </c>
      <c r="N1692" t="s">
        <v>22</v>
      </c>
      <c r="O1692">
        <v>9.69</v>
      </c>
      <c r="P16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5.9399999999999995</v>
      </c>
      <c r="Q1692">
        <f>IF(Tabla1[[#This Row],[SERVICIO]]="COMIDA",3,IF(Tabla1[[#This Row],[SERVICIO]]="CONTROLADO",12,IF(Tabla1[[#This Row],[SERVICIO]]="RÁPIDO",3.75,IF(Tabla1[[#This Row],[SERVICIO]]="NORMAL",2.5,))))</f>
        <v>3.75</v>
      </c>
      <c r="R1692">
        <f>IF(Tabla1[[#This Row],[SERVICIO]]="COMIDA",3.5,IF(Tabla1[[#This Row],[SERVICIO]]="CONTROLADO",8,IF(Tabla1[[#This Row],[SERVICIO]]="RÁPIDO",4.5,IF(Tabla1[[#This Row],[SERVICIO]]="NORMAL",3,))))</f>
        <v>4.5</v>
      </c>
      <c r="S16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2" s="2">
        <f>IF(Tabla1[[#This Row],[KILOMETROS ADICIONALES]]=0,Tabla1[[#This Row],[KILOMETROS]]*Tabla1[[#This Row],[COSTO NORMAL]],Tabla1[[#This Row],[COSTO NORMAL]]*Tabla1[[#This Row],[KILOMETROS HASTA]])</f>
        <v>16.875</v>
      </c>
      <c r="U1692" s="2">
        <f>Tabla1[[#This Row],[KILOMETROS ADICIONALES]]*Tabla1[[#This Row],[COSTO ADICIONAL]]</f>
        <v>3.2669999999999999</v>
      </c>
      <c r="V1692">
        <v>114.01</v>
      </c>
      <c r="W1692" s="2">
        <f>Tabla1[[#This Row],[COSTO NORMAL2]]+Tabla1[[#This Row],[COSTO ADICIONAL2]]</f>
        <v>20.141999999999999</v>
      </c>
    </row>
    <row r="1693" spans="1:23" x14ac:dyDescent="0.25">
      <c r="A1693" t="s">
        <v>482</v>
      </c>
      <c r="B1693" t="s">
        <v>2756</v>
      </c>
      <c r="C1693" t="s">
        <v>10784</v>
      </c>
      <c r="D1693" t="s">
        <v>13</v>
      </c>
      <c r="E1693" t="s">
        <v>14844</v>
      </c>
      <c r="F1693" t="s">
        <v>14</v>
      </c>
      <c r="G1693" t="s">
        <v>15</v>
      </c>
      <c r="H1693" t="s">
        <v>100</v>
      </c>
      <c r="I1693" t="s">
        <v>591</v>
      </c>
      <c r="J1693" t="str">
        <f>MID(Tabla1[[#This Row],[HORA2]],1,2)</f>
        <v>14</v>
      </c>
      <c r="K1693" t="s">
        <v>43</v>
      </c>
      <c r="L1693" t="s">
        <v>57</v>
      </c>
      <c r="M1693" t="s">
        <v>14867</v>
      </c>
      <c r="N1693" t="s">
        <v>22</v>
      </c>
      <c r="O1693">
        <v>13.34</v>
      </c>
      <c r="P16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10.84</v>
      </c>
      <c r="Q1693">
        <f>IF(Tabla1[[#This Row],[SERVICIO]]="COMIDA",3,IF(Tabla1[[#This Row],[SERVICIO]]="CONTROLADO",12,IF(Tabla1[[#This Row],[SERVICIO]]="RÁPIDO",3.75,IF(Tabla1[[#This Row],[SERVICIO]]="NORMAL",2.5,))))</f>
        <v>2.5</v>
      </c>
      <c r="R1693">
        <f>IF(Tabla1[[#This Row],[SERVICIO]]="COMIDA",3.5,IF(Tabla1[[#This Row],[SERVICIO]]="CONTROLADO",8,IF(Tabla1[[#This Row],[SERVICIO]]="RÁPIDO",4.5,IF(Tabla1[[#This Row],[SERVICIO]]="NORMAL",3,))))</f>
        <v>3</v>
      </c>
      <c r="S1693">
        <f>IF(Tabla1[[#This Row],[SERVICIO]]="COMIDA",0.75,IF(Tabla1[[#This Row],[SERVICIO]]="CONTROLADO",2.65,IF(Tabla1[[#This Row],[SERVICIO]]="RÁPIDO",0.55,IF(Tabla1[[#This Row],[SERVICIO]]="NORMAL",1.2,))))</f>
        <v>1.2</v>
      </c>
      <c r="T1693" s="2">
        <f>IF(Tabla1[[#This Row],[KILOMETROS ADICIONALES]]=0,Tabla1[[#This Row],[KILOMETROS]]*Tabla1[[#This Row],[COSTO NORMAL]],Tabla1[[#This Row],[COSTO NORMAL]]*Tabla1[[#This Row],[KILOMETROS HASTA]])</f>
        <v>7.5</v>
      </c>
      <c r="U1693" s="2">
        <f>Tabla1[[#This Row],[KILOMETROS ADICIONALES]]*Tabla1[[#This Row],[COSTO ADICIONAL]]</f>
        <v>13.007999999999999</v>
      </c>
      <c r="V1693">
        <v>203.07</v>
      </c>
      <c r="W1693" s="2">
        <f>Tabla1[[#This Row],[COSTO NORMAL2]]+Tabla1[[#This Row],[COSTO ADICIONAL2]]</f>
        <v>20.507999999999999</v>
      </c>
    </row>
    <row r="1694" spans="1:23" x14ac:dyDescent="0.25">
      <c r="A1694" t="s">
        <v>482</v>
      </c>
      <c r="B1694" t="s">
        <v>2757</v>
      </c>
      <c r="C1694" t="s">
        <v>10785</v>
      </c>
      <c r="D1694" t="s">
        <v>13</v>
      </c>
      <c r="E1694" t="s">
        <v>14845</v>
      </c>
      <c r="F1694" t="s">
        <v>76</v>
      </c>
      <c r="G1694" t="s">
        <v>69</v>
      </c>
      <c r="H1694" t="s">
        <v>482</v>
      </c>
      <c r="I1694" t="s">
        <v>2758</v>
      </c>
      <c r="J1694" t="str">
        <f>MID(Tabla1[[#This Row],[HORA2]],1,2)</f>
        <v>11</v>
      </c>
      <c r="K1694" t="s">
        <v>31</v>
      </c>
      <c r="L1694" t="s">
        <v>188</v>
      </c>
      <c r="M1694" t="s">
        <v>14867</v>
      </c>
      <c r="N1694" t="s">
        <v>22</v>
      </c>
      <c r="O1694">
        <v>5.61</v>
      </c>
      <c r="P16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1.8600000000000003</v>
      </c>
      <c r="Q1694">
        <f>IF(Tabla1[[#This Row],[SERVICIO]]="COMIDA",3,IF(Tabla1[[#This Row],[SERVICIO]]="CONTROLADO",12,IF(Tabla1[[#This Row],[SERVICIO]]="RÁPIDO",3.75,IF(Tabla1[[#This Row],[SERVICIO]]="NORMAL",2.5,))))</f>
        <v>3.75</v>
      </c>
      <c r="R1694">
        <f>IF(Tabla1[[#This Row],[SERVICIO]]="COMIDA",3.5,IF(Tabla1[[#This Row],[SERVICIO]]="CONTROLADO",8,IF(Tabla1[[#This Row],[SERVICIO]]="RÁPIDO",4.5,IF(Tabla1[[#This Row],[SERVICIO]]="NORMAL",3,))))</f>
        <v>4.5</v>
      </c>
      <c r="S16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4" s="2">
        <f>IF(Tabla1[[#This Row],[KILOMETROS ADICIONALES]]=0,Tabla1[[#This Row],[KILOMETROS]]*Tabla1[[#This Row],[COSTO NORMAL]],Tabla1[[#This Row],[COSTO NORMAL]]*Tabla1[[#This Row],[KILOMETROS HASTA]])</f>
        <v>16.875</v>
      </c>
      <c r="U1694" s="2">
        <f>Tabla1[[#This Row],[KILOMETROS ADICIONALES]]*Tabla1[[#This Row],[COSTO ADICIONAL]]</f>
        <v>1.0230000000000004</v>
      </c>
      <c r="V1694">
        <v>84.92</v>
      </c>
      <c r="W1694" s="2">
        <f>Tabla1[[#This Row],[COSTO NORMAL2]]+Tabla1[[#This Row],[COSTO ADICIONAL2]]</f>
        <v>17.898</v>
      </c>
    </row>
    <row r="1695" spans="1:23" x14ac:dyDescent="0.25">
      <c r="A1695" t="s">
        <v>482</v>
      </c>
      <c r="B1695" t="s">
        <v>2759</v>
      </c>
      <c r="C1695" t="s">
        <v>10786</v>
      </c>
      <c r="D1695" t="s">
        <v>13</v>
      </c>
      <c r="E1695" t="s">
        <v>14845</v>
      </c>
      <c r="F1695" t="s">
        <v>76</v>
      </c>
      <c r="G1695" t="s">
        <v>69</v>
      </c>
      <c r="H1695" t="s">
        <v>482</v>
      </c>
      <c r="I1695" t="s">
        <v>2760</v>
      </c>
      <c r="J1695" t="str">
        <f>MID(Tabla1[[#This Row],[HORA2]],1,2)</f>
        <v>12</v>
      </c>
      <c r="K1695" t="s">
        <v>96</v>
      </c>
      <c r="L1695" t="s">
        <v>96</v>
      </c>
      <c r="M1695" t="s">
        <v>14867</v>
      </c>
      <c r="N1695" t="s">
        <v>22</v>
      </c>
      <c r="O1695">
        <v>16.260000000000002</v>
      </c>
      <c r="P16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12.510000000000002</v>
      </c>
      <c r="Q1695">
        <f>IF(Tabla1[[#This Row],[SERVICIO]]="COMIDA",3,IF(Tabla1[[#This Row],[SERVICIO]]="CONTROLADO",12,IF(Tabla1[[#This Row],[SERVICIO]]="RÁPIDO",3.75,IF(Tabla1[[#This Row],[SERVICIO]]="NORMAL",2.5,))))</f>
        <v>3.75</v>
      </c>
      <c r="R1695">
        <f>IF(Tabla1[[#This Row],[SERVICIO]]="COMIDA",3.5,IF(Tabla1[[#This Row],[SERVICIO]]="CONTROLADO",8,IF(Tabla1[[#This Row],[SERVICIO]]="RÁPIDO",4.5,IF(Tabla1[[#This Row],[SERVICIO]]="NORMAL",3,))))</f>
        <v>4.5</v>
      </c>
      <c r="S16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5" s="2">
        <f>IF(Tabla1[[#This Row],[KILOMETROS ADICIONALES]]=0,Tabla1[[#This Row],[KILOMETROS]]*Tabla1[[#This Row],[COSTO NORMAL]],Tabla1[[#This Row],[COSTO NORMAL]]*Tabla1[[#This Row],[KILOMETROS HASTA]])</f>
        <v>16.875</v>
      </c>
      <c r="U1695" s="2">
        <f>Tabla1[[#This Row],[KILOMETROS ADICIONALES]]*Tabla1[[#This Row],[COSTO ADICIONAL]]</f>
        <v>6.8805000000000014</v>
      </c>
      <c r="V1695">
        <v>48.33</v>
      </c>
      <c r="W1695" s="2">
        <f>Tabla1[[#This Row],[COSTO NORMAL2]]+Tabla1[[#This Row],[COSTO ADICIONAL2]]</f>
        <v>23.755500000000001</v>
      </c>
    </row>
    <row r="1696" spans="1:23" x14ac:dyDescent="0.25">
      <c r="A1696" t="s">
        <v>482</v>
      </c>
      <c r="B1696" t="s">
        <v>2761</v>
      </c>
      <c r="C1696" t="s">
        <v>10787</v>
      </c>
      <c r="D1696" t="s">
        <v>13</v>
      </c>
      <c r="E1696" t="s">
        <v>14845</v>
      </c>
      <c r="F1696" t="s">
        <v>76</v>
      </c>
      <c r="G1696" t="s">
        <v>15</v>
      </c>
      <c r="H1696" t="s">
        <v>482</v>
      </c>
      <c r="I1696" t="s">
        <v>2762</v>
      </c>
      <c r="J1696" t="str">
        <f>MID(Tabla1[[#This Row],[HORA2]],1,2)</f>
        <v>12</v>
      </c>
      <c r="K1696" t="s">
        <v>153</v>
      </c>
      <c r="L1696" t="s">
        <v>153</v>
      </c>
      <c r="M1696" t="s">
        <v>14867</v>
      </c>
      <c r="N1696" t="s">
        <v>22</v>
      </c>
      <c r="O1696">
        <v>9.9600000000000009</v>
      </c>
      <c r="P16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6.2100000000000009</v>
      </c>
      <c r="Q1696">
        <f>IF(Tabla1[[#This Row],[SERVICIO]]="COMIDA",3,IF(Tabla1[[#This Row],[SERVICIO]]="CONTROLADO",12,IF(Tabla1[[#This Row],[SERVICIO]]="RÁPIDO",3.75,IF(Tabla1[[#This Row],[SERVICIO]]="NORMAL",2.5,))))</f>
        <v>3.75</v>
      </c>
      <c r="R1696">
        <f>IF(Tabla1[[#This Row],[SERVICIO]]="COMIDA",3.5,IF(Tabla1[[#This Row],[SERVICIO]]="CONTROLADO",8,IF(Tabla1[[#This Row],[SERVICIO]]="RÁPIDO",4.5,IF(Tabla1[[#This Row],[SERVICIO]]="NORMAL",3,))))</f>
        <v>4.5</v>
      </c>
      <c r="S16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6" s="2">
        <f>IF(Tabla1[[#This Row],[KILOMETROS ADICIONALES]]=0,Tabla1[[#This Row],[KILOMETROS]]*Tabla1[[#This Row],[COSTO NORMAL]],Tabla1[[#This Row],[COSTO NORMAL]]*Tabla1[[#This Row],[KILOMETROS HASTA]])</f>
        <v>16.875</v>
      </c>
      <c r="U1696" s="2">
        <f>Tabla1[[#This Row],[KILOMETROS ADICIONALES]]*Tabla1[[#This Row],[COSTO ADICIONAL]]</f>
        <v>3.4155000000000006</v>
      </c>
      <c r="V1696">
        <v>148.9</v>
      </c>
      <c r="W1696" s="2">
        <f>Tabla1[[#This Row],[COSTO NORMAL2]]+Tabla1[[#This Row],[COSTO ADICIONAL2]]</f>
        <v>20.290500000000002</v>
      </c>
    </row>
    <row r="1697" spans="1:23" x14ac:dyDescent="0.25">
      <c r="A1697" t="s">
        <v>482</v>
      </c>
      <c r="B1697" t="s">
        <v>2763</v>
      </c>
      <c r="C1697" t="s">
        <v>10788</v>
      </c>
      <c r="D1697" t="s">
        <v>13</v>
      </c>
      <c r="E1697" t="s">
        <v>14845</v>
      </c>
      <c r="F1697" t="s">
        <v>76</v>
      </c>
      <c r="G1697" t="s">
        <v>15</v>
      </c>
      <c r="H1697" t="s">
        <v>482</v>
      </c>
      <c r="I1697" t="s">
        <v>2764</v>
      </c>
      <c r="J1697" t="str">
        <f>MID(Tabla1[[#This Row],[HORA2]],1,2)</f>
        <v>12</v>
      </c>
      <c r="K1697" t="s">
        <v>110</v>
      </c>
      <c r="L1697" t="s">
        <v>110</v>
      </c>
      <c r="M1697" t="s">
        <v>14867</v>
      </c>
      <c r="N1697" t="s">
        <v>22</v>
      </c>
      <c r="O1697">
        <v>17.41</v>
      </c>
      <c r="P16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13.66</v>
      </c>
      <c r="Q1697">
        <f>IF(Tabla1[[#This Row],[SERVICIO]]="COMIDA",3,IF(Tabla1[[#This Row],[SERVICIO]]="CONTROLADO",12,IF(Tabla1[[#This Row],[SERVICIO]]="RÁPIDO",3.75,IF(Tabla1[[#This Row],[SERVICIO]]="NORMAL",2.5,))))</f>
        <v>3.75</v>
      </c>
      <c r="R1697">
        <f>IF(Tabla1[[#This Row],[SERVICIO]]="COMIDA",3.5,IF(Tabla1[[#This Row],[SERVICIO]]="CONTROLADO",8,IF(Tabla1[[#This Row],[SERVICIO]]="RÁPIDO",4.5,IF(Tabla1[[#This Row],[SERVICIO]]="NORMAL",3,))))</f>
        <v>4.5</v>
      </c>
      <c r="S16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7" s="2">
        <f>IF(Tabla1[[#This Row],[KILOMETROS ADICIONALES]]=0,Tabla1[[#This Row],[KILOMETROS]]*Tabla1[[#This Row],[COSTO NORMAL]],Tabla1[[#This Row],[COSTO NORMAL]]*Tabla1[[#This Row],[KILOMETROS HASTA]])</f>
        <v>16.875</v>
      </c>
      <c r="U1697" s="2">
        <f>Tabla1[[#This Row],[KILOMETROS ADICIONALES]]*Tabla1[[#This Row],[COSTO ADICIONAL]]</f>
        <v>7.5130000000000008</v>
      </c>
      <c r="V1697">
        <v>85.35</v>
      </c>
      <c r="W1697" s="2">
        <f>Tabla1[[#This Row],[COSTO NORMAL2]]+Tabla1[[#This Row],[COSTO ADICIONAL2]]</f>
        <v>24.388000000000002</v>
      </c>
    </row>
    <row r="1698" spans="1:23" x14ac:dyDescent="0.25">
      <c r="A1698" t="s">
        <v>482</v>
      </c>
      <c r="B1698" t="s">
        <v>2765</v>
      </c>
      <c r="C1698" t="s">
        <v>10789</v>
      </c>
      <c r="D1698" t="s">
        <v>13</v>
      </c>
      <c r="E1698" t="s">
        <v>14845</v>
      </c>
      <c r="F1698" t="s">
        <v>295</v>
      </c>
      <c r="G1698" t="s">
        <v>15</v>
      </c>
      <c r="H1698" t="s">
        <v>482</v>
      </c>
      <c r="I1698" t="s">
        <v>2766</v>
      </c>
      <c r="J1698" t="str">
        <f>MID(Tabla1[[#This Row],[HORA2]],1,2)</f>
        <v>12</v>
      </c>
      <c r="K1698" t="s">
        <v>19</v>
      </c>
      <c r="L1698" t="s">
        <v>125</v>
      </c>
      <c r="M1698" t="s">
        <v>14867</v>
      </c>
      <c r="N1698" t="s">
        <v>22</v>
      </c>
      <c r="O1698">
        <v>1.8399999999999999</v>
      </c>
      <c r="P16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698">
        <f>IF(Tabla1[[#This Row],[SERVICIO]]="COMIDA",3,IF(Tabla1[[#This Row],[SERVICIO]]="CONTROLADO",12,IF(Tabla1[[#This Row],[SERVICIO]]="RÁPIDO",3.75,IF(Tabla1[[#This Row],[SERVICIO]]="NORMAL",2.5,))))</f>
        <v>3.75</v>
      </c>
      <c r="R1698">
        <f>IF(Tabla1[[#This Row],[SERVICIO]]="COMIDA",3.5,IF(Tabla1[[#This Row],[SERVICIO]]="CONTROLADO",8,IF(Tabla1[[#This Row],[SERVICIO]]="RÁPIDO",4.5,IF(Tabla1[[#This Row],[SERVICIO]]="NORMAL",3,))))</f>
        <v>4.5</v>
      </c>
      <c r="S16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8" s="2">
        <f>IF(Tabla1[[#This Row],[KILOMETROS ADICIONALES]]=0,Tabla1[[#This Row],[KILOMETROS]]*Tabla1[[#This Row],[COSTO NORMAL]],Tabla1[[#This Row],[COSTO NORMAL]]*Tabla1[[#This Row],[KILOMETROS HASTA]])</f>
        <v>8.2799999999999994</v>
      </c>
      <c r="U1698" s="2">
        <f>Tabla1[[#This Row],[KILOMETROS ADICIONALES]]*Tabla1[[#This Row],[COSTO ADICIONAL]]</f>
        <v>0</v>
      </c>
      <c r="V1698">
        <v>202.98</v>
      </c>
      <c r="W1698" s="2">
        <f>Tabla1[[#This Row],[COSTO NORMAL2]]+Tabla1[[#This Row],[COSTO ADICIONAL2]]</f>
        <v>8.2799999999999994</v>
      </c>
    </row>
    <row r="1699" spans="1:23" x14ac:dyDescent="0.25">
      <c r="A1699" t="s">
        <v>482</v>
      </c>
      <c r="B1699" t="s">
        <v>2767</v>
      </c>
      <c r="C1699" t="s">
        <v>10790</v>
      </c>
      <c r="D1699" t="s">
        <v>13</v>
      </c>
      <c r="E1699" t="s">
        <v>14845</v>
      </c>
      <c r="F1699" t="s">
        <v>14</v>
      </c>
      <c r="G1699" t="s">
        <v>15</v>
      </c>
      <c r="H1699" t="s">
        <v>482</v>
      </c>
      <c r="I1699" t="s">
        <v>2768</v>
      </c>
      <c r="J1699" t="str">
        <f>MID(Tabla1[[#This Row],[HORA2]],1,2)</f>
        <v>11</v>
      </c>
      <c r="K1699" t="s">
        <v>26</v>
      </c>
      <c r="L1699" t="s">
        <v>27</v>
      </c>
      <c r="M1699" t="s">
        <v>14867</v>
      </c>
      <c r="N1699" t="s">
        <v>22</v>
      </c>
      <c r="O1699">
        <v>9.77</v>
      </c>
      <c r="P16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</v>
      </c>
      <c r="Q1699">
        <f>IF(Tabla1[[#This Row],[SERVICIO]]="COMIDA",3,IF(Tabla1[[#This Row],[SERVICIO]]="CONTROLADO",12,IF(Tabla1[[#This Row],[SERVICIO]]="RÁPIDO",3.75,IF(Tabla1[[#This Row],[SERVICIO]]="NORMAL",2.5,))))</f>
        <v>3.75</v>
      </c>
      <c r="R1699">
        <f>IF(Tabla1[[#This Row],[SERVICIO]]="COMIDA",3.5,IF(Tabla1[[#This Row],[SERVICIO]]="CONTROLADO",8,IF(Tabla1[[#This Row],[SERVICIO]]="RÁPIDO",4.5,IF(Tabla1[[#This Row],[SERVICIO]]="NORMAL",3,))))</f>
        <v>4.5</v>
      </c>
      <c r="S16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699" s="2">
        <f>IF(Tabla1[[#This Row],[KILOMETROS ADICIONALES]]=0,Tabla1[[#This Row],[KILOMETROS]]*Tabla1[[#This Row],[COSTO NORMAL]],Tabla1[[#This Row],[COSTO NORMAL]]*Tabla1[[#This Row],[KILOMETROS HASTA]])</f>
        <v>16.875</v>
      </c>
      <c r="U1699" s="2">
        <f>Tabla1[[#This Row],[KILOMETROS ADICIONALES]]*Tabla1[[#This Row],[COSTO ADICIONAL]]</f>
        <v>3.3109999999999999</v>
      </c>
      <c r="V1699">
        <v>204.52</v>
      </c>
      <c r="W1699" s="2">
        <f>Tabla1[[#This Row],[COSTO NORMAL2]]+Tabla1[[#This Row],[COSTO ADICIONAL2]]</f>
        <v>20.186</v>
      </c>
    </row>
    <row r="1700" spans="1:23" x14ac:dyDescent="0.25">
      <c r="A1700" t="s">
        <v>482</v>
      </c>
      <c r="B1700" t="s">
        <v>2769</v>
      </c>
      <c r="C1700" t="s">
        <v>10791</v>
      </c>
      <c r="D1700" t="s">
        <v>13</v>
      </c>
      <c r="E1700" t="s">
        <v>14845</v>
      </c>
      <c r="F1700" t="s">
        <v>76</v>
      </c>
      <c r="G1700" t="s">
        <v>24</v>
      </c>
      <c r="H1700" t="s">
        <v>482</v>
      </c>
      <c r="I1700" t="s">
        <v>2770</v>
      </c>
      <c r="J1700" t="str">
        <f>MID(Tabla1[[#This Row],[HORA2]],1,2)</f>
        <v>10</v>
      </c>
      <c r="K1700" t="s">
        <v>271</v>
      </c>
      <c r="L1700" t="s">
        <v>271</v>
      </c>
      <c r="M1700" t="s">
        <v>14867</v>
      </c>
      <c r="N1700" t="s">
        <v>22</v>
      </c>
      <c r="O1700">
        <v>14.16</v>
      </c>
      <c r="P17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10.41</v>
      </c>
      <c r="Q1700">
        <f>IF(Tabla1[[#This Row],[SERVICIO]]="COMIDA",3,IF(Tabla1[[#This Row],[SERVICIO]]="CONTROLADO",12,IF(Tabla1[[#This Row],[SERVICIO]]="RÁPIDO",3.75,IF(Tabla1[[#This Row],[SERVICIO]]="NORMAL",2.5,))))</f>
        <v>3.75</v>
      </c>
      <c r="R1700">
        <f>IF(Tabla1[[#This Row],[SERVICIO]]="COMIDA",3.5,IF(Tabla1[[#This Row],[SERVICIO]]="CONTROLADO",8,IF(Tabla1[[#This Row],[SERVICIO]]="RÁPIDO",4.5,IF(Tabla1[[#This Row],[SERVICIO]]="NORMAL",3,))))</f>
        <v>4.5</v>
      </c>
      <c r="S17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0" s="2">
        <f>IF(Tabla1[[#This Row],[KILOMETROS ADICIONALES]]=0,Tabla1[[#This Row],[KILOMETROS]]*Tabla1[[#This Row],[COSTO NORMAL]],Tabla1[[#This Row],[COSTO NORMAL]]*Tabla1[[#This Row],[KILOMETROS HASTA]])</f>
        <v>16.875</v>
      </c>
      <c r="U1700" s="2">
        <f>Tabla1[[#This Row],[KILOMETROS ADICIONALES]]*Tabla1[[#This Row],[COSTO ADICIONAL]]</f>
        <v>5.7255000000000003</v>
      </c>
      <c r="V1700">
        <v>13.33</v>
      </c>
      <c r="W1700" s="2">
        <f>Tabla1[[#This Row],[COSTO NORMAL2]]+Tabla1[[#This Row],[COSTO ADICIONAL2]]</f>
        <v>22.6005</v>
      </c>
    </row>
    <row r="1701" spans="1:23" x14ac:dyDescent="0.25">
      <c r="A1701" t="s">
        <v>482</v>
      </c>
      <c r="B1701" t="s">
        <v>2769</v>
      </c>
      <c r="C1701" t="s">
        <v>10792</v>
      </c>
      <c r="D1701" t="s">
        <v>13</v>
      </c>
      <c r="E1701" t="s">
        <v>14845</v>
      </c>
      <c r="F1701" t="s">
        <v>76</v>
      </c>
      <c r="G1701" t="s">
        <v>15</v>
      </c>
      <c r="H1701" t="s">
        <v>482</v>
      </c>
      <c r="I1701" t="s">
        <v>2771</v>
      </c>
      <c r="J1701" t="str">
        <f>MID(Tabla1[[#This Row],[HORA2]],1,2)</f>
        <v>12</v>
      </c>
      <c r="K1701" t="s">
        <v>271</v>
      </c>
      <c r="L1701" t="s">
        <v>271</v>
      </c>
      <c r="M1701" t="s">
        <v>14867</v>
      </c>
      <c r="N1701" t="s">
        <v>22</v>
      </c>
      <c r="O1701">
        <v>6.38</v>
      </c>
      <c r="P17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2.63</v>
      </c>
      <c r="Q1701">
        <f>IF(Tabla1[[#This Row],[SERVICIO]]="COMIDA",3,IF(Tabla1[[#This Row],[SERVICIO]]="CONTROLADO",12,IF(Tabla1[[#This Row],[SERVICIO]]="RÁPIDO",3.75,IF(Tabla1[[#This Row],[SERVICIO]]="NORMAL",2.5,))))</f>
        <v>3.75</v>
      </c>
      <c r="R1701">
        <f>IF(Tabla1[[#This Row],[SERVICIO]]="COMIDA",3.5,IF(Tabla1[[#This Row],[SERVICIO]]="CONTROLADO",8,IF(Tabla1[[#This Row],[SERVICIO]]="RÁPIDO",4.5,IF(Tabla1[[#This Row],[SERVICIO]]="NORMAL",3,))))</f>
        <v>4.5</v>
      </c>
      <c r="S17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1" s="2">
        <f>IF(Tabla1[[#This Row],[KILOMETROS ADICIONALES]]=0,Tabla1[[#This Row],[KILOMETROS]]*Tabla1[[#This Row],[COSTO NORMAL]],Tabla1[[#This Row],[COSTO NORMAL]]*Tabla1[[#This Row],[KILOMETROS HASTA]])</f>
        <v>16.875</v>
      </c>
      <c r="U1701" s="2">
        <f>Tabla1[[#This Row],[KILOMETROS ADICIONALES]]*Tabla1[[#This Row],[COSTO ADICIONAL]]</f>
        <v>1.4465000000000001</v>
      </c>
      <c r="V1701">
        <v>167.02</v>
      </c>
      <c r="W1701" s="2">
        <f>Tabla1[[#This Row],[COSTO NORMAL2]]+Tabla1[[#This Row],[COSTO ADICIONAL2]]</f>
        <v>18.3215</v>
      </c>
    </row>
    <row r="1702" spans="1:23" x14ac:dyDescent="0.25">
      <c r="A1702" t="s">
        <v>482</v>
      </c>
      <c r="B1702" t="s">
        <v>826</v>
      </c>
      <c r="C1702" t="s">
        <v>10793</v>
      </c>
      <c r="D1702" t="s">
        <v>13</v>
      </c>
      <c r="E1702" t="s">
        <v>14845</v>
      </c>
      <c r="F1702" t="s">
        <v>76</v>
      </c>
      <c r="G1702" t="s">
        <v>15</v>
      </c>
      <c r="H1702" t="s">
        <v>482</v>
      </c>
      <c r="I1702" t="s">
        <v>1536</v>
      </c>
      <c r="J1702" t="str">
        <f>MID(Tabla1[[#This Row],[HORA2]],1,2)</f>
        <v>11</v>
      </c>
      <c r="K1702" t="s">
        <v>31</v>
      </c>
      <c r="L1702" t="s">
        <v>188</v>
      </c>
      <c r="M1702" t="s">
        <v>14867</v>
      </c>
      <c r="N1702" t="s">
        <v>22</v>
      </c>
      <c r="O1702">
        <v>7.67</v>
      </c>
      <c r="P17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</v>
      </c>
      <c r="Q1702">
        <f>IF(Tabla1[[#This Row],[SERVICIO]]="COMIDA",3,IF(Tabla1[[#This Row],[SERVICIO]]="CONTROLADO",12,IF(Tabla1[[#This Row],[SERVICIO]]="RÁPIDO",3.75,IF(Tabla1[[#This Row],[SERVICIO]]="NORMAL",2.5,))))</f>
        <v>3.75</v>
      </c>
      <c r="R1702">
        <f>IF(Tabla1[[#This Row],[SERVICIO]]="COMIDA",3.5,IF(Tabla1[[#This Row],[SERVICIO]]="CONTROLADO",8,IF(Tabla1[[#This Row],[SERVICIO]]="RÁPIDO",4.5,IF(Tabla1[[#This Row],[SERVICIO]]="NORMAL",3,))))</f>
        <v>4.5</v>
      </c>
      <c r="S17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2" s="2">
        <f>IF(Tabla1[[#This Row],[KILOMETROS ADICIONALES]]=0,Tabla1[[#This Row],[KILOMETROS]]*Tabla1[[#This Row],[COSTO NORMAL]],Tabla1[[#This Row],[COSTO NORMAL]]*Tabla1[[#This Row],[KILOMETROS HASTA]])</f>
        <v>16.875</v>
      </c>
      <c r="U1702" s="2">
        <f>Tabla1[[#This Row],[KILOMETROS ADICIONALES]]*Tabla1[[#This Row],[COSTO ADICIONAL]]</f>
        <v>2.1560000000000001</v>
      </c>
      <c r="V1702">
        <v>60.28</v>
      </c>
      <c r="W1702" s="2">
        <f>Tabla1[[#This Row],[COSTO NORMAL2]]+Tabla1[[#This Row],[COSTO ADICIONAL2]]</f>
        <v>19.030999999999999</v>
      </c>
    </row>
    <row r="1703" spans="1:23" x14ac:dyDescent="0.25">
      <c r="A1703" t="s">
        <v>482</v>
      </c>
      <c r="B1703" t="s">
        <v>2772</v>
      </c>
      <c r="C1703" t="s">
        <v>10794</v>
      </c>
      <c r="D1703" t="s">
        <v>13</v>
      </c>
      <c r="E1703" t="s">
        <v>14847</v>
      </c>
      <c r="F1703" t="s">
        <v>14</v>
      </c>
      <c r="G1703" t="s">
        <v>15</v>
      </c>
      <c r="H1703" t="s">
        <v>482</v>
      </c>
      <c r="I1703" t="s">
        <v>2773</v>
      </c>
      <c r="J1703" t="str">
        <f>MID(Tabla1[[#This Row],[HORA2]],1,2)</f>
        <v>11</v>
      </c>
      <c r="K1703" t="s">
        <v>43</v>
      </c>
      <c r="L1703" t="s">
        <v>78</v>
      </c>
      <c r="M1703" t="s">
        <v>14867</v>
      </c>
      <c r="N1703" t="s">
        <v>22</v>
      </c>
      <c r="O1703">
        <v>5.91</v>
      </c>
      <c r="P17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2.91</v>
      </c>
      <c r="Q1703">
        <f>IF(Tabla1[[#This Row],[SERVICIO]]="COMIDA",3,IF(Tabla1[[#This Row],[SERVICIO]]="CONTROLADO",12,IF(Tabla1[[#This Row],[SERVICIO]]="RÁPIDO",3.75,IF(Tabla1[[#This Row],[SERVICIO]]="NORMAL",2.5,))))</f>
        <v>3</v>
      </c>
      <c r="R1703">
        <f>IF(Tabla1[[#This Row],[SERVICIO]]="COMIDA",3.5,IF(Tabla1[[#This Row],[SERVICIO]]="CONTROLADO",8,IF(Tabla1[[#This Row],[SERVICIO]]="RÁPIDO",4.5,IF(Tabla1[[#This Row],[SERVICIO]]="NORMAL",3,))))</f>
        <v>3.5</v>
      </c>
      <c r="S1703">
        <f>IF(Tabla1[[#This Row],[SERVICIO]]="COMIDA",0.75,IF(Tabla1[[#This Row],[SERVICIO]]="CONTROLADO",2.65,IF(Tabla1[[#This Row],[SERVICIO]]="RÁPIDO",0.55,IF(Tabla1[[#This Row],[SERVICIO]]="NORMAL",1.2,))))</f>
        <v>0.75</v>
      </c>
      <c r="T1703" s="2">
        <f>IF(Tabla1[[#This Row],[KILOMETROS ADICIONALES]]=0,Tabla1[[#This Row],[KILOMETROS]]*Tabla1[[#This Row],[COSTO NORMAL]],Tabla1[[#This Row],[COSTO NORMAL]]*Tabla1[[#This Row],[KILOMETROS HASTA]])</f>
        <v>10.5</v>
      </c>
      <c r="U1703" s="2">
        <f>Tabla1[[#This Row],[KILOMETROS ADICIONALES]]*Tabla1[[#This Row],[COSTO ADICIONAL]]</f>
        <v>2.1825000000000001</v>
      </c>
      <c r="V1703">
        <v>222.17</v>
      </c>
      <c r="W1703" s="2">
        <f>Tabla1[[#This Row],[COSTO NORMAL2]]+Tabla1[[#This Row],[COSTO ADICIONAL2]]</f>
        <v>12.682500000000001</v>
      </c>
    </row>
    <row r="1704" spans="1:23" x14ac:dyDescent="0.25">
      <c r="A1704" t="s">
        <v>482</v>
      </c>
      <c r="B1704" t="s">
        <v>324</v>
      </c>
      <c r="C1704" t="s">
        <v>10795</v>
      </c>
      <c r="D1704" t="s">
        <v>13</v>
      </c>
      <c r="E1704" t="s">
        <v>14845</v>
      </c>
      <c r="F1704" t="s">
        <v>76</v>
      </c>
      <c r="G1704" t="s">
        <v>15</v>
      </c>
      <c r="H1704" t="s">
        <v>482</v>
      </c>
      <c r="I1704" t="s">
        <v>2774</v>
      </c>
      <c r="J1704" t="str">
        <f>MID(Tabla1[[#This Row],[HORA2]],1,2)</f>
        <v>11</v>
      </c>
      <c r="K1704" t="s">
        <v>31</v>
      </c>
      <c r="L1704" t="s">
        <v>149</v>
      </c>
      <c r="M1704" t="s">
        <v>14867</v>
      </c>
      <c r="N1704" t="s">
        <v>22</v>
      </c>
      <c r="O1704">
        <v>16.97</v>
      </c>
      <c r="P17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13.219999999999999</v>
      </c>
      <c r="Q1704">
        <f>IF(Tabla1[[#This Row],[SERVICIO]]="COMIDA",3,IF(Tabla1[[#This Row],[SERVICIO]]="CONTROLADO",12,IF(Tabla1[[#This Row],[SERVICIO]]="RÁPIDO",3.75,IF(Tabla1[[#This Row],[SERVICIO]]="NORMAL",2.5,))))</f>
        <v>3.75</v>
      </c>
      <c r="R1704">
        <f>IF(Tabla1[[#This Row],[SERVICIO]]="COMIDA",3.5,IF(Tabla1[[#This Row],[SERVICIO]]="CONTROLADO",8,IF(Tabla1[[#This Row],[SERVICIO]]="RÁPIDO",4.5,IF(Tabla1[[#This Row],[SERVICIO]]="NORMAL",3,))))</f>
        <v>4.5</v>
      </c>
      <c r="S17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4" s="2">
        <f>IF(Tabla1[[#This Row],[KILOMETROS ADICIONALES]]=0,Tabla1[[#This Row],[KILOMETROS]]*Tabla1[[#This Row],[COSTO NORMAL]],Tabla1[[#This Row],[COSTO NORMAL]]*Tabla1[[#This Row],[KILOMETROS HASTA]])</f>
        <v>16.875</v>
      </c>
      <c r="U1704" s="2">
        <f>Tabla1[[#This Row],[KILOMETROS ADICIONALES]]*Tabla1[[#This Row],[COSTO ADICIONAL]]</f>
        <v>7.2709999999999999</v>
      </c>
      <c r="V1704">
        <v>63.21</v>
      </c>
      <c r="W1704" s="2">
        <f>Tabla1[[#This Row],[COSTO NORMAL2]]+Tabla1[[#This Row],[COSTO ADICIONAL2]]</f>
        <v>24.146000000000001</v>
      </c>
    </row>
    <row r="1705" spans="1:23" x14ac:dyDescent="0.25">
      <c r="A1705" t="s">
        <v>482</v>
      </c>
      <c r="B1705" t="s">
        <v>2775</v>
      </c>
      <c r="C1705" t="s">
        <v>10796</v>
      </c>
      <c r="D1705" t="s">
        <v>13</v>
      </c>
      <c r="E1705" t="s">
        <v>14846</v>
      </c>
      <c r="F1705" t="s">
        <v>14</v>
      </c>
      <c r="G1705" t="s">
        <v>15</v>
      </c>
      <c r="H1705" t="s">
        <v>482</v>
      </c>
      <c r="I1705" t="s">
        <v>2776</v>
      </c>
      <c r="J1705" t="str">
        <f>MID(Tabla1[[#This Row],[HORA2]],1,2)</f>
        <v>14</v>
      </c>
      <c r="K1705" t="s">
        <v>43</v>
      </c>
      <c r="L1705" t="s">
        <v>65</v>
      </c>
      <c r="M1705" t="s">
        <v>14867</v>
      </c>
      <c r="N1705" t="s">
        <v>22</v>
      </c>
      <c r="O1705">
        <v>14.84</v>
      </c>
      <c r="P17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2.84</v>
      </c>
      <c r="Q1705">
        <f>IF(Tabla1[[#This Row],[SERVICIO]]="COMIDA",3,IF(Tabla1[[#This Row],[SERVICIO]]="CONTROLADO",12,IF(Tabla1[[#This Row],[SERVICIO]]="RÁPIDO",3.75,IF(Tabla1[[#This Row],[SERVICIO]]="NORMAL",2.5,))))</f>
        <v>12</v>
      </c>
      <c r="R1705">
        <f>IF(Tabla1[[#This Row],[SERVICIO]]="COMIDA",3.5,IF(Tabla1[[#This Row],[SERVICIO]]="CONTROLADO",8,IF(Tabla1[[#This Row],[SERVICIO]]="RÁPIDO",4.5,IF(Tabla1[[#This Row],[SERVICIO]]="NORMAL",3,))))</f>
        <v>8</v>
      </c>
      <c r="S1705">
        <f>IF(Tabla1[[#This Row],[SERVICIO]]="COMIDA",0.75,IF(Tabla1[[#This Row],[SERVICIO]]="CONTROLADO",2.65,IF(Tabla1[[#This Row],[SERVICIO]]="RÁPIDO",0.55,IF(Tabla1[[#This Row],[SERVICIO]]="NORMAL",1.2,))))</f>
        <v>2.65</v>
      </c>
      <c r="T1705" s="2">
        <f>IF(Tabla1[[#This Row],[KILOMETROS ADICIONALES]]=0,Tabla1[[#This Row],[KILOMETROS]]*Tabla1[[#This Row],[COSTO NORMAL]],Tabla1[[#This Row],[COSTO NORMAL]]*Tabla1[[#This Row],[KILOMETROS HASTA]])</f>
        <v>96</v>
      </c>
      <c r="U1705" s="2">
        <f>Tabla1[[#This Row],[KILOMETROS ADICIONALES]]*Tabla1[[#This Row],[COSTO ADICIONAL]]</f>
        <v>7.5259999999999998</v>
      </c>
      <c r="V1705">
        <v>105.69</v>
      </c>
      <c r="W1705" s="2">
        <f>Tabla1[[#This Row],[COSTO NORMAL2]]+Tabla1[[#This Row],[COSTO ADICIONAL2]]</f>
        <v>103.526</v>
      </c>
    </row>
    <row r="1706" spans="1:23" x14ac:dyDescent="0.25">
      <c r="A1706" t="s">
        <v>482</v>
      </c>
      <c r="B1706" t="s">
        <v>2777</v>
      </c>
      <c r="C1706" t="s">
        <v>10797</v>
      </c>
      <c r="D1706" t="s">
        <v>13</v>
      </c>
      <c r="E1706" t="s">
        <v>14845</v>
      </c>
      <c r="F1706" t="s">
        <v>295</v>
      </c>
      <c r="G1706" t="s">
        <v>15</v>
      </c>
      <c r="H1706" t="s">
        <v>482</v>
      </c>
      <c r="I1706" t="s">
        <v>2778</v>
      </c>
      <c r="J1706" t="str">
        <f>MID(Tabla1[[#This Row],[HORA2]],1,2)</f>
        <v>11</v>
      </c>
      <c r="K1706" t="s">
        <v>49</v>
      </c>
      <c r="L1706" t="s">
        <v>94</v>
      </c>
      <c r="M1706" t="s">
        <v>14867</v>
      </c>
      <c r="N1706" t="s">
        <v>22</v>
      </c>
      <c r="O1706">
        <v>13.88</v>
      </c>
      <c r="P17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10.130000000000001</v>
      </c>
      <c r="Q1706">
        <f>IF(Tabla1[[#This Row],[SERVICIO]]="COMIDA",3,IF(Tabla1[[#This Row],[SERVICIO]]="CONTROLADO",12,IF(Tabla1[[#This Row],[SERVICIO]]="RÁPIDO",3.75,IF(Tabla1[[#This Row],[SERVICIO]]="NORMAL",2.5,))))</f>
        <v>3.75</v>
      </c>
      <c r="R1706">
        <f>IF(Tabla1[[#This Row],[SERVICIO]]="COMIDA",3.5,IF(Tabla1[[#This Row],[SERVICIO]]="CONTROLADO",8,IF(Tabla1[[#This Row],[SERVICIO]]="RÁPIDO",4.5,IF(Tabla1[[#This Row],[SERVICIO]]="NORMAL",3,))))</f>
        <v>4.5</v>
      </c>
      <c r="S17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6" s="2">
        <f>IF(Tabla1[[#This Row],[KILOMETROS ADICIONALES]]=0,Tabla1[[#This Row],[KILOMETROS]]*Tabla1[[#This Row],[COSTO NORMAL]],Tabla1[[#This Row],[COSTO NORMAL]]*Tabla1[[#This Row],[KILOMETROS HASTA]])</f>
        <v>16.875</v>
      </c>
      <c r="U1706" s="2">
        <f>Tabla1[[#This Row],[KILOMETROS ADICIONALES]]*Tabla1[[#This Row],[COSTO ADICIONAL]]</f>
        <v>5.5715000000000012</v>
      </c>
      <c r="V1706">
        <v>244.78</v>
      </c>
      <c r="W1706" s="2">
        <f>Tabla1[[#This Row],[COSTO NORMAL2]]+Tabla1[[#This Row],[COSTO ADICIONAL2]]</f>
        <v>22.4465</v>
      </c>
    </row>
    <row r="1707" spans="1:23" x14ac:dyDescent="0.25">
      <c r="A1707" t="s">
        <v>482</v>
      </c>
      <c r="B1707" t="s">
        <v>2779</v>
      </c>
      <c r="C1707" t="s">
        <v>10798</v>
      </c>
      <c r="D1707" t="s">
        <v>13</v>
      </c>
      <c r="E1707" t="s">
        <v>14845</v>
      </c>
      <c r="F1707" t="s">
        <v>14</v>
      </c>
      <c r="G1707" t="s">
        <v>41</v>
      </c>
      <c r="H1707" t="s">
        <v>482</v>
      </c>
      <c r="I1707" t="s">
        <v>2780</v>
      </c>
      <c r="J1707" t="str">
        <f>MID(Tabla1[[#This Row],[HORA2]],1,2)</f>
        <v>11</v>
      </c>
      <c r="K1707" t="s">
        <v>43</v>
      </c>
      <c r="L1707" t="s">
        <v>19</v>
      </c>
      <c r="M1707" t="s">
        <v>14867</v>
      </c>
      <c r="N1707" t="s">
        <v>22</v>
      </c>
      <c r="O1707">
        <v>10.73</v>
      </c>
      <c r="P17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1707">
        <f>IF(Tabla1[[#This Row],[SERVICIO]]="COMIDA",3,IF(Tabla1[[#This Row],[SERVICIO]]="CONTROLADO",12,IF(Tabla1[[#This Row],[SERVICIO]]="RÁPIDO",3.75,IF(Tabla1[[#This Row],[SERVICIO]]="NORMAL",2.5,))))</f>
        <v>3.75</v>
      </c>
      <c r="R1707">
        <f>IF(Tabla1[[#This Row],[SERVICIO]]="COMIDA",3.5,IF(Tabla1[[#This Row],[SERVICIO]]="CONTROLADO",8,IF(Tabla1[[#This Row],[SERVICIO]]="RÁPIDO",4.5,IF(Tabla1[[#This Row],[SERVICIO]]="NORMAL",3,))))</f>
        <v>4.5</v>
      </c>
      <c r="S17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7" s="2">
        <f>IF(Tabla1[[#This Row],[KILOMETROS ADICIONALES]]=0,Tabla1[[#This Row],[KILOMETROS]]*Tabla1[[#This Row],[COSTO NORMAL]],Tabla1[[#This Row],[COSTO NORMAL]]*Tabla1[[#This Row],[KILOMETROS HASTA]])</f>
        <v>16.875</v>
      </c>
      <c r="U1707" s="2">
        <f>Tabla1[[#This Row],[KILOMETROS ADICIONALES]]*Tabla1[[#This Row],[COSTO ADICIONAL]]</f>
        <v>3.8390000000000004</v>
      </c>
      <c r="V1707">
        <v>226.94</v>
      </c>
      <c r="W1707" s="2">
        <f>Tabla1[[#This Row],[COSTO NORMAL2]]+Tabla1[[#This Row],[COSTO ADICIONAL2]]</f>
        <v>20.713999999999999</v>
      </c>
    </row>
    <row r="1708" spans="1:23" x14ac:dyDescent="0.25">
      <c r="A1708" t="s">
        <v>482</v>
      </c>
      <c r="B1708" t="s">
        <v>2779</v>
      </c>
      <c r="C1708" t="s">
        <v>10799</v>
      </c>
      <c r="D1708" t="s">
        <v>13</v>
      </c>
      <c r="E1708" t="s">
        <v>14844</v>
      </c>
      <c r="F1708" t="s">
        <v>14</v>
      </c>
      <c r="G1708" t="s">
        <v>15</v>
      </c>
      <c r="H1708" t="s">
        <v>100</v>
      </c>
      <c r="I1708" t="s">
        <v>2781</v>
      </c>
      <c r="J1708" t="str">
        <f>MID(Tabla1[[#This Row],[HORA2]],1,2)</f>
        <v>12</v>
      </c>
      <c r="K1708" t="s">
        <v>43</v>
      </c>
      <c r="L1708" t="s">
        <v>19</v>
      </c>
      <c r="M1708" t="s">
        <v>14867</v>
      </c>
      <c r="N1708" t="s">
        <v>22</v>
      </c>
      <c r="O1708">
        <v>8.1</v>
      </c>
      <c r="P17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</v>
      </c>
      <c r="Q1708">
        <f>IF(Tabla1[[#This Row],[SERVICIO]]="COMIDA",3,IF(Tabla1[[#This Row],[SERVICIO]]="CONTROLADO",12,IF(Tabla1[[#This Row],[SERVICIO]]="RÁPIDO",3.75,IF(Tabla1[[#This Row],[SERVICIO]]="NORMAL",2.5,))))</f>
        <v>2.5</v>
      </c>
      <c r="R1708">
        <f>IF(Tabla1[[#This Row],[SERVICIO]]="COMIDA",3.5,IF(Tabla1[[#This Row],[SERVICIO]]="CONTROLADO",8,IF(Tabla1[[#This Row],[SERVICIO]]="RÁPIDO",4.5,IF(Tabla1[[#This Row],[SERVICIO]]="NORMAL",3,))))</f>
        <v>3</v>
      </c>
      <c r="S1708">
        <f>IF(Tabla1[[#This Row],[SERVICIO]]="COMIDA",0.75,IF(Tabla1[[#This Row],[SERVICIO]]="CONTROLADO",2.65,IF(Tabla1[[#This Row],[SERVICIO]]="RÁPIDO",0.55,IF(Tabla1[[#This Row],[SERVICIO]]="NORMAL",1.2,))))</f>
        <v>1.2</v>
      </c>
      <c r="T1708" s="2">
        <f>IF(Tabla1[[#This Row],[KILOMETROS ADICIONALES]]=0,Tabla1[[#This Row],[KILOMETROS]]*Tabla1[[#This Row],[COSTO NORMAL]],Tabla1[[#This Row],[COSTO NORMAL]]*Tabla1[[#This Row],[KILOMETROS HASTA]])</f>
        <v>7.5</v>
      </c>
      <c r="U1708" s="2">
        <f>Tabla1[[#This Row],[KILOMETROS ADICIONALES]]*Tabla1[[#This Row],[COSTO ADICIONAL]]</f>
        <v>6.72</v>
      </c>
      <c r="V1708">
        <v>82.27</v>
      </c>
      <c r="W1708" s="2">
        <f>Tabla1[[#This Row],[COSTO NORMAL2]]+Tabla1[[#This Row],[COSTO ADICIONAL2]]</f>
        <v>14.219999999999999</v>
      </c>
    </row>
    <row r="1709" spans="1:23" x14ac:dyDescent="0.25">
      <c r="A1709" t="s">
        <v>482</v>
      </c>
      <c r="B1709" t="s">
        <v>977</v>
      </c>
      <c r="C1709" t="s">
        <v>10800</v>
      </c>
      <c r="D1709" t="s">
        <v>13</v>
      </c>
      <c r="E1709" t="s">
        <v>14845</v>
      </c>
      <c r="F1709" t="s">
        <v>14</v>
      </c>
      <c r="G1709" t="s">
        <v>15</v>
      </c>
      <c r="H1709" t="s">
        <v>482</v>
      </c>
      <c r="I1709" t="s">
        <v>2782</v>
      </c>
      <c r="J1709" t="str">
        <f>MID(Tabla1[[#This Row],[HORA2]],1,2)</f>
        <v>11</v>
      </c>
      <c r="K1709" t="s">
        <v>44</v>
      </c>
      <c r="L1709" t="s">
        <v>153</v>
      </c>
      <c r="M1709" t="s">
        <v>14867</v>
      </c>
      <c r="N1709" t="s">
        <v>22</v>
      </c>
      <c r="O1709">
        <v>14.49</v>
      </c>
      <c r="P17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10.74</v>
      </c>
      <c r="Q1709">
        <f>IF(Tabla1[[#This Row],[SERVICIO]]="COMIDA",3,IF(Tabla1[[#This Row],[SERVICIO]]="CONTROLADO",12,IF(Tabla1[[#This Row],[SERVICIO]]="RÁPIDO",3.75,IF(Tabla1[[#This Row],[SERVICIO]]="NORMAL",2.5,))))</f>
        <v>3.75</v>
      </c>
      <c r="R1709">
        <f>IF(Tabla1[[#This Row],[SERVICIO]]="COMIDA",3.5,IF(Tabla1[[#This Row],[SERVICIO]]="CONTROLADO",8,IF(Tabla1[[#This Row],[SERVICIO]]="RÁPIDO",4.5,IF(Tabla1[[#This Row],[SERVICIO]]="NORMAL",3,))))</f>
        <v>4.5</v>
      </c>
      <c r="S17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09" s="2">
        <f>IF(Tabla1[[#This Row],[KILOMETROS ADICIONALES]]=0,Tabla1[[#This Row],[KILOMETROS]]*Tabla1[[#This Row],[COSTO NORMAL]],Tabla1[[#This Row],[COSTO NORMAL]]*Tabla1[[#This Row],[KILOMETROS HASTA]])</f>
        <v>16.875</v>
      </c>
      <c r="U1709" s="2">
        <f>Tabla1[[#This Row],[KILOMETROS ADICIONALES]]*Tabla1[[#This Row],[COSTO ADICIONAL]]</f>
        <v>5.9070000000000009</v>
      </c>
      <c r="V1709">
        <v>64.319999999999993</v>
      </c>
      <c r="W1709" s="2">
        <f>Tabla1[[#This Row],[COSTO NORMAL2]]+Tabla1[[#This Row],[COSTO ADICIONAL2]]</f>
        <v>22.782</v>
      </c>
    </row>
    <row r="1710" spans="1:23" x14ac:dyDescent="0.25">
      <c r="A1710" t="s">
        <v>482</v>
      </c>
      <c r="B1710" t="s">
        <v>2783</v>
      </c>
      <c r="C1710" t="s">
        <v>10801</v>
      </c>
      <c r="D1710" t="s">
        <v>13</v>
      </c>
      <c r="E1710" t="s">
        <v>14847</v>
      </c>
      <c r="F1710" t="s">
        <v>14</v>
      </c>
      <c r="G1710" t="s">
        <v>24</v>
      </c>
      <c r="H1710" t="s">
        <v>482</v>
      </c>
      <c r="I1710" t="s">
        <v>2784</v>
      </c>
      <c r="J1710" t="str">
        <f>MID(Tabla1[[#This Row],[HORA2]],1,2)</f>
        <v>13</v>
      </c>
      <c r="K1710" t="s">
        <v>19</v>
      </c>
      <c r="L1710" t="s">
        <v>20</v>
      </c>
      <c r="M1710" t="s">
        <v>14867</v>
      </c>
      <c r="N1710" t="s">
        <v>22</v>
      </c>
      <c r="O1710">
        <v>14.77</v>
      </c>
      <c r="P17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11.77</v>
      </c>
      <c r="Q1710">
        <f>IF(Tabla1[[#This Row],[SERVICIO]]="COMIDA",3,IF(Tabla1[[#This Row],[SERVICIO]]="CONTROLADO",12,IF(Tabla1[[#This Row],[SERVICIO]]="RÁPIDO",3.75,IF(Tabla1[[#This Row],[SERVICIO]]="NORMAL",2.5,))))</f>
        <v>3</v>
      </c>
      <c r="R1710">
        <f>IF(Tabla1[[#This Row],[SERVICIO]]="COMIDA",3.5,IF(Tabla1[[#This Row],[SERVICIO]]="CONTROLADO",8,IF(Tabla1[[#This Row],[SERVICIO]]="RÁPIDO",4.5,IF(Tabla1[[#This Row],[SERVICIO]]="NORMAL",3,))))</f>
        <v>3.5</v>
      </c>
      <c r="S1710">
        <f>IF(Tabla1[[#This Row],[SERVICIO]]="COMIDA",0.75,IF(Tabla1[[#This Row],[SERVICIO]]="CONTROLADO",2.65,IF(Tabla1[[#This Row],[SERVICIO]]="RÁPIDO",0.55,IF(Tabla1[[#This Row],[SERVICIO]]="NORMAL",1.2,))))</f>
        <v>0.75</v>
      </c>
      <c r="T1710" s="2">
        <f>IF(Tabla1[[#This Row],[KILOMETROS ADICIONALES]]=0,Tabla1[[#This Row],[KILOMETROS]]*Tabla1[[#This Row],[COSTO NORMAL]],Tabla1[[#This Row],[COSTO NORMAL]]*Tabla1[[#This Row],[KILOMETROS HASTA]])</f>
        <v>10.5</v>
      </c>
      <c r="U1710" s="2">
        <f>Tabla1[[#This Row],[KILOMETROS ADICIONALES]]*Tabla1[[#This Row],[COSTO ADICIONAL]]</f>
        <v>8.8275000000000006</v>
      </c>
      <c r="V1710">
        <v>214.25</v>
      </c>
      <c r="W1710" s="2">
        <f>Tabla1[[#This Row],[COSTO NORMAL2]]+Tabla1[[#This Row],[COSTO ADICIONAL2]]</f>
        <v>19.327500000000001</v>
      </c>
    </row>
    <row r="1711" spans="1:23" x14ac:dyDescent="0.25">
      <c r="A1711" t="s">
        <v>482</v>
      </c>
      <c r="B1711" t="s">
        <v>2785</v>
      </c>
      <c r="C1711" t="s">
        <v>10802</v>
      </c>
      <c r="D1711" t="s">
        <v>13</v>
      </c>
      <c r="E1711" t="s">
        <v>14844</v>
      </c>
      <c r="F1711" t="s">
        <v>14</v>
      </c>
      <c r="G1711" t="s">
        <v>41</v>
      </c>
      <c r="H1711" t="s">
        <v>100</v>
      </c>
      <c r="I1711" t="s">
        <v>2014</v>
      </c>
      <c r="J1711" t="str">
        <f>MID(Tabla1[[#This Row],[HORA2]],1,2)</f>
        <v>10</v>
      </c>
      <c r="K1711" t="s">
        <v>43</v>
      </c>
      <c r="L1711" t="s">
        <v>20</v>
      </c>
      <c r="M1711" t="s">
        <v>14867</v>
      </c>
      <c r="N1711" t="s">
        <v>22</v>
      </c>
      <c r="O1711">
        <v>20.84</v>
      </c>
      <c r="P17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18.34</v>
      </c>
      <c r="Q1711">
        <f>IF(Tabla1[[#This Row],[SERVICIO]]="COMIDA",3,IF(Tabla1[[#This Row],[SERVICIO]]="CONTROLADO",12,IF(Tabla1[[#This Row],[SERVICIO]]="RÁPIDO",3.75,IF(Tabla1[[#This Row],[SERVICIO]]="NORMAL",2.5,))))</f>
        <v>2.5</v>
      </c>
      <c r="R1711">
        <f>IF(Tabla1[[#This Row],[SERVICIO]]="COMIDA",3.5,IF(Tabla1[[#This Row],[SERVICIO]]="CONTROLADO",8,IF(Tabla1[[#This Row],[SERVICIO]]="RÁPIDO",4.5,IF(Tabla1[[#This Row],[SERVICIO]]="NORMAL",3,))))</f>
        <v>3</v>
      </c>
      <c r="S1711">
        <f>IF(Tabla1[[#This Row],[SERVICIO]]="COMIDA",0.75,IF(Tabla1[[#This Row],[SERVICIO]]="CONTROLADO",2.65,IF(Tabla1[[#This Row],[SERVICIO]]="RÁPIDO",0.55,IF(Tabla1[[#This Row],[SERVICIO]]="NORMAL",1.2,))))</f>
        <v>1.2</v>
      </c>
      <c r="T1711" s="2">
        <f>IF(Tabla1[[#This Row],[KILOMETROS ADICIONALES]]=0,Tabla1[[#This Row],[KILOMETROS]]*Tabla1[[#This Row],[COSTO NORMAL]],Tabla1[[#This Row],[COSTO NORMAL]]*Tabla1[[#This Row],[KILOMETROS HASTA]])</f>
        <v>7.5</v>
      </c>
      <c r="U1711" s="2">
        <f>Tabla1[[#This Row],[KILOMETROS ADICIONALES]]*Tabla1[[#This Row],[COSTO ADICIONAL]]</f>
        <v>22.007999999999999</v>
      </c>
      <c r="V1711">
        <v>213.72</v>
      </c>
      <c r="W1711" s="2">
        <f>Tabla1[[#This Row],[COSTO NORMAL2]]+Tabla1[[#This Row],[COSTO ADICIONAL2]]</f>
        <v>29.507999999999999</v>
      </c>
    </row>
    <row r="1712" spans="1:23" x14ac:dyDescent="0.25">
      <c r="A1712" t="s">
        <v>482</v>
      </c>
      <c r="B1712" t="s">
        <v>2785</v>
      </c>
      <c r="C1712" t="s">
        <v>10803</v>
      </c>
      <c r="D1712" t="s">
        <v>13</v>
      </c>
      <c r="E1712" t="s">
        <v>14844</v>
      </c>
      <c r="F1712" t="s">
        <v>14</v>
      </c>
      <c r="G1712" t="s">
        <v>15</v>
      </c>
      <c r="H1712" t="s">
        <v>785</v>
      </c>
      <c r="I1712" t="s">
        <v>2786</v>
      </c>
      <c r="J1712" t="str">
        <f>MID(Tabla1[[#This Row],[HORA2]],1,2)</f>
        <v>10</v>
      </c>
      <c r="K1712" t="s">
        <v>43</v>
      </c>
      <c r="L1712" t="s">
        <v>20</v>
      </c>
      <c r="M1712" t="s">
        <v>14867</v>
      </c>
      <c r="N1712" t="s">
        <v>22</v>
      </c>
      <c r="O1712">
        <v>8.67</v>
      </c>
      <c r="P17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6.17</v>
      </c>
      <c r="Q1712">
        <f>IF(Tabla1[[#This Row],[SERVICIO]]="COMIDA",3,IF(Tabla1[[#This Row],[SERVICIO]]="CONTROLADO",12,IF(Tabla1[[#This Row],[SERVICIO]]="RÁPIDO",3.75,IF(Tabla1[[#This Row],[SERVICIO]]="NORMAL",2.5,))))</f>
        <v>2.5</v>
      </c>
      <c r="R1712">
        <f>IF(Tabla1[[#This Row],[SERVICIO]]="COMIDA",3.5,IF(Tabla1[[#This Row],[SERVICIO]]="CONTROLADO",8,IF(Tabla1[[#This Row],[SERVICIO]]="RÁPIDO",4.5,IF(Tabla1[[#This Row],[SERVICIO]]="NORMAL",3,))))</f>
        <v>3</v>
      </c>
      <c r="S1712">
        <f>IF(Tabla1[[#This Row],[SERVICIO]]="COMIDA",0.75,IF(Tabla1[[#This Row],[SERVICIO]]="CONTROLADO",2.65,IF(Tabla1[[#This Row],[SERVICIO]]="RÁPIDO",0.55,IF(Tabla1[[#This Row],[SERVICIO]]="NORMAL",1.2,))))</f>
        <v>1.2</v>
      </c>
      <c r="T1712" s="2">
        <f>IF(Tabla1[[#This Row],[KILOMETROS ADICIONALES]]=0,Tabla1[[#This Row],[KILOMETROS]]*Tabla1[[#This Row],[COSTO NORMAL]],Tabla1[[#This Row],[COSTO NORMAL]]*Tabla1[[#This Row],[KILOMETROS HASTA]])</f>
        <v>7.5</v>
      </c>
      <c r="U1712" s="2">
        <f>Tabla1[[#This Row],[KILOMETROS ADICIONALES]]*Tabla1[[#This Row],[COSTO ADICIONAL]]</f>
        <v>7.4039999999999999</v>
      </c>
      <c r="V1712">
        <v>105.61</v>
      </c>
      <c r="W1712" s="2">
        <f>Tabla1[[#This Row],[COSTO NORMAL2]]+Tabla1[[#This Row],[COSTO ADICIONAL2]]</f>
        <v>14.904</v>
      </c>
    </row>
    <row r="1713" spans="1:23" x14ac:dyDescent="0.25">
      <c r="A1713" t="s">
        <v>482</v>
      </c>
      <c r="B1713" t="s">
        <v>2787</v>
      </c>
      <c r="C1713" t="s">
        <v>10804</v>
      </c>
      <c r="D1713" t="s">
        <v>13</v>
      </c>
      <c r="E1713" t="s">
        <v>14845</v>
      </c>
      <c r="F1713" t="s">
        <v>14</v>
      </c>
      <c r="G1713" t="s">
        <v>15</v>
      </c>
      <c r="H1713" t="s">
        <v>482</v>
      </c>
      <c r="I1713" t="s">
        <v>2788</v>
      </c>
      <c r="J1713" t="str">
        <f>MID(Tabla1[[#This Row],[HORA2]],1,2)</f>
        <v>13</v>
      </c>
      <c r="K1713" t="s">
        <v>26</v>
      </c>
      <c r="L1713" t="s">
        <v>26</v>
      </c>
      <c r="M1713" t="s">
        <v>14867</v>
      </c>
      <c r="N1713" t="s">
        <v>22</v>
      </c>
      <c r="O1713">
        <v>9.39</v>
      </c>
      <c r="P17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5.6400000000000006</v>
      </c>
      <c r="Q1713">
        <f>IF(Tabla1[[#This Row],[SERVICIO]]="COMIDA",3,IF(Tabla1[[#This Row],[SERVICIO]]="CONTROLADO",12,IF(Tabla1[[#This Row],[SERVICIO]]="RÁPIDO",3.75,IF(Tabla1[[#This Row],[SERVICIO]]="NORMAL",2.5,))))</f>
        <v>3.75</v>
      </c>
      <c r="R1713">
        <f>IF(Tabla1[[#This Row],[SERVICIO]]="COMIDA",3.5,IF(Tabla1[[#This Row],[SERVICIO]]="CONTROLADO",8,IF(Tabla1[[#This Row],[SERVICIO]]="RÁPIDO",4.5,IF(Tabla1[[#This Row],[SERVICIO]]="NORMAL",3,))))</f>
        <v>4.5</v>
      </c>
      <c r="S17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3" s="2">
        <f>IF(Tabla1[[#This Row],[KILOMETROS ADICIONALES]]=0,Tabla1[[#This Row],[KILOMETROS]]*Tabla1[[#This Row],[COSTO NORMAL]],Tabla1[[#This Row],[COSTO NORMAL]]*Tabla1[[#This Row],[KILOMETROS HASTA]])</f>
        <v>16.875</v>
      </c>
      <c r="U1713" s="2">
        <f>Tabla1[[#This Row],[KILOMETROS ADICIONALES]]*Tabla1[[#This Row],[COSTO ADICIONAL]]</f>
        <v>3.1020000000000008</v>
      </c>
      <c r="V1713">
        <v>189.37</v>
      </c>
      <c r="W1713" s="2">
        <f>Tabla1[[#This Row],[COSTO NORMAL2]]+Tabla1[[#This Row],[COSTO ADICIONAL2]]</f>
        <v>19.977</v>
      </c>
    </row>
    <row r="1714" spans="1:23" x14ac:dyDescent="0.25">
      <c r="A1714" t="s">
        <v>482</v>
      </c>
      <c r="B1714" t="s">
        <v>2789</v>
      </c>
      <c r="C1714" t="s">
        <v>10805</v>
      </c>
      <c r="D1714" t="s">
        <v>13</v>
      </c>
      <c r="E1714" t="s">
        <v>14845</v>
      </c>
      <c r="F1714" t="s">
        <v>14</v>
      </c>
      <c r="G1714" t="s">
        <v>15</v>
      </c>
      <c r="H1714" t="s">
        <v>482</v>
      </c>
      <c r="I1714" t="s">
        <v>2790</v>
      </c>
      <c r="J1714" t="str">
        <f>MID(Tabla1[[#This Row],[HORA2]],1,2)</f>
        <v>13</v>
      </c>
      <c r="K1714" t="s">
        <v>96</v>
      </c>
      <c r="L1714" t="s">
        <v>96</v>
      </c>
      <c r="M1714" t="s">
        <v>14867</v>
      </c>
      <c r="N1714" t="s">
        <v>22</v>
      </c>
      <c r="O1714">
        <v>19.88</v>
      </c>
      <c r="P17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16.13</v>
      </c>
      <c r="Q1714">
        <f>IF(Tabla1[[#This Row],[SERVICIO]]="COMIDA",3,IF(Tabla1[[#This Row],[SERVICIO]]="CONTROLADO",12,IF(Tabla1[[#This Row],[SERVICIO]]="RÁPIDO",3.75,IF(Tabla1[[#This Row],[SERVICIO]]="NORMAL",2.5,))))</f>
        <v>3.75</v>
      </c>
      <c r="R1714">
        <f>IF(Tabla1[[#This Row],[SERVICIO]]="COMIDA",3.5,IF(Tabla1[[#This Row],[SERVICIO]]="CONTROLADO",8,IF(Tabla1[[#This Row],[SERVICIO]]="RÁPIDO",4.5,IF(Tabla1[[#This Row],[SERVICIO]]="NORMAL",3,))))</f>
        <v>4.5</v>
      </c>
      <c r="S17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4" s="2">
        <f>IF(Tabla1[[#This Row],[KILOMETROS ADICIONALES]]=0,Tabla1[[#This Row],[KILOMETROS]]*Tabla1[[#This Row],[COSTO NORMAL]],Tabla1[[#This Row],[COSTO NORMAL]]*Tabla1[[#This Row],[KILOMETROS HASTA]])</f>
        <v>16.875</v>
      </c>
      <c r="U1714" s="2">
        <f>Tabla1[[#This Row],[KILOMETROS ADICIONALES]]*Tabla1[[#This Row],[COSTO ADICIONAL]]</f>
        <v>8.8715000000000011</v>
      </c>
      <c r="V1714">
        <v>188.2</v>
      </c>
      <c r="W1714" s="2">
        <f>Tabla1[[#This Row],[COSTO NORMAL2]]+Tabla1[[#This Row],[COSTO ADICIONAL2]]</f>
        <v>25.746500000000001</v>
      </c>
    </row>
    <row r="1715" spans="1:23" x14ac:dyDescent="0.25">
      <c r="A1715" t="s">
        <v>482</v>
      </c>
      <c r="B1715" t="s">
        <v>2791</v>
      </c>
      <c r="C1715" t="s">
        <v>10806</v>
      </c>
      <c r="D1715" t="s">
        <v>13</v>
      </c>
      <c r="E1715" t="s">
        <v>14845</v>
      </c>
      <c r="F1715" t="s">
        <v>76</v>
      </c>
      <c r="G1715" t="s">
        <v>15</v>
      </c>
      <c r="H1715" t="s">
        <v>482</v>
      </c>
      <c r="I1715" t="s">
        <v>2792</v>
      </c>
      <c r="J1715" t="str">
        <f>MID(Tabla1[[#This Row],[HORA2]],1,2)</f>
        <v>15</v>
      </c>
      <c r="K1715" t="s">
        <v>53</v>
      </c>
      <c r="L1715" t="s">
        <v>188</v>
      </c>
      <c r="M1715" t="s">
        <v>14867</v>
      </c>
      <c r="N1715" t="s">
        <v>22</v>
      </c>
      <c r="O1715">
        <v>15.71</v>
      </c>
      <c r="P17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11.96</v>
      </c>
      <c r="Q1715">
        <f>IF(Tabla1[[#This Row],[SERVICIO]]="COMIDA",3,IF(Tabla1[[#This Row],[SERVICIO]]="CONTROLADO",12,IF(Tabla1[[#This Row],[SERVICIO]]="RÁPIDO",3.75,IF(Tabla1[[#This Row],[SERVICIO]]="NORMAL",2.5,))))</f>
        <v>3.75</v>
      </c>
      <c r="R1715">
        <f>IF(Tabla1[[#This Row],[SERVICIO]]="COMIDA",3.5,IF(Tabla1[[#This Row],[SERVICIO]]="CONTROLADO",8,IF(Tabla1[[#This Row],[SERVICIO]]="RÁPIDO",4.5,IF(Tabla1[[#This Row],[SERVICIO]]="NORMAL",3,))))</f>
        <v>4.5</v>
      </c>
      <c r="S17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5" s="2">
        <f>IF(Tabla1[[#This Row],[KILOMETROS ADICIONALES]]=0,Tabla1[[#This Row],[KILOMETROS]]*Tabla1[[#This Row],[COSTO NORMAL]],Tabla1[[#This Row],[COSTO NORMAL]]*Tabla1[[#This Row],[KILOMETROS HASTA]])</f>
        <v>16.875</v>
      </c>
      <c r="U1715" s="2">
        <f>Tabla1[[#This Row],[KILOMETROS ADICIONALES]]*Tabla1[[#This Row],[COSTO ADICIONAL]]</f>
        <v>6.5780000000000012</v>
      </c>
      <c r="V1715">
        <v>182.59</v>
      </c>
      <c r="W1715" s="2">
        <f>Tabla1[[#This Row],[COSTO NORMAL2]]+Tabla1[[#This Row],[COSTO ADICIONAL2]]</f>
        <v>23.453000000000003</v>
      </c>
    </row>
    <row r="1716" spans="1:23" x14ac:dyDescent="0.25">
      <c r="A1716" t="s">
        <v>482</v>
      </c>
      <c r="B1716" t="s">
        <v>2793</v>
      </c>
      <c r="C1716" t="s">
        <v>10807</v>
      </c>
      <c r="D1716" t="s">
        <v>13</v>
      </c>
      <c r="E1716" t="s">
        <v>14845</v>
      </c>
      <c r="F1716" t="s">
        <v>14</v>
      </c>
      <c r="G1716" t="s">
        <v>15</v>
      </c>
      <c r="H1716" t="s">
        <v>482</v>
      </c>
      <c r="I1716" t="s">
        <v>2794</v>
      </c>
      <c r="J1716" t="str">
        <f>MID(Tabla1[[#This Row],[HORA2]],1,2)</f>
        <v>12</v>
      </c>
      <c r="K1716" t="s">
        <v>94</v>
      </c>
      <c r="L1716" t="s">
        <v>94</v>
      </c>
      <c r="M1716" t="s">
        <v>14867</v>
      </c>
      <c r="N1716" t="s">
        <v>22</v>
      </c>
      <c r="O1716">
        <v>8.7899999999999991</v>
      </c>
      <c r="P17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5.0399999999999991</v>
      </c>
      <c r="Q1716">
        <f>IF(Tabla1[[#This Row],[SERVICIO]]="COMIDA",3,IF(Tabla1[[#This Row],[SERVICIO]]="CONTROLADO",12,IF(Tabla1[[#This Row],[SERVICIO]]="RÁPIDO",3.75,IF(Tabla1[[#This Row],[SERVICIO]]="NORMAL",2.5,))))</f>
        <v>3.75</v>
      </c>
      <c r="R1716">
        <f>IF(Tabla1[[#This Row],[SERVICIO]]="COMIDA",3.5,IF(Tabla1[[#This Row],[SERVICIO]]="CONTROLADO",8,IF(Tabla1[[#This Row],[SERVICIO]]="RÁPIDO",4.5,IF(Tabla1[[#This Row],[SERVICIO]]="NORMAL",3,))))</f>
        <v>4.5</v>
      </c>
      <c r="S17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6" s="2">
        <f>IF(Tabla1[[#This Row],[KILOMETROS ADICIONALES]]=0,Tabla1[[#This Row],[KILOMETROS]]*Tabla1[[#This Row],[COSTO NORMAL]],Tabla1[[#This Row],[COSTO NORMAL]]*Tabla1[[#This Row],[KILOMETROS HASTA]])</f>
        <v>16.875</v>
      </c>
      <c r="U1716" s="2">
        <f>Tabla1[[#This Row],[KILOMETROS ADICIONALES]]*Tabla1[[#This Row],[COSTO ADICIONAL]]</f>
        <v>2.7719999999999998</v>
      </c>
      <c r="V1716">
        <v>112.95</v>
      </c>
      <c r="W1716" s="2">
        <f>Tabla1[[#This Row],[COSTO NORMAL2]]+Tabla1[[#This Row],[COSTO ADICIONAL2]]</f>
        <v>19.646999999999998</v>
      </c>
    </row>
    <row r="1717" spans="1:23" x14ac:dyDescent="0.25">
      <c r="A1717" t="s">
        <v>482</v>
      </c>
      <c r="B1717" t="s">
        <v>2795</v>
      </c>
      <c r="C1717" t="s">
        <v>10808</v>
      </c>
      <c r="D1717" t="s">
        <v>13</v>
      </c>
      <c r="E1717" t="s">
        <v>14845</v>
      </c>
      <c r="F1717" t="s">
        <v>295</v>
      </c>
      <c r="G1717" t="s">
        <v>24</v>
      </c>
      <c r="H1717" t="s">
        <v>482</v>
      </c>
      <c r="I1717" t="s">
        <v>2796</v>
      </c>
      <c r="J1717" t="str">
        <f>MID(Tabla1[[#This Row],[HORA2]],1,2)</f>
        <v>11</v>
      </c>
      <c r="K1717" t="s">
        <v>20</v>
      </c>
      <c r="L1717" t="s">
        <v>153</v>
      </c>
      <c r="M1717" t="s">
        <v>14867</v>
      </c>
      <c r="N1717" t="s">
        <v>22</v>
      </c>
      <c r="O1717">
        <v>15.67</v>
      </c>
      <c r="P17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11.92</v>
      </c>
      <c r="Q1717">
        <f>IF(Tabla1[[#This Row],[SERVICIO]]="COMIDA",3,IF(Tabla1[[#This Row],[SERVICIO]]="CONTROLADO",12,IF(Tabla1[[#This Row],[SERVICIO]]="RÁPIDO",3.75,IF(Tabla1[[#This Row],[SERVICIO]]="NORMAL",2.5,))))</f>
        <v>3.75</v>
      </c>
      <c r="R1717">
        <f>IF(Tabla1[[#This Row],[SERVICIO]]="COMIDA",3.5,IF(Tabla1[[#This Row],[SERVICIO]]="CONTROLADO",8,IF(Tabla1[[#This Row],[SERVICIO]]="RÁPIDO",4.5,IF(Tabla1[[#This Row],[SERVICIO]]="NORMAL",3,))))</f>
        <v>4.5</v>
      </c>
      <c r="S17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7" s="2">
        <f>IF(Tabla1[[#This Row],[KILOMETROS ADICIONALES]]=0,Tabla1[[#This Row],[KILOMETROS]]*Tabla1[[#This Row],[COSTO NORMAL]],Tabla1[[#This Row],[COSTO NORMAL]]*Tabla1[[#This Row],[KILOMETROS HASTA]])</f>
        <v>16.875</v>
      </c>
      <c r="U1717" s="2">
        <f>Tabla1[[#This Row],[KILOMETROS ADICIONALES]]*Tabla1[[#This Row],[COSTO ADICIONAL]]</f>
        <v>6.556</v>
      </c>
      <c r="V1717">
        <v>60.15</v>
      </c>
      <c r="W1717" s="2">
        <f>Tabla1[[#This Row],[COSTO NORMAL2]]+Tabla1[[#This Row],[COSTO ADICIONAL2]]</f>
        <v>23.431000000000001</v>
      </c>
    </row>
    <row r="1718" spans="1:23" x14ac:dyDescent="0.25">
      <c r="A1718" t="s">
        <v>482</v>
      </c>
      <c r="B1718" t="s">
        <v>2797</v>
      </c>
      <c r="C1718" t="s">
        <v>10809</v>
      </c>
      <c r="D1718" t="s">
        <v>13</v>
      </c>
      <c r="E1718" t="s">
        <v>14845</v>
      </c>
      <c r="F1718" t="s">
        <v>14</v>
      </c>
      <c r="G1718" t="s">
        <v>15</v>
      </c>
      <c r="H1718" t="s">
        <v>482</v>
      </c>
      <c r="I1718" t="s">
        <v>2123</v>
      </c>
      <c r="J1718" t="str">
        <f>MID(Tabla1[[#This Row],[HORA2]],1,2)</f>
        <v>12</v>
      </c>
      <c r="K1718" t="s">
        <v>53</v>
      </c>
      <c r="L1718" t="s">
        <v>149</v>
      </c>
      <c r="M1718" t="s">
        <v>14867</v>
      </c>
      <c r="N1718" t="s">
        <v>22</v>
      </c>
      <c r="O1718">
        <v>20.18</v>
      </c>
      <c r="P17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16.43</v>
      </c>
      <c r="Q1718">
        <f>IF(Tabla1[[#This Row],[SERVICIO]]="COMIDA",3,IF(Tabla1[[#This Row],[SERVICIO]]="CONTROLADO",12,IF(Tabla1[[#This Row],[SERVICIO]]="RÁPIDO",3.75,IF(Tabla1[[#This Row],[SERVICIO]]="NORMAL",2.5,))))</f>
        <v>3.75</v>
      </c>
      <c r="R1718">
        <f>IF(Tabla1[[#This Row],[SERVICIO]]="COMIDA",3.5,IF(Tabla1[[#This Row],[SERVICIO]]="CONTROLADO",8,IF(Tabla1[[#This Row],[SERVICIO]]="RÁPIDO",4.5,IF(Tabla1[[#This Row],[SERVICIO]]="NORMAL",3,))))</f>
        <v>4.5</v>
      </c>
      <c r="S17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8" s="2">
        <f>IF(Tabla1[[#This Row],[KILOMETROS ADICIONALES]]=0,Tabla1[[#This Row],[KILOMETROS]]*Tabla1[[#This Row],[COSTO NORMAL]],Tabla1[[#This Row],[COSTO NORMAL]]*Tabla1[[#This Row],[KILOMETROS HASTA]])</f>
        <v>16.875</v>
      </c>
      <c r="U1718" s="2">
        <f>Tabla1[[#This Row],[KILOMETROS ADICIONALES]]*Tabla1[[#This Row],[COSTO ADICIONAL]]</f>
        <v>9.0365000000000002</v>
      </c>
      <c r="V1718">
        <v>172.74</v>
      </c>
      <c r="W1718" s="2">
        <f>Tabla1[[#This Row],[COSTO NORMAL2]]+Tabla1[[#This Row],[COSTO ADICIONAL2]]</f>
        <v>25.9115</v>
      </c>
    </row>
    <row r="1719" spans="1:23" x14ac:dyDescent="0.25">
      <c r="A1719" t="s">
        <v>482</v>
      </c>
      <c r="B1719" t="s">
        <v>2798</v>
      </c>
      <c r="C1719" t="s">
        <v>10810</v>
      </c>
      <c r="D1719" t="s">
        <v>13</v>
      </c>
      <c r="E1719" t="s">
        <v>14845</v>
      </c>
      <c r="F1719" t="s">
        <v>295</v>
      </c>
      <c r="G1719" t="s">
        <v>15</v>
      </c>
      <c r="H1719" t="s">
        <v>482</v>
      </c>
      <c r="I1719" t="s">
        <v>2799</v>
      </c>
      <c r="J1719" t="str">
        <f>MID(Tabla1[[#This Row],[HORA2]],1,2)</f>
        <v>13</v>
      </c>
      <c r="K1719" t="s">
        <v>78</v>
      </c>
      <c r="L1719" t="s">
        <v>44</v>
      </c>
      <c r="M1719" t="s">
        <v>14867</v>
      </c>
      <c r="N1719" t="s">
        <v>22</v>
      </c>
      <c r="O1719">
        <v>9.6300000000000008</v>
      </c>
      <c r="P17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5.8800000000000008</v>
      </c>
      <c r="Q1719">
        <f>IF(Tabla1[[#This Row],[SERVICIO]]="COMIDA",3,IF(Tabla1[[#This Row],[SERVICIO]]="CONTROLADO",12,IF(Tabla1[[#This Row],[SERVICIO]]="RÁPIDO",3.75,IF(Tabla1[[#This Row],[SERVICIO]]="NORMAL",2.5,))))</f>
        <v>3.75</v>
      </c>
      <c r="R1719">
        <f>IF(Tabla1[[#This Row],[SERVICIO]]="COMIDA",3.5,IF(Tabla1[[#This Row],[SERVICIO]]="CONTROLADO",8,IF(Tabla1[[#This Row],[SERVICIO]]="RÁPIDO",4.5,IF(Tabla1[[#This Row],[SERVICIO]]="NORMAL",3,))))</f>
        <v>4.5</v>
      </c>
      <c r="S17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19" s="2">
        <f>IF(Tabla1[[#This Row],[KILOMETROS ADICIONALES]]=0,Tabla1[[#This Row],[KILOMETROS]]*Tabla1[[#This Row],[COSTO NORMAL]],Tabla1[[#This Row],[COSTO NORMAL]]*Tabla1[[#This Row],[KILOMETROS HASTA]])</f>
        <v>16.875</v>
      </c>
      <c r="U1719" s="2">
        <f>Tabla1[[#This Row],[KILOMETROS ADICIONALES]]*Tabla1[[#This Row],[COSTO ADICIONAL]]</f>
        <v>3.2340000000000009</v>
      </c>
      <c r="V1719">
        <v>146.33000000000001</v>
      </c>
      <c r="W1719" s="2">
        <f>Tabla1[[#This Row],[COSTO NORMAL2]]+Tabla1[[#This Row],[COSTO ADICIONAL2]]</f>
        <v>20.109000000000002</v>
      </c>
    </row>
    <row r="1720" spans="1:23" x14ac:dyDescent="0.25">
      <c r="A1720" t="s">
        <v>482</v>
      </c>
      <c r="B1720" t="s">
        <v>2800</v>
      </c>
      <c r="C1720" t="s">
        <v>10811</v>
      </c>
      <c r="D1720" t="s">
        <v>13</v>
      </c>
      <c r="E1720" t="s">
        <v>14845</v>
      </c>
      <c r="F1720" t="s">
        <v>14</v>
      </c>
      <c r="G1720" t="s">
        <v>69</v>
      </c>
      <c r="H1720" t="s">
        <v>482</v>
      </c>
      <c r="I1720" t="s">
        <v>2801</v>
      </c>
      <c r="J1720" t="str">
        <f>MID(Tabla1[[#This Row],[HORA2]],1,2)</f>
        <v>11</v>
      </c>
      <c r="K1720" t="s">
        <v>53</v>
      </c>
      <c r="L1720" t="s">
        <v>27</v>
      </c>
      <c r="M1720" t="s">
        <v>14867</v>
      </c>
      <c r="N1720" t="s">
        <v>22</v>
      </c>
      <c r="O1720">
        <v>1.77</v>
      </c>
      <c r="P17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20">
        <f>IF(Tabla1[[#This Row],[SERVICIO]]="COMIDA",3,IF(Tabla1[[#This Row],[SERVICIO]]="CONTROLADO",12,IF(Tabla1[[#This Row],[SERVICIO]]="RÁPIDO",3.75,IF(Tabla1[[#This Row],[SERVICIO]]="NORMAL",2.5,))))</f>
        <v>3.75</v>
      </c>
      <c r="R1720">
        <f>IF(Tabla1[[#This Row],[SERVICIO]]="COMIDA",3.5,IF(Tabla1[[#This Row],[SERVICIO]]="CONTROLADO",8,IF(Tabla1[[#This Row],[SERVICIO]]="RÁPIDO",4.5,IF(Tabla1[[#This Row],[SERVICIO]]="NORMAL",3,))))</f>
        <v>4.5</v>
      </c>
      <c r="S17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0" s="2">
        <f>IF(Tabla1[[#This Row],[KILOMETROS ADICIONALES]]=0,Tabla1[[#This Row],[KILOMETROS]]*Tabla1[[#This Row],[COSTO NORMAL]],Tabla1[[#This Row],[COSTO NORMAL]]*Tabla1[[#This Row],[KILOMETROS HASTA]])</f>
        <v>7.9649999999999999</v>
      </c>
      <c r="U1720" s="2">
        <f>Tabla1[[#This Row],[KILOMETROS ADICIONALES]]*Tabla1[[#This Row],[COSTO ADICIONAL]]</f>
        <v>0</v>
      </c>
      <c r="V1720">
        <v>206.44</v>
      </c>
      <c r="W1720" s="2">
        <f>Tabla1[[#This Row],[COSTO NORMAL2]]+Tabla1[[#This Row],[COSTO ADICIONAL2]]</f>
        <v>7.9649999999999999</v>
      </c>
    </row>
    <row r="1721" spans="1:23" x14ac:dyDescent="0.25">
      <c r="A1721" t="s">
        <v>482</v>
      </c>
      <c r="B1721" t="s">
        <v>2802</v>
      </c>
      <c r="C1721" t="s">
        <v>10812</v>
      </c>
      <c r="D1721" t="s">
        <v>13</v>
      </c>
      <c r="E1721" t="s">
        <v>14847</v>
      </c>
      <c r="F1721" t="s">
        <v>14</v>
      </c>
      <c r="G1721" t="s">
        <v>24</v>
      </c>
      <c r="H1721" t="s">
        <v>482</v>
      </c>
      <c r="I1721" t="s">
        <v>394</v>
      </c>
      <c r="J1721" t="str">
        <f>MID(Tabla1[[#This Row],[HORA2]],1,2)</f>
        <v>11</v>
      </c>
      <c r="K1721" t="s">
        <v>19</v>
      </c>
      <c r="L1721" t="s">
        <v>94</v>
      </c>
      <c r="M1721" t="s">
        <v>14867</v>
      </c>
      <c r="N1721" t="s">
        <v>22</v>
      </c>
      <c r="O1721">
        <v>1.5899999999999999</v>
      </c>
      <c r="P17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21">
        <f>IF(Tabla1[[#This Row],[SERVICIO]]="COMIDA",3,IF(Tabla1[[#This Row],[SERVICIO]]="CONTROLADO",12,IF(Tabla1[[#This Row],[SERVICIO]]="RÁPIDO",3.75,IF(Tabla1[[#This Row],[SERVICIO]]="NORMAL",2.5,))))</f>
        <v>3</v>
      </c>
      <c r="R1721">
        <f>IF(Tabla1[[#This Row],[SERVICIO]]="COMIDA",3.5,IF(Tabla1[[#This Row],[SERVICIO]]="CONTROLADO",8,IF(Tabla1[[#This Row],[SERVICIO]]="RÁPIDO",4.5,IF(Tabla1[[#This Row],[SERVICIO]]="NORMAL",3,))))</f>
        <v>3.5</v>
      </c>
      <c r="S1721">
        <f>IF(Tabla1[[#This Row],[SERVICIO]]="COMIDA",0.75,IF(Tabla1[[#This Row],[SERVICIO]]="CONTROLADO",2.65,IF(Tabla1[[#This Row],[SERVICIO]]="RÁPIDO",0.55,IF(Tabla1[[#This Row],[SERVICIO]]="NORMAL",1.2,))))</f>
        <v>0.75</v>
      </c>
      <c r="T1721" s="2">
        <f>IF(Tabla1[[#This Row],[KILOMETROS ADICIONALES]]=0,Tabla1[[#This Row],[KILOMETROS]]*Tabla1[[#This Row],[COSTO NORMAL]],Tabla1[[#This Row],[COSTO NORMAL]]*Tabla1[[#This Row],[KILOMETROS HASTA]])</f>
        <v>5.5649999999999995</v>
      </c>
      <c r="U1721" s="2">
        <f>Tabla1[[#This Row],[KILOMETROS ADICIONALES]]*Tabla1[[#This Row],[COSTO ADICIONAL]]</f>
        <v>0</v>
      </c>
      <c r="V1721">
        <v>44.18</v>
      </c>
      <c r="W1721" s="2">
        <f>Tabla1[[#This Row],[COSTO NORMAL2]]+Tabla1[[#This Row],[COSTO ADICIONAL2]]</f>
        <v>5.5649999999999995</v>
      </c>
    </row>
    <row r="1722" spans="1:23" x14ac:dyDescent="0.25">
      <c r="A1722" t="s">
        <v>482</v>
      </c>
      <c r="B1722" t="s">
        <v>2803</v>
      </c>
      <c r="C1722" t="s">
        <v>10813</v>
      </c>
      <c r="D1722" t="s">
        <v>13</v>
      </c>
      <c r="E1722" t="s">
        <v>14847</v>
      </c>
      <c r="F1722" t="s">
        <v>14</v>
      </c>
      <c r="G1722" t="s">
        <v>15</v>
      </c>
      <c r="H1722" t="s">
        <v>482</v>
      </c>
      <c r="I1722" t="s">
        <v>2804</v>
      </c>
      <c r="J1722" t="str">
        <f>MID(Tabla1[[#This Row],[HORA2]],1,2)</f>
        <v>11</v>
      </c>
      <c r="K1722" t="s">
        <v>19</v>
      </c>
      <c r="L1722" t="s">
        <v>61</v>
      </c>
      <c r="M1722" t="s">
        <v>14867</v>
      </c>
      <c r="N1722" t="s">
        <v>22</v>
      </c>
      <c r="O1722">
        <v>17.559999999999999</v>
      </c>
      <c r="P17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14.559999999999999</v>
      </c>
      <c r="Q1722">
        <f>IF(Tabla1[[#This Row],[SERVICIO]]="COMIDA",3,IF(Tabla1[[#This Row],[SERVICIO]]="CONTROLADO",12,IF(Tabla1[[#This Row],[SERVICIO]]="RÁPIDO",3.75,IF(Tabla1[[#This Row],[SERVICIO]]="NORMAL",2.5,))))</f>
        <v>3</v>
      </c>
      <c r="R1722">
        <f>IF(Tabla1[[#This Row],[SERVICIO]]="COMIDA",3.5,IF(Tabla1[[#This Row],[SERVICIO]]="CONTROLADO",8,IF(Tabla1[[#This Row],[SERVICIO]]="RÁPIDO",4.5,IF(Tabla1[[#This Row],[SERVICIO]]="NORMAL",3,))))</f>
        <v>3.5</v>
      </c>
      <c r="S1722">
        <f>IF(Tabla1[[#This Row],[SERVICIO]]="COMIDA",0.75,IF(Tabla1[[#This Row],[SERVICIO]]="CONTROLADO",2.65,IF(Tabla1[[#This Row],[SERVICIO]]="RÁPIDO",0.55,IF(Tabla1[[#This Row],[SERVICIO]]="NORMAL",1.2,))))</f>
        <v>0.75</v>
      </c>
      <c r="T1722" s="2">
        <f>IF(Tabla1[[#This Row],[KILOMETROS ADICIONALES]]=0,Tabla1[[#This Row],[KILOMETROS]]*Tabla1[[#This Row],[COSTO NORMAL]],Tabla1[[#This Row],[COSTO NORMAL]]*Tabla1[[#This Row],[KILOMETROS HASTA]])</f>
        <v>10.5</v>
      </c>
      <c r="U1722" s="2">
        <f>Tabla1[[#This Row],[KILOMETROS ADICIONALES]]*Tabla1[[#This Row],[COSTO ADICIONAL]]</f>
        <v>10.919999999999998</v>
      </c>
      <c r="V1722">
        <v>143.41999999999999</v>
      </c>
      <c r="W1722" s="2">
        <f>Tabla1[[#This Row],[COSTO NORMAL2]]+Tabla1[[#This Row],[COSTO ADICIONAL2]]</f>
        <v>21.419999999999998</v>
      </c>
    </row>
    <row r="1723" spans="1:23" x14ac:dyDescent="0.25">
      <c r="A1723" t="s">
        <v>482</v>
      </c>
      <c r="B1723" t="s">
        <v>2805</v>
      </c>
      <c r="C1723" t="s">
        <v>10814</v>
      </c>
      <c r="D1723" t="s">
        <v>13</v>
      </c>
      <c r="E1723" t="s">
        <v>14845</v>
      </c>
      <c r="F1723" t="s">
        <v>14</v>
      </c>
      <c r="G1723" t="s">
        <v>15</v>
      </c>
      <c r="H1723" t="s">
        <v>482</v>
      </c>
      <c r="I1723" t="s">
        <v>2806</v>
      </c>
      <c r="J1723" t="str">
        <f>MID(Tabla1[[#This Row],[HORA2]],1,2)</f>
        <v>11</v>
      </c>
      <c r="K1723" t="s">
        <v>49</v>
      </c>
      <c r="L1723" t="s">
        <v>78</v>
      </c>
      <c r="M1723" t="s">
        <v>14867</v>
      </c>
      <c r="N1723" t="s">
        <v>22</v>
      </c>
      <c r="O1723">
        <v>14.25</v>
      </c>
      <c r="P17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</v>
      </c>
      <c r="Q1723">
        <f>IF(Tabla1[[#This Row],[SERVICIO]]="COMIDA",3,IF(Tabla1[[#This Row],[SERVICIO]]="CONTROLADO",12,IF(Tabla1[[#This Row],[SERVICIO]]="RÁPIDO",3.75,IF(Tabla1[[#This Row],[SERVICIO]]="NORMAL",2.5,))))</f>
        <v>3.75</v>
      </c>
      <c r="R1723">
        <f>IF(Tabla1[[#This Row],[SERVICIO]]="COMIDA",3.5,IF(Tabla1[[#This Row],[SERVICIO]]="CONTROLADO",8,IF(Tabla1[[#This Row],[SERVICIO]]="RÁPIDO",4.5,IF(Tabla1[[#This Row],[SERVICIO]]="NORMAL",3,))))</f>
        <v>4.5</v>
      </c>
      <c r="S17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3" s="2">
        <f>IF(Tabla1[[#This Row],[KILOMETROS ADICIONALES]]=0,Tabla1[[#This Row],[KILOMETROS]]*Tabla1[[#This Row],[COSTO NORMAL]],Tabla1[[#This Row],[COSTO NORMAL]]*Tabla1[[#This Row],[KILOMETROS HASTA]])</f>
        <v>16.875</v>
      </c>
      <c r="U1723" s="2">
        <f>Tabla1[[#This Row],[KILOMETROS ADICIONALES]]*Tabla1[[#This Row],[COSTO ADICIONAL]]</f>
        <v>5.7750000000000004</v>
      </c>
      <c r="V1723">
        <v>6.68</v>
      </c>
      <c r="W1723" s="2">
        <f>Tabla1[[#This Row],[COSTO NORMAL2]]+Tabla1[[#This Row],[COSTO ADICIONAL2]]</f>
        <v>22.65</v>
      </c>
    </row>
    <row r="1724" spans="1:23" x14ac:dyDescent="0.25">
      <c r="A1724" t="s">
        <v>482</v>
      </c>
      <c r="B1724" t="s">
        <v>2807</v>
      </c>
      <c r="C1724" t="s">
        <v>10815</v>
      </c>
      <c r="D1724" t="s">
        <v>13</v>
      </c>
      <c r="E1724" t="s">
        <v>14845</v>
      </c>
      <c r="F1724" t="s">
        <v>14</v>
      </c>
      <c r="G1724" t="s">
        <v>15</v>
      </c>
      <c r="H1724" t="s">
        <v>482</v>
      </c>
      <c r="I1724" t="s">
        <v>2808</v>
      </c>
      <c r="J1724" t="str">
        <f>MID(Tabla1[[#This Row],[HORA2]],1,2)</f>
        <v>13</v>
      </c>
      <c r="K1724" t="s">
        <v>49</v>
      </c>
      <c r="L1724" t="s">
        <v>61</v>
      </c>
      <c r="M1724" t="s">
        <v>14867</v>
      </c>
      <c r="N1724" t="s">
        <v>22</v>
      </c>
      <c r="O1724">
        <v>7.29</v>
      </c>
      <c r="P17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3.54</v>
      </c>
      <c r="Q1724">
        <f>IF(Tabla1[[#This Row],[SERVICIO]]="COMIDA",3,IF(Tabla1[[#This Row],[SERVICIO]]="CONTROLADO",12,IF(Tabla1[[#This Row],[SERVICIO]]="RÁPIDO",3.75,IF(Tabla1[[#This Row],[SERVICIO]]="NORMAL",2.5,))))</f>
        <v>3.75</v>
      </c>
      <c r="R1724">
        <f>IF(Tabla1[[#This Row],[SERVICIO]]="COMIDA",3.5,IF(Tabla1[[#This Row],[SERVICIO]]="CONTROLADO",8,IF(Tabla1[[#This Row],[SERVICIO]]="RÁPIDO",4.5,IF(Tabla1[[#This Row],[SERVICIO]]="NORMAL",3,))))</f>
        <v>4.5</v>
      </c>
      <c r="S17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4" s="2">
        <f>IF(Tabla1[[#This Row],[KILOMETROS ADICIONALES]]=0,Tabla1[[#This Row],[KILOMETROS]]*Tabla1[[#This Row],[COSTO NORMAL]],Tabla1[[#This Row],[COSTO NORMAL]]*Tabla1[[#This Row],[KILOMETROS HASTA]])</f>
        <v>16.875</v>
      </c>
      <c r="U1724" s="2">
        <f>Tabla1[[#This Row],[KILOMETROS ADICIONALES]]*Tabla1[[#This Row],[COSTO ADICIONAL]]</f>
        <v>1.9470000000000003</v>
      </c>
      <c r="V1724">
        <v>211.47</v>
      </c>
      <c r="W1724" s="2">
        <f>Tabla1[[#This Row],[COSTO NORMAL2]]+Tabla1[[#This Row],[COSTO ADICIONAL2]]</f>
        <v>18.821999999999999</v>
      </c>
    </row>
    <row r="1725" spans="1:23" x14ac:dyDescent="0.25">
      <c r="A1725" t="s">
        <v>482</v>
      </c>
      <c r="B1725" t="s">
        <v>2809</v>
      </c>
      <c r="C1725" t="s">
        <v>10816</v>
      </c>
      <c r="D1725" t="s">
        <v>75</v>
      </c>
      <c r="E1725" t="s">
        <v>14845</v>
      </c>
      <c r="F1725" t="s">
        <v>14</v>
      </c>
      <c r="G1725" t="s">
        <v>69</v>
      </c>
      <c r="H1725" t="s">
        <v>226</v>
      </c>
      <c r="I1725" t="s">
        <v>2810</v>
      </c>
      <c r="J1725" t="str">
        <f>MID(Tabla1[[#This Row],[HORA2]],1,2)</f>
        <v>15</v>
      </c>
      <c r="K1725" t="s">
        <v>43</v>
      </c>
      <c r="L1725" t="s">
        <v>78</v>
      </c>
      <c r="M1725" t="s">
        <v>14867</v>
      </c>
      <c r="N1725" t="s">
        <v>22</v>
      </c>
      <c r="O1725">
        <v>4.51</v>
      </c>
      <c r="P17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0.75999999999999979</v>
      </c>
      <c r="Q1725">
        <f>IF(Tabla1[[#This Row],[SERVICIO]]="COMIDA",3,IF(Tabla1[[#This Row],[SERVICIO]]="CONTROLADO",12,IF(Tabla1[[#This Row],[SERVICIO]]="RÁPIDO",3.75,IF(Tabla1[[#This Row],[SERVICIO]]="NORMAL",2.5,))))</f>
        <v>3.75</v>
      </c>
      <c r="R1725">
        <f>IF(Tabla1[[#This Row],[SERVICIO]]="COMIDA",3.5,IF(Tabla1[[#This Row],[SERVICIO]]="CONTROLADO",8,IF(Tabla1[[#This Row],[SERVICIO]]="RÁPIDO",4.5,IF(Tabla1[[#This Row],[SERVICIO]]="NORMAL",3,))))</f>
        <v>4.5</v>
      </c>
      <c r="S17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5" s="2">
        <f>IF(Tabla1[[#This Row],[KILOMETROS ADICIONALES]]=0,Tabla1[[#This Row],[KILOMETROS]]*Tabla1[[#This Row],[COSTO NORMAL]],Tabla1[[#This Row],[COSTO NORMAL]]*Tabla1[[#This Row],[KILOMETROS HASTA]])</f>
        <v>16.875</v>
      </c>
      <c r="U1725" s="2">
        <f>Tabla1[[#This Row],[KILOMETROS ADICIONALES]]*Tabla1[[#This Row],[COSTO ADICIONAL]]</f>
        <v>0.41799999999999993</v>
      </c>
      <c r="V1725">
        <v>185</v>
      </c>
      <c r="W1725" s="2">
        <f>Tabla1[[#This Row],[COSTO NORMAL2]]+Tabla1[[#This Row],[COSTO ADICIONAL2]]</f>
        <v>17.292999999999999</v>
      </c>
    </row>
    <row r="1726" spans="1:23" x14ac:dyDescent="0.25">
      <c r="A1726" t="s">
        <v>482</v>
      </c>
      <c r="B1726" t="s">
        <v>2809</v>
      </c>
      <c r="C1726" t="s">
        <v>10817</v>
      </c>
      <c r="D1726" t="s">
        <v>75</v>
      </c>
      <c r="E1726" t="s">
        <v>14845</v>
      </c>
      <c r="F1726" t="s">
        <v>14</v>
      </c>
      <c r="G1726" t="s">
        <v>69</v>
      </c>
      <c r="H1726" t="s">
        <v>482</v>
      </c>
      <c r="I1726" t="s">
        <v>2811</v>
      </c>
      <c r="J1726" t="str">
        <f>MID(Tabla1[[#This Row],[HORA2]],1,2)</f>
        <v>13</v>
      </c>
      <c r="K1726" t="s">
        <v>43</v>
      </c>
      <c r="L1726" t="s">
        <v>78</v>
      </c>
      <c r="M1726" t="s">
        <v>14867</v>
      </c>
      <c r="N1726" t="s">
        <v>22</v>
      </c>
      <c r="O1726">
        <v>8.57</v>
      </c>
      <c r="P17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4.82</v>
      </c>
      <c r="Q1726">
        <f>IF(Tabla1[[#This Row],[SERVICIO]]="COMIDA",3,IF(Tabla1[[#This Row],[SERVICIO]]="CONTROLADO",12,IF(Tabla1[[#This Row],[SERVICIO]]="RÁPIDO",3.75,IF(Tabla1[[#This Row],[SERVICIO]]="NORMAL",2.5,))))</f>
        <v>3.75</v>
      </c>
      <c r="R1726">
        <f>IF(Tabla1[[#This Row],[SERVICIO]]="COMIDA",3.5,IF(Tabla1[[#This Row],[SERVICIO]]="CONTROLADO",8,IF(Tabla1[[#This Row],[SERVICIO]]="RÁPIDO",4.5,IF(Tabla1[[#This Row],[SERVICIO]]="NORMAL",3,))))</f>
        <v>4.5</v>
      </c>
      <c r="S17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6" s="2">
        <f>IF(Tabla1[[#This Row],[KILOMETROS ADICIONALES]]=0,Tabla1[[#This Row],[KILOMETROS]]*Tabla1[[#This Row],[COSTO NORMAL]],Tabla1[[#This Row],[COSTO NORMAL]]*Tabla1[[#This Row],[KILOMETROS HASTA]])</f>
        <v>16.875</v>
      </c>
      <c r="U1726" s="2">
        <f>Tabla1[[#This Row],[KILOMETROS ADICIONALES]]*Tabla1[[#This Row],[COSTO ADICIONAL]]</f>
        <v>2.6510000000000002</v>
      </c>
      <c r="V1726">
        <v>128.26</v>
      </c>
      <c r="W1726" s="2">
        <f>Tabla1[[#This Row],[COSTO NORMAL2]]+Tabla1[[#This Row],[COSTO ADICIONAL2]]</f>
        <v>19.526</v>
      </c>
    </row>
    <row r="1727" spans="1:23" x14ac:dyDescent="0.25">
      <c r="A1727" t="s">
        <v>482</v>
      </c>
      <c r="B1727" t="s">
        <v>2809</v>
      </c>
      <c r="C1727" t="s">
        <v>10818</v>
      </c>
      <c r="D1727" t="s">
        <v>75</v>
      </c>
      <c r="E1727" t="s">
        <v>14845</v>
      </c>
      <c r="F1727" t="s">
        <v>14</v>
      </c>
      <c r="G1727" t="s">
        <v>15</v>
      </c>
      <c r="H1727" t="s">
        <v>121</v>
      </c>
      <c r="I1727" t="s">
        <v>2812</v>
      </c>
      <c r="J1727" t="str">
        <f>MID(Tabla1[[#This Row],[HORA2]],1,2)</f>
        <v>19</v>
      </c>
      <c r="K1727" t="s">
        <v>43</v>
      </c>
      <c r="L1727" t="s">
        <v>78</v>
      </c>
      <c r="M1727" t="s">
        <v>14867</v>
      </c>
      <c r="N1727" t="s">
        <v>22</v>
      </c>
      <c r="O1727">
        <v>17.940000000000001</v>
      </c>
      <c r="P17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14.190000000000001</v>
      </c>
      <c r="Q1727">
        <f>IF(Tabla1[[#This Row],[SERVICIO]]="COMIDA",3,IF(Tabla1[[#This Row],[SERVICIO]]="CONTROLADO",12,IF(Tabla1[[#This Row],[SERVICIO]]="RÁPIDO",3.75,IF(Tabla1[[#This Row],[SERVICIO]]="NORMAL",2.5,))))</f>
        <v>3.75</v>
      </c>
      <c r="R1727">
        <f>IF(Tabla1[[#This Row],[SERVICIO]]="COMIDA",3.5,IF(Tabla1[[#This Row],[SERVICIO]]="CONTROLADO",8,IF(Tabla1[[#This Row],[SERVICIO]]="RÁPIDO",4.5,IF(Tabla1[[#This Row],[SERVICIO]]="NORMAL",3,))))</f>
        <v>4.5</v>
      </c>
      <c r="S17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7" s="2">
        <f>IF(Tabla1[[#This Row],[KILOMETROS ADICIONALES]]=0,Tabla1[[#This Row],[KILOMETROS]]*Tabla1[[#This Row],[COSTO NORMAL]],Tabla1[[#This Row],[COSTO NORMAL]]*Tabla1[[#This Row],[KILOMETROS HASTA]])</f>
        <v>16.875</v>
      </c>
      <c r="U1727" s="2">
        <f>Tabla1[[#This Row],[KILOMETROS ADICIONALES]]*Tabla1[[#This Row],[COSTO ADICIONAL]]</f>
        <v>7.8045000000000018</v>
      </c>
      <c r="V1727">
        <v>198.96</v>
      </c>
      <c r="W1727" s="2">
        <f>Tabla1[[#This Row],[COSTO NORMAL2]]+Tabla1[[#This Row],[COSTO ADICIONAL2]]</f>
        <v>24.679500000000001</v>
      </c>
    </row>
    <row r="1728" spans="1:23" x14ac:dyDescent="0.25">
      <c r="A1728" t="s">
        <v>482</v>
      </c>
      <c r="B1728" t="s">
        <v>2809</v>
      </c>
      <c r="C1728" t="s">
        <v>10819</v>
      </c>
      <c r="D1728" t="s">
        <v>13</v>
      </c>
      <c r="E1728" t="s">
        <v>14845</v>
      </c>
      <c r="F1728" t="s">
        <v>14</v>
      </c>
      <c r="G1728" t="s">
        <v>41</v>
      </c>
      <c r="H1728" t="s">
        <v>226</v>
      </c>
      <c r="I1728" t="s">
        <v>157</v>
      </c>
      <c r="J1728" t="str">
        <f>MID(Tabla1[[#This Row],[HORA2]],1,2)</f>
        <v>15</v>
      </c>
      <c r="K1728" t="s">
        <v>43</v>
      </c>
      <c r="L1728" t="s">
        <v>94</v>
      </c>
      <c r="M1728" t="s">
        <v>14867</v>
      </c>
      <c r="N1728" t="s">
        <v>22</v>
      </c>
      <c r="O1728">
        <v>15.75</v>
      </c>
      <c r="P17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1728">
        <f>IF(Tabla1[[#This Row],[SERVICIO]]="COMIDA",3,IF(Tabla1[[#This Row],[SERVICIO]]="CONTROLADO",12,IF(Tabla1[[#This Row],[SERVICIO]]="RÁPIDO",3.75,IF(Tabla1[[#This Row],[SERVICIO]]="NORMAL",2.5,))))</f>
        <v>3.75</v>
      </c>
      <c r="R1728">
        <f>IF(Tabla1[[#This Row],[SERVICIO]]="COMIDA",3.5,IF(Tabla1[[#This Row],[SERVICIO]]="CONTROLADO",8,IF(Tabla1[[#This Row],[SERVICIO]]="RÁPIDO",4.5,IF(Tabla1[[#This Row],[SERVICIO]]="NORMAL",3,))))</f>
        <v>4.5</v>
      </c>
      <c r="S17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8" s="2">
        <f>IF(Tabla1[[#This Row],[KILOMETROS ADICIONALES]]=0,Tabla1[[#This Row],[KILOMETROS]]*Tabla1[[#This Row],[COSTO NORMAL]],Tabla1[[#This Row],[COSTO NORMAL]]*Tabla1[[#This Row],[KILOMETROS HASTA]])</f>
        <v>16.875</v>
      </c>
      <c r="U1728" s="2">
        <f>Tabla1[[#This Row],[KILOMETROS ADICIONALES]]*Tabla1[[#This Row],[COSTO ADICIONAL]]</f>
        <v>6.6000000000000005</v>
      </c>
      <c r="V1728">
        <v>85.34</v>
      </c>
      <c r="W1728" s="2">
        <f>Tabla1[[#This Row],[COSTO NORMAL2]]+Tabla1[[#This Row],[COSTO ADICIONAL2]]</f>
        <v>23.475000000000001</v>
      </c>
    </row>
    <row r="1729" spans="1:23" x14ac:dyDescent="0.25">
      <c r="A1729" t="s">
        <v>482</v>
      </c>
      <c r="B1729" t="s">
        <v>2809</v>
      </c>
      <c r="C1729" t="s">
        <v>10820</v>
      </c>
      <c r="D1729" t="s">
        <v>13</v>
      </c>
      <c r="E1729" t="s">
        <v>14845</v>
      </c>
      <c r="F1729" t="s">
        <v>14</v>
      </c>
      <c r="G1729" t="s">
        <v>69</v>
      </c>
      <c r="H1729" t="s">
        <v>482</v>
      </c>
      <c r="I1729" t="s">
        <v>2813</v>
      </c>
      <c r="J1729" t="str">
        <f>MID(Tabla1[[#This Row],[HORA2]],1,2)</f>
        <v>12</v>
      </c>
      <c r="K1729" t="s">
        <v>43</v>
      </c>
      <c r="L1729" t="s">
        <v>94</v>
      </c>
      <c r="M1729" t="s">
        <v>14867</v>
      </c>
      <c r="N1729" t="s">
        <v>22</v>
      </c>
      <c r="O1729">
        <v>2.44</v>
      </c>
      <c r="P17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29">
        <f>IF(Tabla1[[#This Row],[SERVICIO]]="COMIDA",3,IF(Tabla1[[#This Row],[SERVICIO]]="CONTROLADO",12,IF(Tabla1[[#This Row],[SERVICIO]]="RÁPIDO",3.75,IF(Tabla1[[#This Row],[SERVICIO]]="NORMAL",2.5,))))</f>
        <v>3.75</v>
      </c>
      <c r="R1729">
        <f>IF(Tabla1[[#This Row],[SERVICIO]]="COMIDA",3.5,IF(Tabla1[[#This Row],[SERVICIO]]="CONTROLADO",8,IF(Tabla1[[#This Row],[SERVICIO]]="RÁPIDO",4.5,IF(Tabla1[[#This Row],[SERVICIO]]="NORMAL",3,))))</f>
        <v>4.5</v>
      </c>
      <c r="S17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29" s="2">
        <f>IF(Tabla1[[#This Row],[KILOMETROS ADICIONALES]]=0,Tabla1[[#This Row],[KILOMETROS]]*Tabla1[[#This Row],[COSTO NORMAL]],Tabla1[[#This Row],[COSTO NORMAL]]*Tabla1[[#This Row],[KILOMETROS HASTA]])</f>
        <v>10.98</v>
      </c>
      <c r="U1729" s="2">
        <f>Tabla1[[#This Row],[KILOMETROS ADICIONALES]]*Tabla1[[#This Row],[COSTO ADICIONAL]]</f>
        <v>0</v>
      </c>
      <c r="V1729">
        <v>213.61</v>
      </c>
      <c r="W1729" s="2">
        <f>Tabla1[[#This Row],[COSTO NORMAL2]]+Tabla1[[#This Row],[COSTO ADICIONAL2]]</f>
        <v>10.98</v>
      </c>
    </row>
    <row r="1730" spans="1:23" x14ac:dyDescent="0.25">
      <c r="A1730" t="s">
        <v>482</v>
      </c>
      <c r="B1730" t="s">
        <v>2809</v>
      </c>
      <c r="C1730" t="s">
        <v>10821</v>
      </c>
      <c r="D1730" t="s">
        <v>13</v>
      </c>
      <c r="E1730" t="s">
        <v>14845</v>
      </c>
      <c r="F1730" t="s">
        <v>14</v>
      </c>
      <c r="G1730" t="s">
        <v>15</v>
      </c>
      <c r="H1730" t="s">
        <v>128</v>
      </c>
      <c r="I1730" t="s">
        <v>2814</v>
      </c>
      <c r="J1730" t="str">
        <f>MID(Tabla1[[#This Row],[HORA2]],1,2)</f>
        <v>13</v>
      </c>
      <c r="K1730" t="s">
        <v>43</v>
      </c>
      <c r="L1730" t="s">
        <v>94</v>
      </c>
      <c r="M1730" t="s">
        <v>14867</v>
      </c>
      <c r="N1730" t="s">
        <v>22</v>
      </c>
      <c r="O1730">
        <v>5.68</v>
      </c>
      <c r="P17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1.9299999999999997</v>
      </c>
      <c r="Q1730">
        <f>IF(Tabla1[[#This Row],[SERVICIO]]="COMIDA",3,IF(Tabla1[[#This Row],[SERVICIO]]="CONTROLADO",12,IF(Tabla1[[#This Row],[SERVICIO]]="RÁPIDO",3.75,IF(Tabla1[[#This Row],[SERVICIO]]="NORMAL",2.5,))))</f>
        <v>3.75</v>
      </c>
      <c r="R1730">
        <f>IF(Tabla1[[#This Row],[SERVICIO]]="COMIDA",3.5,IF(Tabla1[[#This Row],[SERVICIO]]="CONTROLADO",8,IF(Tabla1[[#This Row],[SERVICIO]]="RÁPIDO",4.5,IF(Tabla1[[#This Row],[SERVICIO]]="NORMAL",3,))))</f>
        <v>4.5</v>
      </c>
      <c r="S17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0" s="2">
        <f>IF(Tabla1[[#This Row],[KILOMETROS ADICIONALES]]=0,Tabla1[[#This Row],[KILOMETROS]]*Tabla1[[#This Row],[COSTO NORMAL]],Tabla1[[#This Row],[COSTO NORMAL]]*Tabla1[[#This Row],[KILOMETROS HASTA]])</f>
        <v>16.875</v>
      </c>
      <c r="U1730" s="2">
        <f>Tabla1[[#This Row],[KILOMETROS ADICIONALES]]*Tabla1[[#This Row],[COSTO ADICIONAL]]</f>
        <v>1.0614999999999999</v>
      </c>
      <c r="V1730">
        <v>10.81</v>
      </c>
      <c r="W1730" s="2">
        <f>Tabla1[[#This Row],[COSTO NORMAL2]]+Tabla1[[#This Row],[COSTO ADICIONAL2]]</f>
        <v>17.936499999999999</v>
      </c>
    </row>
    <row r="1731" spans="1:23" x14ac:dyDescent="0.25">
      <c r="A1731" t="s">
        <v>482</v>
      </c>
      <c r="B1731" t="s">
        <v>2809</v>
      </c>
      <c r="C1731" t="s">
        <v>10822</v>
      </c>
      <c r="D1731" t="s">
        <v>13</v>
      </c>
      <c r="E1731" t="s">
        <v>14845</v>
      </c>
      <c r="F1731" t="s">
        <v>14</v>
      </c>
      <c r="G1731" t="s">
        <v>15</v>
      </c>
      <c r="H1731" t="s">
        <v>482</v>
      </c>
      <c r="I1731" t="s">
        <v>2815</v>
      </c>
      <c r="J1731" t="str">
        <f>MID(Tabla1[[#This Row],[HORA2]],1,2)</f>
        <v>11</v>
      </c>
      <c r="K1731" t="s">
        <v>20</v>
      </c>
      <c r="L1731" t="s">
        <v>20</v>
      </c>
      <c r="M1731" t="s">
        <v>14867</v>
      </c>
      <c r="N1731" t="s">
        <v>22</v>
      </c>
      <c r="O1731">
        <v>18.600000000000001</v>
      </c>
      <c r="P17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14.850000000000001</v>
      </c>
      <c r="Q1731">
        <f>IF(Tabla1[[#This Row],[SERVICIO]]="COMIDA",3,IF(Tabla1[[#This Row],[SERVICIO]]="CONTROLADO",12,IF(Tabla1[[#This Row],[SERVICIO]]="RÁPIDO",3.75,IF(Tabla1[[#This Row],[SERVICIO]]="NORMAL",2.5,))))</f>
        <v>3.75</v>
      </c>
      <c r="R1731">
        <f>IF(Tabla1[[#This Row],[SERVICIO]]="COMIDA",3.5,IF(Tabla1[[#This Row],[SERVICIO]]="CONTROLADO",8,IF(Tabla1[[#This Row],[SERVICIO]]="RÁPIDO",4.5,IF(Tabla1[[#This Row],[SERVICIO]]="NORMAL",3,))))</f>
        <v>4.5</v>
      </c>
      <c r="S17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1" s="2">
        <f>IF(Tabla1[[#This Row],[KILOMETROS ADICIONALES]]=0,Tabla1[[#This Row],[KILOMETROS]]*Tabla1[[#This Row],[COSTO NORMAL]],Tabla1[[#This Row],[COSTO NORMAL]]*Tabla1[[#This Row],[KILOMETROS HASTA]])</f>
        <v>16.875</v>
      </c>
      <c r="U1731" s="2">
        <f>Tabla1[[#This Row],[KILOMETROS ADICIONALES]]*Tabla1[[#This Row],[COSTO ADICIONAL]]</f>
        <v>8.1675000000000022</v>
      </c>
      <c r="V1731">
        <v>51.75</v>
      </c>
      <c r="W1731" s="2">
        <f>Tabla1[[#This Row],[COSTO NORMAL2]]+Tabla1[[#This Row],[COSTO ADICIONAL2]]</f>
        <v>25.042500000000004</v>
      </c>
    </row>
    <row r="1732" spans="1:23" x14ac:dyDescent="0.25">
      <c r="A1732" t="s">
        <v>482</v>
      </c>
      <c r="B1732" t="s">
        <v>2809</v>
      </c>
      <c r="C1732" t="s">
        <v>10823</v>
      </c>
      <c r="D1732" t="s">
        <v>13</v>
      </c>
      <c r="E1732" t="s">
        <v>14845</v>
      </c>
      <c r="F1732" t="s">
        <v>14</v>
      </c>
      <c r="G1732" t="s">
        <v>15</v>
      </c>
      <c r="H1732" t="s">
        <v>482</v>
      </c>
      <c r="I1732" t="s">
        <v>2816</v>
      </c>
      <c r="J1732" t="str">
        <f>MID(Tabla1[[#This Row],[HORA2]],1,2)</f>
        <v>12</v>
      </c>
      <c r="K1732" t="s">
        <v>20</v>
      </c>
      <c r="L1732" t="s">
        <v>61</v>
      </c>
      <c r="M1732" t="s">
        <v>14867</v>
      </c>
      <c r="N1732" t="s">
        <v>22</v>
      </c>
      <c r="O1732">
        <v>12.91</v>
      </c>
      <c r="P17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9.16</v>
      </c>
      <c r="Q1732">
        <f>IF(Tabla1[[#This Row],[SERVICIO]]="COMIDA",3,IF(Tabla1[[#This Row],[SERVICIO]]="CONTROLADO",12,IF(Tabla1[[#This Row],[SERVICIO]]="RÁPIDO",3.75,IF(Tabla1[[#This Row],[SERVICIO]]="NORMAL",2.5,))))</f>
        <v>3.75</v>
      </c>
      <c r="R1732">
        <f>IF(Tabla1[[#This Row],[SERVICIO]]="COMIDA",3.5,IF(Tabla1[[#This Row],[SERVICIO]]="CONTROLADO",8,IF(Tabla1[[#This Row],[SERVICIO]]="RÁPIDO",4.5,IF(Tabla1[[#This Row],[SERVICIO]]="NORMAL",3,))))</f>
        <v>4.5</v>
      </c>
      <c r="S17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2" s="2">
        <f>IF(Tabla1[[#This Row],[KILOMETROS ADICIONALES]]=0,Tabla1[[#This Row],[KILOMETROS]]*Tabla1[[#This Row],[COSTO NORMAL]],Tabla1[[#This Row],[COSTO NORMAL]]*Tabla1[[#This Row],[KILOMETROS HASTA]])</f>
        <v>16.875</v>
      </c>
      <c r="U1732" s="2">
        <f>Tabla1[[#This Row],[KILOMETROS ADICIONALES]]*Tabla1[[#This Row],[COSTO ADICIONAL]]</f>
        <v>5.0380000000000003</v>
      </c>
      <c r="V1732">
        <v>151</v>
      </c>
      <c r="W1732" s="2">
        <f>Tabla1[[#This Row],[COSTO NORMAL2]]+Tabla1[[#This Row],[COSTO ADICIONAL2]]</f>
        <v>21.913</v>
      </c>
    </row>
    <row r="1733" spans="1:23" x14ac:dyDescent="0.25">
      <c r="A1733" t="s">
        <v>482</v>
      </c>
      <c r="B1733" t="s">
        <v>2809</v>
      </c>
      <c r="C1733" t="s">
        <v>10824</v>
      </c>
      <c r="D1733" t="s">
        <v>75</v>
      </c>
      <c r="E1733" t="s">
        <v>14845</v>
      </c>
      <c r="F1733" t="s">
        <v>14</v>
      </c>
      <c r="G1733" t="s">
        <v>15</v>
      </c>
      <c r="H1733" t="s">
        <v>482</v>
      </c>
      <c r="I1733" t="s">
        <v>765</v>
      </c>
      <c r="J1733" t="str">
        <f>MID(Tabla1[[#This Row],[HORA2]],1,2)</f>
        <v>14</v>
      </c>
      <c r="K1733" t="s">
        <v>20</v>
      </c>
      <c r="L1733" t="s">
        <v>94</v>
      </c>
      <c r="M1733" t="s">
        <v>14867</v>
      </c>
      <c r="N1733" t="s">
        <v>22</v>
      </c>
      <c r="O1733">
        <v>16.420000000000002</v>
      </c>
      <c r="P17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12.670000000000002</v>
      </c>
      <c r="Q1733">
        <f>IF(Tabla1[[#This Row],[SERVICIO]]="COMIDA",3,IF(Tabla1[[#This Row],[SERVICIO]]="CONTROLADO",12,IF(Tabla1[[#This Row],[SERVICIO]]="RÁPIDO",3.75,IF(Tabla1[[#This Row],[SERVICIO]]="NORMAL",2.5,))))</f>
        <v>3.75</v>
      </c>
      <c r="R1733">
        <f>IF(Tabla1[[#This Row],[SERVICIO]]="COMIDA",3.5,IF(Tabla1[[#This Row],[SERVICIO]]="CONTROLADO",8,IF(Tabla1[[#This Row],[SERVICIO]]="RÁPIDO",4.5,IF(Tabla1[[#This Row],[SERVICIO]]="NORMAL",3,))))</f>
        <v>4.5</v>
      </c>
      <c r="S17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3" s="2">
        <f>IF(Tabla1[[#This Row],[KILOMETROS ADICIONALES]]=0,Tabla1[[#This Row],[KILOMETROS]]*Tabla1[[#This Row],[COSTO NORMAL]],Tabla1[[#This Row],[COSTO NORMAL]]*Tabla1[[#This Row],[KILOMETROS HASTA]])</f>
        <v>16.875</v>
      </c>
      <c r="U1733" s="2">
        <f>Tabla1[[#This Row],[KILOMETROS ADICIONALES]]*Tabla1[[#This Row],[COSTO ADICIONAL]]</f>
        <v>6.9685000000000015</v>
      </c>
      <c r="V1733">
        <v>170.1</v>
      </c>
      <c r="W1733" s="2">
        <f>Tabla1[[#This Row],[COSTO NORMAL2]]+Tabla1[[#This Row],[COSTO ADICIONAL2]]</f>
        <v>23.843500000000002</v>
      </c>
    </row>
    <row r="1734" spans="1:23" x14ac:dyDescent="0.25">
      <c r="A1734" t="s">
        <v>482</v>
      </c>
      <c r="B1734" t="s">
        <v>2817</v>
      </c>
      <c r="C1734" t="s">
        <v>10825</v>
      </c>
      <c r="D1734" t="s">
        <v>13</v>
      </c>
      <c r="E1734" t="s">
        <v>14845</v>
      </c>
      <c r="F1734" t="s">
        <v>14</v>
      </c>
      <c r="G1734" t="s">
        <v>69</v>
      </c>
      <c r="H1734" t="s">
        <v>482</v>
      </c>
      <c r="I1734" t="s">
        <v>2818</v>
      </c>
      <c r="J1734" t="str">
        <f>MID(Tabla1[[#This Row],[HORA2]],1,2)</f>
        <v>12</v>
      </c>
      <c r="K1734" t="s">
        <v>31</v>
      </c>
      <c r="L1734" t="s">
        <v>149</v>
      </c>
      <c r="M1734" t="s">
        <v>14867</v>
      </c>
      <c r="N1734" t="s">
        <v>22</v>
      </c>
      <c r="O1734">
        <v>12.23</v>
      </c>
      <c r="P17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8.48</v>
      </c>
      <c r="Q1734">
        <f>IF(Tabla1[[#This Row],[SERVICIO]]="COMIDA",3,IF(Tabla1[[#This Row],[SERVICIO]]="CONTROLADO",12,IF(Tabla1[[#This Row],[SERVICIO]]="RÁPIDO",3.75,IF(Tabla1[[#This Row],[SERVICIO]]="NORMAL",2.5,))))</f>
        <v>3.75</v>
      </c>
      <c r="R1734">
        <f>IF(Tabla1[[#This Row],[SERVICIO]]="COMIDA",3.5,IF(Tabla1[[#This Row],[SERVICIO]]="CONTROLADO",8,IF(Tabla1[[#This Row],[SERVICIO]]="RÁPIDO",4.5,IF(Tabla1[[#This Row],[SERVICIO]]="NORMAL",3,))))</f>
        <v>4.5</v>
      </c>
      <c r="S17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4" s="2">
        <f>IF(Tabla1[[#This Row],[KILOMETROS ADICIONALES]]=0,Tabla1[[#This Row],[KILOMETROS]]*Tabla1[[#This Row],[COSTO NORMAL]],Tabla1[[#This Row],[COSTO NORMAL]]*Tabla1[[#This Row],[KILOMETROS HASTA]])</f>
        <v>16.875</v>
      </c>
      <c r="U1734" s="2">
        <f>Tabla1[[#This Row],[KILOMETROS ADICIONALES]]*Tabla1[[#This Row],[COSTO ADICIONAL]]</f>
        <v>4.6640000000000006</v>
      </c>
      <c r="V1734">
        <v>237.32</v>
      </c>
      <c r="W1734" s="2">
        <f>Tabla1[[#This Row],[COSTO NORMAL2]]+Tabla1[[#This Row],[COSTO ADICIONAL2]]</f>
        <v>21.539000000000001</v>
      </c>
    </row>
    <row r="1735" spans="1:23" x14ac:dyDescent="0.25">
      <c r="A1735" t="s">
        <v>482</v>
      </c>
      <c r="B1735" t="s">
        <v>2819</v>
      </c>
      <c r="C1735" t="s">
        <v>10826</v>
      </c>
      <c r="D1735" t="s">
        <v>13</v>
      </c>
      <c r="E1735" t="s">
        <v>14844</v>
      </c>
      <c r="F1735" t="s">
        <v>14</v>
      </c>
      <c r="G1735" t="s">
        <v>69</v>
      </c>
      <c r="H1735" t="s">
        <v>100</v>
      </c>
      <c r="I1735" t="s">
        <v>2820</v>
      </c>
      <c r="J1735" t="str">
        <f>MID(Tabla1[[#This Row],[HORA2]],1,2)</f>
        <v>14</v>
      </c>
      <c r="K1735" t="s">
        <v>43</v>
      </c>
      <c r="L1735" t="s">
        <v>57</v>
      </c>
      <c r="M1735" t="s">
        <v>14867</v>
      </c>
      <c r="N1735" t="s">
        <v>22</v>
      </c>
      <c r="O1735">
        <v>15.19</v>
      </c>
      <c r="P17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12.69</v>
      </c>
      <c r="Q1735">
        <f>IF(Tabla1[[#This Row],[SERVICIO]]="COMIDA",3,IF(Tabla1[[#This Row],[SERVICIO]]="CONTROLADO",12,IF(Tabla1[[#This Row],[SERVICIO]]="RÁPIDO",3.75,IF(Tabla1[[#This Row],[SERVICIO]]="NORMAL",2.5,))))</f>
        <v>2.5</v>
      </c>
      <c r="R1735">
        <f>IF(Tabla1[[#This Row],[SERVICIO]]="COMIDA",3.5,IF(Tabla1[[#This Row],[SERVICIO]]="CONTROLADO",8,IF(Tabla1[[#This Row],[SERVICIO]]="RÁPIDO",4.5,IF(Tabla1[[#This Row],[SERVICIO]]="NORMAL",3,))))</f>
        <v>3</v>
      </c>
      <c r="S1735">
        <f>IF(Tabla1[[#This Row],[SERVICIO]]="COMIDA",0.75,IF(Tabla1[[#This Row],[SERVICIO]]="CONTROLADO",2.65,IF(Tabla1[[#This Row],[SERVICIO]]="RÁPIDO",0.55,IF(Tabla1[[#This Row],[SERVICIO]]="NORMAL",1.2,))))</f>
        <v>1.2</v>
      </c>
      <c r="T1735" s="2">
        <f>IF(Tabla1[[#This Row],[KILOMETROS ADICIONALES]]=0,Tabla1[[#This Row],[KILOMETROS]]*Tabla1[[#This Row],[COSTO NORMAL]],Tabla1[[#This Row],[COSTO NORMAL]]*Tabla1[[#This Row],[KILOMETROS HASTA]])</f>
        <v>7.5</v>
      </c>
      <c r="U1735" s="2">
        <f>Tabla1[[#This Row],[KILOMETROS ADICIONALES]]*Tabla1[[#This Row],[COSTO ADICIONAL]]</f>
        <v>15.227999999999998</v>
      </c>
      <c r="V1735">
        <v>70.23</v>
      </c>
      <c r="W1735" s="2">
        <f>Tabla1[[#This Row],[COSTO NORMAL2]]+Tabla1[[#This Row],[COSTO ADICIONAL2]]</f>
        <v>22.727999999999998</v>
      </c>
    </row>
    <row r="1736" spans="1:23" x14ac:dyDescent="0.25">
      <c r="A1736" t="s">
        <v>482</v>
      </c>
      <c r="B1736" t="s">
        <v>2819</v>
      </c>
      <c r="C1736" t="s">
        <v>10827</v>
      </c>
      <c r="D1736" t="s">
        <v>13</v>
      </c>
      <c r="E1736" t="s">
        <v>14844</v>
      </c>
      <c r="F1736" t="s">
        <v>14</v>
      </c>
      <c r="G1736" t="s">
        <v>15</v>
      </c>
      <c r="H1736" t="s">
        <v>128</v>
      </c>
      <c r="I1736" t="s">
        <v>2821</v>
      </c>
      <c r="J1736" t="str">
        <f>MID(Tabla1[[#This Row],[HORA2]],1,2)</f>
        <v>10</v>
      </c>
      <c r="K1736" t="s">
        <v>43</v>
      </c>
      <c r="L1736" t="s">
        <v>57</v>
      </c>
      <c r="M1736" t="s">
        <v>14867</v>
      </c>
      <c r="N1736" t="s">
        <v>22</v>
      </c>
      <c r="O1736">
        <v>16.14</v>
      </c>
      <c r="P17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</v>
      </c>
      <c r="Q1736">
        <f>IF(Tabla1[[#This Row],[SERVICIO]]="COMIDA",3,IF(Tabla1[[#This Row],[SERVICIO]]="CONTROLADO",12,IF(Tabla1[[#This Row],[SERVICIO]]="RÁPIDO",3.75,IF(Tabla1[[#This Row],[SERVICIO]]="NORMAL",2.5,))))</f>
        <v>2.5</v>
      </c>
      <c r="R1736">
        <f>IF(Tabla1[[#This Row],[SERVICIO]]="COMIDA",3.5,IF(Tabla1[[#This Row],[SERVICIO]]="CONTROLADO",8,IF(Tabla1[[#This Row],[SERVICIO]]="RÁPIDO",4.5,IF(Tabla1[[#This Row],[SERVICIO]]="NORMAL",3,))))</f>
        <v>3</v>
      </c>
      <c r="S1736">
        <f>IF(Tabla1[[#This Row],[SERVICIO]]="COMIDA",0.75,IF(Tabla1[[#This Row],[SERVICIO]]="CONTROLADO",2.65,IF(Tabla1[[#This Row],[SERVICIO]]="RÁPIDO",0.55,IF(Tabla1[[#This Row],[SERVICIO]]="NORMAL",1.2,))))</f>
        <v>1.2</v>
      </c>
      <c r="T1736" s="2">
        <f>IF(Tabla1[[#This Row],[KILOMETROS ADICIONALES]]=0,Tabla1[[#This Row],[KILOMETROS]]*Tabla1[[#This Row],[COSTO NORMAL]],Tabla1[[#This Row],[COSTO NORMAL]]*Tabla1[[#This Row],[KILOMETROS HASTA]])</f>
        <v>7.5</v>
      </c>
      <c r="U1736" s="2">
        <f>Tabla1[[#This Row],[KILOMETROS ADICIONALES]]*Tabla1[[#This Row],[COSTO ADICIONAL]]</f>
        <v>16.367999999999999</v>
      </c>
      <c r="V1736">
        <v>57.07</v>
      </c>
      <c r="W1736" s="2">
        <f>Tabla1[[#This Row],[COSTO NORMAL2]]+Tabla1[[#This Row],[COSTO ADICIONAL2]]</f>
        <v>23.867999999999999</v>
      </c>
    </row>
    <row r="1737" spans="1:23" x14ac:dyDescent="0.25">
      <c r="A1737" t="s">
        <v>482</v>
      </c>
      <c r="B1737" t="s">
        <v>2822</v>
      </c>
      <c r="C1737" t="s">
        <v>10828</v>
      </c>
      <c r="D1737" t="s">
        <v>13</v>
      </c>
      <c r="E1737" t="s">
        <v>14845</v>
      </c>
      <c r="F1737" t="s">
        <v>14</v>
      </c>
      <c r="G1737" t="s">
        <v>15</v>
      </c>
      <c r="H1737" t="s">
        <v>482</v>
      </c>
      <c r="I1737" t="s">
        <v>2823</v>
      </c>
      <c r="J1737" t="str">
        <f>MID(Tabla1[[#This Row],[HORA2]],1,2)</f>
        <v>14</v>
      </c>
      <c r="K1737" t="s">
        <v>31</v>
      </c>
      <c r="L1737" t="s">
        <v>88</v>
      </c>
      <c r="M1737" t="s">
        <v>14867</v>
      </c>
      <c r="N1737" t="s">
        <v>22</v>
      </c>
      <c r="O1737">
        <v>15.12</v>
      </c>
      <c r="P17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11.37</v>
      </c>
      <c r="Q1737">
        <f>IF(Tabla1[[#This Row],[SERVICIO]]="COMIDA",3,IF(Tabla1[[#This Row],[SERVICIO]]="CONTROLADO",12,IF(Tabla1[[#This Row],[SERVICIO]]="RÁPIDO",3.75,IF(Tabla1[[#This Row],[SERVICIO]]="NORMAL",2.5,))))</f>
        <v>3.75</v>
      </c>
      <c r="R1737">
        <f>IF(Tabla1[[#This Row],[SERVICIO]]="COMIDA",3.5,IF(Tabla1[[#This Row],[SERVICIO]]="CONTROLADO",8,IF(Tabla1[[#This Row],[SERVICIO]]="RÁPIDO",4.5,IF(Tabla1[[#This Row],[SERVICIO]]="NORMAL",3,))))</f>
        <v>4.5</v>
      </c>
      <c r="S17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7" s="2">
        <f>IF(Tabla1[[#This Row],[KILOMETROS ADICIONALES]]=0,Tabla1[[#This Row],[KILOMETROS]]*Tabla1[[#This Row],[COSTO NORMAL]],Tabla1[[#This Row],[COSTO NORMAL]]*Tabla1[[#This Row],[KILOMETROS HASTA]])</f>
        <v>16.875</v>
      </c>
      <c r="U1737" s="2">
        <f>Tabla1[[#This Row],[KILOMETROS ADICIONALES]]*Tabla1[[#This Row],[COSTO ADICIONAL]]</f>
        <v>6.2534999999999998</v>
      </c>
      <c r="V1737">
        <v>205.45</v>
      </c>
      <c r="W1737" s="2">
        <f>Tabla1[[#This Row],[COSTO NORMAL2]]+Tabla1[[#This Row],[COSTO ADICIONAL2]]</f>
        <v>23.128499999999999</v>
      </c>
    </row>
    <row r="1738" spans="1:23" x14ac:dyDescent="0.25">
      <c r="A1738" t="s">
        <v>482</v>
      </c>
      <c r="B1738" t="s">
        <v>2824</v>
      </c>
      <c r="C1738" t="s">
        <v>10829</v>
      </c>
      <c r="D1738" t="s">
        <v>13</v>
      </c>
      <c r="E1738" t="s">
        <v>14845</v>
      </c>
      <c r="F1738" t="s">
        <v>76</v>
      </c>
      <c r="G1738" t="s">
        <v>69</v>
      </c>
      <c r="H1738" t="s">
        <v>482</v>
      </c>
      <c r="I1738" t="s">
        <v>1282</v>
      </c>
      <c r="J1738" t="str">
        <f>MID(Tabla1[[#This Row],[HORA2]],1,2)</f>
        <v>12</v>
      </c>
      <c r="K1738" t="s">
        <v>31</v>
      </c>
      <c r="L1738" t="s">
        <v>149</v>
      </c>
      <c r="M1738" t="s">
        <v>14867</v>
      </c>
      <c r="N1738" t="s">
        <v>22</v>
      </c>
      <c r="O1738">
        <v>2.76</v>
      </c>
      <c r="P17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38">
        <f>IF(Tabla1[[#This Row],[SERVICIO]]="COMIDA",3,IF(Tabla1[[#This Row],[SERVICIO]]="CONTROLADO",12,IF(Tabla1[[#This Row],[SERVICIO]]="RÁPIDO",3.75,IF(Tabla1[[#This Row],[SERVICIO]]="NORMAL",2.5,))))</f>
        <v>3.75</v>
      </c>
      <c r="R1738">
        <f>IF(Tabla1[[#This Row],[SERVICIO]]="COMIDA",3.5,IF(Tabla1[[#This Row],[SERVICIO]]="CONTROLADO",8,IF(Tabla1[[#This Row],[SERVICIO]]="RÁPIDO",4.5,IF(Tabla1[[#This Row],[SERVICIO]]="NORMAL",3,))))</f>
        <v>4.5</v>
      </c>
      <c r="S17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8" s="2">
        <f>IF(Tabla1[[#This Row],[KILOMETROS ADICIONALES]]=0,Tabla1[[#This Row],[KILOMETROS]]*Tabla1[[#This Row],[COSTO NORMAL]],Tabla1[[#This Row],[COSTO NORMAL]]*Tabla1[[#This Row],[KILOMETROS HASTA]])</f>
        <v>12.419999999999998</v>
      </c>
      <c r="U1738" s="2">
        <f>Tabla1[[#This Row],[KILOMETROS ADICIONALES]]*Tabla1[[#This Row],[COSTO ADICIONAL]]</f>
        <v>0</v>
      </c>
      <c r="V1738">
        <v>46.01</v>
      </c>
      <c r="W1738" s="2">
        <f>Tabla1[[#This Row],[COSTO NORMAL2]]+Tabla1[[#This Row],[COSTO ADICIONAL2]]</f>
        <v>12.419999999999998</v>
      </c>
    </row>
    <row r="1739" spans="1:23" x14ac:dyDescent="0.25">
      <c r="A1739" t="s">
        <v>482</v>
      </c>
      <c r="B1739" t="s">
        <v>2825</v>
      </c>
      <c r="C1739" t="s">
        <v>10830</v>
      </c>
      <c r="D1739" t="s">
        <v>13</v>
      </c>
      <c r="E1739" t="s">
        <v>14845</v>
      </c>
      <c r="F1739" t="s">
        <v>14</v>
      </c>
      <c r="G1739" t="s">
        <v>15</v>
      </c>
      <c r="H1739" t="s">
        <v>482</v>
      </c>
      <c r="I1739" t="s">
        <v>938</v>
      </c>
      <c r="J1739" t="str">
        <f>MID(Tabla1[[#This Row],[HORA2]],1,2)</f>
        <v>12</v>
      </c>
      <c r="K1739" t="s">
        <v>78</v>
      </c>
      <c r="L1739" t="s">
        <v>20</v>
      </c>
      <c r="M1739" t="s">
        <v>14867</v>
      </c>
      <c r="N1739" t="s">
        <v>22</v>
      </c>
      <c r="O1739">
        <v>4.5999999999999996</v>
      </c>
      <c r="P17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0.84999999999999964</v>
      </c>
      <c r="Q1739">
        <f>IF(Tabla1[[#This Row],[SERVICIO]]="COMIDA",3,IF(Tabla1[[#This Row],[SERVICIO]]="CONTROLADO",12,IF(Tabla1[[#This Row],[SERVICIO]]="RÁPIDO",3.75,IF(Tabla1[[#This Row],[SERVICIO]]="NORMAL",2.5,))))</f>
        <v>3.75</v>
      </c>
      <c r="R1739">
        <f>IF(Tabla1[[#This Row],[SERVICIO]]="COMIDA",3.5,IF(Tabla1[[#This Row],[SERVICIO]]="CONTROLADO",8,IF(Tabla1[[#This Row],[SERVICIO]]="RÁPIDO",4.5,IF(Tabla1[[#This Row],[SERVICIO]]="NORMAL",3,))))</f>
        <v>4.5</v>
      </c>
      <c r="S17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39" s="2">
        <f>IF(Tabla1[[#This Row],[KILOMETROS ADICIONALES]]=0,Tabla1[[#This Row],[KILOMETROS]]*Tabla1[[#This Row],[COSTO NORMAL]],Tabla1[[#This Row],[COSTO NORMAL]]*Tabla1[[#This Row],[KILOMETROS HASTA]])</f>
        <v>16.875</v>
      </c>
      <c r="U1739" s="2">
        <f>Tabla1[[#This Row],[KILOMETROS ADICIONALES]]*Tabla1[[#This Row],[COSTO ADICIONAL]]</f>
        <v>0.46749999999999986</v>
      </c>
      <c r="V1739">
        <v>179.54</v>
      </c>
      <c r="W1739" s="2">
        <f>Tabla1[[#This Row],[COSTO NORMAL2]]+Tabla1[[#This Row],[COSTO ADICIONAL2]]</f>
        <v>17.342500000000001</v>
      </c>
    </row>
    <row r="1740" spans="1:23" x14ac:dyDescent="0.25">
      <c r="A1740" t="s">
        <v>482</v>
      </c>
      <c r="B1740" t="s">
        <v>2826</v>
      </c>
      <c r="C1740" t="s">
        <v>10831</v>
      </c>
      <c r="D1740" t="s">
        <v>13</v>
      </c>
      <c r="E1740" t="s">
        <v>14847</v>
      </c>
      <c r="F1740" t="s">
        <v>14</v>
      </c>
      <c r="G1740" t="s">
        <v>15</v>
      </c>
      <c r="H1740" t="s">
        <v>482</v>
      </c>
      <c r="I1740" t="s">
        <v>2827</v>
      </c>
      <c r="J1740" t="str">
        <f>MID(Tabla1[[#This Row],[HORA2]],1,2)</f>
        <v>13</v>
      </c>
      <c r="K1740" t="s">
        <v>19</v>
      </c>
      <c r="L1740" t="s">
        <v>20</v>
      </c>
      <c r="M1740" t="s">
        <v>14867</v>
      </c>
      <c r="N1740" t="s">
        <v>22</v>
      </c>
      <c r="O1740">
        <v>16.91</v>
      </c>
      <c r="P17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13.91</v>
      </c>
      <c r="Q1740">
        <f>IF(Tabla1[[#This Row],[SERVICIO]]="COMIDA",3,IF(Tabla1[[#This Row],[SERVICIO]]="CONTROLADO",12,IF(Tabla1[[#This Row],[SERVICIO]]="RÁPIDO",3.75,IF(Tabla1[[#This Row],[SERVICIO]]="NORMAL",2.5,))))</f>
        <v>3</v>
      </c>
      <c r="R1740">
        <f>IF(Tabla1[[#This Row],[SERVICIO]]="COMIDA",3.5,IF(Tabla1[[#This Row],[SERVICIO]]="CONTROLADO",8,IF(Tabla1[[#This Row],[SERVICIO]]="RÁPIDO",4.5,IF(Tabla1[[#This Row],[SERVICIO]]="NORMAL",3,))))</f>
        <v>3.5</v>
      </c>
      <c r="S1740">
        <f>IF(Tabla1[[#This Row],[SERVICIO]]="COMIDA",0.75,IF(Tabla1[[#This Row],[SERVICIO]]="CONTROLADO",2.65,IF(Tabla1[[#This Row],[SERVICIO]]="RÁPIDO",0.55,IF(Tabla1[[#This Row],[SERVICIO]]="NORMAL",1.2,))))</f>
        <v>0.75</v>
      </c>
      <c r="T1740" s="2">
        <f>IF(Tabla1[[#This Row],[KILOMETROS ADICIONALES]]=0,Tabla1[[#This Row],[KILOMETROS]]*Tabla1[[#This Row],[COSTO NORMAL]],Tabla1[[#This Row],[COSTO NORMAL]]*Tabla1[[#This Row],[KILOMETROS HASTA]])</f>
        <v>10.5</v>
      </c>
      <c r="U1740" s="2">
        <f>Tabla1[[#This Row],[KILOMETROS ADICIONALES]]*Tabla1[[#This Row],[COSTO ADICIONAL]]</f>
        <v>10.432500000000001</v>
      </c>
      <c r="V1740">
        <v>140.68</v>
      </c>
      <c r="W1740" s="2">
        <f>Tabla1[[#This Row],[COSTO NORMAL2]]+Tabla1[[#This Row],[COSTO ADICIONAL2]]</f>
        <v>20.932500000000001</v>
      </c>
    </row>
    <row r="1741" spans="1:23" x14ac:dyDescent="0.25">
      <c r="A1741" t="s">
        <v>482</v>
      </c>
      <c r="B1741" t="s">
        <v>1882</v>
      </c>
      <c r="C1741" t="s">
        <v>10832</v>
      </c>
      <c r="D1741" t="s">
        <v>13</v>
      </c>
      <c r="E1741" t="s">
        <v>14847</v>
      </c>
      <c r="F1741" t="s">
        <v>14</v>
      </c>
      <c r="G1741" t="s">
        <v>15</v>
      </c>
      <c r="H1741" t="s">
        <v>482</v>
      </c>
      <c r="I1741" t="s">
        <v>2828</v>
      </c>
      <c r="J1741" t="str">
        <f>MID(Tabla1[[#This Row],[HORA2]],1,2)</f>
        <v>14</v>
      </c>
      <c r="K1741" t="s">
        <v>43</v>
      </c>
      <c r="L1741" t="s">
        <v>153</v>
      </c>
      <c r="M1741" t="s">
        <v>14867</v>
      </c>
      <c r="N1741" t="s">
        <v>22</v>
      </c>
      <c r="O1741">
        <v>9.16</v>
      </c>
      <c r="P17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6.16</v>
      </c>
      <c r="Q1741">
        <f>IF(Tabla1[[#This Row],[SERVICIO]]="COMIDA",3,IF(Tabla1[[#This Row],[SERVICIO]]="CONTROLADO",12,IF(Tabla1[[#This Row],[SERVICIO]]="RÁPIDO",3.75,IF(Tabla1[[#This Row],[SERVICIO]]="NORMAL",2.5,))))</f>
        <v>3</v>
      </c>
      <c r="R1741">
        <f>IF(Tabla1[[#This Row],[SERVICIO]]="COMIDA",3.5,IF(Tabla1[[#This Row],[SERVICIO]]="CONTROLADO",8,IF(Tabla1[[#This Row],[SERVICIO]]="RÁPIDO",4.5,IF(Tabla1[[#This Row],[SERVICIO]]="NORMAL",3,))))</f>
        <v>3.5</v>
      </c>
      <c r="S1741">
        <f>IF(Tabla1[[#This Row],[SERVICIO]]="COMIDA",0.75,IF(Tabla1[[#This Row],[SERVICIO]]="CONTROLADO",2.65,IF(Tabla1[[#This Row],[SERVICIO]]="RÁPIDO",0.55,IF(Tabla1[[#This Row],[SERVICIO]]="NORMAL",1.2,))))</f>
        <v>0.75</v>
      </c>
      <c r="T1741" s="2">
        <f>IF(Tabla1[[#This Row],[KILOMETROS ADICIONALES]]=0,Tabla1[[#This Row],[KILOMETROS]]*Tabla1[[#This Row],[COSTO NORMAL]],Tabla1[[#This Row],[COSTO NORMAL]]*Tabla1[[#This Row],[KILOMETROS HASTA]])</f>
        <v>10.5</v>
      </c>
      <c r="U1741" s="2">
        <f>Tabla1[[#This Row],[KILOMETROS ADICIONALES]]*Tabla1[[#This Row],[COSTO ADICIONAL]]</f>
        <v>4.62</v>
      </c>
      <c r="V1741">
        <v>76.38</v>
      </c>
      <c r="W1741" s="2">
        <f>Tabla1[[#This Row],[COSTO NORMAL2]]+Tabla1[[#This Row],[COSTO ADICIONAL2]]</f>
        <v>15.120000000000001</v>
      </c>
    </row>
    <row r="1742" spans="1:23" x14ac:dyDescent="0.25">
      <c r="A1742" t="s">
        <v>482</v>
      </c>
      <c r="B1742" t="s">
        <v>2829</v>
      </c>
      <c r="C1742" t="s">
        <v>10833</v>
      </c>
      <c r="D1742" t="s">
        <v>13</v>
      </c>
      <c r="E1742" t="s">
        <v>14847</v>
      </c>
      <c r="F1742" t="s">
        <v>14</v>
      </c>
      <c r="G1742" t="s">
        <v>15</v>
      </c>
      <c r="H1742" t="s">
        <v>482</v>
      </c>
      <c r="I1742" t="s">
        <v>2830</v>
      </c>
      <c r="J1742" t="str">
        <f>MID(Tabla1[[#This Row],[HORA2]],1,2)</f>
        <v>19</v>
      </c>
      <c r="K1742" t="s">
        <v>19</v>
      </c>
      <c r="L1742" t="s">
        <v>78</v>
      </c>
      <c r="M1742" t="s">
        <v>14867</v>
      </c>
      <c r="N1742" t="s">
        <v>22</v>
      </c>
      <c r="O1742">
        <v>11.96</v>
      </c>
      <c r="P17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8.9600000000000009</v>
      </c>
      <c r="Q1742">
        <f>IF(Tabla1[[#This Row],[SERVICIO]]="COMIDA",3,IF(Tabla1[[#This Row],[SERVICIO]]="CONTROLADO",12,IF(Tabla1[[#This Row],[SERVICIO]]="RÁPIDO",3.75,IF(Tabla1[[#This Row],[SERVICIO]]="NORMAL",2.5,))))</f>
        <v>3</v>
      </c>
      <c r="R1742">
        <f>IF(Tabla1[[#This Row],[SERVICIO]]="COMIDA",3.5,IF(Tabla1[[#This Row],[SERVICIO]]="CONTROLADO",8,IF(Tabla1[[#This Row],[SERVICIO]]="RÁPIDO",4.5,IF(Tabla1[[#This Row],[SERVICIO]]="NORMAL",3,))))</f>
        <v>3.5</v>
      </c>
      <c r="S1742">
        <f>IF(Tabla1[[#This Row],[SERVICIO]]="COMIDA",0.75,IF(Tabla1[[#This Row],[SERVICIO]]="CONTROLADO",2.65,IF(Tabla1[[#This Row],[SERVICIO]]="RÁPIDO",0.55,IF(Tabla1[[#This Row],[SERVICIO]]="NORMAL",1.2,))))</f>
        <v>0.75</v>
      </c>
      <c r="T1742" s="2">
        <f>IF(Tabla1[[#This Row],[KILOMETROS ADICIONALES]]=0,Tabla1[[#This Row],[KILOMETROS]]*Tabla1[[#This Row],[COSTO NORMAL]],Tabla1[[#This Row],[COSTO NORMAL]]*Tabla1[[#This Row],[KILOMETROS HASTA]])</f>
        <v>10.5</v>
      </c>
      <c r="U1742" s="2">
        <f>Tabla1[[#This Row],[KILOMETROS ADICIONALES]]*Tabla1[[#This Row],[COSTO ADICIONAL]]</f>
        <v>6.7200000000000006</v>
      </c>
      <c r="V1742">
        <v>201.72</v>
      </c>
      <c r="W1742" s="2">
        <f>Tabla1[[#This Row],[COSTO NORMAL2]]+Tabla1[[#This Row],[COSTO ADICIONAL2]]</f>
        <v>17.22</v>
      </c>
    </row>
    <row r="1743" spans="1:23" x14ac:dyDescent="0.25">
      <c r="A1743" t="s">
        <v>482</v>
      </c>
      <c r="B1743" t="s">
        <v>2831</v>
      </c>
      <c r="C1743" t="s">
        <v>10834</v>
      </c>
      <c r="D1743" t="s">
        <v>13</v>
      </c>
      <c r="E1743" t="s">
        <v>14844</v>
      </c>
      <c r="F1743" t="s">
        <v>14</v>
      </c>
      <c r="G1743" t="s">
        <v>15</v>
      </c>
      <c r="H1743" t="s">
        <v>100</v>
      </c>
      <c r="I1743" t="s">
        <v>2832</v>
      </c>
      <c r="J1743" t="str">
        <f>MID(Tabla1[[#This Row],[HORA2]],1,2)</f>
        <v>10</v>
      </c>
      <c r="K1743" t="s">
        <v>43</v>
      </c>
      <c r="L1743" t="s">
        <v>49</v>
      </c>
      <c r="M1743" t="s">
        <v>14867</v>
      </c>
      <c r="N1743" t="s">
        <v>22</v>
      </c>
      <c r="O1743">
        <v>9.6199999999999992</v>
      </c>
      <c r="P17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7.1199999999999992</v>
      </c>
      <c r="Q1743">
        <f>IF(Tabla1[[#This Row],[SERVICIO]]="COMIDA",3,IF(Tabla1[[#This Row],[SERVICIO]]="CONTROLADO",12,IF(Tabla1[[#This Row],[SERVICIO]]="RÁPIDO",3.75,IF(Tabla1[[#This Row],[SERVICIO]]="NORMAL",2.5,))))</f>
        <v>2.5</v>
      </c>
      <c r="R1743">
        <f>IF(Tabla1[[#This Row],[SERVICIO]]="COMIDA",3.5,IF(Tabla1[[#This Row],[SERVICIO]]="CONTROLADO",8,IF(Tabla1[[#This Row],[SERVICIO]]="RÁPIDO",4.5,IF(Tabla1[[#This Row],[SERVICIO]]="NORMAL",3,))))</f>
        <v>3</v>
      </c>
      <c r="S1743">
        <f>IF(Tabla1[[#This Row],[SERVICIO]]="COMIDA",0.75,IF(Tabla1[[#This Row],[SERVICIO]]="CONTROLADO",2.65,IF(Tabla1[[#This Row],[SERVICIO]]="RÁPIDO",0.55,IF(Tabla1[[#This Row],[SERVICIO]]="NORMAL",1.2,))))</f>
        <v>1.2</v>
      </c>
      <c r="T1743" s="2">
        <f>IF(Tabla1[[#This Row],[KILOMETROS ADICIONALES]]=0,Tabla1[[#This Row],[KILOMETROS]]*Tabla1[[#This Row],[COSTO NORMAL]],Tabla1[[#This Row],[COSTO NORMAL]]*Tabla1[[#This Row],[KILOMETROS HASTA]])</f>
        <v>7.5</v>
      </c>
      <c r="U1743" s="2">
        <f>Tabla1[[#This Row],[KILOMETROS ADICIONALES]]*Tabla1[[#This Row],[COSTO ADICIONAL]]</f>
        <v>8.5439999999999987</v>
      </c>
      <c r="V1743">
        <v>185.04</v>
      </c>
      <c r="W1743" s="2">
        <f>Tabla1[[#This Row],[COSTO NORMAL2]]+Tabla1[[#This Row],[COSTO ADICIONAL2]]</f>
        <v>16.043999999999997</v>
      </c>
    </row>
    <row r="1744" spans="1:23" x14ac:dyDescent="0.25">
      <c r="A1744" t="s">
        <v>482</v>
      </c>
      <c r="B1744" t="s">
        <v>2833</v>
      </c>
      <c r="C1744" t="s">
        <v>10835</v>
      </c>
      <c r="D1744" t="s">
        <v>13</v>
      </c>
      <c r="E1744" t="s">
        <v>14845</v>
      </c>
      <c r="F1744" t="s">
        <v>14</v>
      </c>
      <c r="G1744" t="s">
        <v>15</v>
      </c>
      <c r="H1744" t="s">
        <v>482</v>
      </c>
      <c r="I1744" t="s">
        <v>2834</v>
      </c>
      <c r="J1744" t="str">
        <f>MID(Tabla1[[#This Row],[HORA2]],1,2)</f>
        <v>14</v>
      </c>
      <c r="K1744" t="s">
        <v>96</v>
      </c>
      <c r="L1744" t="s">
        <v>96</v>
      </c>
      <c r="M1744" t="s">
        <v>14867</v>
      </c>
      <c r="N1744" t="s">
        <v>22</v>
      </c>
      <c r="O1744">
        <v>8.8000000000000007</v>
      </c>
      <c r="P17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5.0500000000000007</v>
      </c>
      <c r="Q1744">
        <f>IF(Tabla1[[#This Row],[SERVICIO]]="COMIDA",3,IF(Tabla1[[#This Row],[SERVICIO]]="CONTROLADO",12,IF(Tabla1[[#This Row],[SERVICIO]]="RÁPIDO",3.75,IF(Tabla1[[#This Row],[SERVICIO]]="NORMAL",2.5,))))</f>
        <v>3.75</v>
      </c>
      <c r="R1744">
        <f>IF(Tabla1[[#This Row],[SERVICIO]]="COMIDA",3.5,IF(Tabla1[[#This Row],[SERVICIO]]="CONTROLADO",8,IF(Tabla1[[#This Row],[SERVICIO]]="RÁPIDO",4.5,IF(Tabla1[[#This Row],[SERVICIO]]="NORMAL",3,))))</f>
        <v>4.5</v>
      </c>
      <c r="S17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44" s="2">
        <f>IF(Tabla1[[#This Row],[KILOMETROS ADICIONALES]]=0,Tabla1[[#This Row],[KILOMETROS]]*Tabla1[[#This Row],[COSTO NORMAL]],Tabla1[[#This Row],[COSTO NORMAL]]*Tabla1[[#This Row],[KILOMETROS HASTA]])</f>
        <v>16.875</v>
      </c>
      <c r="U1744" s="2">
        <f>Tabla1[[#This Row],[KILOMETROS ADICIONALES]]*Tabla1[[#This Row],[COSTO ADICIONAL]]</f>
        <v>2.7775000000000007</v>
      </c>
      <c r="V1744">
        <v>213.39</v>
      </c>
      <c r="W1744" s="2">
        <f>Tabla1[[#This Row],[COSTO NORMAL2]]+Tabla1[[#This Row],[COSTO ADICIONAL2]]</f>
        <v>19.6525</v>
      </c>
    </row>
    <row r="1745" spans="1:23" x14ac:dyDescent="0.25">
      <c r="A1745" t="s">
        <v>482</v>
      </c>
      <c r="B1745" t="s">
        <v>2835</v>
      </c>
      <c r="C1745" t="s">
        <v>10836</v>
      </c>
      <c r="D1745" t="s">
        <v>13</v>
      </c>
      <c r="E1745" t="s">
        <v>14846</v>
      </c>
      <c r="F1745" t="s">
        <v>14</v>
      </c>
      <c r="G1745" t="s">
        <v>15</v>
      </c>
      <c r="H1745" t="s">
        <v>100</v>
      </c>
      <c r="I1745" t="s">
        <v>2836</v>
      </c>
      <c r="J1745" t="str">
        <f>MID(Tabla1[[#This Row],[HORA2]],1,2)</f>
        <v>11</v>
      </c>
      <c r="K1745" t="s">
        <v>43</v>
      </c>
      <c r="L1745" t="s">
        <v>78</v>
      </c>
      <c r="M1745" t="s">
        <v>14867</v>
      </c>
      <c r="N1745" t="s">
        <v>22</v>
      </c>
      <c r="O1745">
        <v>13.95</v>
      </c>
      <c r="P17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1.9499999999999993</v>
      </c>
      <c r="Q1745">
        <f>IF(Tabla1[[#This Row],[SERVICIO]]="COMIDA",3,IF(Tabla1[[#This Row],[SERVICIO]]="CONTROLADO",12,IF(Tabla1[[#This Row],[SERVICIO]]="RÁPIDO",3.75,IF(Tabla1[[#This Row],[SERVICIO]]="NORMAL",2.5,))))</f>
        <v>12</v>
      </c>
      <c r="R1745">
        <f>IF(Tabla1[[#This Row],[SERVICIO]]="COMIDA",3.5,IF(Tabla1[[#This Row],[SERVICIO]]="CONTROLADO",8,IF(Tabla1[[#This Row],[SERVICIO]]="RÁPIDO",4.5,IF(Tabla1[[#This Row],[SERVICIO]]="NORMAL",3,))))</f>
        <v>8</v>
      </c>
      <c r="S1745">
        <f>IF(Tabla1[[#This Row],[SERVICIO]]="COMIDA",0.75,IF(Tabla1[[#This Row],[SERVICIO]]="CONTROLADO",2.65,IF(Tabla1[[#This Row],[SERVICIO]]="RÁPIDO",0.55,IF(Tabla1[[#This Row],[SERVICIO]]="NORMAL",1.2,))))</f>
        <v>2.65</v>
      </c>
      <c r="T1745" s="2">
        <f>IF(Tabla1[[#This Row],[KILOMETROS ADICIONALES]]=0,Tabla1[[#This Row],[KILOMETROS]]*Tabla1[[#This Row],[COSTO NORMAL]],Tabla1[[#This Row],[COSTO NORMAL]]*Tabla1[[#This Row],[KILOMETROS HASTA]])</f>
        <v>96</v>
      </c>
      <c r="U1745" s="2">
        <f>Tabla1[[#This Row],[KILOMETROS ADICIONALES]]*Tabla1[[#This Row],[COSTO ADICIONAL]]</f>
        <v>5.1674999999999978</v>
      </c>
      <c r="V1745">
        <v>1.55</v>
      </c>
      <c r="W1745" s="2">
        <f>Tabla1[[#This Row],[COSTO NORMAL2]]+Tabla1[[#This Row],[COSTO ADICIONAL2]]</f>
        <v>101.1675</v>
      </c>
    </row>
    <row r="1746" spans="1:23" x14ac:dyDescent="0.25">
      <c r="A1746" t="s">
        <v>482</v>
      </c>
      <c r="B1746" t="s">
        <v>2837</v>
      </c>
      <c r="C1746" t="s">
        <v>10837</v>
      </c>
      <c r="D1746" t="s">
        <v>13</v>
      </c>
      <c r="E1746" t="s">
        <v>14845</v>
      </c>
      <c r="F1746" t="s">
        <v>76</v>
      </c>
      <c r="G1746" t="s">
        <v>15</v>
      </c>
      <c r="H1746" t="s">
        <v>482</v>
      </c>
      <c r="I1746" t="s">
        <v>2838</v>
      </c>
      <c r="J1746" t="str">
        <f>MID(Tabla1[[#This Row],[HORA2]],1,2)</f>
        <v>12</v>
      </c>
      <c r="K1746" t="s">
        <v>79</v>
      </c>
      <c r="L1746" t="s">
        <v>79</v>
      </c>
      <c r="M1746" t="s">
        <v>14867</v>
      </c>
      <c r="N1746" t="s">
        <v>22</v>
      </c>
      <c r="O1746">
        <v>7.51</v>
      </c>
      <c r="P17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</v>
      </c>
      <c r="Q1746">
        <f>IF(Tabla1[[#This Row],[SERVICIO]]="COMIDA",3,IF(Tabla1[[#This Row],[SERVICIO]]="CONTROLADO",12,IF(Tabla1[[#This Row],[SERVICIO]]="RÁPIDO",3.75,IF(Tabla1[[#This Row],[SERVICIO]]="NORMAL",2.5,))))</f>
        <v>3.75</v>
      </c>
      <c r="R1746">
        <f>IF(Tabla1[[#This Row],[SERVICIO]]="COMIDA",3.5,IF(Tabla1[[#This Row],[SERVICIO]]="CONTROLADO",8,IF(Tabla1[[#This Row],[SERVICIO]]="RÁPIDO",4.5,IF(Tabla1[[#This Row],[SERVICIO]]="NORMAL",3,))))</f>
        <v>4.5</v>
      </c>
      <c r="S17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46" s="2">
        <f>IF(Tabla1[[#This Row],[KILOMETROS ADICIONALES]]=0,Tabla1[[#This Row],[KILOMETROS]]*Tabla1[[#This Row],[COSTO NORMAL]],Tabla1[[#This Row],[COSTO NORMAL]]*Tabla1[[#This Row],[KILOMETROS HASTA]])</f>
        <v>16.875</v>
      </c>
      <c r="U1746" s="2">
        <f>Tabla1[[#This Row],[KILOMETROS ADICIONALES]]*Tabla1[[#This Row],[COSTO ADICIONAL]]</f>
        <v>2.0680000000000001</v>
      </c>
      <c r="V1746">
        <v>93.28</v>
      </c>
      <c r="W1746" s="2">
        <f>Tabla1[[#This Row],[COSTO NORMAL2]]+Tabla1[[#This Row],[COSTO ADICIONAL2]]</f>
        <v>18.943000000000001</v>
      </c>
    </row>
    <row r="1747" spans="1:23" x14ac:dyDescent="0.25">
      <c r="A1747" t="s">
        <v>482</v>
      </c>
      <c r="B1747" t="s">
        <v>2839</v>
      </c>
      <c r="C1747" t="s">
        <v>10838</v>
      </c>
      <c r="D1747" t="s">
        <v>13</v>
      </c>
      <c r="E1747" t="s">
        <v>14845</v>
      </c>
      <c r="F1747" t="s">
        <v>295</v>
      </c>
      <c r="G1747" t="s">
        <v>15</v>
      </c>
      <c r="H1747" t="s">
        <v>482</v>
      </c>
      <c r="I1747" t="s">
        <v>2840</v>
      </c>
      <c r="J1747" t="str">
        <f>MID(Tabla1[[#This Row],[HORA2]],1,2)</f>
        <v>13</v>
      </c>
      <c r="K1747" t="s">
        <v>153</v>
      </c>
      <c r="L1747" t="s">
        <v>153</v>
      </c>
      <c r="M1747" t="s">
        <v>14867</v>
      </c>
      <c r="N1747" t="s">
        <v>22</v>
      </c>
      <c r="O1747">
        <v>10</v>
      </c>
      <c r="P17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6.25</v>
      </c>
      <c r="Q1747">
        <f>IF(Tabla1[[#This Row],[SERVICIO]]="COMIDA",3,IF(Tabla1[[#This Row],[SERVICIO]]="CONTROLADO",12,IF(Tabla1[[#This Row],[SERVICIO]]="RÁPIDO",3.75,IF(Tabla1[[#This Row],[SERVICIO]]="NORMAL",2.5,))))</f>
        <v>3.75</v>
      </c>
      <c r="R1747">
        <f>IF(Tabla1[[#This Row],[SERVICIO]]="COMIDA",3.5,IF(Tabla1[[#This Row],[SERVICIO]]="CONTROLADO",8,IF(Tabla1[[#This Row],[SERVICIO]]="RÁPIDO",4.5,IF(Tabla1[[#This Row],[SERVICIO]]="NORMAL",3,))))</f>
        <v>4.5</v>
      </c>
      <c r="S17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47" s="2">
        <f>IF(Tabla1[[#This Row],[KILOMETROS ADICIONALES]]=0,Tabla1[[#This Row],[KILOMETROS]]*Tabla1[[#This Row],[COSTO NORMAL]],Tabla1[[#This Row],[COSTO NORMAL]]*Tabla1[[#This Row],[KILOMETROS HASTA]])</f>
        <v>16.875</v>
      </c>
      <c r="U1747" s="2">
        <f>Tabla1[[#This Row],[KILOMETROS ADICIONALES]]*Tabla1[[#This Row],[COSTO ADICIONAL]]</f>
        <v>3.4375000000000004</v>
      </c>
      <c r="V1747">
        <v>68.349999999999994</v>
      </c>
      <c r="W1747" s="2">
        <f>Tabla1[[#This Row],[COSTO NORMAL2]]+Tabla1[[#This Row],[COSTO ADICIONAL2]]</f>
        <v>20.3125</v>
      </c>
    </row>
    <row r="1748" spans="1:23" x14ac:dyDescent="0.25">
      <c r="A1748" t="s">
        <v>482</v>
      </c>
      <c r="B1748" t="s">
        <v>2841</v>
      </c>
      <c r="C1748" t="s">
        <v>10839</v>
      </c>
      <c r="D1748" t="s">
        <v>13</v>
      </c>
      <c r="E1748" t="s">
        <v>14847</v>
      </c>
      <c r="F1748" t="s">
        <v>14</v>
      </c>
      <c r="G1748" t="s">
        <v>15</v>
      </c>
      <c r="H1748" t="s">
        <v>482</v>
      </c>
      <c r="I1748" t="s">
        <v>2842</v>
      </c>
      <c r="J1748" t="str">
        <f>MID(Tabla1[[#This Row],[HORA2]],1,2)</f>
        <v>14</v>
      </c>
      <c r="K1748" t="s">
        <v>19</v>
      </c>
      <c r="L1748" t="s">
        <v>35</v>
      </c>
      <c r="M1748" t="s">
        <v>14867</v>
      </c>
      <c r="N1748" t="s">
        <v>22</v>
      </c>
      <c r="O1748">
        <v>16.41</v>
      </c>
      <c r="P17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13.41</v>
      </c>
      <c r="Q1748">
        <f>IF(Tabla1[[#This Row],[SERVICIO]]="COMIDA",3,IF(Tabla1[[#This Row],[SERVICIO]]="CONTROLADO",12,IF(Tabla1[[#This Row],[SERVICIO]]="RÁPIDO",3.75,IF(Tabla1[[#This Row],[SERVICIO]]="NORMAL",2.5,))))</f>
        <v>3</v>
      </c>
      <c r="R1748">
        <f>IF(Tabla1[[#This Row],[SERVICIO]]="COMIDA",3.5,IF(Tabla1[[#This Row],[SERVICIO]]="CONTROLADO",8,IF(Tabla1[[#This Row],[SERVICIO]]="RÁPIDO",4.5,IF(Tabla1[[#This Row],[SERVICIO]]="NORMAL",3,))))</f>
        <v>3.5</v>
      </c>
      <c r="S1748">
        <f>IF(Tabla1[[#This Row],[SERVICIO]]="COMIDA",0.75,IF(Tabla1[[#This Row],[SERVICIO]]="CONTROLADO",2.65,IF(Tabla1[[#This Row],[SERVICIO]]="RÁPIDO",0.55,IF(Tabla1[[#This Row],[SERVICIO]]="NORMAL",1.2,))))</f>
        <v>0.75</v>
      </c>
      <c r="T1748" s="2">
        <f>IF(Tabla1[[#This Row],[KILOMETROS ADICIONALES]]=0,Tabla1[[#This Row],[KILOMETROS]]*Tabla1[[#This Row],[COSTO NORMAL]],Tabla1[[#This Row],[COSTO NORMAL]]*Tabla1[[#This Row],[KILOMETROS HASTA]])</f>
        <v>10.5</v>
      </c>
      <c r="U1748" s="2">
        <f>Tabla1[[#This Row],[KILOMETROS ADICIONALES]]*Tabla1[[#This Row],[COSTO ADICIONAL]]</f>
        <v>10.057500000000001</v>
      </c>
      <c r="V1748">
        <v>241.98</v>
      </c>
      <c r="W1748" s="2">
        <f>Tabla1[[#This Row],[COSTO NORMAL2]]+Tabla1[[#This Row],[COSTO ADICIONAL2]]</f>
        <v>20.557500000000001</v>
      </c>
    </row>
    <row r="1749" spans="1:23" x14ac:dyDescent="0.25">
      <c r="A1749" t="s">
        <v>482</v>
      </c>
      <c r="B1749" t="s">
        <v>2843</v>
      </c>
      <c r="C1749" t="s">
        <v>10840</v>
      </c>
      <c r="D1749" t="s">
        <v>13</v>
      </c>
      <c r="E1749" t="s">
        <v>14845</v>
      </c>
      <c r="F1749" t="s">
        <v>76</v>
      </c>
      <c r="G1749" t="s">
        <v>69</v>
      </c>
      <c r="H1749" t="s">
        <v>482</v>
      </c>
      <c r="I1749" t="s">
        <v>2844</v>
      </c>
      <c r="J1749" t="str">
        <f>MID(Tabla1[[#This Row],[HORA2]],1,2)</f>
        <v>16</v>
      </c>
      <c r="K1749" t="s">
        <v>78</v>
      </c>
      <c r="L1749" t="s">
        <v>19</v>
      </c>
      <c r="M1749" t="s">
        <v>14867</v>
      </c>
      <c r="N1749" t="s">
        <v>22</v>
      </c>
      <c r="O1749">
        <v>18.600000000000001</v>
      </c>
      <c r="P17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14.850000000000001</v>
      </c>
      <c r="Q1749">
        <f>IF(Tabla1[[#This Row],[SERVICIO]]="COMIDA",3,IF(Tabla1[[#This Row],[SERVICIO]]="CONTROLADO",12,IF(Tabla1[[#This Row],[SERVICIO]]="RÁPIDO",3.75,IF(Tabla1[[#This Row],[SERVICIO]]="NORMAL",2.5,))))</f>
        <v>3.75</v>
      </c>
      <c r="R1749">
        <f>IF(Tabla1[[#This Row],[SERVICIO]]="COMIDA",3.5,IF(Tabla1[[#This Row],[SERVICIO]]="CONTROLADO",8,IF(Tabla1[[#This Row],[SERVICIO]]="RÁPIDO",4.5,IF(Tabla1[[#This Row],[SERVICIO]]="NORMAL",3,))))</f>
        <v>4.5</v>
      </c>
      <c r="S17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49" s="2">
        <f>IF(Tabla1[[#This Row],[KILOMETROS ADICIONALES]]=0,Tabla1[[#This Row],[KILOMETROS]]*Tabla1[[#This Row],[COSTO NORMAL]],Tabla1[[#This Row],[COSTO NORMAL]]*Tabla1[[#This Row],[KILOMETROS HASTA]])</f>
        <v>16.875</v>
      </c>
      <c r="U1749" s="2">
        <f>Tabla1[[#This Row],[KILOMETROS ADICIONALES]]*Tabla1[[#This Row],[COSTO ADICIONAL]]</f>
        <v>8.1675000000000022</v>
      </c>
      <c r="V1749">
        <v>110.8</v>
      </c>
      <c r="W1749" s="2">
        <f>Tabla1[[#This Row],[COSTO NORMAL2]]+Tabla1[[#This Row],[COSTO ADICIONAL2]]</f>
        <v>25.042500000000004</v>
      </c>
    </row>
    <row r="1750" spans="1:23" x14ac:dyDescent="0.25">
      <c r="A1750" t="s">
        <v>482</v>
      </c>
      <c r="B1750" t="s">
        <v>2845</v>
      </c>
      <c r="C1750" t="s">
        <v>10841</v>
      </c>
      <c r="D1750" t="s">
        <v>13</v>
      </c>
      <c r="E1750" t="s">
        <v>14845</v>
      </c>
      <c r="F1750" t="s">
        <v>76</v>
      </c>
      <c r="G1750" t="s">
        <v>15</v>
      </c>
      <c r="H1750" t="s">
        <v>482</v>
      </c>
      <c r="I1750" t="s">
        <v>2846</v>
      </c>
      <c r="J1750" t="str">
        <f>MID(Tabla1[[#This Row],[HORA2]],1,2)</f>
        <v>12</v>
      </c>
      <c r="K1750" t="s">
        <v>145</v>
      </c>
      <c r="L1750" t="s">
        <v>19</v>
      </c>
      <c r="M1750" t="s">
        <v>14867</v>
      </c>
      <c r="N1750" t="s">
        <v>22</v>
      </c>
      <c r="O1750">
        <v>3.25</v>
      </c>
      <c r="P17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50">
        <f>IF(Tabla1[[#This Row],[SERVICIO]]="COMIDA",3,IF(Tabla1[[#This Row],[SERVICIO]]="CONTROLADO",12,IF(Tabla1[[#This Row],[SERVICIO]]="RÁPIDO",3.75,IF(Tabla1[[#This Row],[SERVICIO]]="NORMAL",2.5,))))</f>
        <v>3.75</v>
      </c>
      <c r="R1750">
        <f>IF(Tabla1[[#This Row],[SERVICIO]]="COMIDA",3.5,IF(Tabla1[[#This Row],[SERVICIO]]="CONTROLADO",8,IF(Tabla1[[#This Row],[SERVICIO]]="RÁPIDO",4.5,IF(Tabla1[[#This Row],[SERVICIO]]="NORMAL",3,))))</f>
        <v>4.5</v>
      </c>
      <c r="S17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0" s="2">
        <f>IF(Tabla1[[#This Row],[KILOMETROS ADICIONALES]]=0,Tabla1[[#This Row],[KILOMETROS]]*Tabla1[[#This Row],[COSTO NORMAL]],Tabla1[[#This Row],[COSTO NORMAL]]*Tabla1[[#This Row],[KILOMETROS HASTA]])</f>
        <v>14.625</v>
      </c>
      <c r="U1750" s="2">
        <f>Tabla1[[#This Row],[KILOMETROS ADICIONALES]]*Tabla1[[#This Row],[COSTO ADICIONAL]]</f>
        <v>0</v>
      </c>
      <c r="V1750">
        <v>245.56</v>
      </c>
      <c r="W1750" s="2">
        <f>Tabla1[[#This Row],[COSTO NORMAL2]]+Tabla1[[#This Row],[COSTO ADICIONAL2]]</f>
        <v>14.625</v>
      </c>
    </row>
    <row r="1751" spans="1:23" x14ac:dyDescent="0.25">
      <c r="A1751" t="s">
        <v>482</v>
      </c>
      <c r="B1751" t="s">
        <v>2847</v>
      </c>
      <c r="C1751" t="s">
        <v>10842</v>
      </c>
      <c r="D1751" t="s">
        <v>13</v>
      </c>
      <c r="E1751" t="s">
        <v>14845</v>
      </c>
      <c r="F1751" t="s">
        <v>14</v>
      </c>
      <c r="G1751" t="s">
        <v>15</v>
      </c>
      <c r="H1751" t="s">
        <v>482</v>
      </c>
      <c r="I1751" t="s">
        <v>2848</v>
      </c>
      <c r="J1751" t="str">
        <f>MID(Tabla1[[#This Row],[HORA2]],1,2)</f>
        <v>12</v>
      </c>
      <c r="K1751" t="s">
        <v>31</v>
      </c>
      <c r="L1751" t="s">
        <v>53</v>
      </c>
      <c r="M1751" t="s">
        <v>14867</v>
      </c>
      <c r="N1751" t="s">
        <v>22</v>
      </c>
      <c r="O1751">
        <v>5.62</v>
      </c>
      <c r="P17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1.87</v>
      </c>
      <c r="Q1751">
        <f>IF(Tabla1[[#This Row],[SERVICIO]]="COMIDA",3,IF(Tabla1[[#This Row],[SERVICIO]]="CONTROLADO",12,IF(Tabla1[[#This Row],[SERVICIO]]="RÁPIDO",3.75,IF(Tabla1[[#This Row],[SERVICIO]]="NORMAL",2.5,))))</f>
        <v>3.75</v>
      </c>
      <c r="R1751">
        <f>IF(Tabla1[[#This Row],[SERVICIO]]="COMIDA",3.5,IF(Tabla1[[#This Row],[SERVICIO]]="CONTROLADO",8,IF(Tabla1[[#This Row],[SERVICIO]]="RÁPIDO",4.5,IF(Tabla1[[#This Row],[SERVICIO]]="NORMAL",3,))))</f>
        <v>4.5</v>
      </c>
      <c r="S17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1" s="2">
        <f>IF(Tabla1[[#This Row],[KILOMETROS ADICIONALES]]=0,Tabla1[[#This Row],[KILOMETROS]]*Tabla1[[#This Row],[COSTO NORMAL]],Tabla1[[#This Row],[COSTO NORMAL]]*Tabla1[[#This Row],[KILOMETROS HASTA]])</f>
        <v>16.875</v>
      </c>
      <c r="U1751" s="2">
        <f>Tabla1[[#This Row],[KILOMETROS ADICIONALES]]*Tabla1[[#This Row],[COSTO ADICIONAL]]</f>
        <v>1.0285000000000002</v>
      </c>
      <c r="V1751">
        <v>130.30000000000001</v>
      </c>
      <c r="W1751" s="2">
        <f>Tabla1[[#This Row],[COSTO NORMAL2]]+Tabla1[[#This Row],[COSTO ADICIONAL2]]</f>
        <v>17.903500000000001</v>
      </c>
    </row>
    <row r="1752" spans="1:23" x14ac:dyDescent="0.25">
      <c r="A1752" t="s">
        <v>482</v>
      </c>
      <c r="B1752" t="s">
        <v>2849</v>
      </c>
      <c r="C1752" t="s">
        <v>10843</v>
      </c>
      <c r="D1752" t="s">
        <v>13</v>
      </c>
      <c r="E1752" t="s">
        <v>14847</v>
      </c>
      <c r="F1752" t="s">
        <v>14</v>
      </c>
      <c r="G1752" t="s">
        <v>15</v>
      </c>
      <c r="H1752" t="s">
        <v>482</v>
      </c>
      <c r="I1752" t="s">
        <v>2850</v>
      </c>
      <c r="J1752" t="str">
        <f>MID(Tabla1[[#This Row],[HORA2]],1,2)</f>
        <v>14</v>
      </c>
      <c r="K1752" t="s">
        <v>19</v>
      </c>
      <c r="L1752" t="s">
        <v>78</v>
      </c>
      <c r="M1752" t="s">
        <v>14867</v>
      </c>
      <c r="N1752" t="s">
        <v>22</v>
      </c>
      <c r="O1752">
        <v>11.12</v>
      </c>
      <c r="P17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8.1199999999999992</v>
      </c>
      <c r="Q1752">
        <f>IF(Tabla1[[#This Row],[SERVICIO]]="COMIDA",3,IF(Tabla1[[#This Row],[SERVICIO]]="CONTROLADO",12,IF(Tabla1[[#This Row],[SERVICIO]]="RÁPIDO",3.75,IF(Tabla1[[#This Row],[SERVICIO]]="NORMAL",2.5,))))</f>
        <v>3</v>
      </c>
      <c r="R1752">
        <f>IF(Tabla1[[#This Row],[SERVICIO]]="COMIDA",3.5,IF(Tabla1[[#This Row],[SERVICIO]]="CONTROLADO",8,IF(Tabla1[[#This Row],[SERVICIO]]="RÁPIDO",4.5,IF(Tabla1[[#This Row],[SERVICIO]]="NORMAL",3,))))</f>
        <v>3.5</v>
      </c>
      <c r="S1752">
        <f>IF(Tabla1[[#This Row],[SERVICIO]]="COMIDA",0.75,IF(Tabla1[[#This Row],[SERVICIO]]="CONTROLADO",2.65,IF(Tabla1[[#This Row],[SERVICIO]]="RÁPIDO",0.55,IF(Tabla1[[#This Row],[SERVICIO]]="NORMAL",1.2,))))</f>
        <v>0.75</v>
      </c>
      <c r="T1752" s="2">
        <f>IF(Tabla1[[#This Row],[KILOMETROS ADICIONALES]]=0,Tabla1[[#This Row],[KILOMETROS]]*Tabla1[[#This Row],[COSTO NORMAL]],Tabla1[[#This Row],[COSTO NORMAL]]*Tabla1[[#This Row],[KILOMETROS HASTA]])</f>
        <v>10.5</v>
      </c>
      <c r="U1752" s="2">
        <f>Tabla1[[#This Row],[KILOMETROS ADICIONALES]]*Tabla1[[#This Row],[COSTO ADICIONAL]]</f>
        <v>6.09</v>
      </c>
      <c r="V1752">
        <v>170.07</v>
      </c>
      <c r="W1752" s="2">
        <f>Tabla1[[#This Row],[COSTO NORMAL2]]+Tabla1[[#This Row],[COSTO ADICIONAL2]]</f>
        <v>16.59</v>
      </c>
    </row>
    <row r="1753" spans="1:23" x14ac:dyDescent="0.25">
      <c r="A1753" t="s">
        <v>482</v>
      </c>
      <c r="B1753" t="s">
        <v>2851</v>
      </c>
      <c r="C1753" t="s">
        <v>10844</v>
      </c>
      <c r="D1753" t="s">
        <v>13</v>
      </c>
      <c r="E1753" t="s">
        <v>14844</v>
      </c>
      <c r="F1753" t="s">
        <v>14</v>
      </c>
      <c r="G1753" t="s">
        <v>15</v>
      </c>
      <c r="H1753" t="s">
        <v>100</v>
      </c>
      <c r="I1753" t="s">
        <v>2852</v>
      </c>
      <c r="J1753" t="str">
        <f>MID(Tabla1[[#This Row],[HORA2]],1,2)</f>
        <v>09</v>
      </c>
      <c r="K1753" t="s">
        <v>43</v>
      </c>
      <c r="L1753" t="s">
        <v>20</v>
      </c>
      <c r="M1753" t="s">
        <v>14867</v>
      </c>
      <c r="N1753" t="s">
        <v>22</v>
      </c>
      <c r="O1753">
        <v>10.51</v>
      </c>
      <c r="P17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8.01</v>
      </c>
      <c r="Q1753">
        <f>IF(Tabla1[[#This Row],[SERVICIO]]="COMIDA",3,IF(Tabla1[[#This Row],[SERVICIO]]="CONTROLADO",12,IF(Tabla1[[#This Row],[SERVICIO]]="RÁPIDO",3.75,IF(Tabla1[[#This Row],[SERVICIO]]="NORMAL",2.5,))))</f>
        <v>2.5</v>
      </c>
      <c r="R1753">
        <f>IF(Tabla1[[#This Row],[SERVICIO]]="COMIDA",3.5,IF(Tabla1[[#This Row],[SERVICIO]]="CONTROLADO",8,IF(Tabla1[[#This Row],[SERVICIO]]="RÁPIDO",4.5,IF(Tabla1[[#This Row],[SERVICIO]]="NORMAL",3,))))</f>
        <v>3</v>
      </c>
      <c r="S1753">
        <f>IF(Tabla1[[#This Row],[SERVICIO]]="COMIDA",0.75,IF(Tabla1[[#This Row],[SERVICIO]]="CONTROLADO",2.65,IF(Tabla1[[#This Row],[SERVICIO]]="RÁPIDO",0.55,IF(Tabla1[[#This Row],[SERVICIO]]="NORMAL",1.2,))))</f>
        <v>1.2</v>
      </c>
      <c r="T1753" s="2">
        <f>IF(Tabla1[[#This Row],[KILOMETROS ADICIONALES]]=0,Tabla1[[#This Row],[KILOMETROS]]*Tabla1[[#This Row],[COSTO NORMAL]],Tabla1[[#This Row],[COSTO NORMAL]]*Tabla1[[#This Row],[KILOMETROS HASTA]])</f>
        <v>7.5</v>
      </c>
      <c r="U1753" s="2">
        <f>Tabla1[[#This Row],[KILOMETROS ADICIONALES]]*Tabla1[[#This Row],[COSTO ADICIONAL]]</f>
        <v>9.6120000000000001</v>
      </c>
      <c r="V1753">
        <v>141.41</v>
      </c>
      <c r="W1753" s="2">
        <f>Tabla1[[#This Row],[COSTO NORMAL2]]+Tabla1[[#This Row],[COSTO ADICIONAL2]]</f>
        <v>17.112000000000002</v>
      </c>
    </row>
    <row r="1754" spans="1:23" x14ac:dyDescent="0.25">
      <c r="A1754" t="s">
        <v>482</v>
      </c>
      <c r="B1754" t="s">
        <v>2853</v>
      </c>
      <c r="C1754" t="s">
        <v>10845</v>
      </c>
      <c r="D1754" t="s">
        <v>13</v>
      </c>
      <c r="E1754" t="s">
        <v>14847</v>
      </c>
      <c r="F1754" t="s">
        <v>14</v>
      </c>
      <c r="G1754" t="s">
        <v>15</v>
      </c>
      <c r="H1754" t="s">
        <v>482</v>
      </c>
      <c r="I1754" t="s">
        <v>1280</v>
      </c>
      <c r="J1754" t="str">
        <f>MID(Tabla1[[#This Row],[HORA2]],1,2)</f>
        <v>14</v>
      </c>
      <c r="K1754" t="s">
        <v>19</v>
      </c>
      <c r="L1754" t="s">
        <v>78</v>
      </c>
      <c r="M1754" t="s">
        <v>14867</v>
      </c>
      <c r="N1754" t="s">
        <v>22</v>
      </c>
      <c r="O1754">
        <v>18.739999999999998</v>
      </c>
      <c r="P17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15.739999999999998</v>
      </c>
      <c r="Q1754">
        <f>IF(Tabla1[[#This Row],[SERVICIO]]="COMIDA",3,IF(Tabla1[[#This Row],[SERVICIO]]="CONTROLADO",12,IF(Tabla1[[#This Row],[SERVICIO]]="RÁPIDO",3.75,IF(Tabla1[[#This Row],[SERVICIO]]="NORMAL",2.5,))))</f>
        <v>3</v>
      </c>
      <c r="R1754">
        <f>IF(Tabla1[[#This Row],[SERVICIO]]="COMIDA",3.5,IF(Tabla1[[#This Row],[SERVICIO]]="CONTROLADO",8,IF(Tabla1[[#This Row],[SERVICIO]]="RÁPIDO",4.5,IF(Tabla1[[#This Row],[SERVICIO]]="NORMAL",3,))))</f>
        <v>3.5</v>
      </c>
      <c r="S1754">
        <f>IF(Tabla1[[#This Row],[SERVICIO]]="COMIDA",0.75,IF(Tabla1[[#This Row],[SERVICIO]]="CONTROLADO",2.65,IF(Tabla1[[#This Row],[SERVICIO]]="RÁPIDO",0.55,IF(Tabla1[[#This Row],[SERVICIO]]="NORMAL",1.2,))))</f>
        <v>0.75</v>
      </c>
      <c r="T1754" s="2">
        <f>IF(Tabla1[[#This Row],[KILOMETROS ADICIONALES]]=0,Tabla1[[#This Row],[KILOMETROS]]*Tabla1[[#This Row],[COSTO NORMAL]],Tabla1[[#This Row],[COSTO NORMAL]]*Tabla1[[#This Row],[KILOMETROS HASTA]])</f>
        <v>10.5</v>
      </c>
      <c r="U1754" s="2">
        <f>Tabla1[[#This Row],[KILOMETROS ADICIONALES]]*Tabla1[[#This Row],[COSTO ADICIONAL]]</f>
        <v>11.805</v>
      </c>
      <c r="V1754">
        <v>78.36</v>
      </c>
      <c r="W1754" s="2">
        <f>Tabla1[[#This Row],[COSTO NORMAL2]]+Tabla1[[#This Row],[COSTO ADICIONAL2]]</f>
        <v>22.305</v>
      </c>
    </row>
    <row r="1755" spans="1:23" x14ac:dyDescent="0.25">
      <c r="A1755" t="s">
        <v>482</v>
      </c>
      <c r="B1755" t="s">
        <v>2854</v>
      </c>
      <c r="C1755" t="s">
        <v>10846</v>
      </c>
      <c r="D1755" t="s">
        <v>13</v>
      </c>
      <c r="E1755" t="s">
        <v>14845</v>
      </c>
      <c r="F1755" t="s">
        <v>14</v>
      </c>
      <c r="G1755" t="s">
        <v>15</v>
      </c>
      <c r="H1755" t="s">
        <v>482</v>
      </c>
      <c r="I1755" t="s">
        <v>2855</v>
      </c>
      <c r="J1755" t="str">
        <f>MID(Tabla1[[#This Row],[HORA2]],1,2)</f>
        <v>16</v>
      </c>
      <c r="K1755" t="s">
        <v>78</v>
      </c>
      <c r="L1755" t="s">
        <v>271</v>
      </c>
      <c r="M1755" t="s">
        <v>14867</v>
      </c>
      <c r="N1755" t="s">
        <v>22</v>
      </c>
      <c r="O1755">
        <v>4.91</v>
      </c>
      <c r="P17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1.1600000000000001</v>
      </c>
      <c r="Q1755">
        <f>IF(Tabla1[[#This Row],[SERVICIO]]="COMIDA",3,IF(Tabla1[[#This Row],[SERVICIO]]="CONTROLADO",12,IF(Tabla1[[#This Row],[SERVICIO]]="RÁPIDO",3.75,IF(Tabla1[[#This Row],[SERVICIO]]="NORMAL",2.5,))))</f>
        <v>3.75</v>
      </c>
      <c r="R1755">
        <f>IF(Tabla1[[#This Row],[SERVICIO]]="COMIDA",3.5,IF(Tabla1[[#This Row],[SERVICIO]]="CONTROLADO",8,IF(Tabla1[[#This Row],[SERVICIO]]="RÁPIDO",4.5,IF(Tabla1[[#This Row],[SERVICIO]]="NORMAL",3,))))</f>
        <v>4.5</v>
      </c>
      <c r="S17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5" s="2">
        <f>IF(Tabla1[[#This Row],[KILOMETROS ADICIONALES]]=0,Tabla1[[#This Row],[KILOMETROS]]*Tabla1[[#This Row],[COSTO NORMAL]],Tabla1[[#This Row],[COSTO NORMAL]]*Tabla1[[#This Row],[KILOMETROS HASTA]])</f>
        <v>16.875</v>
      </c>
      <c r="U1755" s="2">
        <f>Tabla1[[#This Row],[KILOMETROS ADICIONALES]]*Tabla1[[#This Row],[COSTO ADICIONAL]]</f>
        <v>0.63800000000000012</v>
      </c>
      <c r="V1755">
        <v>202.59</v>
      </c>
      <c r="W1755" s="2">
        <f>Tabla1[[#This Row],[COSTO NORMAL2]]+Tabla1[[#This Row],[COSTO ADICIONAL2]]</f>
        <v>17.513000000000002</v>
      </c>
    </row>
    <row r="1756" spans="1:23" x14ac:dyDescent="0.25">
      <c r="A1756" t="s">
        <v>482</v>
      </c>
      <c r="B1756" t="s">
        <v>2856</v>
      </c>
      <c r="C1756" t="s">
        <v>10847</v>
      </c>
      <c r="D1756" t="s">
        <v>13</v>
      </c>
      <c r="E1756" t="s">
        <v>14845</v>
      </c>
      <c r="F1756" t="s">
        <v>14</v>
      </c>
      <c r="G1756" t="s">
        <v>15</v>
      </c>
      <c r="H1756" t="s">
        <v>482</v>
      </c>
      <c r="I1756" t="s">
        <v>2857</v>
      </c>
      <c r="J1756" t="str">
        <f>MID(Tabla1[[#This Row],[HORA2]],1,2)</f>
        <v>13</v>
      </c>
      <c r="K1756" t="s">
        <v>90</v>
      </c>
      <c r="L1756" t="s">
        <v>90</v>
      </c>
      <c r="M1756" t="s">
        <v>14867</v>
      </c>
      <c r="N1756" t="s">
        <v>22</v>
      </c>
      <c r="O1756">
        <v>13.02</v>
      </c>
      <c r="P17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</v>
      </c>
      <c r="Q1756">
        <f>IF(Tabla1[[#This Row],[SERVICIO]]="COMIDA",3,IF(Tabla1[[#This Row],[SERVICIO]]="CONTROLADO",12,IF(Tabla1[[#This Row],[SERVICIO]]="RÁPIDO",3.75,IF(Tabla1[[#This Row],[SERVICIO]]="NORMAL",2.5,))))</f>
        <v>3.75</v>
      </c>
      <c r="R1756">
        <f>IF(Tabla1[[#This Row],[SERVICIO]]="COMIDA",3.5,IF(Tabla1[[#This Row],[SERVICIO]]="CONTROLADO",8,IF(Tabla1[[#This Row],[SERVICIO]]="RÁPIDO",4.5,IF(Tabla1[[#This Row],[SERVICIO]]="NORMAL",3,))))</f>
        <v>4.5</v>
      </c>
      <c r="S17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6" s="2">
        <f>IF(Tabla1[[#This Row],[KILOMETROS ADICIONALES]]=0,Tabla1[[#This Row],[KILOMETROS]]*Tabla1[[#This Row],[COSTO NORMAL]],Tabla1[[#This Row],[COSTO NORMAL]]*Tabla1[[#This Row],[KILOMETROS HASTA]])</f>
        <v>16.875</v>
      </c>
      <c r="U1756" s="2">
        <f>Tabla1[[#This Row],[KILOMETROS ADICIONALES]]*Tabla1[[#This Row],[COSTO ADICIONAL]]</f>
        <v>5.0985000000000005</v>
      </c>
      <c r="V1756">
        <v>82.53</v>
      </c>
      <c r="W1756" s="2">
        <f>Tabla1[[#This Row],[COSTO NORMAL2]]+Tabla1[[#This Row],[COSTO ADICIONAL2]]</f>
        <v>21.973500000000001</v>
      </c>
    </row>
    <row r="1757" spans="1:23" x14ac:dyDescent="0.25">
      <c r="A1757" t="s">
        <v>482</v>
      </c>
      <c r="B1757" t="s">
        <v>2858</v>
      </c>
      <c r="C1757" t="s">
        <v>10848</v>
      </c>
      <c r="D1757" t="s">
        <v>75</v>
      </c>
      <c r="E1757" t="s">
        <v>14845</v>
      </c>
      <c r="F1757" t="s">
        <v>14</v>
      </c>
      <c r="G1757" t="s">
        <v>15</v>
      </c>
      <c r="H1757" t="s">
        <v>100</v>
      </c>
      <c r="I1757" t="s">
        <v>2859</v>
      </c>
      <c r="J1757" t="str">
        <f>MID(Tabla1[[#This Row],[HORA2]],1,2)</f>
        <v>11</v>
      </c>
      <c r="K1757" t="s">
        <v>20</v>
      </c>
      <c r="L1757" t="s">
        <v>20</v>
      </c>
      <c r="M1757" t="s">
        <v>14867</v>
      </c>
      <c r="N1757" t="s">
        <v>22</v>
      </c>
      <c r="O1757">
        <v>11.13</v>
      </c>
      <c r="P17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7.3800000000000008</v>
      </c>
      <c r="Q1757">
        <f>IF(Tabla1[[#This Row],[SERVICIO]]="COMIDA",3,IF(Tabla1[[#This Row],[SERVICIO]]="CONTROLADO",12,IF(Tabla1[[#This Row],[SERVICIO]]="RÁPIDO",3.75,IF(Tabla1[[#This Row],[SERVICIO]]="NORMAL",2.5,))))</f>
        <v>3.75</v>
      </c>
      <c r="R1757">
        <f>IF(Tabla1[[#This Row],[SERVICIO]]="COMIDA",3.5,IF(Tabla1[[#This Row],[SERVICIO]]="CONTROLADO",8,IF(Tabla1[[#This Row],[SERVICIO]]="RÁPIDO",4.5,IF(Tabla1[[#This Row],[SERVICIO]]="NORMAL",3,))))</f>
        <v>4.5</v>
      </c>
      <c r="S17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7" s="2">
        <f>IF(Tabla1[[#This Row],[KILOMETROS ADICIONALES]]=0,Tabla1[[#This Row],[KILOMETROS]]*Tabla1[[#This Row],[COSTO NORMAL]],Tabla1[[#This Row],[COSTO NORMAL]]*Tabla1[[#This Row],[KILOMETROS HASTA]])</f>
        <v>16.875</v>
      </c>
      <c r="U1757" s="2">
        <f>Tabla1[[#This Row],[KILOMETROS ADICIONALES]]*Tabla1[[#This Row],[COSTO ADICIONAL]]</f>
        <v>4.0590000000000011</v>
      </c>
      <c r="V1757">
        <v>197.43</v>
      </c>
      <c r="W1757" s="2">
        <f>Tabla1[[#This Row],[COSTO NORMAL2]]+Tabla1[[#This Row],[COSTO ADICIONAL2]]</f>
        <v>20.934000000000001</v>
      </c>
    </row>
    <row r="1758" spans="1:23" x14ac:dyDescent="0.25">
      <c r="A1758" t="s">
        <v>482</v>
      </c>
      <c r="B1758" t="s">
        <v>2858</v>
      </c>
      <c r="C1758" t="s">
        <v>10849</v>
      </c>
      <c r="D1758" t="s">
        <v>75</v>
      </c>
      <c r="E1758" t="s">
        <v>14845</v>
      </c>
      <c r="F1758" t="s">
        <v>14</v>
      </c>
      <c r="G1758" t="s">
        <v>15</v>
      </c>
      <c r="H1758" t="s">
        <v>482</v>
      </c>
      <c r="I1758" t="s">
        <v>2860</v>
      </c>
      <c r="J1758" t="str">
        <f>MID(Tabla1[[#This Row],[HORA2]],1,2)</f>
        <v>13</v>
      </c>
      <c r="K1758" t="s">
        <v>20</v>
      </c>
      <c r="L1758" t="s">
        <v>78</v>
      </c>
      <c r="M1758" t="s">
        <v>14867</v>
      </c>
      <c r="N1758" t="s">
        <v>22</v>
      </c>
      <c r="O1758">
        <v>7.98</v>
      </c>
      <c r="P17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4.2300000000000004</v>
      </c>
      <c r="Q1758">
        <f>IF(Tabla1[[#This Row],[SERVICIO]]="COMIDA",3,IF(Tabla1[[#This Row],[SERVICIO]]="CONTROLADO",12,IF(Tabla1[[#This Row],[SERVICIO]]="RÁPIDO",3.75,IF(Tabla1[[#This Row],[SERVICIO]]="NORMAL",2.5,))))</f>
        <v>3.75</v>
      </c>
      <c r="R1758">
        <f>IF(Tabla1[[#This Row],[SERVICIO]]="COMIDA",3.5,IF(Tabla1[[#This Row],[SERVICIO]]="CONTROLADO",8,IF(Tabla1[[#This Row],[SERVICIO]]="RÁPIDO",4.5,IF(Tabla1[[#This Row],[SERVICIO]]="NORMAL",3,))))</f>
        <v>4.5</v>
      </c>
      <c r="S17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8" s="2">
        <f>IF(Tabla1[[#This Row],[KILOMETROS ADICIONALES]]=0,Tabla1[[#This Row],[KILOMETROS]]*Tabla1[[#This Row],[COSTO NORMAL]],Tabla1[[#This Row],[COSTO NORMAL]]*Tabla1[[#This Row],[KILOMETROS HASTA]])</f>
        <v>16.875</v>
      </c>
      <c r="U1758" s="2">
        <f>Tabla1[[#This Row],[KILOMETROS ADICIONALES]]*Tabla1[[#This Row],[COSTO ADICIONAL]]</f>
        <v>2.3265000000000002</v>
      </c>
      <c r="V1758">
        <v>45.77</v>
      </c>
      <c r="W1758" s="2">
        <f>Tabla1[[#This Row],[COSTO NORMAL2]]+Tabla1[[#This Row],[COSTO ADICIONAL2]]</f>
        <v>19.201499999999999</v>
      </c>
    </row>
    <row r="1759" spans="1:23" x14ac:dyDescent="0.25">
      <c r="A1759" t="s">
        <v>482</v>
      </c>
      <c r="B1759" t="s">
        <v>2861</v>
      </c>
      <c r="C1759" t="s">
        <v>10850</v>
      </c>
      <c r="D1759" t="s">
        <v>13</v>
      </c>
      <c r="E1759" t="s">
        <v>14845</v>
      </c>
      <c r="F1759" t="s">
        <v>14</v>
      </c>
      <c r="G1759" t="s">
        <v>15</v>
      </c>
      <c r="H1759" t="s">
        <v>482</v>
      </c>
      <c r="I1759" t="s">
        <v>2862</v>
      </c>
      <c r="J1759" t="str">
        <f>MID(Tabla1[[#This Row],[HORA2]],1,2)</f>
        <v>13</v>
      </c>
      <c r="K1759" t="s">
        <v>26</v>
      </c>
      <c r="L1759" t="s">
        <v>19</v>
      </c>
      <c r="M1759" t="s">
        <v>14867</v>
      </c>
      <c r="N1759" t="s">
        <v>22</v>
      </c>
      <c r="O1759">
        <v>15.26</v>
      </c>
      <c r="P17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11.51</v>
      </c>
      <c r="Q1759">
        <f>IF(Tabla1[[#This Row],[SERVICIO]]="COMIDA",3,IF(Tabla1[[#This Row],[SERVICIO]]="CONTROLADO",12,IF(Tabla1[[#This Row],[SERVICIO]]="RÁPIDO",3.75,IF(Tabla1[[#This Row],[SERVICIO]]="NORMAL",2.5,))))</f>
        <v>3.75</v>
      </c>
      <c r="R1759">
        <f>IF(Tabla1[[#This Row],[SERVICIO]]="COMIDA",3.5,IF(Tabla1[[#This Row],[SERVICIO]]="CONTROLADO",8,IF(Tabla1[[#This Row],[SERVICIO]]="RÁPIDO",4.5,IF(Tabla1[[#This Row],[SERVICIO]]="NORMAL",3,))))</f>
        <v>4.5</v>
      </c>
      <c r="S17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59" s="2">
        <f>IF(Tabla1[[#This Row],[KILOMETROS ADICIONALES]]=0,Tabla1[[#This Row],[KILOMETROS]]*Tabla1[[#This Row],[COSTO NORMAL]],Tabla1[[#This Row],[COSTO NORMAL]]*Tabla1[[#This Row],[KILOMETROS HASTA]])</f>
        <v>16.875</v>
      </c>
      <c r="U1759" s="2">
        <f>Tabla1[[#This Row],[KILOMETROS ADICIONALES]]*Tabla1[[#This Row],[COSTO ADICIONAL]]</f>
        <v>6.3305000000000007</v>
      </c>
      <c r="V1759">
        <v>140.26</v>
      </c>
      <c r="W1759" s="2">
        <f>Tabla1[[#This Row],[COSTO NORMAL2]]+Tabla1[[#This Row],[COSTO ADICIONAL2]]</f>
        <v>23.205500000000001</v>
      </c>
    </row>
    <row r="1760" spans="1:23" x14ac:dyDescent="0.25">
      <c r="A1760" t="s">
        <v>482</v>
      </c>
      <c r="B1760" t="s">
        <v>463</v>
      </c>
      <c r="C1760" t="s">
        <v>10851</v>
      </c>
      <c r="D1760" t="s">
        <v>13</v>
      </c>
      <c r="E1760" t="s">
        <v>14847</v>
      </c>
      <c r="F1760" t="s">
        <v>14</v>
      </c>
      <c r="G1760" t="s">
        <v>15</v>
      </c>
      <c r="H1760" t="s">
        <v>482</v>
      </c>
      <c r="I1760" t="s">
        <v>2863</v>
      </c>
      <c r="J1760" t="str">
        <f>MID(Tabla1[[#This Row],[HORA2]],1,2)</f>
        <v>14</v>
      </c>
      <c r="K1760" t="s">
        <v>19</v>
      </c>
      <c r="L1760" t="s">
        <v>20</v>
      </c>
      <c r="M1760" t="s">
        <v>14867</v>
      </c>
      <c r="N1760" t="s">
        <v>22</v>
      </c>
      <c r="O1760">
        <v>5.97</v>
      </c>
      <c r="P17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2.9699999999999998</v>
      </c>
      <c r="Q1760">
        <f>IF(Tabla1[[#This Row],[SERVICIO]]="COMIDA",3,IF(Tabla1[[#This Row],[SERVICIO]]="CONTROLADO",12,IF(Tabla1[[#This Row],[SERVICIO]]="RÁPIDO",3.75,IF(Tabla1[[#This Row],[SERVICIO]]="NORMAL",2.5,))))</f>
        <v>3</v>
      </c>
      <c r="R1760">
        <f>IF(Tabla1[[#This Row],[SERVICIO]]="COMIDA",3.5,IF(Tabla1[[#This Row],[SERVICIO]]="CONTROLADO",8,IF(Tabla1[[#This Row],[SERVICIO]]="RÁPIDO",4.5,IF(Tabla1[[#This Row],[SERVICIO]]="NORMAL",3,))))</f>
        <v>3.5</v>
      </c>
      <c r="S1760">
        <f>IF(Tabla1[[#This Row],[SERVICIO]]="COMIDA",0.75,IF(Tabla1[[#This Row],[SERVICIO]]="CONTROLADO",2.65,IF(Tabla1[[#This Row],[SERVICIO]]="RÁPIDO",0.55,IF(Tabla1[[#This Row],[SERVICIO]]="NORMAL",1.2,))))</f>
        <v>0.75</v>
      </c>
      <c r="T1760" s="2">
        <f>IF(Tabla1[[#This Row],[KILOMETROS ADICIONALES]]=0,Tabla1[[#This Row],[KILOMETROS]]*Tabla1[[#This Row],[COSTO NORMAL]],Tabla1[[#This Row],[COSTO NORMAL]]*Tabla1[[#This Row],[KILOMETROS HASTA]])</f>
        <v>10.5</v>
      </c>
      <c r="U1760" s="2">
        <f>Tabla1[[#This Row],[KILOMETROS ADICIONALES]]*Tabla1[[#This Row],[COSTO ADICIONAL]]</f>
        <v>2.2275</v>
      </c>
      <c r="V1760">
        <v>27.31</v>
      </c>
      <c r="W1760" s="2">
        <f>Tabla1[[#This Row],[COSTO NORMAL2]]+Tabla1[[#This Row],[COSTO ADICIONAL2]]</f>
        <v>12.727499999999999</v>
      </c>
    </row>
    <row r="1761" spans="1:23" x14ac:dyDescent="0.25">
      <c r="A1761" t="s">
        <v>482</v>
      </c>
      <c r="B1761" t="s">
        <v>2864</v>
      </c>
      <c r="C1761" t="s">
        <v>10852</v>
      </c>
      <c r="D1761" t="s">
        <v>13</v>
      </c>
      <c r="E1761" t="s">
        <v>14845</v>
      </c>
      <c r="F1761" t="s">
        <v>14</v>
      </c>
      <c r="G1761" t="s">
        <v>15</v>
      </c>
      <c r="H1761" t="s">
        <v>482</v>
      </c>
      <c r="I1761" t="s">
        <v>2865</v>
      </c>
      <c r="J1761" t="str">
        <f>MID(Tabla1[[#This Row],[HORA2]],1,2)</f>
        <v>14</v>
      </c>
      <c r="K1761" t="s">
        <v>19</v>
      </c>
      <c r="L1761" t="s">
        <v>94</v>
      </c>
      <c r="M1761" t="s">
        <v>14867</v>
      </c>
      <c r="N1761" t="s">
        <v>22</v>
      </c>
      <c r="O1761">
        <v>14.76</v>
      </c>
      <c r="P17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11.01</v>
      </c>
      <c r="Q1761">
        <f>IF(Tabla1[[#This Row],[SERVICIO]]="COMIDA",3,IF(Tabla1[[#This Row],[SERVICIO]]="CONTROLADO",12,IF(Tabla1[[#This Row],[SERVICIO]]="RÁPIDO",3.75,IF(Tabla1[[#This Row],[SERVICIO]]="NORMAL",2.5,))))</f>
        <v>3.75</v>
      </c>
      <c r="R1761">
        <f>IF(Tabla1[[#This Row],[SERVICIO]]="COMIDA",3.5,IF(Tabla1[[#This Row],[SERVICIO]]="CONTROLADO",8,IF(Tabla1[[#This Row],[SERVICIO]]="RÁPIDO",4.5,IF(Tabla1[[#This Row],[SERVICIO]]="NORMAL",3,))))</f>
        <v>4.5</v>
      </c>
      <c r="S17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61" s="2">
        <f>IF(Tabla1[[#This Row],[KILOMETROS ADICIONALES]]=0,Tabla1[[#This Row],[KILOMETROS]]*Tabla1[[#This Row],[COSTO NORMAL]],Tabla1[[#This Row],[COSTO NORMAL]]*Tabla1[[#This Row],[KILOMETROS HASTA]])</f>
        <v>16.875</v>
      </c>
      <c r="U1761" s="2">
        <f>Tabla1[[#This Row],[KILOMETROS ADICIONALES]]*Tabla1[[#This Row],[COSTO ADICIONAL]]</f>
        <v>6.0555000000000003</v>
      </c>
      <c r="V1761">
        <v>143.06</v>
      </c>
      <c r="W1761" s="2">
        <f>Tabla1[[#This Row],[COSTO NORMAL2]]+Tabla1[[#This Row],[COSTO ADICIONAL2]]</f>
        <v>22.930500000000002</v>
      </c>
    </row>
    <row r="1762" spans="1:23" x14ac:dyDescent="0.25">
      <c r="A1762" t="s">
        <v>482</v>
      </c>
      <c r="B1762" t="s">
        <v>2866</v>
      </c>
      <c r="C1762" t="s">
        <v>10853</v>
      </c>
      <c r="D1762" t="s">
        <v>13</v>
      </c>
      <c r="E1762" t="s">
        <v>14847</v>
      </c>
      <c r="F1762" t="s">
        <v>14</v>
      </c>
      <c r="G1762" t="s">
        <v>15</v>
      </c>
      <c r="H1762" t="s">
        <v>482</v>
      </c>
      <c r="I1762" t="s">
        <v>2867</v>
      </c>
      <c r="J1762" t="str">
        <f>MID(Tabla1[[#This Row],[HORA2]],1,2)</f>
        <v>13</v>
      </c>
      <c r="K1762" t="s">
        <v>19</v>
      </c>
      <c r="L1762" t="s">
        <v>20</v>
      </c>
      <c r="M1762" t="s">
        <v>14867</v>
      </c>
      <c r="N1762" t="s">
        <v>22</v>
      </c>
      <c r="O1762">
        <v>17.989999999999998</v>
      </c>
      <c r="P17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14.989999999999998</v>
      </c>
      <c r="Q1762">
        <f>IF(Tabla1[[#This Row],[SERVICIO]]="COMIDA",3,IF(Tabla1[[#This Row],[SERVICIO]]="CONTROLADO",12,IF(Tabla1[[#This Row],[SERVICIO]]="RÁPIDO",3.75,IF(Tabla1[[#This Row],[SERVICIO]]="NORMAL",2.5,))))</f>
        <v>3</v>
      </c>
      <c r="R1762">
        <f>IF(Tabla1[[#This Row],[SERVICIO]]="COMIDA",3.5,IF(Tabla1[[#This Row],[SERVICIO]]="CONTROLADO",8,IF(Tabla1[[#This Row],[SERVICIO]]="RÁPIDO",4.5,IF(Tabla1[[#This Row],[SERVICIO]]="NORMAL",3,))))</f>
        <v>3.5</v>
      </c>
      <c r="S1762">
        <f>IF(Tabla1[[#This Row],[SERVICIO]]="COMIDA",0.75,IF(Tabla1[[#This Row],[SERVICIO]]="CONTROLADO",2.65,IF(Tabla1[[#This Row],[SERVICIO]]="RÁPIDO",0.55,IF(Tabla1[[#This Row],[SERVICIO]]="NORMAL",1.2,))))</f>
        <v>0.75</v>
      </c>
      <c r="T1762" s="2">
        <f>IF(Tabla1[[#This Row],[KILOMETROS ADICIONALES]]=0,Tabla1[[#This Row],[KILOMETROS]]*Tabla1[[#This Row],[COSTO NORMAL]],Tabla1[[#This Row],[COSTO NORMAL]]*Tabla1[[#This Row],[KILOMETROS HASTA]])</f>
        <v>10.5</v>
      </c>
      <c r="U1762" s="2">
        <f>Tabla1[[#This Row],[KILOMETROS ADICIONALES]]*Tabla1[[#This Row],[COSTO ADICIONAL]]</f>
        <v>11.2425</v>
      </c>
      <c r="V1762">
        <v>112.84</v>
      </c>
      <c r="W1762" s="2">
        <f>Tabla1[[#This Row],[COSTO NORMAL2]]+Tabla1[[#This Row],[COSTO ADICIONAL2]]</f>
        <v>21.7425</v>
      </c>
    </row>
    <row r="1763" spans="1:23" x14ac:dyDescent="0.25">
      <c r="A1763" t="s">
        <v>482</v>
      </c>
      <c r="B1763" t="s">
        <v>2868</v>
      </c>
      <c r="C1763" t="s">
        <v>10854</v>
      </c>
      <c r="D1763" t="s">
        <v>13</v>
      </c>
      <c r="E1763" t="s">
        <v>14845</v>
      </c>
      <c r="F1763" t="s">
        <v>76</v>
      </c>
      <c r="G1763" t="s">
        <v>15</v>
      </c>
      <c r="H1763" t="s">
        <v>482</v>
      </c>
      <c r="I1763" t="s">
        <v>2869</v>
      </c>
      <c r="J1763" t="str">
        <f>MID(Tabla1[[#This Row],[HORA2]],1,2)</f>
        <v>13</v>
      </c>
      <c r="K1763" t="s">
        <v>53</v>
      </c>
      <c r="L1763" t="s">
        <v>31</v>
      </c>
      <c r="M1763" t="s">
        <v>14867</v>
      </c>
      <c r="N1763" t="s">
        <v>22</v>
      </c>
      <c r="O1763">
        <v>16.46</v>
      </c>
      <c r="P17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12.71</v>
      </c>
      <c r="Q1763">
        <f>IF(Tabla1[[#This Row],[SERVICIO]]="COMIDA",3,IF(Tabla1[[#This Row],[SERVICIO]]="CONTROLADO",12,IF(Tabla1[[#This Row],[SERVICIO]]="RÁPIDO",3.75,IF(Tabla1[[#This Row],[SERVICIO]]="NORMAL",2.5,))))</f>
        <v>3.75</v>
      </c>
      <c r="R1763">
        <f>IF(Tabla1[[#This Row],[SERVICIO]]="COMIDA",3.5,IF(Tabla1[[#This Row],[SERVICIO]]="CONTROLADO",8,IF(Tabla1[[#This Row],[SERVICIO]]="RÁPIDO",4.5,IF(Tabla1[[#This Row],[SERVICIO]]="NORMAL",3,))))</f>
        <v>4.5</v>
      </c>
      <c r="S17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63" s="2">
        <f>IF(Tabla1[[#This Row],[KILOMETROS ADICIONALES]]=0,Tabla1[[#This Row],[KILOMETROS]]*Tabla1[[#This Row],[COSTO NORMAL]],Tabla1[[#This Row],[COSTO NORMAL]]*Tabla1[[#This Row],[KILOMETROS HASTA]])</f>
        <v>16.875</v>
      </c>
      <c r="U1763" s="2">
        <f>Tabla1[[#This Row],[KILOMETROS ADICIONALES]]*Tabla1[[#This Row],[COSTO ADICIONAL]]</f>
        <v>6.9905000000000008</v>
      </c>
      <c r="V1763">
        <v>183.13</v>
      </c>
      <c r="W1763" s="2">
        <f>Tabla1[[#This Row],[COSTO NORMAL2]]+Tabla1[[#This Row],[COSTO ADICIONAL2]]</f>
        <v>23.865500000000001</v>
      </c>
    </row>
    <row r="1764" spans="1:23" x14ac:dyDescent="0.25">
      <c r="A1764" t="s">
        <v>482</v>
      </c>
      <c r="B1764" t="s">
        <v>2870</v>
      </c>
      <c r="C1764" t="s">
        <v>10855</v>
      </c>
      <c r="D1764" t="s">
        <v>13</v>
      </c>
      <c r="E1764" t="s">
        <v>14847</v>
      </c>
      <c r="F1764" t="s">
        <v>14</v>
      </c>
      <c r="G1764" t="s">
        <v>15</v>
      </c>
      <c r="H1764" t="s">
        <v>482</v>
      </c>
      <c r="I1764" t="s">
        <v>2871</v>
      </c>
      <c r="J1764" t="str">
        <f>MID(Tabla1[[#This Row],[HORA2]],1,2)</f>
        <v>14</v>
      </c>
      <c r="K1764" t="s">
        <v>19</v>
      </c>
      <c r="L1764" t="s">
        <v>26</v>
      </c>
      <c r="M1764" t="s">
        <v>14867</v>
      </c>
      <c r="N1764" t="s">
        <v>22</v>
      </c>
      <c r="O1764">
        <v>15.17</v>
      </c>
      <c r="P17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12.17</v>
      </c>
      <c r="Q1764">
        <f>IF(Tabla1[[#This Row],[SERVICIO]]="COMIDA",3,IF(Tabla1[[#This Row],[SERVICIO]]="CONTROLADO",12,IF(Tabla1[[#This Row],[SERVICIO]]="RÁPIDO",3.75,IF(Tabla1[[#This Row],[SERVICIO]]="NORMAL",2.5,))))</f>
        <v>3</v>
      </c>
      <c r="R1764">
        <f>IF(Tabla1[[#This Row],[SERVICIO]]="COMIDA",3.5,IF(Tabla1[[#This Row],[SERVICIO]]="CONTROLADO",8,IF(Tabla1[[#This Row],[SERVICIO]]="RÁPIDO",4.5,IF(Tabla1[[#This Row],[SERVICIO]]="NORMAL",3,))))</f>
        <v>3.5</v>
      </c>
      <c r="S1764">
        <f>IF(Tabla1[[#This Row],[SERVICIO]]="COMIDA",0.75,IF(Tabla1[[#This Row],[SERVICIO]]="CONTROLADO",2.65,IF(Tabla1[[#This Row],[SERVICIO]]="RÁPIDO",0.55,IF(Tabla1[[#This Row],[SERVICIO]]="NORMAL",1.2,))))</f>
        <v>0.75</v>
      </c>
      <c r="T1764" s="2">
        <f>IF(Tabla1[[#This Row],[KILOMETROS ADICIONALES]]=0,Tabla1[[#This Row],[KILOMETROS]]*Tabla1[[#This Row],[COSTO NORMAL]],Tabla1[[#This Row],[COSTO NORMAL]]*Tabla1[[#This Row],[KILOMETROS HASTA]])</f>
        <v>10.5</v>
      </c>
      <c r="U1764" s="2">
        <f>Tabla1[[#This Row],[KILOMETROS ADICIONALES]]*Tabla1[[#This Row],[COSTO ADICIONAL]]</f>
        <v>9.1274999999999995</v>
      </c>
      <c r="V1764">
        <v>63.43</v>
      </c>
      <c r="W1764" s="2">
        <f>Tabla1[[#This Row],[COSTO NORMAL2]]+Tabla1[[#This Row],[COSTO ADICIONAL2]]</f>
        <v>19.627499999999998</v>
      </c>
    </row>
    <row r="1765" spans="1:23" x14ac:dyDescent="0.25">
      <c r="A1765" t="s">
        <v>482</v>
      </c>
      <c r="B1765" t="s">
        <v>2872</v>
      </c>
      <c r="C1765" t="s">
        <v>10856</v>
      </c>
      <c r="D1765" t="s">
        <v>13</v>
      </c>
      <c r="E1765" t="s">
        <v>14847</v>
      </c>
      <c r="F1765" t="s">
        <v>14</v>
      </c>
      <c r="G1765" t="s">
        <v>15</v>
      </c>
      <c r="H1765" t="s">
        <v>482</v>
      </c>
      <c r="I1765" t="s">
        <v>2873</v>
      </c>
      <c r="J1765" t="str">
        <f>MID(Tabla1[[#This Row],[HORA2]],1,2)</f>
        <v>13</v>
      </c>
      <c r="K1765" t="s">
        <v>19</v>
      </c>
      <c r="L1765" t="s">
        <v>26</v>
      </c>
      <c r="M1765" t="s">
        <v>14867</v>
      </c>
      <c r="N1765" t="s">
        <v>22</v>
      </c>
      <c r="O1765">
        <v>13</v>
      </c>
      <c r="P17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</v>
      </c>
      <c r="Q1765">
        <f>IF(Tabla1[[#This Row],[SERVICIO]]="COMIDA",3,IF(Tabla1[[#This Row],[SERVICIO]]="CONTROLADO",12,IF(Tabla1[[#This Row],[SERVICIO]]="RÁPIDO",3.75,IF(Tabla1[[#This Row],[SERVICIO]]="NORMAL",2.5,))))</f>
        <v>3</v>
      </c>
      <c r="R1765">
        <f>IF(Tabla1[[#This Row],[SERVICIO]]="COMIDA",3.5,IF(Tabla1[[#This Row],[SERVICIO]]="CONTROLADO",8,IF(Tabla1[[#This Row],[SERVICIO]]="RÁPIDO",4.5,IF(Tabla1[[#This Row],[SERVICIO]]="NORMAL",3,))))</f>
        <v>3.5</v>
      </c>
      <c r="S1765">
        <f>IF(Tabla1[[#This Row],[SERVICIO]]="COMIDA",0.75,IF(Tabla1[[#This Row],[SERVICIO]]="CONTROLADO",2.65,IF(Tabla1[[#This Row],[SERVICIO]]="RÁPIDO",0.55,IF(Tabla1[[#This Row],[SERVICIO]]="NORMAL",1.2,))))</f>
        <v>0.75</v>
      </c>
      <c r="T1765" s="2">
        <f>IF(Tabla1[[#This Row],[KILOMETROS ADICIONALES]]=0,Tabla1[[#This Row],[KILOMETROS]]*Tabla1[[#This Row],[COSTO NORMAL]],Tabla1[[#This Row],[COSTO NORMAL]]*Tabla1[[#This Row],[KILOMETROS HASTA]])</f>
        <v>10.5</v>
      </c>
      <c r="U1765" s="2">
        <f>Tabla1[[#This Row],[KILOMETROS ADICIONALES]]*Tabla1[[#This Row],[COSTO ADICIONAL]]</f>
        <v>7.5</v>
      </c>
      <c r="V1765">
        <v>168.8</v>
      </c>
      <c r="W1765" s="2">
        <f>Tabla1[[#This Row],[COSTO NORMAL2]]+Tabla1[[#This Row],[COSTO ADICIONAL2]]</f>
        <v>18</v>
      </c>
    </row>
    <row r="1766" spans="1:23" x14ac:dyDescent="0.25">
      <c r="A1766" t="s">
        <v>482</v>
      </c>
      <c r="B1766" t="s">
        <v>2874</v>
      </c>
      <c r="C1766" t="s">
        <v>10857</v>
      </c>
      <c r="D1766" t="s">
        <v>13</v>
      </c>
      <c r="E1766" t="s">
        <v>14845</v>
      </c>
      <c r="F1766" t="s">
        <v>14</v>
      </c>
      <c r="G1766" t="s">
        <v>69</v>
      </c>
      <c r="H1766" t="s">
        <v>482</v>
      </c>
      <c r="I1766" t="s">
        <v>2875</v>
      </c>
      <c r="J1766" t="str">
        <f>MID(Tabla1[[#This Row],[HORA2]],1,2)</f>
        <v>13</v>
      </c>
      <c r="K1766" t="s">
        <v>44</v>
      </c>
      <c r="L1766" t="s">
        <v>44</v>
      </c>
      <c r="M1766" t="s">
        <v>14867</v>
      </c>
      <c r="N1766" t="s">
        <v>22</v>
      </c>
      <c r="O1766">
        <v>18.79</v>
      </c>
      <c r="P17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15.04</v>
      </c>
      <c r="Q1766">
        <f>IF(Tabla1[[#This Row],[SERVICIO]]="COMIDA",3,IF(Tabla1[[#This Row],[SERVICIO]]="CONTROLADO",12,IF(Tabla1[[#This Row],[SERVICIO]]="RÁPIDO",3.75,IF(Tabla1[[#This Row],[SERVICIO]]="NORMAL",2.5,))))</f>
        <v>3.75</v>
      </c>
      <c r="R1766">
        <f>IF(Tabla1[[#This Row],[SERVICIO]]="COMIDA",3.5,IF(Tabla1[[#This Row],[SERVICIO]]="CONTROLADO",8,IF(Tabla1[[#This Row],[SERVICIO]]="RÁPIDO",4.5,IF(Tabla1[[#This Row],[SERVICIO]]="NORMAL",3,))))</f>
        <v>4.5</v>
      </c>
      <c r="S17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66" s="2">
        <f>IF(Tabla1[[#This Row],[KILOMETROS ADICIONALES]]=0,Tabla1[[#This Row],[KILOMETROS]]*Tabla1[[#This Row],[COSTO NORMAL]],Tabla1[[#This Row],[COSTO NORMAL]]*Tabla1[[#This Row],[KILOMETROS HASTA]])</f>
        <v>16.875</v>
      </c>
      <c r="U1766" s="2">
        <f>Tabla1[[#This Row],[KILOMETROS ADICIONALES]]*Tabla1[[#This Row],[COSTO ADICIONAL]]</f>
        <v>8.2720000000000002</v>
      </c>
      <c r="V1766">
        <v>111.1</v>
      </c>
      <c r="W1766" s="2">
        <f>Tabla1[[#This Row],[COSTO NORMAL2]]+Tabla1[[#This Row],[COSTO ADICIONAL2]]</f>
        <v>25.146999999999998</v>
      </c>
    </row>
    <row r="1767" spans="1:23" x14ac:dyDescent="0.25">
      <c r="A1767" t="s">
        <v>482</v>
      </c>
      <c r="B1767" t="s">
        <v>2876</v>
      </c>
      <c r="C1767" t="s">
        <v>10858</v>
      </c>
      <c r="D1767" t="s">
        <v>13</v>
      </c>
      <c r="E1767" t="s">
        <v>14845</v>
      </c>
      <c r="F1767" t="s">
        <v>14</v>
      </c>
      <c r="G1767" t="s">
        <v>15</v>
      </c>
      <c r="H1767" t="s">
        <v>482</v>
      </c>
      <c r="I1767" t="s">
        <v>2877</v>
      </c>
      <c r="J1767" t="str">
        <f>MID(Tabla1[[#This Row],[HORA2]],1,2)</f>
        <v>13</v>
      </c>
      <c r="K1767" t="s">
        <v>27</v>
      </c>
      <c r="L1767" t="s">
        <v>27</v>
      </c>
      <c r="M1767" t="s">
        <v>14867</v>
      </c>
      <c r="N1767" t="s">
        <v>22</v>
      </c>
      <c r="O1767">
        <v>8.35</v>
      </c>
      <c r="P17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4.5999999999999996</v>
      </c>
      <c r="Q1767">
        <f>IF(Tabla1[[#This Row],[SERVICIO]]="COMIDA",3,IF(Tabla1[[#This Row],[SERVICIO]]="CONTROLADO",12,IF(Tabla1[[#This Row],[SERVICIO]]="RÁPIDO",3.75,IF(Tabla1[[#This Row],[SERVICIO]]="NORMAL",2.5,))))</f>
        <v>3.75</v>
      </c>
      <c r="R1767">
        <f>IF(Tabla1[[#This Row],[SERVICIO]]="COMIDA",3.5,IF(Tabla1[[#This Row],[SERVICIO]]="CONTROLADO",8,IF(Tabla1[[#This Row],[SERVICIO]]="RÁPIDO",4.5,IF(Tabla1[[#This Row],[SERVICIO]]="NORMAL",3,))))</f>
        <v>4.5</v>
      </c>
      <c r="S17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67" s="2">
        <f>IF(Tabla1[[#This Row],[KILOMETROS ADICIONALES]]=0,Tabla1[[#This Row],[KILOMETROS]]*Tabla1[[#This Row],[COSTO NORMAL]],Tabla1[[#This Row],[COSTO NORMAL]]*Tabla1[[#This Row],[KILOMETROS HASTA]])</f>
        <v>16.875</v>
      </c>
      <c r="U1767" s="2">
        <f>Tabla1[[#This Row],[KILOMETROS ADICIONALES]]*Tabla1[[#This Row],[COSTO ADICIONAL]]</f>
        <v>2.5299999999999998</v>
      </c>
      <c r="V1767">
        <v>22.85</v>
      </c>
      <c r="W1767" s="2">
        <f>Tabla1[[#This Row],[COSTO NORMAL2]]+Tabla1[[#This Row],[COSTO ADICIONAL2]]</f>
        <v>19.405000000000001</v>
      </c>
    </row>
    <row r="1768" spans="1:23" x14ac:dyDescent="0.25">
      <c r="A1768" t="s">
        <v>482</v>
      </c>
      <c r="B1768" t="s">
        <v>2878</v>
      </c>
      <c r="C1768" t="s">
        <v>10859</v>
      </c>
      <c r="D1768" t="s">
        <v>13</v>
      </c>
      <c r="E1768" t="s">
        <v>14847</v>
      </c>
      <c r="F1768" t="s">
        <v>14</v>
      </c>
      <c r="G1768" t="s">
        <v>15</v>
      </c>
      <c r="H1768" t="s">
        <v>482</v>
      </c>
      <c r="I1768" t="s">
        <v>2879</v>
      </c>
      <c r="J1768" t="str">
        <f>MID(Tabla1[[#This Row],[HORA2]],1,2)</f>
        <v>14</v>
      </c>
      <c r="K1768" t="s">
        <v>19</v>
      </c>
      <c r="L1768" t="s">
        <v>102</v>
      </c>
      <c r="M1768" t="s">
        <v>14867</v>
      </c>
      <c r="N1768" t="s">
        <v>22</v>
      </c>
      <c r="O1768">
        <v>7.3</v>
      </c>
      <c r="P17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</v>
      </c>
      <c r="Q1768">
        <f>IF(Tabla1[[#This Row],[SERVICIO]]="COMIDA",3,IF(Tabla1[[#This Row],[SERVICIO]]="CONTROLADO",12,IF(Tabla1[[#This Row],[SERVICIO]]="RÁPIDO",3.75,IF(Tabla1[[#This Row],[SERVICIO]]="NORMAL",2.5,))))</f>
        <v>3</v>
      </c>
      <c r="R1768">
        <f>IF(Tabla1[[#This Row],[SERVICIO]]="COMIDA",3.5,IF(Tabla1[[#This Row],[SERVICIO]]="CONTROLADO",8,IF(Tabla1[[#This Row],[SERVICIO]]="RÁPIDO",4.5,IF(Tabla1[[#This Row],[SERVICIO]]="NORMAL",3,))))</f>
        <v>3.5</v>
      </c>
      <c r="S1768">
        <f>IF(Tabla1[[#This Row],[SERVICIO]]="COMIDA",0.75,IF(Tabla1[[#This Row],[SERVICIO]]="CONTROLADO",2.65,IF(Tabla1[[#This Row],[SERVICIO]]="RÁPIDO",0.55,IF(Tabla1[[#This Row],[SERVICIO]]="NORMAL",1.2,))))</f>
        <v>0.75</v>
      </c>
      <c r="T1768" s="2">
        <f>IF(Tabla1[[#This Row],[KILOMETROS ADICIONALES]]=0,Tabla1[[#This Row],[KILOMETROS]]*Tabla1[[#This Row],[COSTO NORMAL]],Tabla1[[#This Row],[COSTO NORMAL]]*Tabla1[[#This Row],[KILOMETROS HASTA]])</f>
        <v>10.5</v>
      </c>
      <c r="U1768" s="2">
        <f>Tabla1[[#This Row],[KILOMETROS ADICIONALES]]*Tabla1[[#This Row],[COSTO ADICIONAL]]</f>
        <v>3.2249999999999996</v>
      </c>
      <c r="V1768">
        <v>114.72</v>
      </c>
      <c r="W1768" s="2">
        <f>Tabla1[[#This Row],[COSTO NORMAL2]]+Tabla1[[#This Row],[COSTO ADICIONAL2]]</f>
        <v>13.725</v>
      </c>
    </row>
    <row r="1769" spans="1:23" x14ac:dyDescent="0.25">
      <c r="A1769" t="s">
        <v>482</v>
      </c>
      <c r="B1769" t="s">
        <v>1322</v>
      </c>
      <c r="C1769" t="s">
        <v>10860</v>
      </c>
      <c r="D1769" t="s">
        <v>13</v>
      </c>
      <c r="E1769" t="s">
        <v>14847</v>
      </c>
      <c r="F1769" t="s">
        <v>14</v>
      </c>
      <c r="G1769" t="s">
        <v>15</v>
      </c>
      <c r="H1769" t="s">
        <v>482</v>
      </c>
      <c r="I1769" t="s">
        <v>2880</v>
      </c>
      <c r="J1769" t="str">
        <f>MID(Tabla1[[#This Row],[HORA2]],1,2)</f>
        <v>14</v>
      </c>
      <c r="K1769" t="s">
        <v>19</v>
      </c>
      <c r="L1769" t="s">
        <v>102</v>
      </c>
      <c r="M1769" t="s">
        <v>14867</v>
      </c>
      <c r="N1769" t="s">
        <v>22</v>
      </c>
      <c r="O1769">
        <v>5.27</v>
      </c>
      <c r="P17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2.2699999999999996</v>
      </c>
      <c r="Q1769">
        <f>IF(Tabla1[[#This Row],[SERVICIO]]="COMIDA",3,IF(Tabla1[[#This Row],[SERVICIO]]="CONTROLADO",12,IF(Tabla1[[#This Row],[SERVICIO]]="RÁPIDO",3.75,IF(Tabla1[[#This Row],[SERVICIO]]="NORMAL",2.5,))))</f>
        <v>3</v>
      </c>
      <c r="R1769">
        <f>IF(Tabla1[[#This Row],[SERVICIO]]="COMIDA",3.5,IF(Tabla1[[#This Row],[SERVICIO]]="CONTROLADO",8,IF(Tabla1[[#This Row],[SERVICIO]]="RÁPIDO",4.5,IF(Tabla1[[#This Row],[SERVICIO]]="NORMAL",3,))))</f>
        <v>3.5</v>
      </c>
      <c r="S1769">
        <f>IF(Tabla1[[#This Row],[SERVICIO]]="COMIDA",0.75,IF(Tabla1[[#This Row],[SERVICIO]]="CONTROLADO",2.65,IF(Tabla1[[#This Row],[SERVICIO]]="RÁPIDO",0.55,IF(Tabla1[[#This Row],[SERVICIO]]="NORMAL",1.2,))))</f>
        <v>0.75</v>
      </c>
      <c r="T1769" s="2">
        <f>IF(Tabla1[[#This Row],[KILOMETROS ADICIONALES]]=0,Tabla1[[#This Row],[KILOMETROS]]*Tabla1[[#This Row],[COSTO NORMAL]],Tabla1[[#This Row],[COSTO NORMAL]]*Tabla1[[#This Row],[KILOMETROS HASTA]])</f>
        <v>10.5</v>
      </c>
      <c r="U1769" s="2">
        <f>Tabla1[[#This Row],[KILOMETROS ADICIONALES]]*Tabla1[[#This Row],[COSTO ADICIONAL]]</f>
        <v>1.7024999999999997</v>
      </c>
      <c r="V1769">
        <v>191.96</v>
      </c>
      <c r="W1769" s="2">
        <f>Tabla1[[#This Row],[COSTO NORMAL2]]+Tabla1[[#This Row],[COSTO ADICIONAL2]]</f>
        <v>12.202500000000001</v>
      </c>
    </row>
    <row r="1770" spans="1:23" x14ac:dyDescent="0.25">
      <c r="A1770" t="s">
        <v>482</v>
      </c>
      <c r="B1770" t="s">
        <v>2881</v>
      </c>
      <c r="C1770" t="s">
        <v>10861</v>
      </c>
      <c r="D1770" t="s">
        <v>13</v>
      </c>
      <c r="E1770" t="s">
        <v>14845</v>
      </c>
      <c r="F1770" t="s">
        <v>76</v>
      </c>
      <c r="G1770" t="s">
        <v>15</v>
      </c>
      <c r="H1770" t="s">
        <v>482</v>
      </c>
      <c r="I1770" t="s">
        <v>2882</v>
      </c>
      <c r="J1770" t="str">
        <f>MID(Tabla1[[#This Row],[HORA2]],1,2)</f>
        <v>15</v>
      </c>
      <c r="K1770" t="s">
        <v>110</v>
      </c>
      <c r="L1770" t="s">
        <v>110</v>
      </c>
      <c r="M1770" t="s">
        <v>14867</v>
      </c>
      <c r="N1770" t="s">
        <v>22</v>
      </c>
      <c r="O1770">
        <v>16.29</v>
      </c>
      <c r="P17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12.54</v>
      </c>
      <c r="Q1770">
        <f>IF(Tabla1[[#This Row],[SERVICIO]]="COMIDA",3,IF(Tabla1[[#This Row],[SERVICIO]]="CONTROLADO",12,IF(Tabla1[[#This Row],[SERVICIO]]="RÁPIDO",3.75,IF(Tabla1[[#This Row],[SERVICIO]]="NORMAL",2.5,))))</f>
        <v>3.75</v>
      </c>
      <c r="R1770">
        <f>IF(Tabla1[[#This Row],[SERVICIO]]="COMIDA",3.5,IF(Tabla1[[#This Row],[SERVICIO]]="CONTROLADO",8,IF(Tabla1[[#This Row],[SERVICIO]]="RÁPIDO",4.5,IF(Tabla1[[#This Row],[SERVICIO]]="NORMAL",3,))))</f>
        <v>4.5</v>
      </c>
      <c r="S17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70" s="2">
        <f>IF(Tabla1[[#This Row],[KILOMETROS ADICIONALES]]=0,Tabla1[[#This Row],[KILOMETROS]]*Tabla1[[#This Row],[COSTO NORMAL]],Tabla1[[#This Row],[COSTO NORMAL]]*Tabla1[[#This Row],[KILOMETROS HASTA]])</f>
        <v>16.875</v>
      </c>
      <c r="U1770" s="2">
        <f>Tabla1[[#This Row],[KILOMETROS ADICIONALES]]*Tabla1[[#This Row],[COSTO ADICIONAL]]</f>
        <v>6.8970000000000002</v>
      </c>
      <c r="V1770">
        <v>104.86</v>
      </c>
      <c r="W1770" s="2">
        <f>Tabla1[[#This Row],[COSTO NORMAL2]]+Tabla1[[#This Row],[COSTO ADICIONAL2]]</f>
        <v>23.771999999999998</v>
      </c>
    </row>
    <row r="1771" spans="1:23" x14ac:dyDescent="0.25">
      <c r="A1771" t="s">
        <v>482</v>
      </c>
      <c r="B1771" t="s">
        <v>2883</v>
      </c>
      <c r="C1771" t="s">
        <v>10862</v>
      </c>
      <c r="D1771" t="s">
        <v>13</v>
      </c>
      <c r="E1771" t="s">
        <v>14847</v>
      </c>
      <c r="F1771" t="s">
        <v>14</v>
      </c>
      <c r="G1771" t="s">
        <v>15</v>
      </c>
      <c r="H1771" t="s">
        <v>482</v>
      </c>
      <c r="I1771" t="s">
        <v>2884</v>
      </c>
      <c r="J1771" t="str">
        <f>MID(Tabla1[[#This Row],[HORA2]],1,2)</f>
        <v>14</v>
      </c>
      <c r="K1771" t="s">
        <v>19</v>
      </c>
      <c r="L1771" t="s">
        <v>92</v>
      </c>
      <c r="M1771" t="s">
        <v>14867</v>
      </c>
      <c r="N1771" t="s">
        <v>22</v>
      </c>
      <c r="O1771">
        <v>5.23</v>
      </c>
      <c r="P17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2.2300000000000004</v>
      </c>
      <c r="Q1771">
        <f>IF(Tabla1[[#This Row],[SERVICIO]]="COMIDA",3,IF(Tabla1[[#This Row],[SERVICIO]]="CONTROLADO",12,IF(Tabla1[[#This Row],[SERVICIO]]="RÁPIDO",3.75,IF(Tabla1[[#This Row],[SERVICIO]]="NORMAL",2.5,))))</f>
        <v>3</v>
      </c>
      <c r="R1771">
        <f>IF(Tabla1[[#This Row],[SERVICIO]]="COMIDA",3.5,IF(Tabla1[[#This Row],[SERVICIO]]="CONTROLADO",8,IF(Tabla1[[#This Row],[SERVICIO]]="RÁPIDO",4.5,IF(Tabla1[[#This Row],[SERVICIO]]="NORMAL",3,))))</f>
        <v>3.5</v>
      </c>
      <c r="S1771">
        <f>IF(Tabla1[[#This Row],[SERVICIO]]="COMIDA",0.75,IF(Tabla1[[#This Row],[SERVICIO]]="CONTROLADO",2.65,IF(Tabla1[[#This Row],[SERVICIO]]="RÁPIDO",0.55,IF(Tabla1[[#This Row],[SERVICIO]]="NORMAL",1.2,))))</f>
        <v>0.75</v>
      </c>
      <c r="T1771" s="2">
        <f>IF(Tabla1[[#This Row],[KILOMETROS ADICIONALES]]=0,Tabla1[[#This Row],[KILOMETROS]]*Tabla1[[#This Row],[COSTO NORMAL]],Tabla1[[#This Row],[COSTO NORMAL]]*Tabla1[[#This Row],[KILOMETROS HASTA]])</f>
        <v>10.5</v>
      </c>
      <c r="U1771" s="2">
        <f>Tabla1[[#This Row],[KILOMETROS ADICIONALES]]*Tabla1[[#This Row],[COSTO ADICIONAL]]</f>
        <v>1.6725000000000003</v>
      </c>
      <c r="V1771">
        <v>40.82</v>
      </c>
      <c r="W1771" s="2">
        <f>Tabla1[[#This Row],[COSTO NORMAL2]]+Tabla1[[#This Row],[COSTO ADICIONAL2]]</f>
        <v>12.172499999999999</v>
      </c>
    </row>
    <row r="1772" spans="1:23" x14ac:dyDescent="0.25">
      <c r="A1772" t="s">
        <v>482</v>
      </c>
      <c r="B1772" t="s">
        <v>2885</v>
      </c>
      <c r="C1772" t="s">
        <v>10863</v>
      </c>
      <c r="D1772" t="s">
        <v>13</v>
      </c>
      <c r="E1772" t="s">
        <v>14845</v>
      </c>
      <c r="F1772" t="s">
        <v>76</v>
      </c>
      <c r="G1772" t="s">
        <v>15</v>
      </c>
      <c r="H1772" t="s">
        <v>482</v>
      </c>
      <c r="I1772" t="s">
        <v>2886</v>
      </c>
      <c r="J1772" t="str">
        <f>MID(Tabla1[[#This Row],[HORA2]],1,2)</f>
        <v>15</v>
      </c>
      <c r="K1772" t="s">
        <v>31</v>
      </c>
      <c r="L1772" t="s">
        <v>188</v>
      </c>
      <c r="M1772" t="s">
        <v>14867</v>
      </c>
      <c r="N1772" t="s">
        <v>22</v>
      </c>
      <c r="O1772">
        <v>5.19</v>
      </c>
      <c r="P17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1.4400000000000004</v>
      </c>
      <c r="Q1772">
        <f>IF(Tabla1[[#This Row],[SERVICIO]]="COMIDA",3,IF(Tabla1[[#This Row],[SERVICIO]]="CONTROLADO",12,IF(Tabla1[[#This Row],[SERVICIO]]="RÁPIDO",3.75,IF(Tabla1[[#This Row],[SERVICIO]]="NORMAL",2.5,))))</f>
        <v>3.75</v>
      </c>
      <c r="R1772">
        <f>IF(Tabla1[[#This Row],[SERVICIO]]="COMIDA",3.5,IF(Tabla1[[#This Row],[SERVICIO]]="CONTROLADO",8,IF(Tabla1[[#This Row],[SERVICIO]]="RÁPIDO",4.5,IF(Tabla1[[#This Row],[SERVICIO]]="NORMAL",3,))))</f>
        <v>4.5</v>
      </c>
      <c r="S17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72" s="2">
        <f>IF(Tabla1[[#This Row],[KILOMETROS ADICIONALES]]=0,Tabla1[[#This Row],[KILOMETROS]]*Tabla1[[#This Row],[COSTO NORMAL]],Tabla1[[#This Row],[COSTO NORMAL]]*Tabla1[[#This Row],[KILOMETROS HASTA]])</f>
        <v>16.875</v>
      </c>
      <c r="U1772" s="2">
        <f>Tabla1[[#This Row],[KILOMETROS ADICIONALES]]*Tabla1[[#This Row],[COSTO ADICIONAL]]</f>
        <v>0.79200000000000026</v>
      </c>
      <c r="V1772">
        <v>68.290000000000006</v>
      </c>
      <c r="W1772" s="2">
        <f>Tabla1[[#This Row],[COSTO NORMAL2]]+Tabla1[[#This Row],[COSTO ADICIONAL2]]</f>
        <v>17.667000000000002</v>
      </c>
    </row>
    <row r="1773" spans="1:23" x14ac:dyDescent="0.25">
      <c r="A1773" t="s">
        <v>482</v>
      </c>
      <c r="B1773" t="s">
        <v>2887</v>
      </c>
      <c r="C1773" t="s">
        <v>10864</v>
      </c>
      <c r="D1773" t="s">
        <v>13</v>
      </c>
      <c r="E1773" t="s">
        <v>14845</v>
      </c>
      <c r="F1773" t="s">
        <v>295</v>
      </c>
      <c r="G1773" t="s">
        <v>15</v>
      </c>
      <c r="H1773" t="s">
        <v>482</v>
      </c>
      <c r="I1773" t="s">
        <v>2888</v>
      </c>
      <c r="J1773" t="str">
        <f>MID(Tabla1[[#This Row],[HORA2]],1,2)</f>
        <v>14</v>
      </c>
      <c r="K1773" t="s">
        <v>79</v>
      </c>
      <c r="L1773" t="s">
        <v>96</v>
      </c>
      <c r="M1773" t="s">
        <v>14867</v>
      </c>
      <c r="N1773" t="s">
        <v>22</v>
      </c>
      <c r="O1773">
        <v>12.42</v>
      </c>
      <c r="P17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8.67</v>
      </c>
      <c r="Q1773">
        <f>IF(Tabla1[[#This Row],[SERVICIO]]="COMIDA",3,IF(Tabla1[[#This Row],[SERVICIO]]="CONTROLADO",12,IF(Tabla1[[#This Row],[SERVICIO]]="RÁPIDO",3.75,IF(Tabla1[[#This Row],[SERVICIO]]="NORMAL",2.5,))))</f>
        <v>3.75</v>
      </c>
      <c r="R1773">
        <f>IF(Tabla1[[#This Row],[SERVICIO]]="COMIDA",3.5,IF(Tabla1[[#This Row],[SERVICIO]]="CONTROLADO",8,IF(Tabla1[[#This Row],[SERVICIO]]="RÁPIDO",4.5,IF(Tabla1[[#This Row],[SERVICIO]]="NORMAL",3,))))</f>
        <v>4.5</v>
      </c>
      <c r="S17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73" s="2">
        <f>IF(Tabla1[[#This Row],[KILOMETROS ADICIONALES]]=0,Tabla1[[#This Row],[KILOMETROS]]*Tabla1[[#This Row],[COSTO NORMAL]],Tabla1[[#This Row],[COSTO NORMAL]]*Tabla1[[#This Row],[KILOMETROS HASTA]])</f>
        <v>16.875</v>
      </c>
      <c r="U1773" s="2">
        <f>Tabla1[[#This Row],[KILOMETROS ADICIONALES]]*Tabla1[[#This Row],[COSTO ADICIONAL]]</f>
        <v>4.7685000000000004</v>
      </c>
      <c r="V1773">
        <v>167.86</v>
      </c>
      <c r="W1773" s="2">
        <f>Tabla1[[#This Row],[COSTO NORMAL2]]+Tabla1[[#This Row],[COSTO ADICIONAL2]]</f>
        <v>21.6435</v>
      </c>
    </row>
    <row r="1774" spans="1:23" x14ac:dyDescent="0.25">
      <c r="A1774" t="s">
        <v>482</v>
      </c>
      <c r="B1774" t="s">
        <v>2889</v>
      </c>
      <c r="C1774" t="s">
        <v>10865</v>
      </c>
      <c r="D1774" t="s">
        <v>13</v>
      </c>
      <c r="E1774" t="s">
        <v>14847</v>
      </c>
      <c r="F1774" t="s">
        <v>14</v>
      </c>
      <c r="G1774" t="s">
        <v>15</v>
      </c>
      <c r="H1774" t="s">
        <v>482</v>
      </c>
      <c r="I1774" t="s">
        <v>2890</v>
      </c>
      <c r="J1774" t="str">
        <f>MID(Tabla1[[#This Row],[HORA2]],1,2)</f>
        <v>14</v>
      </c>
      <c r="K1774" t="s">
        <v>19</v>
      </c>
      <c r="L1774" t="s">
        <v>92</v>
      </c>
      <c r="M1774" t="s">
        <v>14867</v>
      </c>
      <c r="N1774" t="s">
        <v>22</v>
      </c>
      <c r="O1774">
        <v>17.98</v>
      </c>
      <c r="P17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14.98</v>
      </c>
      <c r="Q1774">
        <f>IF(Tabla1[[#This Row],[SERVICIO]]="COMIDA",3,IF(Tabla1[[#This Row],[SERVICIO]]="CONTROLADO",12,IF(Tabla1[[#This Row],[SERVICIO]]="RÁPIDO",3.75,IF(Tabla1[[#This Row],[SERVICIO]]="NORMAL",2.5,))))</f>
        <v>3</v>
      </c>
      <c r="R1774">
        <f>IF(Tabla1[[#This Row],[SERVICIO]]="COMIDA",3.5,IF(Tabla1[[#This Row],[SERVICIO]]="CONTROLADO",8,IF(Tabla1[[#This Row],[SERVICIO]]="RÁPIDO",4.5,IF(Tabla1[[#This Row],[SERVICIO]]="NORMAL",3,))))</f>
        <v>3.5</v>
      </c>
      <c r="S1774">
        <f>IF(Tabla1[[#This Row],[SERVICIO]]="COMIDA",0.75,IF(Tabla1[[#This Row],[SERVICIO]]="CONTROLADO",2.65,IF(Tabla1[[#This Row],[SERVICIO]]="RÁPIDO",0.55,IF(Tabla1[[#This Row],[SERVICIO]]="NORMAL",1.2,))))</f>
        <v>0.75</v>
      </c>
      <c r="T1774" s="2">
        <f>IF(Tabla1[[#This Row],[KILOMETROS ADICIONALES]]=0,Tabla1[[#This Row],[KILOMETROS]]*Tabla1[[#This Row],[COSTO NORMAL]],Tabla1[[#This Row],[COSTO NORMAL]]*Tabla1[[#This Row],[KILOMETROS HASTA]])</f>
        <v>10.5</v>
      </c>
      <c r="U1774" s="2">
        <f>Tabla1[[#This Row],[KILOMETROS ADICIONALES]]*Tabla1[[#This Row],[COSTO ADICIONAL]]</f>
        <v>11.234999999999999</v>
      </c>
      <c r="V1774">
        <v>138.88</v>
      </c>
      <c r="W1774" s="2">
        <f>Tabla1[[#This Row],[COSTO NORMAL2]]+Tabla1[[#This Row],[COSTO ADICIONAL2]]</f>
        <v>21.734999999999999</v>
      </c>
    </row>
    <row r="1775" spans="1:23" x14ac:dyDescent="0.25">
      <c r="A1775" t="s">
        <v>482</v>
      </c>
      <c r="B1775" t="s">
        <v>2891</v>
      </c>
      <c r="C1775" t="s">
        <v>10866</v>
      </c>
      <c r="D1775" t="s">
        <v>13</v>
      </c>
      <c r="E1775" t="s">
        <v>14846</v>
      </c>
      <c r="F1775" t="s">
        <v>14</v>
      </c>
      <c r="G1775" t="s">
        <v>15</v>
      </c>
      <c r="H1775" t="s">
        <v>100</v>
      </c>
      <c r="I1775" t="s">
        <v>2892</v>
      </c>
      <c r="J1775" t="str">
        <f>MID(Tabla1[[#This Row],[HORA2]],1,2)</f>
        <v>14</v>
      </c>
      <c r="K1775" t="s">
        <v>43</v>
      </c>
      <c r="L1775" t="s">
        <v>49</v>
      </c>
      <c r="M1775" t="s">
        <v>14867</v>
      </c>
      <c r="N1775" t="s">
        <v>22</v>
      </c>
      <c r="O1775">
        <v>8.4600000000000009</v>
      </c>
      <c r="P17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75">
        <f>IF(Tabla1[[#This Row],[SERVICIO]]="COMIDA",3,IF(Tabla1[[#This Row],[SERVICIO]]="CONTROLADO",12,IF(Tabla1[[#This Row],[SERVICIO]]="RÁPIDO",3.75,IF(Tabla1[[#This Row],[SERVICIO]]="NORMAL",2.5,))))</f>
        <v>12</v>
      </c>
      <c r="R1775">
        <f>IF(Tabla1[[#This Row],[SERVICIO]]="COMIDA",3.5,IF(Tabla1[[#This Row],[SERVICIO]]="CONTROLADO",8,IF(Tabla1[[#This Row],[SERVICIO]]="RÁPIDO",4.5,IF(Tabla1[[#This Row],[SERVICIO]]="NORMAL",3,))))</f>
        <v>8</v>
      </c>
      <c r="S1775">
        <f>IF(Tabla1[[#This Row],[SERVICIO]]="COMIDA",0.75,IF(Tabla1[[#This Row],[SERVICIO]]="CONTROLADO",2.65,IF(Tabla1[[#This Row],[SERVICIO]]="RÁPIDO",0.55,IF(Tabla1[[#This Row],[SERVICIO]]="NORMAL",1.2,))))</f>
        <v>2.65</v>
      </c>
      <c r="T1775" s="2">
        <f>IF(Tabla1[[#This Row],[KILOMETROS ADICIONALES]]=0,Tabla1[[#This Row],[KILOMETROS]]*Tabla1[[#This Row],[COSTO NORMAL]],Tabla1[[#This Row],[COSTO NORMAL]]*Tabla1[[#This Row],[KILOMETROS HASTA]])</f>
        <v>67.680000000000007</v>
      </c>
      <c r="U1775" s="2">
        <f>Tabla1[[#This Row],[KILOMETROS ADICIONALES]]*Tabla1[[#This Row],[COSTO ADICIONAL]]</f>
        <v>0</v>
      </c>
      <c r="V1775">
        <v>183.25</v>
      </c>
      <c r="W1775" s="2">
        <f>Tabla1[[#This Row],[COSTO NORMAL2]]+Tabla1[[#This Row],[COSTO ADICIONAL2]]</f>
        <v>67.680000000000007</v>
      </c>
    </row>
    <row r="1776" spans="1:23" x14ac:dyDescent="0.25">
      <c r="A1776" t="s">
        <v>482</v>
      </c>
      <c r="B1776" t="s">
        <v>2893</v>
      </c>
      <c r="C1776" t="s">
        <v>10867</v>
      </c>
      <c r="D1776" t="s">
        <v>13</v>
      </c>
      <c r="E1776" t="s">
        <v>14845</v>
      </c>
      <c r="F1776" t="s">
        <v>14</v>
      </c>
      <c r="G1776" t="s">
        <v>15</v>
      </c>
      <c r="H1776" t="s">
        <v>482</v>
      </c>
      <c r="I1776" t="s">
        <v>2894</v>
      </c>
      <c r="J1776" t="str">
        <f>MID(Tabla1[[#This Row],[HORA2]],1,2)</f>
        <v>16</v>
      </c>
      <c r="K1776" t="s">
        <v>61</v>
      </c>
      <c r="L1776" t="s">
        <v>27</v>
      </c>
      <c r="M1776" t="s">
        <v>14867</v>
      </c>
      <c r="N1776" t="s">
        <v>22</v>
      </c>
      <c r="O1776">
        <v>3.32</v>
      </c>
      <c r="P17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76">
        <f>IF(Tabla1[[#This Row],[SERVICIO]]="COMIDA",3,IF(Tabla1[[#This Row],[SERVICIO]]="CONTROLADO",12,IF(Tabla1[[#This Row],[SERVICIO]]="RÁPIDO",3.75,IF(Tabla1[[#This Row],[SERVICIO]]="NORMAL",2.5,))))</f>
        <v>3.75</v>
      </c>
      <c r="R1776">
        <f>IF(Tabla1[[#This Row],[SERVICIO]]="COMIDA",3.5,IF(Tabla1[[#This Row],[SERVICIO]]="CONTROLADO",8,IF(Tabla1[[#This Row],[SERVICIO]]="RÁPIDO",4.5,IF(Tabla1[[#This Row],[SERVICIO]]="NORMAL",3,))))</f>
        <v>4.5</v>
      </c>
      <c r="S17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76" s="2">
        <f>IF(Tabla1[[#This Row],[KILOMETROS ADICIONALES]]=0,Tabla1[[#This Row],[KILOMETROS]]*Tabla1[[#This Row],[COSTO NORMAL]],Tabla1[[#This Row],[COSTO NORMAL]]*Tabla1[[#This Row],[KILOMETROS HASTA]])</f>
        <v>14.94</v>
      </c>
      <c r="U1776" s="2">
        <f>Tabla1[[#This Row],[KILOMETROS ADICIONALES]]*Tabla1[[#This Row],[COSTO ADICIONAL]]</f>
        <v>0</v>
      </c>
      <c r="V1776">
        <v>249.23</v>
      </c>
      <c r="W1776" s="2">
        <f>Tabla1[[#This Row],[COSTO NORMAL2]]+Tabla1[[#This Row],[COSTO ADICIONAL2]]</f>
        <v>14.94</v>
      </c>
    </row>
    <row r="1777" spans="1:23" x14ac:dyDescent="0.25">
      <c r="A1777" t="s">
        <v>482</v>
      </c>
      <c r="B1777" t="s">
        <v>2895</v>
      </c>
      <c r="C1777" t="s">
        <v>10868</v>
      </c>
      <c r="D1777" t="s">
        <v>13</v>
      </c>
      <c r="E1777" t="s">
        <v>14847</v>
      </c>
      <c r="F1777" t="s">
        <v>14</v>
      </c>
      <c r="G1777" t="s">
        <v>15</v>
      </c>
      <c r="H1777" t="s">
        <v>482</v>
      </c>
      <c r="I1777" t="s">
        <v>2896</v>
      </c>
      <c r="J1777" t="str">
        <f>MID(Tabla1[[#This Row],[HORA2]],1,2)</f>
        <v>16</v>
      </c>
      <c r="K1777" t="s">
        <v>19</v>
      </c>
      <c r="L1777" t="s">
        <v>43</v>
      </c>
      <c r="M1777" t="s">
        <v>14867</v>
      </c>
      <c r="N1777" t="s">
        <v>22</v>
      </c>
      <c r="O1777">
        <v>2.14</v>
      </c>
      <c r="P17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77">
        <f>IF(Tabla1[[#This Row],[SERVICIO]]="COMIDA",3,IF(Tabla1[[#This Row],[SERVICIO]]="CONTROLADO",12,IF(Tabla1[[#This Row],[SERVICIO]]="RÁPIDO",3.75,IF(Tabla1[[#This Row],[SERVICIO]]="NORMAL",2.5,))))</f>
        <v>3</v>
      </c>
      <c r="R1777">
        <f>IF(Tabla1[[#This Row],[SERVICIO]]="COMIDA",3.5,IF(Tabla1[[#This Row],[SERVICIO]]="CONTROLADO",8,IF(Tabla1[[#This Row],[SERVICIO]]="RÁPIDO",4.5,IF(Tabla1[[#This Row],[SERVICIO]]="NORMAL",3,))))</f>
        <v>3.5</v>
      </c>
      <c r="S1777">
        <f>IF(Tabla1[[#This Row],[SERVICIO]]="COMIDA",0.75,IF(Tabla1[[#This Row],[SERVICIO]]="CONTROLADO",2.65,IF(Tabla1[[#This Row],[SERVICIO]]="RÁPIDO",0.55,IF(Tabla1[[#This Row],[SERVICIO]]="NORMAL",1.2,))))</f>
        <v>0.75</v>
      </c>
      <c r="T1777" s="2">
        <f>IF(Tabla1[[#This Row],[KILOMETROS ADICIONALES]]=0,Tabla1[[#This Row],[KILOMETROS]]*Tabla1[[#This Row],[COSTO NORMAL]],Tabla1[[#This Row],[COSTO NORMAL]]*Tabla1[[#This Row],[KILOMETROS HASTA]])</f>
        <v>7.49</v>
      </c>
      <c r="U1777" s="2">
        <f>Tabla1[[#This Row],[KILOMETROS ADICIONALES]]*Tabla1[[#This Row],[COSTO ADICIONAL]]</f>
        <v>0</v>
      </c>
      <c r="V1777">
        <v>196.5</v>
      </c>
      <c r="W1777" s="2">
        <f>Tabla1[[#This Row],[COSTO NORMAL2]]+Tabla1[[#This Row],[COSTO ADICIONAL2]]</f>
        <v>7.49</v>
      </c>
    </row>
    <row r="1778" spans="1:23" x14ac:dyDescent="0.25">
      <c r="A1778" t="s">
        <v>482</v>
      </c>
      <c r="B1778" t="s">
        <v>2897</v>
      </c>
      <c r="C1778" t="s">
        <v>10869</v>
      </c>
      <c r="D1778" t="s">
        <v>13</v>
      </c>
      <c r="E1778" t="s">
        <v>14845</v>
      </c>
      <c r="F1778" t="s">
        <v>76</v>
      </c>
      <c r="G1778" t="s">
        <v>15</v>
      </c>
      <c r="H1778" t="s">
        <v>482</v>
      </c>
      <c r="I1778" t="s">
        <v>2898</v>
      </c>
      <c r="J1778" t="str">
        <f>MID(Tabla1[[#This Row],[HORA2]],1,2)</f>
        <v>16</v>
      </c>
      <c r="K1778" t="s">
        <v>79</v>
      </c>
      <c r="L1778" t="s">
        <v>79</v>
      </c>
      <c r="M1778" t="s">
        <v>14867</v>
      </c>
      <c r="N1778" t="s">
        <v>22</v>
      </c>
      <c r="O1778">
        <v>8.98</v>
      </c>
      <c r="P17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5.23</v>
      </c>
      <c r="Q1778">
        <f>IF(Tabla1[[#This Row],[SERVICIO]]="COMIDA",3,IF(Tabla1[[#This Row],[SERVICIO]]="CONTROLADO",12,IF(Tabla1[[#This Row],[SERVICIO]]="RÁPIDO",3.75,IF(Tabla1[[#This Row],[SERVICIO]]="NORMAL",2.5,))))</f>
        <v>3.75</v>
      </c>
      <c r="R1778">
        <f>IF(Tabla1[[#This Row],[SERVICIO]]="COMIDA",3.5,IF(Tabla1[[#This Row],[SERVICIO]]="CONTROLADO",8,IF(Tabla1[[#This Row],[SERVICIO]]="RÁPIDO",4.5,IF(Tabla1[[#This Row],[SERVICIO]]="NORMAL",3,))))</f>
        <v>4.5</v>
      </c>
      <c r="S17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78" s="2">
        <f>IF(Tabla1[[#This Row],[KILOMETROS ADICIONALES]]=0,Tabla1[[#This Row],[KILOMETROS]]*Tabla1[[#This Row],[COSTO NORMAL]],Tabla1[[#This Row],[COSTO NORMAL]]*Tabla1[[#This Row],[KILOMETROS HASTA]])</f>
        <v>16.875</v>
      </c>
      <c r="U1778" s="2">
        <f>Tabla1[[#This Row],[KILOMETROS ADICIONALES]]*Tabla1[[#This Row],[COSTO ADICIONAL]]</f>
        <v>2.8765000000000005</v>
      </c>
      <c r="V1778">
        <v>169.92</v>
      </c>
      <c r="W1778" s="2">
        <f>Tabla1[[#This Row],[COSTO NORMAL2]]+Tabla1[[#This Row],[COSTO ADICIONAL2]]</f>
        <v>19.7515</v>
      </c>
    </row>
    <row r="1779" spans="1:23" x14ac:dyDescent="0.25">
      <c r="A1779" t="s">
        <v>482</v>
      </c>
      <c r="B1779" t="s">
        <v>2899</v>
      </c>
      <c r="C1779" t="s">
        <v>10870</v>
      </c>
      <c r="D1779" t="s">
        <v>13</v>
      </c>
      <c r="E1779" t="s">
        <v>14847</v>
      </c>
      <c r="F1779" t="s">
        <v>14</v>
      </c>
      <c r="G1779" t="s">
        <v>15</v>
      </c>
      <c r="H1779" t="s">
        <v>482</v>
      </c>
      <c r="I1779" t="s">
        <v>2900</v>
      </c>
      <c r="J1779" t="str">
        <f>MID(Tabla1[[#This Row],[HORA2]],1,2)</f>
        <v>15</v>
      </c>
      <c r="K1779" t="s">
        <v>19</v>
      </c>
      <c r="L1779" t="s">
        <v>65</v>
      </c>
      <c r="M1779" t="s">
        <v>14867</v>
      </c>
      <c r="N1779" t="s">
        <v>22</v>
      </c>
      <c r="O1779">
        <v>1.2</v>
      </c>
      <c r="P17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79">
        <f>IF(Tabla1[[#This Row],[SERVICIO]]="COMIDA",3,IF(Tabla1[[#This Row],[SERVICIO]]="CONTROLADO",12,IF(Tabla1[[#This Row],[SERVICIO]]="RÁPIDO",3.75,IF(Tabla1[[#This Row],[SERVICIO]]="NORMAL",2.5,))))</f>
        <v>3</v>
      </c>
      <c r="R1779">
        <f>IF(Tabla1[[#This Row],[SERVICIO]]="COMIDA",3.5,IF(Tabla1[[#This Row],[SERVICIO]]="CONTROLADO",8,IF(Tabla1[[#This Row],[SERVICIO]]="RÁPIDO",4.5,IF(Tabla1[[#This Row],[SERVICIO]]="NORMAL",3,))))</f>
        <v>3.5</v>
      </c>
      <c r="S1779">
        <f>IF(Tabla1[[#This Row],[SERVICIO]]="COMIDA",0.75,IF(Tabla1[[#This Row],[SERVICIO]]="CONTROLADO",2.65,IF(Tabla1[[#This Row],[SERVICIO]]="RÁPIDO",0.55,IF(Tabla1[[#This Row],[SERVICIO]]="NORMAL",1.2,))))</f>
        <v>0.75</v>
      </c>
      <c r="T1779" s="2">
        <f>IF(Tabla1[[#This Row],[KILOMETROS ADICIONALES]]=0,Tabla1[[#This Row],[KILOMETROS]]*Tabla1[[#This Row],[COSTO NORMAL]],Tabla1[[#This Row],[COSTO NORMAL]]*Tabla1[[#This Row],[KILOMETROS HASTA]])</f>
        <v>4.2</v>
      </c>
      <c r="U1779" s="2">
        <f>Tabla1[[#This Row],[KILOMETROS ADICIONALES]]*Tabla1[[#This Row],[COSTO ADICIONAL]]</f>
        <v>0</v>
      </c>
      <c r="V1779">
        <v>216.9</v>
      </c>
      <c r="W1779" s="2">
        <f>Tabla1[[#This Row],[COSTO NORMAL2]]+Tabla1[[#This Row],[COSTO ADICIONAL2]]</f>
        <v>4.2</v>
      </c>
    </row>
    <row r="1780" spans="1:23" x14ac:dyDescent="0.25">
      <c r="A1780" t="s">
        <v>482</v>
      </c>
      <c r="B1780" t="s">
        <v>2901</v>
      </c>
      <c r="C1780" t="s">
        <v>10871</v>
      </c>
      <c r="D1780" t="s">
        <v>13</v>
      </c>
      <c r="E1780" t="s">
        <v>14845</v>
      </c>
      <c r="F1780" t="s">
        <v>76</v>
      </c>
      <c r="G1780" t="s">
        <v>15</v>
      </c>
      <c r="H1780" t="s">
        <v>482</v>
      </c>
      <c r="I1780" t="s">
        <v>2902</v>
      </c>
      <c r="J1780" t="str">
        <f>MID(Tabla1[[#This Row],[HORA2]],1,2)</f>
        <v>15</v>
      </c>
      <c r="K1780" t="s">
        <v>79</v>
      </c>
      <c r="L1780" t="s">
        <v>125</v>
      </c>
      <c r="M1780" t="s">
        <v>14867</v>
      </c>
      <c r="N1780" t="s">
        <v>22</v>
      </c>
      <c r="O1780">
        <v>18.37</v>
      </c>
      <c r="P17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14.620000000000001</v>
      </c>
      <c r="Q1780">
        <f>IF(Tabla1[[#This Row],[SERVICIO]]="COMIDA",3,IF(Tabla1[[#This Row],[SERVICIO]]="CONTROLADO",12,IF(Tabla1[[#This Row],[SERVICIO]]="RÁPIDO",3.75,IF(Tabla1[[#This Row],[SERVICIO]]="NORMAL",2.5,))))</f>
        <v>3.75</v>
      </c>
      <c r="R1780">
        <f>IF(Tabla1[[#This Row],[SERVICIO]]="COMIDA",3.5,IF(Tabla1[[#This Row],[SERVICIO]]="CONTROLADO",8,IF(Tabla1[[#This Row],[SERVICIO]]="RÁPIDO",4.5,IF(Tabla1[[#This Row],[SERVICIO]]="NORMAL",3,))))</f>
        <v>4.5</v>
      </c>
      <c r="S17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0" s="2">
        <f>IF(Tabla1[[#This Row],[KILOMETROS ADICIONALES]]=0,Tabla1[[#This Row],[KILOMETROS]]*Tabla1[[#This Row],[COSTO NORMAL]],Tabla1[[#This Row],[COSTO NORMAL]]*Tabla1[[#This Row],[KILOMETROS HASTA]])</f>
        <v>16.875</v>
      </c>
      <c r="U1780" s="2">
        <f>Tabla1[[#This Row],[KILOMETROS ADICIONALES]]*Tabla1[[#This Row],[COSTO ADICIONAL]]</f>
        <v>8.0410000000000004</v>
      </c>
      <c r="V1780">
        <v>58.67</v>
      </c>
      <c r="W1780" s="2">
        <f>Tabla1[[#This Row],[COSTO NORMAL2]]+Tabla1[[#This Row],[COSTO ADICIONAL2]]</f>
        <v>24.916</v>
      </c>
    </row>
    <row r="1781" spans="1:23" x14ac:dyDescent="0.25">
      <c r="A1781" t="s">
        <v>482</v>
      </c>
      <c r="B1781" t="s">
        <v>1422</v>
      </c>
      <c r="C1781" t="s">
        <v>10872</v>
      </c>
      <c r="D1781" t="s">
        <v>13</v>
      </c>
      <c r="E1781" t="s">
        <v>14845</v>
      </c>
      <c r="F1781" t="s">
        <v>14</v>
      </c>
      <c r="G1781" t="s">
        <v>15</v>
      </c>
      <c r="H1781" t="s">
        <v>482</v>
      </c>
      <c r="I1781" t="s">
        <v>2903</v>
      </c>
      <c r="J1781" t="str">
        <f>MID(Tabla1[[#This Row],[HORA2]],1,2)</f>
        <v>15</v>
      </c>
      <c r="K1781" t="s">
        <v>19</v>
      </c>
      <c r="L1781" t="s">
        <v>19</v>
      </c>
      <c r="M1781" t="s">
        <v>14867</v>
      </c>
      <c r="N1781" t="s">
        <v>22</v>
      </c>
      <c r="O1781">
        <v>17.559999999999999</v>
      </c>
      <c r="P17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13.809999999999999</v>
      </c>
      <c r="Q1781">
        <f>IF(Tabla1[[#This Row],[SERVICIO]]="COMIDA",3,IF(Tabla1[[#This Row],[SERVICIO]]="CONTROLADO",12,IF(Tabla1[[#This Row],[SERVICIO]]="RÁPIDO",3.75,IF(Tabla1[[#This Row],[SERVICIO]]="NORMAL",2.5,))))</f>
        <v>3.75</v>
      </c>
      <c r="R1781">
        <f>IF(Tabla1[[#This Row],[SERVICIO]]="COMIDA",3.5,IF(Tabla1[[#This Row],[SERVICIO]]="CONTROLADO",8,IF(Tabla1[[#This Row],[SERVICIO]]="RÁPIDO",4.5,IF(Tabla1[[#This Row],[SERVICIO]]="NORMAL",3,))))</f>
        <v>4.5</v>
      </c>
      <c r="S17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1" s="2">
        <f>IF(Tabla1[[#This Row],[KILOMETROS ADICIONALES]]=0,Tabla1[[#This Row],[KILOMETROS]]*Tabla1[[#This Row],[COSTO NORMAL]],Tabla1[[#This Row],[COSTO NORMAL]]*Tabla1[[#This Row],[KILOMETROS HASTA]])</f>
        <v>16.875</v>
      </c>
      <c r="U1781" s="2">
        <f>Tabla1[[#This Row],[KILOMETROS ADICIONALES]]*Tabla1[[#This Row],[COSTO ADICIONAL]]</f>
        <v>7.5954999999999995</v>
      </c>
      <c r="V1781">
        <v>169.43</v>
      </c>
      <c r="W1781" s="2">
        <f>Tabla1[[#This Row],[COSTO NORMAL2]]+Tabla1[[#This Row],[COSTO ADICIONAL2]]</f>
        <v>24.470500000000001</v>
      </c>
    </row>
    <row r="1782" spans="1:23" x14ac:dyDescent="0.25">
      <c r="A1782" t="s">
        <v>482</v>
      </c>
      <c r="B1782" t="s">
        <v>2904</v>
      </c>
      <c r="C1782" t="s">
        <v>10873</v>
      </c>
      <c r="D1782" t="s">
        <v>13</v>
      </c>
      <c r="E1782" t="s">
        <v>14845</v>
      </c>
      <c r="F1782" t="s">
        <v>14</v>
      </c>
      <c r="G1782" t="s">
        <v>15</v>
      </c>
      <c r="H1782" t="s">
        <v>482</v>
      </c>
      <c r="I1782" t="s">
        <v>2905</v>
      </c>
      <c r="J1782" t="str">
        <f>MID(Tabla1[[#This Row],[HORA2]],1,2)</f>
        <v>14</v>
      </c>
      <c r="K1782" t="s">
        <v>79</v>
      </c>
      <c r="L1782" t="s">
        <v>110</v>
      </c>
      <c r="M1782" t="s">
        <v>14867</v>
      </c>
      <c r="N1782" t="s">
        <v>22</v>
      </c>
      <c r="O1782">
        <v>6.89</v>
      </c>
      <c r="P17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3.1399999999999997</v>
      </c>
      <c r="Q1782">
        <f>IF(Tabla1[[#This Row],[SERVICIO]]="COMIDA",3,IF(Tabla1[[#This Row],[SERVICIO]]="CONTROLADO",12,IF(Tabla1[[#This Row],[SERVICIO]]="RÁPIDO",3.75,IF(Tabla1[[#This Row],[SERVICIO]]="NORMAL",2.5,))))</f>
        <v>3.75</v>
      </c>
      <c r="R1782">
        <f>IF(Tabla1[[#This Row],[SERVICIO]]="COMIDA",3.5,IF(Tabla1[[#This Row],[SERVICIO]]="CONTROLADO",8,IF(Tabla1[[#This Row],[SERVICIO]]="RÁPIDO",4.5,IF(Tabla1[[#This Row],[SERVICIO]]="NORMAL",3,))))</f>
        <v>4.5</v>
      </c>
      <c r="S17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2" s="2">
        <f>IF(Tabla1[[#This Row],[KILOMETROS ADICIONALES]]=0,Tabla1[[#This Row],[KILOMETROS]]*Tabla1[[#This Row],[COSTO NORMAL]],Tabla1[[#This Row],[COSTO NORMAL]]*Tabla1[[#This Row],[KILOMETROS HASTA]])</f>
        <v>16.875</v>
      </c>
      <c r="U1782" s="2">
        <f>Tabla1[[#This Row],[KILOMETROS ADICIONALES]]*Tabla1[[#This Row],[COSTO ADICIONAL]]</f>
        <v>1.7269999999999999</v>
      </c>
      <c r="V1782">
        <v>99.79</v>
      </c>
      <c r="W1782" s="2">
        <f>Tabla1[[#This Row],[COSTO NORMAL2]]+Tabla1[[#This Row],[COSTO ADICIONAL2]]</f>
        <v>18.602</v>
      </c>
    </row>
    <row r="1783" spans="1:23" x14ac:dyDescent="0.25">
      <c r="A1783" t="s">
        <v>482</v>
      </c>
      <c r="B1783" t="s">
        <v>537</v>
      </c>
      <c r="C1783" t="s">
        <v>10874</v>
      </c>
      <c r="D1783" t="s">
        <v>13</v>
      </c>
      <c r="E1783" t="s">
        <v>14845</v>
      </c>
      <c r="F1783" t="s">
        <v>14</v>
      </c>
      <c r="G1783" t="s">
        <v>15</v>
      </c>
      <c r="H1783" t="s">
        <v>482</v>
      </c>
      <c r="I1783" t="s">
        <v>2906</v>
      </c>
      <c r="J1783" t="str">
        <f>MID(Tabla1[[#This Row],[HORA2]],1,2)</f>
        <v>15</v>
      </c>
      <c r="K1783" t="s">
        <v>53</v>
      </c>
      <c r="L1783" t="s">
        <v>31</v>
      </c>
      <c r="M1783" t="s">
        <v>14867</v>
      </c>
      <c r="N1783" t="s">
        <v>22</v>
      </c>
      <c r="O1783">
        <v>6.77</v>
      </c>
      <c r="P17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3.0199999999999996</v>
      </c>
      <c r="Q1783">
        <f>IF(Tabla1[[#This Row],[SERVICIO]]="COMIDA",3,IF(Tabla1[[#This Row],[SERVICIO]]="CONTROLADO",12,IF(Tabla1[[#This Row],[SERVICIO]]="RÁPIDO",3.75,IF(Tabla1[[#This Row],[SERVICIO]]="NORMAL",2.5,))))</f>
        <v>3.75</v>
      </c>
      <c r="R1783">
        <f>IF(Tabla1[[#This Row],[SERVICIO]]="COMIDA",3.5,IF(Tabla1[[#This Row],[SERVICIO]]="CONTROLADO",8,IF(Tabla1[[#This Row],[SERVICIO]]="RÁPIDO",4.5,IF(Tabla1[[#This Row],[SERVICIO]]="NORMAL",3,))))</f>
        <v>4.5</v>
      </c>
      <c r="S17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3" s="2">
        <f>IF(Tabla1[[#This Row],[KILOMETROS ADICIONALES]]=0,Tabla1[[#This Row],[KILOMETROS]]*Tabla1[[#This Row],[COSTO NORMAL]],Tabla1[[#This Row],[COSTO NORMAL]]*Tabla1[[#This Row],[KILOMETROS HASTA]])</f>
        <v>16.875</v>
      </c>
      <c r="U1783" s="2">
        <f>Tabla1[[#This Row],[KILOMETROS ADICIONALES]]*Tabla1[[#This Row],[COSTO ADICIONAL]]</f>
        <v>1.6609999999999998</v>
      </c>
      <c r="V1783">
        <v>137.55000000000001</v>
      </c>
      <c r="W1783" s="2">
        <f>Tabla1[[#This Row],[COSTO NORMAL2]]+Tabla1[[#This Row],[COSTO ADICIONAL2]]</f>
        <v>18.536000000000001</v>
      </c>
    </row>
    <row r="1784" spans="1:23" x14ac:dyDescent="0.25">
      <c r="A1784" t="s">
        <v>482</v>
      </c>
      <c r="B1784" t="s">
        <v>2907</v>
      </c>
      <c r="C1784" t="s">
        <v>10875</v>
      </c>
      <c r="D1784" t="s">
        <v>13</v>
      </c>
      <c r="E1784" t="s">
        <v>14845</v>
      </c>
      <c r="F1784" t="s">
        <v>14</v>
      </c>
      <c r="G1784" t="s">
        <v>15</v>
      </c>
      <c r="H1784" t="s">
        <v>2276</v>
      </c>
      <c r="I1784" t="s">
        <v>2908</v>
      </c>
      <c r="J1784" t="str">
        <f>MID(Tabla1[[#This Row],[HORA2]],1,2)</f>
        <v>15</v>
      </c>
      <c r="K1784" t="s">
        <v>105</v>
      </c>
      <c r="L1784" t="s">
        <v>271</v>
      </c>
      <c r="M1784" t="s">
        <v>14867</v>
      </c>
      <c r="N1784" t="s">
        <v>22</v>
      </c>
      <c r="O1784">
        <v>18.899999999999999</v>
      </c>
      <c r="P17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15.149999999999999</v>
      </c>
      <c r="Q1784">
        <f>IF(Tabla1[[#This Row],[SERVICIO]]="COMIDA",3,IF(Tabla1[[#This Row],[SERVICIO]]="CONTROLADO",12,IF(Tabla1[[#This Row],[SERVICIO]]="RÁPIDO",3.75,IF(Tabla1[[#This Row],[SERVICIO]]="NORMAL",2.5,))))</f>
        <v>3.75</v>
      </c>
      <c r="R1784">
        <f>IF(Tabla1[[#This Row],[SERVICIO]]="COMIDA",3.5,IF(Tabla1[[#This Row],[SERVICIO]]="CONTROLADO",8,IF(Tabla1[[#This Row],[SERVICIO]]="RÁPIDO",4.5,IF(Tabla1[[#This Row],[SERVICIO]]="NORMAL",3,))))</f>
        <v>4.5</v>
      </c>
      <c r="S17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4" s="2">
        <f>IF(Tabla1[[#This Row],[KILOMETROS ADICIONALES]]=0,Tabla1[[#This Row],[KILOMETROS]]*Tabla1[[#This Row],[COSTO NORMAL]],Tabla1[[#This Row],[COSTO NORMAL]]*Tabla1[[#This Row],[KILOMETROS HASTA]])</f>
        <v>16.875</v>
      </c>
      <c r="U1784" s="2">
        <f>Tabla1[[#This Row],[KILOMETROS ADICIONALES]]*Tabla1[[#This Row],[COSTO ADICIONAL]]</f>
        <v>8.3324999999999996</v>
      </c>
      <c r="V1784">
        <v>151.11000000000001</v>
      </c>
      <c r="W1784" s="2">
        <f>Tabla1[[#This Row],[COSTO NORMAL2]]+Tabla1[[#This Row],[COSTO ADICIONAL2]]</f>
        <v>25.2075</v>
      </c>
    </row>
    <row r="1785" spans="1:23" x14ac:dyDescent="0.25">
      <c r="A1785" t="s">
        <v>482</v>
      </c>
      <c r="B1785" t="s">
        <v>2909</v>
      </c>
      <c r="C1785" t="s">
        <v>10876</v>
      </c>
      <c r="D1785" t="s">
        <v>13</v>
      </c>
      <c r="E1785" t="s">
        <v>14847</v>
      </c>
      <c r="F1785" t="s">
        <v>14</v>
      </c>
      <c r="G1785" t="s">
        <v>15</v>
      </c>
      <c r="H1785" t="s">
        <v>482</v>
      </c>
      <c r="I1785" t="s">
        <v>2910</v>
      </c>
      <c r="J1785" t="str">
        <f>MID(Tabla1[[#This Row],[HORA2]],1,2)</f>
        <v>15</v>
      </c>
      <c r="K1785" t="s">
        <v>19</v>
      </c>
      <c r="L1785" t="s">
        <v>65</v>
      </c>
      <c r="M1785" t="s">
        <v>14867</v>
      </c>
      <c r="N1785" t="s">
        <v>22</v>
      </c>
      <c r="O1785">
        <v>7.85</v>
      </c>
      <c r="P17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1785">
        <f>IF(Tabla1[[#This Row],[SERVICIO]]="COMIDA",3,IF(Tabla1[[#This Row],[SERVICIO]]="CONTROLADO",12,IF(Tabla1[[#This Row],[SERVICIO]]="RÁPIDO",3.75,IF(Tabla1[[#This Row],[SERVICIO]]="NORMAL",2.5,))))</f>
        <v>3</v>
      </c>
      <c r="R1785">
        <f>IF(Tabla1[[#This Row],[SERVICIO]]="COMIDA",3.5,IF(Tabla1[[#This Row],[SERVICIO]]="CONTROLADO",8,IF(Tabla1[[#This Row],[SERVICIO]]="RÁPIDO",4.5,IF(Tabla1[[#This Row],[SERVICIO]]="NORMAL",3,))))</f>
        <v>3.5</v>
      </c>
      <c r="S1785">
        <f>IF(Tabla1[[#This Row],[SERVICIO]]="COMIDA",0.75,IF(Tabla1[[#This Row],[SERVICIO]]="CONTROLADO",2.65,IF(Tabla1[[#This Row],[SERVICIO]]="RÁPIDO",0.55,IF(Tabla1[[#This Row],[SERVICIO]]="NORMAL",1.2,))))</f>
        <v>0.75</v>
      </c>
      <c r="T1785" s="2">
        <f>IF(Tabla1[[#This Row],[KILOMETROS ADICIONALES]]=0,Tabla1[[#This Row],[KILOMETROS]]*Tabla1[[#This Row],[COSTO NORMAL]],Tabla1[[#This Row],[COSTO NORMAL]]*Tabla1[[#This Row],[KILOMETROS HASTA]])</f>
        <v>10.5</v>
      </c>
      <c r="U1785" s="2">
        <f>Tabla1[[#This Row],[KILOMETROS ADICIONALES]]*Tabla1[[#This Row],[COSTO ADICIONAL]]</f>
        <v>3.6374999999999997</v>
      </c>
      <c r="V1785">
        <v>224.01</v>
      </c>
      <c r="W1785" s="2">
        <f>Tabla1[[#This Row],[COSTO NORMAL2]]+Tabla1[[#This Row],[COSTO ADICIONAL2]]</f>
        <v>14.137499999999999</v>
      </c>
    </row>
    <row r="1786" spans="1:23" x14ac:dyDescent="0.25">
      <c r="A1786" t="s">
        <v>482</v>
      </c>
      <c r="B1786" t="s">
        <v>2911</v>
      </c>
      <c r="C1786" t="s">
        <v>10877</v>
      </c>
      <c r="D1786" t="s">
        <v>13</v>
      </c>
      <c r="E1786" t="s">
        <v>14847</v>
      </c>
      <c r="F1786" t="s">
        <v>14</v>
      </c>
      <c r="G1786" t="s">
        <v>15</v>
      </c>
      <c r="H1786" t="s">
        <v>482</v>
      </c>
      <c r="I1786" t="s">
        <v>2912</v>
      </c>
      <c r="J1786" t="str">
        <f>MID(Tabla1[[#This Row],[HORA2]],1,2)</f>
        <v>14</v>
      </c>
      <c r="K1786" t="s">
        <v>19</v>
      </c>
      <c r="L1786" t="s">
        <v>92</v>
      </c>
      <c r="M1786" t="s">
        <v>14867</v>
      </c>
      <c r="N1786" t="s">
        <v>22</v>
      </c>
      <c r="O1786">
        <v>15.37</v>
      </c>
      <c r="P17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</v>
      </c>
      <c r="Q1786">
        <f>IF(Tabla1[[#This Row],[SERVICIO]]="COMIDA",3,IF(Tabla1[[#This Row],[SERVICIO]]="CONTROLADO",12,IF(Tabla1[[#This Row],[SERVICIO]]="RÁPIDO",3.75,IF(Tabla1[[#This Row],[SERVICIO]]="NORMAL",2.5,))))</f>
        <v>3</v>
      </c>
      <c r="R1786">
        <f>IF(Tabla1[[#This Row],[SERVICIO]]="COMIDA",3.5,IF(Tabla1[[#This Row],[SERVICIO]]="CONTROLADO",8,IF(Tabla1[[#This Row],[SERVICIO]]="RÁPIDO",4.5,IF(Tabla1[[#This Row],[SERVICIO]]="NORMAL",3,))))</f>
        <v>3.5</v>
      </c>
      <c r="S1786">
        <f>IF(Tabla1[[#This Row],[SERVICIO]]="COMIDA",0.75,IF(Tabla1[[#This Row],[SERVICIO]]="CONTROLADO",2.65,IF(Tabla1[[#This Row],[SERVICIO]]="RÁPIDO",0.55,IF(Tabla1[[#This Row],[SERVICIO]]="NORMAL",1.2,))))</f>
        <v>0.75</v>
      </c>
      <c r="T1786" s="2">
        <f>IF(Tabla1[[#This Row],[KILOMETROS ADICIONALES]]=0,Tabla1[[#This Row],[KILOMETROS]]*Tabla1[[#This Row],[COSTO NORMAL]],Tabla1[[#This Row],[COSTO NORMAL]]*Tabla1[[#This Row],[KILOMETROS HASTA]])</f>
        <v>10.5</v>
      </c>
      <c r="U1786" s="2">
        <f>Tabla1[[#This Row],[KILOMETROS ADICIONALES]]*Tabla1[[#This Row],[COSTO ADICIONAL]]</f>
        <v>9.2774999999999999</v>
      </c>
      <c r="V1786">
        <v>5.15</v>
      </c>
      <c r="W1786" s="2">
        <f>Tabla1[[#This Row],[COSTO NORMAL2]]+Tabla1[[#This Row],[COSTO ADICIONAL2]]</f>
        <v>19.7775</v>
      </c>
    </row>
    <row r="1787" spans="1:23" x14ac:dyDescent="0.25">
      <c r="A1787" t="s">
        <v>482</v>
      </c>
      <c r="B1787" t="s">
        <v>2913</v>
      </c>
      <c r="C1787" t="s">
        <v>10878</v>
      </c>
      <c r="D1787" t="s">
        <v>13</v>
      </c>
      <c r="E1787" t="s">
        <v>14847</v>
      </c>
      <c r="F1787" t="s">
        <v>14</v>
      </c>
      <c r="G1787" t="s">
        <v>15</v>
      </c>
      <c r="H1787" t="s">
        <v>482</v>
      </c>
      <c r="I1787" t="s">
        <v>2914</v>
      </c>
      <c r="J1787" t="str">
        <f>MID(Tabla1[[#This Row],[HORA2]],1,2)</f>
        <v>15</v>
      </c>
      <c r="K1787" t="s">
        <v>19</v>
      </c>
      <c r="L1787" t="s">
        <v>20</v>
      </c>
      <c r="M1787" t="s">
        <v>14867</v>
      </c>
      <c r="N1787" t="s">
        <v>22</v>
      </c>
      <c r="O1787">
        <v>20.76</v>
      </c>
      <c r="P17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17.760000000000002</v>
      </c>
      <c r="Q1787">
        <f>IF(Tabla1[[#This Row],[SERVICIO]]="COMIDA",3,IF(Tabla1[[#This Row],[SERVICIO]]="CONTROLADO",12,IF(Tabla1[[#This Row],[SERVICIO]]="RÁPIDO",3.75,IF(Tabla1[[#This Row],[SERVICIO]]="NORMAL",2.5,))))</f>
        <v>3</v>
      </c>
      <c r="R1787">
        <f>IF(Tabla1[[#This Row],[SERVICIO]]="COMIDA",3.5,IF(Tabla1[[#This Row],[SERVICIO]]="CONTROLADO",8,IF(Tabla1[[#This Row],[SERVICIO]]="RÁPIDO",4.5,IF(Tabla1[[#This Row],[SERVICIO]]="NORMAL",3,))))</f>
        <v>3.5</v>
      </c>
      <c r="S1787">
        <f>IF(Tabla1[[#This Row],[SERVICIO]]="COMIDA",0.75,IF(Tabla1[[#This Row],[SERVICIO]]="CONTROLADO",2.65,IF(Tabla1[[#This Row],[SERVICIO]]="RÁPIDO",0.55,IF(Tabla1[[#This Row],[SERVICIO]]="NORMAL",1.2,))))</f>
        <v>0.75</v>
      </c>
      <c r="T1787" s="2">
        <f>IF(Tabla1[[#This Row],[KILOMETROS ADICIONALES]]=0,Tabla1[[#This Row],[KILOMETROS]]*Tabla1[[#This Row],[COSTO NORMAL]],Tabla1[[#This Row],[COSTO NORMAL]]*Tabla1[[#This Row],[KILOMETROS HASTA]])</f>
        <v>10.5</v>
      </c>
      <c r="U1787" s="2">
        <f>Tabla1[[#This Row],[KILOMETROS ADICIONALES]]*Tabla1[[#This Row],[COSTO ADICIONAL]]</f>
        <v>13.32</v>
      </c>
      <c r="V1787">
        <v>60.31</v>
      </c>
      <c r="W1787" s="2">
        <f>Tabla1[[#This Row],[COSTO NORMAL2]]+Tabla1[[#This Row],[COSTO ADICIONAL2]]</f>
        <v>23.82</v>
      </c>
    </row>
    <row r="1788" spans="1:23" x14ac:dyDescent="0.25">
      <c r="A1788" t="s">
        <v>482</v>
      </c>
      <c r="B1788" t="s">
        <v>2915</v>
      </c>
      <c r="C1788" t="s">
        <v>10879</v>
      </c>
      <c r="D1788" t="s">
        <v>13</v>
      </c>
      <c r="E1788" t="s">
        <v>14845</v>
      </c>
      <c r="F1788" t="s">
        <v>14</v>
      </c>
      <c r="G1788" t="s">
        <v>15</v>
      </c>
      <c r="H1788" t="s">
        <v>482</v>
      </c>
      <c r="I1788" t="s">
        <v>2916</v>
      </c>
      <c r="J1788" t="str">
        <f>MID(Tabla1[[#This Row],[HORA2]],1,2)</f>
        <v>16</v>
      </c>
      <c r="K1788" t="s">
        <v>35</v>
      </c>
      <c r="L1788" t="s">
        <v>43</v>
      </c>
      <c r="M1788" t="s">
        <v>14867</v>
      </c>
      <c r="N1788" t="s">
        <v>22</v>
      </c>
      <c r="O1788">
        <v>8.2200000000000006</v>
      </c>
      <c r="P17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4.4700000000000006</v>
      </c>
      <c r="Q1788">
        <f>IF(Tabla1[[#This Row],[SERVICIO]]="COMIDA",3,IF(Tabla1[[#This Row],[SERVICIO]]="CONTROLADO",12,IF(Tabla1[[#This Row],[SERVICIO]]="RÁPIDO",3.75,IF(Tabla1[[#This Row],[SERVICIO]]="NORMAL",2.5,))))</f>
        <v>3.75</v>
      </c>
      <c r="R1788">
        <f>IF(Tabla1[[#This Row],[SERVICIO]]="COMIDA",3.5,IF(Tabla1[[#This Row],[SERVICIO]]="CONTROLADO",8,IF(Tabla1[[#This Row],[SERVICIO]]="RÁPIDO",4.5,IF(Tabla1[[#This Row],[SERVICIO]]="NORMAL",3,))))</f>
        <v>4.5</v>
      </c>
      <c r="S17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8" s="2">
        <f>IF(Tabla1[[#This Row],[KILOMETROS ADICIONALES]]=0,Tabla1[[#This Row],[KILOMETROS]]*Tabla1[[#This Row],[COSTO NORMAL]],Tabla1[[#This Row],[COSTO NORMAL]]*Tabla1[[#This Row],[KILOMETROS HASTA]])</f>
        <v>16.875</v>
      </c>
      <c r="U1788" s="2">
        <f>Tabla1[[#This Row],[KILOMETROS ADICIONALES]]*Tabla1[[#This Row],[COSTO ADICIONAL]]</f>
        <v>2.4585000000000004</v>
      </c>
      <c r="V1788">
        <v>151.35</v>
      </c>
      <c r="W1788" s="2">
        <f>Tabla1[[#This Row],[COSTO NORMAL2]]+Tabla1[[#This Row],[COSTO ADICIONAL2]]</f>
        <v>19.333500000000001</v>
      </c>
    </row>
    <row r="1789" spans="1:23" x14ac:dyDescent="0.25">
      <c r="A1789" t="s">
        <v>482</v>
      </c>
      <c r="B1789" t="s">
        <v>2917</v>
      </c>
      <c r="C1789" t="s">
        <v>10880</v>
      </c>
      <c r="D1789" t="s">
        <v>13</v>
      </c>
      <c r="E1789" t="s">
        <v>14845</v>
      </c>
      <c r="F1789" t="s">
        <v>14</v>
      </c>
      <c r="G1789" t="s">
        <v>15</v>
      </c>
      <c r="H1789" t="s">
        <v>482</v>
      </c>
      <c r="I1789" t="s">
        <v>2918</v>
      </c>
      <c r="J1789" t="str">
        <f>MID(Tabla1[[#This Row],[HORA2]],1,2)</f>
        <v>15</v>
      </c>
      <c r="K1789" t="s">
        <v>35</v>
      </c>
      <c r="L1789" t="s">
        <v>79</v>
      </c>
      <c r="M1789" t="s">
        <v>14867</v>
      </c>
      <c r="N1789" t="s">
        <v>22</v>
      </c>
      <c r="O1789">
        <v>7.79</v>
      </c>
      <c r="P17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4.04</v>
      </c>
      <c r="Q1789">
        <f>IF(Tabla1[[#This Row],[SERVICIO]]="COMIDA",3,IF(Tabla1[[#This Row],[SERVICIO]]="CONTROLADO",12,IF(Tabla1[[#This Row],[SERVICIO]]="RÁPIDO",3.75,IF(Tabla1[[#This Row],[SERVICIO]]="NORMAL",2.5,))))</f>
        <v>3.75</v>
      </c>
      <c r="R1789">
        <f>IF(Tabla1[[#This Row],[SERVICIO]]="COMIDA",3.5,IF(Tabla1[[#This Row],[SERVICIO]]="CONTROLADO",8,IF(Tabla1[[#This Row],[SERVICIO]]="RÁPIDO",4.5,IF(Tabla1[[#This Row],[SERVICIO]]="NORMAL",3,))))</f>
        <v>4.5</v>
      </c>
      <c r="S17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89" s="2">
        <f>IF(Tabla1[[#This Row],[KILOMETROS ADICIONALES]]=0,Tabla1[[#This Row],[KILOMETROS]]*Tabla1[[#This Row],[COSTO NORMAL]],Tabla1[[#This Row],[COSTO NORMAL]]*Tabla1[[#This Row],[KILOMETROS HASTA]])</f>
        <v>16.875</v>
      </c>
      <c r="U1789" s="2">
        <f>Tabla1[[#This Row],[KILOMETROS ADICIONALES]]*Tabla1[[#This Row],[COSTO ADICIONAL]]</f>
        <v>2.2220000000000004</v>
      </c>
      <c r="V1789">
        <v>157.86000000000001</v>
      </c>
      <c r="W1789" s="2">
        <f>Tabla1[[#This Row],[COSTO NORMAL2]]+Tabla1[[#This Row],[COSTO ADICIONAL2]]</f>
        <v>19.097000000000001</v>
      </c>
    </row>
    <row r="1790" spans="1:23" x14ac:dyDescent="0.25">
      <c r="A1790" t="s">
        <v>482</v>
      </c>
      <c r="B1790" t="s">
        <v>2919</v>
      </c>
      <c r="C1790" t="s">
        <v>10881</v>
      </c>
      <c r="D1790" t="s">
        <v>13</v>
      </c>
      <c r="E1790" t="s">
        <v>14845</v>
      </c>
      <c r="F1790" t="s">
        <v>14</v>
      </c>
      <c r="G1790" t="s">
        <v>15</v>
      </c>
      <c r="H1790" t="s">
        <v>482</v>
      </c>
      <c r="I1790" t="s">
        <v>2920</v>
      </c>
      <c r="J1790" t="str">
        <f>MID(Tabla1[[#This Row],[HORA2]],1,2)</f>
        <v>16</v>
      </c>
      <c r="K1790" t="s">
        <v>153</v>
      </c>
      <c r="L1790" t="s">
        <v>94</v>
      </c>
      <c r="M1790" t="s">
        <v>14867</v>
      </c>
      <c r="N1790" t="s">
        <v>22</v>
      </c>
      <c r="O1790">
        <v>13.86</v>
      </c>
      <c r="P17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10.11</v>
      </c>
      <c r="Q1790">
        <f>IF(Tabla1[[#This Row],[SERVICIO]]="COMIDA",3,IF(Tabla1[[#This Row],[SERVICIO]]="CONTROLADO",12,IF(Tabla1[[#This Row],[SERVICIO]]="RÁPIDO",3.75,IF(Tabla1[[#This Row],[SERVICIO]]="NORMAL",2.5,))))</f>
        <v>3.75</v>
      </c>
      <c r="R1790">
        <f>IF(Tabla1[[#This Row],[SERVICIO]]="COMIDA",3.5,IF(Tabla1[[#This Row],[SERVICIO]]="CONTROLADO",8,IF(Tabla1[[#This Row],[SERVICIO]]="RÁPIDO",4.5,IF(Tabla1[[#This Row],[SERVICIO]]="NORMAL",3,))))</f>
        <v>4.5</v>
      </c>
      <c r="S17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0" s="2">
        <f>IF(Tabla1[[#This Row],[KILOMETROS ADICIONALES]]=0,Tabla1[[#This Row],[KILOMETROS]]*Tabla1[[#This Row],[COSTO NORMAL]],Tabla1[[#This Row],[COSTO NORMAL]]*Tabla1[[#This Row],[KILOMETROS HASTA]])</f>
        <v>16.875</v>
      </c>
      <c r="U1790" s="2">
        <f>Tabla1[[#This Row],[KILOMETROS ADICIONALES]]*Tabla1[[#This Row],[COSTO ADICIONAL]]</f>
        <v>5.5605000000000002</v>
      </c>
      <c r="V1790">
        <v>132.22999999999999</v>
      </c>
      <c r="W1790" s="2">
        <f>Tabla1[[#This Row],[COSTO NORMAL2]]+Tabla1[[#This Row],[COSTO ADICIONAL2]]</f>
        <v>22.435500000000001</v>
      </c>
    </row>
    <row r="1791" spans="1:23" x14ac:dyDescent="0.25">
      <c r="A1791" t="s">
        <v>482</v>
      </c>
      <c r="B1791" t="s">
        <v>2921</v>
      </c>
      <c r="C1791" t="s">
        <v>10882</v>
      </c>
      <c r="D1791" t="s">
        <v>13</v>
      </c>
      <c r="E1791" t="s">
        <v>14845</v>
      </c>
      <c r="F1791" t="s">
        <v>14</v>
      </c>
      <c r="G1791" t="s">
        <v>15</v>
      </c>
      <c r="H1791" t="s">
        <v>482</v>
      </c>
      <c r="I1791" t="s">
        <v>2922</v>
      </c>
      <c r="J1791" t="str">
        <f>MID(Tabla1[[#This Row],[HORA2]],1,2)</f>
        <v>16</v>
      </c>
      <c r="K1791" t="s">
        <v>26</v>
      </c>
      <c r="L1791" t="s">
        <v>27</v>
      </c>
      <c r="M1791" t="s">
        <v>14867</v>
      </c>
      <c r="N1791" t="s">
        <v>22</v>
      </c>
      <c r="O1791">
        <v>9.2899999999999991</v>
      </c>
      <c r="P17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5.5399999999999991</v>
      </c>
      <c r="Q1791">
        <f>IF(Tabla1[[#This Row],[SERVICIO]]="COMIDA",3,IF(Tabla1[[#This Row],[SERVICIO]]="CONTROLADO",12,IF(Tabla1[[#This Row],[SERVICIO]]="RÁPIDO",3.75,IF(Tabla1[[#This Row],[SERVICIO]]="NORMAL",2.5,))))</f>
        <v>3.75</v>
      </c>
      <c r="R1791">
        <f>IF(Tabla1[[#This Row],[SERVICIO]]="COMIDA",3.5,IF(Tabla1[[#This Row],[SERVICIO]]="CONTROLADO",8,IF(Tabla1[[#This Row],[SERVICIO]]="RÁPIDO",4.5,IF(Tabla1[[#This Row],[SERVICIO]]="NORMAL",3,))))</f>
        <v>4.5</v>
      </c>
      <c r="S17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1" s="2">
        <f>IF(Tabla1[[#This Row],[KILOMETROS ADICIONALES]]=0,Tabla1[[#This Row],[KILOMETROS]]*Tabla1[[#This Row],[COSTO NORMAL]],Tabla1[[#This Row],[COSTO NORMAL]]*Tabla1[[#This Row],[KILOMETROS HASTA]])</f>
        <v>16.875</v>
      </c>
      <c r="U1791" s="2">
        <f>Tabla1[[#This Row],[KILOMETROS ADICIONALES]]*Tabla1[[#This Row],[COSTO ADICIONAL]]</f>
        <v>3.0469999999999997</v>
      </c>
      <c r="V1791">
        <v>78.5</v>
      </c>
      <c r="W1791" s="2">
        <f>Tabla1[[#This Row],[COSTO NORMAL2]]+Tabla1[[#This Row],[COSTO ADICIONAL2]]</f>
        <v>19.922000000000001</v>
      </c>
    </row>
    <row r="1792" spans="1:23" x14ac:dyDescent="0.25">
      <c r="A1792" t="s">
        <v>482</v>
      </c>
      <c r="B1792" t="s">
        <v>2923</v>
      </c>
      <c r="C1792" t="s">
        <v>10883</v>
      </c>
      <c r="D1792" t="s">
        <v>13</v>
      </c>
      <c r="E1792" t="s">
        <v>14845</v>
      </c>
      <c r="F1792" t="s">
        <v>14</v>
      </c>
      <c r="G1792" t="s">
        <v>15</v>
      </c>
      <c r="H1792" t="s">
        <v>482</v>
      </c>
      <c r="I1792" t="s">
        <v>2924</v>
      </c>
      <c r="J1792" t="str">
        <f>MID(Tabla1[[#This Row],[HORA2]],1,2)</f>
        <v>15</v>
      </c>
      <c r="K1792" t="s">
        <v>26</v>
      </c>
      <c r="L1792" t="s">
        <v>19</v>
      </c>
      <c r="M1792" t="s">
        <v>14867</v>
      </c>
      <c r="N1792" t="s">
        <v>22</v>
      </c>
      <c r="O1792">
        <v>7.86</v>
      </c>
      <c r="P17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1792">
        <f>IF(Tabla1[[#This Row],[SERVICIO]]="COMIDA",3,IF(Tabla1[[#This Row],[SERVICIO]]="CONTROLADO",12,IF(Tabla1[[#This Row],[SERVICIO]]="RÁPIDO",3.75,IF(Tabla1[[#This Row],[SERVICIO]]="NORMAL",2.5,))))</f>
        <v>3.75</v>
      </c>
      <c r="R1792">
        <f>IF(Tabla1[[#This Row],[SERVICIO]]="COMIDA",3.5,IF(Tabla1[[#This Row],[SERVICIO]]="CONTROLADO",8,IF(Tabla1[[#This Row],[SERVICIO]]="RÁPIDO",4.5,IF(Tabla1[[#This Row],[SERVICIO]]="NORMAL",3,))))</f>
        <v>4.5</v>
      </c>
      <c r="S17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2" s="2">
        <f>IF(Tabla1[[#This Row],[KILOMETROS ADICIONALES]]=0,Tabla1[[#This Row],[KILOMETROS]]*Tabla1[[#This Row],[COSTO NORMAL]],Tabla1[[#This Row],[COSTO NORMAL]]*Tabla1[[#This Row],[KILOMETROS HASTA]])</f>
        <v>16.875</v>
      </c>
      <c r="U1792" s="2">
        <f>Tabla1[[#This Row],[KILOMETROS ADICIONALES]]*Tabla1[[#This Row],[COSTO ADICIONAL]]</f>
        <v>2.2605000000000004</v>
      </c>
      <c r="V1792">
        <v>152.03</v>
      </c>
      <c r="W1792" s="2">
        <f>Tabla1[[#This Row],[COSTO NORMAL2]]+Tabla1[[#This Row],[COSTO ADICIONAL2]]</f>
        <v>19.1355</v>
      </c>
    </row>
    <row r="1793" spans="1:23" x14ac:dyDescent="0.25">
      <c r="A1793" t="s">
        <v>482</v>
      </c>
      <c r="B1793" t="s">
        <v>2925</v>
      </c>
      <c r="C1793" t="s">
        <v>10884</v>
      </c>
      <c r="D1793" t="s">
        <v>13</v>
      </c>
      <c r="E1793" t="s">
        <v>14845</v>
      </c>
      <c r="F1793" t="s">
        <v>14</v>
      </c>
      <c r="G1793" t="s">
        <v>15</v>
      </c>
      <c r="H1793" t="s">
        <v>482</v>
      </c>
      <c r="I1793" t="s">
        <v>2421</v>
      </c>
      <c r="J1793" t="str">
        <f>MID(Tabla1[[#This Row],[HORA2]],1,2)</f>
        <v>16</v>
      </c>
      <c r="K1793" t="s">
        <v>26</v>
      </c>
      <c r="L1793" t="s">
        <v>27</v>
      </c>
      <c r="M1793" t="s">
        <v>14867</v>
      </c>
      <c r="N1793" t="s">
        <v>22</v>
      </c>
      <c r="O1793">
        <v>19.920000000000002</v>
      </c>
      <c r="P17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16.170000000000002</v>
      </c>
      <c r="Q1793">
        <f>IF(Tabla1[[#This Row],[SERVICIO]]="COMIDA",3,IF(Tabla1[[#This Row],[SERVICIO]]="CONTROLADO",12,IF(Tabla1[[#This Row],[SERVICIO]]="RÁPIDO",3.75,IF(Tabla1[[#This Row],[SERVICIO]]="NORMAL",2.5,))))</f>
        <v>3.75</v>
      </c>
      <c r="R1793">
        <f>IF(Tabla1[[#This Row],[SERVICIO]]="COMIDA",3.5,IF(Tabla1[[#This Row],[SERVICIO]]="CONTROLADO",8,IF(Tabla1[[#This Row],[SERVICIO]]="RÁPIDO",4.5,IF(Tabla1[[#This Row],[SERVICIO]]="NORMAL",3,))))</f>
        <v>4.5</v>
      </c>
      <c r="S17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3" s="2">
        <f>IF(Tabla1[[#This Row],[KILOMETROS ADICIONALES]]=0,Tabla1[[#This Row],[KILOMETROS]]*Tabla1[[#This Row],[COSTO NORMAL]],Tabla1[[#This Row],[COSTO NORMAL]]*Tabla1[[#This Row],[KILOMETROS HASTA]])</f>
        <v>16.875</v>
      </c>
      <c r="U1793" s="2">
        <f>Tabla1[[#This Row],[KILOMETROS ADICIONALES]]*Tabla1[[#This Row],[COSTO ADICIONAL]]</f>
        <v>8.8935000000000013</v>
      </c>
      <c r="V1793">
        <v>247.81</v>
      </c>
      <c r="W1793" s="2">
        <f>Tabla1[[#This Row],[COSTO NORMAL2]]+Tabla1[[#This Row],[COSTO ADICIONAL2]]</f>
        <v>25.768500000000003</v>
      </c>
    </row>
    <row r="1794" spans="1:23" x14ac:dyDescent="0.25">
      <c r="A1794" t="s">
        <v>482</v>
      </c>
      <c r="B1794" t="s">
        <v>2926</v>
      </c>
      <c r="C1794" t="s">
        <v>10885</v>
      </c>
      <c r="D1794" t="s">
        <v>13</v>
      </c>
      <c r="E1794" t="s">
        <v>14845</v>
      </c>
      <c r="F1794" t="s">
        <v>14</v>
      </c>
      <c r="G1794" t="s">
        <v>15</v>
      </c>
      <c r="H1794" t="s">
        <v>482</v>
      </c>
      <c r="I1794" t="s">
        <v>2927</v>
      </c>
      <c r="J1794" t="str">
        <f>MID(Tabla1[[#This Row],[HORA2]],1,2)</f>
        <v>16</v>
      </c>
      <c r="K1794" t="s">
        <v>26</v>
      </c>
      <c r="L1794" t="s">
        <v>27</v>
      </c>
      <c r="M1794" t="s">
        <v>14867</v>
      </c>
      <c r="N1794" t="s">
        <v>22</v>
      </c>
      <c r="O1794">
        <v>3.06</v>
      </c>
      <c r="P17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94">
        <f>IF(Tabla1[[#This Row],[SERVICIO]]="COMIDA",3,IF(Tabla1[[#This Row],[SERVICIO]]="CONTROLADO",12,IF(Tabla1[[#This Row],[SERVICIO]]="RÁPIDO",3.75,IF(Tabla1[[#This Row],[SERVICIO]]="NORMAL",2.5,))))</f>
        <v>3.75</v>
      </c>
      <c r="R1794">
        <f>IF(Tabla1[[#This Row],[SERVICIO]]="COMIDA",3.5,IF(Tabla1[[#This Row],[SERVICIO]]="CONTROLADO",8,IF(Tabla1[[#This Row],[SERVICIO]]="RÁPIDO",4.5,IF(Tabla1[[#This Row],[SERVICIO]]="NORMAL",3,))))</f>
        <v>4.5</v>
      </c>
      <c r="S17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4" s="2">
        <f>IF(Tabla1[[#This Row],[KILOMETROS ADICIONALES]]=0,Tabla1[[#This Row],[KILOMETROS]]*Tabla1[[#This Row],[COSTO NORMAL]],Tabla1[[#This Row],[COSTO NORMAL]]*Tabla1[[#This Row],[KILOMETROS HASTA]])</f>
        <v>13.77</v>
      </c>
      <c r="U1794" s="2">
        <f>Tabla1[[#This Row],[KILOMETROS ADICIONALES]]*Tabla1[[#This Row],[COSTO ADICIONAL]]</f>
        <v>0</v>
      </c>
      <c r="V1794">
        <v>222.9</v>
      </c>
      <c r="W1794" s="2">
        <f>Tabla1[[#This Row],[COSTO NORMAL2]]+Tabla1[[#This Row],[COSTO ADICIONAL2]]</f>
        <v>13.77</v>
      </c>
    </row>
    <row r="1795" spans="1:23" x14ac:dyDescent="0.25">
      <c r="A1795" t="s">
        <v>482</v>
      </c>
      <c r="B1795" t="s">
        <v>2928</v>
      </c>
      <c r="C1795" t="s">
        <v>10886</v>
      </c>
      <c r="D1795" t="s">
        <v>13</v>
      </c>
      <c r="E1795" t="s">
        <v>14845</v>
      </c>
      <c r="F1795" t="s">
        <v>14</v>
      </c>
      <c r="G1795" t="s">
        <v>15</v>
      </c>
      <c r="H1795" t="s">
        <v>482</v>
      </c>
      <c r="I1795" t="s">
        <v>2929</v>
      </c>
      <c r="J1795" t="str">
        <f>MID(Tabla1[[#This Row],[HORA2]],1,2)</f>
        <v>15</v>
      </c>
      <c r="K1795" t="s">
        <v>35</v>
      </c>
      <c r="L1795" t="s">
        <v>35</v>
      </c>
      <c r="M1795" t="s">
        <v>14867</v>
      </c>
      <c r="N1795" t="s">
        <v>22</v>
      </c>
      <c r="O1795">
        <v>11.95</v>
      </c>
      <c r="P17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8.1999999999999993</v>
      </c>
      <c r="Q1795">
        <f>IF(Tabla1[[#This Row],[SERVICIO]]="COMIDA",3,IF(Tabla1[[#This Row],[SERVICIO]]="CONTROLADO",12,IF(Tabla1[[#This Row],[SERVICIO]]="RÁPIDO",3.75,IF(Tabla1[[#This Row],[SERVICIO]]="NORMAL",2.5,))))</f>
        <v>3.75</v>
      </c>
      <c r="R1795">
        <f>IF(Tabla1[[#This Row],[SERVICIO]]="COMIDA",3.5,IF(Tabla1[[#This Row],[SERVICIO]]="CONTROLADO",8,IF(Tabla1[[#This Row],[SERVICIO]]="RÁPIDO",4.5,IF(Tabla1[[#This Row],[SERVICIO]]="NORMAL",3,))))</f>
        <v>4.5</v>
      </c>
      <c r="S17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5" s="2">
        <f>IF(Tabla1[[#This Row],[KILOMETROS ADICIONALES]]=0,Tabla1[[#This Row],[KILOMETROS]]*Tabla1[[#This Row],[COSTO NORMAL]],Tabla1[[#This Row],[COSTO NORMAL]]*Tabla1[[#This Row],[KILOMETROS HASTA]])</f>
        <v>16.875</v>
      </c>
      <c r="U1795" s="2">
        <f>Tabla1[[#This Row],[KILOMETROS ADICIONALES]]*Tabla1[[#This Row],[COSTO ADICIONAL]]</f>
        <v>4.51</v>
      </c>
      <c r="V1795">
        <v>96.89</v>
      </c>
      <c r="W1795" s="2">
        <f>Tabla1[[#This Row],[COSTO NORMAL2]]+Tabla1[[#This Row],[COSTO ADICIONAL2]]</f>
        <v>21.384999999999998</v>
      </c>
    </row>
    <row r="1796" spans="1:23" x14ac:dyDescent="0.25">
      <c r="A1796" t="s">
        <v>482</v>
      </c>
      <c r="B1796" t="s">
        <v>2930</v>
      </c>
      <c r="C1796" t="s">
        <v>10887</v>
      </c>
      <c r="D1796" t="s">
        <v>13</v>
      </c>
      <c r="E1796" t="s">
        <v>14845</v>
      </c>
      <c r="F1796" t="s">
        <v>14</v>
      </c>
      <c r="G1796" t="s">
        <v>15</v>
      </c>
      <c r="H1796" t="s">
        <v>482</v>
      </c>
      <c r="I1796" t="s">
        <v>2931</v>
      </c>
      <c r="J1796" t="str">
        <f>MID(Tabla1[[#This Row],[HORA2]],1,2)</f>
        <v>16</v>
      </c>
      <c r="K1796" t="s">
        <v>35</v>
      </c>
      <c r="L1796" t="s">
        <v>35</v>
      </c>
      <c r="M1796" t="s">
        <v>14867</v>
      </c>
      <c r="N1796" t="s">
        <v>22</v>
      </c>
      <c r="O1796">
        <v>5.87</v>
      </c>
      <c r="P17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2.12</v>
      </c>
      <c r="Q1796">
        <f>IF(Tabla1[[#This Row],[SERVICIO]]="COMIDA",3,IF(Tabla1[[#This Row],[SERVICIO]]="CONTROLADO",12,IF(Tabla1[[#This Row],[SERVICIO]]="RÁPIDO",3.75,IF(Tabla1[[#This Row],[SERVICIO]]="NORMAL",2.5,))))</f>
        <v>3.75</v>
      </c>
      <c r="R1796">
        <f>IF(Tabla1[[#This Row],[SERVICIO]]="COMIDA",3.5,IF(Tabla1[[#This Row],[SERVICIO]]="CONTROLADO",8,IF(Tabla1[[#This Row],[SERVICIO]]="RÁPIDO",4.5,IF(Tabla1[[#This Row],[SERVICIO]]="NORMAL",3,))))</f>
        <v>4.5</v>
      </c>
      <c r="S17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6" s="2">
        <f>IF(Tabla1[[#This Row],[KILOMETROS ADICIONALES]]=0,Tabla1[[#This Row],[KILOMETROS]]*Tabla1[[#This Row],[COSTO NORMAL]],Tabla1[[#This Row],[COSTO NORMAL]]*Tabla1[[#This Row],[KILOMETROS HASTA]])</f>
        <v>16.875</v>
      </c>
      <c r="U1796" s="2">
        <f>Tabla1[[#This Row],[KILOMETROS ADICIONALES]]*Tabla1[[#This Row],[COSTO ADICIONAL]]</f>
        <v>1.1660000000000001</v>
      </c>
      <c r="V1796">
        <v>15.31</v>
      </c>
      <c r="W1796" s="2">
        <f>Tabla1[[#This Row],[COSTO NORMAL2]]+Tabla1[[#This Row],[COSTO ADICIONAL2]]</f>
        <v>18.041</v>
      </c>
    </row>
    <row r="1797" spans="1:23" x14ac:dyDescent="0.25">
      <c r="A1797" t="s">
        <v>482</v>
      </c>
      <c r="B1797" t="s">
        <v>2932</v>
      </c>
      <c r="C1797" t="s">
        <v>10888</v>
      </c>
      <c r="D1797" t="s">
        <v>13</v>
      </c>
      <c r="E1797" t="s">
        <v>14847</v>
      </c>
      <c r="F1797" t="s">
        <v>14</v>
      </c>
      <c r="G1797" t="s">
        <v>15</v>
      </c>
      <c r="H1797" t="s">
        <v>482</v>
      </c>
      <c r="I1797" t="s">
        <v>2933</v>
      </c>
      <c r="J1797" t="str">
        <f>MID(Tabla1[[#This Row],[HORA2]],1,2)</f>
        <v>16</v>
      </c>
      <c r="K1797" t="s">
        <v>43</v>
      </c>
      <c r="L1797" t="s">
        <v>35</v>
      </c>
      <c r="M1797" t="s">
        <v>14867</v>
      </c>
      <c r="N1797" t="s">
        <v>22</v>
      </c>
      <c r="O1797">
        <v>1.08</v>
      </c>
      <c r="P17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97">
        <f>IF(Tabla1[[#This Row],[SERVICIO]]="COMIDA",3,IF(Tabla1[[#This Row],[SERVICIO]]="CONTROLADO",12,IF(Tabla1[[#This Row],[SERVICIO]]="RÁPIDO",3.75,IF(Tabla1[[#This Row],[SERVICIO]]="NORMAL",2.5,))))</f>
        <v>3</v>
      </c>
      <c r="R1797">
        <f>IF(Tabla1[[#This Row],[SERVICIO]]="COMIDA",3.5,IF(Tabla1[[#This Row],[SERVICIO]]="CONTROLADO",8,IF(Tabla1[[#This Row],[SERVICIO]]="RÁPIDO",4.5,IF(Tabla1[[#This Row],[SERVICIO]]="NORMAL",3,))))</f>
        <v>3.5</v>
      </c>
      <c r="S1797">
        <f>IF(Tabla1[[#This Row],[SERVICIO]]="COMIDA",0.75,IF(Tabla1[[#This Row],[SERVICIO]]="CONTROLADO",2.65,IF(Tabla1[[#This Row],[SERVICIO]]="RÁPIDO",0.55,IF(Tabla1[[#This Row],[SERVICIO]]="NORMAL",1.2,))))</f>
        <v>0.75</v>
      </c>
      <c r="T1797" s="2">
        <f>IF(Tabla1[[#This Row],[KILOMETROS ADICIONALES]]=0,Tabla1[[#This Row],[KILOMETROS]]*Tabla1[[#This Row],[COSTO NORMAL]],Tabla1[[#This Row],[COSTO NORMAL]]*Tabla1[[#This Row],[KILOMETROS HASTA]])</f>
        <v>3.7800000000000002</v>
      </c>
      <c r="U1797" s="2">
        <f>Tabla1[[#This Row],[KILOMETROS ADICIONALES]]*Tabla1[[#This Row],[COSTO ADICIONAL]]</f>
        <v>0</v>
      </c>
      <c r="V1797">
        <v>194.57</v>
      </c>
      <c r="W1797" s="2">
        <f>Tabla1[[#This Row],[COSTO NORMAL2]]+Tabla1[[#This Row],[COSTO ADICIONAL2]]</f>
        <v>3.7800000000000002</v>
      </c>
    </row>
    <row r="1798" spans="1:23" x14ac:dyDescent="0.25">
      <c r="A1798" t="s">
        <v>482</v>
      </c>
      <c r="B1798" t="s">
        <v>2934</v>
      </c>
      <c r="C1798" t="s">
        <v>10889</v>
      </c>
      <c r="D1798" t="s">
        <v>13</v>
      </c>
      <c r="E1798" t="s">
        <v>14847</v>
      </c>
      <c r="F1798" t="s">
        <v>14</v>
      </c>
      <c r="G1798" t="s">
        <v>15</v>
      </c>
      <c r="H1798" t="s">
        <v>482</v>
      </c>
      <c r="I1798" t="s">
        <v>2935</v>
      </c>
      <c r="J1798" t="str">
        <f>MID(Tabla1[[#This Row],[HORA2]],1,2)</f>
        <v>16</v>
      </c>
      <c r="K1798" t="s">
        <v>19</v>
      </c>
      <c r="L1798" t="s">
        <v>92</v>
      </c>
      <c r="M1798" t="s">
        <v>14867</v>
      </c>
      <c r="N1798" t="s">
        <v>22</v>
      </c>
      <c r="O1798">
        <v>1.87</v>
      </c>
      <c r="P17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798">
        <f>IF(Tabla1[[#This Row],[SERVICIO]]="COMIDA",3,IF(Tabla1[[#This Row],[SERVICIO]]="CONTROLADO",12,IF(Tabla1[[#This Row],[SERVICIO]]="RÁPIDO",3.75,IF(Tabla1[[#This Row],[SERVICIO]]="NORMAL",2.5,))))</f>
        <v>3</v>
      </c>
      <c r="R1798">
        <f>IF(Tabla1[[#This Row],[SERVICIO]]="COMIDA",3.5,IF(Tabla1[[#This Row],[SERVICIO]]="CONTROLADO",8,IF(Tabla1[[#This Row],[SERVICIO]]="RÁPIDO",4.5,IF(Tabla1[[#This Row],[SERVICIO]]="NORMAL",3,))))</f>
        <v>3.5</v>
      </c>
      <c r="S1798">
        <f>IF(Tabla1[[#This Row],[SERVICIO]]="COMIDA",0.75,IF(Tabla1[[#This Row],[SERVICIO]]="CONTROLADO",2.65,IF(Tabla1[[#This Row],[SERVICIO]]="RÁPIDO",0.55,IF(Tabla1[[#This Row],[SERVICIO]]="NORMAL",1.2,))))</f>
        <v>0.75</v>
      </c>
      <c r="T1798" s="2">
        <f>IF(Tabla1[[#This Row],[KILOMETROS ADICIONALES]]=0,Tabla1[[#This Row],[KILOMETROS]]*Tabla1[[#This Row],[COSTO NORMAL]],Tabla1[[#This Row],[COSTO NORMAL]]*Tabla1[[#This Row],[KILOMETROS HASTA]])</f>
        <v>6.5449999999999999</v>
      </c>
      <c r="U1798" s="2">
        <f>Tabla1[[#This Row],[KILOMETROS ADICIONALES]]*Tabla1[[#This Row],[COSTO ADICIONAL]]</f>
        <v>0</v>
      </c>
      <c r="V1798">
        <v>190.24</v>
      </c>
      <c r="W1798" s="2">
        <f>Tabla1[[#This Row],[COSTO NORMAL2]]+Tabla1[[#This Row],[COSTO ADICIONAL2]]</f>
        <v>6.5449999999999999</v>
      </c>
    </row>
    <row r="1799" spans="1:23" x14ac:dyDescent="0.25">
      <c r="A1799" t="s">
        <v>482</v>
      </c>
      <c r="B1799" t="s">
        <v>2936</v>
      </c>
      <c r="C1799" t="s">
        <v>10890</v>
      </c>
      <c r="D1799" t="s">
        <v>13</v>
      </c>
      <c r="E1799" t="s">
        <v>14845</v>
      </c>
      <c r="F1799" t="s">
        <v>14</v>
      </c>
      <c r="G1799" t="s">
        <v>15</v>
      </c>
      <c r="H1799" t="s">
        <v>482</v>
      </c>
      <c r="I1799" t="s">
        <v>2937</v>
      </c>
      <c r="J1799" t="str">
        <f>MID(Tabla1[[#This Row],[HORA2]],1,2)</f>
        <v>17</v>
      </c>
      <c r="K1799" t="s">
        <v>35</v>
      </c>
      <c r="L1799" t="s">
        <v>49</v>
      </c>
      <c r="M1799" t="s">
        <v>14867</v>
      </c>
      <c r="N1799" t="s">
        <v>22</v>
      </c>
      <c r="O1799">
        <v>12.55</v>
      </c>
      <c r="P17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8.8000000000000007</v>
      </c>
      <c r="Q1799">
        <f>IF(Tabla1[[#This Row],[SERVICIO]]="COMIDA",3,IF(Tabla1[[#This Row],[SERVICIO]]="CONTROLADO",12,IF(Tabla1[[#This Row],[SERVICIO]]="RÁPIDO",3.75,IF(Tabla1[[#This Row],[SERVICIO]]="NORMAL",2.5,))))</f>
        <v>3.75</v>
      </c>
      <c r="R1799">
        <f>IF(Tabla1[[#This Row],[SERVICIO]]="COMIDA",3.5,IF(Tabla1[[#This Row],[SERVICIO]]="CONTROLADO",8,IF(Tabla1[[#This Row],[SERVICIO]]="RÁPIDO",4.5,IF(Tabla1[[#This Row],[SERVICIO]]="NORMAL",3,))))</f>
        <v>4.5</v>
      </c>
      <c r="S17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799" s="2">
        <f>IF(Tabla1[[#This Row],[KILOMETROS ADICIONALES]]=0,Tabla1[[#This Row],[KILOMETROS]]*Tabla1[[#This Row],[COSTO NORMAL]],Tabla1[[#This Row],[COSTO NORMAL]]*Tabla1[[#This Row],[KILOMETROS HASTA]])</f>
        <v>16.875</v>
      </c>
      <c r="U1799" s="2">
        <f>Tabla1[[#This Row],[KILOMETROS ADICIONALES]]*Tabla1[[#This Row],[COSTO ADICIONAL]]</f>
        <v>4.8400000000000007</v>
      </c>
      <c r="V1799">
        <v>145.85</v>
      </c>
      <c r="W1799" s="2">
        <f>Tabla1[[#This Row],[COSTO NORMAL2]]+Tabla1[[#This Row],[COSTO ADICIONAL2]]</f>
        <v>21.715</v>
      </c>
    </row>
    <row r="1800" spans="1:23" x14ac:dyDescent="0.25">
      <c r="A1800" t="s">
        <v>482</v>
      </c>
      <c r="B1800" t="s">
        <v>2938</v>
      </c>
      <c r="C1800" t="s">
        <v>10891</v>
      </c>
      <c r="D1800" t="s">
        <v>13</v>
      </c>
      <c r="E1800" t="s">
        <v>14845</v>
      </c>
      <c r="F1800" t="s">
        <v>14</v>
      </c>
      <c r="G1800" t="s">
        <v>15</v>
      </c>
      <c r="H1800" t="s">
        <v>482</v>
      </c>
      <c r="I1800" t="s">
        <v>2939</v>
      </c>
      <c r="J1800" t="str">
        <f>MID(Tabla1[[#This Row],[HORA2]],1,2)</f>
        <v>17</v>
      </c>
      <c r="K1800" t="s">
        <v>96</v>
      </c>
      <c r="L1800" t="s">
        <v>96</v>
      </c>
      <c r="M1800" t="s">
        <v>14867</v>
      </c>
      <c r="N1800" t="s">
        <v>22</v>
      </c>
      <c r="O1800">
        <v>6.48</v>
      </c>
      <c r="P18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2.7300000000000004</v>
      </c>
      <c r="Q1800">
        <f>IF(Tabla1[[#This Row],[SERVICIO]]="COMIDA",3,IF(Tabla1[[#This Row],[SERVICIO]]="CONTROLADO",12,IF(Tabla1[[#This Row],[SERVICIO]]="RÁPIDO",3.75,IF(Tabla1[[#This Row],[SERVICIO]]="NORMAL",2.5,))))</f>
        <v>3.75</v>
      </c>
      <c r="R1800">
        <f>IF(Tabla1[[#This Row],[SERVICIO]]="COMIDA",3.5,IF(Tabla1[[#This Row],[SERVICIO]]="CONTROLADO",8,IF(Tabla1[[#This Row],[SERVICIO]]="RÁPIDO",4.5,IF(Tabla1[[#This Row],[SERVICIO]]="NORMAL",3,))))</f>
        <v>4.5</v>
      </c>
      <c r="S18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00" s="2">
        <f>IF(Tabla1[[#This Row],[KILOMETROS ADICIONALES]]=0,Tabla1[[#This Row],[KILOMETROS]]*Tabla1[[#This Row],[COSTO NORMAL]],Tabla1[[#This Row],[COSTO NORMAL]]*Tabla1[[#This Row],[KILOMETROS HASTA]])</f>
        <v>16.875</v>
      </c>
      <c r="U1800" s="2">
        <f>Tabla1[[#This Row],[KILOMETROS ADICIONALES]]*Tabla1[[#This Row],[COSTO ADICIONAL]]</f>
        <v>1.5015000000000003</v>
      </c>
      <c r="V1800">
        <v>22.05</v>
      </c>
      <c r="W1800" s="2">
        <f>Tabla1[[#This Row],[COSTO NORMAL2]]+Tabla1[[#This Row],[COSTO ADICIONAL2]]</f>
        <v>18.3765</v>
      </c>
    </row>
    <row r="1801" spans="1:23" x14ac:dyDescent="0.25">
      <c r="A1801" t="s">
        <v>482</v>
      </c>
      <c r="B1801" t="s">
        <v>2931</v>
      </c>
      <c r="C1801" t="s">
        <v>10892</v>
      </c>
      <c r="D1801" t="s">
        <v>13</v>
      </c>
      <c r="E1801" t="s">
        <v>14845</v>
      </c>
      <c r="F1801" t="s">
        <v>14</v>
      </c>
      <c r="G1801" t="s">
        <v>15</v>
      </c>
      <c r="H1801" t="s">
        <v>2276</v>
      </c>
      <c r="I1801" t="s">
        <v>2940</v>
      </c>
      <c r="J1801" t="str">
        <f>MID(Tabla1[[#This Row],[HORA2]],1,2)</f>
        <v>16</v>
      </c>
      <c r="K1801" t="s">
        <v>53</v>
      </c>
      <c r="L1801" t="s">
        <v>31</v>
      </c>
      <c r="M1801" t="s">
        <v>14867</v>
      </c>
      <c r="N1801" t="s">
        <v>22</v>
      </c>
      <c r="O1801">
        <v>5.23</v>
      </c>
      <c r="P18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1.4800000000000004</v>
      </c>
      <c r="Q1801">
        <f>IF(Tabla1[[#This Row],[SERVICIO]]="COMIDA",3,IF(Tabla1[[#This Row],[SERVICIO]]="CONTROLADO",12,IF(Tabla1[[#This Row],[SERVICIO]]="RÁPIDO",3.75,IF(Tabla1[[#This Row],[SERVICIO]]="NORMAL",2.5,))))</f>
        <v>3.75</v>
      </c>
      <c r="R1801">
        <f>IF(Tabla1[[#This Row],[SERVICIO]]="COMIDA",3.5,IF(Tabla1[[#This Row],[SERVICIO]]="CONTROLADO",8,IF(Tabla1[[#This Row],[SERVICIO]]="RÁPIDO",4.5,IF(Tabla1[[#This Row],[SERVICIO]]="NORMAL",3,))))</f>
        <v>4.5</v>
      </c>
      <c r="S18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01" s="2">
        <f>IF(Tabla1[[#This Row],[KILOMETROS ADICIONALES]]=0,Tabla1[[#This Row],[KILOMETROS]]*Tabla1[[#This Row],[COSTO NORMAL]],Tabla1[[#This Row],[COSTO NORMAL]]*Tabla1[[#This Row],[KILOMETROS HASTA]])</f>
        <v>16.875</v>
      </c>
      <c r="U1801" s="2">
        <f>Tabla1[[#This Row],[KILOMETROS ADICIONALES]]*Tabla1[[#This Row],[COSTO ADICIONAL]]</f>
        <v>0.81400000000000028</v>
      </c>
      <c r="V1801">
        <v>79.239999999999995</v>
      </c>
      <c r="W1801" s="2">
        <f>Tabla1[[#This Row],[COSTO NORMAL2]]+Tabla1[[#This Row],[COSTO ADICIONAL2]]</f>
        <v>17.689</v>
      </c>
    </row>
    <row r="1802" spans="1:23" x14ac:dyDescent="0.25">
      <c r="A1802" t="s">
        <v>482</v>
      </c>
      <c r="B1802" t="s">
        <v>2941</v>
      </c>
      <c r="C1802" t="s">
        <v>10893</v>
      </c>
      <c r="D1802" t="s">
        <v>13</v>
      </c>
      <c r="E1802" t="s">
        <v>14845</v>
      </c>
      <c r="F1802" t="s">
        <v>14</v>
      </c>
      <c r="G1802" t="s">
        <v>15</v>
      </c>
      <c r="H1802" t="s">
        <v>482</v>
      </c>
      <c r="I1802" t="s">
        <v>2942</v>
      </c>
      <c r="J1802" t="str">
        <f>MID(Tabla1[[#This Row],[HORA2]],1,2)</f>
        <v>18</v>
      </c>
      <c r="K1802" t="s">
        <v>53</v>
      </c>
      <c r="L1802" t="s">
        <v>96</v>
      </c>
      <c r="M1802" t="s">
        <v>14867</v>
      </c>
      <c r="N1802" t="s">
        <v>22</v>
      </c>
      <c r="O1802">
        <v>17.100000000000001</v>
      </c>
      <c r="P18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13.350000000000001</v>
      </c>
      <c r="Q1802">
        <f>IF(Tabla1[[#This Row],[SERVICIO]]="COMIDA",3,IF(Tabla1[[#This Row],[SERVICIO]]="CONTROLADO",12,IF(Tabla1[[#This Row],[SERVICIO]]="RÁPIDO",3.75,IF(Tabla1[[#This Row],[SERVICIO]]="NORMAL",2.5,))))</f>
        <v>3.75</v>
      </c>
      <c r="R1802">
        <f>IF(Tabla1[[#This Row],[SERVICIO]]="COMIDA",3.5,IF(Tabla1[[#This Row],[SERVICIO]]="CONTROLADO",8,IF(Tabla1[[#This Row],[SERVICIO]]="RÁPIDO",4.5,IF(Tabla1[[#This Row],[SERVICIO]]="NORMAL",3,))))</f>
        <v>4.5</v>
      </c>
      <c r="S18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02" s="2">
        <f>IF(Tabla1[[#This Row],[KILOMETROS ADICIONALES]]=0,Tabla1[[#This Row],[KILOMETROS]]*Tabla1[[#This Row],[COSTO NORMAL]],Tabla1[[#This Row],[COSTO NORMAL]]*Tabla1[[#This Row],[KILOMETROS HASTA]])</f>
        <v>16.875</v>
      </c>
      <c r="U1802" s="2">
        <f>Tabla1[[#This Row],[KILOMETROS ADICIONALES]]*Tabla1[[#This Row],[COSTO ADICIONAL]]</f>
        <v>7.3425000000000011</v>
      </c>
      <c r="V1802">
        <v>205.38</v>
      </c>
      <c r="W1802" s="2">
        <f>Tabla1[[#This Row],[COSTO NORMAL2]]+Tabla1[[#This Row],[COSTO ADICIONAL2]]</f>
        <v>24.217500000000001</v>
      </c>
    </row>
    <row r="1803" spans="1:23" x14ac:dyDescent="0.25">
      <c r="A1803" t="s">
        <v>482</v>
      </c>
      <c r="B1803" t="s">
        <v>2943</v>
      </c>
      <c r="C1803" t="s">
        <v>10894</v>
      </c>
      <c r="D1803" t="s">
        <v>13</v>
      </c>
      <c r="E1803" t="s">
        <v>14845</v>
      </c>
      <c r="F1803" t="s">
        <v>14</v>
      </c>
      <c r="G1803" t="s">
        <v>15</v>
      </c>
      <c r="H1803" t="s">
        <v>482</v>
      </c>
      <c r="I1803" t="s">
        <v>2944</v>
      </c>
      <c r="J1803" t="str">
        <f>MID(Tabla1[[#This Row],[HORA2]],1,2)</f>
        <v>17</v>
      </c>
      <c r="K1803" t="s">
        <v>19</v>
      </c>
      <c r="L1803" t="s">
        <v>94</v>
      </c>
      <c r="M1803" t="s">
        <v>14867</v>
      </c>
      <c r="N1803" t="s">
        <v>22</v>
      </c>
      <c r="O1803">
        <v>10.92</v>
      </c>
      <c r="P18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7.17</v>
      </c>
      <c r="Q1803">
        <f>IF(Tabla1[[#This Row],[SERVICIO]]="COMIDA",3,IF(Tabla1[[#This Row],[SERVICIO]]="CONTROLADO",12,IF(Tabla1[[#This Row],[SERVICIO]]="RÁPIDO",3.75,IF(Tabla1[[#This Row],[SERVICIO]]="NORMAL",2.5,))))</f>
        <v>3.75</v>
      </c>
      <c r="R1803">
        <f>IF(Tabla1[[#This Row],[SERVICIO]]="COMIDA",3.5,IF(Tabla1[[#This Row],[SERVICIO]]="CONTROLADO",8,IF(Tabla1[[#This Row],[SERVICIO]]="RÁPIDO",4.5,IF(Tabla1[[#This Row],[SERVICIO]]="NORMAL",3,))))</f>
        <v>4.5</v>
      </c>
      <c r="S18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03" s="2">
        <f>IF(Tabla1[[#This Row],[KILOMETROS ADICIONALES]]=0,Tabla1[[#This Row],[KILOMETROS]]*Tabla1[[#This Row],[COSTO NORMAL]],Tabla1[[#This Row],[COSTO NORMAL]]*Tabla1[[#This Row],[KILOMETROS HASTA]])</f>
        <v>16.875</v>
      </c>
      <c r="U1803" s="2">
        <f>Tabla1[[#This Row],[KILOMETROS ADICIONALES]]*Tabla1[[#This Row],[COSTO ADICIONAL]]</f>
        <v>3.9435000000000002</v>
      </c>
      <c r="V1803">
        <v>201.46</v>
      </c>
      <c r="W1803" s="2">
        <f>Tabla1[[#This Row],[COSTO NORMAL2]]+Tabla1[[#This Row],[COSTO ADICIONAL2]]</f>
        <v>20.8185</v>
      </c>
    </row>
    <row r="1804" spans="1:23" x14ac:dyDescent="0.25">
      <c r="A1804" t="s">
        <v>482</v>
      </c>
      <c r="B1804" t="s">
        <v>2945</v>
      </c>
      <c r="C1804" t="s">
        <v>10895</v>
      </c>
      <c r="D1804" t="s">
        <v>13</v>
      </c>
      <c r="E1804" t="s">
        <v>14847</v>
      </c>
      <c r="F1804" t="s">
        <v>76</v>
      </c>
      <c r="G1804" t="s">
        <v>15</v>
      </c>
      <c r="H1804" t="s">
        <v>482</v>
      </c>
      <c r="I1804" t="s">
        <v>2946</v>
      </c>
      <c r="J1804" t="str">
        <f>MID(Tabla1[[#This Row],[HORA2]],1,2)</f>
        <v>17</v>
      </c>
      <c r="K1804" t="s">
        <v>43</v>
      </c>
      <c r="L1804" t="s">
        <v>78</v>
      </c>
      <c r="M1804" t="s">
        <v>14867</v>
      </c>
      <c r="N1804" t="s">
        <v>22</v>
      </c>
      <c r="O1804">
        <v>13.55</v>
      </c>
      <c r="P18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10.55</v>
      </c>
      <c r="Q1804">
        <f>IF(Tabla1[[#This Row],[SERVICIO]]="COMIDA",3,IF(Tabla1[[#This Row],[SERVICIO]]="CONTROLADO",12,IF(Tabla1[[#This Row],[SERVICIO]]="RÁPIDO",3.75,IF(Tabla1[[#This Row],[SERVICIO]]="NORMAL",2.5,))))</f>
        <v>3</v>
      </c>
      <c r="R1804">
        <f>IF(Tabla1[[#This Row],[SERVICIO]]="COMIDA",3.5,IF(Tabla1[[#This Row],[SERVICIO]]="CONTROLADO",8,IF(Tabla1[[#This Row],[SERVICIO]]="RÁPIDO",4.5,IF(Tabla1[[#This Row],[SERVICIO]]="NORMAL",3,))))</f>
        <v>3.5</v>
      </c>
      <c r="S1804">
        <f>IF(Tabla1[[#This Row],[SERVICIO]]="COMIDA",0.75,IF(Tabla1[[#This Row],[SERVICIO]]="CONTROLADO",2.65,IF(Tabla1[[#This Row],[SERVICIO]]="RÁPIDO",0.55,IF(Tabla1[[#This Row],[SERVICIO]]="NORMAL",1.2,))))</f>
        <v>0.75</v>
      </c>
      <c r="T1804" s="2">
        <f>IF(Tabla1[[#This Row],[KILOMETROS ADICIONALES]]=0,Tabla1[[#This Row],[KILOMETROS]]*Tabla1[[#This Row],[COSTO NORMAL]],Tabla1[[#This Row],[COSTO NORMAL]]*Tabla1[[#This Row],[KILOMETROS HASTA]])</f>
        <v>10.5</v>
      </c>
      <c r="U1804" s="2">
        <f>Tabla1[[#This Row],[KILOMETROS ADICIONALES]]*Tabla1[[#This Row],[COSTO ADICIONAL]]</f>
        <v>7.9125000000000005</v>
      </c>
      <c r="V1804">
        <v>184.3</v>
      </c>
      <c r="W1804" s="2">
        <f>Tabla1[[#This Row],[COSTO NORMAL2]]+Tabla1[[#This Row],[COSTO ADICIONAL2]]</f>
        <v>18.412500000000001</v>
      </c>
    </row>
    <row r="1805" spans="1:23" x14ac:dyDescent="0.25">
      <c r="A1805" t="s">
        <v>482</v>
      </c>
      <c r="B1805" t="s">
        <v>2947</v>
      </c>
      <c r="C1805" t="s">
        <v>10896</v>
      </c>
      <c r="D1805" t="s">
        <v>13</v>
      </c>
      <c r="E1805" t="s">
        <v>14845</v>
      </c>
      <c r="F1805" t="s">
        <v>14</v>
      </c>
      <c r="G1805" t="s">
        <v>15</v>
      </c>
      <c r="H1805" t="s">
        <v>482</v>
      </c>
      <c r="I1805" t="s">
        <v>2948</v>
      </c>
      <c r="J1805" t="str">
        <f>MID(Tabla1[[#This Row],[HORA2]],1,2)</f>
        <v>18</v>
      </c>
      <c r="K1805" t="s">
        <v>35</v>
      </c>
      <c r="L1805" t="s">
        <v>96</v>
      </c>
      <c r="M1805" t="s">
        <v>14867</v>
      </c>
      <c r="N1805" t="s">
        <v>22</v>
      </c>
      <c r="O1805">
        <v>14.5</v>
      </c>
      <c r="P18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10.75</v>
      </c>
      <c r="Q1805">
        <f>IF(Tabla1[[#This Row],[SERVICIO]]="COMIDA",3,IF(Tabla1[[#This Row],[SERVICIO]]="CONTROLADO",12,IF(Tabla1[[#This Row],[SERVICIO]]="RÁPIDO",3.75,IF(Tabla1[[#This Row],[SERVICIO]]="NORMAL",2.5,))))</f>
        <v>3.75</v>
      </c>
      <c r="R1805">
        <f>IF(Tabla1[[#This Row],[SERVICIO]]="COMIDA",3.5,IF(Tabla1[[#This Row],[SERVICIO]]="CONTROLADO",8,IF(Tabla1[[#This Row],[SERVICIO]]="RÁPIDO",4.5,IF(Tabla1[[#This Row],[SERVICIO]]="NORMAL",3,))))</f>
        <v>4.5</v>
      </c>
      <c r="S18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05" s="2">
        <f>IF(Tabla1[[#This Row],[KILOMETROS ADICIONALES]]=0,Tabla1[[#This Row],[KILOMETROS]]*Tabla1[[#This Row],[COSTO NORMAL]],Tabla1[[#This Row],[COSTO NORMAL]]*Tabla1[[#This Row],[KILOMETROS HASTA]])</f>
        <v>16.875</v>
      </c>
      <c r="U1805" s="2">
        <f>Tabla1[[#This Row],[KILOMETROS ADICIONALES]]*Tabla1[[#This Row],[COSTO ADICIONAL]]</f>
        <v>5.9125000000000005</v>
      </c>
      <c r="V1805">
        <v>180.3</v>
      </c>
      <c r="W1805" s="2">
        <f>Tabla1[[#This Row],[COSTO NORMAL2]]+Tabla1[[#This Row],[COSTO ADICIONAL2]]</f>
        <v>22.787500000000001</v>
      </c>
    </row>
    <row r="1806" spans="1:23" x14ac:dyDescent="0.25">
      <c r="A1806" t="s">
        <v>482</v>
      </c>
      <c r="B1806" t="s">
        <v>2949</v>
      </c>
      <c r="C1806" t="s">
        <v>10897</v>
      </c>
      <c r="D1806" t="s">
        <v>13</v>
      </c>
      <c r="E1806" t="s">
        <v>14845</v>
      </c>
      <c r="F1806" t="s">
        <v>14</v>
      </c>
      <c r="G1806" t="s">
        <v>15</v>
      </c>
      <c r="H1806" t="s">
        <v>482</v>
      </c>
      <c r="I1806" t="s">
        <v>2535</v>
      </c>
      <c r="J1806" t="str">
        <f>MID(Tabla1[[#This Row],[HORA2]],1,2)</f>
        <v>18</v>
      </c>
      <c r="K1806" t="s">
        <v>35</v>
      </c>
      <c r="L1806" t="s">
        <v>110</v>
      </c>
      <c r="M1806" t="s">
        <v>14867</v>
      </c>
      <c r="N1806" t="s">
        <v>22</v>
      </c>
      <c r="O1806">
        <v>3.46</v>
      </c>
      <c r="P18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06">
        <f>IF(Tabla1[[#This Row],[SERVICIO]]="COMIDA",3,IF(Tabla1[[#This Row],[SERVICIO]]="CONTROLADO",12,IF(Tabla1[[#This Row],[SERVICIO]]="RÁPIDO",3.75,IF(Tabla1[[#This Row],[SERVICIO]]="NORMAL",2.5,))))</f>
        <v>3.75</v>
      </c>
      <c r="R1806">
        <f>IF(Tabla1[[#This Row],[SERVICIO]]="COMIDA",3.5,IF(Tabla1[[#This Row],[SERVICIO]]="CONTROLADO",8,IF(Tabla1[[#This Row],[SERVICIO]]="RÁPIDO",4.5,IF(Tabla1[[#This Row],[SERVICIO]]="NORMAL",3,))))</f>
        <v>4.5</v>
      </c>
      <c r="S18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06" s="2">
        <f>IF(Tabla1[[#This Row],[KILOMETROS ADICIONALES]]=0,Tabla1[[#This Row],[KILOMETROS]]*Tabla1[[#This Row],[COSTO NORMAL]],Tabla1[[#This Row],[COSTO NORMAL]]*Tabla1[[#This Row],[KILOMETROS HASTA]])</f>
        <v>15.57</v>
      </c>
      <c r="U1806" s="2">
        <f>Tabla1[[#This Row],[KILOMETROS ADICIONALES]]*Tabla1[[#This Row],[COSTO ADICIONAL]]</f>
        <v>0</v>
      </c>
      <c r="V1806">
        <v>194.69</v>
      </c>
      <c r="W1806" s="2">
        <f>Tabla1[[#This Row],[COSTO NORMAL2]]+Tabla1[[#This Row],[COSTO ADICIONAL2]]</f>
        <v>15.57</v>
      </c>
    </row>
    <row r="1807" spans="1:23" x14ac:dyDescent="0.25">
      <c r="A1807" t="s">
        <v>482</v>
      </c>
      <c r="B1807" t="s">
        <v>2950</v>
      </c>
      <c r="C1807" t="s">
        <v>10898</v>
      </c>
      <c r="D1807" t="s">
        <v>13</v>
      </c>
      <c r="E1807" t="s">
        <v>14847</v>
      </c>
      <c r="F1807" t="s">
        <v>14</v>
      </c>
      <c r="G1807" t="s">
        <v>69</v>
      </c>
      <c r="H1807" t="s">
        <v>482</v>
      </c>
      <c r="I1807" t="s">
        <v>2951</v>
      </c>
      <c r="J1807" t="str">
        <f>MID(Tabla1[[#This Row],[HORA2]],1,2)</f>
        <v>18</v>
      </c>
      <c r="K1807" t="s">
        <v>19</v>
      </c>
      <c r="L1807" t="s">
        <v>20</v>
      </c>
      <c r="M1807" t="s">
        <v>14867</v>
      </c>
      <c r="N1807" t="s">
        <v>22</v>
      </c>
      <c r="O1807">
        <v>8.43</v>
      </c>
      <c r="P18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5.43</v>
      </c>
      <c r="Q1807">
        <f>IF(Tabla1[[#This Row],[SERVICIO]]="COMIDA",3,IF(Tabla1[[#This Row],[SERVICIO]]="CONTROLADO",12,IF(Tabla1[[#This Row],[SERVICIO]]="RÁPIDO",3.75,IF(Tabla1[[#This Row],[SERVICIO]]="NORMAL",2.5,))))</f>
        <v>3</v>
      </c>
      <c r="R1807">
        <f>IF(Tabla1[[#This Row],[SERVICIO]]="COMIDA",3.5,IF(Tabla1[[#This Row],[SERVICIO]]="CONTROLADO",8,IF(Tabla1[[#This Row],[SERVICIO]]="RÁPIDO",4.5,IF(Tabla1[[#This Row],[SERVICIO]]="NORMAL",3,))))</f>
        <v>3.5</v>
      </c>
      <c r="S1807">
        <f>IF(Tabla1[[#This Row],[SERVICIO]]="COMIDA",0.75,IF(Tabla1[[#This Row],[SERVICIO]]="CONTROLADO",2.65,IF(Tabla1[[#This Row],[SERVICIO]]="RÁPIDO",0.55,IF(Tabla1[[#This Row],[SERVICIO]]="NORMAL",1.2,))))</f>
        <v>0.75</v>
      </c>
      <c r="T1807" s="2">
        <f>IF(Tabla1[[#This Row],[KILOMETROS ADICIONALES]]=0,Tabla1[[#This Row],[KILOMETROS]]*Tabla1[[#This Row],[COSTO NORMAL]],Tabla1[[#This Row],[COSTO NORMAL]]*Tabla1[[#This Row],[KILOMETROS HASTA]])</f>
        <v>10.5</v>
      </c>
      <c r="U1807" s="2">
        <f>Tabla1[[#This Row],[KILOMETROS ADICIONALES]]*Tabla1[[#This Row],[COSTO ADICIONAL]]</f>
        <v>4.0724999999999998</v>
      </c>
      <c r="V1807">
        <v>77.59</v>
      </c>
      <c r="W1807" s="2">
        <f>Tabla1[[#This Row],[COSTO NORMAL2]]+Tabla1[[#This Row],[COSTO ADICIONAL2]]</f>
        <v>14.5725</v>
      </c>
    </row>
    <row r="1808" spans="1:23" x14ac:dyDescent="0.25">
      <c r="A1808" t="s">
        <v>482</v>
      </c>
      <c r="B1808" t="s">
        <v>2952</v>
      </c>
      <c r="C1808" t="s">
        <v>10899</v>
      </c>
      <c r="D1808" t="s">
        <v>13</v>
      </c>
      <c r="E1808" t="s">
        <v>14847</v>
      </c>
      <c r="F1808" t="s">
        <v>14</v>
      </c>
      <c r="G1808" t="s">
        <v>15</v>
      </c>
      <c r="H1808" t="s">
        <v>482</v>
      </c>
      <c r="I1808" t="s">
        <v>2953</v>
      </c>
      <c r="J1808" t="str">
        <f>MID(Tabla1[[#This Row],[HORA2]],1,2)</f>
        <v>18</v>
      </c>
      <c r="K1808" t="s">
        <v>19</v>
      </c>
      <c r="L1808" t="s">
        <v>20</v>
      </c>
      <c r="M1808" t="s">
        <v>14867</v>
      </c>
      <c r="N1808" t="s">
        <v>22</v>
      </c>
      <c r="O1808">
        <v>12.29</v>
      </c>
      <c r="P18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9.2899999999999991</v>
      </c>
      <c r="Q1808">
        <f>IF(Tabla1[[#This Row],[SERVICIO]]="COMIDA",3,IF(Tabla1[[#This Row],[SERVICIO]]="CONTROLADO",12,IF(Tabla1[[#This Row],[SERVICIO]]="RÁPIDO",3.75,IF(Tabla1[[#This Row],[SERVICIO]]="NORMAL",2.5,))))</f>
        <v>3</v>
      </c>
      <c r="R1808">
        <f>IF(Tabla1[[#This Row],[SERVICIO]]="COMIDA",3.5,IF(Tabla1[[#This Row],[SERVICIO]]="CONTROLADO",8,IF(Tabla1[[#This Row],[SERVICIO]]="RÁPIDO",4.5,IF(Tabla1[[#This Row],[SERVICIO]]="NORMAL",3,))))</f>
        <v>3.5</v>
      </c>
      <c r="S1808">
        <f>IF(Tabla1[[#This Row],[SERVICIO]]="COMIDA",0.75,IF(Tabla1[[#This Row],[SERVICIO]]="CONTROLADO",2.65,IF(Tabla1[[#This Row],[SERVICIO]]="RÁPIDO",0.55,IF(Tabla1[[#This Row],[SERVICIO]]="NORMAL",1.2,))))</f>
        <v>0.75</v>
      </c>
      <c r="T1808" s="2">
        <f>IF(Tabla1[[#This Row],[KILOMETROS ADICIONALES]]=0,Tabla1[[#This Row],[KILOMETROS]]*Tabla1[[#This Row],[COSTO NORMAL]],Tabla1[[#This Row],[COSTO NORMAL]]*Tabla1[[#This Row],[KILOMETROS HASTA]])</f>
        <v>10.5</v>
      </c>
      <c r="U1808" s="2">
        <f>Tabla1[[#This Row],[KILOMETROS ADICIONALES]]*Tabla1[[#This Row],[COSTO ADICIONAL]]</f>
        <v>6.9674999999999994</v>
      </c>
      <c r="V1808">
        <v>157.68</v>
      </c>
      <c r="W1808" s="2">
        <f>Tabla1[[#This Row],[COSTO NORMAL2]]+Tabla1[[#This Row],[COSTO ADICIONAL2]]</f>
        <v>17.467500000000001</v>
      </c>
    </row>
    <row r="1809" spans="1:23" x14ac:dyDescent="0.25">
      <c r="A1809" t="s">
        <v>482</v>
      </c>
      <c r="B1809" t="s">
        <v>2954</v>
      </c>
      <c r="C1809" t="s">
        <v>10900</v>
      </c>
      <c r="D1809" t="s">
        <v>13</v>
      </c>
      <c r="E1809" t="s">
        <v>14847</v>
      </c>
      <c r="F1809" t="s">
        <v>14</v>
      </c>
      <c r="G1809" t="s">
        <v>15</v>
      </c>
      <c r="H1809" t="s">
        <v>482</v>
      </c>
      <c r="I1809" t="s">
        <v>1682</v>
      </c>
      <c r="J1809" t="str">
        <f>MID(Tabla1[[#This Row],[HORA2]],1,2)</f>
        <v>18</v>
      </c>
      <c r="K1809" t="s">
        <v>19</v>
      </c>
      <c r="L1809" t="s">
        <v>102</v>
      </c>
      <c r="M1809" t="s">
        <v>14867</v>
      </c>
      <c r="N1809" t="s">
        <v>22</v>
      </c>
      <c r="O1809">
        <v>9.4700000000000006</v>
      </c>
      <c r="P18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6.4700000000000006</v>
      </c>
      <c r="Q1809">
        <f>IF(Tabla1[[#This Row],[SERVICIO]]="COMIDA",3,IF(Tabla1[[#This Row],[SERVICIO]]="CONTROLADO",12,IF(Tabla1[[#This Row],[SERVICIO]]="RÁPIDO",3.75,IF(Tabla1[[#This Row],[SERVICIO]]="NORMAL",2.5,))))</f>
        <v>3</v>
      </c>
      <c r="R1809">
        <f>IF(Tabla1[[#This Row],[SERVICIO]]="COMIDA",3.5,IF(Tabla1[[#This Row],[SERVICIO]]="CONTROLADO",8,IF(Tabla1[[#This Row],[SERVICIO]]="RÁPIDO",4.5,IF(Tabla1[[#This Row],[SERVICIO]]="NORMAL",3,))))</f>
        <v>3.5</v>
      </c>
      <c r="S1809">
        <f>IF(Tabla1[[#This Row],[SERVICIO]]="COMIDA",0.75,IF(Tabla1[[#This Row],[SERVICIO]]="CONTROLADO",2.65,IF(Tabla1[[#This Row],[SERVICIO]]="RÁPIDO",0.55,IF(Tabla1[[#This Row],[SERVICIO]]="NORMAL",1.2,))))</f>
        <v>0.75</v>
      </c>
      <c r="T1809" s="2">
        <f>IF(Tabla1[[#This Row],[KILOMETROS ADICIONALES]]=0,Tabla1[[#This Row],[KILOMETROS]]*Tabla1[[#This Row],[COSTO NORMAL]],Tabla1[[#This Row],[COSTO NORMAL]]*Tabla1[[#This Row],[KILOMETROS HASTA]])</f>
        <v>10.5</v>
      </c>
      <c r="U1809" s="2">
        <f>Tabla1[[#This Row],[KILOMETROS ADICIONALES]]*Tabla1[[#This Row],[COSTO ADICIONAL]]</f>
        <v>4.8525000000000009</v>
      </c>
      <c r="V1809">
        <v>30.26</v>
      </c>
      <c r="W1809" s="2">
        <f>Tabla1[[#This Row],[COSTO NORMAL2]]+Tabla1[[#This Row],[COSTO ADICIONAL2]]</f>
        <v>15.352500000000001</v>
      </c>
    </row>
    <row r="1810" spans="1:23" x14ac:dyDescent="0.25">
      <c r="A1810" t="s">
        <v>482</v>
      </c>
      <c r="B1810" t="s">
        <v>2955</v>
      </c>
      <c r="C1810" t="s">
        <v>10901</v>
      </c>
      <c r="D1810" t="s">
        <v>13</v>
      </c>
      <c r="E1810" t="s">
        <v>14845</v>
      </c>
      <c r="F1810" t="s">
        <v>14</v>
      </c>
      <c r="G1810" t="s">
        <v>15</v>
      </c>
      <c r="H1810" t="s">
        <v>2276</v>
      </c>
      <c r="I1810" t="s">
        <v>2956</v>
      </c>
      <c r="J1810" t="str">
        <f>MID(Tabla1[[#This Row],[HORA2]],1,2)</f>
        <v>14</v>
      </c>
      <c r="K1810" t="s">
        <v>26</v>
      </c>
      <c r="L1810" t="s">
        <v>27</v>
      </c>
      <c r="M1810" t="s">
        <v>14867</v>
      </c>
      <c r="N1810" t="s">
        <v>22</v>
      </c>
      <c r="O1810">
        <v>11.38</v>
      </c>
      <c r="P18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7.6300000000000008</v>
      </c>
      <c r="Q1810">
        <f>IF(Tabla1[[#This Row],[SERVICIO]]="COMIDA",3,IF(Tabla1[[#This Row],[SERVICIO]]="CONTROLADO",12,IF(Tabla1[[#This Row],[SERVICIO]]="RÁPIDO",3.75,IF(Tabla1[[#This Row],[SERVICIO]]="NORMAL",2.5,))))</f>
        <v>3.75</v>
      </c>
      <c r="R1810">
        <f>IF(Tabla1[[#This Row],[SERVICIO]]="COMIDA",3.5,IF(Tabla1[[#This Row],[SERVICIO]]="CONTROLADO",8,IF(Tabla1[[#This Row],[SERVICIO]]="RÁPIDO",4.5,IF(Tabla1[[#This Row],[SERVICIO]]="NORMAL",3,))))</f>
        <v>4.5</v>
      </c>
      <c r="S18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0" s="2">
        <f>IF(Tabla1[[#This Row],[KILOMETROS ADICIONALES]]=0,Tabla1[[#This Row],[KILOMETROS]]*Tabla1[[#This Row],[COSTO NORMAL]],Tabla1[[#This Row],[COSTO NORMAL]]*Tabla1[[#This Row],[KILOMETROS HASTA]])</f>
        <v>16.875</v>
      </c>
      <c r="U1810" s="2">
        <f>Tabla1[[#This Row],[KILOMETROS ADICIONALES]]*Tabla1[[#This Row],[COSTO ADICIONAL]]</f>
        <v>4.1965000000000003</v>
      </c>
      <c r="V1810">
        <v>236.48</v>
      </c>
      <c r="W1810" s="2">
        <f>Tabla1[[#This Row],[COSTO NORMAL2]]+Tabla1[[#This Row],[COSTO ADICIONAL2]]</f>
        <v>21.0715</v>
      </c>
    </row>
    <row r="1811" spans="1:23" x14ac:dyDescent="0.25">
      <c r="A1811" t="s">
        <v>482</v>
      </c>
      <c r="B1811" t="s">
        <v>2957</v>
      </c>
      <c r="C1811" t="s">
        <v>10902</v>
      </c>
      <c r="D1811" t="s">
        <v>13</v>
      </c>
      <c r="E1811" t="s">
        <v>14845</v>
      </c>
      <c r="F1811" t="s">
        <v>14</v>
      </c>
      <c r="G1811" t="s">
        <v>15</v>
      </c>
      <c r="H1811" t="s">
        <v>2276</v>
      </c>
      <c r="I1811" t="s">
        <v>2958</v>
      </c>
      <c r="J1811" t="str">
        <f>MID(Tabla1[[#This Row],[HORA2]],1,2)</f>
        <v>11</v>
      </c>
      <c r="K1811" t="s">
        <v>44</v>
      </c>
      <c r="L1811" t="s">
        <v>44</v>
      </c>
      <c r="M1811" t="s">
        <v>14867</v>
      </c>
      <c r="N1811" t="s">
        <v>22</v>
      </c>
      <c r="O1811">
        <v>16.68</v>
      </c>
      <c r="P18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12.93</v>
      </c>
      <c r="Q1811">
        <f>IF(Tabla1[[#This Row],[SERVICIO]]="COMIDA",3,IF(Tabla1[[#This Row],[SERVICIO]]="CONTROLADO",12,IF(Tabla1[[#This Row],[SERVICIO]]="RÁPIDO",3.75,IF(Tabla1[[#This Row],[SERVICIO]]="NORMAL",2.5,))))</f>
        <v>3.75</v>
      </c>
      <c r="R1811">
        <f>IF(Tabla1[[#This Row],[SERVICIO]]="COMIDA",3.5,IF(Tabla1[[#This Row],[SERVICIO]]="CONTROLADO",8,IF(Tabla1[[#This Row],[SERVICIO]]="RÁPIDO",4.5,IF(Tabla1[[#This Row],[SERVICIO]]="NORMAL",3,))))</f>
        <v>4.5</v>
      </c>
      <c r="S18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1" s="2">
        <f>IF(Tabla1[[#This Row],[KILOMETROS ADICIONALES]]=0,Tabla1[[#This Row],[KILOMETROS]]*Tabla1[[#This Row],[COSTO NORMAL]],Tabla1[[#This Row],[COSTO NORMAL]]*Tabla1[[#This Row],[KILOMETROS HASTA]])</f>
        <v>16.875</v>
      </c>
      <c r="U1811" s="2">
        <f>Tabla1[[#This Row],[KILOMETROS ADICIONALES]]*Tabla1[[#This Row],[COSTO ADICIONAL]]</f>
        <v>7.1115000000000004</v>
      </c>
      <c r="V1811">
        <v>134.22</v>
      </c>
      <c r="W1811" s="2">
        <f>Tabla1[[#This Row],[COSTO NORMAL2]]+Tabla1[[#This Row],[COSTO ADICIONAL2]]</f>
        <v>23.986499999999999</v>
      </c>
    </row>
    <row r="1812" spans="1:23" x14ac:dyDescent="0.25">
      <c r="A1812" t="s">
        <v>482</v>
      </c>
      <c r="B1812" t="s">
        <v>2959</v>
      </c>
      <c r="C1812" t="s">
        <v>10903</v>
      </c>
      <c r="D1812" t="s">
        <v>13</v>
      </c>
      <c r="E1812" t="s">
        <v>14845</v>
      </c>
      <c r="F1812" t="s">
        <v>14</v>
      </c>
      <c r="G1812" t="s">
        <v>15</v>
      </c>
      <c r="H1812" t="s">
        <v>2276</v>
      </c>
      <c r="I1812" t="s">
        <v>2960</v>
      </c>
      <c r="J1812" t="str">
        <f>MID(Tabla1[[#This Row],[HORA2]],1,2)</f>
        <v>14</v>
      </c>
      <c r="K1812" t="s">
        <v>26</v>
      </c>
      <c r="L1812" t="s">
        <v>27</v>
      </c>
      <c r="M1812" t="s">
        <v>14867</v>
      </c>
      <c r="N1812" t="s">
        <v>22</v>
      </c>
      <c r="O1812">
        <v>16.96</v>
      </c>
      <c r="P18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13.21</v>
      </c>
      <c r="Q1812">
        <f>IF(Tabla1[[#This Row],[SERVICIO]]="COMIDA",3,IF(Tabla1[[#This Row],[SERVICIO]]="CONTROLADO",12,IF(Tabla1[[#This Row],[SERVICIO]]="RÁPIDO",3.75,IF(Tabla1[[#This Row],[SERVICIO]]="NORMAL",2.5,))))</f>
        <v>3.75</v>
      </c>
      <c r="R1812">
        <f>IF(Tabla1[[#This Row],[SERVICIO]]="COMIDA",3.5,IF(Tabla1[[#This Row],[SERVICIO]]="CONTROLADO",8,IF(Tabla1[[#This Row],[SERVICIO]]="RÁPIDO",4.5,IF(Tabla1[[#This Row],[SERVICIO]]="NORMAL",3,))))</f>
        <v>4.5</v>
      </c>
      <c r="S18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2" s="2">
        <f>IF(Tabla1[[#This Row],[KILOMETROS ADICIONALES]]=0,Tabla1[[#This Row],[KILOMETROS]]*Tabla1[[#This Row],[COSTO NORMAL]],Tabla1[[#This Row],[COSTO NORMAL]]*Tabla1[[#This Row],[KILOMETROS HASTA]])</f>
        <v>16.875</v>
      </c>
      <c r="U1812" s="2">
        <f>Tabla1[[#This Row],[KILOMETROS ADICIONALES]]*Tabla1[[#This Row],[COSTO ADICIONAL]]</f>
        <v>7.2655000000000012</v>
      </c>
      <c r="V1812">
        <v>137.41999999999999</v>
      </c>
      <c r="W1812" s="2">
        <f>Tabla1[[#This Row],[COSTO NORMAL2]]+Tabla1[[#This Row],[COSTO ADICIONAL2]]</f>
        <v>24.140500000000003</v>
      </c>
    </row>
    <row r="1813" spans="1:23" x14ac:dyDescent="0.25">
      <c r="A1813" t="s">
        <v>482</v>
      </c>
      <c r="B1813" t="s">
        <v>2961</v>
      </c>
      <c r="C1813" t="s">
        <v>10904</v>
      </c>
      <c r="D1813" t="s">
        <v>13</v>
      </c>
      <c r="E1813" t="s">
        <v>14845</v>
      </c>
      <c r="F1813" t="s">
        <v>14</v>
      </c>
      <c r="G1813" t="s">
        <v>15</v>
      </c>
      <c r="H1813" t="s">
        <v>2276</v>
      </c>
      <c r="I1813" t="s">
        <v>2962</v>
      </c>
      <c r="J1813" t="str">
        <f>MID(Tabla1[[#This Row],[HORA2]],1,2)</f>
        <v>10</v>
      </c>
      <c r="K1813" t="s">
        <v>44</v>
      </c>
      <c r="L1813" t="s">
        <v>105</v>
      </c>
      <c r="M1813" t="s">
        <v>14867</v>
      </c>
      <c r="N1813" t="s">
        <v>22</v>
      </c>
      <c r="O1813">
        <v>19.579999999999998</v>
      </c>
      <c r="P18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15.829999999999998</v>
      </c>
      <c r="Q1813">
        <f>IF(Tabla1[[#This Row],[SERVICIO]]="COMIDA",3,IF(Tabla1[[#This Row],[SERVICIO]]="CONTROLADO",12,IF(Tabla1[[#This Row],[SERVICIO]]="RÁPIDO",3.75,IF(Tabla1[[#This Row],[SERVICIO]]="NORMAL",2.5,))))</f>
        <v>3.75</v>
      </c>
      <c r="R1813">
        <f>IF(Tabla1[[#This Row],[SERVICIO]]="COMIDA",3.5,IF(Tabla1[[#This Row],[SERVICIO]]="CONTROLADO",8,IF(Tabla1[[#This Row],[SERVICIO]]="RÁPIDO",4.5,IF(Tabla1[[#This Row],[SERVICIO]]="NORMAL",3,))))</f>
        <v>4.5</v>
      </c>
      <c r="S18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3" s="2">
        <f>IF(Tabla1[[#This Row],[KILOMETROS ADICIONALES]]=0,Tabla1[[#This Row],[KILOMETROS]]*Tabla1[[#This Row],[COSTO NORMAL]],Tabla1[[#This Row],[COSTO NORMAL]]*Tabla1[[#This Row],[KILOMETROS HASTA]])</f>
        <v>16.875</v>
      </c>
      <c r="U1813" s="2">
        <f>Tabla1[[#This Row],[KILOMETROS ADICIONALES]]*Tabla1[[#This Row],[COSTO ADICIONAL]]</f>
        <v>8.7065000000000001</v>
      </c>
      <c r="V1813">
        <v>105.73</v>
      </c>
      <c r="W1813" s="2">
        <f>Tabla1[[#This Row],[COSTO NORMAL2]]+Tabla1[[#This Row],[COSTO ADICIONAL2]]</f>
        <v>25.581499999999998</v>
      </c>
    </row>
    <row r="1814" spans="1:23" x14ac:dyDescent="0.25">
      <c r="A1814" t="s">
        <v>482</v>
      </c>
      <c r="B1814" t="s">
        <v>2963</v>
      </c>
      <c r="C1814" t="s">
        <v>10905</v>
      </c>
      <c r="D1814" t="s">
        <v>13</v>
      </c>
      <c r="E1814" t="s">
        <v>14845</v>
      </c>
      <c r="F1814" t="s">
        <v>14</v>
      </c>
      <c r="G1814" t="s">
        <v>15</v>
      </c>
      <c r="H1814" t="s">
        <v>2276</v>
      </c>
      <c r="I1814" t="s">
        <v>2964</v>
      </c>
      <c r="J1814" t="str">
        <f>MID(Tabla1[[#This Row],[HORA2]],1,2)</f>
        <v>15</v>
      </c>
      <c r="K1814" t="s">
        <v>19</v>
      </c>
      <c r="L1814" t="s">
        <v>96</v>
      </c>
      <c r="M1814" t="s">
        <v>14867</v>
      </c>
      <c r="N1814" t="s">
        <v>22</v>
      </c>
      <c r="O1814">
        <v>5.43</v>
      </c>
      <c r="P18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1.6799999999999997</v>
      </c>
      <c r="Q1814">
        <f>IF(Tabla1[[#This Row],[SERVICIO]]="COMIDA",3,IF(Tabla1[[#This Row],[SERVICIO]]="CONTROLADO",12,IF(Tabla1[[#This Row],[SERVICIO]]="RÁPIDO",3.75,IF(Tabla1[[#This Row],[SERVICIO]]="NORMAL",2.5,))))</f>
        <v>3.75</v>
      </c>
      <c r="R1814">
        <f>IF(Tabla1[[#This Row],[SERVICIO]]="COMIDA",3.5,IF(Tabla1[[#This Row],[SERVICIO]]="CONTROLADO",8,IF(Tabla1[[#This Row],[SERVICIO]]="RÁPIDO",4.5,IF(Tabla1[[#This Row],[SERVICIO]]="NORMAL",3,))))</f>
        <v>4.5</v>
      </c>
      <c r="S18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4" s="2">
        <f>IF(Tabla1[[#This Row],[KILOMETROS ADICIONALES]]=0,Tabla1[[#This Row],[KILOMETROS]]*Tabla1[[#This Row],[COSTO NORMAL]],Tabla1[[#This Row],[COSTO NORMAL]]*Tabla1[[#This Row],[KILOMETROS HASTA]])</f>
        <v>16.875</v>
      </c>
      <c r="U1814" s="2">
        <f>Tabla1[[#This Row],[KILOMETROS ADICIONALES]]*Tabla1[[#This Row],[COSTO ADICIONAL]]</f>
        <v>0.92399999999999993</v>
      </c>
      <c r="V1814">
        <v>75.61</v>
      </c>
      <c r="W1814" s="2">
        <f>Tabla1[[#This Row],[COSTO NORMAL2]]+Tabla1[[#This Row],[COSTO ADICIONAL2]]</f>
        <v>17.798999999999999</v>
      </c>
    </row>
    <row r="1815" spans="1:23" x14ac:dyDescent="0.25">
      <c r="A1815" t="s">
        <v>482</v>
      </c>
      <c r="B1815" t="s">
        <v>2965</v>
      </c>
      <c r="C1815" t="s">
        <v>10906</v>
      </c>
      <c r="D1815" t="s">
        <v>13</v>
      </c>
      <c r="E1815" t="s">
        <v>14845</v>
      </c>
      <c r="F1815" t="s">
        <v>14</v>
      </c>
      <c r="G1815" t="s">
        <v>15</v>
      </c>
      <c r="H1815" t="s">
        <v>2276</v>
      </c>
      <c r="I1815" t="s">
        <v>2648</v>
      </c>
      <c r="J1815" t="str">
        <f>MID(Tabla1[[#This Row],[HORA2]],1,2)</f>
        <v>12</v>
      </c>
      <c r="K1815" t="s">
        <v>53</v>
      </c>
      <c r="L1815" t="s">
        <v>27</v>
      </c>
      <c r="M1815" t="s">
        <v>14867</v>
      </c>
      <c r="N1815" t="s">
        <v>22</v>
      </c>
      <c r="O1815">
        <v>3.63</v>
      </c>
      <c r="P18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15">
        <f>IF(Tabla1[[#This Row],[SERVICIO]]="COMIDA",3,IF(Tabla1[[#This Row],[SERVICIO]]="CONTROLADO",12,IF(Tabla1[[#This Row],[SERVICIO]]="RÁPIDO",3.75,IF(Tabla1[[#This Row],[SERVICIO]]="NORMAL",2.5,))))</f>
        <v>3.75</v>
      </c>
      <c r="R1815">
        <f>IF(Tabla1[[#This Row],[SERVICIO]]="COMIDA",3.5,IF(Tabla1[[#This Row],[SERVICIO]]="CONTROLADO",8,IF(Tabla1[[#This Row],[SERVICIO]]="RÁPIDO",4.5,IF(Tabla1[[#This Row],[SERVICIO]]="NORMAL",3,))))</f>
        <v>4.5</v>
      </c>
      <c r="S18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5" s="2">
        <f>IF(Tabla1[[#This Row],[KILOMETROS ADICIONALES]]=0,Tabla1[[#This Row],[KILOMETROS]]*Tabla1[[#This Row],[COSTO NORMAL]],Tabla1[[#This Row],[COSTO NORMAL]]*Tabla1[[#This Row],[KILOMETROS HASTA]])</f>
        <v>16.335000000000001</v>
      </c>
      <c r="U1815" s="2">
        <f>Tabla1[[#This Row],[KILOMETROS ADICIONALES]]*Tabla1[[#This Row],[COSTO ADICIONAL]]</f>
        <v>0</v>
      </c>
      <c r="V1815">
        <v>217.08</v>
      </c>
      <c r="W1815" s="2">
        <f>Tabla1[[#This Row],[COSTO NORMAL2]]+Tabla1[[#This Row],[COSTO ADICIONAL2]]</f>
        <v>16.335000000000001</v>
      </c>
    </row>
    <row r="1816" spans="1:23" x14ac:dyDescent="0.25">
      <c r="A1816" t="s">
        <v>482</v>
      </c>
      <c r="B1816" t="s">
        <v>2966</v>
      </c>
      <c r="C1816" t="s">
        <v>10907</v>
      </c>
      <c r="D1816" t="s">
        <v>13</v>
      </c>
      <c r="E1816" t="s">
        <v>14845</v>
      </c>
      <c r="F1816" t="s">
        <v>14</v>
      </c>
      <c r="G1816" t="s">
        <v>15</v>
      </c>
      <c r="H1816" t="s">
        <v>2276</v>
      </c>
      <c r="I1816" t="s">
        <v>2967</v>
      </c>
      <c r="J1816" t="str">
        <f>MID(Tabla1[[#This Row],[HORA2]],1,2)</f>
        <v>13</v>
      </c>
      <c r="K1816" t="s">
        <v>78</v>
      </c>
      <c r="L1816" t="s">
        <v>44</v>
      </c>
      <c r="M1816" t="s">
        <v>14867</v>
      </c>
      <c r="N1816" t="s">
        <v>22</v>
      </c>
      <c r="O1816">
        <v>18.059999999999999</v>
      </c>
      <c r="P18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14.309999999999999</v>
      </c>
      <c r="Q1816">
        <f>IF(Tabla1[[#This Row],[SERVICIO]]="COMIDA",3,IF(Tabla1[[#This Row],[SERVICIO]]="CONTROLADO",12,IF(Tabla1[[#This Row],[SERVICIO]]="RÁPIDO",3.75,IF(Tabla1[[#This Row],[SERVICIO]]="NORMAL",2.5,))))</f>
        <v>3.75</v>
      </c>
      <c r="R1816">
        <f>IF(Tabla1[[#This Row],[SERVICIO]]="COMIDA",3.5,IF(Tabla1[[#This Row],[SERVICIO]]="CONTROLADO",8,IF(Tabla1[[#This Row],[SERVICIO]]="RÁPIDO",4.5,IF(Tabla1[[#This Row],[SERVICIO]]="NORMAL",3,))))</f>
        <v>4.5</v>
      </c>
      <c r="S18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6" s="2">
        <f>IF(Tabla1[[#This Row],[KILOMETROS ADICIONALES]]=0,Tabla1[[#This Row],[KILOMETROS]]*Tabla1[[#This Row],[COSTO NORMAL]],Tabla1[[#This Row],[COSTO NORMAL]]*Tabla1[[#This Row],[KILOMETROS HASTA]])</f>
        <v>16.875</v>
      </c>
      <c r="U1816" s="2">
        <f>Tabla1[[#This Row],[KILOMETROS ADICIONALES]]*Tabla1[[#This Row],[COSTO ADICIONAL]]</f>
        <v>7.8704999999999998</v>
      </c>
      <c r="V1816">
        <v>47.41</v>
      </c>
      <c r="W1816" s="2">
        <f>Tabla1[[#This Row],[COSTO NORMAL2]]+Tabla1[[#This Row],[COSTO ADICIONAL2]]</f>
        <v>24.7455</v>
      </c>
    </row>
    <row r="1817" spans="1:23" x14ac:dyDescent="0.25">
      <c r="A1817" t="s">
        <v>482</v>
      </c>
      <c r="B1817" t="s">
        <v>2968</v>
      </c>
      <c r="C1817" t="s">
        <v>10908</v>
      </c>
      <c r="D1817" t="s">
        <v>13</v>
      </c>
      <c r="E1817" t="s">
        <v>14847</v>
      </c>
      <c r="F1817" t="s">
        <v>14</v>
      </c>
      <c r="G1817" t="s">
        <v>15</v>
      </c>
      <c r="H1817" t="s">
        <v>482</v>
      </c>
      <c r="I1817" t="s">
        <v>2969</v>
      </c>
      <c r="J1817" t="str">
        <f>MID(Tabla1[[#This Row],[HORA2]],1,2)</f>
        <v>19</v>
      </c>
      <c r="K1817" t="s">
        <v>19</v>
      </c>
      <c r="L1817" t="s">
        <v>20</v>
      </c>
      <c r="M1817" t="s">
        <v>14867</v>
      </c>
      <c r="N1817" t="s">
        <v>22</v>
      </c>
      <c r="O1817">
        <v>20.7</v>
      </c>
      <c r="P18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</v>
      </c>
      <c r="Q1817">
        <f>IF(Tabla1[[#This Row],[SERVICIO]]="COMIDA",3,IF(Tabla1[[#This Row],[SERVICIO]]="CONTROLADO",12,IF(Tabla1[[#This Row],[SERVICIO]]="RÁPIDO",3.75,IF(Tabla1[[#This Row],[SERVICIO]]="NORMAL",2.5,))))</f>
        <v>3</v>
      </c>
      <c r="R1817">
        <f>IF(Tabla1[[#This Row],[SERVICIO]]="COMIDA",3.5,IF(Tabla1[[#This Row],[SERVICIO]]="CONTROLADO",8,IF(Tabla1[[#This Row],[SERVICIO]]="RÁPIDO",4.5,IF(Tabla1[[#This Row],[SERVICIO]]="NORMAL",3,))))</f>
        <v>3.5</v>
      </c>
      <c r="S1817">
        <f>IF(Tabla1[[#This Row],[SERVICIO]]="COMIDA",0.75,IF(Tabla1[[#This Row],[SERVICIO]]="CONTROLADO",2.65,IF(Tabla1[[#This Row],[SERVICIO]]="RÁPIDO",0.55,IF(Tabla1[[#This Row],[SERVICIO]]="NORMAL",1.2,))))</f>
        <v>0.75</v>
      </c>
      <c r="T1817" s="2">
        <f>IF(Tabla1[[#This Row],[KILOMETROS ADICIONALES]]=0,Tabla1[[#This Row],[KILOMETROS]]*Tabla1[[#This Row],[COSTO NORMAL]],Tabla1[[#This Row],[COSTO NORMAL]]*Tabla1[[#This Row],[KILOMETROS HASTA]])</f>
        <v>10.5</v>
      </c>
      <c r="U1817" s="2">
        <f>Tabla1[[#This Row],[KILOMETROS ADICIONALES]]*Tabla1[[#This Row],[COSTO ADICIONAL]]</f>
        <v>13.274999999999999</v>
      </c>
      <c r="V1817">
        <v>209.12</v>
      </c>
      <c r="W1817" s="2">
        <f>Tabla1[[#This Row],[COSTO NORMAL2]]+Tabla1[[#This Row],[COSTO ADICIONAL2]]</f>
        <v>23.774999999999999</v>
      </c>
    </row>
    <row r="1818" spans="1:23" x14ac:dyDescent="0.25">
      <c r="A1818" t="s">
        <v>482</v>
      </c>
      <c r="B1818" t="s">
        <v>2970</v>
      </c>
      <c r="C1818" t="s">
        <v>10909</v>
      </c>
      <c r="D1818" t="s">
        <v>13</v>
      </c>
      <c r="E1818" t="s">
        <v>14845</v>
      </c>
      <c r="F1818" t="s">
        <v>14</v>
      </c>
      <c r="G1818" t="s">
        <v>15</v>
      </c>
      <c r="H1818" t="s">
        <v>2276</v>
      </c>
      <c r="I1818" t="s">
        <v>2971</v>
      </c>
      <c r="J1818" t="str">
        <f>MID(Tabla1[[#This Row],[HORA2]],1,2)</f>
        <v>15</v>
      </c>
      <c r="K1818" t="s">
        <v>19</v>
      </c>
      <c r="L1818" t="s">
        <v>19</v>
      </c>
      <c r="M1818" t="s">
        <v>14867</v>
      </c>
      <c r="N1818" t="s">
        <v>22</v>
      </c>
      <c r="O1818">
        <v>19.170000000000002</v>
      </c>
      <c r="P18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15.420000000000002</v>
      </c>
      <c r="Q1818">
        <f>IF(Tabla1[[#This Row],[SERVICIO]]="COMIDA",3,IF(Tabla1[[#This Row],[SERVICIO]]="CONTROLADO",12,IF(Tabla1[[#This Row],[SERVICIO]]="RÁPIDO",3.75,IF(Tabla1[[#This Row],[SERVICIO]]="NORMAL",2.5,))))</f>
        <v>3.75</v>
      </c>
      <c r="R1818">
        <f>IF(Tabla1[[#This Row],[SERVICIO]]="COMIDA",3.5,IF(Tabla1[[#This Row],[SERVICIO]]="CONTROLADO",8,IF(Tabla1[[#This Row],[SERVICIO]]="RÁPIDO",4.5,IF(Tabla1[[#This Row],[SERVICIO]]="NORMAL",3,))))</f>
        <v>4.5</v>
      </c>
      <c r="S18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18" s="2">
        <f>IF(Tabla1[[#This Row],[KILOMETROS ADICIONALES]]=0,Tabla1[[#This Row],[KILOMETROS]]*Tabla1[[#This Row],[COSTO NORMAL]],Tabla1[[#This Row],[COSTO NORMAL]]*Tabla1[[#This Row],[KILOMETROS HASTA]])</f>
        <v>16.875</v>
      </c>
      <c r="U1818" s="2">
        <f>Tabla1[[#This Row],[KILOMETROS ADICIONALES]]*Tabla1[[#This Row],[COSTO ADICIONAL]]</f>
        <v>8.4810000000000016</v>
      </c>
      <c r="V1818">
        <v>32.53</v>
      </c>
      <c r="W1818" s="2">
        <f>Tabla1[[#This Row],[COSTO NORMAL2]]+Tabla1[[#This Row],[COSTO ADICIONAL2]]</f>
        <v>25.356000000000002</v>
      </c>
    </row>
    <row r="1819" spans="1:23" x14ac:dyDescent="0.25">
      <c r="A1819" t="s">
        <v>482</v>
      </c>
      <c r="B1819" t="s">
        <v>2972</v>
      </c>
      <c r="C1819" t="s">
        <v>10910</v>
      </c>
      <c r="D1819" t="s">
        <v>13</v>
      </c>
      <c r="E1819" t="s">
        <v>14847</v>
      </c>
      <c r="F1819" t="s">
        <v>14</v>
      </c>
      <c r="G1819" t="s">
        <v>15</v>
      </c>
      <c r="H1819" t="s">
        <v>482</v>
      </c>
      <c r="I1819" t="s">
        <v>2973</v>
      </c>
      <c r="J1819" t="str">
        <f>MID(Tabla1[[#This Row],[HORA2]],1,2)</f>
        <v>19</v>
      </c>
      <c r="K1819" t="s">
        <v>19</v>
      </c>
      <c r="L1819" t="s">
        <v>20</v>
      </c>
      <c r="M1819" t="s">
        <v>14867</v>
      </c>
      <c r="N1819" t="s">
        <v>22</v>
      </c>
      <c r="O1819">
        <v>10.72</v>
      </c>
      <c r="P18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7.7200000000000006</v>
      </c>
      <c r="Q1819">
        <f>IF(Tabla1[[#This Row],[SERVICIO]]="COMIDA",3,IF(Tabla1[[#This Row],[SERVICIO]]="CONTROLADO",12,IF(Tabla1[[#This Row],[SERVICIO]]="RÁPIDO",3.75,IF(Tabla1[[#This Row],[SERVICIO]]="NORMAL",2.5,))))</f>
        <v>3</v>
      </c>
      <c r="R1819">
        <f>IF(Tabla1[[#This Row],[SERVICIO]]="COMIDA",3.5,IF(Tabla1[[#This Row],[SERVICIO]]="CONTROLADO",8,IF(Tabla1[[#This Row],[SERVICIO]]="RÁPIDO",4.5,IF(Tabla1[[#This Row],[SERVICIO]]="NORMAL",3,))))</f>
        <v>3.5</v>
      </c>
      <c r="S1819">
        <f>IF(Tabla1[[#This Row],[SERVICIO]]="COMIDA",0.75,IF(Tabla1[[#This Row],[SERVICIO]]="CONTROLADO",2.65,IF(Tabla1[[#This Row],[SERVICIO]]="RÁPIDO",0.55,IF(Tabla1[[#This Row],[SERVICIO]]="NORMAL",1.2,))))</f>
        <v>0.75</v>
      </c>
      <c r="T1819" s="2">
        <f>IF(Tabla1[[#This Row],[KILOMETROS ADICIONALES]]=0,Tabla1[[#This Row],[KILOMETROS]]*Tabla1[[#This Row],[COSTO NORMAL]],Tabla1[[#This Row],[COSTO NORMAL]]*Tabla1[[#This Row],[KILOMETROS HASTA]])</f>
        <v>10.5</v>
      </c>
      <c r="U1819" s="2">
        <f>Tabla1[[#This Row],[KILOMETROS ADICIONALES]]*Tabla1[[#This Row],[COSTO ADICIONAL]]</f>
        <v>5.7900000000000009</v>
      </c>
      <c r="V1819">
        <v>176.18</v>
      </c>
      <c r="W1819" s="2">
        <f>Tabla1[[#This Row],[COSTO NORMAL2]]+Tabla1[[#This Row],[COSTO ADICIONAL2]]</f>
        <v>16.29</v>
      </c>
    </row>
    <row r="1820" spans="1:23" x14ac:dyDescent="0.25">
      <c r="A1820" t="s">
        <v>482</v>
      </c>
      <c r="B1820" t="s">
        <v>2974</v>
      </c>
      <c r="C1820" t="s">
        <v>10911</v>
      </c>
      <c r="D1820" t="s">
        <v>13</v>
      </c>
      <c r="E1820" t="s">
        <v>14845</v>
      </c>
      <c r="F1820" t="s">
        <v>14</v>
      </c>
      <c r="G1820" t="s">
        <v>15</v>
      </c>
      <c r="H1820" t="s">
        <v>2276</v>
      </c>
      <c r="I1820" t="s">
        <v>2975</v>
      </c>
      <c r="J1820" t="str">
        <f>MID(Tabla1[[#This Row],[HORA2]],1,2)</f>
        <v>11</v>
      </c>
      <c r="K1820" t="s">
        <v>78</v>
      </c>
      <c r="L1820" t="s">
        <v>78</v>
      </c>
      <c r="M1820" t="s">
        <v>14867</v>
      </c>
      <c r="N1820" t="s">
        <v>22</v>
      </c>
      <c r="O1820">
        <v>4.54</v>
      </c>
      <c r="P18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0.79</v>
      </c>
      <c r="Q1820">
        <f>IF(Tabla1[[#This Row],[SERVICIO]]="COMIDA",3,IF(Tabla1[[#This Row],[SERVICIO]]="CONTROLADO",12,IF(Tabla1[[#This Row],[SERVICIO]]="RÁPIDO",3.75,IF(Tabla1[[#This Row],[SERVICIO]]="NORMAL",2.5,))))</f>
        <v>3.75</v>
      </c>
      <c r="R1820">
        <f>IF(Tabla1[[#This Row],[SERVICIO]]="COMIDA",3.5,IF(Tabla1[[#This Row],[SERVICIO]]="CONTROLADO",8,IF(Tabla1[[#This Row],[SERVICIO]]="RÁPIDO",4.5,IF(Tabla1[[#This Row],[SERVICIO]]="NORMAL",3,))))</f>
        <v>4.5</v>
      </c>
      <c r="S18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0" s="2">
        <f>IF(Tabla1[[#This Row],[KILOMETROS ADICIONALES]]=0,Tabla1[[#This Row],[KILOMETROS]]*Tabla1[[#This Row],[COSTO NORMAL]],Tabla1[[#This Row],[COSTO NORMAL]]*Tabla1[[#This Row],[KILOMETROS HASTA]])</f>
        <v>16.875</v>
      </c>
      <c r="U1820" s="2">
        <f>Tabla1[[#This Row],[KILOMETROS ADICIONALES]]*Tabla1[[#This Row],[COSTO ADICIONAL]]</f>
        <v>0.43450000000000005</v>
      </c>
      <c r="V1820">
        <v>85.1</v>
      </c>
      <c r="W1820" s="2">
        <f>Tabla1[[#This Row],[COSTO NORMAL2]]+Tabla1[[#This Row],[COSTO ADICIONAL2]]</f>
        <v>17.3095</v>
      </c>
    </row>
    <row r="1821" spans="1:23" x14ac:dyDescent="0.25">
      <c r="A1821" t="s">
        <v>482</v>
      </c>
      <c r="B1821" t="s">
        <v>2976</v>
      </c>
      <c r="C1821" t="s">
        <v>10912</v>
      </c>
      <c r="D1821" t="s">
        <v>13</v>
      </c>
      <c r="E1821" t="s">
        <v>14847</v>
      </c>
      <c r="F1821" t="s">
        <v>14</v>
      </c>
      <c r="G1821" t="s">
        <v>15</v>
      </c>
      <c r="H1821" t="s">
        <v>482</v>
      </c>
      <c r="I1821" t="s">
        <v>2977</v>
      </c>
      <c r="J1821" t="str">
        <f>MID(Tabla1[[#This Row],[HORA2]],1,2)</f>
        <v>20</v>
      </c>
      <c r="K1821" t="s">
        <v>19</v>
      </c>
      <c r="L1821" t="s">
        <v>65</v>
      </c>
      <c r="M1821" t="s">
        <v>14867</v>
      </c>
      <c r="N1821" t="s">
        <v>22</v>
      </c>
      <c r="O1821">
        <v>16.670000000000002</v>
      </c>
      <c r="P18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13.670000000000002</v>
      </c>
      <c r="Q1821">
        <f>IF(Tabla1[[#This Row],[SERVICIO]]="COMIDA",3,IF(Tabla1[[#This Row],[SERVICIO]]="CONTROLADO",12,IF(Tabla1[[#This Row],[SERVICIO]]="RÁPIDO",3.75,IF(Tabla1[[#This Row],[SERVICIO]]="NORMAL",2.5,))))</f>
        <v>3</v>
      </c>
      <c r="R1821">
        <f>IF(Tabla1[[#This Row],[SERVICIO]]="COMIDA",3.5,IF(Tabla1[[#This Row],[SERVICIO]]="CONTROLADO",8,IF(Tabla1[[#This Row],[SERVICIO]]="RÁPIDO",4.5,IF(Tabla1[[#This Row],[SERVICIO]]="NORMAL",3,))))</f>
        <v>3.5</v>
      </c>
      <c r="S1821">
        <f>IF(Tabla1[[#This Row],[SERVICIO]]="COMIDA",0.75,IF(Tabla1[[#This Row],[SERVICIO]]="CONTROLADO",2.65,IF(Tabla1[[#This Row],[SERVICIO]]="RÁPIDO",0.55,IF(Tabla1[[#This Row],[SERVICIO]]="NORMAL",1.2,))))</f>
        <v>0.75</v>
      </c>
      <c r="T1821" s="2">
        <f>IF(Tabla1[[#This Row],[KILOMETROS ADICIONALES]]=0,Tabla1[[#This Row],[KILOMETROS]]*Tabla1[[#This Row],[COSTO NORMAL]],Tabla1[[#This Row],[COSTO NORMAL]]*Tabla1[[#This Row],[KILOMETROS HASTA]])</f>
        <v>10.5</v>
      </c>
      <c r="U1821" s="2">
        <f>Tabla1[[#This Row],[KILOMETROS ADICIONALES]]*Tabla1[[#This Row],[COSTO ADICIONAL]]</f>
        <v>10.252500000000001</v>
      </c>
      <c r="V1821">
        <v>136.11000000000001</v>
      </c>
      <c r="W1821" s="2">
        <f>Tabla1[[#This Row],[COSTO NORMAL2]]+Tabla1[[#This Row],[COSTO ADICIONAL2]]</f>
        <v>20.752500000000001</v>
      </c>
    </row>
    <row r="1822" spans="1:23" x14ac:dyDescent="0.25">
      <c r="A1822" t="s">
        <v>482</v>
      </c>
      <c r="B1822" t="s">
        <v>2978</v>
      </c>
      <c r="C1822" t="s">
        <v>10913</v>
      </c>
      <c r="D1822" t="s">
        <v>13</v>
      </c>
      <c r="E1822" t="s">
        <v>14847</v>
      </c>
      <c r="F1822" t="s">
        <v>14</v>
      </c>
      <c r="G1822" t="s">
        <v>15</v>
      </c>
      <c r="H1822" t="s">
        <v>482</v>
      </c>
      <c r="I1822" t="s">
        <v>2979</v>
      </c>
      <c r="J1822" t="str">
        <f>MID(Tabla1[[#This Row],[HORA2]],1,2)</f>
        <v>19</v>
      </c>
      <c r="K1822" t="s">
        <v>19</v>
      </c>
      <c r="L1822" t="s">
        <v>26</v>
      </c>
      <c r="M1822" t="s">
        <v>14867</v>
      </c>
      <c r="N1822" t="s">
        <v>22</v>
      </c>
      <c r="O1822">
        <v>17.72</v>
      </c>
      <c r="P18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14.719999999999999</v>
      </c>
      <c r="Q1822">
        <f>IF(Tabla1[[#This Row],[SERVICIO]]="COMIDA",3,IF(Tabla1[[#This Row],[SERVICIO]]="CONTROLADO",12,IF(Tabla1[[#This Row],[SERVICIO]]="RÁPIDO",3.75,IF(Tabla1[[#This Row],[SERVICIO]]="NORMAL",2.5,))))</f>
        <v>3</v>
      </c>
      <c r="R1822">
        <f>IF(Tabla1[[#This Row],[SERVICIO]]="COMIDA",3.5,IF(Tabla1[[#This Row],[SERVICIO]]="CONTROLADO",8,IF(Tabla1[[#This Row],[SERVICIO]]="RÁPIDO",4.5,IF(Tabla1[[#This Row],[SERVICIO]]="NORMAL",3,))))</f>
        <v>3.5</v>
      </c>
      <c r="S1822">
        <f>IF(Tabla1[[#This Row],[SERVICIO]]="COMIDA",0.75,IF(Tabla1[[#This Row],[SERVICIO]]="CONTROLADO",2.65,IF(Tabla1[[#This Row],[SERVICIO]]="RÁPIDO",0.55,IF(Tabla1[[#This Row],[SERVICIO]]="NORMAL",1.2,))))</f>
        <v>0.75</v>
      </c>
      <c r="T1822" s="2">
        <f>IF(Tabla1[[#This Row],[KILOMETROS ADICIONALES]]=0,Tabla1[[#This Row],[KILOMETROS]]*Tabla1[[#This Row],[COSTO NORMAL]],Tabla1[[#This Row],[COSTO NORMAL]]*Tabla1[[#This Row],[KILOMETROS HASTA]])</f>
        <v>10.5</v>
      </c>
      <c r="U1822" s="2">
        <f>Tabla1[[#This Row],[KILOMETROS ADICIONALES]]*Tabla1[[#This Row],[COSTO ADICIONAL]]</f>
        <v>11.04</v>
      </c>
      <c r="V1822">
        <v>47.46</v>
      </c>
      <c r="W1822" s="2">
        <f>Tabla1[[#This Row],[COSTO NORMAL2]]+Tabla1[[#This Row],[COSTO ADICIONAL2]]</f>
        <v>21.54</v>
      </c>
    </row>
    <row r="1823" spans="1:23" x14ac:dyDescent="0.25">
      <c r="A1823" t="s">
        <v>482</v>
      </c>
      <c r="B1823" t="s">
        <v>2980</v>
      </c>
      <c r="C1823" t="s">
        <v>10914</v>
      </c>
      <c r="D1823" t="s">
        <v>13</v>
      </c>
      <c r="E1823" t="s">
        <v>14845</v>
      </c>
      <c r="F1823" t="s">
        <v>14</v>
      </c>
      <c r="G1823" t="s">
        <v>15</v>
      </c>
      <c r="H1823" t="s">
        <v>2276</v>
      </c>
      <c r="I1823" t="s">
        <v>2981</v>
      </c>
      <c r="J1823" t="str">
        <f>MID(Tabla1[[#This Row],[HORA2]],1,2)</f>
        <v>14</v>
      </c>
      <c r="K1823" t="s">
        <v>27</v>
      </c>
      <c r="L1823" t="s">
        <v>257</v>
      </c>
      <c r="M1823" t="s">
        <v>14867</v>
      </c>
      <c r="N1823" t="s">
        <v>22</v>
      </c>
      <c r="O1823">
        <v>15.31</v>
      </c>
      <c r="P18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11.56</v>
      </c>
      <c r="Q1823">
        <f>IF(Tabla1[[#This Row],[SERVICIO]]="COMIDA",3,IF(Tabla1[[#This Row],[SERVICIO]]="CONTROLADO",12,IF(Tabla1[[#This Row],[SERVICIO]]="RÁPIDO",3.75,IF(Tabla1[[#This Row],[SERVICIO]]="NORMAL",2.5,))))</f>
        <v>3.75</v>
      </c>
      <c r="R1823">
        <f>IF(Tabla1[[#This Row],[SERVICIO]]="COMIDA",3.5,IF(Tabla1[[#This Row],[SERVICIO]]="CONTROLADO",8,IF(Tabla1[[#This Row],[SERVICIO]]="RÁPIDO",4.5,IF(Tabla1[[#This Row],[SERVICIO]]="NORMAL",3,))))</f>
        <v>4.5</v>
      </c>
      <c r="S18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3" s="2">
        <f>IF(Tabla1[[#This Row],[KILOMETROS ADICIONALES]]=0,Tabla1[[#This Row],[KILOMETROS]]*Tabla1[[#This Row],[COSTO NORMAL]],Tabla1[[#This Row],[COSTO NORMAL]]*Tabla1[[#This Row],[KILOMETROS HASTA]])</f>
        <v>16.875</v>
      </c>
      <c r="U1823" s="2">
        <f>Tabla1[[#This Row],[KILOMETROS ADICIONALES]]*Tabla1[[#This Row],[COSTO ADICIONAL]]</f>
        <v>6.3580000000000005</v>
      </c>
      <c r="V1823">
        <v>32.99</v>
      </c>
      <c r="W1823" s="2">
        <f>Tabla1[[#This Row],[COSTO NORMAL2]]+Tabla1[[#This Row],[COSTO ADICIONAL2]]</f>
        <v>23.233000000000001</v>
      </c>
    </row>
    <row r="1824" spans="1:23" x14ac:dyDescent="0.25">
      <c r="A1824" t="s">
        <v>482</v>
      </c>
      <c r="B1824" t="s">
        <v>2982</v>
      </c>
      <c r="C1824" t="s">
        <v>10915</v>
      </c>
      <c r="D1824" t="s">
        <v>13</v>
      </c>
      <c r="E1824" t="s">
        <v>14845</v>
      </c>
      <c r="F1824" t="s">
        <v>14</v>
      </c>
      <c r="G1824" t="s">
        <v>15</v>
      </c>
      <c r="H1824" t="s">
        <v>2276</v>
      </c>
      <c r="I1824" t="s">
        <v>2983</v>
      </c>
      <c r="J1824" t="str">
        <f>MID(Tabla1[[#This Row],[HORA2]],1,2)</f>
        <v>15</v>
      </c>
      <c r="K1824" t="s">
        <v>19</v>
      </c>
      <c r="L1824" t="s">
        <v>19</v>
      </c>
      <c r="M1824" t="s">
        <v>14867</v>
      </c>
      <c r="N1824" t="s">
        <v>22</v>
      </c>
      <c r="O1824">
        <v>5.41</v>
      </c>
      <c r="P18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1824">
        <f>IF(Tabla1[[#This Row],[SERVICIO]]="COMIDA",3,IF(Tabla1[[#This Row],[SERVICIO]]="CONTROLADO",12,IF(Tabla1[[#This Row],[SERVICIO]]="RÁPIDO",3.75,IF(Tabla1[[#This Row],[SERVICIO]]="NORMAL",2.5,))))</f>
        <v>3.75</v>
      </c>
      <c r="R1824">
        <f>IF(Tabla1[[#This Row],[SERVICIO]]="COMIDA",3.5,IF(Tabla1[[#This Row],[SERVICIO]]="CONTROLADO",8,IF(Tabla1[[#This Row],[SERVICIO]]="RÁPIDO",4.5,IF(Tabla1[[#This Row],[SERVICIO]]="NORMAL",3,))))</f>
        <v>4.5</v>
      </c>
      <c r="S18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4" s="2">
        <f>IF(Tabla1[[#This Row],[KILOMETROS ADICIONALES]]=0,Tabla1[[#This Row],[KILOMETROS]]*Tabla1[[#This Row],[COSTO NORMAL]],Tabla1[[#This Row],[COSTO NORMAL]]*Tabla1[[#This Row],[KILOMETROS HASTA]])</f>
        <v>16.875</v>
      </c>
      <c r="U1824" s="2">
        <f>Tabla1[[#This Row],[KILOMETROS ADICIONALES]]*Tabla1[[#This Row],[COSTO ADICIONAL]]</f>
        <v>0.91300000000000014</v>
      </c>
      <c r="V1824">
        <v>127.88</v>
      </c>
      <c r="W1824" s="2">
        <f>Tabla1[[#This Row],[COSTO NORMAL2]]+Tabla1[[#This Row],[COSTO ADICIONAL2]]</f>
        <v>17.788</v>
      </c>
    </row>
    <row r="1825" spans="1:23" x14ac:dyDescent="0.25">
      <c r="A1825" t="s">
        <v>482</v>
      </c>
      <c r="B1825" t="s">
        <v>2984</v>
      </c>
      <c r="C1825" t="s">
        <v>10916</v>
      </c>
      <c r="D1825" t="s">
        <v>13</v>
      </c>
      <c r="E1825" t="s">
        <v>14845</v>
      </c>
      <c r="F1825" t="s">
        <v>14</v>
      </c>
      <c r="G1825" t="s">
        <v>15</v>
      </c>
      <c r="H1825" t="s">
        <v>2276</v>
      </c>
      <c r="I1825" t="s">
        <v>2985</v>
      </c>
      <c r="J1825" t="str">
        <f>MID(Tabla1[[#This Row],[HORA2]],1,2)</f>
        <v>11</v>
      </c>
      <c r="K1825" t="s">
        <v>19</v>
      </c>
      <c r="L1825" t="s">
        <v>53</v>
      </c>
      <c r="M1825" t="s">
        <v>14867</v>
      </c>
      <c r="N1825" t="s">
        <v>22</v>
      </c>
      <c r="O1825">
        <v>1.44</v>
      </c>
      <c r="P18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25">
        <f>IF(Tabla1[[#This Row],[SERVICIO]]="COMIDA",3,IF(Tabla1[[#This Row],[SERVICIO]]="CONTROLADO",12,IF(Tabla1[[#This Row],[SERVICIO]]="RÁPIDO",3.75,IF(Tabla1[[#This Row],[SERVICIO]]="NORMAL",2.5,))))</f>
        <v>3.75</v>
      </c>
      <c r="R1825">
        <f>IF(Tabla1[[#This Row],[SERVICIO]]="COMIDA",3.5,IF(Tabla1[[#This Row],[SERVICIO]]="CONTROLADO",8,IF(Tabla1[[#This Row],[SERVICIO]]="RÁPIDO",4.5,IF(Tabla1[[#This Row],[SERVICIO]]="NORMAL",3,))))</f>
        <v>4.5</v>
      </c>
      <c r="S18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5" s="2">
        <f>IF(Tabla1[[#This Row],[KILOMETROS ADICIONALES]]=0,Tabla1[[#This Row],[KILOMETROS]]*Tabla1[[#This Row],[COSTO NORMAL]],Tabla1[[#This Row],[COSTO NORMAL]]*Tabla1[[#This Row],[KILOMETROS HASTA]])</f>
        <v>6.4799999999999995</v>
      </c>
      <c r="U1825" s="2">
        <f>Tabla1[[#This Row],[KILOMETROS ADICIONALES]]*Tabla1[[#This Row],[COSTO ADICIONAL]]</f>
        <v>0</v>
      </c>
      <c r="V1825">
        <v>50.95</v>
      </c>
      <c r="W1825" s="2">
        <f>Tabla1[[#This Row],[COSTO NORMAL2]]+Tabla1[[#This Row],[COSTO ADICIONAL2]]</f>
        <v>6.4799999999999995</v>
      </c>
    </row>
    <row r="1826" spans="1:23" x14ac:dyDescent="0.25">
      <c r="A1826" t="s">
        <v>482</v>
      </c>
      <c r="B1826" t="s">
        <v>2986</v>
      </c>
      <c r="C1826" t="s">
        <v>10917</v>
      </c>
      <c r="D1826" t="s">
        <v>13</v>
      </c>
      <c r="E1826" t="s">
        <v>14847</v>
      </c>
      <c r="F1826" t="s">
        <v>14</v>
      </c>
      <c r="G1826" t="s">
        <v>15</v>
      </c>
      <c r="H1826" t="s">
        <v>482</v>
      </c>
      <c r="I1826" t="s">
        <v>2987</v>
      </c>
      <c r="J1826" t="str">
        <f>MID(Tabla1[[#This Row],[HORA2]],1,2)</f>
        <v>20</v>
      </c>
      <c r="K1826" t="s">
        <v>19</v>
      </c>
      <c r="L1826" t="s">
        <v>20</v>
      </c>
      <c r="M1826" t="s">
        <v>14867</v>
      </c>
      <c r="N1826" t="s">
        <v>22</v>
      </c>
      <c r="O1826">
        <v>3.62</v>
      </c>
      <c r="P18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0.62000000000000011</v>
      </c>
      <c r="Q1826">
        <f>IF(Tabla1[[#This Row],[SERVICIO]]="COMIDA",3,IF(Tabla1[[#This Row],[SERVICIO]]="CONTROLADO",12,IF(Tabla1[[#This Row],[SERVICIO]]="RÁPIDO",3.75,IF(Tabla1[[#This Row],[SERVICIO]]="NORMAL",2.5,))))</f>
        <v>3</v>
      </c>
      <c r="R1826">
        <f>IF(Tabla1[[#This Row],[SERVICIO]]="COMIDA",3.5,IF(Tabla1[[#This Row],[SERVICIO]]="CONTROLADO",8,IF(Tabla1[[#This Row],[SERVICIO]]="RÁPIDO",4.5,IF(Tabla1[[#This Row],[SERVICIO]]="NORMAL",3,))))</f>
        <v>3.5</v>
      </c>
      <c r="S1826">
        <f>IF(Tabla1[[#This Row],[SERVICIO]]="COMIDA",0.75,IF(Tabla1[[#This Row],[SERVICIO]]="CONTROLADO",2.65,IF(Tabla1[[#This Row],[SERVICIO]]="RÁPIDO",0.55,IF(Tabla1[[#This Row],[SERVICIO]]="NORMAL",1.2,))))</f>
        <v>0.75</v>
      </c>
      <c r="T1826" s="2">
        <f>IF(Tabla1[[#This Row],[KILOMETROS ADICIONALES]]=0,Tabla1[[#This Row],[KILOMETROS]]*Tabla1[[#This Row],[COSTO NORMAL]],Tabla1[[#This Row],[COSTO NORMAL]]*Tabla1[[#This Row],[KILOMETROS HASTA]])</f>
        <v>10.5</v>
      </c>
      <c r="U1826" s="2">
        <f>Tabla1[[#This Row],[KILOMETROS ADICIONALES]]*Tabla1[[#This Row],[COSTO ADICIONAL]]</f>
        <v>0.46500000000000008</v>
      </c>
      <c r="V1826">
        <v>246.19</v>
      </c>
      <c r="W1826" s="2">
        <f>Tabla1[[#This Row],[COSTO NORMAL2]]+Tabla1[[#This Row],[COSTO ADICIONAL2]]</f>
        <v>10.965</v>
      </c>
    </row>
    <row r="1827" spans="1:23" x14ac:dyDescent="0.25">
      <c r="A1827" t="s">
        <v>482</v>
      </c>
      <c r="B1827" t="s">
        <v>2988</v>
      </c>
      <c r="C1827" t="s">
        <v>10918</v>
      </c>
      <c r="D1827" t="s">
        <v>13</v>
      </c>
      <c r="E1827" t="s">
        <v>14845</v>
      </c>
      <c r="F1827" t="s">
        <v>14</v>
      </c>
      <c r="G1827" t="s">
        <v>15</v>
      </c>
      <c r="H1827" t="s">
        <v>2276</v>
      </c>
      <c r="I1827" t="s">
        <v>2989</v>
      </c>
      <c r="J1827" t="str">
        <f>MID(Tabla1[[#This Row],[HORA2]],1,2)</f>
        <v>15</v>
      </c>
      <c r="K1827" t="s">
        <v>19</v>
      </c>
      <c r="L1827" t="s">
        <v>49</v>
      </c>
      <c r="M1827" t="s">
        <v>14867</v>
      </c>
      <c r="N1827" t="s">
        <v>22</v>
      </c>
      <c r="O1827">
        <v>20.059999999999999</v>
      </c>
      <c r="P18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16.309999999999999</v>
      </c>
      <c r="Q1827">
        <f>IF(Tabla1[[#This Row],[SERVICIO]]="COMIDA",3,IF(Tabla1[[#This Row],[SERVICIO]]="CONTROLADO",12,IF(Tabla1[[#This Row],[SERVICIO]]="RÁPIDO",3.75,IF(Tabla1[[#This Row],[SERVICIO]]="NORMAL",2.5,))))</f>
        <v>3.75</v>
      </c>
      <c r="R1827">
        <f>IF(Tabla1[[#This Row],[SERVICIO]]="COMIDA",3.5,IF(Tabla1[[#This Row],[SERVICIO]]="CONTROLADO",8,IF(Tabla1[[#This Row],[SERVICIO]]="RÁPIDO",4.5,IF(Tabla1[[#This Row],[SERVICIO]]="NORMAL",3,))))</f>
        <v>4.5</v>
      </c>
      <c r="S18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7" s="2">
        <f>IF(Tabla1[[#This Row],[KILOMETROS ADICIONALES]]=0,Tabla1[[#This Row],[KILOMETROS]]*Tabla1[[#This Row],[COSTO NORMAL]],Tabla1[[#This Row],[COSTO NORMAL]]*Tabla1[[#This Row],[KILOMETROS HASTA]])</f>
        <v>16.875</v>
      </c>
      <c r="U1827" s="2">
        <f>Tabla1[[#This Row],[KILOMETROS ADICIONALES]]*Tabla1[[#This Row],[COSTO ADICIONAL]]</f>
        <v>8.9704999999999995</v>
      </c>
      <c r="V1827">
        <v>207.26</v>
      </c>
      <c r="W1827" s="2">
        <f>Tabla1[[#This Row],[COSTO NORMAL2]]+Tabla1[[#This Row],[COSTO ADICIONAL2]]</f>
        <v>25.845500000000001</v>
      </c>
    </row>
    <row r="1828" spans="1:23" x14ac:dyDescent="0.25">
      <c r="A1828" t="s">
        <v>482</v>
      </c>
      <c r="B1828" t="s">
        <v>2990</v>
      </c>
      <c r="C1828" t="s">
        <v>10919</v>
      </c>
      <c r="D1828" t="s">
        <v>13</v>
      </c>
      <c r="E1828" t="s">
        <v>14845</v>
      </c>
      <c r="F1828" t="s">
        <v>14</v>
      </c>
      <c r="G1828" t="s">
        <v>15</v>
      </c>
      <c r="H1828" t="s">
        <v>2276</v>
      </c>
      <c r="I1828" t="s">
        <v>2991</v>
      </c>
      <c r="J1828" t="str">
        <f>MID(Tabla1[[#This Row],[HORA2]],1,2)</f>
        <v>15</v>
      </c>
      <c r="K1828" t="s">
        <v>19</v>
      </c>
      <c r="L1828" t="s">
        <v>125</v>
      </c>
      <c r="M1828" t="s">
        <v>14867</v>
      </c>
      <c r="N1828" t="s">
        <v>22</v>
      </c>
      <c r="O1828">
        <v>18.25</v>
      </c>
      <c r="P18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</v>
      </c>
      <c r="Q1828">
        <f>IF(Tabla1[[#This Row],[SERVICIO]]="COMIDA",3,IF(Tabla1[[#This Row],[SERVICIO]]="CONTROLADO",12,IF(Tabla1[[#This Row],[SERVICIO]]="RÁPIDO",3.75,IF(Tabla1[[#This Row],[SERVICIO]]="NORMAL",2.5,))))</f>
        <v>3.75</v>
      </c>
      <c r="R1828">
        <f>IF(Tabla1[[#This Row],[SERVICIO]]="COMIDA",3.5,IF(Tabla1[[#This Row],[SERVICIO]]="CONTROLADO",8,IF(Tabla1[[#This Row],[SERVICIO]]="RÁPIDO",4.5,IF(Tabla1[[#This Row],[SERVICIO]]="NORMAL",3,))))</f>
        <v>4.5</v>
      </c>
      <c r="S18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8" s="2">
        <f>IF(Tabla1[[#This Row],[KILOMETROS ADICIONALES]]=0,Tabla1[[#This Row],[KILOMETROS]]*Tabla1[[#This Row],[COSTO NORMAL]],Tabla1[[#This Row],[COSTO NORMAL]]*Tabla1[[#This Row],[KILOMETROS HASTA]])</f>
        <v>16.875</v>
      </c>
      <c r="U1828" s="2">
        <f>Tabla1[[#This Row],[KILOMETROS ADICIONALES]]*Tabla1[[#This Row],[COSTO ADICIONAL]]</f>
        <v>7.9750000000000005</v>
      </c>
      <c r="V1828">
        <v>169.89</v>
      </c>
      <c r="W1828" s="2">
        <f>Tabla1[[#This Row],[COSTO NORMAL2]]+Tabla1[[#This Row],[COSTO ADICIONAL2]]</f>
        <v>24.85</v>
      </c>
    </row>
    <row r="1829" spans="1:23" x14ac:dyDescent="0.25">
      <c r="A1829" t="s">
        <v>482</v>
      </c>
      <c r="B1829" t="s">
        <v>2992</v>
      </c>
      <c r="C1829" t="s">
        <v>10920</v>
      </c>
      <c r="D1829" t="s">
        <v>13</v>
      </c>
      <c r="E1829" t="s">
        <v>14845</v>
      </c>
      <c r="F1829" t="s">
        <v>14</v>
      </c>
      <c r="G1829" t="s">
        <v>15</v>
      </c>
      <c r="H1829" t="s">
        <v>2276</v>
      </c>
      <c r="I1829" t="s">
        <v>2993</v>
      </c>
      <c r="J1829" t="str">
        <f>MID(Tabla1[[#This Row],[HORA2]],1,2)</f>
        <v>12</v>
      </c>
      <c r="K1829" t="s">
        <v>44</v>
      </c>
      <c r="L1829" t="s">
        <v>20</v>
      </c>
      <c r="M1829" t="s">
        <v>14867</v>
      </c>
      <c r="N1829" t="s">
        <v>22</v>
      </c>
      <c r="O1829">
        <v>10.32</v>
      </c>
      <c r="P18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6.57</v>
      </c>
      <c r="Q1829">
        <f>IF(Tabla1[[#This Row],[SERVICIO]]="COMIDA",3,IF(Tabla1[[#This Row],[SERVICIO]]="CONTROLADO",12,IF(Tabla1[[#This Row],[SERVICIO]]="RÁPIDO",3.75,IF(Tabla1[[#This Row],[SERVICIO]]="NORMAL",2.5,))))</f>
        <v>3.75</v>
      </c>
      <c r="R1829">
        <f>IF(Tabla1[[#This Row],[SERVICIO]]="COMIDA",3.5,IF(Tabla1[[#This Row],[SERVICIO]]="CONTROLADO",8,IF(Tabla1[[#This Row],[SERVICIO]]="RÁPIDO",4.5,IF(Tabla1[[#This Row],[SERVICIO]]="NORMAL",3,))))</f>
        <v>4.5</v>
      </c>
      <c r="S18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29" s="2">
        <f>IF(Tabla1[[#This Row],[KILOMETROS ADICIONALES]]=0,Tabla1[[#This Row],[KILOMETROS]]*Tabla1[[#This Row],[COSTO NORMAL]],Tabla1[[#This Row],[COSTO NORMAL]]*Tabla1[[#This Row],[KILOMETROS HASTA]])</f>
        <v>16.875</v>
      </c>
      <c r="U1829" s="2">
        <f>Tabla1[[#This Row],[KILOMETROS ADICIONALES]]*Tabla1[[#This Row],[COSTO ADICIONAL]]</f>
        <v>3.6135000000000006</v>
      </c>
      <c r="V1829">
        <v>183.87</v>
      </c>
      <c r="W1829" s="2">
        <f>Tabla1[[#This Row],[COSTO NORMAL2]]+Tabla1[[#This Row],[COSTO ADICIONAL2]]</f>
        <v>20.488500000000002</v>
      </c>
    </row>
    <row r="1830" spans="1:23" x14ac:dyDescent="0.25">
      <c r="A1830" t="s">
        <v>482</v>
      </c>
      <c r="B1830" t="s">
        <v>2994</v>
      </c>
      <c r="C1830" t="s">
        <v>10921</v>
      </c>
      <c r="D1830" t="s">
        <v>13</v>
      </c>
      <c r="E1830" t="s">
        <v>14845</v>
      </c>
      <c r="F1830" t="s">
        <v>14</v>
      </c>
      <c r="G1830" t="s">
        <v>15</v>
      </c>
      <c r="H1830" t="s">
        <v>2276</v>
      </c>
      <c r="I1830" t="s">
        <v>2995</v>
      </c>
      <c r="J1830" t="str">
        <f>MID(Tabla1[[#This Row],[HORA2]],1,2)</f>
        <v>15</v>
      </c>
      <c r="K1830" t="s">
        <v>96</v>
      </c>
      <c r="L1830" t="s">
        <v>96</v>
      </c>
      <c r="M1830" t="s">
        <v>14867</v>
      </c>
      <c r="N1830" t="s">
        <v>22</v>
      </c>
      <c r="O1830">
        <v>6.21</v>
      </c>
      <c r="P18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</v>
      </c>
      <c r="Q1830">
        <f>IF(Tabla1[[#This Row],[SERVICIO]]="COMIDA",3,IF(Tabla1[[#This Row],[SERVICIO]]="CONTROLADO",12,IF(Tabla1[[#This Row],[SERVICIO]]="RÁPIDO",3.75,IF(Tabla1[[#This Row],[SERVICIO]]="NORMAL",2.5,))))</f>
        <v>3.75</v>
      </c>
      <c r="R1830">
        <f>IF(Tabla1[[#This Row],[SERVICIO]]="COMIDA",3.5,IF(Tabla1[[#This Row],[SERVICIO]]="CONTROLADO",8,IF(Tabla1[[#This Row],[SERVICIO]]="RÁPIDO",4.5,IF(Tabla1[[#This Row],[SERVICIO]]="NORMAL",3,))))</f>
        <v>4.5</v>
      </c>
      <c r="S18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30" s="2">
        <f>IF(Tabla1[[#This Row],[KILOMETROS ADICIONALES]]=0,Tabla1[[#This Row],[KILOMETROS]]*Tabla1[[#This Row],[COSTO NORMAL]],Tabla1[[#This Row],[COSTO NORMAL]]*Tabla1[[#This Row],[KILOMETROS HASTA]])</f>
        <v>16.875</v>
      </c>
      <c r="U1830" s="2">
        <f>Tabla1[[#This Row],[KILOMETROS ADICIONALES]]*Tabla1[[#This Row],[COSTO ADICIONAL]]</f>
        <v>1.353</v>
      </c>
      <c r="V1830">
        <v>138.44</v>
      </c>
      <c r="W1830" s="2">
        <f>Tabla1[[#This Row],[COSTO NORMAL2]]+Tabla1[[#This Row],[COSTO ADICIONAL2]]</f>
        <v>18.228000000000002</v>
      </c>
    </row>
    <row r="1831" spans="1:23" x14ac:dyDescent="0.25">
      <c r="A1831" t="s">
        <v>482</v>
      </c>
      <c r="B1831" t="s">
        <v>2996</v>
      </c>
      <c r="C1831" t="s">
        <v>10922</v>
      </c>
      <c r="D1831" t="s">
        <v>13</v>
      </c>
      <c r="E1831" t="s">
        <v>14846</v>
      </c>
      <c r="F1831" t="s">
        <v>14</v>
      </c>
      <c r="G1831" t="s">
        <v>15</v>
      </c>
      <c r="H1831" t="s">
        <v>2276</v>
      </c>
      <c r="I1831" t="s">
        <v>2997</v>
      </c>
      <c r="J1831" t="str">
        <f>MID(Tabla1[[#This Row],[HORA2]],1,2)</f>
        <v>12</v>
      </c>
      <c r="K1831" t="s">
        <v>43</v>
      </c>
      <c r="L1831" t="s">
        <v>20</v>
      </c>
      <c r="M1831" t="s">
        <v>14867</v>
      </c>
      <c r="N1831" t="s">
        <v>22</v>
      </c>
      <c r="O1831">
        <v>18.37</v>
      </c>
      <c r="P18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6.370000000000001</v>
      </c>
      <c r="Q1831">
        <f>IF(Tabla1[[#This Row],[SERVICIO]]="COMIDA",3,IF(Tabla1[[#This Row],[SERVICIO]]="CONTROLADO",12,IF(Tabla1[[#This Row],[SERVICIO]]="RÁPIDO",3.75,IF(Tabla1[[#This Row],[SERVICIO]]="NORMAL",2.5,))))</f>
        <v>12</v>
      </c>
      <c r="R1831">
        <f>IF(Tabla1[[#This Row],[SERVICIO]]="COMIDA",3.5,IF(Tabla1[[#This Row],[SERVICIO]]="CONTROLADO",8,IF(Tabla1[[#This Row],[SERVICIO]]="RÁPIDO",4.5,IF(Tabla1[[#This Row],[SERVICIO]]="NORMAL",3,))))</f>
        <v>8</v>
      </c>
      <c r="S1831">
        <f>IF(Tabla1[[#This Row],[SERVICIO]]="COMIDA",0.75,IF(Tabla1[[#This Row],[SERVICIO]]="CONTROLADO",2.65,IF(Tabla1[[#This Row],[SERVICIO]]="RÁPIDO",0.55,IF(Tabla1[[#This Row],[SERVICIO]]="NORMAL",1.2,))))</f>
        <v>2.65</v>
      </c>
      <c r="T1831" s="2">
        <f>IF(Tabla1[[#This Row],[KILOMETROS ADICIONALES]]=0,Tabla1[[#This Row],[KILOMETROS]]*Tabla1[[#This Row],[COSTO NORMAL]],Tabla1[[#This Row],[COSTO NORMAL]]*Tabla1[[#This Row],[KILOMETROS HASTA]])</f>
        <v>96</v>
      </c>
      <c r="U1831" s="2">
        <f>Tabla1[[#This Row],[KILOMETROS ADICIONALES]]*Tabla1[[#This Row],[COSTO ADICIONAL]]</f>
        <v>16.880500000000001</v>
      </c>
      <c r="V1831">
        <v>182.86</v>
      </c>
      <c r="W1831" s="2">
        <f>Tabla1[[#This Row],[COSTO NORMAL2]]+Tabla1[[#This Row],[COSTO ADICIONAL2]]</f>
        <v>112.8805</v>
      </c>
    </row>
    <row r="1832" spans="1:23" x14ac:dyDescent="0.25">
      <c r="A1832" t="s">
        <v>482</v>
      </c>
      <c r="B1832" t="s">
        <v>2998</v>
      </c>
      <c r="C1832" t="s">
        <v>10923</v>
      </c>
      <c r="D1832" t="s">
        <v>13</v>
      </c>
      <c r="E1832" t="s">
        <v>14847</v>
      </c>
      <c r="F1832" t="s">
        <v>14</v>
      </c>
      <c r="G1832" t="s">
        <v>15</v>
      </c>
      <c r="H1832" t="s">
        <v>482</v>
      </c>
      <c r="I1832" t="s">
        <v>2999</v>
      </c>
      <c r="J1832" t="str">
        <f>MID(Tabla1[[#This Row],[HORA2]],1,2)</f>
        <v>20</v>
      </c>
      <c r="K1832" t="s">
        <v>19</v>
      </c>
      <c r="L1832" t="s">
        <v>90</v>
      </c>
      <c r="M1832" t="s">
        <v>14867</v>
      </c>
      <c r="N1832" t="s">
        <v>22</v>
      </c>
      <c r="O1832">
        <v>9.57</v>
      </c>
      <c r="P18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6.57</v>
      </c>
      <c r="Q1832">
        <f>IF(Tabla1[[#This Row],[SERVICIO]]="COMIDA",3,IF(Tabla1[[#This Row],[SERVICIO]]="CONTROLADO",12,IF(Tabla1[[#This Row],[SERVICIO]]="RÁPIDO",3.75,IF(Tabla1[[#This Row],[SERVICIO]]="NORMAL",2.5,))))</f>
        <v>3</v>
      </c>
      <c r="R1832">
        <f>IF(Tabla1[[#This Row],[SERVICIO]]="COMIDA",3.5,IF(Tabla1[[#This Row],[SERVICIO]]="CONTROLADO",8,IF(Tabla1[[#This Row],[SERVICIO]]="RÁPIDO",4.5,IF(Tabla1[[#This Row],[SERVICIO]]="NORMAL",3,))))</f>
        <v>3.5</v>
      </c>
      <c r="S1832">
        <f>IF(Tabla1[[#This Row],[SERVICIO]]="COMIDA",0.75,IF(Tabla1[[#This Row],[SERVICIO]]="CONTROLADO",2.65,IF(Tabla1[[#This Row],[SERVICIO]]="RÁPIDO",0.55,IF(Tabla1[[#This Row],[SERVICIO]]="NORMAL",1.2,))))</f>
        <v>0.75</v>
      </c>
      <c r="T1832" s="2">
        <f>IF(Tabla1[[#This Row],[KILOMETROS ADICIONALES]]=0,Tabla1[[#This Row],[KILOMETROS]]*Tabla1[[#This Row],[COSTO NORMAL]],Tabla1[[#This Row],[COSTO NORMAL]]*Tabla1[[#This Row],[KILOMETROS HASTA]])</f>
        <v>10.5</v>
      </c>
      <c r="U1832" s="2">
        <f>Tabla1[[#This Row],[KILOMETROS ADICIONALES]]*Tabla1[[#This Row],[COSTO ADICIONAL]]</f>
        <v>4.9275000000000002</v>
      </c>
      <c r="V1832">
        <v>164.76</v>
      </c>
      <c r="W1832" s="2">
        <f>Tabla1[[#This Row],[COSTO NORMAL2]]+Tabla1[[#This Row],[COSTO ADICIONAL2]]</f>
        <v>15.4275</v>
      </c>
    </row>
    <row r="1833" spans="1:23" x14ac:dyDescent="0.25">
      <c r="A1833" t="s">
        <v>482</v>
      </c>
      <c r="B1833" t="s">
        <v>3000</v>
      </c>
      <c r="C1833" t="s">
        <v>10924</v>
      </c>
      <c r="D1833" t="s">
        <v>13</v>
      </c>
      <c r="E1833" t="s">
        <v>14847</v>
      </c>
      <c r="F1833" t="s">
        <v>14</v>
      </c>
      <c r="G1833" t="s">
        <v>15</v>
      </c>
      <c r="H1833" t="s">
        <v>482</v>
      </c>
      <c r="I1833" t="s">
        <v>3001</v>
      </c>
      <c r="J1833" t="str">
        <f>MID(Tabla1[[#This Row],[HORA2]],1,2)</f>
        <v>22</v>
      </c>
      <c r="K1833" t="s">
        <v>19</v>
      </c>
      <c r="L1833" t="s">
        <v>94</v>
      </c>
      <c r="M1833" t="s">
        <v>14867</v>
      </c>
      <c r="N1833" t="s">
        <v>22</v>
      </c>
      <c r="O1833">
        <v>1.8</v>
      </c>
      <c r="P18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33">
        <f>IF(Tabla1[[#This Row],[SERVICIO]]="COMIDA",3,IF(Tabla1[[#This Row],[SERVICIO]]="CONTROLADO",12,IF(Tabla1[[#This Row],[SERVICIO]]="RÁPIDO",3.75,IF(Tabla1[[#This Row],[SERVICIO]]="NORMAL",2.5,))))</f>
        <v>3</v>
      </c>
      <c r="R1833">
        <f>IF(Tabla1[[#This Row],[SERVICIO]]="COMIDA",3.5,IF(Tabla1[[#This Row],[SERVICIO]]="CONTROLADO",8,IF(Tabla1[[#This Row],[SERVICIO]]="RÁPIDO",4.5,IF(Tabla1[[#This Row],[SERVICIO]]="NORMAL",3,))))</f>
        <v>3.5</v>
      </c>
      <c r="S1833">
        <f>IF(Tabla1[[#This Row],[SERVICIO]]="COMIDA",0.75,IF(Tabla1[[#This Row],[SERVICIO]]="CONTROLADO",2.65,IF(Tabla1[[#This Row],[SERVICIO]]="RÁPIDO",0.55,IF(Tabla1[[#This Row],[SERVICIO]]="NORMAL",1.2,))))</f>
        <v>0.75</v>
      </c>
      <c r="T1833" s="2">
        <f>IF(Tabla1[[#This Row],[KILOMETROS ADICIONALES]]=0,Tabla1[[#This Row],[KILOMETROS]]*Tabla1[[#This Row],[COSTO NORMAL]],Tabla1[[#This Row],[COSTO NORMAL]]*Tabla1[[#This Row],[KILOMETROS HASTA]])</f>
        <v>6.3</v>
      </c>
      <c r="U1833" s="2">
        <f>Tabla1[[#This Row],[KILOMETROS ADICIONALES]]*Tabla1[[#This Row],[COSTO ADICIONAL]]</f>
        <v>0</v>
      </c>
      <c r="V1833">
        <v>91.56</v>
      </c>
      <c r="W1833" s="2">
        <f>Tabla1[[#This Row],[COSTO NORMAL2]]+Tabla1[[#This Row],[COSTO ADICIONAL2]]</f>
        <v>6.3</v>
      </c>
    </row>
    <row r="1834" spans="1:23" x14ac:dyDescent="0.25">
      <c r="A1834" t="s">
        <v>482</v>
      </c>
      <c r="B1834" t="s">
        <v>3002</v>
      </c>
      <c r="C1834" t="s">
        <v>10925</v>
      </c>
      <c r="D1834" t="s">
        <v>13</v>
      </c>
      <c r="E1834" t="s">
        <v>14847</v>
      </c>
      <c r="F1834" t="s">
        <v>14</v>
      </c>
      <c r="G1834" t="s">
        <v>15</v>
      </c>
      <c r="H1834" t="s">
        <v>482</v>
      </c>
      <c r="I1834" t="s">
        <v>3003</v>
      </c>
      <c r="J1834" t="str">
        <f>MID(Tabla1[[#This Row],[HORA2]],1,2)</f>
        <v>21</v>
      </c>
      <c r="K1834" t="s">
        <v>19</v>
      </c>
      <c r="L1834" t="s">
        <v>20</v>
      </c>
      <c r="M1834" t="s">
        <v>14867</v>
      </c>
      <c r="N1834" t="s">
        <v>22</v>
      </c>
      <c r="O1834">
        <v>10.130000000000001</v>
      </c>
      <c r="P18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7.1300000000000008</v>
      </c>
      <c r="Q1834">
        <f>IF(Tabla1[[#This Row],[SERVICIO]]="COMIDA",3,IF(Tabla1[[#This Row],[SERVICIO]]="CONTROLADO",12,IF(Tabla1[[#This Row],[SERVICIO]]="RÁPIDO",3.75,IF(Tabla1[[#This Row],[SERVICIO]]="NORMAL",2.5,))))</f>
        <v>3</v>
      </c>
      <c r="R1834">
        <f>IF(Tabla1[[#This Row],[SERVICIO]]="COMIDA",3.5,IF(Tabla1[[#This Row],[SERVICIO]]="CONTROLADO",8,IF(Tabla1[[#This Row],[SERVICIO]]="RÁPIDO",4.5,IF(Tabla1[[#This Row],[SERVICIO]]="NORMAL",3,))))</f>
        <v>3.5</v>
      </c>
      <c r="S1834">
        <f>IF(Tabla1[[#This Row],[SERVICIO]]="COMIDA",0.75,IF(Tabla1[[#This Row],[SERVICIO]]="CONTROLADO",2.65,IF(Tabla1[[#This Row],[SERVICIO]]="RÁPIDO",0.55,IF(Tabla1[[#This Row],[SERVICIO]]="NORMAL",1.2,))))</f>
        <v>0.75</v>
      </c>
      <c r="T1834" s="2">
        <f>IF(Tabla1[[#This Row],[KILOMETROS ADICIONALES]]=0,Tabla1[[#This Row],[KILOMETROS]]*Tabla1[[#This Row],[COSTO NORMAL]],Tabla1[[#This Row],[COSTO NORMAL]]*Tabla1[[#This Row],[KILOMETROS HASTA]])</f>
        <v>10.5</v>
      </c>
      <c r="U1834" s="2">
        <f>Tabla1[[#This Row],[KILOMETROS ADICIONALES]]*Tabla1[[#This Row],[COSTO ADICIONAL]]</f>
        <v>5.3475000000000001</v>
      </c>
      <c r="V1834">
        <v>9.14</v>
      </c>
      <c r="W1834" s="2">
        <f>Tabla1[[#This Row],[COSTO NORMAL2]]+Tabla1[[#This Row],[COSTO ADICIONAL2]]</f>
        <v>15.8475</v>
      </c>
    </row>
    <row r="1835" spans="1:23" x14ac:dyDescent="0.25">
      <c r="A1835" t="s">
        <v>482</v>
      </c>
      <c r="B1835" t="s">
        <v>3004</v>
      </c>
      <c r="C1835" t="s">
        <v>10926</v>
      </c>
      <c r="D1835" t="s">
        <v>13</v>
      </c>
      <c r="E1835" t="s">
        <v>14847</v>
      </c>
      <c r="F1835" t="s">
        <v>14</v>
      </c>
      <c r="G1835" t="s">
        <v>15</v>
      </c>
      <c r="H1835" t="s">
        <v>482</v>
      </c>
      <c r="I1835" t="s">
        <v>3005</v>
      </c>
      <c r="J1835" t="str">
        <f>MID(Tabla1[[#This Row],[HORA2]],1,2)</f>
        <v>21</v>
      </c>
      <c r="K1835" t="s">
        <v>19</v>
      </c>
      <c r="L1835" t="s">
        <v>65</v>
      </c>
      <c r="M1835" t="s">
        <v>14867</v>
      </c>
      <c r="N1835" t="s">
        <v>22</v>
      </c>
      <c r="O1835">
        <v>20.43</v>
      </c>
      <c r="P18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17.43</v>
      </c>
      <c r="Q1835">
        <f>IF(Tabla1[[#This Row],[SERVICIO]]="COMIDA",3,IF(Tabla1[[#This Row],[SERVICIO]]="CONTROLADO",12,IF(Tabla1[[#This Row],[SERVICIO]]="RÁPIDO",3.75,IF(Tabla1[[#This Row],[SERVICIO]]="NORMAL",2.5,))))</f>
        <v>3</v>
      </c>
      <c r="R1835">
        <f>IF(Tabla1[[#This Row],[SERVICIO]]="COMIDA",3.5,IF(Tabla1[[#This Row],[SERVICIO]]="CONTROLADO",8,IF(Tabla1[[#This Row],[SERVICIO]]="RÁPIDO",4.5,IF(Tabla1[[#This Row],[SERVICIO]]="NORMAL",3,))))</f>
        <v>3.5</v>
      </c>
      <c r="S1835">
        <f>IF(Tabla1[[#This Row],[SERVICIO]]="COMIDA",0.75,IF(Tabla1[[#This Row],[SERVICIO]]="CONTROLADO",2.65,IF(Tabla1[[#This Row],[SERVICIO]]="RÁPIDO",0.55,IF(Tabla1[[#This Row],[SERVICIO]]="NORMAL",1.2,))))</f>
        <v>0.75</v>
      </c>
      <c r="T1835" s="2">
        <f>IF(Tabla1[[#This Row],[KILOMETROS ADICIONALES]]=0,Tabla1[[#This Row],[KILOMETROS]]*Tabla1[[#This Row],[COSTO NORMAL]],Tabla1[[#This Row],[COSTO NORMAL]]*Tabla1[[#This Row],[KILOMETROS HASTA]])</f>
        <v>10.5</v>
      </c>
      <c r="U1835" s="2">
        <f>Tabla1[[#This Row],[KILOMETROS ADICIONALES]]*Tabla1[[#This Row],[COSTO ADICIONAL]]</f>
        <v>13.0725</v>
      </c>
      <c r="V1835">
        <v>53.87</v>
      </c>
      <c r="W1835" s="2">
        <f>Tabla1[[#This Row],[COSTO NORMAL2]]+Tabla1[[#This Row],[COSTO ADICIONAL2]]</f>
        <v>23.572499999999998</v>
      </c>
    </row>
    <row r="1836" spans="1:23" x14ac:dyDescent="0.25">
      <c r="A1836" t="s">
        <v>482</v>
      </c>
      <c r="B1836" t="s">
        <v>3006</v>
      </c>
      <c r="C1836" t="s">
        <v>10927</v>
      </c>
      <c r="D1836" t="s">
        <v>13</v>
      </c>
      <c r="E1836" t="s">
        <v>14847</v>
      </c>
      <c r="F1836" t="s">
        <v>14</v>
      </c>
      <c r="G1836" t="s">
        <v>15</v>
      </c>
      <c r="H1836" t="s">
        <v>482</v>
      </c>
      <c r="I1836" t="s">
        <v>3007</v>
      </c>
      <c r="J1836" t="str">
        <f>MID(Tabla1[[#This Row],[HORA2]],1,2)</f>
        <v>20</v>
      </c>
      <c r="K1836" t="s">
        <v>19</v>
      </c>
      <c r="L1836" t="s">
        <v>78</v>
      </c>
      <c r="M1836" t="s">
        <v>14867</v>
      </c>
      <c r="N1836" t="s">
        <v>22</v>
      </c>
      <c r="O1836">
        <v>19.29</v>
      </c>
      <c r="P18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16.29</v>
      </c>
      <c r="Q1836">
        <f>IF(Tabla1[[#This Row],[SERVICIO]]="COMIDA",3,IF(Tabla1[[#This Row],[SERVICIO]]="CONTROLADO",12,IF(Tabla1[[#This Row],[SERVICIO]]="RÁPIDO",3.75,IF(Tabla1[[#This Row],[SERVICIO]]="NORMAL",2.5,))))</f>
        <v>3</v>
      </c>
      <c r="R1836">
        <f>IF(Tabla1[[#This Row],[SERVICIO]]="COMIDA",3.5,IF(Tabla1[[#This Row],[SERVICIO]]="CONTROLADO",8,IF(Tabla1[[#This Row],[SERVICIO]]="RÁPIDO",4.5,IF(Tabla1[[#This Row],[SERVICIO]]="NORMAL",3,))))</f>
        <v>3.5</v>
      </c>
      <c r="S1836">
        <f>IF(Tabla1[[#This Row],[SERVICIO]]="COMIDA",0.75,IF(Tabla1[[#This Row],[SERVICIO]]="CONTROLADO",2.65,IF(Tabla1[[#This Row],[SERVICIO]]="RÁPIDO",0.55,IF(Tabla1[[#This Row],[SERVICIO]]="NORMAL",1.2,))))</f>
        <v>0.75</v>
      </c>
      <c r="T1836" s="2">
        <f>IF(Tabla1[[#This Row],[KILOMETROS ADICIONALES]]=0,Tabla1[[#This Row],[KILOMETROS]]*Tabla1[[#This Row],[COSTO NORMAL]],Tabla1[[#This Row],[COSTO NORMAL]]*Tabla1[[#This Row],[KILOMETROS HASTA]])</f>
        <v>10.5</v>
      </c>
      <c r="U1836" s="2">
        <f>Tabla1[[#This Row],[KILOMETROS ADICIONALES]]*Tabla1[[#This Row],[COSTO ADICIONAL]]</f>
        <v>12.217499999999999</v>
      </c>
      <c r="V1836">
        <v>56.58</v>
      </c>
      <c r="W1836" s="2">
        <f>Tabla1[[#This Row],[COSTO NORMAL2]]+Tabla1[[#This Row],[COSTO ADICIONAL2]]</f>
        <v>22.717500000000001</v>
      </c>
    </row>
    <row r="1837" spans="1:23" x14ac:dyDescent="0.25">
      <c r="A1837" t="s">
        <v>482</v>
      </c>
      <c r="B1837" t="s">
        <v>3008</v>
      </c>
      <c r="C1837" t="s">
        <v>10928</v>
      </c>
      <c r="D1837" t="s">
        <v>13</v>
      </c>
      <c r="E1837" t="s">
        <v>14847</v>
      </c>
      <c r="F1837" t="s">
        <v>14</v>
      </c>
      <c r="G1837" t="s">
        <v>15</v>
      </c>
      <c r="H1837" t="s">
        <v>482</v>
      </c>
      <c r="I1837" t="s">
        <v>3009</v>
      </c>
      <c r="J1837" t="str">
        <f>MID(Tabla1[[#This Row],[HORA2]],1,2)</f>
        <v>21</v>
      </c>
      <c r="K1837" t="s">
        <v>19</v>
      </c>
      <c r="L1837" t="s">
        <v>94</v>
      </c>
      <c r="M1837" t="s">
        <v>14867</v>
      </c>
      <c r="N1837" t="s">
        <v>22</v>
      </c>
      <c r="O1837">
        <v>4.46</v>
      </c>
      <c r="P18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1.46</v>
      </c>
      <c r="Q1837">
        <f>IF(Tabla1[[#This Row],[SERVICIO]]="COMIDA",3,IF(Tabla1[[#This Row],[SERVICIO]]="CONTROLADO",12,IF(Tabla1[[#This Row],[SERVICIO]]="RÁPIDO",3.75,IF(Tabla1[[#This Row],[SERVICIO]]="NORMAL",2.5,))))</f>
        <v>3</v>
      </c>
      <c r="R1837">
        <f>IF(Tabla1[[#This Row],[SERVICIO]]="COMIDA",3.5,IF(Tabla1[[#This Row],[SERVICIO]]="CONTROLADO",8,IF(Tabla1[[#This Row],[SERVICIO]]="RÁPIDO",4.5,IF(Tabla1[[#This Row],[SERVICIO]]="NORMAL",3,))))</f>
        <v>3.5</v>
      </c>
      <c r="S1837">
        <f>IF(Tabla1[[#This Row],[SERVICIO]]="COMIDA",0.75,IF(Tabla1[[#This Row],[SERVICIO]]="CONTROLADO",2.65,IF(Tabla1[[#This Row],[SERVICIO]]="RÁPIDO",0.55,IF(Tabla1[[#This Row],[SERVICIO]]="NORMAL",1.2,))))</f>
        <v>0.75</v>
      </c>
      <c r="T1837" s="2">
        <f>IF(Tabla1[[#This Row],[KILOMETROS ADICIONALES]]=0,Tabla1[[#This Row],[KILOMETROS]]*Tabla1[[#This Row],[COSTO NORMAL]],Tabla1[[#This Row],[COSTO NORMAL]]*Tabla1[[#This Row],[KILOMETROS HASTA]])</f>
        <v>10.5</v>
      </c>
      <c r="U1837" s="2">
        <f>Tabla1[[#This Row],[KILOMETROS ADICIONALES]]*Tabla1[[#This Row],[COSTO ADICIONAL]]</f>
        <v>1.095</v>
      </c>
      <c r="V1837">
        <v>198.23</v>
      </c>
      <c r="W1837" s="2">
        <f>Tabla1[[#This Row],[COSTO NORMAL2]]+Tabla1[[#This Row],[COSTO ADICIONAL2]]</f>
        <v>11.595000000000001</v>
      </c>
    </row>
    <row r="1838" spans="1:23" x14ac:dyDescent="0.25">
      <c r="A1838" t="s">
        <v>482</v>
      </c>
      <c r="B1838" t="s">
        <v>3010</v>
      </c>
      <c r="C1838" t="s">
        <v>10929</v>
      </c>
      <c r="D1838" t="s">
        <v>13</v>
      </c>
      <c r="E1838" t="s">
        <v>14845</v>
      </c>
      <c r="F1838" t="s">
        <v>14</v>
      </c>
      <c r="G1838" t="s">
        <v>15</v>
      </c>
      <c r="H1838" t="s">
        <v>2276</v>
      </c>
      <c r="I1838" t="s">
        <v>3011</v>
      </c>
      <c r="J1838" t="str">
        <f>MID(Tabla1[[#This Row],[HORA2]],1,2)</f>
        <v>16</v>
      </c>
      <c r="K1838" t="s">
        <v>53</v>
      </c>
      <c r="L1838" t="s">
        <v>31</v>
      </c>
      <c r="M1838" t="s">
        <v>14867</v>
      </c>
      <c r="N1838" t="s">
        <v>22</v>
      </c>
      <c r="O1838">
        <v>17.62</v>
      </c>
      <c r="P18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13.870000000000001</v>
      </c>
      <c r="Q1838">
        <f>IF(Tabla1[[#This Row],[SERVICIO]]="COMIDA",3,IF(Tabla1[[#This Row],[SERVICIO]]="CONTROLADO",12,IF(Tabla1[[#This Row],[SERVICIO]]="RÁPIDO",3.75,IF(Tabla1[[#This Row],[SERVICIO]]="NORMAL",2.5,))))</f>
        <v>3.75</v>
      </c>
      <c r="R1838">
        <f>IF(Tabla1[[#This Row],[SERVICIO]]="COMIDA",3.5,IF(Tabla1[[#This Row],[SERVICIO]]="CONTROLADO",8,IF(Tabla1[[#This Row],[SERVICIO]]="RÁPIDO",4.5,IF(Tabla1[[#This Row],[SERVICIO]]="NORMAL",3,))))</f>
        <v>4.5</v>
      </c>
      <c r="S18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38" s="2">
        <f>IF(Tabla1[[#This Row],[KILOMETROS ADICIONALES]]=0,Tabla1[[#This Row],[KILOMETROS]]*Tabla1[[#This Row],[COSTO NORMAL]],Tabla1[[#This Row],[COSTO NORMAL]]*Tabla1[[#This Row],[KILOMETROS HASTA]])</f>
        <v>16.875</v>
      </c>
      <c r="U1838" s="2">
        <f>Tabla1[[#This Row],[KILOMETROS ADICIONALES]]*Tabla1[[#This Row],[COSTO ADICIONAL]]</f>
        <v>7.6285000000000007</v>
      </c>
      <c r="V1838">
        <v>238.17</v>
      </c>
      <c r="W1838" s="2">
        <f>Tabla1[[#This Row],[COSTO NORMAL2]]+Tabla1[[#This Row],[COSTO ADICIONAL2]]</f>
        <v>24.503500000000003</v>
      </c>
    </row>
    <row r="1839" spans="1:23" x14ac:dyDescent="0.25">
      <c r="A1839" t="s">
        <v>482</v>
      </c>
      <c r="B1839" t="s">
        <v>3012</v>
      </c>
      <c r="C1839" t="s">
        <v>10930</v>
      </c>
      <c r="D1839" t="s">
        <v>13</v>
      </c>
      <c r="E1839" t="s">
        <v>14845</v>
      </c>
      <c r="F1839" t="s">
        <v>14</v>
      </c>
      <c r="G1839" t="s">
        <v>15</v>
      </c>
      <c r="H1839" t="s">
        <v>2276</v>
      </c>
      <c r="I1839" t="s">
        <v>3013</v>
      </c>
      <c r="J1839" t="str">
        <f>MID(Tabla1[[#This Row],[HORA2]],1,2)</f>
        <v>12</v>
      </c>
      <c r="K1839" t="s">
        <v>61</v>
      </c>
      <c r="L1839" t="s">
        <v>57</v>
      </c>
      <c r="M1839" t="s">
        <v>14867</v>
      </c>
      <c r="N1839" t="s">
        <v>22</v>
      </c>
      <c r="O1839">
        <v>9.1999999999999993</v>
      </c>
      <c r="P18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5.4499999999999993</v>
      </c>
      <c r="Q1839">
        <f>IF(Tabla1[[#This Row],[SERVICIO]]="COMIDA",3,IF(Tabla1[[#This Row],[SERVICIO]]="CONTROLADO",12,IF(Tabla1[[#This Row],[SERVICIO]]="RÁPIDO",3.75,IF(Tabla1[[#This Row],[SERVICIO]]="NORMAL",2.5,))))</f>
        <v>3.75</v>
      </c>
      <c r="R1839">
        <f>IF(Tabla1[[#This Row],[SERVICIO]]="COMIDA",3.5,IF(Tabla1[[#This Row],[SERVICIO]]="CONTROLADO",8,IF(Tabla1[[#This Row],[SERVICIO]]="RÁPIDO",4.5,IF(Tabla1[[#This Row],[SERVICIO]]="NORMAL",3,))))</f>
        <v>4.5</v>
      </c>
      <c r="S18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39" s="2">
        <f>IF(Tabla1[[#This Row],[KILOMETROS ADICIONALES]]=0,Tabla1[[#This Row],[KILOMETROS]]*Tabla1[[#This Row],[COSTO NORMAL]],Tabla1[[#This Row],[COSTO NORMAL]]*Tabla1[[#This Row],[KILOMETROS HASTA]])</f>
        <v>16.875</v>
      </c>
      <c r="U1839" s="2">
        <f>Tabla1[[#This Row],[KILOMETROS ADICIONALES]]*Tabla1[[#This Row],[COSTO ADICIONAL]]</f>
        <v>2.9975000000000001</v>
      </c>
      <c r="V1839">
        <v>93.85</v>
      </c>
      <c r="W1839" s="2">
        <f>Tabla1[[#This Row],[COSTO NORMAL2]]+Tabla1[[#This Row],[COSTO ADICIONAL2]]</f>
        <v>19.872499999999999</v>
      </c>
    </row>
    <row r="1840" spans="1:23" x14ac:dyDescent="0.25">
      <c r="A1840" t="s">
        <v>482</v>
      </c>
      <c r="B1840" t="s">
        <v>3014</v>
      </c>
      <c r="C1840" t="s">
        <v>10931</v>
      </c>
      <c r="D1840" t="s">
        <v>13</v>
      </c>
      <c r="E1840" t="s">
        <v>14845</v>
      </c>
      <c r="F1840" t="s">
        <v>14</v>
      </c>
      <c r="G1840" t="s">
        <v>15</v>
      </c>
      <c r="H1840" t="s">
        <v>2276</v>
      </c>
      <c r="I1840" t="s">
        <v>3015</v>
      </c>
      <c r="J1840" t="str">
        <f>MID(Tabla1[[#This Row],[HORA2]],1,2)</f>
        <v>10</v>
      </c>
      <c r="K1840" t="s">
        <v>35</v>
      </c>
      <c r="L1840" t="s">
        <v>96</v>
      </c>
      <c r="M1840" t="s">
        <v>14867</v>
      </c>
      <c r="N1840" t="s">
        <v>22</v>
      </c>
      <c r="O1840">
        <v>1.33</v>
      </c>
      <c r="P18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40">
        <f>IF(Tabla1[[#This Row],[SERVICIO]]="COMIDA",3,IF(Tabla1[[#This Row],[SERVICIO]]="CONTROLADO",12,IF(Tabla1[[#This Row],[SERVICIO]]="RÁPIDO",3.75,IF(Tabla1[[#This Row],[SERVICIO]]="NORMAL",2.5,))))</f>
        <v>3.75</v>
      </c>
      <c r="R1840">
        <f>IF(Tabla1[[#This Row],[SERVICIO]]="COMIDA",3.5,IF(Tabla1[[#This Row],[SERVICIO]]="CONTROLADO",8,IF(Tabla1[[#This Row],[SERVICIO]]="RÁPIDO",4.5,IF(Tabla1[[#This Row],[SERVICIO]]="NORMAL",3,))))</f>
        <v>4.5</v>
      </c>
      <c r="S18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40" s="2">
        <f>IF(Tabla1[[#This Row],[KILOMETROS ADICIONALES]]=0,Tabla1[[#This Row],[KILOMETROS]]*Tabla1[[#This Row],[COSTO NORMAL]],Tabla1[[#This Row],[COSTO NORMAL]]*Tabla1[[#This Row],[KILOMETROS HASTA]])</f>
        <v>5.9850000000000003</v>
      </c>
      <c r="U1840" s="2">
        <f>Tabla1[[#This Row],[KILOMETROS ADICIONALES]]*Tabla1[[#This Row],[COSTO ADICIONAL]]</f>
        <v>0</v>
      </c>
      <c r="V1840">
        <v>113.84</v>
      </c>
      <c r="W1840" s="2">
        <f>Tabla1[[#This Row],[COSTO NORMAL2]]+Tabla1[[#This Row],[COSTO ADICIONAL2]]</f>
        <v>5.9850000000000003</v>
      </c>
    </row>
    <row r="1841" spans="1:23" x14ac:dyDescent="0.25">
      <c r="A1841" t="s">
        <v>482</v>
      </c>
      <c r="B1841" t="s">
        <v>2574</v>
      </c>
      <c r="C1841" t="s">
        <v>10932</v>
      </c>
      <c r="D1841" t="s">
        <v>13</v>
      </c>
      <c r="E1841" t="s">
        <v>14847</v>
      </c>
      <c r="F1841" t="s">
        <v>14</v>
      </c>
      <c r="G1841" t="s">
        <v>15</v>
      </c>
      <c r="H1841" t="s">
        <v>482</v>
      </c>
      <c r="I1841" t="s">
        <v>3016</v>
      </c>
      <c r="J1841" t="str">
        <f>MID(Tabla1[[#This Row],[HORA2]],1,2)</f>
        <v>21</v>
      </c>
      <c r="K1841" t="s">
        <v>19</v>
      </c>
      <c r="L1841" t="s">
        <v>65</v>
      </c>
      <c r="M1841" t="s">
        <v>14867</v>
      </c>
      <c r="N1841" t="s">
        <v>22</v>
      </c>
      <c r="O1841">
        <v>3.82</v>
      </c>
      <c r="P18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0.81999999999999984</v>
      </c>
      <c r="Q1841">
        <f>IF(Tabla1[[#This Row],[SERVICIO]]="COMIDA",3,IF(Tabla1[[#This Row],[SERVICIO]]="CONTROLADO",12,IF(Tabla1[[#This Row],[SERVICIO]]="RÁPIDO",3.75,IF(Tabla1[[#This Row],[SERVICIO]]="NORMAL",2.5,))))</f>
        <v>3</v>
      </c>
      <c r="R1841">
        <f>IF(Tabla1[[#This Row],[SERVICIO]]="COMIDA",3.5,IF(Tabla1[[#This Row],[SERVICIO]]="CONTROLADO",8,IF(Tabla1[[#This Row],[SERVICIO]]="RÁPIDO",4.5,IF(Tabla1[[#This Row],[SERVICIO]]="NORMAL",3,))))</f>
        <v>3.5</v>
      </c>
      <c r="S1841">
        <f>IF(Tabla1[[#This Row],[SERVICIO]]="COMIDA",0.75,IF(Tabla1[[#This Row],[SERVICIO]]="CONTROLADO",2.65,IF(Tabla1[[#This Row],[SERVICIO]]="RÁPIDO",0.55,IF(Tabla1[[#This Row],[SERVICIO]]="NORMAL",1.2,))))</f>
        <v>0.75</v>
      </c>
      <c r="T1841" s="2">
        <f>IF(Tabla1[[#This Row],[KILOMETROS ADICIONALES]]=0,Tabla1[[#This Row],[KILOMETROS]]*Tabla1[[#This Row],[COSTO NORMAL]],Tabla1[[#This Row],[COSTO NORMAL]]*Tabla1[[#This Row],[KILOMETROS HASTA]])</f>
        <v>10.5</v>
      </c>
      <c r="U1841" s="2">
        <f>Tabla1[[#This Row],[KILOMETROS ADICIONALES]]*Tabla1[[#This Row],[COSTO ADICIONAL]]</f>
        <v>0.61499999999999988</v>
      </c>
      <c r="V1841">
        <v>60.36</v>
      </c>
      <c r="W1841" s="2">
        <f>Tabla1[[#This Row],[COSTO NORMAL2]]+Tabla1[[#This Row],[COSTO ADICIONAL2]]</f>
        <v>11.115</v>
      </c>
    </row>
    <row r="1842" spans="1:23" x14ac:dyDescent="0.25">
      <c r="A1842" t="s">
        <v>482</v>
      </c>
      <c r="B1842" t="s">
        <v>3017</v>
      </c>
      <c r="C1842" t="s">
        <v>10933</v>
      </c>
      <c r="D1842" t="s">
        <v>13</v>
      </c>
      <c r="E1842" t="s">
        <v>14847</v>
      </c>
      <c r="F1842" t="s">
        <v>14</v>
      </c>
      <c r="G1842" t="s">
        <v>15</v>
      </c>
      <c r="H1842" t="s">
        <v>482</v>
      </c>
      <c r="I1842" t="s">
        <v>3018</v>
      </c>
      <c r="J1842" t="str">
        <f>MID(Tabla1[[#This Row],[HORA2]],1,2)</f>
        <v>21</v>
      </c>
      <c r="K1842" t="s">
        <v>19</v>
      </c>
      <c r="L1842" t="s">
        <v>20</v>
      </c>
      <c r="M1842" t="s">
        <v>14867</v>
      </c>
      <c r="N1842" t="s">
        <v>22</v>
      </c>
      <c r="O1842">
        <v>19.23</v>
      </c>
      <c r="P18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16.23</v>
      </c>
      <c r="Q1842">
        <f>IF(Tabla1[[#This Row],[SERVICIO]]="COMIDA",3,IF(Tabla1[[#This Row],[SERVICIO]]="CONTROLADO",12,IF(Tabla1[[#This Row],[SERVICIO]]="RÁPIDO",3.75,IF(Tabla1[[#This Row],[SERVICIO]]="NORMAL",2.5,))))</f>
        <v>3</v>
      </c>
      <c r="R1842">
        <f>IF(Tabla1[[#This Row],[SERVICIO]]="COMIDA",3.5,IF(Tabla1[[#This Row],[SERVICIO]]="CONTROLADO",8,IF(Tabla1[[#This Row],[SERVICIO]]="RÁPIDO",4.5,IF(Tabla1[[#This Row],[SERVICIO]]="NORMAL",3,))))</f>
        <v>3.5</v>
      </c>
      <c r="S1842">
        <f>IF(Tabla1[[#This Row],[SERVICIO]]="COMIDA",0.75,IF(Tabla1[[#This Row],[SERVICIO]]="CONTROLADO",2.65,IF(Tabla1[[#This Row],[SERVICIO]]="RÁPIDO",0.55,IF(Tabla1[[#This Row],[SERVICIO]]="NORMAL",1.2,))))</f>
        <v>0.75</v>
      </c>
      <c r="T1842" s="2">
        <f>IF(Tabla1[[#This Row],[KILOMETROS ADICIONALES]]=0,Tabla1[[#This Row],[KILOMETROS]]*Tabla1[[#This Row],[COSTO NORMAL]],Tabla1[[#This Row],[COSTO NORMAL]]*Tabla1[[#This Row],[KILOMETROS HASTA]])</f>
        <v>10.5</v>
      </c>
      <c r="U1842" s="2">
        <f>Tabla1[[#This Row],[KILOMETROS ADICIONALES]]*Tabla1[[#This Row],[COSTO ADICIONAL]]</f>
        <v>12.172499999999999</v>
      </c>
      <c r="V1842">
        <v>61.64</v>
      </c>
      <c r="W1842" s="2">
        <f>Tabla1[[#This Row],[COSTO NORMAL2]]+Tabla1[[#This Row],[COSTO ADICIONAL2]]</f>
        <v>22.672499999999999</v>
      </c>
    </row>
    <row r="1843" spans="1:23" x14ac:dyDescent="0.25">
      <c r="A1843" t="s">
        <v>482</v>
      </c>
      <c r="B1843" t="s">
        <v>3019</v>
      </c>
      <c r="C1843" t="s">
        <v>10934</v>
      </c>
      <c r="D1843" t="s">
        <v>13</v>
      </c>
      <c r="E1843" t="s">
        <v>14845</v>
      </c>
      <c r="F1843" t="s">
        <v>14</v>
      </c>
      <c r="G1843" t="s">
        <v>15</v>
      </c>
      <c r="H1843" t="s">
        <v>2276</v>
      </c>
      <c r="I1843" t="s">
        <v>3020</v>
      </c>
      <c r="J1843" t="str">
        <f>MID(Tabla1[[#This Row],[HORA2]],1,2)</f>
        <v>15</v>
      </c>
      <c r="K1843" t="s">
        <v>96</v>
      </c>
      <c r="L1843" t="s">
        <v>96</v>
      </c>
      <c r="M1843" t="s">
        <v>14867</v>
      </c>
      <c r="N1843" t="s">
        <v>22</v>
      </c>
      <c r="O1843">
        <v>11.68</v>
      </c>
      <c r="P18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7.93</v>
      </c>
      <c r="Q1843">
        <f>IF(Tabla1[[#This Row],[SERVICIO]]="COMIDA",3,IF(Tabla1[[#This Row],[SERVICIO]]="CONTROLADO",12,IF(Tabla1[[#This Row],[SERVICIO]]="RÁPIDO",3.75,IF(Tabla1[[#This Row],[SERVICIO]]="NORMAL",2.5,))))</f>
        <v>3.75</v>
      </c>
      <c r="R1843">
        <f>IF(Tabla1[[#This Row],[SERVICIO]]="COMIDA",3.5,IF(Tabla1[[#This Row],[SERVICIO]]="CONTROLADO",8,IF(Tabla1[[#This Row],[SERVICIO]]="RÁPIDO",4.5,IF(Tabla1[[#This Row],[SERVICIO]]="NORMAL",3,))))</f>
        <v>4.5</v>
      </c>
      <c r="S18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43" s="2">
        <f>IF(Tabla1[[#This Row],[KILOMETROS ADICIONALES]]=0,Tabla1[[#This Row],[KILOMETROS]]*Tabla1[[#This Row],[COSTO NORMAL]],Tabla1[[#This Row],[COSTO NORMAL]]*Tabla1[[#This Row],[KILOMETROS HASTA]])</f>
        <v>16.875</v>
      </c>
      <c r="U1843" s="2">
        <f>Tabla1[[#This Row],[KILOMETROS ADICIONALES]]*Tabla1[[#This Row],[COSTO ADICIONAL]]</f>
        <v>4.3615000000000004</v>
      </c>
      <c r="V1843">
        <v>105.84</v>
      </c>
      <c r="W1843" s="2">
        <f>Tabla1[[#This Row],[COSTO NORMAL2]]+Tabla1[[#This Row],[COSTO ADICIONAL2]]</f>
        <v>21.236499999999999</v>
      </c>
    </row>
    <row r="1844" spans="1:23" x14ac:dyDescent="0.25">
      <c r="A1844" t="s">
        <v>482</v>
      </c>
      <c r="B1844" t="s">
        <v>3021</v>
      </c>
      <c r="C1844" t="s">
        <v>10935</v>
      </c>
      <c r="D1844" t="s">
        <v>13</v>
      </c>
      <c r="E1844" t="s">
        <v>14847</v>
      </c>
      <c r="F1844" t="s">
        <v>14</v>
      </c>
      <c r="G1844" t="s">
        <v>15</v>
      </c>
      <c r="H1844" t="s">
        <v>482</v>
      </c>
      <c r="I1844" t="s">
        <v>3022</v>
      </c>
      <c r="J1844" t="str">
        <f>MID(Tabla1[[#This Row],[HORA2]],1,2)</f>
        <v>22</v>
      </c>
      <c r="K1844" t="s">
        <v>19</v>
      </c>
      <c r="L1844" t="s">
        <v>43</v>
      </c>
      <c r="M1844" t="s">
        <v>14867</v>
      </c>
      <c r="N1844" t="s">
        <v>22</v>
      </c>
      <c r="O1844">
        <v>3.45</v>
      </c>
      <c r="P18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0.45000000000000018</v>
      </c>
      <c r="Q1844">
        <f>IF(Tabla1[[#This Row],[SERVICIO]]="COMIDA",3,IF(Tabla1[[#This Row],[SERVICIO]]="CONTROLADO",12,IF(Tabla1[[#This Row],[SERVICIO]]="RÁPIDO",3.75,IF(Tabla1[[#This Row],[SERVICIO]]="NORMAL",2.5,))))</f>
        <v>3</v>
      </c>
      <c r="R1844">
        <f>IF(Tabla1[[#This Row],[SERVICIO]]="COMIDA",3.5,IF(Tabla1[[#This Row],[SERVICIO]]="CONTROLADO",8,IF(Tabla1[[#This Row],[SERVICIO]]="RÁPIDO",4.5,IF(Tabla1[[#This Row],[SERVICIO]]="NORMAL",3,))))</f>
        <v>3.5</v>
      </c>
      <c r="S1844">
        <f>IF(Tabla1[[#This Row],[SERVICIO]]="COMIDA",0.75,IF(Tabla1[[#This Row],[SERVICIO]]="CONTROLADO",2.65,IF(Tabla1[[#This Row],[SERVICIO]]="RÁPIDO",0.55,IF(Tabla1[[#This Row],[SERVICIO]]="NORMAL",1.2,))))</f>
        <v>0.75</v>
      </c>
      <c r="T1844" s="2">
        <f>IF(Tabla1[[#This Row],[KILOMETROS ADICIONALES]]=0,Tabla1[[#This Row],[KILOMETROS]]*Tabla1[[#This Row],[COSTO NORMAL]],Tabla1[[#This Row],[COSTO NORMAL]]*Tabla1[[#This Row],[KILOMETROS HASTA]])</f>
        <v>10.5</v>
      </c>
      <c r="U1844" s="2">
        <f>Tabla1[[#This Row],[KILOMETROS ADICIONALES]]*Tabla1[[#This Row],[COSTO ADICIONAL]]</f>
        <v>0.33750000000000013</v>
      </c>
      <c r="V1844">
        <v>35.26</v>
      </c>
      <c r="W1844" s="2">
        <f>Tabla1[[#This Row],[COSTO NORMAL2]]+Tabla1[[#This Row],[COSTO ADICIONAL2]]</f>
        <v>10.8375</v>
      </c>
    </row>
    <row r="1845" spans="1:23" x14ac:dyDescent="0.25">
      <c r="A1845" t="s">
        <v>482</v>
      </c>
      <c r="B1845" t="s">
        <v>3023</v>
      </c>
      <c r="C1845" t="s">
        <v>10936</v>
      </c>
      <c r="D1845" t="s">
        <v>13</v>
      </c>
      <c r="E1845" t="s">
        <v>14847</v>
      </c>
      <c r="F1845" t="s">
        <v>14</v>
      </c>
      <c r="G1845" t="s">
        <v>15</v>
      </c>
      <c r="H1845" t="s">
        <v>482</v>
      </c>
      <c r="I1845" t="s">
        <v>3024</v>
      </c>
      <c r="J1845" t="str">
        <f>MID(Tabla1[[#This Row],[HORA2]],1,2)</f>
        <v>22</v>
      </c>
      <c r="K1845" t="s">
        <v>19</v>
      </c>
      <c r="L1845" t="s">
        <v>43</v>
      </c>
      <c r="M1845" t="s">
        <v>14867</v>
      </c>
      <c r="N1845" t="s">
        <v>22</v>
      </c>
      <c r="O1845">
        <v>15.05</v>
      </c>
      <c r="P18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12.05</v>
      </c>
      <c r="Q1845">
        <f>IF(Tabla1[[#This Row],[SERVICIO]]="COMIDA",3,IF(Tabla1[[#This Row],[SERVICIO]]="CONTROLADO",12,IF(Tabla1[[#This Row],[SERVICIO]]="RÁPIDO",3.75,IF(Tabla1[[#This Row],[SERVICIO]]="NORMAL",2.5,))))</f>
        <v>3</v>
      </c>
      <c r="R1845">
        <f>IF(Tabla1[[#This Row],[SERVICIO]]="COMIDA",3.5,IF(Tabla1[[#This Row],[SERVICIO]]="CONTROLADO",8,IF(Tabla1[[#This Row],[SERVICIO]]="RÁPIDO",4.5,IF(Tabla1[[#This Row],[SERVICIO]]="NORMAL",3,))))</f>
        <v>3.5</v>
      </c>
      <c r="S1845">
        <f>IF(Tabla1[[#This Row],[SERVICIO]]="COMIDA",0.75,IF(Tabla1[[#This Row],[SERVICIO]]="CONTROLADO",2.65,IF(Tabla1[[#This Row],[SERVICIO]]="RÁPIDO",0.55,IF(Tabla1[[#This Row],[SERVICIO]]="NORMAL",1.2,))))</f>
        <v>0.75</v>
      </c>
      <c r="T1845" s="2">
        <f>IF(Tabla1[[#This Row],[KILOMETROS ADICIONALES]]=0,Tabla1[[#This Row],[KILOMETROS]]*Tabla1[[#This Row],[COSTO NORMAL]],Tabla1[[#This Row],[COSTO NORMAL]]*Tabla1[[#This Row],[KILOMETROS HASTA]])</f>
        <v>10.5</v>
      </c>
      <c r="U1845" s="2">
        <f>Tabla1[[#This Row],[KILOMETROS ADICIONALES]]*Tabla1[[#This Row],[COSTO ADICIONAL]]</f>
        <v>9.0375000000000014</v>
      </c>
      <c r="V1845">
        <v>138.82</v>
      </c>
      <c r="W1845" s="2">
        <f>Tabla1[[#This Row],[COSTO NORMAL2]]+Tabla1[[#This Row],[COSTO ADICIONAL2]]</f>
        <v>19.537500000000001</v>
      </c>
    </row>
    <row r="1846" spans="1:23" x14ac:dyDescent="0.25">
      <c r="A1846" t="s">
        <v>482</v>
      </c>
      <c r="B1846" t="s">
        <v>3025</v>
      </c>
      <c r="C1846" t="s">
        <v>10937</v>
      </c>
      <c r="D1846" t="s">
        <v>13</v>
      </c>
      <c r="E1846" t="s">
        <v>14845</v>
      </c>
      <c r="F1846" t="s">
        <v>14</v>
      </c>
      <c r="G1846" t="s">
        <v>15</v>
      </c>
      <c r="H1846" t="s">
        <v>2276</v>
      </c>
      <c r="I1846" t="s">
        <v>354</v>
      </c>
      <c r="J1846" t="str">
        <f>MID(Tabla1[[#This Row],[HORA2]],1,2)</f>
        <v>11</v>
      </c>
      <c r="K1846" t="s">
        <v>19</v>
      </c>
      <c r="L1846" t="s">
        <v>94</v>
      </c>
      <c r="M1846" t="s">
        <v>14867</v>
      </c>
      <c r="N1846" t="s">
        <v>22</v>
      </c>
      <c r="O1846">
        <v>1.83</v>
      </c>
      <c r="P18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46">
        <f>IF(Tabla1[[#This Row],[SERVICIO]]="COMIDA",3,IF(Tabla1[[#This Row],[SERVICIO]]="CONTROLADO",12,IF(Tabla1[[#This Row],[SERVICIO]]="RÁPIDO",3.75,IF(Tabla1[[#This Row],[SERVICIO]]="NORMAL",2.5,))))</f>
        <v>3.75</v>
      </c>
      <c r="R1846">
        <f>IF(Tabla1[[#This Row],[SERVICIO]]="COMIDA",3.5,IF(Tabla1[[#This Row],[SERVICIO]]="CONTROLADO",8,IF(Tabla1[[#This Row],[SERVICIO]]="RÁPIDO",4.5,IF(Tabla1[[#This Row],[SERVICIO]]="NORMAL",3,))))</f>
        <v>4.5</v>
      </c>
      <c r="S18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46" s="2">
        <f>IF(Tabla1[[#This Row],[KILOMETROS ADICIONALES]]=0,Tabla1[[#This Row],[KILOMETROS]]*Tabla1[[#This Row],[COSTO NORMAL]],Tabla1[[#This Row],[COSTO NORMAL]]*Tabla1[[#This Row],[KILOMETROS HASTA]])</f>
        <v>8.2349999999999994</v>
      </c>
      <c r="U1846" s="2">
        <f>Tabla1[[#This Row],[KILOMETROS ADICIONALES]]*Tabla1[[#This Row],[COSTO ADICIONAL]]</f>
        <v>0</v>
      </c>
      <c r="V1846">
        <v>152.29</v>
      </c>
      <c r="W1846" s="2">
        <f>Tabla1[[#This Row],[COSTO NORMAL2]]+Tabla1[[#This Row],[COSTO ADICIONAL2]]</f>
        <v>8.2349999999999994</v>
      </c>
    </row>
    <row r="1847" spans="1:23" x14ac:dyDescent="0.25">
      <c r="A1847" t="s">
        <v>482</v>
      </c>
      <c r="B1847" t="s">
        <v>3026</v>
      </c>
      <c r="C1847" t="s">
        <v>10938</v>
      </c>
      <c r="D1847" t="s">
        <v>13</v>
      </c>
      <c r="E1847" t="s">
        <v>14845</v>
      </c>
      <c r="F1847" t="s">
        <v>14</v>
      </c>
      <c r="G1847" t="s">
        <v>24</v>
      </c>
      <c r="H1847" t="s">
        <v>100</v>
      </c>
      <c r="I1847" t="s">
        <v>3027</v>
      </c>
      <c r="J1847" t="str">
        <f>MID(Tabla1[[#This Row],[HORA2]],1,2)</f>
        <v>10</v>
      </c>
      <c r="K1847" t="s">
        <v>20</v>
      </c>
      <c r="L1847" t="s">
        <v>44</v>
      </c>
      <c r="M1847" t="s">
        <v>14867</v>
      </c>
      <c r="N1847" t="s">
        <v>22</v>
      </c>
      <c r="O1847">
        <v>3.76</v>
      </c>
      <c r="P18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9.9999999999997868E-3</v>
      </c>
      <c r="Q1847">
        <f>IF(Tabla1[[#This Row],[SERVICIO]]="COMIDA",3,IF(Tabla1[[#This Row],[SERVICIO]]="CONTROLADO",12,IF(Tabla1[[#This Row],[SERVICIO]]="RÁPIDO",3.75,IF(Tabla1[[#This Row],[SERVICIO]]="NORMAL",2.5,))))</f>
        <v>3.75</v>
      </c>
      <c r="R1847">
        <f>IF(Tabla1[[#This Row],[SERVICIO]]="COMIDA",3.5,IF(Tabla1[[#This Row],[SERVICIO]]="CONTROLADO",8,IF(Tabla1[[#This Row],[SERVICIO]]="RÁPIDO",4.5,IF(Tabla1[[#This Row],[SERVICIO]]="NORMAL",3,))))</f>
        <v>4.5</v>
      </c>
      <c r="S18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47" s="2">
        <f>IF(Tabla1[[#This Row],[KILOMETROS ADICIONALES]]=0,Tabla1[[#This Row],[KILOMETROS]]*Tabla1[[#This Row],[COSTO NORMAL]],Tabla1[[#This Row],[COSTO NORMAL]]*Tabla1[[#This Row],[KILOMETROS HASTA]])</f>
        <v>16.875</v>
      </c>
      <c r="U1847" s="2">
        <f>Tabla1[[#This Row],[KILOMETROS ADICIONALES]]*Tabla1[[#This Row],[COSTO ADICIONAL]]</f>
        <v>5.4999999999998835E-3</v>
      </c>
      <c r="V1847">
        <v>30.04</v>
      </c>
      <c r="W1847" s="2">
        <f>Tabla1[[#This Row],[COSTO NORMAL2]]+Tabla1[[#This Row],[COSTO ADICIONAL2]]</f>
        <v>16.880500000000001</v>
      </c>
    </row>
    <row r="1848" spans="1:23" x14ac:dyDescent="0.25">
      <c r="A1848" t="s">
        <v>482</v>
      </c>
      <c r="B1848" t="s">
        <v>3026</v>
      </c>
      <c r="C1848" t="s">
        <v>10939</v>
      </c>
      <c r="D1848" t="s">
        <v>13</v>
      </c>
      <c r="E1848" t="s">
        <v>14845</v>
      </c>
      <c r="F1848" t="s">
        <v>14</v>
      </c>
      <c r="G1848" t="s">
        <v>15</v>
      </c>
      <c r="H1848" t="s">
        <v>100</v>
      </c>
      <c r="I1848" t="s">
        <v>3028</v>
      </c>
      <c r="J1848" t="str">
        <f>MID(Tabla1[[#This Row],[HORA2]],1,2)</f>
        <v>11</v>
      </c>
      <c r="K1848" t="s">
        <v>20</v>
      </c>
      <c r="L1848" t="s">
        <v>44</v>
      </c>
      <c r="M1848" t="s">
        <v>14867</v>
      </c>
      <c r="N1848" t="s">
        <v>22</v>
      </c>
      <c r="O1848">
        <v>8.6</v>
      </c>
      <c r="P18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1848">
        <f>IF(Tabla1[[#This Row],[SERVICIO]]="COMIDA",3,IF(Tabla1[[#This Row],[SERVICIO]]="CONTROLADO",12,IF(Tabla1[[#This Row],[SERVICIO]]="RÁPIDO",3.75,IF(Tabla1[[#This Row],[SERVICIO]]="NORMAL",2.5,))))</f>
        <v>3.75</v>
      </c>
      <c r="R1848">
        <f>IF(Tabla1[[#This Row],[SERVICIO]]="COMIDA",3.5,IF(Tabla1[[#This Row],[SERVICIO]]="CONTROLADO",8,IF(Tabla1[[#This Row],[SERVICIO]]="RÁPIDO",4.5,IF(Tabla1[[#This Row],[SERVICIO]]="NORMAL",3,))))</f>
        <v>4.5</v>
      </c>
      <c r="S18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48" s="2">
        <f>IF(Tabla1[[#This Row],[KILOMETROS ADICIONALES]]=0,Tabla1[[#This Row],[KILOMETROS]]*Tabla1[[#This Row],[COSTO NORMAL]],Tabla1[[#This Row],[COSTO NORMAL]]*Tabla1[[#This Row],[KILOMETROS HASTA]])</f>
        <v>16.875</v>
      </c>
      <c r="U1848" s="2">
        <f>Tabla1[[#This Row],[KILOMETROS ADICIONALES]]*Tabla1[[#This Row],[COSTO ADICIONAL]]</f>
        <v>2.6675</v>
      </c>
      <c r="V1848">
        <v>94.06</v>
      </c>
      <c r="W1848" s="2">
        <f>Tabla1[[#This Row],[COSTO NORMAL2]]+Tabla1[[#This Row],[COSTO ADICIONAL2]]</f>
        <v>19.5425</v>
      </c>
    </row>
    <row r="1849" spans="1:23" x14ac:dyDescent="0.25">
      <c r="A1849" t="s">
        <v>482</v>
      </c>
      <c r="B1849" t="s">
        <v>3029</v>
      </c>
      <c r="C1849" t="s">
        <v>10940</v>
      </c>
      <c r="D1849" t="s">
        <v>13</v>
      </c>
      <c r="E1849" t="s">
        <v>14846</v>
      </c>
      <c r="F1849" t="s">
        <v>14</v>
      </c>
      <c r="G1849" t="s">
        <v>15</v>
      </c>
      <c r="H1849" t="s">
        <v>2276</v>
      </c>
      <c r="I1849" t="s">
        <v>3030</v>
      </c>
      <c r="J1849" t="str">
        <f>MID(Tabla1[[#This Row],[HORA2]],1,2)</f>
        <v>12</v>
      </c>
      <c r="K1849" t="s">
        <v>43</v>
      </c>
      <c r="L1849" t="s">
        <v>20</v>
      </c>
      <c r="M1849" t="s">
        <v>14867</v>
      </c>
      <c r="N1849" t="s">
        <v>22</v>
      </c>
      <c r="O1849">
        <v>14.48</v>
      </c>
      <c r="P18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2.4800000000000004</v>
      </c>
      <c r="Q1849">
        <f>IF(Tabla1[[#This Row],[SERVICIO]]="COMIDA",3,IF(Tabla1[[#This Row],[SERVICIO]]="CONTROLADO",12,IF(Tabla1[[#This Row],[SERVICIO]]="RÁPIDO",3.75,IF(Tabla1[[#This Row],[SERVICIO]]="NORMAL",2.5,))))</f>
        <v>12</v>
      </c>
      <c r="R1849">
        <f>IF(Tabla1[[#This Row],[SERVICIO]]="COMIDA",3.5,IF(Tabla1[[#This Row],[SERVICIO]]="CONTROLADO",8,IF(Tabla1[[#This Row],[SERVICIO]]="RÁPIDO",4.5,IF(Tabla1[[#This Row],[SERVICIO]]="NORMAL",3,))))</f>
        <v>8</v>
      </c>
      <c r="S1849">
        <f>IF(Tabla1[[#This Row],[SERVICIO]]="COMIDA",0.75,IF(Tabla1[[#This Row],[SERVICIO]]="CONTROLADO",2.65,IF(Tabla1[[#This Row],[SERVICIO]]="RÁPIDO",0.55,IF(Tabla1[[#This Row],[SERVICIO]]="NORMAL",1.2,))))</f>
        <v>2.65</v>
      </c>
      <c r="T1849" s="2">
        <f>IF(Tabla1[[#This Row],[KILOMETROS ADICIONALES]]=0,Tabla1[[#This Row],[KILOMETROS]]*Tabla1[[#This Row],[COSTO NORMAL]],Tabla1[[#This Row],[COSTO NORMAL]]*Tabla1[[#This Row],[KILOMETROS HASTA]])</f>
        <v>96</v>
      </c>
      <c r="U1849" s="2">
        <f>Tabla1[[#This Row],[KILOMETROS ADICIONALES]]*Tabla1[[#This Row],[COSTO ADICIONAL]]</f>
        <v>6.572000000000001</v>
      </c>
      <c r="V1849">
        <v>125.04</v>
      </c>
      <c r="W1849" s="2">
        <f>Tabla1[[#This Row],[COSTO NORMAL2]]+Tabla1[[#This Row],[COSTO ADICIONAL2]]</f>
        <v>102.572</v>
      </c>
    </row>
    <row r="1850" spans="1:23" x14ac:dyDescent="0.25">
      <c r="A1850" t="s">
        <v>482</v>
      </c>
      <c r="B1850" t="s">
        <v>3031</v>
      </c>
      <c r="C1850" t="s">
        <v>10941</v>
      </c>
      <c r="D1850" t="s">
        <v>13</v>
      </c>
      <c r="E1850" t="s">
        <v>14845</v>
      </c>
      <c r="F1850" t="s">
        <v>14</v>
      </c>
      <c r="G1850" t="s">
        <v>15</v>
      </c>
      <c r="H1850" t="s">
        <v>2276</v>
      </c>
      <c r="I1850" t="s">
        <v>3032</v>
      </c>
      <c r="J1850" t="str">
        <f>MID(Tabla1[[#This Row],[HORA2]],1,2)</f>
        <v>11</v>
      </c>
      <c r="K1850" t="s">
        <v>49</v>
      </c>
      <c r="L1850" t="s">
        <v>65</v>
      </c>
      <c r="M1850" t="s">
        <v>14867</v>
      </c>
      <c r="N1850" t="s">
        <v>22</v>
      </c>
      <c r="O1850">
        <v>20.11</v>
      </c>
      <c r="P18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16.36</v>
      </c>
      <c r="Q1850">
        <f>IF(Tabla1[[#This Row],[SERVICIO]]="COMIDA",3,IF(Tabla1[[#This Row],[SERVICIO]]="CONTROLADO",12,IF(Tabla1[[#This Row],[SERVICIO]]="RÁPIDO",3.75,IF(Tabla1[[#This Row],[SERVICIO]]="NORMAL",2.5,))))</f>
        <v>3.75</v>
      </c>
      <c r="R1850">
        <f>IF(Tabla1[[#This Row],[SERVICIO]]="COMIDA",3.5,IF(Tabla1[[#This Row],[SERVICIO]]="CONTROLADO",8,IF(Tabla1[[#This Row],[SERVICIO]]="RÁPIDO",4.5,IF(Tabla1[[#This Row],[SERVICIO]]="NORMAL",3,))))</f>
        <v>4.5</v>
      </c>
      <c r="S18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0" s="2">
        <f>IF(Tabla1[[#This Row],[KILOMETROS ADICIONALES]]=0,Tabla1[[#This Row],[KILOMETROS]]*Tabla1[[#This Row],[COSTO NORMAL]],Tabla1[[#This Row],[COSTO NORMAL]]*Tabla1[[#This Row],[KILOMETROS HASTA]])</f>
        <v>16.875</v>
      </c>
      <c r="U1850" s="2">
        <f>Tabla1[[#This Row],[KILOMETROS ADICIONALES]]*Tabla1[[#This Row],[COSTO ADICIONAL]]</f>
        <v>8.9980000000000011</v>
      </c>
      <c r="V1850">
        <v>119.99</v>
      </c>
      <c r="W1850" s="2">
        <f>Tabla1[[#This Row],[COSTO NORMAL2]]+Tabla1[[#This Row],[COSTO ADICIONAL2]]</f>
        <v>25.873000000000001</v>
      </c>
    </row>
    <row r="1851" spans="1:23" x14ac:dyDescent="0.25">
      <c r="A1851" t="s">
        <v>482</v>
      </c>
      <c r="B1851" t="s">
        <v>3033</v>
      </c>
      <c r="C1851" t="s">
        <v>10942</v>
      </c>
      <c r="D1851" t="s">
        <v>13</v>
      </c>
      <c r="E1851" t="s">
        <v>14845</v>
      </c>
      <c r="F1851" t="s">
        <v>14</v>
      </c>
      <c r="G1851" t="s">
        <v>15</v>
      </c>
      <c r="H1851" t="s">
        <v>2276</v>
      </c>
      <c r="I1851" t="s">
        <v>495</v>
      </c>
      <c r="J1851" t="str">
        <f>MID(Tabla1[[#This Row],[HORA2]],1,2)</f>
        <v>13</v>
      </c>
      <c r="K1851" t="s">
        <v>49</v>
      </c>
      <c r="L1851" t="s">
        <v>94</v>
      </c>
      <c r="M1851" t="s">
        <v>14867</v>
      </c>
      <c r="N1851" t="s">
        <v>22</v>
      </c>
      <c r="O1851">
        <v>7.08</v>
      </c>
      <c r="P18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3.33</v>
      </c>
      <c r="Q1851">
        <f>IF(Tabla1[[#This Row],[SERVICIO]]="COMIDA",3,IF(Tabla1[[#This Row],[SERVICIO]]="CONTROLADO",12,IF(Tabla1[[#This Row],[SERVICIO]]="RÁPIDO",3.75,IF(Tabla1[[#This Row],[SERVICIO]]="NORMAL",2.5,))))</f>
        <v>3.75</v>
      </c>
      <c r="R1851">
        <f>IF(Tabla1[[#This Row],[SERVICIO]]="COMIDA",3.5,IF(Tabla1[[#This Row],[SERVICIO]]="CONTROLADO",8,IF(Tabla1[[#This Row],[SERVICIO]]="RÁPIDO",4.5,IF(Tabla1[[#This Row],[SERVICIO]]="NORMAL",3,))))</f>
        <v>4.5</v>
      </c>
      <c r="S18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1" s="2">
        <f>IF(Tabla1[[#This Row],[KILOMETROS ADICIONALES]]=0,Tabla1[[#This Row],[KILOMETROS]]*Tabla1[[#This Row],[COSTO NORMAL]],Tabla1[[#This Row],[COSTO NORMAL]]*Tabla1[[#This Row],[KILOMETROS HASTA]])</f>
        <v>16.875</v>
      </c>
      <c r="U1851" s="2">
        <f>Tabla1[[#This Row],[KILOMETROS ADICIONALES]]*Tabla1[[#This Row],[COSTO ADICIONAL]]</f>
        <v>1.8315000000000001</v>
      </c>
      <c r="V1851">
        <v>203.67</v>
      </c>
      <c r="W1851" s="2">
        <f>Tabla1[[#This Row],[COSTO NORMAL2]]+Tabla1[[#This Row],[COSTO ADICIONAL2]]</f>
        <v>18.706499999999998</v>
      </c>
    </row>
    <row r="1852" spans="1:23" x14ac:dyDescent="0.25">
      <c r="A1852" t="s">
        <v>482</v>
      </c>
      <c r="B1852" t="s">
        <v>3034</v>
      </c>
      <c r="C1852" t="s">
        <v>10943</v>
      </c>
      <c r="D1852" t="s">
        <v>13</v>
      </c>
      <c r="E1852" t="s">
        <v>14847</v>
      </c>
      <c r="F1852" t="s">
        <v>14</v>
      </c>
      <c r="G1852" t="s">
        <v>15</v>
      </c>
      <c r="H1852" t="s">
        <v>482</v>
      </c>
      <c r="I1852" t="s">
        <v>3035</v>
      </c>
      <c r="J1852" t="str">
        <f>MID(Tabla1[[#This Row],[HORA2]],1,2)</f>
        <v>22</v>
      </c>
      <c r="K1852" t="s">
        <v>19</v>
      </c>
      <c r="L1852" t="s">
        <v>78</v>
      </c>
      <c r="M1852" t="s">
        <v>14867</v>
      </c>
      <c r="N1852" t="s">
        <v>22</v>
      </c>
      <c r="O1852">
        <v>16.149999999999999</v>
      </c>
      <c r="P18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13.149999999999999</v>
      </c>
      <c r="Q1852">
        <f>IF(Tabla1[[#This Row],[SERVICIO]]="COMIDA",3,IF(Tabla1[[#This Row],[SERVICIO]]="CONTROLADO",12,IF(Tabla1[[#This Row],[SERVICIO]]="RÁPIDO",3.75,IF(Tabla1[[#This Row],[SERVICIO]]="NORMAL",2.5,))))</f>
        <v>3</v>
      </c>
      <c r="R1852">
        <f>IF(Tabla1[[#This Row],[SERVICIO]]="COMIDA",3.5,IF(Tabla1[[#This Row],[SERVICIO]]="CONTROLADO",8,IF(Tabla1[[#This Row],[SERVICIO]]="RÁPIDO",4.5,IF(Tabla1[[#This Row],[SERVICIO]]="NORMAL",3,))))</f>
        <v>3.5</v>
      </c>
      <c r="S1852">
        <f>IF(Tabla1[[#This Row],[SERVICIO]]="COMIDA",0.75,IF(Tabla1[[#This Row],[SERVICIO]]="CONTROLADO",2.65,IF(Tabla1[[#This Row],[SERVICIO]]="RÁPIDO",0.55,IF(Tabla1[[#This Row],[SERVICIO]]="NORMAL",1.2,))))</f>
        <v>0.75</v>
      </c>
      <c r="T1852" s="2">
        <f>IF(Tabla1[[#This Row],[KILOMETROS ADICIONALES]]=0,Tabla1[[#This Row],[KILOMETROS]]*Tabla1[[#This Row],[COSTO NORMAL]],Tabla1[[#This Row],[COSTO NORMAL]]*Tabla1[[#This Row],[KILOMETROS HASTA]])</f>
        <v>10.5</v>
      </c>
      <c r="U1852" s="2">
        <f>Tabla1[[#This Row],[KILOMETROS ADICIONALES]]*Tabla1[[#This Row],[COSTO ADICIONAL]]</f>
        <v>9.8624999999999989</v>
      </c>
      <c r="V1852">
        <v>63.21</v>
      </c>
      <c r="W1852" s="2">
        <f>Tabla1[[#This Row],[COSTO NORMAL2]]+Tabla1[[#This Row],[COSTO ADICIONAL2]]</f>
        <v>20.362499999999997</v>
      </c>
    </row>
    <row r="1853" spans="1:23" x14ac:dyDescent="0.25">
      <c r="A1853" t="s">
        <v>482</v>
      </c>
      <c r="B1853" t="s">
        <v>3036</v>
      </c>
      <c r="C1853" t="s">
        <v>10944</v>
      </c>
      <c r="D1853" t="s">
        <v>13</v>
      </c>
      <c r="E1853" t="s">
        <v>14845</v>
      </c>
      <c r="F1853" t="s">
        <v>14</v>
      </c>
      <c r="G1853" t="s">
        <v>15</v>
      </c>
      <c r="H1853" t="s">
        <v>2276</v>
      </c>
      <c r="I1853" t="s">
        <v>3037</v>
      </c>
      <c r="J1853" t="str">
        <f>MID(Tabla1[[#This Row],[HORA2]],1,2)</f>
        <v>09</v>
      </c>
      <c r="K1853" t="s">
        <v>35</v>
      </c>
      <c r="L1853" t="s">
        <v>49</v>
      </c>
      <c r="M1853" t="s">
        <v>14867</v>
      </c>
      <c r="N1853" t="s">
        <v>22</v>
      </c>
      <c r="O1853">
        <v>17.21</v>
      </c>
      <c r="P18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1853">
        <f>IF(Tabla1[[#This Row],[SERVICIO]]="COMIDA",3,IF(Tabla1[[#This Row],[SERVICIO]]="CONTROLADO",12,IF(Tabla1[[#This Row],[SERVICIO]]="RÁPIDO",3.75,IF(Tabla1[[#This Row],[SERVICIO]]="NORMAL",2.5,))))</f>
        <v>3.75</v>
      </c>
      <c r="R1853">
        <f>IF(Tabla1[[#This Row],[SERVICIO]]="COMIDA",3.5,IF(Tabla1[[#This Row],[SERVICIO]]="CONTROLADO",8,IF(Tabla1[[#This Row],[SERVICIO]]="RÁPIDO",4.5,IF(Tabla1[[#This Row],[SERVICIO]]="NORMAL",3,))))</f>
        <v>4.5</v>
      </c>
      <c r="S18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3" s="2">
        <f>IF(Tabla1[[#This Row],[KILOMETROS ADICIONALES]]=0,Tabla1[[#This Row],[KILOMETROS]]*Tabla1[[#This Row],[COSTO NORMAL]],Tabla1[[#This Row],[COSTO NORMAL]]*Tabla1[[#This Row],[KILOMETROS HASTA]])</f>
        <v>16.875</v>
      </c>
      <c r="U1853" s="2">
        <f>Tabla1[[#This Row],[KILOMETROS ADICIONALES]]*Tabla1[[#This Row],[COSTO ADICIONAL]]</f>
        <v>7.4030000000000014</v>
      </c>
      <c r="V1853">
        <v>196.71</v>
      </c>
      <c r="W1853" s="2">
        <f>Tabla1[[#This Row],[COSTO NORMAL2]]+Tabla1[[#This Row],[COSTO ADICIONAL2]]</f>
        <v>24.278000000000002</v>
      </c>
    </row>
    <row r="1854" spans="1:23" x14ac:dyDescent="0.25">
      <c r="A1854" t="s">
        <v>482</v>
      </c>
      <c r="B1854" t="s">
        <v>3038</v>
      </c>
      <c r="C1854" t="s">
        <v>10945</v>
      </c>
      <c r="D1854" t="s">
        <v>13</v>
      </c>
      <c r="E1854" t="s">
        <v>14845</v>
      </c>
      <c r="F1854" t="s">
        <v>14</v>
      </c>
      <c r="G1854" t="s">
        <v>15</v>
      </c>
      <c r="H1854" t="s">
        <v>2276</v>
      </c>
      <c r="I1854" t="s">
        <v>3039</v>
      </c>
      <c r="J1854" t="str">
        <f>MID(Tabla1[[#This Row],[HORA2]],1,2)</f>
        <v>10</v>
      </c>
      <c r="K1854" t="s">
        <v>35</v>
      </c>
      <c r="L1854" t="s">
        <v>35</v>
      </c>
      <c r="M1854" t="s">
        <v>14867</v>
      </c>
      <c r="N1854" t="s">
        <v>22</v>
      </c>
      <c r="O1854">
        <v>19.309999999999999</v>
      </c>
      <c r="P18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15.559999999999999</v>
      </c>
      <c r="Q1854">
        <f>IF(Tabla1[[#This Row],[SERVICIO]]="COMIDA",3,IF(Tabla1[[#This Row],[SERVICIO]]="CONTROLADO",12,IF(Tabla1[[#This Row],[SERVICIO]]="RÁPIDO",3.75,IF(Tabla1[[#This Row],[SERVICIO]]="NORMAL",2.5,))))</f>
        <v>3.75</v>
      </c>
      <c r="R1854">
        <f>IF(Tabla1[[#This Row],[SERVICIO]]="COMIDA",3.5,IF(Tabla1[[#This Row],[SERVICIO]]="CONTROLADO",8,IF(Tabla1[[#This Row],[SERVICIO]]="RÁPIDO",4.5,IF(Tabla1[[#This Row],[SERVICIO]]="NORMAL",3,))))</f>
        <v>4.5</v>
      </c>
      <c r="S18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4" s="2">
        <f>IF(Tabla1[[#This Row],[KILOMETROS ADICIONALES]]=0,Tabla1[[#This Row],[KILOMETROS]]*Tabla1[[#This Row],[COSTO NORMAL]],Tabla1[[#This Row],[COSTO NORMAL]]*Tabla1[[#This Row],[KILOMETROS HASTA]])</f>
        <v>16.875</v>
      </c>
      <c r="U1854" s="2">
        <f>Tabla1[[#This Row],[KILOMETROS ADICIONALES]]*Tabla1[[#This Row],[COSTO ADICIONAL]]</f>
        <v>8.5579999999999998</v>
      </c>
      <c r="V1854">
        <v>181.67</v>
      </c>
      <c r="W1854" s="2">
        <f>Tabla1[[#This Row],[COSTO NORMAL2]]+Tabla1[[#This Row],[COSTO ADICIONAL2]]</f>
        <v>25.433</v>
      </c>
    </row>
    <row r="1855" spans="1:23" x14ac:dyDescent="0.25">
      <c r="A1855" t="s">
        <v>482</v>
      </c>
      <c r="B1855" t="s">
        <v>3040</v>
      </c>
      <c r="C1855" t="s">
        <v>10946</v>
      </c>
      <c r="D1855" t="s">
        <v>13</v>
      </c>
      <c r="E1855" t="s">
        <v>14845</v>
      </c>
      <c r="F1855" t="s">
        <v>14</v>
      </c>
      <c r="G1855" t="s">
        <v>15</v>
      </c>
      <c r="H1855" t="s">
        <v>2276</v>
      </c>
      <c r="I1855" t="s">
        <v>3041</v>
      </c>
      <c r="J1855" t="str">
        <f>MID(Tabla1[[#This Row],[HORA2]],1,2)</f>
        <v>11</v>
      </c>
      <c r="K1855" t="s">
        <v>44</v>
      </c>
      <c r="L1855" t="s">
        <v>20</v>
      </c>
      <c r="M1855" t="s">
        <v>14867</v>
      </c>
      <c r="N1855" t="s">
        <v>22</v>
      </c>
      <c r="O1855">
        <v>18.579999999999998</v>
      </c>
      <c r="P18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14.829999999999998</v>
      </c>
      <c r="Q1855">
        <f>IF(Tabla1[[#This Row],[SERVICIO]]="COMIDA",3,IF(Tabla1[[#This Row],[SERVICIO]]="CONTROLADO",12,IF(Tabla1[[#This Row],[SERVICIO]]="RÁPIDO",3.75,IF(Tabla1[[#This Row],[SERVICIO]]="NORMAL",2.5,))))</f>
        <v>3.75</v>
      </c>
      <c r="R1855">
        <f>IF(Tabla1[[#This Row],[SERVICIO]]="COMIDA",3.5,IF(Tabla1[[#This Row],[SERVICIO]]="CONTROLADO",8,IF(Tabla1[[#This Row],[SERVICIO]]="RÁPIDO",4.5,IF(Tabla1[[#This Row],[SERVICIO]]="NORMAL",3,))))</f>
        <v>4.5</v>
      </c>
      <c r="S18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5" s="2">
        <f>IF(Tabla1[[#This Row],[KILOMETROS ADICIONALES]]=0,Tabla1[[#This Row],[KILOMETROS]]*Tabla1[[#This Row],[COSTO NORMAL]],Tabla1[[#This Row],[COSTO NORMAL]]*Tabla1[[#This Row],[KILOMETROS HASTA]])</f>
        <v>16.875</v>
      </c>
      <c r="U1855" s="2">
        <f>Tabla1[[#This Row],[KILOMETROS ADICIONALES]]*Tabla1[[#This Row],[COSTO ADICIONAL]]</f>
        <v>8.1564999999999994</v>
      </c>
      <c r="V1855">
        <v>88.26</v>
      </c>
      <c r="W1855" s="2">
        <f>Tabla1[[#This Row],[COSTO NORMAL2]]+Tabla1[[#This Row],[COSTO ADICIONAL2]]</f>
        <v>25.031500000000001</v>
      </c>
    </row>
    <row r="1856" spans="1:23" x14ac:dyDescent="0.25">
      <c r="A1856" t="s">
        <v>2276</v>
      </c>
      <c r="B1856" t="s">
        <v>3042</v>
      </c>
      <c r="C1856" t="s">
        <v>10947</v>
      </c>
      <c r="D1856" t="s">
        <v>13</v>
      </c>
      <c r="E1856" t="s">
        <v>14845</v>
      </c>
      <c r="F1856" t="s">
        <v>14</v>
      </c>
      <c r="G1856" t="s">
        <v>15</v>
      </c>
      <c r="H1856" t="s">
        <v>2276</v>
      </c>
      <c r="I1856" t="s">
        <v>3043</v>
      </c>
      <c r="J1856" t="str">
        <f>MID(Tabla1[[#This Row],[HORA2]],1,2)</f>
        <v>15</v>
      </c>
      <c r="K1856" t="s">
        <v>35</v>
      </c>
      <c r="L1856" t="s">
        <v>65</v>
      </c>
      <c r="M1856" t="s">
        <v>14867</v>
      </c>
      <c r="N1856" t="s">
        <v>22</v>
      </c>
      <c r="O1856">
        <v>7.09</v>
      </c>
      <c r="P18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3.34</v>
      </c>
      <c r="Q1856">
        <f>IF(Tabla1[[#This Row],[SERVICIO]]="COMIDA",3,IF(Tabla1[[#This Row],[SERVICIO]]="CONTROLADO",12,IF(Tabla1[[#This Row],[SERVICIO]]="RÁPIDO",3.75,IF(Tabla1[[#This Row],[SERVICIO]]="NORMAL",2.5,))))</f>
        <v>3.75</v>
      </c>
      <c r="R1856">
        <f>IF(Tabla1[[#This Row],[SERVICIO]]="COMIDA",3.5,IF(Tabla1[[#This Row],[SERVICIO]]="CONTROLADO",8,IF(Tabla1[[#This Row],[SERVICIO]]="RÁPIDO",4.5,IF(Tabla1[[#This Row],[SERVICIO]]="NORMAL",3,))))</f>
        <v>4.5</v>
      </c>
      <c r="S18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6" s="2">
        <f>IF(Tabla1[[#This Row],[KILOMETROS ADICIONALES]]=0,Tabla1[[#This Row],[KILOMETROS]]*Tabla1[[#This Row],[COSTO NORMAL]],Tabla1[[#This Row],[COSTO NORMAL]]*Tabla1[[#This Row],[KILOMETROS HASTA]])</f>
        <v>16.875</v>
      </c>
      <c r="U1856" s="2">
        <f>Tabla1[[#This Row],[KILOMETROS ADICIONALES]]*Tabla1[[#This Row],[COSTO ADICIONAL]]</f>
        <v>1.837</v>
      </c>
      <c r="V1856">
        <v>26.64</v>
      </c>
      <c r="W1856" s="2">
        <f>Tabla1[[#This Row],[COSTO NORMAL2]]+Tabla1[[#This Row],[COSTO ADICIONAL2]]</f>
        <v>18.712</v>
      </c>
    </row>
    <row r="1857" spans="1:23" x14ac:dyDescent="0.25">
      <c r="A1857" t="s">
        <v>2276</v>
      </c>
      <c r="B1857" t="s">
        <v>3044</v>
      </c>
      <c r="C1857" t="s">
        <v>10948</v>
      </c>
      <c r="D1857" t="s">
        <v>13</v>
      </c>
      <c r="E1857" t="s">
        <v>14845</v>
      </c>
      <c r="F1857" t="s">
        <v>14</v>
      </c>
      <c r="G1857" t="s">
        <v>69</v>
      </c>
      <c r="H1857" t="s">
        <v>2276</v>
      </c>
      <c r="I1857" t="s">
        <v>3045</v>
      </c>
      <c r="J1857" t="str">
        <f>MID(Tabla1[[#This Row],[HORA2]],1,2)</f>
        <v>11</v>
      </c>
      <c r="K1857" t="s">
        <v>43</v>
      </c>
      <c r="L1857" t="s">
        <v>65</v>
      </c>
      <c r="M1857" t="s">
        <v>14867</v>
      </c>
      <c r="N1857" t="s">
        <v>22</v>
      </c>
      <c r="O1857">
        <v>9.9499999999999993</v>
      </c>
      <c r="P18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6.1999999999999993</v>
      </c>
      <c r="Q1857">
        <f>IF(Tabla1[[#This Row],[SERVICIO]]="COMIDA",3,IF(Tabla1[[#This Row],[SERVICIO]]="CONTROLADO",12,IF(Tabla1[[#This Row],[SERVICIO]]="RÁPIDO",3.75,IF(Tabla1[[#This Row],[SERVICIO]]="NORMAL",2.5,))))</f>
        <v>3.75</v>
      </c>
      <c r="R1857">
        <f>IF(Tabla1[[#This Row],[SERVICIO]]="COMIDA",3.5,IF(Tabla1[[#This Row],[SERVICIO]]="CONTROLADO",8,IF(Tabla1[[#This Row],[SERVICIO]]="RÁPIDO",4.5,IF(Tabla1[[#This Row],[SERVICIO]]="NORMAL",3,))))</f>
        <v>4.5</v>
      </c>
      <c r="S18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7" s="2">
        <f>IF(Tabla1[[#This Row],[KILOMETROS ADICIONALES]]=0,Tabla1[[#This Row],[KILOMETROS]]*Tabla1[[#This Row],[COSTO NORMAL]],Tabla1[[#This Row],[COSTO NORMAL]]*Tabla1[[#This Row],[KILOMETROS HASTA]])</f>
        <v>16.875</v>
      </c>
      <c r="U1857" s="2">
        <f>Tabla1[[#This Row],[KILOMETROS ADICIONALES]]*Tabla1[[#This Row],[COSTO ADICIONAL]]</f>
        <v>3.4099999999999997</v>
      </c>
      <c r="V1857">
        <v>237.09</v>
      </c>
      <c r="W1857" s="2">
        <f>Tabla1[[#This Row],[COSTO NORMAL2]]+Tabla1[[#This Row],[COSTO ADICIONAL2]]</f>
        <v>20.285</v>
      </c>
    </row>
    <row r="1858" spans="1:23" x14ac:dyDescent="0.25">
      <c r="A1858" t="s">
        <v>2276</v>
      </c>
      <c r="B1858" t="s">
        <v>3044</v>
      </c>
      <c r="C1858" t="s">
        <v>10949</v>
      </c>
      <c r="D1858" t="s">
        <v>13</v>
      </c>
      <c r="E1858" t="s">
        <v>14844</v>
      </c>
      <c r="F1858" t="s">
        <v>14</v>
      </c>
      <c r="G1858" t="s">
        <v>15</v>
      </c>
      <c r="H1858" t="s">
        <v>785</v>
      </c>
      <c r="I1858" t="s">
        <v>3046</v>
      </c>
      <c r="J1858" t="str">
        <f>MID(Tabla1[[#This Row],[HORA2]],1,2)</f>
        <v>12</v>
      </c>
      <c r="K1858" t="s">
        <v>43</v>
      </c>
      <c r="L1858" t="s">
        <v>65</v>
      </c>
      <c r="M1858" t="s">
        <v>14867</v>
      </c>
      <c r="N1858" t="s">
        <v>22</v>
      </c>
      <c r="O1858">
        <v>3.01</v>
      </c>
      <c r="P18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1858">
        <f>IF(Tabla1[[#This Row],[SERVICIO]]="COMIDA",3,IF(Tabla1[[#This Row],[SERVICIO]]="CONTROLADO",12,IF(Tabla1[[#This Row],[SERVICIO]]="RÁPIDO",3.75,IF(Tabla1[[#This Row],[SERVICIO]]="NORMAL",2.5,))))</f>
        <v>2.5</v>
      </c>
      <c r="R1858">
        <f>IF(Tabla1[[#This Row],[SERVICIO]]="COMIDA",3.5,IF(Tabla1[[#This Row],[SERVICIO]]="CONTROLADO",8,IF(Tabla1[[#This Row],[SERVICIO]]="RÁPIDO",4.5,IF(Tabla1[[#This Row],[SERVICIO]]="NORMAL",3,))))</f>
        <v>3</v>
      </c>
      <c r="S1858">
        <f>IF(Tabla1[[#This Row],[SERVICIO]]="COMIDA",0.75,IF(Tabla1[[#This Row],[SERVICIO]]="CONTROLADO",2.65,IF(Tabla1[[#This Row],[SERVICIO]]="RÁPIDO",0.55,IF(Tabla1[[#This Row],[SERVICIO]]="NORMAL",1.2,))))</f>
        <v>1.2</v>
      </c>
      <c r="T1858" s="2">
        <f>IF(Tabla1[[#This Row],[KILOMETROS ADICIONALES]]=0,Tabla1[[#This Row],[KILOMETROS]]*Tabla1[[#This Row],[COSTO NORMAL]],Tabla1[[#This Row],[COSTO NORMAL]]*Tabla1[[#This Row],[KILOMETROS HASTA]])</f>
        <v>7.5</v>
      </c>
      <c r="U1858" s="2">
        <f>Tabla1[[#This Row],[KILOMETROS ADICIONALES]]*Tabla1[[#This Row],[COSTO ADICIONAL]]</f>
        <v>0.61199999999999977</v>
      </c>
      <c r="V1858">
        <v>235.14</v>
      </c>
      <c r="W1858" s="2">
        <f>Tabla1[[#This Row],[COSTO NORMAL2]]+Tabla1[[#This Row],[COSTO ADICIONAL2]]</f>
        <v>8.1120000000000001</v>
      </c>
    </row>
    <row r="1859" spans="1:23" x14ac:dyDescent="0.25">
      <c r="A1859" t="s">
        <v>2276</v>
      </c>
      <c r="B1859" t="s">
        <v>3047</v>
      </c>
      <c r="C1859" t="s">
        <v>10950</v>
      </c>
      <c r="D1859" t="s">
        <v>13</v>
      </c>
      <c r="E1859" t="s">
        <v>14845</v>
      </c>
      <c r="F1859" t="s">
        <v>14</v>
      </c>
      <c r="G1859" t="s">
        <v>15</v>
      </c>
      <c r="H1859" t="s">
        <v>2276</v>
      </c>
      <c r="I1859" t="s">
        <v>3048</v>
      </c>
      <c r="J1859" t="str">
        <f>MID(Tabla1[[#This Row],[HORA2]],1,2)</f>
        <v>10</v>
      </c>
      <c r="K1859" t="s">
        <v>35</v>
      </c>
      <c r="L1859" t="s">
        <v>20</v>
      </c>
      <c r="M1859" t="s">
        <v>14867</v>
      </c>
      <c r="N1859" t="s">
        <v>22</v>
      </c>
      <c r="O1859">
        <v>6.66</v>
      </c>
      <c r="P18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2.91</v>
      </c>
      <c r="Q1859">
        <f>IF(Tabla1[[#This Row],[SERVICIO]]="COMIDA",3,IF(Tabla1[[#This Row],[SERVICIO]]="CONTROLADO",12,IF(Tabla1[[#This Row],[SERVICIO]]="RÁPIDO",3.75,IF(Tabla1[[#This Row],[SERVICIO]]="NORMAL",2.5,))))</f>
        <v>3.75</v>
      </c>
      <c r="R1859">
        <f>IF(Tabla1[[#This Row],[SERVICIO]]="COMIDA",3.5,IF(Tabla1[[#This Row],[SERVICIO]]="CONTROLADO",8,IF(Tabla1[[#This Row],[SERVICIO]]="RÁPIDO",4.5,IF(Tabla1[[#This Row],[SERVICIO]]="NORMAL",3,))))</f>
        <v>4.5</v>
      </c>
      <c r="S18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59" s="2">
        <f>IF(Tabla1[[#This Row],[KILOMETROS ADICIONALES]]=0,Tabla1[[#This Row],[KILOMETROS]]*Tabla1[[#This Row],[COSTO NORMAL]],Tabla1[[#This Row],[COSTO NORMAL]]*Tabla1[[#This Row],[KILOMETROS HASTA]])</f>
        <v>16.875</v>
      </c>
      <c r="U1859" s="2">
        <f>Tabla1[[#This Row],[KILOMETROS ADICIONALES]]*Tabla1[[#This Row],[COSTO ADICIONAL]]</f>
        <v>1.6005000000000003</v>
      </c>
      <c r="V1859">
        <v>75.819999999999993</v>
      </c>
      <c r="W1859" s="2">
        <f>Tabla1[[#This Row],[COSTO NORMAL2]]+Tabla1[[#This Row],[COSTO ADICIONAL2]]</f>
        <v>18.4755</v>
      </c>
    </row>
    <row r="1860" spans="1:23" x14ac:dyDescent="0.25">
      <c r="A1860" t="s">
        <v>2276</v>
      </c>
      <c r="B1860" t="s">
        <v>3049</v>
      </c>
      <c r="C1860" t="s">
        <v>10951</v>
      </c>
      <c r="D1860" t="s">
        <v>13</v>
      </c>
      <c r="E1860" t="s">
        <v>14847</v>
      </c>
      <c r="F1860" t="s">
        <v>14</v>
      </c>
      <c r="G1860" t="s">
        <v>15</v>
      </c>
      <c r="H1860" t="s">
        <v>2276</v>
      </c>
      <c r="I1860" t="s">
        <v>3050</v>
      </c>
      <c r="J1860" t="str">
        <f>MID(Tabla1[[#This Row],[HORA2]],1,2)</f>
        <v>12</v>
      </c>
      <c r="K1860" t="s">
        <v>19</v>
      </c>
      <c r="L1860" t="s">
        <v>94</v>
      </c>
      <c r="M1860" t="s">
        <v>14867</v>
      </c>
      <c r="N1860" t="s">
        <v>22</v>
      </c>
      <c r="O1860">
        <v>17.3</v>
      </c>
      <c r="P18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</v>
      </c>
      <c r="Q1860">
        <f>IF(Tabla1[[#This Row],[SERVICIO]]="COMIDA",3,IF(Tabla1[[#This Row],[SERVICIO]]="CONTROLADO",12,IF(Tabla1[[#This Row],[SERVICIO]]="RÁPIDO",3.75,IF(Tabla1[[#This Row],[SERVICIO]]="NORMAL",2.5,))))</f>
        <v>3</v>
      </c>
      <c r="R1860">
        <f>IF(Tabla1[[#This Row],[SERVICIO]]="COMIDA",3.5,IF(Tabla1[[#This Row],[SERVICIO]]="CONTROLADO",8,IF(Tabla1[[#This Row],[SERVICIO]]="RÁPIDO",4.5,IF(Tabla1[[#This Row],[SERVICIO]]="NORMAL",3,))))</f>
        <v>3.5</v>
      </c>
      <c r="S1860">
        <f>IF(Tabla1[[#This Row],[SERVICIO]]="COMIDA",0.75,IF(Tabla1[[#This Row],[SERVICIO]]="CONTROLADO",2.65,IF(Tabla1[[#This Row],[SERVICIO]]="RÁPIDO",0.55,IF(Tabla1[[#This Row],[SERVICIO]]="NORMAL",1.2,))))</f>
        <v>0.75</v>
      </c>
      <c r="T1860" s="2">
        <f>IF(Tabla1[[#This Row],[KILOMETROS ADICIONALES]]=0,Tabla1[[#This Row],[KILOMETROS]]*Tabla1[[#This Row],[COSTO NORMAL]],Tabla1[[#This Row],[COSTO NORMAL]]*Tabla1[[#This Row],[KILOMETROS HASTA]])</f>
        <v>10.5</v>
      </c>
      <c r="U1860" s="2">
        <f>Tabla1[[#This Row],[KILOMETROS ADICIONALES]]*Tabla1[[#This Row],[COSTO ADICIONAL]]</f>
        <v>10.725000000000001</v>
      </c>
      <c r="V1860">
        <v>171.58</v>
      </c>
      <c r="W1860" s="2">
        <f>Tabla1[[#This Row],[COSTO NORMAL2]]+Tabla1[[#This Row],[COSTO ADICIONAL2]]</f>
        <v>21.225000000000001</v>
      </c>
    </row>
    <row r="1861" spans="1:23" x14ac:dyDescent="0.25">
      <c r="A1861" t="s">
        <v>2276</v>
      </c>
      <c r="B1861" t="s">
        <v>3051</v>
      </c>
      <c r="C1861" t="s">
        <v>10952</v>
      </c>
      <c r="D1861" t="s">
        <v>13</v>
      </c>
      <c r="E1861" t="s">
        <v>14847</v>
      </c>
      <c r="F1861" t="s">
        <v>14</v>
      </c>
      <c r="G1861" t="s">
        <v>15</v>
      </c>
      <c r="H1861" t="s">
        <v>2276</v>
      </c>
      <c r="I1861" t="s">
        <v>3052</v>
      </c>
      <c r="J1861" t="str">
        <f>MID(Tabla1[[#This Row],[HORA2]],1,2)</f>
        <v>11</v>
      </c>
      <c r="K1861" t="s">
        <v>19</v>
      </c>
      <c r="L1861" t="s">
        <v>94</v>
      </c>
      <c r="M1861" t="s">
        <v>14867</v>
      </c>
      <c r="N1861" t="s">
        <v>22</v>
      </c>
      <c r="O1861">
        <v>14.4</v>
      </c>
      <c r="P18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</v>
      </c>
      <c r="Q1861">
        <f>IF(Tabla1[[#This Row],[SERVICIO]]="COMIDA",3,IF(Tabla1[[#This Row],[SERVICIO]]="CONTROLADO",12,IF(Tabla1[[#This Row],[SERVICIO]]="RÁPIDO",3.75,IF(Tabla1[[#This Row],[SERVICIO]]="NORMAL",2.5,))))</f>
        <v>3</v>
      </c>
      <c r="R1861">
        <f>IF(Tabla1[[#This Row],[SERVICIO]]="COMIDA",3.5,IF(Tabla1[[#This Row],[SERVICIO]]="CONTROLADO",8,IF(Tabla1[[#This Row],[SERVICIO]]="RÁPIDO",4.5,IF(Tabla1[[#This Row],[SERVICIO]]="NORMAL",3,))))</f>
        <v>3.5</v>
      </c>
      <c r="S1861">
        <f>IF(Tabla1[[#This Row],[SERVICIO]]="COMIDA",0.75,IF(Tabla1[[#This Row],[SERVICIO]]="CONTROLADO",2.65,IF(Tabla1[[#This Row],[SERVICIO]]="RÁPIDO",0.55,IF(Tabla1[[#This Row],[SERVICIO]]="NORMAL",1.2,))))</f>
        <v>0.75</v>
      </c>
      <c r="T1861" s="2">
        <f>IF(Tabla1[[#This Row],[KILOMETROS ADICIONALES]]=0,Tabla1[[#This Row],[KILOMETROS]]*Tabla1[[#This Row],[COSTO NORMAL]],Tabla1[[#This Row],[COSTO NORMAL]]*Tabla1[[#This Row],[KILOMETROS HASTA]])</f>
        <v>10.5</v>
      </c>
      <c r="U1861" s="2">
        <f>Tabla1[[#This Row],[KILOMETROS ADICIONALES]]*Tabla1[[#This Row],[COSTO ADICIONAL]]</f>
        <v>8.5500000000000007</v>
      </c>
      <c r="V1861">
        <v>74.94</v>
      </c>
      <c r="W1861" s="2">
        <f>Tabla1[[#This Row],[COSTO NORMAL2]]+Tabla1[[#This Row],[COSTO ADICIONAL2]]</f>
        <v>19.05</v>
      </c>
    </row>
    <row r="1862" spans="1:23" x14ac:dyDescent="0.25">
      <c r="A1862" t="s">
        <v>2276</v>
      </c>
      <c r="B1862" t="s">
        <v>3053</v>
      </c>
      <c r="C1862" t="s">
        <v>10953</v>
      </c>
      <c r="D1862" t="s">
        <v>13</v>
      </c>
      <c r="E1862" t="s">
        <v>14847</v>
      </c>
      <c r="F1862" t="s">
        <v>14</v>
      </c>
      <c r="G1862" t="s">
        <v>15</v>
      </c>
      <c r="H1862" t="s">
        <v>2276</v>
      </c>
      <c r="I1862" t="s">
        <v>3054</v>
      </c>
      <c r="J1862" t="str">
        <f>MID(Tabla1[[#This Row],[HORA2]],1,2)</f>
        <v>11</v>
      </c>
      <c r="K1862" t="s">
        <v>19</v>
      </c>
      <c r="L1862" t="s">
        <v>26</v>
      </c>
      <c r="M1862" t="s">
        <v>14867</v>
      </c>
      <c r="N1862" t="s">
        <v>22</v>
      </c>
      <c r="O1862">
        <v>8.94</v>
      </c>
      <c r="P18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5.9399999999999995</v>
      </c>
      <c r="Q1862">
        <f>IF(Tabla1[[#This Row],[SERVICIO]]="COMIDA",3,IF(Tabla1[[#This Row],[SERVICIO]]="CONTROLADO",12,IF(Tabla1[[#This Row],[SERVICIO]]="RÁPIDO",3.75,IF(Tabla1[[#This Row],[SERVICIO]]="NORMAL",2.5,))))</f>
        <v>3</v>
      </c>
      <c r="R1862">
        <f>IF(Tabla1[[#This Row],[SERVICIO]]="COMIDA",3.5,IF(Tabla1[[#This Row],[SERVICIO]]="CONTROLADO",8,IF(Tabla1[[#This Row],[SERVICIO]]="RÁPIDO",4.5,IF(Tabla1[[#This Row],[SERVICIO]]="NORMAL",3,))))</f>
        <v>3.5</v>
      </c>
      <c r="S1862">
        <f>IF(Tabla1[[#This Row],[SERVICIO]]="COMIDA",0.75,IF(Tabla1[[#This Row],[SERVICIO]]="CONTROLADO",2.65,IF(Tabla1[[#This Row],[SERVICIO]]="RÁPIDO",0.55,IF(Tabla1[[#This Row],[SERVICIO]]="NORMAL",1.2,))))</f>
        <v>0.75</v>
      </c>
      <c r="T1862" s="2">
        <f>IF(Tabla1[[#This Row],[KILOMETROS ADICIONALES]]=0,Tabla1[[#This Row],[KILOMETROS]]*Tabla1[[#This Row],[COSTO NORMAL]],Tabla1[[#This Row],[COSTO NORMAL]]*Tabla1[[#This Row],[KILOMETROS HASTA]])</f>
        <v>10.5</v>
      </c>
      <c r="U1862" s="2">
        <f>Tabla1[[#This Row],[KILOMETROS ADICIONALES]]*Tabla1[[#This Row],[COSTO ADICIONAL]]</f>
        <v>4.4550000000000001</v>
      </c>
      <c r="V1862">
        <v>120.87</v>
      </c>
      <c r="W1862" s="2">
        <f>Tabla1[[#This Row],[COSTO NORMAL2]]+Tabla1[[#This Row],[COSTO ADICIONAL2]]</f>
        <v>14.955</v>
      </c>
    </row>
    <row r="1863" spans="1:23" x14ac:dyDescent="0.25">
      <c r="A1863" t="s">
        <v>2276</v>
      </c>
      <c r="B1863" t="s">
        <v>3055</v>
      </c>
      <c r="C1863" t="s">
        <v>10954</v>
      </c>
      <c r="D1863" t="s">
        <v>13</v>
      </c>
      <c r="E1863" t="s">
        <v>14845</v>
      </c>
      <c r="F1863" t="s">
        <v>14</v>
      </c>
      <c r="G1863" t="s">
        <v>15</v>
      </c>
      <c r="H1863" t="s">
        <v>2276</v>
      </c>
      <c r="I1863" t="s">
        <v>1798</v>
      </c>
      <c r="J1863" t="str">
        <f>MID(Tabla1[[#This Row],[HORA2]],1,2)</f>
        <v>10</v>
      </c>
      <c r="K1863" t="s">
        <v>35</v>
      </c>
      <c r="L1863" t="s">
        <v>35</v>
      </c>
      <c r="M1863" t="s">
        <v>14867</v>
      </c>
      <c r="N1863" t="s">
        <v>22</v>
      </c>
      <c r="O1863">
        <v>8.6</v>
      </c>
      <c r="P18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1863">
        <f>IF(Tabla1[[#This Row],[SERVICIO]]="COMIDA",3,IF(Tabla1[[#This Row],[SERVICIO]]="CONTROLADO",12,IF(Tabla1[[#This Row],[SERVICIO]]="RÁPIDO",3.75,IF(Tabla1[[#This Row],[SERVICIO]]="NORMAL",2.5,))))</f>
        <v>3.75</v>
      </c>
      <c r="R1863">
        <f>IF(Tabla1[[#This Row],[SERVICIO]]="COMIDA",3.5,IF(Tabla1[[#This Row],[SERVICIO]]="CONTROLADO",8,IF(Tabla1[[#This Row],[SERVICIO]]="RÁPIDO",4.5,IF(Tabla1[[#This Row],[SERVICIO]]="NORMAL",3,))))</f>
        <v>4.5</v>
      </c>
      <c r="S18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63" s="2">
        <f>IF(Tabla1[[#This Row],[KILOMETROS ADICIONALES]]=0,Tabla1[[#This Row],[KILOMETROS]]*Tabla1[[#This Row],[COSTO NORMAL]],Tabla1[[#This Row],[COSTO NORMAL]]*Tabla1[[#This Row],[KILOMETROS HASTA]])</f>
        <v>16.875</v>
      </c>
      <c r="U1863" s="2">
        <f>Tabla1[[#This Row],[KILOMETROS ADICIONALES]]*Tabla1[[#This Row],[COSTO ADICIONAL]]</f>
        <v>2.6675</v>
      </c>
      <c r="V1863">
        <v>211.61</v>
      </c>
      <c r="W1863" s="2">
        <f>Tabla1[[#This Row],[COSTO NORMAL2]]+Tabla1[[#This Row],[COSTO ADICIONAL2]]</f>
        <v>19.5425</v>
      </c>
    </row>
    <row r="1864" spans="1:23" x14ac:dyDescent="0.25">
      <c r="A1864" t="s">
        <v>2276</v>
      </c>
      <c r="B1864" t="s">
        <v>3056</v>
      </c>
      <c r="C1864" t="s">
        <v>10955</v>
      </c>
      <c r="D1864" t="s">
        <v>13</v>
      </c>
      <c r="E1864" t="s">
        <v>14847</v>
      </c>
      <c r="F1864" t="s">
        <v>14</v>
      </c>
      <c r="G1864" t="s">
        <v>15</v>
      </c>
      <c r="H1864" t="s">
        <v>2276</v>
      </c>
      <c r="I1864" t="s">
        <v>3057</v>
      </c>
      <c r="J1864" t="str">
        <f>MID(Tabla1[[#This Row],[HORA2]],1,2)</f>
        <v>11</v>
      </c>
      <c r="K1864" t="s">
        <v>19</v>
      </c>
      <c r="L1864" t="s">
        <v>57</v>
      </c>
      <c r="M1864" t="s">
        <v>14867</v>
      </c>
      <c r="N1864" t="s">
        <v>22</v>
      </c>
      <c r="O1864">
        <v>11.24</v>
      </c>
      <c r="P18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8.24</v>
      </c>
      <c r="Q1864">
        <f>IF(Tabla1[[#This Row],[SERVICIO]]="COMIDA",3,IF(Tabla1[[#This Row],[SERVICIO]]="CONTROLADO",12,IF(Tabla1[[#This Row],[SERVICIO]]="RÁPIDO",3.75,IF(Tabla1[[#This Row],[SERVICIO]]="NORMAL",2.5,))))</f>
        <v>3</v>
      </c>
      <c r="R1864">
        <f>IF(Tabla1[[#This Row],[SERVICIO]]="COMIDA",3.5,IF(Tabla1[[#This Row],[SERVICIO]]="CONTROLADO",8,IF(Tabla1[[#This Row],[SERVICIO]]="RÁPIDO",4.5,IF(Tabla1[[#This Row],[SERVICIO]]="NORMAL",3,))))</f>
        <v>3.5</v>
      </c>
      <c r="S1864">
        <f>IF(Tabla1[[#This Row],[SERVICIO]]="COMIDA",0.75,IF(Tabla1[[#This Row],[SERVICIO]]="CONTROLADO",2.65,IF(Tabla1[[#This Row],[SERVICIO]]="RÁPIDO",0.55,IF(Tabla1[[#This Row],[SERVICIO]]="NORMAL",1.2,))))</f>
        <v>0.75</v>
      </c>
      <c r="T1864" s="2">
        <f>IF(Tabla1[[#This Row],[KILOMETROS ADICIONALES]]=0,Tabla1[[#This Row],[KILOMETROS]]*Tabla1[[#This Row],[COSTO NORMAL]],Tabla1[[#This Row],[COSTO NORMAL]]*Tabla1[[#This Row],[KILOMETROS HASTA]])</f>
        <v>10.5</v>
      </c>
      <c r="U1864" s="2">
        <f>Tabla1[[#This Row],[KILOMETROS ADICIONALES]]*Tabla1[[#This Row],[COSTO ADICIONAL]]</f>
        <v>6.18</v>
      </c>
      <c r="V1864">
        <v>234.37</v>
      </c>
      <c r="W1864" s="2">
        <f>Tabla1[[#This Row],[COSTO NORMAL2]]+Tabla1[[#This Row],[COSTO ADICIONAL2]]</f>
        <v>16.68</v>
      </c>
    </row>
    <row r="1865" spans="1:23" x14ac:dyDescent="0.25">
      <c r="A1865" t="s">
        <v>2276</v>
      </c>
      <c r="B1865" t="s">
        <v>3058</v>
      </c>
      <c r="C1865" t="s">
        <v>10956</v>
      </c>
      <c r="D1865" t="s">
        <v>13</v>
      </c>
      <c r="E1865" t="s">
        <v>14847</v>
      </c>
      <c r="F1865" t="s">
        <v>14</v>
      </c>
      <c r="G1865" t="s">
        <v>15</v>
      </c>
      <c r="H1865" t="s">
        <v>2276</v>
      </c>
      <c r="I1865" t="s">
        <v>3059</v>
      </c>
      <c r="J1865" t="str">
        <f>MID(Tabla1[[#This Row],[HORA2]],1,2)</f>
        <v>11</v>
      </c>
      <c r="K1865" t="s">
        <v>19</v>
      </c>
      <c r="L1865" t="s">
        <v>102</v>
      </c>
      <c r="M1865" t="s">
        <v>14867</v>
      </c>
      <c r="N1865" t="s">
        <v>22</v>
      </c>
      <c r="O1865">
        <v>4.8499999999999996</v>
      </c>
      <c r="P18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1.8499999999999996</v>
      </c>
      <c r="Q1865">
        <f>IF(Tabla1[[#This Row],[SERVICIO]]="COMIDA",3,IF(Tabla1[[#This Row],[SERVICIO]]="CONTROLADO",12,IF(Tabla1[[#This Row],[SERVICIO]]="RÁPIDO",3.75,IF(Tabla1[[#This Row],[SERVICIO]]="NORMAL",2.5,))))</f>
        <v>3</v>
      </c>
      <c r="R1865">
        <f>IF(Tabla1[[#This Row],[SERVICIO]]="COMIDA",3.5,IF(Tabla1[[#This Row],[SERVICIO]]="CONTROLADO",8,IF(Tabla1[[#This Row],[SERVICIO]]="RÁPIDO",4.5,IF(Tabla1[[#This Row],[SERVICIO]]="NORMAL",3,))))</f>
        <v>3.5</v>
      </c>
      <c r="S1865">
        <f>IF(Tabla1[[#This Row],[SERVICIO]]="COMIDA",0.75,IF(Tabla1[[#This Row],[SERVICIO]]="CONTROLADO",2.65,IF(Tabla1[[#This Row],[SERVICIO]]="RÁPIDO",0.55,IF(Tabla1[[#This Row],[SERVICIO]]="NORMAL",1.2,))))</f>
        <v>0.75</v>
      </c>
      <c r="T1865" s="2">
        <f>IF(Tabla1[[#This Row],[KILOMETROS ADICIONALES]]=0,Tabla1[[#This Row],[KILOMETROS]]*Tabla1[[#This Row],[COSTO NORMAL]],Tabla1[[#This Row],[COSTO NORMAL]]*Tabla1[[#This Row],[KILOMETROS HASTA]])</f>
        <v>10.5</v>
      </c>
      <c r="U1865" s="2">
        <f>Tabla1[[#This Row],[KILOMETROS ADICIONALES]]*Tabla1[[#This Row],[COSTO ADICIONAL]]</f>
        <v>1.3874999999999997</v>
      </c>
      <c r="V1865">
        <v>146.74</v>
      </c>
      <c r="W1865" s="2">
        <f>Tabla1[[#This Row],[COSTO NORMAL2]]+Tabla1[[#This Row],[COSTO ADICIONAL2]]</f>
        <v>11.887499999999999</v>
      </c>
    </row>
    <row r="1866" spans="1:23" x14ac:dyDescent="0.25">
      <c r="A1866" t="s">
        <v>2276</v>
      </c>
      <c r="B1866" t="s">
        <v>3060</v>
      </c>
      <c r="C1866" t="s">
        <v>10957</v>
      </c>
      <c r="D1866" t="s">
        <v>13</v>
      </c>
      <c r="E1866" t="s">
        <v>14847</v>
      </c>
      <c r="F1866" t="s">
        <v>14</v>
      </c>
      <c r="G1866" t="s">
        <v>15</v>
      </c>
      <c r="H1866" t="s">
        <v>2276</v>
      </c>
      <c r="I1866" t="s">
        <v>3061</v>
      </c>
      <c r="J1866" t="str">
        <f>MID(Tabla1[[#This Row],[HORA2]],1,2)</f>
        <v>11</v>
      </c>
      <c r="K1866" t="s">
        <v>19</v>
      </c>
      <c r="L1866" t="s">
        <v>102</v>
      </c>
      <c r="M1866" t="s">
        <v>14867</v>
      </c>
      <c r="N1866" t="s">
        <v>22</v>
      </c>
      <c r="O1866">
        <v>18.09</v>
      </c>
      <c r="P18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15.09</v>
      </c>
      <c r="Q1866">
        <f>IF(Tabla1[[#This Row],[SERVICIO]]="COMIDA",3,IF(Tabla1[[#This Row],[SERVICIO]]="CONTROLADO",12,IF(Tabla1[[#This Row],[SERVICIO]]="RÁPIDO",3.75,IF(Tabla1[[#This Row],[SERVICIO]]="NORMAL",2.5,))))</f>
        <v>3</v>
      </c>
      <c r="R1866">
        <f>IF(Tabla1[[#This Row],[SERVICIO]]="COMIDA",3.5,IF(Tabla1[[#This Row],[SERVICIO]]="CONTROLADO",8,IF(Tabla1[[#This Row],[SERVICIO]]="RÁPIDO",4.5,IF(Tabla1[[#This Row],[SERVICIO]]="NORMAL",3,))))</f>
        <v>3.5</v>
      </c>
      <c r="S1866">
        <f>IF(Tabla1[[#This Row],[SERVICIO]]="COMIDA",0.75,IF(Tabla1[[#This Row],[SERVICIO]]="CONTROLADO",2.65,IF(Tabla1[[#This Row],[SERVICIO]]="RÁPIDO",0.55,IF(Tabla1[[#This Row],[SERVICIO]]="NORMAL",1.2,))))</f>
        <v>0.75</v>
      </c>
      <c r="T1866" s="2">
        <f>IF(Tabla1[[#This Row],[KILOMETROS ADICIONALES]]=0,Tabla1[[#This Row],[KILOMETROS]]*Tabla1[[#This Row],[COSTO NORMAL]],Tabla1[[#This Row],[COSTO NORMAL]]*Tabla1[[#This Row],[KILOMETROS HASTA]])</f>
        <v>10.5</v>
      </c>
      <c r="U1866" s="2">
        <f>Tabla1[[#This Row],[KILOMETROS ADICIONALES]]*Tabla1[[#This Row],[COSTO ADICIONAL]]</f>
        <v>11.317499999999999</v>
      </c>
      <c r="V1866">
        <v>70.56</v>
      </c>
      <c r="W1866" s="2">
        <f>Tabla1[[#This Row],[COSTO NORMAL2]]+Tabla1[[#This Row],[COSTO ADICIONAL2]]</f>
        <v>21.817499999999999</v>
      </c>
    </row>
    <row r="1867" spans="1:23" x14ac:dyDescent="0.25">
      <c r="A1867" t="s">
        <v>2276</v>
      </c>
      <c r="B1867" t="s">
        <v>3062</v>
      </c>
      <c r="C1867" t="s">
        <v>10958</v>
      </c>
      <c r="D1867" t="s">
        <v>13</v>
      </c>
      <c r="E1867" t="s">
        <v>14845</v>
      </c>
      <c r="F1867" t="s">
        <v>14</v>
      </c>
      <c r="G1867" t="s">
        <v>15</v>
      </c>
      <c r="H1867" t="s">
        <v>2276</v>
      </c>
      <c r="I1867" t="s">
        <v>3063</v>
      </c>
      <c r="J1867" t="str">
        <f>MID(Tabla1[[#This Row],[HORA2]],1,2)</f>
        <v>14</v>
      </c>
      <c r="K1867" t="s">
        <v>26</v>
      </c>
      <c r="L1867" t="s">
        <v>27</v>
      </c>
      <c r="M1867" t="s">
        <v>14867</v>
      </c>
      <c r="N1867" t="s">
        <v>22</v>
      </c>
      <c r="O1867">
        <v>17.05</v>
      </c>
      <c r="P18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</v>
      </c>
      <c r="Q1867">
        <f>IF(Tabla1[[#This Row],[SERVICIO]]="COMIDA",3,IF(Tabla1[[#This Row],[SERVICIO]]="CONTROLADO",12,IF(Tabla1[[#This Row],[SERVICIO]]="RÁPIDO",3.75,IF(Tabla1[[#This Row],[SERVICIO]]="NORMAL",2.5,))))</f>
        <v>3.75</v>
      </c>
      <c r="R1867">
        <f>IF(Tabla1[[#This Row],[SERVICIO]]="COMIDA",3.5,IF(Tabla1[[#This Row],[SERVICIO]]="CONTROLADO",8,IF(Tabla1[[#This Row],[SERVICIO]]="RÁPIDO",4.5,IF(Tabla1[[#This Row],[SERVICIO]]="NORMAL",3,))))</f>
        <v>4.5</v>
      </c>
      <c r="S18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67" s="2">
        <f>IF(Tabla1[[#This Row],[KILOMETROS ADICIONALES]]=0,Tabla1[[#This Row],[KILOMETROS]]*Tabla1[[#This Row],[COSTO NORMAL]],Tabla1[[#This Row],[COSTO NORMAL]]*Tabla1[[#This Row],[KILOMETROS HASTA]])</f>
        <v>16.875</v>
      </c>
      <c r="U1867" s="2">
        <f>Tabla1[[#This Row],[KILOMETROS ADICIONALES]]*Tabla1[[#This Row],[COSTO ADICIONAL]]</f>
        <v>7.3150000000000013</v>
      </c>
      <c r="V1867">
        <v>142.63999999999999</v>
      </c>
      <c r="W1867" s="2">
        <f>Tabla1[[#This Row],[COSTO NORMAL2]]+Tabla1[[#This Row],[COSTO ADICIONAL2]]</f>
        <v>24.19</v>
      </c>
    </row>
    <row r="1868" spans="1:23" x14ac:dyDescent="0.25">
      <c r="A1868" t="s">
        <v>2276</v>
      </c>
      <c r="B1868" t="s">
        <v>3064</v>
      </c>
      <c r="C1868" t="s">
        <v>10959</v>
      </c>
      <c r="D1868" t="s">
        <v>13</v>
      </c>
      <c r="E1868" t="s">
        <v>14845</v>
      </c>
      <c r="F1868" t="s">
        <v>14</v>
      </c>
      <c r="G1868" t="s">
        <v>15</v>
      </c>
      <c r="H1868" t="s">
        <v>2276</v>
      </c>
      <c r="I1868" t="s">
        <v>3065</v>
      </c>
      <c r="J1868" t="str">
        <f>MID(Tabla1[[#This Row],[HORA2]],1,2)</f>
        <v>11</v>
      </c>
      <c r="K1868" t="s">
        <v>26</v>
      </c>
      <c r="L1868" t="s">
        <v>27</v>
      </c>
      <c r="M1868" t="s">
        <v>14867</v>
      </c>
      <c r="N1868" t="s">
        <v>22</v>
      </c>
      <c r="O1868">
        <v>20.8</v>
      </c>
      <c r="P18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1868">
        <f>IF(Tabla1[[#This Row],[SERVICIO]]="COMIDA",3,IF(Tabla1[[#This Row],[SERVICIO]]="CONTROLADO",12,IF(Tabla1[[#This Row],[SERVICIO]]="RÁPIDO",3.75,IF(Tabla1[[#This Row],[SERVICIO]]="NORMAL",2.5,))))</f>
        <v>3.75</v>
      </c>
      <c r="R1868">
        <f>IF(Tabla1[[#This Row],[SERVICIO]]="COMIDA",3.5,IF(Tabla1[[#This Row],[SERVICIO]]="CONTROLADO",8,IF(Tabla1[[#This Row],[SERVICIO]]="RÁPIDO",4.5,IF(Tabla1[[#This Row],[SERVICIO]]="NORMAL",3,))))</f>
        <v>4.5</v>
      </c>
      <c r="S18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68" s="2">
        <f>IF(Tabla1[[#This Row],[KILOMETROS ADICIONALES]]=0,Tabla1[[#This Row],[KILOMETROS]]*Tabla1[[#This Row],[COSTO NORMAL]],Tabla1[[#This Row],[COSTO NORMAL]]*Tabla1[[#This Row],[KILOMETROS HASTA]])</f>
        <v>16.875</v>
      </c>
      <c r="U1868" s="2">
        <f>Tabla1[[#This Row],[KILOMETROS ADICIONALES]]*Tabla1[[#This Row],[COSTO ADICIONAL]]</f>
        <v>9.3775000000000013</v>
      </c>
      <c r="V1868">
        <v>138.62</v>
      </c>
      <c r="W1868" s="2">
        <f>Tabla1[[#This Row],[COSTO NORMAL2]]+Tabla1[[#This Row],[COSTO ADICIONAL2]]</f>
        <v>26.252500000000001</v>
      </c>
    </row>
    <row r="1869" spans="1:23" x14ac:dyDescent="0.25">
      <c r="A1869" t="s">
        <v>2276</v>
      </c>
      <c r="B1869" t="s">
        <v>3066</v>
      </c>
      <c r="C1869" t="s">
        <v>10960</v>
      </c>
      <c r="D1869" t="s">
        <v>13</v>
      </c>
      <c r="E1869" t="s">
        <v>14845</v>
      </c>
      <c r="F1869" t="s">
        <v>14</v>
      </c>
      <c r="G1869" t="s">
        <v>15</v>
      </c>
      <c r="H1869" t="s">
        <v>2276</v>
      </c>
      <c r="I1869" t="s">
        <v>3067</v>
      </c>
      <c r="J1869" t="str">
        <f>MID(Tabla1[[#This Row],[HORA2]],1,2)</f>
        <v>15</v>
      </c>
      <c r="K1869" t="s">
        <v>35</v>
      </c>
      <c r="L1869" t="s">
        <v>65</v>
      </c>
      <c r="M1869" t="s">
        <v>14867</v>
      </c>
      <c r="N1869" t="s">
        <v>22</v>
      </c>
      <c r="O1869">
        <v>14.9</v>
      </c>
      <c r="P18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11.15</v>
      </c>
      <c r="Q1869">
        <f>IF(Tabla1[[#This Row],[SERVICIO]]="COMIDA",3,IF(Tabla1[[#This Row],[SERVICIO]]="CONTROLADO",12,IF(Tabla1[[#This Row],[SERVICIO]]="RÁPIDO",3.75,IF(Tabla1[[#This Row],[SERVICIO]]="NORMAL",2.5,))))</f>
        <v>3.75</v>
      </c>
      <c r="R1869">
        <f>IF(Tabla1[[#This Row],[SERVICIO]]="COMIDA",3.5,IF(Tabla1[[#This Row],[SERVICIO]]="CONTROLADO",8,IF(Tabla1[[#This Row],[SERVICIO]]="RÁPIDO",4.5,IF(Tabla1[[#This Row],[SERVICIO]]="NORMAL",3,))))</f>
        <v>4.5</v>
      </c>
      <c r="S18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69" s="2">
        <f>IF(Tabla1[[#This Row],[KILOMETROS ADICIONALES]]=0,Tabla1[[#This Row],[KILOMETROS]]*Tabla1[[#This Row],[COSTO NORMAL]],Tabla1[[#This Row],[COSTO NORMAL]]*Tabla1[[#This Row],[KILOMETROS HASTA]])</f>
        <v>16.875</v>
      </c>
      <c r="U1869" s="2">
        <f>Tabla1[[#This Row],[KILOMETROS ADICIONALES]]*Tabla1[[#This Row],[COSTO ADICIONAL]]</f>
        <v>6.1325000000000003</v>
      </c>
      <c r="V1869">
        <v>78.930000000000007</v>
      </c>
      <c r="W1869" s="2">
        <f>Tabla1[[#This Row],[COSTO NORMAL2]]+Tabla1[[#This Row],[COSTO ADICIONAL2]]</f>
        <v>23.0075</v>
      </c>
    </row>
    <row r="1870" spans="1:23" x14ac:dyDescent="0.25">
      <c r="A1870" t="s">
        <v>2276</v>
      </c>
      <c r="B1870" t="s">
        <v>3068</v>
      </c>
      <c r="C1870" t="s">
        <v>10961</v>
      </c>
      <c r="D1870" t="s">
        <v>13</v>
      </c>
      <c r="E1870" t="s">
        <v>14845</v>
      </c>
      <c r="F1870" t="s">
        <v>14</v>
      </c>
      <c r="G1870" t="s">
        <v>15</v>
      </c>
      <c r="H1870" t="s">
        <v>2276</v>
      </c>
      <c r="I1870" t="s">
        <v>3069</v>
      </c>
      <c r="J1870" t="str">
        <f>MID(Tabla1[[#This Row],[HORA2]],1,2)</f>
        <v>15</v>
      </c>
      <c r="K1870" t="s">
        <v>26</v>
      </c>
      <c r="L1870" t="s">
        <v>19</v>
      </c>
      <c r="M1870" t="s">
        <v>14867</v>
      </c>
      <c r="N1870" t="s">
        <v>22</v>
      </c>
      <c r="O1870">
        <v>11.47</v>
      </c>
      <c r="P18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7.7200000000000006</v>
      </c>
      <c r="Q1870">
        <f>IF(Tabla1[[#This Row],[SERVICIO]]="COMIDA",3,IF(Tabla1[[#This Row],[SERVICIO]]="CONTROLADO",12,IF(Tabla1[[#This Row],[SERVICIO]]="RÁPIDO",3.75,IF(Tabla1[[#This Row],[SERVICIO]]="NORMAL",2.5,))))</f>
        <v>3.75</v>
      </c>
      <c r="R1870">
        <f>IF(Tabla1[[#This Row],[SERVICIO]]="COMIDA",3.5,IF(Tabla1[[#This Row],[SERVICIO]]="CONTROLADO",8,IF(Tabla1[[#This Row],[SERVICIO]]="RÁPIDO",4.5,IF(Tabla1[[#This Row],[SERVICIO]]="NORMAL",3,))))</f>
        <v>4.5</v>
      </c>
      <c r="S18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70" s="2">
        <f>IF(Tabla1[[#This Row],[KILOMETROS ADICIONALES]]=0,Tabla1[[#This Row],[KILOMETROS]]*Tabla1[[#This Row],[COSTO NORMAL]],Tabla1[[#This Row],[COSTO NORMAL]]*Tabla1[[#This Row],[KILOMETROS HASTA]])</f>
        <v>16.875</v>
      </c>
      <c r="U1870" s="2">
        <f>Tabla1[[#This Row],[KILOMETROS ADICIONALES]]*Tabla1[[#This Row],[COSTO ADICIONAL]]</f>
        <v>4.2460000000000004</v>
      </c>
      <c r="V1870">
        <v>190.17</v>
      </c>
      <c r="W1870" s="2">
        <f>Tabla1[[#This Row],[COSTO NORMAL2]]+Tabla1[[#This Row],[COSTO ADICIONAL2]]</f>
        <v>21.121000000000002</v>
      </c>
    </row>
    <row r="1871" spans="1:23" x14ac:dyDescent="0.25">
      <c r="A1871" t="s">
        <v>2276</v>
      </c>
      <c r="B1871" t="s">
        <v>1927</v>
      </c>
      <c r="C1871" t="s">
        <v>10962</v>
      </c>
      <c r="D1871" t="s">
        <v>13</v>
      </c>
      <c r="E1871" t="s">
        <v>14845</v>
      </c>
      <c r="F1871" t="s">
        <v>14</v>
      </c>
      <c r="G1871" t="s">
        <v>15</v>
      </c>
      <c r="H1871" t="s">
        <v>100</v>
      </c>
      <c r="I1871" t="s">
        <v>3070</v>
      </c>
      <c r="J1871" t="str">
        <f>MID(Tabla1[[#This Row],[HORA2]],1,2)</f>
        <v>12</v>
      </c>
      <c r="K1871" t="s">
        <v>35</v>
      </c>
      <c r="L1871" t="s">
        <v>110</v>
      </c>
      <c r="M1871" t="s">
        <v>14867</v>
      </c>
      <c r="N1871" t="s">
        <v>22</v>
      </c>
      <c r="O1871">
        <v>3.35</v>
      </c>
      <c r="P18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71">
        <f>IF(Tabla1[[#This Row],[SERVICIO]]="COMIDA",3,IF(Tabla1[[#This Row],[SERVICIO]]="CONTROLADO",12,IF(Tabla1[[#This Row],[SERVICIO]]="RÁPIDO",3.75,IF(Tabla1[[#This Row],[SERVICIO]]="NORMAL",2.5,))))</f>
        <v>3.75</v>
      </c>
      <c r="R1871">
        <f>IF(Tabla1[[#This Row],[SERVICIO]]="COMIDA",3.5,IF(Tabla1[[#This Row],[SERVICIO]]="CONTROLADO",8,IF(Tabla1[[#This Row],[SERVICIO]]="RÁPIDO",4.5,IF(Tabla1[[#This Row],[SERVICIO]]="NORMAL",3,))))</f>
        <v>4.5</v>
      </c>
      <c r="S18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71" s="2">
        <f>IF(Tabla1[[#This Row],[KILOMETROS ADICIONALES]]=0,Tabla1[[#This Row],[KILOMETROS]]*Tabla1[[#This Row],[COSTO NORMAL]],Tabla1[[#This Row],[COSTO NORMAL]]*Tabla1[[#This Row],[KILOMETROS HASTA]])</f>
        <v>15.075000000000001</v>
      </c>
      <c r="U1871" s="2">
        <f>Tabla1[[#This Row],[KILOMETROS ADICIONALES]]*Tabla1[[#This Row],[COSTO ADICIONAL]]</f>
        <v>0</v>
      </c>
      <c r="V1871">
        <v>91.6</v>
      </c>
      <c r="W1871" s="2">
        <f>Tabla1[[#This Row],[COSTO NORMAL2]]+Tabla1[[#This Row],[COSTO ADICIONAL2]]</f>
        <v>15.075000000000001</v>
      </c>
    </row>
    <row r="1872" spans="1:23" x14ac:dyDescent="0.25">
      <c r="A1872" t="s">
        <v>2276</v>
      </c>
      <c r="B1872" t="s">
        <v>3071</v>
      </c>
      <c r="C1872" t="s">
        <v>10963</v>
      </c>
      <c r="D1872" t="s">
        <v>13</v>
      </c>
      <c r="E1872" t="s">
        <v>14845</v>
      </c>
      <c r="F1872" t="s">
        <v>14</v>
      </c>
      <c r="G1872" t="s">
        <v>15</v>
      </c>
      <c r="H1872" t="s">
        <v>2276</v>
      </c>
      <c r="I1872" t="s">
        <v>3072</v>
      </c>
      <c r="J1872" t="str">
        <f>MID(Tabla1[[#This Row],[HORA2]],1,2)</f>
        <v>13</v>
      </c>
      <c r="K1872" t="s">
        <v>26</v>
      </c>
      <c r="L1872" t="s">
        <v>26</v>
      </c>
      <c r="M1872" t="s">
        <v>14867</v>
      </c>
      <c r="N1872" t="s">
        <v>22</v>
      </c>
      <c r="O1872">
        <v>6.78</v>
      </c>
      <c r="P18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3.0300000000000002</v>
      </c>
      <c r="Q1872">
        <f>IF(Tabla1[[#This Row],[SERVICIO]]="COMIDA",3,IF(Tabla1[[#This Row],[SERVICIO]]="CONTROLADO",12,IF(Tabla1[[#This Row],[SERVICIO]]="RÁPIDO",3.75,IF(Tabla1[[#This Row],[SERVICIO]]="NORMAL",2.5,))))</f>
        <v>3.75</v>
      </c>
      <c r="R1872">
        <f>IF(Tabla1[[#This Row],[SERVICIO]]="COMIDA",3.5,IF(Tabla1[[#This Row],[SERVICIO]]="CONTROLADO",8,IF(Tabla1[[#This Row],[SERVICIO]]="RÁPIDO",4.5,IF(Tabla1[[#This Row],[SERVICIO]]="NORMAL",3,))))</f>
        <v>4.5</v>
      </c>
      <c r="S18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72" s="2">
        <f>IF(Tabla1[[#This Row],[KILOMETROS ADICIONALES]]=0,Tabla1[[#This Row],[KILOMETROS]]*Tabla1[[#This Row],[COSTO NORMAL]],Tabla1[[#This Row],[COSTO NORMAL]]*Tabla1[[#This Row],[KILOMETROS HASTA]])</f>
        <v>16.875</v>
      </c>
      <c r="U1872" s="2">
        <f>Tabla1[[#This Row],[KILOMETROS ADICIONALES]]*Tabla1[[#This Row],[COSTO ADICIONAL]]</f>
        <v>1.6665000000000003</v>
      </c>
      <c r="V1872">
        <v>176.74</v>
      </c>
      <c r="W1872" s="2">
        <f>Tabla1[[#This Row],[COSTO NORMAL2]]+Tabla1[[#This Row],[COSTO ADICIONAL2]]</f>
        <v>18.541499999999999</v>
      </c>
    </row>
    <row r="1873" spans="1:23" x14ac:dyDescent="0.25">
      <c r="A1873" t="s">
        <v>2276</v>
      </c>
      <c r="B1873" t="s">
        <v>1983</v>
      </c>
      <c r="C1873" t="s">
        <v>10964</v>
      </c>
      <c r="D1873" t="s">
        <v>13</v>
      </c>
      <c r="E1873" t="s">
        <v>14847</v>
      </c>
      <c r="F1873" t="s">
        <v>14</v>
      </c>
      <c r="G1873" t="s">
        <v>15</v>
      </c>
      <c r="H1873" t="s">
        <v>2276</v>
      </c>
      <c r="I1873" t="s">
        <v>3073</v>
      </c>
      <c r="J1873" t="str">
        <f>MID(Tabla1[[#This Row],[HORA2]],1,2)</f>
        <v>12</v>
      </c>
      <c r="K1873" t="s">
        <v>19</v>
      </c>
      <c r="L1873" t="s">
        <v>78</v>
      </c>
      <c r="M1873" t="s">
        <v>14867</v>
      </c>
      <c r="N1873" t="s">
        <v>22</v>
      </c>
      <c r="O1873">
        <v>5.8100000000000005</v>
      </c>
      <c r="P18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2.8100000000000005</v>
      </c>
      <c r="Q1873">
        <f>IF(Tabla1[[#This Row],[SERVICIO]]="COMIDA",3,IF(Tabla1[[#This Row],[SERVICIO]]="CONTROLADO",12,IF(Tabla1[[#This Row],[SERVICIO]]="RÁPIDO",3.75,IF(Tabla1[[#This Row],[SERVICIO]]="NORMAL",2.5,))))</f>
        <v>3</v>
      </c>
      <c r="R1873">
        <f>IF(Tabla1[[#This Row],[SERVICIO]]="COMIDA",3.5,IF(Tabla1[[#This Row],[SERVICIO]]="CONTROLADO",8,IF(Tabla1[[#This Row],[SERVICIO]]="RÁPIDO",4.5,IF(Tabla1[[#This Row],[SERVICIO]]="NORMAL",3,))))</f>
        <v>3.5</v>
      </c>
      <c r="S1873">
        <f>IF(Tabla1[[#This Row],[SERVICIO]]="COMIDA",0.75,IF(Tabla1[[#This Row],[SERVICIO]]="CONTROLADO",2.65,IF(Tabla1[[#This Row],[SERVICIO]]="RÁPIDO",0.55,IF(Tabla1[[#This Row],[SERVICIO]]="NORMAL",1.2,))))</f>
        <v>0.75</v>
      </c>
      <c r="T1873" s="2">
        <f>IF(Tabla1[[#This Row],[KILOMETROS ADICIONALES]]=0,Tabla1[[#This Row],[KILOMETROS]]*Tabla1[[#This Row],[COSTO NORMAL]],Tabla1[[#This Row],[COSTO NORMAL]]*Tabla1[[#This Row],[KILOMETROS HASTA]])</f>
        <v>10.5</v>
      </c>
      <c r="U1873" s="2">
        <f>Tabla1[[#This Row],[KILOMETROS ADICIONALES]]*Tabla1[[#This Row],[COSTO ADICIONAL]]</f>
        <v>2.1075000000000004</v>
      </c>
      <c r="V1873">
        <v>197.57</v>
      </c>
      <c r="W1873" s="2">
        <f>Tabla1[[#This Row],[COSTO NORMAL2]]+Tabla1[[#This Row],[COSTO ADICIONAL2]]</f>
        <v>12.6075</v>
      </c>
    </row>
    <row r="1874" spans="1:23" x14ac:dyDescent="0.25">
      <c r="A1874" t="s">
        <v>2276</v>
      </c>
      <c r="B1874" t="s">
        <v>3074</v>
      </c>
      <c r="C1874" t="s">
        <v>10965</v>
      </c>
      <c r="D1874" t="s">
        <v>13</v>
      </c>
      <c r="E1874" t="s">
        <v>14845</v>
      </c>
      <c r="F1874" t="s">
        <v>14</v>
      </c>
      <c r="G1874" t="s">
        <v>15</v>
      </c>
      <c r="H1874" t="s">
        <v>2276</v>
      </c>
      <c r="I1874" t="s">
        <v>3075</v>
      </c>
      <c r="J1874" t="str">
        <f>MID(Tabla1[[#This Row],[HORA2]],1,2)</f>
        <v>12</v>
      </c>
      <c r="K1874" t="s">
        <v>26</v>
      </c>
      <c r="L1874" t="s">
        <v>78</v>
      </c>
      <c r="M1874" t="s">
        <v>14867</v>
      </c>
      <c r="N1874" t="s">
        <v>22</v>
      </c>
      <c r="O1874">
        <v>19.75</v>
      </c>
      <c r="P18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</v>
      </c>
      <c r="Q1874">
        <f>IF(Tabla1[[#This Row],[SERVICIO]]="COMIDA",3,IF(Tabla1[[#This Row],[SERVICIO]]="CONTROLADO",12,IF(Tabla1[[#This Row],[SERVICIO]]="RÁPIDO",3.75,IF(Tabla1[[#This Row],[SERVICIO]]="NORMAL",2.5,))))</f>
        <v>3.75</v>
      </c>
      <c r="R1874">
        <f>IF(Tabla1[[#This Row],[SERVICIO]]="COMIDA",3.5,IF(Tabla1[[#This Row],[SERVICIO]]="CONTROLADO",8,IF(Tabla1[[#This Row],[SERVICIO]]="RÁPIDO",4.5,IF(Tabla1[[#This Row],[SERVICIO]]="NORMAL",3,))))</f>
        <v>4.5</v>
      </c>
      <c r="S18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74" s="2">
        <f>IF(Tabla1[[#This Row],[KILOMETROS ADICIONALES]]=0,Tabla1[[#This Row],[KILOMETROS]]*Tabla1[[#This Row],[COSTO NORMAL]],Tabla1[[#This Row],[COSTO NORMAL]]*Tabla1[[#This Row],[KILOMETROS HASTA]])</f>
        <v>16.875</v>
      </c>
      <c r="U1874" s="2">
        <f>Tabla1[[#This Row],[KILOMETROS ADICIONALES]]*Tabla1[[#This Row],[COSTO ADICIONAL]]</f>
        <v>8.8000000000000007</v>
      </c>
      <c r="V1874">
        <v>120.35</v>
      </c>
      <c r="W1874" s="2">
        <f>Tabla1[[#This Row],[COSTO NORMAL2]]+Tabla1[[#This Row],[COSTO ADICIONAL2]]</f>
        <v>25.675000000000001</v>
      </c>
    </row>
    <row r="1875" spans="1:23" x14ac:dyDescent="0.25">
      <c r="A1875" t="s">
        <v>2276</v>
      </c>
      <c r="B1875" t="s">
        <v>3076</v>
      </c>
      <c r="C1875" t="s">
        <v>10966</v>
      </c>
      <c r="D1875" t="s">
        <v>13</v>
      </c>
      <c r="E1875" t="s">
        <v>14847</v>
      </c>
      <c r="F1875" t="s">
        <v>14</v>
      </c>
      <c r="G1875" t="s">
        <v>15</v>
      </c>
      <c r="H1875" t="s">
        <v>2276</v>
      </c>
      <c r="I1875" t="s">
        <v>3077</v>
      </c>
      <c r="J1875" t="str">
        <f>MID(Tabla1[[#This Row],[HORA2]],1,2)</f>
        <v>12</v>
      </c>
      <c r="K1875" t="s">
        <v>19</v>
      </c>
      <c r="L1875" t="s">
        <v>78</v>
      </c>
      <c r="M1875" t="s">
        <v>14867</v>
      </c>
      <c r="N1875" t="s">
        <v>22</v>
      </c>
      <c r="O1875">
        <v>7.37</v>
      </c>
      <c r="P18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4.37</v>
      </c>
      <c r="Q1875">
        <f>IF(Tabla1[[#This Row],[SERVICIO]]="COMIDA",3,IF(Tabla1[[#This Row],[SERVICIO]]="CONTROLADO",12,IF(Tabla1[[#This Row],[SERVICIO]]="RÁPIDO",3.75,IF(Tabla1[[#This Row],[SERVICIO]]="NORMAL",2.5,))))</f>
        <v>3</v>
      </c>
      <c r="R1875">
        <f>IF(Tabla1[[#This Row],[SERVICIO]]="COMIDA",3.5,IF(Tabla1[[#This Row],[SERVICIO]]="CONTROLADO",8,IF(Tabla1[[#This Row],[SERVICIO]]="RÁPIDO",4.5,IF(Tabla1[[#This Row],[SERVICIO]]="NORMAL",3,))))</f>
        <v>3.5</v>
      </c>
      <c r="S1875">
        <f>IF(Tabla1[[#This Row],[SERVICIO]]="COMIDA",0.75,IF(Tabla1[[#This Row],[SERVICIO]]="CONTROLADO",2.65,IF(Tabla1[[#This Row],[SERVICIO]]="RÁPIDO",0.55,IF(Tabla1[[#This Row],[SERVICIO]]="NORMAL",1.2,))))</f>
        <v>0.75</v>
      </c>
      <c r="T1875" s="2">
        <f>IF(Tabla1[[#This Row],[KILOMETROS ADICIONALES]]=0,Tabla1[[#This Row],[KILOMETROS]]*Tabla1[[#This Row],[COSTO NORMAL]],Tabla1[[#This Row],[COSTO NORMAL]]*Tabla1[[#This Row],[KILOMETROS HASTA]])</f>
        <v>10.5</v>
      </c>
      <c r="U1875" s="2">
        <f>Tabla1[[#This Row],[KILOMETROS ADICIONALES]]*Tabla1[[#This Row],[COSTO ADICIONAL]]</f>
        <v>3.2774999999999999</v>
      </c>
      <c r="V1875">
        <v>115.85</v>
      </c>
      <c r="W1875" s="2">
        <f>Tabla1[[#This Row],[COSTO NORMAL2]]+Tabla1[[#This Row],[COSTO ADICIONAL2]]</f>
        <v>13.7775</v>
      </c>
    </row>
    <row r="1876" spans="1:23" x14ac:dyDescent="0.25">
      <c r="A1876" t="s">
        <v>2276</v>
      </c>
      <c r="B1876" t="s">
        <v>3078</v>
      </c>
      <c r="C1876" t="s">
        <v>10967</v>
      </c>
      <c r="D1876" t="s">
        <v>13</v>
      </c>
      <c r="E1876" t="s">
        <v>14845</v>
      </c>
      <c r="F1876" t="s">
        <v>14</v>
      </c>
      <c r="G1876" t="s">
        <v>15</v>
      </c>
      <c r="H1876" t="s">
        <v>2276</v>
      </c>
      <c r="I1876" t="s">
        <v>3079</v>
      </c>
      <c r="J1876" t="str">
        <f>MID(Tabla1[[#This Row],[HORA2]],1,2)</f>
        <v>11</v>
      </c>
      <c r="K1876" t="s">
        <v>49</v>
      </c>
      <c r="L1876" t="s">
        <v>115</v>
      </c>
      <c r="M1876" t="s">
        <v>14867</v>
      </c>
      <c r="N1876" t="s">
        <v>22</v>
      </c>
      <c r="O1876">
        <v>3.37</v>
      </c>
      <c r="P18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76">
        <f>IF(Tabla1[[#This Row],[SERVICIO]]="COMIDA",3,IF(Tabla1[[#This Row],[SERVICIO]]="CONTROLADO",12,IF(Tabla1[[#This Row],[SERVICIO]]="RÁPIDO",3.75,IF(Tabla1[[#This Row],[SERVICIO]]="NORMAL",2.5,))))</f>
        <v>3.75</v>
      </c>
      <c r="R1876">
        <f>IF(Tabla1[[#This Row],[SERVICIO]]="COMIDA",3.5,IF(Tabla1[[#This Row],[SERVICIO]]="CONTROLADO",8,IF(Tabla1[[#This Row],[SERVICIO]]="RÁPIDO",4.5,IF(Tabla1[[#This Row],[SERVICIO]]="NORMAL",3,))))</f>
        <v>4.5</v>
      </c>
      <c r="S18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76" s="2">
        <f>IF(Tabla1[[#This Row],[KILOMETROS ADICIONALES]]=0,Tabla1[[#This Row],[KILOMETROS]]*Tabla1[[#This Row],[COSTO NORMAL]],Tabla1[[#This Row],[COSTO NORMAL]]*Tabla1[[#This Row],[KILOMETROS HASTA]])</f>
        <v>15.165000000000001</v>
      </c>
      <c r="U1876" s="2">
        <f>Tabla1[[#This Row],[KILOMETROS ADICIONALES]]*Tabla1[[#This Row],[COSTO ADICIONAL]]</f>
        <v>0</v>
      </c>
      <c r="V1876">
        <v>191.14</v>
      </c>
      <c r="W1876" s="2">
        <f>Tabla1[[#This Row],[COSTO NORMAL2]]+Tabla1[[#This Row],[COSTO ADICIONAL2]]</f>
        <v>15.165000000000001</v>
      </c>
    </row>
    <row r="1877" spans="1:23" x14ac:dyDescent="0.25">
      <c r="A1877" t="s">
        <v>2276</v>
      </c>
      <c r="B1877" t="s">
        <v>2803</v>
      </c>
      <c r="C1877" t="s">
        <v>10968</v>
      </c>
      <c r="D1877" t="s">
        <v>75</v>
      </c>
      <c r="E1877" t="s">
        <v>14845</v>
      </c>
      <c r="F1877" t="s">
        <v>295</v>
      </c>
      <c r="G1877" t="s">
        <v>654</v>
      </c>
      <c r="H1877" t="s">
        <v>2276</v>
      </c>
      <c r="I1877" t="s">
        <v>3080</v>
      </c>
      <c r="J1877" t="str">
        <f>MID(Tabla1[[#This Row],[HORA2]],1,2)</f>
        <v>11</v>
      </c>
      <c r="K1877" t="s">
        <v>323</v>
      </c>
      <c r="L1877" t="s">
        <v>61</v>
      </c>
      <c r="M1877" t="s">
        <v>14867</v>
      </c>
      <c r="N1877" t="s">
        <v>16</v>
      </c>
      <c r="O1877">
        <v>15.44</v>
      </c>
      <c r="P18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11.69</v>
      </c>
      <c r="Q1877">
        <f>IF(Tabla1[[#This Row],[SERVICIO]]="COMIDA",3,IF(Tabla1[[#This Row],[SERVICIO]]="CONTROLADO",12,IF(Tabla1[[#This Row],[SERVICIO]]="RÁPIDO",3.75,IF(Tabla1[[#This Row],[SERVICIO]]="NORMAL",2.5,))))</f>
        <v>3.75</v>
      </c>
      <c r="R1877">
        <f>IF(Tabla1[[#This Row],[SERVICIO]]="COMIDA",3.5,IF(Tabla1[[#This Row],[SERVICIO]]="CONTROLADO",8,IF(Tabla1[[#This Row],[SERVICIO]]="RÁPIDO",4.5,IF(Tabla1[[#This Row],[SERVICIO]]="NORMAL",3,))))</f>
        <v>4.5</v>
      </c>
      <c r="S18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77" s="2">
        <f>IF(Tabla1[[#This Row],[KILOMETROS ADICIONALES]]=0,Tabla1[[#This Row],[KILOMETROS]]*Tabla1[[#This Row],[COSTO NORMAL]],Tabla1[[#This Row],[COSTO NORMAL]]*Tabla1[[#This Row],[KILOMETROS HASTA]])</f>
        <v>16.875</v>
      </c>
      <c r="U1877" s="2">
        <f>Tabla1[[#This Row],[KILOMETROS ADICIONALES]]*Tabla1[[#This Row],[COSTO ADICIONAL]]</f>
        <v>6.4295</v>
      </c>
      <c r="V1877">
        <v>213.31</v>
      </c>
      <c r="W1877" s="2">
        <f>Tabla1[[#This Row],[COSTO NORMAL2]]+Tabla1[[#This Row],[COSTO ADICIONAL2]]</f>
        <v>23.304500000000001</v>
      </c>
    </row>
    <row r="1878" spans="1:23" x14ac:dyDescent="0.25">
      <c r="A1878" t="s">
        <v>2276</v>
      </c>
      <c r="B1878" t="s">
        <v>3081</v>
      </c>
      <c r="C1878" t="s">
        <v>10969</v>
      </c>
      <c r="D1878" t="s">
        <v>13</v>
      </c>
      <c r="E1878" t="s">
        <v>14847</v>
      </c>
      <c r="F1878" t="s">
        <v>14</v>
      </c>
      <c r="G1878" t="s">
        <v>15</v>
      </c>
      <c r="H1878" t="s">
        <v>2276</v>
      </c>
      <c r="I1878" t="s">
        <v>3082</v>
      </c>
      <c r="J1878" t="str">
        <f>MID(Tabla1[[#This Row],[HORA2]],1,2)</f>
        <v>11</v>
      </c>
      <c r="K1878" t="s">
        <v>19</v>
      </c>
      <c r="L1878" t="s">
        <v>65</v>
      </c>
      <c r="M1878" t="s">
        <v>14867</v>
      </c>
      <c r="N1878" t="s">
        <v>22</v>
      </c>
      <c r="O1878">
        <v>14.32</v>
      </c>
      <c r="P18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11.32</v>
      </c>
      <c r="Q1878">
        <f>IF(Tabla1[[#This Row],[SERVICIO]]="COMIDA",3,IF(Tabla1[[#This Row],[SERVICIO]]="CONTROLADO",12,IF(Tabla1[[#This Row],[SERVICIO]]="RÁPIDO",3.75,IF(Tabla1[[#This Row],[SERVICIO]]="NORMAL",2.5,))))</f>
        <v>3</v>
      </c>
      <c r="R1878">
        <f>IF(Tabla1[[#This Row],[SERVICIO]]="COMIDA",3.5,IF(Tabla1[[#This Row],[SERVICIO]]="CONTROLADO",8,IF(Tabla1[[#This Row],[SERVICIO]]="RÁPIDO",4.5,IF(Tabla1[[#This Row],[SERVICIO]]="NORMAL",3,))))</f>
        <v>3.5</v>
      </c>
      <c r="S1878">
        <f>IF(Tabla1[[#This Row],[SERVICIO]]="COMIDA",0.75,IF(Tabla1[[#This Row],[SERVICIO]]="CONTROLADO",2.65,IF(Tabla1[[#This Row],[SERVICIO]]="RÁPIDO",0.55,IF(Tabla1[[#This Row],[SERVICIO]]="NORMAL",1.2,))))</f>
        <v>0.75</v>
      </c>
      <c r="T1878" s="2">
        <f>IF(Tabla1[[#This Row],[KILOMETROS ADICIONALES]]=0,Tabla1[[#This Row],[KILOMETROS]]*Tabla1[[#This Row],[COSTO NORMAL]],Tabla1[[#This Row],[COSTO NORMAL]]*Tabla1[[#This Row],[KILOMETROS HASTA]])</f>
        <v>10.5</v>
      </c>
      <c r="U1878" s="2">
        <f>Tabla1[[#This Row],[KILOMETROS ADICIONALES]]*Tabla1[[#This Row],[COSTO ADICIONAL]]</f>
        <v>8.49</v>
      </c>
      <c r="V1878">
        <v>237.26</v>
      </c>
      <c r="W1878" s="2">
        <f>Tabla1[[#This Row],[COSTO NORMAL2]]+Tabla1[[#This Row],[COSTO ADICIONAL2]]</f>
        <v>18.990000000000002</v>
      </c>
    </row>
    <row r="1879" spans="1:23" x14ac:dyDescent="0.25">
      <c r="A1879" t="s">
        <v>2276</v>
      </c>
      <c r="B1879" t="s">
        <v>3083</v>
      </c>
      <c r="C1879" t="s">
        <v>10970</v>
      </c>
      <c r="D1879" t="s">
        <v>13</v>
      </c>
      <c r="E1879" t="s">
        <v>14847</v>
      </c>
      <c r="F1879" t="s">
        <v>295</v>
      </c>
      <c r="G1879" t="s">
        <v>15</v>
      </c>
      <c r="H1879" t="s">
        <v>2276</v>
      </c>
      <c r="I1879" t="s">
        <v>3084</v>
      </c>
      <c r="J1879" t="str">
        <f>MID(Tabla1[[#This Row],[HORA2]],1,2)</f>
        <v>13</v>
      </c>
      <c r="K1879" t="s">
        <v>43</v>
      </c>
      <c r="L1879" t="s">
        <v>78</v>
      </c>
      <c r="M1879" t="s">
        <v>14867</v>
      </c>
      <c r="N1879" t="s">
        <v>22</v>
      </c>
      <c r="O1879">
        <v>5.86</v>
      </c>
      <c r="P18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2.8600000000000003</v>
      </c>
      <c r="Q1879">
        <f>IF(Tabla1[[#This Row],[SERVICIO]]="COMIDA",3,IF(Tabla1[[#This Row],[SERVICIO]]="CONTROLADO",12,IF(Tabla1[[#This Row],[SERVICIO]]="RÁPIDO",3.75,IF(Tabla1[[#This Row],[SERVICIO]]="NORMAL",2.5,))))</f>
        <v>3</v>
      </c>
      <c r="R1879">
        <f>IF(Tabla1[[#This Row],[SERVICIO]]="COMIDA",3.5,IF(Tabla1[[#This Row],[SERVICIO]]="CONTROLADO",8,IF(Tabla1[[#This Row],[SERVICIO]]="RÁPIDO",4.5,IF(Tabla1[[#This Row],[SERVICIO]]="NORMAL",3,))))</f>
        <v>3.5</v>
      </c>
      <c r="S1879">
        <f>IF(Tabla1[[#This Row],[SERVICIO]]="COMIDA",0.75,IF(Tabla1[[#This Row],[SERVICIO]]="CONTROLADO",2.65,IF(Tabla1[[#This Row],[SERVICIO]]="RÁPIDO",0.55,IF(Tabla1[[#This Row],[SERVICIO]]="NORMAL",1.2,))))</f>
        <v>0.75</v>
      </c>
      <c r="T1879" s="2">
        <f>IF(Tabla1[[#This Row],[KILOMETROS ADICIONALES]]=0,Tabla1[[#This Row],[KILOMETROS]]*Tabla1[[#This Row],[COSTO NORMAL]],Tabla1[[#This Row],[COSTO NORMAL]]*Tabla1[[#This Row],[KILOMETROS HASTA]])</f>
        <v>10.5</v>
      </c>
      <c r="U1879" s="2">
        <f>Tabla1[[#This Row],[KILOMETROS ADICIONALES]]*Tabla1[[#This Row],[COSTO ADICIONAL]]</f>
        <v>2.1450000000000005</v>
      </c>
      <c r="V1879">
        <v>239.1</v>
      </c>
      <c r="W1879" s="2">
        <f>Tabla1[[#This Row],[COSTO NORMAL2]]+Tabla1[[#This Row],[COSTO ADICIONAL2]]</f>
        <v>12.645</v>
      </c>
    </row>
    <row r="1880" spans="1:23" x14ac:dyDescent="0.25">
      <c r="A1880" t="s">
        <v>2276</v>
      </c>
      <c r="B1880" t="s">
        <v>3085</v>
      </c>
      <c r="C1880" t="s">
        <v>10971</v>
      </c>
      <c r="D1880" t="s">
        <v>13</v>
      </c>
      <c r="E1880" t="s">
        <v>14845</v>
      </c>
      <c r="F1880" t="s">
        <v>14</v>
      </c>
      <c r="G1880" t="s">
        <v>41</v>
      </c>
      <c r="H1880" t="s">
        <v>2276</v>
      </c>
      <c r="I1880" t="s">
        <v>648</v>
      </c>
      <c r="J1880" t="str">
        <f>MID(Tabla1[[#This Row],[HORA2]],1,2)</f>
        <v>17</v>
      </c>
      <c r="K1880" t="s">
        <v>43</v>
      </c>
      <c r="L1880" t="s">
        <v>19</v>
      </c>
      <c r="M1880" t="s">
        <v>14867</v>
      </c>
      <c r="N1880" t="s">
        <v>22</v>
      </c>
      <c r="O1880">
        <v>16.989999999999998</v>
      </c>
      <c r="P18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13.239999999999998</v>
      </c>
      <c r="Q1880">
        <f>IF(Tabla1[[#This Row],[SERVICIO]]="COMIDA",3,IF(Tabla1[[#This Row],[SERVICIO]]="CONTROLADO",12,IF(Tabla1[[#This Row],[SERVICIO]]="RÁPIDO",3.75,IF(Tabla1[[#This Row],[SERVICIO]]="NORMAL",2.5,))))</f>
        <v>3.75</v>
      </c>
      <c r="R1880">
        <f>IF(Tabla1[[#This Row],[SERVICIO]]="COMIDA",3.5,IF(Tabla1[[#This Row],[SERVICIO]]="CONTROLADO",8,IF(Tabla1[[#This Row],[SERVICIO]]="RÁPIDO",4.5,IF(Tabla1[[#This Row],[SERVICIO]]="NORMAL",3,))))</f>
        <v>4.5</v>
      </c>
      <c r="S18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80" s="2">
        <f>IF(Tabla1[[#This Row],[KILOMETROS ADICIONALES]]=0,Tabla1[[#This Row],[KILOMETROS]]*Tabla1[[#This Row],[COSTO NORMAL]],Tabla1[[#This Row],[COSTO NORMAL]]*Tabla1[[#This Row],[KILOMETROS HASTA]])</f>
        <v>16.875</v>
      </c>
      <c r="U1880" s="2">
        <f>Tabla1[[#This Row],[KILOMETROS ADICIONALES]]*Tabla1[[#This Row],[COSTO ADICIONAL]]</f>
        <v>7.282</v>
      </c>
      <c r="V1880">
        <v>99.23</v>
      </c>
      <c r="W1880" s="2">
        <f>Tabla1[[#This Row],[COSTO NORMAL2]]+Tabla1[[#This Row],[COSTO ADICIONAL2]]</f>
        <v>24.157</v>
      </c>
    </row>
    <row r="1881" spans="1:23" x14ac:dyDescent="0.25">
      <c r="A1881" t="s">
        <v>2276</v>
      </c>
      <c r="B1881" t="s">
        <v>3085</v>
      </c>
      <c r="C1881" t="s">
        <v>10972</v>
      </c>
      <c r="D1881" t="s">
        <v>13</v>
      </c>
      <c r="E1881" t="s">
        <v>14844</v>
      </c>
      <c r="F1881" t="s">
        <v>14</v>
      </c>
      <c r="G1881" t="s">
        <v>15</v>
      </c>
      <c r="H1881" t="s">
        <v>785</v>
      </c>
      <c r="I1881" t="s">
        <v>2888</v>
      </c>
      <c r="J1881" t="str">
        <f>MID(Tabla1[[#This Row],[HORA2]],1,2)</f>
        <v>14</v>
      </c>
      <c r="K1881" t="s">
        <v>43</v>
      </c>
      <c r="L1881" t="s">
        <v>19</v>
      </c>
      <c r="M1881" t="s">
        <v>14867</v>
      </c>
      <c r="N1881" t="s">
        <v>22</v>
      </c>
      <c r="O1881">
        <v>4.8499999999999996</v>
      </c>
      <c r="P18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2.3499999999999996</v>
      </c>
      <c r="Q1881">
        <f>IF(Tabla1[[#This Row],[SERVICIO]]="COMIDA",3,IF(Tabla1[[#This Row],[SERVICIO]]="CONTROLADO",12,IF(Tabla1[[#This Row],[SERVICIO]]="RÁPIDO",3.75,IF(Tabla1[[#This Row],[SERVICIO]]="NORMAL",2.5,))))</f>
        <v>2.5</v>
      </c>
      <c r="R1881">
        <f>IF(Tabla1[[#This Row],[SERVICIO]]="COMIDA",3.5,IF(Tabla1[[#This Row],[SERVICIO]]="CONTROLADO",8,IF(Tabla1[[#This Row],[SERVICIO]]="RÁPIDO",4.5,IF(Tabla1[[#This Row],[SERVICIO]]="NORMAL",3,))))</f>
        <v>3</v>
      </c>
      <c r="S1881">
        <f>IF(Tabla1[[#This Row],[SERVICIO]]="COMIDA",0.75,IF(Tabla1[[#This Row],[SERVICIO]]="CONTROLADO",2.65,IF(Tabla1[[#This Row],[SERVICIO]]="RÁPIDO",0.55,IF(Tabla1[[#This Row],[SERVICIO]]="NORMAL",1.2,))))</f>
        <v>1.2</v>
      </c>
      <c r="T1881" s="2">
        <f>IF(Tabla1[[#This Row],[KILOMETROS ADICIONALES]]=0,Tabla1[[#This Row],[KILOMETROS]]*Tabla1[[#This Row],[COSTO NORMAL]],Tabla1[[#This Row],[COSTO NORMAL]]*Tabla1[[#This Row],[KILOMETROS HASTA]])</f>
        <v>7.5</v>
      </c>
      <c r="U1881" s="2">
        <f>Tabla1[[#This Row],[KILOMETROS ADICIONALES]]*Tabla1[[#This Row],[COSTO ADICIONAL]]</f>
        <v>2.8199999999999994</v>
      </c>
      <c r="V1881">
        <v>12.62</v>
      </c>
      <c r="W1881" s="2">
        <f>Tabla1[[#This Row],[COSTO NORMAL2]]+Tabla1[[#This Row],[COSTO ADICIONAL2]]</f>
        <v>10.32</v>
      </c>
    </row>
    <row r="1882" spans="1:23" x14ac:dyDescent="0.25">
      <c r="A1882" t="s">
        <v>2276</v>
      </c>
      <c r="B1882" t="s">
        <v>3086</v>
      </c>
      <c r="C1882" t="s">
        <v>10973</v>
      </c>
      <c r="D1882" t="s">
        <v>13</v>
      </c>
      <c r="E1882" t="s">
        <v>14845</v>
      </c>
      <c r="F1882" t="s">
        <v>14</v>
      </c>
      <c r="G1882" t="s">
        <v>15</v>
      </c>
      <c r="H1882" t="s">
        <v>2276</v>
      </c>
      <c r="I1882" t="s">
        <v>3087</v>
      </c>
      <c r="J1882" t="str">
        <f>MID(Tabla1[[#This Row],[HORA2]],1,2)</f>
        <v>13</v>
      </c>
      <c r="K1882" t="s">
        <v>26</v>
      </c>
      <c r="L1882" t="s">
        <v>27</v>
      </c>
      <c r="M1882" t="s">
        <v>14867</v>
      </c>
      <c r="N1882" t="s">
        <v>22</v>
      </c>
      <c r="O1882">
        <v>19.28</v>
      </c>
      <c r="P18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15.530000000000001</v>
      </c>
      <c r="Q1882">
        <f>IF(Tabla1[[#This Row],[SERVICIO]]="COMIDA",3,IF(Tabla1[[#This Row],[SERVICIO]]="CONTROLADO",12,IF(Tabla1[[#This Row],[SERVICIO]]="RÁPIDO",3.75,IF(Tabla1[[#This Row],[SERVICIO]]="NORMAL",2.5,))))</f>
        <v>3.75</v>
      </c>
      <c r="R1882">
        <f>IF(Tabla1[[#This Row],[SERVICIO]]="COMIDA",3.5,IF(Tabla1[[#This Row],[SERVICIO]]="CONTROLADO",8,IF(Tabla1[[#This Row],[SERVICIO]]="RÁPIDO",4.5,IF(Tabla1[[#This Row],[SERVICIO]]="NORMAL",3,))))</f>
        <v>4.5</v>
      </c>
      <c r="S18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82" s="2">
        <f>IF(Tabla1[[#This Row],[KILOMETROS ADICIONALES]]=0,Tabla1[[#This Row],[KILOMETROS]]*Tabla1[[#This Row],[COSTO NORMAL]],Tabla1[[#This Row],[COSTO NORMAL]]*Tabla1[[#This Row],[KILOMETROS HASTA]])</f>
        <v>16.875</v>
      </c>
      <c r="U1882" s="2">
        <f>Tabla1[[#This Row],[KILOMETROS ADICIONALES]]*Tabla1[[#This Row],[COSTO ADICIONAL]]</f>
        <v>8.541500000000001</v>
      </c>
      <c r="V1882">
        <v>64.58</v>
      </c>
      <c r="W1882" s="2">
        <f>Tabla1[[#This Row],[COSTO NORMAL2]]+Tabla1[[#This Row],[COSTO ADICIONAL2]]</f>
        <v>25.416499999999999</v>
      </c>
    </row>
    <row r="1883" spans="1:23" x14ac:dyDescent="0.25">
      <c r="A1883" t="s">
        <v>2276</v>
      </c>
      <c r="B1883" t="s">
        <v>3088</v>
      </c>
      <c r="C1883" t="s">
        <v>10974</v>
      </c>
      <c r="D1883" t="s">
        <v>13</v>
      </c>
      <c r="E1883" t="s">
        <v>14847</v>
      </c>
      <c r="F1883" t="s">
        <v>14</v>
      </c>
      <c r="G1883" t="s">
        <v>15</v>
      </c>
      <c r="H1883" t="s">
        <v>2276</v>
      </c>
      <c r="I1883" t="s">
        <v>3089</v>
      </c>
      <c r="J1883" t="str">
        <f>MID(Tabla1[[#This Row],[HORA2]],1,2)</f>
        <v>12</v>
      </c>
      <c r="K1883" t="s">
        <v>43</v>
      </c>
      <c r="L1883" t="s">
        <v>19</v>
      </c>
      <c r="M1883" t="s">
        <v>14867</v>
      </c>
      <c r="N1883" t="s">
        <v>22</v>
      </c>
      <c r="O1883">
        <v>5.21</v>
      </c>
      <c r="P18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2.21</v>
      </c>
      <c r="Q1883">
        <f>IF(Tabla1[[#This Row],[SERVICIO]]="COMIDA",3,IF(Tabla1[[#This Row],[SERVICIO]]="CONTROLADO",12,IF(Tabla1[[#This Row],[SERVICIO]]="RÁPIDO",3.75,IF(Tabla1[[#This Row],[SERVICIO]]="NORMAL",2.5,))))</f>
        <v>3</v>
      </c>
      <c r="R1883">
        <f>IF(Tabla1[[#This Row],[SERVICIO]]="COMIDA",3.5,IF(Tabla1[[#This Row],[SERVICIO]]="CONTROLADO",8,IF(Tabla1[[#This Row],[SERVICIO]]="RÁPIDO",4.5,IF(Tabla1[[#This Row],[SERVICIO]]="NORMAL",3,))))</f>
        <v>3.5</v>
      </c>
      <c r="S1883">
        <f>IF(Tabla1[[#This Row],[SERVICIO]]="COMIDA",0.75,IF(Tabla1[[#This Row],[SERVICIO]]="CONTROLADO",2.65,IF(Tabla1[[#This Row],[SERVICIO]]="RÁPIDO",0.55,IF(Tabla1[[#This Row],[SERVICIO]]="NORMAL",1.2,))))</f>
        <v>0.75</v>
      </c>
      <c r="T1883" s="2">
        <f>IF(Tabla1[[#This Row],[KILOMETROS ADICIONALES]]=0,Tabla1[[#This Row],[KILOMETROS]]*Tabla1[[#This Row],[COSTO NORMAL]],Tabla1[[#This Row],[COSTO NORMAL]]*Tabla1[[#This Row],[KILOMETROS HASTA]])</f>
        <v>10.5</v>
      </c>
      <c r="U1883" s="2">
        <f>Tabla1[[#This Row],[KILOMETROS ADICIONALES]]*Tabla1[[#This Row],[COSTO ADICIONAL]]</f>
        <v>1.6575</v>
      </c>
      <c r="V1883">
        <v>75.58</v>
      </c>
      <c r="W1883" s="2">
        <f>Tabla1[[#This Row],[COSTO NORMAL2]]+Tabla1[[#This Row],[COSTO ADICIONAL2]]</f>
        <v>12.157500000000001</v>
      </c>
    </row>
    <row r="1884" spans="1:23" x14ac:dyDescent="0.25">
      <c r="A1884" t="s">
        <v>2276</v>
      </c>
      <c r="B1884" t="s">
        <v>3090</v>
      </c>
      <c r="C1884" t="s">
        <v>10975</v>
      </c>
      <c r="D1884" t="s">
        <v>13</v>
      </c>
      <c r="E1884" t="s">
        <v>14847</v>
      </c>
      <c r="F1884" t="s">
        <v>14</v>
      </c>
      <c r="G1884" t="s">
        <v>15</v>
      </c>
      <c r="H1884" t="s">
        <v>2276</v>
      </c>
      <c r="I1884" t="s">
        <v>3091</v>
      </c>
      <c r="J1884" t="str">
        <f>MID(Tabla1[[#This Row],[HORA2]],1,2)</f>
        <v>12</v>
      </c>
      <c r="K1884" t="s">
        <v>19</v>
      </c>
      <c r="L1884" t="s">
        <v>26</v>
      </c>
      <c r="M1884" t="s">
        <v>14867</v>
      </c>
      <c r="N1884" t="s">
        <v>22</v>
      </c>
      <c r="O1884">
        <v>7.12</v>
      </c>
      <c r="P18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1884">
        <f>IF(Tabla1[[#This Row],[SERVICIO]]="COMIDA",3,IF(Tabla1[[#This Row],[SERVICIO]]="CONTROLADO",12,IF(Tabla1[[#This Row],[SERVICIO]]="RÁPIDO",3.75,IF(Tabla1[[#This Row],[SERVICIO]]="NORMAL",2.5,))))</f>
        <v>3</v>
      </c>
      <c r="R1884">
        <f>IF(Tabla1[[#This Row],[SERVICIO]]="COMIDA",3.5,IF(Tabla1[[#This Row],[SERVICIO]]="CONTROLADO",8,IF(Tabla1[[#This Row],[SERVICIO]]="RÁPIDO",4.5,IF(Tabla1[[#This Row],[SERVICIO]]="NORMAL",3,))))</f>
        <v>3.5</v>
      </c>
      <c r="S1884">
        <f>IF(Tabla1[[#This Row],[SERVICIO]]="COMIDA",0.75,IF(Tabla1[[#This Row],[SERVICIO]]="CONTROLADO",2.65,IF(Tabla1[[#This Row],[SERVICIO]]="RÁPIDO",0.55,IF(Tabla1[[#This Row],[SERVICIO]]="NORMAL",1.2,))))</f>
        <v>0.75</v>
      </c>
      <c r="T1884" s="2">
        <f>IF(Tabla1[[#This Row],[KILOMETROS ADICIONALES]]=0,Tabla1[[#This Row],[KILOMETROS]]*Tabla1[[#This Row],[COSTO NORMAL]],Tabla1[[#This Row],[COSTO NORMAL]]*Tabla1[[#This Row],[KILOMETROS HASTA]])</f>
        <v>10.5</v>
      </c>
      <c r="U1884" s="2">
        <f>Tabla1[[#This Row],[KILOMETROS ADICIONALES]]*Tabla1[[#This Row],[COSTO ADICIONAL]]</f>
        <v>3.09</v>
      </c>
      <c r="V1884">
        <v>161.47999999999999</v>
      </c>
      <c r="W1884" s="2">
        <f>Tabla1[[#This Row],[COSTO NORMAL2]]+Tabla1[[#This Row],[COSTO ADICIONAL2]]</f>
        <v>13.59</v>
      </c>
    </row>
    <row r="1885" spans="1:23" x14ac:dyDescent="0.25">
      <c r="A1885" t="s">
        <v>2276</v>
      </c>
      <c r="B1885" t="s">
        <v>3092</v>
      </c>
      <c r="C1885" t="s">
        <v>10976</v>
      </c>
      <c r="D1885" t="s">
        <v>13</v>
      </c>
      <c r="E1885" t="s">
        <v>14847</v>
      </c>
      <c r="F1885" t="s">
        <v>14</v>
      </c>
      <c r="G1885" t="s">
        <v>15</v>
      </c>
      <c r="H1885" t="s">
        <v>2276</v>
      </c>
      <c r="I1885" t="s">
        <v>3093</v>
      </c>
      <c r="J1885" t="str">
        <f>MID(Tabla1[[#This Row],[HORA2]],1,2)</f>
        <v>13</v>
      </c>
      <c r="K1885" t="s">
        <v>19</v>
      </c>
      <c r="L1885" t="s">
        <v>20</v>
      </c>
      <c r="M1885" t="s">
        <v>14867</v>
      </c>
      <c r="N1885" t="s">
        <v>22</v>
      </c>
      <c r="O1885">
        <v>19.440000000000001</v>
      </c>
      <c r="P18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16.440000000000001</v>
      </c>
      <c r="Q1885">
        <f>IF(Tabla1[[#This Row],[SERVICIO]]="COMIDA",3,IF(Tabla1[[#This Row],[SERVICIO]]="CONTROLADO",12,IF(Tabla1[[#This Row],[SERVICIO]]="RÁPIDO",3.75,IF(Tabla1[[#This Row],[SERVICIO]]="NORMAL",2.5,))))</f>
        <v>3</v>
      </c>
      <c r="R1885">
        <f>IF(Tabla1[[#This Row],[SERVICIO]]="COMIDA",3.5,IF(Tabla1[[#This Row],[SERVICIO]]="CONTROLADO",8,IF(Tabla1[[#This Row],[SERVICIO]]="RÁPIDO",4.5,IF(Tabla1[[#This Row],[SERVICIO]]="NORMAL",3,))))</f>
        <v>3.5</v>
      </c>
      <c r="S1885">
        <f>IF(Tabla1[[#This Row],[SERVICIO]]="COMIDA",0.75,IF(Tabla1[[#This Row],[SERVICIO]]="CONTROLADO",2.65,IF(Tabla1[[#This Row],[SERVICIO]]="RÁPIDO",0.55,IF(Tabla1[[#This Row],[SERVICIO]]="NORMAL",1.2,))))</f>
        <v>0.75</v>
      </c>
      <c r="T1885" s="2">
        <f>IF(Tabla1[[#This Row],[KILOMETROS ADICIONALES]]=0,Tabla1[[#This Row],[KILOMETROS]]*Tabla1[[#This Row],[COSTO NORMAL]],Tabla1[[#This Row],[COSTO NORMAL]]*Tabla1[[#This Row],[KILOMETROS HASTA]])</f>
        <v>10.5</v>
      </c>
      <c r="U1885" s="2">
        <f>Tabla1[[#This Row],[KILOMETROS ADICIONALES]]*Tabla1[[#This Row],[COSTO ADICIONAL]]</f>
        <v>12.330000000000002</v>
      </c>
      <c r="V1885">
        <v>159.88999999999999</v>
      </c>
      <c r="W1885" s="2">
        <f>Tabla1[[#This Row],[COSTO NORMAL2]]+Tabla1[[#This Row],[COSTO ADICIONAL2]]</f>
        <v>22.830000000000002</v>
      </c>
    </row>
    <row r="1886" spans="1:23" x14ac:dyDescent="0.25">
      <c r="A1886" t="s">
        <v>2276</v>
      </c>
      <c r="B1886" t="s">
        <v>3094</v>
      </c>
      <c r="C1886" t="s">
        <v>10977</v>
      </c>
      <c r="D1886" t="s">
        <v>13</v>
      </c>
      <c r="E1886" t="s">
        <v>14845</v>
      </c>
      <c r="F1886" t="s">
        <v>14</v>
      </c>
      <c r="G1886" t="s">
        <v>15</v>
      </c>
      <c r="H1886" t="s">
        <v>100</v>
      </c>
      <c r="I1886" t="s">
        <v>3095</v>
      </c>
      <c r="J1886" t="str">
        <f>MID(Tabla1[[#This Row],[HORA2]],1,2)</f>
        <v>16</v>
      </c>
      <c r="K1886" t="s">
        <v>26</v>
      </c>
      <c r="L1886" t="s">
        <v>102</v>
      </c>
      <c r="M1886" t="s">
        <v>14867</v>
      </c>
      <c r="N1886" t="s">
        <v>22</v>
      </c>
      <c r="O1886">
        <v>7.4</v>
      </c>
      <c r="P18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3.6500000000000004</v>
      </c>
      <c r="Q1886">
        <f>IF(Tabla1[[#This Row],[SERVICIO]]="COMIDA",3,IF(Tabla1[[#This Row],[SERVICIO]]="CONTROLADO",12,IF(Tabla1[[#This Row],[SERVICIO]]="RÁPIDO",3.75,IF(Tabla1[[#This Row],[SERVICIO]]="NORMAL",2.5,))))</f>
        <v>3.75</v>
      </c>
      <c r="R1886">
        <f>IF(Tabla1[[#This Row],[SERVICIO]]="COMIDA",3.5,IF(Tabla1[[#This Row],[SERVICIO]]="CONTROLADO",8,IF(Tabla1[[#This Row],[SERVICIO]]="RÁPIDO",4.5,IF(Tabla1[[#This Row],[SERVICIO]]="NORMAL",3,))))</f>
        <v>4.5</v>
      </c>
      <c r="S18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86" s="2">
        <f>IF(Tabla1[[#This Row],[KILOMETROS ADICIONALES]]=0,Tabla1[[#This Row],[KILOMETROS]]*Tabla1[[#This Row],[COSTO NORMAL]],Tabla1[[#This Row],[COSTO NORMAL]]*Tabla1[[#This Row],[KILOMETROS HASTA]])</f>
        <v>16.875</v>
      </c>
      <c r="U1886" s="2">
        <f>Tabla1[[#This Row],[KILOMETROS ADICIONALES]]*Tabla1[[#This Row],[COSTO ADICIONAL]]</f>
        <v>2.0075000000000003</v>
      </c>
      <c r="V1886">
        <v>106.65</v>
      </c>
      <c r="W1886" s="2">
        <f>Tabla1[[#This Row],[COSTO NORMAL2]]+Tabla1[[#This Row],[COSTO ADICIONAL2]]</f>
        <v>18.8825</v>
      </c>
    </row>
    <row r="1887" spans="1:23" x14ac:dyDescent="0.25">
      <c r="A1887" t="s">
        <v>2276</v>
      </c>
      <c r="B1887" t="s">
        <v>3096</v>
      </c>
      <c r="C1887" t="s">
        <v>10978</v>
      </c>
      <c r="D1887" t="s">
        <v>13</v>
      </c>
      <c r="E1887" t="s">
        <v>14845</v>
      </c>
      <c r="F1887" t="s">
        <v>14</v>
      </c>
      <c r="G1887" t="s">
        <v>15</v>
      </c>
      <c r="H1887" t="s">
        <v>2276</v>
      </c>
      <c r="I1887" t="s">
        <v>3097</v>
      </c>
      <c r="J1887" t="str">
        <f>MID(Tabla1[[#This Row],[HORA2]],1,2)</f>
        <v>15</v>
      </c>
      <c r="K1887" t="s">
        <v>19</v>
      </c>
      <c r="L1887" t="s">
        <v>96</v>
      </c>
      <c r="M1887" t="s">
        <v>14867</v>
      </c>
      <c r="N1887" t="s">
        <v>22</v>
      </c>
      <c r="O1887">
        <v>20.69</v>
      </c>
      <c r="P18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16.940000000000001</v>
      </c>
      <c r="Q1887">
        <f>IF(Tabla1[[#This Row],[SERVICIO]]="COMIDA",3,IF(Tabla1[[#This Row],[SERVICIO]]="CONTROLADO",12,IF(Tabla1[[#This Row],[SERVICIO]]="RÁPIDO",3.75,IF(Tabla1[[#This Row],[SERVICIO]]="NORMAL",2.5,))))</f>
        <v>3.75</v>
      </c>
      <c r="R1887">
        <f>IF(Tabla1[[#This Row],[SERVICIO]]="COMIDA",3.5,IF(Tabla1[[#This Row],[SERVICIO]]="CONTROLADO",8,IF(Tabla1[[#This Row],[SERVICIO]]="RÁPIDO",4.5,IF(Tabla1[[#This Row],[SERVICIO]]="NORMAL",3,))))</f>
        <v>4.5</v>
      </c>
      <c r="S18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87" s="2">
        <f>IF(Tabla1[[#This Row],[KILOMETROS ADICIONALES]]=0,Tabla1[[#This Row],[KILOMETROS]]*Tabla1[[#This Row],[COSTO NORMAL]],Tabla1[[#This Row],[COSTO NORMAL]]*Tabla1[[#This Row],[KILOMETROS HASTA]])</f>
        <v>16.875</v>
      </c>
      <c r="U1887" s="2">
        <f>Tabla1[[#This Row],[KILOMETROS ADICIONALES]]*Tabla1[[#This Row],[COSTO ADICIONAL]]</f>
        <v>9.3170000000000019</v>
      </c>
      <c r="V1887">
        <v>173.72</v>
      </c>
      <c r="W1887" s="2">
        <f>Tabla1[[#This Row],[COSTO NORMAL2]]+Tabla1[[#This Row],[COSTO ADICIONAL2]]</f>
        <v>26.192</v>
      </c>
    </row>
    <row r="1888" spans="1:23" x14ac:dyDescent="0.25">
      <c r="A1888" t="s">
        <v>2276</v>
      </c>
      <c r="B1888" t="s">
        <v>3098</v>
      </c>
      <c r="C1888" t="s">
        <v>10979</v>
      </c>
      <c r="D1888" t="s">
        <v>13</v>
      </c>
      <c r="E1888" t="s">
        <v>14845</v>
      </c>
      <c r="F1888" t="s">
        <v>14</v>
      </c>
      <c r="G1888" t="s">
        <v>15</v>
      </c>
      <c r="H1888" t="s">
        <v>2276</v>
      </c>
      <c r="I1888" t="s">
        <v>3099</v>
      </c>
      <c r="J1888" t="str">
        <f>MID(Tabla1[[#This Row],[HORA2]],1,2)</f>
        <v>14</v>
      </c>
      <c r="K1888" t="s">
        <v>26</v>
      </c>
      <c r="L1888" t="s">
        <v>19</v>
      </c>
      <c r="M1888" t="s">
        <v>14867</v>
      </c>
      <c r="N1888" t="s">
        <v>22</v>
      </c>
      <c r="O1888">
        <v>10.51</v>
      </c>
      <c r="P18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6.76</v>
      </c>
      <c r="Q1888">
        <f>IF(Tabla1[[#This Row],[SERVICIO]]="COMIDA",3,IF(Tabla1[[#This Row],[SERVICIO]]="CONTROLADO",12,IF(Tabla1[[#This Row],[SERVICIO]]="RÁPIDO",3.75,IF(Tabla1[[#This Row],[SERVICIO]]="NORMAL",2.5,))))</f>
        <v>3.75</v>
      </c>
      <c r="R1888">
        <f>IF(Tabla1[[#This Row],[SERVICIO]]="COMIDA",3.5,IF(Tabla1[[#This Row],[SERVICIO]]="CONTROLADO",8,IF(Tabla1[[#This Row],[SERVICIO]]="RÁPIDO",4.5,IF(Tabla1[[#This Row],[SERVICIO]]="NORMAL",3,))))</f>
        <v>4.5</v>
      </c>
      <c r="S18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88" s="2">
        <f>IF(Tabla1[[#This Row],[KILOMETROS ADICIONALES]]=0,Tabla1[[#This Row],[KILOMETROS]]*Tabla1[[#This Row],[COSTO NORMAL]],Tabla1[[#This Row],[COSTO NORMAL]]*Tabla1[[#This Row],[KILOMETROS HASTA]])</f>
        <v>16.875</v>
      </c>
      <c r="U1888" s="2">
        <f>Tabla1[[#This Row],[KILOMETROS ADICIONALES]]*Tabla1[[#This Row],[COSTO ADICIONAL]]</f>
        <v>3.718</v>
      </c>
      <c r="V1888">
        <v>82.02</v>
      </c>
      <c r="W1888" s="2">
        <f>Tabla1[[#This Row],[COSTO NORMAL2]]+Tabla1[[#This Row],[COSTO ADICIONAL2]]</f>
        <v>20.593</v>
      </c>
    </row>
    <row r="1889" spans="1:23" x14ac:dyDescent="0.25">
      <c r="A1889" t="s">
        <v>2276</v>
      </c>
      <c r="B1889" t="s">
        <v>3100</v>
      </c>
      <c r="C1889" t="s">
        <v>10980</v>
      </c>
      <c r="D1889" t="s">
        <v>13</v>
      </c>
      <c r="E1889" t="s">
        <v>14845</v>
      </c>
      <c r="F1889" t="s">
        <v>14</v>
      </c>
      <c r="G1889" t="s">
        <v>15</v>
      </c>
      <c r="H1889" t="s">
        <v>2276</v>
      </c>
      <c r="I1889" t="s">
        <v>3101</v>
      </c>
      <c r="J1889" t="str">
        <f>MID(Tabla1[[#This Row],[HORA2]],1,2)</f>
        <v>13</v>
      </c>
      <c r="K1889" t="s">
        <v>90</v>
      </c>
      <c r="L1889" t="s">
        <v>102</v>
      </c>
      <c r="M1889" t="s">
        <v>14867</v>
      </c>
      <c r="N1889" t="s">
        <v>22</v>
      </c>
      <c r="O1889">
        <v>11.47</v>
      </c>
      <c r="P18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7.7200000000000006</v>
      </c>
      <c r="Q1889">
        <f>IF(Tabla1[[#This Row],[SERVICIO]]="COMIDA",3,IF(Tabla1[[#This Row],[SERVICIO]]="CONTROLADO",12,IF(Tabla1[[#This Row],[SERVICIO]]="RÁPIDO",3.75,IF(Tabla1[[#This Row],[SERVICIO]]="NORMAL",2.5,))))</f>
        <v>3.75</v>
      </c>
      <c r="R1889">
        <f>IF(Tabla1[[#This Row],[SERVICIO]]="COMIDA",3.5,IF(Tabla1[[#This Row],[SERVICIO]]="CONTROLADO",8,IF(Tabla1[[#This Row],[SERVICIO]]="RÁPIDO",4.5,IF(Tabla1[[#This Row],[SERVICIO]]="NORMAL",3,))))</f>
        <v>4.5</v>
      </c>
      <c r="S18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89" s="2">
        <f>IF(Tabla1[[#This Row],[KILOMETROS ADICIONALES]]=0,Tabla1[[#This Row],[KILOMETROS]]*Tabla1[[#This Row],[COSTO NORMAL]],Tabla1[[#This Row],[COSTO NORMAL]]*Tabla1[[#This Row],[KILOMETROS HASTA]])</f>
        <v>16.875</v>
      </c>
      <c r="U1889" s="2">
        <f>Tabla1[[#This Row],[KILOMETROS ADICIONALES]]*Tabla1[[#This Row],[COSTO ADICIONAL]]</f>
        <v>4.2460000000000004</v>
      </c>
      <c r="V1889">
        <v>139.47999999999999</v>
      </c>
      <c r="W1889" s="2">
        <f>Tabla1[[#This Row],[COSTO NORMAL2]]+Tabla1[[#This Row],[COSTO ADICIONAL2]]</f>
        <v>21.121000000000002</v>
      </c>
    </row>
    <row r="1890" spans="1:23" x14ac:dyDescent="0.25">
      <c r="A1890" t="s">
        <v>2276</v>
      </c>
      <c r="B1890" t="s">
        <v>3102</v>
      </c>
      <c r="C1890" t="s">
        <v>10981</v>
      </c>
      <c r="D1890" t="s">
        <v>13</v>
      </c>
      <c r="E1890" t="s">
        <v>14847</v>
      </c>
      <c r="F1890" t="s">
        <v>76</v>
      </c>
      <c r="G1890" t="s">
        <v>15</v>
      </c>
      <c r="H1890" t="s">
        <v>2276</v>
      </c>
      <c r="I1890" t="s">
        <v>3103</v>
      </c>
      <c r="J1890" t="str">
        <f>MID(Tabla1[[#This Row],[HORA2]],1,2)</f>
        <v>13</v>
      </c>
      <c r="K1890" t="s">
        <v>43</v>
      </c>
      <c r="L1890" t="s">
        <v>102</v>
      </c>
      <c r="M1890" t="s">
        <v>14867</v>
      </c>
      <c r="N1890" t="s">
        <v>22</v>
      </c>
      <c r="O1890">
        <v>20.45</v>
      </c>
      <c r="P18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17.45</v>
      </c>
      <c r="Q1890">
        <f>IF(Tabla1[[#This Row],[SERVICIO]]="COMIDA",3,IF(Tabla1[[#This Row],[SERVICIO]]="CONTROLADO",12,IF(Tabla1[[#This Row],[SERVICIO]]="RÁPIDO",3.75,IF(Tabla1[[#This Row],[SERVICIO]]="NORMAL",2.5,))))</f>
        <v>3</v>
      </c>
      <c r="R1890">
        <f>IF(Tabla1[[#This Row],[SERVICIO]]="COMIDA",3.5,IF(Tabla1[[#This Row],[SERVICIO]]="CONTROLADO",8,IF(Tabla1[[#This Row],[SERVICIO]]="RÁPIDO",4.5,IF(Tabla1[[#This Row],[SERVICIO]]="NORMAL",3,))))</f>
        <v>3.5</v>
      </c>
      <c r="S1890">
        <f>IF(Tabla1[[#This Row],[SERVICIO]]="COMIDA",0.75,IF(Tabla1[[#This Row],[SERVICIO]]="CONTROLADO",2.65,IF(Tabla1[[#This Row],[SERVICIO]]="RÁPIDO",0.55,IF(Tabla1[[#This Row],[SERVICIO]]="NORMAL",1.2,))))</f>
        <v>0.75</v>
      </c>
      <c r="T1890" s="2">
        <f>IF(Tabla1[[#This Row],[KILOMETROS ADICIONALES]]=0,Tabla1[[#This Row],[KILOMETROS]]*Tabla1[[#This Row],[COSTO NORMAL]],Tabla1[[#This Row],[COSTO NORMAL]]*Tabla1[[#This Row],[KILOMETROS HASTA]])</f>
        <v>10.5</v>
      </c>
      <c r="U1890" s="2">
        <f>Tabla1[[#This Row],[KILOMETROS ADICIONALES]]*Tabla1[[#This Row],[COSTO ADICIONAL]]</f>
        <v>13.087499999999999</v>
      </c>
      <c r="V1890">
        <v>228.76</v>
      </c>
      <c r="W1890" s="2">
        <f>Tabla1[[#This Row],[COSTO NORMAL2]]+Tabla1[[#This Row],[COSTO ADICIONAL2]]</f>
        <v>23.587499999999999</v>
      </c>
    </row>
    <row r="1891" spans="1:23" x14ac:dyDescent="0.25">
      <c r="A1891" t="s">
        <v>2276</v>
      </c>
      <c r="B1891" t="s">
        <v>3104</v>
      </c>
      <c r="C1891" t="s">
        <v>10982</v>
      </c>
      <c r="D1891" t="s">
        <v>13</v>
      </c>
      <c r="E1891" t="s">
        <v>14847</v>
      </c>
      <c r="F1891" t="s">
        <v>76</v>
      </c>
      <c r="G1891" t="s">
        <v>15</v>
      </c>
      <c r="H1891" t="s">
        <v>2276</v>
      </c>
      <c r="I1891" t="s">
        <v>3105</v>
      </c>
      <c r="J1891" t="str">
        <f>MID(Tabla1[[#This Row],[HORA2]],1,2)</f>
        <v>14</v>
      </c>
      <c r="K1891" t="s">
        <v>43</v>
      </c>
      <c r="L1891" t="s">
        <v>43</v>
      </c>
      <c r="M1891" t="s">
        <v>14867</v>
      </c>
      <c r="N1891" t="s">
        <v>22</v>
      </c>
      <c r="O1891">
        <v>9.59</v>
      </c>
      <c r="P18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6.59</v>
      </c>
      <c r="Q1891">
        <f>IF(Tabla1[[#This Row],[SERVICIO]]="COMIDA",3,IF(Tabla1[[#This Row],[SERVICIO]]="CONTROLADO",12,IF(Tabla1[[#This Row],[SERVICIO]]="RÁPIDO",3.75,IF(Tabla1[[#This Row],[SERVICIO]]="NORMAL",2.5,))))</f>
        <v>3</v>
      </c>
      <c r="R1891">
        <f>IF(Tabla1[[#This Row],[SERVICIO]]="COMIDA",3.5,IF(Tabla1[[#This Row],[SERVICIO]]="CONTROLADO",8,IF(Tabla1[[#This Row],[SERVICIO]]="RÁPIDO",4.5,IF(Tabla1[[#This Row],[SERVICIO]]="NORMAL",3,))))</f>
        <v>3.5</v>
      </c>
      <c r="S1891">
        <f>IF(Tabla1[[#This Row],[SERVICIO]]="COMIDA",0.75,IF(Tabla1[[#This Row],[SERVICIO]]="CONTROLADO",2.65,IF(Tabla1[[#This Row],[SERVICIO]]="RÁPIDO",0.55,IF(Tabla1[[#This Row],[SERVICIO]]="NORMAL",1.2,))))</f>
        <v>0.75</v>
      </c>
      <c r="T1891" s="2">
        <f>IF(Tabla1[[#This Row],[KILOMETROS ADICIONALES]]=0,Tabla1[[#This Row],[KILOMETROS]]*Tabla1[[#This Row],[COSTO NORMAL]],Tabla1[[#This Row],[COSTO NORMAL]]*Tabla1[[#This Row],[KILOMETROS HASTA]])</f>
        <v>10.5</v>
      </c>
      <c r="U1891" s="2">
        <f>Tabla1[[#This Row],[KILOMETROS ADICIONALES]]*Tabla1[[#This Row],[COSTO ADICIONAL]]</f>
        <v>4.9424999999999999</v>
      </c>
      <c r="V1891">
        <v>236.37</v>
      </c>
      <c r="W1891" s="2">
        <f>Tabla1[[#This Row],[COSTO NORMAL2]]+Tabla1[[#This Row],[COSTO ADICIONAL2]]</f>
        <v>15.442499999999999</v>
      </c>
    </row>
    <row r="1892" spans="1:23" x14ac:dyDescent="0.25">
      <c r="A1892" t="s">
        <v>2276</v>
      </c>
      <c r="B1892" t="s">
        <v>3106</v>
      </c>
      <c r="C1892" t="s">
        <v>10983</v>
      </c>
      <c r="D1892" t="s">
        <v>13</v>
      </c>
      <c r="E1892" t="s">
        <v>14845</v>
      </c>
      <c r="F1892" t="s">
        <v>14</v>
      </c>
      <c r="G1892" t="s">
        <v>15</v>
      </c>
      <c r="H1892" t="s">
        <v>2276</v>
      </c>
      <c r="I1892" t="s">
        <v>3107</v>
      </c>
      <c r="J1892" t="str">
        <f>MID(Tabla1[[#This Row],[HORA2]],1,2)</f>
        <v>16</v>
      </c>
      <c r="K1892" t="s">
        <v>26</v>
      </c>
      <c r="L1892" t="s">
        <v>19</v>
      </c>
      <c r="M1892" t="s">
        <v>14867</v>
      </c>
      <c r="N1892" t="s">
        <v>22</v>
      </c>
      <c r="O1892">
        <v>3.12</v>
      </c>
      <c r="P18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92">
        <f>IF(Tabla1[[#This Row],[SERVICIO]]="COMIDA",3,IF(Tabla1[[#This Row],[SERVICIO]]="CONTROLADO",12,IF(Tabla1[[#This Row],[SERVICIO]]="RÁPIDO",3.75,IF(Tabla1[[#This Row],[SERVICIO]]="NORMAL",2.5,))))</f>
        <v>3.75</v>
      </c>
      <c r="R1892">
        <f>IF(Tabla1[[#This Row],[SERVICIO]]="COMIDA",3.5,IF(Tabla1[[#This Row],[SERVICIO]]="CONTROLADO",8,IF(Tabla1[[#This Row],[SERVICIO]]="RÁPIDO",4.5,IF(Tabla1[[#This Row],[SERVICIO]]="NORMAL",3,))))</f>
        <v>4.5</v>
      </c>
      <c r="S18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92" s="2">
        <f>IF(Tabla1[[#This Row],[KILOMETROS ADICIONALES]]=0,Tabla1[[#This Row],[KILOMETROS]]*Tabla1[[#This Row],[COSTO NORMAL]],Tabla1[[#This Row],[COSTO NORMAL]]*Tabla1[[#This Row],[KILOMETROS HASTA]])</f>
        <v>14.040000000000001</v>
      </c>
      <c r="U1892" s="2">
        <f>Tabla1[[#This Row],[KILOMETROS ADICIONALES]]*Tabla1[[#This Row],[COSTO ADICIONAL]]</f>
        <v>0</v>
      </c>
      <c r="V1892">
        <v>47.44</v>
      </c>
      <c r="W1892" s="2">
        <f>Tabla1[[#This Row],[COSTO NORMAL2]]+Tabla1[[#This Row],[COSTO ADICIONAL2]]</f>
        <v>14.040000000000001</v>
      </c>
    </row>
    <row r="1893" spans="1:23" x14ac:dyDescent="0.25">
      <c r="A1893" t="s">
        <v>2276</v>
      </c>
      <c r="B1893" t="s">
        <v>3108</v>
      </c>
      <c r="C1893" t="s">
        <v>10984</v>
      </c>
      <c r="D1893" t="s">
        <v>13</v>
      </c>
      <c r="E1893" t="s">
        <v>14847</v>
      </c>
      <c r="F1893" t="s">
        <v>14</v>
      </c>
      <c r="G1893" t="s">
        <v>41</v>
      </c>
      <c r="H1893" t="s">
        <v>2276</v>
      </c>
      <c r="I1893" t="s">
        <v>3109</v>
      </c>
      <c r="J1893" t="str">
        <f>MID(Tabla1[[#This Row],[HORA2]],1,2)</f>
        <v>13</v>
      </c>
      <c r="K1893" t="s">
        <v>19</v>
      </c>
      <c r="L1893" t="s">
        <v>92</v>
      </c>
      <c r="M1893" t="s">
        <v>14867</v>
      </c>
      <c r="N1893" t="s">
        <v>22</v>
      </c>
      <c r="O1893">
        <v>1.8900000000000001</v>
      </c>
      <c r="P18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93">
        <f>IF(Tabla1[[#This Row],[SERVICIO]]="COMIDA",3,IF(Tabla1[[#This Row],[SERVICIO]]="CONTROLADO",12,IF(Tabla1[[#This Row],[SERVICIO]]="RÁPIDO",3.75,IF(Tabla1[[#This Row],[SERVICIO]]="NORMAL",2.5,))))</f>
        <v>3</v>
      </c>
      <c r="R1893">
        <f>IF(Tabla1[[#This Row],[SERVICIO]]="COMIDA",3.5,IF(Tabla1[[#This Row],[SERVICIO]]="CONTROLADO",8,IF(Tabla1[[#This Row],[SERVICIO]]="RÁPIDO",4.5,IF(Tabla1[[#This Row],[SERVICIO]]="NORMAL",3,))))</f>
        <v>3.5</v>
      </c>
      <c r="S1893">
        <f>IF(Tabla1[[#This Row],[SERVICIO]]="COMIDA",0.75,IF(Tabla1[[#This Row],[SERVICIO]]="CONTROLADO",2.65,IF(Tabla1[[#This Row],[SERVICIO]]="RÁPIDO",0.55,IF(Tabla1[[#This Row],[SERVICIO]]="NORMAL",1.2,))))</f>
        <v>0.75</v>
      </c>
      <c r="T1893" s="2">
        <f>IF(Tabla1[[#This Row],[KILOMETROS ADICIONALES]]=0,Tabla1[[#This Row],[KILOMETROS]]*Tabla1[[#This Row],[COSTO NORMAL]],Tabla1[[#This Row],[COSTO NORMAL]]*Tabla1[[#This Row],[KILOMETROS HASTA]])</f>
        <v>6.6150000000000002</v>
      </c>
      <c r="U1893" s="2">
        <f>Tabla1[[#This Row],[KILOMETROS ADICIONALES]]*Tabla1[[#This Row],[COSTO ADICIONAL]]</f>
        <v>0</v>
      </c>
      <c r="V1893">
        <v>155.07</v>
      </c>
      <c r="W1893" s="2">
        <f>Tabla1[[#This Row],[COSTO NORMAL2]]+Tabla1[[#This Row],[COSTO ADICIONAL2]]</f>
        <v>6.6150000000000002</v>
      </c>
    </row>
    <row r="1894" spans="1:23" x14ac:dyDescent="0.25">
      <c r="A1894" t="s">
        <v>2276</v>
      </c>
      <c r="B1894" t="s">
        <v>3110</v>
      </c>
      <c r="C1894" t="s">
        <v>10985</v>
      </c>
      <c r="D1894" t="s">
        <v>13</v>
      </c>
      <c r="E1894" t="s">
        <v>14847</v>
      </c>
      <c r="F1894" t="s">
        <v>295</v>
      </c>
      <c r="G1894" t="s">
        <v>15</v>
      </c>
      <c r="H1894" t="s">
        <v>2276</v>
      </c>
      <c r="I1894" t="s">
        <v>3111</v>
      </c>
      <c r="J1894" t="str">
        <f>MID(Tabla1[[#This Row],[HORA2]],1,2)</f>
        <v>15</v>
      </c>
      <c r="K1894" t="s">
        <v>43</v>
      </c>
      <c r="L1894" t="s">
        <v>94</v>
      </c>
      <c r="M1894" t="s">
        <v>14867</v>
      </c>
      <c r="N1894" t="s">
        <v>22</v>
      </c>
      <c r="O1894">
        <v>20.36</v>
      </c>
      <c r="P18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17.36</v>
      </c>
      <c r="Q1894">
        <f>IF(Tabla1[[#This Row],[SERVICIO]]="COMIDA",3,IF(Tabla1[[#This Row],[SERVICIO]]="CONTROLADO",12,IF(Tabla1[[#This Row],[SERVICIO]]="RÁPIDO",3.75,IF(Tabla1[[#This Row],[SERVICIO]]="NORMAL",2.5,))))</f>
        <v>3</v>
      </c>
      <c r="R1894">
        <f>IF(Tabla1[[#This Row],[SERVICIO]]="COMIDA",3.5,IF(Tabla1[[#This Row],[SERVICIO]]="CONTROLADO",8,IF(Tabla1[[#This Row],[SERVICIO]]="RÁPIDO",4.5,IF(Tabla1[[#This Row],[SERVICIO]]="NORMAL",3,))))</f>
        <v>3.5</v>
      </c>
      <c r="S1894">
        <f>IF(Tabla1[[#This Row],[SERVICIO]]="COMIDA",0.75,IF(Tabla1[[#This Row],[SERVICIO]]="CONTROLADO",2.65,IF(Tabla1[[#This Row],[SERVICIO]]="RÁPIDO",0.55,IF(Tabla1[[#This Row],[SERVICIO]]="NORMAL",1.2,))))</f>
        <v>0.75</v>
      </c>
      <c r="T1894" s="2">
        <f>IF(Tabla1[[#This Row],[KILOMETROS ADICIONALES]]=0,Tabla1[[#This Row],[KILOMETROS]]*Tabla1[[#This Row],[COSTO NORMAL]],Tabla1[[#This Row],[COSTO NORMAL]]*Tabla1[[#This Row],[KILOMETROS HASTA]])</f>
        <v>10.5</v>
      </c>
      <c r="U1894" s="2">
        <f>Tabla1[[#This Row],[KILOMETROS ADICIONALES]]*Tabla1[[#This Row],[COSTO ADICIONAL]]</f>
        <v>13.02</v>
      </c>
      <c r="V1894">
        <v>186.72</v>
      </c>
      <c r="W1894" s="2">
        <f>Tabla1[[#This Row],[COSTO NORMAL2]]+Tabla1[[#This Row],[COSTO ADICIONAL2]]</f>
        <v>23.52</v>
      </c>
    </row>
    <row r="1895" spans="1:23" x14ac:dyDescent="0.25">
      <c r="A1895" t="s">
        <v>2276</v>
      </c>
      <c r="B1895" t="s">
        <v>3112</v>
      </c>
      <c r="C1895" t="s">
        <v>10986</v>
      </c>
      <c r="D1895" t="s">
        <v>13</v>
      </c>
      <c r="E1895" t="s">
        <v>14845</v>
      </c>
      <c r="F1895" t="s">
        <v>14</v>
      </c>
      <c r="G1895" t="s">
        <v>15</v>
      </c>
      <c r="H1895" t="s">
        <v>2276</v>
      </c>
      <c r="I1895" t="s">
        <v>3113</v>
      </c>
      <c r="J1895" t="str">
        <f>MID(Tabla1[[#This Row],[HORA2]],1,2)</f>
        <v>15</v>
      </c>
      <c r="K1895" t="s">
        <v>96</v>
      </c>
      <c r="L1895" t="s">
        <v>96</v>
      </c>
      <c r="M1895" t="s">
        <v>14867</v>
      </c>
      <c r="N1895" t="s">
        <v>22</v>
      </c>
      <c r="O1895">
        <v>5.37</v>
      </c>
      <c r="P18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1895">
        <f>IF(Tabla1[[#This Row],[SERVICIO]]="COMIDA",3,IF(Tabla1[[#This Row],[SERVICIO]]="CONTROLADO",12,IF(Tabla1[[#This Row],[SERVICIO]]="RÁPIDO",3.75,IF(Tabla1[[#This Row],[SERVICIO]]="NORMAL",2.5,))))</f>
        <v>3.75</v>
      </c>
      <c r="R1895">
        <f>IF(Tabla1[[#This Row],[SERVICIO]]="COMIDA",3.5,IF(Tabla1[[#This Row],[SERVICIO]]="CONTROLADO",8,IF(Tabla1[[#This Row],[SERVICIO]]="RÁPIDO",4.5,IF(Tabla1[[#This Row],[SERVICIO]]="NORMAL",3,))))</f>
        <v>4.5</v>
      </c>
      <c r="S18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95" s="2">
        <f>IF(Tabla1[[#This Row],[KILOMETROS ADICIONALES]]=0,Tabla1[[#This Row],[KILOMETROS]]*Tabla1[[#This Row],[COSTO NORMAL]],Tabla1[[#This Row],[COSTO NORMAL]]*Tabla1[[#This Row],[KILOMETROS HASTA]])</f>
        <v>16.875</v>
      </c>
      <c r="U1895" s="2">
        <f>Tabla1[[#This Row],[KILOMETROS ADICIONALES]]*Tabla1[[#This Row],[COSTO ADICIONAL]]</f>
        <v>0.89100000000000013</v>
      </c>
      <c r="V1895">
        <v>94.68</v>
      </c>
      <c r="W1895" s="2">
        <f>Tabla1[[#This Row],[COSTO NORMAL2]]+Tabla1[[#This Row],[COSTO ADICIONAL2]]</f>
        <v>17.766000000000002</v>
      </c>
    </row>
    <row r="1896" spans="1:23" x14ac:dyDescent="0.25">
      <c r="A1896" t="s">
        <v>2276</v>
      </c>
      <c r="B1896" t="s">
        <v>3114</v>
      </c>
      <c r="C1896" t="s">
        <v>10987</v>
      </c>
      <c r="D1896" t="s">
        <v>13</v>
      </c>
      <c r="E1896" t="s">
        <v>14845</v>
      </c>
      <c r="F1896" t="s">
        <v>14</v>
      </c>
      <c r="G1896" t="s">
        <v>15</v>
      </c>
      <c r="H1896" t="s">
        <v>2276</v>
      </c>
      <c r="I1896" t="s">
        <v>2293</v>
      </c>
      <c r="J1896" t="str">
        <f>MID(Tabla1[[#This Row],[HORA2]],1,2)</f>
        <v>15</v>
      </c>
      <c r="K1896" t="s">
        <v>61</v>
      </c>
      <c r="L1896" t="s">
        <v>27</v>
      </c>
      <c r="M1896" t="s">
        <v>14867</v>
      </c>
      <c r="N1896" t="s">
        <v>22</v>
      </c>
      <c r="O1896">
        <v>3.45</v>
      </c>
      <c r="P18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896">
        <f>IF(Tabla1[[#This Row],[SERVICIO]]="COMIDA",3,IF(Tabla1[[#This Row],[SERVICIO]]="CONTROLADO",12,IF(Tabla1[[#This Row],[SERVICIO]]="RÁPIDO",3.75,IF(Tabla1[[#This Row],[SERVICIO]]="NORMAL",2.5,))))</f>
        <v>3.75</v>
      </c>
      <c r="R1896">
        <f>IF(Tabla1[[#This Row],[SERVICIO]]="COMIDA",3.5,IF(Tabla1[[#This Row],[SERVICIO]]="CONTROLADO",8,IF(Tabla1[[#This Row],[SERVICIO]]="RÁPIDO",4.5,IF(Tabla1[[#This Row],[SERVICIO]]="NORMAL",3,))))</f>
        <v>4.5</v>
      </c>
      <c r="S18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96" s="2">
        <f>IF(Tabla1[[#This Row],[KILOMETROS ADICIONALES]]=0,Tabla1[[#This Row],[KILOMETROS]]*Tabla1[[#This Row],[COSTO NORMAL]],Tabla1[[#This Row],[COSTO NORMAL]]*Tabla1[[#This Row],[KILOMETROS HASTA]])</f>
        <v>15.525</v>
      </c>
      <c r="U1896" s="2">
        <f>Tabla1[[#This Row],[KILOMETROS ADICIONALES]]*Tabla1[[#This Row],[COSTO ADICIONAL]]</f>
        <v>0</v>
      </c>
      <c r="V1896">
        <v>233.75</v>
      </c>
      <c r="W1896" s="2">
        <f>Tabla1[[#This Row],[COSTO NORMAL2]]+Tabla1[[#This Row],[COSTO ADICIONAL2]]</f>
        <v>15.525</v>
      </c>
    </row>
    <row r="1897" spans="1:23" x14ac:dyDescent="0.25">
      <c r="A1897" t="s">
        <v>2276</v>
      </c>
      <c r="B1897" t="s">
        <v>3115</v>
      </c>
      <c r="C1897" t="s">
        <v>10988</v>
      </c>
      <c r="D1897" t="s">
        <v>13</v>
      </c>
      <c r="E1897" t="s">
        <v>14847</v>
      </c>
      <c r="F1897" t="s">
        <v>14</v>
      </c>
      <c r="G1897" t="s">
        <v>41</v>
      </c>
      <c r="H1897" t="s">
        <v>2276</v>
      </c>
      <c r="I1897" t="s">
        <v>3116</v>
      </c>
      <c r="J1897" t="str">
        <f>MID(Tabla1[[#This Row],[HORA2]],1,2)</f>
        <v>14</v>
      </c>
      <c r="K1897" t="s">
        <v>19</v>
      </c>
      <c r="L1897" t="s">
        <v>90</v>
      </c>
      <c r="M1897" t="s">
        <v>14867</v>
      </c>
      <c r="N1897" t="s">
        <v>22</v>
      </c>
      <c r="O1897">
        <v>12.93</v>
      </c>
      <c r="P18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9.93</v>
      </c>
      <c r="Q1897">
        <f>IF(Tabla1[[#This Row],[SERVICIO]]="COMIDA",3,IF(Tabla1[[#This Row],[SERVICIO]]="CONTROLADO",12,IF(Tabla1[[#This Row],[SERVICIO]]="RÁPIDO",3.75,IF(Tabla1[[#This Row],[SERVICIO]]="NORMAL",2.5,))))</f>
        <v>3</v>
      </c>
      <c r="R1897">
        <f>IF(Tabla1[[#This Row],[SERVICIO]]="COMIDA",3.5,IF(Tabla1[[#This Row],[SERVICIO]]="CONTROLADO",8,IF(Tabla1[[#This Row],[SERVICIO]]="RÁPIDO",4.5,IF(Tabla1[[#This Row],[SERVICIO]]="NORMAL",3,))))</f>
        <v>3.5</v>
      </c>
      <c r="S1897">
        <f>IF(Tabla1[[#This Row],[SERVICIO]]="COMIDA",0.75,IF(Tabla1[[#This Row],[SERVICIO]]="CONTROLADO",2.65,IF(Tabla1[[#This Row],[SERVICIO]]="RÁPIDO",0.55,IF(Tabla1[[#This Row],[SERVICIO]]="NORMAL",1.2,))))</f>
        <v>0.75</v>
      </c>
      <c r="T1897" s="2">
        <f>IF(Tabla1[[#This Row],[KILOMETROS ADICIONALES]]=0,Tabla1[[#This Row],[KILOMETROS]]*Tabla1[[#This Row],[COSTO NORMAL]],Tabla1[[#This Row],[COSTO NORMAL]]*Tabla1[[#This Row],[KILOMETROS HASTA]])</f>
        <v>10.5</v>
      </c>
      <c r="U1897" s="2">
        <f>Tabla1[[#This Row],[KILOMETROS ADICIONALES]]*Tabla1[[#This Row],[COSTO ADICIONAL]]</f>
        <v>7.4474999999999998</v>
      </c>
      <c r="V1897">
        <v>206.72</v>
      </c>
      <c r="W1897" s="2">
        <f>Tabla1[[#This Row],[COSTO NORMAL2]]+Tabla1[[#This Row],[COSTO ADICIONAL2]]</f>
        <v>17.947499999999998</v>
      </c>
    </row>
    <row r="1898" spans="1:23" x14ac:dyDescent="0.25">
      <c r="A1898" t="s">
        <v>2276</v>
      </c>
      <c r="B1898" t="s">
        <v>3117</v>
      </c>
      <c r="C1898" t="s">
        <v>10989</v>
      </c>
      <c r="D1898" t="s">
        <v>13</v>
      </c>
      <c r="E1898" t="s">
        <v>14845</v>
      </c>
      <c r="F1898" t="s">
        <v>14</v>
      </c>
      <c r="G1898" t="s">
        <v>15</v>
      </c>
      <c r="H1898" t="s">
        <v>2276</v>
      </c>
      <c r="I1898" t="s">
        <v>3118</v>
      </c>
      <c r="J1898" t="str">
        <f>MID(Tabla1[[#This Row],[HORA2]],1,2)</f>
        <v>14</v>
      </c>
      <c r="K1898" t="s">
        <v>19</v>
      </c>
      <c r="L1898" t="s">
        <v>26</v>
      </c>
      <c r="M1898" t="s">
        <v>14867</v>
      </c>
      <c r="N1898" t="s">
        <v>22</v>
      </c>
      <c r="O1898">
        <v>20.49</v>
      </c>
      <c r="P18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16.739999999999998</v>
      </c>
      <c r="Q1898">
        <f>IF(Tabla1[[#This Row],[SERVICIO]]="COMIDA",3,IF(Tabla1[[#This Row],[SERVICIO]]="CONTROLADO",12,IF(Tabla1[[#This Row],[SERVICIO]]="RÁPIDO",3.75,IF(Tabla1[[#This Row],[SERVICIO]]="NORMAL",2.5,))))</f>
        <v>3.75</v>
      </c>
      <c r="R1898">
        <f>IF(Tabla1[[#This Row],[SERVICIO]]="COMIDA",3.5,IF(Tabla1[[#This Row],[SERVICIO]]="CONTROLADO",8,IF(Tabla1[[#This Row],[SERVICIO]]="RÁPIDO",4.5,IF(Tabla1[[#This Row],[SERVICIO]]="NORMAL",3,))))</f>
        <v>4.5</v>
      </c>
      <c r="S18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98" s="2">
        <f>IF(Tabla1[[#This Row],[KILOMETROS ADICIONALES]]=0,Tabla1[[#This Row],[KILOMETROS]]*Tabla1[[#This Row],[COSTO NORMAL]],Tabla1[[#This Row],[COSTO NORMAL]]*Tabla1[[#This Row],[KILOMETROS HASTA]])</f>
        <v>16.875</v>
      </c>
      <c r="U1898" s="2">
        <f>Tabla1[[#This Row],[KILOMETROS ADICIONALES]]*Tabla1[[#This Row],[COSTO ADICIONAL]]</f>
        <v>9.2070000000000007</v>
      </c>
      <c r="V1898">
        <v>229.41</v>
      </c>
      <c r="W1898" s="2">
        <f>Tabla1[[#This Row],[COSTO NORMAL2]]+Tabla1[[#This Row],[COSTO ADICIONAL2]]</f>
        <v>26.082000000000001</v>
      </c>
    </row>
    <row r="1899" spans="1:23" x14ac:dyDescent="0.25">
      <c r="A1899" t="s">
        <v>2276</v>
      </c>
      <c r="B1899" t="s">
        <v>3119</v>
      </c>
      <c r="C1899" t="s">
        <v>10990</v>
      </c>
      <c r="D1899" t="s">
        <v>13</v>
      </c>
      <c r="E1899" t="s">
        <v>14845</v>
      </c>
      <c r="F1899" t="s">
        <v>14</v>
      </c>
      <c r="G1899" t="s">
        <v>15</v>
      </c>
      <c r="H1899" t="s">
        <v>2276</v>
      </c>
      <c r="I1899" t="s">
        <v>3120</v>
      </c>
      <c r="J1899" t="str">
        <f>MID(Tabla1[[#This Row],[HORA2]],1,2)</f>
        <v>15</v>
      </c>
      <c r="K1899" t="s">
        <v>44</v>
      </c>
      <c r="L1899" t="s">
        <v>44</v>
      </c>
      <c r="M1899" t="s">
        <v>14867</v>
      </c>
      <c r="N1899" t="s">
        <v>22</v>
      </c>
      <c r="O1899">
        <v>19.21</v>
      </c>
      <c r="P18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</v>
      </c>
      <c r="Q1899">
        <f>IF(Tabla1[[#This Row],[SERVICIO]]="COMIDA",3,IF(Tabla1[[#This Row],[SERVICIO]]="CONTROLADO",12,IF(Tabla1[[#This Row],[SERVICIO]]="RÁPIDO",3.75,IF(Tabla1[[#This Row],[SERVICIO]]="NORMAL",2.5,))))</f>
        <v>3.75</v>
      </c>
      <c r="R1899">
        <f>IF(Tabla1[[#This Row],[SERVICIO]]="COMIDA",3.5,IF(Tabla1[[#This Row],[SERVICIO]]="CONTROLADO",8,IF(Tabla1[[#This Row],[SERVICIO]]="RÁPIDO",4.5,IF(Tabla1[[#This Row],[SERVICIO]]="NORMAL",3,))))</f>
        <v>4.5</v>
      </c>
      <c r="S18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899" s="2">
        <f>IF(Tabla1[[#This Row],[KILOMETROS ADICIONALES]]=0,Tabla1[[#This Row],[KILOMETROS]]*Tabla1[[#This Row],[COSTO NORMAL]],Tabla1[[#This Row],[COSTO NORMAL]]*Tabla1[[#This Row],[KILOMETROS HASTA]])</f>
        <v>16.875</v>
      </c>
      <c r="U1899" s="2">
        <f>Tabla1[[#This Row],[KILOMETROS ADICIONALES]]*Tabla1[[#This Row],[COSTO ADICIONAL]]</f>
        <v>8.5030000000000019</v>
      </c>
      <c r="V1899">
        <v>87.65</v>
      </c>
      <c r="W1899" s="2">
        <f>Tabla1[[#This Row],[COSTO NORMAL2]]+Tabla1[[#This Row],[COSTO ADICIONAL2]]</f>
        <v>25.378</v>
      </c>
    </row>
    <row r="1900" spans="1:23" x14ac:dyDescent="0.25">
      <c r="A1900" t="s">
        <v>2276</v>
      </c>
      <c r="B1900" t="s">
        <v>3121</v>
      </c>
      <c r="C1900" t="s">
        <v>10991</v>
      </c>
      <c r="D1900" t="s">
        <v>13</v>
      </c>
      <c r="E1900" t="s">
        <v>14845</v>
      </c>
      <c r="F1900" t="s">
        <v>14</v>
      </c>
      <c r="G1900" t="s">
        <v>15</v>
      </c>
      <c r="H1900" t="s">
        <v>2276</v>
      </c>
      <c r="I1900" t="s">
        <v>3122</v>
      </c>
      <c r="J1900" t="str">
        <f>MID(Tabla1[[#This Row],[HORA2]],1,2)</f>
        <v>15</v>
      </c>
      <c r="K1900" t="s">
        <v>19</v>
      </c>
      <c r="L1900" t="s">
        <v>96</v>
      </c>
      <c r="M1900" t="s">
        <v>14867</v>
      </c>
      <c r="N1900" t="s">
        <v>22</v>
      </c>
      <c r="O1900">
        <v>7.06</v>
      </c>
      <c r="P19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3.3099999999999996</v>
      </c>
      <c r="Q1900">
        <f>IF(Tabla1[[#This Row],[SERVICIO]]="COMIDA",3,IF(Tabla1[[#This Row],[SERVICIO]]="CONTROLADO",12,IF(Tabla1[[#This Row],[SERVICIO]]="RÁPIDO",3.75,IF(Tabla1[[#This Row],[SERVICIO]]="NORMAL",2.5,))))</f>
        <v>3.75</v>
      </c>
      <c r="R1900">
        <f>IF(Tabla1[[#This Row],[SERVICIO]]="COMIDA",3.5,IF(Tabla1[[#This Row],[SERVICIO]]="CONTROLADO",8,IF(Tabla1[[#This Row],[SERVICIO]]="RÁPIDO",4.5,IF(Tabla1[[#This Row],[SERVICIO]]="NORMAL",3,))))</f>
        <v>4.5</v>
      </c>
      <c r="S19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00" s="2">
        <f>IF(Tabla1[[#This Row],[KILOMETROS ADICIONALES]]=0,Tabla1[[#This Row],[KILOMETROS]]*Tabla1[[#This Row],[COSTO NORMAL]],Tabla1[[#This Row],[COSTO NORMAL]]*Tabla1[[#This Row],[KILOMETROS HASTA]])</f>
        <v>16.875</v>
      </c>
      <c r="U1900" s="2">
        <f>Tabla1[[#This Row],[KILOMETROS ADICIONALES]]*Tabla1[[#This Row],[COSTO ADICIONAL]]</f>
        <v>1.8205</v>
      </c>
      <c r="V1900">
        <v>36.479999999999997</v>
      </c>
      <c r="W1900" s="2">
        <f>Tabla1[[#This Row],[COSTO NORMAL2]]+Tabla1[[#This Row],[COSTO ADICIONAL2]]</f>
        <v>18.695499999999999</v>
      </c>
    </row>
    <row r="1901" spans="1:23" x14ac:dyDescent="0.25">
      <c r="A1901" t="s">
        <v>2276</v>
      </c>
      <c r="B1901" t="s">
        <v>3123</v>
      </c>
      <c r="C1901" t="s">
        <v>10992</v>
      </c>
      <c r="D1901" t="s">
        <v>13</v>
      </c>
      <c r="E1901" t="s">
        <v>14847</v>
      </c>
      <c r="F1901" t="s">
        <v>295</v>
      </c>
      <c r="G1901" t="s">
        <v>15</v>
      </c>
      <c r="H1901" t="s">
        <v>2276</v>
      </c>
      <c r="I1901" t="s">
        <v>1865</v>
      </c>
      <c r="J1901" t="str">
        <f>MID(Tabla1[[#This Row],[HORA2]],1,2)</f>
        <v>15</v>
      </c>
      <c r="K1901" t="s">
        <v>43</v>
      </c>
      <c r="L1901" t="s">
        <v>19</v>
      </c>
      <c r="M1901" t="s">
        <v>14867</v>
      </c>
      <c r="N1901" t="s">
        <v>22</v>
      </c>
      <c r="O1901">
        <v>15.89</v>
      </c>
      <c r="P19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12.89</v>
      </c>
      <c r="Q1901">
        <f>IF(Tabla1[[#This Row],[SERVICIO]]="COMIDA",3,IF(Tabla1[[#This Row],[SERVICIO]]="CONTROLADO",12,IF(Tabla1[[#This Row],[SERVICIO]]="RÁPIDO",3.75,IF(Tabla1[[#This Row],[SERVICIO]]="NORMAL",2.5,))))</f>
        <v>3</v>
      </c>
      <c r="R1901">
        <f>IF(Tabla1[[#This Row],[SERVICIO]]="COMIDA",3.5,IF(Tabla1[[#This Row],[SERVICIO]]="CONTROLADO",8,IF(Tabla1[[#This Row],[SERVICIO]]="RÁPIDO",4.5,IF(Tabla1[[#This Row],[SERVICIO]]="NORMAL",3,))))</f>
        <v>3.5</v>
      </c>
      <c r="S1901">
        <f>IF(Tabla1[[#This Row],[SERVICIO]]="COMIDA",0.75,IF(Tabla1[[#This Row],[SERVICIO]]="CONTROLADO",2.65,IF(Tabla1[[#This Row],[SERVICIO]]="RÁPIDO",0.55,IF(Tabla1[[#This Row],[SERVICIO]]="NORMAL",1.2,))))</f>
        <v>0.75</v>
      </c>
      <c r="T1901" s="2">
        <f>IF(Tabla1[[#This Row],[KILOMETROS ADICIONALES]]=0,Tabla1[[#This Row],[KILOMETROS]]*Tabla1[[#This Row],[COSTO NORMAL]],Tabla1[[#This Row],[COSTO NORMAL]]*Tabla1[[#This Row],[KILOMETROS HASTA]])</f>
        <v>10.5</v>
      </c>
      <c r="U1901" s="2">
        <f>Tabla1[[#This Row],[KILOMETROS ADICIONALES]]*Tabla1[[#This Row],[COSTO ADICIONAL]]</f>
        <v>9.6675000000000004</v>
      </c>
      <c r="V1901">
        <v>175.79</v>
      </c>
      <c r="W1901" s="2">
        <f>Tabla1[[#This Row],[COSTO NORMAL2]]+Tabla1[[#This Row],[COSTO ADICIONAL2]]</f>
        <v>20.1675</v>
      </c>
    </row>
    <row r="1902" spans="1:23" x14ac:dyDescent="0.25">
      <c r="A1902" t="s">
        <v>2276</v>
      </c>
      <c r="B1902" t="s">
        <v>3124</v>
      </c>
      <c r="C1902" t="s">
        <v>10993</v>
      </c>
      <c r="D1902" t="s">
        <v>13</v>
      </c>
      <c r="E1902" t="s">
        <v>14847</v>
      </c>
      <c r="F1902" t="s">
        <v>14</v>
      </c>
      <c r="G1902" t="s">
        <v>15</v>
      </c>
      <c r="H1902" t="s">
        <v>2276</v>
      </c>
      <c r="I1902" t="s">
        <v>3125</v>
      </c>
      <c r="J1902" t="str">
        <f>MID(Tabla1[[#This Row],[HORA2]],1,2)</f>
        <v>16</v>
      </c>
      <c r="K1902" t="s">
        <v>19</v>
      </c>
      <c r="L1902" t="s">
        <v>20</v>
      </c>
      <c r="M1902" t="s">
        <v>14867</v>
      </c>
      <c r="N1902" t="s">
        <v>22</v>
      </c>
      <c r="O1902">
        <v>14.2</v>
      </c>
      <c r="P19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1902">
        <f>IF(Tabla1[[#This Row],[SERVICIO]]="COMIDA",3,IF(Tabla1[[#This Row],[SERVICIO]]="CONTROLADO",12,IF(Tabla1[[#This Row],[SERVICIO]]="RÁPIDO",3.75,IF(Tabla1[[#This Row],[SERVICIO]]="NORMAL",2.5,))))</f>
        <v>3</v>
      </c>
      <c r="R1902">
        <f>IF(Tabla1[[#This Row],[SERVICIO]]="COMIDA",3.5,IF(Tabla1[[#This Row],[SERVICIO]]="CONTROLADO",8,IF(Tabla1[[#This Row],[SERVICIO]]="RÁPIDO",4.5,IF(Tabla1[[#This Row],[SERVICIO]]="NORMAL",3,))))</f>
        <v>3.5</v>
      </c>
      <c r="S1902">
        <f>IF(Tabla1[[#This Row],[SERVICIO]]="COMIDA",0.75,IF(Tabla1[[#This Row],[SERVICIO]]="CONTROLADO",2.65,IF(Tabla1[[#This Row],[SERVICIO]]="RÁPIDO",0.55,IF(Tabla1[[#This Row],[SERVICIO]]="NORMAL",1.2,))))</f>
        <v>0.75</v>
      </c>
      <c r="T1902" s="2">
        <f>IF(Tabla1[[#This Row],[KILOMETROS ADICIONALES]]=0,Tabla1[[#This Row],[KILOMETROS]]*Tabla1[[#This Row],[COSTO NORMAL]],Tabla1[[#This Row],[COSTO NORMAL]]*Tabla1[[#This Row],[KILOMETROS HASTA]])</f>
        <v>10.5</v>
      </c>
      <c r="U1902" s="2">
        <f>Tabla1[[#This Row],[KILOMETROS ADICIONALES]]*Tabla1[[#This Row],[COSTO ADICIONAL]]</f>
        <v>8.3999999999999986</v>
      </c>
      <c r="V1902">
        <v>76.81</v>
      </c>
      <c r="W1902" s="2">
        <f>Tabla1[[#This Row],[COSTO NORMAL2]]+Tabla1[[#This Row],[COSTO ADICIONAL2]]</f>
        <v>18.899999999999999</v>
      </c>
    </row>
    <row r="1903" spans="1:23" x14ac:dyDescent="0.25">
      <c r="A1903" t="s">
        <v>2276</v>
      </c>
      <c r="B1903" t="s">
        <v>3126</v>
      </c>
      <c r="C1903" t="s">
        <v>10994</v>
      </c>
      <c r="D1903" t="s">
        <v>13</v>
      </c>
      <c r="E1903" t="s">
        <v>14847</v>
      </c>
      <c r="F1903" t="s">
        <v>14</v>
      </c>
      <c r="G1903" t="s">
        <v>15</v>
      </c>
      <c r="H1903" t="s">
        <v>2276</v>
      </c>
      <c r="I1903" t="s">
        <v>3127</v>
      </c>
      <c r="J1903" t="str">
        <f>MID(Tabla1[[#This Row],[HORA2]],1,2)</f>
        <v>15</v>
      </c>
      <c r="K1903" t="s">
        <v>19</v>
      </c>
      <c r="L1903" t="s">
        <v>20</v>
      </c>
      <c r="M1903" t="s">
        <v>14867</v>
      </c>
      <c r="N1903" t="s">
        <v>22</v>
      </c>
      <c r="O1903">
        <v>12.28</v>
      </c>
      <c r="P19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9.2799999999999994</v>
      </c>
      <c r="Q1903">
        <f>IF(Tabla1[[#This Row],[SERVICIO]]="COMIDA",3,IF(Tabla1[[#This Row],[SERVICIO]]="CONTROLADO",12,IF(Tabla1[[#This Row],[SERVICIO]]="RÁPIDO",3.75,IF(Tabla1[[#This Row],[SERVICIO]]="NORMAL",2.5,))))</f>
        <v>3</v>
      </c>
      <c r="R1903">
        <f>IF(Tabla1[[#This Row],[SERVICIO]]="COMIDA",3.5,IF(Tabla1[[#This Row],[SERVICIO]]="CONTROLADO",8,IF(Tabla1[[#This Row],[SERVICIO]]="RÁPIDO",4.5,IF(Tabla1[[#This Row],[SERVICIO]]="NORMAL",3,))))</f>
        <v>3.5</v>
      </c>
      <c r="S1903">
        <f>IF(Tabla1[[#This Row],[SERVICIO]]="COMIDA",0.75,IF(Tabla1[[#This Row],[SERVICIO]]="CONTROLADO",2.65,IF(Tabla1[[#This Row],[SERVICIO]]="RÁPIDO",0.55,IF(Tabla1[[#This Row],[SERVICIO]]="NORMAL",1.2,))))</f>
        <v>0.75</v>
      </c>
      <c r="T1903" s="2">
        <f>IF(Tabla1[[#This Row],[KILOMETROS ADICIONALES]]=0,Tabla1[[#This Row],[KILOMETROS]]*Tabla1[[#This Row],[COSTO NORMAL]],Tabla1[[#This Row],[COSTO NORMAL]]*Tabla1[[#This Row],[KILOMETROS HASTA]])</f>
        <v>10.5</v>
      </c>
      <c r="U1903" s="2">
        <f>Tabla1[[#This Row],[KILOMETROS ADICIONALES]]*Tabla1[[#This Row],[COSTO ADICIONAL]]</f>
        <v>6.9599999999999991</v>
      </c>
      <c r="V1903">
        <v>203.34</v>
      </c>
      <c r="W1903" s="2">
        <f>Tabla1[[#This Row],[COSTO NORMAL2]]+Tabla1[[#This Row],[COSTO ADICIONAL2]]</f>
        <v>17.46</v>
      </c>
    </row>
    <row r="1904" spans="1:23" x14ac:dyDescent="0.25">
      <c r="A1904" t="s">
        <v>2276</v>
      </c>
      <c r="B1904" t="s">
        <v>3128</v>
      </c>
      <c r="C1904" t="s">
        <v>10995</v>
      </c>
      <c r="D1904" t="s">
        <v>13</v>
      </c>
      <c r="E1904" t="s">
        <v>14847</v>
      </c>
      <c r="F1904" t="s">
        <v>14</v>
      </c>
      <c r="G1904" t="s">
        <v>15</v>
      </c>
      <c r="H1904" t="s">
        <v>2276</v>
      </c>
      <c r="I1904" t="s">
        <v>2649</v>
      </c>
      <c r="J1904" t="str">
        <f>MID(Tabla1[[#This Row],[HORA2]],1,2)</f>
        <v>15</v>
      </c>
      <c r="K1904" t="s">
        <v>19</v>
      </c>
      <c r="L1904" t="s">
        <v>20</v>
      </c>
      <c r="M1904" t="s">
        <v>14867</v>
      </c>
      <c r="N1904" t="s">
        <v>22</v>
      </c>
      <c r="O1904">
        <v>16.71</v>
      </c>
      <c r="P19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</v>
      </c>
      <c r="Q1904">
        <f>IF(Tabla1[[#This Row],[SERVICIO]]="COMIDA",3,IF(Tabla1[[#This Row],[SERVICIO]]="CONTROLADO",12,IF(Tabla1[[#This Row],[SERVICIO]]="RÁPIDO",3.75,IF(Tabla1[[#This Row],[SERVICIO]]="NORMAL",2.5,))))</f>
        <v>3</v>
      </c>
      <c r="R1904">
        <f>IF(Tabla1[[#This Row],[SERVICIO]]="COMIDA",3.5,IF(Tabla1[[#This Row],[SERVICIO]]="CONTROLADO",8,IF(Tabla1[[#This Row],[SERVICIO]]="RÁPIDO",4.5,IF(Tabla1[[#This Row],[SERVICIO]]="NORMAL",3,))))</f>
        <v>3.5</v>
      </c>
      <c r="S1904">
        <f>IF(Tabla1[[#This Row],[SERVICIO]]="COMIDA",0.75,IF(Tabla1[[#This Row],[SERVICIO]]="CONTROLADO",2.65,IF(Tabla1[[#This Row],[SERVICIO]]="RÁPIDO",0.55,IF(Tabla1[[#This Row],[SERVICIO]]="NORMAL",1.2,))))</f>
        <v>0.75</v>
      </c>
      <c r="T1904" s="2">
        <f>IF(Tabla1[[#This Row],[KILOMETROS ADICIONALES]]=0,Tabla1[[#This Row],[KILOMETROS]]*Tabla1[[#This Row],[COSTO NORMAL]],Tabla1[[#This Row],[COSTO NORMAL]]*Tabla1[[#This Row],[KILOMETROS HASTA]])</f>
        <v>10.5</v>
      </c>
      <c r="U1904" s="2">
        <f>Tabla1[[#This Row],[KILOMETROS ADICIONALES]]*Tabla1[[#This Row],[COSTO ADICIONAL]]</f>
        <v>10.282500000000001</v>
      </c>
      <c r="V1904">
        <v>46.22</v>
      </c>
      <c r="W1904" s="2">
        <f>Tabla1[[#This Row],[COSTO NORMAL2]]+Tabla1[[#This Row],[COSTO ADICIONAL2]]</f>
        <v>20.782499999999999</v>
      </c>
    </row>
    <row r="1905" spans="1:23" x14ac:dyDescent="0.25">
      <c r="A1905" t="s">
        <v>2276</v>
      </c>
      <c r="B1905" t="s">
        <v>3129</v>
      </c>
      <c r="C1905" t="s">
        <v>10996</v>
      </c>
      <c r="D1905" t="s">
        <v>13</v>
      </c>
      <c r="E1905" t="s">
        <v>14847</v>
      </c>
      <c r="F1905" t="s">
        <v>14</v>
      </c>
      <c r="G1905" t="s">
        <v>15</v>
      </c>
      <c r="H1905" t="s">
        <v>2276</v>
      </c>
      <c r="I1905" t="s">
        <v>3130</v>
      </c>
      <c r="J1905" t="str">
        <f>MID(Tabla1[[#This Row],[HORA2]],1,2)</f>
        <v>16</v>
      </c>
      <c r="K1905" t="s">
        <v>19</v>
      </c>
      <c r="L1905" t="s">
        <v>35</v>
      </c>
      <c r="M1905" t="s">
        <v>14867</v>
      </c>
      <c r="N1905" t="s">
        <v>22</v>
      </c>
      <c r="O1905">
        <v>12.47</v>
      </c>
      <c r="P19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9.4700000000000006</v>
      </c>
      <c r="Q1905">
        <f>IF(Tabla1[[#This Row],[SERVICIO]]="COMIDA",3,IF(Tabla1[[#This Row],[SERVICIO]]="CONTROLADO",12,IF(Tabla1[[#This Row],[SERVICIO]]="RÁPIDO",3.75,IF(Tabla1[[#This Row],[SERVICIO]]="NORMAL",2.5,))))</f>
        <v>3</v>
      </c>
      <c r="R1905">
        <f>IF(Tabla1[[#This Row],[SERVICIO]]="COMIDA",3.5,IF(Tabla1[[#This Row],[SERVICIO]]="CONTROLADO",8,IF(Tabla1[[#This Row],[SERVICIO]]="RÁPIDO",4.5,IF(Tabla1[[#This Row],[SERVICIO]]="NORMAL",3,))))</f>
        <v>3.5</v>
      </c>
      <c r="S1905">
        <f>IF(Tabla1[[#This Row],[SERVICIO]]="COMIDA",0.75,IF(Tabla1[[#This Row],[SERVICIO]]="CONTROLADO",2.65,IF(Tabla1[[#This Row],[SERVICIO]]="RÁPIDO",0.55,IF(Tabla1[[#This Row],[SERVICIO]]="NORMAL",1.2,))))</f>
        <v>0.75</v>
      </c>
      <c r="T1905" s="2">
        <f>IF(Tabla1[[#This Row],[KILOMETROS ADICIONALES]]=0,Tabla1[[#This Row],[KILOMETROS]]*Tabla1[[#This Row],[COSTO NORMAL]],Tabla1[[#This Row],[COSTO NORMAL]]*Tabla1[[#This Row],[KILOMETROS HASTA]])</f>
        <v>10.5</v>
      </c>
      <c r="U1905" s="2">
        <f>Tabla1[[#This Row],[KILOMETROS ADICIONALES]]*Tabla1[[#This Row],[COSTO ADICIONAL]]</f>
        <v>7.1025000000000009</v>
      </c>
      <c r="V1905">
        <v>128.79</v>
      </c>
      <c r="W1905" s="2">
        <f>Tabla1[[#This Row],[COSTO NORMAL2]]+Tabla1[[#This Row],[COSTO ADICIONAL2]]</f>
        <v>17.602499999999999</v>
      </c>
    </row>
    <row r="1906" spans="1:23" x14ac:dyDescent="0.25">
      <c r="A1906" t="s">
        <v>2276</v>
      </c>
      <c r="B1906" t="s">
        <v>3131</v>
      </c>
      <c r="C1906" t="s">
        <v>10997</v>
      </c>
      <c r="D1906" t="s">
        <v>13</v>
      </c>
      <c r="E1906" t="s">
        <v>14847</v>
      </c>
      <c r="F1906" t="s">
        <v>14</v>
      </c>
      <c r="G1906" t="s">
        <v>15</v>
      </c>
      <c r="H1906" t="s">
        <v>2276</v>
      </c>
      <c r="I1906" t="s">
        <v>3132</v>
      </c>
      <c r="J1906" t="str">
        <f>MID(Tabla1[[#This Row],[HORA2]],1,2)</f>
        <v>15</v>
      </c>
      <c r="K1906" t="s">
        <v>19</v>
      </c>
      <c r="L1906" t="s">
        <v>35</v>
      </c>
      <c r="M1906" t="s">
        <v>14867</v>
      </c>
      <c r="N1906" t="s">
        <v>22</v>
      </c>
      <c r="O1906">
        <v>1.87</v>
      </c>
      <c r="P19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06">
        <f>IF(Tabla1[[#This Row],[SERVICIO]]="COMIDA",3,IF(Tabla1[[#This Row],[SERVICIO]]="CONTROLADO",12,IF(Tabla1[[#This Row],[SERVICIO]]="RÁPIDO",3.75,IF(Tabla1[[#This Row],[SERVICIO]]="NORMAL",2.5,))))</f>
        <v>3</v>
      </c>
      <c r="R1906">
        <f>IF(Tabla1[[#This Row],[SERVICIO]]="COMIDA",3.5,IF(Tabla1[[#This Row],[SERVICIO]]="CONTROLADO",8,IF(Tabla1[[#This Row],[SERVICIO]]="RÁPIDO",4.5,IF(Tabla1[[#This Row],[SERVICIO]]="NORMAL",3,))))</f>
        <v>3.5</v>
      </c>
      <c r="S1906">
        <f>IF(Tabla1[[#This Row],[SERVICIO]]="COMIDA",0.75,IF(Tabla1[[#This Row],[SERVICIO]]="CONTROLADO",2.65,IF(Tabla1[[#This Row],[SERVICIO]]="RÁPIDO",0.55,IF(Tabla1[[#This Row],[SERVICIO]]="NORMAL",1.2,))))</f>
        <v>0.75</v>
      </c>
      <c r="T1906" s="2">
        <f>IF(Tabla1[[#This Row],[KILOMETROS ADICIONALES]]=0,Tabla1[[#This Row],[KILOMETROS]]*Tabla1[[#This Row],[COSTO NORMAL]],Tabla1[[#This Row],[COSTO NORMAL]]*Tabla1[[#This Row],[KILOMETROS HASTA]])</f>
        <v>6.5449999999999999</v>
      </c>
      <c r="U1906" s="2">
        <f>Tabla1[[#This Row],[KILOMETROS ADICIONALES]]*Tabla1[[#This Row],[COSTO ADICIONAL]]</f>
        <v>0</v>
      </c>
      <c r="V1906">
        <v>199.85</v>
      </c>
      <c r="W1906" s="2">
        <f>Tabla1[[#This Row],[COSTO NORMAL2]]+Tabla1[[#This Row],[COSTO ADICIONAL2]]</f>
        <v>6.5449999999999999</v>
      </c>
    </row>
    <row r="1907" spans="1:23" x14ac:dyDescent="0.25">
      <c r="A1907" t="s">
        <v>2276</v>
      </c>
      <c r="B1907" t="s">
        <v>3133</v>
      </c>
      <c r="C1907" t="s">
        <v>10998</v>
      </c>
      <c r="D1907" t="s">
        <v>13</v>
      </c>
      <c r="E1907" t="s">
        <v>14847</v>
      </c>
      <c r="F1907" t="s">
        <v>14</v>
      </c>
      <c r="G1907" t="s">
        <v>15</v>
      </c>
      <c r="H1907" t="s">
        <v>2276</v>
      </c>
      <c r="I1907" t="s">
        <v>3134</v>
      </c>
      <c r="J1907" t="str">
        <f>MID(Tabla1[[#This Row],[HORA2]],1,2)</f>
        <v>18</v>
      </c>
      <c r="K1907" t="s">
        <v>19</v>
      </c>
      <c r="L1907" t="s">
        <v>20</v>
      </c>
      <c r="M1907" t="s">
        <v>14867</v>
      </c>
      <c r="N1907" t="s">
        <v>22</v>
      </c>
      <c r="O1907">
        <v>1.42</v>
      </c>
      <c r="P19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07">
        <f>IF(Tabla1[[#This Row],[SERVICIO]]="COMIDA",3,IF(Tabla1[[#This Row],[SERVICIO]]="CONTROLADO",12,IF(Tabla1[[#This Row],[SERVICIO]]="RÁPIDO",3.75,IF(Tabla1[[#This Row],[SERVICIO]]="NORMAL",2.5,))))</f>
        <v>3</v>
      </c>
      <c r="R1907">
        <f>IF(Tabla1[[#This Row],[SERVICIO]]="COMIDA",3.5,IF(Tabla1[[#This Row],[SERVICIO]]="CONTROLADO",8,IF(Tabla1[[#This Row],[SERVICIO]]="RÁPIDO",4.5,IF(Tabla1[[#This Row],[SERVICIO]]="NORMAL",3,))))</f>
        <v>3.5</v>
      </c>
      <c r="S1907">
        <f>IF(Tabla1[[#This Row],[SERVICIO]]="COMIDA",0.75,IF(Tabla1[[#This Row],[SERVICIO]]="CONTROLADO",2.65,IF(Tabla1[[#This Row],[SERVICIO]]="RÁPIDO",0.55,IF(Tabla1[[#This Row],[SERVICIO]]="NORMAL",1.2,))))</f>
        <v>0.75</v>
      </c>
      <c r="T1907" s="2">
        <f>IF(Tabla1[[#This Row],[KILOMETROS ADICIONALES]]=0,Tabla1[[#This Row],[KILOMETROS]]*Tabla1[[#This Row],[COSTO NORMAL]],Tabla1[[#This Row],[COSTO NORMAL]]*Tabla1[[#This Row],[KILOMETROS HASTA]])</f>
        <v>4.97</v>
      </c>
      <c r="U1907" s="2">
        <f>Tabla1[[#This Row],[KILOMETROS ADICIONALES]]*Tabla1[[#This Row],[COSTO ADICIONAL]]</f>
        <v>0</v>
      </c>
      <c r="V1907">
        <v>190.96</v>
      </c>
      <c r="W1907" s="2">
        <f>Tabla1[[#This Row],[COSTO NORMAL2]]+Tabla1[[#This Row],[COSTO ADICIONAL2]]</f>
        <v>4.97</v>
      </c>
    </row>
    <row r="1908" spans="1:23" x14ac:dyDescent="0.25">
      <c r="A1908" t="s">
        <v>2276</v>
      </c>
      <c r="B1908" t="s">
        <v>3135</v>
      </c>
      <c r="C1908" t="s">
        <v>10999</v>
      </c>
      <c r="D1908" t="s">
        <v>13</v>
      </c>
      <c r="E1908" t="s">
        <v>14847</v>
      </c>
      <c r="F1908" t="s">
        <v>14</v>
      </c>
      <c r="G1908" t="s">
        <v>15</v>
      </c>
      <c r="H1908" t="s">
        <v>2276</v>
      </c>
      <c r="I1908" t="s">
        <v>3136</v>
      </c>
      <c r="J1908" t="str">
        <f>MID(Tabla1[[#This Row],[HORA2]],1,2)</f>
        <v>18</v>
      </c>
      <c r="K1908" t="s">
        <v>19</v>
      </c>
      <c r="L1908" t="s">
        <v>20</v>
      </c>
      <c r="M1908" t="s">
        <v>14867</v>
      </c>
      <c r="N1908" t="s">
        <v>22</v>
      </c>
      <c r="O1908">
        <v>7.74</v>
      </c>
      <c r="P19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4.74</v>
      </c>
      <c r="Q1908">
        <f>IF(Tabla1[[#This Row],[SERVICIO]]="COMIDA",3,IF(Tabla1[[#This Row],[SERVICIO]]="CONTROLADO",12,IF(Tabla1[[#This Row],[SERVICIO]]="RÁPIDO",3.75,IF(Tabla1[[#This Row],[SERVICIO]]="NORMAL",2.5,))))</f>
        <v>3</v>
      </c>
      <c r="R1908">
        <f>IF(Tabla1[[#This Row],[SERVICIO]]="COMIDA",3.5,IF(Tabla1[[#This Row],[SERVICIO]]="CONTROLADO",8,IF(Tabla1[[#This Row],[SERVICIO]]="RÁPIDO",4.5,IF(Tabla1[[#This Row],[SERVICIO]]="NORMAL",3,))))</f>
        <v>3.5</v>
      </c>
      <c r="S1908">
        <f>IF(Tabla1[[#This Row],[SERVICIO]]="COMIDA",0.75,IF(Tabla1[[#This Row],[SERVICIO]]="CONTROLADO",2.65,IF(Tabla1[[#This Row],[SERVICIO]]="RÁPIDO",0.55,IF(Tabla1[[#This Row],[SERVICIO]]="NORMAL",1.2,))))</f>
        <v>0.75</v>
      </c>
      <c r="T1908" s="2">
        <f>IF(Tabla1[[#This Row],[KILOMETROS ADICIONALES]]=0,Tabla1[[#This Row],[KILOMETROS]]*Tabla1[[#This Row],[COSTO NORMAL]],Tabla1[[#This Row],[COSTO NORMAL]]*Tabla1[[#This Row],[KILOMETROS HASTA]])</f>
        <v>10.5</v>
      </c>
      <c r="U1908" s="2">
        <f>Tabla1[[#This Row],[KILOMETROS ADICIONALES]]*Tabla1[[#This Row],[COSTO ADICIONAL]]</f>
        <v>3.5550000000000002</v>
      </c>
      <c r="V1908">
        <v>68.650000000000006</v>
      </c>
      <c r="W1908" s="2">
        <f>Tabla1[[#This Row],[COSTO NORMAL2]]+Tabla1[[#This Row],[COSTO ADICIONAL2]]</f>
        <v>14.055</v>
      </c>
    </row>
    <row r="1909" spans="1:23" x14ac:dyDescent="0.25">
      <c r="A1909" t="s">
        <v>2276</v>
      </c>
      <c r="B1909" t="s">
        <v>3137</v>
      </c>
      <c r="C1909" t="s">
        <v>11000</v>
      </c>
      <c r="D1909" t="s">
        <v>13</v>
      </c>
      <c r="E1909" t="s">
        <v>14845</v>
      </c>
      <c r="F1909" t="s">
        <v>14</v>
      </c>
      <c r="G1909" t="s">
        <v>15</v>
      </c>
      <c r="H1909" t="s">
        <v>2276</v>
      </c>
      <c r="I1909" t="s">
        <v>3138</v>
      </c>
      <c r="J1909" t="str">
        <f>MID(Tabla1[[#This Row],[HORA2]],1,2)</f>
        <v>16</v>
      </c>
      <c r="K1909" t="s">
        <v>35</v>
      </c>
      <c r="L1909" t="s">
        <v>125</v>
      </c>
      <c r="M1909" t="s">
        <v>14867</v>
      </c>
      <c r="N1909" t="s">
        <v>22</v>
      </c>
      <c r="O1909">
        <v>10.029999999999999</v>
      </c>
      <c r="P19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6.2799999999999994</v>
      </c>
      <c r="Q1909">
        <f>IF(Tabla1[[#This Row],[SERVICIO]]="COMIDA",3,IF(Tabla1[[#This Row],[SERVICIO]]="CONTROLADO",12,IF(Tabla1[[#This Row],[SERVICIO]]="RÁPIDO",3.75,IF(Tabla1[[#This Row],[SERVICIO]]="NORMAL",2.5,))))</f>
        <v>3.75</v>
      </c>
      <c r="R1909">
        <f>IF(Tabla1[[#This Row],[SERVICIO]]="COMIDA",3.5,IF(Tabla1[[#This Row],[SERVICIO]]="CONTROLADO",8,IF(Tabla1[[#This Row],[SERVICIO]]="RÁPIDO",4.5,IF(Tabla1[[#This Row],[SERVICIO]]="NORMAL",3,))))</f>
        <v>4.5</v>
      </c>
      <c r="S19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09" s="2">
        <f>IF(Tabla1[[#This Row],[KILOMETROS ADICIONALES]]=0,Tabla1[[#This Row],[KILOMETROS]]*Tabla1[[#This Row],[COSTO NORMAL]],Tabla1[[#This Row],[COSTO NORMAL]]*Tabla1[[#This Row],[KILOMETROS HASTA]])</f>
        <v>16.875</v>
      </c>
      <c r="U1909" s="2">
        <f>Tabla1[[#This Row],[KILOMETROS ADICIONALES]]*Tabla1[[#This Row],[COSTO ADICIONAL]]</f>
        <v>3.4539999999999997</v>
      </c>
      <c r="V1909">
        <v>9.08</v>
      </c>
      <c r="W1909" s="2">
        <f>Tabla1[[#This Row],[COSTO NORMAL2]]+Tabla1[[#This Row],[COSTO ADICIONAL2]]</f>
        <v>20.329000000000001</v>
      </c>
    </row>
    <row r="1910" spans="1:23" x14ac:dyDescent="0.25">
      <c r="A1910" t="s">
        <v>2276</v>
      </c>
      <c r="B1910" t="s">
        <v>1473</v>
      </c>
      <c r="C1910" t="s">
        <v>11001</v>
      </c>
      <c r="D1910" t="s">
        <v>13</v>
      </c>
      <c r="E1910" t="s">
        <v>14845</v>
      </c>
      <c r="F1910" t="s">
        <v>14</v>
      </c>
      <c r="G1910" t="s">
        <v>15</v>
      </c>
      <c r="H1910" t="s">
        <v>2276</v>
      </c>
      <c r="I1910" t="s">
        <v>3139</v>
      </c>
      <c r="J1910" t="str">
        <f>MID(Tabla1[[#This Row],[HORA2]],1,2)</f>
        <v>18</v>
      </c>
      <c r="K1910" t="s">
        <v>94</v>
      </c>
      <c r="L1910" t="s">
        <v>27</v>
      </c>
      <c r="M1910" t="s">
        <v>14867</v>
      </c>
      <c r="N1910" t="s">
        <v>22</v>
      </c>
      <c r="O1910">
        <v>20.47</v>
      </c>
      <c r="P19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16.72</v>
      </c>
      <c r="Q1910">
        <f>IF(Tabla1[[#This Row],[SERVICIO]]="COMIDA",3,IF(Tabla1[[#This Row],[SERVICIO]]="CONTROLADO",12,IF(Tabla1[[#This Row],[SERVICIO]]="RÁPIDO",3.75,IF(Tabla1[[#This Row],[SERVICIO]]="NORMAL",2.5,))))</f>
        <v>3.75</v>
      </c>
      <c r="R1910">
        <f>IF(Tabla1[[#This Row],[SERVICIO]]="COMIDA",3.5,IF(Tabla1[[#This Row],[SERVICIO]]="CONTROLADO",8,IF(Tabla1[[#This Row],[SERVICIO]]="RÁPIDO",4.5,IF(Tabla1[[#This Row],[SERVICIO]]="NORMAL",3,))))</f>
        <v>4.5</v>
      </c>
      <c r="S19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10" s="2">
        <f>IF(Tabla1[[#This Row],[KILOMETROS ADICIONALES]]=0,Tabla1[[#This Row],[KILOMETROS]]*Tabla1[[#This Row],[COSTO NORMAL]],Tabla1[[#This Row],[COSTO NORMAL]]*Tabla1[[#This Row],[KILOMETROS HASTA]])</f>
        <v>16.875</v>
      </c>
      <c r="U1910" s="2">
        <f>Tabla1[[#This Row],[KILOMETROS ADICIONALES]]*Tabla1[[#This Row],[COSTO ADICIONAL]]</f>
        <v>9.1959999999999997</v>
      </c>
      <c r="V1910">
        <v>152.03</v>
      </c>
      <c r="W1910" s="2">
        <f>Tabla1[[#This Row],[COSTO NORMAL2]]+Tabla1[[#This Row],[COSTO ADICIONAL2]]</f>
        <v>26.070999999999998</v>
      </c>
    </row>
    <row r="1911" spans="1:23" x14ac:dyDescent="0.25">
      <c r="A1911" t="s">
        <v>2276</v>
      </c>
      <c r="B1911" t="s">
        <v>3140</v>
      </c>
      <c r="C1911" t="s">
        <v>11002</v>
      </c>
      <c r="D1911" t="s">
        <v>13</v>
      </c>
      <c r="E1911" t="s">
        <v>14847</v>
      </c>
      <c r="F1911" t="s">
        <v>14</v>
      </c>
      <c r="G1911" t="s">
        <v>15</v>
      </c>
      <c r="H1911" t="s">
        <v>2276</v>
      </c>
      <c r="I1911" t="s">
        <v>3141</v>
      </c>
      <c r="J1911" t="str">
        <f>MID(Tabla1[[#This Row],[HORA2]],1,2)</f>
        <v>15</v>
      </c>
      <c r="K1911" t="s">
        <v>43</v>
      </c>
      <c r="L1911" t="s">
        <v>61</v>
      </c>
      <c r="M1911" t="s">
        <v>14867</v>
      </c>
      <c r="N1911" t="s">
        <v>22</v>
      </c>
      <c r="O1911">
        <v>9.86</v>
      </c>
      <c r="P19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6.8599999999999994</v>
      </c>
      <c r="Q1911">
        <f>IF(Tabla1[[#This Row],[SERVICIO]]="COMIDA",3,IF(Tabla1[[#This Row],[SERVICIO]]="CONTROLADO",12,IF(Tabla1[[#This Row],[SERVICIO]]="RÁPIDO",3.75,IF(Tabla1[[#This Row],[SERVICIO]]="NORMAL",2.5,))))</f>
        <v>3</v>
      </c>
      <c r="R1911">
        <f>IF(Tabla1[[#This Row],[SERVICIO]]="COMIDA",3.5,IF(Tabla1[[#This Row],[SERVICIO]]="CONTROLADO",8,IF(Tabla1[[#This Row],[SERVICIO]]="RÁPIDO",4.5,IF(Tabla1[[#This Row],[SERVICIO]]="NORMAL",3,))))</f>
        <v>3.5</v>
      </c>
      <c r="S1911">
        <f>IF(Tabla1[[#This Row],[SERVICIO]]="COMIDA",0.75,IF(Tabla1[[#This Row],[SERVICIO]]="CONTROLADO",2.65,IF(Tabla1[[#This Row],[SERVICIO]]="RÁPIDO",0.55,IF(Tabla1[[#This Row],[SERVICIO]]="NORMAL",1.2,))))</f>
        <v>0.75</v>
      </c>
      <c r="T1911" s="2">
        <f>IF(Tabla1[[#This Row],[KILOMETROS ADICIONALES]]=0,Tabla1[[#This Row],[KILOMETROS]]*Tabla1[[#This Row],[COSTO NORMAL]],Tabla1[[#This Row],[COSTO NORMAL]]*Tabla1[[#This Row],[KILOMETROS HASTA]])</f>
        <v>10.5</v>
      </c>
      <c r="U1911" s="2">
        <f>Tabla1[[#This Row],[KILOMETROS ADICIONALES]]*Tabla1[[#This Row],[COSTO ADICIONAL]]</f>
        <v>5.1449999999999996</v>
      </c>
      <c r="V1911">
        <v>78.75</v>
      </c>
      <c r="W1911" s="2">
        <f>Tabla1[[#This Row],[COSTO NORMAL2]]+Tabla1[[#This Row],[COSTO ADICIONAL2]]</f>
        <v>15.645</v>
      </c>
    </row>
    <row r="1912" spans="1:23" x14ac:dyDescent="0.25">
      <c r="A1912" t="s">
        <v>2276</v>
      </c>
      <c r="B1912" t="s">
        <v>3142</v>
      </c>
      <c r="C1912" t="s">
        <v>11003</v>
      </c>
      <c r="D1912" t="s">
        <v>13</v>
      </c>
      <c r="E1912" t="s">
        <v>14845</v>
      </c>
      <c r="F1912" t="s">
        <v>14</v>
      </c>
      <c r="G1912" t="s">
        <v>15</v>
      </c>
      <c r="H1912" t="s">
        <v>2276</v>
      </c>
      <c r="I1912" t="s">
        <v>3143</v>
      </c>
      <c r="J1912" t="str">
        <f>MID(Tabla1[[#This Row],[HORA2]],1,2)</f>
        <v>17</v>
      </c>
      <c r="K1912" t="s">
        <v>35</v>
      </c>
      <c r="L1912" t="s">
        <v>49</v>
      </c>
      <c r="M1912" t="s">
        <v>14867</v>
      </c>
      <c r="N1912" t="s">
        <v>22</v>
      </c>
      <c r="O1912">
        <v>3.65</v>
      </c>
      <c r="P19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12">
        <f>IF(Tabla1[[#This Row],[SERVICIO]]="COMIDA",3,IF(Tabla1[[#This Row],[SERVICIO]]="CONTROLADO",12,IF(Tabla1[[#This Row],[SERVICIO]]="RÁPIDO",3.75,IF(Tabla1[[#This Row],[SERVICIO]]="NORMAL",2.5,))))</f>
        <v>3.75</v>
      </c>
      <c r="R1912">
        <f>IF(Tabla1[[#This Row],[SERVICIO]]="COMIDA",3.5,IF(Tabla1[[#This Row],[SERVICIO]]="CONTROLADO",8,IF(Tabla1[[#This Row],[SERVICIO]]="RÁPIDO",4.5,IF(Tabla1[[#This Row],[SERVICIO]]="NORMAL",3,))))</f>
        <v>4.5</v>
      </c>
      <c r="S19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12" s="2">
        <f>IF(Tabla1[[#This Row],[KILOMETROS ADICIONALES]]=0,Tabla1[[#This Row],[KILOMETROS]]*Tabla1[[#This Row],[COSTO NORMAL]],Tabla1[[#This Row],[COSTO NORMAL]]*Tabla1[[#This Row],[KILOMETROS HASTA]])</f>
        <v>16.425000000000001</v>
      </c>
      <c r="U1912" s="2">
        <f>Tabla1[[#This Row],[KILOMETROS ADICIONALES]]*Tabla1[[#This Row],[COSTO ADICIONAL]]</f>
        <v>0</v>
      </c>
      <c r="V1912">
        <v>164.72</v>
      </c>
      <c r="W1912" s="2">
        <f>Tabla1[[#This Row],[COSTO NORMAL2]]+Tabla1[[#This Row],[COSTO ADICIONAL2]]</f>
        <v>16.425000000000001</v>
      </c>
    </row>
    <row r="1913" spans="1:23" x14ac:dyDescent="0.25">
      <c r="A1913" t="s">
        <v>2276</v>
      </c>
      <c r="B1913" t="s">
        <v>3144</v>
      </c>
      <c r="C1913" t="s">
        <v>11004</v>
      </c>
      <c r="D1913" t="s">
        <v>13</v>
      </c>
      <c r="E1913" t="s">
        <v>14845</v>
      </c>
      <c r="F1913" t="s">
        <v>14</v>
      </c>
      <c r="G1913" t="s">
        <v>15</v>
      </c>
      <c r="H1913" t="s">
        <v>2276</v>
      </c>
      <c r="I1913" t="s">
        <v>3145</v>
      </c>
      <c r="J1913" t="str">
        <f>MID(Tabla1[[#This Row],[HORA2]],1,2)</f>
        <v>16</v>
      </c>
      <c r="K1913" t="s">
        <v>44</v>
      </c>
      <c r="L1913" t="s">
        <v>20</v>
      </c>
      <c r="M1913" t="s">
        <v>14867</v>
      </c>
      <c r="N1913" t="s">
        <v>22</v>
      </c>
      <c r="O1913">
        <v>7.24</v>
      </c>
      <c r="P19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3.49</v>
      </c>
      <c r="Q1913">
        <f>IF(Tabla1[[#This Row],[SERVICIO]]="COMIDA",3,IF(Tabla1[[#This Row],[SERVICIO]]="CONTROLADO",12,IF(Tabla1[[#This Row],[SERVICIO]]="RÁPIDO",3.75,IF(Tabla1[[#This Row],[SERVICIO]]="NORMAL",2.5,))))</f>
        <v>3.75</v>
      </c>
      <c r="R1913">
        <f>IF(Tabla1[[#This Row],[SERVICIO]]="COMIDA",3.5,IF(Tabla1[[#This Row],[SERVICIO]]="CONTROLADO",8,IF(Tabla1[[#This Row],[SERVICIO]]="RÁPIDO",4.5,IF(Tabla1[[#This Row],[SERVICIO]]="NORMAL",3,))))</f>
        <v>4.5</v>
      </c>
      <c r="S19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13" s="2">
        <f>IF(Tabla1[[#This Row],[KILOMETROS ADICIONALES]]=0,Tabla1[[#This Row],[KILOMETROS]]*Tabla1[[#This Row],[COSTO NORMAL]],Tabla1[[#This Row],[COSTO NORMAL]]*Tabla1[[#This Row],[KILOMETROS HASTA]])</f>
        <v>16.875</v>
      </c>
      <c r="U1913" s="2">
        <f>Tabla1[[#This Row],[KILOMETROS ADICIONALES]]*Tabla1[[#This Row],[COSTO ADICIONAL]]</f>
        <v>1.9195000000000002</v>
      </c>
      <c r="V1913">
        <v>135.49</v>
      </c>
      <c r="W1913" s="2">
        <f>Tabla1[[#This Row],[COSTO NORMAL2]]+Tabla1[[#This Row],[COSTO ADICIONAL2]]</f>
        <v>18.794499999999999</v>
      </c>
    </row>
    <row r="1914" spans="1:23" x14ac:dyDescent="0.25">
      <c r="A1914" t="s">
        <v>2276</v>
      </c>
      <c r="B1914" t="s">
        <v>2400</v>
      </c>
      <c r="C1914" t="s">
        <v>11005</v>
      </c>
      <c r="D1914" t="s">
        <v>13</v>
      </c>
      <c r="E1914" t="s">
        <v>14847</v>
      </c>
      <c r="F1914" t="s">
        <v>14</v>
      </c>
      <c r="G1914" t="s">
        <v>15</v>
      </c>
      <c r="H1914" t="s">
        <v>2276</v>
      </c>
      <c r="I1914" t="s">
        <v>3146</v>
      </c>
      <c r="J1914" t="str">
        <f>MID(Tabla1[[#This Row],[HORA2]],1,2)</f>
        <v>16</v>
      </c>
      <c r="K1914" t="s">
        <v>19</v>
      </c>
      <c r="L1914" t="s">
        <v>90</v>
      </c>
      <c r="M1914" t="s">
        <v>14867</v>
      </c>
      <c r="N1914" t="s">
        <v>22</v>
      </c>
      <c r="O1914">
        <v>7.72</v>
      </c>
      <c r="P19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4.72</v>
      </c>
      <c r="Q1914">
        <f>IF(Tabla1[[#This Row],[SERVICIO]]="COMIDA",3,IF(Tabla1[[#This Row],[SERVICIO]]="CONTROLADO",12,IF(Tabla1[[#This Row],[SERVICIO]]="RÁPIDO",3.75,IF(Tabla1[[#This Row],[SERVICIO]]="NORMAL",2.5,))))</f>
        <v>3</v>
      </c>
      <c r="R1914">
        <f>IF(Tabla1[[#This Row],[SERVICIO]]="COMIDA",3.5,IF(Tabla1[[#This Row],[SERVICIO]]="CONTROLADO",8,IF(Tabla1[[#This Row],[SERVICIO]]="RÁPIDO",4.5,IF(Tabla1[[#This Row],[SERVICIO]]="NORMAL",3,))))</f>
        <v>3.5</v>
      </c>
      <c r="S1914">
        <f>IF(Tabla1[[#This Row],[SERVICIO]]="COMIDA",0.75,IF(Tabla1[[#This Row],[SERVICIO]]="CONTROLADO",2.65,IF(Tabla1[[#This Row],[SERVICIO]]="RÁPIDO",0.55,IF(Tabla1[[#This Row],[SERVICIO]]="NORMAL",1.2,))))</f>
        <v>0.75</v>
      </c>
      <c r="T1914" s="2">
        <f>IF(Tabla1[[#This Row],[KILOMETROS ADICIONALES]]=0,Tabla1[[#This Row],[KILOMETROS]]*Tabla1[[#This Row],[COSTO NORMAL]],Tabla1[[#This Row],[COSTO NORMAL]]*Tabla1[[#This Row],[KILOMETROS HASTA]])</f>
        <v>10.5</v>
      </c>
      <c r="U1914" s="2">
        <f>Tabla1[[#This Row],[KILOMETROS ADICIONALES]]*Tabla1[[#This Row],[COSTO ADICIONAL]]</f>
        <v>3.54</v>
      </c>
      <c r="V1914">
        <v>235.57</v>
      </c>
      <c r="W1914" s="2">
        <f>Tabla1[[#This Row],[COSTO NORMAL2]]+Tabla1[[#This Row],[COSTO ADICIONAL2]]</f>
        <v>14.04</v>
      </c>
    </row>
    <row r="1915" spans="1:23" x14ac:dyDescent="0.25">
      <c r="A1915" t="s">
        <v>2276</v>
      </c>
      <c r="B1915" t="s">
        <v>3147</v>
      </c>
      <c r="C1915" t="s">
        <v>11006</v>
      </c>
      <c r="D1915" t="s">
        <v>13</v>
      </c>
      <c r="E1915" t="s">
        <v>14845</v>
      </c>
      <c r="F1915" t="s">
        <v>14</v>
      </c>
      <c r="G1915" t="s">
        <v>15</v>
      </c>
      <c r="H1915" t="s">
        <v>2276</v>
      </c>
      <c r="I1915" t="s">
        <v>3148</v>
      </c>
      <c r="J1915" t="str">
        <f>MID(Tabla1[[#This Row],[HORA2]],1,2)</f>
        <v>17</v>
      </c>
      <c r="K1915" t="s">
        <v>96</v>
      </c>
      <c r="L1915" t="s">
        <v>96</v>
      </c>
      <c r="M1915" t="s">
        <v>14867</v>
      </c>
      <c r="N1915" t="s">
        <v>22</v>
      </c>
      <c r="O1915">
        <v>4.6899999999999995</v>
      </c>
      <c r="P19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0.9399999999999995</v>
      </c>
      <c r="Q1915">
        <f>IF(Tabla1[[#This Row],[SERVICIO]]="COMIDA",3,IF(Tabla1[[#This Row],[SERVICIO]]="CONTROLADO",12,IF(Tabla1[[#This Row],[SERVICIO]]="RÁPIDO",3.75,IF(Tabla1[[#This Row],[SERVICIO]]="NORMAL",2.5,))))</f>
        <v>3.75</v>
      </c>
      <c r="R1915">
        <f>IF(Tabla1[[#This Row],[SERVICIO]]="COMIDA",3.5,IF(Tabla1[[#This Row],[SERVICIO]]="CONTROLADO",8,IF(Tabla1[[#This Row],[SERVICIO]]="RÁPIDO",4.5,IF(Tabla1[[#This Row],[SERVICIO]]="NORMAL",3,))))</f>
        <v>4.5</v>
      </c>
      <c r="S19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15" s="2">
        <f>IF(Tabla1[[#This Row],[KILOMETROS ADICIONALES]]=0,Tabla1[[#This Row],[KILOMETROS]]*Tabla1[[#This Row],[COSTO NORMAL]],Tabla1[[#This Row],[COSTO NORMAL]]*Tabla1[[#This Row],[KILOMETROS HASTA]])</f>
        <v>16.875</v>
      </c>
      <c r="U1915" s="2">
        <f>Tabla1[[#This Row],[KILOMETROS ADICIONALES]]*Tabla1[[#This Row],[COSTO ADICIONAL]]</f>
        <v>0.51699999999999979</v>
      </c>
      <c r="V1915">
        <v>98.89</v>
      </c>
      <c r="W1915" s="2">
        <f>Tabla1[[#This Row],[COSTO NORMAL2]]+Tabla1[[#This Row],[COSTO ADICIONAL2]]</f>
        <v>17.391999999999999</v>
      </c>
    </row>
    <row r="1916" spans="1:23" x14ac:dyDescent="0.25">
      <c r="A1916" t="s">
        <v>2276</v>
      </c>
      <c r="B1916" t="s">
        <v>3149</v>
      </c>
      <c r="C1916" t="s">
        <v>11007</v>
      </c>
      <c r="D1916" t="s">
        <v>13</v>
      </c>
      <c r="E1916" t="s">
        <v>14845</v>
      </c>
      <c r="F1916" t="s">
        <v>14</v>
      </c>
      <c r="G1916" t="s">
        <v>15</v>
      </c>
      <c r="H1916" t="s">
        <v>2276</v>
      </c>
      <c r="I1916" t="s">
        <v>3150</v>
      </c>
      <c r="J1916" t="str">
        <f>MID(Tabla1[[#This Row],[HORA2]],1,2)</f>
        <v>19</v>
      </c>
      <c r="K1916" t="s">
        <v>26</v>
      </c>
      <c r="L1916" t="s">
        <v>102</v>
      </c>
      <c r="M1916" t="s">
        <v>14867</v>
      </c>
      <c r="N1916" t="s">
        <v>22</v>
      </c>
      <c r="O1916">
        <v>20.59</v>
      </c>
      <c r="P19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16.84</v>
      </c>
      <c r="Q1916">
        <f>IF(Tabla1[[#This Row],[SERVICIO]]="COMIDA",3,IF(Tabla1[[#This Row],[SERVICIO]]="CONTROLADO",12,IF(Tabla1[[#This Row],[SERVICIO]]="RÁPIDO",3.75,IF(Tabla1[[#This Row],[SERVICIO]]="NORMAL",2.5,))))</f>
        <v>3.75</v>
      </c>
      <c r="R1916">
        <f>IF(Tabla1[[#This Row],[SERVICIO]]="COMIDA",3.5,IF(Tabla1[[#This Row],[SERVICIO]]="CONTROLADO",8,IF(Tabla1[[#This Row],[SERVICIO]]="RÁPIDO",4.5,IF(Tabla1[[#This Row],[SERVICIO]]="NORMAL",3,))))</f>
        <v>4.5</v>
      </c>
      <c r="S19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16" s="2">
        <f>IF(Tabla1[[#This Row],[KILOMETROS ADICIONALES]]=0,Tabla1[[#This Row],[KILOMETROS]]*Tabla1[[#This Row],[COSTO NORMAL]],Tabla1[[#This Row],[COSTO NORMAL]]*Tabla1[[#This Row],[KILOMETROS HASTA]])</f>
        <v>16.875</v>
      </c>
      <c r="U1916" s="2">
        <f>Tabla1[[#This Row],[KILOMETROS ADICIONALES]]*Tabla1[[#This Row],[COSTO ADICIONAL]]</f>
        <v>9.2620000000000005</v>
      </c>
      <c r="V1916">
        <v>221.56</v>
      </c>
      <c r="W1916" s="2">
        <f>Tabla1[[#This Row],[COSTO NORMAL2]]+Tabla1[[#This Row],[COSTO ADICIONAL2]]</f>
        <v>26.137</v>
      </c>
    </row>
    <row r="1917" spans="1:23" x14ac:dyDescent="0.25">
      <c r="A1917" t="s">
        <v>2276</v>
      </c>
      <c r="B1917" t="s">
        <v>3151</v>
      </c>
      <c r="C1917" t="s">
        <v>11008</v>
      </c>
      <c r="D1917" t="s">
        <v>13</v>
      </c>
      <c r="E1917" t="s">
        <v>14847</v>
      </c>
      <c r="F1917" t="s">
        <v>295</v>
      </c>
      <c r="G1917" t="s">
        <v>15</v>
      </c>
      <c r="H1917" t="s">
        <v>2276</v>
      </c>
      <c r="I1917" t="s">
        <v>3152</v>
      </c>
      <c r="J1917" t="str">
        <f>MID(Tabla1[[#This Row],[HORA2]],1,2)</f>
        <v>18</v>
      </c>
      <c r="K1917" t="s">
        <v>43</v>
      </c>
      <c r="L1917" t="s">
        <v>65</v>
      </c>
      <c r="M1917" t="s">
        <v>14867</v>
      </c>
      <c r="N1917" t="s">
        <v>22</v>
      </c>
      <c r="O1917">
        <v>9.6300000000000008</v>
      </c>
      <c r="P19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6.6300000000000008</v>
      </c>
      <c r="Q1917">
        <f>IF(Tabla1[[#This Row],[SERVICIO]]="COMIDA",3,IF(Tabla1[[#This Row],[SERVICIO]]="CONTROLADO",12,IF(Tabla1[[#This Row],[SERVICIO]]="RÁPIDO",3.75,IF(Tabla1[[#This Row],[SERVICIO]]="NORMAL",2.5,))))</f>
        <v>3</v>
      </c>
      <c r="R1917">
        <f>IF(Tabla1[[#This Row],[SERVICIO]]="COMIDA",3.5,IF(Tabla1[[#This Row],[SERVICIO]]="CONTROLADO",8,IF(Tabla1[[#This Row],[SERVICIO]]="RÁPIDO",4.5,IF(Tabla1[[#This Row],[SERVICIO]]="NORMAL",3,))))</f>
        <v>3.5</v>
      </c>
      <c r="S1917">
        <f>IF(Tabla1[[#This Row],[SERVICIO]]="COMIDA",0.75,IF(Tabla1[[#This Row],[SERVICIO]]="CONTROLADO",2.65,IF(Tabla1[[#This Row],[SERVICIO]]="RÁPIDO",0.55,IF(Tabla1[[#This Row],[SERVICIO]]="NORMAL",1.2,))))</f>
        <v>0.75</v>
      </c>
      <c r="T1917" s="2">
        <f>IF(Tabla1[[#This Row],[KILOMETROS ADICIONALES]]=0,Tabla1[[#This Row],[KILOMETROS]]*Tabla1[[#This Row],[COSTO NORMAL]],Tabla1[[#This Row],[COSTO NORMAL]]*Tabla1[[#This Row],[KILOMETROS HASTA]])</f>
        <v>10.5</v>
      </c>
      <c r="U1917" s="2">
        <f>Tabla1[[#This Row],[KILOMETROS ADICIONALES]]*Tabla1[[#This Row],[COSTO ADICIONAL]]</f>
        <v>4.9725000000000001</v>
      </c>
      <c r="V1917">
        <v>168.51</v>
      </c>
      <c r="W1917" s="2">
        <f>Tabla1[[#This Row],[COSTO NORMAL2]]+Tabla1[[#This Row],[COSTO ADICIONAL2]]</f>
        <v>15.4725</v>
      </c>
    </row>
    <row r="1918" spans="1:23" x14ac:dyDescent="0.25">
      <c r="A1918" t="s">
        <v>2276</v>
      </c>
      <c r="B1918" t="s">
        <v>3153</v>
      </c>
      <c r="C1918" t="s">
        <v>11009</v>
      </c>
      <c r="D1918" t="s">
        <v>13</v>
      </c>
      <c r="E1918" t="s">
        <v>14845</v>
      </c>
      <c r="F1918" t="s">
        <v>14</v>
      </c>
      <c r="G1918" t="s">
        <v>69</v>
      </c>
      <c r="H1918" t="s">
        <v>2276</v>
      </c>
      <c r="I1918" t="s">
        <v>3154</v>
      </c>
      <c r="J1918" t="str">
        <f>MID(Tabla1[[#This Row],[HORA2]],1,2)</f>
        <v>20</v>
      </c>
      <c r="K1918" t="s">
        <v>43</v>
      </c>
      <c r="L1918" t="s">
        <v>19</v>
      </c>
      <c r="M1918" t="s">
        <v>14867</v>
      </c>
      <c r="N1918" t="s">
        <v>22</v>
      </c>
      <c r="O1918">
        <v>1.5899999999999999</v>
      </c>
      <c r="P19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18">
        <f>IF(Tabla1[[#This Row],[SERVICIO]]="COMIDA",3,IF(Tabla1[[#This Row],[SERVICIO]]="CONTROLADO",12,IF(Tabla1[[#This Row],[SERVICIO]]="RÁPIDO",3.75,IF(Tabla1[[#This Row],[SERVICIO]]="NORMAL",2.5,))))</f>
        <v>3.75</v>
      </c>
      <c r="R1918">
        <f>IF(Tabla1[[#This Row],[SERVICIO]]="COMIDA",3.5,IF(Tabla1[[#This Row],[SERVICIO]]="CONTROLADO",8,IF(Tabla1[[#This Row],[SERVICIO]]="RÁPIDO",4.5,IF(Tabla1[[#This Row],[SERVICIO]]="NORMAL",3,))))</f>
        <v>4.5</v>
      </c>
      <c r="S19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18" s="2">
        <f>IF(Tabla1[[#This Row],[KILOMETROS ADICIONALES]]=0,Tabla1[[#This Row],[KILOMETROS]]*Tabla1[[#This Row],[COSTO NORMAL]],Tabla1[[#This Row],[COSTO NORMAL]]*Tabla1[[#This Row],[KILOMETROS HASTA]])</f>
        <v>7.1549999999999994</v>
      </c>
      <c r="U1918" s="2">
        <f>Tabla1[[#This Row],[KILOMETROS ADICIONALES]]*Tabla1[[#This Row],[COSTO ADICIONAL]]</f>
        <v>0</v>
      </c>
      <c r="V1918">
        <v>72.849999999999994</v>
      </c>
      <c r="W1918" s="2">
        <f>Tabla1[[#This Row],[COSTO NORMAL2]]+Tabla1[[#This Row],[COSTO ADICIONAL2]]</f>
        <v>7.1549999999999994</v>
      </c>
    </row>
    <row r="1919" spans="1:23" x14ac:dyDescent="0.25">
      <c r="A1919" t="s">
        <v>2276</v>
      </c>
      <c r="B1919" t="s">
        <v>3153</v>
      </c>
      <c r="C1919" t="s">
        <v>11010</v>
      </c>
      <c r="D1919" t="s">
        <v>13</v>
      </c>
      <c r="E1919" t="s">
        <v>14844</v>
      </c>
      <c r="F1919" t="s">
        <v>14</v>
      </c>
      <c r="G1919" t="s">
        <v>15</v>
      </c>
      <c r="H1919" t="s">
        <v>785</v>
      </c>
      <c r="I1919" t="s">
        <v>3155</v>
      </c>
      <c r="J1919" t="str">
        <f>MID(Tabla1[[#This Row],[HORA2]],1,2)</f>
        <v>14</v>
      </c>
      <c r="K1919" t="s">
        <v>43</v>
      </c>
      <c r="L1919" t="s">
        <v>19</v>
      </c>
      <c r="M1919" t="s">
        <v>14867</v>
      </c>
      <c r="N1919" t="s">
        <v>22</v>
      </c>
      <c r="O1919">
        <v>9.8800000000000008</v>
      </c>
      <c r="P19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7.3800000000000008</v>
      </c>
      <c r="Q1919">
        <f>IF(Tabla1[[#This Row],[SERVICIO]]="COMIDA",3,IF(Tabla1[[#This Row],[SERVICIO]]="CONTROLADO",12,IF(Tabla1[[#This Row],[SERVICIO]]="RÁPIDO",3.75,IF(Tabla1[[#This Row],[SERVICIO]]="NORMAL",2.5,))))</f>
        <v>2.5</v>
      </c>
      <c r="R1919">
        <f>IF(Tabla1[[#This Row],[SERVICIO]]="COMIDA",3.5,IF(Tabla1[[#This Row],[SERVICIO]]="CONTROLADO",8,IF(Tabla1[[#This Row],[SERVICIO]]="RÁPIDO",4.5,IF(Tabla1[[#This Row],[SERVICIO]]="NORMAL",3,))))</f>
        <v>3</v>
      </c>
      <c r="S1919">
        <f>IF(Tabla1[[#This Row],[SERVICIO]]="COMIDA",0.75,IF(Tabla1[[#This Row],[SERVICIO]]="CONTROLADO",2.65,IF(Tabla1[[#This Row],[SERVICIO]]="RÁPIDO",0.55,IF(Tabla1[[#This Row],[SERVICIO]]="NORMAL",1.2,))))</f>
        <v>1.2</v>
      </c>
      <c r="T1919" s="2">
        <f>IF(Tabla1[[#This Row],[KILOMETROS ADICIONALES]]=0,Tabla1[[#This Row],[KILOMETROS]]*Tabla1[[#This Row],[COSTO NORMAL]],Tabla1[[#This Row],[COSTO NORMAL]]*Tabla1[[#This Row],[KILOMETROS HASTA]])</f>
        <v>7.5</v>
      </c>
      <c r="U1919" s="2">
        <f>Tabla1[[#This Row],[KILOMETROS ADICIONALES]]*Tabla1[[#This Row],[COSTO ADICIONAL]]</f>
        <v>8.8559999999999999</v>
      </c>
      <c r="V1919">
        <v>63.87</v>
      </c>
      <c r="W1919" s="2">
        <f>Tabla1[[#This Row],[COSTO NORMAL2]]+Tabla1[[#This Row],[COSTO ADICIONAL2]]</f>
        <v>16.356000000000002</v>
      </c>
    </row>
    <row r="1920" spans="1:23" x14ac:dyDescent="0.25">
      <c r="A1920" t="s">
        <v>2276</v>
      </c>
      <c r="B1920" t="s">
        <v>3156</v>
      </c>
      <c r="C1920" t="s">
        <v>11011</v>
      </c>
      <c r="D1920" t="s">
        <v>13</v>
      </c>
      <c r="E1920" t="s">
        <v>14847</v>
      </c>
      <c r="F1920" t="s">
        <v>14</v>
      </c>
      <c r="G1920" t="s">
        <v>15</v>
      </c>
      <c r="H1920" t="s">
        <v>2276</v>
      </c>
      <c r="I1920" t="s">
        <v>3157</v>
      </c>
      <c r="J1920" t="str">
        <f>MID(Tabla1[[#This Row],[HORA2]],1,2)</f>
        <v>18</v>
      </c>
      <c r="K1920" t="s">
        <v>19</v>
      </c>
      <c r="L1920" t="s">
        <v>94</v>
      </c>
      <c r="M1920" t="s">
        <v>14867</v>
      </c>
      <c r="N1920" t="s">
        <v>22</v>
      </c>
      <c r="O1920">
        <v>16.34</v>
      </c>
      <c r="P19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13.34</v>
      </c>
      <c r="Q1920">
        <f>IF(Tabla1[[#This Row],[SERVICIO]]="COMIDA",3,IF(Tabla1[[#This Row],[SERVICIO]]="CONTROLADO",12,IF(Tabla1[[#This Row],[SERVICIO]]="RÁPIDO",3.75,IF(Tabla1[[#This Row],[SERVICIO]]="NORMAL",2.5,))))</f>
        <v>3</v>
      </c>
      <c r="R1920">
        <f>IF(Tabla1[[#This Row],[SERVICIO]]="COMIDA",3.5,IF(Tabla1[[#This Row],[SERVICIO]]="CONTROLADO",8,IF(Tabla1[[#This Row],[SERVICIO]]="RÁPIDO",4.5,IF(Tabla1[[#This Row],[SERVICIO]]="NORMAL",3,))))</f>
        <v>3.5</v>
      </c>
      <c r="S1920">
        <f>IF(Tabla1[[#This Row],[SERVICIO]]="COMIDA",0.75,IF(Tabla1[[#This Row],[SERVICIO]]="CONTROLADO",2.65,IF(Tabla1[[#This Row],[SERVICIO]]="RÁPIDO",0.55,IF(Tabla1[[#This Row],[SERVICIO]]="NORMAL",1.2,))))</f>
        <v>0.75</v>
      </c>
      <c r="T1920" s="2">
        <f>IF(Tabla1[[#This Row],[KILOMETROS ADICIONALES]]=0,Tabla1[[#This Row],[KILOMETROS]]*Tabla1[[#This Row],[COSTO NORMAL]],Tabla1[[#This Row],[COSTO NORMAL]]*Tabla1[[#This Row],[KILOMETROS HASTA]])</f>
        <v>10.5</v>
      </c>
      <c r="U1920" s="2">
        <f>Tabla1[[#This Row],[KILOMETROS ADICIONALES]]*Tabla1[[#This Row],[COSTO ADICIONAL]]</f>
        <v>10.004999999999999</v>
      </c>
      <c r="V1920">
        <v>24.44</v>
      </c>
      <c r="W1920" s="2">
        <f>Tabla1[[#This Row],[COSTO NORMAL2]]+Tabla1[[#This Row],[COSTO ADICIONAL2]]</f>
        <v>20.504999999999999</v>
      </c>
    </row>
    <row r="1921" spans="1:23" x14ac:dyDescent="0.25">
      <c r="A1921" t="s">
        <v>2276</v>
      </c>
      <c r="B1921" t="s">
        <v>3158</v>
      </c>
      <c r="C1921" t="s">
        <v>11012</v>
      </c>
      <c r="D1921" t="s">
        <v>13</v>
      </c>
      <c r="E1921" t="s">
        <v>14847</v>
      </c>
      <c r="F1921" t="s">
        <v>14</v>
      </c>
      <c r="G1921" t="s">
        <v>15</v>
      </c>
      <c r="H1921" t="s">
        <v>2276</v>
      </c>
      <c r="I1921" t="s">
        <v>3159</v>
      </c>
      <c r="J1921" t="str">
        <f>MID(Tabla1[[#This Row],[HORA2]],1,2)</f>
        <v>17</v>
      </c>
      <c r="K1921" t="s">
        <v>19</v>
      </c>
      <c r="L1921" t="s">
        <v>57</v>
      </c>
      <c r="M1921" t="s">
        <v>14867</v>
      </c>
      <c r="N1921" t="s">
        <v>22</v>
      </c>
      <c r="O1921">
        <v>17.22</v>
      </c>
      <c r="P19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14.219999999999999</v>
      </c>
      <c r="Q1921">
        <f>IF(Tabla1[[#This Row],[SERVICIO]]="COMIDA",3,IF(Tabla1[[#This Row],[SERVICIO]]="CONTROLADO",12,IF(Tabla1[[#This Row],[SERVICIO]]="RÁPIDO",3.75,IF(Tabla1[[#This Row],[SERVICIO]]="NORMAL",2.5,))))</f>
        <v>3</v>
      </c>
      <c r="R1921">
        <f>IF(Tabla1[[#This Row],[SERVICIO]]="COMIDA",3.5,IF(Tabla1[[#This Row],[SERVICIO]]="CONTROLADO",8,IF(Tabla1[[#This Row],[SERVICIO]]="RÁPIDO",4.5,IF(Tabla1[[#This Row],[SERVICIO]]="NORMAL",3,))))</f>
        <v>3.5</v>
      </c>
      <c r="S1921">
        <f>IF(Tabla1[[#This Row],[SERVICIO]]="COMIDA",0.75,IF(Tabla1[[#This Row],[SERVICIO]]="CONTROLADO",2.65,IF(Tabla1[[#This Row],[SERVICIO]]="RÁPIDO",0.55,IF(Tabla1[[#This Row],[SERVICIO]]="NORMAL",1.2,))))</f>
        <v>0.75</v>
      </c>
      <c r="T1921" s="2">
        <f>IF(Tabla1[[#This Row],[KILOMETROS ADICIONALES]]=0,Tabla1[[#This Row],[KILOMETROS]]*Tabla1[[#This Row],[COSTO NORMAL]],Tabla1[[#This Row],[COSTO NORMAL]]*Tabla1[[#This Row],[KILOMETROS HASTA]])</f>
        <v>10.5</v>
      </c>
      <c r="U1921" s="2">
        <f>Tabla1[[#This Row],[KILOMETROS ADICIONALES]]*Tabla1[[#This Row],[COSTO ADICIONAL]]</f>
        <v>10.664999999999999</v>
      </c>
      <c r="V1921">
        <v>37.64</v>
      </c>
      <c r="W1921" s="2">
        <f>Tabla1[[#This Row],[COSTO NORMAL2]]+Tabla1[[#This Row],[COSTO ADICIONAL2]]</f>
        <v>21.164999999999999</v>
      </c>
    </row>
    <row r="1922" spans="1:23" x14ac:dyDescent="0.25">
      <c r="A1922" t="s">
        <v>2276</v>
      </c>
      <c r="B1922" t="s">
        <v>3160</v>
      </c>
      <c r="C1922" t="s">
        <v>11013</v>
      </c>
      <c r="D1922" t="s">
        <v>13</v>
      </c>
      <c r="E1922" t="s">
        <v>14845</v>
      </c>
      <c r="F1922" t="s">
        <v>14</v>
      </c>
      <c r="G1922" t="s">
        <v>15</v>
      </c>
      <c r="H1922" t="s">
        <v>100</v>
      </c>
      <c r="I1922" t="s">
        <v>3161</v>
      </c>
      <c r="J1922" t="str">
        <f>MID(Tabla1[[#This Row],[HORA2]],1,2)</f>
        <v>11</v>
      </c>
      <c r="K1922" t="s">
        <v>44</v>
      </c>
      <c r="L1922" t="s">
        <v>153</v>
      </c>
      <c r="M1922" t="s">
        <v>14867</v>
      </c>
      <c r="N1922" t="s">
        <v>22</v>
      </c>
      <c r="O1922">
        <v>2.02</v>
      </c>
      <c r="P19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22">
        <f>IF(Tabla1[[#This Row],[SERVICIO]]="COMIDA",3,IF(Tabla1[[#This Row],[SERVICIO]]="CONTROLADO",12,IF(Tabla1[[#This Row],[SERVICIO]]="RÁPIDO",3.75,IF(Tabla1[[#This Row],[SERVICIO]]="NORMAL",2.5,))))</f>
        <v>3.75</v>
      </c>
      <c r="R1922">
        <f>IF(Tabla1[[#This Row],[SERVICIO]]="COMIDA",3.5,IF(Tabla1[[#This Row],[SERVICIO]]="CONTROLADO",8,IF(Tabla1[[#This Row],[SERVICIO]]="RÁPIDO",4.5,IF(Tabla1[[#This Row],[SERVICIO]]="NORMAL",3,))))</f>
        <v>4.5</v>
      </c>
      <c r="S19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22" s="2">
        <f>IF(Tabla1[[#This Row],[KILOMETROS ADICIONALES]]=0,Tabla1[[#This Row],[KILOMETROS]]*Tabla1[[#This Row],[COSTO NORMAL]],Tabla1[[#This Row],[COSTO NORMAL]]*Tabla1[[#This Row],[KILOMETROS HASTA]])</f>
        <v>9.09</v>
      </c>
      <c r="U1922" s="2">
        <f>Tabla1[[#This Row],[KILOMETROS ADICIONALES]]*Tabla1[[#This Row],[COSTO ADICIONAL]]</f>
        <v>0</v>
      </c>
      <c r="V1922">
        <v>144.30000000000001</v>
      </c>
      <c r="W1922" s="2">
        <f>Tabla1[[#This Row],[COSTO NORMAL2]]+Tabla1[[#This Row],[COSTO ADICIONAL2]]</f>
        <v>9.09</v>
      </c>
    </row>
    <row r="1923" spans="1:23" x14ac:dyDescent="0.25">
      <c r="A1923" t="s">
        <v>2276</v>
      </c>
      <c r="B1923" t="s">
        <v>3162</v>
      </c>
      <c r="C1923" t="s">
        <v>11014</v>
      </c>
      <c r="D1923" t="s">
        <v>13</v>
      </c>
      <c r="E1923" t="s">
        <v>14845</v>
      </c>
      <c r="F1923" t="s">
        <v>14</v>
      </c>
      <c r="G1923" t="s">
        <v>69</v>
      </c>
      <c r="H1923" t="s">
        <v>2276</v>
      </c>
      <c r="I1923" t="s">
        <v>3163</v>
      </c>
      <c r="J1923" t="str">
        <f>MID(Tabla1[[#This Row],[HORA2]],1,2)</f>
        <v>18</v>
      </c>
      <c r="K1923" t="s">
        <v>43</v>
      </c>
      <c r="L1923" t="s">
        <v>20</v>
      </c>
      <c r="M1923" t="s">
        <v>14867</v>
      </c>
      <c r="N1923" t="s">
        <v>22</v>
      </c>
      <c r="O1923">
        <v>5.74</v>
      </c>
      <c r="P19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1.9900000000000002</v>
      </c>
      <c r="Q1923">
        <f>IF(Tabla1[[#This Row],[SERVICIO]]="COMIDA",3,IF(Tabla1[[#This Row],[SERVICIO]]="CONTROLADO",12,IF(Tabla1[[#This Row],[SERVICIO]]="RÁPIDO",3.75,IF(Tabla1[[#This Row],[SERVICIO]]="NORMAL",2.5,))))</f>
        <v>3.75</v>
      </c>
      <c r="R1923">
        <f>IF(Tabla1[[#This Row],[SERVICIO]]="COMIDA",3.5,IF(Tabla1[[#This Row],[SERVICIO]]="CONTROLADO",8,IF(Tabla1[[#This Row],[SERVICIO]]="RÁPIDO",4.5,IF(Tabla1[[#This Row],[SERVICIO]]="NORMAL",3,))))</f>
        <v>4.5</v>
      </c>
      <c r="S19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23" s="2">
        <f>IF(Tabla1[[#This Row],[KILOMETROS ADICIONALES]]=0,Tabla1[[#This Row],[KILOMETROS]]*Tabla1[[#This Row],[COSTO NORMAL]],Tabla1[[#This Row],[COSTO NORMAL]]*Tabla1[[#This Row],[KILOMETROS HASTA]])</f>
        <v>16.875</v>
      </c>
      <c r="U1923" s="2">
        <f>Tabla1[[#This Row],[KILOMETROS ADICIONALES]]*Tabla1[[#This Row],[COSTO ADICIONAL]]</f>
        <v>1.0945000000000003</v>
      </c>
      <c r="V1923">
        <v>213.84</v>
      </c>
      <c r="W1923" s="2">
        <f>Tabla1[[#This Row],[COSTO NORMAL2]]+Tabla1[[#This Row],[COSTO ADICIONAL2]]</f>
        <v>17.9695</v>
      </c>
    </row>
    <row r="1924" spans="1:23" x14ac:dyDescent="0.25">
      <c r="A1924" t="s">
        <v>2276</v>
      </c>
      <c r="B1924" t="s">
        <v>3162</v>
      </c>
      <c r="C1924" t="s">
        <v>11015</v>
      </c>
      <c r="D1924" t="s">
        <v>13</v>
      </c>
      <c r="E1924" t="s">
        <v>14844</v>
      </c>
      <c r="F1924" t="s">
        <v>14</v>
      </c>
      <c r="G1924" t="s">
        <v>15</v>
      </c>
      <c r="H1924" t="s">
        <v>785</v>
      </c>
      <c r="I1924" t="s">
        <v>3164</v>
      </c>
      <c r="J1924" t="str">
        <f>MID(Tabla1[[#This Row],[HORA2]],1,2)</f>
        <v>13</v>
      </c>
      <c r="K1924" t="s">
        <v>43</v>
      </c>
      <c r="L1924" t="s">
        <v>20</v>
      </c>
      <c r="M1924" t="s">
        <v>14867</v>
      </c>
      <c r="N1924" t="s">
        <v>22</v>
      </c>
      <c r="O1924">
        <v>14.21</v>
      </c>
      <c r="P19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1924">
        <f>IF(Tabla1[[#This Row],[SERVICIO]]="COMIDA",3,IF(Tabla1[[#This Row],[SERVICIO]]="CONTROLADO",12,IF(Tabla1[[#This Row],[SERVICIO]]="RÁPIDO",3.75,IF(Tabla1[[#This Row],[SERVICIO]]="NORMAL",2.5,))))</f>
        <v>2.5</v>
      </c>
      <c r="R1924">
        <f>IF(Tabla1[[#This Row],[SERVICIO]]="COMIDA",3.5,IF(Tabla1[[#This Row],[SERVICIO]]="CONTROLADO",8,IF(Tabla1[[#This Row],[SERVICIO]]="RÁPIDO",4.5,IF(Tabla1[[#This Row],[SERVICIO]]="NORMAL",3,))))</f>
        <v>3</v>
      </c>
      <c r="S1924">
        <f>IF(Tabla1[[#This Row],[SERVICIO]]="COMIDA",0.75,IF(Tabla1[[#This Row],[SERVICIO]]="CONTROLADO",2.65,IF(Tabla1[[#This Row],[SERVICIO]]="RÁPIDO",0.55,IF(Tabla1[[#This Row],[SERVICIO]]="NORMAL",1.2,))))</f>
        <v>1.2</v>
      </c>
      <c r="T1924" s="2">
        <f>IF(Tabla1[[#This Row],[KILOMETROS ADICIONALES]]=0,Tabla1[[#This Row],[KILOMETROS]]*Tabla1[[#This Row],[COSTO NORMAL]],Tabla1[[#This Row],[COSTO NORMAL]]*Tabla1[[#This Row],[KILOMETROS HASTA]])</f>
        <v>7.5</v>
      </c>
      <c r="U1924" s="2">
        <f>Tabla1[[#This Row],[KILOMETROS ADICIONALES]]*Tabla1[[#This Row],[COSTO ADICIONAL]]</f>
        <v>14.052000000000001</v>
      </c>
      <c r="V1924">
        <v>215.23</v>
      </c>
      <c r="W1924" s="2">
        <f>Tabla1[[#This Row],[COSTO NORMAL2]]+Tabla1[[#This Row],[COSTO ADICIONAL2]]</f>
        <v>21.552</v>
      </c>
    </row>
    <row r="1925" spans="1:23" x14ac:dyDescent="0.25">
      <c r="A1925" t="s">
        <v>2276</v>
      </c>
      <c r="B1925" t="s">
        <v>3165</v>
      </c>
      <c r="C1925" t="s">
        <v>11016</v>
      </c>
      <c r="D1925" t="s">
        <v>13</v>
      </c>
      <c r="E1925" t="s">
        <v>14847</v>
      </c>
      <c r="F1925" t="s">
        <v>14</v>
      </c>
      <c r="G1925" t="s">
        <v>15</v>
      </c>
      <c r="H1925" t="s">
        <v>2276</v>
      </c>
      <c r="I1925" t="s">
        <v>3166</v>
      </c>
      <c r="J1925" t="str">
        <f>MID(Tabla1[[#This Row],[HORA2]],1,2)</f>
        <v>19</v>
      </c>
      <c r="K1925" t="s">
        <v>19</v>
      </c>
      <c r="L1925" t="s">
        <v>20</v>
      </c>
      <c r="M1925" t="s">
        <v>14867</v>
      </c>
      <c r="N1925" t="s">
        <v>22</v>
      </c>
      <c r="O1925">
        <v>1.02</v>
      </c>
      <c r="P19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25">
        <f>IF(Tabla1[[#This Row],[SERVICIO]]="COMIDA",3,IF(Tabla1[[#This Row],[SERVICIO]]="CONTROLADO",12,IF(Tabla1[[#This Row],[SERVICIO]]="RÁPIDO",3.75,IF(Tabla1[[#This Row],[SERVICIO]]="NORMAL",2.5,))))</f>
        <v>3</v>
      </c>
      <c r="R1925">
        <f>IF(Tabla1[[#This Row],[SERVICIO]]="COMIDA",3.5,IF(Tabla1[[#This Row],[SERVICIO]]="CONTROLADO",8,IF(Tabla1[[#This Row],[SERVICIO]]="RÁPIDO",4.5,IF(Tabla1[[#This Row],[SERVICIO]]="NORMAL",3,))))</f>
        <v>3.5</v>
      </c>
      <c r="S1925">
        <f>IF(Tabla1[[#This Row],[SERVICIO]]="COMIDA",0.75,IF(Tabla1[[#This Row],[SERVICIO]]="CONTROLADO",2.65,IF(Tabla1[[#This Row],[SERVICIO]]="RÁPIDO",0.55,IF(Tabla1[[#This Row],[SERVICIO]]="NORMAL",1.2,))))</f>
        <v>0.75</v>
      </c>
      <c r="T1925" s="2">
        <f>IF(Tabla1[[#This Row],[KILOMETROS ADICIONALES]]=0,Tabla1[[#This Row],[KILOMETROS]]*Tabla1[[#This Row],[COSTO NORMAL]],Tabla1[[#This Row],[COSTO NORMAL]]*Tabla1[[#This Row],[KILOMETROS HASTA]])</f>
        <v>3.5700000000000003</v>
      </c>
      <c r="U1925" s="2">
        <f>Tabla1[[#This Row],[KILOMETROS ADICIONALES]]*Tabla1[[#This Row],[COSTO ADICIONAL]]</f>
        <v>0</v>
      </c>
      <c r="V1925">
        <v>218.24</v>
      </c>
      <c r="W1925" s="2">
        <f>Tabla1[[#This Row],[COSTO NORMAL2]]+Tabla1[[#This Row],[COSTO ADICIONAL2]]</f>
        <v>3.5700000000000003</v>
      </c>
    </row>
    <row r="1926" spans="1:23" x14ac:dyDescent="0.25">
      <c r="A1926" t="s">
        <v>2276</v>
      </c>
      <c r="B1926" t="s">
        <v>3167</v>
      </c>
      <c r="C1926" t="s">
        <v>11017</v>
      </c>
      <c r="D1926" t="s">
        <v>13</v>
      </c>
      <c r="E1926" t="s">
        <v>14847</v>
      </c>
      <c r="F1926" t="s">
        <v>14</v>
      </c>
      <c r="G1926" t="s">
        <v>15</v>
      </c>
      <c r="H1926" t="s">
        <v>2276</v>
      </c>
      <c r="I1926" t="s">
        <v>3168</v>
      </c>
      <c r="J1926" t="str">
        <f>MID(Tabla1[[#This Row],[HORA2]],1,2)</f>
        <v>18</v>
      </c>
      <c r="K1926" t="s">
        <v>19</v>
      </c>
      <c r="L1926" t="s">
        <v>35</v>
      </c>
      <c r="M1926" t="s">
        <v>14867</v>
      </c>
      <c r="N1926" t="s">
        <v>22</v>
      </c>
      <c r="O1926">
        <v>5.29</v>
      </c>
      <c r="P19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2.29</v>
      </c>
      <c r="Q1926">
        <f>IF(Tabla1[[#This Row],[SERVICIO]]="COMIDA",3,IF(Tabla1[[#This Row],[SERVICIO]]="CONTROLADO",12,IF(Tabla1[[#This Row],[SERVICIO]]="RÁPIDO",3.75,IF(Tabla1[[#This Row],[SERVICIO]]="NORMAL",2.5,))))</f>
        <v>3</v>
      </c>
      <c r="R1926">
        <f>IF(Tabla1[[#This Row],[SERVICIO]]="COMIDA",3.5,IF(Tabla1[[#This Row],[SERVICIO]]="CONTROLADO",8,IF(Tabla1[[#This Row],[SERVICIO]]="RÁPIDO",4.5,IF(Tabla1[[#This Row],[SERVICIO]]="NORMAL",3,))))</f>
        <v>3.5</v>
      </c>
      <c r="S1926">
        <f>IF(Tabla1[[#This Row],[SERVICIO]]="COMIDA",0.75,IF(Tabla1[[#This Row],[SERVICIO]]="CONTROLADO",2.65,IF(Tabla1[[#This Row],[SERVICIO]]="RÁPIDO",0.55,IF(Tabla1[[#This Row],[SERVICIO]]="NORMAL",1.2,))))</f>
        <v>0.75</v>
      </c>
      <c r="T1926" s="2">
        <f>IF(Tabla1[[#This Row],[KILOMETROS ADICIONALES]]=0,Tabla1[[#This Row],[KILOMETROS]]*Tabla1[[#This Row],[COSTO NORMAL]],Tabla1[[#This Row],[COSTO NORMAL]]*Tabla1[[#This Row],[KILOMETROS HASTA]])</f>
        <v>10.5</v>
      </c>
      <c r="U1926" s="2">
        <f>Tabla1[[#This Row],[KILOMETROS ADICIONALES]]*Tabla1[[#This Row],[COSTO ADICIONAL]]</f>
        <v>1.7175</v>
      </c>
      <c r="V1926">
        <v>79.78</v>
      </c>
      <c r="W1926" s="2">
        <f>Tabla1[[#This Row],[COSTO NORMAL2]]+Tabla1[[#This Row],[COSTO ADICIONAL2]]</f>
        <v>12.217499999999999</v>
      </c>
    </row>
    <row r="1927" spans="1:23" x14ac:dyDescent="0.25">
      <c r="A1927" t="s">
        <v>2276</v>
      </c>
      <c r="B1927" t="s">
        <v>3169</v>
      </c>
      <c r="C1927" t="s">
        <v>11018</v>
      </c>
      <c r="D1927" t="s">
        <v>13</v>
      </c>
      <c r="E1927" t="s">
        <v>14847</v>
      </c>
      <c r="F1927" t="s">
        <v>14</v>
      </c>
      <c r="G1927" t="s">
        <v>15</v>
      </c>
      <c r="H1927" t="s">
        <v>2276</v>
      </c>
      <c r="I1927" t="s">
        <v>3170</v>
      </c>
      <c r="J1927" t="str">
        <f>MID(Tabla1[[#This Row],[HORA2]],1,2)</f>
        <v>19</v>
      </c>
      <c r="K1927" t="s">
        <v>19</v>
      </c>
      <c r="L1927" t="s">
        <v>92</v>
      </c>
      <c r="M1927" t="s">
        <v>14867</v>
      </c>
      <c r="N1927" t="s">
        <v>22</v>
      </c>
      <c r="O1927">
        <v>5.22</v>
      </c>
      <c r="P19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2.2199999999999998</v>
      </c>
      <c r="Q1927">
        <f>IF(Tabla1[[#This Row],[SERVICIO]]="COMIDA",3,IF(Tabla1[[#This Row],[SERVICIO]]="CONTROLADO",12,IF(Tabla1[[#This Row],[SERVICIO]]="RÁPIDO",3.75,IF(Tabla1[[#This Row],[SERVICIO]]="NORMAL",2.5,))))</f>
        <v>3</v>
      </c>
      <c r="R1927">
        <f>IF(Tabla1[[#This Row],[SERVICIO]]="COMIDA",3.5,IF(Tabla1[[#This Row],[SERVICIO]]="CONTROLADO",8,IF(Tabla1[[#This Row],[SERVICIO]]="RÁPIDO",4.5,IF(Tabla1[[#This Row],[SERVICIO]]="NORMAL",3,))))</f>
        <v>3.5</v>
      </c>
      <c r="S1927">
        <f>IF(Tabla1[[#This Row],[SERVICIO]]="COMIDA",0.75,IF(Tabla1[[#This Row],[SERVICIO]]="CONTROLADO",2.65,IF(Tabla1[[#This Row],[SERVICIO]]="RÁPIDO",0.55,IF(Tabla1[[#This Row],[SERVICIO]]="NORMAL",1.2,))))</f>
        <v>0.75</v>
      </c>
      <c r="T1927" s="2">
        <f>IF(Tabla1[[#This Row],[KILOMETROS ADICIONALES]]=0,Tabla1[[#This Row],[KILOMETROS]]*Tabla1[[#This Row],[COSTO NORMAL]],Tabla1[[#This Row],[COSTO NORMAL]]*Tabla1[[#This Row],[KILOMETROS HASTA]])</f>
        <v>10.5</v>
      </c>
      <c r="U1927" s="2">
        <f>Tabla1[[#This Row],[KILOMETROS ADICIONALES]]*Tabla1[[#This Row],[COSTO ADICIONAL]]</f>
        <v>1.6649999999999998</v>
      </c>
      <c r="V1927">
        <v>249.85</v>
      </c>
      <c r="W1927" s="2">
        <f>Tabla1[[#This Row],[COSTO NORMAL2]]+Tabla1[[#This Row],[COSTO ADICIONAL2]]</f>
        <v>12.164999999999999</v>
      </c>
    </row>
    <row r="1928" spans="1:23" x14ac:dyDescent="0.25">
      <c r="A1928" t="s">
        <v>2276</v>
      </c>
      <c r="B1928" t="s">
        <v>3171</v>
      </c>
      <c r="C1928" t="s">
        <v>11019</v>
      </c>
      <c r="D1928" t="s">
        <v>13</v>
      </c>
      <c r="E1928" t="s">
        <v>14847</v>
      </c>
      <c r="F1928" t="s">
        <v>14</v>
      </c>
      <c r="G1928" t="s">
        <v>69</v>
      </c>
      <c r="H1928" t="s">
        <v>2276</v>
      </c>
      <c r="I1928" t="s">
        <v>3172</v>
      </c>
      <c r="J1928" t="str">
        <f>MID(Tabla1[[#This Row],[HORA2]],1,2)</f>
        <v>18</v>
      </c>
      <c r="K1928" t="s">
        <v>19</v>
      </c>
      <c r="L1928" t="s">
        <v>26</v>
      </c>
      <c r="M1928" t="s">
        <v>14867</v>
      </c>
      <c r="N1928" t="s">
        <v>22</v>
      </c>
      <c r="O1928">
        <v>11.35</v>
      </c>
      <c r="P19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8.35</v>
      </c>
      <c r="Q1928">
        <f>IF(Tabla1[[#This Row],[SERVICIO]]="COMIDA",3,IF(Tabla1[[#This Row],[SERVICIO]]="CONTROLADO",12,IF(Tabla1[[#This Row],[SERVICIO]]="RÁPIDO",3.75,IF(Tabla1[[#This Row],[SERVICIO]]="NORMAL",2.5,))))</f>
        <v>3</v>
      </c>
      <c r="R1928">
        <f>IF(Tabla1[[#This Row],[SERVICIO]]="COMIDA",3.5,IF(Tabla1[[#This Row],[SERVICIO]]="CONTROLADO",8,IF(Tabla1[[#This Row],[SERVICIO]]="RÁPIDO",4.5,IF(Tabla1[[#This Row],[SERVICIO]]="NORMAL",3,))))</f>
        <v>3.5</v>
      </c>
      <c r="S1928">
        <f>IF(Tabla1[[#This Row],[SERVICIO]]="COMIDA",0.75,IF(Tabla1[[#This Row],[SERVICIO]]="CONTROLADO",2.65,IF(Tabla1[[#This Row],[SERVICIO]]="RÁPIDO",0.55,IF(Tabla1[[#This Row],[SERVICIO]]="NORMAL",1.2,))))</f>
        <v>0.75</v>
      </c>
      <c r="T1928" s="2">
        <f>IF(Tabla1[[#This Row],[KILOMETROS ADICIONALES]]=0,Tabla1[[#This Row],[KILOMETROS]]*Tabla1[[#This Row],[COSTO NORMAL]],Tabla1[[#This Row],[COSTO NORMAL]]*Tabla1[[#This Row],[KILOMETROS HASTA]])</f>
        <v>10.5</v>
      </c>
      <c r="U1928" s="2">
        <f>Tabla1[[#This Row],[KILOMETROS ADICIONALES]]*Tabla1[[#This Row],[COSTO ADICIONAL]]</f>
        <v>6.2624999999999993</v>
      </c>
      <c r="V1928">
        <v>69.34</v>
      </c>
      <c r="W1928" s="2">
        <f>Tabla1[[#This Row],[COSTO NORMAL2]]+Tabla1[[#This Row],[COSTO ADICIONAL2]]</f>
        <v>16.762499999999999</v>
      </c>
    </row>
    <row r="1929" spans="1:23" x14ac:dyDescent="0.25">
      <c r="A1929" t="s">
        <v>2276</v>
      </c>
      <c r="B1929" t="s">
        <v>3173</v>
      </c>
      <c r="C1929" t="s">
        <v>11020</v>
      </c>
      <c r="D1929" t="s">
        <v>13</v>
      </c>
      <c r="E1929" t="s">
        <v>14845</v>
      </c>
      <c r="F1929" t="s">
        <v>14</v>
      </c>
      <c r="G1929" t="s">
        <v>15</v>
      </c>
      <c r="H1929" t="s">
        <v>2276</v>
      </c>
      <c r="I1929" t="s">
        <v>3174</v>
      </c>
      <c r="J1929" t="str">
        <f>MID(Tabla1[[#This Row],[HORA2]],1,2)</f>
        <v>19</v>
      </c>
      <c r="K1929" t="s">
        <v>44</v>
      </c>
      <c r="L1929" t="s">
        <v>44</v>
      </c>
      <c r="M1929" t="s">
        <v>14867</v>
      </c>
      <c r="N1929" t="s">
        <v>22</v>
      </c>
      <c r="O1929">
        <v>10.65</v>
      </c>
      <c r="P19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</v>
      </c>
      <c r="Q1929">
        <f>IF(Tabla1[[#This Row],[SERVICIO]]="COMIDA",3,IF(Tabla1[[#This Row],[SERVICIO]]="CONTROLADO",12,IF(Tabla1[[#This Row],[SERVICIO]]="RÁPIDO",3.75,IF(Tabla1[[#This Row],[SERVICIO]]="NORMAL",2.5,))))</f>
        <v>3.75</v>
      </c>
      <c r="R1929">
        <f>IF(Tabla1[[#This Row],[SERVICIO]]="COMIDA",3.5,IF(Tabla1[[#This Row],[SERVICIO]]="CONTROLADO",8,IF(Tabla1[[#This Row],[SERVICIO]]="RÁPIDO",4.5,IF(Tabla1[[#This Row],[SERVICIO]]="NORMAL",3,))))</f>
        <v>4.5</v>
      </c>
      <c r="S19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29" s="2">
        <f>IF(Tabla1[[#This Row],[KILOMETROS ADICIONALES]]=0,Tabla1[[#This Row],[KILOMETROS]]*Tabla1[[#This Row],[COSTO NORMAL]],Tabla1[[#This Row],[COSTO NORMAL]]*Tabla1[[#This Row],[KILOMETROS HASTA]])</f>
        <v>16.875</v>
      </c>
      <c r="U1929" s="2">
        <f>Tabla1[[#This Row],[KILOMETROS ADICIONALES]]*Tabla1[[#This Row],[COSTO ADICIONAL]]</f>
        <v>3.7950000000000004</v>
      </c>
      <c r="V1929">
        <v>186.36</v>
      </c>
      <c r="W1929" s="2">
        <f>Tabla1[[#This Row],[COSTO NORMAL2]]+Tabla1[[#This Row],[COSTO ADICIONAL2]]</f>
        <v>20.67</v>
      </c>
    </row>
    <row r="1930" spans="1:23" x14ac:dyDescent="0.25">
      <c r="A1930" t="s">
        <v>2276</v>
      </c>
      <c r="B1930" t="s">
        <v>3175</v>
      </c>
      <c r="C1930" t="s">
        <v>11021</v>
      </c>
      <c r="D1930" t="s">
        <v>13</v>
      </c>
      <c r="E1930" t="s">
        <v>14847</v>
      </c>
      <c r="F1930" t="s">
        <v>295</v>
      </c>
      <c r="G1930" t="s">
        <v>15</v>
      </c>
      <c r="H1930" t="s">
        <v>2276</v>
      </c>
      <c r="I1930" t="s">
        <v>3176</v>
      </c>
      <c r="J1930" t="str">
        <f>MID(Tabla1[[#This Row],[HORA2]],1,2)</f>
        <v>18</v>
      </c>
      <c r="K1930" t="s">
        <v>43</v>
      </c>
      <c r="L1930" t="s">
        <v>57</v>
      </c>
      <c r="M1930" t="s">
        <v>14867</v>
      </c>
      <c r="N1930" t="s">
        <v>22</v>
      </c>
      <c r="O1930">
        <v>20.94</v>
      </c>
      <c r="P19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17.940000000000001</v>
      </c>
      <c r="Q1930">
        <f>IF(Tabla1[[#This Row],[SERVICIO]]="COMIDA",3,IF(Tabla1[[#This Row],[SERVICIO]]="CONTROLADO",12,IF(Tabla1[[#This Row],[SERVICIO]]="RÁPIDO",3.75,IF(Tabla1[[#This Row],[SERVICIO]]="NORMAL",2.5,))))</f>
        <v>3</v>
      </c>
      <c r="R1930">
        <f>IF(Tabla1[[#This Row],[SERVICIO]]="COMIDA",3.5,IF(Tabla1[[#This Row],[SERVICIO]]="CONTROLADO",8,IF(Tabla1[[#This Row],[SERVICIO]]="RÁPIDO",4.5,IF(Tabla1[[#This Row],[SERVICIO]]="NORMAL",3,))))</f>
        <v>3.5</v>
      </c>
      <c r="S1930">
        <f>IF(Tabla1[[#This Row],[SERVICIO]]="COMIDA",0.75,IF(Tabla1[[#This Row],[SERVICIO]]="CONTROLADO",2.65,IF(Tabla1[[#This Row],[SERVICIO]]="RÁPIDO",0.55,IF(Tabla1[[#This Row],[SERVICIO]]="NORMAL",1.2,))))</f>
        <v>0.75</v>
      </c>
      <c r="T1930" s="2">
        <f>IF(Tabla1[[#This Row],[KILOMETROS ADICIONALES]]=0,Tabla1[[#This Row],[KILOMETROS]]*Tabla1[[#This Row],[COSTO NORMAL]],Tabla1[[#This Row],[COSTO NORMAL]]*Tabla1[[#This Row],[KILOMETROS HASTA]])</f>
        <v>10.5</v>
      </c>
      <c r="U1930" s="2">
        <f>Tabla1[[#This Row],[KILOMETROS ADICIONALES]]*Tabla1[[#This Row],[COSTO ADICIONAL]]</f>
        <v>13.455000000000002</v>
      </c>
      <c r="V1930">
        <v>11.17</v>
      </c>
      <c r="W1930" s="2">
        <f>Tabla1[[#This Row],[COSTO NORMAL2]]+Tabla1[[#This Row],[COSTO ADICIONAL2]]</f>
        <v>23.955000000000002</v>
      </c>
    </row>
    <row r="1931" spans="1:23" x14ac:dyDescent="0.25">
      <c r="A1931" t="s">
        <v>2276</v>
      </c>
      <c r="B1931" t="s">
        <v>3177</v>
      </c>
      <c r="C1931" t="s">
        <v>11022</v>
      </c>
      <c r="D1931" t="s">
        <v>13</v>
      </c>
      <c r="E1931" t="s">
        <v>14845</v>
      </c>
      <c r="F1931" t="s">
        <v>14</v>
      </c>
      <c r="G1931" t="s">
        <v>15</v>
      </c>
      <c r="H1931" t="s">
        <v>100</v>
      </c>
      <c r="I1931" t="s">
        <v>3178</v>
      </c>
      <c r="J1931" t="str">
        <f>MID(Tabla1[[#This Row],[HORA2]],1,2)</f>
        <v>10</v>
      </c>
      <c r="K1931" t="s">
        <v>61</v>
      </c>
      <c r="L1931" t="s">
        <v>27</v>
      </c>
      <c r="M1931" t="s">
        <v>14867</v>
      </c>
      <c r="N1931" t="s">
        <v>22</v>
      </c>
      <c r="O1931">
        <v>15.63</v>
      </c>
      <c r="P19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11.88</v>
      </c>
      <c r="Q1931">
        <f>IF(Tabla1[[#This Row],[SERVICIO]]="COMIDA",3,IF(Tabla1[[#This Row],[SERVICIO]]="CONTROLADO",12,IF(Tabla1[[#This Row],[SERVICIO]]="RÁPIDO",3.75,IF(Tabla1[[#This Row],[SERVICIO]]="NORMAL",2.5,))))</f>
        <v>3.75</v>
      </c>
      <c r="R1931">
        <f>IF(Tabla1[[#This Row],[SERVICIO]]="COMIDA",3.5,IF(Tabla1[[#This Row],[SERVICIO]]="CONTROLADO",8,IF(Tabla1[[#This Row],[SERVICIO]]="RÁPIDO",4.5,IF(Tabla1[[#This Row],[SERVICIO]]="NORMAL",3,))))</f>
        <v>4.5</v>
      </c>
      <c r="S19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31" s="2">
        <f>IF(Tabla1[[#This Row],[KILOMETROS ADICIONALES]]=0,Tabla1[[#This Row],[KILOMETROS]]*Tabla1[[#This Row],[COSTO NORMAL]],Tabla1[[#This Row],[COSTO NORMAL]]*Tabla1[[#This Row],[KILOMETROS HASTA]])</f>
        <v>16.875</v>
      </c>
      <c r="U1931" s="2">
        <f>Tabla1[[#This Row],[KILOMETROS ADICIONALES]]*Tabla1[[#This Row],[COSTO ADICIONAL]]</f>
        <v>6.5340000000000007</v>
      </c>
      <c r="V1931">
        <v>139.91</v>
      </c>
      <c r="W1931" s="2">
        <f>Tabla1[[#This Row],[COSTO NORMAL2]]+Tabla1[[#This Row],[COSTO ADICIONAL2]]</f>
        <v>23.408999999999999</v>
      </c>
    </row>
    <row r="1932" spans="1:23" x14ac:dyDescent="0.25">
      <c r="A1932" t="s">
        <v>2276</v>
      </c>
      <c r="B1932" t="s">
        <v>3179</v>
      </c>
      <c r="C1932" t="s">
        <v>11023</v>
      </c>
      <c r="D1932" t="s">
        <v>13</v>
      </c>
      <c r="E1932" t="s">
        <v>14847</v>
      </c>
      <c r="F1932" t="s">
        <v>14</v>
      </c>
      <c r="G1932" t="s">
        <v>15</v>
      </c>
      <c r="H1932" t="s">
        <v>2276</v>
      </c>
      <c r="I1932" t="s">
        <v>3180</v>
      </c>
      <c r="J1932" t="str">
        <f>MID(Tabla1[[#This Row],[HORA2]],1,2)</f>
        <v>19</v>
      </c>
      <c r="K1932" t="s">
        <v>19</v>
      </c>
      <c r="L1932" t="s">
        <v>94</v>
      </c>
      <c r="M1932" t="s">
        <v>14867</v>
      </c>
      <c r="N1932" t="s">
        <v>22</v>
      </c>
      <c r="O1932">
        <v>18.98</v>
      </c>
      <c r="P19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</v>
      </c>
      <c r="Q1932">
        <f>IF(Tabla1[[#This Row],[SERVICIO]]="COMIDA",3,IF(Tabla1[[#This Row],[SERVICIO]]="CONTROLADO",12,IF(Tabla1[[#This Row],[SERVICIO]]="RÁPIDO",3.75,IF(Tabla1[[#This Row],[SERVICIO]]="NORMAL",2.5,))))</f>
        <v>3</v>
      </c>
      <c r="R1932">
        <f>IF(Tabla1[[#This Row],[SERVICIO]]="COMIDA",3.5,IF(Tabla1[[#This Row],[SERVICIO]]="CONTROLADO",8,IF(Tabla1[[#This Row],[SERVICIO]]="RÁPIDO",4.5,IF(Tabla1[[#This Row],[SERVICIO]]="NORMAL",3,))))</f>
        <v>3.5</v>
      </c>
      <c r="S1932">
        <f>IF(Tabla1[[#This Row],[SERVICIO]]="COMIDA",0.75,IF(Tabla1[[#This Row],[SERVICIO]]="CONTROLADO",2.65,IF(Tabla1[[#This Row],[SERVICIO]]="RÁPIDO",0.55,IF(Tabla1[[#This Row],[SERVICIO]]="NORMAL",1.2,))))</f>
        <v>0.75</v>
      </c>
      <c r="T1932" s="2">
        <f>IF(Tabla1[[#This Row],[KILOMETROS ADICIONALES]]=0,Tabla1[[#This Row],[KILOMETROS]]*Tabla1[[#This Row],[COSTO NORMAL]],Tabla1[[#This Row],[COSTO NORMAL]]*Tabla1[[#This Row],[KILOMETROS HASTA]])</f>
        <v>10.5</v>
      </c>
      <c r="U1932" s="2">
        <f>Tabla1[[#This Row],[KILOMETROS ADICIONALES]]*Tabla1[[#This Row],[COSTO ADICIONAL]]</f>
        <v>11.984999999999999</v>
      </c>
      <c r="V1932">
        <v>113.62</v>
      </c>
      <c r="W1932" s="2">
        <f>Tabla1[[#This Row],[COSTO NORMAL2]]+Tabla1[[#This Row],[COSTO ADICIONAL2]]</f>
        <v>22.484999999999999</v>
      </c>
    </row>
    <row r="1933" spans="1:23" x14ac:dyDescent="0.25">
      <c r="A1933" t="s">
        <v>2276</v>
      </c>
      <c r="B1933" t="s">
        <v>3181</v>
      </c>
      <c r="C1933" t="s">
        <v>11024</v>
      </c>
      <c r="D1933" t="s">
        <v>13</v>
      </c>
      <c r="E1933" t="s">
        <v>14847</v>
      </c>
      <c r="F1933" t="s">
        <v>14</v>
      </c>
      <c r="G1933" t="s">
        <v>15</v>
      </c>
      <c r="H1933" t="s">
        <v>2276</v>
      </c>
      <c r="I1933" t="s">
        <v>3182</v>
      </c>
      <c r="J1933" t="str">
        <f>MID(Tabla1[[#This Row],[HORA2]],1,2)</f>
        <v>18</v>
      </c>
      <c r="K1933" t="s">
        <v>19</v>
      </c>
      <c r="L1933" t="s">
        <v>43</v>
      </c>
      <c r="M1933" t="s">
        <v>14867</v>
      </c>
      <c r="N1933" t="s">
        <v>22</v>
      </c>
      <c r="O1933">
        <v>20.329999999999998</v>
      </c>
      <c r="P19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17.329999999999998</v>
      </c>
      <c r="Q1933">
        <f>IF(Tabla1[[#This Row],[SERVICIO]]="COMIDA",3,IF(Tabla1[[#This Row],[SERVICIO]]="CONTROLADO",12,IF(Tabla1[[#This Row],[SERVICIO]]="RÁPIDO",3.75,IF(Tabla1[[#This Row],[SERVICIO]]="NORMAL",2.5,))))</f>
        <v>3</v>
      </c>
      <c r="R1933">
        <f>IF(Tabla1[[#This Row],[SERVICIO]]="COMIDA",3.5,IF(Tabla1[[#This Row],[SERVICIO]]="CONTROLADO",8,IF(Tabla1[[#This Row],[SERVICIO]]="RÁPIDO",4.5,IF(Tabla1[[#This Row],[SERVICIO]]="NORMAL",3,))))</f>
        <v>3.5</v>
      </c>
      <c r="S1933">
        <f>IF(Tabla1[[#This Row],[SERVICIO]]="COMIDA",0.75,IF(Tabla1[[#This Row],[SERVICIO]]="CONTROLADO",2.65,IF(Tabla1[[#This Row],[SERVICIO]]="RÁPIDO",0.55,IF(Tabla1[[#This Row],[SERVICIO]]="NORMAL",1.2,))))</f>
        <v>0.75</v>
      </c>
      <c r="T1933" s="2">
        <f>IF(Tabla1[[#This Row],[KILOMETROS ADICIONALES]]=0,Tabla1[[#This Row],[KILOMETROS]]*Tabla1[[#This Row],[COSTO NORMAL]],Tabla1[[#This Row],[COSTO NORMAL]]*Tabla1[[#This Row],[KILOMETROS HASTA]])</f>
        <v>10.5</v>
      </c>
      <c r="U1933" s="2">
        <f>Tabla1[[#This Row],[KILOMETROS ADICIONALES]]*Tabla1[[#This Row],[COSTO ADICIONAL]]</f>
        <v>12.997499999999999</v>
      </c>
      <c r="V1933">
        <v>162.57</v>
      </c>
      <c r="W1933" s="2">
        <f>Tabla1[[#This Row],[COSTO NORMAL2]]+Tabla1[[#This Row],[COSTO ADICIONAL2]]</f>
        <v>23.497499999999999</v>
      </c>
    </row>
    <row r="1934" spans="1:23" x14ac:dyDescent="0.25">
      <c r="A1934" t="s">
        <v>2276</v>
      </c>
      <c r="B1934" t="s">
        <v>3183</v>
      </c>
      <c r="C1934" t="s">
        <v>11025</v>
      </c>
      <c r="D1934" t="s">
        <v>13</v>
      </c>
      <c r="E1934" t="s">
        <v>14847</v>
      </c>
      <c r="F1934" t="s">
        <v>14</v>
      </c>
      <c r="G1934" t="s">
        <v>15</v>
      </c>
      <c r="H1934" t="s">
        <v>2276</v>
      </c>
      <c r="I1934" t="s">
        <v>3184</v>
      </c>
      <c r="J1934" t="str">
        <f>MID(Tabla1[[#This Row],[HORA2]],1,2)</f>
        <v>20</v>
      </c>
      <c r="K1934" t="s">
        <v>19</v>
      </c>
      <c r="L1934" t="s">
        <v>20</v>
      </c>
      <c r="M1934" t="s">
        <v>14867</v>
      </c>
      <c r="N1934" t="s">
        <v>22</v>
      </c>
      <c r="O1934">
        <v>10.68</v>
      </c>
      <c r="P19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7.68</v>
      </c>
      <c r="Q1934">
        <f>IF(Tabla1[[#This Row],[SERVICIO]]="COMIDA",3,IF(Tabla1[[#This Row],[SERVICIO]]="CONTROLADO",12,IF(Tabla1[[#This Row],[SERVICIO]]="RÁPIDO",3.75,IF(Tabla1[[#This Row],[SERVICIO]]="NORMAL",2.5,))))</f>
        <v>3</v>
      </c>
      <c r="R1934">
        <f>IF(Tabla1[[#This Row],[SERVICIO]]="COMIDA",3.5,IF(Tabla1[[#This Row],[SERVICIO]]="CONTROLADO",8,IF(Tabla1[[#This Row],[SERVICIO]]="RÁPIDO",4.5,IF(Tabla1[[#This Row],[SERVICIO]]="NORMAL",3,))))</f>
        <v>3.5</v>
      </c>
      <c r="S1934">
        <f>IF(Tabla1[[#This Row],[SERVICIO]]="COMIDA",0.75,IF(Tabla1[[#This Row],[SERVICIO]]="CONTROLADO",2.65,IF(Tabla1[[#This Row],[SERVICIO]]="RÁPIDO",0.55,IF(Tabla1[[#This Row],[SERVICIO]]="NORMAL",1.2,))))</f>
        <v>0.75</v>
      </c>
      <c r="T1934" s="2">
        <f>IF(Tabla1[[#This Row],[KILOMETROS ADICIONALES]]=0,Tabla1[[#This Row],[KILOMETROS]]*Tabla1[[#This Row],[COSTO NORMAL]],Tabla1[[#This Row],[COSTO NORMAL]]*Tabla1[[#This Row],[KILOMETROS HASTA]])</f>
        <v>10.5</v>
      </c>
      <c r="U1934" s="2">
        <f>Tabla1[[#This Row],[KILOMETROS ADICIONALES]]*Tabla1[[#This Row],[COSTO ADICIONAL]]</f>
        <v>5.76</v>
      </c>
      <c r="V1934">
        <v>84.95</v>
      </c>
      <c r="W1934" s="2">
        <f>Tabla1[[#This Row],[COSTO NORMAL2]]+Tabla1[[#This Row],[COSTO ADICIONAL2]]</f>
        <v>16.259999999999998</v>
      </c>
    </row>
    <row r="1935" spans="1:23" x14ac:dyDescent="0.25">
      <c r="A1935" t="s">
        <v>2276</v>
      </c>
      <c r="B1935" t="s">
        <v>3185</v>
      </c>
      <c r="C1935" t="s">
        <v>11026</v>
      </c>
      <c r="D1935" t="s">
        <v>13</v>
      </c>
      <c r="E1935" t="s">
        <v>14847</v>
      </c>
      <c r="F1935" t="s">
        <v>14</v>
      </c>
      <c r="G1935" t="s">
        <v>15</v>
      </c>
      <c r="H1935" t="s">
        <v>2276</v>
      </c>
      <c r="I1935" t="s">
        <v>3186</v>
      </c>
      <c r="J1935" t="str">
        <f>MID(Tabla1[[#This Row],[HORA2]],1,2)</f>
        <v>19</v>
      </c>
      <c r="K1935" t="s">
        <v>19</v>
      </c>
      <c r="L1935" t="s">
        <v>65</v>
      </c>
      <c r="M1935" t="s">
        <v>14867</v>
      </c>
      <c r="N1935" t="s">
        <v>22</v>
      </c>
      <c r="O1935">
        <v>8.9700000000000006</v>
      </c>
      <c r="P19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1935">
        <f>IF(Tabla1[[#This Row],[SERVICIO]]="COMIDA",3,IF(Tabla1[[#This Row],[SERVICIO]]="CONTROLADO",12,IF(Tabla1[[#This Row],[SERVICIO]]="RÁPIDO",3.75,IF(Tabla1[[#This Row],[SERVICIO]]="NORMAL",2.5,))))</f>
        <v>3</v>
      </c>
      <c r="R1935">
        <f>IF(Tabla1[[#This Row],[SERVICIO]]="COMIDA",3.5,IF(Tabla1[[#This Row],[SERVICIO]]="CONTROLADO",8,IF(Tabla1[[#This Row],[SERVICIO]]="RÁPIDO",4.5,IF(Tabla1[[#This Row],[SERVICIO]]="NORMAL",3,))))</f>
        <v>3.5</v>
      </c>
      <c r="S1935">
        <f>IF(Tabla1[[#This Row],[SERVICIO]]="COMIDA",0.75,IF(Tabla1[[#This Row],[SERVICIO]]="CONTROLADO",2.65,IF(Tabla1[[#This Row],[SERVICIO]]="RÁPIDO",0.55,IF(Tabla1[[#This Row],[SERVICIO]]="NORMAL",1.2,))))</f>
        <v>0.75</v>
      </c>
      <c r="T1935" s="2">
        <f>IF(Tabla1[[#This Row],[KILOMETROS ADICIONALES]]=0,Tabla1[[#This Row],[KILOMETROS]]*Tabla1[[#This Row],[COSTO NORMAL]],Tabla1[[#This Row],[COSTO NORMAL]]*Tabla1[[#This Row],[KILOMETROS HASTA]])</f>
        <v>10.5</v>
      </c>
      <c r="U1935" s="2">
        <f>Tabla1[[#This Row],[KILOMETROS ADICIONALES]]*Tabla1[[#This Row],[COSTO ADICIONAL]]</f>
        <v>4.4775000000000009</v>
      </c>
      <c r="V1935">
        <v>164.1</v>
      </c>
      <c r="W1935" s="2">
        <f>Tabla1[[#This Row],[COSTO NORMAL2]]+Tabla1[[#This Row],[COSTO ADICIONAL2]]</f>
        <v>14.977500000000001</v>
      </c>
    </row>
    <row r="1936" spans="1:23" x14ac:dyDescent="0.25">
      <c r="A1936" t="s">
        <v>2276</v>
      </c>
      <c r="B1936" t="s">
        <v>3187</v>
      </c>
      <c r="C1936" t="s">
        <v>11027</v>
      </c>
      <c r="D1936" t="s">
        <v>13</v>
      </c>
      <c r="E1936" t="s">
        <v>14845</v>
      </c>
      <c r="F1936" t="s">
        <v>14</v>
      </c>
      <c r="G1936" t="s">
        <v>15</v>
      </c>
      <c r="H1936" t="s">
        <v>100</v>
      </c>
      <c r="I1936" t="s">
        <v>3188</v>
      </c>
      <c r="J1936" t="str">
        <f>MID(Tabla1[[#This Row],[HORA2]],1,2)</f>
        <v>12</v>
      </c>
      <c r="K1936" t="s">
        <v>19</v>
      </c>
      <c r="L1936" t="s">
        <v>96</v>
      </c>
      <c r="M1936" t="s">
        <v>14867</v>
      </c>
      <c r="N1936" t="s">
        <v>22</v>
      </c>
      <c r="O1936">
        <v>19.309999999999999</v>
      </c>
      <c r="P19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15.559999999999999</v>
      </c>
      <c r="Q1936">
        <f>IF(Tabla1[[#This Row],[SERVICIO]]="COMIDA",3,IF(Tabla1[[#This Row],[SERVICIO]]="CONTROLADO",12,IF(Tabla1[[#This Row],[SERVICIO]]="RÁPIDO",3.75,IF(Tabla1[[#This Row],[SERVICIO]]="NORMAL",2.5,))))</f>
        <v>3.75</v>
      </c>
      <c r="R1936">
        <f>IF(Tabla1[[#This Row],[SERVICIO]]="COMIDA",3.5,IF(Tabla1[[#This Row],[SERVICIO]]="CONTROLADO",8,IF(Tabla1[[#This Row],[SERVICIO]]="RÁPIDO",4.5,IF(Tabla1[[#This Row],[SERVICIO]]="NORMAL",3,))))</f>
        <v>4.5</v>
      </c>
      <c r="S19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36" s="2">
        <f>IF(Tabla1[[#This Row],[KILOMETROS ADICIONALES]]=0,Tabla1[[#This Row],[KILOMETROS]]*Tabla1[[#This Row],[COSTO NORMAL]],Tabla1[[#This Row],[COSTO NORMAL]]*Tabla1[[#This Row],[KILOMETROS HASTA]])</f>
        <v>16.875</v>
      </c>
      <c r="U1936" s="2">
        <f>Tabla1[[#This Row],[KILOMETROS ADICIONALES]]*Tabla1[[#This Row],[COSTO ADICIONAL]]</f>
        <v>8.5579999999999998</v>
      </c>
      <c r="V1936">
        <v>49.33</v>
      </c>
      <c r="W1936" s="2">
        <f>Tabla1[[#This Row],[COSTO NORMAL2]]+Tabla1[[#This Row],[COSTO ADICIONAL2]]</f>
        <v>25.433</v>
      </c>
    </row>
    <row r="1937" spans="1:23" x14ac:dyDescent="0.25">
      <c r="A1937" t="s">
        <v>2276</v>
      </c>
      <c r="B1937" t="s">
        <v>3189</v>
      </c>
      <c r="C1937" t="s">
        <v>11028</v>
      </c>
      <c r="D1937" t="s">
        <v>13</v>
      </c>
      <c r="E1937" t="s">
        <v>14847</v>
      </c>
      <c r="F1937" t="s">
        <v>14</v>
      </c>
      <c r="G1937" t="s">
        <v>15</v>
      </c>
      <c r="H1937" t="s">
        <v>2276</v>
      </c>
      <c r="I1937" t="s">
        <v>3190</v>
      </c>
      <c r="J1937" t="str">
        <f>MID(Tabla1[[#This Row],[HORA2]],1,2)</f>
        <v>19</v>
      </c>
      <c r="K1937" t="s">
        <v>19</v>
      </c>
      <c r="L1937" t="s">
        <v>20</v>
      </c>
      <c r="M1937" t="s">
        <v>14867</v>
      </c>
      <c r="N1937" t="s">
        <v>22</v>
      </c>
      <c r="O1937">
        <v>7.8</v>
      </c>
      <c r="P19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</v>
      </c>
      <c r="Q1937">
        <f>IF(Tabla1[[#This Row],[SERVICIO]]="COMIDA",3,IF(Tabla1[[#This Row],[SERVICIO]]="CONTROLADO",12,IF(Tabla1[[#This Row],[SERVICIO]]="RÁPIDO",3.75,IF(Tabla1[[#This Row],[SERVICIO]]="NORMAL",2.5,))))</f>
        <v>3</v>
      </c>
      <c r="R1937">
        <f>IF(Tabla1[[#This Row],[SERVICIO]]="COMIDA",3.5,IF(Tabla1[[#This Row],[SERVICIO]]="CONTROLADO",8,IF(Tabla1[[#This Row],[SERVICIO]]="RÁPIDO",4.5,IF(Tabla1[[#This Row],[SERVICIO]]="NORMAL",3,))))</f>
        <v>3.5</v>
      </c>
      <c r="S1937">
        <f>IF(Tabla1[[#This Row],[SERVICIO]]="COMIDA",0.75,IF(Tabla1[[#This Row],[SERVICIO]]="CONTROLADO",2.65,IF(Tabla1[[#This Row],[SERVICIO]]="RÁPIDO",0.55,IF(Tabla1[[#This Row],[SERVICIO]]="NORMAL",1.2,))))</f>
        <v>0.75</v>
      </c>
      <c r="T1937" s="2">
        <f>IF(Tabla1[[#This Row],[KILOMETROS ADICIONALES]]=0,Tabla1[[#This Row],[KILOMETROS]]*Tabla1[[#This Row],[COSTO NORMAL]],Tabla1[[#This Row],[COSTO NORMAL]]*Tabla1[[#This Row],[KILOMETROS HASTA]])</f>
        <v>10.5</v>
      </c>
      <c r="U1937" s="2">
        <f>Tabla1[[#This Row],[KILOMETROS ADICIONALES]]*Tabla1[[#This Row],[COSTO ADICIONAL]]</f>
        <v>3.5999999999999996</v>
      </c>
      <c r="V1937">
        <v>141.52000000000001</v>
      </c>
      <c r="W1937" s="2">
        <f>Tabla1[[#This Row],[COSTO NORMAL2]]+Tabla1[[#This Row],[COSTO ADICIONAL2]]</f>
        <v>14.1</v>
      </c>
    </row>
    <row r="1938" spans="1:23" x14ac:dyDescent="0.25">
      <c r="A1938" t="s">
        <v>2276</v>
      </c>
      <c r="B1938" t="s">
        <v>3191</v>
      </c>
      <c r="C1938" t="s">
        <v>11029</v>
      </c>
      <c r="D1938" t="s">
        <v>13</v>
      </c>
      <c r="E1938" t="s">
        <v>14847</v>
      </c>
      <c r="F1938" t="s">
        <v>14</v>
      </c>
      <c r="G1938" t="s">
        <v>15</v>
      </c>
      <c r="H1938" t="s">
        <v>2276</v>
      </c>
      <c r="I1938" t="s">
        <v>3192</v>
      </c>
      <c r="J1938" t="str">
        <f>MID(Tabla1[[#This Row],[HORA2]],1,2)</f>
        <v>20</v>
      </c>
      <c r="K1938" t="s">
        <v>19</v>
      </c>
      <c r="L1938" t="s">
        <v>20</v>
      </c>
      <c r="M1938" t="s">
        <v>14867</v>
      </c>
      <c r="N1938" t="s">
        <v>22</v>
      </c>
      <c r="O1938">
        <v>9.5299999999999994</v>
      </c>
      <c r="P19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6.5299999999999994</v>
      </c>
      <c r="Q1938">
        <f>IF(Tabla1[[#This Row],[SERVICIO]]="COMIDA",3,IF(Tabla1[[#This Row],[SERVICIO]]="CONTROLADO",12,IF(Tabla1[[#This Row],[SERVICIO]]="RÁPIDO",3.75,IF(Tabla1[[#This Row],[SERVICIO]]="NORMAL",2.5,))))</f>
        <v>3</v>
      </c>
      <c r="R1938">
        <f>IF(Tabla1[[#This Row],[SERVICIO]]="COMIDA",3.5,IF(Tabla1[[#This Row],[SERVICIO]]="CONTROLADO",8,IF(Tabla1[[#This Row],[SERVICIO]]="RÁPIDO",4.5,IF(Tabla1[[#This Row],[SERVICIO]]="NORMAL",3,))))</f>
        <v>3.5</v>
      </c>
      <c r="S1938">
        <f>IF(Tabla1[[#This Row],[SERVICIO]]="COMIDA",0.75,IF(Tabla1[[#This Row],[SERVICIO]]="CONTROLADO",2.65,IF(Tabla1[[#This Row],[SERVICIO]]="RÁPIDO",0.55,IF(Tabla1[[#This Row],[SERVICIO]]="NORMAL",1.2,))))</f>
        <v>0.75</v>
      </c>
      <c r="T1938" s="2">
        <f>IF(Tabla1[[#This Row],[KILOMETROS ADICIONALES]]=0,Tabla1[[#This Row],[KILOMETROS]]*Tabla1[[#This Row],[COSTO NORMAL]],Tabla1[[#This Row],[COSTO NORMAL]]*Tabla1[[#This Row],[KILOMETROS HASTA]])</f>
        <v>10.5</v>
      </c>
      <c r="U1938" s="2">
        <f>Tabla1[[#This Row],[KILOMETROS ADICIONALES]]*Tabla1[[#This Row],[COSTO ADICIONAL]]</f>
        <v>4.8974999999999991</v>
      </c>
      <c r="V1938">
        <v>128.41999999999999</v>
      </c>
      <c r="W1938" s="2">
        <f>Tabla1[[#This Row],[COSTO NORMAL2]]+Tabla1[[#This Row],[COSTO ADICIONAL2]]</f>
        <v>15.397499999999999</v>
      </c>
    </row>
    <row r="1939" spans="1:23" x14ac:dyDescent="0.25">
      <c r="A1939" t="s">
        <v>2276</v>
      </c>
      <c r="B1939" t="s">
        <v>3193</v>
      </c>
      <c r="C1939" t="s">
        <v>11030</v>
      </c>
      <c r="D1939" t="s">
        <v>13</v>
      </c>
      <c r="E1939" t="s">
        <v>14845</v>
      </c>
      <c r="F1939" t="s">
        <v>14</v>
      </c>
      <c r="G1939" t="s">
        <v>15</v>
      </c>
      <c r="H1939" t="s">
        <v>100</v>
      </c>
      <c r="I1939" t="s">
        <v>3194</v>
      </c>
      <c r="J1939" t="str">
        <f>MID(Tabla1[[#This Row],[HORA2]],1,2)</f>
        <v>10</v>
      </c>
      <c r="K1939" t="s">
        <v>19</v>
      </c>
      <c r="L1939" t="s">
        <v>57</v>
      </c>
      <c r="M1939" t="s">
        <v>14867</v>
      </c>
      <c r="N1939" t="s">
        <v>22</v>
      </c>
      <c r="O1939">
        <v>10.09</v>
      </c>
      <c r="P19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6.34</v>
      </c>
      <c r="Q1939">
        <f>IF(Tabla1[[#This Row],[SERVICIO]]="COMIDA",3,IF(Tabla1[[#This Row],[SERVICIO]]="CONTROLADO",12,IF(Tabla1[[#This Row],[SERVICIO]]="RÁPIDO",3.75,IF(Tabla1[[#This Row],[SERVICIO]]="NORMAL",2.5,))))</f>
        <v>3.75</v>
      </c>
      <c r="R1939">
        <f>IF(Tabla1[[#This Row],[SERVICIO]]="COMIDA",3.5,IF(Tabla1[[#This Row],[SERVICIO]]="CONTROLADO",8,IF(Tabla1[[#This Row],[SERVICIO]]="RÁPIDO",4.5,IF(Tabla1[[#This Row],[SERVICIO]]="NORMAL",3,))))</f>
        <v>4.5</v>
      </c>
      <c r="S19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39" s="2">
        <f>IF(Tabla1[[#This Row],[KILOMETROS ADICIONALES]]=0,Tabla1[[#This Row],[KILOMETROS]]*Tabla1[[#This Row],[COSTO NORMAL]],Tabla1[[#This Row],[COSTO NORMAL]]*Tabla1[[#This Row],[KILOMETROS HASTA]])</f>
        <v>16.875</v>
      </c>
      <c r="U1939" s="2">
        <f>Tabla1[[#This Row],[KILOMETROS ADICIONALES]]*Tabla1[[#This Row],[COSTO ADICIONAL]]</f>
        <v>3.4870000000000001</v>
      </c>
      <c r="V1939">
        <v>51.44</v>
      </c>
      <c r="W1939" s="2">
        <f>Tabla1[[#This Row],[COSTO NORMAL2]]+Tabla1[[#This Row],[COSTO ADICIONAL2]]</f>
        <v>20.362000000000002</v>
      </c>
    </row>
    <row r="1940" spans="1:23" x14ac:dyDescent="0.25">
      <c r="A1940" t="s">
        <v>2276</v>
      </c>
      <c r="B1940" t="s">
        <v>3195</v>
      </c>
      <c r="C1940" t="s">
        <v>11031</v>
      </c>
      <c r="D1940" t="s">
        <v>13</v>
      </c>
      <c r="E1940" t="s">
        <v>14845</v>
      </c>
      <c r="F1940" t="s">
        <v>14</v>
      </c>
      <c r="G1940" t="s">
        <v>15</v>
      </c>
      <c r="H1940" t="s">
        <v>100</v>
      </c>
      <c r="I1940" t="s">
        <v>3196</v>
      </c>
      <c r="J1940" t="str">
        <f>MID(Tabla1[[#This Row],[HORA2]],1,2)</f>
        <v>10</v>
      </c>
      <c r="K1940" t="s">
        <v>49</v>
      </c>
      <c r="L1940" t="s">
        <v>19</v>
      </c>
      <c r="M1940" t="s">
        <v>14867</v>
      </c>
      <c r="N1940" t="s">
        <v>22</v>
      </c>
      <c r="O1940">
        <v>15.78</v>
      </c>
      <c r="P19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12.03</v>
      </c>
      <c r="Q1940">
        <f>IF(Tabla1[[#This Row],[SERVICIO]]="COMIDA",3,IF(Tabla1[[#This Row],[SERVICIO]]="CONTROLADO",12,IF(Tabla1[[#This Row],[SERVICIO]]="RÁPIDO",3.75,IF(Tabla1[[#This Row],[SERVICIO]]="NORMAL",2.5,))))</f>
        <v>3.75</v>
      </c>
      <c r="R1940">
        <f>IF(Tabla1[[#This Row],[SERVICIO]]="COMIDA",3.5,IF(Tabla1[[#This Row],[SERVICIO]]="CONTROLADO",8,IF(Tabla1[[#This Row],[SERVICIO]]="RÁPIDO",4.5,IF(Tabla1[[#This Row],[SERVICIO]]="NORMAL",3,))))</f>
        <v>4.5</v>
      </c>
      <c r="S19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0" s="2">
        <f>IF(Tabla1[[#This Row],[KILOMETROS ADICIONALES]]=0,Tabla1[[#This Row],[KILOMETROS]]*Tabla1[[#This Row],[COSTO NORMAL]],Tabla1[[#This Row],[COSTO NORMAL]]*Tabla1[[#This Row],[KILOMETROS HASTA]])</f>
        <v>16.875</v>
      </c>
      <c r="U1940" s="2">
        <f>Tabla1[[#This Row],[KILOMETROS ADICIONALES]]*Tabla1[[#This Row],[COSTO ADICIONAL]]</f>
        <v>6.6165000000000003</v>
      </c>
      <c r="V1940">
        <v>24.5</v>
      </c>
      <c r="W1940" s="2">
        <f>Tabla1[[#This Row],[COSTO NORMAL2]]+Tabla1[[#This Row],[COSTO ADICIONAL2]]</f>
        <v>23.491500000000002</v>
      </c>
    </row>
    <row r="1941" spans="1:23" x14ac:dyDescent="0.25">
      <c r="A1941" t="s">
        <v>2276</v>
      </c>
      <c r="B1941" t="s">
        <v>3197</v>
      </c>
      <c r="C1941" t="s">
        <v>11032</v>
      </c>
      <c r="D1941" t="s">
        <v>13</v>
      </c>
      <c r="E1941" t="s">
        <v>14845</v>
      </c>
      <c r="F1941" t="s">
        <v>14</v>
      </c>
      <c r="G1941" t="s">
        <v>15</v>
      </c>
      <c r="H1941" t="s">
        <v>100</v>
      </c>
      <c r="I1941" t="s">
        <v>3198</v>
      </c>
      <c r="J1941" t="str">
        <f>MID(Tabla1[[#This Row],[HORA2]],1,2)</f>
        <v>11</v>
      </c>
      <c r="K1941" t="s">
        <v>26</v>
      </c>
      <c r="L1941" t="s">
        <v>92</v>
      </c>
      <c r="M1941" t="s">
        <v>14867</v>
      </c>
      <c r="N1941" t="s">
        <v>22</v>
      </c>
      <c r="O1941">
        <v>17.04</v>
      </c>
      <c r="P19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13.29</v>
      </c>
      <c r="Q1941">
        <f>IF(Tabla1[[#This Row],[SERVICIO]]="COMIDA",3,IF(Tabla1[[#This Row],[SERVICIO]]="CONTROLADO",12,IF(Tabla1[[#This Row],[SERVICIO]]="RÁPIDO",3.75,IF(Tabla1[[#This Row],[SERVICIO]]="NORMAL",2.5,))))</f>
        <v>3.75</v>
      </c>
      <c r="R1941">
        <f>IF(Tabla1[[#This Row],[SERVICIO]]="COMIDA",3.5,IF(Tabla1[[#This Row],[SERVICIO]]="CONTROLADO",8,IF(Tabla1[[#This Row],[SERVICIO]]="RÁPIDO",4.5,IF(Tabla1[[#This Row],[SERVICIO]]="NORMAL",3,))))</f>
        <v>4.5</v>
      </c>
      <c r="S19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1" s="2">
        <f>IF(Tabla1[[#This Row],[KILOMETROS ADICIONALES]]=0,Tabla1[[#This Row],[KILOMETROS]]*Tabla1[[#This Row],[COSTO NORMAL]],Tabla1[[#This Row],[COSTO NORMAL]]*Tabla1[[#This Row],[KILOMETROS HASTA]])</f>
        <v>16.875</v>
      </c>
      <c r="U1941" s="2">
        <f>Tabla1[[#This Row],[KILOMETROS ADICIONALES]]*Tabla1[[#This Row],[COSTO ADICIONAL]]</f>
        <v>7.3094999999999999</v>
      </c>
      <c r="V1941">
        <v>213.75</v>
      </c>
      <c r="W1941" s="2">
        <f>Tabla1[[#This Row],[COSTO NORMAL2]]+Tabla1[[#This Row],[COSTO ADICIONAL2]]</f>
        <v>24.1845</v>
      </c>
    </row>
    <row r="1942" spans="1:23" x14ac:dyDescent="0.25">
      <c r="A1942" t="s">
        <v>2276</v>
      </c>
      <c r="B1942" t="s">
        <v>3199</v>
      </c>
      <c r="C1942" t="s">
        <v>11033</v>
      </c>
      <c r="D1942" t="s">
        <v>13</v>
      </c>
      <c r="E1942" t="s">
        <v>14845</v>
      </c>
      <c r="F1942" t="s">
        <v>14</v>
      </c>
      <c r="G1942" t="s">
        <v>15</v>
      </c>
      <c r="H1942" t="s">
        <v>100</v>
      </c>
      <c r="I1942" t="s">
        <v>3200</v>
      </c>
      <c r="J1942" t="str">
        <f>MID(Tabla1[[#This Row],[HORA2]],1,2)</f>
        <v>10</v>
      </c>
      <c r="K1942" t="s">
        <v>26</v>
      </c>
      <c r="L1942" t="s">
        <v>27</v>
      </c>
      <c r="M1942" t="s">
        <v>14867</v>
      </c>
      <c r="N1942" t="s">
        <v>22</v>
      </c>
      <c r="O1942">
        <v>20.28</v>
      </c>
      <c r="P19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16.53</v>
      </c>
      <c r="Q1942">
        <f>IF(Tabla1[[#This Row],[SERVICIO]]="COMIDA",3,IF(Tabla1[[#This Row],[SERVICIO]]="CONTROLADO",12,IF(Tabla1[[#This Row],[SERVICIO]]="RÁPIDO",3.75,IF(Tabla1[[#This Row],[SERVICIO]]="NORMAL",2.5,))))</f>
        <v>3.75</v>
      </c>
      <c r="R1942">
        <f>IF(Tabla1[[#This Row],[SERVICIO]]="COMIDA",3.5,IF(Tabla1[[#This Row],[SERVICIO]]="CONTROLADO",8,IF(Tabla1[[#This Row],[SERVICIO]]="RÁPIDO",4.5,IF(Tabla1[[#This Row],[SERVICIO]]="NORMAL",3,))))</f>
        <v>4.5</v>
      </c>
      <c r="S19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2" s="2">
        <f>IF(Tabla1[[#This Row],[KILOMETROS ADICIONALES]]=0,Tabla1[[#This Row],[KILOMETROS]]*Tabla1[[#This Row],[COSTO NORMAL]],Tabla1[[#This Row],[COSTO NORMAL]]*Tabla1[[#This Row],[KILOMETROS HASTA]])</f>
        <v>16.875</v>
      </c>
      <c r="U1942" s="2">
        <f>Tabla1[[#This Row],[KILOMETROS ADICIONALES]]*Tabla1[[#This Row],[COSTO ADICIONAL]]</f>
        <v>9.0915000000000017</v>
      </c>
      <c r="V1942">
        <v>198.05</v>
      </c>
      <c r="W1942" s="2">
        <f>Tabla1[[#This Row],[COSTO NORMAL2]]+Tabla1[[#This Row],[COSTO ADICIONAL2]]</f>
        <v>25.966500000000003</v>
      </c>
    </row>
    <row r="1943" spans="1:23" x14ac:dyDescent="0.25">
      <c r="A1943" t="s">
        <v>2276</v>
      </c>
      <c r="B1943" t="s">
        <v>3201</v>
      </c>
      <c r="C1943" t="s">
        <v>11034</v>
      </c>
      <c r="D1943" t="s">
        <v>13</v>
      </c>
      <c r="E1943" t="s">
        <v>14845</v>
      </c>
      <c r="F1943" t="s">
        <v>14</v>
      </c>
      <c r="G1943" t="s">
        <v>15</v>
      </c>
      <c r="H1943" t="s">
        <v>100</v>
      </c>
      <c r="I1943" t="s">
        <v>3202</v>
      </c>
      <c r="J1943" t="str">
        <f>MID(Tabla1[[#This Row],[HORA2]],1,2)</f>
        <v>09</v>
      </c>
      <c r="K1943" t="s">
        <v>35</v>
      </c>
      <c r="L1943" t="s">
        <v>49</v>
      </c>
      <c r="M1943" t="s">
        <v>14867</v>
      </c>
      <c r="N1943" t="s">
        <v>22</v>
      </c>
      <c r="O1943">
        <v>18.440000000000001</v>
      </c>
      <c r="P19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14.690000000000001</v>
      </c>
      <c r="Q1943">
        <f>IF(Tabla1[[#This Row],[SERVICIO]]="COMIDA",3,IF(Tabla1[[#This Row],[SERVICIO]]="CONTROLADO",12,IF(Tabla1[[#This Row],[SERVICIO]]="RÁPIDO",3.75,IF(Tabla1[[#This Row],[SERVICIO]]="NORMAL",2.5,))))</f>
        <v>3.75</v>
      </c>
      <c r="R1943">
        <f>IF(Tabla1[[#This Row],[SERVICIO]]="COMIDA",3.5,IF(Tabla1[[#This Row],[SERVICIO]]="CONTROLADO",8,IF(Tabla1[[#This Row],[SERVICIO]]="RÁPIDO",4.5,IF(Tabla1[[#This Row],[SERVICIO]]="NORMAL",3,))))</f>
        <v>4.5</v>
      </c>
      <c r="S19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3" s="2">
        <f>IF(Tabla1[[#This Row],[KILOMETROS ADICIONALES]]=0,Tabla1[[#This Row],[KILOMETROS]]*Tabla1[[#This Row],[COSTO NORMAL]],Tabla1[[#This Row],[COSTO NORMAL]]*Tabla1[[#This Row],[KILOMETROS HASTA]])</f>
        <v>16.875</v>
      </c>
      <c r="U1943" s="2">
        <f>Tabla1[[#This Row],[KILOMETROS ADICIONALES]]*Tabla1[[#This Row],[COSTO ADICIONAL]]</f>
        <v>8.0795000000000012</v>
      </c>
      <c r="V1943">
        <v>82.93</v>
      </c>
      <c r="W1943" s="2">
        <f>Tabla1[[#This Row],[COSTO NORMAL2]]+Tabla1[[#This Row],[COSTO ADICIONAL2]]</f>
        <v>24.954500000000003</v>
      </c>
    </row>
    <row r="1944" spans="1:23" x14ac:dyDescent="0.25">
      <c r="A1944" t="s">
        <v>2276</v>
      </c>
      <c r="B1944" t="s">
        <v>3203</v>
      </c>
      <c r="C1944" t="s">
        <v>11035</v>
      </c>
      <c r="D1944" t="s">
        <v>13</v>
      </c>
      <c r="E1944" t="s">
        <v>14845</v>
      </c>
      <c r="F1944" t="s">
        <v>14</v>
      </c>
      <c r="G1944" t="s">
        <v>15</v>
      </c>
      <c r="H1944" t="s">
        <v>100</v>
      </c>
      <c r="I1944" t="s">
        <v>2052</v>
      </c>
      <c r="J1944" t="str">
        <f>MID(Tabla1[[#This Row],[HORA2]],1,2)</f>
        <v>10</v>
      </c>
      <c r="K1944" t="s">
        <v>31</v>
      </c>
      <c r="L1944" t="s">
        <v>53</v>
      </c>
      <c r="M1944" t="s">
        <v>14867</v>
      </c>
      <c r="N1944" t="s">
        <v>22</v>
      </c>
      <c r="O1944">
        <v>10.76</v>
      </c>
      <c r="P19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7.01</v>
      </c>
      <c r="Q1944">
        <f>IF(Tabla1[[#This Row],[SERVICIO]]="COMIDA",3,IF(Tabla1[[#This Row],[SERVICIO]]="CONTROLADO",12,IF(Tabla1[[#This Row],[SERVICIO]]="RÁPIDO",3.75,IF(Tabla1[[#This Row],[SERVICIO]]="NORMAL",2.5,))))</f>
        <v>3.75</v>
      </c>
      <c r="R1944">
        <f>IF(Tabla1[[#This Row],[SERVICIO]]="COMIDA",3.5,IF(Tabla1[[#This Row],[SERVICIO]]="CONTROLADO",8,IF(Tabla1[[#This Row],[SERVICIO]]="RÁPIDO",4.5,IF(Tabla1[[#This Row],[SERVICIO]]="NORMAL",3,))))</f>
        <v>4.5</v>
      </c>
      <c r="S19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4" s="2">
        <f>IF(Tabla1[[#This Row],[KILOMETROS ADICIONALES]]=0,Tabla1[[#This Row],[KILOMETROS]]*Tabla1[[#This Row],[COSTO NORMAL]],Tabla1[[#This Row],[COSTO NORMAL]]*Tabla1[[#This Row],[KILOMETROS HASTA]])</f>
        <v>16.875</v>
      </c>
      <c r="U1944" s="2">
        <f>Tabla1[[#This Row],[KILOMETROS ADICIONALES]]*Tabla1[[#This Row],[COSTO ADICIONAL]]</f>
        <v>3.8555000000000001</v>
      </c>
      <c r="V1944">
        <v>41.44</v>
      </c>
      <c r="W1944" s="2">
        <f>Tabla1[[#This Row],[COSTO NORMAL2]]+Tabla1[[#This Row],[COSTO ADICIONAL2]]</f>
        <v>20.730499999999999</v>
      </c>
    </row>
    <row r="1945" spans="1:23" x14ac:dyDescent="0.25">
      <c r="A1945" t="s">
        <v>2276</v>
      </c>
      <c r="B1945" t="s">
        <v>3204</v>
      </c>
      <c r="C1945" t="s">
        <v>11036</v>
      </c>
      <c r="D1945" t="s">
        <v>13</v>
      </c>
      <c r="E1945" t="s">
        <v>14845</v>
      </c>
      <c r="F1945" t="s">
        <v>14</v>
      </c>
      <c r="G1945" t="s">
        <v>15</v>
      </c>
      <c r="H1945" t="s">
        <v>100</v>
      </c>
      <c r="I1945" t="s">
        <v>3205</v>
      </c>
      <c r="J1945" t="str">
        <f>MID(Tabla1[[#This Row],[HORA2]],1,2)</f>
        <v>09</v>
      </c>
      <c r="K1945" t="s">
        <v>35</v>
      </c>
      <c r="L1945" t="s">
        <v>20</v>
      </c>
      <c r="M1945" t="s">
        <v>14867</v>
      </c>
      <c r="N1945" t="s">
        <v>22</v>
      </c>
      <c r="O1945">
        <v>20.71</v>
      </c>
      <c r="P19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16.96</v>
      </c>
      <c r="Q1945">
        <f>IF(Tabla1[[#This Row],[SERVICIO]]="COMIDA",3,IF(Tabla1[[#This Row],[SERVICIO]]="CONTROLADO",12,IF(Tabla1[[#This Row],[SERVICIO]]="RÁPIDO",3.75,IF(Tabla1[[#This Row],[SERVICIO]]="NORMAL",2.5,))))</f>
        <v>3.75</v>
      </c>
      <c r="R1945">
        <f>IF(Tabla1[[#This Row],[SERVICIO]]="COMIDA",3.5,IF(Tabla1[[#This Row],[SERVICIO]]="CONTROLADO",8,IF(Tabla1[[#This Row],[SERVICIO]]="RÁPIDO",4.5,IF(Tabla1[[#This Row],[SERVICIO]]="NORMAL",3,))))</f>
        <v>4.5</v>
      </c>
      <c r="S19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5" s="2">
        <f>IF(Tabla1[[#This Row],[KILOMETROS ADICIONALES]]=0,Tabla1[[#This Row],[KILOMETROS]]*Tabla1[[#This Row],[COSTO NORMAL]],Tabla1[[#This Row],[COSTO NORMAL]]*Tabla1[[#This Row],[KILOMETROS HASTA]])</f>
        <v>16.875</v>
      </c>
      <c r="U1945" s="2">
        <f>Tabla1[[#This Row],[KILOMETROS ADICIONALES]]*Tabla1[[#This Row],[COSTO ADICIONAL]]</f>
        <v>9.3280000000000012</v>
      </c>
      <c r="V1945">
        <v>75.14</v>
      </c>
      <c r="W1945" s="2">
        <f>Tabla1[[#This Row],[COSTO NORMAL2]]+Tabla1[[#This Row],[COSTO ADICIONAL2]]</f>
        <v>26.203000000000003</v>
      </c>
    </row>
    <row r="1946" spans="1:23" x14ac:dyDescent="0.25">
      <c r="A1946" t="s">
        <v>2276</v>
      </c>
      <c r="B1946" t="s">
        <v>3206</v>
      </c>
      <c r="C1946" t="s">
        <v>11037</v>
      </c>
      <c r="D1946" t="s">
        <v>13</v>
      </c>
      <c r="E1946" t="s">
        <v>14845</v>
      </c>
      <c r="F1946" t="s">
        <v>14</v>
      </c>
      <c r="G1946" t="s">
        <v>15</v>
      </c>
      <c r="H1946" t="s">
        <v>100</v>
      </c>
      <c r="I1946" t="s">
        <v>3207</v>
      </c>
      <c r="J1946" t="str">
        <f>MID(Tabla1[[#This Row],[HORA2]],1,2)</f>
        <v>10</v>
      </c>
      <c r="K1946" t="s">
        <v>35</v>
      </c>
      <c r="L1946" t="s">
        <v>49</v>
      </c>
      <c r="M1946" t="s">
        <v>14867</v>
      </c>
      <c r="N1946" t="s">
        <v>22</v>
      </c>
      <c r="O1946">
        <v>11.64</v>
      </c>
      <c r="P19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7.8900000000000006</v>
      </c>
      <c r="Q1946">
        <f>IF(Tabla1[[#This Row],[SERVICIO]]="COMIDA",3,IF(Tabla1[[#This Row],[SERVICIO]]="CONTROLADO",12,IF(Tabla1[[#This Row],[SERVICIO]]="RÁPIDO",3.75,IF(Tabla1[[#This Row],[SERVICIO]]="NORMAL",2.5,))))</f>
        <v>3.75</v>
      </c>
      <c r="R1946">
        <f>IF(Tabla1[[#This Row],[SERVICIO]]="COMIDA",3.5,IF(Tabla1[[#This Row],[SERVICIO]]="CONTROLADO",8,IF(Tabla1[[#This Row],[SERVICIO]]="RÁPIDO",4.5,IF(Tabla1[[#This Row],[SERVICIO]]="NORMAL",3,))))</f>
        <v>4.5</v>
      </c>
      <c r="S19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6" s="2">
        <f>IF(Tabla1[[#This Row],[KILOMETROS ADICIONALES]]=0,Tabla1[[#This Row],[KILOMETROS]]*Tabla1[[#This Row],[COSTO NORMAL]],Tabla1[[#This Row],[COSTO NORMAL]]*Tabla1[[#This Row],[KILOMETROS HASTA]])</f>
        <v>16.875</v>
      </c>
      <c r="U1946" s="2">
        <f>Tabla1[[#This Row],[KILOMETROS ADICIONALES]]*Tabla1[[#This Row],[COSTO ADICIONAL]]</f>
        <v>4.339500000000001</v>
      </c>
      <c r="V1946">
        <v>234.57</v>
      </c>
      <c r="W1946" s="2">
        <f>Tabla1[[#This Row],[COSTO NORMAL2]]+Tabla1[[#This Row],[COSTO ADICIONAL2]]</f>
        <v>21.214500000000001</v>
      </c>
    </row>
    <row r="1947" spans="1:23" x14ac:dyDescent="0.25">
      <c r="A1947" t="s">
        <v>2276</v>
      </c>
      <c r="B1947" t="s">
        <v>3208</v>
      </c>
      <c r="C1947" t="s">
        <v>11038</v>
      </c>
      <c r="D1947" t="s">
        <v>13</v>
      </c>
      <c r="E1947" t="s">
        <v>14845</v>
      </c>
      <c r="F1947" t="s">
        <v>14</v>
      </c>
      <c r="G1947" t="s">
        <v>15</v>
      </c>
      <c r="H1947" t="s">
        <v>100</v>
      </c>
      <c r="I1947" t="s">
        <v>3209</v>
      </c>
      <c r="J1947" t="str">
        <f>MID(Tabla1[[#This Row],[HORA2]],1,2)</f>
        <v>11</v>
      </c>
      <c r="K1947" t="s">
        <v>44</v>
      </c>
      <c r="L1947" t="s">
        <v>44</v>
      </c>
      <c r="M1947" t="s">
        <v>14867</v>
      </c>
      <c r="N1947" t="s">
        <v>22</v>
      </c>
      <c r="O1947">
        <v>20.53</v>
      </c>
      <c r="P19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16.78</v>
      </c>
      <c r="Q1947">
        <f>IF(Tabla1[[#This Row],[SERVICIO]]="COMIDA",3,IF(Tabla1[[#This Row],[SERVICIO]]="CONTROLADO",12,IF(Tabla1[[#This Row],[SERVICIO]]="RÁPIDO",3.75,IF(Tabla1[[#This Row],[SERVICIO]]="NORMAL",2.5,))))</f>
        <v>3.75</v>
      </c>
      <c r="R1947">
        <f>IF(Tabla1[[#This Row],[SERVICIO]]="COMIDA",3.5,IF(Tabla1[[#This Row],[SERVICIO]]="CONTROLADO",8,IF(Tabla1[[#This Row],[SERVICIO]]="RÁPIDO",4.5,IF(Tabla1[[#This Row],[SERVICIO]]="NORMAL",3,))))</f>
        <v>4.5</v>
      </c>
      <c r="S19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7" s="2">
        <f>IF(Tabla1[[#This Row],[KILOMETROS ADICIONALES]]=0,Tabla1[[#This Row],[KILOMETROS]]*Tabla1[[#This Row],[COSTO NORMAL]],Tabla1[[#This Row],[COSTO NORMAL]]*Tabla1[[#This Row],[KILOMETROS HASTA]])</f>
        <v>16.875</v>
      </c>
      <c r="U1947" s="2">
        <f>Tabla1[[#This Row],[KILOMETROS ADICIONALES]]*Tabla1[[#This Row],[COSTO ADICIONAL]]</f>
        <v>9.229000000000001</v>
      </c>
      <c r="V1947">
        <v>75.760000000000005</v>
      </c>
      <c r="W1947" s="2">
        <f>Tabla1[[#This Row],[COSTO NORMAL2]]+Tabla1[[#This Row],[COSTO ADICIONAL2]]</f>
        <v>26.103999999999999</v>
      </c>
    </row>
    <row r="1948" spans="1:23" x14ac:dyDescent="0.25">
      <c r="A1948" t="s">
        <v>2276</v>
      </c>
      <c r="B1948" t="s">
        <v>3210</v>
      </c>
      <c r="C1948" t="s">
        <v>11039</v>
      </c>
      <c r="D1948" t="s">
        <v>13</v>
      </c>
      <c r="E1948" t="s">
        <v>14845</v>
      </c>
      <c r="F1948" t="s">
        <v>14</v>
      </c>
      <c r="G1948" t="s">
        <v>15</v>
      </c>
      <c r="H1948" t="s">
        <v>100</v>
      </c>
      <c r="I1948" t="s">
        <v>3211</v>
      </c>
      <c r="J1948" t="str">
        <f>MID(Tabla1[[#This Row],[HORA2]],1,2)</f>
        <v>09</v>
      </c>
      <c r="K1948" t="s">
        <v>35</v>
      </c>
      <c r="L1948" t="s">
        <v>20</v>
      </c>
      <c r="M1948" t="s">
        <v>14867</v>
      </c>
      <c r="N1948" t="s">
        <v>22</v>
      </c>
      <c r="O1948">
        <v>3.93</v>
      </c>
      <c r="P19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0.18000000000000016</v>
      </c>
      <c r="Q1948">
        <f>IF(Tabla1[[#This Row],[SERVICIO]]="COMIDA",3,IF(Tabla1[[#This Row],[SERVICIO]]="CONTROLADO",12,IF(Tabla1[[#This Row],[SERVICIO]]="RÁPIDO",3.75,IF(Tabla1[[#This Row],[SERVICIO]]="NORMAL",2.5,))))</f>
        <v>3.75</v>
      </c>
      <c r="R1948">
        <f>IF(Tabla1[[#This Row],[SERVICIO]]="COMIDA",3.5,IF(Tabla1[[#This Row],[SERVICIO]]="CONTROLADO",8,IF(Tabla1[[#This Row],[SERVICIO]]="RÁPIDO",4.5,IF(Tabla1[[#This Row],[SERVICIO]]="NORMAL",3,))))</f>
        <v>4.5</v>
      </c>
      <c r="S19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8" s="2">
        <f>IF(Tabla1[[#This Row],[KILOMETROS ADICIONALES]]=0,Tabla1[[#This Row],[KILOMETROS]]*Tabla1[[#This Row],[COSTO NORMAL]],Tabla1[[#This Row],[COSTO NORMAL]]*Tabla1[[#This Row],[KILOMETROS HASTA]])</f>
        <v>16.875</v>
      </c>
      <c r="U1948" s="2">
        <f>Tabla1[[#This Row],[KILOMETROS ADICIONALES]]*Tabla1[[#This Row],[COSTO ADICIONAL]]</f>
        <v>9.9000000000000102E-2</v>
      </c>
      <c r="V1948">
        <v>94.69</v>
      </c>
      <c r="W1948" s="2">
        <f>Tabla1[[#This Row],[COSTO NORMAL2]]+Tabla1[[#This Row],[COSTO ADICIONAL2]]</f>
        <v>16.974</v>
      </c>
    </row>
    <row r="1949" spans="1:23" x14ac:dyDescent="0.25">
      <c r="A1949" t="s">
        <v>2276</v>
      </c>
      <c r="B1949" t="s">
        <v>3212</v>
      </c>
      <c r="C1949" t="s">
        <v>11040</v>
      </c>
      <c r="D1949" t="s">
        <v>13</v>
      </c>
      <c r="E1949" t="s">
        <v>14845</v>
      </c>
      <c r="F1949" t="s">
        <v>14</v>
      </c>
      <c r="G1949" t="s">
        <v>15</v>
      </c>
      <c r="H1949" t="s">
        <v>100</v>
      </c>
      <c r="I1949" t="s">
        <v>3213</v>
      </c>
      <c r="J1949" t="str">
        <f>MID(Tabla1[[#This Row],[HORA2]],1,2)</f>
        <v>10</v>
      </c>
      <c r="K1949" t="s">
        <v>35</v>
      </c>
      <c r="L1949" t="s">
        <v>125</v>
      </c>
      <c r="M1949" t="s">
        <v>14867</v>
      </c>
      <c r="N1949" t="s">
        <v>22</v>
      </c>
      <c r="O1949">
        <v>19.55</v>
      </c>
      <c r="P19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</v>
      </c>
      <c r="Q1949">
        <f>IF(Tabla1[[#This Row],[SERVICIO]]="COMIDA",3,IF(Tabla1[[#This Row],[SERVICIO]]="CONTROLADO",12,IF(Tabla1[[#This Row],[SERVICIO]]="RÁPIDO",3.75,IF(Tabla1[[#This Row],[SERVICIO]]="NORMAL",2.5,))))</f>
        <v>3.75</v>
      </c>
      <c r="R1949">
        <f>IF(Tabla1[[#This Row],[SERVICIO]]="COMIDA",3.5,IF(Tabla1[[#This Row],[SERVICIO]]="CONTROLADO",8,IF(Tabla1[[#This Row],[SERVICIO]]="RÁPIDO",4.5,IF(Tabla1[[#This Row],[SERVICIO]]="NORMAL",3,))))</f>
        <v>4.5</v>
      </c>
      <c r="S19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49" s="2">
        <f>IF(Tabla1[[#This Row],[KILOMETROS ADICIONALES]]=0,Tabla1[[#This Row],[KILOMETROS]]*Tabla1[[#This Row],[COSTO NORMAL]],Tabla1[[#This Row],[COSTO NORMAL]]*Tabla1[[#This Row],[KILOMETROS HASTA]])</f>
        <v>16.875</v>
      </c>
      <c r="U1949" s="2">
        <f>Tabla1[[#This Row],[KILOMETROS ADICIONALES]]*Tabla1[[#This Row],[COSTO ADICIONAL]]</f>
        <v>8.6900000000000013</v>
      </c>
      <c r="V1949">
        <v>53.45</v>
      </c>
      <c r="W1949" s="2">
        <f>Tabla1[[#This Row],[COSTO NORMAL2]]+Tabla1[[#This Row],[COSTO ADICIONAL2]]</f>
        <v>25.565000000000001</v>
      </c>
    </row>
    <row r="1950" spans="1:23" x14ac:dyDescent="0.25">
      <c r="A1950" t="s">
        <v>2276</v>
      </c>
      <c r="B1950" t="s">
        <v>3214</v>
      </c>
      <c r="C1950" t="s">
        <v>11041</v>
      </c>
      <c r="D1950" t="s">
        <v>13</v>
      </c>
      <c r="E1950" t="s">
        <v>14847</v>
      </c>
      <c r="F1950" t="s">
        <v>14</v>
      </c>
      <c r="G1950" t="s">
        <v>15</v>
      </c>
      <c r="H1950" t="s">
        <v>2276</v>
      </c>
      <c r="I1950" t="s">
        <v>3215</v>
      </c>
      <c r="J1950" t="str">
        <f>MID(Tabla1[[#This Row],[HORA2]],1,2)</f>
        <v>20</v>
      </c>
      <c r="K1950" t="s">
        <v>19</v>
      </c>
      <c r="L1950" t="s">
        <v>20</v>
      </c>
      <c r="M1950" t="s">
        <v>14867</v>
      </c>
      <c r="N1950" t="s">
        <v>22</v>
      </c>
      <c r="O1950">
        <v>3.12</v>
      </c>
      <c r="P19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0.12000000000000011</v>
      </c>
      <c r="Q1950">
        <f>IF(Tabla1[[#This Row],[SERVICIO]]="COMIDA",3,IF(Tabla1[[#This Row],[SERVICIO]]="CONTROLADO",12,IF(Tabla1[[#This Row],[SERVICIO]]="RÁPIDO",3.75,IF(Tabla1[[#This Row],[SERVICIO]]="NORMAL",2.5,))))</f>
        <v>3</v>
      </c>
      <c r="R1950">
        <f>IF(Tabla1[[#This Row],[SERVICIO]]="COMIDA",3.5,IF(Tabla1[[#This Row],[SERVICIO]]="CONTROLADO",8,IF(Tabla1[[#This Row],[SERVICIO]]="RÁPIDO",4.5,IF(Tabla1[[#This Row],[SERVICIO]]="NORMAL",3,))))</f>
        <v>3.5</v>
      </c>
      <c r="S1950">
        <f>IF(Tabla1[[#This Row],[SERVICIO]]="COMIDA",0.75,IF(Tabla1[[#This Row],[SERVICIO]]="CONTROLADO",2.65,IF(Tabla1[[#This Row],[SERVICIO]]="RÁPIDO",0.55,IF(Tabla1[[#This Row],[SERVICIO]]="NORMAL",1.2,))))</f>
        <v>0.75</v>
      </c>
      <c r="T1950" s="2">
        <f>IF(Tabla1[[#This Row],[KILOMETROS ADICIONALES]]=0,Tabla1[[#This Row],[KILOMETROS]]*Tabla1[[#This Row],[COSTO NORMAL]],Tabla1[[#This Row],[COSTO NORMAL]]*Tabla1[[#This Row],[KILOMETROS HASTA]])</f>
        <v>10.5</v>
      </c>
      <c r="U1950" s="2">
        <f>Tabla1[[#This Row],[KILOMETROS ADICIONALES]]*Tabla1[[#This Row],[COSTO ADICIONAL]]</f>
        <v>9.000000000000008E-2</v>
      </c>
      <c r="V1950">
        <v>51.46</v>
      </c>
      <c r="W1950" s="2">
        <f>Tabla1[[#This Row],[COSTO NORMAL2]]+Tabla1[[#This Row],[COSTO ADICIONAL2]]</f>
        <v>10.59</v>
      </c>
    </row>
    <row r="1951" spans="1:23" x14ac:dyDescent="0.25">
      <c r="A1951" t="s">
        <v>2276</v>
      </c>
      <c r="B1951" t="s">
        <v>3216</v>
      </c>
      <c r="C1951" t="s">
        <v>11042</v>
      </c>
      <c r="D1951" t="s">
        <v>13</v>
      </c>
      <c r="E1951" t="s">
        <v>14846</v>
      </c>
      <c r="F1951" t="s">
        <v>14</v>
      </c>
      <c r="G1951" t="s">
        <v>15</v>
      </c>
      <c r="H1951" t="s">
        <v>100</v>
      </c>
      <c r="I1951" t="s">
        <v>3217</v>
      </c>
      <c r="J1951" t="str">
        <f>MID(Tabla1[[#This Row],[HORA2]],1,2)</f>
        <v>17</v>
      </c>
      <c r="K1951" t="s">
        <v>43</v>
      </c>
      <c r="L1951" t="s">
        <v>20</v>
      </c>
      <c r="M1951" t="s">
        <v>14867</v>
      </c>
      <c r="N1951" t="s">
        <v>22</v>
      </c>
      <c r="O1951">
        <v>2.39</v>
      </c>
      <c r="P19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51">
        <f>IF(Tabla1[[#This Row],[SERVICIO]]="COMIDA",3,IF(Tabla1[[#This Row],[SERVICIO]]="CONTROLADO",12,IF(Tabla1[[#This Row],[SERVICIO]]="RÁPIDO",3.75,IF(Tabla1[[#This Row],[SERVICIO]]="NORMAL",2.5,))))</f>
        <v>12</v>
      </c>
      <c r="R1951">
        <f>IF(Tabla1[[#This Row],[SERVICIO]]="COMIDA",3.5,IF(Tabla1[[#This Row],[SERVICIO]]="CONTROLADO",8,IF(Tabla1[[#This Row],[SERVICIO]]="RÁPIDO",4.5,IF(Tabla1[[#This Row],[SERVICIO]]="NORMAL",3,))))</f>
        <v>8</v>
      </c>
      <c r="S1951">
        <f>IF(Tabla1[[#This Row],[SERVICIO]]="COMIDA",0.75,IF(Tabla1[[#This Row],[SERVICIO]]="CONTROLADO",2.65,IF(Tabla1[[#This Row],[SERVICIO]]="RÁPIDO",0.55,IF(Tabla1[[#This Row],[SERVICIO]]="NORMAL",1.2,))))</f>
        <v>2.65</v>
      </c>
      <c r="T1951" s="2">
        <f>IF(Tabla1[[#This Row],[KILOMETROS ADICIONALES]]=0,Tabla1[[#This Row],[KILOMETROS]]*Tabla1[[#This Row],[COSTO NORMAL]],Tabla1[[#This Row],[COSTO NORMAL]]*Tabla1[[#This Row],[KILOMETROS HASTA]])</f>
        <v>19.12</v>
      </c>
      <c r="U1951" s="2">
        <f>Tabla1[[#This Row],[KILOMETROS ADICIONALES]]*Tabla1[[#This Row],[COSTO ADICIONAL]]</f>
        <v>0</v>
      </c>
      <c r="V1951">
        <v>109.97</v>
      </c>
      <c r="W1951" s="2">
        <f>Tabla1[[#This Row],[COSTO NORMAL2]]+Tabla1[[#This Row],[COSTO ADICIONAL2]]</f>
        <v>19.12</v>
      </c>
    </row>
    <row r="1952" spans="1:23" x14ac:dyDescent="0.25">
      <c r="A1952" t="s">
        <v>2276</v>
      </c>
      <c r="B1952" t="s">
        <v>3218</v>
      </c>
      <c r="C1952" t="s">
        <v>11043</v>
      </c>
      <c r="D1952" t="s">
        <v>13</v>
      </c>
      <c r="E1952" t="s">
        <v>14847</v>
      </c>
      <c r="F1952" t="s">
        <v>14</v>
      </c>
      <c r="G1952" t="s">
        <v>15</v>
      </c>
      <c r="H1952" t="s">
        <v>2276</v>
      </c>
      <c r="I1952" t="s">
        <v>3219</v>
      </c>
      <c r="J1952" t="str">
        <f>MID(Tabla1[[#This Row],[HORA2]],1,2)</f>
        <v>20</v>
      </c>
      <c r="K1952" t="s">
        <v>19</v>
      </c>
      <c r="L1952" t="s">
        <v>92</v>
      </c>
      <c r="M1952" t="s">
        <v>14867</v>
      </c>
      <c r="N1952" t="s">
        <v>22</v>
      </c>
      <c r="O1952">
        <v>2.3199999999999998</v>
      </c>
      <c r="P19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52">
        <f>IF(Tabla1[[#This Row],[SERVICIO]]="COMIDA",3,IF(Tabla1[[#This Row],[SERVICIO]]="CONTROLADO",12,IF(Tabla1[[#This Row],[SERVICIO]]="RÁPIDO",3.75,IF(Tabla1[[#This Row],[SERVICIO]]="NORMAL",2.5,))))</f>
        <v>3</v>
      </c>
      <c r="R1952">
        <f>IF(Tabla1[[#This Row],[SERVICIO]]="COMIDA",3.5,IF(Tabla1[[#This Row],[SERVICIO]]="CONTROLADO",8,IF(Tabla1[[#This Row],[SERVICIO]]="RÁPIDO",4.5,IF(Tabla1[[#This Row],[SERVICIO]]="NORMAL",3,))))</f>
        <v>3.5</v>
      </c>
      <c r="S1952">
        <f>IF(Tabla1[[#This Row],[SERVICIO]]="COMIDA",0.75,IF(Tabla1[[#This Row],[SERVICIO]]="CONTROLADO",2.65,IF(Tabla1[[#This Row],[SERVICIO]]="RÁPIDO",0.55,IF(Tabla1[[#This Row],[SERVICIO]]="NORMAL",1.2,))))</f>
        <v>0.75</v>
      </c>
      <c r="T1952" s="2">
        <f>IF(Tabla1[[#This Row],[KILOMETROS ADICIONALES]]=0,Tabla1[[#This Row],[KILOMETROS]]*Tabla1[[#This Row],[COSTO NORMAL]],Tabla1[[#This Row],[COSTO NORMAL]]*Tabla1[[#This Row],[KILOMETROS HASTA]])</f>
        <v>8.1199999999999992</v>
      </c>
      <c r="U1952" s="2">
        <f>Tabla1[[#This Row],[KILOMETROS ADICIONALES]]*Tabla1[[#This Row],[COSTO ADICIONAL]]</f>
        <v>0</v>
      </c>
      <c r="V1952">
        <v>12.09</v>
      </c>
      <c r="W1952" s="2">
        <f>Tabla1[[#This Row],[COSTO NORMAL2]]+Tabla1[[#This Row],[COSTO ADICIONAL2]]</f>
        <v>8.1199999999999992</v>
      </c>
    </row>
    <row r="1953" spans="1:23" x14ac:dyDescent="0.25">
      <c r="A1953" t="s">
        <v>2276</v>
      </c>
      <c r="B1953" t="s">
        <v>3220</v>
      </c>
      <c r="C1953" t="s">
        <v>11044</v>
      </c>
      <c r="D1953" t="s">
        <v>13</v>
      </c>
      <c r="E1953" t="s">
        <v>14845</v>
      </c>
      <c r="F1953" t="s">
        <v>14</v>
      </c>
      <c r="G1953" t="s">
        <v>41</v>
      </c>
      <c r="H1953" t="s">
        <v>100</v>
      </c>
      <c r="I1953" t="s">
        <v>3221</v>
      </c>
      <c r="J1953" t="str">
        <f>MID(Tabla1[[#This Row],[HORA2]],1,2)</f>
        <v>10</v>
      </c>
      <c r="K1953" t="s">
        <v>19</v>
      </c>
      <c r="L1953" t="s">
        <v>19</v>
      </c>
      <c r="M1953" t="s">
        <v>14867</v>
      </c>
      <c r="N1953" t="s">
        <v>22</v>
      </c>
      <c r="O1953">
        <v>19.34</v>
      </c>
      <c r="P19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15.59</v>
      </c>
      <c r="Q1953">
        <f>IF(Tabla1[[#This Row],[SERVICIO]]="COMIDA",3,IF(Tabla1[[#This Row],[SERVICIO]]="CONTROLADO",12,IF(Tabla1[[#This Row],[SERVICIO]]="RÁPIDO",3.75,IF(Tabla1[[#This Row],[SERVICIO]]="NORMAL",2.5,))))</f>
        <v>3.75</v>
      </c>
      <c r="R1953">
        <f>IF(Tabla1[[#This Row],[SERVICIO]]="COMIDA",3.5,IF(Tabla1[[#This Row],[SERVICIO]]="CONTROLADO",8,IF(Tabla1[[#This Row],[SERVICIO]]="RÁPIDO",4.5,IF(Tabla1[[#This Row],[SERVICIO]]="NORMAL",3,))))</f>
        <v>4.5</v>
      </c>
      <c r="S19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53" s="2">
        <f>IF(Tabla1[[#This Row],[KILOMETROS ADICIONALES]]=0,Tabla1[[#This Row],[KILOMETROS]]*Tabla1[[#This Row],[COSTO NORMAL]],Tabla1[[#This Row],[COSTO NORMAL]]*Tabla1[[#This Row],[KILOMETROS HASTA]])</f>
        <v>16.875</v>
      </c>
      <c r="U1953" s="2">
        <f>Tabla1[[#This Row],[KILOMETROS ADICIONALES]]*Tabla1[[#This Row],[COSTO ADICIONAL]]</f>
        <v>8.5745000000000005</v>
      </c>
      <c r="V1953">
        <v>173.65</v>
      </c>
      <c r="W1953" s="2">
        <f>Tabla1[[#This Row],[COSTO NORMAL2]]+Tabla1[[#This Row],[COSTO ADICIONAL2]]</f>
        <v>25.4495</v>
      </c>
    </row>
    <row r="1954" spans="1:23" x14ac:dyDescent="0.25">
      <c r="A1954" t="s">
        <v>2276</v>
      </c>
      <c r="B1954" t="s">
        <v>3220</v>
      </c>
      <c r="C1954" t="s">
        <v>11045</v>
      </c>
      <c r="D1954" t="s">
        <v>13</v>
      </c>
      <c r="E1954" t="s">
        <v>14844</v>
      </c>
      <c r="F1954" t="s">
        <v>14</v>
      </c>
      <c r="G1954" t="s">
        <v>24</v>
      </c>
      <c r="H1954" t="s">
        <v>785</v>
      </c>
      <c r="I1954" t="s">
        <v>2813</v>
      </c>
      <c r="J1954" t="str">
        <f>MID(Tabla1[[#This Row],[HORA2]],1,2)</f>
        <v>12</v>
      </c>
      <c r="K1954" t="s">
        <v>19</v>
      </c>
      <c r="L1954" t="s">
        <v>19</v>
      </c>
      <c r="M1954" t="s">
        <v>14867</v>
      </c>
      <c r="N1954" t="s">
        <v>22</v>
      </c>
      <c r="O1954">
        <v>11.93</v>
      </c>
      <c r="P19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9.43</v>
      </c>
      <c r="Q1954">
        <f>IF(Tabla1[[#This Row],[SERVICIO]]="COMIDA",3,IF(Tabla1[[#This Row],[SERVICIO]]="CONTROLADO",12,IF(Tabla1[[#This Row],[SERVICIO]]="RÁPIDO",3.75,IF(Tabla1[[#This Row],[SERVICIO]]="NORMAL",2.5,))))</f>
        <v>2.5</v>
      </c>
      <c r="R1954">
        <f>IF(Tabla1[[#This Row],[SERVICIO]]="COMIDA",3.5,IF(Tabla1[[#This Row],[SERVICIO]]="CONTROLADO",8,IF(Tabla1[[#This Row],[SERVICIO]]="RÁPIDO",4.5,IF(Tabla1[[#This Row],[SERVICIO]]="NORMAL",3,))))</f>
        <v>3</v>
      </c>
      <c r="S1954">
        <f>IF(Tabla1[[#This Row],[SERVICIO]]="COMIDA",0.75,IF(Tabla1[[#This Row],[SERVICIO]]="CONTROLADO",2.65,IF(Tabla1[[#This Row],[SERVICIO]]="RÁPIDO",0.55,IF(Tabla1[[#This Row],[SERVICIO]]="NORMAL",1.2,))))</f>
        <v>1.2</v>
      </c>
      <c r="T1954" s="2">
        <f>IF(Tabla1[[#This Row],[KILOMETROS ADICIONALES]]=0,Tabla1[[#This Row],[KILOMETROS]]*Tabla1[[#This Row],[COSTO NORMAL]],Tabla1[[#This Row],[COSTO NORMAL]]*Tabla1[[#This Row],[KILOMETROS HASTA]])</f>
        <v>7.5</v>
      </c>
      <c r="U1954" s="2">
        <f>Tabla1[[#This Row],[KILOMETROS ADICIONALES]]*Tabla1[[#This Row],[COSTO ADICIONAL]]</f>
        <v>11.315999999999999</v>
      </c>
      <c r="V1954">
        <v>123.77</v>
      </c>
      <c r="W1954" s="2">
        <f>Tabla1[[#This Row],[COSTO NORMAL2]]+Tabla1[[#This Row],[COSTO ADICIONAL2]]</f>
        <v>18.815999999999999</v>
      </c>
    </row>
    <row r="1955" spans="1:23" x14ac:dyDescent="0.25">
      <c r="A1955" t="s">
        <v>2276</v>
      </c>
      <c r="B1955" t="s">
        <v>3220</v>
      </c>
      <c r="C1955" t="s">
        <v>11046</v>
      </c>
      <c r="D1955" t="s">
        <v>13</v>
      </c>
      <c r="E1955" t="s">
        <v>14844</v>
      </c>
      <c r="F1955" t="s">
        <v>14</v>
      </c>
      <c r="G1955" t="s">
        <v>24</v>
      </c>
      <c r="H1955" t="s">
        <v>997</v>
      </c>
      <c r="I1955" t="s">
        <v>3222</v>
      </c>
      <c r="J1955" t="str">
        <f>MID(Tabla1[[#This Row],[HORA2]],1,2)</f>
        <v>08</v>
      </c>
      <c r="K1955" t="s">
        <v>19</v>
      </c>
      <c r="L1955" t="s">
        <v>19</v>
      </c>
      <c r="M1955" t="s">
        <v>14867</v>
      </c>
      <c r="N1955" t="s">
        <v>22</v>
      </c>
      <c r="O1955">
        <v>4.47</v>
      </c>
      <c r="P19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1.9699999999999998</v>
      </c>
      <c r="Q1955">
        <f>IF(Tabla1[[#This Row],[SERVICIO]]="COMIDA",3,IF(Tabla1[[#This Row],[SERVICIO]]="CONTROLADO",12,IF(Tabla1[[#This Row],[SERVICIO]]="RÁPIDO",3.75,IF(Tabla1[[#This Row],[SERVICIO]]="NORMAL",2.5,))))</f>
        <v>2.5</v>
      </c>
      <c r="R1955">
        <f>IF(Tabla1[[#This Row],[SERVICIO]]="COMIDA",3.5,IF(Tabla1[[#This Row],[SERVICIO]]="CONTROLADO",8,IF(Tabla1[[#This Row],[SERVICIO]]="RÁPIDO",4.5,IF(Tabla1[[#This Row],[SERVICIO]]="NORMAL",3,))))</f>
        <v>3</v>
      </c>
      <c r="S1955">
        <f>IF(Tabla1[[#This Row],[SERVICIO]]="COMIDA",0.75,IF(Tabla1[[#This Row],[SERVICIO]]="CONTROLADO",2.65,IF(Tabla1[[#This Row],[SERVICIO]]="RÁPIDO",0.55,IF(Tabla1[[#This Row],[SERVICIO]]="NORMAL",1.2,))))</f>
        <v>1.2</v>
      </c>
      <c r="T1955" s="2">
        <f>IF(Tabla1[[#This Row],[KILOMETROS ADICIONALES]]=0,Tabla1[[#This Row],[KILOMETROS]]*Tabla1[[#This Row],[COSTO NORMAL]],Tabla1[[#This Row],[COSTO NORMAL]]*Tabla1[[#This Row],[KILOMETROS HASTA]])</f>
        <v>7.5</v>
      </c>
      <c r="U1955" s="2">
        <f>Tabla1[[#This Row],[KILOMETROS ADICIONALES]]*Tabla1[[#This Row],[COSTO ADICIONAL]]</f>
        <v>2.3639999999999994</v>
      </c>
      <c r="V1955">
        <v>156.97</v>
      </c>
      <c r="W1955" s="2">
        <f>Tabla1[[#This Row],[COSTO NORMAL2]]+Tabla1[[#This Row],[COSTO ADICIONAL2]]</f>
        <v>9.863999999999999</v>
      </c>
    </row>
    <row r="1956" spans="1:23" x14ac:dyDescent="0.25">
      <c r="A1956" t="s">
        <v>2276</v>
      </c>
      <c r="B1956" t="s">
        <v>3223</v>
      </c>
      <c r="C1956" t="s">
        <v>11047</v>
      </c>
      <c r="D1956" t="s">
        <v>13</v>
      </c>
      <c r="E1956" t="s">
        <v>14845</v>
      </c>
      <c r="F1956" t="s">
        <v>14</v>
      </c>
      <c r="G1956" t="s">
        <v>15</v>
      </c>
      <c r="H1956" t="s">
        <v>100</v>
      </c>
      <c r="I1956" t="s">
        <v>3224</v>
      </c>
      <c r="J1956" t="str">
        <f>MID(Tabla1[[#This Row],[HORA2]],1,2)</f>
        <v>09</v>
      </c>
      <c r="K1956" t="s">
        <v>35</v>
      </c>
      <c r="L1956" t="s">
        <v>79</v>
      </c>
      <c r="M1956" t="s">
        <v>14867</v>
      </c>
      <c r="N1956" t="s">
        <v>22</v>
      </c>
      <c r="O1956">
        <v>8.25</v>
      </c>
      <c r="P19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</v>
      </c>
      <c r="Q1956">
        <f>IF(Tabla1[[#This Row],[SERVICIO]]="COMIDA",3,IF(Tabla1[[#This Row],[SERVICIO]]="CONTROLADO",12,IF(Tabla1[[#This Row],[SERVICIO]]="RÁPIDO",3.75,IF(Tabla1[[#This Row],[SERVICIO]]="NORMAL",2.5,))))</f>
        <v>3.75</v>
      </c>
      <c r="R1956">
        <f>IF(Tabla1[[#This Row],[SERVICIO]]="COMIDA",3.5,IF(Tabla1[[#This Row],[SERVICIO]]="CONTROLADO",8,IF(Tabla1[[#This Row],[SERVICIO]]="RÁPIDO",4.5,IF(Tabla1[[#This Row],[SERVICIO]]="NORMAL",3,))))</f>
        <v>4.5</v>
      </c>
      <c r="S19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56" s="2">
        <f>IF(Tabla1[[#This Row],[KILOMETROS ADICIONALES]]=0,Tabla1[[#This Row],[KILOMETROS]]*Tabla1[[#This Row],[COSTO NORMAL]],Tabla1[[#This Row],[COSTO NORMAL]]*Tabla1[[#This Row],[KILOMETROS HASTA]])</f>
        <v>16.875</v>
      </c>
      <c r="U1956" s="2">
        <f>Tabla1[[#This Row],[KILOMETROS ADICIONALES]]*Tabla1[[#This Row],[COSTO ADICIONAL]]</f>
        <v>2.4750000000000001</v>
      </c>
      <c r="V1956">
        <v>151.76</v>
      </c>
      <c r="W1956" s="2">
        <f>Tabla1[[#This Row],[COSTO NORMAL2]]+Tabla1[[#This Row],[COSTO ADICIONAL2]]</f>
        <v>19.350000000000001</v>
      </c>
    </row>
    <row r="1957" spans="1:23" x14ac:dyDescent="0.25">
      <c r="A1957" t="s">
        <v>2276</v>
      </c>
      <c r="B1957" t="s">
        <v>3225</v>
      </c>
      <c r="C1957" t="s">
        <v>11048</v>
      </c>
      <c r="D1957" t="s">
        <v>13</v>
      </c>
      <c r="E1957" t="s">
        <v>14847</v>
      </c>
      <c r="F1957" t="s">
        <v>14</v>
      </c>
      <c r="G1957" t="s">
        <v>15</v>
      </c>
      <c r="H1957" t="s">
        <v>2276</v>
      </c>
      <c r="I1957" t="s">
        <v>3226</v>
      </c>
      <c r="J1957" t="str">
        <f>MID(Tabla1[[#This Row],[HORA2]],1,2)</f>
        <v>20</v>
      </c>
      <c r="K1957" t="s">
        <v>19</v>
      </c>
      <c r="L1957" t="s">
        <v>94</v>
      </c>
      <c r="M1957" t="s">
        <v>14867</v>
      </c>
      <c r="N1957" t="s">
        <v>22</v>
      </c>
      <c r="O1957">
        <v>2.65</v>
      </c>
      <c r="P19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57">
        <f>IF(Tabla1[[#This Row],[SERVICIO]]="COMIDA",3,IF(Tabla1[[#This Row],[SERVICIO]]="CONTROLADO",12,IF(Tabla1[[#This Row],[SERVICIO]]="RÁPIDO",3.75,IF(Tabla1[[#This Row],[SERVICIO]]="NORMAL",2.5,))))</f>
        <v>3</v>
      </c>
      <c r="R1957">
        <f>IF(Tabla1[[#This Row],[SERVICIO]]="COMIDA",3.5,IF(Tabla1[[#This Row],[SERVICIO]]="CONTROLADO",8,IF(Tabla1[[#This Row],[SERVICIO]]="RÁPIDO",4.5,IF(Tabla1[[#This Row],[SERVICIO]]="NORMAL",3,))))</f>
        <v>3.5</v>
      </c>
      <c r="S1957">
        <f>IF(Tabla1[[#This Row],[SERVICIO]]="COMIDA",0.75,IF(Tabla1[[#This Row],[SERVICIO]]="CONTROLADO",2.65,IF(Tabla1[[#This Row],[SERVICIO]]="RÁPIDO",0.55,IF(Tabla1[[#This Row],[SERVICIO]]="NORMAL",1.2,))))</f>
        <v>0.75</v>
      </c>
      <c r="T1957" s="2">
        <f>IF(Tabla1[[#This Row],[KILOMETROS ADICIONALES]]=0,Tabla1[[#This Row],[KILOMETROS]]*Tabla1[[#This Row],[COSTO NORMAL]],Tabla1[[#This Row],[COSTO NORMAL]]*Tabla1[[#This Row],[KILOMETROS HASTA]])</f>
        <v>9.2750000000000004</v>
      </c>
      <c r="U1957" s="2">
        <f>Tabla1[[#This Row],[KILOMETROS ADICIONALES]]*Tabla1[[#This Row],[COSTO ADICIONAL]]</f>
        <v>0</v>
      </c>
      <c r="V1957">
        <v>216.67</v>
      </c>
      <c r="W1957" s="2">
        <f>Tabla1[[#This Row],[COSTO NORMAL2]]+Tabla1[[#This Row],[COSTO ADICIONAL2]]</f>
        <v>9.2750000000000004</v>
      </c>
    </row>
    <row r="1958" spans="1:23" x14ac:dyDescent="0.25">
      <c r="A1958" t="s">
        <v>2276</v>
      </c>
      <c r="B1958" t="s">
        <v>3227</v>
      </c>
      <c r="C1958" t="s">
        <v>11049</v>
      </c>
      <c r="D1958" t="s">
        <v>13</v>
      </c>
      <c r="E1958" t="s">
        <v>14845</v>
      </c>
      <c r="F1958" t="s">
        <v>14</v>
      </c>
      <c r="G1958" t="s">
        <v>15</v>
      </c>
      <c r="H1958" t="s">
        <v>100</v>
      </c>
      <c r="I1958" t="s">
        <v>2734</v>
      </c>
      <c r="J1958" t="str">
        <f>MID(Tabla1[[#This Row],[HORA2]],1,2)</f>
        <v>11</v>
      </c>
      <c r="K1958" t="s">
        <v>27</v>
      </c>
      <c r="L1958" t="s">
        <v>27</v>
      </c>
      <c r="M1958" t="s">
        <v>14867</v>
      </c>
      <c r="N1958" t="s">
        <v>22</v>
      </c>
      <c r="O1958">
        <v>15.11</v>
      </c>
      <c r="P19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11.36</v>
      </c>
      <c r="Q1958">
        <f>IF(Tabla1[[#This Row],[SERVICIO]]="COMIDA",3,IF(Tabla1[[#This Row],[SERVICIO]]="CONTROLADO",12,IF(Tabla1[[#This Row],[SERVICIO]]="RÁPIDO",3.75,IF(Tabla1[[#This Row],[SERVICIO]]="NORMAL",2.5,))))</f>
        <v>3.75</v>
      </c>
      <c r="R1958">
        <f>IF(Tabla1[[#This Row],[SERVICIO]]="COMIDA",3.5,IF(Tabla1[[#This Row],[SERVICIO]]="CONTROLADO",8,IF(Tabla1[[#This Row],[SERVICIO]]="RÁPIDO",4.5,IF(Tabla1[[#This Row],[SERVICIO]]="NORMAL",3,))))</f>
        <v>4.5</v>
      </c>
      <c r="S19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58" s="2">
        <f>IF(Tabla1[[#This Row],[KILOMETROS ADICIONALES]]=0,Tabla1[[#This Row],[KILOMETROS]]*Tabla1[[#This Row],[COSTO NORMAL]],Tabla1[[#This Row],[COSTO NORMAL]]*Tabla1[[#This Row],[KILOMETROS HASTA]])</f>
        <v>16.875</v>
      </c>
      <c r="U1958" s="2">
        <f>Tabla1[[#This Row],[KILOMETROS ADICIONALES]]*Tabla1[[#This Row],[COSTO ADICIONAL]]</f>
        <v>6.2480000000000002</v>
      </c>
      <c r="V1958">
        <v>221.02</v>
      </c>
      <c r="W1958" s="2">
        <f>Tabla1[[#This Row],[COSTO NORMAL2]]+Tabla1[[#This Row],[COSTO ADICIONAL2]]</f>
        <v>23.123000000000001</v>
      </c>
    </row>
    <row r="1959" spans="1:23" x14ac:dyDescent="0.25">
      <c r="A1959" t="s">
        <v>2276</v>
      </c>
      <c r="B1959" t="s">
        <v>3228</v>
      </c>
      <c r="C1959" t="s">
        <v>11050</v>
      </c>
      <c r="D1959" t="s">
        <v>13</v>
      </c>
      <c r="E1959" t="s">
        <v>14845</v>
      </c>
      <c r="F1959" t="s">
        <v>14</v>
      </c>
      <c r="G1959" t="s">
        <v>41</v>
      </c>
      <c r="H1959" t="s">
        <v>100</v>
      </c>
      <c r="I1959" t="s">
        <v>3229</v>
      </c>
      <c r="J1959" t="str">
        <f>MID(Tabla1[[#This Row],[HORA2]],1,2)</f>
        <v>10</v>
      </c>
      <c r="K1959" t="s">
        <v>145</v>
      </c>
      <c r="L1959" t="s">
        <v>61</v>
      </c>
      <c r="M1959" t="s">
        <v>14867</v>
      </c>
      <c r="N1959" t="s">
        <v>22</v>
      </c>
      <c r="O1959">
        <v>2.91</v>
      </c>
      <c r="P19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59">
        <f>IF(Tabla1[[#This Row],[SERVICIO]]="COMIDA",3,IF(Tabla1[[#This Row],[SERVICIO]]="CONTROLADO",12,IF(Tabla1[[#This Row],[SERVICIO]]="RÁPIDO",3.75,IF(Tabla1[[#This Row],[SERVICIO]]="NORMAL",2.5,))))</f>
        <v>3.75</v>
      </c>
      <c r="R1959">
        <f>IF(Tabla1[[#This Row],[SERVICIO]]="COMIDA",3.5,IF(Tabla1[[#This Row],[SERVICIO]]="CONTROLADO",8,IF(Tabla1[[#This Row],[SERVICIO]]="RÁPIDO",4.5,IF(Tabla1[[#This Row],[SERVICIO]]="NORMAL",3,))))</f>
        <v>4.5</v>
      </c>
      <c r="S19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59" s="2">
        <f>IF(Tabla1[[#This Row],[KILOMETROS ADICIONALES]]=0,Tabla1[[#This Row],[KILOMETROS]]*Tabla1[[#This Row],[COSTO NORMAL]],Tabla1[[#This Row],[COSTO NORMAL]]*Tabla1[[#This Row],[KILOMETROS HASTA]])</f>
        <v>13.095000000000001</v>
      </c>
      <c r="U1959" s="2">
        <f>Tabla1[[#This Row],[KILOMETROS ADICIONALES]]*Tabla1[[#This Row],[COSTO ADICIONAL]]</f>
        <v>0</v>
      </c>
      <c r="V1959">
        <v>127.01</v>
      </c>
      <c r="W1959" s="2">
        <f>Tabla1[[#This Row],[COSTO NORMAL2]]+Tabla1[[#This Row],[COSTO ADICIONAL2]]</f>
        <v>13.095000000000001</v>
      </c>
    </row>
    <row r="1960" spans="1:23" x14ac:dyDescent="0.25">
      <c r="A1960" t="s">
        <v>2276</v>
      </c>
      <c r="B1960" t="s">
        <v>3228</v>
      </c>
      <c r="C1960" t="s">
        <v>11051</v>
      </c>
      <c r="D1960" t="s">
        <v>13</v>
      </c>
      <c r="E1960" t="s">
        <v>14845</v>
      </c>
      <c r="F1960" t="s">
        <v>14</v>
      </c>
      <c r="G1960" t="s">
        <v>15</v>
      </c>
      <c r="H1960" t="s">
        <v>100</v>
      </c>
      <c r="I1960" t="s">
        <v>3230</v>
      </c>
      <c r="J1960" t="str">
        <f>MID(Tabla1[[#This Row],[HORA2]],1,2)</f>
        <v>16</v>
      </c>
      <c r="K1960" t="s">
        <v>145</v>
      </c>
      <c r="L1960" t="s">
        <v>61</v>
      </c>
      <c r="M1960" t="s">
        <v>14867</v>
      </c>
      <c r="N1960" t="s">
        <v>22</v>
      </c>
      <c r="O1960">
        <v>5.61</v>
      </c>
      <c r="P19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1.8600000000000003</v>
      </c>
      <c r="Q1960">
        <f>IF(Tabla1[[#This Row],[SERVICIO]]="COMIDA",3,IF(Tabla1[[#This Row],[SERVICIO]]="CONTROLADO",12,IF(Tabla1[[#This Row],[SERVICIO]]="RÁPIDO",3.75,IF(Tabla1[[#This Row],[SERVICIO]]="NORMAL",2.5,))))</f>
        <v>3.75</v>
      </c>
      <c r="R1960">
        <f>IF(Tabla1[[#This Row],[SERVICIO]]="COMIDA",3.5,IF(Tabla1[[#This Row],[SERVICIO]]="CONTROLADO",8,IF(Tabla1[[#This Row],[SERVICIO]]="RÁPIDO",4.5,IF(Tabla1[[#This Row],[SERVICIO]]="NORMAL",3,))))</f>
        <v>4.5</v>
      </c>
      <c r="S19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60" s="2">
        <f>IF(Tabla1[[#This Row],[KILOMETROS ADICIONALES]]=0,Tabla1[[#This Row],[KILOMETROS]]*Tabla1[[#This Row],[COSTO NORMAL]],Tabla1[[#This Row],[COSTO NORMAL]]*Tabla1[[#This Row],[KILOMETROS HASTA]])</f>
        <v>16.875</v>
      </c>
      <c r="U1960" s="2">
        <f>Tabla1[[#This Row],[KILOMETROS ADICIONALES]]*Tabla1[[#This Row],[COSTO ADICIONAL]]</f>
        <v>1.0230000000000004</v>
      </c>
      <c r="V1960">
        <v>192.67</v>
      </c>
      <c r="W1960" s="2">
        <f>Tabla1[[#This Row],[COSTO NORMAL2]]+Tabla1[[#This Row],[COSTO ADICIONAL2]]</f>
        <v>17.898</v>
      </c>
    </row>
    <row r="1961" spans="1:23" x14ac:dyDescent="0.25">
      <c r="A1961" t="s">
        <v>2276</v>
      </c>
      <c r="B1961" t="s">
        <v>3231</v>
      </c>
      <c r="C1961" t="s">
        <v>11052</v>
      </c>
      <c r="D1961" t="s">
        <v>13</v>
      </c>
      <c r="E1961" t="s">
        <v>14845</v>
      </c>
      <c r="F1961" t="s">
        <v>14</v>
      </c>
      <c r="G1961" t="s">
        <v>15</v>
      </c>
      <c r="H1961" t="s">
        <v>100</v>
      </c>
      <c r="I1961" t="s">
        <v>3232</v>
      </c>
      <c r="J1961" t="str">
        <f>MID(Tabla1[[#This Row],[HORA2]],1,2)</f>
        <v>10</v>
      </c>
      <c r="K1961" t="s">
        <v>53</v>
      </c>
      <c r="L1961" t="s">
        <v>27</v>
      </c>
      <c r="M1961" t="s">
        <v>14867</v>
      </c>
      <c r="N1961" t="s">
        <v>22</v>
      </c>
      <c r="O1961">
        <v>5.57</v>
      </c>
      <c r="P19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1.8200000000000003</v>
      </c>
      <c r="Q1961">
        <f>IF(Tabla1[[#This Row],[SERVICIO]]="COMIDA",3,IF(Tabla1[[#This Row],[SERVICIO]]="CONTROLADO",12,IF(Tabla1[[#This Row],[SERVICIO]]="RÁPIDO",3.75,IF(Tabla1[[#This Row],[SERVICIO]]="NORMAL",2.5,))))</f>
        <v>3.75</v>
      </c>
      <c r="R1961">
        <f>IF(Tabla1[[#This Row],[SERVICIO]]="COMIDA",3.5,IF(Tabla1[[#This Row],[SERVICIO]]="CONTROLADO",8,IF(Tabla1[[#This Row],[SERVICIO]]="RÁPIDO",4.5,IF(Tabla1[[#This Row],[SERVICIO]]="NORMAL",3,))))</f>
        <v>4.5</v>
      </c>
      <c r="S19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61" s="2">
        <f>IF(Tabla1[[#This Row],[KILOMETROS ADICIONALES]]=0,Tabla1[[#This Row],[KILOMETROS]]*Tabla1[[#This Row],[COSTO NORMAL]],Tabla1[[#This Row],[COSTO NORMAL]]*Tabla1[[#This Row],[KILOMETROS HASTA]])</f>
        <v>16.875</v>
      </c>
      <c r="U1961" s="2">
        <f>Tabla1[[#This Row],[KILOMETROS ADICIONALES]]*Tabla1[[#This Row],[COSTO ADICIONAL]]</f>
        <v>1.0010000000000003</v>
      </c>
      <c r="V1961">
        <v>81.17</v>
      </c>
      <c r="W1961" s="2">
        <f>Tabla1[[#This Row],[COSTO NORMAL2]]+Tabla1[[#This Row],[COSTO ADICIONAL2]]</f>
        <v>17.876000000000001</v>
      </c>
    </row>
    <row r="1962" spans="1:23" x14ac:dyDescent="0.25">
      <c r="A1962" t="s">
        <v>2276</v>
      </c>
      <c r="B1962" t="s">
        <v>3233</v>
      </c>
      <c r="C1962" t="s">
        <v>11053</v>
      </c>
      <c r="D1962" t="s">
        <v>13</v>
      </c>
      <c r="E1962" t="s">
        <v>14847</v>
      </c>
      <c r="F1962" t="s">
        <v>14</v>
      </c>
      <c r="G1962" t="s">
        <v>15</v>
      </c>
      <c r="H1962" t="s">
        <v>2276</v>
      </c>
      <c r="I1962" t="s">
        <v>3234</v>
      </c>
      <c r="J1962" t="str">
        <f>MID(Tabla1[[#This Row],[HORA2]],1,2)</f>
        <v>21</v>
      </c>
      <c r="K1962" t="s">
        <v>19</v>
      </c>
      <c r="L1962" t="s">
        <v>26</v>
      </c>
      <c r="M1962" t="s">
        <v>14867</v>
      </c>
      <c r="N1962" t="s">
        <v>22</v>
      </c>
      <c r="O1962">
        <v>7.12</v>
      </c>
      <c r="P19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1962">
        <f>IF(Tabla1[[#This Row],[SERVICIO]]="COMIDA",3,IF(Tabla1[[#This Row],[SERVICIO]]="CONTROLADO",12,IF(Tabla1[[#This Row],[SERVICIO]]="RÁPIDO",3.75,IF(Tabla1[[#This Row],[SERVICIO]]="NORMAL",2.5,))))</f>
        <v>3</v>
      </c>
      <c r="R1962">
        <f>IF(Tabla1[[#This Row],[SERVICIO]]="COMIDA",3.5,IF(Tabla1[[#This Row],[SERVICIO]]="CONTROLADO",8,IF(Tabla1[[#This Row],[SERVICIO]]="RÁPIDO",4.5,IF(Tabla1[[#This Row],[SERVICIO]]="NORMAL",3,))))</f>
        <v>3.5</v>
      </c>
      <c r="S1962">
        <f>IF(Tabla1[[#This Row],[SERVICIO]]="COMIDA",0.75,IF(Tabla1[[#This Row],[SERVICIO]]="CONTROLADO",2.65,IF(Tabla1[[#This Row],[SERVICIO]]="RÁPIDO",0.55,IF(Tabla1[[#This Row],[SERVICIO]]="NORMAL",1.2,))))</f>
        <v>0.75</v>
      </c>
      <c r="T1962" s="2">
        <f>IF(Tabla1[[#This Row],[KILOMETROS ADICIONALES]]=0,Tabla1[[#This Row],[KILOMETROS]]*Tabla1[[#This Row],[COSTO NORMAL]],Tabla1[[#This Row],[COSTO NORMAL]]*Tabla1[[#This Row],[KILOMETROS HASTA]])</f>
        <v>10.5</v>
      </c>
      <c r="U1962" s="2">
        <f>Tabla1[[#This Row],[KILOMETROS ADICIONALES]]*Tabla1[[#This Row],[COSTO ADICIONAL]]</f>
        <v>3.09</v>
      </c>
      <c r="V1962">
        <v>182.92</v>
      </c>
      <c r="W1962" s="2">
        <f>Tabla1[[#This Row],[COSTO NORMAL2]]+Tabla1[[#This Row],[COSTO ADICIONAL2]]</f>
        <v>13.59</v>
      </c>
    </row>
    <row r="1963" spans="1:23" x14ac:dyDescent="0.25">
      <c r="A1963" t="s">
        <v>2276</v>
      </c>
      <c r="B1963" t="s">
        <v>3235</v>
      </c>
      <c r="C1963" t="s">
        <v>11054</v>
      </c>
      <c r="D1963" t="s">
        <v>13</v>
      </c>
      <c r="E1963" t="s">
        <v>14845</v>
      </c>
      <c r="F1963" t="s">
        <v>14</v>
      </c>
      <c r="G1963" t="s">
        <v>15</v>
      </c>
      <c r="H1963" t="s">
        <v>100</v>
      </c>
      <c r="I1963" t="s">
        <v>3236</v>
      </c>
      <c r="J1963" t="str">
        <f>MID(Tabla1[[#This Row],[HORA2]],1,2)</f>
        <v>17</v>
      </c>
      <c r="K1963" t="s">
        <v>53</v>
      </c>
      <c r="L1963" t="s">
        <v>31</v>
      </c>
      <c r="M1963" t="s">
        <v>14867</v>
      </c>
      <c r="N1963" t="s">
        <v>22</v>
      </c>
      <c r="O1963">
        <v>3.7</v>
      </c>
      <c r="P19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63">
        <f>IF(Tabla1[[#This Row],[SERVICIO]]="COMIDA",3,IF(Tabla1[[#This Row],[SERVICIO]]="CONTROLADO",12,IF(Tabla1[[#This Row],[SERVICIO]]="RÁPIDO",3.75,IF(Tabla1[[#This Row],[SERVICIO]]="NORMAL",2.5,))))</f>
        <v>3.75</v>
      </c>
      <c r="R1963">
        <f>IF(Tabla1[[#This Row],[SERVICIO]]="COMIDA",3.5,IF(Tabla1[[#This Row],[SERVICIO]]="CONTROLADO",8,IF(Tabla1[[#This Row],[SERVICIO]]="RÁPIDO",4.5,IF(Tabla1[[#This Row],[SERVICIO]]="NORMAL",3,))))</f>
        <v>4.5</v>
      </c>
      <c r="S19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63" s="2">
        <f>IF(Tabla1[[#This Row],[KILOMETROS ADICIONALES]]=0,Tabla1[[#This Row],[KILOMETROS]]*Tabla1[[#This Row],[COSTO NORMAL]],Tabla1[[#This Row],[COSTO NORMAL]]*Tabla1[[#This Row],[KILOMETROS HASTA]])</f>
        <v>16.650000000000002</v>
      </c>
      <c r="U1963" s="2">
        <f>Tabla1[[#This Row],[KILOMETROS ADICIONALES]]*Tabla1[[#This Row],[COSTO ADICIONAL]]</f>
        <v>0</v>
      </c>
      <c r="V1963">
        <v>162.88</v>
      </c>
      <c r="W1963" s="2">
        <f>Tabla1[[#This Row],[COSTO NORMAL2]]+Tabla1[[#This Row],[COSTO ADICIONAL2]]</f>
        <v>16.650000000000002</v>
      </c>
    </row>
    <row r="1964" spans="1:23" x14ac:dyDescent="0.25">
      <c r="A1964" t="s">
        <v>2276</v>
      </c>
      <c r="B1964" t="s">
        <v>3237</v>
      </c>
      <c r="C1964" t="s">
        <v>11055</v>
      </c>
      <c r="D1964" t="s">
        <v>13</v>
      </c>
      <c r="E1964" t="s">
        <v>14845</v>
      </c>
      <c r="F1964" t="s">
        <v>14</v>
      </c>
      <c r="G1964" t="s">
        <v>15</v>
      </c>
      <c r="H1964" t="s">
        <v>100</v>
      </c>
      <c r="I1964" t="s">
        <v>3238</v>
      </c>
      <c r="J1964" t="str">
        <f>MID(Tabla1[[#This Row],[HORA2]],1,2)</f>
        <v>11</v>
      </c>
      <c r="K1964" t="s">
        <v>94</v>
      </c>
      <c r="L1964" t="s">
        <v>27</v>
      </c>
      <c r="M1964" t="s">
        <v>14867</v>
      </c>
      <c r="N1964" t="s">
        <v>22</v>
      </c>
      <c r="O1964">
        <v>4.68</v>
      </c>
      <c r="P19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0.92999999999999972</v>
      </c>
      <c r="Q1964">
        <f>IF(Tabla1[[#This Row],[SERVICIO]]="COMIDA",3,IF(Tabla1[[#This Row],[SERVICIO]]="CONTROLADO",12,IF(Tabla1[[#This Row],[SERVICIO]]="RÁPIDO",3.75,IF(Tabla1[[#This Row],[SERVICIO]]="NORMAL",2.5,))))</f>
        <v>3.75</v>
      </c>
      <c r="R1964">
        <f>IF(Tabla1[[#This Row],[SERVICIO]]="COMIDA",3.5,IF(Tabla1[[#This Row],[SERVICIO]]="CONTROLADO",8,IF(Tabla1[[#This Row],[SERVICIO]]="RÁPIDO",4.5,IF(Tabla1[[#This Row],[SERVICIO]]="NORMAL",3,))))</f>
        <v>4.5</v>
      </c>
      <c r="S19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64" s="2">
        <f>IF(Tabla1[[#This Row],[KILOMETROS ADICIONALES]]=0,Tabla1[[#This Row],[KILOMETROS]]*Tabla1[[#This Row],[COSTO NORMAL]],Tabla1[[#This Row],[COSTO NORMAL]]*Tabla1[[#This Row],[KILOMETROS HASTA]])</f>
        <v>16.875</v>
      </c>
      <c r="U1964" s="2">
        <f>Tabla1[[#This Row],[KILOMETROS ADICIONALES]]*Tabla1[[#This Row],[COSTO ADICIONAL]]</f>
        <v>0.51149999999999984</v>
      </c>
      <c r="V1964">
        <v>34.21</v>
      </c>
      <c r="W1964" s="2">
        <f>Tabla1[[#This Row],[COSTO NORMAL2]]+Tabla1[[#This Row],[COSTO ADICIONAL2]]</f>
        <v>17.386499999999998</v>
      </c>
    </row>
    <row r="1965" spans="1:23" x14ac:dyDescent="0.25">
      <c r="A1965" t="s">
        <v>2276</v>
      </c>
      <c r="B1965" t="s">
        <v>3239</v>
      </c>
      <c r="C1965" t="s">
        <v>11056</v>
      </c>
      <c r="D1965" t="s">
        <v>13</v>
      </c>
      <c r="E1965" t="s">
        <v>14847</v>
      </c>
      <c r="F1965" t="s">
        <v>14</v>
      </c>
      <c r="G1965" t="s">
        <v>15</v>
      </c>
      <c r="H1965" t="s">
        <v>2276</v>
      </c>
      <c r="I1965" t="s">
        <v>3240</v>
      </c>
      <c r="J1965" t="str">
        <f>MID(Tabla1[[#This Row],[HORA2]],1,2)</f>
        <v>21</v>
      </c>
      <c r="K1965" t="s">
        <v>19</v>
      </c>
      <c r="L1965" t="s">
        <v>65</v>
      </c>
      <c r="M1965" t="s">
        <v>14867</v>
      </c>
      <c r="N1965" t="s">
        <v>22</v>
      </c>
      <c r="O1965">
        <v>20.8</v>
      </c>
      <c r="P19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</v>
      </c>
      <c r="Q1965">
        <f>IF(Tabla1[[#This Row],[SERVICIO]]="COMIDA",3,IF(Tabla1[[#This Row],[SERVICIO]]="CONTROLADO",12,IF(Tabla1[[#This Row],[SERVICIO]]="RÁPIDO",3.75,IF(Tabla1[[#This Row],[SERVICIO]]="NORMAL",2.5,))))</f>
        <v>3</v>
      </c>
      <c r="R1965">
        <f>IF(Tabla1[[#This Row],[SERVICIO]]="COMIDA",3.5,IF(Tabla1[[#This Row],[SERVICIO]]="CONTROLADO",8,IF(Tabla1[[#This Row],[SERVICIO]]="RÁPIDO",4.5,IF(Tabla1[[#This Row],[SERVICIO]]="NORMAL",3,))))</f>
        <v>3.5</v>
      </c>
      <c r="S1965">
        <f>IF(Tabla1[[#This Row],[SERVICIO]]="COMIDA",0.75,IF(Tabla1[[#This Row],[SERVICIO]]="CONTROLADO",2.65,IF(Tabla1[[#This Row],[SERVICIO]]="RÁPIDO",0.55,IF(Tabla1[[#This Row],[SERVICIO]]="NORMAL",1.2,))))</f>
        <v>0.75</v>
      </c>
      <c r="T1965" s="2">
        <f>IF(Tabla1[[#This Row],[KILOMETROS ADICIONALES]]=0,Tabla1[[#This Row],[KILOMETROS]]*Tabla1[[#This Row],[COSTO NORMAL]],Tabla1[[#This Row],[COSTO NORMAL]]*Tabla1[[#This Row],[KILOMETROS HASTA]])</f>
        <v>10.5</v>
      </c>
      <c r="U1965" s="2">
        <f>Tabla1[[#This Row],[KILOMETROS ADICIONALES]]*Tabla1[[#This Row],[COSTO ADICIONAL]]</f>
        <v>13.350000000000001</v>
      </c>
      <c r="V1965">
        <v>185.04</v>
      </c>
      <c r="W1965" s="2">
        <f>Tabla1[[#This Row],[COSTO NORMAL2]]+Tabla1[[#This Row],[COSTO ADICIONAL2]]</f>
        <v>23.85</v>
      </c>
    </row>
    <row r="1966" spans="1:23" x14ac:dyDescent="0.25">
      <c r="A1966" t="s">
        <v>2276</v>
      </c>
      <c r="B1966" t="s">
        <v>3241</v>
      </c>
      <c r="C1966" t="s">
        <v>11057</v>
      </c>
      <c r="D1966" t="s">
        <v>13</v>
      </c>
      <c r="E1966" t="s">
        <v>14847</v>
      </c>
      <c r="F1966" t="s">
        <v>14</v>
      </c>
      <c r="G1966" t="s">
        <v>15</v>
      </c>
      <c r="H1966" t="s">
        <v>2276</v>
      </c>
      <c r="I1966" t="s">
        <v>3242</v>
      </c>
      <c r="J1966" t="str">
        <f>MID(Tabla1[[#This Row],[HORA2]],1,2)</f>
        <v>21</v>
      </c>
      <c r="K1966" t="s">
        <v>19</v>
      </c>
      <c r="L1966" t="s">
        <v>20</v>
      </c>
      <c r="M1966" t="s">
        <v>14867</v>
      </c>
      <c r="N1966" t="s">
        <v>22</v>
      </c>
      <c r="O1966">
        <v>17.600000000000001</v>
      </c>
      <c r="P19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14.600000000000001</v>
      </c>
      <c r="Q1966">
        <f>IF(Tabla1[[#This Row],[SERVICIO]]="COMIDA",3,IF(Tabla1[[#This Row],[SERVICIO]]="CONTROLADO",12,IF(Tabla1[[#This Row],[SERVICIO]]="RÁPIDO",3.75,IF(Tabla1[[#This Row],[SERVICIO]]="NORMAL",2.5,))))</f>
        <v>3</v>
      </c>
      <c r="R1966">
        <f>IF(Tabla1[[#This Row],[SERVICIO]]="COMIDA",3.5,IF(Tabla1[[#This Row],[SERVICIO]]="CONTROLADO",8,IF(Tabla1[[#This Row],[SERVICIO]]="RÁPIDO",4.5,IF(Tabla1[[#This Row],[SERVICIO]]="NORMAL",3,))))</f>
        <v>3.5</v>
      </c>
      <c r="S1966">
        <f>IF(Tabla1[[#This Row],[SERVICIO]]="COMIDA",0.75,IF(Tabla1[[#This Row],[SERVICIO]]="CONTROLADO",2.65,IF(Tabla1[[#This Row],[SERVICIO]]="RÁPIDO",0.55,IF(Tabla1[[#This Row],[SERVICIO]]="NORMAL",1.2,))))</f>
        <v>0.75</v>
      </c>
      <c r="T1966" s="2">
        <f>IF(Tabla1[[#This Row],[KILOMETROS ADICIONALES]]=0,Tabla1[[#This Row],[KILOMETROS]]*Tabla1[[#This Row],[COSTO NORMAL]],Tabla1[[#This Row],[COSTO NORMAL]]*Tabla1[[#This Row],[KILOMETROS HASTA]])</f>
        <v>10.5</v>
      </c>
      <c r="U1966" s="2">
        <f>Tabla1[[#This Row],[KILOMETROS ADICIONALES]]*Tabla1[[#This Row],[COSTO ADICIONAL]]</f>
        <v>10.950000000000001</v>
      </c>
      <c r="V1966">
        <v>96.42</v>
      </c>
      <c r="W1966" s="2">
        <f>Tabla1[[#This Row],[COSTO NORMAL2]]+Tabla1[[#This Row],[COSTO ADICIONAL2]]</f>
        <v>21.450000000000003</v>
      </c>
    </row>
    <row r="1967" spans="1:23" x14ac:dyDescent="0.25">
      <c r="A1967" t="s">
        <v>2276</v>
      </c>
      <c r="B1967" t="s">
        <v>3243</v>
      </c>
      <c r="C1967" t="s">
        <v>11058</v>
      </c>
      <c r="D1967" t="s">
        <v>13</v>
      </c>
      <c r="E1967" t="s">
        <v>14847</v>
      </c>
      <c r="F1967" t="s">
        <v>14</v>
      </c>
      <c r="G1967" t="s">
        <v>15</v>
      </c>
      <c r="H1967" t="s">
        <v>2276</v>
      </c>
      <c r="I1967" t="s">
        <v>3244</v>
      </c>
      <c r="J1967" t="str">
        <f>MID(Tabla1[[#This Row],[HORA2]],1,2)</f>
        <v>21</v>
      </c>
      <c r="K1967" t="s">
        <v>19</v>
      </c>
      <c r="L1967" t="s">
        <v>65</v>
      </c>
      <c r="M1967" t="s">
        <v>14867</v>
      </c>
      <c r="N1967" t="s">
        <v>22</v>
      </c>
      <c r="O1967">
        <v>18.190000000000001</v>
      </c>
      <c r="P19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15.190000000000001</v>
      </c>
      <c r="Q1967">
        <f>IF(Tabla1[[#This Row],[SERVICIO]]="COMIDA",3,IF(Tabla1[[#This Row],[SERVICIO]]="CONTROLADO",12,IF(Tabla1[[#This Row],[SERVICIO]]="RÁPIDO",3.75,IF(Tabla1[[#This Row],[SERVICIO]]="NORMAL",2.5,))))</f>
        <v>3</v>
      </c>
      <c r="R1967">
        <f>IF(Tabla1[[#This Row],[SERVICIO]]="COMIDA",3.5,IF(Tabla1[[#This Row],[SERVICIO]]="CONTROLADO",8,IF(Tabla1[[#This Row],[SERVICIO]]="RÁPIDO",4.5,IF(Tabla1[[#This Row],[SERVICIO]]="NORMAL",3,))))</f>
        <v>3.5</v>
      </c>
      <c r="S1967">
        <f>IF(Tabla1[[#This Row],[SERVICIO]]="COMIDA",0.75,IF(Tabla1[[#This Row],[SERVICIO]]="CONTROLADO",2.65,IF(Tabla1[[#This Row],[SERVICIO]]="RÁPIDO",0.55,IF(Tabla1[[#This Row],[SERVICIO]]="NORMAL",1.2,))))</f>
        <v>0.75</v>
      </c>
      <c r="T1967" s="2">
        <f>IF(Tabla1[[#This Row],[KILOMETROS ADICIONALES]]=0,Tabla1[[#This Row],[KILOMETROS]]*Tabla1[[#This Row],[COSTO NORMAL]],Tabla1[[#This Row],[COSTO NORMAL]]*Tabla1[[#This Row],[KILOMETROS HASTA]])</f>
        <v>10.5</v>
      </c>
      <c r="U1967" s="2">
        <f>Tabla1[[#This Row],[KILOMETROS ADICIONALES]]*Tabla1[[#This Row],[COSTO ADICIONAL]]</f>
        <v>11.392500000000002</v>
      </c>
      <c r="V1967">
        <v>184.6</v>
      </c>
      <c r="W1967" s="2">
        <f>Tabla1[[#This Row],[COSTO NORMAL2]]+Tabla1[[#This Row],[COSTO ADICIONAL2]]</f>
        <v>21.892500000000002</v>
      </c>
    </row>
    <row r="1968" spans="1:23" x14ac:dyDescent="0.25">
      <c r="A1968" t="s">
        <v>2276</v>
      </c>
      <c r="B1968" t="s">
        <v>3245</v>
      </c>
      <c r="C1968" t="s">
        <v>11059</v>
      </c>
      <c r="D1968" t="s">
        <v>13</v>
      </c>
      <c r="E1968" t="s">
        <v>14845</v>
      </c>
      <c r="F1968" t="s">
        <v>14</v>
      </c>
      <c r="G1968" t="s">
        <v>15</v>
      </c>
      <c r="H1968" t="s">
        <v>100</v>
      </c>
      <c r="I1968" t="s">
        <v>1778</v>
      </c>
      <c r="J1968" t="str">
        <f>MID(Tabla1[[#This Row],[HORA2]],1,2)</f>
        <v>11</v>
      </c>
      <c r="K1968" t="s">
        <v>53</v>
      </c>
      <c r="L1968" t="s">
        <v>31</v>
      </c>
      <c r="M1968" t="s">
        <v>14867</v>
      </c>
      <c r="N1968" t="s">
        <v>22</v>
      </c>
      <c r="O1968">
        <v>4.75</v>
      </c>
      <c r="P19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</v>
      </c>
      <c r="Q1968">
        <f>IF(Tabla1[[#This Row],[SERVICIO]]="COMIDA",3,IF(Tabla1[[#This Row],[SERVICIO]]="CONTROLADO",12,IF(Tabla1[[#This Row],[SERVICIO]]="RÁPIDO",3.75,IF(Tabla1[[#This Row],[SERVICIO]]="NORMAL",2.5,))))</f>
        <v>3.75</v>
      </c>
      <c r="R1968">
        <f>IF(Tabla1[[#This Row],[SERVICIO]]="COMIDA",3.5,IF(Tabla1[[#This Row],[SERVICIO]]="CONTROLADO",8,IF(Tabla1[[#This Row],[SERVICIO]]="RÁPIDO",4.5,IF(Tabla1[[#This Row],[SERVICIO]]="NORMAL",3,))))</f>
        <v>4.5</v>
      </c>
      <c r="S19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68" s="2">
        <f>IF(Tabla1[[#This Row],[KILOMETROS ADICIONALES]]=0,Tabla1[[#This Row],[KILOMETROS]]*Tabla1[[#This Row],[COSTO NORMAL]],Tabla1[[#This Row],[COSTO NORMAL]]*Tabla1[[#This Row],[KILOMETROS HASTA]])</f>
        <v>16.875</v>
      </c>
      <c r="U1968" s="2">
        <f>Tabla1[[#This Row],[KILOMETROS ADICIONALES]]*Tabla1[[#This Row],[COSTO ADICIONAL]]</f>
        <v>0.55000000000000004</v>
      </c>
      <c r="V1968">
        <v>161.62</v>
      </c>
      <c r="W1968" s="2">
        <f>Tabla1[[#This Row],[COSTO NORMAL2]]+Tabla1[[#This Row],[COSTO ADICIONAL2]]</f>
        <v>17.425000000000001</v>
      </c>
    </row>
    <row r="1969" spans="1:23" x14ac:dyDescent="0.25">
      <c r="A1969" t="s">
        <v>2276</v>
      </c>
      <c r="B1969" t="s">
        <v>3246</v>
      </c>
      <c r="C1969" t="s">
        <v>11060</v>
      </c>
      <c r="D1969" t="s">
        <v>13</v>
      </c>
      <c r="E1969" t="s">
        <v>14847</v>
      </c>
      <c r="F1969" t="s">
        <v>14</v>
      </c>
      <c r="G1969" t="s">
        <v>15</v>
      </c>
      <c r="H1969" t="s">
        <v>2276</v>
      </c>
      <c r="I1969" t="s">
        <v>3247</v>
      </c>
      <c r="J1969" t="str">
        <f>MID(Tabla1[[#This Row],[HORA2]],1,2)</f>
        <v>21</v>
      </c>
      <c r="K1969" t="s">
        <v>19</v>
      </c>
      <c r="L1969" t="s">
        <v>26</v>
      </c>
      <c r="M1969" t="s">
        <v>14867</v>
      </c>
      <c r="N1969" t="s">
        <v>22</v>
      </c>
      <c r="O1969">
        <v>6.24</v>
      </c>
      <c r="P19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3.24</v>
      </c>
      <c r="Q1969">
        <f>IF(Tabla1[[#This Row],[SERVICIO]]="COMIDA",3,IF(Tabla1[[#This Row],[SERVICIO]]="CONTROLADO",12,IF(Tabla1[[#This Row],[SERVICIO]]="RÁPIDO",3.75,IF(Tabla1[[#This Row],[SERVICIO]]="NORMAL",2.5,))))</f>
        <v>3</v>
      </c>
      <c r="R1969">
        <f>IF(Tabla1[[#This Row],[SERVICIO]]="COMIDA",3.5,IF(Tabla1[[#This Row],[SERVICIO]]="CONTROLADO",8,IF(Tabla1[[#This Row],[SERVICIO]]="RÁPIDO",4.5,IF(Tabla1[[#This Row],[SERVICIO]]="NORMAL",3,))))</f>
        <v>3.5</v>
      </c>
      <c r="S1969">
        <f>IF(Tabla1[[#This Row],[SERVICIO]]="COMIDA",0.75,IF(Tabla1[[#This Row],[SERVICIO]]="CONTROLADO",2.65,IF(Tabla1[[#This Row],[SERVICIO]]="RÁPIDO",0.55,IF(Tabla1[[#This Row],[SERVICIO]]="NORMAL",1.2,))))</f>
        <v>0.75</v>
      </c>
      <c r="T1969" s="2">
        <f>IF(Tabla1[[#This Row],[KILOMETROS ADICIONALES]]=0,Tabla1[[#This Row],[KILOMETROS]]*Tabla1[[#This Row],[COSTO NORMAL]],Tabla1[[#This Row],[COSTO NORMAL]]*Tabla1[[#This Row],[KILOMETROS HASTA]])</f>
        <v>10.5</v>
      </c>
      <c r="U1969" s="2">
        <f>Tabla1[[#This Row],[KILOMETROS ADICIONALES]]*Tabla1[[#This Row],[COSTO ADICIONAL]]</f>
        <v>2.4300000000000002</v>
      </c>
      <c r="V1969">
        <v>21.34</v>
      </c>
      <c r="W1969" s="2">
        <f>Tabla1[[#This Row],[COSTO NORMAL2]]+Tabla1[[#This Row],[COSTO ADICIONAL2]]</f>
        <v>12.93</v>
      </c>
    </row>
    <row r="1970" spans="1:23" x14ac:dyDescent="0.25">
      <c r="A1970" t="s">
        <v>2276</v>
      </c>
      <c r="B1970" t="s">
        <v>3248</v>
      </c>
      <c r="C1970" t="s">
        <v>11061</v>
      </c>
      <c r="D1970" t="s">
        <v>13</v>
      </c>
      <c r="E1970" t="s">
        <v>14845</v>
      </c>
      <c r="F1970" t="s">
        <v>14</v>
      </c>
      <c r="G1970" t="s">
        <v>15</v>
      </c>
      <c r="H1970" t="s">
        <v>100</v>
      </c>
      <c r="I1970" t="s">
        <v>3249</v>
      </c>
      <c r="J1970" t="str">
        <f>MID(Tabla1[[#This Row],[HORA2]],1,2)</f>
        <v>09</v>
      </c>
      <c r="K1970" t="s">
        <v>35</v>
      </c>
      <c r="L1970" t="s">
        <v>79</v>
      </c>
      <c r="M1970" t="s">
        <v>14867</v>
      </c>
      <c r="N1970" t="s">
        <v>22</v>
      </c>
      <c r="O1970">
        <v>11.34</v>
      </c>
      <c r="P19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7.59</v>
      </c>
      <c r="Q1970">
        <f>IF(Tabla1[[#This Row],[SERVICIO]]="COMIDA",3,IF(Tabla1[[#This Row],[SERVICIO]]="CONTROLADO",12,IF(Tabla1[[#This Row],[SERVICIO]]="RÁPIDO",3.75,IF(Tabla1[[#This Row],[SERVICIO]]="NORMAL",2.5,))))</f>
        <v>3.75</v>
      </c>
      <c r="R1970">
        <f>IF(Tabla1[[#This Row],[SERVICIO]]="COMIDA",3.5,IF(Tabla1[[#This Row],[SERVICIO]]="CONTROLADO",8,IF(Tabla1[[#This Row],[SERVICIO]]="RÁPIDO",4.5,IF(Tabla1[[#This Row],[SERVICIO]]="NORMAL",3,))))</f>
        <v>4.5</v>
      </c>
      <c r="S19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70" s="2">
        <f>IF(Tabla1[[#This Row],[KILOMETROS ADICIONALES]]=0,Tabla1[[#This Row],[KILOMETROS]]*Tabla1[[#This Row],[COSTO NORMAL]],Tabla1[[#This Row],[COSTO NORMAL]]*Tabla1[[#This Row],[KILOMETROS HASTA]])</f>
        <v>16.875</v>
      </c>
      <c r="U1970" s="2">
        <f>Tabla1[[#This Row],[KILOMETROS ADICIONALES]]*Tabla1[[#This Row],[COSTO ADICIONAL]]</f>
        <v>4.1745000000000001</v>
      </c>
      <c r="V1970">
        <v>86.54</v>
      </c>
      <c r="W1970" s="2">
        <f>Tabla1[[#This Row],[COSTO NORMAL2]]+Tabla1[[#This Row],[COSTO ADICIONAL2]]</f>
        <v>21.049500000000002</v>
      </c>
    </row>
    <row r="1971" spans="1:23" x14ac:dyDescent="0.25">
      <c r="A1971" t="s">
        <v>2276</v>
      </c>
      <c r="B1971" t="s">
        <v>3250</v>
      </c>
      <c r="C1971" t="s">
        <v>11062</v>
      </c>
      <c r="D1971" t="s">
        <v>13</v>
      </c>
      <c r="E1971" t="s">
        <v>14847</v>
      </c>
      <c r="F1971" t="s">
        <v>14</v>
      </c>
      <c r="G1971" t="s">
        <v>15</v>
      </c>
      <c r="H1971" t="s">
        <v>2276</v>
      </c>
      <c r="I1971" t="s">
        <v>3251</v>
      </c>
      <c r="J1971" t="str">
        <f>MID(Tabla1[[#This Row],[HORA2]],1,2)</f>
        <v>21</v>
      </c>
      <c r="K1971" t="s">
        <v>19</v>
      </c>
      <c r="L1971" t="s">
        <v>57</v>
      </c>
      <c r="M1971" t="s">
        <v>14867</v>
      </c>
      <c r="N1971" t="s">
        <v>22</v>
      </c>
      <c r="O1971">
        <v>18.010000000000002</v>
      </c>
      <c r="P19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15.010000000000002</v>
      </c>
      <c r="Q1971">
        <f>IF(Tabla1[[#This Row],[SERVICIO]]="COMIDA",3,IF(Tabla1[[#This Row],[SERVICIO]]="CONTROLADO",12,IF(Tabla1[[#This Row],[SERVICIO]]="RÁPIDO",3.75,IF(Tabla1[[#This Row],[SERVICIO]]="NORMAL",2.5,))))</f>
        <v>3</v>
      </c>
      <c r="R1971">
        <f>IF(Tabla1[[#This Row],[SERVICIO]]="COMIDA",3.5,IF(Tabla1[[#This Row],[SERVICIO]]="CONTROLADO",8,IF(Tabla1[[#This Row],[SERVICIO]]="RÁPIDO",4.5,IF(Tabla1[[#This Row],[SERVICIO]]="NORMAL",3,))))</f>
        <v>3.5</v>
      </c>
      <c r="S1971">
        <f>IF(Tabla1[[#This Row],[SERVICIO]]="COMIDA",0.75,IF(Tabla1[[#This Row],[SERVICIO]]="CONTROLADO",2.65,IF(Tabla1[[#This Row],[SERVICIO]]="RÁPIDO",0.55,IF(Tabla1[[#This Row],[SERVICIO]]="NORMAL",1.2,))))</f>
        <v>0.75</v>
      </c>
      <c r="T1971" s="2">
        <f>IF(Tabla1[[#This Row],[KILOMETROS ADICIONALES]]=0,Tabla1[[#This Row],[KILOMETROS]]*Tabla1[[#This Row],[COSTO NORMAL]],Tabla1[[#This Row],[COSTO NORMAL]]*Tabla1[[#This Row],[KILOMETROS HASTA]])</f>
        <v>10.5</v>
      </c>
      <c r="U1971" s="2">
        <f>Tabla1[[#This Row],[KILOMETROS ADICIONALES]]*Tabla1[[#This Row],[COSTO ADICIONAL]]</f>
        <v>11.2575</v>
      </c>
      <c r="V1971">
        <v>10.59</v>
      </c>
      <c r="W1971" s="2">
        <f>Tabla1[[#This Row],[COSTO NORMAL2]]+Tabla1[[#This Row],[COSTO ADICIONAL2]]</f>
        <v>21.7575</v>
      </c>
    </row>
    <row r="1972" spans="1:23" x14ac:dyDescent="0.25">
      <c r="A1972" t="s">
        <v>2276</v>
      </c>
      <c r="B1972" t="s">
        <v>3250</v>
      </c>
      <c r="C1972" t="s">
        <v>11063</v>
      </c>
      <c r="D1972" t="s">
        <v>13</v>
      </c>
      <c r="E1972" t="s">
        <v>14847</v>
      </c>
      <c r="F1972" t="s">
        <v>14</v>
      </c>
      <c r="G1972" t="s">
        <v>69</v>
      </c>
      <c r="H1972" t="s">
        <v>100</v>
      </c>
      <c r="I1972" t="s">
        <v>3252</v>
      </c>
      <c r="J1972" t="str">
        <f>MID(Tabla1[[#This Row],[HORA2]],1,2)</f>
        <v>10</v>
      </c>
      <c r="K1972" t="s">
        <v>19</v>
      </c>
      <c r="L1972" t="s">
        <v>20</v>
      </c>
      <c r="M1972" t="s">
        <v>14867</v>
      </c>
      <c r="N1972" t="s">
        <v>22</v>
      </c>
      <c r="O1972">
        <v>4.22</v>
      </c>
      <c r="P19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1.2199999999999998</v>
      </c>
      <c r="Q1972">
        <f>IF(Tabla1[[#This Row],[SERVICIO]]="COMIDA",3,IF(Tabla1[[#This Row],[SERVICIO]]="CONTROLADO",12,IF(Tabla1[[#This Row],[SERVICIO]]="RÁPIDO",3.75,IF(Tabla1[[#This Row],[SERVICIO]]="NORMAL",2.5,))))</f>
        <v>3</v>
      </c>
      <c r="R1972">
        <f>IF(Tabla1[[#This Row],[SERVICIO]]="COMIDA",3.5,IF(Tabla1[[#This Row],[SERVICIO]]="CONTROLADO",8,IF(Tabla1[[#This Row],[SERVICIO]]="RÁPIDO",4.5,IF(Tabla1[[#This Row],[SERVICIO]]="NORMAL",3,))))</f>
        <v>3.5</v>
      </c>
      <c r="S1972">
        <f>IF(Tabla1[[#This Row],[SERVICIO]]="COMIDA",0.75,IF(Tabla1[[#This Row],[SERVICIO]]="CONTROLADO",2.65,IF(Tabla1[[#This Row],[SERVICIO]]="RÁPIDO",0.55,IF(Tabla1[[#This Row],[SERVICIO]]="NORMAL",1.2,))))</f>
        <v>0.75</v>
      </c>
      <c r="T1972" s="2">
        <f>IF(Tabla1[[#This Row],[KILOMETROS ADICIONALES]]=0,Tabla1[[#This Row],[KILOMETROS]]*Tabla1[[#This Row],[COSTO NORMAL]],Tabla1[[#This Row],[COSTO NORMAL]]*Tabla1[[#This Row],[KILOMETROS HASTA]])</f>
        <v>10.5</v>
      </c>
      <c r="U1972" s="2">
        <f>Tabla1[[#This Row],[KILOMETROS ADICIONALES]]*Tabla1[[#This Row],[COSTO ADICIONAL]]</f>
        <v>0.91499999999999981</v>
      </c>
      <c r="V1972">
        <v>151.47999999999999</v>
      </c>
      <c r="W1972" s="2">
        <f>Tabla1[[#This Row],[COSTO NORMAL2]]+Tabla1[[#This Row],[COSTO ADICIONAL2]]</f>
        <v>11.414999999999999</v>
      </c>
    </row>
    <row r="1973" spans="1:23" x14ac:dyDescent="0.25">
      <c r="A1973" t="s">
        <v>2276</v>
      </c>
      <c r="B1973" t="s">
        <v>3253</v>
      </c>
      <c r="C1973" t="s">
        <v>11064</v>
      </c>
      <c r="D1973" t="s">
        <v>13</v>
      </c>
      <c r="E1973" t="s">
        <v>14844</v>
      </c>
      <c r="F1973" t="s">
        <v>295</v>
      </c>
      <c r="G1973" t="s">
        <v>15</v>
      </c>
      <c r="H1973" t="s">
        <v>100</v>
      </c>
      <c r="I1973" t="s">
        <v>3254</v>
      </c>
      <c r="J1973" t="str">
        <f>MID(Tabla1[[#This Row],[HORA2]],1,2)</f>
        <v>12</v>
      </c>
      <c r="K1973" t="s">
        <v>20</v>
      </c>
      <c r="L1973" t="s">
        <v>94</v>
      </c>
      <c r="M1973" t="s">
        <v>14867</v>
      </c>
      <c r="N1973" t="s">
        <v>22</v>
      </c>
      <c r="O1973">
        <v>15.92</v>
      </c>
      <c r="P19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13.42</v>
      </c>
      <c r="Q1973">
        <f>IF(Tabla1[[#This Row],[SERVICIO]]="COMIDA",3,IF(Tabla1[[#This Row],[SERVICIO]]="CONTROLADO",12,IF(Tabla1[[#This Row],[SERVICIO]]="RÁPIDO",3.75,IF(Tabla1[[#This Row],[SERVICIO]]="NORMAL",2.5,))))</f>
        <v>2.5</v>
      </c>
      <c r="R1973">
        <f>IF(Tabla1[[#This Row],[SERVICIO]]="COMIDA",3.5,IF(Tabla1[[#This Row],[SERVICIO]]="CONTROLADO",8,IF(Tabla1[[#This Row],[SERVICIO]]="RÁPIDO",4.5,IF(Tabla1[[#This Row],[SERVICIO]]="NORMAL",3,))))</f>
        <v>3</v>
      </c>
      <c r="S1973">
        <f>IF(Tabla1[[#This Row],[SERVICIO]]="COMIDA",0.75,IF(Tabla1[[#This Row],[SERVICIO]]="CONTROLADO",2.65,IF(Tabla1[[#This Row],[SERVICIO]]="RÁPIDO",0.55,IF(Tabla1[[#This Row],[SERVICIO]]="NORMAL",1.2,))))</f>
        <v>1.2</v>
      </c>
      <c r="T1973" s="2">
        <f>IF(Tabla1[[#This Row],[KILOMETROS ADICIONALES]]=0,Tabla1[[#This Row],[KILOMETROS]]*Tabla1[[#This Row],[COSTO NORMAL]],Tabla1[[#This Row],[COSTO NORMAL]]*Tabla1[[#This Row],[KILOMETROS HASTA]])</f>
        <v>7.5</v>
      </c>
      <c r="U1973" s="2">
        <f>Tabla1[[#This Row],[KILOMETROS ADICIONALES]]*Tabla1[[#This Row],[COSTO ADICIONAL]]</f>
        <v>16.103999999999999</v>
      </c>
      <c r="V1973">
        <v>143.26</v>
      </c>
      <c r="W1973" s="2">
        <f>Tabla1[[#This Row],[COSTO NORMAL2]]+Tabla1[[#This Row],[COSTO ADICIONAL2]]</f>
        <v>23.603999999999999</v>
      </c>
    </row>
    <row r="1974" spans="1:23" x14ac:dyDescent="0.25">
      <c r="A1974" t="s">
        <v>2276</v>
      </c>
      <c r="B1974" t="s">
        <v>3255</v>
      </c>
      <c r="C1974" t="s">
        <v>11065</v>
      </c>
      <c r="D1974" t="s">
        <v>13</v>
      </c>
      <c r="E1974" t="s">
        <v>14845</v>
      </c>
      <c r="F1974" t="s">
        <v>14</v>
      </c>
      <c r="G1974" t="s">
        <v>15</v>
      </c>
      <c r="H1974" t="s">
        <v>100</v>
      </c>
      <c r="I1974" t="s">
        <v>3256</v>
      </c>
      <c r="J1974" t="str">
        <f>MID(Tabla1[[#This Row],[HORA2]],1,2)</f>
        <v>08</v>
      </c>
      <c r="K1974" t="s">
        <v>35</v>
      </c>
      <c r="L1974" t="s">
        <v>20</v>
      </c>
      <c r="M1974" t="s">
        <v>14867</v>
      </c>
      <c r="N1974" t="s">
        <v>22</v>
      </c>
      <c r="O1974">
        <v>12.58</v>
      </c>
      <c r="P19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8.83</v>
      </c>
      <c r="Q1974">
        <f>IF(Tabla1[[#This Row],[SERVICIO]]="COMIDA",3,IF(Tabla1[[#This Row],[SERVICIO]]="CONTROLADO",12,IF(Tabla1[[#This Row],[SERVICIO]]="RÁPIDO",3.75,IF(Tabla1[[#This Row],[SERVICIO]]="NORMAL",2.5,))))</f>
        <v>3.75</v>
      </c>
      <c r="R1974">
        <f>IF(Tabla1[[#This Row],[SERVICIO]]="COMIDA",3.5,IF(Tabla1[[#This Row],[SERVICIO]]="CONTROLADO",8,IF(Tabla1[[#This Row],[SERVICIO]]="RÁPIDO",4.5,IF(Tabla1[[#This Row],[SERVICIO]]="NORMAL",3,))))</f>
        <v>4.5</v>
      </c>
      <c r="S19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74" s="2">
        <f>IF(Tabla1[[#This Row],[KILOMETROS ADICIONALES]]=0,Tabla1[[#This Row],[KILOMETROS]]*Tabla1[[#This Row],[COSTO NORMAL]],Tabla1[[#This Row],[COSTO NORMAL]]*Tabla1[[#This Row],[KILOMETROS HASTA]])</f>
        <v>16.875</v>
      </c>
      <c r="U1974" s="2">
        <f>Tabla1[[#This Row],[KILOMETROS ADICIONALES]]*Tabla1[[#This Row],[COSTO ADICIONAL]]</f>
        <v>4.8565000000000005</v>
      </c>
      <c r="V1974">
        <v>159.58000000000001</v>
      </c>
      <c r="W1974" s="2">
        <f>Tabla1[[#This Row],[COSTO NORMAL2]]+Tabla1[[#This Row],[COSTO ADICIONAL2]]</f>
        <v>21.7315</v>
      </c>
    </row>
    <row r="1975" spans="1:23" x14ac:dyDescent="0.25">
      <c r="A1975" t="s">
        <v>2276</v>
      </c>
      <c r="B1975" t="s">
        <v>3257</v>
      </c>
      <c r="C1975" t="s">
        <v>11066</v>
      </c>
      <c r="D1975" t="s">
        <v>13</v>
      </c>
      <c r="E1975" t="s">
        <v>14845</v>
      </c>
      <c r="F1975" t="s">
        <v>14</v>
      </c>
      <c r="G1975" t="s">
        <v>24</v>
      </c>
      <c r="H1975" t="s">
        <v>100</v>
      </c>
      <c r="I1975" t="s">
        <v>3258</v>
      </c>
      <c r="J1975" t="str">
        <f>MID(Tabla1[[#This Row],[HORA2]],1,2)</f>
        <v>10</v>
      </c>
      <c r="K1975" t="s">
        <v>20</v>
      </c>
      <c r="L1975" t="s">
        <v>44</v>
      </c>
      <c r="M1975" t="s">
        <v>14867</v>
      </c>
      <c r="N1975" t="s">
        <v>22</v>
      </c>
      <c r="O1975">
        <v>11.2</v>
      </c>
      <c r="P19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7.4499999999999993</v>
      </c>
      <c r="Q1975">
        <f>IF(Tabla1[[#This Row],[SERVICIO]]="COMIDA",3,IF(Tabla1[[#This Row],[SERVICIO]]="CONTROLADO",12,IF(Tabla1[[#This Row],[SERVICIO]]="RÁPIDO",3.75,IF(Tabla1[[#This Row],[SERVICIO]]="NORMAL",2.5,))))</f>
        <v>3.75</v>
      </c>
      <c r="R1975">
        <f>IF(Tabla1[[#This Row],[SERVICIO]]="COMIDA",3.5,IF(Tabla1[[#This Row],[SERVICIO]]="CONTROLADO",8,IF(Tabla1[[#This Row],[SERVICIO]]="RÁPIDO",4.5,IF(Tabla1[[#This Row],[SERVICIO]]="NORMAL",3,))))</f>
        <v>4.5</v>
      </c>
      <c r="S19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75" s="2">
        <f>IF(Tabla1[[#This Row],[KILOMETROS ADICIONALES]]=0,Tabla1[[#This Row],[KILOMETROS]]*Tabla1[[#This Row],[COSTO NORMAL]],Tabla1[[#This Row],[COSTO NORMAL]]*Tabla1[[#This Row],[KILOMETROS HASTA]])</f>
        <v>16.875</v>
      </c>
      <c r="U1975" s="2">
        <f>Tabla1[[#This Row],[KILOMETROS ADICIONALES]]*Tabla1[[#This Row],[COSTO ADICIONAL]]</f>
        <v>4.0975000000000001</v>
      </c>
      <c r="V1975">
        <v>151.97</v>
      </c>
      <c r="W1975" s="2">
        <f>Tabla1[[#This Row],[COSTO NORMAL2]]+Tabla1[[#This Row],[COSTO ADICIONAL2]]</f>
        <v>20.9725</v>
      </c>
    </row>
    <row r="1976" spans="1:23" x14ac:dyDescent="0.25">
      <c r="A1976" t="s">
        <v>2276</v>
      </c>
      <c r="B1976" t="s">
        <v>3257</v>
      </c>
      <c r="C1976" t="s">
        <v>11067</v>
      </c>
      <c r="D1976" t="s">
        <v>13</v>
      </c>
      <c r="E1976" t="s">
        <v>14845</v>
      </c>
      <c r="F1976" t="s">
        <v>14</v>
      </c>
      <c r="G1976" t="s">
        <v>15</v>
      </c>
      <c r="H1976" t="s">
        <v>100</v>
      </c>
      <c r="I1976" t="s">
        <v>3259</v>
      </c>
      <c r="J1976" t="str">
        <f>MID(Tabla1[[#This Row],[HORA2]],1,2)</f>
        <v>12</v>
      </c>
      <c r="K1976" t="s">
        <v>20</v>
      </c>
      <c r="L1976" t="s">
        <v>44</v>
      </c>
      <c r="M1976" t="s">
        <v>14867</v>
      </c>
      <c r="N1976" t="s">
        <v>22</v>
      </c>
      <c r="O1976">
        <v>11.45</v>
      </c>
      <c r="P19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7.6999999999999993</v>
      </c>
      <c r="Q1976">
        <f>IF(Tabla1[[#This Row],[SERVICIO]]="COMIDA",3,IF(Tabla1[[#This Row],[SERVICIO]]="CONTROLADO",12,IF(Tabla1[[#This Row],[SERVICIO]]="RÁPIDO",3.75,IF(Tabla1[[#This Row],[SERVICIO]]="NORMAL",2.5,))))</f>
        <v>3.75</v>
      </c>
      <c r="R1976">
        <f>IF(Tabla1[[#This Row],[SERVICIO]]="COMIDA",3.5,IF(Tabla1[[#This Row],[SERVICIO]]="CONTROLADO",8,IF(Tabla1[[#This Row],[SERVICIO]]="RÁPIDO",4.5,IF(Tabla1[[#This Row],[SERVICIO]]="NORMAL",3,))))</f>
        <v>4.5</v>
      </c>
      <c r="S19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76" s="2">
        <f>IF(Tabla1[[#This Row],[KILOMETROS ADICIONALES]]=0,Tabla1[[#This Row],[KILOMETROS]]*Tabla1[[#This Row],[COSTO NORMAL]],Tabla1[[#This Row],[COSTO NORMAL]]*Tabla1[[#This Row],[KILOMETROS HASTA]])</f>
        <v>16.875</v>
      </c>
      <c r="U1976" s="2">
        <f>Tabla1[[#This Row],[KILOMETROS ADICIONALES]]*Tabla1[[#This Row],[COSTO ADICIONAL]]</f>
        <v>4.2350000000000003</v>
      </c>
      <c r="V1976">
        <v>245.14</v>
      </c>
      <c r="W1976" s="2">
        <f>Tabla1[[#This Row],[COSTO NORMAL2]]+Tabla1[[#This Row],[COSTO ADICIONAL2]]</f>
        <v>21.11</v>
      </c>
    </row>
    <row r="1977" spans="1:23" x14ac:dyDescent="0.25">
      <c r="A1977" t="s">
        <v>2276</v>
      </c>
      <c r="B1977" t="s">
        <v>3260</v>
      </c>
      <c r="C1977" t="s">
        <v>11068</v>
      </c>
      <c r="D1977" t="s">
        <v>13</v>
      </c>
      <c r="E1977" t="s">
        <v>14846</v>
      </c>
      <c r="F1977" t="s">
        <v>14</v>
      </c>
      <c r="G1977" t="s">
        <v>15</v>
      </c>
      <c r="H1977" t="s">
        <v>100</v>
      </c>
      <c r="I1977" t="s">
        <v>3261</v>
      </c>
      <c r="J1977" t="str">
        <f>MID(Tabla1[[#This Row],[HORA2]],1,2)</f>
        <v>10</v>
      </c>
      <c r="K1977" t="s">
        <v>43</v>
      </c>
      <c r="L1977" t="s">
        <v>43</v>
      </c>
      <c r="M1977" t="s">
        <v>14867</v>
      </c>
      <c r="N1977" t="s">
        <v>22</v>
      </c>
      <c r="O1977">
        <v>7.35</v>
      </c>
      <c r="P19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77">
        <f>IF(Tabla1[[#This Row],[SERVICIO]]="COMIDA",3,IF(Tabla1[[#This Row],[SERVICIO]]="CONTROLADO",12,IF(Tabla1[[#This Row],[SERVICIO]]="RÁPIDO",3.75,IF(Tabla1[[#This Row],[SERVICIO]]="NORMAL",2.5,))))</f>
        <v>12</v>
      </c>
      <c r="R1977">
        <f>IF(Tabla1[[#This Row],[SERVICIO]]="COMIDA",3.5,IF(Tabla1[[#This Row],[SERVICIO]]="CONTROLADO",8,IF(Tabla1[[#This Row],[SERVICIO]]="RÁPIDO",4.5,IF(Tabla1[[#This Row],[SERVICIO]]="NORMAL",3,))))</f>
        <v>8</v>
      </c>
      <c r="S1977">
        <f>IF(Tabla1[[#This Row],[SERVICIO]]="COMIDA",0.75,IF(Tabla1[[#This Row],[SERVICIO]]="CONTROLADO",2.65,IF(Tabla1[[#This Row],[SERVICIO]]="RÁPIDO",0.55,IF(Tabla1[[#This Row],[SERVICIO]]="NORMAL",1.2,))))</f>
        <v>2.65</v>
      </c>
      <c r="T1977" s="2">
        <f>IF(Tabla1[[#This Row],[KILOMETROS ADICIONALES]]=0,Tabla1[[#This Row],[KILOMETROS]]*Tabla1[[#This Row],[COSTO NORMAL]],Tabla1[[#This Row],[COSTO NORMAL]]*Tabla1[[#This Row],[KILOMETROS HASTA]])</f>
        <v>58.8</v>
      </c>
      <c r="U1977" s="2">
        <f>Tabla1[[#This Row],[KILOMETROS ADICIONALES]]*Tabla1[[#This Row],[COSTO ADICIONAL]]</f>
        <v>0</v>
      </c>
      <c r="V1977">
        <v>131.1</v>
      </c>
      <c r="W1977" s="2">
        <f>Tabla1[[#This Row],[COSTO NORMAL2]]+Tabla1[[#This Row],[COSTO ADICIONAL2]]</f>
        <v>58.8</v>
      </c>
    </row>
    <row r="1978" spans="1:23" x14ac:dyDescent="0.25">
      <c r="A1978" t="s">
        <v>2276</v>
      </c>
      <c r="B1978" t="s">
        <v>3262</v>
      </c>
      <c r="C1978" t="s">
        <v>11069</v>
      </c>
      <c r="D1978" t="s">
        <v>13</v>
      </c>
      <c r="E1978" t="s">
        <v>14847</v>
      </c>
      <c r="F1978" t="s">
        <v>14</v>
      </c>
      <c r="G1978" t="s">
        <v>15</v>
      </c>
      <c r="H1978" t="s">
        <v>100</v>
      </c>
      <c r="I1978" t="s">
        <v>3263</v>
      </c>
      <c r="J1978" t="str">
        <f>MID(Tabla1[[#This Row],[HORA2]],1,2)</f>
        <v>17</v>
      </c>
      <c r="K1978" t="s">
        <v>19</v>
      </c>
      <c r="L1978" t="s">
        <v>92</v>
      </c>
      <c r="M1978" t="s">
        <v>14867</v>
      </c>
      <c r="N1978" t="s">
        <v>22</v>
      </c>
      <c r="O1978">
        <v>20.07</v>
      </c>
      <c r="P19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</v>
      </c>
      <c r="Q1978">
        <f>IF(Tabla1[[#This Row],[SERVICIO]]="COMIDA",3,IF(Tabla1[[#This Row],[SERVICIO]]="CONTROLADO",12,IF(Tabla1[[#This Row],[SERVICIO]]="RÁPIDO",3.75,IF(Tabla1[[#This Row],[SERVICIO]]="NORMAL",2.5,))))</f>
        <v>3</v>
      </c>
      <c r="R1978">
        <f>IF(Tabla1[[#This Row],[SERVICIO]]="COMIDA",3.5,IF(Tabla1[[#This Row],[SERVICIO]]="CONTROLADO",8,IF(Tabla1[[#This Row],[SERVICIO]]="RÁPIDO",4.5,IF(Tabla1[[#This Row],[SERVICIO]]="NORMAL",3,))))</f>
        <v>3.5</v>
      </c>
      <c r="S1978">
        <f>IF(Tabla1[[#This Row],[SERVICIO]]="COMIDA",0.75,IF(Tabla1[[#This Row],[SERVICIO]]="CONTROLADO",2.65,IF(Tabla1[[#This Row],[SERVICIO]]="RÁPIDO",0.55,IF(Tabla1[[#This Row],[SERVICIO]]="NORMAL",1.2,))))</f>
        <v>0.75</v>
      </c>
      <c r="T1978" s="2">
        <f>IF(Tabla1[[#This Row],[KILOMETROS ADICIONALES]]=0,Tabla1[[#This Row],[KILOMETROS]]*Tabla1[[#This Row],[COSTO NORMAL]],Tabla1[[#This Row],[COSTO NORMAL]]*Tabla1[[#This Row],[KILOMETROS HASTA]])</f>
        <v>10.5</v>
      </c>
      <c r="U1978" s="2">
        <f>Tabla1[[#This Row],[KILOMETROS ADICIONALES]]*Tabla1[[#This Row],[COSTO ADICIONAL]]</f>
        <v>12.8025</v>
      </c>
      <c r="V1978">
        <v>244.97</v>
      </c>
      <c r="W1978" s="2">
        <f>Tabla1[[#This Row],[COSTO NORMAL2]]+Tabla1[[#This Row],[COSTO ADICIONAL2]]</f>
        <v>23.302500000000002</v>
      </c>
    </row>
    <row r="1979" spans="1:23" x14ac:dyDescent="0.25">
      <c r="A1979" t="s">
        <v>2276</v>
      </c>
      <c r="B1979" t="s">
        <v>3264</v>
      </c>
      <c r="C1979" t="s">
        <v>11070</v>
      </c>
      <c r="D1979" t="s">
        <v>13</v>
      </c>
      <c r="E1979" t="s">
        <v>14845</v>
      </c>
      <c r="F1979" t="s">
        <v>14</v>
      </c>
      <c r="G1979" t="s">
        <v>15</v>
      </c>
      <c r="H1979" t="s">
        <v>100</v>
      </c>
      <c r="I1979" t="s">
        <v>437</v>
      </c>
      <c r="J1979" t="str">
        <f>MID(Tabla1[[#This Row],[HORA2]],1,2)</f>
        <v>12</v>
      </c>
      <c r="K1979" t="s">
        <v>19</v>
      </c>
      <c r="L1979" t="s">
        <v>94</v>
      </c>
      <c r="M1979" t="s">
        <v>14867</v>
      </c>
      <c r="N1979" t="s">
        <v>22</v>
      </c>
      <c r="O1979">
        <v>10.58</v>
      </c>
      <c r="P19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6.83</v>
      </c>
      <c r="Q1979">
        <f>IF(Tabla1[[#This Row],[SERVICIO]]="COMIDA",3,IF(Tabla1[[#This Row],[SERVICIO]]="CONTROLADO",12,IF(Tabla1[[#This Row],[SERVICIO]]="RÁPIDO",3.75,IF(Tabla1[[#This Row],[SERVICIO]]="NORMAL",2.5,))))</f>
        <v>3.75</v>
      </c>
      <c r="R1979">
        <f>IF(Tabla1[[#This Row],[SERVICIO]]="COMIDA",3.5,IF(Tabla1[[#This Row],[SERVICIO]]="CONTROLADO",8,IF(Tabla1[[#This Row],[SERVICIO]]="RÁPIDO",4.5,IF(Tabla1[[#This Row],[SERVICIO]]="NORMAL",3,))))</f>
        <v>4.5</v>
      </c>
      <c r="S19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79" s="2">
        <f>IF(Tabla1[[#This Row],[KILOMETROS ADICIONALES]]=0,Tabla1[[#This Row],[KILOMETROS]]*Tabla1[[#This Row],[COSTO NORMAL]],Tabla1[[#This Row],[COSTO NORMAL]]*Tabla1[[#This Row],[KILOMETROS HASTA]])</f>
        <v>16.875</v>
      </c>
      <c r="U1979" s="2">
        <f>Tabla1[[#This Row],[KILOMETROS ADICIONALES]]*Tabla1[[#This Row],[COSTO ADICIONAL]]</f>
        <v>3.7565000000000004</v>
      </c>
      <c r="V1979">
        <v>225.32</v>
      </c>
      <c r="W1979" s="2">
        <f>Tabla1[[#This Row],[COSTO NORMAL2]]+Tabla1[[#This Row],[COSTO ADICIONAL2]]</f>
        <v>20.631499999999999</v>
      </c>
    </row>
    <row r="1980" spans="1:23" x14ac:dyDescent="0.25">
      <c r="A1980" t="s">
        <v>2276</v>
      </c>
      <c r="B1980" t="s">
        <v>3265</v>
      </c>
      <c r="C1980" t="s">
        <v>11071</v>
      </c>
      <c r="D1980" t="s">
        <v>13</v>
      </c>
      <c r="E1980" t="s">
        <v>14847</v>
      </c>
      <c r="F1980" t="s">
        <v>14</v>
      </c>
      <c r="G1980" t="s">
        <v>15</v>
      </c>
      <c r="H1980" t="s">
        <v>100</v>
      </c>
      <c r="I1980" t="s">
        <v>3266</v>
      </c>
      <c r="J1980" t="str">
        <f>MID(Tabla1[[#This Row],[HORA2]],1,2)</f>
        <v>17</v>
      </c>
      <c r="K1980" t="s">
        <v>19</v>
      </c>
      <c r="L1980" t="s">
        <v>94</v>
      </c>
      <c r="M1980" t="s">
        <v>14867</v>
      </c>
      <c r="N1980" t="s">
        <v>22</v>
      </c>
      <c r="O1980">
        <v>14.51</v>
      </c>
      <c r="P19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11.51</v>
      </c>
      <c r="Q1980">
        <f>IF(Tabla1[[#This Row],[SERVICIO]]="COMIDA",3,IF(Tabla1[[#This Row],[SERVICIO]]="CONTROLADO",12,IF(Tabla1[[#This Row],[SERVICIO]]="RÁPIDO",3.75,IF(Tabla1[[#This Row],[SERVICIO]]="NORMAL",2.5,))))</f>
        <v>3</v>
      </c>
      <c r="R1980">
        <f>IF(Tabla1[[#This Row],[SERVICIO]]="COMIDA",3.5,IF(Tabla1[[#This Row],[SERVICIO]]="CONTROLADO",8,IF(Tabla1[[#This Row],[SERVICIO]]="RÁPIDO",4.5,IF(Tabla1[[#This Row],[SERVICIO]]="NORMAL",3,))))</f>
        <v>3.5</v>
      </c>
      <c r="S1980">
        <f>IF(Tabla1[[#This Row],[SERVICIO]]="COMIDA",0.75,IF(Tabla1[[#This Row],[SERVICIO]]="CONTROLADO",2.65,IF(Tabla1[[#This Row],[SERVICIO]]="RÁPIDO",0.55,IF(Tabla1[[#This Row],[SERVICIO]]="NORMAL",1.2,))))</f>
        <v>0.75</v>
      </c>
      <c r="T1980" s="2">
        <f>IF(Tabla1[[#This Row],[KILOMETROS ADICIONALES]]=0,Tabla1[[#This Row],[KILOMETROS]]*Tabla1[[#This Row],[COSTO NORMAL]],Tabla1[[#This Row],[COSTO NORMAL]]*Tabla1[[#This Row],[KILOMETROS HASTA]])</f>
        <v>10.5</v>
      </c>
      <c r="U1980" s="2">
        <f>Tabla1[[#This Row],[KILOMETROS ADICIONALES]]*Tabla1[[#This Row],[COSTO ADICIONAL]]</f>
        <v>8.6325000000000003</v>
      </c>
      <c r="V1980">
        <v>185.31</v>
      </c>
      <c r="W1980" s="2">
        <f>Tabla1[[#This Row],[COSTO NORMAL2]]+Tabla1[[#This Row],[COSTO ADICIONAL2]]</f>
        <v>19.1325</v>
      </c>
    </row>
    <row r="1981" spans="1:23" x14ac:dyDescent="0.25">
      <c r="A1981" t="s">
        <v>2276</v>
      </c>
      <c r="B1981" t="s">
        <v>3267</v>
      </c>
      <c r="C1981" t="s">
        <v>11072</v>
      </c>
      <c r="D1981" t="s">
        <v>13</v>
      </c>
      <c r="E1981" t="s">
        <v>14847</v>
      </c>
      <c r="F1981" t="s">
        <v>14</v>
      </c>
      <c r="G1981" t="s">
        <v>69</v>
      </c>
      <c r="H1981" t="s">
        <v>785</v>
      </c>
      <c r="I1981" t="s">
        <v>3268</v>
      </c>
      <c r="J1981" t="str">
        <f>MID(Tabla1[[#This Row],[HORA2]],1,2)</f>
        <v>14</v>
      </c>
      <c r="K1981" t="s">
        <v>19</v>
      </c>
      <c r="L1981" t="s">
        <v>90</v>
      </c>
      <c r="M1981" t="s">
        <v>14867</v>
      </c>
      <c r="N1981" t="s">
        <v>22</v>
      </c>
      <c r="O1981">
        <v>8.4700000000000006</v>
      </c>
      <c r="P19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5.4700000000000006</v>
      </c>
      <c r="Q1981">
        <f>IF(Tabla1[[#This Row],[SERVICIO]]="COMIDA",3,IF(Tabla1[[#This Row],[SERVICIO]]="CONTROLADO",12,IF(Tabla1[[#This Row],[SERVICIO]]="RÁPIDO",3.75,IF(Tabla1[[#This Row],[SERVICIO]]="NORMAL",2.5,))))</f>
        <v>3</v>
      </c>
      <c r="R1981">
        <f>IF(Tabla1[[#This Row],[SERVICIO]]="COMIDA",3.5,IF(Tabla1[[#This Row],[SERVICIO]]="CONTROLADO",8,IF(Tabla1[[#This Row],[SERVICIO]]="RÁPIDO",4.5,IF(Tabla1[[#This Row],[SERVICIO]]="NORMAL",3,))))</f>
        <v>3.5</v>
      </c>
      <c r="S1981">
        <f>IF(Tabla1[[#This Row],[SERVICIO]]="COMIDA",0.75,IF(Tabla1[[#This Row],[SERVICIO]]="CONTROLADO",2.65,IF(Tabla1[[#This Row],[SERVICIO]]="RÁPIDO",0.55,IF(Tabla1[[#This Row],[SERVICIO]]="NORMAL",1.2,))))</f>
        <v>0.75</v>
      </c>
      <c r="T1981" s="2">
        <f>IF(Tabla1[[#This Row],[KILOMETROS ADICIONALES]]=0,Tabla1[[#This Row],[KILOMETROS]]*Tabla1[[#This Row],[COSTO NORMAL]],Tabla1[[#This Row],[COSTO NORMAL]]*Tabla1[[#This Row],[KILOMETROS HASTA]])</f>
        <v>10.5</v>
      </c>
      <c r="U1981" s="2">
        <f>Tabla1[[#This Row],[KILOMETROS ADICIONALES]]*Tabla1[[#This Row],[COSTO ADICIONAL]]</f>
        <v>4.1025000000000009</v>
      </c>
      <c r="V1981">
        <v>172.12</v>
      </c>
      <c r="W1981" s="2">
        <f>Tabla1[[#This Row],[COSTO NORMAL2]]+Tabla1[[#This Row],[COSTO ADICIONAL2]]</f>
        <v>14.602500000000001</v>
      </c>
    </row>
    <row r="1982" spans="1:23" x14ac:dyDescent="0.25">
      <c r="A1982" t="s">
        <v>2276</v>
      </c>
      <c r="B1982" t="s">
        <v>3269</v>
      </c>
      <c r="C1982" t="s">
        <v>11073</v>
      </c>
      <c r="D1982" t="s">
        <v>13</v>
      </c>
      <c r="E1982" t="s">
        <v>14845</v>
      </c>
      <c r="F1982" t="s">
        <v>295</v>
      </c>
      <c r="G1982" t="s">
        <v>654</v>
      </c>
      <c r="H1982" t="s">
        <v>2276</v>
      </c>
      <c r="I1982" t="s">
        <v>3270</v>
      </c>
      <c r="J1982" t="str">
        <f>MID(Tabla1[[#This Row],[HORA2]],1,2)</f>
        <v>22</v>
      </c>
      <c r="K1982" t="s">
        <v>20</v>
      </c>
      <c r="L1982" t="s">
        <v>65</v>
      </c>
      <c r="M1982" t="s">
        <v>14867</v>
      </c>
      <c r="N1982" t="s">
        <v>16</v>
      </c>
      <c r="O1982">
        <v>6.46</v>
      </c>
      <c r="P19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</v>
      </c>
      <c r="Q1982">
        <f>IF(Tabla1[[#This Row],[SERVICIO]]="COMIDA",3,IF(Tabla1[[#This Row],[SERVICIO]]="CONTROLADO",12,IF(Tabla1[[#This Row],[SERVICIO]]="RÁPIDO",3.75,IF(Tabla1[[#This Row],[SERVICIO]]="NORMAL",2.5,))))</f>
        <v>3.75</v>
      </c>
      <c r="R1982">
        <f>IF(Tabla1[[#This Row],[SERVICIO]]="COMIDA",3.5,IF(Tabla1[[#This Row],[SERVICIO]]="CONTROLADO",8,IF(Tabla1[[#This Row],[SERVICIO]]="RÁPIDO",4.5,IF(Tabla1[[#This Row],[SERVICIO]]="NORMAL",3,))))</f>
        <v>4.5</v>
      </c>
      <c r="S19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1982" s="2">
        <f>IF(Tabla1[[#This Row],[KILOMETROS ADICIONALES]]=0,Tabla1[[#This Row],[KILOMETROS]]*Tabla1[[#This Row],[COSTO NORMAL]],Tabla1[[#This Row],[COSTO NORMAL]]*Tabla1[[#This Row],[KILOMETROS HASTA]])</f>
        <v>16.875</v>
      </c>
      <c r="U1982" s="2">
        <f>Tabla1[[#This Row],[KILOMETROS ADICIONALES]]*Tabla1[[#This Row],[COSTO ADICIONAL]]</f>
        <v>1.4905000000000002</v>
      </c>
      <c r="V1982">
        <v>30.96</v>
      </c>
      <c r="W1982" s="2">
        <f>Tabla1[[#This Row],[COSTO NORMAL2]]+Tabla1[[#This Row],[COSTO ADICIONAL2]]</f>
        <v>18.365500000000001</v>
      </c>
    </row>
    <row r="1983" spans="1:23" x14ac:dyDescent="0.25">
      <c r="A1983" t="s">
        <v>2276</v>
      </c>
      <c r="B1983" t="s">
        <v>3271</v>
      </c>
      <c r="C1983" t="s">
        <v>11074</v>
      </c>
      <c r="D1983" t="s">
        <v>13</v>
      </c>
      <c r="E1983" t="s">
        <v>14844</v>
      </c>
      <c r="F1983" t="s">
        <v>295</v>
      </c>
      <c r="G1983" t="s">
        <v>15</v>
      </c>
      <c r="H1983" t="s">
        <v>100</v>
      </c>
      <c r="I1983" t="s">
        <v>3272</v>
      </c>
      <c r="J1983" t="str">
        <f>MID(Tabla1[[#This Row],[HORA2]],1,2)</f>
        <v>12</v>
      </c>
      <c r="K1983" t="s">
        <v>20</v>
      </c>
      <c r="L1983" t="s">
        <v>65</v>
      </c>
      <c r="M1983" t="s">
        <v>14867</v>
      </c>
      <c r="N1983" t="s">
        <v>22</v>
      </c>
      <c r="O1983">
        <v>10.65</v>
      </c>
      <c r="P19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8.15</v>
      </c>
      <c r="Q1983">
        <f>IF(Tabla1[[#This Row],[SERVICIO]]="COMIDA",3,IF(Tabla1[[#This Row],[SERVICIO]]="CONTROLADO",12,IF(Tabla1[[#This Row],[SERVICIO]]="RÁPIDO",3.75,IF(Tabla1[[#This Row],[SERVICIO]]="NORMAL",2.5,))))</f>
        <v>2.5</v>
      </c>
      <c r="R1983">
        <f>IF(Tabla1[[#This Row],[SERVICIO]]="COMIDA",3.5,IF(Tabla1[[#This Row],[SERVICIO]]="CONTROLADO",8,IF(Tabla1[[#This Row],[SERVICIO]]="RÁPIDO",4.5,IF(Tabla1[[#This Row],[SERVICIO]]="NORMAL",3,))))</f>
        <v>3</v>
      </c>
      <c r="S1983">
        <f>IF(Tabla1[[#This Row],[SERVICIO]]="COMIDA",0.75,IF(Tabla1[[#This Row],[SERVICIO]]="CONTROLADO",2.65,IF(Tabla1[[#This Row],[SERVICIO]]="RÁPIDO",0.55,IF(Tabla1[[#This Row],[SERVICIO]]="NORMAL",1.2,))))</f>
        <v>1.2</v>
      </c>
      <c r="T1983" s="2">
        <f>IF(Tabla1[[#This Row],[KILOMETROS ADICIONALES]]=0,Tabla1[[#This Row],[KILOMETROS]]*Tabla1[[#This Row],[COSTO NORMAL]],Tabla1[[#This Row],[COSTO NORMAL]]*Tabla1[[#This Row],[KILOMETROS HASTA]])</f>
        <v>7.5</v>
      </c>
      <c r="U1983" s="2">
        <f>Tabla1[[#This Row],[KILOMETROS ADICIONALES]]*Tabla1[[#This Row],[COSTO ADICIONAL]]</f>
        <v>9.7799999999999994</v>
      </c>
      <c r="V1983">
        <v>218.13</v>
      </c>
      <c r="W1983" s="2">
        <f>Tabla1[[#This Row],[COSTO NORMAL2]]+Tabla1[[#This Row],[COSTO ADICIONAL2]]</f>
        <v>17.28</v>
      </c>
    </row>
    <row r="1984" spans="1:23" x14ac:dyDescent="0.25">
      <c r="A1984" t="s">
        <v>2276</v>
      </c>
      <c r="B1984" t="s">
        <v>3273</v>
      </c>
      <c r="C1984" t="s">
        <v>11075</v>
      </c>
      <c r="D1984" t="s">
        <v>13</v>
      </c>
      <c r="E1984" t="s">
        <v>14844</v>
      </c>
      <c r="F1984" t="s">
        <v>295</v>
      </c>
      <c r="G1984" t="s">
        <v>15</v>
      </c>
      <c r="H1984" t="s">
        <v>100</v>
      </c>
      <c r="I1984" t="s">
        <v>3274</v>
      </c>
      <c r="J1984" t="str">
        <f>MID(Tabla1[[#This Row],[HORA2]],1,2)</f>
        <v>12</v>
      </c>
      <c r="K1984" t="s">
        <v>21</v>
      </c>
      <c r="L1984" t="s">
        <v>78</v>
      </c>
      <c r="M1984" t="s">
        <v>14867</v>
      </c>
      <c r="N1984" t="s">
        <v>22</v>
      </c>
      <c r="O1984">
        <v>16.239999999999998</v>
      </c>
      <c r="P19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13.739999999999998</v>
      </c>
      <c r="Q1984">
        <f>IF(Tabla1[[#This Row],[SERVICIO]]="COMIDA",3,IF(Tabla1[[#This Row],[SERVICIO]]="CONTROLADO",12,IF(Tabla1[[#This Row],[SERVICIO]]="RÁPIDO",3.75,IF(Tabla1[[#This Row],[SERVICIO]]="NORMAL",2.5,))))</f>
        <v>2.5</v>
      </c>
      <c r="R1984">
        <f>IF(Tabla1[[#This Row],[SERVICIO]]="COMIDA",3.5,IF(Tabla1[[#This Row],[SERVICIO]]="CONTROLADO",8,IF(Tabla1[[#This Row],[SERVICIO]]="RÁPIDO",4.5,IF(Tabla1[[#This Row],[SERVICIO]]="NORMAL",3,))))</f>
        <v>3</v>
      </c>
      <c r="S1984">
        <f>IF(Tabla1[[#This Row],[SERVICIO]]="COMIDA",0.75,IF(Tabla1[[#This Row],[SERVICIO]]="CONTROLADO",2.65,IF(Tabla1[[#This Row],[SERVICIO]]="RÁPIDO",0.55,IF(Tabla1[[#This Row],[SERVICIO]]="NORMAL",1.2,))))</f>
        <v>1.2</v>
      </c>
      <c r="T1984" s="2">
        <f>IF(Tabla1[[#This Row],[KILOMETROS ADICIONALES]]=0,Tabla1[[#This Row],[KILOMETROS]]*Tabla1[[#This Row],[COSTO NORMAL]],Tabla1[[#This Row],[COSTO NORMAL]]*Tabla1[[#This Row],[KILOMETROS HASTA]])</f>
        <v>7.5</v>
      </c>
      <c r="U1984" s="2">
        <f>Tabla1[[#This Row],[KILOMETROS ADICIONALES]]*Tabla1[[#This Row],[COSTO ADICIONAL]]</f>
        <v>16.487999999999996</v>
      </c>
      <c r="V1984">
        <v>15.69</v>
      </c>
      <c r="W1984" s="2">
        <f>Tabla1[[#This Row],[COSTO NORMAL2]]+Tabla1[[#This Row],[COSTO ADICIONAL2]]</f>
        <v>23.987999999999996</v>
      </c>
    </row>
    <row r="1985" spans="1:23" x14ac:dyDescent="0.25">
      <c r="A1985" t="s">
        <v>2276</v>
      </c>
      <c r="B1985" t="s">
        <v>3275</v>
      </c>
      <c r="C1985" t="s">
        <v>11076</v>
      </c>
      <c r="D1985" t="s">
        <v>13</v>
      </c>
      <c r="E1985" t="s">
        <v>14844</v>
      </c>
      <c r="F1985" t="s">
        <v>295</v>
      </c>
      <c r="G1985" t="s">
        <v>15</v>
      </c>
      <c r="H1985" t="s">
        <v>100</v>
      </c>
      <c r="I1985" t="s">
        <v>3276</v>
      </c>
      <c r="J1985" t="str">
        <f>MID(Tabla1[[#This Row],[HORA2]],1,2)</f>
        <v>13</v>
      </c>
      <c r="K1985" t="s">
        <v>20</v>
      </c>
      <c r="L1985" t="s">
        <v>65</v>
      </c>
      <c r="M1985" t="s">
        <v>14867</v>
      </c>
      <c r="N1985" t="s">
        <v>22</v>
      </c>
      <c r="O1985">
        <v>20.350000000000001</v>
      </c>
      <c r="P19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17.850000000000001</v>
      </c>
      <c r="Q1985">
        <f>IF(Tabla1[[#This Row],[SERVICIO]]="COMIDA",3,IF(Tabla1[[#This Row],[SERVICIO]]="CONTROLADO",12,IF(Tabla1[[#This Row],[SERVICIO]]="RÁPIDO",3.75,IF(Tabla1[[#This Row],[SERVICIO]]="NORMAL",2.5,))))</f>
        <v>2.5</v>
      </c>
      <c r="R1985">
        <f>IF(Tabla1[[#This Row],[SERVICIO]]="COMIDA",3.5,IF(Tabla1[[#This Row],[SERVICIO]]="CONTROLADO",8,IF(Tabla1[[#This Row],[SERVICIO]]="RÁPIDO",4.5,IF(Tabla1[[#This Row],[SERVICIO]]="NORMAL",3,))))</f>
        <v>3</v>
      </c>
      <c r="S1985">
        <f>IF(Tabla1[[#This Row],[SERVICIO]]="COMIDA",0.75,IF(Tabla1[[#This Row],[SERVICIO]]="CONTROLADO",2.65,IF(Tabla1[[#This Row],[SERVICIO]]="RÁPIDO",0.55,IF(Tabla1[[#This Row],[SERVICIO]]="NORMAL",1.2,))))</f>
        <v>1.2</v>
      </c>
      <c r="T1985" s="2">
        <f>IF(Tabla1[[#This Row],[KILOMETROS ADICIONALES]]=0,Tabla1[[#This Row],[KILOMETROS]]*Tabla1[[#This Row],[COSTO NORMAL]],Tabla1[[#This Row],[COSTO NORMAL]]*Tabla1[[#This Row],[KILOMETROS HASTA]])</f>
        <v>7.5</v>
      </c>
      <c r="U1985" s="2">
        <f>Tabla1[[#This Row],[KILOMETROS ADICIONALES]]*Tabla1[[#This Row],[COSTO ADICIONAL]]</f>
        <v>21.42</v>
      </c>
      <c r="V1985">
        <v>211.37</v>
      </c>
      <c r="W1985" s="2">
        <f>Tabla1[[#This Row],[COSTO NORMAL2]]+Tabla1[[#This Row],[COSTO ADICIONAL2]]</f>
        <v>28.92</v>
      </c>
    </row>
    <row r="1986" spans="1:23" x14ac:dyDescent="0.25">
      <c r="A1986" t="s">
        <v>2276</v>
      </c>
      <c r="B1986" t="s">
        <v>3277</v>
      </c>
      <c r="C1986" t="s">
        <v>11077</v>
      </c>
      <c r="D1986" t="s">
        <v>13</v>
      </c>
      <c r="E1986" t="s">
        <v>14844</v>
      </c>
      <c r="F1986" t="s">
        <v>295</v>
      </c>
      <c r="G1986" t="s">
        <v>15</v>
      </c>
      <c r="H1986" t="s">
        <v>100</v>
      </c>
      <c r="I1986" t="s">
        <v>3278</v>
      </c>
      <c r="J1986" t="str">
        <f>MID(Tabla1[[#This Row],[HORA2]],1,2)</f>
        <v>12</v>
      </c>
      <c r="K1986" t="s">
        <v>20</v>
      </c>
      <c r="L1986" t="s">
        <v>94</v>
      </c>
      <c r="M1986" t="s">
        <v>14867</v>
      </c>
      <c r="N1986" t="s">
        <v>22</v>
      </c>
      <c r="O1986">
        <v>4.66</v>
      </c>
      <c r="P19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2.16</v>
      </c>
      <c r="Q1986">
        <f>IF(Tabla1[[#This Row],[SERVICIO]]="COMIDA",3,IF(Tabla1[[#This Row],[SERVICIO]]="CONTROLADO",12,IF(Tabla1[[#This Row],[SERVICIO]]="RÁPIDO",3.75,IF(Tabla1[[#This Row],[SERVICIO]]="NORMAL",2.5,))))</f>
        <v>2.5</v>
      </c>
      <c r="R1986">
        <f>IF(Tabla1[[#This Row],[SERVICIO]]="COMIDA",3.5,IF(Tabla1[[#This Row],[SERVICIO]]="CONTROLADO",8,IF(Tabla1[[#This Row],[SERVICIO]]="RÁPIDO",4.5,IF(Tabla1[[#This Row],[SERVICIO]]="NORMAL",3,))))</f>
        <v>3</v>
      </c>
      <c r="S1986">
        <f>IF(Tabla1[[#This Row],[SERVICIO]]="COMIDA",0.75,IF(Tabla1[[#This Row],[SERVICIO]]="CONTROLADO",2.65,IF(Tabla1[[#This Row],[SERVICIO]]="RÁPIDO",0.55,IF(Tabla1[[#This Row],[SERVICIO]]="NORMAL",1.2,))))</f>
        <v>1.2</v>
      </c>
      <c r="T1986" s="2">
        <f>IF(Tabla1[[#This Row],[KILOMETROS ADICIONALES]]=0,Tabla1[[#This Row],[KILOMETROS]]*Tabla1[[#This Row],[COSTO NORMAL]],Tabla1[[#This Row],[COSTO NORMAL]]*Tabla1[[#This Row],[KILOMETROS HASTA]])</f>
        <v>7.5</v>
      </c>
      <c r="U1986" s="2">
        <f>Tabla1[[#This Row],[KILOMETROS ADICIONALES]]*Tabla1[[#This Row],[COSTO ADICIONAL]]</f>
        <v>2.5920000000000001</v>
      </c>
      <c r="V1986">
        <v>189.23</v>
      </c>
      <c r="W1986" s="2">
        <f>Tabla1[[#This Row],[COSTO NORMAL2]]+Tabla1[[#This Row],[COSTO ADICIONAL2]]</f>
        <v>10.092000000000001</v>
      </c>
    </row>
    <row r="1987" spans="1:23" x14ac:dyDescent="0.25">
      <c r="A1987" t="s">
        <v>2276</v>
      </c>
      <c r="B1987" t="s">
        <v>3279</v>
      </c>
      <c r="C1987" t="s">
        <v>11078</v>
      </c>
      <c r="D1987" t="s">
        <v>13</v>
      </c>
      <c r="E1987" t="s">
        <v>14846</v>
      </c>
      <c r="F1987" t="s">
        <v>14</v>
      </c>
      <c r="G1987" t="s">
        <v>15</v>
      </c>
      <c r="H1987" t="s">
        <v>100</v>
      </c>
      <c r="I1987" t="s">
        <v>3280</v>
      </c>
      <c r="J1987" t="str">
        <f>MID(Tabla1[[#This Row],[HORA2]],1,2)</f>
        <v>12</v>
      </c>
      <c r="K1987" t="s">
        <v>43</v>
      </c>
      <c r="L1987" t="s">
        <v>57</v>
      </c>
      <c r="M1987" t="s">
        <v>14867</v>
      </c>
      <c r="N1987" t="s">
        <v>22</v>
      </c>
      <c r="O1987">
        <v>1.45</v>
      </c>
      <c r="P19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1987">
        <f>IF(Tabla1[[#This Row],[SERVICIO]]="COMIDA",3,IF(Tabla1[[#This Row],[SERVICIO]]="CONTROLADO",12,IF(Tabla1[[#This Row],[SERVICIO]]="RÁPIDO",3.75,IF(Tabla1[[#This Row],[SERVICIO]]="NORMAL",2.5,))))</f>
        <v>12</v>
      </c>
      <c r="R1987">
        <f>IF(Tabla1[[#This Row],[SERVICIO]]="COMIDA",3.5,IF(Tabla1[[#This Row],[SERVICIO]]="CONTROLADO",8,IF(Tabla1[[#This Row],[SERVICIO]]="RÁPIDO",4.5,IF(Tabla1[[#This Row],[SERVICIO]]="NORMAL",3,))))</f>
        <v>8</v>
      </c>
      <c r="S1987">
        <f>IF(Tabla1[[#This Row],[SERVICIO]]="COMIDA",0.75,IF(Tabla1[[#This Row],[SERVICIO]]="CONTROLADO",2.65,IF(Tabla1[[#This Row],[SERVICIO]]="RÁPIDO",0.55,IF(Tabla1[[#This Row],[SERVICIO]]="NORMAL",1.2,))))</f>
        <v>2.65</v>
      </c>
      <c r="T1987" s="2">
        <f>IF(Tabla1[[#This Row],[KILOMETROS ADICIONALES]]=0,Tabla1[[#This Row],[KILOMETROS]]*Tabla1[[#This Row],[COSTO NORMAL]],Tabla1[[#This Row],[COSTO NORMAL]]*Tabla1[[#This Row],[KILOMETROS HASTA]])</f>
        <v>11.6</v>
      </c>
      <c r="U1987" s="2">
        <f>Tabla1[[#This Row],[KILOMETROS ADICIONALES]]*Tabla1[[#This Row],[COSTO ADICIONAL]]</f>
        <v>0</v>
      </c>
      <c r="V1987">
        <v>182.77</v>
      </c>
      <c r="W1987" s="2">
        <f>Tabla1[[#This Row],[COSTO NORMAL2]]+Tabla1[[#This Row],[COSTO ADICIONAL2]]</f>
        <v>11.6</v>
      </c>
    </row>
    <row r="1988" spans="1:23" x14ac:dyDescent="0.25">
      <c r="A1988" t="s">
        <v>2276</v>
      </c>
      <c r="B1988" t="s">
        <v>3281</v>
      </c>
      <c r="C1988" t="s">
        <v>11079</v>
      </c>
      <c r="D1988" t="s">
        <v>13</v>
      </c>
      <c r="E1988" t="s">
        <v>14844</v>
      </c>
      <c r="F1988" t="s">
        <v>295</v>
      </c>
      <c r="G1988" t="s">
        <v>15</v>
      </c>
      <c r="H1988" t="s">
        <v>100</v>
      </c>
      <c r="I1988" t="s">
        <v>3282</v>
      </c>
      <c r="J1988" t="str">
        <f>MID(Tabla1[[#This Row],[HORA2]],1,2)</f>
        <v>11</v>
      </c>
      <c r="K1988" t="s">
        <v>20</v>
      </c>
      <c r="L1988" t="s">
        <v>57</v>
      </c>
      <c r="M1988" t="s">
        <v>14867</v>
      </c>
      <c r="N1988" t="s">
        <v>22</v>
      </c>
      <c r="O1988">
        <v>7.55</v>
      </c>
      <c r="P19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5.05</v>
      </c>
      <c r="Q1988">
        <f>IF(Tabla1[[#This Row],[SERVICIO]]="COMIDA",3,IF(Tabla1[[#This Row],[SERVICIO]]="CONTROLADO",12,IF(Tabla1[[#This Row],[SERVICIO]]="RÁPIDO",3.75,IF(Tabla1[[#This Row],[SERVICIO]]="NORMAL",2.5,))))</f>
        <v>2.5</v>
      </c>
      <c r="R1988">
        <f>IF(Tabla1[[#This Row],[SERVICIO]]="COMIDA",3.5,IF(Tabla1[[#This Row],[SERVICIO]]="CONTROLADO",8,IF(Tabla1[[#This Row],[SERVICIO]]="RÁPIDO",4.5,IF(Tabla1[[#This Row],[SERVICIO]]="NORMAL",3,))))</f>
        <v>3</v>
      </c>
      <c r="S1988">
        <f>IF(Tabla1[[#This Row],[SERVICIO]]="COMIDA",0.75,IF(Tabla1[[#This Row],[SERVICIO]]="CONTROLADO",2.65,IF(Tabla1[[#This Row],[SERVICIO]]="RÁPIDO",0.55,IF(Tabla1[[#This Row],[SERVICIO]]="NORMAL",1.2,))))</f>
        <v>1.2</v>
      </c>
      <c r="T1988" s="2">
        <f>IF(Tabla1[[#This Row],[KILOMETROS ADICIONALES]]=0,Tabla1[[#This Row],[KILOMETROS]]*Tabla1[[#This Row],[COSTO NORMAL]],Tabla1[[#This Row],[COSTO NORMAL]]*Tabla1[[#This Row],[KILOMETROS HASTA]])</f>
        <v>7.5</v>
      </c>
      <c r="U1988" s="2">
        <f>Tabla1[[#This Row],[KILOMETROS ADICIONALES]]*Tabla1[[#This Row],[COSTO ADICIONAL]]</f>
        <v>6.06</v>
      </c>
      <c r="V1988">
        <v>52.54</v>
      </c>
      <c r="W1988" s="2">
        <f>Tabla1[[#This Row],[COSTO NORMAL2]]+Tabla1[[#This Row],[COSTO ADICIONAL2]]</f>
        <v>13.559999999999999</v>
      </c>
    </row>
    <row r="1989" spans="1:23" x14ac:dyDescent="0.25">
      <c r="A1989" t="s">
        <v>100</v>
      </c>
      <c r="B1989" t="s">
        <v>3283</v>
      </c>
      <c r="C1989" t="s">
        <v>11080</v>
      </c>
      <c r="D1989" t="s">
        <v>13</v>
      </c>
      <c r="E1989" t="s">
        <v>14846</v>
      </c>
      <c r="F1989" t="s">
        <v>14</v>
      </c>
      <c r="G1989" t="s">
        <v>15</v>
      </c>
      <c r="H1989" t="s">
        <v>100</v>
      </c>
      <c r="I1989" t="s">
        <v>3284</v>
      </c>
      <c r="J1989" t="str">
        <f>MID(Tabla1[[#This Row],[HORA2]],1,2)</f>
        <v>11</v>
      </c>
      <c r="K1989" t="s">
        <v>43</v>
      </c>
      <c r="L1989" t="s">
        <v>35</v>
      </c>
      <c r="M1989" t="s">
        <v>14867</v>
      </c>
      <c r="N1989" t="s">
        <v>22</v>
      </c>
      <c r="O1989">
        <v>14.53</v>
      </c>
      <c r="P19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2.5299999999999994</v>
      </c>
      <c r="Q1989">
        <f>IF(Tabla1[[#This Row],[SERVICIO]]="COMIDA",3,IF(Tabla1[[#This Row],[SERVICIO]]="CONTROLADO",12,IF(Tabla1[[#This Row],[SERVICIO]]="RÁPIDO",3.75,IF(Tabla1[[#This Row],[SERVICIO]]="NORMAL",2.5,))))</f>
        <v>12</v>
      </c>
      <c r="R1989">
        <f>IF(Tabla1[[#This Row],[SERVICIO]]="COMIDA",3.5,IF(Tabla1[[#This Row],[SERVICIO]]="CONTROLADO",8,IF(Tabla1[[#This Row],[SERVICIO]]="RÁPIDO",4.5,IF(Tabla1[[#This Row],[SERVICIO]]="NORMAL",3,))))</f>
        <v>8</v>
      </c>
      <c r="S1989">
        <f>IF(Tabla1[[#This Row],[SERVICIO]]="COMIDA",0.75,IF(Tabla1[[#This Row],[SERVICIO]]="CONTROLADO",2.65,IF(Tabla1[[#This Row],[SERVICIO]]="RÁPIDO",0.55,IF(Tabla1[[#This Row],[SERVICIO]]="NORMAL",1.2,))))</f>
        <v>2.65</v>
      </c>
      <c r="T1989" s="2">
        <f>IF(Tabla1[[#This Row],[KILOMETROS ADICIONALES]]=0,Tabla1[[#This Row],[KILOMETROS]]*Tabla1[[#This Row],[COSTO NORMAL]],Tabla1[[#This Row],[COSTO NORMAL]]*Tabla1[[#This Row],[KILOMETROS HASTA]])</f>
        <v>96</v>
      </c>
      <c r="U1989" s="2">
        <f>Tabla1[[#This Row],[KILOMETROS ADICIONALES]]*Tabla1[[#This Row],[COSTO ADICIONAL]]</f>
        <v>6.7044999999999977</v>
      </c>
      <c r="V1989">
        <v>129.74</v>
      </c>
      <c r="W1989" s="2">
        <f>Tabla1[[#This Row],[COSTO NORMAL2]]+Tabla1[[#This Row],[COSTO ADICIONAL2]]</f>
        <v>102.7045</v>
      </c>
    </row>
    <row r="1990" spans="1:23" x14ac:dyDescent="0.25">
      <c r="A1990" t="s">
        <v>100</v>
      </c>
      <c r="B1990" t="s">
        <v>3285</v>
      </c>
      <c r="C1990" t="s">
        <v>11081</v>
      </c>
      <c r="D1990" t="s">
        <v>13</v>
      </c>
      <c r="E1990" t="s">
        <v>14846</v>
      </c>
      <c r="F1990" t="s">
        <v>14</v>
      </c>
      <c r="G1990" t="s">
        <v>15</v>
      </c>
      <c r="H1990" t="s">
        <v>100</v>
      </c>
      <c r="I1990" t="s">
        <v>3286</v>
      </c>
      <c r="J1990" t="str">
        <f>MID(Tabla1[[#This Row],[HORA2]],1,2)</f>
        <v>11</v>
      </c>
      <c r="K1990" t="s">
        <v>43</v>
      </c>
      <c r="L1990" t="s">
        <v>57</v>
      </c>
      <c r="M1990" t="s">
        <v>14867</v>
      </c>
      <c r="N1990" t="s">
        <v>22</v>
      </c>
      <c r="O1990">
        <v>19.05</v>
      </c>
      <c r="P19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7.0500000000000007</v>
      </c>
      <c r="Q1990">
        <f>IF(Tabla1[[#This Row],[SERVICIO]]="COMIDA",3,IF(Tabla1[[#This Row],[SERVICIO]]="CONTROLADO",12,IF(Tabla1[[#This Row],[SERVICIO]]="RÁPIDO",3.75,IF(Tabla1[[#This Row],[SERVICIO]]="NORMAL",2.5,))))</f>
        <v>12</v>
      </c>
      <c r="R1990">
        <f>IF(Tabla1[[#This Row],[SERVICIO]]="COMIDA",3.5,IF(Tabla1[[#This Row],[SERVICIO]]="CONTROLADO",8,IF(Tabla1[[#This Row],[SERVICIO]]="RÁPIDO",4.5,IF(Tabla1[[#This Row],[SERVICIO]]="NORMAL",3,))))</f>
        <v>8</v>
      </c>
      <c r="S1990">
        <f>IF(Tabla1[[#This Row],[SERVICIO]]="COMIDA",0.75,IF(Tabla1[[#This Row],[SERVICIO]]="CONTROLADO",2.65,IF(Tabla1[[#This Row],[SERVICIO]]="RÁPIDO",0.55,IF(Tabla1[[#This Row],[SERVICIO]]="NORMAL",1.2,))))</f>
        <v>2.65</v>
      </c>
      <c r="T1990" s="2">
        <f>IF(Tabla1[[#This Row],[KILOMETROS ADICIONALES]]=0,Tabla1[[#This Row],[KILOMETROS]]*Tabla1[[#This Row],[COSTO NORMAL]],Tabla1[[#This Row],[COSTO NORMAL]]*Tabla1[[#This Row],[KILOMETROS HASTA]])</f>
        <v>96</v>
      </c>
      <c r="U1990" s="2">
        <f>Tabla1[[#This Row],[KILOMETROS ADICIONALES]]*Tabla1[[#This Row],[COSTO ADICIONAL]]</f>
        <v>18.682500000000001</v>
      </c>
      <c r="V1990">
        <v>10.98</v>
      </c>
      <c r="W1990" s="2">
        <f>Tabla1[[#This Row],[COSTO NORMAL2]]+Tabla1[[#This Row],[COSTO ADICIONAL2]]</f>
        <v>114.6825</v>
      </c>
    </row>
    <row r="1991" spans="1:23" x14ac:dyDescent="0.25">
      <c r="A1991" t="s">
        <v>100</v>
      </c>
      <c r="B1991" t="s">
        <v>3287</v>
      </c>
      <c r="C1991" t="s">
        <v>11082</v>
      </c>
      <c r="D1991" t="s">
        <v>13</v>
      </c>
      <c r="E1991" t="s">
        <v>14844</v>
      </c>
      <c r="F1991" t="s">
        <v>14</v>
      </c>
      <c r="G1991" t="s">
        <v>15</v>
      </c>
      <c r="H1991" t="s">
        <v>100</v>
      </c>
      <c r="I1991" t="s">
        <v>3288</v>
      </c>
      <c r="J1991" t="str">
        <f>MID(Tabla1[[#This Row],[HORA2]],1,2)</f>
        <v>10</v>
      </c>
      <c r="K1991" t="s">
        <v>90</v>
      </c>
      <c r="L1991" t="s">
        <v>57</v>
      </c>
      <c r="M1991" t="s">
        <v>14867</v>
      </c>
      <c r="N1991" t="s">
        <v>22</v>
      </c>
      <c r="O1991">
        <v>20.46</v>
      </c>
      <c r="P19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17.96</v>
      </c>
      <c r="Q1991">
        <f>IF(Tabla1[[#This Row],[SERVICIO]]="COMIDA",3,IF(Tabla1[[#This Row],[SERVICIO]]="CONTROLADO",12,IF(Tabla1[[#This Row],[SERVICIO]]="RÁPIDO",3.75,IF(Tabla1[[#This Row],[SERVICIO]]="NORMAL",2.5,))))</f>
        <v>2.5</v>
      </c>
      <c r="R1991">
        <f>IF(Tabla1[[#This Row],[SERVICIO]]="COMIDA",3.5,IF(Tabla1[[#This Row],[SERVICIO]]="CONTROLADO",8,IF(Tabla1[[#This Row],[SERVICIO]]="RÁPIDO",4.5,IF(Tabla1[[#This Row],[SERVICIO]]="NORMAL",3,))))</f>
        <v>3</v>
      </c>
      <c r="S1991">
        <f>IF(Tabla1[[#This Row],[SERVICIO]]="COMIDA",0.75,IF(Tabla1[[#This Row],[SERVICIO]]="CONTROLADO",2.65,IF(Tabla1[[#This Row],[SERVICIO]]="RÁPIDO",0.55,IF(Tabla1[[#This Row],[SERVICIO]]="NORMAL",1.2,))))</f>
        <v>1.2</v>
      </c>
      <c r="T1991" s="2">
        <f>IF(Tabla1[[#This Row],[KILOMETROS ADICIONALES]]=0,Tabla1[[#This Row],[KILOMETROS]]*Tabla1[[#This Row],[COSTO NORMAL]],Tabla1[[#This Row],[COSTO NORMAL]]*Tabla1[[#This Row],[KILOMETROS HASTA]])</f>
        <v>7.5</v>
      </c>
      <c r="U1991" s="2">
        <f>Tabla1[[#This Row],[KILOMETROS ADICIONALES]]*Tabla1[[#This Row],[COSTO ADICIONAL]]</f>
        <v>21.552</v>
      </c>
      <c r="V1991">
        <v>87.79</v>
      </c>
      <c r="W1991" s="2">
        <f>Tabla1[[#This Row],[COSTO NORMAL2]]+Tabla1[[#This Row],[COSTO ADICIONAL2]]</f>
        <v>29.052</v>
      </c>
    </row>
    <row r="1992" spans="1:23" x14ac:dyDescent="0.25">
      <c r="A1992" t="s">
        <v>100</v>
      </c>
      <c r="B1992" t="s">
        <v>3287</v>
      </c>
      <c r="C1992" t="s">
        <v>11083</v>
      </c>
      <c r="D1992" t="s">
        <v>13</v>
      </c>
      <c r="E1992" t="s">
        <v>14844</v>
      </c>
      <c r="F1992" t="s">
        <v>14</v>
      </c>
      <c r="G1992" t="s">
        <v>15</v>
      </c>
      <c r="H1992" t="s">
        <v>100</v>
      </c>
      <c r="I1992" t="s">
        <v>3289</v>
      </c>
      <c r="J1992" t="str">
        <f>MID(Tabla1[[#This Row],[HORA2]],1,2)</f>
        <v>14</v>
      </c>
      <c r="K1992" t="s">
        <v>90</v>
      </c>
      <c r="L1992" t="s">
        <v>44</v>
      </c>
      <c r="M1992" t="s">
        <v>14867</v>
      </c>
      <c r="N1992" t="s">
        <v>22</v>
      </c>
      <c r="O1992">
        <v>5.41</v>
      </c>
      <c r="P19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2.91</v>
      </c>
      <c r="Q1992">
        <f>IF(Tabla1[[#This Row],[SERVICIO]]="COMIDA",3,IF(Tabla1[[#This Row],[SERVICIO]]="CONTROLADO",12,IF(Tabla1[[#This Row],[SERVICIO]]="RÁPIDO",3.75,IF(Tabla1[[#This Row],[SERVICIO]]="NORMAL",2.5,))))</f>
        <v>2.5</v>
      </c>
      <c r="R1992">
        <f>IF(Tabla1[[#This Row],[SERVICIO]]="COMIDA",3.5,IF(Tabla1[[#This Row],[SERVICIO]]="CONTROLADO",8,IF(Tabla1[[#This Row],[SERVICIO]]="RÁPIDO",4.5,IF(Tabla1[[#This Row],[SERVICIO]]="NORMAL",3,))))</f>
        <v>3</v>
      </c>
      <c r="S1992">
        <f>IF(Tabla1[[#This Row],[SERVICIO]]="COMIDA",0.75,IF(Tabla1[[#This Row],[SERVICIO]]="CONTROLADO",2.65,IF(Tabla1[[#This Row],[SERVICIO]]="RÁPIDO",0.55,IF(Tabla1[[#This Row],[SERVICIO]]="NORMAL",1.2,))))</f>
        <v>1.2</v>
      </c>
      <c r="T1992" s="2">
        <f>IF(Tabla1[[#This Row],[KILOMETROS ADICIONALES]]=0,Tabla1[[#This Row],[KILOMETROS]]*Tabla1[[#This Row],[COSTO NORMAL]],Tabla1[[#This Row],[COSTO NORMAL]]*Tabla1[[#This Row],[KILOMETROS HASTA]])</f>
        <v>7.5</v>
      </c>
      <c r="U1992" s="2">
        <f>Tabla1[[#This Row],[KILOMETROS ADICIONALES]]*Tabla1[[#This Row],[COSTO ADICIONAL]]</f>
        <v>3.492</v>
      </c>
      <c r="V1992">
        <v>250.03</v>
      </c>
      <c r="W1992" s="2">
        <f>Tabla1[[#This Row],[COSTO NORMAL2]]+Tabla1[[#This Row],[COSTO ADICIONAL2]]</f>
        <v>10.992000000000001</v>
      </c>
    </row>
    <row r="1993" spans="1:23" x14ac:dyDescent="0.25">
      <c r="A1993" t="s">
        <v>100</v>
      </c>
      <c r="B1993" t="s">
        <v>3287</v>
      </c>
      <c r="C1993" t="s">
        <v>11084</v>
      </c>
      <c r="D1993" t="s">
        <v>13</v>
      </c>
      <c r="E1993" t="s">
        <v>14844</v>
      </c>
      <c r="F1993" t="s">
        <v>14</v>
      </c>
      <c r="G1993" t="s">
        <v>15</v>
      </c>
      <c r="H1993" t="s">
        <v>100</v>
      </c>
      <c r="I1993" t="s">
        <v>3290</v>
      </c>
      <c r="J1993" t="str">
        <f>MID(Tabla1[[#This Row],[HORA2]],1,2)</f>
        <v>11</v>
      </c>
      <c r="K1993" t="s">
        <v>90</v>
      </c>
      <c r="L1993" t="s">
        <v>57</v>
      </c>
      <c r="M1993" t="s">
        <v>14867</v>
      </c>
      <c r="N1993" t="s">
        <v>22</v>
      </c>
      <c r="O1993">
        <v>18.2</v>
      </c>
      <c r="P19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</v>
      </c>
      <c r="Q1993">
        <f>IF(Tabla1[[#This Row],[SERVICIO]]="COMIDA",3,IF(Tabla1[[#This Row],[SERVICIO]]="CONTROLADO",12,IF(Tabla1[[#This Row],[SERVICIO]]="RÁPIDO",3.75,IF(Tabla1[[#This Row],[SERVICIO]]="NORMAL",2.5,))))</f>
        <v>2.5</v>
      </c>
      <c r="R1993">
        <f>IF(Tabla1[[#This Row],[SERVICIO]]="COMIDA",3.5,IF(Tabla1[[#This Row],[SERVICIO]]="CONTROLADO",8,IF(Tabla1[[#This Row],[SERVICIO]]="RÁPIDO",4.5,IF(Tabla1[[#This Row],[SERVICIO]]="NORMAL",3,))))</f>
        <v>3</v>
      </c>
      <c r="S1993">
        <f>IF(Tabla1[[#This Row],[SERVICIO]]="COMIDA",0.75,IF(Tabla1[[#This Row],[SERVICIO]]="CONTROLADO",2.65,IF(Tabla1[[#This Row],[SERVICIO]]="RÁPIDO",0.55,IF(Tabla1[[#This Row],[SERVICIO]]="NORMAL",1.2,))))</f>
        <v>1.2</v>
      </c>
      <c r="T1993" s="2">
        <f>IF(Tabla1[[#This Row],[KILOMETROS ADICIONALES]]=0,Tabla1[[#This Row],[KILOMETROS]]*Tabla1[[#This Row],[COSTO NORMAL]],Tabla1[[#This Row],[COSTO NORMAL]]*Tabla1[[#This Row],[KILOMETROS HASTA]])</f>
        <v>7.5</v>
      </c>
      <c r="U1993" s="2">
        <f>Tabla1[[#This Row],[KILOMETROS ADICIONALES]]*Tabla1[[#This Row],[COSTO ADICIONAL]]</f>
        <v>18.84</v>
      </c>
      <c r="V1993">
        <v>177.17</v>
      </c>
      <c r="W1993" s="2">
        <f>Tabla1[[#This Row],[COSTO NORMAL2]]+Tabla1[[#This Row],[COSTO ADICIONAL2]]</f>
        <v>26.34</v>
      </c>
    </row>
    <row r="1994" spans="1:23" x14ac:dyDescent="0.25">
      <c r="A1994" t="s">
        <v>100</v>
      </c>
      <c r="B1994" t="s">
        <v>3287</v>
      </c>
      <c r="C1994" t="s">
        <v>11085</v>
      </c>
      <c r="D1994" t="s">
        <v>13</v>
      </c>
      <c r="E1994" t="s">
        <v>14844</v>
      </c>
      <c r="F1994" t="s">
        <v>14</v>
      </c>
      <c r="G1994" t="s">
        <v>15</v>
      </c>
      <c r="H1994" t="s">
        <v>100</v>
      </c>
      <c r="I1994" t="s">
        <v>3291</v>
      </c>
      <c r="J1994" t="str">
        <f>MID(Tabla1[[#This Row],[HORA2]],1,2)</f>
        <v>11</v>
      </c>
      <c r="K1994" t="s">
        <v>90</v>
      </c>
      <c r="L1994" t="s">
        <v>57</v>
      </c>
      <c r="M1994" t="s">
        <v>14867</v>
      </c>
      <c r="N1994" t="s">
        <v>22</v>
      </c>
      <c r="O1994">
        <v>13.18</v>
      </c>
      <c r="P19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10.68</v>
      </c>
      <c r="Q1994">
        <f>IF(Tabla1[[#This Row],[SERVICIO]]="COMIDA",3,IF(Tabla1[[#This Row],[SERVICIO]]="CONTROLADO",12,IF(Tabla1[[#This Row],[SERVICIO]]="RÁPIDO",3.75,IF(Tabla1[[#This Row],[SERVICIO]]="NORMAL",2.5,))))</f>
        <v>2.5</v>
      </c>
      <c r="R1994">
        <f>IF(Tabla1[[#This Row],[SERVICIO]]="COMIDA",3.5,IF(Tabla1[[#This Row],[SERVICIO]]="CONTROLADO",8,IF(Tabla1[[#This Row],[SERVICIO]]="RÁPIDO",4.5,IF(Tabla1[[#This Row],[SERVICIO]]="NORMAL",3,))))</f>
        <v>3</v>
      </c>
      <c r="S1994">
        <f>IF(Tabla1[[#This Row],[SERVICIO]]="COMIDA",0.75,IF(Tabla1[[#This Row],[SERVICIO]]="CONTROLADO",2.65,IF(Tabla1[[#This Row],[SERVICIO]]="RÁPIDO",0.55,IF(Tabla1[[#This Row],[SERVICIO]]="NORMAL",1.2,))))</f>
        <v>1.2</v>
      </c>
      <c r="T1994" s="2">
        <f>IF(Tabla1[[#This Row],[KILOMETROS ADICIONALES]]=0,Tabla1[[#This Row],[KILOMETROS]]*Tabla1[[#This Row],[COSTO NORMAL]],Tabla1[[#This Row],[COSTO NORMAL]]*Tabla1[[#This Row],[KILOMETROS HASTA]])</f>
        <v>7.5</v>
      </c>
      <c r="U1994" s="2">
        <f>Tabla1[[#This Row],[KILOMETROS ADICIONALES]]*Tabla1[[#This Row],[COSTO ADICIONAL]]</f>
        <v>12.815999999999999</v>
      </c>
      <c r="V1994">
        <v>187.84</v>
      </c>
      <c r="W1994" s="2">
        <f>Tabla1[[#This Row],[COSTO NORMAL2]]+Tabla1[[#This Row],[COSTO ADICIONAL2]]</f>
        <v>20.315999999999999</v>
      </c>
    </row>
    <row r="1995" spans="1:23" x14ac:dyDescent="0.25">
      <c r="A1995" t="s">
        <v>100</v>
      </c>
      <c r="B1995" t="s">
        <v>3287</v>
      </c>
      <c r="C1995" t="s">
        <v>11086</v>
      </c>
      <c r="D1995" t="s">
        <v>13</v>
      </c>
      <c r="E1995" t="s">
        <v>14844</v>
      </c>
      <c r="F1995" t="s">
        <v>14</v>
      </c>
      <c r="G1995" t="s">
        <v>15</v>
      </c>
      <c r="H1995" t="s">
        <v>100</v>
      </c>
      <c r="I1995" t="s">
        <v>3292</v>
      </c>
      <c r="J1995" t="str">
        <f>MID(Tabla1[[#This Row],[HORA2]],1,2)</f>
        <v>11</v>
      </c>
      <c r="K1995" t="s">
        <v>90</v>
      </c>
      <c r="L1995" t="s">
        <v>78</v>
      </c>
      <c r="M1995" t="s">
        <v>14867</v>
      </c>
      <c r="N1995" t="s">
        <v>22</v>
      </c>
      <c r="O1995">
        <v>19.48</v>
      </c>
      <c r="P19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16.98</v>
      </c>
      <c r="Q1995">
        <f>IF(Tabla1[[#This Row],[SERVICIO]]="COMIDA",3,IF(Tabla1[[#This Row],[SERVICIO]]="CONTROLADO",12,IF(Tabla1[[#This Row],[SERVICIO]]="RÁPIDO",3.75,IF(Tabla1[[#This Row],[SERVICIO]]="NORMAL",2.5,))))</f>
        <v>2.5</v>
      </c>
      <c r="R1995">
        <f>IF(Tabla1[[#This Row],[SERVICIO]]="COMIDA",3.5,IF(Tabla1[[#This Row],[SERVICIO]]="CONTROLADO",8,IF(Tabla1[[#This Row],[SERVICIO]]="RÁPIDO",4.5,IF(Tabla1[[#This Row],[SERVICIO]]="NORMAL",3,))))</f>
        <v>3</v>
      </c>
      <c r="S1995">
        <f>IF(Tabla1[[#This Row],[SERVICIO]]="COMIDA",0.75,IF(Tabla1[[#This Row],[SERVICIO]]="CONTROLADO",2.65,IF(Tabla1[[#This Row],[SERVICIO]]="RÁPIDO",0.55,IF(Tabla1[[#This Row],[SERVICIO]]="NORMAL",1.2,))))</f>
        <v>1.2</v>
      </c>
      <c r="T1995" s="2">
        <f>IF(Tabla1[[#This Row],[KILOMETROS ADICIONALES]]=0,Tabla1[[#This Row],[KILOMETROS]]*Tabla1[[#This Row],[COSTO NORMAL]],Tabla1[[#This Row],[COSTO NORMAL]]*Tabla1[[#This Row],[KILOMETROS HASTA]])</f>
        <v>7.5</v>
      </c>
      <c r="U1995" s="2">
        <f>Tabla1[[#This Row],[KILOMETROS ADICIONALES]]*Tabla1[[#This Row],[COSTO ADICIONAL]]</f>
        <v>20.376000000000001</v>
      </c>
      <c r="V1995">
        <v>30.15</v>
      </c>
      <c r="W1995" s="2">
        <f>Tabla1[[#This Row],[COSTO NORMAL2]]+Tabla1[[#This Row],[COSTO ADICIONAL2]]</f>
        <v>27.876000000000001</v>
      </c>
    </row>
    <row r="1996" spans="1:23" x14ac:dyDescent="0.25">
      <c r="A1996" t="s">
        <v>100</v>
      </c>
      <c r="B1996" t="s">
        <v>3287</v>
      </c>
      <c r="C1996" t="s">
        <v>11087</v>
      </c>
      <c r="D1996" t="s">
        <v>13</v>
      </c>
      <c r="E1996" t="s">
        <v>14844</v>
      </c>
      <c r="F1996" t="s">
        <v>14</v>
      </c>
      <c r="G1996" t="s">
        <v>15</v>
      </c>
      <c r="H1996" t="s">
        <v>100</v>
      </c>
      <c r="I1996" t="s">
        <v>3293</v>
      </c>
      <c r="J1996" t="str">
        <f>MID(Tabla1[[#This Row],[HORA2]],1,2)</f>
        <v>12</v>
      </c>
      <c r="K1996" t="s">
        <v>90</v>
      </c>
      <c r="L1996" t="s">
        <v>65</v>
      </c>
      <c r="M1996" t="s">
        <v>14867</v>
      </c>
      <c r="N1996" t="s">
        <v>22</v>
      </c>
      <c r="O1996">
        <v>14.55</v>
      </c>
      <c r="P19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12.05</v>
      </c>
      <c r="Q1996">
        <f>IF(Tabla1[[#This Row],[SERVICIO]]="COMIDA",3,IF(Tabla1[[#This Row],[SERVICIO]]="CONTROLADO",12,IF(Tabla1[[#This Row],[SERVICIO]]="RÁPIDO",3.75,IF(Tabla1[[#This Row],[SERVICIO]]="NORMAL",2.5,))))</f>
        <v>2.5</v>
      </c>
      <c r="R1996">
        <f>IF(Tabla1[[#This Row],[SERVICIO]]="COMIDA",3.5,IF(Tabla1[[#This Row],[SERVICIO]]="CONTROLADO",8,IF(Tabla1[[#This Row],[SERVICIO]]="RÁPIDO",4.5,IF(Tabla1[[#This Row],[SERVICIO]]="NORMAL",3,))))</f>
        <v>3</v>
      </c>
      <c r="S1996">
        <f>IF(Tabla1[[#This Row],[SERVICIO]]="COMIDA",0.75,IF(Tabla1[[#This Row],[SERVICIO]]="CONTROLADO",2.65,IF(Tabla1[[#This Row],[SERVICIO]]="RÁPIDO",0.55,IF(Tabla1[[#This Row],[SERVICIO]]="NORMAL",1.2,))))</f>
        <v>1.2</v>
      </c>
      <c r="T1996" s="2">
        <f>IF(Tabla1[[#This Row],[KILOMETROS ADICIONALES]]=0,Tabla1[[#This Row],[KILOMETROS]]*Tabla1[[#This Row],[COSTO NORMAL]],Tabla1[[#This Row],[COSTO NORMAL]]*Tabla1[[#This Row],[KILOMETROS HASTA]])</f>
        <v>7.5</v>
      </c>
      <c r="U1996" s="2">
        <f>Tabla1[[#This Row],[KILOMETROS ADICIONALES]]*Tabla1[[#This Row],[COSTO ADICIONAL]]</f>
        <v>14.46</v>
      </c>
      <c r="V1996">
        <v>182.34</v>
      </c>
      <c r="W1996" s="2">
        <f>Tabla1[[#This Row],[COSTO NORMAL2]]+Tabla1[[#This Row],[COSTO ADICIONAL2]]</f>
        <v>21.96</v>
      </c>
    </row>
    <row r="1997" spans="1:23" x14ac:dyDescent="0.25">
      <c r="A1997" t="s">
        <v>100</v>
      </c>
      <c r="B1997" t="s">
        <v>3287</v>
      </c>
      <c r="C1997" t="s">
        <v>11088</v>
      </c>
      <c r="D1997" t="s">
        <v>13</v>
      </c>
      <c r="E1997" t="s">
        <v>14844</v>
      </c>
      <c r="F1997" t="s">
        <v>14</v>
      </c>
      <c r="G1997" t="s">
        <v>15</v>
      </c>
      <c r="H1997" t="s">
        <v>100</v>
      </c>
      <c r="I1997" t="s">
        <v>3294</v>
      </c>
      <c r="J1997" t="str">
        <f>MID(Tabla1[[#This Row],[HORA2]],1,2)</f>
        <v>13</v>
      </c>
      <c r="K1997" t="s">
        <v>90</v>
      </c>
      <c r="L1997" t="s">
        <v>78</v>
      </c>
      <c r="M1997" t="s">
        <v>14867</v>
      </c>
      <c r="N1997" t="s">
        <v>22</v>
      </c>
      <c r="O1997">
        <v>18.77</v>
      </c>
      <c r="P19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16.27</v>
      </c>
      <c r="Q1997">
        <f>IF(Tabla1[[#This Row],[SERVICIO]]="COMIDA",3,IF(Tabla1[[#This Row],[SERVICIO]]="CONTROLADO",12,IF(Tabla1[[#This Row],[SERVICIO]]="RÁPIDO",3.75,IF(Tabla1[[#This Row],[SERVICIO]]="NORMAL",2.5,))))</f>
        <v>2.5</v>
      </c>
      <c r="R1997">
        <f>IF(Tabla1[[#This Row],[SERVICIO]]="COMIDA",3.5,IF(Tabla1[[#This Row],[SERVICIO]]="CONTROLADO",8,IF(Tabla1[[#This Row],[SERVICIO]]="RÁPIDO",4.5,IF(Tabla1[[#This Row],[SERVICIO]]="NORMAL",3,))))</f>
        <v>3</v>
      </c>
      <c r="S1997">
        <f>IF(Tabla1[[#This Row],[SERVICIO]]="COMIDA",0.75,IF(Tabla1[[#This Row],[SERVICIO]]="CONTROLADO",2.65,IF(Tabla1[[#This Row],[SERVICIO]]="RÁPIDO",0.55,IF(Tabla1[[#This Row],[SERVICIO]]="NORMAL",1.2,))))</f>
        <v>1.2</v>
      </c>
      <c r="T1997" s="2">
        <f>IF(Tabla1[[#This Row],[KILOMETROS ADICIONALES]]=0,Tabla1[[#This Row],[KILOMETROS]]*Tabla1[[#This Row],[COSTO NORMAL]],Tabla1[[#This Row],[COSTO NORMAL]]*Tabla1[[#This Row],[KILOMETROS HASTA]])</f>
        <v>7.5</v>
      </c>
      <c r="U1997" s="2">
        <f>Tabla1[[#This Row],[KILOMETROS ADICIONALES]]*Tabla1[[#This Row],[COSTO ADICIONAL]]</f>
        <v>19.523999999999997</v>
      </c>
      <c r="V1997">
        <v>219.93</v>
      </c>
      <c r="W1997" s="2">
        <f>Tabla1[[#This Row],[COSTO NORMAL2]]+Tabla1[[#This Row],[COSTO ADICIONAL2]]</f>
        <v>27.023999999999997</v>
      </c>
    </row>
    <row r="1998" spans="1:23" x14ac:dyDescent="0.25">
      <c r="A1998" t="s">
        <v>100</v>
      </c>
      <c r="B1998" t="s">
        <v>3287</v>
      </c>
      <c r="C1998" t="s">
        <v>11089</v>
      </c>
      <c r="D1998" t="s">
        <v>13</v>
      </c>
      <c r="E1998" t="s">
        <v>14844</v>
      </c>
      <c r="F1998" t="s">
        <v>14</v>
      </c>
      <c r="G1998" t="s">
        <v>15</v>
      </c>
      <c r="H1998" t="s">
        <v>100</v>
      </c>
      <c r="I1998" t="s">
        <v>3295</v>
      </c>
      <c r="J1998" t="str">
        <f>MID(Tabla1[[#This Row],[HORA2]],1,2)</f>
        <v>11</v>
      </c>
      <c r="K1998" t="s">
        <v>90</v>
      </c>
      <c r="L1998" t="s">
        <v>78</v>
      </c>
      <c r="M1998" t="s">
        <v>14867</v>
      </c>
      <c r="N1998" t="s">
        <v>22</v>
      </c>
      <c r="O1998">
        <v>10.47</v>
      </c>
      <c r="P19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7.9700000000000006</v>
      </c>
      <c r="Q1998">
        <f>IF(Tabla1[[#This Row],[SERVICIO]]="COMIDA",3,IF(Tabla1[[#This Row],[SERVICIO]]="CONTROLADO",12,IF(Tabla1[[#This Row],[SERVICIO]]="RÁPIDO",3.75,IF(Tabla1[[#This Row],[SERVICIO]]="NORMAL",2.5,))))</f>
        <v>2.5</v>
      </c>
      <c r="R1998">
        <f>IF(Tabla1[[#This Row],[SERVICIO]]="COMIDA",3.5,IF(Tabla1[[#This Row],[SERVICIO]]="CONTROLADO",8,IF(Tabla1[[#This Row],[SERVICIO]]="RÁPIDO",4.5,IF(Tabla1[[#This Row],[SERVICIO]]="NORMAL",3,))))</f>
        <v>3</v>
      </c>
      <c r="S1998">
        <f>IF(Tabla1[[#This Row],[SERVICIO]]="COMIDA",0.75,IF(Tabla1[[#This Row],[SERVICIO]]="CONTROLADO",2.65,IF(Tabla1[[#This Row],[SERVICIO]]="RÁPIDO",0.55,IF(Tabla1[[#This Row],[SERVICIO]]="NORMAL",1.2,))))</f>
        <v>1.2</v>
      </c>
      <c r="T1998" s="2">
        <f>IF(Tabla1[[#This Row],[KILOMETROS ADICIONALES]]=0,Tabla1[[#This Row],[KILOMETROS]]*Tabla1[[#This Row],[COSTO NORMAL]],Tabla1[[#This Row],[COSTO NORMAL]]*Tabla1[[#This Row],[KILOMETROS HASTA]])</f>
        <v>7.5</v>
      </c>
      <c r="U1998" s="2">
        <f>Tabla1[[#This Row],[KILOMETROS ADICIONALES]]*Tabla1[[#This Row],[COSTO ADICIONAL]]</f>
        <v>9.5640000000000001</v>
      </c>
      <c r="V1998">
        <v>76.31</v>
      </c>
      <c r="W1998" s="2">
        <f>Tabla1[[#This Row],[COSTO NORMAL2]]+Tabla1[[#This Row],[COSTO ADICIONAL2]]</f>
        <v>17.064</v>
      </c>
    </row>
    <row r="1999" spans="1:23" x14ac:dyDescent="0.25">
      <c r="A1999" t="s">
        <v>100</v>
      </c>
      <c r="B1999" t="s">
        <v>3287</v>
      </c>
      <c r="C1999" t="s">
        <v>11090</v>
      </c>
      <c r="D1999" t="s">
        <v>13</v>
      </c>
      <c r="E1999" t="s">
        <v>14844</v>
      </c>
      <c r="F1999" t="s">
        <v>14</v>
      </c>
      <c r="G1999" t="s">
        <v>15</v>
      </c>
      <c r="H1999" t="s">
        <v>100</v>
      </c>
      <c r="I1999" t="s">
        <v>3296</v>
      </c>
      <c r="J1999" t="str">
        <f>MID(Tabla1[[#This Row],[HORA2]],1,2)</f>
        <v>13</v>
      </c>
      <c r="K1999" t="s">
        <v>90</v>
      </c>
      <c r="L1999" t="s">
        <v>65</v>
      </c>
      <c r="M1999" t="s">
        <v>14867</v>
      </c>
      <c r="N1999" t="s">
        <v>22</v>
      </c>
      <c r="O1999">
        <v>5.68</v>
      </c>
      <c r="P19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3.1799999999999997</v>
      </c>
      <c r="Q1999">
        <f>IF(Tabla1[[#This Row],[SERVICIO]]="COMIDA",3,IF(Tabla1[[#This Row],[SERVICIO]]="CONTROLADO",12,IF(Tabla1[[#This Row],[SERVICIO]]="RÁPIDO",3.75,IF(Tabla1[[#This Row],[SERVICIO]]="NORMAL",2.5,))))</f>
        <v>2.5</v>
      </c>
      <c r="R1999">
        <f>IF(Tabla1[[#This Row],[SERVICIO]]="COMIDA",3.5,IF(Tabla1[[#This Row],[SERVICIO]]="CONTROLADO",8,IF(Tabla1[[#This Row],[SERVICIO]]="RÁPIDO",4.5,IF(Tabla1[[#This Row],[SERVICIO]]="NORMAL",3,))))</f>
        <v>3</v>
      </c>
      <c r="S1999">
        <f>IF(Tabla1[[#This Row],[SERVICIO]]="COMIDA",0.75,IF(Tabla1[[#This Row],[SERVICIO]]="CONTROLADO",2.65,IF(Tabla1[[#This Row],[SERVICIO]]="RÁPIDO",0.55,IF(Tabla1[[#This Row],[SERVICIO]]="NORMAL",1.2,))))</f>
        <v>1.2</v>
      </c>
      <c r="T1999" s="2">
        <f>IF(Tabla1[[#This Row],[KILOMETROS ADICIONALES]]=0,Tabla1[[#This Row],[KILOMETROS]]*Tabla1[[#This Row],[COSTO NORMAL]],Tabla1[[#This Row],[COSTO NORMAL]]*Tabla1[[#This Row],[KILOMETROS HASTA]])</f>
        <v>7.5</v>
      </c>
      <c r="U1999" s="2">
        <f>Tabla1[[#This Row],[KILOMETROS ADICIONALES]]*Tabla1[[#This Row],[COSTO ADICIONAL]]</f>
        <v>3.8159999999999994</v>
      </c>
      <c r="V1999">
        <v>170.23</v>
      </c>
      <c r="W1999" s="2">
        <f>Tabla1[[#This Row],[COSTO NORMAL2]]+Tabla1[[#This Row],[COSTO ADICIONAL2]]</f>
        <v>11.315999999999999</v>
      </c>
    </row>
    <row r="2000" spans="1:23" x14ac:dyDescent="0.25">
      <c r="A2000" t="s">
        <v>100</v>
      </c>
      <c r="B2000" t="s">
        <v>3287</v>
      </c>
      <c r="C2000" t="s">
        <v>11091</v>
      </c>
      <c r="D2000" t="s">
        <v>13</v>
      </c>
      <c r="E2000" t="s">
        <v>14844</v>
      </c>
      <c r="F2000" t="s">
        <v>14</v>
      </c>
      <c r="G2000" t="s">
        <v>15</v>
      </c>
      <c r="H2000" t="s">
        <v>100</v>
      </c>
      <c r="I2000" t="s">
        <v>3297</v>
      </c>
      <c r="J2000" t="str">
        <f>MID(Tabla1[[#This Row],[HORA2]],1,2)</f>
        <v>11</v>
      </c>
      <c r="K2000" t="s">
        <v>90</v>
      </c>
      <c r="L2000" t="s">
        <v>57</v>
      </c>
      <c r="M2000" t="s">
        <v>14867</v>
      </c>
      <c r="N2000" t="s">
        <v>22</v>
      </c>
      <c r="O2000">
        <v>15.91</v>
      </c>
      <c r="P20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13.41</v>
      </c>
      <c r="Q2000">
        <f>IF(Tabla1[[#This Row],[SERVICIO]]="COMIDA",3,IF(Tabla1[[#This Row],[SERVICIO]]="CONTROLADO",12,IF(Tabla1[[#This Row],[SERVICIO]]="RÁPIDO",3.75,IF(Tabla1[[#This Row],[SERVICIO]]="NORMAL",2.5,))))</f>
        <v>2.5</v>
      </c>
      <c r="R2000">
        <f>IF(Tabla1[[#This Row],[SERVICIO]]="COMIDA",3.5,IF(Tabla1[[#This Row],[SERVICIO]]="CONTROLADO",8,IF(Tabla1[[#This Row],[SERVICIO]]="RÁPIDO",4.5,IF(Tabla1[[#This Row],[SERVICIO]]="NORMAL",3,))))</f>
        <v>3</v>
      </c>
      <c r="S2000">
        <f>IF(Tabla1[[#This Row],[SERVICIO]]="COMIDA",0.75,IF(Tabla1[[#This Row],[SERVICIO]]="CONTROLADO",2.65,IF(Tabla1[[#This Row],[SERVICIO]]="RÁPIDO",0.55,IF(Tabla1[[#This Row],[SERVICIO]]="NORMAL",1.2,))))</f>
        <v>1.2</v>
      </c>
      <c r="T2000" s="2">
        <f>IF(Tabla1[[#This Row],[KILOMETROS ADICIONALES]]=0,Tabla1[[#This Row],[KILOMETROS]]*Tabla1[[#This Row],[COSTO NORMAL]],Tabla1[[#This Row],[COSTO NORMAL]]*Tabla1[[#This Row],[KILOMETROS HASTA]])</f>
        <v>7.5</v>
      </c>
      <c r="U2000" s="2">
        <f>Tabla1[[#This Row],[KILOMETROS ADICIONALES]]*Tabla1[[#This Row],[COSTO ADICIONAL]]</f>
        <v>16.091999999999999</v>
      </c>
      <c r="V2000">
        <v>236.83</v>
      </c>
      <c r="W2000" s="2">
        <f>Tabla1[[#This Row],[COSTO NORMAL2]]+Tabla1[[#This Row],[COSTO ADICIONAL2]]</f>
        <v>23.591999999999999</v>
      </c>
    </row>
    <row r="2001" spans="1:23" x14ac:dyDescent="0.25">
      <c r="A2001" t="s">
        <v>100</v>
      </c>
      <c r="B2001" t="s">
        <v>3287</v>
      </c>
      <c r="C2001" t="s">
        <v>11092</v>
      </c>
      <c r="D2001" t="s">
        <v>13</v>
      </c>
      <c r="E2001" t="s">
        <v>14844</v>
      </c>
      <c r="F2001" t="s">
        <v>14</v>
      </c>
      <c r="G2001" t="s">
        <v>15</v>
      </c>
      <c r="H2001" t="s">
        <v>100</v>
      </c>
      <c r="I2001" t="s">
        <v>3298</v>
      </c>
      <c r="J2001" t="str">
        <f>MID(Tabla1[[#This Row],[HORA2]],1,2)</f>
        <v>12</v>
      </c>
      <c r="K2001" t="s">
        <v>90</v>
      </c>
      <c r="L2001" t="s">
        <v>78</v>
      </c>
      <c r="M2001" t="s">
        <v>14867</v>
      </c>
      <c r="N2001" t="s">
        <v>22</v>
      </c>
      <c r="O2001">
        <v>20.36</v>
      </c>
      <c r="P20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17.86</v>
      </c>
      <c r="Q2001">
        <f>IF(Tabla1[[#This Row],[SERVICIO]]="COMIDA",3,IF(Tabla1[[#This Row],[SERVICIO]]="CONTROLADO",12,IF(Tabla1[[#This Row],[SERVICIO]]="RÁPIDO",3.75,IF(Tabla1[[#This Row],[SERVICIO]]="NORMAL",2.5,))))</f>
        <v>2.5</v>
      </c>
      <c r="R2001">
        <f>IF(Tabla1[[#This Row],[SERVICIO]]="COMIDA",3.5,IF(Tabla1[[#This Row],[SERVICIO]]="CONTROLADO",8,IF(Tabla1[[#This Row],[SERVICIO]]="RÁPIDO",4.5,IF(Tabla1[[#This Row],[SERVICIO]]="NORMAL",3,))))</f>
        <v>3</v>
      </c>
      <c r="S2001">
        <f>IF(Tabla1[[#This Row],[SERVICIO]]="COMIDA",0.75,IF(Tabla1[[#This Row],[SERVICIO]]="CONTROLADO",2.65,IF(Tabla1[[#This Row],[SERVICIO]]="RÁPIDO",0.55,IF(Tabla1[[#This Row],[SERVICIO]]="NORMAL",1.2,))))</f>
        <v>1.2</v>
      </c>
      <c r="T2001" s="2">
        <f>IF(Tabla1[[#This Row],[KILOMETROS ADICIONALES]]=0,Tabla1[[#This Row],[KILOMETROS]]*Tabla1[[#This Row],[COSTO NORMAL]],Tabla1[[#This Row],[COSTO NORMAL]]*Tabla1[[#This Row],[KILOMETROS HASTA]])</f>
        <v>7.5</v>
      </c>
      <c r="U2001" s="2">
        <f>Tabla1[[#This Row],[KILOMETROS ADICIONALES]]*Tabla1[[#This Row],[COSTO ADICIONAL]]</f>
        <v>21.431999999999999</v>
      </c>
      <c r="V2001">
        <v>71.010000000000005</v>
      </c>
      <c r="W2001" s="2">
        <f>Tabla1[[#This Row],[COSTO NORMAL2]]+Tabla1[[#This Row],[COSTO ADICIONAL2]]</f>
        <v>28.931999999999999</v>
      </c>
    </row>
    <row r="2002" spans="1:23" x14ac:dyDescent="0.25">
      <c r="A2002" t="s">
        <v>100</v>
      </c>
      <c r="B2002" t="s">
        <v>3287</v>
      </c>
      <c r="C2002" t="s">
        <v>11093</v>
      </c>
      <c r="D2002" t="s">
        <v>13</v>
      </c>
      <c r="E2002" t="s">
        <v>14844</v>
      </c>
      <c r="F2002" t="s">
        <v>14</v>
      </c>
      <c r="G2002" t="s">
        <v>15</v>
      </c>
      <c r="H2002" t="s">
        <v>100</v>
      </c>
      <c r="I2002" t="s">
        <v>3299</v>
      </c>
      <c r="J2002" t="str">
        <f>MID(Tabla1[[#This Row],[HORA2]],1,2)</f>
        <v>14</v>
      </c>
      <c r="K2002" t="s">
        <v>90</v>
      </c>
      <c r="L2002" t="s">
        <v>153</v>
      </c>
      <c r="M2002" t="s">
        <v>14867</v>
      </c>
      <c r="N2002" t="s">
        <v>22</v>
      </c>
      <c r="O2002">
        <v>6.73</v>
      </c>
      <c r="P20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4.2300000000000004</v>
      </c>
      <c r="Q2002">
        <f>IF(Tabla1[[#This Row],[SERVICIO]]="COMIDA",3,IF(Tabla1[[#This Row],[SERVICIO]]="CONTROLADO",12,IF(Tabla1[[#This Row],[SERVICIO]]="RÁPIDO",3.75,IF(Tabla1[[#This Row],[SERVICIO]]="NORMAL",2.5,))))</f>
        <v>2.5</v>
      </c>
      <c r="R2002">
        <f>IF(Tabla1[[#This Row],[SERVICIO]]="COMIDA",3.5,IF(Tabla1[[#This Row],[SERVICIO]]="CONTROLADO",8,IF(Tabla1[[#This Row],[SERVICIO]]="RÁPIDO",4.5,IF(Tabla1[[#This Row],[SERVICIO]]="NORMAL",3,))))</f>
        <v>3</v>
      </c>
      <c r="S2002">
        <f>IF(Tabla1[[#This Row],[SERVICIO]]="COMIDA",0.75,IF(Tabla1[[#This Row],[SERVICIO]]="CONTROLADO",2.65,IF(Tabla1[[#This Row],[SERVICIO]]="RÁPIDO",0.55,IF(Tabla1[[#This Row],[SERVICIO]]="NORMAL",1.2,))))</f>
        <v>1.2</v>
      </c>
      <c r="T2002" s="2">
        <f>IF(Tabla1[[#This Row],[KILOMETROS ADICIONALES]]=0,Tabla1[[#This Row],[KILOMETROS]]*Tabla1[[#This Row],[COSTO NORMAL]],Tabla1[[#This Row],[COSTO NORMAL]]*Tabla1[[#This Row],[KILOMETROS HASTA]])</f>
        <v>7.5</v>
      </c>
      <c r="U2002" s="2">
        <f>Tabla1[[#This Row],[KILOMETROS ADICIONALES]]*Tabla1[[#This Row],[COSTO ADICIONAL]]</f>
        <v>5.0760000000000005</v>
      </c>
      <c r="V2002">
        <v>238.8</v>
      </c>
      <c r="W2002" s="2">
        <f>Tabla1[[#This Row],[COSTO NORMAL2]]+Tabla1[[#This Row],[COSTO ADICIONAL2]]</f>
        <v>12.576000000000001</v>
      </c>
    </row>
    <row r="2003" spans="1:23" x14ac:dyDescent="0.25">
      <c r="A2003" t="s">
        <v>100</v>
      </c>
      <c r="B2003" t="s">
        <v>3287</v>
      </c>
      <c r="C2003" t="s">
        <v>11094</v>
      </c>
      <c r="D2003" t="s">
        <v>13</v>
      </c>
      <c r="E2003" t="s">
        <v>14844</v>
      </c>
      <c r="F2003" t="s">
        <v>14</v>
      </c>
      <c r="G2003" t="s">
        <v>15</v>
      </c>
      <c r="H2003" t="s">
        <v>100</v>
      </c>
      <c r="I2003" t="s">
        <v>2179</v>
      </c>
      <c r="J2003" t="str">
        <f>MID(Tabla1[[#This Row],[HORA2]],1,2)</f>
        <v>13</v>
      </c>
      <c r="K2003" t="s">
        <v>90</v>
      </c>
      <c r="L2003" t="s">
        <v>43</v>
      </c>
      <c r="M2003" t="s">
        <v>14867</v>
      </c>
      <c r="N2003" t="s">
        <v>22</v>
      </c>
      <c r="O2003">
        <v>11.34</v>
      </c>
      <c r="P20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8.84</v>
      </c>
      <c r="Q2003">
        <f>IF(Tabla1[[#This Row],[SERVICIO]]="COMIDA",3,IF(Tabla1[[#This Row],[SERVICIO]]="CONTROLADO",12,IF(Tabla1[[#This Row],[SERVICIO]]="RÁPIDO",3.75,IF(Tabla1[[#This Row],[SERVICIO]]="NORMAL",2.5,))))</f>
        <v>2.5</v>
      </c>
      <c r="R2003">
        <f>IF(Tabla1[[#This Row],[SERVICIO]]="COMIDA",3.5,IF(Tabla1[[#This Row],[SERVICIO]]="CONTROLADO",8,IF(Tabla1[[#This Row],[SERVICIO]]="RÁPIDO",4.5,IF(Tabla1[[#This Row],[SERVICIO]]="NORMAL",3,))))</f>
        <v>3</v>
      </c>
      <c r="S2003">
        <f>IF(Tabla1[[#This Row],[SERVICIO]]="COMIDA",0.75,IF(Tabla1[[#This Row],[SERVICIO]]="CONTROLADO",2.65,IF(Tabla1[[#This Row],[SERVICIO]]="RÁPIDO",0.55,IF(Tabla1[[#This Row],[SERVICIO]]="NORMAL",1.2,))))</f>
        <v>1.2</v>
      </c>
      <c r="T2003" s="2">
        <f>IF(Tabla1[[#This Row],[KILOMETROS ADICIONALES]]=0,Tabla1[[#This Row],[KILOMETROS]]*Tabla1[[#This Row],[COSTO NORMAL]],Tabla1[[#This Row],[COSTO NORMAL]]*Tabla1[[#This Row],[KILOMETROS HASTA]])</f>
        <v>7.5</v>
      </c>
      <c r="U2003" s="2">
        <f>Tabla1[[#This Row],[KILOMETROS ADICIONALES]]*Tabla1[[#This Row],[COSTO ADICIONAL]]</f>
        <v>10.607999999999999</v>
      </c>
      <c r="V2003">
        <v>59.97</v>
      </c>
      <c r="W2003" s="2">
        <f>Tabla1[[#This Row],[COSTO NORMAL2]]+Tabla1[[#This Row],[COSTO ADICIONAL2]]</f>
        <v>18.107999999999997</v>
      </c>
    </row>
    <row r="2004" spans="1:23" x14ac:dyDescent="0.25">
      <c r="A2004" t="s">
        <v>100</v>
      </c>
      <c r="B2004" t="s">
        <v>3287</v>
      </c>
      <c r="C2004" t="s">
        <v>11095</v>
      </c>
      <c r="D2004" t="s">
        <v>13</v>
      </c>
      <c r="E2004" t="s">
        <v>14844</v>
      </c>
      <c r="F2004" t="s">
        <v>14</v>
      </c>
      <c r="G2004" t="s">
        <v>15</v>
      </c>
      <c r="H2004" t="s">
        <v>100</v>
      </c>
      <c r="I2004" t="s">
        <v>3300</v>
      </c>
      <c r="J2004" t="str">
        <f>MID(Tabla1[[#This Row],[HORA2]],1,2)</f>
        <v>12</v>
      </c>
      <c r="K2004" t="s">
        <v>90</v>
      </c>
      <c r="L2004" t="s">
        <v>65</v>
      </c>
      <c r="M2004" t="s">
        <v>14867</v>
      </c>
      <c r="N2004" t="s">
        <v>22</v>
      </c>
      <c r="O2004">
        <v>14.25</v>
      </c>
      <c r="P20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11.75</v>
      </c>
      <c r="Q2004">
        <f>IF(Tabla1[[#This Row],[SERVICIO]]="COMIDA",3,IF(Tabla1[[#This Row],[SERVICIO]]="CONTROLADO",12,IF(Tabla1[[#This Row],[SERVICIO]]="RÁPIDO",3.75,IF(Tabla1[[#This Row],[SERVICIO]]="NORMAL",2.5,))))</f>
        <v>2.5</v>
      </c>
      <c r="R2004">
        <f>IF(Tabla1[[#This Row],[SERVICIO]]="COMIDA",3.5,IF(Tabla1[[#This Row],[SERVICIO]]="CONTROLADO",8,IF(Tabla1[[#This Row],[SERVICIO]]="RÁPIDO",4.5,IF(Tabla1[[#This Row],[SERVICIO]]="NORMAL",3,))))</f>
        <v>3</v>
      </c>
      <c r="S2004">
        <f>IF(Tabla1[[#This Row],[SERVICIO]]="COMIDA",0.75,IF(Tabla1[[#This Row],[SERVICIO]]="CONTROLADO",2.65,IF(Tabla1[[#This Row],[SERVICIO]]="RÁPIDO",0.55,IF(Tabla1[[#This Row],[SERVICIO]]="NORMAL",1.2,))))</f>
        <v>1.2</v>
      </c>
      <c r="T2004" s="2">
        <f>IF(Tabla1[[#This Row],[KILOMETROS ADICIONALES]]=0,Tabla1[[#This Row],[KILOMETROS]]*Tabla1[[#This Row],[COSTO NORMAL]],Tabla1[[#This Row],[COSTO NORMAL]]*Tabla1[[#This Row],[KILOMETROS HASTA]])</f>
        <v>7.5</v>
      </c>
      <c r="U2004" s="2">
        <f>Tabla1[[#This Row],[KILOMETROS ADICIONALES]]*Tabla1[[#This Row],[COSTO ADICIONAL]]</f>
        <v>14.1</v>
      </c>
      <c r="V2004">
        <v>112.22</v>
      </c>
      <c r="W2004" s="2">
        <f>Tabla1[[#This Row],[COSTO NORMAL2]]+Tabla1[[#This Row],[COSTO ADICIONAL2]]</f>
        <v>21.6</v>
      </c>
    </row>
    <row r="2005" spans="1:23" x14ac:dyDescent="0.25">
      <c r="A2005" t="s">
        <v>100</v>
      </c>
      <c r="B2005" t="s">
        <v>3287</v>
      </c>
      <c r="C2005" t="s">
        <v>11096</v>
      </c>
      <c r="D2005" t="s">
        <v>13</v>
      </c>
      <c r="E2005" t="s">
        <v>14844</v>
      </c>
      <c r="F2005" t="s">
        <v>14</v>
      </c>
      <c r="G2005" t="s">
        <v>15</v>
      </c>
      <c r="H2005" t="s">
        <v>100</v>
      </c>
      <c r="I2005" t="s">
        <v>3301</v>
      </c>
      <c r="J2005" t="str">
        <f>MID(Tabla1[[#This Row],[HORA2]],1,2)</f>
        <v>10</v>
      </c>
      <c r="K2005" t="s">
        <v>90</v>
      </c>
      <c r="L2005" t="s">
        <v>57</v>
      </c>
      <c r="M2005" t="s">
        <v>14867</v>
      </c>
      <c r="N2005" t="s">
        <v>22</v>
      </c>
      <c r="O2005">
        <v>16.8</v>
      </c>
      <c r="P20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</v>
      </c>
      <c r="Q2005">
        <f>IF(Tabla1[[#This Row],[SERVICIO]]="COMIDA",3,IF(Tabla1[[#This Row],[SERVICIO]]="CONTROLADO",12,IF(Tabla1[[#This Row],[SERVICIO]]="RÁPIDO",3.75,IF(Tabla1[[#This Row],[SERVICIO]]="NORMAL",2.5,))))</f>
        <v>2.5</v>
      </c>
      <c r="R2005">
        <f>IF(Tabla1[[#This Row],[SERVICIO]]="COMIDA",3.5,IF(Tabla1[[#This Row],[SERVICIO]]="CONTROLADO",8,IF(Tabla1[[#This Row],[SERVICIO]]="RÁPIDO",4.5,IF(Tabla1[[#This Row],[SERVICIO]]="NORMAL",3,))))</f>
        <v>3</v>
      </c>
      <c r="S2005">
        <f>IF(Tabla1[[#This Row],[SERVICIO]]="COMIDA",0.75,IF(Tabla1[[#This Row],[SERVICIO]]="CONTROLADO",2.65,IF(Tabla1[[#This Row],[SERVICIO]]="RÁPIDO",0.55,IF(Tabla1[[#This Row],[SERVICIO]]="NORMAL",1.2,))))</f>
        <v>1.2</v>
      </c>
      <c r="T2005" s="2">
        <f>IF(Tabla1[[#This Row],[KILOMETROS ADICIONALES]]=0,Tabla1[[#This Row],[KILOMETROS]]*Tabla1[[#This Row],[COSTO NORMAL]],Tabla1[[#This Row],[COSTO NORMAL]]*Tabla1[[#This Row],[KILOMETROS HASTA]])</f>
        <v>7.5</v>
      </c>
      <c r="U2005" s="2">
        <f>Tabla1[[#This Row],[KILOMETROS ADICIONALES]]*Tabla1[[#This Row],[COSTO ADICIONAL]]</f>
        <v>17.16</v>
      </c>
      <c r="V2005">
        <v>108.14</v>
      </c>
      <c r="W2005" s="2">
        <f>Tabla1[[#This Row],[COSTO NORMAL2]]+Tabla1[[#This Row],[COSTO ADICIONAL2]]</f>
        <v>24.66</v>
      </c>
    </row>
    <row r="2006" spans="1:23" x14ac:dyDescent="0.25">
      <c r="A2006" t="s">
        <v>100</v>
      </c>
      <c r="B2006" t="s">
        <v>3287</v>
      </c>
      <c r="C2006" t="s">
        <v>11097</v>
      </c>
      <c r="D2006" t="s">
        <v>13</v>
      </c>
      <c r="E2006" t="s">
        <v>14844</v>
      </c>
      <c r="F2006" t="s">
        <v>14</v>
      </c>
      <c r="G2006" t="s">
        <v>15</v>
      </c>
      <c r="H2006" t="s">
        <v>100</v>
      </c>
      <c r="I2006" t="s">
        <v>3302</v>
      </c>
      <c r="J2006" t="str">
        <f>MID(Tabla1[[#This Row],[HORA2]],1,2)</f>
        <v>11</v>
      </c>
      <c r="K2006" t="s">
        <v>90</v>
      </c>
      <c r="L2006" t="s">
        <v>57</v>
      </c>
      <c r="M2006" t="s">
        <v>14867</v>
      </c>
      <c r="N2006" t="s">
        <v>22</v>
      </c>
      <c r="O2006">
        <v>18.95</v>
      </c>
      <c r="P20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16.45</v>
      </c>
      <c r="Q2006">
        <f>IF(Tabla1[[#This Row],[SERVICIO]]="COMIDA",3,IF(Tabla1[[#This Row],[SERVICIO]]="CONTROLADO",12,IF(Tabla1[[#This Row],[SERVICIO]]="RÁPIDO",3.75,IF(Tabla1[[#This Row],[SERVICIO]]="NORMAL",2.5,))))</f>
        <v>2.5</v>
      </c>
      <c r="R2006">
        <f>IF(Tabla1[[#This Row],[SERVICIO]]="COMIDA",3.5,IF(Tabla1[[#This Row],[SERVICIO]]="CONTROLADO",8,IF(Tabla1[[#This Row],[SERVICIO]]="RÁPIDO",4.5,IF(Tabla1[[#This Row],[SERVICIO]]="NORMAL",3,))))</f>
        <v>3</v>
      </c>
      <c r="S2006">
        <f>IF(Tabla1[[#This Row],[SERVICIO]]="COMIDA",0.75,IF(Tabla1[[#This Row],[SERVICIO]]="CONTROLADO",2.65,IF(Tabla1[[#This Row],[SERVICIO]]="RÁPIDO",0.55,IF(Tabla1[[#This Row],[SERVICIO]]="NORMAL",1.2,))))</f>
        <v>1.2</v>
      </c>
      <c r="T2006" s="2">
        <f>IF(Tabla1[[#This Row],[KILOMETROS ADICIONALES]]=0,Tabla1[[#This Row],[KILOMETROS]]*Tabla1[[#This Row],[COSTO NORMAL]],Tabla1[[#This Row],[COSTO NORMAL]]*Tabla1[[#This Row],[KILOMETROS HASTA]])</f>
        <v>7.5</v>
      </c>
      <c r="U2006" s="2">
        <f>Tabla1[[#This Row],[KILOMETROS ADICIONALES]]*Tabla1[[#This Row],[COSTO ADICIONAL]]</f>
        <v>19.739999999999998</v>
      </c>
      <c r="V2006">
        <v>233.78</v>
      </c>
      <c r="W2006" s="2">
        <f>Tabla1[[#This Row],[COSTO NORMAL2]]+Tabla1[[#This Row],[COSTO ADICIONAL2]]</f>
        <v>27.24</v>
      </c>
    </row>
    <row r="2007" spans="1:23" x14ac:dyDescent="0.25">
      <c r="A2007" t="s">
        <v>100</v>
      </c>
      <c r="B2007" t="s">
        <v>3287</v>
      </c>
      <c r="C2007" t="s">
        <v>11098</v>
      </c>
      <c r="D2007" t="s">
        <v>13</v>
      </c>
      <c r="E2007" t="s">
        <v>14844</v>
      </c>
      <c r="F2007" t="s">
        <v>14</v>
      </c>
      <c r="G2007" t="s">
        <v>15</v>
      </c>
      <c r="H2007" t="s">
        <v>100</v>
      </c>
      <c r="I2007" t="s">
        <v>3303</v>
      </c>
      <c r="J2007" t="str">
        <f>MID(Tabla1[[#This Row],[HORA2]],1,2)</f>
        <v>13</v>
      </c>
      <c r="K2007" t="s">
        <v>90</v>
      </c>
      <c r="L2007" t="s">
        <v>149</v>
      </c>
      <c r="M2007" t="s">
        <v>14867</v>
      </c>
      <c r="N2007" t="s">
        <v>22</v>
      </c>
      <c r="O2007">
        <v>3.2</v>
      </c>
      <c r="P20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0.70000000000000018</v>
      </c>
      <c r="Q2007">
        <f>IF(Tabla1[[#This Row],[SERVICIO]]="COMIDA",3,IF(Tabla1[[#This Row],[SERVICIO]]="CONTROLADO",12,IF(Tabla1[[#This Row],[SERVICIO]]="RÁPIDO",3.75,IF(Tabla1[[#This Row],[SERVICIO]]="NORMAL",2.5,))))</f>
        <v>2.5</v>
      </c>
      <c r="R2007">
        <f>IF(Tabla1[[#This Row],[SERVICIO]]="COMIDA",3.5,IF(Tabla1[[#This Row],[SERVICIO]]="CONTROLADO",8,IF(Tabla1[[#This Row],[SERVICIO]]="RÁPIDO",4.5,IF(Tabla1[[#This Row],[SERVICIO]]="NORMAL",3,))))</f>
        <v>3</v>
      </c>
      <c r="S2007">
        <f>IF(Tabla1[[#This Row],[SERVICIO]]="COMIDA",0.75,IF(Tabla1[[#This Row],[SERVICIO]]="CONTROLADO",2.65,IF(Tabla1[[#This Row],[SERVICIO]]="RÁPIDO",0.55,IF(Tabla1[[#This Row],[SERVICIO]]="NORMAL",1.2,))))</f>
        <v>1.2</v>
      </c>
      <c r="T2007" s="2">
        <f>IF(Tabla1[[#This Row],[KILOMETROS ADICIONALES]]=0,Tabla1[[#This Row],[KILOMETROS]]*Tabla1[[#This Row],[COSTO NORMAL]],Tabla1[[#This Row],[COSTO NORMAL]]*Tabla1[[#This Row],[KILOMETROS HASTA]])</f>
        <v>7.5</v>
      </c>
      <c r="U2007" s="2">
        <f>Tabla1[[#This Row],[KILOMETROS ADICIONALES]]*Tabla1[[#This Row],[COSTO ADICIONAL]]</f>
        <v>0.84000000000000019</v>
      </c>
      <c r="V2007">
        <v>144.25</v>
      </c>
      <c r="W2007" s="2">
        <f>Tabla1[[#This Row],[COSTO NORMAL2]]+Tabla1[[#This Row],[COSTO ADICIONAL2]]</f>
        <v>8.34</v>
      </c>
    </row>
    <row r="2008" spans="1:23" x14ac:dyDescent="0.25">
      <c r="A2008" t="s">
        <v>100</v>
      </c>
      <c r="B2008" t="s">
        <v>3287</v>
      </c>
      <c r="C2008" t="s">
        <v>11099</v>
      </c>
      <c r="D2008" t="s">
        <v>13</v>
      </c>
      <c r="E2008" t="s">
        <v>14844</v>
      </c>
      <c r="F2008" t="s">
        <v>14</v>
      </c>
      <c r="G2008" t="s">
        <v>15</v>
      </c>
      <c r="H2008" t="s">
        <v>100</v>
      </c>
      <c r="I2008" t="s">
        <v>3304</v>
      </c>
      <c r="J2008" t="str">
        <f>MID(Tabla1[[#This Row],[HORA2]],1,2)</f>
        <v>13</v>
      </c>
      <c r="K2008" t="s">
        <v>90</v>
      </c>
      <c r="L2008" t="s">
        <v>31</v>
      </c>
      <c r="M2008" t="s">
        <v>14867</v>
      </c>
      <c r="N2008" t="s">
        <v>22</v>
      </c>
      <c r="O2008">
        <v>3.08</v>
      </c>
      <c r="P20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0.58000000000000007</v>
      </c>
      <c r="Q2008">
        <f>IF(Tabla1[[#This Row],[SERVICIO]]="COMIDA",3,IF(Tabla1[[#This Row],[SERVICIO]]="CONTROLADO",12,IF(Tabla1[[#This Row],[SERVICIO]]="RÁPIDO",3.75,IF(Tabla1[[#This Row],[SERVICIO]]="NORMAL",2.5,))))</f>
        <v>2.5</v>
      </c>
      <c r="R2008">
        <f>IF(Tabla1[[#This Row],[SERVICIO]]="COMIDA",3.5,IF(Tabla1[[#This Row],[SERVICIO]]="CONTROLADO",8,IF(Tabla1[[#This Row],[SERVICIO]]="RÁPIDO",4.5,IF(Tabla1[[#This Row],[SERVICIO]]="NORMAL",3,))))</f>
        <v>3</v>
      </c>
      <c r="S2008">
        <f>IF(Tabla1[[#This Row],[SERVICIO]]="COMIDA",0.75,IF(Tabla1[[#This Row],[SERVICIO]]="CONTROLADO",2.65,IF(Tabla1[[#This Row],[SERVICIO]]="RÁPIDO",0.55,IF(Tabla1[[#This Row],[SERVICIO]]="NORMAL",1.2,))))</f>
        <v>1.2</v>
      </c>
      <c r="T2008" s="2">
        <f>IF(Tabla1[[#This Row],[KILOMETROS ADICIONALES]]=0,Tabla1[[#This Row],[KILOMETROS]]*Tabla1[[#This Row],[COSTO NORMAL]],Tabla1[[#This Row],[COSTO NORMAL]]*Tabla1[[#This Row],[KILOMETROS HASTA]])</f>
        <v>7.5</v>
      </c>
      <c r="U2008" s="2">
        <f>Tabla1[[#This Row],[KILOMETROS ADICIONALES]]*Tabla1[[#This Row],[COSTO ADICIONAL]]</f>
        <v>0.69600000000000006</v>
      </c>
      <c r="V2008">
        <v>120.62</v>
      </c>
      <c r="W2008" s="2">
        <f>Tabla1[[#This Row],[COSTO NORMAL2]]+Tabla1[[#This Row],[COSTO ADICIONAL2]]</f>
        <v>8.1959999999999997</v>
      </c>
    </row>
    <row r="2009" spans="1:23" x14ac:dyDescent="0.25">
      <c r="A2009" t="s">
        <v>100</v>
      </c>
      <c r="B2009" t="s">
        <v>3287</v>
      </c>
      <c r="C2009" t="s">
        <v>11100</v>
      </c>
      <c r="D2009" t="s">
        <v>13</v>
      </c>
      <c r="E2009" t="s">
        <v>14844</v>
      </c>
      <c r="F2009" t="s">
        <v>14</v>
      </c>
      <c r="G2009" t="s">
        <v>15</v>
      </c>
      <c r="H2009" t="s">
        <v>100</v>
      </c>
      <c r="I2009" t="s">
        <v>3305</v>
      </c>
      <c r="J2009" t="str">
        <f>MID(Tabla1[[#This Row],[HORA2]],1,2)</f>
        <v>16</v>
      </c>
      <c r="K2009" t="s">
        <v>90</v>
      </c>
      <c r="L2009" t="s">
        <v>153</v>
      </c>
      <c r="M2009" t="s">
        <v>14867</v>
      </c>
      <c r="N2009" t="s">
        <v>22</v>
      </c>
      <c r="O2009">
        <v>1.23</v>
      </c>
      <c r="P20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09">
        <f>IF(Tabla1[[#This Row],[SERVICIO]]="COMIDA",3,IF(Tabla1[[#This Row],[SERVICIO]]="CONTROLADO",12,IF(Tabla1[[#This Row],[SERVICIO]]="RÁPIDO",3.75,IF(Tabla1[[#This Row],[SERVICIO]]="NORMAL",2.5,))))</f>
        <v>2.5</v>
      </c>
      <c r="R2009">
        <f>IF(Tabla1[[#This Row],[SERVICIO]]="COMIDA",3.5,IF(Tabla1[[#This Row],[SERVICIO]]="CONTROLADO",8,IF(Tabla1[[#This Row],[SERVICIO]]="RÁPIDO",4.5,IF(Tabla1[[#This Row],[SERVICIO]]="NORMAL",3,))))</f>
        <v>3</v>
      </c>
      <c r="S2009">
        <f>IF(Tabla1[[#This Row],[SERVICIO]]="COMIDA",0.75,IF(Tabla1[[#This Row],[SERVICIO]]="CONTROLADO",2.65,IF(Tabla1[[#This Row],[SERVICIO]]="RÁPIDO",0.55,IF(Tabla1[[#This Row],[SERVICIO]]="NORMAL",1.2,))))</f>
        <v>1.2</v>
      </c>
      <c r="T2009" s="2">
        <f>IF(Tabla1[[#This Row],[KILOMETROS ADICIONALES]]=0,Tabla1[[#This Row],[KILOMETROS]]*Tabla1[[#This Row],[COSTO NORMAL]],Tabla1[[#This Row],[COSTO NORMAL]]*Tabla1[[#This Row],[KILOMETROS HASTA]])</f>
        <v>3.69</v>
      </c>
      <c r="U2009" s="2">
        <f>Tabla1[[#This Row],[KILOMETROS ADICIONALES]]*Tabla1[[#This Row],[COSTO ADICIONAL]]</f>
        <v>0</v>
      </c>
      <c r="V2009">
        <v>15.64</v>
      </c>
      <c r="W2009" s="2">
        <f>Tabla1[[#This Row],[COSTO NORMAL2]]+Tabla1[[#This Row],[COSTO ADICIONAL2]]</f>
        <v>3.69</v>
      </c>
    </row>
    <row r="2010" spans="1:23" x14ac:dyDescent="0.25">
      <c r="A2010" t="s">
        <v>100</v>
      </c>
      <c r="B2010" t="s">
        <v>3306</v>
      </c>
      <c r="C2010" t="s">
        <v>11101</v>
      </c>
      <c r="D2010" t="s">
        <v>13</v>
      </c>
      <c r="E2010" t="s">
        <v>14844</v>
      </c>
      <c r="F2010" t="s">
        <v>14</v>
      </c>
      <c r="G2010" t="s">
        <v>15</v>
      </c>
      <c r="H2010" t="s">
        <v>100</v>
      </c>
      <c r="I2010" t="s">
        <v>3307</v>
      </c>
      <c r="J2010" t="str">
        <f>MID(Tabla1[[#This Row],[HORA2]],1,2)</f>
        <v>11</v>
      </c>
      <c r="K2010" t="s">
        <v>78</v>
      </c>
      <c r="L2010" t="s">
        <v>20</v>
      </c>
      <c r="M2010" t="s">
        <v>14867</v>
      </c>
      <c r="N2010" t="s">
        <v>22</v>
      </c>
      <c r="O2010">
        <v>2.4699999999999998</v>
      </c>
      <c r="P20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10">
        <f>IF(Tabla1[[#This Row],[SERVICIO]]="COMIDA",3,IF(Tabla1[[#This Row],[SERVICIO]]="CONTROLADO",12,IF(Tabla1[[#This Row],[SERVICIO]]="RÁPIDO",3.75,IF(Tabla1[[#This Row],[SERVICIO]]="NORMAL",2.5,))))</f>
        <v>2.5</v>
      </c>
      <c r="R2010">
        <f>IF(Tabla1[[#This Row],[SERVICIO]]="COMIDA",3.5,IF(Tabla1[[#This Row],[SERVICIO]]="CONTROLADO",8,IF(Tabla1[[#This Row],[SERVICIO]]="RÁPIDO",4.5,IF(Tabla1[[#This Row],[SERVICIO]]="NORMAL",3,))))</f>
        <v>3</v>
      </c>
      <c r="S2010">
        <f>IF(Tabla1[[#This Row],[SERVICIO]]="COMIDA",0.75,IF(Tabla1[[#This Row],[SERVICIO]]="CONTROLADO",2.65,IF(Tabla1[[#This Row],[SERVICIO]]="RÁPIDO",0.55,IF(Tabla1[[#This Row],[SERVICIO]]="NORMAL",1.2,))))</f>
        <v>1.2</v>
      </c>
      <c r="T2010" s="2">
        <f>IF(Tabla1[[#This Row],[KILOMETROS ADICIONALES]]=0,Tabla1[[#This Row],[KILOMETROS]]*Tabla1[[#This Row],[COSTO NORMAL]],Tabla1[[#This Row],[COSTO NORMAL]]*Tabla1[[#This Row],[KILOMETROS HASTA]])</f>
        <v>7.4099999999999993</v>
      </c>
      <c r="U2010" s="2">
        <f>Tabla1[[#This Row],[KILOMETROS ADICIONALES]]*Tabla1[[#This Row],[COSTO ADICIONAL]]</f>
        <v>0</v>
      </c>
      <c r="V2010">
        <v>195.99</v>
      </c>
      <c r="W2010" s="2">
        <f>Tabla1[[#This Row],[COSTO NORMAL2]]+Tabla1[[#This Row],[COSTO ADICIONAL2]]</f>
        <v>7.4099999999999993</v>
      </c>
    </row>
    <row r="2011" spans="1:23" x14ac:dyDescent="0.25">
      <c r="A2011" t="s">
        <v>100</v>
      </c>
      <c r="B2011" t="s">
        <v>3306</v>
      </c>
      <c r="C2011" t="s">
        <v>11102</v>
      </c>
      <c r="D2011" t="s">
        <v>13</v>
      </c>
      <c r="E2011" t="s">
        <v>14844</v>
      </c>
      <c r="F2011" t="s">
        <v>14</v>
      </c>
      <c r="G2011" t="s">
        <v>15</v>
      </c>
      <c r="H2011" t="s">
        <v>100</v>
      </c>
      <c r="I2011" t="s">
        <v>3308</v>
      </c>
      <c r="J2011" t="str">
        <f>MID(Tabla1[[#This Row],[HORA2]],1,2)</f>
        <v>11</v>
      </c>
      <c r="K2011" t="s">
        <v>78</v>
      </c>
      <c r="L2011" t="s">
        <v>20</v>
      </c>
      <c r="M2011" t="s">
        <v>14867</v>
      </c>
      <c r="N2011" t="s">
        <v>22</v>
      </c>
      <c r="O2011">
        <v>13.83</v>
      </c>
      <c r="P20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11.33</v>
      </c>
      <c r="Q2011">
        <f>IF(Tabla1[[#This Row],[SERVICIO]]="COMIDA",3,IF(Tabla1[[#This Row],[SERVICIO]]="CONTROLADO",12,IF(Tabla1[[#This Row],[SERVICIO]]="RÁPIDO",3.75,IF(Tabla1[[#This Row],[SERVICIO]]="NORMAL",2.5,))))</f>
        <v>2.5</v>
      </c>
      <c r="R2011">
        <f>IF(Tabla1[[#This Row],[SERVICIO]]="COMIDA",3.5,IF(Tabla1[[#This Row],[SERVICIO]]="CONTROLADO",8,IF(Tabla1[[#This Row],[SERVICIO]]="RÁPIDO",4.5,IF(Tabla1[[#This Row],[SERVICIO]]="NORMAL",3,))))</f>
        <v>3</v>
      </c>
      <c r="S2011">
        <f>IF(Tabla1[[#This Row],[SERVICIO]]="COMIDA",0.75,IF(Tabla1[[#This Row],[SERVICIO]]="CONTROLADO",2.65,IF(Tabla1[[#This Row],[SERVICIO]]="RÁPIDO",0.55,IF(Tabla1[[#This Row],[SERVICIO]]="NORMAL",1.2,))))</f>
        <v>1.2</v>
      </c>
      <c r="T2011" s="2">
        <f>IF(Tabla1[[#This Row],[KILOMETROS ADICIONALES]]=0,Tabla1[[#This Row],[KILOMETROS]]*Tabla1[[#This Row],[COSTO NORMAL]],Tabla1[[#This Row],[COSTO NORMAL]]*Tabla1[[#This Row],[KILOMETROS HASTA]])</f>
        <v>7.5</v>
      </c>
      <c r="U2011" s="2">
        <f>Tabla1[[#This Row],[KILOMETROS ADICIONALES]]*Tabla1[[#This Row],[COSTO ADICIONAL]]</f>
        <v>13.596</v>
      </c>
      <c r="V2011">
        <v>18.03</v>
      </c>
      <c r="W2011" s="2">
        <f>Tabla1[[#This Row],[COSTO NORMAL2]]+Tabla1[[#This Row],[COSTO ADICIONAL2]]</f>
        <v>21.096</v>
      </c>
    </row>
    <row r="2012" spans="1:23" x14ac:dyDescent="0.25">
      <c r="A2012" t="s">
        <v>100</v>
      </c>
      <c r="B2012" t="s">
        <v>3306</v>
      </c>
      <c r="C2012" t="s">
        <v>11103</v>
      </c>
      <c r="D2012" t="s">
        <v>13</v>
      </c>
      <c r="E2012" t="s">
        <v>14844</v>
      </c>
      <c r="F2012" t="s">
        <v>14</v>
      </c>
      <c r="G2012" t="s">
        <v>15</v>
      </c>
      <c r="H2012" t="s">
        <v>100</v>
      </c>
      <c r="I2012" t="s">
        <v>2848</v>
      </c>
      <c r="J2012" t="str">
        <f>MID(Tabla1[[#This Row],[HORA2]],1,2)</f>
        <v>12</v>
      </c>
      <c r="K2012" t="s">
        <v>78</v>
      </c>
      <c r="L2012" t="s">
        <v>57</v>
      </c>
      <c r="M2012" t="s">
        <v>14867</v>
      </c>
      <c r="N2012" t="s">
        <v>22</v>
      </c>
      <c r="O2012">
        <v>8.02</v>
      </c>
      <c r="P20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</v>
      </c>
      <c r="Q2012">
        <f>IF(Tabla1[[#This Row],[SERVICIO]]="COMIDA",3,IF(Tabla1[[#This Row],[SERVICIO]]="CONTROLADO",12,IF(Tabla1[[#This Row],[SERVICIO]]="RÁPIDO",3.75,IF(Tabla1[[#This Row],[SERVICIO]]="NORMAL",2.5,))))</f>
        <v>2.5</v>
      </c>
      <c r="R2012">
        <f>IF(Tabla1[[#This Row],[SERVICIO]]="COMIDA",3.5,IF(Tabla1[[#This Row],[SERVICIO]]="CONTROLADO",8,IF(Tabla1[[#This Row],[SERVICIO]]="RÁPIDO",4.5,IF(Tabla1[[#This Row],[SERVICIO]]="NORMAL",3,))))</f>
        <v>3</v>
      </c>
      <c r="S2012">
        <f>IF(Tabla1[[#This Row],[SERVICIO]]="COMIDA",0.75,IF(Tabla1[[#This Row],[SERVICIO]]="CONTROLADO",2.65,IF(Tabla1[[#This Row],[SERVICIO]]="RÁPIDO",0.55,IF(Tabla1[[#This Row],[SERVICIO]]="NORMAL",1.2,))))</f>
        <v>1.2</v>
      </c>
      <c r="T2012" s="2">
        <f>IF(Tabla1[[#This Row],[KILOMETROS ADICIONALES]]=0,Tabla1[[#This Row],[KILOMETROS]]*Tabla1[[#This Row],[COSTO NORMAL]],Tabla1[[#This Row],[COSTO NORMAL]]*Tabla1[[#This Row],[KILOMETROS HASTA]])</f>
        <v>7.5</v>
      </c>
      <c r="U2012" s="2">
        <f>Tabla1[[#This Row],[KILOMETROS ADICIONALES]]*Tabla1[[#This Row],[COSTO ADICIONAL]]</f>
        <v>6.6239999999999997</v>
      </c>
      <c r="V2012">
        <v>88.46</v>
      </c>
      <c r="W2012" s="2">
        <f>Tabla1[[#This Row],[COSTO NORMAL2]]+Tabla1[[#This Row],[COSTO ADICIONAL2]]</f>
        <v>14.123999999999999</v>
      </c>
    </row>
    <row r="2013" spans="1:23" x14ac:dyDescent="0.25">
      <c r="A2013" t="s">
        <v>100</v>
      </c>
      <c r="B2013" t="s">
        <v>3306</v>
      </c>
      <c r="C2013" t="s">
        <v>11104</v>
      </c>
      <c r="D2013" t="s">
        <v>13</v>
      </c>
      <c r="E2013" t="s">
        <v>14844</v>
      </c>
      <c r="F2013" t="s">
        <v>14</v>
      </c>
      <c r="G2013" t="s">
        <v>15</v>
      </c>
      <c r="H2013" t="s">
        <v>100</v>
      </c>
      <c r="I2013" t="s">
        <v>3309</v>
      </c>
      <c r="J2013" t="str">
        <f>MID(Tabla1[[#This Row],[HORA2]],1,2)</f>
        <v>09</v>
      </c>
      <c r="K2013" t="s">
        <v>78</v>
      </c>
      <c r="L2013" t="s">
        <v>20</v>
      </c>
      <c r="M2013" t="s">
        <v>14867</v>
      </c>
      <c r="N2013" t="s">
        <v>22</v>
      </c>
      <c r="O2013">
        <v>10.67</v>
      </c>
      <c r="P20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8.17</v>
      </c>
      <c r="Q2013">
        <f>IF(Tabla1[[#This Row],[SERVICIO]]="COMIDA",3,IF(Tabla1[[#This Row],[SERVICIO]]="CONTROLADO",12,IF(Tabla1[[#This Row],[SERVICIO]]="RÁPIDO",3.75,IF(Tabla1[[#This Row],[SERVICIO]]="NORMAL",2.5,))))</f>
        <v>2.5</v>
      </c>
      <c r="R2013">
        <f>IF(Tabla1[[#This Row],[SERVICIO]]="COMIDA",3.5,IF(Tabla1[[#This Row],[SERVICIO]]="CONTROLADO",8,IF(Tabla1[[#This Row],[SERVICIO]]="RÁPIDO",4.5,IF(Tabla1[[#This Row],[SERVICIO]]="NORMAL",3,))))</f>
        <v>3</v>
      </c>
      <c r="S2013">
        <f>IF(Tabla1[[#This Row],[SERVICIO]]="COMIDA",0.75,IF(Tabla1[[#This Row],[SERVICIO]]="CONTROLADO",2.65,IF(Tabla1[[#This Row],[SERVICIO]]="RÁPIDO",0.55,IF(Tabla1[[#This Row],[SERVICIO]]="NORMAL",1.2,))))</f>
        <v>1.2</v>
      </c>
      <c r="T2013" s="2">
        <f>IF(Tabla1[[#This Row],[KILOMETROS ADICIONALES]]=0,Tabla1[[#This Row],[KILOMETROS]]*Tabla1[[#This Row],[COSTO NORMAL]],Tabla1[[#This Row],[COSTO NORMAL]]*Tabla1[[#This Row],[KILOMETROS HASTA]])</f>
        <v>7.5</v>
      </c>
      <c r="U2013" s="2">
        <f>Tabla1[[#This Row],[KILOMETROS ADICIONALES]]*Tabla1[[#This Row],[COSTO ADICIONAL]]</f>
        <v>9.8040000000000003</v>
      </c>
      <c r="V2013">
        <v>175.15</v>
      </c>
      <c r="W2013" s="2">
        <f>Tabla1[[#This Row],[COSTO NORMAL2]]+Tabla1[[#This Row],[COSTO ADICIONAL2]]</f>
        <v>17.304000000000002</v>
      </c>
    </row>
    <row r="2014" spans="1:23" x14ac:dyDescent="0.25">
      <c r="A2014" t="s">
        <v>100</v>
      </c>
      <c r="B2014" t="s">
        <v>3306</v>
      </c>
      <c r="C2014" t="s">
        <v>11105</v>
      </c>
      <c r="D2014" t="s">
        <v>13</v>
      </c>
      <c r="E2014" t="s">
        <v>14844</v>
      </c>
      <c r="F2014" t="s">
        <v>14</v>
      </c>
      <c r="G2014" t="s">
        <v>15</v>
      </c>
      <c r="H2014" t="s">
        <v>100</v>
      </c>
      <c r="I2014" t="s">
        <v>3310</v>
      </c>
      <c r="J2014" t="str">
        <f>MID(Tabla1[[#This Row],[HORA2]],1,2)</f>
        <v>12</v>
      </c>
      <c r="K2014" t="s">
        <v>78</v>
      </c>
      <c r="L2014" t="s">
        <v>78</v>
      </c>
      <c r="M2014" t="s">
        <v>14867</v>
      </c>
      <c r="N2014" t="s">
        <v>22</v>
      </c>
      <c r="O2014">
        <v>14.81</v>
      </c>
      <c r="P20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12.31</v>
      </c>
      <c r="Q2014">
        <f>IF(Tabla1[[#This Row],[SERVICIO]]="COMIDA",3,IF(Tabla1[[#This Row],[SERVICIO]]="CONTROLADO",12,IF(Tabla1[[#This Row],[SERVICIO]]="RÁPIDO",3.75,IF(Tabla1[[#This Row],[SERVICIO]]="NORMAL",2.5,))))</f>
        <v>2.5</v>
      </c>
      <c r="R2014">
        <f>IF(Tabla1[[#This Row],[SERVICIO]]="COMIDA",3.5,IF(Tabla1[[#This Row],[SERVICIO]]="CONTROLADO",8,IF(Tabla1[[#This Row],[SERVICIO]]="RÁPIDO",4.5,IF(Tabla1[[#This Row],[SERVICIO]]="NORMAL",3,))))</f>
        <v>3</v>
      </c>
      <c r="S2014">
        <f>IF(Tabla1[[#This Row],[SERVICIO]]="COMIDA",0.75,IF(Tabla1[[#This Row],[SERVICIO]]="CONTROLADO",2.65,IF(Tabla1[[#This Row],[SERVICIO]]="RÁPIDO",0.55,IF(Tabla1[[#This Row],[SERVICIO]]="NORMAL",1.2,))))</f>
        <v>1.2</v>
      </c>
      <c r="T2014" s="2">
        <f>IF(Tabla1[[#This Row],[KILOMETROS ADICIONALES]]=0,Tabla1[[#This Row],[KILOMETROS]]*Tabla1[[#This Row],[COSTO NORMAL]],Tabla1[[#This Row],[COSTO NORMAL]]*Tabla1[[#This Row],[KILOMETROS HASTA]])</f>
        <v>7.5</v>
      </c>
      <c r="U2014" s="2">
        <f>Tabla1[[#This Row],[KILOMETROS ADICIONALES]]*Tabla1[[#This Row],[COSTO ADICIONAL]]</f>
        <v>14.772</v>
      </c>
      <c r="V2014">
        <v>208.08</v>
      </c>
      <c r="W2014" s="2">
        <f>Tabla1[[#This Row],[COSTO NORMAL2]]+Tabla1[[#This Row],[COSTO ADICIONAL2]]</f>
        <v>22.271999999999998</v>
      </c>
    </row>
    <row r="2015" spans="1:23" x14ac:dyDescent="0.25">
      <c r="A2015" t="s">
        <v>100</v>
      </c>
      <c r="B2015" t="s">
        <v>3306</v>
      </c>
      <c r="C2015" t="s">
        <v>11106</v>
      </c>
      <c r="D2015" t="s">
        <v>13</v>
      </c>
      <c r="E2015" t="s">
        <v>14844</v>
      </c>
      <c r="F2015" t="s">
        <v>14</v>
      </c>
      <c r="G2015" t="s">
        <v>41</v>
      </c>
      <c r="H2015" t="s">
        <v>100</v>
      </c>
      <c r="I2015" t="s">
        <v>3311</v>
      </c>
      <c r="J2015" t="str">
        <f>MID(Tabla1[[#This Row],[HORA2]],1,2)</f>
        <v>09</v>
      </c>
      <c r="K2015" t="s">
        <v>43</v>
      </c>
      <c r="L2015" t="s">
        <v>57</v>
      </c>
      <c r="M2015" t="s">
        <v>14867</v>
      </c>
      <c r="N2015" t="s">
        <v>22</v>
      </c>
      <c r="O2015">
        <v>14.72</v>
      </c>
      <c r="P20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12.22</v>
      </c>
      <c r="Q2015">
        <f>IF(Tabla1[[#This Row],[SERVICIO]]="COMIDA",3,IF(Tabla1[[#This Row],[SERVICIO]]="CONTROLADO",12,IF(Tabla1[[#This Row],[SERVICIO]]="RÁPIDO",3.75,IF(Tabla1[[#This Row],[SERVICIO]]="NORMAL",2.5,))))</f>
        <v>2.5</v>
      </c>
      <c r="R2015">
        <f>IF(Tabla1[[#This Row],[SERVICIO]]="COMIDA",3.5,IF(Tabla1[[#This Row],[SERVICIO]]="CONTROLADO",8,IF(Tabla1[[#This Row],[SERVICIO]]="RÁPIDO",4.5,IF(Tabla1[[#This Row],[SERVICIO]]="NORMAL",3,))))</f>
        <v>3</v>
      </c>
      <c r="S2015">
        <f>IF(Tabla1[[#This Row],[SERVICIO]]="COMIDA",0.75,IF(Tabla1[[#This Row],[SERVICIO]]="CONTROLADO",2.65,IF(Tabla1[[#This Row],[SERVICIO]]="RÁPIDO",0.55,IF(Tabla1[[#This Row],[SERVICIO]]="NORMAL",1.2,))))</f>
        <v>1.2</v>
      </c>
      <c r="T2015" s="2">
        <f>IF(Tabla1[[#This Row],[KILOMETROS ADICIONALES]]=0,Tabla1[[#This Row],[KILOMETROS]]*Tabla1[[#This Row],[COSTO NORMAL]],Tabla1[[#This Row],[COSTO NORMAL]]*Tabla1[[#This Row],[KILOMETROS HASTA]])</f>
        <v>7.5</v>
      </c>
      <c r="U2015" s="2">
        <f>Tabla1[[#This Row],[KILOMETROS ADICIONALES]]*Tabla1[[#This Row],[COSTO ADICIONAL]]</f>
        <v>14.664</v>
      </c>
      <c r="V2015">
        <v>88.47</v>
      </c>
      <c r="W2015" s="2">
        <f>Tabla1[[#This Row],[COSTO NORMAL2]]+Tabla1[[#This Row],[COSTO ADICIONAL2]]</f>
        <v>22.164000000000001</v>
      </c>
    </row>
    <row r="2016" spans="1:23" x14ac:dyDescent="0.25">
      <c r="A2016" t="s">
        <v>100</v>
      </c>
      <c r="B2016" t="s">
        <v>3306</v>
      </c>
      <c r="C2016" t="s">
        <v>11107</v>
      </c>
      <c r="D2016" t="s">
        <v>13</v>
      </c>
      <c r="E2016" t="s">
        <v>14846</v>
      </c>
      <c r="F2016" t="s">
        <v>14</v>
      </c>
      <c r="G2016" t="s">
        <v>15</v>
      </c>
      <c r="H2016" t="s">
        <v>121</v>
      </c>
      <c r="I2016" t="s">
        <v>3312</v>
      </c>
      <c r="J2016" t="str">
        <f>MID(Tabla1[[#This Row],[HORA2]],1,2)</f>
        <v>11</v>
      </c>
      <c r="K2016" t="s">
        <v>43</v>
      </c>
      <c r="L2016" t="s">
        <v>57</v>
      </c>
      <c r="M2016" t="s">
        <v>14867</v>
      </c>
      <c r="N2016" t="s">
        <v>22</v>
      </c>
      <c r="O2016">
        <v>14.01</v>
      </c>
      <c r="P20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2.0099999999999998</v>
      </c>
      <c r="Q2016">
        <f>IF(Tabla1[[#This Row],[SERVICIO]]="COMIDA",3,IF(Tabla1[[#This Row],[SERVICIO]]="CONTROLADO",12,IF(Tabla1[[#This Row],[SERVICIO]]="RÁPIDO",3.75,IF(Tabla1[[#This Row],[SERVICIO]]="NORMAL",2.5,))))</f>
        <v>12</v>
      </c>
      <c r="R2016">
        <f>IF(Tabla1[[#This Row],[SERVICIO]]="COMIDA",3.5,IF(Tabla1[[#This Row],[SERVICIO]]="CONTROLADO",8,IF(Tabla1[[#This Row],[SERVICIO]]="RÁPIDO",4.5,IF(Tabla1[[#This Row],[SERVICIO]]="NORMAL",3,))))</f>
        <v>8</v>
      </c>
      <c r="S2016">
        <f>IF(Tabla1[[#This Row],[SERVICIO]]="COMIDA",0.75,IF(Tabla1[[#This Row],[SERVICIO]]="CONTROLADO",2.65,IF(Tabla1[[#This Row],[SERVICIO]]="RÁPIDO",0.55,IF(Tabla1[[#This Row],[SERVICIO]]="NORMAL",1.2,))))</f>
        <v>2.65</v>
      </c>
      <c r="T2016" s="2">
        <f>IF(Tabla1[[#This Row],[KILOMETROS ADICIONALES]]=0,Tabla1[[#This Row],[KILOMETROS]]*Tabla1[[#This Row],[COSTO NORMAL]],Tabla1[[#This Row],[COSTO NORMAL]]*Tabla1[[#This Row],[KILOMETROS HASTA]])</f>
        <v>96</v>
      </c>
      <c r="U2016" s="2">
        <f>Tabla1[[#This Row],[KILOMETROS ADICIONALES]]*Tabla1[[#This Row],[COSTO ADICIONAL]]</f>
        <v>5.3264999999999993</v>
      </c>
      <c r="V2016">
        <v>199.27</v>
      </c>
      <c r="W2016" s="2">
        <f>Tabla1[[#This Row],[COSTO NORMAL2]]+Tabla1[[#This Row],[COSTO ADICIONAL2]]</f>
        <v>101.3265</v>
      </c>
    </row>
    <row r="2017" spans="1:23" x14ac:dyDescent="0.25">
      <c r="A2017" t="s">
        <v>100</v>
      </c>
      <c r="B2017" t="s">
        <v>3306</v>
      </c>
      <c r="C2017" t="s">
        <v>11108</v>
      </c>
      <c r="D2017" t="s">
        <v>13</v>
      </c>
      <c r="E2017" t="s">
        <v>14844</v>
      </c>
      <c r="F2017" t="s">
        <v>14</v>
      </c>
      <c r="G2017" t="s">
        <v>15</v>
      </c>
      <c r="H2017" t="s">
        <v>100</v>
      </c>
      <c r="I2017" t="s">
        <v>3313</v>
      </c>
      <c r="J2017" t="str">
        <f>MID(Tabla1[[#This Row],[HORA2]],1,2)</f>
        <v>12</v>
      </c>
      <c r="K2017" t="s">
        <v>78</v>
      </c>
      <c r="L2017" t="s">
        <v>153</v>
      </c>
      <c r="M2017" t="s">
        <v>14867</v>
      </c>
      <c r="N2017" t="s">
        <v>22</v>
      </c>
      <c r="O2017">
        <v>4.91</v>
      </c>
      <c r="P20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2.41</v>
      </c>
      <c r="Q2017">
        <f>IF(Tabla1[[#This Row],[SERVICIO]]="COMIDA",3,IF(Tabla1[[#This Row],[SERVICIO]]="CONTROLADO",12,IF(Tabla1[[#This Row],[SERVICIO]]="RÁPIDO",3.75,IF(Tabla1[[#This Row],[SERVICIO]]="NORMAL",2.5,))))</f>
        <v>2.5</v>
      </c>
      <c r="R2017">
        <f>IF(Tabla1[[#This Row],[SERVICIO]]="COMIDA",3.5,IF(Tabla1[[#This Row],[SERVICIO]]="CONTROLADO",8,IF(Tabla1[[#This Row],[SERVICIO]]="RÁPIDO",4.5,IF(Tabla1[[#This Row],[SERVICIO]]="NORMAL",3,))))</f>
        <v>3</v>
      </c>
      <c r="S2017">
        <f>IF(Tabla1[[#This Row],[SERVICIO]]="COMIDA",0.75,IF(Tabla1[[#This Row],[SERVICIO]]="CONTROLADO",2.65,IF(Tabla1[[#This Row],[SERVICIO]]="RÁPIDO",0.55,IF(Tabla1[[#This Row],[SERVICIO]]="NORMAL",1.2,))))</f>
        <v>1.2</v>
      </c>
      <c r="T2017" s="2">
        <f>IF(Tabla1[[#This Row],[KILOMETROS ADICIONALES]]=0,Tabla1[[#This Row],[KILOMETROS]]*Tabla1[[#This Row],[COSTO NORMAL]],Tabla1[[#This Row],[COSTO NORMAL]]*Tabla1[[#This Row],[KILOMETROS HASTA]])</f>
        <v>7.5</v>
      </c>
      <c r="U2017" s="2">
        <f>Tabla1[[#This Row],[KILOMETROS ADICIONALES]]*Tabla1[[#This Row],[COSTO ADICIONAL]]</f>
        <v>2.8919999999999999</v>
      </c>
      <c r="V2017">
        <v>63.32</v>
      </c>
      <c r="W2017" s="2">
        <f>Tabla1[[#This Row],[COSTO NORMAL2]]+Tabla1[[#This Row],[COSTO ADICIONAL2]]</f>
        <v>10.391999999999999</v>
      </c>
    </row>
    <row r="2018" spans="1:23" x14ac:dyDescent="0.25">
      <c r="A2018" t="s">
        <v>100</v>
      </c>
      <c r="B2018" t="s">
        <v>3306</v>
      </c>
      <c r="C2018" t="s">
        <v>11109</v>
      </c>
      <c r="D2018" t="s">
        <v>13</v>
      </c>
      <c r="E2018" t="s">
        <v>14844</v>
      </c>
      <c r="F2018" t="s">
        <v>14</v>
      </c>
      <c r="G2018" t="s">
        <v>15</v>
      </c>
      <c r="H2018" t="s">
        <v>100</v>
      </c>
      <c r="I2018" t="s">
        <v>3314</v>
      </c>
      <c r="J2018" t="str">
        <f>MID(Tabla1[[#This Row],[HORA2]],1,2)</f>
        <v>10</v>
      </c>
      <c r="K2018" t="s">
        <v>78</v>
      </c>
      <c r="L2018" t="s">
        <v>20</v>
      </c>
      <c r="M2018" t="s">
        <v>14867</v>
      </c>
      <c r="N2018" t="s">
        <v>22</v>
      </c>
      <c r="O2018">
        <v>9.3000000000000007</v>
      </c>
      <c r="P20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2018">
        <f>IF(Tabla1[[#This Row],[SERVICIO]]="COMIDA",3,IF(Tabla1[[#This Row],[SERVICIO]]="CONTROLADO",12,IF(Tabla1[[#This Row],[SERVICIO]]="RÁPIDO",3.75,IF(Tabla1[[#This Row],[SERVICIO]]="NORMAL",2.5,))))</f>
        <v>2.5</v>
      </c>
      <c r="R2018">
        <f>IF(Tabla1[[#This Row],[SERVICIO]]="COMIDA",3.5,IF(Tabla1[[#This Row],[SERVICIO]]="CONTROLADO",8,IF(Tabla1[[#This Row],[SERVICIO]]="RÁPIDO",4.5,IF(Tabla1[[#This Row],[SERVICIO]]="NORMAL",3,))))</f>
        <v>3</v>
      </c>
      <c r="S2018">
        <f>IF(Tabla1[[#This Row],[SERVICIO]]="COMIDA",0.75,IF(Tabla1[[#This Row],[SERVICIO]]="CONTROLADO",2.65,IF(Tabla1[[#This Row],[SERVICIO]]="RÁPIDO",0.55,IF(Tabla1[[#This Row],[SERVICIO]]="NORMAL",1.2,))))</f>
        <v>1.2</v>
      </c>
      <c r="T2018" s="2">
        <f>IF(Tabla1[[#This Row],[KILOMETROS ADICIONALES]]=0,Tabla1[[#This Row],[KILOMETROS]]*Tabla1[[#This Row],[COSTO NORMAL]],Tabla1[[#This Row],[COSTO NORMAL]]*Tabla1[[#This Row],[KILOMETROS HASTA]])</f>
        <v>7.5</v>
      </c>
      <c r="U2018" s="2">
        <f>Tabla1[[#This Row],[KILOMETROS ADICIONALES]]*Tabla1[[#This Row],[COSTO ADICIONAL]]</f>
        <v>8.16</v>
      </c>
      <c r="V2018">
        <v>184.18</v>
      </c>
      <c r="W2018" s="2">
        <f>Tabla1[[#This Row],[COSTO NORMAL2]]+Tabla1[[#This Row],[COSTO ADICIONAL2]]</f>
        <v>15.66</v>
      </c>
    </row>
    <row r="2019" spans="1:23" x14ac:dyDescent="0.25">
      <c r="A2019" t="s">
        <v>100</v>
      </c>
      <c r="B2019" t="s">
        <v>3306</v>
      </c>
      <c r="C2019" t="s">
        <v>11110</v>
      </c>
      <c r="D2019" t="s">
        <v>13</v>
      </c>
      <c r="E2019" t="s">
        <v>14844</v>
      </c>
      <c r="F2019" t="s">
        <v>14</v>
      </c>
      <c r="G2019" t="s">
        <v>15</v>
      </c>
      <c r="H2019" t="s">
        <v>100</v>
      </c>
      <c r="I2019" t="s">
        <v>3315</v>
      </c>
      <c r="J2019" t="str">
        <f>MID(Tabla1[[#This Row],[HORA2]],1,2)</f>
        <v>09</v>
      </c>
      <c r="K2019" t="s">
        <v>78</v>
      </c>
      <c r="L2019" t="s">
        <v>20</v>
      </c>
      <c r="M2019" t="s">
        <v>14867</v>
      </c>
      <c r="N2019" t="s">
        <v>22</v>
      </c>
      <c r="O2019">
        <v>19.43</v>
      </c>
      <c r="P20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16.93</v>
      </c>
      <c r="Q2019">
        <f>IF(Tabla1[[#This Row],[SERVICIO]]="COMIDA",3,IF(Tabla1[[#This Row],[SERVICIO]]="CONTROLADO",12,IF(Tabla1[[#This Row],[SERVICIO]]="RÁPIDO",3.75,IF(Tabla1[[#This Row],[SERVICIO]]="NORMAL",2.5,))))</f>
        <v>2.5</v>
      </c>
      <c r="R2019">
        <f>IF(Tabla1[[#This Row],[SERVICIO]]="COMIDA",3.5,IF(Tabla1[[#This Row],[SERVICIO]]="CONTROLADO",8,IF(Tabla1[[#This Row],[SERVICIO]]="RÁPIDO",4.5,IF(Tabla1[[#This Row],[SERVICIO]]="NORMAL",3,))))</f>
        <v>3</v>
      </c>
      <c r="S2019">
        <f>IF(Tabla1[[#This Row],[SERVICIO]]="COMIDA",0.75,IF(Tabla1[[#This Row],[SERVICIO]]="CONTROLADO",2.65,IF(Tabla1[[#This Row],[SERVICIO]]="RÁPIDO",0.55,IF(Tabla1[[#This Row],[SERVICIO]]="NORMAL",1.2,))))</f>
        <v>1.2</v>
      </c>
      <c r="T2019" s="2">
        <f>IF(Tabla1[[#This Row],[KILOMETROS ADICIONALES]]=0,Tabla1[[#This Row],[KILOMETROS]]*Tabla1[[#This Row],[COSTO NORMAL]],Tabla1[[#This Row],[COSTO NORMAL]]*Tabla1[[#This Row],[KILOMETROS HASTA]])</f>
        <v>7.5</v>
      </c>
      <c r="U2019" s="2">
        <f>Tabla1[[#This Row],[KILOMETROS ADICIONALES]]*Tabla1[[#This Row],[COSTO ADICIONAL]]</f>
        <v>20.315999999999999</v>
      </c>
      <c r="V2019">
        <v>187.29</v>
      </c>
      <c r="W2019" s="2">
        <f>Tabla1[[#This Row],[COSTO NORMAL2]]+Tabla1[[#This Row],[COSTO ADICIONAL2]]</f>
        <v>27.815999999999999</v>
      </c>
    </row>
    <row r="2020" spans="1:23" x14ac:dyDescent="0.25">
      <c r="A2020" t="s">
        <v>100</v>
      </c>
      <c r="B2020" t="s">
        <v>3306</v>
      </c>
      <c r="C2020" t="s">
        <v>11111</v>
      </c>
      <c r="D2020" t="s">
        <v>13</v>
      </c>
      <c r="E2020" t="s">
        <v>14844</v>
      </c>
      <c r="F2020" t="s">
        <v>14</v>
      </c>
      <c r="G2020" t="s">
        <v>15</v>
      </c>
      <c r="H2020" t="s">
        <v>100</v>
      </c>
      <c r="I2020" t="s">
        <v>3316</v>
      </c>
      <c r="J2020" t="str">
        <f>MID(Tabla1[[#This Row],[HORA2]],1,2)</f>
        <v>13</v>
      </c>
      <c r="K2020" t="s">
        <v>78</v>
      </c>
      <c r="L2020" t="s">
        <v>57</v>
      </c>
      <c r="M2020" t="s">
        <v>14867</v>
      </c>
      <c r="N2020" t="s">
        <v>22</v>
      </c>
      <c r="O2020">
        <v>5.32</v>
      </c>
      <c r="P20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2020">
        <f>IF(Tabla1[[#This Row],[SERVICIO]]="COMIDA",3,IF(Tabla1[[#This Row],[SERVICIO]]="CONTROLADO",12,IF(Tabla1[[#This Row],[SERVICIO]]="RÁPIDO",3.75,IF(Tabla1[[#This Row],[SERVICIO]]="NORMAL",2.5,))))</f>
        <v>2.5</v>
      </c>
      <c r="R2020">
        <f>IF(Tabla1[[#This Row],[SERVICIO]]="COMIDA",3.5,IF(Tabla1[[#This Row],[SERVICIO]]="CONTROLADO",8,IF(Tabla1[[#This Row],[SERVICIO]]="RÁPIDO",4.5,IF(Tabla1[[#This Row],[SERVICIO]]="NORMAL",3,))))</f>
        <v>3</v>
      </c>
      <c r="S2020">
        <f>IF(Tabla1[[#This Row],[SERVICIO]]="COMIDA",0.75,IF(Tabla1[[#This Row],[SERVICIO]]="CONTROLADO",2.65,IF(Tabla1[[#This Row],[SERVICIO]]="RÁPIDO",0.55,IF(Tabla1[[#This Row],[SERVICIO]]="NORMAL",1.2,))))</f>
        <v>1.2</v>
      </c>
      <c r="T2020" s="2">
        <f>IF(Tabla1[[#This Row],[KILOMETROS ADICIONALES]]=0,Tabla1[[#This Row],[KILOMETROS]]*Tabla1[[#This Row],[COSTO NORMAL]],Tabla1[[#This Row],[COSTO NORMAL]]*Tabla1[[#This Row],[KILOMETROS HASTA]])</f>
        <v>7.5</v>
      </c>
      <c r="U2020" s="2">
        <f>Tabla1[[#This Row],[KILOMETROS ADICIONALES]]*Tabla1[[#This Row],[COSTO ADICIONAL]]</f>
        <v>3.3840000000000003</v>
      </c>
      <c r="V2020">
        <v>163.91</v>
      </c>
      <c r="W2020" s="2">
        <f>Tabla1[[#This Row],[COSTO NORMAL2]]+Tabla1[[#This Row],[COSTO ADICIONAL2]]</f>
        <v>10.884</v>
      </c>
    </row>
    <row r="2021" spans="1:23" x14ac:dyDescent="0.25">
      <c r="A2021" t="s">
        <v>100</v>
      </c>
      <c r="B2021" t="s">
        <v>3306</v>
      </c>
      <c r="C2021" t="s">
        <v>11112</v>
      </c>
      <c r="D2021" t="s">
        <v>13</v>
      </c>
      <c r="E2021" t="s">
        <v>14844</v>
      </c>
      <c r="F2021" t="s">
        <v>14</v>
      </c>
      <c r="G2021" t="s">
        <v>15</v>
      </c>
      <c r="H2021" t="s">
        <v>100</v>
      </c>
      <c r="I2021" t="s">
        <v>3317</v>
      </c>
      <c r="J2021" t="str">
        <f>MID(Tabla1[[#This Row],[HORA2]],1,2)</f>
        <v>11</v>
      </c>
      <c r="K2021" t="s">
        <v>78</v>
      </c>
      <c r="L2021" t="s">
        <v>20</v>
      </c>
      <c r="M2021" t="s">
        <v>14867</v>
      </c>
      <c r="N2021" t="s">
        <v>22</v>
      </c>
      <c r="O2021">
        <v>16.84</v>
      </c>
      <c r="P20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14.34</v>
      </c>
      <c r="Q2021">
        <f>IF(Tabla1[[#This Row],[SERVICIO]]="COMIDA",3,IF(Tabla1[[#This Row],[SERVICIO]]="CONTROLADO",12,IF(Tabla1[[#This Row],[SERVICIO]]="RÁPIDO",3.75,IF(Tabla1[[#This Row],[SERVICIO]]="NORMAL",2.5,))))</f>
        <v>2.5</v>
      </c>
      <c r="R2021">
        <f>IF(Tabla1[[#This Row],[SERVICIO]]="COMIDA",3.5,IF(Tabla1[[#This Row],[SERVICIO]]="CONTROLADO",8,IF(Tabla1[[#This Row],[SERVICIO]]="RÁPIDO",4.5,IF(Tabla1[[#This Row],[SERVICIO]]="NORMAL",3,))))</f>
        <v>3</v>
      </c>
      <c r="S2021">
        <f>IF(Tabla1[[#This Row],[SERVICIO]]="COMIDA",0.75,IF(Tabla1[[#This Row],[SERVICIO]]="CONTROLADO",2.65,IF(Tabla1[[#This Row],[SERVICIO]]="RÁPIDO",0.55,IF(Tabla1[[#This Row],[SERVICIO]]="NORMAL",1.2,))))</f>
        <v>1.2</v>
      </c>
      <c r="T2021" s="2">
        <f>IF(Tabla1[[#This Row],[KILOMETROS ADICIONALES]]=0,Tabla1[[#This Row],[KILOMETROS]]*Tabla1[[#This Row],[COSTO NORMAL]],Tabla1[[#This Row],[COSTO NORMAL]]*Tabla1[[#This Row],[KILOMETROS HASTA]])</f>
        <v>7.5</v>
      </c>
      <c r="U2021" s="2">
        <f>Tabla1[[#This Row],[KILOMETROS ADICIONALES]]*Tabla1[[#This Row],[COSTO ADICIONAL]]</f>
        <v>17.207999999999998</v>
      </c>
      <c r="V2021">
        <v>64.72</v>
      </c>
      <c r="W2021" s="2">
        <f>Tabla1[[#This Row],[COSTO NORMAL2]]+Tabla1[[#This Row],[COSTO ADICIONAL2]]</f>
        <v>24.707999999999998</v>
      </c>
    </row>
    <row r="2022" spans="1:23" x14ac:dyDescent="0.25">
      <c r="A2022" t="s">
        <v>100</v>
      </c>
      <c r="B2022" t="s">
        <v>3306</v>
      </c>
      <c r="C2022" t="s">
        <v>11113</v>
      </c>
      <c r="D2022" t="s">
        <v>13</v>
      </c>
      <c r="E2022" t="s">
        <v>14844</v>
      </c>
      <c r="F2022" t="s">
        <v>14</v>
      </c>
      <c r="G2022" t="s">
        <v>15</v>
      </c>
      <c r="H2022" t="s">
        <v>100</v>
      </c>
      <c r="I2022" t="s">
        <v>3318</v>
      </c>
      <c r="J2022" t="str">
        <f>MID(Tabla1[[#This Row],[HORA2]],1,2)</f>
        <v>11</v>
      </c>
      <c r="K2022" t="s">
        <v>78</v>
      </c>
      <c r="L2022" t="s">
        <v>19</v>
      </c>
      <c r="M2022" t="s">
        <v>14867</v>
      </c>
      <c r="N2022" t="s">
        <v>22</v>
      </c>
      <c r="O2022">
        <v>4.54</v>
      </c>
      <c r="P20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</v>
      </c>
      <c r="Q2022">
        <f>IF(Tabla1[[#This Row],[SERVICIO]]="COMIDA",3,IF(Tabla1[[#This Row],[SERVICIO]]="CONTROLADO",12,IF(Tabla1[[#This Row],[SERVICIO]]="RÁPIDO",3.75,IF(Tabla1[[#This Row],[SERVICIO]]="NORMAL",2.5,))))</f>
        <v>2.5</v>
      </c>
      <c r="R2022">
        <f>IF(Tabla1[[#This Row],[SERVICIO]]="COMIDA",3.5,IF(Tabla1[[#This Row],[SERVICIO]]="CONTROLADO",8,IF(Tabla1[[#This Row],[SERVICIO]]="RÁPIDO",4.5,IF(Tabla1[[#This Row],[SERVICIO]]="NORMAL",3,))))</f>
        <v>3</v>
      </c>
      <c r="S2022">
        <f>IF(Tabla1[[#This Row],[SERVICIO]]="COMIDA",0.75,IF(Tabla1[[#This Row],[SERVICIO]]="CONTROLADO",2.65,IF(Tabla1[[#This Row],[SERVICIO]]="RÁPIDO",0.55,IF(Tabla1[[#This Row],[SERVICIO]]="NORMAL",1.2,))))</f>
        <v>1.2</v>
      </c>
      <c r="T2022" s="2">
        <f>IF(Tabla1[[#This Row],[KILOMETROS ADICIONALES]]=0,Tabla1[[#This Row],[KILOMETROS]]*Tabla1[[#This Row],[COSTO NORMAL]],Tabla1[[#This Row],[COSTO NORMAL]]*Tabla1[[#This Row],[KILOMETROS HASTA]])</f>
        <v>7.5</v>
      </c>
      <c r="U2022" s="2">
        <f>Tabla1[[#This Row],[KILOMETROS ADICIONALES]]*Tabla1[[#This Row],[COSTO ADICIONAL]]</f>
        <v>2.448</v>
      </c>
      <c r="V2022">
        <v>58.15</v>
      </c>
      <c r="W2022" s="2">
        <f>Tabla1[[#This Row],[COSTO NORMAL2]]+Tabla1[[#This Row],[COSTO ADICIONAL2]]</f>
        <v>9.9480000000000004</v>
      </c>
    </row>
    <row r="2023" spans="1:23" x14ac:dyDescent="0.25">
      <c r="A2023" t="s">
        <v>100</v>
      </c>
      <c r="B2023" t="s">
        <v>3306</v>
      </c>
      <c r="C2023" t="s">
        <v>11114</v>
      </c>
      <c r="D2023" t="s">
        <v>13</v>
      </c>
      <c r="E2023" t="s">
        <v>14844</v>
      </c>
      <c r="F2023" t="s">
        <v>14</v>
      </c>
      <c r="G2023" t="s">
        <v>15</v>
      </c>
      <c r="H2023" t="s">
        <v>100</v>
      </c>
      <c r="I2023" t="s">
        <v>3319</v>
      </c>
      <c r="J2023" t="str">
        <f>MID(Tabla1[[#This Row],[HORA2]],1,2)</f>
        <v>11</v>
      </c>
      <c r="K2023" t="s">
        <v>78</v>
      </c>
      <c r="L2023" t="s">
        <v>20</v>
      </c>
      <c r="M2023" t="s">
        <v>14867</v>
      </c>
      <c r="N2023" t="s">
        <v>22</v>
      </c>
      <c r="O2023">
        <v>20.13</v>
      </c>
      <c r="P20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17.63</v>
      </c>
      <c r="Q2023">
        <f>IF(Tabla1[[#This Row],[SERVICIO]]="COMIDA",3,IF(Tabla1[[#This Row],[SERVICIO]]="CONTROLADO",12,IF(Tabla1[[#This Row],[SERVICIO]]="RÁPIDO",3.75,IF(Tabla1[[#This Row],[SERVICIO]]="NORMAL",2.5,))))</f>
        <v>2.5</v>
      </c>
      <c r="R2023">
        <f>IF(Tabla1[[#This Row],[SERVICIO]]="COMIDA",3.5,IF(Tabla1[[#This Row],[SERVICIO]]="CONTROLADO",8,IF(Tabla1[[#This Row],[SERVICIO]]="RÁPIDO",4.5,IF(Tabla1[[#This Row],[SERVICIO]]="NORMAL",3,))))</f>
        <v>3</v>
      </c>
      <c r="S2023">
        <f>IF(Tabla1[[#This Row],[SERVICIO]]="COMIDA",0.75,IF(Tabla1[[#This Row],[SERVICIO]]="CONTROLADO",2.65,IF(Tabla1[[#This Row],[SERVICIO]]="RÁPIDO",0.55,IF(Tabla1[[#This Row],[SERVICIO]]="NORMAL",1.2,))))</f>
        <v>1.2</v>
      </c>
      <c r="T2023" s="2">
        <f>IF(Tabla1[[#This Row],[KILOMETROS ADICIONALES]]=0,Tabla1[[#This Row],[KILOMETROS]]*Tabla1[[#This Row],[COSTO NORMAL]],Tabla1[[#This Row],[COSTO NORMAL]]*Tabla1[[#This Row],[KILOMETROS HASTA]])</f>
        <v>7.5</v>
      </c>
      <c r="U2023" s="2">
        <f>Tabla1[[#This Row],[KILOMETROS ADICIONALES]]*Tabla1[[#This Row],[COSTO ADICIONAL]]</f>
        <v>21.155999999999999</v>
      </c>
      <c r="V2023">
        <v>231.16</v>
      </c>
      <c r="W2023" s="2">
        <f>Tabla1[[#This Row],[COSTO NORMAL2]]+Tabla1[[#This Row],[COSTO ADICIONAL2]]</f>
        <v>28.655999999999999</v>
      </c>
    </row>
    <row r="2024" spans="1:23" x14ac:dyDescent="0.25">
      <c r="A2024" t="s">
        <v>100</v>
      </c>
      <c r="B2024" t="s">
        <v>3320</v>
      </c>
      <c r="C2024" t="s">
        <v>11115</v>
      </c>
      <c r="D2024" t="s">
        <v>13</v>
      </c>
      <c r="E2024" t="s">
        <v>14844</v>
      </c>
      <c r="F2024" t="s">
        <v>14</v>
      </c>
      <c r="G2024" t="s">
        <v>15</v>
      </c>
      <c r="H2024" t="s">
        <v>100</v>
      </c>
      <c r="I2024" t="s">
        <v>3321</v>
      </c>
      <c r="J2024" t="str">
        <f>MID(Tabla1[[#This Row],[HORA2]],1,2)</f>
        <v>11</v>
      </c>
      <c r="K2024" t="s">
        <v>20</v>
      </c>
      <c r="L2024" t="s">
        <v>27</v>
      </c>
      <c r="M2024" t="s">
        <v>14867</v>
      </c>
      <c r="N2024" t="s">
        <v>22</v>
      </c>
      <c r="O2024">
        <v>14.54</v>
      </c>
      <c r="P20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12.04</v>
      </c>
      <c r="Q2024">
        <f>IF(Tabla1[[#This Row],[SERVICIO]]="COMIDA",3,IF(Tabla1[[#This Row],[SERVICIO]]="CONTROLADO",12,IF(Tabla1[[#This Row],[SERVICIO]]="RÁPIDO",3.75,IF(Tabla1[[#This Row],[SERVICIO]]="NORMAL",2.5,))))</f>
        <v>2.5</v>
      </c>
      <c r="R2024">
        <f>IF(Tabla1[[#This Row],[SERVICIO]]="COMIDA",3.5,IF(Tabla1[[#This Row],[SERVICIO]]="CONTROLADO",8,IF(Tabla1[[#This Row],[SERVICIO]]="RÁPIDO",4.5,IF(Tabla1[[#This Row],[SERVICIO]]="NORMAL",3,))))</f>
        <v>3</v>
      </c>
      <c r="S2024">
        <f>IF(Tabla1[[#This Row],[SERVICIO]]="COMIDA",0.75,IF(Tabla1[[#This Row],[SERVICIO]]="CONTROLADO",2.65,IF(Tabla1[[#This Row],[SERVICIO]]="RÁPIDO",0.55,IF(Tabla1[[#This Row],[SERVICIO]]="NORMAL",1.2,))))</f>
        <v>1.2</v>
      </c>
      <c r="T2024" s="2">
        <f>IF(Tabla1[[#This Row],[KILOMETROS ADICIONALES]]=0,Tabla1[[#This Row],[KILOMETROS]]*Tabla1[[#This Row],[COSTO NORMAL]],Tabla1[[#This Row],[COSTO NORMAL]]*Tabla1[[#This Row],[KILOMETROS HASTA]])</f>
        <v>7.5</v>
      </c>
      <c r="U2024" s="2">
        <f>Tabla1[[#This Row],[KILOMETROS ADICIONALES]]*Tabla1[[#This Row],[COSTO ADICIONAL]]</f>
        <v>14.447999999999999</v>
      </c>
      <c r="V2024">
        <v>131.80000000000001</v>
      </c>
      <c r="W2024" s="2">
        <f>Tabla1[[#This Row],[COSTO NORMAL2]]+Tabla1[[#This Row],[COSTO ADICIONAL2]]</f>
        <v>21.948</v>
      </c>
    </row>
    <row r="2025" spans="1:23" x14ac:dyDescent="0.25">
      <c r="A2025" t="s">
        <v>100</v>
      </c>
      <c r="B2025" t="s">
        <v>3320</v>
      </c>
      <c r="C2025" t="s">
        <v>11116</v>
      </c>
      <c r="D2025" t="s">
        <v>13</v>
      </c>
      <c r="E2025" t="s">
        <v>14844</v>
      </c>
      <c r="F2025" t="s">
        <v>14</v>
      </c>
      <c r="G2025" t="s">
        <v>15</v>
      </c>
      <c r="H2025" t="s">
        <v>100</v>
      </c>
      <c r="I2025" t="s">
        <v>3322</v>
      </c>
      <c r="J2025" t="str">
        <f>MID(Tabla1[[#This Row],[HORA2]],1,2)</f>
        <v>12</v>
      </c>
      <c r="K2025" t="s">
        <v>20</v>
      </c>
      <c r="L2025" t="s">
        <v>27</v>
      </c>
      <c r="M2025" t="s">
        <v>14867</v>
      </c>
      <c r="N2025" t="s">
        <v>22</v>
      </c>
      <c r="O2025">
        <v>3.98</v>
      </c>
      <c r="P20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1.48</v>
      </c>
      <c r="Q2025">
        <f>IF(Tabla1[[#This Row],[SERVICIO]]="COMIDA",3,IF(Tabla1[[#This Row],[SERVICIO]]="CONTROLADO",12,IF(Tabla1[[#This Row],[SERVICIO]]="RÁPIDO",3.75,IF(Tabla1[[#This Row],[SERVICIO]]="NORMAL",2.5,))))</f>
        <v>2.5</v>
      </c>
      <c r="R2025">
        <f>IF(Tabla1[[#This Row],[SERVICIO]]="COMIDA",3.5,IF(Tabla1[[#This Row],[SERVICIO]]="CONTROLADO",8,IF(Tabla1[[#This Row],[SERVICIO]]="RÁPIDO",4.5,IF(Tabla1[[#This Row],[SERVICIO]]="NORMAL",3,))))</f>
        <v>3</v>
      </c>
      <c r="S2025">
        <f>IF(Tabla1[[#This Row],[SERVICIO]]="COMIDA",0.75,IF(Tabla1[[#This Row],[SERVICIO]]="CONTROLADO",2.65,IF(Tabla1[[#This Row],[SERVICIO]]="RÁPIDO",0.55,IF(Tabla1[[#This Row],[SERVICIO]]="NORMAL",1.2,))))</f>
        <v>1.2</v>
      </c>
      <c r="T2025" s="2">
        <f>IF(Tabla1[[#This Row],[KILOMETROS ADICIONALES]]=0,Tabla1[[#This Row],[KILOMETROS]]*Tabla1[[#This Row],[COSTO NORMAL]],Tabla1[[#This Row],[COSTO NORMAL]]*Tabla1[[#This Row],[KILOMETROS HASTA]])</f>
        <v>7.5</v>
      </c>
      <c r="U2025" s="2">
        <f>Tabla1[[#This Row],[KILOMETROS ADICIONALES]]*Tabla1[[#This Row],[COSTO ADICIONAL]]</f>
        <v>1.776</v>
      </c>
      <c r="V2025">
        <v>236.22</v>
      </c>
      <c r="W2025" s="2">
        <f>Tabla1[[#This Row],[COSTO NORMAL2]]+Tabla1[[#This Row],[COSTO ADICIONAL2]]</f>
        <v>9.2759999999999998</v>
      </c>
    </row>
    <row r="2026" spans="1:23" x14ac:dyDescent="0.25">
      <c r="A2026" t="s">
        <v>100</v>
      </c>
      <c r="B2026" t="s">
        <v>220</v>
      </c>
      <c r="C2026" t="s">
        <v>11117</v>
      </c>
      <c r="D2026" t="s">
        <v>13</v>
      </c>
      <c r="E2026" t="s">
        <v>14846</v>
      </c>
      <c r="F2026" t="s">
        <v>14</v>
      </c>
      <c r="G2026" t="s">
        <v>15</v>
      </c>
      <c r="H2026" t="s">
        <v>100</v>
      </c>
      <c r="I2026" t="s">
        <v>3323</v>
      </c>
      <c r="J2026" t="str">
        <f>MID(Tabla1[[#This Row],[HORA2]],1,2)</f>
        <v>09</v>
      </c>
      <c r="K2026" t="s">
        <v>20</v>
      </c>
      <c r="L2026" t="s">
        <v>78</v>
      </c>
      <c r="M2026" t="s">
        <v>14867</v>
      </c>
      <c r="N2026" t="s">
        <v>22</v>
      </c>
      <c r="O2026">
        <v>20.059999999999999</v>
      </c>
      <c r="P20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8.0599999999999987</v>
      </c>
      <c r="Q2026">
        <f>IF(Tabla1[[#This Row],[SERVICIO]]="COMIDA",3,IF(Tabla1[[#This Row],[SERVICIO]]="CONTROLADO",12,IF(Tabla1[[#This Row],[SERVICIO]]="RÁPIDO",3.75,IF(Tabla1[[#This Row],[SERVICIO]]="NORMAL",2.5,))))</f>
        <v>12</v>
      </c>
      <c r="R2026">
        <f>IF(Tabla1[[#This Row],[SERVICIO]]="COMIDA",3.5,IF(Tabla1[[#This Row],[SERVICIO]]="CONTROLADO",8,IF(Tabla1[[#This Row],[SERVICIO]]="RÁPIDO",4.5,IF(Tabla1[[#This Row],[SERVICIO]]="NORMAL",3,))))</f>
        <v>8</v>
      </c>
      <c r="S2026">
        <f>IF(Tabla1[[#This Row],[SERVICIO]]="COMIDA",0.75,IF(Tabla1[[#This Row],[SERVICIO]]="CONTROLADO",2.65,IF(Tabla1[[#This Row],[SERVICIO]]="RÁPIDO",0.55,IF(Tabla1[[#This Row],[SERVICIO]]="NORMAL",1.2,))))</f>
        <v>2.65</v>
      </c>
      <c r="T2026" s="2">
        <f>IF(Tabla1[[#This Row],[KILOMETROS ADICIONALES]]=0,Tabla1[[#This Row],[KILOMETROS]]*Tabla1[[#This Row],[COSTO NORMAL]],Tabla1[[#This Row],[COSTO NORMAL]]*Tabla1[[#This Row],[KILOMETROS HASTA]])</f>
        <v>96</v>
      </c>
      <c r="U2026" s="2">
        <f>Tabla1[[#This Row],[KILOMETROS ADICIONALES]]*Tabla1[[#This Row],[COSTO ADICIONAL]]</f>
        <v>21.358999999999995</v>
      </c>
      <c r="V2026">
        <v>211.63</v>
      </c>
      <c r="W2026" s="2">
        <f>Tabla1[[#This Row],[COSTO NORMAL2]]+Tabla1[[#This Row],[COSTO ADICIONAL2]]</f>
        <v>117.35899999999999</v>
      </c>
    </row>
    <row r="2027" spans="1:23" x14ac:dyDescent="0.25">
      <c r="A2027" t="s">
        <v>100</v>
      </c>
      <c r="B2027" t="s">
        <v>3324</v>
      </c>
      <c r="C2027" t="s">
        <v>11118</v>
      </c>
      <c r="D2027" t="s">
        <v>13</v>
      </c>
      <c r="E2027" t="s">
        <v>14844</v>
      </c>
      <c r="F2027" t="s">
        <v>14</v>
      </c>
      <c r="G2027" t="s">
        <v>15</v>
      </c>
      <c r="H2027" t="s">
        <v>100</v>
      </c>
      <c r="I2027" t="s">
        <v>3325</v>
      </c>
      <c r="J2027" t="str">
        <f>MID(Tabla1[[#This Row],[HORA2]],1,2)</f>
        <v>11</v>
      </c>
      <c r="K2027" t="s">
        <v>43</v>
      </c>
      <c r="L2027" t="s">
        <v>27</v>
      </c>
      <c r="M2027" t="s">
        <v>14867</v>
      </c>
      <c r="N2027" t="s">
        <v>22</v>
      </c>
      <c r="O2027">
        <v>6.96</v>
      </c>
      <c r="P20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4.46</v>
      </c>
      <c r="Q2027">
        <f>IF(Tabla1[[#This Row],[SERVICIO]]="COMIDA",3,IF(Tabla1[[#This Row],[SERVICIO]]="CONTROLADO",12,IF(Tabla1[[#This Row],[SERVICIO]]="RÁPIDO",3.75,IF(Tabla1[[#This Row],[SERVICIO]]="NORMAL",2.5,))))</f>
        <v>2.5</v>
      </c>
      <c r="R2027">
        <f>IF(Tabla1[[#This Row],[SERVICIO]]="COMIDA",3.5,IF(Tabla1[[#This Row],[SERVICIO]]="CONTROLADO",8,IF(Tabla1[[#This Row],[SERVICIO]]="RÁPIDO",4.5,IF(Tabla1[[#This Row],[SERVICIO]]="NORMAL",3,))))</f>
        <v>3</v>
      </c>
      <c r="S2027">
        <f>IF(Tabla1[[#This Row],[SERVICIO]]="COMIDA",0.75,IF(Tabla1[[#This Row],[SERVICIO]]="CONTROLADO",2.65,IF(Tabla1[[#This Row],[SERVICIO]]="RÁPIDO",0.55,IF(Tabla1[[#This Row],[SERVICIO]]="NORMAL",1.2,))))</f>
        <v>1.2</v>
      </c>
      <c r="T2027" s="2">
        <f>IF(Tabla1[[#This Row],[KILOMETROS ADICIONALES]]=0,Tabla1[[#This Row],[KILOMETROS]]*Tabla1[[#This Row],[COSTO NORMAL]],Tabla1[[#This Row],[COSTO NORMAL]]*Tabla1[[#This Row],[KILOMETROS HASTA]])</f>
        <v>7.5</v>
      </c>
      <c r="U2027" s="2">
        <f>Tabla1[[#This Row],[KILOMETROS ADICIONALES]]*Tabla1[[#This Row],[COSTO ADICIONAL]]</f>
        <v>5.3519999999999994</v>
      </c>
      <c r="V2027">
        <v>182.83</v>
      </c>
      <c r="W2027" s="2">
        <f>Tabla1[[#This Row],[COSTO NORMAL2]]+Tabla1[[#This Row],[COSTO ADICIONAL2]]</f>
        <v>12.852</v>
      </c>
    </row>
    <row r="2028" spans="1:23" x14ac:dyDescent="0.25">
      <c r="A2028" t="s">
        <v>100</v>
      </c>
      <c r="B2028" t="s">
        <v>3324</v>
      </c>
      <c r="C2028" t="s">
        <v>11119</v>
      </c>
      <c r="D2028" t="s">
        <v>13</v>
      </c>
      <c r="E2028" t="s">
        <v>14844</v>
      </c>
      <c r="F2028" t="s">
        <v>14</v>
      </c>
      <c r="G2028" t="s">
        <v>15</v>
      </c>
      <c r="H2028" t="s">
        <v>100</v>
      </c>
      <c r="I2028" t="s">
        <v>3326</v>
      </c>
      <c r="J2028" t="str">
        <f>MID(Tabla1[[#This Row],[HORA2]],1,2)</f>
        <v>15</v>
      </c>
      <c r="K2028" t="s">
        <v>43</v>
      </c>
      <c r="L2028" t="s">
        <v>27</v>
      </c>
      <c r="M2028" t="s">
        <v>14867</v>
      </c>
      <c r="N2028" t="s">
        <v>22</v>
      </c>
      <c r="O2028">
        <v>15.62</v>
      </c>
      <c r="P20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13.12</v>
      </c>
      <c r="Q2028">
        <f>IF(Tabla1[[#This Row],[SERVICIO]]="COMIDA",3,IF(Tabla1[[#This Row],[SERVICIO]]="CONTROLADO",12,IF(Tabla1[[#This Row],[SERVICIO]]="RÁPIDO",3.75,IF(Tabla1[[#This Row],[SERVICIO]]="NORMAL",2.5,))))</f>
        <v>2.5</v>
      </c>
      <c r="R2028">
        <f>IF(Tabla1[[#This Row],[SERVICIO]]="COMIDA",3.5,IF(Tabla1[[#This Row],[SERVICIO]]="CONTROLADO",8,IF(Tabla1[[#This Row],[SERVICIO]]="RÁPIDO",4.5,IF(Tabla1[[#This Row],[SERVICIO]]="NORMAL",3,))))</f>
        <v>3</v>
      </c>
      <c r="S2028">
        <f>IF(Tabla1[[#This Row],[SERVICIO]]="COMIDA",0.75,IF(Tabla1[[#This Row],[SERVICIO]]="CONTROLADO",2.65,IF(Tabla1[[#This Row],[SERVICIO]]="RÁPIDO",0.55,IF(Tabla1[[#This Row],[SERVICIO]]="NORMAL",1.2,))))</f>
        <v>1.2</v>
      </c>
      <c r="T2028" s="2">
        <f>IF(Tabla1[[#This Row],[KILOMETROS ADICIONALES]]=0,Tabla1[[#This Row],[KILOMETROS]]*Tabla1[[#This Row],[COSTO NORMAL]],Tabla1[[#This Row],[COSTO NORMAL]]*Tabla1[[#This Row],[KILOMETROS HASTA]])</f>
        <v>7.5</v>
      </c>
      <c r="U2028" s="2">
        <f>Tabla1[[#This Row],[KILOMETROS ADICIONALES]]*Tabla1[[#This Row],[COSTO ADICIONAL]]</f>
        <v>15.743999999999998</v>
      </c>
      <c r="V2028">
        <v>226.85</v>
      </c>
      <c r="W2028" s="2">
        <f>Tabla1[[#This Row],[COSTO NORMAL2]]+Tabla1[[#This Row],[COSTO ADICIONAL2]]</f>
        <v>23.244</v>
      </c>
    </row>
    <row r="2029" spans="1:23" x14ac:dyDescent="0.25">
      <c r="A2029" t="s">
        <v>100</v>
      </c>
      <c r="B2029" t="s">
        <v>3324</v>
      </c>
      <c r="C2029" t="s">
        <v>11120</v>
      </c>
      <c r="D2029" t="s">
        <v>13</v>
      </c>
      <c r="E2029" t="s">
        <v>14844</v>
      </c>
      <c r="F2029" t="s">
        <v>14</v>
      </c>
      <c r="G2029" t="s">
        <v>15</v>
      </c>
      <c r="H2029" t="s">
        <v>100</v>
      </c>
      <c r="I2029" t="s">
        <v>3327</v>
      </c>
      <c r="J2029" t="str">
        <f>MID(Tabla1[[#This Row],[HORA2]],1,2)</f>
        <v>10</v>
      </c>
      <c r="K2029" t="s">
        <v>43</v>
      </c>
      <c r="L2029" t="s">
        <v>19</v>
      </c>
      <c r="M2029" t="s">
        <v>14867</v>
      </c>
      <c r="N2029" t="s">
        <v>22</v>
      </c>
      <c r="O2029">
        <v>4.41</v>
      </c>
      <c r="P20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1.9100000000000001</v>
      </c>
      <c r="Q2029">
        <f>IF(Tabla1[[#This Row],[SERVICIO]]="COMIDA",3,IF(Tabla1[[#This Row],[SERVICIO]]="CONTROLADO",12,IF(Tabla1[[#This Row],[SERVICIO]]="RÁPIDO",3.75,IF(Tabla1[[#This Row],[SERVICIO]]="NORMAL",2.5,))))</f>
        <v>2.5</v>
      </c>
      <c r="R2029">
        <f>IF(Tabla1[[#This Row],[SERVICIO]]="COMIDA",3.5,IF(Tabla1[[#This Row],[SERVICIO]]="CONTROLADO",8,IF(Tabla1[[#This Row],[SERVICIO]]="RÁPIDO",4.5,IF(Tabla1[[#This Row],[SERVICIO]]="NORMAL",3,))))</f>
        <v>3</v>
      </c>
      <c r="S2029">
        <f>IF(Tabla1[[#This Row],[SERVICIO]]="COMIDA",0.75,IF(Tabla1[[#This Row],[SERVICIO]]="CONTROLADO",2.65,IF(Tabla1[[#This Row],[SERVICIO]]="RÁPIDO",0.55,IF(Tabla1[[#This Row],[SERVICIO]]="NORMAL",1.2,))))</f>
        <v>1.2</v>
      </c>
      <c r="T2029" s="2">
        <f>IF(Tabla1[[#This Row],[KILOMETROS ADICIONALES]]=0,Tabla1[[#This Row],[KILOMETROS]]*Tabla1[[#This Row],[COSTO NORMAL]],Tabla1[[#This Row],[COSTO NORMAL]]*Tabla1[[#This Row],[KILOMETROS HASTA]])</f>
        <v>7.5</v>
      </c>
      <c r="U2029" s="2">
        <f>Tabla1[[#This Row],[KILOMETROS ADICIONALES]]*Tabla1[[#This Row],[COSTO ADICIONAL]]</f>
        <v>2.2920000000000003</v>
      </c>
      <c r="V2029">
        <v>36.840000000000003</v>
      </c>
      <c r="W2029" s="2">
        <f>Tabla1[[#This Row],[COSTO NORMAL2]]+Tabla1[[#This Row],[COSTO ADICIONAL2]]</f>
        <v>9.7919999999999998</v>
      </c>
    </row>
    <row r="2030" spans="1:23" x14ac:dyDescent="0.25">
      <c r="A2030" t="s">
        <v>100</v>
      </c>
      <c r="B2030" t="s">
        <v>3324</v>
      </c>
      <c r="C2030" t="s">
        <v>11121</v>
      </c>
      <c r="D2030" t="s">
        <v>13</v>
      </c>
      <c r="E2030" t="s">
        <v>14844</v>
      </c>
      <c r="F2030" t="s">
        <v>14</v>
      </c>
      <c r="G2030" t="s">
        <v>15</v>
      </c>
      <c r="H2030" t="s">
        <v>100</v>
      </c>
      <c r="I2030" t="s">
        <v>3328</v>
      </c>
      <c r="J2030" t="str">
        <f>MID(Tabla1[[#This Row],[HORA2]],1,2)</f>
        <v>10</v>
      </c>
      <c r="K2030" t="s">
        <v>43</v>
      </c>
      <c r="L2030" t="s">
        <v>19</v>
      </c>
      <c r="M2030" t="s">
        <v>14867</v>
      </c>
      <c r="N2030" t="s">
        <v>22</v>
      </c>
      <c r="O2030">
        <v>1.98</v>
      </c>
      <c r="P20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30">
        <f>IF(Tabla1[[#This Row],[SERVICIO]]="COMIDA",3,IF(Tabla1[[#This Row],[SERVICIO]]="CONTROLADO",12,IF(Tabla1[[#This Row],[SERVICIO]]="RÁPIDO",3.75,IF(Tabla1[[#This Row],[SERVICIO]]="NORMAL",2.5,))))</f>
        <v>2.5</v>
      </c>
      <c r="R2030">
        <f>IF(Tabla1[[#This Row],[SERVICIO]]="COMIDA",3.5,IF(Tabla1[[#This Row],[SERVICIO]]="CONTROLADO",8,IF(Tabla1[[#This Row],[SERVICIO]]="RÁPIDO",4.5,IF(Tabla1[[#This Row],[SERVICIO]]="NORMAL",3,))))</f>
        <v>3</v>
      </c>
      <c r="S2030">
        <f>IF(Tabla1[[#This Row],[SERVICIO]]="COMIDA",0.75,IF(Tabla1[[#This Row],[SERVICIO]]="CONTROLADO",2.65,IF(Tabla1[[#This Row],[SERVICIO]]="RÁPIDO",0.55,IF(Tabla1[[#This Row],[SERVICIO]]="NORMAL",1.2,))))</f>
        <v>1.2</v>
      </c>
      <c r="T2030" s="2">
        <f>IF(Tabla1[[#This Row],[KILOMETROS ADICIONALES]]=0,Tabla1[[#This Row],[KILOMETROS]]*Tabla1[[#This Row],[COSTO NORMAL]],Tabla1[[#This Row],[COSTO NORMAL]]*Tabla1[[#This Row],[KILOMETROS HASTA]])</f>
        <v>5.9399999999999995</v>
      </c>
      <c r="U2030" s="2">
        <f>Tabla1[[#This Row],[KILOMETROS ADICIONALES]]*Tabla1[[#This Row],[COSTO ADICIONAL]]</f>
        <v>0</v>
      </c>
      <c r="V2030">
        <v>221.6</v>
      </c>
      <c r="W2030" s="2">
        <f>Tabla1[[#This Row],[COSTO NORMAL2]]+Tabla1[[#This Row],[COSTO ADICIONAL2]]</f>
        <v>5.9399999999999995</v>
      </c>
    </row>
    <row r="2031" spans="1:23" x14ac:dyDescent="0.25">
      <c r="A2031" t="s">
        <v>100</v>
      </c>
      <c r="B2031" t="s">
        <v>3329</v>
      </c>
      <c r="C2031" t="s">
        <v>11122</v>
      </c>
      <c r="D2031" t="s">
        <v>13</v>
      </c>
      <c r="E2031" t="s">
        <v>14844</v>
      </c>
      <c r="F2031" t="s">
        <v>14</v>
      </c>
      <c r="G2031" t="s">
        <v>15</v>
      </c>
      <c r="H2031" t="s">
        <v>100</v>
      </c>
      <c r="I2031" t="s">
        <v>3113</v>
      </c>
      <c r="J2031" t="str">
        <f>MID(Tabla1[[#This Row],[HORA2]],1,2)</f>
        <v>15</v>
      </c>
      <c r="K2031" t="s">
        <v>78</v>
      </c>
      <c r="L2031" t="s">
        <v>94</v>
      </c>
      <c r="M2031" t="s">
        <v>14867</v>
      </c>
      <c r="N2031" t="s">
        <v>22</v>
      </c>
      <c r="O2031">
        <v>5.51</v>
      </c>
      <c r="P20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</v>
      </c>
      <c r="Q2031">
        <f>IF(Tabla1[[#This Row],[SERVICIO]]="COMIDA",3,IF(Tabla1[[#This Row],[SERVICIO]]="CONTROLADO",12,IF(Tabla1[[#This Row],[SERVICIO]]="RÁPIDO",3.75,IF(Tabla1[[#This Row],[SERVICIO]]="NORMAL",2.5,))))</f>
        <v>2.5</v>
      </c>
      <c r="R2031">
        <f>IF(Tabla1[[#This Row],[SERVICIO]]="COMIDA",3.5,IF(Tabla1[[#This Row],[SERVICIO]]="CONTROLADO",8,IF(Tabla1[[#This Row],[SERVICIO]]="RÁPIDO",4.5,IF(Tabla1[[#This Row],[SERVICIO]]="NORMAL",3,))))</f>
        <v>3</v>
      </c>
      <c r="S2031">
        <f>IF(Tabla1[[#This Row],[SERVICIO]]="COMIDA",0.75,IF(Tabla1[[#This Row],[SERVICIO]]="CONTROLADO",2.65,IF(Tabla1[[#This Row],[SERVICIO]]="RÁPIDO",0.55,IF(Tabla1[[#This Row],[SERVICIO]]="NORMAL",1.2,))))</f>
        <v>1.2</v>
      </c>
      <c r="T2031" s="2">
        <f>IF(Tabla1[[#This Row],[KILOMETROS ADICIONALES]]=0,Tabla1[[#This Row],[KILOMETROS]]*Tabla1[[#This Row],[COSTO NORMAL]],Tabla1[[#This Row],[COSTO NORMAL]]*Tabla1[[#This Row],[KILOMETROS HASTA]])</f>
        <v>7.5</v>
      </c>
      <c r="U2031" s="2">
        <f>Tabla1[[#This Row],[KILOMETROS ADICIONALES]]*Tabla1[[#This Row],[COSTO ADICIONAL]]</f>
        <v>3.6119999999999997</v>
      </c>
      <c r="V2031">
        <v>190.41</v>
      </c>
      <c r="W2031" s="2">
        <f>Tabla1[[#This Row],[COSTO NORMAL2]]+Tabla1[[#This Row],[COSTO ADICIONAL2]]</f>
        <v>11.112</v>
      </c>
    </row>
    <row r="2032" spans="1:23" x14ac:dyDescent="0.25">
      <c r="A2032" t="s">
        <v>100</v>
      </c>
      <c r="B2032" t="s">
        <v>3330</v>
      </c>
      <c r="C2032" t="s">
        <v>11123</v>
      </c>
      <c r="D2032" t="s">
        <v>13</v>
      </c>
      <c r="E2032" t="s">
        <v>14844</v>
      </c>
      <c r="F2032" t="s">
        <v>76</v>
      </c>
      <c r="G2032" t="s">
        <v>15</v>
      </c>
      <c r="H2032" t="s">
        <v>100</v>
      </c>
      <c r="I2032" t="s">
        <v>3331</v>
      </c>
      <c r="J2032" t="str">
        <f>MID(Tabla1[[#This Row],[HORA2]],1,2)</f>
        <v>14</v>
      </c>
      <c r="K2032" t="s">
        <v>43</v>
      </c>
      <c r="L2032" t="s">
        <v>57</v>
      </c>
      <c r="M2032" t="s">
        <v>14867</v>
      </c>
      <c r="N2032" t="s">
        <v>22</v>
      </c>
      <c r="O2032">
        <v>13.35</v>
      </c>
      <c r="P20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10.85</v>
      </c>
      <c r="Q2032">
        <f>IF(Tabla1[[#This Row],[SERVICIO]]="COMIDA",3,IF(Tabla1[[#This Row],[SERVICIO]]="CONTROLADO",12,IF(Tabla1[[#This Row],[SERVICIO]]="RÁPIDO",3.75,IF(Tabla1[[#This Row],[SERVICIO]]="NORMAL",2.5,))))</f>
        <v>2.5</v>
      </c>
      <c r="R2032">
        <f>IF(Tabla1[[#This Row],[SERVICIO]]="COMIDA",3.5,IF(Tabla1[[#This Row],[SERVICIO]]="CONTROLADO",8,IF(Tabla1[[#This Row],[SERVICIO]]="RÁPIDO",4.5,IF(Tabla1[[#This Row],[SERVICIO]]="NORMAL",3,))))</f>
        <v>3</v>
      </c>
      <c r="S2032">
        <f>IF(Tabla1[[#This Row],[SERVICIO]]="COMIDA",0.75,IF(Tabla1[[#This Row],[SERVICIO]]="CONTROLADO",2.65,IF(Tabla1[[#This Row],[SERVICIO]]="RÁPIDO",0.55,IF(Tabla1[[#This Row],[SERVICIO]]="NORMAL",1.2,))))</f>
        <v>1.2</v>
      </c>
      <c r="T2032" s="2">
        <f>IF(Tabla1[[#This Row],[KILOMETROS ADICIONALES]]=0,Tabla1[[#This Row],[KILOMETROS]]*Tabla1[[#This Row],[COSTO NORMAL]],Tabla1[[#This Row],[COSTO NORMAL]]*Tabla1[[#This Row],[KILOMETROS HASTA]])</f>
        <v>7.5</v>
      </c>
      <c r="U2032" s="2">
        <f>Tabla1[[#This Row],[KILOMETROS ADICIONALES]]*Tabla1[[#This Row],[COSTO ADICIONAL]]</f>
        <v>13.02</v>
      </c>
      <c r="V2032">
        <v>212.81</v>
      </c>
      <c r="W2032" s="2">
        <f>Tabla1[[#This Row],[COSTO NORMAL2]]+Tabla1[[#This Row],[COSTO ADICIONAL2]]</f>
        <v>20.52</v>
      </c>
    </row>
    <row r="2033" spans="1:23" x14ac:dyDescent="0.25">
      <c r="A2033" t="s">
        <v>100</v>
      </c>
      <c r="B2033" t="s">
        <v>3332</v>
      </c>
      <c r="C2033" t="s">
        <v>11124</v>
      </c>
      <c r="D2033" t="s">
        <v>13</v>
      </c>
      <c r="E2033" t="s">
        <v>14844</v>
      </c>
      <c r="F2033" t="s">
        <v>76</v>
      </c>
      <c r="G2033" t="s">
        <v>15</v>
      </c>
      <c r="H2033" t="s">
        <v>100</v>
      </c>
      <c r="I2033" t="s">
        <v>3333</v>
      </c>
      <c r="J2033" t="str">
        <f>MID(Tabla1[[#This Row],[HORA2]],1,2)</f>
        <v>14</v>
      </c>
      <c r="K2033" t="s">
        <v>20</v>
      </c>
      <c r="L2033" t="s">
        <v>57</v>
      </c>
      <c r="M2033" t="s">
        <v>14867</v>
      </c>
      <c r="N2033" t="s">
        <v>22</v>
      </c>
      <c r="O2033">
        <v>9.49</v>
      </c>
      <c r="P20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</v>
      </c>
      <c r="Q2033">
        <f>IF(Tabla1[[#This Row],[SERVICIO]]="COMIDA",3,IF(Tabla1[[#This Row],[SERVICIO]]="CONTROLADO",12,IF(Tabla1[[#This Row],[SERVICIO]]="RÁPIDO",3.75,IF(Tabla1[[#This Row],[SERVICIO]]="NORMAL",2.5,))))</f>
        <v>2.5</v>
      </c>
      <c r="R2033">
        <f>IF(Tabla1[[#This Row],[SERVICIO]]="COMIDA",3.5,IF(Tabla1[[#This Row],[SERVICIO]]="CONTROLADO",8,IF(Tabla1[[#This Row],[SERVICIO]]="RÁPIDO",4.5,IF(Tabla1[[#This Row],[SERVICIO]]="NORMAL",3,))))</f>
        <v>3</v>
      </c>
      <c r="S2033">
        <f>IF(Tabla1[[#This Row],[SERVICIO]]="COMIDA",0.75,IF(Tabla1[[#This Row],[SERVICIO]]="CONTROLADO",2.65,IF(Tabla1[[#This Row],[SERVICIO]]="RÁPIDO",0.55,IF(Tabla1[[#This Row],[SERVICIO]]="NORMAL",1.2,))))</f>
        <v>1.2</v>
      </c>
      <c r="T2033" s="2">
        <f>IF(Tabla1[[#This Row],[KILOMETROS ADICIONALES]]=0,Tabla1[[#This Row],[KILOMETROS]]*Tabla1[[#This Row],[COSTO NORMAL]],Tabla1[[#This Row],[COSTO NORMAL]]*Tabla1[[#This Row],[KILOMETROS HASTA]])</f>
        <v>7.5</v>
      </c>
      <c r="U2033" s="2">
        <f>Tabla1[[#This Row],[KILOMETROS ADICIONALES]]*Tabla1[[#This Row],[COSTO ADICIONAL]]</f>
        <v>8.3879999999999999</v>
      </c>
      <c r="V2033">
        <v>156.91999999999999</v>
      </c>
      <c r="W2033" s="2">
        <f>Tabla1[[#This Row],[COSTO NORMAL2]]+Tabla1[[#This Row],[COSTO ADICIONAL2]]</f>
        <v>15.888</v>
      </c>
    </row>
    <row r="2034" spans="1:23" x14ac:dyDescent="0.25">
      <c r="A2034" t="s">
        <v>100</v>
      </c>
      <c r="B2034" t="s">
        <v>3334</v>
      </c>
      <c r="C2034" t="s">
        <v>11125</v>
      </c>
      <c r="D2034" t="s">
        <v>13</v>
      </c>
      <c r="E2034" t="s">
        <v>14845</v>
      </c>
      <c r="F2034" t="s">
        <v>14</v>
      </c>
      <c r="G2034" t="s">
        <v>15</v>
      </c>
      <c r="H2034" t="s">
        <v>100</v>
      </c>
      <c r="I2034" t="s">
        <v>3335</v>
      </c>
      <c r="J2034" t="str">
        <f>MID(Tabla1[[#This Row],[HORA2]],1,2)</f>
        <v>09</v>
      </c>
      <c r="K2034" t="s">
        <v>35</v>
      </c>
      <c r="L2034" t="s">
        <v>65</v>
      </c>
      <c r="M2034" t="s">
        <v>14867</v>
      </c>
      <c r="N2034" t="s">
        <v>22</v>
      </c>
      <c r="O2034">
        <v>14.14</v>
      </c>
      <c r="P20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10.39</v>
      </c>
      <c r="Q2034">
        <f>IF(Tabla1[[#This Row],[SERVICIO]]="COMIDA",3,IF(Tabla1[[#This Row],[SERVICIO]]="CONTROLADO",12,IF(Tabla1[[#This Row],[SERVICIO]]="RÁPIDO",3.75,IF(Tabla1[[#This Row],[SERVICIO]]="NORMAL",2.5,))))</f>
        <v>3.75</v>
      </c>
      <c r="R2034">
        <f>IF(Tabla1[[#This Row],[SERVICIO]]="COMIDA",3.5,IF(Tabla1[[#This Row],[SERVICIO]]="CONTROLADO",8,IF(Tabla1[[#This Row],[SERVICIO]]="RÁPIDO",4.5,IF(Tabla1[[#This Row],[SERVICIO]]="NORMAL",3,))))</f>
        <v>4.5</v>
      </c>
      <c r="S20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34" s="2">
        <f>IF(Tabla1[[#This Row],[KILOMETROS ADICIONALES]]=0,Tabla1[[#This Row],[KILOMETROS]]*Tabla1[[#This Row],[COSTO NORMAL]],Tabla1[[#This Row],[COSTO NORMAL]]*Tabla1[[#This Row],[KILOMETROS HASTA]])</f>
        <v>16.875</v>
      </c>
      <c r="U2034" s="2">
        <f>Tabla1[[#This Row],[KILOMETROS ADICIONALES]]*Tabla1[[#This Row],[COSTO ADICIONAL]]</f>
        <v>5.714500000000001</v>
      </c>
      <c r="V2034">
        <v>126.1</v>
      </c>
      <c r="W2034" s="2">
        <f>Tabla1[[#This Row],[COSTO NORMAL2]]+Tabla1[[#This Row],[COSTO ADICIONAL2]]</f>
        <v>22.589500000000001</v>
      </c>
    </row>
    <row r="2035" spans="1:23" x14ac:dyDescent="0.25">
      <c r="A2035" t="s">
        <v>100</v>
      </c>
      <c r="B2035" t="s">
        <v>3336</v>
      </c>
      <c r="C2035" t="s">
        <v>11126</v>
      </c>
      <c r="D2035" t="s">
        <v>13</v>
      </c>
      <c r="E2035" t="s">
        <v>14846</v>
      </c>
      <c r="F2035" t="s">
        <v>14</v>
      </c>
      <c r="G2035" t="s">
        <v>15</v>
      </c>
      <c r="H2035" t="s">
        <v>100</v>
      </c>
      <c r="I2035" t="s">
        <v>3337</v>
      </c>
      <c r="J2035" t="str">
        <f>MID(Tabla1[[#This Row],[HORA2]],1,2)</f>
        <v>10</v>
      </c>
      <c r="K2035" t="s">
        <v>43</v>
      </c>
      <c r="L2035" t="s">
        <v>20</v>
      </c>
      <c r="M2035" t="s">
        <v>14867</v>
      </c>
      <c r="N2035" t="s">
        <v>22</v>
      </c>
      <c r="O2035">
        <v>5.2</v>
      </c>
      <c r="P20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35">
        <f>IF(Tabla1[[#This Row],[SERVICIO]]="COMIDA",3,IF(Tabla1[[#This Row],[SERVICIO]]="CONTROLADO",12,IF(Tabla1[[#This Row],[SERVICIO]]="RÁPIDO",3.75,IF(Tabla1[[#This Row],[SERVICIO]]="NORMAL",2.5,))))</f>
        <v>12</v>
      </c>
      <c r="R2035">
        <f>IF(Tabla1[[#This Row],[SERVICIO]]="COMIDA",3.5,IF(Tabla1[[#This Row],[SERVICIO]]="CONTROLADO",8,IF(Tabla1[[#This Row],[SERVICIO]]="RÁPIDO",4.5,IF(Tabla1[[#This Row],[SERVICIO]]="NORMAL",3,))))</f>
        <v>8</v>
      </c>
      <c r="S2035">
        <f>IF(Tabla1[[#This Row],[SERVICIO]]="COMIDA",0.75,IF(Tabla1[[#This Row],[SERVICIO]]="CONTROLADO",2.65,IF(Tabla1[[#This Row],[SERVICIO]]="RÁPIDO",0.55,IF(Tabla1[[#This Row],[SERVICIO]]="NORMAL",1.2,))))</f>
        <v>2.65</v>
      </c>
      <c r="T2035" s="2">
        <f>IF(Tabla1[[#This Row],[KILOMETROS ADICIONALES]]=0,Tabla1[[#This Row],[KILOMETROS]]*Tabla1[[#This Row],[COSTO NORMAL]],Tabla1[[#This Row],[COSTO NORMAL]]*Tabla1[[#This Row],[KILOMETROS HASTA]])</f>
        <v>41.6</v>
      </c>
      <c r="U2035" s="2">
        <f>Tabla1[[#This Row],[KILOMETROS ADICIONALES]]*Tabla1[[#This Row],[COSTO ADICIONAL]]</f>
        <v>0</v>
      </c>
      <c r="V2035">
        <v>108.17</v>
      </c>
      <c r="W2035" s="2">
        <f>Tabla1[[#This Row],[COSTO NORMAL2]]+Tabla1[[#This Row],[COSTO ADICIONAL2]]</f>
        <v>41.6</v>
      </c>
    </row>
    <row r="2036" spans="1:23" x14ac:dyDescent="0.25">
      <c r="A2036" t="s">
        <v>100</v>
      </c>
      <c r="B2036" t="s">
        <v>3338</v>
      </c>
      <c r="C2036" t="s">
        <v>11127</v>
      </c>
      <c r="D2036" t="s">
        <v>13</v>
      </c>
      <c r="E2036" t="s">
        <v>14845</v>
      </c>
      <c r="F2036" t="s">
        <v>14</v>
      </c>
      <c r="G2036" t="s">
        <v>69</v>
      </c>
      <c r="H2036" t="s">
        <v>100</v>
      </c>
      <c r="I2036" t="s">
        <v>3339</v>
      </c>
      <c r="J2036" t="str">
        <f>MID(Tabla1[[#This Row],[HORA2]],1,2)</f>
        <v>09</v>
      </c>
      <c r="K2036" t="s">
        <v>43</v>
      </c>
      <c r="L2036" t="s">
        <v>96</v>
      </c>
      <c r="M2036" t="s">
        <v>14867</v>
      </c>
      <c r="N2036" t="s">
        <v>22</v>
      </c>
      <c r="O2036">
        <v>2.48</v>
      </c>
      <c r="P20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36">
        <f>IF(Tabla1[[#This Row],[SERVICIO]]="COMIDA",3,IF(Tabla1[[#This Row],[SERVICIO]]="CONTROLADO",12,IF(Tabla1[[#This Row],[SERVICIO]]="RÁPIDO",3.75,IF(Tabla1[[#This Row],[SERVICIO]]="NORMAL",2.5,))))</f>
        <v>3.75</v>
      </c>
      <c r="R2036">
        <f>IF(Tabla1[[#This Row],[SERVICIO]]="COMIDA",3.5,IF(Tabla1[[#This Row],[SERVICIO]]="CONTROLADO",8,IF(Tabla1[[#This Row],[SERVICIO]]="RÁPIDO",4.5,IF(Tabla1[[#This Row],[SERVICIO]]="NORMAL",3,))))</f>
        <v>4.5</v>
      </c>
      <c r="S20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36" s="2">
        <f>IF(Tabla1[[#This Row],[KILOMETROS ADICIONALES]]=0,Tabla1[[#This Row],[KILOMETROS]]*Tabla1[[#This Row],[COSTO NORMAL]],Tabla1[[#This Row],[COSTO NORMAL]]*Tabla1[[#This Row],[KILOMETROS HASTA]])</f>
        <v>11.16</v>
      </c>
      <c r="U2036" s="2">
        <f>Tabla1[[#This Row],[KILOMETROS ADICIONALES]]*Tabla1[[#This Row],[COSTO ADICIONAL]]</f>
        <v>0</v>
      </c>
      <c r="V2036">
        <v>215.71</v>
      </c>
      <c r="W2036" s="2">
        <f>Tabla1[[#This Row],[COSTO NORMAL2]]+Tabla1[[#This Row],[COSTO ADICIONAL2]]</f>
        <v>11.16</v>
      </c>
    </row>
    <row r="2037" spans="1:23" x14ac:dyDescent="0.25">
      <c r="A2037" t="s">
        <v>100</v>
      </c>
      <c r="B2037" t="s">
        <v>3338</v>
      </c>
      <c r="C2037" t="s">
        <v>11128</v>
      </c>
      <c r="D2037" t="s">
        <v>13</v>
      </c>
      <c r="E2037" t="s">
        <v>14844</v>
      </c>
      <c r="F2037" t="s">
        <v>14</v>
      </c>
      <c r="G2037" t="s">
        <v>15</v>
      </c>
      <c r="H2037" t="s">
        <v>785</v>
      </c>
      <c r="I2037" t="s">
        <v>3340</v>
      </c>
      <c r="J2037" t="str">
        <f>MID(Tabla1[[#This Row],[HORA2]],1,2)</f>
        <v>15</v>
      </c>
      <c r="K2037" t="s">
        <v>43</v>
      </c>
      <c r="L2037" t="s">
        <v>96</v>
      </c>
      <c r="M2037" t="s">
        <v>14867</v>
      </c>
      <c r="N2037" t="s">
        <v>22</v>
      </c>
      <c r="O2037">
        <v>7.53</v>
      </c>
      <c r="P20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5.03</v>
      </c>
      <c r="Q2037">
        <f>IF(Tabla1[[#This Row],[SERVICIO]]="COMIDA",3,IF(Tabla1[[#This Row],[SERVICIO]]="CONTROLADO",12,IF(Tabla1[[#This Row],[SERVICIO]]="RÁPIDO",3.75,IF(Tabla1[[#This Row],[SERVICIO]]="NORMAL",2.5,))))</f>
        <v>2.5</v>
      </c>
      <c r="R2037">
        <f>IF(Tabla1[[#This Row],[SERVICIO]]="COMIDA",3.5,IF(Tabla1[[#This Row],[SERVICIO]]="CONTROLADO",8,IF(Tabla1[[#This Row],[SERVICIO]]="RÁPIDO",4.5,IF(Tabla1[[#This Row],[SERVICIO]]="NORMAL",3,))))</f>
        <v>3</v>
      </c>
      <c r="S2037">
        <f>IF(Tabla1[[#This Row],[SERVICIO]]="COMIDA",0.75,IF(Tabla1[[#This Row],[SERVICIO]]="CONTROLADO",2.65,IF(Tabla1[[#This Row],[SERVICIO]]="RÁPIDO",0.55,IF(Tabla1[[#This Row],[SERVICIO]]="NORMAL",1.2,))))</f>
        <v>1.2</v>
      </c>
      <c r="T2037" s="2">
        <f>IF(Tabla1[[#This Row],[KILOMETROS ADICIONALES]]=0,Tabla1[[#This Row],[KILOMETROS]]*Tabla1[[#This Row],[COSTO NORMAL]],Tabla1[[#This Row],[COSTO NORMAL]]*Tabla1[[#This Row],[KILOMETROS HASTA]])</f>
        <v>7.5</v>
      </c>
      <c r="U2037" s="2">
        <f>Tabla1[[#This Row],[KILOMETROS ADICIONALES]]*Tabla1[[#This Row],[COSTO ADICIONAL]]</f>
        <v>6.0360000000000005</v>
      </c>
      <c r="V2037">
        <v>160.61000000000001</v>
      </c>
      <c r="W2037" s="2">
        <f>Tabla1[[#This Row],[COSTO NORMAL2]]+Tabla1[[#This Row],[COSTO ADICIONAL2]]</f>
        <v>13.536000000000001</v>
      </c>
    </row>
    <row r="2038" spans="1:23" x14ac:dyDescent="0.25">
      <c r="A2038" t="s">
        <v>100</v>
      </c>
      <c r="B2038" t="s">
        <v>3341</v>
      </c>
      <c r="C2038" t="s">
        <v>11129</v>
      </c>
      <c r="D2038" t="s">
        <v>13</v>
      </c>
      <c r="E2038" t="s">
        <v>14846</v>
      </c>
      <c r="F2038" t="s">
        <v>14</v>
      </c>
      <c r="G2038" t="s">
        <v>15</v>
      </c>
      <c r="H2038" t="s">
        <v>100</v>
      </c>
      <c r="I2038" t="s">
        <v>3342</v>
      </c>
      <c r="J2038" t="str">
        <f>MID(Tabla1[[#This Row],[HORA2]],1,2)</f>
        <v>16</v>
      </c>
      <c r="K2038" t="s">
        <v>43</v>
      </c>
      <c r="L2038" t="s">
        <v>57</v>
      </c>
      <c r="M2038" t="s">
        <v>14867</v>
      </c>
      <c r="N2038" t="s">
        <v>22</v>
      </c>
      <c r="O2038">
        <v>18.100000000000001</v>
      </c>
      <c r="P20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6.1000000000000014</v>
      </c>
      <c r="Q2038">
        <f>IF(Tabla1[[#This Row],[SERVICIO]]="COMIDA",3,IF(Tabla1[[#This Row],[SERVICIO]]="CONTROLADO",12,IF(Tabla1[[#This Row],[SERVICIO]]="RÁPIDO",3.75,IF(Tabla1[[#This Row],[SERVICIO]]="NORMAL",2.5,))))</f>
        <v>12</v>
      </c>
      <c r="R2038">
        <f>IF(Tabla1[[#This Row],[SERVICIO]]="COMIDA",3.5,IF(Tabla1[[#This Row],[SERVICIO]]="CONTROLADO",8,IF(Tabla1[[#This Row],[SERVICIO]]="RÁPIDO",4.5,IF(Tabla1[[#This Row],[SERVICIO]]="NORMAL",3,))))</f>
        <v>8</v>
      </c>
      <c r="S2038">
        <f>IF(Tabla1[[#This Row],[SERVICIO]]="COMIDA",0.75,IF(Tabla1[[#This Row],[SERVICIO]]="CONTROLADO",2.65,IF(Tabla1[[#This Row],[SERVICIO]]="RÁPIDO",0.55,IF(Tabla1[[#This Row],[SERVICIO]]="NORMAL",1.2,))))</f>
        <v>2.65</v>
      </c>
      <c r="T2038" s="2">
        <f>IF(Tabla1[[#This Row],[KILOMETROS ADICIONALES]]=0,Tabla1[[#This Row],[KILOMETROS]]*Tabla1[[#This Row],[COSTO NORMAL]],Tabla1[[#This Row],[COSTO NORMAL]]*Tabla1[[#This Row],[KILOMETROS HASTA]])</f>
        <v>96</v>
      </c>
      <c r="U2038" s="2">
        <f>Tabla1[[#This Row],[KILOMETROS ADICIONALES]]*Tabla1[[#This Row],[COSTO ADICIONAL]]</f>
        <v>16.165000000000003</v>
      </c>
      <c r="V2038">
        <v>41.61</v>
      </c>
      <c r="W2038" s="2">
        <f>Tabla1[[#This Row],[COSTO NORMAL2]]+Tabla1[[#This Row],[COSTO ADICIONAL2]]</f>
        <v>112.16500000000001</v>
      </c>
    </row>
    <row r="2039" spans="1:23" x14ac:dyDescent="0.25">
      <c r="A2039" t="s">
        <v>100</v>
      </c>
      <c r="B2039" t="s">
        <v>3343</v>
      </c>
      <c r="C2039" t="s">
        <v>11130</v>
      </c>
      <c r="D2039" t="s">
        <v>13</v>
      </c>
      <c r="E2039" t="s">
        <v>14845</v>
      </c>
      <c r="F2039" t="s">
        <v>14</v>
      </c>
      <c r="G2039" t="s">
        <v>15</v>
      </c>
      <c r="H2039" t="s">
        <v>100</v>
      </c>
      <c r="I2039" t="s">
        <v>3344</v>
      </c>
      <c r="J2039" t="str">
        <f>MID(Tabla1[[#This Row],[HORA2]],1,2)</f>
        <v>10</v>
      </c>
      <c r="K2039" t="s">
        <v>35</v>
      </c>
      <c r="L2039" t="s">
        <v>224</v>
      </c>
      <c r="M2039" t="s">
        <v>14867</v>
      </c>
      <c r="N2039" t="s">
        <v>22</v>
      </c>
      <c r="O2039">
        <v>7</v>
      </c>
      <c r="P20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3.25</v>
      </c>
      <c r="Q2039">
        <f>IF(Tabla1[[#This Row],[SERVICIO]]="COMIDA",3,IF(Tabla1[[#This Row],[SERVICIO]]="CONTROLADO",12,IF(Tabla1[[#This Row],[SERVICIO]]="RÁPIDO",3.75,IF(Tabla1[[#This Row],[SERVICIO]]="NORMAL",2.5,))))</f>
        <v>3.75</v>
      </c>
      <c r="R2039">
        <f>IF(Tabla1[[#This Row],[SERVICIO]]="COMIDA",3.5,IF(Tabla1[[#This Row],[SERVICIO]]="CONTROLADO",8,IF(Tabla1[[#This Row],[SERVICIO]]="RÁPIDO",4.5,IF(Tabla1[[#This Row],[SERVICIO]]="NORMAL",3,))))</f>
        <v>4.5</v>
      </c>
      <c r="S20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39" s="2">
        <f>IF(Tabla1[[#This Row],[KILOMETROS ADICIONALES]]=0,Tabla1[[#This Row],[KILOMETROS]]*Tabla1[[#This Row],[COSTO NORMAL]],Tabla1[[#This Row],[COSTO NORMAL]]*Tabla1[[#This Row],[KILOMETROS HASTA]])</f>
        <v>16.875</v>
      </c>
      <c r="U2039" s="2">
        <f>Tabla1[[#This Row],[KILOMETROS ADICIONALES]]*Tabla1[[#This Row],[COSTO ADICIONAL]]</f>
        <v>1.7875000000000001</v>
      </c>
      <c r="V2039">
        <v>27.31</v>
      </c>
      <c r="W2039" s="2">
        <f>Tabla1[[#This Row],[COSTO NORMAL2]]+Tabla1[[#This Row],[COSTO ADICIONAL2]]</f>
        <v>18.662500000000001</v>
      </c>
    </row>
    <row r="2040" spans="1:23" x14ac:dyDescent="0.25">
      <c r="A2040" t="s">
        <v>100</v>
      </c>
      <c r="B2040" t="s">
        <v>1986</v>
      </c>
      <c r="C2040" t="s">
        <v>11131</v>
      </c>
      <c r="D2040" t="s">
        <v>13</v>
      </c>
      <c r="E2040" t="s">
        <v>14845</v>
      </c>
      <c r="F2040" t="s">
        <v>295</v>
      </c>
      <c r="G2040" t="s">
        <v>15</v>
      </c>
      <c r="H2040" t="s">
        <v>100</v>
      </c>
      <c r="I2040" t="s">
        <v>3345</v>
      </c>
      <c r="J2040" t="str">
        <f>MID(Tabla1[[#This Row],[HORA2]],1,2)</f>
        <v>09</v>
      </c>
      <c r="K2040" t="s">
        <v>20</v>
      </c>
      <c r="L2040" t="s">
        <v>20</v>
      </c>
      <c r="M2040" t="s">
        <v>14867</v>
      </c>
      <c r="N2040" t="s">
        <v>22</v>
      </c>
      <c r="O2040">
        <v>5.49</v>
      </c>
      <c r="P20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1.7400000000000002</v>
      </c>
      <c r="Q2040">
        <f>IF(Tabla1[[#This Row],[SERVICIO]]="COMIDA",3,IF(Tabla1[[#This Row],[SERVICIO]]="CONTROLADO",12,IF(Tabla1[[#This Row],[SERVICIO]]="RÁPIDO",3.75,IF(Tabla1[[#This Row],[SERVICIO]]="NORMAL",2.5,))))</f>
        <v>3.75</v>
      </c>
      <c r="R2040">
        <f>IF(Tabla1[[#This Row],[SERVICIO]]="COMIDA",3.5,IF(Tabla1[[#This Row],[SERVICIO]]="CONTROLADO",8,IF(Tabla1[[#This Row],[SERVICIO]]="RÁPIDO",4.5,IF(Tabla1[[#This Row],[SERVICIO]]="NORMAL",3,))))</f>
        <v>4.5</v>
      </c>
      <c r="S20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40" s="2">
        <f>IF(Tabla1[[#This Row],[KILOMETROS ADICIONALES]]=0,Tabla1[[#This Row],[KILOMETROS]]*Tabla1[[#This Row],[COSTO NORMAL]],Tabla1[[#This Row],[COSTO NORMAL]]*Tabla1[[#This Row],[KILOMETROS HASTA]])</f>
        <v>16.875</v>
      </c>
      <c r="U2040" s="2">
        <f>Tabla1[[#This Row],[KILOMETROS ADICIONALES]]*Tabla1[[#This Row],[COSTO ADICIONAL]]</f>
        <v>0.95700000000000018</v>
      </c>
      <c r="V2040">
        <v>131.54</v>
      </c>
      <c r="W2040" s="2">
        <f>Tabla1[[#This Row],[COSTO NORMAL2]]+Tabla1[[#This Row],[COSTO ADICIONAL2]]</f>
        <v>17.832000000000001</v>
      </c>
    </row>
    <row r="2041" spans="1:23" x14ac:dyDescent="0.25">
      <c r="A2041" t="s">
        <v>100</v>
      </c>
      <c r="B2041" t="s">
        <v>3346</v>
      </c>
      <c r="C2041" t="s">
        <v>11132</v>
      </c>
      <c r="D2041" t="s">
        <v>13</v>
      </c>
      <c r="E2041" t="s">
        <v>14847</v>
      </c>
      <c r="F2041" t="s">
        <v>14</v>
      </c>
      <c r="G2041" t="s">
        <v>15</v>
      </c>
      <c r="H2041" t="s">
        <v>100</v>
      </c>
      <c r="I2041" t="s">
        <v>3347</v>
      </c>
      <c r="J2041" t="str">
        <f>MID(Tabla1[[#This Row],[HORA2]],1,2)</f>
        <v>09</v>
      </c>
      <c r="K2041" t="s">
        <v>19</v>
      </c>
      <c r="L2041" t="s">
        <v>35</v>
      </c>
      <c r="M2041" t="s">
        <v>14867</v>
      </c>
      <c r="N2041" t="s">
        <v>22</v>
      </c>
      <c r="O2041">
        <v>20.37</v>
      </c>
      <c r="P20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17.37</v>
      </c>
      <c r="Q2041">
        <f>IF(Tabla1[[#This Row],[SERVICIO]]="COMIDA",3,IF(Tabla1[[#This Row],[SERVICIO]]="CONTROLADO",12,IF(Tabla1[[#This Row],[SERVICIO]]="RÁPIDO",3.75,IF(Tabla1[[#This Row],[SERVICIO]]="NORMAL",2.5,))))</f>
        <v>3</v>
      </c>
      <c r="R2041">
        <f>IF(Tabla1[[#This Row],[SERVICIO]]="COMIDA",3.5,IF(Tabla1[[#This Row],[SERVICIO]]="CONTROLADO",8,IF(Tabla1[[#This Row],[SERVICIO]]="RÁPIDO",4.5,IF(Tabla1[[#This Row],[SERVICIO]]="NORMAL",3,))))</f>
        <v>3.5</v>
      </c>
      <c r="S2041">
        <f>IF(Tabla1[[#This Row],[SERVICIO]]="COMIDA",0.75,IF(Tabla1[[#This Row],[SERVICIO]]="CONTROLADO",2.65,IF(Tabla1[[#This Row],[SERVICIO]]="RÁPIDO",0.55,IF(Tabla1[[#This Row],[SERVICIO]]="NORMAL",1.2,))))</f>
        <v>0.75</v>
      </c>
      <c r="T2041" s="2">
        <f>IF(Tabla1[[#This Row],[KILOMETROS ADICIONALES]]=0,Tabla1[[#This Row],[KILOMETROS]]*Tabla1[[#This Row],[COSTO NORMAL]],Tabla1[[#This Row],[COSTO NORMAL]]*Tabla1[[#This Row],[KILOMETROS HASTA]])</f>
        <v>10.5</v>
      </c>
      <c r="U2041" s="2">
        <f>Tabla1[[#This Row],[KILOMETROS ADICIONALES]]*Tabla1[[#This Row],[COSTO ADICIONAL]]</f>
        <v>13.0275</v>
      </c>
      <c r="V2041">
        <v>96.31</v>
      </c>
      <c r="W2041" s="2">
        <f>Tabla1[[#This Row],[COSTO NORMAL2]]+Tabla1[[#This Row],[COSTO ADICIONAL2]]</f>
        <v>23.5275</v>
      </c>
    </row>
    <row r="2042" spans="1:23" x14ac:dyDescent="0.25">
      <c r="A2042" t="s">
        <v>100</v>
      </c>
      <c r="B2042" t="s">
        <v>3348</v>
      </c>
      <c r="C2042" t="s">
        <v>11133</v>
      </c>
      <c r="D2042" t="s">
        <v>13</v>
      </c>
      <c r="E2042" t="s">
        <v>14847</v>
      </c>
      <c r="F2042" t="s">
        <v>14</v>
      </c>
      <c r="G2042" t="s">
        <v>15</v>
      </c>
      <c r="H2042" t="s">
        <v>100</v>
      </c>
      <c r="I2042" t="s">
        <v>3349</v>
      </c>
      <c r="J2042" t="str">
        <f>MID(Tabla1[[#This Row],[HORA2]],1,2)</f>
        <v>09</v>
      </c>
      <c r="K2042" t="s">
        <v>19</v>
      </c>
      <c r="L2042" t="s">
        <v>43</v>
      </c>
      <c r="M2042" t="s">
        <v>14867</v>
      </c>
      <c r="N2042" t="s">
        <v>22</v>
      </c>
      <c r="O2042">
        <v>1.46</v>
      </c>
      <c r="P20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42">
        <f>IF(Tabla1[[#This Row],[SERVICIO]]="COMIDA",3,IF(Tabla1[[#This Row],[SERVICIO]]="CONTROLADO",12,IF(Tabla1[[#This Row],[SERVICIO]]="RÁPIDO",3.75,IF(Tabla1[[#This Row],[SERVICIO]]="NORMAL",2.5,))))</f>
        <v>3</v>
      </c>
      <c r="R2042">
        <f>IF(Tabla1[[#This Row],[SERVICIO]]="COMIDA",3.5,IF(Tabla1[[#This Row],[SERVICIO]]="CONTROLADO",8,IF(Tabla1[[#This Row],[SERVICIO]]="RÁPIDO",4.5,IF(Tabla1[[#This Row],[SERVICIO]]="NORMAL",3,))))</f>
        <v>3.5</v>
      </c>
      <c r="S2042">
        <f>IF(Tabla1[[#This Row],[SERVICIO]]="COMIDA",0.75,IF(Tabla1[[#This Row],[SERVICIO]]="CONTROLADO",2.65,IF(Tabla1[[#This Row],[SERVICIO]]="RÁPIDO",0.55,IF(Tabla1[[#This Row],[SERVICIO]]="NORMAL",1.2,))))</f>
        <v>0.75</v>
      </c>
      <c r="T2042" s="2">
        <f>IF(Tabla1[[#This Row],[KILOMETROS ADICIONALES]]=0,Tabla1[[#This Row],[KILOMETROS]]*Tabla1[[#This Row],[COSTO NORMAL]],Tabla1[[#This Row],[COSTO NORMAL]]*Tabla1[[#This Row],[KILOMETROS HASTA]])</f>
        <v>5.1099999999999994</v>
      </c>
      <c r="U2042" s="2">
        <f>Tabla1[[#This Row],[KILOMETROS ADICIONALES]]*Tabla1[[#This Row],[COSTO ADICIONAL]]</f>
        <v>0</v>
      </c>
      <c r="V2042">
        <v>213.68</v>
      </c>
      <c r="W2042" s="2">
        <f>Tabla1[[#This Row],[COSTO NORMAL2]]+Tabla1[[#This Row],[COSTO ADICIONAL2]]</f>
        <v>5.1099999999999994</v>
      </c>
    </row>
    <row r="2043" spans="1:23" x14ac:dyDescent="0.25">
      <c r="A2043" t="s">
        <v>100</v>
      </c>
      <c r="B2043" t="s">
        <v>3350</v>
      </c>
      <c r="C2043" t="s">
        <v>11134</v>
      </c>
      <c r="D2043" t="s">
        <v>13</v>
      </c>
      <c r="E2043" t="s">
        <v>14845</v>
      </c>
      <c r="F2043" t="s">
        <v>295</v>
      </c>
      <c r="G2043" t="s">
        <v>15</v>
      </c>
      <c r="H2043" t="s">
        <v>100</v>
      </c>
      <c r="I2043" t="s">
        <v>3351</v>
      </c>
      <c r="J2043" t="str">
        <f>MID(Tabla1[[#This Row],[HORA2]],1,2)</f>
        <v>10</v>
      </c>
      <c r="K2043" t="s">
        <v>102</v>
      </c>
      <c r="L2043" t="s">
        <v>57</v>
      </c>
      <c r="M2043" t="s">
        <v>14867</v>
      </c>
      <c r="N2043" t="s">
        <v>22</v>
      </c>
      <c r="O2043">
        <v>12.96</v>
      </c>
      <c r="P20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9.2100000000000009</v>
      </c>
      <c r="Q2043">
        <f>IF(Tabla1[[#This Row],[SERVICIO]]="COMIDA",3,IF(Tabla1[[#This Row],[SERVICIO]]="CONTROLADO",12,IF(Tabla1[[#This Row],[SERVICIO]]="RÁPIDO",3.75,IF(Tabla1[[#This Row],[SERVICIO]]="NORMAL",2.5,))))</f>
        <v>3.75</v>
      </c>
      <c r="R2043">
        <f>IF(Tabla1[[#This Row],[SERVICIO]]="COMIDA",3.5,IF(Tabla1[[#This Row],[SERVICIO]]="CONTROLADO",8,IF(Tabla1[[#This Row],[SERVICIO]]="RÁPIDO",4.5,IF(Tabla1[[#This Row],[SERVICIO]]="NORMAL",3,))))</f>
        <v>4.5</v>
      </c>
      <c r="S20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43" s="2">
        <f>IF(Tabla1[[#This Row],[KILOMETROS ADICIONALES]]=0,Tabla1[[#This Row],[KILOMETROS]]*Tabla1[[#This Row],[COSTO NORMAL]],Tabla1[[#This Row],[COSTO NORMAL]]*Tabla1[[#This Row],[KILOMETROS HASTA]])</f>
        <v>16.875</v>
      </c>
      <c r="U2043" s="2">
        <f>Tabla1[[#This Row],[KILOMETROS ADICIONALES]]*Tabla1[[#This Row],[COSTO ADICIONAL]]</f>
        <v>5.065500000000001</v>
      </c>
      <c r="V2043">
        <v>97.75</v>
      </c>
      <c r="W2043" s="2">
        <f>Tabla1[[#This Row],[COSTO NORMAL2]]+Tabla1[[#This Row],[COSTO ADICIONAL2]]</f>
        <v>21.9405</v>
      </c>
    </row>
    <row r="2044" spans="1:23" x14ac:dyDescent="0.25">
      <c r="A2044" t="s">
        <v>100</v>
      </c>
      <c r="B2044" t="s">
        <v>3352</v>
      </c>
      <c r="C2044" t="s">
        <v>11135</v>
      </c>
      <c r="D2044" t="s">
        <v>13</v>
      </c>
      <c r="E2044" t="s">
        <v>14847</v>
      </c>
      <c r="F2044" t="s">
        <v>14</v>
      </c>
      <c r="G2044" t="s">
        <v>15</v>
      </c>
      <c r="H2044" t="s">
        <v>100</v>
      </c>
      <c r="I2044" t="s">
        <v>3353</v>
      </c>
      <c r="J2044" t="str">
        <f>MID(Tabla1[[#This Row],[HORA2]],1,2)</f>
        <v>17</v>
      </c>
      <c r="K2044" t="s">
        <v>19</v>
      </c>
      <c r="L2044" t="s">
        <v>102</v>
      </c>
      <c r="M2044" t="s">
        <v>14867</v>
      </c>
      <c r="N2044" t="s">
        <v>22</v>
      </c>
      <c r="O2044">
        <v>14.55</v>
      </c>
      <c r="P20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2044">
        <f>IF(Tabla1[[#This Row],[SERVICIO]]="COMIDA",3,IF(Tabla1[[#This Row],[SERVICIO]]="CONTROLADO",12,IF(Tabla1[[#This Row],[SERVICIO]]="RÁPIDO",3.75,IF(Tabla1[[#This Row],[SERVICIO]]="NORMAL",2.5,))))</f>
        <v>3</v>
      </c>
      <c r="R2044">
        <f>IF(Tabla1[[#This Row],[SERVICIO]]="COMIDA",3.5,IF(Tabla1[[#This Row],[SERVICIO]]="CONTROLADO",8,IF(Tabla1[[#This Row],[SERVICIO]]="RÁPIDO",4.5,IF(Tabla1[[#This Row],[SERVICIO]]="NORMAL",3,))))</f>
        <v>3.5</v>
      </c>
      <c r="S2044">
        <f>IF(Tabla1[[#This Row],[SERVICIO]]="COMIDA",0.75,IF(Tabla1[[#This Row],[SERVICIO]]="CONTROLADO",2.65,IF(Tabla1[[#This Row],[SERVICIO]]="RÁPIDO",0.55,IF(Tabla1[[#This Row],[SERVICIO]]="NORMAL",1.2,))))</f>
        <v>0.75</v>
      </c>
      <c r="T2044" s="2">
        <f>IF(Tabla1[[#This Row],[KILOMETROS ADICIONALES]]=0,Tabla1[[#This Row],[KILOMETROS]]*Tabla1[[#This Row],[COSTO NORMAL]],Tabla1[[#This Row],[COSTO NORMAL]]*Tabla1[[#This Row],[KILOMETROS HASTA]])</f>
        <v>10.5</v>
      </c>
      <c r="U2044" s="2">
        <f>Tabla1[[#This Row],[KILOMETROS ADICIONALES]]*Tabla1[[#This Row],[COSTO ADICIONAL]]</f>
        <v>8.6625000000000014</v>
      </c>
      <c r="V2044">
        <v>74.41</v>
      </c>
      <c r="W2044" s="2">
        <f>Tabla1[[#This Row],[COSTO NORMAL2]]+Tabla1[[#This Row],[COSTO ADICIONAL2]]</f>
        <v>19.162500000000001</v>
      </c>
    </row>
    <row r="2045" spans="1:23" x14ac:dyDescent="0.25">
      <c r="A2045" t="s">
        <v>100</v>
      </c>
      <c r="B2045" t="s">
        <v>3354</v>
      </c>
      <c r="C2045" t="s">
        <v>11136</v>
      </c>
      <c r="D2045" t="s">
        <v>13</v>
      </c>
      <c r="E2045" t="s">
        <v>14845</v>
      </c>
      <c r="F2045" t="s">
        <v>14</v>
      </c>
      <c r="G2045" t="s">
        <v>24</v>
      </c>
      <c r="H2045" t="s">
        <v>100</v>
      </c>
      <c r="I2045" t="s">
        <v>3355</v>
      </c>
      <c r="J2045" t="str">
        <f>MID(Tabla1[[#This Row],[HORA2]],1,2)</f>
        <v>10</v>
      </c>
      <c r="K2045" t="s">
        <v>145</v>
      </c>
      <c r="L2045" t="s">
        <v>19</v>
      </c>
      <c r="M2045" t="s">
        <v>14867</v>
      </c>
      <c r="N2045" t="s">
        <v>22</v>
      </c>
      <c r="O2045">
        <v>12.31</v>
      </c>
      <c r="P20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8.56</v>
      </c>
      <c r="Q2045">
        <f>IF(Tabla1[[#This Row],[SERVICIO]]="COMIDA",3,IF(Tabla1[[#This Row],[SERVICIO]]="CONTROLADO",12,IF(Tabla1[[#This Row],[SERVICIO]]="RÁPIDO",3.75,IF(Tabla1[[#This Row],[SERVICIO]]="NORMAL",2.5,))))</f>
        <v>3.75</v>
      </c>
      <c r="R2045">
        <f>IF(Tabla1[[#This Row],[SERVICIO]]="COMIDA",3.5,IF(Tabla1[[#This Row],[SERVICIO]]="CONTROLADO",8,IF(Tabla1[[#This Row],[SERVICIO]]="RÁPIDO",4.5,IF(Tabla1[[#This Row],[SERVICIO]]="NORMAL",3,))))</f>
        <v>4.5</v>
      </c>
      <c r="S20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45" s="2">
        <f>IF(Tabla1[[#This Row],[KILOMETROS ADICIONALES]]=0,Tabla1[[#This Row],[KILOMETROS]]*Tabla1[[#This Row],[COSTO NORMAL]],Tabla1[[#This Row],[COSTO NORMAL]]*Tabla1[[#This Row],[KILOMETROS HASTA]])</f>
        <v>16.875</v>
      </c>
      <c r="U2045" s="2">
        <f>Tabla1[[#This Row],[KILOMETROS ADICIONALES]]*Tabla1[[#This Row],[COSTO ADICIONAL]]</f>
        <v>4.7080000000000011</v>
      </c>
      <c r="V2045">
        <v>106.01</v>
      </c>
      <c r="W2045" s="2">
        <f>Tabla1[[#This Row],[COSTO NORMAL2]]+Tabla1[[#This Row],[COSTO ADICIONAL2]]</f>
        <v>21.583000000000002</v>
      </c>
    </row>
    <row r="2046" spans="1:23" x14ac:dyDescent="0.25">
      <c r="A2046" t="s">
        <v>100</v>
      </c>
      <c r="B2046" t="s">
        <v>3356</v>
      </c>
      <c r="C2046" t="s">
        <v>11137</v>
      </c>
      <c r="D2046" t="s">
        <v>13</v>
      </c>
      <c r="E2046" t="s">
        <v>14845</v>
      </c>
      <c r="F2046" t="s">
        <v>14</v>
      </c>
      <c r="G2046" t="s">
        <v>15</v>
      </c>
      <c r="H2046" t="s">
        <v>100</v>
      </c>
      <c r="I2046" t="s">
        <v>3357</v>
      </c>
      <c r="J2046" t="str">
        <f>MID(Tabla1[[#This Row],[HORA2]],1,2)</f>
        <v>11</v>
      </c>
      <c r="K2046" t="s">
        <v>271</v>
      </c>
      <c r="L2046" t="s">
        <v>35</v>
      </c>
      <c r="M2046" t="s">
        <v>14867</v>
      </c>
      <c r="N2046" t="s">
        <v>22</v>
      </c>
      <c r="O2046">
        <v>14.8</v>
      </c>
      <c r="P20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11.05</v>
      </c>
      <c r="Q2046">
        <f>IF(Tabla1[[#This Row],[SERVICIO]]="COMIDA",3,IF(Tabla1[[#This Row],[SERVICIO]]="CONTROLADO",12,IF(Tabla1[[#This Row],[SERVICIO]]="RÁPIDO",3.75,IF(Tabla1[[#This Row],[SERVICIO]]="NORMAL",2.5,))))</f>
        <v>3.75</v>
      </c>
      <c r="R2046">
        <f>IF(Tabla1[[#This Row],[SERVICIO]]="COMIDA",3.5,IF(Tabla1[[#This Row],[SERVICIO]]="CONTROLADO",8,IF(Tabla1[[#This Row],[SERVICIO]]="RÁPIDO",4.5,IF(Tabla1[[#This Row],[SERVICIO]]="NORMAL",3,))))</f>
        <v>4.5</v>
      </c>
      <c r="S20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46" s="2">
        <f>IF(Tabla1[[#This Row],[KILOMETROS ADICIONALES]]=0,Tabla1[[#This Row],[KILOMETROS]]*Tabla1[[#This Row],[COSTO NORMAL]],Tabla1[[#This Row],[COSTO NORMAL]]*Tabla1[[#This Row],[KILOMETROS HASTA]])</f>
        <v>16.875</v>
      </c>
      <c r="U2046" s="2">
        <f>Tabla1[[#This Row],[KILOMETROS ADICIONALES]]*Tabla1[[#This Row],[COSTO ADICIONAL]]</f>
        <v>6.0775000000000006</v>
      </c>
      <c r="V2046">
        <v>153.09</v>
      </c>
      <c r="W2046" s="2">
        <f>Tabla1[[#This Row],[COSTO NORMAL2]]+Tabla1[[#This Row],[COSTO ADICIONAL2]]</f>
        <v>22.952500000000001</v>
      </c>
    </row>
    <row r="2047" spans="1:23" x14ac:dyDescent="0.25">
      <c r="A2047" t="s">
        <v>100</v>
      </c>
      <c r="B2047" t="s">
        <v>3358</v>
      </c>
      <c r="C2047" t="s">
        <v>11138</v>
      </c>
      <c r="D2047" t="s">
        <v>13</v>
      </c>
      <c r="E2047" t="s">
        <v>14846</v>
      </c>
      <c r="F2047" t="s">
        <v>14</v>
      </c>
      <c r="G2047" t="s">
        <v>15</v>
      </c>
      <c r="H2047" t="s">
        <v>100</v>
      </c>
      <c r="I2047" t="s">
        <v>3359</v>
      </c>
      <c r="J2047" t="str">
        <f>MID(Tabla1[[#This Row],[HORA2]],1,2)</f>
        <v>15</v>
      </c>
      <c r="K2047" t="s">
        <v>43</v>
      </c>
      <c r="L2047" t="s">
        <v>102</v>
      </c>
      <c r="M2047" t="s">
        <v>14867</v>
      </c>
      <c r="N2047" t="s">
        <v>22</v>
      </c>
      <c r="O2047">
        <v>3.64</v>
      </c>
      <c r="P20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47">
        <f>IF(Tabla1[[#This Row],[SERVICIO]]="COMIDA",3,IF(Tabla1[[#This Row],[SERVICIO]]="CONTROLADO",12,IF(Tabla1[[#This Row],[SERVICIO]]="RÁPIDO",3.75,IF(Tabla1[[#This Row],[SERVICIO]]="NORMAL",2.5,))))</f>
        <v>12</v>
      </c>
      <c r="R2047">
        <f>IF(Tabla1[[#This Row],[SERVICIO]]="COMIDA",3.5,IF(Tabla1[[#This Row],[SERVICIO]]="CONTROLADO",8,IF(Tabla1[[#This Row],[SERVICIO]]="RÁPIDO",4.5,IF(Tabla1[[#This Row],[SERVICIO]]="NORMAL",3,))))</f>
        <v>8</v>
      </c>
      <c r="S2047">
        <f>IF(Tabla1[[#This Row],[SERVICIO]]="COMIDA",0.75,IF(Tabla1[[#This Row],[SERVICIO]]="CONTROLADO",2.65,IF(Tabla1[[#This Row],[SERVICIO]]="RÁPIDO",0.55,IF(Tabla1[[#This Row],[SERVICIO]]="NORMAL",1.2,))))</f>
        <v>2.65</v>
      </c>
      <c r="T2047" s="2">
        <f>IF(Tabla1[[#This Row],[KILOMETROS ADICIONALES]]=0,Tabla1[[#This Row],[KILOMETROS]]*Tabla1[[#This Row],[COSTO NORMAL]],Tabla1[[#This Row],[COSTO NORMAL]]*Tabla1[[#This Row],[KILOMETROS HASTA]])</f>
        <v>29.12</v>
      </c>
      <c r="U2047" s="2">
        <f>Tabla1[[#This Row],[KILOMETROS ADICIONALES]]*Tabla1[[#This Row],[COSTO ADICIONAL]]</f>
        <v>0</v>
      </c>
      <c r="V2047">
        <v>160.43</v>
      </c>
      <c r="W2047" s="2">
        <f>Tabla1[[#This Row],[COSTO NORMAL2]]+Tabla1[[#This Row],[COSTO ADICIONAL2]]</f>
        <v>29.12</v>
      </c>
    </row>
    <row r="2048" spans="1:23" x14ac:dyDescent="0.25">
      <c r="A2048" t="s">
        <v>100</v>
      </c>
      <c r="B2048" t="s">
        <v>3360</v>
      </c>
      <c r="C2048" t="s">
        <v>11139</v>
      </c>
      <c r="D2048" t="s">
        <v>13</v>
      </c>
      <c r="E2048" t="s">
        <v>14847</v>
      </c>
      <c r="F2048" t="s">
        <v>14</v>
      </c>
      <c r="G2048" t="s">
        <v>15</v>
      </c>
      <c r="H2048" t="s">
        <v>100</v>
      </c>
      <c r="I2048" t="s">
        <v>1991</v>
      </c>
      <c r="J2048" t="str">
        <f>MID(Tabla1[[#This Row],[HORA2]],1,2)</f>
        <v>10</v>
      </c>
      <c r="K2048" t="s">
        <v>19</v>
      </c>
      <c r="L2048" t="s">
        <v>90</v>
      </c>
      <c r="M2048" t="s">
        <v>14867</v>
      </c>
      <c r="N2048" t="s">
        <v>22</v>
      </c>
      <c r="O2048">
        <v>1.1299999999999999</v>
      </c>
      <c r="P20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48">
        <f>IF(Tabla1[[#This Row],[SERVICIO]]="COMIDA",3,IF(Tabla1[[#This Row],[SERVICIO]]="CONTROLADO",12,IF(Tabla1[[#This Row],[SERVICIO]]="RÁPIDO",3.75,IF(Tabla1[[#This Row],[SERVICIO]]="NORMAL",2.5,))))</f>
        <v>3</v>
      </c>
      <c r="R2048">
        <f>IF(Tabla1[[#This Row],[SERVICIO]]="COMIDA",3.5,IF(Tabla1[[#This Row],[SERVICIO]]="CONTROLADO",8,IF(Tabla1[[#This Row],[SERVICIO]]="RÁPIDO",4.5,IF(Tabla1[[#This Row],[SERVICIO]]="NORMAL",3,))))</f>
        <v>3.5</v>
      </c>
      <c r="S2048">
        <f>IF(Tabla1[[#This Row],[SERVICIO]]="COMIDA",0.75,IF(Tabla1[[#This Row],[SERVICIO]]="CONTROLADO",2.65,IF(Tabla1[[#This Row],[SERVICIO]]="RÁPIDO",0.55,IF(Tabla1[[#This Row],[SERVICIO]]="NORMAL",1.2,))))</f>
        <v>0.75</v>
      </c>
      <c r="T2048" s="2">
        <f>IF(Tabla1[[#This Row],[KILOMETROS ADICIONALES]]=0,Tabla1[[#This Row],[KILOMETROS]]*Tabla1[[#This Row],[COSTO NORMAL]],Tabla1[[#This Row],[COSTO NORMAL]]*Tabla1[[#This Row],[KILOMETROS HASTA]])</f>
        <v>3.9549999999999996</v>
      </c>
      <c r="U2048" s="2">
        <f>Tabla1[[#This Row],[KILOMETROS ADICIONALES]]*Tabla1[[#This Row],[COSTO ADICIONAL]]</f>
        <v>0</v>
      </c>
      <c r="V2048">
        <v>169.96</v>
      </c>
      <c r="W2048" s="2">
        <f>Tabla1[[#This Row],[COSTO NORMAL2]]+Tabla1[[#This Row],[COSTO ADICIONAL2]]</f>
        <v>3.9549999999999996</v>
      </c>
    </row>
    <row r="2049" spans="1:23" x14ac:dyDescent="0.25">
      <c r="A2049" t="s">
        <v>100</v>
      </c>
      <c r="B2049" t="s">
        <v>3361</v>
      </c>
      <c r="C2049" t="s">
        <v>11140</v>
      </c>
      <c r="E2049" t="s">
        <v>14845</v>
      </c>
      <c r="F2049" t="s">
        <v>76</v>
      </c>
      <c r="G2049" t="s">
        <v>15</v>
      </c>
      <c r="H2049" t="s">
        <v>100</v>
      </c>
      <c r="I2049" t="s">
        <v>3362</v>
      </c>
      <c r="J2049" t="str">
        <f>MID(Tabla1[[#This Row],[HORA2]],1,2)</f>
        <v>10</v>
      </c>
      <c r="K2049" t="s">
        <v>43</v>
      </c>
      <c r="L2049" t="s">
        <v>57</v>
      </c>
      <c r="M2049" t="s">
        <v>14867</v>
      </c>
      <c r="N2049" t="s">
        <v>22</v>
      </c>
      <c r="O2049">
        <v>6.73</v>
      </c>
      <c r="P20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2049">
        <f>IF(Tabla1[[#This Row],[SERVICIO]]="COMIDA",3,IF(Tabla1[[#This Row],[SERVICIO]]="CONTROLADO",12,IF(Tabla1[[#This Row],[SERVICIO]]="RÁPIDO",3.75,IF(Tabla1[[#This Row],[SERVICIO]]="NORMAL",2.5,))))</f>
        <v>3.75</v>
      </c>
      <c r="R2049">
        <f>IF(Tabla1[[#This Row],[SERVICIO]]="COMIDA",3.5,IF(Tabla1[[#This Row],[SERVICIO]]="CONTROLADO",8,IF(Tabla1[[#This Row],[SERVICIO]]="RÁPIDO",4.5,IF(Tabla1[[#This Row],[SERVICIO]]="NORMAL",3,))))</f>
        <v>4.5</v>
      </c>
      <c r="S20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49" s="2">
        <f>IF(Tabla1[[#This Row],[KILOMETROS ADICIONALES]]=0,Tabla1[[#This Row],[KILOMETROS]]*Tabla1[[#This Row],[COSTO NORMAL]],Tabla1[[#This Row],[COSTO NORMAL]]*Tabla1[[#This Row],[KILOMETROS HASTA]])</f>
        <v>16.875</v>
      </c>
      <c r="U2049" s="2">
        <f>Tabla1[[#This Row],[KILOMETROS ADICIONALES]]*Tabla1[[#This Row],[COSTO ADICIONAL]]</f>
        <v>1.6390000000000005</v>
      </c>
      <c r="V2049">
        <v>234.48</v>
      </c>
      <c r="W2049" s="2">
        <f>Tabla1[[#This Row],[COSTO NORMAL2]]+Tabla1[[#This Row],[COSTO ADICIONAL2]]</f>
        <v>18.513999999999999</v>
      </c>
    </row>
    <row r="2050" spans="1:23" x14ac:dyDescent="0.25">
      <c r="A2050" t="s">
        <v>100</v>
      </c>
      <c r="B2050" t="s">
        <v>3363</v>
      </c>
      <c r="C2050" t="s">
        <v>11141</v>
      </c>
      <c r="D2050" t="s">
        <v>13</v>
      </c>
      <c r="E2050" t="s">
        <v>14847</v>
      </c>
      <c r="F2050" t="s">
        <v>14</v>
      </c>
      <c r="G2050" t="s">
        <v>15</v>
      </c>
      <c r="H2050" t="s">
        <v>100</v>
      </c>
      <c r="I2050" t="s">
        <v>1879</v>
      </c>
      <c r="J2050" t="str">
        <f>MID(Tabla1[[#This Row],[HORA2]],1,2)</f>
        <v>10</v>
      </c>
      <c r="K2050" t="s">
        <v>19</v>
      </c>
      <c r="L2050" t="s">
        <v>92</v>
      </c>
      <c r="M2050" t="s">
        <v>14867</v>
      </c>
      <c r="N2050" t="s">
        <v>22</v>
      </c>
      <c r="O2050">
        <v>10.84</v>
      </c>
      <c r="P20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7.84</v>
      </c>
      <c r="Q2050">
        <f>IF(Tabla1[[#This Row],[SERVICIO]]="COMIDA",3,IF(Tabla1[[#This Row],[SERVICIO]]="CONTROLADO",12,IF(Tabla1[[#This Row],[SERVICIO]]="RÁPIDO",3.75,IF(Tabla1[[#This Row],[SERVICIO]]="NORMAL",2.5,))))</f>
        <v>3</v>
      </c>
      <c r="R2050">
        <f>IF(Tabla1[[#This Row],[SERVICIO]]="COMIDA",3.5,IF(Tabla1[[#This Row],[SERVICIO]]="CONTROLADO",8,IF(Tabla1[[#This Row],[SERVICIO]]="RÁPIDO",4.5,IF(Tabla1[[#This Row],[SERVICIO]]="NORMAL",3,))))</f>
        <v>3.5</v>
      </c>
      <c r="S2050">
        <f>IF(Tabla1[[#This Row],[SERVICIO]]="COMIDA",0.75,IF(Tabla1[[#This Row],[SERVICIO]]="CONTROLADO",2.65,IF(Tabla1[[#This Row],[SERVICIO]]="RÁPIDO",0.55,IF(Tabla1[[#This Row],[SERVICIO]]="NORMAL",1.2,))))</f>
        <v>0.75</v>
      </c>
      <c r="T2050" s="2">
        <f>IF(Tabla1[[#This Row],[KILOMETROS ADICIONALES]]=0,Tabla1[[#This Row],[KILOMETROS]]*Tabla1[[#This Row],[COSTO NORMAL]],Tabla1[[#This Row],[COSTO NORMAL]]*Tabla1[[#This Row],[KILOMETROS HASTA]])</f>
        <v>10.5</v>
      </c>
      <c r="U2050" s="2">
        <f>Tabla1[[#This Row],[KILOMETROS ADICIONALES]]*Tabla1[[#This Row],[COSTO ADICIONAL]]</f>
        <v>5.88</v>
      </c>
      <c r="V2050">
        <v>145.58000000000001</v>
      </c>
      <c r="W2050" s="2">
        <f>Tabla1[[#This Row],[COSTO NORMAL2]]+Tabla1[[#This Row],[COSTO ADICIONAL2]]</f>
        <v>16.38</v>
      </c>
    </row>
    <row r="2051" spans="1:23" x14ac:dyDescent="0.25">
      <c r="A2051" t="s">
        <v>100</v>
      </c>
      <c r="B2051" t="s">
        <v>3364</v>
      </c>
      <c r="C2051" t="s">
        <v>11142</v>
      </c>
      <c r="D2051" t="s">
        <v>13</v>
      </c>
      <c r="E2051" t="s">
        <v>14845</v>
      </c>
      <c r="F2051" t="s">
        <v>76</v>
      </c>
      <c r="G2051" t="s">
        <v>15</v>
      </c>
      <c r="H2051" t="s">
        <v>100</v>
      </c>
      <c r="I2051" t="s">
        <v>3365</v>
      </c>
      <c r="J2051" t="str">
        <f>MID(Tabla1[[#This Row],[HORA2]],1,2)</f>
        <v>11</v>
      </c>
      <c r="K2051" t="s">
        <v>96</v>
      </c>
      <c r="L2051" t="s">
        <v>96</v>
      </c>
      <c r="M2051" t="s">
        <v>14867</v>
      </c>
      <c r="N2051" t="s">
        <v>22</v>
      </c>
      <c r="O2051">
        <v>9.1</v>
      </c>
      <c r="P20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</v>
      </c>
      <c r="Q2051">
        <f>IF(Tabla1[[#This Row],[SERVICIO]]="COMIDA",3,IF(Tabla1[[#This Row],[SERVICIO]]="CONTROLADO",12,IF(Tabla1[[#This Row],[SERVICIO]]="RÁPIDO",3.75,IF(Tabla1[[#This Row],[SERVICIO]]="NORMAL",2.5,))))</f>
        <v>3.75</v>
      </c>
      <c r="R2051">
        <f>IF(Tabla1[[#This Row],[SERVICIO]]="COMIDA",3.5,IF(Tabla1[[#This Row],[SERVICIO]]="CONTROLADO",8,IF(Tabla1[[#This Row],[SERVICIO]]="RÁPIDO",4.5,IF(Tabla1[[#This Row],[SERVICIO]]="NORMAL",3,))))</f>
        <v>4.5</v>
      </c>
      <c r="S20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51" s="2">
        <f>IF(Tabla1[[#This Row],[KILOMETROS ADICIONALES]]=0,Tabla1[[#This Row],[KILOMETROS]]*Tabla1[[#This Row],[COSTO NORMAL]],Tabla1[[#This Row],[COSTO NORMAL]]*Tabla1[[#This Row],[KILOMETROS HASTA]])</f>
        <v>16.875</v>
      </c>
      <c r="U2051" s="2">
        <f>Tabla1[[#This Row],[KILOMETROS ADICIONALES]]*Tabla1[[#This Row],[COSTO ADICIONAL]]</f>
        <v>2.9424999999999999</v>
      </c>
      <c r="V2051">
        <v>130.68</v>
      </c>
      <c r="W2051" s="2">
        <f>Tabla1[[#This Row],[COSTO NORMAL2]]+Tabla1[[#This Row],[COSTO ADICIONAL2]]</f>
        <v>19.817499999999999</v>
      </c>
    </row>
    <row r="2052" spans="1:23" x14ac:dyDescent="0.25">
      <c r="A2052" t="s">
        <v>100</v>
      </c>
      <c r="B2052" t="s">
        <v>264</v>
      </c>
      <c r="C2052" t="s">
        <v>11143</v>
      </c>
      <c r="D2052" t="s">
        <v>13</v>
      </c>
      <c r="E2052" t="s">
        <v>14847</v>
      </c>
      <c r="F2052" t="s">
        <v>295</v>
      </c>
      <c r="G2052" t="s">
        <v>15</v>
      </c>
      <c r="H2052" t="s">
        <v>100</v>
      </c>
      <c r="I2052" t="s">
        <v>3366</v>
      </c>
      <c r="J2052" t="str">
        <f>MID(Tabla1[[#This Row],[HORA2]],1,2)</f>
        <v>11</v>
      </c>
      <c r="K2052" t="s">
        <v>43</v>
      </c>
      <c r="L2052" t="s">
        <v>153</v>
      </c>
      <c r="M2052" t="s">
        <v>14867</v>
      </c>
      <c r="N2052" t="s">
        <v>22</v>
      </c>
      <c r="O2052">
        <v>3.91</v>
      </c>
      <c r="P20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0.91000000000000014</v>
      </c>
      <c r="Q2052">
        <f>IF(Tabla1[[#This Row],[SERVICIO]]="COMIDA",3,IF(Tabla1[[#This Row],[SERVICIO]]="CONTROLADO",12,IF(Tabla1[[#This Row],[SERVICIO]]="RÁPIDO",3.75,IF(Tabla1[[#This Row],[SERVICIO]]="NORMAL",2.5,))))</f>
        <v>3</v>
      </c>
      <c r="R2052">
        <f>IF(Tabla1[[#This Row],[SERVICIO]]="COMIDA",3.5,IF(Tabla1[[#This Row],[SERVICIO]]="CONTROLADO",8,IF(Tabla1[[#This Row],[SERVICIO]]="RÁPIDO",4.5,IF(Tabla1[[#This Row],[SERVICIO]]="NORMAL",3,))))</f>
        <v>3.5</v>
      </c>
      <c r="S2052">
        <f>IF(Tabla1[[#This Row],[SERVICIO]]="COMIDA",0.75,IF(Tabla1[[#This Row],[SERVICIO]]="CONTROLADO",2.65,IF(Tabla1[[#This Row],[SERVICIO]]="RÁPIDO",0.55,IF(Tabla1[[#This Row],[SERVICIO]]="NORMAL",1.2,))))</f>
        <v>0.75</v>
      </c>
      <c r="T2052" s="2">
        <f>IF(Tabla1[[#This Row],[KILOMETROS ADICIONALES]]=0,Tabla1[[#This Row],[KILOMETROS]]*Tabla1[[#This Row],[COSTO NORMAL]],Tabla1[[#This Row],[COSTO NORMAL]]*Tabla1[[#This Row],[KILOMETROS HASTA]])</f>
        <v>10.5</v>
      </c>
      <c r="U2052" s="2">
        <f>Tabla1[[#This Row],[KILOMETROS ADICIONALES]]*Tabla1[[#This Row],[COSTO ADICIONAL]]</f>
        <v>0.68250000000000011</v>
      </c>
      <c r="V2052">
        <v>101.68</v>
      </c>
      <c r="W2052" s="2">
        <f>Tabla1[[#This Row],[COSTO NORMAL2]]+Tabla1[[#This Row],[COSTO ADICIONAL2]]</f>
        <v>11.182500000000001</v>
      </c>
    </row>
    <row r="2053" spans="1:23" x14ac:dyDescent="0.25">
      <c r="A2053" t="s">
        <v>100</v>
      </c>
      <c r="B2053" t="s">
        <v>3367</v>
      </c>
      <c r="C2053" t="s">
        <v>11144</v>
      </c>
      <c r="D2053" t="s">
        <v>13</v>
      </c>
      <c r="E2053" t="s">
        <v>14845</v>
      </c>
      <c r="F2053" t="s">
        <v>76</v>
      </c>
      <c r="G2053" t="s">
        <v>24</v>
      </c>
      <c r="H2053" t="s">
        <v>100</v>
      </c>
      <c r="I2053" t="s">
        <v>3368</v>
      </c>
      <c r="J2053" t="str">
        <f>MID(Tabla1[[#This Row],[HORA2]],1,2)</f>
        <v>11</v>
      </c>
      <c r="K2053" t="s">
        <v>31</v>
      </c>
      <c r="L2053" t="s">
        <v>131</v>
      </c>
      <c r="M2053" t="s">
        <v>14867</v>
      </c>
      <c r="N2053" t="s">
        <v>22</v>
      </c>
      <c r="O2053">
        <v>9.24</v>
      </c>
      <c r="P20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5.49</v>
      </c>
      <c r="Q2053">
        <f>IF(Tabla1[[#This Row],[SERVICIO]]="COMIDA",3,IF(Tabla1[[#This Row],[SERVICIO]]="CONTROLADO",12,IF(Tabla1[[#This Row],[SERVICIO]]="RÁPIDO",3.75,IF(Tabla1[[#This Row],[SERVICIO]]="NORMAL",2.5,))))</f>
        <v>3.75</v>
      </c>
      <c r="R2053">
        <f>IF(Tabla1[[#This Row],[SERVICIO]]="COMIDA",3.5,IF(Tabla1[[#This Row],[SERVICIO]]="CONTROLADO",8,IF(Tabla1[[#This Row],[SERVICIO]]="RÁPIDO",4.5,IF(Tabla1[[#This Row],[SERVICIO]]="NORMAL",3,))))</f>
        <v>4.5</v>
      </c>
      <c r="S20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53" s="2">
        <f>IF(Tabla1[[#This Row],[KILOMETROS ADICIONALES]]=0,Tabla1[[#This Row],[KILOMETROS]]*Tabla1[[#This Row],[COSTO NORMAL]],Tabla1[[#This Row],[COSTO NORMAL]]*Tabla1[[#This Row],[KILOMETROS HASTA]])</f>
        <v>16.875</v>
      </c>
      <c r="U2053" s="2">
        <f>Tabla1[[#This Row],[KILOMETROS ADICIONALES]]*Tabla1[[#This Row],[COSTO ADICIONAL]]</f>
        <v>3.0195000000000003</v>
      </c>
      <c r="V2053">
        <v>98.34</v>
      </c>
      <c r="W2053" s="2">
        <f>Tabla1[[#This Row],[COSTO NORMAL2]]+Tabla1[[#This Row],[COSTO ADICIONAL2]]</f>
        <v>19.894500000000001</v>
      </c>
    </row>
    <row r="2054" spans="1:23" x14ac:dyDescent="0.25">
      <c r="A2054" t="s">
        <v>100</v>
      </c>
      <c r="B2054" t="s">
        <v>3369</v>
      </c>
      <c r="C2054" t="s">
        <v>11145</v>
      </c>
      <c r="D2054" t="s">
        <v>13</v>
      </c>
      <c r="E2054" t="s">
        <v>14845</v>
      </c>
      <c r="F2054" t="s">
        <v>14</v>
      </c>
      <c r="G2054" t="s">
        <v>15</v>
      </c>
      <c r="H2054" t="s">
        <v>100</v>
      </c>
      <c r="I2054" t="s">
        <v>3370</v>
      </c>
      <c r="J2054" t="str">
        <f>MID(Tabla1[[#This Row],[HORA2]],1,2)</f>
        <v>10</v>
      </c>
      <c r="K2054" t="s">
        <v>26</v>
      </c>
      <c r="L2054" t="s">
        <v>27</v>
      </c>
      <c r="M2054" t="s">
        <v>14867</v>
      </c>
      <c r="N2054" t="s">
        <v>22</v>
      </c>
      <c r="O2054">
        <v>18.440000000000001</v>
      </c>
      <c r="P20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14.690000000000001</v>
      </c>
      <c r="Q2054">
        <f>IF(Tabla1[[#This Row],[SERVICIO]]="COMIDA",3,IF(Tabla1[[#This Row],[SERVICIO]]="CONTROLADO",12,IF(Tabla1[[#This Row],[SERVICIO]]="RÁPIDO",3.75,IF(Tabla1[[#This Row],[SERVICIO]]="NORMAL",2.5,))))</f>
        <v>3.75</v>
      </c>
      <c r="R2054">
        <f>IF(Tabla1[[#This Row],[SERVICIO]]="COMIDA",3.5,IF(Tabla1[[#This Row],[SERVICIO]]="CONTROLADO",8,IF(Tabla1[[#This Row],[SERVICIO]]="RÁPIDO",4.5,IF(Tabla1[[#This Row],[SERVICIO]]="NORMAL",3,))))</f>
        <v>4.5</v>
      </c>
      <c r="S20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54" s="2">
        <f>IF(Tabla1[[#This Row],[KILOMETROS ADICIONALES]]=0,Tabla1[[#This Row],[KILOMETROS]]*Tabla1[[#This Row],[COSTO NORMAL]],Tabla1[[#This Row],[COSTO NORMAL]]*Tabla1[[#This Row],[KILOMETROS HASTA]])</f>
        <v>16.875</v>
      </c>
      <c r="U2054" s="2">
        <f>Tabla1[[#This Row],[KILOMETROS ADICIONALES]]*Tabla1[[#This Row],[COSTO ADICIONAL]]</f>
        <v>8.0795000000000012</v>
      </c>
      <c r="V2054">
        <v>47.97</v>
      </c>
      <c r="W2054" s="2">
        <f>Tabla1[[#This Row],[COSTO NORMAL2]]+Tabla1[[#This Row],[COSTO ADICIONAL2]]</f>
        <v>24.954500000000003</v>
      </c>
    </row>
    <row r="2055" spans="1:23" x14ac:dyDescent="0.25">
      <c r="A2055" t="s">
        <v>100</v>
      </c>
      <c r="B2055" t="s">
        <v>3371</v>
      </c>
      <c r="C2055" t="s">
        <v>11146</v>
      </c>
      <c r="D2055" t="s">
        <v>13</v>
      </c>
      <c r="E2055" t="s">
        <v>14845</v>
      </c>
      <c r="F2055" t="s">
        <v>14</v>
      </c>
      <c r="G2055" t="s">
        <v>15</v>
      </c>
      <c r="H2055" t="s">
        <v>100</v>
      </c>
      <c r="I2055" t="s">
        <v>3372</v>
      </c>
      <c r="J2055" t="str">
        <f>MID(Tabla1[[#This Row],[HORA2]],1,2)</f>
        <v>11</v>
      </c>
      <c r="K2055" t="s">
        <v>61</v>
      </c>
      <c r="L2055" t="s">
        <v>78</v>
      </c>
      <c r="M2055" t="s">
        <v>14867</v>
      </c>
      <c r="N2055" t="s">
        <v>22</v>
      </c>
      <c r="O2055">
        <v>12.41</v>
      </c>
      <c r="P20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2055">
        <f>IF(Tabla1[[#This Row],[SERVICIO]]="COMIDA",3,IF(Tabla1[[#This Row],[SERVICIO]]="CONTROLADO",12,IF(Tabla1[[#This Row],[SERVICIO]]="RÁPIDO",3.75,IF(Tabla1[[#This Row],[SERVICIO]]="NORMAL",2.5,))))</f>
        <v>3.75</v>
      </c>
      <c r="R2055">
        <f>IF(Tabla1[[#This Row],[SERVICIO]]="COMIDA",3.5,IF(Tabla1[[#This Row],[SERVICIO]]="CONTROLADO",8,IF(Tabla1[[#This Row],[SERVICIO]]="RÁPIDO",4.5,IF(Tabla1[[#This Row],[SERVICIO]]="NORMAL",3,))))</f>
        <v>4.5</v>
      </c>
      <c r="S20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55" s="2">
        <f>IF(Tabla1[[#This Row],[KILOMETROS ADICIONALES]]=0,Tabla1[[#This Row],[KILOMETROS]]*Tabla1[[#This Row],[COSTO NORMAL]],Tabla1[[#This Row],[COSTO NORMAL]]*Tabla1[[#This Row],[KILOMETROS HASTA]])</f>
        <v>16.875</v>
      </c>
      <c r="U2055" s="2">
        <f>Tabla1[[#This Row],[KILOMETROS ADICIONALES]]*Tabla1[[#This Row],[COSTO ADICIONAL]]</f>
        <v>4.7630000000000008</v>
      </c>
      <c r="V2055">
        <v>162.46</v>
      </c>
      <c r="W2055" s="2">
        <f>Tabla1[[#This Row],[COSTO NORMAL2]]+Tabla1[[#This Row],[COSTO ADICIONAL2]]</f>
        <v>21.638000000000002</v>
      </c>
    </row>
    <row r="2056" spans="1:23" x14ac:dyDescent="0.25">
      <c r="A2056" t="s">
        <v>100</v>
      </c>
      <c r="B2056" t="s">
        <v>3373</v>
      </c>
      <c r="C2056" t="s">
        <v>11147</v>
      </c>
      <c r="D2056" t="s">
        <v>13</v>
      </c>
      <c r="E2056" t="s">
        <v>14846</v>
      </c>
      <c r="F2056" t="s">
        <v>14</v>
      </c>
      <c r="G2056" t="s">
        <v>15</v>
      </c>
      <c r="H2056" t="s">
        <v>100</v>
      </c>
      <c r="I2056" t="s">
        <v>3374</v>
      </c>
      <c r="J2056" t="str">
        <f>MID(Tabla1[[#This Row],[HORA2]],1,2)</f>
        <v>16</v>
      </c>
      <c r="K2056" t="s">
        <v>43</v>
      </c>
      <c r="L2056" t="s">
        <v>57</v>
      </c>
      <c r="M2056" t="s">
        <v>14867</v>
      </c>
      <c r="N2056" t="s">
        <v>22</v>
      </c>
      <c r="O2056">
        <v>10.73</v>
      </c>
      <c r="P20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56">
        <f>IF(Tabla1[[#This Row],[SERVICIO]]="COMIDA",3,IF(Tabla1[[#This Row],[SERVICIO]]="CONTROLADO",12,IF(Tabla1[[#This Row],[SERVICIO]]="RÁPIDO",3.75,IF(Tabla1[[#This Row],[SERVICIO]]="NORMAL",2.5,))))</f>
        <v>12</v>
      </c>
      <c r="R2056">
        <f>IF(Tabla1[[#This Row],[SERVICIO]]="COMIDA",3.5,IF(Tabla1[[#This Row],[SERVICIO]]="CONTROLADO",8,IF(Tabla1[[#This Row],[SERVICIO]]="RÁPIDO",4.5,IF(Tabla1[[#This Row],[SERVICIO]]="NORMAL",3,))))</f>
        <v>8</v>
      </c>
      <c r="S2056">
        <f>IF(Tabla1[[#This Row],[SERVICIO]]="COMIDA",0.75,IF(Tabla1[[#This Row],[SERVICIO]]="CONTROLADO",2.65,IF(Tabla1[[#This Row],[SERVICIO]]="RÁPIDO",0.55,IF(Tabla1[[#This Row],[SERVICIO]]="NORMAL",1.2,))))</f>
        <v>2.65</v>
      </c>
      <c r="T2056" s="2">
        <f>IF(Tabla1[[#This Row],[KILOMETROS ADICIONALES]]=0,Tabla1[[#This Row],[KILOMETROS]]*Tabla1[[#This Row],[COSTO NORMAL]],Tabla1[[#This Row],[COSTO NORMAL]]*Tabla1[[#This Row],[KILOMETROS HASTA]])</f>
        <v>85.84</v>
      </c>
      <c r="U2056" s="2">
        <f>Tabla1[[#This Row],[KILOMETROS ADICIONALES]]*Tabla1[[#This Row],[COSTO ADICIONAL]]</f>
        <v>0</v>
      </c>
      <c r="V2056">
        <v>62.72</v>
      </c>
      <c r="W2056" s="2">
        <f>Tabla1[[#This Row],[COSTO NORMAL2]]+Tabla1[[#This Row],[COSTO ADICIONAL2]]</f>
        <v>85.84</v>
      </c>
    </row>
    <row r="2057" spans="1:23" x14ac:dyDescent="0.25">
      <c r="A2057" t="s">
        <v>100</v>
      </c>
      <c r="B2057" t="s">
        <v>3375</v>
      </c>
      <c r="C2057" t="s">
        <v>11148</v>
      </c>
      <c r="D2057" t="s">
        <v>13</v>
      </c>
      <c r="E2057" t="s">
        <v>14847</v>
      </c>
      <c r="F2057" t="s">
        <v>14</v>
      </c>
      <c r="G2057" t="s">
        <v>24</v>
      </c>
      <c r="H2057" t="s">
        <v>100</v>
      </c>
      <c r="I2057" t="s">
        <v>3376</v>
      </c>
      <c r="J2057" t="str">
        <f>MID(Tabla1[[#This Row],[HORA2]],1,2)</f>
        <v>19</v>
      </c>
      <c r="K2057" t="s">
        <v>43</v>
      </c>
      <c r="L2057" t="s">
        <v>57</v>
      </c>
      <c r="M2057" t="s">
        <v>14867</v>
      </c>
      <c r="N2057" t="s">
        <v>22</v>
      </c>
      <c r="O2057">
        <v>18.66</v>
      </c>
      <c r="P20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15.66</v>
      </c>
      <c r="Q2057">
        <f>IF(Tabla1[[#This Row],[SERVICIO]]="COMIDA",3,IF(Tabla1[[#This Row],[SERVICIO]]="CONTROLADO",12,IF(Tabla1[[#This Row],[SERVICIO]]="RÁPIDO",3.75,IF(Tabla1[[#This Row],[SERVICIO]]="NORMAL",2.5,))))</f>
        <v>3</v>
      </c>
      <c r="R2057">
        <f>IF(Tabla1[[#This Row],[SERVICIO]]="COMIDA",3.5,IF(Tabla1[[#This Row],[SERVICIO]]="CONTROLADO",8,IF(Tabla1[[#This Row],[SERVICIO]]="RÁPIDO",4.5,IF(Tabla1[[#This Row],[SERVICIO]]="NORMAL",3,))))</f>
        <v>3.5</v>
      </c>
      <c r="S2057">
        <f>IF(Tabla1[[#This Row],[SERVICIO]]="COMIDA",0.75,IF(Tabla1[[#This Row],[SERVICIO]]="CONTROLADO",2.65,IF(Tabla1[[#This Row],[SERVICIO]]="RÁPIDO",0.55,IF(Tabla1[[#This Row],[SERVICIO]]="NORMAL",1.2,))))</f>
        <v>0.75</v>
      </c>
      <c r="T2057" s="2">
        <f>IF(Tabla1[[#This Row],[KILOMETROS ADICIONALES]]=0,Tabla1[[#This Row],[KILOMETROS]]*Tabla1[[#This Row],[COSTO NORMAL]],Tabla1[[#This Row],[COSTO NORMAL]]*Tabla1[[#This Row],[KILOMETROS HASTA]])</f>
        <v>10.5</v>
      </c>
      <c r="U2057" s="2">
        <f>Tabla1[[#This Row],[KILOMETROS ADICIONALES]]*Tabla1[[#This Row],[COSTO ADICIONAL]]</f>
        <v>11.745000000000001</v>
      </c>
      <c r="V2057">
        <v>161.5</v>
      </c>
      <c r="W2057" s="2">
        <f>Tabla1[[#This Row],[COSTO NORMAL2]]+Tabla1[[#This Row],[COSTO ADICIONAL2]]</f>
        <v>22.245000000000001</v>
      </c>
    </row>
    <row r="2058" spans="1:23" x14ac:dyDescent="0.25">
      <c r="A2058" t="s">
        <v>100</v>
      </c>
      <c r="B2058" t="s">
        <v>3377</v>
      </c>
      <c r="C2058" t="s">
        <v>11149</v>
      </c>
      <c r="D2058" t="s">
        <v>13</v>
      </c>
      <c r="E2058" t="s">
        <v>14847</v>
      </c>
      <c r="F2058" t="s">
        <v>14</v>
      </c>
      <c r="G2058" t="s">
        <v>24</v>
      </c>
      <c r="H2058" t="s">
        <v>100</v>
      </c>
      <c r="I2058" t="s">
        <v>3376</v>
      </c>
      <c r="J2058" t="str">
        <f>MID(Tabla1[[#This Row],[HORA2]],1,2)</f>
        <v>19</v>
      </c>
      <c r="K2058" t="s">
        <v>43</v>
      </c>
      <c r="L2058" t="s">
        <v>57</v>
      </c>
      <c r="M2058" t="s">
        <v>14867</v>
      </c>
      <c r="N2058" t="s">
        <v>22</v>
      </c>
      <c r="O2058">
        <v>18.850000000000001</v>
      </c>
      <c r="P20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15.850000000000001</v>
      </c>
      <c r="Q2058">
        <f>IF(Tabla1[[#This Row],[SERVICIO]]="COMIDA",3,IF(Tabla1[[#This Row],[SERVICIO]]="CONTROLADO",12,IF(Tabla1[[#This Row],[SERVICIO]]="RÁPIDO",3.75,IF(Tabla1[[#This Row],[SERVICIO]]="NORMAL",2.5,))))</f>
        <v>3</v>
      </c>
      <c r="R2058">
        <f>IF(Tabla1[[#This Row],[SERVICIO]]="COMIDA",3.5,IF(Tabla1[[#This Row],[SERVICIO]]="CONTROLADO",8,IF(Tabla1[[#This Row],[SERVICIO]]="RÁPIDO",4.5,IF(Tabla1[[#This Row],[SERVICIO]]="NORMAL",3,))))</f>
        <v>3.5</v>
      </c>
      <c r="S2058">
        <f>IF(Tabla1[[#This Row],[SERVICIO]]="COMIDA",0.75,IF(Tabla1[[#This Row],[SERVICIO]]="CONTROLADO",2.65,IF(Tabla1[[#This Row],[SERVICIO]]="RÁPIDO",0.55,IF(Tabla1[[#This Row],[SERVICIO]]="NORMAL",1.2,))))</f>
        <v>0.75</v>
      </c>
      <c r="T2058" s="2">
        <f>IF(Tabla1[[#This Row],[KILOMETROS ADICIONALES]]=0,Tabla1[[#This Row],[KILOMETROS]]*Tabla1[[#This Row],[COSTO NORMAL]],Tabla1[[#This Row],[COSTO NORMAL]]*Tabla1[[#This Row],[KILOMETROS HASTA]])</f>
        <v>10.5</v>
      </c>
      <c r="U2058" s="2">
        <f>Tabla1[[#This Row],[KILOMETROS ADICIONALES]]*Tabla1[[#This Row],[COSTO ADICIONAL]]</f>
        <v>11.887500000000001</v>
      </c>
      <c r="V2058">
        <v>192.2</v>
      </c>
      <c r="W2058" s="2">
        <f>Tabla1[[#This Row],[COSTO NORMAL2]]+Tabla1[[#This Row],[COSTO ADICIONAL2]]</f>
        <v>22.387500000000003</v>
      </c>
    </row>
    <row r="2059" spans="1:23" x14ac:dyDescent="0.25">
      <c r="A2059" t="s">
        <v>100</v>
      </c>
      <c r="B2059" t="s">
        <v>3378</v>
      </c>
      <c r="C2059" t="s">
        <v>11150</v>
      </c>
      <c r="D2059" t="s">
        <v>13</v>
      </c>
      <c r="E2059" t="s">
        <v>14847</v>
      </c>
      <c r="F2059" t="s">
        <v>14</v>
      </c>
      <c r="G2059" t="s">
        <v>15</v>
      </c>
      <c r="H2059" t="s">
        <v>100</v>
      </c>
      <c r="I2059" t="s">
        <v>3379</v>
      </c>
      <c r="J2059" t="str">
        <f>MID(Tabla1[[#This Row],[HORA2]],1,2)</f>
        <v>11</v>
      </c>
      <c r="K2059" t="s">
        <v>43</v>
      </c>
      <c r="L2059" t="s">
        <v>44</v>
      </c>
      <c r="M2059" t="s">
        <v>14867</v>
      </c>
      <c r="N2059" t="s">
        <v>22</v>
      </c>
      <c r="O2059">
        <v>12.37</v>
      </c>
      <c r="P20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9.3699999999999992</v>
      </c>
      <c r="Q2059">
        <f>IF(Tabla1[[#This Row],[SERVICIO]]="COMIDA",3,IF(Tabla1[[#This Row],[SERVICIO]]="CONTROLADO",12,IF(Tabla1[[#This Row],[SERVICIO]]="RÁPIDO",3.75,IF(Tabla1[[#This Row],[SERVICIO]]="NORMAL",2.5,))))</f>
        <v>3</v>
      </c>
      <c r="R2059">
        <f>IF(Tabla1[[#This Row],[SERVICIO]]="COMIDA",3.5,IF(Tabla1[[#This Row],[SERVICIO]]="CONTROLADO",8,IF(Tabla1[[#This Row],[SERVICIO]]="RÁPIDO",4.5,IF(Tabla1[[#This Row],[SERVICIO]]="NORMAL",3,))))</f>
        <v>3.5</v>
      </c>
      <c r="S2059">
        <f>IF(Tabla1[[#This Row],[SERVICIO]]="COMIDA",0.75,IF(Tabla1[[#This Row],[SERVICIO]]="CONTROLADO",2.65,IF(Tabla1[[#This Row],[SERVICIO]]="RÁPIDO",0.55,IF(Tabla1[[#This Row],[SERVICIO]]="NORMAL",1.2,))))</f>
        <v>0.75</v>
      </c>
      <c r="T2059" s="2">
        <f>IF(Tabla1[[#This Row],[KILOMETROS ADICIONALES]]=0,Tabla1[[#This Row],[KILOMETROS]]*Tabla1[[#This Row],[COSTO NORMAL]],Tabla1[[#This Row],[COSTO NORMAL]]*Tabla1[[#This Row],[KILOMETROS HASTA]])</f>
        <v>10.5</v>
      </c>
      <c r="U2059" s="2">
        <f>Tabla1[[#This Row],[KILOMETROS ADICIONALES]]*Tabla1[[#This Row],[COSTO ADICIONAL]]</f>
        <v>7.0274999999999999</v>
      </c>
      <c r="V2059">
        <v>171.73</v>
      </c>
      <c r="W2059" s="2">
        <f>Tabla1[[#This Row],[COSTO NORMAL2]]+Tabla1[[#This Row],[COSTO ADICIONAL2]]</f>
        <v>17.5275</v>
      </c>
    </row>
    <row r="2060" spans="1:23" x14ac:dyDescent="0.25">
      <c r="A2060" t="s">
        <v>100</v>
      </c>
      <c r="B2060" t="s">
        <v>3380</v>
      </c>
      <c r="C2060" t="s">
        <v>11151</v>
      </c>
      <c r="D2060" t="s">
        <v>13</v>
      </c>
      <c r="E2060" t="s">
        <v>14845</v>
      </c>
      <c r="F2060" t="s">
        <v>295</v>
      </c>
      <c r="G2060" t="s">
        <v>15</v>
      </c>
      <c r="H2060" t="s">
        <v>100</v>
      </c>
      <c r="I2060" t="s">
        <v>3381</v>
      </c>
      <c r="J2060" t="str">
        <f>MID(Tabla1[[#This Row],[HORA2]],1,2)</f>
        <v>10</v>
      </c>
      <c r="K2060" t="s">
        <v>57</v>
      </c>
      <c r="L2060" t="s">
        <v>102</v>
      </c>
      <c r="M2060" t="s">
        <v>14867</v>
      </c>
      <c r="N2060" t="s">
        <v>22</v>
      </c>
      <c r="O2060">
        <v>9.69</v>
      </c>
      <c r="P20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5.9399999999999995</v>
      </c>
      <c r="Q2060">
        <f>IF(Tabla1[[#This Row],[SERVICIO]]="COMIDA",3,IF(Tabla1[[#This Row],[SERVICIO]]="CONTROLADO",12,IF(Tabla1[[#This Row],[SERVICIO]]="RÁPIDO",3.75,IF(Tabla1[[#This Row],[SERVICIO]]="NORMAL",2.5,))))</f>
        <v>3.75</v>
      </c>
      <c r="R2060">
        <f>IF(Tabla1[[#This Row],[SERVICIO]]="COMIDA",3.5,IF(Tabla1[[#This Row],[SERVICIO]]="CONTROLADO",8,IF(Tabla1[[#This Row],[SERVICIO]]="RÁPIDO",4.5,IF(Tabla1[[#This Row],[SERVICIO]]="NORMAL",3,))))</f>
        <v>4.5</v>
      </c>
      <c r="S20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0" s="2">
        <f>IF(Tabla1[[#This Row],[KILOMETROS ADICIONALES]]=0,Tabla1[[#This Row],[KILOMETROS]]*Tabla1[[#This Row],[COSTO NORMAL]],Tabla1[[#This Row],[COSTO NORMAL]]*Tabla1[[#This Row],[KILOMETROS HASTA]])</f>
        <v>16.875</v>
      </c>
      <c r="U2060" s="2">
        <f>Tabla1[[#This Row],[KILOMETROS ADICIONALES]]*Tabla1[[#This Row],[COSTO ADICIONAL]]</f>
        <v>3.2669999999999999</v>
      </c>
      <c r="V2060">
        <v>237.93</v>
      </c>
      <c r="W2060" s="2">
        <f>Tabla1[[#This Row],[COSTO NORMAL2]]+Tabla1[[#This Row],[COSTO ADICIONAL2]]</f>
        <v>20.141999999999999</v>
      </c>
    </row>
    <row r="2061" spans="1:23" x14ac:dyDescent="0.25">
      <c r="A2061" t="s">
        <v>100</v>
      </c>
      <c r="B2061" t="s">
        <v>3382</v>
      </c>
      <c r="C2061" t="s">
        <v>11152</v>
      </c>
      <c r="D2061" t="s">
        <v>13</v>
      </c>
      <c r="E2061" t="s">
        <v>14845</v>
      </c>
      <c r="F2061" t="s">
        <v>14</v>
      </c>
      <c r="G2061" t="s">
        <v>15</v>
      </c>
      <c r="H2061" t="s">
        <v>100</v>
      </c>
      <c r="I2061" t="s">
        <v>3383</v>
      </c>
      <c r="J2061" t="str">
        <f>MID(Tabla1[[#This Row],[HORA2]],1,2)</f>
        <v>11</v>
      </c>
      <c r="K2061" t="s">
        <v>27</v>
      </c>
      <c r="L2061" t="s">
        <v>27</v>
      </c>
      <c r="M2061" t="s">
        <v>14867</v>
      </c>
      <c r="N2061" t="s">
        <v>22</v>
      </c>
      <c r="O2061">
        <v>13.39</v>
      </c>
      <c r="P20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9.64</v>
      </c>
      <c r="Q2061">
        <f>IF(Tabla1[[#This Row],[SERVICIO]]="COMIDA",3,IF(Tabla1[[#This Row],[SERVICIO]]="CONTROLADO",12,IF(Tabla1[[#This Row],[SERVICIO]]="RÁPIDO",3.75,IF(Tabla1[[#This Row],[SERVICIO]]="NORMAL",2.5,))))</f>
        <v>3.75</v>
      </c>
      <c r="R2061">
        <f>IF(Tabla1[[#This Row],[SERVICIO]]="COMIDA",3.5,IF(Tabla1[[#This Row],[SERVICIO]]="CONTROLADO",8,IF(Tabla1[[#This Row],[SERVICIO]]="RÁPIDO",4.5,IF(Tabla1[[#This Row],[SERVICIO]]="NORMAL",3,))))</f>
        <v>4.5</v>
      </c>
      <c r="S20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1" s="2">
        <f>IF(Tabla1[[#This Row],[KILOMETROS ADICIONALES]]=0,Tabla1[[#This Row],[KILOMETROS]]*Tabla1[[#This Row],[COSTO NORMAL]],Tabla1[[#This Row],[COSTO NORMAL]]*Tabla1[[#This Row],[KILOMETROS HASTA]])</f>
        <v>16.875</v>
      </c>
      <c r="U2061" s="2">
        <f>Tabla1[[#This Row],[KILOMETROS ADICIONALES]]*Tabla1[[#This Row],[COSTO ADICIONAL]]</f>
        <v>5.3020000000000005</v>
      </c>
      <c r="V2061">
        <v>237.44</v>
      </c>
      <c r="W2061" s="2">
        <f>Tabla1[[#This Row],[COSTO NORMAL2]]+Tabla1[[#This Row],[COSTO ADICIONAL2]]</f>
        <v>22.177</v>
      </c>
    </row>
    <row r="2062" spans="1:23" x14ac:dyDescent="0.25">
      <c r="A2062" t="s">
        <v>100</v>
      </c>
      <c r="B2062" t="s">
        <v>3384</v>
      </c>
      <c r="C2062" t="s">
        <v>11153</v>
      </c>
      <c r="D2062" t="s">
        <v>13</v>
      </c>
      <c r="E2062" t="s">
        <v>14845</v>
      </c>
      <c r="F2062" t="s">
        <v>14</v>
      </c>
      <c r="G2062" t="s">
        <v>15</v>
      </c>
      <c r="H2062" t="s">
        <v>100</v>
      </c>
      <c r="I2062" t="s">
        <v>3385</v>
      </c>
      <c r="J2062" t="str">
        <f>MID(Tabla1[[#This Row],[HORA2]],1,2)</f>
        <v>11</v>
      </c>
      <c r="K2062" t="s">
        <v>26</v>
      </c>
      <c r="L2062" t="s">
        <v>19</v>
      </c>
      <c r="M2062" t="s">
        <v>14867</v>
      </c>
      <c r="N2062" t="s">
        <v>22</v>
      </c>
      <c r="O2062">
        <v>8.51</v>
      </c>
      <c r="P20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4.76</v>
      </c>
      <c r="Q2062">
        <f>IF(Tabla1[[#This Row],[SERVICIO]]="COMIDA",3,IF(Tabla1[[#This Row],[SERVICIO]]="CONTROLADO",12,IF(Tabla1[[#This Row],[SERVICIO]]="RÁPIDO",3.75,IF(Tabla1[[#This Row],[SERVICIO]]="NORMAL",2.5,))))</f>
        <v>3.75</v>
      </c>
      <c r="R2062">
        <f>IF(Tabla1[[#This Row],[SERVICIO]]="COMIDA",3.5,IF(Tabla1[[#This Row],[SERVICIO]]="CONTROLADO",8,IF(Tabla1[[#This Row],[SERVICIO]]="RÁPIDO",4.5,IF(Tabla1[[#This Row],[SERVICIO]]="NORMAL",3,))))</f>
        <v>4.5</v>
      </c>
      <c r="S20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2" s="2">
        <f>IF(Tabla1[[#This Row],[KILOMETROS ADICIONALES]]=0,Tabla1[[#This Row],[KILOMETROS]]*Tabla1[[#This Row],[COSTO NORMAL]],Tabla1[[#This Row],[COSTO NORMAL]]*Tabla1[[#This Row],[KILOMETROS HASTA]])</f>
        <v>16.875</v>
      </c>
      <c r="U2062" s="2">
        <f>Tabla1[[#This Row],[KILOMETROS ADICIONALES]]*Tabla1[[#This Row],[COSTO ADICIONAL]]</f>
        <v>2.6179999999999999</v>
      </c>
      <c r="V2062">
        <v>77.510000000000005</v>
      </c>
      <c r="W2062" s="2">
        <f>Tabla1[[#This Row],[COSTO NORMAL2]]+Tabla1[[#This Row],[COSTO ADICIONAL2]]</f>
        <v>19.492999999999999</v>
      </c>
    </row>
    <row r="2063" spans="1:23" x14ac:dyDescent="0.25">
      <c r="A2063" t="s">
        <v>100</v>
      </c>
      <c r="B2063" t="s">
        <v>3386</v>
      </c>
      <c r="C2063" t="s">
        <v>11154</v>
      </c>
      <c r="D2063" t="s">
        <v>13</v>
      </c>
      <c r="E2063" t="s">
        <v>14847</v>
      </c>
      <c r="F2063" t="s">
        <v>14</v>
      </c>
      <c r="G2063" t="s">
        <v>15</v>
      </c>
      <c r="H2063" t="s">
        <v>100</v>
      </c>
      <c r="I2063" t="s">
        <v>3387</v>
      </c>
      <c r="J2063" t="str">
        <f>MID(Tabla1[[#This Row],[HORA2]],1,2)</f>
        <v>11</v>
      </c>
      <c r="K2063" t="s">
        <v>19</v>
      </c>
      <c r="L2063" t="s">
        <v>20</v>
      </c>
      <c r="M2063" t="s">
        <v>14867</v>
      </c>
      <c r="N2063" t="s">
        <v>22</v>
      </c>
      <c r="O2063">
        <v>4.7300000000000004</v>
      </c>
      <c r="P20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1.7300000000000004</v>
      </c>
      <c r="Q2063">
        <f>IF(Tabla1[[#This Row],[SERVICIO]]="COMIDA",3,IF(Tabla1[[#This Row],[SERVICIO]]="CONTROLADO",12,IF(Tabla1[[#This Row],[SERVICIO]]="RÁPIDO",3.75,IF(Tabla1[[#This Row],[SERVICIO]]="NORMAL",2.5,))))</f>
        <v>3</v>
      </c>
      <c r="R2063">
        <f>IF(Tabla1[[#This Row],[SERVICIO]]="COMIDA",3.5,IF(Tabla1[[#This Row],[SERVICIO]]="CONTROLADO",8,IF(Tabla1[[#This Row],[SERVICIO]]="RÁPIDO",4.5,IF(Tabla1[[#This Row],[SERVICIO]]="NORMAL",3,))))</f>
        <v>3.5</v>
      </c>
      <c r="S2063">
        <f>IF(Tabla1[[#This Row],[SERVICIO]]="COMIDA",0.75,IF(Tabla1[[#This Row],[SERVICIO]]="CONTROLADO",2.65,IF(Tabla1[[#This Row],[SERVICIO]]="RÁPIDO",0.55,IF(Tabla1[[#This Row],[SERVICIO]]="NORMAL",1.2,))))</f>
        <v>0.75</v>
      </c>
      <c r="T2063" s="2">
        <f>IF(Tabla1[[#This Row],[KILOMETROS ADICIONALES]]=0,Tabla1[[#This Row],[KILOMETROS]]*Tabla1[[#This Row],[COSTO NORMAL]],Tabla1[[#This Row],[COSTO NORMAL]]*Tabla1[[#This Row],[KILOMETROS HASTA]])</f>
        <v>10.5</v>
      </c>
      <c r="U2063" s="2">
        <f>Tabla1[[#This Row],[KILOMETROS ADICIONALES]]*Tabla1[[#This Row],[COSTO ADICIONAL]]</f>
        <v>1.2975000000000003</v>
      </c>
      <c r="V2063">
        <v>8.7100000000000009</v>
      </c>
      <c r="W2063" s="2">
        <f>Tabla1[[#This Row],[COSTO NORMAL2]]+Tabla1[[#This Row],[COSTO ADICIONAL2]]</f>
        <v>11.797499999999999</v>
      </c>
    </row>
    <row r="2064" spans="1:23" x14ac:dyDescent="0.25">
      <c r="A2064" t="s">
        <v>100</v>
      </c>
      <c r="B2064" t="s">
        <v>3388</v>
      </c>
      <c r="C2064" t="s">
        <v>11155</v>
      </c>
      <c r="D2064" t="s">
        <v>13</v>
      </c>
      <c r="E2064" t="s">
        <v>14845</v>
      </c>
      <c r="F2064" t="s">
        <v>14</v>
      </c>
      <c r="G2064" t="s">
        <v>15</v>
      </c>
      <c r="H2064" t="s">
        <v>100</v>
      </c>
      <c r="I2064" t="s">
        <v>3389</v>
      </c>
      <c r="J2064" t="str">
        <f>MID(Tabla1[[#This Row],[HORA2]],1,2)</f>
        <v>10</v>
      </c>
      <c r="K2064" t="s">
        <v>26</v>
      </c>
      <c r="L2064" t="s">
        <v>27</v>
      </c>
      <c r="M2064" t="s">
        <v>14867</v>
      </c>
      <c r="N2064" t="s">
        <v>22</v>
      </c>
      <c r="O2064">
        <v>16.91</v>
      </c>
      <c r="P20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2064">
        <f>IF(Tabla1[[#This Row],[SERVICIO]]="COMIDA",3,IF(Tabla1[[#This Row],[SERVICIO]]="CONTROLADO",12,IF(Tabla1[[#This Row],[SERVICIO]]="RÁPIDO",3.75,IF(Tabla1[[#This Row],[SERVICIO]]="NORMAL",2.5,))))</f>
        <v>3.75</v>
      </c>
      <c r="R2064">
        <f>IF(Tabla1[[#This Row],[SERVICIO]]="COMIDA",3.5,IF(Tabla1[[#This Row],[SERVICIO]]="CONTROLADO",8,IF(Tabla1[[#This Row],[SERVICIO]]="RÁPIDO",4.5,IF(Tabla1[[#This Row],[SERVICIO]]="NORMAL",3,))))</f>
        <v>4.5</v>
      </c>
      <c r="S20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4" s="2">
        <f>IF(Tabla1[[#This Row],[KILOMETROS ADICIONALES]]=0,Tabla1[[#This Row],[KILOMETROS]]*Tabla1[[#This Row],[COSTO NORMAL]],Tabla1[[#This Row],[COSTO NORMAL]]*Tabla1[[#This Row],[KILOMETROS HASTA]])</f>
        <v>16.875</v>
      </c>
      <c r="U2064" s="2">
        <f>Tabla1[[#This Row],[KILOMETROS ADICIONALES]]*Tabla1[[#This Row],[COSTO ADICIONAL]]</f>
        <v>7.2380000000000004</v>
      </c>
      <c r="V2064">
        <v>73.05</v>
      </c>
      <c r="W2064" s="2">
        <f>Tabla1[[#This Row],[COSTO NORMAL2]]+Tabla1[[#This Row],[COSTO ADICIONAL2]]</f>
        <v>24.113</v>
      </c>
    </row>
    <row r="2065" spans="1:23" x14ac:dyDescent="0.25">
      <c r="A2065" t="s">
        <v>100</v>
      </c>
      <c r="B2065" t="s">
        <v>2616</v>
      </c>
      <c r="C2065" t="s">
        <v>11156</v>
      </c>
      <c r="D2065" t="s">
        <v>75</v>
      </c>
      <c r="E2065" t="s">
        <v>14845</v>
      </c>
      <c r="F2065" t="s">
        <v>14</v>
      </c>
      <c r="G2065" t="s">
        <v>41</v>
      </c>
      <c r="H2065" t="s">
        <v>100</v>
      </c>
      <c r="I2065" t="s">
        <v>3390</v>
      </c>
      <c r="J2065" t="str">
        <f>MID(Tabla1[[#This Row],[HORA2]],1,2)</f>
        <v>10</v>
      </c>
      <c r="K2065" t="s">
        <v>43</v>
      </c>
      <c r="L2065" t="s">
        <v>57</v>
      </c>
      <c r="M2065" t="s">
        <v>14867</v>
      </c>
      <c r="N2065" t="s">
        <v>22</v>
      </c>
      <c r="O2065">
        <v>9.59</v>
      </c>
      <c r="P20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5.84</v>
      </c>
      <c r="Q2065">
        <f>IF(Tabla1[[#This Row],[SERVICIO]]="COMIDA",3,IF(Tabla1[[#This Row],[SERVICIO]]="CONTROLADO",12,IF(Tabla1[[#This Row],[SERVICIO]]="RÁPIDO",3.75,IF(Tabla1[[#This Row],[SERVICIO]]="NORMAL",2.5,))))</f>
        <v>3.75</v>
      </c>
      <c r="R2065">
        <f>IF(Tabla1[[#This Row],[SERVICIO]]="COMIDA",3.5,IF(Tabla1[[#This Row],[SERVICIO]]="CONTROLADO",8,IF(Tabla1[[#This Row],[SERVICIO]]="RÁPIDO",4.5,IF(Tabla1[[#This Row],[SERVICIO]]="NORMAL",3,))))</f>
        <v>4.5</v>
      </c>
      <c r="S20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5" s="2">
        <f>IF(Tabla1[[#This Row],[KILOMETROS ADICIONALES]]=0,Tabla1[[#This Row],[KILOMETROS]]*Tabla1[[#This Row],[COSTO NORMAL]],Tabla1[[#This Row],[COSTO NORMAL]]*Tabla1[[#This Row],[KILOMETROS HASTA]])</f>
        <v>16.875</v>
      </c>
      <c r="U2065" s="2">
        <f>Tabla1[[#This Row],[KILOMETROS ADICIONALES]]*Tabla1[[#This Row],[COSTO ADICIONAL]]</f>
        <v>3.2120000000000002</v>
      </c>
      <c r="V2065">
        <v>105.57</v>
      </c>
      <c r="W2065" s="2">
        <f>Tabla1[[#This Row],[COSTO NORMAL2]]+Tabla1[[#This Row],[COSTO ADICIONAL2]]</f>
        <v>20.087</v>
      </c>
    </row>
    <row r="2066" spans="1:23" x14ac:dyDescent="0.25">
      <c r="A2066" t="s">
        <v>100</v>
      </c>
      <c r="B2066" t="s">
        <v>2616</v>
      </c>
      <c r="C2066" t="s">
        <v>11157</v>
      </c>
      <c r="D2066" t="s">
        <v>75</v>
      </c>
      <c r="E2066" t="s">
        <v>14845</v>
      </c>
      <c r="F2066" t="s">
        <v>14</v>
      </c>
      <c r="G2066" t="s">
        <v>15</v>
      </c>
      <c r="H2066" t="s">
        <v>226</v>
      </c>
      <c r="I2066" t="s">
        <v>3391</v>
      </c>
      <c r="J2066" t="str">
        <f>MID(Tabla1[[#This Row],[HORA2]],1,2)</f>
        <v>10</v>
      </c>
      <c r="K2066" t="s">
        <v>43</v>
      </c>
      <c r="L2066" t="s">
        <v>57</v>
      </c>
      <c r="M2066" t="s">
        <v>14867</v>
      </c>
      <c r="N2066" t="s">
        <v>22</v>
      </c>
      <c r="O2066">
        <v>13.7</v>
      </c>
      <c r="P20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9.9499999999999993</v>
      </c>
      <c r="Q2066">
        <f>IF(Tabla1[[#This Row],[SERVICIO]]="COMIDA",3,IF(Tabla1[[#This Row],[SERVICIO]]="CONTROLADO",12,IF(Tabla1[[#This Row],[SERVICIO]]="RÁPIDO",3.75,IF(Tabla1[[#This Row],[SERVICIO]]="NORMAL",2.5,))))</f>
        <v>3.75</v>
      </c>
      <c r="R2066">
        <f>IF(Tabla1[[#This Row],[SERVICIO]]="COMIDA",3.5,IF(Tabla1[[#This Row],[SERVICIO]]="CONTROLADO",8,IF(Tabla1[[#This Row],[SERVICIO]]="RÁPIDO",4.5,IF(Tabla1[[#This Row],[SERVICIO]]="NORMAL",3,))))</f>
        <v>4.5</v>
      </c>
      <c r="S20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6" s="2">
        <f>IF(Tabla1[[#This Row],[KILOMETROS ADICIONALES]]=0,Tabla1[[#This Row],[KILOMETROS]]*Tabla1[[#This Row],[COSTO NORMAL]],Tabla1[[#This Row],[COSTO NORMAL]]*Tabla1[[#This Row],[KILOMETROS HASTA]])</f>
        <v>16.875</v>
      </c>
      <c r="U2066" s="2">
        <f>Tabla1[[#This Row],[KILOMETROS ADICIONALES]]*Tabla1[[#This Row],[COSTO ADICIONAL]]</f>
        <v>5.4725000000000001</v>
      </c>
      <c r="V2066">
        <v>72.52</v>
      </c>
      <c r="W2066" s="2">
        <f>Tabla1[[#This Row],[COSTO NORMAL2]]+Tabla1[[#This Row],[COSTO ADICIONAL2]]</f>
        <v>22.3475</v>
      </c>
    </row>
    <row r="2067" spans="1:23" x14ac:dyDescent="0.25">
      <c r="A2067" t="s">
        <v>100</v>
      </c>
      <c r="B2067" t="s">
        <v>2616</v>
      </c>
      <c r="C2067" t="s">
        <v>11158</v>
      </c>
      <c r="D2067" t="s">
        <v>13</v>
      </c>
      <c r="E2067" t="s">
        <v>14845</v>
      </c>
      <c r="F2067" t="s">
        <v>14</v>
      </c>
      <c r="G2067" t="s">
        <v>15</v>
      </c>
      <c r="H2067" t="s">
        <v>100</v>
      </c>
      <c r="I2067" t="s">
        <v>3392</v>
      </c>
      <c r="J2067" t="str">
        <f>MID(Tabla1[[#This Row],[HORA2]],1,2)</f>
        <v>10</v>
      </c>
      <c r="K2067" t="s">
        <v>20</v>
      </c>
      <c r="L2067" t="s">
        <v>20</v>
      </c>
      <c r="M2067" t="s">
        <v>14867</v>
      </c>
      <c r="N2067" t="s">
        <v>22</v>
      </c>
      <c r="O2067">
        <v>16.170000000000002</v>
      </c>
      <c r="P20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12.420000000000002</v>
      </c>
      <c r="Q2067">
        <f>IF(Tabla1[[#This Row],[SERVICIO]]="COMIDA",3,IF(Tabla1[[#This Row],[SERVICIO]]="CONTROLADO",12,IF(Tabla1[[#This Row],[SERVICIO]]="RÁPIDO",3.75,IF(Tabla1[[#This Row],[SERVICIO]]="NORMAL",2.5,))))</f>
        <v>3.75</v>
      </c>
      <c r="R2067">
        <f>IF(Tabla1[[#This Row],[SERVICIO]]="COMIDA",3.5,IF(Tabla1[[#This Row],[SERVICIO]]="CONTROLADO",8,IF(Tabla1[[#This Row],[SERVICIO]]="RÁPIDO",4.5,IF(Tabla1[[#This Row],[SERVICIO]]="NORMAL",3,))))</f>
        <v>4.5</v>
      </c>
      <c r="S20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7" s="2">
        <f>IF(Tabla1[[#This Row],[KILOMETROS ADICIONALES]]=0,Tabla1[[#This Row],[KILOMETROS]]*Tabla1[[#This Row],[COSTO NORMAL]],Tabla1[[#This Row],[COSTO NORMAL]]*Tabla1[[#This Row],[KILOMETROS HASTA]])</f>
        <v>16.875</v>
      </c>
      <c r="U2067" s="2">
        <f>Tabla1[[#This Row],[KILOMETROS ADICIONALES]]*Tabla1[[#This Row],[COSTO ADICIONAL]]</f>
        <v>6.8310000000000013</v>
      </c>
      <c r="V2067">
        <v>167.08</v>
      </c>
      <c r="W2067" s="2">
        <f>Tabla1[[#This Row],[COSTO NORMAL2]]+Tabla1[[#This Row],[COSTO ADICIONAL2]]</f>
        <v>23.706000000000003</v>
      </c>
    </row>
    <row r="2068" spans="1:23" x14ac:dyDescent="0.25">
      <c r="A2068" t="s">
        <v>100</v>
      </c>
      <c r="B2068" t="s">
        <v>2616</v>
      </c>
      <c r="C2068" t="s">
        <v>11159</v>
      </c>
      <c r="D2068" t="s">
        <v>75</v>
      </c>
      <c r="E2068" t="s">
        <v>14845</v>
      </c>
      <c r="F2068" t="s">
        <v>14</v>
      </c>
      <c r="G2068" t="s">
        <v>15</v>
      </c>
      <c r="H2068" t="s">
        <v>100</v>
      </c>
      <c r="I2068" t="s">
        <v>3393</v>
      </c>
      <c r="J2068" t="str">
        <f>MID(Tabla1[[#This Row],[HORA2]],1,2)</f>
        <v>12</v>
      </c>
      <c r="K2068" t="s">
        <v>20</v>
      </c>
      <c r="L2068" t="s">
        <v>20</v>
      </c>
      <c r="M2068" t="s">
        <v>14867</v>
      </c>
      <c r="N2068" t="s">
        <v>22</v>
      </c>
      <c r="O2068">
        <v>20.100000000000001</v>
      </c>
      <c r="P20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16.350000000000001</v>
      </c>
      <c r="Q2068">
        <f>IF(Tabla1[[#This Row],[SERVICIO]]="COMIDA",3,IF(Tabla1[[#This Row],[SERVICIO]]="CONTROLADO",12,IF(Tabla1[[#This Row],[SERVICIO]]="RÁPIDO",3.75,IF(Tabla1[[#This Row],[SERVICIO]]="NORMAL",2.5,))))</f>
        <v>3.75</v>
      </c>
      <c r="R2068">
        <f>IF(Tabla1[[#This Row],[SERVICIO]]="COMIDA",3.5,IF(Tabla1[[#This Row],[SERVICIO]]="CONTROLADO",8,IF(Tabla1[[#This Row],[SERVICIO]]="RÁPIDO",4.5,IF(Tabla1[[#This Row],[SERVICIO]]="NORMAL",3,))))</f>
        <v>4.5</v>
      </c>
      <c r="S20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8" s="2">
        <f>IF(Tabla1[[#This Row],[KILOMETROS ADICIONALES]]=0,Tabla1[[#This Row],[KILOMETROS]]*Tabla1[[#This Row],[COSTO NORMAL]],Tabla1[[#This Row],[COSTO NORMAL]]*Tabla1[[#This Row],[KILOMETROS HASTA]])</f>
        <v>16.875</v>
      </c>
      <c r="U2068" s="2">
        <f>Tabla1[[#This Row],[KILOMETROS ADICIONALES]]*Tabla1[[#This Row],[COSTO ADICIONAL]]</f>
        <v>8.9925000000000015</v>
      </c>
      <c r="V2068">
        <v>20.67</v>
      </c>
      <c r="W2068" s="2">
        <f>Tabla1[[#This Row],[COSTO NORMAL2]]+Tabla1[[#This Row],[COSTO ADICIONAL2]]</f>
        <v>25.8675</v>
      </c>
    </row>
    <row r="2069" spans="1:23" x14ac:dyDescent="0.25">
      <c r="A2069" t="s">
        <v>100</v>
      </c>
      <c r="B2069" t="s">
        <v>2616</v>
      </c>
      <c r="C2069" t="s">
        <v>11160</v>
      </c>
      <c r="D2069" t="s">
        <v>13</v>
      </c>
      <c r="E2069" t="s">
        <v>14845</v>
      </c>
      <c r="F2069" t="s">
        <v>14</v>
      </c>
      <c r="G2069" t="s">
        <v>15</v>
      </c>
      <c r="H2069" t="s">
        <v>100</v>
      </c>
      <c r="I2069" t="s">
        <v>3394</v>
      </c>
      <c r="J2069" t="str">
        <f>MID(Tabla1[[#This Row],[HORA2]],1,2)</f>
        <v>10</v>
      </c>
      <c r="K2069" t="s">
        <v>20</v>
      </c>
      <c r="L2069" t="s">
        <v>20</v>
      </c>
      <c r="M2069" t="s">
        <v>14867</v>
      </c>
      <c r="N2069" t="s">
        <v>22</v>
      </c>
      <c r="O2069">
        <v>7.28</v>
      </c>
      <c r="P20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3.5300000000000002</v>
      </c>
      <c r="Q2069">
        <f>IF(Tabla1[[#This Row],[SERVICIO]]="COMIDA",3,IF(Tabla1[[#This Row],[SERVICIO]]="CONTROLADO",12,IF(Tabla1[[#This Row],[SERVICIO]]="RÁPIDO",3.75,IF(Tabla1[[#This Row],[SERVICIO]]="NORMAL",2.5,))))</f>
        <v>3.75</v>
      </c>
      <c r="R2069">
        <f>IF(Tabla1[[#This Row],[SERVICIO]]="COMIDA",3.5,IF(Tabla1[[#This Row],[SERVICIO]]="CONTROLADO",8,IF(Tabla1[[#This Row],[SERVICIO]]="RÁPIDO",4.5,IF(Tabla1[[#This Row],[SERVICIO]]="NORMAL",3,))))</f>
        <v>4.5</v>
      </c>
      <c r="S20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69" s="2">
        <f>IF(Tabla1[[#This Row],[KILOMETROS ADICIONALES]]=0,Tabla1[[#This Row],[KILOMETROS]]*Tabla1[[#This Row],[COSTO NORMAL]],Tabla1[[#This Row],[COSTO NORMAL]]*Tabla1[[#This Row],[KILOMETROS HASTA]])</f>
        <v>16.875</v>
      </c>
      <c r="U2069" s="2">
        <f>Tabla1[[#This Row],[KILOMETROS ADICIONALES]]*Tabla1[[#This Row],[COSTO ADICIONAL]]</f>
        <v>1.9415000000000002</v>
      </c>
      <c r="V2069">
        <v>206.71</v>
      </c>
      <c r="W2069" s="2">
        <f>Tabla1[[#This Row],[COSTO NORMAL2]]+Tabla1[[#This Row],[COSTO ADICIONAL2]]</f>
        <v>18.816500000000001</v>
      </c>
    </row>
    <row r="2070" spans="1:23" x14ac:dyDescent="0.25">
      <c r="A2070" t="s">
        <v>100</v>
      </c>
      <c r="B2070" t="s">
        <v>2616</v>
      </c>
      <c r="C2070" t="s">
        <v>11161</v>
      </c>
      <c r="D2070" t="s">
        <v>13</v>
      </c>
      <c r="E2070" t="s">
        <v>14845</v>
      </c>
      <c r="F2070" t="s">
        <v>14</v>
      </c>
      <c r="G2070" t="s">
        <v>15</v>
      </c>
      <c r="H2070" t="s">
        <v>100</v>
      </c>
      <c r="I2070" t="s">
        <v>3395</v>
      </c>
      <c r="J2070" t="str">
        <f>MID(Tabla1[[#This Row],[HORA2]],1,2)</f>
        <v>11</v>
      </c>
      <c r="K2070" t="s">
        <v>20</v>
      </c>
      <c r="L2070" t="s">
        <v>78</v>
      </c>
      <c r="M2070" t="s">
        <v>14867</v>
      </c>
      <c r="N2070" t="s">
        <v>22</v>
      </c>
      <c r="O2070">
        <v>15.83</v>
      </c>
      <c r="P20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12.08</v>
      </c>
      <c r="Q2070">
        <f>IF(Tabla1[[#This Row],[SERVICIO]]="COMIDA",3,IF(Tabla1[[#This Row],[SERVICIO]]="CONTROLADO",12,IF(Tabla1[[#This Row],[SERVICIO]]="RÁPIDO",3.75,IF(Tabla1[[#This Row],[SERVICIO]]="NORMAL",2.5,))))</f>
        <v>3.75</v>
      </c>
      <c r="R2070">
        <f>IF(Tabla1[[#This Row],[SERVICIO]]="COMIDA",3.5,IF(Tabla1[[#This Row],[SERVICIO]]="CONTROLADO",8,IF(Tabla1[[#This Row],[SERVICIO]]="RÁPIDO",4.5,IF(Tabla1[[#This Row],[SERVICIO]]="NORMAL",3,))))</f>
        <v>4.5</v>
      </c>
      <c r="S20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0" s="2">
        <f>IF(Tabla1[[#This Row],[KILOMETROS ADICIONALES]]=0,Tabla1[[#This Row],[KILOMETROS]]*Tabla1[[#This Row],[COSTO NORMAL]],Tabla1[[#This Row],[COSTO NORMAL]]*Tabla1[[#This Row],[KILOMETROS HASTA]])</f>
        <v>16.875</v>
      </c>
      <c r="U2070" s="2">
        <f>Tabla1[[#This Row],[KILOMETROS ADICIONALES]]*Tabla1[[#This Row],[COSTO ADICIONAL]]</f>
        <v>6.644000000000001</v>
      </c>
      <c r="V2070">
        <v>182.77</v>
      </c>
      <c r="W2070" s="2">
        <f>Tabla1[[#This Row],[COSTO NORMAL2]]+Tabla1[[#This Row],[COSTO ADICIONAL2]]</f>
        <v>23.519000000000002</v>
      </c>
    </row>
    <row r="2071" spans="1:23" x14ac:dyDescent="0.25">
      <c r="A2071" t="s">
        <v>100</v>
      </c>
      <c r="B2071" t="s">
        <v>2616</v>
      </c>
      <c r="C2071" t="s">
        <v>11162</v>
      </c>
      <c r="D2071" t="s">
        <v>13</v>
      </c>
      <c r="E2071" t="s">
        <v>14845</v>
      </c>
      <c r="F2071" t="s">
        <v>14</v>
      </c>
      <c r="G2071" t="s">
        <v>15</v>
      </c>
      <c r="H2071" t="s">
        <v>100</v>
      </c>
      <c r="I2071" t="s">
        <v>3396</v>
      </c>
      <c r="J2071" t="str">
        <f>MID(Tabla1[[#This Row],[HORA2]],1,2)</f>
        <v>11</v>
      </c>
      <c r="K2071" t="s">
        <v>20</v>
      </c>
      <c r="L2071" t="s">
        <v>153</v>
      </c>
      <c r="M2071" t="s">
        <v>14867</v>
      </c>
      <c r="N2071" t="s">
        <v>22</v>
      </c>
      <c r="O2071">
        <v>5.82</v>
      </c>
      <c r="P20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2.0700000000000003</v>
      </c>
      <c r="Q2071">
        <f>IF(Tabla1[[#This Row],[SERVICIO]]="COMIDA",3,IF(Tabla1[[#This Row],[SERVICIO]]="CONTROLADO",12,IF(Tabla1[[#This Row],[SERVICIO]]="RÁPIDO",3.75,IF(Tabla1[[#This Row],[SERVICIO]]="NORMAL",2.5,))))</f>
        <v>3.75</v>
      </c>
      <c r="R2071">
        <f>IF(Tabla1[[#This Row],[SERVICIO]]="COMIDA",3.5,IF(Tabla1[[#This Row],[SERVICIO]]="CONTROLADO",8,IF(Tabla1[[#This Row],[SERVICIO]]="RÁPIDO",4.5,IF(Tabla1[[#This Row],[SERVICIO]]="NORMAL",3,))))</f>
        <v>4.5</v>
      </c>
      <c r="S20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1" s="2">
        <f>IF(Tabla1[[#This Row],[KILOMETROS ADICIONALES]]=0,Tabla1[[#This Row],[KILOMETROS]]*Tabla1[[#This Row],[COSTO NORMAL]],Tabla1[[#This Row],[COSTO NORMAL]]*Tabla1[[#This Row],[KILOMETROS HASTA]])</f>
        <v>16.875</v>
      </c>
      <c r="U2071" s="2">
        <f>Tabla1[[#This Row],[KILOMETROS ADICIONALES]]*Tabla1[[#This Row],[COSTO ADICIONAL]]</f>
        <v>1.1385000000000003</v>
      </c>
      <c r="V2071">
        <v>123.72</v>
      </c>
      <c r="W2071" s="2">
        <f>Tabla1[[#This Row],[COSTO NORMAL2]]+Tabla1[[#This Row],[COSTO ADICIONAL2]]</f>
        <v>18.013500000000001</v>
      </c>
    </row>
    <row r="2072" spans="1:23" x14ac:dyDescent="0.25">
      <c r="A2072" t="s">
        <v>100</v>
      </c>
      <c r="B2072" t="s">
        <v>2616</v>
      </c>
      <c r="C2072" t="s">
        <v>11163</v>
      </c>
      <c r="D2072" t="s">
        <v>13</v>
      </c>
      <c r="E2072" t="s">
        <v>14845</v>
      </c>
      <c r="F2072" t="s">
        <v>14</v>
      </c>
      <c r="G2072" t="s">
        <v>15</v>
      </c>
      <c r="H2072" t="s">
        <v>100</v>
      </c>
      <c r="I2072" t="s">
        <v>3397</v>
      </c>
      <c r="J2072" t="str">
        <f>MID(Tabla1[[#This Row],[HORA2]],1,2)</f>
        <v>11</v>
      </c>
      <c r="K2072" t="s">
        <v>20</v>
      </c>
      <c r="L2072" t="s">
        <v>94</v>
      </c>
      <c r="M2072" t="s">
        <v>14867</v>
      </c>
      <c r="N2072" t="s">
        <v>22</v>
      </c>
      <c r="O2072">
        <v>2.64</v>
      </c>
      <c r="P20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72">
        <f>IF(Tabla1[[#This Row],[SERVICIO]]="COMIDA",3,IF(Tabla1[[#This Row],[SERVICIO]]="CONTROLADO",12,IF(Tabla1[[#This Row],[SERVICIO]]="RÁPIDO",3.75,IF(Tabla1[[#This Row],[SERVICIO]]="NORMAL",2.5,))))</f>
        <v>3.75</v>
      </c>
      <c r="R2072">
        <f>IF(Tabla1[[#This Row],[SERVICIO]]="COMIDA",3.5,IF(Tabla1[[#This Row],[SERVICIO]]="CONTROLADO",8,IF(Tabla1[[#This Row],[SERVICIO]]="RÁPIDO",4.5,IF(Tabla1[[#This Row],[SERVICIO]]="NORMAL",3,))))</f>
        <v>4.5</v>
      </c>
      <c r="S20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2" s="2">
        <f>IF(Tabla1[[#This Row],[KILOMETROS ADICIONALES]]=0,Tabla1[[#This Row],[KILOMETROS]]*Tabla1[[#This Row],[COSTO NORMAL]],Tabla1[[#This Row],[COSTO NORMAL]]*Tabla1[[#This Row],[KILOMETROS HASTA]])</f>
        <v>11.88</v>
      </c>
      <c r="U2072" s="2">
        <f>Tabla1[[#This Row],[KILOMETROS ADICIONALES]]*Tabla1[[#This Row],[COSTO ADICIONAL]]</f>
        <v>0</v>
      </c>
      <c r="V2072">
        <v>143.83000000000001</v>
      </c>
      <c r="W2072" s="2">
        <f>Tabla1[[#This Row],[COSTO NORMAL2]]+Tabla1[[#This Row],[COSTO ADICIONAL2]]</f>
        <v>11.88</v>
      </c>
    </row>
    <row r="2073" spans="1:23" x14ac:dyDescent="0.25">
      <c r="A2073" t="s">
        <v>100</v>
      </c>
      <c r="B2073" t="s">
        <v>2616</v>
      </c>
      <c r="C2073" t="s">
        <v>11164</v>
      </c>
      <c r="D2073" t="s">
        <v>13</v>
      </c>
      <c r="E2073" t="s">
        <v>14845</v>
      </c>
      <c r="F2073" t="s">
        <v>14</v>
      </c>
      <c r="G2073" t="s">
        <v>15</v>
      </c>
      <c r="H2073" t="s">
        <v>100</v>
      </c>
      <c r="I2073" t="s">
        <v>3398</v>
      </c>
      <c r="J2073" t="str">
        <f>MID(Tabla1[[#This Row],[HORA2]],1,2)</f>
        <v>10</v>
      </c>
      <c r="K2073" t="s">
        <v>20</v>
      </c>
      <c r="L2073" t="s">
        <v>479</v>
      </c>
      <c r="M2073" t="s">
        <v>14867</v>
      </c>
      <c r="N2073" t="s">
        <v>22</v>
      </c>
      <c r="O2073">
        <v>20.07</v>
      </c>
      <c r="P20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16.32</v>
      </c>
      <c r="Q2073">
        <f>IF(Tabla1[[#This Row],[SERVICIO]]="COMIDA",3,IF(Tabla1[[#This Row],[SERVICIO]]="CONTROLADO",12,IF(Tabla1[[#This Row],[SERVICIO]]="RÁPIDO",3.75,IF(Tabla1[[#This Row],[SERVICIO]]="NORMAL",2.5,))))</f>
        <v>3.75</v>
      </c>
      <c r="R2073">
        <f>IF(Tabla1[[#This Row],[SERVICIO]]="COMIDA",3.5,IF(Tabla1[[#This Row],[SERVICIO]]="CONTROLADO",8,IF(Tabla1[[#This Row],[SERVICIO]]="RÁPIDO",4.5,IF(Tabla1[[#This Row],[SERVICIO]]="NORMAL",3,))))</f>
        <v>4.5</v>
      </c>
      <c r="S20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3" s="2">
        <f>IF(Tabla1[[#This Row],[KILOMETROS ADICIONALES]]=0,Tabla1[[#This Row],[KILOMETROS]]*Tabla1[[#This Row],[COSTO NORMAL]],Tabla1[[#This Row],[COSTO NORMAL]]*Tabla1[[#This Row],[KILOMETROS HASTA]])</f>
        <v>16.875</v>
      </c>
      <c r="U2073" s="2">
        <f>Tabla1[[#This Row],[KILOMETROS ADICIONALES]]*Tabla1[[#This Row],[COSTO ADICIONAL]]</f>
        <v>8.9760000000000009</v>
      </c>
      <c r="V2073">
        <v>121.05</v>
      </c>
      <c r="W2073" s="2">
        <f>Tabla1[[#This Row],[COSTO NORMAL2]]+Tabla1[[#This Row],[COSTO ADICIONAL2]]</f>
        <v>25.850999999999999</v>
      </c>
    </row>
    <row r="2074" spans="1:23" x14ac:dyDescent="0.25">
      <c r="A2074" t="s">
        <v>100</v>
      </c>
      <c r="B2074" t="s">
        <v>2616</v>
      </c>
      <c r="C2074" t="s">
        <v>11165</v>
      </c>
      <c r="D2074" t="s">
        <v>75</v>
      </c>
      <c r="E2074" t="s">
        <v>14845</v>
      </c>
      <c r="F2074" t="s">
        <v>14</v>
      </c>
      <c r="G2074" t="s">
        <v>15</v>
      </c>
      <c r="H2074" t="s">
        <v>100</v>
      </c>
      <c r="I2074" t="s">
        <v>3399</v>
      </c>
      <c r="J2074" t="str">
        <f>MID(Tabla1[[#This Row],[HORA2]],1,2)</f>
        <v>11</v>
      </c>
      <c r="K2074" t="s">
        <v>20</v>
      </c>
      <c r="L2074" t="s">
        <v>479</v>
      </c>
      <c r="M2074" t="s">
        <v>14867</v>
      </c>
      <c r="N2074" t="s">
        <v>22</v>
      </c>
      <c r="O2074">
        <v>13.14</v>
      </c>
      <c r="P20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9.39</v>
      </c>
      <c r="Q2074">
        <f>IF(Tabla1[[#This Row],[SERVICIO]]="COMIDA",3,IF(Tabla1[[#This Row],[SERVICIO]]="CONTROLADO",12,IF(Tabla1[[#This Row],[SERVICIO]]="RÁPIDO",3.75,IF(Tabla1[[#This Row],[SERVICIO]]="NORMAL",2.5,))))</f>
        <v>3.75</v>
      </c>
      <c r="R2074">
        <f>IF(Tabla1[[#This Row],[SERVICIO]]="COMIDA",3.5,IF(Tabla1[[#This Row],[SERVICIO]]="CONTROLADO",8,IF(Tabla1[[#This Row],[SERVICIO]]="RÁPIDO",4.5,IF(Tabla1[[#This Row],[SERVICIO]]="NORMAL",3,))))</f>
        <v>4.5</v>
      </c>
      <c r="S20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4" s="2">
        <f>IF(Tabla1[[#This Row],[KILOMETROS ADICIONALES]]=0,Tabla1[[#This Row],[KILOMETROS]]*Tabla1[[#This Row],[COSTO NORMAL]],Tabla1[[#This Row],[COSTO NORMAL]]*Tabla1[[#This Row],[KILOMETROS HASTA]])</f>
        <v>16.875</v>
      </c>
      <c r="U2074" s="2">
        <f>Tabla1[[#This Row],[KILOMETROS ADICIONALES]]*Tabla1[[#This Row],[COSTO ADICIONAL]]</f>
        <v>5.1645000000000003</v>
      </c>
      <c r="V2074">
        <v>59.34</v>
      </c>
      <c r="W2074" s="2">
        <f>Tabla1[[#This Row],[COSTO NORMAL2]]+Tabla1[[#This Row],[COSTO ADICIONAL2]]</f>
        <v>22.0395</v>
      </c>
    </row>
    <row r="2075" spans="1:23" x14ac:dyDescent="0.25">
      <c r="A2075" t="s">
        <v>100</v>
      </c>
      <c r="B2075" t="s">
        <v>2616</v>
      </c>
      <c r="C2075" t="s">
        <v>11166</v>
      </c>
      <c r="D2075" t="s">
        <v>13</v>
      </c>
      <c r="E2075" t="s">
        <v>14845</v>
      </c>
      <c r="F2075" t="s">
        <v>14</v>
      </c>
      <c r="G2075" t="s">
        <v>15</v>
      </c>
      <c r="H2075" t="s">
        <v>100</v>
      </c>
      <c r="I2075" t="s">
        <v>3400</v>
      </c>
      <c r="J2075" t="str">
        <f>MID(Tabla1[[#This Row],[HORA2]],1,2)</f>
        <v>12</v>
      </c>
      <c r="K2075" t="s">
        <v>20</v>
      </c>
      <c r="L2075" t="s">
        <v>53</v>
      </c>
      <c r="M2075" t="s">
        <v>14867</v>
      </c>
      <c r="N2075" t="s">
        <v>22</v>
      </c>
      <c r="O2075">
        <v>18.78</v>
      </c>
      <c r="P20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15.030000000000001</v>
      </c>
      <c r="Q2075">
        <f>IF(Tabla1[[#This Row],[SERVICIO]]="COMIDA",3,IF(Tabla1[[#This Row],[SERVICIO]]="CONTROLADO",12,IF(Tabla1[[#This Row],[SERVICIO]]="RÁPIDO",3.75,IF(Tabla1[[#This Row],[SERVICIO]]="NORMAL",2.5,))))</f>
        <v>3.75</v>
      </c>
      <c r="R2075">
        <f>IF(Tabla1[[#This Row],[SERVICIO]]="COMIDA",3.5,IF(Tabla1[[#This Row],[SERVICIO]]="CONTROLADO",8,IF(Tabla1[[#This Row],[SERVICIO]]="RÁPIDO",4.5,IF(Tabla1[[#This Row],[SERVICIO]]="NORMAL",3,))))</f>
        <v>4.5</v>
      </c>
      <c r="S20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5" s="2">
        <f>IF(Tabla1[[#This Row],[KILOMETROS ADICIONALES]]=0,Tabla1[[#This Row],[KILOMETROS]]*Tabla1[[#This Row],[COSTO NORMAL]],Tabla1[[#This Row],[COSTO NORMAL]]*Tabla1[[#This Row],[KILOMETROS HASTA]])</f>
        <v>16.875</v>
      </c>
      <c r="U2075" s="2">
        <f>Tabla1[[#This Row],[KILOMETROS ADICIONALES]]*Tabla1[[#This Row],[COSTO ADICIONAL]]</f>
        <v>8.2665000000000006</v>
      </c>
      <c r="V2075">
        <v>105.2</v>
      </c>
      <c r="W2075" s="2">
        <f>Tabla1[[#This Row],[COSTO NORMAL2]]+Tabla1[[#This Row],[COSTO ADICIONAL2]]</f>
        <v>25.141500000000001</v>
      </c>
    </row>
    <row r="2076" spans="1:23" x14ac:dyDescent="0.25">
      <c r="A2076" t="s">
        <v>100</v>
      </c>
      <c r="B2076" t="s">
        <v>2616</v>
      </c>
      <c r="C2076" t="s">
        <v>11167</v>
      </c>
      <c r="D2076" t="s">
        <v>13</v>
      </c>
      <c r="E2076" t="s">
        <v>14845</v>
      </c>
      <c r="F2076" t="s">
        <v>14</v>
      </c>
      <c r="G2076" t="s">
        <v>15</v>
      </c>
      <c r="H2076" t="s">
        <v>100</v>
      </c>
      <c r="I2076" t="s">
        <v>3401</v>
      </c>
      <c r="J2076" t="str">
        <f>MID(Tabla1[[#This Row],[HORA2]],1,2)</f>
        <v>13</v>
      </c>
      <c r="K2076" t="s">
        <v>20</v>
      </c>
      <c r="L2076" t="s">
        <v>78</v>
      </c>
      <c r="M2076" t="s">
        <v>14867</v>
      </c>
      <c r="N2076" t="s">
        <v>22</v>
      </c>
      <c r="O2076">
        <v>18.22</v>
      </c>
      <c r="P20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14.469999999999999</v>
      </c>
      <c r="Q2076">
        <f>IF(Tabla1[[#This Row],[SERVICIO]]="COMIDA",3,IF(Tabla1[[#This Row],[SERVICIO]]="CONTROLADO",12,IF(Tabla1[[#This Row],[SERVICIO]]="RÁPIDO",3.75,IF(Tabla1[[#This Row],[SERVICIO]]="NORMAL",2.5,))))</f>
        <v>3.75</v>
      </c>
      <c r="R2076">
        <f>IF(Tabla1[[#This Row],[SERVICIO]]="COMIDA",3.5,IF(Tabla1[[#This Row],[SERVICIO]]="CONTROLADO",8,IF(Tabla1[[#This Row],[SERVICIO]]="RÁPIDO",4.5,IF(Tabla1[[#This Row],[SERVICIO]]="NORMAL",3,))))</f>
        <v>4.5</v>
      </c>
      <c r="S20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6" s="2">
        <f>IF(Tabla1[[#This Row],[KILOMETROS ADICIONALES]]=0,Tabla1[[#This Row],[KILOMETROS]]*Tabla1[[#This Row],[COSTO NORMAL]],Tabla1[[#This Row],[COSTO NORMAL]]*Tabla1[[#This Row],[KILOMETROS HASTA]])</f>
        <v>16.875</v>
      </c>
      <c r="U2076" s="2">
        <f>Tabla1[[#This Row],[KILOMETROS ADICIONALES]]*Tabla1[[#This Row],[COSTO ADICIONAL]]</f>
        <v>7.9584999999999999</v>
      </c>
      <c r="V2076">
        <v>95.5</v>
      </c>
      <c r="W2076" s="2">
        <f>Tabla1[[#This Row],[COSTO NORMAL2]]+Tabla1[[#This Row],[COSTO ADICIONAL2]]</f>
        <v>24.833500000000001</v>
      </c>
    </row>
    <row r="2077" spans="1:23" x14ac:dyDescent="0.25">
      <c r="A2077" t="s">
        <v>100</v>
      </c>
      <c r="B2077" t="s">
        <v>2616</v>
      </c>
      <c r="C2077" t="s">
        <v>11168</v>
      </c>
      <c r="D2077" t="s">
        <v>75</v>
      </c>
      <c r="E2077" t="s">
        <v>14845</v>
      </c>
      <c r="F2077" t="s">
        <v>14</v>
      </c>
      <c r="G2077" t="s">
        <v>15</v>
      </c>
      <c r="H2077" t="s">
        <v>100</v>
      </c>
      <c r="I2077" t="s">
        <v>3402</v>
      </c>
      <c r="J2077" t="str">
        <f>MID(Tabla1[[#This Row],[HORA2]],1,2)</f>
        <v>11</v>
      </c>
      <c r="K2077" t="s">
        <v>20</v>
      </c>
      <c r="L2077" t="s">
        <v>78</v>
      </c>
      <c r="M2077" t="s">
        <v>14867</v>
      </c>
      <c r="N2077" t="s">
        <v>22</v>
      </c>
      <c r="O2077">
        <v>10.25</v>
      </c>
      <c r="P20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</v>
      </c>
      <c r="Q2077">
        <f>IF(Tabla1[[#This Row],[SERVICIO]]="COMIDA",3,IF(Tabla1[[#This Row],[SERVICIO]]="CONTROLADO",12,IF(Tabla1[[#This Row],[SERVICIO]]="RÁPIDO",3.75,IF(Tabla1[[#This Row],[SERVICIO]]="NORMAL",2.5,))))</f>
        <v>3.75</v>
      </c>
      <c r="R2077">
        <f>IF(Tabla1[[#This Row],[SERVICIO]]="COMIDA",3.5,IF(Tabla1[[#This Row],[SERVICIO]]="CONTROLADO",8,IF(Tabla1[[#This Row],[SERVICIO]]="RÁPIDO",4.5,IF(Tabla1[[#This Row],[SERVICIO]]="NORMAL",3,))))</f>
        <v>4.5</v>
      </c>
      <c r="S20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7" s="2">
        <f>IF(Tabla1[[#This Row],[KILOMETROS ADICIONALES]]=0,Tabla1[[#This Row],[KILOMETROS]]*Tabla1[[#This Row],[COSTO NORMAL]],Tabla1[[#This Row],[COSTO NORMAL]]*Tabla1[[#This Row],[KILOMETROS HASTA]])</f>
        <v>16.875</v>
      </c>
      <c r="U2077" s="2">
        <f>Tabla1[[#This Row],[KILOMETROS ADICIONALES]]*Tabla1[[#This Row],[COSTO ADICIONAL]]</f>
        <v>3.5750000000000002</v>
      </c>
      <c r="V2077">
        <v>143.19</v>
      </c>
      <c r="W2077" s="2">
        <f>Tabla1[[#This Row],[COSTO NORMAL2]]+Tabla1[[#This Row],[COSTO ADICIONAL2]]</f>
        <v>20.45</v>
      </c>
    </row>
    <row r="2078" spans="1:23" x14ac:dyDescent="0.25">
      <c r="A2078" t="s">
        <v>100</v>
      </c>
      <c r="B2078" t="s">
        <v>2616</v>
      </c>
      <c r="C2078" t="s">
        <v>11169</v>
      </c>
      <c r="D2078" t="s">
        <v>75</v>
      </c>
      <c r="E2078" t="s">
        <v>14845</v>
      </c>
      <c r="F2078" t="s">
        <v>14</v>
      </c>
      <c r="G2078" t="s">
        <v>15</v>
      </c>
      <c r="H2078" t="s">
        <v>100</v>
      </c>
      <c r="I2078" t="s">
        <v>3403</v>
      </c>
      <c r="J2078" t="str">
        <f>MID(Tabla1[[#This Row],[HORA2]],1,2)</f>
        <v>12</v>
      </c>
      <c r="K2078" t="s">
        <v>20</v>
      </c>
      <c r="L2078" t="s">
        <v>35</v>
      </c>
      <c r="M2078" t="s">
        <v>14867</v>
      </c>
      <c r="N2078" t="s">
        <v>22</v>
      </c>
      <c r="O2078">
        <v>8.39</v>
      </c>
      <c r="P20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4.6400000000000006</v>
      </c>
      <c r="Q2078">
        <f>IF(Tabla1[[#This Row],[SERVICIO]]="COMIDA",3,IF(Tabla1[[#This Row],[SERVICIO]]="CONTROLADO",12,IF(Tabla1[[#This Row],[SERVICIO]]="RÁPIDO",3.75,IF(Tabla1[[#This Row],[SERVICIO]]="NORMAL",2.5,))))</f>
        <v>3.75</v>
      </c>
      <c r="R2078">
        <f>IF(Tabla1[[#This Row],[SERVICIO]]="COMIDA",3.5,IF(Tabla1[[#This Row],[SERVICIO]]="CONTROLADO",8,IF(Tabla1[[#This Row],[SERVICIO]]="RÁPIDO",4.5,IF(Tabla1[[#This Row],[SERVICIO]]="NORMAL",3,))))</f>
        <v>4.5</v>
      </c>
      <c r="S20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8" s="2">
        <f>IF(Tabla1[[#This Row],[KILOMETROS ADICIONALES]]=0,Tabla1[[#This Row],[KILOMETROS]]*Tabla1[[#This Row],[COSTO NORMAL]],Tabla1[[#This Row],[COSTO NORMAL]]*Tabla1[[#This Row],[KILOMETROS HASTA]])</f>
        <v>16.875</v>
      </c>
      <c r="U2078" s="2">
        <f>Tabla1[[#This Row],[KILOMETROS ADICIONALES]]*Tabla1[[#This Row],[COSTO ADICIONAL]]</f>
        <v>2.5520000000000005</v>
      </c>
      <c r="V2078">
        <v>72.44</v>
      </c>
      <c r="W2078" s="2">
        <f>Tabla1[[#This Row],[COSTO NORMAL2]]+Tabla1[[#This Row],[COSTO ADICIONAL2]]</f>
        <v>19.427</v>
      </c>
    </row>
    <row r="2079" spans="1:23" x14ac:dyDescent="0.25">
      <c r="A2079" t="s">
        <v>100</v>
      </c>
      <c r="B2079" t="s">
        <v>3404</v>
      </c>
      <c r="C2079" t="s">
        <v>11170</v>
      </c>
      <c r="D2079" t="s">
        <v>13</v>
      </c>
      <c r="E2079" t="s">
        <v>14845</v>
      </c>
      <c r="F2079" t="s">
        <v>14</v>
      </c>
      <c r="G2079" t="s">
        <v>15</v>
      </c>
      <c r="H2079" t="s">
        <v>100</v>
      </c>
      <c r="I2079" t="s">
        <v>927</v>
      </c>
      <c r="J2079" t="str">
        <f>MID(Tabla1[[#This Row],[HORA2]],1,2)</f>
        <v>17</v>
      </c>
      <c r="K2079" t="s">
        <v>26</v>
      </c>
      <c r="L2079" t="s">
        <v>149</v>
      </c>
      <c r="M2079" t="s">
        <v>14867</v>
      </c>
      <c r="N2079" t="s">
        <v>22</v>
      </c>
      <c r="O2079">
        <v>9.26</v>
      </c>
      <c r="P20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5.51</v>
      </c>
      <c r="Q2079">
        <f>IF(Tabla1[[#This Row],[SERVICIO]]="COMIDA",3,IF(Tabla1[[#This Row],[SERVICIO]]="CONTROLADO",12,IF(Tabla1[[#This Row],[SERVICIO]]="RÁPIDO",3.75,IF(Tabla1[[#This Row],[SERVICIO]]="NORMAL",2.5,))))</f>
        <v>3.75</v>
      </c>
      <c r="R2079">
        <f>IF(Tabla1[[#This Row],[SERVICIO]]="COMIDA",3.5,IF(Tabla1[[#This Row],[SERVICIO]]="CONTROLADO",8,IF(Tabla1[[#This Row],[SERVICIO]]="RÁPIDO",4.5,IF(Tabla1[[#This Row],[SERVICIO]]="NORMAL",3,))))</f>
        <v>4.5</v>
      </c>
      <c r="S20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79" s="2">
        <f>IF(Tabla1[[#This Row],[KILOMETROS ADICIONALES]]=0,Tabla1[[#This Row],[KILOMETROS]]*Tabla1[[#This Row],[COSTO NORMAL]],Tabla1[[#This Row],[COSTO NORMAL]]*Tabla1[[#This Row],[KILOMETROS HASTA]])</f>
        <v>16.875</v>
      </c>
      <c r="U2079" s="2">
        <f>Tabla1[[#This Row],[KILOMETROS ADICIONALES]]*Tabla1[[#This Row],[COSTO ADICIONAL]]</f>
        <v>3.0305</v>
      </c>
      <c r="V2079">
        <v>8.86</v>
      </c>
      <c r="W2079" s="2">
        <f>Tabla1[[#This Row],[COSTO NORMAL2]]+Tabla1[[#This Row],[COSTO ADICIONAL2]]</f>
        <v>19.9055</v>
      </c>
    </row>
    <row r="2080" spans="1:23" x14ac:dyDescent="0.25">
      <c r="A2080" t="s">
        <v>100</v>
      </c>
      <c r="B2080" t="s">
        <v>3405</v>
      </c>
      <c r="C2080" t="s">
        <v>11171</v>
      </c>
      <c r="D2080" t="s">
        <v>13</v>
      </c>
      <c r="E2080" t="s">
        <v>14845</v>
      </c>
      <c r="F2080" t="s">
        <v>14</v>
      </c>
      <c r="G2080" t="s">
        <v>15</v>
      </c>
      <c r="H2080" t="s">
        <v>100</v>
      </c>
      <c r="I2080" t="s">
        <v>3406</v>
      </c>
      <c r="J2080" t="str">
        <f>MID(Tabla1[[#This Row],[HORA2]],1,2)</f>
        <v>12</v>
      </c>
      <c r="K2080" t="s">
        <v>96</v>
      </c>
      <c r="L2080" t="s">
        <v>125</v>
      </c>
      <c r="M2080" t="s">
        <v>14867</v>
      </c>
      <c r="N2080" t="s">
        <v>22</v>
      </c>
      <c r="O2080">
        <v>5.12</v>
      </c>
      <c r="P20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1.37</v>
      </c>
      <c r="Q2080">
        <f>IF(Tabla1[[#This Row],[SERVICIO]]="COMIDA",3,IF(Tabla1[[#This Row],[SERVICIO]]="CONTROLADO",12,IF(Tabla1[[#This Row],[SERVICIO]]="RÁPIDO",3.75,IF(Tabla1[[#This Row],[SERVICIO]]="NORMAL",2.5,))))</f>
        <v>3.75</v>
      </c>
      <c r="R2080">
        <f>IF(Tabla1[[#This Row],[SERVICIO]]="COMIDA",3.5,IF(Tabla1[[#This Row],[SERVICIO]]="CONTROLADO",8,IF(Tabla1[[#This Row],[SERVICIO]]="RÁPIDO",4.5,IF(Tabla1[[#This Row],[SERVICIO]]="NORMAL",3,))))</f>
        <v>4.5</v>
      </c>
      <c r="S20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0" s="2">
        <f>IF(Tabla1[[#This Row],[KILOMETROS ADICIONALES]]=0,Tabla1[[#This Row],[KILOMETROS]]*Tabla1[[#This Row],[COSTO NORMAL]],Tabla1[[#This Row],[COSTO NORMAL]]*Tabla1[[#This Row],[KILOMETROS HASTA]])</f>
        <v>16.875</v>
      </c>
      <c r="U2080" s="2">
        <f>Tabla1[[#This Row],[KILOMETROS ADICIONALES]]*Tabla1[[#This Row],[COSTO ADICIONAL]]</f>
        <v>0.75350000000000017</v>
      </c>
      <c r="V2080">
        <v>19.22</v>
      </c>
      <c r="W2080" s="2">
        <f>Tabla1[[#This Row],[COSTO NORMAL2]]+Tabla1[[#This Row],[COSTO ADICIONAL2]]</f>
        <v>17.628499999999999</v>
      </c>
    </row>
    <row r="2081" spans="1:23" x14ac:dyDescent="0.25">
      <c r="A2081" t="s">
        <v>100</v>
      </c>
      <c r="B2081" t="s">
        <v>3407</v>
      </c>
      <c r="C2081" t="s">
        <v>11172</v>
      </c>
      <c r="D2081" t="s">
        <v>13</v>
      </c>
      <c r="E2081" t="s">
        <v>14845</v>
      </c>
      <c r="F2081" t="s">
        <v>295</v>
      </c>
      <c r="G2081" t="s">
        <v>24</v>
      </c>
      <c r="H2081" t="s">
        <v>100</v>
      </c>
      <c r="I2081" t="s">
        <v>1172</v>
      </c>
      <c r="J2081" t="str">
        <f>MID(Tabla1[[#This Row],[HORA2]],1,2)</f>
        <v>10</v>
      </c>
      <c r="K2081" t="s">
        <v>79</v>
      </c>
      <c r="L2081" t="s">
        <v>79</v>
      </c>
      <c r="M2081" t="s">
        <v>14867</v>
      </c>
      <c r="N2081" t="s">
        <v>22</v>
      </c>
      <c r="O2081">
        <v>18.8</v>
      </c>
      <c r="P20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</v>
      </c>
      <c r="Q2081">
        <f>IF(Tabla1[[#This Row],[SERVICIO]]="COMIDA",3,IF(Tabla1[[#This Row],[SERVICIO]]="CONTROLADO",12,IF(Tabla1[[#This Row],[SERVICIO]]="RÁPIDO",3.75,IF(Tabla1[[#This Row],[SERVICIO]]="NORMAL",2.5,))))</f>
        <v>3.75</v>
      </c>
      <c r="R2081">
        <f>IF(Tabla1[[#This Row],[SERVICIO]]="COMIDA",3.5,IF(Tabla1[[#This Row],[SERVICIO]]="CONTROLADO",8,IF(Tabla1[[#This Row],[SERVICIO]]="RÁPIDO",4.5,IF(Tabla1[[#This Row],[SERVICIO]]="NORMAL",3,))))</f>
        <v>4.5</v>
      </c>
      <c r="S20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1" s="2">
        <f>IF(Tabla1[[#This Row],[KILOMETROS ADICIONALES]]=0,Tabla1[[#This Row],[KILOMETROS]]*Tabla1[[#This Row],[COSTO NORMAL]],Tabla1[[#This Row],[COSTO NORMAL]]*Tabla1[[#This Row],[KILOMETROS HASTA]])</f>
        <v>16.875</v>
      </c>
      <c r="U2081" s="2">
        <f>Tabla1[[#This Row],[KILOMETROS ADICIONALES]]*Tabla1[[#This Row],[COSTO ADICIONAL]]</f>
        <v>8.2775000000000016</v>
      </c>
      <c r="V2081">
        <v>244.89</v>
      </c>
      <c r="W2081" s="2">
        <f>Tabla1[[#This Row],[COSTO NORMAL2]]+Tabla1[[#This Row],[COSTO ADICIONAL2]]</f>
        <v>25.152500000000003</v>
      </c>
    </row>
    <row r="2082" spans="1:23" x14ac:dyDescent="0.25">
      <c r="A2082" t="s">
        <v>100</v>
      </c>
      <c r="B2082" t="s">
        <v>3408</v>
      </c>
      <c r="C2082" t="s">
        <v>11173</v>
      </c>
      <c r="D2082" t="s">
        <v>13</v>
      </c>
      <c r="E2082" t="s">
        <v>14845</v>
      </c>
      <c r="F2082" t="s">
        <v>295</v>
      </c>
      <c r="G2082" t="s">
        <v>69</v>
      </c>
      <c r="H2082" t="s">
        <v>100</v>
      </c>
      <c r="I2082" t="s">
        <v>3409</v>
      </c>
      <c r="J2082" t="str">
        <f>MID(Tabla1[[#This Row],[HORA2]],1,2)</f>
        <v>10</v>
      </c>
      <c r="K2082" t="s">
        <v>94</v>
      </c>
      <c r="L2082" t="s">
        <v>26</v>
      </c>
      <c r="M2082" t="s">
        <v>14867</v>
      </c>
      <c r="N2082" t="s">
        <v>22</v>
      </c>
      <c r="O2082">
        <v>10.08</v>
      </c>
      <c r="P20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6.33</v>
      </c>
      <c r="Q2082">
        <f>IF(Tabla1[[#This Row],[SERVICIO]]="COMIDA",3,IF(Tabla1[[#This Row],[SERVICIO]]="CONTROLADO",12,IF(Tabla1[[#This Row],[SERVICIO]]="RÁPIDO",3.75,IF(Tabla1[[#This Row],[SERVICIO]]="NORMAL",2.5,))))</f>
        <v>3.75</v>
      </c>
      <c r="R2082">
        <f>IF(Tabla1[[#This Row],[SERVICIO]]="COMIDA",3.5,IF(Tabla1[[#This Row],[SERVICIO]]="CONTROLADO",8,IF(Tabla1[[#This Row],[SERVICIO]]="RÁPIDO",4.5,IF(Tabla1[[#This Row],[SERVICIO]]="NORMAL",3,))))</f>
        <v>4.5</v>
      </c>
      <c r="S20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2" s="2">
        <f>IF(Tabla1[[#This Row],[KILOMETROS ADICIONALES]]=0,Tabla1[[#This Row],[KILOMETROS]]*Tabla1[[#This Row],[COSTO NORMAL]],Tabla1[[#This Row],[COSTO NORMAL]]*Tabla1[[#This Row],[KILOMETROS HASTA]])</f>
        <v>16.875</v>
      </c>
      <c r="U2082" s="2">
        <f>Tabla1[[#This Row],[KILOMETROS ADICIONALES]]*Tabla1[[#This Row],[COSTO ADICIONAL]]</f>
        <v>3.4815000000000005</v>
      </c>
      <c r="V2082">
        <v>14.92</v>
      </c>
      <c r="W2082" s="2">
        <f>Tabla1[[#This Row],[COSTO NORMAL2]]+Tabla1[[#This Row],[COSTO ADICIONAL2]]</f>
        <v>20.3565</v>
      </c>
    </row>
    <row r="2083" spans="1:23" x14ac:dyDescent="0.25">
      <c r="A2083" t="s">
        <v>100</v>
      </c>
      <c r="B2083" t="s">
        <v>3410</v>
      </c>
      <c r="C2083" t="s">
        <v>11174</v>
      </c>
      <c r="D2083" t="s">
        <v>13</v>
      </c>
      <c r="E2083" t="s">
        <v>14845</v>
      </c>
      <c r="F2083" t="s">
        <v>14</v>
      </c>
      <c r="G2083" t="s">
        <v>15</v>
      </c>
      <c r="H2083" t="s">
        <v>100</v>
      </c>
      <c r="I2083" t="s">
        <v>3411</v>
      </c>
      <c r="J2083" t="str">
        <f>MID(Tabla1[[#This Row],[HORA2]],1,2)</f>
        <v>12</v>
      </c>
      <c r="K2083" t="s">
        <v>53</v>
      </c>
      <c r="L2083" t="s">
        <v>149</v>
      </c>
      <c r="M2083" t="s">
        <v>14867</v>
      </c>
      <c r="N2083" t="s">
        <v>22</v>
      </c>
      <c r="O2083">
        <v>11.51</v>
      </c>
      <c r="P20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7.76</v>
      </c>
      <c r="Q2083">
        <f>IF(Tabla1[[#This Row],[SERVICIO]]="COMIDA",3,IF(Tabla1[[#This Row],[SERVICIO]]="CONTROLADO",12,IF(Tabla1[[#This Row],[SERVICIO]]="RÁPIDO",3.75,IF(Tabla1[[#This Row],[SERVICIO]]="NORMAL",2.5,))))</f>
        <v>3.75</v>
      </c>
      <c r="R2083">
        <f>IF(Tabla1[[#This Row],[SERVICIO]]="COMIDA",3.5,IF(Tabla1[[#This Row],[SERVICIO]]="CONTROLADO",8,IF(Tabla1[[#This Row],[SERVICIO]]="RÁPIDO",4.5,IF(Tabla1[[#This Row],[SERVICIO]]="NORMAL",3,))))</f>
        <v>4.5</v>
      </c>
      <c r="S20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3" s="2">
        <f>IF(Tabla1[[#This Row],[KILOMETROS ADICIONALES]]=0,Tabla1[[#This Row],[KILOMETROS]]*Tabla1[[#This Row],[COSTO NORMAL]],Tabla1[[#This Row],[COSTO NORMAL]]*Tabla1[[#This Row],[KILOMETROS HASTA]])</f>
        <v>16.875</v>
      </c>
      <c r="U2083" s="2">
        <f>Tabla1[[#This Row],[KILOMETROS ADICIONALES]]*Tabla1[[#This Row],[COSTO ADICIONAL]]</f>
        <v>4.2679999999999998</v>
      </c>
      <c r="V2083">
        <v>210.07</v>
      </c>
      <c r="W2083" s="2">
        <f>Tabla1[[#This Row],[COSTO NORMAL2]]+Tabla1[[#This Row],[COSTO ADICIONAL2]]</f>
        <v>21.143000000000001</v>
      </c>
    </row>
    <row r="2084" spans="1:23" x14ac:dyDescent="0.25">
      <c r="A2084" t="s">
        <v>100</v>
      </c>
      <c r="B2084" t="s">
        <v>3412</v>
      </c>
      <c r="C2084" t="s">
        <v>11175</v>
      </c>
      <c r="D2084" t="s">
        <v>13</v>
      </c>
      <c r="E2084" t="s">
        <v>14845</v>
      </c>
      <c r="F2084" t="s">
        <v>14</v>
      </c>
      <c r="G2084" t="s">
        <v>15</v>
      </c>
      <c r="H2084" t="s">
        <v>100</v>
      </c>
      <c r="I2084" t="s">
        <v>3413</v>
      </c>
      <c r="J2084" t="str">
        <f>MID(Tabla1[[#This Row],[HORA2]],1,2)</f>
        <v>11</v>
      </c>
      <c r="K2084" t="s">
        <v>19</v>
      </c>
      <c r="L2084" t="s">
        <v>19</v>
      </c>
      <c r="M2084" t="s">
        <v>14867</v>
      </c>
      <c r="N2084" t="s">
        <v>22</v>
      </c>
      <c r="O2084">
        <v>7.37</v>
      </c>
      <c r="P20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3.62</v>
      </c>
      <c r="Q2084">
        <f>IF(Tabla1[[#This Row],[SERVICIO]]="COMIDA",3,IF(Tabla1[[#This Row],[SERVICIO]]="CONTROLADO",12,IF(Tabla1[[#This Row],[SERVICIO]]="RÁPIDO",3.75,IF(Tabla1[[#This Row],[SERVICIO]]="NORMAL",2.5,))))</f>
        <v>3.75</v>
      </c>
      <c r="R2084">
        <f>IF(Tabla1[[#This Row],[SERVICIO]]="COMIDA",3.5,IF(Tabla1[[#This Row],[SERVICIO]]="CONTROLADO",8,IF(Tabla1[[#This Row],[SERVICIO]]="RÁPIDO",4.5,IF(Tabla1[[#This Row],[SERVICIO]]="NORMAL",3,))))</f>
        <v>4.5</v>
      </c>
      <c r="S20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4" s="2">
        <f>IF(Tabla1[[#This Row],[KILOMETROS ADICIONALES]]=0,Tabla1[[#This Row],[KILOMETROS]]*Tabla1[[#This Row],[COSTO NORMAL]],Tabla1[[#This Row],[COSTO NORMAL]]*Tabla1[[#This Row],[KILOMETROS HASTA]])</f>
        <v>16.875</v>
      </c>
      <c r="U2084" s="2">
        <f>Tabla1[[#This Row],[KILOMETROS ADICIONALES]]*Tabla1[[#This Row],[COSTO ADICIONAL]]</f>
        <v>1.9910000000000003</v>
      </c>
      <c r="V2084">
        <v>16.89</v>
      </c>
      <c r="W2084" s="2">
        <f>Tabla1[[#This Row],[COSTO NORMAL2]]+Tabla1[[#This Row],[COSTO ADICIONAL2]]</f>
        <v>18.866</v>
      </c>
    </row>
    <row r="2085" spans="1:23" x14ac:dyDescent="0.25">
      <c r="A2085" t="s">
        <v>100</v>
      </c>
      <c r="B2085" t="s">
        <v>3414</v>
      </c>
      <c r="C2085" t="s">
        <v>11176</v>
      </c>
      <c r="D2085" t="s">
        <v>13</v>
      </c>
      <c r="E2085" t="s">
        <v>14845</v>
      </c>
      <c r="F2085" t="s">
        <v>14</v>
      </c>
      <c r="G2085" t="s">
        <v>15</v>
      </c>
      <c r="H2085" t="s">
        <v>100</v>
      </c>
      <c r="I2085" t="s">
        <v>1219</v>
      </c>
      <c r="J2085" t="str">
        <f>MID(Tabla1[[#This Row],[HORA2]],1,2)</f>
        <v>12</v>
      </c>
      <c r="K2085" t="s">
        <v>96</v>
      </c>
      <c r="L2085" t="s">
        <v>96</v>
      </c>
      <c r="M2085" t="s">
        <v>14867</v>
      </c>
      <c r="N2085" t="s">
        <v>22</v>
      </c>
      <c r="O2085">
        <v>3.23</v>
      </c>
      <c r="P20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85">
        <f>IF(Tabla1[[#This Row],[SERVICIO]]="COMIDA",3,IF(Tabla1[[#This Row],[SERVICIO]]="CONTROLADO",12,IF(Tabla1[[#This Row],[SERVICIO]]="RÁPIDO",3.75,IF(Tabla1[[#This Row],[SERVICIO]]="NORMAL",2.5,))))</f>
        <v>3.75</v>
      </c>
      <c r="R2085">
        <f>IF(Tabla1[[#This Row],[SERVICIO]]="COMIDA",3.5,IF(Tabla1[[#This Row],[SERVICIO]]="CONTROLADO",8,IF(Tabla1[[#This Row],[SERVICIO]]="RÁPIDO",4.5,IF(Tabla1[[#This Row],[SERVICIO]]="NORMAL",3,))))</f>
        <v>4.5</v>
      </c>
      <c r="S20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5" s="2">
        <f>IF(Tabla1[[#This Row],[KILOMETROS ADICIONALES]]=0,Tabla1[[#This Row],[KILOMETROS]]*Tabla1[[#This Row],[COSTO NORMAL]],Tabla1[[#This Row],[COSTO NORMAL]]*Tabla1[[#This Row],[KILOMETROS HASTA]])</f>
        <v>14.535</v>
      </c>
      <c r="U2085" s="2">
        <f>Tabla1[[#This Row],[KILOMETROS ADICIONALES]]*Tabla1[[#This Row],[COSTO ADICIONAL]]</f>
        <v>0</v>
      </c>
      <c r="V2085">
        <v>48.39</v>
      </c>
      <c r="W2085" s="2">
        <f>Tabla1[[#This Row],[COSTO NORMAL2]]+Tabla1[[#This Row],[COSTO ADICIONAL2]]</f>
        <v>14.535</v>
      </c>
    </row>
    <row r="2086" spans="1:23" x14ac:dyDescent="0.25">
      <c r="A2086" t="s">
        <v>100</v>
      </c>
      <c r="B2086" t="s">
        <v>3415</v>
      </c>
      <c r="C2086" t="s">
        <v>11177</v>
      </c>
      <c r="D2086" t="s">
        <v>75</v>
      </c>
      <c r="E2086" t="s">
        <v>14845</v>
      </c>
      <c r="F2086" t="s">
        <v>14</v>
      </c>
      <c r="G2086" t="s">
        <v>24</v>
      </c>
      <c r="H2086" t="s">
        <v>100</v>
      </c>
      <c r="I2086" t="s">
        <v>3416</v>
      </c>
      <c r="J2086" t="str">
        <f>MID(Tabla1[[#This Row],[HORA2]],1,2)</f>
        <v>10</v>
      </c>
      <c r="K2086" t="s">
        <v>43</v>
      </c>
      <c r="L2086" t="s">
        <v>21</v>
      </c>
      <c r="M2086" t="s">
        <v>14867</v>
      </c>
      <c r="N2086" t="s">
        <v>22</v>
      </c>
      <c r="O2086">
        <v>18.579999999999998</v>
      </c>
      <c r="P20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14.829999999999998</v>
      </c>
      <c r="Q2086">
        <f>IF(Tabla1[[#This Row],[SERVICIO]]="COMIDA",3,IF(Tabla1[[#This Row],[SERVICIO]]="CONTROLADO",12,IF(Tabla1[[#This Row],[SERVICIO]]="RÁPIDO",3.75,IF(Tabla1[[#This Row],[SERVICIO]]="NORMAL",2.5,))))</f>
        <v>3.75</v>
      </c>
      <c r="R2086">
        <f>IF(Tabla1[[#This Row],[SERVICIO]]="COMIDA",3.5,IF(Tabla1[[#This Row],[SERVICIO]]="CONTROLADO",8,IF(Tabla1[[#This Row],[SERVICIO]]="RÁPIDO",4.5,IF(Tabla1[[#This Row],[SERVICIO]]="NORMAL",3,))))</f>
        <v>4.5</v>
      </c>
      <c r="S20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6" s="2">
        <f>IF(Tabla1[[#This Row],[KILOMETROS ADICIONALES]]=0,Tabla1[[#This Row],[KILOMETROS]]*Tabla1[[#This Row],[COSTO NORMAL]],Tabla1[[#This Row],[COSTO NORMAL]]*Tabla1[[#This Row],[KILOMETROS HASTA]])</f>
        <v>16.875</v>
      </c>
      <c r="U2086" s="2">
        <f>Tabla1[[#This Row],[KILOMETROS ADICIONALES]]*Tabla1[[#This Row],[COSTO ADICIONAL]]</f>
        <v>8.1564999999999994</v>
      </c>
      <c r="V2086">
        <v>95.05</v>
      </c>
      <c r="W2086" s="2">
        <f>Tabla1[[#This Row],[COSTO NORMAL2]]+Tabla1[[#This Row],[COSTO ADICIONAL2]]</f>
        <v>25.031500000000001</v>
      </c>
    </row>
    <row r="2087" spans="1:23" x14ac:dyDescent="0.25">
      <c r="A2087" t="s">
        <v>100</v>
      </c>
      <c r="B2087" t="s">
        <v>3415</v>
      </c>
      <c r="C2087" t="s">
        <v>11178</v>
      </c>
      <c r="D2087" t="s">
        <v>75</v>
      </c>
      <c r="E2087" t="s">
        <v>14845</v>
      </c>
      <c r="F2087" t="s">
        <v>14</v>
      </c>
      <c r="G2087" t="s">
        <v>15</v>
      </c>
      <c r="H2087" t="s">
        <v>100</v>
      </c>
      <c r="I2087" t="s">
        <v>3417</v>
      </c>
      <c r="J2087" t="str">
        <f>MID(Tabla1[[#This Row],[HORA2]],1,2)</f>
        <v>13</v>
      </c>
      <c r="K2087" t="s">
        <v>43</v>
      </c>
      <c r="L2087" t="s">
        <v>21</v>
      </c>
      <c r="M2087" t="s">
        <v>14867</v>
      </c>
      <c r="N2087" t="s">
        <v>22</v>
      </c>
      <c r="O2087">
        <v>19.53</v>
      </c>
      <c r="P20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15.780000000000001</v>
      </c>
      <c r="Q2087">
        <f>IF(Tabla1[[#This Row],[SERVICIO]]="COMIDA",3,IF(Tabla1[[#This Row],[SERVICIO]]="CONTROLADO",12,IF(Tabla1[[#This Row],[SERVICIO]]="RÁPIDO",3.75,IF(Tabla1[[#This Row],[SERVICIO]]="NORMAL",2.5,))))</f>
        <v>3.75</v>
      </c>
      <c r="R2087">
        <f>IF(Tabla1[[#This Row],[SERVICIO]]="COMIDA",3.5,IF(Tabla1[[#This Row],[SERVICIO]]="CONTROLADO",8,IF(Tabla1[[#This Row],[SERVICIO]]="RÁPIDO",4.5,IF(Tabla1[[#This Row],[SERVICIO]]="NORMAL",3,))))</f>
        <v>4.5</v>
      </c>
      <c r="S20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7" s="2">
        <f>IF(Tabla1[[#This Row],[KILOMETROS ADICIONALES]]=0,Tabla1[[#This Row],[KILOMETROS]]*Tabla1[[#This Row],[COSTO NORMAL]],Tabla1[[#This Row],[COSTO NORMAL]]*Tabla1[[#This Row],[KILOMETROS HASTA]])</f>
        <v>16.875</v>
      </c>
      <c r="U2087" s="2">
        <f>Tabla1[[#This Row],[KILOMETROS ADICIONALES]]*Tabla1[[#This Row],[COSTO ADICIONAL]]</f>
        <v>8.679000000000002</v>
      </c>
      <c r="V2087">
        <v>120.17</v>
      </c>
      <c r="W2087" s="2">
        <f>Tabla1[[#This Row],[COSTO NORMAL2]]+Tabla1[[#This Row],[COSTO ADICIONAL2]]</f>
        <v>25.554000000000002</v>
      </c>
    </row>
    <row r="2088" spans="1:23" x14ac:dyDescent="0.25">
      <c r="A2088" t="s">
        <v>100</v>
      </c>
      <c r="B2088" t="s">
        <v>3415</v>
      </c>
      <c r="C2088" t="s">
        <v>11179</v>
      </c>
      <c r="D2088" t="s">
        <v>75</v>
      </c>
      <c r="E2088" t="s">
        <v>14845</v>
      </c>
      <c r="F2088" t="s">
        <v>14</v>
      </c>
      <c r="G2088" t="s">
        <v>15</v>
      </c>
      <c r="H2088" t="s">
        <v>100</v>
      </c>
      <c r="I2088" t="s">
        <v>798</v>
      </c>
      <c r="J2088" t="str">
        <f>MID(Tabla1[[#This Row],[HORA2]],1,2)</f>
        <v>12</v>
      </c>
      <c r="K2088" t="s">
        <v>43</v>
      </c>
      <c r="L2088" t="s">
        <v>26</v>
      </c>
      <c r="M2088" t="s">
        <v>14867</v>
      </c>
      <c r="N2088" t="s">
        <v>22</v>
      </c>
      <c r="O2088">
        <v>9.7200000000000006</v>
      </c>
      <c r="P20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2088">
        <f>IF(Tabla1[[#This Row],[SERVICIO]]="COMIDA",3,IF(Tabla1[[#This Row],[SERVICIO]]="CONTROLADO",12,IF(Tabla1[[#This Row],[SERVICIO]]="RÁPIDO",3.75,IF(Tabla1[[#This Row],[SERVICIO]]="NORMAL",2.5,))))</f>
        <v>3.75</v>
      </c>
      <c r="R2088">
        <f>IF(Tabla1[[#This Row],[SERVICIO]]="COMIDA",3.5,IF(Tabla1[[#This Row],[SERVICIO]]="CONTROLADO",8,IF(Tabla1[[#This Row],[SERVICIO]]="RÁPIDO",4.5,IF(Tabla1[[#This Row],[SERVICIO]]="NORMAL",3,))))</f>
        <v>4.5</v>
      </c>
      <c r="S20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8" s="2">
        <f>IF(Tabla1[[#This Row],[KILOMETROS ADICIONALES]]=0,Tabla1[[#This Row],[KILOMETROS]]*Tabla1[[#This Row],[COSTO NORMAL]],Tabla1[[#This Row],[COSTO NORMAL]]*Tabla1[[#This Row],[KILOMETROS HASTA]])</f>
        <v>16.875</v>
      </c>
      <c r="U2088" s="2">
        <f>Tabla1[[#This Row],[KILOMETROS ADICIONALES]]*Tabla1[[#This Row],[COSTO ADICIONAL]]</f>
        <v>3.2835000000000005</v>
      </c>
      <c r="V2088">
        <v>152.94999999999999</v>
      </c>
      <c r="W2088" s="2">
        <f>Tabla1[[#This Row],[COSTO NORMAL2]]+Tabla1[[#This Row],[COSTO ADICIONAL2]]</f>
        <v>20.1585</v>
      </c>
    </row>
    <row r="2089" spans="1:23" x14ac:dyDescent="0.25">
      <c r="A2089" t="s">
        <v>100</v>
      </c>
      <c r="B2089" t="s">
        <v>3415</v>
      </c>
      <c r="C2089" t="s">
        <v>11180</v>
      </c>
      <c r="D2089" t="s">
        <v>75</v>
      </c>
      <c r="E2089" t="s">
        <v>14845</v>
      </c>
      <c r="F2089" t="s">
        <v>14</v>
      </c>
      <c r="G2089" t="s">
        <v>15</v>
      </c>
      <c r="H2089" t="s">
        <v>100</v>
      </c>
      <c r="I2089" t="s">
        <v>3418</v>
      </c>
      <c r="J2089" t="str">
        <f>MID(Tabla1[[#This Row],[HORA2]],1,2)</f>
        <v>12</v>
      </c>
      <c r="K2089" t="s">
        <v>43</v>
      </c>
      <c r="L2089" t="s">
        <v>19</v>
      </c>
      <c r="M2089" t="s">
        <v>14867</v>
      </c>
      <c r="N2089" t="s">
        <v>22</v>
      </c>
      <c r="O2089">
        <v>14.48</v>
      </c>
      <c r="P20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10.73</v>
      </c>
      <c r="Q2089">
        <f>IF(Tabla1[[#This Row],[SERVICIO]]="COMIDA",3,IF(Tabla1[[#This Row],[SERVICIO]]="CONTROLADO",12,IF(Tabla1[[#This Row],[SERVICIO]]="RÁPIDO",3.75,IF(Tabla1[[#This Row],[SERVICIO]]="NORMAL",2.5,))))</f>
        <v>3.75</v>
      </c>
      <c r="R2089">
        <f>IF(Tabla1[[#This Row],[SERVICIO]]="COMIDA",3.5,IF(Tabla1[[#This Row],[SERVICIO]]="CONTROLADO",8,IF(Tabla1[[#This Row],[SERVICIO]]="RÁPIDO",4.5,IF(Tabla1[[#This Row],[SERVICIO]]="NORMAL",3,))))</f>
        <v>4.5</v>
      </c>
      <c r="S20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89" s="2">
        <f>IF(Tabla1[[#This Row],[KILOMETROS ADICIONALES]]=0,Tabla1[[#This Row],[KILOMETROS]]*Tabla1[[#This Row],[COSTO NORMAL]],Tabla1[[#This Row],[COSTO NORMAL]]*Tabla1[[#This Row],[KILOMETROS HASTA]])</f>
        <v>16.875</v>
      </c>
      <c r="U2089" s="2">
        <f>Tabla1[[#This Row],[KILOMETROS ADICIONALES]]*Tabla1[[#This Row],[COSTO ADICIONAL]]</f>
        <v>5.9015000000000004</v>
      </c>
      <c r="V2089">
        <v>200.86</v>
      </c>
      <c r="W2089" s="2">
        <f>Tabla1[[#This Row],[COSTO NORMAL2]]+Tabla1[[#This Row],[COSTO ADICIONAL2]]</f>
        <v>22.776499999999999</v>
      </c>
    </row>
    <row r="2090" spans="1:23" x14ac:dyDescent="0.25">
      <c r="A2090" t="s">
        <v>100</v>
      </c>
      <c r="B2090" t="s">
        <v>3419</v>
      </c>
      <c r="C2090" t="s">
        <v>11181</v>
      </c>
      <c r="D2090" t="s">
        <v>13</v>
      </c>
      <c r="E2090" t="s">
        <v>14845</v>
      </c>
      <c r="F2090" t="s">
        <v>14</v>
      </c>
      <c r="G2090" t="s">
        <v>24</v>
      </c>
      <c r="H2090" t="s">
        <v>100</v>
      </c>
      <c r="I2090" t="s">
        <v>3420</v>
      </c>
      <c r="J2090" t="str">
        <f>MID(Tabla1[[#This Row],[HORA2]],1,2)</f>
        <v>10</v>
      </c>
      <c r="K2090" t="s">
        <v>44</v>
      </c>
      <c r="L2090" t="s">
        <v>153</v>
      </c>
      <c r="M2090" t="s">
        <v>14867</v>
      </c>
      <c r="N2090" t="s">
        <v>22</v>
      </c>
      <c r="O2090">
        <v>6.66</v>
      </c>
      <c r="P20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2.91</v>
      </c>
      <c r="Q2090">
        <f>IF(Tabla1[[#This Row],[SERVICIO]]="COMIDA",3,IF(Tabla1[[#This Row],[SERVICIO]]="CONTROLADO",12,IF(Tabla1[[#This Row],[SERVICIO]]="RÁPIDO",3.75,IF(Tabla1[[#This Row],[SERVICIO]]="NORMAL",2.5,))))</f>
        <v>3.75</v>
      </c>
      <c r="R2090">
        <f>IF(Tabla1[[#This Row],[SERVICIO]]="COMIDA",3.5,IF(Tabla1[[#This Row],[SERVICIO]]="CONTROLADO",8,IF(Tabla1[[#This Row],[SERVICIO]]="RÁPIDO",4.5,IF(Tabla1[[#This Row],[SERVICIO]]="NORMAL",3,))))</f>
        <v>4.5</v>
      </c>
      <c r="S20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0" s="2">
        <f>IF(Tabla1[[#This Row],[KILOMETROS ADICIONALES]]=0,Tabla1[[#This Row],[KILOMETROS]]*Tabla1[[#This Row],[COSTO NORMAL]],Tabla1[[#This Row],[COSTO NORMAL]]*Tabla1[[#This Row],[KILOMETROS HASTA]])</f>
        <v>16.875</v>
      </c>
      <c r="U2090" s="2">
        <f>Tabla1[[#This Row],[KILOMETROS ADICIONALES]]*Tabla1[[#This Row],[COSTO ADICIONAL]]</f>
        <v>1.6005000000000003</v>
      </c>
      <c r="V2090">
        <v>176.26</v>
      </c>
      <c r="W2090" s="2">
        <f>Tabla1[[#This Row],[COSTO NORMAL2]]+Tabla1[[#This Row],[COSTO ADICIONAL2]]</f>
        <v>18.4755</v>
      </c>
    </row>
    <row r="2091" spans="1:23" x14ac:dyDescent="0.25">
      <c r="A2091" t="s">
        <v>100</v>
      </c>
      <c r="B2091" t="s">
        <v>3419</v>
      </c>
      <c r="C2091" t="s">
        <v>11182</v>
      </c>
      <c r="D2091" t="s">
        <v>13</v>
      </c>
      <c r="E2091" t="s">
        <v>14845</v>
      </c>
      <c r="F2091" t="s">
        <v>14</v>
      </c>
      <c r="G2091" t="s">
        <v>15</v>
      </c>
      <c r="H2091" t="s">
        <v>100</v>
      </c>
      <c r="I2091" t="s">
        <v>3421</v>
      </c>
      <c r="J2091" t="str">
        <f>MID(Tabla1[[#This Row],[HORA2]],1,2)</f>
        <v>13</v>
      </c>
      <c r="K2091" t="s">
        <v>44</v>
      </c>
      <c r="L2091" t="s">
        <v>153</v>
      </c>
      <c r="M2091" t="s">
        <v>14867</v>
      </c>
      <c r="N2091" t="s">
        <v>22</v>
      </c>
      <c r="O2091">
        <v>1.56</v>
      </c>
      <c r="P20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091">
        <f>IF(Tabla1[[#This Row],[SERVICIO]]="COMIDA",3,IF(Tabla1[[#This Row],[SERVICIO]]="CONTROLADO",12,IF(Tabla1[[#This Row],[SERVICIO]]="RÁPIDO",3.75,IF(Tabla1[[#This Row],[SERVICIO]]="NORMAL",2.5,))))</f>
        <v>3.75</v>
      </c>
      <c r="R2091">
        <f>IF(Tabla1[[#This Row],[SERVICIO]]="COMIDA",3.5,IF(Tabla1[[#This Row],[SERVICIO]]="CONTROLADO",8,IF(Tabla1[[#This Row],[SERVICIO]]="RÁPIDO",4.5,IF(Tabla1[[#This Row],[SERVICIO]]="NORMAL",3,))))</f>
        <v>4.5</v>
      </c>
      <c r="S20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1" s="2">
        <f>IF(Tabla1[[#This Row],[KILOMETROS ADICIONALES]]=0,Tabla1[[#This Row],[KILOMETROS]]*Tabla1[[#This Row],[COSTO NORMAL]],Tabla1[[#This Row],[COSTO NORMAL]]*Tabla1[[#This Row],[KILOMETROS HASTA]])</f>
        <v>7.0200000000000005</v>
      </c>
      <c r="U2091" s="2">
        <f>Tabla1[[#This Row],[KILOMETROS ADICIONALES]]*Tabla1[[#This Row],[COSTO ADICIONAL]]</f>
        <v>0</v>
      </c>
      <c r="V2091">
        <v>170.59</v>
      </c>
      <c r="W2091" s="2">
        <f>Tabla1[[#This Row],[COSTO NORMAL2]]+Tabla1[[#This Row],[COSTO ADICIONAL2]]</f>
        <v>7.0200000000000005</v>
      </c>
    </row>
    <row r="2092" spans="1:23" x14ac:dyDescent="0.25">
      <c r="A2092" t="s">
        <v>100</v>
      </c>
      <c r="B2092" t="s">
        <v>3422</v>
      </c>
      <c r="C2092" t="s">
        <v>11183</v>
      </c>
      <c r="D2092" t="s">
        <v>13</v>
      </c>
      <c r="E2092" t="s">
        <v>14847</v>
      </c>
      <c r="F2092" t="s">
        <v>14</v>
      </c>
      <c r="G2092" t="s">
        <v>15</v>
      </c>
      <c r="H2092" t="s">
        <v>100</v>
      </c>
      <c r="I2092" t="s">
        <v>3423</v>
      </c>
      <c r="J2092" t="str">
        <f>MID(Tabla1[[#This Row],[HORA2]],1,2)</f>
        <v>17</v>
      </c>
      <c r="K2092" t="s">
        <v>19</v>
      </c>
      <c r="L2092" t="s">
        <v>43</v>
      </c>
      <c r="M2092" t="s">
        <v>14867</v>
      </c>
      <c r="N2092" t="s">
        <v>22</v>
      </c>
      <c r="O2092">
        <v>17.88</v>
      </c>
      <c r="P20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14.879999999999999</v>
      </c>
      <c r="Q2092">
        <f>IF(Tabla1[[#This Row],[SERVICIO]]="COMIDA",3,IF(Tabla1[[#This Row],[SERVICIO]]="CONTROLADO",12,IF(Tabla1[[#This Row],[SERVICIO]]="RÁPIDO",3.75,IF(Tabla1[[#This Row],[SERVICIO]]="NORMAL",2.5,))))</f>
        <v>3</v>
      </c>
      <c r="R2092">
        <f>IF(Tabla1[[#This Row],[SERVICIO]]="COMIDA",3.5,IF(Tabla1[[#This Row],[SERVICIO]]="CONTROLADO",8,IF(Tabla1[[#This Row],[SERVICIO]]="RÁPIDO",4.5,IF(Tabla1[[#This Row],[SERVICIO]]="NORMAL",3,))))</f>
        <v>3.5</v>
      </c>
      <c r="S2092">
        <f>IF(Tabla1[[#This Row],[SERVICIO]]="COMIDA",0.75,IF(Tabla1[[#This Row],[SERVICIO]]="CONTROLADO",2.65,IF(Tabla1[[#This Row],[SERVICIO]]="RÁPIDO",0.55,IF(Tabla1[[#This Row],[SERVICIO]]="NORMAL",1.2,))))</f>
        <v>0.75</v>
      </c>
      <c r="T2092" s="2">
        <f>IF(Tabla1[[#This Row],[KILOMETROS ADICIONALES]]=0,Tabla1[[#This Row],[KILOMETROS]]*Tabla1[[#This Row],[COSTO NORMAL]],Tabla1[[#This Row],[COSTO NORMAL]]*Tabla1[[#This Row],[KILOMETROS HASTA]])</f>
        <v>10.5</v>
      </c>
      <c r="U2092" s="2">
        <f>Tabla1[[#This Row],[KILOMETROS ADICIONALES]]*Tabla1[[#This Row],[COSTO ADICIONAL]]</f>
        <v>11.16</v>
      </c>
      <c r="V2092">
        <v>1.72</v>
      </c>
      <c r="W2092" s="2">
        <f>Tabla1[[#This Row],[COSTO NORMAL2]]+Tabla1[[#This Row],[COSTO ADICIONAL2]]</f>
        <v>21.66</v>
      </c>
    </row>
    <row r="2093" spans="1:23" x14ac:dyDescent="0.25">
      <c r="A2093" t="s">
        <v>100</v>
      </c>
      <c r="B2093" t="s">
        <v>3424</v>
      </c>
      <c r="C2093" t="s">
        <v>11184</v>
      </c>
      <c r="D2093" t="s">
        <v>13</v>
      </c>
      <c r="E2093" t="s">
        <v>14845</v>
      </c>
      <c r="F2093" t="s">
        <v>14</v>
      </c>
      <c r="G2093" t="s">
        <v>15</v>
      </c>
      <c r="H2093" t="s">
        <v>100</v>
      </c>
      <c r="I2093" t="s">
        <v>3425</v>
      </c>
      <c r="J2093" t="str">
        <f>MID(Tabla1[[#This Row],[HORA2]],1,2)</f>
        <v>11</v>
      </c>
      <c r="K2093" t="s">
        <v>35</v>
      </c>
      <c r="L2093" t="s">
        <v>57</v>
      </c>
      <c r="M2093" t="s">
        <v>14867</v>
      </c>
      <c r="N2093" t="s">
        <v>22</v>
      </c>
      <c r="O2093">
        <v>6.55</v>
      </c>
      <c r="P20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</v>
      </c>
      <c r="Q2093">
        <f>IF(Tabla1[[#This Row],[SERVICIO]]="COMIDA",3,IF(Tabla1[[#This Row],[SERVICIO]]="CONTROLADO",12,IF(Tabla1[[#This Row],[SERVICIO]]="RÁPIDO",3.75,IF(Tabla1[[#This Row],[SERVICIO]]="NORMAL",2.5,))))</f>
        <v>3.75</v>
      </c>
      <c r="R2093">
        <f>IF(Tabla1[[#This Row],[SERVICIO]]="COMIDA",3.5,IF(Tabla1[[#This Row],[SERVICIO]]="CONTROLADO",8,IF(Tabla1[[#This Row],[SERVICIO]]="RÁPIDO",4.5,IF(Tabla1[[#This Row],[SERVICIO]]="NORMAL",3,))))</f>
        <v>4.5</v>
      </c>
      <c r="S20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3" s="2">
        <f>IF(Tabla1[[#This Row],[KILOMETROS ADICIONALES]]=0,Tabla1[[#This Row],[KILOMETROS]]*Tabla1[[#This Row],[COSTO NORMAL]],Tabla1[[#This Row],[COSTO NORMAL]]*Tabla1[[#This Row],[KILOMETROS HASTA]])</f>
        <v>16.875</v>
      </c>
      <c r="U2093" s="2">
        <f>Tabla1[[#This Row],[KILOMETROS ADICIONALES]]*Tabla1[[#This Row],[COSTO ADICIONAL]]</f>
        <v>1.54</v>
      </c>
      <c r="V2093">
        <v>44.32</v>
      </c>
      <c r="W2093" s="2">
        <f>Tabla1[[#This Row],[COSTO NORMAL2]]+Tabla1[[#This Row],[COSTO ADICIONAL2]]</f>
        <v>18.414999999999999</v>
      </c>
    </row>
    <row r="2094" spans="1:23" x14ac:dyDescent="0.25">
      <c r="A2094" t="s">
        <v>100</v>
      </c>
      <c r="B2094" t="s">
        <v>2666</v>
      </c>
      <c r="C2094" t="s">
        <v>11185</v>
      </c>
      <c r="D2094" t="s">
        <v>13</v>
      </c>
      <c r="E2094" t="s">
        <v>14845</v>
      </c>
      <c r="F2094" t="s">
        <v>14</v>
      </c>
      <c r="G2094" t="s">
        <v>15</v>
      </c>
      <c r="H2094" t="s">
        <v>100</v>
      </c>
      <c r="I2094" t="s">
        <v>3426</v>
      </c>
      <c r="J2094" t="str">
        <f>MID(Tabla1[[#This Row],[HORA2]],1,2)</f>
        <v>11</v>
      </c>
      <c r="K2094" t="s">
        <v>57</v>
      </c>
      <c r="L2094" t="s">
        <v>53</v>
      </c>
      <c r="M2094" t="s">
        <v>14867</v>
      </c>
      <c r="N2094" t="s">
        <v>22</v>
      </c>
      <c r="O2094">
        <v>4.38</v>
      </c>
      <c r="P20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0.62999999999999989</v>
      </c>
      <c r="Q2094">
        <f>IF(Tabla1[[#This Row],[SERVICIO]]="COMIDA",3,IF(Tabla1[[#This Row],[SERVICIO]]="CONTROLADO",12,IF(Tabla1[[#This Row],[SERVICIO]]="RÁPIDO",3.75,IF(Tabla1[[#This Row],[SERVICIO]]="NORMAL",2.5,))))</f>
        <v>3.75</v>
      </c>
      <c r="R2094">
        <f>IF(Tabla1[[#This Row],[SERVICIO]]="COMIDA",3.5,IF(Tabla1[[#This Row],[SERVICIO]]="CONTROLADO",8,IF(Tabla1[[#This Row],[SERVICIO]]="RÁPIDO",4.5,IF(Tabla1[[#This Row],[SERVICIO]]="NORMAL",3,))))</f>
        <v>4.5</v>
      </c>
      <c r="S20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4" s="2">
        <f>IF(Tabla1[[#This Row],[KILOMETROS ADICIONALES]]=0,Tabla1[[#This Row],[KILOMETROS]]*Tabla1[[#This Row],[COSTO NORMAL]],Tabla1[[#This Row],[COSTO NORMAL]]*Tabla1[[#This Row],[KILOMETROS HASTA]])</f>
        <v>16.875</v>
      </c>
      <c r="U2094" s="2">
        <f>Tabla1[[#This Row],[KILOMETROS ADICIONALES]]*Tabla1[[#This Row],[COSTO ADICIONAL]]</f>
        <v>0.34649999999999997</v>
      </c>
      <c r="V2094">
        <v>204.15</v>
      </c>
      <c r="W2094" s="2">
        <f>Tabla1[[#This Row],[COSTO NORMAL2]]+Tabla1[[#This Row],[COSTO ADICIONAL2]]</f>
        <v>17.221499999999999</v>
      </c>
    </row>
    <row r="2095" spans="1:23" x14ac:dyDescent="0.25">
      <c r="A2095" t="s">
        <v>100</v>
      </c>
      <c r="B2095" t="s">
        <v>2666</v>
      </c>
      <c r="C2095" t="s">
        <v>11186</v>
      </c>
      <c r="D2095" t="s">
        <v>13</v>
      </c>
      <c r="E2095" t="s">
        <v>14845</v>
      </c>
      <c r="F2095" t="s">
        <v>14</v>
      </c>
      <c r="G2095" t="s">
        <v>15</v>
      </c>
      <c r="H2095" t="s">
        <v>100</v>
      </c>
      <c r="I2095" t="s">
        <v>3427</v>
      </c>
      <c r="J2095" t="str">
        <f>MID(Tabla1[[#This Row],[HORA2]],1,2)</f>
        <v>15</v>
      </c>
      <c r="K2095" t="s">
        <v>57</v>
      </c>
      <c r="L2095" t="s">
        <v>53</v>
      </c>
      <c r="M2095" t="s">
        <v>14867</v>
      </c>
      <c r="N2095" t="s">
        <v>22</v>
      </c>
      <c r="O2095">
        <v>17.89</v>
      </c>
      <c r="P20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</v>
      </c>
      <c r="Q2095">
        <f>IF(Tabla1[[#This Row],[SERVICIO]]="COMIDA",3,IF(Tabla1[[#This Row],[SERVICIO]]="CONTROLADO",12,IF(Tabla1[[#This Row],[SERVICIO]]="RÁPIDO",3.75,IF(Tabla1[[#This Row],[SERVICIO]]="NORMAL",2.5,))))</f>
        <v>3.75</v>
      </c>
      <c r="R2095">
        <f>IF(Tabla1[[#This Row],[SERVICIO]]="COMIDA",3.5,IF(Tabla1[[#This Row],[SERVICIO]]="CONTROLADO",8,IF(Tabla1[[#This Row],[SERVICIO]]="RÁPIDO",4.5,IF(Tabla1[[#This Row],[SERVICIO]]="NORMAL",3,))))</f>
        <v>4.5</v>
      </c>
      <c r="S20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5" s="2">
        <f>IF(Tabla1[[#This Row],[KILOMETROS ADICIONALES]]=0,Tabla1[[#This Row],[KILOMETROS]]*Tabla1[[#This Row],[COSTO NORMAL]],Tabla1[[#This Row],[COSTO NORMAL]]*Tabla1[[#This Row],[KILOMETROS HASTA]])</f>
        <v>16.875</v>
      </c>
      <c r="U2095" s="2">
        <f>Tabla1[[#This Row],[KILOMETROS ADICIONALES]]*Tabla1[[#This Row],[COSTO ADICIONAL]]</f>
        <v>7.777000000000001</v>
      </c>
      <c r="V2095">
        <v>1.92</v>
      </c>
      <c r="W2095" s="2">
        <f>Tabla1[[#This Row],[COSTO NORMAL2]]+Tabla1[[#This Row],[COSTO ADICIONAL2]]</f>
        <v>24.652000000000001</v>
      </c>
    </row>
    <row r="2096" spans="1:23" x14ac:dyDescent="0.25">
      <c r="A2096" t="s">
        <v>100</v>
      </c>
      <c r="B2096" t="s">
        <v>2666</v>
      </c>
      <c r="C2096" t="s">
        <v>11187</v>
      </c>
      <c r="D2096" t="s">
        <v>13</v>
      </c>
      <c r="E2096" t="s">
        <v>14845</v>
      </c>
      <c r="F2096" t="s">
        <v>14</v>
      </c>
      <c r="G2096" t="s">
        <v>15</v>
      </c>
      <c r="H2096" t="s">
        <v>100</v>
      </c>
      <c r="I2096" t="s">
        <v>3428</v>
      </c>
      <c r="J2096" t="str">
        <f>MID(Tabla1[[#This Row],[HORA2]],1,2)</f>
        <v>15</v>
      </c>
      <c r="K2096" t="s">
        <v>57</v>
      </c>
      <c r="L2096" t="s">
        <v>53</v>
      </c>
      <c r="M2096" t="s">
        <v>14867</v>
      </c>
      <c r="N2096" t="s">
        <v>22</v>
      </c>
      <c r="O2096">
        <v>16.739999999999998</v>
      </c>
      <c r="P20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12.989999999999998</v>
      </c>
      <c r="Q2096">
        <f>IF(Tabla1[[#This Row],[SERVICIO]]="COMIDA",3,IF(Tabla1[[#This Row],[SERVICIO]]="CONTROLADO",12,IF(Tabla1[[#This Row],[SERVICIO]]="RÁPIDO",3.75,IF(Tabla1[[#This Row],[SERVICIO]]="NORMAL",2.5,))))</f>
        <v>3.75</v>
      </c>
      <c r="R2096">
        <f>IF(Tabla1[[#This Row],[SERVICIO]]="COMIDA",3.5,IF(Tabla1[[#This Row],[SERVICIO]]="CONTROLADO",8,IF(Tabla1[[#This Row],[SERVICIO]]="RÁPIDO",4.5,IF(Tabla1[[#This Row],[SERVICIO]]="NORMAL",3,))))</f>
        <v>4.5</v>
      </c>
      <c r="S20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6" s="2">
        <f>IF(Tabla1[[#This Row],[KILOMETROS ADICIONALES]]=0,Tabla1[[#This Row],[KILOMETROS]]*Tabla1[[#This Row],[COSTO NORMAL]],Tabla1[[#This Row],[COSTO NORMAL]]*Tabla1[[#This Row],[KILOMETROS HASTA]])</f>
        <v>16.875</v>
      </c>
      <c r="U2096" s="2">
        <f>Tabla1[[#This Row],[KILOMETROS ADICIONALES]]*Tabla1[[#This Row],[COSTO ADICIONAL]]</f>
        <v>7.1444999999999999</v>
      </c>
      <c r="V2096">
        <v>6.98</v>
      </c>
      <c r="W2096" s="2">
        <f>Tabla1[[#This Row],[COSTO NORMAL2]]+Tabla1[[#This Row],[COSTO ADICIONAL2]]</f>
        <v>24.019500000000001</v>
      </c>
    </row>
    <row r="2097" spans="1:23" x14ac:dyDescent="0.25">
      <c r="A2097" t="s">
        <v>100</v>
      </c>
      <c r="B2097" t="s">
        <v>2666</v>
      </c>
      <c r="C2097" t="s">
        <v>11188</v>
      </c>
      <c r="D2097" t="s">
        <v>13</v>
      </c>
      <c r="E2097" t="s">
        <v>14845</v>
      </c>
      <c r="F2097" t="s">
        <v>14</v>
      </c>
      <c r="G2097" t="s">
        <v>15</v>
      </c>
      <c r="H2097" t="s">
        <v>100</v>
      </c>
      <c r="I2097" t="s">
        <v>3429</v>
      </c>
      <c r="J2097" t="str">
        <f>MID(Tabla1[[#This Row],[HORA2]],1,2)</f>
        <v>13</v>
      </c>
      <c r="K2097" t="s">
        <v>57</v>
      </c>
      <c r="L2097" t="s">
        <v>79</v>
      </c>
      <c r="M2097" t="s">
        <v>14867</v>
      </c>
      <c r="N2097" t="s">
        <v>22</v>
      </c>
      <c r="O2097">
        <v>11.72</v>
      </c>
      <c r="P20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7.9700000000000006</v>
      </c>
      <c r="Q2097">
        <f>IF(Tabla1[[#This Row],[SERVICIO]]="COMIDA",3,IF(Tabla1[[#This Row],[SERVICIO]]="CONTROLADO",12,IF(Tabla1[[#This Row],[SERVICIO]]="RÁPIDO",3.75,IF(Tabla1[[#This Row],[SERVICIO]]="NORMAL",2.5,))))</f>
        <v>3.75</v>
      </c>
      <c r="R2097">
        <f>IF(Tabla1[[#This Row],[SERVICIO]]="COMIDA",3.5,IF(Tabla1[[#This Row],[SERVICIO]]="CONTROLADO",8,IF(Tabla1[[#This Row],[SERVICIO]]="RÁPIDO",4.5,IF(Tabla1[[#This Row],[SERVICIO]]="NORMAL",3,))))</f>
        <v>4.5</v>
      </c>
      <c r="S20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7" s="2">
        <f>IF(Tabla1[[#This Row],[KILOMETROS ADICIONALES]]=0,Tabla1[[#This Row],[KILOMETROS]]*Tabla1[[#This Row],[COSTO NORMAL]],Tabla1[[#This Row],[COSTO NORMAL]]*Tabla1[[#This Row],[KILOMETROS HASTA]])</f>
        <v>16.875</v>
      </c>
      <c r="U2097" s="2">
        <f>Tabla1[[#This Row],[KILOMETROS ADICIONALES]]*Tabla1[[#This Row],[COSTO ADICIONAL]]</f>
        <v>4.3835000000000006</v>
      </c>
      <c r="V2097">
        <v>159.94999999999999</v>
      </c>
      <c r="W2097" s="2">
        <f>Tabla1[[#This Row],[COSTO NORMAL2]]+Tabla1[[#This Row],[COSTO ADICIONAL2]]</f>
        <v>21.258500000000002</v>
      </c>
    </row>
    <row r="2098" spans="1:23" x14ac:dyDescent="0.25">
      <c r="A2098" t="s">
        <v>100</v>
      </c>
      <c r="B2098" t="s">
        <v>2666</v>
      </c>
      <c r="C2098" t="s">
        <v>11189</v>
      </c>
      <c r="D2098" t="s">
        <v>13</v>
      </c>
      <c r="E2098" t="s">
        <v>14845</v>
      </c>
      <c r="F2098" t="s">
        <v>14</v>
      </c>
      <c r="G2098" t="s">
        <v>15</v>
      </c>
      <c r="H2098" t="s">
        <v>100</v>
      </c>
      <c r="I2098" t="s">
        <v>2163</v>
      </c>
      <c r="J2098" t="str">
        <f>MID(Tabla1[[#This Row],[HORA2]],1,2)</f>
        <v>11</v>
      </c>
      <c r="K2098" t="s">
        <v>57</v>
      </c>
      <c r="L2098" t="s">
        <v>79</v>
      </c>
      <c r="M2098" t="s">
        <v>14867</v>
      </c>
      <c r="N2098" t="s">
        <v>22</v>
      </c>
      <c r="O2098">
        <v>6.76</v>
      </c>
      <c r="P20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</v>
      </c>
      <c r="Q2098">
        <f>IF(Tabla1[[#This Row],[SERVICIO]]="COMIDA",3,IF(Tabla1[[#This Row],[SERVICIO]]="CONTROLADO",12,IF(Tabla1[[#This Row],[SERVICIO]]="RÁPIDO",3.75,IF(Tabla1[[#This Row],[SERVICIO]]="NORMAL",2.5,))))</f>
        <v>3.75</v>
      </c>
      <c r="R2098">
        <f>IF(Tabla1[[#This Row],[SERVICIO]]="COMIDA",3.5,IF(Tabla1[[#This Row],[SERVICIO]]="CONTROLADO",8,IF(Tabla1[[#This Row],[SERVICIO]]="RÁPIDO",4.5,IF(Tabla1[[#This Row],[SERVICIO]]="NORMAL",3,))))</f>
        <v>4.5</v>
      </c>
      <c r="S20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8" s="2">
        <f>IF(Tabla1[[#This Row],[KILOMETROS ADICIONALES]]=0,Tabla1[[#This Row],[KILOMETROS]]*Tabla1[[#This Row],[COSTO NORMAL]],Tabla1[[#This Row],[COSTO NORMAL]]*Tabla1[[#This Row],[KILOMETROS HASTA]])</f>
        <v>16.875</v>
      </c>
      <c r="U2098" s="2">
        <f>Tabla1[[#This Row],[KILOMETROS ADICIONALES]]*Tabla1[[#This Row],[COSTO ADICIONAL]]</f>
        <v>1.6555</v>
      </c>
      <c r="V2098">
        <v>238.1</v>
      </c>
      <c r="W2098" s="2">
        <f>Tabla1[[#This Row],[COSTO NORMAL2]]+Tabla1[[#This Row],[COSTO ADICIONAL2]]</f>
        <v>18.5305</v>
      </c>
    </row>
    <row r="2099" spans="1:23" x14ac:dyDescent="0.25">
      <c r="A2099" t="s">
        <v>100</v>
      </c>
      <c r="B2099" t="s">
        <v>2666</v>
      </c>
      <c r="C2099" t="s">
        <v>11190</v>
      </c>
      <c r="D2099" t="s">
        <v>13</v>
      </c>
      <c r="E2099" t="s">
        <v>14845</v>
      </c>
      <c r="F2099" t="s">
        <v>14</v>
      </c>
      <c r="G2099" t="s">
        <v>15</v>
      </c>
      <c r="H2099" t="s">
        <v>100</v>
      </c>
      <c r="I2099" t="s">
        <v>344</v>
      </c>
      <c r="J2099" t="str">
        <f>MID(Tabla1[[#This Row],[HORA2]],1,2)</f>
        <v>10</v>
      </c>
      <c r="K2099" t="s">
        <v>57</v>
      </c>
      <c r="L2099" t="s">
        <v>79</v>
      </c>
      <c r="M2099" t="s">
        <v>14867</v>
      </c>
      <c r="N2099" t="s">
        <v>22</v>
      </c>
      <c r="O2099">
        <v>5.25</v>
      </c>
      <c r="P20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</v>
      </c>
      <c r="Q2099">
        <f>IF(Tabla1[[#This Row],[SERVICIO]]="COMIDA",3,IF(Tabla1[[#This Row],[SERVICIO]]="CONTROLADO",12,IF(Tabla1[[#This Row],[SERVICIO]]="RÁPIDO",3.75,IF(Tabla1[[#This Row],[SERVICIO]]="NORMAL",2.5,))))</f>
        <v>3.75</v>
      </c>
      <c r="R2099">
        <f>IF(Tabla1[[#This Row],[SERVICIO]]="COMIDA",3.5,IF(Tabla1[[#This Row],[SERVICIO]]="CONTROLADO",8,IF(Tabla1[[#This Row],[SERVICIO]]="RÁPIDO",4.5,IF(Tabla1[[#This Row],[SERVICIO]]="NORMAL",3,))))</f>
        <v>4.5</v>
      </c>
      <c r="S20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099" s="2">
        <f>IF(Tabla1[[#This Row],[KILOMETROS ADICIONALES]]=0,Tabla1[[#This Row],[KILOMETROS]]*Tabla1[[#This Row],[COSTO NORMAL]],Tabla1[[#This Row],[COSTO NORMAL]]*Tabla1[[#This Row],[KILOMETROS HASTA]])</f>
        <v>16.875</v>
      </c>
      <c r="U2099" s="2">
        <f>Tabla1[[#This Row],[KILOMETROS ADICIONALES]]*Tabla1[[#This Row],[COSTO ADICIONAL]]</f>
        <v>0.82500000000000007</v>
      </c>
      <c r="V2099">
        <v>164.84</v>
      </c>
      <c r="W2099" s="2">
        <f>Tabla1[[#This Row],[COSTO NORMAL2]]+Tabla1[[#This Row],[COSTO ADICIONAL2]]</f>
        <v>17.7</v>
      </c>
    </row>
    <row r="2100" spans="1:23" x14ac:dyDescent="0.25">
      <c r="A2100" t="s">
        <v>100</v>
      </c>
      <c r="B2100" t="s">
        <v>3430</v>
      </c>
      <c r="C2100" t="s">
        <v>11191</v>
      </c>
      <c r="D2100" t="s">
        <v>13</v>
      </c>
      <c r="E2100" t="s">
        <v>14845</v>
      </c>
      <c r="F2100" t="s">
        <v>14</v>
      </c>
      <c r="G2100" t="s">
        <v>24</v>
      </c>
      <c r="H2100" t="s">
        <v>100</v>
      </c>
      <c r="I2100" t="s">
        <v>3431</v>
      </c>
      <c r="J2100" t="str">
        <f>MID(Tabla1[[#This Row],[HORA2]],1,2)</f>
        <v>10</v>
      </c>
      <c r="K2100" t="s">
        <v>44</v>
      </c>
      <c r="L2100" t="s">
        <v>105</v>
      </c>
      <c r="M2100" t="s">
        <v>14867</v>
      </c>
      <c r="N2100" t="s">
        <v>22</v>
      </c>
      <c r="O2100">
        <v>1.92</v>
      </c>
      <c r="P21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00">
        <f>IF(Tabla1[[#This Row],[SERVICIO]]="COMIDA",3,IF(Tabla1[[#This Row],[SERVICIO]]="CONTROLADO",12,IF(Tabla1[[#This Row],[SERVICIO]]="RÁPIDO",3.75,IF(Tabla1[[#This Row],[SERVICIO]]="NORMAL",2.5,))))</f>
        <v>3.75</v>
      </c>
      <c r="R2100">
        <f>IF(Tabla1[[#This Row],[SERVICIO]]="COMIDA",3.5,IF(Tabla1[[#This Row],[SERVICIO]]="CONTROLADO",8,IF(Tabla1[[#This Row],[SERVICIO]]="RÁPIDO",4.5,IF(Tabla1[[#This Row],[SERVICIO]]="NORMAL",3,))))</f>
        <v>4.5</v>
      </c>
      <c r="S21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0" s="2">
        <f>IF(Tabla1[[#This Row],[KILOMETROS ADICIONALES]]=0,Tabla1[[#This Row],[KILOMETROS]]*Tabla1[[#This Row],[COSTO NORMAL]],Tabla1[[#This Row],[COSTO NORMAL]]*Tabla1[[#This Row],[KILOMETROS HASTA]])</f>
        <v>8.64</v>
      </c>
      <c r="U2100" s="2">
        <f>Tabla1[[#This Row],[KILOMETROS ADICIONALES]]*Tabla1[[#This Row],[COSTO ADICIONAL]]</f>
        <v>0</v>
      </c>
      <c r="V2100">
        <v>225.03</v>
      </c>
      <c r="W2100" s="2">
        <f>Tabla1[[#This Row],[COSTO NORMAL2]]+Tabla1[[#This Row],[COSTO ADICIONAL2]]</f>
        <v>8.64</v>
      </c>
    </row>
    <row r="2101" spans="1:23" x14ac:dyDescent="0.25">
      <c r="A2101" t="s">
        <v>100</v>
      </c>
      <c r="B2101" t="s">
        <v>3430</v>
      </c>
      <c r="C2101" t="s">
        <v>11192</v>
      </c>
      <c r="D2101" t="s">
        <v>13</v>
      </c>
      <c r="E2101" t="s">
        <v>14845</v>
      </c>
      <c r="F2101" t="s">
        <v>14</v>
      </c>
      <c r="G2101" t="s">
        <v>15</v>
      </c>
      <c r="H2101" t="s">
        <v>100</v>
      </c>
      <c r="I2101" t="s">
        <v>3432</v>
      </c>
      <c r="J2101" t="str">
        <f>MID(Tabla1[[#This Row],[HORA2]],1,2)</f>
        <v>15</v>
      </c>
      <c r="K2101" t="s">
        <v>44</v>
      </c>
      <c r="L2101" t="s">
        <v>105</v>
      </c>
      <c r="M2101" t="s">
        <v>14867</v>
      </c>
      <c r="N2101" t="s">
        <v>22</v>
      </c>
      <c r="O2101">
        <v>2.2999999999999998</v>
      </c>
      <c r="P21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01">
        <f>IF(Tabla1[[#This Row],[SERVICIO]]="COMIDA",3,IF(Tabla1[[#This Row],[SERVICIO]]="CONTROLADO",12,IF(Tabla1[[#This Row],[SERVICIO]]="RÁPIDO",3.75,IF(Tabla1[[#This Row],[SERVICIO]]="NORMAL",2.5,))))</f>
        <v>3.75</v>
      </c>
      <c r="R2101">
        <f>IF(Tabla1[[#This Row],[SERVICIO]]="COMIDA",3.5,IF(Tabla1[[#This Row],[SERVICIO]]="CONTROLADO",8,IF(Tabla1[[#This Row],[SERVICIO]]="RÁPIDO",4.5,IF(Tabla1[[#This Row],[SERVICIO]]="NORMAL",3,))))</f>
        <v>4.5</v>
      </c>
      <c r="S21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1" s="2">
        <f>IF(Tabla1[[#This Row],[KILOMETROS ADICIONALES]]=0,Tabla1[[#This Row],[KILOMETROS]]*Tabla1[[#This Row],[COSTO NORMAL]],Tabla1[[#This Row],[COSTO NORMAL]]*Tabla1[[#This Row],[KILOMETROS HASTA]])</f>
        <v>10.35</v>
      </c>
      <c r="U2101" s="2">
        <f>Tabla1[[#This Row],[KILOMETROS ADICIONALES]]*Tabla1[[#This Row],[COSTO ADICIONAL]]</f>
        <v>0</v>
      </c>
      <c r="V2101">
        <v>178.08</v>
      </c>
      <c r="W2101" s="2">
        <f>Tabla1[[#This Row],[COSTO NORMAL2]]+Tabla1[[#This Row],[COSTO ADICIONAL2]]</f>
        <v>10.35</v>
      </c>
    </row>
    <row r="2102" spans="1:23" x14ac:dyDescent="0.25">
      <c r="A2102" t="s">
        <v>100</v>
      </c>
      <c r="B2102" t="s">
        <v>336</v>
      </c>
      <c r="C2102" t="s">
        <v>11193</v>
      </c>
      <c r="D2102" t="s">
        <v>13</v>
      </c>
      <c r="E2102" t="s">
        <v>14845</v>
      </c>
      <c r="F2102" t="s">
        <v>295</v>
      </c>
      <c r="G2102" t="s">
        <v>15</v>
      </c>
      <c r="H2102" t="s">
        <v>100</v>
      </c>
      <c r="I2102" t="s">
        <v>3433</v>
      </c>
      <c r="J2102" t="str">
        <f>MID(Tabla1[[#This Row],[HORA2]],1,2)</f>
        <v>13</v>
      </c>
      <c r="K2102" t="s">
        <v>57</v>
      </c>
      <c r="L2102" t="s">
        <v>57</v>
      </c>
      <c r="M2102" t="s">
        <v>14867</v>
      </c>
      <c r="N2102" t="s">
        <v>22</v>
      </c>
      <c r="O2102">
        <v>14.02</v>
      </c>
      <c r="P21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10.27</v>
      </c>
      <c r="Q2102">
        <f>IF(Tabla1[[#This Row],[SERVICIO]]="COMIDA",3,IF(Tabla1[[#This Row],[SERVICIO]]="CONTROLADO",12,IF(Tabla1[[#This Row],[SERVICIO]]="RÁPIDO",3.75,IF(Tabla1[[#This Row],[SERVICIO]]="NORMAL",2.5,))))</f>
        <v>3.75</v>
      </c>
      <c r="R2102">
        <f>IF(Tabla1[[#This Row],[SERVICIO]]="COMIDA",3.5,IF(Tabla1[[#This Row],[SERVICIO]]="CONTROLADO",8,IF(Tabla1[[#This Row],[SERVICIO]]="RÁPIDO",4.5,IF(Tabla1[[#This Row],[SERVICIO]]="NORMAL",3,))))</f>
        <v>4.5</v>
      </c>
      <c r="S21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2" s="2">
        <f>IF(Tabla1[[#This Row],[KILOMETROS ADICIONALES]]=0,Tabla1[[#This Row],[KILOMETROS]]*Tabla1[[#This Row],[COSTO NORMAL]],Tabla1[[#This Row],[COSTO NORMAL]]*Tabla1[[#This Row],[KILOMETROS HASTA]])</f>
        <v>16.875</v>
      </c>
      <c r="U2102" s="2">
        <f>Tabla1[[#This Row],[KILOMETROS ADICIONALES]]*Tabla1[[#This Row],[COSTO ADICIONAL]]</f>
        <v>5.6485000000000003</v>
      </c>
      <c r="V2102">
        <v>227.34</v>
      </c>
      <c r="W2102" s="2">
        <f>Tabla1[[#This Row],[COSTO NORMAL2]]+Tabla1[[#This Row],[COSTO ADICIONAL2]]</f>
        <v>22.523499999999999</v>
      </c>
    </row>
    <row r="2103" spans="1:23" x14ac:dyDescent="0.25">
      <c r="A2103" t="s">
        <v>100</v>
      </c>
      <c r="B2103" t="s">
        <v>3434</v>
      </c>
      <c r="C2103" t="s">
        <v>11194</v>
      </c>
      <c r="D2103" t="s">
        <v>13</v>
      </c>
      <c r="E2103" t="s">
        <v>14845</v>
      </c>
      <c r="F2103" t="s">
        <v>295</v>
      </c>
      <c r="G2103" t="s">
        <v>15</v>
      </c>
      <c r="H2103" t="s">
        <v>100</v>
      </c>
      <c r="I2103" t="s">
        <v>3435</v>
      </c>
      <c r="J2103" t="str">
        <f>MID(Tabla1[[#This Row],[HORA2]],1,2)</f>
        <v>11</v>
      </c>
      <c r="K2103" t="s">
        <v>78</v>
      </c>
      <c r="L2103" t="s">
        <v>21</v>
      </c>
      <c r="M2103" t="s">
        <v>14867</v>
      </c>
      <c r="N2103" t="s">
        <v>22</v>
      </c>
      <c r="O2103">
        <v>3.51</v>
      </c>
      <c r="P21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03">
        <f>IF(Tabla1[[#This Row],[SERVICIO]]="COMIDA",3,IF(Tabla1[[#This Row],[SERVICIO]]="CONTROLADO",12,IF(Tabla1[[#This Row],[SERVICIO]]="RÁPIDO",3.75,IF(Tabla1[[#This Row],[SERVICIO]]="NORMAL",2.5,))))</f>
        <v>3.75</v>
      </c>
      <c r="R2103">
        <f>IF(Tabla1[[#This Row],[SERVICIO]]="COMIDA",3.5,IF(Tabla1[[#This Row],[SERVICIO]]="CONTROLADO",8,IF(Tabla1[[#This Row],[SERVICIO]]="RÁPIDO",4.5,IF(Tabla1[[#This Row],[SERVICIO]]="NORMAL",3,))))</f>
        <v>4.5</v>
      </c>
      <c r="S21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3" s="2">
        <f>IF(Tabla1[[#This Row],[KILOMETROS ADICIONALES]]=0,Tabla1[[#This Row],[KILOMETROS]]*Tabla1[[#This Row],[COSTO NORMAL]],Tabla1[[#This Row],[COSTO NORMAL]]*Tabla1[[#This Row],[KILOMETROS HASTA]])</f>
        <v>15.794999999999998</v>
      </c>
      <c r="U2103" s="2">
        <f>Tabla1[[#This Row],[KILOMETROS ADICIONALES]]*Tabla1[[#This Row],[COSTO ADICIONAL]]</f>
        <v>0</v>
      </c>
      <c r="V2103">
        <v>44.69</v>
      </c>
      <c r="W2103" s="2">
        <f>Tabla1[[#This Row],[COSTO NORMAL2]]+Tabla1[[#This Row],[COSTO ADICIONAL2]]</f>
        <v>15.794999999999998</v>
      </c>
    </row>
    <row r="2104" spans="1:23" x14ac:dyDescent="0.25">
      <c r="A2104" t="s">
        <v>100</v>
      </c>
      <c r="B2104" t="s">
        <v>3436</v>
      </c>
      <c r="C2104" t="s">
        <v>11195</v>
      </c>
      <c r="D2104" t="s">
        <v>75</v>
      </c>
      <c r="E2104" t="s">
        <v>14845</v>
      </c>
      <c r="F2104" t="s">
        <v>14</v>
      </c>
      <c r="G2104" t="s">
        <v>15</v>
      </c>
      <c r="H2104" t="s">
        <v>100</v>
      </c>
      <c r="I2104" t="s">
        <v>3437</v>
      </c>
      <c r="J2104" t="str">
        <f>MID(Tabla1[[#This Row],[HORA2]],1,2)</f>
        <v>12</v>
      </c>
      <c r="K2104" t="s">
        <v>57</v>
      </c>
      <c r="L2104" t="s">
        <v>78</v>
      </c>
      <c r="M2104" t="s">
        <v>14867</v>
      </c>
      <c r="N2104" t="s">
        <v>22</v>
      </c>
      <c r="O2104">
        <v>1.87</v>
      </c>
      <c r="P21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04">
        <f>IF(Tabla1[[#This Row],[SERVICIO]]="COMIDA",3,IF(Tabla1[[#This Row],[SERVICIO]]="CONTROLADO",12,IF(Tabla1[[#This Row],[SERVICIO]]="RÁPIDO",3.75,IF(Tabla1[[#This Row],[SERVICIO]]="NORMAL",2.5,))))</f>
        <v>3.75</v>
      </c>
      <c r="R2104">
        <f>IF(Tabla1[[#This Row],[SERVICIO]]="COMIDA",3.5,IF(Tabla1[[#This Row],[SERVICIO]]="CONTROLADO",8,IF(Tabla1[[#This Row],[SERVICIO]]="RÁPIDO",4.5,IF(Tabla1[[#This Row],[SERVICIO]]="NORMAL",3,))))</f>
        <v>4.5</v>
      </c>
      <c r="S21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4" s="2">
        <f>IF(Tabla1[[#This Row],[KILOMETROS ADICIONALES]]=0,Tabla1[[#This Row],[KILOMETROS]]*Tabla1[[#This Row],[COSTO NORMAL]],Tabla1[[#This Row],[COSTO NORMAL]]*Tabla1[[#This Row],[KILOMETROS HASTA]])</f>
        <v>8.4150000000000009</v>
      </c>
      <c r="U2104" s="2">
        <f>Tabla1[[#This Row],[KILOMETROS ADICIONALES]]*Tabla1[[#This Row],[COSTO ADICIONAL]]</f>
        <v>0</v>
      </c>
      <c r="V2104">
        <v>144.97999999999999</v>
      </c>
      <c r="W2104" s="2">
        <f>Tabla1[[#This Row],[COSTO NORMAL2]]+Tabla1[[#This Row],[COSTO ADICIONAL2]]</f>
        <v>8.4150000000000009</v>
      </c>
    </row>
    <row r="2105" spans="1:23" x14ac:dyDescent="0.25">
      <c r="A2105" t="s">
        <v>100</v>
      </c>
      <c r="B2105" t="s">
        <v>3436</v>
      </c>
      <c r="C2105" t="s">
        <v>11196</v>
      </c>
      <c r="D2105" t="s">
        <v>75</v>
      </c>
      <c r="E2105" t="s">
        <v>14845</v>
      </c>
      <c r="F2105" t="s">
        <v>14</v>
      </c>
      <c r="G2105" t="s">
        <v>15</v>
      </c>
      <c r="H2105" t="s">
        <v>100</v>
      </c>
      <c r="I2105" t="s">
        <v>3438</v>
      </c>
      <c r="J2105" t="str">
        <f>MID(Tabla1[[#This Row],[HORA2]],1,2)</f>
        <v>11</v>
      </c>
      <c r="K2105" t="s">
        <v>57</v>
      </c>
      <c r="L2105" t="s">
        <v>78</v>
      </c>
      <c r="M2105" t="s">
        <v>14867</v>
      </c>
      <c r="N2105" t="s">
        <v>22</v>
      </c>
      <c r="O2105">
        <v>5.31</v>
      </c>
      <c r="P21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1.5599999999999996</v>
      </c>
      <c r="Q2105">
        <f>IF(Tabla1[[#This Row],[SERVICIO]]="COMIDA",3,IF(Tabla1[[#This Row],[SERVICIO]]="CONTROLADO",12,IF(Tabla1[[#This Row],[SERVICIO]]="RÁPIDO",3.75,IF(Tabla1[[#This Row],[SERVICIO]]="NORMAL",2.5,))))</f>
        <v>3.75</v>
      </c>
      <c r="R2105">
        <f>IF(Tabla1[[#This Row],[SERVICIO]]="COMIDA",3.5,IF(Tabla1[[#This Row],[SERVICIO]]="CONTROLADO",8,IF(Tabla1[[#This Row],[SERVICIO]]="RÁPIDO",4.5,IF(Tabla1[[#This Row],[SERVICIO]]="NORMAL",3,))))</f>
        <v>4.5</v>
      </c>
      <c r="S21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5" s="2">
        <f>IF(Tabla1[[#This Row],[KILOMETROS ADICIONALES]]=0,Tabla1[[#This Row],[KILOMETROS]]*Tabla1[[#This Row],[COSTO NORMAL]],Tabla1[[#This Row],[COSTO NORMAL]]*Tabla1[[#This Row],[KILOMETROS HASTA]])</f>
        <v>16.875</v>
      </c>
      <c r="U2105" s="2">
        <f>Tabla1[[#This Row],[KILOMETROS ADICIONALES]]*Tabla1[[#This Row],[COSTO ADICIONAL]]</f>
        <v>0.85799999999999987</v>
      </c>
      <c r="V2105">
        <v>44.13</v>
      </c>
      <c r="W2105" s="2">
        <f>Tabla1[[#This Row],[COSTO NORMAL2]]+Tabla1[[#This Row],[COSTO ADICIONAL2]]</f>
        <v>17.733000000000001</v>
      </c>
    </row>
    <row r="2106" spans="1:23" x14ac:dyDescent="0.25">
      <c r="A2106" t="s">
        <v>100</v>
      </c>
      <c r="B2106" t="s">
        <v>3439</v>
      </c>
      <c r="C2106" t="s">
        <v>11197</v>
      </c>
      <c r="D2106" t="s">
        <v>75</v>
      </c>
      <c r="E2106" t="s">
        <v>14844</v>
      </c>
      <c r="F2106" t="s">
        <v>14</v>
      </c>
      <c r="G2106" t="s">
        <v>69</v>
      </c>
      <c r="H2106" t="s">
        <v>100</v>
      </c>
      <c r="I2106" t="s">
        <v>3440</v>
      </c>
      <c r="J2106" t="str">
        <f>MID(Tabla1[[#This Row],[HORA2]],1,2)</f>
        <v>19</v>
      </c>
      <c r="K2106" t="s">
        <v>43</v>
      </c>
      <c r="L2106" t="s">
        <v>271</v>
      </c>
      <c r="M2106" t="s">
        <v>14867</v>
      </c>
      <c r="N2106" t="s">
        <v>22</v>
      </c>
      <c r="O2106">
        <v>9.56</v>
      </c>
      <c r="P21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7.0600000000000005</v>
      </c>
      <c r="Q2106">
        <f>IF(Tabla1[[#This Row],[SERVICIO]]="COMIDA",3,IF(Tabla1[[#This Row],[SERVICIO]]="CONTROLADO",12,IF(Tabla1[[#This Row],[SERVICIO]]="RÁPIDO",3.75,IF(Tabla1[[#This Row],[SERVICIO]]="NORMAL",2.5,))))</f>
        <v>2.5</v>
      </c>
      <c r="R2106">
        <f>IF(Tabla1[[#This Row],[SERVICIO]]="COMIDA",3.5,IF(Tabla1[[#This Row],[SERVICIO]]="CONTROLADO",8,IF(Tabla1[[#This Row],[SERVICIO]]="RÁPIDO",4.5,IF(Tabla1[[#This Row],[SERVICIO]]="NORMAL",3,))))</f>
        <v>3</v>
      </c>
      <c r="S2106">
        <f>IF(Tabla1[[#This Row],[SERVICIO]]="COMIDA",0.75,IF(Tabla1[[#This Row],[SERVICIO]]="CONTROLADO",2.65,IF(Tabla1[[#This Row],[SERVICIO]]="RÁPIDO",0.55,IF(Tabla1[[#This Row],[SERVICIO]]="NORMAL",1.2,))))</f>
        <v>1.2</v>
      </c>
      <c r="T2106" s="2">
        <f>IF(Tabla1[[#This Row],[KILOMETROS ADICIONALES]]=0,Tabla1[[#This Row],[KILOMETROS]]*Tabla1[[#This Row],[COSTO NORMAL]],Tabla1[[#This Row],[COSTO NORMAL]]*Tabla1[[#This Row],[KILOMETROS HASTA]])</f>
        <v>7.5</v>
      </c>
      <c r="U2106" s="2">
        <f>Tabla1[[#This Row],[KILOMETROS ADICIONALES]]*Tabla1[[#This Row],[COSTO ADICIONAL]]</f>
        <v>8.4719999999999995</v>
      </c>
      <c r="V2106">
        <v>204.18</v>
      </c>
      <c r="W2106" s="2">
        <f>Tabla1[[#This Row],[COSTO NORMAL2]]+Tabla1[[#This Row],[COSTO ADICIONAL2]]</f>
        <v>15.972</v>
      </c>
    </row>
    <row r="2107" spans="1:23" x14ac:dyDescent="0.25">
      <c r="A2107" t="s">
        <v>100</v>
      </c>
      <c r="B2107" t="s">
        <v>1949</v>
      </c>
      <c r="C2107" t="s">
        <v>11198</v>
      </c>
      <c r="D2107" t="s">
        <v>13</v>
      </c>
      <c r="E2107" t="s">
        <v>14845</v>
      </c>
      <c r="F2107" t="s">
        <v>14</v>
      </c>
      <c r="G2107" t="s">
        <v>15</v>
      </c>
      <c r="H2107" t="s">
        <v>100</v>
      </c>
      <c r="I2107" t="s">
        <v>3441</v>
      </c>
      <c r="J2107" t="str">
        <f>MID(Tabla1[[#This Row],[HORA2]],1,2)</f>
        <v>12</v>
      </c>
      <c r="K2107" t="s">
        <v>49</v>
      </c>
      <c r="L2107" t="s">
        <v>110</v>
      </c>
      <c r="M2107" t="s">
        <v>14867</v>
      </c>
      <c r="N2107" t="s">
        <v>22</v>
      </c>
      <c r="O2107">
        <v>18.32</v>
      </c>
      <c r="P21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14.57</v>
      </c>
      <c r="Q2107">
        <f>IF(Tabla1[[#This Row],[SERVICIO]]="COMIDA",3,IF(Tabla1[[#This Row],[SERVICIO]]="CONTROLADO",12,IF(Tabla1[[#This Row],[SERVICIO]]="RÁPIDO",3.75,IF(Tabla1[[#This Row],[SERVICIO]]="NORMAL",2.5,))))</f>
        <v>3.75</v>
      </c>
      <c r="R2107">
        <f>IF(Tabla1[[#This Row],[SERVICIO]]="COMIDA",3.5,IF(Tabla1[[#This Row],[SERVICIO]]="CONTROLADO",8,IF(Tabla1[[#This Row],[SERVICIO]]="RÁPIDO",4.5,IF(Tabla1[[#This Row],[SERVICIO]]="NORMAL",3,))))</f>
        <v>4.5</v>
      </c>
      <c r="S21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7" s="2">
        <f>IF(Tabla1[[#This Row],[KILOMETROS ADICIONALES]]=0,Tabla1[[#This Row],[KILOMETROS]]*Tabla1[[#This Row],[COSTO NORMAL]],Tabla1[[#This Row],[COSTO NORMAL]]*Tabla1[[#This Row],[KILOMETROS HASTA]])</f>
        <v>16.875</v>
      </c>
      <c r="U2107" s="2">
        <f>Tabla1[[#This Row],[KILOMETROS ADICIONALES]]*Tabla1[[#This Row],[COSTO ADICIONAL]]</f>
        <v>8.0135000000000005</v>
      </c>
      <c r="V2107">
        <v>243.89</v>
      </c>
      <c r="W2107" s="2">
        <f>Tabla1[[#This Row],[COSTO NORMAL2]]+Tabla1[[#This Row],[COSTO ADICIONAL2]]</f>
        <v>24.888500000000001</v>
      </c>
    </row>
    <row r="2108" spans="1:23" x14ac:dyDescent="0.25">
      <c r="A2108" t="s">
        <v>100</v>
      </c>
      <c r="B2108" t="s">
        <v>3442</v>
      </c>
      <c r="C2108" t="s">
        <v>11199</v>
      </c>
      <c r="D2108" t="s">
        <v>13</v>
      </c>
      <c r="E2108" t="s">
        <v>14845</v>
      </c>
      <c r="F2108" t="s">
        <v>14</v>
      </c>
      <c r="G2108" t="s">
        <v>15</v>
      </c>
      <c r="H2108" t="s">
        <v>100</v>
      </c>
      <c r="I2108" t="s">
        <v>3443</v>
      </c>
      <c r="J2108" t="str">
        <f>MID(Tabla1[[#This Row],[HORA2]],1,2)</f>
        <v>12</v>
      </c>
      <c r="K2108" t="s">
        <v>44</v>
      </c>
      <c r="L2108" t="s">
        <v>105</v>
      </c>
      <c r="M2108" t="s">
        <v>14867</v>
      </c>
      <c r="N2108" t="s">
        <v>22</v>
      </c>
      <c r="O2108">
        <v>11.83</v>
      </c>
      <c r="P21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8.08</v>
      </c>
      <c r="Q2108">
        <f>IF(Tabla1[[#This Row],[SERVICIO]]="COMIDA",3,IF(Tabla1[[#This Row],[SERVICIO]]="CONTROLADO",12,IF(Tabla1[[#This Row],[SERVICIO]]="RÁPIDO",3.75,IF(Tabla1[[#This Row],[SERVICIO]]="NORMAL",2.5,))))</f>
        <v>3.75</v>
      </c>
      <c r="R2108">
        <f>IF(Tabla1[[#This Row],[SERVICIO]]="COMIDA",3.5,IF(Tabla1[[#This Row],[SERVICIO]]="CONTROLADO",8,IF(Tabla1[[#This Row],[SERVICIO]]="RÁPIDO",4.5,IF(Tabla1[[#This Row],[SERVICIO]]="NORMAL",3,))))</f>
        <v>4.5</v>
      </c>
      <c r="S21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8" s="2">
        <f>IF(Tabla1[[#This Row],[KILOMETROS ADICIONALES]]=0,Tabla1[[#This Row],[KILOMETROS]]*Tabla1[[#This Row],[COSTO NORMAL]],Tabla1[[#This Row],[COSTO NORMAL]]*Tabla1[[#This Row],[KILOMETROS HASTA]])</f>
        <v>16.875</v>
      </c>
      <c r="U2108" s="2">
        <f>Tabla1[[#This Row],[KILOMETROS ADICIONALES]]*Tabla1[[#This Row],[COSTO ADICIONAL]]</f>
        <v>4.4440000000000008</v>
      </c>
      <c r="V2108">
        <v>97.59</v>
      </c>
      <c r="W2108" s="2">
        <f>Tabla1[[#This Row],[COSTO NORMAL2]]+Tabla1[[#This Row],[COSTO ADICIONAL2]]</f>
        <v>21.319000000000003</v>
      </c>
    </row>
    <row r="2109" spans="1:23" x14ac:dyDescent="0.25">
      <c r="A2109" t="s">
        <v>100</v>
      </c>
      <c r="B2109" t="s">
        <v>3444</v>
      </c>
      <c r="C2109" t="s">
        <v>11200</v>
      </c>
      <c r="D2109" t="s">
        <v>13</v>
      </c>
      <c r="E2109" t="s">
        <v>14845</v>
      </c>
      <c r="F2109" t="s">
        <v>14</v>
      </c>
      <c r="G2109" t="s">
        <v>15</v>
      </c>
      <c r="H2109" t="s">
        <v>100</v>
      </c>
      <c r="I2109" t="s">
        <v>3445</v>
      </c>
      <c r="J2109" t="str">
        <f>MID(Tabla1[[#This Row],[HORA2]],1,2)</f>
        <v>12</v>
      </c>
      <c r="K2109" t="s">
        <v>44</v>
      </c>
      <c r="L2109" t="s">
        <v>20</v>
      </c>
      <c r="M2109" t="s">
        <v>14867</v>
      </c>
      <c r="N2109" t="s">
        <v>22</v>
      </c>
      <c r="O2109">
        <v>10.55</v>
      </c>
      <c r="P21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2109">
        <f>IF(Tabla1[[#This Row],[SERVICIO]]="COMIDA",3,IF(Tabla1[[#This Row],[SERVICIO]]="CONTROLADO",12,IF(Tabla1[[#This Row],[SERVICIO]]="RÁPIDO",3.75,IF(Tabla1[[#This Row],[SERVICIO]]="NORMAL",2.5,))))</f>
        <v>3.75</v>
      </c>
      <c r="R2109">
        <f>IF(Tabla1[[#This Row],[SERVICIO]]="COMIDA",3.5,IF(Tabla1[[#This Row],[SERVICIO]]="CONTROLADO",8,IF(Tabla1[[#This Row],[SERVICIO]]="RÁPIDO",4.5,IF(Tabla1[[#This Row],[SERVICIO]]="NORMAL",3,))))</f>
        <v>4.5</v>
      </c>
      <c r="S21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09" s="2">
        <f>IF(Tabla1[[#This Row],[KILOMETROS ADICIONALES]]=0,Tabla1[[#This Row],[KILOMETROS]]*Tabla1[[#This Row],[COSTO NORMAL]],Tabla1[[#This Row],[COSTO NORMAL]]*Tabla1[[#This Row],[KILOMETROS HASTA]])</f>
        <v>16.875</v>
      </c>
      <c r="U2109" s="2">
        <f>Tabla1[[#This Row],[KILOMETROS ADICIONALES]]*Tabla1[[#This Row],[COSTO ADICIONAL]]</f>
        <v>3.7400000000000007</v>
      </c>
      <c r="V2109">
        <v>101.55</v>
      </c>
      <c r="W2109" s="2">
        <f>Tabla1[[#This Row],[COSTO NORMAL2]]+Tabla1[[#This Row],[COSTO ADICIONAL2]]</f>
        <v>20.615000000000002</v>
      </c>
    </row>
    <row r="2110" spans="1:23" x14ac:dyDescent="0.25">
      <c r="A2110" t="s">
        <v>100</v>
      </c>
      <c r="B2110" t="s">
        <v>3446</v>
      </c>
      <c r="C2110" t="s">
        <v>11201</v>
      </c>
      <c r="D2110" t="s">
        <v>13</v>
      </c>
      <c r="E2110" t="s">
        <v>14845</v>
      </c>
      <c r="F2110" t="s">
        <v>295</v>
      </c>
      <c r="G2110" t="s">
        <v>15</v>
      </c>
      <c r="H2110" t="s">
        <v>100</v>
      </c>
      <c r="I2110" t="s">
        <v>3447</v>
      </c>
      <c r="J2110" t="str">
        <f>MID(Tabla1[[#This Row],[HORA2]],1,2)</f>
        <v>12</v>
      </c>
      <c r="K2110" t="s">
        <v>79</v>
      </c>
      <c r="L2110" t="s">
        <v>79</v>
      </c>
      <c r="M2110" t="s">
        <v>14867</v>
      </c>
      <c r="N2110" t="s">
        <v>22</v>
      </c>
      <c r="O2110">
        <v>3.48</v>
      </c>
      <c r="P21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10">
        <f>IF(Tabla1[[#This Row],[SERVICIO]]="COMIDA",3,IF(Tabla1[[#This Row],[SERVICIO]]="CONTROLADO",12,IF(Tabla1[[#This Row],[SERVICIO]]="RÁPIDO",3.75,IF(Tabla1[[#This Row],[SERVICIO]]="NORMAL",2.5,))))</f>
        <v>3.75</v>
      </c>
      <c r="R2110">
        <f>IF(Tabla1[[#This Row],[SERVICIO]]="COMIDA",3.5,IF(Tabla1[[#This Row],[SERVICIO]]="CONTROLADO",8,IF(Tabla1[[#This Row],[SERVICIO]]="RÁPIDO",4.5,IF(Tabla1[[#This Row],[SERVICIO]]="NORMAL",3,))))</f>
        <v>4.5</v>
      </c>
      <c r="S21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0" s="2">
        <f>IF(Tabla1[[#This Row],[KILOMETROS ADICIONALES]]=0,Tabla1[[#This Row],[KILOMETROS]]*Tabla1[[#This Row],[COSTO NORMAL]],Tabla1[[#This Row],[COSTO NORMAL]]*Tabla1[[#This Row],[KILOMETROS HASTA]])</f>
        <v>15.66</v>
      </c>
      <c r="U2110" s="2">
        <f>Tabla1[[#This Row],[KILOMETROS ADICIONALES]]*Tabla1[[#This Row],[COSTO ADICIONAL]]</f>
        <v>0</v>
      </c>
      <c r="V2110">
        <v>20.69</v>
      </c>
      <c r="W2110" s="2">
        <f>Tabla1[[#This Row],[COSTO NORMAL2]]+Tabla1[[#This Row],[COSTO ADICIONAL2]]</f>
        <v>15.66</v>
      </c>
    </row>
    <row r="2111" spans="1:23" x14ac:dyDescent="0.25">
      <c r="A2111" t="s">
        <v>100</v>
      </c>
      <c r="B2111" t="s">
        <v>3448</v>
      </c>
      <c r="C2111" t="s">
        <v>11202</v>
      </c>
      <c r="D2111" t="s">
        <v>13</v>
      </c>
      <c r="E2111" t="s">
        <v>14845</v>
      </c>
      <c r="F2111" t="s">
        <v>14</v>
      </c>
      <c r="G2111" t="s">
        <v>15</v>
      </c>
      <c r="H2111" t="s">
        <v>100</v>
      </c>
      <c r="I2111" t="s">
        <v>3449</v>
      </c>
      <c r="J2111" t="str">
        <f>MID(Tabla1[[#This Row],[HORA2]],1,2)</f>
        <v>12</v>
      </c>
      <c r="K2111" t="s">
        <v>90</v>
      </c>
      <c r="L2111" t="s">
        <v>90</v>
      </c>
      <c r="M2111" t="s">
        <v>14867</v>
      </c>
      <c r="N2111" t="s">
        <v>22</v>
      </c>
      <c r="O2111">
        <v>2.46</v>
      </c>
      <c r="P21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11">
        <f>IF(Tabla1[[#This Row],[SERVICIO]]="COMIDA",3,IF(Tabla1[[#This Row],[SERVICIO]]="CONTROLADO",12,IF(Tabla1[[#This Row],[SERVICIO]]="RÁPIDO",3.75,IF(Tabla1[[#This Row],[SERVICIO]]="NORMAL",2.5,))))</f>
        <v>3.75</v>
      </c>
      <c r="R2111">
        <f>IF(Tabla1[[#This Row],[SERVICIO]]="COMIDA",3.5,IF(Tabla1[[#This Row],[SERVICIO]]="CONTROLADO",8,IF(Tabla1[[#This Row],[SERVICIO]]="RÁPIDO",4.5,IF(Tabla1[[#This Row],[SERVICIO]]="NORMAL",3,))))</f>
        <v>4.5</v>
      </c>
      <c r="S21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1" s="2">
        <f>IF(Tabla1[[#This Row],[KILOMETROS ADICIONALES]]=0,Tabla1[[#This Row],[KILOMETROS]]*Tabla1[[#This Row],[COSTO NORMAL]],Tabla1[[#This Row],[COSTO NORMAL]]*Tabla1[[#This Row],[KILOMETROS HASTA]])</f>
        <v>11.07</v>
      </c>
      <c r="U2111" s="2">
        <f>Tabla1[[#This Row],[KILOMETROS ADICIONALES]]*Tabla1[[#This Row],[COSTO ADICIONAL]]</f>
        <v>0</v>
      </c>
      <c r="V2111">
        <v>73.349999999999994</v>
      </c>
      <c r="W2111" s="2">
        <f>Tabla1[[#This Row],[COSTO NORMAL2]]+Tabla1[[#This Row],[COSTO ADICIONAL2]]</f>
        <v>11.07</v>
      </c>
    </row>
    <row r="2112" spans="1:23" x14ac:dyDescent="0.25">
      <c r="A2112" t="s">
        <v>100</v>
      </c>
      <c r="B2112" t="s">
        <v>3450</v>
      </c>
      <c r="C2112" t="s">
        <v>11203</v>
      </c>
      <c r="D2112" t="s">
        <v>13</v>
      </c>
      <c r="E2112" t="s">
        <v>14845</v>
      </c>
      <c r="F2112" t="s">
        <v>76</v>
      </c>
      <c r="G2112" t="s">
        <v>15</v>
      </c>
      <c r="H2112" t="s">
        <v>100</v>
      </c>
      <c r="I2112" t="s">
        <v>520</v>
      </c>
      <c r="J2112" t="str">
        <f>MID(Tabla1[[#This Row],[HORA2]],1,2)</f>
        <v>13</v>
      </c>
      <c r="K2112" t="s">
        <v>44</v>
      </c>
      <c r="L2112" t="s">
        <v>153</v>
      </c>
      <c r="M2112" t="s">
        <v>14867</v>
      </c>
      <c r="N2112" t="s">
        <v>22</v>
      </c>
      <c r="O2112">
        <v>8.1199999999999992</v>
      </c>
      <c r="P21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4.3699999999999992</v>
      </c>
      <c r="Q2112">
        <f>IF(Tabla1[[#This Row],[SERVICIO]]="COMIDA",3,IF(Tabla1[[#This Row],[SERVICIO]]="CONTROLADO",12,IF(Tabla1[[#This Row],[SERVICIO]]="RÁPIDO",3.75,IF(Tabla1[[#This Row],[SERVICIO]]="NORMAL",2.5,))))</f>
        <v>3.75</v>
      </c>
      <c r="R2112">
        <f>IF(Tabla1[[#This Row],[SERVICIO]]="COMIDA",3.5,IF(Tabla1[[#This Row],[SERVICIO]]="CONTROLADO",8,IF(Tabla1[[#This Row],[SERVICIO]]="RÁPIDO",4.5,IF(Tabla1[[#This Row],[SERVICIO]]="NORMAL",3,))))</f>
        <v>4.5</v>
      </c>
      <c r="S21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2" s="2">
        <f>IF(Tabla1[[#This Row],[KILOMETROS ADICIONALES]]=0,Tabla1[[#This Row],[KILOMETROS]]*Tabla1[[#This Row],[COSTO NORMAL]],Tabla1[[#This Row],[COSTO NORMAL]]*Tabla1[[#This Row],[KILOMETROS HASTA]])</f>
        <v>16.875</v>
      </c>
      <c r="U2112" s="2">
        <f>Tabla1[[#This Row],[KILOMETROS ADICIONALES]]*Tabla1[[#This Row],[COSTO ADICIONAL]]</f>
        <v>2.4034999999999997</v>
      </c>
      <c r="V2112">
        <v>159.83000000000001</v>
      </c>
      <c r="W2112" s="2">
        <f>Tabla1[[#This Row],[COSTO NORMAL2]]+Tabla1[[#This Row],[COSTO ADICIONAL2]]</f>
        <v>19.278500000000001</v>
      </c>
    </row>
    <row r="2113" spans="1:23" x14ac:dyDescent="0.25">
      <c r="A2113" t="s">
        <v>100</v>
      </c>
      <c r="B2113" t="s">
        <v>3451</v>
      </c>
      <c r="C2113" t="s">
        <v>11204</v>
      </c>
      <c r="D2113" t="s">
        <v>13</v>
      </c>
      <c r="E2113" t="s">
        <v>14847</v>
      </c>
      <c r="F2113" t="s">
        <v>14</v>
      </c>
      <c r="G2113" t="s">
        <v>15</v>
      </c>
      <c r="H2113" t="s">
        <v>100</v>
      </c>
      <c r="I2113" t="s">
        <v>3452</v>
      </c>
      <c r="J2113" t="str">
        <f>MID(Tabla1[[#This Row],[HORA2]],1,2)</f>
        <v>11</v>
      </c>
      <c r="K2113" t="s">
        <v>19</v>
      </c>
      <c r="L2113" t="s">
        <v>57</v>
      </c>
      <c r="M2113" t="s">
        <v>14867</v>
      </c>
      <c r="N2113" t="s">
        <v>22</v>
      </c>
      <c r="O2113">
        <v>19.23</v>
      </c>
      <c r="P21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16.23</v>
      </c>
      <c r="Q2113">
        <f>IF(Tabla1[[#This Row],[SERVICIO]]="COMIDA",3,IF(Tabla1[[#This Row],[SERVICIO]]="CONTROLADO",12,IF(Tabla1[[#This Row],[SERVICIO]]="RÁPIDO",3.75,IF(Tabla1[[#This Row],[SERVICIO]]="NORMAL",2.5,))))</f>
        <v>3</v>
      </c>
      <c r="R2113">
        <f>IF(Tabla1[[#This Row],[SERVICIO]]="COMIDA",3.5,IF(Tabla1[[#This Row],[SERVICIO]]="CONTROLADO",8,IF(Tabla1[[#This Row],[SERVICIO]]="RÁPIDO",4.5,IF(Tabla1[[#This Row],[SERVICIO]]="NORMAL",3,))))</f>
        <v>3.5</v>
      </c>
      <c r="S2113">
        <f>IF(Tabla1[[#This Row],[SERVICIO]]="COMIDA",0.75,IF(Tabla1[[#This Row],[SERVICIO]]="CONTROLADO",2.65,IF(Tabla1[[#This Row],[SERVICIO]]="RÁPIDO",0.55,IF(Tabla1[[#This Row],[SERVICIO]]="NORMAL",1.2,))))</f>
        <v>0.75</v>
      </c>
      <c r="T2113" s="2">
        <f>IF(Tabla1[[#This Row],[KILOMETROS ADICIONALES]]=0,Tabla1[[#This Row],[KILOMETROS]]*Tabla1[[#This Row],[COSTO NORMAL]],Tabla1[[#This Row],[COSTO NORMAL]]*Tabla1[[#This Row],[KILOMETROS HASTA]])</f>
        <v>10.5</v>
      </c>
      <c r="U2113" s="2">
        <f>Tabla1[[#This Row],[KILOMETROS ADICIONALES]]*Tabla1[[#This Row],[COSTO ADICIONAL]]</f>
        <v>12.172499999999999</v>
      </c>
      <c r="V2113">
        <v>53.43</v>
      </c>
      <c r="W2113" s="2">
        <f>Tabla1[[#This Row],[COSTO NORMAL2]]+Tabla1[[#This Row],[COSTO ADICIONAL2]]</f>
        <v>22.672499999999999</v>
      </c>
    </row>
    <row r="2114" spans="1:23" x14ac:dyDescent="0.25">
      <c r="A2114" t="s">
        <v>100</v>
      </c>
      <c r="B2114" t="s">
        <v>3453</v>
      </c>
      <c r="C2114" t="s">
        <v>11205</v>
      </c>
      <c r="D2114" t="s">
        <v>13</v>
      </c>
      <c r="E2114" t="s">
        <v>14845</v>
      </c>
      <c r="F2114" t="s">
        <v>14</v>
      </c>
      <c r="G2114" t="s">
        <v>15</v>
      </c>
      <c r="H2114" t="s">
        <v>100</v>
      </c>
      <c r="I2114" t="s">
        <v>3454</v>
      </c>
      <c r="J2114" t="str">
        <f>MID(Tabla1[[#This Row],[HORA2]],1,2)</f>
        <v>12</v>
      </c>
      <c r="K2114" t="s">
        <v>145</v>
      </c>
      <c r="L2114" t="s">
        <v>3455</v>
      </c>
      <c r="M2114" t="s">
        <v>14867</v>
      </c>
      <c r="N2114" t="s">
        <v>22</v>
      </c>
      <c r="O2114">
        <v>7.73</v>
      </c>
      <c r="P21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3.9800000000000004</v>
      </c>
      <c r="Q2114">
        <f>IF(Tabla1[[#This Row],[SERVICIO]]="COMIDA",3,IF(Tabla1[[#This Row],[SERVICIO]]="CONTROLADO",12,IF(Tabla1[[#This Row],[SERVICIO]]="RÁPIDO",3.75,IF(Tabla1[[#This Row],[SERVICIO]]="NORMAL",2.5,))))</f>
        <v>3.75</v>
      </c>
      <c r="R2114">
        <f>IF(Tabla1[[#This Row],[SERVICIO]]="COMIDA",3.5,IF(Tabla1[[#This Row],[SERVICIO]]="CONTROLADO",8,IF(Tabla1[[#This Row],[SERVICIO]]="RÁPIDO",4.5,IF(Tabla1[[#This Row],[SERVICIO]]="NORMAL",3,))))</f>
        <v>4.5</v>
      </c>
      <c r="S21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4" s="2">
        <f>IF(Tabla1[[#This Row],[KILOMETROS ADICIONALES]]=0,Tabla1[[#This Row],[KILOMETROS]]*Tabla1[[#This Row],[COSTO NORMAL]],Tabla1[[#This Row],[COSTO NORMAL]]*Tabla1[[#This Row],[KILOMETROS HASTA]])</f>
        <v>16.875</v>
      </c>
      <c r="U2114" s="2">
        <f>Tabla1[[#This Row],[KILOMETROS ADICIONALES]]*Tabla1[[#This Row],[COSTO ADICIONAL]]</f>
        <v>2.1890000000000005</v>
      </c>
      <c r="V2114">
        <v>153.19</v>
      </c>
      <c r="W2114" s="2">
        <f>Tabla1[[#This Row],[COSTO NORMAL2]]+Tabla1[[#This Row],[COSTO ADICIONAL2]]</f>
        <v>19.064</v>
      </c>
    </row>
    <row r="2115" spans="1:23" x14ac:dyDescent="0.25">
      <c r="A2115" t="s">
        <v>100</v>
      </c>
      <c r="B2115" t="s">
        <v>3456</v>
      </c>
      <c r="C2115" t="s">
        <v>11206</v>
      </c>
      <c r="D2115" t="s">
        <v>13</v>
      </c>
      <c r="E2115" t="s">
        <v>14845</v>
      </c>
      <c r="F2115" t="s">
        <v>76</v>
      </c>
      <c r="G2115" t="s">
        <v>15</v>
      </c>
      <c r="H2115" t="s">
        <v>100</v>
      </c>
      <c r="I2115" t="s">
        <v>3457</v>
      </c>
      <c r="J2115" t="str">
        <f>MID(Tabla1[[#This Row],[HORA2]],1,2)</f>
        <v>12</v>
      </c>
      <c r="K2115" t="s">
        <v>53</v>
      </c>
      <c r="L2115" t="s">
        <v>27</v>
      </c>
      <c r="M2115" t="s">
        <v>14867</v>
      </c>
      <c r="N2115" t="s">
        <v>22</v>
      </c>
      <c r="O2115">
        <v>14.82</v>
      </c>
      <c r="P21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11.07</v>
      </c>
      <c r="Q2115">
        <f>IF(Tabla1[[#This Row],[SERVICIO]]="COMIDA",3,IF(Tabla1[[#This Row],[SERVICIO]]="CONTROLADO",12,IF(Tabla1[[#This Row],[SERVICIO]]="RÁPIDO",3.75,IF(Tabla1[[#This Row],[SERVICIO]]="NORMAL",2.5,))))</f>
        <v>3.75</v>
      </c>
      <c r="R2115">
        <f>IF(Tabla1[[#This Row],[SERVICIO]]="COMIDA",3.5,IF(Tabla1[[#This Row],[SERVICIO]]="CONTROLADO",8,IF(Tabla1[[#This Row],[SERVICIO]]="RÁPIDO",4.5,IF(Tabla1[[#This Row],[SERVICIO]]="NORMAL",3,))))</f>
        <v>4.5</v>
      </c>
      <c r="S21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5" s="2">
        <f>IF(Tabla1[[#This Row],[KILOMETROS ADICIONALES]]=0,Tabla1[[#This Row],[KILOMETROS]]*Tabla1[[#This Row],[COSTO NORMAL]],Tabla1[[#This Row],[COSTO NORMAL]]*Tabla1[[#This Row],[KILOMETROS HASTA]])</f>
        <v>16.875</v>
      </c>
      <c r="U2115" s="2">
        <f>Tabla1[[#This Row],[KILOMETROS ADICIONALES]]*Tabla1[[#This Row],[COSTO ADICIONAL]]</f>
        <v>6.0885000000000007</v>
      </c>
      <c r="V2115">
        <v>73.239999999999995</v>
      </c>
      <c r="W2115" s="2">
        <f>Tabla1[[#This Row],[COSTO NORMAL2]]+Tabla1[[#This Row],[COSTO ADICIONAL2]]</f>
        <v>22.9635</v>
      </c>
    </row>
    <row r="2116" spans="1:23" x14ac:dyDescent="0.25">
      <c r="A2116" t="s">
        <v>100</v>
      </c>
      <c r="B2116" t="s">
        <v>3458</v>
      </c>
      <c r="C2116" t="s">
        <v>11207</v>
      </c>
      <c r="D2116" t="s">
        <v>13</v>
      </c>
      <c r="E2116" t="s">
        <v>14845</v>
      </c>
      <c r="F2116" t="s">
        <v>14</v>
      </c>
      <c r="G2116" t="s">
        <v>15</v>
      </c>
      <c r="H2116" t="s">
        <v>100</v>
      </c>
      <c r="I2116" t="s">
        <v>1110</v>
      </c>
      <c r="J2116" t="str">
        <f>MID(Tabla1[[#This Row],[HORA2]],1,2)</f>
        <v>12</v>
      </c>
      <c r="K2116" t="s">
        <v>57</v>
      </c>
      <c r="L2116" t="s">
        <v>44</v>
      </c>
      <c r="M2116" t="s">
        <v>14867</v>
      </c>
      <c r="N2116" t="s">
        <v>22</v>
      </c>
      <c r="O2116">
        <v>7.09</v>
      </c>
      <c r="P21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3.34</v>
      </c>
      <c r="Q2116">
        <f>IF(Tabla1[[#This Row],[SERVICIO]]="COMIDA",3,IF(Tabla1[[#This Row],[SERVICIO]]="CONTROLADO",12,IF(Tabla1[[#This Row],[SERVICIO]]="RÁPIDO",3.75,IF(Tabla1[[#This Row],[SERVICIO]]="NORMAL",2.5,))))</f>
        <v>3.75</v>
      </c>
      <c r="R2116">
        <f>IF(Tabla1[[#This Row],[SERVICIO]]="COMIDA",3.5,IF(Tabla1[[#This Row],[SERVICIO]]="CONTROLADO",8,IF(Tabla1[[#This Row],[SERVICIO]]="RÁPIDO",4.5,IF(Tabla1[[#This Row],[SERVICIO]]="NORMAL",3,))))</f>
        <v>4.5</v>
      </c>
      <c r="S21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6" s="2">
        <f>IF(Tabla1[[#This Row],[KILOMETROS ADICIONALES]]=0,Tabla1[[#This Row],[KILOMETROS]]*Tabla1[[#This Row],[COSTO NORMAL]],Tabla1[[#This Row],[COSTO NORMAL]]*Tabla1[[#This Row],[KILOMETROS HASTA]])</f>
        <v>16.875</v>
      </c>
      <c r="U2116" s="2">
        <f>Tabla1[[#This Row],[KILOMETROS ADICIONALES]]*Tabla1[[#This Row],[COSTO ADICIONAL]]</f>
        <v>1.837</v>
      </c>
      <c r="V2116">
        <v>158.28</v>
      </c>
      <c r="W2116" s="2">
        <f>Tabla1[[#This Row],[COSTO NORMAL2]]+Tabla1[[#This Row],[COSTO ADICIONAL2]]</f>
        <v>18.712</v>
      </c>
    </row>
    <row r="2117" spans="1:23" x14ac:dyDescent="0.25">
      <c r="A2117" t="s">
        <v>100</v>
      </c>
      <c r="B2117" t="s">
        <v>3459</v>
      </c>
      <c r="C2117" t="s">
        <v>11208</v>
      </c>
      <c r="D2117" t="s">
        <v>13</v>
      </c>
      <c r="E2117" t="s">
        <v>14845</v>
      </c>
      <c r="F2117" t="s">
        <v>76</v>
      </c>
      <c r="G2117" t="s">
        <v>15</v>
      </c>
      <c r="H2117" t="s">
        <v>100</v>
      </c>
      <c r="I2117" t="s">
        <v>3460</v>
      </c>
      <c r="J2117" t="str">
        <f>MID(Tabla1[[#This Row],[HORA2]],1,2)</f>
        <v>12</v>
      </c>
      <c r="K2117" t="s">
        <v>79</v>
      </c>
      <c r="L2117" t="s">
        <v>125</v>
      </c>
      <c r="M2117" t="s">
        <v>14867</v>
      </c>
      <c r="N2117" t="s">
        <v>22</v>
      </c>
      <c r="O2117">
        <v>11.77</v>
      </c>
      <c r="P21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8.02</v>
      </c>
      <c r="Q2117">
        <f>IF(Tabla1[[#This Row],[SERVICIO]]="COMIDA",3,IF(Tabla1[[#This Row],[SERVICIO]]="CONTROLADO",12,IF(Tabla1[[#This Row],[SERVICIO]]="RÁPIDO",3.75,IF(Tabla1[[#This Row],[SERVICIO]]="NORMAL",2.5,))))</f>
        <v>3.75</v>
      </c>
      <c r="R2117">
        <f>IF(Tabla1[[#This Row],[SERVICIO]]="COMIDA",3.5,IF(Tabla1[[#This Row],[SERVICIO]]="CONTROLADO",8,IF(Tabla1[[#This Row],[SERVICIO]]="RÁPIDO",4.5,IF(Tabla1[[#This Row],[SERVICIO]]="NORMAL",3,))))</f>
        <v>4.5</v>
      </c>
      <c r="S21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7" s="2">
        <f>IF(Tabla1[[#This Row],[KILOMETROS ADICIONALES]]=0,Tabla1[[#This Row],[KILOMETROS]]*Tabla1[[#This Row],[COSTO NORMAL]],Tabla1[[#This Row],[COSTO NORMAL]]*Tabla1[[#This Row],[KILOMETROS HASTA]])</f>
        <v>16.875</v>
      </c>
      <c r="U2117" s="2">
        <f>Tabla1[[#This Row],[KILOMETROS ADICIONALES]]*Tabla1[[#This Row],[COSTO ADICIONAL]]</f>
        <v>4.4110000000000005</v>
      </c>
      <c r="V2117">
        <v>132.15</v>
      </c>
      <c r="W2117" s="2">
        <f>Tabla1[[#This Row],[COSTO NORMAL2]]+Tabla1[[#This Row],[COSTO ADICIONAL2]]</f>
        <v>21.286000000000001</v>
      </c>
    </row>
    <row r="2118" spans="1:23" x14ac:dyDescent="0.25">
      <c r="A2118" t="s">
        <v>100</v>
      </c>
      <c r="B2118" t="s">
        <v>3461</v>
      </c>
      <c r="C2118" t="s">
        <v>11209</v>
      </c>
      <c r="D2118" t="s">
        <v>13</v>
      </c>
      <c r="E2118" t="s">
        <v>14845</v>
      </c>
      <c r="F2118" t="s">
        <v>76</v>
      </c>
      <c r="G2118" t="s">
        <v>15</v>
      </c>
      <c r="H2118" t="s">
        <v>100</v>
      </c>
      <c r="I2118" t="s">
        <v>3462</v>
      </c>
      <c r="J2118" t="str">
        <f>MID(Tabla1[[#This Row],[HORA2]],1,2)</f>
        <v>12</v>
      </c>
      <c r="K2118" t="s">
        <v>79</v>
      </c>
      <c r="L2118" t="s">
        <v>115</v>
      </c>
      <c r="M2118" t="s">
        <v>14867</v>
      </c>
      <c r="N2118" t="s">
        <v>22</v>
      </c>
      <c r="O2118">
        <v>20.059999999999999</v>
      </c>
      <c r="P21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16.309999999999999</v>
      </c>
      <c r="Q2118">
        <f>IF(Tabla1[[#This Row],[SERVICIO]]="COMIDA",3,IF(Tabla1[[#This Row],[SERVICIO]]="CONTROLADO",12,IF(Tabla1[[#This Row],[SERVICIO]]="RÁPIDO",3.75,IF(Tabla1[[#This Row],[SERVICIO]]="NORMAL",2.5,))))</f>
        <v>3.75</v>
      </c>
      <c r="R2118">
        <f>IF(Tabla1[[#This Row],[SERVICIO]]="COMIDA",3.5,IF(Tabla1[[#This Row],[SERVICIO]]="CONTROLADO",8,IF(Tabla1[[#This Row],[SERVICIO]]="RÁPIDO",4.5,IF(Tabla1[[#This Row],[SERVICIO]]="NORMAL",3,))))</f>
        <v>4.5</v>
      </c>
      <c r="S21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8" s="2">
        <f>IF(Tabla1[[#This Row],[KILOMETROS ADICIONALES]]=0,Tabla1[[#This Row],[KILOMETROS]]*Tabla1[[#This Row],[COSTO NORMAL]],Tabla1[[#This Row],[COSTO NORMAL]]*Tabla1[[#This Row],[KILOMETROS HASTA]])</f>
        <v>16.875</v>
      </c>
      <c r="U2118" s="2">
        <f>Tabla1[[#This Row],[KILOMETROS ADICIONALES]]*Tabla1[[#This Row],[COSTO ADICIONAL]]</f>
        <v>8.9704999999999995</v>
      </c>
      <c r="V2118">
        <v>70.5</v>
      </c>
      <c r="W2118" s="2">
        <f>Tabla1[[#This Row],[COSTO NORMAL2]]+Tabla1[[#This Row],[COSTO ADICIONAL2]]</f>
        <v>25.845500000000001</v>
      </c>
    </row>
    <row r="2119" spans="1:23" x14ac:dyDescent="0.25">
      <c r="A2119" t="s">
        <v>100</v>
      </c>
      <c r="B2119" t="s">
        <v>36</v>
      </c>
      <c r="C2119" t="s">
        <v>11210</v>
      </c>
      <c r="D2119" t="s">
        <v>13</v>
      </c>
      <c r="E2119" t="s">
        <v>14845</v>
      </c>
      <c r="F2119" t="s">
        <v>76</v>
      </c>
      <c r="G2119" t="s">
        <v>15</v>
      </c>
      <c r="H2119" t="s">
        <v>100</v>
      </c>
      <c r="I2119" t="s">
        <v>3463</v>
      </c>
      <c r="J2119" t="str">
        <f>MID(Tabla1[[#This Row],[HORA2]],1,2)</f>
        <v>13</v>
      </c>
      <c r="K2119" t="s">
        <v>31</v>
      </c>
      <c r="L2119" t="s">
        <v>131</v>
      </c>
      <c r="M2119" t="s">
        <v>14867</v>
      </c>
      <c r="N2119" t="s">
        <v>22</v>
      </c>
      <c r="O2119">
        <v>18.41</v>
      </c>
      <c r="P21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14.66</v>
      </c>
      <c r="Q2119">
        <f>IF(Tabla1[[#This Row],[SERVICIO]]="COMIDA",3,IF(Tabla1[[#This Row],[SERVICIO]]="CONTROLADO",12,IF(Tabla1[[#This Row],[SERVICIO]]="RÁPIDO",3.75,IF(Tabla1[[#This Row],[SERVICIO]]="NORMAL",2.5,))))</f>
        <v>3.75</v>
      </c>
      <c r="R2119">
        <f>IF(Tabla1[[#This Row],[SERVICIO]]="COMIDA",3.5,IF(Tabla1[[#This Row],[SERVICIO]]="CONTROLADO",8,IF(Tabla1[[#This Row],[SERVICIO]]="RÁPIDO",4.5,IF(Tabla1[[#This Row],[SERVICIO]]="NORMAL",3,))))</f>
        <v>4.5</v>
      </c>
      <c r="S21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19" s="2">
        <f>IF(Tabla1[[#This Row],[KILOMETROS ADICIONALES]]=0,Tabla1[[#This Row],[KILOMETROS]]*Tabla1[[#This Row],[COSTO NORMAL]],Tabla1[[#This Row],[COSTO NORMAL]]*Tabla1[[#This Row],[KILOMETROS HASTA]])</f>
        <v>16.875</v>
      </c>
      <c r="U2119" s="2">
        <f>Tabla1[[#This Row],[KILOMETROS ADICIONALES]]*Tabla1[[#This Row],[COSTO ADICIONAL]]</f>
        <v>8.0630000000000006</v>
      </c>
      <c r="V2119">
        <v>78.430000000000007</v>
      </c>
      <c r="W2119" s="2">
        <f>Tabla1[[#This Row],[COSTO NORMAL2]]+Tabla1[[#This Row],[COSTO ADICIONAL2]]</f>
        <v>24.938000000000002</v>
      </c>
    </row>
    <row r="2120" spans="1:23" x14ac:dyDescent="0.25">
      <c r="A2120" t="s">
        <v>100</v>
      </c>
      <c r="B2120" t="s">
        <v>3464</v>
      </c>
      <c r="C2120" t="s">
        <v>11211</v>
      </c>
      <c r="D2120" t="s">
        <v>13</v>
      </c>
      <c r="E2120" t="s">
        <v>14846</v>
      </c>
      <c r="F2120" t="s">
        <v>14</v>
      </c>
      <c r="G2120" t="s">
        <v>15</v>
      </c>
      <c r="H2120" t="s">
        <v>100</v>
      </c>
      <c r="I2120" t="s">
        <v>3465</v>
      </c>
      <c r="J2120" t="str">
        <f>MID(Tabla1[[#This Row],[HORA2]],1,2)</f>
        <v>16</v>
      </c>
      <c r="K2120" t="s">
        <v>43</v>
      </c>
      <c r="L2120" t="s">
        <v>57</v>
      </c>
      <c r="M2120" t="s">
        <v>14867</v>
      </c>
      <c r="N2120" t="s">
        <v>22</v>
      </c>
      <c r="O2120">
        <v>4.68</v>
      </c>
      <c r="P21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20">
        <f>IF(Tabla1[[#This Row],[SERVICIO]]="COMIDA",3,IF(Tabla1[[#This Row],[SERVICIO]]="CONTROLADO",12,IF(Tabla1[[#This Row],[SERVICIO]]="RÁPIDO",3.75,IF(Tabla1[[#This Row],[SERVICIO]]="NORMAL",2.5,))))</f>
        <v>12</v>
      </c>
      <c r="R2120">
        <f>IF(Tabla1[[#This Row],[SERVICIO]]="COMIDA",3.5,IF(Tabla1[[#This Row],[SERVICIO]]="CONTROLADO",8,IF(Tabla1[[#This Row],[SERVICIO]]="RÁPIDO",4.5,IF(Tabla1[[#This Row],[SERVICIO]]="NORMAL",3,))))</f>
        <v>8</v>
      </c>
      <c r="S2120">
        <f>IF(Tabla1[[#This Row],[SERVICIO]]="COMIDA",0.75,IF(Tabla1[[#This Row],[SERVICIO]]="CONTROLADO",2.65,IF(Tabla1[[#This Row],[SERVICIO]]="RÁPIDO",0.55,IF(Tabla1[[#This Row],[SERVICIO]]="NORMAL",1.2,))))</f>
        <v>2.65</v>
      </c>
      <c r="T2120" s="2">
        <f>IF(Tabla1[[#This Row],[KILOMETROS ADICIONALES]]=0,Tabla1[[#This Row],[KILOMETROS]]*Tabla1[[#This Row],[COSTO NORMAL]],Tabla1[[#This Row],[COSTO NORMAL]]*Tabla1[[#This Row],[KILOMETROS HASTA]])</f>
        <v>37.44</v>
      </c>
      <c r="U2120" s="2">
        <f>Tabla1[[#This Row],[KILOMETROS ADICIONALES]]*Tabla1[[#This Row],[COSTO ADICIONAL]]</f>
        <v>0</v>
      </c>
      <c r="V2120">
        <v>190.94</v>
      </c>
      <c r="W2120" s="2">
        <f>Tabla1[[#This Row],[COSTO NORMAL2]]+Tabla1[[#This Row],[COSTO ADICIONAL2]]</f>
        <v>37.44</v>
      </c>
    </row>
    <row r="2121" spans="1:23" x14ac:dyDescent="0.25">
      <c r="A2121" t="s">
        <v>100</v>
      </c>
      <c r="B2121" t="s">
        <v>3466</v>
      </c>
      <c r="C2121" t="s">
        <v>11212</v>
      </c>
      <c r="D2121" t="s">
        <v>13</v>
      </c>
      <c r="E2121" t="s">
        <v>14847</v>
      </c>
      <c r="F2121" t="s">
        <v>14</v>
      </c>
      <c r="G2121" t="s">
        <v>24</v>
      </c>
      <c r="H2121" t="s">
        <v>100</v>
      </c>
      <c r="I2121" t="s">
        <v>3467</v>
      </c>
      <c r="J2121" t="str">
        <f>MID(Tabla1[[#This Row],[HORA2]],1,2)</f>
        <v>11</v>
      </c>
      <c r="K2121" t="s">
        <v>19</v>
      </c>
      <c r="L2121" t="s">
        <v>20</v>
      </c>
      <c r="M2121" t="s">
        <v>14867</v>
      </c>
      <c r="N2121" t="s">
        <v>22</v>
      </c>
      <c r="O2121">
        <v>20.11</v>
      </c>
      <c r="P21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2121">
        <f>IF(Tabla1[[#This Row],[SERVICIO]]="COMIDA",3,IF(Tabla1[[#This Row],[SERVICIO]]="CONTROLADO",12,IF(Tabla1[[#This Row],[SERVICIO]]="RÁPIDO",3.75,IF(Tabla1[[#This Row],[SERVICIO]]="NORMAL",2.5,))))</f>
        <v>3</v>
      </c>
      <c r="R2121">
        <f>IF(Tabla1[[#This Row],[SERVICIO]]="COMIDA",3.5,IF(Tabla1[[#This Row],[SERVICIO]]="CONTROLADO",8,IF(Tabla1[[#This Row],[SERVICIO]]="RÁPIDO",4.5,IF(Tabla1[[#This Row],[SERVICIO]]="NORMAL",3,))))</f>
        <v>3.5</v>
      </c>
      <c r="S2121">
        <f>IF(Tabla1[[#This Row],[SERVICIO]]="COMIDA",0.75,IF(Tabla1[[#This Row],[SERVICIO]]="CONTROLADO",2.65,IF(Tabla1[[#This Row],[SERVICIO]]="RÁPIDO",0.55,IF(Tabla1[[#This Row],[SERVICIO]]="NORMAL",1.2,))))</f>
        <v>0.75</v>
      </c>
      <c r="T2121" s="2">
        <f>IF(Tabla1[[#This Row],[KILOMETROS ADICIONALES]]=0,Tabla1[[#This Row],[KILOMETROS]]*Tabla1[[#This Row],[COSTO NORMAL]],Tabla1[[#This Row],[COSTO NORMAL]]*Tabla1[[#This Row],[KILOMETROS HASTA]])</f>
        <v>10.5</v>
      </c>
      <c r="U2121" s="2">
        <f>Tabla1[[#This Row],[KILOMETROS ADICIONALES]]*Tabla1[[#This Row],[COSTO ADICIONAL]]</f>
        <v>12.8325</v>
      </c>
      <c r="V2121">
        <v>41.85</v>
      </c>
      <c r="W2121" s="2">
        <f>Tabla1[[#This Row],[COSTO NORMAL2]]+Tabla1[[#This Row],[COSTO ADICIONAL2]]</f>
        <v>23.3325</v>
      </c>
    </row>
    <row r="2122" spans="1:23" x14ac:dyDescent="0.25">
      <c r="A2122" t="s">
        <v>100</v>
      </c>
      <c r="B2122" t="s">
        <v>3468</v>
      </c>
      <c r="C2122" t="s">
        <v>11213</v>
      </c>
      <c r="D2122" t="s">
        <v>13</v>
      </c>
      <c r="E2122" t="s">
        <v>14845</v>
      </c>
      <c r="F2122" t="s">
        <v>76</v>
      </c>
      <c r="G2122" t="s">
        <v>15</v>
      </c>
      <c r="H2122" t="s">
        <v>100</v>
      </c>
      <c r="I2122" t="s">
        <v>3469</v>
      </c>
      <c r="J2122" t="str">
        <f>MID(Tabla1[[#This Row],[HORA2]],1,2)</f>
        <v>12</v>
      </c>
      <c r="K2122" t="s">
        <v>79</v>
      </c>
      <c r="L2122" t="s">
        <v>19</v>
      </c>
      <c r="M2122" t="s">
        <v>14867</v>
      </c>
      <c r="N2122" t="s">
        <v>22</v>
      </c>
      <c r="O2122">
        <v>2.19</v>
      </c>
      <c r="P21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22">
        <f>IF(Tabla1[[#This Row],[SERVICIO]]="COMIDA",3,IF(Tabla1[[#This Row],[SERVICIO]]="CONTROLADO",12,IF(Tabla1[[#This Row],[SERVICIO]]="RÁPIDO",3.75,IF(Tabla1[[#This Row],[SERVICIO]]="NORMAL",2.5,))))</f>
        <v>3.75</v>
      </c>
      <c r="R2122">
        <f>IF(Tabla1[[#This Row],[SERVICIO]]="COMIDA",3.5,IF(Tabla1[[#This Row],[SERVICIO]]="CONTROLADO",8,IF(Tabla1[[#This Row],[SERVICIO]]="RÁPIDO",4.5,IF(Tabla1[[#This Row],[SERVICIO]]="NORMAL",3,))))</f>
        <v>4.5</v>
      </c>
      <c r="S21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2" s="2">
        <f>IF(Tabla1[[#This Row],[KILOMETROS ADICIONALES]]=0,Tabla1[[#This Row],[KILOMETROS]]*Tabla1[[#This Row],[COSTO NORMAL]],Tabla1[[#This Row],[COSTO NORMAL]]*Tabla1[[#This Row],[KILOMETROS HASTA]])</f>
        <v>9.8550000000000004</v>
      </c>
      <c r="U2122" s="2">
        <f>Tabla1[[#This Row],[KILOMETROS ADICIONALES]]*Tabla1[[#This Row],[COSTO ADICIONAL]]</f>
        <v>0</v>
      </c>
      <c r="V2122">
        <v>115.36</v>
      </c>
      <c r="W2122" s="2">
        <f>Tabla1[[#This Row],[COSTO NORMAL2]]+Tabla1[[#This Row],[COSTO ADICIONAL2]]</f>
        <v>9.8550000000000004</v>
      </c>
    </row>
    <row r="2123" spans="1:23" x14ac:dyDescent="0.25">
      <c r="A2123" t="s">
        <v>100</v>
      </c>
      <c r="B2123" t="s">
        <v>3470</v>
      </c>
      <c r="C2123" t="s">
        <v>11214</v>
      </c>
      <c r="D2123" t="s">
        <v>13</v>
      </c>
      <c r="E2123" t="s">
        <v>14846</v>
      </c>
      <c r="F2123" t="s">
        <v>14</v>
      </c>
      <c r="G2123" t="s">
        <v>15</v>
      </c>
      <c r="H2123" t="s">
        <v>785</v>
      </c>
      <c r="I2123" t="s">
        <v>3471</v>
      </c>
      <c r="J2123" t="str">
        <f>MID(Tabla1[[#This Row],[HORA2]],1,2)</f>
        <v>11</v>
      </c>
      <c r="K2123" t="s">
        <v>43</v>
      </c>
      <c r="L2123" t="s">
        <v>78</v>
      </c>
      <c r="M2123" t="s">
        <v>14867</v>
      </c>
      <c r="N2123" t="s">
        <v>22</v>
      </c>
      <c r="O2123">
        <v>12.11</v>
      </c>
      <c r="P21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0.10999999999999943</v>
      </c>
      <c r="Q2123">
        <f>IF(Tabla1[[#This Row],[SERVICIO]]="COMIDA",3,IF(Tabla1[[#This Row],[SERVICIO]]="CONTROLADO",12,IF(Tabla1[[#This Row],[SERVICIO]]="RÁPIDO",3.75,IF(Tabla1[[#This Row],[SERVICIO]]="NORMAL",2.5,))))</f>
        <v>12</v>
      </c>
      <c r="R2123">
        <f>IF(Tabla1[[#This Row],[SERVICIO]]="COMIDA",3.5,IF(Tabla1[[#This Row],[SERVICIO]]="CONTROLADO",8,IF(Tabla1[[#This Row],[SERVICIO]]="RÁPIDO",4.5,IF(Tabla1[[#This Row],[SERVICIO]]="NORMAL",3,))))</f>
        <v>8</v>
      </c>
      <c r="S2123">
        <f>IF(Tabla1[[#This Row],[SERVICIO]]="COMIDA",0.75,IF(Tabla1[[#This Row],[SERVICIO]]="CONTROLADO",2.65,IF(Tabla1[[#This Row],[SERVICIO]]="RÁPIDO",0.55,IF(Tabla1[[#This Row],[SERVICIO]]="NORMAL",1.2,))))</f>
        <v>2.65</v>
      </c>
      <c r="T2123" s="2">
        <f>IF(Tabla1[[#This Row],[KILOMETROS ADICIONALES]]=0,Tabla1[[#This Row],[KILOMETROS]]*Tabla1[[#This Row],[COSTO NORMAL]],Tabla1[[#This Row],[COSTO NORMAL]]*Tabla1[[#This Row],[KILOMETROS HASTA]])</f>
        <v>96</v>
      </c>
      <c r="U2123" s="2">
        <f>Tabla1[[#This Row],[KILOMETROS ADICIONALES]]*Tabla1[[#This Row],[COSTO ADICIONAL]]</f>
        <v>0.29149999999999848</v>
      </c>
      <c r="V2123">
        <v>124.54</v>
      </c>
      <c r="W2123" s="2">
        <f>Tabla1[[#This Row],[COSTO NORMAL2]]+Tabla1[[#This Row],[COSTO ADICIONAL2]]</f>
        <v>96.291499999999999</v>
      </c>
    </row>
    <row r="2124" spans="1:23" x14ac:dyDescent="0.25">
      <c r="A2124" t="s">
        <v>100</v>
      </c>
      <c r="B2124" t="s">
        <v>3472</v>
      </c>
      <c r="C2124" t="s">
        <v>11215</v>
      </c>
      <c r="D2124" t="s">
        <v>13</v>
      </c>
      <c r="E2124" t="s">
        <v>14845</v>
      </c>
      <c r="F2124" t="s">
        <v>14</v>
      </c>
      <c r="G2124" t="s">
        <v>15</v>
      </c>
      <c r="H2124" t="s">
        <v>100</v>
      </c>
      <c r="I2124" t="s">
        <v>3473</v>
      </c>
      <c r="J2124" t="str">
        <f>MID(Tabla1[[#This Row],[HORA2]],1,2)</f>
        <v>13</v>
      </c>
      <c r="K2124" t="s">
        <v>20</v>
      </c>
      <c r="L2124" t="s">
        <v>20</v>
      </c>
      <c r="M2124" t="s">
        <v>14867</v>
      </c>
      <c r="N2124" t="s">
        <v>22</v>
      </c>
      <c r="O2124">
        <v>18.46</v>
      </c>
      <c r="P21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</v>
      </c>
      <c r="Q2124">
        <f>IF(Tabla1[[#This Row],[SERVICIO]]="COMIDA",3,IF(Tabla1[[#This Row],[SERVICIO]]="CONTROLADO",12,IF(Tabla1[[#This Row],[SERVICIO]]="RÁPIDO",3.75,IF(Tabla1[[#This Row],[SERVICIO]]="NORMAL",2.5,))))</f>
        <v>3.75</v>
      </c>
      <c r="R2124">
        <f>IF(Tabla1[[#This Row],[SERVICIO]]="COMIDA",3.5,IF(Tabla1[[#This Row],[SERVICIO]]="CONTROLADO",8,IF(Tabla1[[#This Row],[SERVICIO]]="RÁPIDO",4.5,IF(Tabla1[[#This Row],[SERVICIO]]="NORMAL",3,))))</f>
        <v>4.5</v>
      </c>
      <c r="S21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4" s="2">
        <f>IF(Tabla1[[#This Row],[KILOMETROS ADICIONALES]]=0,Tabla1[[#This Row],[KILOMETROS]]*Tabla1[[#This Row],[COSTO NORMAL]],Tabla1[[#This Row],[COSTO NORMAL]]*Tabla1[[#This Row],[KILOMETROS HASTA]])</f>
        <v>16.875</v>
      </c>
      <c r="U2124" s="2">
        <f>Tabla1[[#This Row],[KILOMETROS ADICIONALES]]*Tabla1[[#This Row],[COSTO ADICIONAL]]</f>
        <v>8.0905000000000005</v>
      </c>
      <c r="V2124">
        <v>144.43</v>
      </c>
      <c r="W2124" s="2">
        <f>Tabla1[[#This Row],[COSTO NORMAL2]]+Tabla1[[#This Row],[COSTO ADICIONAL2]]</f>
        <v>24.965499999999999</v>
      </c>
    </row>
    <row r="2125" spans="1:23" x14ac:dyDescent="0.25">
      <c r="A2125" t="s">
        <v>100</v>
      </c>
      <c r="B2125" t="s">
        <v>3474</v>
      </c>
      <c r="C2125" t="s">
        <v>11216</v>
      </c>
      <c r="D2125" t="s">
        <v>13</v>
      </c>
      <c r="E2125" t="s">
        <v>14845</v>
      </c>
      <c r="F2125" t="s">
        <v>14</v>
      </c>
      <c r="G2125" t="s">
        <v>15</v>
      </c>
      <c r="H2125" t="s">
        <v>100</v>
      </c>
      <c r="I2125" t="s">
        <v>3475</v>
      </c>
      <c r="J2125" t="str">
        <f>MID(Tabla1[[#This Row],[HORA2]],1,2)</f>
        <v>11</v>
      </c>
      <c r="K2125" t="s">
        <v>90</v>
      </c>
      <c r="L2125" t="s">
        <v>27</v>
      </c>
      <c r="M2125" t="s">
        <v>14867</v>
      </c>
      <c r="N2125" t="s">
        <v>22</v>
      </c>
      <c r="O2125">
        <v>13.52</v>
      </c>
      <c r="P21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</v>
      </c>
      <c r="Q2125">
        <f>IF(Tabla1[[#This Row],[SERVICIO]]="COMIDA",3,IF(Tabla1[[#This Row],[SERVICIO]]="CONTROLADO",12,IF(Tabla1[[#This Row],[SERVICIO]]="RÁPIDO",3.75,IF(Tabla1[[#This Row],[SERVICIO]]="NORMAL",2.5,))))</f>
        <v>3.75</v>
      </c>
      <c r="R2125">
        <f>IF(Tabla1[[#This Row],[SERVICIO]]="COMIDA",3.5,IF(Tabla1[[#This Row],[SERVICIO]]="CONTROLADO",8,IF(Tabla1[[#This Row],[SERVICIO]]="RÁPIDO",4.5,IF(Tabla1[[#This Row],[SERVICIO]]="NORMAL",3,))))</f>
        <v>4.5</v>
      </c>
      <c r="S21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5" s="2">
        <f>IF(Tabla1[[#This Row],[KILOMETROS ADICIONALES]]=0,Tabla1[[#This Row],[KILOMETROS]]*Tabla1[[#This Row],[COSTO NORMAL]],Tabla1[[#This Row],[COSTO NORMAL]]*Tabla1[[#This Row],[KILOMETROS HASTA]])</f>
        <v>16.875</v>
      </c>
      <c r="U2125" s="2">
        <f>Tabla1[[#This Row],[KILOMETROS ADICIONALES]]*Tabla1[[#This Row],[COSTO ADICIONAL]]</f>
        <v>5.3734999999999999</v>
      </c>
      <c r="V2125">
        <v>227.28</v>
      </c>
      <c r="W2125" s="2">
        <f>Tabla1[[#This Row],[COSTO NORMAL2]]+Tabla1[[#This Row],[COSTO ADICIONAL2]]</f>
        <v>22.2485</v>
      </c>
    </row>
    <row r="2126" spans="1:23" x14ac:dyDescent="0.25">
      <c r="A2126" t="s">
        <v>100</v>
      </c>
      <c r="B2126" t="s">
        <v>3476</v>
      </c>
      <c r="C2126" t="s">
        <v>11217</v>
      </c>
      <c r="D2126" t="s">
        <v>13</v>
      </c>
      <c r="E2126" t="s">
        <v>14845</v>
      </c>
      <c r="F2126" t="s">
        <v>295</v>
      </c>
      <c r="G2126" t="s">
        <v>15</v>
      </c>
      <c r="H2126" t="s">
        <v>100</v>
      </c>
      <c r="I2126" t="s">
        <v>3477</v>
      </c>
      <c r="J2126" t="str">
        <f>MID(Tabla1[[#This Row],[HORA2]],1,2)</f>
        <v>12</v>
      </c>
      <c r="K2126" t="s">
        <v>79</v>
      </c>
      <c r="L2126" t="s">
        <v>125</v>
      </c>
      <c r="M2126" t="s">
        <v>14867</v>
      </c>
      <c r="N2126" t="s">
        <v>22</v>
      </c>
      <c r="O2126">
        <v>6.21</v>
      </c>
      <c r="P21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</v>
      </c>
      <c r="Q2126">
        <f>IF(Tabla1[[#This Row],[SERVICIO]]="COMIDA",3,IF(Tabla1[[#This Row],[SERVICIO]]="CONTROLADO",12,IF(Tabla1[[#This Row],[SERVICIO]]="RÁPIDO",3.75,IF(Tabla1[[#This Row],[SERVICIO]]="NORMAL",2.5,))))</f>
        <v>3.75</v>
      </c>
      <c r="R2126">
        <f>IF(Tabla1[[#This Row],[SERVICIO]]="COMIDA",3.5,IF(Tabla1[[#This Row],[SERVICIO]]="CONTROLADO",8,IF(Tabla1[[#This Row],[SERVICIO]]="RÁPIDO",4.5,IF(Tabla1[[#This Row],[SERVICIO]]="NORMAL",3,))))</f>
        <v>4.5</v>
      </c>
      <c r="S21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6" s="2">
        <f>IF(Tabla1[[#This Row],[KILOMETROS ADICIONALES]]=0,Tabla1[[#This Row],[KILOMETROS]]*Tabla1[[#This Row],[COSTO NORMAL]],Tabla1[[#This Row],[COSTO NORMAL]]*Tabla1[[#This Row],[KILOMETROS HASTA]])</f>
        <v>16.875</v>
      </c>
      <c r="U2126" s="2">
        <f>Tabla1[[#This Row],[KILOMETROS ADICIONALES]]*Tabla1[[#This Row],[COSTO ADICIONAL]]</f>
        <v>1.353</v>
      </c>
      <c r="V2126">
        <v>56.44</v>
      </c>
      <c r="W2126" s="2">
        <f>Tabla1[[#This Row],[COSTO NORMAL2]]+Tabla1[[#This Row],[COSTO ADICIONAL2]]</f>
        <v>18.228000000000002</v>
      </c>
    </row>
    <row r="2127" spans="1:23" x14ac:dyDescent="0.25">
      <c r="A2127" t="s">
        <v>100</v>
      </c>
      <c r="B2127" t="s">
        <v>3478</v>
      </c>
      <c r="C2127" t="s">
        <v>11218</v>
      </c>
      <c r="D2127" t="s">
        <v>13</v>
      </c>
      <c r="E2127" t="s">
        <v>14845</v>
      </c>
      <c r="F2127" t="s">
        <v>14</v>
      </c>
      <c r="G2127" t="s">
        <v>15</v>
      </c>
      <c r="H2127" t="s">
        <v>100</v>
      </c>
      <c r="I2127" t="s">
        <v>3479</v>
      </c>
      <c r="J2127" t="str">
        <f>MID(Tabla1[[#This Row],[HORA2]],1,2)</f>
        <v>13</v>
      </c>
      <c r="K2127" t="s">
        <v>53</v>
      </c>
      <c r="L2127" t="s">
        <v>19</v>
      </c>
      <c r="M2127" t="s">
        <v>14867</v>
      </c>
      <c r="N2127" t="s">
        <v>22</v>
      </c>
      <c r="O2127">
        <v>11.15</v>
      </c>
      <c r="P21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</v>
      </c>
      <c r="Q2127">
        <f>IF(Tabla1[[#This Row],[SERVICIO]]="COMIDA",3,IF(Tabla1[[#This Row],[SERVICIO]]="CONTROLADO",12,IF(Tabla1[[#This Row],[SERVICIO]]="RÁPIDO",3.75,IF(Tabla1[[#This Row],[SERVICIO]]="NORMAL",2.5,))))</f>
        <v>3.75</v>
      </c>
      <c r="R2127">
        <f>IF(Tabla1[[#This Row],[SERVICIO]]="COMIDA",3.5,IF(Tabla1[[#This Row],[SERVICIO]]="CONTROLADO",8,IF(Tabla1[[#This Row],[SERVICIO]]="RÁPIDO",4.5,IF(Tabla1[[#This Row],[SERVICIO]]="NORMAL",3,))))</f>
        <v>4.5</v>
      </c>
      <c r="S21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7" s="2">
        <f>IF(Tabla1[[#This Row],[KILOMETROS ADICIONALES]]=0,Tabla1[[#This Row],[KILOMETROS]]*Tabla1[[#This Row],[COSTO NORMAL]],Tabla1[[#This Row],[COSTO NORMAL]]*Tabla1[[#This Row],[KILOMETROS HASTA]])</f>
        <v>16.875</v>
      </c>
      <c r="U2127" s="2">
        <f>Tabla1[[#This Row],[KILOMETROS ADICIONALES]]*Tabla1[[#This Row],[COSTO ADICIONAL]]</f>
        <v>4.07</v>
      </c>
      <c r="V2127">
        <v>156.30000000000001</v>
      </c>
      <c r="W2127" s="2">
        <f>Tabla1[[#This Row],[COSTO NORMAL2]]+Tabla1[[#This Row],[COSTO ADICIONAL2]]</f>
        <v>20.945</v>
      </c>
    </row>
    <row r="2128" spans="1:23" x14ac:dyDescent="0.25">
      <c r="A2128" t="s">
        <v>100</v>
      </c>
      <c r="B2128" t="s">
        <v>3480</v>
      </c>
      <c r="C2128" t="s">
        <v>11219</v>
      </c>
      <c r="D2128" t="s">
        <v>13</v>
      </c>
      <c r="E2128" t="s">
        <v>14847</v>
      </c>
      <c r="F2128" t="s">
        <v>14</v>
      </c>
      <c r="G2128" t="s">
        <v>15</v>
      </c>
      <c r="H2128" t="s">
        <v>100</v>
      </c>
      <c r="I2128" t="s">
        <v>3481</v>
      </c>
      <c r="J2128" t="str">
        <f>MID(Tabla1[[#This Row],[HORA2]],1,2)</f>
        <v>15</v>
      </c>
      <c r="K2128" t="s">
        <v>19</v>
      </c>
      <c r="L2128" t="s">
        <v>78</v>
      </c>
      <c r="M2128" t="s">
        <v>14867</v>
      </c>
      <c r="N2128" t="s">
        <v>22</v>
      </c>
      <c r="O2128">
        <v>20.27</v>
      </c>
      <c r="P21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17.27</v>
      </c>
      <c r="Q2128">
        <f>IF(Tabla1[[#This Row],[SERVICIO]]="COMIDA",3,IF(Tabla1[[#This Row],[SERVICIO]]="CONTROLADO",12,IF(Tabla1[[#This Row],[SERVICIO]]="RÁPIDO",3.75,IF(Tabla1[[#This Row],[SERVICIO]]="NORMAL",2.5,))))</f>
        <v>3</v>
      </c>
      <c r="R2128">
        <f>IF(Tabla1[[#This Row],[SERVICIO]]="COMIDA",3.5,IF(Tabla1[[#This Row],[SERVICIO]]="CONTROLADO",8,IF(Tabla1[[#This Row],[SERVICIO]]="RÁPIDO",4.5,IF(Tabla1[[#This Row],[SERVICIO]]="NORMAL",3,))))</f>
        <v>3.5</v>
      </c>
      <c r="S2128">
        <f>IF(Tabla1[[#This Row],[SERVICIO]]="COMIDA",0.75,IF(Tabla1[[#This Row],[SERVICIO]]="CONTROLADO",2.65,IF(Tabla1[[#This Row],[SERVICIO]]="RÁPIDO",0.55,IF(Tabla1[[#This Row],[SERVICIO]]="NORMAL",1.2,))))</f>
        <v>0.75</v>
      </c>
      <c r="T2128" s="2">
        <f>IF(Tabla1[[#This Row],[KILOMETROS ADICIONALES]]=0,Tabla1[[#This Row],[KILOMETROS]]*Tabla1[[#This Row],[COSTO NORMAL]],Tabla1[[#This Row],[COSTO NORMAL]]*Tabla1[[#This Row],[KILOMETROS HASTA]])</f>
        <v>10.5</v>
      </c>
      <c r="U2128" s="2">
        <f>Tabla1[[#This Row],[KILOMETROS ADICIONALES]]*Tabla1[[#This Row],[COSTO ADICIONAL]]</f>
        <v>12.952500000000001</v>
      </c>
      <c r="V2128">
        <v>108.7</v>
      </c>
      <c r="W2128" s="2">
        <f>Tabla1[[#This Row],[COSTO NORMAL2]]+Tabla1[[#This Row],[COSTO ADICIONAL2]]</f>
        <v>23.452500000000001</v>
      </c>
    </row>
    <row r="2129" spans="1:23" x14ac:dyDescent="0.25">
      <c r="A2129" t="s">
        <v>100</v>
      </c>
      <c r="B2129" t="s">
        <v>3482</v>
      </c>
      <c r="C2129" t="s">
        <v>11220</v>
      </c>
      <c r="D2129" t="s">
        <v>13</v>
      </c>
      <c r="E2129" t="s">
        <v>14845</v>
      </c>
      <c r="F2129" t="s">
        <v>14</v>
      </c>
      <c r="G2129" t="s">
        <v>15</v>
      </c>
      <c r="H2129" t="s">
        <v>100</v>
      </c>
      <c r="I2129" t="s">
        <v>3483</v>
      </c>
      <c r="J2129" t="str">
        <f>MID(Tabla1[[#This Row],[HORA2]],1,2)</f>
        <v>12</v>
      </c>
      <c r="K2129" t="s">
        <v>90</v>
      </c>
      <c r="L2129" t="s">
        <v>57</v>
      </c>
      <c r="M2129" t="s">
        <v>14867</v>
      </c>
      <c r="N2129" t="s">
        <v>22</v>
      </c>
      <c r="O2129">
        <v>3.22</v>
      </c>
      <c r="P21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29">
        <f>IF(Tabla1[[#This Row],[SERVICIO]]="COMIDA",3,IF(Tabla1[[#This Row],[SERVICIO]]="CONTROLADO",12,IF(Tabla1[[#This Row],[SERVICIO]]="RÁPIDO",3.75,IF(Tabla1[[#This Row],[SERVICIO]]="NORMAL",2.5,))))</f>
        <v>3.75</v>
      </c>
      <c r="R2129">
        <f>IF(Tabla1[[#This Row],[SERVICIO]]="COMIDA",3.5,IF(Tabla1[[#This Row],[SERVICIO]]="CONTROLADO",8,IF(Tabla1[[#This Row],[SERVICIO]]="RÁPIDO",4.5,IF(Tabla1[[#This Row],[SERVICIO]]="NORMAL",3,))))</f>
        <v>4.5</v>
      </c>
      <c r="S21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29" s="2">
        <f>IF(Tabla1[[#This Row],[KILOMETROS ADICIONALES]]=0,Tabla1[[#This Row],[KILOMETROS]]*Tabla1[[#This Row],[COSTO NORMAL]],Tabla1[[#This Row],[COSTO NORMAL]]*Tabla1[[#This Row],[KILOMETROS HASTA]])</f>
        <v>14.49</v>
      </c>
      <c r="U2129" s="2">
        <f>Tabla1[[#This Row],[KILOMETROS ADICIONALES]]*Tabla1[[#This Row],[COSTO ADICIONAL]]</f>
        <v>0</v>
      </c>
      <c r="V2129">
        <v>235.58</v>
      </c>
      <c r="W2129" s="2">
        <f>Tabla1[[#This Row],[COSTO NORMAL2]]+Tabla1[[#This Row],[COSTO ADICIONAL2]]</f>
        <v>14.49</v>
      </c>
    </row>
    <row r="2130" spans="1:23" x14ac:dyDescent="0.25">
      <c r="A2130" t="s">
        <v>100</v>
      </c>
      <c r="B2130" t="s">
        <v>3484</v>
      </c>
      <c r="C2130" t="s">
        <v>11221</v>
      </c>
      <c r="D2130" t="s">
        <v>13</v>
      </c>
      <c r="E2130" t="s">
        <v>14846</v>
      </c>
      <c r="F2130" t="s">
        <v>14</v>
      </c>
      <c r="G2130" t="s">
        <v>15</v>
      </c>
      <c r="H2130" t="s">
        <v>100</v>
      </c>
      <c r="I2130" t="s">
        <v>3485</v>
      </c>
      <c r="J2130" t="str">
        <f>MID(Tabla1[[#This Row],[HORA2]],1,2)</f>
        <v>14</v>
      </c>
      <c r="K2130" t="s">
        <v>43</v>
      </c>
      <c r="L2130" t="s">
        <v>65</v>
      </c>
      <c r="M2130" t="s">
        <v>14867</v>
      </c>
      <c r="N2130" t="s">
        <v>22</v>
      </c>
      <c r="O2130">
        <v>9.23</v>
      </c>
      <c r="P21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30">
        <f>IF(Tabla1[[#This Row],[SERVICIO]]="COMIDA",3,IF(Tabla1[[#This Row],[SERVICIO]]="CONTROLADO",12,IF(Tabla1[[#This Row],[SERVICIO]]="RÁPIDO",3.75,IF(Tabla1[[#This Row],[SERVICIO]]="NORMAL",2.5,))))</f>
        <v>12</v>
      </c>
      <c r="R2130">
        <f>IF(Tabla1[[#This Row],[SERVICIO]]="COMIDA",3.5,IF(Tabla1[[#This Row],[SERVICIO]]="CONTROLADO",8,IF(Tabla1[[#This Row],[SERVICIO]]="RÁPIDO",4.5,IF(Tabla1[[#This Row],[SERVICIO]]="NORMAL",3,))))</f>
        <v>8</v>
      </c>
      <c r="S2130">
        <f>IF(Tabla1[[#This Row],[SERVICIO]]="COMIDA",0.75,IF(Tabla1[[#This Row],[SERVICIO]]="CONTROLADO",2.65,IF(Tabla1[[#This Row],[SERVICIO]]="RÁPIDO",0.55,IF(Tabla1[[#This Row],[SERVICIO]]="NORMAL",1.2,))))</f>
        <v>2.65</v>
      </c>
      <c r="T2130" s="2">
        <f>IF(Tabla1[[#This Row],[KILOMETROS ADICIONALES]]=0,Tabla1[[#This Row],[KILOMETROS]]*Tabla1[[#This Row],[COSTO NORMAL]],Tabla1[[#This Row],[COSTO NORMAL]]*Tabla1[[#This Row],[KILOMETROS HASTA]])</f>
        <v>73.84</v>
      </c>
      <c r="U2130" s="2">
        <f>Tabla1[[#This Row],[KILOMETROS ADICIONALES]]*Tabla1[[#This Row],[COSTO ADICIONAL]]</f>
        <v>0</v>
      </c>
      <c r="V2130">
        <v>208.14</v>
      </c>
      <c r="W2130" s="2">
        <f>Tabla1[[#This Row],[COSTO NORMAL2]]+Tabla1[[#This Row],[COSTO ADICIONAL2]]</f>
        <v>73.84</v>
      </c>
    </row>
    <row r="2131" spans="1:23" x14ac:dyDescent="0.25">
      <c r="A2131" t="s">
        <v>100</v>
      </c>
      <c r="B2131" t="s">
        <v>3467</v>
      </c>
      <c r="C2131" t="s">
        <v>11222</v>
      </c>
      <c r="D2131" t="s">
        <v>13</v>
      </c>
      <c r="E2131" t="s">
        <v>14845</v>
      </c>
      <c r="F2131" t="s">
        <v>76</v>
      </c>
      <c r="G2131" t="s">
        <v>24</v>
      </c>
      <c r="H2131" t="s">
        <v>100</v>
      </c>
      <c r="I2131" t="s">
        <v>1127</v>
      </c>
      <c r="J2131" t="str">
        <f>MID(Tabla1[[#This Row],[HORA2]],1,2)</f>
        <v>11</v>
      </c>
      <c r="K2131" t="s">
        <v>153</v>
      </c>
      <c r="L2131" t="s">
        <v>19</v>
      </c>
      <c r="M2131" t="s">
        <v>14867</v>
      </c>
      <c r="N2131" t="s">
        <v>22</v>
      </c>
      <c r="O2131">
        <v>8.0500000000000007</v>
      </c>
      <c r="P21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4.3000000000000007</v>
      </c>
      <c r="Q2131">
        <f>IF(Tabla1[[#This Row],[SERVICIO]]="COMIDA",3,IF(Tabla1[[#This Row],[SERVICIO]]="CONTROLADO",12,IF(Tabla1[[#This Row],[SERVICIO]]="RÁPIDO",3.75,IF(Tabla1[[#This Row],[SERVICIO]]="NORMAL",2.5,))))</f>
        <v>3.75</v>
      </c>
      <c r="R2131">
        <f>IF(Tabla1[[#This Row],[SERVICIO]]="COMIDA",3.5,IF(Tabla1[[#This Row],[SERVICIO]]="CONTROLADO",8,IF(Tabla1[[#This Row],[SERVICIO]]="RÁPIDO",4.5,IF(Tabla1[[#This Row],[SERVICIO]]="NORMAL",3,))))</f>
        <v>4.5</v>
      </c>
      <c r="S21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1" s="2">
        <f>IF(Tabla1[[#This Row],[KILOMETROS ADICIONALES]]=0,Tabla1[[#This Row],[KILOMETROS]]*Tabla1[[#This Row],[COSTO NORMAL]],Tabla1[[#This Row],[COSTO NORMAL]]*Tabla1[[#This Row],[KILOMETROS HASTA]])</f>
        <v>16.875</v>
      </c>
      <c r="U2131" s="2">
        <f>Tabla1[[#This Row],[KILOMETROS ADICIONALES]]*Tabla1[[#This Row],[COSTO ADICIONAL]]</f>
        <v>2.3650000000000007</v>
      </c>
      <c r="V2131">
        <v>121.86</v>
      </c>
      <c r="W2131" s="2">
        <f>Tabla1[[#This Row],[COSTO NORMAL2]]+Tabla1[[#This Row],[COSTO ADICIONAL2]]</f>
        <v>19.240000000000002</v>
      </c>
    </row>
    <row r="2132" spans="1:23" x14ac:dyDescent="0.25">
      <c r="A2132" t="s">
        <v>100</v>
      </c>
      <c r="B2132" t="s">
        <v>3486</v>
      </c>
      <c r="C2132" t="s">
        <v>11223</v>
      </c>
      <c r="D2132" t="s">
        <v>13</v>
      </c>
      <c r="E2132" t="s">
        <v>14845</v>
      </c>
      <c r="F2132" t="s">
        <v>14</v>
      </c>
      <c r="G2132" t="s">
        <v>15</v>
      </c>
      <c r="H2132" t="s">
        <v>100</v>
      </c>
      <c r="I2132" t="s">
        <v>3487</v>
      </c>
      <c r="J2132" t="str">
        <f>MID(Tabla1[[#This Row],[HORA2]],1,2)</f>
        <v>12</v>
      </c>
      <c r="K2132" t="s">
        <v>20</v>
      </c>
      <c r="L2132" t="s">
        <v>110</v>
      </c>
      <c r="M2132" t="s">
        <v>14867</v>
      </c>
      <c r="N2132" t="s">
        <v>22</v>
      </c>
      <c r="O2132">
        <v>17.190000000000001</v>
      </c>
      <c r="P21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13.440000000000001</v>
      </c>
      <c r="Q2132">
        <f>IF(Tabla1[[#This Row],[SERVICIO]]="COMIDA",3,IF(Tabla1[[#This Row],[SERVICIO]]="CONTROLADO",12,IF(Tabla1[[#This Row],[SERVICIO]]="RÁPIDO",3.75,IF(Tabla1[[#This Row],[SERVICIO]]="NORMAL",2.5,))))</f>
        <v>3.75</v>
      </c>
      <c r="R2132">
        <f>IF(Tabla1[[#This Row],[SERVICIO]]="COMIDA",3.5,IF(Tabla1[[#This Row],[SERVICIO]]="CONTROLADO",8,IF(Tabla1[[#This Row],[SERVICIO]]="RÁPIDO",4.5,IF(Tabla1[[#This Row],[SERVICIO]]="NORMAL",3,))))</f>
        <v>4.5</v>
      </c>
      <c r="S21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2" s="2">
        <f>IF(Tabla1[[#This Row],[KILOMETROS ADICIONALES]]=0,Tabla1[[#This Row],[KILOMETROS]]*Tabla1[[#This Row],[COSTO NORMAL]],Tabla1[[#This Row],[COSTO NORMAL]]*Tabla1[[#This Row],[KILOMETROS HASTA]])</f>
        <v>16.875</v>
      </c>
      <c r="U2132" s="2">
        <f>Tabla1[[#This Row],[KILOMETROS ADICIONALES]]*Tabla1[[#This Row],[COSTO ADICIONAL]]</f>
        <v>7.3920000000000012</v>
      </c>
      <c r="V2132">
        <v>169</v>
      </c>
      <c r="W2132" s="2">
        <f>Tabla1[[#This Row],[COSTO NORMAL2]]+Tabla1[[#This Row],[COSTO ADICIONAL2]]</f>
        <v>24.267000000000003</v>
      </c>
    </row>
    <row r="2133" spans="1:23" x14ac:dyDescent="0.25">
      <c r="A2133" t="s">
        <v>100</v>
      </c>
      <c r="B2133" t="s">
        <v>3488</v>
      </c>
      <c r="C2133" t="s">
        <v>11224</v>
      </c>
      <c r="D2133" t="s">
        <v>13</v>
      </c>
      <c r="E2133" t="s">
        <v>14845</v>
      </c>
      <c r="F2133" t="s">
        <v>14</v>
      </c>
      <c r="G2133" t="s">
        <v>15</v>
      </c>
      <c r="H2133" t="s">
        <v>100</v>
      </c>
      <c r="I2133" t="s">
        <v>3489</v>
      </c>
      <c r="J2133" t="str">
        <f>MID(Tabla1[[#This Row],[HORA2]],1,2)</f>
        <v>13</v>
      </c>
      <c r="K2133" t="s">
        <v>90</v>
      </c>
      <c r="L2133" t="s">
        <v>90</v>
      </c>
      <c r="M2133" t="s">
        <v>14867</v>
      </c>
      <c r="N2133" t="s">
        <v>22</v>
      </c>
      <c r="O2133">
        <v>9.59</v>
      </c>
      <c r="P21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5.84</v>
      </c>
      <c r="Q2133">
        <f>IF(Tabla1[[#This Row],[SERVICIO]]="COMIDA",3,IF(Tabla1[[#This Row],[SERVICIO]]="CONTROLADO",12,IF(Tabla1[[#This Row],[SERVICIO]]="RÁPIDO",3.75,IF(Tabla1[[#This Row],[SERVICIO]]="NORMAL",2.5,))))</f>
        <v>3.75</v>
      </c>
      <c r="R2133">
        <f>IF(Tabla1[[#This Row],[SERVICIO]]="COMIDA",3.5,IF(Tabla1[[#This Row],[SERVICIO]]="CONTROLADO",8,IF(Tabla1[[#This Row],[SERVICIO]]="RÁPIDO",4.5,IF(Tabla1[[#This Row],[SERVICIO]]="NORMAL",3,))))</f>
        <v>4.5</v>
      </c>
      <c r="S21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3" s="2">
        <f>IF(Tabla1[[#This Row],[KILOMETROS ADICIONALES]]=0,Tabla1[[#This Row],[KILOMETROS]]*Tabla1[[#This Row],[COSTO NORMAL]],Tabla1[[#This Row],[COSTO NORMAL]]*Tabla1[[#This Row],[KILOMETROS HASTA]])</f>
        <v>16.875</v>
      </c>
      <c r="U2133" s="2">
        <f>Tabla1[[#This Row],[KILOMETROS ADICIONALES]]*Tabla1[[#This Row],[COSTO ADICIONAL]]</f>
        <v>3.2120000000000002</v>
      </c>
      <c r="V2133">
        <v>20.46</v>
      </c>
      <c r="W2133" s="2">
        <f>Tabla1[[#This Row],[COSTO NORMAL2]]+Tabla1[[#This Row],[COSTO ADICIONAL2]]</f>
        <v>20.087</v>
      </c>
    </row>
    <row r="2134" spans="1:23" x14ac:dyDescent="0.25">
      <c r="A2134" t="s">
        <v>100</v>
      </c>
      <c r="B2134" t="s">
        <v>3490</v>
      </c>
      <c r="C2134" t="s">
        <v>11225</v>
      </c>
      <c r="D2134" t="s">
        <v>13</v>
      </c>
      <c r="E2134" t="s">
        <v>14845</v>
      </c>
      <c r="F2134" t="s">
        <v>76</v>
      </c>
      <c r="G2134" t="s">
        <v>24</v>
      </c>
      <c r="H2134" t="s">
        <v>100</v>
      </c>
      <c r="I2134" t="s">
        <v>3491</v>
      </c>
      <c r="J2134" t="str">
        <f>MID(Tabla1[[#This Row],[HORA2]],1,2)</f>
        <v>11</v>
      </c>
      <c r="K2134" t="s">
        <v>53</v>
      </c>
      <c r="L2134" t="s">
        <v>31</v>
      </c>
      <c r="M2134" t="s">
        <v>14867</v>
      </c>
      <c r="N2134" t="s">
        <v>22</v>
      </c>
      <c r="O2134">
        <v>9.9499999999999993</v>
      </c>
      <c r="P21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6.1999999999999993</v>
      </c>
      <c r="Q2134">
        <f>IF(Tabla1[[#This Row],[SERVICIO]]="COMIDA",3,IF(Tabla1[[#This Row],[SERVICIO]]="CONTROLADO",12,IF(Tabla1[[#This Row],[SERVICIO]]="RÁPIDO",3.75,IF(Tabla1[[#This Row],[SERVICIO]]="NORMAL",2.5,))))</f>
        <v>3.75</v>
      </c>
      <c r="R2134">
        <f>IF(Tabla1[[#This Row],[SERVICIO]]="COMIDA",3.5,IF(Tabla1[[#This Row],[SERVICIO]]="CONTROLADO",8,IF(Tabla1[[#This Row],[SERVICIO]]="RÁPIDO",4.5,IF(Tabla1[[#This Row],[SERVICIO]]="NORMAL",3,))))</f>
        <v>4.5</v>
      </c>
      <c r="S21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4" s="2">
        <f>IF(Tabla1[[#This Row],[KILOMETROS ADICIONALES]]=0,Tabla1[[#This Row],[KILOMETROS]]*Tabla1[[#This Row],[COSTO NORMAL]],Tabla1[[#This Row],[COSTO NORMAL]]*Tabla1[[#This Row],[KILOMETROS HASTA]])</f>
        <v>16.875</v>
      </c>
      <c r="U2134" s="2">
        <f>Tabla1[[#This Row],[KILOMETROS ADICIONALES]]*Tabla1[[#This Row],[COSTO ADICIONAL]]</f>
        <v>3.4099999999999997</v>
      </c>
      <c r="V2134">
        <v>186.61</v>
      </c>
      <c r="W2134" s="2">
        <f>Tabla1[[#This Row],[COSTO NORMAL2]]+Tabla1[[#This Row],[COSTO ADICIONAL2]]</f>
        <v>20.285</v>
      </c>
    </row>
    <row r="2135" spans="1:23" x14ac:dyDescent="0.25">
      <c r="A2135" t="s">
        <v>100</v>
      </c>
      <c r="B2135" t="s">
        <v>2174</v>
      </c>
      <c r="C2135" t="s">
        <v>11226</v>
      </c>
      <c r="D2135" t="s">
        <v>13</v>
      </c>
      <c r="E2135" t="s">
        <v>14845</v>
      </c>
      <c r="F2135" t="s">
        <v>14</v>
      </c>
      <c r="G2135" t="s">
        <v>24</v>
      </c>
      <c r="H2135" t="s">
        <v>100</v>
      </c>
      <c r="I2135" t="s">
        <v>3492</v>
      </c>
      <c r="J2135" t="str">
        <f>MID(Tabla1[[#This Row],[HORA2]],1,2)</f>
        <v>11</v>
      </c>
      <c r="K2135" t="s">
        <v>96</v>
      </c>
      <c r="L2135" t="s">
        <v>96</v>
      </c>
      <c r="M2135" t="s">
        <v>14867</v>
      </c>
      <c r="N2135" t="s">
        <v>22</v>
      </c>
      <c r="O2135">
        <v>12.56</v>
      </c>
      <c r="P21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8.81</v>
      </c>
      <c r="Q2135">
        <f>IF(Tabla1[[#This Row],[SERVICIO]]="COMIDA",3,IF(Tabla1[[#This Row],[SERVICIO]]="CONTROLADO",12,IF(Tabla1[[#This Row],[SERVICIO]]="RÁPIDO",3.75,IF(Tabla1[[#This Row],[SERVICIO]]="NORMAL",2.5,))))</f>
        <v>3.75</v>
      </c>
      <c r="R2135">
        <f>IF(Tabla1[[#This Row],[SERVICIO]]="COMIDA",3.5,IF(Tabla1[[#This Row],[SERVICIO]]="CONTROLADO",8,IF(Tabla1[[#This Row],[SERVICIO]]="RÁPIDO",4.5,IF(Tabla1[[#This Row],[SERVICIO]]="NORMAL",3,))))</f>
        <v>4.5</v>
      </c>
      <c r="S21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5" s="2">
        <f>IF(Tabla1[[#This Row],[KILOMETROS ADICIONALES]]=0,Tabla1[[#This Row],[KILOMETROS]]*Tabla1[[#This Row],[COSTO NORMAL]],Tabla1[[#This Row],[COSTO NORMAL]]*Tabla1[[#This Row],[KILOMETROS HASTA]])</f>
        <v>16.875</v>
      </c>
      <c r="U2135" s="2">
        <f>Tabla1[[#This Row],[KILOMETROS ADICIONALES]]*Tabla1[[#This Row],[COSTO ADICIONAL]]</f>
        <v>4.8455000000000004</v>
      </c>
      <c r="V2135">
        <v>180.32</v>
      </c>
      <c r="W2135" s="2">
        <f>Tabla1[[#This Row],[COSTO NORMAL2]]+Tabla1[[#This Row],[COSTO ADICIONAL2]]</f>
        <v>21.720500000000001</v>
      </c>
    </row>
    <row r="2136" spans="1:23" x14ac:dyDescent="0.25">
      <c r="A2136" t="s">
        <v>100</v>
      </c>
      <c r="B2136" t="s">
        <v>3493</v>
      </c>
      <c r="C2136" t="s">
        <v>11227</v>
      </c>
      <c r="D2136" t="s">
        <v>13</v>
      </c>
      <c r="E2136" t="s">
        <v>14845</v>
      </c>
      <c r="F2136" t="s">
        <v>14</v>
      </c>
      <c r="G2136" t="s">
        <v>15</v>
      </c>
      <c r="H2136" t="s">
        <v>100</v>
      </c>
      <c r="I2136" t="s">
        <v>3494</v>
      </c>
      <c r="J2136" t="str">
        <f>MID(Tabla1[[#This Row],[HORA2]],1,2)</f>
        <v>12</v>
      </c>
      <c r="K2136" t="s">
        <v>19</v>
      </c>
      <c r="L2136" t="s">
        <v>19</v>
      </c>
      <c r="M2136" t="s">
        <v>14867</v>
      </c>
      <c r="N2136" t="s">
        <v>22</v>
      </c>
      <c r="O2136">
        <v>16.75</v>
      </c>
      <c r="P21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</v>
      </c>
      <c r="Q2136">
        <f>IF(Tabla1[[#This Row],[SERVICIO]]="COMIDA",3,IF(Tabla1[[#This Row],[SERVICIO]]="CONTROLADO",12,IF(Tabla1[[#This Row],[SERVICIO]]="RÁPIDO",3.75,IF(Tabla1[[#This Row],[SERVICIO]]="NORMAL",2.5,))))</f>
        <v>3.75</v>
      </c>
      <c r="R2136">
        <f>IF(Tabla1[[#This Row],[SERVICIO]]="COMIDA",3.5,IF(Tabla1[[#This Row],[SERVICIO]]="CONTROLADO",8,IF(Tabla1[[#This Row],[SERVICIO]]="RÁPIDO",4.5,IF(Tabla1[[#This Row],[SERVICIO]]="NORMAL",3,))))</f>
        <v>4.5</v>
      </c>
      <c r="S21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6" s="2">
        <f>IF(Tabla1[[#This Row],[KILOMETROS ADICIONALES]]=0,Tabla1[[#This Row],[KILOMETROS]]*Tabla1[[#This Row],[COSTO NORMAL]],Tabla1[[#This Row],[COSTO NORMAL]]*Tabla1[[#This Row],[KILOMETROS HASTA]])</f>
        <v>16.875</v>
      </c>
      <c r="U2136" s="2">
        <f>Tabla1[[#This Row],[KILOMETROS ADICIONALES]]*Tabla1[[#This Row],[COSTO ADICIONAL]]</f>
        <v>7.15</v>
      </c>
      <c r="V2136">
        <v>14.26</v>
      </c>
      <c r="W2136" s="2">
        <f>Tabla1[[#This Row],[COSTO NORMAL2]]+Tabla1[[#This Row],[COSTO ADICIONAL2]]</f>
        <v>24.024999999999999</v>
      </c>
    </row>
    <row r="2137" spans="1:23" x14ac:dyDescent="0.25">
      <c r="A2137" t="s">
        <v>100</v>
      </c>
      <c r="B2137" t="s">
        <v>1379</v>
      </c>
      <c r="C2137" t="s">
        <v>11228</v>
      </c>
      <c r="D2137" t="s">
        <v>13</v>
      </c>
      <c r="E2137" t="s">
        <v>14845</v>
      </c>
      <c r="F2137" t="s">
        <v>295</v>
      </c>
      <c r="G2137" t="s">
        <v>69</v>
      </c>
      <c r="H2137" t="s">
        <v>100</v>
      </c>
      <c r="I2137" t="s">
        <v>3495</v>
      </c>
      <c r="J2137" t="str">
        <f>MID(Tabla1[[#This Row],[HORA2]],1,2)</f>
        <v>12</v>
      </c>
      <c r="K2137" t="s">
        <v>271</v>
      </c>
      <c r="L2137" t="s">
        <v>44</v>
      </c>
      <c r="M2137" t="s">
        <v>14867</v>
      </c>
      <c r="N2137" t="s">
        <v>22</v>
      </c>
      <c r="O2137">
        <v>5.54</v>
      </c>
      <c r="P21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1.79</v>
      </c>
      <c r="Q2137">
        <f>IF(Tabla1[[#This Row],[SERVICIO]]="COMIDA",3,IF(Tabla1[[#This Row],[SERVICIO]]="CONTROLADO",12,IF(Tabla1[[#This Row],[SERVICIO]]="RÁPIDO",3.75,IF(Tabla1[[#This Row],[SERVICIO]]="NORMAL",2.5,))))</f>
        <v>3.75</v>
      </c>
      <c r="R2137">
        <f>IF(Tabla1[[#This Row],[SERVICIO]]="COMIDA",3.5,IF(Tabla1[[#This Row],[SERVICIO]]="CONTROLADO",8,IF(Tabla1[[#This Row],[SERVICIO]]="RÁPIDO",4.5,IF(Tabla1[[#This Row],[SERVICIO]]="NORMAL",3,))))</f>
        <v>4.5</v>
      </c>
      <c r="S21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7" s="2">
        <f>IF(Tabla1[[#This Row],[KILOMETROS ADICIONALES]]=0,Tabla1[[#This Row],[KILOMETROS]]*Tabla1[[#This Row],[COSTO NORMAL]],Tabla1[[#This Row],[COSTO NORMAL]]*Tabla1[[#This Row],[KILOMETROS HASTA]])</f>
        <v>16.875</v>
      </c>
      <c r="U2137" s="2">
        <f>Tabla1[[#This Row],[KILOMETROS ADICIONALES]]*Tabla1[[#This Row],[COSTO ADICIONAL]]</f>
        <v>0.98450000000000015</v>
      </c>
      <c r="V2137">
        <v>141.12</v>
      </c>
      <c r="W2137" s="2">
        <f>Tabla1[[#This Row],[COSTO NORMAL2]]+Tabla1[[#This Row],[COSTO ADICIONAL2]]</f>
        <v>17.859500000000001</v>
      </c>
    </row>
    <row r="2138" spans="1:23" x14ac:dyDescent="0.25">
      <c r="A2138" t="s">
        <v>100</v>
      </c>
      <c r="B2138" t="s">
        <v>3496</v>
      </c>
      <c r="C2138" t="s">
        <v>11229</v>
      </c>
      <c r="D2138" t="s">
        <v>13</v>
      </c>
      <c r="E2138" t="s">
        <v>14845</v>
      </c>
      <c r="F2138" t="s">
        <v>14</v>
      </c>
      <c r="G2138" t="s">
        <v>15</v>
      </c>
      <c r="H2138" t="s">
        <v>100</v>
      </c>
      <c r="I2138" t="s">
        <v>3497</v>
      </c>
      <c r="J2138" t="str">
        <f>MID(Tabla1[[#This Row],[HORA2]],1,2)</f>
        <v>12</v>
      </c>
      <c r="K2138" t="s">
        <v>20</v>
      </c>
      <c r="L2138" t="s">
        <v>20</v>
      </c>
      <c r="M2138" t="s">
        <v>14867</v>
      </c>
      <c r="N2138" t="s">
        <v>22</v>
      </c>
      <c r="O2138">
        <v>16.600000000000001</v>
      </c>
      <c r="P21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12.850000000000001</v>
      </c>
      <c r="Q2138">
        <f>IF(Tabla1[[#This Row],[SERVICIO]]="COMIDA",3,IF(Tabla1[[#This Row],[SERVICIO]]="CONTROLADO",12,IF(Tabla1[[#This Row],[SERVICIO]]="RÁPIDO",3.75,IF(Tabla1[[#This Row],[SERVICIO]]="NORMAL",2.5,))))</f>
        <v>3.75</v>
      </c>
      <c r="R2138">
        <f>IF(Tabla1[[#This Row],[SERVICIO]]="COMIDA",3.5,IF(Tabla1[[#This Row],[SERVICIO]]="CONTROLADO",8,IF(Tabla1[[#This Row],[SERVICIO]]="RÁPIDO",4.5,IF(Tabla1[[#This Row],[SERVICIO]]="NORMAL",3,))))</f>
        <v>4.5</v>
      </c>
      <c r="S21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38" s="2">
        <f>IF(Tabla1[[#This Row],[KILOMETROS ADICIONALES]]=0,Tabla1[[#This Row],[KILOMETROS]]*Tabla1[[#This Row],[COSTO NORMAL]],Tabla1[[#This Row],[COSTO NORMAL]]*Tabla1[[#This Row],[KILOMETROS HASTA]])</f>
        <v>16.875</v>
      </c>
      <c r="U2138" s="2">
        <f>Tabla1[[#This Row],[KILOMETROS ADICIONALES]]*Tabla1[[#This Row],[COSTO ADICIONAL]]</f>
        <v>7.0675000000000017</v>
      </c>
      <c r="V2138">
        <v>17.690000000000001</v>
      </c>
      <c r="W2138" s="2">
        <f>Tabla1[[#This Row],[COSTO NORMAL2]]+Tabla1[[#This Row],[COSTO ADICIONAL2]]</f>
        <v>23.942500000000003</v>
      </c>
    </row>
    <row r="2139" spans="1:23" x14ac:dyDescent="0.25">
      <c r="A2139" t="s">
        <v>100</v>
      </c>
      <c r="B2139" t="s">
        <v>3498</v>
      </c>
      <c r="C2139" t="s">
        <v>11230</v>
      </c>
      <c r="D2139" t="s">
        <v>13</v>
      </c>
      <c r="E2139" t="s">
        <v>14847</v>
      </c>
      <c r="F2139" t="s">
        <v>14</v>
      </c>
      <c r="G2139" t="s">
        <v>15</v>
      </c>
      <c r="H2139" t="s">
        <v>100</v>
      </c>
      <c r="I2139" t="s">
        <v>3499</v>
      </c>
      <c r="J2139" t="str">
        <f>MID(Tabla1[[#This Row],[HORA2]],1,2)</f>
        <v>13</v>
      </c>
      <c r="K2139" t="s">
        <v>19</v>
      </c>
      <c r="L2139" t="s">
        <v>65</v>
      </c>
      <c r="M2139" t="s">
        <v>14867</v>
      </c>
      <c r="N2139" t="s">
        <v>22</v>
      </c>
      <c r="O2139">
        <v>5.55</v>
      </c>
      <c r="P21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2.5499999999999998</v>
      </c>
      <c r="Q2139">
        <f>IF(Tabla1[[#This Row],[SERVICIO]]="COMIDA",3,IF(Tabla1[[#This Row],[SERVICIO]]="CONTROLADO",12,IF(Tabla1[[#This Row],[SERVICIO]]="RÁPIDO",3.75,IF(Tabla1[[#This Row],[SERVICIO]]="NORMAL",2.5,))))</f>
        <v>3</v>
      </c>
      <c r="R2139">
        <f>IF(Tabla1[[#This Row],[SERVICIO]]="COMIDA",3.5,IF(Tabla1[[#This Row],[SERVICIO]]="CONTROLADO",8,IF(Tabla1[[#This Row],[SERVICIO]]="RÁPIDO",4.5,IF(Tabla1[[#This Row],[SERVICIO]]="NORMAL",3,))))</f>
        <v>3.5</v>
      </c>
      <c r="S2139">
        <f>IF(Tabla1[[#This Row],[SERVICIO]]="COMIDA",0.75,IF(Tabla1[[#This Row],[SERVICIO]]="CONTROLADO",2.65,IF(Tabla1[[#This Row],[SERVICIO]]="RÁPIDO",0.55,IF(Tabla1[[#This Row],[SERVICIO]]="NORMAL",1.2,))))</f>
        <v>0.75</v>
      </c>
      <c r="T2139" s="2">
        <f>IF(Tabla1[[#This Row],[KILOMETROS ADICIONALES]]=0,Tabla1[[#This Row],[KILOMETROS]]*Tabla1[[#This Row],[COSTO NORMAL]],Tabla1[[#This Row],[COSTO NORMAL]]*Tabla1[[#This Row],[KILOMETROS HASTA]])</f>
        <v>10.5</v>
      </c>
      <c r="U2139" s="2">
        <f>Tabla1[[#This Row],[KILOMETROS ADICIONALES]]*Tabla1[[#This Row],[COSTO ADICIONAL]]</f>
        <v>1.9124999999999999</v>
      </c>
      <c r="V2139">
        <v>154.32</v>
      </c>
      <c r="W2139" s="2">
        <f>Tabla1[[#This Row],[COSTO NORMAL2]]+Tabla1[[#This Row],[COSTO ADICIONAL2]]</f>
        <v>12.4125</v>
      </c>
    </row>
    <row r="2140" spans="1:23" x14ac:dyDescent="0.25">
      <c r="A2140" t="s">
        <v>100</v>
      </c>
      <c r="B2140" t="s">
        <v>1911</v>
      </c>
      <c r="C2140" t="s">
        <v>11231</v>
      </c>
      <c r="D2140" t="s">
        <v>13</v>
      </c>
      <c r="E2140" t="s">
        <v>14847</v>
      </c>
      <c r="F2140" t="s">
        <v>14</v>
      </c>
      <c r="G2140" t="s">
        <v>15</v>
      </c>
      <c r="H2140" t="s">
        <v>100</v>
      </c>
      <c r="I2140" t="s">
        <v>3500</v>
      </c>
      <c r="J2140" t="str">
        <f>MID(Tabla1[[#This Row],[HORA2]],1,2)</f>
        <v>12</v>
      </c>
      <c r="K2140" t="s">
        <v>19</v>
      </c>
      <c r="L2140" t="s">
        <v>20</v>
      </c>
      <c r="M2140" t="s">
        <v>14867</v>
      </c>
      <c r="N2140" t="s">
        <v>22</v>
      </c>
      <c r="O2140">
        <v>17.91</v>
      </c>
      <c r="P21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14.91</v>
      </c>
      <c r="Q2140">
        <f>IF(Tabla1[[#This Row],[SERVICIO]]="COMIDA",3,IF(Tabla1[[#This Row],[SERVICIO]]="CONTROLADO",12,IF(Tabla1[[#This Row],[SERVICIO]]="RÁPIDO",3.75,IF(Tabla1[[#This Row],[SERVICIO]]="NORMAL",2.5,))))</f>
        <v>3</v>
      </c>
      <c r="R2140">
        <f>IF(Tabla1[[#This Row],[SERVICIO]]="COMIDA",3.5,IF(Tabla1[[#This Row],[SERVICIO]]="CONTROLADO",8,IF(Tabla1[[#This Row],[SERVICIO]]="RÁPIDO",4.5,IF(Tabla1[[#This Row],[SERVICIO]]="NORMAL",3,))))</f>
        <v>3.5</v>
      </c>
      <c r="S2140">
        <f>IF(Tabla1[[#This Row],[SERVICIO]]="COMIDA",0.75,IF(Tabla1[[#This Row],[SERVICIO]]="CONTROLADO",2.65,IF(Tabla1[[#This Row],[SERVICIO]]="RÁPIDO",0.55,IF(Tabla1[[#This Row],[SERVICIO]]="NORMAL",1.2,))))</f>
        <v>0.75</v>
      </c>
      <c r="T2140" s="2">
        <f>IF(Tabla1[[#This Row],[KILOMETROS ADICIONALES]]=0,Tabla1[[#This Row],[KILOMETROS]]*Tabla1[[#This Row],[COSTO NORMAL]],Tabla1[[#This Row],[COSTO NORMAL]]*Tabla1[[#This Row],[KILOMETROS HASTA]])</f>
        <v>10.5</v>
      </c>
      <c r="U2140" s="2">
        <f>Tabla1[[#This Row],[KILOMETROS ADICIONALES]]*Tabla1[[#This Row],[COSTO ADICIONAL]]</f>
        <v>11.182500000000001</v>
      </c>
      <c r="V2140">
        <v>36.83</v>
      </c>
      <c r="W2140" s="2">
        <f>Tabla1[[#This Row],[COSTO NORMAL2]]+Tabla1[[#This Row],[COSTO ADICIONAL2]]</f>
        <v>21.682500000000001</v>
      </c>
    </row>
    <row r="2141" spans="1:23" x14ac:dyDescent="0.25">
      <c r="A2141" t="s">
        <v>100</v>
      </c>
      <c r="B2141" t="s">
        <v>3501</v>
      </c>
      <c r="C2141" t="s">
        <v>11232</v>
      </c>
      <c r="D2141" t="s">
        <v>13</v>
      </c>
      <c r="E2141" t="s">
        <v>14845</v>
      </c>
      <c r="F2141" t="s">
        <v>76</v>
      </c>
      <c r="G2141" t="s">
        <v>15</v>
      </c>
      <c r="H2141" t="s">
        <v>100</v>
      </c>
      <c r="I2141" t="s">
        <v>3502</v>
      </c>
      <c r="J2141" t="str">
        <f>MID(Tabla1[[#This Row],[HORA2]],1,2)</f>
        <v>14</v>
      </c>
      <c r="K2141" t="s">
        <v>94</v>
      </c>
      <c r="L2141" t="s">
        <v>94</v>
      </c>
      <c r="M2141" t="s">
        <v>14867</v>
      </c>
      <c r="N2141" t="s">
        <v>22</v>
      </c>
      <c r="O2141">
        <v>8.42</v>
      </c>
      <c r="P21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4.67</v>
      </c>
      <c r="Q2141">
        <f>IF(Tabla1[[#This Row],[SERVICIO]]="COMIDA",3,IF(Tabla1[[#This Row],[SERVICIO]]="CONTROLADO",12,IF(Tabla1[[#This Row],[SERVICIO]]="RÁPIDO",3.75,IF(Tabla1[[#This Row],[SERVICIO]]="NORMAL",2.5,))))</f>
        <v>3.75</v>
      </c>
      <c r="R2141">
        <f>IF(Tabla1[[#This Row],[SERVICIO]]="COMIDA",3.5,IF(Tabla1[[#This Row],[SERVICIO]]="CONTROLADO",8,IF(Tabla1[[#This Row],[SERVICIO]]="RÁPIDO",4.5,IF(Tabla1[[#This Row],[SERVICIO]]="NORMAL",3,))))</f>
        <v>4.5</v>
      </c>
      <c r="S21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1" s="2">
        <f>IF(Tabla1[[#This Row],[KILOMETROS ADICIONALES]]=0,Tabla1[[#This Row],[KILOMETROS]]*Tabla1[[#This Row],[COSTO NORMAL]],Tabla1[[#This Row],[COSTO NORMAL]]*Tabla1[[#This Row],[KILOMETROS HASTA]])</f>
        <v>16.875</v>
      </c>
      <c r="U2141" s="2">
        <f>Tabla1[[#This Row],[KILOMETROS ADICIONALES]]*Tabla1[[#This Row],[COSTO ADICIONAL]]</f>
        <v>2.5685000000000002</v>
      </c>
      <c r="V2141">
        <v>152.24</v>
      </c>
      <c r="W2141" s="2">
        <f>Tabla1[[#This Row],[COSTO NORMAL2]]+Tabla1[[#This Row],[COSTO ADICIONAL2]]</f>
        <v>19.4435</v>
      </c>
    </row>
    <row r="2142" spans="1:23" x14ac:dyDescent="0.25">
      <c r="A2142" t="s">
        <v>100</v>
      </c>
      <c r="B2142" t="s">
        <v>3503</v>
      </c>
      <c r="C2142" t="s">
        <v>11233</v>
      </c>
      <c r="D2142" t="s">
        <v>13</v>
      </c>
      <c r="E2142" t="s">
        <v>14845</v>
      </c>
      <c r="F2142" t="s">
        <v>76</v>
      </c>
      <c r="G2142" t="s">
        <v>15</v>
      </c>
      <c r="H2142" t="s">
        <v>100</v>
      </c>
      <c r="I2142" t="s">
        <v>3504</v>
      </c>
      <c r="J2142" t="str">
        <f>MID(Tabla1[[#This Row],[HORA2]],1,2)</f>
        <v>14</v>
      </c>
      <c r="K2142" t="s">
        <v>35</v>
      </c>
      <c r="L2142" t="s">
        <v>35</v>
      </c>
      <c r="M2142" t="s">
        <v>14867</v>
      </c>
      <c r="N2142" t="s">
        <v>22</v>
      </c>
      <c r="O2142">
        <v>3.03</v>
      </c>
      <c r="P21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42">
        <f>IF(Tabla1[[#This Row],[SERVICIO]]="COMIDA",3,IF(Tabla1[[#This Row],[SERVICIO]]="CONTROLADO",12,IF(Tabla1[[#This Row],[SERVICIO]]="RÁPIDO",3.75,IF(Tabla1[[#This Row],[SERVICIO]]="NORMAL",2.5,))))</f>
        <v>3.75</v>
      </c>
      <c r="R2142">
        <f>IF(Tabla1[[#This Row],[SERVICIO]]="COMIDA",3.5,IF(Tabla1[[#This Row],[SERVICIO]]="CONTROLADO",8,IF(Tabla1[[#This Row],[SERVICIO]]="RÁPIDO",4.5,IF(Tabla1[[#This Row],[SERVICIO]]="NORMAL",3,))))</f>
        <v>4.5</v>
      </c>
      <c r="S21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2" s="2">
        <f>IF(Tabla1[[#This Row],[KILOMETROS ADICIONALES]]=0,Tabla1[[#This Row],[KILOMETROS]]*Tabla1[[#This Row],[COSTO NORMAL]],Tabla1[[#This Row],[COSTO NORMAL]]*Tabla1[[#This Row],[KILOMETROS HASTA]])</f>
        <v>13.635</v>
      </c>
      <c r="U2142" s="2">
        <f>Tabla1[[#This Row],[KILOMETROS ADICIONALES]]*Tabla1[[#This Row],[COSTO ADICIONAL]]</f>
        <v>0</v>
      </c>
      <c r="V2142">
        <v>76.12</v>
      </c>
      <c r="W2142" s="2">
        <f>Tabla1[[#This Row],[COSTO NORMAL2]]+Tabla1[[#This Row],[COSTO ADICIONAL2]]</f>
        <v>13.635</v>
      </c>
    </row>
    <row r="2143" spans="1:23" x14ac:dyDescent="0.25">
      <c r="A2143" t="s">
        <v>100</v>
      </c>
      <c r="B2143" t="s">
        <v>3505</v>
      </c>
      <c r="C2143" t="s">
        <v>11234</v>
      </c>
      <c r="D2143" t="s">
        <v>13</v>
      </c>
      <c r="E2143" t="s">
        <v>14845</v>
      </c>
      <c r="F2143" t="s">
        <v>76</v>
      </c>
      <c r="G2143" t="s">
        <v>15</v>
      </c>
      <c r="H2143" t="s">
        <v>100</v>
      </c>
      <c r="I2143" t="s">
        <v>3506</v>
      </c>
      <c r="J2143" t="str">
        <f>MID(Tabla1[[#This Row],[HORA2]],1,2)</f>
        <v>13</v>
      </c>
      <c r="K2143" t="s">
        <v>19</v>
      </c>
      <c r="L2143" t="s">
        <v>96</v>
      </c>
      <c r="M2143" t="s">
        <v>14867</v>
      </c>
      <c r="N2143" t="s">
        <v>22</v>
      </c>
      <c r="O2143">
        <v>9.44</v>
      </c>
      <c r="P21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5.6899999999999995</v>
      </c>
      <c r="Q2143">
        <f>IF(Tabla1[[#This Row],[SERVICIO]]="COMIDA",3,IF(Tabla1[[#This Row],[SERVICIO]]="CONTROLADO",12,IF(Tabla1[[#This Row],[SERVICIO]]="RÁPIDO",3.75,IF(Tabla1[[#This Row],[SERVICIO]]="NORMAL",2.5,))))</f>
        <v>3.75</v>
      </c>
      <c r="R2143">
        <f>IF(Tabla1[[#This Row],[SERVICIO]]="COMIDA",3.5,IF(Tabla1[[#This Row],[SERVICIO]]="CONTROLADO",8,IF(Tabla1[[#This Row],[SERVICIO]]="RÁPIDO",4.5,IF(Tabla1[[#This Row],[SERVICIO]]="NORMAL",3,))))</f>
        <v>4.5</v>
      </c>
      <c r="S21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3" s="2">
        <f>IF(Tabla1[[#This Row],[KILOMETROS ADICIONALES]]=0,Tabla1[[#This Row],[KILOMETROS]]*Tabla1[[#This Row],[COSTO NORMAL]],Tabla1[[#This Row],[COSTO NORMAL]]*Tabla1[[#This Row],[KILOMETROS HASTA]])</f>
        <v>16.875</v>
      </c>
      <c r="U2143" s="2">
        <f>Tabla1[[#This Row],[KILOMETROS ADICIONALES]]*Tabla1[[#This Row],[COSTO ADICIONAL]]</f>
        <v>3.1295000000000002</v>
      </c>
      <c r="V2143">
        <v>246.72</v>
      </c>
      <c r="W2143" s="2">
        <f>Tabla1[[#This Row],[COSTO NORMAL2]]+Tabla1[[#This Row],[COSTO ADICIONAL2]]</f>
        <v>20.0045</v>
      </c>
    </row>
    <row r="2144" spans="1:23" x14ac:dyDescent="0.25">
      <c r="A2144" t="s">
        <v>100</v>
      </c>
      <c r="B2144" t="s">
        <v>3507</v>
      </c>
      <c r="C2144" t="s">
        <v>11235</v>
      </c>
      <c r="D2144" t="s">
        <v>13</v>
      </c>
      <c r="E2144" t="s">
        <v>14845</v>
      </c>
      <c r="F2144" t="s">
        <v>76</v>
      </c>
      <c r="G2144" t="s">
        <v>15</v>
      </c>
      <c r="H2144" t="s">
        <v>100</v>
      </c>
      <c r="I2144" t="s">
        <v>3508</v>
      </c>
      <c r="J2144" t="str">
        <f>MID(Tabla1[[#This Row],[HORA2]],1,2)</f>
        <v>12</v>
      </c>
      <c r="K2144" t="s">
        <v>94</v>
      </c>
      <c r="L2144" t="s">
        <v>94</v>
      </c>
      <c r="M2144" t="s">
        <v>14867</v>
      </c>
      <c r="N2144" t="s">
        <v>22</v>
      </c>
      <c r="O2144">
        <v>10.27</v>
      </c>
      <c r="P21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</v>
      </c>
      <c r="Q2144">
        <f>IF(Tabla1[[#This Row],[SERVICIO]]="COMIDA",3,IF(Tabla1[[#This Row],[SERVICIO]]="CONTROLADO",12,IF(Tabla1[[#This Row],[SERVICIO]]="RÁPIDO",3.75,IF(Tabla1[[#This Row],[SERVICIO]]="NORMAL",2.5,))))</f>
        <v>3.75</v>
      </c>
      <c r="R2144">
        <f>IF(Tabla1[[#This Row],[SERVICIO]]="COMIDA",3.5,IF(Tabla1[[#This Row],[SERVICIO]]="CONTROLADO",8,IF(Tabla1[[#This Row],[SERVICIO]]="RÁPIDO",4.5,IF(Tabla1[[#This Row],[SERVICIO]]="NORMAL",3,))))</f>
        <v>4.5</v>
      </c>
      <c r="S21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4" s="2">
        <f>IF(Tabla1[[#This Row],[KILOMETROS ADICIONALES]]=0,Tabla1[[#This Row],[KILOMETROS]]*Tabla1[[#This Row],[COSTO NORMAL]],Tabla1[[#This Row],[COSTO NORMAL]]*Tabla1[[#This Row],[KILOMETROS HASTA]])</f>
        <v>16.875</v>
      </c>
      <c r="U2144" s="2">
        <f>Tabla1[[#This Row],[KILOMETROS ADICIONALES]]*Tabla1[[#This Row],[COSTO ADICIONAL]]</f>
        <v>3.5859999999999999</v>
      </c>
      <c r="V2144">
        <v>158.6</v>
      </c>
      <c r="W2144" s="2">
        <f>Tabla1[[#This Row],[COSTO NORMAL2]]+Tabla1[[#This Row],[COSTO ADICIONAL2]]</f>
        <v>20.460999999999999</v>
      </c>
    </row>
    <row r="2145" spans="1:23" x14ac:dyDescent="0.25">
      <c r="A2145" t="s">
        <v>100</v>
      </c>
      <c r="B2145" t="s">
        <v>3509</v>
      </c>
      <c r="C2145" t="s">
        <v>11236</v>
      </c>
      <c r="D2145" t="s">
        <v>13</v>
      </c>
      <c r="E2145" t="s">
        <v>14845</v>
      </c>
      <c r="F2145" t="s">
        <v>76</v>
      </c>
      <c r="G2145" t="s">
        <v>15</v>
      </c>
      <c r="H2145" t="s">
        <v>100</v>
      </c>
      <c r="I2145" t="s">
        <v>3510</v>
      </c>
      <c r="J2145" t="str">
        <f>MID(Tabla1[[#This Row],[HORA2]],1,2)</f>
        <v>13</v>
      </c>
      <c r="K2145" t="s">
        <v>96</v>
      </c>
      <c r="L2145" t="s">
        <v>96</v>
      </c>
      <c r="M2145" t="s">
        <v>14867</v>
      </c>
      <c r="N2145" t="s">
        <v>22</v>
      </c>
      <c r="O2145">
        <v>17.23</v>
      </c>
      <c r="P21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13.48</v>
      </c>
      <c r="Q2145">
        <f>IF(Tabla1[[#This Row],[SERVICIO]]="COMIDA",3,IF(Tabla1[[#This Row],[SERVICIO]]="CONTROLADO",12,IF(Tabla1[[#This Row],[SERVICIO]]="RÁPIDO",3.75,IF(Tabla1[[#This Row],[SERVICIO]]="NORMAL",2.5,))))</f>
        <v>3.75</v>
      </c>
      <c r="R2145">
        <f>IF(Tabla1[[#This Row],[SERVICIO]]="COMIDA",3.5,IF(Tabla1[[#This Row],[SERVICIO]]="CONTROLADO",8,IF(Tabla1[[#This Row],[SERVICIO]]="RÁPIDO",4.5,IF(Tabla1[[#This Row],[SERVICIO]]="NORMAL",3,))))</f>
        <v>4.5</v>
      </c>
      <c r="S21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5" s="2">
        <f>IF(Tabla1[[#This Row],[KILOMETROS ADICIONALES]]=0,Tabla1[[#This Row],[KILOMETROS]]*Tabla1[[#This Row],[COSTO NORMAL]],Tabla1[[#This Row],[COSTO NORMAL]]*Tabla1[[#This Row],[KILOMETROS HASTA]])</f>
        <v>16.875</v>
      </c>
      <c r="U2145" s="2">
        <f>Tabla1[[#This Row],[KILOMETROS ADICIONALES]]*Tabla1[[#This Row],[COSTO ADICIONAL]]</f>
        <v>7.4140000000000006</v>
      </c>
      <c r="V2145">
        <v>248.86</v>
      </c>
      <c r="W2145" s="2">
        <f>Tabla1[[#This Row],[COSTO NORMAL2]]+Tabla1[[#This Row],[COSTO ADICIONAL2]]</f>
        <v>24.289000000000001</v>
      </c>
    </row>
    <row r="2146" spans="1:23" x14ac:dyDescent="0.25">
      <c r="A2146" t="s">
        <v>100</v>
      </c>
      <c r="B2146" t="s">
        <v>3511</v>
      </c>
      <c r="C2146" t="s">
        <v>11237</v>
      </c>
      <c r="E2146" t="s">
        <v>14845</v>
      </c>
      <c r="F2146" t="s">
        <v>76</v>
      </c>
      <c r="G2146" t="s">
        <v>15</v>
      </c>
      <c r="H2146" t="s">
        <v>100</v>
      </c>
      <c r="I2146" t="s">
        <v>3512</v>
      </c>
      <c r="J2146" t="str">
        <f>MID(Tabla1[[#This Row],[HORA2]],1,2)</f>
        <v>14</v>
      </c>
      <c r="K2146" t="s">
        <v>43</v>
      </c>
      <c r="L2146" t="s">
        <v>65</v>
      </c>
      <c r="M2146" t="s">
        <v>14867</v>
      </c>
      <c r="N2146" t="s">
        <v>22</v>
      </c>
      <c r="O2146">
        <v>3.95</v>
      </c>
      <c r="P21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0.20000000000000018</v>
      </c>
      <c r="Q2146">
        <f>IF(Tabla1[[#This Row],[SERVICIO]]="COMIDA",3,IF(Tabla1[[#This Row],[SERVICIO]]="CONTROLADO",12,IF(Tabla1[[#This Row],[SERVICIO]]="RÁPIDO",3.75,IF(Tabla1[[#This Row],[SERVICIO]]="NORMAL",2.5,))))</f>
        <v>3.75</v>
      </c>
      <c r="R2146">
        <f>IF(Tabla1[[#This Row],[SERVICIO]]="COMIDA",3.5,IF(Tabla1[[#This Row],[SERVICIO]]="CONTROLADO",8,IF(Tabla1[[#This Row],[SERVICIO]]="RÁPIDO",4.5,IF(Tabla1[[#This Row],[SERVICIO]]="NORMAL",3,))))</f>
        <v>4.5</v>
      </c>
      <c r="S21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6" s="2">
        <f>IF(Tabla1[[#This Row],[KILOMETROS ADICIONALES]]=0,Tabla1[[#This Row],[KILOMETROS]]*Tabla1[[#This Row],[COSTO NORMAL]],Tabla1[[#This Row],[COSTO NORMAL]]*Tabla1[[#This Row],[KILOMETROS HASTA]])</f>
        <v>16.875</v>
      </c>
      <c r="U2146" s="2">
        <f>Tabla1[[#This Row],[KILOMETROS ADICIONALES]]*Tabla1[[#This Row],[COSTO ADICIONAL]]</f>
        <v>0.11000000000000011</v>
      </c>
      <c r="V2146">
        <v>173.87</v>
      </c>
      <c r="W2146" s="2">
        <f>Tabla1[[#This Row],[COSTO NORMAL2]]+Tabla1[[#This Row],[COSTO ADICIONAL2]]</f>
        <v>16.984999999999999</v>
      </c>
    </row>
    <row r="2147" spans="1:23" x14ac:dyDescent="0.25">
      <c r="A2147" t="s">
        <v>100</v>
      </c>
      <c r="B2147" t="s">
        <v>3513</v>
      </c>
      <c r="C2147" t="s">
        <v>11238</v>
      </c>
      <c r="D2147" t="s">
        <v>13</v>
      </c>
      <c r="E2147" t="s">
        <v>14847</v>
      </c>
      <c r="F2147" t="s">
        <v>295</v>
      </c>
      <c r="G2147" t="s">
        <v>15</v>
      </c>
      <c r="H2147" t="s">
        <v>100</v>
      </c>
      <c r="I2147" t="s">
        <v>1299</v>
      </c>
      <c r="J2147" t="str">
        <f>MID(Tabla1[[#This Row],[HORA2]],1,2)</f>
        <v>13</v>
      </c>
      <c r="K2147" t="s">
        <v>43</v>
      </c>
      <c r="L2147" t="s">
        <v>78</v>
      </c>
      <c r="M2147" t="s">
        <v>14867</v>
      </c>
      <c r="N2147" t="s">
        <v>22</v>
      </c>
      <c r="O2147">
        <v>19.29</v>
      </c>
      <c r="P21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16.29</v>
      </c>
      <c r="Q2147">
        <f>IF(Tabla1[[#This Row],[SERVICIO]]="COMIDA",3,IF(Tabla1[[#This Row],[SERVICIO]]="CONTROLADO",12,IF(Tabla1[[#This Row],[SERVICIO]]="RÁPIDO",3.75,IF(Tabla1[[#This Row],[SERVICIO]]="NORMAL",2.5,))))</f>
        <v>3</v>
      </c>
      <c r="R2147">
        <f>IF(Tabla1[[#This Row],[SERVICIO]]="COMIDA",3.5,IF(Tabla1[[#This Row],[SERVICIO]]="CONTROLADO",8,IF(Tabla1[[#This Row],[SERVICIO]]="RÁPIDO",4.5,IF(Tabla1[[#This Row],[SERVICIO]]="NORMAL",3,))))</f>
        <v>3.5</v>
      </c>
      <c r="S2147">
        <f>IF(Tabla1[[#This Row],[SERVICIO]]="COMIDA",0.75,IF(Tabla1[[#This Row],[SERVICIO]]="CONTROLADO",2.65,IF(Tabla1[[#This Row],[SERVICIO]]="RÁPIDO",0.55,IF(Tabla1[[#This Row],[SERVICIO]]="NORMAL",1.2,))))</f>
        <v>0.75</v>
      </c>
      <c r="T2147" s="2">
        <f>IF(Tabla1[[#This Row],[KILOMETROS ADICIONALES]]=0,Tabla1[[#This Row],[KILOMETROS]]*Tabla1[[#This Row],[COSTO NORMAL]],Tabla1[[#This Row],[COSTO NORMAL]]*Tabla1[[#This Row],[KILOMETROS HASTA]])</f>
        <v>10.5</v>
      </c>
      <c r="U2147" s="2">
        <f>Tabla1[[#This Row],[KILOMETROS ADICIONALES]]*Tabla1[[#This Row],[COSTO ADICIONAL]]</f>
        <v>12.217499999999999</v>
      </c>
      <c r="V2147">
        <v>241.84</v>
      </c>
      <c r="W2147" s="2">
        <f>Tabla1[[#This Row],[COSTO NORMAL2]]+Tabla1[[#This Row],[COSTO ADICIONAL2]]</f>
        <v>22.717500000000001</v>
      </c>
    </row>
    <row r="2148" spans="1:23" x14ac:dyDescent="0.25">
      <c r="A2148" t="s">
        <v>100</v>
      </c>
      <c r="B2148" t="s">
        <v>3514</v>
      </c>
      <c r="C2148" t="s">
        <v>11239</v>
      </c>
      <c r="D2148" t="s">
        <v>13</v>
      </c>
      <c r="E2148" t="s">
        <v>14845</v>
      </c>
      <c r="F2148" t="s">
        <v>76</v>
      </c>
      <c r="G2148" t="s">
        <v>15</v>
      </c>
      <c r="H2148" t="s">
        <v>100</v>
      </c>
      <c r="I2148" t="s">
        <v>546</v>
      </c>
      <c r="J2148" t="str">
        <f>MID(Tabla1[[#This Row],[HORA2]],1,2)</f>
        <v>13</v>
      </c>
      <c r="K2148" t="s">
        <v>271</v>
      </c>
      <c r="L2148" t="s">
        <v>271</v>
      </c>
      <c r="M2148" t="s">
        <v>14867</v>
      </c>
      <c r="N2148" t="s">
        <v>22</v>
      </c>
      <c r="O2148">
        <v>4.33</v>
      </c>
      <c r="P21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0.58000000000000007</v>
      </c>
      <c r="Q2148">
        <f>IF(Tabla1[[#This Row],[SERVICIO]]="COMIDA",3,IF(Tabla1[[#This Row],[SERVICIO]]="CONTROLADO",12,IF(Tabla1[[#This Row],[SERVICIO]]="RÁPIDO",3.75,IF(Tabla1[[#This Row],[SERVICIO]]="NORMAL",2.5,))))</f>
        <v>3.75</v>
      </c>
      <c r="R2148">
        <f>IF(Tabla1[[#This Row],[SERVICIO]]="COMIDA",3.5,IF(Tabla1[[#This Row],[SERVICIO]]="CONTROLADO",8,IF(Tabla1[[#This Row],[SERVICIO]]="RÁPIDO",4.5,IF(Tabla1[[#This Row],[SERVICIO]]="NORMAL",3,))))</f>
        <v>4.5</v>
      </c>
      <c r="S21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8" s="2">
        <f>IF(Tabla1[[#This Row],[KILOMETROS ADICIONALES]]=0,Tabla1[[#This Row],[KILOMETROS]]*Tabla1[[#This Row],[COSTO NORMAL]],Tabla1[[#This Row],[COSTO NORMAL]]*Tabla1[[#This Row],[KILOMETROS HASTA]])</f>
        <v>16.875</v>
      </c>
      <c r="U2148" s="2">
        <f>Tabla1[[#This Row],[KILOMETROS ADICIONALES]]*Tabla1[[#This Row],[COSTO ADICIONAL]]</f>
        <v>0.31900000000000006</v>
      </c>
      <c r="V2148">
        <v>77.53</v>
      </c>
      <c r="W2148" s="2">
        <f>Tabla1[[#This Row],[COSTO NORMAL2]]+Tabla1[[#This Row],[COSTO ADICIONAL2]]</f>
        <v>17.193999999999999</v>
      </c>
    </row>
    <row r="2149" spans="1:23" x14ac:dyDescent="0.25">
      <c r="A2149" t="s">
        <v>100</v>
      </c>
      <c r="B2149" t="s">
        <v>3515</v>
      </c>
      <c r="C2149" t="s">
        <v>11240</v>
      </c>
      <c r="D2149" t="s">
        <v>13</v>
      </c>
      <c r="E2149" t="s">
        <v>14845</v>
      </c>
      <c r="F2149" t="s">
        <v>14</v>
      </c>
      <c r="G2149" t="s">
        <v>15</v>
      </c>
      <c r="H2149" t="s">
        <v>100</v>
      </c>
      <c r="I2149" t="s">
        <v>3516</v>
      </c>
      <c r="J2149" t="str">
        <f>MID(Tabla1[[#This Row],[HORA2]],1,2)</f>
        <v>13</v>
      </c>
      <c r="K2149" t="s">
        <v>26</v>
      </c>
      <c r="L2149" t="s">
        <v>19</v>
      </c>
      <c r="M2149" t="s">
        <v>14867</v>
      </c>
      <c r="N2149" t="s">
        <v>22</v>
      </c>
      <c r="O2149">
        <v>1.43</v>
      </c>
      <c r="P21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49">
        <f>IF(Tabla1[[#This Row],[SERVICIO]]="COMIDA",3,IF(Tabla1[[#This Row],[SERVICIO]]="CONTROLADO",12,IF(Tabla1[[#This Row],[SERVICIO]]="RÁPIDO",3.75,IF(Tabla1[[#This Row],[SERVICIO]]="NORMAL",2.5,))))</f>
        <v>3.75</v>
      </c>
      <c r="R2149">
        <f>IF(Tabla1[[#This Row],[SERVICIO]]="COMIDA",3.5,IF(Tabla1[[#This Row],[SERVICIO]]="CONTROLADO",8,IF(Tabla1[[#This Row],[SERVICIO]]="RÁPIDO",4.5,IF(Tabla1[[#This Row],[SERVICIO]]="NORMAL",3,))))</f>
        <v>4.5</v>
      </c>
      <c r="S21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49" s="2">
        <f>IF(Tabla1[[#This Row],[KILOMETROS ADICIONALES]]=0,Tabla1[[#This Row],[KILOMETROS]]*Tabla1[[#This Row],[COSTO NORMAL]],Tabla1[[#This Row],[COSTO NORMAL]]*Tabla1[[#This Row],[KILOMETROS HASTA]])</f>
        <v>6.4349999999999996</v>
      </c>
      <c r="U2149" s="2">
        <f>Tabla1[[#This Row],[KILOMETROS ADICIONALES]]*Tabla1[[#This Row],[COSTO ADICIONAL]]</f>
        <v>0</v>
      </c>
      <c r="V2149">
        <v>35.630000000000003</v>
      </c>
      <c r="W2149" s="2">
        <f>Tabla1[[#This Row],[COSTO NORMAL2]]+Tabla1[[#This Row],[COSTO ADICIONAL2]]</f>
        <v>6.4349999999999996</v>
      </c>
    </row>
    <row r="2150" spans="1:23" x14ac:dyDescent="0.25">
      <c r="A2150" t="s">
        <v>100</v>
      </c>
      <c r="B2150" t="s">
        <v>3517</v>
      </c>
      <c r="C2150" t="s">
        <v>11241</v>
      </c>
      <c r="D2150" t="s">
        <v>13</v>
      </c>
      <c r="E2150" t="s">
        <v>14845</v>
      </c>
      <c r="F2150" t="s">
        <v>76</v>
      </c>
      <c r="G2150" t="s">
        <v>24</v>
      </c>
      <c r="H2150" t="s">
        <v>100</v>
      </c>
      <c r="I2150" t="s">
        <v>3518</v>
      </c>
      <c r="J2150" t="str">
        <f>MID(Tabla1[[#This Row],[HORA2]],1,2)</f>
        <v>12</v>
      </c>
      <c r="K2150" t="s">
        <v>19</v>
      </c>
      <c r="L2150" t="s">
        <v>125</v>
      </c>
      <c r="M2150" t="s">
        <v>14867</v>
      </c>
      <c r="N2150" t="s">
        <v>22</v>
      </c>
      <c r="O2150">
        <v>16.53</v>
      </c>
      <c r="P21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12.780000000000001</v>
      </c>
      <c r="Q2150">
        <f>IF(Tabla1[[#This Row],[SERVICIO]]="COMIDA",3,IF(Tabla1[[#This Row],[SERVICIO]]="CONTROLADO",12,IF(Tabla1[[#This Row],[SERVICIO]]="RÁPIDO",3.75,IF(Tabla1[[#This Row],[SERVICIO]]="NORMAL",2.5,))))</f>
        <v>3.75</v>
      </c>
      <c r="R2150">
        <f>IF(Tabla1[[#This Row],[SERVICIO]]="COMIDA",3.5,IF(Tabla1[[#This Row],[SERVICIO]]="CONTROLADO",8,IF(Tabla1[[#This Row],[SERVICIO]]="RÁPIDO",4.5,IF(Tabla1[[#This Row],[SERVICIO]]="NORMAL",3,))))</f>
        <v>4.5</v>
      </c>
      <c r="S21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0" s="2">
        <f>IF(Tabla1[[#This Row],[KILOMETROS ADICIONALES]]=0,Tabla1[[#This Row],[KILOMETROS]]*Tabla1[[#This Row],[COSTO NORMAL]],Tabla1[[#This Row],[COSTO NORMAL]]*Tabla1[[#This Row],[KILOMETROS HASTA]])</f>
        <v>16.875</v>
      </c>
      <c r="U2150" s="2">
        <f>Tabla1[[#This Row],[KILOMETROS ADICIONALES]]*Tabla1[[#This Row],[COSTO ADICIONAL]]</f>
        <v>7.0290000000000008</v>
      </c>
      <c r="V2150">
        <v>196.37</v>
      </c>
      <c r="W2150" s="2">
        <f>Tabla1[[#This Row],[COSTO NORMAL2]]+Tabla1[[#This Row],[COSTO ADICIONAL2]]</f>
        <v>23.904</v>
      </c>
    </row>
    <row r="2151" spans="1:23" x14ac:dyDescent="0.25">
      <c r="A2151" t="s">
        <v>100</v>
      </c>
      <c r="B2151" t="s">
        <v>3519</v>
      </c>
      <c r="C2151" t="s">
        <v>11242</v>
      </c>
      <c r="D2151" t="s">
        <v>75</v>
      </c>
      <c r="E2151" t="s">
        <v>14844</v>
      </c>
      <c r="F2151" t="s">
        <v>14</v>
      </c>
      <c r="G2151" t="s">
        <v>15</v>
      </c>
      <c r="H2151" t="s">
        <v>100</v>
      </c>
      <c r="I2151" t="s">
        <v>3520</v>
      </c>
      <c r="J2151" t="str">
        <f>MID(Tabla1[[#This Row],[HORA2]],1,2)</f>
        <v>13</v>
      </c>
      <c r="K2151" t="s">
        <v>43</v>
      </c>
      <c r="L2151" t="s">
        <v>78</v>
      </c>
      <c r="M2151" t="s">
        <v>14867</v>
      </c>
      <c r="N2151" t="s">
        <v>22</v>
      </c>
      <c r="O2151">
        <v>1.81</v>
      </c>
      <c r="P21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51">
        <f>IF(Tabla1[[#This Row],[SERVICIO]]="COMIDA",3,IF(Tabla1[[#This Row],[SERVICIO]]="CONTROLADO",12,IF(Tabla1[[#This Row],[SERVICIO]]="RÁPIDO",3.75,IF(Tabla1[[#This Row],[SERVICIO]]="NORMAL",2.5,))))</f>
        <v>2.5</v>
      </c>
      <c r="R2151">
        <f>IF(Tabla1[[#This Row],[SERVICIO]]="COMIDA",3.5,IF(Tabla1[[#This Row],[SERVICIO]]="CONTROLADO",8,IF(Tabla1[[#This Row],[SERVICIO]]="RÁPIDO",4.5,IF(Tabla1[[#This Row],[SERVICIO]]="NORMAL",3,))))</f>
        <v>3</v>
      </c>
      <c r="S2151">
        <f>IF(Tabla1[[#This Row],[SERVICIO]]="COMIDA",0.75,IF(Tabla1[[#This Row],[SERVICIO]]="CONTROLADO",2.65,IF(Tabla1[[#This Row],[SERVICIO]]="RÁPIDO",0.55,IF(Tabla1[[#This Row],[SERVICIO]]="NORMAL",1.2,))))</f>
        <v>1.2</v>
      </c>
      <c r="T2151" s="2">
        <f>IF(Tabla1[[#This Row],[KILOMETROS ADICIONALES]]=0,Tabla1[[#This Row],[KILOMETROS]]*Tabla1[[#This Row],[COSTO NORMAL]],Tabla1[[#This Row],[COSTO NORMAL]]*Tabla1[[#This Row],[KILOMETROS HASTA]])</f>
        <v>5.43</v>
      </c>
      <c r="U2151" s="2">
        <f>Tabla1[[#This Row],[KILOMETROS ADICIONALES]]*Tabla1[[#This Row],[COSTO ADICIONAL]]</f>
        <v>0</v>
      </c>
      <c r="V2151">
        <v>248.57</v>
      </c>
      <c r="W2151" s="2">
        <f>Tabla1[[#This Row],[COSTO NORMAL2]]+Tabla1[[#This Row],[COSTO ADICIONAL2]]</f>
        <v>5.43</v>
      </c>
    </row>
    <row r="2152" spans="1:23" x14ac:dyDescent="0.25">
      <c r="A2152" t="s">
        <v>100</v>
      </c>
      <c r="B2152" t="s">
        <v>3521</v>
      </c>
      <c r="C2152" t="s">
        <v>11243</v>
      </c>
      <c r="D2152" t="s">
        <v>13</v>
      </c>
      <c r="E2152" t="s">
        <v>14845</v>
      </c>
      <c r="F2152" t="s">
        <v>14</v>
      </c>
      <c r="G2152" t="s">
        <v>15</v>
      </c>
      <c r="H2152" t="s">
        <v>100</v>
      </c>
      <c r="I2152" t="s">
        <v>3522</v>
      </c>
      <c r="J2152" t="str">
        <f>MID(Tabla1[[#This Row],[HORA2]],1,2)</f>
        <v>13</v>
      </c>
      <c r="K2152" t="s">
        <v>20</v>
      </c>
      <c r="L2152" t="s">
        <v>65</v>
      </c>
      <c r="M2152" t="s">
        <v>14867</v>
      </c>
      <c r="N2152" t="s">
        <v>22</v>
      </c>
      <c r="O2152">
        <v>10.51</v>
      </c>
      <c r="P21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6.76</v>
      </c>
      <c r="Q2152">
        <f>IF(Tabla1[[#This Row],[SERVICIO]]="COMIDA",3,IF(Tabla1[[#This Row],[SERVICIO]]="CONTROLADO",12,IF(Tabla1[[#This Row],[SERVICIO]]="RÁPIDO",3.75,IF(Tabla1[[#This Row],[SERVICIO]]="NORMAL",2.5,))))</f>
        <v>3.75</v>
      </c>
      <c r="R2152">
        <f>IF(Tabla1[[#This Row],[SERVICIO]]="COMIDA",3.5,IF(Tabla1[[#This Row],[SERVICIO]]="CONTROLADO",8,IF(Tabla1[[#This Row],[SERVICIO]]="RÁPIDO",4.5,IF(Tabla1[[#This Row],[SERVICIO]]="NORMAL",3,))))</f>
        <v>4.5</v>
      </c>
      <c r="S21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2" s="2">
        <f>IF(Tabla1[[#This Row],[KILOMETROS ADICIONALES]]=0,Tabla1[[#This Row],[KILOMETROS]]*Tabla1[[#This Row],[COSTO NORMAL]],Tabla1[[#This Row],[COSTO NORMAL]]*Tabla1[[#This Row],[KILOMETROS HASTA]])</f>
        <v>16.875</v>
      </c>
      <c r="U2152" s="2">
        <f>Tabla1[[#This Row],[KILOMETROS ADICIONALES]]*Tabla1[[#This Row],[COSTO ADICIONAL]]</f>
        <v>3.718</v>
      </c>
      <c r="V2152">
        <v>37.22</v>
      </c>
      <c r="W2152" s="2">
        <f>Tabla1[[#This Row],[COSTO NORMAL2]]+Tabla1[[#This Row],[COSTO ADICIONAL2]]</f>
        <v>20.593</v>
      </c>
    </row>
    <row r="2153" spans="1:23" x14ac:dyDescent="0.25">
      <c r="A2153" t="s">
        <v>100</v>
      </c>
      <c r="B2153" t="s">
        <v>3523</v>
      </c>
      <c r="C2153" t="s">
        <v>11244</v>
      </c>
      <c r="D2153" t="s">
        <v>13</v>
      </c>
      <c r="E2153" t="s">
        <v>14845</v>
      </c>
      <c r="F2153" t="s">
        <v>14</v>
      </c>
      <c r="G2153" t="s">
        <v>15</v>
      </c>
      <c r="H2153" t="s">
        <v>100</v>
      </c>
      <c r="I2153" t="s">
        <v>3524</v>
      </c>
      <c r="J2153" t="str">
        <f>MID(Tabla1[[#This Row],[HORA2]],1,2)</f>
        <v>12</v>
      </c>
      <c r="K2153" t="s">
        <v>43</v>
      </c>
      <c r="L2153" t="s">
        <v>20</v>
      </c>
      <c r="M2153" t="s">
        <v>14867</v>
      </c>
      <c r="N2153" t="s">
        <v>22</v>
      </c>
      <c r="O2153">
        <v>16.48</v>
      </c>
      <c r="P21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</v>
      </c>
      <c r="Q2153">
        <f>IF(Tabla1[[#This Row],[SERVICIO]]="COMIDA",3,IF(Tabla1[[#This Row],[SERVICIO]]="CONTROLADO",12,IF(Tabla1[[#This Row],[SERVICIO]]="RÁPIDO",3.75,IF(Tabla1[[#This Row],[SERVICIO]]="NORMAL",2.5,))))</f>
        <v>3.75</v>
      </c>
      <c r="R2153">
        <f>IF(Tabla1[[#This Row],[SERVICIO]]="COMIDA",3.5,IF(Tabla1[[#This Row],[SERVICIO]]="CONTROLADO",8,IF(Tabla1[[#This Row],[SERVICIO]]="RÁPIDO",4.5,IF(Tabla1[[#This Row],[SERVICIO]]="NORMAL",3,))))</f>
        <v>4.5</v>
      </c>
      <c r="S21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3" s="2">
        <f>IF(Tabla1[[#This Row],[KILOMETROS ADICIONALES]]=0,Tabla1[[#This Row],[KILOMETROS]]*Tabla1[[#This Row],[COSTO NORMAL]],Tabla1[[#This Row],[COSTO NORMAL]]*Tabla1[[#This Row],[KILOMETROS HASTA]])</f>
        <v>16.875</v>
      </c>
      <c r="U2153" s="2">
        <f>Tabla1[[#This Row],[KILOMETROS ADICIONALES]]*Tabla1[[#This Row],[COSTO ADICIONAL]]</f>
        <v>7.0015000000000009</v>
      </c>
      <c r="V2153">
        <v>185.21</v>
      </c>
      <c r="W2153" s="2">
        <f>Tabla1[[#This Row],[COSTO NORMAL2]]+Tabla1[[#This Row],[COSTO ADICIONAL2]]</f>
        <v>23.8765</v>
      </c>
    </row>
    <row r="2154" spans="1:23" x14ac:dyDescent="0.25">
      <c r="A2154" t="s">
        <v>100</v>
      </c>
      <c r="B2154" t="s">
        <v>3525</v>
      </c>
      <c r="C2154" t="s">
        <v>11245</v>
      </c>
      <c r="D2154" t="s">
        <v>13</v>
      </c>
      <c r="E2154" t="s">
        <v>14845</v>
      </c>
      <c r="F2154" t="s">
        <v>14</v>
      </c>
      <c r="G2154" t="s">
        <v>15</v>
      </c>
      <c r="H2154" t="s">
        <v>100</v>
      </c>
      <c r="I2154" t="s">
        <v>3526</v>
      </c>
      <c r="J2154" t="str">
        <f>MID(Tabla1[[#This Row],[HORA2]],1,2)</f>
        <v>13</v>
      </c>
      <c r="K2154" t="s">
        <v>57</v>
      </c>
      <c r="L2154" t="s">
        <v>153</v>
      </c>
      <c r="M2154" t="s">
        <v>14867</v>
      </c>
      <c r="N2154" t="s">
        <v>22</v>
      </c>
      <c r="O2154">
        <v>1.76</v>
      </c>
      <c r="P21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54">
        <f>IF(Tabla1[[#This Row],[SERVICIO]]="COMIDA",3,IF(Tabla1[[#This Row],[SERVICIO]]="CONTROLADO",12,IF(Tabla1[[#This Row],[SERVICIO]]="RÁPIDO",3.75,IF(Tabla1[[#This Row],[SERVICIO]]="NORMAL",2.5,))))</f>
        <v>3.75</v>
      </c>
      <c r="R2154">
        <f>IF(Tabla1[[#This Row],[SERVICIO]]="COMIDA",3.5,IF(Tabla1[[#This Row],[SERVICIO]]="CONTROLADO",8,IF(Tabla1[[#This Row],[SERVICIO]]="RÁPIDO",4.5,IF(Tabla1[[#This Row],[SERVICIO]]="NORMAL",3,))))</f>
        <v>4.5</v>
      </c>
      <c r="S21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4" s="2">
        <f>IF(Tabla1[[#This Row],[KILOMETROS ADICIONALES]]=0,Tabla1[[#This Row],[KILOMETROS]]*Tabla1[[#This Row],[COSTO NORMAL]],Tabla1[[#This Row],[COSTO NORMAL]]*Tabla1[[#This Row],[KILOMETROS HASTA]])</f>
        <v>7.92</v>
      </c>
      <c r="U2154" s="2">
        <f>Tabla1[[#This Row],[KILOMETROS ADICIONALES]]*Tabla1[[#This Row],[COSTO ADICIONAL]]</f>
        <v>0</v>
      </c>
      <c r="V2154">
        <v>149.72999999999999</v>
      </c>
      <c r="W2154" s="2">
        <f>Tabla1[[#This Row],[COSTO NORMAL2]]+Tabla1[[#This Row],[COSTO ADICIONAL2]]</f>
        <v>7.92</v>
      </c>
    </row>
    <row r="2155" spans="1:23" x14ac:dyDescent="0.25">
      <c r="A2155" t="s">
        <v>100</v>
      </c>
      <c r="B2155" t="s">
        <v>3525</v>
      </c>
      <c r="C2155" t="s">
        <v>11246</v>
      </c>
      <c r="D2155" t="s">
        <v>13</v>
      </c>
      <c r="E2155" t="s">
        <v>14845</v>
      </c>
      <c r="F2155" t="s">
        <v>14</v>
      </c>
      <c r="G2155" t="s">
        <v>15</v>
      </c>
      <c r="H2155" t="s">
        <v>100</v>
      </c>
      <c r="I2155" t="s">
        <v>3527</v>
      </c>
      <c r="J2155" t="str">
        <f>MID(Tabla1[[#This Row],[HORA2]],1,2)</f>
        <v>13</v>
      </c>
      <c r="K2155" t="s">
        <v>57</v>
      </c>
      <c r="L2155" t="s">
        <v>90</v>
      </c>
      <c r="M2155" t="s">
        <v>14867</v>
      </c>
      <c r="N2155" t="s">
        <v>22</v>
      </c>
      <c r="O2155">
        <v>7.87</v>
      </c>
      <c r="P21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2155">
        <f>IF(Tabla1[[#This Row],[SERVICIO]]="COMIDA",3,IF(Tabla1[[#This Row],[SERVICIO]]="CONTROLADO",12,IF(Tabla1[[#This Row],[SERVICIO]]="RÁPIDO",3.75,IF(Tabla1[[#This Row],[SERVICIO]]="NORMAL",2.5,))))</f>
        <v>3.75</v>
      </c>
      <c r="R2155">
        <f>IF(Tabla1[[#This Row],[SERVICIO]]="COMIDA",3.5,IF(Tabla1[[#This Row],[SERVICIO]]="CONTROLADO",8,IF(Tabla1[[#This Row],[SERVICIO]]="RÁPIDO",4.5,IF(Tabla1[[#This Row],[SERVICIO]]="NORMAL",3,))))</f>
        <v>4.5</v>
      </c>
      <c r="S21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5" s="2">
        <f>IF(Tabla1[[#This Row],[KILOMETROS ADICIONALES]]=0,Tabla1[[#This Row],[KILOMETROS]]*Tabla1[[#This Row],[COSTO NORMAL]],Tabla1[[#This Row],[COSTO NORMAL]]*Tabla1[[#This Row],[KILOMETROS HASTA]])</f>
        <v>16.875</v>
      </c>
      <c r="U2155" s="2">
        <f>Tabla1[[#This Row],[KILOMETROS ADICIONALES]]*Tabla1[[#This Row],[COSTO ADICIONAL]]</f>
        <v>2.2660000000000005</v>
      </c>
      <c r="V2155">
        <v>61.82</v>
      </c>
      <c r="W2155" s="2">
        <f>Tabla1[[#This Row],[COSTO NORMAL2]]+Tabla1[[#This Row],[COSTO ADICIONAL2]]</f>
        <v>19.141000000000002</v>
      </c>
    </row>
    <row r="2156" spans="1:23" x14ac:dyDescent="0.25">
      <c r="A2156" t="s">
        <v>100</v>
      </c>
      <c r="B2156" t="s">
        <v>3525</v>
      </c>
      <c r="C2156" t="s">
        <v>11247</v>
      </c>
      <c r="D2156" t="s">
        <v>13</v>
      </c>
      <c r="E2156" t="s">
        <v>14845</v>
      </c>
      <c r="F2156" t="s">
        <v>14</v>
      </c>
      <c r="G2156" t="s">
        <v>15</v>
      </c>
      <c r="H2156" t="s">
        <v>100</v>
      </c>
      <c r="I2156" t="s">
        <v>3528</v>
      </c>
      <c r="J2156" t="str">
        <f>MID(Tabla1[[#This Row],[HORA2]],1,2)</f>
        <v>14</v>
      </c>
      <c r="K2156" t="s">
        <v>57</v>
      </c>
      <c r="L2156" t="s">
        <v>19</v>
      </c>
      <c r="M2156" t="s">
        <v>14867</v>
      </c>
      <c r="N2156" t="s">
        <v>22</v>
      </c>
      <c r="O2156">
        <v>8.52</v>
      </c>
      <c r="P21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4.7699999999999996</v>
      </c>
      <c r="Q2156">
        <f>IF(Tabla1[[#This Row],[SERVICIO]]="COMIDA",3,IF(Tabla1[[#This Row],[SERVICIO]]="CONTROLADO",12,IF(Tabla1[[#This Row],[SERVICIO]]="RÁPIDO",3.75,IF(Tabla1[[#This Row],[SERVICIO]]="NORMAL",2.5,))))</f>
        <v>3.75</v>
      </c>
      <c r="R2156">
        <f>IF(Tabla1[[#This Row],[SERVICIO]]="COMIDA",3.5,IF(Tabla1[[#This Row],[SERVICIO]]="CONTROLADO",8,IF(Tabla1[[#This Row],[SERVICIO]]="RÁPIDO",4.5,IF(Tabla1[[#This Row],[SERVICIO]]="NORMAL",3,))))</f>
        <v>4.5</v>
      </c>
      <c r="S21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6" s="2">
        <f>IF(Tabla1[[#This Row],[KILOMETROS ADICIONALES]]=0,Tabla1[[#This Row],[KILOMETROS]]*Tabla1[[#This Row],[COSTO NORMAL]],Tabla1[[#This Row],[COSTO NORMAL]]*Tabla1[[#This Row],[KILOMETROS HASTA]])</f>
        <v>16.875</v>
      </c>
      <c r="U2156" s="2">
        <f>Tabla1[[#This Row],[KILOMETROS ADICIONALES]]*Tabla1[[#This Row],[COSTO ADICIONAL]]</f>
        <v>2.6234999999999999</v>
      </c>
      <c r="V2156">
        <v>184.88</v>
      </c>
      <c r="W2156" s="2">
        <f>Tabla1[[#This Row],[COSTO NORMAL2]]+Tabla1[[#This Row],[COSTO ADICIONAL2]]</f>
        <v>19.4985</v>
      </c>
    </row>
    <row r="2157" spans="1:23" x14ac:dyDescent="0.25">
      <c r="A2157" t="s">
        <v>100</v>
      </c>
      <c r="B2157" t="s">
        <v>3525</v>
      </c>
      <c r="C2157" t="s">
        <v>11248</v>
      </c>
      <c r="D2157" t="s">
        <v>13</v>
      </c>
      <c r="E2157" t="s">
        <v>14845</v>
      </c>
      <c r="F2157" t="s">
        <v>14</v>
      </c>
      <c r="G2157" t="s">
        <v>15</v>
      </c>
      <c r="H2157" t="s">
        <v>100</v>
      </c>
      <c r="I2157" t="s">
        <v>3529</v>
      </c>
      <c r="J2157" t="str">
        <f>MID(Tabla1[[#This Row],[HORA2]],1,2)</f>
        <v>14</v>
      </c>
      <c r="K2157" t="s">
        <v>57</v>
      </c>
      <c r="L2157" t="s">
        <v>20</v>
      </c>
      <c r="M2157" t="s">
        <v>14867</v>
      </c>
      <c r="N2157" t="s">
        <v>22</v>
      </c>
      <c r="O2157">
        <v>3.43</v>
      </c>
      <c r="P21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57">
        <f>IF(Tabla1[[#This Row],[SERVICIO]]="COMIDA",3,IF(Tabla1[[#This Row],[SERVICIO]]="CONTROLADO",12,IF(Tabla1[[#This Row],[SERVICIO]]="RÁPIDO",3.75,IF(Tabla1[[#This Row],[SERVICIO]]="NORMAL",2.5,))))</f>
        <v>3.75</v>
      </c>
      <c r="R2157">
        <f>IF(Tabla1[[#This Row],[SERVICIO]]="COMIDA",3.5,IF(Tabla1[[#This Row],[SERVICIO]]="CONTROLADO",8,IF(Tabla1[[#This Row],[SERVICIO]]="RÁPIDO",4.5,IF(Tabla1[[#This Row],[SERVICIO]]="NORMAL",3,))))</f>
        <v>4.5</v>
      </c>
      <c r="S21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7" s="2">
        <f>IF(Tabla1[[#This Row],[KILOMETROS ADICIONALES]]=0,Tabla1[[#This Row],[KILOMETROS]]*Tabla1[[#This Row],[COSTO NORMAL]],Tabla1[[#This Row],[COSTO NORMAL]]*Tabla1[[#This Row],[KILOMETROS HASTA]])</f>
        <v>15.435</v>
      </c>
      <c r="U2157" s="2">
        <f>Tabla1[[#This Row],[KILOMETROS ADICIONALES]]*Tabla1[[#This Row],[COSTO ADICIONAL]]</f>
        <v>0</v>
      </c>
      <c r="V2157">
        <v>58.99</v>
      </c>
      <c r="W2157" s="2">
        <f>Tabla1[[#This Row],[COSTO NORMAL2]]+Tabla1[[#This Row],[COSTO ADICIONAL2]]</f>
        <v>15.435</v>
      </c>
    </row>
    <row r="2158" spans="1:23" x14ac:dyDescent="0.25">
      <c r="A2158" t="s">
        <v>100</v>
      </c>
      <c r="B2158" t="s">
        <v>3525</v>
      </c>
      <c r="C2158" t="s">
        <v>11249</v>
      </c>
      <c r="D2158" t="s">
        <v>13</v>
      </c>
      <c r="E2158" t="s">
        <v>14845</v>
      </c>
      <c r="F2158" t="s">
        <v>14</v>
      </c>
      <c r="G2158" t="s">
        <v>15</v>
      </c>
      <c r="H2158" t="s">
        <v>100</v>
      </c>
      <c r="I2158" t="s">
        <v>3530</v>
      </c>
      <c r="J2158" t="str">
        <f>MID(Tabla1[[#This Row],[HORA2]],1,2)</f>
        <v>13</v>
      </c>
      <c r="K2158" t="s">
        <v>57</v>
      </c>
      <c r="L2158" t="s">
        <v>94</v>
      </c>
      <c r="M2158" t="s">
        <v>14867</v>
      </c>
      <c r="N2158" t="s">
        <v>22</v>
      </c>
      <c r="O2158">
        <v>8.77</v>
      </c>
      <c r="P21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5.0199999999999996</v>
      </c>
      <c r="Q2158">
        <f>IF(Tabla1[[#This Row],[SERVICIO]]="COMIDA",3,IF(Tabla1[[#This Row],[SERVICIO]]="CONTROLADO",12,IF(Tabla1[[#This Row],[SERVICIO]]="RÁPIDO",3.75,IF(Tabla1[[#This Row],[SERVICIO]]="NORMAL",2.5,))))</f>
        <v>3.75</v>
      </c>
      <c r="R2158">
        <f>IF(Tabla1[[#This Row],[SERVICIO]]="COMIDA",3.5,IF(Tabla1[[#This Row],[SERVICIO]]="CONTROLADO",8,IF(Tabla1[[#This Row],[SERVICIO]]="RÁPIDO",4.5,IF(Tabla1[[#This Row],[SERVICIO]]="NORMAL",3,))))</f>
        <v>4.5</v>
      </c>
      <c r="S21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8" s="2">
        <f>IF(Tabla1[[#This Row],[KILOMETROS ADICIONALES]]=0,Tabla1[[#This Row],[KILOMETROS]]*Tabla1[[#This Row],[COSTO NORMAL]],Tabla1[[#This Row],[COSTO NORMAL]]*Tabla1[[#This Row],[KILOMETROS HASTA]])</f>
        <v>16.875</v>
      </c>
      <c r="U2158" s="2">
        <f>Tabla1[[#This Row],[KILOMETROS ADICIONALES]]*Tabla1[[#This Row],[COSTO ADICIONAL]]</f>
        <v>2.7610000000000001</v>
      </c>
      <c r="V2158">
        <v>149.1</v>
      </c>
      <c r="W2158" s="2">
        <f>Tabla1[[#This Row],[COSTO NORMAL2]]+Tabla1[[#This Row],[COSTO ADICIONAL2]]</f>
        <v>19.635999999999999</v>
      </c>
    </row>
    <row r="2159" spans="1:23" x14ac:dyDescent="0.25">
      <c r="A2159" t="s">
        <v>100</v>
      </c>
      <c r="B2159" t="s">
        <v>3531</v>
      </c>
      <c r="C2159" t="s">
        <v>11250</v>
      </c>
      <c r="E2159" t="s">
        <v>14845</v>
      </c>
      <c r="F2159" t="s">
        <v>76</v>
      </c>
      <c r="G2159" t="s">
        <v>15</v>
      </c>
      <c r="H2159" t="s">
        <v>100</v>
      </c>
      <c r="I2159" t="s">
        <v>3532</v>
      </c>
      <c r="J2159" t="str">
        <f>MID(Tabla1[[#This Row],[HORA2]],1,2)</f>
        <v>13</v>
      </c>
      <c r="K2159" t="s">
        <v>43</v>
      </c>
      <c r="L2159" t="s">
        <v>20</v>
      </c>
      <c r="M2159" t="s">
        <v>14867</v>
      </c>
      <c r="N2159" t="s">
        <v>22</v>
      </c>
      <c r="O2159">
        <v>14.99</v>
      </c>
      <c r="P21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11.24</v>
      </c>
      <c r="Q2159">
        <f>IF(Tabla1[[#This Row],[SERVICIO]]="COMIDA",3,IF(Tabla1[[#This Row],[SERVICIO]]="CONTROLADO",12,IF(Tabla1[[#This Row],[SERVICIO]]="RÁPIDO",3.75,IF(Tabla1[[#This Row],[SERVICIO]]="NORMAL",2.5,))))</f>
        <v>3.75</v>
      </c>
      <c r="R2159">
        <f>IF(Tabla1[[#This Row],[SERVICIO]]="COMIDA",3.5,IF(Tabla1[[#This Row],[SERVICIO]]="CONTROLADO",8,IF(Tabla1[[#This Row],[SERVICIO]]="RÁPIDO",4.5,IF(Tabla1[[#This Row],[SERVICIO]]="NORMAL",3,))))</f>
        <v>4.5</v>
      </c>
      <c r="S21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59" s="2">
        <f>IF(Tabla1[[#This Row],[KILOMETROS ADICIONALES]]=0,Tabla1[[#This Row],[KILOMETROS]]*Tabla1[[#This Row],[COSTO NORMAL]],Tabla1[[#This Row],[COSTO NORMAL]]*Tabla1[[#This Row],[KILOMETROS HASTA]])</f>
        <v>16.875</v>
      </c>
      <c r="U2159" s="2">
        <f>Tabla1[[#This Row],[KILOMETROS ADICIONALES]]*Tabla1[[#This Row],[COSTO ADICIONAL]]</f>
        <v>6.1820000000000004</v>
      </c>
      <c r="V2159">
        <v>124.97</v>
      </c>
      <c r="W2159" s="2">
        <f>Tabla1[[#This Row],[COSTO NORMAL2]]+Tabla1[[#This Row],[COSTO ADICIONAL2]]</f>
        <v>23.057000000000002</v>
      </c>
    </row>
    <row r="2160" spans="1:23" x14ac:dyDescent="0.25">
      <c r="A2160" t="s">
        <v>100</v>
      </c>
      <c r="B2160" t="s">
        <v>3533</v>
      </c>
      <c r="C2160" t="s">
        <v>11251</v>
      </c>
      <c r="E2160" t="s">
        <v>14845</v>
      </c>
      <c r="F2160" t="s">
        <v>76</v>
      </c>
      <c r="G2160" t="s">
        <v>15</v>
      </c>
      <c r="H2160" t="s">
        <v>100</v>
      </c>
      <c r="I2160" t="s">
        <v>3534</v>
      </c>
      <c r="J2160" t="str">
        <f>MID(Tabla1[[#This Row],[HORA2]],1,2)</f>
        <v>13</v>
      </c>
      <c r="K2160" t="s">
        <v>43</v>
      </c>
      <c r="L2160" t="s">
        <v>57</v>
      </c>
      <c r="M2160" t="s">
        <v>14867</v>
      </c>
      <c r="N2160" t="s">
        <v>22</v>
      </c>
      <c r="O2160">
        <v>8.48</v>
      </c>
      <c r="P21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2160">
        <f>IF(Tabla1[[#This Row],[SERVICIO]]="COMIDA",3,IF(Tabla1[[#This Row],[SERVICIO]]="CONTROLADO",12,IF(Tabla1[[#This Row],[SERVICIO]]="RÁPIDO",3.75,IF(Tabla1[[#This Row],[SERVICIO]]="NORMAL",2.5,))))</f>
        <v>3.75</v>
      </c>
      <c r="R2160">
        <f>IF(Tabla1[[#This Row],[SERVICIO]]="COMIDA",3.5,IF(Tabla1[[#This Row],[SERVICIO]]="CONTROLADO",8,IF(Tabla1[[#This Row],[SERVICIO]]="RÁPIDO",4.5,IF(Tabla1[[#This Row],[SERVICIO]]="NORMAL",3,))))</f>
        <v>4.5</v>
      </c>
      <c r="S21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0" s="2">
        <f>IF(Tabla1[[#This Row],[KILOMETROS ADICIONALES]]=0,Tabla1[[#This Row],[KILOMETROS]]*Tabla1[[#This Row],[COSTO NORMAL]],Tabla1[[#This Row],[COSTO NORMAL]]*Tabla1[[#This Row],[KILOMETROS HASTA]])</f>
        <v>16.875</v>
      </c>
      <c r="U2160" s="2">
        <f>Tabla1[[#This Row],[KILOMETROS ADICIONALES]]*Tabla1[[#This Row],[COSTO ADICIONAL]]</f>
        <v>2.6015000000000006</v>
      </c>
      <c r="V2160">
        <v>179.92</v>
      </c>
      <c r="W2160" s="2">
        <f>Tabla1[[#This Row],[COSTO NORMAL2]]+Tabla1[[#This Row],[COSTO ADICIONAL2]]</f>
        <v>19.476500000000001</v>
      </c>
    </row>
    <row r="2161" spans="1:23" x14ac:dyDescent="0.25">
      <c r="A2161" t="s">
        <v>100</v>
      </c>
      <c r="B2161" t="s">
        <v>3535</v>
      </c>
      <c r="C2161" t="s">
        <v>11252</v>
      </c>
      <c r="D2161" t="s">
        <v>13</v>
      </c>
      <c r="E2161" t="s">
        <v>14845</v>
      </c>
      <c r="F2161" t="s">
        <v>76</v>
      </c>
      <c r="G2161" t="s">
        <v>24</v>
      </c>
      <c r="H2161" t="s">
        <v>100</v>
      </c>
      <c r="I2161" t="s">
        <v>2919</v>
      </c>
      <c r="J2161" t="str">
        <f>MID(Tabla1[[#This Row],[HORA2]],1,2)</f>
        <v>14</v>
      </c>
      <c r="K2161" t="s">
        <v>96</v>
      </c>
      <c r="L2161" t="s">
        <v>19</v>
      </c>
      <c r="M2161" t="s">
        <v>14867</v>
      </c>
      <c r="N2161" t="s">
        <v>22</v>
      </c>
      <c r="O2161">
        <v>3.67</v>
      </c>
      <c r="P21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61">
        <f>IF(Tabla1[[#This Row],[SERVICIO]]="COMIDA",3,IF(Tabla1[[#This Row],[SERVICIO]]="CONTROLADO",12,IF(Tabla1[[#This Row],[SERVICIO]]="RÁPIDO",3.75,IF(Tabla1[[#This Row],[SERVICIO]]="NORMAL",2.5,))))</f>
        <v>3.75</v>
      </c>
      <c r="R2161">
        <f>IF(Tabla1[[#This Row],[SERVICIO]]="COMIDA",3.5,IF(Tabla1[[#This Row],[SERVICIO]]="CONTROLADO",8,IF(Tabla1[[#This Row],[SERVICIO]]="RÁPIDO",4.5,IF(Tabla1[[#This Row],[SERVICIO]]="NORMAL",3,))))</f>
        <v>4.5</v>
      </c>
      <c r="S21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1" s="2">
        <f>IF(Tabla1[[#This Row],[KILOMETROS ADICIONALES]]=0,Tabla1[[#This Row],[KILOMETROS]]*Tabla1[[#This Row],[COSTO NORMAL]],Tabla1[[#This Row],[COSTO NORMAL]]*Tabla1[[#This Row],[KILOMETROS HASTA]])</f>
        <v>16.515000000000001</v>
      </c>
      <c r="U2161" s="2">
        <f>Tabla1[[#This Row],[KILOMETROS ADICIONALES]]*Tabla1[[#This Row],[COSTO ADICIONAL]]</f>
        <v>0</v>
      </c>
      <c r="V2161">
        <v>58.5</v>
      </c>
      <c r="W2161" s="2">
        <f>Tabla1[[#This Row],[COSTO NORMAL2]]+Tabla1[[#This Row],[COSTO ADICIONAL2]]</f>
        <v>16.515000000000001</v>
      </c>
    </row>
    <row r="2162" spans="1:23" x14ac:dyDescent="0.25">
      <c r="A2162" t="s">
        <v>100</v>
      </c>
      <c r="B2162" t="s">
        <v>1219</v>
      </c>
      <c r="C2162" t="s">
        <v>11253</v>
      </c>
      <c r="D2162" t="s">
        <v>13</v>
      </c>
      <c r="E2162" t="s">
        <v>14847</v>
      </c>
      <c r="F2162" t="s">
        <v>14</v>
      </c>
      <c r="G2162" t="s">
        <v>15</v>
      </c>
      <c r="H2162" t="s">
        <v>100</v>
      </c>
      <c r="I2162" t="s">
        <v>3536</v>
      </c>
      <c r="J2162" t="str">
        <f>MID(Tabla1[[#This Row],[HORA2]],1,2)</f>
        <v>13</v>
      </c>
      <c r="K2162" t="s">
        <v>19</v>
      </c>
      <c r="L2162" t="s">
        <v>20</v>
      </c>
      <c r="M2162" t="s">
        <v>14867</v>
      </c>
      <c r="N2162" t="s">
        <v>22</v>
      </c>
      <c r="O2162">
        <v>19.170000000000002</v>
      </c>
      <c r="P21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16.170000000000002</v>
      </c>
      <c r="Q2162">
        <f>IF(Tabla1[[#This Row],[SERVICIO]]="COMIDA",3,IF(Tabla1[[#This Row],[SERVICIO]]="CONTROLADO",12,IF(Tabla1[[#This Row],[SERVICIO]]="RÁPIDO",3.75,IF(Tabla1[[#This Row],[SERVICIO]]="NORMAL",2.5,))))</f>
        <v>3</v>
      </c>
      <c r="R2162">
        <f>IF(Tabla1[[#This Row],[SERVICIO]]="COMIDA",3.5,IF(Tabla1[[#This Row],[SERVICIO]]="CONTROLADO",8,IF(Tabla1[[#This Row],[SERVICIO]]="RÁPIDO",4.5,IF(Tabla1[[#This Row],[SERVICIO]]="NORMAL",3,))))</f>
        <v>3.5</v>
      </c>
      <c r="S2162">
        <f>IF(Tabla1[[#This Row],[SERVICIO]]="COMIDA",0.75,IF(Tabla1[[#This Row],[SERVICIO]]="CONTROLADO",2.65,IF(Tabla1[[#This Row],[SERVICIO]]="RÁPIDO",0.55,IF(Tabla1[[#This Row],[SERVICIO]]="NORMAL",1.2,))))</f>
        <v>0.75</v>
      </c>
      <c r="T2162" s="2">
        <f>IF(Tabla1[[#This Row],[KILOMETROS ADICIONALES]]=0,Tabla1[[#This Row],[KILOMETROS]]*Tabla1[[#This Row],[COSTO NORMAL]],Tabla1[[#This Row],[COSTO NORMAL]]*Tabla1[[#This Row],[KILOMETROS HASTA]])</f>
        <v>10.5</v>
      </c>
      <c r="U2162" s="2">
        <f>Tabla1[[#This Row],[KILOMETROS ADICIONALES]]*Tabla1[[#This Row],[COSTO ADICIONAL]]</f>
        <v>12.127500000000001</v>
      </c>
      <c r="V2162">
        <v>50.03</v>
      </c>
      <c r="W2162" s="2">
        <f>Tabla1[[#This Row],[COSTO NORMAL2]]+Tabla1[[#This Row],[COSTO ADICIONAL2]]</f>
        <v>22.627500000000001</v>
      </c>
    </row>
    <row r="2163" spans="1:23" x14ac:dyDescent="0.25">
      <c r="A2163" t="s">
        <v>100</v>
      </c>
      <c r="B2163" t="s">
        <v>3537</v>
      </c>
      <c r="C2163" t="s">
        <v>11254</v>
      </c>
      <c r="D2163" t="s">
        <v>75</v>
      </c>
      <c r="E2163" t="s">
        <v>14845</v>
      </c>
      <c r="F2163" t="s">
        <v>14</v>
      </c>
      <c r="G2163" t="s">
        <v>15</v>
      </c>
      <c r="H2163" t="s">
        <v>100</v>
      </c>
      <c r="I2163" t="s">
        <v>3538</v>
      </c>
      <c r="J2163" t="str">
        <f>MID(Tabla1[[#This Row],[HORA2]],1,2)</f>
        <v>14</v>
      </c>
      <c r="K2163" t="s">
        <v>53</v>
      </c>
      <c r="L2163" t="s">
        <v>53</v>
      </c>
      <c r="M2163" t="s">
        <v>14867</v>
      </c>
      <c r="N2163" t="s">
        <v>22</v>
      </c>
      <c r="O2163">
        <v>10.02</v>
      </c>
      <c r="P21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6.27</v>
      </c>
      <c r="Q2163">
        <f>IF(Tabla1[[#This Row],[SERVICIO]]="COMIDA",3,IF(Tabla1[[#This Row],[SERVICIO]]="CONTROLADO",12,IF(Tabla1[[#This Row],[SERVICIO]]="RÁPIDO",3.75,IF(Tabla1[[#This Row],[SERVICIO]]="NORMAL",2.5,))))</f>
        <v>3.75</v>
      </c>
      <c r="R2163">
        <f>IF(Tabla1[[#This Row],[SERVICIO]]="COMIDA",3.5,IF(Tabla1[[#This Row],[SERVICIO]]="CONTROLADO",8,IF(Tabla1[[#This Row],[SERVICIO]]="RÁPIDO",4.5,IF(Tabla1[[#This Row],[SERVICIO]]="NORMAL",3,))))</f>
        <v>4.5</v>
      </c>
      <c r="S21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3" s="2">
        <f>IF(Tabla1[[#This Row],[KILOMETROS ADICIONALES]]=0,Tabla1[[#This Row],[KILOMETROS]]*Tabla1[[#This Row],[COSTO NORMAL]],Tabla1[[#This Row],[COSTO NORMAL]]*Tabla1[[#This Row],[KILOMETROS HASTA]])</f>
        <v>16.875</v>
      </c>
      <c r="U2163" s="2">
        <f>Tabla1[[#This Row],[KILOMETROS ADICIONALES]]*Tabla1[[#This Row],[COSTO ADICIONAL]]</f>
        <v>3.4485000000000001</v>
      </c>
      <c r="V2163">
        <v>6.14</v>
      </c>
      <c r="W2163" s="2">
        <f>Tabla1[[#This Row],[COSTO NORMAL2]]+Tabla1[[#This Row],[COSTO ADICIONAL2]]</f>
        <v>20.323499999999999</v>
      </c>
    </row>
    <row r="2164" spans="1:23" x14ac:dyDescent="0.25">
      <c r="A2164" t="s">
        <v>100</v>
      </c>
      <c r="B2164" t="s">
        <v>3537</v>
      </c>
      <c r="C2164" t="s">
        <v>11255</v>
      </c>
      <c r="D2164" t="s">
        <v>75</v>
      </c>
      <c r="E2164" t="s">
        <v>14845</v>
      </c>
      <c r="F2164" t="s">
        <v>14</v>
      </c>
      <c r="G2164" t="s">
        <v>15</v>
      </c>
      <c r="H2164" t="s">
        <v>100</v>
      </c>
      <c r="I2164" t="s">
        <v>3539</v>
      </c>
      <c r="J2164" t="str">
        <f>MID(Tabla1[[#This Row],[HORA2]],1,2)</f>
        <v>14</v>
      </c>
      <c r="K2164" t="s">
        <v>19</v>
      </c>
      <c r="L2164" t="s">
        <v>57</v>
      </c>
      <c r="M2164" t="s">
        <v>14867</v>
      </c>
      <c r="N2164" t="s">
        <v>22</v>
      </c>
      <c r="O2164">
        <v>2.48</v>
      </c>
      <c r="P21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64">
        <f>IF(Tabla1[[#This Row],[SERVICIO]]="COMIDA",3,IF(Tabla1[[#This Row],[SERVICIO]]="CONTROLADO",12,IF(Tabla1[[#This Row],[SERVICIO]]="RÁPIDO",3.75,IF(Tabla1[[#This Row],[SERVICIO]]="NORMAL",2.5,))))</f>
        <v>3.75</v>
      </c>
      <c r="R2164">
        <f>IF(Tabla1[[#This Row],[SERVICIO]]="COMIDA",3.5,IF(Tabla1[[#This Row],[SERVICIO]]="CONTROLADO",8,IF(Tabla1[[#This Row],[SERVICIO]]="RÁPIDO",4.5,IF(Tabla1[[#This Row],[SERVICIO]]="NORMAL",3,))))</f>
        <v>4.5</v>
      </c>
      <c r="S21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4" s="2">
        <f>IF(Tabla1[[#This Row],[KILOMETROS ADICIONALES]]=0,Tabla1[[#This Row],[KILOMETROS]]*Tabla1[[#This Row],[COSTO NORMAL]],Tabla1[[#This Row],[COSTO NORMAL]]*Tabla1[[#This Row],[KILOMETROS HASTA]])</f>
        <v>11.16</v>
      </c>
      <c r="U2164" s="2">
        <f>Tabla1[[#This Row],[KILOMETROS ADICIONALES]]*Tabla1[[#This Row],[COSTO ADICIONAL]]</f>
        <v>0</v>
      </c>
      <c r="V2164">
        <v>76.34</v>
      </c>
      <c r="W2164" s="2">
        <f>Tabla1[[#This Row],[COSTO NORMAL2]]+Tabla1[[#This Row],[COSTO ADICIONAL2]]</f>
        <v>11.16</v>
      </c>
    </row>
    <row r="2165" spans="1:23" x14ac:dyDescent="0.25">
      <c r="A2165" t="s">
        <v>100</v>
      </c>
      <c r="B2165" t="s">
        <v>3537</v>
      </c>
      <c r="C2165" t="s">
        <v>11256</v>
      </c>
      <c r="D2165" t="s">
        <v>13</v>
      </c>
      <c r="E2165" t="s">
        <v>14845</v>
      </c>
      <c r="F2165" t="s">
        <v>14</v>
      </c>
      <c r="G2165" t="s">
        <v>15</v>
      </c>
      <c r="H2165" t="s">
        <v>100</v>
      </c>
      <c r="I2165" t="s">
        <v>3540</v>
      </c>
      <c r="J2165" t="str">
        <f>MID(Tabla1[[#This Row],[HORA2]],1,2)</f>
        <v>13</v>
      </c>
      <c r="K2165" t="s">
        <v>78</v>
      </c>
      <c r="L2165" t="s">
        <v>53</v>
      </c>
      <c r="M2165" t="s">
        <v>14867</v>
      </c>
      <c r="N2165" t="s">
        <v>22</v>
      </c>
      <c r="O2165">
        <v>3.45</v>
      </c>
      <c r="P21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65">
        <f>IF(Tabla1[[#This Row],[SERVICIO]]="COMIDA",3,IF(Tabla1[[#This Row],[SERVICIO]]="CONTROLADO",12,IF(Tabla1[[#This Row],[SERVICIO]]="RÁPIDO",3.75,IF(Tabla1[[#This Row],[SERVICIO]]="NORMAL",2.5,))))</f>
        <v>3.75</v>
      </c>
      <c r="R2165">
        <f>IF(Tabla1[[#This Row],[SERVICIO]]="COMIDA",3.5,IF(Tabla1[[#This Row],[SERVICIO]]="CONTROLADO",8,IF(Tabla1[[#This Row],[SERVICIO]]="RÁPIDO",4.5,IF(Tabla1[[#This Row],[SERVICIO]]="NORMAL",3,))))</f>
        <v>4.5</v>
      </c>
      <c r="S21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5" s="2">
        <f>IF(Tabla1[[#This Row],[KILOMETROS ADICIONALES]]=0,Tabla1[[#This Row],[KILOMETROS]]*Tabla1[[#This Row],[COSTO NORMAL]],Tabla1[[#This Row],[COSTO NORMAL]]*Tabla1[[#This Row],[KILOMETROS HASTA]])</f>
        <v>15.525</v>
      </c>
      <c r="U2165" s="2">
        <f>Tabla1[[#This Row],[KILOMETROS ADICIONALES]]*Tabla1[[#This Row],[COSTO ADICIONAL]]</f>
        <v>0</v>
      </c>
      <c r="V2165">
        <v>247.33</v>
      </c>
      <c r="W2165" s="2">
        <f>Tabla1[[#This Row],[COSTO NORMAL2]]+Tabla1[[#This Row],[COSTO ADICIONAL2]]</f>
        <v>15.525</v>
      </c>
    </row>
    <row r="2166" spans="1:23" x14ac:dyDescent="0.25">
      <c r="A2166" t="s">
        <v>100</v>
      </c>
      <c r="B2166" t="s">
        <v>3541</v>
      </c>
      <c r="C2166" t="s">
        <v>11257</v>
      </c>
      <c r="D2166" t="s">
        <v>13</v>
      </c>
      <c r="E2166" t="s">
        <v>14847</v>
      </c>
      <c r="F2166" t="s">
        <v>14</v>
      </c>
      <c r="G2166" t="s">
        <v>15</v>
      </c>
      <c r="H2166" t="s">
        <v>100</v>
      </c>
      <c r="I2166" t="s">
        <v>3542</v>
      </c>
      <c r="J2166" t="str">
        <f>MID(Tabla1[[#This Row],[HORA2]],1,2)</f>
        <v>20</v>
      </c>
      <c r="K2166" t="s">
        <v>19</v>
      </c>
      <c r="L2166" t="s">
        <v>26</v>
      </c>
      <c r="M2166" t="s">
        <v>14867</v>
      </c>
      <c r="N2166" t="s">
        <v>22</v>
      </c>
      <c r="O2166">
        <v>5.46</v>
      </c>
      <c r="P21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</v>
      </c>
      <c r="Q2166">
        <f>IF(Tabla1[[#This Row],[SERVICIO]]="COMIDA",3,IF(Tabla1[[#This Row],[SERVICIO]]="CONTROLADO",12,IF(Tabla1[[#This Row],[SERVICIO]]="RÁPIDO",3.75,IF(Tabla1[[#This Row],[SERVICIO]]="NORMAL",2.5,))))</f>
        <v>3</v>
      </c>
      <c r="R2166">
        <f>IF(Tabla1[[#This Row],[SERVICIO]]="COMIDA",3.5,IF(Tabla1[[#This Row],[SERVICIO]]="CONTROLADO",8,IF(Tabla1[[#This Row],[SERVICIO]]="RÁPIDO",4.5,IF(Tabla1[[#This Row],[SERVICIO]]="NORMAL",3,))))</f>
        <v>3.5</v>
      </c>
      <c r="S2166">
        <f>IF(Tabla1[[#This Row],[SERVICIO]]="COMIDA",0.75,IF(Tabla1[[#This Row],[SERVICIO]]="CONTROLADO",2.65,IF(Tabla1[[#This Row],[SERVICIO]]="RÁPIDO",0.55,IF(Tabla1[[#This Row],[SERVICIO]]="NORMAL",1.2,))))</f>
        <v>0.75</v>
      </c>
      <c r="T2166" s="2">
        <f>IF(Tabla1[[#This Row],[KILOMETROS ADICIONALES]]=0,Tabla1[[#This Row],[KILOMETROS]]*Tabla1[[#This Row],[COSTO NORMAL]],Tabla1[[#This Row],[COSTO NORMAL]]*Tabla1[[#This Row],[KILOMETROS HASTA]])</f>
        <v>10.5</v>
      </c>
      <c r="U2166" s="2">
        <f>Tabla1[[#This Row],[KILOMETROS ADICIONALES]]*Tabla1[[#This Row],[COSTO ADICIONAL]]</f>
        <v>1.845</v>
      </c>
      <c r="V2166">
        <v>127.82</v>
      </c>
      <c r="W2166" s="2">
        <f>Tabla1[[#This Row],[COSTO NORMAL2]]+Tabla1[[#This Row],[COSTO ADICIONAL2]]</f>
        <v>12.345000000000001</v>
      </c>
    </row>
    <row r="2167" spans="1:23" x14ac:dyDescent="0.25">
      <c r="A2167" t="s">
        <v>100</v>
      </c>
      <c r="B2167" t="s">
        <v>3543</v>
      </c>
      <c r="C2167" t="s">
        <v>11258</v>
      </c>
      <c r="D2167" t="s">
        <v>13</v>
      </c>
      <c r="E2167" t="s">
        <v>14844</v>
      </c>
      <c r="F2167" t="s">
        <v>295</v>
      </c>
      <c r="G2167" t="s">
        <v>69</v>
      </c>
      <c r="H2167" t="s">
        <v>785</v>
      </c>
      <c r="I2167" t="s">
        <v>3544</v>
      </c>
      <c r="J2167" t="str">
        <f>MID(Tabla1[[#This Row],[HORA2]],1,2)</f>
        <v>10</v>
      </c>
      <c r="K2167" t="s">
        <v>20</v>
      </c>
      <c r="L2167" t="s">
        <v>19</v>
      </c>
      <c r="M2167" t="s">
        <v>14867</v>
      </c>
      <c r="N2167" t="s">
        <v>22</v>
      </c>
      <c r="O2167">
        <v>11.78</v>
      </c>
      <c r="P21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9.2799999999999994</v>
      </c>
      <c r="Q2167">
        <f>IF(Tabla1[[#This Row],[SERVICIO]]="COMIDA",3,IF(Tabla1[[#This Row],[SERVICIO]]="CONTROLADO",12,IF(Tabla1[[#This Row],[SERVICIO]]="RÁPIDO",3.75,IF(Tabla1[[#This Row],[SERVICIO]]="NORMAL",2.5,))))</f>
        <v>2.5</v>
      </c>
      <c r="R2167">
        <f>IF(Tabla1[[#This Row],[SERVICIO]]="COMIDA",3.5,IF(Tabla1[[#This Row],[SERVICIO]]="CONTROLADO",8,IF(Tabla1[[#This Row],[SERVICIO]]="RÁPIDO",4.5,IF(Tabla1[[#This Row],[SERVICIO]]="NORMAL",3,))))</f>
        <v>3</v>
      </c>
      <c r="S2167">
        <f>IF(Tabla1[[#This Row],[SERVICIO]]="COMIDA",0.75,IF(Tabla1[[#This Row],[SERVICIO]]="CONTROLADO",2.65,IF(Tabla1[[#This Row],[SERVICIO]]="RÁPIDO",0.55,IF(Tabla1[[#This Row],[SERVICIO]]="NORMAL",1.2,))))</f>
        <v>1.2</v>
      </c>
      <c r="T2167" s="2">
        <f>IF(Tabla1[[#This Row],[KILOMETROS ADICIONALES]]=0,Tabla1[[#This Row],[KILOMETROS]]*Tabla1[[#This Row],[COSTO NORMAL]],Tabla1[[#This Row],[COSTO NORMAL]]*Tabla1[[#This Row],[KILOMETROS HASTA]])</f>
        <v>7.5</v>
      </c>
      <c r="U2167" s="2">
        <f>Tabla1[[#This Row],[KILOMETROS ADICIONALES]]*Tabla1[[#This Row],[COSTO ADICIONAL]]</f>
        <v>11.135999999999999</v>
      </c>
      <c r="V2167">
        <v>26.21</v>
      </c>
      <c r="W2167" s="2">
        <f>Tabla1[[#This Row],[COSTO NORMAL2]]+Tabla1[[#This Row],[COSTO ADICIONAL2]]</f>
        <v>18.635999999999999</v>
      </c>
    </row>
    <row r="2168" spans="1:23" x14ac:dyDescent="0.25">
      <c r="A2168" t="s">
        <v>100</v>
      </c>
      <c r="B2168" t="s">
        <v>1176</v>
      </c>
      <c r="C2168" t="s">
        <v>11259</v>
      </c>
      <c r="D2168" t="s">
        <v>13</v>
      </c>
      <c r="E2168" t="s">
        <v>14845</v>
      </c>
      <c r="F2168" t="s">
        <v>14</v>
      </c>
      <c r="G2168" t="s">
        <v>15</v>
      </c>
      <c r="H2168" t="s">
        <v>100</v>
      </c>
      <c r="I2168" t="s">
        <v>3545</v>
      </c>
      <c r="J2168" t="str">
        <f>MID(Tabla1[[#This Row],[HORA2]],1,2)</f>
        <v>15</v>
      </c>
      <c r="K2168" t="s">
        <v>79</v>
      </c>
      <c r="L2168" t="s">
        <v>125</v>
      </c>
      <c r="M2168" t="s">
        <v>14867</v>
      </c>
      <c r="N2168" t="s">
        <v>22</v>
      </c>
      <c r="O2168">
        <v>13.84</v>
      </c>
      <c r="P21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10.09</v>
      </c>
      <c r="Q2168">
        <f>IF(Tabla1[[#This Row],[SERVICIO]]="COMIDA",3,IF(Tabla1[[#This Row],[SERVICIO]]="CONTROLADO",12,IF(Tabla1[[#This Row],[SERVICIO]]="RÁPIDO",3.75,IF(Tabla1[[#This Row],[SERVICIO]]="NORMAL",2.5,))))</f>
        <v>3.75</v>
      </c>
      <c r="R2168">
        <f>IF(Tabla1[[#This Row],[SERVICIO]]="COMIDA",3.5,IF(Tabla1[[#This Row],[SERVICIO]]="CONTROLADO",8,IF(Tabla1[[#This Row],[SERVICIO]]="RÁPIDO",4.5,IF(Tabla1[[#This Row],[SERVICIO]]="NORMAL",3,))))</f>
        <v>4.5</v>
      </c>
      <c r="S21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8" s="2">
        <f>IF(Tabla1[[#This Row],[KILOMETROS ADICIONALES]]=0,Tabla1[[#This Row],[KILOMETROS]]*Tabla1[[#This Row],[COSTO NORMAL]],Tabla1[[#This Row],[COSTO NORMAL]]*Tabla1[[#This Row],[KILOMETROS HASTA]])</f>
        <v>16.875</v>
      </c>
      <c r="U2168" s="2">
        <f>Tabla1[[#This Row],[KILOMETROS ADICIONALES]]*Tabla1[[#This Row],[COSTO ADICIONAL]]</f>
        <v>5.5495000000000001</v>
      </c>
      <c r="V2168">
        <v>219.24</v>
      </c>
      <c r="W2168" s="2">
        <f>Tabla1[[#This Row],[COSTO NORMAL2]]+Tabla1[[#This Row],[COSTO ADICIONAL2]]</f>
        <v>22.424500000000002</v>
      </c>
    </row>
    <row r="2169" spans="1:23" x14ac:dyDescent="0.25">
      <c r="A2169" t="s">
        <v>100</v>
      </c>
      <c r="B2169" t="s">
        <v>3546</v>
      </c>
      <c r="C2169" t="s">
        <v>11260</v>
      </c>
      <c r="D2169" t="s">
        <v>13</v>
      </c>
      <c r="E2169" t="s">
        <v>14845</v>
      </c>
      <c r="F2169" t="s">
        <v>14</v>
      </c>
      <c r="G2169" t="s">
        <v>15</v>
      </c>
      <c r="H2169" t="s">
        <v>100</v>
      </c>
      <c r="I2169" t="s">
        <v>3547</v>
      </c>
      <c r="J2169" t="str">
        <f>MID(Tabla1[[#This Row],[HORA2]],1,2)</f>
        <v>14</v>
      </c>
      <c r="K2169" t="s">
        <v>79</v>
      </c>
      <c r="L2169" t="s">
        <v>79</v>
      </c>
      <c r="M2169" t="s">
        <v>14867</v>
      </c>
      <c r="N2169" t="s">
        <v>22</v>
      </c>
      <c r="O2169">
        <v>11.19</v>
      </c>
      <c r="P21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7.4399999999999995</v>
      </c>
      <c r="Q2169">
        <f>IF(Tabla1[[#This Row],[SERVICIO]]="COMIDA",3,IF(Tabla1[[#This Row],[SERVICIO]]="CONTROLADO",12,IF(Tabla1[[#This Row],[SERVICIO]]="RÁPIDO",3.75,IF(Tabla1[[#This Row],[SERVICIO]]="NORMAL",2.5,))))</f>
        <v>3.75</v>
      </c>
      <c r="R2169">
        <f>IF(Tabla1[[#This Row],[SERVICIO]]="COMIDA",3.5,IF(Tabla1[[#This Row],[SERVICIO]]="CONTROLADO",8,IF(Tabla1[[#This Row],[SERVICIO]]="RÁPIDO",4.5,IF(Tabla1[[#This Row],[SERVICIO]]="NORMAL",3,))))</f>
        <v>4.5</v>
      </c>
      <c r="S21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69" s="2">
        <f>IF(Tabla1[[#This Row],[KILOMETROS ADICIONALES]]=0,Tabla1[[#This Row],[KILOMETROS]]*Tabla1[[#This Row],[COSTO NORMAL]],Tabla1[[#This Row],[COSTO NORMAL]]*Tabla1[[#This Row],[KILOMETROS HASTA]])</f>
        <v>16.875</v>
      </c>
      <c r="U2169" s="2">
        <f>Tabla1[[#This Row],[KILOMETROS ADICIONALES]]*Tabla1[[#This Row],[COSTO ADICIONAL]]</f>
        <v>4.0919999999999996</v>
      </c>
      <c r="V2169">
        <v>192.79</v>
      </c>
      <c r="W2169" s="2">
        <f>Tabla1[[#This Row],[COSTO NORMAL2]]+Tabla1[[#This Row],[COSTO ADICIONAL2]]</f>
        <v>20.966999999999999</v>
      </c>
    </row>
    <row r="2170" spans="1:23" x14ac:dyDescent="0.25">
      <c r="A2170" t="s">
        <v>100</v>
      </c>
      <c r="B2170" t="s">
        <v>3548</v>
      </c>
      <c r="C2170" t="s">
        <v>11261</v>
      </c>
      <c r="D2170" t="s">
        <v>13</v>
      </c>
      <c r="E2170" t="s">
        <v>14845</v>
      </c>
      <c r="F2170" t="s">
        <v>14</v>
      </c>
      <c r="G2170" t="s">
        <v>15</v>
      </c>
      <c r="H2170" t="s">
        <v>100</v>
      </c>
      <c r="I2170" t="s">
        <v>3549</v>
      </c>
      <c r="J2170" t="str">
        <f>MID(Tabla1[[#This Row],[HORA2]],1,2)</f>
        <v>14</v>
      </c>
      <c r="K2170" t="s">
        <v>35</v>
      </c>
      <c r="L2170" t="s">
        <v>19</v>
      </c>
      <c r="M2170" t="s">
        <v>14867</v>
      </c>
      <c r="N2170" t="s">
        <v>22</v>
      </c>
      <c r="O2170">
        <v>5.44</v>
      </c>
      <c r="P21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1.6900000000000004</v>
      </c>
      <c r="Q2170">
        <f>IF(Tabla1[[#This Row],[SERVICIO]]="COMIDA",3,IF(Tabla1[[#This Row],[SERVICIO]]="CONTROLADO",12,IF(Tabla1[[#This Row],[SERVICIO]]="RÁPIDO",3.75,IF(Tabla1[[#This Row],[SERVICIO]]="NORMAL",2.5,))))</f>
        <v>3.75</v>
      </c>
      <c r="R2170">
        <f>IF(Tabla1[[#This Row],[SERVICIO]]="COMIDA",3.5,IF(Tabla1[[#This Row],[SERVICIO]]="CONTROLADO",8,IF(Tabla1[[#This Row],[SERVICIO]]="RÁPIDO",4.5,IF(Tabla1[[#This Row],[SERVICIO]]="NORMAL",3,))))</f>
        <v>4.5</v>
      </c>
      <c r="S21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0" s="2">
        <f>IF(Tabla1[[#This Row],[KILOMETROS ADICIONALES]]=0,Tabla1[[#This Row],[KILOMETROS]]*Tabla1[[#This Row],[COSTO NORMAL]],Tabla1[[#This Row],[COSTO NORMAL]]*Tabla1[[#This Row],[KILOMETROS HASTA]])</f>
        <v>16.875</v>
      </c>
      <c r="U2170" s="2">
        <f>Tabla1[[#This Row],[KILOMETROS ADICIONALES]]*Tabla1[[#This Row],[COSTO ADICIONAL]]</f>
        <v>0.92950000000000033</v>
      </c>
      <c r="V2170">
        <v>159.9</v>
      </c>
      <c r="W2170" s="2">
        <f>Tabla1[[#This Row],[COSTO NORMAL2]]+Tabla1[[#This Row],[COSTO ADICIONAL2]]</f>
        <v>17.804500000000001</v>
      </c>
    </row>
    <row r="2171" spans="1:23" x14ac:dyDescent="0.25">
      <c r="A2171" t="s">
        <v>100</v>
      </c>
      <c r="B2171" t="s">
        <v>3550</v>
      </c>
      <c r="C2171" t="s">
        <v>11262</v>
      </c>
      <c r="D2171" t="s">
        <v>13</v>
      </c>
      <c r="E2171" t="s">
        <v>14845</v>
      </c>
      <c r="F2171" t="s">
        <v>76</v>
      </c>
      <c r="G2171" t="s">
        <v>15</v>
      </c>
      <c r="H2171" t="s">
        <v>100</v>
      </c>
      <c r="I2171" t="s">
        <v>3551</v>
      </c>
      <c r="J2171" t="str">
        <f>MID(Tabla1[[#This Row],[HORA2]],1,2)</f>
        <v>14</v>
      </c>
      <c r="K2171" t="s">
        <v>57</v>
      </c>
      <c r="L2171" t="s">
        <v>57</v>
      </c>
      <c r="M2171" t="s">
        <v>14867</v>
      </c>
      <c r="N2171" t="s">
        <v>22</v>
      </c>
      <c r="O2171">
        <v>12.27</v>
      </c>
      <c r="P21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</v>
      </c>
      <c r="Q2171">
        <f>IF(Tabla1[[#This Row],[SERVICIO]]="COMIDA",3,IF(Tabla1[[#This Row],[SERVICIO]]="CONTROLADO",12,IF(Tabla1[[#This Row],[SERVICIO]]="RÁPIDO",3.75,IF(Tabla1[[#This Row],[SERVICIO]]="NORMAL",2.5,))))</f>
        <v>3.75</v>
      </c>
      <c r="R2171">
        <f>IF(Tabla1[[#This Row],[SERVICIO]]="COMIDA",3.5,IF(Tabla1[[#This Row],[SERVICIO]]="CONTROLADO",8,IF(Tabla1[[#This Row],[SERVICIO]]="RÁPIDO",4.5,IF(Tabla1[[#This Row],[SERVICIO]]="NORMAL",3,))))</f>
        <v>4.5</v>
      </c>
      <c r="S21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1" s="2">
        <f>IF(Tabla1[[#This Row],[KILOMETROS ADICIONALES]]=0,Tabla1[[#This Row],[KILOMETROS]]*Tabla1[[#This Row],[COSTO NORMAL]],Tabla1[[#This Row],[COSTO NORMAL]]*Tabla1[[#This Row],[KILOMETROS HASTA]])</f>
        <v>16.875</v>
      </c>
      <c r="U2171" s="2">
        <f>Tabla1[[#This Row],[KILOMETROS ADICIONALES]]*Tabla1[[#This Row],[COSTO ADICIONAL]]</f>
        <v>4.6859999999999999</v>
      </c>
      <c r="V2171">
        <v>35.11</v>
      </c>
      <c r="W2171" s="2">
        <f>Tabla1[[#This Row],[COSTO NORMAL2]]+Tabla1[[#This Row],[COSTO ADICIONAL2]]</f>
        <v>21.561</v>
      </c>
    </row>
    <row r="2172" spans="1:23" x14ac:dyDescent="0.25">
      <c r="A2172" t="s">
        <v>100</v>
      </c>
      <c r="B2172" t="s">
        <v>3550</v>
      </c>
      <c r="C2172" t="s">
        <v>11263</v>
      </c>
      <c r="D2172" t="s">
        <v>13</v>
      </c>
      <c r="E2172" t="s">
        <v>14845</v>
      </c>
      <c r="F2172" t="s">
        <v>76</v>
      </c>
      <c r="G2172" t="s">
        <v>15</v>
      </c>
      <c r="H2172" t="s">
        <v>100</v>
      </c>
      <c r="I2172" t="s">
        <v>3552</v>
      </c>
      <c r="J2172" t="str">
        <f>MID(Tabla1[[#This Row],[HORA2]],1,2)</f>
        <v>14</v>
      </c>
      <c r="K2172" t="s">
        <v>57</v>
      </c>
      <c r="L2172" t="s">
        <v>57</v>
      </c>
      <c r="M2172" t="s">
        <v>14867</v>
      </c>
      <c r="N2172" t="s">
        <v>22</v>
      </c>
      <c r="O2172">
        <v>10.51</v>
      </c>
      <c r="P21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6.76</v>
      </c>
      <c r="Q2172">
        <f>IF(Tabla1[[#This Row],[SERVICIO]]="COMIDA",3,IF(Tabla1[[#This Row],[SERVICIO]]="CONTROLADO",12,IF(Tabla1[[#This Row],[SERVICIO]]="RÁPIDO",3.75,IF(Tabla1[[#This Row],[SERVICIO]]="NORMAL",2.5,))))</f>
        <v>3.75</v>
      </c>
      <c r="R2172">
        <f>IF(Tabla1[[#This Row],[SERVICIO]]="COMIDA",3.5,IF(Tabla1[[#This Row],[SERVICIO]]="CONTROLADO",8,IF(Tabla1[[#This Row],[SERVICIO]]="RÁPIDO",4.5,IF(Tabla1[[#This Row],[SERVICIO]]="NORMAL",3,))))</f>
        <v>4.5</v>
      </c>
      <c r="S21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2" s="2">
        <f>IF(Tabla1[[#This Row],[KILOMETROS ADICIONALES]]=0,Tabla1[[#This Row],[KILOMETROS]]*Tabla1[[#This Row],[COSTO NORMAL]],Tabla1[[#This Row],[COSTO NORMAL]]*Tabla1[[#This Row],[KILOMETROS HASTA]])</f>
        <v>16.875</v>
      </c>
      <c r="U2172" s="2">
        <f>Tabla1[[#This Row],[KILOMETROS ADICIONALES]]*Tabla1[[#This Row],[COSTO ADICIONAL]]</f>
        <v>3.718</v>
      </c>
      <c r="V2172">
        <v>7.83</v>
      </c>
      <c r="W2172" s="2">
        <f>Tabla1[[#This Row],[COSTO NORMAL2]]+Tabla1[[#This Row],[COSTO ADICIONAL2]]</f>
        <v>20.593</v>
      </c>
    </row>
    <row r="2173" spans="1:23" x14ac:dyDescent="0.25">
      <c r="A2173" t="s">
        <v>100</v>
      </c>
      <c r="B2173" t="s">
        <v>3553</v>
      </c>
      <c r="C2173" t="s">
        <v>11264</v>
      </c>
      <c r="D2173" t="s">
        <v>13</v>
      </c>
      <c r="E2173" t="s">
        <v>14845</v>
      </c>
      <c r="F2173" t="s">
        <v>76</v>
      </c>
      <c r="G2173" t="s">
        <v>69</v>
      </c>
      <c r="H2173" t="s">
        <v>100</v>
      </c>
      <c r="I2173" t="s">
        <v>3554</v>
      </c>
      <c r="J2173" t="str">
        <f>MID(Tabla1[[#This Row],[HORA2]],1,2)</f>
        <v>14</v>
      </c>
      <c r="K2173" t="s">
        <v>49</v>
      </c>
      <c r="L2173" t="s">
        <v>49</v>
      </c>
      <c r="M2173" t="s">
        <v>14867</v>
      </c>
      <c r="N2173" t="s">
        <v>22</v>
      </c>
      <c r="O2173">
        <v>14.99</v>
      </c>
      <c r="P21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11.24</v>
      </c>
      <c r="Q2173">
        <f>IF(Tabla1[[#This Row],[SERVICIO]]="COMIDA",3,IF(Tabla1[[#This Row],[SERVICIO]]="CONTROLADO",12,IF(Tabla1[[#This Row],[SERVICIO]]="RÁPIDO",3.75,IF(Tabla1[[#This Row],[SERVICIO]]="NORMAL",2.5,))))</f>
        <v>3.75</v>
      </c>
      <c r="R2173">
        <f>IF(Tabla1[[#This Row],[SERVICIO]]="COMIDA",3.5,IF(Tabla1[[#This Row],[SERVICIO]]="CONTROLADO",8,IF(Tabla1[[#This Row],[SERVICIO]]="RÁPIDO",4.5,IF(Tabla1[[#This Row],[SERVICIO]]="NORMAL",3,))))</f>
        <v>4.5</v>
      </c>
      <c r="S21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3" s="2">
        <f>IF(Tabla1[[#This Row],[KILOMETROS ADICIONALES]]=0,Tabla1[[#This Row],[KILOMETROS]]*Tabla1[[#This Row],[COSTO NORMAL]],Tabla1[[#This Row],[COSTO NORMAL]]*Tabla1[[#This Row],[KILOMETROS HASTA]])</f>
        <v>16.875</v>
      </c>
      <c r="U2173" s="2">
        <f>Tabla1[[#This Row],[KILOMETROS ADICIONALES]]*Tabla1[[#This Row],[COSTO ADICIONAL]]</f>
        <v>6.1820000000000004</v>
      </c>
      <c r="V2173">
        <v>89.09</v>
      </c>
      <c r="W2173" s="2">
        <f>Tabla1[[#This Row],[COSTO NORMAL2]]+Tabla1[[#This Row],[COSTO ADICIONAL2]]</f>
        <v>23.057000000000002</v>
      </c>
    </row>
    <row r="2174" spans="1:23" x14ac:dyDescent="0.25">
      <c r="A2174" t="s">
        <v>100</v>
      </c>
      <c r="B2174" t="s">
        <v>3555</v>
      </c>
      <c r="C2174" t="s">
        <v>11265</v>
      </c>
      <c r="D2174" t="s">
        <v>13</v>
      </c>
      <c r="E2174" t="s">
        <v>14846</v>
      </c>
      <c r="F2174" t="s">
        <v>14</v>
      </c>
      <c r="G2174" t="s">
        <v>15</v>
      </c>
      <c r="H2174" t="s">
        <v>785</v>
      </c>
      <c r="I2174" t="s">
        <v>3556</v>
      </c>
      <c r="J2174" t="str">
        <f>MID(Tabla1[[#This Row],[HORA2]],1,2)</f>
        <v>12</v>
      </c>
      <c r="K2174" t="s">
        <v>43</v>
      </c>
      <c r="L2174" t="s">
        <v>153</v>
      </c>
      <c r="M2174" t="s">
        <v>14867</v>
      </c>
      <c r="N2174" t="s">
        <v>22</v>
      </c>
      <c r="O2174">
        <v>11.98</v>
      </c>
      <c r="P21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74">
        <f>IF(Tabla1[[#This Row],[SERVICIO]]="COMIDA",3,IF(Tabla1[[#This Row],[SERVICIO]]="CONTROLADO",12,IF(Tabla1[[#This Row],[SERVICIO]]="RÁPIDO",3.75,IF(Tabla1[[#This Row],[SERVICIO]]="NORMAL",2.5,))))</f>
        <v>12</v>
      </c>
      <c r="R2174">
        <f>IF(Tabla1[[#This Row],[SERVICIO]]="COMIDA",3.5,IF(Tabla1[[#This Row],[SERVICIO]]="CONTROLADO",8,IF(Tabla1[[#This Row],[SERVICIO]]="RÁPIDO",4.5,IF(Tabla1[[#This Row],[SERVICIO]]="NORMAL",3,))))</f>
        <v>8</v>
      </c>
      <c r="S2174">
        <f>IF(Tabla1[[#This Row],[SERVICIO]]="COMIDA",0.75,IF(Tabla1[[#This Row],[SERVICIO]]="CONTROLADO",2.65,IF(Tabla1[[#This Row],[SERVICIO]]="RÁPIDO",0.55,IF(Tabla1[[#This Row],[SERVICIO]]="NORMAL",1.2,))))</f>
        <v>2.65</v>
      </c>
      <c r="T2174" s="2">
        <f>IF(Tabla1[[#This Row],[KILOMETROS ADICIONALES]]=0,Tabla1[[#This Row],[KILOMETROS]]*Tabla1[[#This Row],[COSTO NORMAL]],Tabla1[[#This Row],[COSTO NORMAL]]*Tabla1[[#This Row],[KILOMETROS HASTA]])</f>
        <v>95.84</v>
      </c>
      <c r="U2174" s="2">
        <f>Tabla1[[#This Row],[KILOMETROS ADICIONALES]]*Tabla1[[#This Row],[COSTO ADICIONAL]]</f>
        <v>0</v>
      </c>
      <c r="V2174">
        <v>137.49</v>
      </c>
      <c r="W2174" s="2">
        <f>Tabla1[[#This Row],[COSTO NORMAL2]]+Tabla1[[#This Row],[COSTO ADICIONAL2]]</f>
        <v>95.84</v>
      </c>
    </row>
    <row r="2175" spans="1:23" x14ac:dyDescent="0.25">
      <c r="A2175" t="s">
        <v>100</v>
      </c>
      <c r="B2175" t="s">
        <v>1360</v>
      </c>
      <c r="C2175" t="s">
        <v>11266</v>
      </c>
      <c r="D2175" t="s">
        <v>13</v>
      </c>
      <c r="E2175" t="s">
        <v>14845</v>
      </c>
      <c r="F2175" t="s">
        <v>14</v>
      </c>
      <c r="G2175" t="s">
        <v>15</v>
      </c>
      <c r="H2175" t="s">
        <v>100</v>
      </c>
      <c r="I2175" t="s">
        <v>3557</v>
      </c>
      <c r="J2175" t="str">
        <f>MID(Tabla1[[#This Row],[HORA2]],1,2)</f>
        <v>15</v>
      </c>
      <c r="K2175" t="s">
        <v>96</v>
      </c>
      <c r="L2175" t="s">
        <v>96</v>
      </c>
      <c r="M2175" t="s">
        <v>14867</v>
      </c>
      <c r="N2175" t="s">
        <v>22</v>
      </c>
      <c r="O2175">
        <v>9.2799999999999994</v>
      </c>
      <c r="P21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5.5299999999999994</v>
      </c>
      <c r="Q2175">
        <f>IF(Tabla1[[#This Row],[SERVICIO]]="COMIDA",3,IF(Tabla1[[#This Row],[SERVICIO]]="CONTROLADO",12,IF(Tabla1[[#This Row],[SERVICIO]]="RÁPIDO",3.75,IF(Tabla1[[#This Row],[SERVICIO]]="NORMAL",2.5,))))</f>
        <v>3.75</v>
      </c>
      <c r="R2175">
        <f>IF(Tabla1[[#This Row],[SERVICIO]]="COMIDA",3.5,IF(Tabla1[[#This Row],[SERVICIO]]="CONTROLADO",8,IF(Tabla1[[#This Row],[SERVICIO]]="RÁPIDO",4.5,IF(Tabla1[[#This Row],[SERVICIO]]="NORMAL",3,))))</f>
        <v>4.5</v>
      </c>
      <c r="S21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5" s="2">
        <f>IF(Tabla1[[#This Row],[KILOMETROS ADICIONALES]]=0,Tabla1[[#This Row],[KILOMETROS]]*Tabla1[[#This Row],[COSTO NORMAL]],Tabla1[[#This Row],[COSTO NORMAL]]*Tabla1[[#This Row],[KILOMETROS HASTA]])</f>
        <v>16.875</v>
      </c>
      <c r="U2175" s="2">
        <f>Tabla1[[#This Row],[KILOMETROS ADICIONALES]]*Tabla1[[#This Row],[COSTO ADICIONAL]]</f>
        <v>3.0415000000000001</v>
      </c>
      <c r="V2175">
        <v>127.05</v>
      </c>
      <c r="W2175" s="2">
        <f>Tabla1[[#This Row],[COSTO NORMAL2]]+Tabla1[[#This Row],[COSTO ADICIONAL2]]</f>
        <v>19.916499999999999</v>
      </c>
    </row>
    <row r="2176" spans="1:23" x14ac:dyDescent="0.25">
      <c r="A2176" t="s">
        <v>100</v>
      </c>
      <c r="B2176" t="s">
        <v>3558</v>
      </c>
      <c r="C2176" t="s">
        <v>11267</v>
      </c>
      <c r="D2176" t="s">
        <v>13</v>
      </c>
      <c r="E2176" t="s">
        <v>14845</v>
      </c>
      <c r="F2176" t="s">
        <v>76</v>
      </c>
      <c r="G2176" t="s">
        <v>15</v>
      </c>
      <c r="H2176" t="s">
        <v>100</v>
      </c>
      <c r="I2176" t="s">
        <v>3559</v>
      </c>
      <c r="J2176" t="str">
        <f>MID(Tabla1[[#This Row],[HORA2]],1,2)</f>
        <v>14</v>
      </c>
      <c r="K2176" t="s">
        <v>31</v>
      </c>
      <c r="L2176" t="s">
        <v>88</v>
      </c>
      <c r="M2176" t="s">
        <v>14867</v>
      </c>
      <c r="N2176" t="s">
        <v>22</v>
      </c>
      <c r="O2176">
        <v>13.59</v>
      </c>
      <c r="P21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2176">
        <f>IF(Tabla1[[#This Row],[SERVICIO]]="COMIDA",3,IF(Tabla1[[#This Row],[SERVICIO]]="CONTROLADO",12,IF(Tabla1[[#This Row],[SERVICIO]]="RÁPIDO",3.75,IF(Tabla1[[#This Row],[SERVICIO]]="NORMAL",2.5,))))</f>
        <v>3.75</v>
      </c>
      <c r="R2176">
        <f>IF(Tabla1[[#This Row],[SERVICIO]]="COMIDA",3.5,IF(Tabla1[[#This Row],[SERVICIO]]="CONTROLADO",8,IF(Tabla1[[#This Row],[SERVICIO]]="RÁPIDO",4.5,IF(Tabla1[[#This Row],[SERVICIO]]="NORMAL",3,))))</f>
        <v>4.5</v>
      </c>
      <c r="S21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6" s="2">
        <f>IF(Tabla1[[#This Row],[KILOMETROS ADICIONALES]]=0,Tabla1[[#This Row],[KILOMETROS]]*Tabla1[[#This Row],[COSTO NORMAL]],Tabla1[[#This Row],[COSTO NORMAL]]*Tabla1[[#This Row],[KILOMETROS HASTA]])</f>
        <v>16.875</v>
      </c>
      <c r="U2176" s="2">
        <f>Tabla1[[#This Row],[KILOMETROS ADICIONALES]]*Tabla1[[#This Row],[COSTO ADICIONAL]]</f>
        <v>5.4119999999999999</v>
      </c>
      <c r="V2176">
        <v>121.28</v>
      </c>
      <c r="W2176" s="2">
        <f>Tabla1[[#This Row],[COSTO NORMAL2]]+Tabla1[[#This Row],[COSTO ADICIONAL2]]</f>
        <v>22.286999999999999</v>
      </c>
    </row>
    <row r="2177" spans="1:23" x14ac:dyDescent="0.25">
      <c r="A2177" t="s">
        <v>100</v>
      </c>
      <c r="B2177" t="s">
        <v>3560</v>
      </c>
      <c r="C2177" t="s">
        <v>11268</v>
      </c>
      <c r="E2177" t="s">
        <v>14845</v>
      </c>
      <c r="F2177" t="s">
        <v>76</v>
      </c>
      <c r="G2177" t="s">
        <v>15</v>
      </c>
      <c r="H2177" t="s">
        <v>100</v>
      </c>
      <c r="I2177" t="s">
        <v>3561</v>
      </c>
      <c r="J2177" t="str">
        <f>MID(Tabla1[[#This Row],[HORA2]],1,2)</f>
        <v>14</v>
      </c>
      <c r="K2177" t="s">
        <v>43</v>
      </c>
      <c r="L2177" t="s">
        <v>57</v>
      </c>
      <c r="M2177" t="s">
        <v>14867</v>
      </c>
      <c r="N2177" t="s">
        <v>22</v>
      </c>
      <c r="O2177">
        <v>9.01</v>
      </c>
      <c r="P21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5.26</v>
      </c>
      <c r="Q2177">
        <f>IF(Tabla1[[#This Row],[SERVICIO]]="COMIDA",3,IF(Tabla1[[#This Row],[SERVICIO]]="CONTROLADO",12,IF(Tabla1[[#This Row],[SERVICIO]]="RÁPIDO",3.75,IF(Tabla1[[#This Row],[SERVICIO]]="NORMAL",2.5,))))</f>
        <v>3.75</v>
      </c>
      <c r="R2177">
        <f>IF(Tabla1[[#This Row],[SERVICIO]]="COMIDA",3.5,IF(Tabla1[[#This Row],[SERVICIO]]="CONTROLADO",8,IF(Tabla1[[#This Row],[SERVICIO]]="RÁPIDO",4.5,IF(Tabla1[[#This Row],[SERVICIO]]="NORMAL",3,))))</f>
        <v>4.5</v>
      </c>
      <c r="S21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7" s="2">
        <f>IF(Tabla1[[#This Row],[KILOMETROS ADICIONALES]]=0,Tabla1[[#This Row],[KILOMETROS]]*Tabla1[[#This Row],[COSTO NORMAL]],Tabla1[[#This Row],[COSTO NORMAL]]*Tabla1[[#This Row],[KILOMETROS HASTA]])</f>
        <v>16.875</v>
      </c>
      <c r="U2177" s="2">
        <f>Tabla1[[#This Row],[KILOMETROS ADICIONALES]]*Tabla1[[#This Row],[COSTO ADICIONAL]]</f>
        <v>2.8930000000000002</v>
      </c>
      <c r="V2177">
        <v>62.78</v>
      </c>
      <c r="W2177" s="2">
        <f>Tabla1[[#This Row],[COSTO NORMAL2]]+Tabla1[[#This Row],[COSTO ADICIONAL2]]</f>
        <v>19.768000000000001</v>
      </c>
    </row>
    <row r="2178" spans="1:23" x14ac:dyDescent="0.25">
      <c r="A2178" t="s">
        <v>100</v>
      </c>
      <c r="B2178" t="s">
        <v>3562</v>
      </c>
      <c r="C2178" t="s">
        <v>11269</v>
      </c>
      <c r="D2178" t="s">
        <v>13</v>
      </c>
      <c r="E2178" t="s">
        <v>14845</v>
      </c>
      <c r="F2178" t="s">
        <v>76</v>
      </c>
      <c r="G2178" t="s">
        <v>15</v>
      </c>
      <c r="H2178" t="s">
        <v>100</v>
      </c>
      <c r="I2178" t="s">
        <v>3563</v>
      </c>
      <c r="J2178" t="str">
        <f>MID(Tabla1[[#This Row],[HORA2]],1,2)</f>
        <v>14</v>
      </c>
      <c r="K2178" t="s">
        <v>110</v>
      </c>
      <c r="L2178" t="s">
        <v>110</v>
      </c>
      <c r="M2178" t="s">
        <v>14867</v>
      </c>
      <c r="N2178" t="s">
        <v>22</v>
      </c>
      <c r="O2178">
        <v>14.37</v>
      </c>
      <c r="P21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2178">
        <f>IF(Tabla1[[#This Row],[SERVICIO]]="COMIDA",3,IF(Tabla1[[#This Row],[SERVICIO]]="CONTROLADO",12,IF(Tabla1[[#This Row],[SERVICIO]]="RÁPIDO",3.75,IF(Tabla1[[#This Row],[SERVICIO]]="NORMAL",2.5,))))</f>
        <v>3.75</v>
      </c>
      <c r="R2178">
        <f>IF(Tabla1[[#This Row],[SERVICIO]]="COMIDA",3.5,IF(Tabla1[[#This Row],[SERVICIO]]="CONTROLADO",8,IF(Tabla1[[#This Row],[SERVICIO]]="RÁPIDO",4.5,IF(Tabla1[[#This Row],[SERVICIO]]="NORMAL",3,))))</f>
        <v>4.5</v>
      </c>
      <c r="S21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8" s="2">
        <f>IF(Tabla1[[#This Row],[KILOMETROS ADICIONALES]]=0,Tabla1[[#This Row],[KILOMETROS]]*Tabla1[[#This Row],[COSTO NORMAL]],Tabla1[[#This Row],[COSTO NORMAL]]*Tabla1[[#This Row],[KILOMETROS HASTA]])</f>
        <v>16.875</v>
      </c>
      <c r="U2178" s="2">
        <f>Tabla1[[#This Row],[KILOMETROS ADICIONALES]]*Tabla1[[#This Row],[COSTO ADICIONAL]]</f>
        <v>5.8410000000000002</v>
      </c>
      <c r="V2178">
        <v>122.72</v>
      </c>
      <c r="W2178" s="2">
        <f>Tabla1[[#This Row],[COSTO NORMAL2]]+Tabla1[[#This Row],[COSTO ADICIONAL2]]</f>
        <v>22.716000000000001</v>
      </c>
    </row>
    <row r="2179" spans="1:23" x14ac:dyDescent="0.25">
      <c r="A2179" t="s">
        <v>100</v>
      </c>
      <c r="B2179" t="s">
        <v>3564</v>
      </c>
      <c r="C2179" t="s">
        <v>11270</v>
      </c>
      <c r="D2179" t="s">
        <v>13</v>
      </c>
      <c r="E2179" t="s">
        <v>14845</v>
      </c>
      <c r="F2179" t="s">
        <v>14</v>
      </c>
      <c r="G2179" t="s">
        <v>15</v>
      </c>
      <c r="H2179" t="s">
        <v>100</v>
      </c>
      <c r="I2179" t="s">
        <v>3565</v>
      </c>
      <c r="J2179" t="str">
        <f>MID(Tabla1[[#This Row],[HORA2]],1,2)</f>
        <v>15</v>
      </c>
      <c r="K2179" t="s">
        <v>65</v>
      </c>
      <c r="L2179" t="s">
        <v>65</v>
      </c>
      <c r="M2179" t="s">
        <v>14867</v>
      </c>
      <c r="N2179" t="s">
        <v>22</v>
      </c>
      <c r="O2179">
        <v>5.37</v>
      </c>
      <c r="P21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2179">
        <f>IF(Tabla1[[#This Row],[SERVICIO]]="COMIDA",3,IF(Tabla1[[#This Row],[SERVICIO]]="CONTROLADO",12,IF(Tabla1[[#This Row],[SERVICIO]]="RÁPIDO",3.75,IF(Tabla1[[#This Row],[SERVICIO]]="NORMAL",2.5,))))</f>
        <v>3.75</v>
      </c>
      <c r="R2179">
        <f>IF(Tabla1[[#This Row],[SERVICIO]]="COMIDA",3.5,IF(Tabla1[[#This Row],[SERVICIO]]="CONTROLADO",8,IF(Tabla1[[#This Row],[SERVICIO]]="RÁPIDO",4.5,IF(Tabla1[[#This Row],[SERVICIO]]="NORMAL",3,))))</f>
        <v>4.5</v>
      </c>
      <c r="S21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79" s="2">
        <f>IF(Tabla1[[#This Row],[KILOMETROS ADICIONALES]]=0,Tabla1[[#This Row],[KILOMETROS]]*Tabla1[[#This Row],[COSTO NORMAL]],Tabla1[[#This Row],[COSTO NORMAL]]*Tabla1[[#This Row],[KILOMETROS HASTA]])</f>
        <v>16.875</v>
      </c>
      <c r="U2179" s="2">
        <f>Tabla1[[#This Row],[KILOMETROS ADICIONALES]]*Tabla1[[#This Row],[COSTO ADICIONAL]]</f>
        <v>0.89100000000000013</v>
      </c>
      <c r="V2179">
        <v>36.85</v>
      </c>
      <c r="W2179" s="2">
        <f>Tabla1[[#This Row],[COSTO NORMAL2]]+Tabla1[[#This Row],[COSTO ADICIONAL2]]</f>
        <v>17.766000000000002</v>
      </c>
    </row>
    <row r="2180" spans="1:23" x14ac:dyDescent="0.25">
      <c r="A2180" t="s">
        <v>100</v>
      </c>
      <c r="B2180" t="s">
        <v>3566</v>
      </c>
      <c r="C2180" t="s">
        <v>11271</v>
      </c>
      <c r="D2180" t="s">
        <v>13</v>
      </c>
      <c r="E2180" t="s">
        <v>14844</v>
      </c>
      <c r="F2180" t="s">
        <v>295</v>
      </c>
      <c r="G2180" t="s">
        <v>15</v>
      </c>
      <c r="H2180" t="s">
        <v>785</v>
      </c>
      <c r="I2180" t="s">
        <v>3567</v>
      </c>
      <c r="J2180" t="str">
        <f>MID(Tabla1[[#This Row],[HORA2]],1,2)</f>
        <v>12</v>
      </c>
      <c r="K2180" t="s">
        <v>78</v>
      </c>
      <c r="L2180" t="s">
        <v>35</v>
      </c>
      <c r="M2180" t="s">
        <v>14867</v>
      </c>
      <c r="N2180" t="s">
        <v>22</v>
      </c>
      <c r="O2180">
        <v>14.39</v>
      </c>
      <c r="P21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11.89</v>
      </c>
      <c r="Q2180">
        <f>IF(Tabla1[[#This Row],[SERVICIO]]="COMIDA",3,IF(Tabla1[[#This Row],[SERVICIO]]="CONTROLADO",12,IF(Tabla1[[#This Row],[SERVICIO]]="RÁPIDO",3.75,IF(Tabla1[[#This Row],[SERVICIO]]="NORMAL",2.5,))))</f>
        <v>2.5</v>
      </c>
      <c r="R2180">
        <f>IF(Tabla1[[#This Row],[SERVICIO]]="COMIDA",3.5,IF(Tabla1[[#This Row],[SERVICIO]]="CONTROLADO",8,IF(Tabla1[[#This Row],[SERVICIO]]="RÁPIDO",4.5,IF(Tabla1[[#This Row],[SERVICIO]]="NORMAL",3,))))</f>
        <v>3</v>
      </c>
      <c r="S2180">
        <f>IF(Tabla1[[#This Row],[SERVICIO]]="COMIDA",0.75,IF(Tabla1[[#This Row],[SERVICIO]]="CONTROLADO",2.65,IF(Tabla1[[#This Row],[SERVICIO]]="RÁPIDO",0.55,IF(Tabla1[[#This Row],[SERVICIO]]="NORMAL",1.2,))))</f>
        <v>1.2</v>
      </c>
      <c r="T2180" s="2">
        <f>IF(Tabla1[[#This Row],[KILOMETROS ADICIONALES]]=0,Tabla1[[#This Row],[KILOMETROS]]*Tabla1[[#This Row],[COSTO NORMAL]],Tabla1[[#This Row],[COSTO NORMAL]]*Tabla1[[#This Row],[KILOMETROS HASTA]])</f>
        <v>7.5</v>
      </c>
      <c r="U2180" s="2">
        <f>Tabla1[[#This Row],[KILOMETROS ADICIONALES]]*Tabla1[[#This Row],[COSTO ADICIONAL]]</f>
        <v>14.268000000000001</v>
      </c>
      <c r="V2180">
        <v>155.02000000000001</v>
      </c>
      <c r="W2180" s="2">
        <f>Tabla1[[#This Row],[COSTO NORMAL2]]+Tabla1[[#This Row],[COSTO ADICIONAL2]]</f>
        <v>21.768000000000001</v>
      </c>
    </row>
    <row r="2181" spans="1:23" x14ac:dyDescent="0.25">
      <c r="A2181" t="s">
        <v>100</v>
      </c>
      <c r="B2181" t="s">
        <v>3568</v>
      </c>
      <c r="C2181" t="s">
        <v>11272</v>
      </c>
      <c r="D2181" t="s">
        <v>13</v>
      </c>
      <c r="E2181" t="s">
        <v>14845</v>
      </c>
      <c r="F2181" t="s">
        <v>14</v>
      </c>
      <c r="G2181" t="s">
        <v>15</v>
      </c>
      <c r="H2181" t="s">
        <v>100</v>
      </c>
      <c r="I2181" t="s">
        <v>3569</v>
      </c>
      <c r="J2181" t="str">
        <f>MID(Tabla1[[#This Row],[HORA2]],1,2)</f>
        <v>14</v>
      </c>
      <c r="K2181" t="s">
        <v>44</v>
      </c>
      <c r="L2181" t="s">
        <v>20</v>
      </c>
      <c r="M2181" t="s">
        <v>14867</v>
      </c>
      <c r="N2181" t="s">
        <v>22</v>
      </c>
      <c r="O2181">
        <v>16.11</v>
      </c>
      <c r="P21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12.36</v>
      </c>
      <c r="Q2181">
        <f>IF(Tabla1[[#This Row],[SERVICIO]]="COMIDA",3,IF(Tabla1[[#This Row],[SERVICIO]]="CONTROLADO",12,IF(Tabla1[[#This Row],[SERVICIO]]="RÁPIDO",3.75,IF(Tabla1[[#This Row],[SERVICIO]]="NORMAL",2.5,))))</f>
        <v>3.75</v>
      </c>
      <c r="R2181">
        <f>IF(Tabla1[[#This Row],[SERVICIO]]="COMIDA",3.5,IF(Tabla1[[#This Row],[SERVICIO]]="CONTROLADO",8,IF(Tabla1[[#This Row],[SERVICIO]]="RÁPIDO",4.5,IF(Tabla1[[#This Row],[SERVICIO]]="NORMAL",3,))))</f>
        <v>4.5</v>
      </c>
      <c r="S21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1" s="2">
        <f>IF(Tabla1[[#This Row],[KILOMETROS ADICIONALES]]=0,Tabla1[[#This Row],[KILOMETROS]]*Tabla1[[#This Row],[COSTO NORMAL]],Tabla1[[#This Row],[COSTO NORMAL]]*Tabla1[[#This Row],[KILOMETROS HASTA]])</f>
        <v>16.875</v>
      </c>
      <c r="U2181" s="2">
        <f>Tabla1[[#This Row],[KILOMETROS ADICIONALES]]*Tabla1[[#This Row],[COSTO ADICIONAL]]</f>
        <v>6.798</v>
      </c>
      <c r="V2181">
        <v>150.88</v>
      </c>
      <c r="W2181" s="2">
        <f>Tabla1[[#This Row],[COSTO NORMAL2]]+Tabla1[[#This Row],[COSTO ADICIONAL2]]</f>
        <v>23.673000000000002</v>
      </c>
    </row>
    <row r="2182" spans="1:23" x14ac:dyDescent="0.25">
      <c r="A2182" t="s">
        <v>100</v>
      </c>
      <c r="B2182" t="s">
        <v>3570</v>
      </c>
      <c r="C2182" t="s">
        <v>11273</v>
      </c>
      <c r="D2182" t="s">
        <v>13</v>
      </c>
      <c r="E2182" t="s">
        <v>14845</v>
      </c>
      <c r="F2182" t="s">
        <v>14</v>
      </c>
      <c r="G2182" t="s">
        <v>69</v>
      </c>
      <c r="H2182" t="s">
        <v>100</v>
      </c>
      <c r="I2182" t="s">
        <v>2899</v>
      </c>
      <c r="J2182" t="str">
        <f>MID(Tabla1[[#This Row],[HORA2]],1,2)</f>
        <v>14</v>
      </c>
      <c r="K2182" t="s">
        <v>53</v>
      </c>
      <c r="L2182" t="s">
        <v>27</v>
      </c>
      <c r="M2182" t="s">
        <v>14867</v>
      </c>
      <c r="N2182" t="s">
        <v>22</v>
      </c>
      <c r="O2182">
        <v>14.33</v>
      </c>
      <c r="P21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10.58</v>
      </c>
      <c r="Q2182">
        <f>IF(Tabla1[[#This Row],[SERVICIO]]="COMIDA",3,IF(Tabla1[[#This Row],[SERVICIO]]="CONTROLADO",12,IF(Tabla1[[#This Row],[SERVICIO]]="RÁPIDO",3.75,IF(Tabla1[[#This Row],[SERVICIO]]="NORMAL",2.5,))))</f>
        <v>3.75</v>
      </c>
      <c r="R2182">
        <f>IF(Tabla1[[#This Row],[SERVICIO]]="COMIDA",3.5,IF(Tabla1[[#This Row],[SERVICIO]]="CONTROLADO",8,IF(Tabla1[[#This Row],[SERVICIO]]="RÁPIDO",4.5,IF(Tabla1[[#This Row],[SERVICIO]]="NORMAL",3,))))</f>
        <v>4.5</v>
      </c>
      <c r="S21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2" s="2">
        <f>IF(Tabla1[[#This Row],[KILOMETROS ADICIONALES]]=0,Tabla1[[#This Row],[KILOMETROS]]*Tabla1[[#This Row],[COSTO NORMAL]],Tabla1[[#This Row],[COSTO NORMAL]]*Tabla1[[#This Row],[KILOMETROS HASTA]])</f>
        <v>16.875</v>
      </c>
      <c r="U2182" s="2">
        <f>Tabla1[[#This Row],[KILOMETROS ADICIONALES]]*Tabla1[[#This Row],[COSTO ADICIONAL]]</f>
        <v>5.8190000000000008</v>
      </c>
      <c r="V2182">
        <v>148.9</v>
      </c>
      <c r="W2182" s="2">
        <f>Tabla1[[#This Row],[COSTO NORMAL2]]+Tabla1[[#This Row],[COSTO ADICIONAL2]]</f>
        <v>22.694000000000003</v>
      </c>
    </row>
    <row r="2183" spans="1:23" x14ac:dyDescent="0.25">
      <c r="A2183" t="s">
        <v>100</v>
      </c>
      <c r="B2183" t="s">
        <v>3571</v>
      </c>
      <c r="C2183" t="s">
        <v>11274</v>
      </c>
      <c r="D2183" t="s">
        <v>13</v>
      </c>
      <c r="E2183" t="s">
        <v>14845</v>
      </c>
      <c r="F2183" t="s">
        <v>14</v>
      </c>
      <c r="G2183" t="s">
        <v>69</v>
      </c>
      <c r="H2183" t="s">
        <v>100</v>
      </c>
      <c r="I2183" t="s">
        <v>3572</v>
      </c>
      <c r="J2183" t="str">
        <f>MID(Tabla1[[#This Row],[HORA2]],1,2)</f>
        <v>14</v>
      </c>
      <c r="K2183" t="s">
        <v>43</v>
      </c>
      <c r="L2183" t="s">
        <v>19</v>
      </c>
      <c r="M2183" t="s">
        <v>14867</v>
      </c>
      <c r="N2183" t="s">
        <v>22</v>
      </c>
      <c r="O2183">
        <v>5.0999999999999996</v>
      </c>
      <c r="P21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1.3499999999999996</v>
      </c>
      <c r="Q2183">
        <f>IF(Tabla1[[#This Row],[SERVICIO]]="COMIDA",3,IF(Tabla1[[#This Row],[SERVICIO]]="CONTROLADO",12,IF(Tabla1[[#This Row],[SERVICIO]]="RÁPIDO",3.75,IF(Tabla1[[#This Row],[SERVICIO]]="NORMAL",2.5,))))</f>
        <v>3.75</v>
      </c>
      <c r="R2183">
        <f>IF(Tabla1[[#This Row],[SERVICIO]]="COMIDA",3.5,IF(Tabla1[[#This Row],[SERVICIO]]="CONTROLADO",8,IF(Tabla1[[#This Row],[SERVICIO]]="RÁPIDO",4.5,IF(Tabla1[[#This Row],[SERVICIO]]="NORMAL",3,))))</f>
        <v>4.5</v>
      </c>
      <c r="S21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3" s="2">
        <f>IF(Tabla1[[#This Row],[KILOMETROS ADICIONALES]]=0,Tabla1[[#This Row],[KILOMETROS]]*Tabla1[[#This Row],[COSTO NORMAL]],Tabla1[[#This Row],[COSTO NORMAL]]*Tabla1[[#This Row],[KILOMETROS HASTA]])</f>
        <v>16.875</v>
      </c>
      <c r="U2183" s="2">
        <f>Tabla1[[#This Row],[KILOMETROS ADICIONALES]]*Tabla1[[#This Row],[COSTO ADICIONAL]]</f>
        <v>0.74249999999999983</v>
      </c>
      <c r="V2183">
        <v>150.52000000000001</v>
      </c>
      <c r="W2183" s="2">
        <f>Tabla1[[#This Row],[COSTO NORMAL2]]+Tabla1[[#This Row],[COSTO ADICIONAL2]]</f>
        <v>17.6175</v>
      </c>
    </row>
    <row r="2184" spans="1:23" x14ac:dyDescent="0.25">
      <c r="A2184" t="s">
        <v>100</v>
      </c>
      <c r="B2184" t="s">
        <v>3573</v>
      </c>
      <c r="C2184" t="s">
        <v>11275</v>
      </c>
      <c r="D2184" t="s">
        <v>13</v>
      </c>
      <c r="E2184" t="s">
        <v>14845</v>
      </c>
      <c r="F2184" t="s">
        <v>76</v>
      </c>
      <c r="G2184" t="s">
        <v>15</v>
      </c>
      <c r="H2184" t="s">
        <v>100</v>
      </c>
      <c r="I2184" t="s">
        <v>3574</v>
      </c>
      <c r="J2184" t="str">
        <f>MID(Tabla1[[#This Row],[HORA2]],1,2)</f>
        <v>14</v>
      </c>
      <c r="K2184" t="s">
        <v>19</v>
      </c>
      <c r="L2184" t="s">
        <v>125</v>
      </c>
      <c r="M2184" t="s">
        <v>14867</v>
      </c>
      <c r="N2184" t="s">
        <v>22</v>
      </c>
      <c r="O2184">
        <v>14.8</v>
      </c>
      <c r="P21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11.05</v>
      </c>
      <c r="Q2184">
        <f>IF(Tabla1[[#This Row],[SERVICIO]]="COMIDA",3,IF(Tabla1[[#This Row],[SERVICIO]]="CONTROLADO",12,IF(Tabla1[[#This Row],[SERVICIO]]="RÁPIDO",3.75,IF(Tabla1[[#This Row],[SERVICIO]]="NORMAL",2.5,))))</f>
        <v>3.75</v>
      </c>
      <c r="R2184">
        <f>IF(Tabla1[[#This Row],[SERVICIO]]="COMIDA",3.5,IF(Tabla1[[#This Row],[SERVICIO]]="CONTROLADO",8,IF(Tabla1[[#This Row],[SERVICIO]]="RÁPIDO",4.5,IF(Tabla1[[#This Row],[SERVICIO]]="NORMAL",3,))))</f>
        <v>4.5</v>
      </c>
      <c r="S21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4" s="2">
        <f>IF(Tabla1[[#This Row],[KILOMETROS ADICIONALES]]=0,Tabla1[[#This Row],[KILOMETROS]]*Tabla1[[#This Row],[COSTO NORMAL]],Tabla1[[#This Row],[COSTO NORMAL]]*Tabla1[[#This Row],[KILOMETROS HASTA]])</f>
        <v>16.875</v>
      </c>
      <c r="U2184" s="2">
        <f>Tabla1[[#This Row],[KILOMETROS ADICIONALES]]*Tabla1[[#This Row],[COSTO ADICIONAL]]</f>
        <v>6.0775000000000006</v>
      </c>
      <c r="V2184">
        <v>192.1</v>
      </c>
      <c r="W2184" s="2">
        <f>Tabla1[[#This Row],[COSTO NORMAL2]]+Tabla1[[#This Row],[COSTO ADICIONAL2]]</f>
        <v>22.952500000000001</v>
      </c>
    </row>
    <row r="2185" spans="1:23" x14ac:dyDescent="0.25">
      <c r="A2185" t="s">
        <v>100</v>
      </c>
      <c r="B2185" t="s">
        <v>3575</v>
      </c>
      <c r="C2185" t="s">
        <v>11276</v>
      </c>
      <c r="D2185" t="s">
        <v>13</v>
      </c>
      <c r="E2185" t="s">
        <v>14845</v>
      </c>
      <c r="F2185" t="s">
        <v>14</v>
      </c>
      <c r="G2185" t="s">
        <v>15</v>
      </c>
      <c r="H2185" t="s">
        <v>100</v>
      </c>
      <c r="I2185" t="s">
        <v>3576</v>
      </c>
      <c r="J2185" t="str">
        <f>MID(Tabla1[[#This Row],[HORA2]],1,2)</f>
        <v>15</v>
      </c>
      <c r="K2185" t="s">
        <v>153</v>
      </c>
      <c r="L2185" t="s">
        <v>20</v>
      </c>
      <c r="M2185" t="s">
        <v>14867</v>
      </c>
      <c r="N2185" t="s">
        <v>22</v>
      </c>
      <c r="O2185">
        <v>17.510000000000002</v>
      </c>
      <c r="P21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13.760000000000002</v>
      </c>
      <c r="Q2185">
        <f>IF(Tabla1[[#This Row],[SERVICIO]]="COMIDA",3,IF(Tabla1[[#This Row],[SERVICIO]]="CONTROLADO",12,IF(Tabla1[[#This Row],[SERVICIO]]="RÁPIDO",3.75,IF(Tabla1[[#This Row],[SERVICIO]]="NORMAL",2.5,))))</f>
        <v>3.75</v>
      </c>
      <c r="R2185">
        <f>IF(Tabla1[[#This Row],[SERVICIO]]="COMIDA",3.5,IF(Tabla1[[#This Row],[SERVICIO]]="CONTROLADO",8,IF(Tabla1[[#This Row],[SERVICIO]]="RÁPIDO",4.5,IF(Tabla1[[#This Row],[SERVICIO]]="NORMAL",3,))))</f>
        <v>4.5</v>
      </c>
      <c r="S21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5" s="2">
        <f>IF(Tabla1[[#This Row],[KILOMETROS ADICIONALES]]=0,Tabla1[[#This Row],[KILOMETROS]]*Tabla1[[#This Row],[COSTO NORMAL]],Tabla1[[#This Row],[COSTO NORMAL]]*Tabla1[[#This Row],[KILOMETROS HASTA]])</f>
        <v>16.875</v>
      </c>
      <c r="U2185" s="2">
        <f>Tabla1[[#This Row],[KILOMETROS ADICIONALES]]*Tabla1[[#This Row],[COSTO ADICIONAL]]</f>
        <v>7.5680000000000014</v>
      </c>
      <c r="V2185">
        <v>4.97</v>
      </c>
      <c r="W2185" s="2">
        <f>Tabla1[[#This Row],[COSTO NORMAL2]]+Tabla1[[#This Row],[COSTO ADICIONAL2]]</f>
        <v>24.443000000000001</v>
      </c>
    </row>
    <row r="2186" spans="1:23" x14ac:dyDescent="0.25">
      <c r="A2186" t="s">
        <v>100</v>
      </c>
      <c r="B2186" t="s">
        <v>3577</v>
      </c>
      <c r="C2186" t="s">
        <v>11277</v>
      </c>
      <c r="D2186" t="s">
        <v>13</v>
      </c>
      <c r="E2186" t="s">
        <v>14847</v>
      </c>
      <c r="F2186" t="s">
        <v>14</v>
      </c>
      <c r="G2186" t="s">
        <v>24</v>
      </c>
      <c r="H2186" t="s">
        <v>100</v>
      </c>
      <c r="I2186" t="s">
        <v>2563</v>
      </c>
      <c r="J2186" t="str">
        <f>MID(Tabla1[[#This Row],[HORA2]],1,2)</f>
        <v>19</v>
      </c>
      <c r="K2186" t="s">
        <v>43</v>
      </c>
      <c r="L2186" t="s">
        <v>20</v>
      </c>
      <c r="M2186" t="s">
        <v>14867</v>
      </c>
      <c r="N2186" t="s">
        <v>22</v>
      </c>
      <c r="O2186">
        <v>8.39</v>
      </c>
      <c r="P21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5.3900000000000006</v>
      </c>
      <c r="Q2186">
        <f>IF(Tabla1[[#This Row],[SERVICIO]]="COMIDA",3,IF(Tabla1[[#This Row],[SERVICIO]]="CONTROLADO",12,IF(Tabla1[[#This Row],[SERVICIO]]="RÁPIDO",3.75,IF(Tabla1[[#This Row],[SERVICIO]]="NORMAL",2.5,))))</f>
        <v>3</v>
      </c>
      <c r="R2186">
        <f>IF(Tabla1[[#This Row],[SERVICIO]]="COMIDA",3.5,IF(Tabla1[[#This Row],[SERVICIO]]="CONTROLADO",8,IF(Tabla1[[#This Row],[SERVICIO]]="RÁPIDO",4.5,IF(Tabla1[[#This Row],[SERVICIO]]="NORMAL",3,))))</f>
        <v>3.5</v>
      </c>
      <c r="S2186">
        <f>IF(Tabla1[[#This Row],[SERVICIO]]="COMIDA",0.75,IF(Tabla1[[#This Row],[SERVICIO]]="CONTROLADO",2.65,IF(Tabla1[[#This Row],[SERVICIO]]="RÁPIDO",0.55,IF(Tabla1[[#This Row],[SERVICIO]]="NORMAL",1.2,))))</f>
        <v>0.75</v>
      </c>
      <c r="T2186" s="2">
        <f>IF(Tabla1[[#This Row],[KILOMETROS ADICIONALES]]=0,Tabla1[[#This Row],[KILOMETROS]]*Tabla1[[#This Row],[COSTO NORMAL]],Tabla1[[#This Row],[COSTO NORMAL]]*Tabla1[[#This Row],[KILOMETROS HASTA]])</f>
        <v>10.5</v>
      </c>
      <c r="U2186" s="2">
        <f>Tabla1[[#This Row],[KILOMETROS ADICIONALES]]*Tabla1[[#This Row],[COSTO ADICIONAL]]</f>
        <v>4.0425000000000004</v>
      </c>
      <c r="V2186">
        <v>88.63</v>
      </c>
      <c r="W2186" s="2">
        <f>Tabla1[[#This Row],[COSTO NORMAL2]]+Tabla1[[#This Row],[COSTO ADICIONAL2]]</f>
        <v>14.5425</v>
      </c>
    </row>
    <row r="2187" spans="1:23" x14ac:dyDescent="0.25">
      <c r="A2187" t="s">
        <v>100</v>
      </c>
      <c r="B2187" t="s">
        <v>3578</v>
      </c>
      <c r="C2187" t="s">
        <v>11278</v>
      </c>
      <c r="D2187" t="s">
        <v>13</v>
      </c>
      <c r="E2187" t="s">
        <v>14844</v>
      </c>
      <c r="F2187" t="s">
        <v>295</v>
      </c>
      <c r="G2187" t="s">
        <v>69</v>
      </c>
      <c r="H2187" t="s">
        <v>785</v>
      </c>
      <c r="I2187" t="s">
        <v>3579</v>
      </c>
      <c r="J2187" t="str">
        <f>MID(Tabla1[[#This Row],[HORA2]],1,2)</f>
        <v>10</v>
      </c>
      <c r="K2187" t="s">
        <v>20</v>
      </c>
      <c r="L2187" t="s">
        <v>19</v>
      </c>
      <c r="M2187" t="s">
        <v>14867</v>
      </c>
      <c r="N2187" t="s">
        <v>22</v>
      </c>
      <c r="O2187">
        <v>7.48</v>
      </c>
      <c r="P21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4.9800000000000004</v>
      </c>
      <c r="Q2187">
        <f>IF(Tabla1[[#This Row],[SERVICIO]]="COMIDA",3,IF(Tabla1[[#This Row],[SERVICIO]]="CONTROLADO",12,IF(Tabla1[[#This Row],[SERVICIO]]="RÁPIDO",3.75,IF(Tabla1[[#This Row],[SERVICIO]]="NORMAL",2.5,))))</f>
        <v>2.5</v>
      </c>
      <c r="R2187">
        <f>IF(Tabla1[[#This Row],[SERVICIO]]="COMIDA",3.5,IF(Tabla1[[#This Row],[SERVICIO]]="CONTROLADO",8,IF(Tabla1[[#This Row],[SERVICIO]]="RÁPIDO",4.5,IF(Tabla1[[#This Row],[SERVICIO]]="NORMAL",3,))))</f>
        <v>3</v>
      </c>
      <c r="S2187">
        <f>IF(Tabla1[[#This Row],[SERVICIO]]="COMIDA",0.75,IF(Tabla1[[#This Row],[SERVICIO]]="CONTROLADO",2.65,IF(Tabla1[[#This Row],[SERVICIO]]="RÁPIDO",0.55,IF(Tabla1[[#This Row],[SERVICIO]]="NORMAL",1.2,))))</f>
        <v>1.2</v>
      </c>
      <c r="T2187" s="2">
        <f>IF(Tabla1[[#This Row],[KILOMETROS ADICIONALES]]=0,Tabla1[[#This Row],[KILOMETROS]]*Tabla1[[#This Row],[COSTO NORMAL]],Tabla1[[#This Row],[COSTO NORMAL]]*Tabla1[[#This Row],[KILOMETROS HASTA]])</f>
        <v>7.5</v>
      </c>
      <c r="U2187" s="2">
        <f>Tabla1[[#This Row],[KILOMETROS ADICIONALES]]*Tabla1[[#This Row],[COSTO ADICIONAL]]</f>
        <v>5.976</v>
      </c>
      <c r="V2187">
        <v>63.4</v>
      </c>
      <c r="W2187" s="2">
        <f>Tabla1[[#This Row],[COSTO NORMAL2]]+Tabla1[[#This Row],[COSTO ADICIONAL2]]</f>
        <v>13.475999999999999</v>
      </c>
    </row>
    <row r="2188" spans="1:23" x14ac:dyDescent="0.25">
      <c r="A2188" t="s">
        <v>100</v>
      </c>
      <c r="B2188" t="s">
        <v>3117</v>
      </c>
      <c r="C2188" t="s">
        <v>11279</v>
      </c>
      <c r="E2188" t="s">
        <v>14845</v>
      </c>
      <c r="F2188" t="s">
        <v>76</v>
      </c>
      <c r="G2188" t="s">
        <v>15</v>
      </c>
      <c r="H2188" t="s">
        <v>100</v>
      </c>
      <c r="I2188" t="s">
        <v>3580</v>
      </c>
      <c r="J2188" t="str">
        <f>MID(Tabla1[[#This Row],[HORA2]],1,2)</f>
        <v>14</v>
      </c>
      <c r="K2188" t="s">
        <v>43</v>
      </c>
      <c r="L2188" t="s">
        <v>57</v>
      </c>
      <c r="M2188" t="s">
        <v>14867</v>
      </c>
      <c r="N2188" t="s">
        <v>22</v>
      </c>
      <c r="O2188">
        <v>9.2899999999999991</v>
      </c>
      <c r="P21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5.5399999999999991</v>
      </c>
      <c r="Q2188">
        <f>IF(Tabla1[[#This Row],[SERVICIO]]="COMIDA",3,IF(Tabla1[[#This Row],[SERVICIO]]="CONTROLADO",12,IF(Tabla1[[#This Row],[SERVICIO]]="RÁPIDO",3.75,IF(Tabla1[[#This Row],[SERVICIO]]="NORMAL",2.5,))))</f>
        <v>3.75</v>
      </c>
      <c r="R2188">
        <f>IF(Tabla1[[#This Row],[SERVICIO]]="COMIDA",3.5,IF(Tabla1[[#This Row],[SERVICIO]]="CONTROLADO",8,IF(Tabla1[[#This Row],[SERVICIO]]="RÁPIDO",4.5,IF(Tabla1[[#This Row],[SERVICIO]]="NORMAL",3,))))</f>
        <v>4.5</v>
      </c>
      <c r="S21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8" s="2">
        <f>IF(Tabla1[[#This Row],[KILOMETROS ADICIONALES]]=0,Tabla1[[#This Row],[KILOMETROS]]*Tabla1[[#This Row],[COSTO NORMAL]],Tabla1[[#This Row],[COSTO NORMAL]]*Tabla1[[#This Row],[KILOMETROS HASTA]])</f>
        <v>16.875</v>
      </c>
      <c r="U2188" s="2">
        <f>Tabla1[[#This Row],[KILOMETROS ADICIONALES]]*Tabla1[[#This Row],[COSTO ADICIONAL]]</f>
        <v>3.0469999999999997</v>
      </c>
      <c r="V2188">
        <v>120.66</v>
      </c>
      <c r="W2188" s="2">
        <f>Tabla1[[#This Row],[COSTO NORMAL2]]+Tabla1[[#This Row],[COSTO ADICIONAL2]]</f>
        <v>19.922000000000001</v>
      </c>
    </row>
    <row r="2189" spans="1:23" x14ac:dyDescent="0.25">
      <c r="A2189" t="s">
        <v>100</v>
      </c>
      <c r="B2189" t="s">
        <v>3581</v>
      </c>
      <c r="C2189" t="s">
        <v>11280</v>
      </c>
      <c r="D2189" t="s">
        <v>13</v>
      </c>
      <c r="E2189" t="s">
        <v>14845</v>
      </c>
      <c r="F2189" t="s">
        <v>14</v>
      </c>
      <c r="G2189" t="s">
        <v>15</v>
      </c>
      <c r="H2189" t="s">
        <v>100</v>
      </c>
      <c r="I2189" t="s">
        <v>3582</v>
      </c>
      <c r="J2189" t="str">
        <f>MID(Tabla1[[#This Row],[HORA2]],1,2)</f>
        <v>14</v>
      </c>
      <c r="K2189" t="s">
        <v>19</v>
      </c>
      <c r="L2189" t="s">
        <v>53</v>
      </c>
      <c r="M2189" t="s">
        <v>14867</v>
      </c>
      <c r="N2189" t="s">
        <v>22</v>
      </c>
      <c r="O2189">
        <v>8.3800000000000008</v>
      </c>
      <c r="P21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4.6300000000000008</v>
      </c>
      <c r="Q2189">
        <f>IF(Tabla1[[#This Row],[SERVICIO]]="COMIDA",3,IF(Tabla1[[#This Row],[SERVICIO]]="CONTROLADO",12,IF(Tabla1[[#This Row],[SERVICIO]]="RÁPIDO",3.75,IF(Tabla1[[#This Row],[SERVICIO]]="NORMAL",2.5,))))</f>
        <v>3.75</v>
      </c>
      <c r="R2189">
        <f>IF(Tabla1[[#This Row],[SERVICIO]]="COMIDA",3.5,IF(Tabla1[[#This Row],[SERVICIO]]="CONTROLADO",8,IF(Tabla1[[#This Row],[SERVICIO]]="RÁPIDO",4.5,IF(Tabla1[[#This Row],[SERVICIO]]="NORMAL",3,))))</f>
        <v>4.5</v>
      </c>
      <c r="S21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89" s="2">
        <f>IF(Tabla1[[#This Row],[KILOMETROS ADICIONALES]]=0,Tabla1[[#This Row],[KILOMETROS]]*Tabla1[[#This Row],[COSTO NORMAL]],Tabla1[[#This Row],[COSTO NORMAL]]*Tabla1[[#This Row],[KILOMETROS HASTA]])</f>
        <v>16.875</v>
      </c>
      <c r="U2189" s="2">
        <f>Tabla1[[#This Row],[KILOMETROS ADICIONALES]]*Tabla1[[#This Row],[COSTO ADICIONAL]]</f>
        <v>2.5465000000000004</v>
      </c>
      <c r="V2189">
        <v>170.63</v>
      </c>
      <c r="W2189" s="2">
        <f>Tabla1[[#This Row],[COSTO NORMAL2]]+Tabla1[[#This Row],[COSTO ADICIONAL2]]</f>
        <v>19.421500000000002</v>
      </c>
    </row>
    <row r="2190" spans="1:23" x14ac:dyDescent="0.25">
      <c r="A2190" t="s">
        <v>100</v>
      </c>
      <c r="B2190" t="s">
        <v>3583</v>
      </c>
      <c r="C2190" t="s">
        <v>11281</v>
      </c>
      <c r="D2190" t="s">
        <v>13</v>
      </c>
      <c r="E2190" t="s">
        <v>14845</v>
      </c>
      <c r="F2190" t="s">
        <v>14</v>
      </c>
      <c r="G2190" t="s">
        <v>15</v>
      </c>
      <c r="H2190" t="s">
        <v>100</v>
      </c>
      <c r="I2190" t="s">
        <v>3584</v>
      </c>
      <c r="J2190" t="str">
        <f>MID(Tabla1[[#This Row],[HORA2]],1,2)</f>
        <v>14</v>
      </c>
      <c r="K2190" t="s">
        <v>26</v>
      </c>
      <c r="L2190" t="s">
        <v>19</v>
      </c>
      <c r="M2190" t="s">
        <v>14867</v>
      </c>
      <c r="N2190" t="s">
        <v>22</v>
      </c>
      <c r="O2190">
        <v>9.7200000000000006</v>
      </c>
      <c r="P21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2190">
        <f>IF(Tabla1[[#This Row],[SERVICIO]]="COMIDA",3,IF(Tabla1[[#This Row],[SERVICIO]]="CONTROLADO",12,IF(Tabla1[[#This Row],[SERVICIO]]="RÁPIDO",3.75,IF(Tabla1[[#This Row],[SERVICIO]]="NORMAL",2.5,))))</f>
        <v>3.75</v>
      </c>
      <c r="R2190">
        <f>IF(Tabla1[[#This Row],[SERVICIO]]="COMIDA",3.5,IF(Tabla1[[#This Row],[SERVICIO]]="CONTROLADO",8,IF(Tabla1[[#This Row],[SERVICIO]]="RÁPIDO",4.5,IF(Tabla1[[#This Row],[SERVICIO]]="NORMAL",3,))))</f>
        <v>4.5</v>
      </c>
      <c r="S21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0" s="2">
        <f>IF(Tabla1[[#This Row],[KILOMETROS ADICIONALES]]=0,Tabla1[[#This Row],[KILOMETROS]]*Tabla1[[#This Row],[COSTO NORMAL]],Tabla1[[#This Row],[COSTO NORMAL]]*Tabla1[[#This Row],[KILOMETROS HASTA]])</f>
        <v>16.875</v>
      </c>
      <c r="U2190" s="2">
        <f>Tabla1[[#This Row],[KILOMETROS ADICIONALES]]*Tabla1[[#This Row],[COSTO ADICIONAL]]</f>
        <v>3.2835000000000005</v>
      </c>
      <c r="V2190">
        <v>201.85</v>
      </c>
      <c r="W2190" s="2">
        <f>Tabla1[[#This Row],[COSTO NORMAL2]]+Tabla1[[#This Row],[COSTO ADICIONAL2]]</f>
        <v>20.1585</v>
      </c>
    </row>
    <row r="2191" spans="1:23" x14ac:dyDescent="0.25">
      <c r="A2191" t="s">
        <v>100</v>
      </c>
      <c r="B2191" t="s">
        <v>1005</v>
      </c>
      <c r="C2191" t="s">
        <v>11282</v>
      </c>
      <c r="D2191" t="s">
        <v>13</v>
      </c>
      <c r="E2191" t="s">
        <v>14847</v>
      </c>
      <c r="F2191" t="s">
        <v>14</v>
      </c>
      <c r="G2191" t="s">
        <v>15</v>
      </c>
      <c r="H2191" t="s">
        <v>100</v>
      </c>
      <c r="I2191" t="s">
        <v>2895</v>
      </c>
      <c r="J2191" t="str">
        <f>MID(Tabla1[[#This Row],[HORA2]],1,2)</f>
        <v>14</v>
      </c>
      <c r="K2191" t="s">
        <v>19</v>
      </c>
      <c r="L2191" t="s">
        <v>20</v>
      </c>
      <c r="M2191" t="s">
        <v>14867</v>
      </c>
      <c r="N2191" t="s">
        <v>22</v>
      </c>
      <c r="O2191">
        <v>4.82</v>
      </c>
      <c r="P21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1.8200000000000003</v>
      </c>
      <c r="Q2191">
        <f>IF(Tabla1[[#This Row],[SERVICIO]]="COMIDA",3,IF(Tabla1[[#This Row],[SERVICIO]]="CONTROLADO",12,IF(Tabla1[[#This Row],[SERVICIO]]="RÁPIDO",3.75,IF(Tabla1[[#This Row],[SERVICIO]]="NORMAL",2.5,))))</f>
        <v>3</v>
      </c>
      <c r="R2191">
        <f>IF(Tabla1[[#This Row],[SERVICIO]]="COMIDA",3.5,IF(Tabla1[[#This Row],[SERVICIO]]="CONTROLADO",8,IF(Tabla1[[#This Row],[SERVICIO]]="RÁPIDO",4.5,IF(Tabla1[[#This Row],[SERVICIO]]="NORMAL",3,))))</f>
        <v>3.5</v>
      </c>
      <c r="S2191">
        <f>IF(Tabla1[[#This Row],[SERVICIO]]="COMIDA",0.75,IF(Tabla1[[#This Row],[SERVICIO]]="CONTROLADO",2.65,IF(Tabla1[[#This Row],[SERVICIO]]="RÁPIDO",0.55,IF(Tabla1[[#This Row],[SERVICIO]]="NORMAL",1.2,))))</f>
        <v>0.75</v>
      </c>
      <c r="T2191" s="2">
        <f>IF(Tabla1[[#This Row],[KILOMETROS ADICIONALES]]=0,Tabla1[[#This Row],[KILOMETROS]]*Tabla1[[#This Row],[COSTO NORMAL]],Tabla1[[#This Row],[COSTO NORMAL]]*Tabla1[[#This Row],[KILOMETROS HASTA]])</f>
        <v>10.5</v>
      </c>
      <c r="U2191" s="2">
        <f>Tabla1[[#This Row],[KILOMETROS ADICIONALES]]*Tabla1[[#This Row],[COSTO ADICIONAL]]</f>
        <v>1.3650000000000002</v>
      </c>
      <c r="V2191">
        <v>61.58</v>
      </c>
      <c r="W2191" s="2">
        <f>Tabla1[[#This Row],[COSTO NORMAL2]]+Tabla1[[#This Row],[COSTO ADICIONAL2]]</f>
        <v>11.865</v>
      </c>
    </row>
    <row r="2192" spans="1:23" x14ac:dyDescent="0.25">
      <c r="A2192" t="s">
        <v>100</v>
      </c>
      <c r="B2192" t="s">
        <v>3585</v>
      </c>
      <c r="C2192" t="s">
        <v>11283</v>
      </c>
      <c r="E2192" t="s">
        <v>14845</v>
      </c>
      <c r="F2192" t="s">
        <v>76</v>
      </c>
      <c r="G2192" t="s">
        <v>15</v>
      </c>
      <c r="H2192" t="s">
        <v>100</v>
      </c>
      <c r="I2192" t="s">
        <v>3586</v>
      </c>
      <c r="J2192" t="str">
        <f>MID(Tabla1[[#This Row],[HORA2]],1,2)</f>
        <v>14</v>
      </c>
      <c r="K2192" t="s">
        <v>43</v>
      </c>
      <c r="L2192" t="s">
        <v>78</v>
      </c>
      <c r="M2192" t="s">
        <v>14867</v>
      </c>
      <c r="N2192" t="s">
        <v>22</v>
      </c>
      <c r="O2192">
        <v>3.46</v>
      </c>
      <c r="P21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92">
        <f>IF(Tabla1[[#This Row],[SERVICIO]]="COMIDA",3,IF(Tabla1[[#This Row],[SERVICIO]]="CONTROLADO",12,IF(Tabla1[[#This Row],[SERVICIO]]="RÁPIDO",3.75,IF(Tabla1[[#This Row],[SERVICIO]]="NORMAL",2.5,))))</f>
        <v>3.75</v>
      </c>
      <c r="R2192">
        <f>IF(Tabla1[[#This Row],[SERVICIO]]="COMIDA",3.5,IF(Tabla1[[#This Row],[SERVICIO]]="CONTROLADO",8,IF(Tabla1[[#This Row],[SERVICIO]]="RÁPIDO",4.5,IF(Tabla1[[#This Row],[SERVICIO]]="NORMAL",3,))))</f>
        <v>4.5</v>
      </c>
      <c r="S21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2" s="2">
        <f>IF(Tabla1[[#This Row],[KILOMETROS ADICIONALES]]=0,Tabla1[[#This Row],[KILOMETROS]]*Tabla1[[#This Row],[COSTO NORMAL]],Tabla1[[#This Row],[COSTO NORMAL]]*Tabla1[[#This Row],[KILOMETROS HASTA]])</f>
        <v>15.57</v>
      </c>
      <c r="U2192" s="2">
        <f>Tabla1[[#This Row],[KILOMETROS ADICIONALES]]*Tabla1[[#This Row],[COSTO ADICIONAL]]</f>
        <v>0</v>
      </c>
      <c r="V2192">
        <v>194.01</v>
      </c>
      <c r="W2192" s="2">
        <f>Tabla1[[#This Row],[COSTO NORMAL2]]+Tabla1[[#This Row],[COSTO ADICIONAL2]]</f>
        <v>15.57</v>
      </c>
    </row>
    <row r="2193" spans="1:23" x14ac:dyDescent="0.25">
      <c r="A2193" t="s">
        <v>100</v>
      </c>
      <c r="B2193" t="s">
        <v>3587</v>
      </c>
      <c r="C2193" t="s">
        <v>11284</v>
      </c>
      <c r="E2193" t="s">
        <v>14845</v>
      </c>
      <c r="F2193" t="s">
        <v>76</v>
      </c>
      <c r="G2193" t="s">
        <v>15</v>
      </c>
      <c r="H2193" t="s">
        <v>100</v>
      </c>
      <c r="I2193" t="s">
        <v>3588</v>
      </c>
      <c r="J2193" t="str">
        <f>MID(Tabla1[[#This Row],[HORA2]],1,2)</f>
        <v>15</v>
      </c>
      <c r="K2193" t="s">
        <v>43</v>
      </c>
      <c r="L2193" t="s">
        <v>78</v>
      </c>
      <c r="M2193" t="s">
        <v>14867</v>
      </c>
      <c r="N2193" t="s">
        <v>22</v>
      </c>
      <c r="O2193">
        <v>3</v>
      </c>
      <c r="P21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93">
        <f>IF(Tabla1[[#This Row],[SERVICIO]]="COMIDA",3,IF(Tabla1[[#This Row],[SERVICIO]]="CONTROLADO",12,IF(Tabla1[[#This Row],[SERVICIO]]="RÁPIDO",3.75,IF(Tabla1[[#This Row],[SERVICIO]]="NORMAL",2.5,))))</f>
        <v>3.75</v>
      </c>
      <c r="R2193">
        <f>IF(Tabla1[[#This Row],[SERVICIO]]="COMIDA",3.5,IF(Tabla1[[#This Row],[SERVICIO]]="CONTROLADO",8,IF(Tabla1[[#This Row],[SERVICIO]]="RÁPIDO",4.5,IF(Tabla1[[#This Row],[SERVICIO]]="NORMAL",3,))))</f>
        <v>4.5</v>
      </c>
      <c r="S21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3" s="2">
        <f>IF(Tabla1[[#This Row],[KILOMETROS ADICIONALES]]=0,Tabla1[[#This Row],[KILOMETROS]]*Tabla1[[#This Row],[COSTO NORMAL]],Tabla1[[#This Row],[COSTO NORMAL]]*Tabla1[[#This Row],[KILOMETROS HASTA]])</f>
        <v>13.5</v>
      </c>
      <c r="U2193" s="2">
        <f>Tabla1[[#This Row],[KILOMETROS ADICIONALES]]*Tabla1[[#This Row],[COSTO ADICIONAL]]</f>
        <v>0</v>
      </c>
      <c r="V2193">
        <v>60.09</v>
      </c>
      <c r="W2193" s="2">
        <f>Tabla1[[#This Row],[COSTO NORMAL2]]+Tabla1[[#This Row],[COSTO ADICIONAL2]]</f>
        <v>13.5</v>
      </c>
    </row>
    <row r="2194" spans="1:23" x14ac:dyDescent="0.25">
      <c r="A2194" t="s">
        <v>100</v>
      </c>
      <c r="B2194" t="s">
        <v>3589</v>
      </c>
      <c r="C2194" t="s">
        <v>11285</v>
      </c>
      <c r="D2194" t="s">
        <v>13</v>
      </c>
      <c r="E2194" t="s">
        <v>14845</v>
      </c>
      <c r="F2194" t="s">
        <v>14</v>
      </c>
      <c r="G2194" t="s">
        <v>15</v>
      </c>
      <c r="H2194" t="s">
        <v>100</v>
      </c>
      <c r="I2194" t="s">
        <v>3590</v>
      </c>
      <c r="J2194" t="str">
        <f>MID(Tabla1[[#This Row],[HORA2]],1,2)</f>
        <v>15</v>
      </c>
      <c r="K2194" t="s">
        <v>65</v>
      </c>
      <c r="L2194" t="s">
        <v>43</v>
      </c>
      <c r="M2194" t="s">
        <v>14867</v>
      </c>
      <c r="N2194" t="s">
        <v>22</v>
      </c>
      <c r="O2194">
        <v>6.9</v>
      </c>
      <c r="P21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3.1500000000000004</v>
      </c>
      <c r="Q2194">
        <f>IF(Tabla1[[#This Row],[SERVICIO]]="COMIDA",3,IF(Tabla1[[#This Row],[SERVICIO]]="CONTROLADO",12,IF(Tabla1[[#This Row],[SERVICIO]]="RÁPIDO",3.75,IF(Tabla1[[#This Row],[SERVICIO]]="NORMAL",2.5,))))</f>
        <v>3.75</v>
      </c>
      <c r="R2194">
        <f>IF(Tabla1[[#This Row],[SERVICIO]]="COMIDA",3.5,IF(Tabla1[[#This Row],[SERVICIO]]="CONTROLADO",8,IF(Tabla1[[#This Row],[SERVICIO]]="RÁPIDO",4.5,IF(Tabla1[[#This Row],[SERVICIO]]="NORMAL",3,))))</f>
        <v>4.5</v>
      </c>
      <c r="S21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4" s="2">
        <f>IF(Tabla1[[#This Row],[KILOMETROS ADICIONALES]]=0,Tabla1[[#This Row],[KILOMETROS]]*Tabla1[[#This Row],[COSTO NORMAL]],Tabla1[[#This Row],[COSTO NORMAL]]*Tabla1[[#This Row],[KILOMETROS HASTA]])</f>
        <v>16.875</v>
      </c>
      <c r="U2194" s="2">
        <f>Tabla1[[#This Row],[KILOMETROS ADICIONALES]]*Tabla1[[#This Row],[COSTO ADICIONAL]]</f>
        <v>1.7325000000000004</v>
      </c>
      <c r="V2194">
        <v>24.83</v>
      </c>
      <c r="W2194" s="2">
        <f>Tabla1[[#This Row],[COSTO NORMAL2]]+Tabla1[[#This Row],[COSTO ADICIONAL2]]</f>
        <v>18.607500000000002</v>
      </c>
    </row>
    <row r="2195" spans="1:23" x14ac:dyDescent="0.25">
      <c r="A2195" t="s">
        <v>100</v>
      </c>
      <c r="B2195" t="s">
        <v>3591</v>
      </c>
      <c r="C2195" t="s">
        <v>11286</v>
      </c>
      <c r="D2195" t="s">
        <v>13</v>
      </c>
      <c r="E2195" t="s">
        <v>14846</v>
      </c>
      <c r="F2195" t="s">
        <v>14</v>
      </c>
      <c r="G2195" t="s">
        <v>15</v>
      </c>
      <c r="H2195" t="s">
        <v>997</v>
      </c>
      <c r="I2195" t="s">
        <v>3592</v>
      </c>
      <c r="J2195" t="str">
        <f>MID(Tabla1[[#This Row],[HORA2]],1,2)</f>
        <v>11</v>
      </c>
      <c r="K2195" t="s">
        <v>43</v>
      </c>
      <c r="L2195" t="s">
        <v>102</v>
      </c>
      <c r="M2195" t="s">
        <v>14867</v>
      </c>
      <c r="N2195" t="s">
        <v>22</v>
      </c>
      <c r="O2195">
        <v>19.100000000000001</v>
      </c>
      <c r="P21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7.1000000000000014</v>
      </c>
      <c r="Q2195">
        <f>IF(Tabla1[[#This Row],[SERVICIO]]="COMIDA",3,IF(Tabla1[[#This Row],[SERVICIO]]="CONTROLADO",12,IF(Tabla1[[#This Row],[SERVICIO]]="RÁPIDO",3.75,IF(Tabla1[[#This Row],[SERVICIO]]="NORMAL",2.5,))))</f>
        <v>12</v>
      </c>
      <c r="R2195">
        <f>IF(Tabla1[[#This Row],[SERVICIO]]="COMIDA",3.5,IF(Tabla1[[#This Row],[SERVICIO]]="CONTROLADO",8,IF(Tabla1[[#This Row],[SERVICIO]]="RÁPIDO",4.5,IF(Tabla1[[#This Row],[SERVICIO]]="NORMAL",3,))))</f>
        <v>8</v>
      </c>
      <c r="S2195">
        <f>IF(Tabla1[[#This Row],[SERVICIO]]="COMIDA",0.75,IF(Tabla1[[#This Row],[SERVICIO]]="CONTROLADO",2.65,IF(Tabla1[[#This Row],[SERVICIO]]="RÁPIDO",0.55,IF(Tabla1[[#This Row],[SERVICIO]]="NORMAL",1.2,))))</f>
        <v>2.65</v>
      </c>
      <c r="T2195" s="2">
        <f>IF(Tabla1[[#This Row],[KILOMETROS ADICIONALES]]=0,Tabla1[[#This Row],[KILOMETROS]]*Tabla1[[#This Row],[COSTO NORMAL]],Tabla1[[#This Row],[COSTO NORMAL]]*Tabla1[[#This Row],[KILOMETROS HASTA]])</f>
        <v>96</v>
      </c>
      <c r="U2195" s="2">
        <f>Tabla1[[#This Row],[KILOMETROS ADICIONALES]]*Tabla1[[#This Row],[COSTO ADICIONAL]]</f>
        <v>18.815000000000005</v>
      </c>
      <c r="V2195">
        <v>148.94</v>
      </c>
      <c r="W2195" s="2">
        <f>Tabla1[[#This Row],[COSTO NORMAL2]]+Tabla1[[#This Row],[COSTO ADICIONAL2]]</f>
        <v>114.815</v>
      </c>
    </row>
    <row r="2196" spans="1:23" x14ac:dyDescent="0.25">
      <c r="A2196" t="s">
        <v>100</v>
      </c>
      <c r="B2196" t="s">
        <v>3593</v>
      </c>
      <c r="C2196" t="s">
        <v>11287</v>
      </c>
      <c r="D2196" t="s">
        <v>13</v>
      </c>
      <c r="E2196" t="s">
        <v>14845</v>
      </c>
      <c r="F2196" t="s">
        <v>14</v>
      </c>
      <c r="G2196" t="s">
        <v>15</v>
      </c>
      <c r="H2196" t="s">
        <v>100</v>
      </c>
      <c r="I2196" t="s">
        <v>3594</v>
      </c>
      <c r="J2196" t="str">
        <f>MID(Tabla1[[#This Row],[HORA2]],1,2)</f>
        <v>15</v>
      </c>
      <c r="K2196" t="s">
        <v>19</v>
      </c>
      <c r="L2196" t="s">
        <v>19</v>
      </c>
      <c r="M2196" t="s">
        <v>14867</v>
      </c>
      <c r="N2196" t="s">
        <v>22</v>
      </c>
      <c r="O2196">
        <v>10.09</v>
      </c>
      <c r="P21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6.34</v>
      </c>
      <c r="Q2196">
        <f>IF(Tabla1[[#This Row],[SERVICIO]]="COMIDA",3,IF(Tabla1[[#This Row],[SERVICIO]]="CONTROLADO",12,IF(Tabla1[[#This Row],[SERVICIO]]="RÁPIDO",3.75,IF(Tabla1[[#This Row],[SERVICIO]]="NORMAL",2.5,))))</f>
        <v>3.75</v>
      </c>
      <c r="R2196">
        <f>IF(Tabla1[[#This Row],[SERVICIO]]="COMIDA",3.5,IF(Tabla1[[#This Row],[SERVICIO]]="CONTROLADO",8,IF(Tabla1[[#This Row],[SERVICIO]]="RÁPIDO",4.5,IF(Tabla1[[#This Row],[SERVICIO]]="NORMAL",3,))))</f>
        <v>4.5</v>
      </c>
      <c r="S21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6" s="2">
        <f>IF(Tabla1[[#This Row],[KILOMETROS ADICIONALES]]=0,Tabla1[[#This Row],[KILOMETROS]]*Tabla1[[#This Row],[COSTO NORMAL]],Tabla1[[#This Row],[COSTO NORMAL]]*Tabla1[[#This Row],[KILOMETROS HASTA]])</f>
        <v>16.875</v>
      </c>
      <c r="U2196" s="2">
        <f>Tabla1[[#This Row],[KILOMETROS ADICIONALES]]*Tabla1[[#This Row],[COSTO ADICIONAL]]</f>
        <v>3.4870000000000001</v>
      </c>
      <c r="V2196">
        <v>205.86</v>
      </c>
      <c r="W2196" s="2">
        <f>Tabla1[[#This Row],[COSTO NORMAL2]]+Tabla1[[#This Row],[COSTO ADICIONAL2]]</f>
        <v>20.362000000000002</v>
      </c>
    </row>
    <row r="2197" spans="1:23" x14ac:dyDescent="0.25">
      <c r="A2197" t="s">
        <v>100</v>
      </c>
      <c r="B2197" t="s">
        <v>3595</v>
      </c>
      <c r="C2197" t="s">
        <v>11288</v>
      </c>
      <c r="D2197" t="s">
        <v>13</v>
      </c>
      <c r="E2197" t="s">
        <v>14845</v>
      </c>
      <c r="F2197" t="s">
        <v>14</v>
      </c>
      <c r="G2197" t="s">
        <v>69</v>
      </c>
      <c r="H2197" t="s">
        <v>100</v>
      </c>
      <c r="I2197" t="s">
        <v>3596</v>
      </c>
      <c r="J2197" t="str">
        <f>MID(Tabla1[[#This Row],[HORA2]],1,2)</f>
        <v>14</v>
      </c>
      <c r="K2197" t="s">
        <v>43</v>
      </c>
      <c r="L2197" t="s">
        <v>110</v>
      </c>
      <c r="M2197" t="s">
        <v>14867</v>
      </c>
      <c r="N2197" t="s">
        <v>22</v>
      </c>
      <c r="O2197">
        <v>6.04</v>
      </c>
      <c r="P21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2.29</v>
      </c>
      <c r="Q2197">
        <f>IF(Tabla1[[#This Row],[SERVICIO]]="COMIDA",3,IF(Tabla1[[#This Row],[SERVICIO]]="CONTROLADO",12,IF(Tabla1[[#This Row],[SERVICIO]]="RÁPIDO",3.75,IF(Tabla1[[#This Row],[SERVICIO]]="NORMAL",2.5,))))</f>
        <v>3.75</v>
      </c>
      <c r="R2197">
        <f>IF(Tabla1[[#This Row],[SERVICIO]]="COMIDA",3.5,IF(Tabla1[[#This Row],[SERVICIO]]="CONTROLADO",8,IF(Tabla1[[#This Row],[SERVICIO]]="RÁPIDO",4.5,IF(Tabla1[[#This Row],[SERVICIO]]="NORMAL",3,))))</f>
        <v>4.5</v>
      </c>
      <c r="S21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7" s="2">
        <f>IF(Tabla1[[#This Row],[KILOMETROS ADICIONALES]]=0,Tabla1[[#This Row],[KILOMETROS]]*Tabla1[[#This Row],[COSTO NORMAL]],Tabla1[[#This Row],[COSTO NORMAL]]*Tabla1[[#This Row],[KILOMETROS HASTA]])</f>
        <v>16.875</v>
      </c>
      <c r="U2197" s="2">
        <f>Tabla1[[#This Row],[KILOMETROS ADICIONALES]]*Tabla1[[#This Row],[COSTO ADICIONAL]]</f>
        <v>1.2595000000000001</v>
      </c>
      <c r="V2197">
        <v>92.83</v>
      </c>
      <c r="W2197" s="2">
        <f>Tabla1[[#This Row],[COSTO NORMAL2]]+Tabla1[[#This Row],[COSTO ADICIONAL2]]</f>
        <v>18.134499999999999</v>
      </c>
    </row>
    <row r="2198" spans="1:23" x14ac:dyDescent="0.25">
      <c r="A2198" t="s">
        <v>100</v>
      </c>
      <c r="B2198" t="s">
        <v>3595</v>
      </c>
      <c r="C2198" t="s">
        <v>11289</v>
      </c>
      <c r="D2198" t="s">
        <v>13</v>
      </c>
      <c r="E2198" t="s">
        <v>14844</v>
      </c>
      <c r="F2198" t="s">
        <v>14</v>
      </c>
      <c r="G2198" t="s">
        <v>15</v>
      </c>
      <c r="H2198" t="s">
        <v>785</v>
      </c>
      <c r="I2198" t="s">
        <v>3597</v>
      </c>
      <c r="J2198" t="str">
        <f>MID(Tabla1[[#This Row],[HORA2]],1,2)</f>
        <v>15</v>
      </c>
      <c r="K2198" t="s">
        <v>43</v>
      </c>
      <c r="L2198" t="s">
        <v>110</v>
      </c>
      <c r="M2198" t="s">
        <v>14867</v>
      </c>
      <c r="N2198" t="s">
        <v>22</v>
      </c>
      <c r="O2198">
        <v>19.079999999999998</v>
      </c>
      <c r="P21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16.579999999999998</v>
      </c>
      <c r="Q2198">
        <f>IF(Tabla1[[#This Row],[SERVICIO]]="COMIDA",3,IF(Tabla1[[#This Row],[SERVICIO]]="CONTROLADO",12,IF(Tabla1[[#This Row],[SERVICIO]]="RÁPIDO",3.75,IF(Tabla1[[#This Row],[SERVICIO]]="NORMAL",2.5,))))</f>
        <v>2.5</v>
      </c>
      <c r="R2198">
        <f>IF(Tabla1[[#This Row],[SERVICIO]]="COMIDA",3.5,IF(Tabla1[[#This Row],[SERVICIO]]="CONTROLADO",8,IF(Tabla1[[#This Row],[SERVICIO]]="RÁPIDO",4.5,IF(Tabla1[[#This Row],[SERVICIO]]="NORMAL",3,))))</f>
        <v>3</v>
      </c>
      <c r="S2198">
        <f>IF(Tabla1[[#This Row],[SERVICIO]]="COMIDA",0.75,IF(Tabla1[[#This Row],[SERVICIO]]="CONTROLADO",2.65,IF(Tabla1[[#This Row],[SERVICIO]]="RÁPIDO",0.55,IF(Tabla1[[#This Row],[SERVICIO]]="NORMAL",1.2,))))</f>
        <v>1.2</v>
      </c>
      <c r="T2198" s="2">
        <f>IF(Tabla1[[#This Row],[KILOMETROS ADICIONALES]]=0,Tabla1[[#This Row],[KILOMETROS]]*Tabla1[[#This Row],[COSTO NORMAL]],Tabla1[[#This Row],[COSTO NORMAL]]*Tabla1[[#This Row],[KILOMETROS HASTA]])</f>
        <v>7.5</v>
      </c>
      <c r="U2198" s="2">
        <f>Tabla1[[#This Row],[KILOMETROS ADICIONALES]]*Tabla1[[#This Row],[COSTO ADICIONAL]]</f>
        <v>19.895999999999997</v>
      </c>
      <c r="V2198">
        <v>210.9</v>
      </c>
      <c r="W2198" s="2">
        <f>Tabla1[[#This Row],[COSTO NORMAL2]]+Tabla1[[#This Row],[COSTO ADICIONAL2]]</f>
        <v>27.395999999999997</v>
      </c>
    </row>
    <row r="2199" spans="1:23" x14ac:dyDescent="0.25">
      <c r="A2199" t="s">
        <v>100</v>
      </c>
      <c r="B2199" t="s">
        <v>557</v>
      </c>
      <c r="C2199" t="s">
        <v>11290</v>
      </c>
      <c r="D2199" t="s">
        <v>13</v>
      </c>
      <c r="E2199" t="s">
        <v>14845</v>
      </c>
      <c r="F2199" t="s">
        <v>14</v>
      </c>
      <c r="G2199" t="s">
        <v>15</v>
      </c>
      <c r="H2199" t="s">
        <v>100</v>
      </c>
      <c r="I2199" t="s">
        <v>3598</v>
      </c>
      <c r="J2199" t="str">
        <f>MID(Tabla1[[#This Row],[HORA2]],1,2)</f>
        <v>14</v>
      </c>
      <c r="K2199" t="s">
        <v>20</v>
      </c>
      <c r="L2199" t="s">
        <v>110</v>
      </c>
      <c r="M2199" t="s">
        <v>14867</v>
      </c>
      <c r="N2199" t="s">
        <v>22</v>
      </c>
      <c r="O2199">
        <v>2.9699999999999998</v>
      </c>
      <c r="P21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199">
        <f>IF(Tabla1[[#This Row],[SERVICIO]]="COMIDA",3,IF(Tabla1[[#This Row],[SERVICIO]]="CONTROLADO",12,IF(Tabla1[[#This Row],[SERVICIO]]="RÁPIDO",3.75,IF(Tabla1[[#This Row],[SERVICIO]]="NORMAL",2.5,))))</f>
        <v>3.75</v>
      </c>
      <c r="R2199">
        <f>IF(Tabla1[[#This Row],[SERVICIO]]="COMIDA",3.5,IF(Tabla1[[#This Row],[SERVICIO]]="CONTROLADO",8,IF(Tabla1[[#This Row],[SERVICIO]]="RÁPIDO",4.5,IF(Tabla1[[#This Row],[SERVICIO]]="NORMAL",3,))))</f>
        <v>4.5</v>
      </c>
      <c r="S21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199" s="2">
        <f>IF(Tabla1[[#This Row],[KILOMETROS ADICIONALES]]=0,Tabla1[[#This Row],[KILOMETROS]]*Tabla1[[#This Row],[COSTO NORMAL]],Tabla1[[#This Row],[COSTO NORMAL]]*Tabla1[[#This Row],[KILOMETROS HASTA]])</f>
        <v>13.364999999999998</v>
      </c>
      <c r="U2199" s="2">
        <f>Tabla1[[#This Row],[KILOMETROS ADICIONALES]]*Tabla1[[#This Row],[COSTO ADICIONAL]]</f>
        <v>0</v>
      </c>
      <c r="V2199">
        <v>87.79</v>
      </c>
      <c r="W2199" s="2">
        <f>Tabla1[[#This Row],[COSTO NORMAL2]]+Tabla1[[#This Row],[COSTO ADICIONAL2]]</f>
        <v>13.364999999999998</v>
      </c>
    </row>
    <row r="2200" spans="1:23" x14ac:dyDescent="0.25">
      <c r="A2200" t="s">
        <v>100</v>
      </c>
      <c r="B2200" t="s">
        <v>3599</v>
      </c>
      <c r="C2200" t="s">
        <v>11291</v>
      </c>
      <c r="D2200" t="s">
        <v>13</v>
      </c>
      <c r="E2200" t="s">
        <v>14846</v>
      </c>
      <c r="F2200" t="s">
        <v>14</v>
      </c>
      <c r="G2200" t="s">
        <v>15</v>
      </c>
      <c r="H2200" t="s">
        <v>997</v>
      </c>
      <c r="I2200" t="s">
        <v>3600</v>
      </c>
      <c r="J2200" t="str">
        <f>MID(Tabla1[[#This Row],[HORA2]],1,2)</f>
        <v>10</v>
      </c>
      <c r="K2200" t="s">
        <v>43</v>
      </c>
      <c r="L2200" t="s">
        <v>65</v>
      </c>
      <c r="M2200" t="s">
        <v>14867</v>
      </c>
      <c r="N2200" t="s">
        <v>22</v>
      </c>
      <c r="O2200">
        <v>8.5</v>
      </c>
      <c r="P22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00">
        <f>IF(Tabla1[[#This Row],[SERVICIO]]="COMIDA",3,IF(Tabla1[[#This Row],[SERVICIO]]="CONTROLADO",12,IF(Tabla1[[#This Row],[SERVICIO]]="RÁPIDO",3.75,IF(Tabla1[[#This Row],[SERVICIO]]="NORMAL",2.5,))))</f>
        <v>12</v>
      </c>
      <c r="R2200">
        <f>IF(Tabla1[[#This Row],[SERVICIO]]="COMIDA",3.5,IF(Tabla1[[#This Row],[SERVICIO]]="CONTROLADO",8,IF(Tabla1[[#This Row],[SERVICIO]]="RÁPIDO",4.5,IF(Tabla1[[#This Row],[SERVICIO]]="NORMAL",3,))))</f>
        <v>8</v>
      </c>
      <c r="S2200">
        <f>IF(Tabla1[[#This Row],[SERVICIO]]="COMIDA",0.75,IF(Tabla1[[#This Row],[SERVICIO]]="CONTROLADO",2.65,IF(Tabla1[[#This Row],[SERVICIO]]="RÁPIDO",0.55,IF(Tabla1[[#This Row],[SERVICIO]]="NORMAL",1.2,))))</f>
        <v>2.65</v>
      </c>
      <c r="T2200" s="2">
        <f>IF(Tabla1[[#This Row],[KILOMETROS ADICIONALES]]=0,Tabla1[[#This Row],[KILOMETROS]]*Tabla1[[#This Row],[COSTO NORMAL]],Tabla1[[#This Row],[COSTO NORMAL]]*Tabla1[[#This Row],[KILOMETROS HASTA]])</f>
        <v>68</v>
      </c>
      <c r="U2200" s="2">
        <f>Tabla1[[#This Row],[KILOMETROS ADICIONALES]]*Tabla1[[#This Row],[COSTO ADICIONAL]]</f>
        <v>0</v>
      </c>
      <c r="V2200">
        <v>246.64</v>
      </c>
      <c r="W2200" s="2">
        <f>Tabla1[[#This Row],[COSTO NORMAL2]]+Tabla1[[#This Row],[COSTO ADICIONAL2]]</f>
        <v>68</v>
      </c>
    </row>
    <row r="2201" spans="1:23" x14ac:dyDescent="0.25">
      <c r="A2201" t="s">
        <v>100</v>
      </c>
      <c r="B2201" t="s">
        <v>3601</v>
      </c>
      <c r="C2201" t="s">
        <v>11292</v>
      </c>
      <c r="D2201" t="s">
        <v>13</v>
      </c>
      <c r="E2201" t="s">
        <v>14847</v>
      </c>
      <c r="F2201" t="s">
        <v>14</v>
      </c>
      <c r="G2201" t="s">
        <v>15</v>
      </c>
      <c r="H2201" t="s">
        <v>100</v>
      </c>
      <c r="I2201" t="s">
        <v>3602</v>
      </c>
      <c r="J2201" t="str">
        <f>MID(Tabla1[[#This Row],[HORA2]],1,2)</f>
        <v>17</v>
      </c>
      <c r="K2201" t="s">
        <v>43</v>
      </c>
      <c r="L2201" t="s">
        <v>96</v>
      </c>
      <c r="M2201" t="s">
        <v>14867</v>
      </c>
      <c r="N2201" t="s">
        <v>22</v>
      </c>
      <c r="O2201">
        <v>17.55</v>
      </c>
      <c r="P22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14.55</v>
      </c>
      <c r="Q2201">
        <f>IF(Tabla1[[#This Row],[SERVICIO]]="COMIDA",3,IF(Tabla1[[#This Row],[SERVICIO]]="CONTROLADO",12,IF(Tabla1[[#This Row],[SERVICIO]]="RÁPIDO",3.75,IF(Tabla1[[#This Row],[SERVICIO]]="NORMAL",2.5,))))</f>
        <v>3</v>
      </c>
      <c r="R2201">
        <f>IF(Tabla1[[#This Row],[SERVICIO]]="COMIDA",3.5,IF(Tabla1[[#This Row],[SERVICIO]]="CONTROLADO",8,IF(Tabla1[[#This Row],[SERVICIO]]="RÁPIDO",4.5,IF(Tabla1[[#This Row],[SERVICIO]]="NORMAL",3,))))</f>
        <v>3.5</v>
      </c>
      <c r="S2201">
        <f>IF(Tabla1[[#This Row],[SERVICIO]]="COMIDA",0.75,IF(Tabla1[[#This Row],[SERVICIO]]="CONTROLADO",2.65,IF(Tabla1[[#This Row],[SERVICIO]]="RÁPIDO",0.55,IF(Tabla1[[#This Row],[SERVICIO]]="NORMAL",1.2,))))</f>
        <v>0.75</v>
      </c>
      <c r="T2201" s="2">
        <f>IF(Tabla1[[#This Row],[KILOMETROS ADICIONALES]]=0,Tabla1[[#This Row],[KILOMETROS]]*Tabla1[[#This Row],[COSTO NORMAL]],Tabla1[[#This Row],[COSTO NORMAL]]*Tabla1[[#This Row],[KILOMETROS HASTA]])</f>
        <v>10.5</v>
      </c>
      <c r="U2201" s="2">
        <f>Tabla1[[#This Row],[KILOMETROS ADICIONALES]]*Tabla1[[#This Row],[COSTO ADICIONAL]]</f>
        <v>10.912500000000001</v>
      </c>
      <c r="V2201">
        <v>74.38</v>
      </c>
      <c r="W2201" s="2">
        <f>Tabla1[[#This Row],[COSTO NORMAL2]]+Tabla1[[#This Row],[COSTO ADICIONAL2]]</f>
        <v>21.412500000000001</v>
      </c>
    </row>
    <row r="2202" spans="1:23" x14ac:dyDescent="0.25">
      <c r="A2202" t="s">
        <v>100</v>
      </c>
      <c r="B2202" t="s">
        <v>2901</v>
      </c>
      <c r="C2202" t="s">
        <v>11293</v>
      </c>
      <c r="D2202" t="s">
        <v>13</v>
      </c>
      <c r="E2202" t="s">
        <v>14847</v>
      </c>
      <c r="F2202" t="s">
        <v>14</v>
      </c>
      <c r="G2202" t="s">
        <v>15</v>
      </c>
      <c r="H2202" t="s">
        <v>100</v>
      </c>
      <c r="I2202" t="s">
        <v>3603</v>
      </c>
      <c r="J2202" t="str">
        <f>MID(Tabla1[[#This Row],[HORA2]],1,2)</f>
        <v>16</v>
      </c>
      <c r="K2202" t="s">
        <v>43</v>
      </c>
      <c r="L2202" t="s">
        <v>19</v>
      </c>
      <c r="M2202" t="s">
        <v>14867</v>
      </c>
      <c r="N2202" t="s">
        <v>22</v>
      </c>
      <c r="O2202">
        <v>14.3</v>
      </c>
      <c r="P22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</v>
      </c>
      <c r="Q2202">
        <f>IF(Tabla1[[#This Row],[SERVICIO]]="COMIDA",3,IF(Tabla1[[#This Row],[SERVICIO]]="CONTROLADO",12,IF(Tabla1[[#This Row],[SERVICIO]]="RÁPIDO",3.75,IF(Tabla1[[#This Row],[SERVICIO]]="NORMAL",2.5,))))</f>
        <v>3</v>
      </c>
      <c r="R2202">
        <f>IF(Tabla1[[#This Row],[SERVICIO]]="COMIDA",3.5,IF(Tabla1[[#This Row],[SERVICIO]]="CONTROLADO",8,IF(Tabla1[[#This Row],[SERVICIO]]="RÁPIDO",4.5,IF(Tabla1[[#This Row],[SERVICIO]]="NORMAL",3,))))</f>
        <v>3.5</v>
      </c>
      <c r="S2202">
        <f>IF(Tabla1[[#This Row],[SERVICIO]]="COMIDA",0.75,IF(Tabla1[[#This Row],[SERVICIO]]="CONTROLADO",2.65,IF(Tabla1[[#This Row],[SERVICIO]]="RÁPIDO",0.55,IF(Tabla1[[#This Row],[SERVICIO]]="NORMAL",1.2,))))</f>
        <v>0.75</v>
      </c>
      <c r="T2202" s="2">
        <f>IF(Tabla1[[#This Row],[KILOMETROS ADICIONALES]]=0,Tabla1[[#This Row],[KILOMETROS]]*Tabla1[[#This Row],[COSTO NORMAL]],Tabla1[[#This Row],[COSTO NORMAL]]*Tabla1[[#This Row],[KILOMETROS HASTA]])</f>
        <v>10.5</v>
      </c>
      <c r="U2202" s="2">
        <f>Tabla1[[#This Row],[KILOMETROS ADICIONALES]]*Tabla1[[#This Row],[COSTO ADICIONAL]]</f>
        <v>8.4750000000000014</v>
      </c>
      <c r="V2202">
        <v>83.91</v>
      </c>
      <c r="W2202" s="2">
        <f>Tabla1[[#This Row],[COSTO NORMAL2]]+Tabla1[[#This Row],[COSTO ADICIONAL2]]</f>
        <v>18.975000000000001</v>
      </c>
    </row>
    <row r="2203" spans="1:23" x14ac:dyDescent="0.25">
      <c r="A2203" t="s">
        <v>100</v>
      </c>
      <c r="B2203" t="s">
        <v>3604</v>
      </c>
      <c r="C2203" t="s">
        <v>11294</v>
      </c>
      <c r="E2203" t="s">
        <v>14845</v>
      </c>
      <c r="F2203" t="s">
        <v>76</v>
      </c>
      <c r="G2203" t="s">
        <v>15</v>
      </c>
      <c r="H2203" t="s">
        <v>100</v>
      </c>
      <c r="I2203" t="s">
        <v>3605</v>
      </c>
      <c r="J2203" t="str">
        <f>MID(Tabla1[[#This Row],[HORA2]],1,2)</f>
        <v>14</v>
      </c>
      <c r="K2203" t="s">
        <v>43</v>
      </c>
      <c r="L2203" t="s">
        <v>57</v>
      </c>
      <c r="M2203" t="s">
        <v>14867</v>
      </c>
      <c r="N2203" t="s">
        <v>22</v>
      </c>
      <c r="O2203">
        <v>20.66</v>
      </c>
      <c r="P22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16.91</v>
      </c>
      <c r="Q2203">
        <f>IF(Tabla1[[#This Row],[SERVICIO]]="COMIDA",3,IF(Tabla1[[#This Row],[SERVICIO]]="CONTROLADO",12,IF(Tabla1[[#This Row],[SERVICIO]]="RÁPIDO",3.75,IF(Tabla1[[#This Row],[SERVICIO]]="NORMAL",2.5,))))</f>
        <v>3.75</v>
      </c>
      <c r="R2203">
        <f>IF(Tabla1[[#This Row],[SERVICIO]]="COMIDA",3.5,IF(Tabla1[[#This Row],[SERVICIO]]="CONTROLADO",8,IF(Tabla1[[#This Row],[SERVICIO]]="RÁPIDO",4.5,IF(Tabla1[[#This Row],[SERVICIO]]="NORMAL",3,))))</f>
        <v>4.5</v>
      </c>
      <c r="S22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3" s="2">
        <f>IF(Tabla1[[#This Row],[KILOMETROS ADICIONALES]]=0,Tabla1[[#This Row],[KILOMETROS]]*Tabla1[[#This Row],[COSTO NORMAL]],Tabla1[[#This Row],[COSTO NORMAL]]*Tabla1[[#This Row],[KILOMETROS HASTA]])</f>
        <v>16.875</v>
      </c>
      <c r="U2203" s="2">
        <f>Tabla1[[#This Row],[KILOMETROS ADICIONALES]]*Tabla1[[#This Row],[COSTO ADICIONAL]]</f>
        <v>9.3005000000000013</v>
      </c>
      <c r="V2203">
        <v>171.17</v>
      </c>
      <c r="W2203" s="2">
        <f>Tabla1[[#This Row],[COSTO NORMAL2]]+Tabla1[[#This Row],[COSTO ADICIONAL2]]</f>
        <v>26.1755</v>
      </c>
    </row>
    <row r="2204" spans="1:23" x14ac:dyDescent="0.25">
      <c r="A2204" t="s">
        <v>100</v>
      </c>
      <c r="B2204" t="s">
        <v>3606</v>
      </c>
      <c r="C2204" t="s">
        <v>11295</v>
      </c>
      <c r="D2204" t="s">
        <v>13</v>
      </c>
      <c r="E2204" t="s">
        <v>14847</v>
      </c>
      <c r="F2204" t="s">
        <v>14</v>
      </c>
      <c r="G2204" t="s">
        <v>15</v>
      </c>
      <c r="H2204" t="s">
        <v>100</v>
      </c>
      <c r="I2204" t="s">
        <v>3607</v>
      </c>
      <c r="J2204" t="str">
        <f>MID(Tabla1[[#This Row],[HORA2]],1,2)</f>
        <v>16</v>
      </c>
      <c r="K2204" t="s">
        <v>43</v>
      </c>
      <c r="L2204" t="s">
        <v>125</v>
      </c>
      <c r="M2204" t="s">
        <v>14867</v>
      </c>
      <c r="N2204" t="s">
        <v>22</v>
      </c>
      <c r="O2204">
        <v>19.78</v>
      </c>
      <c r="P22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16.78</v>
      </c>
      <c r="Q2204">
        <f>IF(Tabla1[[#This Row],[SERVICIO]]="COMIDA",3,IF(Tabla1[[#This Row],[SERVICIO]]="CONTROLADO",12,IF(Tabla1[[#This Row],[SERVICIO]]="RÁPIDO",3.75,IF(Tabla1[[#This Row],[SERVICIO]]="NORMAL",2.5,))))</f>
        <v>3</v>
      </c>
      <c r="R2204">
        <f>IF(Tabla1[[#This Row],[SERVICIO]]="COMIDA",3.5,IF(Tabla1[[#This Row],[SERVICIO]]="CONTROLADO",8,IF(Tabla1[[#This Row],[SERVICIO]]="RÁPIDO",4.5,IF(Tabla1[[#This Row],[SERVICIO]]="NORMAL",3,))))</f>
        <v>3.5</v>
      </c>
      <c r="S2204">
        <f>IF(Tabla1[[#This Row],[SERVICIO]]="COMIDA",0.75,IF(Tabla1[[#This Row],[SERVICIO]]="CONTROLADO",2.65,IF(Tabla1[[#This Row],[SERVICIO]]="RÁPIDO",0.55,IF(Tabla1[[#This Row],[SERVICIO]]="NORMAL",1.2,))))</f>
        <v>0.75</v>
      </c>
      <c r="T2204" s="2">
        <f>IF(Tabla1[[#This Row],[KILOMETROS ADICIONALES]]=0,Tabla1[[#This Row],[KILOMETROS]]*Tabla1[[#This Row],[COSTO NORMAL]],Tabla1[[#This Row],[COSTO NORMAL]]*Tabla1[[#This Row],[KILOMETROS HASTA]])</f>
        <v>10.5</v>
      </c>
      <c r="U2204" s="2">
        <f>Tabla1[[#This Row],[KILOMETROS ADICIONALES]]*Tabla1[[#This Row],[COSTO ADICIONAL]]</f>
        <v>12.585000000000001</v>
      </c>
      <c r="V2204">
        <v>33.15</v>
      </c>
      <c r="W2204" s="2">
        <f>Tabla1[[#This Row],[COSTO NORMAL2]]+Tabla1[[#This Row],[COSTO ADICIONAL2]]</f>
        <v>23.085000000000001</v>
      </c>
    </row>
    <row r="2205" spans="1:23" x14ac:dyDescent="0.25">
      <c r="A2205" t="s">
        <v>100</v>
      </c>
      <c r="B2205" t="s">
        <v>3608</v>
      </c>
      <c r="C2205" t="s">
        <v>11296</v>
      </c>
      <c r="D2205" t="s">
        <v>13</v>
      </c>
      <c r="E2205" t="s">
        <v>14845</v>
      </c>
      <c r="F2205" t="s">
        <v>76</v>
      </c>
      <c r="G2205" t="s">
        <v>15</v>
      </c>
      <c r="H2205" t="s">
        <v>100</v>
      </c>
      <c r="I2205" t="s">
        <v>3609</v>
      </c>
      <c r="J2205" t="str">
        <f>MID(Tabla1[[#This Row],[HORA2]],1,2)</f>
        <v>15</v>
      </c>
      <c r="K2205" t="s">
        <v>49</v>
      </c>
      <c r="L2205" t="s">
        <v>35</v>
      </c>
      <c r="M2205" t="s">
        <v>14867</v>
      </c>
      <c r="N2205" t="s">
        <v>22</v>
      </c>
      <c r="O2205">
        <v>2.77</v>
      </c>
      <c r="P22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05">
        <f>IF(Tabla1[[#This Row],[SERVICIO]]="COMIDA",3,IF(Tabla1[[#This Row],[SERVICIO]]="CONTROLADO",12,IF(Tabla1[[#This Row],[SERVICIO]]="RÁPIDO",3.75,IF(Tabla1[[#This Row],[SERVICIO]]="NORMAL",2.5,))))</f>
        <v>3.75</v>
      </c>
      <c r="R2205">
        <f>IF(Tabla1[[#This Row],[SERVICIO]]="COMIDA",3.5,IF(Tabla1[[#This Row],[SERVICIO]]="CONTROLADO",8,IF(Tabla1[[#This Row],[SERVICIO]]="RÁPIDO",4.5,IF(Tabla1[[#This Row],[SERVICIO]]="NORMAL",3,))))</f>
        <v>4.5</v>
      </c>
      <c r="S22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5" s="2">
        <f>IF(Tabla1[[#This Row],[KILOMETROS ADICIONALES]]=0,Tabla1[[#This Row],[KILOMETROS]]*Tabla1[[#This Row],[COSTO NORMAL]],Tabla1[[#This Row],[COSTO NORMAL]]*Tabla1[[#This Row],[KILOMETROS HASTA]])</f>
        <v>12.465</v>
      </c>
      <c r="U2205" s="2">
        <f>Tabla1[[#This Row],[KILOMETROS ADICIONALES]]*Tabla1[[#This Row],[COSTO ADICIONAL]]</f>
        <v>0</v>
      </c>
      <c r="V2205">
        <v>218.1</v>
      </c>
      <c r="W2205" s="2">
        <f>Tabla1[[#This Row],[COSTO NORMAL2]]+Tabla1[[#This Row],[COSTO ADICIONAL2]]</f>
        <v>12.465</v>
      </c>
    </row>
    <row r="2206" spans="1:23" x14ac:dyDescent="0.25">
      <c r="A2206" t="s">
        <v>100</v>
      </c>
      <c r="B2206" t="s">
        <v>3610</v>
      </c>
      <c r="C2206" t="s">
        <v>11297</v>
      </c>
      <c r="D2206" t="s">
        <v>13</v>
      </c>
      <c r="E2206" t="s">
        <v>14845</v>
      </c>
      <c r="F2206" t="s">
        <v>14</v>
      </c>
      <c r="G2206" t="s">
        <v>15</v>
      </c>
      <c r="H2206" t="s">
        <v>100</v>
      </c>
      <c r="I2206" t="s">
        <v>3611</v>
      </c>
      <c r="J2206" t="str">
        <f>MID(Tabla1[[#This Row],[HORA2]],1,2)</f>
        <v>15</v>
      </c>
      <c r="K2206" t="s">
        <v>44</v>
      </c>
      <c r="L2206" t="s">
        <v>65</v>
      </c>
      <c r="M2206" t="s">
        <v>14867</v>
      </c>
      <c r="N2206" t="s">
        <v>22</v>
      </c>
      <c r="O2206">
        <v>14.3</v>
      </c>
      <c r="P22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10.55</v>
      </c>
      <c r="Q2206">
        <f>IF(Tabla1[[#This Row],[SERVICIO]]="COMIDA",3,IF(Tabla1[[#This Row],[SERVICIO]]="CONTROLADO",12,IF(Tabla1[[#This Row],[SERVICIO]]="RÁPIDO",3.75,IF(Tabla1[[#This Row],[SERVICIO]]="NORMAL",2.5,))))</f>
        <v>3.75</v>
      </c>
      <c r="R2206">
        <f>IF(Tabla1[[#This Row],[SERVICIO]]="COMIDA",3.5,IF(Tabla1[[#This Row],[SERVICIO]]="CONTROLADO",8,IF(Tabla1[[#This Row],[SERVICIO]]="RÁPIDO",4.5,IF(Tabla1[[#This Row],[SERVICIO]]="NORMAL",3,))))</f>
        <v>4.5</v>
      </c>
      <c r="S22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6" s="2">
        <f>IF(Tabla1[[#This Row],[KILOMETROS ADICIONALES]]=0,Tabla1[[#This Row],[KILOMETROS]]*Tabla1[[#This Row],[COSTO NORMAL]],Tabla1[[#This Row],[COSTO NORMAL]]*Tabla1[[#This Row],[KILOMETROS HASTA]])</f>
        <v>16.875</v>
      </c>
      <c r="U2206" s="2">
        <f>Tabla1[[#This Row],[KILOMETROS ADICIONALES]]*Tabla1[[#This Row],[COSTO ADICIONAL]]</f>
        <v>5.8025000000000011</v>
      </c>
      <c r="V2206">
        <v>94.26</v>
      </c>
      <c r="W2206" s="2">
        <f>Tabla1[[#This Row],[COSTO NORMAL2]]+Tabla1[[#This Row],[COSTO ADICIONAL2]]</f>
        <v>22.677500000000002</v>
      </c>
    </row>
    <row r="2207" spans="1:23" x14ac:dyDescent="0.25">
      <c r="A2207" t="s">
        <v>100</v>
      </c>
      <c r="B2207" t="s">
        <v>3612</v>
      </c>
      <c r="C2207" t="s">
        <v>11298</v>
      </c>
      <c r="D2207" t="s">
        <v>13</v>
      </c>
      <c r="E2207" t="s">
        <v>14845</v>
      </c>
      <c r="F2207" t="s">
        <v>76</v>
      </c>
      <c r="G2207" t="s">
        <v>69</v>
      </c>
      <c r="H2207" t="s">
        <v>100</v>
      </c>
      <c r="I2207" t="s">
        <v>3613</v>
      </c>
      <c r="J2207" t="str">
        <f>MID(Tabla1[[#This Row],[HORA2]],1,2)</f>
        <v>15</v>
      </c>
      <c r="K2207" t="s">
        <v>19</v>
      </c>
      <c r="L2207" t="s">
        <v>19</v>
      </c>
      <c r="M2207" t="s">
        <v>14867</v>
      </c>
      <c r="N2207" t="s">
        <v>22</v>
      </c>
      <c r="O2207">
        <v>19.22</v>
      </c>
      <c r="P22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15.469999999999999</v>
      </c>
      <c r="Q2207">
        <f>IF(Tabla1[[#This Row],[SERVICIO]]="COMIDA",3,IF(Tabla1[[#This Row],[SERVICIO]]="CONTROLADO",12,IF(Tabla1[[#This Row],[SERVICIO]]="RÁPIDO",3.75,IF(Tabla1[[#This Row],[SERVICIO]]="NORMAL",2.5,))))</f>
        <v>3.75</v>
      </c>
      <c r="R2207">
        <f>IF(Tabla1[[#This Row],[SERVICIO]]="COMIDA",3.5,IF(Tabla1[[#This Row],[SERVICIO]]="CONTROLADO",8,IF(Tabla1[[#This Row],[SERVICIO]]="RÁPIDO",4.5,IF(Tabla1[[#This Row],[SERVICIO]]="NORMAL",3,))))</f>
        <v>4.5</v>
      </c>
      <c r="S22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7" s="2">
        <f>IF(Tabla1[[#This Row],[KILOMETROS ADICIONALES]]=0,Tabla1[[#This Row],[KILOMETROS]]*Tabla1[[#This Row],[COSTO NORMAL]],Tabla1[[#This Row],[COSTO NORMAL]]*Tabla1[[#This Row],[KILOMETROS HASTA]])</f>
        <v>16.875</v>
      </c>
      <c r="U2207" s="2">
        <f>Tabla1[[#This Row],[KILOMETROS ADICIONALES]]*Tabla1[[#This Row],[COSTO ADICIONAL]]</f>
        <v>8.5084999999999997</v>
      </c>
      <c r="V2207">
        <v>37.33</v>
      </c>
      <c r="W2207" s="2">
        <f>Tabla1[[#This Row],[COSTO NORMAL2]]+Tabla1[[#This Row],[COSTO ADICIONAL2]]</f>
        <v>25.383499999999998</v>
      </c>
    </row>
    <row r="2208" spans="1:23" x14ac:dyDescent="0.25">
      <c r="A2208" t="s">
        <v>100</v>
      </c>
      <c r="B2208" t="s">
        <v>3614</v>
      </c>
      <c r="C2208" t="s">
        <v>11299</v>
      </c>
      <c r="D2208" t="s">
        <v>13</v>
      </c>
      <c r="E2208" t="s">
        <v>14845</v>
      </c>
      <c r="F2208" t="s">
        <v>76</v>
      </c>
      <c r="G2208" t="s">
        <v>69</v>
      </c>
      <c r="H2208" t="s">
        <v>100</v>
      </c>
      <c r="I2208" t="s">
        <v>3615</v>
      </c>
      <c r="J2208" t="str">
        <f>MID(Tabla1[[#This Row],[HORA2]],1,2)</f>
        <v>14</v>
      </c>
      <c r="K2208" t="s">
        <v>65</v>
      </c>
      <c r="L2208" t="s">
        <v>65</v>
      </c>
      <c r="M2208" t="s">
        <v>14867</v>
      </c>
      <c r="N2208" t="s">
        <v>22</v>
      </c>
      <c r="O2208">
        <v>6.88</v>
      </c>
      <c r="P22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3.13</v>
      </c>
      <c r="Q2208">
        <f>IF(Tabla1[[#This Row],[SERVICIO]]="COMIDA",3,IF(Tabla1[[#This Row],[SERVICIO]]="CONTROLADO",12,IF(Tabla1[[#This Row],[SERVICIO]]="RÁPIDO",3.75,IF(Tabla1[[#This Row],[SERVICIO]]="NORMAL",2.5,))))</f>
        <v>3.75</v>
      </c>
      <c r="R2208">
        <f>IF(Tabla1[[#This Row],[SERVICIO]]="COMIDA",3.5,IF(Tabla1[[#This Row],[SERVICIO]]="CONTROLADO",8,IF(Tabla1[[#This Row],[SERVICIO]]="RÁPIDO",4.5,IF(Tabla1[[#This Row],[SERVICIO]]="NORMAL",3,))))</f>
        <v>4.5</v>
      </c>
      <c r="S22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8" s="2">
        <f>IF(Tabla1[[#This Row],[KILOMETROS ADICIONALES]]=0,Tabla1[[#This Row],[KILOMETROS]]*Tabla1[[#This Row],[COSTO NORMAL]],Tabla1[[#This Row],[COSTO NORMAL]]*Tabla1[[#This Row],[KILOMETROS HASTA]])</f>
        <v>16.875</v>
      </c>
      <c r="U2208" s="2">
        <f>Tabla1[[#This Row],[KILOMETROS ADICIONALES]]*Tabla1[[#This Row],[COSTO ADICIONAL]]</f>
        <v>1.7215</v>
      </c>
      <c r="V2208">
        <v>243.23</v>
      </c>
      <c r="W2208" s="2">
        <f>Tabla1[[#This Row],[COSTO NORMAL2]]+Tabla1[[#This Row],[COSTO ADICIONAL2]]</f>
        <v>18.596499999999999</v>
      </c>
    </row>
    <row r="2209" spans="1:23" x14ac:dyDescent="0.25">
      <c r="A2209" t="s">
        <v>100</v>
      </c>
      <c r="B2209" t="s">
        <v>3616</v>
      </c>
      <c r="C2209" t="s">
        <v>11300</v>
      </c>
      <c r="D2209" t="s">
        <v>13</v>
      </c>
      <c r="E2209" t="s">
        <v>14845</v>
      </c>
      <c r="F2209" t="s">
        <v>76</v>
      </c>
      <c r="G2209" t="s">
        <v>15</v>
      </c>
      <c r="H2209" t="s">
        <v>100</v>
      </c>
      <c r="I2209" t="s">
        <v>3617</v>
      </c>
      <c r="J2209" t="str">
        <f>MID(Tabla1[[#This Row],[HORA2]],1,2)</f>
        <v>16</v>
      </c>
      <c r="K2209" t="s">
        <v>145</v>
      </c>
      <c r="L2209" t="s">
        <v>27</v>
      </c>
      <c r="M2209" t="s">
        <v>14867</v>
      </c>
      <c r="N2209" t="s">
        <v>22</v>
      </c>
      <c r="O2209">
        <v>12.33</v>
      </c>
      <c r="P22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8.58</v>
      </c>
      <c r="Q2209">
        <f>IF(Tabla1[[#This Row],[SERVICIO]]="COMIDA",3,IF(Tabla1[[#This Row],[SERVICIO]]="CONTROLADO",12,IF(Tabla1[[#This Row],[SERVICIO]]="RÁPIDO",3.75,IF(Tabla1[[#This Row],[SERVICIO]]="NORMAL",2.5,))))</f>
        <v>3.75</v>
      </c>
      <c r="R2209">
        <f>IF(Tabla1[[#This Row],[SERVICIO]]="COMIDA",3.5,IF(Tabla1[[#This Row],[SERVICIO]]="CONTROLADO",8,IF(Tabla1[[#This Row],[SERVICIO]]="RÁPIDO",4.5,IF(Tabla1[[#This Row],[SERVICIO]]="NORMAL",3,))))</f>
        <v>4.5</v>
      </c>
      <c r="S22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09" s="2">
        <f>IF(Tabla1[[#This Row],[KILOMETROS ADICIONALES]]=0,Tabla1[[#This Row],[KILOMETROS]]*Tabla1[[#This Row],[COSTO NORMAL]],Tabla1[[#This Row],[COSTO NORMAL]]*Tabla1[[#This Row],[KILOMETROS HASTA]])</f>
        <v>16.875</v>
      </c>
      <c r="U2209" s="2">
        <f>Tabla1[[#This Row],[KILOMETROS ADICIONALES]]*Tabla1[[#This Row],[COSTO ADICIONAL]]</f>
        <v>4.7190000000000003</v>
      </c>
      <c r="V2209">
        <v>112.94</v>
      </c>
      <c r="W2209" s="2">
        <f>Tabla1[[#This Row],[COSTO NORMAL2]]+Tabla1[[#This Row],[COSTO ADICIONAL2]]</f>
        <v>21.594000000000001</v>
      </c>
    </row>
    <row r="2210" spans="1:23" x14ac:dyDescent="0.25">
      <c r="A2210" t="s">
        <v>100</v>
      </c>
      <c r="B2210" t="s">
        <v>3618</v>
      </c>
      <c r="C2210" t="s">
        <v>11301</v>
      </c>
      <c r="D2210" t="s">
        <v>13</v>
      </c>
      <c r="E2210" t="s">
        <v>14845</v>
      </c>
      <c r="F2210" t="s">
        <v>76</v>
      </c>
      <c r="G2210" t="s">
        <v>69</v>
      </c>
      <c r="H2210" t="s">
        <v>100</v>
      </c>
      <c r="I2210" t="s">
        <v>3619</v>
      </c>
      <c r="J2210" t="str">
        <f>MID(Tabla1[[#This Row],[HORA2]],1,2)</f>
        <v>16</v>
      </c>
      <c r="K2210" t="s">
        <v>53</v>
      </c>
      <c r="L2210" t="s">
        <v>31</v>
      </c>
      <c r="M2210" t="s">
        <v>14867</v>
      </c>
      <c r="N2210" t="s">
        <v>22</v>
      </c>
      <c r="O2210">
        <v>7.6899999999999995</v>
      </c>
      <c r="P22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3.9399999999999995</v>
      </c>
      <c r="Q2210">
        <f>IF(Tabla1[[#This Row],[SERVICIO]]="COMIDA",3,IF(Tabla1[[#This Row],[SERVICIO]]="CONTROLADO",12,IF(Tabla1[[#This Row],[SERVICIO]]="RÁPIDO",3.75,IF(Tabla1[[#This Row],[SERVICIO]]="NORMAL",2.5,))))</f>
        <v>3.75</v>
      </c>
      <c r="R2210">
        <f>IF(Tabla1[[#This Row],[SERVICIO]]="COMIDA",3.5,IF(Tabla1[[#This Row],[SERVICIO]]="CONTROLADO",8,IF(Tabla1[[#This Row],[SERVICIO]]="RÁPIDO",4.5,IF(Tabla1[[#This Row],[SERVICIO]]="NORMAL",3,))))</f>
        <v>4.5</v>
      </c>
      <c r="S22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0" s="2">
        <f>IF(Tabla1[[#This Row],[KILOMETROS ADICIONALES]]=0,Tabla1[[#This Row],[KILOMETROS]]*Tabla1[[#This Row],[COSTO NORMAL]],Tabla1[[#This Row],[COSTO NORMAL]]*Tabla1[[#This Row],[KILOMETROS HASTA]])</f>
        <v>16.875</v>
      </c>
      <c r="U2210" s="2">
        <f>Tabla1[[#This Row],[KILOMETROS ADICIONALES]]*Tabla1[[#This Row],[COSTO ADICIONAL]]</f>
        <v>2.1669999999999998</v>
      </c>
      <c r="V2210">
        <v>125.58</v>
      </c>
      <c r="W2210" s="2">
        <f>Tabla1[[#This Row],[COSTO NORMAL2]]+Tabla1[[#This Row],[COSTO ADICIONAL2]]</f>
        <v>19.042000000000002</v>
      </c>
    </row>
    <row r="2211" spans="1:23" x14ac:dyDescent="0.25">
      <c r="A2211" t="s">
        <v>100</v>
      </c>
      <c r="B2211" t="s">
        <v>3620</v>
      </c>
      <c r="C2211" t="s">
        <v>11302</v>
      </c>
      <c r="D2211" t="s">
        <v>13</v>
      </c>
      <c r="E2211" t="s">
        <v>14847</v>
      </c>
      <c r="F2211" t="s">
        <v>14</v>
      </c>
      <c r="G2211" t="s">
        <v>15</v>
      </c>
      <c r="H2211" t="s">
        <v>100</v>
      </c>
      <c r="I2211" t="s">
        <v>3621</v>
      </c>
      <c r="J2211" t="str">
        <f>MID(Tabla1[[#This Row],[HORA2]],1,2)</f>
        <v>17</v>
      </c>
      <c r="K2211" t="s">
        <v>19</v>
      </c>
      <c r="L2211" t="s">
        <v>20</v>
      </c>
      <c r="M2211" t="s">
        <v>14867</v>
      </c>
      <c r="N2211" t="s">
        <v>22</v>
      </c>
      <c r="O2211">
        <v>11.31</v>
      </c>
      <c r="P22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8.31</v>
      </c>
      <c r="Q2211">
        <f>IF(Tabla1[[#This Row],[SERVICIO]]="COMIDA",3,IF(Tabla1[[#This Row],[SERVICIO]]="CONTROLADO",12,IF(Tabla1[[#This Row],[SERVICIO]]="RÁPIDO",3.75,IF(Tabla1[[#This Row],[SERVICIO]]="NORMAL",2.5,))))</f>
        <v>3</v>
      </c>
      <c r="R2211">
        <f>IF(Tabla1[[#This Row],[SERVICIO]]="COMIDA",3.5,IF(Tabla1[[#This Row],[SERVICIO]]="CONTROLADO",8,IF(Tabla1[[#This Row],[SERVICIO]]="RÁPIDO",4.5,IF(Tabla1[[#This Row],[SERVICIO]]="NORMAL",3,))))</f>
        <v>3.5</v>
      </c>
      <c r="S2211">
        <f>IF(Tabla1[[#This Row],[SERVICIO]]="COMIDA",0.75,IF(Tabla1[[#This Row],[SERVICIO]]="CONTROLADO",2.65,IF(Tabla1[[#This Row],[SERVICIO]]="RÁPIDO",0.55,IF(Tabla1[[#This Row],[SERVICIO]]="NORMAL",1.2,))))</f>
        <v>0.75</v>
      </c>
      <c r="T2211" s="2">
        <f>IF(Tabla1[[#This Row],[KILOMETROS ADICIONALES]]=0,Tabla1[[#This Row],[KILOMETROS]]*Tabla1[[#This Row],[COSTO NORMAL]],Tabla1[[#This Row],[COSTO NORMAL]]*Tabla1[[#This Row],[KILOMETROS HASTA]])</f>
        <v>10.5</v>
      </c>
      <c r="U2211" s="2">
        <f>Tabla1[[#This Row],[KILOMETROS ADICIONALES]]*Tabla1[[#This Row],[COSTO ADICIONAL]]</f>
        <v>6.2324999999999999</v>
      </c>
      <c r="V2211">
        <v>9.48</v>
      </c>
      <c r="W2211" s="2">
        <f>Tabla1[[#This Row],[COSTO NORMAL2]]+Tabla1[[#This Row],[COSTO ADICIONAL2]]</f>
        <v>16.732500000000002</v>
      </c>
    </row>
    <row r="2212" spans="1:23" x14ac:dyDescent="0.25">
      <c r="A2212" t="s">
        <v>100</v>
      </c>
      <c r="B2212" t="s">
        <v>3622</v>
      </c>
      <c r="C2212" t="s">
        <v>11303</v>
      </c>
      <c r="D2212" t="s">
        <v>13</v>
      </c>
      <c r="E2212" t="s">
        <v>14844</v>
      </c>
      <c r="F2212" t="s">
        <v>14</v>
      </c>
      <c r="G2212" t="s">
        <v>15</v>
      </c>
      <c r="H2212" t="s">
        <v>785</v>
      </c>
      <c r="I2212" t="s">
        <v>3623</v>
      </c>
      <c r="J2212" t="str">
        <f>MID(Tabla1[[#This Row],[HORA2]],1,2)</f>
        <v>10</v>
      </c>
      <c r="K2212" t="s">
        <v>43</v>
      </c>
      <c r="L2212" t="s">
        <v>26</v>
      </c>
      <c r="M2212" t="s">
        <v>14867</v>
      </c>
      <c r="N2212" t="s">
        <v>22</v>
      </c>
      <c r="O2212">
        <v>7.53</v>
      </c>
      <c r="P22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5.03</v>
      </c>
      <c r="Q2212">
        <f>IF(Tabla1[[#This Row],[SERVICIO]]="COMIDA",3,IF(Tabla1[[#This Row],[SERVICIO]]="CONTROLADO",12,IF(Tabla1[[#This Row],[SERVICIO]]="RÁPIDO",3.75,IF(Tabla1[[#This Row],[SERVICIO]]="NORMAL",2.5,))))</f>
        <v>2.5</v>
      </c>
      <c r="R2212">
        <f>IF(Tabla1[[#This Row],[SERVICIO]]="COMIDA",3.5,IF(Tabla1[[#This Row],[SERVICIO]]="CONTROLADO",8,IF(Tabla1[[#This Row],[SERVICIO]]="RÁPIDO",4.5,IF(Tabla1[[#This Row],[SERVICIO]]="NORMAL",3,))))</f>
        <v>3</v>
      </c>
      <c r="S2212">
        <f>IF(Tabla1[[#This Row],[SERVICIO]]="COMIDA",0.75,IF(Tabla1[[#This Row],[SERVICIO]]="CONTROLADO",2.65,IF(Tabla1[[#This Row],[SERVICIO]]="RÁPIDO",0.55,IF(Tabla1[[#This Row],[SERVICIO]]="NORMAL",1.2,))))</f>
        <v>1.2</v>
      </c>
      <c r="T2212" s="2">
        <f>IF(Tabla1[[#This Row],[KILOMETROS ADICIONALES]]=0,Tabla1[[#This Row],[KILOMETROS]]*Tabla1[[#This Row],[COSTO NORMAL]],Tabla1[[#This Row],[COSTO NORMAL]]*Tabla1[[#This Row],[KILOMETROS HASTA]])</f>
        <v>7.5</v>
      </c>
      <c r="U2212" s="2">
        <f>Tabla1[[#This Row],[KILOMETROS ADICIONALES]]*Tabla1[[#This Row],[COSTO ADICIONAL]]</f>
        <v>6.0360000000000005</v>
      </c>
      <c r="V2212">
        <v>33.04</v>
      </c>
      <c r="W2212" s="2">
        <f>Tabla1[[#This Row],[COSTO NORMAL2]]+Tabla1[[#This Row],[COSTO ADICIONAL2]]</f>
        <v>13.536000000000001</v>
      </c>
    </row>
    <row r="2213" spans="1:23" x14ac:dyDescent="0.25">
      <c r="A2213" t="s">
        <v>100</v>
      </c>
      <c r="B2213" t="s">
        <v>3624</v>
      </c>
      <c r="C2213" t="s">
        <v>11304</v>
      </c>
      <c r="D2213" t="s">
        <v>13</v>
      </c>
      <c r="E2213" t="s">
        <v>14846</v>
      </c>
      <c r="F2213" t="s">
        <v>14</v>
      </c>
      <c r="G2213" t="s">
        <v>15</v>
      </c>
      <c r="H2213" t="s">
        <v>785</v>
      </c>
      <c r="I2213" t="s">
        <v>3625</v>
      </c>
      <c r="J2213" t="str">
        <f>MID(Tabla1[[#This Row],[HORA2]],1,2)</f>
        <v>10</v>
      </c>
      <c r="K2213" t="s">
        <v>43</v>
      </c>
      <c r="L2213" t="s">
        <v>65</v>
      </c>
      <c r="M2213" t="s">
        <v>14867</v>
      </c>
      <c r="N2213" t="s">
        <v>22</v>
      </c>
      <c r="O2213">
        <v>15.67</v>
      </c>
      <c r="P22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</v>
      </c>
      <c r="Q2213">
        <f>IF(Tabla1[[#This Row],[SERVICIO]]="COMIDA",3,IF(Tabla1[[#This Row],[SERVICIO]]="CONTROLADO",12,IF(Tabla1[[#This Row],[SERVICIO]]="RÁPIDO",3.75,IF(Tabla1[[#This Row],[SERVICIO]]="NORMAL",2.5,))))</f>
        <v>12</v>
      </c>
      <c r="R2213">
        <f>IF(Tabla1[[#This Row],[SERVICIO]]="COMIDA",3.5,IF(Tabla1[[#This Row],[SERVICIO]]="CONTROLADO",8,IF(Tabla1[[#This Row],[SERVICIO]]="RÁPIDO",4.5,IF(Tabla1[[#This Row],[SERVICIO]]="NORMAL",3,))))</f>
        <v>8</v>
      </c>
      <c r="S2213">
        <f>IF(Tabla1[[#This Row],[SERVICIO]]="COMIDA",0.75,IF(Tabla1[[#This Row],[SERVICIO]]="CONTROLADO",2.65,IF(Tabla1[[#This Row],[SERVICIO]]="RÁPIDO",0.55,IF(Tabla1[[#This Row],[SERVICIO]]="NORMAL",1.2,))))</f>
        <v>2.65</v>
      </c>
      <c r="T2213" s="2">
        <f>IF(Tabla1[[#This Row],[KILOMETROS ADICIONALES]]=0,Tabla1[[#This Row],[KILOMETROS]]*Tabla1[[#This Row],[COSTO NORMAL]],Tabla1[[#This Row],[COSTO NORMAL]]*Tabla1[[#This Row],[KILOMETROS HASTA]])</f>
        <v>96</v>
      </c>
      <c r="U2213" s="2">
        <f>Tabla1[[#This Row],[KILOMETROS ADICIONALES]]*Tabla1[[#This Row],[COSTO ADICIONAL]]</f>
        <v>9.7255000000000003</v>
      </c>
      <c r="V2213">
        <v>73.180000000000007</v>
      </c>
      <c r="W2213" s="2">
        <f>Tabla1[[#This Row],[COSTO NORMAL2]]+Tabla1[[#This Row],[COSTO ADICIONAL2]]</f>
        <v>105.7255</v>
      </c>
    </row>
    <row r="2214" spans="1:23" x14ac:dyDescent="0.25">
      <c r="A2214" t="s">
        <v>100</v>
      </c>
      <c r="B2214" t="s">
        <v>3626</v>
      </c>
      <c r="C2214" t="s">
        <v>11305</v>
      </c>
      <c r="E2214" t="s">
        <v>14845</v>
      </c>
      <c r="F2214" t="s">
        <v>76</v>
      </c>
      <c r="G2214" t="s">
        <v>15</v>
      </c>
      <c r="H2214" t="s">
        <v>100</v>
      </c>
      <c r="I2214" t="s">
        <v>3627</v>
      </c>
      <c r="J2214" t="str">
        <f>MID(Tabla1[[#This Row],[HORA2]],1,2)</f>
        <v>14</v>
      </c>
      <c r="K2214" t="s">
        <v>43</v>
      </c>
      <c r="L2214" t="s">
        <v>20</v>
      </c>
      <c r="M2214" t="s">
        <v>14867</v>
      </c>
      <c r="N2214" t="s">
        <v>22</v>
      </c>
      <c r="O2214">
        <v>20.86</v>
      </c>
      <c r="P22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2214">
        <f>IF(Tabla1[[#This Row],[SERVICIO]]="COMIDA",3,IF(Tabla1[[#This Row],[SERVICIO]]="CONTROLADO",12,IF(Tabla1[[#This Row],[SERVICIO]]="RÁPIDO",3.75,IF(Tabla1[[#This Row],[SERVICIO]]="NORMAL",2.5,))))</f>
        <v>3.75</v>
      </c>
      <c r="R2214">
        <f>IF(Tabla1[[#This Row],[SERVICIO]]="COMIDA",3.5,IF(Tabla1[[#This Row],[SERVICIO]]="CONTROLADO",8,IF(Tabla1[[#This Row],[SERVICIO]]="RÁPIDO",4.5,IF(Tabla1[[#This Row],[SERVICIO]]="NORMAL",3,))))</f>
        <v>4.5</v>
      </c>
      <c r="S22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4" s="2">
        <f>IF(Tabla1[[#This Row],[KILOMETROS ADICIONALES]]=0,Tabla1[[#This Row],[KILOMETROS]]*Tabla1[[#This Row],[COSTO NORMAL]],Tabla1[[#This Row],[COSTO NORMAL]]*Tabla1[[#This Row],[KILOMETROS HASTA]])</f>
        <v>16.875</v>
      </c>
      <c r="U2214" s="2">
        <f>Tabla1[[#This Row],[KILOMETROS ADICIONALES]]*Tabla1[[#This Row],[COSTO ADICIONAL]]</f>
        <v>9.4105000000000008</v>
      </c>
      <c r="V2214">
        <v>155.91</v>
      </c>
      <c r="W2214" s="2">
        <f>Tabla1[[#This Row],[COSTO NORMAL2]]+Tabla1[[#This Row],[COSTO ADICIONAL2]]</f>
        <v>26.285499999999999</v>
      </c>
    </row>
    <row r="2215" spans="1:23" x14ac:dyDescent="0.25">
      <c r="A2215" t="s">
        <v>100</v>
      </c>
      <c r="B2215" t="s">
        <v>3628</v>
      </c>
      <c r="C2215" t="s">
        <v>11306</v>
      </c>
      <c r="D2215" t="s">
        <v>13</v>
      </c>
      <c r="E2215" t="s">
        <v>14845</v>
      </c>
      <c r="F2215" t="s">
        <v>76</v>
      </c>
      <c r="G2215" t="s">
        <v>69</v>
      </c>
      <c r="H2215" t="s">
        <v>100</v>
      </c>
      <c r="I2215" t="s">
        <v>3629</v>
      </c>
      <c r="J2215" t="str">
        <f>MID(Tabla1[[#This Row],[HORA2]],1,2)</f>
        <v>17</v>
      </c>
      <c r="K2215" t="s">
        <v>20</v>
      </c>
      <c r="L2215" t="s">
        <v>19</v>
      </c>
      <c r="M2215" t="s">
        <v>14867</v>
      </c>
      <c r="N2215" t="s">
        <v>22</v>
      </c>
      <c r="O2215">
        <v>3.83</v>
      </c>
      <c r="P22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8.0000000000000071E-2</v>
      </c>
      <c r="Q2215">
        <f>IF(Tabla1[[#This Row],[SERVICIO]]="COMIDA",3,IF(Tabla1[[#This Row],[SERVICIO]]="CONTROLADO",12,IF(Tabla1[[#This Row],[SERVICIO]]="RÁPIDO",3.75,IF(Tabla1[[#This Row],[SERVICIO]]="NORMAL",2.5,))))</f>
        <v>3.75</v>
      </c>
      <c r="R2215">
        <f>IF(Tabla1[[#This Row],[SERVICIO]]="COMIDA",3.5,IF(Tabla1[[#This Row],[SERVICIO]]="CONTROLADO",8,IF(Tabla1[[#This Row],[SERVICIO]]="RÁPIDO",4.5,IF(Tabla1[[#This Row],[SERVICIO]]="NORMAL",3,))))</f>
        <v>4.5</v>
      </c>
      <c r="S22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5" s="2">
        <f>IF(Tabla1[[#This Row],[KILOMETROS ADICIONALES]]=0,Tabla1[[#This Row],[KILOMETROS]]*Tabla1[[#This Row],[COSTO NORMAL]],Tabla1[[#This Row],[COSTO NORMAL]]*Tabla1[[#This Row],[KILOMETROS HASTA]])</f>
        <v>16.875</v>
      </c>
      <c r="U2215" s="2">
        <f>Tabla1[[#This Row],[KILOMETROS ADICIONALES]]*Tabla1[[#This Row],[COSTO ADICIONAL]]</f>
        <v>4.4000000000000046E-2</v>
      </c>
      <c r="V2215">
        <v>12.81</v>
      </c>
      <c r="W2215" s="2">
        <f>Tabla1[[#This Row],[COSTO NORMAL2]]+Tabla1[[#This Row],[COSTO ADICIONAL2]]</f>
        <v>16.919</v>
      </c>
    </row>
    <row r="2216" spans="1:23" x14ac:dyDescent="0.25">
      <c r="A2216" t="s">
        <v>100</v>
      </c>
      <c r="B2216" t="s">
        <v>3630</v>
      </c>
      <c r="C2216" t="s">
        <v>11307</v>
      </c>
      <c r="D2216" t="s">
        <v>13</v>
      </c>
      <c r="E2216" t="s">
        <v>14845</v>
      </c>
      <c r="F2216" t="s">
        <v>14</v>
      </c>
      <c r="G2216" t="s">
        <v>15</v>
      </c>
      <c r="H2216" t="s">
        <v>100</v>
      </c>
      <c r="I2216" t="s">
        <v>3631</v>
      </c>
      <c r="J2216" t="str">
        <f>MID(Tabla1[[#This Row],[HORA2]],1,2)</f>
        <v>17</v>
      </c>
      <c r="K2216" t="s">
        <v>145</v>
      </c>
      <c r="L2216" t="s">
        <v>19</v>
      </c>
      <c r="M2216" t="s">
        <v>14867</v>
      </c>
      <c r="N2216" t="s">
        <v>22</v>
      </c>
      <c r="O2216">
        <v>20.76</v>
      </c>
      <c r="P22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2216">
        <f>IF(Tabla1[[#This Row],[SERVICIO]]="COMIDA",3,IF(Tabla1[[#This Row],[SERVICIO]]="CONTROLADO",12,IF(Tabla1[[#This Row],[SERVICIO]]="RÁPIDO",3.75,IF(Tabla1[[#This Row],[SERVICIO]]="NORMAL",2.5,))))</f>
        <v>3.75</v>
      </c>
      <c r="R2216">
        <f>IF(Tabla1[[#This Row],[SERVICIO]]="COMIDA",3.5,IF(Tabla1[[#This Row],[SERVICIO]]="CONTROLADO",8,IF(Tabla1[[#This Row],[SERVICIO]]="RÁPIDO",4.5,IF(Tabla1[[#This Row],[SERVICIO]]="NORMAL",3,))))</f>
        <v>4.5</v>
      </c>
      <c r="S22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6" s="2">
        <f>IF(Tabla1[[#This Row],[KILOMETROS ADICIONALES]]=0,Tabla1[[#This Row],[KILOMETROS]]*Tabla1[[#This Row],[COSTO NORMAL]],Tabla1[[#This Row],[COSTO NORMAL]]*Tabla1[[#This Row],[KILOMETROS HASTA]])</f>
        <v>16.875</v>
      </c>
      <c r="U2216" s="2">
        <f>Tabla1[[#This Row],[KILOMETROS ADICIONALES]]*Tabla1[[#This Row],[COSTO ADICIONAL]]</f>
        <v>9.355500000000001</v>
      </c>
      <c r="V2216">
        <v>137.78</v>
      </c>
      <c r="W2216" s="2">
        <f>Tabla1[[#This Row],[COSTO NORMAL2]]+Tabla1[[#This Row],[COSTO ADICIONAL2]]</f>
        <v>26.230499999999999</v>
      </c>
    </row>
    <row r="2217" spans="1:23" x14ac:dyDescent="0.25">
      <c r="A2217" t="s">
        <v>100</v>
      </c>
      <c r="B2217" t="s">
        <v>3632</v>
      </c>
      <c r="C2217" t="s">
        <v>11308</v>
      </c>
      <c r="E2217" t="s">
        <v>14845</v>
      </c>
      <c r="F2217" t="s">
        <v>76</v>
      </c>
      <c r="G2217" t="s">
        <v>15</v>
      </c>
      <c r="H2217" t="s">
        <v>100</v>
      </c>
      <c r="I2217" t="s">
        <v>3633</v>
      </c>
      <c r="J2217" t="str">
        <f>MID(Tabla1[[#This Row],[HORA2]],1,2)</f>
        <v>15</v>
      </c>
      <c r="K2217" t="s">
        <v>43</v>
      </c>
      <c r="L2217" t="s">
        <v>20</v>
      </c>
      <c r="M2217" t="s">
        <v>14867</v>
      </c>
      <c r="N2217" t="s">
        <v>22</v>
      </c>
      <c r="O2217">
        <v>5.72</v>
      </c>
      <c r="P22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1.9699999999999998</v>
      </c>
      <c r="Q2217">
        <f>IF(Tabla1[[#This Row],[SERVICIO]]="COMIDA",3,IF(Tabla1[[#This Row],[SERVICIO]]="CONTROLADO",12,IF(Tabla1[[#This Row],[SERVICIO]]="RÁPIDO",3.75,IF(Tabla1[[#This Row],[SERVICIO]]="NORMAL",2.5,))))</f>
        <v>3.75</v>
      </c>
      <c r="R2217">
        <f>IF(Tabla1[[#This Row],[SERVICIO]]="COMIDA",3.5,IF(Tabla1[[#This Row],[SERVICIO]]="CONTROLADO",8,IF(Tabla1[[#This Row],[SERVICIO]]="RÁPIDO",4.5,IF(Tabla1[[#This Row],[SERVICIO]]="NORMAL",3,))))</f>
        <v>4.5</v>
      </c>
      <c r="S22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7" s="2">
        <f>IF(Tabla1[[#This Row],[KILOMETROS ADICIONALES]]=0,Tabla1[[#This Row],[KILOMETROS]]*Tabla1[[#This Row],[COSTO NORMAL]],Tabla1[[#This Row],[COSTO NORMAL]]*Tabla1[[#This Row],[KILOMETROS HASTA]])</f>
        <v>16.875</v>
      </c>
      <c r="U2217" s="2">
        <f>Tabla1[[#This Row],[KILOMETROS ADICIONALES]]*Tabla1[[#This Row],[COSTO ADICIONAL]]</f>
        <v>1.0834999999999999</v>
      </c>
      <c r="V2217">
        <v>85.11</v>
      </c>
      <c r="W2217" s="2">
        <f>Tabla1[[#This Row],[COSTO NORMAL2]]+Tabla1[[#This Row],[COSTO ADICIONAL2]]</f>
        <v>17.958500000000001</v>
      </c>
    </row>
    <row r="2218" spans="1:23" x14ac:dyDescent="0.25">
      <c r="A2218" t="s">
        <v>100</v>
      </c>
      <c r="B2218" t="s">
        <v>3634</v>
      </c>
      <c r="C2218" t="s">
        <v>11309</v>
      </c>
      <c r="D2218" t="s">
        <v>13</v>
      </c>
      <c r="E2218" t="s">
        <v>14845</v>
      </c>
      <c r="F2218" t="s">
        <v>14</v>
      </c>
      <c r="G2218" t="s">
        <v>15</v>
      </c>
      <c r="H2218" t="s">
        <v>100</v>
      </c>
      <c r="I2218" t="s">
        <v>3635</v>
      </c>
      <c r="J2218" t="str">
        <f>MID(Tabla1[[#This Row],[HORA2]],1,2)</f>
        <v>17</v>
      </c>
      <c r="K2218" t="s">
        <v>49</v>
      </c>
      <c r="L2218" t="s">
        <v>79</v>
      </c>
      <c r="M2218" t="s">
        <v>14867</v>
      </c>
      <c r="N2218" t="s">
        <v>22</v>
      </c>
      <c r="O2218">
        <v>19.559999999999999</v>
      </c>
      <c r="P22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15.809999999999999</v>
      </c>
      <c r="Q2218">
        <f>IF(Tabla1[[#This Row],[SERVICIO]]="COMIDA",3,IF(Tabla1[[#This Row],[SERVICIO]]="CONTROLADO",12,IF(Tabla1[[#This Row],[SERVICIO]]="RÁPIDO",3.75,IF(Tabla1[[#This Row],[SERVICIO]]="NORMAL",2.5,))))</f>
        <v>3.75</v>
      </c>
      <c r="R2218">
        <f>IF(Tabla1[[#This Row],[SERVICIO]]="COMIDA",3.5,IF(Tabla1[[#This Row],[SERVICIO]]="CONTROLADO",8,IF(Tabla1[[#This Row],[SERVICIO]]="RÁPIDO",4.5,IF(Tabla1[[#This Row],[SERVICIO]]="NORMAL",3,))))</f>
        <v>4.5</v>
      </c>
      <c r="S22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8" s="2">
        <f>IF(Tabla1[[#This Row],[KILOMETROS ADICIONALES]]=0,Tabla1[[#This Row],[KILOMETROS]]*Tabla1[[#This Row],[COSTO NORMAL]],Tabla1[[#This Row],[COSTO NORMAL]]*Tabla1[[#This Row],[KILOMETROS HASTA]])</f>
        <v>16.875</v>
      </c>
      <c r="U2218" s="2">
        <f>Tabla1[[#This Row],[KILOMETROS ADICIONALES]]*Tabla1[[#This Row],[COSTO ADICIONAL]]</f>
        <v>8.6954999999999991</v>
      </c>
      <c r="V2218">
        <v>177.2</v>
      </c>
      <c r="W2218" s="2">
        <f>Tabla1[[#This Row],[COSTO NORMAL2]]+Tabla1[[#This Row],[COSTO ADICIONAL2]]</f>
        <v>25.570499999999999</v>
      </c>
    </row>
    <row r="2219" spans="1:23" x14ac:dyDescent="0.25">
      <c r="A2219" t="s">
        <v>100</v>
      </c>
      <c r="B2219" t="s">
        <v>2183</v>
      </c>
      <c r="C2219" t="s">
        <v>11310</v>
      </c>
      <c r="E2219" t="s">
        <v>14845</v>
      </c>
      <c r="F2219" t="s">
        <v>76</v>
      </c>
      <c r="G2219" t="s">
        <v>15</v>
      </c>
      <c r="H2219" t="s">
        <v>100</v>
      </c>
      <c r="I2219" t="s">
        <v>3636</v>
      </c>
      <c r="J2219" t="str">
        <f>MID(Tabla1[[#This Row],[HORA2]],1,2)</f>
        <v>15</v>
      </c>
      <c r="K2219" t="s">
        <v>43</v>
      </c>
      <c r="L2219" t="s">
        <v>57</v>
      </c>
      <c r="M2219" t="s">
        <v>14867</v>
      </c>
      <c r="N2219" t="s">
        <v>22</v>
      </c>
      <c r="O2219">
        <v>7.32</v>
      </c>
      <c r="P22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3.5700000000000003</v>
      </c>
      <c r="Q2219">
        <f>IF(Tabla1[[#This Row],[SERVICIO]]="COMIDA",3,IF(Tabla1[[#This Row],[SERVICIO]]="CONTROLADO",12,IF(Tabla1[[#This Row],[SERVICIO]]="RÁPIDO",3.75,IF(Tabla1[[#This Row],[SERVICIO]]="NORMAL",2.5,))))</f>
        <v>3.75</v>
      </c>
      <c r="R2219">
        <f>IF(Tabla1[[#This Row],[SERVICIO]]="COMIDA",3.5,IF(Tabla1[[#This Row],[SERVICIO]]="CONTROLADO",8,IF(Tabla1[[#This Row],[SERVICIO]]="RÁPIDO",4.5,IF(Tabla1[[#This Row],[SERVICIO]]="NORMAL",3,))))</f>
        <v>4.5</v>
      </c>
      <c r="S22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19" s="2">
        <f>IF(Tabla1[[#This Row],[KILOMETROS ADICIONALES]]=0,Tabla1[[#This Row],[KILOMETROS]]*Tabla1[[#This Row],[COSTO NORMAL]],Tabla1[[#This Row],[COSTO NORMAL]]*Tabla1[[#This Row],[KILOMETROS HASTA]])</f>
        <v>16.875</v>
      </c>
      <c r="U2219" s="2">
        <f>Tabla1[[#This Row],[KILOMETROS ADICIONALES]]*Tabla1[[#This Row],[COSTO ADICIONAL]]</f>
        <v>1.9635000000000002</v>
      </c>
      <c r="V2219">
        <v>147.87</v>
      </c>
      <c r="W2219" s="2">
        <f>Tabla1[[#This Row],[COSTO NORMAL2]]+Tabla1[[#This Row],[COSTO ADICIONAL2]]</f>
        <v>18.8385</v>
      </c>
    </row>
    <row r="2220" spans="1:23" x14ac:dyDescent="0.25">
      <c r="A2220" t="s">
        <v>100</v>
      </c>
      <c r="B2220" t="s">
        <v>3637</v>
      </c>
      <c r="C2220" t="s">
        <v>11311</v>
      </c>
      <c r="E2220" t="s">
        <v>14845</v>
      </c>
      <c r="F2220" t="s">
        <v>76</v>
      </c>
      <c r="G2220" t="s">
        <v>15</v>
      </c>
      <c r="H2220" t="s">
        <v>100</v>
      </c>
      <c r="I2220" t="s">
        <v>3638</v>
      </c>
      <c r="J2220" t="str">
        <f>MID(Tabla1[[#This Row],[HORA2]],1,2)</f>
        <v>15</v>
      </c>
      <c r="K2220" t="s">
        <v>43</v>
      </c>
      <c r="L2220" t="s">
        <v>20</v>
      </c>
      <c r="M2220" t="s">
        <v>14867</v>
      </c>
      <c r="N2220" t="s">
        <v>22</v>
      </c>
      <c r="O2220">
        <v>15.77</v>
      </c>
      <c r="P22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12.02</v>
      </c>
      <c r="Q2220">
        <f>IF(Tabla1[[#This Row],[SERVICIO]]="COMIDA",3,IF(Tabla1[[#This Row],[SERVICIO]]="CONTROLADO",12,IF(Tabla1[[#This Row],[SERVICIO]]="RÁPIDO",3.75,IF(Tabla1[[#This Row],[SERVICIO]]="NORMAL",2.5,))))</f>
        <v>3.75</v>
      </c>
      <c r="R2220">
        <f>IF(Tabla1[[#This Row],[SERVICIO]]="COMIDA",3.5,IF(Tabla1[[#This Row],[SERVICIO]]="CONTROLADO",8,IF(Tabla1[[#This Row],[SERVICIO]]="RÁPIDO",4.5,IF(Tabla1[[#This Row],[SERVICIO]]="NORMAL",3,))))</f>
        <v>4.5</v>
      </c>
      <c r="S22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0" s="2">
        <f>IF(Tabla1[[#This Row],[KILOMETROS ADICIONALES]]=0,Tabla1[[#This Row],[KILOMETROS]]*Tabla1[[#This Row],[COSTO NORMAL]],Tabla1[[#This Row],[COSTO NORMAL]]*Tabla1[[#This Row],[KILOMETROS HASTA]])</f>
        <v>16.875</v>
      </c>
      <c r="U2220" s="2">
        <f>Tabla1[[#This Row],[KILOMETROS ADICIONALES]]*Tabla1[[#This Row],[COSTO ADICIONAL]]</f>
        <v>6.6110000000000007</v>
      </c>
      <c r="V2220">
        <v>106.2</v>
      </c>
      <c r="W2220" s="2">
        <f>Tabla1[[#This Row],[COSTO NORMAL2]]+Tabla1[[#This Row],[COSTO ADICIONAL2]]</f>
        <v>23.486000000000001</v>
      </c>
    </row>
    <row r="2221" spans="1:23" x14ac:dyDescent="0.25">
      <c r="A2221" t="s">
        <v>100</v>
      </c>
      <c r="B2221" t="s">
        <v>3639</v>
      </c>
      <c r="C2221" t="s">
        <v>11312</v>
      </c>
      <c r="D2221" t="s">
        <v>13</v>
      </c>
      <c r="E2221" t="s">
        <v>14845</v>
      </c>
      <c r="F2221" t="s">
        <v>14</v>
      </c>
      <c r="G2221" t="s">
        <v>15</v>
      </c>
      <c r="H2221" t="s">
        <v>100</v>
      </c>
      <c r="I2221" t="s">
        <v>3640</v>
      </c>
      <c r="J2221" t="str">
        <f>MID(Tabla1[[#This Row],[HORA2]],1,2)</f>
        <v>15</v>
      </c>
      <c r="K2221" t="s">
        <v>65</v>
      </c>
      <c r="L2221" t="s">
        <v>65</v>
      </c>
      <c r="M2221" t="s">
        <v>14867</v>
      </c>
      <c r="N2221" t="s">
        <v>22</v>
      </c>
      <c r="O2221">
        <v>8.7899999999999991</v>
      </c>
      <c r="P22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5.0399999999999991</v>
      </c>
      <c r="Q2221">
        <f>IF(Tabla1[[#This Row],[SERVICIO]]="COMIDA",3,IF(Tabla1[[#This Row],[SERVICIO]]="CONTROLADO",12,IF(Tabla1[[#This Row],[SERVICIO]]="RÁPIDO",3.75,IF(Tabla1[[#This Row],[SERVICIO]]="NORMAL",2.5,))))</f>
        <v>3.75</v>
      </c>
      <c r="R2221">
        <f>IF(Tabla1[[#This Row],[SERVICIO]]="COMIDA",3.5,IF(Tabla1[[#This Row],[SERVICIO]]="CONTROLADO",8,IF(Tabla1[[#This Row],[SERVICIO]]="RÁPIDO",4.5,IF(Tabla1[[#This Row],[SERVICIO]]="NORMAL",3,))))</f>
        <v>4.5</v>
      </c>
      <c r="S22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1" s="2">
        <f>IF(Tabla1[[#This Row],[KILOMETROS ADICIONALES]]=0,Tabla1[[#This Row],[KILOMETROS]]*Tabla1[[#This Row],[COSTO NORMAL]],Tabla1[[#This Row],[COSTO NORMAL]]*Tabla1[[#This Row],[KILOMETROS HASTA]])</f>
        <v>16.875</v>
      </c>
      <c r="U2221" s="2">
        <f>Tabla1[[#This Row],[KILOMETROS ADICIONALES]]*Tabla1[[#This Row],[COSTO ADICIONAL]]</f>
        <v>2.7719999999999998</v>
      </c>
      <c r="V2221">
        <v>114.74</v>
      </c>
      <c r="W2221" s="2">
        <f>Tabla1[[#This Row],[COSTO NORMAL2]]+Tabla1[[#This Row],[COSTO ADICIONAL2]]</f>
        <v>19.646999999999998</v>
      </c>
    </row>
    <row r="2222" spans="1:23" x14ac:dyDescent="0.25">
      <c r="A2222" t="s">
        <v>100</v>
      </c>
      <c r="B2222" t="s">
        <v>3641</v>
      </c>
      <c r="C2222" t="s">
        <v>11313</v>
      </c>
      <c r="D2222" t="s">
        <v>13</v>
      </c>
      <c r="E2222" t="s">
        <v>14845</v>
      </c>
      <c r="F2222" t="s">
        <v>14</v>
      </c>
      <c r="G2222" t="s">
        <v>15</v>
      </c>
      <c r="H2222" t="s">
        <v>226</v>
      </c>
      <c r="I2222" t="s">
        <v>3642</v>
      </c>
      <c r="J2222" t="str">
        <f>MID(Tabla1[[#This Row],[HORA2]],1,2)</f>
        <v>18</v>
      </c>
      <c r="K2222" t="s">
        <v>43</v>
      </c>
      <c r="L2222" t="s">
        <v>224</v>
      </c>
      <c r="M2222" t="s">
        <v>14867</v>
      </c>
      <c r="N2222" t="s">
        <v>22</v>
      </c>
      <c r="O2222">
        <v>1.1200000000000001</v>
      </c>
      <c r="P22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22">
        <f>IF(Tabla1[[#This Row],[SERVICIO]]="COMIDA",3,IF(Tabla1[[#This Row],[SERVICIO]]="CONTROLADO",12,IF(Tabla1[[#This Row],[SERVICIO]]="RÁPIDO",3.75,IF(Tabla1[[#This Row],[SERVICIO]]="NORMAL",2.5,))))</f>
        <v>3.75</v>
      </c>
      <c r="R2222">
        <f>IF(Tabla1[[#This Row],[SERVICIO]]="COMIDA",3.5,IF(Tabla1[[#This Row],[SERVICIO]]="CONTROLADO",8,IF(Tabla1[[#This Row],[SERVICIO]]="RÁPIDO",4.5,IF(Tabla1[[#This Row],[SERVICIO]]="NORMAL",3,))))</f>
        <v>4.5</v>
      </c>
      <c r="S22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2" s="2">
        <f>IF(Tabla1[[#This Row],[KILOMETROS ADICIONALES]]=0,Tabla1[[#This Row],[KILOMETROS]]*Tabla1[[#This Row],[COSTO NORMAL]],Tabla1[[#This Row],[COSTO NORMAL]]*Tabla1[[#This Row],[KILOMETROS HASTA]])</f>
        <v>5.0400000000000009</v>
      </c>
      <c r="U2222" s="2">
        <f>Tabla1[[#This Row],[KILOMETROS ADICIONALES]]*Tabla1[[#This Row],[COSTO ADICIONAL]]</f>
        <v>0</v>
      </c>
      <c r="V2222">
        <v>18.559999999999999</v>
      </c>
      <c r="W2222" s="2">
        <f>Tabla1[[#This Row],[COSTO NORMAL2]]+Tabla1[[#This Row],[COSTO ADICIONAL2]]</f>
        <v>5.0400000000000009</v>
      </c>
    </row>
    <row r="2223" spans="1:23" x14ac:dyDescent="0.25">
      <c r="A2223" t="s">
        <v>100</v>
      </c>
      <c r="B2223" t="s">
        <v>3641</v>
      </c>
      <c r="C2223" t="s">
        <v>11314</v>
      </c>
      <c r="D2223" t="s">
        <v>13</v>
      </c>
      <c r="E2223" t="s">
        <v>14845</v>
      </c>
      <c r="F2223" t="s">
        <v>14</v>
      </c>
      <c r="G2223" t="s">
        <v>69</v>
      </c>
      <c r="H2223" t="s">
        <v>100</v>
      </c>
      <c r="I2223" t="s">
        <v>3643</v>
      </c>
      <c r="J2223" t="str">
        <f>MID(Tabla1[[#This Row],[HORA2]],1,2)</f>
        <v>15</v>
      </c>
      <c r="K2223" t="s">
        <v>43</v>
      </c>
      <c r="L2223" t="s">
        <v>224</v>
      </c>
      <c r="M2223" t="s">
        <v>14867</v>
      </c>
      <c r="N2223" t="s">
        <v>22</v>
      </c>
      <c r="O2223">
        <v>10.91</v>
      </c>
      <c r="P22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7.16</v>
      </c>
      <c r="Q2223">
        <f>IF(Tabla1[[#This Row],[SERVICIO]]="COMIDA",3,IF(Tabla1[[#This Row],[SERVICIO]]="CONTROLADO",12,IF(Tabla1[[#This Row],[SERVICIO]]="RÁPIDO",3.75,IF(Tabla1[[#This Row],[SERVICIO]]="NORMAL",2.5,))))</f>
        <v>3.75</v>
      </c>
      <c r="R2223">
        <f>IF(Tabla1[[#This Row],[SERVICIO]]="COMIDA",3.5,IF(Tabla1[[#This Row],[SERVICIO]]="CONTROLADO",8,IF(Tabla1[[#This Row],[SERVICIO]]="RÁPIDO",4.5,IF(Tabla1[[#This Row],[SERVICIO]]="NORMAL",3,))))</f>
        <v>4.5</v>
      </c>
      <c r="S22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3" s="2">
        <f>IF(Tabla1[[#This Row],[KILOMETROS ADICIONALES]]=0,Tabla1[[#This Row],[KILOMETROS]]*Tabla1[[#This Row],[COSTO NORMAL]],Tabla1[[#This Row],[COSTO NORMAL]]*Tabla1[[#This Row],[KILOMETROS HASTA]])</f>
        <v>16.875</v>
      </c>
      <c r="U2223" s="2">
        <f>Tabla1[[#This Row],[KILOMETROS ADICIONALES]]*Tabla1[[#This Row],[COSTO ADICIONAL]]</f>
        <v>3.9380000000000006</v>
      </c>
      <c r="V2223">
        <v>146.44</v>
      </c>
      <c r="W2223" s="2">
        <f>Tabla1[[#This Row],[COSTO NORMAL2]]+Tabla1[[#This Row],[COSTO ADICIONAL2]]</f>
        <v>20.813000000000002</v>
      </c>
    </row>
    <row r="2224" spans="1:23" x14ac:dyDescent="0.25">
      <c r="A2224" t="s">
        <v>100</v>
      </c>
      <c r="B2224" t="s">
        <v>3641</v>
      </c>
      <c r="C2224" t="s">
        <v>11315</v>
      </c>
      <c r="D2224" t="s">
        <v>13</v>
      </c>
      <c r="E2224" t="s">
        <v>14844</v>
      </c>
      <c r="F2224" t="s">
        <v>14</v>
      </c>
      <c r="G2224" t="s">
        <v>69</v>
      </c>
      <c r="H2224" t="s">
        <v>997</v>
      </c>
      <c r="I2224" t="s">
        <v>3644</v>
      </c>
      <c r="J2224" t="str">
        <f>MID(Tabla1[[#This Row],[HORA2]],1,2)</f>
        <v>21</v>
      </c>
      <c r="K2224" t="s">
        <v>43</v>
      </c>
      <c r="L2224" t="s">
        <v>224</v>
      </c>
      <c r="M2224" t="s">
        <v>14867</v>
      </c>
      <c r="N2224" t="s">
        <v>22</v>
      </c>
      <c r="O2224">
        <v>16.53</v>
      </c>
      <c r="P22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14.030000000000001</v>
      </c>
      <c r="Q2224">
        <f>IF(Tabla1[[#This Row],[SERVICIO]]="COMIDA",3,IF(Tabla1[[#This Row],[SERVICIO]]="CONTROLADO",12,IF(Tabla1[[#This Row],[SERVICIO]]="RÁPIDO",3.75,IF(Tabla1[[#This Row],[SERVICIO]]="NORMAL",2.5,))))</f>
        <v>2.5</v>
      </c>
      <c r="R2224">
        <f>IF(Tabla1[[#This Row],[SERVICIO]]="COMIDA",3.5,IF(Tabla1[[#This Row],[SERVICIO]]="CONTROLADO",8,IF(Tabla1[[#This Row],[SERVICIO]]="RÁPIDO",4.5,IF(Tabla1[[#This Row],[SERVICIO]]="NORMAL",3,))))</f>
        <v>3</v>
      </c>
      <c r="S2224">
        <f>IF(Tabla1[[#This Row],[SERVICIO]]="COMIDA",0.75,IF(Tabla1[[#This Row],[SERVICIO]]="CONTROLADO",2.65,IF(Tabla1[[#This Row],[SERVICIO]]="RÁPIDO",0.55,IF(Tabla1[[#This Row],[SERVICIO]]="NORMAL",1.2,))))</f>
        <v>1.2</v>
      </c>
      <c r="T2224" s="2">
        <f>IF(Tabla1[[#This Row],[KILOMETROS ADICIONALES]]=0,Tabla1[[#This Row],[KILOMETROS]]*Tabla1[[#This Row],[COSTO NORMAL]],Tabla1[[#This Row],[COSTO NORMAL]]*Tabla1[[#This Row],[KILOMETROS HASTA]])</f>
        <v>7.5</v>
      </c>
      <c r="U2224" s="2">
        <f>Tabla1[[#This Row],[KILOMETROS ADICIONALES]]*Tabla1[[#This Row],[COSTO ADICIONAL]]</f>
        <v>16.836000000000002</v>
      </c>
      <c r="V2224">
        <v>207.98</v>
      </c>
      <c r="W2224" s="2">
        <f>Tabla1[[#This Row],[COSTO NORMAL2]]+Tabla1[[#This Row],[COSTO ADICIONAL2]]</f>
        <v>24.336000000000002</v>
      </c>
    </row>
    <row r="2225" spans="1:23" x14ac:dyDescent="0.25">
      <c r="A2225" t="s">
        <v>100</v>
      </c>
      <c r="B2225" t="s">
        <v>3645</v>
      </c>
      <c r="C2225" t="s">
        <v>11316</v>
      </c>
      <c r="D2225" t="s">
        <v>13</v>
      </c>
      <c r="E2225" t="s">
        <v>14845</v>
      </c>
      <c r="F2225" t="s">
        <v>14</v>
      </c>
      <c r="G2225" t="s">
        <v>15</v>
      </c>
      <c r="H2225" t="s">
        <v>100</v>
      </c>
      <c r="I2225" t="s">
        <v>3646</v>
      </c>
      <c r="J2225" t="str">
        <f>MID(Tabla1[[#This Row],[HORA2]],1,2)</f>
        <v>15</v>
      </c>
      <c r="K2225" t="s">
        <v>53</v>
      </c>
      <c r="L2225" t="s">
        <v>149</v>
      </c>
      <c r="M2225" t="s">
        <v>14867</v>
      </c>
      <c r="N2225" t="s">
        <v>22</v>
      </c>
      <c r="O2225">
        <v>7.66</v>
      </c>
      <c r="P22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3.91</v>
      </c>
      <c r="Q2225">
        <f>IF(Tabla1[[#This Row],[SERVICIO]]="COMIDA",3,IF(Tabla1[[#This Row],[SERVICIO]]="CONTROLADO",12,IF(Tabla1[[#This Row],[SERVICIO]]="RÁPIDO",3.75,IF(Tabla1[[#This Row],[SERVICIO]]="NORMAL",2.5,))))</f>
        <v>3.75</v>
      </c>
      <c r="R2225">
        <f>IF(Tabla1[[#This Row],[SERVICIO]]="COMIDA",3.5,IF(Tabla1[[#This Row],[SERVICIO]]="CONTROLADO",8,IF(Tabla1[[#This Row],[SERVICIO]]="RÁPIDO",4.5,IF(Tabla1[[#This Row],[SERVICIO]]="NORMAL",3,))))</f>
        <v>4.5</v>
      </c>
      <c r="S22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5" s="2">
        <f>IF(Tabla1[[#This Row],[KILOMETROS ADICIONALES]]=0,Tabla1[[#This Row],[KILOMETROS]]*Tabla1[[#This Row],[COSTO NORMAL]],Tabla1[[#This Row],[COSTO NORMAL]]*Tabla1[[#This Row],[KILOMETROS HASTA]])</f>
        <v>16.875</v>
      </c>
      <c r="U2225" s="2">
        <f>Tabla1[[#This Row],[KILOMETROS ADICIONALES]]*Tabla1[[#This Row],[COSTO ADICIONAL]]</f>
        <v>2.1505000000000001</v>
      </c>
      <c r="V2225">
        <v>61.54</v>
      </c>
      <c r="W2225" s="2">
        <f>Tabla1[[#This Row],[COSTO NORMAL2]]+Tabla1[[#This Row],[COSTO ADICIONAL2]]</f>
        <v>19.025500000000001</v>
      </c>
    </row>
    <row r="2226" spans="1:23" x14ac:dyDescent="0.25">
      <c r="A2226" t="s">
        <v>100</v>
      </c>
      <c r="B2226" t="s">
        <v>3647</v>
      </c>
      <c r="C2226" t="s">
        <v>11317</v>
      </c>
      <c r="D2226" t="s">
        <v>13</v>
      </c>
      <c r="E2226" t="s">
        <v>14845</v>
      </c>
      <c r="F2226" t="s">
        <v>14</v>
      </c>
      <c r="G2226" t="s">
        <v>15</v>
      </c>
      <c r="H2226" t="s">
        <v>100</v>
      </c>
      <c r="I2226" t="s">
        <v>1516</v>
      </c>
      <c r="J2226" t="str">
        <f>MID(Tabla1[[#This Row],[HORA2]],1,2)</f>
        <v>15</v>
      </c>
      <c r="K2226" t="s">
        <v>96</v>
      </c>
      <c r="L2226" t="s">
        <v>96</v>
      </c>
      <c r="M2226" t="s">
        <v>14867</v>
      </c>
      <c r="N2226" t="s">
        <v>22</v>
      </c>
      <c r="O2226">
        <v>3.92</v>
      </c>
      <c r="P22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0.16999999999999993</v>
      </c>
      <c r="Q2226">
        <f>IF(Tabla1[[#This Row],[SERVICIO]]="COMIDA",3,IF(Tabla1[[#This Row],[SERVICIO]]="CONTROLADO",12,IF(Tabla1[[#This Row],[SERVICIO]]="RÁPIDO",3.75,IF(Tabla1[[#This Row],[SERVICIO]]="NORMAL",2.5,))))</f>
        <v>3.75</v>
      </c>
      <c r="R2226">
        <f>IF(Tabla1[[#This Row],[SERVICIO]]="COMIDA",3.5,IF(Tabla1[[#This Row],[SERVICIO]]="CONTROLADO",8,IF(Tabla1[[#This Row],[SERVICIO]]="RÁPIDO",4.5,IF(Tabla1[[#This Row],[SERVICIO]]="NORMAL",3,))))</f>
        <v>4.5</v>
      </c>
      <c r="S22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6" s="2">
        <f>IF(Tabla1[[#This Row],[KILOMETROS ADICIONALES]]=0,Tabla1[[#This Row],[KILOMETROS]]*Tabla1[[#This Row],[COSTO NORMAL]],Tabla1[[#This Row],[COSTO NORMAL]]*Tabla1[[#This Row],[KILOMETROS HASTA]])</f>
        <v>16.875</v>
      </c>
      <c r="U2226" s="2">
        <f>Tabla1[[#This Row],[KILOMETROS ADICIONALES]]*Tabla1[[#This Row],[COSTO ADICIONAL]]</f>
        <v>9.3499999999999972E-2</v>
      </c>
      <c r="V2226">
        <v>18.59</v>
      </c>
      <c r="W2226" s="2">
        <f>Tabla1[[#This Row],[COSTO NORMAL2]]+Tabla1[[#This Row],[COSTO ADICIONAL2]]</f>
        <v>16.968499999999999</v>
      </c>
    </row>
    <row r="2227" spans="1:23" x14ac:dyDescent="0.25">
      <c r="A2227" t="s">
        <v>100</v>
      </c>
      <c r="B2227" t="s">
        <v>3648</v>
      </c>
      <c r="C2227" t="s">
        <v>11318</v>
      </c>
      <c r="D2227" t="s">
        <v>13</v>
      </c>
      <c r="E2227" t="s">
        <v>14845</v>
      </c>
      <c r="F2227" t="s">
        <v>76</v>
      </c>
      <c r="G2227" t="s">
        <v>15</v>
      </c>
      <c r="H2227" t="s">
        <v>100</v>
      </c>
      <c r="I2227" t="s">
        <v>3649</v>
      </c>
      <c r="J2227" t="str">
        <f>MID(Tabla1[[#This Row],[HORA2]],1,2)</f>
        <v>17</v>
      </c>
      <c r="K2227" t="s">
        <v>145</v>
      </c>
      <c r="L2227" t="s">
        <v>3455</v>
      </c>
      <c r="M2227" t="s">
        <v>14867</v>
      </c>
      <c r="N2227" t="s">
        <v>22</v>
      </c>
      <c r="O2227">
        <v>18.71</v>
      </c>
      <c r="P22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14.96</v>
      </c>
      <c r="Q2227">
        <f>IF(Tabla1[[#This Row],[SERVICIO]]="COMIDA",3,IF(Tabla1[[#This Row],[SERVICIO]]="CONTROLADO",12,IF(Tabla1[[#This Row],[SERVICIO]]="RÁPIDO",3.75,IF(Tabla1[[#This Row],[SERVICIO]]="NORMAL",2.5,))))</f>
        <v>3.75</v>
      </c>
      <c r="R2227">
        <f>IF(Tabla1[[#This Row],[SERVICIO]]="COMIDA",3.5,IF(Tabla1[[#This Row],[SERVICIO]]="CONTROLADO",8,IF(Tabla1[[#This Row],[SERVICIO]]="RÁPIDO",4.5,IF(Tabla1[[#This Row],[SERVICIO]]="NORMAL",3,))))</f>
        <v>4.5</v>
      </c>
      <c r="S22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7" s="2">
        <f>IF(Tabla1[[#This Row],[KILOMETROS ADICIONALES]]=0,Tabla1[[#This Row],[KILOMETROS]]*Tabla1[[#This Row],[COSTO NORMAL]],Tabla1[[#This Row],[COSTO NORMAL]]*Tabla1[[#This Row],[KILOMETROS HASTA]])</f>
        <v>16.875</v>
      </c>
      <c r="U2227" s="2">
        <f>Tabla1[[#This Row],[KILOMETROS ADICIONALES]]*Tabla1[[#This Row],[COSTO ADICIONAL]]</f>
        <v>8.2280000000000015</v>
      </c>
      <c r="V2227">
        <v>126.58</v>
      </c>
      <c r="W2227" s="2">
        <f>Tabla1[[#This Row],[COSTO NORMAL2]]+Tabla1[[#This Row],[COSTO ADICIONAL2]]</f>
        <v>25.103000000000002</v>
      </c>
    </row>
    <row r="2228" spans="1:23" x14ac:dyDescent="0.25">
      <c r="A2228" t="s">
        <v>100</v>
      </c>
      <c r="B2228" t="s">
        <v>3650</v>
      </c>
      <c r="C2228" t="s">
        <v>11319</v>
      </c>
      <c r="D2228" t="s">
        <v>13</v>
      </c>
      <c r="E2228" t="s">
        <v>14845</v>
      </c>
      <c r="F2228" t="s">
        <v>14</v>
      </c>
      <c r="G2228" t="s">
        <v>69</v>
      </c>
      <c r="H2228" t="s">
        <v>100</v>
      </c>
      <c r="I2228" t="s">
        <v>3651</v>
      </c>
      <c r="J2228" t="str">
        <f>MID(Tabla1[[#This Row],[HORA2]],1,2)</f>
        <v>17</v>
      </c>
      <c r="K2228" t="s">
        <v>153</v>
      </c>
      <c r="L2228" t="s">
        <v>20</v>
      </c>
      <c r="M2228" t="s">
        <v>14867</v>
      </c>
      <c r="N2228" t="s">
        <v>22</v>
      </c>
      <c r="O2228">
        <v>19.850000000000001</v>
      </c>
      <c r="P22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16.100000000000001</v>
      </c>
      <c r="Q2228">
        <f>IF(Tabla1[[#This Row],[SERVICIO]]="COMIDA",3,IF(Tabla1[[#This Row],[SERVICIO]]="CONTROLADO",12,IF(Tabla1[[#This Row],[SERVICIO]]="RÁPIDO",3.75,IF(Tabla1[[#This Row],[SERVICIO]]="NORMAL",2.5,))))</f>
        <v>3.75</v>
      </c>
      <c r="R2228">
        <f>IF(Tabla1[[#This Row],[SERVICIO]]="COMIDA",3.5,IF(Tabla1[[#This Row],[SERVICIO]]="CONTROLADO",8,IF(Tabla1[[#This Row],[SERVICIO]]="RÁPIDO",4.5,IF(Tabla1[[#This Row],[SERVICIO]]="NORMAL",3,))))</f>
        <v>4.5</v>
      </c>
      <c r="S22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8" s="2">
        <f>IF(Tabla1[[#This Row],[KILOMETROS ADICIONALES]]=0,Tabla1[[#This Row],[KILOMETROS]]*Tabla1[[#This Row],[COSTO NORMAL]],Tabla1[[#This Row],[COSTO NORMAL]]*Tabla1[[#This Row],[KILOMETROS HASTA]])</f>
        <v>16.875</v>
      </c>
      <c r="U2228" s="2">
        <f>Tabla1[[#This Row],[KILOMETROS ADICIONALES]]*Tabla1[[#This Row],[COSTO ADICIONAL]]</f>
        <v>8.8550000000000022</v>
      </c>
      <c r="V2228">
        <v>129.84</v>
      </c>
      <c r="W2228" s="2">
        <f>Tabla1[[#This Row],[COSTO NORMAL2]]+Tabla1[[#This Row],[COSTO ADICIONAL2]]</f>
        <v>25.730000000000004</v>
      </c>
    </row>
    <row r="2229" spans="1:23" x14ac:dyDescent="0.25">
      <c r="A2229" t="s">
        <v>100</v>
      </c>
      <c r="B2229" t="s">
        <v>3652</v>
      </c>
      <c r="C2229" t="s">
        <v>11320</v>
      </c>
      <c r="D2229" t="s">
        <v>13</v>
      </c>
      <c r="E2229" t="s">
        <v>14845</v>
      </c>
      <c r="F2229" t="s">
        <v>76</v>
      </c>
      <c r="G2229" t="s">
        <v>15</v>
      </c>
      <c r="H2229" t="s">
        <v>100</v>
      </c>
      <c r="I2229" t="s">
        <v>3653</v>
      </c>
      <c r="J2229" t="str">
        <f>MID(Tabla1[[#This Row],[HORA2]],1,2)</f>
        <v>16</v>
      </c>
      <c r="K2229" t="s">
        <v>271</v>
      </c>
      <c r="L2229" t="s">
        <v>19</v>
      </c>
      <c r="M2229" t="s">
        <v>14867</v>
      </c>
      <c r="N2229" t="s">
        <v>22</v>
      </c>
      <c r="O2229">
        <v>11.72</v>
      </c>
      <c r="P22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7.9700000000000006</v>
      </c>
      <c r="Q2229">
        <f>IF(Tabla1[[#This Row],[SERVICIO]]="COMIDA",3,IF(Tabla1[[#This Row],[SERVICIO]]="CONTROLADO",12,IF(Tabla1[[#This Row],[SERVICIO]]="RÁPIDO",3.75,IF(Tabla1[[#This Row],[SERVICIO]]="NORMAL",2.5,))))</f>
        <v>3.75</v>
      </c>
      <c r="R2229">
        <f>IF(Tabla1[[#This Row],[SERVICIO]]="COMIDA",3.5,IF(Tabla1[[#This Row],[SERVICIO]]="CONTROLADO",8,IF(Tabla1[[#This Row],[SERVICIO]]="RÁPIDO",4.5,IF(Tabla1[[#This Row],[SERVICIO]]="NORMAL",3,))))</f>
        <v>4.5</v>
      </c>
      <c r="S22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29" s="2">
        <f>IF(Tabla1[[#This Row],[KILOMETROS ADICIONALES]]=0,Tabla1[[#This Row],[KILOMETROS]]*Tabla1[[#This Row],[COSTO NORMAL]],Tabla1[[#This Row],[COSTO NORMAL]]*Tabla1[[#This Row],[KILOMETROS HASTA]])</f>
        <v>16.875</v>
      </c>
      <c r="U2229" s="2">
        <f>Tabla1[[#This Row],[KILOMETROS ADICIONALES]]*Tabla1[[#This Row],[COSTO ADICIONAL]]</f>
        <v>4.3835000000000006</v>
      </c>
      <c r="V2229">
        <v>220.6</v>
      </c>
      <c r="W2229" s="2">
        <f>Tabla1[[#This Row],[COSTO NORMAL2]]+Tabla1[[#This Row],[COSTO ADICIONAL2]]</f>
        <v>21.258500000000002</v>
      </c>
    </row>
    <row r="2230" spans="1:23" x14ac:dyDescent="0.25">
      <c r="A2230" t="s">
        <v>100</v>
      </c>
      <c r="B2230" t="s">
        <v>3654</v>
      </c>
      <c r="C2230" t="s">
        <v>11321</v>
      </c>
      <c r="D2230" t="s">
        <v>13</v>
      </c>
      <c r="E2230" t="s">
        <v>14844</v>
      </c>
      <c r="F2230" t="s">
        <v>295</v>
      </c>
      <c r="G2230" t="s">
        <v>15</v>
      </c>
      <c r="H2230" t="s">
        <v>785</v>
      </c>
      <c r="I2230" t="s">
        <v>3655</v>
      </c>
      <c r="J2230" t="str">
        <f>MID(Tabla1[[#This Row],[HORA2]],1,2)</f>
        <v>13</v>
      </c>
      <c r="K2230" t="s">
        <v>90</v>
      </c>
      <c r="L2230" t="s">
        <v>153</v>
      </c>
      <c r="M2230" t="s">
        <v>14867</v>
      </c>
      <c r="N2230" t="s">
        <v>22</v>
      </c>
      <c r="O2230">
        <v>8.11</v>
      </c>
      <c r="P22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5.6099999999999994</v>
      </c>
      <c r="Q2230">
        <f>IF(Tabla1[[#This Row],[SERVICIO]]="COMIDA",3,IF(Tabla1[[#This Row],[SERVICIO]]="CONTROLADO",12,IF(Tabla1[[#This Row],[SERVICIO]]="RÁPIDO",3.75,IF(Tabla1[[#This Row],[SERVICIO]]="NORMAL",2.5,))))</f>
        <v>2.5</v>
      </c>
      <c r="R2230">
        <f>IF(Tabla1[[#This Row],[SERVICIO]]="COMIDA",3.5,IF(Tabla1[[#This Row],[SERVICIO]]="CONTROLADO",8,IF(Tabla1[[#This Row],[SERVICIO]]="RÁPIDO",4.5,IF(Tabla1[[#This Row],[SERVICIO]]="NORMAL",3,))))</f>
        <v>3</v>
      </c>
      <c r="S2230">
        <f>IF(Tabla1[[#This Row],[SERVICIO]]="COMIDA",0.75,IF(Tabla1[[#This Row],[SERVICIO]]="CONTROLADO",2.65,IF(Tabla1[[#This Row],[SERVICIO]]="RÁPIDO",0.55,IF(Tabla1[[#This Row],[SERVICIO]]="NORMAL",1.2,))))</f>
        <v>1.2</v>
      </c>
      <c r="T2230" s="2">
        <f>IF(Tabla1[[#This Row],[KILOMETROS ADICIONALES]]=0,Tabla1[[#This Row],[KILOMETROS]]*Tabla1[[#This Row],[COSTO NORMAL]],Tabla1[[#This Row],[COSTO NORMAL]]*Tabla1[[#This Row],[KILOMETROS HASTA]])</f>
        <v>7.5</v>
      </c>
      <c r="U2230" s="2">
        <f>Tabla1[[#This Row],[KILOMETROS ADICIONALES]]*Tabla1[[#This Row],[COSTO ADICIONAL]]</f>
        <v>6.7319999999999993</v>
      </c>
      <c r="V2230">
        <v>74.599999999999994</v>
      </c>
      <c r="W2230" s="2">
        <f>Tabla1[[#This Row],[COSTO NORMAL2]]+Tabla1[[#This Row],[COSTO ADICIONAL2]]</f>
        <v>14.231999999999999</v>
      </c>
    </row>
    <row r="2231" spans="1:23" x14ac:dyDescent="0.25">
      <c r="A2231" t="s">
        <v>100</v>
      </c>
      <c r="B2231" t="s">
        <v>3656</v>
      </c>
      <c r="C2231" t="s">
        <v>11322</v>
      </c>
      <c r="E2231" t="s">
        <v>14845</v>
      </c>
      <c r="F2231" t="s">
        <v>76</v>
      </c>
      <c r="G2231" t="s">
        <v>15</v>
      </c>
      <c r="H2231" t="s">
        <v>100</v>
      </c>
      <c r="I2231" t="s">
        <v>3657</v>
      </c>
      <c r="J2231" t="str">
        <f>MID(Tabla1[[#This Row],[HORA2]],1,2)</f>
        <v>15</v>
      </c>
      <c r="K2231" t="s">
        <v>43</v>
      </c>
      <c r="L2231" t="s">
        <v>57</v>
      </c>
      <c r="M2231" t="s">
        <v>14867</v>
      </c>
      <c r="N2231" t="s">
        <v>22</v>
      </c>
      <c r="O2231">
        <v>15.29</v>
      </c>
      <c r="P22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11.54</v>
      </c>
      <c r="Q2231">
        <f>IF(Tabla1[[#This Row],[SERVICIO]]="COMIDA",3,IF(Tabla1[[#This Row],[SERVICIO]]="CONTROLADO",12,IF(Tabla1[[#This Row],[SERVICIO]]="RÁPIDO",3.75,IF(Tabla1[[#This Row],[SERVICIO]]="NORMAL",2.5,))))</f>
        <v>3.75</v>
      </c>
      <c r="R2231">
        <f>IF(Tabla1[[#This Row],[SERVICIO]]="COMIDA",3.5,IF(Tabla1[[#This Row],[SERVICIO]]="CONTROLADO",8,IF(Tabla1[[#This Row],[SERVICIO]]="RÁPIDO",4.5,IF(Tabla1[[#This Row],[SERVICIO]]="NORMAL",3,))))</f>
        <v>4.5</v>
      </c>
      <c r="S22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1" s="2">
        <f>IF(Tabla1[[#This Row],[KILOMETROS ADICIONALES]]=0,Tabla1[[#This Row],[KILOMETROS]]*Tabla1[[#This Row],[COSTO NORMAL]],Tabla1[[#This Row],[COSTO NORMAL]]*Tabla1[[#This Row],[KILOMETROS HASTA]])</f>
        <v>16.875</v>
      </c>
      <c r="U2231" s="2">
        <f>Tabla1[[#This Row],[KILOMETROS ADICIONALES]]*Tabla1[[#This Row],[COSTO ADICIONAL]]</f>
        <v>6.3470000000000004</v>
      </c>
      <c r="V2231">
        <v>33.29</v>
      </c>
      <c r="W2231" s="2">
        <f>Tabla1[[#This Row],[COSTO NORMAL2]]+Tabla1[[#This Row],[COSTO ADICIONAL2]]</f>
        <v>23.222000000000001</v>
      </c>
    </row>
    <row r="2232" spans="1:23" x14ac:dyDescent="0.25">
      <c r="A2232" t="s">
        <v>100</v>
      </c>
      <c r="B2232" t="s">
        <v>1503</v>
      </c>
      <c r="C2232" t="s">
        <v>11323</v>
      </c>
      <c r="D2232" t="s">
        <v>13</v>
      </c>
      <c r="E2232" t="s">
        <v>14846</v>
      </c>
      <c r="F2232" t="s">
        <v>14</v>
      </c>
      <c r="G2232" t="s">
        <v>15</v>
      </c>
      <c r="H2232" t="s">
        <v>785</v>
      </c>
      <c r="I2232" t="s">
        <v>3658</v>
      </c>
      <c r="J2232" t="str">
        <f>MID(Tabla1[[#This Row],[HORA2]],1,2)</f>
        <v>15</v>
      </c>
      <c r="K2232" t="s">
        <v>43</v>
      </c>
      <c r="L2232" t="s">
        <v>78</v>
      </c>
      <c r="M2232" t="s">
        <v>14867</v>
      </c>
      <c r="N2232" t="s">
        <v>22</v>
      </c>
      <c r="O2232">
        <v>12.26</v>
      </c>
      <c r="P22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0.25999999999999979</v>
      </c>
      <c r="Q2232">
        <f>IF(Tabla1[[#This Row],[SERVICIO]]="COMIDA",3,IF(Tabla1[[#This Row],[SERVICIO]]="CONTROLADO",12,IF(Tabla1[[#This Row],[SERVICIO]]="RÁPIDO",3.75,IF(Tabla1[[#This Row],[SERVICIO]]="NORMAL",2.5,))))</f>
        <v>12</v>
      </c>
      <c r="R2232">
        <f>IF(Tabla1[[#This Row],[SERVICIO]]="COMIDA",3.5,IF(Tabla1[[#This Row],[SERVICIO]]="CONTROLADO",8,IF(Tabla1[[#This Row],[SERVICIO]]="RÁPIDO",4.5,IF(Tabla1[[#This Row],[SERVICIO]]="NORMAL",3,))))</f>
        <v>8</v>
      </c>
      <c r="S2232">
        <f>IF(Tabla1[[#This Row],[SERVICIO]]="COMIDA",0.75,IF(Tabla1[[#This Row],[SERVICIO]]="CONTROLADO",2.65,IF(Tabla1[[#This Row],[SERVICIO]]="RÁPIDO",0.55,IF(Tabla1[[#This Row],[SERVICIO]]="NORMAL",1.2,))))</f>
        <v>2.65</v>
      </c>
      <c r="T2232" s="2">
        <f>IF(Tabla1[[#This Row],[KILOMETROS ADICIONALES]]=0,Tabla1[[#This Row],[KILOMETROS]]*Tabla1[[#This Row],[COSTO NORMAL]],Tabla1[[#This Row],[COSTO NORMAL]]*Tabla1[[#This Row],[KILOMETROS HASTA]])</f>
        <v>96</v>
      </c>
      <c r="U2232" s="2">
        <f>Tabla1[[#This Row],[KILOMETROS ADICIONALES]]*Tabla1[[#This Row],[COSTO ADICIONAL]]</f>
        <v>0.68899999999999939</v>
      </c>
      <c r="V2232">
        <v>14.82</v>
      </c>
      <c r="W2232" s="2">
        <f>Tabla1[[#This Row],[COSTO NORMAL2]]+Tabla1[[#This Row],[COSTO ADICIONAL2]]</f>
        <v>96.688999999999993</v>
      </c>
    </row>
    <row r="2233" spans="1:23" x14ac:dyDescent="0.25">
      <c r="A2233" t="s">
        <v>100</v>
      </c>
      <c r="B2233" t="s">
        <v>3659</v>
      </c>
      <c r="C2233" t="s">
        <v>11324</v>
      </c>
      <c r="D2233" t="s">
        <v>13</v>
      </c>
      <c r="E2233" t="s">
        <v>14847</v>
      </c>
      <c r="F2233" t="s">
        <v>14</v>
      </c>
      <c r="G2233" t="s">
        <v>15</v>
      </c>
      <c r="H2233" t="s">
        <v>100</v>
      </c>
      <c r="I2233" t="s">
        <v>3660</v>
      </c>
      <c r="J2233" t="str">
        <f>MID(Tabla1[[#This Row],[HORA2]],1,2)</f>
        <v>15</v>
      </c>
      <c r="K2233" t="s">
        <v>19</v>
      </c>
      <c r="L2233" t="s">
        <v>78</v>
      </c>
      <c r="M2233" t="s">
        <v>14867</v>
      </c>
      <c r="N2233" t="s">
        <v>22</v>
      </c>
      <c r="O2233">
        <v>15.57</v>
      </c>
      <c r="P22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</v>
      </c>
      <c r="Q2233">
        <f>IF(Tabla1[[#This Row],[SERVICIO]]="COMIDA",3,IF(Tabla1[[#This Row],[SERVICIO]]="CONTROLADO",12,IF(Tabla1[[#This Row],[SERVICIO]]="RÁPIDO",3.75,IF(Tabla1[[#This Row],[SERVICIO]]="NORMAL",2.5,))))</f>
        <v>3</v>
      </c>
      <c r="R2233">
        <f>IF(Tabla1[[#This Row],[SERVICIO]]="COMIDA",3.5,IF(Tabla1[[#This Row],[SERVICIO]]="CONTROLADO",8,IF(Tabla1[[#This Row],[SERVICIO]]="RÁPIDO",4.5,IF(Tabla1[[#This Row],[SERVICIO]]="NORMAL",3,))))</f>
        <v>3.5</v>
      </c>
      <c r="S2233">
        <f>IF(Tabla1[[#This Row],[SERVICIO]]="COMIDA",0.75,IF(Tabla1[[#This Row],[SERVICIO]]="CONTROLADO",2.65,IF(Tabla1[[#This Row],[SERVICIO]]="RÁPIDO",0.55,IF(Tabla1[[#This Row],[SERVICIO]]="NORMAL",1.2,))))</f>
        <v>0.75</v>
      </c>
      <c r="T2233" s="2">
        <f>IF(Tabla1[[#This Row],[KILOMETROS ADICIONALES]]=0,Tabla1[[#This Row],[KILOMETROS]]*Tabla1[[#This Row],[COSTO NORMAL]],Tabla1[[#This Row],[COSTO NORMAL]]*Tabla1[[#This Row],[KILOMETROS HASTA]])</f>
        <v>10.5</v>
      </c>
      <c r="U2233" s="2">
        <f>Tabla1[[#This Row],[KILOMETROS ADICIONALES]]*Tabla1[[#This Row],[COSTO ADICIONAL]]</f>
        <v>9.4275000000000002</v>
      </c>
      <c r="V2233">
        <v>140.44</v>
      </c>
      <c r="W2233" s="2">
        <f>Tabla1[[#This Row],[COSTO NORMAL2]]+Tabla1[[#This Row],[COSTO ADICIONAL2]]</f>
        <v>19.927500000000002</v>
      </c>
    </row>
    <row r="2234" spans="1:23" x14ac:dyDescent="0.25">
      <c r="A2234" t="s">
        <v>100</v>
      </c>
      <c r="B2234" t="s">
        <v>3661</v>
      </c>
      <c r="C2234" t="s">
        <v>11325</v>
      </c>
      <c r="D2234" t="s">
        <v>13</v>
      </c>
      <c r="E2234" t="s">
        <v>14847</v>
      </c>
      <c r="F2234" t="s">
        <v>76</v>
      </c>
      <c r="G2234" t="s">
        <v>15</v>
      </c>
      <c r="H2234" t="s">
        <v>100</v>
      </c>
      <c r="I2234" t="s">
        <v>3662</v>
      </c>
      <c r="J2234" t="str">
        <f>MID(Tabla1[[#This Row],[HORA2]],1,2)</f>
        <v>15</v>
      </c>
      <c r="K2234" t="s">
        <v>43</v>
      </c>
      <c r="L2234" t="s">
        <v>65</v>
      </c>
      <c r="M2234" t="s">
        <v>14867</v>
      </c>
      <c r="N2234" t="s">
        <v>22</v>
      </c>
      <c r="O2234">
        <v>7.71</v>
      </c>
      <c r="P22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4.71</v>
      </c>
      <c r="Q2234">
        <f>IF(Tabla1[[#This Row],[SERVICIO]]="COMIDA",3,IF(Tabla1[[#This Row],[SERVICIO]]="CONTROLADO",12,IF(Tabla1[[#This Row],[SERVICIO]]="RÁPIDO",3.75,IF(Tabla1[[#This Row],[SERVICIO]]="NORMAL",2.5,))))</f>
        <v>3</v>
      </c>
      <c r="R2234">
        <f>IF(Tabla1[[#This Row],[SERVICIO]]="COMIDA",3.5,IF(Tabla1[[#This Row],[SERVICIO]]="CONTROLADO",8,IF(Tabla1[[#This Row],[SERVICIO]]="RÁPIDO",4.5,IF(Tabla1[[#This Row],[SERVICIO]]="NORMAL",3,))))</f>
        <v>3.5</v>
      </c>
      <c r="S2234">
        <f>IF(Tabla1[[#This Row],[SERVICIO]]="COMIDA",0.75,IF(Tabla1[[#This Row],[SERVICIO]]="CONTROLADO",2.65,IF(Tabla1[[#This Row],[SERVICIO]]="RÁPIDO",0.55,IF(Tabla1[[#This Row],[SERVICIO]]="NORMAL",1.2,))))</f>
        <v>0.75</v>
      </c>
      <c r="T2234" s="2">
        <f>IF(Tabla1[[#This Row],[KILOMETROS ADICIONALES]]=0,Tabla1[[#This Row],[KILOMETROS]]*Tabla1[[#This Row],[COSTO NORMAL]],Tabla1[[#This Row],[COSTO NORMAL]]*Tabla1[[#This Row],[KILOMETROS HASTA]])</f>
        <v>10.5</v>
      </c>
      <c r="U2234" s="2">
        <f>Tabla1[[#This Row],[KILOMETROS ADICIONALES]]*Tabla1[[#This Row],[COSTO ADICIONAL]]</f>
        <v>3.5324999999999998</v>
      </c>
      <c r="V2234">
        <v>158.12</v>
      </c>
      <c r="W2234" s="2">
        <f>Tabla1[[#This Row],[COSTO NORMAL2]]+Tabla1[[#This Row],[COSTO ADICIONAL2]]</f>
        <v>14.032499999999999</v>
      </c>
    </row>
    <row r="2235" spans="1:23" x14ac:dyDescent="0.25">
      <c r="A2235" t="s">
        <v>100</v>
      </c>
      <c r="B2235" t="s">
        <v>3663</v>
      </c>
      <c r="C2235" t="s">
        <v>11326</v>
      </c>
      <c r="D2235" t="s">
        <v>13</v>
      </c>
      <c r="E2235" t="s">
        <v>14845</v>
      </c>
      <c r="F2235" t="s">
        <v>14</v>
      </c>
      <c r="G2235" t="s">
        <v>15</v>
      </c>
      <c r="H2235" t="s">
        <v>100</v>
      </c>
      <c r="I2235" t="s">
        <v>3664</v>
      </c>
      <c r="J2235" t="str">
        <f>MID(Tabla1[[#This Row],[HORA2]],1,2)</f>
        <v>16</v>
      </c>
      <c r="K2235" t="s">
        <v>44</v>
      </c>
      <c r="L2235" t="s">
        <v>44</v>
      </c>
      <c r="M2235" t="s">
        <v>14867</v>
      </c>
      <c r="N2235" t="s">
        <v>22</v>
      </c>
      <c r="O2235">
        <v>14.75</v>
      </c>
      <c r="P22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</v>
      </c>
      <c r="Q2235">
        <f>IF(Tabla1[[#This Row],[SERVICIO]]="COMIDA",3,IF(Tabla1[[#This Row],[SERVICIO]]="CONTROLADO",12,IF(Tabla1[[#This Row],[SERVICIO]]="RÁPIDO",3.75,IF(Tabla1[[#This Row],[SERVICIO]]="NORMAL",2.5,))))</f>
        <v>3.75</v>
      </c>
      <c r="R2235">
        <f>IF(Tabla1[[#This Row],[SERVICIO]]="COMIDA",3.5,IF(Tabla1[[#This Row],[SERVICIO]]="CONTROLADO",8,IF(Tabla1[[#This Row],[SERVICIO]]="RÁPIDO",4.5,IF(Tabla1[[#This Row],[SERVICIO]]="NORMAL",3,))))</f>
        <v>4.5</v>
      </c>
      <c r="S22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5" s="2">
        <f>IF(Tabla1[[#This Row],[KILOMETROS ADICIONALES]]=0,Tabla1[[#This Row],[KILOMETROS]]*Tabla1[[#This Row],[COSTO NORMAL]],Tabla1[[#This Row],[COSTO NORMAL]]*Tabla1[[#This Row],[KILOMETROS HASTA]])</f>
        <v>16.875</v>
      </c>
      <c r="U2235" s="2">
        <f>Tabla1[[#This Row],[KILOMETROS ADICIONALES]]*Tabla1[[#This Row],[COSTO ADICIONAL]]</f>
        <v>6.0500000000000007</v>
      </c>
      <c r="V2235">
        <v>225.79</v>
      </c>
      <c r="W2235" s="2">
        <f>Tabla1[[#This Row],[COSTO NORMAL2]]+Tabla1[[#This Row],[COSTO ADICIONAL2]]</f>
        <v>22.925000000000001</v>
      </c>
    </row>
    <row r="2236" spans="1:23" x14ac:dyDescent="0.25">
      <c r="A2236" t="s">
        <v>100</v>
      </c>
      <c r="B2236" t="s">
        <v>3665</v>
      </c>
      <c r="C2236" t="s">
        <v>11327</v>
      </c>
      <c r="E2236" t="s">
        <v>14845</v>
      </c>
      <c r="F2236" t="s">
        <v>76</v>
      </c>
      <c r="G2236" t="s">
        <v>15</v>
      </c>
      <c r="H2236" t="s">
        <v>100</v>
      </c>
      <c r="I2236" t="s">
        <v>3666</v>
      </c>
      <c r="J2236" t="str">
        <f>MID(Tabla1[[#This Row],[HORA2]],1,2)</f>
        <v>16</v>
      </c>
      <c r="K2236" t="s">
        <v>43</v>
      </c>
      <c r="L2236" t="s">
        <v>57</v>
      </c>
      <c r="M2236" t="s">
        <v>14867</v>
      </c>
      <c r="N2236" t="s">
        <v>22</v>
      </c>
      <c r="O2236">
        <v>11.9</v>
      </c>
      <c r="P22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8.15</v>
      </c>
      <c r="Q2236">
        <f>IF(Tabla1[[#This Row],[SERVICIO]]="COMIDA",3,IF(Tabla1[[#This Row],[SERVICIO]]="CONTROLADO",12,IF(Tabla1[[#This Row],[SERVICIO]]="RÁPIDO",3.75,IF(Tabla1[[#This Row],[SERVICIO]]="NORMAL",2.5,))))</f>
        <v>3.75</v>
      </c>
      <c r="R2236">
        <f>IF(Tabla1[[#This Row],[SERVICIO]]="COMIDA",3.5,IF(Tabla1[[#This Row],[SERVICIO]]="CONTROLADO",8,IF(Tabla1[[#This Row],[SERVICIO]]="RÁPIDO",4.5,IF(Tabla1[[#This Row],[SERVICIO]]="NORMAL",3,))))</f>
        <v>4.5</v>
      </c>
      <c r="S22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6" s="2">
        <f>IF(Tabla1[[#This Row],[KILOMETROS ADICIONALES]]=0,Tabla1[[#This Row],[KILOMETROS]]*Tabla1[[#This Row],[COSTO NORMAL]],Tabla1[[#This Row],[COSTO NORMAL]]*Tabla1[[#This Row],[KILOMETROS HASTA]])</f>
        <v>16.875</v>
      </c>
      <c r="U2236" s="2">
        <f>Tabla1[[#This Row],[KILOMETROS ADICIONALES]]*Tabla1[[#This Row],[COSTO ADICIONAL]]</f>
        <v>4.4825000000000008</v>
      </c>
      <c r="V2236">
        <v>51.46</v>
      </c>
      <c r="W2236" s="2">
        <f>Tabla1[[#This Row],[COSTO NORMAL2]]+Tabla1[[#This Row],[COSTO ADICIONAL2]]</f>
        <v>21.357500000000002</v>
      </c>
    </row>
    <row r="2237" spans="1:23" x14ac:dyDescent="0.25">
      <c r="A2237" t="s">
        <v>100</v>
      </c>
      <c r="B2237" t="s">
        <v>3667</v>
      </c>
      <c r="C2237" t="s">
        <v>11328</v>
      </c>
      <c r="D2237" t="s">
        <v>13</v>
      </c>
      <c r="E2237" t="s">
        <v>14845</v>
      </c>
      <c r="F2237" t="s">
        <v>295</v>
      </c>
      <c r="G2237" t="s">
        <v>24</v>
      </c>
      <c r="H2237" t="s">
        <v>100</v>
      </c>
      <c r="I2237" t="s">
        <v>3668</v>
      </c>
      <c r="J2237" t="str">
        <f>MID(Tabla1[[#This Row],[HORA2]],1,2)</f>
        <v>15</v>
      </c>
      <c r="K2237" t="s">
        <v>19</v>
      </c>
      <c r="L2237" t="s">
        <v>78</v>
      </c>
      <c r="M2237" t="s">
        <v>14867</v>
      </c>
      <c r="N2237" t="s">
        <v>22</v>
      </c>
      <c r="O2237">
        <v>15.83</v>
      </c>
      <c r="P22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12.08</v>
      </c>
      <c r="Q2237">
        <f>IF(Tabla1[[#This Row],[SERVICIO]]="COMIDA",3,IF(Tabla1[[#This Row],[SERVICIO]]="CONTROLADO",12,IF(Tabla1[[#This Row],[SERVICIO]]="RÁPIDO",3.75,IF(Tabla1[[#This Row],[SERVICIO]]="NORMAL",2.5,))))</f>
        <v>3.75</v>
      </c>
      <c r="R2237">
        <f>IF(Tabla1[[#This Row],[SERVICIO]]="COMIDA",3.5,IF(Tabla1[[#This Row],[SERVICIO]]="CONTROLADO",8,IF(Tabla1[[#This Row],[SERVICIO]]="RÁPIDO",4.5,IF(Tabla1[[#This Row],[SERVICIO]]="NORMAL",3,))))</f>
        <v>4.5</v>
      </c>
      <c r="S22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7" s="2">
        <f>IF(Tabla1[[#This Row],[KILOMETROS ADICIONALES]]=0,Tabla1[[#This Row],[KILOMETROS]]*Tabla1[[#This Row],[COSTO NORMAL]],Tabla1[[#This Row],[COSTO NORMAL]]*Tabla1[[#This Row],[KILOMETROS HASTA]])</f>
        <v>16.875</v>
      </c>
      <c r="U2237" s="2">
        <f>Tabla1[[#This Row],[KILOMETROS ADICIONALES]]*Tabla1[[#This Row],[COSTO ADICIONAL]]</f>
        <v>6.644000000000001</v>
      </c>
      <c r="V2237">
        <v>107.36</v>
      </c>
      <c r="W2237" s="2">
        <f>Tabla1[[#This Row],[COSTO NORMAL2]]+Tabla1[[#This Row],[COSTO ADICIONAL2]]</f>
        <v>23.519000000000002</v>
      </c>
    </row>
    <row r="2238" spans="1:23" x14ac:dyDescent="0.25">
      <c r="A2238" t="s">
        <v>100</v>
      </c>
      <c r="B2238" t="s">
        <v>3669</v>
      </c>
      <c r="C2238" t="s">
        <v>11329</v>
      </c>
      <c r="D2238" t="s">
        <v>13</v>
      </c>
      <c r="E2238" t="s">
        <v>14845</v>
      </c>
      <c r="F2238" t="s">
        <v>76</v>
      </c>
      <c r="G2238" t="s">
        <v>15</v>
      </c>
      <c r="H2238" t="s">
        <v>100</v>
      </c>
      <c r="I2238" t="s">
        <v>3670</v>
      </c>
      <c r="J2238" t="str">
        <f>MID(Tabla1[[#This Row],[HORA2]],1,2)</f>
        <v>16</v>
      </c>
      <c r="K2238" t="s">
        <v>153</v>
      </c>
      <c r="L2238" t="s">
        <v>20</v>
      </c>
      <c r="M2238" t="s">
        <v>14867</v>
      </c>
      <c r="N2238" t="s">
        <v>22</v>
      </c>
      <c r="O2238">
        <v>5.83</v>
      </c>
      <c r="P22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2.08</v>
      </c>
      <c r="Q2238">
        <f>IF(Tabla1[[#This Row],[SERVICIO]]="COMIDA",3,IF(Tabla1[[#This Row],[SERVICIO]]="CONTROLADO",12,IF(Tabla1[[#This Row],[SERVICIO]]="RÁPIDO",3.75,IF(Tabla1[[#This Row],[SERVICIO]]="NORMAL",2.5,))))</f>
        <v>3.75</v>
      </c>
      <c r="R2238">
        <f>IF(Tabla1[[#This Row],[SERVICIO]]="COMIDA",3.5,IF(Tabla1[[#This Row],[SERVICIO]]="CONTROLADO",8,IF(Tabla1[[#This Row],[SERVICIO]]="RÁPIDO",4.5,IF(Tabla1[[#This Row],[SERVICIO]]="NORMAL",3,))))</f>
        <v>4.5</v>
      </c>
      <c r="S22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8" s="2">
        <f>IF(Tabla1[[#This Row],[KILOMETROS ADICIONALES]]=0,Tabla1[[#This Row],[KILOMETROS]]*Tabla1[[#This Row],[COSTO NORMAL]],Tabla1[[#This Row],[COSTO NORMAL]]*Tabla1[[#This Row],[KILOMETROS HASTA]])</f>
        <v>16.875</v>
      </c>
      <c r="U2238" s="2">
        <f>Tabla1[[#This Row],[KILOMETROS ADICIONALES]]*Tabla1[[#This Row],[COSTO ADICIONAL]]</f>
        <v>1.1440000000000001</v>
      </c>
      <c r="V2238">
        <v>12.24</v>
      </c>
      <c r="W2238" s="2">
        <f>Tabla1[[#This Row],[COSTO NORMAL2]]+Tabla1[[#This Row],[COSTO ADICIONAL2]]</f>
        <v>18.018999999999998</v>
      </c>
    </row>
    <row r="2239" spans="1:23" x14ac:dyDescent="0.25">
      <c r="A2239" t="s">
        <v>100</v>
      </c>
      <c r="B2239" t="s">
        <v>3671</v>
      </c>
      <c r="C2239" t="s">
        <v>11330</v>
      </c>
      <c r="D2239" t="s">
        <v>75</v>
      </c>
      <c r="E2239" t="s">
        <v>14845</v>
      </c>
      <c r="F2239" t="s">
        <v>14</v>
      </c>
      <c r="G2239" t="s">
        <v>15</v>
      </c>
      <c r="H2239" t="s">
        <v>100</v>
      </c>
      <c r="I2239" t="s">
        <v>3672</v>
      </c>
      <c r="J2239" t="str">
        <f>MID(Tabla1[[#This Row],[HORA2]],1,2)</f>
        <v>15</v>
      </c>
      <c r="K2239" t="s">
        <v>43</v>
      </c>
      <c r="L2239" t="s">
        <v>43</v>
      </c>
      <c r="M2239" t="s">
        <v>14867</v>
      </c>
      <c r="N2239" t="s">
        <v>22</v>
      </c>
      <c r="O2239">
        <v>3.06</v>
      </c>
      <c r="P22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39">
        <f>IF(Tabla1[[#This Row],[SERVICIO]]="COMIDA",3,IF(Tabla1[[#This Row],[SERVICIO]]="CONTROLADO",12,IF(Tabla1[[#This Row],[SERVICIO]]="RÁPIDO",3.75,IF(Tabla1[[#This Row],[SERVICIO]]="NORMAL",2.5,))))</f>
        <v>3.75</v>
      </c>
      <c r="R2239">
        <f>IF(Tabla1[[#This Row],[SERVICIO]]="COMIDA",3.5,IF(Tabla1[[#This Row],[SERVICIO]]="CONTROLADO",8,IF(Tabla1[[#This Row],[SERVICIO]]="RÁPIDO",4.5,IF(Tabla1[[#This Row],[SERVICIO]]="NORMAL",3,))))</f>
        <v>4.5</v>
      </c>
      <c r="S22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39" s="2">
        <f>IF(Tabla1[[#This Row],[KILOMETROS ADICIONALES]]=0,Tabla1[[#This Row],[KILOMETROS]]*Tabla1[[#This Row],[COSTO NORMAL]],Tabla1[[#This Row],[COSTO NORMAL]]*Tabla1[[#This Row],[KILOMETROS HASTA]])</f>
        <v>13.77</v>
      </c>
      <c r="U2239" s="2">
        <f>Tabla1[[#This Row],[KILOMETROS ADICIONALES]]*Tabla1[[#This Row],[COSTO ADICIONAL]]</f>
        <v>0</v>
      </c>
      <c r="V2239">
        <v>187.6</v>
      </c>
      <c r="W2239" s="2">
        <f>Tabla1[[#This Row],[COSTO NORMAL2]]+Tabla1[[#This Row],[COSTO ADICIONAL2]]</f>
        <v>13.77</v>
      </c>
    </row>
    <row r="2240" spans="1:23" x14ac:dyDescent="0.25">
      <c r="A2240" t="s">
        <v>100</v>
      </c>
      <c r="B2240" t="s">
        <v>3673</v>
      </c>
      <c r="C2240" t="s">
        <v>11331</v>
      </c>
      <c r="D2240" t="s">
        <v>13</v>
      </c>
      <c r="E2240" t="s">
        <v>14845</v>
      </c>
      <c r="F2240" t="s">
        <v>76</v>
      </c>
      <c r="G2240" t="s">
        <v>15</v>
      </c>
      <c r="H2240" t="s">
        <v>100</v>
      </c>
      <c r="I2240" t="s">
        <v>3674</v>
      </c>
      <c r="J2240" t="str">
        <f>MID(Tabla1[[#This Row],[HORA2]],1,2)</f>
        <v>16</v>
      </c>
      <c r="K2240" t="s">
        <v>271</v>
      </c>
      <c r="L2240" t="s">
        <v>271</v>
      </c>
      <c r="M2240" t="s">
        <v>14867</v>
      </c>
      <c r="N2240" t="s">
        <v>22</v>
      </c>
      <c r="O2240">
        <v>11.19</v>
      </c>
      <c r="P22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7.4399999999999995</v>
      </c>
      <c r="Q2240">
        <f>IF(Tabla1[[#This Row],[SERVICIO]]="COMIDA",3,IF(Tabla1[[#This Row],[SERVICIO]]="CONTROLADO",12,IF(Tabla1[[#This Row],[SERVICIO]]="RÁPIDO",3.75,IF(Tabla1[[#This Row],[SERVICIO]]="NORMAL",2.5,))))</f>
        <v>3.75</v>
      </c>
      <c r="R2240">
        <f>IF(Tabla1[[#This Row],[SERVICIO]]="COMIDA",3.5,IF(Tabla1[[#This Row],[SERVICIO]]="CONTROLADO",8,IF(Tabla1[[#This Row],[SERVICIO]]="RÁPIDO",4.5,IF(Tabla1[[#This Row],[SERVICIO]]="NORMAL",3,))))</f>
        <v>4.5</v>
      </c>
      <c r="S22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0" s="2">
        <f>IF(Tabla1[[#This Row],[KILOMETROS ADICIONALES]]=0,Tabla1[[#This Row],[KILOMETROS]]*Tabla1[[#This Row],[COSTO NORMAL]],Tabla1[[#This Row],[COSTO NORMAL]]*Tabla1[[#This Row],[KILOMETROS HASTA]])</f>
        <v>16.875</v>
      </c>
      <c r="U2240" s="2">
        <f>Tabla1[[#This Row],[KILOMETROS ADICIONALES]]*Tabla1[[#This Row],[COSTO ADICIONAL]]</f>
        <v>4.0919999999999996</v>
      </c>
      <c r="V2240">
        <v>123.73</v>
      </c>
      <c r="W2240" s="2">
        <f>Tabla1[[#This Row],[COSTO NORMAL2]]+Tabla1[[#This Row],[COSTO ADICIONAL2]]</f>
        <v>20.966999999999999</v>
      </c>
    </row>
    <row r="2241" spans="1:23" x14ac:dyDescent="0.25">
      <c r="A2241" t="s">
        <v>100</v>
      </c>
      <c r="B2241" t="s">
        <v>3675</v>
      </c>
      <c r="C2241" t="s">
        <v>11332</v>
      </c>
      <c r="D2241" t="s">
        <v>13</v>
      </c>
      <c r="E2241" t="s">
        <v>14845</v>
      </c>
      <c r="F2241" t="s">
        <v>76</v>
      </c>
      <c r="G2241" t="s">
        <v>15</v>
      </c>
      <c r="H2241" t="s">
        <v>100</v>
      </c>
      <c r="I2241" t="s">
        <v>3676</v>
      </c>
      <c r="J2241" t="str">
        <f>MID(Tabla1[[#This Row],[HORA2]],1,2)</f>
        <v>17</v>
      </c>
      <c r="K2241" t="s">
        <v>153</v>
      </c>
      <c r="L2241" t="s">
        <v>153</v>
      </c>
      <c r="M2241" t="s">
        <v>14867</v>
      </c>
      <c r="N2241" t="s">
        <v>22</v>
      </c>
      <c r="O2241">
        <v>20.350000000000001</v>
      </c>
      <c r="P22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16.600000000000001</v>
      </c>
      <c r="Q2241">
        <f>IF(Tabla1[[#This Row],[SERVICIO]]="COMIDA",3,IF(Tabla1[[#This Row],[SERVICIO]]="CONTROLADO",12,IF(Tabla1[[#This Row],[SERVICIO]]="RÁPIDO",3.75,IF(Tabla1[[#This Row],[SERVICIO]]="NORMAL",2.5,))))</f>
        <v>3.75</v>
      </c>
      <c r="R2241">
        <f>IF(Tabla1[[#This Row],[SERVICIO]]="COMIDA",3.5,IF(Tabla1[[#This Row],[SERVICIO]]="CONTROLADO",8,IF(Tabla1[[#This Row],[SERVICIO]]="RÁPIDO",4.5,IF(Tabla1[[#This Row],[SERVICIO]]="NORMAL",3,))))</f>
        <v>4.5</v>
      </c>
      <c r="S22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1" s="2">
        <f>IF(Tabla1[[#This Row],[KILOMETROS ADICIONALES]]=0,Tabla1[[#This Row],[KILOMETROS]]*Tabla1[[#This Row],[COSTO NORMAL]],Tabla1[[#This Row],[COSTO NORMAL]]*Tabla1[[#This Row],[KILOMETROS HASTA]])</f>
        <v>16.875</v>
      </c>
      <c r="U2241" s="2">
        <f>Tabla1[[#This Row],[KILOMETROS ADICIONALES]]*Tabla1[[#This Row],[COSTO ADICIONAL]]</f>
        <v>9.1300000000000008</v>
      </c>
      <c r="V2241">
        <v>116.73</v>
      </c>
      <c r="W2241" s="2">
        <f>Tabla1[[#This Row],[COSTO NORMAL2]]+Tabla1[[#This Row],[COSTO ADICIONAL2]]</f>
        <v>26.005000000000003</v>
      </c>
    </row>
    <row r="2242" spans="1:23" x14ac:dyDescent="0.25">
      <c r="A2242" t="s">
        <v>100</v>
      </c>
      <c r="B2242" t="s">
        <v>3677</v>
      </c>
      <c r="C2242" t="s">
        <v>11333</v>
      </c>
      <c r="D2242" t="s">
        <v>13</v>
      </c>
      <c r="E2242" t="s">
        <v>14845</v>
      </c>
      <c r="F2242" t="s">
        <v>76</v>
      </c>
      <c r="G2242" t="s">
        <v>69</v>
      </c>
      <c r="H2242" t="s">
        <v>100</v>
      </c>
      <c r="I2242" t="s">
        <v>3678</v>
      </c>
      <c r="J2242" t="str">
        <f>MID(Tabla1[[#This Row],[HORA2]],1,2)</f>
        <v>18</v>
      </c>
      <c r="K2242" t="s">
        <v>271</v>
      </c>
      <c r="L2242" t="s">
        <v>105</v>
      </c>
      <c r="M2242" t="s">
        <v>14867</v>
      </c>
      <c r="N2242" t="s">
        <v>22</v>
      </c>
      <c r="O2242">
        <v>2.2200000000000002</v>
      </c>
      <c r="P22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42">
        <f>IF(Tabla1[[#This Row],[SERVICIO]]="COMIDA",3,IF(Tabla1[[#This Row],[SERVICIO]]="CONTROLADO",12,IF(Tabla1[[#This Row],[SERVICIO]]="RÁPIDO",3.75,IF(Tabla1[[#This Row],[SERVICIO]]="NORMAL",2.5,))))</f>
        <v>3.75</v>
      </c>
      <c r="R2242">
        <f>IF(Tabla1[[#This Row],[SERVICIO]]="COMIDA",3.5,IF(Tabla1[[#This Row],[SERVICIO]]="CONTROLADO",8,IF(Tabla1[[#This Row],[SERVICIO]]="RÁPIDO",4.5,IF(Tabla1[[#This Row],[SERVICIO]]="NORMAL",3,))))</f>
        <v>4.5</v>
      </c>
      <c r="S22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2" s="2">
        <f>IF(Tabla1[[#This Row],[KILOMETROS ADICIONALES]]=0,Tabla1[[#This Row],[KILOMETROS]]*Tabla1[[#This Row],[COSTO NORMAL]],Tabla1[[#This Row],[COSTO NORMAL]]*Tabla1[[#This Row],[KILOMETROS HASTA]])</f>
        <v>9.99</v>
      </c>
      <c r="U2242" s="2">
        <f>Tabla1[[#This Row],[KILOMETROS ADICIONALES]]*Tabla1[[#This Row],[COSTO ADICIONAL]]</f>
        <v>0</v>
      </c>
      <c r="V2242">
        <v>136.09</v>
      </c>
      <c r="W2242" s="2">
        <f>Tabla1[[#This Row],[COSTO NORMAL2]]+Tabla1[[#This Row],[COSTO ADICIONAL2]]</f>
        <v>9.99</v>
      </c>
    </row>
    <row r="2243" spans="1:23" x14ac:dyDescent="0.25">
      <c r="A2243" t="s">
        <v>100</v>
      </c>
      <c r="B2243" t="s">
        <v>3679</v>
      </c>
      <c r="C2243" t="s">
        <v>11334</v>
      </c>
      <c r="D2243" t="s">
        <v>13</v>
      </c>
      <c r="E2243" t="s">
        <v>14845</v>
      </c>
      <c r="F2243" t="s">
        <v>14</v>
      </c>
      <c r="G2243" t="s">
        <v>69</v>
      </c>
      <c r="H2243" t="s">
        <v>100</v>
      </c>
      <c r="I2243" t="s">
        <v>3680</v>
      </c>
      <c r="J2243" t="str">
        <f>MID(Tabla1[[#This Row],[HORA2]],1,2)</f>
        <v>17</v>
      </c>
      <c r="K2243" t="s">
        <v>43</v>
      </c>
      <c r="L2243" t="s">
        <v>110</v>
      </c>
      <c r="M2243" t="s">
        <v>14867</v>
      </c>
      <c r="N2243" t="s">
        <v>22</v>
      </c>
      <c r="O2243">
        <v>18.260000000000002</v>
      </c>
      <c r="P22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2243">
        <f>IF(Tabla1[[#This Row],[SERVICIO]]="COMIDA",3,IF(Tabla1[[#This Row],[SERVICIO]]="CONTROLADO",12,IF(Tabla1[[#This Row],[SERVICIO]]="RÁPIDO",3.75,IF(Tabla1[[#This Row],[SERVICIO]]="NORMAL",2.5,))))</f>
        <v>3.75</v>
      </c>
      <c r="R2243">
        <f>IF(Tabla1[[#This Row],[SERVICIO]]="COMIDA",3.5,IF(Tabla1[[#This Row],[SERVICIO]]="CONTROLADO",8,IF(Tabla1[[#This Row],[SERVICIO]]="RÁPIDO",4.5,IF(Tabla1[[#This Row],[SERVICIO]]="NORMAL",3,))))</f>
        <v>4.5</v>
      </c>
      <c r="S22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3" s="2">
        <f>IF(Tabla1[[#This Row],[KILOMETROS ADICIONALES]]=0,Tabla1[[#This Row],[KILOMETROS]]*Tabla1[[#This Row],[COSTO NORMAL]],Tabla1[[#This Row],[COSTO NORMAL]]*Tabla1[[#This Row],[KILOMETROS HASTA]])</f>
        <v>16.875</v>
      </c>
      <c r="U2243" s="2">
        <f>Tabla1[[#This Row],[KILOMETROS ADICIONALES]]*Tabla1[[#This Row],[COSTO ADICIONAL]]</f>
        <v>7.9805000000000019</v>
      </c>
      <c r="V2243">
        <v>15.83</v>
      </c>
      <c r="W2243" s="2">
        <f>Tabla1[[#This Row],[COSTO NORMAL2]]+Tabla1[[#This Row],[COSTO ADICIONAL2]]</f>
        <v>24.855500000000003</v>
      </c>
    </row>
    <row r="2244" spans="1:23" x14ac:dyDescent="0.25">
      <c r="A2244" t="s">
        <v>100</v>
      </c>
      <c r="B2244" t="s">
        <v>3679</v>
      </c>
      <c r="C2244" t="s">
        <v>11335</v>
      </c>
      <c r="D2244" t="s">
        <v>13</v>
      </c>
      <c r="E2244" t="s">
        <v>14844</v>
      </c>
      <c r="F2244" t="s">
        <v>14</v>
      </c>
      <c r="G2244" t="s">
        <v>15</v>
      </c>
      <c r="H2244" t="s">
        <v>785</v>
      </c>
      <c r="I2244" t="s">
        <v>3681</v>
      </c>
      <c r="J2244" t="str">
        <f>MID(Tabla1[[#This Row],[HORA2]],1,2)</f>
        <v>14</v>
      </c>
      <c r="K2244" t="s">
        <v>43</v>
      </c>
      <c r="L2244" t="s">
        <v>110</v>
      </c>
      <c r="M2244" t="s">
        <v>14867</v>
      </c>
      <c r="N2244" t="s">
        <v>22</v>
      </c>
      <c r="O2244">
        <v>9.52</v>
      </c>
      <c r="P22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</v>
      </c>
      <c r="Q2244">
        <f>IF(Tabla1[[#This Row],[SERVICIO]]="COMIDA",3,IF(Tabla1[[#This Row],[SERVICIO]]="CONTROLADO",12,IF(Tabla1[[#This Row],[SERVICIO]]="RÁPIDO",3.75,IF(Tabla1[[#This Row],[SERVICIO]]="NORMAL",2.5,))))</f>
        <v>2.5</v>
      </c>
      <c r="R2244">
        <f>IF(Tabla1[[#This Row],[SERVICIO]]="COMIDA",3.5,IF(Tabla1[[#This Row],[SERVICIO]]="CONTROLADO",8,IF(Tabla1[[#This Row],[SERVICIO]]="RÁPIDO",4.5,IF(Tabla1[[#This Row],[SERVICIO]]="NORMAL",3,))))</f>
        <v>3</v>
      </c>
      <c r="S2244">
        <f>IF(Tabla1[[#This Row],[SERVICIO]]="COMIDA",0.75,IF(Tabla1[[#This Row],[SERVICIO]]="CONTROLADO",2.65,IF(Tabla1[[#This Row],[SERVICIO]]="RÁPIDO",0.55,IF(Tabla1[[#This Row],[SERVICIO]]="NORMAL",1.2,))))</f>
        <v>1.2</v>
      </c>
      <c r="T2244" s="2">
        <f>IF(Tabla1[[#This Row],[KILOMETROS ADICIONALES]]=0,Tabla1[[#This Row],[KILOMETROS]]*Tabla1[[#This Row],[COSTO NORMAL]],Tabla1[[#This Row],[COSTO NORMAL]]*Tabla1[[#This Row],[KILOMETROS HASTA]])</f>
        <v>7.5</v>
      </c>
      <c r="U2244" s="2">
        <f>Tabla1[[#This Row],[KILOMETROS ADICIONALES]]*Tabla1[[#This Row],[COSTO ADICIONAL]]</f>
        <v>8.4239999999999995</v>
      </c>
      <c r="V2244">
        <v>199.87</v>
      </c>
      <c r="W2244" s="2">
        <f>Tabla1[[#This Row],[COSTO NORMAL2]]+Tabla1[[#This Row],[COSTO ADICIONAL2]]</f>
        <v>15.923999999999999</v>
      </c>
    </row>
    <row r="2245" spans="1:23" x14ac:dyDescent="0.25">
      <c r="A2245" t="s">
        <v>100</v>
      </c>
      <c r="B2245" t="s">
        <v>3682</v>
      </c>
      <c r="C2245" t="s">
        <v>11336</v>
      </c>
      <c r="D2245" t="s">
        <v>13</v>
      </c>
      <c r="E2245" t="s">
        <v>14845</v>
      </c>
      <c r="F2245" t="s">
        <v>76</v>
      </c>
      <c r="G2245" t="s">
        <v>69</v>
      </c>
      <c r="H2245" t="s">
        <v>100</v>
      </c>
      <c r="I2245" t="s">
        <v>3683</v>
      </c>
      <c r="J2245" t="str">
        <f>MID(Tabla1[[#This Row],[HORA2]],1,2)</f>
        <v>17</v>
      </c>
      <c r="K2245" t="s">
        <v>110</v>
      </c>
      <c r="L2245" t="s">
        <v>110</v>
      </c>
      <c r="M2245" t="s">
        <v>14867</v>
      </c>
      <c r="N2245" t="s">
        <v>22</v>
      </c>
      <c r="O2245">
        <v>13.21</v>
      </c>
      <c r="P22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9.4600000000000009</v>
      </c>
      <c r="Q2245">
        <f>IF(Tabla1[[#This Row],[SERVICIO]]="COMIDA",3,IF(Tabla1[[#This Row],[SERVICIO]]="CONTROLADO",12,IF(Tabla1[[#This Row],[SERVICIO]]="RÁPIDO",3.75,IF(Tabla1[[#This Row],[SERVICIO]]="NORMAL",2.5,))))</f>
        <v>3.75</v>
      </c>
      <c r="R2245">
        <f>IF(Tabla1[[#This Row],[SERVICIO]]="COMIDA",3.5,IF(Tabla1[[#This Row],[SERVICIO]]="CONTROLADO",8,IF(Tabla1[[#This Row],[SERVICIO]]="RÁPIDO",4.5,IF(Tabla1[[#This Row],[SERVICIO]]="NORMAL",3,))))</f>
        <v>4.5</v>
      </c>
      <c r="S22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5" s="2">
        <f>IF(Tabla1[[#This Row],[KILOMETROS ADICIONALES]]=0,Tabla1[[#This Row],[KILOMETROS]]*Tabla1[[#This Row],[COSTO NORMAL]],Tabla1[[#This Row],[COSTO NORMAL]]*Tabla1[[#This Row],[KILOMETROS HASTA]])</f>
        <v>16.875</v>
      </c>
      <c r="U2245" s="2">
        <f>Tabla1[[#This Row],[KILOMETROS ADICIONALES]]*Tabla1[[#This Row],[COSTO ADICIONAL]]</f>
        <v>5.2030000000000012</v>
      </c>
      <c r="V2245">
        <v>81.06</v>
      </c>
      <c r="W2245" s="2">
        <f>Tabla1[[#This Row],[COSTO NORMAL2]]+Tabla1[[#This Row],[COSTO ADICIONAL2]]</f>
        <v>22.078000000000003</v>
      </c>
    </row>
    <row r="2246" spans="1:23" x14ac:dyDescent="0.25">
      <c r="A2246" t="s">
        <v>100</v>
      </c>
      <c r="B2246" t="s">
        <v>550</v>
      </c>
      <c r="C2246" t="s">
        <v>11337</v>
      </c>
      <c r="D2246" t="s">
        <v>75</v>
      </c>
      <c r="E2246" t="s">
        <v>14845</v>
      </c>
      <c r="F2246" t="s">
        <v>14</v>
      </c>
      <c r="G2246" t="s">
        <v>15</v>
      </c>
      <c r="H2246" t="s">
        <v>100</v>
      </c>
      <c r="I2246" t="s">
        <v>3684</v>
      </c>
      <c r="J2246" t="str">
        <f>MID(Tabla1[[#This Row],[HORA2]],1,2)</f>
        <v>16</v>
      </c>
      <c r="K2246" t="s">
        <v>20</v>
      </c>
      <c r="L2246" t="s">
        <v>479</v>
      </c>
      <c r="M2246" t="s">
        <v>14867</v>
      </c>
      <c r="N2246" t="s">
        <v>22</v>
      </c>
      <c r="O2246">
        <v>20.21</v>
      </c>
      <c r="P22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16.46</v>
      </c>
      <c r="Q2246">
        <f>IF(Tabla1[[#This Row],[SERVICIO]]="COMIDA",3,IF(Tabla1[[#This Row],[SERVICIO]]="CONTROLADO",12,IF(Tabla1[[#This Row],[SERVICIO]]="RÁPIDO",3.75,IF(Tabla1[[#This Row],[SERVICIO]]="NORMAL",2.5,))))</f>
        <v>3.75</v>
      </c>
      <c r="R2246">
        <f>IF(Tabla1[[#This Row],[SERVICIO]]="COMIDA",3.5,IF(Tabla1[[#This Row],[SERVICIO]]="CONTROLADO",8,IF(Tabla1[[#This Row],[SERVICIO]]="RÁPIDO",4.5,IF(Tabla1[[#This Row],[SERVICIO]]="NORMAL",3,))))</f>
        <v>4.5</v>
      </c>
      <c r="S22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6" s="2">
        <f>IF(Tabla1[[#This Row],[KILOMETROS ADICIONALES]]=0,Tabla1[[#This Row],[KILOMETROS]]*Tabla1[[#This Row],[COSTO NORMAL]],Tabla1[[#This Row],[COSTO NORMAL]]*Tabla1[[#This Row],[KILOMETROS HASTA]])</f>
        <v>16.875</v>
      </c>
      <c r="U2246" s="2">
        <f>Tabla1[[#This Row],[KILOMETROS ADICIONALES]]*Tabla1[[#This Row],[COSTO ADICIONAL]]</f>
        <v>9.0530000000000008</v>
      </c>
      <c r="V2246">
        <v>5.03</v>
      </c>
      <c r="W2246" s="2">
        <f>Tabla1[[#This Row],[COSTO NORMAL2]]+Tabla1[[#This Row],[COSTO ADICIONAL2]]</f>
        <v>25.928000000000001</v>
      </c>
    </row>
    <row r="2247" spans="1:23" x14ac:dyDescent="0.25">
      <c r="A2247" t="s">
        <v>100</v>
      </c>
      <c r="B2247" t="s">
        <v>550</v>
      </c>
      <c r="C2247" t="s">
        <v>11338</v>
      </c>
      <c r="D2247" t="s">
        <v>75</v>
      </c>
      <c r="E2247" t="s">
        <v>14845</v>
      </c>
      <c r="F2247" t="s">
        <v>14</v>
      </c>
      <c r="G2247" t="s">
        <v>15</v>
      </c>
      <c r="H2247" t="s">
        <v>100</v>
      </c>
      <c r="I2247" t="s">
        <v>3685</v>
      </c>
      <c r="J2247" t="str">
        <f>MID(Tabla1[[#This Row],[HORA2]],1,2)</f>
        <v>16</v>
      </c>
      <c r="K2247" t="s">
        <v>20</v>
      </c>
      <c r="L2247" t="s">
        <v>479</v>
      </c>
      <c r="M2247" t="s">
        <v>14867</v>
      </c>
      <c r="N2247" t="s">
        <v>22</v>
      </c>
      <c r="O2247">
        <v>5.93</v>
      </c>
      <c r="P22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2.1799999999999997</v>
      </c>
      <c r="Q2247">
        <f>IF(Tabla1[[#This Row],[SERVICIO]]="COMIDA",3,IF(Tabla1[[#This Row],[SERVICIO]]="CONTROLADO",12,IF(Tabla1[[#This Row],[SERVICIO]]="RÁPIDO",3.75,IF(Tabla1[[#This Row],[SERVICIO]]="NORMAL",2.5,))))</f>
        <v>3.75</v>
      </c>
      <c r="R2247">
        <f>IF(Tabla1[[#This Row],[SERVICIO]]="COMIDA",3.5,IF(Tabla1[[#This Row],[SERVICIO]]="CONTROLADO",8,IF(Tabla1[[#This Row],[SERVICIO]]="RÁPIDO",4.5,IF(Tabla1[[#This Row],[SERVICIO]]="NORMAL",3,))))</f>
        <v>4.5</v>
      </c>
      <c r="S22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7" s="2">
        <f>IF(Tabla1[[#This Row],[KILOMETROS ADICIONALES]]=0,Tabla1[[#This Row],[KILOMETROS]]*Tabla1[[#This Row],[COSTO NORMAL]],Tabla1[[#This Row],[COSTO NORMAL]]*Tabla1[[#This Row],[KILOMETROS HASTA]])</f>
        <v>16.875</v>
      </c>
      <c r="U2247" s="2">
        <f>Tabla1[[#This Row],[KILOMETROS ADICIONALES]]*Tabla1[[#This Row],[COSTO ADICIONAL]]</f>
        <v>1.1989999999999998</v>
      </c>
      <c r="V2247">
        <v>138.06</v>
      </c>
      <c r="W2247" s="2">
        <f>Tabla1[[#This Row],[COSTO NORMAL2]]+Tabla1[[#This Row],[COSTO ADICIONAL2]]</f>
        <v>18.073999999999998</v>
      </c>
    </row>
    <row r="2248" spans="1:23" x14ac:dyDescent="0.25">
      <c r="A2248" t="s">
        <v>100</v>
      </c>
      <c r="B2248" t="s">
        <v>550</v>
      </c>
      <c r="C2248" t="s">
        <v>11339</v>
      </c>
      <c r="D2248" t="s">
        <v>75</v>
      </c>
      <c r="E2248" t="s">
        <v>14845</v>
      </c>
      <c r="F2248" t="s">
        <v>14</v>
      </c>
      <c r="G2248" t="s">
        <v>15</v>
      </c>
      <c r="H2248" t="s">
        <v>100</v>
      </c>
      <c r="I2248" t="s">
        <v>3686</v>
      </c>
      <c r="J2248" t="str">
        <f>MID(Tabla1[[#This Row],[HORA2]],1,2)</f>
        <v>17</v>
      </c>
      <c r="K2248" t="s">
        <v>20</v>
      </c>
      <c r="L2248" t="s">
        <v>479</v>
      </c>
      <c r="M2248" t="s">
        <v>14867</v>
      </c>
      <c r="N2248" t="s">
        <v>22</v>
      </c>
      <c r="O2248">
        <v>14.95</v>
      </c>
      <c r="P22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2248">
        <f>IF(Tabla1[[#This Row],[SERVICIO]]="COMIDA",3,IF(Tabla1[[#This Row],[SERVICIO]]="CONTROLADO",12,IF(Tabla1[[#This Row],[SERVICIO]]="RÁPIDO",3.75,IF(Tabla1[[#This Row],[SERVICIO]]="NORMAL",2.5,))))</f>
        <v>3.75</v>
      </c>
      <c r="R2248">
        <f>IF(Tabla1[[#This Row],[SERVICIO]]="COMIDA",3.5,IF(Tabla1[[#This Row],[SERVICIO]]="CONTROLADO",8,IF(Tabla1[[#This Row],[SERVICIO]]="RÁPIDO",4.5,IF(Tabla1[[#This Row],[SERVICIO]]="NORMAL",3,))))</f>
        <v>4.5</v>
      </c>
      <c r="S22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8" s="2">
        <f>IF(Tabla1[[#This Row],[KILOMETROS ADICIONALES]]=0,Tabla1[[#This Row],[KILOMETROS]]*Tabla1[[#This Row],[COSTO NORMAL]],Tabla1[[#This Row],[COSTO NORMAL]]*Tabla1[[#This Row],[KILOMETROS HASTA]])</f>
        <v>16.875</v>
      </c>
      <c r="U2248" s="2">
        <f>Tabla1[[#This Row],[KILOMETROS ADICIONALES]]*Tabla1[[#This Row],[COSTO ADICIONAL]]</f>
        <v>6.16</v>
      </c>
      <c r="V2248">
        <v>107.72</v>
      </c>
      <c r="W2248" s="2">
        <f>Tabla1[[#This Row],[COSTO NORMAL2]]+Tabla1[[#This Row],[COSTO ADICIONAL2]]</f>
        <v>23.035</v>
      </c>
    </row>
    <row r="2249" spans="1:23" x14ac:dyDescent="0.25">
      <c r="A2249" t="s">
        <v>100</v>
      </c>
      <c r="B2249" t="s">
        <v>550</v>
      </c>
      <c r="C2249" t="s">
        <v>11340</v>
      </c>
      <c r="D2249" t="s">
        <v>75</v>
      </c>
      <c r="E2249" t="s">
        <v>14845</v>
      </c>
      <c r="F2249" t="s">
        <v>14</v>
      </c>
      <c r="G2249" t="s">
        <v>15</v>
      </c>
      <c r="H2249" t="s">
        <v>100</v>
      </c>
      <c r="I2249" t="s">
        <v>3687</v>
      </c>
      <c r="J2249" t="str">
        <f>MID(Tabla1[[#This Row],[HORA2]],1,2)</f>
        <v>17</v>
      </c>
      <c r="K2249" t="s">
        <v>20</v>
      </c>
      <c r="L2249" t="s">
        <v>323</v>
      </c>
      <c r="M2249" t="s">
        <v>14867</v>
      </c>
      <c r="N2249" t="s">
        <v>22</v>
      </c>
      <c r="O2249">
        <v>1.55</v>
      </c>
      <c r="P22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49">
        <f>IF(Tabla1[[#This Row],[SERVICIO]]="COMIDA",3,IF(Tabla1[[#This Row],[SERVICIO]]="CONTROLADO",12,IF(Tabla1[[#This Row],[SERVICIO]]="RÁPIDO",3.75,IF(Tabla1[[#This Row],[SERVICIO]]="NORMAL",2.5,))))</f>
        <v>3.75</v>
      </c>
      <c r="R2249">
        <f>IF(Tabla1[[#This Row],[SERVICIO]]="COMIDA",3.5,IF(Tabla1[[#This Row],[SERVICIO]]="CONTROLADO",8,IF(Tabla1[[#This Row],[SERVICIO]]="RÁPIDO",4.5,IF(Tabla1[[#This Row],[SERVICIO]]="NORMAL",3,))))</f>
        <v>4.5</v>
      </c>
      <c r="S22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49" s="2">
        <f>IF(Tabla1[[#This Row],[KILOMETROS ADICIONALES]]=0,Tabla1[[#This Row],[KILOMETROS]]*Tabla1[[#This Row],[COSTO NORMAL]],Tabla1[[#This Row],[COSTO NORMAL]]*Tabla1[[#This Row],[KILOMETROS HASTA]])</f>
        <v>6.9750000000000005</v>
      </c>
      <c r="U2249" s="2">
        <f>Tabla1[[#This Row],[KILOMETROS ADICIONALES]]*Tabla1[[#This Row],[COSTO ADICIONAL]]</f>
        <v>0</v>
      </c>
      <c r="V2249">
        <v>150.55000000000001</v>
      </c>
      <c r="W2249" s="2">
        <f>Tabla1[[#This Row],[COSTO NORMAL2]]+Tabla1[[#This Row],[COSTO ADICIONAL2]]</f>
        <v>6.9750000000000005</v>
      </c>
    </row>
    <row r="2250" spans="1:23" x14ac:dyDescent="0.25">
      <c r="A2250" t="s">
        <v>100</v>
      </c>
      <c r="B2250" t="s">
        <v>550</v>
      </c>
      <c r="C2250" t="s">
        <v>11341</v>
      </c>
      <c r="D2250" t="s">
        <v>75</v>
      </c>
      <c r="E2250" t="s">
        <v>14845</v>
      </c>
      <c r="F2250" t="s">
        <v>14</v>
      </c>
      <c r="G2250" t="s">
        <v>15</v>
      </c>
      <c r="H2250" t="s">
        <v>100</v>
      </c>
      <c r="I2250" t="s">
        <v>3688</v>
      </c>
      <c r="J2250" t="str">
        <f>MID(Tabla1[[#This Row],[HORA2]],1,2)</f>
        <v>16</v>
      </c>
      <c r="K2250" t="s">
        <v>20</v>
      </c>
      <c r="L2250" t="s">
        <v>43</v>
      </c>
      <c r="M2250" t="s">
        <v>14867</v>
      </c>
      <c r="N2250" t="s">
        <v>22</v>
      </c>
      <c r="O2250">
        <v>20.54</v>
      </c>
      <c r="P22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16.79</v>
      </c>
      <c r="Q2250">
        <f>IF(Tabla1[[#This Row],[SERVICIO]]="COMIDA",3,IF(Tabla1[[#This Row],[SERVICIO]]="CONTROLADO",12,IF(Tabla1[[#This Row],[SERVICIO]]="RÁPIDO",3.75,IF(Tabla1[[#This Row],[SERVICIO]]="NORMAL",2.5,))))</f>
        <v>3.75</v>
      </c>
      <c r="R2250">
        <f>IF(Tabla1[[#This Row],[SERVICIO]]="COMIDA",3.5,IF(Tabla1[[#This Row],[SERVICIO]]="CONTROLADO",8,IF(Tabla1[[#This Row],[SERVICIO]]="RÁPIDO",4.5,IF(Tabla1[[#This Row],[SERVICIO]]="NORMAL",3,))))</f>
        <v>4.5</v>
      </c>
      <c r="S22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0" s="2">
        <f>IF(Tabla1[[#This Row],[KILOMETROS ADICIONALES]]=0,Tabla1[[#This Row],[KILOMETROS]]*Tabla1[[#This Row],[COSTO NORMAL]],Tabla1[[#This Row],[COSTO NORMAL]]*Tabla1[[#This Row],[KILOMETROS HASTA]])</f>
        <v>16.875</v>
      </c>
      <c r="U2250" s="2">
        <f>Tabla1[[#This Row],[KILOMETROS ADICIONALES]]*Tabla1[[#This Row],[COSTO ADICIONAL]]</f>
        <v>9.2345000000000006</v>
      </c>
      <c r="V2250">
        <v>232.76</v>
      </c>
      <c r="W2250" s="2">
        <f>Tabla1[[#This Row],[COSTO NORMAL2]]+Tabla1[[#This Row],[COSTO ADICIONAL2]]</f>
        <v>26.109500000000001</v>
      </c>
    </row>
    <row r="2251" spans="1:23" x14ac:dyDescent="0.25">
      <c r="A2251" t="s">
        <v>100</v>
      </c>
      <c r="B2251" t="s">
        <v>550</v>
      </c>
      <c r="C2251" t="s">
        <v>11342</v>
      </c>
      <c r="D2251" t="s">
        <v>75</v>
      </c>
      <c r="E2251" t="s">
        <v>14845</v>
      </c>
      <c r="F2251" t="s">
        <v>14</v>
      </c>
      <c r="G2251" t="s">
        <v>15</v>
      </c>
      <c r="H2251" t="s">
        <v>100</v>
      </c>
      <c r="I2251" t="s">
        <v>3689</v>
      </c>
      <c r="J2251" t="str">
        <f>MID(Tabla1[[#This Row],[HORA2]],1,2)</f>
        <v>16</v>
      </c>
      <c r="K2251" t="s">
        <v>20</v>
      </c>
      <c r="L2251" t="s">
        <v>94</v>
      </c>
      <c r="M2251" t="s">
        <v>14867</v>
      </c>
      <c r="N2251" t="s">
        <v>22</v>
      </c>
      <c r="O2251">
        <v>20.64</v>
      </c>
      <c r="P22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16.89</v>
      </c>
      <c r="Q2251">
        <f>IF(Tabla1[[#This Row],[SERVICIO]]="COMIDA",3,IF(Tabla1[[#This Row],[SERVICIO]]="CONTROLADO",12,IF(Tabla1[[#This Row],[SERVICIO]]="RÁPIDO",3.75,IF(Tabla1[[#This Row],[SERVICIO]]="NORMAL",2.5,))))</f>
        <v>3.75</v>
      </c>
      <c r="R2251">
        <f>IF(Tabla1[[#This Row],[SERVICIO]]="COMIDA",3.5,IF(Tabla1[[#This Row],[SERVICIO]]="CONTROLADO",8,IF(Tabla1[[#This Row],[SERVICIO]]="RÁPIDO",4.5,IF(Tabla1[[#This Row],[SERVICIO]]="NORMAL",3,))))</f>
        <v>4.5</v>
      </c>
      <c r="S22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1" s="2">
        <f>IF(Tabla1[[#This Row],[KILOMETROS ADICIONALES]]=0,Tabla1[[#This Row],[KILOMETROS]]*Tabla1[[#This Row],[COSTO NORMAL]],Tabla1[[#This Row],[COSTO NORMAL]]*Tabla1[[#This Row],[KILOMETROS HASTA]])</f>
        <v>16.875</v>
      </c>
      <c r="U2251" s="2">
        <f>Tabla1[[#This Row],[KILOMETROS ADICIONALES]]*Tabla1[[#This Row],[COSTO ADICIONAL]]</f>
        <v>9.2895000000000003</v>
      </c>
      <c r="V2251">
        <v>14.88</v>
      </c>
      <c r="W2251" s="2">
        <f>Tabla1[[#This Row],[COSTO NORMAL2]]+Tabla1[[#This Row],[COSTO ADICIONAL2]]</f>
        <v>26.1645</v>
      </c>
    </row>
    <row r="2252" spans="1:23" x14ac:dyDescent="0.25">
      <c r="A2252" t="s">
        <v>100</v>
      </c>
      <c r="B2252" t="s">
        <v>550</v>
      </c>
      <c r="C2252" t="s">
        <v>11343</v>
      </c>
      <c r="D2252" t="s">
        <v>13</v>
      </c>
      <c r="E2252" t="s">
        <v>14845</v>
      </c>
      <c r="F2252" t="s">
        <v>14</v>
      </c>
      <c r="G2252" t="s">
        <v>15</v>
      </c>
      <c r="H2252" t="s">
        <v>100</v>
      </c>
      <c r="I2252" t="s">
        <v>3690</v>
      </c>
      <c r="J2252" t="str">
        <f>MID(Tabla1[[#This Row],[HORA2]],1,2)</f>
        <v>16</v>
      </c>
      <c r="K2252" t="s">
        <v>20</v>
      </c>
      <c r="L2252" t="s">
        <v>21</v>
      </c>
      <c r="M2252" t="s">
        <v>14867</v>
      </c>
      <c r="N2252" t="s">
        <v>22</v>
      </c>
      <c r="O2252">
        <v>11.08</v>
      </c>
      <c r="P22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7.33</v>
      </c>
      <c r="Q2252">
        <f>IF(Tabla1[[#This Row],[SERVICIO]]="COMIDA",3,IF(Tabla1[[#This Row],[SERVICIO]]="CONTROLADO",12,IF(Tabla1[[#This Row],[SERVICIO]]="RÁPIDO",3.75,IF(Tabla1[[#This Row],[SERVICIO]]="NORMAL",2.5,))))</f>
        <v>3.75</v>
      </c>
      <c r="R2252">
        <f>IF(Tabla1[[#This Row],[SERVICIO]]="COMIDA",3.5,IF(Tabla1[[#This Row],[SERVICIO]]="CONTROLADO",8,IF(Tabla1[[#This Row],[SERVICIO]]="RÁPIDO",4.5,IF(Tabla1[[#This Row],[SERVICIO]]="NORMAL",3,))))</f>
        <v>4.5</v>
      </c>
      <c r="S22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2" s="2">
        <f>IF(Tabla1[[#This Row],[KILOMETROS ADICIONALES]]=0,Tabla1[[#This Row],[KILOMETROS]]*Tabla1[[#This Row],[COSTO NORMAL]],Tabla1[[#This Row],[COSTO NORMAL]]*Tabla1[[#This Row],[KILOMETROS HASTA]])</f>
        <v>16.875</v>
      </c>
      <c r="U2252" s="2">
        <f>Tabla1[[#This Row],[KILOMETROS ADICIONALES]]*Tabla1[[#This Row],[COSTO ADICIONAL]]</f>
        <v>4.0315000000000003</v>
      </c>
      <c r="V2252">
        <v>19.260000000000002</v>
      </c>
      <c r="W2252" s="2">
        <f>Tabla1[[#This Row],[COSTO NORMAL2]]+Tabla1[[#This Row],[COSTO ADICIONAL2]]</f>
        <v>20.906500000000001</v>
      </c>
    </row>
    <row r="2253" spans="1:23" x14ac:dyDescent="0.25">
      <c r="A2253" t="s">
        <v>100</v>
      </c>
      <c r="B2253" t="s">
        <v>3691</v>
      </c>
      <c r="C2253" t="s">
        <v>11344</v>
      </c>
      <c r="D2253" t="s">
        <v>13</v>
      </c>
      <c r="E2253" t="s">
        <v>14845</v>
      </c>
      <c r="F2253" t="s">
        <v>14</v>
      </c>
      <c r="G2253" t="s">
        <v>15</v>
      </c>
      <c r="H2253" t="s">
        <v>100</v>
      </c>
      <c r="I2253" t="s">
        <v>1576</v>
      </c>
      <c r="J2253" t="str">
        <f>MID(Tabla1[[#This Row],[HORA2]],1,2)</f>
        <v>16</v>
      </c>
      <c r="K2253" t="s">
        <v>35</v>
      </c>
      <c r="L2253" t="s">
        <v>125</v>
      </c>
      <c r="M2253" t="s">
        <v>14867</v>
      </c>
      <c r="N2253" t="s">
        <v>22</v>
      </c>
      <c r="O2253">
        <v>10.75</v>
      </c>
      <c r="P22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</v>
      </c>
      <c r="Q2253">
        <f>IF(Tabla1[[#This Row],[SERVICIO]]="COMIDA",3,IF(Tabla1[[#This Row],[SERVICIO]]="CONTROLADO",12,IF(Tabla1[[#This Row],[SERVICIO]]="RÁPIDO",3.75,IF(Tabla1[[#This Row],[SERVICIO]]="NORMAL",2.5,))))</f>
        <v>3.75</v>
      </c>
      <c r="R2253">
        <f>IF(Tabla1[[#This Row],[SERVICIO]]="COMIDA",3.5,IF(Tabla1[[#This Row],[SERVICIO]]="CONTROLADO",8,IF(Tabla1[[#This Row],[SERVICIO]]="RÁPIDO",4.5,IF(Tabla1[[#This Row],[SERVICIO]]="NORMAL",3,))))</f>
        <v>4.5</v>
      </c>
      <c r="S22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3" s="2">
        <f>IF(Tabla1[[#This Row],[KILOMETROS ADICIONALES]]=0,Tabla1[[#This Row],[KILOMETROS]]*Tabla1[[#This Row],[COSTO NORMAL]],Tabla1[[#This Row],[COSTO NORMAL]]*Tabla1[[#This Row],[KILOMETROS HASTA]])</f>
        <v>16.875</v>
      </c>
      <c r="U2253" s="2">
        <f>Tabla1[[#This Row],[KILOMETROS ADICIONALES]]*Tabla1[[#This Row],[COSTO ADICIONAL]]</f>
        <v>3.8500000000000005</v>
      </c>
      <c r="V2253">
        <v>165.71</v>
      </c>
      <c r="W2253" s="2">
        <f>Tabla1[[#This Row],[COSTO NORMAL2]]+Tabla1[[#This Row],[COSTO ADICIONAL2]]</f>
        <v>20.725000000000001</v>
      </c>
    </row>
    <row r="2254" spans="1:23" x14ac:dyDescent="0.25">
      <c r="A2254" t="s">
        <v>100</v>
      </c>
      <c r="B2254" t="s">
        <v>3692</v>
      </c>
      <c r="C2254" t="s">
        <v>11345</v>
      </c>
      <c r="D2254" t="s">
        <v>13</v>
      </c>
      <c r="E2254" t="s">
        <v>14845</v>
      </c>
      <c r="F2254" t="s">
        <v>14</v>
      </c>
      <c r="G2254" t="s">
        <v>24</v>
      </c>
      <c r="H2254" t="s">
        <v>100</v>
      </c>
      <c r="I2254" t="s">
        <v>3693</v>
      </c>
      <c r="J2254" t="str">
        <f>MID(Tabla1[[#This Row],[HORA2]],1,2)</f>
        <v>18</v>
      </c>
      <c r="K2254" t="s">
        <v>19</v>
      </c>
      <c r="L2254" t="s">
        <v>19</v>
      </c>
      <c r="M2254" t="s">
        <v>14867</v>
      </c>
      <c r="N2254" t="s">
        <v>22</v>
      </c>
      <c r="O2254">
        <v>10.24</v>
      </c>
      <c r="P22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6.49</v>
      </c>
      <c r="Q2254">
        <f>IF(Tabla1[[#This Row],[SERVICIO]]="COMIDA",3,IF(Tabla1[[#This Row],[SERVICIO]]="CONTROLADO",12,IF(Tabla1[[#This Row],[SERVICIO]]="RÁPIDO",3.75,IF(Tabla1[[#This Row],[SERVICIO]]="NORMAL",2.5,))))</f>
        <v>3.75</v>
      </c>
      <c r="R2254">
        <f>IF(Tabla1[[#This Row],[SERVICIO]]="COMIDA",3.5,IF(Tabla1[[#This Row],[SERVICIO]]="CONTROLADO",8,IF(Tabla1[[#This Row],[SERVICIO]]="RÁPIDO",4.5,IF(Tabla1[[#This Row],[SERVICIO]]="NORMAL",3,))))</f>
        <v>4.5</v>
      </c>
      <c r="S22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4" s="2">
        <f>IF(Tabla1[[#This Row],[KILOMETROS ADICIONALES]]=0,Tabla1[[#This Row],[KILOMETROS]]*Tabla1[[#This Row],[COSTO NORMAL]],Tabla1[[#This Row],[COSTO NORMAL]]*Tabla1[[#This Row],[KILOMETROS HASTA]])</f>
        <v>16.875</v>
      </c>
      <c r="U2254" s="2">
        <f>Tabla1[[#This Row],[KILOMETROS ADICIONALES]]*Tabla1[[#This Row],[COSTO ADICIONAL]]</f>
        <v>3.5695000000000006</v>
      </c>
      <c r="V2254">
        <v>99.73</v>
      </c>
      <c r="W2254" s="2">
        <f>Tabla1[[#This Row],[COSTO NORMAL2]]+Tabla1[[#This Row],[COSTO ADICIONAL2]]</f>
        <v>20.444500000000001</v>
      </c>
    </row>
    <row r="2255" spans="1:23" x14ac:dyDescent="0.25">
      <c r="A2255" t="s">
        <v>100</v>
      </c>
      <c r="B2255" t="s">
        <v>3694</v>
      </c>
      <c r="C2255" t="s">
        <v>11346</v>
      </c>
      <c r="D2255" t="s">
        <v>13</v>
      </c>
      <c r="E2255" t="s">
        <v>14845</v>
      </c>
      <c r="F2255" t="s">
        <v>14</v>
      </c>
      <c r="G2255" t="s">
        <v>15</v>
      </c>
      <c r="H2255" t="s">
        <v>100</v>
      </c>
      <c r="I2255" t="s">
        <v>3695</v>
      </c>
      <c r="J2255" t="str">
        <f>MID(Tabla1[[#This Row],[HORA2]],1,2)</f>
        <v>16</v>
      </c>
      <c r="K2255" t="s">
        <v>19</v>
      </c>
      <c r="L2255" t="s">
        <v>26</v>
      </c>
      <c r="M2255" t="s">
        <v>14867</v>
      </c>
      <c r="N2255" t="s">
        <v>22</v>
      </c>
      <c r="O2255">
        <v>11.77</v>
      </c>
      <c r="P22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8.02</v>
      </c>
      <c r="Q2255">
        <f>IF(Tabla1[[#This Row],[SERVICIO]]="COMIDA",3,IF(Tabla1[[#This Row],[SERVICIO]]="CONTROLADO",12,IF(Tabla1[[#This Row],[SERVICIO]]="RÁPIDO",3.75,IF(Tabla1[[#This Row],[SERVICIO]]="NORMAL",2.5,))))</f>
        <v>3.75</v>
      </c>
      <c r="R2255">
        <f>IF(Tabla1[[#This Row],[SERVICIO]]="COMIDA",3.5,IF(Tabla1[[#This Row],[SERVICIO]]="CONTROLADO",8,IF(Tabla1[[#This Row],[SERVICIO]]="RÁPIDO",4.5,IF(Tabla1[[#This Row],[SERVICIO]]="NORMAL",3,))))</f>
        <v>4.5</v>
      </c>
      <c r="S22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5" s="2">
        <f>IF(Tabla1[[#This Row],[KILOMETROS ADICIONALES]]=0,Tabla1[[#This Row],[KILOMETROS]]*Tabla1[[#This Row],[COSTO NORMAL]],Tabla1[[#This Row],[COSTO NORMAL]]*Tabla1[[#This Row],[KILOMETROS HASTA]])</f>
        <v>16.875</v>
      </c>
      <c r="U2255" s="2">
        <f>Tabla1[[#This Row],[KILOMETROS ADICIONALES]]*Tabla1[[#This Row],[COSTO ADICIONAL]]</f>
        <v>4.4110000000000005</v>
      </c>
      <c r="V2255">
        <v>32.11</v>
      </c>
      <c r="W2255" s="2">
        <f>Tabla1[[#This Row],[COSTO NORMAL2]]+Tabla1[[#This Row],[COSTO ADICIONAL2]]</f>
        <v>21.286000000000001</v>
      </c>
    </row>
    <row r="2256" spans="1:23" x14ac:dyDescent="0.25">
      <c r="A2256" t="s">
        <v>100</v>
      </c>
      <c r="B2256" t="s">
        <v>3696</v>
      </c>
      <c r="C2256" t="s">
        <v>11347</v>
      </c>
      <c r="D2256" t="s">
        <v>13</v>
      </c>
      <c r="E2256" t="s">
        <v>14845</v>
      </c>
      <c r="F2256" t="s">
        <v>76</v>
      </c>
      <c r="G2256" t="s">
        <v>24</v>
      </c>
      <c r="H2256" t="s">
        <v>100</v>
      </c>
      <c r="I2256" t="s">
        <v>3697</v>
      </c>
      <c r="J2256" t="str">
        <f>MID(Tabla1[[#This Row],[HORA2]],1,2)</f>
        <v>15</v>
      </c>
      <c r="K2256" t="s">
        <v>79</v>
      </c>
      <c r="L2256" t="s">
        <v>19</v>
      </c>
      <c r="M2256" t="s">
        <v>14867</v>
      </c>
      <c r="N2256" t="s">
        <v>22</v>
      </c>
      <c r="O2256">
        <v>20.59</v>
      </c>
      <c r="P22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16.84</v>
      </c>
      <c r="Q2256">
        <f>IF(Tabla1[[#This Row],[SERVICIO]]="COMIDA",3,IF(Tabla1[[#This Row],[SERVICIO]]="CONTROLADO",12,IF(Tabla1[[#This Row],[SERVICIO]]="RÁPIDO",3.75,IF(Tabla1[[#This Row],[SERVICIO]]="NORMAL",2.5,))))</f>
        <v>3.75</v>
      </c>
      <c r="R2256">
        <f>IF(Tabla1[[#This Row],[SERVICIO]]="COMIDA",3.5,IF(Tabla1[[#This Row],[SERVICIO]]="CONTROLADO",8,IF(Tabla1[[#This Row],[SERVICIO]]="RÁPIDO",4.5,IF(Tabla1[[#This Row],[SERVICIO]]="NORMAL",3,))))</f>
        <v>4.5</v>
      </c>
      <c r="S22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56" s="2">
        <f>IF(Tabla1[[#This Row],[KILOMETROS ADICIONALES]]=0,Tabla1[[#This Row],[KILOMETROS]]*Tabla1[[#This Row],[COSTO NORMAL]],Tabla1[[#This Row],[COSTO NORMAL]]*Tabla1[[#This Row],[KILOMETROS HASTA]])</f>
        <v>16.875</v>
      </c>
      <c r="U2256" s="2">
        <f>Tabla1[[#This Row],[KILOMETROS ADICIONALES]]*Tabla1[[#This Row],[COSTO ADICIONAL]]</f>
        <v>9.2620000000000005</v>
      </c>
      <c r="V2256">
        <v>175.66</v>
      </c>
      <c r="W2256" s="2">
        <f>Tabla1[[#This Row],[COSTO NORMAL2]]+Tabla1[[#This Row],[COSTO ADICIONAL2]]</f>
        <v>26.137</v>
      </c>
    </row>
    <row r="2257" spans="1:23" x14ac:dyDescent="0.25">
      <c r="A2257" t="s">
        <v>100</v>
      </c>
      <c r="B2257" t="s">
        <v>3698</v>
      </c>
      <c r="C2257" t="s">
        <v>11348</v>
      </c>
      <c r="D2257" t="s">
        <v>13</v>
      </c>
      <c r="E2257" t="s">
        <v>14847</v>
      </c>
      <c r="F2257" t="s">
        <v>76</v>
      </c>
      <c r="G2257" t="s">
        <v>15</v>
      </c>
      <c r="H2257" t="s">
        <v>100</v>
      </c>
      <c r="I2257" t="s">
        <v>3699</v>
      </c>
      <c r="J2257" t="str">
        <f>MID(Tabla1[[#This Row],[HORA2]],1,2)</f>
        <v>16</v>
      </c>
      <c r="K2257" t="s">
        <v>43</v>
      </c>
      <c r="L2257" t="s">
        <v>43</v>
      </c>
      <c r="M2257" t="s">
        <v>14867</v>
      </c>
      <c r="N2257" t="s">
        <v>22</v>
      </c>
      <c r="O2257">
        <v>6.82</v>
      </c>
      <c r="P22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3.8200000000000003</v>
      </c>
      <c r="Q2257">
        <f>IF(Tabla1[[#This Row],[SERVICIO]]="COMIDA",3,IF(Tabla1[[#This Row],[SERVICIO]]="CONTROLADO",12,IF(Tabla1[[#This Row],[SERVICIO]]="RÁPIDO",3.75,IF(Tabla1[[#This Row],[SERVICIO]]="NORMAL",2.5,))))</f>
        <v>3</v>
      </c>
      <c r="R2257">
        <f>IF(Tabla1[[#This Row],[SERVICIO]]="COMIDA",3.5,IF(Tabla1[[#This Row],[SERVICIO]]="CONTROLADO",8,IF(Tabla1[[#This Row],[SERVICIO]]="RÁPIDO",4.5,IF(Tabla1[[#This Row],[SERVICIO]]="NORMAL",3,))))</f>
        <v>3.5</v>
      </c>
      <c r="S2257">
        <f>IF(Tabla1[[#This Row],[SERVICIO]]="COMIDA",0.75,IF(Tabla1[[#This Row],[SERVICIO]]="CONTROLADO",2.65,IF(Tabla1[[#This Row],[SERVICIO]]="RÁPIDO",0.55,IF(Tabla1[[#This Row],[SERVICIO]]="NORMAL",1.2,))))</f>
        <v>0.75</v>
      </c>
      <c r="T2257" s="2">
        <f>IF(Tabla1[[#This Row],[KILOMETROS ADICIONALES]]=0,Tabla1[[#This Row],[KILOMETROS]]*Tabla1[[#This Row],[COSTO NORMAL]],Tabla1[[#This Row],[COSTO NORMAL]]*Tabla1[[#This Row],[KILOMETROS HASTA]])</f>
        <v>10.5</v>
      </c>
      <c r="U2257" s="2">
        <f>Tabla1[[#This Row],[KILOMETROS ADICIONALES]]*Tabla1[[#This Row],[COSTO ADICIONAL]]</f>
        <v>2.8650000000000002</v>
      </c>
      <c r="V2257">
        <v>224</v>
      </c>
      <c r="W2257" s="2">
        <f>Tabla1[[#This Row],[COSTO NORMAL2]]+Tabla1[[#This Row],[COSTO ADICIONAL2]]</f>
        <v>13.365</v>
      </c>
    </row>
    <row r="2258" spans="1:23" x14ac:dyDescent="0.25">
      <c r="A2258" t="s">
        <v>100</v>
      </c>
      <c r="B2258" t="s">
        <v>3700</v>
      </c>
      <c r="C2258" t="s">
        <v>11349</v>
      </c>
      <c r="D2258" t="s">
        <v>13</v>
      </c>
      <c r="E2258" t="s">
        <v>14844</v>
      </c>
      <c r="F2258" t="s">
        <v>295</v>
      </c>
      <c r="G2258" t="s">
        <v>15</v>
      </c>
      <c r="H2258" t="s">
        <v>785</v>
      </c>
      <c r="I2258" t="s">
        <v>3701</v>
      </c>
      <c r="J2258" t="str">
        <f>MID(Tabla1[[#This Row],[HORA2]],1,2)</f>
        <v>11</v>
      </c>
      <c r="K2258" t="s">
        <v>20</v>
      </c>
      <c r="L2258" t="s">
        <v>57</v>
      </c>
      <c r="M2258" t="s">
        <v>14867</v>
      </c>
      <c r="N2258" t="s">
        <v>22</v>
      </c>
      <c r="O2258">
        <v>15.12</v>
      </c>
      <c r="P22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12.62</v>
      </c>
      <c r="Q2258">
        <f>IF(Tabla1[[#This Row],[SERVICIO]]="COMIDA",3,IF(Tabla1[[#This Row],[SERVICIO]]="CONTROLADO",12,IF(Tabla1[[#This Row],[SERVICIO]]="RÁPIDO",3.75,IF(Tabla1[[#This Row],[SERVICIO]]="NORMAL",2.5,))))</f>
        <v>2.5</v>
      </c>
      <c r="R2258">
        <f>IF(Tabla1[[#This Row],[SERVICIO]]="COMIDA",3.5,IF(Tabla1[[#This Row],[SERVICIO]]="CONTROLADO",8,IF(Tabla1[[#This Row],[SERVICIO]]="RÁPIDO",4.5,IF(Tabla1[[#This Row],[SERVICIO]]="NORMAL",3,))))</f>
        <v>3</v>
      </c>
      <c r="S2258">
        <f>IF(Tabla1[[#This Row],[SERVICIO]]="COMIDA",0.75,IF(Tabla1[[#This Row],[SERVICIO]]="CONTROLADO",2.65,IF(Tabla1[[#This Row],[SERVICIO]]="RÁPIDO",0.55,IF(Tabla1[[#This Row],[SERVICIO]]="NORMAL",1.2,))))</f>
        <v>1.2</v>
      </c>
      <c r="T2258" s="2">
        <f>IF(Tabla1[[#This Row],[KILOMETROS ADICIONALES]]=0,Tabla1[[#This Row],[KILOMETROS]]*Tabla1[[#This Row],[COSTO NORMAL]],Tabla1[[#This Row],[COSTO NORMAL]]*Tabla1[[#This Row],[KILOMETROS HASTA]])</f>
        <v>7.5</v>
      </c>
      <c r="U2258" s="2">
        <f>Tabla1[[#This Row],[KILOMETROS ADICIONALES]]*Tabla1[[#This Row],[COSTO ADICIONAL]]</f>
        <v>15.143999999999998</v>
      </c>
      <c r="V2258">
        <v>150.77000000000001</v>
      </c>
      <c r="W2258" s="2">
        <f>Tabla1[[#This Row],[COSTO NORMAL2]]+Tabla1[[#This Row],[COSTO ADICIONAL2]]</f>
        <v>22.643999999999998</v>
      </c>
    </row>
    <row r="2259" spans="1:23" x14ac:dyDescent="0.25">
      <c r="A2259" t="s">
        <v>100</v>
      </c>
      <c r="B2259" t="s">
        <v>3702</v>
      </c>
      <c r="C2259" t="s">
        <v>11350</v>
      </c>
      <c r="D2259" t="s">
        <v>13</v>
      </c>
      <c r="E2259" t="s">
        <v>14847</v>
      </c>
      <c r="F2259" t="s">
        <v>14</v>
      </c>
      <c r="G2259" t="s">
        <v>15</v>
      </c>
      <c r="H2259" t="s">
        <v>100</v>
      </c>
      <c r="I2259" t="s">
        <v>3138</v>
      </c>
      <c r="J2259" t="str">
        <f>MID(Tabla1[[#This Row],[HORA2]],1,2)</f>
        <v>16</v>
      </c>
      <c r="K2259" t="s">
        <v>19</v>
      </c>
      <c r="L2259" t="s">
        <v>92</v>
      </c>
      <c r="M2259" t="s">
        <v>14867</v>
      </c>
      <c r="N2259" t="s">
        <v>22</v>
      </c>
      <c r="O2259">
        <v>12.25</v>
      </c>
      <c r="P22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9.25</v>
      </c>
      <c r="Q2259">
        <f>IF(Tabla1[[#This Row],[SERVICIO]]="COMIDA",3,IF(Tabla1[[#This Row],[SERVICIO]]="CONTROLADO",12,IF(Tabla1[[#This Row],[SERVICIO]]="RÁPIDO",3.75,IF(Tabla1[[#This Row],[SERVICIO]]="NORMAL",2.5,))))</f>
        <v>3</v>
      </c>
      <c r="R2259">
        <f>IF(Tabla1[[#This Row],[SERVICIO]]="COMIDA",3.5,IF(Tabla1[[#This Row],[SERVICIO]]="CONTROLADO",8,IF(Tabla1[[#This Row],[SERVICIO]]="RÁPIDO",4.5,IF(Tabla1[[#This Row],[SERVICIO]]="NORMAL",3,))))</f>
        <v>3.5</v>
      </c>
      <c r="S2259">
        <f>IF(Tabla1[[#This Row],[SERVICIO]]="COMIDA",0.75,IF(Tabla1[[#This Row],[SERVICIO]]="CONTROLADO",2.65,IF(Tabla1[[#This Row],[SERVICIO]]="RÁPIDO",0.55,IF(Tabla1[[#This Row],[SERVICIO]]="NORMAL",1.2,))))</f>
        <v>0.75</v>
      </c>
      <c r="T2259" s="2">
        <f>IF(Tabla1[[#This Row],[KILOMETROS ADICIONALES]]=0,Tabla1[[#This Row],[KILOMETROS]]*Tabla1[[#This Row],[COSTO NORMAL]],Tabla1[[#This Row],[COSTO NORMAL]]*Tabla1[[#This Row],[KILOMETROS HASTA]])</f>
        <v>10.5</v>
      </c>
      <c r="U2259" s="2">
        <f>Tabla1[[#This Row],[KILOMETROS ADICIONALES]]*Tabla1[[#This Row],[COSTO ADICIONAL]]</f>
        <v>6.9375</v>
      </c>
      <c r="V2259">
        <v>145.53</v>
      </c>
      <c r="W2259" s="2">
        <f>Tabla1[[#This Row],[COSTO NORMAL2]]+Tabla1[[#This Row],[COSTO ADICIONAL2]]</f>
        <v>17.4375</v>
      </c>
    </row>
    <row r="2260" spans="1:23" x14ac:dyDescent="0.25">
      <c r="A2260" t="s">
        <v>100</v>
      </c>
      <c r="B2260" t="s">
        <v>1557</v>
      </c>
      <c r="C2260" t="s">
        <v>11351</v>
      </c>
      <c r="D2260" t="s">
        <v>13</v>
      </c>
      <c r="E2260" t="s">
        <v>14845</v>
      </c>
      <c r="F2260" t="s">
        <v>14</v>
      </c>
      <c r="G2260" t="s">
        <v>69</v>
      </c>
      <c r="H2260" t="s">
        <v>100</v>
      </c>
      <c r="I2260" t="s">
        <v>3703</v>
      </c>
      <c r="J2260" t="str">
        <f>MID(Tabla1[[#This Row],[HORA2]],1,2)</f>
        <v>17</v>
      </c>
      <c r="K2260" t="s">
        <v>78</v>
      </c>
      <c r="L2260" t="s">
        <v>44</v>
      </c>
      <c r="M2260" t="s">
        <v>14867</v>
      </c>
      <c r="N2260" t="s">
        <v>22</v>
      </c>
      <c r="O2260">
        <v>12.76</v>
      </c>
      <c r="P22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9.01</v>
      </c>
      <c r="Q2260">
        <f>IF(Tabla1[[#This Row],[SERVICIO]]="COMIDA",3,IF(Tabla1[[#This Row],[SERVICIO]]="CONTROLADO",12,IF(Tabla1[[#This Row],[SERVICIO]]="RÁPIDO",3.75,IF(Tabla1[[#This Row],[SERVICIO]]="NORMAL",2.5,))))</f>
        <v>3.75</v>
      </c>
      <c r="R2260">
        <f>IF(Tabla1[[#This Row],[SERVICIO]]="COMIDA",3.5,IF(Tabla1[[#This Row],[SERVICIO]]="CONTROLADO",8,IF(Tabla1[[#This Row],[SERVICIO]]="RÁPIDO",4.5,IF(Tabla1[[#This Row],[SERVICIO]]="NORMAL",3,))))</f>
        <v>4.5</v>
      </c>
      <c r="S22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0" s="2">
        <f>IF(Tabla1[[#This Row],[KILOMETROS ADICIONALES]]=0,Tabla1[[#This Row],[KILOMETROS]]*Tabla1[[#This Row],[COSTO NORMAL]],Tabla1[[#This Row],[COSTO NORMAL]]*Tabla1[[#This Row],[KILOMETROS HASTA]])</f>
        <v>16.875</v>
      </c>
      <c r="U2260" s="2">
        <f>Tabla1[[#This Row],[KILOMETROS ADICIONALES]]*Tabla1[[#This Row],[COSTO ADICIONAL]]</f>
        <v>4.9555000000000007</v>
      </c>
      <c r="V2260">
        <v>101.56</v>
      </c>
      <c r="W2260" s="2">
        <f>Tabla1[[#This Row],[COSTO NORMAL2]]+Tabla1[[#This Row],[COSTO ADICIONAL2]]</f>
        <v>21.830500000000001</v>
      </c>
    </row>
    <row r="2261" spans="1:23" x14ac:dyDescent="0.25">
      <c r="A2261" t="s">
        <v>100</v>
      </c>
      <c r="B2261" t="s">
        <v>3704</v>
      </c>
      <c r="C2261" t="s">
        <v>11352</v>
      </c>
      <c r="D2261" t="s">
        <v>13</v>
      </c>
      <c r="E2261" t="s">
        <v>14845</v>
      </c>
      <c r="F2261" t="s">
        <v>76</v>
      </c>
      <c r="G2261" t="s">
        <v>69</v>
      </c>
      <c r="H2261" t="s">
        <v>100</v>
      </c>
      <c r="I2261" t="s">
        <v>3705</v>
      </c>
      <c r="J2261" t="str">
        <f>MID(Tabla1[[#This Row],[HORA2]],1,2)</f>
        <v>17</v>
      </c>
      <c r="K2261" t="s">
        <v>79</v>
      </c>
      <c r="L2261" t="s">
        <v>125</v>
      </c>
      <c r="M2261" t="s">
        <v>14867</v>
      </c>
      <c r="N2261" t="s">
        <v>22</v>
      </c>
      <c r="O2261">
        <v>17.13</v>
      </c>
      <c r="P22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13.379999999999999</v>
      </c>
      <c r="Q2261">
        <f>IF(Tabla1[[#This Row],[SERVICIO]]="COMIDA",3,IF(Tabla1[[#This Row],[SERVICIO]]="CONTROLADO",12,IF(Tabla1[[#This Row],[SERVICIO]]="RÁPIDO",3.75,IF(Tabla1[[#This Row],[SERVICIO]]="NORMAL",2.5,))))</f>
        <v>3.75</v>
      </c>
      <c r="R2261">
        <f>IF(Tabla1[[#This Row],[SERVICIO]]="COMIDA",3.5,IF(Tabla1[[#This Row],[SERVICIO]]="CONTROLADO",8,IF(Tabla1[[#This Row],[SERVICIO]]="RÁPIDO",4.5,IF(Tabla1[[#This Row],[SERVICIO]]="NORMAL",3,))))</f>
        <v>4.5</v>
      </c>
      <c r="S22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1" s="2">
        <f>IF(Tabla1[[#This Row],[KILOMETROS ADICIONALES]]=0,Tabla1[[#This Row],[KILOMETROS]]*Tabla1[[#This Row],[COSTO NORMAL]],Tabla1[[#This Row],[COSTO NORMAL]]*Tabla1[[#This Row],[KILOMETROS HASTA]])</f>
        <v>16.875</v>
      </c>
      <c r="U2261" s="2">
        <f>Tabla1[[#This Row],[KILOMETROS ADICIONALES]]*Tabla1[[#This Row],[COSTO ADICIONAL]]</f>
        <v>7.359</v>
      </c>
      <c r="V2261">
        <v>231.79</v>
      </c>
      <c r="W2261" s="2">
        <f>Tabla1[[#This Row],[COSTO NORMAL2]]+Tabla1[[#This Row],[COSTO ADICIONAL2]]</f>
        <v>24.234000000000002</v>
      </c>
    </row>
    <row r="2262" spans="1:23" x14ac:dyDescent="0.25">
      <c r="A2262" t="s">
        <v>100</v>
      </c>
      <c r="B2262" t="s">
        <v>3706</v>
      </c>
      <c r="C2262" t="s">
        <v>11353</v>
      </c>
      <c r="D2262" t="s">
        <v>13</v>
      </c>
      <c r="E2262" t="s">
        <v>14847</v>
      </c>
      <c r="F2262" t="s">
        <v>14</v>
      </c>
      <c r="G2262" t="s">
        <v>15</v>
      </c>
      <c r="H2262" t="s">
        <v>100</v>
      </c>
      <c r="I2262" t="s">
        <v>3707</v>
      </c>
      <c r="J2262" t="str">
        <f>MID(Tabla1[[#This Row],[HORA2]],1,2)</f>
        <v>16</v>
      </c>
      <c r="K2262" t="s">
        <v>19</v>
      </c>
      <c r="L2262" t="s">
        <v>26</v>
      </c>
      <c r="M2262" t="s">
        <v>14867</v>
      </c>
      <c r="N2262" t="s">
        <v>22</v>
      </c>
      <c r="O2262">
        <v>2.2800000000000002</v>
      </c>
      <c r="P22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62">
        <f>IF(Tabla1[[#This Row],[SERVICIO]]="COMIDA",3,IF(Tabla1[[#This Row],[SERVICIO]]="CONTROLADO",12,IF(Tabla1[[#This Row],[SERVICIO]]="RÁPIDO",3.75,IF(Tabla1[[#This Row],[SERVICIO]]="NORMAL",2.5,))))</f>
        <v>3</v>
      </c>
      <c r="R2262">
        <f>IF(Tabla1[[#This Row],[SERVICIO]]="COMIDA",3.5,IF(Tabla1[[#This Row],[SERVICIO]]="CONTROLADO",8,IF(Tabla1[[#This Row],[SERVICIO]]="RÁPIDO",4.5,IF(Tabla1[[#This Row],[SERVICIO]]="NORMAL",3,))))</f>
        <v>3.5</v>
      </c>
      <c r="S2262">
        <f>IF(Tabla1[[#This Row],[SERVICIO]]="COMIDA",0.75,IF(Tabla1[[#This Row],[SERVICIO]]="CONTROLADO",2.65,IF(Tabla1[[#This Row],[SERVICIO]]="RÁPIDO",0.55,IF(Tabla1[[#This Row],[SERVICIO]]="NORMAL",1.2,))))</f>
        <v>0.75</v>
      </c>
      <c r="T2262" s="2">
        <f>IF(Tabla1[[#This Row],[KILOMETROS ADICIONALES]]=0,Tabla1[[#This Row],[KILOMETROS]]*Tabla1[[#This Row],[COSTO NORMAL]],Tabla1[[#This Row],[COSTO NORMAL]]*Tabla1[[#This Row],[KILOMETROS HASTA]])</f>
        <v>7.98</v>
      </c>
      <c r="U2262" s="2">
        <f>Tabla1[[#This Row],[KILOMETROS ADICIONALES]]*Tabla1[[#This Row],[COSTO ADICIONAL]]</f>
        <v>0</v>
      </c>
      <c r="V2262">
        <v>185.09</v>
      </c>
      <c r="W2262" s="2">
        <f>Tabla1[[#This Row],[COSTO NORMAL2]]+Tabla1[[#This Row],[COSTO ADICIONAL2]]</f>
        <v>7.98</v>
      </c>
    </row>
    <row r="2263" spans="1:23" x14ac:dyDescent="0.25">
      <c r="A2263" t="s">
        <v>100</v>
      </c>
      <c r="B2263" t="s">
        <v>3708</v>
      </c>
      <c r="C2263" t="s">
        <v>11354</v>
      </c>
      <c r="D2263" t="s">
        <v>13</v>
      </c>
      <c r="E2263" t="s">
        <v>14845</v>
      </c>
      <c r="F2263" t="s">
        <v>76</v>
      </c>
      <c r="G2263" t="s">
        <v>69</v>
      </c>
      <c r="H2263" t="s">
        <v>100</v>
      </c>
      <c r="I2263" t="s">
        <v>3709</v>
      </c>
      <c r="J2263" t="str">
        <f>MID(Tabla1[[#This Row],[HORA2]],1,2)</f>
        <v>17</v>
      </c>
      <c r="K2263" t="s">
        <v>96</v>
      </c>
      <c r="L2263" t="s">
        <v>96</v>
      </c>
      <c r="M2263" t="s">
        <v>14867</v>
      </c>
      <c r="N2263" t="s">
        <v>22</v>
      </c>
      <c r="O2263">
        <v>14.56</v>
      </c>
      <c r="P22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10.81</v>
      </c>
      <c r="Q2263">
        <f>IF(Tabla1[[#This Row],[SERVICIO]]="COMIDA",3,IF(Tabla1[[#This Row],[SERVICIO]]="CONTROLADO",12,IF(Tabla1[[#This Row],[SERVICIO]]="RÁPIDO",3.75,IF(Tabla1[[#This Row],[SERVICIO]]="NORMAL",2.5,))))</f>
        <v>3.75</v>
      </c>
      <c r="R2263">
        <f>IF(Tabla1[[#This Row],[SERVICIO]]="COMIDA",3.5,IF(Tabla1[[#This Row],[SERVICIO]]="CONTROLADO",8,IF(Tabla1[[#This Row],[SERVICIO]]="RÁPIDO",4.5,IF(Tabla1[[#This Row],[SERVICIO]]="NORMAL",3,))))</f>
        <v>4.5</v>
      </c>
      <c r="S22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3" s="2">
        <f>IF(Tabla1[[#This Row],[KILOMETROS ADICIONALES]]=0,Tabla1[[#This Row],[KILOMETROS]]*Tabla1[[#This Row],[COSTO NORMAL]],Tabla1[[#This Row],[COSTO NORMAL]]*Tabla1[[#This Row],[KILOMETROS HASTA]])</f>
        <v>16.875</v>
      </c>
      <c r="U2263" s="2">
        <f>Tabla1[[#This Row],[KILOMETROS ADICIONALES]]*Tabla1[[#This Row],[COSTO ADICIONAL]]</f>
        <v>5.9455000000000009</v>
      </c>
      <c r="V2263">
        <v>129.15</v>
      </c>
      <c r="W2263" s="2">
        <f>Tabla1[[#This Row],[COSTO NORMAL2]]+Tabla1[[#This Row],[COSTO ADICIONAL2]]</f>
        <v>22.820500000000003</v>
      </c>
    </row>
    <row r="2264" spans="1:23" x14ac:dyDescent="0.25">
      <c r="A2264" t="s">
        <v>100</v>
      </c>
      <c r="B2264" t="s">
        <v>3708</v>
      </c>
      <c r="C2264" t="s">
        <v>11355</v>
      </c>
      <c r="D2264" t="s">
        <v>13</v>
      </c>
      <c r="E2264" t="s">
        <v>14845</v>
      </c>
      <c r="F2264" t="s">
        <v>76</v>
      </c>
      <c r="G2264" t="s">
        <v>69</v>
      </c>
      <c r="H2264" t="s">
        <v>100</v>
      </c>
      <c r="I2264" t="s">
        <v>3710</v>
      </c>
      <c r="J2264" t="str">
        <f>MID(Tabla1[[#This Row],[HORA2]],1,2)</f>
        <v>17</v>
      </c>
      <c r="K2264" t="s">
        <v>96</v>
      </c>
      <c r="L2264" t="s">
        <v>96</v>
      </c>
      <c r="M2264" t="s">
        <v>14867</v>
      </c>
      <c r="N2264" t="s">
        <v>22</v>
      </c>
      <c r="O2264">
        <v>1.17</v>
      </c>
      <c r="P22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64">
        <f>IF(Tabla1[[#This Row],[SERVICIO]]="COMIDA",3,IF(Tabla1[[#This Row],[SERVICIO]]="CONTROLADO",12,IF(Tabla1[[#This Row],[SERVICIO]]="RÁPIDO",3.75,IF(Tabla1[[#This Row],[SERVICIO]]="NORMAL",2.5,))))</f>
        <v>3.75</v>
      </c>
      <c r="R2264">
        <f>IF(Tabla1[[#This Row],[SERVICIO]]="COMIDA",3.5,IF(Tabla1[[#This Row],[SERVICIO]]="CONTROLADO",8,IF(Tabla1[[#This Row],[SERVICIO]]="RÁPIDO",4.5,IF(Tabla1[[#This Row],[SERVICIO]]="NORMAL",3,))))</f>
        <v>4.5</v>
      </c>
      <c r="S22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4" s="2">
        <f>IF(Tabla1[[#This Row],[KILOMETROS ADICIONALES]]=0,Tabla1[[#This Row],[KILOMETROS]]*Tabla1[[#This Row],[COSTO NORMAL]],Tabla1[[#This Row],[COSTO NORMAL]]*Tabla1[[#This Row],[KILOMETROS HASTA]])</f>
        <v>5.2649999999999997</v>
      </c>
      <c r="U2264" s="2">
        <f>Tabla1[[#This Row],[KILOMETROS ADICIONALES]]*Tabla1[[#This Row],[COSTO ADICIONAL]]</f>
        <v>0</v>
      </c>
      <c r="V2264">
        <v>162.38</v>
      </c>
      <c r="W2264" s="2">
        <f>Tabla1[[#This Row],[COSTO NORMAL2]]+Tabla1[[#This Row],[COSTO ADICIONAL2]]</f>
        <v>5.2649999999999997</v>
      </c>
    </row>
    <row r="2265" spans="1:23" x14ac:dyDescent="0.25">
      <c r="A2265" t="s">
        <v>100</v>
      </c>
      <c r="B2265" t="s">
        <v>3711</v>
      </c>
      <c r="C2265" t="s">
        <v>11356</v>
      </c>
      <c r="D2265" t="s">
        <v>13</v>
      </c>
      <c r="E2265" t="s">
        <v>14845</v>
      </c>
      <c r="F2265" t="s">
        <v>14</v>
      </c>
      <c r="G2265" t="s">
        <v>69</v>
      </c>
      <c r="H2265" t="s">
        <v>100</v>
      </c>
      <c r="I2265" t="s">
        <v>3712</v>
      </c>
      <c r="J2265" t="str">
        <f>MID(Tabla1[[#This Row],[HORA2]],1,2)</f>
        <v>17</v>
      </c>
      <c r="K2265" t="s">
        <v>96</v>
      </c>
      <c r="L2265" t="s">
        <v>96</v>
      </c>
      <c r="M2265" t="s">
        <v>14867</v>
      </c>
      <c r="N2265" t="s">
        <v>22</v>
      </c>
      <c r="O2265">
        <v>8.48</v>
      </c>
      <c r="P22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2265">
        <f>IF(Tabla1[[#This Row],[SERVICIO]]="COMIDA",3,IF(Tabla1[[#This Row],[SERVICIO]]="CONTROLADO",12,IF(Tabla1[[#This Row],[SERVICIO]]="RÁPIDO",3.75,IF(Tabla1[[#This Row],[SERVICIO]]="NORMAL",2.5,))))</f>
        <v>3.75</v>
      </c>
      <c r="R2265">
        <f>IF(Tabla1[[#This Row],[SERVICIO]]="COMIDA",3.5,IF(Tabla1[[#This Row],[SERVICIO]]="CONTROLADO",8,IF(Tabla1[[#This Row],[SERVICIO]]="RÁPIDO",4.5,IF(Tabla1[[#This Row],[SERVICIO]]="NORMAL",3,))))</f>
        <v>4.5</v>
      </c>
      <c r="S22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5" s="2">
        <f>IF(Tabla1[[#This Row],[KILOMETROS ADICIONALES]]=0,Tabla1[[#This Row],[KILOMETROS]]*Tabla1[[#This Row],[COSTO NORMAL]],Tabla1[[#This Row],[COSTO NORMAL]]*Tabla1[[#This Row],[KILOMETROS HASTA]])</f>
        <v>16.875</v>
      </c>
      <c r="U2265" s="2">
        <f>Tabla1[[#This Row],[KILOMETROS ADICIONALES]]*Tabla1[[#This Row],[COSTO ADICIONAL]]</f>
        <v>2.6015000000000006</v>
      </c>
      <c r="V2265">
        <v>216.77</v>
      </c>
      <c r="W2265" s="2">
        <f>Tabla1[[#This Row],[COSTO NORMAL2]]+Tabla1[[#This Row],[COSTO ADICIONAL2]]</f>
        <v>19.476500000000001</v>
      </c>
    </row>
    <row r="2266" spans="1:23" x14ac:dyDescent="0.25">
      <c r="A2266" t="s">
        <v>100</v>
      </c>
      <c r="B2266" t="s">
        <v>3713</v>
      </c>
      <c r="C2266" t="s">
        <v>11357</v>
      </c>
      <c r="D2266" t="s">
        <v>75</v>
      </c>
      <c r="E2266" t="s">
        <v>14845</v>
      </c>
      <c r="F2266" t="s">
        <v>14</v>
      </c>
      <c r="G2266" t="s">
        <v>41</v>
      </c>
      <c r="H2266" t="s">
        <v>100</v>
      </c>
      <c r="I2266" t="s">
        <v>3714</v>
      </c>
      <c r="J2266" t="str">
        <f>MID(Tabla1[[#This Row],[HORA2]],1,2)</f>
        <v>16</v>
      </c>
      <c r="K2266" t="s">
        <v>43</v>
      </c>
      <c r="L2266" t="s">
        <v>145</v>
      </c>
      <c r="M2266" t="s">
        <v>14867</v>
      </c>
      <c r="N2266" t="s">
        <v>22</v>
      </c>
      <c r="O2266">
        <v>5.09</v>
      </c>
      <c r="P22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1.3399999999999999</v>
      </c>
      <c r="Q2266">
        <f>IF(Tabla1[[#This Row],[SERVICIO]]="COMIDA",3,IF(Tabla1[[#This Row],[SERVICIO]]="CONTROLADO",12,IF(Tabla1[[#This Row],[SERVICIO]]="RÁPIDO",3.75,IF(Tabla1[[#This Row],[SERVICIO]]="NORMAL",2.5,))))</f>
        <v>3.75</v>
      </c>
      <c r="R2266">
        <f>IF(Tabla1[[#This Row],[SERVICIO]]="COMIDA",3.5,IF(Tabla1[[#This Row],[SERVICIO]]="CONTROLADO",8,IF(Tabla1[[#This Row],[SERVICIO]]="RÁPIDO",4.5,IF(Tabla1[[#This Row],[SERVICIO]]="NORMAL",3,))))</f>
        <v>4.5</v>
      </c>
      <c r="S22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6" s="2">
        <f>IF(Tabla1[[#This Row],[KILOMETROS ADICIONALES]]=0,Tabla1[[#This Row],[KILOMETROS]]*Tabla1[[#This Row],[COSTO NORMAL]],Tabla1[[#This Row],[COSTO NORMAL]]*Tabla1[[#This Row],[KILOMETROS HASTA]])</f>
        <v>16.875</v>
      </c>
      <c r="U2266" s="2">
        <f>Tabla1[[#This Row],[KILOMETROS ADICIONALES]]*Tabla1[[#This Row],[COSTO ADICIONAL]]</f>
        <v>0.73699999999999999</v>
      </c>
      <c r="V2266">
        <v>32.54</v>
      </c>
      <c r="W2266" s="2">
        <f>Tabla1[[#This Row],[COSTO NORMAL2]]+Tabla1[[#This Row],[COSTO ADICIONAL2]]</f>
        <v>17.611999999999998</v>
      </c>
    </row>
    <row r="2267" spans="1:23" x14ac:dyDescent="0.25">
      <c r="A2267" t="s">
        <v>100</v>
      </c>
      <c r="B2267" t="s">
        <v>3713</v>
      </c>
      <c r="C2267" t="s">
        <v>11358</v>
      </c>
      <c r="D2267" t="s">
        <v>75</v>
      </c>
      <c r="E2267" t="s">
        <v>14845</v>
      </c>
      <c r="F2267" t="s">
        <v>14</v>
      </c>
      <c r="G2267" t="s">
        <v>15</v>
      </c>
      <c r="H2267" t="s">
        <v>226</v>
      </c>
      <c r="I2267" t="s">
        <v>3715</v>
      </c>
      <c r="J2267" t="str">
        <f>MID(Tabla1[[#This Row],[HORA2]],1,2)</f>
        <v>13</v>
      </c>
      <c r="K2267" t="s">
        <v>43</v>
      </c>
      <c r="L2267" t="s">
        <v>145</v>
      </c>
      <c r="M2267" t="s">
        <v>14867</v>
      </c>
      <c r="N2267" t="s">
        <v>22</v>
      </c>
      <c r="O2267">
        <v>19.22</v>
      </c>
      <c r="P22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15.469999999999999</v>
      </c>
      <c r="Q2267">
        <f>IF(Tabla1[[#This Row],[SERVICIO]]="COMIDA",3,IF(Tabla1[[#This Row],[SERVICIO]]="CONTROLADO",12,IF(Tabla1[[#This Row],[SERVICIO]]="RÁPIDO",3.75,IF(Tabla1[[#This Row],[SERVICIO]]="NORMAL",2.5,))))</f>
        <v>3.75</v>
      </c>
      <c r="R2267">
        <f>IF(Tabla1[[#This Row],[SERVICIO]]="COMIDA",3.5,IF(Tabla1[[#This Row],[SERVICIO]]="CONTROLADO",8,IF(Tabla1[[#This Row],[SERVICIO]]="RÁPIDO",4.5,IF(Tabla1[[#This Row],[SERVICIO]]="NORMAL",3,))))</f>
        <v>4.5</v>
      </c>
      <c r="S22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7" s="2">
        <f>IF(Tabla1[[#This Row],[KILOMETROS ADICIONALES]]=0,Tabla1[[#This Row],[KILOMETROS]]*Tabla1[[#This Row],[COSTO NORMAL]],Tabla1[[#This Row],[COSTO NORMAL]]*Tabla1[[#This Row],[KILOMETROS HASTA]])</f>
        <v>16.875</v>
      </c>
      <c r="U2267" s="2">
        <f>Tabla1[[#This Row],[KILOMETROS ADICIONALES]]*Tabla1[[#This Row],[COSTO ADICIONAL]]</f>
        <v>8.5084999999999997</v>
      </c>
      <c r="V2267">
        <v>95.42</v>
      </c>
      <c r="W2267" s="2">
        <f>Tabla1[[#This Row],[COSTO NORMAL2]]+Tabla1[[#This Row],[COSTO ADICIONAL2]]</f>
        <v>25.383499999999998</v>
      </c>
    </row>
    <row r="2268" spans="1:23" x14ac:dyDescent="0.25">
      <c r="A2268" t="s">
        <v>100</v>
      </c>
      <c r="B2268" t="s">
        <v>3713</v>
      </c>
      <c r="C2268" t="s">
        <v>11359</v>
      </c>
      <c r="D2268" t="s">
        <v>13</v>
      </c>
      <c r="E2268" t="s">
        <v>14845</v>
      </c>
      <c r="F2268" t="s">
        <v>14</v>
      </c>
      <c r="G2268" t="s">
        <v>15</v>
      </c>
      <c r="H2268" t="s">
        <v>100</v>
      </c>
      <c r="I2268" t="s">
        <v>3716</v>
      </c>
      <c r="J2268" t="str">
        <f>MID(Tabla1[[#This Row],[HORA2]],1,2)</f>
        <v>18</v>
      </c>
      <c r="K2268" t="s">
        <v>20</v>
      </c>
      <c r="L2268" t="s">
        <v>96</v>
      </c>
      <c r="M2268" t="s">
        <v>14867</v>
      </c>
      <c r="N2268" t="s">
        <v>22</v>
      </c>
      <c r="O2268">
        <v>20.8</v>
      </c>
      <c r="P22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2268">
        <f>IF(Tabla1[[#This Row],[SERVICIO]]="COMIDA",3,IF(Tabla1[[#This Row],[SERVICIO]]="CONTROLADO",12,IF(Tabla1[[#This Row],[SERVICIO]]="RÁPIDO",3.75,IF(Tabla1[[#This Row],[SERVICIO]]="NORMAL",2.5,))))</f>
        <v>3.75</v>
      </c>
      <c r="R2268">
        <f>IF(Tabla1[[#This Row],[SERVICIO]]="COMIDA",3.5,IF(Tabla1[[#This Row],[SERVICIO]]="CONTROLADO",8,IF(Tabla1[[#This Row],[SERVICIO]]="RÁPIDO",4.5,IF(Tabla1[[#This Row],[SERVICIO]]="NORMAL",3,))))</f>
        <v>4.5</v>
      </c>
      <c r="S22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8" s="2">
        <f>IF(Tabla1[[#This Row],[KILOMETROS ADICIONALES]]=0,Tabla1[[#This Row],[KILOMETROS]]*Tabla1[[#This Row],[COSTO NORMAL]],Tabla1[[#This Row],[COSTO NORMAL]]*Tabla1[[#This Row],[KILOMETROS HASTA]])</f>
        <v>16.875</v>
      </c>
      <c r="U2268" s="2">
        <f>Tabla1[[#This Row],[KILOMETROS ADICIONALES]]*Tabla1[[#This Row],[COSTO ADICIONAL]]</f>
        <v>9.3775000000000013</v>
      </c>
      <c r="V2268">
        <v>85.58</v>
      </c>
      <c r="W2268" s="2">
        <f>Tabla1[[#This Row],[COSTO NORMAL2]]+Tabla1[[#This Row],[COSTO ADICIONAL2]]</f>
        <v>26.252500000000001</v>
      </c>
    </row>
    <row r="2269" spans="1:23" x14ac:dyDescent="0.25">
      <c r="A2269" t="s">
        <v>100</v>
      </c>
      <c r="B2269" t="s">
        <v>3717</v>
      </c>
      <c r="C2269" t="s">
        <v>11360</v>
      </c>
      <c r="D2269" t="s">
        <v>13</v>
      </c>
      <c r="E2269" t="s">
        <v>14845</v>
      </c>
      <c r="F2269" t="s">
        <v>14</v>
      </c>
      <c r="G2269" t="s">
        <v>15</v>
      </c>
      <c r="H2269" t="s">
        <v>100</v>
      </c>
      <c r="I2269" t="s">
        <v>3718</v>
      </c>
      <c r="J2269" t="str">
        <f>MID(Tabla1[[#This Row],[HORA2]],1,2)</f>
        <v>18</v>
      </c>
      <c r="K2269" t="s">
        <v>53</v>
      </c>
      <c r="L2269" t="s">
        <v>96</v>
      </c>
      <c r="M2269" t="s">
        <v>14867</v>
      </c>
      <c r="N2269" t="s">
        <v>22</v>
      </c>
      <c r="O2269">
        <v>2.5499999999999998</v>
      </c>
      <c r="P22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69">
        <f>IF(Tabla1[[#This Row],[SERVICIO]]="COMIDA",3,IF(Tabla1[[#This Row],[SERVICIO]]="CONTROLADO",12,IF(Tabla1[[#This Row],[SERVICIO]]="RÁPIDO",3.75,IF(Tabla1[[#This Row],[SERVICIO]]="NORMAL",2.5,))))</f>
        <v>3.75</v>
      </c>
      <c r="R2269">
        <f>IF(Tabla1[[#This Row],[SERVICIO]]="COMIDA",3.5,IF(Tabla1[[#This Row],[SERVICIO]]="CONTROLADO",8,IF(Tabla1[[#This Row],[SERVICIO]]="RÁPIDO",4.5,IF(Tabla1[[#This Row],[SERVICIO]]="NORMAL",3,))))</f>
        <v>4.5</v>
      </c>
      <c r="S22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69" s="2">
        <f>IF(Tabla1[[#This Row],[KILOMETROS ADICIONALES]]=0,Tabla1[[#This Row],[KILOMETROS]]*Tabla1[[#This Row],[COSTO NORMAL]],Tabla1[[#This Row],[COSTO NORMAL]]*Tabla1[[#This Row],[KILOMETROS HASTA]])</f>
        <v>11.475</v>
      </c>
      <c r="U2269" s="2">
        <f>Tabla1[[#This Row],[KILOMETROS ADICIONALES]]*Tabla1[[#This Row],[COSTO ADICIONAL]]</f>
        <v>0</v>
      </c>
      <c r="V2269">
        <v>94.67</v>
      </c>
      <c r="W2269" s="2">
        <f>Tabla1[[#This Row],[COSTO NORMAL2]]+Tabla1[[#This Row],[COSTO ADICIONAL2]]</f>
        <v>11.475</v>
      </c>
    </row>
    <row r="2270" spans="1:23" x14ac:dyDescent="0.25">
      <c r="A2270" t="s">
        <v>100</v>
      </c>
      <c r="B2270" t="s">
        <v>1117</v>
      </c>
      <c r="C2270" t="s">
        <v>11361</v>
      </c>
      <c r="D2270" t="s">
        <v>75</v>
      </c>
      <c r="E2270" t="s">
        <v>14845</v>
      </c>
      <c r="F2270" t="s">
        <v>14</v>
      </c>
      <c r="G2270" t="s">
        <v>24</v>
      </c>
      <c r="H2270" t="s">
        <v>100</v>
      </c>
      <c r="I2270" t="s">
        <v>3719</v>
      </c>
      <c r="J2270" t="str">
        <f>MID(Tabla1[[#This Row],[HORA2]],1,2)</f>
        <v>16</v>
      </c>
      <c r="K2270" t="s">
        <v>20</v>
      </c>
      <c r="L2270" t="s">
        <v>35</v>
      </c>
      <c r="M2270" t="s">
        <v>14867</v>
      </c>
      <c r="N2270" t="s">
        <v>22</v>
      </c>
      <c r="O2270">
        <v>12.68</v>
      </c>
      <c r="P22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8.93</v>
      </c>
      <c r="Q2270">
        <f>IF(Tabla1[[#This Row],[SERVICIO]]="COMIDA",3,IF(Tabla1[[#This Row],[SERVICIO]]="CONTROLADO",12,IF(Tabla1[[#This Row],[SERVICIO]]="RÁPIDO",3.75,IF(Tabla1[[#This Row],[SERVICIO]]="NORMAL",2.5,))))</f>
        <v>3.75</v>
      </c>
      <c r="R2270">
        <f>IF(Tabla1[[#This Row],[SERVICIO]]="COMIDA",3.5,IF(Tabla1[[#This Row],[SERVICIO]]="CONTROLADO",8,IF(Tabla1[[#This Row],[SERVICIO]]="RÁPIDO",4.5,IF(Tabla1[[#This Row],[SERVICIO]]="NORMAL",3,))))</f>
        <v>4.5</v>
      </c>
      <c r="S22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0" s="2">
        <f>IF(Tabla1[[#This Row],[KILOMETROS ADICIONALES]]=0,Tabla1[[#This Row],[KILOMETROS]]*Tabla1[[#This Row],[COSTO NORMAL]],Tabla1[[#This Row],[COSTO NORMAL]]*Tabla1[[#This Row],[KILOMETROS HASTA]])</f>
        <v>16.875</v>
      </c>
      <c r="U2270" s="2">
        <f>Tabla1[[#This Row],[KILOMETROS ADICIONALES]]*Tabla1[[#This Row],[COSTO ADICIONAL]]</f>
        <v>4.9115000000000002</v>
      </c>
      <c r="V2270">
        <v>78.209999999999994</v>
      </c>
      <c r="W2270" s="2">
        <f>Tabla1[[#This Row],[COSTO NORMAL2]]+Tabla1[[#This Row],[COSTO ADICIONAL2]]</f>
        <v>21.7865</v>
      </c>
    </row>
    <row r="2271" spans="1:23" x14ac:dyDescent="0.25">
      <c r="A2271" t="s">
        <v>100</v>
      </c>
      <c r="B2271" t="s">
        <v>1117</v>
      </c>
      <c r="C2271" t="s">
        <v>11362</v>
      </c>
      <c r="D2271" t="s">
        <v>75</v>
      </c>
      <c r="E2271" t="s">
        <v>14845</v>
      </c>
      <c r="F2271" t="s">
        <v>14</v>
      </c>
      <c r="G2271" t="s">
        <v>15</v>
      </c>
      <c r="H2271" t="s">
        <v>785</v>
      </c>
      <c r="I2271" t="s">
        <v>3720</v>
      </c>
      <c r="J2271" t="str">
        <f>MID(Tabla1[[#This Row],[HORA2]],1,2)</f>
        <v>12</v>
      </c>
      <c r="K2271" t="s">
        <v>20</v>
      </c>
      <c r="L2271" t="s">
        <v>35</v>
      </c>
      <c r="M2271" t="s">
        <v>14867</v>
      </c>
      <c r="N2271" t="s">
        <v>22</v>
      </c>
      <c r="O2271">
        <v>5.57</v>
      </c>
      <c r="P22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1.8200000000000003</v>
      </c>
      <c r="Q2271">
        <f>IF(Tabla1[[#This Row],[SERVICIO]]="COMIDA",3,IF(Tabla1[[#This Row],[SERVICIO]]="CONTROLADO",12,IF(Tabla1[[#This Row],[SERVICIO]]="RÁPIDO",3.75,IF(Tabla1[[#This Row],[SERVICIO]]="NORMAL",2.5,))))</f>
        <v>3.75</v>
      </c>
      <c r="R2271">
        <f>IF(Tabla1[[#This Row],[SERVICIO]]="COMIDA",3.5,IF(Tabla1[[#This Row],[SERVICIO]]="CONTROLADO",8,IF(Tabla1[[#This Row],[SERVICIO]]="RÁPIDO",4.5,IF(Tabla1[[#This Row],[SERVICIO]]="NORMAL",3,))))</f>
        <v>4.5</v>
      </c>
      <c r="S22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1" s="2">
        <f>IF(Tabla1[[#This Row],[KILOMETROS ADICIONALES]]=0,Tabla1[[#This Row],[KILOMETROS]]*Tabla1[[#This Row],[COSTO NORMAL]],Tabla1[[#This Row],[COSTO NORMAL]]*Tabla1[[#This Row],[KILOMETROS HASTA]])</f>
        <v>16.875</v>
      </c>
      <c r="U2271" s="2">
        <f>Tabla1[[#This Row],[KILOMETROS ADICIONALES]]*Tabla1[[#This Row],[COSTO ADICIONAL]]</f>
        <v>1.0010000000000003</v>
      </c>
      <c r="V2271">
        <v>8.14</v>
      </c>
      <c r="W2271" s="2">
        <f>Tabla1[[#This Row],[COSTO NORMAL2]]+Tabla1[[#This Row],[COSTO ADICIONAL2]]</f>
        <v>17.876000000000001</v>
      </c>
    </row>
    <row r="2272" spans="1:23" x14ac:dyDescent="0.25">
      <c r="A2272" t="s">
        <v>100</v>
      </c>
      <c r="B2272" t="s">
        <v>3721</v>
      </c>
      <c r="C2272" t="s">
        <v>11363</v>
      </c>
      <c r="D2272" t="s">
        <v>13</v>
      </c>
      <c r="E2272" t="s">
        <v>14847</v>
      </c>
      <c r="F2272" t="s">
        <v>14</v>
      </c>
      <c r="G2272" t="s">
        <v>15</v>
      </c>
      <c r="H2272" t="s">
        <v>100</v>
      </c>
      <c r="I2272" t="s">
        <v>3722</v>
      </c>
      <c r="J2272" t="str">
        <f>MID(Tabla1[[#This Row],[HORA2]],1,2)</f>
        <v>16</v>
      </c>
      <c r="K2272" t="s">
        <v>19</v>
      </c>
      <c r="L2272" t="s">
        <v>78</v>
      </c>
      <c r="M2272" t="s">
        <v>14867</v>
      </c>
      <c r="N2272" t="s">
        <v>22</v>
      </c>
      <c r="O2272">
        <v>20.34</v>
      </c>
      <c r="P22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17.34</v>
      </c>
      <c r="Q2272">
        <f>IF(Tabla1[[#This Row],[SERVICIO]]="COMIDA",3,IF(Tabla1[[#This Row],[SERVICIO]]="CONTROLADO",12,IF(Tabla1[[#This Row],[SERVICIO]]="RÁPIDO",3.75,IF(Tabla1[[#This Row],[SERVICIO]]="NORMAL",2.5,))))</f>
        <v>3</v>
      </c>
      <c r="R2272">
        <f>IF(Tabla1[[#This Row],[SERVICIO]]="COMIDA",3.5,IF(Tabla1[[#This Row],[SERVICIO]]="CONTROLADO",8,IF(Tabla1[[#This Row],[SERVICIO]]="RÁPIDO",4.5,IF(Tabla1[[#This Row],[SERVICIO]]="NORMAL",3,))))</f>
        <v>3.5</v>
      </c>
      <c r="S2272">
        <f>IF(Tabla1[[#This Row],[SERVICIO]]="COMIDA",0.75,IF(Tabla1[[#This Row],[SERVICIO]]="CONTROLADO",2.65,IF(Tabla1[[#This Row],[SERVICIO]]="RÁPIDO",0.55,IF(Tabla1[[#This Row],[SERVICIO]]="NORMAL",1.2,))))</f>
        <v>0.75</v>
      </c>
      <c r="T2272" s="2">
        <f>IF(Tabla1[[#This Row],[KILOMETROS ADICIONALES]]=0,Tabla1[[#This Row],[KILOMETROS]]*Tabla1[[#This Row],[COSTO NORMAL]],Tabla1[[#This Row],[COSTO NORMAL]]*Tabla1[[#This Row],[KILOMETROS HASTA]])</f>
        <v>10.5</v>
      </c>
      <c r="U2272" s="2">
        <f>Tabla1[[#This Row],[KILOMETROS ADICIONALES]]*Tabla1[[#This Row],[COSTO ADICIONAL]]</f>
        <v>13.004999999999999</v>
      </c>
      <c r="V2272">
        <v>46.09</v>
      </c>
      <c r="W2272" s="2">
        <f>Tabla1[[#This Row],[COSTO NORMAL2]]+Tabla1[[#This Row],[COSTO ADICIONAL2]]</f>
        <v>23.504999999999999</v>
      </c>
    </row>
    <row r="2273" spans="1:23" x14ac:dyDescent="0.25">
      <c r="A2273" t="s">
        <v>100</v>
      </c>
      <c r="B2273" t="s">
        <v>3723</v>
      </c>
      <c r="C2273" t="s">
        <v>11364</v>
      </c>
      <c r="D2273" t="s">
        <v>13</v>
      </c>
      <c r="E2273" t="s">
        <v>14845</v>
      </c>
      <c r="F2273" t="s">
        <v>14</v>
      </c>
      <c r="G2273" t="s">
        <v>15</v>
      </c>
      <c r="H2273" t="s">
        <v>100</v>
      </c>
      <c r="I2273" t="s">
        <v>3724</v>
      </c>
      <c r="J2273" t="str">
        <f>MID(Tabla1[[#This Row],[HORA2]],1,2)</f>
        <v>18</v>
      </c>
      <c r="K2273" t="s">
        <v>44</v>
      </c>
      <c r="L2273" t="s">
        <v>153</v>
      </c>
      <c r="M2273" t="s">
        <v>14867</v>
      </c>
      <c r="N2273" t="s">
        <v>22</v>
      </c>
      <c r="O2273">
        <v>14.66</v>
      </c>
      <c r="P22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10.91</v>
      </c>
      <c r="Q2273">
        <f>IF(Tabla1[[#This Row],[SERVICIO]]="COMIDA",3,IF(Tabla1[[#This Row],[SERVICIO]]="CONTROLADO",12,IF(Tabla1[[#This Row],[SERVICIO]]="RÁPIDO",3.75,IF(Tabla1[[#This Row],[SERVICIO]]="NORMAL",2.5,))))</f>
        <v>3.75</v>
      </c>
      <c r="R2273">
        <f>IF(Tabla1[[#This Row],[SERVICIO]]="COMIDA",3.5,IF(Tabla1[[#This Row],[SERVICIO]]="CONTROLADO",8,IF(Tabla1[[#This Row],[SERVICIO]]="RÁPIDO",4.5,IF(Tabla1[[#This Row],[SERVICIO]]="NORMAL",3,))))</f>
        <v>4.5</v>
      </c>
      <c r="S22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3" s="2">
        <f>IF(Tabla1[[#This Row],[KILOMETROS ADICIONALES]]=0,Tabla1[[#This Row],[KILOMETROS]]*Tabla1[[#This Row],[COSTO NORMAL]],Tabla1[[#This Row],[COSTO NORMAL]]*Tabla1[[#This Row],[KILOMETROS HASTA]])</f>
        <v>16.875</v>
      </c>
      <c r="U2273" s="2">
        <f>Tabla1[[#This Row],[KILOMETROS ADICIONALES]]*Tabla1[[#This Row],[COSTO ADICIONAL]]</f>
        <v>6.0005000000000006</v>
      </c>
      <c r="V2273">
        <v>191.09</v>
      </c>
      <c r="W2273" s="2">
        <f>Tabla1[[#This Row],[COSTO NORMAL2]]+Tabla1[[#This Row],[COSTO ADICIONAL2]]</f>
        <v>22.875500000000002</v>
      </c>
    </row>
    <row r="2274" spans="1:23" x14ac:dyDescent="0.25">
      <c r="A2274" t="s">
        <v>100</v>
      </c>
      <c r="B2274" t="s">
        <v>3725</v>
      </c>
      <c r="C2274" t="s">
        <v>11365</v>
      </c>
      <c r="D2274" t="s">
        <v>13</v>
      </c>
      <c r="E2274" t="s">
        <v>14845</v>
      </c>
      <c r="F2274" t="s">
        <v>14</v>
      </c>
      <c r="G2274" t="s">
        <v>24</v>
      </c>
      <c r="H2274" t="s">
        <v>100</v>
      </c>
      <c r="I2274" t="s">
        <v>3726</v>
      </c>
      <c r="J2274" t="str">
        <f>MID(Tabla1[[#This Row],[HORA2]],1,2)</f>
        <v>16</v>
      </c>
      <c r="K2274" t="s">
        <v>96</v>
      </c>
      <c r="L2274" t="s">
        <v>96</v>
      </c>
      <c r="M2274" t="s">
        <v>14867</v>
      </c>
      <c r="N2274" t="s">
        <v>22</v>
      </c>
      <c r="O2274">
        <v>13.63</v>
      </c>
      <c r="P22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9.8800000000000008</v>
      </c>
      <c r="Q2274">
        <f>IF(Tabla1[[#This Row],[SERVICIO]]="COMIDA",3,IF(Tabla1[[#This Row],[SERVICIO]]="CONTROLADO",12,IF(Tabla1[[#This Row],[SERVICIO]]="RÁPIDO",3.75,IF(Tabla1[[#This Row],[SERVICIO]]="NORMAL",2.5,))))</f>
        <v>3.75</v>
      </c>
      <c r="R2274">
        <f>IF(Tabla1[[#This Row],[SERVICIO]]="COMIDA",3.5,IF(Tabla1[[#This Row],[SERVICIO]]="CONTROLADO",8,IF(Tabla1[[#This Row],[SERVICIO]]="RÁPIDO",4.5,IF(Tabla1[[#This Row],[SERVICIO]]="NORMAL",3,))))</f>
        <v>4.5</v>
      </c>
      <c r="S22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4" s="2">
        <f>IF(Tabla1[[#This Row],[KILOMETROS ADICIONALES]]=0,Tabla1[[#This Row],[KILOMETROS]]*Tabla1[[#This Row],[COSTO NORMAL]],Tabla1[[#This Row],[COSTO NORMAL]]*Tabla1[[#This Row],[KILOMETROS HASTA]])</f>
        <v>16.875</v>
      </c>
      <c r="U2274" s="2">
        <f>Tabla1[[#This Row],[KILOMETROS ADICIONALES]]*Tabla1[[#This Row],[COSTO ADICIONAL]]</f>
        <v>5.4340000000000011</v>
      </c>
      <c r="V2274">
        <v>250.63</v>
      </c>
      <c r="W2274" s="2">
        <f>Tabla1[[#This Row],[COSTO NORMAL2]]+Tabla1[[#This Row],[COSTO ADICIONAL2]]</f>
        <v>22.309000000000001</v>
      </c>
    </row>
    <row r="2275" spans="1:23" x14ac:dyDescent="0.25">
      <c r="A2275" t="s">
        <v>100</v>
      </c>
      <c r="B2275" t="s">
        <v>3727</v>
      </c>
      <c r="C2275" t="s">
        <v>11366</v>
      </c>
      <c r="D2275" t="s">
        <v>13</v>
      </c>
      <c r="E2275" t="s">
        <v>14845</v>
      </c>
      <c r="F2275" t="s">
        <v>295</v>
      </c>
      <c r="G2275" t="s">
        <v>15</v>
      </c>
      <c r="H2275" t="s">
        <v>100</v>
      </c>
      <c r="I2275" t="s">
        <v>3728</v>
      </c>
      <c r="J2275" t="str">
        <f>MID(Tabla1[[#This Row],[HORA2]],1,2)</f>
        <v>17</v>
      </c>
      <c r="K2275" t="s">
        <v>31</v>
      </c>
      <c r="L2275" t="s">
        <v>188</v>
      </c>
      <c r="M2275" t="s">
        <v>14867</v>
      </c>
      <c r="N2275" t="s">
        <v>22</v>
      </c>
      <c r="O2275">
        <v>9.2100000000000009</v>
      </c>
      <c r="P22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5.4600000000000009</v>
      </c>
      <c r="Q2275">
        <f>IF(Tabla1[[#This Row],[SERVICIO]]="COMIDA",3,IF(Tabla1[[#This Row],[SERVICIO]]="CONTROLADO",12,IF(Tabla1[[#This Row],[SERVICIO]]="RÁPIDO",3.75,IF(Tabla1[[#This Row],[SERVICIO]]="NORMAL",2.5,))))</f>
        <v>3.75</v>
      </c>
      <c r="R2275">
        <f>IF(Tabla1[[#This Row],[SERVICIO]]="COMIDA",3.5,IF(Tabla1[[#This Row],[SERVICIO]]="CONTROLADO",8,IF(Tabla1[[#This Row],[SERVICIO]]="RÁPIDO",4.5,IF(Tabla1[[#This Row],[SERVICIO]]="NORMAL",3,))))</f>
        <v>4.5</v>
      </c>
      <c r="S22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5" s="2">
        <f>IF(Tabla1[[#This Row],[KILOMETROS ADICIONALES]]=0,Tabla1[[#This Row],[KILOMETROS]]*Tabla1[[#This Row],[COSTO NORMAL]],Tabla1[[#This Row],[COSTO NORMAL]]*Tabla1[[#This Row],[KILOMETROS HASTA]])</f>
        <v>16.875</v>
      </c>
      <c r="U2275" s="2">
        <f>Tabla1[[#This Row],[KILOMETROS ADICIONALES]]*Tabla1[[#This Row],[COSTO ADICIONAL]]</f>
        <v>3.0030000000000006</v>
      </c>
      <c r="V2275">
        <v>99.16</v>
      </c>
      <c r="W2275" s="2">
        <f>Tabla1[[#This Row],[COSTO NORMAL2]]+Tabla1[[#This Row],[COSTO ADICIONAL2]]</f>
        <v>19.878</v>
      </c>
    </row>
    <row r="2276" spans="1:23" x14ac:dyDescent="0.25">
      <c r="A2276" t="s">
        <v>100</v>
      </c>
      <c r="B2276" t="s">
        <v>3729</v>
      </c>
      <c r="C2276" t="s">
        <v>11367</v>
      </c>
      <c r="D2276" t="s">
        <v>13</v>
      </c>
      <c r="E2276" t="s">
        <v>14846</v>
      </c>
      <c r="F2276" t="s">
        <v>14</v>
      </c>
      <c r="G2276" t="s">
        <v>15</v>
      </c>
      <c r="H2276" t="s">
        <v>785</v>
      </c>
      <c r="I2276" t="s">
        <v>3730</v>
      </c>
      <c r="J2276" t="str">
        <f>MID(Tabla1[[#This Row],[HORA2]],1,2)</f>
        <v>09</v>
      </c>
      <c r="K2276" t="s">
        <v>20</v>
      </c>
      <c r="L2276" t="s">
        <v>20</v>
      </c>
      <c r="M2276" t="s">
        <v>14867</v>
      </c>
      <c r="N2276" t="s">
        <v>22</v>
      </c>
      <c r="O2276">
        <v>13.02</v>
      </c>
      <c r="P22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1.0199999999999996</v>
      </c>
      <c r="Q2276">
        <f>IF(Tabla1[[#This Row],[SERVICIO]]="COMIDA",3,IF(Tabla1[[#This Row],[SERVICIO]]="CONTROLADO",12,IF(Tabla1[[#This Row],[SERVICIO]]="RÁPIDO",3.75,IF(Tabla1[[#This Row],[SERVICIO]]="NORMAL",2.5,))))</f>
        <v>12</v>
      </c>
      <c r="R2276">
        <f>IF(Tabla1[[#This Row],[SERVICIO]]="COMIDA",3.5,IF(Tabla1[[#This Row],[SERVICIO]]="CONTROLADO",8,IF(Tabla1[[#This Row],[SERVICIO]]="RÁPIDO",4.5,IF(Tabla1[[#This Row],[SERVICIO]]="NORMAL",3,))))</f>
        <v>8</v>
      </c>
      <c r="S2276">
        <f>IF(Tabla1[[#This Row],[SERVICIO]]="COMIDA",0.75,IF(Tabla1[[#This Row],[SERVICIO]]="CONTROLADO",2.65,IF(Tabla1[[#This Row],[SERVICIO]]="RÁPIDO",0.55,IF(Tabla1[[#This Row],[SERVICIO]]="NORMAL",1.2,))))</f>
        <v>2.65</v>
      </c>
      <c r="T2276" s="2">
        <f>IF(Tabla1[[#This Row],[KILOMETROS ADICIONALES]]=0,Tabla1[[#This Row],[KILOMETROS]]*Tabla1[[#This Row],[COSTO NORMAL]],Tabla1[[#This Row],[COSTO NORMAL]]*Tabla1[[#This Row],[KILOMETROS HASTA]])</f>
        <v>96</v>
      </c>
      <c r="U2276" s="2">
        <f>Tabla1[[#This Row],[KILOMETROS ADICIONALES]]*Tabla1[[#This Row],[COSTO ADICIONAL]]</f>
        <v>2.702999999999999</v>
      </c>
      <c r="V2276">
        <v>141.05000000000001</v>
      </c>
      <c r="W2276" s="2">
        <f>Tabla1[[#This Row],[COSTO NORMAL2]]+Tabla1[[#This Row],[COSTO ADICIONAL2]]</f>
        <v>98.703000000000003</v>
      </c>
    </row>
    <row r="2277" spans="1:23" x14ac:dyDescent="0.25">
      <c r="A2277" t="s">
        <v>100</v>
      </c>
      <c r="B2277" t="s">
        <v>3731</v>
      </c>
      <c r="C2277" t="s">
        <v>11368</v>
      </c>
      <c r="D2277" t="s">
        <v>13</v>
      </c>
      <c r="E2277" t="s">
        <v>14845</v>
      </c>
      <c r="F2277" t="s">
        <v>76</v>
      </c>
      <c r="G2277" t="s">
        <v>69</v>
      </c>
      <c r="H2277" t="s">
        <v>100</v>
      </c>
      <c r="I2277" t="s">
        <v>3732</v>
      </c>
      <c r="J2277" t="str">
        <f>MID(Tabla1[[#This Row],[HORA2]],1,2)</f>
        <v>17</v>
      </c>
      <c r="K2277" t="s">
        <v>19</v>
      </c>
      <c r="L2277" t="s">
        <v>19</v>
      </c>
      <c r="M2277" t="s">
        <v>14867</v>
      </c>
      <c r="N2277" t="s">
        <v>22</v>
      </c>
      <c r="O2277">
        <v>20.99</v>
      </c>
      <c r="P22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17.239999999999998</v>
      </c>
      <c r="Q2277">
        <f>IF(Tabla1[[#This Row],[SERVICIO]]="COMIDA",3,IF(Tabla1[[#This Row],[SERVICIO]]="CONTROLADO",12,IF(Tabla1[[#This Row],[SERVICIO]]="RÁPIDO",3.75,IF(Tabla1[[#This Row],[SERVICIO]]="NORMAL",2.5,))))</f>
        <v>3.75</v>
      </c>
      <c r="R2277">
        <f>IF(Tabla1[[#This Row],[SERVICIO]]="COMIDA",3.5,IF(Tabla1[[#This Row],[SERVICIO]]="CONTROLADO",8,IF(Tabla1[[#This Row],[SERVICIO]]="RÁPIDO",4.5,IF(Tabla1[[#This Row],[SERVICIO]]="NORMAL",3,))))</f>
        <v>4.5</v>
      </c>
      <c r="S22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7" s="2">
        <f>IF(Tabla1[[#This Row],[KILOMETROS ADICIONALES]]=0,Tabla1[[#This Row],[KILOMETROS]]*Tabla1[[#This Row],[COSTO NORMAL]],Tabla1[[#This Row],[COSTO NORMAL]]*Tabla1[[#This Row],[KILOMETROS HASTA]])</f>
        <v>16.875</v>
      </c>
      <c r="U2277" s="2">
        <f>Tabla1[[#This Row],[KILOMETROS ADICIONALES]]*Tabla1[[#This Row],[COSTO ADICIONAL]]</f>
        <v>9.4819999999999993</v>
      </c>
      <c r="V2277">
        <v>113.15</v>
      </c>
      <c r="W2277" s="2">
        <f>Tabla1[[#This Row],[COSTO NORMAL2]]+Tabla1[[#This Row],[COSTO ADICIONAL2]]</f>
        <v>26.356999999999999</v>
      </c>
    </row>
    <row r="2278" spans="1:23" x14ac:dyDescent="0.25">
      <c r="A2278" t="s">
        <v>100</v>
      </c>
      <c r="B2278" t="s">
        <v>3733</v>
      </c>
      <c r="C2278" t="s">
        <v>11369</v>
      </c>
      <c r="D2278" t="s">
        <v>13</v>
      </c>
      <c r="E2278" t="s">
        <v>14845</v>
      </c>
      <c r="F2278" t="s">
        <v>14</v>
      </c>
      <c r="G2278" t="s">
        <v>15</v>
      </c>
      <c r="H2278" t="s">
        <v>100</v>
      </c>
      <c r="I2278" t="s">
        <v>3734</v>
      </c>
      <c r="J2278" t="str">
        <f>MID(Tabla1[[#This Row],[HORA2]],1,2)</f>
        <v>17</v>
      </c>
      <c r="K2278" t="s">
        <v>35</v>
      </c>
      <c r="L2278" t="s">
        <v>110</v>
      </c>
      <c r="M2278" t="s">
        <v>14867</v>
      </c>
      <c r="N2278" t="s">
        <v>22</v>
      </c>
      <c r="O2278">
        <v>14.25</v>
      </c>
      <c r="P22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</v>
      </c>
      <c r="Q2278">
        <f>IF(Tabla1[[#This Row],[SERVICIO]]="COMIDA",3,IF(Tabla1[[#This Row],[SERVICIO]]="CONTROLADO",12,IF(Tabla1[[#This Row],[SERVICIO]]="RÁPIDO",3.75,IF(Tabla1[[#This Row],[SERVICIO]]="NORMAL",2.5,))))</f>
        <v>3.75</v>
      </c>
      <c r="R2278">
        <f>IF(Tabla1[[#This Row],[SERVICIO]]="COMIDA",3.5,IF(Tabla1[[#This Row],[SERVICIO]]="CONTROLADO",8,IF(Tabla1[[#This Row],[SERVICIO]]="RÁPIDO",4.5,IF(Tabla1[[#This Row],[SERVICIO]]="NORMAL",3,))))</f>
        <v>4.5</v>
      </c>
      <c r="S22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8" s="2">
        <f>IF(Tabla1[[#This Row],[KILOMETROS ADICIONALES]]=0,Tabla1[[#This Row],[KILOMETROS]]*Tabla1[[#This Row],[COSTO NORMAL]],Tabla1[[#This Row],[COSTO NORMAL]]*Tabla1[[#This Row],[KILOMETROS HASTA]])</f>
        <v>16.875</v>
      </c>
      <c r="U2278" s="2">
        <f>Tabla1[[#This Row],[KILOMETROS ADICIONALES]]*Tabla1[[#This Row],[COSTO ADICIONAL]]</f>
        <v>5.7750000000000004</v>
      </c>
      <c r="V2278">
        <v>135.49</v>
      </c>
      <c r="W2278" s="2">
        <f>Tabla1[[#This Row],[COSTO NORMAL2]]+Tabla1[[#This Row],[COSTO ADICIONAL2]]</f>
        <v>22.65</v>
      </c>
    </row>
    <row r="2279" spans="1:23" x14ac:dyDescent="0.25">
      <c r="A2279" t="s">
        <v>100</v>
      </c>
      <c r="B2279" t="s">
        <v>3735</v>
      </c>
      <c r="C2279" t="s">
        <v>11370</v>
      </c>
      <c r="D2279" t="s">
        <v>13</v>
      </c>
      <c r="E2279" t="s">
        <v>14845</v>
      </c>
      <c r="F2279" t="s">
        <v>14</v>
      </c>
      <c r="G2279" t="s">
        <v>15</v>
      </c>
      <c r="H2279" t="s">
        <v>100</v>
      </c>
      <c r="I2279" t="s">
        <v>3736</v>
      </c>
      <c r="J2279" t="str">
        <f>MID(Tabla1[[#This Row],[HORA2]],1,2)</f>
        <v>17</v>
      </c>
      <c r="K2279" t="s">
        <v>35</v>
      </c>
      <c r="L2279" t="s">
        <v>65</v>
      </c>
      <c r="M2279" t="s">
        <v>14867</v>
      </c>
      <c r="N2279" t="s">
        <v>22</v>
      </c>
      <c r="O2279">
        <v>20.170000000000002</v>
      </c>
      <c r="P22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16.420000000000002</v>
      </c>
      <c r="Q2279">
        <f>IF(Tabla1[[#This Row],[SERVICIO]]="COMIDA",3,IF(Tabla1[[#This Row],[SERVICIO]]="CONTROLADO",12,IF(Tabla1[[#This Row],[SERVICIO]]="RÁPIDO",3.75,IF(Tabla1[[#This Row],[SERVICIO]]="NORMAL",2.5,))))</f>
        <v>3.75</v>
      </c>
      <c r="R2279">
        <f>IF(Tabla1[[#This Row],[SERVICIO]]="COMIDA",3.5,IF(Tabla1[[#This Row],[SERVICIO]]="CONTROLADO",8,IF(Tabla1[[#This Row],[SERVICIO]]="RÁPIDO",4.5,IF(Tabla1[[#This Row],[SERVICIO]]="NORMAL",3,))))</f>
        <v>4.5</v>
      </c>
      <c r="S22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79" s="2">
        <f>IF(Tabla1[[#This Row],[KILOMETROS ADICIONALES]]=0,Tabla1[[#This Row],[KILOMETROS]]*Tabla1[[#This Row],[COSTO NORMAL]],Tabla1[[#This Row],[COSTO NORMAL]]*Tabla1[[#This Row],[KILOMETROS HASTA]])</f>
        <v>16.875</v>
      </c>
      <c r="U2279" s="2">
        <f>Tabla1[[#This Row],[KILOMETROS ADICIONALES]]*Tabla1[[#This Row],[COSTO ADICIONAL]]</f>
        <v>9.0310000000000024</v>
      </c>
      <c r="V2279">
        <v>174.69</v>
      </c>
      <c r="W2279" s="2">
        <f>Tabla1[[#This Row],[COSTO NORMAL2]]+Tabla1[[#This Row],[COSTO ADICIONAL2]]</f>
        <v>25.906000000000002</v>
      </c>
    </row>
    <row r="2280" spans="1:23" x14ac:dyDescent="0.25">
      <c r="A2280" t="s">
        <v>100</v>
      </c>
      <c r="B2280" t="s">
        <v>3737</v>
      </c>
      <c r="C2280" t="s">
        <v>11371</v>
      </c>
      <c r="E2280" t="s">
        <v>14845</v>
      </c>
      <c r="F2280" t="s">
        <v>76</v>
      </c>
      <c r="G2280" t="s">
        <v>15</v>
      </c>
      <c r="H2280" t="s">
        <v>100</v>
      </c>
      <c r="I2280" t="s">
        <v>3738</v>
      </c>
      <c r="J2280" t="str">
        <f>MID(Tabla1[[#This Row],[HORA2]],1,2)</f>
        <v>16</v>
      </c>
      <c r="K2280" t="s">
        <v>43</v>
      </c>
      <c r="L2280" t="s">
        <v>57</v>
      </c>
      <c r="M2280" t="s">
        <v>14867</v>
      </c>
      <c r="N2280" t="s">
        <v>22</v>
      </c>
      <c r="O2280">
        <v>2.23</v>
      </c>
      <c r="P22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80">
        <f>IF(Tabla1[[#This Row],[SERVICIO]]="COMIDA",3,IF(Tabla1[[#This Row],[SERVICIO]]="CONTROLADO",12,IF(Tabla1[[#This Row],[SERVICIO]]="RÁPIDO",3.75,IF(Tabla1[[#This Row],[SERVICIO]]="NORMAL",2.5,))))</f>
        <v>3.75</v>
      </c>
      <c r="R2280">
        <f>IF(Tabla1[[#This Row],[SERVICIO]]="COMIDA",3.5,IF(Tabla1[[#This Row],[SERVICIO]]="CONTROLADO",8,IF(Tabla1[[#This Row],[SERVICIO]]="RÁPIDO",4.5,IF(Tabla1[[#This Row],[SERVICIO]]="NORMAL",3,))))</f>
        <v>4.5</v>
      </c>
      <c r="S22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0" s="2">
        <f>IF(Tabla1[[#This Row],[KILOMETROS ADICIONALES]]=0,Tabla1[[#This Row],[KILOMETROS]]*Tabla1[[#This Row],[COSTO NORMAL]],Tabla1[[#This Row],[COSTO NORMAL]]*Tabla1[[#This Row],[KILOMETROS HASTA]])</f>
        <v>10.035</v>
      </c>
      <c r="U2280" s="2">
        <f>Tabla1[[#This Row],[KILOMETROS ADICIONALES]]*Tabla1[[#This Row],[COSTO ADICIONAL]]</f>
        <v>0</v>
      </c>
      <c r="V2280">
        <v>96.58</v>
      </c>
      <c r="W2280" s="2">
        <f>Tabla1[[#This Row],[COSTO NORMAL2]]+Tabla1[[#This Row],[COSTO ADICIONAL2]]</f>
        <v>10.035</v>
      </c>
    </row>
    <row r="2281" spans="1:23" x14ac:dyDescent="0.25">
      <c r="A2281" t="s">
        <v>100</v>
      </c>
      <c r="B2281" t="s">
        <v>3739</v>
      </c>
      <c r="C2281" t="s">
        <v>11372</v>
      </c>
      <c r="D2281" t="s">
        <v>13</v>
      </c>
      <c r="E2281" t="s">
        <v>14845</v>
      </c>
      <c r="F2281" t="s">
        <v>14</v>
      </c>
      <c r="G2281" t="s">
        <v>15</v>
      </c>
      <c r="H2281" t="s">
        <v>100</v>
      </c>
      <c r="I2281" t="s">
        <v>3740</v>
      </c>
      <c r="J2281" t="str">
        <f>MID(Tabla1[[#This Row],[HORA2]],1,2)</f>
        <v>17</v>
      </c>
      <c r="K2281" t="s">
        <v>19</v>
      </c>
      <c r="L2281" t="s">
        <v>19</v>
      </c>
      <c r="M2281" t="s">
        <v>14867</v>
      </c>
      <c r="N2281" t="s">
        <v>22</v>
      </c>
      <c r="O2281">
        <v>17.760000000000002</v>
      </c>
      <c r="P22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14.010000000000002</v>
      </c>
      <c r="Q2281">
        <f>IF(Tabla1[[#This Row],[SERVICIO]]="COMIDA",3,IF(Tabla1[[#This Row],[SERVICIO]]="CONTROLADO",12,IF(Tabla1[[#This Row],[SERVICIO]]="RÁPIDO",3.75,IF(Tabla1[[#This Row],[SERVICIO]]="NORMAL",2.5,))))</f>
        <v>3.75</v>
      </c>
      <c r="R2281">
        <f>IF(Tabla1[[#This Row],[SERVICIO]]="COMIDA",3.5,IF(Tabla1[[#This Row],[SERVICIO]]="CONTROLADO",8,IF(Tabla1[[#This Row],[SERVICIO]]="RÁPIDO",4.5,IF(Tabla1[[#This Row],[SERVICIO]]="NORMAL",3,))))</f>
        <v>4.5</v>
      </c>
      <c r="S22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1" s="2">
        <f>IF(Tabla1[[#This Row],[KILOMETROS ADICIONALES]]=0,Tabla1[[#This Row],[KILOMETROS]]*Tabla1[[#This Row],[COSTO NORMAL]],Tabla1[[#This Row],[COSTO NORMAL]]*Tabla1[[#This Row],[KILOMETROS HASTA]])</f>
        <v>16.875</v>
      </c>
      <c r="U2281" s="2">
        <f>Tabla1[[#This Row],[KILOMETROS ADICIONALES]]*Tabla1[[#This Row],[COSTO ADICIONAL]]</f>
        <v>7.7055000000000016</v>
      </c>
      <c r="V2281">
        <v>165.21</v>
      </c>
      <c r="W2281" s="2">
        <f>Tabla1[[#This Row],[COSTO NORMAL2]]+Tabla1[[#This Row],[COSTO ADICIONAL2]]</f>
        <v>24.580500000000001</v>
      </c>
    </row>
    <row r="2282" spans="1:23" x14ac:dyDescent="0.25">
      <c r="A2282" t="s">
        <v>100</v>
      </c>
      <c r="B2282" t="s">
        <v>3741</v>
      </c>
      <c r="C2282" t="s">
        <v>11373</v>
      </c>
      <c r="D2282" t="s">
        <v>13</v>
      </c>
      <c r="E2282" t="s">
        <v>14845</v>
      </c>
      <c r="F2282" t="s">
        <v>14</v>
      </c>
      <c r="G2282" t="s">
        <v>69</v>
      </c>
      <c r="H2282" t="s">
        <v>100</v>
      </c>
      <c r="I2282" t="s">
        <v>3742</v>
      </c>
      <c r="J2282" t="str">
        <f>MID(Tabla1[[#This Row],[HORA2]],1,2)</f>
        <v>17</v>
      </c>
      <c r="K2282" t="s">
        <v>271</v>
      </c>
      <c r="L2282" t="s">
        <v>271</v>
      </c>
      <c r="M2282" t="s">
        <v>14867</v>
      </c>
      <c r="N2282" t="s">
        <v>22</v>
      </c>
      <c r="O2282">
        <v>7.7</v>
      </c>
      <c r="P22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3.95</v>
      </c>
      <c r="Q2282">
        <f>IF(Tabla1[[#This Row],[SERVICIO]]="COMIDA",3,IF(Tabla1[[#This Row],[SERVICIO]]="CONTROLADO",12,IF(Tabla1[[#This Row],[SERVICIO]]="RÁPIDO",3.75,IF(Tabla1[[#This Row],[SERVICIO]]="NORMAL",2.5,))))</f>
        <v>3.75</v>
      </c>
      <c r="R2282">
        <f>IF(Tabla1[[#This Row],[SERVICIO]]="COMIDA",3.5,IF(Tabla1[[#This Row],[SERVICIO]]="CONTROLADO",8,IF(Tabla1[[#This Row],[SERVICIO]]="RÁPIDO",4.5,IF(Tabla1[[#This Row],[SERVICIO]]="NORMAL",3,))))</f>
        <v>4.5</v>
      </c>
      <c r="S22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2" s="2">
        <f>IF(Tabla1[[#This Row],[KILOMETROS ADICIONALES]]=0,Tabla1[[#This Row],[KILOMETROS]]*Tabla1[[#This Row],[COSTO NORMAL]],Tabla1[[#This Row],[COSTO NORMAL]]*Tabla1[[#This Row],[KILOMETROS HASTA]])</f>
        <v>16.875</v>
      </c>
      <c r="U2282" s="2">
        <f>Tabla1[[#This Row],[KILOMETROS ADICIONALES]]*Tabla1[[#This Row],[COSTO ADICIONAL]]</f>
        <v>2.1725000000000003</v>
      </c>
      <c r="V2282">
        <v>165.53</v>
      </c>
      <c r="W2282" s="2">
        <f>Tabla1[[#This Row],[COSTO NORMAL2]]+Tabla1[[#This Row],[COSTO ADICIONAL2]]</f>
        <v>19.047499999999999</v>
      </c>
    </row>
    <row r="2283" spans="1:23" x14ac:dyDescent="0.25">
      <c r="A2283" t="s">
        <v>100</v>
      </c>
      <c r="B2283" t="s">
        <v>3743</v>
      </c>
      <c r="C2283" t="s">
        <v>11374</v>
      </c>
      <c r="D2283" t="s">
        <v>13</v>
      </c>
      <c r="E2283" t="s">
        <v>14845</v>
      </c>
      <c r="F2283" t="s">
        <v>76</v>
      </c>
      <c r="G2283" t="s">
        <v>24</v>
      </c>
      <c r="H2283" t="s">
        <v>100</v>
      </c>
      <c r="I2283" t="s">
        <v>3744</v>
      </c>
      <c r="J2283" t="str">
        <f>MID(Tabla1[[#This Row],[HORA2]],1,2)</f>
        <v>16</v>
      </c>
      <c r="K2283" t="s">
        <v>65</v>
      </c>
      <c r="L2283" t="s">
        <v>65</v>
      </c>
      <c r="M2283" t="s">
        <v>14867</v>
      </c>
      <c r="N2283" t="s">
        <v>22</v>
      </c>
      <c r="O2283">
        <v>19.899999999999999</v>
      </c>
      <c r="P22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16.149999999999999</v>
      </c>
      <c r="Q2283">
        <f>IF(Tabla1[[#This Row],[SERVICIO]]="COMIDA",3,IF(Tabla1[[#This Row],[SERVICIO]]="CONTROLADO",12,IF(Tabla1[[#This Row],[SERVICIO]]="RÁPIDO",3.75,IF(Tabla1[[#This Row],[SERVICIO]]="NORMAL",2.5,))))</f>
        <v>3.75</v>
      </c>
      <c r="R2283">
        <f>IF(Tabla1[[#This Row],[SERVICIO]]="COMIDA",3.5,IF(Tabla1[[#This Row],[SERVICIO]]="CONTROLADO",8,IF(Tabla1[[#This Row],[SERVICIO]]="RÁPIDO",4.5,IF(Tabla1[[#This Row],[SERVICIO]]="NORMAL",3,))))</f>
        <v>4.5</v>
      </c>
      <c r="S22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3" s="2">
        <f>IF(Tabla1[[#This Row],[KILOMETROS ADICIONALES]]=0,Tabla1[[#This Row],[KILOMETROS]]*Tabla1[[#This Row],[COSTO NORMAL]],Tabla1[[#This Row],[COSTO NORMAL]]*Tabla1[[#This Row],[KILOMETROS HASTA]])</f>
        <v>16.875</v>
      </c>
      <c r="U2283" s="2">
        <f>Tabla1[[#This Row],[KILOMETROS ADICIONALES]]*Tabla1[[#This Row],[COSTO ADICIONAL]]</f>
        <v>8.8825000000000003</v>
      </c>
      <c r="V2283">
        <v>145.5</v>
      </c>
      <c r="W2283" s="2">
        <f>Tabla1[[#This Row],[COSTO NORMAL2]]+Tabla1[[#This Row],[COSTO ADICIONAL2]]</f>
        <v>25.7575</v>
      </c>
    </row>
    <row r="2284" spans="1:23" x14ac:dyDescent="0.25">
      <c r="A2284" t="s">
        <v>100</v>
      </c>
      <c r="B2284" t="s">
        <v>3745</v>
      </c>
      <c r="C2284" t="s">
        <v>11375</v>
      </c>
      <c r="D2284" t="s">
        <v>13</v>
      </c>
      <c r="E2284" t="s">
        <v>14845</v>
      </c>
      <c r="F2284" t="s">
        <v>295</v>
      </c>
      <c r="G2284" t="s">
        <v>24</v>
      </c>
      <c r="H2284" t="s">
        <v>100</v>
      </c>
      <c r="I2284" t="s">
        <v>3746</v>
      </c>
      <c r="J2284" t="str">
        <f>MID(Tabla1[[#This Row],[HORA2]],1,2)</f>
        <v>17</v>
      </c>
      <c r="K2284" t="s">
        <v>53</v>
      </c>
      <c r="L2284" t="s">
        <v>27</v>
      </c>
      <c r="M2284" t="s">
        <v>14867</v>
      </c>
      <c r="N2284" t="s">
        <v>22</v>
      </c>
      <c r="O2284">
        <v>18.989999999999998</v>
      </c>
      <c r="P22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15.239999999999998</v>
      </c>
      <c r="Q2284">
        <f>IF(Tabla1[[#This Row],[SERVICIO]]="COMIDA",3,IF(Tabla1[[#This Row],[SERVICIO]]="CONTROLADO",12,IF(Tabla1[[#This Row],[SERVICIO]]="RÁPIDO",3.75,IF(Tabla1[[#This Row],[SERVICIO]]="NORMAL",2.5,))))</f>
        <v>3.75</v>
      </c>
      <c r="R2284">
        <f>IF(Tabla1[[#This Row],[SERVICIO]]="COMIDA",3.5,IF(Tabla1[[#This Row],[SERVICIO]]="CONTROLADO",8,IF(Tabla1[[#This Row],[SERVICIO]]="RÁPIDO",4.5,IF(Tabla1[[#This Row],[SERVICIO]]="NORMAL",3,))))</f>
        <v>4.5</v>
      </c>
      <c r="S22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4" s="2">
        <f>IF(Tabla1[[#This Row],[KILOMETROS ADICIONALES]]=0,Tabla1[[#This Row],[KILOMETROS]]*Tabla1[[#This Row],[COSTO NORMAL]],Tabla1[[#This Row],[COSTO NORMAL]]*Tabla1[[#This Row],[KILOMETROS HASTA]])</f>
        <v>16.875</v>
      </c>
      <c r="U2284" s="2">
        <f>Tabla1[[#This Row],[KILOMETROS ADICIONALES]]*Tabla1[[#This Row],[COSTO ADICIONAL]]</f>
        <v>8.3819999999999997</v>
      </c>
      <c r="V2284">
        <v>156.27000000000001</v>
      </c>
      <c r="W2284" s="2">
        <f>Tabla1[[#This Row],[COSTO NORMAL2]]+Tabla1[[#This Row],[COSTO ADICIONAL2]]</f>
        <v>25.256999999999998</v>
      </c>
    </row>
    <row r="2285" spans="1:23" x14ac:dyDescent="0.25">
      <c r="A2285" t="s">
        <v>100</v>
      </c>
      <c r="B2285" t="s">
        <v>3747</v>
      </c>
      <c r="C2285" t="s">
        <v>11376</v>
      </c>
      <c r="D2285" t="s">
        <v>13</v>
      </c>
      <c r="E2285" t="s">
        <v>14845</v>
      </c>
      <c r="F2285" t="s">
        <v>14</v>
      </c>
      <c r="G2285" t="s">
        <v>15</v>
      </c>
      <c r="H2285" t="s">
        <v>100</v>
      </c>
      <c r="I2285" t="s">
        <v>3748</v>
      </c>
      <c r="J2285" t="str">
        <f>MID(Tabla1[[#This Row],[HORA2]],1,2)</f>
        <v>18</v>
      </c>
      <c r="K2285" t="s">
        <v>19</v>
      </c>
      <c r="L2285" t="s">
        <v>61</v>
      </c>
      <c r="M2285" t="s">
        <v>14867</v>
      </c>
      <c r="N2285" t="s">
        <v>22</v>
      </c>
      <c r="O2285">
        <v>19.07</v>
      </c>
      <c r="P22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15.32</v>
      </c>
      <c r="Q2285">
        <f>IF(Tabla1[[#This Row],[SERVICIO]]="COMIDA",3,IF(Tabla1[[#This Row],[SERVICIO]]="CONTROLADO",12,IF(Tabla1[[#This Row],[SERVICIO]]="RÁPIDO",3.75,IF(Tabla1[[#This Row],[SERVICIO]]="NORMAL",2.5,))))</f>
        <v>3.75</v>
      </c>
      <c r="R2285">
        <f>IF(Tabla1[[#This Row],[SERVICIO]]="COMIDA",3.5,IF(Tabla1[[#This Row],[SERVICIO]]="CONTROLADO",8,IF(Tabla1[[#This Row],[SERVICIO]]="RÁPIDO",4.5,IF(Tabla1[[#This Row],[SERVICIO]]="NORMAL",3,))))</f>
        <v>4.5</v>
      </c>
      <c r="S22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5" s="2">
        <f>IF(Tabla1[[#This Row],[KILOMETROS ADICIONALES]]=0,Tabla1[[#This Row],[KILOMETROS]]*Tabla1[[#This Row],[COSTO NORMAL]],Tabla1[[#This Row],[COSTO NORMAL]]*Tabla1[[#This Row],[KILOMETROS HASTA]])</f>
        <v>16.875</v>
      </c>
      <c r="U2285" s="2">
        <f>Tabla1[[#This Row],[KILOMETROS ADICIONALES]]*Tabla1[[#This Row],[COSTO ADICIONAL]]</f>
        <v>8.4260000000000002</v>
      </c>
      <c r="V2285">
        <v>142.97</v>
      </c>
      <c r="W2285" s="2">
        <f>Tabla1[[#This Row],[COSTO NORMAL2]]+Tabla1[[#This Row],[COSTO ADICIONAL2]]</f>
        <v>25.301000000000002</v>
      </c>
    </row>
    <row r="2286" spans="1:23" x14ac:dyDescent="0.25">
      <c r="A2286" t="s">
        <v>100</v>
      </c>
      <c r="B2286" t="s">
        <v>3749</v>
      </c>
      <c r="C2286" t="s">
        <v>11377</v>
      </c>
      <c r="D2286" t="s">
        <v>13</v>
      </c>
      <c r="E2286" t="s">
        <v>14845</v>
      </c>
      <c r="F2286" t="s">
        <v>14</v>
      </c>
      <c r="G2286" t="s">
        <v>15</v>
      </c>
      <c r="H2286" t="s">
        <v>100</v>
      </c>
      <c r="I2286" t="s">
        <v>3750</v>
      </c>
      <c r="J2286" t="str">
        <f>MID(Tabla1[[#This Row],[HORA2]],1,2)</f>
        <v>17</v>
      </c>
      <c r="K2286" t="s">
        <v>35</v>
      </c>
      <c r="L2286" t="s">
        <v>35</v>
      </c>
      <c r="M2286" t="s">
        <v>14867</v>
      </c>
      <c r="N2286" t="s">
        <v>22</v>
      </c>
      <c r="O2286">
        <v>3.24</v>
      </c>
      <c r="P22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86">
        <f>IF(Tabla1[[#This Row],[SERVICIO]]="COMIDA",3,IF(Tabla1[[#This Row],[SERVICIO]]="CONTROLADO",12,IF(Tabla1[[#This Row],[SERVICIO]]="RÁPIDO",3.75,IF(Tabla1[[#This Row],[SERVICIO]]="NORMAL",2.5,))))</f>
        <v>3.75</v>
      </c>
      <c r="R2286">
        <f>IF(Tabla1[[#This Row],[SERVICIO]]="COMIDA",3.5,IF(Tabla1[[#This Row],[SERVICIO]]="CONTROLADO",8,IF(Tabla1[[#This Row],[SERVICIO]]="RÁPIDO",4.5,IF(Tabla1[[#This Row],[SERVICIO]]="NORMAL",3,))))</f>
        <v>4.5</v>
      </c>
      <c r="S22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6" s="2">
        <f>IF(Tabla1[[#This Row],[KILOMETROS ADICIONALES]]=0,Tabla1[[#This Row],[KILOMETROS]]*Tabla1[[#This Row],[COSTO NORMAL]],Tabla1[[#This Row],[COSTO NORMAL]]*Tabla1[[#This Row],[KILOMETROS HASTA]])</f>
        <v>14.580000000000002</v>
      </c>
      <c r="U2286" s="2">
        <f>Tabla1[[#This Row],[KILOMETROS ADICIONALES]]*Tabla1[[#This Row],[COSTO ADICIONAL]]</f>
        <v>0</v>
      </c>
      <c r="V2286">
        <v>159.53</v>
      </c>
      <c r="W2286" s="2">
        <f>Tabla1[[#This Row],[COSTO NORMAL2]]+Tabla1[[#This Row],[COSTO ADICIONAL2]]</f>
        <v>14.580000000000002</v>
      </c>
    </row>
    <row r="2287" spans="1:23" x14ac:dyDescent="0.25">
      <c r="A2287" t="s">
        <v>100</v>
      </c>
      <c r="B2287" t="s">
        <v>3751</v>
      </c>
      <c r="C2287" t="s">
        <v>11378</v>
      </c>
      <c r="D2287" t="s">
        <v>13</v>
      </c>
      <c r="E2287" t="s">
        <v>14845</v>
      </c>
      <c r="F2287" t="s">
        <v>295</v>
      </c>
      <c r="G2287" t="s">
        <v>15</v>
      </c>
      <c r="H2287" t="s">
        <v>100</v>
      </c>
      <c r="I2287" t="s">
        <v>3752</v>
      </c>
      <c r="J2287" t="str">
        <f>MID(Tabla1[[#This Row],[HORA2]],1,2)</f>
        <v>17</v>
      </c>
      <c r="K2287" t="s">
        <v>20</v>
      </c>
      <c r="L2287" t="s">
        <v>102</v>
      </c>
      <c r="M2287" t="s">
        <v>14867</v>
      </c>
      <c r="N2287" t="s">
        <v>22</v>
      </c>
      <c r="O2287">
        <v>2.46</v>
      </c>
      <c r="P22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87">
        <f>IF(Tabla1[[#This Row],[SERVICIO]]="COMIDA",3,IF(Tabla1[[#This Row],[SERVICIO]]="CONTROLADO",12,IF(Tabla1[[#This Row],[SERVICIO]]="RÁPIDO",3.75,IF(Tabla1[[#This Row],[SERVICIO]]="NORMAL",2.5,))))</f>
        <v>3.75</v>
      </c>
      <c r="R2287">
        <f>IF(Tabla1[[#This Row],[SERVICIO]]="COMIDA",3.5,IF(Tabla1[[#This Row],[SERVICIO]]="CONTROLADO",8,IF(Tabla1[[#This Row],[SERVICIO]]="RÁPIDO",4.5,IF(Tabla1[[#This Row],[SERVICIO]]="NORMAL",3,))))</f>
        <v>4.5</v>
      </c>
      <c r="S22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7" s="2">
        <f>IF(Tabla1[[#This Row],[KILOMETROS ADICIONALES]]=0,Tabla1[[#This Row],[KILOMETROS]]*Tabla1[[#This Row],[COSTO NORMAL]],Tabla1[[#This Row],[COSTO NORMAL]]*Tabla1[[#This Row],[KILOMETROS HASTA]])</f>
        <v>11.07</v>
      </c>
      <c r="U2287" s="2">
        <f>Tabla1[[#This Row],[KILOMETROS ADICIONALES]]*Tabla1[[#This Row],[COSTO ADICIONAL]]</f>
        <v>0</v>
      </c>
      <c r="V2287">
        <v>59.73</v>
      </c>
      <c r="W2287" s="2">
        <f>Tabla1[[#This Row],[COSTO NORMAL2]]+Tabla1[[#This Row],[COSTO ADICIONAL2]]</f>
        <v>11.07</v>
      </c>
    </row>
    <row r="2288" spans="1:23" x14ac:dyDescent="0.25">
      <c r="A2288" t="s">
        <v>100</v>
      </c>
      <c r="B2288" t="s">
        <v>179</v>
      </c>
      <c r="C2288" t="s">
        <v>11379</v>
      </c>
      <c r="D2288" t="s">
        <v>13</v>
      </c>
      <c r="E2288" t="s">
        <v>14845</v>
      </c>
      <c r="F2288" t="s">
        <v>14</v>
      </c>
      <c r="G2288" t="s">
        <v>15</v>
      </c>
      <c r="H2288" t="s">
        <v>100</v>
      </c>
      <c r="I2288" t="s">
        <v>3753</v>
      </c>
      <c r="J2288" t="str">
        <f>MID(Tabla1[[#This Row],[HORA2]],1,2)</f>
        <v>17</v>
      </c>
      <c r="K2288" t="s">
        <v>94</v>
      </c>
      <c r="L2288" t="s">
        <v>26</v>
      </c>
      <c r="M2288" t="s">
        <v>14867</v>
      </c>
      <c r="N2288" t="s">
        <v>22</v>
      </c>
      <c r="O2288">
        <v>13.33</v>
      </c>
      <c r="P22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9.58</v>
      </c>
      <c r="Q2288">
        <f>IF(Tabla1[[#This Row],[SERVICIO]]="COMIDA",3,IF(Tabla1[[#This Row],[SERVICIO]]="CONTROLADO",12,IF(Tabla1[[#This Row],[SERVICIO]]="RÁPIDO",3.75,IF(Tabla1[[#This Row],[SERVICIO]]="NORMAL",2.5,))))</f>
        <v>3.75</v>
      </c>
      <c r="R2288">
        <f>IF(Tabla1[[#This Row],[SERVICIO]]="COMIDA",3.5,IF(Tabla1[[#This Row],[SERVICIO]]="CONTROLADO",8,IF(Tabla1[[#This Row],[SERVICIO]]="RÁPIDO",4.5,IF(Tabla1[[#This Row],[SERVICIO]]="NORMAL",3,))))</f>
        <v>4.5</v>
      </c>
      <c r="S22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88" s="2">
        <f>IF(Tabla1[[#This Row],[KILOMETROS ADICIONALES]]=0,Tabla1[[#This Row],[KILOMETROS]]*Tabla1[[#This Row],[COSTO NORMAL]],Tabla1[[#This Row],[COSTO NORMAL]]*Tabla1[[#This Row],[KILOMETROS HASTA]])</f>
        <v>16.875</v>
      </c>
      <c r="U2288" s="2">
        <f>Tabla1[[#This Row],[KILOMETROS ADICIONALES]]*Tabla1[[#This Row],[COSTO ADICIONAL]]</f>
        <v>5.2690000000000001</v>
      </c>
      <c r="V2288">
        <v>79.8</v>
      </c>
      <c r="W2288" s="2">
        <f>Tabla1[[#This Row],[COSTO NORMAL2]]+Tabla1[[#This Row],[COSTO ADICIONAL2]]</f>
        <v>22.143999999999998</v>
      </c>
    </row>
    <row r="2289" spans="1:23" x14ac:dyDescent="0.25">
      <c r="A2289" t="s">
        <v>100</v>
      </c>
      <c r="B2289" t="s">
        <v>3754</v>
      </c>
      <c r="C2289" t="s">
        <v>11380</v>
      </c>
      <c r="D2289" t="s">
        <v>13</v>
      </c>
      <c r="E2289" t="s">
        <v>14846</v>
      </c>
      <c r="F2289" t="s">
        <v>14</v>
      </c>
      <c r="G2289" t="s">
        <v>15</v>
      </c>
      <c r="H2289" t="s">
        <v>997</v>
      </c>
      <c r="I2289" t="s">
        <v>3755</v>
      </c>
      <c r="J2289" t="str">
        <f>MID(Tabla1[[#This Row],[HORA2]],1,2)</f>
        <v>11</v>
      </c>
      <c r="K2289" t="s">
        <v>43</v>
      </c>
      <c r="L2289" t="s">
        <v>20</v>
      </c>
      <c r="M2289" t="s">
        <v>14867</v>
      </c>
      <c r="N2289" t="s">
        <v>22</v>
      </c>
      <c r="O2289">
        <v>10.37</v>
      </c>
      <c r="P22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89">
        <f>IF(Tabla1[[#This Row],[SERVICIO]]="COMIDA",3,IF(Tabla1[[#This Row],[SERVICIO]]="CONTROLADO",12,IF(Tabla1[[#This Row],[SERVICIO]]="RÁPIDO",3.75,IF(Tabla1[[#This Row],[SERVICIO]]="NORMAL",2.5,))))</f>
        <v>12</v>
      </c>
      <c r="R2289">
        <f>IF(Tabla1[[#This Row],[SERVICIO]]="COMIDA",3.5,IF(Tabla1[[#This Row],[SERVICIO]]="CONTROLADO",8,IF(Tabla1[[#This Row],[SERVICIO]]="RÁPIDO",4.5,IF(Tabla1[[#This Row],[SERVICIO]]="NORMAL",3,))))</f>
        <v>8</v>
      </c>
      <c r="S2289">
        <f>IF(Tabla1[[#This Row],[SERVICIO]]="COMIDA",0.75,IF(Tabla1[[#This Row],[SERVICIO]]="CONTROLADO",2.65,IF(Tabla1[[#This Row],[SERVICIO]]="RÁPIDO",0.55,IF(Tabla1[[#This Row],[SERVICIO]]="NORMAL",1.2,))))</f>
        <v>2.65</v>
      </c>
      <c r="T2289" s="2">
        <f>IF(Tabla1[[#This Row],[KILOMETROS ADICIONALES]]=0,Tabla1[[#This Row],[KILOMETROS]]*Tabla1[[#This Row],[COSTO NORMAL]],Tabla1[[#This Row],[COSTO NORMAL]]*Tabla1[[#This Row],[KILOMETROS HASTA]])</f>
        <v>82.96</v>
      </c>
      <c r="U2289" s="2">
        <f>Tabla1[[#This Row],[KILOMETROS ADICIONALES]]*Tabla1[[#This Row],[COSTO ADICIONAL]]</f>
        <v>0</v>
      </c>
      <c r="V2289">
        <v>155.18</v>
      </c>
      <c r="W2289" s="2">
        <f>Tabla1[[#This Row],[COSTO NORMAL2]]+Tabla1[[#This Row],[COSTO ADICIONAL2]]</f>
        <v>82.96</v>
      </c>
    </row>
    <row r="2290" spans="1:23" x14ac:dyDescent="0.25">
      <c r="A2290" t="s">
        <v>100</v>
      </c>
      <c r="B2290" t="s">
        <v>3756</v>
      </c>
      <c r="C2290" t="s">
        <v>11381</v>
      </c>
      <c r="D2290" t="s">
        <v>13</v>
      </c>
      <c r="E2290" t="s">
        <v>14844</v>
      </c>
      <c r="F2290" t="s">
        <v>295</v>
      </c>
      <c r="G2290" t="s">
        <v>15</v>
      </c>
      <c r="H2290" t="s">
        <v>785</v>
      </c>
      <c r="I2290" t="s">
        <v>3757</v>
      </c>
      <c r="J2290" t="str">
        <f>MID(Tabla1[[#This Row],[HORA2]],1,2)</f>
        <v>14</v>
      </c>
      <c r="K2290" t="s">
        <v>43</v>
      </c>
      <c r="L2290" t="s">
        <v>92</v>
      </c>
      <c r="M2290" t="s">
        <v>14867</v>
      </c>
      <c r="N2290" t="s">
        <v>22</v>
      </c>
      <c r="O2290">
        <v>5.48</v>
      </c>
      <c r="P22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2290">
        <f>IF(Tabla1[[#This Row],[SERVICIO]]="COMIDA",3,IF(Tabla1[[#This Row],[SERVICIO]]="CONTROLADO",12,IF(Tabla1[[#This Row],[SERVICIO]]="RÁPIDO",3.75,IF(Tabla1[[#This Row],[SERVICIO]]="NORMAL",2.5,))))</f>
        <v>2.5</v>
      </c>
      <c r="R2290">
        <f>IF(Tabla1[[#This Row],[SERVICIO]]="COMIDA",3.5,IF(Tabla1[[#This Row],[SERVICIO]]="CONTROLADO",8,IF(Tabla1[[#This Row],[SERVICIO]]="RÁPIDO",4.5,IF(Tabla1[[#This Row],[SERVICIO]]="NORMAL",3,))))</f>
        <v>3</v>
      </c>
      <c r="S2290">
        <f>IF(Tabla1[[#This Row],[SERVICIO]]="COMIDA",0.75,IF(Tabla1[[#This Row],[SERVICIO]]="CONTROLADO",2.65,IF(Tabla1[[#This Row],[SERVICIO]]="RÁPIDO",0.55,IF(Tabla1[[#This Row],[SERVICIO]]="NORMAL",1.2,))))</f>
        <v>1.2</v>
      </c>
      <c r="T2290" s="2">
        <f>IF(Tabla1[[#This Row],[KILOMETROS ADICIONALES]]=0,Tabla1[[#This Row],[KILOMETROS]]*Tabla1[[#This Row],[COSTO NORMAL]],Tabla1[[#This Row],[COSTO NORMAL]]*Tabla1[[#This Row],[KILOMETROS HASTA]])</f>
        <v>7.5</v>
      </c>
      <c r="U2290" s="2">
        <f>Tabla1[[#This Row],[KILOMETROS ADICIONALES]]*Tabla1[[#This Row],[COSTO ADICIONAL]]</f>
        <v>3.5760000000000005</v>
      </c>
      <c r="V2290">
        <v>244.02</v>
      </c>
      <c r="W2290" s="2">
        <f>Tabla1[[#This Row],[COSTO NORMAL2]]+Tabla1[[#This Row],[COSTO ADICIONAL2]]</f>
        <v>11.076000000000001</v>
      </c>
    </row>
    <row r="2291" spans="1:23" x14ac:dyDescent="0.25">
      <c r="A2291" t="s">
        <v>100</v>
      </c>
      <c r="B2291" t="s">
        <v>3758</v>
      </c>
      <c r="C2291" t="s">
        <v>11382</v>
      </c>
      <c r="D2291" t="s">
        <v>13</v>
      </c>
      <c r="E2291" t="s">
        <v>14845</v>
      </c>
      <c r="F2291" t="s">
        <v>14</v>
      </c>
      <c r="G2291" t="s">
        <v>15</v>
      </c>
      <c r="H2291" t="s">
        <v>100</v>
      </c>
      <c r="I2291" t="s">
        <v>3759</v>
      </c>
      <c r="J2291" t="str">
        <f>MID(Tabla1[[#This Row],[HORA2]],1,2)</f>
        <v>18</v>
      </c>
      <c r="K2291" t="s">
        <v>35</v>
      </c>
      <c r="L2291" t="s">
        <v>96</v>
      </c>
      <c r="M2291" t="s">
        <v>14867</v>
      </c>
      <c r="N2291" t="s">
        <v>22</v>
      </c>
      <c r="O2291">
        <v>9.86</v>
      </c>
      <c r="P22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6.1099999999999994</v>
      </c>
      <c r="Q2291">
        <f>IF(Tabla1[[#This Row],[SERVICIO]]="COMIDA",3,IF(Tabla1[[#This Row],[SERVICIO]]="CONTROLADO",12,IF(Tabla1[[#This Row],[SERVICIO]]="RÁPIDO",3.75,IF(Tabla1[[#This Row],[SERVICIO]]="NORMAL",2.5,))))</f>
        <v>3.75</v>
      </c>
      <c r="R2291">
        <f>IF(Tabla1[[#This Row],[SERVICIO]]="COMIDA",3.5,IF(Tabla1[[#This Row],[SERVICIO]]="CONTROLADO",8,IF(Tabla1[[#This Row],[SERVICIO]]="RÁPIDO",4.5,IF(Tabla1[[#This Row],[SERVICIO]]="NORMAL",3,))))</f>
        <v>4.5</v>
      </c>
      <c r="S22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1" s="2">
        <f>IF(Tabla1[[#This Row],[KILOMETROS ADICIONALES]]=0,Tabla1[[#This Row],[KILOMETROS]]*Tabla1[[#This Row],[COSTO NORMAL]],Tabla1[[#This Row],[COSTO NORMAL]]*Tabla1[[#This Row],[KILOMETROS HASTA]])</f>
        <v>16.875</v>
      </c>
      <c r="U2291" s="2">
        <f>Tabla1[[#This Row],[KILOMETROS ADICIONALES]]*Tabla1[[#This Row],[COSTO ADICIONAL]]</f>
        <v>3.3605</v>
      </c>
      <c r="V2291">
        <v>177.07</v>
      </c>
      <c r="W2291" s="2">
        <f>Tabla1[[#This Row],[COSTO NORMAL2]]+Tabla1[[#This Row],[COSTO ADICIONAL2]]</f>
        <v>20.235500000000002</v>
      </c>
    </row>
    <row r="2292" spans="1:23" x14ac:dyDescent="0.25">
      <c r="A2292" t="s">
        <v>100</v>
      </c>
      <c r="B2292" t="s">
        <v>3760</v>
      </c>
      <c r="C2292" t="s">
        <v>11383</v>
      </c>
      <c r="D2292" t="s">
        <v>13</v>
      </c>
      <c r="E2292" t="s">
        <v>14845</v>
      </c>
      <c r="F2292" t="s">
        <v>76</v>
      </c>
      <c r="G2292" t="s">
        <v>24</v>
      </c>
      <c r="H2292" t="s">
        <v>100</v>
      </c>
      <c r="I2292" t="s">
        <v>3746</v>
      </c>
      <c r="J2292" t="str">
        <f>MID(Tabla1[[#This Row],[HORA2]],1,2)</f>
        <v>17</v>
      </c>
      <c r="K2292" t="s">
        <v>53</v>
      </c>
      <c r="L2292" t="s">
        <v>31</v>
      </c>
      <c r="M2292" t="s">
        <v>14867</v>
      </c>
      <c r="N2292" t="s">
        <v>22</v>
      </c>
      <c r="O2292">
        <v>13.4</v>
      </c>
      <c r="P22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9.65</v>
      </c>
      <c r="Q2292">
        <f>IF(Tabla1[[#This Row],[SERVICIO]]="COMIDA",3,IF(Tabla1[[#This Row],[SERVICIO]]="CONTROLADO",12,IF(Tabla1[[#This Row],[SERVICIO]]="RÁPIDO",3.75,IF(Tabla1[[#This Row],[SERVICIO]]="NORMAL",2.5,))))</f>
        <v>3.75</v>
      </c>
      <c r="R2292">
        <f>IF(Tabla1[[#This Row],[SERVICIO]]="COMIDA",3.5,IF(Tabla1[[#This Row],[SERVICIO]]="CONTROLADO",8,IF(Tabla1[[#This Row],[SERVICIO]]="RÁPIDO",4.5,IF(Tabla1[[#This Row],[SERVICIO]]="NORMAL",3,))))</f>
        <v>4.5</v>
      </c>
      <c r="S22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2" s="2">
        <f>IF(Tabla1[[#This Row],[KILOMETROS ADICIONALES]]=0,Tabla1[[#This Row],[KILOMETROS]]*Tabla1[[#This Row],[COSTO NORMAL]],Tabla1[[#This Row],[COSTO NORMAL]]*Tabla1[[#This Row],[KILOMETROS HASTA]])</f>
        <v>16.875</v>
      </c>
      <c r="U2292" s="2">
        <f>Tabla1[[#This Row],[KILOMETROS ADICIONALES]]*Tabla1[[#This Row],[COSTO ADICIONAL]]</f>
        <v>5.307500000000001</v>
      </c>
      <c r="V2292">
        <v>31.83</v>
      </c>
      <c r="W2292" s="2">
        <f>Tabla1[[#This Row],[COSTO NORMAL2]]+Tabla1[[#This Row],[COSTO ADICIONAL2]]</f>
        <v>22.182500000000001</v>
      </c>
    </row>
    <row r="2293" spans="1:23" x14ac:dyDescent="0.25">
      <c r="A2293" t="s">
        <v>100</v>
      </c>
      <c r="B2293" t="s">
        <v>3761</v>
      </c>
      <c r="C2293" t="s">
        <v>11384</v>
      </c>
      <c r="D2293" t="s">
        <v>13</v>
      </c>
      <c r="E2293" t="s">
        <v>14845</v>
      </c>
      <c r="F2293" t="s">
        <v>76</v>
      </c>
      <c r="G2293" t="s">
        <v>69</v>
      </c>
      <c r="H2293" t="s">
        <v>100</v>
      </c>
      <c r="I2293" t="s">
        <v>3762</v>
      </c>
      <c r="J2293" t="str">
        <f>MID(Tabla1[[#This Row],[HORA2]],1,2)</f>
        <v>17</v>
      </c>
      <c r="K2293" t="s">
        <v>44</v>
      </c>
      <c r="L2293" t="s">
        <v>105</v>
      </c>
      <c r="M2293" t="s">
        <v>14867</v>
      </c>
      <c r="N2293" t="s">
        <v>22</v>
      </c>
      <c r="O2293">
        <v>17.670000000000002</v>
      </c>
      <c r="P22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13.920000000000002</v>
      </c>
      <c r="Q2293">
        <f>IF(Tabla1[[#This Row],[SERVICIO]]="COMIDA",3,IF(Tabla1[[#This Row],[SERVICIO]]="CONTROLADO",12,IF(Tabla1[[#This Row],[SERVICIO]]="RÁPIDO",3.75,IF(Tabla1[[#This Row],[SERVICIO]]="NORMAL",2.5,))))</f>
        <v>3.75</v>
      </c>
      <c r="R2293">
        <f>IF(Tabla1[[#This Row],[SERVICIO]]="COMIDA",3.5,IF(Tabla1[[#This Row],[SERVICIO]]="CONTROLADO",8,IF(Tabla1[[#This Row],[SERVICIO]]="RÁPIDO",4.5,IF(Tabla1[[#This Row],[SERVICIO]]="NORMAL",3,))))</f>
        <v>4.5</v>
      </c>
      <c r="S22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3" s="2">
        <f>IF(Tabla1[[#This Row],[KILOMETROS ADICIONALES]]=0,Tabla1[[#This Row],[KILOMETROS]]*Tabla1[[#This Row],[COSTO NORMAL]],Tabla1[[#This Row],[COSTO NORMAL]]*Tabla1[[#This Row],[KILOMETROS HASTA]])</f>
        <v>16.875</v>
      </c>
      <c r="U2293" s="2">
        <f>Tabla1[[#This Row],[KILOMETROS ADICIONALES]]*Tabla1[[#This Row],[COSTO ADICIONAL]]</f>
        <v>7.6560000000000015</v>
      </c>
      <c r="V2293">
        <v>233.69</v>
      </c>
      <c r="W2293" s="2">
        <f>Tabla1[[#This Row],[COSTO NORMAL2]]+Tabla1[[#This Row],[COSTO ADICIONAL2]]</f>
        <v>24.531000000000002</v>
      </c>
    </row>
    <row r="2294" spans="1:23" x14ac:dyDescent="0.25">
      <c r="A2294" t="s">
        <v>100</v>
      </c>
      <c r="B2294" t="s">
        <v>3763</v>
      </c>
      <c r="C2294" t="s">
        <v>11385</v>
      </c>
      <c r="D2294" t="s">
        <v>13</v>
      </c>
      <c r="E2294" t="s">
        <v>14845</v>
      </c>
      <c r="F2294" t="s">
        <v>14</v>
      </c>
      <c r="G2294" t="s">
        <v>15</v>
      </c>
      <c r="H2294" t="s">
        <v>100</v>
      </c>
      <c r="I2294" t="s">
        <v>3764</v>
      </c>
      <c r="J2294" t="str">
        <f>MID(Tabla1[[#This Row],[HORA2]],1,2)</f>
        <v>19</v>
      </c>
      <c r="K2294" t="s">
        <v>19</v>
      </c>
      <c r="L2294" t="s">
        <v>53</v>
      </c>
      <c r="M2294" t="s">
        <v>14867</v>
      </c>
      <c r="N2294" t="s">
        <v>22</v>
      </c>
      <c r="O2294">
        <v>9.4</v>
      </c>
      <c r="P22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5.65</v>
      </c>
      <c r="Q2294">
        <f>IF(Tabla1[[#This Row],[SERVICIO]]="COMIDA",3,IF(Tabla1[[#This Row],[SERVICIO]]="CONTROLADO",12,IF(Tabla1[[#This Row],[SERVICIO]]="RÁPIDO",3.75,IF(Tabla1[[#This Row],[SERVICIO]]="NORMAL",2.5,))))</f>
        <v>3.75</v>
      </c>
      <c r="R2294">
        <f>IF(Tabla1[[#This Row],[SERVICIO]]="COMIDA",3.5,IF(Tabla1[[#This Row],[SERVICIO]]="CONTROLADO",8,IF(Tabla1[[#This Row],[SERVICIO]]="RÁPIDO",4.5,IF(Tabla1[[#This Row],[SERVICIO]]="NORMAL",3,))))</f>
        <v>4.5</v>
      </c>
      <c r="S22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4" s="2">
        <f>IF(Tabla1[[#This Row],[KILOMETROS ADICIONALES]]=0,Tabla1[[#This Row],[KILOMETROS]]*Tabla1[[#This Row],[COSTO NORMAL]],Tabla1[[#This Row],[COSTO NORMAL]]*Tabla1[[#This Row],[KILOMETROS HASTA]])</f>
        <v>16.875</v>
      </c>
      <c r="U2294" s="2">
        <f>Tabla1[[#This Row],[KILOMETROS ADICIONALES]]*Tabla1[[#This Row],[COSTO ADICIONAL]]</f>
        <v>3.1075000000000004</v>
      </c>
      <c r="V2294">
        <v>92.36</v>
      </c>
      <c r="W2294" s="2">
        <f>Tabla1[[#This Row],[COSTO NORMAL2]]+Tabla1[[#This Row],[COSTO ADICIONAL2]]</f>
        <v>19.982500000000002</v>
      </c>
    </row>
    <row r="2295" spans="1:23" x14ac:dyDescent="0.25">
      <c r="A2295" t="s">
        <v>100</v>
      </c>
      <c r="B2295" t="s">
        <v>3765</v>
      </c>
      <c r="C2295" t="s">
        <v>11386</v>
      </c>
      <c r="D2295" t="s">
        <v>13</v>
      </c>
      <c r="E2295" t="s">
        <v>14845</v>
      </c>
      <c r="F2295" t="s">
        <v>14</v>
      </c>
      <c r="G2295" t="s">
        <v>15</v>
      </c>
      <c r="H2295" t="s">
        <v>100</v>
      </c>
      <c r="I2295" t="s">
        <v>48</v>
      </c>
      <c r="J2295" t="str">
        <f>MID(Tabla1[[#This Row],[HORA2]],1,2)</f>
        <v>18</v>
      </c>
      <c r="K2295" t="s">
        <v>49</v>
      </c>
      <c r="L2295" t="s">
        <v>43</v>
      </c>
      <c r="M2295" t="s">
        <v>14867</v>
      </c>
      <c r="N2295" t="s">
        <v>22</v>
      </c>
      <c r="O2295">
        <v>8.27</v>
      </c>
      <c r="P22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4.5199999999999996</v>
      </c>
      <c r="Q2295">
        <f>IF(Tabla1[[#This Row],[SERVICIO]]="COMIDA",3,IF(Tabla1[[#This Row],[SERVICIO]]="CONTROLADO",12,IF(Tabla1[[#This Row],[SERVICIO]]="RÁPIDO",3.75,IF(Tabla1[[#This Row],[SERVICIO]]="NORMAL",2.5,))))</f>
        <v>3.75</v>
      </c>
      <c r="R2295">
        <f>IF(Tabla1[[#This Row],[SERVICIO]]="COMIDA",3.5,IF(Tabla1[[#This Row],[SERVICIO]]="CONTROLADO",8,IF(Tabla1[[#This Row],[SERVICIO]]="RÁPIDO",4.5,IF(Tabla1[[#This Row],[SERVICIO]]="NORMAL",3,))))</f>
        <v>4.5</v>
      </c>
      <c r="S22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5" s="2">
        <f>IF(Tabla1[[#This Row],[KILOMETROS ADICIONALES]]=0,Tabla1[[#This Row],[KILOMETROS]]*Tabla1[[#This Row],[COSTO NORMAL]],Tabla1[[#This Row],[COSTO NORMAL]]*Tabla1[[#This Row],[KILOMETROS HASTA]])</f>
        <v>16.875</v>
      </c>
      <c r="U2295" s="2">
        <f>Tabla1[[#This Row],[KILOMETROS ADICIONALES]]*Tabla1[[#This Row],[COSTO ADICIONAL]]</f>
        <v>2.4859999999999998</v>
      </c>
      <c r="V2295">
        <v>235.01</v>
      </c>
      <c r="W2295" s="2">
        <f>Tabla1[[#This Row],[COSTO NORMAL2]]+Tabla1[[#This Row],[COSTO ADICIONAL2]]</f>
        <v>19.361000000000001</v>
      </c>
    </row>
    <row r="2296" spans="1:23" x14ac:dyDescent="0.25">
      <c r="A2296" t="s">
        <v>100</v>
      </c>
      <c r="B2296" t="s">
        <v>3766</v>
      </c>
      <c r="C2296" t="s">
        <v>11387</v>
      </c>
      <c r="E2296" t="s">
        <v>14845</v>
      </c>
      <c r="F2296" t="s">
        <v>76</v>
      </c>
      <c r="G2296" t="s">
        <v>15</v>
      </c>
      <c r="H2296" t="s">
        <v>100</v>
      </c>
      <c r="I2296" t="s">
        <v>3767</v>
      </c>
      <c r="J2296" t="str">
        <f>MID(Tabla1[[#This Row],[HORA2]],1,2)</f>
        <v>18</v>
      </c>
      <c r="K2296" t="s">
        <v>43</v>
      </c>
      <c r="L2296" t="s">
        <v>65</v>
      </c>
      <c r="M2296" t="s">
        <v>14867</v>
      </c>
      <c r="N2296" t="s">
        <v>22</v>
      </c>
      <c r="O2296">
        <v>5.16</v>
      </c>
      <c r="P22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1.4100000000000001</v>
      </c>
      <c r="Q2296">
        <f>IF(Tabla1[[#This Row],[SERVICIO]]="COMIDA",3,IF(Tabla1[[#This Row],[SERVICIO]]="CONTROLADO",12,IF(Tabla1[[#This Row],[SERVICIO]]="RÁPIDO",3.75,IF(Tabla1[[#This Row],[SERVICIO]]="NORMAL",2.5,))))</f>
        <v>3.75</v>
      </c>
      <c r="R2296">
        <f>IF(Tabla1[[#This Row],[SERVICIO]]="COMIDA",3.5,IF(Tabla1[[#This Row],[SERVICIO]]="CONTROLADO",8,IF(Tabla1[[#This Row],[SERVICIO]]="RÁPIDO",4.5,IF(Tabla1[[#This Row],[SERVICIO]]="NORMAL",3,))))</f>
        <v>4.5</v>
      </c>
      <c r="S22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6" s="2">
        <f>IF(Tabla1[[#This Row],[KILOMETROS ADICIONALES]]=0,Tabla1[[#This Row],[KILOMETROS]]*Tabla1[[#This Row],[COSTO NORMAL]],Tabla1[[#This Row],[COSTO NORMAL]]*Tabla1[[#This Row],[KILOMETROS HASTA]])</f>
        <v>16.875</v>
      </c>
      <c r="U2296" s="2">
        <f>Tabla1[[#This Row],[KILOMETROS ADICIONALES]]*Tabla1[[#This Row],[COSTO ADICIONAL]]</f>
        <v>0.77550000000000019</v>
      </c>
      <c r="V2296">
        <v>40.58</v>
      </c>
      <c r="W2296" s="2">
        <f>Tabla1[[#This Row],[COSTO NORMAL2]]+Tabla1[[#This Row],[COSTO ADICIONAL2]]</f>
        <v>17.650500000000001</v>
      </c>
    </row>
    <row r="2297" spans="1:23" x14ac:dyDescent="0.25">
      <c r="A2297" t="s">
        <v>100</v>
      </c>
      <c r="B2297" t="s">
        <v>3768</v>
      </c>
      <c r="C2297" t="s">
        <v>11388</v>
      </c>
      <c r="D2297" t="s">
        <v>13</v>
      </c>
      <c r="E2297" t="s">
        <v>14845</v>
      </c>
      <c r="F2297" t="s">
        <v>14</v>
      </c>
      <c r="G2297" t="s">
        <v>15</v>
      </c>
      <c r="H2297" t="s">
        <v>100</v>
      </c>
      <c r="I2297" t="s">
        <v>3769</v>
      </c>
      <c r="J2297" t="str">
        <f>MID(Tabla1[[#This Row],[HORA2]],1,2)</f>
        <v>18</v>
      </c>
      <c r="K2297" t="s">
        <v>35</v>
      </c>
      <c r="L2297" t="s">
        <v>49</v>
      </c>
      <c r="M2297" t="s">
        <v>14867</v>
      </c>
      <c r="N2297" t="s">
        <v>22</v>
      </c>
      <c r="O2297">
        <v>5.46</v>
      </c>
      <c r="P22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1.71</v>
      </c>
      <c r="Q2297">
        <f>IF(Tabla1[[#This Row],[SERVICIO]]="COMIDA",3,IF(Tabla1[[#This Row],[SERVICIO]]="CONTROLADO",12,IF(Tabla1[[#This Row],[SERVICIO]]="RÁPIDO",3.75,IF(Tabla1[[#This Row],[SERVICIO]]="NORMAL",2.5,))))</f>
        <v>3.75</v>
      </c>
      <c r="R2297">
        <f>IF(Tabla1[[#This Row],[SERVICIO]]="COMIDA",3.5,IF(Tabla1[[#This Row],[SERVICIO]]="CONTROLADO",8,IF(Tabla1[[#This Row],[SERVICIO]]="RÁPIDO",4.5,IF(Tabla1[[#This Row],[SERVICIO]]="NORMAL",3,))))</f>
        <v>4.5</v>
      </c>
      <c r="S22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7" s="2">
        <f>IF(Tabla1[[#This Row],[KILOMETROS ADICIONALES]]=0,Tabla1[[#This Row],[KILOMETROS]]*Tabla1[[#This Row],[COSTO NORMAL]],Tabla1[[#This Row],[COSTO NORMAL]]*Tabla1[[#This Row],[KILOMETROS HASTA]])</f>
        <v>16.875</v>
      </c>
      <c r="U2297" s="2">
        <f>Tabla1[[#This Row],[KILOMETROS ADICIONALES]]*Tabla1[[#This Row],[COSTO ADICIONAL]]</f>
        <v>0.9405</v>
      </c>
      <c r="V2297">
        <v>217.42</v>
      </c>
      <c r="W2297" s="2">
        <f>Tabla1[[#This Row],[COSTO NORMAL2]]+Tabla1[[#This Row],[COSTO ADICIONAL2]]</f>
        <v>17.8155</v>
      </c>
    </row>
    <row r="2298" spans="1:23" x14ac:dyDescent="0.25">
      <c r="A2298" t="s">
        <v>100</v>
      </c>
      <c r="B2298" t="s">
        <v>3770</v>
      </c>
      <c r="C2298" t="s">
        <v>11389</v>
      </c>
      <c r="D2298" t="s">
        <v>13</v>
      </c>
      <c r="E2298" t="s">
        <v>14844</v>
      </c>
      <c r="F2298" t="s">
        <v>14</v>
      </c>
      <c r="G2298" t="s">
        <v>15</v>
      </c>
      <c r="H2298" t="s">
        <v>785</v>
      </c>
      <c r="I2298" t="s">
        <v>3771</v>
      </c>
      <c r="J2298" t="str">
        <f>MID(Tabla1[[#This Row],[HORA2]],1,2)</f>
        <v>12</v>
      </c>
      <c r="K2298" t="s">
        <v>43</v>
      </c>
      <c r="L2298" t="s">
        <v>153</v>
      </c>
      <c r="M2298" t="s">
        <v>14867</v>
      </c>
      <c r="N2298" t="s">
        <v>22</v>
      </c>
      <c r="O2298">
        <v>5.21</v>
      </c>
      <c r="P22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</v>
      </c>
      <c r="Q2298">
        <f>IF(Tabla1[[#This Row],[SERVICIO]]="COMIDA",3,IF(Tabla1[[#This Row],[SERVICIO]]="CONTROLADO",12,IF(Tabla1[[#This Row],[SERVICIO]]="RÁPIDO",3.75,IF(Tabla1[[#This Row],[SERVICIO]]="NORMAL",2.5,))))</f>
        <v>2.5</v>
      </c>
      <c r="R2298">
        <f>IF(Tabla1[[#This Row],[SERVICIO]]="COMIDA",3.5,IF(Tabla1[[#This Row],[SERVICIO]]="CONTROLADO",8,IF(Tabla1[[#This Row],[SERVICIO]]="RÁPIDO",4.5,IF(Tabla1[[#This Row],[SERVICIO]]="NORMAL",3,))))</f>
        <v>3</v>
      </c>
      <c r="S2298">
        <f>IF(Tabla1[[#This Row],[SERVICIO]]="COMIDA",0.75,IF(Tabla1[[#This Row],[SERVICIO]]="CONTROLADO",2.65,IF(Tabla1[[#This Row],[SERVICIO]]="RÁPIDO",0.55,IF(Tabla1[[#This Row],[SERVICIO]]="NORMAL",1.2,))))</f>
        <v>1.2</v>
      </c>
      <c r="T2298" s="2">
        <f>IF(Tabla1[[#This Row],[KILOMETROS ADICIONALES]]=0,Tabla1[[#This Row],[KILOMETROS]]*Tabla1[[#This Row],[COSTO NORMAL]],Tabla1[[#This Row],[COSTO NORMAL]]*Tabla1[[#This Row],[KILOMETROS HASTA]])</f>
        <v>7.5</v>
      </c>
      <c r="U2298" s="2">
        <f>Tabla1[[#This Row],[KILOMETROS ADICIONALES]]*Tabla1[[#This Row],[COSTO ADICIONAL]]</f>
        <v>3.2519999999999998</v>
      </c>
      <c r="V2298">
        <v>95.11</v>
      </c>
      <c r="W2298" s="2">
        <f>Tabla1[[#This Row],[COSTO NORMAL2]]+Tabla1[[#This Row],[COSTO ADICIONAL2]]</f>
        <v>10.751999999999999</v>
      </c>
    </row>
    <row r="2299" spans="1:23" x14ac:dyDescent="0.25">
      <c r="A2299" t="s">
        <v>100</v>
      </c>
      <c r="B2299" t="s">
        <v>3772</v>
      </c>
      <c r="C2299" t="s">
        <v>11390</v>
      </c>
      <c r="D2299" t="s">
        <v>13</v>
      </c>
      <c r="E2299" t="s">
        <v>14845</v>
      </c>
      <c r="F2299" t="s">
        <v>14</v>
      </c>
      <c r="G2299" t="s">
        <v>15</v>
      </c>
      <c r="H2299" t="s">
        <v>100</v>
      </c>
      <c r="I2299" t="s">
        <v>3773</v>
      </c>
      <c r="J2299" t="str">
        <f>MID(Tabla1[[#This Row],[HORA2]],1,2)</f>
        <v>18</v>
      </c>
      <c r="K2299" t="s">
        <v>19</v>
      </c>
      <c r="L2299" t="s">
        <v>96</v>
      </c>
      <c r="M2299" t="s">
        <v>14867</v>
      </c>
      <c r="N2299" t="s">
        <v>22</v>
      </c>
      <c r="O2299">
        <v>3.07</v>
      </c>
      <c r="P22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299">
        <f>IF(Tabla1[[#This Row],[SERVICIO]]="COMIDA",3,IF(Tabla1[[#This Row],[SERVICIO]]="CONTROLADO",12,IF(Tabla1[[#This Row],[SERVICIO]]="RÁPIDO",3.75,IF(Tabla1[[#This Row],[SERVICIO]]="NORMAL",2.5,))))</f>
        <v>3.75</v>
      </c>
      <c r="R2299">
        <f>IF(Tabla1[[#This Row],[SERVICIO]]="COMIDA",3.5,IF(Tabla1[[#This Row],[SERVICIO]]="CONTROLADO",8,IF(Tabla1[[#This Row],[SERVICIO]]="RÁPIDO",4.5,IF(Tabla1[[#This Row],[SERVICIO]]="NORMAL",3,))))</f>
        <v>4.5</v>
      </c>
      <c r="S22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299" s="2">
        <f>IF(Tabla1[[#This Row],[KILOMETROS ADICIONALES]]=0,Tabla1[[#This Row],[KILOMETROS]]*Tabla1[[#This Row],[COSTO NORMAL]],Tabla1[[#This Row],[COSTO NORMAL]]*Tabla1[[#This Row],[KILOMETROS HASTA]])</f>
        <v>13.815</v>
      </c>
      <c r="U2299" s="2">
        <f>Tabla1[[#This Row],[KILOMETROS ADICIONALES]]*Tabla1[[#This Row],[COSTO ADICIONAL]]</f>
        <v>0</v>
      </c>
      <c r="V2299">
        <v>48.36</v>
      </c>
      <c r="W2299" s="2">
        <f>Tabla1[[#This Row],[COSTO NORMAL2]]+Tabla1[[#This Row],[COSTO ADICIONAL2]]</f>
        <v>13.815</v>
      </c>
    </row>
    <row r="2300" spans="1:23" x14ac:dyDescent="0.25">
      <c r="A2300" t="s">
        <v>100</v>
      </c>
      <c r="B2300" t="s">
        <v>3774</v>
      </c>
      <c r="C2300" t="s">
        <v>11391</v>
      </c>
      <c r="D2300" t="s">
        <v>13</v>
      </c>
      <c r="E2300" t="s">
        <v>14845</v>
      </c>
      <c r="F2300" t="s">
        <v>76</v>
      </c>
      <c r="G2300" t="s">
        <v>24</v>
      </c>
      <c r="H2300" t="s">
        <v>100</v>
      </c>
      <c r="I2300" t="s">
        <v>3775</v>
      </c>
      <c r="J2300" t="str">
        <f>MID(Tabla1[[#This Row],[HORA2]],1,2)</f>
        <v>17</v>
      </c>
      <c r="K2300" t="s">
        <v>79</v>
      </c>
      <c r="L2300" t="s">
        <v>125</v>
      </c>
      <c r="M2300" t="s">
        <v>14867</v>
      </c>
      <c r="N2300" t="s">
        <v>22</v>
      </c>
      <c r="O2300">
        <v>14.67</v>
      </c>
      <c r="P23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10.92</v>
      </c>
      <c r="Q2300">
        <f>IF(Tabla1[[#This Row],[SERVICIO]]="COMIDA",3,IF(Tabla1[[#This Row],[SERVICIO]]="CONTROLADO",12,IF(Tabla1[[#This Row],[SERVICIO]]="RÁPIDO",3.75,IF(Tabla1[[#This Row],[SERVICIO]]="NORMAL",2.5,))))</f>
        <v>3.75</v>
      </c>
      <c r="R2300">
        <f>IF(Tabla1[[#This Row],[SERVICIO]]="COMIDA",3.5,IF(Tabla1[[#This Row],[SERVICIO]]="CONTROLADO",8,IF(Tabla1[[#This Row],[SERVICIO]]="RÁPIDO",4.5,IF(Tabla1[[#This Row],[SERVICIO]]="NORMAL",3,))))</f>
        <v>4.5</v>
      </c>
      <c r="S23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0" s="2">
        <f>IF(Tabla1[[#This Row],[KILOMETROS ADICIONALES]]=0,Tabla1[[#This Row],[KILOMETROS]]*Tabla1[[#This Row],[COSTO NORMAL]],Tabla1[[#This Row],[COSTO NORMAL]]*Tabla1[[#This Row],[KILOMETROS HASTA]])</f>
        <v>16.875</v>
      </c>
      <c r="U2300" s="2">
        <f>Tabla1[[#This Row],[KILOMETROS ADICIONALES]]*Tabla1[[#This Row],[COSTO ADICIONAL]]</f>
        <v>6.0060000000000002</v>
      </c>
      <c r="V2300">
        <v>36.380000000000003</v>
      </c>
      <c r="W2300" s="2">
        <f>Tabla1[[#This Row],[COSTO NORMAL2]]+Tabla1[[#This Row],[COSTO ADICIONAL2]]</f>
        <v>22.881</v>
      </c>
    </row>
    <row r="2301" spans="1:23" x14ac:dyDescent="0.25">
      <c r="A2301" t="s">
        <v>100</v>
      </c>
      <c r="B2301" t="s">
        <v>3776</v>
      </c>
      <c r="C2301" t="s">
        <v>11392</v>
      </c>
      <c r="D2301" t="s">
        <v>13</v>
      </c>
      <c r="E2301" t="s">
        <v>14844</v>
      </c>
      <c r="F2301" t="s">
        <v>295</v>
      </c>
      <c r="G2301" t="s">
        <v>69</v>
      </c>
      <c r="H2301" t="s">
        <v>785</v>
      </c>
      <c r="I2301" t="s">
        <v>3777</v>
      </c>
      <c r="J2301" t="str">
        <f>MID(Tabla1[[#This Row],[HORA2]],1,2)</f>
        <v>10</v>
      </c>
      <c r="K2301" t="s">
        <v>20</v>
      </c>
      <c r="L2301" t="s">
        <v>19</v>
      </c>
      <c r="M2301" t="s">
        <v>14867</v>
      </c>
      <c r="N2301" t="s">
        <v>22</v>
      </c>
      <c r="O2301">
        <v>12.8</v>
      </c>
      <c r="P23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</v>
      </c>
      <c r="Q2301">
        <f>IF(Tabla1[[#This Row],[SERVICIO]]="COMIDA",3,IF(Tabla1[[#This Row],[SERVICIO]]="CONTROLADO",12,IF(Tabla1[[#This Row],[SERVICIO]]="RÁPIDO",3.75,IF(Tabla1[[#This Row],[SERVICIO]]="NORMAL",2.5,))))</f>
        <v>2.5</v>
      </c>
      <c r="R2301">
        <f>IF(Tabla1[[#This Row],[SERVICIO]]="COMIDA",3.5,IF(Tabla1[[#This Row],[SERVICIO]]="CONTROLADO",8,IF(Tabla1[[#This Row],[SERVICIO]]="RÁPIDO",4.5,IF(Tabla1[[#This Row],[SERVICIO]]="NORMAL",3,))))</f>
        <v>3</v>
      </c>
      <c r="S2301">
        <f>IF(Tabla1[[#This Row],[SERVICIO]]="COMIDA",0.75,IF(Tabla1[[#This Row],[SERVICIO]]="CONTROLADO",2.65,IF(Tabla1[[#This Row],[SERVICIO]]="RÁPIDO",0.55,IF(Tabla1[[#This Row],[SERVICIO]]="NORMAL",1.2,))))</f>
        <v>1.2</v>
      </c>
      <c r="T2301" s="2">
        <f>IF(Tabla1[[#This Row],[KILOMETROS ADICIONALES]]=0,Tabla1[[#This Row],[KILOMETROS]]*Tabla1[[#This Row],[COSTO NORMAL]],Tabla1[[#This Row],[COSTO NORMAL]]*Tabla1[[#This Row],[KILOMETROS HASTA]])</f>
        <v>7.5</v>
      </c>
      <c r="U2301" s="2">
        <f>Tabla1[[#This Row],[KILOMETROS ADICIONALES]]*Tabla1[[#This Row],[COSTO ADICIONAL]]</f>
        <v>12.360000000000001</v>
      </c>
      <c r="V2301">
        <v>159.1</v>
      </c>
      <c r="W2301" s="2">
        <f>Tabla1[[#This Row],[COSTO NORMAL2]]+Tabla1[[#This Row],[COSTO ADICIONAL2]]</f>
        <v>19.86</v>
      </c>
    </row>
    <row r="2302" spans="1:23" x14ac:dyDescent="0.25">
      <c r="A2302" t="s">
        <v>100</v>
      </c>
      <c r="B2302" t="s">
        <v>3778</v>
      </c>
      <c r="C2302" t="s">
        <v>11393</v>
      </c>
      <c r="D2302" t="s">
        <v>13</v>
      </c>
      <c r="E2302" t="s">
        <v>14844</v>
      </c>
      <c r="F2302" t="s">
        <v>295</v>
      </c>
      <c r="G2302" t="s">
        <v>69</v>
      </c>
      <c r="H2302" t="s">
        <v>785</v>
      </c>
      <c r="I2302" t="s">
        <v>3779</v>
      </c>
      <c r="J2302" t="str">
        <f>MID(Tabla1[[#This Row],[HORA2]],1,2)</f>
        <v>10</v>
      </c>
      <c r="K2302" t="s">
        <v>20</v>
      </c>
      <c r="L2302" t="s">
        <v>19</v>
      </c>
      <c r="M2302" t="s">
        <v>14867</v>
      </c>
      <c r="N2302" t="s">
        <v>22</v>
      </c>
      <c r="O2302">
        <v>1.74</v>
      </c>
      <c r="P23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02">
        <f>IF(Tabla1[[#This Row],[SERVICIO]]="COMIDA",3,IF(Tabla1[[#This Row],[SERVICIO]]="CONTROLADO",12,IF(Tabla1[[#This Row],[SERVICIO]]="RÁPIDO",3.75,IF(Tabla1[[#This Row],[SERVICIO]]="NORMAL",2.5,))))</f>
        <v>2.5</v>
      </c>
      <c r="R2302">
        <f>IF(Tabla1[[#This Row],[SERVICIO]]="COMIDA",3.5,IF(Tabla1[[#This Row],[SERVICIO]]="CONTROLADO",8,IF(Tabla1[[#This Row],[SERVICIO]]="RÁPIDO",4.5,IF(Tabla1[[#This Row],[SERVICIO]]="NORMAL",3,))))</f>
        <v>3</v>
      </c>
      <c r="S2302">
        <f>IF(Tabla1[[#This Row],[SERVICIO]]="COMIDA",0.75,IF(Tabla1[[#This Row],[SERVICIO]]="CONTROLADO",2.65,IF(Tabla1[[#This Row],[SERVICIO]]="RÁPIDO",0.55,IF(Tabla1[[#This Row],[SERVICIO]]="NORMAL",1.2,))))</f>
        <v>1.2</v>
      </c>
      <c r="T2302" s="2">
        <f>IF(Tabla1[[#This Row],[KILOMETROS ADICIONALES]]=0,Tabla1[[#This Row],[KILOMETROS]]*Tabla1[[#This Row],[COSTO NORMAL]],Tabla1[[#This Row],[COSTO NORMAL]]*Tabla1[[#This Row],[KILOMETROS HASTA]])</f>
        <v>5.22</v>
      </c>
      <c r="U2302" s="2">
        <f>Tabla1[[#This Row],[KILOMETROS ADICIONALES]]*Tabla1[[#This Row],[COSTO ADICIONAL]]</f>
        <v>0</v>
      </c>
      <c r="V2302">
        <v>9.77</v>
      </c>
      <c r="W2302" s="2">
        <f>Tabla1[[#This Row],[COSTO NORMAL2]]+Tabla1[[#This Row],[COSTO ADICIONAL2]]</f>
        <v>5.22</v>
      </c>
    </row>
    <row r="2303" spans="1:23" x14ac:dyDescent="0.25">
      <c r="A2303" t="s">
        <v>100</v>
      </c>
      <c r="B2303" t="s">
        <v>3780</v>
      </c>
      <c r="C2303" t="s">
        <v>11394</v>
      </c>
      <c r="D2303" t="s">
        <v>13</v>
      </c>
      <c r="E2303" t="s">
        <v>14845</v>
      </c>
      <c r="F2303" t="s">
        <v>14</v>
      </c>
      <c r="G2303" t="s">
        <v>41</v>
      </c>
      <c r="H2303" t="s">
        <v>100</v>
      </c>
      <c r="I2303" t="s">
        <v>3781</v>
      </c>
      <c r="J2303" t="str">
        <f>MID(Tabla1[[#This Row],[HORA2]],1,2)</f>
        <v>18</v>
      </c>
      <c r="K2303" t="s">
        <v>43</v>
      </c>
      <c r="L2303" t="s">
        <v>94</v>
      </c>
      <c r="M2303" t="s">
        <v>14867</v>
      </c>
      <c r="N2303" t="s">
        <v>22</v>
      </c>
      <c r="O2303">
        <v>1.9</v>
      </c>
      <c r="P23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03">
        <f>IF(Tabla1[[#This Row],[SERVICIO]]="COMIDA",3,IF(Tabla1[[#This Row],[SERVICIO]]="CONTROLADO",12,IF(Tabla1[[#This Row],[SERVICIO]]="RÁPIDO",3.75,IF(Tabla1[[#This Row],[SERVICIO]]="NORMAL",2.5,))))</f>
        <v>3.75</v>
      </c>
      <c r="R2303">
        <f>IF(Tabla1[[#This Row],[SERVICIO]]="COMIDA",3.5,IF(Tabla1[[#This Row],[SERVICIO]]="CONTROLADO",8,IF(Tabla1[[#This Row],[SERVICIO]]="RÁPIDO",4.5,IF(Tabla1[[#This Row],[SERVICIO]]="NORMAL",3,))))</f>
        <v>4.5</v>
      </c>
      <c r="S23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3" s="2">
        <f>IF(Tabla1[[#This Row],[KILOMETROS ADICIONALES]]=0,Tabla1[[#This Row],[KILOMETROS]]*Tabla1[[#This Row],[COSTO NORMAL]],Tabla1[[#This Row],[COSTO NORMAL]]*Tabla1[[#This Row],[KILOMETROS HASTA]])</f>
        <v>8.5499999999999989</v>
      </c>
      <c r="U2303" s="2">
        <f>Tabla1[[#This Row],[KILOMETROS ADICIONALES]]*Tabla1[[#This Row],[COSTO ADICIONAL]]</f>
        <v>0</v>
      </c>
      <c r="V2303">
        <v>99.44</v>
      </c>
      <c r="W2303" s="2">
        <f>Tabla1[[#This Row],[COSTO NORMAL2]]+Tabla1[[#This Row],[COSTO ADICIONAL2]]</f>
        <v>8.5499999999999989</v>
      </c>
    </row>
    <row r="2304" spans="1:23" x14ac:dyDescent="0.25">
      <c r="A2304" t="s">
        <v>100</v>
      </c>
      <c r="B2304" t="s">
        <v>3780</v>
      </c>
      <c r="C2304" t="s">
        <v>11395</v>
      </c>
      <c r="D2304" t="s">
        <v>13</v>
      </c>
      <c r="E2304" t="s">
        <v>14844</v>
      </c>
      <c r="F2304" t="s">
        <v>14</v>
      </c>
      <c r="G2304" t="s">
        <v>15</v>
      </c>
      <c r="H2304" t="s">
        <v>785</v>
      </c>
      <c r="I2304" t="s">
        <v>3782</v>
      </c>
      <c r="J2304" t="str">
        <f>MID(Tabla1[[#This Row],[HORA2]],1,2)</f>
        <v>13</v>
      </c>
      <c r="K2304" t="s">
        <v>43</v>
      </c>
      <c r="L2304" t="s">
        <v>94</v>
      </c>
      <c r="M2304" t="s">
        <v>14867</v>
      </c>
      <c r="N2304" t="s">
        <v>22</v>
      </c>
      <c r="O2304">
        <v>3.59</v>
      </c>
      <c r="P23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1.0899999999999999</v>
      </c>
      <c r="Q2304">
        <f>IF(Tabla1[[#This Row],[SERVICIO]]="COMIDA",3,IF(Tabla1[[#This Row],[SERVICIO]]="CONTROLADO",12,IF(Tabla1[[#This Row],[SERVICIO]]="RÁPIDO",3.75,IF(Tabla1[[#This Row],[SERVICIO]]="NORMAL",2.5,))))</f>
        <v>2.5</v>
      </c>
      <c r="R2304">
        <f>IF(Tabla1[[#This Row],[SERVICIO]]="COMIDA",3.5,IF(Tabla1[[#This Row],[SERVICIO]]="CONTROLADO",8,IF(Tabla1[[#This Row],[SERVICIO]]="RÁPIDO",4.5,IF(Tabla1[[#This Row],[SERVICIO]]="NORMAL",3,))))</f>
        <v>3</v>
      </c>
      <c r="S2304">
        <f>IF(Tabla1[[#This Row],[SERVICIO]]="COMIDA",0.75,IF(Tabla1[[#This Row],[SERVICIO]]="CONTROLADO",2.65,IF(Tabla1[[#This Row],[SERVICIO]]="RÁPIDO",0.55,IF(Tabla1[[#This Row],[SERVICIO]]="NORMAL",1.2,))))</f>
        <v>1.2</v>
      </c>
      <c r="T2304" s="2">
        <f>IF(Tabla1[[#This Row],[KILOMETROS ADICIONALES]]=0,Tabla1[[#This Row],[KILOMETROS]]*Tabla1[[#This Row],[COSTO NORMAL]],Tabla1[[#This Row],[COSTO NORMAL]]*Tabla1[[#This Row],[KILOMETROS HASTA]])</f>
        <v>7.5</v>
      </c>
      <c r="U2304" s="2">
        <f>Tabla1[[#This Row],[KILOMETROS ADICIONALES]]*Tabla1[[#This Row],[COSTO ADICIONAL]]</f>
        <v>1.3079999999999998</v>
      </c>
      <c r="V2304">
        <v>189.19</v>
      </c>
      <c r="W2304" s="2">
        <f>Tabla1[[#This Row],[COSTO NORMAL2]]+Tabla1[[#This Row],[COSTO ADICIONAL2]]</f>
        <v>8.8079999999999998</v>
      </c>
    </row>
    <row r="2305" spans="1:23" x14ac:dyDescent="0.25">
      <c r="A2305" t="s">
        <v>100</v>
      </c>
      <c r="B2305" t="s">
        <v>3783</v>
      </c>
      <c r="C2305" t="s">
        <v>11396</v>
      </c>
      <c r="D2305" t="s">
        <v>13</v>
      </c>
      <c r="E2305" t="s">
        <v>14845</v>
      </c>
      <c r="F2305" t="s">
        <v>14</v>
      </c>
      <c r="G2305" t="s">
        <v>15</v>
      </c>
      <c r="H2305" t="s">
        <v>100</v>
      </c>
      <c r="I2305" t="s">
        <v>3784</v>
      </c>
      <c r="J2305" t="str">
        <f>MID(Tabla1[[#This Row],[HORA2]],1,2)</f>
        <v>19</v>
      </c>
      <c r="K2305" t="s">
        <v>44</v>
      </c>
      <c r="L2305" t="s">
        <v>153</v>
      </c>
      <c r="M2305" t="s">
        <v>14867</v>
      </c>
      <c r="N2305" t="s">
        <v>22</v>
      </c>
      <c r="O2305">
        <v>16.28</v>
      </c>
      <c r="P23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12.530000000000001</v>
      </c>
      <c r="Q2305">
        <f>IF(Tabla1[[#This Row],[SERVICIO]]="COMIDA",3,IF(Tabla1[[#This Row],[SERVICIO]]="CONTROLADO",12,IF(Tabla1[[#This Row],[SERVICIO]]="RÁPIDO",3.75,IF(Tabla1[[#This Row],[SERVICIO]]="NORMAL",2.5,))))</f>
        <v>3.75</v>
      </c>
      <c r="R2305">
        <f>IF(Tabla1[[#This Row],[SERVICIO]]="COMIDA",3.5,IF(Tabla1[[#This Row],[SERVICIO]]="CONTROLADO",8,IF(Tabla1[[#This Row],[SERVICIO]]="RÁPIDO",4.5,IF(Tabla1[[#This Row],[SERVICIO]]="NORMAL",3,))))</f>
        <v>4.5</v>
      </c>
      <c r="S23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5" s="2">
        <f>IF(Tabla1[[#This Row],[KILOMETROS ADICIONALES]]=0,Tabla1[[#This Row],[KILOMETROS]]*Tabla1[[#This Row],[COSTO NORMAL]],Tabla1[[#This Row],[COSTO NORMAL]]*Tabla1[[#This Row],[KILOMETROS HASTA]])</f>
        <v>16.875</v>
      </c>
      <c r="U2305" s="2">
        <f>Tabla1[[#This Row],[KILOMETROS ADICIONALES]]*Tabla1[[#This Row],[COSTO ADICIONAL]]</f>
        <v>6.8915000000000015</v>
      </c>
      <c r="V2305">
        <v>65.790000000000006</v>
      </c>
      <c r="W2305" s="2">
        <f>Tabla1[[#This Row],[COSTO NORMAL2]]+Tabla1[[#This Row],[COSTO ADICIONAL2]]</f>
        <v>23.766500000000001</v>
      </c>
    </row>
    <row r="2306" spans="1:23" x14ac:dyDescent="0.25">
      <c r="A2306" t="s">
        <v>100</v>
      </c>
      <c r="B2306" t="s">
        <v>3785</v>
      </c>
      <c r="C2306" t="s">
        <v>11397</v>
      </c>
      <c r="E2306" t="s">
        <v>14845</v>
      </c>
      <c r="F2306" t="s">
        <v>76</v>
      </c>
      <c r="G2306" t="s">
        <v>15</v>
      </c>
      <c r="H2306" t="s">
        <v>100</v>
      </c>
      <c r="I2306" t="s">
        <v>3786</v>
      </c>
      <c r="J2306" t="str">
        <f>MID(Tabla1[[#This Row],[HORA2]],1,2)</f>
        <v>18</v>
      </c>
      <c r="K2306" t="s">
        <v>43</v>
      </c>
      <c r="L2306" t="s">
        <v>20</v>
      </c>
      <c r="M2306" t="s">
        <v>14867</v>
      </c>
      <c r="N2306" t="s">
        <v>22</v>
      </c>
      <c r="O2306">
        <v>1.49</v>
      </c>
      <c r="P23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06">
        <f>IF(Tabla1[[#This Row],[SERVICIO]]="COMIDA",3,IF(Tabla1[[#This Row],[SERVICIO]]="CONTROLADO",12,IF(Tabla1[[#This Row],[SERVICIO]]="RÁPIDO",3.75,IF(Tabla1[[#This Row],[SERVICIO]]="NORMAL",2.5,))))</f>
        <v>3.75</v>
      </c>
      <c r="R2306">
        <f>IF(Tabla1[[#This Row],[SERVICIO]]="COMIDA",3.5,IF(Tabla1[[#This Row],[SERVICIO]]="CONTROLADO",8,IF(Tabla1[[#This Row],[SERVICIO]]="RÁPIDO",4.5,IF(Tabla1[[#This Row],[SERVICIO]]="NORMAL",3,))))</f>
        <v>4.5</v>
      </c>
      <c r="S23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6" s="2">
        <f>IF(Tabla1[[#This Row],[KILOMETROS ADICIONALES]]=0,Tabla1[[#This Row],[KILOMETROS]]*Tabla1[[#This Row],[COSTO NORMAL]],Tabla1[[#This Row],[COSTO NORMAL]]*Tabla1[[#This Row],[KILOMETROS HASTA]])</f>
        <v>6.7050000000000001</v>
      </c>
      <c r="U2306" s="2">
        <f>Tabla1[[#This Row],[KILOMETROS ADICIONALES]]*Tabla1[[#This Row],[COSTO ADICIONAL]]</f>
        <v>0</v>
      </c>
      <c r="V2306">
        <v>157.96</v>
      </c>
      <c r="W2306" s="2">
        <f>Tabla1[[#This Row],[COSTO NORMAL2]]+Tabla1[[#This Row],[COSTO ADICIONAL2]]</f>
        <v>6.7050000000000001</v>
      </c>
    </row>
    <row r="2307" spans="1:23" x14ac:dyDescent="0.25">
      <c r="A2307" t="s">
        <v>100</v>
      </c>
      <c r="B2307" t="s">
        <v>3787</v>
      </c>
      <c r="C2307" t="s">
        <v>11398</v>
      </c>
      <c r="D2307" t="s">
        <v>13</v>
      </c>
      <c r="E2307" t="s">
        <v>14845</v>
      </c>
      <c r="F2307" t="s">
        <v>14</v>
      </c>
      <c r="G2307" t="s">
        <v>15</v>
      </c>
      <c r="H2307" t="s">
        <v>100</v>
      </c>
      <c r="I2307" t="s">
        <v>3168</v>
      </c>
      <c r="J2307" t="str">
        <f>MID(Tabla1[[#This Row],[HORA2]],1,2)</f>
        <v>18</v>
      </c>
      <c r="K2307" t="s">
        <v>78</v>
      </c>
      <c r="L2307" t="s">
        <v>153</v>
      </c>
      <c r="M2307" t="s">
        <v>14867</v>
      </c>
      <c r="N2307" t="s">
        <v>22</v>
      </c>
      <c r="O2307">
        <v>7.61</v>
      </c>
      <c r="P23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3.8600000000000003</v>
      </c>
      <c r="Q2307">
        <f>IF(Tabla1[[#This Row],[SERVICIO]]="COMIDA",3,IF(Tabla1[[#This Row],[SERVICIO]]="CONTROLADO",12,IF(Tabla1[[#This Row],[SERVICIO]]="RÁPIDO",3.75,IF(Tabla1[[#This Row],[SERVICIO]]="NORMAL",2.5,))))</f>
        <v>3.75</v>
      </c>
      <c r="R2307">
        <f>IF(Tabla1[[#This Row],[SERVICIO]]="COMIDA",3.5,IF(Tabla1[[#This Row],[SERVICIO]]="CONTROLADO",8,IF(Tabla1[[#This Row],[SERVICIO]]="RÁPIDO",4.5,IF(Tabla1[[#This Row],[SERVICIO]]="NORMAL",3,))))</f>
        <v>4.5</v>
      </c>
      <c r="S23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7" s="2">
        <f>IF(Tabla1[[#This Row],[KILOMETROS ADICIONALES]]=0,Tabla1[[#This Row],[KILOMETROS]]*Tabla1[[#This Row],[COSTO NORMAL]],Tabla1[[#This Row],[COSTO NORMAL]]*Tabla1[[#This Row],[KILOMETROS HASTA]])</f>
        <v>16.875</v>
      </c>
      <c r="U2307" s="2">
        <f>Tabla1[[#This Row],[KILOMETROS ADICIONALES]]*Tabla1[[#This Row],[COSTO ADICIONAL]]</f>
        <v>2.1230000000000002</v>
      </c>
      <c r="V2307">
        <v>121.85</v>
      </c>
      <c r="W2307" s="2">
        <f>Tabla1[[#This Row],[COSTO NORMAL2]]+Tabla1[[#This Row],[COSTO ADICIONAL2]]</f>
        <v>18.998000000000001</v>
      </c>
    </row>
    <row r="2308" spans="1:23" x14ac:dyDescent="0.25">
      <c r="A2308" t="s">
        <v>100</v>
      </c>
      <c r="B2308" t="s">
        <v>3788</v>
      </c>
      <c r="C2308" t="s">
        <v>11399</v>
      </c>
      <c r="D2308" t="s">
        <v>13</v>
      </c>
      <c r="E2308" t="s">
        <v>14845</v>
      </c>
      <c r="F2308" t="s">
        <v>14</v>
      </c>
      <c r="G2308" t="s">
        <v>15</v>
      </c>
      <c r="H2308" t="s">
        <v>100</v>
      </c>
      <c r="I2308" t="s">
        <v>3789</v>
      </c>
      <c r="J2308" t="str">
        <f>MID(Tabla1[[#This Row],[HORA2]],1,2)</f>
        <v>18</v>
      </c>
      <c r="K2308" t="s">
        <v>44</v>
      </c>
      <c r="L2308" t="s">
        <v>153</v>
      </c>
      <c r="M2308" t="s">
        <v>14867</v>
      </c>
      <c r="N2308" t="s">
        <v>22</v>
      </c>
      <c r="O2308">
        <v>8.59</v>
      </c>
      <c r="P23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</v>
      </c>
      <c r="Q2308">
        <f>IF(Tabla1[[#This Row],[SERVICIO]]="COMIDA",3,IF(Tabla1[[#This Row],[SERVICIO]]="CONTROLADO",12,IF(Tabla1[[#This Row],[SERVICIO]]="RÁPIDO",3.75,IF(Tabla1[[#This Row],[SERVICIO]]="NORMAL",2.5,))))</f>
        <v>3.75</v>
      </c>
      <c r="R2308">
        <f>IF(Tabla1[[#This Row],[SERVICIO]]="COMIDA",3.5,IF(Tabla1[[#This Row],[SERVICIO]]="CONTROLADO",8,IF(Tabla1[[#This Row],[SERVICIO]]="RÁPIDO",4.5,IF(Tabla1[[#This Row],[SERVICIO]]="NORMAL",3,))))</f>
        <v>4.5</v>
      </c>
      <c r="S23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8" s="2">
        <f>IF(Tabla1[[#This Row],[KILOMETROS ADICIONALES]]=0,Tabla1[[#This Row],[KILOMETROS]]*Tabla1[[#This Row],[COSTO NORMAL]],Tabla1[[#This Row],[COSTO NORMAL]]*Tabla1[[#This Row],[KILOMETROS HASTA]])</f>
        <v>16.875</v>
      </c>
      <c r="U2308" s="2">
        <f>Tabla1[[#This Row],[KILOMETROS ADICIONALES]]*Tabla1[[#This Row],[COSTO ADICIONAL]]</f>
        <v>2.6619999999999999</v>
      </c>
      <c r="V2308">
        <v>104.15</v>
      </c>
      <c r="W2308" s="2">
        <f>Tabla1[[#This Row],[COSTO NORMAL2]]+Tabla1[[#This Row],[COSTO ADICIONAL2]]</f>
        <v>19.536999999999999</v>
      </c>
    </row>
    <row r="2309" spans="1:23" x14ac:dyDescent="0.25">
      <c r="A2309" t="s">
        <v>100</v>
      </c>
      <c r="B2309" t="s">
        <v>2496</v>
      </c>
      <c r="C2309" t="s">
        <v>11400</v>
      </c>
      <c r="E2309" t="s">
        <v>14845</v>
      </c>
      <c r="F2309" t="s">
        <v>76</v>
      </c>
      <c r="G2309" t="s">
        <v>15</v>
      </c>
      <c r="H2309" t="s">
        <v>100</v>
      </c>
      <c r="I2309" t="s">
        <v>3790</v>
      </c>
      <c r="J2309" t="str">
        <f>MID(Tabla1[[#This Row],[HORA2]],1,2)</f>
        <v>18</v>
      </c>
      <c r="K2309" t="s">
        <v>43</v>
      </c>
      <c r="L2309" t="s">
        <v>20</v>
      </c>
      <c r="M2309" t="s">
        <v>14867</v>
      </c>
      <c r="N2309" t="s">
        <v>22</v>
      </c>
      <c r="O2309">
        <v>20.61</v>
      </c>
      <c r="P23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16.86</v>
      </c>
      <c r="Q2309">
        <f>IF(Tabla1[[#This Row],[SERVICIO]]="COMIDA",3,IF(Tabla1[[#This Row],[SERVICIO]]="CONTROLADO",12,IF(Tabla1[[#This Row],[SERVICIO]]="RÁPIDO",3.75,IF(Tabla1[[#This Row],[SERVICIO]]="NORMAL",2.5,))))</f>
        <v>3.75</v>
      </c>
      <c r="R2309">
        <f>IF(Tabla1[[#This Row],[SERVICIO]]="COMIDA",3.5,IF(Tabla1[[#This Row],[SERVICIO]]="CONTROLADO",8,IF(Tabla1[[#This Row],[SERVICIO]]="RÁPIDO",4.5,IF(Tabla1[[#This Row],[SERVICIO]]="NORMAL",3,))))</f>
        <v>4.5</v>
      </c>
      <c r="S23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09" s="2">
        <f>IF(Tabla1[[#This Row],[KILOMETROS ADICIONALES]]=0,Tabla1[[#This Row],[KILOMETROS]]*Tabla1[[#This Row],[COSTO NORMAL]],Tabla1[[#This Row],[COSTO NORMAL]]*Tabla1[[#This Row],[KILOMETROS HASTA]])</f>
        <v>16.875</v>
      </c>
      <c r="U2309" s="2">
        <f>Tabla1[[#This Row],[KILOMETROS ADICIONALES]]*Tabla1[[#This Row],[COSTO ADICIONAL]]</f>
        <v>9.2729999999999997</v>
      </c>
      <c r="V2309">
        <v>228.76</v>
      </c>
      <c r="W2309" s="2">
        <f>Tabla1[[#This Row],[COSTO NORMAL2]]+Tabla1[[#This Row],[COSTO ADICIONAL2]]</f>
        <v>26.148</v>
      </c>
    </row>
    <row r="2310" spans="1:23" x14ac:dyDescent="0.25">
      <c r="A2310" t="s">
        <v>100</v>
      </c>
      <c r="B2310" t="s">
        <v>3791</v>
      </c>
      <c r="C2310" t="s">
        <v>11401</v>
      </c>
      <c r="D2310" t="s">
        <v>13</v>
      </c>
      <c r="E2310" t="s">
        <v>14845</v>
      </c>
      <c r="F2310" t="s">
        <v>14</v>
      </c>
      <c r="G2310" t="s">
        <v>15</v>
      </c>
      <c r="H2310" t="s">
        <v>785</v>
      </c>
      <c r="I2310" t="s">
        <v>3792</v>
      </c>
      <c r="J2310" t="str">
        <f>MID(Tabla1[[#This Row],[HORA2]],1,2)</f>
        <v>10</v>
      </c>
      <c r="K2310" t="s">
        <v>26</v>
      </c>
      <c r="L2310" t="s">
        <v>94</v>
      </c>
      <c r="M2310" t="s">
        <v>14867</v>
      </c>
      <c r="N2310" t="s">
        <v>22</v>
      </c>
      <c r="O2310">
        <v>16.260000000000002</v>
      </c>
      <c r="P23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12.510000000000002</v>
      </c>
      <c r="Q2310">
        <f>IF(Tabla1[[#This Row],[SERVICIO]]="COMIDA",3,IF(Tabla1[[#This Row],[SERVICIO]]="CONTROLADO",12,IF(Tabla1[[#This Row],[SERVICIO]]="RÁPIDO",3.75,IF(Tabla1[[#This Row],[SERVICIO]]="NORMAL",2.5,))))</f>
        <v>3.75</v>
      </c>
      <c r="R2310">
        <f>IF(Tabla1[[#This Row],[SERVICIO]]="COMIDA",3.5,IF(Tabla1[[#This Row],[SERVICIO]]="CONTROLADO",8,IF(Tabla1[[#This Row],[SERVICIO]]="RÁPIDO",4.5,IF(Tabla1[[#This Row],[SERVICIO]]="NORMAL",3,))))</f>
        <v>4.5</v>
      </c>
      <c r="S23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0" s="2">
        <f>IF(Tabla1[[#This Row],[KILOMETROS ADICIONALES]]=0,Tabla1[[#This Row],[KILOMETROS]]*Tabla1[[#This Row],[COSTO NORMAL]],Tabla1[[#This Row],[COSTO NORMAL]]*Tabla1[[#This Row],[KILOMETROS HASTA]])</f>
        <v>16.875</v>
      </c>
      <c r="U2310" s="2">
        <f>Tabla1[[#This Row],[KILOMETROS ADICIONALES]]*Tabla1[[#This Row],[COSTO ADICIONAL]]</f>
        <v>6.8805000000000014</v>
      </c>
      <c r="V2310">
        <v>99.73</v>
      </c>
      <c r="W2310" s="2">
        <f>Tabla1[[#This Row],[COSTO NORMAL2]]+Tabla1[[#This Row],[COSTO ADICIONAL2]]</f>
        <v>23.755500000000001</v>
      </c>
    </row>
    <row r="2311" spans="1:23" x14ac:dyDescent="0.25">
      <c r="A2311" t="s">
        <v>100</v>
      </c>
      <c r="B2311" t="s">
        <v>3793</v>
      </c>
      <c r="C2311" t="s">
        <v>11402</v>
      </c>
      <c r="D2311" t="s">
        <v>13</v>
      </c>
      <c r="E2311" t="s">
        <v>14845</v>
      </c>
      <c r="F2311" t="s">
        <v>14</v>
      </c>
      <c r="G2311" t="s">
        <v>15</v>
      </c>
      <c r="H2311" t="s">
        <v>785</v>
      </c>
      <c r="I2311" t="s">
        <v>2824</v>
      </c>
      <c r="J2311" t="str">
        <f>MID(Tabla1[[#This Row],[HORA2]],1,2)</f>
        <v>11</v>
      </c>
      <c r="K2311" t="s">
        <v>44</v>
      </c>
      <c r="L2311" t="s">
        <v>105</v>
      </c>
      <c r="M2311" t="s">
        <v>14867</v>
      </c>
      <c r="N2311" t="s">
        <v>22</v>
      </c>
      <c r="O2311">
        <v>7.8</v>
      </c>
      <c r="P23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4.05</v>
      </c>
      <c r="Q2311">
        <f>IF(Tabla1[[#This Row],[SERVICIO]]="COMIDA",3,IF(Tabla1[[#This Row],[SERVICIO]]="CONTROLADO",12,IF(Tabla1[[#This Row],[SERVICIO]]="RÁPIDO",3.75,IF(Tabla1[[#This Row],[SERVICIO]]="NORMAL",2.5,))))</f>
        <v>3.75</v>
      </c>
      <c r="R2311">
        <f>IF(Tabla1[[#This Row],[SERVICIO]]="COMIDA",3.5,IF(Tabla1[[#This Row],[SERVICIO]]="CONTROLADO",8,IF(Tabla1[[#This Row],[SERVICIO]]="RÁPIDO",4.5,IF(Tabla1[[#This Row],[SERVICIO]]="NORMAL",3,))))</f>
        <v>4.5</v>
      </c>
      <c r="S23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1" s="2">
        <f>IF(Tabla1[[#This Row],[KILOMETROS ADICIONALES]]=0,Tabla1[[#This Row],[KILOMETROS]]*Tabla1[[#This Row],[COSTO NORMAL]],Tabla1[[#This Row],[COSTO NORMAL]]*Tabla1[[#This Row],[KILOMETROS HASTA]])</f>
        <v>16.875</v>
      </c>
      <c r="U2311" s="2">
        <f>Tabla1[[#This Row],[KILOMETROS ADICIONALES]]*Tabla1[[#This Row],[COSTO ADICIONAL]]</f>
        <v>2.2275</v>
      </c>
      <c r="V2311">
        <v>59.98</v>
      </c>
      <c r="W2311" s="2">
        <f>Tabla1[[#This Row],[COSTO NORMAL2]]+Tabla1[[#This Row],[COSTO ADICIONAL2]]</f>
        <v>19.102499999999999</v>
      </c>
    </row>
    <row r="2312" spans="1:23" x14ac:dyDescent="0.25">
      <c r="A2312" t="s">
        <v>100</v>
      </c>
      <c r="B2312" t="s">
        <v>3794</v>
      </c>
      <c r="C2312" t="s">
        <v>11403</v>
      </c>
      <c r="D2312" t="s">
        <v>13</v>
      </c>
      <c r="E2312" t="s">
        <v>14845</v>
      </c>
      <c r="F2312" t="s">
        <v>14</v>
      </c>
      <c r="G2312" t="s">
        <v>15</v>
      </c>
      <c r="H2312" t="s">
        <v>785</v>
      </c>
      <c r="I2312" t="s">
        <v>3795</v>
      </c>
      <c r="J2312" t="str">
        <f>MID(Tabla1[[#This Row],[HORA2]],1,2)</f>
        <v>11</v>
      </c>
      <c r="K2312" t="s">
        <v>26</v>
      </c>
      <c r="L2312" t="s">
        <v>57</v>
      </c>
      <c r="M2312" t="s">
        <v>14867</v>
      </c>
      <c r="N2312" t="s">
        <v>22</v>
      </c>
      <c r="O2312">
        <v>18.239999999999998</v>
      </c>
      <c r="P23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14.489999999999998</v>
      </c>
      <c r="Q2312">
        <f>IF(Tabla1[[#This Row],[SERVICIO]]="COMIDA",3,IF(Tabla1[[#This Row],[SERVICIO]]="CONTROLADO",12,IF(Tabla1[[#This Row],[SERVICIO]]="RÁPIDO",3.75,IF(Tabla1[[#This Row],[SERVICIO]]="NORMAL",2.5,))))</f>
        <v>3.75</v>
      </c>
      <c r="R2312">
        <f>IF(Tabla1[[#This Row],[SERVICIO]]="COMIDA",3.5,IF(Tabla1[[#This Row],[SERVICIO]]="CONTROLADO",8,IF(Tabla1[[#This Row],[SERVICIO]]="RÁPIDO",4.5,IF(Tabla1[[#This Row],[SERVICIO]]="NORMAL",3,))))</f>
        <v>4.5</v>
      </c>
      <c r="S23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2" s="2">
        <f>IF(Tabla1[[#This Row],[KILOMETROS ADICIONALES]]=0,Tabla1[[#This Row],[KILOMETROS]]*Tabla1[[#This Row],[COSTO NORMAL]],Tabla1[[#This Row],[COSTO NORMAL]]*Tabla1[[#This Row],[KILOMETROS HASTA]])</f>
        <v>16.875</v>
      </c>
      <c r="U2312" s="2">
        <f>Tabla1[[#This Row],[KILOMETROS ADICIONALES]]*Tabla1[[#This Row],[COSTO ADICIONAL]]</f>
        <v>7.9695</v>
      </c>
      <c r="V2312">
        <v>10.9</v>
      </c>
      <c r="W2312" s="2">
        <f>Tabla1[[#This Row],[COSTO NORMAL2]]+Tabla1[[#This Row],[COSTO ADICIONAL2]]</f>
        <v>24.8445</v>
      </c>
    </row>
    <row r="2313" spans="1:23" x14ac:dyDescent="0.25">
      <c r="A2313" t="s">
        <v>100</v>
      </c>
      <c r="B2313" t="s">
        <v>3796</v>
      </c>
      <c r="C2313" t="s">
        <v>11404</v>
      </c>
      <c r="D2313" t="s">
        <v>13</v>
      </c>
      <c r="E2313" t="s">
        <v>14847</v>
      </c>
      <c r="F2313" t="s">
        <v>14</v>
      </c>
      <c r="G2313" t="s">
        <v>15</v>
      </c>
      <c r="H2313" t="s">
        <v>100</v>
      </c>
      <c r="I2313" t="s">
        <v>3797</v>
      </c>
      <c r="J2313" t="str">
        <f>MID(Tabla1[[#This Row],[HORA2]],1,2)</f>
        <v>18</v>
      </c>
      <c r="K2313" t="s">
        <v>19</v>
      </c>
      <c r="L2313" t="s">
        <v>94</v>
      </c>
      <c r="M2313" t="s">
        <v>14867</v>
      </c>
      <c r="N2313" t="s">
        <v>22</v>
      </c>
      <c r="O2313">
        <v>12.1</v>
      </c>
      <c r="P23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</v>
      </c>
      <c r="Q2313">
        <f>IF(Tabla1[[#This Row],[SERVICIO]]="COMIDA",3,IF(Tabla1[[#This Row],[SERVICIO]]="CONTROLADO",12,IF(Tabla1[[#This Row],[SERVICIO]]="RÁPIDO",3.75,IF(Tabla1[[#This Row],[SERVICIO]]="NORMAL",2.5,))))</f>
        <v>3</v>
      </c>
      <c r="R2313">
        <f>IF(Tabla1[[#This Row],[SERVICIO]]="COMIDA",3.5,IF(Tabla1[[#This Row],[SERVICIO]]="CONTROLADO",8,IF(Tabla1[[#This Row],[SERVICIO]]="RÁPIDO",4.5,IF(Tabla1[[#This Row],[SERVICIO]]="NORMAL",3,))))</f>
        <v>3.5</v>
      </c>
      <c r="S2313">
        <f>IF(Tabla1[[#This Row],[SERVICIO]]="COMIDA",0.75,IF(Tabla1[[#This Row],[SERVICIO]]="CONTROLADO",2.65,IF(Tabla1[[#This Row],[SERVICIO]]="RÁPIDO",0.55,IF(Tabla1[[#This Row],[SERVICIO]]="NORMAL",1.2,))))</f>
        <v>0.75</v>
      </c>
      <c r="T2313" s="2">
        <f>IF(Tabla1[[#This Row],[KILOMETROS ADICIONALES]]=0,Tabla1[[#This Row],[KILOMETROS]]*Tabla1[[#This Row],[COSTO NORMAL]],Tabla1[[#This Row],[COSTO NORMAL]]*Tabla1[[#This Row],[KILOMETROS HASTA]])</f>
        <v>10.5</v>
      </c>
      <c r="U2313" s="2">
        <f>Tabla1[[#This Row],[KILOMETROS ADICIONALES]]*Tabla1[[#This Row],[COSTO ADICIONAL]]</f>
        <v>6.8249999999999993</v>
      </c>
      <c r="V2313">
        <v>31</v>
      </c>
      <c r="W2313" s="2">
        <f>Tabla1[[#This Row],[COSTO NORMAL2]]+Tabla1[[#This Row],[COSTO ADICIONAL2]]</f>
        <v>17.324999999999999</v>
      </c>
    </row>
    <row r="2314" spans="1:23" x14ac:dyDescent="0.25">
      <c r="A2314" t="s">
        <v>100</v>
      </c>
      <c r="B2314" t="s">
        <v>3798</v>
      </c>
      <c r="C2314" t="s">
        <v>11405</v>
      </c>
      <c r="D2314" t="s">
        <v>13</v>
      </c>
      <c r="E2314" t="s">
        <v>14845</v>
      </c>
      <c r="F2314" t="s">
        <v>14</v>
      </c>
      <c r="G2314" t="s">
        <v>15</v>
      </c>
      <c r="H2314" t="s">
        <v>785</v>
      </c>
      <c r="I2314" t="s">
        <v>3799</v>
      </c>
      <c r="J2314" t="str">
        <f>MID(Tabla1[[#This Row],[HORA2]],1,2)</f>
        <v>09</v>
      </c>
      <c r="K2314" t="s">
        <v>35</v>
      </c>
      <c r="L2314" t="s">
        <v>79</v>
      </c>
      <c r="M2314" t="s">
        <v>14867</v>
      </c>
      <c r="N2314" t="s">
        <v>22</v>
      </c>
      <c r="O2314">
        <v>7.43</v>
      </c>
      <c r="P23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3.6799999999999997</v>
      </c>
      <c r="Q2314">
        <f>IF(Tabla1[[#This Row],[SERVICIO]]="COMIDA",3,IF(Tabla1[[#This Row],[SERVICIO]]="CONTROLADO",12,IF(Tabla1[[#This Row],[SERVICIO]]="RÁPIDO",3.75,IF(Tabla1[[#This Row],[SERVICIO]]="NORMAL",2.5,))))</f>
        <v>3.75</v>
      </c>
      <c r="R2314">
        <f>IF(Tabla1[[#This Row],[SERVICIO]]="COMIDA",3.5,IF(Tabla1[[#This Row],[SERVICIO]]="CONTROLADO",8,IF(Tabla1[[#This Row],[SERVICIO]]="RÁPIDO",4.5,IF(Tabla1[[#This Row],[SERVICIO]]="NORMAL",3,))))</f>
        <v>4.5</v>
      </c>
      <c r="S23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4" s="2">
        <f>IF(Tabla1[[#This Row],[KILOMETROS ADICIONALES]]=0,Tabla1[[#This Row],[KILOMETROS]]*Tabla1[[#This Row],[COSTO NORMAL]],Tabla1[[#This Row],[COSTO NORMAL]]*Tabla1[[#This Row],[KILOMETROS HASTA]])</f>
        <v>16.875</v>
      </c>
      <c r="U2314" s="2">
        <f>Tabla1[[#This Row],[KILOMETROS ADICIONALES]]*Tabla1[[#This Row],[COSTO ADICIONAL]]</f>
        <v>2.024</v>
      </c>
      <c r="V2314">
        <v>56.2</v>
      </c>
      <c r="W2314" s="2">
        <f>Tabla1[[#This Row],[COSTO NORMAL2]]+Tabla1[[#This Row],[COSTO ADICIONAL2]]</f>
        <v>18.899000000000001</v>
      </c>
    </row>
    <row r="2315" spans="1:23" x14ac:dyDescent="0.25">
      <c r="A2315" t="s">
        <v>100</v>
      </c>
      <c r="B2315" t="s">
        <v>3800</v>
      </c>
      <c r="C2315" t="s">
        <v>11406</v>
      </c>
      <c r="D2315" t="s">
        <v>13</v>
      </c>
      <c r="E2315" t="s">
        <v>14845</v>
      </c>
      <c r="F2315" t="s">
        <v>14</v>
      </c>
      <c r="G2315" t="s">
        <v>24</v>
      </c>
      <c r="H2315" t="s">
        <v>785</v>
      </c>
      <c r="I2315" t="s">
        <v>3801</v>
      </c>
      <c r="J2315" t="str">
        <f>MID(Tabla1[[#This Row],[HORA2]],1,2)</f>
        <v>10</v>
      </c>
      <c r="K2315" t="s">
        <v>20</v>
      </c>
      <c r="L2315" t="s">
        <v>44</v>
      </c>
      <c r="M2315" t="s">
        <v>14867</v>
      </c>
      <c r="N2315" t="s">
        <v>22</v>
      </c>
      <c r="O2315">
        <v>12.85</v>
      </c>
      <c r="P23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</v>
      </c>
      <c r="Q2315">
        <f>IF(Tabla1[[#This Row],[SERVICIO]]="COMIDA",3,IF(Tabla1[[#This Row],[SERVICIO]]="CONTROLADO",12,IF(Tabla1[[#This Row],[SERVICIO]]="RÁPIDO",3.75,IF(Tabla1[[#This Row],[SERVICIO]]="NORMAL",2.5,))))</f>
        <v>3.75</v>
      </c>
      <c r="R2315">
        <f>IF(Tabla1[[#This Row],[SERVICIO]]="COMIDA",3.5,IF(Tabla1[[#This Row],[SERVICIO]]="CONTROLADO",8,IF(Tabla1[[#This Row],[SERVICIO]]="RÁPIDO",4.5,IF(Tabla1[[#This Row],[SERVICIO]]="NORMAL",3,))))</f>
        <v>4.5</v>
      </c>
      <c r="S23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5" s="2">
        <f>IF(Tabla1[[#This Row],[KILOMETROS ADICIONALES]]=0,Tabla1[[#This Row],[KILOMETROS]]*Tabla1[[#This Row],[COSTO NORMAL]],Tabla1[[#This Row],[COSTO NORMAL]]*Tabla1[[#This Row],[KILOMETROS HASTA]])</f>
        <v>16.875</v>
      </c>
      <c r="U2315" s="2">
        <f>Tabla1[[#This Row],[KILOMETROS ADICIONALES]]*Tabla1[[#This Row],[COSTO ADICIONAL]]</f>
        <v>5.0049999999999999</v>
      </c>
      <c r="V2315">
        <v>149.55000000000001</v>
      </c>
      <c r="W2315" s="2">
        <f>Tabla1[[#This Row],[COSTO NORMAL2]]+Tabla1[[#This Row],[COSTO ADICIONAL2]]</f>
        <v>21.88</v>
      </c>
    </row>
    <row r="2316" spans="1:23" x14ac:dyDescent="0.25">
      <c r="A2316" t="s">
        <v>100</v>
      </c>
      <c r="B2316" t="s">
        <v>3800</v>
      </c>
      <c r="C2316" t="s">
        <v>11407</v>
      </c>
      <c r="D2316" t="s">
        <v>13</v>
      </c>
      <c r="E2316" t="s">
        <v>14845</v>
      </c>
      <c r="F2316" t="s">
        <v>14</v>
      </c>
      <c r="G2316" t="s">
        <v>15</v>
      </c>
      <c r="H2316" t="s">
        <v>785</v>
      </c>
      <c r="I2316" t="s">
        <v>3802</v>
      </c>
      <c r="J2316" t="str">
        <f>MID(Tabla1[[#This Row],[HORA2]],1,2)</f>
        <v>13</v>
      </c>
      <c r="K2316" t="s">
        <v>20</v>
      </c>
      <c r="L2316" t="s">
        <v>44</v>
      </c>
      <c r="M2316" t="s">
        <v>14867</v>
      </c>
      <c r="N2316" t="s">
        <v>22</v>
      </c>
      <c r="O2316">
        <v>7.02</v>
      </c>
      <c r="P23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3.2699999999999996</v>
      </c>
      <c r="Q2316">
        <f>IF(Tabla1[[#This Row],[SERVICIO]]="COMIDA",3,IF(Tabla1[[#This Row],[SERVICIO]]="CONTROLADO",12,IF(Tabla1[[#This Row],[SERVICIO]]="RÁPIDO",3.75,IF(Tabla1[[#This Row],[SERVICIO]]="NORMAL",2.5,))))</f>
        <v>3.75</v>
      </c>
      <c r="R2316">
        <f>IF(Tabla1[[#This Row],[SERVICIO]]="COMIDA",3.5,IF(Tabla1[[#This Row],[SERVICIO]]="CONTROLADO",8,IF(Tabla1[[#This Row],[SERVICIO]]="RÁPIDO",4.5,IF(Tabla1[[#This Row],[SERVICIO]]="NORMAL",3,))))</f>
        <v>4.5</v>
      </c>
      <c r="S23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6" s="2">
        <f>IF(Tabla1[[#This Row],[KILOMETROS ADICIONALES]]=0,Tabla1[[#This Row],[KILOMETROS]]*Tabla1[[#This Row],[COSTO NORMAL]],Tabla1[[#This Row],[COSTO NORMAL]]*Tabla1[[#This Row],[KILOMETROS HASTA]])</f>
        <v>16.875</v>
      </c>
      <c r="U2316" s="2">
        <f>Tabla1[[#This Row],[KILOMETROS ADICIONALES]]*Tabla1[[#This Row],[COSTO ADICIONAL]]</f>
        <v>1.7985</v>
      </c>
      <c r="V2316">
        <v>80.64</v>
      </c>
      <c r="W2316" s="2">
        <f>Tabla1[[#This Row],[COSTO NORMAL2]]+Tabla1[[#This Row],[COSTO ADICIONAL2]]</f>
        <v>18.673500000000001</v>
      </c>
    </row>
    <row r="2317" spans="1:23" x14ac:dyDescent="0.25">
      <c r="A2317" t="s">
        <v>100</v>
      </c>
      <c r="B2317" t="s">
        <v>3803</v>
      </c>
      <c r="C2317" t="s">
        <v>11408</v>
      </c>
      <c r="E2317" t="s">
        <v>14845</v>
      </c>
      <c r="F2317" t="s">
        <v>76</v>
      </c>
      <c r="G2317" t="s">
        <v>15</v>
      </c>
      <c r="H2317" t="s">
        <v>100</v>
      </c>
      <c r="I2317" t="s">
        <v>3804</v>
      </c>
      <c r="J2317" t="str">
        <f>MID(Tabla1[[#This Row],[HORA2]],1,2)</f>
        <v>19</v>
      </c>
      <c r="K2317" t="s">
        <v>43</v>
      </c>
      <c r="L2317" t="s">
        <v>78</v>
      </c>
      <c r="M2317" t="s">
        <v>14867</v>
      </c>
      <c r="N2317" t="s">
        <v>22</v>
      </c>
      <c r="O2317">
        <v>12.16</v>
      </c>
      <c r="P23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8.41</v>
      </c>
      <c r="Q2317">
        <f>IF(Tabla1[[#This Row],[SERVICIO]]="COMIDA",3,IF(Tabla1[[#This Row],[SERVICIO]]="CONTROLADO",12,IF(Tabla1[[#This Row],[SERVICIO]]="RÁPIDO",3.75,IF(Tabla1[[#This Row],[SERVICIO]]="NORMAL",2.5,))))</f>
        <v>3.75</v>
      </c>
      <c r="R2317">
        <f>IF(Tabla1[[#This Row],[SERVICIO]]="COMIDA",3.5,IF(Tabla1[[#This Row],[SERVICIO]]="CONTROLADO",8,IF(Tabla1[[#This Row],[SERVICIO]]="RÁPIDO",4.5,IF(Tabla1[[#This Row],[SERVICIO]]="NORMAL",3,))))</f>
        <v>4.5</v>
      </c>
      <c r="S23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7" s="2">
        <f>IF(Tabla1[[#This Row],[KILOMETROS ADICIONALES]]=0,Tabla1[[#This Row],[KILOMETROS]]*Tabla1[[#This Row],[COSTO NORMAL]],Tabla1[[#This Row],[COSTO NORMAL]]*Tabla1[[#This Row],[KILOMETROS HASTA]])</f>
        <v>16.875</v>
      </c>
      <c r="U2317" s="2">
        <f>Tabla1[[#This Row],[KILOMETROS ADICIONALES]]*Tabla1[[#This Row],[COSTO ADICIONAL]]</f>
        <v>4.6255000000000006</v>
      </c>
      <c r="V2317">
        <v>119.05</v>
      </c>
      <c r="W2317" s="2">
        <f>Tabla1[[#This Row],[COSTO NORMAL2]]+Tabla1[[#This Row],[COSTO ADICIONAL2]]</f>
        <v>21.500500000000002</v>
      </c>
    </row>
    <row r="2318" spans="1:23" x14ac:dyDescent="0.25">
      <c r="A2318" t="s">
        <v>100</v>
      </c>
      <c r="B2318" t="s">
        <v>3805</v>
      </c>
      <c r="C2318" t="s">
        <v>11409</v>
      </c>
      <c r="D2318" t="s">
        <v>13</v>
      </c>
      <c r="E2318" t="s">
        <v>14845</v>
      </c>
      <c r="F2318" t="s">
        <v>14</v>
      </c>
      <c r="G2318" t="s">
        <v>15</v>
      </c>
      <c r="H2318" t="s">
        <v>785</v>
      </c>
      <c r="I2318" t="s">
        <v>3806</v>
      </c>
      <c r="J2318" t="str">
        <f>MID(Tabla1[[#This Row],[HORA2]],1,2)</f>
        <v>10</v>
      </c>
      <c r="K2318" t="s">
        <v>44</v>
      </c>
      <c r="L2318" t="s">
        <v>44</v>
      </c>
      <c r="M2318" t="s">
        <v>14867</v>
      </c>
      <c r="N2318" t="s">
        <v>22</v>
      </c>
      <c r="O2318">
        <v>9.34</v>
      </c>
      <c r="P23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5.59</v>
      </c>
      <c r="Q2318">
        <f>IF(Tabla1[[#This Row],[SERVICIO]]="COMIDA",3,IF(Tabla1[[#This Row],[SERVICIO]]="CONTROLADO",12,IF(Tabla1[[#This Row],[SERVICIO]]="RÁPIDO",3.75,IF(Tabla1[[#This Row],[SERVICIO]]="NORMAL",2.5,))))</f>
        <v>3.75</v>
      </c>
      <c r="R2318">
        <f>IF(Tabla1[[#This Row],[SERVICIO]]="COMIDA",3.5,IF(Tabla1[[#This Row],[SERVICIO]]="CONTROLADO",8,IF(Tabla1[[#This Row],[SERVICIO]]="RÁPIDO",4.5,IF(Tabla1[[#This Row],[SERVICIO]]="NORMAL",3,))))</f>
        <v>4.5</v>
      </c>
      <c r="S23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8" s="2">
        <f>IF(Tabla1[[#This Row],[KILOMETROS ADICIONALES]]=0,Tabla1[[#This Row],[KILOMETROS]]*Tabla1[[#This Row],[COSTO NORMAL]],Tabla1[[#This Row],[COSTO NORMAL]]*Tabla1[[#This Row],[KILOMETROS HASTA]])</f>
        <v>16.875</v>
      </c>
      <c r="U2318" s="2">
        <f>Tabla1[[#This Row],[KILOMETROS ADICIONALES]]*Tabla1[[#This Row],[COSTO ADICIONAL]]</f>
        <v>3.0745</v>
      </c>
      <c r="V2318">
        <v>73.77</v>
      </c>
      <c r="W2318" s="2">
        <f>Tabla1[[#This Row],[COSTO NORMAL2]]+Tabla1[[#This Row],[COSTO ADICIONAL2]]</f>
        <v>19.9495</v>
      </c>
    </row>
    <row r="2319" spans="1:23" x14ac:dyDescent="0.25">
      <c r="A2319" t="s">
        <v>100</v>
      </c>
      <c r="B2319" t="s">
        <v>688</v>
      </c>
      <c r="C2319" t="s">
        <v>11410</v>
      </c>
      <c r="D2319" t="s">
        <v>13</v>
      </c>
      <c r="E2319" t="s">
        <v>14845</v>
      </c>
      <c r="F2319" t="s">
        <v>14</v>
      </c>
      <c r="G2319" t="s">
        <v>15</v>
      </c>
      <c r="H2319" t="s">
        <v>785</v>
      </c>
      <c r="I2319" t="s">
        <v>3807</v>
      </c>
      <c r="J2319" t="str">
        <f>MID(Tabla1[[#This Row],[HORA2]],1,2)</f>
        <v>11</v>
      </c>
      <c r="K2319" t="s">
        <v>44</v>
      </c>
      <c r="L2319" t="s">
        <v>153</v>
      </c>
      <c r="M2319" t="s">
        <v>14867</v>
      </c>
      <c r="N2319" t="s">
        <v>22</v>
      </c>
      <c r="O2319">
        <v>14.37</v>
      </c>
      <c r="P23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2319">
        <f>IF(Tabla1[[#This Row],[SERVICIO]]="COMIDA",3,IF(Tabla1[[#This Row],[SERVICIO]]="CONTROLADO",12,IF(Tabla1[[#This Row],[SERVICIO]]="RÁPIDO",3.75,IF(Tabla1[[#This Row],[SERVICIO]]="NORMAL",2.5,))))</f>
        <v>3.75</v>
      </c>
      <c r="R2319">
        <f>IF(Tabla1[[#This Row],[SERVICIO]]="COMIDA",3.5,IF(Tabla1[[#This Row],[SERVICIO]]="CONTROLADO",8,IF(Tabla1[[#This Row],[SERVICIO]]="RÁPIDO",4.5,IF(Tabla1[[#This Row],[SERVICIO]]="NORMAL",3,))))</f>
        <v>4.5</v>
      </c>
      <c r="S23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19" s="2">
        <f>IF(Tabla1[[#This Row],[KILOMETROS ADICIONALES]]=0,Tabla1[[#This Row],[KILOMETROS]]*Tabla1[[#This Row],[COSTO NORMAL]],Tabla1[[#This Row],[COSTO NORMAL]]*Tabla1[[#This Row],[KILOMETROS HASTA]])</f>
        <v>16.875</v>
      </c>
      <c r="U2319" s="2">
        <f>Tabla1[[#This Row],[KILOMETROS ADICIONALES]]*Tabla1[[#This Row],[COSTO ADICIONAL]]</f>
        <v>5.8410000000000002</v>
      </c>
      <c r="V2319">
        <v>4.82</v>
      </c>
      <c r="W2319" s="2">
        <f>Tabla1[[#This Row],[COSTO NORMAL2]]+Tabla1[[#This Row],[COSTO ADICIONAL2]]</f>
        <v>22.716000000000001</v>
      </c>
    </row>
    <row r="2320" spans="1:23" x14ac:dyDescent="0.25">
      <c r="A2320" t="s">
        <v>100</v>
      </c>
      <c r="B2320" t="s">
        <v>3808</v>
      </c>
      <c r="C2320" t="s">
        <v>11411</v>
      </c>
      <c r="E2320" t="s">
        <v>14845</v>
      </c>
      <c r="F2320" t="s">
        <v>76</v>
      </c>
      <c r="G2320" t="s">
        <v>15</v>
      </c>
      <c r="H2320" t="s">
        <v>100</v>
      </c>
      <c r="I2320" t="s">
        <v>3809</v>
      </c>
      <c r="J2320" t="str">
        <f>MID(Tabla1[[#This Row],[HORA2]],1,2)</f>
        <v>19</v>
      </c>
      <c r="K2320" t="s">
        <v>43</v>
      </c>
      <c r="L2320" t="s">
        <v>57</v>
      </c>
      <c r="M2320" t="s">
        <v>14867</v>
      </c>
      <c r="N2320" t="s">
        <v>22</v>
      </c>
      <c r="O2320">
        <v>5.41</v>
      </c>
      <c r="P23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2320">
        <f>IF(Tabla1[[#This Row],[SERVICIO]]="COMIDA",3,IF(Tabla1[[#This Row],[SERVICIO]]="CONTROLADO",12,IF(Tabla1[[#This Row],[SERVICIO]]="RÁPIDO",3.75,IF(Tabla1[[#This Row],[SERVICIO]]="NORMAL",2.5,))))</f>
        <v>3.75</v>
      </c>
      <c r="R2320">
        <f>IF(Tabla1[[#This Row],[SERVICIO]]="COMIDA",3.5,IF(Tabla1[[#This Row],[SERVICIO]]="CONTROLADO",8,IF(Tabla1[[#This Row],[SERVICIO]]="RÁPIDO",4.5,IF(Tabla1[[#This Row],[SERVICIO]]="NORMAL",3,))))</f>
        <v>4.5</v>
      </c>
      <c r="S23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20" s="2">
        <f>IF(Tabla1[[#This Row],[KILOMETROS ADICIONALES]]=0,Tabla1[[#This Row],[KILOMETROS]]*Tabla1[[#This Row],[COSTO NORMAL]],Tabla1[[#This Row],[COSTO NORMAL]]*Tabla1[[#This Row],[KILOMETROS HASTA]])</f>
        <v>16.875</v>
      </c>
      <c r="U2320" s="2">
        <f>Tabla1[[#This Row],[KILOMETROS ADICIONALES]]*Tabla1[[#This Row],[COSTO ADICIONAL]]</f>
        <v>0.91300000000000014</v>
      </c>
      <c r="V2320">
        <v>222.96</v>
      </c>
      <c r="W2320" s="2">
        <f>Tabla1[[#This Row],[COSTO NORMAL2]]+Tabla1[[#This Row],[COSTO ADICIONAL2]]</f>
        <v>17.788</v>
      </c>
    </row>
    <row r="2321" spans="1:23" x14ac:dyDescent="0.25">
      <c r="A2321" t="s">
        <v>100</v>
      </c>
      <c r="B2321" t="s">
        <v>3810</v>
      </c>
      <c r="C2321" t="s">
        <v>11412</v>
      </c>
      <c r="D2321" t="s">
        <v>13</v>
      </c>
      <c r="E2321" t="s">
        <v>14845</v>
      </c>
      <c r="F2321" t="s">
        <v>14</v>
      </c>
      <c r="G2321" t="s">
        <v>15</v>
      </c>
      <c r="H2321" t="s">
        <v>785</v>
      </c>
      <c r="I2321" t="s">
        <v>3811</v>
      </c>
      <c r="J2321" t="str">
        <f>MID(Tabla1[[#This Row],[HORA2]],1,2)</f>
        <v>10</v>
      </c>
      <c r="K2321" t="s">
        <v>26</v>
      </c>
      <c r="L2321" t="s">
        <v>19</v>
      </c>
      <c r="M2321" t="s">
        <v>14867</v>
      </c>
      <c r="N2321" t="s">
        <v>22</v>
      </c>
      <c r="O2321">
        <v>14.37</v>
      </c>
      <c r="P23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2321">
        <f>IF(Tabla1[[#This Row],[SERVICIO]]="COMIDA",3,IF(Tabla1[[#This Row],[SERVICIO]]="CONTROLADO",12,IF(Tabla1[[#This Row],[SERVICIO]]="RÁPIDO",3.75,IF(Tabla1[[#This Row],[SERVICIO]]="NORMAL",2.5,))))</f>
        <v>3.75</v>
      </c>
      <c r="R2321">
        <f>IF(Tabla1[[#This Row],[SERVICIO]]="COMIDA",3.5,IF(Tabla1[[#This Row],[SERVICIO]]="CONTROLADO",8,IF(Tabla1[[#This Row],[SERVICIO]]="RÁPIDO",4.5,IF(Tabla1[[#This Row],[SERVICIO]]="NORMAL",3,))))</f>
        <v>4.5</v>
      </c>
      <c r="S23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21" s="2">
        <f>IF(Tabla1[[#This Row],[KILOMETROS ADICIONALES]]=0,Tabla1[[#This Row],[KILOMETROS]]*Tabla1[[#This Row],[COSTO NORMAL]],Tabla1[[#This Row],[COSTO NORMAL]]*Tabla1[[#This Row],[KILOMETROS HASTA]])</f>
        <v>16.875</v>
      </c>
      <c r="U2321" s="2">
        <f>Tabla1[[#This Row],[KILOMETROS ADICIONALES]]*Tabla1[[#This Row],[COSTO ADICIONAL]]</f>
        <v>5.8410000000000002</v>
      </c>
      <c r="V2321">
        <v>56.59</v>
      </c>
      <c r="W2321" s="2">
        <f>Tabla1[[#This Row],[COSTO NORMAL2]]+Tabla1[[#This Row],[COSTO ADICIONAL2]]</f>
        <v>22.716000000000001</v>
      </c>
    </row>
    <row r="2322" spans="1:23" x14ac:dyDescent="0.25">
      <c r="A2322" t="s">
        <v>100</v>
      </c>
      <c r="B2322" t="s">
        <v>3812</v>
      </c>
      <c r="C2322" t="s">
        <v>11413</v>
      </c>
      <c r="D2322" t="s">
        <v>13</v>
      </c>
      <c r="E2322" t="s">
        <v>14845</v>
      </c>
      <c r="F2322" t="s">
        <v>14</v>
      </c>
      <c r="G2322" t="s">
        <v>15</v>
      </c>
      <c r="H2322" t="s">
        <v>785</v>
      </c>
      <c r="I2322" t="s">
        <v>3813</v>
      </c>
      <c r="J2322" t="str">
        <f>MID(Tabla1[[#This Row],[HORA2]],1,2)</f>
        <v>10</v>
      </c>
      <c r="K2322" t="s">
        <v>26</v>
      </c>
      <c r="L2322" t="s">
        <v>27</v>
      </c>
      <c r="M2322" t="s">
        <v>14867</v>
      </c>
      <c r="N2322" t="s">
        <v>22</v>
      </c>
      <c r="O2322">
        <v>1.88</v>
      </c>
      <c r="P23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22">
        <f>IF(Tabla1[[#This Row],[SERVICIO]]="COMIDA",3,IF(Tabla1[[#This Row],[SERVICIO]]="CONTROLADO",12,IF(Tabla1[[#This Row],[SERVICIO]]="RÁPIDO",3.75,IF(Tabla1[[#This Row],[SERVICIO]]="NORMAL",2.5,))))</f>
        <v>3.75</v>
      </c>
      <c r="R2322">
        <f>IF(Tabla1[[#This Row],[SERVICIO]]="COMIDA",3.5,IF(Tabla1[[#This Row],[SERVICIO]]="CONTROLADO",8,IF(Tabla1[[#This Row],[SERVICIO]]="RÁPIDO",4.5,IF(Tabla1[[#This Row],[SERVICIO]]="NORMAL",3,))))</f>
        <v>4.5</v>
      </c>
      <c r="S23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22" s="2">
        <f>IF(Tabla1[[#This Row],[KILOMETROS ADICIONALES]]=0,Tabla1[[#This Row],[KILOMETROS]]*Tabla1[[#This Row],[COSTO NORMAL]],Tabla1[[#This Row],[COSTO NORMAL]]*Tabla1[[#This Row],[KILOMETROS HASTA]])</f>
        <v>8.4599999999999991</v>
      </c>
      <c r="U2322" s="2">
        <f>Tabla1[[#This Row],[KILOMETROS ADICIONALES]]*Tabla1[[#This Row],[COSTO ADICIONAL]]</f>
        <v>0</v>
      </c>
      <c r="V2322">
        <v>82.98</v>
      </c>
      <c r="W2322" s="2">
        <f>Tabla1[[#This Row],[COSTO NORMAL2]]+Tabla1[[#This Row],[COSTO ADICIONAL2]]</f>
        <v>8.4599999999999991</v>
      </c>
    </row>
    <row r="2323" spans="1:23" x14ac:dyDescent="0.25">
      <c r="A2323" t="s">
        <v>100</v>
      </c>
      <c r="B2323" t="s">
        <v>1538</v>
      </c>
      <c r="C2323" t="s">
        <v>11414</v>
      </c>
      <c r="D2323" t="s">
        <v>13</v>
      </c>
      <c r="E2323" t="s">
        <v>14847</v>
      </c>
      <c r="F2323" t="s">
        <v>14</v>
      </c>
      <c r="G2323" t="s">
        <v>15</v>
      </c>
      <c r="H2323" t="s">
        <v>100</v>
      </c>
      <c r="I2323" t="s">
        <v>3814</v>
      </c>
      <c r="J2323" t="str">
        <f>MID(Tabla1[[#This Row],[HORA2]],1,2)</f>
        <v>19</v>
      </c>
      <c r="K2323" t="s">
        <v>19</v>
      </c>
      <c r="L2323" t="s">
        <v>92</v>
      </c>
      <c r="M2323" t="s">
        <v>14867</v>
      </c>
      <c r="N2323" t="s">
        <v>22</v>
      </c>
      <c r="O2323">
        <v>6.92</v>
      </c>
      <c r="P23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</v>
      </c>
      <c r="Q2323">
        <f>IF(Tabla1[[#This Row],[SERVICIO]]="COMIDA",3,IF(Tabla1[[#This Row],[SERVICIO]]="CONTROLADO",12,IF(Tabla1[[#This Row],[SERVICIO]]="RÁPIDO",3.75,IF(Tabla1[[#This Row],[SERVICIO]]="NORMAL",2.5,))))</f>
        <v>3</v>
      </c>
      <c r="R2323">
        <f>IF(Tabla1[[#This Row],[SERVICIO]]="COMIDA",3.5,IF(Tabla1[[#This Row],[SERVICIO]]="CONTROLADO",8,IF(Tabla1[[#This Row],[SERVICIO]]="RÁPIDO",4.5,IF(Tabla1[[#This Row],[SERVICIO]]="NORMAL",3,))))</f>
        <v>3.5</v>
      </c>
      <c r="S2323">
        <f>IF(Tabla1[[#This Row],[SERVICIO]]="COMIDA",0.75,IF(Tabla1[[#This Row],[SERVICIO]]="CONTROLADO",2.65,IF(Tabla1[[#This Row],[SERVICIO]]="RÁPIDO",0.55,IF(Tabla1[[#This Row],[SERVICIO]]="NORMAL",1.2,))))</f>
        <v>0.75</v>
      </c>
      <c r="T2323" s="2">
        <f>IF(Tabla1[[#This Row],[KILOMETROS ADICIONALES]]=0,Tabla1[[#This Row],[KILOMETROS]]*Tabla1[[#This Row],[COSTO NORMAL]],Tabla1[[#This Row],[COSTO NORMAL]]*Tabla1[[#This Row],[KILOMETROS HASTA]])</f>
        <v>10.5</v>
      </c>
      <c r="U2323" s="2">
        <f>Tabla1[[#This Row],[KILOMETROS ADICIONALES]]*Tabla1[[#This Row],[COSTO ADICIONAL]]</f>
        <v>2.94</v>
      </c>
      <c r="V2323">
        <v>24.81</v>
      </c>
      <c r="W2323" s="2">
        <f>Tabla1[[#This Row],[COSTO NORMAL2]]+Tabla1[[#This Row],[COSTO ADICIONAL2]]</f>
        <v>13.44</v>
      </c>
    </row>
    <row r="2324" spans="1:23" x14ac:dyDescent="0.25">
      <c r="A2324" t="s">
        <v>100</v>
      </c>
      <c r="B2324" t="s">
        <v>3815</v>
      </c>
      <c r="C2324" t="s">
        <v>11415</v>
      </c>
      <c r="D2324" t="s">
        <v>13</v>
      </c>
      <c r="E2324" t="s">
        <v>14847</v>
      </c>
      <c r="F2324" t="s">
        <v>14</v>
      </c>
      <c r="G2324" t="s">
        <v>15</v>
      </c>
      <c r="H2324" t="s">
        <v>100</v>
      </c>
      <c r="I2324" t="s">
        <v>3816</v>
      </c>
      <c r="J2324" t="str">
        <f>MID(Tabla1[[#This Row],[HORA2]],1,2)</f>
        <v>19</v>
      </c>
      <c r="K2324" t="s">
        <v>19</v>
      </c>
      <c r="L2324" t="s">
        <v>94</v>
      </c>
      <c r="M2324" t="s">
        <v>14867</v>
      </c>
      <c r="N2324" t="s">
        <v>22</v>
      </c>
      <c r="O2324">
        <v>3.46</v>
      </c>
      <c r="P23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0.45999999999999996</v>
      </c>
      <c r="Q2324">
        <f>IF(Tabla1[[#This Row],[SERVICIO]]="COMIDA",3,IF(Tabla1[[#This Row],[SERVICIO]]="CONTROLADO",12,IF(Tabla1[[#This Row],[SERVICIO]]="RÁPIDO",3.75,IF(Tabla1[[#This Row],[SERVICIO]]="NORMAL",2.5,))))</f>
        <v>3</v>
      </c>
      <c r="R2324">
        <f>IF(Tabla1[[#This Row],[SERVICIO]]="COMIDA",3.5,IF(Tabla1[[#This Row],[SERVICIO]]="CONTROLADO",8,IF(Tabla1[[#This Row],[SERVICIO]]="RÁPIDO",4.5,IF(Tabla1[[#This Row],[SERVICIO]]="NORMAL",3,))))</f>
        <v>3.5</v>
      </c>
      <c r="S2324">
        <f>IF(Tabla1[[#This Row],[SERVICIO]]="COMIDA",0.75,IF(Tabla1[[#This Row],[SERVICIO]]="CONTROLADO",2.65,IF(Tabla1[[#This Row],[SERVICIO]]="RÁPIDO",0.55,IF(Tabla1[[#This Row],[SERVICIO]]="NORMAL",1.2,))))</f>
        <v>0.75</v>
      </c>
      <c r="T2324" s="2">
        <f>IF(Tabla1[[#This Row],[KILOMETROS ADICIONALES]]=0,Tabla1[[#This Row],[KILOMETROS]]*Tabla1[[#This Row],[COSTO NORMAL]],Tabla1[[#This Row],[COSTO NORMAL]]*Tabla1[[#This Row],[KILOMETROS HASTA]])</f>
        <v>10.5</v>
      </c>
      <c r="U2324" s="2">
        <f>Tabla1[[#This Row],[KILOMETROS ADICIONALES]]*Tabla1[[#This Row],[COSTO ADICIONAL]]</f>
        <v>0.34499999999999997</v>
      </c>
      <c r="V2324">
        <v>80.61</v>
      </c>
      <c r="W2324" s="2">
        <f>Tabla1[[#This Row],[COSTO NORMAL2]]+Tabla1[[#This Row],[COSTO ADICIONAL2]]</f>
        <v>10.845000000000001</v>
      </c>
    </row>
    <row r="2325" spans="1:23" x14ac:dyDescent="0.25">
      <c r="A2325" t="s">
        <v>100</v>
      </c>
      <c r="B2325" t="s">
        <v>3817</v>
      </c>
      <c r="C2325" t="s">
        <v>11416</v>
      </c>
      <c r="E2325" t="s">
        <v>14845</v>
      </c>
      <c r="F2325" t="s">
        <v>76</v>
      </c>
      <c r="G2325" t="s">
        <v>15</v>
      </c>
      <c r="H2325" t="s">
        <v>100</v>
      </c>
      <c r="I2325" t="s">
        <v>3818</v>
      </c>
      <c r="J2325" t="str">
        <f>MID(Tabla1[[#This Row],[HORA2]],1,2)</f>
        <v>19</v>
      </c>
      <c r="K2325" t="s">
        <v>43</v>
      </c>
      <c r="L2325" t="s">
        <v>65</v>
      </c>
      <c r="M2325" t="s">
        <v>14867</v>
      </c>
      <c r="N2325" t="s">
        <v>22</v>
      </c>
      <c r="O2325">
        <v>16.5</v>
      </c>
      <c r="P23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12.75</v>
      </c>
      <c r="Q2325">
        <f>IF(Tabla1[[#This Row],[SERVICIO]]="COMIDA",3,IF(Tabla1[[#This Row],[SERVICIO]]="CONTROLADO",12,IF(Tabla1[[#This Row],[SERVICIO]]="RÁPIDO",3.75,IF(Tabla1[[#This Row],[SERVICIO]]="NORMAL",2.5,))))</f>
        <v>3.75</v>
      </c>
      <c r="R2325">
        <f>IF(Tabla1[[#This Row],[SERVICIO]]="COMIDA",3.5,IF(Tabla1[[#This Row],[SERVICIO]]="CONTROLADO",8,IF(Tabla1[[#This Row],[SERVICIO]]="RÁPIDO",4.5,IF(Tabla1[[#This Row],[SERVICIO]]="NORMAL",3,))))</f>
        <v>4.5</v>
      </c>
      <c r="S23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25" s="2">
        <f>IF(Tabla1[[#This Row],[KILOMETROS ADICIONALES]]=0,Tabla1[[#This Row],[KILOMETROS]]*Tabla1[[#This Row],[COSTO NORMAL]],Tabla1[[#This Row],[COSTO NORMAL]]*Tabla1[[#This Row],[KILOMETROS HASTA]])</f>
        <v>16.875</v>
      </c>
      <c r="U2325" s="2">
        <f>Tabla1[[#This Row],[KILOMETROS ADICIONALES]]*Tabla1[[#This Row],[COSTO ADICIONAL]]</f>
        <v>7.0125000000000002</v>
      </c>
      <c r="V2325">
        <v>96.75</v>
      </c>
      <c r="W2325" s="2">
        <f>Tabla1[[#This Row],[COSTO NORMAL2]]+Tabla1[[#This Row],[COSTO ADICIONAL2]]</f>
        <v>23.887499999999999</v>
      </c>
    </row>
    <row r="2326" spans="1:23" x14ac:dyDescent="0.25">
      <c r="A2326" t="s">
        <v>100</v>
      </c>
      <c r="B2326" t="s">
        <v>3819</v>
      </c>
      <c r="C2326" t="s">
        <v>11417</v>
      </c>
      <c r="D2326" t="s">
        <v>13</v>
      </c>
      <c r="E2326" t="s">
        <v>14845</v>
      </c>
      <c r="F2326" t="s">
        <v>14</v>
      </c>
      <c r="G2326" t="s">
        <v>15</v>
      </c>
      <c r="H2326" t="s">
        <v>785</v>
      </c>
      <c r="I2326" t="s">
        <v>3820</v>
      </c>
      <c r="J2326" t="str">
        <f>MID(Tabla1[[#This Row],[HORA2]],1,2)</f>
        <v>10</v>
      </c>
      <c r="K2326" t="s">
        <v>44</v>
      </c>
      <c r="L2326" t="s">
        <v>153</v>
      </c>
      <c r="M2326" t="s">
        <v>14867</v>
      </c>
      <c r="N2326" t="s">
        <v>22</v>
      </c>
      <c r="O2326">
        <v>13.71</v>
      </c>
      <c r="P23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9.9600000000000009</v>
      </c>
      <c r="Q2326">
        <f>IF(Tabla1[[#This Row],[SERVICIO]]="COMIDA",3,IF(Tabla1[[#This Row],[SERVICIO]]="CONTROLADO",12,IF(Tabla1[[#This Row],[SERVICIO]]="RÁPIDO",3.75,IF(Tabla1[[#This Row],[SERVICIO]]="NORMAL",2.5,))))</f>
        <v>3.75</v>
      </c>
      <c r="R2326">
        <f>IF(Tabla1[[#This Row],[SERVICIO]]="COMIDA",3.5,IF(Tabla1[[#This Row],[SERVICIO]]="CONTROLADO",8,IF(Tabla1[[#This Row],[SERVICIO]]="RÁPIDO",4.5,IF(Tabla1[[#This Row],[SERVICIO]]="NORMAL",3,))))</f>
        <v>4.5</v>
      </c>
      <c r="S23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26" s="2">
        <f>IF(Tabla1[[#This Row],[KILOMETROS ADICIONALES]]=0,Tabla1[[#This Row],[KILOMETROS]]*Tabla1[[#This Row],[COSTO NORMAL]],Tabla1[[#This Row],[COSTO NORMAL]]*Tabla1[[#This Row],[KILOMETROS HASTA]])</f>
        <v>16.875</v>
      </c>
      <c r="U2326" s="2">
        <f>Tabla1[[#This Row],[KILOMETROS ADICIONALES]]*Tabla1[[#This Row],[COSTO ADICIONAL]]</f>
        <v>5.4780000000000006</v>
      </c>
      <c r="V2326">
        <v>72.23</v>
      </c>
      <c r="W2326" s="2">
        <f>Tabla1[[#This Row],[COSTO NORMAL2]]+Tabla1[[#This Row],[COSTO ADICIONAL2]]</f>
        <v>22.353000000000002</v>
      </c>
    </row>
    <row r="2327" spans="1:23" x14ac:dyDescent="0.25">
      <c r="A2327" t="s">
        <v>100</v>
      </c>
      <c r="B2327" t="s">
        <v>2551</v>
      </c>
      <c r="C2327" t="s">
        <v>11418</v>
      </c>
      <c r="D2327" t="s">
        <v>13</v>
      </c>
      <c r="E2327" t="s">
        <v>14844</v>
      </c>
      <c r="F2327" t="s">
        <v>295</v>
      </c>
      <c r="G2327" t="s">
        <v>69</v>
      </c>
      <c r="H2327" t="s">
        <v>785</v>
      </c>
      <c r="I2327" t="s">
        <v>3821</v>
      </c>
      <c r="J2327" t="str">
        <f>MID(Tabla1[[#This Row],[HORA2]],1,2)</f>
        <v>10</v>
      </c>
      <c r="K2327" t="s">
        <v>20</v>
      </c>
      <c r="L2327" t="s">
        <v>19</v>
      </c>
      <c r="M2327" t="s">
        <v>14867</v>
      </c>
      <c r="N2327" t="s">
        <v>22</v>
      </c>
      <c r="O2327">
        <v>5.67</v>
      </c>
      <c r="P23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2327">
        <f>IF(Tabla1[[#This Row],[SERVICIO]]="COMIDA",3,IF(Tabla1[[#This Row],[SERVICIO]]="CONTROLADO",12,IF(Tabla1[[#This Row],[SERVICIO]]="RÁPIDO",3.75,IF(Tabla1[[#This Row],[SERVICIO]]="NORMAL",2.5,))))</f>
        <v>2.5</v>
      </c>
      <c r="R2327">
        <f>IF(Tabla1[[#This Row],[SERVICIO]]="COMIDA",3.5,IF(Tabla1[[#This Row],[SERVICIO]]="CONTROLADO",8,IF(Tabla1[[#This Row],[SERVICIO]]="RÁPIDO",4.5,IF(Tabla1[[#This Row],[SERVICIO]]="NORMAL",3,))))</f>
        <v>3</v>
      </c>
      <c r="S2327">
        <f>IF(Tabla1[[#This Row],[SERVICIO]]="COMIDA",0.75,IF(Tabla1[[#This Row],[SERVICIO]]="CONTROLADO",2.65,IF(Tabla1[[#This Row],[SERVICIO]]="RÁPIDO",0.55,IF(Tabla1[[#This Row],[SERVICIO]]="NORMAL",1.2,))))</f>
        <v>1.2</v>
      </c>
      <c r="T2327" s="2">
        <f>IF(Tabla1[[#This Row],[KILOMETROS ADICIONALES]]=0,Tabla1[[#This Row],[KILOMETROS]]*Tabla1[[#This Row],[COSTO NORMAL]],Tabla1[[#This Row],[COSTO NORMAL]]*Tabla1[[#This Row],[KILOMETROS HASTA]])</f>
        <v>7.5</v>
      </c>
      <c r="U2327" s="2">
        <f>Tabla1[[#This Row],[KILOMETROS ADICIONALES]]*Tabla1[[#This Row],[COSTO ADICIONAL]]</f>
        <v>3.8039999999999998</v>
      </c>
      <c r="V2327">
        <v>34.21</v>
      </c>
      <c r="W2327" s="2">
        <f>Tabla1[[#This Row],[COSTO NORMAL2]]+Tabla1[[#This Row],[COSTO ADICIONAL2]]</f>
        <v>11.304</v>
      </c>
    </row>
    <row r="2328" spans="1:23" x14ac:dyDescent="0.25">
      <c r="A2328" t="s">
        <v>100</v>
      </c>
      <c r="B2328" t="s">
        <v>3822</v>
      </c>
      <c r="C2328" t="s">
        <v>11419</v>
      </c>
      <c r="D2328" t="s">
        <v>13</v>
      </c>
      <c r="E2328" t="s">
        <v>14847</v>
      </c>
      <c r="F2328" t="s">
        <v>14</v>
      </c>
      <c r="G2328" t="s">
        <v>15</v>
      </c>
      <c r="H2328" t="s">
        <v>100</v>
      </c>
      <c r="I2328" t="s">
        <v>3823</v>
      </c>
      <c r="J2328" t="str">
        <f>MID(Tabla1[[#This Row],[HORA2]],1,2)</f>
        <v>19</v>
      </c>
      <c r="K2328" t="s">
        <v>19</v>
      </c>
      <c r="L2328" t="s">
        <v>90</v>
      </c>
      <c r="M2328" t="s">
        <v>14867</v>
      </c>
      <c r="N2328" t="s">
        <v>22</v>
      </c>
      <c r="O2328">
        <v>1.96</v>
      </c>
      <c r="P23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28">
        <f>IF(Tabla1[[#This Row],[SERVICIO]]="COMIDA",3,IF(Tabla1[[#This Row],[SERVICIO]]="CONTROLADO",12,IF(Tabla1[[#This Row],[SERVICIO]]="RÁPIDO",3.75,IF(Tabla1[[#This Row],[SERVICIO]]="NORMAL",2.5,))))</f>
        <v>3</v>
      </c>
      <c r="R2328">
        <f>IF(Tabla1[[#This Row],[SERVICIO]]="COMIDA",3.5,IF(Tabla1[[#This Row],[SERVICIO]]="CONTROLADO",8,IF(Tabla1[[#This Row],[SERVICIO]]="RÁPIDO",4.5,IF(Tabla1[[#This Row],[SERVICIO]]="NORMAL",3,))))</f>
        <v>3.5</v>
      </c>
      <c r="S2328">
        <f>IF(Tabla1[[#This Row],[SERVICIO]]="COMIDA",0.75,IF(Tabla1[[#This Row],[SERVICIO]]="CONTROLADO",2.65,IF(Tabla1[[#This Row],[SERVICIO]]="RÁPIDO",0.55,IF(Tabla1[[#This Row],[SERVICIO]]="NORMAL",1.2,))))</f>
        <v>0.75</v>
      </c>
      <c r="T2328" s="2">
        <f>IF(Tabla1[[#This Row],[KILOMETROS ADICIONALES]]=0,Tabla1[[#This Row],[KILOMETROS]]*Tabla1[[#This Row],[COSTO NORMAL]],Tabla1[[#This Row],[COSTO NORMAL]]*Tabla1[[#This Row],[KILOMETROS HASTA]])</f>
        <v>6.8599999999999994</v>
      </c>
      <c r="U2328" s="2">
        <f>Tabla1[[#This Row],[KILOMETROS ADICIONALES]]*Tabla1[[#This Row],[COSTO ADICIONAL]]</f>
        <v>0</v>
      </c>
      <c r="V2328">
        <v>237.28</v>
      </c>
      <c r="W2328" s="2">
        <f>Tabla1[[#This Row],[COSTO NORMAL2]]+Tabla1[[#This Row],[COSTO ADICIONAL2]]</f>
        <v>6.8599999999999994</v>
      </c>
    </row>
    <row r="2329" spans="1:23" x14ac:dyDescent="0.25">
      <c r="A2329" t="s">
        <v>100</v>
      </c>
      <c r="B2329" t="s">
        <v>3824</v>
      </c>
      <c r="C2329" t="s">
        <v>11420</v>
      </c>
      <c r="D2329" t="s">
        <v>13</v>
      </c>
      <c r="E2329" t="s">
        <v>14847</v>
      </c>
      <c r="F2329" t="s">
        <v>14</v>
      </c>
      <c r="G2329" t="s">
        <v>15</v>
      </c>
      <c r="H2329" t="s">
        <v>100</v>
      </c>
      <c r="I2329" t="s">
        <v>3825</v>
      </c>
      <c r="J2329" t="str">
        <f>MID(Tabla1[[#This Row],[HORA2]],1,2)</f>
        <v>19</v>
      </c>
      <c r="K2329" t="s">
        <v>19</v>
      </c>
      <c r="L2329" t="s">
        <v>35</v>
      </c>
      <c r="M2329" t="s">
        <v>14867</v>
      </c>
      <c r="N2329" t="s">
        <v>22</v>
      </c>
      <c r="O2329">
        <v>9.24</v>
      </c>
      <c r="P23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6.24</v>
      </c>
      <c r="Q2329">
        <f>IF(Tabla1[[#This Row],[SERVICIO]]="COMIDA",3,IF(Tabla1[[#This Row],[SERVICIO]]="CONTROLADO",12,IF(Tabla1[[#This Row],[SERVICIO]]="RÁPIDO",3.75,IF(Tabla1[[#This Row],[SERVICIO]]="NORMAL",2.5,))))</f>
        <v>3</v>
      </c>
      <c r="R2329">
        <f>IF(Tabla1[[#This Row],[SERVICIO]]="COMIDA",3.5,IF(Tabla1[[#This Row],[SERVICIO]]="CONTROLADO",8,IF(Tabla1[[#This Row],[SERVICIO]]="RÁPIDO",4.5,IF(Tabla1[[#This Row],[SERVICIO]]="NORMAL",3,))))</f>
        <v>3.5</v>
      </c>
      <c r="S2329">
        <f>IF(Tabla1[[#This Row],[SERVICIO]]="COMIDA",0.75,IF(Tabla1[[#This Row],[SERVICIO]]="CONTROLADO",2.65,IF(Tabla1[[#This Row],[SERVICIO]]="RÁPIDO",0.55,IF(Tabla1[[#This Row],[SERVICIO]]="NORMAL",1.2,))))</f>
        <v>0.75</v>
      </c>
      <c r="T2329" s="2">
        <f>IF(Tabla1[[#This Row],[KILOMETROS ADICIONALES]]=0,Tabla1[[#This Row],[KILOMETROS]]*Tabla1[[#This Row],[COSTO NORMAL]],Tabla1[[#This Row],[COSTO NORMAL]]*Tabla1[[#This Row],[KILOMETROS HASTA]])</f>
        <v>10.5</v>
      </c>
      <c r="U2329" s="2">
        <f>Tabla1[[#This Row],[KILOMETROS ADICIONALES]]*Tabla1[[#This Row],[COSTO ADICIONAL]]</f>
        <v>4.68</v>
      </c>
      <c r="V2329">
        <v>224.72</v>
      </c>
      <c r="W2329" s="2">
        <f>Tabla1[[#This Row],[COSTO NORMAL2]]+Tabla1[[#This Row],[COSTO ADICIONAL2]]</f>
        <v>15.18</v>
      </c>
    </row>
    <row r="2330" spans="1:23" x14ac:dyDescent="0.25">
      <c r="A2330" t="s">
        <v>100</v>
      </c>
      <c r="B2330" t="s">
        <v>3826</v>
      </c>
      <c r="C2330" t="s">
        <v>11421</v>
      </c>
      <c r="E2330" t="s">
        <v>14845</v>
      </c>
      <c r="F2330" t="s">
        <v>76</v>
      </c>
      <c r="G2330" t="s">
        <v>15</v>
      </c>
      <c r="H2330" t="s">
        <v>100</v>
      </c>
      <c r="I2330" t="s">
        <v>3827</v>
      </c>
      <c r="J2330" t="str">
        <f>MID(Tabla1[[#This Row],[HORA2]],1,2)</f>
        <v>20</v>
      </c>
      <c r="K2330" t="s">
        <v>43</v>
      </c>
      <c r="L2330" t="s">
        <v>57</v>
      </c>
      <c r="M2330" t="s">
        <v>14867</v>
      </c>
      <c r="N2330" t="s">
        <v>22</v>
      </c>
      <c r="O2330">
        <v>6.21</v>
      </c>
      <c r="P23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</v>
      </c>
      <c r="Q2330">
        <f>IF(Tabla1[[#This Row],[SERVICIO]]="COMIDA",3,IF(Tabla1[[#This Row],[SERVICIO]]="CONTROLADO",12,IF(Tabla1[[#This Row],[SERVICIO]]="RÁPIDO",3.75,IF(Tabla1[[#This Row],[SERVICIO]]="NORMAL",2.5,))))</f>
        <v>3.75</v>
      </c>
      <c r="R2330">
        <f>IF(Tabla1[[#This Row],[SERVICIO]]="COMIDA",3.5,IF(Tabla1[[#This Row],[SERVICIO]]="CONTROLADO",8,IF(Tabla1[[#This Row],[SERVICIO]]="RÁPIDO",4.5,IF(Tabla1[[#This Row],[SERVICIO]]="NORMAL",3,))))</f>
        <v>4.5</v>
      </c>
      <c r="S23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0" s="2">
        <f>IF(Tabla1[[#This Row],[KILOMETROS ADICIONALES]]=0,Tabla1[[#This Row],[KILOMETROS]]*Tabla1[[#This Row],[COSTO NORMAL]],Tabla1[[#This Row],[COSTO NORMAL]]*Tabla1[[#This Row],[KILOMETROS HASTA]])</f>
        <v>16.875</v>
      </c>
      <c r="U2330" s="2">
        <f>Tabla1[[#This Row],[KILOMETROS ADICIONALES]]*Tabla1[[#This Row],[COSTO ADICIONAL]]</f>
        <v>1.353</v>
      </c>
      <c r="V2330">
        <v>217.73</v>
      </c>
      <c r="W2330" s="2">
        <f>Tabla1[[#This Row],[COSTO NORMAL2]]+Tabla1[[#This Row],[COSTO ADICIONAL2]]</f>
        <v>18.228000000000002</v>
      </c>
    </row>
    <row r="2331" spans="1:23" x14ac:dyDescent="0.25">
      <c r="A2331" t="s">
        <v>100</v>
      </c>
      <c r="B2331" t="s">
        <v>3828</v>
      </c>
      <c r="C2331" t="s">
        <v>11422</v>
      </c>
      <c r="D2331" t="s">
        <v>13</v>
      </c>
      <c r="E2331" t="s">
        <v>14845</v>
      </c>
      <c r="F2331" t="s">
        <v>14</v>
      </c>
      <c r="G2331" t="s">
        <v>15</v>
      </c>
      <c r="H2331" t="s">
        <v>785</v>
      </c>
      <c r="I2331" t="s">
        <v>3829</v>
      </c>
      <c r="J2331" t="str">
        <f>MID(Tabla1[[#This Row],[HORA2]],1,2)</f>
        <v>09</v>
      </c>
      <c r="K2331" t="s">
        <v>35</v>
      </c>
      <c r="L2331" t="s">
        <v>65</v>
      </c>
      <c r="M2331" t="s">
        <v>14867</v>
      </c>
      <c r="N2331" t="s">
        <v>22</v>
      </c>
      <c r="O2331">
        <v>20.05</v>
      </c>
      <c r="P23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</v>
      </c>
      <c r="Q2331">
        <f>IF(Tabla1[[#This Row],[SERVICIO]]="COMIDA",3,IF(Tabla1[[#This Row],[SERVICIO]]="CONTROLADO",12,IF(Tabla1[[#This Row],[SERVICIO]]="RÁPIDO",3.75,IF(Tabla1[[#This Row],[SERVICIO]]="NORMAL",2.5,))))</f>
        <v>3.75</v>
      </c>
      <c r="R2331">
        <f>IF(Tabla1[[#This Row],[SERVICIO]]="COMIDA",3.5,IF(Tabla1[[#This Row],[SERVICIO]]="CONTROLADO",8,IF(Tabla1[[#This Row],[SERVICIO]]="RÁPIDO",4.5,IF(Tabla1[[#This Row],[SERVICIO]]="NORMAL",3,))))</f>
        <v>4.5</v>
      </c>
      <c r="S23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1" s="2">
        <f>IF(Tabla1[[#This Row],[KILOMETROS ADICIONALES]]=0,Tabla1[[#This Row],[KILOMETROS]]*Tabla1[[#This Row],[COSTO NORMAL]],Tabla1[[#This Row],[COSTO NORMAL]]*Tabla1[[#This Row],[KILOMETROS HASTA]])</f>
        <v>16.875</v>
      </c>
      <c r="U2331" s="2">
        <f>Tabla1[[#This Row],[KILOMETROS ADICIONALES]]*Tabla1[[#This Row],[COSTO ADICIONAL]]</f>
        <v>8.9650000000000016</v>
      </c>
      <c r="V2331">
        <v>98.57</v>
      </c>
      <c r="W2331" s="2">
        <f>Tabla1[[#This Row],[COSTO NORMAL2]]+Tabla1[[#This Row],[COSTO ADICIONAL2]]</f>
        <v>25.840000000000003</v>
      </c>
    </row>
    <row r="2332" spans="1:23" x14ac:dyDescent="0.25">
      <c r="A2332" t="s">
        <v>100</v>
      </c>
      <c r="B2332" t="s">
        <v>3830</v>
      </c>
      <c r="C2332" t="s">
        <v>11423</v>
      </c>
      <c r="D2332" t="s">
        <v>13</v>
      </c>
      <c r="E2332" t="s">
        <v>14844</v>
      </c>
      <c r="F2332" t="s">
        <v>295</v>
      </c>
      <c r="G2332" t="s">
        <v>15</v>
      </c>
      <c r="H2332" t="s">
        <v>785</v>
      </c>
      <c r="I2332" t="s">
        <v>3491</v>
      </c>
      <c r="J2332" t="str">
        <f>MID(Tabla1[[#This Row],[HORA2]],1,2)</f>
        <v>11</v>
      </c>
      <c r="K2332" t="s">
        <v>78</v>
      </c>
      <c r="L2332" t="s">
        <v>65</v>
      </c>
      <c r="M2332" t="s">
        <v>14867</v>
      </c>
      <c r="N2332" t="s">
        <v>22</v>
      </c>
      <c r="O2332">
        <v>20.8</v>
      </c>
      <c r="P23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</v>
      </c>
      <c r="Q2332">
        <f>IF(Tabla1[[#This Row],[SERVICIO]]="COMIDA",3,IF(Tabla1[[#This Row],[SERVICIO]]="CONTROLADO",12,IF(Tabla1[[#This Row],[SERVICIO]]="RÁPIDO",3.75,IF(Tabla1[[#This Row],[SERVICIO]]="NORMAL",2.5,))))</f>
        <v>2.5</v>
      </c>
      <c r="R2332">
        <f>IF(Tabla1[[#This Row],[SERVICIO]]="COMIDA",3.5,IF(Tabla1[[#This Row],[SERVICIO]]="CONTROLADO",8,IF(Tabla1[[#This Row],[SERVICIO]]="RÁPIDO",4.5,IF(Tabla1[[#This Row],[SERVICIO]]="NORMAL",3,))))</f>
        <v>3</v>
      </c>
      <c r="S2332">
        <f>IF(Tabla1[[#This Row],[SERVICIO]]="COMIDA",0.75,IF(Tabla1[[#This Row],[SERVICIO]]="CONTROLADO",2.65,IF(Tabla1[[#This Row],[SERVICIO]]="RÁPIDO",0.55,IF(Tabla1[[#This Row],[SERVICIO]]="NORMAL",1.2,))))</f>
        <v>1.2</v>
      </c>
      <c r="T2332" s="2">
        <f>IF(Tabla1[[#This Row],[KILOMETROS ADICIONALES]]=0,Tabla1[[#This Row],[KILOMETROS]]*Tabla1[[#This Row],[COSTO NORMAL]],Tabla1[[#This Row],[COSTO NORMAL]]*Tabla1[[#This Row],[KILOMETROS HASTA]])</f>
        <v>7.5</v>
      </c>
      <c r="U2332" s="2">
        <f>Tabla1[[#This Row],[KILOMETROS ADICIONALES]]*Tabla1[[#This Row],[COSTO ADICIONAL]]</f>
        <v>21.96</v>
      </c>
      <c r="V2332">
        <v>146.87</v>
      </c>
      <c r="W2332" s="2">
        <f>Tabla1[[#This Row],[COSTO NORMAL2]]+Tabla1[[#This Row],[COSTO ADICIONAL2]]</f>
        <v>29.46</v>
      </c>
    </row>
    <row r="2333" spans="1:23" x14ac:dyDescent="0.25">
      <c r="A2333" t="s">
        <v>100</v>
      </c>
      <c r="B2333" t="s">
        <v>3831</v>
      </c>
      <c r="C2333" t="s">
        <v>11424</v>
      </c>
      <c r="E2333" t="s">
        <v>14845</v>
      </c>
      <c r="F2333" t="s">
        <v>76</v>
      </c>
      <c r="G2333" t="s">
        <v>15</v>
      </c>
      <c r="H2333" t="s">
        <v>100</v>
      </c>
      <c r="I2333" t="s">
        <v>3832</v>
      </c>
      <c r="J2333" t="str">
        <f>MID(Tabla1[[#This Row],[HORA2]],1,2)</f>
        <v>20</v>
      </c>
      <c r="K2333" t="s">
        <v>43</v>
      </c>
      <c r="L2333" t="s">
        <v>20</v>
      </c>
      <c r="M2333" t="s">
        <v>14867</v>
      </c>
      <c r="N2333" t="s">
        <v>22</v>
      </c>
      <c r="O2333">
        <v>18.38</v>
      </c>
      <c r="P23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14.629999999999999</v>
      </c>
      <c r="Q2333">
        <f>IF(Tabla1[[#This Row],[SERVICIO]]="COMIDA",3,IF(Tabla1[[#This Row],[SERVICIO]]="CONTROLADO",12,IF(Tabla1[[#This Row],[SERVICIO]]="RÁPIDO",3.75,IF(Tabla1[[#This Row],[SERVICIO]]="NORMAL",2.5,))))</f>
        <v>3.75</v>
      </c>
      <c r="R2333">
        <f>IF(Tabla1[[#This Row],[SERVICIO]]="COMIDA",3.5,IF(Tabla1[[#This Row],[SERVICIO]]="CONTROLADO",8,IF(Tabla1[[#This Row],[SERVICIO]]="RÁPIDO",4.5,IF(Tabla1[[#This Row],[SERVICIO]]="NORMAL",3,))))</f>
        <v>4.5</v>
      </c>
      <c r="S23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3" s="2">
        <f>IF(Tabla1[[#This Row],[KILOMETROS ADICIONALES]]=0,Tabla1[[#This Row],[KILOMETROS]]*Tabla1[[#This Row],[COSTO NORMAL]],Tabla1[[#This Row],[COSTO NORMAL]]*Tabla1[[#This Row],[KILOMETROS HASTA]])</f>
        <v>16.875</v>
      </c>
      <c r="U2333" s="2">
        <f>Tabla1[[#This Row],[KILOMETROS ADICIONALES]]*Tabla1[[#This Row],[COSTO ADICIONAL]]</f>
        <v>8.0465</v>
      </c>
      <c r="V2333">
        <v>126.97</v>
      </c>
      <c r="W2333" s="2">
        <f>Tabla1[[#This Row],[COSTO NORMAL2]]+Tabla1[[#This Row],[COSTO ADICIONAL2]]</f>
        <v>24.921500000000002</v>
      </c>
    </row>
    <row r="2334" spans="1:23" x14ac:dyDescent="0.25">
      <c r="A2334" t="s">
        <v>100</v>
      </c>
      <c r="B2334" t="s">
        <v>3833</v>
      </c>
      <c r="C2334" t="s">
        <v>11425</v>
      </c>
      <c r="E2334" t="s">
        <v>14845</v>
      </c>
      <c r="F2334" t="s">
        <v>76</v>
      </c>
      <c r="G2334" t="s">
        <v>15</v>
      </c>
      <c r="H2334" t="s">
        <v>100</v>
      </c>
      <c r="I2334" t="s">
        <v>3834</v>
      </c>
      <c r="J2334" t="str">
        <f>MID(Tabla1[[#This Row],[HORA2]],1,2)</f>
        <v>20</v>
      </c>
      <c r="K2334" t="s">
        <v>43</v>
      </c>
      <c r="L2334" t="s">
        <v>57</v>
      </c>
      <c r="M2334" t="s">
        <v>14867</v>
      </c>
      <c r="N2334" t="s">
        <v>22</v>
      </c>
      <c r="O2334">
        <v>7.95</v>
      </c>
      <c r="P23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</v>
      </c>
      <c r="Q2334">
        <f>IF(Tabla1[[#This Row],[SERVICIO]]="COMIDA",3,IF(Tabla1[[#This Row],[SERVICIO]]="CONTROLADO",12,IF(Tabla1[[#This Row],[SERVICIO]]="RÁPIDO",3.75,IF(Tabla1[[#This Row],[SERVICIO]]="NORMAL",2.5,))))</f>
        <v>3.75</v>
      </c>
      <c r="R2334">
        <f>IF(Tabla1[[#This Row],[SERVICIO]]="COMIDA",3.5,IF(Tabla1[[#This Row],[SERVICIO]]="CONTROLADO",8,IF(Tabla1[[#This Row],[SERVICIO]]="RÁPIDO",4.5,IF(Tabla1[[#This Row],[SERVICIO]]="NORMAL",3,))))</f>
        <v>4.5</v>
      </c>
      <c r="S23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4" s="2">
        <f>IF(Tabla1[[#This Row],[KILOMETROS ADICIONALES]]=0,Tabla1[[#This Row],[KILOMETROS]]*Tabla1[[#This Row],[COSTO NORMAL]],Tabla1[[#This Row],[COSTO NORMAL]]*Tabla1[[#This Row],[KILOMETROS HASTA]])</f>
        <v>16.875</v>
      </c>
      <c r="U2334" s="2">
        <f>Tabla1[[#This Row],[KILOMETROS ADICIONALES]]*Tabla1[[#This Row],[COSTO ADICIONAL]]</f>
        <v>2.3100000000000005</v>
      </c>
      <c r="V2334">
        <v>49.95</v>
      </c>
      <c r="W2334" s="2">
        <f>Tabla1[[#This Row],[COSTO NORMAL2]]+Tabla1[[#This Row],[COSTO ADICIONAL2]]</f>
        <v>19.185000000000002</v>
      </c>
    </row>
    <row r="2335" spans="1:23" x14ac:dyDescent="0.25">
      <c r="A2335" t="s">
        <v>100</v>
      </c>
      <c r="B2335" t="s">
        <v>3835</v>
      </c>
      <c r="C2335" t="s">
        <v>11426</v>
      </c>
      <c r="D2335" t="s">
        <v>13</v>
      </c>
      <c r="E2335" t="s">
        <v>14844</v>
      </c>
      <c r="F2335" t="s">
        <v>295</v>
      </c>
      <c r="G2335" t="s">
        <v>15</v>
      </c>
      <c r="H2335" t="s">
        <v>785</v>
      </c>
      <c r="I2335" t="s">
        <v>3836</v>
      </c>
      <c r="J2335" t="str">
        <f>MID(Tabla1[[#This Row],[HORA2]],1,2)</f>
        <v>15</v>
      </c>
      <c r="K2335" t="s">
        <v>78</v>
      </c>
      <c r="L2335" t="s">
        <v>57</v>
      </c>
      <c r="M2335" t="s">
        <v>14867</v>
      </c>
      <c r="N2335" t="s">
        <v>22</v>
      </c>
      <c r="O2335">
        <v>17.98</v>
      </c>
      <c r="P23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</v>
      </c>
      <c r="Q2335">
        <f>IF(Tabla1[[#This Row],[SERVICIO]]="COMIDA",3,IF(Tabla1[[#This Row],[SERVICIO]]="CONTROLADO",12,IF(Tabla1[[#This Row],[SERVICIO]]="RÁPIDO",3.75,IF(Tabla1[[#This Row],[SERVICIO]]="NORMAL",2.5,))))</f>
        <v>2.5</v>
      </c>
      <c r="R2335">
        <f>IF(Tabla1[[#This Row],[SERVICIO]]="COMIDA",3.5,IF(Tabla1[[#This Row],[SERVICIO]]="CONTROLADO",8,IF(Tabla1[[#This Row],[SERVICIO]]="RÁPIDO",4.5,IF(Tabla1[[#This Row],[SERVICIO]]="NORMAL",3,))))</f>
        <v>3</v>
      </c>
      <c r="S2335">
        <f>IF(Tabla1[[#This Row],[SERVICIO]]="COMIDA",0.75,IF(Tabla1[[#This Row],[SERVICIO]]="CONTROLADO",2.65,IF(Tabla1[[#This Row],[SERVICIO]]="RÁPIDO",0.55,IF(Tabla1[[#This Row],[SERVICIO]]="NORMAL",1.2,))))</f>
        <v>1.2</v>
      </c>
      <c r="T2335" s="2">
        <f>IF(Tabla1[[#This Row],[KILOMETROS ADICIONALES]]=0,Tabla1[[#This Row],[KILOMETROS]]*Tabla1[[#This Row],[COSTO NORMAL]],Tabla1[[#This Row],[COSTO NORMAL]]*Tabla1[[#This Row],[KILOMETROS HASTA]])</f>
        <v>7.5</v>
      </c>
      <c r="U2335" s="2">
        <f>Tabla1[[#This Row],[KILOMETROS ADICIONALES]]*Tabla1[[#This Row],[COSTO ADICIONAL]]</f>
        <v>18.576000000000001</v>
      </c>
      <c r="V2335">
        <v>171.23</v>
      </c>
      <c r="W2335" s="2">
        <f>Tabla1[[#This Row],[COSTO NORMAL2]]+Tabla1[[#This Row],[COSTO ADICIONAL2]]</f>
        <v>26.076000000000001</v>
      </c>
    </row>
    <row r="2336" spans="1:23" x14ac:dyDescent="0.25">
      <c r="A2336" t="s">
        <v>100</v>
      </c>
      <c r="B2336" t="s">
        <v>3837</v>
      </c>
      <c r="C2336" t="s">
        <v>11427</v>
      </c>
      <c r="D2336" t="s">
        <v>13</v>
      </c>
      <c r="E2336" t="s">
        <v>14845</v>
      </c>
      <c r="F2336" t="s">
        <v>14</v>
      </c>
      <c r="G2336" t="s">
        <v>24</v>
      </c>
      <c r="H2336" t="s">
        <v>785</v>
      </c>
      <c r="I2336" t="s">
        <v>3838</v>
      </c>
      <c r="J2336" t="str">
        <f>MID(Tabla1[[#This Row],[HORA2]],1,2)</f>
        <v>10</v>
      </c>
      <c r="K2336" t="s">
        <v>44</v>
      </c>
      <c r="L2336" t="s">
        <v>44</v>
      </c>
      <c r="M2336" t="s">
        <v>14867</v>
      </c>
      <c r="N2336" t="s">
        <v>22</v>
      </c>
      <c r="O2336">
        <v>7.41</v>
      </c>
      <c r="P23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3.66</v>
      </c>
      <c r="Q2336">
        <f>IF(Tabla1[[#This Row],[SERVICIO]]="COMIDA",3,IF(Tabla1[[#This Row],[SERVICIO]]="CONTROLADO",12,IF(Tabla1[[#This Row],[SERVICIO]]="RÁPIDO",3.75,IF(Tabla1[[#This Row],[SERVICIO]]="NORMAL",2.5,))))</f>
        <v>3.75</v>
      </c>
      <c r="R2336">
        <f>IF(Tabla1[[#This Row],[SERVICIO]]="COMIDA",3.5,IF(Tabla1[[#This Row],[SERVICIO]]="CONTROLADO",8,IF(Tabla1[[#This Row],[SERVICIO]]="RÁPIDO",4.5,IF(Tabla1[[#This Row],[SERVICIO]]="NORMAL",3,))))</f>
        <v>4.5</v>
      </c>
      <c r="S23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6" s="2">
        <f>IF(Tabla1[[#This Row],[KILOMETROS ADICIONALES]]=0,Tabla1[[#This Row],[KILOMETROS]]*Tabla1[[#This Row],[COSTO NORMAL]],Tabla1[[#This Row],[COSTO NORMAL]]*Tabla1[[#This Row],[KILOMETROS HASTA]])</f>
        <v>16.875</v>
      </c>
      <c r="U2336" s="2">
        <f>Tabla1[[#This Row],[KILOMETROS ADICIONALES]]*Tabla1[[#This Row],[COSTO ADICIONAL]]</f>
        <v>2.0130000000000003</v>
      </c>
      <c r="V2336">
        <v>100.76</v>
      </c>
      <c r="W2336" s="2">
        <f>Tabla1[[#This Row],[COSTO NORMAL2]]+Tabla1[[#This Row],[COSTO ADICIONAL2]]</f>
        <v>18.888000000000002</v>
      </c>
    </row>
    <row r="2337" spans="1:23" x14ac:dyDescent="0.25">
      <c r="A2337" t="s">
        <v>100</v>
      </c>
      <c r="B2337" t="s">
        <v>3837</v>
      </c>
      <c r="C2337" t="s">
        <v>11428</v>
      </c>
      <c r="D2337" t="s">
        <v>13</v>
      </c>
      <c r="E2337" t="s">
        <v>14845</v>
      </c>
      <c r="F2337" t="s">
        <v>14</v>
      </c>
      <c r="G2337" t="s">
        <v>15</v>
      </c>
      <c r="H2337" t="s">
        <v>785</v>
      </c>
      <c r="I2337" t="s">
        <v>3839</v>
      </c>
      <c r="J2337" t="str">
        <f>MID(Tabla1[[#This Row],[HORA2]],1,2)</f>
        <v>14</v>
      </c>
      <c r="K2337" t="s">
        <v>44</v>
      </c>
      <c r="L2337" t="s">
        <v>44</v>
      </c>
      <c r="M2337" t="s">
        <v>14867</v>
      </c>
      <c r="N2337" t="s">
        <v>22</v>
      </c>
      <c r="O2337">
        <v>7.9399999999999995</v>
      </c>
      <c r="P23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4.1899999999999995</v>
      </c>
      <c r="Q2337">
        <f>IF(Tabla1[[#This Row],[SERVICIO]]="COMIDA",3,IF(Tabla1[[#This Row],[SERVICIO]]="CONTROLADO",12,IF(Tabla1[[#This Row],[SERVICIO]]="RÁPIDO",3.75,IF(Tabla1[[#This Row],[SERVICIO]]="NORMAL",2.5,))))</f>
        <v>3.75</v>
      </c>
      <c r="R2337">
        <f>IF(Tabla1[[#This Row],[SERVICIO]]="COMIDA",3.5,IF(Tabla1[[#This Row],[SERVICIO]]="CONTROLADO",8,IF(Tabla1[[#This Row],[SERVICIO]]="RÁPIDO",4.5,IF(Tabla1[[#This Row],[SERVICIO]]="NORMAL",3,))))</f>
        <v>4.5</v>
      </c>
      <c r="S23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7" s="2">
        <f>IF(Tabla1[[#This Row],[KILOMETROS ADICIONALES]]=0,Tabla1[[#This Row],[KILOMETROS]]*Tabla1[[#This Row],[COSTO NORMAL]],Tabla1[[#This Row],[COSTO NORMAL]]*Tabla1[[#This Row],[KILOMETROS HASTA]])</f>
        <v>16.875</v>
      </c>
      <c r="U2337" s="2">
        <f>Tabla1[[#This Row],[KILOMETROS ADICIONALES]]*Tabla1[[#This Row],[COSTO ADICIONAL]]</f>
        <v>2.3045</v>
      </c>
      <c r="V2337">
        <v>82.81</v>
      </c>
      <c r="W2337" s="2">
        <f>Tabla1[[#This Row],[COSTO NORMAL2]]+Tabla1[[#This Row],[COSTO ADICIONAL2]]</f>
        <v>19.179500000000001</v>
      </c>
    </row>
    <row r="2338" spans="1:23" x14ac:dyDescent="0.25">
      <c r="A2338" t="s">
        <v>100</v>
      </c>
      <c r="B2338" t="s">
        <v>3840</v>
      </c>
      <c r="C2338" t="s">
        <v>11429</v>
      </c>
      <c r="D2338" t="s">
        <v>13</v>
      </c>
      <c r="E2338" t="s">
        <v>14845</v>
      </c>
      <c r="F2338" t="s">
        <v>14</v>
      </c>
      <c r="G2338" t="s">
        <v>15</v>
      </c>
      <c r="H2338" t="s">
        <v>785</v>
      </c>
      <c r="I2338" t="s">
        <v>2033</v>
      </c>
      <c r="J2338" t="str">
        <f>MID(Tabla1[[#This Row],[HORA2]],1,2)</f>
        <v>11</v>
      </c>
      <c r="K2338" t="s">
        <v>49</v>
      </c>
      <c r="L2338" t="s">
        <v>78</v>
      </c>
      <c r="M2338" t="s">
        <v>14867</v>
      </c>
      <c r="N2338" t="s">
        <v>22</v>
      </c>
      <c r="O2338">
        <v>15.74</v>
      </c>
      <c r="P23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11.99</v>
      </c>
      <c r="Q2338">
        <f>IF(Tabla1[[#This Row],[SERVICIO]]="COMIDA",3,IF(Tabla1[[#This Row],[SERVICIO]]="CONTROLADO",12,IF(Tabla1[[#This Row],[SERVICIO]]="RÁPIDO",3.75,IF(Tabla1[[#This Row],[SERVICIO]]="NORMAL",2.5,))))</f>
        <v>3.75</v>
      </c>
      <c r="R2338">
        <f>IF(Tabla1[[#This Row],[SERVICIO]]="COMIDA",3.5,IF(Tabla1[[#This Row],[SERVICIO]]="CONTROLADO",8,IF(Tabla1[[#This Row],[SERVICIO]]="RÁPIDO",4.5,IF(Tabla1[[#This Row],[SERVICIO]]="NORMAL",3,))))</f>
        <v>4.5</v>
      </c>
      <c r="S23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38" s="2">
        <f>IF(Tabla1[[#This Row],[KILOMETROS ADICIONALES]]=0,Tabla1[[#This Row],[KILOMETROS]]*Tabla1[[#This Row],[COSTO NORMAL]],Tabla1[[#This Row],[COSTO NORMAL]]*Tabla1[[#This Row],[KILOMETROS HASTA]])</f>
        <v>16.875</v>
      </c>
      <c r="U2338" s="2">
        <f>Tabla1[[#This Row],[KILOMETROS ADICIONALES]]*Tabla1[[#This Row],[COSTO ADICIONAL]]</f>
        <v>6.5945000000000009</v>
      </c>
      <c r="V2338">
        <v>15.59</v>
      </c>
      <c r="W2338" s="2">
        <f>Tabla1[[#This Row],[COSTO NORMAL2]]+Tabla1[[#This Row],[COSTO ADICIONAL2]]</f>
        <v>23.4695</v>
      </c>
    </row>
    <row r="2339" spans="1:23" x14ac:dyDescent="0.25">
      <c r="A2339" t="s">
        <v>100</v>
      </c>
      <c r="B2339" t="s">
        <v>3841</v>
      </c>
      <c r="C2339" t="s">
        <v>11430</v>
      </c>
      <c r="D2339" t="s">
        <v>13</v>
      </c>
      <c r="E2339" t="s">
        <v>14844</v>
      </c>
      <c r="F2339" t="s">
        <v>295</v>
      </c>
      <c r="G2339" t="s">
        <v>15</v>
      </c>
      <c r="H2339" t="s">
        <v>785</v>
      </c>
      <c r="I2339" t="s">
        <v>3842</v>
      </c>
      <c r="J2339" t="str">
        <f>MID(Tabla1[[#This Row],[HORA2]],1,2)</f>
        <v>15</v>
      </c>
      <c r="K2339" t="s">
        <v>78</v>
      </c>
      <c r="L2339" t="s">
        <v>57</v>
      </c>
      <c r="M2339" t="s">
        <v>14867</v>
      </c>
      <c r="N2339" t="s">
        <v>22</v>
      </c>
      <c r="O2339">
        <v>4.54</v>
      </c>
      <c r="P23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</v>
      </c>
      <c r="Q2339">
        <f>IF(Tabla1[[#This Row],[SERVICIO]]="COMIDA",3,IF(Tabla1[[#This Row],[SERVICIO]]="CONTROLADO",12,IF(Tabla1[[#This Row],[SERVICIO]]="RÁPIDO",3.75,IF(Tabla1[[#This Row],[SERVICIO]]="NORMAL",2.5,))))</f>
        <v>2.5</v>
      </c>
      <c r="R2339">
        <f>IF(Tabla1[[#This Row],[SERVICIO]]="COMIDA",3.5,IF(Tabla1[[#This Row],[SERVICIO]]="CONTROLADO",8,IF(Tabla1[[#This Row],[SERVICIO]]="RÁPIDO",4.5,IF(Tabla1[[#This Row],[SERVICIO]]="NORMAL",3,))))</f>
        <v>3</v>
      </c>
      <c r="S2339">
        <f>IF(Tabla1[[#This Row],[SERVICIO]]="COMIDA",0.75,IF(Tabla1[[#This Row],[SERVICIO]]="CONTROLADO",2.65,IF(Tabla1[[#This Row],[SERVICIO]]="RÁPIDO",0.55,IF(Tabla1[[#This Row],[SERVICIO]]="NORMAL",1.2,))))</f>
        <v>1.2</v>
      </c>
      <c r="T2339" s="2">
        <f>IF(Tabla1[[#This Row],[KILOMETROS ADICIONALES]]=0,Tabla1[[#This Row],[KILOMETROS]]*Tabla1[[#This Row],[COSTO NORMAL]],Tabla1[[#This Row],[COSTO NORMAL]]*Tabla1[[#This Row],[KILOMETROS HASTA]])</f>
        <v>7.5</v>
      </c>
      <c r="U2339" s="2">
        <f>Tabla1[[#This Row],[KILOMETROS ADICIONALES]]*Tabla1[[#This Row],[COSTO ADICIONAL]]</f>
        <v>2.448</v>
      </c>
      <c r="V2339">
        <v>231.59</v>
      </c>
      <c r="W2339" s="2">
        <f>Tabla1[[#This Row],[COSTO NORMAL2]]+Tabla1[[#This Row],[COSTO ADICIONAL2]]</f>
        <v>9.9480000000000004</v>
      </c>
    </row>
    <row r="2340" spans="1:23" x14ac:dyDescent="0.25">
      <c r="A2340" t="s">
        <v>100</v>
      </c>
      <c r="B2340" t="s">
        <v>3843</v>
      </c>
      <c r="C2340" t="s">
        <v>11431</v>
      </c>
      <c r="D2340" t="s">
        <v>13</v>
      </c>
      <c r="E2340" t="s">
        <v>14845</v>
      </c>
      <c r="F2340" t="s">
        <v>14</v>
      </c>
      <c r="G2340" t="s">
        <v>15</v>
      </c>
      <c r="H2340" t="s">
        <v>785</v>
      </c>
      <c r="I2340" t="s">
        <v>3844</v>
      </c>
      <c r="J2340" t="str">
        <f>MID(Tabla1[[#This Row],[HORA2]],1,2)</f>
        <v>11</v>
      </c>
      <c r="K2340" t="s">
        <v>96</v>
      </c>
      <c r="L2340" t="s">
        <v>96</v>
      </c>
      <c r="M2340" t="s">
        <v>14867</v>
      </c>
      <c r="N2340" t="s">
        <v>22</v>
      </c>
      <c r="O2340">
        <v>7.27</v>
      </c>
      <c r="P23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3.5199999999999996</v>
      </c>
      <c r="Q2340">
        <f>IF(Tabla1[[#This Row],[SERVICIO]]="COMIDA",3,IF(Tabla1[[#This Row],[SERVICIO]]="CONTROLADO",12,IF(Tabla1[[#This Row],[SERVICIO]]="RÁPIDO",3.75,IF(Tabla1[[#This Row],[SERVICIO]]="NORMAL",2.5,))))</f>
        <v>3.75</v>
      </c>
      <c r="R2340">
        <f>IF(Tabla1[[#This Row],[SERVICIO]]="COMIDA",3.5,IF(Tabla1[[#This Row],[SERVICIO]]="CONTROLADO",8,IF(Tabla1[[#This Row],[SERVICIO]]="RÁPIDO",4.5,IF(Tabla1[[#This Row],[SERVICIO]]="NORMAL",3,))))</f>
        <v>4.5</v>
      </c>
      <c r="S23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0" s="2">
        <f>IF(Tabla1[[#This Row],[KILOMETROS ADICIONALES]]=0,Tabla1[[#This Row],[KILOMETROS]]*Tabla1[[#This Row],[COSTO NORMAL]],Tabla1[[#This Row],[COSTO NORMAL]]*Tabla1[[#This Row],[KILOMETROS HASTA]])</f>
        <v>16.875</v>
      </c>
      <c r="U2340" s="2">
        <f>Tabla1[[#This Row],[KILOMETROS ADICIONALES]]*Tabla1[[#This Row],[COSTO ADICIONAL]]</f>
        <v>1.9359999999999999</v>
      </c>
      <c r="V2340">
        <v>47.07</v>
      </c>
      <c r="W2340" s="2">
        <f>Tabla1[[#This Row],[COSTO NORMAL2]]+Tabla1[[#This Row],[COSTO ADICIONAL2]]</f>
        <v>18.811</v>
      </c>
    </row>
    <row r="2341" spans="1:23" x14ac:dyDescent="0.25">
      <c r="A2341" t="s">
        <v>100</v>
      </c>
      <c r="B2341" t="s">
        <v>3845</v>
      </c>
      <c r="C2341" t="s">
        <v>11432</v>
      </c>
      <c r="E2341" t="s">
        <v>14845</v>
      </c>
      <c r="F2341" t="s">
        <v>76</v>
      </c>
      <c r="G2341" t="s">
        <v>15</v>
      </c>
      <c r="H2341" t="s">
        <v>100</v>
      </c>
      <c r="I2341" t="s">
        <v>3846</v>
      </c>
      <c r="J2341" t="str">
        <f>MID(Tabla1[[#This Row],[HORA2]],1,2)</f>
        <v>20</v>
      </c>
      <c r="K2341" t="s">
        <v>43</v>
      </c>
      <c r="L2341" t="s">
        <v>57</v>
      </c>
      <c r="M2341" t="s">
        <v>14867</v>
      </c>
      <c r="N2341" t="s">
        <v>22</v>
      </c>
      <c r="O2341">
        <v>2.5099999999999998</v>
      </c>
      <c r="P23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41">
        <f>IF(Tabla1[[#This Row],[SERVICIO]]="COMIDA",3,IF(Tabla1[[#This Row],[SERVICIO]]="CONTROLADO",12,IF(Tabla1[[#This Row],[SERVICIO]]="RÁPIDO",3.75,IF(Tabla1[[#This Row],[SERVICIO]]="NORMAL",2.5,))))</f>
        <v>3.75</v>
      </c>
      <c r="R2341">
        <f>IF(Tabla1[[#This Row],[SERVICIO]]="COMIDA",3.5,IF(Tabla1[[#This Row],[SERVICIO]]="CONTROLADO",8,IF(Tabla1[[#This Row],[SERVICIO]]="RÁPIDO",4.5,IF(Tabla1[[#This Row],[SERVICIO]]="NORMAL",3,))))</f>
        <v>4.5</v>
      </c>
      <c r="S23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1" s="2">
        <f>IF(Tabla1[[#This Row],[KILOMETROS ADICIONALES]]=0,Tabla1[[#This Row],[KILOMETROS]]*Tabla1[[#This Row],[COSTO NORMAL]],Tabla1[[#This Row],[COSTO NORMAL]]*Tabla1[[#This Row],[KILOMETROS HASTA]])</f>
        <v>11.294999999999998</v>
      </c>
      <c r="U2341" s="2">
        <f>Tabla1[[#This Row],[KILOMETROS ADICIONALES]]*Tabla1[[#This Row],[COSTO ADICIONAL]]</f>
        <v>0</v>
      </c>
      <c r="V2341">
        <v>62.17</v>
      </c>
      <c r="W2341" s="2">
        <f>Tabla1[[#This Row],[COSTO NORMAL2]]+Tabla1[[#This Row],[COSTO ADICIONAL2]]</f>
        <v>11.294999999999998</v>
      </c>
    </row>
    <row r="2342" spans="1:23" x14ac:dyDescent="0.25">
      <c r="A2342" t="s">
        <v>100</v>
      </c>
      <c r="B2342" t="s">
        <v>3847</v>
      </c>
      <c r="C2342" t="s">
        <v>11433</v>
      </c>
      <c r="D2342" t="s">
        <v>13</v>
      </c>
      <c r="E2342" t="s">
        <v>14844</v>
      </c>
      <c r="F2342" t="s">
        <v>295</v>
      </c>
      <c r="G2342" t="s">
        <v>15</v>
      </c>
      <c r="H2342" t="s">
        <v>785</v>
      </c>
      <c r="I2342" t="s">
        <v>3848</v>
      </c>
      <c r="J2342" t="str">
        <f>MID(Tabla1[[#This Row],[HORA2]],1,2)</f>
        <v>17</v>
      </c>
      <c r="K2342" t="s">
        <v>78</v>
      </c>
      <c r="L2342" t="s">
        <v>57</v>
      </c>
      <c r="M2342" t="s">
        <v>14867</v>
      </c>
      <c r="N2342" t="s">
        <v>22</v>
      </c>
      <c r="O2342">
        <v>11</v>
      </c>
      <c r="P23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2342">
        <f>IF(Tabla1[[#This Row],[SERVICIO]]="COMIDA",3,IF(Tabla1[[#This Row],[SERVICIO]]="CONTROLADO",12,IF(Tabla1[[#This Row],[SERVICIO]]="RÁPIDO",3.75,IF(Tabla1[[#This Row],[SERVICIO]]="NORMAL",2.5,))))</f>
        <v>2.5</v>
      </c>
      <c r="R2342">
        <f>IF(Tabla1[[#This Row],[SERVICIO]]="COMIDA",3.5,IF(Tabla1[[#This Row],[SERVICIO]]="CONTROLADO",8,IF(Tabla1[[#This Row],[SERVICIO]]="RÁPIDO",4.5,IF(Tabla1[[#This Row],[SERVICIO]]="NORMAL",3,))))</f>
        <v>3</v>
      </c>
      <c r="S2342">
        <f>IF(Tabla1[[#This Row],[SERVICIO]]="COMIDA",0.75,IF(Tabla1[[#This Row],[SERVICIO]]="CONTROLADO",2.65,IF(Tabla1[[#This Row],[SERVICIO]]="RÁPIDO",0.55,IF(Tabla1[[#This Row],[SERVICIO]]="NORMAL",1.2,))))</f>
        <v>1.2</v>
      </c>
      <c r="T2342" s="2">
        <f>IF(Tabla1[[#This Row],[KILOMETROS ADICIONALES]]=0,Tabla1[[#This Row],[KILOMETROS]]*Tabla1[[#This Row],[COSTO NORMAL]],Tabla1[[#This Row],[COSTO NORMAL]]*Tabla1[[#This Row],[KILOMETROS HASTA]])</f>
        <v>7.5</v>
      </c>
      <c r="U2342" s="2">
        <f>Tabla1[[#This Row],[KILOMETROS ADICIONALES]]*Tabla1[[#This Row],[COSTO ADICIONAL]]</f>
        <v>10.199999999999999</v>
      </c>
      <c r="V2342">
        <v>209.93</v>
      </c>
      <c r="W2342" s="2">
        <f>Tabla1[[#This Row],[COSTO NORMAL2]]+Tabla1[[#This Row],[COSTO ADICIONAL2]]</f>
        <v>17.7</v>
      </c>
    </row>
    <row r="2343" spans="1:23" x14ac:dyDescent="0.25">
      <c r="A2343" t="s">
        <v>100</v>
      </c>
      <c r="B2343" t="s">
        <v>3849</v>
      </c>
      <c r="C2343" t="s">
        <v>11434</v>
      </c>
      <c r="D2343" t="s">
        <v>13</v>
      </c>
      <c r="E2343" t="s">
        <v>14845</v>
      </c>
      <c r="F2343" t="s">
        <v>14</v>
      </c>
      <c r="G2343" t="s">
        <v>24</v>
      </c>
      <c r="H2343" t="s">
        <v>785</v>
      </c>
      <c r="I2343" t="s">
        <v>1250</v>
      </c>
      <c r="J2343" t="str">
        <f>MID(Tabla1[[#This Row],[HORA2]],1,2)</f>
        <v>10</v>
      </c>
      <c r="K2343" t="s">
        <v>90</v>
      </c>
      <c r="L2343" t="s">
        <v>61</v>
      </c>
      <c r="M2343" t="s">
        <v>14867</v>
      </c>
      <c r="N2343" t="s">
        <v>22</v>
      </c>
      <c r="O2343">
        <v>19.850000000000001</v>
      </c>
      <c r="P23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16.100000000000001</v>
      </c>
      <c r="Q2343">
        <f>IF(Tabla1[[#This Row],[SERVICIO]]="COMIDA",3,IF(Tabla1[[#This Row],[SERVICIO]]="CONTROLADO",12,IF(Tabla1[[#This Row],[SERVICIO]]="RÁPIDO",3.75,IF(Tabla1[[#This Row],[SERVICIO]]="NORMAL",2.5,))))</f>
        <v>3.75</v>
      </c>
      <c r="R2343">
        <f>IF(Tabla1[[#This Row],[SERVICIO]]="COMIDA",3.5,IF(Tabla1[[#This Row],[SERVICIO]]="CONTROLADO",8,IF(Tabla1[[#This Row],[SERVICIO]]="RÁPIDO",4.5,IF(Tabla1[[#This Row],[SERVICIO]]="NORMAL",3,))))</f>
        <v>4.5</v>
      </c>
      <c r="S23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3" s="2">
        <f>IF(Tabla1[[#This Row],[KILOMETROS ADICIONALES]]=0,Tabla1[[#This Row],[KILOMETROS]]*Tabla1[[#This Row],[COSTO NORMAL]],Tabla1[[#This Row],[COSTO NORMAL]]*Tabla1[[#This Row],[KILOMETROS HASTA]])</f>
        <v>16.875</v>
      </c>
      <c r="U2343" s="2">
        <f>Tabla1[[#This Row],[KILOMETROS ADICIONALES]]*Tabla1[[#This Row],[COSTO ADICIONAL]]</f>
        <v>8.8550000000000022</v>
      </c>
      <c r="V2343">
        <v>140.94</v>
      </c>
      <c r="W2343" s="2">
        <f>Tabla1[[#This Row],[COSTO NORMAL2]]+Tabla1[[#This Row],[COSTO ADICIONAL2]]</f>
        <v>25.730000000000004</v>
      </c>
    </row>
    <row r="2344" spans="1:23" x14ac:dyDescent="0.25">
      <c r="A2344" t="s">
        <v>100</v>
      </c>
      <c r="B2344" t="s">
        <v>3849</v>
      </c>
      <c r="C2344" t="s">
        <v>11435</v>
      </c>
      <c r="D2344" t="s">
        <v>13</v>
      </c>
      <c r="E2344" t="s">
        <v>14845</v>
      </c>
      <c r="F2344" t="s">
        <v>14</v>
      </c>
      <c r="G2344" t="s">
        <v>15</v>
      </c>
      <c r="H2344" t="s">
        <v>785</v>
      </c>
      <c r="I2344" t="s">
        <v>567</v>
      </c>
      <c r="J2344" t="str">
        <f>MID(Tabla1[[#This Row],[HORA2]],1,2)</f>
        <v>14</v>
      </c>
      <c r="K2344" t="s">
        <v>90</v>
      </c>
      <c r="L2344" t="s">
        <v>61</v>
      </c>
      <c r="M2344" t="s">
        <v>14867</v>
      </c>
      <c r="N2344" t="s">
        <v>22</v>
      </c>
      <c r="O2344">
        <v>14.33</v>
      </c>
      <c r="P23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10.58</v>
      </c>
      <c r="Q2344">
        <f>IF(Tabla1[[#This Row],[SERVICIO]]="COMIDA",3,IF(Tabla1[[#This Row],[SERVICIO]]="CONTROLADO",12,IF(Tabla1[[#This Row],[SERVICIO]]="RÁPIDO",3.75,IF(Tabla1[[#This Row],[SERVICIO]]="NORMAL",2.5,))))</f>
        <v>3.75</v>
      </c>
      <c r="R2344">
        <f>IF(Tabla1[[#This Row],[SERVICIO]]="COMIDA",3.5,IF(Tabla1[[#This Row],[SERVICIO]]="CONTROLADO",8,IF(Tabla1[[#This Row],[SERVICIO]]="RÁPIDO",4.5,IF(Tabla1[[#This Row],[SERVICIO]]="NORMAL",3,))))</f>
        <v>4.5</v>
      </c>
      <c r="S23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4" s="2">
        <f>IF(Tabla1[[#This Row],[KILOMETROS ADICIONALES]]=0,Tabla1[[#This Row],[KILOMETROS]]*Tabla1[[#This Row],[COSTO NORMAL]],Tabla1[[#This Row],[COSTO NORMAL]]*Tabla1[[#This Row],[KILOMETROS HASTA]])</f>
        <v>16.875</v>
      </c>
      <c r="U2344" s="2">
        <f>Tabla1[[#This Row],[KILOMETROS ADICIONALES]]*Tabla1[[#This Row],[COSTO ADICIONAL]]</f>
        <v>5.8190000000000008</v>
      </c>
      <c r="V2344">
        <v>57.21</v>
      </c>
      <c r="W2344" s="2">
        <f>Tabla1[[#This Row],[COSTO NORMAL2]]+Tabla1[[#This Row],[COSTO ADICIONAL2]]</f>
        <v>22.694000000000003</v>
      </c>
    </row>
    <row r="2345" spans="1:23" x14ac:dyDescent="0.25">
      <c r="A2345" t="s">
        <v>100</v>
      </c>
      <c r="B2345" t="s">
        <v>3850</v>
      </c>
      <c r="C2345" t="s">
        <v>11436</v>
      </c>
      <c r="E2345" t="s">
        <v>14845</v>
      </c>
      <c r="F2345" t="s">
        <v>76</v>
      </c>
      <c r="G2345" t="s">
        <v>15</v>
      </c>
      <c r="H2345" t="s">
        <v>100</v>
      </c>
      <c r="I2345" t="s">
        <v>3851</v>
      </c>
      <c r="J2345" t="str">
        <f>MID(Tabla1[[#This Row],[HORA2]],1,2)</f>
        <v>20</v>
      </c>
      <c r="K2345" t="s">
        <v>43</v>
      </c>
      <c r="L2345" t="s">
        <v>57</v>
      </c>
      <c r="M2345" t="s">
        <v>14867</v>
      </c>
      <c r="N2345" t="s">
        <v>22</v>
      </c>
      <c r="O2345">
        <v>19.61</v>
      </c>
      <c r="P23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15.86</v>
      </c>
      <c r="Q2345">
        <f>IF(Tabla1[[#This Row],[SERVICIO]]="COMIDA",3,IF(Tabla1[[#This Row],[SERVICIO]]="CONTROLADO",12,IF(Tabla1[[#This Row],[SERVICIO]]="RÁPIDO",3.75,IF(Tabla1[[#This Row],[SERVICIO]]="NORMAL",2.5,))))</f>
        <v>3.75</v>
      </c>
      <c r="R2345">
        <f>IF(Tabla1[[#This Row],[SERVICIO]]="COMIDA",3.5,IF(Tabla1[[#This Row],[SERVICIO]]="CONTROLADO",8,IF(Tabla1[[#This Row],[SERVICIO]]="RÁPIDO",4.5,IF(Tabla1[[#This Row],[SERVICIO]]="NORMAL",3,))))</f>
        <v>4.5</v>
      </c>
      <c r="S23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5" s="2">
        <f>IF(Tabla1[[#This Row],[KILOMETROS ADICIONALES]]=0,Tabla1[[#This Row],[KILOMETROS]]*Tabla1[[#This Row],[COSTO NORMAL]],Tabla1[[#This Row],[COSTO NORMAL]]*Tabla1[[#This Row],[KILOMETROS HASTA]])</f>
        <v>16.875</v>
      </c>
      <c r="U2345" s="2">
        <f>Tabla1[[#This Row],[KILOMETROS ADICIONALES]]*Tabla1[[#This Row],[COSTO ADICIONAL]]</f>
        <v>8.7230000000000008</v>
      </c>
      <c r="V2345">
        <v>204.47</v>
      </c>
      <c r="W2345" s="2">
        <f>Tabla1[[#This Row],[COSTO NORMAL2]]+Tabla1[[#This Row],[COSTO ADICIONAL2]]</f>
        <v>25.597999999999999</v>
      </c>
    </row>
    <row r="2346" spans="1:23" x14ac:dyDescent="0.25">
      <c r="A2346" t="s">
        <v>100</v>
      </c>
      <c r="B2346" t="s">
        <v>3852</v>
      </c>
      <c r="C2346" t="s">
        <v>11437</v>
      </c>
      <c r="D2346" t="s">
        <v>13</v>
      </c>
      <c r="E2346" t="s">
        <v>14845</v>
      </c>
      <c r="F2346" t="s">
        <v>14</v>
      </c>
      <c r="G2346" t="s">
        <v>24</v>
      </c>
      <c r="H2346" t="s">
        <v>785</v>
      </c>
      <c r="I2346" t="s">
        <v>3853</v>
      </c>
      <c r="J2346" t="str">
        <f>MID(Tabla1[[#This Row],[HORA2]],1,2)</f>
        <v>10</v>
      </c>
      <c r="K2346" t="s">
        <v>44</v>
      </c>
      <c r="L2346" t="s">
        <v>65</v>
      </c>
      <c r="M2346" t="s">
        <v>14867</v>
      </c>
      <c r="N2346" t="s">
        <v>22</v>
      </c>
      <c r="O2346">
        <v>14.29</v>
      </c>
      <c r="P23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10.54</v>
      </c>
      <c r="Q2346">
        <f>IF(Tabla1[[#This Row],[SERVICIO]]="COMIDA",3,IF(Tabla1[[#This Row],[SERVICIO]]="CONTROLADO",12,IF(Tabla1[[#This Row],[SERVICIO]]="RÁPIDO",3.75,IF(Tabla1[[#This Row],[SERVICIO]]="NORMAL",2.5,))))</f>
        <v>3.75</v>
      </c>
      <c r="R2346">
        <f>IF(Tabla1[[#This Row],[SERVICIO]]="COMIDA",3.5,IF(Tabla1[[#This Row],[SERVICIO]]="CONTROLADO",8,IF(Tabla1[[#This Row],[SERVICIO]]="RÁPIDO",4.5,IF(Tabla1[[#This Row],[SERVICIO]]="NORMAL",3,))))</f>
        <v>4.5</v>
      </c>
      <c r="S23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6" s="2">
        <f>IF(Tabla1[[#This Row],[KILOMETROS ADICIONALES]]=0,Tabla1[[#This Row],[KILOMETROS]]*Tabla1[[#This Row],[COSTO NORMAL]],Tabla1[[#This Row],[COSTO NORMAL]]*Tabla1[[#This Row],[KILOMETROS HASTA]])</f>
        <v>16.875</v>
      </c>
      <c r="U2346" s="2">
        <f>Tabla1[[#This Row],[KILOMETROS ADICIONALES]]*Tabla1[[#This Row],[COSTO ADICIONAL]]</f>
        <v>5.7969999999999997</v>
      </c>
      <c r="V2346">
        <v>157.18</v>
      </c>
      <c r="W2346" s="2">
        <f>Tabla1[[#This Row],[COSTO NORMAL2]]+Tabla1[[#This Row],[COSTO ADICIONAL2]]</f>
        <v>22.672000000000001</v>
      </c>
    </row>
    <row r="2347" spans="1:23" x14ac:dyDescent="0.25">
      <c r="A2347" t="s">
        <v>100</v>
      </c>
      <c r="B2347" t="s">
        <v>3852</v>
      </c>
      <c r="C2347" t="s">
        <v>11438</v>
      </c>
      <c r="D2347" t="s">
        <v>13</v>
      </c>
      <c r="E2347" t="s">
        <v>14845</v>
      </c>
      <c r="F2347" t="s">
        <v>14</v>
      </c>
      <c r="G2347" t="s">
        <v>15</v>
      </c>
      <c r="H2347" t="s">
        <v>785</v>
      </c>
      <c r="I2347" t="s">
        <v>3854</v>
      </c>
      <c r="J2347" t="str">
        <f>MID(Tabla1[[#This Row],[HORA2]],1,2)</f>
        <v>13</v>
      </c>
      <c r="K2347" t="s">
        <v>44</v>
      </c>
      <c r="L2347" t="s">
        <v>65</v>
      </c>
      <c r="M2347" t="s">
        <v>14867</v>
      </c>
      <c r="N2347" t="s">
        <v>22</v>
      </c>
      <c r="O2347">
        <v>1.46</v>
      </c>
      <c r="P23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47">
        <f>IF(Tabla1[[#This Row],[SERVICIO]]="COMIDA",3,IF(Tabla1[[#This Row],[SERVICIO]]="CONTROLADO",12,IF(Tabla1[[#This Row],[SERVICIO]]="RÁPIDO",3.75,IF(Tabla1[[#This Row],[SERVICIO]]="NORMAL",2.5,))))</f>
        <v>3.75</v>
      </c>
      <c r="R2347">
        <f>IF(Tabla1[[#This Row],[SERVICIO]]="COMIDA",3.5,IF(Tabla1[[#This Row],[SERVICIO]]="CONTROLADO",8,IF(Tabla1[[#This Row],[SERVICIO]]="RÁPIDO",4.5,IF(Tabla1[[#This Row],[SERVICIO]]="NORMAL",3,))))</f>
        <v>4.5</v>
      </c>
      <c r="S23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7" s="2">
        <f>IF(Tabla1[[#This Row],[KILOMETROS ADICIONALES]]=0,Tabla1[[#This Row],[KILOMETROS]]*Tabla1[[#This Row],[COSTO NORMAL]],Tabla1[[#This Row],[COSTO NORMAL]]*Tabla1[[#This Row],[KILOMETROS HASTA]])</f>
        <v>6.57</v>
      </c>
      <c r="U2347" s="2">
        <f>Tabla1[[#This Row],[KILOMETROS ADICIONALES]]*Tabla1[[#This Row],[COSTO ADICIONAL]]</f>
        <v>0</v>
      </c>
      <c r="V2347">
        <v>79</v>
      </c>
      <c r="W2347" s="2">
        <f>Tabla1[[#This Row],[COSTO NORMAL2]]+Tabla1[[#This Row],[COSTO ADICIONAL2]]</f>
        <v>6.57</v>
      </c>
    </row>
    <row r="2348" spans="1:23" x14ac:dyDescent="0.25">
      <c r="A2348" t="s">
        <v>100</v>
      </c>
      <c r="B2348" t="s">
        <v>3855</v>
      </c>
      <c r="C2348" t="s">
        <v>11439</v>
      </c>
      <c r="E2348" t="s">
        <v>14845</v>
      </c>
      <c r="F2348" t="s">
        <v>76</v>
      </c>
      <c r="G2348" t="s">
        <v>15</v>
      </c>
      <c r="H2348" t="s">
        <v>100</v>
      </c>
      <c r="I2348" t="s">
        <v>3856</v>
      </c>
      <c r="J2348" t="str">
        <f>MID(Tabla1[[#This Row],[HORA2]],1,2)</f>
        <v>20</v>
      </c>
      <c r="K2348" t="s">
        <v>43</v>
      </c>
      <c r="L2348" t="s">
        <v>57</v>
      </c>
      <c r="M2348" t="s">
        <v>14867</v>
      </c>
      <c r="N2348" t="s">
        <v>22</v>
      </c>
      <c r="O2348">
        <v>20.46</v>
      </c>
      <c r="P23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16.71</v>
      </c>
      <c r="Q2348">
        <f>IF(Tabla1[[#This Row],[SERVICIO]]="COMIDA",3,IF(Tabla1[[#This Row],[SERVICIO]]="CONTROLADO",12,IF(Tabla1[[#This Row],[SERVICIO]]="RÁPIDO",3.75,IF(Tabla1[[#This Row],[SERVICIO]]="NORMAL",2.5,))))</f>
        <v>3.75</v>
      </c>
      <c r="R2348">
        <f>IF(Tabla1[[#This Row],[SERVICIO]]="COMIDA",3.5,IF(Tabla1[[#This Row],[SERVICIO]]="CONTROLADO",8,IF(Tabla1[[#This Row],[SERVICIO]]="RÁPIDO",4.5,IF(Tabla1[[#This Row],[SERVICIO]]="NORMAL",3,))))</f>
        <v>4.5</v>
      </c>
      <c r="S23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8" s="2">
        <f>IF(Tabla1[[#This Row],[KILOMETROS ADICIONALES]]=0,Tabla1[[#This Row],[KILOMETROS]]*Tabla1[[#This Row],[COSTO NORMAL]],Tabla1[[#This Row],[COSTO NORMAL]]*Tabla1[[#This Row],[KILOMETROS HASTA]])</f>
        <v>16.875</v>
      </c>
      <c r="U2348" s="2">
        <f>Tabla1[[#This Row],[KILOMETROS ADICIONALES]]*Tabla1[[#This Row],[COSTO ADICIONAL]]</f>
        <v>9.1905000000000019</v>
      </c>
      <c r="V2348">
        <v>209.29</v>
      </c>
      <c r="W2348" s="2">
        <f>Tabla1[[#This Row],[COSTO NORMAL2]]+Tabla1[[#This Row],[COSTO ADICIONAL2]]</f>
        <v>26.0655</v>
      </c>
    </row>
    <row r="2349" spans="1:23" x14ac:dyDescent="0.25">
      <c r="A2349" t="s">
        <v>100</v>
      </c>
      <c r="B2349" t="s">
        <v>3857</v>
      </c>
      <c r="C2349" t="s">
        <v>11440</v>
      </c>
      <c r="D2349" t="s">
        <v>13</v>
      </c>
      <c r="E2349" t="s">
        <v>14845</v>
      </c>
      <c r="F2349" t="s">
        <v>14</v>
      </c>
      <c r="G2349" t="s">
        <v>15</v>
      </c>
      <c r="H2349" t="s">
        <v>785</v>
      </c>
      <c r="I2349" t="s">
        <v>3858</v>
      </c>
      <c r="J2349" t="str">
        <f>MID(Tabla1[[#This Row],[HORA2]],1,2)</f>
        <v>12</v>
      </c>
      <c r="K2349" t="s">
        <v>19</v>
      </c>
      <c r="L2349" t="s">
        <v>94</v>
      </c>
      <c r="M2349" t="s">
        <v>14867</v>
      </c>
      <c r="N2349" t="s">
        <v>22</v>
      </c>
      <c r="O2349">
        <v>4.6399999999999997</v>
      </c>
      <c r="P23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0.88999999999999968</v>
      </c>
      <c r="Q2349">
        <f>IF(Tabla1[[#This Row],[SERVICIO]]="COMIDA",3,IF(Tabla1[[#This Row],[SERVICIO]]="CONTROLADO",12,IF(Tabla1[[#This Row],[SERVICIO]]="RÁPIDO",3.75,IF(Tabla1[[#This Row],[SERVICIO]]="NORMAL",2.5,))))</f>
        <v>3.75</v>
      </c>
      <c r="R2349">
        <f>IF(Tabla1[[#This Row],[SERVICIO]]="COMIDA",3.5,IF(Tabla1[[#This Row],[SERVICIO]]="CONTROLADO",8,IF(Tabla1[[#This Row],[SERVICIO]]="RÁPIDO",4.5,IF(Tabla1[[#This Row],[SERVICIO]]="NORMAL",3,))))</f>
        <v>4.5</v>
      </c>
      <c r="S23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49" s="2">
        <f>IF(Tabla1[[#This Row],[KILOMETROS ADICIONALES]]=0,Tabla1[[#This Row],[KILOMETROS]]*Tabla1[[#This Row],[COSTO NORMAL]],Tabla1[[#This Row],[COSTO NORMAL]]*Tabla1[[#This Row],[KILOMETROS HASTA]])</f>
        <v>16.875</v>
      </c>
      <c r="U2349" s="2">
        <f>Tabla1[[#This Row],[KILOMETROS ADICIONALES]]*Tabla1[[#This Row],[COSTO ADICIONAL]]</f>
        <v>0.48949999999999988</v>
      </c>
      <c r="V2349">
        <v>128.47</v>
      </c>
      <c r="W2349" s="2">
        <f>Tabla1[[#This Row],[COSTO NORMAL2]]+Tabla1[[#This Row],[COSTO ADICIONAL2]]</f>
        <v>17.3645</v>
      </c>
    </row>
    <row r="2350" spans="1:23" x14ac:dyDescent="0.25">
      <c r="A2350" t="s">
        <v>100</v>
      </c>
      <c r="B2350" t="s">
        <v>3859</v>
      </c>
      <c r="C2350" t="s">
        <v>11441</v>
      </c>
      <c r="D2350" t="s">
        <v>13</v>
      </c>
      <c r="E2350" t="s">
        <v>14845</v>
      </c>
      <c r="F2350" t="s">
        <v>14</v>
      </c>
      <c r="G2350" t="s">
        <v>15</v>
      </c>
      <c r="H2350" t="s">
        <v>785</v>
      </c>
      <c r="I2350" t="s">
        <v>3860</v>
      </c>
      <c r="J2350" t="str">
        <f>MID(Tabla1[[#This Row],[HORA2]],1,2)</f>
        <v>14</v>
      </c>
      <c r="K2350" t="s">
        <v>19</v>
      </c>
      <c r="L2350" t="s">
        <v>53</v>
      </c>
      <c r="M2350" t="s">
        <v>14867</v>
      </c>
      <c r="N2350" t="s">
        <v>22</v>
      </c>
      <c r="O2350">
        <v>5.9</v>
      </c>
      <c r="P23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2.1500000000000004</v>
      </c>
      <c r="Q2350">
        <f>IF(Tabla1[[#This Row],[SERVICIO]]="COMIDA",3,IF(Tabla1[[#This Row],[SERVICIO]]="CONTROLADO",12,IF(Tabla1[[#This Row],[SERVICIO]]="RÁPIDO",3.75,IF(Tabla1[[#This Row],[SERVICIO]]="NORMAL",2.5,))))</f>
        <v>3.75</v>
      </c>
      <c r="R2350">
        <f>IF(Tabla1[[#This Row],[SERVICIO]]="COMIDA",3.5,IF(Tabla1[[#This Row],[SERVICIO]]="CONTROLADO",8,IF(Tabla1[[#This Row],[SERVICIO]]="RÁPIDO",4.5,IF(Tabla1[[#This Row],[SERVICIO]]="NORMAL",3,))))</f>
        <v>4.5</v>
      </c>
      <c r="S23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0" s="2">
        <f>IF(Tabla1[[#This Row],[KILOMETROS ADICIONALES]]=0,Tabla1[[#This Row],[KILOMETROS]]*Tabla1[[#This Row],[COSTO NORMAL]],Tabla1[[#This Row],[COSTO NORMAL]]*Tabla1[[#This Row],[KILOMETROS HASTA]])</f>
        <v>16.875</v>
      </c>
      <c r="U2350" s="2">
        <f>Tabla1[[#This Row],[KILOMETROS ADICIONALES]]*Tabla1[[#This Row],[COSTO ADICIONAL]]</f>
        <v>1.1825000000000003</v>
      </c>
      <c r="V2350">
        <v>124.09</v>
      </c>
      <c r="W2350" s="2">
        <f>Tabla1[[#This Row],[COSTO NORMAL2]]+Tabla1[[#This Row],[COSTO ADICIONAL2]]</f>
        <v>18.057500000000001</v>
      </c>
    </row>
    <row r="2351" spans="1:23" x14ac:dyDescent="0.25">
      <c r="A2351" t="s">
        <v>100</v>
      </c>
      <c r="B2351" t="s">
        <v>3861</v>
      </c>
      <c r="C2351" t="s">
        <v>11442</v>
      </c>
      <c r="D2351" t="s">
        <v>13</v>
      </c>
      <c r="E2351" t="s">
        <v>14845</v>
      </c>
      <c r="F2351" t="s">
        <v>14</v>
      </c>
      <c r="G2351" t="s">
        <v>15</v>
      </c>
      <c r="H2351" t="s">
        <v>785</v>
      </c>
      <c r="I2351" t="s">
        <v>3862</v>
      </c>
      <c r="J2351" t="str">
        <f>MID(Tabla1[[#This Row],[HORA2]],1,2)</f>
        <v>11</v>
      </c>
      <c r="K2351" t="s">
        <v>19</v>
      </c>
      <c r="L2351" t="s">
        <v>20</v>
      </c>
      <c r="M2351" t="s">
        <v>14867</v>
      </c>
      <c r="N2351" t="s">
        <v>22</v>
      </c>
      <c r="O2351">
        <v>13.44</v>
      </c>
      <c r="P23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2351">
        <f>IF(Tabla1[[#This Row],[SERVICIO]]="COMIDA",3,IF(Tabla1[[#This Row],[SERVICIO]]="CONTROLADO",12,IF(Tabla1[[#This Row],[SERVICIO]]="RÁPIDO",3.75,IF(Tabla1[[#This Row],[SERVICIO]]="NORMAL",2.5,))))</f>
        <v>3.75</v>
      </c>
      <c r="R2351">
        <f>IF(Tabla1[[#This Row],[SERVICIO]]="COMIDA",3.5,IF(Tabla1[[#This Row],[SERVICIO]]="CONTROLADO",8,IF(Tabla1[[#This Row],[SERVICIO]]="RÁPIDO",4.5,IF(Tabla1[[#This Row],[SERVICIO]]="NORMAL",3,))))</f>
        <v>4.5</v>
      </c>
      <c r="S23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1" s="2">
        <f>IF(Tabla1[[#This Row],[KILOMETROS ADICIONALES]]=0,Tabla1[[#This Row],[KILOMETROS]]*Tabla1[[#This Row],[COSTO NORMAL]],Tabla1[[#This Row],[COSTO NORMAL]]*Tabla1[[#This Row],[KILOMETROS HASTA]])</f>
        <v>16.875</v>
      </c>
      <c r="U2351" s="2">
        <f>Tabla1[[#This Row],[KILOMETROS ADICIONALES]]*Tabla1[[#This Row],[COSTO ADICIONAL]]</f>
        <v>5.3295000000000003</v>
      </c>
      <c r="V2351">
        <v>170.53</v>
      </c>
      <c r="W2351" s="2">
        <f>Tabla1[[#This Row],[COSTO NORMAL2]]+Tabla1[[#This Row],[COSTO ADICIONAL2]]</f>
        <v>22.204499999999999</v>
      </c>
    </row>
    <row r="2352" spans="1:23" x14ac:dyDescent="0.25">
      <c r="A2352" t="s">
        <v>100</v>
      </c>
      <c r="B2352" t="s">
        <v>3863</v>
      </c>
      <c r="C2352" t="s">
        <v>11443</v>
      </c>
      <c r="E2352" t="s">
        <v>14845</v>
      </c>
      <c r="F2352" t="s">
        <v>76</v>
      </c>
      <c r="G2352" t="s">
        <v>15</v>
      </c>
      <c r="H2352" t="s">
        <v>100</v>
      </c>
      <c r="I2352" t="s">
        <v>3864</v>
      </c>
      <c r="J2352" t="str">
        <f>MID(Tabla1[[#This Row],[HORA2]],1,2)</f>
        <v>20</v>
      </c>
      <c r="K2352" t="s">
        <v>43</v>
      </c>
      <c r="L2352" t="s">
        <v>57</v>
      </c>
      <c r="M2352" t="s">
        <v>14867</v>
      </c>
      <c r="N2352" t="s">
        <v>22</v>
      </c>
      <c r="O2352">
        <v>17.52</v>
      </c>
      <c r="P23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13.77</v>
      </c>
      <c r="Q2352">
        <f>IF(Tabla1[[#This Row],[SERVICIO]]="COMIDA",3,IF(Tabla1[[#This Row],[SERVICIO]]="CONTROLADO",12,IF(Tabla1[[#This Row],[SERVICIO]]="RÁPIDO",3.75,IF(Tabla1[[#This Row],[SERVICIO]]="NORMAL",2.5,))))</f>
        <v>3.75</v>
      </c>
      <c r="R2352">
        <f>IF(Tabla1[[#This Row],[SERVICIO]]="COMIDA",3.5,IF(Tabla1[[#This Row],[SERVICIO]]="CONTROLADO",8,IF(Tabla1[[#This Row],[SERVICIO]]="RÁPIDO",4.5,IF(Tabla1[[#This Row],[SERVICIO]]="NORMAL",3,))))</f>
        <v>4.5</v>
      </c>
      <c r="S23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2" s="2">
        <f>IF(Tabla1[[#This Row],[KILOMETROS ADICIONALES]]=0,Tabla1[[#This Row],[KILOMETROS]]*Tabla1[[#This Row],[COSTO NORMAL]],Tabla1[[#This Row],[COSTO NORMAL]]*Tabla1[[#This Row],[KILOMETROS HASTA]])</f>
        <v>16.875</v>
      </c>
      <c r="U2352" s="2">
        <f>Tabla1[[#This Row],[KILOMETROS ADICIONALES]]*Tabla1[[#This Row],[COSTO ADICIONAL]]</f>
        <v>7.5735000000000001</v>
      </c>
      <c r="V2352">
        <v>179.85</v>
      </c>
      <c r="W2352" s="2">
        <f>Tabla1[[#This Row],[COSTO NORMAL2]]+Tabla1[[#This Row],[COSTO ADICIONAL2]]</f>
        <v>24.448499999999999</v>
      </c>
    </row>
    <row r="2353" spans="1:23" x14ac:dyDescent="0.25">
      <c r="A2353" t="s">
        <v>100</v>
      </c>
      <c r="B2353" t="s">
        <v>3865</v>
      </c>
      <c r="C2353" t="s">
        <v>11444</v>
      </c>
      <c r="D2353" t="s">
        <v>13</v>
      </c>
      <c r="E2353" t="s">
        <v>14845</v>
      </c>
      <c r="F2353" t="s">
        <v>14</v>
      </c>
      <c r="G2353" t="s">
        <v>15</v>
      </c>
      <c r="H2353" t="s">
        <v>785</v>
      </c>
      <c r="I2353" t="s">
        <v>3866</v>
      </c>
      <c r="J2353" t="str">
        <f>MID(Tabla1[[#This Row],[HORA2]],1,2)</f>
        <v>10</v>
      </c>
      <c r="K2353" t="s">
        <v>31</v>
      </c>
      <c r="L2353" t="s">
        <v>53</v>
      </c>
      <c r="M2353" t="s">
        <v>14867</v>
      </c>
      <c r="N2353" t="s">
        <v>22</v>
      </c>
      <c r="O2353">
        <v>16.14</v>
      </c>
      <c r="P23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12.39</v>
      </c>
      <c r="Q2353">
        <f>IF(Tabla1[[#This Row],[SERVICIO]]="COMIDA",3,IF(Tabla1[[#This Row],[SERVICIO]]="CONTROLADO",12,IF(Tabla1[[#This Row],[SERVICIO]]="RÁPIDO",3.75,IF(Tabla1[[#This Row],[SERVICIO]]="NORMAL",2.5,))))</f>
        <v>3.75</v>
      </c>
      <c r="R2353">
        <f>IF(Tabla1[[#This Row],[SERVICIO]]="COMIDA",3.5,IF(Tabla1[[#This Row],[SERVICIO]]="CONTROLADO",8,IF(Tabla1[[#This Row],[SERVICIO]]="RÁPIDO",4.5,IF(Tabla1[[#This Row],[SERVICIO]]="NORMAL",3,))))</f>
        <v>4.5</v>
      </c>
      <c r="S23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3" s="2">
        <f>IF(Tabla1[[#This Row],[KILOMETROS ADICIONALES]]=0,Tabla1[[#This Row],[KILOMETROS]]*Tabla1[[#This Row],[COSTO NORMAL]],Tabla1[[#This Row],[COSTO NORMAL]]*Tabla1[[#This Row],[KILOMETROS HASTA]])</f>
        <v>16.875</v>
      </c>
      <c r="U2353" s="2">
        <f>Tabla1[[#This Row],[KILOMETROS ADICIONALES]]*Tabla1[[#This Row],[COSTO ADICIONAL]]</f>
        <v>6.8145000000000007</v>
      </c>
      <c r="V2353">
        <v>231.37</v>
      </c>
      <c r="W2353" s="2">
        <f>Tabla1[[#This Row],[COSTO NORMAL2]]+Tabla1[[#This Row],[COSTO ADICIONAL2]]</f>
        <v>23.689500000000002</v>
      </c>
    </row>
    <row r="2354" spans="1:23" x14ac:dyDescent="0.25">
      <c r="A2354" t="s">
        <v>100</v>
      </c>
      <c r="B2354" t="s">
        <v>3867</v>
      </c>
      <c r="C2354" t="s">
        <v>11445</v>
      </c>
      <c r="D2354" t="s">
        <v>13</v>
      </c>
      <c r="E2354" t="s">
        <v>14845</v>
      </c>
      <c r="F2354" t="s">
        <v>14</v>
      </c>
      <c r="G2354" t="s">
        <v>15</v>
      </c>
      <c r="H2354" t="s">
        <v>785</v>
      </c>
      <c r="I2354" t="s">
        <v>3868</v>
      </c>
      <c r="J2354" t="str">
        <f>MID(Tabla1[[#This Row],[HORA2]],1,2)</f>
        <v>09</v>
      </c>
      <c r="K2354" t="s">
        <v>35</v>
      </c>
      <c r="L2354" t="s">
        <v>44</v>
      </c>
      <c r="M2354" t="s">
        <v>14867</v>
      </c>
      <c r="N2354" t="s">
        <v>22</v>
      </c>
      <c r="O2354">
        <v>9.14</v>
      </c>
      <c r="P23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5.3900000000000006</v>
      </c>
      <c r="Q2354">
        <f>IF(Tabla1[[#This Row],[SERVICIO]]="COMIDA",3,IF(Tabla1[[#This Row],[SERVICIO]]="CONTROLADO",12,IF(Tabla1[[#This Row],[SERVICIO]]="RÁPIDO",3.75,IF(Tabla1[[#This Row],[SERVICIO]]="NORMAL",2.5,))))</f>
        <v>3.75</v>
      </c>
      <c r="R2354">
        <f>IF(Tabla1[[#This Row],[SERVICIO]]="COMIDA",3.5,IF(Tabla1[[#This Row],[SERVICIO]]="CONTROLADO",8,IF(Tabla1[[#This Row],[SERVICIO]]="RÁPIDO",4.5,IF(Tabla1[[#This Row],[SERVICIO]]="NORMAL",3,))))</f>
        <v>4.5</v>
      </c>
      <c r="S23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4" s="2">
        <f>IF(Tabla1[[#This Row],[KILOMETROS ADICIONALES]]=0,Tabla1[[#This Row],[KILOMETROS]]*Tabla1[[#This Row],[COSTO NORMAL]],Tabla1[[#This Row],[COSTO NORMAL]]*Tabla1[[#This Row],[KILOMETROS HASTA]])</f>
        <v>16.875</v>
      </c>
      <c r="U2354" s="2">
        <f>Tabla1[[#This Row],[KILOMETROS ADICIONALES]]*Tabla1[[#This Row],[COSTO ADICIONAL]]</f>
        <v>2.9645000000000006</v>
      </c>
      <c r="V2354">
        <v>147.76</v>
      </c>
      <c r="W2354" s="2">
        <f>Tabla1[[#This Row],[COSTO NORMAL2]]+Tabla1[[#This Row],[COSTO ADICIONAL2]]</f>
        <v>19.839500000000001</v>
      </c>
    </row>
    <row r="2355" spans="1:23" x14ac:dyDescent="0.25">
      <c r="A2355" t="s">
        <v>100</v>
      </c>
      <c r="B2355" t="s">
        <v>3869</v>
      </c>
      <c r="C2355" t="s">
        <v>11446</v>
      </c>
      <c r="D2355" t="s">
        <v>13</v>
      </c>
      <c r="E2355" t="s">
        <v>14847</v>
      </c>
      <c r="F2355" t="s">
        <v>14</v>
      </c>
      <c r="G2355" t="s">
        <v>15</v>
      </c>
      <c r="H2355" t="s">
        <v>100</v>
      </c>
      <c r="I2355" t="s">
        <v>3870</v>
      </c>
      <c r="J2355" t="str">
        <f>MID(Tabla1[[#This Row],[HORA2]],1,2)</f>
        <v>21</v>
      </c>
      <c r="K2355" t="s">
        <v>19</v>
      </c>
      <c r="L2355" t="s">
        <v>94</v>
      </c>
      <c r="M2355" t="s">
        <v>14867</v>
      </c>
      <c r="N2355" t="s">
        <v>22</v>
      </c>
      <c r="O2355">
        <v>2.61</v>
      </c>
      <c r="P23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55">
        <f>IF(Tabla1[[#This Row],[SERVICIO]]="COMIDA",3,IF(Tabla1[[#This Row],[SERVICIO]]="CONTROLADO",12,IF(Tabla1[[#This Row],[SERVICIO]]="RÁPIDO",3.75,IF(Tabla1[[#This Row],[SERVICIO]]="NORMAL",2.5,))))</f>
        <v>3</v>
      </c>
      <c r="R2355">
        <f>IF(Tabla1[[#This Row],[SERVICIO]]="COMIDA",3.5,IF(Tabla1[[#This Row],[SERVICIO]]="CONTROLADO",8,IF(Tabla1[[#This Row],[SERVICIO]]="RÁPIDO",4.5,IF(Tabla1[[#This Row],[SERVICIO]]="NORMAL",3,))))</f>
        <v>3.5</v>
      </c>
      <c r="S2355">
        <f>IF(Tabla1[[#This Row],[SERVICIO]]="COMIDA",0.75,IF(Tabla1[[#This Row],[SERVICIO]]="CONTROLADO",2.65,IF(Tabla1[[#This Row],[SERVICIO]]="RÁPIDO",0.55,IF(Tabla1[[#This Row],[SERVICIO]]="NORMAL",1.2,))))</f>
        <v>0.75</v>
      </c>
      <c r="T2355" s="2">
        <f>IF(Tabla1[[#This Row],[KILOMETROS ADICIONALES]]=0,Tabla1[[#This Row],[KILOMETROS]]*Tabla1[[#This Row],[COSTO NORMAL]],Tabla1[[#This Row],[COSTO NORMAL]]*Tabla1[[#This Row],[KILOMETROS HASTA]])</f>
        <v>9.1349999999999998</v>
      </c>
      <c r="U2355" s="2">
        <f>Tabla1[[#This Row],[KILOMETROS ADICIONALES]]*Tabla1[[#This Row],[COSTO ADICIONAL]]</f>
        <v>0</v>
      </c>
      <c r="V2355">
        <v>62.66</v>
      </c>
      <c r="W2355" s="2">
        <f>Tabla1[[#This Row],[COSTO NORMAL2]]+Tabla1[[#This Row],[COSTO ADICIONAL2]]</f>
        <v>9.1349999999999998</v>
      </c>
    </row>
    <row r="2356" spans="1:23" x14ac:dyDescent="0.25">
      <c r="A2356" t="s">
        <v>100</v>
      </c>
      <c r="B2356" t="s">
        <v>3871</v>
      </c>
      <c r="C2356" t="s">
        <v>11447</v>
      </c>
      <c r="D2356" t="s">
        <v>13</v>
      </c>
      <c r="E2356" t="s">
        <v>14845</v>
      </c>
      <c r="F2356" t="s">
        <v>14</v>
      </c>
      <c r="G2356" t="s">
        <v>15</v>
      </c>
      <c r="H2356" t="s">
        <v>785</v>
      </c>
      <c r="I2356" t="s">
        <v>3872</v>
      </c>
      <c r="J2356" t="str">
        <f>MID(Tabla1[[#This Row],[HORA2]],1,2)</f>
        <v>12</v>
      </c>
      <c r="K2356" t="s">
        <v>53</v>
      </c>
      <c r="L2356" t="s">
        <v>31</v>
      </c>
      <c r="M2356" t="s">
        <v>14867</v>
      </c>
      <c r="N2356" t="s">
        <v>22</v>
      </c>
      <c r="O2356">
        <v>15.76</v>
      </c>
      <c r="P23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12.01</v>
      </c>
      <c r="Q2356">
        <f>IF(Tabla1[[#This Row],[SERVICIO]]="COMIDA",3,IF(Tabla1[[#This Row],[SERVICIO]]="CONTROLADO",12,IF(Tabla1[[#This Row],[SERVICIO]]="RÁPIDO",3.75,IF(Tabla1[[#This Row],[SERVICIO]]="NORMAL",2.5,))))</f>
        <v>3.75</v>
      </c>
      <c r="R2356">
        <f>IF(Tabla1[[#This Row],[SERVICIO]]="COMIDA",3.5,IF(Tabla1[[#This Row],[SERVICIO]]="CONTROLADO",8,IF(Tabla1[[#This Row],[SERVICIO]]="RÁPIDO",4.5,IF(Tabla1[[#This Row],[SERVICIO]]="NORMAL",3,))))</f>
        <v>4.5</v>
      </c>
      <c r="S23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6" s="2">
        <f>IF(Tabla1[[#This Row],[KILOMETROS ADICIONALES]]=0,Tabla1[[#This Row],[KILOMETROS]]*Tabla1[[#This Row],[COSTO NORMAL]],Tabla1[[#This Row],[COSTO NORMAL]]*Tabla1[[#This Row],[KILOMETROS HASTA]])</f>
        <v>16.875</v>
      </c>
      <c r="U2356" s="2">
        <f>Tabla1[[#This Row],[KILOMETROS ADICIONALES]]*Tabla1[[#This Row],[COSTO ADICIONAL]]</f>
        <v>6.6055000000000001</v>
      </c>
      <c r="V2356">
        <v>190.25</v>
      </c>
      <c r="W2356" s="2">
        <f>Tabla1[[#This Row],[COSTO NORMAL2]]+Tabla1[[#This Row],[COSTO ADICIONAL2]]</f>
        <v>23.480499999999999</v>
      </c>
    </row>
    <row r="2357" spans="1:23" x14ac:dyDescent="0.25">
      <c r="A2357" t="s">
        <v>100</v>
      </c>
      <c r="B2357" t="s">
        <v>3873</v>
      </c>
      <c r="C2357" t="s">
        <v>11448</v>
      </c>
      <c r="D2357" t="s">
        <v>13</v>
      </c>
      <c r="E2357" t="s">
        <v>14845</v>
      </c>
      <c r="F2357" t="s">
        <v>14</v>
      </c>
      <c r="G2357" t="s">
        <v>15</v>
      </c>
      <c r="H2357" t="s">
        <v>785</v>
      </c>
      <c r="I2357" t="s">
        <v>3874</v>
      </c>
      <c r="J2357" t="str">
        <f>MID(Tabla1[[#This Row],[HORA2]],1,2)</f>
        <v>11</v>
      </c>
      <c r="K2357" t="s">
        <v>44</v>
      </c>
      <c r="L2357" t="s">
        <v>153</v>
      </c>
      <c r="M2357" t="s">
        <v>14867</v>
      </c>
      <c r="N2357" t="s">
        <v>22</v>
      </c>
      <c r="O2357">
        <v>6.8</v>
      </c>
      <c r="P23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3.05</v>
      </c>
      <c r="Q2357">
        <f>IF(Tabla1[[#This Row],[SERVICIO]]="COMIDA",3,IF(Tabla1[[#This Row],[SERVICIO]]="CONTROLADO",12,IF(Tabla1[[#This Row],[SERVICIO]]="RÁPIDO",3.75,IF(Tabla1[[#This Row],[SERVICIO]]="NORMAL",2.5,))))</f>
        <v>3.75</v>
      </c>
      <c r="R2357">
        <f>IF(Tabla1[[#This Row],[SERVICIO]]="COMIDA",3.5,IF(Tabla1[[#This Row],[SERVICIO]]="CONTROLADO",8,IF(Tabla1[[#This Row],[SERVICIO]]="RÁPIDO",4.5,IF(Tabla1[[#This Row],[SERVICIO]]="NORMAL",3,))))</f>
        <v>4.5</v>
      </c>
      <c r="S23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7" s="2">
        <f>IF(Tabla1[[#This Row],[KILOMETROS ADICIONALES]]=0,Tabla1[[#This Row],[KILOMETROS]]*Tabla1[[#This Row],[COSTO NORMAL]],Tabla1[[#This Row],[COSTO NORMAL]]*Tabla1[[#This Row],[KILOMETROS HASTA]])</f>
        <v>16.875</v>
      </c>
      <c r="U2357" s="2">
        <f>Tabla1[[#This Row],[KILOMETROS ADICIONALES]]*Tabla1[[#This Row],[COSTO ADICIONAL]]</f>
        <v>1.6775</v>
      </c>
      <c r="V2357">
        <v>7.53</v>
      </c>
      <c r="W2357" s="2">
        <f>Tabla1[[#This Row],[COSTO NORMAL2]]+Tabla1[[#This Row],[COSTO ADICIONAL2]]</f>
        <v>18.552499999999998</v>
      </c>
    </row>
    <row r="2358" spans="1:23" x14ac:dyDescent="0.25">
      <c r="A2358" t="s">
        <v>100</v>
      </c>
      <c r="B2358" t="s">
        <v>3875</v>
      </c>
      <c r="C2358" t="s">
        <v>11449</v>
      </c>
      <c r="D2358" t="s">
        <v>13</v>
      </c>
      <c r="E2358" t="s">
        <v>14847</v>
      </c>
      <c r="F2358" t="s">
        <v>14</v>
      </c>
      <c r="G2358" t="s">
        <v>15</v>
      </c>
      <c r="H2358" t="s">
        <v>100</v>
      </c>
      <c r="I2358" t="s">
        <v>3876</v>
      </c>
      <c r="J2358" t="str">
        <f>MID(Tabla1[[#This Row],[HORA2]],1,2)</f>
        <v>21</v>
      </c>
      <c r="K2358" t="s">
        <v>19</v>
      </c>
      <c r="L2358" t="s">
        <v>78</v>
      </c>
      <c r="M2358" t="s">
        <v>14867</v>
      </c>
      <c r="N2358" t="s">
        <v>22</v>
      </c>
      <c r="O2358">
        <v>20.05</v>
      </c>
      <c r="P23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2358">
        <f>IF(Tabla1[[#This Row],[SERVICIO]]="COMIDA",3,IF(Tabla1[[#This Row],[SERVICIO]]="CONTROLADO",12,IF(Tabla1[[#This Row],[SERVICIO]]="RÁPIDO",3.75,IF(Tabla1[[#This Row],[SERVICIO]]="NORMAL",2.5,))))</f>
        <v>3</v>
      </c>
      <c r="R2358">
        <f>IF(Tabla1[[#This Row],[SERVICIO]]="COMIDA",3.5,IF(Tabla1[[#This Row],[SERVICIO]]="CONTROLADO",8,IF(Tabla1[[#This Row],[SERVICIO]]="RÁPIDO",4.5,IF(Tabla1[[#This Row],[SERVICIO]]="NORMAL",3,))))</f>
        <v>3.5</v>
      </c>
      <c r="S2358">
        <f>IF(Tabla1[[#This Row],[SERVICIO]]="COMIDA",0.75,IF(Tabla1[[#This Row],[SERVICIO]]="CONTROLADO",2.65,IF(Tabla1[[#This Row],[SERVICIO]]="RÁPIDO",0.55,IF(Tabla1[[#This Row],[SERVICIO]]="NORMAL",1.2,))))</f>
        <v>0.75</v>
      </c>
      <c r="T2358" s="2">
        <f>IF(Tabla1[[#This Row],[KILOMETROS ADICIONALES]]=0,Tabla1[[#This Row],[KILOMETROS]]*Tabla1[[#This Row],[COSTO NORMAL]],Tabla1[[#This Row],[COSTO NORMAL]]*Tabla1[[#This Row],[KILOMETROS HASTA]])</f>
        <v>10.5</v>
      </c>
      <c r="U2358" s="2">
        <f>Tabla1[[#This Row],[KILOMETROS ADICIONALES]]*Tabla1[[#This Row],[COSTO ADICIONAL]]</f>
        <v>12.787500000000001</v>
      </c>
      <c r="V2358">
        <v>30.74</v>
      </c>
      <c r="W2358" s="2">
        <f>Tabla1[[#This Row],[COSTO NORMAL2]]+Tabla1[[#This Row],[COSTO ADICIONAL2]]</f>
        <v>23.287500000000001</v>
      </c>
    </row>
    <row r="2359" spans="1:23" x14ac:dyDescent="0.25">
      <c r="A2359" t="s">
        <v>100</v>
      </c>
      <c r="B2359" t="s">
        <v>3877</v>
      </c>
      <c r="C2359" t="s">
        <v>11450</v>
      </c>
      <c r="D2359" t="s">
        <v>13</v>
      </c>
      <c r="E2359" t="s">
        <v>14845</v>
      </c>
      <c r="F2359" t="s">
        <v>14</v>
      </c>
      <c r="G2359" t="s">
        <v>15</v>
      </c>
      <c r="H2359" t="s">
        <v>785</v>
      </c>
      <c r="I2359" t="s">
        <v>3878</v>
      </c>
      <c r="J2359" t="str">
        <f>MID(Tabla1[[#This Row],[HORA2]],1,2)</f>
        <v>12</v>
      </c>
      <c r="K2359" t="s">
        <v>19</v>
      </c>
      <c r="L2359" t="s">
        <v>110</v>
      </c>
      <c r="M2359" t="s">
        <v>14867</v>
      </c>
      <c r="N2359" t="s">
        <v>22</v>
      </c>
      <c r="O2359">
        <v>11</v>
      </c>
      <c r="P23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7.25</v>
      </c>
      <c r="Q2359">
        <f>IF(Tabla1[[#This Row],[SERVICIO]]="COMIDA",3,IF(Tabla1[[#This Row],[SERVICIO]]="CONTROLADO",12,IF(Tabla1[[#This Row],[SERVICIO]]="RÁPIDO",3.75,IF(Tabla1[[#This Row],[SERVICIO]]="NORMAL",2.5,))))</f>
        <v>3.75</v>
      </c>
      <c r="R2359">
        <f>IF(Tabla1[[#This Row],[SERVICIO]]="COMIDA",3.5,IF(Tabla1[[#This Row],[SERVICIO]]="CONTROLADO",8,IF(Tabla1[[#This Row],[SERVICIO]]="RÁPIDO",4.5,IF(Tabla1[[#This Row],[SERVICIO]]="NORMAL",3,))))</f>
        <v>4.5</v>
      </c>
      <c r="S23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59" s="2">
        <f>IF(Tabla1[[#This Row],[KILOMETROS ADICIONALES]]=0,Tabla1[[#This Row],[KILOMETROS]]*Tabla1[[#This Row],[COSTO NORMAL]],Tabla1[[#This Row],[COSTO NORMAL]]*Tabla1[[#This Row],[KILOMETROS HASTA]])</f>
        <v>16.875</v>
      </c>
      <c r="U2359" s="2">
        <f>Tabla1[[#This Row],[KILOMETROS ADICIONALES]]*Tabla1[[#This Row],[COSTO ADICIONAL]]</f>
        <v>3.9875000000000003</v>
      </c>
      <c r="V2359">
        <v>131.97999999999999</v>
      </c>
      <c r="W2359" s="2">
        <f>Tabla1[[#This Row],[COSTO NORMAL2]]+Tabla1[[#This Row],[COSTO ADICIONAL2]]</f>
        <v>20.862500000000001</v>
      </c>
    </row>
    <row r="2360" spans="1:23" x14ac:dyDescent="0.25">
      <c r="A2360" t="s">
        <v>100</v>
      </c>
      <c r="B2360" t="s">
        <v>3879</v>
      </c>
      <c r="C2360" t="s">
        <v>11451</v>
      </c>
      <c r="E2360" t="s">
        <v>14845</v>
      </c>
      <c r="F2360" t="s">
        <v>76</v>
      </c>
      <c r="G2360" t="s">
        <v>15</v>
      </c>
      <c r="H2360" t="s">
        <v>100</v>
      </c>
      <c r="I2360" t="s">
        <v>3880</v>
      </c>
      <c r="J2360" t="str">
        <f>MID(Tabla1[[#This Row],[HORA2]],1,2)</f>
        <v>21</v>
      </c>
      <c r="K2360" t="s">
        <v>43</v>
      </c>
      <c r="L2360" t="s">
        <v>57</v>
      </c>
      <c r="M2360" t="s">
        <v>14867</v>
      </c>
      <c r="N2360" t="s">
        <v>22</v>
      </c>
      <c r="O2360">
        <v>5.15</v>
      </c>
      <c r="P23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1.4000000000000004</v>
      </c>
      <c r="Q2360">
        <f>IF(Tabla1[[#This Row],[SERVICIO]]="COMIDA",3,IF(Tabla1[[#This Row],[SERVICIO]]="CONTROLADO",12,IF(Tabla1[[#This Row],[SERVICIO]]="RÁPIDO",3.75,IF(Tabla1[[#This Row],[SERVICIO]]="NORMAL",2.5,))))</f>
        <v>3.75</v>
      </c>
      <c r="R2360">
        <f>IF(Tabla1[[#This Row],[SERVICIO]]="COMIDA",3.5,IF(Tabla1[[#This Row],[SERVICIO]]="CONTROLADO",8,IF(Tabla1[[#This Row],[SERVICIO]]="RÁPIDO",4.5,IF(Tabla1[[#This Row],[SERVICIO]]="NORMAL",3,))))</f>
        <v>4.5</v>
      </c>
      <c r="S23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60" s="2">
        <f>IF(Tabla1[[#This Row],[KILOMETROS ADICIONALES]]=0,Tabla1[[#This Row],[KILOMETROS]]*Tabla1[[#This Row],[COSTO NORMAL]],Tabla1[[#This Row],[COSTO NORMAL]]*Tabla1[[#This Row],[KILOMETROS HASTA]])</f>
        <v>16.875</v>
      </c>
      <c r="U2360" s="2">
        <f>Tabla1[[#This Row],[KILOMETROS ADICIONALES]]*Tabla1[[#This Row],[COSTO ADICIONAL]]</f>
        <v>0.77000000000000024</v>
      </c>
      <c r="V2360">
        <v>28.24</v>
      </c>
      <c r="W2360" s="2">
        <f>Tabla1[[#This Row],[COSTO NORMAL2]]+Tabla1[[#This Row],[COSTO ADICIONAL2]]</f>
        <v>17.645</v>
      </c>
    </row>
    <row r="2361" spans="1:23" x14ac:dyDescent="0.25">
      <c r="A2361" t="s">
        <v>100</v>
      </c>
      <c r="B2361" t="s">
        <v>3881</v>
      </c>
      <c r="C2361" t="s">
        <v>11452</v>
      </c>
      <c r="D2361" t="s">
        <v>13</v>
      </c>
      <c r="E2361" t="s">
        <v>14845</v>
      </c>
      <c r="F2361" t="s">
        <v>14</v>
      </c>
      <c r="G2361" t="s">
        <v>15</v>
      </c>
      <c r="H2361" t="s">
        <v>785</v>
      </c>
      <c r="I2361" t="s">
        <v>3882</v>
      </c>
      <c r="J2361" t="str">
        <f>MID(Tabla1[[#This Row],[HORA2]],1,2)</f>
        <v>12</v>
      </c>
      <c r="K2361" t="s">
        <v>19</v>
      </c>
      <c r="L2361" t="s">
        <v>19</v>
      </c>
      <c r="M2361" t="s">
        <v>14867</v>
      </c>
      <c r="N2361" t="s">
        <v>22</v>
      </c>
      <c r="O2361">
        <v>19.21</v>
      </c>
      <c r="P23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</v>
      </c>
      <c r="Q2361">
        <f>IF(Tabla1[[#This Row],[SERVICIO]]="COMIDA",3,IF(Tabla1[[#This Row],[SERVICIO]]="CONTROLADO",12,IF(Tabla1[[#This Row],[SERVICIO]]="RÁPIDO",3.75,IF(Tabla1[[#This Row],[SERVICIO]]="NORMAL",2.5,))))</f>
        <v>3.75</v>
      </c>
      <c r="R2361">
        <f>IF(Tabla1[[#This Row],[SERVICIO]]="COMIDA",3.5,IF(Tabla1[[#This Row],[SERVICIO]]="CONTROLADO",8,IF(Tabla1[[#This Row],[SERVICIO]]="RÁPIDO",4.5,IF(Tabla1[[#This Row],[SERVICIO]]="NORMAL",3,))))</f>
        <v>4.5</v>
      </c>
      <c r="S23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61" s="2">
        <f>IF(Tabla1[[#This Row],[KILOMETROS ADICIONALES]]=0,Tabla1[[#This Row],[KILOMETROS]]*Tabla1[[#This Row],[COSTO NORMAL]],Tabla1[[#This Row],[COSTO NORMAL]]*Tabla1[[#This Row],[KILOMETROS HASTA]])</f>
        <v>16.875</v>
      </c>
      <c r="U2361" s="2">
        <f>Tabla1[[#This Row],[KILOMETROS ADICIONALES]]*Tabla1[[#This Row],[COSTO ADICIONAL]]</f>
        <v>8.5030000000000019</v>
      </c>
      <c r="V2361">
        <v>65.739999999999995</v>
      </c>
      <c r="W2361" s="2">
        <f>Tabla1[[#This Row],[COSTO NORMAL2]]+Tabla1[[#This Row],[COSTO ADICIONAL2]]</f>
        <v>25.378</v>
      </c>
    </row>
    <row r="2362" spans="1:23" x14ac:dyDescent="0.25">
      <c r="A2362" t="s">
        <v>100</v>
      </c>
      <c r="B2362" t="s">
        <v>3883</v>
      </c>
      <c r="C2362" t="s">
        <v>11453</v>
      </c>
      <c r="D2362" t="s">
        <v>13</v>
      </c>
      <c r="E2362" t="s">
        <v>14845</v>
      </c>
      <c r="F2362" t="s">
        <v>14</v>
      </c>
      <c r="G2362" t="s">
        <v>15</v>
      </c>
      <c r="H2362" t="s">
        <v>785</v>
      </c>
      <c r="I2362" t="s">
        <v>3884</v>
      </c>
      <c r="J2362" t="str">
        <f>MID(Tabla1[[#This Row],[HORA2]],1,2)</f>
        <v>12</v>
      </c>
      <c r="K2362" t="s">
        <v>19</v>
      </c>
      <c r="L2362" t="s">
        <v>26</v>
      </c>
      <c r="M2362" t="s">
        <v>14867</v>
      </c>
      <c r="N2362" t="s">
        <v>22</v>
      </c>
      <c r="O2362">
        <v>10.039999999999999</v>
      </c>
      <c r="P23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6.2899999999999991</v>
      </c>
      <c r="Q2362">
        <f>IF(Tabla1[[#This Row],[SERVICIO]]="COMIDA",3,IF(Tabla1[[#This Row],[SERVICIO]]="CONTROLADO",12,IF(Tabla1[[#This Row],[SERVICIO]]="RÁPIDO",3.75,IF(Tabla1[[#This Row],[SERVICIO]]="NORMAL",2.5,))))</f>
        <v>3.75</v>
      </c>
      <c r="R2362">
        <f>IF(Tabla1[[#This Row],[SERVICIO]]="COMIDA",3.5,IF(Tabla1[[#This Row],[SERVICIO]]="CONTROLADO",8,IF(Tabla1[[#This Row],[SERVICIO]]="RÁPIDO",4.5,IF(Tabla1[[#This Row],[SERVICIO]]="NORMAL",3,))))</f>
        <v>4.5</v>
      </c>
      <c r="S23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62" s="2">
        <f>IF(Tabla1[[#This Row],[KILOMETROS ADICIONALES]]=0,Tabla1[[#This Row],[KILOMETROS]]*Tabla1[[#This Row],[COSTO NORMAL]],Tabla1[[#This Row],[COSTO NORMAL]]*Tabla1[[#This Row],[KILOMETROS HASTA]])</f>
        <v>16.875</v>
      </c>
      <c r="U2362" s="2">
        <f>Tabla1[[#This Row],[KILOMETROS ADICIONALES]]*Tabla1[[#This Row],[COSTO ADICIONAL]]</f>
        <v>3.4594999999999998</v>
      </c>
      <c r="V2362">
        <v>249.11</v>
      </c>
      <c r="W2362" s="2">
        <f>Tabla1[[#This Row],[COSTO NORMAL2]]+Tabla1[[#This Row],[COSTO ADICIONAL2]]</f>
        <v>20.334499999999998</v>
      </c>
    </row>
    <row r="2363" spans="1:23" x14ac:dyDescent="0.25">
      <c r="A2363" t="s">
        <v>100</v>
      </c>
      <c r="B2363" t="s">
        <v>3885</v>
      </c>
      <c r="C2363" t="s">
        <v>11454</v>
      </c>
      <c r="D2363" t="s">
        <v>13</v>
      </c>
      <c r="E2363" t="s">
        <v>14846</v>
      </c>
      <c r="F2363" t="s">
        <v>14</v>
      </c>
      <c r="G2363" t="s">
        <v>15</v>
      </c>
      <c r="H2363" t="s">
        <v>785</v>
      </c>
      <c r="I2363" t="s">
        <v>2057</v>
      </c>
      <c r="J2363" t="str">
        <f>MID(Tabla1[[#This Row],[HORA2]],1,2)</f>
        <v>12</v>
      </c>
      <c r="K2363" t="s">
        <v>43</v>
      </c>
      <c r="L2363" t="s">
        <v>20</v>
      </c>
      <c r="M2363" t="s">
        <v>14867</v>
      </c>
      <c r="N2363" t="s">
        <v>22</v>
      </c>
      <c r="O2363">
        <v>18.41</v>
      </c>
      <c r="P23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2363">
        <f>IF(Tabla1[[#This Row],[SERVICIO]]="COMIDA",3,IF(Tabla1[[#This Row],[SERVICIO]]="CONTROLADO",12,IF(Tabla1[[#This Row],[SERVICIO]]="RÁPIDO",3.75,IF(Tabla1[[#This Row],[SERVICIO]]="NORMAL",2.5,))))</f>
        <v>12</v>
      </c>
      <c r="R2363">
        <f>IF(Tabla1[[#This Row],[SERVICIO]]="COMIDA",3.5,IF(Tabla1[[#This Row],[SERVICIO]]="CONTROLADO",8,IF(Tabla1[[#This Row],[SERVICIO]]="RÁPIDO",4.5,IF(Tabla1[[#This Row],[SERVICIO]]="NORMAL",3,))))</f>
        <v>8</v>
      </c>
      <c r="S2363">
        <f>IF(Tabla1[[#This Row],[SERVICIO]]="COMIDA",0.75,IF(Tabla1[[#This Row],[SERVICIO]]="CONTROLADO",2.65,IF(Tabla1[[#This Row],[SERVICIO]]="RÁPIDO",0.55,IF(Tabla1[[#This Row],[SERVICIO]]="NORMAL",1.2,))))</f>
        <v>2.65</v>
      </c>
      <c r="T2363" s="2">
        <f>IF(Tabla1[[#This Row],[KILOMETROS ADICIONALES]]=0,Tabla1[[#This Row],[KILOMETROS]]*Tabla1[[#This Row],[COSTO NORMAL]],Tabla1[[#This Row],[COSTO NORMAL]]*Tabla1[[#This Row],[KILOMETROS HASTA]])</f>
        <v>96</v>
      </c>
      <c r="U2363" s="2">
        <f>Tabla1[[#This Row],[KILOMETROS ADICIONALES]]*Tabla1[[#This Row],[COSTO ADICIONAL]]</f>
        <v>16.986499999999999</v>
      </c>
      <c r="V2363">
        <v>90.63</v>
      </c>
      <c r="W2363" s="2">
        <f>Tabla1[[#This Row],[COSTO NORMAL2]]+Tabla1[[#This Row],[COSTO ADICIONAL2]]</f>
        <v>112.98650000000001</v>
      </c>
    </row>
    <row r="2364" spans="1:23" x14ac:dyDescent="0.25">
      <c r="A2364" t="s">
        <v>100</v>
      </c>
      <c r="B2364" t="s">
        <v>708</v>
      </c>
      <c r="C2364" t="s">
        <v>11455</v>
      </c>
      <c r="E2364" t="s">
        <v>14845</v>
      </c>
      <c r="F2364" t="s">
        <v>76</v>
      </c>
      <c r="G2364" t="s">
        <v>15</v>
      </c>
      <c r="H2364" t="s">
        <v>100</v>
      </c>
      <c r="I2364" t="s">
        <v>3886</v>
      </c>
      <c r="J2364" t="str">
        <f>MID(Tabla1[[#This Row],[HORA2]],1,2)</f>
        <v>21</v>
      </c>
      <c r="K2364" t="s">
        <v>43</v>
      </c>
      <c r="L2364" t="s">
        <v>57</v>
      </c>
      <c r="M2364" t="s">
        <v>14867</v>
      </c>
      <c r="N2364" t="s">
        <v>22</v>
      </c>
      <c r="O2364">
        <v>1.34</v>
      </c>
      <c r="P23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64">
        <f>IF(Tabla1[[#This Row],[SERVICIO]]="COMIDA",3,IF(Tabla1[[#This Row],[SERVICIO]]="CONTROLADO",12,IF(Tabla1[[#This Row],[SERVICIO]]="RÁPIDO",3.75,IF(Tabla1[[#This Row],[SERVICIO]]="NORMAL",2.5,))))</f>
        <v>3.75</v>
      </c>
      <c r="R2364">
        <f>IF(Tabla1[[#This Row],[SERVICIO]]="COMIDA",3.5,IF(Tabla1[[#This Row],[SERVICIO]]="CONTROLADO",8,IF(Tabla1[[#This Row],[SERVICIO]]="RÁPIDO",4.5,IF(Tabla1[[#This Row],[SERVICIO]]="NORMAL",3,))))</f>
        <v>4.5</v>
      </c>
      <c r="S23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64" s="2">
        <f>IF(Tabla1[[#This Row],[KILOMETROS ADICIONALES]]=0,Tabla1[[#This Row],[KILOMETROS]]*Tabla1[[#This Row],[COSTO NORMAL]],Tabla1[[#This Row],[COSTO NORMAL]]*Tabla1[[#This Row],[KILOMETROS HASTA]])</f>
        <v>6.03</v>
      </c>
      <c r="U2364" s="2">
        <f>Tabla1[[#This Row],[KILOMETROS ADICIONALES]]*Tabla1[[#This Row],[COSTO ADICIONAL]]</f>
        <v>0</v>
      </c>
      <c r="V2364">
        <v>34.97</v>
      </c>
      <c r="W2364" s="2">
        <f>Tabla1[[#This Row],[COSTO NORMAL2]]+Tabla1[[#This Row],[COSTO ADICIONAL2]]</f>
        <v>6.03</v>
      </c>
    </row>
    <row r="2365" spans="1:23" x14ac:dyDescent="0.25">
      <c r="A2365" t="s">
        <v>100</v>
      </c>
      <c r="B2365" t="s">
        <v>3887</v>
      </c>
      <c r="C2365" t="s">
        <v>11456</v>
      </c>
      <c r="D2365" t="s">
        <v>13</v>
      </c>
      <c r="E2365" t="s">
        <v>14845</v>
      </c>
      <c r="F2365" t="s">
        <v>14</v>
      </c>
      <c r="G2365" t="s">
        <v>15</v>
      </c>
      <c r="H2365" t="s">
        <v>785</v>
      </c>
      <c r="I2365" t="s">
        <v>3888</v>
      </c>
      <c r="J2365" t="str">
        <f>MID(Tabla1[[#This Row],[HORA2]],1,2)</f>
        <v>13</v>
      </c>
      <c r="K2365" t="s">
        <v>96</v>
      </c>
      <c r="L2365" t="s">
        <v>53</v>
      </c>
      <c r="M2365" t="s">
        <v>14867</v>
      </c>
      <c r="N2365" t="s">
        <v>22</v>
      </c>
      <c r="O2365">
        <v>20.04</v>
      </c>
      <c r="P23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16.29</v>
      </c>
      <c r="Q2365">
        <f>IF(Tabla1[[#This Row],[SERVICIO]]="COMIDA",3,IF(Tabla1[[#This Row],[SERVICIO]]="CONTROLADO",12,IF(Tabla1[[#This Row],[SERVICIO]]="RÁPIDO",3.75,IF(Tabla1[[#This Row],[SERVICIO]]="NORMAL",2.5,))))</f>
        <v>3.75</v>
      </c>
      <c r="R2365">
        <f>IF(Tabla1[[#This Row],[SERVICIO]]="COMIDA",3.5,IF(Tabla1[[#This Row],[SERVICIO]]="CONTROLADO",8,IF(Tabla1[[#This Row],[SERVICIO]]="RÁPIDO",4.5,IF(Tabla1[[#This Row],[SERVICIO]]="NORMAL",3,))))</f>
        <v>4.5</v>
      </c>
      <c r="S23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65" s="2">
        <f>IF(Tabla1[[#This Row],[KILOMETROS ADICIONALES]]=0,Tabla1[[#This Row],[KILOMETROS]]*Tabla1[[#This Row],[COSTO NORMAL]],Tabla1[[#This Row],[COSTO NORMAL]]*Tabla1[[#This Row],[KILOMETROS HASTA]])</f>
        <v>16.875</v>
      </c>
      <c r="U2365" s="2">
        <f>Tabla1[[#This Row],[KILOMETROS ADICIONALES]]*Tabla1[[#This Row],[COSTO ADICIONAL]]</f>
        <v>8.9595000000000002</v>
      </c>
      <c r="V2365">
        <v>180.46</v>
      </c>
      <c r="W2365" s="2">
        <f>Tabla1[[#This Row],[COSTO NORMAL2]]+Tabla1[[#This Row],[COSTO ADICIONAL2]]</f>
        <v>25.834499999999998</v>
      </c>
    </row>
    <row r="2366" spans="1:23" x14ac:dyDescent="0.25">
      <c r="A2366" t="s">
        <v>100</v>
      </c>
      <c r="B2366" t="s">
        <v>3889</v>
      </c>
      <c r="C2366" t="s">
        <v>11457</v>
      </c>
      <c r="D2366" t="s">
        <v>13</v>
      </c>
      <c r="E2366" t="s">
        <v>14844</v>
      </c>
      <c r="F2366" t="s">
        <v>295</v>
      </c>
      <c r="G2366" t="s">
        <v>15</v>
      </c>
      <c r="H2366" t="s">
        <v>785</v>
      </c>
      <c r="I2366" t="s">
        <v>3890</v>
      </c>
      <c r="J2366" t="str">
        <f>MID(Tabla1[[#This Row],[HORA2]],1,2)</f>
        <v>17</v>
      </c>
      <c r="K2366" t="s">
        <v>21</v>
      </c>
      <c r="L2366" t="s">
        <v>90</v>
      </c>
      <c r="M2366" t="s">
        <v>14867</v>
      </c>
      <c r="N2366" t="s">
        <v>22</v>
      </c>
      <c r="O2366">
        <v>8.08</v>
      </c>
      <c r="P23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5.58</v>
      </c>
      <c r="Q2366">
        <f>IF(Tabla1[[#This Row],[SERVICIO]]="COMIDA",3,IF(Tabla1[[#This Row],[SERVICIO]]="CONTROLADO",12,IF(Tabla1[[#This Row],[SERVICIO]]="RÁPIDO",3.75,IF(Tabla1[[#This Row],[SERVICIO]]="NORMAL",2.5,))))</f>
        <v>2.5</v>
      </c>
      <c r="R2366">
        <f>IF(Tabla1[[#This Row],[SERVICIO]]="COMIDA",3.5,IF(Tabla1[[#This Row],[SERVICIO]]="CONTROLADO",8,IF(Tabla1[[#This Row],[SERVICIO]]="RÁPIDO",4.5,IF(Tabla1[[#This Row],[SERVICIO]]="NORMAL",3,))))</f>
        <v>3</v>
      </c>
      <c r="S2366">
        <f>IF(Tabla1[[#This Row],[SERVICIO]]="COMIDA",0.75,IF(Tabla1[[#This Row],[SERVICIO]]="CONTROLADO",2.65,IF(Tabla1[[#This Row],[SERVICIO]]="RÁPIDO",0.55,IF(Tabla1[[#This Row],[SERVICIO]]="NORMAL",1.2,))))</f>
        <v>1.2</v>
      </c>
      <c r="T2366" s="2">
        <f>IF(Tabla1[[#This Row],[KILOMETROS ADICIONALES]]=0,Tabla1[[#This Row],[KILOMETROS]]*Tabla1[[#This Row],[COSTO NORMAL]],Tabla1[[#This Row],[COSTO NORMAL]]*Tabla1[[#This Row],[KILOMETROS HASTA]])</f>
        <v>7.5</v>
      </c>
      <c r="U2366" s="2">
        <f>Tabla1[[#This Row],[KILOMETROS ADICIONALES]]*Tabla1[[#This Row],[COSTO ADICIONAL]]</f>
        <v>6.6959999999999997</v>
      </c>
      <c r="V2366">
        <v>95.33</v>
      </c>
      <c r="W2366" s="2">
        <f>Tabla1[[#This Row],[COSTO NORMAL2]]+Tabla1[[#This Row],[COSTO ADICIONAL2]]</f>
        <v>14.196</v>
      </c>
    </row>
    <row r="2367" spans="1:23" x14ac:dyDescent="0.25">
      <c r="A2367" t="s">
        <v>100</v>
      </c>
      <c r="B2367" t="s">
        <v>3891</v>
      </c>
      <c r="C2367" t="s">
        <v>11458</v>
      </c>
      <c r="D2367" t="s">
        <v>13</v>
      </c>
      <c r="E2367" t="s">
        <v>14844</v>
      </c>
      <c r="F2367" t="s">
        <v>295</v>
      </c>
      <c r="G2367" t="s">
        <v>15</v>
      </c>
      <c r="H2367" t="s">
        <v>785</v>
      </c>
      <c r="I2367" t="s">
        <v>3892</v>
      </c>
      <c r="J2367" t="str">
        <f>MID(Tabla1[[#This Row],[HORA2]],1,2)</f>
        <v>13</v>
      </c>
      <c r="K2367" t="s">
        <v>20</v>
      </c>
      <c r="L2367" t="s">
        <v>19</v>
      </c>
      <c r="M2367" t="s">
        <v>14867</v>
      </c>
      <c r="N2367" t="s">
        <v>22</v>
      </c>
      <c r="O2367">
        <v>9.9</v>
      </c>
      <c r="P23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</v>
      </c>
      <c r="Q2367">
        <f>IF(Tabla1[[#This Row],[SERVICIO]]="COMIDA",3,IF(Tabla1[[#This Row],[SERVICIO]]="CONTROLADO",12,IF(Tabla1[[#This Row],[SERVICIO]]="RÁPIDO",3.75,IF(Tabla1[[#This Row],[SERVICIO]]="NORMAL",2.5,))))</f>
        <v>2.5</v>
      </c>
      <c r="R2367">
        <f>IF(Tabla1[[#This Row],[SERVICIO]]="COMIDA",3.5,IF(Tabla1[[#This Row],[SERVICIO]]="CONTROLADO",8,IF(Tabla1[[#This Row],[SERVICIO]]="RÁPIDO",4.5,IF(Tabla1[[#This Row],[SERVICIO]]="NORMAL",3,))))</f>
        <v>3</v>
      </c>
      <c r="S2367">
        <f>IF(Tabla1[[#This Row],[SERVICIO]]="COMIDA",0.75,IF(Tabla1[[#This Row],[SERVICIO]]="CONTROLADO",2.65,IF(Tabla1[[#This Row],[SERVICIO]]="RÁPIDO",0.55,IF(Tabla1[[#This Row],[SERVICIO]]="NORMAL",1.2,))))</f>
        <v>1.2</v>
      </c>
      <c r="T2367" s="2">
        <f>IF(Tabla1[[#This Row],[KILOMETROS ADICIONALES]]=0,Tabla1[[#This Row],[KILOMETROS]]*Tabla1[[#This Row],[COSTO NORMAL]],Tabla1[[#This Row],[COSTO NORMAL]]*Tabla1[[#This Row],[KILOMETROS HASTA]])</f>
        <v>7.5</v>
      </c>
      <c r="U2367" s="2">
        <f>Tabla1[[#This Row],[KILOMETROS ADICIONALES]]*Tabla1[[#This Row],[COSTO ADICIONAL]]</f>
        <v>8.8800000000000008</v>
      </c>
      <c r="V2367">
        <v>236.29</v>
      </c>
      <c r="W2367" s="2">
        <f>Tabla1[[#This Row],[COSTO NORMAL2]]+Tabla1[[#This Row],[COSTO ADICIONAL2]]</f>
        <v>16.380000000000003</v>
      </c>
    </row>
    <row r="2368" spans="1:23" x14ac:dyDescent="0.25">
      <c r="A2368" t="s">
        <v>100</v>
      </c>
      <c r="B2368" t="s">
        <v>3893</v>
      </c>
      <c r="C2368" t="s">
        <v>11459</v>
      </c>
      <c r="D2368" t="s">
        <v>13</v>
      </c>
      <c r="E2368" t="s">
        <v>14844</v>
      </c>
      <c r="F2368" t="s">
        <v>295</v>
      </c>
      <c r="G2368" t="s">
        <v>15</v>
      </c>
      <c r="H2368" t="s">
        <v>785</v>
      </c>
      <c r="I2368" t="s">
        <v>3894</v>
      </c>
      <c r="J2368" t="str">
        <f>MID(Tabla1[[#This Row],[HORA2]],1,2)</f>
        <v>12</v>
      </c>
      <c r="K2368" t="s">
        <v>20</v>
      </c>
      <c r="L2368" t="s">
        <v>65</v>
      </c>
      <c r="M2368" t="s">
        <v>14867</v>
      </c>
      <c r="N2368" t="s">
        <v>22</v>
      </c>
      <c r="O2368">
        <v>20.67</v>
      </c>
      <c r="P23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18.170000000000002</v>
      </c>
      <c r="Q2368">
        <f>IF(Tabla1[[#This Row],[SERVICIO]]="COMIDA",3,IF(Tabla1[[#This Row],[SERVICIO]]="CONTROLADO",12,IF(Tabla1[[#This Row],[SERVICIO]]="RÁPIDO",3.75,IF(Tabla1[[#This Row],[SERVICIO]]="NORMAL",2.5,))))</f>
        <v>2.5</v>
      </c>
      <c r="R2368">
        <f>IF(Tabla1[[#This Row],[SERVICIO]]="COMIDA",3.5,IF(Tabla1[[#This Row],[SERVICIO]]="CONTROLADO",8,IF(Tabla1[[#This Row],[SERVICIO]]="RÁPIDO",4.5,IF(Tabla1[[#This Row],[SERVICIO]]="NORMAL",3,))))</f>
        <v>3</v>
      </c>
      <c r="S2368">
        <f>IF(Tabla1[[#This Row],[SERVICIO]]="COMIDA",0.75,IF(Tabla1[[#This Row],[SERVICIO]]="CONTROLADO",2.65,IF(Tabla1[[#This Row],[SERVICIO]]="RÁPIDO",0.55,IF(Tabla1[[#This Row],[SERVICIO]]="NORMAL",1.2,))))</f>
        <v>1.2</v>
      </c>
      <c r="T2368" s="2">
        <f>IF(Tabla1[[#This Row],[KILOMETROS ADICIONALES]]=0,Tabla1[[#This Row],[KILOMETROS]]*Tabla1[[#This Row],[COSTO NORMAL]],Tabla1[[#This Row],[COSTO NORMAL]]*Tabla1[[#This Row],[KILOMETROS HASTA]])</f>
        <v>7.5</v>
      </c>
      <c r="U2368" s="2">
        <f>Tabla1[[#This Row],[KILOMETROS ADICIONALES]]*Tabla1[[#This Row],[COSTO ADICIONAL]]</f>
        <v>21.804000000000002</v>
      </c>
      <c r="V2368">
        <v>41.98</v>
      </c>
      <c r="W2368" s="2">
        <f>Tabla1[[#This Row],[COSTO NORMAL2]]+Tabla1[[#This Row],[COSTO ADICIONAL2]]</f>
        <v>29.304000000000002</v>
      </c>
    </row>
    <row r="2369" spans="1:23" x14ac:dyDescent="0.25">
      <c r="A2369" t="s">
        <v>100</v>
      </c>
      <c r="B2369" t="s">
        <v>3895</v>
      </c>
      <c r="C2369" t="s">
        <v>11460</v>
      </c>
      <c r="D2369" t="s">
        <v>13</v>
      </c>
      <c r="E2369" t="s">
        <v>14844</v>
      </c>
      <c r="F2369" t="s">
        <v>295</v>
      </c>
      <c r="G2369" t="s">
        <v>15</v>
      </c>
      <c r="H2369" t="s">
        <v>785</v>
      </c>
      <c r="I2369" t="s">
        <v>3896</v>
      </c>
      <c r="J2369" t="str">
        <f>MID(Tabla1[[#This Row],[HORA2]],1,2)</f>
        <v>11</v>
      </c>
      <c r="K2369" t="s">
        <v>20</v>
      </c>
      <c r="L2369" t="s">
        <v>78</v>
      </c>
      <c r="M2369" t="s">
        <v>14867</v>
      </c>
      <c r="N2369" t="s">
        <v>22</v>
      </c>
      <c r="O2369">
        <v>12.58</v>
      </c>
      <c r="P23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10.08</v>
      </c>
      <c r="Q2369">
        <f>IF(Tabla1[[#This Row],[SERVICIO]]="COMIDA",3,IF(Tabla1[[#This Row],[SERVICIO]]="CONTROLADO",12,IF(Tabla1[[#This Row],[SERVICIO]]="RÁPIDO",3.75,IF(Tabla1[[#This Row],[SERVICIO]]="NORMAL",2.5,))))</f>
        <v>2.5</v>
      </c>
      <c r="R2369">
        <f>IF(Tabla1[[#This Row],[SERVICIO]]="COMIDA",3.5,IF(Tabla1[[#This Row],[SERVICIO]]="CONTROLADO",8,IF(Tabla1[[#This Row],[SERVICIO]]="RÁPIDO",4.5,IF(Tabla1[[#This Row],[SERVICIO]]="NORMAL",3,))))</f>
        <v>3</v>
      </c>
      <c r="S2369">
        <f>IF(Tabla1[[#This Row],[SERVICIO]]="COMIDA",0.75,IF(Tabla1[[#This Row],[SERVICIO]]="CONTROLADO",2.65,IF(Tabla1[[#This Row],[SERVICIO]]="RÁPIDO",0.55,IF(Tabla1[[#This Row],[SERVICIO]]="NORMAL",1.2,))))</f>
        <v>1.2</v>
      </c>
      <c r="T2369" s="2">
        <f>IF(Tabla1[[#This Row],[KILOMETROS ADICIONALES]]=0,Tabla1[[#This Row],[KILOMETROS]]*Tabla1[[#This Row],[COSTO NORMAL]],Tabla1[[#This Row],[COSTO NORMAL]]*Tabla1[[#This Row],[KILOMETROS HASTA]])</f>
        <v>7.5</v>
      </c>
      <c r="U2369" s="2">
        <f>Tabla1[[#This Row],[KILOMETROS ADICIONALES]]*Tabla1[[#This Row],[COSTO ADICIONAL]]</f>
        <v>12.096</v>
      </c>
      <c r="V2369">
        <v>62.46</v>
      </c>
      <c r="W2369" s="2">
        <f>Tabla1[[#This Row],[COSTO NORMAL2]]+Tabla1[[#This Row],[COSTO ADICIONAL2]]</f>
        <v>19.596</v>
      </c>
    </row>
    <row r="2370" spans="1:23" x14ac:dyDescent="0.25">
      <c r="A2370" t="s">
        <v>100</v>
      </c>
      <c r="B2370" t="s">
        <v>3897</v>
      </c>
      <c r="C2370" t="s">
        <v>11461</v>
      </c>
      <c r="D2370" t="s">
        <v>13</v>
      </c>
      <c r="E2370" t="s">
        <v>14845</v>
      </c>
      <c r="F2370" t="s">
        <v>14</v>
      </c>
      <c r="G2370" t="s">
        <v>15</v>
      </c>
      <c r="H2370" t="s">
        <v>785</v>
      </c>
      <c r="I2370" t="s">
        <v>3898</v>
      </c>
      <c r="J2370" t="str">
        <f>MID(Tabla1[[#This Row],[HORA2]],1,2)</f>
        <v>10</v>
      </c>
      <c r="K2370" t="s">
        <v>44</v>
      </c>
      <c r="L2370" t="s">
        <v>44</v>
      </c>
      <c r="M2370" t="s">
        <v>14867</v>
      </c>
      <c r="N2370" t="s">
        <v>22</v>
      </c>
      <c r="O2370">
        <v>2.35</v>
      </c>
      <c r="P23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70">
        <f>IF(Tabla1[[#This Row],[SERVICIO]]="COMIDA",3,IF(Tabla1[[#This Row],[SERVICIO]]="CONTROLADO",12,IF(Tabla1[[#This Row],[SERVICIO]]="RÁPIDO",3.75,IF(Tabla1[[#This Row],[SERVICIO]]="NORMAL",2.5,))))</f>
        <v>3.75</v>
      </c>
      <c r="R2370">
        <f>IF(Tabla1[[#This Row],[SERVICIO]]="COMIDA",3.5,IF(Tabla1[[#This Row],[SERVICIO]]="CONTROLADO",8,IF(Tabla1[[#This Row],[SERVICIO]]="RÁPIDO",4.5,IF(Tabla1[[#This Row],[SERVICIO]]="NORMAL",3,))))</f>
        <v>4.5</v>
      </c>
      <c r="S23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70" s="2">
        <f>IF(Tabla1[[#This Row],[KILOMETROS ADICIONALES]]=0,Tabla1[[#This Row],[KILOMETROS]]*Tabla1[[#This Row],[COSTO NORMAL]],Tabla1[[#This Row],[COSTO NORMAL]]*Tabla1[[#This Row],[KILOMETROS HASTA]])</f>
        <v>10.575000000000001</v>
      </c>
      <c r="U2370" s="2">
        <f>Tabla1[[#This Row],[KILOMETROS ADICIONALES]]*Tabla1[[#This Row],[COSTO ADICIONAL]]</f>
        <v>0</v>
      </c>
      <c r="V2370">
        <v>13.38</v>
      </c>
      <c r="W2370" s="2">
        <f>Tabla1[[#This Row],[COSTO NORMAL2]]+Tabla1[[#This Row],[COSTO ADICIONAL2]]</f>
        <v>10.575000000000001</v>
      </c>
    </row>
    <row r="2371" spans="1:23" x14ac:dyDescent="0.25">
      <c r="A2371" t="s">
        <v>100</v>
      </c>
      <c r="B2371" t="s">
        <v>3899</v>
      </c>
      <c r="C2371" t="s">
        <v>11462</v>
      </c>
      <c r="E2371" t="s">
        <v>14845</v>
      </c>
      <c r="F2371" t="s">
        <v>76</v>
      </c>
      <c r="G2371" t="s">
        <v>15</v>
      </c>
      <c r="H2371" t="s">
        <v>100</v>
      </c>
      <c r="I2371" t="s">
        <v>3900</v>
      </c>
      <c r="J2371" t="str">
        <f>MID(Tabla1[[#This Row],[HORA2]],1,2)</f>
        <v>21</v>
      </c>
      <c r="K2371" t="s">
        <v>43</v>
      </c>
      <c r="L2371" t="s">
        <v>57</v>
      </c>
      <c r="M2371" t="s">
        <v>14867</v>
      </c>
      <c r="N2371" t="s">
        <v>22</v>
      </c>
      <c r="O2371">
        <v>10.28</v>
      </c>
      <c r="P23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6.5299999999999994</v>
      </c>
      <c r="Q2371">
        <f>IF(Tabla1[[#This Row],[SERVICIO]]="COMIDA",3,IF(Tabla1[[#This Row],[SERVICIO]]="CONTROLADO",12,IF(Tabla1[[#This Row],[SERVICIO]]="RÁPIDO",3.75,IF(Tabla1[[#This Row],[SERVICIO]]="NORMAL",2.5,))))</f>
        <v>3.75</v>
      </c>
      <c r="R2371">
        <f>IF(Tabla1[[#This Row],[SERVICIO]]="COMIDA",3.5,IF(Tabla1[[#This Row],[SERVICIO]]="CONTROLADO",8,IF(Tabla1[[#This Row],[SERVICIO]]="RÁPIDO",4.5,IF(Tabla1[[#This Row],[SERVICIO]]="NORMAL",3,))))</f>
        <v>4.5</v>
      </c>
      <c r="S23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71" s="2">
        <f>IF(Tabla1[[#This Row],[KILOMETROS ADICIONALES]]=0,Tabla1[[#This Row],[KILOMETROS]]*Tabla1[[#This Row],[COSTO NORMAL]],Tabla1[[#This Row],[COSTO NORMAL]]*Tabla1[[#This Row],[KILOMETROS HASTA]])</f>
        <v>16.875</v>
      </c>
      <c r="U2371" s="2">
        <f>Tabla1[[#This Row],[KILOMETROS ADICIONALES]]*Tabla1[[#This Row],[COSTO ADICIONAL]]</f>
        <v>3.5914999999999999</v>
      </c>
      <c r="V2371">
        <v>76.739999999999995</v>
      </c>
      <c r="W2371" s="2">
        <f>Tabla1[[#This Row],[COSTO NORMAL2]]+Tabla1[[#This Row],[COSTO ADICIONAL2]]</f>
        <v>20.4665</v>
      </c>
    </row>
    <row r="2372" spans="1:23" x14ac:dyDescent="0.25">
      <c r="A2372" t="s">
        <v>100</v>
      </c>
      <c r="B2372" t="s">
        <v>3901</v>
      </c>
      <c r="C2372" t="s">
        <v>11463</v>
      </c>
      <c r="D2372" t="s">
        <v>13</v>
      </c>
      <c r="E2372" t="s">
        <v>14844</v>
      </c>
      <c r="F2372" t="s">
        <v>295</v>
      </c>
      <c r="G2372" t="s">
        <v>15</v>
      </c>
      <c r="H2372" t="s">
        <v>785</v>
      </c>
      <c r="I2372" t="s">
        <v>3902</v>
      </c>
      <c r="J2372" t="str">
        <f>MID(Tabla1[[#This Row],[HORA2]],1,2)</f>
        <v>11</v>
      </c>
      <c r="K2372" t="s">
        <v>20</v>
      </c>
      <c r="L2372" t="s">
        <v>65</v>
      </c>
      <c r="M2372" t="s">
        <v>14867</v>
      </c>
      <c r="N2372" t="s">
        <v>22</v>
      </c>
      <c r="O2372">
        <v>9.27</v>
      </c>
      <c r="P23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6.77</v>
      </c>
      <c r="Q2372">
        <f>IF(Tabla1[[#This Row],[SERVICIO]]="COMIDA",3,IF(Tabla1[[#This Row],[SERVICIO]]="CONTROLADO",12,IF(Tabla1[[#This Row],[SERVICIO]]="RÁPIDO",3.75,IF(Tabla1[[#This Row],[SERVICIO]]="NORMAL",2.5,))))</f>
        <v>2.5</v>
      </c>
      <c r="R2372">
        <f>IF(Tabla1[[#This Row],[SERVICIO]]="COMIDA",3.5,IF(Tabla1[[#This Row],[SERVICIO]]="CONTROLADO",8,IF(Tabla1[[#This Row],[SERVICIO]]="RÁPIDO",4.5,IF(Tabla1[[#This Row],[SERVICIO]]="NORMAL",3,))))</f>
        <v>3</v>
      </c>
      <c r="S2372">
        <f>IF(Tabla1[[#This Row],[SERVICIO]]="COMIDA",0.75,IF(Tabla1[[#This Row],[SERVICIO]]="CONTROLADO",2.65,IF(Tabla1[[#This Row],[SERVICIO]]="RÁPIDO",0.55,IF(Tabla1[[#This Row],[SERVICIO]]="NORMAL",1.2,))))</f>
        <v>1.2</v>
      </c>
      <c r="T2372" s="2">
        <f>IF(Tabla1[[#This Row],[KILOMETROS ADICIONALES]]=0,Tabla1[[#This Row],[KILOMETROS]]*Tabla1[[#This Row],[COSTO NORMAL]],Tabla1[[#This Row],[COSTO NORMAL]]*Tabla1[[#This Row],[KILOMETROS HASTA]])</f>
        <v>7.5</v>
      </c>
      <c r="U2372" s="2">
        <f>Tabla1[[#This Row],[KILOMETROS ADICIONALES]]*Tabla1[[#This Row],[COSTO ADICIONAL]]</f>
        <v>8.1239999999999988</v>
      </c>
      <c r="V2372">
        <v>249.85</v>
      </c>
      <c r="W2372" s="2">
        <f>Tabla1[[#This Row],[COSTO NORMAL2]]+Tabla1[[#This Row],[COSTO ADICIONAL2]]</f>
        <v>15.623999999999999</v>
      </c>
    </row>
    <row r="2373" spans="1:23" x14ac:dyDescent="0.25">
      <c r="A2373" t="s">
        <v>100</v>
      </c>
      <c r="B2373" t="s">
        <v>3903</v>
      </c>
      <c r="C2373" t="s">
        <v>11464</v>
      </c>
      <c r="D2373" t="s">
        <v>13</v>
      </c>
      <c r="E2373" t="s">
        <v>14844</v>
      </c>
      <c r="F2373" t="s">
        <v>295</v>
      </c>
      <c r="G2373" t="s">
        <v>15</v>
      </c>
      <c r="H2373" t="s">
        <v>785</v>
      </c>
      <c r="I2373" t="s">
        <v>3904</v>
      </c>
      <c r="J2373" t="str">
        <f>MID(Tabla1[[#This Row],[HORA2]],1,2)</f>
        <v>11</v>
      </c>
      <c r="K2373" t="s">
        <v>20</v>
      </c>
      <c r="L2373" t="s">
        <v>78</v>
      </c>
      <c r="M2373" t="s">
        <v>14867</v>
      </c>
      <c r="N2373" t="s">
        <v>22</v>
      </c>
      <c r="O2373">
        <v>1.94</v>
      </c>
      <c r="P23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373">
        <f>IF(Tabla1[[#This Row],[SERVICIO]]="COMIDA",3,IF(Tabla1[[#This Row],[SERVICIO]]="CONTROLADO",12,IF(Tabla1[[#This Row],[SERVICIO]]="RÁPIDO",3.75,IF(Tabla1[[#This Row],[SERVICIO]]="NORMAL",2.5,))))</f>
        <v>2.5</v>
      </c>
      <c r="R2373">
        <f>IF(Tabla1[[#This Row],[SERVICIO]]="COMIDA",3.5,IF(Tabla1[[#This Row],[SERVICIO]]="CONTROLADO",8,IF(Tabla1[[#This Row],[SERVICIO]]="RÁPIDO",4.5,IF(Tabla1[[#This Row],[SERVICIO]]="NORMAL",3,))))</f>
        <v>3</v>
      </c>
      <c r="S2373">
        <f>IF(Tabla1[[#This Row],[SERVICIO]]="COMIDA",0.75,IF(Tabla1[[#This Row],[SERVICIO]]="CONTROLADO",2.65,IF(Tabla1[[#This Row],[SERVICIO]]="RÁPIDO",0.55,IF(Tabla1[[#This Row],[SERVICIO]]="NORMAL",1.2,))))</f>
        <v>1.2</v>
      </c>
      <c r="T2373" s="2">
        <f>IF(Tabla1[[#This Row],[KILOMETROS ADICIONALES]]=0,Tabla1[[#This Row],[KILOMETROS]]*Tabla1[[#This Row],[COSTO NORMAL]],Tabla1[[#This Row],[COSTO NORMAL]]*Tabla1[[#This Row],[KILOMETROS HASTA]])</f>
        <v>5.82</v>
      </c>
      <c r="U2373" s="2">
        <f>Tabla1[[#This Row],[KILOMETROS ADICIONALES]]*Tabla1[[#This Row],[COSTO ADICIONAL]]</f>
        <v>0</v>
      </c>
      <c r="V2373">
        <v>136.77000000000001</v>
      </c>
      <c r="W2373" s="2">
        <f>Tabla1[[#This Row],[COSTO NORMAL2]]+Tabla1[[#This Row],[COSTO ADICIONAL2]]</f>
        <v>5.82</v>
      </c>
    </row>
    <row r="2374" spans="1:23" x14ac:dyDescent="0.25">
      <c r="A2374" t="s">
        <v>100</v>
      </c>
      <c r="B2374" t="s">
        <v>3905</v>
      </c>
      <c r="C2374" t="s">
        <v>11465</v>
      </c>
      <c r="E2374" t="s">
        <v>14845</v>
      </c>
      <c r="F2374" t="s">
        <v>76</v>
      </c>
      <c r="G2374" t="s">
        <v>15</v>
      </c>
      <c r="H2374" t="s">
        <v>100</v>
      </c>
      <c r="I2374" t="s">
        <v>3906</v>
      </c>
      <c r="J2374" t="str">
        <f>MID(Tabla1[[#This Row],[HORA2]],1,2)</f>
        <v>21</v>
      </c>
      <c r="K2374" t="s">
        <v>43</v>
      </c>
      <c r="L2374" t="s">
        <v>57</v>
      </c>
      <c r="M2374" t="s">
        <v>14867</v>
      </c>
      <c r="N2374" t="s">
        <v>22</v>
      </c>
      <c r="O2374">
        <v>13.82</v>
      </c>
      <c r="P23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10.07</v>
      </c>
      <c r="Q2374">
        <f>IF(Tabla1[[#This Row],[SERVICIO]]="COMIDA",3,IF(Tabla1[[#This Row],[SERVICIO]]="CONTROLADO",12,IF(Tabla1[[#This Row],[SERVICIO]]="RÁPIDO",3.75,IF(Tabla1[[#This Row],[SERVICIO]]="NORMAL",2.5,))))</f>
        <v>3.75</v>
      </c>
      <c r="R2374">
        <f>IF(Tabla1[[#This Row],[SERVICIO]]="COMIDA",3.5,IF(Tabla1[[#This Row],[SERVICIO]]="CONTROLADO",8,IF(Tabla1[[#This Row],[SERVICIO]]="RÁPIDO",4.5,IF(Tabla1[[#This Row],[SERVICIO]]="NORMAL",3,))))</f>
        <v>4.5</v>
      </c>
      <c r="S23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74" s="2">
        <f>IF(Tabla1[[#This Row],[KILOMETROS ADICIONALES]]=0,Tabla1[[#This Row],[KILOMETROS]]*Tabla1[[#This Row],[COSTO NORMAL]],Tabla1[[#This Row],[COSTO NORMAL]]*Tabla1[[#This Row],[KILOMETROS HASTA]])</f>
        <v>16.875</v>
      </c>
      <c r="U2374" s="2">
        <f>Tabla1[[#This Row],[KILOMETROS ADICIONALES]]*Tabla1[[#This Row],[COSTO ADICIONAL]]</f>
        <v>5.5385000000000009</v>
      </c>
      <c r="V2374">
        <v>55.7</v>
      </c>
      <c r="W2374" s="2">
        <f>Tabla1[[#This Row],[COSTO NORMAL2]]+Tabla1[[#This Row],[COSTO ADICIONAL2]]</f>
        <v>22.413499999999999</v>
      </c>
    </row>
    <row r="2375" spans="1:23" x14ac:dyDescent="0.25">
      <c r="A2375" t="s">
        <v>100</v>
      </c>
      <c r="B2375" t="s">
        <v>3907</v>
      </c>
      <c r="C2375" t="s">
        <v>11466</v>
      </c>
      <c r="D2375" t="s">
        <v>13</v>
      </c>
      <c r="E2375" t="s">
        <v>14844</v>
      </c>
      <c r="F2375" t="s">
        <v>295</v>
      </c>
      <c r="G2375" t="s">
        <v>15</v>
      </c>
      <c r="H2375" t="s">
        <v>785</v>
      </c>
      <c r="I2375" t="s">
        <v>3908</v>
      </c>
      <c r="J2375" t="str">
        <f>MID(Tabla1[[#This Row],[HORA2]],1,2)</f>
        <v>11</v>
      </c>
      <c r="K2375" t="s">
        <v>20</v>
      </c>
      <c r="L2375" t="s">
        <v>57</v>
      </c>
      <c r="M2375" t="s">
        <v>14867</v>
      </c>
      <c r="N2375" t="s">
        <v>22</v>
      </c>
      <c r="O2375">
        <v>3.36</v>
      </c>
      <c r="P23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0.85999999999999988</v>
      </c>
      <c r="Q2375">
        <f>IF(Tabla1[[#This Row],[SERVICIO]]="COMIDA",3,IF(Tabla1[[#This Row],[SERVICIO]]="CONTROLADO",12,IF(Tabla1[[#This Row],[SERVICIO]]="RÁPIDO",3.75,IF(Tabla1[[#This Row],[SERVICIO]]="NORMAL",2.5,))))</f>
        <v>2.5</v>
      </c>
      <c r="R2375">
        <f>IF(Tabla1[[#This Row],[SERVICIO]]="COMIDA",3.5,IF(Tabla1[[#This Row],[SERVICIO]]="CONTROLADO",8,IF(Tabla1[[#This Row],[SERVICIO]]="RÁPIDO",4.5,IF(Tabla1[[#This Row],[SERVICIO]]="NORMAL",3,))))</f>
        <v>3</v>
      </c>
      <c r="S2375">
        <f>IF(Tabla1[[#This Row],[SERVICIO]]="COMIDA",0.75,IF(Tabla1[[#This Row],[SERVICIO]]="CONTROLADO",2.65,IF(Tabla1[[#This Row],[SERVICIO]]="RÁPIDO",0.55,IF(Tabla1[[#This Row],[SERVICIO]]="NORMAL",1.2,))))</f>
        <v>1.2</v>
      </c>
      <c r="T2375" s="2">
        <f>IF(Tabla1[[#This Row],[KILOMETROS ADICIONALES]]=0,Tabla1[[#This Row],[KILOMETROS]]*Tabla1[[#This Row],[COSTO NORMAL]],Tabla1[[#This Row],[COSTO NORMAL]]*Tabla1[[#This Row],[KILOMETROS HASTA]])</f>
        <v>7.5</v>
      </c>
      <c r="U2375" s="2">
        <f>Tabla1[[#This Row],[KILOMETROS ADICIONALES]]*Tabla1[[#This Row],[COSTO ADICIONAL]]</f>
        <v>1.0319999999999998</v>
      </c>
      <c r="V2375">
        <v>196.99</v>
      </c>
      <c r="W2375" s="2">
        <f>Tabla1[[#This Row],[COSTO NORMAL2]]+Tabla1[[#This Row],[COSTO ADICIONAL2]]</f>
        <v>8.532</v>
      </c>
    </row>
    <row r="2376" spans="1:23" x14ac:dyDescent="0.25">
      <c r="A2376" t="s">
        <v>100</v>
      </c>
      <c r="B2376" t="s">
        <v>3909</v>
      </c>
      <c r="C2376" t="s">
        <v>11467</v>
      </c>
      <c r="E2376" t="s">
        <v>14845</v>
      </c>
      <c r="F2376" t="s">
        <v>76</v>
      </c>
      <c r="G2376" t="s">
        <v>15</v>
      </c>
      <c r="H2376" t="s">
        <v>100</v>
      </c>
      <c r="I2376" t="s">
        <v>3910</v>
      </c>
      <c r="J2376" t="str">
        <f>MID(Tabla1[[#This Row],[HORA2]],1,2)</f>
        <v>21</v>
      </c>
      <c r="K2376" t="s">
        <v>43</v>
      </c>
      <c r="L2376" t="s">
        <v>57</v>
      </c>
      <c r="M2376" t="s">
        <v>14867</v>
      </c>
      <c r="N2376" t="s">
        <v>22</v>
      </c>
      <c r="O2376">
        <v>8.89</v>
      </c>
      <c r="P23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5.1400000000000006</v>
      </c>
      <c r="Q2376">
        <f>IF(Tabla1[[#This Row],[SERVICIO]]="COMIDA",3,IF(Tabla1[[#This Row],[SERVICIO]]="CONTROLADO",12,IF(Tabla1[[#This Row],[SERVICIO]]="RÁPIDO",3.75,IF(Tabla1[[#This Row],[SERVICIO]]="NORMAL",2.5,))))</f>
        <v>3.75</v>
      </c>
      <c r="R2376">
        <f>IF(Tabla1[[#This Row],[SERVICIO]]="COMIDA",3.5,IF(Tabla1[[#This Row],[SERVICIO]]="CONTROLADO",8,IF(Tabla1[[#This Row],[SERVICIO]]="RÁPIDO",4.5,IF(Tabla1[[#This Row],[SERVICIO]]="NORMAL",3,))))</f>
        <v>4.5</v>
      </c>
      <c r="S23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76" s="2">
        <f>IF(Tabla1[[#This Row],[KILOMETROS ADICIONALES]]=0,Tabla1[[#This Row],[KILOMETROS]]*Tabla1[[#This Row],[COSTO NORMAL]],Tabla1[[#This Row],[COSTO NORMAL]]*Tabla1[[#This Row],[KILOMETROS HASTA]])</f>
        <v>16.875</v>
      </c>
      <c r="U2376" s="2">
        <f>Tabla1[[#This Row],[KILOMETROS ADICIONALES]]*Tabla1[[#This Row],[COSTO ADICIONAL]]</f>
        <v>2.8270000000000004</v>
      </c>
      <c r="V2376">
        <v>216.31</v>
      </c>
      <c r="W2376" s="2">
        <f>Tabla1[[#This Row],[COSTO NORMAL2]]+Tabla1[[#This Row],[COSTO ADICIONAL2]]</f>
        <v>19.702000000000002</v>
      </c>
    </row>
    <row r="2377" spans="1:23" x14ac:dyDescent="0.25">
      <c r="A2377" t="s">
        <v>100</v>
      </c>
      <c r="B2377" t="s">
        <v>3911</v>
      </c>
      <c r="C2377" t="s">
        <v>11468</v>
      </c>
      <c r="D2377" t="s">
        <v>13</v>
      </c>
      <c r="E2377" t="s">
        <v>14844</v>
      </c>
      <c r="F2377" t="s">
        <v>295</v>
      </c>
      <c r="G2377" t="s">
        <v>15</v>
      </c>
      <c r="H2377" t="s">
        <v>785</v>
      </c>
      <c r="I2377" t="s">
        <v>753</v>
      </c>
      <c r="J2377" t="str">
        <f>MID(Tabla1[[#This Row],[HORA2]],1,2)</f>
        <v>11</v>
      </c>
      <c r="K2377" t="s">
        <v>20</v>
      </c>
      <c r="L2377" t="s">
        <v>78</v>
      </c>
      <c r="M2377" t="s">
        <v>14867</v>
      </c>
      <c r="N2377" t="s">
        <v>22</v>
      </c>
      <c r="O2377">
        <v>4.04</v>
      </c>
      <c r="P23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</v>
      </c>
      <c r="Q2377">
        <f>IF(Tabla1[[#This Row],[SERVICIO]]="COMIDA",3,IF(Tabla1[[#This Row],[SERVICIO]]="CONTROLADO",12,IF(Tabla1[[#This Row],[SERVICIO]]="RÁPIDO",3.75,IF(Tabla1[[#This Row],[SERVICIO]]="NORMAL",2.5,))))</f>
        <v>2.5</v>
      </c>
      <c r="R2377">
        <f>IF(Tabla1[[#This Row],[SERVICIO]]="COMIDA",3.5,IF(Tabla1[[#This Row],[SERVICIO]]="CONTROLADO",8,IF(Tabla1[[#This Row],[SERVICIO]]="RÁPIDO",4.5,IF(Tabla1[[#This Row],[SERVICIO]]="NORMAL",3,))))</f>
        <v>3</v>
      </c>
      <c r="S2377">
        <f>IF(Tabla1[[#This Row],[SERVICIO]]="COMIDA",0.75,IF(Tabla1[[#This Row],[SERVICIO]]="CONTROLADO",2.65,IF(Tabla1[[#This Row],[SERVICIO]]="RÁPIDO",0.55,IF(Tabla1[[#This Row],[SERVICIO]]="NORMAL",1.2,))))</f>
        <v>1.2</v>
      </c>
      <c r="T2377" s="2">
        <f>IF(Tabla1[[#This Row],[KILOMETROS ADICIONALES]]=0,Tabla1[[#This Row],[KILOMETROS]]*Tabla1[[#This Row],[COSTO NORMAL]],Tabla1[[#This Row],[COSTO NORMAL]]*Tabla1[[#This Row],[KILOMETROS HASTA]])</f>
        <v>7.5</v>
      </c>
      <c r="U2377" s="2">
        <f>Tabla1[[#This Row],[KILOMETROS ADICIONALES]]*Tabla1[[#This Row],[COSTO ADICIONAL]]</f>
        <v>1.8479999999999999</v>
      </c>
      <c r="V2377">
        <v>58.79</v>
      </c>
      <c r="W2377" s="2">
        <f>Tabla1[[#This Row],[COSTO NORMAL2]]+Tabla1[[#This Row],[COSTO ADICIONAL2]]</f>
        <v>9.347999999999999</v>
      </c>
    </row>
    <row r="2378" spans="1:23" x14ac:dyDescent="0.25">
      <c r="A2378" t="s">
        <v>100</v>
      </c>
      <c r="B2378" t="s">
        <v>3912</v>
      </c>
      <c r="C2378" t="s">
        <v>11469</v>
      </c>
      <c r="D2378" t="s">
        <v>13</v>
      </c>
      <c r="E2378" t="s">
        <v>14844</v>
      </c>
      <c r="F2378" t="s">
        <v>295</v>
      </c>
      <c r="G2378" t="s">
        <v>15</v>
      </c>
      <c r="H2378" t="s">
        <v>785</v>
      </c>
      <c r="I2378" t="s">
        <v>3913</v>
      </c>
      <c r="J2378" t="str">
        <f>MID(Tabla1[[#This Row],[HORA2]],1,2)</f>
        <v>11</v>
      </c>
      <c r="K2378" t="s">
        <v>20</v>
      </c>
      <c r="L2378" t="s">
        <v>78</v>
      </c>
      <c r="M2378" t="s">
        <v>14867</v>
      </c>
      <c r="N2378" t="s">
        <v>22</v>
      </c>
      <c r="O2378">
        <v>2.57</v>
      </c>
      <c r="P23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6.999999999999984E-2</v>
      </c>
      <c r="Q2378">
        <f>IF(Tabla1[[#This Row],[SERVICIO]]="COMIDA",3,IF(Tabla1[[#This Row],[SERVICIO]]="CONTROLADO",12,IF(Tabla1[[#This Row],[SERVICIO]]="RÁPIDO",3.75,IF(Tabla1[[#This Row],[SERVICIO]]="NORMAL",2.5,))))</f>
        <v>2.5</v>
      </c>
      <c r="R2378">
        <f>IF(Tabla1[[#This Row],[SERVICIO]]="COMIDA",3.5,IF(Tabla1[[#This Row],[SERVICIO]]="CONTROLADO",8,IF(Tabla1[[#This Row],[SERVICIO]]="RÁPIDO",4.5,IF(Tabla1[[#This Row],[SERVICIO]]="NORMAL",3,))))</f>
        <v>3</v>
      </c>
      <c r="S2378">
        <f>IF(Tabla1[[#This Row],[SERVICIO]]="COMIDA",0.75,IF(Tabla1[[#This Row],[SERVICIO]]="CONTROLADO",2.65,IF(Tabla1[[#This Row],[SERVICIO]]="RÁPIDO",0.55,IF(Tabla1[[#This Row],[SERVICIO]]="NORMAL",1.2,))))</f>
        <v>1.2</v>
      </c>
      <c r="T2378" s="2">
        <f>IF(Tabla1[[#This Row],[KILOMETROS ADICIONALES]]=0,Tabla1[[#This Row],[KILOMETROS]]*Tabla1[[#This Row],[COSTO NORMAL]],Tabla1[[#This Row],[COSTO NORMAL]]*Tabla1[[#This Row],[KILOMETROS HASTA]])</f>
        <v>7.5</v>
      </c>
      <c r="U2378" s="2">
        <f>Tabla1[[#This Row],[KILOMETROS ADICIONALES]]*Tabla1[[#This Row],[COSTO ADICIONAL]]</f>
        <v>8.3999999999999811E-2</v>
      </c>
      <c r="V2378">
        <v>199.58</v>
      </c>
      <c r="W2378" s="2">
        <f>Tabla1[[#This Row],[COSTO NORMAL2]]+Tabla1[[#This Row],[COSTO ADICIONAL2]]</f>
        <v>7.5839999999999996</v>
      </c>
    </row>
    <row r="2379" spans="1:23" x14ac:dyDescent="0.25">
      <c r="A2379" t="s">
        <v>100</v>
      </c>
      <c r="B2379" t="s">
        <v>3914</v>
      </c>
      <c r="C2379" t="s">
        <v>11470</v>
      </c>
      <c r="E2379" t="s">
        <v>14845</v>
      </c>
      <c r="F2379" t="s">
        <v>76</v>
      </c>
      <c r="G2379" t="s">
        <v>15</v>
      </c>
      <c r="H2379" t="s">
        <v>100</v>
      </c>
      <c r="I2379" t="s">
        <v>3915</v>
      </c>
      <c r="J2379" t="str">
        <f>MID(Tabla1[[#This Row],[HORA2]],1,2)</f>
        <v>22</v>
      </c>
      <c r="K2379" t="s">
        <v>43</v>
      </c>
      <c r="L2379" t="s">
        <v>65</v>
      </c>
      <c r="M2379" t="s">
        <v>14867</v>
      </c>
      <c r="N2379" t="s">
        <v>22</v>
      </c>
      <c r="O2379">
        <v>8.6</v>
      </c>
      <c r="P23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2379">
        <f>IF(Tabla1[[#This Row],[SERVICIO]]="COMIDA",3,IF(Tabla1[[#This Row],[SERVICIO]]="CONTROLADO",12,IF(Tabla1[[#This Row],[SERVICIO]]="RÁPIDO",3.75,IF(Tabla1[[#This Row],[SERVICIO]]="NORMAL",2.5,))))</f>
        <v>3.75</v>
      </c>
      <c r="R2379">
        <f>IF(Tabla1[[#This Row],[SERVICIO]]="COMIDA",3.5,IF(Tabla1[[#This Row],[SERVICIO]]="CONTROLADO",8,IF(Tabla1[[#This Row],[SERVICIO]]="RÁPIDO",4.5,IF(Tabla1[[#This Row],[SERVICIO]]="NORMAL",3,))))</f>
        <v>4.5</v>
      </c>
      <c r="S23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79" s="2">
        <f>IF(Tabla1[[#This Row],[KILOMETROS ADICIONALES]]=0,Tabla1[[#This Row],[KILOMETROS]]*Tabla1[[#This Row],[COSTO NORMAL]],Tabla1[[#This Row],[COSTO NORMAL]]*Tabla1[[#This Row],[KILOMETROS HASTA]])</f>
        <v>16.875</v>
      </c>
      <c r="U2379" s="2">
        <f>Tabla1[[#This Row],[KILOMETROS ADICIONALES]]*Tabla1[[#This Row],[COSTO ADICIONAL]]</f>
        <v>2.6675</v>
      </c>
      <c r="V2379">
        <v>35.5</v>
      </c>
      <c r="W2379" s="2">
        <f>Tabla1[[#This Row],[COSTO NORMAL2]]+Tabla1[[#This Row],[COSTO ADICIONAL2]]</f>
        <v>19.5425</v>
      </c>
    </row>
    <row r="2380" spans="1:23" x14ac:dyDescent="0.25">
      <c r="A2380" t="s">
        <v>100</v>
      </c>
      <c r="B2380" t="s">
        <v>3916</v>
      </c>
      <c r="C2380" t="s">
        <v>11471</v>
      </c>
      <c r="D2380" t="s">
        <v>13</v>
      </c>
      <c r="E2380" t="s">
        <v>14844</v>
      </c>
      <c r="F2380" t="s">
        <v>295</v>
      </c>
      <c r="G2380" t="s">
        <v>15</v>
      </c>
      <c r="H2380" t="s">
        <v>785</v>
      </c>
      <c r="I2380" t="s">
        <v>3917</v>
      </c>
      <c r="J2380" t="str">
        <f>MID(Tabla1[[#This Row],[HORA2]],1,2)</f>
        <v>12</v>
      </c>
      <c r="K2380" t="s">
        <v>20</v>
      </c>
      <c r="L2380" t="s">
        <v>149</v>
      </c>
      <c r="M2380" t="s">
        <v>14867</v>
      </c>
      <c r="N2380" t="s">
        <v>22</v>
      </c>
      <c r="O2380">
        <v>20.88</v>
      </c>
      <c r="P23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18.38</v>
      </c>
      <c r="Q2380">
        <f>IF(Tabla1[[#This Row],[SERVICIO]]="COMIDA",3,IF(Tabla1[[#This Row],[SERVICIO]]="CONTROLADO",12,IF(Tabla1[[#This Row],[SERVICIO]]="RÁPIDO",3.75,IF(Tabla1[[#This Row],[SERVICIO]]="NORMAL",2.5,))))</f>
        <v>2.5</v>
      </c>
      <c r="R2380">
        <f>IF(Tabla1[[#This Row],[SERVICIO]]="COMIDA",3.5,IF(Tabla1[[#This Row],[SERVICIO]]="CONTROLADO",8,IF(Tabla1[[#This Row],[SERVICIO]]="RÁPIDO",4.5,IF(Tabla1[[#This Row],[SERVICIO]]="NORMAL",3,))))</f>
        <v>3</v>
      </c>
      <c r="S2380">
        <f>IF(Tabla1[[#This Row],[SERVICIO]]="COMIDA",0.75,IF(Tabla1[[#This Row],[SERVICIO]]="CONTROLADO",2.65,IF(Tabla1[[#This Row],[SERVICIO]]="RÁPIDO",0.55,IF(Tabla1[[#This Row],[SERVICIO]]="NORMAL",1.2,))))</f>
        <v>1.2</v>
      </c>
      <c r="T2380" s="2">
        <f>IF(Tabla1[[#This Row],[KILOMETROS ADICIONALES]]=0,Tabla1[[#This Row],[KILOMETROS]]*Tabla1[[#This Row],[COSTO NORMAL]],Tabla1[[#This Row],[COSTO NORMAL]]*Tabla1[[#This Row],[KILOMETROS HASTA]])</f>
        <v>7.5</v>
      </c>
      <c r="U2380" s="2">
        <f>Tabla1[[#This Row],[KILOMETROS ADICIONALES]]*Tabla1[[#This Row],[COSTO ADICIONAL]]</f>
        <v>22.055999999999997</v>
      </c>
      <c r="V2380">
        <v>143.6</v>
      </c>
      <c r="W2380" s="2">
        <f>Tabla1[[#This Row],[COSTO NORMAL2]]+Tabla1[[#This Row],[COSTO ADICIONAL2]]</f>
        <v>29.555999999999997</v>
      </c>
    </row>
    <row r="2381" spans="1:23" x14ac:dyDescent="0.25">
      <c r="A2381" t="s">
        <v>100</v>
      </c>
      <c r="B2381" t="s">
        <v>3918</v>
      </c>
      <c r="C2381" t="s">
        <v>11472</v>
      </c>
      <c r="E2381" t="s">
        <v>14845</v>
      </c>
      <c r="F2381" t="s">
        <v>76</v>
      </c>
      <c r="G2381" t="s">
        <v>15</v>
      </c>
      <c r="H2381" t="s">
        <v>100</v>
      </c>
      <c r="I2381" t="s">
        <v>3919</v>
      </c>
      <c r="J2381" t="str">
        <f>MID(Tabla1[[#This Row],[HORA2]],1,2)</f>
        <v>22</v>
      </c>
      <c r="K2381" t="s">
        <v>43</v>
      </c>
      <c r="L2381" t="s">
        <v>102</v>
      </c>
      <c r="M2381" t="s">
        <v>14867</v>
      </c>
      <c r="N2381" t="s">
        <v>22</v>
      </c>
      <c r="O2381">
        <v>14.82</v>
      </c>
      <c r="P23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11.07</v>
      </c>
      <c r="Q2381">
        <f>IF(Tabla1[[#This Row],[SERVICIO]]="COMIDA",3,IF(Tabla1[[#This Row],[SERVICIO]]="CONTROLADO",12,IF(Tabla1[[#This Row],[SERVICIO]]="RÁPIDO",3.75,IF(Tabla1[[#This Row],[SERVICIO]]="NORMAL",2.5,))))</f>
        <v>3.75</v>
      </c>
      <c r="R2381">
        <f>IF(Tabla1[[#This Row],[SERVICIO]]="COMIDA",3.5,IF(Tabla1[[#This Row],[SERVICIO]]="CONTROLADO",8,IF(Tabla1[[#This Row],[SERVICIO]]="RÁPIDO",4.5,IF(Tabla1[[#This Row],[SERVICIO]]="NORMAL",3,))))</f>
        <v>4.5</v>
      </c>
      <c r="S23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1" s="2">
        <f>IF(Tabla1[[#This Row],[KILOMETROS ADICIONALES]]=0,Tabla1[[#This Row],[KILOMETROS]]*Tabla1[[#This Row],[COSTO NORMAL]],Tabla1[[#This Row],[COSTO NORMAL]]*Tabla1[[#This Row],[KILOMETROS HASTA]])</f>
        <v>16.875</v>
      </c>
      <c r="U2381" s="2">
        <f>Tabla1[[#This Row],[KILOMETROS ADICIONALES]]*Tabla1[[#This Row],[COSTO ADICIONAL]]</f>
        <v>6.0885000000000007</v>
      </c>
      <c r="V2381">
        <v>177.99</v>
      </c>
      <c r="W2381" s="2">
        <f>Tabla1[[#This Row],[COSTO NORMAL2]]+Tabla1[[#This Row],[COSTO ADICIONAL2]]</f>
        <v>22.9635</v>
      </c>
    </row>
    <row r="2382" spans="1:23" x14ac:dyDescent="0.25">
      <c r="A2382" t="s">
        <v>100</v>
      </c>
      <c r="B2382" t="s">
        <v>3920</v>
      </c>
      <c r="C2382" t="s">
        <v>11473</v>
      </c>
      <c r="D2382" t="s">
        <v>13</v>
      </c>
      <c r="E2382" t="s">
        <v>14844</v>
      </c>
      <c r="F2382" t="s">
        <v>295</v>
      </c>
      <c r="G2382" t="s">
        <v>15</v>
      </c>
      <c r="H2382" t="s">
        <v>785</v>
      </c>
      <c r="I2382" t="s">
        <v>3921</v>
      </c>
      <c r="J2382" t="str">
        <f>MID(Tabla1[[#This Row],[HORA2]],1,2)</f>
        <v>12</v>
      </c>
      <c r="K2382" t="s">
        <v>20</v>
      </c>
      <c r="L2382" t="s">
        <v>90</v>
      </c>
      <c r="M2382" t="s">
        <v>14867</v>
      </c>
      <c r="N2382" t="s">
        <v>22</v>
      </c>
      <c r="O2382">
        <v>19.95</v>
      </c>
      <c r="P23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17.45</v>
      </c>
      <c r="Q2382">
        <f>IF(Tabla1[[#This Row],[SERVICIO]]="COMIDA",3,IF(Tabla1[[#This Row],[SERVICIO]]="CONTROLADO",12,IF(Tabla1[[#This Row],[SERVICIO]]="RÁPIDO",3.75,IF(Tabla1[[#This Row],[SERVICIO]]="NORMAL",2.5,))))</f>
        <v>2.5</v>
      </c>
      <c r="R2382">
        <f>IF(Tabla1[[#This Row],[SERVICIO]]="COMIDA",3.5,IF(Tabla1[[#This Row],[SERVICIO]]="CONTROLADO",8,IF(Tabla1[[#This Row],[SERVICIO]]="RÁPIDO",4.5,IF(Tabla1[[#This Row],[SERVICIO]]="NORMAL",3,))))</f>
        <v>3</v>
      </c>
      <c r="S2382">
        <f>IF(Tabla1[[#This Row],[SERVICIO]]="COMIDA",0.75,IF(Tabla1[[#This Row],[SERVICIO]]="CONTROLADO",2.65,IF(Tabla1[[#This Row],[SERVICIO]]="RÁPIDO",0.55,IF(Tabla1[[#This Row],[SERVICIO]]="NORMAL",1.2,))))</f>
        <v>1.2</v>
      </c>
      <c r="T2382" s="2">
        <f>IF(Tabla1[[#This Row],[KILOMETROS ADICIONALES]]=0,Tabla1[[#This Row],[KILOMETROS]]*Tabla1[[#This Row],[COSTO NORMAL]],Tabla1[[#This Row],[COSTO NORMAL]]*Tabla1[[#This Row],[KILOMETROS HASTA]])</f>
        <v>7.5</v>
      </c>
      <c r="U2382" s="2">
        <f>Tabla1[[#This Row],[KILOMETROS ADICIONALES]]*Tabla1[[#This Row],[COSTO ADICIONAL]]</f>
        <v>20.939999999999998</v>
      </c>
      <c r="V2382">
        <v>231.33</v>
      </c>
      <c r="W2382" s="2">
        <f>Tabla1[[#This Row],[COSTO NORMAL2]]+Tabla1[[#This Row],[COSTO ADICIONAL2]]</f>
        <v>28.439999999999998</v>
      </c>
    </row>
    <row r="2383" spans="1:23" x14ac:dyDescent="0.25">
      <c r="A2383" t="s">
        <v>100</v>
      </c>
      <c r="B2383" t="s">
        <v>3922</v>
      </c>
      <c r="C2383" t="s">
        <v>11474</v>
      </c>
      <c r="D2383" t="s">
        <v>13</v>
      </c>
      <c r="E2383" t="s">
        <v>14844</v>
      </c>
      <c r="F2383" t="s">
        <v>295</v>
      </c>
      <c r="G2383" t="s">
        <v>15</v>
      </c>
      <c r="H2383" t="s">
        <v>785</v>
      </c>
      <c r="I2383" t="s">
        <v>3923</v>
      </c>
      <c r="J2383" t="str">
        <f>MID(Tabla1[[#This Row],[HORA2]],1,2)</f>
        <v>12</v>
      </c>
      <c r="K2383" t="s">
        <v>20</v>
      </c>
      <c r="L2383" t="s">
        <v>94</v>
      </c>
      <c r="M2383" t="s">
        <v>14867</v>
      </c>
      <c r="N2383" t="s">
        <v>22</v>
      </c>
      <c r="O2383">
        <v>19.350000000000001</v>
      </c>
      <c r="P23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2383">
        <f>IF(Tabla1[[#This Row],[SERVICIO]]="COMIDA",3,IF(Tabla1[[#This Row],[SERVICIO]]="CONTROLADO",12,IF(Tabla1[[#This Row],[SERVICIO]]="RÁPIDO",3.75,IF(Tabla1[[#This Row],[SERVICIO]]="NORMAL",2.5,))))</f>
        <v>2.5</v>
      </c>
      <c r="R2383">
        <f>IF(Tabla1[[#This Row],[SERVICIO]]="COMIDA",3.5,IF(Tabla1[[#This Row],[SERVICIO]]="CONTROLADO",8,IF(Tabla1[[#This Row],[SERVICIO]]="RÁPIDO",4.5,IF(Tabla1[[#This Row],[SERVICIO]]="NORMAL",3,))))</f>
        <v>3</v>
      </c>
      <c r="S2383">
        <f>IF(Tabla1[[#This Row],[SERVICIO]]="COMIDA",0.75,IF(Tabla1[[#This Row],[SERVICIO]]="CONTROLADO",2.65,IF(Tabla1[[#This Row],[SERVICIO]]="RÁPIDO",0.55,IF(Tabla1[[#This Row],[SERVICIO]]="NORMAL",1.2,))))</f>
        <v>1.2</v>
      </c>
      <c r="T2383" s="2">
        <f>IF(Tabla1[[#This Row],[KILOMETROS ADICIONALES]]=0,Tabla1[[#This Row],[KILOMETROS]]*Tabla1[[#This Row],[COSTO NORMAL]],Tabla1[[#This Row],[COSTO NORMAL]]*Tabla1[[#This Row],[KILOMETROS HASTA]])</f>
        <v>7.5</v>
      </c>
      <c r="U2383" s="2">
        <f>Tabla1[[#This Row],[KILOMETROS ADICIONALES]]*Tabla1[[#This Row],[COSTO ADICIONAL]]</f>
        <v>20.220000000000002</v>
      </c>
      <c r="V2383">
        <v>52.6</v>
      </c>
      <c r="W2383" s="2">
        <f>Tabla1[[#This Row],[COSTO NORMAL2]]+Tabla1[[#This Row],[COSTO ADICIONAL2]]</f>
        <v>27.720000000000002</v>
      </c>
    </row>
    <row r="2384" spans="1:23" x14ac:dyDescent="0.25">
      <c r="A2384" t="s">
        <v>100</v>
      </c>
      <c r="B2384" t="s">
        <v>3924</v>
      </c>
      <c r="C2384" t="s">
        <v>11475</v>
      </c>
      <c r="E2384" t="s">
        <v>14845</v>
      </c>
      <c r="F2384" t="s">
        <v>76</v>
      </c>
      <c r="G2384" t="s">
        <v>15</v>
      </c>
      <c r="H2384" t="s">
        <v>100</v>
      </c>
      <c r="I2384" t="s">
        <v>3925</v>
      </c>
      <c r="J2384" t="str">
        <f>MID(Tabla1[[#This Row],[HORA2]],1,2)</f>
        <v>22</v>
      </c>
      <c r="K2384" t="s">
        <v>43</v>
      </c>
      <c r="L2384" t="s">
        <v>78</v>
      </c>
      <c r="M2384" t="s">
        <v>14867</v>
      </c>
      <c r="N2384" t="s">
        <v>22</v>
      </c>
      <c r="O2384">
        <v>7.62</v>
      </c>
      <c r="P23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3.87</v>
      </c>
      <c r="Q2384">
        <f>IF(Tabla1[[#This Row],[SERVICIO]]="COMIDA",3,IF(Tabla1[[#This Row],[SERVICIO]]="CONTROLADO",12,IF(Tabla1[[#This Row],[SERVICIO]]="RÁPIDO",3.75,IF(Tabla1[[#This Row],[SERVICIO]]="NORMAL",2.5,))))</f>
        <v>3.75</v>
      </c>
      <c r="R2384">
        <f>IF(Tabla1[[#This Row],[SERVICIO]]="COMIDA",3.5,IF(Tabla1[[#This Row],[SERVICIO]]="CONTROLADO",8,IF(Tabla1[[#This Row],[SERVICIO]]="RÁPIDO",4.5,IF(Tabla1[[#This Row],[SERVICIO]]="NORMAL",3,))))</f>
        <v>4.5</v>
      </c>
      <c r="S23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4" s="2">
        <f>IF(Tabla1[[#This Row],[KILOMETROS ADICIONALES]]=0,Tabla1[[#This Row],[KILOMETROS]]*Tabla1[[#This Row],[COSTO NORMAL]],Tabla1[[#This Row],[COSTO NORMAL]]*Tabla1[[#This Row],[KILOMETROS HASTA]])</f>
        <v>16.875</v>
      </c>
      <c r="U2384" s="2">
        <f>Tabla1[[#This Row],[KILOMETROS ADICIONALES]]*Tabla1[[#This Row],[COSTO ADICIONAL]]</f>
        <v>2.1285000000000003</v>
      </c>
      <c r="V2384">
        <v>51.68</v>
      </c>
      <c r="W2384" s="2">
        <f>Tabla1[[#This Row],[COSTO NORMAL2]]+Tabla1[[#This Row],[COSTO ADICIONAL2]]</f>
        <v>19.003499999999999</v>
      </c>
    </row>
    <row r="2385" spans="1:23" x14ac:dyDescent="0.25">
      <c r="A2385" t="s">
        <v>100</v>
      </c>
      <c r="B2385" t="s">
        <v>3926</v>
      </c>
      <c r="C2385" t="s">
        <v>11476</v>
      </c>
      <c r="D2385" t="s">
        <v>13</v>
      </c>
      <c r="E2385" t="s">
        <v>14847</v>
      </c>
      <c r="F2385" t="s">
        <v>14</v>
      </c>
      <c r="G2385" t="s">
        <v>15</v>
      </c>
      <c r="H2385" t="s">
        <v>100</v>
      </c>
      <c r="I2385" t="s">
        <v>3927</v>
      </c>
      <c r="J2385" t="str">
        <f>MID(Tabla1[[#This Row],[HORA2]],1,2)</f>
        <v>21</v>
      </c>
      <c r="K2385" t="s">
        <v>19</v>
      </c>
      <c r="L2385" t="s">
        <v>57</v>
      </c>
      <c r="M2385" t="s">
        <v>14867</v>
      </c>
      <c r="N2385" t="s">
        <v>22</v>
      </c>
      <c r="O2385">
        <v>20.69</v>
      </c>
      <c r="P23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17.690000000000001</v>
      </c>
      <c r="Q2385">
        <f>IF(Tabla1[[#This Row],[SERVICIO]]="COMIDA",3,IF(Tabla1[[#This Row],[SERVICIO]]="CONTROLADO",12,IF(Tabla1[[#This Row],[SERVICIO]]="RÁPIDO",3.75,IF(Tabla1[[#This Row],[SERVICIO]]="NORMAL",2.5,))))</f>
        <v>3</v>
      </c>
      <c r="R2385">
        <f>IF(Tabla1[[#This Row],[SERVICIO]]="COMIDA",3.5,IF(Tabla1[[#This Row],[SERVICIO]]="CONTROLADO",8,IF(Tabla1[[#This Row],[SERVICIO]]="RÁPIDO",4.5,IF(Tabla1[[#This Row],[SERVICIO]]="NORMAL",3,))))</f>
        <v>3.5</v>
      </c>
      <c r="S2385">
        <f>IF(Tabla1[[#This Row],[SERVICIO]]="COMIDA",0.75,IF(Tabla1[[#This Row],[SERVICIO]]="CONTROLADO",2.65,IF(Tabla1[[#This Row],[SERVICIO]]="RÁPIDO",0.55,IF(Tabla1[[#This Row],[SERVICIO]]="NORMAL",1.2,))))</f>
        <v>0.75</v>
      </c>
      <c r="T2385" s="2">
        <f>IF(Tabla1[[#This Row],[KILOMETROS ADICIONALES]]=0,Tabla1[[#This Row],[KILOMETROS]]*Tabla1[[#This Row],[COSTO NORMAL]],Tabla1[[#This Row],[COSTO NORMAL]]*Tabla1[[#This Row],[KILOMETROS HASTA]])</f>
        <v>10.5</v>
      </c>
      <c r="U2385" s="2">
        <f>Tabla1[[#This Row],[KILOMETROS ADICIONALES]]*Tabla1[[#This Row],[COSTO ADICIONAL]]</f>
        <v>13.267500000000002</v>
      </c>
      <c r="V2385">
        <v>75.56</v>
      </c>
      <c r="W2385" s="2">
        <f>Tabla1[[#This Row],[COSTO NORMAL2]]+Tabla1[[#This Row],[COSTO ADICIONAL2]]</f>
        <v>23.767500000000002</v>
      </c>
    </row>
    <row r="2386" spans="1:23" x14ac:dyDescent="0.25">
      <c r="A2386" t="s">
        <v>100</v>
      </c>
      <c r="B2386" t="s">
        <v>3928</v>
      </c>
      <c r="C2386" t="s">
        <v>11477</v>
      </c>
      <c r="D2386" t="s">
        <v>13</v>
      </c>
      <c r="E2386" t="s">
        <v>14845</v>
      </c>
      <c r="F2386" t="s">
        <v>14</v>
      </c>
      <c r="G2386" t="s">
        <v>15</v>
      </c>
      <c r="H2386" t="s">
        <v>785</v>
      </c>
      <c r="I2386" t="s">
        <v>3929</v>
      </c>
      <c r="J2386" t="str">
        <f>MID(Tabla1[[#This Row],[HORA2]],1,2)</f>
        <v>13</v>
      </c>
      <c r="K2386" t="s">
        <v>61</v>
      </c>
      <c r="L2386" t="s">
        <v>27</v>
      </c>
      <c r="M2386" t="s">
        <v>14867</v>
      </c>
      <c r="N2386" t="s">
        <v>22</v>
      </c>
      <c r="O2386">
        <v>18.36</v>
      </c>
      <c r="P23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14.61</v>
      </c>
      <c r="Q2386">
        <f>IF(Tabla1[[#This Row],[SERVICIO]]="COMIDA",3,IF(Tabla1[[#This Row],[SERVICIO]]="CONTROLADO",12,IF(Tabla1[[#This Row],[SERVICIO]]="RÁPIDO",3.75,IF(Tabla1[[#This Row],[SERVICIO]]="NORMAL",2.5,))))</f>
        <v>3.75</v>
      </c>
      <c r="R2386">
        <f>IF(Tabla1[[#This Row],[SERVICIO]]="COMIDA",3.5,IF(Tabla1[[#This Row],[SERVICIO]]="CONTROLADO",8,IF(Tabla1[[#This Row],[SERVICIO]]="RÁPIDO",4.5,IF(Tabla1[[#This Row],[SERVICIO]]="NORMAL",3,))))</f>
        <v>4.5</v>
      </c>
      <c r="S23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6" s="2">
        <f>IF(Tabla1[[#This Row],[KILOMETROS ADICIONALES]]=0,Tabla1[[#This Row],[KILOMETROS]]*Tabla1[[#This Row],[COSTO NORMAL]],Tabla1[[#This Row],[COSTO NORMAL]]*Tabla1[[#This Row],[KILOMETROS HASTA]])</f>
        <v>16.875</v>
      </c>
      <c r="U2386" s="2">
        <f>Tabla1[[#This Row],[KILOMETROS ADICIONALES]]*Tabla1[[#This Row],[COSTO ADICIONAL]]</f>
        <v>8.0355000000000008</v>
      </c>
      <c r="V2386">
        <v>147.13</v>
      </c>
      <c r="W2386" s="2">
        <f>Tabla1[[#This Row],[COSTO NORMAL2]]+Tabla1[[#This Row],[COSTO ADICIONAL2]]</f>
        <v>24.910499999999999</v>
      </c>
    </row>
    <row r="2387" spans="1:23" x14ac:dyDescent="0.25">
      <c r="A2387" t="s">
        <v>100</v>
      </c>
      <c r="B2387" t="s">
        <v>3930</v>
      </c>
      <c r="C2387" t="s">
        <v>11478</v>
      </c>
      <c r="D2387" t="s">
        <v>13</v>
      </c>
      <c r="E2387" t="s">
        <v>14845</v>
      </c>
      <c r="F2387" t="s">
        <v>14</v>
      </c>
      <c r="G2387" t="s">
        <v>15</v>
      </c>
      <c r="H2387" t="s">
        <v>785</v>
      </c>
      <c r="I2387" t="s">
        <v>3931</v>
      </c>
      <c r="J2387" t="str">
        <f>MID(Tabla1[[#This Row],[HORA2]],1,2)</f>
        <v>10</v>
      </c>
      <c r="K2387" t="s">
        <v>94</v>
      </c>
      <c r="L2387" t="s">
        <v>31</v>
      </c>
      <c r="M2387" t="s">
        <v>14867</v>
      </c>
      <c r="N2387" t="s">
        <v>22</v>
      </c>
      <c r="O2387">
        <v>4.59</v>
      </c>
      <c r="P23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0.83999999999999986</v>
      </c>
      <c r="Q2387">
        <f>IF(Tabla1[[#This Row],[SERVICIO]]="COMIDA",3,IF(Tabla1[[#This Row],[SERVICIO]]="CONTROLADO",12,IF(Tabla1[[#This Row],[SERVICIO]]="RÁPIDO",3.75,IF(Tabla1[[#This Row],[SERVICIO]]="NORMAL",2.5,))))</f>
        <v>3.75</v>
      </c>
      <c r="R2387">
        <f>IF(Tabla1[[#This Row],[SERVICIO]]="COMIDA",3.5,IF(Tabla1[[#This Row],[SERVICIO]]="CONTROLADO",8,IF(Tabla1[[#This Row],[SERVICIO]]="RÁPIDO",4.5,IF(Tabla1[[#This Row],[SERVICIO]]="NORMAL",3,))))</f>
        <v>4.5</v>
      </c>
      <c r="S23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7" s="2">
        <f>IF(Tabla1[[#This Row],[KILOMETROS ADICIONALES]]=0,Tabla1[[#This Row],[KILOMETROS]]*Tabla1[[#This Row],[COSTO NORMAL]],Tabla1[[#This Row],[COSTO NORMAL]]*Tabla1[[#This Row],[KILOMETROS HASTA]])</f>
        <v>16.875</v>
      </c>
      <c r="U2387" s="2">
        <f>Tabla1[[#This Row],[KILOMETROS ADICIONALES]]*Tabla1[[#This Row],[COSTO ADICIONAL]]</f>
        <v>0.46199999999999997</v>
      </c>
      <c r="V2387">
        <v>86.09</v>
      </c>
      <c r="W2387" s="2">
        <f>Tabla1[[#This Row],[COSTO NORMAL2]]+Tabla1[[#This Row],[COSTO ADICIONAL2]]</f>
        <v>17.337</v>
      </c>
    </row>
    <row r="2388" spans="1:23" x14ac:dyDescent="0.25">
      <c r="A2388" t="s">
        <v>100</v>
      </c>
      <c r="B2388" t="s">
        <v>3932</v>
      </c>
      <c r="C2388" t="s">
        <v>11479</v>
      </c>
      <c r="D2388" t="s">
        <v>13</v>
      </c>
      <c r="E2388" t="s">
        <v>14845</v>
      </c>
      <c r="F2388" t="s">
        <v>14</v>
      </c>
      <c r="G2388" t="s">
        <v>15</v>
      </c>
      <c r="H2388" t="s">
        <v>785</v>
      </c>
      <c r="I2388" t="s">
        <v>3933</v>
      </c>
      <c r="J2388" t="str">
        <f>MID(Tabla1[[#This Row],[HORA2]],1,2)</f>
        <v>11</v>
      </c>
      <c r="K2388" t="s">
        <v>94</v>
      </c>
      <c r="L2388" t="s">
        <v>94</v>
      </c>
      <c r="M2388" t="s">
        <v>14867</v>
      </c>
      <c r="N2388" t="s">
        <v>22</v>
      </c>
      <c r="O2388">
        <v>9.35</v>
      </c>
      <c r="P23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</v>
      </c>
      <c r="Q2388">
        <f>IF(Tabla1[[#This Row],[SERVICIO]]="COMIDA",3,IF(Tabla1[[#This Row],[SERVICIO]]="CONTROLADO",12,IF(Tabla1[[#This Row],[SERVICIO]]="RÁPIDO",3.75,IF(Tabla1[[#This Row],[SERVICIO]]="NORMAL",2.5,))))</f>
        <v>3.75</v>
      </c>
      <c r="R2388">
        <f>IF(Tabla1[[#This Row],[SERVICIO]]="COMIDA",3.5,IF(Tabla1[[#This Row],[SERVICIO]]="CONTROLADO",8,IF(Tabla1[[#This Row],[SERVICIO]]="RÁPIDO",4.5,IF(Tabla1[[#This Row],[SERVICIO]]="NORMAL",3,))))</f>
        <v>4.5</v>
      </c>
      <c r="S23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8" s="2">
        <f>IF(Tabla1[[#This Row],[KILOMETROS ADICIONALES]]=0,Tabla1[[#This Row],[KILOMETROS]]*Tabla1[[#This Row],[COSTO NORMAL]],Tabla1[[#This Row],[COSTO NORMAL]]*Tabla1[[#This Row],[KILOMETROS HASTA]])</f>
        <v>16.875</v>
      </c>
      <c r="U2388" s="2">
        <f>Tabla1[[#This Row],[KILOMETROS ADICIONALES]]*Tabla1[[#This Row],[COSTO ADICIONAL]]</f>
        <v>3.08</v>
      </c>
      <c r="V2388">
        <v>212.01</v>
      </c>
      <c r="W2388" s="2">
        <f>Tabla1[[#This Row],[COSTO NORMAL2]]+Tabla1[[#This Row],[COSTO ADICIONAL2]]</f>
        <v>19.954999999999998</v>
      </c>
    </row>
    <row r="2389" spans="1:23" x14ac:dyDescent="0.25">
      <c r="A2389" t="s">
        <v>100</v>
      </c>
      <c r="B2389" t="s">
        <v>3934</v>
      </c>
      <c r="C2389" t="s">
        <v>11480</v>
      </c>
      <c r="D2389" t="s">
        <v>13</v>
      </c>
      <c r="E2389" t="s">
        <v>14845</v>
      </c>
      <c r="F2389" t="s">
        <v>14</v>
      </c>
      <c r="G2389" t="s">
        <v>15</v>
      </c>
      <c r="H2389" t="s">
        <v>785</v>
      </c>
      <c r="I2389" t="s">
        <v>3935</v>
      </c>
      <c r="J2389" t="str">
        <f>MID(Tabla1[[#This Row],[HORA2]],1,2)</f>
        <v>12</v>
      </c>
      <c r="K2389" t="s">
        <v>35</v>
      </c>
      <c r="L2389" t="s">
        <v>79</v>
      </c>
      <c r="M2389" t="s">
        <v>14867</v>
      </c>
      <c r="N2389" t="s">
        <v>22</v>
      </c>
      <c r="O2389">
        <v>17.7</v>
      </c>
      <c r="P23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13.95</v>
      </c>
      <c r="Q2389">
        <f>IF(Tabla1[[#This Row],[SERVICIO]]="COMIDA",3,IF(Tabla1[[#This Row],[SERVICIO]]="CONTROLADO",12,IF(Tabla1[[#This Row],[SERVICIO]]="RÁPIDO",3.75,IF(Tabla1[[#This Row],[SERVICIO]]="NORMAL",2.5,))))</f>
        <v>3.75</v>
      </c>
      <c r="R2389">
        <f>IF(Tabla1[[#This Row],[SERVICIO]]="COMIDA",3.5,IF(Tabla1[[#This Row],[SERVICIO]]="CONTROLADO",8,IF(Tabla1[[#This Row],[SERVICIO]]="RÁPIDO",4.5,IF(Tabla1[[#This Row],[SERVICIO]]="NORMAL",3,))))</f>
        <v>4.5</v>
      </c>
      <c r="S23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89" s="2">
        <f>IF(Tabla1[[#This Row],[KILOMETROS ADICIONALES]]=0,Tabla1[[#This Row],[KILOMETROS]]*Tabla1[[#This Row],[COSTO NORMAL]],Tabla1[[#This Row],[COSTO NORMAL]]*Tabla1[[#This Row],[KILOMETROS HASTA]])</f>
        <v>16.875</v>
      </c>
      <c r="U2389" s="2">
        <f>Tabla1[[#This Row],[KILOMETROS ADICIONALES]]*Tabla1[[#This Row],[COSTO ADICIONAL]]</f>
        <v>7.6725000000000003</v>
      </c>
      <c r="V2389">
        <v>171.12</v>
      </c>
      <c r="W2389" s="2">
        <f>Tabla1[[#This Row],[COSTO NORMAL2]]+Tabla1[[#This Row],[COSTO ADICIONAL2]]</f>
        <v>24.547499999999999</v>
      </c>
    </row>
    <row r="2390" spans="1:23" x14ac:dyDescent="0.25">
      <c r="A2390" t="s">
        <v>100</v>
      </c>
      <c r="B2390" t="s">
        <v>3936</v>
      </c>
      <c r="C2390" t="s">
        <v>11481</v>
      </c>
      <c r="D2390" t="s">
        <v>13</v>
      </c>
      <c r="E2390" t="s">
        <v>14847</v>
      </c>
      <c r="F2390" t="s">
        <v>14</v>
      </c>
      <c r="G2390" t="s">
        <v>15</v>
      </c>
      <c r="H2390" t="s">
        <v>100</v>
      </c>
      <c r="I2390" t="s">
        <v>3937</v>
      </c>
      <c r="J2390" t="str">
        <f>MID(Tabla1[[#This Row],[HORA2]],1,2)</f>
        <v>22</v>
      </c>
      <c r="K2390" t="s">
        <v>19</v>
      </c>
      <c r="L2390" t="s">
        <v>57</v>
      </c>
      <c r="M2390" t="s">
        <v>14867</v>
      </c>
      <c r="N2390" t="s">
        <v>22</v>
      </c>
      <c r="O2390">
        <v>9.66</v>
      </c>
      <c r="P23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6.66</v>
      </c>
      <c r="Q2390">
        <f>IF(Tabla1[[#This Row],[SERVICIO]]="COMIDA",3,IF(Tabla1[[#This Row],[SERVICIO]]="CONTROLADO",12,IF(Tabla1[[#This Row],[SERVICIO]]="RÁPIDO",3.75,IF(Tabla1[[#This Row],[SERVICIO]]="NORMAL",2.5,))))</f>
        <v>3</v>
      </c>
      <c r="R2390">
        <f>IF(Tabla1[[#This Row],[SERVICIO]]="COMIDA",3.5,IF(Tabla1[[#This Row],[SERVICIO]]="CONTROLADO",8,IF(Tabla1[[#This Row],[SERVICIO]]="RÁPIDO",4.5,IF(Tabla1[[#This Row],[SERVICIO]]="NORMAL",3,))))</f>
        <v>3.5</v>
      </c>
      <c r="S2390">
        <f>IF(Tabla1[[#This Row],[SERVICIO]]="COMIDA",0.75,IF(Tabla1[[#This Row],[SERVICIO]]="CONTROLADO",2.65,IF(Tabla1[[#This Row],[SERVICIO]]="RÁPIDO",0.55,IF(Tabla1[[#This Row],[SERVICIO]]="NORMAL",1.2,))))</f>
        <v>0.75</v>
      </c>
      <c r="T2390" s="2">
        <f>IF(Tabla1[[#This Row],[KILOMETROS ADICIONALES]]=0,Tabla1[[#This Row],[KILOMETROS]]*Tabla1[[#This Row],[COSTO NORMAL]],Tabla1[[#This Row],[COSTO NORMAL]]*Tabla1[[#This Row],[KILOMETROS HASTA]])</f>
        <v>10.5</v>
      </c>
      <c r="U2390" s="2">
        <f>Tabla1[[#This Row],[KILOMETROS ADICIONALES]]*Tabla1[[#This Row],[COSTO ADICIONAL]]</f>
        <v>4.9950000000000001</v>
      </c>
      <c r="V2390">
        <v>148.06</v>
      </c>
      <c r="W2390" s="2">
        <f>Tabla1[[#This Row],[COSTO NORMAL2]]+Tabla1[[#This Row],[COSTO ADICIONAL2]]</f>
        <v>15.495000000000001</v>
      </c>
    </row>
    <row r="2391" spans="1:23" x14ac:dyDescent="0.25">
      <c r="A2391" t="s">
        <v>100</v>
      </c>
      <c r="B2391" t="s">
        <v>3938</v>
      </c>
      <c r="C2391" t="s">
        <v>11482</v>
      </c>
      <c r="D2391" t="s">
        <v>13</v>
      </c>
      <c r="E2391" t="s">
        <v>14844</v>
      </c>
      <c r="F2391" t="s">
        <v>14</v>
      </c>
      <c r="G2391" t="s">
        <v>15</v>
      </c>
      <c r="H2391" t="s">
        <v>785</v>
      </c>
      <c r="I2391" t="s">
        <v>3939</v>
      </c>
      <c r="J2391" t="str">
        <f>MID(Tabla1[[#This Row],[HORA2]],1,2)</f>
        <v>12</v>
      </c>
      <c r="K2391" t="s">
        <v>20</v>
      </c>
      <c r="L2391" t="s">
        <v>31</v>
      </c>
      <c r="M2391" t="s">
        <v>14867</v>
      </c>
      <c r="N2391" t="s">
        <v>22</v>
      </c>
      <c r="O2391">
        <v>5.46</v>
      </c>
      <c r="P23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</v>
      </c>
      <c r="Q2391">
        <f>IF(Tabla1[[#This Row],[SERVICIO]]="COMIDA",3,IF(Tabla1[[#This Row],[SERVICIO]]="CONTROLADO",12,IF(Tabla1[[#This Row],[SERVICIO]]="RÁPIDO",3.75,IF(Tabla1[[#This Row],[SERVICIO]]="NORMAL",2.5,))))</f>
        <v>2.5</v>
      </c>
      <c r="R2391">
        <f>IF(Tabla1[[#This Row],[SERVICIO]]="COMIDA",3.5,IF(Tabla1[[#This Row],[SERVICIO]]="CONTROLADO",8,IF(Tabla1[[#This Row],[SERVICIO]]="RÁPIDO",4.5,IF(Tabla1[[#This Row],[SERVICIO]]="NORMAL",3,))))</f>
        <v>3</v>
      </c>
      <c r="S2391">
        <f>IF(Tabla1[[#This Row],[SERVICIO]]="COMIDA",0.75,IF(Tabla1[[#This Row],[SERVICIO]]="CONTROLADO",2.65,IF(Tabla1[[#This Row],[SERVICIO]]="RÁPIDO",0.55,IF(Tabla1[[#This Row],[SERVICIO]]="NORMAL",1.2,))))</f>
        <v>1.2</v>
      </c>
      <c r="T2391" s="2">
        <f>IF(Tabla1[[#This Row],[KILOMETROS ADICIONALES]]=0,Tabla1[[#This Row],[KILOMETROS]]*Tabla1[[#This Row],[COSTO NORMAL]],Tabla1[[#This Row],[COSTO NORMAL]]*Tabla1[[#This Row],[KILOMETROS HASTA]])</f>
        <v>7.5</v>
      </c>
      <c r="U2391" s="2">
        <f>Tabla1[[#This Row],[KILOMETROS ADICIONALES]]*Tabla1[[#This Row],[COSTO ADICIONAL]]</f>
        <v>3.552</v>
      </c>
      <c r="V2391">
        <v>169.85</v>
      </c>
      <c r="W2391" s="2">
        <f>Tabla1[[#This Row],[COSTO NORMAL2]]+Tabla1[[#This Row],[COSTO ADICIONAL2]]</f>
        <v>11.052</v>
      </c>
    </row>
    <row r="2392" spans="1:23" x14ac:dyDescent="0.25">
      <c r="A2392" t="s">
        <v>100</v>
      </c>
      <c r="B2392" t="s">
        <v>3940</v>
      </c>
      <c r="C2392" t="s">
        <v>11483</v>
      </c>
      <c r="D2392" t="s">
        <v>13</v>
      </c>
      <c r="E2392" t="s">
        <v>14845</v>
      </c>
      <c r="F2392" t="s">
        <v>14</v>
      </c>
      <c r="G2392" t="s">
        <v>69</v>
      </c>
      <c r="H2392" t="s">
        <v>785</v>
      </c>
      <c r="I2392" t="s">
        <v>3941</v>
      </c>
      <c r="J2392" t="str">
        <f>MID(Tabla1[[#This Row],[HORA2]],1,2)</f>
        <v>08</v>
      </c>
      <c r="K2392" t="s">
        <v>43</v>
      </c>
      <c r="L2392" t="s">
        <v>65</v>
      </c>
      <c r="M2392" t="s">
        <v>14867</v>
      </c>
      <c r="N2392" t="s">
        <v>22</v>
      </c>
      <c r="O2392">
        <v>14.39</v>
      </c>
      <c r="P23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10.64</v>
      </c>
      <c r="Q2392">
        <f>IF(Tabla1[[#This Row],[SERVICIO]]="COMIDA",3,IF(Tabla1[[#This Row],[SERVICIO]]="CONTROLADO",12,IF(Tabla1[[#This Row],[SERVICIO]]="RÁPIDO",3.75,IF(Tabla1[[#This Row],[SERVICIO]]="NORMAL",2.5,))))</f>
        <v>3.75</v>
      </c>
      <c r="R2392">
        <f>IF(Tabla1[[#This Row],[SERVICIO]]="COMIDA",3.5,IF(Tabla1[[#This Row],[SERVICIO]]="CONTROLADO",8,IF(Tabla1[[#This Row],[SERVICIO]]="RÁPIDO",4.5,IF(Tabla1[[#This Row],[SERVICIO]]="NORMAL",3,))))</f>
        <v>4.5</v>
      </c>
      <c r="S23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92" s="2">
        <f>IF(Tabla1[[#This Row],[KILOMETROS ADICIONALES]]=0,Tabla1[[#This Row],[KILOMETROS]]*Tabla1[[#This Row],[COSTO NORMAL]],Tabla1[[#This Row],[COSTO NORMAL]]*Tabla1[[#This Row],[KILOMETROS HASTA]])</f>
        <v>16.875</v>
      </c>
      <c r="U2392" s="2">
        <f>Tabla1[[#This Row],[KILOMETROS ADICIONALES]]*Tabla1[[#This Row],[COSTO ADICIONAL]]</f>
        <v>5.8520000000000012</v>
      </c>
      <c r="V2392">
        <v>173.64</v>
      </c>
      <c r="W2392" s="2">
        <f>Tabla1[[#This Row],[COSTO NORMAL2]]+Tabla1[[#This Row],[COSTO ADICIONAL2]]</f>
        <v>22.727</v>
      </c>
    </row>
    <row r="2393" spans="1:23" x14ac:dyDescent="0.25">
      <c r="A2393" t="s">
        <v>100</v>
      </c>
      <c r="B2393" t="s">
        <v>3940</v>
      </c>
      <c r="C2393" t="s">
        <v>11484</v>
      </c>
      <c r="D2393" t="s">
        <v>13</v>
      </c>
      <c r="E2393" t="s">
        <v>14844</v>
      </c>
      <c r="F2393" t="s">
        <v>14</v>
      </c>
      <c r="G2393" t="s">
        <v>15</v>
      </c>
      <c r="H2393" t="s">
        <v>997</v>
      </c>
      <c r="I2393" t="s">
        <v>3942</v>
      </c>
      <c r="J2393" t="str">
        <f>MID(Tabla1[[#This Row],[HORA2]],1,2)</f>
        <v>18</v>
      </c>
      <c r="K2393" t="s">
        <v>43</v>
      </c>
      <c r="L2393" t="s">
        <v>65</v>
      </c>
      <c r="M2393" t="s">
        <v>14867</v>
      </c>
      <c r="N2393" t="s">
        <v>22</v>
      </c>
      <c r="O2393">
        <v>11.52</v>
      </c>
      <c r="P23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9.02</v>
      </c>
      <c r="Q2393">
        <f>IF(Tabla1[[#This Row],[SERVICIO]]="COMIDA",3,IF(Tabla1[[#This Row],[SERVICIO]]="CONTROLADO",12,IF(Tabla1[[#This Row],[SERVICIO]]="RÁPIDO",3.75,IF(Tabla1[[#This Row],[SERVICIO]]="NORMAL",2.5,))))</f>
        <v>2.5</v>
      </c>
      <c r="R2393">
        <f>IF(Tabla1[[#This Row],[SERVICIO]]="COMIDA",3.5,IF(Tabla1[[#This Row],[SERVICIO]]="CONTROLADO",8,IF(Tabla1[[#This Row],[SERVICIO]]="RÁPIDO",4.5,IF(Tabla1[[#This Row],[SERVICIO]]="NORMAL",3,))))</f>
        <v>3</v>
      </c>
      <c r="S2393">
        <f>IF(Tabla1[[#This Row],[SERVICIO]]="COMIDA",0.75,IF(Tabla1[[#This Row],[SERVICIO]]="CONTROLADO",2.65,IF(Tabla1[[#This Row],[SERVICIO]]="RÁPIDO",0.55,IF(Tabla1[[#This Row],[SERVICIO]]="NORMAL",1.2,))))</f>
        <v>1.2</v>
      </c>
      <c r="T2393" s="2">
        <f>IF(Tabla1[[#This Row],[KILOMETROS ADICIONALES]]=0,Tabla1[[#This Row],[KILOMETROS]]*Tabla1[[#This Row],[COSTO NORMAL]],Tabla1[[#This Row],[COSTO NORMAL]]*Tabla1[[#This Row],[KILOMETROS HASTA]])</f>
        <v>7.5</v>
      </c>
      <c r="U2393" s="2">
        <f>Tabla1[[#This Row],[KILOMETROS ADICIONALES]]*Tabla1[[#This Row],[COSTO ADICIONAL]]</f>
        <v>10.824</v>
      </c>
      <c r="V2393">
        <v>62.24</v>
      </c>
      <c r="W2393" s="2">
        <f>Tabla1[[#This Row],[COSTO NORMAL2]]+Tabla1[[#This Row],[COSTO ADICIONAL2]]</f>
        <v>18.323999999999998</v>
      </c>
    </row>
    <row r="2394" spans="1:23" x14ac:dyDescent="0.25">
      <c r="A2394" t="s">
        <v>100</v>
      </c>
      <c r="B2394" t="s">
        <v>3943</v>
      </c>
      <c r="C2394" t="s">
        <v>11485</v>
      </c>
      <c r="E2394" t="s">
        <v>14845</v>
      </c>
      <c r="F2394" t="s">
        <v>76</v>
      </c>
      <c r="G2394" t="s">
        <v>15</v>
      </c>
      <c r="H2394" t="s">
        <v>100</v>
      </c>
      <c r="I2394" t="s">
        <v>3944</v>
      </c>
      <c r="J2394" t="str">
        <f>MID(Tabla1[[#This Row],[HORA2]],1,2)</f>
        <v>22</v>
      </c>
      <c r="K2394" t="s">
        <v>43</v>
      </c>
      <c r="L2394" t="s">
        <v>57</v>
      </c>
      <c r="M2394" t="s">
        <v>14867</v>
      </c>
      <c r="N2394" t="s">
        <v>22</v>
      </c>
      <c r="O2394">
        <v>6.5600000000000005</v>
      </c>
      <c r="P23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2.8100000000000005</v>
      </c>
      <c r="Q2394">
        <f>IF(Tabla1[[#This Row],[SERVICIO]]="COMIDA",3,IF(Tabla1[[#This Row],[SERVICIO]]="CONTROLADO",12,IF(Tabla1[[#This Row],[SERVICIO]]="RÁPIDO",3.75,IF(Tabla1[[#This Row],[SERVICIO]]="NORMAL",2.5,))))</f>
        <v>3.75</v>
      </c>
      <c r="R2394">
        <f>IF(Tabla1[[#This Row],[SERVICIO]]="COMIDA",3.5,IF(Tabla1[[#This Row],[SERVICIO]]="CONTROLADO",8,IF(Tabla1[[#This Row],[SERVICIO]]="RÁPIDO",4.5,IF(Tabla1[[#This Row],[SERVICIO]]="NORMAL",3,))))</f>
        <v>4.5</v>
      </c>
      <c r="S23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94" s="2">
        <f>IF(Tabla1[[#This Row],[KILOMETROS ADICIONALES]]=0,Tabla1[[#This Row],[KILOMETROS]]*Tabla1[[#This Row],[COSTO NORMAL]],Tabla1[[#This Row],[COSTO NORMAL]]*Tabla1[[#This Row],[KILOMETROS HASTA]])</f>
        <v>16.875</v>
      </c>
      <c r="U2394" s="2">
        <f>Tabla1[[#This Row],[KILOMETROS ADICIONALES]]*Tabla1[[#This Row],[COSTO ADICIONAL]]</f>
        <v>1.5455000000000003</v>
      </c>
      <c r="V2394">
        <v>222.16</v>
      </c>
      <c r="W2394" s="2">
        <f>Tabla1[[#This Row],[COSTO NORMAL2]]+Tabla1[[#This Row],[COSTO ADICIONAL2]]</f>
        <v>18.420500000000001</v>
      </c>
    </row>
    <row r="2395" spans="1:23" x14ac:dyDescent="0.25">
      <c r="A2395" t="s">
        <v>100</v>
      </c>
      <c r="B2395" t="s">
        <v>3945</v>
      </c>
      <c r="C2395" t="s">
        <v>11486</v>
      </c>
      <c r="E2395" t="s">
        <v>14845</v>
      </c>
      <c r="F2395" t="s">
        <v>76</v>
      </c>
      <c r="G2395" t="s">
        <v>15</v>
      </c>
      <c r="H2395" t="s">
        <v>100</v>
      </c>
      <c r="I2395" t="s">
        <v>3946</v>
      </c>
      <c r="J2395" t="str">
        <f>MID(Tabla1[[#This Row],[HORA2]],1,2)</f>
        <v>22</v>
      </c>
      <c r="K2395" t="s">
        <v>43</v>
      </c>
      <c r="L2395" t="s">
        <v>49</v>
      </c>
      <c r="M2395" t="s">
        <v>14867</v>
      </c>
      <c r="N2395" t="s">
        <v>22</v>
      </c>
      <c r="O2395">
        <v>20.38</v>
      </c>
      <c r="P23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16.63</v>
      </c>
      <c r="Q2395">
        <f>IF(Tabla1[[#This Row],[SERVICIO]]="COMIDA",3,IF(Tabla1[[#This Row],[SERVICIO]]="CONTROLADO",12,IF(Tabla1[[#This Row],[SERVICIO]]="RÁPIDO",3.75,IF(Tabla1[[#This Row],[SERVICIO]]="NORMAL",2.5,))))</f>
        <v>3.75</v>
      </c>
      <c r="R2395">
        <f>IF(Tabla1[[#This Row],[SERVICIO]]="COMIDA",3.5,IF(Tabla1[[#This Row],[SERVICIO]]="CONTROLADO",8,IF(Tabla1[[#This Row],[SERVICIO]]="RÁPIDO",4.5,IF(Tabla1[[#This Row],[SERVICIO]]="NORMAL",3,))))</f>
        <v>4.5</v>
      </c>
      <c r="S23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95" s="2">
        <f>IF(Tabla1[[#This Row],[KILOMETROS ADICIONALES]]=0,Tabla1[[#This Row],[KILOMETROS]]*Tabla1[[#This Row],[COSTO NORMAL]],Tabla1[[#This Row],[COSTO NORMAL]]*Tabla1[[#This Row],[KILOMETROS HASTA]])</f>
        <v>16.875</v>
      </c>
      <c r="U2395" s="2">
        <f>Tabla1[[#This Row],[KILOMETROS ADICIONALES]]*Tabla1[[#This Row],[COSTO ADICIONAL]]</f>
        <v>9.1464999999999996</v>
      </c>
      <c r="V2395">
        <v>22.65</v>
      </c>
      <c r="W2395" s="2">
        <f>Tabla1[[#This Row],[COSTO NORMAL2]]+Tabla1[[#This Row],[COSTO ADICIONAL2]]</f>
        <v>26.0215</v>
      </c>
    </row>
    <row r="2396" spans="1:23" x14ac:dyDescent="0.25">
      <c r="A2396" t="s">
        <v>100</v>
      </c>
      <c r="B2396" t="s">
        <v>3947</v>
      </c>
      <c r="C2396" t="s">
        <v>11487</v>
      </c>
      <c r="D2396" t="s">
        <v>13</v>
      </c>
      <c r="E2396" t="s">
        <v>14847</v>
      </c>
      <c r="F2396" t="s">
        <v>14</v>
      </c>
      <c r="G2396" t="s">
        <v>15</v>
      </c>
      <c r="H2396" t="s">
        <v>100</v>
      </c>
      <c r="I2396" t="s">
        <v>3948</v>
      </c>
      <c r="J2396" t="str">
        <f>MID(Tabla1[[#This Row],[HORA2]],1,2)</f>
        <v>23</v>
      </c>
      <c r="K2396" t="s">
        <v>19</v>
      </c>
      <c r="L2396" t="s">
        <v>102</v>
      </c>
      <c r="M2396" t="s">
        <v>14867</v>
      </c>
      <c r="N2396" t="s">
        <v>22</v>
      </c>
      <c r="O2396">
        <v>10.36</v>
      </c>
      <c r="P23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7.3599999999999994</v>
      </c>
      <c r="Q2396">
        <f>IF(Tabla1[[#This Row],[SERVICIO]]="COMIDA",3,IF(Tabla1[[#This Row],[SERVICIO]]="CONTROLADO",12,IF(Tabla1[[#This Row],[SERVICIO]]="RÁPIDO",3.75,IF(Tabla1[[#This Row],[SERVICIO]]="NORMAL",2.5,))))</f>
        <v>3</v>
      </c>
      <c r="R2396">
        <f>IF(Tabla1[[#This Row],[SERVICIO]]="COMIDA",3.5,IF(Tabla1[[#This Row],[SERVICIO]]="CONTROLADO",8,IF(Tabla1[[#This Row],[SERVICIO]]="RÁPIDO",4.5,IF(Tabla1[[#This Row],[SERVICIO]]="NORMAL",3,))))</f>
        <v>3.5</v>
      </c>
      <c r="S2396">
        <f>IF(Tabla1[[#This Row],[SERVICIO]]="COMIDA",0.75,IF(Tabla1[[#This Row],[SERVICIO]]="CONTROLADO",2.65,IF(Tabla1[[#This Row],[SERVICIO]]="RÁPIDO",0.55,IF(Tabla1[[#This Row],[SERVICIO]]="NORMAL",1.2,))))</f>
        <v>0.75</v>
      </c>
      <c r="T2396" s="2">
        <f>IF(Tabla1[[#This Row],[KILOMETROS ADICIONALES]]=0,Tabla1[[#This Row],[KILOMETROS]]*Tabla1[[#This Row],[COSTO NORMAL]],Tabla1[[#This Row],[COSTO NORMAL]]*Tabla1[[#This Row],[KILOMETROS HASTA]])</f>
        <v>10.5</v>
      </c>
      <c r="U2396" s="2">
        <f>Tabla1[[#This Row],[KILOMETROS ADICIONALES]]*Tabla1[[#This Row],[COSTO ADICIONAL]]</f>
        <v>5.52</v>
      </c>
      <c r="V2396">
        <v>63.59</v>
      </c>
      <c r="W2396" s="2">
        <f>Tabla1[[#This Row],[COSTO NORMAL2]]+Tabla1[[#This Row],[COSTO ADICIONAL2]]</f>
        <v>16.02</v>
      </c>
    </row>
    <row r="2397" spans="1:23" x14ac:dyDescent="0.25">
      <c r="A2397" t="s">
        <v>100</v>
      </c>
      <c r="B2397" t="s">
        <v>3949</v>
      </c>
      <c r="C2397" t="s">
        <v>11488</v>
      </c>
      <c r="D2397" t="s">
        <v>13</v>
      </c>
      <c r="E2397" t="s">
        <v>14844</v>
      </c>
      <c r="F2397" t="s">
        <v>14</v>
      </c>
      <c r="G2397" t="s">
        <v>15</v>
      </c>
      <c r="H2397" t="s">
        <v>785</v>
      </c>
      <c r="I2397" t="s">
        <v>3950</v>
      </c>
      <c r="J2397" t="str">
        <f>MID(Tabla1[[#This Row],[HORA2]],1,2)</f>
        <v>12</v>
      </c>
      <c r="K2397" t="s">
        <v>20</v>
      </c>
      <c r="L2397" t="s">
        <v>57</v>
      </c>
      <c r="M2397" t="s">
        <v>14867</v>
      </c>
      <c r="N2397" t="s">
        <v>22</v>
      </c>
      <c r="O2397">
        <v>14.22</v>
      </c>
      <c r="P23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11.72</v>
      </c>
      <c r="Q2397">
        <f>IF(Tabla1[[#This Row],[SERVICIO]]="COMIDA",3,IF(Tabla1[[#This Row],[SERVICIO]]="CONTROLADO",12,IF(Tabla1[[#This Row],[SERVICIO]]="RÁPIDO",3.75,IF(Tabla1[[#This Row],[SERVICIO]]="NORMAL",2.5,))))</f>
        <v>2.5</v>
      </c>
      <c r="R2397">
        <f>IF(Tabla1[[#This Row],[SERVICIO]]="COMIDA",3.5,IF(Tabla1[[#This Row],[SERVICIO]]="CONTROLADO",8,IF(Tabla1[[#This Row],[SERVICIO]]="RÁPIDO",4.5,IF(Tabla1[[#This Row],[SERVICIO]]="NORMAL",3,))))</f>
        <v>3</v>
      </c>
      <c r="S2397">
        <f>IF(Tabla1[[#This Row],[SERVICIO]]="COMIDA",0.75,IF(Tabla1[[#This Row],[SERVICIO]]="CONTROLADO",2.65,IF(Tabla1[[#This Row],[SERVICIO]]="RÁPIDO",0.55,IF(Tabla1[[#This Row],[SERVICIO]]="NORMAL",1.2,))))</f>
        <v>1.2</v>
      </c>
      <c r="T2397" s="2">
        <f>IF(Tabla1[[#This Row],[KILOMETROS ADICIONALES]]=0,Tabla1[[#This Row],[KILOMETROS]]*Tabla1[[#This Row],[COSTO NORMAL]],Tabla1[[#This Row],[COSTO NORMAL]]*Tabla1[[#This Row],[KILOMETROS HASTA]])</f>
        <v>7.5</v>
      </c>
      <c r="U2397" s="2">
        <f>Tabla1[[#This Row],[KILOMETROS ADICIONALES]]*Tabla1[[#This Row],[COSTO ADICIONAL]]</f>
        <v>14.064</v>
      </c>
      <c r="V2397">
        <v>11.63</v>
      </c>
      <c r="W2397" s="2">
        <f>Tabla1[[#This Row],[COSTO NORMAL2]]+Tabla1[[#This Row],[COSTO ADICIONAL2]]</f>
        <v>21.564</v>
      </c>
    </row>
    <row r="2398" spans="1:23" x14ac:dyDescent="0.25">
      <c r="A2398" t="s">
        <v>100</v>
      </c>
      <c r="B2398" t="s">
        <v>3951</v>
      </c>
      <c r="C2398" t="s">
        <v>11489</v>
      </c>
      <c r="D2398" t="s">
        <v>13</v>
      </c>
      <c r="E2398" t="s">
        <v>14845</v>
      </c>
      <c r="F2398" t="s">
        <v>14</v>
      </c>
      <c r="G2398" t="s">
        <v>15</v>
      </c>
      <c r="H2398" t="s">
        <v>785</v>
      </c>
      <c r="I2398" t="s">
        <v>3952</v>
      </c>
      <c r="J2398" t="str">
        <f>MID(Tabla1[[#This Row],[HORA2]],1,2)</f>
        <v>10</v>
      </c>
      <c r="K2398" t="s">
        <v>19</v>
      </c>
      <c r="L2398" t="s">
        <v>27</v>
      </c>
      <c r="M2398" t="s">
        <v>14867</v>
      </c>
      <c r="N2398" t="s">
        <v>22</v>
      </c>
      <c r="O2398">
        <v>11.04</v>
      </c>
      <c r="P23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7.2899999999999991</v>
      </c>
      <c r="Q2398">
        <f>IF(Tabla1[[#This Row],[SERVICIO]]="COMIDA",3,IF(Tabla1[[#This Row],[SERVICIO]]="CONTROLADO",12,IF(Tabla1[[#This Row],[SERVICIO]]="RÁPIDO",3.75,IF(Tabla1[[#This Row],[SERVICIO]]="NORMAL",2.5,))))</f>
        <v>3.75</v>
      </c>
      <c r="R2398">
        <f>IF(Tabla1[[#This Row],[SERVICIO]]="COMIDA",3.5,IF(Tabla1[[#This Row],[SERVICIO]]="CONTROLADO",8,IF(Tabla1[[#This Row],[SERVICIO]]="RÁPIDO",4.5,IF(Tabla1[[#This Row],[SERVICIO]]="NORMAL",3,))))</f>
        <v>4.5</v>
      </c>
      <c r="S23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398" s="2">
        <f>IF(Tabla1[[#This Row],[KILOMETROS ADICIONALES]]=0,Tabla1[[#This Row],[KILOMETROS]]*Tabla1[[#This Row],[COSTO NORMAL]],Tabla1[[#This Row],[COSTO NORMAL]]*Tabla1[[#This Row],[KILOMETROS HASTA]])</f>
        <v>16.875</v>
      </c>
      <c r="U2398" s="2">
        <f>Tabla1[[#This Row],[KILOMETROS ADICIONALES]]*Tabla1[[#This Row],[COSTO ADICIONAL]]</f>
        <v>4.0095000000000001</v>
      </c>
      <c r="V2398">
        <v>246.52</v>
      </c>
      <c r="W2398" s="2">
        <f>Tabla1[[#This Row],[COSTO NORMAL2]]+Tabla1[[#This Row],[COSTO ADICIONAL2]]</f>
        <v>20.884499999999999</v>
      </c>
    </row>
    <row r="2399" spans="1:23" x14ac:dyDescent="0.25">
      <c r="A2399" t="s">
        <v>100</v>
      </c>
      <c r="B2399" t="s">
        <v>3953</v>
      </c>
      <c r="C2399" t="s">
        <v>11490</v>
      </c>
      <c r="D2399" t="s">
        <v>13</v>
      </c>
      <c r="E2399" t="s">
        <v>14844</v>
      </c>
      <c r="F2399" t="s">
        <v>14</v>
      </c>
      <c r="G2399" t="s">
        <v>15</v>
      </c>
      <c r="H2399" t="s">
        <v>785</v>
      </c>
      <c r="I2399" t="s">
        <v>3954</v>
      </c>
      <c r="J2399" t="str">
        <f>MID(Tabla1[[#This Row],[HORA2]],1,2)</f>
        <v>12</v>
      </c>
      <c r="K2399" t="s">
        <v>20</v>
      </c>
      <c r="L2399" t="s">
        <v>20</v>
      </c>
      <c r="M2399" t="s">
        <v>14867</v>
      </c>
      <c r="N2399" t="s">
        <v>22</v>
      </c>
      <c r="O2399">
        <v>17.59</v>
      </c>
      <c r="P23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15.09</v>
      </c>
      <c r="Q2399">
        <f>IF(Tabla1[[#This Row],[SERVICIO]]="COMIDA",3,IF(Tabla1[[#This Row],[SERVICIO]]="CONTROLADO",12,IF(Tabla1[[#This Row],[SERVICIO]]="RÁPIDO",3.75,IF(Tabla1[[#This Row],[SERVICIO]]="NORMAL",2.5,))))</f>
        <v>2.5</v>
      </c>
      <c r="R2399">
        <f>IF(Tabla1[[#This Row],[SERVICIO]]="COMIDA",3.5,IF(Tabla1[[#This Row],[SERVICIO]]="CONTROLADO",8,IF(Tabla1[[#This Row],[SERVICIO]]="RÁPIDO",4.5,IF(Tabla1[[#This Row],[SERVICIO]]="NORMAL",3,))))</f>
        <v>3</v>
      </c>
      <c r="S2399">
        <f>IF(Tabla1[[#This Row],[SERVICIO]]="COMIDA",0.75,IF(Tabla1[[#This Row],[SERVICIO]]="CONTROLADO",2.65,IF(Tabla1[[#This Row],[SERVICIO]]="RÁPIDO",0.55,IF(Tabla1[[#This Row],[SERVICIO]]="NORMAL",1.2,))))</f>
        <v>1.2</v>
      </c>
      <c r="T2399" s="2">
        <f>IF(Tabla1[[#This Row],[KILOMETROS ADICIONALES]]=0,Tabla1[[#This Row],[KILOMETROS]]*Tabla1[[#This Row],[COSTO NORMAL]],Tabla1[[#This Row],[COSTO NORMAL]]*Tabla1[[#This Row],[KILOMETROS HASTA]])</f>
        <v>7.5</v>
      </c>
      <c r="U2399" s="2">
        <f>Tabla1[[#This Row],[KILOMETROS ADICIONALES]]*Tabla1[[#This Row],[COSTO ADICIONAL]]</f>
        <v>18.108000000000001</v>
      </c>
      <c r="V2399">
        <v>22.55</v>
      </c>
      <c r="W2399" s="2">
        <f>Tabla1[[#This Row],[COSTO NORMAL2]]+Tabla1[[#This Row],[COSTO ADICIONAL2]]</f>
        <v>25.608000000000001</v>
      </c>
    </row>
    <row r="2400" spans="1:23" x14ac:dyDescent="0.25">
      <c r="A2400" t="s">
        <v>100</v>
      </c>
      <c r="B2400" t="s">
        <v>3955</v>
      </c>
      <c r="C2400" t="s">
        <v>11491</v>
      </c>
      <c r="D2400" t="s">
        <v>13</v>
      </c>
      <c r="E2400" t="s">
        <v>14844</v>
      </c>
      <c r="F2400" t="s">
        <v>14</v>
      </c>
      <c r="G2400" t="s">
        <v>15</v>
      </c>
      <c r="H2400" t="s">
        <v>785</v>
      </c>
      <c r="I2400" t="s">
        <v>3956</v>
      </c>
      <c r="J2400" t="str">
        <f>MID(Tabla1[[#This Row],[HORA2]],1,2)</f>
        <v>11</v>
      </c>
      <c r="K2400" t="s">
        <v>20</v>
      </c>
      <c r="L2400" t="s">
        <v>19</v>
      </c>
      <c r="M2400" t="s">
        <v>14867</v>
      </c>
      <c r="N2400" t="s">
        <v>22</v>
      </c>
      <c r="O2400">
        <v>9.2200000000000006</v>
      </c>
      <c r="P24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6.7200000000000006</v>
      </c>
      <c r="Q2400">
        <f>IF(Tabla1[[#This Row],[SERVICIO]]="COMIDA",3,IF(Tabla1[[#This Row],[SERVICIO]]="CONTROLADO",12,IF(Tabla1[[#This Row],[SERVICIO]]="RÁPIDO",3.75,IF(Tabla1[[#This Row],[SERVICIO]]="NORMAL",2.5,))))</f>
        <v>2.5</v>
      </c>
      <c r="R2400">
        <f>IF(Tabla1[[#This Row],[SERVICIO]]="COMIDA",3.5,IF(Tabla1[[#This Row],[SERVICIO]]="CONTROLADO",8,IF(Tabla1[[#This Row],[SERVICIO]]="RÁPIDO",4.5,IF(Tabla1[[#This Row],[SERVICIO]]="NORMAL",3,))))</f>
        <v>3</v>
      </c>
      <c r="S2400">
        <f>IF(Tabla1[[#This Row],[SERVICIO]]="COMIDA",0.75,IF(Tabla1[[#This Row],[SERVICIO]]="CONTROLADO",2.65,IF(Tabla1[[#This Row],[SERVICIO]]="RÁPIDO",0.55,IF(Tabla1[[#This Row],[SERVICIO]]="NORMAL",1.2,))))</f>
        <v>1.2</v>
      </c>
      <c r="T2400" s="2">
        <f>IF(Tabla1[[#This Row],[KILOMETROS ADICIONALES]]=0,Tabla1[[#This Row],[KILOMETROS]]*Tabla1[[#This Row],[COSTO NORMAL]],Tabla1[[#This Row],[COSTO NORMAL]]*Tabla1[[#This Row],[KILOMETROS HASTA]])</f>
        <v>7.5</v>
      </c>
      <c r="U2400" s="2">
        <f>Tabla1[[#This Row],[KILOMETROS ADICIONALES]]*Tabla1[[#This Row],[COSTO ADICIONAL]]</f>
        <v>8.0640000000000001</v>
      </c>
      <c r="V2400">
        <v>10.71</v>
      </c>
      <c r="W2400" s="2">
        <f>Tabla1[[#This Row],[COSTO NORMAL2]]+Tabla1[[#This Row],[COSTO ADICIONAL2]]</f>
        <v>15.564</v>
      </c>
    </row>
    <row r="2401" spans="1:23" x14ac:dyDescent="0.25">
      <c r="A2401" t="s">
        <v>100</v>
      </c>
      <c r="B2401" t="s">
        <v>3957</v>
      </c>
      <c r="C2401" t="s">
        <v>11492</v>
      </c>
      <c r="D2401" t="s">
        <v>13</v>
      </c>
      <c r="E2401" t="s">
        <v>14845</v>
      </c>
      <c r="F2401" t="s">
        <v>14</v>
      </c>
      <c r="G2401" t="s">
        <v>15</v>
      </c>
      <c r="H2401" t="s">
        <v>785</v>
      </c>
      <c r="I2401" t="s">
        <v>3958</v>
      </c>
      <c r="J2401" t="str">
        <f>MID(Tabla1[[#This Row],[HORA2]],1,2)</f>
        <v>10</v>
      </c>
      <c r="K2401" t="s">
        <v>44</v>
      </c>
      <c r="L2401" t="s">
        <v>105</v>
      </c>
      <c r="M2401" t="s">
        <v>14867</v>
      </c>
      <c r="N2401" t="s">
        <v>22</v>
      </c>
      <c r="O2401">
        <v>2.9699999999999998</v>
      </c>
      <c r="P24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01">
        <f>IF(Tabla1[[#This Row],[SERVICIO]]="COMIDA",3,IF(Tabla1[[#This Row],[SERVICIO]]="CONTROLADO",12,IF(Tabla1[[#This Row],[SERVICIO]]="RÁPIDO",3.75,IF(Tabla1[[#This Row],[SERVICIO]]="NORMAL",2.5,))))</f>
        <v>3.75</v>
      </c>
      <c r="R2401">
        <f>IF(Tabla1[[#This Row],[SERVICIO]]="COMIDA",3.5,IF(Tabla1[[#This Row],[SERVICIO]]="CONTROLADO",8,IF(Tabla1[[#This Row],[SERVICIO]]="RÁPIDO",4.5,IF(Tabla1[[#This Row],[SERVICIO]]="NORMAL",3,))))</f>
        <v>4.5</v>
      </c>
      <c r="S24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01" s="2">
        <f>IF(Tabla1[[#This Row],[KILOMETROS ADICIONALES]]=0,Tabla1[[#This Row],[KILOMETROS]]*Tabla1[[#This Row],[COSTO NORMAL]],Tabla1[[#This Row],[COSTO NORMAL]]*Tabla1[[#This Row],[KILOMETROS HASTA]])</f>
        <v>13.364999999999998</v>
      </c>
      <c r="U2401" s="2">
        <f>Tabla1[[#This Row],[KILOMETROS ADICIONALES]]*Tabla1[[#This Row],[COSTO ADICIONAL]]</f>
        <v>0</v>
      </c>
      <c r="V2401">
        <v>50.48</v>
      </c>
      <c r="W2401" s="2">
        <f>Tabla1[[#This Row],[COSTO NORMAL2]]+Tabla1[[#This Row],[COSTO ADICIONAL2]]</f>
        <v>13.364999999999998</v>
      </c>
    </row>
    <row r="2402" spans="1:23" x14ac:dyDescent="0.25">
      <c r="A2402" t="s">
        <v>100</v>
      </c>
      <c r="B2402" t="s">
        <v>3959</v>
      </c>
      <c r="C2402" t="s">
        <v>11493</v>
      </c>
      <c r="D2402" t="s">
        <v>13</v>
      </c>
      <c r="E2402" t="s">
        <v>14844</v>
      </c>
      <c r="F2402" t="s">
        <v>14</v>
      </c>
      <c r="G2402" t="s">
        <v>15</v>
      </c>
      <c r="H2402" t="s">
        <v>785</v>
      </c>
      <c r="I2402" t="s">
        <v>3960</v>
      </c>
      <c r="J2402" t="str">
        <f>MID(Tabla1[[#This Row],[HORA2]],1,2)</f>
        <v>12</v>
      </c>
      <c r="K2402" t="s">
        <v>20</v>
      </c>
      <c r="L2402" t="s">
        <v>20</v>
      </c>
      <c r="M2402" t="s">
        <v>14867</v>
      </c>
      <c r="N2402" t="s">
        <v>22</v>
      </c>
      <c r="O2402">
        <v>19.47</v>
      </c>
      <c r="P24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16.97</v>
      </c>
      <c r="Q2402">
        <f>IF(Tabla1[[#This Row],[SERVICIO]]="COMIDA",3,IF(Tabla1[[#This Row],[SERVICIO]]="CONTROLADO",12,IF(Tabla1[[#This Row],[SERVICIO]]="RÁPIDO",3.75,IF(Tabla1[[#This Row],[SERVICIO]]="NORMAL",2.5,))))</f>
        <v>2.5</v>
      </c>
      <c r="R2402">
        <f>IF(Tabla1[[#This Row],[SERVICIO]]="COMIDA",3.5,IF(Tabla1[[#This Row],[SERVICIO]]="CONTROLADO",8,IF(Tabla1[[#This Row],[SERVICIO]]="RÁPIDO",4.5,IF(Tabla1[[#This Row],[SERVICIO]]="NORMAL",3,))))</f>
        <v>3</v>
      </c>
      <c r="S2402">
        <f>IF(Tabla1[[#This Row],[SERVICIO]]="COMIDA",0.75,IF(Tabla1[[#This Row],[SERVICIO]]="CONTROLADO",2.65,IF(Tabla1[[#This Row],[SERVICIO]]="RÁPIDO",0.55,IF(Tabla1[[#This Row],[SERVICIO]]="NORMAL",1.2,))))</f>
        <v>1.2</v>
      </c>
      <c r="T2402" s="2">
        <f>IF(Tabla1[[#This Row],[KILOMETROS ADICIONALES]]=0,Tabla1[[#This Row],[KILOMETROS]]*Tabla1[[#This Row],[COSTO NORMAL]],Tabla1[[#This Row],[COSTO NORMAL]]*Tabla1[[#This Row],[KILOMETROS HASTA]])</f>
        <v>7.5</v>
      </c>
      <c r="U2402" s="2">
        <f>Tabla1[[#This Row],[KILOMETROS ADICIONALES]]*Tabla1[[#This Row],[COSTO ADICIONAL]]</f>
        <v>20.363999999999997</v>
      </c>
      <c r="V2402">
        <v>43.94</v>
      </c>
      <c r="W2402" s="2">
        <f>Tabla1[[#This Row],[COSTO NORMAL2]]+Tabla1[[#This Row],[COSTO ADICIONAL2]]</f>
        <v>27.863999999999997</v>
      </c>
    </row>
    <row r="2403" spans="1:23" x14ac:dyDescent="0.25">
      <c r="A2403" t="s">
        <v>100</v>
      </c>
      <c r="B2403" t="s">
        <v>3961</v>
      </c>
      <c r="C2403" t="s">
        <v>11494</v>
      </c>
      <c r="D2403" t="s">
        <v>13</v>
      </c>
      <c r="E2403" t="s">
        <v>14844</v>
      </c>
      <c r="F2403" t="s">
        <v>14</v>
      </c>
      <c r="G2403" t="s">
        <v>15</v>
      </c>
      <c r="H2403" t="s">
        <v>785</v>
      </c>
      <c r="I2403" t="s">
        <v>3962</v>
      </c>
      <c r="J2403" t="str">
        <f>MID(Tabla1[[#This Row],[HORA2]],1,2)</f>
        <v>13</v>
      </c>
      <c r="K2403" t="s">
        <v>20</v>
      </c>
      <c r="L2403" t="s">
        <v>78</v>
      </c>
      <c r="M2403" t="s">
        <v>14867</v>
      </c>
      <c r="N2403" t="s">
        <v>22</v>
      </c>
      <c r="O2403">
        <v>14.96</v>
      </c>
      <c r="P24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</v>
      </c>
      <c r="Q2403">
        <f>IF(Tabla1[[#This Row],[SERVICIO]]="COMIDA",3,IF(Tabla1[[#This Row],[SERVICIO]]="CONTROLADO",12,IF(Tabla1[[#This Row],[SERVICIO]]="RÁPIDO",3.75,IF(Tabla1[[#This Row],[SERVICIO]]="NORMAL",2.5,))))</f>
        <v>2.5</v>
      </c>
      <c r="R2403">
        <f>IF(Tabla1[[#This Row],[SERVICIO]]="COMIDA",3.5,IF(Tabla1[[#This Row],[SERVICIO]]="CONTROLADO",8,IF(Tabla1[[#This Row],[SERVICIO]]="RÁPIDO",4.5,IF(Tabla1[[#This Row],[SERVICIO]]="NORMAL",3,))))</f>
        <v>3</v>
      </c>
      <c r="S2403">
        <f>IF(Tabla1[[#This Row],[SERVICIO]]="COMIDA",0.75,IF(Tabla1[[#This Row],[SERVICIO]]="CONTROLADO",2.65,IF(Tabla1[[#This Row],[SERVICIO]]="RÁPIDO",0.55,IF(Tabla1[[#This Row],[SERVICIO]]="NORMAL",1.2,))))</f>
        <v>1.2</v>
      </c>
      <c r="T2403" s="2">
        <f>IF(Tabla1[[#This Row],[KILOMETROS ADICIONALES]]=0,Tabla1[[#This Row],[KILOMETROS]]*Tabla1[[#This Row],[COSTO NORMAL]],Tabla1[[#This Row],[COSTO NORMAL]]*Tabla1[[#This Row],[KILOMETROS HASTA]])</f>
        <v>7.5</v>
      </c>
      <c r="U2403" s="2">
        <f>Tabla1[[#This Row],[KILOMETROS ADICIONALES]]*Tabla1[[#This Row],[COSTO ADICIONAL]]</f>
        <v>14.952</v>
      </c>
      <c r="V2403">
        <v>239.81</v>
      </c>
      <c r="W2403" s="2">
        <f>Tabla1[[#This Row],[COSTO NORMAL2]]+Tabla1[[#This Row],[COSTO ADICIONAL2]]</f>
        <v>22.451999999999998</v>
      </c>
    </row>
    <row r="2404" spans="1:23" x14ac:dyDescent="0.25">
      <c r="A2404" t="s">
        <v>100</v>
      </c>
      <c r="B2404" t="s">
        <v>3963</v>
      </c>
      <c r="C2404" t="s">
        <v>11495</v>
      </c>
      <c r="D2404" t="s">
        <v>13</v>
      </c>
      <c r="E2404" t="s">
        <v>14844</v>
      </c>
      <c r="F2404" t="s">
        <v>14</v>
      </c>
      <c r="G2404" t="s">
        <v>15</v>
      </c>
      <c r="H2404" t="s">
        <v>785</v>
      </c>
      <c r="I2404" t="s">
        <v>3964</v>
      </c>
      <c r="J2404" t="str">
        <f>MID(Tabla1[[#This Row],[HORA2]],1,2)</f>
        <v>12</v>
      </c>
      <c r="K2404" t="s">
        <v>20</v>
      </c>
      <c r="L2404" t="s">
        <v>57</v>
      </c>
      <c r="M2404" t="s">
        <v>14867</v>
      </c>
      <c r="N2404" t="s">
        <v>22</v>
      </c>
      <c r="O2404">
        <v>17.57</v>
      </c>
      <c r="P24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15.07</v>
      </c>
      <c r="Q2404">
        <f>IF(Tabla1[[#This Row],[SERVICIO]]="COMIDA",3,IF(Tabla1[[#This Row],[SERVICIO]]="CONTROLADO",12,IF(Tabla1[[#This Row],[SERVICIO]]="RÁPIDO",3.75,IF(Tabla1[[#This Row],[SERVICIO]]="NORMAL",2.5,))))</f>
        <v>2.5</v>
      </c>
      <c r="R2404">
        <f>IF(Tabla1[[#This Row],[SERVICIO]]="COMIDA",3.5,IF(Tabla1[[#This Row],[SERVICIO]]="CONTROLADO",8,IF(Tabla1[[#This Row],[SERVICIO]]="RÁPIDO",4.5,IF(Tabla1[[#This Row],[SERVICIO]]="NORMAL",3,))))</f>
        <v>3</v>
      </c>
      <c r="S2404">
        <f>IF(Tabla1[[#This Row],[SERVICIO]]="COMIDA",0.75,IF(Tabla1[[#This Row],[SERVICIO]]="CONTROLADO",2.65,IF(Tabla1[[#This Row],[SERVICIO]]="RÁPIDO",0.55,IF(Tabla1[[#This Row],[SERVICIO]]="NORMAL",1.2,))))</f>
        <v>1.2</v>
      </c>
      <c r="T2404" s="2">
        <f>IF(Tabla1[[#This Row],[KILOMETROS ADICIONALES]]=0,Tabla1[[#This Row],[KILOMETROS]]*Tabla1[[#This Row],[COSTO NORMAL]],Tabla1[[#This Row],[COSTO NORMAL]]*Tabla1[[#This Row],[KILOMETROS HASTA]])</f>
        <v>7.5</v>
      </c>
      <c r="U2404" s="2">
        <f>Tabla1[[#This Row],[KILOMETROS ADICIONALES]]*Tabla1[[#This Row],[COSTO ADICIONAL]]</f>
        <v>18.084</v>
      </c>
      <c r="V2404">
        <v>218.37</v>
      </c>
      <c r="W2404" s="2">
        <f>Tabla1[[#This Row],[COSTO NORMAL2]]+Tabla1[[#This Row],[COSTO ADICIONAL2]]</f>
        <v>25.584</v>
      </c>
    </row>
    <row r="2405" spans="1:23" x14ac:dyDescent="0.25">
      <c r="A2405" t="s">
        <v>100</v>
      </c>
      <c r="B2405" t="s">
        <v>3965</v>
      </c>
      <c r="C2405" t="s">
        <v>11496</v>
      </c>
      <c r="D2405" t="s">
        <v>13</v>
      </c>
      <c r="E2405" t="s">
        <v>14844</v>
      </c>
      <c r="F2405" t="s">
        <v>14</v>
      </c>
      <c r="G2405" t="s">
        <v>15</v>
      </c>
      <c r="H2405" t="s">
        <v>785</v>
      </c>
      <c r="I2405" t="s">
        <v>2100</v>
      </c>
      <c r="J2405" t="str">
        <f>MID(Tabla1[[#This Row],[HORA2]],1,2)</f>
        <v>12</v>
      </c>
      <c r="K2405" t="s">
        <v>20</v>
      </c>
      <c r="L2405" t="s">
        <v>78</v>
      </c>
      <c r="M2405" t="s">
        <v>14867</v>
      </c>
      <c r="N2405" t="s">
        <v>22</v>
      </c>
      <c r="O2405">
        <v>9.34</v>
      </c>
      <c r="P24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6.84</v>
      </c>
      <c r="Q2405">
        <f>IF(Tabla1[[#This Row],[SERVICIO]]="COMIDA",3,IF(Tabla1[[#This Row],[SERVICIO]]="CONTROLADO",12,IF(Tabla1[[#This Row],[SERVICIO]]="RÁPIDO",3.75,IF(Tabla1[[#This Row],[SERVICIO]]="NORMAL",2.5,))))</f>
        <v>2.5</v>
      </c>
      <c r="R2405">
        <f>IF(Tabla1[[#This Row],[SERVICIO]]="COMIDA",3.5,IF(Tabla1[[#This Row],[SERVICIO]]="CONTROLADO",8,IF(Tabla1[[#This Row],[SERVICIO]]="RÁPIDO",4.5,IF(Tabla1[[#This Row],[SERVICIO]]="NORMAL",3,))))</f>
        <v>3</v>
      </c>
      <c r="S2405">
        <f>IF(Tabla1[[#This Row],[SERVICIO]]="COMIDA",0.75,IF(Tabla1[[#This Row],[SERVICIO]]="CONTROLADO",2.65,IF(Tabla1[[#This Row],[SERVICIO]]="RÁPIDO",0.55,IF(Tabla1[[#This Row],[SERVICIO]]="NORMAL",1.2,))))</f>
        <v>1.2</v>
      </c>
      <c r="T2405" s="2">
        <f>IF(Tabla1[[#This Row],[KILOMETROS ADICIONALES]]=0,Tabla1[[#This Row],[KILOMETROS]]*Tabla1[[#This Row],[COSTO NORMAL]],Tabla1[[#This Row],[COSTO NORMAL]]*Tabla1[[#This Row],[KILOMETROS HASTA]])</f>
        <v>7.5</v>
      </c>
      <c r="U2405" s="2">
        <f>Tabla1[[#This Row],[KILOMETROS ADICIONALES]]*Tabla1[[#This Row],[COSTO ADICIONAL]]</f>
        <v>8.2080000000000002</v>
      </c>
      <c r="V2405">
        <v>203.82</v>
      </c>
      <c r="W2405" s="2">
        <f>Tabla1[[#This Row],[COSTO NORMAL2]]+Tabla1[[#This Row],[COSTO ADICIONAL2]]</f>
        <v>15.708</v>
      </c>
    </row>
    <row r="2406" spans="1:23" x14ac:dyDescent="0.25">
      <c r="A2406" t="s">
        <v>100</v>
      </c>
      <c r="B2406" t="s">
        <v>3966</v>
      </c>
      <c r="C2406" t="s">
        <v>11497</v>
      </c>
      <c r="E2406" t="s">
        <v>14845</v>
      </c>
      <c r="F2406" t="s">
        <v>76</v>
      </c>
      <c r="G2406" t="s">
        <v>15</v>
      </c>
      <c r="H2406" t="s">
        <v>100</v>
      </c>
      <c r="I2406" t="s">
        <v>3967</v>
      </c>
      <c r="J2406" t="str">
        <f>MID(Tabla1[[#This Row],[HORA2]],1,2)</f>
        <v>23</v>
      </c>
      <c r="K2406" t="s">
        <v>43</v>
      </c>
      <c r="L2406" t="s">
        <v>20</v>
      </c>
      <c r="M2406" t="s">
        <v>14867</v>
      </c>
      <c r="N2406" t="s">
        <v>22</v>
      </c>
      <c r="O2406">
        <v>13.23</v>
      </c>
      <c r="P24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9.48</v>
      </c>
      <c r="Q2406">
        <f>IF(Tabla1[[#This Row],[SERVICIO]]="COMIDA",3,IF(Tabla1[[#This Row],[SERVICIO]]="CONTROLADO",12,IF(Tabla1[[#This Row],[SERVICIO]]="RÁPIDO",3.75,IF(Tabla1[[#This Row],[SERVICIO]]="NORMAL",2.5,))))</f>
        <v>3.75</v>
      </c>
      <c r="R2406">
        <f>IF(Tabla1[[#This Row],[SERVICIO]]="COMIDA",3.5,IF(Tabla1[[#This Row],[SERVICIO]]="CONTROLADO",8,IF(Tabla1[[#This Row],[SERVICIO]]="RÁPIDO",4.5,IF(Tabla1[[#This Row],[SERVICIO]]="NORMAL",3,))))</f>
        <v>4.5</v>
      </c>
      <c r="S24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06" s="2">
        <f>IF(Tabla1[[#This Row],[KILOMETROS ADICIONALES]]=0,Tabla1[[#This Row],[KILOMETROS]]*Tabla1[[#This Row],[COSTO NORMAL]],Tabla1[[#This Row],[COSTO NORMAL]]*Tabla1[[#This Row],[KILOMETROS HASTA]])</f>
        <v>16.875</v>
      </c>
      <c r="U2406" s="2">
        <f>Tabla1[[#This Row],[KILOMETROS ADICIONALES]]*Tabla1[[#This Row],[COSTO ADICIONAL]]</f>
        <v>5.2140000000000004</v>
      </c>
      <c r="V2406">
        <v>174.93</v>
      </c>
      <c r="W2406" s="2">
        <f>Tabla1[[#This Row],[COSTO NORMAL2]]+Tabla1[[#This Row],[COSTO ADICIONAL2]]</f>
        <v>22.088999999999999</v>
      </c>
    </row>
    <row r="2407" spans="1:23" x14ac:dyDescent="0.25">
      <c r="A2407" t="s">
        <v>100</v>
      </c>
      <c r="B2407" t="s">
        <v>3968</v>
      </c>
      <c r="C2407" t="s">
        <v>11498</v>
      </c>
      <c r="D2407" t="s">
        <v>13</v>
      </c>
      <c r="E2407" t="s">
        <v>14844</v>
      </c>
      <c r="F2407" t="s">
        <v>14</v>
      </c>
      <c r="G2407" t="s">
        <v>15</v>
      </c>
      <c r="H2407" t="s">
        <v>785</v>
      </c>
      <c r="I2407" t="s">
        <v>3969</v>
      </c>
      <c r="J2407" t="str">
        <f>MID(Tabla1[[#This Row],[HORA2]],1,2)</f>
        <v>14</v>
      </c>
      <c r="K2407" t="s">
        <v>20</v>
      </c>
      <c r="L2407" t="s">
        <v>92</v>
      </c>
      <c r="M2407" t="s">
        <v>14867</v>
      </c>
      <c r="N2407" t="s">
        <v>22</v>
      </c>
      <c r="O2407">
        <v>11.47</v>
      </c>
      <c r="P24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8.9700000000000006</v>
      </c>
      <c r="Q2407">
        <f>IF(Tabla1[[#This Row],[SERVICIO]]="COMIDA",3,IF(Tabla1[[#This Row],[SERVICIO]]="CONTROLADO",12,IF(Tabla1[[#This Row],[SERVICIO]]="RÁPIDO",3.75,IF(Tabla1[[#This Row],[SERVICIO]]="NORMAL",2.5,))))</f>
        <v>2.5</v>
      </c>
      <c r="R2407">
        <f>IF(Tabla1[[#This Row],[SERVICIO]]="COMIDA",3.5,IF(Tabla1[[#This Row],[SERVICIO]]="CONTROLADO",8,IF(Tabla1[[#This Row],[SERVICIO]]="RÁPIDO",4.5,IF(Tabla1[[#This Row],[SERVICIO]]="NORMAL",3,))))</f>
        <v>3</v>
      </c>
      <c r="S2407">
        <f>IF(Tabla1[[#This Row],[SERVICIO]]="COMIDA",0.75,IF(Tabla1[[#This Row],[SERVICIO]]="CONTROLADO",2.65,IF(Tabla1[[#This Row],[SERVICIO]]="RÁPIDO",0.55,IF(Tabla1[[#This Row],[SERVICIO]]="NORMAL",1.2,))))</f>
        <v>1.2</v>
      </c>
      <c r="T2407" s="2">
        <f>IF(Tabla1[[#This Row],[KILOMETROS ADICIONALES]]=0,Tabla1[[#This Row],[KILOMETROS]]*Tabla1[[#This Row],[COSTO NORMAL]],Tabla1[[#This Row],[COSTO NORMAL]]*Tabla1[[#This Row],[KILOMETROS HASTA]])</f>
        <v>7.5</v>
      </c>
      <c r="U2407" s="2">
        <f>Tabla1[[#This Row],[KILOMETROS ADICIONALES]]*Tabla1[[#This Row],[COSTO ADICIONAL]]</f>
        <v>10.764000000000001</v>
      </c>
      <c r="V2407">
        <v>65.569999999999993</v>
      </c>
      <c r="W2407" s="2">
        <f>Tabla1[[#This Row],[COSTO NORMAL2]]+Tabla1[[#This Row],[COSTO ADICIONAL2]]</f>
        <v>18.264000000000003</v>
      </c>
    </row>
    <row r="2408" spans="1:23" x14ac:dyDescent="0.25">
      <c r="A2408" t="s">
        <v>100</v>
      </c>
      <c r="B2408" t="s">
        <v>3970</v>
      </c>
      <c r="C2408" t="s">
        <v>11499</v>
      </c>
      <c r="E2408" t="s">
        <v>14845</v>
      </c>
      <c r="F2408" t="s">
        <v>76</v>
      </c>
      <c r="G2408" t="s">
        <v>15</v>
      </c>
      <c r="H2408" t="s">
        <v>100</v>
      </c>
      <c r="I2408" t="s">
        <v>3971</v>
      </c>
      <c r="J2408" t="str">
        <f>MID(Tabla1[[#This Row],[HORA2]],1,2)</f>
        <v>23</v>
      </c>
      <c r="K2408" t="s">
        <v>43</v>
      </c>
      <c r="L2408" t="s">
        <v>57</v>
      </c>
      <c r="M2408" t="s">
        <v>14867</v>
      </c>
      <c r="N2408" t="s">
        <v>22</v>
      </c>
      <c r="O2408">
        <v>3.96</v>
      </c>
      <c r="P24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0.20999999999999996</v>
      </c>
      <c r="Q2408">
        <f>IF(Tabla1[[#This Row],[SERVICIO]]="COMIDA",3,IF(Tabla1[[#This Row],[SERVICIO]]="CONTROLADO",12,IF(Tabla1[[#This Row],[SERVICIO]]="RÁPIDO",3.75,IF(Tabla1[[#This Row],[SERVICIO]]="NORMAL",2.5,))))</f>
        <v>3.75</v>
      </c>
      <c r="R2408">
        <f>IF(Tabla1[[#This Row],[SERVICIO]]="COMIDA",3.5,IF(Tabla1[[#This Row],[SERVICIO]]="CONTROLADO",8,IF(Tabla1[[#This Row],[SERVICIO]]="RÁPIDO",4.5,IF(Tabla1[[#This Row],[SERVICIO]]="NORMAL",3,))))</f>
        <v>4.5</v>
      </c>
      <c r="S24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08" s="2">
        <f>IF(Tabla1[[#This Row],[KILOMETROS ADICIONALES]]=0,Tabla1[[#This Row],[KILOMETROS]]*Tabla1[[#This Row],[COSTO NORMAL]],Tabla1[[#This Row],[COSTO NORMAL]]*Tabla1[[#This Row],[KILOMETROS HASTA]])</f>
        <v>16.875</v>
      </c>
      <c r="U2408" s="2">
        <f>Tabla1[[#This Row],[KILOMETROS ADICIONALES]]*Tabla1[[#This Row],[COSTO ADICIONAL]]</f>
        <v>0.11549999999999999</v>
      </c>
      <c r="V2408">
        <v>88.32</v>
      </c>
      <c r="W2408" s="2">
        <f>Tabla1[[#This Row],[COSTO NORMAL2]]+Tabla1[[#This Row],[COSTO ADICIONAL2]]</f>
        <v>16.990500000000001</v>
      </c>
    </row>
    <row r="2409" spans="1:23" x14ac:dyDescent="0.25">
      <c r="A2409" t="s">
        <v>100</v>
      </c>
      <c r="B2409" t="s">
        <v>3972</v>
      </c>
      <c r="C2409" t="s">
        <v>11500</v>
      </c>
      <c r="D2409" t="s">
        <v>13</v>
      </c>
      <c r="E2409" t="s">
        <v>14844</v>
      </c>
      <c r="F2409" t="s">
        <v>14</v>
      </c>
      <c r="G2409" t="s">
        <v>15</v>
      </c>
      <c r="H2409" t="s">
        <v>785</v>
      </c>
      <c r="I2409" t="s">
        <v>3973</v>
      </c>
      <c r="J2409" t="str">
        <f>MID(Tabla1[[#This Row],[HORA2]],1,2)</f>
        <v>17</v>
      </c>
      <c r="K2409" t="s">
        <v>20</v>
      </c>
      <c r="L2409" t="s">
        <v>94</v>
      </c>
      <c r="M2409" t="s">
        <v>14867</v>
      </c>
      <c r="N2409" t="s">
        <v>22</v>
      </c>
      <c r="O2409">
        <v>3.02</v>
      </c>
      <c r="P24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0.52</v>
      </c>
      <c r="Q2409">
        <f>IF(Tabla1[[#This Row],[SERVICIO]]="COMIDA",3,IF(Tabla1[[#This Row],[SERVICIO]]="CONTROLADO",12,IF(Tabla1[[#This Row],[SERVICIO]]="RÁPIDO",3.75,IF(Tabla1[[#This Row],[SERVICIO]]="NORMAL",2.5,))))</f>
        <v>2.5</v>
      </c>
      <c r="R2409">
        <f>IF(Tabla1[[#This Row],[SERVICIO]]="COMIDA",3.5,IF(Tabla1[[#This Row],[SERVICIO]]="CONTROLADO",8,IF(Tabla1[[#This Row],[SERVICIO]]="RÁPIDO",4.5,IF(Tabla1[[#This Row],[SERVICIO]]="NORMAL",3,))))</f>
        <v>3</v>
      </c>
      <c r="S2409">
        <f>IF(Tabla1[[#This Row],[SERVICIO]]="COMIDA",0.75,IF(Tabla1[[#This Row],[SERVICIO]]="CONTROLADO",2.65,IF(Tabla1[[#This Row],[SERVICIO]]="RÁPIDO",0.55,IF(Tabla1[[#This Row],[SERVICIO]]="NORMAL",1.2,))))</f>
        <v>1.2</v>
      </c>
      <c r="T2409" s="2">
        <f>IF(Tabla1[[#This Row],[KILOMETROS ADICIONALES]]=0,Tabla1[[#This Row],[KILOMETROS]]*Tabla1[[#This Row],[COSTO NORMAL]],Tabla1[[#This Row],[COSTO NORMAL]]*Tabla1[[#This Row],[KILOMETROS HASTA]])</f>
        <v>7.5</v>
      </c>
      <c r="U2409" s="2">
        <f>Tabla1[[#This Row],[KILOMETROS ADICIONALES]]*Tabla1[[#This Row],[COSTO ADICIONAL]]</f>
        <v>0.624</v>
      </c>
      <c r="V2409">
        <v>227.4</v>
      </c>
      <c r="W2409" s="2">
        <f>Tabla1[[#This Row],[COSTO NORMAL2]]+Tabla1[[#This Row],[COSTO ADICIONAL2]]</f>
        <v>8.1240000000000006</v>
      </c>
    </row>
    <row r="2410" spans="1:23" x14ac:dyDescent="0.25">
      <c r="A2410" t="s">
        <v>100</v>
      </c>
      <c r="B2410" t="s">
        <v>3974</v>
      </c>
      <c r="C2410" t="s">
        <v>11501</v>
      </c>
      <c r="D2410" t="s">
        <v>13</v>
      </c>
      <c r="E2410" t="s">
        <v>14844</v>
      </c>
      <c r="F2410" t="s">
        <v>14</v>
      </c>
      <c r="G2410" t="s">
        <v>15</v>
      </c>
      <c r="H2410" t="s">
        <v>785</v>
      </c>
      <c r="I2410" t="s">
        <v>3975</v>
      </c>
      <c r="J2410" t="str">
        <f>MID(Tabla1[[#This Row],[HORA2]],1,2)</f>
        <v>12</v>
      </c>
      <c r="K2410" t="s">
        <v>20</v>
      </c>
      <c r="L2410" t="s">
        <v>78</v>
      </c>
      <c r="M2410" t="s">
        <v>14867</v>
      </c>
      <c r="N2410" t="s">
        <v>22</v>
      </c>
      <c r="O2410">
        <v>20.9</v>
      </c>
      <c r="P24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18.399999999999999</v>
      </c>
      <c r="Q2410">
        <f>IF(Tabla1[[#This Row],[SERVICIO]]="COMIDA",3,IF(Tabla1[[#This Row],[SERVICIO]]="CONTROLADO",12,IF(Tabla1[[#This Row],[SERVICIO]]="RÁPIDO",3.75,IF(Tabla1[[#This Row],[SERVICIO]]="NORMAL",2.5,))))</f>
        <v>2.5</v>
      </c>
      <c r="R2410">
        <f>IF(Tabla1[[#This Row],[SERVICIO]]="COMIDA",3.5,IF(Tabla1[[#This Row],[SERVICIO]]="CONTROLADO",8,IF(Tabla1[[#This Row],[SERVICIO]]="RÁPIDO",4.5,IF(Tabla1[[#This Row],[SERVICIO]]="NORMAL",3,))))</f>
        <v>3</v>
      </c>
      <c r="S2410">
        <f>IF(Tabla1[[#This Row],[SERVICIO]]="COMIDA",0.75,IF(Tabla1[[#This Row],[SERVICIO]]="CONTROLADO",2.65,IF(Tabla1[[#This Row],[SERVICIO]]="RÁPIDO",0.55,IF(Tabla1[[#This Row],[SERVICIO]]="NORMAL",1.2,))))</f>
        <v>1.2</v>
      </c>
      <c r="T2410" s="2">
        <f>IF(Tabla1[[#This Row],[KILOMETROS ADICIONALES]]=0,Tabla1[[#This Row],[KILOMETROS]]*Tabla1[[#This Row],[COSTO NORMAL]],Tabla1[[#This Row],[COSTO NORMAL]]*Tabla1[[#This Row],[KILOMETROS HASTA]])</f>
        <v>7.5</v>
      </c>
      <c r="U2410" s="2">
        <f>Tabla1[[#This Row],[KILOMETROS ADICIONALES]]*Tabla1[[#This Row],[COSTO ADICIONAL]]</f>
        <v>22.08</v>
      </c>
      <c r="V2410">
        <v>7.99</v>
      </c>
      <c r="W2410" s="2">
        <f>Tabla1[[#This Row],[COSTO NORMAL2]]+Tabla1[[#This Row],[COSTO ADICIONAL2]]</f>
        <v>29.58</v>
      </c>
    </row>
    <row r="2411" spans="1:23" x14ac:dyDescent="0.25">
      <c r="A2411" t="s">
        <v>100</v>
      </c>
      <c r="B2411" t="s">
        <v>3976</v>
      </c>
      <c r="C2411" t="s">
        <v>11502</v>
      </c>
      <c r="D2411" t="s">
        <v>13</v>
      </c>
      <c r="E2411" t="s">
        <v>14844</v>
      </c>
      <c r="F2411" t="s">
        <v>14</v>
      </c>
      <c r="G2411" t="s">
        <v>15</v>
      </c>
      <c r="H2411" t="s">
        <v>785</v>
      </c>
      <c r="I2411" t="s">
        <v>3977</v>
      </c>
      <c r="J2411" t="str">
        <f>MID(Tabla1[[#This Row],[HORA2]],1,2)</f>
        <v>12</v>
      </c>
      <c r="K2411" t="s">
        <v>20</v>
      </c>
      <c r="L2411" t="s">
        <v>78</v>
      </c>
      <c r="M2411" t="s">
        <v>14867</v>
      </c>
      <c r="N2411" t="s">
        <v>22</v>
      </c>
      <c r="O2411">
        <v>5.75</v>
      </c>
      <c r="P24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3.25</v>
      </c>
      <c r="Q2411">
        <f>IF(Tabla1[[#This Row],[SERVICIO]]="COMIDA",3,IF(Tabla1[[#This Row],[SERVICIO]]="CONTROLADO",12,IF(Tabla1[[#This Row],[SERVICIO]]="RÁPIDO",3.75,IF(Tabla1[[#This Row],[SERVICIO]]="NORMAL",2.5,))))</f>
        <v>2.5</v>
      </c>
      <c r="R2411">
        <f>IF(Tabla1[[#This Row],[SERVICIO]]="COMIDA",3.5,IF(Tabla1[[#This Row],[SERVICIO]]="CONTROLADO",8,IF(Tabla1[[#This Row],[SERVICIO]]="RÁPIDO",4.5,IF(Tabla1[[#This Row],[SERVICIO]]="NORMAL",3,))))</f>
        <v>3</v>
      </c>
      <c r="S2411">
        <f>IF(Tabla1[[#This Row],[SERVICIO]]="COMIDA",0.75,IF(Tabla1[[#This Row],[SERVICIO]]="CONTROLADO",2.65,IF(Tabla1[[#This Row],[SERVICIO]]="RÁPIDO",0.55,IF(Tabla1[[#This Row],[SERVICIO]]="NORMAL",1.2,))))</f>
        <v>1.2</v>
      </c>
      <c r="T2411" s="2">
        <f>IF(Tabla1[[#This Row],[KILOMETROS ADICIONALES]]=0,Tabla1[[#This Row],[KILOMETROS]]*Tabla1[[#This Row],[COSTO NORMAL]],Tabla1[[#This Row],[COSTO NORMAL]]*Tabla1[[#This Row],[KILOMETROS HASTA]])</f>
        <v>7.5</v>
      </c>
      <c r="U2411" s="2">
        <f>Tabla1[[#This Row],[KILOMETROS ADICIONALES]]*Tabla1[[#This Row],[COSTO ADICIONAL]]</f>
        <v>3.9</v>
      </c>
      <c r="V2411">
        <v>146.24</v>
      </c>
      <c r="W2411" s="2">
        <f>Tabla1[[#This Row],[COSTO NORMAL2]]+Tabla1[[#This Row],[COSTO ADICIONAL2]]</f>
        <v>11.4</v>
      </c>
    </row>
    <row r="2412" spans="1:23" x14ac:dyDescent="0.25">
      <c r="A2412" t="s">
        <v>100</v>
      </c>
      <c r="B2412" t="s">
        <v>3978</v>
      </c>
      <c r="C2412" t="s">
        <v>11503</v>
      </c>
      <c r="D2412" t="s">
        <v>13</v>
      </c>
      <c r="E2412" t="s">
        <v>14844</v>
      </c>
      <c r="F2412" t="s">
        <v>14</v>
      </c>
      <c r="G2412" t="s">
        <v>15</v>
      </c>
      <c r="H2412" t="s">
        <v>785</v>
      </c>
      <c r="I2412" t="s">
        <v>3979</v>
      </c>
      <c r="J2412" t="str">
        <f>MID(Tabla1[[#This Row],[HORA2]],1,2)</f>
        <v>11</v>
      </c>
      <c r="K2412" t="s">
        <v>20</v>
      </c>
      <c r="L2412" t="s">
        <v>79</v>
      </c>
      <c r="M2412" t="s">
        <v>14867</v>
      </c>
      <c r="N2412" t="s">
        <v>22</v>
      </c>
      <c r="O2412">
        <v>9.43</v>
      </c>
      <c r="P24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6.93</v>
      </c>
      <c r="Q2412">
        <f>IF(Tabla1[[#This Row],[SERVICIO]]="COMIDA",3,IF(Tabla1[[#This Row],[SERVICIO]]="CONTROLADO",12,IF(Tabla1[[#This Row],[SERVICIO]]="RÁPIDO",3.75,IF(Tabla1[[#This Row],[SERVICIO]]="NORMAL",2.5,))))</f>
        <v>2.5</v>
      </c>
      <c r="R2412">
        <f>IF(Tabla1[[#This Row],[SERVICIO]]="COMIDA",3.5,IF(Tabla1[[#This Row],[SERVICIO]]="CONTROLADO",8,IF(Tabla1[[#This Row],[SERVICIO]]="RÁPIDO",4.5,IF(Tabla1[[#This Row],[SERVICIO]]="NORMAL",3,))))</f>
        <v>3</v>
      </c>
      <c r="S2412">
        <f>IF(Tabla1[[#This Row],[SERVICIO]]="COMIDA",0.75,IF(Tabla1[[#This Row],[SERVICIO]]="CONTROLADO",2.65,IF(Tabla1[[#This Row],[SERVICIO]]="RÁPIDO",0.55,IF(Tabla1[[#This Row],[SERVICIO]]="NORMAL",1.2,))))</f>
        <v>1.2</v>
      </c>
      <c r="T2412" s="2">
        <f>IF(Tabla1[[#This Row],[KILOMETROS ADICIONALES]]=0,Tabla1[[#This Row],[KILOMETROS]]*Tabla1[[#This Row],[COSTO NORMAL]],Tabla1[[#This Row],[COSTO NORMAL]]*Tabla1[[#This Row],[KILOMETROS HASTA]])</f>
        <v>7.5</v>
      </c>
      <c r="U2412" s="2">
        <f>Tabla1[[#This Row],[KILOMETROS ADICIONALES]]*Tabla1[[#This Row],[COSTO ADICIONAL]]</f>
        <v>8.3159999999999989</v>
      </c>
      <c r="V2412">
        <v>38.18</v>
      </c>
      <c r="W2412" s="2">
        <f>Tabla1[[#This Row],[COSTO NORMAL2]]+Tabla1[[#This Row],[COSTO ADICIONAL2]]</f>
        <v>15.815999999999999</v>
      </c>
    </row>
    <row r="2413" spans="1:23" x14ac:dyDescent="0.25">
      <c r="A2413" t="s">
        <v>100</v>
      </c>
      <c r="B2413" t="s">
        <v>3980</v>
      </c>
      <c r="C2413" t="s">
        <v>11504</v>
      </c>
      <c r="D2413" t="s">
        <v>13</v>
      </c>
      <c r="E2413" t="s">
        <v>14844</v>
      </c>
      <c r="F2413" t="s">
        <v>295</v>
      </c>
      <c r="G2413" t="s">
        <v>15</v>
      </c>
      <c r="H2413" t="s">
        <v>785</v>
      </c>
      <c r="I2413" t="s">
        <v>3981</v>
      </c>
      <c r="J2413" t="str">
        <f>MID(Tabla1[[#This Row],[HORA2]],1,2)</f>
        <v>12</v>
      </c>
      <c r="K2413" t="s">
        <v>20</v>
      </c>
      <c r="L2413" t="s">
        <v>21</v>
      </c>
      <c r="M2413" t="s">
        <v>14867</v>
      </c>
      <c r="N2413" t="s">
        <v>22</v>
      </c>
      <c r="O2413">
        <v>12.22</v>
      </c>
      <c r="P24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9.7200000000000006</v>
      </c>
      <c r="Q2413">
        <f>IF(Tabla1[[#This Row],[SERVICIO]]="COMIDA",3,IF(Tabla1[[#This Row],[SERVICIO]]="CONTROLADO",12,IF(Tabla1[[#This Row],[SERVICIO]]="RÁPIDO",3.75,IF(Tabla1[[#This Row],[SERVICIO]]="NORMAL",2.5,))))</f>
        <v>2.5</v>
      </c>
      <c r="R2413">
        <f>IF(Tabla1[[#This Row],[SERVICIO]]="COMIDA",3.5,IF(Tabla1[[#This Row],[SERVICIO]]="CONTROLADO",8,IF(Tabla1[[#This Row],[SERVICIO]]="RÁPIDO",4.5,IF(Tabla1[[#This Row],[SERVICIO]]="NORMAL",3,))))</f>
        <v>3</v>
      </c>
      <c r="S2413">
        <f>IF(Tabla1[[#This Row],[SERVICIO]]="COMIDA",0.75,IF(Tabla1[[#This Row],[SERVICIO]]="CONTROLADO",2.65,IF(Tabla1[[#This Row],[SERVICIO]]="RÁPIDO",0.55,IF(Tabla1[[#This Row],[SERVICIO]]="NORMAL",1.2,))))</f>
        <v>1.2</v>
      </c>
      <c r="T2413" s="2">
        <f>IF(Tabla1[[#This Row],[KILOMETROS ADICIONALES]]=0,Tabla1[[#This Row],[KILOMETROS]]*Tabla1[[#This Row],[COSTO NORMAL]],Tabla1[[#This Row],[COSTO NORMAL]]*Tabla1[[#This Row],[KILOMETROS HASTA]])</f>
        <v>7.5</v>
      </c>
      <c r="U2413" s="2">
        <f>Tabla1[[#This Row],[KILOMETROS ADICIONALES]]*Tabla1[[#This Row],[COSTO ADICIONAL]]</f>
        <v>11.664</v>
      </c>
      <c r="V2413">
        <v>80.069999999999993</v>
      </c>
      <c r="W2413" s="2">
        <f>Tabla1[[#This Row],[COSTO NORMAL2]]+Tabla1[[#This Row],[COSTO ADICIONAL2]]</f>
        <v>19.164000000000001</v>
      </c>
    </row>
    <row r="2414" spans="1:23" x14ac:dyDescent="0.25">
      <c r="A2414" t="s">
        <v>100</v>
      </c>
      <c r="B2414" t="s">
        <v>3982</v>
      </c>
      <c r="C2414" t="s">
        <v>11505</v>
      </c>
      <c r="D2414" t="s">
        <v>13</v>
      </c>
      <c r="E2414" t="s">
        <v>14844</v>
      </c>
      <c r="F2414" t="s">
        <v>14</v>
      </c>
      <c r="G2414" t="s">
        <v>15</v>
      </c>
      <c r="H2414" t="s">
        <v>785</v>
      </c>
      <c r="I2414" t="s">
        <v>3983</v>
      </c>
      <c r="J2414" t="str">
        <f>MID(Tabla1[[#This Row],[HORA2]],1,2)</f>
        <v>12</v>
      </c>
      <c r="K2414" t="s">
        <v>20</v>
      </c>
      <c r="L2414" t="s">
        <v>49</v>
      </c>
      <c r="M2414" t="s">
        <v>14867</v>
      </c>
      <c r="N2414" t="s">
        <v>22</v>
      </c>
      <c r="O2414">
        <v>16</v>
      </c>
      <c r="P24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</v>
      </c>
      <c r="Q2414">
        <f>IF(Tabla1[[#This Row],[SERVICIO]]="COMIDA",3,IF(Tabla1[[#This Row],[SERVICIO]]="CONTROLADO",12,IF(Tabla1[[#This Row],[SERVICIO]]="RÁPIDO",3.75,IF(Tabla1[[#This Row],[SERVICIO]]="NORMAL",2.5,))))</f>
        <v>2.5</v>
      </c>
      <c r="R2414">
        <f>IF(Tabla1[[#This Row],[SERVICIO]]="COMIDA",3.5,IF(Tabla1[[#This Row],[SERVICIO]]="CONTROLADO",8,IF(Tabla1[[#This Row],[SERVICIO]]="RÁPIDO",4.5,IF(Tabla1[[#This Row],[SERVICIO]]="NORMAL",3,))))</f>
        <v>3</v>
      </c>
      <c r="S2414">
        <f>IF(Tabla1[[#This Row],[SERVICIO]]="COMIDA",0.75,IF(Tabla1[[#This Row],[SERVICIO]]="CONTROLADO",2.65,IF(Tabla1[[#This Row],[SERVICIO]]="RÁPIDO",0.55,IF(Tabla1[[#This Row],[SERVICIO]]="NORMAL",1.2,))))</f>
        <v>1.2</v>
      </c>
      <c r="T2414" s="2">
        <f>IF(Tabla1[[#This Row],[KILOMETROS ADICIONALES]]=0,Tabla1[[#This Row],[KILOMETROS]]*Tabla1[[#This Row],[COSTO NORMAL]],Tabla1[[#This Row],[COSTO NORMAL]]*Tabla1[[#This Row],[KILOMETROS HASTA]])</f>
        <v>7.5</v>
      </c>
      <c r="U2414" s="2">
        <f>Tabla1[[#This Row],[KILOMETROS ADICIONALES]]*Tabla1[[#This Row],[COSTO ADICIONAL]]</f>
        <v>16.2</v>
      </c>
      <c r="V2414">
        <v>233.8</v>
      </c>
      <c r="W2414" s="2">
        <f>Tabla1[[#This Row],[COSTO NORMAL2]]+Tabla1[[#This Row],[COSTO ADICIONAL2]]</f>
        <v>23.7</v>
      </c>
    </row>
    <row r="2415" spans="1:23" x14ac:dyDescent="0.25">
      <c r="A2415" t="s">
        <v>100</v>
      </c>
      <c r="B2415" t="s">
        <v>3984</v>
      </c>
      <c r="C2415" t="s">
        <v>11506</v>
      </c>
      <c r="D2415" t="s">
        <v>13</v>
      </c>
      <c r="E2415" t="s">
        <v>14844</v>
      </c>
      <c r="F2415" t="s">
        <v>14</v>
      </c>
      <c r="G2415" t="s">
        <v>15</v>
      </c>
      <c r="H2415" t="s">
        <v>785</v>
      </c>
      <c r="I2415" t="s">
        <v>3985</v>
      </c>
      <c r="J2415" t="str">
        <f>MID(Tabla1[[#This Row],[HORA2]],1,2)</f>
        <v>13</v>
      </c>
      <c r="K2415" t="s">
        <v>20</v>
      </c>
      <c r="L2415" t="s">
        <v>20</v>
      </c>
      <c r="M2415" t="s">
        <v>14867</v>
      </c>
      <c r="N2415" t="s">
        <v>22</v>
      </c>
      <c r="O2415">
        <v>16.95</v>
      </c>
      <c r="P24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14.45</v>
      </c>
      <c r="Q2415">
        <f>IF(Tabla1[[#This Row],[SERVICIO]]="COMIDA",3,IF(Tabla1[[#This Row],[SERVICIO]]="CONTROLADO",12,IF(Tabla1[[#This Row],[SERVICIO]]="RÁPIDO",3.75,IF(Tabla1[[#This Row],[SERVICIO]]="NORMAL",2.5,))))</f>
        <v>2.5</v>
      </c>
      <c r="R2415">
        <f>IF(Tabla1[[#This Row],[SERVICIO]]="COMIDA",3.5,IF(Tabla1[[#This Row],[SERVICIO]]="CONTROLADO",8,IF(Tabla1[[#This Row],[SERVICIO]]="RÁPIDO",4.5,IF(Tabla1[[#This Row],[SERVICIO]]="NORMAL",3,))))</f>
        <v>3</v>
      </c>
      <c r="S2415">
        <f>IF(Tabla1[[#This Row],[SERVICIO]]="COMIDA",0.75,IF(Tabla1[[#This Row],[SERVICIO]]="CONTROLADO",2.65,IF(Tabla1[[#This Row],[SERVICIO]]="RÁPIDO",0.55,IF(Tabla1[[#This Row],[SERVICIO]]="NORMAL",1.2,))))</f>
        <v>1.2</v>
      </c>
      <c r="T2415" s="2">
        <f>IF(Tabla1[[#This Row],[KILOMETROS ADICIONALES]]=0,Tabla1[[#This Row],[KILOMETROS]]*Tabla1[[#This Row],[COSTO NORMAL]],Tabla1[[#This Row],[COSTO NORMAL]]*Tabla1[[#This Row],[KILOMETROS HASTA]])</f>
        <v>7.5</v>
      </c>
      <c r="U2415" s="2">
        <f>Tabla1[[#This Row],[KILOMETROS ADICIONALES]]*Tabla1[[#This Row],[COSTO ADICIONAL]]</f>
        <v>17.34</v>
      </c>
      <c r="V2415">
        <v>223.66</v>
      </c>
      <c r="W2415" s="2">
        <f>Tabla1[[#This Row],[COSTO NORMAL2]]+Tabla1[[#This Row],[COSTO ADICIONAL2]]</f>
        <v>24.84</v>
      </c>
    </row>
    <row r="2416" spans="1:23" x14ac:dyDescent="0.25">
      <c r="A2416" t="s">
        <v>100</v>
      </c>
      <c r="B2416" t="s">
        <v>3986</v>
      </c>
      <c r="C2416" t="s">
        <v>11507</v>
      </c>
      <c r="D2416" t="s">
        <v>75</v>
      </c>
      <c r="E2416" t="s">
        <v>14844</v>
      </c>
      <c r="F2416" t="s">
        <v>295</v>
      </c>
      <c r="G2416" t="s">
        <v>15</v>
      </c>
      <c r="H2416" t="s">
        <v>785</v>
      </c>
      <c r="I2416" t="s">
        <v>3987</v>
      </c>
      <c r="J2416" t="str">
        <f>MID(Tabla1[[#This Row],[HORA2]],1,2)</f>
        <v>11</v>
      </c>
      <c r="K2416" t="s">
        <v>78</v>
      </c>
      <c r="L2416" t="s">
        <v>65</v>
      </c>
      <c r="M2416" t="s">
        <v>14867</v>
      </c>
      <c r="N2416" t="s">
        <v>22</v>
      </c>
      <c r="O2416">
        <v>13.39</v>
      </c>
      <c r="P24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10.89</v>
      </c>
      <c r="Q2416">
        <f>IF(Tabla1[[#This Row],[SERVICIO]]="COMIDA",3,IF(Tabla1[[#This Row],[SERVICIO]]="CONTROLADO",12,IF(Tabla1[[#This Row],[SERVICIO]]="RÁPIDO",3.75,IF(Tabla1[[#This Row],[SERVICIO]]="NORMAL",2.5,))))</f>
        <v>2.5</v>
      </c>
      <c r="R2416">
        <f>IF(Tabla1[[#This Row],[SERVICIO]]="COMIDA",3.5,IF(Tabla1[[#This Row],[SERVICIO]]="CONTROLADO",8,IF(Tabla1[[#This Row],[SERVICIO]]="RÁPIDO",4.5,IF(Tabla1[[#This Row],[SERVICIO]]="NORMAL",3,))))</f>
        <v>3</v>
      </c>
      <c r="S2416">
        <f>IF(Tabla1[[#This Row],[SERVICIO]]="COMIDA",0.75,IF(Tabla1[[#This Row],[SERVICIO]]="CONTROLADO",2.65,IF(Tabla1[[#This Row],[SERVICIO]]="RÁPIDO",0.55,IF(Tabla1[[#This Row],[SERVICIO]]="NORMAL",1.2,))))</f>
        <v>1.2</v>
      </c>
      <c r="T2416" s="2">
        <f>IF(Tabla1[[#This Row],[KILOMETROS ADICIONALES]]=0,Tabla1[[#This Row],[KILOMETROS]]*Tabla1[[#This Row],[COSTO NORMAL]],Tabla1[[#This Row],[COSTO NORMAL]]*Tabla1[[#This Row],[KILOMETROS HASTA]])</f>
        <v>7.5</v>
      </c>
      <c r="U2416" s="2">
        <f>Tabla1[[#This Row],[KILOMETROS ADICIONALES]]*Tabla1[[#This Row],[COSTO ADICIONAL]]</f>
        <v>13.068</v>
      </c>
      <c r="V2416">
        <v>140.63</v>
      </c>
      <c r="W2416" s="2">
        <f>Tabla1[[#This Row],[COSTO NORMAL2]]+Tabla1[[#This Row],[COSTO ADICIONAL2]]</f>
        <v>20.567999999999998</v>
      </c>
    </row>
    <row r="2417" spans="1:23" x14ac:dyDescent="0.25">
      <c r="A2417" t="s">
        <v>785</v>
      </c>
      <c r="B2417" t="s">
        <v>3988</v>
      </c>
      <c r="C2417" t="s">
        <v>11508</v>
      </c>
      <c r="D2417" t="s">
        <v>13</v>
      </c>
      <c r="E2417" t="s">
        <v>14844</v>
      </c>
      <c r="F2417" t="s">
        <v>14</v>
      </c>
      <c r="G2417" t="s">
        <v>15</v>
      </c>
      <c r="H2417" t="s">
        <v>785</v>
      </c>
      <c r="I2417" t="s">
        <v>3989</v>
      </c>
      <c r="J2417" t="str">
        <f>MID(Tabla1[[#This Row],[HORA2]],1,2)</f>
        <v>12</v>
      </c>
      <c r="K2417" t="s">
        <v>20</v>
      </c>
      <c r="L2417" t="s">
        <v>19</v>
      </c>
      <c r="M2417" t="s">
        <v>14867</v>
      </c>
      <c r="N2417" t="s">
        <v>22</v>
      </c>
      <c r="O2417">
        <v>10.7</v>
      </c>
      <c r="P24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8.1999999999999993</v>
      </c>
      <c r="Q2417">
        <f>IF(Tabla1[[#This Row],[SERVICIO]]="COMIDA",3,IF(Tabla1[[#This Row],[SERVICIO]]="CONTROLADO",12,IF(Tabla1[[#This Row],[SERVICIO]]="RÁPIDO",3.75,IF(Tabla1[[#This Row],[SERVICIO]]="NORMAL",2.5,))))</f>
        <v>2.5</v>
      </c>
      <c r="R2417">
        <f>IF(Tabla1[[#This Row],[SERVICIO]]="COMIDA",3.5,IF(Tabla1[[#This Row],[SERVICIO]]="CONTROLADO",8,IF(Tabla1[[#This Row],[SERVICIO]]="RÁPIDO",4.5,IF(Tabla1[[#This Row],[SERVICIO]]="NORMAL",3,))))</f>
        <v>3</v>
      </c>
      <c r="S2417">
        <f>IF(Tabla1[[#This Row],[SERVICIO]]="COMIDA",0.75,IF(Tabla1[[#This Row],[SERVICIO]]="CONTROLADO",2.65,IF(Tabla1[[#This Row],[SERVICIO]]="RÁPIDO",0.55,IF(Tabla1[[#This Row],[SERVICIO]]="NORMAL",1.2,))))</f>
        <v>1.2</v>
      </c>
      <c r="T2417" s="2">
        <f>IF(Tabla1[[#This Row],[KILOMETROS ADICIONALES]]=0,Tabla1[[#This Row],[KILOMETROS]]*Tabla1[[#This Row],[COSTO NORMAL]],Tabla1[[#This Row],[COSTO NORMAL]]*Tabla1[[#This Row],[KILOMETROS HASTA]])</f>
        <v>7.5</v>
      </c>
      <c r="U2417" s="2">
        <f>Tabla1[[#This Row],[KILOMETROS ADICIONALES]]*Tabla1[[#This Row],[COSTO ADICIONAL]]</f>
        <v>9.8399999999999981</v>
      </c>
      <c r="V2417">
        <v>237.38</v>
      </c>
      <c r="W2417" s="2">
        <f>Tabla1[[#This Row],[COSTO NORMAL2]]+Tabla1[[#This Row],[COSTO ADICIONAL2]]</f>
        <v>17.339999999999996</v>
      </c>
    </row>
    <row r="2418" spans="1:23" x14ac:dyDescent="0.25">
      <c r="A2418" t="s">
        <v>785</v>
      </c>
      <c r="B2418" t="s">
        <v>3990</v>
      </c>
      <c r="C2418" t="s">
        <v>11509</v>
      </c>
      <c r="D2418" t="s">
        <v>13</v>
      </c>
      <c r="E2418" t="s">
        <v>14844</v>
      </c>
      <c r="F2418" t="s">
        <v>14</v>
      </c>
      <c r="G2418" t="s">
        <v>15</v>
      </c>
      <c r="H2418" t="s">
        <v>785</v>
      </c>
      <c r="I2418" t="s">
        <v>3991</v>
      </c>
      <c r="J2418" t="str">
        <f>MID(Tabla1[[#This Row],[HORA2]],1,2)</f>
        <v>12</v>
      </c>
      <c r="K2418" t="s">
        <v>20</v>
      </c>
      <c r="L2418" t="s">
        <v>96</v>
      </c>
      <c r="M2418" t="s">
        <v>14867</v>
      </c>
      <c r="N2418" t="s">
        <v>22</v>
      </c>
      <c r="O2418">
        <v>3.8</v>
      </c>
      <c r="P24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1.2999999999999998</v>
      </c>
      <c r="Q2418">
        <f>IF(Tabla1[[#This Row],[SERVICIO]]="COMIDA",3,IF(Tabla1[[#This Row],[SERVICIO]]="CONTROLADO",12,IF(Tabla1[[#This Row],[SERVICIO]]="RÁPIDO",3.75,IF(Tabla1[[#This Row],[SERVICIO]]="NORMAL",2.5,))))</f>
        <v>2.5</v>
      </c>
      <c r="R2418">
        <f>IF(Tabla1[[#This Row],[SERVICIO]]="COMIDA",3.5,IF(Tabla1[[#This Row],[SERVICIO]]="CONTROLADO",8,IF(Tabla1[[#This Row],[SERVICIO]]="RÁPIDO",4.5,IF(Tabla1[[#This Row],[SERVICIO]]="NORMAL",3,))))</f>
        <v>3</v>
      </c>
      <c r="S2418">
        <f>IF(Tabla1[[#This Row],[SERVICIO]]="COMIDA",0.75,IF(Tabla1[[#This Row],[SERVICIO]]="CONTROLADO",2.65,IF(Tabla1[[#This Row],[SERVICIO]]="RÁPIDO",0.55,IF(Tabla1[[#This Row],[SERVICIO]]="NORMAL",1.2,))))</f>
        <v>1.2</v>
      </c>
      <c r="T2418" s="2">
        <f>IF(Tabla1[[#This Row],[KILOMETROS ADICIONALES]]=0,Tabla1[[#This Row],[KILOMETROS]]*Tabla1[[#This Row],[COSTO NORMAL]],Tabla1[[#This Row],[COSTO NORMAL]]*Tabla1[[#This Row],[KILOMETROS HASTA]])</f>
        <v>7.5</v>
      </c>
      <c r="U2418" s="2">
        <f>Tabla1[[#This Row],[KILOMETROS ADICIONALES]]*Tabla1[[#This Row],[COSTO ADICIONAL]]</f>
        <v>1.5599999999999998</v>
      </c>
      <c r="V2418">
        <v>131.68</v>
      </c>
      <c r="W2418" s="2">
        <f>Tabla1[[#This Row],[COSTO NORMAL2]]+Tabla1[[#This Row],[COSTO ADICIONAL2]]</f>
        <v>9.06</v>
      </c>
    </row>
    <row r="2419" spans="1:23" x14ac:dyDescent="0.25">
      <c r="A2419" t="s">
        <v>785</v>
      </c>
      <c r="B2419" t="s">
        <v>3992</v>
      </c>
      <c r="C2419" t="s">
        <v>11510</v>
      </c>
      <c r="D2419" t="s">
        <v>13</v>
      </c>
      <c r="E2419" t="s">
        <v>14844</v>
      </c>
      <c r="F2419" t="s">
        <v>14</v>
      </c>
      <c r="G2419" t="s">
        <v>15</v>
      </c>
      <c r="H2419" t="s">
        <v>785</v>
      </c>
      <c r="I2419" t="s">
        <v>3993</v>
      </c>
      <c r="J2419" t="str">
        <f>MID(Tabla1[[#This Row],[HORA2]],1,2)</f>
        <v>13</v>
      </c>
      <c r="K2419" t="s">
        <v>20</v>
      </c>
      <c r="L2419" t="s">
        <v>31</v>
      </c>
      <c r="M2419" t="s">
        <v>14867</v>
      </c>
      <c r="N2419" t="s">
        <v>22</v>
      </c>
      <c r="O2419">
        <v>17.5</v>
      </c>
      <c r="P24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</v>
      </c>
      <c r="Q2419">
        <f>IF(Tabla1[[#This Row],[SERVICIO]]="COMIDA",3,IF(Tabla1[[#This Row],[SERVICIO]]="CONTROLADO",12,IF(Tabla1[[#This Row],[SERVICIO]]="RÁPIDO",3.75,IF(Tabla1[[#This Row],[SERVICIO]]="NORMAL",2.5,))))</f>
        <v>2.5</v>
      </c>
      <c r="R2419">
        <f>IF(Tabla1[[#This Row],[SERVICIO]]="COMIDA",3.5,IF(Tabla1[[#This Row],[SERVICIO]]="CONTROLADO",8,IF(Tabla1[[#This Row],[SERVICIO]]="RÁPIDO",4.5,IF(Tabla1[[#This Row],[SERVICIO]]="NORMAL",3,))))</f>
        <v>3</v>
      </c>
      <c r="S2419">
        <f>IF(Tabla1[[#This Row],[SERVICIO]]="COMIDA",0.75,IF(Tabla1[[#This Row],[SERVICIO]]="CONTROLADO",2.65,IF(Tabla1[[#This Row],[SERVICIO]]="RÁPIDO",0.55,IF(Tabla1[[#This Row],[SERVICIO]]="NORMAL",1.2,))))</f>
        <v>1.2</v>
      </c>
      <c r="T2419" s="2">
        <f>IF(Tabla1[[#This Row],[KILOMETROS ADICIONALES]]=0,Tabla1[[#This Row],[KILOMETROS]]*Tabla1[[#This Row],[COSTO NORMAL]],Tabla1[[#This Row],[COSTO NORMAL]]*Tabla1[[#This Row],[KILOMETROS HASTA]])</f>
        <v>7.5</v>
      </c>
      <c r="U2419" s="2">
        <f>Tabla1[[#This Row],[KILOMETROS ADICIONALES]]*Tabla1[[#This Row],[COSTO ADICIONAL]]</f>
        <v>18</v>
      </c>
      <c r="V2419">
        <v>169.64</v>
      </c>
      <c r="W2419" s="2">
        <f>Tabla1[[#This Row],[COSTO NORMAL2]]+Tabla1[[#This Row],[COSTO ADICIONAL2]]</f>
        <v>25.5</v>
      </c>
    </row>
    <row r="2420" spans="1:23" x14ac:dyDescent="0.25">
      <c r="A2420" t="s">
        <v>785</v>
      </c>
      <c r="B2420" t="s">
        <v>3994</v>
      </c>
      <c r="C2420" t="s">
        <v>11511</v>
      </c>
      <c r="D2420" t="s">
        <v>13</v>
      </c>
      <c r="E2420" t="s">
        <v>14844</v>
      </c>
      <c r="F2420" t="s">
        <v>14</v>
      </c>
      <c r="G2420" t="s">
        <v>15</v>
      </c>
      <c r="H2420" t="s">
        <v>785</v>
      </c>
      <c r="I2420" t="s">
        <v>3995</v>
      </c>
      <c r="J2420" t="str">
        <f>MID(Tabla1[[#This Row],[HORA2]],1,2)</f>
        <v>12</v>
      </c>
      <c r="K2420" t="s">
        <v>20</v>
      </c>
      <c r="L2420" t="s">
        <v>20</v>
      </c>
      <c r="M2420" t="s">
        <v>14867</v>
      </c>
      <c r="N2420" t="s">
        <v>22</v>
      </c>
      <c r="O2420">
        <v>1.25</v>
      </c>
      <c r="P24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20">
        <f>IF(Tabla1[[#This Row],[SERVICIO]]="COMIDA",3,IF(Tabla1[[#This Row],[SERVICIO]]="CONTROLADO",12,IF(Tabla1[[#This Row],[SERVICIO]]="RÁPIDO",3.75,IF(Tabla1[[#This Row],[SERVICIO]]="NORMAL",2.5,))))</f>
        <v>2.5</v>
      </c>
      <c r="R2420">
        <f>IF(Tabla1[[#This Row],[SERVICIO]]="COMIDA",3.5,IF(Tabla1[[#This Row],[SERVICIO]]="CONTROLADO",8,IF(Tabla1[[#This Row],[SERVICIO]]="RÁPIDO",4.5,IF(Tabla1[[#This Row],[SERVICIO]]="NORMAL",3,))))</f>
        <v>3</v>
      </c>
      <c r="S2420">
        <f>IF(Tabla1[[#This Row],[SERVICIO]]="COMIDA",0.75,IF(Tabla1[[#This Row],[SERVICIO]]="CONTROLADO",2.65,IF(Tabla1[[#This Row],[SERVICIO]]="RÁPIDO",0.55,IF(Tabla1[[#This Row],[SERVICIO]]="NORMAL",1.2,))))</f>
        <v>1.2</v>
      </c>
      <c r="T2420" s="2">
        <f>IF(Tabla1[[#This Row],[KILOMETROS ADICIONALES]]=0,Tabla1[[#This Row],[KILOMETROS]]*Tabla1[[#This Row],[COSTO NORMAL]],Tabla1[[#This Row],[COSTO NORMAL]]*Tabla1[[#This Row],[KILOMETROS HASTA]])</f>
        <v>3.75</v>
      </c>
      <c r="U2420" s="2">
        <f>Tabla1[[#This Row],[KILOMETROS ADICIONALES]]*Tabla1[[#This Row],[COSTO ADICIONAL]]</f>
        <v>0</v>
      </c>
      <c r="V2420">
        <v>120.72</v>
      </c>
      <c r="W2420" s="2">
        <f>Tabla1[[#This Row],[COSTO NORMAL2]]+Tabla1[[#This Row],[COSTO ADICIONAL2]]</f>
        <v>3.75</v>
      </c>
    </row>
    <row r="2421" spans="1:23" x14ac:dyDescent="0.25">
      <c r="A2421" t="s">
        <v>785</v>
      </c>
      <c r="B2421" t="s">
        <v>3996</v>
      </c>
      <c r="C2421" t="s">
        <v>11512</v>
      </c>
      <c r="D2421" t="s">
        <v>13</v>
      </c>
      <c r="E2421" t="s">
        <v>14844</v>
      </c>
      <c r="F2421" t="s">
        <v>14</v>
      </c>
      <c r="G2421" t="s">
        <v>15</v>
      </c>
      <c r="H2421" t="s">
        <v>785</v>
      </c>
      <c r="I2421" t="s">
        <v>3997</v>
      </c>
      <c r="J2421" t="str">
        <f>MID(Tabla1[[#This Row],[HORA2]],1,2)</f>
        <v>16</v>
      </c>
      <c r="K2421" t="s">
        <v>20</v>
      </c>
      <c r="L2421" t="s">
        <v>26</v>
      </c>
      <c r="M2421" t="s">
        <v>14867</v>
      </c>
      <c r="N2421" t="s">
        <v>22</v>
      </c>
      <c r="O2421">
        <v>11.4</v>
      </c>
      <c r="P24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</v>
      </c>
      <c r="Q2421">
        <f>IF(Tabla1[[#This Row],[SERVICIO]]="COMIDA",3,IF(Tabla1[[#This Row],[SERVICIO]]="CONTROLADO",12,IF(Tabla1[[#This Row],[SERVICIO]]="RÁPIDO",3.75,IF(Tabla1[[#This Row],[SERVICIO]]="NORMAL",2.5,))))</f>
        <v>2.5</v>
      </c>
      <c r="R2421">
        <f>IF(Tabla1[[#This Row],[SERVICIO]]="COMIDA",3.5,IF(Tabla1[[#This Row],[SERVICIO]]="CONTROLADO",8,IF(Tabla1[[#This Row],[SERVICIO]]="RÁPIDO",4.5,IF(Tabla1[[#This Row],[SERVICIO]]="NORMAL",3,))))</f>
        <v>3</v>
      </c>
      <c r="S2421">
        <f>IF(Tabla1[[#This Row],[SERVICIO]]="COMIDA",0.75,IF(Tabla1[[#This Row],[SERVICIO]]="CONTROLADO",2.65,IF(Tabla1[[#This Row],[SERVICIO]]="RÁPIDO",0.55,IF(Tabla1[[#This Row],[SERVICIO]]="NORMAL",1.2,))))</f>
        <v>1.2</v>
      </c>
      <c r="T2421" s="2">
        <f>IF(Tabla1[[#This Row],[KILOMETROS ADICIONALES]]=0,Tabla1[[#This Row],[KILOMETROS]]*Tabla1[[#This Row],[COSTO NORMAL]],Tabla1[[#This Row],[COSTO NORMAL]]*Tabla1[[#This Row],[KILOMETROS HASTA]])</f>
        <v>7.5</v>
      </c>
      <c r="U2421" s="2">
        <f>Tabla1[[#This Row],[KILOMETROS ADICIONALES]]*Tabla1[[#This Row],[COSTO ADICIONAL]]</f>
        <v>10.68</v>
      </c>
      <c r="V2421">
        <v>74.8</v>
      </c>
      <c r="W2421" s="2">
        <f>Tabla1[[#This Row],[COSTO NORMAL2]]+Tabla1[[#This Row],[COSTO ADICIONAL2]]</f>
        <v>18.18</v>
      </c>
    </row>
    <row r="2422" spans="1:23" x14ac:dyDescent="0.25">
      <c r="A2422" t="s">
        <v>785</v>
      </c>
      <c r="B2422" t="s">
        <v>3998</v>
      </c>
      <c r="C2422" t="s">
        <v>11513</v>
      </c>
      <c r="D2422" t="s">
        <v>13</v>
      </c>
      <c r="E2422" t="s">
        <v>14844</v>
      </c>
      <c r="F2422" t="s">
        <v>14</v>
      </c>
      <c r="G2422" t="s">
        <v>15</v>
      </c>
      <c r="H2422" t="s">
        <v>785</v>
      </c>
      <c r="I2422" t="s">
        <v>3999</v>
      </c>
      <c r="J2422" t="str">
        <f>MID(Tabla1[[#This Row],[HORA2]],1,2)</f>
        <v>14</v>
      </c>
      <c r="K2422" t="s">
        <v>78</v>
      </c>
      <c r="L2422" t="s">
        <v>35</v>
      </c>
      <c r="M2422" t="s">
        <v>14867</v>
      </c>
      <c r="N2422" t="s">
        <v>22</v>
      </c>
      <c r="O2422">
        <v>11.94</v>
      </c>
      <c r="P24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</v>
      </c>
      <c r="Q2422">
        <f>IF(Tabla1[[#This Row],[SERVICIO]]="COMIDA",3,IF(Tabla1[[#This Row],[SERVICIO]]="CONTROLADO",12,IF(Tabla1[[#This Row],[SERVICIO]]="RÁPIDO",3.75,IF(Tabla1[[#This Row],[SERVICIO]]="NORMAL",2.5,))))</f>
        <v>2.5</v>
      </c>
      <c r="R2422">
        <f>IF(Tabla1[[#This Row],[SERVICIO]]="COMIDA",3.5,IF(Tabla1[[#This Row],[SERVICIO]]="CONTROLADO",8,IF(Tabla1[[#This Row],[SERVICIO]]="RÁPIDO",4.5,IF(Tabla1[[#This Row],[SERVICIO]]="NORMAL",3,))))</f>
        <v>3</v>
      </c>
      <c r="S2422">
        <f>IF(Tabla1[[#This Row],[SERVICIO]]="COMIDA",0.75,IF(Tabla1[[#This Row],[SERVICIO]]="CONTROLADO",2.65,IF(Tabla1[[#This Row],[SERVICIO]]="RÁPIDO",0.55,IF(Tabla1[[#This Row],[SERVICIO]]="NORMAL",1.2,))))</f>
        <v>1.2</v>
      </c>
      <c r="T2422" s="2">
        <f>IF(Tabla1[[#This Row],[KILOMETROS ADICIONALES]]=0,Tabla1[[#This Row],[KILOMETROS]]*Tabla1[[#This Row],[COSTO NORMAL]],Tabla1[[#This Row],[COSTO NORMAL]]*Tabla1[[#This Row],[KILOMETROS HASTA]])</f>
        <v>7.5</v>
      </c>
      <c r="U2422" s="2">
        <f>Tabla1[[#This Row],[KILOMETROS ADICIONALES]]*Tabla1[[#This Row],[COSTO ADICIONAL]]</f>
        <v>11.327999999999999</v>
      </c>
      <c r="V2422">
        <v>31.88</v>
      </c>
      <c r="W2422" s="2">
        <f>Tabla1[[#This Row],[COSTO NORMAL2]]+Tabla1[[#This Row],[COSTO ADICIONAL2]]</f>
        <v>18.827999999999999</v>
      </c>
    </row>
    <row r="2423" spans="1:23" x14ac:dyDescent="0.25">
      <c r="A2423" t="s">
        <v>785</v>
      </c>
      <c r="B2423" t="s">
        <v>3998</v>
      </c>
      <c r="C2423" t="s">
        <v>11514</v>
      </c>
      <c r="D2423" t="s">
        <v>13</v>
      </c>
      <c r="E2423" t="s">
        <v>14844</v>
      </c>
      <c r="F2423" t="s">
        <v>14</v>
      </c>
      <c r="G2423" t="s">
        <v>15</v>
      </c>
      <c r="H2423" t="s">
        <v>785</v>
      </c>
      <c r="I2423" t="s">
        <v>4000</v>
      </c>
      <c r="J2423" t="str">
        <f>MID(Tabla1[[#This Row],[HORA2]],1,2)</f>
        <v>13</v>
      </c>
      <c r="K2423" t="s">
        <v>78</v>
      </c>
      <c r="L2423" t="s">
        <v>57</v>
      </c>
      <c r="M2423" t="s">
        <v>14867</v>
      </c>
      <c r="N2423" t="s">
        <v>22</v>
      </c>
      <c r="O2423">
        <v>13.81</v>
      </c>
      <c r="P24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2423">
        <f>IF(Tabla1[[#This Row],[SERVICIO]]="COMIDA",3,IF(Tabla1[[#This Row],[SERVICIO]]="CONTROLADO",12,IF(Tabla1[[#This Row],[SERVICIO]]="RÁPIDO",3.75,IF(Tabla1[[#This Row],[SERVICIO]]="NORMAL",2.5,))))</f>
        <v>2.5</v>
      </c>
      <c r="R2423">
        <f>IF(Tabla1[[#This Row],[SERVICIO]]="COMIDA",3.5,IF(Tabla1[[#This Row],[SERVICIO]]="CONTROLADO",8,IF(Tabla1[[#This Row],[SERVICIO]]="RÁPIDO",4.5,IF(Tabla1[[#This Row],[SERVICIO]]="NORMAL",3,))))</f>
        <v>3</v>
      </c>
      <c r="S2423">
        <f>IF(Tabla1[[#This Row],[SERVICIO]]="COMIDA",0.75,IF(Tabla1[[#This Row],[SERVICIO]]="CONTROLADO",2.65,IF(Tabla1[[#This Row],[SERVICIO]]="RÁPIDO",0.55,IF(Tabla1[[#This Row],[SERVICIO]]="NORMAL",1.2,))))</f>
        <v>1.2</v>
      </c>
      <c r="T2423" s="2">
        <f>IF(Tabla1[[#This Row],[KILOMETROS ADICIONALES]]=0,Tabla1[[#This Row],[KILOMETROS]]*Tabla1[[#This Row],[COSTO NORMAL]],Tabla1[[#This Row],[COSTO NORMAL]]*Tabla1[[#This Row],[KILOMETROS HASTA]])</f>
        <v>7.5</v>
      </c>
      <c r="U2423" s="2">
        <f>Tabla1[[#This Row],[KILOMETROS ADICIONALES]]*Tabla1[[#This Row],[COSTO ADICIONAL]]</f>
        <v>13.572000000000001</v>
      </c>
      <c r="V2423">
        <v>104.91</v>
      </c>
      <c r="W2423" s="2">
        <f>Tabla1[[#This Row],[COSTO NORMAL2]]+Tabla1[[#This Row],[COSTO ADICIONAL2]]</f>
        <v>21.072000000000003</v>
      </c>
    </row>
    <row r="2424" spans="1:23" x14ac:dyDescent="0.25">
      <c r="A2424" t="s">
        <v>785</v>
      </c>
      <c r="B2424" t="s">
        <v>3998</v>
      </c>
      <c r="C2424" t="s">
        <v>11515</v>
      </c>
      <c r="D2424" t="s">
        <v>13</v>
      </c>
      <c r="E2424" t="s">
        <v>14844</v>
      </c>
      <c r="F2424" t="s">
        <v>14</v>
      </c>
      <c r="G2424" t="s">
        <v>15</v>
      </c>
      <c r="H2424" t="s">
        <v>785</v>
      </c>
      <c r="I2424" t="s">
        <v>4001</v>
      </c>
      <c r="J2424" t="str">
        <f>MID(Tabla1[[#This Row],[HORA2]],1,2)</f>
        <v>14</v>
      </c>
      <c r="K2424" t="s">
        <v>78</v>
      </c>
      <c r="L2424" t="s">
        <v>57</v>
      </c>
      <c r="M2424" t="s">
        <v>14867</v>
      </c>
      <c r="N2424" t="s">
        <v>22</v>
      </c>
      <c r="O2424">
        <v>6.96</v>
      </c>
      <c r="P24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4.46</v>
      </c>
      <c r="Q2424">
        <f>IF(Tabla1[[#This Row],[SERVICIO]]="COMIDA",3,IF(Tabla1[[#This Row],[SERVICIO]]="CONTROLADO",12,IF(Tabla1[[#This Row],[SERVICIO]]="RÁPIDO",3.75,IF(Tabla1[[#This Row],[SERVICIO]]="NORMAL",2.5,))))</f>
        <v>2.5</v>
      </c>
      <c r="R2424">
        <f>IF(Tabla1[[#This Row],[SERVICIO]]="COMIDA",3.5,IF(Tabla1[[#This Row],[SERVICIO]]="CONTROLADO",8,IF(Tabla1[[#This Row],[SERVICIO]]="RÁPIDO",4.5,IF(Tabla1[[#This Row],[SERVICIO]]="NORMAL",3,))))</f>
        <v>3</v>
      </c>
      <c r="S2424">
        <f>IF(Tabla1[[#This Row],[SERVICIO]]="COMIDA",0.75,IF(Tabla1[[#This Row],[SERVICIO]]="CONTROLADO",2.65,IF(Tabla1[[#This Row],[SERVICIO]]="RÁPIDO",0.55,IF(Tabla1[[#This Row],[SERVICIO]]="NORMAL",1.2,))))</f>
        <v>1.2</v>
      </c>
      <c r="T2424" s="2">
        <f>IF(Tabla1[[#This Row],[KILOMETROS ADICIONALES]]=0,Tabla1[[#This Row],[KILOMETROS]]*Tabla1[[#This Row],[COSTO NORMAL]],Tabla1[[#This Row],[COSTO NORMAL]]*Tabla1[[#This Row],[KILOMETROS HASTA]])</f>
        <v>7.5</v>
      </c>
      <c r="U2424" s="2">
        <f>Tabla1[[#This Row],[KILOMETROS ADICIONALES]]*Tabla1[[#This Row],[COSTO ADICIONAL]]</f>
        <v>5.3519999999999994</v>
      </c>
      <c r="V2424">
        <v>179.69</v>
      </c>
      <c r="W2424" s="2">
        <f>Tabla1[[#This Row],[COSTO NORMAL2]]+Tabla1[[#This Row],[COSTO ADICIONAL2]]</f>
        <v>12.852</v>
      </c>
    </row>
    <row r="2425" spans="1:23" x14ac:dyDescent="0.25">
      <c r="A2425" t="s">
        <v>785</v>
      </c>
      <c r="B2425" t="s">
        <v>3998</v>
      </c>
      <c r="C2425" t="s">
        <v>11516</v>
      </c>
      <c r="D2425" t="s">
        <v>13</v>
      </c>
      <c r="E2425" t="s">
        <v>14844</v>
      </c>
      <c r="F2425" t="s">
        <v>14</v>
      </c>
      <c r="G2425" t="s">
        <v>15</v>
      </c>
      <c r="H2425" t="s">
        <v>785</v>
      </c>
      <c r="I2425" t="s">
        <v>4002</v>
      </c>
      <c r="J2425" t="str">
        <f>MID(Tabla1[[#This Row],[HORA2]],1,2)</f>
        <v>10</v>
      </c>
      <c r="K2425" t="s">
        <v>78</v>
      </c>
      <c r="L2425" t="s">
        <v>180</v>
      </c>
      <c r="M2425" t="s">
        <v>14867</v>
      </c>
      <c r="N2425" t="s">
        <v>22</v>
      </c>
      <c r="O2425">
        <v>20.32</v>
      </c>
      <c r="P24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17.82</v>
      </c>
      <c r="Q2425">
        <f>IF(Tabla1[[#This Row],[SERVICIO]]="COMIDA",3,IF(Tabla1[[#This Row],[SERVICIO]]="CONTROLADO",12,IF(Tabla1[[#This Row],[SERVICIO]]="RÁPIDO",3.75,IF(Tabla1[[#This Row],[SERVICIO]]="NORMAL",2.5,))))</f>
        <v>2.5</v>
      </c>
      <c r="R2425">
        <f>IF(Tabla1[[#This Row],[SERVICIO]]="COMIDA",3.5,IF(Tabla1[[#This Row],[SERVICIO]]="CONTROLADO",8,IF(Tabla1[[#This Row],[SERVICIO]]="RÁPIDO",4.5,IF(Tabla1[[#This Row],[SERVICIO]]="NORMAL",3,))))</f>
        <v>3</v>
      </c>
      <c r="S2425">
        <f>IF(Tabla1[[#This Row],[SERVICIO]]="COMIDA",0.75,IF(Tabla1[[#This Row],[SERVICIO]]="CONTROLADO",2.65,IF(Tabla1[[#This Row],[SERVICIO]]="RÁPIDO",0.55,IF(Tabla1[[#This Row],[SERVICIO]]="NORMAL",1.2,))))</f>
        <v>1.2</v>
      </c>
      <c r="T2425" s="2">
        <f>IF(Tabla1[[#This Row],[KILOMETROS ADICIONALES]]=0,Tabla1[[#This Row],[KILOMETROS]]*Tabla1[[#This Row],[COSTO NORMAL]],Tabla1[[#This Row],[COSTO NORMAL]]*Tabla1[[#This Row],[KILOMETROS HASTA]])</f>
        <v>7.5</v>
      </c>
      <c r="U2425" s="2">
        <f>Tabla1[[#This Row],[KILOMETROS ADICIONALES]]*Tabla1[[#This Row],[COSTO ADICIONAL]]</f>
        <v>21.384</v>
      </c>
      <c r="V2425">
        <v>30.86</v>
      </c>
      <c r="W2425" s="2">
        <f>Tabla1[[#This Row],[COSTO NORMAL2]]+Tabla1[[#This Row],[COSTO ADICIONAL2]]</f>
        <v>28.884</v>
      </c>
    </row>
    <row r="2426" spans="1:23" x14ac:dyDescent="0.25">
      <c r="A2426" t="s">
        <v>785</v>
      </c>
      <c r="B2426" t="s">
        <v>4003</v>
      </c>
      <c r="C2426" t="s">
        <v>11517</v>
      </c>
      <c r="D2426" t="s">
        <v>13</v>
      </c>
      <c r="E2426" t="s">
        <v>14846</v>
      </c>
      <c r="F2426" t="s">
        <v>14</v>
      </c>
      <c r="G2426" t="s">
        <v>15</v>
      </c>
      <c r="H2426" t="s">
        <v>785</v>
      </c>
      <c r="I2426" t="s">
        <v>4004</v>
      </c>
      <c r="J2426" t="str">
        <f>MID(Tabla1[[#This Row],[HORA2]],1,2)</f>
        <v>10</v>
      </c>
      <c r="K2426" t="s">
        <v>20</v>
      </c>
      <c r="L2426" t="s">
        <v>65</v>
      </c>
      <c r="M2426" t="s">
        <v>14867</v>
      </c>
      <c r="N2426" t="s">
        <v>22</v>
      </c>
      <c r="O2426">
        <v>8.08</v>
      </c>
      <c r="P24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26">
        <f>IF(Tabla1[[#This Row],[SERVICIO]]="COMIDA",3,IF(Tabla1[[#This Row],[SERVICIO]]="CONTROLADO",12,IF(Tabla1[[#This Row],[SERVICIO]]="RÁPIDO",3.75,IF(Tabla1[[#This Row],[SERVICIO]]="NORMAL",2.5,))))</f>
        <v>12</v>
      </c>
      <c r="R2426">
        <f>IF(Tabla1[[#This Row],[SERVICIO]]="COMIDA",3.5,IF(Tabla1[[#This Row],[SERVICIO]]="CONTROLADO",8,IF(Tabla1[[#This Row],[SERVICIO]]="RÁPIDO",4.5,IF(Tabla1[[#This Row],[SERVICIO]]="NORMAL",3,))))</f>
        <v>8</v>
      </c>
      <c r="S2426">
        <f>IF(Tabla1[[#This Row],[SERVICIO]]="COMIDA",0.75,IF(Tabla1[[#This Row],[SERVICIO]]="CONTROLADO",2.65,IF(Tabla1[[#This Row],[SERVICIO]]="RÁPIDO",0.55,IF(Tabla1[[#This Row],[SERVICIO]]="NORMAL",1.2,))))</f>
        <v>2.65</v>
      </c>
      <c r="T2426" s="2">
        <f>IF(Tabla1[[#This Row],[KILOMETROS ADICIONALES]]=0,Tabla1[[#This Row],[KILOMETROS]]*Tabla1[[#This Row],[COSTO NORMAL]],Tabla1[[#This Row],[COSTO NORMAL]]*Tabla1[[#This Row],[KILOMETROS HASTA]])</f>
        <v>64.64</v>
      </c>
      <c r="U2426" s="2">
        <f>Tabla1[[#This Row],[KILOMETROS ADICIONALES]]*Tabla1[[#This Row],[COSTO ADICIONAL]]</f>
        <v>0</v>
      </c>
      <c r="V2426">
        <v>148.55000000000001</v>
      </c>
      <c r="W2426" s="2">
        <f>Tabla1[[#This Row],[COSTO NORMAL2]]+Tabla1[[#This Row],[COSTO ADICIONAL2]]</f>
        <v>64.64</v>
      </c>
    </row>
    <row r="2427" spans="1:23" x14ac:dyDescent="0.25">
      <c r="A2427" t="s">
        <v>785</v>
      </c>
      <c r="B2427" t="s">
        <v>4005</v>
      </c>
      <c r="C2427" t="s">
        <v>11518</v>
      </c>
      <c r="D2427" t="s">
        <v>13</v>
      </c>
      <c r="E2427" t="s">
        <v>14846</v>
      </c>
      <c r="F2427" t="s">
        <v>76</v>
      </c>
      <c r="G2427" t="s">
        <v>15</v>
      </c>
      <c r="H2427" t="s">
        <v>785</v>
      </c>
      <c r="I2427" t="s">
        <v>4006</v>
      </c>
      <c r="J2427" t="str">
        <f>MID(Tabla1[[#This Row],[HORA2]],1,2)</f>
        <v>16</v>
      </c>
      <c r="K2427" t="s">
        <v>102</v>
      </c>
      <c r="L2427" t="s">
        <v>149</v>
      </c>
      <c r="M2427" t="s">
        <v>14867</v>
      </c>
      <c r="N2427" t="s">
        <v>22</v>
      </c>
      <c r="O2427">
        <v>15.06</v>
      </c>
      <c r="P24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3.0600000000000005</v>
      </c>
      <c r="Q2427">
        <f>IF(Tabla1[[#This Row],[SERVICIO]]="COMIDA",3,IF(Tabla1[[#This Row],[SERVICIO]]="CONTROLADO",12,IF(Tabla1[[#This Row],[SERVICIO]]="RÁPIDO",3.75,IF(Tabla1[[#This Row],[SERVICIO]]="NORMAL",2.5,))))</f>
        <v>12</v>
      </c>
      <c r="R2427">
        <f>IF(Tabla1[[#This Row],[SERVICIO]]="COMIDA",3.5,IF(Tabla1[[#This Row],[SERVICIO]]="CONTROLADO",8,IF(Tabla1[[#This Row],[SERVICIO]]="RÁPIDO",4.5,IF(Tabla1[[#This Row],[SERVICIO]]="NORMAL",3,))))</f>
        <v>8</v>
      </c>
      <c r="S2427">
        <f>IF(Tabla1[[#This Row],[SERVICIO]]="COMIDA",0.75,IF(Tabla1[[#This Row],[SERVICIO]]="CONTROLADO",2.65,IF(Tabla1[[#This Row],[SERVICIO]]="RÁPIDO",0.55,IF(Tabla1[[#This Row],[SERVICIO]]="NORMAL",1.2,))))</f>
        <v>2.65</v>
      </c>
      <c r="T2427" s="2">
        <f>IF(Tabla1[[#This Row],[KILOMETROS ADICIONALES]]=0,Tabla1[[#This Row],[KILOMETROS]]*Tabla1[[#This Row],[COSTO NORMAL]],Tabla1[[#This Row],[COSTO NORMAL]]*Tabla1[[#This Row],[KILOMETROS HASTA]])</f>
        <v>96</v>
      </c>
      <c r="U2427" s="2">
        <f>Tabla1[[#This Row],[KILOMETROS ADICIONALES]]*Tabla1[[#This Row],[COSTO ADICIONAL]]</f>
        <v>8.1090000000000018</v>
      </c>
      <c r="V2427">
        <v>120.8</v>
      </c>
      <c r="W2427" s="2">
        <f>Tabla1[[#This Row],[COSTO NORMAL2]]+Tabla1[[#This Row],[COSTO ADICIONAL2]]</f>
        <v>104.10900000000001</v>
      </c>
    </row>
    <row r="2428" spans="1:23" x14ac:dyDescent="0.25">
      <c r="A2428" t="s">
        <v>785</v>
      </c>
      <c r="B2428" t="s">
        <v>4007</v>
      </c>
      <c r="C2428" t="s">
        <v>11519</v>
      </c>
      <c r="D2428" t="s">
        <v>75</v>
      </c>
      <c r="E2428" t="s">
        <v>14844</v>
      </c>
      <c r="F2428" t="s">
        <v>76</v>
      </c>
      <c r="G2428" t="s">
        <v>15</v>
      </c>
      <c r="H2428" t="s">
        <v>785</v>
      </c>
      <c r="I2428" t="s">
        <v>4008</v>
      </c>
      <c r="J2428" t="str">
        <f>MID(Tabla1[[#This Row],[HORA2]],1,2)</f>
        <v>11</v>
      </c>
      <c r="K2428" t="s">
        <v>43</v>
      </c>
      <c r="L2428" t="s">
        <v>115</v>
      </c>
      <c r="M2428" t="s">
        <v>14867</v>
      </c>
      <c r="N2428" t="s">
        <v>22</v>
      </c>
      <c r="O2428">
        <v>6.13</v>
      </c>
      <c r="P24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3.63</v>
      </c>
      <c r="Q2428">
        <f>IF(Tabla1[[#This Row],[SERVICIO]]="COMIDA",3,IF(Tabla1[[#This Row],[SERVICIO]]="CONTROLADO",12,IF(Tabla1[[#This Row],[SERVICIO]]="RÁPIDO",3.75,IF(Tabla1[[#This Row],[SERVICIO]]="NORMAL",2.5,))))</f>
        <v>2.5</v>
      </c>
      <c r="R2428">
        <f>IF(Tabla1[[#This Row],[SERVICIO]]="COMIDA",3.5,IF(Tabla1[[#This Row],[SERVICIO]]="CONTROLADO",8,IF(Tabla1[[#This Row],[SERVICIO]]="RÁPIDO",4.5,IF(Tabla1[[#This Row],[SERVICIO]]="NORMAL",3,))))</f>
        <v>3</v>
      </c>
      <c r="S2428">
        <f>IF(Tabla1[[#This Row],[SERVICIO]]="COMIDA",0.75,IF(Tabla1[[#This Row],[SERVICIO]]="CONTROLADO",2.65,IF(Tabla1[[#This Row],[SERVICIO]]="RÁPIDO",0.55,IF(Tabla1[[#This Row],[SERVICIO]]="NORMAL",1.2,))))</f>
        <v>1.2</v>
      </c>
      <c r="T2428" s="2">
        <f>IF(Tabla1[[#This Row],[KILOMETROS ADICIONALES]]=0,Tabla1[[#This Row],[KILOMETROS]]*Tabla1[[#This Row],[COSTO NORMAL]],Tabla1[[#This Row],[COSTO NORMAL]]*Tabla1[[#This Row],[KILOMETROS HASTA]])</f>
        <v>7.5</v>
      </c>
      <c r="U2428" s="2">
        <f>Tabla1[[#This Row],[KILOMETROS ADICIONALES]]*Tabla1[[#This Row],[COSTO ADICIONAL]]</f>
        <v>4.3559999999999999</v>
      </c>
      <c r="V2428">
        <v>199.76</v>
      </c>
      <c r="W2428" s="2">
        <f>Tabla1[[#This Row],[COSTO NORMAL2]]+Tabla1[[#This Row],[COSTO ADICIONAL2]]</f>
        <v>11.856</v>
      </c>
    </row>
    <row r="2429" spans="1:23" x14ac:dyDescent="0.25">
      <c r="A2429" t="s">
        <v>785</v>
      </c>
      <c r="B2429" t="s">
        <v>4007</v>
      </c>
      <c r="C2429" t="s">
        <v>11520</v>
      </c>
      <c r="D2429" t="s">
        <v>75</v>
      </c>
      <c r="E2429" t="s">
        <v>14844</v>
      </c>
      <c r="F2429" t="s">
        <v>76</v>
      </c>
      <c r="G2429" t="s">
        <v>15</v>
      </c>
      <c r="H2429" t="s">
        <v>785</v>
      </c>
      <c r="I2429" t="s">
        <v>4009</v>
      </c>
      <c r="J2429" t="str">
        <f>MID(Tabla1[[#This Row],[HORA2]],1,2)</f>
        <v>13</v>
      </c>
      <c r="K2429" t="s">
        <v>43</v>
      </c>
      <c r="L2429" t="s">
        <v>115</v>
      </c>
      <c r="M2429" t="s">
        <v>14867</v>
      </c>
      <c r="N2429" t="s">
        <v>22</v>
      </c>
      <c r="O2429">
        <v>3.79</v>
      </c>
      <c r="P24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</v>
      </c>
      <c r="Q2429">
        <f>IF(Tabla1[[#This Row],[SERVICIO]]="COMIDA",3,IF(Tabla1[[#This Row],[SERVICIO]]="CONTROLADO",12,IF(Tabla1[[#This Row],[SERVICIO]]="RÁPIDO",3.75,IF(Tabla1[[#This Row],[SERVICIO]]="NORMAL",2.5,))))</f>
        <v>2.5</v>
      </c>
      <c r="R2429">
        <f>IF(Tabla1[[#This Row],[SERVICIO]]="COMIDA",3.5,IF(Tabla1[[#This Row],[SERVICIO]]="CONTROLADO",8,IF(Tabla1[[#This Row],[SERVICIO]]="RÁPIDO",4.5,IF(Tabla1[[#This Row],[SERVICIO]]="NORMAL",3,))))</f>
        <v>3</v>
      </c>
      <c r="S2429">
        <f>IF(Tabla1[[#This Row],[SERVICIO]]="COMIDA",0.75,IF(Tabla1[[#This Row],[SERVICIO]]="CONTROLADO",2.65,IF(Tabla1[[#This Row],[SERVICIO]]="RÁPIDO",0.55,IF(Tabla1[[#This Row],[SERVICIO]]="NORMAL",1.2,))))</f>
        <v>1.2</v>
      </c>
      <c r="T2429" s="2">
        <f>IF(Tabla1[[#This Row],[KILOMETROS ADICIONALES]]=0,Tabla1[[#This Row],[KILOMETROS]]*Tabla1[[#This Row],[COSTO NORMAL]],Tabla1[[#This Row],[COSTO NORMAL]]*Tabla1[[#This Row],[KILOMETROS HASTA]])</f>
        <v>7.5</v>
      </c>
      <c r="U2429" s="2">
        <f>Tabla1[[#This Row],[KILOMETROS ADICIONALES]]*Tabla1[[#This Row],[COSTO ADICIONAL]]</f>
        <v>1.548</v>
      </c>
      <c r="V2429">
        <v>25.27</v>
      </c>
      <c r="W2429" s="2">
        <f>Tabla1[[#This Row],[COSTO NORMAL2]]+Tabla1[[#This Row],[COSTO ADICIONAL2]]</f>
        <v>9.048</v>
      </c>
    </row>
    <row r="2430" spans="1:23" x14ac:dyDescent="0.25">
      <c r="A2430" t="s">
        <v>785</v>
      </c>
      <c r="B2430" t="s">
        <v>4007</v>
      </c>
      <c r="C2430" t="s">
        <v>11521</v>
      </c>
      <c r="D2430" t="s">
        <v>75</v>
      </c>
      <c r="E2430" t="s">
        <v>14844</v>
      </c>
      <c r="F2430" t="s">
        <v>76</v>
      </c>
      <c r="G2430" t="s">
        <v>15</v>
      </c>
      <c r="H2430" t="s">
        <v>785</v>
      </c>
      <c r="I2430" t="s">
        <v>4010</v>
      </c>
      <c r="J2430" t="str">
        <f>MID(Tabla1[[#This Row],[HORA2]],1,2)</f>
        <v>12</v>
      </c>
      <c r="K2430" t="s">
        <v>43</v>
      </c>
      <c r="L2430" t="s">
        <v>115</v>
      </c>
      <c r="M2430" t="s">
        <v>14867</v>
      </c>
      <c r="N2430" t="s">
        <v>22</v>
      </c>
      <c r="O2430">
        <v>5.26</v>
      </c>
      <c r="P24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2.76</v>
      </c>
      <c r="Q2430">
        <f>IF(Tabla1[[#This Row],[SERVICIO]]="COMIDA",3,IF(Tabla1[[#This Row],[SERVICIO]]="CONTROLADO",12,IF(Tabla1[[#This Row],[SERVICIO]]="RÁPIDO",3.75,IF(Tabla1[[#This Row],[SERVICIO]]="NORMAL",2.5,))))</f>
        <v>2.5</v>
      </c>
      <c r="R2430">
        <f>IF(Tabla1[[#This Row],[SERVICIO]]="COMIDA",3.5,IF(Tabla1[[#This Row],[SERVICIO]]="CONTROLADO",8,IF(Tabla1[[#This Row],[SERVICIO]]="RÁPIDO",4.5,IF(Tabla1[[#This Row],[SERVICIO]]="NORMAL",3,))))</f>
        <v>3</v>
      </c>
      <c r="S2430">
        <f>IF(Tabla1[[#This Row],[SERVICIO]]="COMIDA",0.75,IF(Tabla1[[#This Row],[SERVICIO]]="CONTROLADO",2.65,IF(Tabla1[[#This Row],[SERVICIO]]="RÁPIDO",0.55,IF(Tabla1[[#This Row],[SERVICIO]]="NORMAL",1.2,))))</f>
        <v>1.2</v>
      </c>
      <c r="T2430" s="2">
        <f>IF(Tabla1[[#This Row],[KILOMETROS ADICIONALES]]=0,Tabla1[[#This Row],[KILOMETROS]]*Tabla1[[#This Row],[COSTO NORMAL]],Tabla1[[#This Row],[COSTO NORMAL]]*Tabla1[[#This Row],[KILOMETROS HASTA]])</f>
        <v>7.5</v>
      </c>
      <c r="U2430" s="2">
        <f>Tabla1[[#This Row],[KILOMETROS ADICIONALES]]*Tabla1[[#This Row],[COSTO ADICIONAL]]</f>
        <v>3.3119999999999998</v>
      </c>
      <c r="V2430">
        <v>61.03</v>
      </c>
      <c r="W2430" s="2">
        <f>Tabla1[[#This Row],[COSTO NORMAL2]]+Tabla1[[#This Row],[COSTO ADICIONAL2]]</f>
        <v>10.811999999999999</v>
      </c>
    </row>
    <row r="2431" spans="1:23" x14ac:dyDescent="0.25">
      <c r="A2431" t="s">
        <v>785</v>
      </c>
      <c r="B2431" t="s">
        <v>4007</v>
      </c>
      <c r="C2431" t="s">
        <v>11522</v>
      </c>
      <c r="D2431" t="s">
        <v>75</v>
      </c>
      <c r="E2431" t="s">
        <v>14844</v>
      </c>
      <c r="F2431" t="s">
        <v>76</v>
      </c>
      <c r="G2431" t="s">
        <v>15</v>
      </c>
      <c r="H2431" t="s">
        <v>785</v>
      </c>
      <c r="I2431" t="s">
        <v>4011</v>
      </c>
      <c r="J2431" t="str">
        <f>MID(Tabla1[[#This Row],[HORA2]],1,2)</f>
        <v>13</v>
      </c>
      <c r="K2431" t="s">
        <v>43</v>
      </c>
      <c r="L2431" t="s">
        <v>115</v>
      </c>
      <c r="M2431" t="s">
        <v>14867</v>
      </c>
      <c r="N2431" t="s">
        <v>22</v>
      </c>
      <c r="O2431">
        <v>14.86</v>
      </c>
      <c r="P24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12.36</v>
      </c>
      <c r="Q2431">
        <f>IF(Tabla1[[#This Row],[SERVICIO]]="COMIDA",3,IF(Tabla1[[#This Row],[SERVICIO]]="CONTROLADO",12,IF(Tabla1[[#This Row],[SERVICIO]]="RÁPIDO",3.75,IF(Tabla1[[#This Row],[SERVICIO]]="NORMAL",2.5,))))</f>
        <v>2.5</v>
      </c>
      <c r="R2431">
        <f>IF(Tabla1[[#This Row],[SERVICIO]]="COMIDA",3.5,IF(Tabla1[[#This Row],[SERVICIO]]="CONTROLADO",8,IF(Tabla1[[#This Row],[SERVICIO]]="RÁPIDO",4.5,IF(Tabla1[[#This Row],[SERVICIO]]="NORMAL",3,))))</f>
        <v>3</v>
      </c>
      <c r="S2431">
        <f>IF(Tabla1[[#This Row],[SERVICIO]]="COMIDA",0.75,IF(Tabla1[[#This Row],[SERVICIO]]="CONTROLADO",2.65,IF(Tabla1[[#This Row],[SERVICIO]]="RÁPIDO",0.55,IF(Tabla1[[#This Row],[SERVICIO]]="NORMAL",1.2,))))</f>
        <v>1.2</v>
      </c>
      <c r="T2431" s="2">
        <f>IF(Tabla1[[#This Row],[KILOMETROS ADICIONALES]]=0,Tabla1[[#This Row],[KILOMETROS]]*Tabla1[[#This Row],[COSTO NORMAL]],Tabla1[[#This Row],[COSTO NORMAL]]*Tabla1[[#This Row],[KILOMETROS HASTA]])</f>
        <v>7.5</v>
      </c>
      <c r="U2431" s="2">
        <f>Tabla1[[#This Row],[KILOMETROS ADICIONALES]]*Tabla1[[#This Row],[COSTO ADICIONAL]]</f>
        <v>14.831999999999999</v>
      </c>
      <c r="V2431">
        <v>139.94999999999999</v>
      </c>
      <c r="W2431" s="2">
        <f>Tabla1[[#This Row],[COSTO NORMAL2]]+Tabla1[[#This Row],[COSTO ADICIONAL2]]</f>
        <v>22.332000000000001</v>
      </c>
    </row>
    <row r="2432" spans="1:23" x14ac:dyDescent="0.25">
      <c r="A2432" t="s">
        <v>785</v>
      </c>
      <c r="B2432" t="s">
        <v>4012</v>
      </c>
      <c r="C2432" t="s">
        <v>11523</v>
      </c>
      <c r="D2432" t="s">
        <v>13</v>
      </c>
      <c r="E2432" t="s">
        <v>14844</v>
      </c>
      <c r="F2432" t="s">
        <v>14</v>
      </c>
      <c r="G2432" t="s">
        <v>15</v>
      </c>
      <c r="H2432" t="s">
        <v>785</v>
      </c>
      <c r="I2432" t="s">
        <v>4013</v>
      </c>
      <c r="J2432" t="str">
        <f>MID(Tabla1[[#This Row],[HORA2]],1,2)</f>
        <v>11</v>
      </c>
      <c r="K2432" t="s">
        <v>35</v>
      </c>
      <c r="L2432" t="s">
        <v>78</v>
      </c>
      <c r="M2432" t="s">
        <v>14867</v>
      </c>
      <c r="N2432" t="s">
        <v>22</v>
      </c>
      <c r="O2432">
        <v>8.5399999999999991</v>
      </c>
      <c r="P24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6.0399999999999991</v>
      </c>
      <c r="Q2432">
        <f>IF(Tabla1[[#This Row],[SERVICIO]]="COMIDA",3,IF(Tabla1[[#This Row],[SERVICIO]]="CONTROLADO",12,IF(Tabla1[[#This Row],[SERVICIO]]="RÁPIDO",3.75,IF(Tabla1[[#This Row],[SERVICIO]]="NORMAL",2.5,))))</f>
        <v>2.5</v>
      </c>
      <c r="R2432">
        <f>IF(Tabla1[[#This Row],[SERVICIO]]="COMIDA",3.5,IF(Tabla1[[#This Row],[SERVICIO]]="CONTROLADO",8,IF(Tabla1[[#This Row],[SERVICIO]]="RÁPIDO",4.5,IF(Tabla1[[#This Row],[SERVICIO]]="NORMAL",3,))))</f>
        <v>3</v>
      </c>
      <c r="S2432">
        <f>IF(Tabla1[[#This Row],[SERVICIO]]="COMIDA",0.75,IF(Tabla1[[#This Row],[SERVICIO]]="CONTROLADO",2.65,IF(Tabla1[[#This Row],[SERVICIO]]="RÁPIDO",0.55,IF(Tabla1[[#This Row],[SERVICIO]]="NORMAL",1.2,))))</f>
        <v>1.2</v>
      </c>
      <c r="T2432" s="2">
        <f>IF(Tabla1[[#This Row],[KILOMETROS ADICIONALES]]=0,Tabla1[[#This Row],[KILOMETROS]]*Tabla1[[#This Row],[COSTO NORMAL]],Tabla1[[#This Row],[COSTO NORMAL]]*Tabla1[[#This Row],[KILOMETROS HASTA]])</f>
        <v>7.5</v>
      </c>
      <c r="U2432" s="2">
        <f>Tabla1[[#This Row],[KILOMETROS ADICIONALES]]*Tabla1[[#This Row],[COSTO ADICIONAL]]</f>
        <v>7.2479999999999984</v>
      </c>
      <c r="V2432">
        <v>87.54</v>
      </c>
      <c r="W2432" s="2">
        <f>Tabla1[[#This Row],[COSTO NORMAL2]]+Tabla1[[#This Row],[COSTO ADICIONAL2]]</f>
        <v>14.747999999999998</v>
      </c>
    </row>
    <row r="2433" spans="1:23" x14ac:dyDescent="0.25">
      <c r="A2433" t="s">
        <v>785</v>
      </c>
      <c r="B2433" t="s">
        <v>4012</v>
      </c>
      <c r="C2433" t="s">
        <v>11524</v>
      </c>
      <c r="D2433" t="s">
        <v>75</v>
      </c>
      <c r="E2433" t="s">
        <v>14844</v>
      </c>
      <c r="F2433" t="s">
        <v>14</v>
      </c>
      <c r="G2433" t="s">
        <v>15</v>
      </c>
      <c r="H2433" t="s">
        <v>785</v>
      </c>
      <c r="I2433" t="s">
        <v>4014</v>
      </c>
      <c r="J2433" t="str">
        <f>MID(Tabla1[[#This Row],[HORA2]],1,2)</f>
        <v>12</v>
      </c>
      <c r="K2433" t="s">
        <v>35</v>
      </c>
      <c r="L2433" t="s">
        <v>153</v>
      </c>
      <c r="M2433" t="s">
        <v>14867</v>
      </c>
      <c r="N2433" t="s">
        <v>22</v>
      </c>
      <c r="O2433">
        <v>20.170000000000002</v>
      </c>
      <c r="P24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17.670000000000002</v>
      </c>
      <c r="Q2433">
        <f>IF(Tabla1[[#This Row],[SERVICIO]]="COMIDA",3,IF(Tabla1[[#This Row],[SERVICIO]]="CONTROLADO",12,IF(Tabla1[[#This Row],[SERVICIO]]="RÁPIDO",3.75,IF(Tabla1[[#This Row],[SERVICIO]]="NORMAL",2.5,))))</f>
        <v>2.5</v>
      </c>
      <c r="R2433">
        <f>IF(Tabla1[[#This Row],[SERVICIO]]="COMIDA",3.5,IF(Tabla1[[#This Row],[SERVICIO]]="CONTROLADO",8,IF(Tabla1[[#This Row],[SERVICIO]]="RÁPIDO",4.5,IF(Tabla1[[#This Row],[SERVICIO]]="NORMAL",3,))))</f>
        <v>3</v>
      </c>
      <c r="S2433">
        <f>IF(Tabla1[[#This Row],[SERVICIO]]="COMIDA",0.75,IF(Tabla1[[#This Row],[SERVICIO]]="CONTROLADO",2.65,IF(Tabla1[[#This Row],[SERVICIO]]="RÁPIDO",0.55,IF(Tabla1[[#This Row],[SERVICIO]]="NORMAL",1.2,))))</f>
        <v>1.2</v>
      </c>
      <c r="T2433" s="2">
        <f>IF(Tabla1[[#This Row],[KILOMETROS ADICIONALES]]=0,Tabla1[[#This Row],[KILOMETROS]]*Tabla1[[#This Row],[COSTO NORMAL]],Tabla1[[#This Row],[COSTO NORMAL]]*Tabla1[[#This Row],[KILOMETROS HASTA]])</f>
        <v>7.5</v>
      </c>
      <c r="U2433" s="2">
        <f>Tabla1[[#This Row],[KILOMETROS ADICIONALES]]*Tabla1[[#This Row],[COSTO ADICIONAL]]</f>
        <v>21.204000000000001</v>
      </c>
      <c r="V2433">
        <v>102.75</v>
      </c>
      <c r="W2433" s="2">
        <f>Tabla1[[#This Row],[COSTO NORMAL2]]+Tabla1[[#This Row],[COSTO ADICIONAL2]]</f>
        <v>28.704000000000001</v>
      </c>
    </row>
    <row r="2434" spans="1:23" x14ac:dyDescent="0.25">
      <c r="A2434" t="s">
        <v>785</v>
      </c>
      <c r="B2434" t="s">
        <v>4015</v>
      </c>
      <c r="C2434" t="s">
        <v>11525</v>
      </c>
      <c r="D2434" t="s">
        <v>75</v>
      </c>
      <c r="E2434" t="s">
        <v>14844</v>
      </c>
      <c r="F2434" t="s">
        <v>14</v>
      </c>
      <c r="G2434" t="s">
        <v>15</v>
      </c>
      <c r="H2434" t="s">
        <v>785</v>
      </c>
      <c r="I2434" t="s">
        <v>4016</v>
      </c>
      <c r="J2434" t="str">
        <f>MID(Tabla1[[#This Row],[HORA2]],1,2)</f>
        <v>11</v>
      </c>
      <c r="K2434" t="s">
        <v>78</v>
      </c>
      <c r="L2434" t="s">
        <v>78</v>
      </c>
      <c r="M2434" t="s">
        <v>14867</v>
      </c>
      <c r="N2434" t="s">
        <v>22</v>
      </c>
      <c r="O2434">
        <v>8.9</v>
      </c>
      <c r="P24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</v>
      </c>
      <c r="Q2434">
        <f>IF(Tabla1[[#This Row],[SERVICIO]]="COMIDA",3,IF(Tabla1[[#This Row],[SERVICIO]]="CONTROLADO",12,IF(Tabla1[[#This Row],[SERVICIO]]="RÁPIDO",3.75,IF(Tabla1[[#This Row],[SERVICIO]]="NORMAL",2.5,))))</f>
        <v>2.5</v>
      </c>
      <c r="R2434">
        <f>IF(Tabla1[[#This Row],[SERVICIO]]="COMIDA",3.5,IF(Tabla1[[#This Row],[SERVICIO]]="CONTROLADO",8,IF(Tabla1[[#This Row],[SERVICIO]]="RÁPIDO",4.5,IF(Tabla1[[#This Row],[SERVICIO]]="NORMAL",3,))))</f>
        <v>3</v>
      </c>
      <c r="S2434">
        <f>IF(Tabla1[[#This Row],[SERVICIO]]="COMIDA",0.75,IF(Tabla1[[#This Row],[SERVICIO]]="CONTROLADO",2.65,IF(Tabla1[[#This Row],[SERVICIO]]="RÁPIDO",0.55,IF(Tabla1[[#This Row],[SERVICIO]]="NORMAL",1.2,))))</f>
        <v>1.2</v>
      </c>
      <c r="T2434" s="2">
        <f>IF(Tabla1[[#This Row],[KILOMETROS ADICIONALES]]=0,Tabla1[[#This Row],[KILOMETROS]]*Tabla1[[#This Row],[COSTO NORMAL]],Tabla1[[#This Row],[COSTO NORMAL]]*Tabla1[[#This Row],[KILOMETROS HASTA]])</f>
        <v>7.5</v>
      </c>
      <c r="U2434" s="2">
        <f>Tabla1[[#This Row],[KILOMETROS ADICIONALES]]*Tabla1[[#This Row],[COSTO ADICIONAL]]</f>
        <v>7.68</v>
      </c>
      <c r="V2434">
        <v>82.96</v>
      </c>
      <c r="W2434" s="2">
        <f>Tabla1[[#This Row],[COSTO NORMAL2]]+Tabla1[[#This Row],[COSTO ADICIONAL2]]</f>
        <v>15.18</v>
      </c>
    </row>
    <row r="2435" spans="1:23" x14ac:dyDescent="0.25">
      <c r="A2435" t="s">
        <v>785</v>
      </c>
      <c r="B2435" t="s">
        <v>4015</v>
      </c>
      <c r="C2435" t="s">
        <v>11526</v>
      </c>
      <c r="D2435" t="s">
        <v>13</v>
      </c>
      <c r="E2435" t="s">
        <v>14844</v>
      </c>
      <c r="F2435" t="s">
        <v>14</v>
      </c>
      <c r="G2435" t="s">
        <v>15</v>
      </c>
      <c r="H2435" t="s">
        <v>785</v>
      </c>
      <c r="I2435" t="s">
        <v>4017</v>
      </c>
      <c r="J2435" t="str">
        <f>MID(Tabla1[[#This Row],[HORA2]],1,2)</f>
        <v>12</v>
      </c>
      <c r="K2435" t="s">
        <v>78</v>
      </c>
      <c r="L2435" t="s">
        <v>57</v>
      </c>
      <c r="M2435" t="s">
        <v>14867</v>
      </c>
      <c r="N2435" t="s">
        <v>22</v>
      </c>
      <c r="O2435">
        <v>20.21</v>
      </c>
      <c r="P24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17.71</v>
      </c>
      <c r="Q2435">
        <f>IF(Tabla1[[#This Row],[SERVICIO]]="COMIDA",3,IF(Tabla1[[#This Row],[SERVICIO]]="CONTROLADO",12,IF(Tabla1[[#This Row],[SERVICIO]]="RÁPIDO",3.75,IF(Tabla1[[#This Row],[SERVICIO]]="NORMAL",2.5,))))</f>
        <v>2.5</v>
      </c>
      <c r="R2435">
        <f>IF(Tabla1[[#This Row],[SERVICIO]]="COMIDA",3.5,IF(Tabla1[[#This Row],[SERVICIO]]="CONTROLADO",8,IF(Tabla1[[#This Row],[SERVICIO]]="RÁPIDO",4.5,IF(Tabla1[[#This Row],[SERVICIO]]="NORMAL",3,))))</f>
        <v>3</v>
      </c>
      <c r="S2435">
        <f>IF(Tabla1[[#This Row],[SERVICIO]]="COMIDA",0.75,IF(Tabla1[[#This Row],[SERVICIO]]="CONTROLADO",2.65,IF(Tabla1[[#This Row],[SERVICIO]]="RÁPIDO",0.55,IF(Tabla1[[#This Row],[SERVICIO]]="NORMAL",1.2,))))</f>
        <v>1.2</v>
      </c>
      <c r="T2435" s="2">
        <f>IF(Tabla1[[#This Row],[KILOMETROS ADICIONALES]]=0,Tabla1[[#This Row],[KILOMETROS]]*Tabla1[[#This Row],[COSTO NORMAL]],Tabla1[[#This Row],[COSTO NORMAL]]*Tabla1[[#This Row],[KILOMETROS HASTA]])</f>
        <v>7.5</v>
      </c>
      <c r="U2435" s="2">
        <f>Tabla1[[#This Row],[KILOMETROS ADICIONALES]]*Tabla1[[#This Row],[COSTO ADICIONAL]]</f>
        <v>21.251999999999999</v>
      </c>
      <c r="V2435">
        <v>209.06</v>
      </c>
      <c r="W2435" s="2">
        <f>Tabla1[[#This Row],[COSTO NORMAL2]]+Tabla1[[#This Row],[COSTO ADICIONAL2]]</f>
        <v>28.751999999999999</v>
      </c>
    </row>
    <row r="2436" spans="1:23" x14ac:dyDescent="0.25">
      <c r="A2436" t="s">
        <v>785</v>
      </c>
      <c r="B2436" t="s">
        <v>4015</v>
      </c>
      <c r="C2436" t="s">
        <v>11527</v>
      </c>
      <c r="D2436" t="s">
        <v>13</v>
      </c>
      <c r="E2436" t="s">
        <v>14844</v>
      </c>
      <c r="F2436" t="s">
        <v>14</v>
      </c>
      <c r="G2436" t="s">
        <v>15</v>
      </c>
      <c r="H2436" t="s">
        <v>785</v>
      </c>
      <c r="I2436" t="s">
        <v>163</v>
      </c>
      <c r="J2436" t="str">
        <f>MID(Tabla1[[#This Row],[HORA2]],1,2)</f>
        <v>11</v>
      </c>
      <c r="K2436" t="s">
        <v>78</v>
      </c>
      <c r="L2436" t="s">
        <v>21</v>
      </c>
      <c r="M2436" t="s">
        <v>14867</v>
      </c>
      <c r="N2436" t="s">
        <v>22</v>
      </c>
      <c r="O2436">
        <v>18.47</v>
      </c>
      <c r="P24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15.969999999999999</v>
      </c>
      <c r="Q2436">
        <f>IF(Tabla1[[#This Row],[SERVICIO]]="COMIDA",3,IF(Tabla1[[#This Row],[SERVICIO]]="CONTROLADO",12,IF(Tabla1[[#This Row],[SERVICIO]]="RÁPIDO",3.75,IF(Tabla1[[#This Row],[SERVICIO]]="NORMAL",2.5,))))</f>
        <v>2.5</v>
      </c>
      <c r="R2436">
        <f>IF(Tabla1[[#This Row],[SERVICIO]]="COMIDA",3.5,IF(Tabla1[[#This Row],[SERVICIO]]="CONTROLADO",8,IF(Tabla1[[#This Row],[SERVICIO]]="RÁPIDO",4.5,IF(Tabla1[[#This Row],[SERVICIO]]="NORMAL",3,))))</f>
        <v>3</v>
      </c>
      <c r="S2436">
        <f>IF(Tabla1[[#This Row],[SERVICIO]]="COMIDA",0.75,IF(Tabla1[[#This Row],[SERVICIO]]="CONTROLADO",2.65,IF(Tabla1[[#This Row],[SERVICIO]]="RÁPIDO",0.55,IF(Tabla1[[#This Row],[SERVICIO]]="NORMAL",1.2,))))</f>
        <v>1.2</v>
      </c>
      <c r="T2436" s="2">
        <f>IF(Tabla1[[#This Row],[KILOMETROS ADICIONALES]]=0,Tabla1[[#This Row],[KILOMETROS]]*Tabla1[[#This Row],[COSTO NORMAL]],Tabla1[[#This Row],[COSTO NORMAL]]*Tabla1[[#This Row],[KILOMETROS HASTA]])</f>
        <v>7.5</v>
      </c>
      <c r="U2436" s="2">
        <f>Tabla1[[#This Row],[KILOMETROS ADICIONALES]]*Tabla1[[#This Row],[COSTO ADICIONAL]]</f>
        <v>19.163999999999998</v>
      </c>
      <c r="V2436">
        <v>196.83</v>
      </c>
      <c r="W2436" s="2">
        <f>Tabla1[[#This Row],[COSTO NORMAL2]]+Tabla1[[#This Row],[COSTO ADICIONAL2]]</f>
        <v>26.663999999999998</v>
      </c>
    </row>
    <row r="2437" spans="1:23" x14ac:dyDescent="0.25">
      <c r="A2437" t="s">
        <v>785</v>
      </c>
      <c r="B2437" t="s">
        <v>4015</v>
      </c>
      <c r="C2437" t="s">
        <v>11528</v>
      </c>
      <c r="D2437" t="s">
        <v>13</v>
      </c>
      <c r="E2437" t="s">
        <v>14844</v>
      </c>
      <c r="F2437" t="s">
        <v>14</v>
      </c>
      <c r="G2437" t="s">
        <v>15</v>
      </c>
      <c r="H2437" t="s">
        <v>785</v>
      </c>
      <c r="I2437" t="s">
        <v>4018</v>
      </c>
      <c r="J2437" t="str">
        <f>MID(Tabla1[[#This Row],[HORA2]],1,2)</f>
        <v>14</v>
      </c>
      <c r="K2437" t="s">
        <v>78</v>
      </c>
      <c r="L2437" t="s">
        <v>20</v>
      </c>
      <c r="M2437" t="s">
        <v>14867</v>
      </c>
      <c r="N2437" t="s">
        <v>22</v>
      </c>
      <c r="O2437">
        <v>3.8</v>
      </c>
      <c r="P24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1.2999999999999998</v>
      </c>
      <c r="Q2437">
        <f>IF(Tabla1[[#This Row],[SERVICIO]]="COMIDA",3,IF(Tabla1[[#This Row],[SERVICIO]]="CONTROLADO",12,IF(Tabla1[[#This Row],[SERVICIO]]="RÁPIDO",3.75,IF(Tabla1[[#This Row],[SERVICIO]]="NORMAL",2.5,))))</f>
        <v>2.5</v>
      </c>
      <c r="R2437">
        <f>IF(Tabla1[[#This Row],[SERVICIO]]="COMIDA",3.5,IF(Tabla1[[#This Row],[SERVICIO]]="CONTROLADO",8,IF(Tabla1[[#This Row],[SERVICIO]]="RÁPIDO",4.5,IF(Tabla1[[#This Row],[SERVICIO]]="NORMAL",3,))))</f>
        <v>3</v>
      </c>
      <c r="S2437">
        <f>IF(Tabla1[[#This Row],[SERVICIO]]="COMIDA",0.75,IF(Tabla1[[#This Row],[SERVICIO]]="CONTROLADO",2.65,IF(Tabla1[[#This Row],[SERVICIO]]="RÁPIDO",0.55,IF(Tabla1[[#This Row],[SERVICIO]]="NORMAL",1.2,))))</f>
        <v>1.2</v>
      </c>
      <c r="T2437" s="2">
        <f>IF(Tabla1[[#This Row],[KILOMETROS ADICIONALES]]=0,Tabla1[[#This Row],[KILOMETROS]]*Tabla1[[#This Row],[COSTO NORMAL]],Tabla1[[#This Row],[COSTO NORMAL]]*Tabla1[[#This Row],[KILOMETROS HASTA]])</f>
        <v>7.5</v>
      </c>
      <c r="U2437" s="2">
        <f>Tabla1[[#This Row],[KILOMETROS ADICIONALES]]*Tabla1[[#This Row],[COSTO ADICIONAL]]</f>
        <v>1.5599999999999998</v>
      </c>
      <c r="V2437">
        <v>95.52</v>
      </c>
      <c r="W2437" s="2">
        <f>Tabla1[[#This Row],[COSTO NORMAL2]]+Tabla1[[#This Row],[COSTO ADICIONAL2]]</f>
        <v>9.06</v>
      </c>
    </row>
    <row r="2438" spans="1:23" x14ac:dyDescent="0.25">
      <c r="A2438" t="s">
        <v>785</v>
      </c>
      <c r="B2438" t="s">
        <v>4015</v>
      </c>
      <c r="C2438" t="s">
        <v>11529</v>
      </c>
      <c r="D2438" t="s">
        <v>13</v>
      </c>
      <c r="E2438" t="s">
        <v>14844</v>
      </c>
      <c r="F2438" t="s">
        <v>14</v>
      </c>
      <c r="G2438" t="s">
        <v>15</v>
      </c>
      <c r="H2438" t="s">
        <v>785</v>
      </c>
      <c r="I2438" t="s">
        <v>4019</v>
      </c>
      <c r="J2438" t="str">
        <f>MID(Tabla1[[#This Row],[HORA2]],1,2)</f>
        <v>14</v>
      </c>
      <c r="K2438" t="s">
        <v>78</v>
      </c>
      <c r="L2438" t="s">
        <v>110</v>
      </c>
      <c r="M2438" t="s">
        <v>14867</v>
      </c>
      <c r="N2438" t="s">
        <v>22</v>
      </c>
      <c r="O2438">
        <v>10.41</v>
      </c>
      <c r="P24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7.91</v>
      </c>
      <c r="Q2438">
        <f>IF(Tabla1[[#This Row],[SERVICIO]]="COMIDA",3,IF(Tabla1[[#This Row],[SERVICIO]]="CONTROLADO",12,IF(Tabla1[[#This Row],[SERVICIO]]="RÁPIDO",3.75,IF(Tabla1[[#This Row],[SERVICIO]]="NORMAL",2.5,))))</f>
        <v>2.5</v>
      </c>
      <c r="R2438">
        <f>IF(Tabla1[[#This Row],[SERVICIO]]="COMIDA",3.5,IF(Tabla1[[#This Row],[SERVICIO]]="CONTROLADO",8,IF(Tabla1[[#This Row],[SERVICIO]]="RÁPIDO",4.5,IF(Tabla1[[#This Row],[SERVICIO]]="NORMAL",3,))))</f>
        <v>3</v>
      </c>
      <c r="S2438">
        <f>IF(Tabla1[[#This Row],[SERVICIO]]="COMIDA",0.75,IF(Tabla1[[#This Row],[SERVICIO]]="CONTROLADO",2.65,IF(Tabla1[[#This Row],[SERVICIO]]="RÁPIDO",0.55,IF(Tabla1[[#This Row],[SERVICIO]]="NORMAL",1.2,))))</f>
        <v>1.2</v>
      </c>
      <c r="T2438" s="2">
        <f>IF(Tabla1[[#This Row],[KILOMETROS ADICIONALES]]=0,Tabla1[[#This Row],[KILOMETROS]]*Tabla1[[#This Row],[COSTO NORMAL]],Tabla1[[#This Row],[COSTO NORMAL]]*Tabla1[[#This Row],[KILOMETROS HASTA]])</f>
        <v>7.5</v>
      </c>
      <c r="U2438" s="2">
        <f>Tabla1[[#This Row],[KILOMETROS ADICIONALES]]*Tabla1[[#This Row],[COSTO ADICIONAL]]</f>
        <v>9.4919999999999991</v>
      </c>
      <c r="V2438">
        <v>81.02</v>
      </c>
      <c r="W2438" s="2">
        <f>Tabla1[[#This Row],[COSTO NORMAL2]]+Tabla1[[#This Row],[COSTO ADICIONAL2]]</f>
        <v>16.991999999999997</v>
      </c>
    </row>
    <row r="2439" spans="1:23" x14ac:dyDescent="0.25">
      <c r="A2439" t="s">
        <v>785</v>
      </c>
      <c r="B2439" t="s">
        <v>4020</v>
      </c>
      <c r="C2439" t="s">
        <v>11530</v>
      </c>
      <c r="D2439" t="s">
        <v>13</v>
      </c>
      <c r="E2439" t="s">
        <v>14844</v>
      </c>
      <c r="F2439" t="s">
        <v>14</v>
      </c>
      <c r="G2439" t="s">
        <v>15</v>
      </c>
      <c r="H2439" t="s">
        <v>785</v>
      </c>
      <c r="I2439" t="s">
        <v>4021</v>
      </c>
      <c r="J2439" t="str">
        <f>MID(Tabla1[[#This Row],[HORA2]],1,2)</f>
        <v>11</v>
      </c>
      <c r="K2439" t="s">
        <v>20</v>
      </c>
      <c r="L2439" t="s">
        <v>90</v>
      </c>
      <c r="M2439" t="s">
        <v>14867</v>
      </c>
      <c r="N2439" t="s">
        <v>22</v>
      </c>
      <c r="O2439">
        <v>5.58</v>
      </c>
      <c r="P24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3.08</v>
      </c>
      <c r="Q2439">
        <f>IF(Tabla1[[#This Row],[SERVICIO]]="COMIDA",3,IF(Tabla1[[#This Row],[SERVICIO]]="CONTROLADO",12,IF(Tabla1[[#This Row],[SERVICIO]]="RÁPIDO",3.75,IF(Tabla1[[#This Row],[SERVICIO]]="NORMAL",2.5,))))</f>
        <v>2.5</v>
      </c>
      <c r="R2439">
        <f>IF(Tabla1[[#This Row],[SERVICIO]]="COMIDA",3.5,IF(Tabla1[[#This Row],[SERVICIO]]="CONTROLADO",8,IF(Tabla1[[#This Row],[SERVICIO]]="RÁPIDO",4.5,IF(Tabla1[[#This Row],[SERVICIO]]="NORMAL",3,))))</f>
        <v>3</v>
      </c>
      <c r="S2439">
        <f>IF(Tabla1[[#This Row],[SERVICIO]]="COMIDA",0.75,IF(Tabla1[[#This Row],[SERVICIO]]="CONTROLADO",2.65,IF(Tabla1[[#This Row],[SERVICIO]]="RÁPIDO",0.55,IF(Tabla1[[#This Row],[SERVICIO]]="NORMAL",1.2,))))</f>
        <v>1.2</v>
      </c>
      <c r="T2439" s="2">
        <f>IF(Tabla1[[#This Row],[KILOMETROS ADICIONALES]]=0,Tabla1[[#This Row],[KILOMETROS]]*Tabla1[[#This Row],[COSTO NORMAL]],Tabla1[[#This Row],[COSTO NORMAL]]*Tabla1[[#This Row],[KILOMETROS HASTA]])</f>
        <v>7.5</v>
      </c>
      <c r="U2439" s="2">
        <f>Tabla1[[#This Row],[KILOMETROS ADICIONALES]]*Tabla1[[#This Row],[COSTO ADICIONAL]]</f>
        <v>3.6959999999999997</v>
      </c>
      <c r="V2439">
        <v>208.29</v>
      </c>
      <c r="W2439" s="2">
        <f>Tabla1[[#This Row],[COSTO NORMAL2]]+Tabla1[[#This Row],[COSTO ADICIONAL2]]</f>
        <v>11.196</v>
      </c>
    </row>
    <row r="2440" spans="1:23" x14ac:dyDescent="0.25">
      <c r="A2440" t="s">
        <v>785</v>
      </c>
      <c r="B2440" t="s">
        <v>4020</v>
      </c>
      <c r="C2440" t="s">
        <v>11531</v>
      </c>
      <c r="D2440" t="s">
        <v>13</v>
      </c>
      <c r="E2440" t="s">
        <v>14844</v>
      </c>
      <c r="F2440" t="s">
        <v>14</v>
      </c>
      <c r="G2440" t="s">
        <v>15</v>
      </c>
      <c r="H2440" t="s">
        <v>785</v>
      </c>
      <c r="I2440" t="s">
        <v>4022</v>
      </c>
      <c r="J2440" t="str">
        <f>MID(Tabla1[[#This Row],[HORA2]],1,2)</f>
        <v>13</v>
      </c>
      <c r="K2440" t="s">
        <v>20</v>
      </c>
      <c r="L2440" t="s">
        <v>20</v>
      </c>
      <c r="M2440" t="s">
        <v>14867</v>
      </c>
      <c r="N2440" t="s">
        <v>22</v>
      </c>
      <c r="O2440">
        <v>11.8</v>
      </c>
      <c r="P24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9.3000000000000007</v>
      </c>
      <c r="Q2440">
        <f>IF(Tabla1[[#This Row],[SERVICIO]]="COMIDA",3,IF(Tabla1[[#This Row],[SERVICIO]]="CONTROLADO",12,IF(Tabla1[[#This Row],[SERVICIO]]="RÁPIDO",3.75,IF(Tabla1[[#This Row],[SERVICIO]]="NORMAL",2.5,))))</f>
        <v>2.5</v>
      </c>
      <c r="R2440">
        <f>IF(Tabla1[[#This Row],[SERVICIO]]="COMIDA",3.5,IF(Tabla1[[#This Row],[SERVICIO]]="CONTROLADO",8,IF(Tabla1[[#This Row],[SERVICIO]]="RÁPIDO",4.5,IF(Tabla1[[#This Row],[SERVICIO]]="NORMAL",3,))))</f>
        <v>3</v>
      </c>
      <c r="S2440">
        <f>IF(Tabla1[[#This Row],[SERVICIO]]="COMIDA",0.75,IF(Tabla1[[#This Row],[SERVICIO]]="CONTROLADO",2.65,IF(Tabla1[[#This Row],[SERVICIO]]="RÁPIDO",0.55,IF(Tabla1[[#This Row],[SERVICIO]]="NORMAL",1.2,))))</f>
        <v>1.2</v>
      </c>
      <c r="T2440" s="2">
        <f>IF(Tabla1[[#This Row],[KILOMETROS ADICIONALES]]=0,Tabla1[[#This Row],[KILOMETROS]]*Tabla1[[#This Row],[COSTO NORMAL]],Tabla1[[#This Row],[COSTO NORMAL]]*Tabla1[[#This Row],[KILOMETROS HASTA]])</f>
        <v>7.5</v>
      </c>
      <c r="U2440" s="2">
        <f>Tabla1[[#This Row],[KILOMETROS ADICIONALES]]*Tabla1[[#This Row],[COSTO ADICIONAL]]</f>
        <v>11.16</v>
      </c>
      <c r="V2440">
        <v>64.88</v>
      </c>
      <c r="W2440" s="2">
        <f>Tabla1[[#This Row],[COSTO NORMAL2]]+Tabla1[[#This Row],[COSTO ADICIONAL2]]</f>
        <v>18.66</v>
      </c>
    </row>
    <row r="2441" spans="1:23" x14ac:dyDescent="0.25">
      <c r="A2441" t="s">
        <v>785</v>
      </c>
      <c r="B2441" t="s">
        <v>4020</v>
      </c>
      <c r="C2441" t="s">
        <v>11532</v>
      </c>
      <c r="D2441" t="s">
        <v>13</v>
      </c>
      <c r="E2441" t="s">
        <v>14844</v>
      </c>
      <c r="F2441" t="s">
        <v>14</v>
      </c>
      <c r="G2441" t="s">
        <v>15</v>
      </c>
      <c r="H2441" t="s">
        <v>785</v>
      </c>
      <c r="I2441" t="s">
        <v>4023</v>
      </c>
      <c r="J2441" t="str">
        <f>MID(Tabla1[[#This Row],[HORA2]],1,2)</f>
        <v>16</v>
      </c>
      <c r="K2441" t="s">
        <v>20</v>
      </c>
      <c r="L2441" t="s">
        <v>110</v>
      </c>
      <c r="M2441" t="s">
        <v>14867</v>
      </c>
      <c r="N2441" t="s">
        <v>22</v>
      </c>
      <c r="O2441">
        <v>13.29</v>
      </c>
      <c r="P24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10.79</v>
      </c>
      <c r="Q2441">
        <f>IF(Tabla1[[#This Row],[SERVICIO]]="COMIDA",3,IF(Tabla1[[#This Row],[SERVICIO]]="CONTROLADO",12,IF(Tabla1[[#This Row],[SERVICIO]]="RÁPIDO",3.75,IF(Tabla1[[#This Row],[SERVICIO]]="NORMAL",2.5,))))</f>
        <v>2.5</v>
      </c>
      <c r="R2441">
        <f>IF(Tabla1[[#This Row],[SERVICIO]]="COMIDA",3.5,IF(Tabla1[[#This Row],[SERVICIO]]="CONTROLADO",8,IF(Tabla1[[#This Row],[SERVICIO]]="RÁPIDO",4.5,IF(Tabla1[[#This Row],[SERVICIO]]="NORMAL",3,))))</f>
        <v>3</v>
      </c>
      <c r="S2441">
        <f>IF(Tabla1[[#This Row],[SERVICIO]]="COMIDA",0.75,IF(Tabla1[[#This Row],[SERVICIO]]="CONTROLADO",2.65,IF(Tabla1[[#This Row],[SERVICIO]]="RÁPIDO",0.55,IF(Tabla1[[#This Row],[SERVICIO]]="NORMAL",1.2,))))</f>
        <v>1.2</v>
      </c>
      <c r="T2441" s="2">
        <f>IF(Tabla1[[#This Row],[KILOMETROS ADICIONALES]]=0,Tabla1[[#This Row],[KILOMETROS]]*Tabla1[[#This Row],[COSTO NORMAL]],Tabla1[[#This Row],[COSTO NORMAL]]*Tabla1[[#This Row],[KILOMETROS HASTA]])</f>
        <v>7.5</v>
      </c>
      <c r="U2441" s="2">
        <f>Tabla1[[#This Row],[KILOMETROS ADICIONALES]]*Tabla1[[#This Row],[COSTO ADICIONAL]]</f>
        <v>12.947999999999999</v>
      </c>
      <c r="V2441">
        <v>107.3</v>
      </c>
      <c r="W2441" s="2">
        <f>Tabla1[[#This Row],[COSTO NORMAL2]]+Tabla1[[#This Row],[COSTO ADICIONAL2]]</f>
        <v>20.448</v>
      </c>
    </row>
    <row r="2442" spans="1:23" x14ac:dyDescent="0.25">
      <c r="A2442" t="s">
        <v>785</v>
      </c>
      <c r="B2442" t="s">
        <v>4020</v>
      </c>
      <c r="C2442" t="s">
        <v>11533</v>
      </c>
      <c r="D2442" t="s">
        <v>13</v>
      </c>
      <c r="E2442" t="s">
        <v>14844</v>
      </c>
      <c r="F2442" t="s">
        <v>14</v>
      </c>
      <c r="G2442" t="s">
        <v>15</v>
      </c>
      <c r="H2442" t="s">
        <v>785</v>
      </c>
      <c r="I2442" t="s">
        <v>4024</v>
      </c>
      <c r="J2442" t="str">
        <f>MID(Tabla1[[#This Row],[HORA2]],1,2)</f>
        <v>13</v>
      </c>
      <c r="K2442" t="s">
        <v>20</v>
      </c>
      <c r="L2442" t="s">
        <v>19</v>
      </c>
      <c r="M2442" t="s">
        <v>14867</v>
      </c>
      <c r="N2442" t="s">
        <v>22</v>
      </c>
      <c r="O2442">
        <v>1.1000000000000001</v>
      </c>
      <c r="P24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42">
        <f>IF(Tabla1[[#This Row],[SERVICIO]]="COMIDA",3,IF(Tabla1[[#This Row],[SERVICIO]]="CONTROLADO",12,IF(Tabla1[[#This Row],[SERVICIO]]="RÁPIDO",3.75,IF(Tabla1[[#This Row],[SERVICIO]]="NORMAL",2.5,))))</f>
        <v>2.5</v>
      </c>
      <c r="R2442">
        <f>IF(Tabla1[[#This Row],[SERVICIO]]="COMIDA",3.5,IF(Tabla1[[#This Row],[SERVICIO]]="CONTROLADO",8,IF(Tabla1[[#This Row],[SERVICIO]]="RÁPIDO",4.5,IF(Tabla1[[#This Row],[SERVICIO]]="NORMAL",3,))))</f>
        <v>3</v>
      </c>
      <c r="S2442">
        <f>IF(Tabla1[[#This Row],[SERVICIO]]="COMIDA",0.75,IF(Tabla1[[#This Row],[SERVICIO]]="CONTROLADO",2.65,IF(Tabla1[[#This Row],[SERVICIO]]="RÁPIDO",0.55,IF(Tabla1[[#This Row],[SERVICIO]]="NORMAL",1.2,))))</f>
        <v>1.2</v>
      </c>
      <c r="T2442" s="2">
        <f>IF(Tabla1[[#This Row],[KILOMETROS ADICIONALES]]=0,Tabla1[[#This Row],[KILOMETROS]]*Tabla1[[#This Row],[COSTO NORMAL]],Tabla1[[#This Row],[COSTO NORMAL]]*Tabla1[[#This Row],[KILOMETROS HASTA]])</f>
        <v>3.3000000000000003</v>
      </c>
      <c r="U2442" s="2">
        <f>Tabla1[[#This Row],[KILOMETROS ADICIONALES]]*Tabla1[[#This Row],[COSTO ADICIONAL]]</f>
        <v>0</v>
      </c>
      <c r="V2442">
        <v>171.44</v>
      </c>
      <c r="W2442" s="2">
        <f>Tabla1[[#This Row],[COSTO NORMAL2]]+Tabla1[[#This Row],[COSTO ADICIONAL2]]</f>
        <v>3.3000000000000003</v>
      </c>
    </row>
    <row r="2443" spans="1:23" x14ac:dyDescent="0.25">
      <c r="A2443" t="s">
        <v>785</v>
      </c>
      <c r="B2443" t="s">
        <v>4020</v>
      </c>
      <c r="C2443" t="s">
        <v>11534</v>
      </c>
      <c r="D2443" t="s">
        <v>13</v>
      </c>
      <c r="E2443" t="s">
        <v>14844</v>
      </c>
      <c r="F2443" t="s">
        <v>14</v>
      </c>
      <c r="G2443" t="s">
        <v>15</v>
      </c>
      <c r="H2443" t="s">
        <v>785</v>
      </c>
      <c r="I2443" t="s">
        <v>4025</v>
      </c>
      <c r="J2443" t="str">
        <f>MID(Tabla1[[#This Row],[HORA2]],1,2)</f>
        <v>11</v>
      </c>
      <c r="K2443" t="s">
        <v>20</v>
      </c>
      <c r="L2443" t="s">
        <v>90</v>
      </c>
      <c r="M2443" t="s">
        <v>14867</v>
      </c>
      <c r="N2443" t="s">
        <v>22</v>
      </c>
      <c r="O2443">
        <v>3.89</v>
      </c>
      <c r="P24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1.3900000000000001</v>
      </c>
      <c r="Q2443">
        <f>IF(Tabla1[[#This Row],[SERVICIO]]="COMIDA",3,IF(Tabla1[[#This Row],[SERVICIO]]="CONTROLADO",12,IF(Tabla1[[#This Row],[SERVICIO]]="RÁPIDO",3.75,IF(Tabla1[[#This Row],[SERVICIO]]="NORMAL",2.5,))))</f>
        <v>2.5</v>
      </c>
      <c r="R2443">
        <f>IF(Tabla1[[#This Row],[SERVICIO]]="COMIDA",3.5,IF(Tabla1[[#This Row],[SERVICIO]]="CONTROLADO",8,IF(Tabla1[[#This Row],[SERVICIO]]="RÁPIDO",4.5,IF(Tabla1[[#This Row],[SERVICIO]]="NORMAL",3,))))</f>
        <v>3</v>
      </c>
      <c r="S2443">
        <f>IF(Tabla1[[#This Row],[SERVICIO]]="COMIDA",0.75,IF(Tabla1[[#This Row],[SERVICIO]]="CONTROLADO",2.65,IF(Tabla1[[#This Row],[SERVICIO]]="RÁPIDO",0.55,IF(Tabla1[[#This Row],[SERVICIO]]="NORMAL",1.2,))))</f>
        <v>1.2</v>
      </c>
      <c r="T2443" s="2">
        <f>IF(Tabla1[[#This Row],[KILOMETROS ADICIONALES]]=0,Tabla1[[#This Row],[KILOMETROS]]*Tabla1[[#This Row],[COSTO NORMAL]],Tabla1[[#This Row],[COSTO NORMAL]]*Tabla1[[#This Row],[KILOMETROS HASTA]])</f>
        <v>7.5</v>
      </c>
      <c r="U2443" s="2">
        <f>Tabla1[[#This Row],[KILOMETROS ADICIONALES]]*Tabla1[[#This Row],[COSTO ADICIONAL]]</f>
        <v>1.6680000000000001</v>
      </c>
      <c r="V2443">
        <v>106.11</v>
      </c>
      <c r="W2443" s="2">
        <f>Tabla1[[#This Row],[COSTO NORMAL2]]+Tabla1[[#This Row],[COSTO ADICIONAL2]]</f>
        <v>9.1679999999999993</v>
      </c>
    </row>
    <row r="2444" spans="1:23" x14ac:dyDescent="0.25">
      <c r="A2444" t="s">
        <v>785</v>
      </c>
      <c r="B2444" t="s">
        <v>4020</v>
      </c>
      <c r="C2444" t="s">
        <v>11535</v>
      </c>
      <c r="D2444" t="s">
        <v>13</v>
      </c>
      <c r="E2444" t="s">
        <v>14844</v>
      </c>
      <c r="F2444" t="s">
        <v>14</v>
      </c>
      <c r="G2444" t="s">
        <v>15</v>
      </c>
      <c r="H2444" t="s">
        <v>785</v>
      </c>
      <c r="I2444" t="s">
        <v>4026</v>
      </c>
      <c r="J2444" t="str">
        <f>MID(Tabla1[[#This Row],[HORA2]],1,2)</f>
        <v>13</v>
      </c>
      <c r="K2444" t="s">
        <v>20</v>
      </c>
      <c r="L2444" t="s">
        <v>96</v>
      </c>
      <c r="M2444" t="s">
        <v>14867</v>
      </c>
      <c r="N2444" t="s">
        <v>22</v>
      </c>
      <c r="O2444">
        <v>16.57</v>
      </c>
      <c r="P24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14.07</v>
      </c>
      <c r="Q2444">
        <f>IF(Tabla1[[#This Row],[SERVICIO]]="COMIDA",3,IF(Tabla1[[#This Row],[SERVICIO]]="CONTROLADO",12,IF(Tabla1[[#This Row],[SERVICIO]]="RÁPIDO",3.75,IF(Tabla1[[#This Row],[SERVICIO]]="NORMAL",2.5,))))</f>
        <v>2.5</v>
      </c>
      <c r="R2444">
        <f>IF(Tabla1[[#This Row],[SERVICIO]]="COMIDA",3.5,IF(Tabla1[[#This Row],[SERVICIO]]="CONTROLADO",8,IF(Tabla1[[#This Row],[SERVICIO]]="RÁPIDO",4.5,IF(Tabla1[[#This Row],[SERVICIO]]="NORMAL",3,))))</f>
        <v>3</v>
      </c>
      <c r="S2444">
        <f>IF(Tabla1[[#This Row],[SERVICIO]]="COMIDA",0.75,IF(Tabla1[[#This Row],[SERVICIO]]="CONTROLADO",2.65,IF(Tabla1[[#This Row],[SERVICIO]]="RÁPIDO",0.55,IF(Tabla1[[#This Row],[SERVICIO]]="NORMAL",1.2,))))</f>
        <v>1.2</v>
      </c>
      <c r="T2444" s="2">
        <f>IF(Tabla1[[#This Row],[KILOMETROS ADICIONALES]]=0,Tabla1[[#This Row],[KILOMETROS]]*Tabla1[[#This Row],[COSTO NORMAL]],Tabla1[[#This Row],[COSTO NORMAL]]*Tabla1[[#This Row],[KILOMETROS HASTA]])</f>
        <v>7.5</v>
      </c>
      <c r="U2444" s="2">
        <f>Tabla1[[#This Row],[KILOMETROS ADICIONALES]]*Tabla1[[#This Row],[COSTO ADICIONAL]]</f>
        <v>16.884</v>
      </c>
      <c r="V2444">
        <v>241</v>
      </c>
      <c r="W2444" s="2">
        <f>Tabla1[[#This Row],[COSTO NORMAL2]]+Tabla1[[#This Row],[COSTO ADICIONAL2]]</f>
        <v>24.384</v>
      </c>
    </row>
    <row r="2445" spans="1:23" x14ac:dyDescent="0.25">
      <c r="A2445" t="s">
        <v>785</v>
      </c>
      <c r="B2445" t="s">
        <v>4020</v>
      </c>
      <c r="C2445" t="s">
        <v>11536</v>
      </c>
      <c r="D2445" t="s">
        <v>13</v>
      </c>
      <c r="E2445" t="s">
        <v>14844</v>
      </c>
      <c r="F2445" t="s">
        <v>14</v>
      </c>
      <c r="G2445" t="s">
        <v>15</v>
      </c>
      <c r="H2445" t="s">
        <v>785</v>
      </c>
      <c r="I2445" t="s">
        <v>4027</v>
      </c>
      <c r="J2445" t="str">
        <f>MID(Tabla1[[#This Row],[HORA2]],1,2)</f>
        <v>11</v>
      </c>
      <c r="K2445" t="s">
        <v>20</v>
      </c>
      <c r="L2445" t="s">
        <v>57</v>
      </c>
      <c r="M2445" t="s">
        <v>14867</v>
      </c>
      <c r="N2445" t="s">
        <v>22</v>
      </c>
      <c r="O2445">
        <v>13.35</v>
      </c>
      <c r="P24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10.85</v>
      </c>
      <c r="Q2445">
        <f>IF(Tabla1[[#This Row],[SERVICIO]]="COMIDA",3,IF(Tabla1[[#This Row],[SERVICIO]]="CONTROLADO",12,IF(Tabla1[[#This Row],[SERVICIO]]="RÁPIDO",3.75,IF(Tabla1[[#This Row],[SERVICIO]]="NORMAL",2.5,))))</f>
        <v>2.5</v>
      </c>
      <c r="R2445">
        <f>IF(Tabla1[[#This Row],[SERVICIO]]="COMIDA",3.5,IF(Tabla1[[#This Row],[SERVICIO]]="CONTROLADO",8,IF(Tabla1[[#This Row],[SERVICIO]]="RÁPIDO",4.5,IF(Tabla1[[#This Row],[SERVICIO]]="NORMAL",3,))))</f>
        <v>3</v>
      </c>
      <c r="S2445">
        <f>IF(Tabla1[[#This Row],[SERVICIO]]="COMIDA",0.75,IF(Tabla1[[#This Row],[SERVICIO]]="CONTROLADO",2.65,IF(Tabla1[[#This Row],[SERVICIO]]="RÁPIDO",0.55,IF(Tabla1[[#This Row],[SERVICIO]]="NORMAL",1.2,))))</f>
        <v>1.2</v>
      </c>
      <c r="T2445" s="2">
        <f>IF(Tabla1[[#This Row],[KILOMETROS ADICIONALES]]=0,Tabla1[[#This Row],[KILOMETROS]]*Tabla1[[#This Row],[COSTO NORMAL]],Tabla1[[#This Row],[COSTO NORMAL]]*Tabla1[[#This Row],[KILOMETROS HASTA]])</f>
        <v>7.5</v>
      </c>
      <c r="U2445" s="2">
        <f>Tabla1[[#This Row],[KILOMETROS ADICIONALES]]*Tabla1[[#This Row],[COSTO ADICIONAL]]</f>
        <v>13.02</v>
      </c>
      <c r="V2445">
        <v>108.46</v>
      </c>
      <c r="W2445" s="2">
        <f>Tabla1[[#This Row],[COSTO NORMAL2]]+Tabla1[[#This Row],[COSTO ADICIONAL2]]</f>
        <v>20.52</v>
      </c>
    </row>
    <row r="2446" spans="1:23" x14ac:dyDescent="0.25">
      <c r="A2446" t="s">
        <v>785</v>
      </c>
      <c r="B2446" t="s">
        <v>4020</v>
      </c>
      <c r="C2446" t="s">
        <v>11537</v>
      </c>
      <c r="D2446" t="s">
        <v>13</v>
      </c>
      <c r="E2446" t="s">
        <v>14844</v>
      </c>
      <c r="F2446" t="s">
        <v>14</v>
      </c>
      <c r="G2446" t="s">
        <v>15</v>
      </c>
      <c r="H2446" t="s">
        <v>785</v>
      </c>
      <c r="I2446" t="s">
        <v>4028</v>
      </c>
      <c r="J2446" t="str">
        <f>MID(Tabla1[[#This Row],[HORA2]],1,2)</f>
        <v>14</v>
      </c>
      <c r="K2446" t="s">
        <v>20</v>
      </c>
      <c r="L2446" t="s">
        <v>20</v>
      </c>
      <c r="M2446" t="s">
        <v>14867</v>
      </c>
      <c r="N2446" t="s">
        <v>22</v>
      </c>
      <c r="O2446">
        <v>5.9399999999999995</v>
      </c>
      <c r="P24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3.4399999999999995</v>
      </c>
      <c r="Q2446">
        <f>IF(Tabla1[[#This Row],[SERVICIO]]="COMIDA",3,IF(Tabla1[[#This Row],[SERVICIO]]="CONTROLADO",12,IF(Tabla1[[#This Row],[SERVICIO]]="RÁPIDO",3.75,IF(Tabla1[[#This Row],[SERVICIO]]="NORMAL",2.5,))))</f>
        <v>2.5</v>
      </c>
      <c r="R2446">
        <f>IF(Tabla1[[#This Row],[SERVICIO]]="COMIDA",3.5,IF(Tabla1[[#This Row],[SERVICIO]]="CONTROLADO",8,IF(Tabla1[[#This Row],[SERVICIO]]="RÁPIDO",4.5,IF(Tabla1[[#This Row],[SERVICIO]]="NORMAL",3,))))</f>
        <v>3</v>
      </c>
      <c r="S2446">
        <f>IF(Tabla1[[#This Row],[SERVICIO]]="COMIDA",0.75,IF(Tabla1[[#This Row],[SERVICIO]]="CONTROLADO",2.65,IF(Tabla1[[#This Row],[SERVICIO]]="RÁPIDO",0.55,IF(Tabla1[[#This Row],[SERVICIO]]="NORMAL",1.2,))))</f>
        <v>1.2</v>
      </c>
      <c r="T2446" s="2">
        <f>IF(Tabla1[[#This Row],[KILOMETROS ADICIONALES]]=0,Tabla1[[#This Row],[KILOMETROS]]*Tabla1[[#This Row],[COSTO NORMAL]],Tabla1[[#This Row],[COSTO NORMAL]]*Tabla1[[#This Row],[KILOMETROS HASTA]])</f>
        <v>7.5</v>
      </c>
      <c r="U2446" s="2">
        <f>Tabla1[[#This Row],[KILOMETROS ADICIONALES]]*Tabla1[[#This Row],[COSTO ADICIONAL]]</f>
        <v>4.1279999999999992</v>
      </c>
      <c r="V2446">
        <v>38.19</v>
      </c>
      <c r="W2446" s="2">
        <f>Tabla1[[#This Row],[COSTO NORMAL2]]+Tabla1[[#This Row],[COSTO ADICIONAL2]]</f>
        <v>11.628</v>
      </c>
    </row>
    <row r="2447" spans="1:23" x14ac:dyDescent="0.25">
      <c r="A2447" t="s">
        <v>785</v>
      </c>
      <c r="B2447" t="s">
        <v>4020</v>
      </c>
      <c r="C2447" t="s">
        <v>11538</v>
      </c>
      <c r="D2447" t="s">
        <v>13</v>
      </c>
      <c r="E2447" t="s">
        <v>14844</v>
      </c>
      <c r="F2447" t="s">
        <v>14</v>
      </c>
      <c r="G2447" t="s">
        <v>15</v>
      </c>
      <c r="H2447" t="s">
        <v>785</v>
      </c>
      <c r="I2447" t="s">
        <v>4029</v>
      </c>
      <c r="J2447" t="str">
        <f>MID(Tabla1[[#This Row],[HORA2]],1,2)</f>
        <v>13</v>
      </c>
      <c r="K2447" t="s">
        <v>20</v>
      </c>
      <c r="L2447" t="s">
        <v>19</v>
      </c>
      <c r="M2447" t="s">
        <v>14867</v>
      </c>
      <c r="N2447" t="s">
        <v>22</v>
      </c>
      <c r="O2447">
        <v>9.02</v>
      </c>
      <c r="P24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</v>
      </c>
      <c r="Q2447">
        <f>IF(Tabla1[[#This Row],[SERVICIO]]="COMIDA",3,IF(Tabla1[[#This Row],[SERVICIO]]="CONTROLADO",12,IF(Tabla1[[#This Row],[SERVICIO]]="RÁPIDO",3.75,IF(Tabla1[[#This Row],[SERVICIO]]="NORMAL",2.5,))))</f>
        <v>2.5</v>
      </c>
      <c r="R2447">
        <f>IF(Tabla1[[#This Row],[SERVICIO]]="COMIDA",3.5,IF(Tabla1[[#This Row],[SERVICIO]]="CONTROLADO",8,IF(Tabla1[[#This Row],[SERVICIO]]="RÁPIDO",4.5,IF(Tabla1[[#This Row],[SERVICIO]]="NORMAL",3,))))</f>
        <v>3</v>
      </c>
      <c r="S2447">
        <f>IF(Tabla1[[#This Row],[SERVICIO]]="COMIDA",0.75,IF(Tabla1[[#This Row],[SERVICIO]]="CONTROLADO",2.65,IF(Tabla1[[#This Row],[SERVICIO]]="RÁPIDO",0.55,IF(Tabla1[[#This Row],[SERVICIO]]="NORMAL",1.2,))))</f>
        <v>1.2</v>
      </c>
      <c r="T2447" s="2">
        <f>IF(Tabla1[[#This Row],[KILOMETROS ADICIONALES]]=0,Tabla1[[#This Row],[KILOMETROS]]*Tabla1[[#This Row],[COSTO NORMAL]],Tabla1[[#This Row],[COSTO NORMAL]]*Tabla1[[#This Row],[KILOMETROS HASTA]])</f>
        <v>7.5</v>
      </c>
      <c r="U2447" s="2">
        <f>Tabla1[[#This Row],[KILOMETROS ADICIONALES]]*Tabla1[[#This Row],[COSTO ADICIONAL]]</f>
        <v>7.823999999999999</v>
      </c>
      <c r="V2447">
        <v>103.39</v>
      </c>
      <c r="W2447" s="2">
        <f>Tabla1[[#This Row],[COSTO NORMAL2]]+Tabla1[[#This Row],[COSTO ADICIONAL2]]</f>
        <v>15.323999999999998</v>
      </c>
    </row>
    <row r="2448" spans="1:23" x14ac:dyDescent="0.25">
      <c r="A2448" t="s">
        <v>785</v>
      </c>
      <c r="B2448" t="s">
        <v>4020</v>
      </c>
      <c r="C2448" t="s">
        <v>11539</v>
      </c>
      <c r="D2448" t="s">
        <v>13</v>
      </c>
      <c r="E2448" t="s">
        <v>14844</v>
      </c>
      <c r="F2448" t="s">
        <v>14</v>
      </c>
      <c r="G2448" t="s">
        <v>15</v>
      </c>
      <c r="H2448" t="s">
        <v>785</v>
      </c>
      <c r="I2448" t="s">
        <v>4030</v>
      </c>
      <c r="J2448" t="str">
        <f>MID(Tabla1[[#This Row],[HORA2]],1,2)</f>
        <v>13</v>
      </c>
      <c r="K2448" t="s">
        <v>20</v>
      </c>
      <c r="L2448" t="s">
        <v>31</v>
      </c>
      <c r="M2448" t="s">
        <v>14867</v>
      </c>
      <c r="N2448" t="s">
        <v>22</v>
      </c>
      <c r="O2448">
        <v>7.85</v>
      </c>
      <c r="P24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</v>
      </c>
      <c r="Q2448">
        <f>IF(Tabla1[[#This Row],[SERVICIO]]="COMIDA",3,IF(Tabla1[[#This Row],[SERVICIO]]="CONTROLADO",12,IF(Tabla1[[#This Row],[SERVICIO]]="RÁPIDO",3.75,IF(Tabla1[[#This Row],[SERVICIO]]="NORMAL",2.5,))))</f>
        <v>2.5</v>
      </c>
      <c r="R2448">
        <f>IF(Tabla1[[#This Row],[SERVICIO]]="COMIDA",3.5,IF(Tabla1[[#This Row],[SERVICIO]]="CONTROLADO",8,IF(Tabla1[[#This Row],[SERVICIO]]="RÁPIDO",4.5,IF(Tabla1[[#This Row],[SERVICIO]]="NORMAL",3,))))</f>
        <v>3</v>
      </c>
      <c r="S2448">
        <f>IF(Tabla1[[#This Row],[SERVICIO]]="COMIDA",0.75,IF(Tabla1[[#This Row],[SERVICIO]]="CONTROLADO",2.65,IF(Tabla1[[#This Row],[SERVICIO]]="RÁPIDO",0.55,IF(Tabla1[[#This Row],[SERVICIO]]="NORMAL",1.2,))))</f>
        <v>1.2</v>
      </c>
      <c r="T2448" s="2">
        <f>IF(Tabla1[[#This Row],[KILOMETROS ADICIONALES]]=0,Tabla1[[#This Row],[KILOMETROS]]*Tabla1[[#This Row],[COSTO NORMAL]],Tabla1[[#This Row],[COSTO NORMAL]]*Tabla1[[#This Row],[KILOMETROS HASTA]])</f>
        <v>7.5</v>
      </c>
      <c r="U2448" s="2">
        <f>Tabla1[[#This Row],[KILOMETROS ADICIONALES]]*Tabla1[[#This Row],[COSTO ADICIONAL]]</f>
        <v>6.419999999999999</v>
      </c>
      <c r="V2448">
        <v>166.13</v>
      </c>
      <c r="W2448" s="2">
        <f>Tabla1[[#This Row],[COSTO NORMAL2]]+Tabla1[[#This Row],[COSTO ADICIONAL2]]</f>
        <v>13.919999999999998</v>
      </c>
    </row>
    <row r="2449" spans="1:23" x14ac:dyDescent="0.25">
      <c r="A2449" t="s">
        <v>785</v>
      </c>
      <c r="B2449" t="s">
        <v>4020</v>
      </c>
      <c r="C2449" t="s">
        <v>11540</v>
      </c>
      <c r="D2449" t="s">
        <v>13</v>
      </c>
      <c r="E2449" t="s">
        <v>14844</v>
      </c>
      <c r="F2449" t="s">
        <v>14</v>
      </c>
      <c r="G2449" t="s">
        <v>15</v>
      </c>
      <c r="H2449" t="s">
        <v>785</v>
      </c>
      <c r="I2449" t="s">
        <v>4031</v>
      </c>
      <c r="J2449" t="str">
        <f>MID(Tabla1[[#This Row],[HORA2]],1,2)</f>
        <v>13</v>
      </c>
      <c r="K2449" t="s">
        <v>20</v>
      </c>
      <c r="L2449" t="s">
        <v>20</v>
      </c>
      <c r="M2449" t="s">
        <v>14867</v>
      </c>
      <c r="N2449" t="s">
        <v>22</v>
      </c>
      <c r="O2449">
        <v>1.54</v>
      </c>
      <c r="P24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49">
        <f>IF(Tabla1[[#This Row],[SERVICIO]]="COMIDA",3,IF(Tabla1[[#This Row],[SERVICIO]]="CONTROLADO",12,IF(Tabla1[[#This Row],[SERVICIO]]="RÁPIDO",3.75,IF(Tabla1[[#This Row],[SERVICIO]]="NORMAL",2.5,))))</f>
        <v>2.5</v>
      </c>
      <c r="R2449">
        <f>IF(Tabla1[[#This Row],[SERVICIO]]="COMIDA",3.5,IF(Tabla1[[#This Row],[SERVICIO]]="CONTROLADO",8,IF(Tabla1[[#This Row],[SERVICIO]]="RÁPIDO",4.5,IF(Tabla1[[#This Row],[SERVICIO]]="NORMAL",3,))))</f>
        <v>3</v>
      </c>
      <c r="S2449">
        <f>IF(Tabla1[[#This Row],[SERVICIO]]="COMIDA",0.75,IF(Tabla1[[#This Row],[SERVICIO]]="CONTROLADO",2.65,IF(Tabla1[[#This Row],[SERVICIO]]="RÁPIDO",0.55,IF(Tabla1[[#This Row],[SERVICIO]]="NORMAL",1.2,))))</f>
        <v>1.2</v>
      </c>
      <c r="T2449" s="2">
        <f>IF(Tabla1[[#This Row],[KILOMETROS ADICIONALES]]=0,Tabla1[[#This Row],[KILOMETROS]]*Tabla1[[#This Row],[COSTO NORMAL]],Tabla1[[#This Row],[COSTO NORMAL]]*Tabla1[[#This Row],[KILOMETROS HASTA]])</f>
        <v>4.62</v>
      </c>
      <c r="U2449" s="2">
        <f>Tabla1[[#This Row],[KILOMETROS ADICIONALES]]*Tabla1[[#This Row],[COSTO ADICIONAL]]</f>
        <v>0</v>
      </c>
      <c r="V2449">
        <v>94.26</v>
      </c>
      <c r="W2449" s="2">
        <f>Tabla1[[#This Row],[COSTO NORMAL2]]+Tabla1[[#This Row],[COSTO ADICIONAL2]]</f>
        <v>4.62</v>
      </c>
    </row>
    <row r="2450" spans="1:23" x14ac:dyDescent="0.25">
      <c r="A2450" t="s">
        <v>785</v>
      </c>
      <c r="B2450" t="s">
        <v>4020</v>
      </c>
      <c r="C2450" t="s">
        <v>11541</v>
      </c>
      <c r="D2450" t="s">
        <v>13</v>
      </c>
      <c r="E2450" t="s">
        <v>14844</v>
      </c>
      <c r="F2450" t="s">
        <v>14</v>
      </c>
      <c r="G2450" t="s">
        <v>15</v>
      </c>
      <c r="H2450" t="s">
        <v>785</v>
      </c>
      <c r="I2450" t="s">
        <v>4032</v>
      </c>
      <c r="J2450" t="str">
        <f>MID(Tabla1[[#This Row],[HORA2]],1,2)</f>
        <v>14</v>
      </c>
      <c r="K2450" t="s">
        <v>20</v>
      </c>
      <c r="L2450" t="s">
        <v>153</v>
      </c>
      <c r="M2450" t="s">
        <v>14867</v>
      </c>
      <c r="N2450" t="s">
        <v>22</v>
      </c>
      <c r="O2450">
        <v>19.96</v>
      </c>
      <c r="P24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17.46</v>
      </c>
      <c r="Q2450">
        <f>IF(Tabla1[[#This Row],[SERVICIO]]="COMIDA",3,IF(Tabla1[[#This Row],[SERVICIO]]="CONTROLADO",12,IF(Tabla1[[#This Row],[SERVICIO]]="RÁPIDO",3.75,IF(Tabla1[[#This Row],[SERVICIO]]="NORMAL",2.5,))))</f>
        <v>2.5</v>
      </c>
      <c r="R2450">
        <f>IF(Tabla1[[#This Row],[SERVICIO]]="COMIDA",3.5,IF(Tabla1[[#This Row],[SERVICIO]]="CONTROLADO",8,IF(Tabla1[[#This Row],[SERVICIO]]="RÁPIDO",4.5,IF(Tabla1[[#This Row],[SERVICIO]]="NORMAL",3,))))</f>
        <v>3</v>
      </c>
      <c r="S2450">
        <f>IF(Tabla1[[#This Row],[SERVICIO]]="COMIDA",0.75,IF(Tabla1[[#This Row],[SERVICIO]]="CONTROLADO",2.65,IF(Tabla1[[#This Row],[SERVICIO]]="RÁPIDO",0.55,IF(Tabla1[[#This Row],[SERVICIO]]="NORMAL",1.2,))))</f>
        <v>1.2</v>
      </c>
      <c r="T2450" s="2">
        <f>IF(Tabla1[[#This Row],[KILOMETROS ADICIONALES]]=0,Tabla1[[#This Row],[KILOMETROS]]*Tabla1[[#This Row],[COSTO NORMAL]],Tabla1[[#This Row],[COSTO NORMAL]]*Tabla1[[#This Row],[KILOMETROS HASTA]])</f>
        <v>7.5</v>
      </c>
      <c r="U2450" s="2">
        <f>Tabla1[[#This Row],[KILOMETROS ADICIONALES]]*Tabla1[[#This Row],[COSTO ADICIONAL]]</f>
        <v>20.952000000000002</v>
      </c>
      <c r="V2450">
        <v>116.12</v>
      </c>
      <c r="W2450" s="2">
        <f>Tabla1[[#This Row],[COSTO NORMAL2]]+Tabla1[[#This Row],[COSTO ADICIONAL2]]</f>
        <v>28.452000000000002</v>
      </c>
    </row>
    <row r="2451" spans="1:23" x14ac:dyDescent="0.25">
      <c r="A2451" t="s">
        <v>785</v>
      </c>
      <c r="B2451" t="s">
        <v>4020</v>
      </c>
      <c r="C2451" t="s">
        <v>11542</v>
      </c>
      <c r="D2451" t="s">
        <v>13</v>
      </c>
      <c r="E2451" t="s">
        <v>14844</v>
      </c>
      <c r="F2451" t="s">
        <v>14</v>
      </c>
      <c r="G2451" t="s">
        <v>15</v>
      </c>
      <c r="H2451" t="s">
        <v>785</v>
      </c>
      <c r="I2451" t="s">
        <v>4033</v>
      </c>
      <c r="J2451" t="str">
        <f>MID(Tabla1[[#This Row],[HORA2]],1,2)</f>
        <v>11</v>
      </c>
      <c r="K2451" t="s">
        <v>20</v>
      </c>
      <c r="L2451" t="s">
        <v>78</v>
      </c>
      <c r="M2451" t="s">
        <v>14867</v>
      </c>
      <c r="N2451" t="s">
        <v>22</v>
      </c>
      <c r="O2451">
        <v>3.19</v>
      </c>
      <c r="P24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0.69</v>
      </c>
      <c r="Q2451">
        <f>IF(Tabla1[[#This Row],[SERVICIO]]="COMIDA",3,IF(Tabla1[[#This Row],[SERVICIO]]="CONTROLADO",12,IF(Tabla1[[#This Row],[SERVICIO]]="RÁPIDO",3.75,IF(Tabla1[[#This Row],[SERVICIO]]="NORMAL",2.5,))))</f>
        <v>2.5</v>
      </c>
      <c r="R2451">
        <f>IF(Tabla1[[#This Row],[SERVICIO]]="COMIDA",3.5,IF(Tabla1[[#This Row],[SERVICIO]]="CONTROLADO",8,IF(Tabla1[[#This Row],[SERVICIO]]="RÁPIDO",4.5,IF(Tabla1[[#This Row],[SERVICIO]]="NORMAL",3,))))</f>
        <v>3</v>
      </c>
      <c r="S2451">
        <f>IF(Tabla1[[#This Row],[SERVICIO]]="COMIDA",0.75,IF(Tabla1[[#This Row],[SERVICIO]]="CONTROLADO",2.65,IF(Tabla1[[#This Row],[SERVICIO]]="RÁPIDO",0.55,IF(Tabla1[[#This Row],[SERVICIO]]="NORMAL",1.2,))))</f>
        <v>1.2</v>
      </c>
      <c r="T2451" s="2">
        <f>IF(Tabla1[[#This Row],[KILOMETROS ADICIONALES]]=0,Tabla1[[#This Row],[KILOMETROS]]*Tabla1[[#This Row],[COSTO NORMAL]],Tabla1[[#This Row],[COSTO NORMAL]]*Tabla1[[#This Row],[KILOMETROS HASTA]])</f>
        <v>7.5</v>
      </c>
      <c r="U2451" s="2">
        <f>Tabla1[[#This Row],[KILOMETROS ADICIONALES]]*Tabla1[[#This Row],[COSTO ADICIONAL]]</f>
        <v>0.82799999999999996</v>
      </c>
      <c r="V2451">
        <v>7.98</v>
      </c>
      <c r="W2451" s="2">
        <f>Tabla1[[#This Row],[COSTO NORMAL2]]+Tabla1[[#This Row],[COSTO ADICIONAL2]]</f>
        <v>8.3279999999999994</v>
      </c>
    </row>
    <row r="2452" spans="1:23" x14ac:dyDescent="0.25">
      <c r="A2452" t="s">
        <v>785</v>
      </c>
      <c r="B2452" t="s">
        <v>4020</v>
      </c>
      <c r="C2452" t="s">
        <v>11543</v>
      </c>
      <c r="D2452" t="s">
        <v>13</v>
      </c>
      <c r="E2452" t="s">
        <v>14844</v>
      </c>
      <c r="F2452" t="s">
        <v>14</v>
      </c>
      <c r="G2452" t="s">
        <v>41</v>
      </c>
      <c r="H2452" t="s">
        <v>785</v>
      </c>
      <c r="I2452" t="s">
        <v>4034</v>
      </c>
      <c r="J2452" t="str">
        <f>MID(Tabla1[[#This Row],[HORA2]],1,2)</f>
        <v>09</v>
      </c>
      <c r="K2452" t="s">
        <v>20</v>
      </c>
      <c r="L2452" t="s">
        <v>88</v>
      </c>
      <c r="M2452" t="s">
        <v>14867</v>
      </c>
      <c r="N2452" t="s">
        <v>22</v>
      </c>
      <c r="O2452">
        <v>17.11</v>
      </c>
      <c r="P24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14.61</v>
      </c>
      <c r="Q2452">
        <f>IF(Tabla1[[#This Row],[SERVICIO]]="COMIDA",3,IF(Tabla1[[#This Row],[SERVICIO]]="CONTROLADO",12,IF(Tabla1[[#This Row],[SERVICIO]]="RÁPIDO",3.75,IF(Tabla1[[#This Row],[SERVICIO]]="NORMAL",2.5,))))</f>
        <v>2.5</v>
      </c>
      <c r="R2452">
        <f>IF(Tabla1[[#This Row],[SERVICIO]]="COMIDA",3.5,IF(Tabla1[[#This Row],[SERVICIO]]="CONTROLADO",8,IF(Tabla1[[#This Row],[SERVICIO]]="RÁPIDO",4.5,IF(Tabla1[[#This Row],[SERVICIO]]="NORMAL",3,))))</f>
        <v>3</v>
      </c>
      <c r="S2452">
        <f>IF(Tabla1[[#This Row],[SERVICIO]]="COMIDA",0.75,IF(Tabla1[[#This Row],[SERVICIO]]="CONTROLADO",2.65,IF(Tabla1[[#This Row],[SERVICIO]]="RÁPIDO",0.55,IF(Tabla1[[#This Row],[SERVICIO]]="NORMAL",1.2,))))</f>
        <v>1.2</v>
      </c>
      <c r="T2452" s="2">
        <f>IF(Tabla1[[#This Row],[KILOMETROS ADICIONALES]]=0,Tabla1[[#This Row],[KILOMETROS]]*Tabla1[[#This Row],[COSTO NORMAL]],Tabla1[[#This Row],[COSTO NORMAL]]*Tabla1[[#This Row],[KILOMETROS HASTA]])</f>
        <v>7.5</v>
      </c>
      <c r="U2452" s="2">
        <f>Tabla1[[#This Row],[KILOMETROS ADICIONALES]]*Tabla1[[#This Row],[COSTO ADICIONAL]]</f>
        <v>17.532</v>
      </c>
      <c r="V2452">
        <v>4.33</v>
      </c>
      <c r="W2452" s="2">
        <f>Tabla1[[#This Row],[COSTO NORMAL2]]+Tabla1[[#This Row],[COSTO ADICIONAL2]]</f>
        <v>25.032</v>
      </c>
    </row>
    <row r="2453" spans="1:23" x14ac:dyDescent="0.25">
      <c r="A2453" t="s">
        <v>785</v>
      </c>
      <c r="B2453" t="s">
        <v>4035</v>
      </c>
      <c r="C2453" t="s">
        <v>11544</v>
      </c>
      <c r="D2453" t="s">
        <v>13</v>
      </c>
      <c r="E2453" t="s">
        <v>14844</v>
      </c>
      <c r="F2453" t="s">
        <v>14</v>
      </c>
      <c r="G2453" t="s">
        <v>15</v>
      </c>
      <c r="H2453" t="s">
        <v>785</v>
      </c>
      <c r="I2453" t="s">
        <v>4036</v>
      </c>
      <c r="J2453" t="str">
        <f>MID(Tabla1[[#This Row],[HORA2]],1,2)</f>
        <v>11</v>
      </c>
      <c r="K2453" t="s">
        <v>43</v>
      </c>
      <c r="L2453" t="s">
        <v>19</v>
      </c>
      <c r="M2453" t="s">
        <v>14867</v>
      </c>
      <c r="N2453" t="s">
        <v>22</v>
      </c>
      <c r="O2453">
        <v>2.64</v>
      </c>
      <c r="P24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0.14000000000000012</v>
      </c>
      <c r="Q2453">
        <f>IF(Tabla1[[#This Row],[SERVICIO]]="COMIDA",3,IF(Tabla1[[#This Row],[SERVICIO]]="CONTROLADO",12,IF(Tabla1[[#This Row],[SERVICIO]]="RÁPIDO",3.75,IF(Tabla1[[#This Row],[SERVICIO]]="NORMAL",2.5,))))</f>
        <v>2.5</v>
      </c>
      <c r="R2453">
        <f>IF(Tabla1[[#This Row],[SERVICIO]]="COMIDA",3.5,IF(Tabla1[[#This Row],[SERVICIO]]="CONTROLADO",8,IF(Tabla1[[#This Row],[SERVICIO]]="RÁPIDO",4.5,IF(Tabla1[[#This Row],[SERVICIO]]="NORMAL",3,))))</f>
        <v>3</v>
      </c>
      <c r="S2453">
        <f>IF(Tabla1[[#This Row],[SERVICIO]]="COMIDA",0.75,IF(Tabla1[[#This Row],[SERVICIO]]="CONTROLADO",2.65,IF(Tabla1[[#This Row],[SERVICIO]]="RÁPIDO",0.55,IF(Tabla1[[#This Row],[SERVICIO]]="NORMAL",1.2,))))</f>
        <v>1.2</v>
      </c>
      <c r="T2453" s="2">
        <f>IF(Tabla1[[#This Row],[KILOMETROS ADICIONALES]]=0,Tabla1[[#This Row],[KILOMETROS]]*Tabla1[[#This Row],[COSTO NORMAL]],Tabla1[[#This Row],[COSTO NORMAL]]*Tabla1[[#This Row],[KILOMETROS HASTA]])</f>
        <v>7.5</v>
      </c>
      <c r="U2453" s="2">
        <f>Tabla1[[#This Row],[KILOMETROS ADICIONALES]]*Tabla1[[#This Row],[COSTO ADICIONAL]]</f>
        <v>0.16800000000000015</v>
      </c>
      <c r="V2453">
        <v>221.91</v>
      </c>
      <c r="W2453" s="2">
        <f>Tabla1[[#This Row],[COSTO NORMAL2]]+Tabla1[[#This Row],[COSTO ADICIONAL2]]</f>
        <v>7.6680000000000001</v>
      </c>
    </row>
    <row r="2454" spans="1:23" x14ac:dyDescent="0.25">
      <c r="A2454" t="s">
        <v>785</v>
      </c>
      <c r="B2454" t="s">
        <v>4035</v>
      </c>
      <c r="C2454" t="s">
        <v>11545</v>
      </c>
      <c r="D2454" t="s">
        <v>13</v>
      </c>
      <c r="E2454" t="s">
        <v>14844</v>
      </c>
      <c r="F2454" t="s">
        <v>14</v>
      </c>
      <c r="G2454" t="s">
        <v>15</v>
      </c>
      <c r="H2454" t="s">
        <v>785</v>
      </c>
      <c r="I2454" t="s">
        <v>4037</v>
      </c>
      <c r="J2454" t="str">
        <f>MID(Tabla1[[#This Row],[HORA2]],1,2)</f>
        <v>11</v>
      </c>
      <c r="K2454" t="s">
        <v>43</v>
      </c>
      <c r="L2454" t="s">
        <v>19</v>
      </c>
      <c r="M2454" t="s">
        <v>14867</v>
      </c>
      <c r="N2454" t="s">
        <v>22</v>
      </c>
      <c r="O2454">
        <v>18.54</v>
      </c>
      <c r="P24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16.04</v>
      </c>
      <c r="Q2454">
        <f>IF(Tabla1[[#This Row],[SERVICIO]]="COMIDA",3,IF(Tabla1[[#This Row],[SERVICIO]]="CONTROLADO",12,IF(Tabla1[[#This Row],[SERVICIO]]="RÁPIDO",3.75,IF(Tabla1[[#This Row],[SERVICIO]]="NORMAL",2.5,))))</f>
        <v>2.5</v>
      </c>
      <c r="R2454">
        <f>IF(Tabla1[[#This Row],[SERVICIO]]="COMIDA",3.5,IF(Tabla1[[#This Row],[SERVICIO]]="CONTROLADO",8,IF(Tabla1[[#This Row],[SERVICIO]]="RÁPIDO",4.5,IF(Tabla1[[#This Row],[SERVICIO]]="NORMAL",3,))))</f>
        <v>3</v>
      </c>
      <c r="S2454">
        <f>IF(Tabla1[[#This Row],[SERVICIO]]="COMIDA",0.75,IF(Tabla1[[#This Row],[SERVICIO]]="CONTROLADO",2.65,IF(Tabla1[[#This Row],[SERVICIO]]="RÁPIDO",0.55,IF(Tabla1[[#This Row],[SERVICIO]]="NORMAL",1.2,))))</f>
        <v>1.2</v>
      </c>
      <c r="T2454" s="2">
        <f>IF(Tabla1[[#This Row],[KILOMETROS ADICIONALES]]=0,Tabla1[[#This Row],[KILOMETROS]]*Tabla1[[#This Row],[COSTO NORMAL]],Tabla1[[#This Row],[COSTO NORMAL]]*Tabla1[[#This Row],[KILOMETROS HASTA]])</f>
        <v>7.5</v>
      </c>
      <c r="U2454" s="2">
        <f>Tabla1[[#This Row],[KILOMETROS ADICIONALES]]*Tabla1[[#This Row],[COSTO ADICIONAL]]</f>
        <v>19.247999999999998</v>
      </c>
      <c r="V2454">
        <v>188.68</v>
      </c>
      <c r="W2454" s="2">
        <f>Tabla1[[#This Row],[COSTO NORMAL2]]+Tabla1[[#This Row],[COSTO ADICIONAL2]]</f>
        <v>26.747999999999998</v>
      </c>
    </row>
    <row r="2455" spans="1:23" x14ac:dyDescent="0.25">
      <c r="A2455" t="s">
        <v>785</v>
      </c>
      <c r="B2455" t="s">
        <v>4035</v>
      </c>
      <c r="C2455" t="s">
        <v>11546</v>
      </c>
      <c r="D2455" t="s">
        <v>13</v>
      </c>
      <c r="E2455" t="s">
        <v>14844</v>
      </c>
      <c r="F2455" t="s">
        <v>14</v>
      </c>
      <c r="G2455" t="s">
        <v>15</v>
      </c>
      <c r="H2455" t="s">
        <v>785</v>
      </c>
      <c r="I2455" t="s">
        <v>4038</v>
      </c>
      <c r="J2455" t="str">
        <f>MID(Tabla1[[#This Row],[HORA2]],1,2)</f>
        <v>11</v>
      </c>
      <c r="K2455" t="s">
        <v>43</v>
      </c>
      <c r="L2455" t="s">
        <v>19</v>
      </c>
      <c r="M2455" t="s">
        <v>14867</v>
      </c>
      <c r="N2455" t="s">
        <v>22</v>
      </c>
      <c r="O2455">
        <v>7.07</v>
      </c>
      <c r="P24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4.57</v>
      </c>
      <c r="Q2455">
        <f>IF(Tabla1[[#This Row],[SERVICIO]]="COMIDA",3,IF(Tabla1[[#This Row],[SERVICIO]]="CONTROLADO",12,IF(Tabla1[[#This Row],[SERVICIO]]="RÁPIDO",3.75,IF(Tabla1[[#This Row],[SERVICIO]]="NORMAL",2.5,))))</f>
        <v>2.5</v>
      </c>
      <c r="R2455">
        <f>IF(Tabla1[[#This Row],[SERVICIO]]="COMIDA",3.5,IF(Tabla1[[#This Row],[SERVICIO]]="CONTROLADO",8,IF(Tabla1[[#This Row],[SERVICIO]]="RÁPIDO",4.5,IF(Tabla1[[#This Row],[SERVICIO]]="NORMAL",3,))))</f>
        <v>3</v>
      </c>
      <c r="S2455">
        <f>IF(Tabla1[[#This Row],[SERVICIO]]="COMIDA",0.75,IF(Tabla1[[#This Row],[SERVICIO]]="CONTROLADO",2.65,IF(Tabla1[[#This Row],[SERVICIO]]="RÁPIDO",0.55,IF(Tabla1[[#This Row],[SERVICIO]]="NORMAL",1.2,))))</f>
        <v>1.2</v>
      </c>
      <c r="T2455" s="2">
        <f>IF(Tabla1[[#This Row],[KILOMETROS ADICIONALES]]=0,Tabla1[[#This Row],[KILOMETROS]]*Tabla1[[#This Row],[COSTO NORMAL]],Tabla1[[#This Row],[COSTO NORMAL]]*Tabla1[[#This Row],[KILOMETROS HASTA]])</f>
        <v>7.5</v>
      </c>
      <c r="U2455" s="2">
        <f>Tabla1[[#This Row],[KILOMETROS ADICIONALES]]*Tabla1[[#This Row],[COSTO ADICIONAL]]</f>
        <v>5.484</v>
      </c>
      <c r="V2455">
        <v>166.47</v>
      </c>
      <c r="W2455" s="2">
        <f>Tabla1[[#This Row],[COSTO NORMAL2]]+Tabla1[[#This Row],[COSTO ADICIONAL2]]</f>
        <v>12.984</v>
      </c>
    </row>
    <row r="2456" spans="1:23" x14ac:dyDescent="0.25">
      <c r="A2456" t="s">
        <v>785</v>
      </c>
      <c r="B2456" t="s">
        <v>4035</v>
      </c>
      <c r="C2456" t="s">
        <v>11547</v>
      </c>
      <c r="D2456" t="s">
        <v>13</v>
      </c>
      <c r="E2456" t="s">
        <v>14844</v>
      </c>
      <c r="F2456" t="s">
        <v>14</v>
      </c>
      <c r="G2456" t="s">
        <v>15</v>
      </c>
      <c r="H2456" t="s">
        <v>785</v>
      </c>
      <c r="I2456" t="s">
        <v>4039</v>
      </c>
      <c r="J2456" t="str">
        <f>MID(Tabla1[[#This Row],[HORA2]],1,2)</f>
        <v>12</v>
      </c>
      <c r="K2456" t="s">
        <v>43</v>
      </c>
      <c r="L2456" t="s">
        <v>19</v>
      </c>
      <c r="M2456" t="s">
        <v>14867</v>
      </c>
      <c r="N2456" t="s">
        <v>22</v>
      </c>
      <c r="O2456">
        <v>19.57</v>
      </c>
      <c r="P24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</v>
      </c>
      <c r="Q2456">
        <f>IF(Tabla1[[#This Row],[SERVICIO]]="COMIDA",3,IF(Tabla1[[#This Row],[SERVICIO]]="CONTROLADO",12,IF(Tabla1[[#This Row],[SERVICIO]]="RÁPIDO",3.75,IF(Tabla1[[#This Row],[SERVICIO]]="NORMAL",2.5,))))</f>
        <v>2.5</v>
      </c>
      <c r="R2456">
        <f>IF(Tabla1[[#This Row],[SERVICIO]]="COMIDA",3.5,IF(Tabla1[[#This Row],[SERVICIO]]="CONTROLADO",8,IF(Tabla1[[#This Row],[SERVICIO]]="RÁPIDO",4.5,IF(Tabla1[[#This Row],[SERVICIO]]="NORMAL",3,))))</f>
        <v>3</v>
      </c>
      <c r="S2456">
        <f>IF(Tabla1[[#This Row],[SERVICIO]]="COMIDA",0.75,IF(Tabla1[[#This Row],[SERVICIO]]="CONTROLADO",2.65,IF(Tabla1[[#This Row],[SERVICIO]]="RÁPIDO",0.55,IF(Tabla1[[#This Row],[SERVICIO]]="NORMAL",1.2,))))</f>
        <v>1.2</v>
      </c>
      <c r="T2456" s="2">
        <f>IF(Tabla1[[#This Row],[KILOMETROS ADICIONALES]]=0,Tabla1[[#This Row],[KILOMETROS]]*Tabla1[[#This Row],[COSTO NORMAL]],Tabla1[[#This Row],[COSTO NORMAL]]*Tabla1[[#This Row],[KILOMETROS HASTA]])</f>
        <v>7.5</v>
      </c>
      <c r="U2456" s="2">
        <f>Tabla1[[#This Row],[KILOMETROS ADICIONALES]]*Tabla1[[#This Row],[COSTO ADICIONAL]]</f>
        <v>20.483999999999998</v>
      </c>
      <c r="V2456">
        <v>47.12</v>
      </c>
      <c r="W2456" s="2">
        <f>Tabla1[[#This Row],[COSTO NORMAL2]]+Tabla1[[#This Row],[COSTO ADICIONAL2]]</f>
        <v>27.983999999999998</v>
      </c>
    </row>
    <row r="2457" spans="1:23" x14ac:dyDescent="0.25">
      <c r="A2457" t="s">
        <v>785</v>
      </c>
      <c r="B2457" t="s">
        <v>4035</v>
      </c>
      <c r="C2457" t="s">
        <v>11548</v>
      </c>
      <c r="D2457" t="s">
        <v>13</v>
      </c>
      <c r="E2457" t="s">
        <v>14844</v>
      </c>
      <c r="F2457" t="s">
        <v>14</v>
      </c>
      <c r="G2457" t="s">
        <v>69</v>
      </c>
      <c r="H2457" t="s">
        <v>121</v>
      </c>
      <c r="I2457" t="s">
        <v>4040</v>
      </c>
      <c r="J2457" t="str">
        <f>MID(Tabla1[[#This Row],[HORA2]],1,2)</f>
        <v>12</v>
      </c>
      <c r="K2457" t="s">
        <v>43</v>
      </c>
      <c r="L2457" t="s">
        <v>271</v>
      </c>
      <c r="M2457" t="s">
        <v>14867</v>
      </c>
      <c r="N2457" t="s">
        <v>22</v>
      </c>
      <c r="O2457">
        <v>20.350000000000001</v>
      </c>
      <c r="P24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17.850000000000001</v>
      </c>
      <c r="Q2457">
        <f>IF(Tabla1[[#This Row],[SERVICIO]]="COMIDA",3,IF(Tabla1[[#This Row],[SERVICIO]]="CONTROLADO",12,IF(Tabla1[[#This Row],[SERVICIO]]="RÁPIDO",3.75,IF(Tabla1[[#This Row],[SERVICIO]]="NORMAL",2.5,))))</f>
        <v>2.5</v>
      </c>
      <c r="R2457">
        <f>IF(Tabla1[[#This Row],[SERVICIO]]="COMIDA",3.5,IF(Tabla1[[#This Row],[SERVICIO]]="CONTROLADO",8,IF(Tabla1[[#This Row],[SERVICIO]]="RÁPIDO",4.5,IF(Tabla1[[#This Row],[SERVICIO]]="NORMAL",3,))))</f>
        <v>3</v>
      </c>
      <c r="S2457">
        <f>IF(Tabla1[[#This Row],[SERVICIO]]="COMIDA",0.75,IF(Tabla1[[#This Row],[SERVICIO]]="CONTROLADO",2.65,IF(Tabla1[[#This Row],[SERVICIO]]="RÁPIDO",0.55,IF(Tabla1[[#This Row],[SERVICIO]]="NORMAL",1.2,))))</f>
        <v>1.2</v>
      </c>
      <c r="T2457" s="2">
        <f>IF(Tabla1[[#This Row],[KILOMETROS ADICIONALES]]=0,Tabla1[[#This Row],[KILOMETROS]]*Tabla1[[#This Row],[COSTO NORMAL]],Tabla1[[#This Row],[COSTO NORMAL]]*Tabla1[[#This Row],[KILOMETROS HASTA]])</f>
        <v>7.5</v>
      </c>
      <c r="U2457" s="2">
        <f>Tabla1[[#This Row],[KILOMETROS ADICIONALES]]*Tabla1[[#This Row],[COSTO ADICIONAL]]</f>
        <v>21.42</v>
      </c>
      <c r="V2457">
        <v>114.46</v>
      </c>
      <c r="W2457" s="2">
        <f>Tabla1[[#This Row],[COSTO NORMAL2]]+Tabla1[[#This Row],[COSTO ADICIONAL2]]</f>
        <v>28.92</v>
      </c>
    </row>
    <row r="2458" spans="1:23" x14ac:dyDescent="0.25">
      <c r="A2458" t="s">
        <v>785</v>
      </c>
      <c r="B2458" t="s">
        <v>4035</v>
      </c>
      <c r="C2458" t="s">
        <v>11549</v>
      </c>
      <c r="D2458" t="s">
        <v>13</v>
      </c>
      <c r="E2458" t="s">
        <v>14844</v>
      </c>
      <c r="F2458" t="s">
        <v>14</v>
      </c>
      <c r="G2458" t="s">
        <v>69</v>
      </c>
      <c r="H2458" t="s">
        <v>785</v>
      </c>
      <c r="I2458" t="s">
        <v>4041</v>
      </c>
      <c r="J2458" t="str">
        <f>MID(Tabla1[[#This Row],[HORA2]],1,2)</f>
        <v>10</v>
      </c>
      <c r="K2458" t="s">
        <v>43</v>
      </c>
      <c r="L2458" t="s">
        <v>271</v>
      </c>
      <c r="M2458" t="s">
        <v>14867</v>
      </c>
      <c r="N2458" t="s">
        <v>22</v>
      </c>
      <c r="O2458">
        <v>1.72</v>
      </c>
      <c r="P24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58">
        <f>IF(Tabla1[[#This Row],[SERVICIO]]="COMIDA",3,IF(Tabla1[[#This Row],[SERVICIO]]="CONTROLADO",12,IF(Tabla1[[#This Row],[SERVICIO]]="RÁPIDO",3.75,IF(Tabla1[[#This Row],[SERVICIO]]="NORMAL",2.5,))))</f>
        <v>2.5</v>
      </c>
      <c r="R2458">
        <f>IF(Tabla1[[#This Row],[SERVICIO]]="COMIDA",3.5,IF(Tabla1[[#This Row],[SERVICIO]]="CONTROLADO",8,IF(Tabla1[[#This Row],[SERVICIO]]="RÁPIDO",4.5,IF(Tabla1[[#This Row],[SERVICIO]]="NORMAL",3,))))</f>
        <v>3</v>
      </c>
      <c r="S2458">
        <f>IF(Tabla1[[#This Row],[SERVICIO]]="COMIDA",0.75,IF(Tabla1[[#This Row],[SERVICIO]]="CONTROLADO",2.65,IF(Tabla1[[#This Row],[SERVICIO]]="RÁPIDO",0.55,IF(Tabla1[[#This Row],[SERVICIO]]="NORMAL",1.2,))))</f>
        <v>1.2</v>
      </c>
      <c r="T2458" s="2">
        <f>IF(Tabla1[[#This Row],[KILOMETROS ADICIONALES]]=0,Tabla1[[#This Row],[KILOMETROS]]*Tabla1[[#This Row],[COSTO NORMAL]],Tabla1[[#This Row],[COSTO NORMAL]]*Tabla1[[#This Row],[KILOMETROS HASTA]])</f>
        <v>5.16</v>
      </c>
      <c r="U2458" s="2">
        <f>Tabla1[[#This Row],[KILOMETROS ADICIONALES]]*Tabla1[[#This Row],[COSTO ADICIONAL]]</f>
        <v>0</v>
      </c>
      <c r="V2458">
        <v>242.26</v>
      </c>
      <c r="W2458" s="2">
        <f>Tabla1[[#This Row],[COSTO NORMAL2]]+Tabla1[[#This Row],[COSTO ADICIONAL2]]</f>
        <v>5.16</v>
      </c>
    </row>
    <row r="2459" spans="1:23" x14ac:dyDescent="0.25">
      <c r="A2459" t="s">
        <v>785</v>
      </c>
      <c r="B2459" t="s">
        <v>4035</v>
      </c>
      <c r="C2459" t="s">
        <v>11550</v>
      </c>
      <c r="D2459" t="s">
        <v>13</v>
      </c>
      <c r="E2459" t="s">
        <v>14844</v>
      </c>
      <c r="F2459" t="s">
        <v>14</v>
      </c>
      <c r="G2459" t="s">
        <v>69</v>
      </c>
      <c r="H2459" t="s">
        <v>226</v>
      </c>
      <c r="I2459" t="s">
        <v>4042</v>
      </c>
      <c r="J2459" t="str">
        <f>MID(Tabla1[[#This Row],[HORA2]],1,2)</f>
        <v>10</v>
      </c>
      <c r="K2459" t="s">
        <v>43</v>
      </c>
      <c r="L2459" t="s">
        <v>271</v>
      </c>
      <c r="M2459" t="s">
        <v>14867</v>
      </c>
      <c r="N2459" t="s">
        <v>22</v>
      </c>
      <c r="O2459">
        <v>12.34</v>
      </c>
      <c r="P24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2459">
        <f>IF(Tabla1[[#This Row],[SERVICIO]]="COMIDA",3,IF(Tabla1[[#This Row],[SERVICIO]]="CONTROLADO",12,IF(Tabla1[[#This Row],[SERVICIO]]="RÁPIDO",3.75,IF(Tabla1[[#This Row],[SERVICIO]]="NORMAL",2.5,))))</f>
        <v>2.5</v>
      </c>
      <c r="R2459">
        <f>IF(Tabla1[[#This Row],[SERVICIO]]="COMIDA",3.5,IF(Tabla1[[#This Row],[SERVICIO]]="CONTROLADO",8,IF(Tabla1[[#This Row],[SERVICIO]]="RÁPIDO",4.5,IF(Tabla1[[#This Row],[SERVICIO]]="NORMAL",3,))))</f>
        <v>3</v>
      </c>
      <c r="S2459">
        <f>IF(Tabla1[[#This Row],[SERVICIO]]="COMIDA",0.75,IF(Tabla1[[#This Row],[SERVICIO]]="CONTROLADO",2.65,IF(Tabla1[[#This Row],[SERVICIO]]="RÁPIDO",0.55,IF(Tabla1[[#This Row],[SERVICIO]]="NORMAL",1.2,))))</f>
        <v>1.2</v>
      </c>
      <c r="T2459" s="2">
        <f>IF(Tabla1[[#This Row],[KILOMETROS ADICIONALES]]=0,Tabla1[[#This Row],[KILOMETROS]]*Tabla1[[#This Row],[COSTO NORMAL]],Tabla1[[#This Row],[COSTO NORMAL]]*Tabla1[[#This Row],[KILOMETROS HASTA]])</f>
        <v>7.5</v>
      </c>
      <c r="U2459" s="2">
        <f>Tabla1[[#This Row],[KILOMETROS ADICIONALES]]*Tabla1[[#This Row],[COSTO ADICIONAL]]</f>
        <v>11.808</v>
      </c>
      <c r="V2459">
        <v>245.08</v>
      </c>
      <c r="W2459" s="2">
        <f>Tabla1[[#This Row],[COSTO NORMAL2]]+Tabla1[[#This Row],[COSTO ADICIONAL2]]</f>
        <v>19.308</v>
      </c>
    </row>
    <row r="2460" spans="1:23" x14ac:dyDescent="0.25">
      <c r="A2460" t="s">
        <v>785</v>
      </c>
      <c r="B2460" t="s">
        <v>4035</v>
      </c>
      <c r="C2460" t="s">
        <v>11551</v>
      </c>
      <c r="D2460" t="s">
        <v>13</v>
      </c>
      <c r="E2460" t="s">
        <v>14844</v>
      </c>
      <c r="F2460" t="s">
        <v>14</v>
      </c>
      <c r="G2460" t="s">
        <v>69</v>
      </c>
      <c r="H2460" t="s">
        <v>128</v>
      </c>
      <c r="I2460" t="s">
        <v>4043</v>
      </c>
      <c r="J2460" t="str">
        <f>MID(Tabla1[[#This Row],[HORA2]],1,2)</f>
        <v>14</v>
      </c>
      <c r="K2460" t="s">
        <v>43</v>
      </c>
      <c r="L2460" t="s">
        <v>271</v>
      </c>
      <c r="M2460" t="s">
        <v>14867</v>
      </c>
      <c r="N2460" t="s">
        <v>22</v>
      </c>
      <c r="O2460">
        <v>18.71</v>
      </c>
      <c r="P24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16.21</v>
      </c>
      <c r="Q2460">
        <f>IF(Tabla1[[#This Row],[SERVICIO]]="COMIDA",3,IF(Tabla1[[#This Row],[SERVICIO]]="CONTROLADO",12,IF(Tabla1[[#This Row],[SERVICIO]]="RÁPIDO",3.75,IF(Tabla1[[#This Row],[SERVICIO]]="NORMAL",2.5,))))</f>
        <v>2.5</v>
      </c>
      <c r="R2460">
        <f>IF(Tabla1[[#This Row],[SERVICIO]]="COMIDA",3.5,IF(Tabla1[[#This Row],[SERVICIO]]="CONTROLADO",8,IF(Tabla1[[#This Row],[SERVICIO]]="RÁPIDO",4.5,IF(Tabla1[[#This Row],[SERVICIO]]="NORMAL",3,))))</f>
        <v>3</v>
      </c>
      <c r="S2460">
        <f>IF(Tabla1[[#This Row],[SERVICIO]]="COMIDA",0.75,IF(Tabla1[[#This Row],[SERVICIO]]="CONTROLADO",2.65,IF(Tabla1[[#This Row],[SERVICIO]]="RÁPIDO",0.55,IF(Tabla1[[#This Row],[SERVICIO]]="NORMAL",1.2,))))</f>
        <v>1.2</v>
      </c>
      <c r="T2460" s="2">
        <f>IF(Tabla1[[#This Row],[KILOMETROS ADICIONALES]]=0,Tabla1[[#This Row],[KILOMETROS]]*Tabla1[[#This Row],[COSTO NORMAL]],Tabla1[[#This Row],[COSTO NORMAL]]*Tabla1[[#This Row],[KILOMETROS HASTA]])</f>
        <v>7.5</v>
      </c>
      <c r="U2460" s="2">
        <f>Tabla1[[#This Row],[KILOMETROS ADICIONALES]]*Tabla1[[#This Row],[COSTO ADICIONAL]]</f>
        <v>19.452000000000002</v>
      </c>
      <c r="V2460">
        <v>75.12</v>
      </c>
      <c r="W2460" s="2">
        <f>Tabla1[[#This Row],[COSTO NORMAL2]]+Tabla1[[#This Row],[COSTO ADICIONAL2]]</f>
        <v>26.952000000000002</v>
      </c>
    </row>
    <row r="2461" spans="1:23" x14ac:dyDescent="0.25">
      <c r="A2461" t="s">
        <v>785</v>
      </c>
      <c r="B2461" t="s">
        <v>4035</v>
      </c>
      <c r="C2461" t="s">
        <v>11552</v>
      </c>
      <c r="D2461" t="s">
        <v>13</v>
      </c>
      <c r="E2461" t="s">
        <v>14844</v>
      </c>
      <c r="F2461" t="s">
        <v>14</v>
      </c>
      <c r="G2461" t="s">
        <v>41</v>
      </c>
      <c r="H2461" t="s">
        <v>785</v>
      </c>
      <c r="I2461" t="s">
        <v>4044</v>
      </c>
      <c r="J2461" t="str">
        <f>MID(Tabla1[[#This Row],[HORA2]],1,2)</f>
        <v>09</v>
      </c>
      <c r="K2461" t="s">
        <v>43</v>
      </c>
      <c r="L2461" t="s">
        <v>27</v>
      </c>
      <c r="M2461" t="s">
        <v>14867</v>
      </c>
      <c r="N2461" t="s">
        <v>22</v>
      </c>
      <c r="O2461">
        <v>8.69</v>
      </c>
      <c r="P24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6.1899999999999995</v>
      </c>
      <c r="Q2461">
        <f>IF(Tabla1[[#This Row],[SERVICIO]]="COMIDA",3,IF(Tabla1[[#This Row],[SERVICIO]]="CONTROLADO",12,IF(Tabla1[[#This Row],[SERVICIO]]="RÁPIDO",3.75,IF(Tabla1[[#This Row],[SERVICIO]]="NORMAL",2.5,))))</f>
        <v>2.5</v>
      </c>
      <c r="R2461">
        <f>IF(Tabla1[[#This Row],[SERVICIO]]="COMIDA",3.5,IF(Tabla1[[#This Row],[SERVICIO]]="CONTROLADO",8,IF(Tabla1[[#This Row],[SERVICIO]]="RÁPIDO",4.5,IF(Tabla1[[#This Row],[SERVICIO]]="NORMAL",3,))))</f>
        <v>3</v>
      </c>
      <c r="S2461">
        <f>IF(Tabla1[[#This Row],[SERVICIO]]="COMIDA",0.75,IF(Tabla1[[#This Row],[SERVICIO]]="CONTROLADO",2.65,IF(Tabla1[[#This Row],[SERVICIO]]="RÁPIDO",0.55,IF(Tabla1[[#This Row],[SERVICIO]]="NORMAL",1.2,))))</f>
        <v>1.2</v>
      </c>
      <c r="T2461" s="2">
        <f>IF(Tabla1[[#This Row],[KILOMETROS ADICIONALES]]=0,Tabla1[[#This Row],[KILOMETROS]]*Tabla1[[#This Row],[COSTO NORMAL]],Tabla1[[#This Row],[COSTO NORMAL]]*Tabla1[[#This Row],[KILOMETROS HASTA]])</f>
        <v>7.5</v>
      </c>
      <c r="U2461" s="2">
        <f>Tabla1[[#This Row],[KILOMETROS ADICIONALES]]*Tabla1[[#This Row],[COSTO ADICIONAL]]</f>
        <v>7.427999999999999</v>
      </c>
      <c r="V2461">
        <v>198.52</v>
      </c>
      <c r="W2461" s="2">
        <f>Tabla1[[#This Row],[COSTO NORMAL2]]+Tabla1[[#This Row],[COSTO ADICIONAL2]]</f>
        <v>14.927999999999999</v>
      </c>
    </row>
    <row r="2462" spans="1:23" x14ac:dyDescent="0.25">
      <c r="A2462" t="s">
        <v>785</v>
      </c>
      <c r="B2462" t="s">
        <v>4035</v>
      </c>
      <c r="C2462" t="s">
        <v>11553</v>
      </c>
      <c r="D2462" t="s">
        <v>13</v>
      </c>
      <c r="E2462" t="s">
        <v>14844</v>
      </c>
      <c r="F2462" t="s">
        <v>14</v>
      </c>
      <c r="G2462" t="s">
        <v>15</v>
      </c>
      <c r="H2462" t="s">
        <v>226</v>
      </c>
      <c r="I2462" t="s">
        <v>4045</v>
      </c>
      <c r="J2462" t="str">
        <f>MID(Tabla1[[#This Row],[HORA2]],1,2)</f>
        <v>12</v>
      </c>
      <c r="K2462" t="s">
        <v>43</v>
      </c>
      <c r="L2462" t="s">
        <v>27</v>
      </c>
      <c r="M2462" t="s">
        <v>14867</v>
      </c>
      <c r="N2462" t="s">
        <v>22</v>
      </c>
      <c r="O2462">
        <v>18.28</v>
      </c>
      <c r="P24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15.780000000000001</v>
      </c>
      <c r="Q2462">
        <f>IF(Tabla1[[#This Row],[SERVICIO]]="COMIDA",3,IF(Tabla1[[#This Row],[SERVICIO]]="CONTROLADO",12,IF(Tabla1[[#This Row],[SERVICIO]]="RÁPIDO",3.75,IF(Tabla1[[#This Row],[SERVICIO]]="NORMAL",2.5,))))</f>
        <v>2.5</v>
      </c>
      <c r="R2462">
        <f>IF(Tabla1[[#This Row],[SERVICIO]]="COMIDA",3.5,IF(Tabla1[[#This Row],[SERVICIO]]="CONTROLADO",8,IF(Tabla1[[#This Row],[SERVICIO]]="RÁPIDO",4.5,IF(Tabla1[[#This Row],[SERVICIO]]="NORMAL",3,))))</f>
        <v>3</v>
      </c>
      <c r="S2462">
        <f>IF(Tabla1[[#This Row],[SERVICIO]]="COMIDA",0.75,IF(Tabla1[[#This Row],[SERVICIO]]="CONTROLADO",2.65,IF(Tabla1[[#This Row],[SERVICIO]]="RÁPIDO",0.55,IF(Tabla1[[#This Row],[SERVICIO]]="NORMAL",1.2,))))</f>
        <v>1.2</v>
      </c>
      <c r="T2462" s="2">
        <f>IF(Tabla1[[#This Row],[KILOMETROS ADICIONALES]]=0,Tabla1[[#This Row],[KILOMETROS]]*Tabla1[[#This Row],[COSTO NORMAL]],Tabla1[[#This Row],[COSTO NORMAL]]*Tabla1[[#This Row],[KILOMETROS HASTA]])</f>
        <v>7.5</v>
      </c>
      <c r="U2462" s="2">
        <f>Tabla1[[#This Row],[KILOMETROS ADICIONALES]]*Tabla1[[#This Row],[COSTO ADICIONAL]]</f>
        <v>18.936</v>
      </c>
      <c r="V2462">
        <v>139.18</v>
      </c>
      <c r="W2462" s="2">
        <f>Tabla1[[#This Row],[COSTO NORMAL2]]+Tabla1[[#This Row],[COSTO ADICIONAL2]]</f>
        <v>26.436</v>
      </c>
    </row>
    <row r="2463" spans="1:23" x14ac:dyDescent="0.25">
      <c r="A2463" t="s">
        <v>785</v>
      </c>
      <c r="B2463" t="s">
        <v>4035</v>
      </c>
      <c r="C2463" t="s">
        <v>11554</v>
      </c>
      <c r="D2463" t="s">
        <v>13</v>
      </c>
      <c r="E2463" t="s">
        <v>14844</v>
      </c>
      <c r="F2463" t="s">
        <v>14</v>
      </c>
      <c r="G2463" t="s">
        <v>41</v>
      </c>
      <c r="H2463" t="s">
        <v>785</v>
      </c>
      <c r="I2463" t="s">
        <v>4044</v>
      </c>
      <c r="J2463" t="str">
        <f>MID(Tabla1[[#This Row],[HORA2]],1,2)</f>
        <v>09</v>
      </c>
      <c r="K2463" t="s">
        <v>43</v>
      </c>
      <c r="L2463" t="s">
        <v>27</v>
      </c>
      <c r="M2463" t="s">
        <v>14867</v>
      </c>
      <c r="N2463" t="s">
        <v>22</v>
      </c>
      <c r="O2463">
        <v>15.61</v>
      </c>
      <c r="P24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13.11</v>
      </c>
      <c r="Q2463">
        <f>IF(Tabla1[[#This Row],[SERVICIO]]="COMIDA",3,IF(Tabla1[[#This Row],[SERVICIO]]="CONTROLADO",12,IF(Tabla1[[#This Row],[SERVICIO]]="RÁPIDO",3.75,IF(Tabla1[[#This Row],[SERVICIO]]="NORMAL",2.5,))))</f>
        <v>2.5</v>
      </c>
      <c r="R2463">
        <f>IF(Tabla1[[#This Row],[SERVICIO]]="COMIDA",3.5,IF(Tabla1[[#This Row],[SERVICIO]]="CONTROLADO",8,IF(Tabla1[[#This Row],[SERVICIO]]="RÁPIDO",4.5,IF(Tabla1[[#This Row],[SERVICIO]]="NORMAL",3,))))</f>
        <v>3</v>
      </c>
      <c r="S2463">
        <f>IF(Tabla1[[#This Row],[SERVICIO]]="COMIDA",0.75,IF(Tabla1[[#This Row],[SERVICIO]]="CONTROLADO",2.65,IF(Tabla1[[#This Row],[SERVICIO]]="RÁPIDO",0.55,IF(Tabla1[[#This Row],[SERVICIO]]="NORMAL",1.2,))))</f>
        <v>1.2</v>
      </c>
      <c r="T2463" s="2">
        <f>IF(Tabla1[[#This Row],[KILOMETROS ADICIONALES]]=0,Tabla1[[#This Row],[KILOMETROS]]*Tabla1[[#This Row],[COSTO NORMAL]],Tabla1[[#This Row],[COSTO NORMAL]]*Tabla1[[#This Row],[KILOMETROS HASTA]])</f>
        <v>7.5</v>
      </c>
      <c r="U2463" s="2">
        <f>Tabla1[[#This Row],[KILOMETROS ADICIONALES]]*Tabla1[[#This Row],[COSTO ADICIONAL]]</f>
        <v>15.731999999999999</v>
      </c>
      <c r="V2463">
        <v>178.68</v>
      </c>
      <c r="W2463" s="2">
        <f>Tabla1[[#This Row],[COSTO NORMAL2]]+Tabla1[[#This Row],[COSTO ADICIONAL2]]</f>
        <v>23.231999999999999</v>
      </c>
    </row>
    <row r="2464" spans="1:23" x14ac:dyDescent="0.25">
      <c r="A2464" t="s">
        <v>785</v>
      </c>
      <c r="B2464" t="s">
        <v>4035</v>
      </c>
      <c r="C2464" t="s">
        <v>11555</v>
      </c>
      <c r="D2464" t="s">
        <v>13</v>
      </c>
      <c r="E2464" t="s">
        <v>14844</v>
      </c>
      <c r="F2464" t="s">
        <v>14</v>
      </c>
      <c r="G2464" t="s">
        <v>15</v>
      </c>
      <c r="H2464" t="s">
        <v>226</v>
      </c>
      <c r="I2464" t="s">
        <v>4046</v>
      </c>
      <c r="J2464" t="str">
        <f>MID(Tabla1[[#This Row],[HORA2]],1,2)</f>
        <v>12</v>
      </c>
      <c r="K2464" t="s">
        <v>43</v>
      </c>
      <c r="L2464" t="s">
        <v>27</v>
      </c>
      <c r="M2464" t="s">
        <v>14867</v>
      </c>
      <c r="N2464" t="s">
        <v>22</v>
      </c>
      <c r="O2464">
        <v>4.63</v>
      </c>
      <c r="P24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2.13</v>
      </c>
      <c r="Q2464">
        <f>IF(Tabla1[[#This Row],[SERVICIO]]="COMIDA",3,IF(Tabla1[[#This Row],[SERVICIO]]="CONTROLADO",12,IF(Tabla1[[#This Row],[SERVICIO]]="RÁPIDO",3.75,IF(Tabla1[[#This Row],[SERVICIO]]="NORMAL",2.5,))))</f>
        <v>2.5</v>
      </c>
      <c r="R2464">
        <f>IF(Tabla1[[#This Row],[SERVICIO]]="COMIDA",3.5,IF(Tabla1[[#This Row],[SERVICIO]]="CONTROLADO",8,IF(Tabla1[[#This Row],[SERVICIO]]="RÁPIDO",4.5,IF(Tabla1[[#This Row],[SERVICIO]]="NORMAL",3,))))</f>
        <v>3</v>
      </c>
      <c r="S2464">
        <f>IF(Tabla1[[#This Row],[SERVICIO]]="COMIDA",0.75,IF(Tabla1[[#This Row],[SERVICIO]]="CONTROLADO",2.65,IF(Tabla1[[#This Row],[SERVICIO]]="RÁPIDO",0.55,IF(Tabla1[[#This Row],[SERVICIO]]="NORMAL",1.2,))))</f>
        <v>1.2</v>
      </c>
      <c r="T2464" s="2">
        <f>IF(Tabla1[[#This Row],[KILOMETROS ADICIONALES]]=0,Tabla1[[#This Row],[KILOMETROS]]*Tabla1[[#This Row],[COSTO NORMAL]],Tabla1[[#This Row],[COSTO NORMAL]]*Tabla1[[#This Row],[KILOMETROS HASTA]])</f>
        <v>7.5</v>
      </c>
      <c r="U2464" s="2">
        <f>Tabla1[[#This Row],[KILOMETROS ADICIONALES]]*Tabla1[[#This Row],[COSTO ADICIONAL]]</f>
        <v>2.5559999999999996</v>
      </c>
      <c r="V2464">
        <v>56.01</v>
      </c>
      <c r="W2464" s="2">
        <f>Tabla1[[#This Row],[COSTO NORMAL2]]+Tabla1[[#This Row],[COSTO ADICIONAL2]]</f>
        <v>10.055999999999999</v>
      </c>
    </row>
    <row r="2465" spans="1:23" x14ac:dyDescent="0.25">
      <c r="A2465" t="s">
        <v>785</v>
      </c>
      <c r="B2465" t="s">
        <v>4035</v>
      </c>
      <c r="C2465" t="s">
        <v>11556</v>
      </c>
      <c r="D2465" t="s">
        <v>13</v>
      </c>
      <c r="E2465" t="s">
        <v>14844</v>
      </c>
      <c r="F2465" t="s">
        <v>14</v>
      </c>
      <c r="G2465" t="s">
        <v>69</v>
      </c>
      <c r="H2465" t="s">
        <v>785</v>
      </c>
      <c r="I2465" t="s">
        <v>4047</v>
      </c>
      <c r="J2465" t="str">
        <f>MID(Tabla1[[#This Row],[HORA2]],1,2)</f>
        <v>09</v>
      </c>
      <c r="K2465" t="s">
        <v>43</v>
      </c>
      <c r="L2465" t="s">
        <v>19</v>
      </c>
      <c r="M2465" t="s">
        <v>14867</v>
      </c>
      <c r="N2465" t="s">
        <v>22</v>
      </c>
      <c r="O2465">
        <v>16.760000000000002</v>
      </c>
      <c r="P24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14.260000000000002</v>
      </c>
      <c r="Q2465">
        <f>IF(Tabla1[[#This Row],[SERVICIO]]="COMIDA",3,IF(Tabla1[[#This Row],[SERVICIO]]="CONTROLADO",12,IF(Tabla1[[#This Row],[SERVICIO]]="RÁPIDO",3.75,IF(Tabla1[[#This Row],[SERVICIO]]="NORMAL",2.5,))))</f>
        <v>2.5</v>
      </c>
      <c r="R2465">
        <f>IF(Tabla1[[#This Row],[SERVICIO]]="COMIDA",3.5,IF(Tabla1[[#This Row],[SERVICIO]]="CONTROLADO",8,IF(Tabla1[[#This Row],[SERVICIO]]="RÁPIDO",4.5,IF(Tabla1[[#This Row],[SERVICIO]]="NORMAL",3,))))</f>
        <v>3</v>
      </c>
      <c r="S2465">
        <f>IF(Tabla1[[#This Row],[SERVICIO]]="COMIDA",0.75,IF(Tabla1[[#This Row],[SERVICIO]]="CONTROLADO",2.65,IF(Tabla1[[#This Row],[SERVICIO]]="RÁPIDO",0.55,IF(Tabla1[[#This Row],[SERVICIO]]="NORMAL",1.2,))))</f>
        <v>1.2</v>
      </c>
      <c r="T2465" s="2">
        <f>IF(Tabla1[[#This Row],[KILOMETROS ADICIONALES]]=0,Tabla1[[#This Row],[KILOMETROS]]*Tabla1[[#This Row],[COSTO NORMAL]],Tabla1[[#This Row],[COSTO NORMAL]]*Tabla1[[#This Row],[KILOMETROS HASTA]])</f>
        <v>7.5</v>
      </c>
      <c r="U2465" s="2">
        <f>Tabla1[[#This Row],[KILOMETROS ADICIONALES]]*Tabla1[[#This Row],[COSTO ADICIONAL]]</f>
        <v>17.112000000000002</v>
      </c>
      <c r="V2465">
        <v>239.19</v>
      </c>
      <c r="W2465" s="2">
        <f>Tabla1[[#This Row],[COSTO NORMAL2]]+Tabla1[[#This Row],[COSTO ADICIONAL2]]</f>
        <v>24.612000000000002</v>
      </c>
    </row>
    <row r="2466" spans="1:23" x14ac:dyDescent="0.25">
      <c r="A2466" t="s">
        <v>785</v>
      </c>
      <c r="B2466" t="s">
        <v>4035</v>
      </c>
      <c r="C2466" t="s">
        <v>11557</v>
      </c>
      <c r="D2466" t="s">
        <v>13</v>
      </c>
      <c r="E2466" t="s">
        <v>14844</v>
      </c>
      <c r="F2466" t="s">
        <v>14</v>
      </c>
      <c r="G2466" t="s">
        <v>15</v>
      </c>
      <c r="H2466" t="s">
        <v>785</v>
      </c>
      <c r="I2466" t="s">
        <v>4048</v>
      </c>
      <c r="J2466" t="str">
        <f>MID(Tabla1[[#This Row],[HORA2]],1,2)</f>
        <v>12</v>
      </c>
      <c r="K2466" t="s">
        <v>43</v>
      </c>
      <c r="L2466" t="s">
        <v>257</v>
      </c>
      <c r="M2466" t="s">
        <v>14867</v>
      </c>
      <c r="N2466" t="s">
        <v>22</v>
      </c>
      <c r="O2466">
        <v>15.26</v>
      </c>
      <c r="P24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12.76</v>
      </c>
      <c r="Q2466">
        <f>IF(Tabla1[[#This Row],[SERVICIO]]="COMIDA",3,IF(Tabla1[[#This Row],[SERVICIO]]="CONTROLADO",12,IF(Tabla1[[#This Row],[SERVICIO]]="RÁPIDO",3.75,IF(Tabla1[[#This Row],[SERVICIO]]="NORMAL",2.5,))))</f>
        <v>2.5</v>
      </c>
      <c r="R2466">
        <f>IF(Tabla1[[#This Row],[SERVICIO]]="COMIDA",3.5,IF(Tabla1[[#This Row],[SERVICIO]]="CONTROLADO",8,IF(Tabla1[[#This Row],[SERVICIO]]="RÁPIDO",4.5,IF(Tabla1[[#This Row],[SERVICIO]]="NORMAL",3,))))</f>
        <v>3</v>
      </c>
      <c r="S2466">
        <f>IF(Tabla1[[#This Row],[SERVICIO]]="COMIDA",0.75,IF(Tabla1[[#This Row],[SERVICIO]]="CONTROLADO",2.65,IF(Tabla1[[#This Row],[SERVICIO]]="RÁPIDO",0.55,IF(Tabla1[[#This Row],[SERVICIO]]="NORMAL",1.2,))))</f>
        <v>1.2</v>
      </c>
      <c r="T2466" s="2">
        <f>IF(Tabla1[[#This Row],[KILOMETROS ADICIONALES]]=0,Tabla1[[#This Row],[KILOMETROS]]*Tabla1[[#This Row],[COSTO NORMAL]],Tabla1[[#This Row],[COSTO NORMAL]]*Tabla1[[#This Row],[KILOMETROS HASTA]])</f>
        <v>7.5</v>
      </c>
      <c r="U2466" s="2">
        <f>Tabla1[[#This Row],[KILOMETROS ADICIONALES]]*Tabla1[[#This Row],[COSTO ADICIONAL]]</f>
        <v>15.311999999999999</v>
      </c>
      <c r="V2466">
        <v>218.9</v>
      </c>
      <c r="W2466" s="2">
        <f>Tabla1[[#This Row],[COSTO NORMAL2]]+Tabla1[[#This Row],[COSTO ADICIONAL2]]</f>
        <v>22.811999999999998</v>
      </c>
    </row>
    <row r="2467" spans="1:23" x14ac:dyDescent="0.25">
      <c r="A2467" t="s">
        <v>785</v>
      </c>
      <c r="B2467" t="s">
        <v>4049</v>
      </c>
      <c r="C2467" t="s">
        <v>11558</v>
      </c>
      <c r="D2467" t="s">
        <v>13</v>
      </c>
      <c r="E2467" t="s">
        <v>14844</v>
      </c>
      <c r="F2467" t="s">
        <v>14</v>
      </c>
      <c r="G2467" t="s">
        <v>15</v>
      </c>
      <c r="H2467" t="s">
        <v>785</v>
      </c>
      <c r="I2467" t="s">
        <v>4050</v>
      </c>
      <c r="J2467" t="str">
        <f>MID(Tabla1[[#This Row],[HORA2]],1,2)</f>
        <v>13</v>
      </c>
      <c r="K2467" t="s">
        <v>78</v>
      </c>
      <c r="L2467" t="s">
        <v>57</v>
      </c>
      <c r="M2467" t="s">
        <v>14867</v>
      </c>
      <c r="N2467" t="s">
        <v>22</v>
      </c>
      <c r="O2467">
        <v>16.440000000000001</v>
      </c>
      <c r="P24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13.940000000000001</v>
      </c>
      <c r="Q2467">
        <f>IF(Tabla1[[#This Row],[SERVICIO]]="COMIDA",3,IF(Tabla1[[#This Row],[SERVICIO]]="CONTROLADO",12,IF(Tabla1[[#This Row],[SERVICIO]]="RÁPIDO",3.75,IF(Tabla1[[#This Row],[SERVICIO]]="NORMAL",2.5,))))</f>
        <v>2.5</v>
      </c>
      <c r="R2467">
        <f>IF(Tabla1[[#This Row],[SERVICIO]]="COMIDA",3.5,IF(Tabla1[[#This Row],[SERVICIO]]="CONTROLADO",8,IF(Tabla1[[#This Row],[SERVICIO]]="RÁPIDO",4.5,IF(Tabla1[[#This Row],[SERVICIO]]="NORMAL",3,))))</f>
        <v>3</v>
      </c>
      <c r="S2467">
        <f>IF(Tabla1[[#This Row],[SERVICIO]]="COMIDA",0.75,IF(Tabla1[[#This Row],[SERVICIO]]="CONTROLADO",2.65,IF(Tabla1[[#This Row],[SERVICIO]]="RÁPIDO",0.55,IF(Tabla1[[#This Row],[SERVICIO]]="NORMAL",1.2,))))</f>
        <v>1.2</v>
      </c>
      <c r="T2467" s="2">
        <f>IF(Tabla1[[#This Row],[KILOMETROS ADICIONALES]]=0,Tabla1[[#This Row],[KILOMETROS]]*Tabla1[[#This Row],[COSTO NORMAL]],Tabla1[[#This Row],[COSTO NORMAL]]*Tabla1[[#This Row],[KILOMETROS HASTA]])</f>
        <v>7.5</v>
      </c>
      <c r="U2467" s="2">
        <f>Tabla1[[#This Row],[KILOMETROS ADICIONALES]]*Tabla1[[#This Row],[COSTO ADICIONAL]]</f>
        <v>16.728000000000002</v>
      </c>
      <c r="V2467">
        <v>22.12</v>
      </c>
      <c r="W2467" s="2">
        <f>Tabla1[[#This Row],[COSTO NORMAL2]]+Tabla1[[#This Row],[COSTO ADICIONAL2]]</f>
        <v>24.228000000000002</v>
      </c>
    </row>
    <row r="2468" spans="1:23" x14ac:dyDescent="0.25">
      <c r="A2468" t="s">
        <v>785</v>
      </c>
      <c r="B2468" t="s">
        <v>4051</v>
      </c>
      <c r="C2468" t="s">
        <v>11559</v>
      </c>
      <c r="D2468" t="s">
        <v>75</v>
      </c>
      <c r="E2468" t="s">
        <v>14844</v>
      </c>
      <c r="F2468" t="s">
        <v>14</v>
      </c>
      <c r="G2468" t="s">
        <v>24</v>
      </c>
      <c r="H2468" t="s">
        <v>785</v>
      </c>
      <c r="I2468" t="s">
        <v>4052</v>
      </c>
      <c r="J2468" t="str">
        <f>MID(Tabla1[[#This Row],[HORA2]],1,2)</f>
        <v>08</v>
      </c>
      <c r="K2468" t="s">
        <v>43</v>
      </c>
      <c r="L2468" t="s">
        <v>19</v>
      </c>
      <c r="M2468" t="s">
        <v>14867</v>
      </c>
      <c r="N2468" t="s">
        <v>22</v>
      </c>
      <c r="O2468">
        <v>11.47</v>
      </c>
      <c r="P24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8.9700000000000006</v>
      </c>
      <c r="Q2468">
        <f>IF(Tabla1[[#This Row],[SERVICIO]]="COMIDA",3,IF(Tabla1[[#This Row],[SERVICIO]]="CONTROLADO",12,IF(Tabla1[[#This Row],[SERVICIO]]="RÁPIDO",3.75,IF(Tabla1[[#This Row],[SERVICIO]]="NORMAL",2.5,))))</f>
        <v>2.5</v>
      </c>
      <c r="R2468">
        <f>IF(Tabla1[[#This Row],[SERVICIO]]="COMIDA",3.5,IF(Tabla1[[#This Row],[SERVICIO]]="CONTROLADO",8,IF(Tabla1[[#This Row],[SERVICIO]]="RÁPIDO",4.5,IF(Tabla1[[#This Row],[SERVICIO]]="NORMAL",3,))))</f>
        <v>3</v>
      </c>
      <c r="S2468">
        <f>IF(Tabla1[[#This Row],[SERVICIO]]="COMIDA",0.75,IF(Tabla1[[#This Row],[SERVICIO]]="CONTROLADO",2.65,IF(Tabla1[[#This Row],[SERVICIO]]="RÁPIDO",0.55,IF(Tabla1[[#This Row],[SERVICIO]]="NORMAL",1.2,))))</f>
        <v>1.2</v>
      </c>
      <c r="T2468" s="2">
        <f>IF(Tabla1[[#This Row],[KILOMETROS ADICIONALES]]=0,Tabla1[[#This Row],[KILOMETROS]]*Tabla1[[#This Row],[COSTO NORMAL]],Tabla1[[#This Row],[COSTO NORMAL]]*Tabla1[[#This Row],[KILOMETROS HASTA]])</f>
        <v>7.5</v>
      </c>
      <c r="U2468" s="2">
        <f>Tabla1[[#This Row],[KILOMETROS ADICIONALES]]*Tabla1[[#This Row],[COSTO ADICIONAL]]</f>
        <v>10.764000000000001</v>
      </c>
      <c r="V2468">
        <v>45.77</v>
      </c>
      <c r="W2468" s="2">
        <f>Tabla1[[#This Row],[COSTO NORMAL2]]+Tabla1[[#This Row],[COSTO ADICIONAL2]]</f>
        <v>18.264000000000003</v>
      </c>
    </row>
    <row r="2469" spans="1:23" x14ac:dyDescent="0.25">
      <c r="A2469" t="s">
        <v>785</v>
      </c>
      <c r="B2469" t="s">
        <v>4051</v>
      </c>
      <c r="C2469" t="s">
        <v>11560</v>
      </c>
      <c r="D2469" t="s">
        <v>75</v>
      </c>
      <c r="E2469" t="s">
        <v>14844</v>
      </c>
      <c r="F2469" t="s">
        <v>14</v>
      </c>
      <c r="G2469" t="s">
        <v>24</v>
      </c>
      <c r="H2469" t="s">
        <v>785</v>
      </c>
      <c r="I2469" t="s">
        <v>4053</v>
      </c>
      <c r="J2469" t="str">
        <f>MID(Tabla1[[#This Row],[HORA2]],1,2)</f>
        <v>12</v>
      </c>
      <c r="K2469" t="s">
        <v>43</v>
      </c>
      <c r="L2469" t="s">
        <v>19</v>
      </c>
      <c r="M2469" t="s">
        <v>14867</v>
      </c>
      <c r="N2469" t="s">
        <v>22</v>
      </c>
      <c r="O2469">
        <v>7.88</v>
      </c>
      <c r="P24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5.38</v>
      </c>
      <c r="Q2469">
        <f>IF(Tabla1[[#This Row],[SERVICIO]]="COMIDA",3,IF(Tabla1[[#This Row],[SERVICIO]]="CONTROLADO",12,IF(Tabla1[[#This Row],[SERVICIO]]="RÁPIDO",3.75,IF(Tabla1[[#This Row],[SERVICIO]]="NORMAL",2.5,))))</f>
        <v>2.5</v>
      </c>
      <c r="R2469">
        <f>IF(Tabla1[[#This Row],[SERVICIO]]="COMIDA",3.5,IF(Tabla1[[#This Row],[SERVICIO]]="CONTROLADO",8,IF(Tabla1[[#This Row],[SERVICIO]]="RÁPIDO",4.5,IF(Tabla1[[#This Row],[SERVICIO]]="NORMAL",3,))))</f>
        <v>3</v>
      </c>
      <c r="S2469">
        <f>IF(Tabla1[[#This Row],[SERVICIO]]="COMIDA",0.75,IF(Tabla1[[#This Row],[SERVICIO]]="CONTROLADO",2.65,IF(Tabla1[[#This Row],[SERVICIO]]="RÁPIDO",0.55,IF(Tabla1[[#This Row],[SERVICIO]]="NORMAL",1.2,))))</f>
        <v>1.2</v>
      </c>
      <c r="T2469" s="2">
        <f>IF(Tabla1[[#This Row],[KILOMETROS ADICIONALES]]=0,Tabla1[[#This Row],[KILOMETROS]]*Tabla1[[#This Row],[COSTO NORMAL]],Tabla1[[#This Row],[COSTO NORMAL]]*Tabla1[[#This Row],[KILOMETROS HASTA]])</f>
        <v>7.5</v>
      </c>
      <c r="U2469" s="2">
        <f>Tabla1[[#This Row],[KILOMETROS ADICIONALES]]*Tabla1[[#This Row],[COSTO ADICIONAL]]</f>
        <v>6.4559999999999995</v>
      </c>
      <c r="V2469">
        <v>94.8</v>
      </c>
      <c r="W2469" s="2">
        <f>Tabla1[[#This Row],[COSTO NORMAL2]]+Tabla1[[#This Row],[COSTO ADICIONAL2]]</f>
        <v>13.956</v>
      </c>
    </row>
    <row r="2470" spans="1:23" x14ac:dyDescent="0.25">
      <c r="A2470" t="s">
        <v>785</v>
      </c>
      <c r="B2470" t="s">
        <v>4051</v>
      </c>
      <c r="C2470" t="s">
        <v>11561</v>
      </c>
      <c r="D2470" t="s">
        <v>75</v>
      </c>
      <c r="E2470" t="s">
        <v>14844</v>
      </c>
      <c r="F2470" t="s">
        <v>14</v>
      </c>
      <c r="G2470" t="s">
        <v>24</v>
      </c>
      <c r="H2470" t="s">
        <v>785</v>
      </c>
      <c r="I2470" t="s">
        <v>4054</v>
      </c>
      <c r="J2470" t="str">
        <f>MID(Tabla1[[#This Row],[HORA2]],1,2)</f>
        <v>09</v>
      </c>
      <c r="K2470" t="s">
        <v>43</v>
      </c>
      <c r="L2470" t="s">
        <v>43</v>
      </c>
      <c r="M2470" t="s">
        <v>14867</v>
      </c>
      <c r="N2470" t="s">
        <v>22</v>
      </c>
      <c r="O2470">
        <v>19.5</v>
      </c>
      <c r="P24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</v>
      </c>
      <c r="Q2470">
        <f>IF(Tabla1[[#This Row],[SERVICIO]]="COMIDA",3,IF(Tabla1[[#This Row],[SERVICIO]]="CONTROLADO",12,IF(Tabla1[[#This Row],[SERVICIO]]="RÁPIDO",3.75,IF(Tabla1[[#This Row],[SERVICIO]]="NORMAL",2.5,))))</f>
        <v>2.5</v>
      </c>
      <c r="R2470">
        <f>IF(Tabla1[[#This Row],[SERVICIO]]="COMIDA",3.5,IF(Tabla1[[#This Row],[SERVICIO]]="CONTROLADO",8,IF(Tabla1[[#This Row],[SERVICIO]]="RÁPIDO",4.5,IF(Tabla1[[#This Row],[SERVICIO]]="NORMAL",3,))))</f>
        <v>3</v>
      </c>
      <c r="S2470">
        <f>IF(Tabla1[[#This Row],[SERVICIO]]="COMIDA",0.75,IF(Tabla1[[#This Row],[SERVICIO]]="CONTROLADO",2.65,IF(Tabla1[[#This Row],[SERVICIO]]="RÁPIDO",0.55,IF(Tabla1[[#This Row],[SERVICIO]]="NORMAL",1.2,))))</f>
        <v>1.2</v>
      </c>
      <c r="T2470" s="2">
        <f>IF(Tabla1[[#This Row],[KILOMETROS ADICIONALES]]=0,Tabla1[[#This Row],[KILOMETROS]]*Tabla1[[#This Row],[COSTO NORMAL]],Tabla1[[#This Row],[COSTO NORMAL]]*Tabla1[[#This Row],[KILOMETROS HASTA]])</f>
        <v>7.5</v>
      </c>
      <c r="U2470" s="2">
        <f>Tabla1[[#This Row],[KILOMETROS ADICIONALES]]*Tabla1[[#This Row],[COSTO ADICIONAL]]</f>
        <v>20.399999999999999</v>
      </c>
      <c r="V2470">
        <v>65.72</v>
      </c>
      <c r="W2470" s="2">
        <f>Tabla1[[#This Row],[COSTO NORMAL2]]+Tabla1[[#This Row],[COSTO ADICIONAL2]]</f>
        <v>27.9</v>
      </c>
    </row>
    <row r="2471" spans="1:23" x14ac:dyDescent="0.25">
      <c r="A2471" t="s">
        <v>785</v>
      </c>
      <c r="B2471" t="s">
        <v>4051</v>
      </c>
      <c r="C2471" t="s">
        <v>11562</v>
      </c>
      <c r="D2471" t="s">
        <v>75</v>
      </c>
      <c r="E2471" t="s">
        <v>14844</v>
      </c>
      <c r="F2471" t="s">
        <v>14</v>
      </c>
      <c r="G2471" t="s">
        <v>24</v>
      </c>
      <c r="H2471" t="s">
        <v>785</v>
      </c>
      <c r="I2471" t="s">
        <v>4055</v>
      </c>
      <c r="J2471" t="str">
        <f>MID(Tabla1[[#This Row],[HORA2]],1,2)</f>
        <v>12</v>
      </c>
      <c r="K2471" t="s">
        <v>43</v>
      </c>
      <c r="L2471" t="s">
        <v>43</v>
      </c>
      <c r="M2471" t="s">
        <v>14867</v>
      </c>
      <c r="N2471" t="s">
        <v>22</v>
      </c>
      <c r="O2471">
        <v>11.52</v>
      </c>
      <c r="P24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9.02</v>
      </c>
      <c r="Q2471">
        <f>IF(Tabla1[[#This Row],[SERVICIO]]="COMIDA",3,IF(Tabla1[[#This Row],[SERVICIO]]="CONTROLADO",12,IF(Tabla1[[#This Row],[SERVICIO]]="RÁPIDO",3.75,IF(Tabla1[[#This Row],[SERVICIO]]="NORMAL",2.5,))))</f>
        <v>2.5</v>
      </c>
      <c r="R2471">
        <f>IF(Tabla1[[#This Row],[SERVICIO]]="COMIDA",3.5,IF(Tabla1[[#This Row],[SERVICIO]]="CONTROLADO",8,IF(Tabla1[[#This Row],[SERVICIO]]="RÁPIDO",4.5,IF(Tabla1[[#This Row],[SERVICIO]]="NORMAL",3,))))</f>
        <v>3</v>
      </c>
      <c r="S2471">
        <f>IF(Tabla1[[#This Row],[SERVICIO]]="COMIDA",0.75,IF(Tabla1[[#This Row],[SERVICIO]]="CONTROLADO",2.65,IF(Tabla1[[#This Row],[SERVICIO]]="RÁPIDO",0.55,IF(Tabla1[[#This Row],[SERVICIO]]="NORMAL",1.2,))))</f>
        <v>1.2</v>
      </c>
      <c r="T2471" s="2">
        <f>IF(Tabla1[[#This Row],[KILOMETROS ADICIONALES]]=0,Tabla1[[#This Row],[KILOMETROS]]*Tabla1[[#This Row],[COSTO NORMAL]],Tabla1[[#This Row],[COSTO NORMAL]]*Tabla1[[#This Row],[KILOMETROS HASTA]])</f>
        <v>7.5</v>
      </c>
      <c r="U2471" s="2">
        <f>Tabla1[[#This Row],[KILOMETROS ADICIONALES]]*Tabla1[[#This Row],[COSTO ADICIONAL]]</f>
        <v>10.824</v>
      </c>
      <c r="V2471">
        <v>209.35</v>
      </c>
      <c r="W2471" s="2">
        <f>Tabla1[[#This Row],[COSTO NORMAL2]]+Tabla1[[#This Row],[COSTO ADICIONAL2]]</f>
        <v>18.323999999999998</v>
      </c>
    </row>
    <row r="2472" spans="1:23" x14ac:dyDescent="0.25">
      <c r="A2472" t="s">
        <v>785</v>
      </c>
      <c r="B2472" t="s">
        <v>4051</v>
      </c>
      <c r="C2472" t="s">
        <v>11563</v>
      </c>
      <c r="D2472" t="s">
        <v>75</v>
      </c>
      <c r="E2472" t="s">
        <v>14844</v>
      </c>
      <c r="F2472" t="s">
        <v>14</v>
      </c>
      <c r="G2472" t="s">
        <v>41</v>
      </c>
      <c r="H2472" t="s">
        <v>785</v>
      </c>
      <c r="I2472" t="s">
        <v>4056</v>
      </c>
      <c r="J2472" t="str">
        <f>MID(Tabla1[[#This Row],[HORA2]],1,2)</f>
        <v>10</v>
      </c>
      <c r="K2472" t="s">
        <v>43</v>
      </c>
      <c r="L2472" t="s">
        <v>90</v>
      </c>
      <c r="M2472" t="s">
        <v>14867</v>
      </c>
      <c r="N2472" t="s">
        <v>22</v>
      </c>
      <c r="O2472">
        <v>6.3</v>
      </c>
      <c r="P24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</v>
      </c>
      <c r="Q2472">
        <f>IF(Tabla1[[#This Row],[SERVICIO]]="COMIDA",3,IF(Tabla1[[#This Row],[SERVICIO]]="CONTROLADO",12,IF(Tabla1[[#This Row],[SERVICIO]]="RÁPIDO",3.75,IF(Tabla1[[#This Row],[SERVICIO]]="NORMAL",2.5,))))</f>
        <v>2.5</v>
      </c>
      <c r="R2472">
        <f>IF(Tabla1[[#This Row],[SERVICIO]]="COMIDA",3.5,IF(Tabla1[[#This Row],[SERVICIO]]="CONTROLADO",8,IF(Tabla1[[#This Row],[SERVICIO]]="RÁPIDO",4.5,IF(Tabla1[[#This Row],[SERVICIO]]="NORMAL",3,))))</f>
        <v>3</v>
      </c>
      <c r="S2472">
        <f>IF(Tabla1[[#This Row],[SERVICIO]]="COMIDA",0.75,IF(Tabla1[[#This Row],[SERVICIO]]="CONTROLADO",2.65,IF(Tabla1[[#This Row],[SERVICIO]]="RÁPIDO",0.55,IF(Tabla1[[#This Row],[SERVICIO]]="NORMAL",1.2,))))</f>
        <v>1.2</v>
      </c>
      <c r="T2472" s="2">
        <f>IF(Tabla1[[#This Row],[KILOMETROS ADICIONALES]]=0,Tabla1[[#This Row],[KILOMETROS]]*Tabla1[[#This Row],[COSTO NORMAL]],Tabla1[[#This Row],[COSTO NORMAL]]*Tabla1[[#This Row],[KILOMETROS HASTA]])</f>
        <v>7.5</v>
      </c>
      <c r="U2472" s="2">
        <f>Tabla1[[#This Row],[KILOMETROS ADICIONALES]]*Tabla1[[#This Row],[COSTO ADICIONAL]]</f>
        <v>4.5599999999999996</v>
      </c>
      <c r="V2472">
        <v>146.09</v>
      </c>
      <c r="W2472" s="2">
        <f>Tabla1[[#This Row],[COSTO NORMAL2]]+Tabla1[[#This Row],[COSTO ADICIONAL2]]</f>
        <v>12.059999999999999</v>
      </c>
    </row>
    <row r="2473" spans="1:23" x14ac:dyDescent="0.25">
      <c r="A2473" t="s">
        <v>785</v>
      </c>
      <c r="B2473" t="s">
        <v>4051</v>
      </c>
      <c r="C2473" t="s">
        <v>11564</v>
      </c>
      <c r="D2473" t="s">
        <v>75</v>
      </c>
      <c r="E2473" t="s">
        <v>14844</v>
      </c>
      <c r="F2473" t="s">
        <v>14</v>
      </c>
      <c r="G2473" t="s">
        <v>24</v>
      </c>
      <c r="H2473" t="s">
        <v>226</v>
      </c>
      <c r="I2473" t="s">
        <v>4057</v>
      </c>
      <c r="J2473" t="str">
        <f>MID(Tabla1[[#This Row],[HORA2]],1,2)</f>
        <v>09</v>
      </c>
      <c r="K2473" t="s">
        <v>43</v>
      </c>
      <c r="L2473" t="s">
        <v>90</v>
      </c>
      <c r="M2473" t="s">
        <v>14867</v>
      </c>
      <c r="N2473" t="s">
        <v>22</v>
      </c>
      <c r="O2473">
        <v>3.94</v>
      </c>
      <c r="P24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1.44</v>
      </c>
      <c r="Q2473">
        <f>IF(Tabla1[[#This Row],[SERVICIO]]="COMIDA",3,IF(Tabla1[[#This Row],[SERVICIO]]="CONTROLADO",12,IF(Tabla1[[#This Row],[SERVICIO]]="RÁPIDO",3.75,IF(Tabla1[[#This Row],[SERVICIO]]="NORMAL",2.5,))))</f>
        <v>2.5</v>
      </c>
      <c r="R2473">
        <f>IF(Tabla1[[#This Row],[SERVICIO]]="COMIDA",3.5,IF(Tabla1[[#This Row],[SERVICIO]]="CONTROLADO",8,IF(Tabla1[[#This Row],[SERVICIO]]="RÁPIDO",4.5,IF(Tabla1[[#This Row],[SERVICIO]]="NORMAL",3,))))</f>
        <v>3</v>
      </c>
      <c r="S2473">
        <f>IF(Tabla1[[#This Row],[SERVICIO]]="COMIDA",0.75,IF(Tabla1[[#This Row],[SERVICIO]]="CONTROLADO",2.65,IF(Tabla1[[#This Row],[SERVICIO]]="RÁPIDO",0.55,IF(Tabla1[[#This Row],[SERVICIO]]="NORMAL",1.2,))))</f>
        <v>1.2</v>
      </c>
      <c r="T2473" s="2">
        <f>IF(Tabla1[[#This Row],[KILOMETROS ADICIONALES]]=0,Tabla1[[#This Row],[KILOMETROS]]*Tabla1[[#This Row],[COSTO NORMAL]],Tabla1[[#This Row],[COSTO NORMAL]]*Tabla1[[#This Row],[KILOMETROS HASTA]])</f>
        <v>7.5</v>
      </c>
      <c r="U2473" s="2">
        <f>Tabla1[[#This Row],[KILOMETROS ADICIONALES]]*Tabla1[[#This Row],[COSTO ADICIONAL]]</f>
        <v>1.728</v>
      </c>
      <c r="V2473">
        <v>199</v>
      </c>
      <c r="W2473" s="2">
        <f>Tabla1[[#This Row],[COSTO NORMAL2]]+Tabla1[[#This Row],[COSTO ADICIONAL2]]</f>
        <v>9.2279999999999998</v>
      </c>
    </row>
    <row r="2474" spans="1:23" x14ac:dyDescent="0.25">
      <c r="A2474" t="s">
        <v>785</v>
      </c>
      <c r="B2474" t="s">
        <v>4051</v>
      </c>
      <c r="C2474" t="s">
        <v>11565</v>
      </c>
      <c r="D2474" t="s">
        <v>75</v>
      </c>
      <c r="E2474" t="s">
        <v>14846</v>
      </c>
      <c r="F2474" t="s">
        <v>14</v>
      </c>
      <c r="G2474" t="s">
        <v>15</v>
      </c>
      <c r="H2474" t="s">
        <v>226</v>
      </c>
      <c r="I2474" t="s">
        <v>4058</v>
      </c>
      <c r="J2474" t="str">
        <f>MID(Tabla1[[#This Row],[HORA2]],1,2)</f>
        <v>11</v>
      </c>
      <c r="K2474" t="s">
        <v>43</v>
      </c>
      <c r="L2474" t="s">
        <v>90</v>
      </c>
      <c r="M2474" t="s">
        <v>14867</v>
      </c>
      <c r="N2474" t="s">
        <v>22</v>
      </c>
      <c r="O2474">
        <v>18.100000000000001</v>
      </c>
      <c r="P24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6.1000000000000014</v>
      </c>
      <c r="Q2474">
        <f>IF(Tabla1[[#This Row],[SERVICIO]]="COMIDA",3,IF(Tabla1[[#This Row],[SERVICIO]]="CONTROLADO",12,IF(Tabla1[[#This Row],[SERVICIO]]="RÁPIDO",3.75,IF(Tabla1[[#This Row],[SERVICIO]]="NORMAL",2.5,))))</f>
        <v>12</v>
      </c>
      <c r="R2474">
        <f>IF(Tabla1[[#This Row],[SERVICIO]]="COMIDA",3.5,IF(Tabla1[[#This Row],[SERVICIO]]="CONTROLADO",8,IF(Tabla1[[#This Row],[SERVICIO]]="RÁPIDO",4.5,IF(Tabla1[[#This Row],[SERVICIO]]="NORMAL",3,))))</f>
        <v>8</v>
      </c>
      <c r="S2474">
        <f>IF(Tabla1[[#This Row],[SERVICIO]]="COMIDA",0.75,IF(Tabla1[[#This Row],[SERVICIO]]="CONTROLADO",2.65,IF(Tabla1[[#This Row],[SERVICIO]]="RÁPIDO",0.55,IF(Tabla1[[#This Row],[SERVICIO]]="NORMAL",1.2,))))</f>
        <v>2.65</v>
      </c>
      <c r="T2474" s="2">
        <f>IF(Tabla1[[#This Row],[KILOMETROS ADICIONALES]]=0,Tabla1[[#This Row],[KILOMETROS]]*Tabla1[[#This Row],[COSTO NORMAL]],Tabla1[[#This Row],[COSTO NORMAL]]*Tabla1[[#This Row],[KILOMETROS HASTA]])</f>
        <v>96</v>
      </c>
      <c r="U2474" s="2">
        <f>Tabla1[[#This Row],[KILOMETROS ADICIONALES]]*Tabla1[[#This Row],[COSTO ADICIONAL]]</f>
        <v>16.165000000000003</v>
      </c>
      <c r="V2474">
        <v>134.83000000000001</v>
      </c>
      <c r="W2474" s="2">
        <f>Tabla1[[#This Row],[COSTO NORMAL2]]+Tabla1[[#This Row],[COSTO ADICIONAL2]]</f>
        <v>112.16500000000001</v>
      </c>
    </row>
    <row r="2475" spans="1:23" x14ac:dyDescent="0.25">
      <c r="A2475" t="s">
        <v>785</v>
      </c>
      <c r="B2475" t="s">
        <v>4051</v>
      </c>
      <c r="C2475" t="s">
        <v>11566</v>
      </c>
      <c r="D2475" t="s">
        <v>75</v>
      </c>
      <c r="E2475" t="s">
        <v>14844</v>
      </c>
      <c r="F2475" t="s">
        <v>14</v>
      </c>
      <c r="G2475" t="s">
        <v>15</v>
      </c>
      <c r="H2475" t="s">
        <v>785</v>
      </c>
      <c r="I2475" t="s">
        <v>4059</v>
      </c>
      <c r="J2475" t="str">
        <f>MID(Tabla1[[#This Row],[HORA2]],1,2)</f>
        <v>10</v>
      </c>
      <c r="K2475" t="s">
        <v>43</v>
      </c>
      <c r="L2475" t="s">
        <v>19</v>
      </c>
      <c r="M2475" t="s">
        <v>14867</v>
      </c>
      <c r="N2475" t="s">
        <v>22</v>
      </c>
      <c r="O2475">
        <v>11.83</v>
      </c>
      <c r="P24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9.33</v>
      </c>
      <c r="Q2475">
        <f>IF(Tabla1[[#This Row],[SERVICIO]]="COMIDA",3,IF(Tabla1[[#This Row],[SERVICIO]]="CONTROLADO",12,IF(Tabla1[[#This Row],[SERVICIO]]="RÁPIDO",3.75,IF(Tabla1[[#This Row],[SERVICIO]]="NORMAL",2.5,))))</f>
        <v>2.5</v>
      </c>
      <c r="R2475">
        <f>IF(Tabla1[[#This Row],[SERVICIO]]="COMIDA",3.5,IF(Tabla1[[#This Row],[SERVICIO]]="CONTROLADO",8,IF(Tabla1[[#This Row],[SERVICIO]]="RÁPIDO",4.5,IF(Tabla1[[#This Row],[SERVICIO]]="NORMAL",3,))))</f>
        <v>3</v>
      </c>
      <c r="S2475">
        <f>IF(Tabla1[[#This Row],[SERVICIO]]="COMIDA",0.75,IF(Tabla1[[#This Row],[SERVICIO]]="CONTROLADO",2.65,IF(Tabla1[[#This Row],[SERVICIO]]="RÁPIDO",0.55,IF(Tabla1[[#This Row],[SERVICIO]]="NORMAL",1.2,))))</f>
        <v>1.2</v>
      </c>
      <c r="T2475" s="2">
        <f>IF(Tabla1[[#This Row],[KILOMETROS ADICIONALES]]=0,Tabla1[[#This Row],[KILOMETROS]]*Tabla1[[#This Row],[COSTO NORMAL]],Tabla1[[#This Row],[COSTO NORMAL]]*Tabla1[[#This Row],[KILOMETROS HASTA]])</f>
        <v>7.5</v>
      </c>
      <c r="U2475" s="2">
        <f>Tabla1[[#This Row],[KILOMETROS ADICIONALES]]*Tabla1[[#This Row],[COSTO ADICIONAL]]</f>
        <v>11.196</v>
      </c>
      <c r="V2475">
        <v>216.17</v>
      </c>
      <c r="W2475" s="2">
        <f>Tabla1[[#This Row],[COSTO NORMAL2]]+Tabla1[[#This Row],[COSTO ADICIONAL2]]</f>
        <v>18.695999999999998</v>
      </c>
    </row>
    <row r="2476" spans="1:23" x14ac:dyDescent="0.25">
      <c r="A2476" t="s">
        <v>785</v>
      </c>
      <c r="B2476" t="s">
        <v>4051</v>
      </c>
      <c r="C2476" t="s">
        <v>11567</v>
      </c>
      <c r="D2476" t="s">
        <v>75</v>
      </c>
      <c r="E2476" t="s">
        <v>14844</v>
      </c>
      <c r="F2476" t="s">
        <v>14</v>
      </c>
      <c r="G2476" t="s">
        <v>24</v>
      </c>
      <c r="H2476" t="s">
        <v>785</v>
      </c>
      <c r="I2476" t="s">
        <v>4060</v>
      </c>
      <c r="J2476" t="str">
        <f>MID(Tabla1[[#This Row],[HORA2]],1,2)</f>
        <v>09</v>
      </c>
      <c r="K2476" t="s">
        <v>43</v>
      </c>
      <c r="L2476" t="s">
        <v>94</v>
      </c>
      <c r="M2476" t="s">
        <v>14867</v>
      </c>
      <c r="N2476" t="s">
        <v>22</v>
      </c>
      <c r="O2476">
        <v>1.72</v>
      </c>
      <c r="P24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76">
        <f>IF(Tabla1[[#This Row],[SERVICIO]]="COMIDA",3,IF(Tabla1[[#This Row],[SERVICIO]]="CONTROLADO",12,IF(Tabla1[[#This Row],[SERVICIO]]="RÁPIDO",3.75,IF(Tabla1[[#This Row],[SERVICIO]]="NORMAL",2.5,))))</f>
        <v>2.5</v>
      </c>
      <c r="R2476">
        <f>IF(Tabla1[[#This Row],[SERVICIO]]="COMIDA",3.5,IF(Tabla1[[#This Row],[SERVICIO]]="CONTROLADO",8,IF(Tabla1[[#This Row],[SERVICIO]]="RÁPIDO",4.5,IF(Tabla1[[#This Row],[SERVICIO]]="NORMAL",3,))))</f>
        <v>3</v>
      </c>
      <c r="S2476">
        <f>IF(Tabla1[[#This Row],[SERVICIO]]="COMIDA",0.75,IF(Tabla1[[#This Row],[SERVICIO]]="CONTROLADO",2.65,IF(Tabla1[[#This Row],[SERVICIO]]="RÁPIDO",0.55,IF(Tabla1[[#This Row],[SERVICIO]]="NORMAL",1.2,))))</f>
        <v>1.2</v>
      </c>
      <c r="T2476" s="2">
        <f>IF(Tabla1[[#This Row],[KILOMETROS ADICIONALES]]=0,Tabla1[[#This Row],[KILOMETROS]]*Tabla1[[#This Row],[COSTO NORMAL]],Tabla1[[#This Row],[COSTO NORMAL]]*Tabla1[[#This Row],[KILOMETROS HASTA]])</f>
        <v>5.16</v>
      </c>
      <c r="U2476" s="2">
        <f>Tabla1[[#This Row],[KILOMETROS ADICIONALES]]*Tabla1[[#This Row],[COSTO ADICIONAL]]</f>
        <v>0</v>
      </c>
      <c r="V2476">
        <v>97.51</v>
      </c>
      <c r="W2476" s="2">
        <f>Tabla1[[#This Row],[COSTO NORMAL2]]+Tabla1[[#This Row],[COSTO ADICIONAL2]]</f>
        <v>5.16</v>
      </c>
    </row>
    <row r="2477" spans="1:23" x14ac:dyDescent="0.25">
      <c r="A2477" t="s">
        <v>785</v>
      </c>
      <c r="B2477" t="s">
        <v>4051</v>
      </c>
      <c r="C2477" t="s">
        <v>11568</v>
      </c>
      <c r="D2477" t="s">
        <v>75</v>
      </c>
      <c r="E2477" t="s">
        <v>14844</v>
      </c>
      <c r="F2477" t="s">
        <v>14</v>
      </c>
      <c r="G2477" t="s">
        <v>24</v>
      </c>
      <c r="H2477" t="s">
        <v>785</v>
      </c>
      <c r="I2477" t="s">
        <v>4055</v>
      </c>
      <c r="J2477" t="str">
        <f>MID(Tabla1[[#This Row],[HORA2]],1,2)</f>
        <v>12</v>
      </c>
      <c r="K2477" t="s">
        <v>43</v>
      </c>
      <c r="L2477" t="s">
        <v>94</v>
      </c>
      <c r="M2477" t="s">
        <v>14867</v>
      </c>
      <c r="N2477" t="s">
        <v>22</v>
      </c>
      <c r="O2477">
        <v>11.77</v>
      </c>
      <c r="P24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</v>
      </c>
      <c r="Q2477">
        <f>IF(Tabla1[[#This Row],[SERVICIO]]="COMIDA",3,IF(Tabla1[[#This Row],[SERVICIO]]="CONTROLADO",12,IF(Tabla1[[#This Row],[SERVICIO]]="RÁPIDO",3.75,IF(Tabla1[[#This Row],[SERVICIO]]="NORMAL",2.5,))))</f>
        <v>2.5</v>
      </c>
      <c r="R2477">
        <f>IF(Tabla1[[#This Row],[SERVICIO]]="COMIDA",3.5,IF(Tabla1[[#This Row],[SERVICIO]]="CONTROLADO",8,IF(Tabla1[[#This Row],[SERVICIO]]="RÁPIDO",4.5,IF(Tabla1[[#This Row],[SERVICIO]]="NORMAL",3,))))</f>
        <v>3</v>
      </c>
      <c r="S2477">
        <f>IF(Tabla1[[#This Row],[SERVICIO]]="COMIDA",0.75,IF(Tabla1[[#This Row],[SERVICIO]]="CONTROLADO",2.65,IF(Tabla1[[#This Row],[SERVICIO]]="RÁPIDO",0.55,IF(Tabla1[[#This Row],[SERVICIO]]="NORMAL",1.2,))))</f>
        <v>1.2</v>
      </c>
      <c r="T2477" s="2">
        <f>IF(Tabla1[[#This Row],[KILOMETROS ADICIONALES]]=0,Tabla1[[#This Row],[KILOMETROS]]*Tabla1[[#This Row],[COSTO NORMAL]],Tabla1[[#This Row],[COSTO NORMAL]]*Tabla1[[#This Row],[KILOMETROS HASTA]])</f>
        <v>7.5</v>
      </c>
      <c r="U2477" s="2">
        <f>Tabla1[[#This Row],[KILOMETROS ADICIONALES]]*Tabla1[[#This Row],[COSTO ADICIONAL]]</f>
        <v>11.123999999999999</v>
      </c>
      <c r="V2477">
        <v>110.12</v>
      </c>
      <c r="W2477" s="2">
        <f>Tabla1[[#This Row],[COSTO NORMAL2]]+Tabla1[[#This Row],[COSTO ADICIONAL2]]</f>
        <v>18.623999999999999</v>
      </c>
    </row>
    <row r="2478" spans="1:23" x14ac:dyDescent="0.25">
      <c r="A2478" t="s">
        <v>785</v>
      </c>
      <c r="B2478" t="s">
        <v>4051</v>
      </c>
      <c r="C2478" t="s">
        <v>11569</v>
      </c>
      <c r="D2478" t="s">
        <v>75</v>
      </c>
      <c r="E2478" t="s">
        <v>14844</v>
      </c>
      <c r="F2478" t="s">
        <v>14</v>
      </c>
      <c r="G2478" t="s">
        <v>15</v>
      </c>
      <c r="H2478" t="s">
        <v>785</v>
      </c>
      <c r="I2478" t="s">
        <v>4061</v>
      </c>
      <c r="J2478" t="str">
        <f>MID(Tabla1[[#This Row],[HORA2]],1,2)</f>
        <v>12</v>
      </c>
      <c r="K2478" t="s">
        <v>43</v>
      </c>
      <c r="L2478" t="s">
        <v>19</v>
      </c>
      <c r="M2478" t="s">
        <v>14867</v>
      </c>
      <c r="N2478" t="s">
        <v>22</v>
      </c>
      <c r="O2478">
        <v>17.72</v>
      </c>
      <c r="P24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15.219999999999999</v>
      </c>
      <c r="Q2478">
        <f>IF(Tabla1[[#This Row],[SERVICIO]]="COMIDA",3,IF(Tabla1[[#This Row],[SERVICIO]]="CONTROLADO",12,IF(Tabla1[[#This Row],[SERVICIO]]="RÁPIDO",3.75,IF(Tabla1[[#This Row],[SERVICIO]]="NORMAL",2.5,))))</f>
        <v>2.5</v>
      </c>
      <c r="R2478">
        <f>IF(Tabla1[[#This Row],[SERVICIO]]="COMIDA",3.5,IF(Tabla1[[#This Row],[SERVICIO]]="CONTROLADO",8,IF(Tabla1[[#This Row],[SERVICIO]]="RÁPIDO",4.5,IF(Tabla1[[#This Row],[SERVICIO]]="NORMAL",3,))))</f>
        <v>3</v>
      </c>
      <c r="S2478">
        <f>IF(Tabla1[[#This Row],[SERVICIO]]="COMIDA",0.75,IF(Tabla1[[#This Row],[SERVICIO]]="CONTROLADO",2.65,IF(Tabla1[[#This Row],[SERVICIO]]="RÁPIDO",0.55,IF(Tabla1[[#This Row],[SERVICIO]]="NORMAL",1.2,))))</f>
        <v>1.2</v>
      </c>
      <c r="T2478" s="2">
        <f>IF(Tabla1[[#This Row],[KILOMETROS ADICIONALES]]=0,Tabla1[[#This Row],[KILOMETROS]]*Tabla1[[#This Row],[COSTO NORMAL]],Tabla1[[#This Row],[COSTO NORMAL]]*Tabla1[[#This Row],[KILOMETROS HASTA]])</f>
        <v>7.5</v>
      </c>
      <c r="U2478" s="2">
        <f>Tabla1[[#This Row],[KILOMETROS ADICIONALES]]*Tabla1[[#This Row],[COSTO ADICIONAL]]</f>
        <v>18.263999999999999</v>
      </c>
      <c r="V2478">
        <v>38.96</v>
      </c>
      <c r="W2478" s="2">
        <f>Tabla1[[#This Row],[COSTO NORMAL2]]+Tabla1[[#This Row],[COSTO ADICIONAL2]]</f>
        <v>25.763999999999999</v>
      </c>
    </row>
    <row r="2479" spans="1:23" x14ac:dyDescent="0.25">
      <c r="A2479" t="s">
        <v>785</v>
      </c>
      <c r="B2479" t="s">
        <v>4051</v>
      </c>
      <c r="C2479" t="s">
        <v>11570</v>
      </c>
      <c r="D2479" t="s">
        <v>75</v>
      </c>
      <c r="E2479" t="s">
        <v>14844</v>
      </c>
      <c r="F2479" t="s">
        <v>14</v>
      </c>
      <c r="G2479" t="s">
        <v>15</v>
      </c>
      <c r="H2479" t="s">
        <v>785</v>
      </c>
      <c r="I2479" t="s">
        <v>2292</v>
      </c>
      <c r="J2479" t="str">
        <f>MID(Tabla1[[#This Row],[HORA2]],1,2)</f>
        <v>14</v>
      </c>
      <c r="K2479" t="s">
        <v>43</v>
      </c>
      <c r="L2479" t="s">
        <v>20</v>
      </c>
      <c r="M2479" t="s">
        <v>14867</v>
      </c>
      <c r="N2479" t="s">
        <v>22</v>
      </c>
      <c r="O2479">
        <v>20.22</v>
      </c>
      <c r="P24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17.72</v>
      </c>
      <c r="Q2479">
        <f>IF(Tabla1[[#This Row],[SERVICIO]]="COMIDA",3,IF(Tabla1[[#This Row],[SERVICIO]]="CONTROLADO",12,IF(Tabla1[[#This Row],[SERVICIO]]="RÁPIDO",3.75,IF(Tabla1[[#This Row],[SERVICIO]]="NORMAL",2.5,))))</f>
        <v>2.5</v>
      </c>
      <c r="R2479">
        <f>IF(Tabla1[[#This Row],[SERVICIO]]="COMIDA",3.5,IF(Tabla1[[#This Row],[SERVICIO]]="CONTROLADO",8,IF(Tabla1[[#This Row],[SERVICIO]]="RÁPIDO",4.5,IF(Tabla1[[#This Row],[SERVICIO]]="NORMAL",3,))))</f>
        <v>3</v>
      </c>
      <c r="S2479">
        <f>IF(Tabla1[[#This Row],[SERVICIO]]="COMIDA",0.75,IF(Tabla1[[#This Row],[SERVICIO]]="CONTROLADO",2.65,IF(Tabla1[[#This Row],[SERVICIO]]="RÁPIDO",0.55,IF(Tabla1[[#This Row],[SERVICIO]]="NORMAL",1.2,))))</f>
        <v>1.2</v>
      </c>
      <c r="T2479" s="2">
        <f>IF(Tabla1[[#This Row],[KILOMETROS ADICIONALES]]=0,Tabla1[[#This Row],[KILOMETROS]]*Tabla1[[#This Row],[COSTO NORMAL]],Tabla1[[#This Row],[COSTO NORMAL]]*Tabla1[[#This Row],[KILOMETROS HASTA]])</f>
        <v>7.5</v>
      </c>
      <c r="U2479" s="2">
        <f>Tabla1[[#This Row],[KILOMETROS ADICIONALES]]*Tabla1[[#This Row],[COSTO ADICIONAL]]</f>
        <v>21.263999999999999</v>
      </c>
      <c r="V2479">
        <v>103.97</v>
      </c>
      <c r="W2479" s="2">
        <f>Tabla1[[#This Row],[COSTO NORMAL2]]+Tabla1[[#This Row],[COSTO ADICIONAL2]]</f>
        <v>28.763999999999999</v>
      </c>
    </row>
    <row r="2480" spans="1:23" x14ac:dyDescent="0.25">
      <c r="A2480" t="s">
        <v>785</v>
      </c>
      <c r="B2480" t="s">
        <v>4062</v>
      </c>
      <c r="C2480" t="s">
        <v>11571</v>
      </c>
      <c r="D2480" t="s">
        <v>13</v>
      </c>
      <c r="E2480" t="s">
        <v>14844</v>
      </c>
      <c r="F2480" t="s">
        <v>14</v>
      </c>
      <c r="G2480" t="s">
        <v>15</v>
      </c>
      <c r="H2480" t="s">
        <v>785</v>
      </c>
      <c r="I2480" t="s">
        <v>4063</v>
      </c>
      <c r="J2480" t="str">
        <f>MID(Tabla1[[#This Row],[HORA2]],1,2)</f>
        <v>13</v>
      </c>
      <c r="K2480" t="s">
        <v>20</v>
      </c>
      <c r="L2480" t="s">
        <v>20</v>
      </c>
      <c r="M2480" t="s">
        <v>14867</v>
      </c>
      <c r="N2480" t="s">
        <v>22</v>
      </c>
      <c r="O2480">
        <v>3.5300000000000002</v>
      </c>
      <c r="P24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1.0300000000000002</v>
      </c>
      <c r="Q2480">
        <f>IF(Tabla1[[#This Row],[SERVICIO]]="COMIDA",3,IF(Tabla1[[#This Row],[SERVICIO]]="CONTROLADO",12,IF(Tabla1[[#This Row],[SERVICIO]]="RÁPIDO",3.75,IF(Tabla1[[#This Row],[SERVICIO]]="NORMAL",2.5,))))</f>
        <v>2.5</v>
      </c>
      <c r="R2480">
        <f>IF(Tabla1[[#This Row],[SERVICIO]]="COMIDA",3.5,IF(Tabla1[[#This Row],[SERVICIO]]="CONTROLADO",8,IF(Tabla1[[#This Row],[SERVICIO]]="RÁPIDO",4.5,IF(Tabla1[[#This Row],[SERVICIO]]="NORMAL",3,))))</f>
        <v>3</v>
      </c>
      <c r="S2480">
        <f>IF(Tabla1[[#This Row],[SERVICIO]]="COMIDA",0.75,IF(Tabla1[[#This Row],[SERVICIO]]="CONTROLADO",2.65,IF(Tabla1[[#This Row],[SERVICIO]]="RÁPIDO",0.55,IF(Tabla1[[#This Row],[SERVICIO]]="NORMAL",1.2,))))</f>
        <v>1.2</v>
      </c>
      <c r="T2480" s="2">
        <f>IF(Tabla1[[#This Row],[KILOMETROS ADICIONALES]]=0,Tabla1[[#This Row],[KILOMETROS]]*Tabla1[[#This Row],[COSTO NORMAL]],Tabla1[[#This Row],[COSTO NORMAL]]*Tabla1[[#This Row],[KILOMETROS HASTA]])</f>
        <v>7.5</v>
      </c>
      <c r="U2480" s="2">
        <f>Tabla1[[#This Row],[KILOMETROS ADICIONALES]]*Tabla1[[#This Row],[COSTO ADICIONAL]]</f>
        <v>1.2360000000000002</v>
      </c>
      <c r="V2480">
        <v>200.02</v>
      </c>
      <c r="W2480" s="2">
        <f>Tabla1[[#This Row],[COSTO NORMAL2]]+Tabla1[[#This Row],[COSTO ADICIONAL2]]</f>
        <v>8.7360000000000007</v>
      </c>
    </row>
    <row r="2481" spans="1:23" x14ac:dyDescent="0.25">
      <c r="A2481" t="s">
        <v>785</v>
      </c>
      <c r="B2481" t="s">
        <v>4062</v>
      </c>
      <c r="C2481" t="s">
        <v>11572</v>
      </c>
      <c r="D2481" t="s">
        <v>13</v>
      </c>
      <c r="E2481" t="s">
        <v>14844</v>
      </c>
      <c r="F2481" t="s">
        <v>14</v>
      </c>
      <c r="G2481" t="s">
        <v>15</v>
      </c>
      <c r="H2481" t="s">
        <v>785</v>
      </c>
      <c r="I2481" t="s">
        <v>4064</v>
      </c>
      <c r="J2481" t="str">
        <f>MID(Tabla1[[#This Row],[HORA2]],1,2)</f>
        <v>11</v>
      </c>
      <c r="K2481" t="s">
        <v>20</v>
      </c>
      <c r="L2481" t="s">
        <v>57</v>
      </c>
      <c r="M2481" t="s">
        <v>14867</v>
      </c>
      <c r="N2481" t="s">
        <v>22</v>
      </c>
      <c r="O2481">
        <v>3.41</v>
      </c>
      <c r="P24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0.91000000000000014</v>
      </c>
      <c r="Q2481">
        <f>IF(Tabla1[[#This Row],[SERVICIO]]="COMIDA",3,IF(Tabla1[[#This Row],[SERVICIO]]="CONTROLADO",12,IF(Tabla1[[#This Row],[SERVICIO]]="RÁPIDO",3.75,IF(Tabla1[[#This Row],[SERVICIO]]="NORMAL",2.5,))))</f>
        <v>2.5</v>
      </c>
      <c r="R2481">
        <f>IF(Tabla1[[#This Row],[SERVICIO]]="COMIDA",3.5,IF(Tabla1[[#This Row],[SERVICIO]]="CONTROLADO",8,IF(Tabla1[[#This Row],[SERVICIO]]="RÁPIDO",4.5,IF(Tabla1[[#This Row],[SERVICIO]]="NORMAL",3,))))</f>
        <v>3</v>
      </c>
      <c r="S2481">
        <f>IF(Tabla1[[#This Row],[SERVICIO]]="COMIDA",0.75,IF(Tabla1[[#This Row],[SERVICIO]]="CONTROLADO",2.65,IF(Tabla1[[#This Row],[SERVICIO]]="RÁPIDO",0.55,IF(Tabla1[[#This Row],[SERVICIO]]="NORMAL",1.2,))))</f>
        <v>1.2</v>
      </c>
      <c r="T2481" s="2">
        <f>IF(Tabla1[[#This Row],[KILOMETROS ADICIONALES]]=0,Tabla1[[#This Row],[KILOMETROS]]*Tabla1[[#This Row],[COSTO NORMAL]],Tabla1[[#This Row],[COSTO NORMAL]]*Tabla1[[#This Row],[KILOMETROS HASTA]])</f>
        <v>7.5</v>
      </c>
      <c r="U2481" s="2">
        <f>Tabla1[[#This Row],[KILOMETROS ADICIONALES]]*Tabla1[[#This Row],[COSTO ADICIONAL]]</f>
        <v>1.0920000000000001</v>
      </c>
      <c r="V2481">
        <v>96.53</v>
      </c>
      <c r="W2481" s="2">
        <f>Tabla1[[#This Row],[COSTO NORMAL2]]+Tabla1[[#This Row],[COSTO ADICIONAL2]]</f>
        <v>8.5920000000000005</v>
      </c>
    </row>
    <row r="2482" spans="1:23" x14ac:dyDescent="0.25">
      <c r="A2482" t="s">
        <v>785</v>
      </c>
      <c r="B2482" t="s">
        <v>4062</v>
      </c>
      <c r="C2482" t="s">
        <v>11573</v>
      </c>
      <c r="D2482" t="s">
        <v>13</v>
      </c>
      <c r="E2482" t="s">
        <v>14844</v>
      </c>
      <c r="F2482" t="s">
        <v>76</v>
      </c>
      <c r="G2482" t="s">
        <v>15</v>
      </c>
      <c r="H2482" t="s">
        <v>785</v>
      </c>
      <c r="I2482" t="s">
        <v>248</v>
      </c>
      <c r="J2482" t="str">
        <f>MID(Tabla1[[#This Row],[HORA2]],1,2)</f>
        <v>11</v>
      </c>
      <c r="K2482" t="s">
        <v>20</v>
      </c>
      <c r="L2482" t="s">
        <v>92</v>
      </c>
      <c r="M2482" t="s">
        <v>14867</v>
      </c>
      <c r="N2482" t="s">
        <v>22</v>
      </c>
      <c r="O2482">
        <v>8.4499999999999993</v>
      </c>
      <c r="P24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5.9499999999999993</v>
      </c>
      <c r="Q2482">
        <f>IF(Tabla1[[#This Row],[SERVICIO]]="COMIDA",3,IF(Tabla1[[#This Row],[SERVICIO]]="CONTROLADO",12,IF(Tabla1[[#This Row],[SERVICIO]]="RÁPIDO",3.75,IF(Tabla1[[#This Row],[SERVICIO]]="NORMAL",2.5,))))</f>
        <v>2.5</v>
      </c>
      <c r="R2482">
        <f>IF(Tabla1[[#This Row],[SERVICIO]]="COMIDA",3.5,IF(Tabla1[[#This Row],[SERVICIO]]="CONTROLADO",8,IF(Tabla1[[#This Row],[SERVICIO]]="RÁPIDO",4.5,IF(Tabla1[[#This Row],[SERVICIO]]="NORMAL",3,))))</f>
        <v>3</v>
      </c>
      <c r="S2482">
        <f>IF(Tabla1[[#This Row],[SERVICIO]]="COMIDA",0.75,IF(Tabla1[[#This Row],[SERVICIO]]="CONTROLADO",2.65,IF(Tabla1[[#This Row],[SERVICIO]]="RÁPIDO",0.55,IF(Tabla1[[#This Row],[SERVICIO]]="NORMAL",1.2,))))</f>
        <v>1.2</v>
      </c>
      <c r="T2482" s="2">
        <f>IF(Tabla1[[#This Row],[KILOMETROS ADICIONALES]]=0,Tabla1[[#This Row],[KILOMETROS]]*Tabla1[[#This Row],[COSTO NORMAL]],Tabla1[[#This Row],[COSTO NORMAL]]*Tabla1[[#This Row],[KILOMETROS HASTA]])</f>
        <v>7.5</v>
      </c>
      <c r="U2482" s="2">
        <f>Tabla1[[#This Row],[KILOMETROS ADICIONALES]]*Tabla1[[#This Row],[COSTO ADICIONAL]]</f>
        <v>7.1399999999999988</v>
      </c>
      <c r="V2482">
        <v>22.85</v>
      </c>
      <c r="W2482" s="2">
        <f>Tabla1[[#This Row],[COSTO NORMAL2]]+Tabla1[[#This Row],[COSTO ADICIONAL2]]</f>
        <v>14.639999999999999</v>
      </c>
    </row>
    <row r="2483" spans="1:23" x14ac:dyDescent="0.25">
      <c r="A2483" t="s">
        <v>785</v>
      </c>
      <c r="B2483" t="s">
        <v>4062</v>
      </c>
      <c r="C2483" t="s">
        <v>11574</v>
      </c>
      <c r="D2483" t="s">
        <v>13</v>
      </c>
      <c r="E2483" t="s">
        <v>14844</v>
      </c>
      <c r="F2483" t="s">
        <v>76</v>
      </c>
      <c r="G2483" t="s">
        <v>15</v>
      </c>
      <c r="H2483" t="s">
        <v>785</v>
      </c>
      <c r="I2483" t="s">
        <v>4065</v>
      </c>
      <c r="J2483" t="str">
        <f>MID(Tabla1[[#This Row],[HORA2]],1,2)</f>
        <v>10</v>
      </c>
      <c r="K2483" t="s">
        <v>20</v>
      </c>
      <c r="L2483" t="s">
        <v>57</v>
      </c>
      <c r="M2483" t="s">
        <v>14867</v>
      </c>
      <c r="N2483" t="s">
        <v>22</v>
      </c>
      <c r="O2483">
        <v>18.690000000000001</v>
      </c>
      <c r="P24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16.190000000000001</v>
      </c>
      <c r="Q2483">
        <f>IF(Tabla1[[#This Row],[SERVICIO]]="COMIDA",3,IF(Tabla1[[#This Row],[SERVICIO]]="CONTROLADO",12,IF(Tabla1[[#This Row],[SERVICIO]]="RÁPIDO",3.75,IF(Tabla1[[#This Row],[SERVICIO]]="NORMAL",2.5,))))</f>
        <v>2.5</v>
      </c>
      <c r="R2483">
        <f>IF(Tabla1[[#This Row],[SERVICIO]]="COMIDA",3.5,IF(Tabla1[[#This Row],[SERVICIO]]="CONTROLADO",8,IF(Tabla1[[#This Row],[SERVICIO]]="RÁPIDO",4.5,IF(Tabla1[[#This Row],[SERVICIO]]="NORMAL",3,))))</f>
        <v>3</v>
      </c>
      <c r="S2483">
        <f>IF(Tabla1[[#This Row],[SERVICIO]]="COMIDA",0.75,IF(Tabla1[[#This Row],[SERVICIO]]="CONTROLADO",2.65,IF(Tabla1[[#This Row],[SERVICIO]]="RÁPIDO",0.55,IF(Tabla1[[#This Row],[SERVICIO]]="NORMAL",1.2,))))</f>
        <v>1.2</v>
      </c>
      <c r="T2483" s="2">
        <f>IF(Tabla1[[#This Row],[KILOMETROS ADICIONALES]]=0,Tabla1[[#This Row],[KILOMETROS]]*Tabla1[[#This Row],[COSTO NORMAL]],Tabla1[[#This Row],[COSTO NORMAL]]*Tabla1[[#This Row],[KILOMETROS HASTA]])</f>
        <v>7.5</v>
      </c>
      <c r="U2483" s="2">
        <f>Tabla1[[#This Row],[KILOMETROS ADICIONALES]]*Tabla1[[#This Row],[COSTO ADICIONAL]]</f>
        <v>19.428000000000001</v>
      </c>
      <c r="V2483">
        <v>191.24</v>
      </c>
      <c r="W2483" s="2">
        <f>Tabla1[[#This Row],[COSTO NORMAL2]]+Tabla1[[#This Row],[COSTO ADICIONAL2]]</f>
        <v>26.928000000000001</v>
      </c>
    </row>
    <row r="2484" spans="1:23" x14ac:dyDescent="0.25">
      <c r="A2484" t="s">
        <v>785</v>
      </c>
      <c r="B2484" t="s">
        <v>4062</v>
      </c>
      <c r="C2484" t="s">
        <v>11575</v>
      </c>
      <c r="D2484" t="s">
        <v>13</v>
      </c>
      <c r="E2484" t="s">
        <v>14844</v>
      </c>
      <c r="F2484" t="s">
        <v>76</v>
      </c>
      <c r="G2484" t="s">
        <v>15</v>
      </c>
      <c r="H2484" t="s">
        <v>785</v>
      </c>
      <c r="I2484" t="s">
        <v>4066</v>
      </c>
      <c r="J2484" t="str">
        <f>MID(Tabla1[[#This Row],[HORA2]],1,2)</f>
        <v>11</v>
      </c>
      <c r="K2484" t="s">
        <v>20</v>
      </c>
      <c r="L2484" t="s">
        <v>78</v>
      </c>
      <c r="M2484" t="s">
        <v>14867</v>
      </c>
      <c r="N2484" t="s">
        <v>22</v>
      </c>
      <c r="O2484">
        <v>3.4699999999999998</v>
      </c>
      <c r="P24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0.96999999999999975</v>
      </c>
      <c r="Q2484">
        <f>IF(Tabla1[[#This Row],[SERVICIO]]="COMIDA",3,IF(Tabla1[[#This Row],[SERVICIO]]="CONTROLADO",12,IF(Tabla1[[#This Row],[SERVICIO]]="RÁPIDO",3.75,IF(Tabla1[[#This Row],[SERVICIO]]="NORMAL",2.5,))))</f>
        <v>2.5</v>
      </c>
      <c r="R2484">
        <f>IF(Tabla1[[#This Row],[SERVICIO]]="COMIDA",3.5,IF(Tabla1[[#This Row],[SERVICIO]]="CONTROLADO",8,IF(Tabla1[[#This Row],[SERVICIO]]="RÁPIDO",4.5,IF(Tabla1[[#This Row],[SERVICIO]]="NORMAL",3,))))</f>
        <v>3</v>
      </c>
      <c r="S2484">
        <f>IF(Tabla1[[#This Row],[SERVICIO]]="COMIDA",0.75,IF(Tabla1[[#This Row],[SERVICIO]]="CONTROLADO",2.65,IF(Tabla1[[#This Row],[SERVICIO]]="RÁPIDO",0.55,IF(Tabla1[[#This Row],[SERVICIO]]="NORMAL",1.2,))))</f>
        <v>1.2</v>
      </c>
      <c r="T2484" s="2">
        <f>IF(Tabla1[[#This Row],[KILOMETROS ADICIONALES]]=0,Tabla1[[#This Row],[KILOMETROS]]*Tabla1[[#This Row],[COSTO NORMAL]],Tabla1[[#This Row],[COSTO NORMAL]]*Tabla1[[#This Row],[KILOMETROS HASTA]])</f>
        <v>7.5</v>
      </c>
      <c r="U2484" s="2">
        <f>Tabla1[[#This Row],[KILOMETROS ADICIONALES]]*Tabla1[[#This Row],[COSTO ADICIONAL]]</f>
        <v>1.1639999999999997</v>
      </c>
      <c r="V2484">
        <v>54.41</v>
      </c>
      <c r="W2484" s="2">
        <f>Tabla1[[#This Row],[COSTO NORMAL2]]+Tabla1[[#This Row],[COSTO ADICIONAL2]]</f>
        <v>8.6639999999999997</v>
      </c>
    </row>
    <row r="2485" spans="1:23" x14ac:dyDescent="0.25">
      <c r="A2485" t="s">
        <v>785</v>
      </c>
      <c r="B2485" t="s">
        <v>4067</v>
      </c>
      <c r="C2485" t="s">
        <v>11576</v>
      </c>
      <c r="D2485" t="s">
        <v>13</v>
      </c>
      <c r="E2485" t="s">
        <v>14844</v>
      </c>
      <c r="F2485" t="s">
        <v>14</v>
      </c>
      <c r="G2485" t="s">
        <v>15</v>
      </c>
      <c r="H2485" t="s">
        <v>785</v>
      </c>
      <c r="I2485" t="s">
        <v>4068</v>
      </c>
      <c r="J2485" t="str">
        <f>MID(Tabla1[[#This Row],[HORA2]],1,2)</f>
        <v>13</v>
      </c>
      <c r="K2485" t="s">
        <v>20</v>
      </c>
      <c r="L2485" t="s">
        <v>57</v>
      </c>
      <c r="M2485" t="s">
        <v>14867</v>
      </c>
      <c r="N2485" t="s">
        <v>22</v>
      </c>
      <c r="O2485">
        <v>2.12</v>
      </c>
      <c r="P24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85">
        <f>IF(Tabla1[[#This Row],[SERVICIO]]="COMIDA",3,IF(Tabla1[[#This Row],[SERVICIO]]="CONTROLADO",12,IF(Tabla1[[#This Row],[SERVICIO]]="RÁPIDO",3.75,IF(Tabla1[[#This Row],[SERVICIO]]="NORMAL",2.5,))))</f>
        <v>2.5</v>
      </c>
      <c r="R2485">
        <f>IF(Tabla1[[#This Row],[SERVICIO]]="COMIDA",3.5,IF(Tabla1[[#This Row],[SERVICIO]]="CONTROLADO",8,IF(Tabla1[[#This Row],[SERVICIO]]="RÁPIDO",4.5,IF(Tabla1[[#This Row],[SERVICIO]]="NORMAL",3,))))</f>
        <v>3</v>
      </c>
      <c r="S2485">
        <f>IF(Tabla1[[#This Row],[SERVICIO]]="COMIDA",0.75,IF(Tabla1[[#This Row],[SERVICIO]]="CONTROLADO",2.65,IF(Tabla1[[#This Row],[SERVICIO]]="RÁPIDO",0.55,IF(Tabla1[[#This Row],[SERVICIO]]="NORMAL",1.2,))))</f>
        <v>1.2</v>
      </c>
      <c r="T2485" s="2">
        <f>IF(Tabla1[[#This Row],[KILOMETROS ADICIONALES]]=0,Tabla1[[#This Row],[KILOMETROS]]*Tabla1[[#This Row],[COSTO NORMAL]],Tabla1[[#This Row],[COSTO NORMAL]]*Tabla1[[#This Row],[KILOMETROS HASTA]])</f>
        <v>6.36</v>
      </c>
      <c r="U2485" s="2">
        <f>Tabla1[[#This Row],[KILOMETROS ADICIONALES]]*Tabla1[[#This Row],[COSTO ADICIONAL]]</f>
        <v>0</v>
      </c>
      <c r="V2485">
        <v>138.53</v>
      </c>
      <c r="W2485" s="2">
        <f>Tabla1[[#This Row],[COSTO NORMAL2]]+Tabla1[[#This Row],[COSTO ADICIONAL2]]</f>
        <v>6.36</v>
      </c>
    </row>
    <row r="2486" spans="1:23" x14ac:dyDescent="0.25">
      <c r="A2486" t="s">
        <v>785</v>
      </c>
      <c r="B2486" t="s">
        <v>4067</v>
      </c>
      <c r="C2486" t="s">
        <v>11577</v>
      </c>
      <c r="D2486" t="s">
        <v>13</v>
      </c>
      <c r="E2486" t="s">
        <v>14844</v>
      </c>
      <c r="F2486" t="s">
        <v>14</v>
      </c>
      <c r="G2486" t="s">
        <v>15</v>
      </c>
      <c r="H2486" t="s">
        <v>785</v>
      </c>
      <c r="I2486" t="s">
        <v>4069</v>
      </c>
      <c r="J2486" t="str">
        <f>MID(Tabla1[[#This Row],[HORA2]],1,2)</f>
        <v>12</v>
      </c>
      <c r="K2486" t="s">
        <v>20</v>
      </c>
      <c r="L2486" t="s">
        <v>57</v>
      </c>
      <c r="M2486" t="s">
        <v>14867</v>
      </c>
      <c r="N2486" t="s">
        <v>22</v>
      </c>
      <c r="O2486">
        <v>3.84</v>
      </c>
      <c r="P24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1.3399999999999999</v>
      </c>
      <c r="Q2486">
        <f>IF(Tabla1[[#This Row],[SERVICIO]]="COMIDA",3,IF(Tabla1[[#This Row],[SERVICIO]]="CONTROLADO",12,IF(Tabla1[[#This Row],[SERVICIO]]="RÁPIDO",3.75,IF(Tabla1[[#This Row],[SERVICIO]]="NORMAL",2.5,))))</f>
        <v>2.5</v>
      </c>
      <c r="R2486">
        <f>IF(Tabla1[[#This Row],[SERVICIO]]="COMIDA",3.5,IF(Tabla1[[#This Row],[SERVICIO]]="CONTROLADO",8,IF(Tabla1[[#This Row],[SERVICIO]]="RÁPIDO",4.5,IF(Tabla1[[#This Row],[SERVICIO]]="NORMAL",3,))))</f>
        <v>3</v>
      </c>
      <c r="S2486">
        <f>IF(Tabla1[[#This Row],[SERVICIO]]="COMIDA",0.75,IF(Tabla1[[#This Row],[SERVICIO]]="CONTROLADO",2.65,IF(Tabla1[[#This Row],[SERVICIO]]="RÁPIDO",0.55,IF(Tabla1[[#This Row],[SERVICIO]]="NORMAL",1.2,))))</f>
        <v>1.2</v>
      </c>
      <c r="T2486" s="2">
        <f>IF(Tabla1[[#This Row],[KILOMETROS ADICIONALES]]=0,Tabla1[[#This Row],[KILOMETROS]]*Tabla1[[#This Row],[COSTO NORMAL]],Tabla1[[#This Row],[COSTO NORMAL]]*Tabla1[[#This Row],[KILOMETROS HASTA]])</f>
        <v>7.5</v>
      </c>
      <c r="U2486" s="2">
        <f>Tabla1[[#This Row],[KILOMETROS ADICIONALES]]*Tabla1[[#This Row],[COSTO ADICIONAL]]</f>
        <v>1.6079999999999999</v>
      </c>
      <c r="V2486">
        <v>106.93</v>
      </c>
      <c r="W2486" s="2">
        <f>Tabla1[[#This Row],[COSTO NORMAL2]]+Tabla1[[#This Row],[COSTO ADICIONAL2]]</f>
        <v>9.1080000000000005</v>
      </c>
    </row>
    <row r="2487" spans="1:23" x14ac:dyDescent="0.25">
      <c r="A2487" t="s">
        <v>785</v>
      </c>
      <c r="B2487" t="s">
        <v>4070</v>
      </c>
      <c r="C2487" t="s">
        <v>11578</v>
      </c>
      <c r="D2487" t="s">
        <v>13</v>
      </c>
      <c r="E2487" t="s">
        <v>14844</v>
      </c>
      <c r="F2487" t="s">
        <v>14</v>
      </c>
      <c r="G2487" t="s">
        <v>15</v>
      </c>
      <c r="H2487" t="s">
        <v>785</v>
      </c>
      <c r="I2487" t="s">
        <v>4071</v>
      </c>
      <c r="J2487" t="str">
        <f>MID(Tabla1[[#This Row],[HORA2]],1,2)</f>
        <v>13</v>
      </c>
      <c r="K2487" t="s">
        <v>20</v>
      </c>
      <c r="L2487" t="s">
        <v>19</v>
      </c>
      <c r="M2487" t="s">
        <v>14867</v>
      </c>
      <c r="N2487" t="s">
        <v>22</v>
      </c>
      <c r="O2487">
        <v>7.58</v>
      </c>
      <c r="P24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5.08</v>
      </c>
      <c r="Q2487">
        <f>IF(Tabla1[[#This Row],[SERVICIO]]="COMIDA",3,IF(Tabla1[[#This Row],[SERVICIO]]="CONTROLADO",12,IF(Tabla1[[#This Row],[SERVICIO]]="RÁPIDO",3.75,IF(Tabla1[[#This Row],[SERVICIO]]="NORMAL",2.5,))))</f>
        <v>2.5</v>
      </c>
      <c r="R2487">
        <f>IF(Tabla1[[#This Row],[SERVICIO]]="COMIDA",3.5,IF(Tabla1[[#This Row],[SERVICIO]]="CONTROLADO",8,IF(Tabla1[[#This Row],[SERVICIO]]="RÁPIDO",4.5,IF(Tabla1[[#This Row],[SERVICIO]]="NORMAL",3,))))</f>
        <v>3</v>
      </c>
      <c r="S2487">
        <f>IF(Tabla1[[#This Row],[SERVICIO]]="COMIDA",0.75,IF(Tabla1[[#This Row],[SERVICIO]]="CONTROLADO",2.65,IF(Tabla1[[#This Row],[SERVICIO]]="RÁPIDO",0.55,IF(Tabla1[[#This Row],[SERVICIO]]="NORMAL",1.2,))))</f>
        <v>1.2</v>
      </c>
      <c r="T2487" s="2">
        <f>IF(Tabla1[[#This Row],[KILOMETROS ADICIONALES]]=0,Tabla1[[#This Row],[KILOMETROS]]*Tabla1[[#This Row],[COSTO NORMAL]],Tabla1[[#This Row],[COSTO NORMAL]]*Tabla1[[#This Row],[KILOMETROS HASTA]])</f>
        <v>7.5</v>
      </c>
      <c r="U2487" s="2">
        <f>Tabla1[[#This Row],[KILOMETROS ADICIONALES]]*Tabla1[[#This Row],[COSTO ADICIONAL]]</f>
        <v>6.0960000000000001</v>
      </c>
      <c r="V2487">
        <v>41.66</v>
      </c>
      <c r="W2487" s="2">
        <f>Tabla1[[#This Row],[COSTO NORMAL2]]+Tabla1[[#This Row],[COSTO ADICIONAL2]]</f>
        <v>13.596</v>
      </c>
    </row>
    <row r="2488" spans="1:23" x14ac:dyDescent="0.25">
      <c r="A2488" t="s">
        <v>785</v>
      </c>
      <c r="B2488" t="s">
        <v>4070</v>
      </c>
      <c r="C2488" t="s">
        <v>11579</v>
      </c>
      <c r="D2488" t="s">
        <v>13</v>
      </c>
      <c r="E2488" t="s">
        <v>14844</v>
      </c>
      <c r="F2488" t="s">
        <v>76</v>
      </c>
      <c r="G2488" t="s">
        <v>15</v>
      </c>
      <c r="H2488" t="s">
        <v>785</v>
      </c>
      <c r="I2488" t="s">
        <v>4072</v>
      </c>
      <c r="J2488" t="str">
        <f>MID(Tabla1[[#This Row],[HORA2]],1,2)</f>
        <v>11</v>
      </c>
      <c r="K2488" t="s">
        <v>20</v>
      </c>
      <c r="L2488" t="s">
        <v>92</v>
      </c>
      <c r="M2488" t="s">
        <v>14867</v>
      </c>
      <c r="N2488" t="s">
        <v>22</v>
      </c>
      <c r="O2488">
        <v>12.65</v>
      </c>
      <c r="P24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10.15</v>
      </c>
      <c r="Q2488">
        <f>IF(Tabla1[[#This Row],[SERVICIO]]="COMIDA",3,IF(Tabla1[[#This Row],[SERVICIO]]="CONTROLADO",12,IF(Tabla1[[#This Row],[SERVICIO]]="RÁPIDO",3.75,IF(Tabla1[[#This Row],[SERVICIO]]="NORMAL",2.5,))))</f>
        <v>2.5</v>
      </c>
      <c r="R2488">
        <f>IF(Tabla1[[#This Row],[SERVICIO]]="COMIDA",3.5,IF(Tabla1[[#This Row],[SERVICIO]]="CONTROLADO",8,IF(Tabla1[[#This Row],[SERVICIO]]="RÁPIDO",4.5,IF(Tabla1[[#This Row],[SERVICIO]]="NORMAL",3,))))</f>
        <v>3</v>
      </c>
      <c r="S2488">
        <f>IF(Tabla1[[#This Row],[SERVICIO]]="COMIDA",0.75,IF(Tabla1[[#This Row],[SERVICIO]]="CONTROLADO",2.65,IF(Tabla1[[#This Row],[SERVICIO]]="RÁPIDO",0.55,IF(Tabla1[[#This Row],[SERVICIO]]="NORMAL",1.2,))))</f>
        <v>1.2</v>
      </c>
      <c r="T2488" s="2">
        <f>IF(Tabla1[[#This Row],[KILOMETROS ADICIONALES]]=0,Tabla1[[#This Row],[KILOMETROS]]*Tabla1[[#This Row],[COSTO NORMAL]],Tabla1[[#This Row],[COSTO NORMAL]]*Tabla1[[#This Row],[KILOMETROS HASTA]])</f>
        <v>7.5</v>
      </c>
      <c r="U2488" s="2">
        <f>Tabla1[[#This Row],[KILOMETROS ADICIONALES]]*Tabla1[[#This Row],[COSTO ADICIONAL]]</f>
        <v>12.18</v>
      </c>
      <c r="V2488">
        <v>41.39</v>
      </c>
      <c r="W2488" s="2">
        <f>Tabla1[[#This Row],[COSTO NORMAL2]]+Tabla1[[#This Row],[COSTO ADICIONAL2]]</f>
        <v>19.68</v>
      </c>
    </row>
    <row r="2489" spans="1:23" x14ac:dyDescent="0.25">
      <c r="A2489" t="s">
        <v>785</v>
      </c>
      <c r="B2489" t="s">
        <v>4073</v>
      </c>
      <c r="C2489" t="s">
        <v>11580</v>
      </c>
      <c r="D2489" t="s">
        <v>13</v>
      </c>
      <c r="E2489" t="s">
        <v>14846</v>
      </c>
      <c r="F2489" t="s">
        <v>14</v>
      </c>
      <c r="G2489" t="s">
        <v>15</v>
      </c>
      <c r="H2489" t="s">
        <v>785</v>
      </c>
      <c r="I2489" t="s">
        <v>4074</v>
      </c>
      <c r="J2489" t="str">
        <f>MID(Tabla1[[#This Row],[HORA2]],1,2)</f>
        <v>10</v>
      </c>
      <c r="K2489" t="s">
        <v>43</v>
      </c>
      <c r="L2489" t="s">
        <v>57</v>
      </c>
      <c r="M2489" t="s">
        <v>14867</v>
      </c>
      <c r="N2489" t="s">
        <v>22</v>
      </c>
      <c r="O2489">
        <v>15.59</v>
      </c>
      <c r="P24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3.59</v>
      </c>
      <c r="Q2489">
        <f>IF(Tabla1[[#This Row],[SERVICIO]]="COMIDA",3,IF(Tabla1[[#This Row],[SERVICIO]]="CONTROLADO",12,IF(Tabla1[[#This Row],[SERVICIO]]="RÁPIDO",3.75,IF(Tabla1[[#This Row],[SERVICIO]]="NORMAL",2.5,))))</f>
        <v>12</v>
      </c>
      <c r="R2489">
        <f>IF(Tabla1[[#This Row],[SERVICIO]]="COMIDA",3.5,IF(Tabla1[[#This Row],[SERVICIO]]="CONTROLADO",8,IF(Tabla1[[#This Row],[SERVICIO]]="RÁPIDO",4.5,IF(Tabla1[[#This Row],[SERVICIO]]="NORMAL",3,))))</f>
        <v>8</v>
      </c>
      <c r="S2489">
        <f>IF(Tabla1[[#This Row],[SERVICIO]]="COMIDA",0.75,IF(Tabla1[[#This Row],[SERVICIO]]="CONTROLADO",2.65,IF(Tabla1[[#This Row],[SERVICIO]]="RÁPIDO",0.55,IF(Tabla1[[#This Row],[SERVICIO]]="NORMAL",1.2,))))</f>
        <v>2.65</v>
      </c>
      <c r="T2489" s="2">
        <f>IF(Tabla1[[#This Row],[KILOMETROS ADICIONALES]]=0,Tabla1[[#This Row],[KILOMETROS]]*Tabla1[[#This Row],[COSTO NORMAL]],Tabla1[[#This Row],[COSTO NORMAL]]*Tabla1[[#This Row],[KILOMETROS HASTA]])</f>
        <v>96</v>
      </c>
      <c r="U2489" s="2">
        <f>Tabla1[[#This Row],[KILOMETROS ADICIONALES]]*Tabla1[[#This Row],[COSTO ADICIONAL]]</f>
        <v>9.5134999999999987</v>
      </c>
      <c r="V2489">
        <v>8.1999999999999993</v>
      </c>
      <c r="W2489" s="2">
        <f>Tabla1[[#This Row],[COSTO NORMAL2]]+Tabla1[[#This Row],[COSTO ADICIONAL2]]</f>
        <v>105.51349999999999</v>
      </c>
    </row>
    <row r="2490" spans="1:23" x14ac:dyDescent="0.25">
      <c r="A2490" t="s">
        <v>785</v>
      </c>
      <c r="B2490" t="s">
        <v>4075</v>
      </c>
      <c r="C2490" t="s">
        <v>11581</v>
      </c>
      <c r="E2490" t="s">
        <v>14845</v>
      </c>
      <c r="F2490" t="s">
        <v>76</v>
      </c>
      <c r="G2490" t="s">
        <v>24</v>
      </c>
      <c r="H2490" t="s">
        <v>785</v>
      </c>
      <c r="I2490" t="s">
        <v>4076</v>
      </c>
      <c r="J2490" t="str">
        <f>MID(Tabla1[[#This Row],[HORA2]],1,2)</f>
        <v>07</v>
      </c>
      <c r="K2490" t="s">
        <v>78</v>
      </c>
      <c r="L2490" t="s">
        <v>35</v>
      </c>
      <c r="M2490" t="s">
        <v>14867</v>
      </c>
      <c r="N2490" t="s">
        <v>22</v>
      </c>
      <c r="O2490">
        <v>11.81</v>
      </c>
      <c r="P24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8.06</v>
      </c>
      <c r="Q2490">
        <f>IF(Tabla1[[#This Row],[SERVICIO]]="COMIDA",3,IF(Tabla1[[#This Row],[SERVICIO]]="CONTROLADO",12,IF(Tabla1[[#This Row],[SERVICIO]]="RÁPIDO",3.75,IF(Tabla1[[#This Row],[SERVICIO]]="NORMAL",2.5,))))</f>
        <v>3.75</v>
      </c>
      <c r="R2490">
        <f>IF(Tabla1[[#This Row],[SERVICIO]]="COMIDA",3.5,IF(Tabla1[[#This Row],[SERVICIO]]="CONTROLADO",8,IF(Tabla1[[#This Row],[SERVICIO]]="RÁPIDO",4.5,IF(Tabla1[[#This Row],[SERVICIO]]="NORMAL",3,))))</f>
        <v>4.5</v>
      </c>
      <c r="S24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0" s="2">
        <f>IF(Tabla1[[#This Row],[KILOMETROS ADICIONALES]]=0,Tabla1[[#This Row],[KILOMETROS]]*Tabla1[[#This Row],[COSTO NORMAL]],Tabla1[[#This Row],[COSTO NORMAL]]*Tabla1[[#This Row],[KILOMETROS HASTA]])</f>
        <v>16.875</v>
      </c>
      <c r="U2490" s="2">
        <f>Tabla1[[#This Row],[KILOMETROS ADICIONALES]]*Tabla1[[#This Row],[COSTO ADICIONAL]]</f>
        <v>4.4330000000000007</v>
      </c>
      <c r="V2490">
        <v>84.92</v>
      </c>
      <c r="W2490" s="2">
        <f>Tabla1[[#This Row],[COSTO NORMAL2]]+Tabla1[[#This Row],[COSTO ADICIONAL2]]</f>
        <v>21.308</v>
      </c>
    </row>
    <row r="2491" spans="1:23" x14ac:dyDescent="0.25">
      <c r="A2491" t="s">
        <v>785</v>
      </c>
      <c r="B2491" t="s">
        <v>4075</v>
      </c>
      <c r="C2491" t="s">
        <v>11582</v>
      </c>
      <c r="E2491" t="s">
        <v>14845</v>
      </c>
      <c r="F2491" t="s">
        <v>76</v>
      </c>
      <c r="G2491" t="s">
        <v>24</v>
      </c>
      <c r="H2491" t="s">
        <v>785</v>
      </c>
      <c r="I2491" t="s">
        <v>4077</v>
      </c>
      <c r="J2491" t="str">
        <f>MID(Tabla1[[#This Row],[HORA2]],1,2)</f>
        <v>12</v>
      </c>
      <c r="K2491" t="s">
        <v>78</v>
      </c>
      <c r="L2491" t="s">
        <v>35</v>
      </c>
      <c r="M2491" t="s">
        <v>14867</v>
      </c>
      <c r="N2491" t="s">
        <v>22</v>
      </c>
      <c r="O2491">
        <v>6.47</v>
      </c>
      <c r="P24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2.7199999999999998</v>
      </c>
      <c r="Q2491">
        <f>IF(Tabla1[[#This Row],[SERVICIO]]="COMIDA",3,IF(Tabla1[[#This Row],[SERVICIO]]="CONTROLADO",12,IF(Tabla1[[#This Row],[SERVICIO]]="RÁPIDO",3.75,IF(Tabla1[[#This Row],[SERVICIO]]="NORMAL",2.5,))))</f>
        <v>3.75</v>
      </c>
      <c r="R2491">
        <f>IF(Tabla1[[#This Row],[SERVICIO]]="COMIDA",3.5,IF(Tabla1[[#This Row],[SERVICIO]]="CONTROLADO",8,IF(Tabla1[[#This Row],[SERVICIO]]="RÁPIDO",4.5,IF(Tabla1[[#This Row],[SERVICIO]]="NORMAL",3,))))</f>
        <v>4.5</v>
      </c>
      <c r="S24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1" s="2">
        <f>IF(Tabla1[[#This Row],[KILOMETROS ADICIONALES]]=0,Tabla1[[#This Row],[KILOMETROS]]*Tabla1[[#This Row],[COSTO NORMAL]],Tabla1[[#This Row],[COSTO NORMAL]]*Tabla1[[#This Row],[KILOMETROS HASTA]])</f>
        <v>16.875</v>
      </c>
      <c r="U2491" s="2">
        <f>Tabla1[[#This Row],[KILOMETROS ADICIONALES]]*Tabla1[[#This Row],[COSTO ADICIONAL]]</f>
        <v>1.496</v>
      </c>
      <c r="V2491">
        <v>221.42</v>
      </c>
      <c r="W2491" s="2">
        <f>Tabla1[[#This Row],[COSTO NORMAL2]]+Tabla1[[#This Row],[COSTO ADICIONAL2]]</f>
        <v>18.370999999999999</v>
      </c>
    </row>
    <row r="2492" spans="1:23" x14ac:dyDescent="0.25">
      <c r="A2492" t="s">
        <v>785</v>
      </c>
      <c r="B2492" t="s">
        <v>4075</v>
      </c>
      <c r="C2492" t="s">
        <v>11583</v>
      </c>
      <c r="E2492" t="s">
        <v>14845</v>
      </c>
      <c r="F2492" t="s">
        <v>76</v>
      </c>
      <c r="G2492" t="s">
        <v>15</v>
      </c>
      <c r="H2492" t="s">
        <v>785</v>
      </c>
      <c r="I2492" t="s">
        <v>4078</v>
      </c>
      <c r="J2492" t="str">
        <f>MID(Tabla1[[#This Row],[HORA2]],1,2)</f>
        <v>15</v>
      </c>
      <c r="K2492" t="s">
        <v>78</v>
      </c>
      <c r="L2492" t="s">
        <v>35</v>
      </c>
      <c r="M2492" t="s">
        <v>14867</v>
      </c>
      <c r="N2492" t="s">
        <v>22</v>
      </c>
      <c r="O2492">
        <v>5.6899999999999995</v>
      </c>
      <c r="P24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1.9399999999999995</v>
      </c>
      <c r="Q2492">
        <f>IF(Tabla1[[#This Row],[SERVICIO]]="COMIDA",3,IF(Tabla1[[#This Row],[SERVICIO]]="CONTROLADO",12,IF(Tabla1[[#This Row],[SERVICIO]]="RÁPIDO",3.75,IF(Tabla1[[#This Row],[SERVICIO]]="NORMAL",2.5,))))</f>
        <v>3.75</v>
      </c>
      <c r="R2492">
        <f>IF(Tabla1[[#This Row],[SERVICIO]]="COMIDA",3.5,IF(Tabla1[[#This Row],[SERVICIO]]="CONTROLADO",8,IF(Tabla1[[#This Row],[SERVICIO]]="RÁPIDO",4.5,IF(Tabla1[[#This Row],[SERVICIO]]="NORMAL",3,))))</f>
        <v>4.5</v>
      </c>
      <c r="S24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2" s="2">
        <f>IF(Tabla1[[#This Row],[KILOMETROS ADICIONALES]]=0,Tabla1[[#This Row],[KILOMETROS]]*Tabla1[[#This Row],[COSTO NORMAL]],Tabla1[[#This Row],[COSTO NORMAL]]*Tabla1[[#This Row],[KILOMETROS HASTA]])</f>
        <v>16.875</v>
      </c>
      <c r="U2492" s="2">
        <f>Tabla1[[#This Row],[KILOMETROS ADICIONALES]]*Tabla1[[#This Row],[COSTO ADICIONAL]]</f>
        <v>1.0669999999999997</v>
      </c>
      <c r="V2492">
        <v>165.23</v>
      </c>
      <c r="W2492" s="2">
        <f>Tabla1[[#This Row],[COSTO NORMAL2]]+Tabla1[[#This Row],[COSTO ADICIONAL2]]</f>
        <v>17.942</v>
      </c>
    </row>
    <row r="2493" spans="1:23" x14ac:dyDescent="0.25">
      <c r="A2493" t="s">
        <v>785</v>
      </c>
      <c r="B2493" t="s">
        <v>4079</v>
      </c>
      <c r="C2493" t="s">
        <v>11584</v>
      </c>
      <c r="D2493" t="s">
        <v>13</v>
      </c>
      <c r="E2493" t="s">
        <v>14846</v>
      </c>
      <c r="F2493" t="s">
        <v>14</v>
      </c>
      <c r="G2493" t="s">
        <v>15</v>
      </c>
      <c r="H2493" t="s">
        <v>785</v>
      </c>
      <c r="I2493" t="s">
        <v>4080</v>
      </c>
      <c r="J2493" t="str">
        <f>MID(Tabla1[[#This Row],[HORA2]],1,2)</f>
        <v>10</v>
      </c>
      <c r="K2493" t="s">
        <v>43</v>
      </c>
      <c r="L2493" t="s">
        <v>57</v>
      </c>
      <c r="M2493" t="s">
        <v>14867</v>
      </c>
      <c r="N2493" t="s">
        <v>22</v>
      </c>
      <c r="O2493">
        <v>19.95</v>
      </c>
      <c r="P24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7.9499999999999993</v>
      </c>
      <c r="Q2493">
        <f>IF(Tabla1[[#This Row],[SERVICIO]]="COMIDA",3,IF(Tabla1[[#This Row],[SERVICIO]]="CONTROLADO",12,IF(Tabla1[[#This Row],[SERVICIO]]="RÁPIDO",3.75,IF(Tabla1[[#This Row],[SERVICIO]]="NORMAL",2.5,))))</f>
        <v>12</v>
      </c>
      <c r="R2493">
        <f>IF(Tabla1[[#This Row],[SERVICIO]]="COMIDA",3.5,IF(Tabla1[[#This Row],[SERVICIO]]="CONTROLADO",8,IF(Tabla1[[#This Row],[SERVICIO]]="RÁPIDO",4.5,IF(Tabla1[[#This Row],[SERVICIO]]="NORMAL",3,))))</f>
        <v>8</v>
      </c>
      <c r="S2493">
        <f>IF(Tabla1[[#This Row],[SERVICIO]]="COMIDA",0.75,IF(Tabla1[[#This Row],[SERVICIO]]="CONTROLADO",2.65,IF(Tabla1[[#This Row],[SERVICIO]]="RÁPIDO",0.55,IF(Tabla1[[#This Row],[SERVICIO]]="NORMAL",1.2,))))</f>
        <v>2.65</v>
      </c>
      <c r="T2493" s="2">
        <f>IF(Tabla1[[#This Row],[KILOMETROS ADICIONALES]]=0,Tabla1[[#This Row],[KILOMETROS]]*Tabla1[[#This Row],[COSTO NORMAL]],Tabla1[[#This Row],[COSTO NORMAL]]*Tabla1[[#This Row],[KILOMETROS HASTA]])</f>
        <v>96</v>
      </c>
      <c r="U2493" s="2">
        <f>Tabla1[[#This Row],[KILOMETROS ADICIONALES]]*Tabla1[[#This Row],[COSTO ADICIONAL]]</f>
        <v>21.067499999999999</v>
      </c>
      <c r="V2493">
        <v>143.69999999999999</v>
      </c>
      <c r="W2493" s="2">
        <f>Tabla1[[#This Row],[COSTO NORMAL2]]+Tabla1[[#This Row],[COSTO ADICIONAL2]]</f>
        <v>117.0675</v>
      </c>
    </row>
    <row r="2494" spans="1:23" x14ac:dyDescent="0.25">
      <c r="A2494" t="s">
        <v>785</v>
      </c>
      <c r="B2494" t="s">
        <v>4081</v>
      </c>
      <c r="C2494" t="s">
        <v>11585</v>
      </c>
      <c r="D2494" t="s">
        <v>13</v>
      </c>
      <c r="E2494" t="s">
        <v>14846</v>
      </c>
      <c r="F2494" t="s">
        <v>14</v>
      </c>
      <c r="G2494" t="s">
        <v>15</v>
      </c>
      <c r="H2494" t="s">
        <v>785</v>
      </c>
      <c r="I2494" t="s">
        <v>4082</v>
      </c>
      <c r="J2494" t="str">
        <f>MID(Tabla1[[#This Row],[HORA2]],1,2)</f>
        <v>16</v>
      </c>
      <c r="K2494" t="s">
        <v>43</v>
      </c>
      <c r="L2494" t="s">
        <v>57</v>
      </c>
      <c r="M2494" t="s">
        <v>14867</v>
      </c>
      <c r="N2494" t="s">
        <v>22</v>
      </c>
      <c r="O2494">
        <v>9.4600000000000009</v>
      </c>
      <c r="P24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94">
        <f>IF(Tabla1[[#This Row],[SERVICIO]]="COMIDA",3,IF(Tabla1[[#This Row],[SERVICIO]]="CONTROLADO",12,IF(Tabla1[[#This Row],[SERVICIO]]="RÁPIDO",3.75,IF(Tabla1[[#This Row],[SERVICIO]]="NORMAL",2.5,))))</f>
        <v>12</v>
      </c>
      <c r="R2494">
        <f>IF(Tabla1[[#This Row],[SERVICIO]]="COMIDA",3.5,IF(Tabla1[[#This Row],[SERVICIO]]="CONTROLADO",8,IF(Tabla1[[#This Row],[SERVICIO]]="RÁPIDO",4.5,IF(Tabla1[[#This Row],[SERVICIO]]="NORMAL",3,))))</f>
        <v>8</v>
      </c>
      <c r="S2494">
        <f>IF(Tabla1[[#This Row],[SERVICIO]]="COMIDA",0.75,IF(Tabla1[[#This Row],[SERVICIO]]="CONTROLADO",2.65,IF(Tabla1[[#This Row],[SERVICIO]]="RÁPIDO",0.55,IF(Tabla1[[#This Row],[SERVICIO]]="NORMAL",1.2,))))</f>
        <v>2.65</v>
      </c>
      <c r="T2494" s="2">
        <f>IF(Tabla1[[#This Row],[KILOMETROS ADICIONALES]]=0,Tabla1[[#This Row],[KILOMETROS]]*Tabla1[[#This Row],[COSTO NORMAL]],Tabla1[[#This Row],[COSTO NORMAL]]*Tabla1[[#This Row],[KILOMETROS HASTA]])</f>
        <v>75.680000000000007</v>
      </c>
      <c r="U2494" s="2">
        <f>Tabla1[[#This Row],[KILOMETROS ADICIONALES]]*Tabla1[[#This Row],[COSTO ADICIONAL]]</f>
        <v>0</v>
      </c>
      <c r="V2494">
        <v>195.93</v>
      </c>
      <c r="W2494" s="2">
        <f>Tabla1[[#This Row],[COSTO NORMAL2]]+Tabla1[[#This Row],[COSTO ADICIONAL2]]</f>
        <v>75.680000000000007</v>
      </c>
    </row>
    <row r="2495" spans="1:23" x14ac:dyDescent="0.25">
      <c r="A2495" t="s">
        <v>785</v>
      </c>
      <c r="B2495" t="s">
        <v>4083</v>
      </c>
      <c r="C2495" t="s">
        <v>11586</v>
      </c>
      <c r="D2495" t="s">
        <v>13</v>
      </c>
      <c r="E2495" t="s">
        <v>14846</v>
      </c>
      <c r="F2495" t="s">
        <v>14</v>
      </c>
      <c r="G2495" t="s">
        <v>15</v>
      </c>
      <c r="H2495" t="s">
        <v>785</v>
      </c>
      <c r="I2495" t="s">
        <v>4084</v>
      </c>
      <c r="J2495" t="str">
        <f>MID(Tabla1[[#This Row],[HORA2]],1,2)</f>
        <v>11</v>
      </c>
      <c r="K2495" t="s">
        <v>43</v>
      </c>
      <c r="L2495" t="s">
        <v>78</v>
      </c>
      <c r="M2495" t="s">
        <v>14867</v>
      </c>
      <c r="N2495" t="s">
        <v>22</v>
      </c>
      <c r="O2495">
        <v>7.59</v>
      </c>
      <c r="P24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95">
        <f>IF(Tabla1[[#This Row],[SERVICIO]]="COMIDA",3,IF(Tabla1[[#This Row],[SERVICIO]]="CONTROLADO",12,IF(Tabla1[[#This Row],[SERVICIO]]="RÁPIDO",3.75,IF(Tabla1[[#This Row],[SERVICIO]]="NORMAL",2.5,))))</f>
        <v>12</v>
      </c>
      <c r="R2495">
        <f>IF(Tabla1[[#This Row],[SERVICIO]]="COMIDA",3.5,IF(Tabla1[[#This Row],[SERVICIO]]="CONTROLADO",8,IF(Tabla1[[#This Row],[SERVICIO]]="RÁPIDO",4.5,IF(Tabla1[[#This Row],[SERVICIO]]="NORMAL",3,))))</f>
        <v>8</v>
      </c>
      <c r="S2495">
        <f>IF(Tabla1[[#This Row],[SERVICIO]]="COMIDA",0.75,IF(Tabla1[[#This Row],[SERVICIO]]="CONTROLADO",2.65,IF(Tabla1[[#This Row],[SERVICIO]]="RÁPIDO",0.55,IF(Tabla1[[#This Row],[SERVICIO]]="NORMAL",1.2,))))</f>
        <v>2.65</v>
      </c>
      <c r="T2495" s="2">
        <f>IF(Tabla1[[#This Row],[KILOMETROS ADICIONALES]]=0,Tabla1[[#This Row],[KILOMETROS]]*Tabla1[[#This Row],[COSTO NORMAL]],Tabla1[[#This Row],[COSTO NORMAL]]*Tabla1[[#This Row],[KILOMETROS HASTA]])</f>
        <v>60.72</v>
      </c>
      <c r="U2495" s="2">
        <f>Tabla1[[#This Row],[KILOMETROS ADICIONALES]]*Tabla1[[#This Row],[COSTO ADICIONAL]]</f>
        <v>0</v>
      </c>
      <c r="V2495">
        <v>148.16999999999999</v>
      </c>
      <c r="W2495" s="2">
        <f>Tabla1[[#This Row],[COSTO NORMAL2]]+Tabla1[[#This Row],[COSTO ADICIONAL2]]</f>
        <v>60.72</v>
      </c>
    </row>
    <row r="2496" spans="1:23" x14ac:dyDescent="0.25">
      <c r="A2496" t="s">
        <v>785</v>
      </c>
      <c r="B2496" t="s">
        <v>4085</v>
      </c>
      <c r="C2496" t="s">
        <v>11587</v>
      </c>
      <c r="D2496" t="s">
        <v>13</v>
      </c>
      <c r="E2496" t="s">
        <v>14845</v>
      </c>
      <c r="F2496" t="s">
        <v>14</v>
      </c>
      <c r="G2496" t="s">
        <v>15</v>
      </c>
      <c r="H2496" t="s">
        <v>785</v>
      </c>
      <c r="I2496" t="s">
        <v>4086</v>
      </c>
      <c r="J2496" t="str">
        <f>MID(Tabla1[[#This Row],[HORA2]],1,2)</f>
        <v>11</v>
      </c>
      <c r="K2496" t="s">
        <v>35</v>
      </c>
      <c r="L2496" t="s">
        <v>49</v>
      </c>
      <c r="M2496" t="s">
        <v>14867</v>
      </c>
      <c r="N2496" t="s">
        <v>22</v>
      </c>
      <c r="O2496">
        <v>20.82</v>
      </c>
      <c r="P24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</v>
      </c>
      <c r="Q2496">
        <f>IF(Tabla1[[#This Row],[SERVICIO]]="COMIDA",3,IF(Tabla1[[#This Row],[SERVICIO]]="CONTROLADO",12,IF(Tabla1[[#This Row],[SERVICIO]]="RÁPIDO",3.75,IF(Tabla1[[#This Row],[SERVICIO]]="NORMAL",2.5,))))</f>
        <v>3.75</v>
      </c>
      <c r="R2496">
        <f>IF(Tabla1[[#This Row],[SERVICIO]]="COMIDA",3.5,IF(Tabla1[[#This Row],[SERVICIO]]="CONTROLADO",8,IF(Tabla1[[#This Row],[SERVICIO]]="RÁPIDO",4.5,IF(Tabla1[[#This Row],[SERVICIO]]="NORMAL",3,))))</f>
        <v>4.5</v>
      </c>
      <c r="S24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6" s="2">
        <f>IF(Tabla1[[#This Row],[KILOMETROS ADICIONALES]]=0,Tabla1[[#This Row],[KILOMETROS]]*Tabla1[[#This Row],[COSTO NORMAL]],Tabla1[[#This Row],[COSTO NORMAL]]*Tabla1[[#This Row],[KILOMETROS HASTA]])</f>
        <v>16.875</v>
      </c>
      <c r="U2496" s="2">
        <f>Tabla1[[#This Row],[KILOMETROS ADICIONALES]]*Tabla1[[#This Row],[COSTO ADICIONAL]]</f>
        <v>9.3885000000000005</v>
      </c>
      <c r="V2496">
        <v>113.82</v>
      </c>
      <c r="W2496" s="2">
        <f>Tabla1[[#This Row],[COSTO NORMAL2]]+Tabla1[[#This Row],[COSTO ADICIONAL2]]</f>
        <v>26.263500000000001</v>
      </c>
    </row>
    <row r="2497" spans="1:23" x14ac:dyDescent="0.25">
      <c r="A2497" t="s">
        <v>785</v>
      </c>
      <c r="B2497" t="s">
        <v>4087</v>
      </c>
      <c r="C2497" t="s">
        <v>11588</v>
      </c>
      <c r="D2497" t="s">
        <v>13</v>
      </c>
      <c r="E2497" t="s">
        <v>14845</v>
      </c>
      <c r="F2497" t="s">
        <v>14</v>
      </c>
      <c r="G2497" t="s">
        <v>15</v>
      </c>
      <c r="H2497" t="s">
        <v>226</v>
      </c>
      <c r="I2497" t="s">
        <v>4088</v>
      </c>
      <c r="J2497" t="str">
        <f>MID(Tabla1[[#This Row],[HORA2]],1,2)</f>
        <v>17</v>
      </c>
      <c r="K2497" t="s">
        <v>43</v>
      </c>
      <c r="L2497" t="s">
        <v>115</v>
      </c>
      <c r="M2497" t="s">
        <v>14867</v>
      </c>
      <c r="N2497" t="s">
        <v>22</v>
      </c>
      <c r="O2497">
        <v>1.02</v>
      </c>
      <c r="P24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497">
        <f>IF(Tabla1[[#This Row],[SERVICIO]]="COMIDA",3,IF(Tabla1[[#This Row],[SERVICIO]]="CONTROLADO",12,IF(Tabla1[[#This Row],[SERVICIO]]="RÁPIDO",3.75,IF(Tabla1[[#This Row],[SERVICIO]]="NORMAL",2.5,))))</f>
        <v>3.75</v>
      </c>
      <c r="R2497">
        <f>IF(Tabla1[[#This Row],[SERVICIO]]="COMIDA",3.5,IF(Tabla1[[#This Row],[SERVICIO]]="CONTROLADO",8,IF(Tabla1[[#This Row],[SERVICIO]]="RÁPIDO",4.5,IF(Tabla1[[#This Row],[SERVICIO]]="NORMAL",3,))))</f>
        <v>4.5</v>
      </c>
      <c r="S24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7" s="2">
        <f>IF(Tabla1[[#This Row],[KILOMETROS ADICIONALES]]=0,Tabla1[[#This Row],[KILOMETROS]]*Tabla1[[#This Row],[COSTO NORMAL]],Tabla1[[#This Row],[COSTO NORMAL]]*Tabla1[[#This Row],[KILOMETROS HASTA]])</f>
        <v>4.59</v>
      </c>
      <c r="U2497" s="2">
        <f>Tabla1[[#This Row],[KILOMETROS ADICIONALES]]*Tabla1[[#This Row],[COSTO ADICIONAL]]</f>
        <v>0</v>
      </c>
      <c r="V2497">
        <v>94.95</v>
      </c>
      <c r="W2497" s="2">
        <f>Tabla1[[#This Row],[COSTO NORMAL2]]+Tabla1[[#This Row],[COSTO ADICIONAL2]]</f>
        <v>4.59</v>
      </c>
    </row>
    <row r="2498" spans="1:23" x14ac:dyDescent="0.25">
      <c r="A2498" t="s">
        <v>785</v>
      </c>
      <c r="B2498" t="s">
        <v>4087</v>
      </c>
      <c r="C2498" t="s">
        <v>11589</v>
      </c>
      <c r="D2498" t="s">
        <v>13</v>
      </c>
      <c r="E2498" t="s">
        <v>14845</v>
      </c>
      <c r="F2498" t="s">
        <v>14</v>
      </c>
      <c r="G2498" t="s">
        <v>69</v>
      </c>
      <c r="H2498" t="s">
        <v>785</v>
      </c>
      <c r="I2498" t="s">
        <v>4002</v>
      </c>
      <c r="J2498" t="str">
        <f>MID(Tabla1[[#This Row],[HORA2]],1,2)</f>
        <v>10</v>
      </c>
      <c r="K2498" t="s">
        <v>43</v>
      </c>
      <c r="L2498" t="s">
        <v>115</v>
      </c>
      <c r="M2498" t="s">
        <v>14867</v>
      </c>
      <c r="N2498" t="s">
        <v>22</v>
      </c>
      <c r="O2498">
        <v>6.67</v>
      </c>
      <c r="P24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2.92</v>
      </c>
      <c r="Q2498">
        <f>IF(Tabla1[[#This Row],[SERVICIO]]="COMIDA",3,IF(Tabla1[[#This Row],[SERVICIO]]="CONTROLADO",12,IF(Tabla1[[#This Row],[SERVICIO]]="RÁPIDO",3.75,IF(Tabla1[[#This Row],[SERVICIO]]="NORMAL",2.5,))))</f>
        <v>3.75</v>
      </c>
      <c r="R2498">
        <f>IF(Tabla1[[#This Row],[SERVICIO]]="COMIDA",3.5,IF(Tabla1[[#This Row],[SERVICIO]]="CONTROLADO",8,IF(Tabla1[[#This Row],[SERVICIO]]="RÁPIDO",4.5,IF(Tabla1[[#This Row],[SERVICIO]]="NORMAL",3,))))</f>
        <v>4.5</v>
      </c>
      <c r="S24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498" s="2">
        <f>IF(Tabla1[[#This Row],[KILOMETROS ADICIONALES]]=0,Tabla1[[#This Row],[KILOMETROS]]*Tabla1[[#This Row],[COSTO NORMAL]],Tabla1[[#This Row],[COSTO NORMAL]]*Tabla1[[#This Row],[KILOMETROS HASTA]])</f>
        <v>16.875</v>
      </c>
      <c r="U2498" s="2">
        <f>Tabla1[[#This Row],[KILOMETROS ADICIONALES]]*Tabla1[[#This Row],[COSTO ADICIONAL]]</f>
        <v>1.6060000000000001</v>
      </c>
      <c r="V2498">
        <v>121.36</v>
      </c>
      <c r="W2498" s="2">
        <f>Tabla1[[#This Row],[COSTO NORMAL2]]+Tabla1[[#This Row],[COSTO ADICIONAL2]]</f>
        <v>18.481000000000002</v>
      </c>
    </row>
    <row r="2499" spans="1:23" x14ac:dyDescent="0.25">
      <c r="A2499" t="s">
        <v>785</v>
      </c>
      <c r="B2499" t="s">
        <v>4089</v>
      </c>
      <c r="C2499" t="s">
        <v>11590</v>
      </c>
      <c r="D2499" t="s">
        <v>13</v>
      </c>
      <c r="E2499" t="s">
        <v>14846</v>
      </c>
      <c r="F2499" t="s">
        <v>14</v>
      </c>
      <c r="G2499" t="s">
        <v>15</v>
      </c>
      <c r="H2499" t="s">
        <v>785</v>
      </c>
      <c r="I2499" t="s">
        <v>4090</v>
      </c>
      <c r="J2499" t="str">
        <f>MID(Tabla1[[#This Row],[HORA2]],1,2)</f>
        <v>14</v>
      </c>
      <c r="K2499" t="s">
        <v>43</v>
      </c>
      <c r="L2499" t="s">
        <v>57</v>
      </c>
      <c r="M2499" t="s">
        <v>14867</v>
      </c>
      <c r="N2499" t="s">
        <v>22</v>
      </c>
      <c r="O2499">
        <v>19.16</v>
      </c>
      <c r="P24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7.16</v>
      </c>
      <c r="Q2499">
        <f>IF(Tabla1[[#This Row],[SERVICIO]]="COMIDA",3,IF(Tabla1[[#This Row],[SERVICIO]]="CONTROLADO",12,IF(Tabla1[[#This Row],[SERVICIO]]="RÁPIDO",3.75,IF(Tabla1[[#This Row],[SERVICIO]]="NORMAL",2.5,))))</f>
        <v>12</v>
      </c>
      <c r="R2499">
        <f>IF(Tabla1[[#This Row],[SERVICIO]]="COMIDA",3.5,IF(Tabla1[[#This Row],[SERVICIO]]="CONTROLADO",8,IF(Tabla1[[#This Row],[SERVICIO]]="RÁPIDO",4.5,IF(Tabla1[[#This Row],[SERVICIO]]="NORMAL",3,))))</f>
        <v>8</v>
      </c>
      <c r="S2499">
        <f>IF(Tabla1[[#This Row],[SERVICIO]]="COMIDA",0.75,IF(Tabla1[[#This Row],[SERVICIO]]="CONTROLADO",2.65,IF(Tabla1[[#This Row],[SERVICIO]]="RÁPIDO",0.55,IF(Tabla1[[#This Row],[SERVICIO]]="NORMAL",1.2,))))</f>
        <v>2.65</v>
      </c>
      <c r="T2499" s="2">
        <f>IF(Tabla1[[#This Row],[KILOMETROS ADICIONALES]]=0,Tabla1[[#This Row],[KILOMETROS]]*Tabla1[[#This Row],[COSTO NORMAL]],Tabla1[[#This Row],[COSTO NORMAL]]*Tabla1[[#This Row],[KILOMETROS HASTA]])</f>
        <v>96</v>
      </c>
      <c r="U2499" s="2">
        <f>Tabla1[[#This Row],[KILOMETROS ADICIONALES]]*Tabla1[[#This Row],[COSTO ADICIONAL]]</f>
        <v>18.974</v>
      </c>
      <c r="V2499">
        <v>201.72</v>
      </c>
      <c r="W2499" s="2">
        <f>Tabla1[[#This Row],[COSTO NORMAL2]]+Tabla1[[#This Row],[COSTO ADICIONAL2]]</f>
        <v>114.974</v>
      </c>
    </row>
    <row r="2500" spans="1:23" x14ac:dyDescent="0.25">
      <c r="A2500" t="s">
        <v>785</v>
      </c>
      <c r="B2500" t="s">
        <v>4091</v>
      </c>
      <c r="C2500" t="s">
        <v>11591</v>
      </c>
      <c r="D2500" t="s">
        <v>13</v>
      </c>
      <c r="E2500" t="s">
        <v>14847</v>
      </c>
      <c r="F2500" t="s">
        <v>14</v>
      </c>
      <c r="G2500" t="s">
        <v>15</v>
      </c>
      <c r="H2500" t="s">
        <v>785</v>
      </c>
      <c r="I2500" t="s">
        <v>4092</v>
      </c>
      <c r="J2500" t="str">
        <f>MID(Tabla1[[#This Row],[HORA2]],1,2)</f>
        <v>18</v>
      </c>
      <c r="K2500" t="s">
        <v>43</v>
      </c>
      <c r="L2500" t="s">
        <v>19</v>
      </c>
      <c r="M2500" t="s">
        <v>14867</v>
      </c>
      <c r="N2500" t="s">
        <v>22</v>
      </c>
      <c r="O2500">
        <v>15.06</v>
      </c>
      <c r="P25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12.06</v>
      </c>
      <c r="Q2500">
        <f>IF(Tabla1[[#This Row],[SERVICIO]]="COMIDA",3,IF(Tabla1[[#This Row],[SERVICIO]]="CONTROLADO",12,IF(Tabla1[[#This Row],[SERVICIO]]="RÁPIDO",3.75,IF(Tabla1[[#This Row],[SERVICIO]]="NORMAL",2.5,))))</f>
        <v>3</v>
      </c>
      <c r="R2500">
        <f>IF(Tabla1[[#This Row],[SERVICIO]]="COMIDA",3.5,IF(Tabla1[[#This Row],[SERVICIO]]="CONTROLADO",8,IF(Tabla1[[#This Row],[SERVICIO]]="RÁPIDO",4.5,IF(Tabla1[[#This Row],[SERVICIO]]="NORMAL",3,))))</f>
        <v>3.5</v>
      </c>
      <c r="S2500">
        <f>IF(Tabla1[[#This Row],[SERVICIO]]="COMIDA",0.75,IF(Tabla1[[#This Row],[SERVICIO]]="CONTROLADO",2.65,IF(Tabla1[[#This Row],[SERVICIO]]="RÁPIDO",0.55,IF(Tabla1[[#This Row],[SERVICIO]]="NORMAL",1.2,))))</f>
        <v>0.75</v>
      </c>
      <c r="T2500" s="2">
        <f>IF(Tabla1[[#This Row],[KILOMETROS ADICIONALES]]=0,Tabla1[[#This Row],[KILOMETROS]]*Tabla1[[#This Row],[COSTO NORMAL]],Tabla1[[#This Row],[COSTO NORMAL]]*Tabla1[[#This Row],[KILOMETROS HASTA]])</f>
        <v>10.5</v>
      </c>
      <c r="U2500" s="2">
        <f>Tabla1[[#This Row],[KILOMETROS ADICIONALES]]*Tabla1[[#This Row],[COSTO ADICIONAL]]</f>
        <v>9.0449999999999999</v>
      </c>
      <c r="V2500">
        <v>243.08</v>
      </c>
      <c r="W2500" s="2">
        <f>Tabla1[[#This Row],[COSTO NORMAL2]]+Tabla1[[#This Row],[COSTO ADICIONAL2]]</f>
        <v>19.545000000000002</v>
      </c>
    </row>
    <row r="2501" spans="1:23" x14ac:dyDescent="0.25">
      <c r="A2501" t="s">
        <v>785</v>
      </c>
      <c r="B2501" t="s">
        <v>4093</v>
      </c>
      <c r="C2501" t="s">
        <v>11592</v>
      </c>
      <c r="D2501" t="s">
        <v>13</v>
      </c>
      <c r="E2501" t="s">
        <v>14847</v>
      </c>
      <c r="F2501" t="s">
        <v>14</v>
      </c>
      <c r="G2501" t="s">
        <v>24</v>
      </c>
      <c r="H2501" t="s">
        <v>785</v>
      </c>
      <c r="I2501" t="s">
        <v>4094</v>
      </c>
      <c r="J2501" t="str">
        <f>MID(Tabla1[[#This Row],[HORA2]],1,2)</f>
        <v>20</v>
      </c>
      <c r="K2501" t="s">
        <v>43</v>
      </c>
      <c r="L2501" t="s">
        <v>78</v>
      </c>
      <c r="M2501" t="s">
        <v>14867</v>
      </c>
      <c r="N2501" t="s">
        <v>22</v>
      </c>
      <c r="O2501">
        <v>12.46</v>
      </c>
      <c r="P25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9.4600000000000009</v>
      </c>
      <c r="Q2501">
        <f>IF(Tabla1[[#This Row],[SERVICIO]]="COMIDA",3,IF(Tabla1[[#This Row],[SERVICIO]]="CONTROLADO",12,IF(Tabla1[[#This Row],[SERVICIO]]="RÁPIDO",3.75,IF(Tabla1[[#This Row],[SERVICIO]]="NORMAL",2.5,))))</f>
        <v>3</v>
      </c>
      <c r="R2501">
        <f>IF(Tabla1[[#This Row],[SERVICIO]]="COMIDA",3.5,IF(Tabla1[[#This Row],[SERVICIO]]="CONTROLADO",8,IF(Tabla1[[#This Row],[SERVICIO]]="RÁPIDO",4.5,IF(Tabla1[[#This Row],[SERVICIO]]="NORMAL",3,))))</f>
        <v>3.5</v>
      </c>
      <c r="S2501">
        <f>IF(Tabla1[[#This Row],[SERVICIO]]="COMIDA",0.75,IF(Tabla1[[#This Row],[SERVICIO]]="CONTROLADO",2.65,IF(Tabla1[[#This Row],[SERVICIO]]="RÁPIDO",0.55,IF(Tabla1[[#This Row],[SERVICIO]]="NORMAL",1.2,))))</f>
        <v>0.75</v>
      </c>
      <c r="T2501" s="2">
        <f>IF(Tabla1[[#This Row],[KILOMETROS ADICIONALES]]=0,Tabla1[[#This Row],[KILOMETROS]]*Tabla1[[#This Row],[COSTO NORMAL]],Tabla1[[#This Row],[COSTO NORMAL]]*Tabla1[[#This Row],[KILOMETROS HASTA]])</f>
        <v>10.5</v>
      </c>
      <c r="U2501" s="2">
        <f>Tabla1[[#This Row],[KILOMETROS ADICIONALES]]*Tabla1[[#This Row],[COSTO ADICIONAL]]</f>
        <v>7.0950000000000006</v>
      </c>
      <c r="V2501">
        <v>4.9800000000000004</v>
      </c>
      <c r="W2501" s="2">
        <f>Tabla1[[#This Row],[COSTO NORMAL2]]+Tabla1[[#This Row],[COSTO ADICIONAL2]]</f>
        <v>17.594999999999999</v>
      </c>
    </row>
    <row r="2502" spans="1:23" x14ac:dyDescent="0.25">
      <c r="A2502" t="s">
        <v>785</v>
      </c>
      <c r="B2502" t="s">
        <v>4095</v>
      </c>
      <c r="C2502" t="s">
        <v>11593</v>
      </c>
      <c r="D2502" t="s">
        <v>13</v>
      </c>
      <c r="E2502" t="s">
        <v>14847</v>
      </c>
      <c r="F2502" t="s">
        <v>14</v>
      </c>
      <c r="G2502" t="s">
        <v>15</v>
      </c>
      <c r="H2502" t="s">
        <v>785</v>
      </c>
      <c r="I2502" t="s">
        <v>4096</v>
      </c>
      <c r="J2502" t="str">
        <f>MID(Tabla1[[#This Row],[HORA2]],1,2)</f>
        <v>11</v>
      </c>
      <c r="K2502" t="s">
        <v>43</v>
      </c>
      <c r="L2502" t="s">
        <v>20</v>
      </c>
      <c r="M2502" t="s">
        <v>14867</v>
      </c>
      <c r="N2502" t="s">
        <v>22</v>
      </c>
      <c r="O2502">
        <v>5.82</v>
      </c>
      <c r="P25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2502">
        <f>IF(Tabla1[[#This Row],[SERVICIO]]="COMIDA",3,IF(Tabla1[[#This Row],[SERVICIO]]="CONTROLADO",12,IF(Tabla1[[#This Row],[SERVICIO]]="RÁPIDO",3.75,IF(Tabla1[[#This Row],[SERVICIO]]="NORMAL",2.5,))))</f>
        <v>3</v>
      </c>
      <c r="R2502">
        <f>IF(Tabla1[[#This Row],[SERVICIO]]="COMIDA",3.5,IF(Tabla1[[#This Row],[SERVICIO]]="CONTROLADO",8,IF(Tabla1[[#This Row],[SERVICIO]]="RÁPIDO",4.5,IF(Tabla1[[#This Row],[SERVICIO]]="NORMAL",3,))))</f>
        <v>3.5</v>
      </c>
      <c r="S2502">
        <f>IF(Tabla1[[#This Row],[SERVICIO]]="COMIDA",0.75,IF(Tabla1[[#This Row],[SERVICIO]]="CONTROLADO",2.65,IF(Tabla1[[#This Row],[SERVICIO]]="RÁPIDO",0.55,IF(Tabla1[[#This Row],[SERVICIO]]="NORMAL",1.2,))))</f>
        <v>0.75</v>
      </c>
      <c r="T2502" s="2">
        <f>IF(Tabla1[[#This Row],[KILOMETROS ADICIONALES]]=0,Tabla1[[#This Row],[KILOMETROS]]*Tabla1[[#This Row],[COSTO NORMAL]],Tabla1[[#This Row],[COSTO NORMAL]]*Tabla1[[#This Row],[KILOMETROS HASTA]])</f>
        <v>10.5</v>
      </c>
      <c r="U2502" s="2">
        <f>Tabla1[[#This Row],[KILOMETROS ADICIONALES]]*Tabla1[[#This Row],[COSTO ADICIONAL]]</f>
        <v>2.1150000000000002</v>
      </c>
      <c r="V2502">
        <v>16.13</v>
      </c>
      <c r="W2502" s="2">
        <f>Tabla1[[#This Row],[COSTO NORMAL2]]+Tabla1[[#This Row],[COSTO ADICIONAL2]]</f>
        <v>12.615</v>
      </c>
    </row>
    <row r="2503" spans="1:23" x14ac:dyDescent="0.25">
      <c r="A2503" t="s">
        <v>785</v>
      </c>
      <c r="B2503" t="s">
        <v>4097</v>
      </c>
      <c r="C2503" t="s">
        <v>11594</v>
      </c>
      <c r="D2503" t="s">
        <v>13</v>
      </c>
      <c r="E2503" t="s">
        <v>14846</v>
      </c>
      <c r="F2503" t="s">
        <v>14</v>
      </c>
      <c r="G2503" t="s">
        <v>15</v>
      </c>
      <c r="H2503" t="s">
        <v>997</v>
      </c>
      <c r="I2503" t="s">
        <v>4098</v>
      </c>
      <c r="J2503" t="str">
        <f>MID(Tabla1[[#This Row],[HORA2]],1,2)</f>
        <v>10</v>
      </c>
      <c r="K2503" t="s">
        <v>43</v>
      </c>
      <c r="L2503" t="s">
        <v>57</v>
      </c>
      <c r="M2503" t="s">
        <v>14867</v>
      </c>
      <c r="N2503" t="s">
        <v>22</v>
      </c>
      <c r="O2503">
        <v>8.14</v>
      </c>
      <c r="P25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03">
        <f>IF(Tabla1[[#This Row],[SERVICIO]]="COMIDA",3,IF(Tabla1[[#This Row],[SERVICIO]]="CONTROLADO",12,IF(Tabla1[[#This Row],[SERVICIO]]="RÁPIDO",3.75,IF(Tabla1[[#This Row],[SERVICIO]]="NORMAL",2.5,))))</f>
        <v>12</v>
      </c>
      <c r="R2503">
        <f>IF(Tabla1[[#This Row],[SERVICIO]]="COMIDA",3.5,IF(Tabla1[[#This Row],[SERVICIO]]="CONTROLADO",8,IF(Tabla1[[#This Row],[SERVICIO]]="RÁPIDO",4.5,IF(Tabla1[[#This Row],[SERVICIO]]="NORMAL",3,))))</f>
        <v>8</v>
      </c>
      <c r="S2503">
        <f>IF(Tabla1[[#This Row],[SERVICIO]]="COMIDA",0.75,IF(Tabla1[[#This Row],[SERVICIO]]="CONTROLADO",2.65,IF(Tabla1[[#This Row],[SERVICIO]]="RÁPIDO",0.55,IF(Tabla1[[#This Row],[SERVICIO]]="NORMAL",1.2,))))</f>
        <v>2.65</v>
      </c>
      <c r="T2503" s="2">
        <f>IF(Tabla1[[#This Row],[KILOMETROS ADICIONALES]]=0,Tabla1[[#This Row],[KILOMETROS]]*Tabla1[[#This Row],[COSTO NORMAL]],Tabla1[[#This Row],[COSTO NORMAL]]*Tabla1[[#This Row],[KILOMETROS HASTA]])</f>
        <v>65.12</v>
      </c>
      <c r="U2503" s="2">
        <f>Tabla1[[#This Row],[KILOMETROS ADICIONALES]]*Tabla1[[#This Row],[COSTO ADICIONAL]]</f>
        <v>0</v>
      </c>
      <c r="V2503">
        <v>111.09</v>
      </c>
      <c r="W2503" s="2">
        <f>Tabla1[[#This Row],[COSTO NORMAL2]]+Tabla1[[#This Row],[COSTO ADICIONAL2]]</f>
        <v>65.12</v>
      </c>
    </row>
    <row r="2504" spans="1:23" x14ac:dyDescent="0.25">
      <c r="A2504" t="s">
        <v>785</v>
      </c>
      <c r="B2504" t="s">
        <v>4099</v>
      </c>
      <c r="C2504" t="s">
        <v>11595</v>
      </c>
      <c r="D2504" t="s">
        <v>13</v>
      </c>
      <c r="E2504" t="s">
        <v>14847</v>
      </c>
      <c r="F2504" t="s">
        <v>14</v>
      </c>
      <c r="G2504" t="s">
        <v>15</v>
      </c>
      <c r="H2504" t="s">
        <v>785</v>
      </c>
      <c r="I2504" t="s">
        <v>4100</v>
      </c>
      <c r="J2504" t="str">
        <f>MID(Tabla1[[#This Row],[HORA2]],1,2)</f>
        <v>12</v>
      </c>
      <c r="K2504" t="s">
        <v>43</v>
      </c>
      <c r="L2504" t="s">
        <v>20</v>
      </c>
      <c r="M2504" t="s">
        <v>14867</v>
      </c>
      <c r="N2504" t="s">
        <v>22</v>
      </c>
      <c r="O2504">
        <v>8.91</v>
      </c>
      <c r="P25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5.91</v>
      </c>
      <c r="Q2504">
        <f>IF(Tabla1[[#This Row],[SERVICIO]]="COMIDA",3,IF(Tabla1[[#This Row],[SERVICIO]]="CONTROLADO",12,IF(Tabla1[[#This Row],[SERVICIO]]="RÁPIDO",3.75,IF(Tabla1[[#This Row],[SERVICIO]]="NORMAL",2.5,))))</f>
        <v>3</v>
      </c>
      <c r="R2504">
        <f>IF(Tabla1[[#This Row],[SERVICIO]]="COMIDA",3.5,IF(Tabla1[[#This Row],[SERVICIO]]="CONTROLADO",8,IF(Tabla1[[#This Row],[SERVICIO]]="RÁPIDO",4.5,IF(Tabla1[[#This Row],[SERVICIO]]="NORMAL",3,))))</f>
        <v>3.5</v>
      </c>
      <c r="S2504">
        <f>IF(Tabla1[[#This Row],[SERVICIO]]="COMIDA",0.75,IF(Tabla1[[#This Row],[SERVICIO]]="CONTROLADO",2.65,IF(Tabla1[[#This Row],[SERVICIO]]="RÁPIDO",0.55,IF(Tabla1[[#This Row],[SERVICIO]]="NORMAL",1.2,))))</f>
        <v>0.75</v>
      </c>
      <c r="T2504" s="2">
        <f>IF(Tabla1[[#This Row],[KILOMETROS ADICIONALES]]=0,Tabla1[[#This Row],[KILOMETROS]]*Tabla1[[#This Row],[COSTO NORMAL]],Tabla1[[#This Row],[COSTO NORMAL]]*Tabla1[[#This Row],[KILOMETROS HASTA]])</f>
        <v>10.5</v>
      </c>
      <c r="U2504" s="2">
        <f>Tabla1[[#This Row],[KILOMETROS ADICIONALES]]*Tabla1[[#This Row],[COSTO ADICIONAL]]</f>
        <v>4.4325000000000001</v>
      </c>
      <c r="V2504">
        <v>189.37</v>
      </c>
      <c r="W2504" s="2">
        <f>Tabla1[[#This Row],[COSTO NORMAL2]]+Tabla1[[#This Row],[COSTO ADICIONAL2]]</f>
        <v>14.932500000000001</v>
      </c>
    </row>
    <row r="2505" spans="1:23" x14ac:dyDescent="0.25">
      <c r="A2505" t="s">
        <v>785</v>
      </c>
      <c r="B2505" t="s">
        <v>4101</v>
      </c>
      <c r="C2505" t="s">
        <v>11596</v>
      </c>
      <c r="D2505" t="s">
        <v>13</v>
      </c>
      <c r="E2505" t="s">
        <v>14845</v>
      </c>
      <c r="F2505" t="s">
        <v>14</v>
      </c>
      <c r="G2505" t="s">
        <v>15</v>
      </c>
      <c r="H2505" t="s">
        <v>785</v>
      </c>
      <c r="I2505" t="s">
        <v>4102</v>
      </c>
      <c r="J2505" t="str">
        <f>MID(Tabla1[[#This Row],[HORA2]],1,2)</f>
        <v>10</v>
      </c>
      <c r="K2505" t="s">
        <v>20</v>
      </c>
      <c r="L2505" t="s">
        <v>57</v>
      </c>
      <c r="M2505" t="s">
        <v>14867</v>
      </c>
      <c r="N2505" t="s">
        <v>22</v>
      </c>
      <c r="O2505">
        <v>1.5</v>
      </c>
      <c r="P25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05">
        <f>IF(Tabla1[[#This Row],[SERVICIO]]="COMIDA",3,IF(Tabla1[[#This Row],[SERVICIO]]="CONTROLADO",12,IF(Tabla1[[#This Row],[SERVICIO]]="RÁPIDO",3.75,IF(Tabla1[[#This Row],[SERVICIO]]="NORMAL",2.5,))))</f>
        <v>3.75</v>
      </c>
      <c r="R2505">
        <f>IF(Tabla1[[#This Row],[SERVICIO]]="COMIDA",3.5,IF(Tabla1[[#This Row],[SERVICIO]]="CONTROLADO",8,IF(Tabla1[[#This Row],[SERVICIO]]="RÁPIDO",4.5,IF(Tabla1[[#This Row],[SERVICIO]]="NORMAL",3,))))</f>
        <v>4.5</v>
      </c>
      <c r="S25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05" s="2">
        <f>IF(Tabla1[[#This Row],[KILOMETROS ADICIONALES]]=0,Tabla1[[#This Row],[KILOMETROS]]*Tabla1[[#This Row],[COSTO NORMAL]],Tabla1[[#This Row],[COSTO NORMAL]]*Tabla1[[#This Row],[KILOMETROS HASTA]])</f>
        <v>6.75</v>
      </c>
      <c r="U2505" s="2">
        <f>Tabla1[[#This Row],[KILOMETROS ADICIONALES]]*Tabla1[[#This Row],[COSTO ADICIONAL]]</f>
        <v>0</v>
      </c>
      <c r="V2505">
        <v>122.77</v>
      </c>
      <c r="W2505" s="2">
        <f>Tabla1[[#This Row],[COSTO NORMAL2]]+Tabla1[[#This Row],[COSTO ADICIONAL2]]</f>
        <v>6.75</v>
      </c>
    </row>
    <row r="2506" spans="1:23" x14ac:dyDescent="0.25">
      <c r="A2506" t="s">
        <v>785</v>
      </c>
      <c r="B2506" t="s">
        <v>4101</v>
      </c>
      <c r="C2506" t="s">
        <v>11597</v>
      </c>
      <c r="D2506" t="s">
        <v>13</v>
      </c>
      <c r="E2506" t="s">
        <v>14845</v>
      </c>
      <c r="F2506" t="s">
        <v>14</v>
      </c>
      <c r="G2506" t="s">
        <v>15</v>
      </c>
      <c r="H2506" t="s">
        <v>785</v>
      </c>
      <c r="I2506" t="s">
        <v>4103</v>
      </c>
      <c r="J2506" t="str">
        <f>MID(Tabla1[[#This Row],[HORA2]],1,2)</f>
        <v>10</v>
      </c>
      <c r="K2506" t="s">
        <v>20</v>
      </c>
      <c r="L2506" t="s">
        <v>57</v>
      </c>
      <c r="M2506" t="s">
        <v>14867</v>
      </c>
      <c r="N2506" t="s">
        <v>22</v>
      </c>
      <c r="O2506">
        <v>8.18</v>
      </c>
      <c r="P25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2506">
        <f>IF(Tabla1[[#This Row],[SERVICIO]]="COMIDA",3,IF(Tabla1[[#This Row],[SERVICIO]]="CONTROLADO",12,IF(Tabla1[[#This Row],[SERVICIO]]="RÁPIDO",3.75,IF(Tabla1[[#This Row],[SERVICIO]]="NORMAL",2.5,))))</f>
        <v>3.75</v>
      </c>
      <c r="R2506">
        <f>IF(Tabla1[[#This Row],[SERVICIO]]="COMIDA",3.5,IF(Tabla1[[#This Row],[SERVICIO]]="CONTROLADO",8,IF(Tabla1[[#This Row],[SERVICIO]]="RÁPIDO",4.5,IF(Tabla1[[#This Row],[SERVICIO]]="NORMAL",3,))))</f>
        <v>4.5</v>
      </c>
      <c r="S25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06" s="2">
        <f>IF(Tabla1[[#This Row],[KILOMETROS ADICIONALES]]=0,Tabla1[[#This Row],[KILOMETROS]]*Tabla1[[#This Row],[COSTO NORMAL]],Tabla1[[#This Row],[COSTO NORMAL]]*Tabla1[[#This Row],[KILOMETROS HASTA]])</f>
        <v>16.875</v>
      </c>
      <c r="U2506" s="2">
        <f>Tabla1[[#This Row],[KILOMETROS ADICIONALES]]*Tabla1[[#This Row],[COSTO ADICIONAL]]</f>
        <v>2.4365000000000001</v>
      </c>
      <c r="V2506">
        <v>130.36000000000001</v>
      </c>
      <c r="W2506" s="2">
        <f>Tabla1[[#This Row],[COSTO NORMAL2]]+Tabla1[[#This Row],[COSTO ADICIONAL2]]</f>
        <v>19.311499999999999</v>
      </c>
    </row>
    <row r="2507" spans="1:23" x14ac:dyDescent="0.25">
      <c r="A2507" t="s">
        <v>785</v>
      </c>
      <c r="B2507" t="s">
        <v>4101</v>
      </c>
      <c r="C2507" t="s">
        <v>11598</v>
      </c>
      <c r="D2507" t="s">
        <v>13</v>
      </c>
      <c r="E2507" t="s">
        <v>14845</v>
      </c>
      <c r="F2507" t="s">
        <v>14</v>
      </c>
      <c r="G2507" t="s">
        <v>15</v>
      </c>
      <c r="H2507" t="s">
        <v>785</v>
      </c>
      <c r="I2507" t="s">
        <v>4104</v>
      </c>
      <c r="J2507" t="str">
        <f>MID(Tabla1[[#This Row],[HORA2]],1,2)</f>
        <v>10</v>
      </c>
      <c r="K2507" t="s">
        <v>20</v>
      </c>
      <c r="L2507" t="s">
        <v>43</v>
      </c>
      <c r="M2507" t="s">
        <v>14867</v>
      </c>
      <c r="N2507" t="s">
        <v>22</v>
      </c>
      <c r="O2507">
        <v>18.36</v>
      </c>
      <c r="P25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14.61</v>
      </c>
      <c r="Q2507">
        <f>IF(Tabla1[[#This Row],[SERVICIO]]="COMIDA",3,IF(Tabla1[[#This Row],[SERVICIO]]="CONTROLADO",12,IF(Tabla1[[#This Row],[SERVICIO]]="RÁPIDO",3.75,IF(Tabla1[[#This Row],[SERVICIO]]="NORMAL",2.5,))))</f>
        <v>3.75</v>
      </c>
      <c r="R2507">
        <f>IF(Tabla1[[#This Row],[SERVICIO]]="COMIDA",3.5,IF(Tabla1[[#This Row],[SERVICIO]]="CONTROLADO",8,IF(Tabla1[[#This Row],[SERVICIO]]="RÁPIDO",4.5,IF(Tabla1[[#This Row],[SERVICIO]]="NORMAL",3,))))</f>
        <v>4.5</v>
      </c>
      <c r="S25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07" s="2">
        <f>IF(Tabla1[[#This Row],[KILOMETROS ADICIONALES]]=0,Tabla1[[#This Row],[KILOMETROS]]*Tabla1[[#This Row],[COSTO NORMAL]],Tabla1[[#This Row],[COSTO NORMAL]]*Tabla1[[#This Row],[KILOMETROS HASTA]])</f>
        <v>16.875</v>
      </c>
      <c r="U2507" s="2">
        <f>Tabla1[[#This Row],[KILOMETROS ADICIONALES]]*Tabla1[[#This Row],[COSTO ADICIONAL]]</f>
        <v>8.0355000000000008</v>
      </c>
      <c r="V2507">
        <v>60.95</v>
      </c>
      <c r="W2507" s="2">
        <f>Tabla1[[#This Row],[COSTO NORMAL2]]+Tabla1[[#This Row],[COSTO ADICIONAL2]]</f>
        <v>24.910499999999999</v>
      </c>
    </row>
    <row r="2508" spans="1:23" x14ac:dyDescent="0.25">
      <c r="A2508" t="s">
        <v>785</v>
      </c>
      <c r="B2508" t="s">
        <v>4101</v>
      </c>
      <c r="C2508" t="s">
        <v>11599</v>
      </c>
      <c r="D2508" t="s">
        <v>13</v>
      </c>
      <c r="E2508" t="s">
        <v>14845</v>
      </c>
      <c r="F2508" t="s">
        <v>14</v>
      </c>
      <c r="G2508" t="s">
        <v>69</v>
      </c>
      <c r="H2508" t="s">
        <v>785</v>
      </c>
      <c r="I2508" t="s">
        <v>3600</v>
      </c>
      <c r="J2508" t="str">
        <f>MID(Tabla1[[#This Row],[HORA2]],1,2)</f>
        <v>10</v>
      </c>
      <c r="K2508" t="s">
        <v>43</v>
      </c>
      <c r="L2508" t="s">
        <v>153</v>
      </c>
      <c r="M2508" t="s">
        <v>14867</v>
      </c>
      <c r="N2508" t="s">
        <v>22</v>
      </c>
      <c r="O2508">
        <v>9.56</v>
      </c>
      <c r="P25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5.8100000000000005</v>
      </c>
      <c r="Q2508">
        <f>IF(Tabla1[[#This Row],[SERVICIO]]="COMIDA",3,IF(Tabla1[[#This Row],[SERVICIO]]="CONTROLADO",12,IF(Tabla1[[#This Row],[SERVICIO]]="RÁPIDO",3.75,IF(Tabla1[[#This Row],[SERVICIO]]="NORMAL",2.5,))))</f>
        <v>3.75</v>
      </c>
      <c r="R2508">
        <f>IF(Tabla1[[#This Row],[SERVICIO]]="COMIDA",3.5,IF(Tabla1[[#This Row],[SERVICIO]]="CONTROLADO",8,IF(Tabla1[[#This Row],[SERVICIO]]="RÁPIDO",4.5,IF(Tabla1[[#This Row],[SERVICIO]]="NORMAL",3,))))</f>
        <v>4.5</v>
      </c>
      <c r="S25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08" s="2">
        <f>IF(Tabla1[[#This Row],[KILOMETROS ADICIONALES]]=0,Tabla1[[#This Row],[KILOMETROS]]*Tabla1[[#This Row],[COSTO NORMAL]],Tabla1[[#This Row],[COSTO NORMAL]]*Tabla1[[#This Row],[KILOMETROS HASTA]])</f>
        <v>16.875</v>
      </c>
      <c r="U2508" s="2">
        <f>Tabla1[[#This Row],[KILOMETROS ADICIONALES]]*Tabla1[[#This Row],[COSTO ADICIONAL]]</f>
        <v>3.1955000000000005</v>
      </c>
      <c r="V2508">
        <v>180.92</v>
      </c>
      <c r="W2508" s="2">
        <f>Tabla1[[#This Row],[COSTO NORMAL2]]+Tabla1[[#This Row],[COSTO ADICIONAL2]]</f>
        <v>20.070499999999999</v>
      </c>
    </row>
    <row r="2509" spans="1:23" x14ac:dyDescent="0.25">
      <c r="A2509" t="s">
        <v>785</v>
      </c>
      <c r="B2509" t="s">
        <v>4101</v>
      </c>
      <c r="C2509" t="s">
        <v>11600</v>
      </c>
      <c r="D2509" t="s">
        <v>13</v>
      </c>
      <c r="E2509" t="s">
        <v>14845</v>
      </c>
      <c r="F2509" t="s">
        <v>14</v>
      </c>
      <c r="G2509" t="s">
        <v>24</v>
      </c>
      <c r="H2509" t="s">
        <v>2675</v>
      </c>
      <c r="I2509" t="s">
        <v>4105</v>
      </c>
      <c r="J2509" t="str">
        <f>MID(Tabla1[[#This Row],[HORA2]],1,2)</f>
        <v>10</v>
      </c>
      <c r="K2509" t="s">
        <v>43</v>
      </c>
      <c r="L2509" t="s">
        <v>153</v>
      </c>
      <c r="M2509" t="s">
        <v>14867</v>
      </c>
      <c r="N2509" t="s">
        <v>22</v>
      </c>
      <c r="O2509">
        <v>7.72</v>
      </c>
      <c r="P25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3.9699999999999998</v>
      </c>
      <c r="Q2509">
        <f>IF(Tabla1[[#This Row],[SERVICIO]]="COMIDA",3,IF(Tabla1[[#This Row],[SERVICIO]]="CONTROLADO",12,IF(Tabla1[[#This Row],[SERVICIO]]="RÁPIDO",3.75,IF(Tabla1[[#This Row],[SERVICIO]]="NORMAL",2.5,))))</f>
        <v>3.75</v>
      </c>
      <c r="R2509">
        <f>IF(Tabla1[[#This Row],[SERVICIO]]="COMIDA",3.5,IF(Tabla1[[#This Row],[SERVICIO]]="CONTROLADO",8,IF(Tabla1[[#This Row],[SERVICIO]]="RÁPIDO",4.5,IF(Tabla1[[#This Row],[SERVICIO]]="NORMAL",3,))))</f>
        <v>4.5</v>
      </c>
      <c r="S25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09" s="2">
        <f>IF(Tabla1[[#This Row],[KILOMETROS ADICIONALES]]=0,Tabla1[[#This Row],[KILOMETROS]]*Tabla1[[#This Row],[COSTO NORMAL]],Tabla1[[#This Row],[COSTO NORMAL]]*Tabla1[[#This Row],[KILOMETROS HASTA]])</f>
        <v>16.875</v>
      </c>
      <c r="U2509" s="2">
        <f>Tabla1[[#This Row],[KILOMETROS ADICIONALES]]*Tabla1[[#This Row],[COSTO ADICIONAL]]</f>
        <v>2.1835</v>
      </c>
      <c r="V2509">
        <v>10.64</v>
      </c>
      <c r="W2509" s="2">
        <f>Tabla1[[#This Row],[COSTO NORMAL2]]+Tabla1[[#This Row],[COSTO ADICIONAL2]]</f>
        <v>19.058499999999999</v>
      </c>
    </row>
    <row r="2510" spans="1:23" x14ac:dyDescent="0.25">
      <c r="A2510" t="s">
        <v>785</v>
      </c>
      <c r="B2510" t="s">
        <v>4101</v>
      </c>
      <c r="C2510" t="s">
        <v>11601</v>
      </c>
      <c r="D2510" t="s">
        <v>13</v>
      </c>
      <c r="E2510" t="s">
        <v>14845</v>
      </c>
      <c r="F2510" t="s">
        <v>14</v>
      </c>
      <c r="G2510" t="s">
        <v>69</v>
      </c>
      <c r="H2510" t="s">
        <v>2675</v>
      </c>
      <c r="I2510" t="s">
        <v>4106</v>
      </c>
      <c r="J2510" t="str">
        <f>MID(Tabla1[[#This Row],[HORA2]],1,2)</f>
        <v>12</v>
      </c>
      <c r="K2510" t="s">
        <v>43</v>
      </c>
      <c r="L2510" t="s">
        <v>153</v>
      </c>
      <c r="M2510" t="s">
        <v>14867</v>
      </c>
      <c r="N2510" t="s">
        <v>22</v>
      </c>
      <c r="O2510">
        <v>8.27</v>
      </c>
      <c r="P25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4.5199999999999996</v>
      </c>
      <c r="Q2510">
        <f>IF(Tabla1[[#This Row],[SERVICIO]]="COMIDA",3,IF(Tabla1[[#This Row],[SERVICIO]]="CONTROLADO",12,IF(Tabla1[[#This Row],[SERVICIO]]="RÁPIDO",3.75,IF(Tabla1[[#This Row],[SERVICIO]]="NORMAL",2.5,))))</f>
        <v>3.75</v>
      </c>
      <c r="R2510">
        <f>IF(Tabla1[[#This Row],[SERVICIO]]="COMIDA",3.5,IF(Tabla1[[#This Row],[SERVICIO]]="CONTROLADO",8,IF(Tabla1[[#This Row],[SERVICIO]]="RÁPIDO",4.5,IF(Tabla1[[#This Row],[SERVICIO]]="NORMAL",3,))))</f>
        <v>4.5</v>
      </c>
      <c r="S25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10" s="2">
        <f>IF(Tabla1[[#This Row],[KILOMETROS ADICIONALES]]=0,Tabla1[[#This Row],[KILOMETROS]]*Tabla1[[#This Row],[COSTO NORMAL]],Tabla1[[#This Row],[COSTO NORMAL]]*Tabla1[[#This Row],[KILOMETROS HASTA]])</f>
        <v>16.875</v>
      </c>
      <c r="U2510" s="2">
        <f>Tabla1[[#This Row],[KILOMETROS ADICIONALES]]*Tabla1[[#This Row],[COSTO ADICIONAL]]</f>
        <v>2.4859999999999998</v>
      </c>
      <c r="V2510">
        <v>22.84</v>
      </c>
      <c r="W2510" s="2">
        <f>Tabla1[[#This Row],[COSTO NORMAL2]]+Tabla1[[#This Row],[COSTO ADICIONAL2]]</f>
        <v>19.361000000000001</v>
      </c>
    </row>
    <row r="2511" spans="1:23" x14ac:dyDescent="0.25">
      <c r="A2511" t="s">
        <v>785</v>
      </c>
      <c r="B2511" t="s">
        <v>4101</v>
      </c>
      <c r="C2511" t="s">
        <v>11602</v>
      </c>
      <c r="D2511" t="s">
        <v>13</v>
      </c>
      <c r="E2511" t="s">
        <v>14845</v>
      </c>
      <c r="F2511" t="s">
        <v>14</v>
      </c>
      <c r="G2511" t="s">
        <v>15</v>
      </c>
      <c r="H2511" t="s">
        <v>785</v>
      </c>
      <c r="I2511" t="s">
        <v>2582</v>
      </c>
      <c r="J2511" t="str">
        <f>MID(Tabla1[[#This Row],[HORA2]],1,2)</f>
        <v>11</v>
      </c>
      <c r="K2511" t="s">
        <v>20</v>
      </c>
      <c r="L2511" t="s">
        <v>96</v>
      </c>
      <c r="M2511" t="s">
        <v>14867</v>
      </c>
      <c r="N2511" t="s">
        <v>22</v>
      </c>
      <c r="O2511">
        <v>7.59</v>
      </c>
      <c r="P25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2511">
        <f>IF(Tabla1[[#This Row],[SERVICIO]]="COMIDA",3,IF(Tabla1[[#This Row],[SERVICIO]]="CONTROLADO",12,IF(Tabla1[[#This Row],[SERVICIO]]="RÁPIDO",3.75,IF(Tabla1[[#This Row],[SERVICIO]]="NORMAL",2.5,))))</f>
        <v>3.75</v>
      </c>
      <c r="R2511">
        <f>IF(Tabla1[[#This Row],[SERVICIO]]="COMIDA",3.5,IF(Tabla1[[#This Row],[SERVICIO]]="CONTROLADO",8,IF(Tabla1[[#This Row],[SERVICIO]]="RÁPIDO",4.5,IF(Tabla1[[#This Row],[SERVICIO]]="NORMAL",3,))))</f>
        <v>4.5</v>
      </c>
      <c r="S25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11" s="2">
        <f>IF(Tabla1[[#This Row],[KILOMETROS ADICIONALES]]=0,Tabla1[[#This Row],[KILOMETROS]]*Tabla1[[#This Row],[COSTO NORMAL]],Tabla1[[#This Row],[COSTO NORMAL]]*Tabla1[[#This Row],[KILOMETROS HASTA]])</f>
        <v>16.875</v>
      </c>
      <c r="U2511" s="2">
        <f>Tabla1[[#This Row],[KILOMETROS ADICIONALES]]*Tabla1[[#This Row],[COSTO ADICIONAL]]</f>
        <v>2.1120000000000001</v>
      </c>
      <c r="V2511">
        <v>16.79</v>
      </c>
      <c r="W2511" s="2">
        <f>Tabla1[[#This Row],[COSTO NORMAL2]]+Tabla1[[#This Row],[COSTO ADICIONAL2]]</f>
        <v>18.987000000000002</v>
      </c>
    </row>
    <row r="2512" spans="1:23" x14ac:dyDescent="0.25">
      <c r="A2512" t="s">
        <v>785</v>
      </c>
      <c r="B2512" t="s">
        <v>4107</v>
      </c>
      <c r="C2512" t="s">
        <v>11603</v>
      </c>
      <c r="D2512" t="s">
        <v>13</v>
      </c>
      <c r="E2512" t="s">
        <v>14845</v>
      </c>
      <c r="F2512" t="s">
        <v>14</v>
      </c>
      <c r="G2512" t="s">
        <v>69</v>
      </c>
      <c r="H2512" t="s">
        <v>785</v>
      </c>
      <c r="I2512" t="s">
        <v>4108</v>
      </c>
      <c r="J2512" t="str">
        <f>MID(Tabla1[[#This Row],[HORA2]],1,2)</f>
        <v>10</v>
      </c>
      <c r="K2512" t="s">
        <v>145</v>
      </c>
      <c r="L2512" t="s">
        <v>19</v>
      </c>
      <c r="M2512" t="s">
        <v>14867</v>
      </c>
      <c r="N2512" t="s">
        <v>22</v>
      </c>
      <c r="O2512">
        <v>5.7</v>
      </c>
      <c r="P25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1.9500000000000002</v>
      </c>
      <c r="Q2512">
        <f>IF(Tabla1[[#This Row],[SERVICIO]]="COMIDA",3,IF(Tabla1[[#This Row],[SERVICIO]]="CONTROLADO",12,IF(Tabla1[[#This Row],[SERVICIO]]="RÁPIDO",3.75,IF(Tabla1[[#This Row],[SERVICIO]]="NORMAL",2.5,))))</f>
        <v>3.75</v>
      </c>
      <c r="R2512">
        <f>IF(Tabla1[[#This Row],[SERVICIO]]="COMIDA",3.5,IF(Tabla1[[#This Row],[SERVICIO]]="CONTROLADO",8,IF(Tabla1[[#This Row],[SERVICIO]]="RÁPIDO",4.5,IF(Tabla1[[#This Row],[SERVICIO]]="NORMAL",3,))))</f>
        <v>4.5</v>
      </c>
      <c r="S25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12" s="2">
        <f>IF(Tabla1[[#This Row],[KILOMETROS ADICIONALES]]=0,Tabla1[[#This Row],[KILOMETROS]]*Tabla1[[#This Row],[COSTO NORMAL]],Tabla1[[#This Row],[COSTO NORMAL]]*Tabla1[[#This Row],[KILOMETROS HASTA]])</f>
        <v>16.875</v>
      </c>
      <c r="U2512" s="2">
        <f>Tabla1[[#This Row],[KILOMETROS ADICIONALES]]*Tabla1[[#This Row],[COSTO ADICIONAL]]</f>
        <v>1.0725000000000002</v>
      </c>
      <c r="V2512">
        <v>58.89</v>
      </c>
      <c r="W2512" s="2">
        <f>Tabla1[[#This Row],[COSTO NORMAL2]]+Tabla1[[#This Row],[COSTO ADICIONAL2]]</f>
        <v>17.947500000000002</v>
      </c>
    </row>
    <row r="2513" spans="1:23" x14ac:dyDescent="0.25">
      <c r="A2513" t="s">
        <v>785</v>
      </c>
      <c r="B2513" t="s">
        <v>4109</v>
      </c>
      <c r="C2513" t="s">
        <v>11604</v>
      </c>
      <c r="D2513" t="s">
        <v>13</v>
      </c>
      <c r="E2513" t="s">
        <v>14845</v>
      </c>
      <c r="F2513" t="s">
        <v>14</v>
      </c>
      <c r="G2513" t="s">
        <v>15</v>
      </c>
      <c r="H2513" t="s">
        <v>785</v>
      </c>
      <c r="I2513" t="s">
        <v>4110</v>
      </c>
      <c r="J2513" t="str">
        <f>MID(Tabla1[[#This Row],[HORA2]],1,2)</f>
        <v>11</v>
      </c>
      <c r="K2513" t="s">
        <v>79</v>
      </c>
      <c r="L2513" t="s">
        <v>19</v>
      </c>
      <c r="M2513" t="s">
        <v>14867</v>
      </c>
      <c r="N2513" t="s">
        <v>22</v>
      </c>
      <c r="O2513">
        <v>15.55</v>
      </c>
      <c r="P25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</v>
      </c>
      <c r="Q2513">
        <f>IF(Tabla1[[#This Row],[SERVICIO]]="COMIDA",3,IF(Tabla1[[#This Row],[SERVICIO]]="CONTROLADO",12,IF(Tabla1[[#This Row],[SERVICIO]]="RÁPIDO",3.75,IF(Tabla1[[#This Row],[SERVICIO]]="NORMAL",2.5,))))</f>
        <v>3.75</v>
      </c>
      <c r="R2513">
        <f>IF(Tabla1[[#This Row],[SERVICIO]]="COMIDA",3.5,IF(Tabla1[[#This Row],[SERVICIO]]="CONTROLADO",8,IF(Tabla1[[#This Row],[SERVICIO]]="RÁPIDO",4.5,IF(Tabla1[[#This Row],[SERVICIO]]="NORMAL",3,))))</f>
        <v>4.5</v>
      </c>
      <c r="S25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13" s="2">
        <f>IF(Tabla1[[#This Row],[KILOMETROS ADICIONALES]]=0,Tabla1[[#This Row],[KILOMETROS]]*Tabla1[[#This Row],[COSTO NORMAL]],Tabla1[[#This Row],[COSTO NORMAL]]*Tabla1[[#This Row],[KILOMETROS HASTA]])</f>
        <v>16.875</v>
      </c>
      <c r="U2513" s="2">
        <f>Tabla1[[#This Row],[KILOMETROS ADICIONALES]]*Tabla1[[#This Row],[COSTO ADICIONAL]]</f>
        <v>6.4900000000000011</v>
      </c>
      <c r="V2513">
        <v>86.53</v>
      </c>
      <c r="W2513" s="2">
        <f>Tabla1[[#This Row],[COSTO NORMAL2]]+Tabla1[[#This Row],[COSTO ADICIONAL2]]</f>
        <v>23.365000000000002</v>
      </c>
    </row>
    <row r="2514" spans="1:23" x14ac:dyDescent="0.25">
      <c r="A2514" t="s">
        <v>785</v>
      </c>
      <c r="B2514" t="s">
        <v>4111</v>
      </c>
      <c r="C2514" t="s">
        <v>11605</v>
      </c>
      <c r="D2514" t="s">
        <v>13</v>
      </c>
      <c r="E2514" t="s">
        <v>14847</v>
      </c>
      <c r="F2514" t="s">
        <v>14</v>
      </c>
      <c r="G2514" t="s">
        <v>15</v>
      </c>
      <c r="H2514" t="s">
        <v>785</v>
      </c>
      <c r="I2514" t="s">
        <v>3480</v>
      </c>
      <c r="J2514" t="str">
        <f>MID(Tabla1[[#This Row],[HORA2]],1,2)</f>
        <v>11</v>
      </c>
      <c r="K2514" t="s">
        <v>19</v>
      </c>
      <c r="L2514" t="s">
        <v>78</v>
      </c>
      <c r="M2514" t="s">
        <v>14867</v>
      </c>
      <c r="N2514" t="s">
        <v>22</v>
      </c>
      <c r="O2514">
        <v>11.53</v>
      </c>
      <c r="P25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8.5299999999999994</v>
      </c>
      <c r="Q2514">
        <f>IF(Tabla1[[#This Row],[SERVICIO]]="COMIDA",3,IF(Tabla1[[#This Row],[SERVICIO]]="CONTROLADO",12,IF(Tabla1[[#This Row],[SERVICIO]]="RÁPIDO",3.75,IF(Tabla1[[#This Row],[SERVICIO]]="NORMAL",2.5,))))</f>
        <v>3</v>
      </c>
      <c r="R2514">
        <f>IF(Tabla1[[#This Row],[SERVICIO]]="COMIDA",3.5,IF(Tabla1[[#This Row],[SERVICIO]]="CONTROLADO",8,IF(Tabla1[[#This Row],[SERVICIO]]="RÁPIDO",4.5,IF(Tabla1[[#This Row],[SERVICIO]]="NORMAL",3,))))</f>
        <v>3.5</v>
      </c>
      <c r="S2514">
        <f>IF(Tabla1[[#This Row],[SERVICIO]]="COMIDA",0.75,IF(Tabla1[[#This Row],[SERVICIO]]="CONTROLADO",2.65,IF(Tabla1[[#This Row],[SERVICIO]]="RÁPIDO",0.55,IF(Tabla1[[#This Row],[SERVICIO]]="NORMAL",1.2,))))</f>
        <v>0.75</v>
      </c>
      <c r="T2514" s="2">
        <f>IF(Tabla1[[#This Row],[KILOMETROS ADICIONALES]]=0,Tabla1[[#This Row],[KILOMETROS]]*Tabla1[[#This Row],[COSTO NORMAL]],Tabla1[[#This Row],[COSTO NORMAL]]*Tabla1[[#This Row],[KILOMETROS HASTA]])</f>
        <v>10.5</v>
      </c>
      <c r="U2514" s="2">
        <f>Tabla1[[#This Row],[KILOMETROS ADICIONALES]]*Tabla1[[#This Row],[COSTO ADICIONAL]]</f>
        <v>6.3974999999999991</v>
      </c>
      <c r="V2514">
        <v>59.02</v>
      </c>
      <c r="W2514" s="2">
        <f>Tabla1[[#This Row],[COSTO NORMAL2]]+Tabla1[[#This Row],[COSTO ADICIONAL2]]</f>
        <v>16.897500000000001</v>
      </c>
    </row>
    <row r="2515" spans="1:23" x14ac:dyDescent="0.25">
      <c r="A2515" t="s">
        <v>785</v>
      </c>
      <c r="B2515" t="s">
        <v>4112</v>
      </c>
      <c r="C2515" t="s">
        <v>11606</v>
      </c>
      <c r="D2515" t="s">
        <v>13</v>
      </c>
      <c r="E2515" t="s">
        <v>14847</v>
      </c>
      <c r="F2515" t="s">
        <v>14</v>
      </c>
      <c r="G2515" t="s">
        <v>15</v>
      </c>
      <c r="H2515" t="s">
        <v>785</v>
      </c>
      <c r="I2515" t="s">
        <v>4113</v>
      </c>
      <c r="J2515" t="str">
        <f>MID(Tabla1[[#This Row],[HORA2]],1,2)</f>
        <v>10</v>
      </c>
      <c r="K2515" t="s">
        <v>43</v>
      </c>
      <c r="L2515" t="s">
        <v>53</v>
      </c>
      <c r="M2515" t="s">
        <v>14867</v>
      </c>
      <c r="N2515" t="s">
        <v>22</v>
      </c>
      <c r="O2515">
        <v>14.13</v>
      </c>
      <c r="P25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11.13</v>
      </c>
      <c r="Q2515">
        <f>IF(Tabla1[[#This Row],[SERVICIO]]="COMIDA",3,IF(Tabla1[[#This Row],[SERVICIO]]="CONTROLADO",12,IF(Tabla1[[#This Row],[SERVICIO]]="RÁPIDO",3.75,IF(Tabla1[[#This Row],[SERVICIO]]="NORMAL",2.5,))))</f>
        <v>3</v>
      </c>
      <c r="R2515">
        <f>IF(Tabla1[[#This Row],[SERVICIO]]="COMIDA",3.5,IF(Tabla1[[#This Row],[SERVICIO]]="CONTROLADO",8,IF(Tabla1[[#This Row],[SERVICIO]]="RÁPIDO",4.5,IF(Tabla1[[#This Row],[SERVICIO]]="NORMAL",3,))))</f>
        <v>3.5</v>
      </c>
      <c r="S2515">
        <f>IF(Tabla1[[#This Row],[SERVICIO]]="COMIDA",0.75,IF(Tabla1[[#This Row],[SERVICIO]]="CONTROLADO",2.65,IF(Tabla1[[#This Row],[SERVICIO]]="RÁPIDO",0.55,IF(Tabla1[[#This Row],[SERVICIO]]="NORMAL",1.2,))))</f>
        <v>0.75</v>
      </c>
      <c r="T2515" s="2">
        <f>IF(Tabla1[[#This Row],[KILOMETROS ADICIONALES]]=0,Tabla1[[#This Row],[KILOMETROS]]*Tabla1[[#This Row],[COSTO NORMAL]],Tabla1[[#This Row],[COSTO NORMAL]]*Tabla1[[#This Row],[KILOMETROS HASTA]])</f>
        <v>10.5</v>
      </c>
      <c r="U2515" s="2">
        <f>Tabla1[[#This Row],[KILOMETROS ADICIONALES]]*Tabla1[[#This Row],[COSTO ADICIONAL]]</f>
        <v>8.3475000000000001</v>
      </c>
      <c r="V2515">
        <v>56.15</v>
      </c>
      <c r="W2515" s="2">
        <f>Tabla1[[#This Row],[COSTO NORMAL2]]+Tabla1[[#This Row],[COSTO ADICIONAL2]]</f>
        <v>18.8475</v>
      </c>
    </row>
    <row r="2516" spans="1:23" x14ac:dyDescent="0.25">
      <c r="A2516" t="s">
        <v>785</v>
      </c>
      <c r="B2516" t="s">
        <v>4114</v>
      </c>
      <c r="C2516" t="s">
        <v>11607</v>
      </c>
      <c r="D2516" t="s">
        <v>13</v>
      </c>
      <c r="E2516" t="s">
        <v>14847</v>
      </c>
      <c r="F2516" t="s">
        <v>14</v>
      </c>
      <c r="G2516" t="s">
        <v>15</v>
      </c>
      <c r="H2516" t="s">
        <v>785</v>
      </c>
      <c r="I2516" t="s">
        <v>4115</v>
      </c>
      <c r="J2516" t="str">
        <f>MID(Tabla1[[#This Row],[HORA2]],1,2)</f>
        <v>10</v>
      </c>
      <c r="K2516" t="s">
        <v>43</v>
      </c>
      <c r="L2516" t="s">
        <v>53</v>
      </c>
      <c r="M2516" t="s">
        <v>14867</v>
      </c>
      <c r="N2516" t="s">
        <v>22</v>
      </c>
      <c r="O2516">
        <v>14.85</v>
      </c>
      <c r="P25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11.85</v>
      </c>
      <c r="Q2516">
        <f>IF(Tabla1[[#This Row],[SERVICIO]]="COMIDA",3,IF(Tabla1[[#This Row],[SERVICIO]]="CONTROLADO",12,IF(Tabla1[[#This Row],[SERVICIO]]="RÁPIDO",3.75,IF(Tabla1[[#This Row],[SERVICIO]]="NORMAL",2.5,))))</f>
        <v>3</v>
      </c>
      <c r="R2516">
        <f>IF(Tabla1[[#This Row],[SERVICIO]]="COMIDA",3.5,IF(Tabla1[[#This Row],[SERVICIO]]="CONTROLADO",8,IF(Tabla1[[#This Row],[SERVICIO]]="RÁPIDO",4.5,IF(Tabla1[[#This Row],[SERVICIO]]="NORMAL",3,))))</f>
        <v>3.5</v>
      </c>
      <c r="S2516">
        <f>IF(Tabla1[[#This Row],[SERVICIO]]="COMIDA",0.75,IF(Tabla1[[#This Row],[SERVICIO]]="CONTROLADO",2.65,IF(Tabla1[[#This Row],[SERVICIO]]="RÁPIDO",0.55,IF(Tabla1[[#This Row],[SERVICIO]]="NORMAL",1.2,))))</f>
        <v>0.75</v>
      </c>
      <c r="T2516" s="2">
        <f>IF(Tabla1[[#This Row],[KILOMETROS ADICIONALES]]=0,Tabla1[[#This Row],[KILOMETROS]]*Tabla1[[#This Row],[COSTO NORMAL]],Tabla1[[#This Row],[COSTO NORMAL]]*Tabla1[[#This Row],[KILOMETROS HASTA]])</f>
        <v>10.5</v>
      </c>
      <c r="U2516" s="2">
        <f>Tabla1[[#This Row],[KILOMETROS ADICIONALES]]*Tabla1[[#This Row],[COSTO ADICIONAL]]</f>
        <v>8.8874999999999993</v>
      </c>
      <c r="V2516">
        <v>179.46</v>
      </c>
      <c r="W2516" s="2">
        <f>Tabla1[[#This Row],[COSTO NORMAL2]]+Tabla1[[#This Row],[COSTO ADICIONAL2]]</f>
        <v>19.387499999999999</v>
      </c>
    </row>
    <row r="2517" spans="1:23" x14ac:dyDescent="0.25">
      <c r="A2517" t="s">
        <v>785</v>
      </c>
      <c r="B2517" t="s">
        <v>4116</v>
      </c>
      <c r="C2517" t="s">
        <v>11608</v>
      </c>
      <c r="D2517" t="s">
        <v>13</v>
      </c>
      <c r="E2517" t="s">
        <v>14847</v>
      </c>
      <c r="F2517" t="s">
        <v>14</v>
      </c>
      <c r="G2517" t="s">
        <v>15</v>
      </c>
      <c r="H2517" t="s">
        <v>785</v>
      </c>
      <c r="I2517" t="s">
        <v>4117</v>
      </c>
      <c r="J2517" t="str">
        <f>MID(Tabla1[[#This Row],[HORA2]],1,2)</f>
        <v>11</v>
      </c>
      <c r="K2517" t="s">
        <v>43</v>
      </c>
      <c r="L2517" t="s">
        <v>57</v>
      </c>
      <c r="M2517" t="s">
        <v>14867</v>
      </c>
      <c r="N2517" t="s">
        <v>22</v>
      </c>
      <c r="O2517">
        <v>16.100000000000001</v>
      </c>
      <c r="P25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13.100000000000001</v>
      </c>
      <c r="Q2517">
        <f>IF(Tabla1[[#This Row],[SERVICIO]]="COMIDA",3,IF(Tabla1[[#This Row],[SERVICIO]]="CONTROLADO",12,IF(Tabla1[[#This Row],[SERVICIO]]="RÁPIDO",3.75,IF(Tabla1[[#This Row],[SERVICIO]]="NORMAL",2.5,))))</f>
        <v>3</v>
      </c>
      <c r="R2517">
        <f>IF(Tabla1[[#This Row],[SERVICIO]]="COMIDA",3.5,IF(Tabla1[[#This Row],[SERVICIO]]="CONTROLADO",8,IF(Tabla1[[#This Row],[SERVICIO]]="RÁPIDO",4.5,IF(Tabla1[[#This Row],[SERVICIO]]="NORMAL",3,))))</f>
        <v>3.5</v>
      </c>
      <c r="S2517">
        <f>IF(Tabla1[[#This Row],[SERVICIO]]="COMIDA",0.75,IF(Tabla1[[#This Row],[SERVICIO]]="CONTROLADO",2.65,IF(Tabla1[[#This Row],[SERVICIO]]="RÁPIDO",0.55,IF(Tabla1[[#This Row],[SERVICIO]]="NORMAL",1.2,))))</f>
        <v>0.75</v>
      </c>
      <c r="T2517" s="2">
        <f>IF(Tabla1[[#This Row],[KILOMETROS ADICIONALES]]=0,Tabla1[[#This Row],[KILOMETROS]]*Tabla1[[#This Row],[COSTO NORMAL]],Tabla1[[#This Row],[COSTO NORMAL]]*Tabla1[[#This Row],[KILOMETROS HASTA]])</f>
        <v>10.5</v>
      </c>
      <c r="U2517" s="2">
        <f>Tabla1[[#This Row],[KILOMETROS ADICIONALES]]*Tabla1[[#This Row],[COSTO ADICIONAL]]</f>
        <v>9.8250000000000011</v>
      </c>
      <c r="V2517">
        <v>157.97999999999999</v>
      </c>
      <c r="W2517" s="2">
        <f>Tabla1[[#This Row],[COSTO NORMAL2]]+Tabla1[[#This Row],[COSTO ADICIONAL2]]</f>
        <v>20.325000000000003</v>
      </c>
    </row>
    <row r="2518" spans="1:23" x14ac:dyDescent="0.25">
      <c r="A2518" t="s">
        <v>785</v>
      </c>
      <c r="B2518" t="s">
        <v>4118</v>
      </c>
      <c r="C2518" t="s">
        <v>11609</v>
      </c>
      <c r="D2518" t="s">
        <v>13</v>
      </c>
      <c r="E2518" t="s">
        <v>14845</v>
      </c>
      <c r="F2518" t="s">
        <v>295</v>
      </c>
      <c r="G2518" t="s">
        <v>24</v>
      </c>
      <c r="H2518" t="s">
        <v>785</v>
      </c>
      <c r="I2518" t="s">
        <v>4119</v>
      </c>
      <c r="J2518" t="str">
        <f>MID(Tabla1[[#This Row],[HORA2]],1,2)</f>
        <v>10</v>
      </c>
      <c r="K2518" t="s">
        <v>31</v>
      </c>
      <c r="L2518" t="s">
        <v>88</v>
      </c>
      <c r="M2518" t="s">
        <v>14867</v>
      </c>
      <c r="N2518" t="s">
        <v>22</v>
      </c>
      <c r="O2518">
        <v>17.46</v>
      </c>
      <c r="P25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</v>
      </c>
      <c r="Q2518">
        <f>IF(Tabla1[[#This Row],[SERVICIO]]="COMIDA",3,IF(Tabla1[[#This Row],[SERVICIO]]="CONTROLADO",12,IF(Tabla1[[#This Row],[SERVICIO]]="RÁPIDO",3.75,IF(Tabla1[[#This Row],[SERVICIO]]="NORMAL",2.5,))))</f>
        <v>3.75</v>
      </c>
      <c r="R2518">
        <f>IF(Tabla1[[#This Row],[SERVICIO]]="COMIDA",3.5,IF(Tabla1[[#This Row],[SERVICIO]]="CONTROLADO",8,IF(Tabla1[[#This Row],[SERVICIO]]="RÁPIDO",4.5,IF(Tabla1[[#This Row],[SERVICIO]]="NORMAL",3,))))</f>
        <v>4.5</v>
      </c>
      <c r="S25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18" s="2">
        <f>IF(Tabla1[[#This Row],[KILOMETROS ADICIONALES]]=0,Tabla1[[#This Row],[KILOMETROS]]*Tabla1[[#This Row],[COSTO NORMAL]],Tabla1[[#This Row],[COSTO NORMAL]]*Tabla1[[#This Row],[KILOMETROS HASTA]])</f>
        <v>16.875</v>
      </c>
      <c r="U2518" s="2">
        <f>Tabla1[[#This Row],[KILOMETROS ADICIONALES]]*Tabla1[[#This Row],[COSTO ADICIONAL]]</f>
        <v>7.5405000000000006</v>
      </c>
      <c r="V2518">
        <v>72.239999999999995</v>
      </c>
      <c r="W2518" s="2">
        <f>Tabla1[[#This Row],[COSTO NORMAL2]]+Tabla1[[#This Row],[COSTO ADICIONAL2]]</f>
        <v>24.415500000000002</v>
      </c>
    </row>
    <row r="2519" spans="1:23" x14ac:dyDescent="0.25">
      <c r="A2519" t="s">
        <v>785</v>
      </c>
      <c r="B2519" t="s">
        <v>2691</v>
      </c>
      <c r="C2519" t="s">
        <v>11610</v>
      </c>
      <c r="D2519" t="s">
        <v>13</v>
      </c>
      <c r="E2519" t="s">
        <v>14847</v>
      </c>
      <c r="F2519" t="s">
        <v>14</v>
      </c>
      <c r="G2519" t="s">
        <v>15</v>
      </c>
      <c r="H2519" t="s">
        <v>785</v>
      </c>
      <c r="I2519" t="s">
        <v>4120</v>
      </c>
      <c r="J2519" t="str">
        <f>MID(Tabla1[[#This Row],[HORA2]],1,2)</f>
        <v>11</v>
      </c>
      <c r="K2519" t="s">
        <v>43</v>
      </c>
      <c r="L2519" t="s">
        <v>49</v>
      </c>
      <c r="M2519" t="s">
        <v>14867</v>
      </c>
      <c r="N2519" t="s">
        <v>22</v>
      </c>
      <c r="O2519">
        <v>15.32</v>
      </c>
      <c r="P25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12.32</v>
      </c>
      <c r="Q2519">
        <f>IF(Tabla1[[#This Row],[SERVICIO]]="COMIDA",3,IF(Tabla1[[#This Row],[SERVICIO]]="CONTROLADO",12,IF(Tabla1[[#This Row],[SERVICIO]]="RÁPIDO",3.75,IF(Tabla1[[#This Row],[SERVICIO]]="NORMAL",2.5,))))</f>
        <v>3</v>
      </c>
      <c r="R2519">
        <f>IF(Tabla1[[#This Row],[SERVICIO]]="COMIDA",3.5,IF(Tabla1[[#This Row],[SERVICIO]]="CONTROLADO",8,IF(Tabla1[[#This Row],[SERVICIO]]="RÁPIDO",4.5,IF(Tabla1[[#This Row],[SERVICIO]]="NORMAL",3,))))</f>
        <v>3.5</v>
      </c>
      <c r="S2519">
        <f>IF(Tabla1[[#This Row],[SERVICIO]]="COMIDA",0.75,IF(Tabla1[[#This Row],[SERVICIO]]="CONTROLADO",2.65,IF(Tabla1[[#This Row],[SERVICIO]]="RÁPIDO",0.55,IF(Tabla1[[#This Row],[SERVICIO]]="NORMAL",1.2,))))</f>
        <v>0.75</v>
      </c>
      <c r="T2519" s="2">
        <f>IF(Tabla1[[#This Row],[KILOMETROS ADICIONALES]]=0,Tabla1[[#This Row],[KILOMETROS]]*Tabla1[[#This Row],[COSTO NORMAL]],Tabla1[[#This Row],[COSTO NORMAL]]*Tabla1[[#This Row],[KILOMETROS HASTA]])</f>
        <v>10.5</v>
      </c>
      <c r="U2519" s="2">
        <f>Tabla1[[#This Row],[KILOMETROS ADICIONALES]]*Tabla1[[#This Row],[COSTO ADICIONAL]]</f>
        <v>9.24</v>
      </c>
      <c r="V2519">
        <v>229.65</v>
      </c>
      <c r="W2519" s="2">
        <f>Tabla1[[#This Row],[COSTO NORMAL2]]+Tabla1[[#This Row],[COSTO ADICIONAL2]]</f>
        <v>19.740000000000002</v>
      </c>
    </row>
    <row r="2520" spans="1:23" x14ac:dyDescent="0.25">
      <c r="A2520" t="s">
        <v>785</v>
      </c>
      <c r="B2520" t="s">
        <v>4121</v>
      </c>
      <c r="C2520" t="s">
        <v>11611</v>
      </c>
      <c r="E2520" t="s">
        <v>14845</v>
      </c>
      <c r="F2520" t="s">
        <v>76</v>
      </c>
      <c r="G2520" t="s">
        <v>15</v>
      </c>
      <c r="H2520" t="s">
        <v>785</v>
      </c>
      <c r="I2520" t="s">
        <v>1239</v>
      </c>
      <c r="J2520" t="str">
        <f>MID(Tabla1[[#This Row],[HORA2]],1,2)</f>
        <v>12</v>
      </c>
      <c r="K2520" t="s">
        <v>65</v>
      </c>
      <c r="L2520" t="s">
        <v>78</v>
      </c>
      <c r="M2520" t="s">
        <v>14867</v>
      </c>
      <c r="N2520" t="s">
        <v>22</v>
      </c>
      <c r="O2520">
        <v>3.52</v>
      </c>
      <c r="P25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20">
        <f>IF(Tabla1[[#This Row],[SERVICIO]]="COMIDA",3,IF(Tabla1[[#This Row],[SERVICIO]]="CONTROLADO",12,IF(Tabla1[[#This Row],[SERVICIO]]="RÁPIDO",3.75,IF(Tabla1[[#This Row],[SERVICIO]]="NORMAL",2.5,))))</f>
        <v>3.75</v>
      </c>
      <c r="R2520">
        <f>IF(Tabla1[[#This Row],[SERVICIO]]="COMIDA",3.5,IF(Tabla1[[#This Row],[SERVICIO]]="CONTROLADO",8,IF(Tabla1[[#This Row],[SERVICIO]]="RÁPIDO",4.5,IF(Tabla1[[#This Row],[SERVICIO]]="NORMAL",3,))))</f>
        <v>4.5</v>
      </c>
      <c r="S25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0" s="2">
        <f>IF(Tabla1[[#This Row],[KILOMETROS ADICIONALES]]=0,Tabla1[[#This Row],[KILOMETROS]]*Tabla1[[#This Row],[COSTO NORMAL]],Tabla1[[#This Row],[COSTO NORMAL]]*Tabla1[[#This Row],[KILOMETROS HASTA]])</f>
        <v>15.84</v>
      </c>
      <c r="U2520" s="2">
        <f>Tabla1[[#This Row],[KILOMETROS ADICIONALES]]*Tabla1[[#This Row],[COSTO ADICIONAL]]</f>
        <v>0</v>
      </c>
      <c r="V2520">
        <v>80.8</v>
      </c>
      <c r="W2520" s="2">
        <f>Tabla1[[#This Row],[COSTO NORMAL2]]+Tabla1[[#This Row],[COSTO ADICIONAL2]]</f>
        <v>15.84</v>
      </c>
    </row>
    <row r="2521" spans="1:23" x14ac:dyDescent="0.25">
      <c r="A2521" t="s">
        <v>785</v>
      </c>
      <c r="B2521" t="s">
        <v>266</v>
      </c>
      <c r="C2521" t="s">
        <v>11612</v>
      </c>
      <c r="D2521" t="s">
        <v>13</v>
      </c>
      <c r="E2521" t="s">
        <v>14847</v>
      </c>
      <c r="F2521" t="s">
        <v>14</v>
      </c>
      <c r="G2521" t="s">
        <v>15</v>
      </c>
      <c r="H2521" t="s">
        <v>785</v>
      </c>
      <c r="I2521" t="s">
        <v>4122</v>
      </c>
      <c r="J2521" t="str">
        <f>MID(Tabla1[[#This Row],[HORA2]],1,2)</f>
        <v>11</v>
      </c>
      <c r="K2521" t="s">
        <v>19</v>
      </c>
      <c r="L2521" t="s">
        <v>20</v>
      </c>
      <c r="M2521" t="s">
        <v>14867</v>
      </c>
      <c r="N2521" t="s">
        <v>22</v>
      </c>
      <c r="O2521">
        <v>2.0099999999999998</v>
      </c>
      <c r="P25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21">
        <f>IF(Tabla1[[#This Row],[SERVICIO]]="COMIDA",3,IF(Tabla1[[#This Row],[SERVICIO]]="CONTROLADO",12,IF(Tabla1[[#This Row],[SERVICIO]]="RÁPIDO",3.75,IF(Tabla1[[#This Row],[SERVICIO]]="NORMAL",2.5,))))</f>
        <v>3</v>
      </c>
      <c r="R2521">
        <f>IF(Tabla1[[#This Row],[SERVICIO]]="COMIDA",3.5,IF(Tabla1[[#This Row],[SERVICIO]]="CONTROLADO",8,IF(Tabla1[[#This Row],[SERVICIO]]="RÁPIDO",4.5,IF(Tabla1[[#This Row],[SERVICIO]]="NORMAL",3,))))</f>
        <v>3.5</v>
      </c>
      <c r="S2521">
        <f>IF(Tabla1[[#This Row],[SERVICIO]]="COMIDA",0.75,IF(Tabla1[[#This Row],[SERVICIO]]="CONTROLADO",2.65,IF(Tabla1[[#This Row],[SERVICIO]]="RÁPIDO",0.55,IF(Tabla1[[#This Row],[SERVICIO]]="NORMAL",1.2,))))</f>
        <v>0.75</v>
      </c>
      <c r="T2521" s="2">
        <f>IF(Tabla1[[#This Row],[KILOMETROS ADICIONALES]]=0,Tabla1[[#This Row],[KILOMETROS]]*Tabla1[[#This Row],[COSTO NORMAL]],Tabla1[[#This Row],[COSTO NORMAL]]*Tabla1[[#This Row],[KILOMETROS HASTA]])</f>
        <v>7.0349999999999993</v>
      </c>
      <c r="U2521" s="2">
        <f>Tabla1[[#This Row],[KILOMETROS ADICIONALES]]*Tabla1[[#This Row],[COSTO ADICIONAL]]</f>
        <v>0</v>
      </c>
      <c r="V2521">
        <v>171.25</v>
      </c>
      <c r="W2521" s="2">
        <f>Tabla1[[#This Row],[COSTO NORMAL2]]+Tabla1[[#This Row],[COSTO ADICIONAL2]]</f>
        <v>7.0349999999999993</v>
      </c>
    </row>
    <row r="2522" spans="1:23" x14ac:dyDescent="0.25">
      <c r="A2522" t="s">
        <v>785</v>
      </c>
      <c r="B2522" t="s">
        <v>4123</v>
      </c>
      <c r="C2522" t="s">
        <v>11613</v>
      </c>
      <c r="D2522" t="s">
        <v>13</v>
      </c>
      <c r="E2522" t="s">
        <v>14847</v>
      </c>
      <c r="F2522" t="s">
        <v>14</v>
      </c>
      <c r="G2522" t="s">
        <v>15</v>
      </c>
      <c r="H2522" t="s">
        <v>785</v>
      </c>
      <c r="I2522" t="s">
        <v>4124</v>
      </c>
      <c r="J2522" t="str">
        <f>MID(Tabla1[[#This Row],[HORA2]],1,2)</f>
        <v>10</v>
      </c>
      <c r="K2522" t="s">
        <v>19</v>
      </c>
      <c r="L2522" t="s">
        <v>65</v>
      </c>
      <c r="M2522" t="s">
        <v>14867</v>
      </c>
      <c r="N2522" t="s">
        <v>22</v>
      </c>
      <c r="O2522">
        <v>14.99</v>
      </c>
      <c r="P25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11.99</v>
      </c>
      <c r="Q2522">
        <f>IF(Tabla1[[#This Row],[SERVICIO]]="COMIDA",3,IF(Tabla1[[#This Row],[SERVICIO]]="CONTROLADO",12,IF(Tabla1[[#This Row],[SERVICIO]]="RÁPIDO",3.75,IF(Tabla1[[#This Row],[SERVICIO]]="NORMAL",2.5,))))</f>
        <v>3</v>
      </c>
      <c r="R2522">
        <f>IF(Tabla1[[#This Row],[SERVICIO]]="COMIDA",3.5,IF(Tabla1[[#This Row],[SERVICIO]]="CONTROLADO",8,IF(Tabla1[[#This Row],[SERVICIO]]="RÁPIDO",4.5,IF(Tabla1[[#This Row],[SERVICIO]]="NORMAL",3,))))</f>
        <v>3.5</v>
      </c>
      <c r="S2522">
        <f>IF(Tabla1[[#This Row],[SERVICIO]]="COMIDA",0.75,IF(Tabla1[[#This Row],[SERVICIO]]="CONTROLADO",2.65,IF(Tabla1[[#This Row],[SERVICIO]]="RÁPIDO",0.55,IF(Tabla1[[#This Row],[SERVICIO]]="NORMAL",1.2,))))</f>
        <v>0.75</v>
      </c>
      <c r="T2522" s="2">
        <f>IF(Tabla1[[#This Row],[KILOMETROS ADICIONALES]]=0,Tabla1[[#This Row],[KILOMETROS]]*Tabla1[[#This Row],[COSTO NORMAL]],Tabla1[[#This Row],[COSTO NORMAL]]*Tabla1[[#This Row],[KILOMETROS HASTA]])</f>
        <v>10.5</v>
      </c>
      <c r="U2522" s="2">
        <f>Tabla1[[#This Row],[KILOMETROS ADICIONALES]]*Tabla1[[#This Row],[COSTO ADICIONAL]]</f>
        <v>8.9924999999999997</v>
      </c>
      <c r="V2522">
        <v>42.37</v>
      </c>
      <c r="W2522" s="2">
        <f>Tabla1[[#This Row],[COSTO NORMAL2]]+Tabla1[[#This Row],[COSTO ADICIONAL2]]</f>
        <v>19.4925</v>
      </c>
    </row>
    <row r="2523" spans="1:23" x14ac:dyDescent="0.25">
      <c r="A2523" t="s">
        <v>785</v>
      </c>
      <c r="B2523" t="s">
        <v>4125</v>
      </c>
      <c r="C2523" t="s">
        <v>11614</v>
      </c>
      <c r="D2523" t="s">
        <v>13</v>
      </c>
      <c r="E2523" t="s">
        <v>14847</v>
      </c>
      <c r="F2523" t="s">
        <v>14</v>
      </c>
      <c r="G2523" t="s">
        <v>15</v>
      </c>
      <c r="H2523" t="s">
        <v>785</v>
      </c>
      <c r="I2523" t="s">
        <v>4126</v>
      </c>
      <c r="J2523" t="str">
        <f>MID(Tabla1[[#This Row],[HORA2]],1,2)</f>
        <v>11</v>
      </c>
      <c r="K2523" t="s">
        <v>19</v>
      </c>
      <c r="L2523" t="s">
        <v>20</v>
      </c>
      <c r="M2523" t="s">
        <v>14867</v>
      </c>
      <c r="N2523" t="s">
        <v>22</v>
      </c>
      <c r="O2523">
        <v>18.55</v>
      </c>
      <c r="P25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</v>
      </c>
      <c r="Q2523">
        <f>IF(Tabla1[[#This Row],[SERVICIO]]="COMIDA",3,IF(Tabla1[[#This Row],[SERVICIO]]="CONTROLADO",12,IF(Tabla1[[#This Row],[SERVICIO]]="RÁPIDO",3.75,IF(Tabla1[[#This Row],[SERVICIO]]="NORMAL",2.5,))))</f>
        <v>3</v>
      </c>
      <c r="R2523">
        <f>IF(Tabla1[[#This Row],[SERVICIO]]="COMIDA",3.5,IF(Tabla1[[#This Row],[SERVICIO]]="CONTROLADO",8,IF(Tabla1[[#This Row],[SERVICIO]]="RÁPIDO",4.5,IF(Tabla1[[#This Row],[SERVICIO]]="NORMAL",3,))))</f>
        <v>3.5</v>
      </c>
      <c r="S2523">
        <f>IF(Tabla1[[#This Row],[SERVICIO]]="COMIDA",0.75,IF(Tabla1[[#This Row],[SERVICIO]]="CONTROLADO",2.65,IF(Tabla1[[#This Row],[SERVICIO]]="RÁPIDO",0.55,IF(Tabla1[[#This Row],[SERVICIO]]="NORMAL",1.2,))))</f>
        <v>0.75</v>
      </c>
      <c r="T2523" s="2">
        <f>IF(Tabla1[[#This Row],[KILOMETROS ADICIONALES]]=0,Tabla1[[#This Row],[KILOMETROS]]*Tabla1[[#This Row],[COSTO NORMAL]],Tabla1[[#This Row],[COSTO NORMAL]]*Tabla1[[#This Row],[KILOMETROS HASTA]])</f>
        <v>10.5</v>
      </c>
      <c r="U2523" s="2">
        <f>Tabla1[[#This Row],[KILOMETROS ADICIONALES]]*Tabla1[[#This Row],[COSTO ADICIONAL]]</f>
        <v>11.662500000000001</v>
      </c>
      <c r="V2523">
        <v>169.41</v>
      </c>
      <c r="W2523" s="2">
        <f>Tabla1[[#This Row],[COSTO NORMAL2]]+Tabla1[[#This Row],[COSTO ADICIONAL2]]</f>
        <v>22.162500000000001</v>
      </c>
    </row>
    <row r="2524" spans="1:23" x14ac:dyDescent="0.25">
      <c r="A2524" t="s">
        <v>785</v>
      </c>
      <c r="B2524" t="s">
        <v>4127</v>
      </c>
      <c r="C2524" t="s">
        <v>11615</v>
      </c>
      <c r="D2524" t="s">
        <v>13</v>
      </c>
      <c r="E2524" t="s">
        <v>14845</v>
      </c>
      <c r="F2524" t="s">
        <v>14</v>
      </c>
      <c r="G2524" t="s">
        <v>15</v>
      </c>
      <c r="H2524" t="s">
        <v>785</v>
      </c>
      <c r="I2524" t="s">
        <v>4128</v>
      </c>
      <c r="J2524" t="str">
        <f>MID(Tabla1[[#This Row],[HORA2]],1,2)</f>
        <v>12</v>
      </c>
      <c r="K2524" t="s">
        <v>79</v>
      </c>
      <c r="L2524" t="s">
        <v>79</v>
      </c>
      <c r="M2524" t="s">
        <v>14867</v>
      </c>
      <c r="N2524" t="s">
        <v>22</v>
      </c>
      <c r="O2524">
        <v>9.17</v>
      </c>
      <c r="P25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5.42</v>
      </c>
      <c r="Q2524">
        <f>IF(Tabla1[[#This Row],[SERVICIO]]="COMIDA",3,IF(Tabla1[[#This Row],[SERVICIO]]="CONTROLADO",12,IF(Tabla1[[#This Row],[SERVICIO]]="RÁPIDO",3.75,IF(Tabla1[[#This Row],[SERVICIO]]="NORMAL",2.5,))))</f>
        <v>3.75</v>
      </c>
      <c r="R2524">
        <f>IF(Tabla1[[#This Row],[SERVICIO]]="COMIDA",3.5,IF(Tabla1[[#This Row],[SERVICIO]]="CONTROLADO",8,IF(Tabla1[[#This Row],[SERVICIO]]="RÁPIDO",4.5,IF(Tabla1[[#This Row],[SERVICIO]]="NORMAL",3,))))</f>
        <v>4.5</v>
      </c>
      <c r="S25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4" s="2">
        <f>IF(Tabla1[[#This Row],[KILOMETROS ADICIONALES]]=0,Tabla1[[#This Row],[KILOMETROS]]*Tabla1[[#This Row],[COSTO NORMAL]],Tabla1[[#This Row],[COSTO NORMAL]]*Tabla1[[#This Row],[KILOMETROS HASTA]])</f>
        <v>16.875</v>
      </c>
      <c r="U2524" s="2">
        <f>Tabla1[[#This Row],[KILOMETROS ADICIONALES]]*Tabla1[[#This Row],[COSTO ADICIONAL]]</f>
        <v>2.9810000000000003</v>
      </c>
      <c r="V2524">
        <v>140.9</v>
      </c>
      <c r="W2524" s="2">
        <f>Tabla1[[#This Row],[COSTO NORMAL2]]+Tabla1[[#This Row],[COSTO ADICIONAL2]]</f>
        <v>19.856000000000002</v>
      </c>
    </row>
    <row r="2525" spans="1:23" x14ac:dyDescent="0.25">
      <c r="A2525" t="s">
        <v>785</v>
      </c>
      <c r="B2525" t="s">
        <v>1699</v>
      </c>
      <c r="C2525" t="s">
        <v>11616</v>
      </c>
      <c r="D2525" t="s">
        <v>13</v>
      </c>
      <c r="E2525" t="s">
        <v>14845</v>
      </c>
      <c r="F2525" t="s">
        <v>295</v>
      </c>
      <c r="G2525" t="s">
        <v>15</v>
      </c>
      <c r="H2525" t="s">
        <v>785</v>
      </c>
      <c r="I2525" t="s">
        <v>4129</v>
      </c>
      <c r="J2525" t="str">
        <f>MID(Tabla1[[#This Row],[HORA2]],1,2)</f>
        <v>13</v>
      </c>
      <c r="K2525" t="s">
        <v>96</v>
      </c>
      <c r="L2525" t="s">
        <v>96</v>
      </c>
      <c r="M2525" t="s">
        <v>14867</v>
      </c>
      <c r="N2525" t="s">
        <v>22</v>
      </c>
      <c r="O2525">
        <v>17.89</v>
      </c>
      <c r="P25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</v>
      </c>
      <c r="Q2525">
        <f>IF(Tabla1[[#This Row],[SERVICIO]]="COMIDA",3,IF(Tabla1[[#This Row],[SERVICIO]]="CONTROLADO",12,IF(Tabla1[[#This Row],[SERVICIO]]="RÁPIDO",3.75,IF(Tabla1[[#This Row],[SERVICIO]]="NORMAL",2.5,))))</f>
        <v>3.75</v>
      </c>
      <c r="R2525">
        <f>IF(Tabla1[[#This Row],[SERVICIO]]="COMIDA",3.5,IF(Tabla1[[#This Row],[SERVICIO]]="CONTROLADO",8,IF(Tabla1[[#This Row],[SERVICIO]]="RÁPIDO",4.5,IF(Tabla1[[#This Row],[SERVICIO]]="NORMAL",3,))))</f>
        <v>4.5</v>
      </c>
      <c r="S25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5" s="2">
        <f>IF(Tabla1[[#This Row],[KILOMETROS ADICIONALES]]=0,Tabla1[[#This Row],[KILOMETROS]]*Tabla1[[#This Row],[COSTO NORMAL]],Tabla1[[#This Row],[COSTO NORMAL]]*Tabla1[[#This Row],[KILOMETROS HASTA]])</f>
        <v>16.875</v>
      </c>
      <c r="U2525" s="2">
        <f>Tabla1[[#This Row],[KILOMETROS ADICIONALES]]*Tabla1[[#This Row],[COSTO ADICIONAL]]</f>
        <v>7.777000000000001</v>
      </c>
      <c r="V2525">
        <v>152.80000000000001</v>
      </c>
      <c r="W2525" s="2">
        <f>Tabla1[[#This Row],[COSTO NORMAL2]]+Tabla1[[#This Row],[COSTO ADICIONAL2]]</f>
        <v>24.652000000000001</v>
      </c>
    </row>
    <row r="2526" spans="1:23" x14ac:dyDescent="0.25">
      <c r="A2526" t="s">
        <v>785</v>
      </c>
      <c r="B2526" t="s">
        <v>4130</v>
      </c>
      <c r="C2526" t="s">
        <v>11617</v>
      </c>
      <c r="D2526" t="s">
        <v>13</v>
      </c>
      <c r="E2526" t="s">
        <v>14845</v>
      </c>
      <c r="F2526" t="s">
        <v>14</v>
      </c>
      <c r="G2526" t="s">
        <v>15</v>
      </c>
      <c r="H2526" t="s">
        <v>785</v>
      </c>
      <c r="I2526" t="s">
        <v>4131</v>
      </c>
      <c r="J2526" t="str">
        <f>MID(Tabla1[[#This Row],[HORA2]],1,2)</f>
        <v>12</v>
      </c>
      <c r="K2526" t="s">
        <v>153</v>
      </c>
      <c r="L2526" t="s">
        <v>153</v>
      </c>
      <c r="M2526" t="s">
        <v>14867</v>
      </c>
      <c r="N2526" t="s">
        <v>22</v>
      </c>
      <c r="O2526">
        <v>7.54</v>
      </c>
      <c r="P25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3.79</v>
      </c>
      <c r="Q2526">
        <f>IF(Tabla1[[#This Row],[SERVICIO]]="COMIDA",3,IF(Tabla1[[#This Row],[SERVICIO]]="CONTROLADO",12,IF(Tabla1[[#This Row],[SERVICIO]]="RÁPIDO",3.75,IF(Tabla1[[#This Row],[SERVICIO]]="NORMAL",2.5,))))</f>
        <v>3.75</v>
      </c>
      <c r="R2526">
        <f>IF(Tabla1[[#This Row],[SERVICIO]]="COMIDA",3.5,IF(Tabla1[[#This Row],[SERVICIO]]="CONTROLADO",8,IF(Tabla1[[#This Row],[SERVICIO]]="RÁPIDO",4.5,IF(Tabla1[[#This Row],[SERVICIO]]="NORMAL",3,))))</f>
        <v>4.5</v>
      </c>
      <c r="S25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6" s="2">
        <f>IF(Tabla1[[#This Row],[KILOMETROS ADICIONALES]]=0,Tabla1[[#This Row],[KILOMETROS]]*Tabla1[[#This Row],[COSTO NORMAL]],Tabla1[[#This Row],[COSTO NORMAL]]*Tabla1[[#This Row],[KILOMETROS HASTA]])</f>
        <v>16.875</v>
      </c>
      <c r="U2526" s="2">
        <f>Tabla1[[#This Row],[KILOMETROS ADICIONALES]]*Tabla1[[#This Row],[COSTO ADICIONAL]]</f>
        <v>2.0845000000000002</v>
      </c>
      <c r="V2526">
        <v>118.95</v>
      </c>
      <c r="W2526" s="2">
        <f>Tabla1[[#This Row],[COSTO NORMAL2]]+Tabla1[[#This Row],[COSTO ADICIONAL2]]</f>
        <v>18.959499999999998</v>
      </c>
    </row>
    <row r="2527" spans="1:23" x14ac:dyDescent="0.25">
      <c r="A2527" t="s">
        <v>785</v>
      </c>
      <c r="B2527" t="s">
        <v>4132</v>
      </c>
      <c r="C2527" t="s">
        <v>11618</v>
      </c>
      <c r="D2527" t="s">
        <v>13</v>
      </c>
      <c r="E2527" t="s">
        <v>14845</v>
      </c>
      <c r="F2527" t="s">
        <v>14</v>
      </c>
      <c r="G2527" t="s">
        <v>15</v>
      </c>
      <c r="H2527" t="s">
        <v>785</v>
      </c>
      <c r="I2527" t="s">
        <v>4133</v>
      </c>
      <c r="J2527" t="str">
        <f>MID(Tabla1[[#This Row],[HORA2]],1,2)</f>
        <v>12</v>
      </c>
      <c r="K2527" t="s">
        <v>53</v>
      </c>
      <c r="L2527" t="s">
        <v>31</v>
      </c>
      <c r="M2527" t="s">
        <v>14867</v>
      </c>
      <c r="N2527" t="s">
        <v>22</v>
      </c>
      <c r="O2527">
        <v>1.4</v>
      </c>
      <c r="P25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27">
        <f>IF(Tabla1[[#This Row],[SERVICIO]]="COMIDA",3,IF(Tabla1[[#This Row],[SERVICIO]]="CONTROLADO",12,IF(Tabla1[[#This Row],[SERVICIO]]="RÁPIDO",3.75,IF(Tabla1[[#This Row],[SERVICIO]]="NORMAL",2.5,))))</f>
        <v>3.75</v>
      </c>
      <c r="R2527">
        <f>IF(Tabla1[[#This Row],[SERVICIO]]="COMIDA",3.5,IF(Tabla1[[#This Row],[SERVICIO]]="CONTROLADO",8,IF(Tabla1[[#This Row],[SERVICIO]]="RÁPIDO",4.5,IF(Tabla1[[#This Row],[SERVICIO]]="NORMAL",3,))))</f>
        <v>4.5</v>
      </c>
      <c r="S25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7" s="2">
        <f>IF(Tabla1[[#This Row],[KILOMETROS ADICIONALES]]=0,Tabla1[[#This Row],[KILOMETROS]]*Tabla1[[#This Row],[COSTO NORMAL]],Tabla1[[#This Row],[COSTO NORMAL]]*Tabla1[[#This Row],[KILOMETROS HASTA]])</f>
        <v>6.3</v>
      </c>
      <c r="U2527" s="2">
        <f>Tabla1[[#This Row],[KILOMETROS ADICIONALES]]*Tabla1[[#This Row],[COSTO ADICIONAL]]</f>
        <v>0</v>
      </c>
      <c r="V2527">
        <v>127.06</v>
      </c>
      <c r="W2527" s="2">
        <f>Tabla1[[#This Row],[COSTO NORMAL2]]+Tabla1[[#This Row],[COSTO ADICIONAL2]]</f>
        <v>6.3</v>
      </c>
    </row>
    <row r="2528" spans="1:23" x14ac:dyDescent="0.25">
      <c r="A2528" t="s">
        <v>785</v>
      </c>
      <c r="B2528" t="s">
        <v>4134</v>
      </c>
      <c r="C2528" t="s">
        <v>11619</v>
      </c>
      <c r="D2528" t="s">
        <v>13</v>
      </c>
      <c r="E2528" t="s">
        <v>14845</v>
      </c>
      <c r="F2528" t="s">
        <v>295</v>
      </c>
      <c r="G2528" t="s">
        <v>15</v>
      </c>
      <c r="H2528" t="s">
        <v>785</v>
      </c>
      <c r="I2528" t="s">
        <v>4135</v>
      </c>
      <c r="J2528" t="str">
        <f>MID(Tabla1[[#This Row],[HORA2]],1,2)</f>
        <v>12</v>
      </c>
      <c r="K2528" t="s">
        <v>19</v>
      </c>
      <c r="L2528" t="s">
        <v>19</v>
      </c>
      <c r="M2528" t="s">
        <v>14867</v>
      </c>
      <c r="N2528" t="s">
        <v>22</v>
      </c>
      <c r="O2528">
        <v>2.04</v>
      </c>
      <c r="P25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28">
        <f>IF(Tabla1[[#This Row],[SERVICIO]]="COMIDA",3,IF(Tabla1[[#This Row],[SERVICIO]]="CONTROLADO",12,IF(Tabla1[[#This Row],[SERVICIO]]="RÁPIDO",3.75,IF(Tabla1[[#This Row],[SERVICIO]]="NORMAL",2.5,))))</f>
        <v>3.75</v>
      </c>
      <c r="R2528">
        <f>IF(Tabla1[[#This Row],[SERVICIO]]="COMIDA",3.5,IF(Tabla1[[#This Row],[SERVICIO]]="CONTROLADO",8,IF(Tabla1[[#This Row],[SERVICIO]]="RÁPIDO",4.5,IF(Tabla1[[#This Row],[SERVICIO]]="NORMAL",3,))))</f>
        <v>4.5</v>
      </c>
      <c r="S25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8" s="2">
        <f>IF(Tabla1[[#This Row],[KILOMETROS ADICIONALES]]=0,Tabla1[[#This Row],[KILOMETROS]]*Tabla1[[#This Row],[COSTO NORMAL]],Tabla1[[#This Row],[COSTO NORMAL]]*Tabla1[[#This Row],[KILOMETROS HASTA]])</f>
        <v>9.18</v>
      </c>
      <c r="U2528" s="2">
        <f>Tabla1[[#This Row],[KILOMETROS ADICIONALES]]*Tabla1[[#This Row],[COSTO ADICIONAL]]</f>
        <v>0</v>
      </c>
      <c r="V2528">
        <v>48.69</v>
      </c>
      <c r="W2528" s="2">
        <f>Tabla1[[#This Row],[COSTO NORMAL2]]+Tabla1[[#This Row],[COSTO ADICIONAL2]]</f>
        <v>9.18</v>
      </c>
    </row>
    <row r="2529" spans="1:23" x14ac:dyDescent="0.25">
      <c r="A2529" t="s">
        <v>785</v>
      </c>
      <c r="B2529" t="s">
        <v>4136</v>
      </c>
      <c r="C2529" t="s">
        <v>11620</v>
      </c>
      <c r="D2529" t="s">
        <v>13</v>
      </c>
      <c r="E2529" t="s">
        <v>14845</v>
      </c>
      <c r="F2529" t="s">
        <v>14</v>
      </c>
      <c r="G2529" t="s">
        <v>15</v>
      </c>
      <c r="H2529" t="s">
        <v>785</v>
      </c>
      <c r="I2529" t="s">
        <v>4137</v>
      </c>
      <c r="J2529" t="str">
        <f>MID(Tabla1[[#This Row],[HORA2]],1,2)</f>
        <v>12</v>
      </c>
      <c r="K2529" t="s">
        <v>96</v>
      </c>
      <c r="L2529" t="s">
        <v>96</v>
      </c>
      <c r="M2529" t="s">
        <v>14867</v>
      </c>
      <c r="N2529" t="s">
        <v>22</v>
      </c>
      <c r="O2529">
        <v>5.05</v>
      </c>
      <c r="P25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1.2999999999999998</v>
      </c>
      <c r="Q2529">
        <f>IF(Tabla1[[#This Row],[SERVICIO]]="COMIDA",3,IF(Tabla1[[#This Row],[SERVICIO]]="CONTROLADO",12,IF(Tabla1[[#This Row],[SERVICIO]]="RÁPIDO",3.75,IF(Tabla1[[#This Row],[SERVICIO]]="NORMAL",2.5,))))</f>
        <v>3.75</v>
      </c>
      <c r="R2529">
        <f>IF(Tabla1[[#This Row],[SERVICIO]]="COMIDA",3.5,IF(Tabla1[[#This Row],[SERVICIO]]="CONTROLADO",8,IF(Tabla1[[#This Row],[SERVICIO]]="RÁPIDO",4.5,IF(Tabla1[[#This Row],[SERVICIO]]="NORMAL",3,))))</f>
        <v>4.5</v>
      </c>
      <c r="S25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29" s="2">
        <f>IF(Tabla1[[#This Row],[KILOMETROS ADICIONALES]]=0,Tabla1[[#This Row],[KILOMETROS]]*Tabla1[[#This Row],[COSTO NORMAL]],Tabla1[[#This Row],[COSTO NORMAL]]*Tabla1[[#This Row],[KILOMETROS HASTA]])</f>
        <v>16.875</v>
      </c>
      <c r="U2529" s="2">
        <f>Tabla1[[#This Row],[KILOMETROS ADICIONALES]]*Tabla1[[#This Row],[COSTO ADICIONAL]]</f>
        <v>0.71499999999999997</v>
      </c>
      <c r="V2529">
        <v>151.16</v>
      </c>
      <c r="W2529" s="2">
        <f>Tabla1[[#This Row],[COSTO NORMAL2]]+Tabla1[[#This Row],[COSTO ADICIONAL2]]</f>
        <v>17.59</v>
      </c>
    </row>
    <row r="2530" spans="1:23" x14ac:dyDescent="0.25">
      <c r="A2530" t="s">
        <v>785</v>
      </c>
      <c r="B2530" t="s">
        <v>4138</v>
      </c>
      <c r="C2530" t="s">
        <v>11621</v>
      </c>
      <c r="D2530" t="s">
        <v>13</v>
      </c>
      <c r="E2530" t="s">
        <v>14845</v>
      </c>
      <c r="F2530" t="s">
        <v>14</v>
      </c>
      <c r="G2530" t="s">
        <v>15</v>
      </c>
      <c r="H2530" t="s">
        <v>785</v>
      </c>
      <c r="I2530" t="s">
        <v>4139</v>
      </c>
      <c r="J2530" t="str">
        <f>MID(Tabla1[[#This Row],[HORA2]],1,2)</f>
        <v>12</v>
      </c>
      <c r="K2530" t="s">
        <v>78</v>
      </c>
      <c r="L2530" t="s">
        <v>20</v>
      </c>
      <c r="M2530" t="s">
        <v>14867</v>
      </c>
      <c r="N2530" t="s">
        <v>22</v>
      </c>
      <c r="O2530">
        <v>9.5299999999999994</v>
      </c>
      <c r="P25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5.7799999999999994</v>
      </c>
      <c r="Q2530">
        <f>IF(Tabla1[[#This Row],[SERVICIO]]="COMIDA",3,IF(Tabla1[[#This Row],[SERVICIO]]="CONTROLADO",12,IF(Tabla1[[#This Row],[SERVICIO]]="RÁPIDO",3.75,IF(Tabla1[[#This Row],[SERVICIO]]="NORMAL",2.5,))))</f>
        <v>3.75</v>
      </c>
      <c r="R2530">
        <f>IF(Tabla1[[#This Row],[SERVICIO]]="COMIDA",3.5,IF(Tabla1[[#This Row],[SERVICIO]]="CONTROLADO",8,IF(Tabla1[[#This Row],[SERVICIO]]="RÁPIDO",4.5,IF(Tabla1[[#This Row],[SERVICIO]]="NORMAL",3,))))</f>
        <v>4.5</v>
      </c>
      <c r="S25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0" s="2">
        <f>IF(Tabla1[[#This Row],[KILOMETROS ADICIONALES]]=0,Tabla1[[#This Row],[KILOMETROS]]*Tabla1[[#This Row],[COSTO NORMAL]],Tabla1[[#This Row],[COSTO NORMAL]]*Tabla1[[#This Row],[KILOMETROS HASTA]])</f>
        <v>16.875</v>
      </c>
      <c r="U2530" s="2">
        <f>Tabla1[[#This Row],[KILOMETROS ADICIONALES]]*Tabla1[[#This Row],[COSTO ADICIONAL]]</f>
        <v>3.1789999999999998</v>
      </c>
      <c r="V2530">
        <v>211.02</v>
      </c>
      <c r="W2530" s="2">
        <f>Tabla1[[#This Row],[COSTO NORMAL2]]+Tabla1[[#This Row],[COSTO ADICIONAL2]]</f>
        <v>20.053999999999998</v>
      </c>
    </row>
    <row r="2531" spans="1:23" x14ac:dyDescent="0.25">
      <c r="A2531" t="s">
        <v>785</v>
      </c>
      <c r="B2531" t="s">
        <v>4140</v>
      </c>
      <c r="C2531" t="s">
        <v>11622</v>
      </c>
      <c r="D2531" t="s">
        <v>13</v>
      </c>
      <c r="E2531" t="s">
        <v>14845</v>
      </c>
      <c r="F2531" t="s">
        <v>14</v>
      </c>
      <c r="G2531" t="s">
        <v>15</v>
      </c>
      <c r="H2531" t="s">
        <v>785</v>
      </c>
      <c r="I2531" t="s">
        <v>4141</v>
      </c>
      <c r="J2531" t="str">
        <f>MID(Tabla1[[#This Row],[HORA2]],1,2)</f>
        <v>12</v>
      </c>
      <c r="K2531" t="s">
        <v>31</v>
      </c>
      <c r="L2531" t="s">
        <v>19</v>
      </c>
      <c r="M2531" t="s">
        <v>14867</v>
      </c>
      <c r="N2531" t="s">
        <v>22</v>
      </c>
      <c r="O2531">
        <v>4.12</v>
      </c>
      <c r="P25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0.37000000000000011</v>
      </c>
      <c r="Q2531">
        <f>IF(Tabla1[[#This Row],[SERVICIO]]="COMIDA",3,IF(Tabla1[[#This Row],[SERVICIO]]="CONTROLADO",12,IF(Tabla1[[#This Row],[SERVICIO]]="RÁPIDO",3.75,IF(Tabla1[[#This Row],[SERVICIO]]="NORMAL",2.5,))))</f>
        <v>3.75</v>
      </c>
      <c r="R2531">
        <f>IF(Tabla1[[#This Row],[SERVICIO]]="COMIDA",3.5,IF(Tabla1[[#This Row],[SERVICIO]]="CONTROLADO",8,IF(Tabla1[[#This Row],[SERVICIO]]="RÁPIDO",4.5,IF(Tabla1[[#This Row],[SERVICIO]]="NORMAL",3,))))</f>
        <v>4.5</v>
      </c>
      <c r="S25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1" s="2">
        <f>IF(Tabla1[[#This Row],[KILOMETROS ADICIONALES]]=0,Tabla1[[#This Row],[KILOMETROS]]*Tabla1[[#This Row],[COSTO NORMAL]],Tabla1[[#This Row],[COSTO NORMAL]]*Tabla1[[#This Row],[KILOMETROS HASTA]])</f>
        <v>16.875</v>
      </c>
      <c r="U2531" s="2">
        <f>Tabla1[[#This Row],[KILOMETROS ADICIONALES]]*Tabla1[[#This Row],[COSTO ADICIONAL]]</f>
        <v>0.20350000000000007</v>
      </c>
      <c r="V2531">
        <v>98.56</v>
      </c>
      <c r="W2531" s="2">
        <f>Tabla1[[#This Row],[COSTO NORMAL2]]+Tabla1[[#This Row],[COSTO ADICIONAL2]]</f>
        <v>17.078500000000002</v>
      </c>
    </row>
    <row r="2532" spans="1:23" x14ac:dyDescent="0.25">
      <c r="A2532" t="s">
        <v>785</v>
      </c>
      <c r="B2532" t="s">
        <v>4142</v>
      </c>
      <c r="C2532" t="s">
        <v>11623</v>
      </c>
      <c r="D2532" t="s">
        <v>13</v>
      </c>
      <c r="E2532" t="s">
        <v>14845</v>
      </c>
      <c r="F2532" t="s">
        <v>76</v>
      </c>
      <c r="G2532" t="s">
        <v>15</v>
      </c>
      <c r="H2532" t="s">
        <v>785</v>
      </c>
      <c r="I2532" t="s">
        <v>4143</v>
      </c>
      <c r="J2532" t="str">
        <f>MID(Tabla1[[#This Row],[HORA2]],1,2)</f>
        <v>11</v>
      </c>
      <c r="K2532" t="s">
        <v>53</v>
      </c>
      <c r="L2532" t="s">
        <v>31</v>
      </c>
      <c r="M2532" t="s">
        <v>14867</v>
      </c>
      <c r="N2532" t="s">
        <v>22</v>
      </c>
      <c r="O2532">
        <v>13.39</v>
      </c>
      <c r="P25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9.64</v>
      </c>
      <c r="Q2532">
        <f>IF(Tabla1[[#This Row],[SERVICIO]]="COMIDA",3,IF(Tabla1[[#This Row],[SERVICIO]]="CONTROLADO",12,IF(Tabla1[[#This Row],[SERVICIO]]="RÁPIDO",3.75,IF(Tabla1[[#This Row],[SERVICIO]]="NORMAL",2.5,))))</f>
        <v>3.75</v>
      </c>
      <c r="R2532">
        <f>IF(Tabla1[[#This Row],[SERVICIO]]="COMIDA",3.5,IF(Tabla1[[#This Row],[SERVICIO]]="CONTROLADO",8,IF(Tabla1[[#This Row],[SERVICIO]]="RÁPIDO",4.5,IF(Tabla1[[#This Row],[SERVICIO]]="NORMAL",3,))))</f>
        <v>4.5</v>
      </c>
      <c r="S25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2" s="2">
        <f>IF(Tabla1[[#This Row],[KILOMETROS ADICIONALES]]=0,Tabla1[[#This Row],[KILOMETROS]]*Tabla1[[#This Row],[COSTO NORMAL]],Tabla1[[#This Row],[COSTO NORMAL]]*Tabla1[[#This Row],[KILOMETROS HASTA]])</f>
        <v>16.875</v>
      </c>
      <c r="U2532" s="2">
        <f>Tabla1[[#This Row],[KILOMETROS ADICIONALES]]*Tabla1[[#This Row],[COSTO ADICIONAL]]</f>
        <v>5.3020000000000005</v>
      </c>
      <c r="V2532">
        <v>43.54</v>
      </c>
      <c r="W2532" s="2">
        <f>Tabla1[[#This Row],[COSTO NORMAL2]]+Tabla1[[#This Row],[COSTO ADICIONAL2]]</f>
        <v>22.177</v>
      </c>
    </row>
    <row r="2533" spans="1:23" x14ac:dyDescent="0.25">
      <c r="A2533" t="s">
        <v>785</v>
      </c>
      <c r="B2533" t="s">
        <v>3407</v>
      </c>
      <c r="C2533" t="s">
        <v>11624</v>
      </c>
      <c r="D2533" t="s">
        <v>13</v>
      </c>
      <c r="E2533" t="s">
        <v>14847</v>
      </c>
      <c r="F2533" t="s">
        <v>14</v>
      </c>
      <c r="G2533" t="s">
        <v>15</v>
      </c>
      <c r="H2533" t="s">
        <v>785</v>
      </c>
      <c r="I2533" t="s">
        <v>4144</v>
      </c>
      <c r="J2533" t="str">
        <f>MID(Tabla1[[#This Row],[HORA2]],1,2)</f>
        <v>11</v>
      </c>
      <c r="K2533" t="s">
        <v>19</v>
      </c>
      <c r="L2533" t="s">
        <v>92</v>
      </c>
      <c r="M2533" t="s">
        <v>14867</v>
      </c>
      <c r="N2533" t="s">
        <v>22</v>
      </c>
      <c r="O2533">
        <v>13.58</v>
      </c>
      <c r="P25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10.58</v>
      </c>
      <c r="Q2533">
        <f>IF(Tabla1[[#This Row],[SERVICIO]]="COMIDA",3,IF(Tabla1[[#This Row],[SERVICIO]]="CONTROLADO",12,IF(Tabla1[[#This Row],[SERVICIO]]="RÁPIDO",3.75,IF(Tabla1[[#This Row],[SERVICIO]]="NORMAL",2.5,))))</f>
        <v>3</v>
      </c>
      <c r="R2533">
        <f>IF(Tabla1[[#This Row],[SERVICIO]]="COMIDA",3.5,IF(Tabla1[[#This Row],[SERVICIO]]="CONTROLADO",8,IF(Tabla1[[#This Row],[SERVICIO]]="RÁPIDO",4.5,IF(Tabla1[[#This Row],[SERVICIO]]="NORMAL",3,))))</f>
        <v>3.5</v>
      </c>
      <c r="S2533">
        <f>IF(Tabla1[[#This Row],[SERVICIO]]="COMIDA",0.75,IF(Tabla1[[#This Row],[SERVICIO]]="CONTROLADO",2.65,IF(Tabla1[[#This Row],[SERVICIO]]="RÁPIDO",0.55,IF(Tabla1[[#This Row],[SERVICIO]]="NORMAL",1.2,))))</f>
        <v>0.75</v>
      </c>
      <c r="T2533" s="2">
        <f>IF(Tabla1[[#This Row],[KILOMETROS ADICIONALES]]=0,Tabla1[[#This Row],[KILOMETROS]]*Tabla1[[#This Row],[COSTO NORMAL]],Tabla1[[#This Row],[COSTO NORMAL]]*Tabla1[[#This Row],[KILOMETROS HASTA]])</f>
        <v>10.5</v>
      </c>
      <c r="U2533" s="2">
        <f>Tabla1[[#This Row],[KILOMETROS ADICIONALES]]*Tabla1[[#This Row],[COSTO ADICIONAL]]</f>
        <v>7.9350000000000005</v>
      </c>
      <c r="V2533">
        <v>98.39</v>
      </c>
      <c r="W2533" s="2">
        <f>Tabla1[[#This Row],[COSTO NORMAL2]]+Tabla1[[#This Row],[COSTO ADICIONAL2]]</f>
        <v>18.435000000000002</v>
      </c>
    </row>
    <row r="2534" spans="1:23" x14ac:dyDescent="0.25">
      <c r="A2534" t="s">
        <v>785</v>
      </c>
      <c r="B2534" t="s">
        <v>4145</v>
      </c>
      <c r="C2534" t="s">
        <v>11625</v>
      </c>
      <c r="D2534" t="s">
        <v>13</v>
      </c>
      <c r="E2534" t="s">
        <v>14845</v>
      </c>
      <c r="F2534" t="s">
        <v>76</v>
      </c>
      <c r="G2534" t="s">
        <v>15</v>
      </c>
      <c r="H2534" t="s">
        <v>785</v>
      </c>
      <c r="I2534" t="s">
        <v>4146</v>
      </c>
      <c r="J2534" t="str">
        <f>MID(Tabla1[[#This Row],[HORA2]],1,2)</f>
        <v>12</v>
      </c>
      <c r="K2534" t="s">
        <v>110</v>
      </c>
      <c r="L2534" t="s">
        <v>110</v>
      </c>
      <c r="M2534" t="s">
        <v>14867</v>
      </c>
      <c r="N2534" t="s">
        <v>22</v>
      </c>
      <c r="O2534">
        <v>15.2</v>
      </c>
      <c r="P25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11.45</v>
      </c>
      <c r="Q2534">
        <f>IF(Tabla1[[#This Row],[SERVICIO]]="COMIDA",3,IF(Tabla1[[#This Row],[SERVICIO]]="CONTROLADO",12,IF(Tabla1[[#This Row],[SERVICIO]]="RÁPIDO",3.75,IF(Tabla1[[#This Row],[SERVICIO]]="NORMAL",2.5,))))</f>
        <v>3.75</v>
      </c>
      <c r="R2534">
        <f>IF(Tabla1[[#This Row],[SERVICIO]]="COMIDA",3.5,IF(Tabla1[[#This Row],[SERVICIO]]="CONTROLADO",8,IF(Tabla1[[#This Row],[SERVICIO]]="RÁPIDO",4.5,IF(Tabla1[[#This Row],[SERVICIO]]="NORMAL",3,))))</f>
        <v>4.5</v>
      </c>
      <c r="S25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4" s="2">
        <f>IF(Tabla1[[#This Row],[KILOMETROS ADICIONALES]]=0,Tabla1[[#This Row],[KILOMETROS]]*Tabla1[[#This Row],[COSTO NORMAL]],Tabla1[[#This Row],[COSTO NORMAL]]*Tabla1[[#This Row],[KILOMETROS HASTA]])</f>
        <v>16.875</v>
      </c>
      <c r="U2534" s="2">
        <f>Tabla1[[#This Row],[KILOMETROS ADICIONALES]]*Tabla1[[#This Row],[COSTO ADICIONAL]]</f>
        <v>6.2975000000000003</v>
      </c>
      <c r="V2534">
        <v>165.03</v>
      </c>
      <c r="W2534" s="2">
        <f>Tabla1[[#This Row],[COSTO NORMAL2]]+Tabla1[[#This Row],[COSTO ADICIONAL2]]</f>
        <v>23.172499999999999</v>
      </c>
    </row>
    <row r="2535" spans="1:23" x14ac:dyDescent="0.25">
      <c r="A2535" t="s">
        <v>785</v>
      </c>
      <c r="B2535" t="s">
        <v>4147</v>
      </c>
      <c r="C2535" t="s">
        <v>11626</v>
      </c>
      <c r="D2535" t="s">
        <v>13</v>
      </c>
      <c r="E2535" t="s">
        <v>14845</v>
      </c>
      <c r="F2535" t="s">
        <v>76</v>
      </c>
      <c r="G2535" t="s">
        <v>15</v>
      </c>
      <c r="H2535" t="s">
        <v>785</v>
      </c>
      <c r="I2535" t="s">
        <v>4148</v>
      </c>
      <c r="J2535" t="str">
        <f>MID(Tabla1[[#This Row],[HORA2]],1,2)</f>
        <v>12</v>
      </c>
      <c r="K2535" t="s">
        <v>49</v>
      </c>
      <c r="L2535" t="s">
        <v>49</v>
      </c>
      <c r="M2535" t="s">
        <v>14867</v>
      </c>
      <c r="N2535" t="s">
        <v>22</v>
      </c>
      <c r="O2535">
        <v>12.14</v>
      </c>
      <c r="P25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8.39</v>
      </c>
      <c r="Q2535">
        <f>IF(Tabla1[[#This Row],[SERVICIO]]="COMIDA",3,IF(Tabla1[[#This Row],[SERVICIO]]="CONTROLADO",12,IF(Tabla1[[#This Row],[SERVICIO]]="RÁPIDO",3.75,IF(Tabla1[[#This Row],[SERVICIO]]="NORMAL",2.5,))))</f>
        <v>3.75</v>
      </c>
      <c r="R2535">
        <f>IF(Tabla1[[#This Row],[SERVICIO]]="COMIDA",3.5,IF(Tabla1[[#This Row],[SERVICIO]]="CONTROLADO",8,IF(Tabla1[[#This Row],[SERVICIO]]="RÁPIDO",4.5,IF(Tabla1[[#This Row],[SERVICIO]]="NORMAL",3,))))</f>
        <v>4.5</v>
      </c>
      <c r="S25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5" s="2">
        <f>IF(Tabla1[[#This Row],[KILOMETROS ADICIONALES]]=0,Tabla1[[#This Row],[KILOMETROS]]*Tabla1[[#This Row],[COSTO NORMAL]],Tabla1[[#This Row],[COSTO NORMAL]]*Tabla1[[#This Row],[KILOMETROS HASTA]])</f>
        <v>16.875</v>
      </c>
      <c r="U2535" s="2">
        <f>Tabla1[[#This Row],[KILOMETROS ADICIONALES]]*Tabla1[[#This Row],[COSTO ADICIONAL]]</f>
        <v>4.6145000000000005</v>
      </c>
      <c r="V2535">
        <v>177.15</v>
      </c>
      <c r="W2535" s="2">
        <f>Tabla1[[#This Row],[COSTO NORMAL2]]+Tabla1[[#This Row],[COSTO ADICIONAL2]]</f>
        <v>21.4895</v>
      </c>
    </row>
    <row r="2536" spans="1:23" x14ac:dyDescent="0.25">
      <c r="A2536" t="s">
        <v>785</v>
      </c>
      <c r="B2536" t="s">
        <v>3412</v>
      </c>
      <c r="C2536" t="s">
        <v>11627</v>
      </c>
      <c r="D2536" t="s">
        <v>13</v>
      </c>
      <c r="E2536" t="s">
        <v>14845</v>
      </c>
      <c r="F2536" t="s">
        <v>14</v>
      </c>
      <c r="G2536" t="s">
        <v>15</v>
      </c>
      <c r="H2536" t="s">
        <v>785</v>
      </c>
      <c r="I2536" t="s">
        <v>4149</v>
      </c>
      <c r="J2536" t="str">
        <f>MID(Tabla1[[#This Row],[HORA2]],1,2)</f>
        <v>10</v>
      </c>
      <c r="K2536" t="s">
        <v>26</v>
      </c>
      <c r="L2536" t="s">
        <v>94</v>
      </c>
      <c r="M2536" t="s">
        <v>14867</v>
      </c>
      <c r="N2536" t="s">
        <v>22</v>
      </c>
      <c r="O2536">
        <v>19.27</v>
      </c>
      <c r="P25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15.52</v>
      </c>
      <c r="Q2536">
        <f>IF(Tabla1[[#This Row],[SERVICIO]]="COMIDA",3,IF(Tabla1[[#This Row],[SERVICIO]]="CONTROLADO",12,IF(Tabla1[[#This Row],[SERVICIO]]="RÁPIDO",3.75,IF(Tabla1[[#This Row],[SERVICIO]]="NORMAL",2.5,))))</f>
        <v>3.75</v>
      </c>
      <c r="R2536">
        <f>IF(Tabla1[[#This Row],[SERVICIO]]="COMIDA",3.5,IF(Tabla1[[#This Row],[SERVICIO]]="CONTROLADO",8,IF(Tabla1[[#This Row],[SERVICIO]]="RÁPIDO",4.5,IF(Tabla1[[#This Row],[SERVICIO]]="NORMAL",3,))))</f>
        <v>4.5</v>
      </c>
      <c r="S25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6" s="2">
        <f>IF(Tabla1[[#This Row],[KILOMETROS ADICIONALES]]=0,Tabla1[[#This Row],[KILOMETROS]]*Tabla1[[#This Row],[COSTO NORMAL]],Tabla1[[#This Row],[COSTO NORMAL]]*Tabla1[[#This Row],[KILOMETROS HASTA]])</f>
        <v>16.875</v>
      </c>
      <c r="U2536" s="2">
        <f>Tabla1[[#This Row],[KILOMETROS ADICIONALES]]*Tabla1[[#This Row],[COSTO ADICIONAL]]</f>
        <v>8.5359999999999996</v>
      </c>
      <c r="V2536">
        <v>37.17</v>
      </c>
      <c r="W2536" s="2">
        <f>Tabla1[[#This Row],[COSTO NORMAL2]]+Tabla1[[#This Row],[COSTO ADICIONAL2]]</f>
        <v>25.411000000000001</v>
      </c>
    </row>
    <row r="2537" spans="1:23" x14ac:dyDescent="0.25">
      <c r="A2537" t="s">
        <v>785</v>
      </c>
      <c r="B2537" t="s">
        <v>4150</v>
      </c>
      <c r="C2537" t="s">
        <v>11628</v>
      </c>
      <c r="D2537" t="s">
        <v>13</v>
      </c>
      <c r="E2537" t="s">
        <v>14845</v>
      </c>
      <c r="F2537" t="s">
        <v>14</v>
      </c>
      <c r="G2537" t="s">
        <v>15</v>
      </c>
      <c r="H2537" t="s">
        <v>785</v>
      </c>
      <c r="I2537" t="s">
        <v>4151</v>
      </c>
      <c r="J2537" t="str">
        <f>MID(Tabla1[[#This Row],[HORA2]],1,2)</f>
        <v>10</v>
      </c>
      <c r="K2537" t="s">
        <v>19</v>
      </c>
      <c r="L2537" t="s">
        <v>27</v>
      </c>
      <c r="M2537" t="s">
        <v>14867</v>
      </c>
      <c r="N2537" t="s">
        <v>22</v>
      </c>
      <c r="O2537">
        <v>2.5099999999999998</v>
      </c>
      <c r="P25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37">
        <f>IF(Tabla1[[#This Row],[SERVICIO]]="COMIDA",3,IF(Tabla1[[#This Row],[SERVICIO]]="CONTROLADO",12,IF(Tabla1[[#This Row],[SERVICIO]]="RÁPIDO",3.75,IF(Tabla1[[#This Row],[SERVICIO]]="NORMAL",2.5,))))</f>
        <v>3.75</v>
      </c>
      <c r="R2537">
        <f>IF(Tabla1[[#This Row],[SERVICIO]]="COMIDA",3.5,IF(Tabla1[[#This Row],[SERVICIO]]="CONTROLADO",8,IF(Tabla1[[#This Row],[SERVICIO]]="RÁPIDO",4.5,IF(Tabla1[[#This Row],[SERVICIO]]="NORMAL",3,))))</f>
        <v>4.5</v>
      </c>
      <c r="S25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7" s="2">
        <f>IF(Tabla1[[#This Row],[KILOMETROS ADICIONALES]]=0,Tabla1[[#This Row],[KILOMETROS]]*Tabla1[[#This Row],[COSTO NORMAL]],Tabla1[[#This Row],[COSTO NORMAL]]*Tabla1[[#This Row],[KILOMETROS HASTA]])</f>
        <v>11.294999999999998</v>
      </c>
      <c r="U2537" s="2">
        <f>Tabla1[[#This Row],[KILOMETROS ADICIONALES]]*Tabla1[[#This Row],[COSTO ADICIONAL]]</f>
        <v>0</v>
      </c>
      <c r="V2537">
        <v>117.27</v>
      </c>
      <c r="W2537" s="2">
        <f>Tabla1[[#This Row],[COSTO NORMAL2]]+Tabla1[[#This Row],[COSTO ADICIONAL2]]</f>
        <v>11.294999999999998</v>
      </c>
    </row>
    <row r="2538" spans="1:23" x14ac:dyDescent="0.25">
      <c r="A2538" t="s">
        <v>785</v>
      </c>
      <c r="B2538" t="s">
        <v>4152</v>
      </c>
      <c r="C2538" t="s">
        <v>11629</v>
      </c>
      <c r="D2538" t="s">
        <v>13</v>
      </c>
      <c r="E2538" t="s">
        <v>14845</v>
      </c>
      <c r="F2538" t="s">
        <v>14</v>
      </c>
      <c r="G2538" t="s">
        <v>15</v>
      </c>
      <c r="H2538" t="s">
        <v>785</v>
      </c>
      <c r="I2538" t="s">
        <v>4153</v>
      </c>
      <c r="J2538" t="str">
        <f>MID(Tabla1[[#This Row],[HORA2]],1,2)</f>
        <v>12</v>
      </c>
      <c r="K2538" t="s">
        <v>153</v>
      </c>
      <c r="L2538" t="s">
        <v>20</v>
      </c>
      <c r="M2538" t="s">
        <v>14867</v>
      </c>
      <c r="N2538" t="s">
        <v>22</v>
      </c>
      <c r="O2538">
        <v>11.71</v>
      </c>
      <c r="P25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7.9600000000000009</v>
      </c>
      <c r="Q2538">
        <f>IF(Tabla1[[#This Row],[SERVICIO]]="COMIDA",3,IF(Tabla1[[#This Row],[SERVICIO]]="CONTROLADO",12,IF(Tabla1[[#This Row],[SERVICIO]]="RÁPIDO",3.75,IF(Tabla1[[#This Row],[SERVICIO]]="NORMAL",2.5,))))</f>
        <v>3.75</v>
      </c>
      <c r="R2538">
        <f>IF(Tabla1[[#This Row],[SERVICIO]]="COMIDA",3.5,IF(Tabla1[[#This Row],[SERVICIO]]="CONTROLADO",8,IF(Tabla1[[#This Row],[SERVICIO]]="RÁPIDO",4.5,IF(Tabla1[[#This Row],[SERVICIO]]="NORMAL",3,))))</f>
        <v>4.5</v>
      </c>
      <c r="S25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8" s="2">
        <f>IF(Tabla1[[#This Row],[KILOMETROS ADICIONALES]]=0,Tabla1[[#This Row],[KILOMETROS]]*Tabla1[[#This Row],[COSTO NORMAL]],Tabla1[[#This Row],[COSTO NORMAL]]*Tabla1[[#This Row],[KILOMETROS HASTA]])</f>
        <v>16.875</v>
      </c>
      <c r="U2538" s="2">
        <f>Tabla1[[#This Row],[KILOMETROS ADICIONALES]]*Tabla1[[#This Row],[COSTO ADICIONAL]]</f>
        <v>4.378000000000001</v>
      </c>
      <c r="V2538">
        <v>160.77000000000001</v>
      </c>
      <c r="W2538" s="2">
        <f>Tabla1[[#This Row],[COSTO NORMAL2]]+Tabla1[[#This Row],[COSTO ADICIONAL2]]</f>
        <v>21.253</v>
      </c>
    </row>
    <row r="2539" spans="1:23" x14ac:dyDescent="0.25">
      <c r="A2539" t="s">
        <v>785</v>
      </c>
      <c r="B2539" t="s">
        <v>4154</v>
      </c>
      <c r="C2539" t="s">
        <v>11630</v>
      </c>
      <c r="D2539" t="s">
        <v>13</v>
      </c>
      <c r="E2539" t="s">
        <v>14845</v>
      </c>
      <c r="F2539" t="s">
        <v>76</v>
      </c>
      <c r="G2539" t="s">
        <v>15</v>
      </c>
      <c r="H2539" t="s">
        <v>785</v>
      </c>
      <c r="I2539" t="s">
        <v>4155</v>
      </c>
      <c r="J2539" t="str">
        <f>MID(Tabla1[[#This Row],[HORA2]],1,2)</f>
        <v>12</v>
      </c>
      <c r="K2539" t="s">
        <v>65</v>
      </c>
      <c r="L2539" t="s">
        <v>65</v>
      </c>
      <c r="M2539" t="s">
        <v>14867</v>
      </c>
      <c r="N2539" t="s">
        <v>22</v>
      </c>
      <c r="O2539">
        <v>6.14</v>
      </c>
      <c r="P25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2.3899999999999997</v>
      </c>
      <c r="Q2539">
        <f>IF(Tabla1[[#This Row],[SERVICIO]]="COMIDA",3,IF(Tabla1[[#This Row],[SERVICIO]]="CONTROLADO",12,IF(Tabla1[[#This Row],[SERVICIO]]="RÁPIDO",3.75,IF(Tabla1[[#This Row],[SERVICIO]]="NORMAL",2.5,))))</f>
        <v>3.75</v>
      </c>
      <c r="R2539">
        <f>IF(Tabla1[[#This Row],[SERVICIO]]="COMIDA",3.5,IF(Tabla1[[#This Row],[SERVICIO]]="CONTROLADO",8,IF(Tabla1[[#This Row],[SERVICIO]]="RÁPIDO",4.5,IF(Tabla1[[#This Row],[SERVICIO]]="NORMAL",3,))))</f>
        <v>4.5</v>
      </c>
      <c r="S25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39" s="2">
        <f>IF(Tabla1[[#This Row],[KILOMETROS ADICIONALES]]=0,Tabla1[[#This Row],[KILOMETROS]]*Tabla1[[#This Row],[COSTO NORMAL]],Tabla1[[#This Row],[COSTO NORMAL]]*Tabla1[[#This Row],[KILOMETROS HASTA]])</f>
        <v>16.875</v>
      </c>
      <c r="U2539" s="2">
        <f>Tabla1[[#This Row],[KILOMETROS ADICIONALES]]*Tabla1[[#This Row],[COSTO ADICIONAL]]</f>
        <v>1.3145</v>
      </c>
      <c r="V2539">
        <v>148.15</v>
      </c>
      <c r="W2539" s="2">
        <f>Tabla1[[#This Row],[COSTO NORMAL2]]+Tabla1[[#This Row],[COSTO ADICIONAL2]]</f>
        <v>18.189499999999999</v>
      </c>
    </row>
    <row r="2540" spans="1:23" x14ac:dyDescent="0.25">
      <c r="A2540" t="s">
        <v>785</v>
      </c>
      <c r="B2540" t="s">
        <v>1155</v>
      </c>
      <c r="C2540" t="s">
        <v>11631</v>
      </c>
      <c r="D2540" t="s">
        <v>13</v>
      </c>
      <c r="E2540" t="s">
        <v>14845</v>
      </c>
      <c r="F2540" t="s">
        <v>76</v>
      </c>
      <c r="G2540" t="s">
        <v>69</v>
      </c>
      <c r="H2540" t="s">
        <v>785</v>
      </c>
      <c r="I2540" t="s">
        <v>4156</v>
      </c>
      <c r="J2540" t="str">
        <f>MID(Tabla1[[#This Row],[HORA2]],1,2)</f>
        <v>11</v>
      </c>
      <c r="K2540" t="s">
        <v>78</v>
      </c>
      <c r="L2540" t="s">
        <v>44</v>
      </c>
      <c r="M2540" t="s">
        <v>14867</v>
      </c>
      <c r="N2540" t="s">
        <v>22</v>
      </c>
      <c r="O2540">
        <v>6.14</v>
      </c>
      <c r="P25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2.3899999999999997</v>
      </c>
      <c r="Q2540">
        <f>IF(Tabla1[[#This Row],[SERVICIO]]="COMIDA",3,IF(Tabla1[[#This Row],[SERVICIO]]="CONTROLADO",12,IF(Tabla1[[#This Row],[SERVICIO]]="RÁPIDO",3.75,IF(Tabla1[[#This Row],[SERVICIO]]="NORMAL",2.5,))))</f>
        <v>3.75</v>
      </c>
      <c r="R2540">
        <f>IF(Tabla1[[#This Row],[SERVICIO]]="COMIDA",3.5,IF(Tabla1[[#This Row],[SERVICIO]]="CONTROLADO",8,IF(Tabla1[[#This Row],[SERVICIO]]="RÁPIDO",4.5,IF(Tabla1[[#This Row],[SERVICIO]]="NORMAL",3,))))</f>
        <v>4.5</v>
      </c>
      <c r="S25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0" s="2">
        <f>IF(Tabla1[[#This Row],[KILOMETROS ADICIONALES]]=0,Tabla1[[#This Row],[KILOMETROS]]*Tabla1[[#This Row],[COSTO NORMAL]],Tabla1[[#This Row],[COSTO NORMAL]]*Tabla1[[#This Row],[KILOMETROS HASTA]])</f>
        <v>16.875</v>
      </c>
      <c r="U2540" s="2">
        <f>Tabla1[[#This Row],[KILOMETROS ADICIONALES]]*Tabla1[[#This Row],[COSTO ADICIONAL]]</f>
        <v>1.3145</v>
      </c>
      <c r="V2540">
        <v>53.85</v>
      </c>
      <c r="W2540" s="2">
        <f>Tabla1[[#This Row],[COSTO NORMAL2]]+Tabla1[[#This Row],[COSTO ADICIONAL2]]</f>
        <v>18.189499999999999</v>
      </c>
    </row>
    <row r="2541" spans="1:23" x14ac:dyDescent="0.25">
      <c r="A2541" t="s">
        <v>785</v>
      </c>
      <c r="B2541" t="s">
        <v>4157</v>
      </c>
      <c r="C2541" t="s">
        <v>11632</v>
      </c>
      <c r="D2541" t="s">
        <v>13</v>
      </c>
      <c r="E2541" t="s">
        <v>14845</v>
      </c>
      <c r="F2541" t="s">
        <v>76</v>
      </c>
      <c r="G2541" t="s">
        <v>15</v>
      </c>
      <c r="H2541" t="s">
        <v>785</v>
      </c>
      <c r="I2541" t="s">
        <v>4158</v>
      </c>
      <c r="J2541" t="str">
        <f>MID(Tabla1[[#This Row],[HORA2]],1,2)</f>
        <v>12</v>
      </c>
      <c r="K2541" t="s">
        <v>96</v>
      </c>
      <c r="L2541" t="s">
        <v>96</v>
      </c>
      <c r="M2541" t="s">
        <v>14867</v>
      </c>
      <c r="N2541" t="s">
        <v>22</v>
      </c>
      <c r="O2541">
        <v>8.89</v>
      </c>
      <c r="P25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5.1400000000000006</v>
      </c>
      <c r="Q2541">
        <f>IF(Tabla1[[#This Row],[SERVICIO]]="COMIDA",3,IF(Tabla1[[#This Row],[SERVICIO]]="CONTROLADO",12,IF(Tabla1[[#This Row],[SERVICIO]]="RÁPIDO",3.75,IF(Tabla1[[#This Row],[SERVICIO]]="NORMAL",2.5,))))</f>
        <v>3.75</v>
      </c>
      <c r="R2541">
        <f>IF(Tabla1[[#This Row],[SERVICIO]]="COMIDA",3.5,IF(Tabla1[[#This Row],[SERVICIO]]="CONTROLADO",8,IF(Tabla1[[#This Row],[SERVICIO]]="RÁPIDO",4.5,IF(Tabla1[[#This Row],[SERVICIO]]="NORMAL",3,))))</f>
        <v>4.5</v>
      </c>
      <c r="S25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1" s="2">
        <f>IF(Tabla1[[#This Row],[KILOMETROS ADICIONALES]]=0,Tabla1[[#This Row],[KILOMETROS]]*Tabla1[[#This Row],[COSTO NORMAL]],Tabla1[[#This Row],[COSTO NORMAL]]*Tabla1[[#This Row],[KILOMETROS HASTA]])</f>
        <v>16.875</v>
      </c>
      <c r="U2541" s="2">
        <f>Tabla1[[#This Row],[KILOMETROS ADICIONALES]]*Tabla1[[#This Row],[COSTO ADICIONAL]]</f>
        <v>2.8270000000000004</v>
      </c>
      <c r="V2541">
        <v>231.41</v>
      </c>
      <c r="W2541" s="2">
        <f>Tabla1[[#This Row],[COSTO NORMAL2]]+Tabla1[[#This Row],[COSTO ADICIONAL2]]</f>
        <v>19.702000000000002</v>
      </c>
    </row>
    <row r="2542" spans="1:23" x14ac:dyDescent="0.25">
      <c r="A2542" t="s">
        <v>785</v>
      </c>
      <c r="B2542" t="s">
        <v>4159</v>
      </c>
      <c r="C2542" t="s">
        <v>11633</v>
      </c>
      <c r="D2542" t="s">
        <v>13</v>
      </c>
      <c r="E2542" t="s">
        <v>14845</v>
      </c>
      <c r="F2542" t="s">
        <v>14</v>
      </c>
      <c r="G2542" t="s">
        <v>15</v>
      </c>
      <c r="H2542" t="s">
        <v>785</v>
      </c>
      <c r="I2542" t="s">
        <v>4160</v>
      </c>
      <c r="J2542" t="str">
        <f>MID(Tabla1[[#This Row],[HORA2]],1,2)</f>
        <v>12</v>
      </c>
      <c r="K2542" t="s">
        <v>53</v>
      </c>
      <c r="L2542" t="s">
        <v>188</v>
      </c>
      <c r="M2542" t="s">
        <v>14867</v>
      </c>
      <c r="N2542" t="s">
        <v>22</v>
      </c>
      <c r="O2542">
        <v>12.01</v>
      </c>
      <c r="P25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8.26</v>
      </c>
      <c r="Q2542">
        <f>IF(Tabla1[[#This Row],[SERVICIO]]="COMIDA",3,IF(Tabla1[[#This Row],[SERVICIO]]="CONTROLADO",12,IF(Tabla1[[#This Row],[SERVICIO]]="RÁPIDO",3.75,IF(Tabla1[[#This Row],[SERVICIO]]="NORMAL",2.5,))))</f>
        <v>3.75</v>
      </c>
      <c r="R2542">
        <f>IF(Tabla1[[#This Row],[SERVICIO]]="COMIDA",3.5,IF(Tabla1[[#This Row],[SERVICIO]]="CONTROLADO",8,IF(Tabla1[[#This Row],[SERVICIO]]="RÁPIDO",4.5,IF(Tabla1[[#This Row],[SERVICIO]]="NORMAL",3,))))</f>
        <v>4.5</v>
      </c>
      <c r="S25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2" s="2">
        <f>IF(Tabla1[[#This Row],[KILOMETROS ADICIONALES]]=0,Tabla1[[#This Row],[KILOMETROS]]*Tabla1[[#This Row],[COSTO NORMAL]],Tabla1[[#This Row],[COSTO NORMAL]]*Tabla1[[#This Row],[KILOMETROS HASTA]])</f>
        <v>16.875</v>
      </c>
      <c r="U2542" s="2">
        <f>Tabla1[[#This Row],[KILOMETROS ADICIONALES]]*Tabla1[[#This Row],[COSTO ADICIONAL]]</f>
        <v>4.5430000000000001</v>
      </c>
      <c r="V2542">
        <v>33.31</v>
      </c>
      <c r="W2542" s="2">
        <f>Tabla1[[#This Row],[COSTO NORMAL2]]+Tabla1[[#This Row],[COSTO ADICIONAL2]]</f>
        <v>21.417999999999999</v>
      </c>
    </row>
    <row r="2543" spans="1:23" x14ac:dyDescent="0.25">
      <c r="A2543" t="s">
        <v>785</v>
      </c>
      <c r="B2543" t="s">
        <v>4161</v>
      </c>
      <c r="C2543" t="s">
        <v>11634</v>
      </c>
      <c r="D2543" t="s">
        <v>13</v>
      </c>
      <c r="E2543" t="s">
        <v>14845</v>
      </c>
      <c r="F2543" t="s">
        <v>76</v>
      </c>
      <c r="G2543" t="s">
        <v>15</v>
      </c>
      <c r="H2543" t="s">
        <v>785</v>
      </c>
      <c r="I2543" t="s">
        <v>4162</v>
      </c>
      <c r="J2543" t="str">
        <f>MID(Tabla1[[#This Row],[HORA2]],1,2)</f>
        <v>11</v>
      </c>
      <c r="K2543" t="s">
        <v>96</v>
      </c>
      <c r="L2543" t="s">
        <v>96</v>
      </c>
      <c r="M2543" t="s">
        <v>14867</v>
      </c>
      <c r="N2543" t="s">
        <v>22</v>
      </c>
      <c r="O2543">
        <v>12.7</v>
      </c>
      <c r="P25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8.9499999999999993</v>
      </c>
      <c r="Q2543">
        <f>IF(Tabla1[[#This Row],[SERVICIO]]="COMIDA",3,IF(Tabla1[[#This Row],[SERVICIO]]="CONTROLADO",12,IF(Tabla1[[#This Row],[SERVICIO]]="RÁPIDO",3.75,IF(Tabla1[[#This Row],[SERVICIO]]="NORMAL",2.5,))))</f>
        <v>3.75</v>
      </c>
      <c r="R2543">
        <f>IF(Tabla1[[#This Row],[SERVICIO]]="COMIDA",3.5,IF(Tabla1[[#This Row],[SERVICIO]]="CONTROLADO",8,IF(Tabla1[[#This Row],[SERVICIO]]="RÁPIDO",4.5,IF(Tabla1[[#This Row],[SERVICIO]]="NORMAL",3,))))</f>
        <v>4.5</v>
      </c>
      <c r="S25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3" s="2">
        <f>IF(Tabla1[[#This Row],[KILOMETROS ADICIONALES]]=0,Tabla1[[#This Row],[KILOMETROS]]*Tabla1[[#This Row],[COSTO NORMAL]],Tabla1[[#This Row],[COSTO NORMAL]]*Tabla1[[#This Row],[KILOMETROS HASTA]])</f>
        <v>16.875</v>
      </c>
      <c r="U2543" s="2">
        <f>Tabla1[[#This Row],[KILOMETROS ADICIONALES]]*Tabla1[[#This Row],[COSTO ADICIONAL]]</f>
        <v>4.9225000000000003</v>
      </c>
      <c r="V2543">
        <v>166.65</v>
      </c>
      <c r="W2543" s="2">
        <f>Tabla1[[#This Row],[COSTO NORMAL2]]+Tabla1[[#This Row],[COSTO ADICIONAL2]]</f>
        <v>21.797499999999999</v>
      </c>
    </row>
    <row r="2544" spans="1:23" x14ac:dyDescent="0.25">
      <c r="A2544" t="s">
        <v>785</v>
      </c>
      <c r="B2544" t="s">
        <v>4163</v>
      </c>
      <c r="C2544" t="s">
        <v>11635</v>
      </c>
      <c r="D2544" t="s">
        <v>13</v>
      </c>
      <c r="E2544" t="s">
        <v>14845</v>
      </c>
      <c r="F2544" t="s">
        <v>14</v>
      </c>
      <c r="G2544" t="s">
        <v>15</v>
      </c>
      <c r="H2544" t="s">
        <v>785</v>
      </c>
      <c r="I2544" t="s">
        <v>4164</v>
      </c>
      <c r="J2544" t="str">
        <f>MID(Tabla1[[#This Row],[HORA2]],1,2)</f>
        <v>12</v>
      </c>
      <c r="K2544" t="s">
        <v>19</v>
      </c>
      <c r="L2544" t="s">
        <v>19</v>
      </c>
      <c r="M2544" t="s">
        <v>14867</v>
      </c>
      <c r="N2544" t="s">
        <v>22</v>
      </c>
      <c r="O2544">
        <v>10.8</v>
      </c>
      <c r="P25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7.0500000000000007</v>
      </c>
      <c r="Q2544">
        <f>IF(Tabla1[[#This Row],[SERVICIO]]="COMIDA",3,IF(Tabla1[[#This Row],[SERVICIO]]="CONTROLADO",12,IF(Tabla1[[#This Row],[SERVICIO]]="RÁPIDO",3.75,IF(Tabla1[[#This Row],[SERVICIO]]="NORMAL",2.5,))))</f>
        <v>3.75</v>
      </c>
      <c r="R2544">
        <f>IF(Tabla1[[#This Row],[SERVICIO]]="COMIDA",3.5,IF(Tabla1[[#This Row],[SERVICIO]]="CONTROLADO",8,IF(Tabla1[[#This Row],[SERVICIO]]="RÁPIDO",4.5,IF(Tabla1[[#This Row],[SERVICIO]]="NORMAL",3,))))</f>
        <v>4.5</v>
      </c>
      <c r="S25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4" s="2">
        <f>IF(Tabla1[[#This Row],[KILOMETROS ADICIONALES]]=0,Tabla1[[#This Row],[KILOMETROS]]*Tabla1[[#This Row],[COSTO NORMAL]],Tabla1[[#This Row],[COSTO NORMAL]]*Tabla1[[#This Row],[KILOMETROS HASTA]])</f>
        <v>16.875</v>
      </c>
      <c r="U2544" s="2">
        <f>Tabla1[[#This Row],[KILOMETROS ADICIONALES]]*Tabla1[[#This Row],[COSTO ADICIONAL]]</f>
        <v>3.8775000000000008</v>
      </c>
      <c r="V2544">
        <v>201.11</v>
      </c>
      <c r="W2544" s="2">
        <f>Tabla1[[#This Row],[COSTO NORMAL2]]+Tabla1[[#This Row],[COSTO ADICIONAL2]]</f>
        <v>20.752500000000001</v>
      </c>
    </row>
    <row r="2545" spans="1:23" x14ac:dyDescent="0.25">
      <c r="A2545" t="s">
        <v>785</v>
      </c>
      <c r="B2545" t="s">
        <v>1170</v>
      </c>
      <c r="C2545" t="s">
        <v>11636</v>
      </c>
      <c r="D2545" t="s">
        <v>13</v>
      </c>
      <c r="E2545" t="s">
        <v>14845</v>
      </c>
      <c r="F2545" t="s">
        <v>76</v>
      </c>
      <c r="G2545" t="s">
        <v>15</v>
      </c>
      <c r="H2545" t="s">
        <v>785</v>
      </c>
      <c r="I2545" t="s">
        <v>4165</v>
      </c>
      <c r="J2545" t="str">
        <f>MID(Tabla1[[#This Row],[HORA2]],1,2)</f>
        <v>12</v>
      </c>
      <c r="K2545" t="s">
        <v>35</v>
      </c>
      <c r="L2545" t="s">
        <v>35</v>
      </c>
      <c r="M2545" t="s">
        <v>14867</v>
      </c>
      <c r="N2545" t="s">
        <v>22</v>
      </c>
      <c r="O2545">
        <v>7.07</v>
      </c>
      <c r="P25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3.3200000000000003</v>
      </c>
      <c r="Q2545">
        <f>IF(Tabla1[[#This Row],[SERVICIO]]="COMIDA",3,IF(Tabla1[[#This Row],[SERVICIO]]="CONTROLADO",12,IF(Tabla1[[#This Row],[SERVICIO]]="RÁPIDO",3.75,IF(Tabla1[[#This Row],[SERVICIO]]="NORMAL",2.5,))))</f>
        <v>3.75</v>
      </c>
      <c r="R2545">
        <f>IF(Tabla1[[#This Row],[SERVICIO]]="COMIDA",3.5,IF(Tabla1[[#This Row],[SERVICIO]]="CONTROLADO",8,IF(Tabla1[[#This Row],[SERVICIO]]="RÁPIDO",4.5,IF(Tabla1[[#This Row],[SERVICIO]]="NORMAL",3,))))</f>
        <v>4.5</v>
      </c>
      <c r="S25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5" s="2">
        <f>IF(Tabla1[[#This Row],[KILOMETROS ADICIONALES]]=0,Tabla1[[#This Row],[KILOMETROS]]*Tabla1[[#This Row],[COSTO NORMAL]],Tabla1[[#This Row],[COSTO NORMAL]]*Tabla1[[#This Row],[KILOMETROS HASTA]])</f>
        <v>16.875</v>
      </c>
      <c r="U2545" s="2">
        <f>Tabla1[[#This Row],[KILOMETROS ADICIONALES]]*Tabla1[[#This Row],[COSTO ADICIONAL]]</f>
        <v>1.8260000000000003</v>
      </c>
      <c r="V2545">
        <v>59.52</v>
      </c>
      <c r="W2545" s="2">
        <f>Tabla1[[#This Row],[COSTO NORMAL2]]+Tabla1[[#This Row],[COSTO ADICIONAL2]]</f>
        <v>18.701000000000001</v>
      </c>
    </row>
    <row r="2546" spans="1:23" x14ac:dyDescent="0.25">
      <c r="A2546" t="s">
        <v>785</v>
      </c>
      <c r="B2546" t="s">
        <v>4166</v>
      </c>
      <c r="C2546" t="s">
        <v>11637</v>
      </c>
      <c r="D2546" t="s">
        <v>13</v>
      </c>
      <c r="E2546" t="s">
        <v>14845</v>
      </c>
      <c r="F2546" t="s">
        <v>76</v>
      </c>
      <c r="G2546" t="s">
        <v>15</v>
      </c>
      <c r="H2546" t="s">
        <v>785</v>
      </c>
      <c r="I2546" t="s">
        <v>4167</v>
      </c>
      <c r="J2546" t="str">
        <f>MID(Tabla1[[#This Row],[HORA2]],1,2)</f>
        <v>13</v>
      </c>
      <c r="K2546" t="s">
        <v>78</v>
      </c>
      <c r="L2546" t="s">
        <v>105</v>
      </c>
      <c r="M2546" t="s">
        <v>14867</v>
      </c>
      <c r="N2546" t="s">
        <v>22</v>
      </c>
      <c r="O2546">
        <v>20.69</v>
      </c>
      <c r="P25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16.940000000000001</v>
      </c>
      <c r="Q2546">
        <f>IF(Tabla1[[#This Row],[SERVICIO]]="COMIDA",3,IF(Tabla1[[#This Row],[SERVICIO]]="CONTROLADO",12,IF(Tabla1[[#This Row],[SERVICIO]]="RÁPIDO",3.75,IF(Tabla1[[#This Row],[SERVICIO]]="NORMAL",2.5,))))</f>
        <v>3.75</v>
      </c>
      <c r="R2546">
        <f>IF(Tabla1[[#This Row],[SERVICIO]]="COMIDA",3.5,IF(Tabla1[[#This Row],[SERVICIO]]="CONTROLADO",8,IF(Tabla1[[#This Row],[SERVICIO]]="RÁPIDO",4.5,IF(Tabla1[[#This Row],[SERVICIO]]="NORMAL",3,))))</f>
        <v>4.5</v>
      </c>
      <c r="S25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6" s="2">
        <f>IF(Tabla1[[#This Row],[KILOMETROS ADICIONALES]]=0,Tabla1[[#This Row],[KILOMETROS]]*Tabla1[[#This Row],[COSTO NORMAL]],Tabla1[[#This Row],[COSTO NORMAL]]*Tabla1[[#This Row],[KILOMETROS HASTA]])</f>
        <v>16.875</v>
      </c>
      <c r="U2546" s="2">
        <f>Tabla1[[#This Row],[KILOMETROS ADICIONALES]]*Tabla1[[#This Row],[COSTO ADICIONAL]]</f>
        <v>9.3170000000000019</v>
      </c>
      <c r="V2546">
        <v>145.66</v>
      </c>
      <c r="W2546" s="2">
        <f>Tabla1[[#This Row],[COSTO NORMAL2]]+Tabla1[[#This Row],[COSTO ADICIONAL2]]</f>
        <v>26.192</v>
      </c>
    </row>
    <row r="2547" spans="1:23" x14ac:dyDescent="0.25">
      <c r="A2547" t="s">
        <v>785</v>
      </c>
      <c r="B2547" t="s">
        <v>4168</v>
      </c>
      <c r="C2547" t="s">
        <v>11638</v>
      </c>
      <c r="D2547" t="s">
        <v>13</v>
      </c>
      <c r="E2547" t="s">
        <v>14845</v>
      </c>
      <c r="F2547" t="s">
        <v>14</v>
      </c>
      <c r="G2547" t="s">
        <v>15</v>
      </c>
      <c r="H2547" t="s">
        <v>785</v>
      </c>
      <c r="I2547" t="s">
        <v>4169</v>
      </c>
      <c r="J2547" t="str">
        <f>MID(Tabla1[[#This Row],[HORA2]],1,2)</f>
        <v>11</v>
      </c>
      <c r="K2547" t="s">
        <v>26</v>
      </c>
      <c r="L2547" t="s">
        <v>27</v>
      </c>
      <c r="M2547" t="s">
        <v>14867</v>
      </c>
      <c r="N2547" t="s">
        <v>22</v>
      </c>
      <c r="O2547">
        <v>7.22</v>
      </c>
      <c r="P25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3.4699999999999998</v>
      </c>
      <c r="Q2547">
        <f>IF(Tabla1[[#This Row],[SERVICIO]]="COMIDA",3,IF(Tabla1[[#This Row],[SERVICIO]]="CONTROLADO",12,IF(Tabla1[[#This Row],[SERVICIO]]="RÁPIDO",3.75,IF(Tabla1[[#This Row],[SERVICIO]]="NORMAL",2.5,))))</f>
        <v>3.75</v>
      </c>
      <c r="R2547">
        <f>IF(Tabla1[[#This Row],[SERVICIO]]="COMIDA",3.5,IF(Tabla1[[#This Row],[SERVICIO]]="CONTROLADO",8,IF(Tabla1[[#This Row],[SERVICIO]]="RÁPIDO",4.5,IF(Tabla1[[#This Row],[SERVICIO]]="NORMAL",3,))))</f>
        <v>4.5</v>
      </c>
      <c r="S25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7" s="2">
        <f>IF(Tabla1[[#This Row],[KILOMETROS ADICIONALES]]=0,Tabla1[[#This Row],[KILOMETROS]]*Tabla1[[#This Row],[COSTO NORMAL]],Tabla1[[#This Row],[COSTO NORMAL]]*Tabla1[[#This Row],[KILOMETROS HASTA]])</f>
        <v>16.875</v>
      </c>
      <c r="U2547" s="2">
        <f>Tabla1[[#This Row],[KILOMETROS ADICIONALES]]*Tabla1[[#This Row],[COSTO ADICIONAL]]</f>
        <v>1.9085000000000001</v>
      </c>
      <c r="V2547">
        <v>150.22999999999999</v>
      </c>
      <c r="W2547" s="2">
        <f>Tabla1[[#This Row],[COSTO NORMAL2]]+Tabla1[[#This Row],[COSTO ADICIONAL2]]</f>
        <v>18.7835</v>
      </c>
    </row>
    <row r="2548" spans="1:23" x14ac:dyDescent="0.25">
      <c r="A2548" t="s">
        <v>785</v>
      </c>
      <c r="B2548" t="s">
        <v>4170</v>
      </c>
      <c r="C2548" t="s">
        <v>11639</v>
      </c>
      <c r="D2548" t="s">
        <v>13</v>
      </c>
      <c r="E2548" t="s">
        <v>14845</v>
      </c>
      <c r="F2548" t="s">
        <v>14</v>
      </c>
      <c r="G2548" t="s">
        <v>15</v>
      </c>
      <c r="H2548" t="s">
        <v>785</v>
      </c>
      <c r="I2548" t="s">
        <v>4171</v>
      </c>
      <c r="J2548" t="str">
        <f>MID(Tabla1[[#This Row],[HORA2]],1,2)</f>
        <v>12</v>
      </c>
      <c r="K2548" t="s">
        <v>49</v>
      </c>
      <c r="L2548" t="s">
        <v>49</v>
      </c>
      <c r="M2548" t="s">
        <v>14867</v>
      </c>
      <c r="N2548" t="s">
        <v>22</v>
      </c>
      <c r="O2548">
        <v>12.81</v>
      </c>
      <c r="P25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9.06</v>
      </c>
      <c r="Q2548">
        <f>IF(Tabla1[[#This Row],[SERVICIO]]="COMIDA",3,IF(Tabla1[[#This Row],[SERVICIO]]="CONTROLADO",12,IF(Tabla1[[#This Row],[SERVICIO]]="RÁPIDO",3.75,IF(Tabla1[[#This Row],[SERVICIO]]="NORMAL",2.5,))))</f>
        <v>3.75</v>
      </c>
      <c r="R2548">
        <f>IF(Tabla1[[#This Row],[SERVICIO]]="COMIDA",3.5,IF(Tabla1[[#This Row],[SERVICIO]]="CONTROLADO",8,IF(Tabla1[[#This Row],[SERVICIO]]="RÁPIDO",4.5,IF(Tabla1[[#This Row],[SERVICIO]]="NORMAL",3,))))</f>
        <v>4.5</v>
      </c>
      <c r="S25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8" s="2">
        <f>IF(Tabla1[[#This Row],[KILOMETROS ADICIONALES]]=0,Tabla1[[#This Row],[KILOMETROS]]*Tabla1[[#This Row],[COSTO NORMAL]],Tabla1[[#This Row],[COSTO NORMAL]]*Tabla1[[#This Row],[KILOMETROS HASTA]])</f>
        <v>16.875</v>
      </c>
      <c r="U2548" s="2">
        <f>Tabla1[[#This Row],[KILOMETROS ADICIONALES]]*Tabla1[[#This Row],[COSTO ADICIONAL]]</f>
        <v>4.9830000000000005</v>
      </c>
      <c r="V2548">
        <v>5.12</v>
      </c>
      <c r="W2548" s="2">
        <f>Tabla1[[#This Row],[COSTO NORMAL2]]+Tabla1[[#This Row],[COSTO ADICIONAL2]]</f>
        <v>21.858000000000001</v>
      </c>
    </row>
    <row r="2549" spans="1:23" x14ac:dyDescent="0.25">
      <c r="A2549" t="s">
        <v>785</v>
      </c>
      <c r="B2549" t="s">
        <v>4172</v>
      </c>
      <c r="C2549" t="s">
        <v>11640</v>
      </c>
      <c r="D2549" t="s">
        <v>13</v>
      </c>
      <c r="E2549" t="s">
        <v>14845</v>
      </c>
      <c r="F2549" t="s">
        <v>14</v>
      </c>
      <c r="G2549" t="s">
        <v>69</v>
      </c>
      <c r="H2549" t="s">
        <v>785</v>
      </c>
      <c r="I2549" t="s">
        <v>4108</v>
      </c>
      <c r="J2549" t="str">
        <f>MID(Tabla1[[#This Row],[HORA2]],1,2)</f>
        <v>10</v>
      </c>
      <c r="K2549" t="s">
        <v>145</v>
      </c>
      <c r="L2549" t="s">
        <v>27</v>
      </c>
      <c r="M2549" t="s">
        <v>14867</v>
      </c>
      <c r="N2549" t="s">
        <v>22</v>
      </c>
      <c r="O2549">
        <v>14.52</v>
      </c>
      <c r="P25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10.77</v>
      </c>
      <c r="Q2549">
        <f>IF(Tabla1[[#This Row],[SERVICIO]]="COMIDA",3,IF(Tabla1[[#This Row],[SERVICIO]]="CONTROLADO",12,IF(Tabla1[[#This Row],[SERVICIO]]="RÁPIDO",3.75,IF(Tabla1[[#This Row],[SERVICIO]]="NORMAL",2.5,))))</f>
        <v>3.75</v>
      </c>
      <c r="R2549">
        <f>IF(Tabla1[[#This Row],[SERVICIO]]="COMIDA",3.5,IF(Tabla1[[#This Row],[SERVICIO]]="CONTROLADO",8,IF(Tabla1[[#This Row],[SERVICIO]]="RÁPIDO",4.5,IF(Tabla1[[#This Row],[SERVICIO]]="NORMAL",3,))))</f>
        <v>4.5</v>
      </c>
      <c r="S25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49" s="2">
        <f>IF(Tabla1[[#This Row],[KILOMETROS ADICIONALES]]=0,Tabla1[[#This Row],[KILOMETROS]]*Tabla1[[#This Row],[COSTO NORMAL]],Tabla1[[#This Row],[COSTO NORMAL]]*Tabla1[[#This Row],[KILOMETROS HASTA]])</f>
        <v>16.875</v>
      </c>
      <c r="U2549" s="2">
        <f>Tabla1[[#This Row],[KILOMETROS ADICIONALES]]*Tabla1[[#This Row],[COSTO ADICIONAL]]</f>
        <v>5.9235000000000007</v>
      </c>
      <c r="V2549">
        <v>106.85</v>
      </c>
      <c r="W2549" s="2">
        <f>Tabla1[[#This Row],[COSTO NORMAL2]]+Tabla1[[#This Row],[COSTO ADICIONAL2]]</f>
        <v>22.798500000000001</v>
      </c>
    </row>
    <row r="2550" spans="1:23" x14ac:dyDescent="0.25">
      <c r="A2550" t="s">
        <v>785</v>
      </c>
      <c r="B2550" t="s">
        <v>4173</v>
      </c>
      <c r="C2550" t="s">
        <v>11641</v>
      </c>
      <c r="D2550" t="s">
        <v>13</v>
      </c>
      <c r="E2550" t="s">
        <v>14845</v>
      </c>
      <c r="F2550" t="s">
        <v>14</v>
      </c>
      <c r="G2550" t="s">
        <v>15</v>
      </c>
      <c r="H2550" t="s">
        <v>785</v>
      </c>
      <c r="I2550" t="s">
        <v>1141</v>
      </c>
      <c r="J2550" t="str">
        <f>MID(Tabla1[[#This Row],[HORA2]],1,2)</f>
        <v>11</v>
      </c>
      <c r="K2550" t="s">
        <v>26</v>
      </c>
      <c r="L2550" t="s">
        <v>145</v>
      </c>
      <c r="M2550" t="s">
        <v>14867</v>
      </c>
      <c r="N2550" t="s">
        <v>22</v>
      </c>
      <c r="O2550">
        <v>6.07</v>
      </c>
      <c r="P25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2.3200000000000003</v>
      </c>
      <c r="Q2550">
        <f>IF(Tabla1[[#This Row],[SERVICIO]]="COMIDA",3,IF(Tabla1[[#This Row],[SERVICIO]]="CONTROLADO",12,IF(Tabla1[[#This Row],[SERVICIO]]="RÁPIDO",3.75,IF(Tabla1[[#This Row],[SERVICIO]]="NORMAL",2.5,))))</f>
        <v>3.75</v>
      </c>
      <c r="R2550">
        <f>IF(Tabla1[[#This Row],[SERVICIO]]="COMIDA",3.5,IF(Tabla1[[#This Row],[SERVICIO]]="CONTROLADO",8,IF(Tabla1[[#This Row],[SERVICIO]]="RÁPIDO",4.5,IF(Tabla1[[#This Row],[SERVICIO]]="NORMAL",3,))))</f>
        <v>4.5</v>
      </c>
      <c r="S25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0" s="2">
        <f>IF(Tabla1[[#This Row],[KILOMETROS ADICIONALES]]=0,Tabla1[[#This Row],[KILOMETROS]]*Tabla1[[#This Row],[COSTO NORMAL]],Tabla1[[#This Row],[COSTO NORMAL]]*Tabla1[[#This Row],[KILOMETROS HASTA]])</f>
        <v>16.875</v>
      </c>
      <c r="U2550" s="2">
        <f>Tabla1[[#This Row],[KILOMETROS ADICIONALES]]*Tabla1[[#This Row],[COSTO ADICIONAL]]</f>
        <v>1.2760000000000002</v>
      </c>
      <c r="V2550">
        <v>52.57</v>
      </c>
      <c r="W2550" s="2">
        <f>Tabla1[[#This Row],[COSTO NORMAL2]]+Tabla1[[#This Row],[COSTO ADICIONAL2]]</f>
        <v>18.151</v>
      </c>
    </row>
    <row r="2551" spans="1:23" x14ac:dyDescent="0.25">
      <c r="A2551" t="s">
        <v>785</v>
      </c>
      <c r="B2551" t="s">
        <v>2091</v>
      </c>
      <c r="C2551" t="s">
        <v>11642</v>
      </c>
      <c r="D2551" t="s">
        <v>13</v>
      </c>
      <c r="E2551" t="s">
        <v>14847</v>
      </c>
      <c r="F2551" t="s">
        <v>14</v>
      </c>
      <c r="G2551" t="s">
        <v>15</v>
      </c>
      <c r="H2551" t="s">
        <v>785</v>
      </c>
      <c r="I2551" t="s">
        <v>1186</v>
      </c>
      <c r="J2551" t="str">
        <f>MID(Tabla1[[#This Row],[HORA2]],1,2)</f>
        <v>11</v>
      </c>
      <c r="K2551" t="s">
        <v>19</v>
      </c>
      <c r="L2551" t="s">
        <v>20</v>
      </c>
      <c r="M2551" t="s">
        <v>14867</v>
      </c>
      <c r="N2551" t="s">
        <v>22</v>
      </c>
      <c r="O2551">
        <v>3.04</v>
      </c>
      <c r="P25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4.0000000000000036E-2</v>
      </c>
      <c r="Q2551">
        <f>IF(Tabla1[[#This Row],[SERVICIO]]="COMIDA",3,IF(Tabla1[[#This Row],[SERVICIO]]="CONTROLADO",12,IF(Tabla1[[#This Row],[SERVICIO]]="RÁPIDO",3.75,IF(Tabla1[[#This Row],[SERVICIO]]="NORMAL",2.5,))))</f>
        <v>3</v>
      </c>
      <c r="R2551">
        <f>IF(Tabla1[[#This Row],[SERVICIO]]="COMIDA",3.5,IF(Tabla1[[#This Row],[SERVICIO]]="CONTROLADO",8,IF(Tabla1[[#This Row],[SERVICIO]]="RÁPIDO",4.5,IF(Tabla1[[#This Row],[SERVICIO]]="NORMAL",3,))))</f>
        <v>3.5</v>
      </c>
      <c r="S2551">
        <f>IF(Tabla1[[#This Row],[SERVICIO]]="COMIDA",0.75,IF(Tabla1[[#This Row],[SERVICIO]]="CONTROLADO",2.65,IF(Tabla1[[#This Row],[SERVICIO]]="RÁPIDO",0.55,IF(Tabla1[[#This Row],[SERVICIO]]="NORMAL",1.2,))))</f>
        <v>0.75</v>
      </c>
      <c r="T2551" s="2">
        <f>IF(Tabla1[[#This Row],[KILOMETROS ADICIONALES]]=0,Tabla1[[#This Row],[KILOMETROS]]*Tabla1[[#This Row],[COSTO NORMAL]],Tabla1[[#This Row],[COSTO NORMAL]]*Tabla1[[#This Row],[KILOMETROS HASTA]])</f>
        <v>10.5</v>
      </c>
      <c r="U2551" s="2">
        <f>Tabla1[[#This Row],[KILOMETROS ADICIONALES]]*Tabla1[[#This Row],[COSTO ADICIONAL]]</f>
        <v>3.0000000000000027E-2</v>
      </c>
      <c r="V2551">
        <v>46.85</v>
      </c>
      <c r="W2551" s="2">
        <f>Tabla1[[#This Row],[COSTO NORMAL2]]+Tabla1[[#This Row],[COSTO ADICIONAL2]]</f>
        <v>10.53</v>
      </c>
    </row>
    <row r="2552" spans="1:23" x14ac:dyDescent="0.25">
      <c r="A2552" t="s">
        <v>785</v>
      </c>
      <c r="B2552" t="s">
        <v>4174</v>
      </c>
      <c r="C2552" t="s">
        <v>11643</v>
      </c>
      <c r="D2552" t="s">
        <v>13</v>
      </c>
      <c r="E2552" t="s">
        <v>14845</v>
      </c>
      <c r="F2552" t="s">
        <v>295</v>
      </c>
      <c r="G2552" t="s">
        <v>15</v>
      </c>
      <c r="H2552" t="s">
        <v>785</v>
      </c>
      <c r="I2552" t="s">
        <v>4175</v>
      </c>
      <c r="J2552" t="str">
        <f>MID(Tabla1[[#This Row],[HORA2]],1,2)</f>
        <v>13</v>
      </c>
      <c r="K2552" t="s">
        <v>79</v>
      </c>
      <c r="L2552" t="s">
        <v>49</v>
      </c>
      <c r="M2552" t="s">
        <v>14867</v>
      </c>
      <c r="N2552" t="s">
        <v>22</v>
      </c>
      <c r="O2552">
        <v>2.12</v>
      </c>
      <c r="P25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52">
        <f>IF(Tabla1[[#This Row],[SERVICIO]]="COMIDA",3,IF(Tabla1[[#This Row],[SERVICIO]]="CONTROLADO",12,IF(Tabla1[[#This Row],[SERVICIO]]="RÁPIDO",3.75,IF(Tabla1[[#This Row],[SERVICIO]]="NORMAL",2.5,))))</f>
        <v>3.75</v>
      </c>
      <c r="R2552">
        <f>IF(Tabla1[[#This Row],[SERVICIO]]="COMIDA",3.5,IF(Tabla1[[#This Row],[SERVICIO]]="CONTROLADO",8,IF(Tabla1[[#This Row],[SERVICIO]]="RÁPIDO",4.5,IF(Tabla1[[#This Row],[SERVICIO]]="NORMAL",3,))))</f>
        <v>4.5</v>
      </c>
      <c r="S25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2" s="2">
        <f>IF(Tabla1[[#This Row],[KILOMETROS ADICIONALES]]=0,Tabla1[[#This Row],[KILOMETROS]]*Tabla1[[#This Row],[COSTO NORMAL]],Tabla1[[#This Row],[COSTO NORMAL]]*Tabla1[[#This Row],[KILOMETROS HASTA]])</f>
        <v>9.5400000000000009</v>
      </c>
      <c r="U2552" s="2">
        <f>Tabla1[[#This Row],[KILOMETROS ADICIONALES]]*Tabla1[[#This Row],[COSTO ADICIONAL]]</f>
        <v>0</v>
      </c>
      <c r="V2552">
        <v>111.48</v>
      </c>
      <c r="W2552" s="2">
        <f>Tabla1[[#This Row],[COSTO NORMAL2]]+Tabla1[[#This Row],[COSTO ADICIONAL2]]</f>
        <v>9.5400000000000009</v>
      </c>
    </row>
    <row r="2553" spans="1:23" x14ac:dyDescent="0.25">
      <c r="A2553" t="s">
        <v>785</v>
      </c>
      <c r="B2553" t="s">
        <v>4176</v>
      </c>
      <c r="C2553" t="s">
        <v>11644</v>
      </c>
      <c r="D2553" t="s">
        <v>13</v>
      </c>
      <c r="E2553" t="s">
        <v>14845</v>
      </c>
      <c r="F2553" t="s">
        <v>14</v>
      </c>
      <c r="G2553" t="s">
        <v>15</v>
      </c>
      <c r="H2553" t="s">
        <v>785</v>
      </c>
      <c r="I2553" t="s">
        <v>4177</v>
      </c>
      <c r="J2553" t="str">
        <f>MID(Tabla1[[#This Row],[HORA2]],1,2)</f>
        <v>11</v>
      </c>
      <c r="K2553" t="s">
        <v>26</v>
      </c>
      <c r="L2553" t="s">
        <v>19</v>
      </c>
      <c r="M2553" t="s">
        <v>14867</v>
      </c>
      <c r="N2553" t="s">
        <v>22</v>
      </c>
      <c r="O2553">
        <v>4.84</v>
      </c>
      <c r="P25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1.0899999999999999</v>
      </c>
      <c r="Q2553">
        <f>IF(Tabla1[[#This Row],[SERVICIO]]="COMIDA",3,IF(Tabla1[[#This Row],[SERVICIO]]="CONTROLADO",12,IF(Tabla1[[#This Row],[SERVICIO]]="RÁPIDO",3.75,IF(Tabla1[[#This Row],[SERVICIO]]="NORMAL",2.5,))))</f>
        <v>3.75</v>
      </c>
      <c r="R2553">
        <f>IF(Tabla1[[#This Row],[SERVICIO]]="COMIDA",3.5,IF(Tabla1[[#This Row],[SERVICIO]]="CONTROLADO",8,IF(Tabla1[[#This Row],[SERVICIO]]="RÁPIDO",4.5,IF(Tabla1[[#This Row],[SERVICIO]]="NORMAL",3,))))</f>
        <v>4.5</v>
      </c>
      <c r="S25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3" s="2">
        <f>IF(Tabla1[[#This Row],[KILOMETROS ADICIONALES]]=0,Tabla1[[#This Row],[KILOMETROS]]*Tabla1[[#This Row],[COSTO NORMAL]],Tabla1[[#This Row],[COSTO NORMAL]]*Tabla1[[#This Row],[KILOMETROS HASTA]])</f>
        <v>16.875</v>
      </c>
      <c r="U2553" s="2">
        <f>Tabla1[[#This Row],[KILOMETROS ADICIONALES]]*Tabla1[[#This Row],[COSTO ADICIONAL]]</f>
        <v>0.59949999999999992</v>
      </c>
      <c r="V2553">
        <v>117.83</v>
      </c>
      <c r="W2553" s="2">
        <f>Tabla1[[#This Row],[COSTO NORMAL2]]+Tabla1[[#This Row],[COSTO ADICIONAL2]]</f>
        <v>17.474499999999999</v>
      </c>
    </row>
    <row r="2554" spans="1:23" x14ac:dyDescent="0.25">
      <c r="A2554" t="s">
        <v>785</v>
      </c>
      <c r="B2554" t="s">
        <v>4178</v>
      </c>
      <c r="C2554" t="s">
        <v>11645</v>
      </c>
      <c r="D2554" t="s">
        <v>13</v>
      </c>
      <c r="E2554" t="s">
        <v>14844</v>
      </c>
      <c r="F2554" t="s">
        <v>14</v>
      </c>
      <c r="G2554" t="s">
        <v>15</v>
      </c>
      <c r="H2554" t="s">
        <v>121</v>
      </c>
      <c r="I2554" t="s">
        <v>4179</v>
      </c>
      <c r="J2554" t="str">
        <f>MID(Tabla1[[#This Row],[HORA2]],1,2)</f>
        <v>09</v>
      </c>
      <c r="K2554" t="s">
        <v>43</v>
      </c>
      <c r="L2554" t="s">
        <v>57</v>
      </c>
      <c r="M2554" t="s">
        <v>14867</v>
      </c>
      <c r="N2554" t="s">
        <v>22</v>
      </c>
      <c r="O2554">
        <v>14.72</v>
      </c>
      <c r="P25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12.22</v>
      </c>
      <c r="Q2554">
        <f>IF(Tabla1[[#This Row],[SERVICIO]]="COMIDA",3,IF(Tabla1[[#This Row],[SERVICIO]]="CONTROLADO",12,IF(Tabla1[[#This Row],[SERVICIO]]="RÁPIDO",3.75,IF(Tabla1[[#This Row],[SERVICIO]]="NORMAL",2.5,))))</f>
        <v>2.5</v>
      </c>
      <c r="R2554">
        <f>IF(Tabla1[[#This Row],[SERVICIO]]="COMIDA",3.5,IF(Tabla1[[#This Row],[SERVICIO]]="CONTROLADO",8,IF(Tabla1[[#This Row],[SERVICIO]]="RÁPIDO",4.5,IF(Tabla1[[#This Row],[SERVICIO]]="NORMAL",3,))))</f>
        <v>3</v>
      </c>
      <c r="S2554">
        <f>IF(Tabla1[[#This Row],[SERVICIO]]="COMIDA",0.75,IF(Tabla1[[#This Row],[SERVICIO]]="CONTROLADO",2.65,IF(Tabla1[[#This Row],[SERVICIO]]="RÁPIDO",0.55,IF(Tabla1[[#This Row],[SERVICIO]]="NORMAL",1.2,))))</f>
        <v>1.2</v>
      </c>
      <c r="T2554" s="2">
        <f>IF(Tabla1[[#This Row],[KILOMETROS ADICIONALES]]=0,Tabla1[[#This Row],[KILOMETROS]]*Tabla1[[#This Row],[COSTO NORMAL]],Tabla1[[#This Row],[COSTO NORMAL]]*Tabla1[[#This Row],[KILOMETROS HASTA]])</f>
        <v>7.5</v>
      </c>
      <c r="U2554" s="2">
        <f>Tabla1[[#This Row],[KILOMETROS ADICIONALES]]*Tabla1[[#This Row],[COSTO ADICIONAL]]</f>
        <v>14.664</v>
      </c>
      <c r="V2554">
        <v>168.73</v>
      </c>
      <c r="W2554" s="2">
        <f>Tabla1[[#This Row],[COSTO NORMAL2]]+Tabla1[[#This Row],[COSTO ADICIONAL2]]</f>
        <v>22.164000000000001</v>
      </c>
    </row>
    <row r="2555" spans="1:23" x14ac:dyDescent="0.25">
      <c r="A2555" t="s">
        <v>785</v>
      </c>
      <c r="B2555" t="s">
        <v>4178</v>
      </c>
      <c r="C2555" t="s">
        <v>11646</v>
      </c>
      <c r="D2555" t="s">
        <v>13</v>
      </c>
      <c r="E2555" t="s">
        <v>14845</v>
      </c>
      <c r="F2555" t="s">
        <v>14</v>
      </c>
      <c r="G2555" t="s">
        <v>41</v>
      </c>
      <c r="H2555" t="s">
        <v>785</v>
      </c>
      <c r="I2555" t="s">
        <v>4180</v>
      </c>
      <c r="J2555" t="str">
        <f>MID(Tabla1[[#This Row],[HORA2]],1,2)</f>
        <v>10</v>
      </c>
      <c r="K2555" t="s">
        <v>43</v>
      </c>
      <c r="L2555" t="s">
        <v>57</v>
      </c>
      <c r="M2555" t="s">
        <v>14867</v>
      </c>
      <c r="N2555" t="s">
        <v>22</v>
      </c>
      <c r="O2555">
        <v>10.18</v>
      </c>
      <c r="P25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6.43</v>
      </c>
      <c r="Q2555">
        <f>IF(Tabla1[[#This Row],[SERVICIO]]="COMIDA",3,IF(Tabla1[[#This Row],[SERVICIO]]="CONTROLADO",12,IF(Tabla1[[#This Row],[SERVICIO]]="RÁPIDO",3.75,IF(Tabla1[[#This Row],[SERVICIO]]="NORMAL",2.5,))))</f>
        <v>3.75</v>
      </c>
      <c r="R2555">
        <f>IF(Tabla1[[#This Row],[SERVICIO]]="COMIDA",3.5,IF(Tabla1[[#This Row],[SERVICIO]]="CONTROLADO",8,IF(Tabla1[[#This Row],[SERVICIO]]="RÁPIDO",4.5,IF(Tabla1[[#This Row],[SERVICIO]]="NORMAL",3,))))</f>
        <v>4.5</v>
      </c>
      <c r="S25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5" s="2">
        <f>IF(Tabla1[[#This Row],[KILOMETROS ADICIONALES]]=0,Tabla1[[#This Row],[KILOMETROS]]*Tabla1[[#This Row],[COSTO NORMAL]],Tabla1[[#This Row],[COSTO NORMAL]]*Tabla1[[#This Row],[KILOMETROS HASTA]])</f>
        <v>16.875</v>
      </c>
      <c r="U2555" s="2">
        <f>Tabla1[[#This Row],[KILOMETROS ADICIONALES]]*Tabla1[[#This Row],[COSTO ADICIONAL]]</f>
        <v>3.5365000000000002</v>
      </c>
      <c r="V2555">
        <v>55.34</v>
      </c>
      <c r="W2555" s="2">
        <f>Tabla1[[#This Row],[COSTO NORMAL2]]+Tabla1[[#This Row],[COSTO ADICIONAL2]]</f>
        <v>20.4115</v>
      </c>
    </row>
    <row r="2556" spans="1:23" x14ac:dyDescent="0.25">
      <c r="A2556" t="s">
        <v>785</v>
      </c>
      <c r="B2556" t="s">
        <v>4181</v>
      </c>
      <c r="C2556" t="s">
        <v>11647</v>
      </c>
      <c r="D2556" t="s">
        <v>13</v>
      </c>
      <c r="E2556" t="s">
        <v>14845</v>
      </c>
      <c r="F2556" t="s">
        <v>14</v>
      </c>
      <c r="G2556" t="s">
        <v>15</v>
      </c>
      <c r="H2556" t="s">
        <v>785</v>
      </c>
      <c r="I2556" t="s">
        <v>4182</v>
      </c>
      <c r="J2556" t="str">
        <f>MID(Tabla1[[#This Row],[HORA2]],1,2)</f>
        <v>11</v>
      </c>
      <c r="K2556" t="s">
        <v>26</v>
      </c>
      <c r="L2556" t="s">
        <v>92</v>
      </c>
      <c r="M2556" t="s">
        <v>14867</v>
      </c>
      <c r="N2556" t="s">
        <v>22</v>
      </c>
      <c r="O2556">
        <v>11.77</v>
      </c>
      <c r="P25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8.02</v>
      </c>
      <c r="Q2556">
        <f>IF(Tabla1[[#This Row],[SERVICIO]]="COMIDA",3,IF(Tabla1[[#This Row],[SERVICIO]]="CONTROLADO",12,IF(Tabla1[[#This Row],[SERVICIO]]="RÁPIDO",3.75,IF(Tabla1[[#This Row],[SERVICIO]]="NORMAL",2.5,))))</f>
        <v>3.75</v>
      </c>
      <c r="R2556">
        <f>IF(Tabla1[[#This Row],[SERVICIO]]="COMIDA",3.5,IF(Tabla1[[#This Row],[SERVICIO]]="CONTROLADO",8,IF(Tabla1[[#This Row],[SERVICIO]]="RÁPIDO",4.5,IF(Tabla1[[#This Row],[SERVICIO]]="NORMAL",3,))))</f>
        <v>4.5</v>
      </c>
      <c r="S25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6" s="2">
        <f>IF(Tabla1[[#This Row],[KILOMETROS ADICIONALES]]=0,Tabla1[[#This Row],[KILOMETROS]]*Tabla1[[#This Row],[COSTO NORMAL]],Tabla1[[#This Row],[COSTO NORMAL]]*Tabla1[[#This Row],[KILOMETROS HASTA]])</f>
        <v>16.875</v>
      </c>
      <c r="U2556" s="2">
        <f>Tabla1[[#This Row],[KILOMETROS ADICIONALES]]*Tabla1[[#This Row],[COSTO ADICIONAL]]</f>
        <v>4.4110000000000005</v>
      </c>
      <c r="V2556">
        <v>81.540000000000006</v>
      </c>
      <c r="W2556" s="2">
        <f>Tabla1[[#This Row],[COSTO NORMAL2]]+Tabla1[[#This Row],[COSTO ADICIONAL2]]</f>
        <v>21.286000000000001</v>
      </c>
    </row>
    <row r="2557" spans="1:23" x14ac:dyDescent="0.25">
      <c r="A2557" t="s">
        <v>785</v>
      </c>
      <c r="B2557" t="s">
        <v>4183</v>
      </c>
      <c r="C2557" t="s">
        <v>11648</v>
      </c>
      <c r="D2557" t="s">
        <v>13</v>
      </c>
      <c r="E2557" t="s">
        <v>14847</v>
      </c>
      <c r="F2557" t="s">
        <v>14</v>
      </c>
      <c r="G2557" t="s">
        <v>15</v>
      </c>
      <c r="H2557" t="s">
        <v>785</v>
      </c>
      <c r="I2557" t="s">
        <v>4184</v>
      </c>
      <c r="J2557" t="str">
        <f>MID(Tabla1[[#This Row],[HORA2]],1,2)</f>
        <v>11</v>
      </c>
      <c r="K2557" t="s">
        <v>19</v>
      </c>
      <c r="L2557" t="s">
        <v>20</v>
      </c>
      <c r="M2557" t="s">
        <v>14867</v>
      </c>
      <c r="N2557" t="s">
        <v>22</v>
      </c>
      <c r="O2557">
        <v>18.649999999999999</v>
      </c>
      <c r="P25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15.649999999999999</v>
      </c>
      <c r="Q2557">
        <f>IF(Tabla1[[#This Row],[SERVICIO]]="COMIDA",3,IF(Tabla1[[#This Row],[SERVICIO]]="CONTROLADO",12,IF(Tabla1[[#This Row],[SERVICIO]]="RÁPIDO",3.75,IF(Tabla1[[#This Row],[SERVICIO]]="NORMAL",2.5,))))</f>
        <v>3</v>
      </c>
      <c r="R2557">
        <f>IF(Tabla1[[#This Row],[SERVICIO]]="COMIDA",3.5,IF(Tabla1[[#This Row],[SERVICIO]]="CONTROLADO",8,IF(Tabla1[[#This Row],[SERVICIO]]="RÁPIDO",4.5,IF(Tabla1[[#This Row],[SERVICIO]]="NORMAL",3,))))</f>
        <v>3.5</v>
      </c>
      <c r="S2557">
        <f>IF(Tabla1[[#This Row],[SERVICIO]]="COMIDA",0.75,IF(Tabla1[[#This Row],[SERVICIO]]="CONTROLADO",2.65,IF(Tabla1[[#This Row],[SERVICIO]]="RÁPIDO",0.55,IF(Tabla1[[#This Row],[SERVICIO]]="NORMAL",1.2,))))</f>
        <v>0.75</v>
      </c>
      <c r="T2557" s="2">
        <f>IF(Tabla1[[#This Row],[KILOMETROS ADICIONALES]]=0,Tabla1[[#This Row],[KILOMETROS]]*Tabla1[[#This Row],[COSTO NORMAL]],Tabla1[[#This Row],[COSTO NORMAL]]*Tabla1[[#This Row],[KILOMETROS HASTA]])</f>
        <v>10.5</v>
      </c>
      <c r="U2557" s="2">
        <f>Tabla1[[#This Row],[KILOMETROS ADICIONALES]]*Tabla1[[#This Row],[COSTO ADICIONAL]]</f>
        <v>11.737499999999999</v>
      </c>
      <c r="V2557">
        <v>115.08</v>
      </c>
      <c r="W2557" s="2">
        <f>Tabla1[[#This Row],[COSTO NORMAL2]]+Tabla1[[#This Row],[COSTO ADICIONAL2]]</f>
        <v>22.237499999999997</v>
      </c>
    </row>
    <row r="2558" spans="1:23" x14ac:dyDescent="0.25">
      <c r="A2558" t="s">
        <v>785</v>
      </c>
      <c r="B2558" t="s">
        <v>4185</v>
      </c>
      <c r="C2558" t="s">
        <v>11649</v>
      </c>
      <c r="D2558" t="s">
        <v>13</v>
      </c>
      <c r="E2558" t="s">
        <v>14845</v>
      </c>
      <c r="F2558" t="s">
        <v>14</v>
      </c>
      <c r="G2558" t="s">
        <v>15</v>
      </c>
      <c r="H2558" t="s">
        <v>785</v>
      </c>
      <c r="I2558" t="s">
        <v>4186</v>
      </c>
      <c r="J2558" t="str">
        <f>MID(Tabla1[[#This Row],[HORA2]],1,2)</f>
        <v>10</v>
      </c>
      <c r="K2558" t="s">
        <v>20</v>
      </c>
      <c r="L2558" t="s">
        <v>20</v>
      </c>
      <c r="M2558" t="s">
        <v>14867</v>
      </c>
      <c r="N2558" t="s">
        <v>22</v>
      </c>
      <c r="O2558">
        <v>9.74</v>
      </c>
      <c r="P25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5.99</v>
      </c>
      <c r="Q2558">
        <f>IF(Tabla1[[#This Row],[SERVICIO]]="COMIDA",3,IF(Tabla1[[#This Row],[SERVICIO]]="CONTROLADO",12,IF(Tabla1[[#This Row],[SERVICIO]]="RÁPIDO",3.75,IF(Tabla1[[#This Row],[SERVICIO]]="NORMAL",2.5,))))</f>
        <v>3.75</v>
      </c>
      <c r="R2558">
        <f>IF(Tabla1[[#This Row],[SERVICIO]]="COMIDA",3.5,IF(Tabla1[[#This Row],[SERVICIO]]="CONTROLADO",8,IF(Tabla1[[#This Row],[SERVICIO]]="RÁPIDO",4.5,IF(Tabla1[[#This Row],[SERVICIO]]="NORMAL",3,))))</f>
        <v>4.5</v>
      </c>
      <c r="S25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8" s="2">
        <f>IF(Tabla1[[#This Row],[KILOMETROS ADICIONALES]]=0,Tabla1[[#This Row],[KILOMETROS]]*Tabla1[[#This Row],[COSTO NORMAL]],Tabla1[[#This Row],[COSTO NORMAL]]*Tabla1[[#This Row],[KILOMETROS HASTA]])</f>
        <v>16.875</v>
      </c>
      <c r="U2558" s="2">
        <f>Tabla1[[#This Row],[KILOMETROS ADICIONALES]]*Tabla1[[#This Row],[COSTO ADICIONAL]]</f>
        <v>3.2945000000000002</v>
      </c>
      <c r="V2558">
        <v>179.77</v>
      </c>
      <c r="W2558" s="2">
        <f>Tabla1[[#This Row],[COSTO NORMAL2]]+Tabla1[[#This Row],[COSTO ADICIONAL2]]</f>
        <v>20.169499999999999</v>
      </c>
    </row>
    <row r="2559" spans="1:23" x14ac:dyDescent="0.25">
      <c r="A2559" t="s">
        <v>785</v>
      </c>
      <c r="B2559" t="s">
        <v>4185</v>
      </c>
      <c r="C2559" t="s">
        <v>11650</v>
      </c>
      <c r="D2559" t="s">
        <v>13</v>
      </c>
      <c r="E2559" t="s">
        <v>14845</v>
      </c>
      <c r="F2559" t="s">
        <v>14</v>
      </c>
      <c r="G2559" t="s">
        <v>15</v>
      </c>
      <c r="H2559" t="s">
        <v>785</v>
      </c>
      <c r="I2559" t="s">
        <v>4187</v>
      </c>
      <c r="J2559" t="str">
        <f>MID(Tabla1[[#This Row],[HORA2]],1,2)</f>
        <v>11</v>
      </c>
      <c r="K2559" t="s">
        <v>20</v>
      </c>
      <c r="L2559" t="s">
        <v>20</v>
      </c>
      <c r="M2559" t="s">
        <v>14867</v>
      </c>
      <c r="N2559" t="s">
        <v>22</v>
      </c>
      <c r="O2559">
        <v>5.29</v>
      </c>
      <c r="P25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</v>
      </c>
      <c r="Q2559">
        <f>IF(Tabla1[[#This Row],[SERVICIO]]="COMIDA",3,IF(Tabla1[[#This Row],[SERVICIO]]="CONTROLADO",12,IF(Tabla1[[#This Row],[SERVICIO]]="RÁPIDO",3.75,IF(Tabla1[[#This Row],[SERVICIO]]="NORMAL",2.5,))))</f>
        <v>3.75</v>
      </c>
      <c r="R2559">
        <f>IF(Tabla1[[#This Row],[SERVICIO]]="COMIDA",3.5,IF(Tabla1[[#This Row],[SERVICIO]]="CONTROLADO",8,IF(Tabla1[[#This Row],[SERVICIO]]="RÁPIDO",4.5,IF(Tabla1[[#This Row],[SERVICIO]]="NORMAL",3,))))</f>
        <v>4.5</v>
      </c>
      <c r="S25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59" s="2">
        <f>IF(Tabla1[[#This Row],[KILOMETROS ADICIONALES]]=0,Tabla1[[#This Row],[KILOMETROS]]*Tabla1[[#This Row],[COSTO NORMAL]],Tabla1[[#This Row],[COSTO NORMAL]]*Tabla1[[#This Row],[KILOMETROS HASTA]])</f>
        <v>16.875</v>
      </c>
      <c r="U2559" s="2">
        <f>Tabla1[[#This Row],[KILOMETROS ADICIONALES]]*Tabla1[[#This Row],[COSTO ADICIONAL]]</f>
        <v>0.84700000000000009</v>
      </c>
      <c r="V2559">
        <v>164.73</v>
      </c>
      <c r="W2559" s="2">
        <f>Tabla1[[#This Row],[COSTO NORMAL2]]+Tabla1[[#This Row],[COSTO ADICIONAL2]]</f>
        <v>17.722000000000001</v>
      </c>
    </row>
    <row r="2560" spans="1:23" x14ac:dyDescent="0.25">
      <c r="A2560" t="s">
        <v>785</v>
      </c>
      <c r="B2560" t="s">
        <v>4185</v>
      </c>
      <c r="C2560" t="s">
        <v>11651</v>
      </c>
      <c r="D2560" t="s">
        <v>13</v>
      </c>
      <c r="E2560" t="s">
        <v>14845</v>
      </c>
      <c r="F2560" t="s">
        <v>14</v>
      </c>
      <c r="G2560" t="s">
        <v>15</v>
      </c>
      <c r="H2560" t="s">
        <v>785</v>
      </c>
      <c r="I2560" t="s">
        <v>4188</v>
      </c>
      <c r="J2560" t="str">
        <f>MID(Tabla1[[#This Row],[HORA2]],1,2)</f>
        <v>12</v>
      </c>
      <c r="K2560" t="s">
        <v>20</v>
      </c>
      <c r="L2560" t="s">
        <v>20</v>
      </c>
      <c r="M2560" t="s">
        <v>14867</v>
      </c>
      <c r="N2560" t="s">
        <v>22</v>
      </c>
      <c r="O2560">
        <v>16.57</v>
      </c>
      <c r="P25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12.82</v>
      </c>
      <c r="Q2560">
        <f>IF(Tabla1[[#This Row],[SERVICIO]]="COMIDA",3,IF(Tabla1[[#This Row],[SERVICIO]]="CONTROLADO",12,IF(Tabla1[[#This Row],[SERVICIO]]="RÁPIDO",3.75,IF(Tabla1[[#This Row],[SERVICIO]]="NORMAL",2.5,))))</f>
        <v>3.75</v>
      </c>
      <c r="R2560">
        <f>IF(Tabla1[[#This Row],[SERVICIO]]="COMIDA",3.5,IF(Tabla1[[#This Row],[SERVICIO]]="CONTROLADO",8,IF(Tabla1[[#This Row],[SERVICIO]]="RÁPIDO",4.5,IF(Tabla1[[#This Row],[SERVICIO]]="NORMAL",3,))))</f>
        <v>4.5</v>
      </c>
      <c r="S25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0" s="2">
        <f>IF(Tabla1[[#This Row],[KILOMETROS ADICIONALES]]=0,Tabla1[[#This Row],[KILOMETROS]]*Tabla1[[#This Row],[COSTO NORMAL]],Tabla1[[#This Row],[COSTO NORMAL]]*Tabla1[[#This Row],[KILOMETROS HASTA]])</f>
        <v>16.875</v>
      </c>
      <c r="U2560" s="2">
        <f>Tabla1[[#This Row],[KILOMETROS ADICIONALES]]*Tabla1[[#This Row],[COSTO ADICIONAL]]</f>
        <v>7.051000000000001</v>
      </c>
      <c r="V2560">
        <v>171.39</v>
      </c>
      <c r="W2560" s="2">
        <f>Tabla1[[#This Row],[COSTO NORMAL2]]+Tabla1[[#This Row],[COSTO ADICIONAL2]]</f>
        <v>23.926000000000002</v>
      </c>
    </row>
    <row r="2561" spans="1:23" x14ac:dyDescent="0.25">
      <c r="A2561" t="s">
        <v>785</v>
      </c>
      <c r="B2561" t="s">
        <v>4185</v>
      </c>
      <c r="C2561" t="s">
        <v>11652</v>
      </c>
      <c r="D2561" t="s">
        <v>75</v>
      </c>
      <c r="E2561" t="s">
        <v>14845</v>
      </c>
      <c r="F2561" t="s">
        <v>14</v>
      </c>
      <c r="G2561" t="s">
        <v>15</v>
      </c>
      <c r="H2561" t="s">
        <v>785</v>
      </c>
      <c r="I2561" t="s">
        <v>3872</v>
      </c>
      <c r="J2561" t="str">
        <f>MID(Tabla1[[#This Row],[HORA2]],1,2)</f>
        <v>12</v>
      </c>
      <c r="K2561" t="s">
        <v>20</v>
      </c>
      <c r="L2561" t="s">
        <v>188</v>
      </c>
      <c r="M2561" t="s">
        <v>14867</v>
      </c>
      <c r="N2561" t="s">
        <v>22</v>
      </c>
      <c r="O2561">
        <v>6.31</v>
      </c>
      <c r="P25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2.5599999999999996</v>
      </c>
      <c r="Q2561">
        <f>IF(Tabla1[[#This Row],[SERVICIO]]="COMIDA",3,IF(Tabla1[[#This Row],[SERVICIO]]="CONTROLADO",12,IF(Tabla1[[#This Row],[SERVICIO]]="RÁPIDO",3.75,IF(Tabla1[[#This Row],[SERVICIO]]="NORMAL",2.5,))))</f>
        <v>3.75</v>
      </c>
      <c r="R2561">
        <f>IF(Tabla1[[#This Row],[SERVICIO]]="COMIDA",3.5,IF(Tabla1[[#This Row],[SERVICIO]]="CONTROLADO",8,IF(Tabla1[[#This Row],[SERVICIO]]="RÁPIDO",4.5,IF(Tabla1[[#This Row],[SERVICIO]]="NORMAL",3,))))</f>
        <v>4.5</v>
      </c>
      <c r="S25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1" s="2">
        <f>IF(Tabla1[[#This Row],[KILOMETROS ADICIONALES]]=0,Tabla1[[#This Row],[KILOMETROS]]*Tabla1[[#This Row],[COSTO NORMAL]],Tabla1[[#This Row],[COSTO NORMAL]]*Tabla1[[#This Row],[KILOMETROS HASTA]])</f>
        <v>16.875</v>
      </c>
      <c r="U2561" s="2">
        <f>Tabla1[[#This Row],[KILOMETROS ADICIONALES]]*Tabla1[[#This Row],[COSTO ADICIONAL]]</f>
        <v>1.4079999999999999</v>
      </c>
      <c r="V2561">
        <v>109.55</v>
      </c>
      <c r="W2561" s="2">
        <f>Tabla1[[#This Row],[COSTO NORMAL2]]+Tabla1[[#This Row],[COSTO ADICIONAL2]]</f>
        <v>18.283000000000001</v>
      </c>
    </row>
    <row r="2562" spans="1:23" x14ac:dyDescent="0.25">
      <c r="A2562" t="s">
        <v>785</v>
      </c>
      <c r="B2562" t="s">
        <v>4185</v>
      </c>
      <c r="C2562" t="s">
        <v>11653</v>
      </c>
      <c r="D2562" t="s">
        <v>75</v>
      </c>
      <c r="E2562" t="s">
        <v>14845</v>
      </c>
      <c r="F2562" t="s">
        <v>14</v>
      </c>
      <c r="G2562" t="s">
        <v>69</v>
      </c>
      <c r="H2562" t="s">
        <v>785</v>
      </c>
      <c r="I2562" t="s">
        <v>4189</v>
      </c>
      <c r="J2562" t="str">
        <f>MID(Tabla1[[#This Row],[HORA2]],1,2)</f>
        <v>13</v>
      </c>
      <c r="K2562" t="s">
        <v>43</v>
      </c>
      <c r="L2562" t="s">
        <v>131</v>
      </c>
      <c r="M2562" t="s">
        <v>14867</v>
      </c>
      <c r="N2562" t="s">
        <v>22</v>
      </c>
      <c r="O2562">
        <v>12.54</v>
      </c>
      <c r="P25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8.7899999999999991</v>
      </c>
      <c r="Q2562">
        <f>IF(Tabla1[[#This Row],[SERVICIO]]="COMIDA",3,IF(Tabla1[[#This Row],[SERVICIO]]="CONTROLADO",12,IF(Tabla1[[#This Row],[SERVICIO]]="RÁPIDO",3.75,IF(Tabla1[[#This Row],[SERVICIO]]="NORMAL",2.5,))))</f>
        <v>3.75</v>
      </c>
      <c r="R2562">
        <f>IF(Tabla1[[#This Row],[SERVICIO]]="COMIDA",3.5,IF(Tabla1[[#This Row],[SERVICIO]]="CONTROLADO",8,IF(Tabla1[[#This Row],[SERVICIO]]="RÁPIDO",4.5,IF(Tabla1[[#This Row],[SERVICIO]]="NORMAL",3,))))</f>
        <v>4.5</v>
      </c>
      <c r="S25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2" s="2">
        <f>IF(Tabla1[[#This Row],[KILOMETROS ADICIONALES]]=0,Tabla1[[#This Row],[KILOMETROS]]*Tabla1[[#This Row],[COSTO NORMAL]],Tabla1[[#This Row],[COSTO NORMAL]]*Tabla1[[#This Row],[KILOMETROS HASTA]])</f>
        <v>16.875</v>
      </c>
      <c r="U2562" s="2">
        <f>Tabla1[[#This Row],[KILOMETROS ADICIONALES]]*Tabla1[[#This Row],[COSTO ADICIONAL]]</f>
        <v>4.8345000000000002</v>
      </c>
      <c r="V2562">
        <v>11.65</v>
      </c>
      <c r="W2562" s="2">
        <f>Tabla1[[#This Row],[COSTO NORMAL2]]+Tabla1[[#This Row],[COSTO ADICIONAL2]]</f>
        <v>21.709499999999998</v>
      </c>
    </row>
    <row r="2563" spans="1:23" x14ac:dyDescent="0.25">
      <c r="A2563" t="s">
        <v>785</v>
      </c>
      <c r="B2563" t="s">
        <v>4185</v>
      </c>
      <c r="C2563" t="s">
        <v>11654</v>
      </c>
      <c r="D2563" t="s">
        <v>75</v>
      </c>
      <c r="E2563" t="s">
        <v>14845</v>
      </c>
      <c r="F2563" t="s">
        <v>14</v>
      </c>
      <c r="G2563" t="s">
        <v>41</v>
      </c>
      <c r="H2563" t="s">
        <v>226</v>
      </c>
      <c r="I2563" t="s">
        <v>4190</v>
      </c>
      <c r="J2563" t="str">
        <f>MID(Tabla1[[#This Row],[HORA2]],1,2)</f>
        <v>14</v>
      </c>
      <c r="K2563" t="s">
        <v>43</v>
      </c>
      <c r="L2563" t="s">
        <v>131</v>
      </c>
      <c r="M2563" t="s">
        <v>14867</v>
      </c>
      <c r="N2563" t="s">
        <v>22</v>
      </c>
      <c r="O2563">
        <v>9.39</v>
      </c>
      <c r="P25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5.6400000000000006</v>
      </c>
      <c r="Q2563">
        <f>IF(Tabla1[[#This Row],[SERVICIO]]="COMIDA",3,IF(Tabla1[[#This Row],[SERVICIO]]="CONTROLADO",12,IF(Tabla1[[#This Row],[SERVICIO]]="RÁPIDO",3.75,IF(Tabla1[[#This Row],[SERVICIO]]="NORMAL",2.5,))))</f>
        <v>3.75</v>
      </c>
      <c r="R2563">
        <f>IF(Tabla1[[#This Row],[SERVICIO]]="COMIDA",3.5,IF(Tabla1[[#This Row],[SERVICIO]]="CONTROLADO",8,IF(Tabla1[[#This Row],[SERVICIO]]="RÁPIDO",4.5,IF(Tabla1[[#This Row],[SERVICIO]]="NORMAL",3,))))</f>
        <v>4.5</v>
      </c>
      <c r="S25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3" s="2">
        <f>IF(Tabla1[[#This Row],[KILOMETROS ADICIONALES]]=0,Tabla1[[#This Row],[KILOMETROS]]*Tabla1[[#This Row],[COSTO NORMAL]],Tabla1[[#This Row],[COSTO NORMAL]]*Tabla1[[#This Row],[KILOMETROS HASTA]])</f>
        <v>16.875</v>
      </c>
      <c r="U2563" s="2">
        <f>Tabla1[[#This Row],[KILOMETROS ADICIONALES]]*Tabla1[[#This Row],[COSTO ADICIONAL]]</f>
        <v>3.1020000000000008</v>
      </c>
      <c r="V2563">
        <v>21.27</v>
      </c>
      <c r="W2563" s="2">
        <f>Tabla1[[#This Row],[COSTO NORMAL2]]+Tabla1[[#This Row],[COSTO ADICIONAL2]]</f>
        <v>19.977</v>
      </c>
    </row>
    <row r="2564" spans="1:23" x14ac:dyDescent="0.25">
      <c r="A2564" t="s">
        <v>785</v>
      </c>
      <c r="B2564" t="s">
        <v>4185</v>
      </c>
      <c r="C2564" t="s">
        <v>11655</v>
      </c>
      <c r="D2564" t="s">
        <v>75</v>
      </c>
      <c r="E2564" t="s">
        <v>14845</v>
      </c>
      <c r="F2564" t="s">
        <v>14</v>
      </c>
      <c r="G2564" t="s">
        <v>69</v>
      </c>
      <c r="H2564" t="s">
        <v>128</v>
      </c>
      <c r="I2564" t="s">
        <v>4191</v>
      </c>
      <c r="J2564" t="str">
        <f>MID(Tabla1[[#This Row],[HORA2]],1,2)</f>
        <v>17</v>
      </c>
      <c r="K2564" t="s">
        <v>43</v>
      </c>
      <c r="L2564" t="s">
        <v>131</v>
      </c>
      <c r="M2564" t="s">
        <v>14867</v>
      </c>
      <c r="N2564" t="s">
        <v>22</v>
      </c>
      <c r="O2564">
        <v>10.75</v>
      </c>
      <c r="P25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</v>
      </c>
      <c r="Q2564">
        <f>IF(Tabla1[[#This Row],[SERVICIO]]="COMIDA",3,IF(Tabla1[[#This Row],[SERVICIO]]="CONTROLADO",12,IF(Tabla1[[#This Row],[SERVICIO]]="RÁPIDO",3.75,IF(Tabla1[[#This Row],[SERVICIO]]="NORMAL",2.5,))))</f>
        <v>3.75</v>
      </c>
      <c r="R2564">
        <f>IF(Tabla1[[#This Row],[SERVICIO]]="COMIDA",3.5,IF(Tabla1[[#This Row],[SERVICIO]]="CONTROLADO",8,IF(Tabla1[[#This Row],[SERVICIO]]="RÁPIDO",4.5,IF(Tabla1[[#This Row],[SERVICIO]]="NORMAL",3,))))</f>
        <v>4.5</v>
      </c>
      <c r="S25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4" s="2">
        <f>IF(Tabla1[[#This Row],[KILOMETROS ADICIONALES]]=0,Tabla1[[#This Row],[KILOMETROS]]*Tabla1[[#This Row],[COSTO NORMAL]],Tabla1[[#This Row],[COSTO NORMAL]]*Tabla1[[#This Row],[KILOMETROS HASTA]])</f>
        <v>16.875</v>
      </c>
      <c r="U2564" s="2">
        <f>Tabla1[[#This Row],[KILOMETROS ADICIONALES]]*Tabla1[[#This Row],[COSTO ADICIONAL]]</f>
        <v>3.8500000000000005</v>
      </c>
      <c r="V2564">
        <v>191.56</v>
      </c>
      <c r="W2564" s="2">
        <f>Tabla1[[#This Row],[COSTO NORMAL2]]+Tabla1[[#This Row],[COSTO ADICIONAL2]]</f>
        <v>20.725000000000001</v>
      </c>
    </row>
    <row r="2565" spans="1:23" x14ac:dyDescent="0.25">
      <c r="A2565" t="s">
        <v>785</v>
      </c>
      <c r="B2565" t="s">
        <v>4185</v>
      </c>
      <c r="C2565" t="s">
        <v>11656</v>
      </c>
      <c r="D2565" t="s">
        <v>75</v>
      </c>
      <c r="E2565" t="s">
        <v>14845</v>
      </c>
      <c r="F2565" t="s">
        <v>14</v>
      </c>
      <c r="G2565" t="s">
        <v>15</v>
      </c>
      <c r="H2565" t="s">
        <v>785</v>
      </c>
      <c r="I2565" t="s">
        <v>4192</v>
      </c>
      <c r="J2565" t="str">
        <f>MID(Tabla1[[#This Row],[HORA2]],1,2)</f>
        <v>11</v>
      </c>
      <c r="K2565" t="s">
        <v>20</v>
      </c>
      <c r="L2565" t="s">
        <v>35</v>
      </c>
      <c r="M2565" t="s">
        <v>14867</v>
      </c>
      <c r="N2565" t="s">
        <v>22</v>
      </c>
      <c r="O2565">
        <v>14.74</v>
      </c>
      <c r="P25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10.99</v>
      </c>
      <c r="Q2565">
        <f>IF(Tabla1[[#This Row],[SERVICIO]]="COMIDA",3,IF(Tabla1[[#This Row],[SERVICIO]]="CONTROLADO",12,IF(Tabla1[[#This Row],[SERVICIO]]="RÁPIDO",3.75,IF(Tabla1[[#This Row],[SERVICIO]]="NORMAL",2.5,))))</f>
        <v>3.75</v>
      </c>
      <c r="R2565">
        <f>IF(Tabla1[[#This Row],[SERVICIO]]="COMIDA",3.5,IF(Tabla1[[#This Row],[SERVICIO]]="CONTROLADO",8,IF(Tabla1[[#This Row],[SERVICIO]]="RÁPIDO",4.5,IF(Tabla1[[#This Row],[SERVICIO]]="NORMAL",3,))))</f>
        <v>4.5</v>
      </c>
      <c r="S25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5" s="2">
        <f>IF(Tabla1[[#This Row],[KILOMETROS ADICIONALES]]=0,Tabla1[[#This Row],[KILOMETROS]]*Tabla1[[#This Row],[COSTO NORMAL]],Tabla1[[#This Row],[COSTO NORMAL]]*Tabla1[[#This Row],[KILOMETROS HASTA]])</f>
        <v>16.875</v>
      </c>
      <c r="U2565" s="2">
        <f>Tabla1[[#This Row],[KILOMETROS ADICIONALES]]*Tabla1[[#This Row],[COSTO ADICIONAL]]</f>
        <v>6.0445000000000002</v>
      </c>
      <c r="V2565">
        <v>106.14</v>
      </c>
      <c r="W2565" s="2">
        <f>Tabla1[[#This Row],[COSTO NORMAL2]]+Tabla1[[#This Row],[COSTO ADICIONAL2]]</f>
        <v>22.919499999999999</v>
      </c>
    </row>
    <row r="2566" spans="1:23" x14ac:dyDescent="0.25">
      <c r="A2566" t="s">
        <v>785</v>
      </c>
      <c r="B2566" t="s">
        <v>4193</v>
      </c>
      <c r="C2566" t="s">
        <v>11657</v>
      </c>
      <c r="D2566" t="s">
        <v>13</v>
      </c>
      <c r="E2566" t="s">
        <v>14845</v>
      </c>
      <c r="F2566" t="s">
        <v>76</v>
      </c>
      <c r="G2566" t="s">
        <v>69</v>
      </c>
      <c r="H2566" t="s">
        <v>785</v>
      </c>
      <c r="I2566" t="s">
        <v>4194</v>
      </c>
      <c r="J2566" t="str">
        <f>MID(Tabla1[[#This Row],[HORA2]],1,2)</f>
        <v>11</v>
      </c>
      <c r="K2566" t="s">
        <v>271</v>
      </c>
      <c r="L2566" t="s">
        <v>271</v>
      </c>
      <c r="M2566" t="s">
        <v>14867</v>
      </c>
      <c r="N2566" t="s">
        <v>22</v>
      </c>
      <c r="O2566">
        <v>12.41</v>
      </c>
      <c r="P25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2566">
        <f>IF(Tabla1[[#This Row],[SERVICIO]]="COMIDA",3,IF(Tabla1[[#This Row],[SERVICIO]]="CONTROLADO",12,IF(Tabla1[[#This Row],[SERVICIO]]="RÁPIDO",3.75,IF(Tabla1[[#This Row],[SERVICIO]]="NORMAL",2.5,))))</f>
        <v>3.75</v>
      </c>
      <c r="R2566">
        <f>IF(Tabla1[[#This Row],[SERVICIO]]="COMIDA",3.5,IF(Tabla1[[#This Row],[SERVICIO]]="CONTROLADO",8,IF(Tabla1[[#This Row],[SERVICIO]]="RÁPIDO",4.5,IF(Tabla1[[#This Row],[SERVICIO]]="NORMAL",3,))))</f>
        <v>4.5</v>
      </c>
      <c r="S25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6" s="2">
        <f>IF(Tabla1[[#This Row],[KILOMETROS ADICIONALES]]=0,Tabla1[[#This Row],[KILOMETROS]]*Tabla1[[#This Row],[COSTO NORMAL]],Tabla1[[#This Row],[COSTO NORMAL]]*Tabla1[[#This Row],[KILOMETROS HASTA]])</f>
        <v>16.875</v>
      </c>
      <c r="U2566" s="2">
        <f>Tabla1[[#This Row],[KILOMETROS ADICIONALES]]*Tabla1[[#This Row],[COSTO ADICIONAL]]</f>
        <v>4.7630000000000008</v>
      </c>
      <c r="V2566">
        <v>120.16</v>
      </c>
      <c r="W2566" s="2">
        <f>Tabla1[[#This Row],[COSTO NORMAL2]]+Tabla1[[#This Row],[COSTO ADICIONAL2]]</f>
        <v>21.638000000000002</v>
      </c>
    </row>
    <row r="2567" spans="1:23" x14ac:dyDescent="0.25">
      <c r="A2567" t="s">
        <v>785</v>
      </c>
      <c r="B2567" t="s">
        <v>4195</v>
      </c>
      <c r="C2567" t="s">
        <v>11658</v>
      </c>
      <c r="D2567" t="s">
        <v>13</v>
      </c>
      <c r="E2567" t="s">
        <v>14845</v>
      </c>
      <c r="F2567" t="s">
        <v>14</v>
      </c>
      <c r="G2567" t="s">
        <v>15</v>
      </c>
      <c r="H2567" t="s">
        <v>785</v>
      </c>
      <c r="I2567" t="s">
        <v>4196</v>
      </c>
      <c r="J2567" t="str">
        <f>MID(Tabla1[[#This Row],[HORA2]],1,2)</f>
        <v>12</v>
      </c>
      <c r="K2567" t="s">
        <v>26</v>
      </c>
      <c r="L2567" t="s">
        <v>180</v>
      </c>
      <c r="M2567" t="s">
        <v>14867</v>
      </c>
      <c r="N2567" t="s">
        <v>22</v>
      </c>
      <c r="O2567">
        <v>10.45</v>
      </c>
      <c r="P25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6.6999999999999993</v>
      </c>
      <c r="Q2567">
        <f>IF(Tabla1[[#This Row],[SERVICIO]]="COMIDA",3,IF(Tabla1[[#This Row],[SERVICIO]]="CONTROLADO",12,IF(Tabla1[[#This Row],[SERVICIO]]="RÁPIDO",3.75,IF(Tabla1[[#This Row],[SERVICIO]]="NORMAL",2.5,))))</f>
        <v>3.75</v>
      </c>
      <c r="R2567">
        <f>IF(Tabla1[[#This Row],[SERVICIO]]="COMIDA",3.5,IF(Tabla1[[#This Row],[SERVICIO]]="CONTROLADO",8,IF(Tabla1[[#This Row],[SERVICIO]]="RÁPIDO",4.5,IF(Tabla1[[#This Row],[SERVICIO]]="NORMAL",3,))))</f>
        <v>4.5</v>
      </c>
      <c r="S25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7" s="2">
        <f>IF(Tabla1[[#This Row],[KILOMETROS ADICIONALES]]=0,Tabla1[[#This Row],[KILOMETROS]]*Tabla1[[#This Row],[COSTO NORMAL]],Tabla1[[#This Row],[COSTO NORMAL]]*Tabla1[[#This Row],[KILOMETROS HASTA]])</f>
        <v>16.875</v>
      </c>
      <c r="U2567" s="2">
        <f>Tabla1[[#This Row],[KILOMETROS ADICIONALES]]*Tabla1[[#This Row],[COSTO ADICIONAL]]</f>
        <v>3.6850000000000001</v>
      </c>
      <c r="V2567">
        <v>239.38</v>
      </c>
      <c r="W2567" s="2">
        <f>Tabla1[[#This Row],[COSTO NORMAL2]]+Tabla1[[#This Row],[COSTO ADICIONAL2]]</f>
        <v>20.56</v>
      </c>
    </row>
    <row r="2568" spans="1:23" x14ac:dyDescent="0.25">
      <c r="A2568" t="s">
        <v>785</v>
      </c>
      <c r="B2568" t="s">
        <v>4197</v>
      </c>
      <c r="C2568" t="s">
        <v>11659</v>
      </c>
      <c r="D2568" t="s">
        <v>13</v>
      </c>
      <c r="E2568" t="s">
        <v>14845</v>
      </c>
      <c r="F2568" t="s">
        <v>14</v>
      </c>
      <c r="G2568" t="s">
        <v>69</v>
      </c>
      <c r="H2568" t="s">
        <v>785</v>
      </c>
      <c r="I2568" t="s">
        <v>4198</v>
      </c>
      <c r="J2568" t="str">
        <f>MID(Tabla1[[#This Row],[HORA2]],1,2)</f>
        <v>11</v>
      </c>
      <c r="K2568" t="s">
        <v>26</v>
      </c>
      <c r="L2568" t="s">
        <v>31</v>
      </c>
      <c r="M2568" t="s">
        <v>14867</v>
      </c>
      <c r="N2568" t="s">
        <v>22</v>
      </c>
      <c r="O2568">
        <v>18.190000000000001</v>
      </c>
      <c r="P25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14.440000000000001</v>
      </c>
      <c r="Q2568">
        <f>IF(Tabla1[[#This Row],[SERVICIO]]="COMIDA",3,IF(Tabla1[[#This Row],[SERVICIO]]="CONTROLADO",12,IF(Tabla1[[#This Row],[SERVICIO]]="RÁPIDO",3.75,IF(Tabla1[[#This Row],[SERVICIO]]="NORMAL",2.5,))))</f>
        <v>3.75</v>
      </c>
      <c r="R2568">
        <f>IF(Tabla1[[#This Row],[SERVICIO]]="COMIDA",3.5,IF(Tabla1[[#This Row],[SERVICIO]]="CONTROLADO",8,IF(Tabla1[[#This Row],[SERVICIO]]="RÁPIDO",4.5,IF(Tabla1[[#This Row],[SERVICIO]]="NORMAL",3,))))</f>
        <v>4.5</v>
      </c>
      <c r="S25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8" s="2">
        <f>IF(Tabla1[[#This Row],[KILOMETROS ADICIONALES]]=0,Tabla1[[#This Row],[KILOMETROS]]*Tabla1[[#This Row],[COSTO NORMAL]],Tabla1[[#This Row],[COSTO NORMAL]]*Tabla1[[#This Row],[KILOMETROS HASTA]])</f>
        <v>16.875</v>
      </c>
      <c r="U2568" s="2">
        <f>Tabla1[[#This Row],[KILOMETROS ADICIONALES]]*Tabla1[[#This Row],[COSTO ADICIONAL]]</f>
        <v>7.9420000000000011</v>
      </c>
      <c r="V2568">
        <v>96.72</v>
      </c>
      <c r="W2568" s="2">
        <f>Tabla1[[#This Row],[COSTO NORMAL2]]+Tabla1[[#This Row],[COSTO ADICIONAL2]]</f>
        <v>24.817</v>
      </c>
    </row>
    <row r="2569" spans="1:23" x14ac:dyDescent="0.25">
      <c r="A2569" t="s">
        <v>785</v>
      </c>
      <c r="B2569" t="s">
        <v>4197</v>
      </c>
      <c r="C2569" t="s">
        <v>11660</v>
      </c>
      <c r="D2569" t="s">
        <v>13</v>
      </c>
      <c r="E2569" t="s">
        <v>14845</v>
      </c>
      <c r="F2569" t="s">
        <v>14</v>
      </c>
      <c r="G2569" t="s">
        <v>15</v>
      </c>
      <c r="H2569" t="s">
        <v>785</v>
      </c>
      <c r="I2569" t="s">
        <v>4199</v>
      </c>
      <c r="J2569" t="str">
        <f>MID(Tabla1[[#This Row],[HORA2]],1,2)</f>
        <v>18</v>
      </c>
      <c r="K2569" t="s">
        <v>26</v>
      </c>
      <c r="L2569" t="s">
        <v>31</v>
      </c>
      <c r="M2569" t="s">
        <v>14867</v>
      </c>
      <c r="N2569" t="s">
        <v>22</v>
      </c>
      <c r="O2569">
        <v>1.17</v>
      </c>
      <c r="P25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69">
        <f>IF(Tabla1[[#This Row],[SERVICIO]]="COMIDA",3,IF(Tabla1[[#This Row],[SERVICIO]]="CONTROLADO",12,IF(Tabla1[[#This Row],[SERVICIO]]="RÁPIDO",3.75,IF(Tabla1[[#This Row],[SERVICIO]]="NORMAL",2.5,))))</f>
        <v>3.75</v>
      </c>
      <c r="R2569">
        <f>IF(Tabla1[[#This Row],[SERVICIO]]="COMIDA",3.5,IF(Tabla1[[#This Row],[SERVICIO]]="CONTROLADO",8,IF(Tabla1[[#This Row],[SERVICIO]]="RÁPIDO",4.5,IF(Tabla1[[#This Row],[SERVICIO]]="NORMAL",3,))))</f>
        <v>4.5</v>
      </c>
      <c r="S25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69" s="2">
        <f>IF(Tabla1[[#This Row],[KILOMETROS ADICIONALES]]=0,Tabla1[[#This Row],[KILOMETROS]]*Tabla1[[#This Row],[COSTO NORMAL]],Tabla1[[#This Row],[COSTO NORMAL]]*Tabla1[[#This Row],[KILOMETROS HASTA]])</f>
        <v>5.2649999999999997</v>
      </c>
      <c r="U2569" s="2">
        <f>Tabla1[[#This Row],[KILOMETROS ADICIONALES]]*Tabla1[[#This Row],[COSTO ADICIONAL]]</f>
        <v>0</v>
      </c>
      <c r="V2569">
        <v>246.17</v>
      </c>
      <c r="W2569" s="2">
        <f>Tabla1[[#This Row],[COSTO NORMAL2]]+Tabla1[[#This Row],[COSTO ADICIONAL2]]</f>
        <v>5.2649999999999997</v>
      </c>
    </row>
    <row r="2570" spans="1:23" x14ac:dyDescent="0.25">
      <c r="A2570" t="s">
        <v>785</v>
      </c>
      <c r="B2570" t="s">
        <v>4200</v>
      </c>
      <c r="C2570" t="s">
        <v>11661</v>
      </c>
      <c r="D2570" t="s">
        <v>13</v>
      </c>
      <c r="E2570" t="s">
        <v>14845</v>
      </c>
      <c r="F2570" t="s">
        <v>14</v>
      </c>
      <c r="G2570" t="s">
        <v>15</v>
      </c>
      <c r="H2570" t="s">
        <v>785</v>
      </c>
      <c r="I2570" t="s">
        <v>4201</v>
      </c>
      <c r="J2570" t="str">
        <f>MID(Tabla1[[#This Row],[HORA2]],1,2)</f>
        <v>11</v>
      </c>
      <c r="K2570" t="s">
        <v>26</v>
      </c>
      <c r="L2570" t="s">
        <v>43</v>
      </c>
      <c r="M2570" t="s">
        <v>14867</v>
      </c>
      <c r="N2570" t="s">
        <v>22</v>
      </c>
      <c r="O2570">
        <v>2.85</v>
      </c>
      <c r="P25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70">
        <f>IF(Tabla1[[#This Row],[SERVICIO]]="COMIDA",3,IF(Tabla1[[#This Row],[SERVICIO]]="CONTROLADO",12,IF(Tabla1[[#This Row],[SERVICIO]]="RÁPIDO",3.75,IF(Tabla1[[#This Row],[SERVICIO]]="NORMAL",2.5,))))</f>
        <v>3.75</v>
      </c>
      <c r="R2570">
        <f>IF(Tabla1[[#This Row],[SERVICIO]]="COMIDA",3.5,IF(Tabla1[[#This Row],[SERVICIO]]="CONTROLADO",8,IF(Tabla1[[#This Row],[SERVICIO]]="RÁPIDO",4.5,IF(Tabla1[[#This Row],[SERVICIO]]="NORMAL",3,))))</f>
        <v>4.5</v>
      </c>
      <c r="S25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0" s="2">
        <f>IF(Tabla1[[#This Row],[KILOMETROS ADICIONALES]]=0,Tabla1[[#This Row],[KILOMETROS]]*Tabla1[[#This Row],[COSTO NORMAL]],Tabla1[[#This Row],[COSTO NORMAL]]*Tabla1[[#This Row],[KILOMETROS HASTA]])</f>
        <v>12.825000000000001</v>
      </c>
      <c r="U2570" s="2">
        <f>Tabla1[[#This Row],[KILOMETROS ADICIONALES]]*Tabla1[[#This Row],[COSTO ADICIONAL]]</f>
        <v>0</v>
      </c>
      <c r="V2570">
        <v>148.21</v>
      </c>
      <c r="W2570" s="2">
        <f>Tabla1[[#This Row],[COSTO NORMAL2]]+Tabla1[[#This Row],[COSTO ADICIONAL2]]</f>
        <v>12.825000000000001</v>
      </c>
    </row>
    <row r="2571" spans="1:23" x14ac:dyDescent="0.25">
      <c r="A2571" t="s">
        <v>785</v>
      </c>
      <c r="B2571" t="s">
        <v>3439</v>
      </c>
      <c r="C2571" t="s">
        <v>11662</v>
      </c>
      <c r="D2571" t="s">
        <v>13</v>
      </c>
      <c r="E2571" t="s">
        <v>14847</v>
      </c>
      <c r="F2571" t="s">
        <v>14</v>
      </c>
      <c r="G2571" t="s">
        <v>15</v>
      </c>
      <c r="H2571" t="s">
        <v>785</v>
      </c>
      <c r="I2571" t="s">
        <v>4202</v>
      </c>
      <c r="J2571" t="str">
        <f>MID(Tabla1[[#This Row],[HORA2]],1,2)</f>
        <v>11</v>
      </c>
      <c r="K2571" t="s">
        <v>19</v>
      </c>
      <c r="L2571" t="s">
        <v>35</v>
      </c>
      <c r="M2571" t="s">
        <v>14867</v>
      </c>
      <c r="N2571" t="s">
        <v>22</v>
      </c>
      <c r="O2571">
        <v>18.23</v>
      </c>
      <c r="P25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</v>
      </c>
      <c r="Q2571">
        <f>IF(Tabla1[[#This Row],[SERVICIO]]="COMIDA",3,IF(Tabla1[[#This Row],[SERVICIO]]="CONTROLADO",12,IF(Tabla1[[#This Row],[SERVICIO]]="RÁPIDO",3.75,IF(Tabla1[[#This Row],[SERVICIO]]="NORMAL",2.5,))))</f>
        <v>3</v>
      </c>
      <c r="R2571">
        <f>IF(Tabla1[[#This Row],[SERVICIO]]="COMIDA",3.5,IF(Tabla1[[#This Row],[SERVICIO]]="CONTROLADO",8,IF(Tabla1[[#This Row],[SERVICIO]]="RÁPIDO",4.5,IF(Tabla1[[#This Row],[SERVICIO]]="NORMAL",3,))))</f>
        <v>3.5</v>
      </c>
      <c r="S2571">
        <f>IF(Tabla1[[#This Row],[SERVICIO]]="COMIDA",0.75,IF(Tabla1[[#This Row],[SERVICIO]]="CONTROLADO",2.65,IF(Tabla1[[#This Row],[SERVICIO]]="RÁPIDO",0.55,IF(Tabla1[[#This Row],[SERVICIO]]="NORMAL",1.2,))))</f>
        <v>0.75</v>
      </c>
      <c r="T2571" s="2">
        <f>IF(Tabla1[[#This Row],[KILOMETROS ADICIONALES]]=0,Tabla1[[#This Row],[KILOMETROS]]*Tabla1[[#This Row],[COSTO NORMAL]],Tabla1[[#This Row],[COSTO NORMAL]]*Tabla1[[#This Row],[KILOMETROS HASTA]])</f>
        <v>10.5</v>
      </c>
      <c r="U2571" s="2">
        <f>Tabla1[[#This Row],[KILOMETROS ADICIONALES]]*Tabla1[[#This Row],[COSTO ADICIONAL]]</f>
        <v>11.422499999999999</v>
      </c>
      <c r="V2571">
        <v>51.95</v>
      </c>
      <c r="W2571" s="2">
        <f>Tabla1[[#This Row],[COSTO NORMAL2]]+Tabla1[[#This Row],[COSTO ADICIONAL2]]</f>
        <v>21.922499999999999</v>
      </c>
    </row>
    <row r="2572" spans="1:23" x14ac:dyDescent="0.25">
      <c r="A2572" t="s">
        <v>785</v>
      </c>
      <c r="B2572" t="s">
        <v>4203</v>
      </c>
      <c r="C2572" t="s">
        <v>11663</v>
      </c>
      <c r="D2572" t="s">
        <v>13</v>
      </c>
      <c r="E2572" t="s">
        <v>14845</v>
      </c>
      <c r="F2572" t="s">
        <v>14</v>
      </c>
      <c r="G2572" t="s">
        <v>15</v>
      </c>
      <c r="H2572" t="s">
        <v>785</v>
      </c>
      <c r="I2572" t="s">
        <v>4204</v>
      </c>
      <c r="J2572" t="str">
        <f>MID(Tabla1[[#This Row],[HORA2]],1,2)</f>
        <v>12</v>
      </c>
      <c r="K2572" t="s">
        <v>271</v>
      </c>
      <c r="L2572" t="s">
        <v>57</v>
      </c>
      <c r="M2572" t="s">
        <v>14867</v>
      </c>
      <c r="N2572" t="s">
        <v>22</v>
      </c>
      <c r="O2572">
        <v>3.33</v>
      </c>
      <c r="P25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72">
        <f>IF(Tabla1[[#This Row],[SERVICIO]]="COMIDA",3,IF(Tabla1[[#This Row],[SERVICIO]]="CONTROLADO",12,IF(Tabla1[[#This Row],[SERVICIO]]="RÁPIDO",3.75,IF(Tabla1[[#This Row],[SERVICIO]]="NORMAL",2.5,))))</f>
        <v>3.75</v>
      </c>
      <c r="R2572">
        <f>IF(Tabla1[[#This Row],[SERVICIO]]="COMIDA",3.5,IF(Tabla1[[#This Row],[SERVICIO]]="CONTROLADO",8,IF(Tabla1[[#This Row],[SERVICIO]]="RÁPIDO",4.5,IF(Tabla1[[#This Row],[SERVICIO]]="NORMAL",3,))))</f>
        <v>4.5</v>
      </c>
      <c r="S25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2" s="2">
        <f>IF(Tabla1[[#This Row],[KILOMETROS ADICIONALES]]=0,Tabla1[[#This Row],[KILOMETROS]]*Tabla1[[#This Row],[COSTO NORMAL]],Tabla1[[#This Row],[COSTO NORMAL]]*Tabla1[[#This Row],[KILOMETROS HASTA]])</f>
        <v>14.984999999999999</v>
      </c>
      <c r="U2572" s="2">
        <f>Tabla1[[#This Row],[KILOMETROS ADICIONALES]]*Tabla1[[#This Row],[COSTO ADICIONAL]]</f>
        <v>0</v>
      </c>
      <c r="V2572">
        <v>216.9</v>
      </c>
      <c r="W2572" s="2">
        <f>Tabla1[[#This Row],[COSTO NORMAL2]]+Tabla1[[#This Row],[COSTO ADICIONAL2]]</f>
        <v>14.984999999999999</v>
      </c>
    </row>
    <row r="2573" spans="1:23" x14ac:dyDescent="0.25">
      <c r="A2573" t="s">
        <v>785</v>
      </c>
      <c r="B2573" t="s">
        <v>4203</v>
      </c>
      <c r="C2573" t="s">
        <v>11664</v>
      </c>
      <c r="D2573" t="s">
        <v>13</v>
      </c>
      <c r="E2573" t="s">
        <v>14845</v>
      </c>
      <c r="F2573" t="s">
        <v>14</v>
      </c>
      <c r="G2573" t="s">
        <v>15</v>
      </c>
      <c r="H2573" t="s">
        <v>785</v>
      </c>
      <c r="I2573" t="s">
        <v>4205</v>
      </c>
      <c r="J2573" t="str">
        <f>MID(Tabla1[[#This Row],[HORA2]],1,2)</f>
        <v>12</v>
      </c>
      <c r="K2573" t="s">
        <v>271</v>
      </c>
      <c r="L2573" t="s">
        <v>57</v>
      </c>
      <c r="M2573" t="s">
        <v>14867</v>
      </c>
      <c r="N2573" t="s">
        <v>22</v>
      </c>
      <c r="O2573">
        <v>19.12</v>
      </c>
      <c r="P25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15.370000000000001</v>
      </c>
      <c r="Q2573">
        <f>IF(Tabla1[[#This Row],[SERVICIO]]="COMIDA",3,IF(Tabla1[[#This Row],[SERVICIO]]="CONTROLADO",12,IF(Tabla1[[#This Row],[SERVICIO]]="RÁPIDO",3.75,IF(Tabla1[[#This Row],[SERVICIO]]="NORMAL",2.5,))))</f>
        <v>3.75</v>
      </c>
      <c r="R2573">
        <f>IF(Tabla1[[#This Row],[SERVICIO]]="COMIDA",3.5,IF(Tabla1[[#This Row],[SERVICIO]]="CONTROLADO",8,IF(Tabla1[[#This Row],[SERVICIO]]="RÁPIDO",4.5,IF(Tabla1[[#This Row],[SERVICIO]]="NORMAL",3,))))</f>
        <v>4.5</v>
      </c>
      <c r="S25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3" s="2">
        <f>IF(Tabla1[[#This Row],[KILOMETROS ADICIONALES]]=0,Tabla1[[#This Row],[KILOMETROS]]*Tabla1[[#This Row],[COSTO NORMAL]],Tabla1[[#This Row],[COSTO NORMAL]]*Tabla1[[#This Row],[KILOMETROS HASTA]])</f>
        <v>16.875</v>
      </c>
      <c r="U2573" s="2">
        <f>Tabla1[[#This Row],[KILOMETROS ADICIONALES]]*Tabla1[[#This Row],[COSTO ADICIONAL]]</f>
        <v>8.4535000000000018</v>
      </c>
      <c r="V2573">
        <v>243.76</v>
      </c>
      <c r="W2573" s="2">
        <f>Tabla1[[#This Row],[COSTO NORMAL2]]+Tabla1[[#This Row],[COSTO ADICIONAL2]]</f>
        <v>25.328500000000002</v>
      </c>
    </row>
    <row r="2574" spans="1:23" x14ac:dyDescent="0.25">
      <c r="A2574" t="s">
        <v>785</v>
      </c>
      <c r="B2574" t="s">
        <v>4206</v>
      </c>
      <c r="C2574" t="s">
        <v>11665</v>
      </c>
      <c r="D2574" t="s">
        <v>13</v>
      </c>
      <c r="E2574" t="s">
        <v>14845</v>
      </c>
      <c r="F2574" t="s">
        <v>14</v>
      </c>
      <c r="G2574" t="s">
        <v>15</v>
      </c>
      <c r="H2574" t="s">
        <v>785</v>
      </c>
      <c r="I2574" t="s">
        <v>4207</v>
      </c>
      <c r="J2574" t="str">
        <f>MID(Tabla1[[#This Row],[HORA2]],1,2)</f>
        <v>13</v>
      </c>
      <c r="K2574" t="s">
        <v>271</v>
      </c>
      <c r="L2574" t="s">
        <v>271</v>
      </c>
      <c r="M2574" t="s">
        <v>14867</v>
      </c>
      <c r="N2574" t="s">
        <v>22</v>
      </c>
      <c r="O2574">
        <v>7.51</v>
      </c>
      <c r="P25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</v>
      </c>
      <c r="Q2574">
        <f>IF(Tabla1[[#This Row],[SERVICIO]]="COMIDA",3,IF(Tabla1[[#This Row],[SERVICIO]]="CONTROLADO",12,IF(Tabla1[[#This Row],[SERVICIO]]="RÁPIDO",3.75,IF(Tabla1[[#This Row],[SERVICIO]]="NORMAL",2.5,))))</f>
        <v>3.75</v>
      </c>
      <c r="R2574">
        <f>IF(Tabla1[[#This Row],[SERVICIO]]="COMIDA",3.5,IF(Tabla1[[#This Row],[SERVICIO]]="CONTROLADO",8,IF(Tabla1[[#This Row],[SERVICIO]]="RÁPIDO",4.5,IF(Tabla1[[#This Row],[SERVICIO]]="NORMAL",3,))))</f>
        <v>4.5</v>
      </c>
      <c r="S25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4" s="2">
        <f>IF(Tabla1[[#This Row],[KILOMETROS ADICIONALES]]=0,Tabla1[[#This Row],[KILOMETROS]]*Tabla1[[#This Row],[COSTO NORMAL]],Tabla1[[#This Row],[COSTO NORMAL]]*Tabla1[[#This Row],[KILOMETROS HASTA]])</f>
        <v>16.875</v>
      </c>
      <c r="U2574" s="2">
        <f>Tabla1[[#This Row],[KILOMETROS ADICIONALES]]*Tabla1[[#This Row],[COSTO ADICIONAL]]</f>
        <v>2.0680000000000001</v>
      </c>
      <c r="V2574">
        <v>183.07</v>
      </c>
      <c r="W2574" s="2">
        <f>Tabla1[[#This Row],[COSTO NORMAL2]]+Tabla1[[#This Row],[COSTO ADICIONAL2]]</f>
        <v>18.943000000000001</v>
      </c>
    </row>
    <row r="2575" spans="1:23" x14ac:dyDescent="0.25">
      <c r="A2575" t="s">
        <v>785</v>
      </c>
      <c r="B2575" t="s">
        <v>4208</v>
      </c>
      <c r="C2575" t="s">
        <v>11666</v>
      </c>
      <c r="D2575" t="s">
        <v>13</v>
      </c>
      <c r="E2575" t="s">
        <v>14845</v>
      </c>
      <c r="F2575" t="s">
        <v>295</v>
      </c>
      <c r="G2575" t="s">
        <v>15</v>
      </c>
      <c r="H2575" t="s">
        <v>785</v>
      </c>
      <c r="I2575" t="s">
        <v>4209</v>
      </c>
      <c r="J2575" t="str">
        <f>MID(Tabla1[[#This Row],[HORA2]],1,2)</f>
        <v>12</v>
      </c>
      <c r="K2575" t="s">
        <v>90</v>
      </c>
      <c r="L2575" t="s">
        <v>180</v>
      </c>
      <c r="M2575" t="s">
        <v>14867</v>
      </c>
      <c r="N2575" t="s">
        <v>22</v>
      </c>
      <c r="O2575">
        <v>18.809999999999999</v>
      </c>
      <c r="P25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15.059999999999999</v>
      </c>
      <c r="Q2575">
        <f>IF(Tabla1[[#This Row],[SERVICIO]]="COMIDA",3,IF(Tabla1[[#This Row],[SERVICIO]]="CONTROLADO",12,IF(Tabla1[[#This Row],[SERVICIO]]="RÁPIDO",3.75,IF(Tabla1[[#This Row],[SERVICIO]]="NORMAL",2.5,))))</f>
        <v>3.75</v>
      </c>
      <c r="R2575">
        <f>IF(Tabla1[[#This Row],[SERVICIO]]="COMIDA",3.5,IF(Tabla1[[#This Row],[SERVICIO]]="CONTROLADO",8,IF(Tabla1[[#This Row],[SERVICIO]]="RÁPIDO",4.5,IF(Tabla1[[#This Row],[SERVICIO]]="NORMAL",3,))))</f>
        <v>4.5</v>
      </c>
      <c r="S25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5" s="2">
        <f>IF(Tabla1[[#This Row],[KILOMETROS ADICIONALES]]=0,Tabla1[[#This Row],[KILOMETROS]]*Tabla1[[#This Row],[COSTO NORMAL]],Tabla1[[#This Row],[COSTO NORMAL]]*Tabla1[[#This Row],[KILOMETROS HASTA]])</f>
        <v>16.875</v>
      </c>
      <c r="U2575" s="2">
        <f>Tabla1[[#This Row],[KILOMETROS ADICIONALES]]*Tabla1[[#This Row],[COSTO ADICIONAL]]</f>
        <v>8.2829999999999995</v>
      </c>
      <c r="V2575">
        <v>94.93</v>
      </c>
      <c r="W2575" s="2">
        <f>Tabla1[[#This Row],[COSTO NORMAL2]]+Tabla1[[#This Row],[COSTO ADICIONAL2]]</f>
        <v>25.158000000000001</v>
      </c>
    </row>
    <row r="2576" spans="1:23" x14ac:dyDescent="0.25">
      <c r="A2576" t="s">
        <v>785</v>
      </c>
      <c r="B2576" t="s">
        <v>4210</v>
      </c>
      <c r="C2576" t="s">
        <v>11667</v>
      </c>
      <c r="D2576" t="s">
        <v>13</v>
      </c>
      <c r="E2576" t="s">
        <v>14844</v>
      </c>
      <c r="F2576" t="s">
        <v>14</v>
      </c>
      <c r="G2576" t="s">
        <v>15</v>
      </c>
      <c r="H2576" t="s">
        <v>997</v>
      </c>
      <c r="I2576" t="s">
        <v>4211</v>
      </c>
      <c r="J2576" t="str">
        <f>MID(Tabla1[[#This Row],[HORA2]],1,2)</f>
        <v>12</v>
      </c>
      <c r="K2576" t="s">
        <v>43</v>
      </c>
      <c r="L2576" t="s">
        <v>78</v>
      </c>
      <c r="M2576" t="s">
        <v>14867</v>
      </c>
      <c r="N2576" t="s">
        <v>22</v>
      </c>
      <c r="O2576">
        <v>11.35</v>
      </c>
      <c r="P25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8.85</v>
      </c>
      <c r="Q2576">
        <f>IF(Tabla1[[#This Row],[SERVICIO]]="COMIDA",3,IF(Tabla1[[#This Row],[SERVICIO]]="CONTROLADO",12,IF(Tabla1[[#This Row],[SERVICIO]]="RÁPIDO",3.75,IF(Tabla1[[#This Row],[SERVICIO]]="NORMAL",2.5,))))</f>
        <v>2.5</v>
      </c>
      <c r="R2576">
        <f>IF(Tabla1[[#This Row],[SERVICIO]]="COMIDA",3.5,IF(Tabla1[[#This Row],[SERVICIO]]="CONTROLADO",8,IF(Tabla1[[#This Row],[SERVICIO]]="RÁPIDO",4.5,IF(Tabla1[[#This Row],[SERVICIO]]="NORMAL",3,))))</f>
        <v>3</v>
      </c>
      <c r="S2576">
        <f>IF(Tabla1[[#This Row],[SERVICIO]]="COMIDA",0.75,IF(Tabla1[[#This Row],[SERVICIO]]="CONTROLADO",2.65,IF(Tabla1[[#This Row],[SERVICIO]]="RÁPIDO",0.55,IF(Tabla1[[#This Row],[SERVICIO]]="NORMAL",1.2,))))</f>
        <v>1.2</v>
      </c>
      <c r="T2576" s="2">
        <f>IF(Tabla1[[#This Row],[KILOMETROS ADICIONALES]]=0,Tabla1[[#This Row],[KILOMETROS]]*Tabla1[[#This Row],[COSTO NORMAL]],Tabla1[[#This Row],[COSTO NORMAL]]*Tabla1[[#This Row],[KILOMETROS HASTA]])</f>
        <v>7.5</v>
      </c>
      <c r="U2576" s="2">
        <f>Tabla1[[#This Row],[KILOMETROS ADICIONALES]]*Tabla1[[#This Row],[COSTO ADICIONAL]]</f>
        <v>10.62</v>
      </c>
      <c r="V2576">
        <v>146.43</v>
      </c>
      <c r="W2576" s="2">
        <f>Tabla1[[#This Row],[COSTO NORMAL2]]+Tabla1[[#This Row],[COSTO ADICIONAL2]]</f>
        <v>18.119999999999997</v>
      </c>
    </row>
    <row r="2577" spans="1:23" x14ac:dyDescent="0.25">
      <c r="A2577" t="s">
        <v>785</v>
      </c>
      <c r="B2577" t="s">
        <v>4212</v>
      </c>
      <c r="C2577" t="s">
        <v>11668</v>
      </c>
      <c r="D2577" t="s">
        <v>13</v>
      </c>
      <c r="E2577" t="s">
        <v>14846</v>
      </c>
      <c r="F2577" t="s">
        <v>14</v>
      </c>
      <c r="G2577" t="s">
        <v>15</v>
      </c>
      <c r="H2577" t="s">
        <v>997</v>
      </c>
      <c r="I2577" t="s">
        <v>4213</v>
      </c>
      <c r="J2577" t="str">
        <f>MID(Tabla1[[#This Row],[HORA2]],1,2)</f>
        <v>10</v>
      </c>
      <c r="K2577" t="s">
        <v>43</v>
      </c>
      <c r="L2577" t="s">
        <v>49</v>
      </c>
      <c r="M2577" t="s">
        <v>14867</v>
      </c>
      <c r="N2577" t="s">
        <v>22</v>
      </c>
      <c r="O2577">
        <v>13.87</v>
      </c>
      <c r="P25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1.8699999999999992</v>
      </c>
      <c r="Q2577">
        <f>IF(Tabla1[[#This Row],[SERVICIO]]="COMIDA",3,IF(Tabla1[[#This Row],[SERVICIO]]="CONTROLADO",12,IF(Tabla1[[#This Row],[SERVICIO]]="RÁPIDO",3.75,IF(Tabla1[[#This Row],[SERVICIO]]="NORMAL",2.5,))))</f>
        <v>12</v>
      </c>
      <c r="R2577">
        <f>IF(Tabla1[[#This Row],[SERVICIO]]="COMIDA",3.5,IF(Tabla1[[#This Row],[SERVICIO]]="CONTROLADO",8,IF(Tabla1[[#This Row],[SERVICIO]]="RÁPIDO",4.5,IF(Tabla1[[#This Row],[SERVICIO]]="NORMAL",3,))))</f>
        <v>8</v>
      </c>
      <c r="S2577">
        <f>IF(Tabla1[[#This Row],[SERVICIO]]="COMIDA",0.75,IF(Tabla1[[#This Row],[SERVICIO]]="CONTROLADO",2.65,IF(Tabla1[[#This Row],[SERVICIO]]="RÁPIDO",0.55,IF(Tabla1[[#This Row],[SERVICIO]]="NORMAL",1.2,))))</f>
        <v>2.65</v>
      </c>
      <c r="T2577" s="2">
        <f>IF(Tabla1[[#This Row],[KILOMETROS ADICIONALES]]=0,Tabla1[[#This Row],[KILOMETROS]]*Tabla1[[#This Row],[COSTO NORMAL]],Tabla1[[#This Row],[COSTO NORMAL]]*Tabla1[[#This Row],[KILOMETROS HASTA]])</f>
        <v>96</v>
      </c>
      <c r="U2577" s="2">
        <f>Tabla1[[#This Row],[KILOMETROS ADICIONALES]]*Tabla1[[#This Row],[COSTO ADICIONAL]]</f>
        <v>4.955499999999998</v>
      </c>
      <c r="V2577">
        <v>174.47</v>
      </c>
      <c r="W2577" s="2">
        <f>Tabla1[[#This Row],[COSTO NORMAL2]]+Tabla1[[#This Row],[COSTO ADICIONAL2]]</f>
        <v>100.9555</v>
      </c>
    </row>
    <row r="2578" spans="1:23" x14ac:dyDescent="0.25">
      <c r="A2578" t="s">
        <v>785</v>
      </c>
      <c r="B2578" t="s">
        <v>4212</v>
      </c>
      <c r="C2578" t="s">
        <v>11669</v>
      </c>
      <c r="D2578" t="s">
        <v>13</v>
      </c>
      <c r="E2578" t="s">
        <v>14845</v>
      </c>
      <c r="F2578" t="s">
        <v>295</v>
      </c>
      <c r="G2578" t="s">
        <v>15</v>
      </c>
      <c r="H2578" t="s">
        <v>785</v>
      </c>
      <c r="I2578" t="s">
        <v>4214</v>
      </c>
      <c r="J2578" t="str">
        <f>MID(Tabla1[[#This Row],[HORA2]],1,2)</f>
        <v>12</v>
      </c>
      <c r="K2578" t="s">
        <v>53</v>
      </c>
      <c r="L2578" t="s">
        <v>31</v>
      </c>
      <c r="M2578" t="s">
        <v>14867</v>
      </c>
      <c r="N2578" t="s">
        <v>22</v>
      </c>
      <c r="O2578">
        <v>14.51</v>
      </c>
      <c r="P25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10.76</v>
      </c>
      <c r="Q2578">
        <f>IF(Tabla1[[#This Row],[SERVICIO]]="COMIDA",3,IF(Tabla1[[#This Row],[SERVICIO]]="CONTROLADO",12,IF(Tabla1[[#This Row],[SERVICIO]]="RÁPIDO",3.75,IF(Tabla1[[#This Row],[SERVICIO]]="NORMAL",2.5,))))</f>
        <v>3.75</v>
      </c>
      <c r="R2578">
        <f>IF(Tabla1[[#This Row],[SERVICIO]]="COMIDA",3.5,IF(Tabla1[[#This Row],[SERVICIO]]="CONTROLADO",8,IF(Tabla1[[#This Row],[SERVICIO]]="RÁPIDO",4.5,IF(Tabla1[[#This Row],[SERVICIO]]="NORMAL",3,))))</f>
        <v>4.5</v>
      </c>
      <c r="S25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8" s="2">
        <f>IF(Tabla1[[#This Row],[KILOMETROS ADICIONALES]]=0,Tabla1[[#This Row],[KILOMETROS]]*Tabla1[[#This Row],[COSTO NORMAL]],Tabla1[[#This Row],[COSTO NORMAL]]*Tabla1[[#This Row],[KILOMETROS HASTA]])</f>
        <v>16.875</v>
      </c>
      <c r="U2578" s="2">
        <f>Tabla1[[#This Row],[KILOMETROS ADICIONALES]]*Tabla1[[#This Row],[COSTO ADICIONAL]]</f>
        <v>5.9180000000000001</v>
      </c>
      <c r="V2578">
        <v>214.43</v>
      </c>
      <c r="W2578" s="2">
        <f>Tabla1[[#This Row],[COSTO NORMAL2]]+Tabla1[[#This Row],[COSTO ADICIONAL2]]</f>
        <v>22.792999999999999</v>
      </c>
    </row>
    <row r="2579" spans="1:23" x14ac:dyDescent="0.25">
      <c r="A2579" t="s">
        <v>785</v>
      </c>
      <c r="B2579" t="s">
        <v>4215</v>
      </c>
      <c r="C2579" t="s">
        <v>11670</v>
      </c>
      <c r="D2579" t="s">
        <v>13</v>
      </c>
      <c r="E2579" t="s">
        <v>14845</v>
      </c>
      <c r="F2579" t="s">
        <v>14</v>
      </c>
      <c r="G2579" t="s">
        <v>15</v>
      </c>
      <c r="H2579" t="s">
        <v>785</v>
      </c>
      <c r="I2579" t="s">
        <v>4216</v>
      </c>
      <c r="J2579" t="str">
        <f>MID(Tabla1[[#This Row],[HORA2]],1,2)</f>
        <v>13</v>
      </c>
      <c r="K2579" t="s">
        <v>26</v>
      </c>
      <c r="L2579" t="s">
        <v>94</v>
      </c>
      <c r="M2579" t="s">
        <v>14867</v>
      </c>
      <c r="N2579" t="s">
        <v>22</v>
      </c>
      <c r="O2579">
        <v>10.68</v>
      </c>
      <c r="P25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6.93</v>
      </c>
      <c r="Q2579">
        <f>IF(Tabla1[[#This Row],[SERVICIO]]="COMIDA",3,IF(Tabla1[[#This Row],[SERVICIO]]="CONTROLADO",12,IF(Tabla1[[#This Row],[SERVICIO]]="RÁPIDO",3.75,IF(Tabla1[[#This Row],[SERVICIO]]="NORMAL",2.5,))))</f>
        <v>3.75</v>
      </c>
      <c r="R2579">
        <f>IF(Tabla1[[#This Row],[SERVICIO]]="COMIDA",3.5,IF(Tabla1[[#This Row],[SERVICIO]]="CONTROLADO",8,IF(Tabla1[[#This Row],[SERVICIO]]="RÁPIDO",4.5,IF(Tabla1[[#This Row],[SERVICIO]]="NORMAL",3,))))</f>
        <v>4.5</v>
      </c>
      <c r="S25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79" s="2">
        <f>IF(Tabla1[[#This Row],[KILOMETROS ADICIONALES]]=0,Tabla1[[#This Row],[KILOMETROS]]*Tabla1[[#This Row],[COSTO NORMAL]],Tabla1[[#This Row],[COSTO NORMAL]]*Tabla1[[#This Row],[KILOMETROS HASTA]])</f>
        <v>16.875</v>
      </c>
      <c r="U2579" s="2">
        <f>Tabla1[[#This Row],[KILOMETROS ADICIONALES]]*Tabla1[[#This Row],[COSTO ADICIONAL]]</f>
        <v>3.8115000000000001</v>
      </c>
      <c r="V2579">
        <v>6.36</v>
      </c>
      <c r="W2579" s="2">
        <f>Tabla1[[#This Row],[COSTO NORMAL2]]+Tabla1[[#This Row],[COSTO ADICIONAL2]]</f>
        <v>20.686499999999999</v>
      </c>
    </row>
    <row r="2580" spans="1:23" x14ac:dyDescent="0.25">
      <c r="A2580" t="s">
        <v>785</v>
      </c>
      <c r="B2580" t="s">
        <v>4217</v>
      </c>
      <c r="C2580" t="s">
        <v>11671</v>
      </c>
      <c r="D2580" t="s">
        <v>13</v>
      </c>
      <c r="E2580" t="s">
        <v>14845</v>
      </c>
      <c r="F2580" t="s">
        <v>76</v>
      </c>
      <c r="G2580" t="s">
        <v>15</v>
      </c>
      <c r="H2580" t="s">
        <v>785</v>
      </c>
      <c r="I2580" t="s">
        <v>4218</v>
      </c>
      <c r="J2580" t="str">
        <f>MID(Tabla1[[#This Row],[HORA2]],1,2)</f>
        <v>12</v>
      </c>
      <c r="K2580" t="s">
        <v>79</v>
      </c>
      <c r="L2580" t="s">
        <v>125</v>
      </c>
      <c r="M2580" t="s">
        <v>14867</v>
      </c>
      <c r="N2580" t="s">
        <v>22</v>
      </c>
      <c r="O2580">
        <v>6.76</v>
      </c>
      <c r="P25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</v>
      </c>
      <c r="Q2580">
        <f>IF(Tabla1[[#This Row],[SERVICIO]]="COMIDA",3,IF(Tabla1[[#This Row],[SERVICIO]]="CONTROLADO",12,IF(Tabla1[[#This Row],[SERVICIO]]="RÁPIDO",3.75,IF(Tabla1[[#This Row],[SERVICIO]]="NORMAL",2.5,))))</f>
        <v>3.75</v>
      </c>
      <c r="R2580">
        <f>IF(Tabla1[[#This Row],[SERVICIO]]="COMIDA",3.5,IF(Tabla1[[#This Row],[SERVICIO]]="CONTROLADO",8,IF(Tabla1[[#This Row],[SERVICIO]]="RÁPIDO",4.5,IF(Tabla1[[#This Row],[SERVICIO]]="NORMAL",3,))))</f>
        <v>4.5</v>
      </c>
      <c r="S25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0" s="2">
        <f>IF(Tabla1[[#This Row],[KILOMETROS ADICIONALES]]=0,Tabla1[[#This Row],[KILOMETROS]]*Tabla1[[#This Row],[COSTO NORMAL]],Tabla1[[#This Row],[COSTO NORMAL]]*Tabla1[[#This Row],[KILOMETROS HASTA]])</f>
        <v>16.875</v>
      </c>
      <c r="U2580" s="2">
        <f>Tabla1[[#This Row],[KILOMETROS ADICIONALES]]*Tabla1[[#This Row],[COSTO ADICIONAL]]</f>
        <v>1.6555</v>
      </c>
      <c r="V2580">
        <v>237.14</v>
      </c>
      <c r="W2580" s="2">
        <f>Tabla1[[#This Row],[COSTO NORMAL2]]+Tabla1[[#This Row],[COSTO ADICIONAL2]]</f>
        <v>18.5305</v>
      </c>
    </row>
    <row r="2581" spans="1:23" x14ac:dyDescent="0.25">
      <c r="A2581" t="s">
        <v>785</v>
      </c>
      <c r="B2581" t="s">
        <v>4219</v>
      </c>
      <c r="C2581" t="s">
        <v>11672</v>
      </c>
      <c r="D2581" t="s">
        <v>13</v>
      </c>
      <c r="E2581" t="s">
        <v>14845</v>
      </c>
      <c r="F2581" t="s">
        <v>14</v>
      </c>
      <c r="G2581" t="s">
        <v>15</v>
      </c>
      <c r="H2581" t="s">
        <v>785</v>
      </c>
      <c r="I2581" t="s">
        <v>380</v>
      </c>
      <c r="J2581" t="str">
        <f>MID(Tabla1[[#This Row],[HORA2]],1,2)</f>
        <v>11</v>
      </c>
      <c r="K2581" t="s">
        <v>19</v>
      </c>
      <c r="L2581" t="s">
        <v>19</v>
      </c>
      <c r="M2581" t="s">
        <v>14867</v>
      </c>
      <c r="N2581" t="s">
        <v>22</v>
      </c>
      <c r="O2581">
        <v>1.1599999999999999</v>
      </c>
      <c r="P25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81">
        <f>IF(Tabla1[[#This Row],[SERVICIO]]="COMIDA",3,IF(Tabla1[[#This Row],[SERVICIO]]="CONTROLADO",12,IF(Tabla1[[#This Row],[SERVICIO]]="RÁPIDO",3.75,IF(Tabla1[[#This Row],[SERVICIO]]="NORMAL",2.5,))))</f>
        <v>3.75</v>
      </c>
      <c r="R2581">
        <f>IF(Tabla1[[#This Row],[SERVICIO]]="COMIDA",3.5,IF(Tabla1[[#This Row],[SERVICIO]]="CONTROLADO",8,IF(Tabla1[[#This Row],[SERVICIO]]="RÁPIDO",4.5,IF(Tabla1[[#This Row],[SERVICIO]]="NORMAL",3,))))</f>
        <v>4.5</v>
      </c>
      <c r="S25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1" s="2">
        <f>IF(Tabla1[[#This Row],[KILOMETROS ADICIONALES]]=0,Tabla1[[#This Row],[KILOMETROS]]*Tabla1[[#This Row],[COSTO NORMAL]],Tabla1[[#This Row],[COSTO NORMAL]]*Tabla1[[#This Row],[KILOMETROS HASTA]])</f>
        <v>5.22</v>
      </c>
      <c r="U2581" s="2">
        <f>Tabla1[[#This Row],[KILOMETROS ADICIONALES]]*Tabla1[[#This Row],[COSTO ADICIONAL]]</f>
        <v>0</v>
      </c>
      <c r="V2581">
        <v>99.55</v>
      </c>
      <c r="W2581" s="2">
        <f>Tabla1[[#This Row],[COSTO NORMAL2]]+Tabla1[[#This Row],[COSTO ADICIONAL2]]</f>
        <v>5.22</v>
      </c>
    </row>
    <row r="2582" spans="1:23" x14ac:dyDescent="0.25">
      <c r="A2582" t="s">
        <v>785</v>
      </c>
      <c r="B2582" t="s">
        <v>4220</v>
      </c>
      <c r="C2582" t="s">
        <v>11673</v>
      </c>
      <c r="D2582" t="s">
        <v>13</v>
      </c>
      <c r="E2582" t="s">
        <v>14845</v>
      </c>
      <c r="F2582" t="s">
        <v>76</v>
      </c>
      <c r="G2582" t="s">
        <v>15</v>
      </c>
      <c r="H2582" t="s">
        <v>785</v>
      </c>
      <c r="I2582" t="s">
        <v>4221</v>
      </c>
      <c r="J2582" t="str">
        <f>MID(Tabla1[[#This Row],[HORA2]],1,2)</f>
        <v>12</v>
      </c>
      <c r="K2582" t="s">
        <v>78</v>
      </c>
      <c r="L2582" t="s">
        <v>78</v>
      </c>
      <c r="M2582" t="s">
        <v>14867</v>
      </c>
      <c r="N2582" t="s">
        <v>22</v>
      </c>
      <c r="O2582">
        <v>15.05</v>
      </c>
      <c r="P25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</v>
      </c>
      <c r="Q2582">
        <f>IF(Tabla1[[#This Row],[SERVICIO]]="COMIDA",3,IF(Tabla1[[#This Row],[SERVICIO]]="CONTROLADO",12,IF(Tabla1[[#This Row],[SERVICIO]]="RÁPIDO",3.75,IF(Tabla1[[#This Row],[SERVICIO]]="NORMAL",2.5,))))</f>
        <v>3.75</v>
      </c>
      <c r="R2582">
        <f>IF(Tabla1[[#This Row],[SERVICIO]]="COMIDA",3.5,IF(Tabla1[[#This Row],[SERVICIO]]="CONTROLADO",8,IF(Tabla1[[#This Row],[SERVICIO]]="RÁPIDO",4.5,IF(Tabla1[[#This Row],[SERVICIO]]="NORMAL",3,))))</f>
        <v>4.5</v>
      </c>
      <c r="S25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2" s="2">
        <f>IF(Tabla1[[#This Row],[KILOMETROS ADICIONALES]]=0,Tabla1[[#This Row],[KILOMETROS]]*Tabla1[[#This Row],[COSTO NORMAL]],Tabla1[[#This Row],[COSTO NORMAL]]*Tabla1[[#This Row],[KILOMETROS HASTA]])</f>
        <v>16.875</v>
      </c>
      <c r="U2582" s="2">
        <f>Tabla1[[#This Row],[KILOMETROS ADICIONALES]]*Tabla1[[#This Row],[COSTO ADICIONAL]]</f>
        <v>6.2150000000000007</v>
      </c>
      <c r="V2582">
        <v>125.93</v>
      </c>
      <c r="W2582" s="2">
        <f>Tabla1[[#This Row],[COSTO NORMAL2]]+Tabla1[[#This Row],[COSTO ADICIONAL2]]</f>
        <v>23.09</v>
      </c>
    </row>
    <row r="2583" spans="1:23" x14ac:dyDescent="0.25">
      <c r="A2583" t="s">
        <v>785</v>
      </c>
      <c r="B2583" t="s">
        <v>1213</v>
      </c>
      <c r="C2583" t="s">
        <v>11674</v>
      </c>
      <c r="D2583" t="s">
        <v>13</v>
      </c>
      <c r="E2583" t="s">
        <v>14845</v>
      </c>
      <c r="F2583" t="s">
        <v>295</v>
      </c>
      <c r="G2583" t="s">
        <v>15</v>
      </c>
      <c r="H2583" t="s">
        <v>785</v>
      </c>
      <c r="I2583" t="s">
        <v>4222</v>
      </c>
      <c r="J2583" t="str">
        <f>MID(Tabla1[[#This Row],[HORA2]],1,2)</f>
        <v>12</v>
      </c>
      <c r="K2583" t="s">
        <v>44</v>
      </c>
      <c r="L2583" t="s">
        <v>20</v>
      </c>
      <c r="M2583" t="s">
        <v>14867</v>
      </c>
      <c r="N2583" t="s">
        <v>22</v>
      </c>
      <c r="O2583">
        <v>17.34</v>
      </c>
      <c r="P25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13.59</v>
      </c>
      <c r="Q2583">
        <f>IF(Tabla1[[#This Row],[SERVICIO]]="COMIDA",3,IF(Tabla1[[#This Row],[SERVICIO]]="CONTROLADO",12,IF(Tabla1[[#This Row],[SERVICIO]]="RÁPIDO",3.75,IF(Tabla1[[#This Row],[SERVICIO]]="NORMAL",2.5,))))</f>
        <v>3.75</v>
      </c>
      <c r="R2583">
        <f>IF(Tabla1[[#This Row],[SERVICIO]]="COMIDA",3.5,IF(Tabla1[[#This Row],[SERVICIO]]="CONTROLADO",8,IF(Tabla1[[#This Row],[SERVICIO]]="RÁPIDO",4.5,IF(Tabla1[[#This Row],[SERVICIO]]="NORMAL",3,))))</f>
        <v>4.5</v>
      </c>
      <c r="S25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3" s="2">
        <f>IF(Tabla1[[#This Row],[KILOMETROS ADICIONALES]]=0,Tabla1[[#This Row],[KILOMETROS]]*Tabla1[[#This Row],[COSTO NORMAL]],Tabla1[[#This Row],[COSTO NORMAL]]*Tabla1[[#This Row],[KILOMETROS HASTA]])</f>
        <v>16.875</v>
      </c>
      <c r="U2583" s="2">
        <f>Tabla1[[#This Row],[KILOMETROS ADICIONALES]]*Tabla1[[#This Row],[COSTO ADICIONAL]]</f>
        <v>7.4745000000000008</v>
      </c>
      <c r="V2583">
        <v>225.4</v>
      </c>
      <c r="W2583" s="2">
        <f>Tabla1[[#This Row],[COSTO NORMAL2]]+Tabla1[[#This Row],[COSTO ADICIONAL2]]</f>
        <v>24.349499999999999</v>
      </c>
    </row>
    <row r="2584" spans="1:23" x14ac:dyDescent="0.25">
      <c r="A2584" t="s">
        <v>785</v>
      </c>
      <c r="B2584" t="s">
        <v>4223</v>
      </c>
      <c r="C2584" t="s">
        <v>11675</v>
      </c>
      <c r="D2584" t="s">
        <v>13</v>
      </c>
      <c r="E2584" t="s">
        <v>14845</v>
      </c>
      <c r="F2584" t="s">
        <v>295</v>
      </c>
      <c r="G2584" t="s">
        <v>15</v>
      </c>
      <c r="H2584" t="s">
        <v>785</v>
      </c>
      <c r="I2584" t="s">
        <v>1929</v>
      </c>
      <c r="J2584" t="str">
        <f>MID(Tabla1[[#This Row],[HORA2]],1,2)</f>
        <v>12</v>
      </c>
      <c r="K2584" t="s">
        <v>20</v>
      </c>
      <c r="L2584" t="s">
        <v>94</v>
      </c>
      <c r="M2584" t="s">
        <v>14867</v>
      </c>
      <c r="N2584" t="s">
        <v>22</v>
      </c>
      <c r="O2584">
        <v>20.98</v>
      </c>
      <c r="P25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17.23</v>
      </c>
      <c r="Q2584">
        <f>IF(Tabla1[[#This Row],[SERVICIO]]="COMIDA",3,IF(Tabla1[[#This Row],[SERVICIO]]="CONTROLADO",12,IF(Tabla1[[#This Row],[SERVICIO]]="RÁPIDO",3.75,IF(Tabla1[[#This Row],[SERVICIO]]="NORMAL",2.5,))))</f>
        <v>3.75</v>
      </c>
      <c r="R2584">
        <f>IF(Tabla1[[#This Row],[SERVICIO]]="COMIDA",3.5,IF(Tabla1[[#This Row],[SERVICIO]]="CONTROLADO",8,IF(Tabla1[[#This Row],[SERVICIO]]="RÁPIDO",4.5,IF(Tabla1[[#This Row],[SERVICIO]]="NORMAL",3,))))</f>
        <v>4.5</v>
      </c>
      <c r="S25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4" s="2">
        <f>IF(Tabla1[[#This Row],[KILOMETROS ADICIONALES]]=0,Tabla1[[#This Row],[KILOMETROS]]*Tabla1[[#This Row],[COSTO NORMAL]],Tabla1[[#This Row],[COSTO NORMAL]]*Tabla1[[#This Row],[KILOMETROS HASTA]])</f>
        <v>16.875</v>
      </c>
      <c r="U2584" s="2">
        <f>Tabla1[[#This Row],[KILOMETROS ADICIONALES]]*Tabla1[[#This Row],[COSTO ADICIONAL]]</f>
        <v>9.4765000000000015</v>
      </c>
      <c r="V2584">
        <v>116.09</v>
      </c>
      <c r="W2584" s="2">
        <f>Tabla1[[#This Row],[COSTO NORMAL2]]+Tabla1[[#This Row],[COSTO ADICIONAL2]]</f>
        <v>26.351500000000001</v>
      </c>
    </row>
    <row r="2585" spans="1:23" x14ac:dyDescent="0.25">
      <c r="A2585" t="s">
        <v>785</v>
      </c>
      <c r="B2585" t="s">
        <v>4224</v>
      </c>
      <c r="C2585" t="s">
        <v>11676</v>
      </c>
      <c r="D2585" t="s">
        <v>13</v>
      </c>
      <c r="E2585" t="s">
        <v>14845</v>
      </c>
      <c r="F2585" t="s">
        <v>76</v>
      </c>
      <c r="G2585" t="s">
        <v>15</v>
      </c>
      <c r="H2585" t="s">
        <v>785</v>
      </c>
      <c r="I2585" t="s">
        <v>4225</v>
      </c>
      <c r="J2585" t="str">
        <f>MID(Tabla1[[#This Row],[HORA2]],1,2)</f>
        <v>12</v>
      </c>
      <c r="K2585" t="s">
        <v>31</v>
      </c>
      <c r="L2585" t="s">
        <v>149</v>
      </c>
      <c r="M2585" t="s">
        <v>14867</v>
      </c>
      <c r="N2585" t="s">
        <v>22</v>
      </c>
      <c r="O2585">
        <v>1.22</v>
      </c>
      <c r="P25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85">
        <f>IF(Tabla1[[#This Row],[SERVICIO]]="COMIDA",3,IF(Tabla1[[#This Row],[SERVICIO]]="CONTROLADO",12,IF(Tabla1[[#This Row],[SERVICIO]]="RÁPIDO",3.75,IF(Tabla1[[#This Row],[SERVICIO]]="NORMAL",2.5,))))</f>
        <v>3.75</v>
      </c>
      <c r="R2585">
        <f>IF(Tabla1[[#This Row],[SERVICIO]]="COMIDA",3.5,IF(Tabla1[[#This Row],[SERVICIO]]="CONTROLADO",8,IF(Tabla1[[#This Row],[SERVICIO]]="RÁPIDO",4.5,IF(Tabla1[[#This Row],[SERVICIO]]="NORMAL",3,))))</f>
        <v>4.5</v>
      </c>
      <c r="S25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5" s="2">
        <f>IF(Tabla1[[#This Row],[KILOMETROS ADICIONALES]]=0,Tabla1[[#This Row],[KILOMETROS]]*Tabla1[[#This Row],[COSTO NORMAL]],Tabla1[[#This Row],[COSTO NORMAL]]*Tabla1[[#This Row],[KILOMETROS HASTA]])</f>
        <v>5.49</v>
      </c>
      <c r="U2585" s="2">
        <f>Tabla1[[#This Row],[KILOMETROS ADICIONALES]]*Tabla1[[#This Row],[COSTO ADICIONAL]]</f>
        <v>0</v>
      </c>
      <c r="V2585">
        <v>41.85</v>
      </c>
      <c r="W2585" s="2">
        <f>Tabla1[[#This Row],[COSTO NORMAL2]]+Tabla1[[#This Row],[COSTO ADICIONAL2]]</f>
        <v>5.49</v>
      </c>
    </row>
    <row r="2586" spans="1:23" x14ac:dyDescent="0.25">
      <c r="A2586" t="s">
        <v>785</v>
      </c>
      <c r="B2586" t="s">
        <v>4226</v>
      </c>
      <c r="C2586" t="s">
        <v>11677</v>
      </c>
      <c r="D2586" t="s">
        <v>13</v>
      </c>
      <c r="E2586" t="s">
        <v>14845</v>
      </c>
      <c r="F2586" t="s">
        <v>295</v>
      </c>
      <c r="G2586" t="s">
        <v>15</v>
      </c>
      <c r="H2586" t="s">
        <v>785</v>
      </c>
      <c r="I2586" t="s">
        <v>1434</v>
      </c>
      <c r="J2586" t="str">
        <f>MID(Tabla1[[#This Row],[HORA2]],1,2)</f>
        <v>14</v>
      </c>
      <c r="K2586" t="s">
        <v>78</v>
      </c>
      <c r="L2586" t="s">
        <v>105</v>
      </c>
      <c r="M2586" t="s">
        <v>14867</v>
      </c>
      <c r="N2586" t="s">
        <v>22</v>
      </c>
      <c r="O2586">
        <v>1.19</v>
      </c>
      <c r="P25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86">
        <f>IF(Tabla1[[#This Row],[SERVICIO]]="COMIDA",3,IF(Tabla1[[#This Row],[SERVICIO]]="CONTROLADO",12,IF(Tabla1[[#This Row],[SERVICIO]]="RÁPIDO",3.75,IF(Tabla1[[#This Row],[SERVICIO]]="NORMAL",2.5,))))</f>
        <v>3.75</v>
      </c>
      <c r="R2586">
        <f>IF(Tabla1[[#This Row],[SERVICIO]]="COMIDA",3.5,IF(Tabla1[[#This Row],[SERVICIO]]="CONTROLADO",8,IF(Tabla1[[#This Row],[SERVICIO]]="RÁPIDO",4.5,IF(Tabla1[[#This Row],[SERVICIO]]="NORMAL",3,))))</f>
        <v>4.5</v>
      </c>
      <c r="S25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6" s="2">
        <f>IF(Tabla1[[#This Row],[KILOMETROS ADICIONALES]]=0,Tabla1[[#This Row],[KILOMETROS]]*Tabla1[[#This Row],[COSTO NORMAL]],Tabla1[[#This Row],[COSTO NORMAL]]*Tabla1[[#This Row],[KILOMETROS HASTA]])</f>
        <v>5.3549999999999995</v>
      </c>
      <c r="U2586" s="2">
        <f>Tabla1[[#This Row],[KILOMETROS ADICIONALES]]*Tabla1[[#This Row],[COSTO ADICIONAL]]</f>
        <v>0</v>
      </c>
      <c r="V2586">
        <v>241.51</v>
      </c>
      <c r="W2586" s="2">
        <f>Tabla1[[#This Row],[COSTO NORMAL2]]+Tabla1[[#This Row],[COSTO ADICIONAL2]]</f>
        <v>5.3549999999999995</v>
      </c>
    </row>
    <row r="2587" spans="1:23" x14ac:dyDescent="0.25">
      <c r="A2587" t="s">
        <v>785</v>
      </c>
      <c r="B2587" t="s">
        <v>4227</v>
      </c>
      <c r="C2587" t="s">
        <v>11678</v>
      </c>
      <c r="D2587" t="s">
        <v>13</v>
      </c>
      <c r="E2587" t="s">
        <v>14845</v>
      </c>
      <c r="F2587" t="s">
        <v>14</v>
      </c>
      <c r="G2587" t="s">
        <v>15</v>
      </c>
      <c r="H2587" t="s">
        <v>785</v>
      </c>
      <c r="I2587" t="s">
        <v>4228</v>
      </c>
      <c r="J2587" t="str">
        <f>MID(Tabla1[[#This Row],[HORA2]],1,2)</f>
        <v>13</v>
      </c>
      <c r="K2587" t="s">
        <v>96</v>
      </c>
      <c r="L2587" t="s">
        <v>96</v>
      </c>
      <c r="M2587" t="s">
        <v>14867</v>
      </c>
      <c r="N2587" t="s">
        <v>22</v>
      </c>
      <c r="O2587">
        <v>3.32</v>
      </c>
      <c r="P25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87">
        <f>IF(Tabla1[[#This Row],[SERVICIO]]="COMIDA",3,IF(Tabla1[[#This Row],[SERVICIO]]="CONTROLADO",12,IF(Tabla1[[#This Row],[SERVICIO]]="RÁPIDO",3.75,IF(Tabla1[[#This Row],[SERVICIO]]="NORMAL",2.5,))))</f>
        <v>3.75</v>
      </c>
      <c r="R2587">
        <f>IF(Tabla1[[#This Row],[SERVICIO]]="COMIDA",3.5,IF(Tabla1[[#This Row],[SERVICIO]]="CONTROLADO",8,IF(Tabla1[[#This Row],[SERVICIO]]="RÁPIDO",4.5,IF(Tabla1[[#This Row],[SERVICIO]]="NORMAL",3,))))</f>
        <v>4.5</v>
      </c>
      <c r="S25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7" s="2">
        <f>IF(Tabla1[[#This Row],[KILOMETROS ADICIONALES]]=0,Tabla1[[#This Row],[KILOMETROS]]*Tabla1[[#This Row],[COSTO NORMAL]],Tabla1[[#This Row],[COSTO NORMAL]]*Tabla1[[#This Row],[KILOMETROS HASTA]])</f>
        <v>14.94</v>
      </c>
      <c r="U2587" s="2">
        <f>Tabla1[[#This Row],[KILOMETROS ADICIONALES]]*Tabla1[[#This Row],[COSTO ADICIONAL]]</f>
        <v>0</v>
      </c>
      <c r="V2587">
        <v>133.35</v>
      </c>
      <c r="W2587" s="2">
        <f>Tabla1[[#This Row],[COSTO NORMAL2]]+Tabla1[[#This Row],[COSTO ADICIONAL2]]</f>
        <v>14.94</v>
      </c>
    </row>
    <row r="2588" spans="1:23" x14ac:dyDescent="0.25">
      <c r="A2588" t="s">
        <v>785</v>
      </c>
      <c r="B2588" t="s">
        <v>4229</v>
      </c>
      <c r="C2588" t="s">
        <v>11679</v>
      </c>
      <c r="D2588" t="s">
        <v>13</v>
      </c>
      <c r="E2588" t="s">
        <v>14845</v>
      </c>
      <c r="F2588" t="s">
        <v>14</v>
      </c>
      <c r="G2588" t="s">
        <v>15</v>
      </c>
      <c r="H2588" t="s">
        <v>785</v>
      </c>
      <c r="I2588" t="s">
        <v>4230</v>
      </c>
      <c r="J2588" t="str">
        <f>MID(Tabla1[[#This Row],[HORA2]],1,2)</f>
        <v>13</v>
      </c>
      <c r="K2588" t="s">
        <v>96</v>
      </c>
      <c r="L2588" t="s">
        <v>96</v>
      </c>
      <c r="M2588" t="s">
        <v>14867</v>
      </c>
      <c r="N2588" t="s">
        <v>22</v>
      </c>
      <c r="O2588">
        <v>9.93</v>
      </c>
      <c r="P25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</v>
      </c>
      <c r="Q2588">
        <f>IF(Tabla1[[#This Row],[SERVICIO]]="COMIDA",3,IF(Tabla1[[#This Row],[SERVICIO]]="CONTROLADO",12,IF(Tabla1[[#This Row],[SERVICIO]]="RÁPIDO",3.75,IF(Tabla1[[#This Row],[SERVICIO]]="NORMAL",2.5,))))</f>
        <v>3.75</v>
      </c>
      <c r="R2588">
        <f>IF(Tabla1[[#This Row],[SERVICIO]]="COMIDA",3.5,IF(Tabla1[[#This Row],[SERVICIO]]="CONTROLADO",8,IF(Tabla1[[#This Row],[SERVICIO]]="RÁPIDO",4.5,IF(Tabla1[[#This Row],[SERVICIO]]="NORMAL",3,))))</f>
        <v>4.5</v>
      </c>
      <c r="S25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8" s="2">
        <f>IF(Tabla1[[#This Row],[KILOMETROS ADICIONALES]]=0,Tabla1[[#This Row],[KILOMETROS]]*Tabla1[[#This Row],[COSTO NORMAL]],Tabla1[[#This Row],[COSTO NORMAL]]*Tabla1[[#This Row],[KILOMETROS HASTA]])</f>
        <v>16.875</v>
      </c>
      <c r="U2588" s="2">
        <f>Tabla1[[#This Row],[KILOMETROS ADICIONALES]]*Tabla1[[#This Row],[COSTO ADICIONAL]]</f>
        <v>3.399</v>
      </c>
      <c r="V2588">
        <v>210.47</v>
      </c>
      <c r="W2588" s="2">
        <f>Tabla1[[#This Row],[COSTO NORMAL2]]+Tabla1[[#This Row],[COSTO ADICIONAL2]]</f>
        <v>20.274000000000001</v>
      </c>
    </row>
    <row r="2589" spans="1:23" x14ac:dyDescent="0.25">
      <c r="A2589" t="s">
        <v>785</v>
      </c>
      <c r="B2589" t="s">
        <v>4231</v>
      </c>
      <c r="C2589" t="s">
        <v>11680</v>
      </c>
      <c r="D2589" t="s">
        <v>13</v>
      </c>
      <c r="E2589" t="s">
        <v>14845</v>
      </c>
      <c r="F2589" t="s">
        <v>14</v>
      </c>
      <c r="G2589" t="s">
        <v>15</v>
      </c>
      <c r="H2589" t="s">
        <v>785</v>
      </c>
      <c r="I2589" t="s">
        <v>3094</v>
      </c>
      <c r="J2589" t="str">
        <f>MID(Tabla1[[#This Row],[HORA2]],1,2)</f>
        <v>12</v>
      </c>
      <c r="K2589" t="s">
        <v>79</v>
      </c>
      <c r="L2589" t="s">
        <v>110</v>
      </c>
      <c r="M2589" t="s">
        <v>14867</v>
      </c>
      <c r="N2589" t="s">
        <v>22</v>
      </c>
      <c r="O2589">
        <v>5.9</v>
      </c>
      <c r="P25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2.1500000000000004</v>
      </c>
      <c r="Q2589">
        <f>IF(Tabla1[[#This Row],[SERVICIO]]="COMIDA",3,IF(Tabla1[[#This Row],[SERVICIO]]="CONTROLADO",12,IF(Tabla1[[#This Row],[SERVICIO]]="RÁPIDO",3.75,IF(Tabla1[[#This Row],[SERVICIO]]="NORMAL",2.5,))))</f>
        <v>3.75</v>
      </c>
      <c r="R2589">
        <f>IF(Tabla1[[#This Row],[SERVICIO]]="COMIDA",3.5,IF(Tabla1[[#This Row],[SERVICIO]]="CONTROLADO",8,IF(Tabla1[[#This Row],[SERVICIO]]="RÁPIDO",4.5,IF(Tabla1[[#This Row],[SERVICIO]]="NORMAL",3,))))</f>
        <v>4.5</v>
      </c>
      <c r="S25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89" s="2">
        <f>IF(Tabla1[[#This Row],[KILOMETROS ADICIONALES]]=0,Tabla1[[#This Row],[KILOMETROS]]*Tabla1[[#This Row],[COSTO NORMAL]],Tabla1[[#This Row],[COSTO NORMAL]]*Tabla1[[#This Row],[KILOMETROS HASTA]])</f>
        <v>16.875</v>
      </c>
      <c r="U2589" s="2">
        <f>Tabla1[[#This Row],[KILOMETROS ADICIONALES]]*Tabla1[[#This Row],[COSTO ADICIONAL]]</f>
        <v>1.1825000000000003</v>
      </c>
      <c r="V2589">
        <v>16.690000000000001</v>
      </c>
      <c r="W2589" s="2">
        <f>Tabla1[[#This Row],[COSTO NORMAL2]]+Tabla1[[#This Row],[COSTO ADICIONAL2]]</f>
        <v>18.057500000000001</v>
      </c>
    </row>
    <row r="2590" spans="1:23" x14ac:dyDescent="0.25">
      <c r="A2590" t="s">
        <v>785</v>
      </c>
      <c r="B2590" t="s">
        <v>4232</v>
      </c>
      <c r="C2590" t="s">
        <v>11681</v>
      </c>
      <c r="D2590" t="s">
        <v>13</v>
      </c>
      <c r="E2590" t="s">
        <v>14845</v>
      </c>
      <c r="F2590" t="s">
        <v>76</v>
      </c>
      <c r="G2590" t="s">
        <v>15</v>
      </c>
      <c r="H2590" t="s">
        <v>785</v>
      </c>
      <c r="I2590" t="s">
        <v>4233</v>
      </c>
      <c r="J2590" t="str">
        <f>MID(Tabla1[[#This Row],[HORA2]],1,2)</f>
        <v>14</v>
      </c>
      <c r="K2590" t="s">
        <v>20</v>
      </c>
      <c r="L2590" t="s">
        <v>115</v>
      </c>
      <c r="M2590" t="s">
        <v>14867</v>
      </c>
      <c r="N2590" t="s">
        <v>22</v>
      </c>
      <c r="O2590">
        <v>10.86</v>
      </c>
      <c r="P25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7.1099999999999994</v>
      </c>
      <c r="Q2590">
        <f>IF(Tabla1[[#This Row],[SERVICIO]]="COMIDA",3,IF(Tabla1[[#This Row],[SERVICIO]]="CONTROLADO",12,IF(Tabla1[[#This Row],[SERVICIO]]="RÁPIDO",3.75,IF(Tabla1[[#This Row],[SERVICIO]]="NORMAL",2.5,))))</f>
        <v>3.75</v>
      </c>
      <c r="R2590">
        <f>IF(Tabla1[[#This Row],[SERVICIO]]="COMIDA",3.5,IF(Tabla1[[#This Row],[SERVICIO]]="CONTROLADO",8,IF(Tabla1[[#This Row],[SERVICIO]]="RÁPIDO",4.5,IF(Tabla1[[#This Row],[SERVICIO]]="NORMAL",3,))))</f>
        <v>4.5</v>
      </c>
      <c r="S25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0" s="2">
        <f>IF(Tabla1[[#This Row],[KILOMETROS ADICIONALES]]=0,Tabla1[[#This Row],[KILOMETROS]]*Tabla1[[#This Row],[COSTO NORMAL]],Tabla1[[#This Row],[COSTO NORMAL]]*Tabla1[[#This Row],[KILOMETROS HASTA]])</f>
        <v>16.875</v>
      </c>
      <c r="U2590" s="2">
        <f>Tabla1[[#This Row],[KILOMETROS ADICIONALES]]*Tabla1[[#This Row],[COSTO ADICIONAL]]</f>
        <v>3.9104999999999999</v>
      </c>
      <c r="V2590">
        <v>180.38</v>
      </c>
      <c r="W2590" s="2">
        <f>Tabla1[[#This Row],[COSTO NORMAL2]]+Tabla1[[#This Row],[COSTO ADICIONAL2]]</f>
        <v>20.785499999999999</v>
      </c>
    </row>
    <row r="2591" spans="1:23" x14ac:dyDescent="0.25">
      <c r="A2591" t="s">
        <v>785</v>
      </c>
      <c r="B2591" t="s">
        <v>4234</v>
      </c>
      <c r="C2591" t="s">
        <v>11682</v>
      </c>
      <c r="D2591" t="s">
        <v>13</v>
      </c>
      <c r="E2591" t="s">
        <v>14845</v>
      </c>
      <c r="F2591" t="s">
        <v>14</v>
      </c>
      <c r="G2591" t="s">
        <v>15</v>
      </c>
      <c r="H2591" t="s">
        <v>785</v>
      </c>
      <c r="I2591" t="s">
        <v>4235</v>
      </c>
      <c r="J2591" t="str">
        <f>MID(Tabla1[[#This Row],[HORA2]],1,2)</f>
        <v>12</v>
      </c>
      <c r="K2591" t="s">
        <v>43</v>
      </c>
      <c r="L2591" t="s">
        <v>57</v>
      </c>
      <c r="M2591" t="s">
        <v>14867</v>
      </c>
      <c r="N2591" t="s">
        <v>22</v>
      </c>
      <c r="O2591">
        <v>13.66</v>
      </c>
      <c r="P25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9.91</v>
      </c>
      <c r="Q2591">
        <f>IF(Tabla1[[#This Row],[SERVICIO]]="COMIDA",3,IF(Tabla1[[#This Row],[SERVICIO]]="CONTROLADO",12,IF(Tabla1[[#This Row],[SERVICIO]]="RÁPIDO",3.75,IF(Tabla1[[#This Row],[SERVICIO]]="NORMAL",2.5,))))</f>
        <v>3.75</v>
      </c>
      <c r="R2591">
        <f>IF(Tabla1[[#This Row],[SERVICIO]]="COMIDA",3.5,IF(Tabla1[[#This Row],[SERVICIO]]="CONTROLADO",8,IF(Tabla1[[#This Row],[SERVICIO]]="RÁPIDO",4.5,IF(Tabla1[[#This Row],[SERVICIO]]="NORMAL",3,))))</f>
        <v>4.5</v>
      </c>
      <c r="S25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1" s="2">
        <f>IF(Tabla1[[#This Row],[KILOMETROS ADICIONALES]]=0,Tabla1[[#This Row],[KILOMETROS]]*Tabla1[[#This Row],[COSTO NORMAL]],Tabla1[[#This Row],[COSTO NORMAL]]*Tabla1[[#This Row],[KILOMETROS HASTA]])</f>
        <v>16.875</v>
      </c>
      <c r="U2591" s="2">
        <f>Tabla1[[#This Row],[KILOMETROS ADICIONALES]]*Tabla1[[#This Row],[COSTO ADICIONAL]]</f>
        <v>5.4505000000000008</v>
      </c>
      <c r="V2591">
        <v>90.25</v>
      </c>
      <c r="W2591" s="2">
        <f>Tabla1[[#This Row],[COSTO NORMAL2]]+Tabla1[[#This Row],[COSTO ADICIONAL2]]</f>
        <v>22.325500000000002</v>
      </c>
    </row>
    <row r="2592" spans="1:23" x14ac:dyDescent="0.25">
      <c r="A2592" t="s">
        <v>785</v>
      </c>
      <c r="B2592" t="s">
        <v>4236</v>
      </c>
      <c r="C2592" t="s">
        <v>11683</v>
      </c>
      <c r="D2592" t="s">
        <v>13</v>
      </c>
      <c r="E2592" t="s">
        <v>14845</v>
      </c>
      <c r="F2592" t="s">
        <v>14</v>
      </c>
      <c r="G2592" t="s">
        <v>15</v>
      </c>
      <c r="H2592" t="s">
        <v>785</v>
      </c>
      <c r="I2592" t="s">
        <v>4237</v>
      </c>
      <c r="J2592" t="str">
        <f>MID(Tabla1[[#This Row],[HORA2]],1,2)</f>
        <v>15</v>
      </c>
      <c r="K2592" t="s">
        <v>96</v>
      </c>
      <c r="L2592" t="s">
        <v>96</v>
      </c>
      <c r="M2592" t="s">
        <v>14867</v>
      </c>
      <c r="N2592" t="s">
        <v>22</v>
      </c>
      <c r="O2592">
        <v>16.78</v>
      </c>
      <c r="P25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13.030000000000001</v>
      </c>
      <c r="Q2592">
        <f>IF(Tabla1[[#This Row],[SERVICIO]]="COMIDA",3,IF(Tabla1[[#This Row],[SERVICIO]]="CONTROLADO",12,IF(Tabla1[[#This Row],[SERVICIO]]="RÁPIDO",3.75,IF(Tabla1[[#This Row],[SERVICIO]]="NORMAL",2.5,))))</f>
        <v>3.75</v>
      </c>
      <c r="R2592">
        <f>IF(Tabla1[[#This Row],[SERVICIO]]="COMIDA",3.5,IF(Tabla1[[#This Row],[SERVICIO]]="CONTROLADO",8,IF(Tabla1[[#This Row],[SERVICIO]]="RÁPIDO",4.5,IF(Tabla1[[#This Row],[SERVICIO]]="NORMAL",3,))))</f>
        <v>4.5</v>
      </c>
      <c r="S25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2" s="2">
        <f>IF(Tabla1[[#This Row],[KILOMETROS ADICIONALES]]=0,Tabla1[[#This Row],[KILOMETROS]]*Tabla1[[#This Row],[COSTO NORMAL]],Tabla1[[#This Row],[COSTO NORMAL]]*Tabla1[[#This Row],[KILOMETROS HASTA]])</f>
        <v>16.875</v>
      </c>
      <c r="U2592" s="2">
        <f>Tabla1[[#This Row],[KILOMETROS ADICIONALES]]*Tabla1[[#This Row],[COSTO ADICIONAL]]</f>
        <v>7.166500000000001</v>
      </c>
      <c r="V2592">
        <v>92.5</v>
      </c>
      <c r="W2592" s="2">
        <f>Tabla1[[#This Row],[COSTO NORMAL2]]+Tabla1[[#This Row],[COSTO ADICIONAL2]]</f>
        <v>24.041499999999999</v>
      </c>
    </row>
    <row r="2593" spans="1:23" x14ac:dyDescent="0.25">
      <c r="A2593" t="s">
        <v>785</v>
      </c>
      <c r="B2593" t="s">
        <v>4238</v>
      </c>
      <c r="C2593" t="s">
        <v>11684</v>
      </c>
      <c r="D2593" t="s">
        <v>13</v>
      </c>
      <c r="E2593" t="s">
        <v>14845</v>
      </c>
      <c r="F2593" t="s">
        <v>14</v>
      </c>
      <c r="G2593" t="s">
        <v>15</v>
      </c>
      <c r="H2593" t="s">
        <v>785</v>
      </c>
      <c r="I2593" t="s">
        <v>223</v>
      </c>
      <c r="J2593" t="str">
        <f>MID(Tabla1[[#This Row],[HORA2]],1,2)</f>
        <v>12</v>
      </c>
      <c r="K2593" t="s">
        <v>145</v>
      </c>
      <c r="L2593" t="s">
        <v>27</v>
      </c>
      <c r="M2593" t="s">
        <v>14867</v>
      </c>
      <c r="N2593" t="s">
        <v>22</v>
      </c>
      <c r="O2593">
        <v>2.37</v>
      </c>
      <c r="P25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93">
        <f>IF(Tabla1[[#This Row],[SERVICIO]]="COMIDA",3,IF(Tabla1[[#This Row],[SERVICIO]]="CONTROLADO",12,IF(Tabla1[[#This Row],[SERVICIO]]="RÁPIDO",3.75,IF(Tabla1[[#This Row],[SERVICIO]]="NORMAL",2.5,))))</f>
        <v>3.75</v>
      </c>
      <c r="R2593">
        <f>IF(Tabla1[[#This Row],[SERVICIO]]="COMIDA",3.5,IF(Tabla1[[#This Row],[SERVICIO]]="CONTROLADO",8,IF(Tabla1[[#This Row],[SERVICIO]]="RÁPIDO",4.5,IF(Tabla1[[#This Row],[SERVICIO]]="NORMAL",3,))))</f>
        <v>4.5</v>
      </c>
      <c r="S25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3" s="2">
        <f>IF(Tabla1[[#This Row],[KILOMETROS ADICIONALES]]=0,Tabla1[[#This Row],[KILOMETROS]]*Tabla1[[#This Row],[COSTO NORMAL]],Tabla1[[#This Row],[COSTO NORMAL]]*Tabla1[[#This Row],[KILOMETROS HASTA]])</f>
        <v>10.665000000000001</v>
      </c>
      <c r="U2593" s="2">
        <f>Tabla1[[#This Row],[KILOMETROS ADICIONALES]]*Tabla1[[#This Row],[COSTO ADICIONAL]]</f>
        <v>0</v>
      </c>
      <c r="V2593">
        <v>118.54</v>
      </c>
      <c r="W2593" s="2">
        <f>Tabla1[[#This Row],[COSTO NORMAL2]]+Tabla1[[#This Row],[COSTO ADICIONAL2]]</f>
        <v>10.665000000000001</v>
      </c>
    </row>
    <row r="2594" spans="1:23" x14ac:dyDescent="0.25">
      <c r="A2594" t="s">
        <v>785</v>
      </c>
      <c r="B2594" t="s">
        <v>4239</v>
      </c>
      <c r="C2594" t="s">
        <v>11685</v>
      </c>
      <c r="D2594" t="s">
        <v>13</v>
      </c>
      <c r="E2594" t="s">
        <v>14845</v>
      </c>
      <c r="F2594" t="s">
        <v>295</v>
      </c>
      <c r="G2594" t="s">
        <v>15</v>
      </c>
      <c r="H2594" t="s">
        <v>785</v>
      </c>
      <c r="I2594" t="s">
        <v>4240</v>
      </c>
      <c r="J2594" t="str">
        <f>MID(Tabla1[[#This Row],[HORA2]],1,2)</f>
        <v>12</v>
      </c>
      <c r="K2594" t="s">
        <v>53</v>
      </c>
      <c r="L2594" t="s">
        <v>53</v>
      </c>
      <c r="M2594" t="s">
        <v>14867</v>
      </c>
      <c r="N2594" t="s">
        <v>22</v>
      </c>
      <c r="O2594">
        <v>13.6</v>
      </c>
      <c r="P25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9.85</v>
      </c>
      <c r="Q2594">
        <f>IF(Tabla1[[#This Row],[SERVICIO]]="COMIDA",3,IF(Tabla1[[#This Row],[SERVICIO]]="CONTROLADO",12,IF(Tabla1[[#This Row],[SERVICIO]]="RÁPIDO",3.75,IF(Tabla1[[#This Row],[SERVICIO]]="NORMAL",2.5,))))</f>
        <v>3.75</v>
      </c>
      <c r="R2594">
        <f>IF(Tabla1[[#This Row],[SERVICIO]]="COMIDA",3.5,IF(Tabla1[[#This Row],[SERVICIO]]="CONTROLADO",8,IF(Tabla1[[#This Row],[SERVICIO]]="RÁPIDO",4.5,IF(Tabla1[[#This Row],[SERVICIO]]="NORMAL",3,))))</f>
        <v>4.5</v>
      </c>
      <c r="S25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4" s="2">
        <f>IF(Tabla1[[#This Row],[KILOMETROS ADICIONALES]]=0,Tabla1[[#This Row],[KILOMETROS]]*Tabla1[[#This Row],[COSTO NORMAL]],Tabla1[[#This Row],[COSTO NORMAL]]*Tabla1[[#This Row],[KILOMETROS HASTA]])</f>
        <v>16.875</v>
      </c>
      <c r="U2594" s="2">
        <f>Tabla1[[#This Row],[KILOMETROS ADICIONALES]]*Tabla1[[#This Row],[COSTO ADICIONAL]]</f>
        <v>5.4175000000000004</v>
      </c>
      <c r="V2594">
        <v>74.510000000000005</v>
      </c>
      <c r="W2594" s="2">
        <f>Tabla1[[#This Row],[COSTO NORMAL2]]+Tabla1[[#This Row],[COSTO ADICIONAL2]]</f>
        <v>22.2925</v>
      </c>
    </row>
    <row r="2595" spans="1:23" x14ac:dyDescent="0.25">
      <c r="A2595" t="s">
        <v>785</v>
      </c>
      <c r="B2595" t="s">
        <v>933</v>
      </c>
      <c r="C2595" t="s">
        <v>11686</v>
      </c>
      <c r="D2595" t="s">
        <v>13</v>
      </c>
      <c r="E2595" t="s">
        <v>14845</v>
      </c>
      <c r="F2595" t="s">
        <v>76</v>
      </c>
      <c r="G2595" t="s">
        <v>15</v>
      </c>
      <c r="H2595" t="s">
        <v>785</v>
      </c>
      <c r="I2595" t="s">
        <v>4241</v>
      </c>
      <c r="J2595" t="str">
        <f>MID(Tabla1[[#This Row],[HORA2]],1,2)</f>
        <v>13</v>
      </c>
      <c r="K2595" t="s">
        <v>53</v>
      </c>
      <c r="L2595" t="s">
        <v>149</v>
      </c>
      <c r="M2595" t="s">
        <v>14867</v>
      </c>
      <c r="N2595" t="s">
        <v>22</v>
      </c>
      <c r="O2595">
        <v>11.31</v>
      </c>
      <c r="P25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7.5600000000000005</v>
      </c>
      <c r="Q2595">
        <f>IF(Tabla1[[#This Row],[SERVICIO]]="COMIDA",3,IF(Tabla1[[#This Row],[SERVICIO]]="CONTROLADO",12,IF(Tabla1[[#This Row],[SERVICIO]]="RÁPIDO",3.75,IF(Tabla1[[#This Row],[SERVICIO]]="NORMAL",2.5,))))</f>
        <v>3.75</v>
      </c>
      <c r="R2595">
        <f>IF(Tabla1[[#This Row],[SERVICIO]]="COMIDA",3.5,IF(Tabla1[[#This Row],[SERVICIO]]="CONTROLADO",8,IF(Tabla1[[#This Row],[SERVICIO]]="RÁPIDO",4.5,IF(Tabla1[[#This Row],[SERVICIO]]="NORMAL",3,))))</f>
        <v>4.5</v>
      </c>
      <c r="S25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5" s="2">
        <f>IF(Tabla1[[#This Row],[KILOMETROS ADICIONALES]]=0,Tabla1[[#This Row],[KILOMETROS]]*Tabla1[[#This Row],[COSTO NORMAL]],Tabla1[[#This Row],[COSTO NORMAL]]*Tabla1[[#This Row],[KILOMETROS HASTA]])</f>
        <v>16.875</v>
      </c>
      <c r="U2595" s="2">
        <f>Tabla1[[#This Row],[KILOMETROS ADICIONALES]]*Tabla1[[#This Row],[COSTO ADICIONAL]]</f>
        <v>4.1580000000000004</v>
      </c>
      <c r="V2595">
        <v>73.73</v>
      </c>
      <c r="W2595" s="2">
        <f>Tabla1[[#This Row],[COSTO NORMAL2]]+Tabla1[[#This Row],[COSTO ADICIONAL2]]</f>
        <v>21.033000000000001</v>
      </c>
    </row>
    <row r="2596" spans="1:23" x14ac:dyDescent="0.25">
      <c r="A2596" t="s">
        <v>785</v>
      </c>
      <c r="B2596" t="s">
        <v>4242</v>
      </c>
      <c r="C2596" t="s">
        <v>11687</v>
      </c>
      <c r="D2596" t="s">
        <v>13</v>
      </c>
      <c r="E2596" t="s">
        <v>14845</v>
      </c>
      <c r="F2596" t="s">
        <v>76</v>
      </c>
      <c r="G2596" t="s">
        <v>15</v>
      </c>
      <c r="H2596" t="s">
        <v>785</v>
      </c>
      <c r="I2596" t="s">
        <v>4243</v>
      </c>
      <c r="J2596" t="str">
        <f>MID(Tabla1[[#This Row],[HORA2]],1,2)</f>
        <v>13</v>
      </c>
      <c r="K2596" t="s">
        <v>110</v>
      </c>
      <c r="L2596" t="s">
        <v>224</v>
      </c>
      <c r="M2596" t="s">
        <v>14867</v>
      </c>
      <c r="N2596" t="s">
        <v>22</v>
      </c>
      <c r="O2596">
        <v>15.93</v>
      </c>
      <c r="P25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2596">
        <f>IF(Tabla1[[#This Row],[SERVICIO]]="COMIDA",3,IF(Tabla1[[#This Row],[SERVICIO]]="CONTROLADO",12,IF(Tabla1[[#This Row],[SERVICIO]]="RÁPIDO",3.75,IF(Tabla1[[#This Row],[SERVICIO]]="NORMAL",2.5,))))</f>
        <v>3.75</v>
      </c>
      <c r="R2596">
        <f>IF(Tabla1[[#This Row],[SERVICIO]]="COMIDA",3.5,IF(Tabla1[[#This Row],[SERVICIO]]="CONTROLADO",8,IF(Tabla1[[#This Row],[SERVICIO]]="RÁPIDO",4.5,IF(Tabla1[[#This Row],[SERVICIO]]="NORMAL",3,))))</f>
        <v>4.5</v>
      </c>
      <c r="S25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6" s="2">
        <f>IF(Tabla1[[#This Row],[KILOMETROS ADICIONALES]]=0,Tabla1[[#This Row],[KILOMETROS]]*Tabla1[[#This Row],[COSTO NORMAL]],Tabla1[[#This Row],[COSTO NORMAL]]*Tabla1[[#This Row],[KILOMETROS HASTA]])</f>
        <v>16.875</v>
      </c>
      <c r="U2596" s="2">
        <f>Tabla1[[#This Row],[KILOMETROS ADICIONALES]]*Tabla1[[#This Row],[COSTO ADICIONAL]]</f>
        <v>6.6990000000000007</v>
      </c>
      <c r="V2596">
        <v>3.66</v>
      </c>
      <c r="W2596" s="2">
        <f>Tabla1[[#This Row],[COSTO NORMAL2]]+Tabla1[[#This Row],[COSTO ADICIONAL2]]</f>
        <v>23.574000000000002</v>
      </c>
    </row>
    <row r="2597" spans="1:23" x14ac:dyDescent="0.25">
      <c r="A2597" t="s">
        <v>785</v>
      </c>
      <c r="B2597" t="s">
        <v>4244</v>
      </c>
      <c r="C2597" t="s">
        <v>11688</v>
      </c>
      <c r="D2597" t="s">
        <v>13</v>
      </c>
      <c r="E2597" t="s">
        <v>14845</v>
      </c>
      <c r="F2597" t="s">
        <v>76</v>
      </c>
      <c r="G2597" t="s">
        <v>15</v>
      </c>
      <c r="H2597" t="s">
        <v>785</v>
      </c>
      <c r="I2597" t="s">
        <v>4245</v>
      </c>
      <c r="J2597" t="str">
        <f>MID(Tabla1[[#This Row],[HORA2]],1,2)</f>
        <v>13</v>
      </c>
      <c r="K2597" t="s">
        <v>44</v>
      </c>
      <c r="L2597" t="s">
        <v>44</v>
      </c>
      <c r="M2597" t="s">
        <v>14867</v>
      </c>
      <c r="N2597" t="s">
        <v>22</v>
      </c>
      <c r="O2597">
        <v>1.07</v>
      </c>
      <c r="P25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97">
        <f>IF(Tabla1[[#This Row],[SERVICIO]]="COMIDA",3,IF(Tabla1[[#This Row],[SERVICIO]]="CONTROLADO",12,IF(Tabla1[[#This Row],[SERVICIO]]="RÁPIDO",3.75,IF(Tabla1[[#This Row],[SERVICIO]]="NORMAL",2.5,))))</f>
        <v>3.75</v>
      </c>
      <c r="R2597">
        <f>IF(Tabla1[[#This Row],[SERVICIO]]="COMIDA",3.5,IF(Tabla1[[#This Row],[SERVICIO]]="CONTROLADO",8,IF(Tabla1[[#This Row],[SERVICIO]]="RÁPIDO",4.5,IF(Tabla1[[#This Row],[SERVICIO]]="NORMAL",3,))))</f>
        <v>4.5</v>
      </c>
      <c r="S25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7" s="2">
        <f>IF(Tabla1[[#This Row],[KILOMETROS ADICIONALES]]=0,Tabla1[[#This Row],[KILOMETROS]]*Tabla1[[#This Row],[COSTO NORMAL]],Tabla1[[#This Row],[COSTO NORMAL]]*Tabla1[[#This Row],[KILOMETROS HASTA]])</f>
        <v>4.8150000000000004</v>
      </c>
      <c r="U2597" s="2">
        <f>Tabla1[[#This Row],[KILOMETROS ADICIONALES]]*Tabla1[[#This Row],[COSTO ADICIONAL]]</f>
        <v>0</v>
      </c>
      <c r="V2597">
        <v>10.28</v>
      </c>
      <c r="W2597" s="2">
        <f>Tabla1[[#This Row],[COSTO NORMAL2]]+Tabla1[[#This Row],[COSTO ADICIONAL2]]</f>
        <v>4.8150000000000004</v>
      </c>
    </row>
    <row r="2598" spans="1:23" x14ac:dyDescent="0.25">
      <c r="A2598" t="s">
        <v>785</v>
      </c>
      <c r="B2598" t="s">
        <v>4246</v>
      </c>
      <c r="C2598" t="s">
        <v>11689</v>
      </c>
      <c r="D2598" t="s">
        <v>13</v>
      </c>
      <c r="E2598" t="s">
        <v>14845</v>
      </c>
      <c r="F2598" t="s">
        <v>14</v>
      </c>
      <c r="G2598" t="s">
        <v>15</v>
      </c>
      <c r="H2598" t="s">
        <v>785</v>
      </c>
      <c r="I2598" t="s">
        <v>4247</v>
      </c>
      <c r="J2598" t="str">
        <f>MID(Tabla1[[#This Row],[HORA2]],1,2)</f>
        <v>12</v>
      </c>
      <c r="K2598" t="s">
        <v>19</v>
      </c>
      <c r="L2598" t="s">
        <v>53</v>
      </c>
      <c r="M2598" t="s">
        <v>14867</v>
      </c>
      <c r="N2598" t="s">
        <v>22</v>
      </c>
      <c r="O2598">
        <v>3.07</v>
      </c>
      <c r="P25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598">
        <f>IF(Tabla1[[#This Row],[SERVICIO]]="COMIDA",3,IF(Tabla1[[#This Row],[SERVICIO]]="CONTROLADO",12,IF(Tabla1[[#This Row],[SERVICIO]]="RÁPIDO",3.75,IF(Tabla1[[#This Row],[SERVICIO]]="NORMAL",2.5,))))</f>
        <v>3.75</v>
      </c>
      <c r="R2598">
        <f>IF(Tabla1[[#This Row],[SERVICIO]]="COMIDA",3.5,IF(Tabla1[[#This Row],[SERVICIO]]="CONTROLADO",8,IF(Tabla1[[#This Row],[SERVICIO]]="RÁPIDO",4.5,IF(Tabla1[[#This Row],[SERVICIO]]="NORMAL",3,))))</f>
        <v>4.5</v>
      </c>
      <c r="S25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8" s="2">
        <f>IF(Tabla1[[#This Row],[KILOMETROS ADICIONALES]]=0,Tabla1[[#This Row],[KILOMETROS]]*Tabla1[[#This Row],[COSTO NORMAL]],Tabla1[[#This Row],[COSTO NORMAL]]*Tabla1[[#This Row],[KILOMETROS HASTA]])</f>
        <v>13.815</v>
      </c>
      <c r="U2598" s="2">
        <f>Tabla1[[#This Row],[KILOMETROS ADICIONALES]]*Tabla1[[#This Row],[COSTO ADICIONAL]]</f>
        <v>0</v>
      </c>
      <c r="V2598">
        <v>220.82</v>
      </c>
      <c r="W2598" s="2">
        <f>Tabla1[[#This Row],[COSTO NORMAL2]]+Tabla1[[#This Row],[COSTO ADICIONAL2]]</f>
        <v>13.815</v>
      </c>
    </row>
    <row r="2599" spans="1:23" x14ac:dyDescent="0.25">
      <c r="A2599" t="s">
        <v>785</v>
      </c>
      <c r="B2599" t="s">
        <v>4248</v>
      </c>
      <c r="C2599" t="s">
        <v>11690</v>
      </c>
      <c r="D2599" t="s">
        <v>13</v>
      </c>
      <c r="E2599" t="s">
        <v>14845</v>
      </c>
      <c r="F2599" t="s">
        <v>76</v>
      </c>
      <c r="G2599" t="s">
        <v>15</v>
      </c>
      <c r="H2599" t="s">
        <v>785</v>
      </c>
      <c r="I2599" t="s">
        <v>4249</v>
      </c>
      <c r="J2599" t="str">
        <f>MID(Tabla1[[#This Row],[HORA2]],1,2)</f>
        <v>13</v>
      </c>
      <c r="K2599" t="s">
        <v>78</v>
      </c>
      <c r="L2599" t="s">
        <v>44</v>
      </c>
      <c r="M2599" t="s">
        <v>14867</v>
      </c>
      <c r="N2599" t="s">
        <v>22</v>
      </c>
      <c r="O2599">
        <v>19.23</v>
      </c>
      <c r="P25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</v>
      </c>
      <c r="Q2599">
        <f>IF(Tabla1[[#This Row],[SERVICIO]]="COMIDA",3,IF(Tabla1[[#This Row],[SERVICIO]]="CONTROLADO",12,IF(Tabla1[[#This Row],[SERVICIO]]="RÁPIDO",3.75,IF(Tabla1[[#This Row],[SERVICIO]]="NORMAL",2.5,))))</f>
        <v>3.75</v>
      </c>
      <c r="R2599">
        <f>IF(Tabla1[[#This Row],[SERVICIO]]="COMIDA",3.5,IF(Tabla1[[#This Row],[SERVICIO]]="CONTROLADO",8,IF(Tabla1[[#This Row],[SERVICIO]]="RÁPIDO",4.5,IF(Tabla1[[#This Row],[SERVICIO]]="NORMAL",3,))))</f>
        <v>4.5</v>
      </c>
      <c r="S25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599" s="2">
        <f>IF(Tabla1[[#This Row],[KILOMETROS ADICIONALES]]=0,Tabla1[[#This Row],[KILOMETROS]]*Tabla1[[#This Row],[COSTO NORMAL]],Tabla1[[#This Row],[COSTO NORMAL]]*Tabla1[[#This Row],[KILOMETROS HASTA]])</f>
        <v>16.875</v>
      </c>
      <c r="U2599" s="2">
        <f>Tabla1[[#This Row],[KILOMETROS ADICIONALES]]*Tabla1[[#This Row],[COSTO ADICIONAL]]</f>
        <v>8.5140000000000011</v>
      </c>
      <c r="V2599">
        <v>8.57</v>
      </c>
      <c r="W2599" s="2">
        <f>Tabla1[[#This Row],[COSTO NORMAL2]]+Tabla1[[#This Row],[COSTO ADICIONAL2]]</f>
        <v>25.389000000000003</v>
      </c>
    </row>
    <row r="2600" spans="1:23" x14ac:dyDescent="0.25">
      <c r="A2600" t="s">
        <v>785</v>
      </c>
      <c r="B2600" t="s">
        <v>4250</v>
      </c>
      <c r="C2600" t="s">
        <v>11691</v>
      </c>
      <c r="D2600" t="s">
        <v>13</v>
      </c>
      <c r="E2600" t="s">
        <v>14845</v>
      </c>
      <c r="F2600" t="s">
        <v>14</v>
      </c>
      <c r="G2600" t="s">
        <v>69</v>
      </c>
      <c r="H2600" t="s">
        <v>785</v>
      </c>
      <c r="I2600" t="s">
        <v>4251</v>
      </c>
      <c r="J2600" t="str">
        <f>MID(Tabla1[[#This Row],[HORA2]],1,2)</f>
        <v>11</v>
      </c>
      <c r="K2600" t="s">
        <v>94</v>
      </c>
      <c r="L2600" t="s">
        <v>90</v>
      </c>
      <c r="M2600" t="s">
        <v>14867</v>
      </c>
      <c r="N2600" t="s">
        <v>22</v>
      </c>
      <c r="O2600">
        <v>20.12</v>
      </c>
      <c r="P26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16.37</v>
      </c>
      <c r="Q2600">
        <f>IF(Tabla1[[#This Row],[SERVICIO]]="COMIDA",3,IF(Tabla1[[#This Row],[SERVICIO]]="CONTROLADO",12,IF(Tabla1[[#This Row],[SERVICIO]]="RÁPIDO",3.75,IF(Tabla1[[#This Row],[SERVICIO]]="NORMAL",2.5,))))</f>
        <v>3.75</v>
      </c>
      <c r="R2600">
        <f>IF(Tabla1[[#This Row],[SERVICIO]]="COMIDA",3.5,IF(Tabla1[[#This Row],[SERVICIO]]="CONTROLADO",8,IF(Tabla1[[#This Row],[SERVICIO]]="RÁPIDO",4.5,IF(Tabla1[[#This Row],[SERVICIO]]="NORMAL",3,))))</f>
        <v>4.5</v>
      </c>
      <c r="S26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00" s="2">
        <f>IF(Tabla1[[#This Row],[KILOMETROS ADICIONALES]]=0,Tabla1[[#This Row],[KILOMETROS]]*Tabla1[[#This Row],[COSTO NORMAL]],Tabla1[[#This Row],[COSTO NORMAL]]*Tabla1[[#This Row],[KILOMETROS HASTA]])</f>
        <v>16.875</v>
      </c>
      <c r="U2600" s="2">
        <f>Tabla1[[#This Row],[KILOMETROS ADICIONALES]]*Tabla1[[#This Row],[COSTO ADICIONAL]]</f>
        <v>9.0035000000000007</v>
      </c>
      <c r="V2600">
        <v>43.94</v>
      </c>
      <c r="W2600" s="2">
        <f>Tabla1[[#This Row],[COSTO NORMAL2]]+Tabla1[[#This Row],[COSTO ADICIONAL2]]</f>
        <v>25.878500000000003</v>
      </c>
    </row>
    <row r="2601" spans="1:23" x14ac:dyDescent="0.25">
      <c r="A2601" t="s">
        <v>785</v>
      </c>
      <c r="B2601" t="s">
        <v>4252</v>
      </c>
      <c r="C2601" t="s">
        <v>11692</v>
      </c>
      <c r="D2601" t="s">
        <v>13</v>
      </c>
      <c r="E2601" t="s">
        <v>14845</v>
      </c>
      <c r="F2601" t="s">
        <v>14</v>
      </c>
      <c r="G2601" t="s">
        <v>15</v>
      </c>
      <c r="H2601" t="s">
        <v>785</v>
      </c>
      <c r="I2601" t="s">
        <v>2885</v>
      </c>
      <c r="J2601" t="str">
        <f>MID(Tabla1[[#This Row],[HORA2]],1,2)</f>
        <v>13</v>
      </c>
      <c r="K2601" t="s">
        <v>49</v>
      </c>
      <c r="L2601" t="s">
        <v>78</v>
      </c>
      <c r="M2601" t="s">
        <v>14867</v>
      </c>
      <c r="N2601" t="s">
        <v>22</v>
      </c>
      <c r="O2601">
        <v>9.86</v>
      </c>
      <c r="P26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6.1099999999999994</v>
      </c>
      <c r="Q2601">
        <f>IF(Tabla1[[#This Row],[SERVICIO]]="COMIDA",3,IF(Tabla1[[#This Row],[SERVICIO]]="CONTROLADO",12,IF(Tabla1[[#This Row],[SERVICIO]]="RÁPIDO",3.75,IF(Tabla1[[#This Row],[SERVICIO]]="NORMAL",2.5,))))</f>
        <v>3.75</v>
      </c>
      <c r="R2601">
        <f>IF(Tabla1[[#This Row],[SERVICIO]]="COMIDA",3.5,IF(Tabla1[[#This Row],[SERVICIO]]="CONTROLADO",8,IF(Tabla1[[#This Row],[SERVICIO]]="RÁPIDO",4.5,IF(Tabla1[[#This Row],[SERVICIO]]="NORMAL",3,))))</f>
        <v>4.5</v>
      </c>
      <c r="S26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01" s="2">
        <f>IF(Tabla1[[#This Row],[KILOMETROS ADICIONALES]]=0,Tabla1[[#This Row],[KILOMETROS]]*Tabla1[[#This Row],[COSTO NORMAL]],Tabla1[[#This Row],[COSTO NORMAL]]*Tabla1[[#This Row],[KILOMETROS HASTA]])</f>
        <v>16.875</v>
      </c>
      <c r="U2601" s="2">
        <f>Tabla1[[#This Row],[KILOMETROS ADICIONALES]]*Tabla1[[#This Row],[COSTO ADICIONAL]]</f>
        <v>3.3605</v>
      </c>
      <c r="V2601">
        <v>162.65</v>
      </c>
      <c r="W2601" s="2">
        <f>Tabla1[[#This Row],[COSTO NORMAL2]]+Tabla1[[#This Row],[COSTO ADICIONAL2]]</f>
        <v>20.235500000000002</v>
      </c>
    </row>
    <row r="2602" spans="1:23" x14ac:dyDescent="0.25">
      <c r="A2602" t="s">
        <v>785</v>
      </c>
      <c r="B2602" t="s">
        <v>4253</v>
      </c>
      <c r="C2602" t="s">
        <v>11693</v>
      </c>
      <c r="D2602" t="s">
        <v>13</v>
      </c>
      <c r="E2602" t="s">
        <v>14845</v>
      </c>
      <c r="F2602" t="s">
        <v>14</v>
      </c>
      <c r="G2602" t="s">
        <v>15</v>
      </c>
      <c r="H2602" t="s">
        <v>785</v>
      </c>
      <c r="I2602" t="s">
        <v>4254</v>
      </c>
      <c r="J2602" t="str">
        <f>MID(Tabla1[[#This Row],[HORA2]],1,2)</f>
        <v>12</v>
      </c>
      <c r="K2602" t="s">
        <v>19</v>
      </c>
      <c r="L2602" t="s">
        <v>57</v>
      </c>
      <c r="M2602" t="s">
        <v>14867</v>
      </c>
      <c r="N2602" t="s">
        <v>22</v>
      </c>
      <c r="O2602">
        <v>13.13</v>
      </c>
      <c r="P26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9.3800000000000008</v>
      </c>
      <c r="Q2602">
        <f>IF(Tabla1[[#This Row],[SERVICIO]]="COMIDA",3,IF(Tabla1[[#This Row],[SERVICIO]]="CONTROLADO",12,IF(Tabla1[[#This Row],[SERVICIO]]="RÁPIDO",3.75,IF(Tabla1[[#This Row],[SERVICIO]]="NORMAL",2.5,))))</f>
        <v>3.75</v>
      </c>
      <c r="R2602">
        <f>IF(Tabla1[[#This Row],[SERVICIO]]="COMIDA",3.5,IF(Tabla1[[#This Row],[SERVICIO]]="CONTROLADO",8,IF(Tabla1[[#This Row],[SERVICIO]]="RÁPIDO",4.5,IF(Tabla1[[#This Row],[SERVICIO]]="NORMAL",3,))))</f>
        <v>4.5</v>
      </c>
      <c r="S26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02" s="2">
        <f>IF(Tabla1[[#This Row],[KILOMETROS ADICIONALES]]=0,Tabla1[[#This Row],[KILOMETROS]]*Tabla1[[#This Row],[COSTO NORMAL]],Tabla1[[#This Row],[COSTO NORMAL]]*Tabla1[[#This Row],[KILOMETROS HASTA]])</f>
        <v>16.875</v>
      </c>
      <c r="U2602" s="2">
        <f>Tabla1[[#This Row],[KILOMETROS ADICIONALES]]*Tabla1[[#This Row],[COSTO ADICIONAL]]</f>
        <v>5.1590000000000007</v>
      </c>
      <c r="V2602">
        <v>140.08000000000001</v>
      </c>
      <c r="W2602" s="2">
        <f>Tabla1[[#This Row],[COSTO NORMAL2]]+Tabla1[[#This Row],[COSTO ADICIONAL2]]</f>
        <v>22.033999999999999</v>
      </c>
    </row>
    <row r="2603" spans="1:23" x14ac:dyDescent="0.25">
      <c r="A2603" t="s">
        <v>785</v>
      </c>
      <c r="B2603" t="s">
        <v>4255</v>
      </c>
      <c r="C2603" t="s">
        <v>11694</v>
      </c>
      <c r="E2603" t="s">
        <v>14845</v>
      </c>
      <c r="F2603" t="s">
        <v>76</v>
      </c>
      <c r="G2603" t="s">
        <v>15</v>
      </c>
      <c r="H2603" t="s">
        <v>785</v>
      </c>
      <c r="I2603" t="s">
        <v>4256</v>
      </c>
      <c r="J2603" t="str">
        <f>MID(Tabla1[[#This Row],[HORA2]],1,2)</f>
        <v>13</v>
      </c>
      <c r="K2603" t="s">
        <v>43</v>
      </c>
      <c r="L2603" t="s">
        <v>20</v>
      </c>
      <c r="M2603" t="s">
        <v>14867</v>
      </c>
      <c r="N2603" t="s">
        <v>22</v>
      </c>
      <c r="O2603">
        <v>17.600000000000001</v>
      </c>
      <c r="P26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13.850000000000001</v>
      </c>
      <c r="Q2603">
        <f>IF(Tabla1[[#This Row],[SERVICIO]]="COMIDA",3,IF(Tabla1[[#This Row],[SERVICIO]]="CONTROLADO",12,IF(Tabla1[[#This Row],[SERVICIO]]="RÁPIDO",3.75,IF(Tabla1[[#This Row],[SERVICIO]]="NORMAL",2.5,))))</f>
        <v>3.75</v>
      </c>
      <c r="R2603">
        <f>IF(Tabla1[[#This Row],[SERVICIO]]="COMIDA",3.5,IF(Tabla1[[#This Row],[SERVICIO]]="CONTROLADO",8,IF(Tabla1[[#This Row],[SERVICIO]]="RÁPIDO",4.5,IF(Tabla1[[#This Row],[SERVICIO]]="NORMAL",3,))))</f>
        <v>4.5</v>
      </c>
      <c r="S26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03" s="2">
        <f>IF(Tabla1[[#This Row],[KILOMETROS ADICIONALES]]=0,Tabla1[[#This Row],[KILOMETROS]]*Tabla1[[#This Row],[COSTO NORMAL]],Tabla1[[#This Row],[COSTO NORMAL]]*Tabla1[[#This Row],[KILOMETROS HASTA]])</f>
        <v>16.875</v>
      </c>
      <c r="U2603" s="2">
        <f>Tabla1[[#This Row],[KILOMETROS ADICIONALES]]*Tabla1[[#This Row],[COSTO ADICIONAL]]</f>
        <v>7.6175000000000015</v>
      </c>
      <c r="V2603">
        <v>176.41</v>
      </c>
      <c r="W2603" s="2">
        <f>Tabla1[[#This Row],[COSTO NORMAL2]]+Tabla1[[#This Row],[COSTO ADICIONAL2]]</f>
        <v>24.4925</v>
      </c>
    </row>
    <row r="2604" spans="1:23" x14ac:dyDescent="0.25">
      <c r="A2604" t="s">
        <v>785</v>
      </c>
      <c r="B2604" t="s">
        <v>4257</v>
      </c>
      <c r="C2604" t="s">
        <v>11695</v>
      </c>
      <c r="D2604" t="s">
        <v>13</v>
      </c>
      <c r="E2604" t="s">
        <v>14844</v>
      </c>
      <c r="F2604" t="s">
        <v>14</v>
      </c>
      <c r="G2604" t="s">
        <v>15</v>
      </c>
      <c r="H2604" t="s">
        <v>997</v>
      </c>
      <c r="I2604" t="s">
        <v>4258</v>
      </c>
      <c r="J2604" t="str">
        <f>MID(Tabla1[[#This Row],[HORA2]],1,2)</f>
        <v>12</v>
      </c>
      <c r="K2604" t="s">
        <v>20</v>
      </c>
      <c r="L2604" t="s">
        <v>44</v>
      </c>
      <c r="M2604" t="s">
        <v>14867</v>
      </c>
      <c r="N2604" t="s">
        <v>22</v>
      </c>
      <c r="O2604">
        <v>6.41</v>
      </c>
      <c r="P26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3.91</v>
      </c>
      <c r="Q2604">
        <f>IF(Tabla1[[#This Row],[SERVICIO]]="COMIDA",3,IF(Tabla1[[#This Row],[SERVICIO]]="CONTROLADO",12,IF(Tabla1[[#This Row],[SERVICIO]]="RÁPIDO",3.75,IF(Tabla1[[#This Row],[SERVICIO]]="NORMAL",2.5,))))</f>
        <v>2.5</v>
      </c>
      <c r="R2604">
        <f>IF(Tabla1[[#This Row],[SERVICIO]]="COMIDA",3.5,IF(Tabla1[[#This Row],[SERVICIO]]="CONTROLADO",8,IF(Tabla1[[#This Row],[SERVICIO]]="RÁPIDO",4.5,IF(Tabla1[[#This Row],[SERVICIO]]="NORMAL",3,))))</f>
        <v>3</v>
      </c>
      <c r="S2604">
        <f>IF(Tabla1[[#This Row],[SERVICIO]]="COMIDA",0.75,IF(Tabla1[[#This Row],[SERVICIO]]="CONTROLADO",2.65,IF(Tabla1[[#This Row],[SERVICIO]]="RÁPIDO",0.55,IF(Tabla1[[#This Row],[SERVICIO]]="NORMAL",1.2,))))</f>
        <v>1.2</v>
      </c>
      <c r="T2604" s="2">
        <f>IF(Tabla1[[#This Row],[KILOMETROS ADICIONALES]]=0,Tabla1[[#This Row],[KILOMETROS]]*Tabla1[[#This Row],[COSTO NORMAL]],Tabla1[[#This Row],[COSTO NORMAL]]*Tabla1[[#This Row],[KILOMETROS HASTA]])</f>
        <v>7.5</v>
      </c>
      <c r="U2604" s="2">
        <f>Tabla1[[#This Row],[KILOMETROS ADICIONALES]]*Tabla1[[#This Row],[COSTO ADICIONAL]]</f>
        <v>4.6920000000000002</v>
      </c>
      <c r="V2604">
        <v>40</v>
      </c>
      <c r="W2604" s="2">
        <f>Tabla1[[#This Row],[COSTO NORMAL2]]+Tabla1[[#This Row],[COSTO ADICIONAL2]]</f>
        <v>12.192</v>
      </c>
    </row>
    <row r="2605" spans="1:23" x14ac:dyDescent="0.25">
      <c r="A2605" t="s">
        <v>785</v>
      </c>
      <c r="B2605" t="s">
        <v>4259</v>
      </c>
      <c r="C2605" t="s">
        <v>11696</v>
      </c>
      <c r="D2605" t="s">
        <v>13</v>
      </c>
      <c r="E2605" t="s">
        <v>14846</v>
      </c>
      <c r="F2605" t="s">
        <v>14</v>
      </c>
      <c r="G2605" t="s">
        <v>15</v>
      </c>
      <c r="H2605" t="s">
        <v>785</v>
      </c>
      <c r="I2605" t="s">
        <v>4260</v>
      </c>
      <c r="J2605" t="str">
        <f>MID(Tabla1[[#This Row],[HORA2]],1,2)</f>
        <v>16</v>
      </c>
      <c r="K2605" t="s">
        <v>43</v>
      </c>
      <c r="L2605" t="s">
        <v>20</v>
      </c>
      <c r="M2605" t="s">
        <v>14867</v>
      </c>
      <c r="N2605" t="s">
        <v>22</v>
      </c>
      <c r="O2605">
        <v>18.18</v>
      </c>
      <c r="P26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</v>
      </c>
      <c r="Q2605">
        <f>IF(Tabla1[[#This Row],[SERVICIO]]="COMIDA",3,IF(Tabla1[[#This Row],[SERVICIO]]="CONTROLADO",12,IF(Tabla1[[#This Row],[SERVICIO]]="RÁPIDO",3.75,IF(Tabla1[[#This Row],[SERVICIO]]="NORMAL",2.5,))))</f>
        <v>12</v>
      </c>
      <c r="R2605">
        <f>IF(Tabla1[[#This Row],[SERVICIO]]="COMIDA",3.5,IF(Tabla1[[#This Row],[SERVICIO]]="CONTROLADO",8,IF(Tabla1[[#This Row],[SERVICIO]]="RÁPIDO",4.5,IF(Tabla1[[#This Row],[SERVICIO]]="NORMAL",3,))))</f>
        <v>8</v>
      </c>
      <c r="S2605">
        <f>IF(Tabla1[[#This Row],[SERVICIO]]="COMIDA",0.75,IF(Tabla1[[#This Row],[SERVICIO]]="CONTROLADO",2.65,IF(Tabla1[[#This Row],[SERVICIO]]="RÁPIDO",0.55,IF(Tabla1[[#This Row],[SERVICIO]]="NORMAL",1.2,))))</f>
        <v>2.65</v>
      </c>
      <c r="T2605" s="2">
        <f>IF(Tabla1[[#This Row],[KILOMETROS ADICIONALES]]=0,Tabla1[[#This Row],[KILOMETROS]]*Tabla1[[#This Row],[COSTO NORMAL]],Tabla1[[#This Row],[COSTO NORMAL]]*Tabla1[[#This Row],[KILOMETROS HASTA]])</f>
        <v>96</v>
      </c>
      <c r="U2605" s="2">
        <f>Tabla1[[#This Row],[KILOMETROS ADICIONALES]]*Tabla1[[#This Row],[COSTO ADICIONAL]]</f>
        <v>16.376999999999999</v>
      </c>
      <c r="V2605">
        <v>53.28</v>
      </c>
      <c r="W2605" s="2">
        <f>Tabla1[[#This Row],[COSTO NORMAL2]]+Tabla1[[#This Row],[COSTO ADICIONAL2]]</f>
        <v>112.377</v>
      </c>
    </row>
    <row r="2606" spans="1:23" x14ac:dyDescent="0.25">
      <c r="A2606" t="s">
        <v>785</v>
      </c>
      <c r="B2606" t="s">
        <v>4261</v>
      </c>
      <c r="C2606" t="s">
        <v>11697</v>
      </c>
      <c r="D2606" t="s">
        <v>13</v>
      </c>
      <c r="E2606" t="s">
        <v>14844</v>
      </c>
      <c r="F2606" t="s">
        <v>14</v>
      </c>
      <c r="G2606" t="s">
        <v>15</v>
      </c>
      <c r="H2606" t="s">
        <v>997</v>
      </c>
      <c r="I2606" t="s">
        <v>4262</v>
      </c>
      <c r="J2606" t="str">
        <f>MID(Tabla1[[#This Row],[HORA2]],1,2)</f>
        <v>14</v>
      </c>
      <c r="K2606" t="s">
        <v>43</v>
      </c>
      <c r="L2606" t="s">
        <v>65</v>
      </c>
      <c r="M2606" t="s">
        <v>14867</v>
      </c>
      <c r="N2606" t="s">
        <v>22</v>
      </c>
      <c r="O2606">
        <v>8.59</v>
      </c>
      <c r="P26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6.09</v>
      </c>
      <c r="Q2606">
        <f>IF(Tabla1[[#This Row],[SERVICIO]]="COMIDA",3,IF(Tabla1[[#This Row],[SERVICIO]]="CONTROLADO",12,IF(Tabla1[[#This Row],[SERVICIO]]="RÁPIDO",3.75,IF(Tabla1[[#This Row],[SERVICIO]]="NORMAL",2.5,))))</f>
        <v>2.5</v>
      </c>
      <c r="R2606">
        <f>IF(Tabla1[[#This Row],[SERVICIO]]="COMIDA",3.5,IF(Tabla1[[#This Row],[SERVICIO]]="CONTROLADO",8,IF(Tabla1[[#This Row],[SERVICIO]]="RÁPIDO",4.5,IF(Tabla1[[#This Row],[SERVICIO]]="NORMAL",3,))))</f>
        <v>3</v>
      </c>
      <c r="S2606">
        <f>IF(Tabla1[[#This Row],[SERVICIO]]="COMIDA",0.75,IF(Tabla1[[#This Row],[SERVICIO]]="CONTROLADO",2.65,IF(Tabla1[[#This Row],[SERVICIO]]="RÁPIDO",0.55,IF(Tabla1[[#This Row],[SERVICIO]]="NORMAL",1.2,))))</f>
        <v>1.2</v>
      </c>
      <c r="T2606" s="2">
        <f>IF(Tabla1[[#This Row],[KILOMETROS ADICIONALES]]=0,Tabla1[[#This Row],[KILOMETROS]]*Tabla1[[#This Row],[COSTO NORMAL]],Tabla1[[#This Row],[COSTO NORMAL]]*Tabla1[[#This Row],[KILOMETROS HASTA]])</f>
        <v>7.5</v>
      </c>
      <c r="U2606" s="2">
        <f>Tabla1[[#This Row],[KILOMETROS ADICIONALES]]*Tabla1[[#This Row],[COSTO ADICIONAL]]</f>
        <v>7.3079999999999998</v>
      </c>
      <c r="V2606">
        <v>218.02</v>
      </c>
      <c r="W2606" s="2">
        <f>Tabla1[[#This Row],[COSTO NORMAL2]]+Tabla1[[#This Row],[COSTO ADICIONAL2]]</f>
        <v>14.808</v>
      </c>
    </row>
    <row r="2607" spans="1:23" x14ac:dyDescent="0.25">
      <c r="A2607" t="s">
        <v>785</v>
      </c>
      <c r="B2607" t="s">
        <v>4263</v>
      </c>
      <c r="C2607" t="s">
        <v>11698</v>
      </c>
      <c r="D2607" t="s">
        <v>13</v>
      </c>
      <c r="E2607" t="s">
        <v>14847</v>
      </c>
      <c r="F2607" t="s">
        <v>14</v>
      </c>
      <c r="G2607" t="s">
        <v>15</v>
      </c>
      <c r="H2607" t="s">
        <v>785</v>
      </c>
      <c r="I2607" t="s">
        <v>4264</v>
      </c>
      <c r="J2607" t="str">
        <f>MID(Tabla1[[#This Row],[HORA2]],1,2)</f>
        <v>16</v>
      </c>
      <c r="K2607" t="s">
        <v>19</v>
      </c>
      <c r="L2607" t="s">
        <v>94</v>
      </c>
      <c r="M2607" t="s">
        <v>14867</v>
      </c>
      <c r="N2607" t="s">
        <v>22</v>
      </c>
      <c r="O2607">
        <v>4.97</v>
      </c>
      <c r="P26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1.9699999999999998</v>
      </c>
      <c r="Q2607">
        <f>IF(Tabla1[[#This Row],[SERVICIO]]="COMIDA",3,IF(Tabla1[[#This Row],[SERVICIO]]="CONTROLADO",12,IF(Tabla1[[#This Row],[SERVICIO]]="RÁPIDO",3.75,IF(Tabla1[[#This Row],[SERVICIO]]="NORMAL",2.5,))))</f>
        <v>3</v>
      </c>
      <c r="R2607">
        <f>IF(Tabla1[[#This Row],[SERVICIO]]="COMIDA",3.5,IF(Tabla1[[#This Row],[SERVICIO]]="CONTROLADO",8,IF(Tabla1[[#This Row],[SERVICIO]]="RÁPIDO",4.5,IF(Tabla1[[#This Row],[SERVICIO]]="NORMAL",3,))))</f>
        <v>3.5</v>
      </c>
      <c r="S2607">
        <f>IF(Tabla1[[#This Row],[SERVICIO]]="COMIDA",0.75,IF(Tabla1[[#This Row],[SERVICIO]]="CONTROLADO",2.65,IF(Tabla1[[#This Row],[SERVICIO]]="RÁPIDO",0.55,IF(Tabla1[[#This Row],[SERVICIO]]="NORMAL",1.2,))))</f>
        <v>0.75</v>
      </c>
      <c r="T2607" s="2">
        <f>IF(Tabla1[[#This Row],[KILOMETROS ADICIONALES]]=0,Tabla1[[#This Row],[KILOMETROS]]*Tabla1[[#This Row],[COSTO NORMAL]],Tabla1[[#This Row],[COSTO NORMAL]]*Tabla1[[#This Row],[KILOMETROS HASTA]])</f>
        <v>10.5</v>
      </c>
      <c r="U2607" s="2">
        <f>Tabla1[[#This Row],[KILOMETROS ADICIONALES]]*Tabla1[[#This Row],[COSTO ADICIONAL]]</f>
        <v>1.4774999999999998</v>
      </c>
      <c r="V2607">
        <v>175.29</v>
      </c>
      <c r="W2607" s="2">
        <f>Tabla1[[#This Row],[COSTO NORMAL2]]+Tabla1[[#This Row],[COSTO ADICIONAL2]]</f>
        <v>11.977499999999999</v>
      </c>
    </row>
    <row r="2608" spans="1:23" x14ac:dyDescent="0.25">
      <c r="A2608" t="s">
        <v>785</v>
      </c>
      <c r="B2608" t="s">
        <v>3088</v>
      </c>
      <c r="C2608" t="s">
        <v>11699</v>
      </c>
      <c r="E2608" t="s">
        <v>14845</v>
      </c>
      <c r="F2608" t="s">
        <v>76</v>
      </c>
      <c r="G2608" t="s">
        <v>15</v>
      </c>
      <c r="H2608" t="s">
        <v>785</v>
      </c>
      <c r="I2608" t="s">
        <v>4265</v>
      </c>
      <c r="J2608" t="str">
        <f>MID(Tabla1[[#This Row],[HORA2]],1,2)</f>
        <v>12</v>
      </c>
      <c r="K2608" t="s">
        <v>43</v>
      </c>
      <c r="L2608" t="s">
        <v>65</v>
      </c>
      <c r="M2608" t="s">
        <v>14867</v>
      </c>
      <c r="N2608" t="s">
        <v>22</v>
      </c>
      <c r="O2608">
        <v>3.59</v>
      </c>
      <c r="P26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08">
        <f>IF(Tabla1[[#This Row],[SERVICIO]]="COMIDA",3,IF(Tabla1[[#This Row],[SERVICIO]]="CONTROLADO",12,IF(Tabla1[[#This Row],[SERVICIO]]="RÁPIDO",3.75,IF(Tabla1[[#This Row],[SERVICIO]]="NORMAL",2.5,))))</f>
        <v>3.75</v>
      </c>
      <c r="R2608">
        <f>IF(Tabla1[[#This Row],[SERVICIO]]="COMIDA",3.5,IF(Tabla1[[#This Row],[SERVICIO]]="CONTROLADO",8,IF(Tabla1[[#This Row],[SERVICIO]]="RÁPIDO",4.5,IF(Tabla1[[#This Row],[SERVICIO]]="NORMAL",3,))))</f>
        <v>4.5</v>
      </c>
      <c r="S26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08" s="2">
        <f>IF(Tabla1[[#This Row],[KILOMETROS ADICIONALES]]=0,Tabla1[[#This Row],[KILOMETROS]]*Tabla1[[#This Row],[COSTO NORMAL]],Tabla1[[#This Row],[COSTO NORMAL]]*Tabla1[[#This Row],[KILOMETROS HASTA]])</f>
        <v>16.155000000000001</v>
      </c>
      <c r="U2608" s="2">
        <f>Tabla1[[#This Row],[KILOMETROS ADICIONALES]]*Tabla1[[#This Row],[COSTO ADICIONAL]]</f>
        <v>0</v>
      </c>
      <c r="V2608">
        <v>105.67</v>
      </c>
      <c r="W2608" s="2">
        <f>Tabla1[[#This Row],[COSTO NORMAL2]]+Tabla1[[#This Row],[COSTO ADICIONAL2]]</f>
        <v>16.155000000000001</v>
      </c>
    </row>
    <row r="2609" spans="1:23" x14ac:dyDescent="0.25">
      <c r="A2609" t="s">
        <v>785</v>
      </c>
      <c r="B2609" t="s">
        <v>4266</v>
      </c>
      <c r="C2609" t="s">
        <v>11700</v>
      </c>
      <c r="D2609" t="s">
        <v>13</v>
      </c>
      <c r="E2609" t="s">
        <v>14847</v>
      </c>
      <c r="F2609" t="s">
        <v>14</v>
      </c>
      <c r="G2609" t="s">
        <v>15</v>
      </c>
      <c r="H2609" t="s">
        <v>785</v>
      </c>
      <c r="I2609" t="s">
        <v>4267</v>
      </c>
      <c r="J2609" t="str">
        <f>MID(Tabla1[[#This Row],[HORA2]],1,2)</f>
        <v>13</v>
      </c>
      <c r="K2609" t="s">
        <v>19</v>
      </c>
      <c r="L2609" t="s">
        <v>90</v>
      </c>
      <c r="M2609" t="s">
        <v>14867</v>
      </c>
      <c r="N2609" t="s">
        <v>22</v>
      </c>
      <c r="O2609">
        <v>19.79</v>
      </c>
      <c r="P26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16.79</v>
      </c>
      <c r="Q2609">
        <f>IF(Tabla1[[#This Row],[SERVICIO]]="COMIDA",3,IF(Tabla1[[#This Row],[SERVICIO]]="CONTROLADO",12,IF(Tabla1[[#This Row],[SERVICIO]]="RÁPIDO",3.75,IF(Tabla1[[#This Row],[SERVICIO]]="NORMAL",2.5,))))</f>
        <v>3</v>
      </c>
      <c r="R2609">
        <f>IF(Tabla1[[#This Row],[SERVICIO]]="COMIDA",3.5,IF(Tabla1[[#This Row],[SERVICIO]]="CONTROLADO",8,IF(Tabla1[[#This Row],[SERVICIO]]="RÁPIDO",4.5,IF(Tabla1[[#This Row],[SERVICIO]]="NORMAL",3,))))</f>
        <v>3.5</v>
      </c>
      <c r="S2609">
        <f>IF(Tabla1[[#This Row],[SERVICIO]]="COMIDA",0.75,IF(Tabla1[[#This Row],[SERVICIO]]="CONTROLADO",2.65,IF(Tabla1[[#This Row],[SERVICIO]]="RÁPIDO",0.55,IF(Tabla1[[#This Row],[SERVICIO]]="NORMAL",1.2,))))</f>
        <v>0.75</v>
      </c>
      <c r="T2609" s="2">
        <f>IF(Tabla1[[#This Row],[KILOMETROS ADICIONALES]]=0,Tabla1[[#This Row],[KILOMETROS]]*Tabla1[[#This Row],[COSTO NORMAL]],Tabla1[[#This Row],[COSTO NORMAL]]*Tabla1[[#This Row],[KILOMETROS HASTA]])</f>
        <v>10.5</v>
      </c>
      <c r="U2609" s="2">
        <f>Tabla1[[#This Row],[KILOMETROS ADICIONALES]]*Tabla1[[#This Row],[COSTO ADICIONAL]]</f>
        <v>12.592499999999999</v>
      </c>
      <c r="V2609">
        <v>86.38</v>
      </c>
      <c r="W2609" s="2">
        <f>Tabla1[[#This Row],[COSTO NORMAL2]]+Tabla1[[#This Row],[COSTO ADICIONAL2]]</f>
        <v>23.092500000000001</v>
      </c>
    </row>
    <row r="2610" spans="1:23" x14ac:dyDescent="0.25">
      <c r="A2610" t="s">
        <v>785</v>
      </c>
      <c r="B2610" t="s">
        <v>4268</v>
      </c>
      <c r="C2610" t="s">
        <v>11701</v>
      </c>
      <c r="D2610" t="s">
        <v>13</v>
      </c>
      <c r="E2610" t="s">
        <v>14845</v>
      </c>
      <c r="F2610" t="s">
        <v>76</v>
      </c>
      <c r="G2610" t="s">
        <v>15</v>
      </c>
      <c r="H2610" t="s">
        <v>785</v>
      </c>
      <c r="I2610" t="s">
        <v>4269</v>
      </c>
      <c r="J2610" t="str">
        <f>MID(Tabla1[[#This Row],[HORA2]],1,2)</f>
        <v>14</v>
      </c>
      <c r="K2610" t="s">
        <v>44</v>
      </c>
      <c r="L2610" t="s">
        <v>44</v>
      </c>
      <c r="M2610" t="s">
        <v>14867</v>
      </c>
      <c r="N2610" t="s">
        <v>22</v>
      </c>
      <c r="O2610">
        <v>9.8699999999999992</v>
      </c>
      <c r="P26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6.1199999999999992</v>
      </c>
      <c r="Q2610">
        <f>IF(Tabla1[[#This Row],[SERVICIO]]="COMIDA",3,IF(Tabla1[[#This Row],[SERVICIO]]="CONTROLADO",12,IF(Tabla1[[#This Row],[SERVICIO]]="RÁPIDO",3.75,IF(Tabla1[[#This Row],[SERVICIO]]="NORMAL",2.5,))))</f>
        <v>3.75</v>
      </c>
      <c r="R2610">
        <f>IF(Tabla1[[#This Row],[SERVICIO]]="COMIDA",3.5,IF(Tabla1[[#This Row],[SERVICIO]]="CONTROLADO",8,IF(Tabla1[[#This Row],[SERVICIO]]="RÁPIDO",4.5,IF(Tabla1[[#This Row],[SERVICIO]]="NORMAL",3,))))</f>
        <v>4.5</v>
      </c>
      <c r="S26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0" s="2">
        <f>IF(Tabla1[[#This Row],[KILOMETROS ADICIONALES]]=0,Tabla1[[#This Row],[KILOMETROS]]*Tabla1[[#This Row],[COSTO NORMAL]],Tabla1[[#This Row],[COSTO NORMAL]]*Tabla1[[#This Row],[KILOMETROS HASTA]])</f>
        <v>16.875</v>
      </c>
      <c r="U2610" s="2">
        <f>Tabla1[[#This Row],[KILOMETROS ADICIONALES]]*Tabla1[[#This Row],[COSTO ADICIONAL]]</f>
        <v>3.3659999999999997</v>
      </c>
      <c r="V2610">
        <v>175</v>
      </c>
      <c r="W2610" s="2">
        <f>Tabla1[[#This Row],[COSTO NORMAL2]]+Tabla1[[#This Row],[COSTO ADICIONAL2]]</f>
        <v>20.241</v>
      </c>
    </row>
    <row r="2611" spans="1:23" x14ac:dyDescent="0.25">
      <c r="A2611" t="s">
        <v>785</v>
      </c>
      <c r="B2611" t="s">
        <v>4270</v>
      </c>
      <c r="C2611" t="s">
        <v>11702</v>
      </c>
      <c r="D2611" t="s">
        <v>13</v>
      </c>
      <c r="E2611" t="s">
        <v>14845</v>
      </c>
      <c r="F2611" t="s">
        <v>76</v>
      </c>
      <c r="G2611" t="s">
        <v>15</v>
      </c>
      <c r="H2611" t="s">
        <v>785</v>
      </c>
      <c r="I2611" t="s">
        <v>4271</v>
      </c>
      <c r="J2611" t="str">
        <f>MID(Tabla1[[#This Row],[HORA2]],1,2)</f>
        <v>15</v>
      </c>
      <c r="K2611" t="s">
        <v>145</v>
      </c>
      <c r="L2611" t="s">
        <v>27</v>
      </c>
      <c r="M2611" t="s">
        <v>14867</v>
      </c>
      <c r="N2611" t="s">
        <v>22</v>
      </c>
      <c r="O2611">
        <v>5.42</v>
      </c>
      <c r="P26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1.67</v>
      </c>
      <c r="Q2611">
        <f>IF(Tabla1[[#This Row],[SERVICIO]]="COMIDA",3,IF(Tabla1[[#This Row],[SERVICIO]]="CONTROLADO",12,IF(Tabla1[[#This Row],[SERVICIO]]="RÁPIDO",3.75,IF(Tabla1[[#This Row],[SERVICIO]]="NORMAL",2.5,))))</f>
        <v>3.75</v>
      </c>
      <c r="R2611">
        <f>IF(Tabla1[[#This Row],[SERVICIO]]="COMIDA",3.5,IF(Tabla1[[#This Row],[SERVICIO]]="CONTROLADO",8,IF(Tabla1[[#This Row],[SERVICIO]]="RÁPIDO",4.5,IF(Tabla1[[#This Row],[SERVICIO]]="NORMAL",3,))))</f>
        <v>4.5</v>
      </c>
      <c r="S26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1" s="2">
        <f>IF(Tabla1[[#This Row],[KILOMETROS ADICIONALES]]=0,Tabla1[[#This Row],[KILOMETROS]]*Tabla1[[#This Row],[COSTO NORMAL]],Tabla1[[#This Row],[COSTO NORMAL]]*Tabla1[[#This Row],[KILOMETROS HASTA]])</f>
        <v>16.875</v>
      </c>
      <c r="U2611" s="2">
        <f>Tabla1[[#This Row],[KILOMETROS ADICIONALES]]*Tabla1[[#This Row],[COSTO ADICIONAL]]</f>
        <v>0.91849999999999998</v>
      </c>
      <c r="V2611">
        <v>93.48</v>
      </c>
      <c r="W2611" s="2">
        <f>Tabla1[[#This Row],[COSTO NORMAL2]]+Tabla1[[#This Row],[COSTO ADICIONAL2]]</f>
        <v>17.793500000000002</v>
      </c>
    </row>
    <row r="2612" spans="1:23" x14ac:dyDescent="0.25">
      <c r="A2612" t="s">
        <v>785</v>
      </c>
      <c r="B2612" t="s">
        <v>4272</v>
      </c>
      <c r="C2612" t="s">
        <v>11703</v>
      </c>
      <c r="D2612" t="s">
        <v>13</v>
      </c>
      <c r="E2612" t="s">
        <v>14845</v>
      </c>
      <c r="F2612" t="s">
        <v>76</v>
      </c>
      <c r="G2612" t="s">
        <v>24</v>
      </c>
      <c r="H2612" t="s">
        <v>785</v>
      </c>
      <c r="I2612" t="s">
        <v>77</v>
      </c>
      <c r="J2612" t="str">
        <f>MID(Tabla1[[#This Row],[HORA2]],1,2)</f>
        <v>14</v>
      </c>
      <c r="K2612" t="s">
        <v>78</v>
      </c>
      <c r="L2612" t="s">
        <v>44</v>
      </c>
      <c r="M2612" t="s">
        <v>14867</v>
      </c>
      <c r="N2612" t="s">
        <v>22</v>
      </c>
      <c r="O2612">
        <v>5.8</v>
      </c>
      <c r="P26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2.0499999999999998</v>
      </c>
      <c r="Q2612">
        <f>IF(Tabla1[[#This Row],[SERVICIO]]="COMIDA",3,IF(Tabla1[[#This Row],[SERVICIO]]="CONTROLADO",12,IF(Tabla1[[#This Row],[SERVICIO]]="RÁPIDO",3.75,IF(Tabla1[[#This Row],[SERVICIO]]="NORMAL",2.5,))))</f>
        <v>3.75</v>
      </c>
      <c r="R2612">
        <f>IF(Tabla1[[#This Row],[SERVICIO]]="COMIDA",3.5,IF(Tabla1[[#This Row],[SERVICIO]]="CONTROLADO",8,IF(Tabla1[[#This Row],[SERVICIO]]="RÁPIDO",4.5,IF(Tabla1[[#This Row],[SERVICIO]]="NORMAL",3,))))</f>
        <v>4.5</v>
      </c>
      <c r="S26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2" s="2">
        <f>IF(Tabla1[[#This Row],[KILOMETROS ADICIONALES]]=0,Tabla1[[#This Row],[KILOMETROS]]*Tabla1[[#This Row],[COSTO NORMAL]],Tabla1[[#This Row],[COSTO NORMAL]]*Tabla1[[#This Row],[KILOMETROS HASTA]])</f>
        <v>16.875</v>
      </c>
      <c r="U2612" s="2">
        <f>Tabla1[[#This Row],[KILOMETROS ADICIONALES]]*Tabla1[[#This Row],[COSTO ADICIONAL]]</f>
        <v>1.1274999999999999</v>
      </c>
      <c r="V2612">
        <v>19.350000000000001</v>
      </c>
      <c r="W2612" s="2">
        <f>Tabla1[[#This Row],[COSTO NORMAL2]]+Tabla1[[#This Row],[COSTO ADICIONAL2]]</f>
        <v>18.002500000000001</v>
      </c>
    </row>
    <row r="2613" spans="1:23" x14ac:dyDescent="0.25">
      <c r="A2613" t="s">
        <v>785</v>
      </c>
      <c r="B2613" t="s">
        <v>4273</v>
      </c>
      <c r="C2613" t="s">
        <v>11704</v>
      </c>
      <c r="D2613" t="s">
        <v>13</v>
      </c>
      <c r="E2613" t="s">
        <v>14845</v>
      </c>
      <c r="F2613" t="s">
        <v>76</v>
      </c>
      <c r="G2613" t="s">
        <v>15</v>
      </c>
      <c r="H2613" t="s">
        <v>785</v>
      </c>
      <c r="I2613" t="s">
        <v>4274</v>
      </c>
      <c r="J2613" t="str">
        <f>MID(Tabla1[[#This Row],[HORA2]],1,2)</f>
        <v>14</v>
      </c>
      <c r="K2613" t="s">
        <v>79</v>
      </c>
      <c r="L2613" t="s">
        <v>110</v>
      </c>
      <c r="M2613" t="s">
        <v>14867</v>
      </c>
      <c r="N2613" t="s">
        <v>22</v>
      </c>
      <c r="O2613">
        <v>20.52</v>
      </c>
      <c r="P26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16.77</v>
      </c>
      <c r="Q2613">
        <f>IF(Tabla1[[#This Row],[SERVICIO]]="COMIDA",3,IF(Tabla1[[#This Row],[SERVICIO]]="CONTROLADO",12,IF(Tabla1[[#This Row],[SERVICIO]]="RÁPIDO",3.75,IF(Tabla1[[#This Row],[SERVICIO]]="NORMAL",2.5,))))</f>
        <v>3.75</v>
      </c>
      <c r="R2613">
        <f>IF(Tabla1[[#This Row],[SERVICIO]]="COMIDA",3.5,IF(Tabla1[[#This Row],[SERVICIO]]="CONTROLADO",8,IF(Tabla1[[#This Row],[SERVICIO]]="RÁPIDO",4.5,IF(Tabla1[[#This Row],[SERVICIO]]="NORMAL",3,))))</f>
        <v>4.5</v>
      </c>
      <c r="S26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3" s="2">
        <f>IF(Tabla1[[#This Row],[KILOMETROS ADICIONALES]]=0,Tabla1[[#This Row],[KILOMETROS]]*Tabla1[[#This Row],[COSTO NORMAL]],Tabla1[[#This Row],[COSTO NORMAL]]*Tabla1[[#This Row],[KILOMETROS HASTA]])</f>
        <v>16.875</v>
      </c>
      <c r="U2613" s="2">
        <f>Tabla1[[#This Row],[KILOMETROS ADICIONALES]]*Tabla1[[#This Row],[COSTO ADICIONAL]]</f>
        <v>9.2235000000000014</v>
      </c>
      <c r="V2613">
        <v>226.96</v>
      </c>
      <c r="W2613" s="2">
        <f>Tabla1[[#This Row],[COSTO NORMAL2]]+Tabla1[[#This Row],[COSTO ADICIONAL2]]</f>
        <v>26.098500000000001</v>
      </c>
    </row>
    <row r="2614" spans="1:23" x14ac:dyDescent="0.25">
      <c r="A2614" t="s">
        <v>785</v>
      </c>
      <c r="B2614" t="s">
        <v>4275</v>
      </c>
      <c r="C2614" t="s">
        <v>11705</v>
      </c>
      <c r="D2614" t="s">
        <v>13</v>
      </c>
      <c r="E2614" t="s">
        <v>14845</v>
      </c>
      <c r="F2614" t="s">
        <v>14</v>
      </c>
      <c r="G2614" t="s">
        <v>15</v>
      </c>
      <c r="H2614" t="s">
        <v>785</v>
      </c>
      <c r="I2614" t="s">
        <v>247</v>
      </c>
      <c r="J2614" t="str">
        <f>MID(Tabla1[[#This Row],[HORA2]],1,2)</f>
        <v>12</v>
      </c>
      <c r="K2614" t="s">
        <v>49</v>
      </c>
      <c r="L2614" t="s">
        <v>19</v>
      </c>
      <c r="M2614" t="s">
        <v>14867</v>
      </c>
      <c r="N2614" t="s">
        <v>22</v>
      </c>
      <c r="O2614">
        <v>9.5299999999999994</v>
      </c>
      <c r="P26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5.7799999999999994</v>
      </c>
      <c r="Q2614">
        <f>IF(Tabla1[[#This Row],[SERVICIO]]="COMIDA",3,IF(Tabla1[[#This Row],[SERVICIO]]="CONTROLADO",12,IF(Tabla1[[#This Row],[SERVICIO]]="RÁPIDO",3.75,IF(Tabla1[[#This Row],[SERVICIO]]="NORMAL",2.5,))))</f>
        <v>3.75</v>
      </c>
      <c r="R2614">
        <f>IF(Tabla1[[#This Row],[SERVICIO]]="COMIDA",3.5,IF(Tabla1[[#This Row],[SERVICIO]]="CONTROLADO",8,IF(Tabla1[[#This Row],[SERVICIO]]="RÁPIDO",4.5,IF(Tabla1[[#This Row],[SERVICIO]]="NORMAL",3,))))</f>
        <v>4.5</v>
      </c>
      <c r="S26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4" s="2">
        <f>IF(Tabla1[[#This Row],[KILOMETROS ADICIONALES]]=0,Tabla1[[#This Row],[KILOMETROS]]*Tabla1[[#This Row],[COSTO NORMAL]],Tabla1[[#This Row],[COSTO NORMAL]]*Tabla1[[#This Row],[KILOMETROS HASTA]])</f>
        <v>16.875</v>
      </c>
      <c r="U2614" s="2">
        <f>Tabla1[[#This Row],[KILOMETROS ADICIONALES]]*Tabla1[[#This Row],[COSTO ADICIONAL]]</f>
        <v>3.1789999999999998</v>
      </c>
      <c r="V2614">
        <v>90.48</v>
      </c>
      <c r="W2614" s="2">
        <f>Tabla1[[#This Row],[COSTO NORMAL2]]+Tabla1[[#This Row],[COSTO ADICIONAL2]]</f>
        <v>20.053999999999998</v>
      </c>
    </row>
    <row r="2615" spans="1:23" x14ac:dyDescent="0.25">
      <c r="A2615" t="s">
        <v>785</v>
      </c>
      <c r="B2615" t="s">
        <v>4276</v>
      </c>
      <c r="C2615" t="s">
        <v>11706</v>
      </c>
      <c r="D2615" t="s">
        <v>13</v>
      </c>
      <c r="E2615" t="s">
        <v>14845</v>
      </c>
      <c r="F2615" t="s">
        <v>14</v>
      </c>
      <c r="G2615" t="s">
        <v>24</v>
      </c>
      <c r="H2615" t="s">
        <v>785</v>
      </c>
      <c r="I2615" t="s">
        <v>4277</v>
      </c>
      <c r="J2615" t="str">
        <f>MID(Tabla1[[#This Row],[HORA2]],1,2)</f>
        <v>12</v>
      </c>
      <c r="K2615" t="s">
        <v>53</v>
      </c>
      <c r="L2615" t="s">
        <v>19</v>
      </c>
      <c r="M2615" t="s">
        <v>14867</v>
      </c>
      <c r="N2615" t="s">
        <v>22</v>
      </c>
      <c r="O2615">
        <v>1.55</v>
      </c>
      <c r="P26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15">
        <f>IF(Tabla1[[#This Row],[SERVICIO]]="COMIDA",3,IF(Tabla1[[#This Row],[SERVICIO]]="CONTROLADO",12,IF(Tabla1[[#This Row],[SERVICIO]]="RÁPIDO",3.75,IF(Tabla1[[#This Row],[SERVICIO]]="NORMAL",2.5,))))</f>
        <v>3.75</v>
      </c>
      <c r="R2615">
        <f>IF(Tabla1[[#This Row],[SERVICIO]]="COMIDA",3.5,IF(Tabla1[[#This Row],[SERVICIO]]="CONTROLADO",8,IF(Tabla1[[#This Row],[SERVICIO]]="RÁPIDO",4.5,IF(Tabla1[[#This Row],[SERVICIO]]="NORMAL",3,))))</f>
        <v>4.5</v>
      </c>
      <c r="S26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5" s="2">
        <f>IF(Tabla1[[#This Row],[KILOMETROS ADICIONALES]]=0,Tabla1[[#This Row],[KILOMETROS]]*Tabla1[[#This Row],[COSTO NORMAL]],Tabla1[[#This Row],[COSTO NORMAL]]*Tabla1[[#This Row],[KILOMETROS HASTA]])</f>
        <v>6.9750000000000005</v>
      </c>
      <c r="U2615" s="2">
        <f>Tabla1[[#This Row],[KILOMETROS ADICIONALES]]*Tabla1[[#This Row],[COSTO ADICIONAL]]</f>
        <v>0</v>
      </c>
      <c r="V2615">
        <v>66.86</v>
      </c>
      <c r="W2615" s="2">
        <f>Tabla1[[#This Row],[COSTO NORMAL2]]+Tabla1[[#This Row],[COSTO ADICIONAL2]]</f>
        <v>6.9750000000000005</v>
      </c>
    </row>
    <row r="2616" spans="1:23" x14ac:dyDescent="0.25">
      <c r="A2616" t="s">
        <v>785</v>
      </c>
      <c r="B2616" t="s">
        <v>4278</v>
      </c>
      <c r="C2616" t="s">
        <v>11707</v>
      </c>
      <c r="D2616" t="s">
        <v>13</v>
      </c>
      <c r="E2616" t="s">
        <v>14845</v>
      </c>
      <c r="F2616" t="s">
        <v>295</v>
      </c>
      <c r="G2616" t="s">
        <v>15</v>
      </c>
      <c r="H2616" t="s">
        <v>785</v>
      </c>
      <c r="I2616" t="s">
        <v>4279</v>
      </c>
      <c r="J2616" t="str">
        <f>MID(Tabla1[[#This Row],[HORA2]],1,2)</f>
        <v>14</v>
      </c>
      <c r="K2616" t="s">
        <v>31</v>
      </c>
      <c r="L2616" t="s">
        <v>188</v>
      </c>
      <c r="M2616" t="s">
        <v>14867</v>
      </c>
      <c r="N2616" t="s">
        <v>22</v>
      </c>
      <c r="O2616">
        <v>17.760000000000002</v>
      </c>
      <c r="P26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14.010000000000002</v>
      </c>
      <c r="Q2616">
        <f>IF(Tabla1[[#This Row],[SERVICIO]]="COMIDA",3,IF(Tabla1[[#This Row],[SERVICIO]]="CONTROLADO",12,IF(Tabla1[[#This Row],[SERVICIO]]="RÁPIDO",3.75,IF(Tabla1[[#This Row],[SERVICIO]]="NORMAL",2.5,))))</f>
        <v>3.75</v>
      </c>
      <c r="R2616">
        <f>IF(Tabla1[[#This Row],[SERVICIO]]="COMIDA",3.5,IF(Tabla1[[#This Row],[SERVICIO]]="CONTROLADO",8,IF(Tabla1[[#This Row],[SERVICIO]]="RÁPIDO",4.5,IF(Tabla1[[#This Row],[SERVICIO]]="NORMAL",3,))))</f>
        <v>4.5</v>
      </c>
      <c r="S26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6" s="2">
        <f>IF(Tabla1[[#This Row],[KILOMETROS ADICIONALES]]=0,Tabla1[[#This Row],[KILOMETROS]]*Tabla1[[#This Row],[COSTO NORMAL]],Tabla1[[#This Row],[COSTO NORMAL]]*Tabla1[[#This Row],[KILOMETROS HASTA]])</f>
        <v>16.875</v>
      </c>
      <c r="U2616" s="2">
        <f>Tabla1[[#This Row],[KILOMETROS ADICIONALES]]*Tabla1[[#This Row],[COSTO ADICIONAL]]</f>
        <v>7.7055000000000016</v>
      </c>
      <c r="V2616">
        <v>96.24</v>
      </c>
      <c r="W2616" s="2">
        <f>Tabla1[[#This Row],[COSTO NORMAL2]]+Tabla1[[#This Row],[COSTO ADICIONAL2]]</f>
        <v>24.580500000000001</v>
      </c>
    </row>
    <row r="2617" spans="1:23" x14ac:dyDescent="0.25">
      <c r="A2617" t="s">
        <v>785</v>
      </c>
      <c r="B2617" t="s">
        <v>4280</v>
      </c>
      <c r="C2617" t="s">
        <v>11708</v>
      </c>
      <c r="D2617" t="s">
        <v>13</v>
      </c>
      <c r="E2617" t="s">
        <v>14845</v>
      </c>
      <c r="F2617" t="s">
        <v>14</v>
      </c>
      <c r="G2617" t="s">
        <v>15</v>
      </c>
      <c r="H2617" t="s">
        <v>785</v>
      </c>
      <c r="I2617" t="s">
        <v>4281</v>
      </c>
      <c r="J2617" t="str">
        <f>MID(Tabla1[[#This Row],[HORA2]],1,2)</f>
        <v>13</v>
      </c>
      <c r="K2617" t="s">
        <v>57</v>
      </c>
      <c r="L2617" t="s">
        <v>57</v>
      </c>
      <c r="M2617" t="s">
        <v>14867</v>
      </c>
      <c r="N2617" t="s">
        <v>22</v>
      </c>
      <c r="O2617">
        <v>4.2</v>
      </c>
      <c r="P26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0.45000000000000018</v>
      </c>
      <c r="Q2617">
        <f>IF(Tabla1[[#This Row],[SERVICIO]]="COMIDA",3,IF(Tabla1[[#This Row],[SERVICIO]]="CONTROLADO",12,IF(Tabla1[[#This Row],[SERVICIO]]="RÁPIDO",3.75,IF(Tabla1[[#This Row],[SERVICIO]]="NORMAL",2.5,))))</f>
        <v>3.75</v>
      </c>
      <c r="R2617">
        <f>IF(Tabla1[[#This Row],[SERVICIO]]="COMIDA",3.5,IF(Tabla1[[#This Row],[SERVICIO]]="CONTROLADO",8,IF(Tabla1[[#This Row],[SERVICIO]]="RÁPIDO",4.5,IF(Tabla1[[#This Row],[SERVICIO]]="NORMAL",3,))))</f>
        <v>4.5</v>
      </c>
      <c r="S26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7" s="2">
        <f>IF(Tabla1[[#This Row],[KILOMETROS ADICIONALES]]=0,Tabla1[[#This Row],[KILOMETROS]]*Tabla1[[#This Row],[COSTO NORMAL]],Tabla1[[#This Row],[COSTO NORMAL]]*Tabla1[[#This Row],[KILOMETROS HASTA]])</f>
        <v>16.875</v>
      </c>
      <c r="U2617" s="2">
        <f>Tabla1[[#This Row],[KILOMETROS ADICIONALES]]*Tabla1[[#This Row],[COSTO ADICIONAL]]</f>
        <v>0.24750000000000011</v>
      </c>
      <c r="V2617">
        <v>211.67</v>
      </c>
      <c r="W2617" s="2">
        <f>Tabla1[[#This Row],[COSTO NORMAL2]]+Tabla1[[#This Row],[COSTO ADICIONAL2]]</f>
        <v>17.122499999999999</v>
      </c>
    </row>
    <row r="2618" spans="1:23" x14ac:dyDescent="0.25">
      <c r="A2618" t="s">
        <v>785</v>
      </c>
      <c r="B2618" t="s">
        <v>4282</v>
      </c>
      <c r="C2618" t="s">
        <v>11709</v>
      </c>
      <c r="D2618" t="s">
        <v>13</v>
      </c>
      <c r="E2618" t="s">
        <v>14845</v>
      </c>
      <c r="F2618" t="s">
        <v>14</v>
      </c>
      <c r="G2618" t="s">
        <v>15</v>
      </c>
      <c r="H2618" t="s">
        <v>785</v>
      </c>
      <c r="I2618" t="s">
        <v>4283</v>
      </c>
      <c r="J2618" t="str">
        <f>MID(Tabla1[[#This Row],[HORA2]],1,2)</f>
        <v>14</v>
      </c>
      <c r="K2618" t="s">
        <v>20</v>
      </c>
      <c r="L2618" t="s">
        <v>19</v>
      </c>
      <c r="M2618" t="s">
        <v>14867</v>
      </c>
      <c r="N2618" t="s">
        <v>22</v>
      </c>
      <c r="O2618">
        <v>13.53</v>
      </c>
      <c r="P26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9.7799999999999994</v>
      </c>
      <c r="Q2618">
        <f>IF(Tabla1[[#This Row],[SERVICIO]]="COMIDA",3,IF(Tabla1[[#This Row],[SERVICIO]]="CONTROLADO",12,IF(Tabla1[[#This Row],[SERVICIO]]="RÁPIDO",3.75,IF(Tabla1[[#This Row],[SERVICIO]]="NORMAL",2.5,))))</f>
        <v>3.75</v>
      </c>
      <c r="R2618">
        <f>IF(Tabla1[[#This Row],[SERVICIO]]="COMIDA",3.5,IF(Tabla1[[#This Row],[SERVICIO]]="CONTROLADO",8,IF(Tabla1[[#This Row],[SERVICIO]]="RÁPIDO",4.5,IF(Tabla1[[#This Row],[SERVICIO]]="NORMAL",3,))))</f>
        <v>4.5</v>
      </c>
      <c r="S26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8" s="2">
        <f>IF(Tabla1[[#This Row],[KILOMETROS ADICIONALES]]=0,Tabla1[[#This Row],[KILOMETROS]]*Tabla1[[#This Row],[COSTO NORMAL]],Tabla1[[#This Row],[COSTO NORMAL]]*Tabla1[[#This Row],[KILOMETROS HASTA]])</f>
        <v>16.875</v>
      </c>
      <c r="U2618" s="2">
        <f>Tabla1[[#This Row],[KILOMETROS ADICIONALES]]*Tabla1[[#This Row],[COSTO ADICIONAL]]</f>
        <v>5.3790000000000004</v>
      </c>
      <c r="V2618">
        <v>75.42</v>
      </c>
      <c r="W2618" s="2">
        <f>Tabla1[[#This Row],[COSTO NORMAL2]]+Tabla1[[#This Row],[COSTO ADICIONAL2]]</f>
        <v>22.254000000000001</v>
      </c>
    </row>
    <row r="2619" spans="1:23" x14ac:dyDescent="0.25">
      <c r="A2619" t="s">
        <v>785</v>
      </c>
      <c r="B2619" t="s">
        <v>4282</v>
      </c>
      <c r="C2619" t="s">
        <v>11710</v>
      </c>
      <c r="D2619" t="s">
        <v>13</v>
      </c>
      <c r="E2619" t="s">
        <v>14845</v>
      </c>
      <c r="F2619" t="s">
        <v>14</v>
      </c>
      <c r="G2619" t="s">
        <v>15</v>
      </c>
      <c r="H2619" t="s">
        <v>785</v>
      </c>
      <c r="I2619" t="s">
        <v>4284</v>
      </c>
      <c r="J2619" t="str">
        <f>MID(Tabla1[[#This Row],[HORA2]],1,2)</f>
        <v>14</v>
      </c>
      <c r="K2619" t="s">
        <v>20</v>
      </c>
      <c r="L2619" t="s">
        <v>19</v>
      </c>
      <c r="M2619" t="s">
        <v>14867</v>
      </c>
      <c r="N2619" t="s">
        <v>22</v>
      </c>
      <c r="O2619">
        <v>5.84</v>
      </c>
      <c r="P26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2.09</v>
      </c>
      <c r="Q2619">
        <f>IF(Tabla1[[#This Row],[SERVICIO]]="COMIDA",3,IF(Tabla1[[#This Row],[SERVICIO]]="CONTROLADO",12,IF(Tabla1[[#This Row],[SERVICIO]]="RÁPIDO",3.75,IF(Tabla1[[#This Row],[SERVICIO]]="NORMAL",2.5,))))</f>
        <v>3.75</v>
      </c>
      <c r="R2619">
        <f>IF(Tabla1[[#This Row],[SERVICIO]]="COMIDA",3.5,IF(Tabla1[[#This Row],[SERVICIO]]="CONTROLADO",8,IF(Tabla1[[#This Row],[SERVICIO]]="RÁPIDO",4.5,IF(Tabla1[[#This Row],[SERVICIO]]="NORMAL",3,))))</f>
        <v>4.5</v>
      </c>
      <c r="S26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19" s="2">
        <f>IF(Tabla1[[#This Row],[KILOMETROS ADICIONALES]]=0,Tabla1[[#This Row],[KILOMETROS]]*Tabla1[[#This Row],[COSTO NORMAL]],Tabla1[[#This Row],[COSTO NORMAL]]*Tabla1[[#This Row],[KILOMETROS HASTA]])</f>
        <v>16.875</v>
      </c>
      <c r="U2619" s="2">
        <f>Tabla1[[#This Row],[KILOMETROS ADICIONALES]]*Tabla1[[#This Row],[COSTO ADICIONAL]]</f>
        <v>1.1495</v>
      </c>
      <c r="V2619">
        <v>198.15</v>
      </c>
      <c r="W2619" s="2">
        <f>Tabla1[[#This Row],[COSTO NORMAL2]]+Tabla1[[#This Row],[COSTO ADICIONAL2]]</f>
        <v>18.0245</v>
      </c>
    </row>
    <row r="2620" spans="1:23" x14ac:dyDescent="0.25">
      <c r="A2620" t="s">
        <v>785</v>
      </c>
      <c r="B2620" t="s">
        <v>4282</v>
      </c>
      <c r="C2620" t="s">
        <v>11711</v>
      </c>
      <c r="D2620" t="s">
        <v>13</v>
      </c>
      <c r="E2620" t="s">
        <v>14845</v>
      </c>
      <c r="F2620" t="s">
        <v>14</v>
      </c>
      <c r="G2620" t="s">
        <v>15</v>
      </c>
      <c r="H2620" t="s">
        <v>785</v>
      </c>
      <c r="I2620" t="s">
        <v>4285</v>
      </c>
      <c r="J2620" t="str">
        <f>MID(Tabla1[[#This Row],[HORA2]],1,2)</f>
        <v>14</v>
      </c>
      <c r="K2620" t="s">
        <v>20</v>
      </c>
      <c r="L2620" t="s">
        <v>19</v>
      </c>
      <c r="M2620" t="s">
        <v>14867</v>
      </c>
      <c r="N2620" t="s">
        <v>22</v>
      </c>
      <c r="O2620">
        <v>1.67</v>
      </c>
      <c r="P26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20">
        <f>IF(Tabla1[[#This Row],[SERVICIO]]="COMIDA",3,IF(Tabla1[[#This Row],[SERVICIO]]="CONTROLADO",12,IF(Tabla1[[#This Row],[SERVICIO]]="RÁPIDO",3.75,IF(Tabla1[[#This Row],[SERVICIO]]="NORMAL",2.5,))))</f>
        <v>3.75</v>
      </c>
      <c r="R2620">
        <f>IF(Tabla1[[#This Row],[SERVICIO]]="COMIDA",3.5,IF(Tabla1[[#This Row],[SERVICIO]]="CONTROLADO",8,IF(Tabla1[[#This Row],[SERVICIO]]="RÁPIDO",4.5,IF(Tabla1[[#This Row],[SERVICIO]]="NORMAL",3,))))</f>
        <v>4.5</v>
      </c>
      <c r="S26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0" s="2">
        <f>IF(Tabla1[[#This Row],[KILOMETROS ADICIONALES]]=0,Tabla1[[#This Row],[KILOMETROS]]*Tabla1[[#This Row],[COSTO NORMAL]],Tabla1[[#This Row],[COSTO NORMAL]]*Tabla1[[#This Row],[KILOMETROS HASTA]])</f>
        <v>7.5149999999999997</v>
      </c>
      <c r="U2620" s="2">
        <f>Tabla1[[#This Row],[KILOMETROS ADICIONALES]]*Tabla1[[#This Row],[COSTO ADICIONAL]]</f>
        <v>0</v>
      </c>
      <c r="V2620">
        <v>164.65</v>
      </c>
      <c r="W2620" s="2">
        <f>Tabla1[[#This Row],[COSTO NORMAL2]]+Tabla1[[#This Row],[COSTO ADICIONAL2]]</f>
        <v>7.5149999999999997</v>
      </c>
    </row>
    <row r="2621" spans="1:23" x14ac:dyDescent="0.25">
      <c r="A2621" t="s">
        <v>785</v>
      </c>
      <c r="B2621" t="s">
        <v>4282</v>
      </c>
      <c r="C2621" t="s">
        <v>11712</v>
      </c>
      <c r="D2621" t="s">
        <v>13</v>
      </c>
      <c r="E2621" t="s">
        <v>14845</v>
      </c>
      <c r="F2621" t="s">
        <v>14</v>
      </c>
      <c r="G2621" t="s">
        <v>15</v>
      </c>
      <c r="H2621" t="s">
        <v>785</v>
      </c>
      <c r="I2621" t="s">
        <v>4286</v>
      </c>
      <c r="J2621" t="str">
        <f>MID(Tabla1[[#This Row],[HORA2]],1,2)</f>
        <v>14</v>
      </c>
      <c r="K2621" t="s">
        <v>20</v>
      </c>
      <c r="L2621" t="s">
        <v>19</v>
      </c>
      <c r="M2621" t="s">
        <v>14867</v>
      </c>
      <c r="N2621" t="s">
        <v>22</v>
      </c>
      <c r="O2621">
        <v>16.68</v>
      </c>
      <c r="P26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12.93</v>
      </c>
      <c r="Q2621">
        <f>IF(Tabla1[[#This Row],[SERVICIO]]="COMIDA",3,IF(Tabla1[[#This Row],[SERVICIO]]="CONTROLADO",12,IF(Tabla1[[#This Row],[SERVICIO]]="RÁPIDO",3.75,IF(Tabla1[[#This Row],[SERVICIO]]="NORMAL",2.5,))))</f>
        <v>3.75</v>
      </c>
      <c r="R2621">
        <f>IF(Tabla1[[#This Row],[SERVICIO]]="COMIDA",3.5,IF(Tabla1[[#This Row],[SERVICIO]]="CONTROLADO",8,IF(Tabla1[[#This Row],[SERVICIO]]="RÁPIDO",4.5,IF(Tabla1[[#This Row],[SERVICIO]]="NORMAL",3,))))</f>
        <v>4.5</v>
      </c>
      <c r="S26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1" s="2">
        <f>IF(Tabla1[[#This Row],[KILOMETROS ADICIONALES]]=0,Tabla1[[#This Row],[KILOMETROS]]*Tabla1[[#This Row],[COSTO NORMAL]],Tabla1[[#This Row],[COSTO NORMAL]]*Tabla1[[#This Row],[KILOMETROS HASTA]])</f>
        <v>16.875</v>
      </c>
      <c r="U2621" s="2">
        <f>Tabla1[[#This Row],[KILOMETROS ADICIONALES]]*Tabla1[[#This Row],[COSTO ADICIONAL]]</f>
        <v>7.1115000000000004</v>
      </c>
      <c r="V2621">
        <v>173.02</v>
      </c>
      <c r="W2621" s="2">
        <f>Tabla1[[#This Row],[COSTO NORMAL2]]+Tabla1[[#This Row],[COSTO ADICIONAL2]]</f>
        <v>23.986499999999999</v>
      </c>
    </row>
    <row r="2622" spans="1:23" x14ac:dyDescent="0.25">
      <c r="A2622" t="s">
        <v>785</v>
      </c>
      <c r="B2622" t="s">
        <v>4287</v>
      </c>
      <c r="C2622" t="s">
        <v>11713</v>
      </c>
      <c r="D2622" t="s">
        <v>13</v>
      </c>
      <c r="E2622" t="s">
        <v>14844</v>
      </c>
      <c r="F2622" t="s">
        <v>14</v>
      </c>
      <c r="G2622" t="s">
        <v>15</v>
      </c>
      <c r="H2622" t="s">
        <v>997</v>
      </c>
      <c r="I2622" t="s">
        <v>4288</v>
      </c>
      <c r="J2622" t="str">
        <f>MID(Tabla1[[#This Row],[HORA2]],1,2)</f>
        <v>13</v>
      </c>
      <c r="K2622" t="s">
        <v>20</v>
      </c>
      <c r="L2622" t="s">
        <v>153</v>
      </c>
      <c r="M2622" t="s">
        <v>14867</v>
      </c>
      <c r="N2622" t="s">
        <v>22</v>
      </c>
      <c r="O2622">
        <v>6.27</v>
      </c>
      <c r="P26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3.7699999999999996</v>
      </c>
      <c r="Q2622">
        <f>IF(Tabla1[[#This Row],[SERVICIO]]="COMIDA",3,IF(Tabla1[[#This Row],[SERVICIO]]="CONTROLADO",12,IF(Tabla1[[#This Row],[SERVICIO]]="RÁPIDO",3.75,IF(Tabla1[[#This Row],[SERVICIO]]="NORMAL",2.5,))))</f>
        <v>2.5</v>
      </c>
      <c r="R2622">
        <f>IF(Tabla1[[#This Row],[SERVICIO]]="COMIDA",3.5,IF(Tabla1[[#This Row],[SERVICIO]]="CONTROLADO",8,IF(Tabla1[[#This Row],[SERVICIO]]="RÁPIDO",4.5,IF(Tabla1[[#This Row],[SERVICIO]]="NORMAL",3,))))</f>
        <v>3</v>
      </c>
      <c r="S2622">
        <f>IF(Tabla1[[#This Row],[SERVICIO]]="COMIDA",0.75,IF(Tabla1[[#This Row],[SERVICIO]]="CONTROLADO",2.65,IF(Tabla1[[#This Row],[SERVICIO]]="RÁPIDO",0.55,IF(Tabla1[[#This Row],[SERVICIO]]="NORMAL",1.2,))))</f>
        <v>1.2</v>
      </c>
      <c r="T2622" s="2">
        <f>IF(Tabla1[[#This Row],[KILOMETROS ADICIONALES]]=0,Tabla1[[#This Row],[KILOMETROS]]*Tabla1[[#This Row],[COSTO NORMAL]],Tabla1[[#This Row],[COSTO NORMAL]]*Tabla1[[#This Row],[KILOMETROS HASTA]])</f>
        <v>7.5</v>
      </c>
      <c r="U2622" s="2">
        <f>Tabla1[[#This Row],[KILOMETROS ADICIONALES]]*Tabla1[[#This Row],[COSTO ADICIONAL]]</f>
        <v>4.5239999999999991</v>
      </c>
      <c r="V2622">
        <v>48</v>
      </c>
      <c r="W2622" s="2">
        <f>Tabla1[[#This Row],[COSTO NORMAL2]]+Tabla1[[#This Row],[COSTO ADICIONAL2]]</f>
        <v>12.023999999999999</v>
      </c>
    </row>
    <row r="2623" spans="1:23" x14ac:dyDescent="0.25">
      <c r="A2623" t="s">
        <v>785</v>
      </c>
      <c r="B2623" t="s">
        <v>4289</v>
      </c>
      <c r="C2623" t="s">
        <v>11714</v>
      </c>
      <c r="D2623" t="s">
        <v>13</v>
      </c>
      <c r="E2623" t="s">
        <v>14845</v>
      </c>
      <c r="F2623" t="s">
        <v>14</v>
      </c>
      <c r="G2623" t="s">
        <v>15</v>
      </c>
      <c r="H2623" t="s">
        <v>785</v>
      </c>
      <c r="I2623" t="s">
        <v>4290</v>
      </c>
      <c r="J2623" t="str">
        <f>MID(Tabla1[[#This Row],[HORA2]],1,2)</f>
        <v>13</v>
      </c>
      <c r="K2623" t="s">
        <v>44</v>
      </c>
      <c r="L2623" t="s">
        <v>20</v>
      </c>
      <c r="M2623" t="s">
        <v>14867</v>
      </c>
      <c r="N2623" t="s">
        <v>22</v>
      </c>
      <c r="O2623">
        <v>14.91</v>
      </c>
      <c r="P26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11.16</v>
      </c>
      <c r="Q2623">
        <f>IF(Tabla1[[#This Row],[SERVICIO]]="COMIDA",3,IF(Tabla1[[#This Row],[SERVICIO]]="CONTROLADO",12,IF(Tabla1[[#This Row],[SERVICIO]]="RÁPIDO",3.75,IF(Tabla1[[#This Row],[SERVICIO]]="NORMAL",2.5,))))</f>
        <v>3.75</v>
      </c>
      <c r="R2623">
        <f>IF(Tabla1[[#This Row],[SERVICIO]]="COMIDA",3.5,IF(Tabla1[[#This Row],[SERVICIO]]="CONTROLADO",8,IF(Tabla1[[#This Row],[SERVICIO]]="RÁPIDO",4.5,IF(Tabla1[[#This Row],[SERVICIO]]="NORMAL",3,))))</f>
        <v>4.5</v>
      </c>
      <c r="S26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3" s="2">
        <f>IF(Tabla1[[#This Row],[KILOMETROS ADICIONALES]]=0,Tabla1[[#This Row],[KILOMETROS]]*Tabla1[[#This Row],[COSTO NORMAL]],Tabla1[[#This Row],[COSTO NORMAL]]*Tabla1[[#This Row],[KILOMETROS HASTA]])</f>
        <v>16.875</v>
      </c>
      <c r="U2623" s="2">
        <f>Tabla1[[#This Row],[KILOMETROS ADICIONALES]]*Tabla1[[#This Row],[COSTO ADICIONAL]]</f>
        <v>6.1380000000000008</v>
      </c>
      <c r="V2623">
        <v>102.09</v>
      </c>
      <c r="W2623" s="2">
        <f>Tabla1[[#This Row],[COSTO NORMAL2]]+Tabla1[[#This Row],[COSTO ADICIONAL2]]</f>
        <v>23.013000000000002</v>
      </c>
    </row>
    <row r="2624" spans="1:23" x14ac:dyDescent="0.25">
      <c r="A2624" t="s">
        <v>785</v>
      </c>
      <c r="B2624" t="s">
        <v>4291</v>
      </c>
      <c r="C2624" t="s">
        <v>11715</v>
      </c>
      <c r="D2624" t="s">
        <v>13</v>
      </c>
      <c r="E2624" t="s">
        <v>14844</v>
      </c>
      <c r="F2624" t="s">
        <v>14</v>
      </c>
      <c r="G2624" t="s">
        <v>15</v>
      </c>
      <c r="H2624" t="s">
        <v>121</v>
      </c>
      <c r="I2624" t="s">
        <v>4292</v>
      </c>
      <c r="J2624" t="str">
        <f>MID(Tabla1[[#This Row],[HORA2]],1,2)</f>
        <v>13</v>
      </c>
      <c r="K2624" t="s">
        <v>43</v>
      </c>
      <c r="L2624" t="s">
        <v>44</v>
      </c>
      <c r="M2624" t="s">
        <v>14867</v>
      </c>
      <c r="N2624" t="s">
        <v>22</v>
      </c>
      <c r="O2624">
        <v>5.63</v>
      </c>
      <c r="P26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3.13</v>
      </c>
      <c r="Q2624">
        <f>IF(Tabla1[[#This Row],[SERVICIO]]="COMIDA",3,IF(Tabla1[[#This Row],[SERVICIO]]="CONTROLADO",12,IF(Tabla1[[#This Row],[SERVICIO]]="RÁPIDO",3.75,IF(Tabla1[[#This Row],[SERVICIO]]="NORMAL",2.5,))))</f>
        <v>2.5</v>
      </c>
      <c r="R2624">
        <f>IF(Tabla1[[#This Row],[SERVICIO]]="COMIDA",3.5,IF(Tabla1[[#This Row],[SERVICIO]]="CONTROLADO",8,IF(Tabla1[[#This Row],[SERVICIO]]="RÁPIDO",4.5,IF(Tabla1[[#This Row],[SERVICIO]]="NORMAL",3,))))</f>
        <v>3</v>
      </c>
      <c r="S2624">
        <f>IF(Tabla1[[#This Row],[SERVICIO]]="COMIDA",0.75,IF(Tabla1[[#This Row],[SERVICIO]]="CONTROLADO",2.65,IF(Tabla1[[#This Row],[SERVICIO]]="RÁPIDO",0.55,IF(Tabla1[[#This Row],[SERVICIO]]="NORMAL",1.2,))))</f>
        <v>1.2</v>
      </c>
      <c r="T2624" s="2">
        <f>IF(Tabla1[[#This Row],[KILOMETROS ADICIONALES]]=0,Tabla1[[#This Row],[KILOMETROS]]*Tabla1[[#This Row],[COSTO NORMAL]],Tabla1[[#This Row],[COSTO NORMAL]]*Tabla1[[#This Row],[KILOMETROS HASTA]])</f>
        <v>7.5</v>
      </c>
      <c r="U2624" s="2">
        <f>Tabla1[[#This Row],[KILOMETROS ADICIONALES]]*Tabla1[[#This Row],[COSTO ADICIONAL]]</f>
        <v>3.7559999999999998</v>
      </c>
      <c r="V2624">
        <v>127.47</v>
      </c>
      <c r="W2624" s="2">
        <f>Tabla1[[#This Row],[COSTO NORMAL2]]+Tabla1[[#This Row],[COSTO ADICIONAL2]]</f>
        <v>11.256</v>
      </c>
    </row>
    <row r="2625" spans="1:23" x14ac:dyDescent="0.25">
      <c r="A2625" t="s">
        <v>785</v>
      </c>
      <c r="B2625" t="s">
        <v>4291</v>
      </c>
      <c r="C2625" t="s">
        <v>11716</v>
      </c>
      <c r="D2625" t="s">
        <v>13</v>
      </c>
      <c r="E2625" t="s">
        <v>14845</v>
      </c>
      <c r="F2625" t="s">
        <v>14</v>
      </c>
      <c r="G2625" t="s">
        <v>69</v>
      </c>
      <c r="H2625" t="s">
        <v>785</v>
      </c>
      <c r="I2625" t="s">
        <v>4293</v>
      </c>
      <c r="J2625" t="str">
        <f>MID(Tabla1[[#This Row],[HORA2]],1,2)</f>
        <v>14</v>
      </c>
      <c r="K2625" t="s">
        <v>43</v>
      </c>
      <c r="L2625" t="s">
        <v>44</v>
      </c>
      <c r="M2625" t="s">
        <v>14867</v>
      </c>
      <c r="N2625" t="s">
        <v>22</v>
      </c>
      <c r="O2625">
        <v>14.63</v>
      </c>
      <c r="P26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10.88</v>
      </c>
      <c r="Q2625">
        <f>IF(Tabla1[[#This Row],[SERVICIO]]="COMIDA",3,IF(Tabla1[[#This Row],[SERVICIO]]="CONTROLADO",12,IF(Tabla1[[#This Row],[SERVICIO]]="RÁPIDO",3.75,IF(Tabla1[[#This Row],[SERVICIO]]="NORMAL",2.5,))))</f>
        <v>3.75</v>
      </c>
      <c r="R2625">
        <f>IF(Tabla1[[#This Row],[SERVICIO]]="COMIDA",3.5,IF(Tabla1[[#This Row],[SERVICIO]]="CONTROLADO",8,IF(Tabla1[[#This Row],[SERVICIO]]="RÁPIDO",4.5,IF(Tabla1[[#This Row],[SERVICIO]]="NORMAL",3,))))</f>
        <v>4.5</v>
      </c>
      <c r="S26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5" s="2">
        <f>IF(Tabla1[[#This Row],[KILOMETROS ADICIONALES]]=0,Tabla1[[#This Row],[KILOMETROS]]*Tabla1[[#This Row],[COSTO NORMAL]],Tabla1[[#This Row],[COSTO NORMAL]]*Tabla1[[#This Row],[KILOMETROS HASTA]])</f>
        <v>16.875</v>
      </c>
      <c r="U2625" s="2">
        <f>Tabla1[[#This Row],[KILOMETROS ADICIONALES]]*Tabla1[[#This Row],[COSTO ADICIONAL]]</f>
        <v>5.9840000000000009</v>
      </c>
      <c r="V2625">
        <v>38.86</v>
      </c>
      <c r="W2625" s="2">
        <f>Tabla1[[#This Row],[COSTO NORMAL2]]+Tabla1[[#This Row],[COSTO ADICIONAL2]]</f>
        <v>22.859000000000002</v>
      </c>
    </row>
    <row r="2626" spans="1:23" x14ac:dyDescent="0.25">
      <c r="A2626" t="s">
        <v>785</v>
      </c>
      <c r="B2626" t="s">
        <v>2068</v>
      </c>
      <c r="C2626" t="s">
        <v>11717</v>
      </c>
      <c r="E2626" t="s">
        <v>14845</v>
      </c>
      <c r="F2626" t="s">
        <v>76</v>
      </c>
      <c r="G2626" t="s">
        <v>15</v>
      </c>
      <c r="H2626" t="s">
        <v>785</v>
      </c>
      <c r="I2626" t="s">
        <v>2784</v>
      </c>
      <c r="J2626" t="str">
        <f>MID(Tabla1[[#This Row],[HORA2]],1,2)</f>
        <v>13</v>
      </c>
      <c r="K2626" t="s">
        <v>35</v>
      </c>
      <c r="L2626" t="s">
        <v>57</v>
      </c>
      <c r="M2626" t="s">
        <v>14867</v>
      </c>
      <c r="N2626" t="s">
        <v>22</v>
      </c>
      <c r="O2626">
        <v>4.29</v>
      </c>
      <c r="P26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0.54</v>
      </c>
      <c r="Q2626">
        <f>IF(Tabla1[[#This Row],[SERVICIO]]="COMIDA",3,IF(Tabla1[[#This Row],[SERVICIO]]="CONTROLADO",12,IF(Tabla1[[#This Row],[SERVICIO]]="RÁPIDO",3.75,IF(Tabla1[[#This Row],[SERVICIO]]="NORMAL",2.5,))))</f>
        <v>3.75</v>
      </c>
      <c r="R2626">
        <f>IF(Tabla1[[#This Row],[SERVICIO]]="COMIDA",3.5,IF(Tabla1[[#This Row],[SERVICIO]]="CONTROLADO",8,IF(Tabla1[[#This Row],[SERVICIO]]="RÁPIDO",4.5,IF(Tabla1[[#This Row],[SERVICIO]]="NORMAL",3,))))</f>
        <v>4.5</v>
      </c>
      <c r="S26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6" s="2">
        <f>IF(Tabla1[[#This Row],[KILOMETROS ADICIONALES]]=0,Tabla1[[#This Row],[KILOMETROS]]*Tabla1[[#This Row],[COSTO NORMAL]],Tabla1[[#This Row],[COSTO NORMAL]]*Tabla1[[#This Row],[KILOMETROS HASTA]])</f>
        <v>16.875</v>
      </c>
      <c r="U2626" s="2">
        <f>Tabla1[[#This Row],[KILOMETROS ADICIONALES]]*Tabla1[[#This Row],[COSTO ADICIONAL]]</f>
        <v>0.29700000000000004</v>
      </c>
      <c r="V2626">
        <v>90.76</v>
      </c>
      <c r="W2626" s="2">
        <f>Tabla1[[#This Row],[COSTO NORMAL2]]+Tabla1[[#This Row],[COSTO ADICIONAL2]]</f>
        <v>17.172000000000001</v>
      </c>
    </row>
    <row r="2627" spans="1:23" x14ac:dyDescent="0.25">
      <c r="A2627" t="s">
        <v>785</v>
      </c>
      <c r="B2627" t="s">
        <v>4294</v>
      </c>
      <c r="C2627" t="s">
        <v>11718</v>
      </c>
      <c r="D2627" t="s">
        <v>13</v>
      </c>
      <c r="E2627" t="s">
        <v>14845</v>
      </c>
      <c r="F2627" t="s">
        <v>14</v>
      </c>
      <c r="G2627" t="s">
        <v>69</v>
      </c>
      <c r="H2627" t="s">
        <v>785</v>
      </c>
      <c r="I2627" t="s">
        <v>4295</v>
      </c>
      <c r="J2627" t="str">
        <f>MID(Tabla1[[#This Row],[HORA2]],1,2)</f>
        <v>13</v>
      </c>
      <c r="K2627" t="s">
        <v>96</v>
      </c>
      <c r="L2627" t="s">
        <v>19</v>
      </c>
      <c r="M2627" t="s">
        <v>14867</v>
      </c>
      <c r="N2627" t="s">
        <v>22</v>
      </c>
      <c r="O2627">
        <v>2.8</v>
      </c>
      <c r="P26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27">
        <f>IF(Tabla1[[#This Row],[SERVICIO]]="COMIDA",3,IF(Tabla1[[#This Row],[SERVICIO]]="CONTROLADO",12,IF(Tabla1[[#This Row],[SERVICIO]]="RÁPIDO",3.75,IF(Tabla1[[#This Row],[SERVICIO]]="NORMAL",2.5,))))</f>
        <v>3.75</v>
      </c>
      <c r="R2627">
        <f>IF(Tabla1[[#This Row],[SERVICIO]]="COMIDA",3.5,IF(Tabla1[[#This Row],[SERVICIO]]="CONTROLADO",8,IF(Tabla1[[#This Row],[SERVICIO]]="RÁPIDO",4.5,IF(Tabla1[[#This Row],[SERVICIO]]="NORMAL",3,))))</f>
        <v>4.5</v>
      </c>
      <c r="S26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7" s="2">
        <f>IF(Tabla1[[#This Row],[KILOMETROS ADICIONALES]]=0,Tabla1[[#This Row],[KILOMETROS]]*Tabla1[[#This Row],[COSTO NORMAL]],Tabla1[[#This Row],[COSTO NORMAL]]*Tabla1[[#This Row],[KILOMETROS HASTA]])</f>
        <v>12.6</v>
      </c>
      <c r="U2627" s="2">
        <f>Tabla1[[#This Row],[KILOMETROS ADICIONALES]]*Tabla1[[#This Row],[COSTO ADICIONAL]]</f>
        <v>0</v>
      </c>
      <c r="V2627">
        <v>78.66</v>
      </c>
      <c r="W2627" s="2">
        <f>Tabla1[[#This Row],[COSTO NORMAL2]]+Tabla1[[#This Row],[COSTO ADICIONAL2]]</f>
        <v>12.6</v>
      </c>
    </row>
    <row r="2628" spans="1:23" x14ac:dyDescent="0.25">
      <c r="A2628" t="s">
        <v>785</v>
      </c>
      <c r="B2628" t="s">
        <v>4296</v>
      </c>
      <c r="C2628" t="s">
        <v>11719</v>
      </c>
      <c r="D2628" t="s">
        <v>13</v>
      </c>
      <c r="E2628" t="s">
        <v>14845</v>
      </c>
      <c r="F2628" t="s">
        <v>76</v>
      </c>
      <c r="G2628" t="s">
        <v>15</v>
      </c>
      <c r="H2628" t="s">
        <v>785</v>
      </c>
      <c r="I2628" t="s">
        <v>4297</v>
      </c>
      <c r="J2628" t="str">
        <f>MID(Tabla1[[#This Row],[HORA2]],1,2)</f>
        <v>13</v>
      </c>
      <c r="K2628" t="s">
        <v>79</v>
      </c>
      <c r="L2628" t="s">
        <v>79</v>
      </c>
      <c r="M2628" t="s">
        <v>14867</v>
      </c>
      <c r="N2628" t="s">
        <v>22</v>
      </c>
      <c r="O2628">
        <v>6.27</v>
      </c>
      <c r="P26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2.5199999999999996</v>
      </c>
      <c r="Q2628">
        <f>IF(Tabla1[[#This Row],[SERVICIO]]="COMIDA",3,IF(Tabla1[[#This Row],[SERVICIO]]="CONTROLADO",12,IF(Tabla1[[#This Row],[SERVICIO]]="RÁPIDO",3.75,IF(Tabla1[[#This Row],[SERVICIO]]="NORMAL",2.5,))))</f>
        <v>3.75</v>
      </c>
      <c r="R2628">
        <f>IF(Tabla1[[#This Row],[SERVICIO]]="COMIDA",3.5,IF(Tabla1[[#This Row],[SERVICIO]]="CONTROLADO",8,IF(Tabla1[[#This Row],[SERVICIO]]="RÁPIDO",4.5,IF(Tabla1[[#This Row],[SERVICIO]]="NORMAL",3,))))</f>
        <v>4.5</v>
      </c>
      <c r="S26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8" s="2">
        <f>IF(Tabla1[[#This Row],[KILOMETROS ADICIONALES]]=0,Tabla1[[#This Row],[KILOMETROS]]*Tabla1[[#This Row],[COSTO NORMAL]],Tabla1[[#This Row],[COSTO NORMAL]]*Tabla1[[#This Row],[KILOMETROS HASTA]])</f>
        <v>16.875</v>
      </c>
      <c r="U2628" s="2">
        <f>Tabla1[[#This Row],[KILOMETROS ADICIONALES]]*Tabla1[[#This Row],[COSTO ADICIONAL]]</f>
        <v>1.3859999999999999</v>
      </c>
      <c r="V2628">
        <v>194.96</v>
      </c>
      <c r="W2628" s="2">
        <f>Tabla1[[#This Row],[COSTO NORMAL2]]+Tabla1[[#This Row],[COSTO ADICIONAL2]]</f>
        <v>18.260999999999999</v>
      </c>
    </row>
    <row r="2629" spans="1:23" x14ac:dyDescent="0.25">
      <c r="A2629" t="s">
        <v>785</v>
      </c>
      <c r="B2629" t="s">
        <v>4298</v>
      </c>
      <c r="C2629" t="s">
        <v>11720</v>
      </c>
      <c r="E2629" t="s">
        <v>14845</v>
      </c>
      <c r="F2629" t="s">
        <v>76</v>
      </c>
      <c r="G2629" t="s">
        <v>15</v>
      </c>
      <c r="H2629" t="s">
        <v>785</v>
      </c>
      <c r="I2629" t="s">
        <v>4299</v>
      </c>
      <c r="J2629" t="str">
        <f>MID(Tabla1[[#This Row],[HORA2]],1,2)</f>
        <v>13</v>
      </c>
      <c r="K2629" t="s">
        <v>43</v>
      </c>
      <c r="L2629" t="s">
        <v>20</v>
      </c>
      <c r="M2629" t="s">
        <v>14867</v>
      </c>
      <c r="N2629" t="s">
        <v>22</v>
      </c>
      <c r="O2629">
        <v>7.9</v>
      </c>
      <c r="P26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4.1500000000000004</v>
      </c>
      <c r="Q2629">
        <f>IF(Tabla1[[#This Row],[SERVICIO]]="COMIDA",3,IF(Tabla1[[#This Row],[SERVICIO]]="CONTROLADO",12,IF(Tabla1[[#This Row],[SERVICIO]]="RÁPIDO",3.75,IF(Tabla1[[#This Row],[SERVICIO]]="NORMAL",2.5,))))</f>
        <v>3.75</v>
      </c>
      <c r="R2629">
        <f>IF(Tabla1[[#This Row],[SERVICIO]]="COMIDA",3.5,IF(Tabla1[[#This Row],[SERVICIO]]="CONTROLADO",8,IF(Tabla1[[#This Row],[SERVICIO]]="RÁPIDO",4.5,IF(Tabla1[[#This Row],[SERVICIO]]="NORMAL",3,))))</f>
        <v>4.5</v>
      </c>
      <c r="S26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29" s="2">
        <f>IF(Tabla1[[#This Row],[KILOMETROS ADICIONALES]]=0,Tabla1[[#This Row],[KILOMETROS]]*Tabla1[[#This Row],[COSTO NORMAL]],Tabla1[[#This Row],[COSTO NORMAL]]*Tabla1[[#This Row],[KILOMETROS HASTA]])</f>
        <v>16.875</v>
      </c>
      <c r="U2629" s="2">
        <f>Tabla1[[#This Row],[KILOMETROS ADICIONALES]]*Tabla1[[#This Row],[COSTO ADICIONAL]]</f>
        <v>2.2825000000000002</v>
      </c>
      <c r="V2629">
        <v>83.32</v>
      </c>
      <c r="W2629" s="2">
        <f>Tabla1[[#This Row],[COSTO NORMAL2]]+Tabla1[[#This Row],[COSTO ADICIONAL2]]</f>
        <v>19.157499999999999</v>
      </c>
    </row>
    <row r="2630" spans="1:23" x14ac:dyDescent="0.25">
      <c r="A2630" t="s">
        <v>785</v>
      </c>
      <c r="B2630" t="s">
        <v>4300</v>
      </c>
      <c r="C2630" t="s">
        <v>11721</v>
      </c>
      <c r="D2630" t="s">
        <v>13</v>
      </c>
      <c r="E2630" t="s">
        <v>14845</v>
      </c>
      <c r="F2630" t="s">
        <v>14</v>
      </c>
      <c r="G2630" t="s">
        <v>15</v>
      </c>
      <c r="H2630" t="s">
        <v>785</v>
      </c>
      <c r="I2630" t="s">
        <v>1562</v>
      </c>
      <c r="J2630" t="str">
        <f>MID(Tabla1[[#This Row],[HORA2]],1,2)</f>
        <v>16</v>
      </c>
      <c r="K2630" t="s">
        <v>79</v>
      </c>
      <c r="L2630" t="s">
        <v>49</v>
      </c>
      <c r="M2630" t="s">
        <v>14867</v>
      </c>
      <c r="N2630" t="s">
        <v>22</v>
      </c>
      <c r="O2630">
        <v>19.3</v>
      </c>
      <c r="P26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</v>
      </c>
      <c r="Q2630">
        <f>IF(Tabla1[[#This Row],[SERVICIO]]="COMIDA",3,IF(Tabla1[[#This Row],[SERVICIO]]="CONTROLADO",12,IF(Tabla1[[#This Row],[SERVICIO]]="RÁPIDO",3.75,IF(Tabla1[[#This Row],[SERVICIO]]="NORMAL",2.5,))))</f>
        <v>3.75</v>
      </c>
      <c r="R2630">
        <f>IF(Tabla1[[#This Row],[SERVICIO]]="COMIDA",3.5,IF(Tabla1[[#This Row],[SERVICIO]]="CONTROLADO",8,IF(Tabla1[[#This Row],[SERVICIO]]="RÁPIDO",4.5,IF(Tabla1[[#This Row],[SERVICIO]]="NORMAL",3,))))</f>
        <v>4.5</v>
      </c>
      <c r="S26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0" s="2">
        <f>IF(Tabla1[[#This Row],[KILOMETROS ADICIONALES]]=0,Tabla1[[#This Row],[KILOMETROS]]*Tabla1[[#This Row],[COSTO NORMAL]],Tabla1[[#This Row],[COSTO NORMAL]]*Tabla1[[#This Row],[KILOMETROS HASTA]])</f>
        <v>16.875</v>
      </c>
      <c r="U2630" s="2">
        <f>Tabla1[[#This Row],[KILOMETROS ADICIONALES]]*Tabla1[[#This Row],[COSTO ADICIONAL]]</f>
        <v>8.5525000000000002</v>
      </c>
      <c r="V2630">
        <v>168.4</v>
      </c>
      <c r="W2630" s="2">
        <f>Tabla1[[#This Row],[COSTO NORMAL2]]+Tabla1[[#This Row],[COSTO ADICIONAL2]]</f>
        <v>25.427500000000002</v>
      </c>
    </row>
    <row r="2631" spans="1:23" x14ac:dyDescent="0.25">
      <c r="A2631" t="s">
        <v>785</v>
      </c>
      <c r="B2631" t="s">
        <v>3091</v>
      </c>
      <c r="C2631" t="s">
        <v>11722</v>
      </c>
      <c r="D2631" t="s">
        <v>13</v>
      </c>
      <c r="E2631" t="s">
        <v>14845</v>
      </c>
      <c r="F2631" t="s">
        <v>14</v>
      </c>
      <c r="G2631" t="s">
        <v>69</v>
      </c>
      <c r="H2631" t="s">
        <v>785</v>
      </c>
      <c r="I2631" t="s">
        <v>798</v>
      </c>
      <c r="J2631" t="str">
        <f>MID(Tabla1[[#This Row],[HORA2]],1,2)</f>
        <v>12</v>
      </c>
      <c r="K2631" t="s">
        <v>19</v>
      </c>
      <c r="L2631" t="s">
        <v>19</v>
      </c>
      <c r="M2631" t="s">
        <v>14867</v>
      </c>
      <c r="N2631" t="s">
        <v>22</v>
      </c>
      <c r="O2631">
        <v>11.32</v>
      </c>
      <c r="P26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7.57</v>
      </c>
      <c r="Q2631">
        <f>IF(Tabla1[[#This Row],[SERVICIO]]="COMIDA",3,IF(Tabla1[[#This Row],[SERVICIO]]="CONTROLADO",12,IF(Tabla1[[#This Row],[SERVICIO]]="RÁPIDO",3.75,IF(Tabla1[[#This Row],[SERVICIO]]="NORMAL",2.5,))))</f>
        <v>3.75</v>
      </c>
      <c r="R2631">
        <f>IF(Tabla1[[#This Row],[SERVICIO]]="COMIDA",3.5,IF(Tabla1[[#This Row],[SERVICIO]]="CONTROLADO",8,IF(Tabla1[[#This Row],[SERVICIO]]="RÁPIDO",4.5,IF(Tabla1[[#This Row],[SERVICIO]]="NORMAL",3,))))</f>
        <v>4.5</v>
      </c>
      <c r="S26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1" s="2">
        <f>IF(Tabla1[[#This Row],[KILOMETROS ADICIONALES]]=0,Tabla1[[#This Row],[KILOMETROS]]*Tabla1[[#This Row],[COSTO NORMAL]],Tabla1[[#This Row],[COSTO NORMAL]]*Tabla1[[#This Row],[KILOMETROS HASTA]])</f>
        <v>16.875</v>
      </c>
      <c r="U2631" s="2">
        <f>Tabla1[[#This Row],[KILOMETROS ADICIONALES]]*Tabla1[[#This Row],[COSTO ADICIONAL]]</f>
        <v>4.1635000000000009</v>
      </c>
      <c r="V2631">
        <v>139.66999999999999</v>
      </c>
      <c r="W2631" s="2">
        <f>Tabla1[[#This Row],[COSTO NORMAL2]]+Tabla1[[#This Row],[COSTO ADICIONAL2]]</f>
        <v>21.038499999999999</v>
      </c>
    </row>
    <row r="2632" spans="1:23" x14ac:dyDescent="0.25">
      <c r="A2632" t="s">
        <v>785</v>
      </c>
      <c r="B2632" t="s">
        <v>4301</v>
      </c>
      <c r="C2632" t="s">
        <v>11723</v>
      </c>
      <c r="D2632" t="s">
        <v>13</v>
      </c>
      <c r="E2632" t="s">
        <v>14845</v>
      </c>
      <c r="F2632" t="s">
        <v>76</v>
      </c>
      <c r="G2632" t="s">
        <v>15</v>
      </c>
      <c r="H2632" t="s">
        <v>785</v>
      </c>
      <c r="I2632" t="s">
        <v>4302</v>
      </c>
      <c r="J2632" t="str">
        <f>MID(Tabla1[[#This Row],[HORA2]],1,2)</f>
        <v>14</v>
      </c>
      <c r="K2632" t="s">
        <v>53</v>
      </c>
      <c r="L2632" t="s">
        <v>31</v>
      </c>
      <c r="M2632" t="s">
        <v>14867</v>
      </c>
      <c r="N2632" t="s">
        <v>22</v>
      </c>
      <c r="O2632">
        <v>2.3199999999999998</v>
      </c>
      <c r="P26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32">
        <f>IF(Tabla1[[#This Row],[SERVICIO]]="COMIDA",3,IF(Tabla1[[#This Row],[SERVICIO]]="CONTROLADO",12,IF(Tabla1[[#This Row],[SERVICIO]]="RÁPIDO",3.75,IF(Tabla1[[#This Row],[SERVICIO]]="NORMAL",2.5,))))</f>
        <v>3.75</v>
      </c>
      <c r="R2632">
        <f>IF(Tabla1[[#This Row],[SERVICIO]]="COMIDA",3.5,IF(Tabla1[[#This Row],[SERVICIO]]="CONTROLADO",8,IF(Tabla1[[#This Row],[SERVICIO]]="RÁPIDO",4.5,IF(Tabla1[[#This Row],[SERVICIO]]="NORMAL",3,))))</f>
        <v>4.5</v>
      </c>
      <c r="S26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2" s="2">
        <f>IF(Tabla1[[#This Row],[KILOMETROS ADICIONALES]]=0,Tabla1[[#This Row],[KILOMETROS]]*Tabla1[[#This Row],[COSTO NORMAL]],Tabla1[[#This Row],[COSTO NORMAL]]*Tabla1[[#This Row],[KILOMETROS HASTA]])</f>
        <v>10.44</v>
      </c>
      <c r="U2632" s="2">
        <f>Tabla1[[#This Row],[KILOMETROS ADICIONALES]]*Tabla1[[#This Row],[COSTO ADICIONAL]]</f>
        <v>0</v>
      </c>
      <c r="V2632">
        <v>185.41</v>
      </c>
      <c r="W2632" s="2">
        <f>Tabla1[[#This Row],[COSTO NORMAL2]]+Tabla1[[#This Row],[COSTO ADICIONAL2]]</f>
        <v>10.44</v>
      </c>
    </row>
    <row r="2633" spans="1:23" x14ac:dyDescent="0.25">
      <c r="A2633" t="s">
        <v>785</v>
      </c>
      <c r="B2633" t="s">
        <v>4303</v>
      </c>
      <c r="C2633" t="s">
        <v>11724</v>
      </c>
      <c r="D2633" t="s">
        <v>13</v>
      </c>
      <c r="E2633" t="s">
        <v>14845</v>
      </c>
      <c r="F2633" t="s">
        <v>76</v>
      </c>
      <c r="G2633" t="s">
        <v>15</v>
      </c>
      <c r="H2633" t="s">
        <v>785</v>
      </c>
      <c r="I2633" t="s">
        <v>3691</v>
      </c>
      <c r="J2633" t="str">
        <f>MID(Tabla1[[#This Row],[HORA2]],1,2)</f>
        <v>15</v>
      </c>
      <c r="K2633" t="s">
        <v>96</v>
      </c>
      <c r="L2633" t="s">
        <v>19</v>
      </c>
      <c r="M2633" t="s">
        <v>14867</v>
      </c>
      <c r="N2633" t="s">
        <v>22</v>
      </c>
      <c r="O2633">
        <v>16.13</v>
      </c>
      <c r="P26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12.379999999999999</v>
      </c>
      <c r="Q2633">
        <f>IF(Tabla1[[#This Row],[SERVICIO]]="COMIDA",3,IF(Tabla1[[#This Row],[SERVICIO]]="CONTROLADO",12,IF(Tabla1[[#This Row],[SERVICIO]]="RÁPIDO",3.75,IF(Tabla1[[#This Row],[SERVICIO]]="NORMAL",2.5,))))</f>
        <v>3.75</v>
      </c>
      <c r="R2633">
        <f>IF(Tabla1[[#This Row],[SERVICIO]]="COMIDA",3.5,IF(Tabla1[[#This Row],[SERVICIO]]="CONTROLADO",8,IF(Tabla1[[#This Row],[SERVICIO]]="RÁPIDO",4.5,IF(Tabla1[[#This Row],[SERVICIO]]="NORMAL",3,))))</f>
        <v>4.5</v>
      </c>
      <c r="S26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3" s="2">
        <f>IF(Tabla1[[#This Row],[KILOMETROS ADICIONALES]]=0,Tabla1[[#This Row],[KILOMETROS]]*Tabla1[[#This Row],[COSTO NORMAL]],Tabla1[[#This Row],[COSTO NORMAL]]*Tabla1[[#This Row],[KILOMETROS HASTA]])</f>
        <v>16.875</v>
      </c>
      <c r="U2633" s="2">
        <f>Tabla1[[#This Row],[KILOMETROS ADICIONALES]]*Tabla1[[#This Row],[COSTO ADICIONAL]]</f>
        <v>6.8090000000000002</v>
      </c>
      <c r="V2633">
        <v>105.39</v>
      </c>
      <c r="W2633" s="2">
        <f>Tabla1[[#This Row],[COSTO NORMAL2]]+Tabla1[[#This Row],[COSTO ADICIONAL2]]</f>
        <v>23.684000000000001</v>
      </c>
    </row>
    <row r="2634" spans="1:23" x14ac:dyDescent="0.25">
      <c r="A2634" t="s">
        <v>785</v>
      </c>
      <c r="B2634" t="s">
        <v>4304</v>
      </c>
      <c r="C2634" t="s">
        <v>11725</v>
      </c>
      <c r="D2634" t="s">
        <v>13</v>
      </c>
      <c r="E2634" t="s">
        <v>14845</v>
      </c>
      <c r="F2634" t="s">
        <v>76</v>
      </c>
      <c r="G2634" t="s">
        <v>15</v>
      </c>
      <c r="H2634" t="s">
        <v>785</v>
      </c>
      <c r="I2634" t="s">
        <v>4305</v>
      </c>
      <c r="J2634" t="str">
        <f>MID(Tabla1[[#This Row],[HORA2]],1,2)</f>
        <v>14</v>
      </c>
      <c r="K2634" t="s">
        <v>19</v>
      </c>
      <c r="L2634" t="s">
        <v>323</v>
      </c>
      <c r="M2634" t="s">
        <v>14867</v>
      </c>
      <c r="N2634" t="s">
        <v>22</v>
      </c>
      <c r="O2634">
        <v>9.35</v>
      </c>
      <c r="P26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</v>
      </c>
      <c r="Q2634">
        <f>IF(Tabla1[[#This Row],[SERVICIO]]="COMIDA",3,IF(Tabla1[[#This Row],[SERVICIO]]="CONTROLADO",12,IF(Tabla1[[#This Row],[SERVICIO]]="RÁPIDO",3.75,IF(Tabla1[[#This Row],[SERVICIO]]="NORMAL",2.5,))))</f>
        <v>3.75</v>
      </c>
      <c r="R2634">
        <f>IF(Tabla1[[#This Row],[SERVICIO]]="COMIDA",3.5,IF(Tabla1[[#This Row],[SERVICIO]]="CONTROLADO",8,IF(Tabla1[[#This Row],[SERVICIO]]="RÁPIDO",4.5,IF(Tabla1[[#This Row],[SERVICIO]]="NORMAL",3,))))</f>
        <v>4.5</v>
      </c>
      <c r="S26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4" s="2">
        <f>IF(Tabla1[[#This Row],[KILOMETROS ADICIONALES]]=0,Tabla1[[#This Row],[KILOMETROS]]*Tabla1[[#This Row],[COSTO NORMAL]],Tabla1[[#This Row],[COSTO NORMAL]]*Tabla1[[#This Row],[KILOMETROS HASTA]])</f>
        <v>16.875</v>
      </c>
      <c r="U2634" s="2">
        <f>Tabla1[[#This Row],[KILOMETROS ADICIONALES]]*Tabla1[[#This Row],[COSTO ADICIONAL]]</f>
        <v>3.08</v>
      </c>
      <c r="V2634">
        <v>235.61</v>
      </c>
      <c r="W2634" s="2">
        <f>Tabla1[[#This Row],[COSTO NORMAL2]]+Tabla1[[#This Row],[COSTO ADICIONAL2]]</f>
        <v>19.954999999999998</v>
      </c>
    </row>
    <row r="2635" spans="1:23" x14ac:dyDescent="0.25">
      <c r="A2635" t="s">
        <v>785</v>
      </c>
      <c r="B2635" t="s">
        <v>4304</v>
      </c>
      <c r="C2635" t="s">
        <v>11726</v>
      </c>
      <c r="D2635" t="s">
        <v>13</v>
      </c>
      <c r="E2635" t="s">
        <v>14845</v>
      </c>
      <c r="F2635" t="s">
        <v>76</v>
      </c>
      <c r="G2635" t="s">
        <v>15</v>
      </c>
      <c r="H2635" t="s">
        <v>785</v>
      </c>
      <c r="I2635" t="s">
        <v>4306</v>
      </c>
      <c r="J2635" t="str">
        <f>MID(Tabla1[[#This Row],[HORA2]],1,2)</f>
        <v>14</v>
      </c>
      <c r="K2635" t="s">
        <v>19</v>
      </c>
      <c r="L2635" t="s">
        <v>323</v>
      </c>
      <c r="M2635" t="s">
        <v>14867</v>
      </c>
      <c r="N2635" t="s">
        <v>22</v>
      </c>
      <c r="O2635">
        <v>13.87</v>
      </c>
      <c r="P26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10.119999999999999</v>
      </c>
      <c r="Q2635">
        <f>IF(Tabla1[[#This Row],[SERVICIO]]="COMIDA",3,IF(Tabla1[[#This Row],[SERVICIO]]="CONTROLADO",12,IF(Tabla1[[#This Row],[SERVICIO]]="RÁPIDO",3.75,IF(Tabla1[[#This Row],[SERVICIO]]="NORMAL",2.5,))))</f>
        <v>3.75</v>
      </c>
      <c r="R2635">
        <f>IF(Tabla1[[#This Row],[SERVICIO]]="COMIDA",3.5,IF(Tabla1[[#This Row],[SERVICIO]]="CONTROLADO",8,IF(Tabla1[[#This Row],[SERVICIO]]="RÁPIDO",4.5,IF(Tabla1[[#This Row],[SERVICIO]]="NORMAL",3,))))</f>
        <v>4.5</v>
      </c>
      <c r="S26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5" s="2">
        <f>IF(Tabla1[[#This Row],[KILOMETROS ADICIONALES]]=0,Tabla1[[#This Row],[KILOMETROS]]*Tabla1[[#This Row],[COSTO NORMAL]],Tabla1[[#This Row],[COSTO NORMAL]]*Tabla1[[#This Row],[KILOMETROS HASTA]])</f>
        <v>16.875</v>
      </c>
      <c r="U2635" s="2">
        <f>Tabla1[[#This Row],[KILOMETROS ADICIONALES]]*Tabla1[[#This Row],[COSTO ADICIONAL]]</f>
        <v>5.5659999999999998</v>
      </c>
      <c r="V2635">
        <v>240.68</v>
      </c>
      <c r="W2635" s="2">
        <f>Tabla1[[#This Row],[COSTO NORMAL2]]+Tabla1[[#This Row],[COSTO ADICIONAL2]]</f>
        <v>22.440999999999999</v>
      </c>
    </row>
    <row r="2636" spans="1:23" x14ac:dyDescent="0.25">
      <c r="A2636" t="s">
        <v>785</v>
      </c>
      <c r="B2636" t="s">
        <v>4307</v>
      </c>
      <c r="C2636" t="s">
        <v>11727</v>
      </c>
      <c r="D2636" t="s">
        <v>13</v>
      </c>
      <c r="E2636" t="s">
        <v>14845</v>
      </c>
      <c r="F2636" t="s">
        <v>14</v>
      </c>
      <c r="G2636" t="s">
        <v>15</v>
      </c>
      <c r="H2636" t="s">
        <v>785</v>
      </c>
      <c r="I2636" t="s">
        <v>4308</v>
      </c>
      <c r="J2636" t="str">
        <f>MID(Tabla1[[#This Row],[HORA2]],1,2)</f>
        <v>15</v>
      </c>
      <c r="K2636" t="s">
        <v>96</v>
      </c>
      <c r="L2636" t="s">
        <v>96</v>
      </c>
      <c r="M2636" t="s">
        <v>14867</v>
      </c>
      <c r="N2636" t="s">
        <v>22</v>
      </c>
      <c r="O2636">
        <v>4.1399999999999997</v>
      </c>
      <c r="P26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0.38999999999999968</v>
      </c>
      <c r="Q2636">
        <f>IF(Tabla1[[#This Row],[SERVICIO]]="COMIDA",3,IF(Tabla1[[#This Row],[SERVICIO]]="CONTROLADO",12,IF(Tabla1[[#This Row],[SERVICIO]]="RÁPIDO",3.75,IF(Tabla1[[#This Row],[SERVICIO]]="NORMAL",2.5,))))</f>
        <v>3.75</v>
      </c>
      <c r="R2636">
        <f>IF(Tabla1[[#This Row],[SERVICIO]]="COMIDA",3.5,IF(Tabla1[[#This Row],[SERVICIO]]="CONTROLADO",8,IF(Tabla1[[#This Row],[SERVICIO]]="RÁPIDO",4.5,IF(Tabla1[[#This Row],[SERVICIO]]="NORMAL",3,))))</f>
        <v>4.5</v>
      </c>
      <c r="S26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6" s="2">
        <f>IF(Tabla1[[#This Row],[KILOMETROS ADICIONALES]]=0,Tabla1[[#This Row],[KILOMETROS]]*Tabla1[[#This Row],[COSTO NORMAL]],Tabla1[[#This Row],[COSTO NORMAL]]*Tabla1[[#This Row],[KILOMETROS HASTA]])</f>
        <v>16.875</v>
      </c>
      <c r="U2636" s="2">
        <f>Tabla1[[#This Row],[KILOMETROS ADICIONALES]]*Tabla1[[#This Row],[COSTO ADICIONAL]]</f>
        <v>0.21449999999999983</v>
      </c>
      <c r="V2636">
        <v>196</v>
      </c>
      <c r="W2636" s="2">
        <f>Tabla1[[#This Row],[COSTO NORMAL2]]+Tabla1[[#This Row],[COSTO ADICIONAL2]]</f>
        <v>17.089500000000001</v>
      </c>
    </row>
    <row r="2637" spans="1:23" x14ac:dyDescent="0.25">
      <c r="A2637" t="s">
        <v>785</v>
      </c>
      <c r="B2637" t="s">
        <v>4309</v>
      </c>
      <c r="C2637" t="s">
        <v>11728</v>
      </c>
      <c r="D2637" t="s">
        <v>13</v>
      </c>
      <c r="E2637" t="s">
        <v>14846</v>
      </c>
      <c r="F2637" t="s">
        <v>14</v>
      </c>
      <c r="G2637" t="s">
        <v>15</v>
      </c>
      <c r="H2637" t="s">
        <v>226</v>
      </c>
      <c r="I2637" t="s">
        <v>4310</v>
      </c>
      <c r="J2637" t="str">
        <f>MID(Tabla1[[#This Row],[HORA2]],1,2)</f>
        <v>13</v>
      </c>
      <c r="K2637" t="s">
        <v>43</v>
      </c>
      <c r="L2637" t="s">
        <v>20</v>
      </c>
      <c r="M2637" t="s">
        <v>14867</v>
      </c>
      <c r="N2637" t="s">
        <v>22</v>
      </c>
      <c r="O2637">
        <v>15.5</v>
      </c>
      <c r="P26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2637">
        <f>IF(Tabla1[[#This Row],[SERVICIO]]="COMIDA",3,IF(Tabla1[[#This Row],[SERVICIO]]="CONTROLADO",12,IF(Tabla1[[#This Row],[SERVICIO]]="RÁPIDO",3.75,IF(Tabla1[[#This Row],[SERVICIO]]="NORMAL",2.5,))))</f>
        <v>12</v>
      </c>
      <c r="R2637">
        <f>IF(Tabla1[[#This Row],[SERVICIO]]="COMIDA",3.5,IF(Tabla1[[#This Row],[SERVICIO]]="CONTROLADO",8,IF(Tabla1[[#This Row],[SERVICIO]]="RÁPIDO",4.5,IF(Tabla1[[#This Row],[SERVICIO]]="NORMAL",3,))))</f>
        <v>8</v>
      </c>
      <c r="S2637">
        <f>IF(Tabla1[[#This Row],[SERVICIO]]="COMIDA",0.75,IF(Tabla1[[#This Row],[SERVICIO]]="CONTROLADO",2.65,IF(Tabla1[[#This Row],[SERVICIO]]="RÁPIDO",0.55,IF(Tabla1[[#This Row],[SERVICIO]]="NORMAL",1.2,))))</f>
        <v>2.65</v>
      </c>
      <c r="T2637" s="2">
        <f>IF(Tabla1[[#This Row],[KILOMETROS ADICIONALES]]=0,Tabla1[[#This Row],[KILOMETROS]]*Tabla1[[#This Row],[COSTO NORMAL]],Tabla1[[#This Row],[COSTO NORMAL]]*Tabla1[[#This Row],[KILOMETROS HASTA]])</f>
        <v>96</v>
      </c>
      <c r="U2637" s="2">
        <f>Tabla1[[#This Row],[KILOMETROS ADICIONALES]]*Tabla1[[#This Row],[COSTO ADICIONAL]]</f>
        <v>9.2750000000000004</v>
      </c>
      <c r="V2637">
        <v>137.66999999999999</v>
      </c>
      <c r="W2637" s="2">
        <f>Tabla1[[#This Row],[COSTO NORMAL2]]+Tabla1[[#This Row],[COSTO ADICIONAL2]]</f>
        <v>105.27500000000001</v>
      </c>
    </row>
    <row r="2638" spans="1:23" x14ac:dyDescent="0.25">
      <c r="A2638" t="s">
        <v>785</v>
      </c>
      <c r="B2638" t="s">
        <v>4311</v>
      </c>
      <c r="C2638" t="s">
        <v>11729</v>
      </c>
      <c r="D2638" t="s">
        <v>13</v>
      </c>
      <c r="E2638" t="s">
        <v>14845</v>
      </c>
      <c r="F2638" t="s">
        <v>14</v>
      </c>
      <c r="G2638" t="s">
        <v>15</v>
      </c>
      <c r="H2638" t="s">
        <v>785</v>
      </c>
      <c r="I2638" t="s">
        <v>4312</v>
      </c>
      <c r="J2638" t="str">
        <f>MID(Tabla1[[#This Row],[HORA2]],1,2)</f>
        <v>13</v>
      </c>
      <c r="K2638" t="s">
        <v>19</v>
      </c>
      <c r="L2638" t="s">
        <v>19</v>
      </c>
      <c r="M2638" t="s">
        <v>14867</v>
      </c>
      <c r="N2638" t="s">
        <v>22</v>
      </c>
      <c r="O2638">
        <v>3.71</v>
      </c>
      <c r="P26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38">
        <f>IF(Tabla1[[#This Row],[SERVICIO]]="COMIDA",3,IF(Tabla1[[#This Row],[SERVICIO]]="CONTROLADO",12,IF(Tabla1[[#This Row],[SERVICIO]]="RÁPIDO",3.75,IF(Tabla1[[#This Row],[SERVICIO]]="NORMAL",2.5,))))</f>
        <v>3.75</v>
      </c>
      <c r="R2638">
        <f>IF(Tabla1[[#This Row],[SERVICIO]]="COMIDA",3.5,IF(Tabla1[[#This Row],[SERVICIO]]="CONTROLADO",8,IF(Tabla1[[#This Row],[SERVICIO]]="RÁPIDO",4.5,IF(Tabla1[[#This Row],[SERVICIO]]="NORMAL",3,))))</f>
        <v>4.5</v>
      </c>
      <c r="S26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8" s="2">
        <f>IF(Tabla1[[#This Row],[KILOMETROS ADICIONALES]]=0,Tabla1[[#This Row],[KILOMETROS]]*Tabla1[[#This Row],[COSTO NORMAL]],Tabla1[[#This Row],[COSTO NORMAL]]*Tabla1[[#This Row],[KILOMETROS HASTA]])</f>
        <v>16.695</v>
      </c>
      <c r="U2638" s="2">
        <f>Tabla1[[#This Row],[KILOMETROS ADICIONALES]]*Tabla1[[#This Row],[COSTO ADICIONAL]]</f>
        <v>0</v>
      </c>
      <c r="V2638">
        <v>200.39</v>
      </c>
      <c r="W2638" s="2">
        <f>Tabla1[[#This Row],[COSTO NORMAL2]]+Tabla1[[#This Row],[COSTO ADICIONAL2]]</f>
        <v>16.695</v>
      </c>
    </row>
    <row r="2639" spans="1:23" x14ac:dyDescent="0.25">
      <c r="A2639" t="s">
        <v>785</v>
      </c>
      <c r="B2639" t="s">
        <v>4313</v>
      </c>
      <c r="C2639" t="s">
        <v>11730</v>
      </c>
      <c r="D2639" t="s">
        <v>13</v>
      </c>
      <c r="E2639" t="s">
        <v>14845</v>
      </c>
      <c r="F2639" t="s">
        <v>14</v>
      </c>
      <c r="G2639" t="s">
        <v>15</v>
      </c>
      <c r="H2639" t="s">
        <v>785</v>
      </c>
      <c r="I2639" t="s">
        <v>4314</v>
      </c>
      <c r="J2639" t="str">
        <f>MID(Tabla1[[#This Row],[HORA2]],1,2)</f>
        <v>14</v>
      </c>
      <c r="K2639" t="s">
        <v>57</v>
      </c>
      <c r="L2639" t="s">
        <v>90</v>
      </c>
      <c r="M2639" t="s">
        <v>14867</v>
      </c>
      <c r="N2639" t="s">
        <v>22</v>
      </c>
      <c r="O2639">
        <v>15.41</v>
      </c>
      <c r="P26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11.66</v>
      </c>
      <c r="Q2639">
        <f>IF(Tabla1[[#This Row],[SERVICIO]]="COMIDA",3,IF(Tabla1[[#This Row],[SERVICIO]]="CONTROLADO",12,IF(Tabla1[[#This Row],[SERVICIO]]="RÁPIDO",3.75,IF(Tabla1[[#This Row],[SERVICIO]]="NORMAL",2.5,))))</f>
        <v>3.75</v>
      </c>
      <c r="R2639">
        <f>IF(Tabla1[[#This Row],[SERVICIO]]="COMIDA",3.5,IF(Tabla1[[#This Row],[SERVICIO]]="CONTROLADO",8,IF(Tabla1[[#This Row],[SERVICIO]]="RÁPIDO",4.5,IF(Tabla1[[#This Row],[SERVICIO]]="NORMAL",3,))))</f>
        <v>4.5</v>
      </c>
      <c r="S26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39" s="2">
        <f>IF(Tabla1[[#This Row],[KILOMETROS ADICIONALES]]=0,Tabla1[[#This Row],[KILOMETROS]]*Tabla1[[#This Row],[COSTO NORMAL]],Tabla1[[#This Row],[COSTO NORMAL]]*Tabla1[[#This Row],[KILOMETROS HASTA]])</f>
        <v>16.875</v>
      </c>
      <c r="U2639" s="2">
        <f>Tabla1[[#This Row],[KILOMETROS ADICIONALES]]*Tabla1[[#This Row],[COSTO ADICIONAL]]</f>
        <v>6.4130000000000003</v>
      </c>
      <c r="V2639">
        <v>6.86</v>
      </c>
      <c r="W2639" s="2">
        <f>Tabla1[[#This Row],[COSTO NORMAL2]]+Tabla1[[#This Row],[COSTO ADICIONAL2]]</f>
        <v>23.288</v>
      </c>
    </row>
    <row r="2640" spans="1:23" x14ac:dyDescent="0.25">
      <c r="A2640" t="s">
        <v>785</v>
      </c>
      <c r="B2640" t="s">
        <v>4313</v>
      </c>
      <c r="C2640" t="s">
        <v>11731</v>
      </c>
      <c r="D2640" t="s">
        <v>13</v>
      </c>
      <c r="E2640" t="s">
        <v>14845</v>
      </c>
      <c r="F2640" t="s">
        <v>14</v>
      </c>
      <c r="G2640" t="s">
        <v>15</v>
      </c>
      <c r="H2640" t="s">
        <v>785</v>
      </c>
      <c r="I2640" t="s">
        <v>4315</v>
      </c>
      <c r="J2640" t="str">
        <f>MID(Tabla1[[#This Row],[HORA2]],1,2)</f>
        <v>13</v>
      </c>
      <c r="K2640" t="s">
        <v>57</v>
      </c>
      <c r="L2640" t="s">
        <v>19</v>
      </c>
      <c r="M2640" t="s">
        <v>14867</v>
      </c>
      <c r="N2640" t="s">
        <v>22</v>
      </c>
      <c r="O2640">
        <v>7.45</v>
      </c>
      <c r="P26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</v>
      </c>
      <c r="Q2640">
        <f>IF(Tabla1[[#This Row],[SERVICIO]]="COMIDA",3,IF(Tabla1[[#This Row],[SERVICIO]]="CONTROLADO",12,IF(Tabla1[[#This Row],[SERVICIO]]="RÁPIDO",3.75,IF(Tabla1[[#This Row],[SERVICIO]]="NORMAL",2.5,))))</f>
        <v>3.75</v>
      </c>
      <c r="R2640">
        <f>IF(Tabla1[[#This Row],[SERVICIO]]="COMIDA",3.5,IF(Tabla1[[#This Row],[SERVICIO]]="CONTROLADO",8,IF(Tabla1[[#This Row],[SERVICIO]]="RÁPIDO",4.5,IF(Tabla1[[#This Row],[SERVICIO]]="NORMAL",3,))))</f>
        <v>4.5</v>
      </c>
      <c r="S26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0" s="2">
        <f>IF(Tabla1[[#This Row],[KILOMETROS ADICIONALES]]=0,Tabla1[[#This Row],[KILOMETROS]]*Tabla1[[#This Row],[COSTO NORMAL]],Tabla1[[#This Row],[COSTO NORMAL]]*Tabla1[[#This Row],[KILOMETROS HASTA]])</f>
        <v>16.875</v>
      </c>
      <c r="U2640" s="2">
        <f>Tabla1[[#This Row],[KILOMETROS ADICIONALES]]*Tabla1[[#This Row],[COSTO ADICIONAL]]</f>
        <v>2.0350000000000001</v>
      </c>
      <c r="V2640">
        <v>4.5999999999999996</v>
      </c>
      <c r="W2640" s="2">
        <f>Tabla1[[#This Row],[COSTO NORMAL2]]+Tabla1[[#This Row],[COSTO ADICIONAL2]]</f>
        <v>18.91</v>
      </c>
    </row>
    <row r="2641" spans="1:23" x14ac:dyDescent="0.25">
      <c r="A2641" t="s">
        <v>785</v>
      </c>
      <c r="B2641" t="s">
        <v>4313</v>
      </c>
      <c r="C2641" t="s">
        <v>11732</v>
      </c>
      <c r="D2641" t="s">
        <v>13</v>
      </c>
      <c r="E2641" t="s">
        <v>14845</v>
      </c>
      <c r="F2641" t="s">
        <v>14</v>
      </c>
      <c r="G2641" t="s">
        <v>15</v>
      </c>
      <c r="H2641" t="s">
        <v>226</v>
      </c>
      <c r="I2641" t="s">
        <v>4316</v>
      </c>
      <c r="J2641" t="str">
        <f>MID(Tabla1[[#This Row],[HORA2]],1,2)</f>
        <v>16</v>
      </c>
      <c r="K2641" t="s">
        <v>43</v>
      </c>
      <c r="L2641" t="s">
        <v>145</v>
      </c>
      <c r="M2641" t="s">
        <v>14867</v>
      </c>
      <c r="N2641" t="s">
        <v>22</v>
      </c>
      <c r="O2641">
        <v>11</v>
      </c>
      <c r="P26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7.25</v>
      </c>
      <c r="Q2641">
        <f>IF(Tabla1[[#This Row],[SERVICIO]]="COMIDA",3,IF(Tabla1[[#This Row],[SERVICIO]]="CONTROLADO",12,IF(Tabla1[[#This Row],[SERVICIO]]="RÁPIDO",3.75,IF(Tabla1[[#This Row],[SERVICIO]]="NORMAL",2.5,))))</f>
        <v>3.75</v>
      </c>
      <c r="R2641">
        <f>IF(Tabla1[[#This Row],[SERVICIO]]="COMIDA",3.5,IF(Tabla1[[#This Row],[SERVICIO]]="CONTROLADO",8,IF(Tabla1[[#This Row],[SERVICIO]]="RÁPIDO",4.5,IF(Tabla1[[#This Row],[SERVICIO]]="NORMAL",3,))))</f>
        <v>4.5</v>
      </c>
      <c r="S26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1" s="2">
        <f>IF(Tabla1[[#This Row],[KILOMETROS ADICIONALES]]=0,Tabla1[[#This Row],[KILOMETROS]]*Tabla1[[#This Row],[COSTO NORMAL]],Tabla1[[#This Row],[COSTO NORMAL]]*Tabla1[[#This Row],[KILOMETROS HASTA]])</f>
        <v>16.875</v>
      </c>
      <c r="U2641" s="2">
        <f>Tabla1[[#This Row],[KILOMETROS ADICIONALES]]*Tabla1[[#This Row],[COSTO ADICIONAL]]</f>
        <v>3.9875000000000003</v>
      </c>
      <c r="V2641">
        <v>242.06</v>
      </c>
      <c r="W2641" s="2">
        <f>Tabla1[[#This Row],[COSTO NORMAL2]]+Tabla1[[#This Row],[COSTO ADICIONAL2]]</f>
        <v>20.862500000000001</v>
      </c>
    </row>
    <row r="2642" spans="1:23" x14ac:dyDescent="0.25">
      <c r="A2642" t="s">
        <v>785</v>
      </c>
      <c r="B2642" t="s">
        <v>4313</v>
      </c>
      <c r="C2642" t="s">
        <v>11733</v>
      </c>
      <c r="D2642" t="s">
        <v>13</v>
      </c>
      <c r="E2642" t="s">
        <v>14845</v>
      </c>
      <c r="F2642" t="s">
        <v>14</v>
      </c>
      <c r="G2642" t="s">
        <v>41</v>
      </c>
      <c r="H2642" t="s">
        <v>785</v>
      </c>
      <c r="I2642" t="s">
        <v>4317</v>
      </c>
      <c r="J2642" t="str">
        <f>MID(Tabla1[[#This Row],[HORA2]],1,2)</f>
        <v>13</v>
      </c>
      <c r="K2642" t="s">
        <v>43</v>
      </c>
      <c r="L2642" t="s">
        <v>145</v>
      </c>
      <c r="M2642" t="s">
        <v>14867</v>
      </c>
      <c r="N2642" t="s">
        <v>22</v>
      </c>
      <c r="O2642">
        <v>14.76</v>
      </c>
      <c r="P26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11.01</v>
      </c>
      <c r="Q2642">
        <f>IF(Tabla1[[#This Row],[SERVICIO]]="COMIDA",3,IF(Tabla1[[#This Row],[SERVICIO]]="CONTROLADO",12,IF(Tabla1[[#This Row],[SERVICIO]]="RÁPIDO",3.75,IF(Tabla1[[#This Row],[SERVICIO]]="NORMAL",2.5,))))</f>
        <v>3.75</v>
      </c>
      <c r="R2642">
        <f>IF(Tabla1[[#This Row],[SERVICIO]]="COMIDA",3.5,IF(Tabla1[[#This Row],[SERVICIO]]="CONTROLADO",8,IF(Tabla1[[#This Row],[SERVICIO]]="RÁPIDO",4.5,IF(Tabla1[[#This Row],[SERVICIO]]="NORMAL",3,))))</f>
        <v>4.5</v>
      </c>
      <c r="S26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2" s="2">
        <f>IF(Tabla1[[#This Row],[KILOMETROS ADICIONALES]]=0,Tabla1[[#This Row],[KILOMETROS]]*Tabla1[[#This Row],[COSTO NORMAL]],Tabla1[[#This Row],[COSTO NORMAL]]*Tabla1[[#This Row],[KILOMETROS HASTA]])</f>
        <v>16.875</v>
      </c>
      <c r="U2642" s="2">
        <f>Tabla1[[#This Row],[KILOMETROS ADICIONALES]]*Tabla1[[#This Row],[COSTO ADICIONAL]]</f>
        <v>6.0555000000000003</v>
      </c>
      <c r="V2642">
        <v>204.51</v>
      </c>
      <c r="W2642" s="2">
        <f>Tabla1[[#This Row],[COSTO NORMAL2]]+Tabla1[[#This Row],[COSTO ADICIONAL2]]</f>
        <v>22.930500000000002</v>
      </c>
    </row>
    <row r="2643" spans="1:23" x14ac:dyDescent="0.25">
      <c r="A2643" t="s">
        <v>785</v>
      </c>
      <c r="B2643" t="s">
        <v>4318</v>
      </c>
      <c r="C2643" t="s">
        <v>11734</v>
      </c>
      <c r="D2643" t="s">
        <v>13</v>
      </c>
      <c r="E2643" t="s">
        <v>14845</v>
      </c>
      <c r="F2643" t="s">
        <v>14</v>
      </c>
      <c r="G2643" t="s">
        <v>24</v>
      </c>
      <c r="H2643" t="s">
        <v>785</v>
      </c>
      <c r="I2643" t="s">
        <v>4319</v>
      </c>
      <c r="J2643" t="str">
        <f>MID(Tabla1[[#This Row],[HORA2]],1,2)</f>
        <v>14</v>
      </c>
      <c r="K2643" t="s">
        <v>53</v>
      </c>
      <c r="L2643" t="s">
        <v>53</v>
      </c>
      <c r="M2643" t="s">
        <v>14867</v>
      </c>
      <c r="N2643" t="s">
        <v>22</v>
      </c>
      <c r="O2643">
        <v>7.92</v>
      </c>
      <c r="P26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4.17</v>
      </c>
      <c r="Q2643">
        <f>IF(Tabla1[[#This Row],[SERVICIO]]="COMIDA",3,IF(Tabla1[[#This Row],[SERVICIO]]="CONTROLADO",12,IF(Tabla1[[#This Row],[SERVICIO]]="RÁPIDO",3.75,IF(Tabla1[[#This Row],[SERVICIO]]="NORMAL",2.5,))))</f>
        <v>3.75</v>
      </c>
      <c r="R2643">
        <f>IF(Tabla1[[#This Row],[SERVICIO]]="COMIDA",3.5,IF(Tabla1[[#This Row],[SERVICIO]]="CONTROLADO",8,IF(Tabla1[[#This Row],[SERVICIO]]="RÁPIDO",4.5,IF(Tabla1[[#This Row],[SERVICIO]]="NORMAL",3,))))</f>
        <v>4.5</v>
      </c>
      <c r="S26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3" s="2">
        <f>IF(Tabla1[[#This Row],[KILOMETROS ADICIONALES]]=0,Tabla1[[#This Row],[KILOMETROS]]*Tabla1[[#This Row],[COSTO NORMAL]],Tabla1[[#This Row],[COSTO NORMAL]]*Tabla1[[#This Row],[KILOMETROS HASTA]])</f>
        <v>16.875</v>
      </c>
      <c r="U2643" s="2">
        <f>Tabla1[[#This Row],[KILOMETROS ADICIONALES]]*Tabla1[[#This Row],[COSTO ADICIONAL]]</f>
        <v>2.2935000000000003</v>
      </c>
      <c r="V2643">
        <v>25.15</v>
      </c>
      <c r="W2643" s="2">
        <f>Tabla1[[#This Row],[COSTO NORMAL2]]+Tabla1[[#This Row],[COSTO ADICIONAL2]]</f>
        <v>19.168500000000002</v>
      </c>
    </row>
    <row r="2644" spans="1:23" x14ac:dyDescent="0.25">
      <c r="A2644" t="s">
        <v>785</v>
      </c>
      <c r="B2644" t="s">
        <v>4318</v>
      </c>
      <c r="C2644" t="s">
        <v>11735</v>
      </c>
      <c r="D2644" t="s">
        <v>13</v>
      </c>
      <c r="E2644" t="s">
        <v>14845</v>
      </c>
      <c r="F2644" t="s">
        <v>14</v>
      </c>
      <c r="G2644" t="s">
        <v>24</v>
      </c>
      <c r="H2644" t="s">
        <v>785</v>
      </c>
      <c r="I2644" t="s">
        <v>4320</v>
      </c>
      <c r="J2644" t="str">
        <f>MID(Tabla1[[#This Row],[HORA2]],1,2)</f>
        <v>17</v>
      </c>
      <c r="K2644" t="s">
        <v>53</v>
      </c>
      <c r="L2644" t="s">
        <v>53</v>
      </c>
      <c r="M2644" t="s">
        <v>14867</v>
      </c>
      <c r="N2644" t="s">
        <v>22</v>
      </c>
      <c r="O2644">
        <v>18.170000000000002</v>
      </c>
      <c r="P26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14.420000000000002</v>
      </c>
      <c r="Q2644">
        <f>IF(Tabla1[[#This Row],[SERVICIO]]="COMIDA",3,IF(Tabla1[[#This Row],[SERVICIO]]="CONTROLADO",12,IF(Tabla1[[#This Row],[SERVICIO]]="RÁPIDO",3.75,IF(Tabla1[[#This Row],[SERVICIO]]="NORMAL",2.5,))))</f>
        <v>3.75</v>
      </c>
      <c r="R2644">
        <f>IF(Tabla1[[#This Row],[SERVICIO]]="COMIDA",3.5,IF(Tabla1[[#This Row],[SERVICIO]]="CONTROLADO",8,IF(Tabla1[[#This Row],[SERVICIO]]="RÁPIDO",4.5,IF(Tabla1[[#This Row],[SERVICIO]]="NORMAL",3,))))</f>
        <v>4.5</v>
      </c>
      <c r="S26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4" s="2">
        <f>IF(Tabla1[[#This Row],[KILOMETROS ADICIONALES]]=0,Tabla1[[#This Row],[KILOMETROS]]*Tabla1[[#This Row],[COSTO NORMAL]],Tabla1[[#This Row],[COSTO NORMAL]]*Tabla1[[#This Row],[KILOMETROS HASTA]])</f>
        <v>16.875</v>
      </c>
      <c r="U2644" s="2">
        <f>Tabla1[[#This Row],[KILOMETROS ADICIONALES]]*Tabla1[[#This Row],[COSTO ADICIONAL]]</f>
        <v>7.9310000000000018</v>
      </c>
      <c r="V2644">
        <v>137.85</v>
      </c>
      <c r="W2644" s="2">
        <f>Tabla1[[#This Row],[COSTO NORMAL2]]+Tabla1[[#This Row],[COSTO ADICIONAL2]]</f>
        <v>24.806000000000001</v>
      </c>
    </row>
    <row r="2645" spans="1:23" x14ac:dyDescent="0.25">
      <c r="A2645" t="s">
        <v>785</v>
      </c>
      <c r="B2645" t="s">
        <v>4321</v>
      </c>
      <c r="C2645" t="s">
        <v>11736</v>
      </c>
      <c r="D2645" t="s">
        <v>13</v>
      </c>
      <c r="E2645" t="s">
        <v>14845</v>
      </c>
      <c r="F2645" t="s">
        <v>14</v>
      </c>
      <c r="G2645" t="s">
        <v>15</v>
      </c>
      <c r="H2645" t="s">
        <v>785</v>
      </c>
      <c r="I2645" t="s">
        <v>4322</v>
      </c>
      <c r="J2645" t="str">
        <f>MID(Tabla1[[#This Row],[HORA2]],1,2)</f>
        <v>13</v>
      </c>
      <c r="K2645" t="s">
        <v>35</v>
      </c>
      <c r="L2645" t="s">
        <v>49</v>
      </c>
      <c r="M2645" t="s">
        <v>14867</v>
      </c>
      <c r="N2645" t="s">
        <v>22</v>
      </c>
      <c r="O2645">
        <v>7.22</v>
      </c>
      <c r="P26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3.4699999999999998</v>
      </c>
      <c r="Q2645">
        <f>IF(Tabla1[[#This Row],[SERVICIO]]="COMIDA",3,IF(Tabla1[[#This Row],[SERVICIO]]="CONTROLADO",12,IF(Tabla1[[#This Row],[SERVICIO]]="RÁPIDO",3.75,IF(Tabla1[[#This Row],[SERVICIO]]="NORMAL",2.5,))))</f>
        <v>3.75</v>
      </c>
      <c r="R2645">
        <f>IF(Tabla1[[#This Row],[SERVICIO]]="COMIDA",3.5,IF(Tabla1[[#This Row],[SERVICIO]]="CONTROLADO",8,IF(Tabla1[[#This Row],[SERVICIO]]="RÁPIDO",4.5,IF(Tabla1[[#This Row],[SERVICIO]]="NORMAL",3,))))</f>
        <v>4.5</v>
      </c>
      <c r="S26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5" s="2">
        <f>IF(Tabla1[[#This Row],[KILOMETROS ADICIONALES]]=0,Tabla1[[#This Row],[KILOMETROS]]*Tabla1[[#This Row],[COSTO NORMAL]],Tabla1[[#This Row],[COSTO NORMAL]]*Tabla1[[#This Row],[KILOMETROS HASTA]])</f>
        <v>16.875</v>
      </c>
      <c r="U2645" s="2">
        <f>Tabla1[[#This Row],[KILOMETROS ADICIONALES]]*Tabla1[[#This Row],[COSTO ADICIONAL]]</f>
        <v>1.9085000000000001</v>
      </c>
      <c r="V2645">
        <v>171.83</v>
      </c>
      <c r="W2645" s="2">
        <f>Tabla1[[#This Row],[COSTO NORMAL2]]+Tabla1[[#This Row],[COSTO ADICIONAL2]]</f>
        <v>18.7835</v>
      </c>
    </row>
    <row r="2646" spans="1:23" x14ac:dyDescent="0.25">
      <c r="A2646" t="s">
        <v>785</v>
      </c>
      <c r="B2646" t="s">
        <v>4323</v>
      </c>
      <c r="C2646" t="s">
        <v>11737</v>
      </c>
      <c r="E2646" t="s">
        <v>14845</v>
      </c>
      <c r="F2646" t="s">
        <v>76</v>
      </c>
      <c r="G2646" t="s">
        <v>15</v>
      </c>
      <c r="H2646" t="s">
        <v>785</v>
      </c>
      <c r="I2646" t="s">
        <v>4324</v>
      </c>
      <c r="J2646" t="str">
        <f>MID(Tabla1[[#This Row],[HORA2]],1,2)</f>
        <v>13</v>
      </c>
      <c r="K2646" t="s">
        <v>43</v>
      </c>
      <c r="L2646" t="s">
        <v>20</v>
      </c>
      <c r="M2646" t="s">
        <v>14867</v>
      </c>
      <c r="N2646" t="s">
        <v>22</v>
      </c>
      <c r="O2646">
        <v>14.8</v>
      </c>
      <c r="P26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11.05</v>
      </c>
      <c r="Q2646">
        <f>IF(Tabla1[[#This Row],[SERVICIO]]="COMIDA",3,IF(Tabla1[[#This Row],[SERVICIO]]="CONTROLADO",12,IF(Tabla1[[#This Row],[SERVICIO]]="RÁPIDO",3.75,IF(Tabla1[[#This Row],[SERVICIO]]="NORMAL",2.5,))))</f>
        <v>3.75</v>
      </c>
      <c r="R2646">
        <f>IF(Tabla1[[#This Row],[SERVICIO]]="COMIDA",3.5,IF(Tabla1[[#This Row],[SERVICIO]]="CONTROLADO",8,IF(Tabla1[[#This Row],[SERVICIO]]="RÁPIDO",4.5,IF(Tabla1[[#This Row],[SERVICIO]]="NORMAL",3,))))</f>
        <v>4.5</v>
      </c>
      <c r="S26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6" s="2">
        <f>IF(Tabla1[[#This Row],[KILOMETROS ADICIONALES]]=0,Tabla1[[#This Row],[KILOMETROS]]*Tabla1[[#This Row],[COSTO NORMAL]],Tabla1[[#This Row],[COSTO NORMAL]]*Tabla1[[#This Row],[KILOMETROS HASTA]])</f>
        <v>16.875</v>
      </c>
      <c r="U2646" s="2">
        <f>Tabla1[[#This Row],[KILOMETROS ADICIONALES]]*Tabla1[[#This Row],[COSTO ADICIONAL]]</f>
        <v>6.0775000000000006</v>
      </c>
      <c r="V2646">
        <v>203.08</v>
      </c>
      <c r="W2646" s="2">
        <f>Tabla1[[#This Row],[COSTO NORMAL2]]+Tabla1[[#This Row],[COSTO ADICIONAL2]]</f>
        <v>22.952500000000001</v>
      </c>
    </row>
    <row r="2647" spans="1:23" x14ac:dyDescent="0.25">
      <c r="A2647" t="s">
        <v>785</v>
      </c>
      <c r="B2647" t="s">
        <v>2223</v>
      </c>
      <c r="C2647" t="s">
        <v>11738</v>
      </c>
      <c r="D2647" t="s">
        <v>13</v>
      </c>
      <c r="E2647" t="s">
        <v>14845</v>
      </c>
      <c r="F2647" t="s">
        <v>295</v>
      </c>
      <c r="G2647" t="s">
        <v>15</v>
      </c>
      <c r="H2647" t="s">
        <v>785</v>
      </c>
      <c r="I2647" t="s">
        <v>4325</v>
      </c>
      <c r="J2647" t="str">
        <f>MID(Tabla1[[#This Row],[HORA2]],1,2)</f>
        <v>15</v>
      </c>
      <c r="K2647" t="s">
        <v>31</v>
      </c>
      <c r="L2647" t="s">
        <v>88</v>
      </c>
      <c r="M2647" t="s">
        <v>14867</v>
      </c>
      <c r="N2647" t="s">
        <v>22</v>
      </c>
      <c r="O2647">
        <v>3.93</v>
      </c>
      <c r="P26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0.18000000000000016</v>
      </c>
      <c r="Q2647">
        <f>IF(Tabla1[[#This Row],[SERVICIO]]="COMIDA",3,IF(Tabla1[[#This Row],[SERVICIO]]="CONTROLADO",12,IF(Tabla1[[#This Row],[SERVICIO]]="RÁPIDO",3.75,IF(Tabla1[[#This Row],[SERVICIO]]="NORMAL",2.5,))))</f>
        <v>3.75</v>
      </c>
      <c r="R2647">
        <f>IF(Tabla1[[#This Row],[SERVICIO]]="COMIDA",3.5,IF(Tabla1[[#This Row],[SERVICIO]]="CONTROLADO",8,IF(Tabla1[[#This Row],[SERVICIO]]="RÁPIDO",4.5,IF(Tabla1[[#This Row],[SERVICIO]]="NORMAL",3,))))</f>
        <v>4.5</v>
      </c>
      <c r="S26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7" s="2">
        <f>IF(Tabla1[[#This Row],[KILOMETROS ADICIONALES]]=0,Tabla1[[#This Row],[KILOMETROS]]*Tabla1[[#This Row],[COSTO NORMAL]],Tabla1[[#This Row],[COSTO NORMAL]]*Tabla1[[#This Row],[KILOMETROS HASTA]])</f>
        <v>16.875</v>
      </c>
      <c r="U2647" s="2">
        <f>Tabla1[[#This Row],[KILOMETROS ADICIONALES]]*Tabla1[[#This Row],[COSTO ADICIONAL]]</f>
        <v>9.9000000000000102E-2</v>
      </c>
      <c r="V2647">
        <v>19.86</v>
      </c>
      <c r="W2647" s="2">
        <f>Tabla1[[#This Row],[COSTO NORMAL2]]+Tabla1[[#This Row],[COSTO ADICIONAL2]]</f>
        <v>16.974</v>
      </c>
    </row>
    <row r="2648" spans="1:23" x14ac:dyDescent="0.25">
      <c r="A2648" t="s">
        <v>785</v>
      </c>
      <c r="B2648" t="s">
        <v>4326</v>
      </c>
      <c r="C2648" t="s">
        <v>11739</v>
      </c>
      <c r="D2648" t="s">
        <v>13</v>
      </c>
      <c r="E2648" t="s">
        <v>14845</v>
      </c>
      <c r="F2648" t="s">
        <v>76</v>
      </c>
      <c r="G2648" t="s">
        <v>15</v>
      </c>
      <c r="H2648" t="s">
        <v>785</v>
      </c>
      <c r="I2648" t="s">
        <v>676</v>
      </c>
      <c r="J2648" t="str">
        <f>MID(Tabla1[[#This Row],[HORA2]],1,2)</f>
        <v>16</v>
      </c>
      <c r="K2648" t="s">
        <v>271</v>
      </c>
      <c r="L2648" t="s">
        <v>271</v>
      </c>
      <c r="M2648" t="s">
        <v>14867</v>
      </c>
      <c r="N2648" t="s">
        <v>22</v>
      </c>
      <c r="O2648">
        <v>16.72</v>
      </c>
      <c r="P26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12.969999999999999</v>
      </c>
      <c r="Q2648">
        <f>IF(Tabla1[[#This Row],[SERVICIO]]="COMIDA",3,IF(Tabla1[[#This Row],[SERVICIO]]="CONTROLADO",12,IF(Tabla1[[#This Row],[SERVICIO]]="RÁPIDO",3.75,IF(Tabla1[[#This Row],[SERVICIO]]="NORMAL",2.5,))))</f>
        <v>3.75</v>
      </c>
      <c r="R2648">
        <f>IF(Tabla1[[#This Row],[SERVICIO]]="COMIDA",3.5,IF(Tabla1[[#This Row],[SERVICIO]]="CONTROLADO",8,IF(Tabla1[[#This Row],[SERVICIO]]="RÁPIDO",4.5,IF(Tabla1[[#This Row],[SERVICIO]]="NORMAL",3,))))</f>
        <v>4.5</v>
      </c>
      <c r="S26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8" s="2">
        <f>IF(Tabla1[[#This Row],[KILOMETROS ADICIONALES]]=0,Tabla1[[#This Row],[KILOMETROS]]*Tabla1[[#This Row],[COSTO NORMAL]],Tabla1[[#This Row],[COSTO NORMAL]]*Tabla1[[#This Row],[KILOMETROS HASTA]])</f>
        <v>16.875</v>
      </c>
      <c r="U2648" s="2">
        <f>Tabla1[[#This Row],[KILOMETROS ADICIONALES]]*Tabla1[[#This Row],[COSTO ADICIONAL]]</f>
        <v>7.1334999999999997</v>
      </c>
      <c r="V2648">
        <v>8.1</v>
      </c>
      <c r="W2648" s="2">
        <f>Tabla1[[#This Row],[COSTO NORMAL2]]+Tabla1[[#This Row],[COSTO ADICIONAL2]]</f>
        <v>24.008499999999998</v>
      </c>
    </row>
    <row r="2649" spans="1:23" x14ac:dyDescent="0.25">
      <c r="A2649" t="s">
        <v>785</v>
      </c>
      <c r="B2649" t="s">
        <v>4327</v>
      </c>
      <c r="C2649" t="s">
        <v>11740</v>
      </c>
      <c r="D2649" t="s">
        <v>13</v>
      </c>
      <c r="E2649" t="s">
        <v>14845</v>
      </c>
      <c r="F2649" t="s">
        <v>14</v>
      </c>
      <c r="G2649" t="s">
        <v>69</v>
      </c>
      <c r="H2649" t="s">
        <v>785</v>
      </c>
      <c r="I2649" t="s">
        <v>4328</v>
      </c>
      <c r="J2649" t="str">
        <f>MID(Tabla1[[#This Row],[HORA2]],1,2)</f>
        <v>14</v>
      </c>
      <c r="K2649" t="s">
        <v>43</v>
      </c>
      <c r="L2649" t="s">
        <v>110</v>
      </c>
      <c r="M2649" t="s">
        <v>14867</v>
      </c>
      <c r="N2649" t="s">
        <v>22</v>
      </c>
      <c r="O2649">
        <v>16.940000000000001</v>
      </c>
      <c r="P26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13.190000000000001</v>
      </c>
      <c r="Q2649">
        <f>IF(Tabla1[[#This Row],[SERVICIO]]="COMIDA",3,IF(Tabla1[[#This Row],[SERVICIO]]="CONTROLADO",12,IF(Tabla1[[#This Row],[SERVICIO]]="RÁPIDO",3.75,IF(Tabla1[[#This Row],[SERVICIO]]="NORMAL",2.5,))))</f>
        <v>3.75</v>
      </c>
      <c r="R2649">
        <f>IF(Tabla1[[#This Row],[SERVICIO]]="COMIDA",3.5,IF(Tabla1[[#This Row],[SERVICIO]]="CONTROLADO",8,IF(Tabla1[[#This Row],[SERVICIO]]="RÁPIDO",4.5,IF(Tabla1[[#This Row],[SERVICIO]]="NORMAL",3,))))</f>
        <v>4.5</v>
      </c>
      <c r="S26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49" s="2">
        <f>IF(Tabla1[[#This Row],[KILOMETROS ADICIONALES]]=0,Tabla1[[#This Row],[KILOMETROS]]*Tabla1[[#This Row],[COSTO NORMAL]],Tabla1[[#This Row],[COSTO NORMAL]]*Tabla1[[#This Row],[KILOMETROS HASTA]])</f>
        <v>16.875</v>
      </c>
      <c r="U2649" s="2">
        <f>Tabla1[[#This Row],[KILOMETROS ADICIONALES]]*Tabla1[[#This Row],[COSTO ADICIONAL]]</f>
        <v>7.2545000000000011</v>
      </c>
      <c r="V2649">
        <v>105.07</v>
      </c>
      <c r="W2649" s="2">
        <f>Tabla1[[#This Row],[COSTO NORMAL2]]+Tabla1[[#This Row],[COSTO ADICIONAL2]]</f>
        <v>24.1295</v>
      </c>
    </row>
    <row r="2650" spans="1:23" x14ac:dyDescent="0.25">
      <c r="A2650" t="s">
        <v>785</v>
      </c>
      <c r="B2650" t="s">
        <v>4327</v>
      </c>
      <c r="C2650" t="s">
        <v>11741</v>
      </c>
      <c r="D2650" t="s">
        <v>13</v>
      </c>
      <c r="E2650" t="s">
        <v>14844</v>
      </c>
      <c r="F2650" t="s">
        <v>14</v>
      </c>
      <c r="G2650" t="s">
        <v>15</v>
      </c>
      <c r="H2650" t="s">
        <v>2667</v>
      </c>
      <c r="I2650" t="s">
        <v>2296</v>
      </c>
      <c r="J2650" t="str">
        <f>MID(Tabla1[[#This Row],[HORA2]],1,2)</f>
        <v>14</v>
      </c>
      <c r="K2650" t="s">
        <v>43</v>
      </c>
      <c r="L2650" t="s">
        <v>110</v>
      </c>
      <c r="M2650" t="s">
        <v>14867</v>
      </c>
      <c r="N2650" t="s">
        <v>22</v>
      </c>
      <c r="O2650">
        <v>14.01</v>
      </c>
      <c r="P26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11.51</v>
      </c>
      <c r="Q2650">
        <f>IF(Tabla1[[#This Row],[SERVICIO]]="COMIDA",3,IF(Tabla1[[#This Row],[SERVICIO]]="CONTROLADO",12,IF(Tabla1[[#This Row],[SERVICIO]]="RÁPIDO",3.75,IF(Tabla1[[#This Row],[SERVICIO]]="NORMAL",2.5,))))</f>
        <v>2.5</v>
      </c>
      <c r="R2650">
        <f>IF(Tabla1[[#This Row],[SERVICIO]]="COMIDA",3.5,IF(Tabla1[[#This Row],[SERVICIO]]="CONTROLADO",8,IF(Tabla1[[#This Row],[SERVICIO]]="RÁPIDO",4.5,IF(Tabla1[[#This Row],[SERVICIO]]="NORMAL",3,))))</f>
        <v>3</v>
      </c>
      <c r="S2650">
        <f>IF(Tabla1[[#This Row],[SERVICIO]]="COMIDA",0.75,IF(Tabla1[[#This Row],[SERVICIO]]="CONTROLADO",2.65,IF(Tabla1[[#This Row],[SERVICIO]]="RÁPIDO",0.55,IF(Tabla1[[#This Row],[SERVICIO]]="NORMAL",1.2,))))</f>
        <v>1.2</v>
      </c>
      <c r="T2650" s="2">
        <f>IF(Tabla1[[#This Row],[KILOMETROS ADICIONALES]]=0,Tabla1[[#This Row],[KILOMETROS]]*Tabla1[[#This Row],[COSTO NORMAL]],Tabla1[[#This Row],[COSTO NORMAL]]*Tabla1[[#This Row],[KILOMETROS HASTA]])</f>
        <v>7.5</v>
      </c>
      <c r="U2650" s="2">
        <f>Tabla1[[#This Row],[KILOMETROS ADICIONALES]]*Tabla1[[#This Row],[COSTO ADICIONAL]]</f>
        <v>13.811999999999999</v>
      </c>
      <c r="V2650">
        <v>150.62</v>
      </c>
      <c r="W2650" s="2">
        <f>Tabla1[[#This Row],[COSTO NORMAL2]]+Tabla1[[#This Row],[COSTO ADICIONAL2]]</f>
        <v>21.311999999999998</v>
      </c>
    </row>
    <row r="2651" spans="1:23" x14ac:dyDescent="0.25">
      <c r="A2651" t="s">
        <v>785</v>
      </c>
      <c r="B2651" t="s">
        <v>4329</v>
      </c>
      <c r="C2651" t="s">
        <v>11742</v>
      </c>
      <c r="D2651" t="s">
        <v>13</v>
      </c>
      <c r="E2651" t="s">
        <v>14845</v>
      </c>
      <c r="F2651" t="s">
        <v>14</v>
      </c>
      <c r="G2651" t="s">
        <v>15</v>
      </c>
      <c r="H2651" t="s">
        <v>785</v>
      </c>
      <c r="I2651" t="s">
        <v>4330</v>
      </c>
      <c r="J2651" t="str">
        <f>MID(Tabla1[[#This Row],[HORA2]],1,2)</f>
        <v>14</v>
      </c>
      <c r="K2651" t="s">
        <v>110</v>
      </c>
      <c r="L2651" t="s">
        <v>110</v>
      </c>
      <c r="M2651" t="s">
        <v>14867</v>
      </c>
      <c r="N2651" t="s">
        <v>22</v>
      </c>
      <c r="O2651">
        <v>12.49</v>
      </c>
      <c r="P26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8.74</v>
      </c>
      <c r="Q2651">
        <f>IF(Tabla1[[#This Row],[SERVICIO]]="COMIDA",3,IF(Tabla1[[#This Row],[SERVICIO]]="CONTROLADO",12,IF(Tabla1[[#This Row],[SERVICIO]]="RÁPIDO",3.75,IF(Tabla1[[#This Row],[SERVICIO]]="NORMAL",2.5,))))</f>
        <v>3.75</v>
      </c>
      <c r="R2651">
        <f>IF(Tabla1[[#This Row],[SERVICIO]]="COMIDA",3.5,IF(Tabla1[[#This Row],[SERVICIO]]="CONTROLADO",8,IF(Tabla1[[#This Row],[SERVICIO]]="RÁPIDO",4.5,IF(Tabla1[[#This Row],[SERVICIO]]="NORMAL",3,))))</f>
        <v>4.5</v>
      </c>
      <c r="S26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1" s="2">
        <f>IF(Tabla1[[#This Row],[KILOMETROS ADICIONALES]]=0,Tabla1[[#This Row],[KILOMETROS]]*Tabla1[[#This Row],[COSTO NORMAL]],Tabla1[[#This Row],[COSTO NORMAL]]*Tabla1[[#This Row],[KILOMETROS HASTA]])</f>
        <v>16.875</v>
      </c>
      <c r="U2651" s="2">
        <f>Tabla1[[#This Row],[KILOMETROS ADICIONALES]]*Tabla1[[#This Row],[COSTO ADICIONAL]]</f>
        <v>4.8070000000000004</v>
      </c>
      <c r="V2651">
        <v>64.510000000000005</v>
      </c>
      <c r="W2651" s="2">
        <f>Tabla1[[#This Row],[COSTO NORMAL2]]+Tabla1[[#This Row],[COSTO ADICIONAL2]]</f>
        <v>21.682000000000002</v>
      </c>
    </row>
    <row r="2652" spans="1:23" x14ac:dyDescent="0.25">
      <c r="A2652" t="s">
        <v>785</v>
      </c>
      <c r="B2652" t="s">
        <v>4331</v>
      </c>
      <c r="C2652" t="s">
        <v>11743</v>
      </c>
      <c r="E2652" t="s">
        <v>14845</v>
      </c>
      <c r="F2652" t="s">
        <v>76</v>
      </c>
      <c r="G2652" t="s">
        <v>15</v>
      </c>
      <c r="H2652" t="s">
        <v>785</v>
      </c>
      <c r="I2652" t="s">
        <v>4332</v>
      </c>
      <c r="J2652" t="str">
        <f>MID(Tabla1[[#This Row],[HORA2]],1,2)</f>
        <v>13</v>
      </c>
      <c r="K2652" t="s">
        <v>43</v>
      </c>
      <c r="L2652" t="s">
        <v>78</v>
      </c>
      <c r="M2652" t="s">
        <v>14867</v>
      </c>
      <c r="N2652" t="s">
        <v>22</v>
      </c>
      <c r="O2652">
        <v>12.19</v>
      </c>
      <c r="P26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8.44</v>
      </c>
      <c r="Q2652">
        <f>IF(Tabla1[[#This Row],[SERVICIO]]="COMIDA",3,IF(Tabla1[[#This Row],[SERVICIO]]="CONTROLADO",12,IF(Tabla1[[#This Row],[SERVICIO]]="RÁPIDO",3.75,IF(Tabla1[[#This Row],[SERVICIO]]="NORMAL",2.5,))))</f>
        <v>3.75</v>
      </c>
      <c r="R2652">
        <f>IF(Tabla1[[#This Row],[SERVICIO]]="COMIDA",3.5,IF(Tabla1[[#This Row],[SERVICIO]]="CONTROLADO",8,IF(Tabla1[[#This Row],[SERVICIO]]="RÁPIDO",4.5,IF(Tabla1[[#This Row],[SERVICIO]]="NORMAL",3,))))</f>
        <v>4.5</v>
      </c>
      <c r="S26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2" s="2">
        <f>IF(Tabla1[[#This Row],[KILOMETROS ADICIONALES]]=0,Tabla1[[#This Row],[KILOMETROS]]*Tabla1[[#This Row],[COSTO NORMAL]],Tabla1[[#This Row],[COSTO NORMAL]]*Tabla1[[#This Row],[KILOMETROS HASTA]])</f>
        <v>16.875</v>
      </c>
      <c r="U2652" s="2">
        <f>Tabla1[[#This Row],[KILOMETROS ADICIONALES]]*Tabla1[[#This Row],[COSTO ADICIONAL]]</f>
        <v>4.6420000000000003</v>
      </c>
      <c r="V2652">
        <v>93.88</v>
      </c>
      <c r="W2652" s="2">
        <f>Tabla1[[#This Row],[COSTO NORMAL2]]+Tabla1[[#This Row],[COSTO ADICIONAL2]]</f>
        <v>21.516999999999999</v>
      </c>
    </row>
    <row r="2653" spans="1:23" x14ac:dyDescent="0.25">
      <c r="A2653" t="s">
        <v>785</v>
      </c>
      <c r="B2653" t="s">
        <v>4031</v>
      </c>
      <c r="C2653" t="s">
        <v>11744</v>
      </c>
      <c r="D2653" t="s">
        <v>13</v>
      </c>
      <c r="E2653" t="s">
        <v>14845</v>
      </c>
      <c r="F2653" t="s">
        <v>14</v>
      </c>
      <c r="G2653" t="s">
        <v>15</v>
      </c>
      <c r="H2653" t="s">
        <v>785</v>
      </c>
      <c r="I2653" t="s">
        <v>625</v>
      </c>
      <c r="J2653" t="str">
        <f>MID(Tabla1[[#This Row],[HORA2]],1,2)</f>
        <v>15</v>
      </c>
      <c r="K2653" t="s">
        <v>78</v>
      </c>
      <c r="L2653" t="s">
        <v>78</v>
      </c>
      <c r="M2653" t="s">
        <v>14867</v>
      </c>
      <c r="N2653" t="s">
        <v>22</v>
      </c>
      <c r="O2653">
        <v>16.329999999999998</v>
      </c>
      <c r="P26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12.579999999999998</v>
      </c>
      <c r="Q2653">
        <f>IF(Tabla1[[#This Row],[SERVICIO]]="COMIDA",3,IF(Tabla1[[#This Row],[SERVICIO]]="CONTROLADO",12,IF(Tabla1[[#This Row],[SERVICIO]]="RÁPIDO",3.75,IF(Tabla1[[#This Row],[SERVICIO]]="NORMAL",2.5,))))</f>
        <v>3.75</v>
      </c>
      <c r="R2653">
        <f>IF(Tabla1[[#This Row],[SERVICIO]]="COMIDA",3.5,IF(Tabla1[[#This Row],[SERVICIO]]="CONTROLADO",8,IF(Tabla1[[#This Row],[SERVICIO]]="RÁPIDO",4.5,IF(Tabla1[[#This Row],[SERVICIO]]="NORMAL",3,))))</f>
        <v>4.5</v>
      </c>
      <c r="S26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3" s="2">
        <f>IF(Tabla1[[#This Row],[KILOMETROS ADICIONALES]]=0,Tabla1[[#This Row],[KILOMETROS]]*Tabla1[[#This Row],[COSTO NORMAL]],Tabla1[[#This Row],[COSTO NORMAL]]*Tabla1[[#This Row],[KILOMETROS HASTA]])</f>
        <v>16.875</v>
      </c>
      <c r="U2653" s="2">
        <f>Tabla1[[#This Row],[KILOMETROS ADICIONALES]]*Tabla1[[#This Row],[COSTO ADICIONAL]]</f>
        <v>6.9189999999999996</v>
      </c>
      <c r="V2653">
        <v>180.49</v>
      </c>
      <c r="W2653" s="2">
        <f>Tabla1[[#This Row],[COSTO NORMAL2]]+Tabla1[[#This Row],[COSTO ADICIONAL2]]</f>
        <v>23.794</v>
      </c>
    </row>
    <row r="2654" spans="1:23" x14ac:dyDescent="0.25">
      <c r="A2654" t="s">
        <v>785</v>
      </c>
      <c r="B2654" t="s">
        <v>4333</v>
      </c>
      <c r="C2654" t="s">
        <v>11745</v>
      </c>
      <c r="D2654" t="s">
        <v>13</v>
      </c>
      <c r="E2654" t="s">
        <v>14845</v>
      </c>
      <c r="F2654" t="s">
        <v>14</v>
      </c>
      <c r="G2654" t="s">
        <v>15</v>
      </c>
      <c r="H2654" t="s">
        <v>785</v>
      </c>
      <c r="I2654" t="s">
        <v>4334</v>
      </c>
      <c r="J2654" t="str">
        <f>MID(Tabla1[[#This Row],[HORA2]],1,2)</f>
        <v>15</v>
      </c>
      <c r="K2654" t="s">
        <v>79</v>
      </c>
      <c r="L2654" t="s">
        <v>79</v>
      </c>
      <c r="M2654" t="s">
        <v>14867</v>
      </c>
      <c r="N2654" t="s">
        <v>22</v>
      </c>
      <c r="O2654">
        <v>15.93</v>
      </c>
      <c r="P26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2654">
        <f>IF(Tabla1[[#This Row],[SERVICIO]]="COMIDA",3,IF(Tabla1[[#This Row],[SERVICIO]]="CONTROLADO",12,IF(Tabla1[[#This Row],[SERVICIO]]="RÁPIDO",3.75,IF(Tabla1[[#This Row],[SERVICIO]]="NORMAL",2.5,))))</f>
        <v>3.75</v>
      </c>
      <c r="R2654">
        <f>IF(Tabla1[[#This Row],[SERVICIO]]="COMIDA",3.5,IF(Tabla1[[#This Row],[SERVICIO]]="CONTROLADO",8,IF(Tabla1[[#This Row],[SERVICIO]]="RÁPIDO",4.5,IF(Tabla1[[#This Row],[SERVICIO]]="NORMAL",3,))))</f>
        <v>4.5</v>
      </c>
      <c r="S26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4" s="2">
        <f>IF(Tabla1[[#This Row],[KILOMETROS ADICIONALES]]=0,Tabla1[[#This Row],[KILOMETROS]]*Tabla1[[#This Row],[COSTO NORMAL]],Tabla1[[#This Row],[COSTO NORMAL]]*Tabla1[[#This Row],[KILOMETROS HASTA]])</f>
        <v>16.875</v>
      </c>
      <c r="U2654" s="2">
        <f>Tabla1[[#This Row],[KILOMETROS ADICIONALES]]*Tabla1[[#This Row],[COSTO ADICIONAL]]</f>
        <v>6.6990000000000007</v>
      </c>
      <c r="V2654">
        <v>96.05</v>
      </c>
      <c r="W2654" s="2">
        <f>Tabla1[[#This Row],[COSTO NORMAL2]]+Tabla1[[#This Row],[COSTO ADICIONAL2]]</f>
        <v>23.574000000000002</v>
      </c>
    </row>
    <row r="2655" spans="1:23" x14ac:dyDescent="0.25">
      <c r="A2655" t="s">
        <v>785</v>
      </c>
      <c r="B2655" t="s">
        <v>4335</v>
      </c>
      <c r="C2655" t="s">
        <v>11746</v>
      </c>
      <c r="D2655" t="s">
        <v>13</v>
      </c>
      <c r="E2655" t="s">
        <v>14845</v>
      </c>
      <c r="F2655" t="s">
        <v>76</v>
      </c>
      <c r="G2655" t="s">
        <v>15</v>
      </c>
      <c r="H2655" t="s">
        <v>785</v>
      </c>
      <c r="I2655" t="s">
        <v>4336</v>
      </c>
      <c r="J2655" t="str">
        <f>MID(Tabla1[[#This Row],[HORA2]],1,2)</f>
        <v>17</v>
      </c>
      <c r="K2655" t="s">
        <v>79</v>
      </c>
      <c r="L2655" t="s">
        <v>110</v>
      </c>
      <c r="M2655" t="s">
        <v>14867</v>
      </c>
      <c r="N2655" t="s">
        <v>22</v>
      </c>
      <c r="O2655">
        <v>19.52</v>
      </c>
      <c r="P26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15.77</v>
      </c>
      <c r="Q2655">
        <f>IF(Tabla1[[#This Row],[SERVICIO]]="COMIDA",3,IF(Tabla1[[#This Row],[SERVICIO]]="CONTROLADO",12,IF(Tabla1[[#This Row],[SERVICIO]]="RÁPIDO",3.75,IF(Tabla1[[#This Row],[SERVICIO]]="NORMAL",2.5,))))</f>
        <v>3.75</v>
      </c>
      <c r="R2655">
        <f>IF(Tabla1[[#This Row],[SERVICIO]]="COMIDA",3.5,IF(Tabla1[[#This Row],[SERVICIO]]="CONTROLADO",8,IF(Tabla1[[#This Row],[SERVICIO]]="RÁPIDO",4.5,IF(Tabla1[[#This Row],[SERVICIO]]="NORMAL",3,))))</f>
        <v>4.5</v>
      </c>
      <c r="S26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5" s="2">
        <f>IF(Tabla1[[#This Row],[KILOMETROS ADICIONALES]]=0,Tabla1[[#This Row],[KILOMETROS]]*Tabla1[[#This Row],[COSTO NORMAL]],Tabla1[[#This Row],[COSTO NORMAL]]*Tabla1[[#This Row],[KILOMETROS HASTA]])</f>
        <v>16.875</v>
      </c>
      <c r="U2655" s="2">
        <f>Tabla1[[#This Row],[KILOMETROS ADICIONALES]]*Tabla1[[#This Row],[COSTO ADICIONAL]]</f>
        <v>8.6735000000000007</v>
      </c>
      <c r="V2655">
        <v>124.78</v>
      </c>
      <c r="W2655" s="2">
        <f>Tabla1[[#This Row],[COSTO NORMAL2]]+Tabla1[[#This Row],[COSTO ADICIONAL2]]</f>
        <v>25.548500000000001</v>
      </c>
    </row>
    <row r="2656" spans="1:23" x14ac:dyDescent="0.25">
      <c r="A2656" t="s">
        <v>785</v>
      </c>
      <c r="B2656" t="s">
        <v>4337</v>
      </c>
      <c r="C2656" t="s">
        <v>11747</v>
      </c>
      <c r="D2656" t="s">
        <v>13</v>
      </c>
      <c r="E2656" t="s">
        <v>14845</v>
      </c>
      <c r="F2656" t="s">
        <v>14</v>
      </c>
      <c r="G2656" t="s">
        <v>15</v>
      </c>
      <c r="H2656" t="s">
        <v>785</v>
      </c>
      <c r="I2656" t="s">
        <v>4338</v>
      </c>
      <c r="J2656" t="str">
        <f>MID(Tabla1[[#This Row],[HORA2]],1,2)</f>
        <v>15</v>
      </c>
      <c r="K2656" t="s">
        <v>153</v>
      </c>
      <c r="L2656" t="s">
        <v>19</v>
      </c>
      <c r="M2656" t="s">
        <v>14867</v>
      </c>
      <c r="N2656" t="s">
        <v>22</v>
      </c>
      <c r="O2656">
        <v>11.64</v>
      </c>
      <c r="P26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7.8900000000000006</v>
      </c>
      <c r="Q2656">
        <f>IF(Tabla1[[#This Row],[SERVICIO]]="COMIDA",3,IF(Tabla1[[#This Row],[SERVICIO]]="CONTROLADO",12,IF(Tabla1[[#This Row],[SERVICIO]]="RÁPIDO",3.75,IF(Tabla1[[#This Row],[SERVICIO]]="NORMAL",2.5,))))</f>
        <v>3.75</v>
      </c>
      <c r="R2656">
        <f>IF(Tabla1[[#This Row],[SERVICIO]]="COMIDA",3.5,IF(Tabla1[[#This Row],[SERVICIO]]="CONTROLADO",8,IF(Tabla1[[#This Row],[SERVICIO]]="RÁPIDO",4.5,IF(Tabla1[[#This Row],[SERVICIO]]="NORMAL",3,))))</f>
        <v>4.5</v>
      </c>
      <c r="S26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6" s="2">
        <f>IF(Tabla1[[#This Row],[KILOMETROS ADICIONALES]]=0,Tabla1[[#This Row],[KILOMETROS]]*Tabla1[[#This Row],[COSTO NORMAL]],Tabla1[[#This Row],[COSTO NORMAL]]*Tabla1[[#This Row],[KILOMETROS HASTA]])</f>
        <v>16.875</v>
      </c>
      <c r="U2656" s="2">
        <f>Tabla1[[#This Row],[KILOMETROS ADICIONALES]]*Tabla1[[#This Row],[COSTO ADICIONAL]]</f>
        <v>4.339500000000001</v>
      </c>
      <c r="V2656">
        <v>107.13</v>
      </c>
      <c r="W2656" s="2">
        <f>Tabla1[[#This Row],[COSTO NORMAL2]]+Tabla1[[#This Row],[COSTO ADICIONAL2]]</f>
        <v>21.214500000000001</v>
      </c>
    </row>
    <row r="2657" spans="1:23" x14ac:dyDescent="0.25">
      <c r="A2657" t="s">
        <v>785</v>
      </c>
      <c r="B2657" t="s">
        <v>4339</v>
      </c>
      <c r="C2657" t="s">
        <v>11748</v>
      </c>
      <c r="D2657" t="s">
        <v>13</v>
      </c>
      <c r="E2657" t="s">
        <v>14845</v>
      </c>
      <c r="F2657" t="s">
        <v>14</v>
      </c>
      <c r="G2657" t="s">
        <v>69</v>
      </c>
      <c r="H2657" t="s">
        <v>785</v>
      </c>
      <c r="I2657" t="s">
        <v>4340</v>
      </c>
      <c r="J2657" t="str">
        <f>MID(Tabla1[[#This Row],[HORA2]],1,2)</f>
        <v>15</v>
      </c>
      <c r="K2657" t="s">
        <v>44</v>
      </c>
      <c r="L2657" t="s">
        <v>44</v>
      </c>
      <c r="M2657" t="s">
        <v>14867</v>
      </c>
      <c r="N2657" t="s">
        <v>22</v>
      </c>
      <c r="O2657">
        <v>4.9800000000000004</v>
      </c>
      <c r="P26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1.2300000000000004</v>
      </c>
      <c r="Q2657">
        <f>IF(Tabla1[[#This Row],[SERVICIO]]="COMIDA",3,IF(Tabla1[[#This Row],[SERVICIO]]="CONTROLADO",12,IF(Tabla1[[#This Row],[SERVICIO]]="RÁPIDO",3.75,IF(Tabla1[[#This Row],[SERVICIO]]="NORMAL",2.5,))))</f>
        <v>3.75</v>
      </c>
      <c r="R2657">
        <f>IF(Tabla1[[#This Row],[SERVICIO]]="COMIDA",3.5,IF(Tabla1[[#This Row],[SERVICIO]]="CONTROLADO",8,IF(Tabla1[[#This Row],[SERVICIO]]="RÁPIDO",4.5,IF(Tabla1[[#This Row],[SERVICIO]]="NORMAL",3,))))</f>
        <v>4.5</v>
      </c>
      <c r="S26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7" s="2">
        <f>IF(Tabla1[[#This Row],[KILOMETROS ADICIONALES]]=0,Tabla1[[#This Row],[KILOMETROS]]*Tabla1[[#This Row],[COSTO NORMAL]],Tabla1[[#This Row],[COSTO NORMAL]]*Tabla1[[#This Row],[KILOMETROS HASTA]])</f>
        <v>16.875</v>
      </c>
      <c r="U2657" s="2">
        <f>Tabla1[[#This Row],[KILOMETROS ADICIONALES]]*Tabla1[[#This Row],[COSTO ADICIONAL]]</f>
        <v>0.67650000000000032</v>
      </c>
      <c r="V2657">
        <v>235.2</v>
      </c>
      <c r="W2657" s="2">
        <f>Tabla1[[#This Row],[COSTO NORMAL2]]+Tabla1[[#This Row],[COSTO ADICIONAL2]]</f>
        <v>17.551500000000001</v>
      </c>
    </row>
    <row r="2658" spans="1:23" x14ac:dyDescent="0.25">
      <c r="A2658" t="s">
        <v>785</v>
      </c>
      <c r="B2658" t="s">
        <v>4341</v>
      </c>
      <c r="C2658" t="s">
        <v>11749</v>
      </c>
      <c r="D2658" t="s">
        <v>13</v>
      </c>
      <c r="E2658" t="s">
        <v>14845</v>
      </c>
      <c r="F2658" t="s">
        <v>14</v>
      </c>
      <c r="G2658" t="s">
        <v>15</v>
      </c>
      <c r="H2658" t="s">
        <v>785</v>
      </c>
      <c r="I2658" t="s">
        <v>4342</v>
      </c>
      <c r="J2658" t="str">
        <f>MID(Tabla1[[#This Row],[HORA2]],1,2)</f>
        <v>14</v>
      </c>
      <c r="K2658" t="s">
        <v>20</v>
      </c>
      <c r="L2658" t="s">
        <v>20</v>
      </c>
      <c r="M2658" t="s">
        <v>14867</v>
      </c>
      <c r="N2658" t="s">
        <v>22</v>
      </c>
      <c r="O2658">
        <v>14.42</v>
      </c>
      <c r="P26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10.67</v>
      </c>
      <c r="Q2658">
        <f>IF(Tabla1[[#This Row],[SERVICIO]]="COMIDA",3,IF(Tabla1[[#This Row],[SERVICIO]]="CONTROLADO",12,IF(Tabla1[[#This Row],[SERVICIO]]="RÁPIDO",3.75,IF(Tabla1[[#This Row],[SERVICIO]]="NORMAL",2.5,))))</f>
        <v>3.75</v>
      </c>
      <c r="R2658">
        <f>IF(Tabla1[[#This Row],[SERVICIO]]="COMIDA",3.5,IF(Tabla1[[#This Row],[SERVICIO]]="CONTROLADO",8,IF(Tabla1[[#This Row],[SERVICIO]]="RÁPIDO",4.5,IF(Tabla1[[#This Row],[SERVICIO]]="NORMAL",3,))))</f>
        <v>4.5</v>
      </c>
      <c r="S26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8" s="2">
        <f>IF(Tabla1[[#This Row],[KILOMETROS ADICIONALES]]=0,Tabla1[[#This Row],[KILOMETROS]]*Tabla1[[#This Row],[COSTO NORMAL]],Tabla1[[#This Row],[COSTO NORMAL]]*Tabla1[[#This Row],[KILOMETROS HASTA]])</f>
        <v>16.875</v>
      </c>
      <c r="U2658" s="2">
        <f>Tabla1[[#This Row],[KILOMETROS ADICIONALES]]*Tabla1[[#This Row],[COSTO ADICIONAL]]</f>
        <v>5.8685</v>
      </c>
      <c r="V2658">
        <v>39.380000000000003</v>
      </c>
      <c r="W2658" s="2">
        <f>Tabla1[[#This Row],[COSTO NORMAL2]]+Tabla1[[#This Row],[COSTO ADICIONAL2]]</f>
        <v>22.743500000000001</v>
      </c>
    </row>
    <row r="2659" spans="1:23" x14ac:dyDescent="0.25">
      <c r="A2659" t="s">
        <v>785</v>
      </c>
      <c r="B2659" t="s">
        <v>1299</v>
      </c>
      <c r="C2659" t="s">
        <v>11750</v>
      </c>
      <c r="D2659" t="s">
        <v>13</v>
      </c>
      <c r="E2659" t="s">
        <v>14845</v>
      </c>
      <c r="F2659" t="s">
        <v>14</v>
      </c>
      <c r="G2659" t="s">
        <v>69</v>
      </c>
      <c r="H2659" t="s">
        <v>785</v>
      </c>
      <c r="I2659" t="s">
        <v>4343</v>
      </c>
      <c r="J2659" t="str">
        <f>MID(Tabla1[[#This Row],[HORA2]],1,2)</f>
        <v>13</v>
      </c>
      <c r="K2659" t="s">
        <v>43</v>
      </c>
      <c r="L2659" t="s">
        <v>110</v>
      </c>
      <c r="M2659" t="s">
        <v>14867</v>
      </c>
      <c r="N2659" t="s">
        <v>22</v>
      </c>
      <c r="O2659">
        <v>5.5600000000000005</v>
      </c>
      <c r="P26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1.8100000000000005</v>
      </c>
      <c r="Q2659">
        <f>IF(Tabla1[[#This Row],[SERVICIO]]="COMIDA",3,IF(Tabla1[[#This Row],[SERVICIO]]="CONTROLADO",12,IF(Tabla1[[#This Row],[SERVICIO]]="RÁPIDO",3.75,IF(Tabla1[[#This Row],[SERVICIO]]="NORMAL",2.5,))))</f>
        <v>3.75</v>
      </c>
      <c r="R2659">
        <f>IF(Tabla1[[#This Row],[SERVICIO]]="COMIDA",3.5,IF(Tabla1[[#This Row],[SERVICIO]]="CONTROLADO",8,IF(Tabla1[[#This Row],[SERVICIO]]="RÁPIDO",4.5,IF(Tabla1[[#This Row],[SERVICIO]]="NORMAL",3,))))</f>
        <v>4.5</v>
      </c>
      <c r="S26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59" s="2">
        <f>IF(Tabla1[[#This Row],[KILOMETROS ADICIONALES]]=0,Tabla1[[#This Row],[KILOMETROS]]*Tabla1[[#This Row],[COSTO NORMAL]],Tabla1[[#This Row],[COSTO NORMAL]]*Tabla1[[#This Row],[KILOMETROS HASTA]])</f>
        <v>16.875</v>
      </c>
      <c r="U2659" s="2">
        <f>Tabla1[[#This Row],[KILOMETROS ADICIONALES]]*Tabla1[[#This Row],[COSTO ADICIONAL]]</f>
        <v>0.99550000000000038</v>
      </c>
      <c r="V2659">
        <v>143.27000000000001</v>
      </c>
      <c r="W2659" s="2">
        <f>Tabla1[[#This Row],[COSTO NORMAL2]]+Tabla1[[#This Row],[COSTO ADICIONAL2]]</f>
        <v>17.8705</v>
      </c>
    </row>
    <row r="2660" spans="1:23" x14ac:dyDescent="0.25">
      <c r="A2660" t="s">
        <v>785</v>
      </c>
      <c r="B2660" t="s">
        <v>1299</v>
      </c>
      <c r="C2660" t="s">
        <v>11751</v>
      </c>
      <c r="D2660" t="s">
        <v>13</v>
      </c>
      <c r="E2660" t="s">
        <v>14844</v>
      </c>
      <c r="F2660" t="s">
        <v>14</v>
      </c>
      <c r="G2660" t="s">
        <v>15</v>
      </c>
      <c r="H2660" t="s">
        <v>997</v>
      </c>
      <c r="I2660" t="s">
        <v>3626</v>
      </c>
      <c r="J2660" t="str">
        <f>MID(Tabla1[[#This Row],[HORA2]],1,2)</f>
        <v>14</v>
      </c>
      <c r="K2660" t="s">
        <v>43</v>
      </c>
      <c r="L2660" t="s">
        <v>110</v>
      </c>
      <c r="M2660" t="s">
        <v>14867</v>
      </c>
      <c r="N2660" t="s">
        <v>22</v>
      </c>
      <c r="O2660">
        <v>15.95</v>
      </c>
      <c r="P26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13.45</v>
      </c>
      <c r="Q2660">
        <f>IF(Tabla1[[#This Row],[SERVICIO]]="COMIDA",3,IF(Tabla1[[#This Row],[SERVICIO]]="CONTROLADO",12,IF(Tabla1[[#This Row],[SERVICIO]]="RÁPIDO",3.75,IF(Tabla1[[#This Row],[SERVICIO]]="NORMAL",2.5,))))</f>
        <v>2.5</v>
      </c>
      <c r="R2660">
        <f>IF(Tabla1[[#This Row],[SERVICIO]]="COMIDA",3.5,IF(Tabla1[[#This Row],[SERVICIO]]="CONTROLADO",8,IF(Tabla1[[#This Row],[SERVICIO]]="RÁPIDO",4.5,IF(Tabla1[[#This Row],[SERVICIO]]="NORMAL",3,))))</f>
        <v>3</v>
      </c>
      <c r="S2660">
        <f>IF(Tabla1[[#This Row],[SERVICIO]]="COMIDA",0.75,IF(Tabla1[[#This Row],[SERVICIO]]="CONTROLADO",2.65,IF(Tabla1[[#This Row],[SERVICIO]]="RÁPIDO",0.55,IF(Tabla1[[#This Row],[SERVICIO]]="NORMAL",1.2,))))</f>
        <v>1.2</v>
      </c>
      <c r="T2660" s="2">
        <f>IF(Tabla1[[#This Row],[KILOMETROS ADICIONALES]]=0,Tabla1[[#This Row],[KILOMETROS]]*Tabla1[[#This Row],[COSTO NORMAL]],Tabla1[[#This Row],[COSTO NORMAL]]*Tabla1[[#This Row],[KILOMETROS HASTA]])</f>
        <v>7.5</v>
      </c>
      <c r="U2660" s="2">
        <f>Tabla1[[#This Row],[KILOMETROS ADICIONALES]]*Tabla1[[#This Row],[COSTO ADICIONAL]]</f>
        <v>16.139999999999997</v>
      </c>
      <c r="V2660">
        <v>103.99</v>
      </c>
      <c r="W2660" s="2">
        <f>Tabla1[[#This Row],[COSTO NORMAL2]]+Tabla1[[#This Row],[COSTO ADICIONAL2]]</f>
        <v>23.639999999999997</v>
      </c>
    </row>
    <row r="2661" spans="1:23" x14ac:dyDescent="0.25">
      <c r="A2661" t="s">
        <v>785</v>
      </c>
      <c r="B2661" t="s">
        <v>4344</v>
      </c>
      <c r="C2661" t="s">
        <v>11752</v>
      </c>
      <c r="D2661" t="s">
        <v>13</v>
      </c>
      <c r="E2661" t="s">
        <v>14845</v>
      </c>
      <c r="F2661" t="s">
        <v>76</v>
      </c>
      <c r="G2661" t="s">
        <v>15</v>
      </c>
      <c r="H2661" t="s">
        <v>785</v>
      </c>
      <c r="I2661" t="s">
        <v>4345</v>
      </c>
      <c r="J2661" t="str">
        <f>MID(Tabla1[[#This Row],[HORA2]],1,2)</f>
        <v>15</v>
      </c>
      <c r="K2661" t="s">
        <v>31</v>
      </c>
      <c r="L2661" t="s">
        <v>88</v>
      </c>
      <c r="M2661" t="s">
        <v>14867</v>
      </c>
      <c r="N2661" t="s">
        <v>22</v>
      </c>
      <c r="O2661">
        <v>16.16</v>
      </c>
      <c r="P26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12.41</v>
      </c>
      <c r="Q2661">
        <f>IF(Tabla1[[#This Row],[SERVICIO]]="COMIDA",3,IF(Tabla1[[#This Row],[SERVICIO]]="CONTROLADO",12,IF(Tabla1[[#This Row],[SERVICIO]]="RÁPIDO",3.75,IF(Tabla1[[#This Row],[SERVICIO]]="NORMAL",2.5,))))</f>
        <v>3.75</v>
      </c>
      <c r="R2661">
        <f>IF(Tabla1[[#This Row],[SERVICIO]]="COMIDA",3.5,IF(Tabla1[[#This Row],[SERVICIO]]="CONTROLADO",8,IF(Tabla1[[#This Row],[SERVICIO]]="RÁPIDO",4.5,IF(Tabla1[[#This Row],[SERVICIO]]="NORMAL",3,))))</f>
        <v>4.5</v>
      </c>
      <c r="S26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1" s="2">
        <f>IF(Tabla1[[#This Row],[KILOMETROS ADICIONALES]]=0,Tabla1[[#This Row],[KILOMETROS]]*Tabla1[[#This Row],[COSTO NORMAL]],Tabla1[[#This Row],[COSTO NORMAL]]*Tabla1[[#This Row],[KILOMETROS HASTA]])</f>
        <v>16.875</v>
      </c>
      <c r="U2661" s="2">
        <f>Tabla1[[#This Row],[KILOMETROS ADICIONALES]]*Tabla1[[#This Row],[COSTO ADICIONAL]]</f>
        <v>6.8255000000000008</v>
      </c>
      <c r="V2661">
        <v>57.7</v>
      </c>
      <c r="W2661" s="2">
        <f>Tabla1[[#This Row],[COSTO NORMAL2]]+Tabla1[[#This Row],[COSTO ADICIONAL2]]</f>
        <v>23.700500000000002</v>
      </c>
    </row>
    <row r="2662" spans="1:23" x14ac:dyDescent="0.25">
      <c r="A2662" t="s">
        <v>785</v>
      </c>
      <c r="B2662" t="s">
        <v>1721</v>
      </c>
      <c r="C2662" t="s">
        <v>11753</v>
      </c>
      <c r="D2662" t="s">
        <v>13</v>
      </c>
      <c r="E2662" t="s">
        <v>14845</v>
      </c>
      <c r="F2662" t="s">
        <v>14</v>
      </c>
      <c r="G2662" t="s">
        <v>15</v>
      </c>
      <c r="H2662" t="s">
        <v>785</v>
      </c>
      <c r="I2662" t="s">
        <v>4346</v>
      </c>
      <c r="J2662" t="str">
        <f>MID(Tabla1[[#This Row],[HORA2]],1,2)</f>
        <v>14</v>
      </c>
      <c r="K2662" t="s">
        <v>19</v>
      </c>
      <c r="L2662" t="s">
        <v>19</v>
      </c>
      <c r="M2662" t="s">
        <v>14867</v>
      </c>
      <c r="N2662" t="s">
        <v>22</v>
      </c>
      <c r="O2662">
        <v>3.9699999999999998</v>
      </c>
      <c r="P26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0.21999999999999975</v>
      </c>
      <c r="Q2662">
        <f>IF(Tabla1[[#This Row],[SERVICIO]]="COMIDA",3,IF(Tabla1[[#This Row],[SERVICIO]]="CONTROLADO",12,IF(Tabla1[[#This Row],[SERVICIO]]="RÁPIDO",3.75,IF(Tabla1[[#This Row],[SERVICIO]]="NORMAL",2.5,))))</f>
        <v>3.75</v>
      </c>
      <c r="R2662">
        <f>IF(Tabla1[[#This Row],[SERVICIO]]="COMIDA",3.5,IF(Tabla1[[#This Row],[SERVICIO]]="CONTROLADO",8,IF(Tabla1[[#This Row],[SERVICIO]]="RÁPIDO",4.5,IF(Tabla1[[#This Row],[SERVICIO]]="NORMAL",3,))))</f>
        <v>4.5</v>
      </c>
      <c r="S26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2" s="2">
        <f>IF(Tabla1[[#This Row],[KILOMETROS ADICIONALES]]=0,Tabla1[[#This Row],[KILOMETROS]]*Tabla1[[#This Row],[COSTO NORMAL]],Tabla1[[#This Row],[COSTO NORMAL]]*Tabla1[[#This Row],[KILOMETROS HASTA]])</f>
        <v>16.875</v>
      </c>
      <c r="U2662" s="2">
        <f>Tabla1[[#This Row],[KILOMETROS ADICIONALES]]*Tabla1[[#This Row],[COSTO ADICIONAL]]</f>
        <v>0.12099999999999987</v>
      </c>
      <c r="V2662">
        <v>14.23</v>
      </c>
      <c r="W2662" s="2">
        <f>Tabla1[[#This Row],[COSTO NORMAL2]]+Tabla1[[#This Row],[COSTO ADICIONAL2]]</f>
        <v>16.995999999999999</v>
      </c>
    </row>
    <row r="2663" spans="1:23" x14ac:dyDescent="0.25">
      <c r="A2663" t="s">
        <v>785</v>
      </c>
      <c r="B2663" t="s">
        <v>4347</v>
      </c>
      <c r="C2663" t="s">
        <v>11754</v>
      </c>
      <c r="D2663" t="s">
        <v>13</v>
      </c>
      <c r="E2663" t="s">
        <v>14845</v>
      </c>
      <c r="F2663" t="s">
        <v>14</v>
      </c>
      <c r="G2663" t="s">
        <v>15</v>
      </c>
      <c r="H2663" t="s">
        <v>785</v>
      </c>
      <c r="I2663" t="s">
        <v>4348</v>
      </c>
      <c r="J2663" t="str">
        <f>MID(Tabla1[[#This Row],[HORA2]],1,2)</f>
        <v>15</v>
      </c>
      <c r="K2663" t="s">
        <v>145</v>
      </c>
      <c r="L2663" t="s">
        <v>257</v>
      </c>
      <c r="M2663" t="s">
        <v>14867</v>
      </c>
      <c r="N2663" t="s">
        <v>22</v>
      </c>
      <c r="O2663">
        <v>19.27</v>
      </c>
      <c r="P26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15.52</v>
      </c>
      <c r="Q2663">
        <f>IF(Tabla1[[#This Row],[SERVICIO]]="COMIDA",3,IF(Tabla1[[#This Row],[SERVICIO]]="CONTROLADO",12,IF(Tabla1[[#This Row],[SERVICIO]]="RÁPIDO",3.75,IF(Tabla1[[#This Row],[SERVICIO]]="NORMAL",2.5,))))</f>
        <v>3.75</v>
      </c>
      <c r="R2663">
        <f>IF(Tabla1[[#This Row],[SERVICIO]]="COMIDA",3.5,IF(Tabla1[[#This Row],[SERVICIO]]="CONTROLADO",8,IF(Tabla1[[#This Row],[SERVICIO]]="RÁPIDO",4.5,IF(Tabla1[[#This Row],[SERVICIO]]="NORMAL",3,))))</f>
        <v>4.5</v>
      </c>
      <c r="S26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3" s="2">
        <f>IF(Tabla1[[#This Row],[KILOMETROS ADICIONALES]]=0,Tabla1[[#This Row],[KILOMETROS]]*Tabla1[[#This Row],[COSTO NORMAL]],Tabla1[[#This Row],[COSTO NORMAL]]*Tabla1[[#This Row],[KILOMETROS HASTA]])</f>
        <v>16.875</v>
      </c>
      <c r="U2663" s="2">
        <f>Tabla1[[#This Row],[KILOMETROS ADICIONALES]]*Tabla1[[#This Row],[COSTO ADICIONAL]]</f>
        <v>8.5359999999999996</v>
      </c>
      <c r="V2663">
        <v>13.12</v>
      </c>
      <c r="W2663" s="2">
        <f>Tabla1[[#This Row],[COSTO NORMAL2]]+Tabla1[[#This Row],[COSTO ADICIONAL2]]</f>
        <v>25.411000000000001</v>
      </c>
    </row>
    <row r="2664" spans="1:23" x14ac:dyDescent="0.25">
      <c r="A2664" t="s">
        <v>785</v>
      </c>
      <c r="B2664" t="s">
        <v>4349</v>
      </c>
      <c r="C2664" t="s">
        <v>11755</v>
      </c>
      <c r="D2664" t="s">
        <v>13</v>
      </c>
      <c r="E2664" t="s">
        <v>14845</v>
      </c>
      <c r="F2664" t="s">
        <v>14</v>
      </c>
      <c r="G2664" t="s">
        <v>15</v>
      </c>
      <c r="H2664" t="s">
        <v>785</v>
      </c>
      <c r="I2664" t="s">
        <v>4350</v>
      </c>
      <c r="J2664" t="str">
        <f>MID(Tabla1[[#This Row],[HORA2]],1,2)</f>
        <v>16</v>
      </c>
      <c r="K2664" t="s">
        <v>96</v>
      </c>
      <c r="L2664" t="s">
        <v>96</v>
      </c>
      <c r="M2664" t="s">
        <v>14867</v>
      </c>
      <c r="N2664" t="s">
        <v>22</v>
      </c>
      <c r="O2664">
        <v>20.77</v>
      </c>
      <c r="P26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17.02</v>
      </c>
      <c r="Q2664">
        <f>IF(Tabla1[[#This Row],[SERVICIO]]="COMIDA",3,IF(Tabla1[[#This Row],[SERVICIO]]="CONTROLADO",12,IF(Tabla1[[#This Row],[SERVICIO]]="RÁPIDO",3.75,IF(Tabla1[[#This Row],[SERVICIO]]="NORMAL",2.5,))))</f>
        <v>3.75</v>
      </c>
      <c r="R2664">
        <f>IF(Tabla1[[#This Row],[SERVICIO]]="COMIDA",3.5,IF(Tabla1[[#This Row],[SERVICIO]]="CONTROLADO",8,IF(Tabla1[[#This Row],[SERVICIO]]="RÁPIDO",4.5,IF(Tabla1[[#This Row],[SERVICIO]]="NORMAL",3,))))</f>
        <v>4.5</v>
      </c>
      <c r="S26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4" s="2">
        <f>IF(Tabla1[[#This Row],[KILOMETROS ADICIONALES]]=0,Tabla1[[#This Row],[KILOMETROS]]*Tabla1[[#This Row],[COSTO NORMAL]],Tabla1[[#This Row],[COSTO NORMAL]]*Tabla1[[#This Row],[KILOMETROS HASTA]])</f>
        <v>16.875</v>
      </c>
      <c r="U2664" s="2">
        <f>Tabla1[[#This Row],[KILOMETROS ADICIONALES]]*Tabla1[[#This Row],[COSTO ADICIONAL]]</f>
        <v>9.3610000000000007</v>
      </c>
      <c r="V2664">
        <v>210.77</v>
      </c>
      <c r="W2664" s="2">
        <f>Tabla1[[#This Row],[COSTO NORMAL2]]+Tabla1[[#This Row],[COSTO ADICIONAL2]]</f>
        <v>26.236000000000001</v>
      </c>
    </row>
    <row r="2665" spans="1:23" x14ac:dyDescent="0.25">
      <c r="A2665" t="s">
        <v>785</v>
      </c>
      <c r="B2665" t="s">
        <v>4351</v>
      </c>
      <c r="C2665" t="s">
        <v>11756</v>
      </c>
      <c r="D2665" t="s">
        <v>13</v>
      </c>
      <c r="E2665" t="s">
        <v>14845</v>
      </c>
      <c r="F2665" t="s">
        <v>14</v>
      </c>
      <c r="G2665" t="s">
        <v>69</v>
      </c>
      <c r="H2665" t="s">
        <v>785</v>
      </c>
      <c r="I2665" t="s">
        <v>4352</v>
      </c>
      <c r="J2665" t="str">
        <f>MID(Tabla1[[#This Row],[HORA2]],1,2)</f>
        <v>16</v>
      </c>
      <c r="K2665" t="s">
        <v>43</v>
      </c>
      <c r="L2665" t="s">
        <v>49</v>
      </c>
      <c r="M2665" t="s">
        <v>14867</v>
      </c>
      <c r="N2665" t="s">
        <v>22</v>
      </c>
      <c r="O2665">
        <v>9.3800000000000008</v>
      </c>
      <c r="P26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5.6300000000000008</v>
      </c>
      <c r="Q2665">
        <f>IF(Tabla1[[#This Row],[SERVICIO]]="COMIDA",3,IF(Tabla1[[#This Row],[SERVICIO]]="CONTROLADO",12,IF(Tabla1[[#This Row],[SERVICIO]]="RÁPIDO",3.75,IF(Tabla1[[#This Row],[SERVICIO]]="NORMAL",2.5,))))</f>
        <v>3.75</v>
      </c>
      <c r="R2665">
        <f>IF(Tabla1[[#This Row],[SERVICIO]]="COMIDA",3.5,IF(Tabla1[[#This Row],[SERVICIO]]="CONTROLADO",8,IF(Tabla1[[#This Row],[SERVICIO]]="RÁPIDO",4.5,IF(Tabla1[[#This Row],[SERVICIO]]="NORMAL",3,))))</f>
        <v>4.5</v>
      </c>
      <c r="S26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5" s="2">
        <f>IF(Tabla1[[#This Row],[KILOMETROS ADICIONALES]]=0,Tabla1[[#This Row],[KILOMETROS]]*Tabla1[[#This Row],[COSTO NORMAL]],Tabla1[[#This Row],[COSTO NORMAL]]*Tabla1[[#This Row],[KILOMETROS HASTA]])</f>
        <v>16.875</v>
      </c>
      <c r="U2665" s="2">
        <f>Tabla1[[#This Row],[KILOMETROS ADICIONALES]]*Tabla1[[#This Row],[COSTO ADICIONAL]]</f>
        <v>3.0965000000000007</v>
      </c>
      <c r="V2665">
        <v>182.15</v>
      </c>
      <c r="W2665" s="2">
        <f>Tabla1[[#This Row],[COSTO NORMAL2]]+Tabla1[[#This Row],[COSTO ADICIONAL2]]</f>
        <v>19.971499999999999</v>
      </c>
    </row>
    <row r="2666" spans="1:23" x14ac:dyDescent="0.25">
      <c r="A2666" t="s">
        <v>785</v>
      </c>
      <c r="B2666" t="s">
        <v>4351</v>
      </c>
      <c r="C2666" t="s">
        <v>11757</v>
      </c>
      <c r="D2666" t="s">
        <v>13</v>
      </c>
      <c r="E2666" t="s">
        <v>14844</v>
      </c>
      <c r="F2666" t="s">
        <v>14</v>
      </c>
      <c r="G2666" t="s">
        <v>15</v>
      </c>
      <c r="H2666" t="s">
        <v>226</v>
      </c>
      <c r="I2666" t="s">
        <v>2816</v>
      </c>
      <c r="J2666" t="str">
        <f>MID(Tabla1[[#This Row],[HORA2]],1,2)</f>
        <v>12</v>
      </c>
      <c r="K2666" t="s">
        <v>43</v>
      </c>
      <c r="L2666" t="s">
        <v>49</v>
      </c>
      <c r="M2666" t="s">
        <v>14867</v>
      </c>
      <c r="N2666" t="s">
        <v>22</v>
      </c>
      <c r="O2666">
        <v>10.119999999999999</v>
      </c>
      <c r="P26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7.6199999999999992</v>
      </c>
      <c r="Q2666">
        <f>IF(Tabla1[[#This Row],[SERVICIO]]="COMIDA",3,IF(Tabla1[[#This Row],[SERVICIO]]="CONTROLADO",12,IF(Tabla1[[#This Row],[SERVICIO]]="RÁPIDO",3.75,IF(Tabla1[[#This Row],[SERVICIO]]="NORMAL",2.5,))))</f>
        <v>2.5</v>
      </c>
      <c r="R2666">
        <f>IF(Tabla1[[#This Row],[SERVICIO]]="COMIDA",3.5,IF(Tabla1[[#This Row],[SERVICIO]]="CONTROLADO",8,IF(Tabla1[[#This Row],[SERVICIO]]="RÁPIDO",4.5,IF(Tabla1[[#This Row],[SERVICIO]]="NORMAL",3,))))</f>
        <v>3</v>
      </c>
      <c r="S2666">
        <f>IF(Tabla1[[#This Row],[SERVICIO]]="COMIDA",0.75,IF(Tabla1[[#This Row],[SERVICIO]]="CONTROLADO",2.65,IF(Tabla1[[#This Row],[SERVICIO]]="RÁPIDO",0.55,IF(Tabla1[[#This Row],[SERVICIO]]="NORMAL",1.2,))))</f>
        <v>1.2</v>
      </c>
      <c r="T2666" s="2">
        <f>IF(Tabla1[[#This Row],[KILOMETROS ADICIONALES]]=0,Tabla1[[#This Row],[KILOMETROS]]*Tabla1[[#This Row],[COSTO NORMAL]],Tabla1[[#This Row],[COSTO NORMAL]]*Tabla1[[#This Row],[KILOMETROS HASTA]])</f>
        <v>7.5</v>
      </c>
      <c r="U2666" s="2">
        <f>Tabla1[[#This Row],[KILOMETROS ADICIONALES]]*Tabla1[[#This Row],[COSTO ADICIONAL]]</f>
        <v>9.1439999999999984</v>
      </c>
      <c r="V2666">
        <v>26.29</v>
      </c>
      <c r="W2666" s="2">
        <f>Tabla1[[#This Row],[COSTO NORMAL2]]+Tabla1[[#This Row],[COSTO ADICIONAL2]]</f>
        <v>16.643999999999998</v>
      </c>
    </row>
    <row r="2667" spans="1:23" x14ac:dyDescent="0.25">
      <c r="A2667" t="s">
        <v>785</v>
      </c>
      <c r="B2667" t="s">
        <v>4353</v>
      </c>
      <c r="C2667" t="s">
        <v>11758</v>
      </c>
      <c r="D2667" t="s">
        <v>13</v>
      </c>
      <c r="E2667" t="s">
        <v>14845</v>
      </c>
      <c r="F2667" t="s">
        <v>14</v>
      </c>
      <c r="G2667" t="s">
        <v>24</v>
      </c>
      <c r="H2667" t="s">
        <v>785</v>
      </c>
      <c r="I2667" t="s">
        <v>4354</v>
      </c>
      <c r="J2667" t="str">
        <f>MID(Tabla1[[#This Row],[HORA2]],1,2)</f>
        <v>16</v>
      </c>
      <c r="K2667" t="s">
        <v>31</v>
      </c>
      <c r="L2667" t="s">
        <v>131</v>
      </c>
      <c r="M2667" t="s">
        <v>14867</v>
      </c>
      <c r="N2667" t="s">
        <v>22</v>
      </c>
      <c r="O2667">
        <v>14.43</v>
      </c>
      <c r="P26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10.68</v>
      </c>
      <c r="Q2667">
        <f>IF(Tabla1[[#This Row],[SERVICIO]]="COMIDA",3,IF(Tabla1[[#This Row],[SERVICIO]]="CONTROLADO",12,IF(Tabla1[[#This Row],[SERVICIO]]="RÁPIDO",3.75,IF(Tabla1[[#This Row],[SERVICIO]]="NORMAL",2.5,))))</f>
        <v>3.75</v>
      </c>
      <c r="R2667">
        <f>IF(Tabla1[[#This Row],[SERVICIO]]="COMIDA",3.5,IF(Tabla1[[#This Row],[SERVICIO]]="CONTROLADO",8,IF(Tabla1[[#This Row],[SERVICIO]]="RÁPIDO",4.5,IF(Tabla1[[#This Row],[SERVICIO]]="NORMAL",3,))))</f>
        <v>4.5</v>
      </c>
      <c r="S26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7" s="2">
        <f>IF(Tabla1[[#This Row],[KILOMETROS ADICIONALES]]=0,Tabla1[[#This Row],[KILOMETROS]]*Tabla1[[#This Row],[COSTO NORMAL]],Tabla1[[#This Row],[COSTO NORMAL]]*Tabla1[[#This Row],[KILOMETROS HASTA]])</f>
        <v>16.875</v>
      </c>
      <c r="U2667" s="2">
        <f>Tabla1[[#This Row],[KILOMETROS ADICIONALES]]*Tabla1[[#This Row],[COSTO ADICIONAL]]</f>
        <v>5.8740000000000006</v>
      </c>
      <c r="V2667">
        <v>182.77</v>
      </c>
      <c r="W2667" s="2">
        <f>Tabla1[[#This Row],[COSTO NORMAL2]]+Tabla1[[#This Row],[COSTO ADICIONAL2]]</f>
        <v>22.749000000000002</v>
      </c>
    </row>
    <row r="2668" spans="1:23" x14ac:dyDescent="0.25">
      <c r="A2668" t="s">
        <v>785</v>
      </c>
      <c r="B2668" t="s">
        <v>3520</v>
      </c>
      <c r="C2668" t="s">
        <v>11759</v>
      </c>
      <c r="D2668" t="s">
        <v>13</v>
      </c>
      <c r="E2668" t="s">
        <v>14847</v>
      </c>
      <c r="F2668" t="s">
        <v>14</v>
      </c>
      <c r="G2668" t="s">
        <v>15</v>
      </c>
      <c r="H2668" t="s">
        <v>785</v>
      </c>
      <c r="I2668" t="s">
        <v>4355</v>
      </c>
      <c r="J2668" t="str">
        <f>MID(Tabla1[[#This Row],[HORA2]],1,2)</f>
        <v>14</v>
      </c>
      <c r="K2668" t="s">
        <v>19</v>
      </c>
      <c r="L2668" t="s">
        <v>57</v>
      </c>
      <c r="M2668" t="s">
        <v>14867</v>
      </c>
      <c r="N2668" t="s">
        <v>22</v>
      </c>
      <c r="O2668">
        <v>10.15</v>
      </c>
      <c r="P26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7.15</v>
      </c>
      <c r="Q2668">
        <f>IF(Tabla1[[#This Row],[SERVICIO]]="COMIDA",3,IF(Tabla1[[#This Row],[SERVICIO]]="CONTROLADO",12,IF(Tabla1[[#This Row],[SERVICIO]]="RÁPIDO",3.75,IF(Tabla1[[#This Row],[SERVICIO]]="NORMAL",2.5,))))</f>
        <v>3</v>
      </c>
      <c r="R2668">
        <f>IF(Tabla1[[#This Row],[SERVICIO]]="COMIDA",3.5,IF(Tabla1[[#This Row],[SERVICIO]]="CONTROLADO",8,IF(Tabla1[[#This Row],[SERVICIO]]="RÁPIDO",4.5,IF(Tabla1[[#This Row],[SERVICIO]]="NORMAL",3,))))</f>
        <v>3.5</v>
      </c>
      <c r="S2668">
        <f>IF(Tabla1[[#This Row],[SERVICIO]]="COMIDA",0.75,IF(Tabla1[[#This Row],[SERVICIO]]="CONTROLADO",2.65,IF(Tabla1[[#This Row],[SERVICIO]]="RÁPIDO",0.55,IF(Tabla1[[#This Row],[SERVICIO]]="NORMAL",1.2,))))</f>
        <v>0.75</v>
      </c>
      <c r="T2668" s="2">
        <f>IF(Tabla1[[#This Row],[KILOMETROS ADICIONALES]]=0,Tabla1[[#This Row],[KILOMETROS]]*Tabla1[[#This Row],[COSTO NORMAL]],Tabla1[[#This Row],[COSTO NORMAL]]*Tabla1[[#This Row],[KILOMETROS HASTA]])</f>
        <v>10.5</v>
      </c>
      <c r="U2668" s="2">
        <f>Tabla1[[#This Row],[KILOMETROS ADICIONALES]]*Tabla1[[#This Row],[COSTO ADICIONAL]]</f>
        <v>5.3625000000000007</v>
      </c>
      <c r="V2668">
        <v>35.380000000000003</v>
      </c>
      <c r="W2668" s="2">
        <f>Tabla1[[#This Row],[COSTO NORMAL2]]+Tabla1[[#This Row],[COSTO ADICIONAL2]]</f>
        <v>15.862500000000001</v>
      </c>
    </row>
    <row r="2669" spans="1:23" x14ac:dyDescent="0.25">
      <c r="A2669" t="s">
        <v>785</v>
      </c>
      <c r="B2669" t="s">
        <v>4356</v>
      </c>
      <c r="C2669" t="s">
        <v>11760</v>
      </c>
      <c r="E2669" t="s">
        <v>14845</v>
      </c>
      <c r="F2669" t="s">
        <v>76</v>
      </c>
      <c r="G2669" t="s">
        <v>15</v>
      </c>
      <c r="H2669" t="s">
        <v>785</v>
      </c>
      <c r="I2669" t="s">
        <v>4357</v>
      </c>
      <c r="J2669" t="str">
        <f>MID(Tabla1[[#This Row],[HORA2]],1,2)</f>
        <v>14</v>
      </c>
      <c r="K2669" t="s">
        <v>35</v>
      </c>
      <c r="L2669" t="s">
        <v>43</v>
      </c>
      <c r="M2669" t="s">
        <v>14867</v>
      </c>
      <c r="N2669" t="s">
        <v>22</v>
      </c>
      <c r="O2669">
        <v>19.84</v>
      </c>
      <c r="P26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16.09</v>
      </c>
      <c r="Q2669">
        <f>IF(Tabla1[[#This Row],[SERVICIO]]="COMIDA",3,IF(Tabla1[[#This Row],[SERVICIO]]="CONTROLADO",12,IF(Tabla1[[#This Row],[SERVICIO]]="RÁPIDO",3.75,IF(Tabla1[[#This Row],[SERVICIO]]="NORMAL",2.5,))))</f>
        <v>3.75</v>
      </c>
      <c r="R2669">
        <f>IF(Tabla1[[#This Row],[SERVICIO]]="COMIDA",3.5,IF(Tabla1[[#This Row],[SERVICIO]]="CONTROLADO",8,IF(Tabla1[[#This Row],[SERVICIO]]="RÁPIDO",4.5,IF(Tabla1[[#This Row],[SERVICIO]]="NORMAL",3,))))</f>
        <v>4.5</v>
      </c>
      <c r="S26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69" s="2">
        <f>IF(Tabla1[[#This Row],[KILOMETROS ADICIONALES]]=0,Tabla1[[#This Row],[KILOMETROS]]*Tabla1[[#This Row],[COSTO NORMAL]],Tabla1[[#This Row],[COSTO NORMAL]]*Tabla1[[#This Row],[KILOMETROS HASTA]])</f>
        <v>16.875</v>
      </c>
      <c r="U2669" s="2">
        <f>Tabla1[[#This Row],[KILOMETROS ADICIONALES]]*Tabla1[[#This Row],[COSTO ADICIONAL]]</f>
        <v>8.8495000000000008</v>
      </c>
      <c r="V2669">
        <v>78.48</v>
      </c>
      <c r="W2669" s="2">
        <f>Tabla1[[#This Row],[COSTO NORMAL2]]+Tabla1[[#This Row],[COSTO ADICIONAL2]]</f>
        <v>25.724499999999999</v>
      </c>
    </row>
    <row r="2670" spans="1:23" x14ac:dyDescent="0.25">
      <c r="A2670" t="s">
        <v>785</v>
      </c>
      <c r="B2670" t="s">
        <v>4358</v>
      </c>
      <c r="C2670" t="s">
        <v>11761</v>
      </c>
      <c r="E2670" t="s">
        <v>14845</v>
      </c>
      <c r="F2670" t="s">
        <v>76</v>
      </c>
      <c r="G2670" t="s">
        <v>15</v>
      </c>
      <c r="H2670" t="s">
        <v>785</v>
      </c>
      <c r="I2670" t="s">
        <v>4359</v>
      </c>
      <c r="J2670" t="str">
        <f>MID(Tabla1[[#This Row],[HORA2]],1,2)</f>
        <v>13</v>
      </c>
      <c r="K2670" t="s">
        <v>43</v>
      </c>
      <c r="L2670" t="s">
        <v>57</v>
      </c>
      <c r="M2670" t="s">
        <v>14867</v>
      </c>
      <c r="N2670" t="s">
        <v>22</v>
      </c>
      <c r="O2670">
        <v>17.98</v>
      </c>
      <c r="P26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14.23</v>
      </c>
      <c r="Q2670">
        <f>IF(Tabla1[[#This Row],[SERVICIO]]="COMIDA",3,IF(Tabla1[[#This Row],[SERVICIO]]="CONTROLADO",12,IF(Tabla1[[#This Row],[SERVICIO]]="RÁPIDO",3.75,IF(Tabla1[[#This Row],[SERVICIO]]="NORMAL",2.5,))))</f>
        <v>3.75</v>
      </c>
      <c r="R2670">
        <f>IF(Tabla1[[#This Row],[SERVICIO]]="COMIDA",3.5,IF(Tabla1[[#This Row],[SERVICIO]]="CONTROLADO",8,IF(Tabla1[[#This Row],[SERVICIO]]="RÁPIDO",4.5,IF(Tabla1[[#This Row],[SERVICIO]]="NORMAL",3,))))</f>
        <v>4.5</v>
      </c>
      <c r="S26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0" s="2">
        <f>IF(Tabla1[[#This Row],[KILOMETROS ADICIONALES]]=0,Tabla1[[#This Row],[KILOMETROS]]*Tabla1[[#This Row],[COSTO NORMAL]],Tabla1[[#This Row],[COSTO NORMAL]]*Tabla1[[#This Row],[KILOMETROS HASTA]])</f>
        <v>16.875</v>
      </c>
      <c r="U2670" s="2">
        <f>Tabla1[[#This Row],[KILOMETROS ADICIONALES]]*Tabla1[[#This Row],[COSTO ADICIONAL]]</f>
        <v>7.8265000000000011</v>
      </c>
      <c r="V2670">
        <v>235.42</v>
      </c>
      <c r="W2670" s="2">
        <f>Tabla1[[#This Row],[COSTO NORMAL2]]+Tabla1[[#This Row],[COSTO ADICIONAL2]]</f>
        <v>24.701500000000003</v>
      </c>
    </row>
    <row r="2671" spans="1:23" x14ac:dyDescent="0.25">
      <c r="A2671" t="s">
        <v>785</v>
      </c>
      <c r="B2671" t="s">
        <v>4360</v>
      </c>
      <c r="C2671" t="s">
        <v>11762</v>
      </c>
      <c r="E2671" t="s">
        <v>14845</v>
      </c>
      <c r="F2671" t="s">
        <v>76</v>
      </c>
      <c r="G2671" t="s">
        <v>15</v>
      </c>
      <c r="H2671" t="s">
        <v>785</v>
      </c>
      <c r="I2671" t="s">
        <v>4361</v>
      </c>
      <c r="J2671" t="str">
        <f>MID(Tabla1[[#This Row],[HORA2]],1,2)</f>
        <v>13</v>
      </c>
      <c r="K2671" t="s">
        <v>43</v>
      </c>
      <c r="L2671" t="s">
        <v>43</v>
      </c>
      <c r="M2671" t="s">
        <v>14867</v>
      </c>
      <c r="N2671" t="s">
        <v>22</v>
      </c>
      <c r="O2671">
        <v>14.04</v>
      </c>
      <c r="P26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10.29</v>
      </c>
      <c r="Q2671">
        <f>IF(Tabla1[[#This Row],[SERVICIO]]="COMIDA",3,IF(Tabla1[[#This Row],[SERVICIO]]="CONTROLADO",12,IF(Tabla1[[#This Row],[SERVICIO]]="RÁPIDO",3.75,IF(Tabla1[[#This Row],[SERVICIO]]="NORMAL",2.5,))))</f>
        <v>3.75</v>
      </c>
      <c r="R2671">
        <f>IF(Tabla1[[#This Row],[SERVICIO]]="COMIDA",3.5,IF(Tabla1[[#This Row],[SERVICIO]]="CONTROLADO",8,IF(Tabla1[[#This Row],[SERVICIO]]="RÁPIDO",4.5,IF(Tabla1[[#This Row],[SERVICIO]]="NORMAL",3,))))</f>
        <v>4.5</v>
      </c>
      <c r="S26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1" s="2">
        <f>IF(Tabla1[[#This Row],[KILOMETROS ADICIONALES]]=0,Tabla1[[#This Row],[KILOMETROS]]*Tabla1[[#This Row],[COSTO NORMAL]],Tabla1[[#This Row],[COSTO NORMAL]]*Tabla1[[#This Row],[KILOMETROS HASTA]])</f>
        <v>16.875</v>
      </c>
      <c r="U2671" s="2">
        <f>Tabla1[[#This Row],[KILOMETROS ADICIONALES]]*Tabla1[[#This Row],[COSTO ADICIONAL]]</f>
        <v>5.6595000000000004</v>
      </c>
      <c r="V2671">
        <v>36.200000000000003</v>
      </c>
      <c r="W2671" s="2">
        <f>Tabla1[[#This Row],[COSTO NORMAL2]]+Tabla1[[#This Row],[COSTO ADICIONAL2]]</f>
        <v>22.534500000000001</v>
      </c>
    </row>
    <row r="2672" spans="1:23" x14ac:dyDescent="0.25">
      <c r="A2672" t="s">
        <v>785</v>
      </c>
      <c r="B2672" t="s">
        <v>4362</v>
      </c>
      <c r="C2672" t="s">
        <v>11763</v>
      </c>
      <c r="D2672" t="s">
        <v>13</v>
      </c>
      <c r="E2672" t="s">
        <v>14847</v>
      </c>
      <c r="F2672" t="s">
        <v>14</v>
      </c>
      <c r="G2672" t="s">
        <v>15</v>
      </c>
      <c r="H2672" t="s">
        <v>785</v>
      </c>
      <c r="I2672" t="s">
        <v>1007</v>
      </c>
      <c r="J2672" t="str">
        <f>MID(Tabla1[[#This Row],[HORA2]],1,2)</f>
        <v>17</v>
      </c>
      <c r="K2672" t="s">
        <v>19</v>
      </c>
      <c r="L2672" t="s">
        <v>94</v>
      </c>
      <c r="M2672" t="s">
        <v>14867</v>
      </c>
      <c r="N2672" t="s">
        <v>22</v>
      </c>
      <c r="O2672">
        <v>8.9600000000000009</v>
      </c>
      <c r="P26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5.9600000000000009</v>
      </c>
      <c r="Q2672">
        <f>IF(Tabla1[[#This Row],[SERVICIO]]="COMIDA",3,IF(Tabla1[[#This Row],[SERVICIO]]="CONTROLADO",12,IF(Tabla1[[#This Row],[SERVICIO]]="RÁPIDO",3.75,IF(Tabla1[[#This Row],[SERVICIO]]="NORMAL",2.5,))))</f>
        <v>3</v>
      </c>
      <c r="R2672">
        <f>IF(Tabla1[[#This Row],[SERVICIO]]="COMIDA",3.5,IF(Tabla1[[#This Row],[SERVICIO]]="CONTROLADO",8,IF(Tabla1[[#This Row],[SERVICIO]]="RÁPIDO",4.5,IF(Tabla1[[#This Row],[SERVICIO]]="NORMAL",3,))))</f>
        <v>3.5</v>
      </c>
      <c r="S2672">
        <f>IF(Tabla1[[#This Row],[SERVICIO]]="COMIDA",0.75,IF(Tabla1[[#This Row],[SERVICIO]]="CONTROLADO",2.65,IF(Tabla1[[#This Row],[SERVICIO]]="RÁPIDO",0.55,IF(Tabla1[[#This Row],[SERVICIO]]="NORMAL",1.2,))))</f>
        <v>0.75</v>
      </c>
      <c r="T2672" s="2">
        <f>IF(Tabla1[[#This Row],[KILOMETROS ADICIONALES]]=0,Tabla1[[#This Row],[KILOMETROS]]*Tabla1[[#This Row],[COSTO NORMAL]],Tabla1[[#This Row],[COSTO NORMAL]]*Tabla1[[#This Row],[KILOMETROS HASTA]])</f>
        <v>10.5</v>
      </c>
      <c r="U2672" s="2">
        <f>Tabla1[[#This Row],[KILOMETROS ADICIONALES]]*Tabla1[[#This Row],[COSTO ADICIONAL]]</f>
        <v>4.4700000000000006</v>
      </c>
      <c r="V2672">
        <v>239.56</v>
      </c>
      <c r="W2672" s="2">
        <f>Tabla1[[#This Row],[COSTO NORMAL2]]+Tabla1[[#This Row],[COSTO ADICIONAL2]]</f>
        <v>14.97</v>
      </c>
    </row>
    <row r="2673" spans="1:23" x14ac:dyDescent="0.25">
      <c r="A2673" t="s">
        <v>785</v>
      </c>
      <c r="B2673" t="s">
        <v>4363</v>
      </c>
      <c r="C2673" t="s">
        <v>11764</v>
      </c>
      <c r="D2673" t="s">
        <v>13</v>
      </c>
      <c r="E2673" t="s">
        <v>14845</v>
      </c>
      <c r="F2673" t="s">
        <v>14</v>
      </c>
      <c r="G2673" t="s">
        <v>15</v>
      </c>
      <c r="H2673" t="s">
        <v>785</v>
      </c>
      <c r="I2673" t="s">
        <v>4364</v>
      </c>
      <c r="J2673" t="str">
        <f>MID(Tabla1[[#This Row],[HORA2]],1,2)</f>
        <v>14</v>
      </c>
      <c r="K2673" t="s">
        <v>61</v>
      </c>
      <c r="L2673" t="s">
        <v>27</v>
      </c>
      <c r="M2673" t="s">
        <v>14867</v>
      </c>
      <c r="N2673" t="s">
        <v>22</v>
      </c>
      <c r="O2673">
        <v>15.25</v>
      </c>
      <c r="P26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</v>
      </c>
      <c r="Q2673">
        <f>IF(Tabla1[[#This Row],[SERVICIO]]="COMIDA",3,IF(Tabla1[[#This Row],[SERVICIO]]="CONTROLADO",12,IF(Tabla1[[#This Row],[SERVICIO]]="RÁPIDO",3.75,IF(Tabla1[[#This Row],[SERVICIO]]="NORMAL",2.5,))))</f>
        <v>3.75</v>
      </c>
      <c r="R2673">
        <f>IF(Tabla1[[#This Row],[SERVICIO]]="COMIDA",3.5,IF(Tabla1[[#This Row],[SERVICIO]]="CONTROLADO",8,IF(Tabla1[[#This Row],[SERVICIO]]="RÁPIDO",4.5,IF(Tabla1[[#This Row],[SERVICIO]]="NORMAL",3,))))</f>
        <v>4.5</v>
      </c>
      <c r="S26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3" s="2">
        <f>IF(Tabla1[[#This Row],[KILOMETROS ADICIONALES]]=0,Tabla1[[#This Row],[KILOMETROS]]*Tabla1[[#This Row],[COSTO NORMAL]],Tabla1[[#This Row],[COSTO NORMAL]]*Tabla1[[#This Row],[KILOMETROS HASTA]])</f>
        <v>16.875</v>
      </c>
      <c r="U2673" s="2">
        <f>Tabla1[[#This Row],[KILOMETROS ADICIONALES]]*Tabla1[[#This Row],[COSTO ADICIONAL]]</f>
        <v>6.3250000000000002</v>
      </c>
      <c r="V2673">
        <v>211.1</v>
      </c>
      <c r="W2673" s="2">
        <f>Tabla1[[#This Row],[COSTO NORMAL2]]+Tabla1[[#This Row],[COSTO ADICIONAL2]]</f>
        <v>23.2</v>
      </c>
    </row>
    <row r="2674" spans="1:23" x14ac:dyDescent="0.25">
      <c r="A2674" t="s">
        <v>785</v>
      </c>
      <c r="B2674" t="s">
        <v>4365</v>
      </c>
      <c r="C2674" t="s">
        <v>11765</v>
      </c>
      <c r="D2674" t="s">
        <v>13</v>
      </c>
      <c r="E2674" t="s">
        <v>14845</v>
      </c>
      <c r="F2674" t="s">
        <v>76</v>
      </c>
      <c r="G2674" t="s">
        <v>15</v>
      </c>
      <c r="H2674" t="s">
        <v>785</v>
      </c>
      <c r="I2674" t="s">
        <v>4366</v>
      </c>
      <c r="J2674" t="str">
        <f>MID(Tabla1[[#This Row],[HORA2]],1,2)</f>
        <v>16</v>
      </c>
      <c r="K2674" t="s">
        <v>145</v>
      </c>
      <c r="L2674" t="s">
        <v>27</v>
      </c>
      <c r="M2674" t="s">
        <v>14867</v>
      </c>
      <c r="N2674" t="s">
        <v>22</v>
      </c>
      <c r="O2674">
        <v>11.67</v>
      </c>
      <c r="P26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7.92</v>
      </c>
      <c r="Q2674">
        <f>IF(Tabla1[[#This Row],[SERVICIO]]="COMIDA",3,IF(Tabla1[[#This Row],[SERVICIO]]="CONTROLADO",12,IF(Tabla1[[#This Row],[SERVICIO]]="RÁPIDO",3.75,IF(Tabla1[[#This Row],[SERVICIO]]="NORMAL",2.5,))))</f>
        <v>3.75</v>
      </c>
      <c r="R2674">
        <f>IF(Tabla1[[#This Row],[SERVICIO]]="COMIDA",3.5,IF(Tabla1[[#This Row],[SERVICIO]]="CONTROLADO",8,IF(Tabla1[[#This Row],[SERVICIO]]="RÁPIDO",4.5,IF(Tabla1[[#This Row],[SERVICIO]]="NORMAL",3,))))</f>
        <v>4.5</v>
      </c>
      <c r="S26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4" s="2">
        <f>IF(Tabla1[[#This Row],[KILOMETROS ADICIONALES]]=0,Tabla1[[#This Row],[KILOMETROS]]*Tabla1[[#This Row],[COSTO NORMAL]],Tabla1[[#This Row],[COSTO NORMAL]]*Tabla1[[#This Row],[KILOMETROS HASTA]])</f>
        <v>16.875</v>
      </c>
      <c r="U2674" s="2">
        <f>Tabla1[[#This Row],[KILOMETROS ADICIONALES]]*Tabla1[[#This Row],[COSTO ADICIONAL]]</f>
        <v>4.3559999999999999</v>
      </c>
      <c r="V2674">
        <v>128.41999999999999</v>
      </c>
      <c r="W2674" s="2">
        <f>Tabla1[[#This Row],[COSTO NORMAL2]]+Tabla1[[#This Row],[COSTO ADICIONAL2]]</f>
        <v>21.231000000000002</v>
      </c>
    </row>
    <row r="2675" spans="1:23" x14ac:dyDescent="0.25">
      <c r="A2675" t="s">
        <v>785</v>
      </c>
      <c r="B2675" t="s">
        <v>4367</v>
      </c>
      <c r="C2675" t="s">
        <v>11766</v>
      </c>
      <c r="E2675" t="s">
        <v>14845</v>
      </c>
      <c r="F2675" t="s">
        <v>76</v>
      </c>
      <c r="G2675" t="s">
        <v>69</v>
      </c>
      <c r="H2675" t="s">
        <v>785</v>
      </c>
      <c r="I2675" t="s">
        <v>4368</v>
      </c>
      <c r="J2675" t="str">
        <f>MID(Tabla1[[#This Row],[HORA2]],1,2)</f>
        <v>14</v>
      </c>
      <c r="K2675" t="s">
        <v>43</v>
      </c>
      <c r="L2675" t="s">
        <v>57</v>
      </c>
      <c r="M2675" t="s">
        <v>14867</v>
      </c>
      <c r="N2675" t="s">
        <v>22</v>
      </c>
      <c r="O2675">
        <v>11.46</v>
      </c>
      <c r="P26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7.7100000000000009</v>
      </c>
      <c r="Q2675">
        <f>IF(Tabla1[[#This Row],[SERVICIO]]="COMIDA",3,IF(Tabla1[[#This Row],[SERVICIO]]="CONTROLADO",12,IF(Tabla1[[#This Row],[SERVICIO]]="RÁPIDO",3.75,IF(Tabla1[[#This Row],[SERVICIO]]="NORMAL",2.5,))))</f>
        <v>3.75</v>
      </c>
      <c r="R2675">
        <f>IF(Tabla1[[#This Row],[SERVICIO]]="COMIDA",3.5,IF(Tabla1[[#This Row],[SERVICIO]]="CONTROLADO",8,IF(Tabla1[[#This Row],[SERVICIO]]="RÁPIDO",4.5,IF(Tabla1[[#This Row],[SERVICIO]]="NORMAL",3,))))</f>
        <v>4.5</v>
      </c>
      <c r="S26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5" s="2">
        <f>IF(Tabla1[[#This Row],[KILOMETROS ADICIONALES]]=0,Tabla1[[#This Row],[KILOMETROS]]*Tabla1[[#This Row],[COSTO NORMAL]],Tabla1[[#This Row],[COSTO NORMAL]]*Tabla1[[#This Row],[KILOMETROS HASTA]])</f>
        <v>16.875</v>
      </c>
      <c r="U2675" s="2">
        <f>Tabla1[[#This Row],[KILOMETROS ADICIONALES]]*Tabla1[[#This Row],[COSTO ADICIONAL]]</f>
        <v>4.2405000000000008</v>
      </c>
      <c r="V2675">
        <v>135.46</v>
      </c>
      <c r="W2675" s="2">
        <f>Tabla1[[#This Row],[COSTO NORMAL2]]+Tabla1[[#This Row],[COSTO ADICIONAL2]]</f>
        <v>21.115500000000001</v>
      </c>
    </row>
    <row r="2676" spans="1:23" x14ac:dyDescent="0.25">
      <c r="A2676" t="s">
        <v>785</v>
      </c>
      <c r="B2676" t="s">
        <v>4369</v>
      </c>
      <c r="C2676" t="s">
        <v>11767</v>
      </c>
      <c r="E2676" t="s">
        <v>14845</v>
      </c>
      <c r="F2676" t="s">
        <v>76</v>
      </c>
      <c r="G2676" t="s">
        <v>15</v>
      </c>
      <c r="H2676" t="s">
        <v>785</v>
      </c>
      <c r="I2676" t="s">
        <v>4370</v>
      </c>
      <c r="J2676" t="str">
        <f>MID(Tabla1[[#This Row],[HORA2]],1,2)</f>
        <v>14</v>
      </c>
      <c r="K2676" t="s">
        <v>43</v>
      </c>
      <c r="L2676" t="s">
        <v>20</v>
      </c>
      <c r="M2676" t="s">
        <v>14867</v>
      </c>
      <c r="N2676" t="s">
        <v>22</v>
      </c>
      <c r="O2676">
        <v>18.38</v>
      </c>
      <c r="P26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14.629999999999999</v>
      </c>
      <c r="Q2676">
        <f>IF(Tabla1[[#This Row],[SERVICIO]]="COMIDA",3,IF(Tabla1[[#This Row],[SERVICIO]]="CONTROLADO",12,IF(Tabla1[[#This Row],[SERVICIO]]="RÁPIDO",3.75,IF(Tabla1[[#This Row],[SERVICIO]]="NORMAL",2.5,))))</f>
        <v>3.75</v>
      </c>
      <c r="R2676">
        <f>IF(Tabla1[[#This Row],[SERVICIO]]="COMIDA",3.5,IF(Tabla1[[#This Row],[SERVICIO]]="CONTROLADO",8,IF(Tabla1[[#This Row],[SERVICIO]]="RÁPIDO",4.5,IF(Tabla1[[#This Row],[SERVICIO]]="NORMAL",3,))))</f>
        <v>4.5</v>
      </c>
      <c r="S26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6" s="2">
        <f>IF(Tabla1[[#This Row],[KILOMETROS ADICIONALES]]=0,Tabla1[[#This Row],[KILOMETROS]]*Tabla1[[#This Row],[COSTO NORMAL]],Tabla1[[#This Row],[COSTO NORMAL]]*Tabla1[[#This Row],[KILOMETROS HASTA]])</f>
        <v>16.875</v>
      </c>
      <c r="U2676" s="2">
        <f>Tabla1[[#This Row],[KILOMETROS ADICIONALES]]*Tabla1[[#This Row],[COSTO ADICIONAL]]</f>
        <v>8.0465</v>
      </c>
      <c r="V2676">
        <v>140.83000000000001</v>
      </c>
      <c r="W2676" s="2">
        <f>Tabla1[[#This Row],[COSTO NORMAL2]]+Tabla1[[#This Row],[COSTO ADICIONAL2]]</f>
        <v>24.921500000000002</v>
      </c>
    </row>
    <row r="2677" spans="1:23" x14ac:dyDescent="0.25">
      <c r="A2677" t="s">
        <v>785</v>
      </c>
      <c r="B2677" t="s">
        <v>4371</v>
      </c>
      <c r="C2677" t="s">
        <v>11768</v>
      </c>
      <c r="D2677" t="s">
        <v>13</v>
      </c>
      <c r="E2677" t="s">
        <v>14845</v>
      </c>
      <c r="F2677" t="s">
        <v>295</v>
      </c>
      <c r="G2677" t="s">
        <v>15</v>
      </c>
      <c r="H2677" t="s">
        <v>785</v>
      </c>
      <c r="I2677" t="s">
        <v>4372</v>
      </c>
      <c r="J2677" t="str">
        <f>MID(Tabla1[[#This Row],[HORA2]],1,2)</f>
        <v>15</v>
      </c>
      <c r="K2677" t="s">
        <v>43</v>
      </c>
      <c r="L2677" t="s">
        <v>57</v>
      </c>
      <c r="M2677" t="s">
        <v>14867</v>
      </c>
      <c r="N2677" t="s">
        <v>22</v>
      </c>
      <c r="O2677">
        <v>2.2200000000000002</v>
      </c>
      <c r="P26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77">
        <f>IF(Tabla1[[#This Row],[SERVICIO]]="COMIDA",3,IF(Tabla1[[#This Row],[SERVICIO]]="CONTROLADO",12,IF(Tabla1[[#This Row],[SERVICIO]]="RÁPIDO",3.75,IF(Tabla1[[#This Row],[SERVICIO]]="NORMAL",2.5,))))</f>
        <v>3.75</v>
      </c>
      <c r="R2677">
        <f>IF(Tabla1[[#This Row],[SERVICIO]]="COMIDA",3.5,IF(Tabla1[[#This Row],[SERVICIO]]="CONTROLADO",8,IF(Tabla1[[#This Row],[SERVICIO]]="RÁPIDO",4.5,IF(Tabla1[[#This Row],[SERVICIO]]="NORMAL",3,))))</f>
        <v>4.5</v>
      </c>
      <c r="S26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7" s="2">
        <f>IF(Tabla1[[#This Row],[KILOMETROS ADICIONALES]]=0,Tabla1[[#This Row],[KILOMETROS]]*Tabla1[[#This Row],[COSTO NORMAL]],Tabla1[[#This Row],[COSTO NORMAL]]*Tabla1[[#This Row],[KILOMETROS HASTA]])</f>
        <v>9.99</v>
      </c>
      <c r="U2677" s="2">
        <f>Tabla1[[#This Row],[KILOMETROS ADICIONALES]]*Tabla1[[#This Row],[COSTO ADICIONAL]]</f>
        <v>0</v>
      </c>
      <c r="V2677">
        <v>84.34</v>
      </c>
      <c r="W2677" s="2">
        <f>Tabla1[[#This Row],[COSTO NORMAL2]]+Tabla1[[#This Row],[COSTO ADICIONAL2]]</f>
        <v>9.99</v>
      </c>
    </row>
    <row r="2678" spans="1:23" x14ac:dyDescent="0.25">
      <c r="A2678" t="s">
        <v>785</v>
      </c>
      <c r="B2678" t="s">
        <v>4373</v>
      </c>
      <c r="C2678" t="s">
        <v>11769</v>
      </c>
      <c r="D2678" t="s">
        <v>13</v>
      </c>
      <c r="E2678" t="s">
        <v>14845</v>
      </c>
      <c r="F2678" t="s">
        <v>14</v>
      </c>
      <c r="G2678" t="s">
        <v>15</v>
      </c>
      <c r="H2678" t="s">
        <v>785</v>
      </c>
      <c r="I2678" t="s">
        <v>4374</v>
      </c>
      <c r="J2678" t="str">
        <f>MID(Tabla1[[#This Row],[HORA2]],1,2)</f>
        <v>15</v>
      </c>
      <c r="K2678" t="s">
        <v>20</v>
      </c>
      <c r="L2678" t="s">
        <v>19</v>
      </c>
      <c r="M2678" t="s">
        <v>14867</v>
      </c>
      <c r="N2678" t="s">
        <v>22</v>
      </c>
      <c r="O2678">
        <v>15.19</v>
      </c>
      <c r="P26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11.44</v>
      </c>
      <c r="Q2678">
        <f>IF(Tabla1[[#This Row],[SERVICIO]]="COMIDA",3,IF(Tabla1[[#This Row],[SERVICIO]]="CONTROLADO",12,IF(Tabla1[[#This Row],[SERVICIO]]="RÁPIDO",3.75,IF(Tabla1[[#This Row],[SERVICIO]]="NORMAL",2.5,))))</f>
        <v>3.75</v>
      </c>
      <c r="R2678">
        <f>IF(Tabla1[[#This Row],[SERVICIO]]="COMIDA",3.5,IF(Tabla1[[#This Row],[SERVICIO]]="CONTROLADO",8,IF(Tabla1[[#This Row],[SERVICIO]]="RÁPIDO",4.5,IF(Tabla1[[#This Row],[SERVICIO]]="NORMAL",3,))))</f>
        <v>4.5</v>
      </c>
      <c r="S26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8" s="2">
        <f>IF(Tabla1[[#This Row],[KILOMETROS ADICIONALES]]=0,Tabla1[[#This Row],[KILOMETROS]]*Tabla1[[#This Row],[COSTO NORMAL]],Tabla1[[#This Row],[COSTO NORMAL]]*Tabla1[[#This Row],[KILOMETROS HASTA]])</f>
        <v>16.875</v>
      </c>
      <c r="U2678" s="2">
        <f>Tabla1[[#This Row],[KILOMETROS ADICIONALES]]*Tabla1[[#This Row],[COSTO ADICIONAL]]</f>
        <v>6.2919999999999998</v>
      </c>
      <c r="V2678">
        <v>130.81</v>
      </c>
      <c r="W2678" s="2">
        <f>Tabla1[[#This Row],[COSTO NORMAL2]]+Tabla1[[#This Row],[COSTO ADICIONAL2]]</f>
        <v>23.167000000000002</v>
      </c>
    </row>
    <row r="2679" spans="1:23" x14ac:dyDescent="0.25">
      <c r="A2679" t="s">
        <v>785</v>
      </c>
      <c r="B2679" t="s">
        <v>4375</v>
      </c>
      <c r="C2679" t="s">
        <v>11770</v>
      </c>
      <c r="D2679" t="s">
        <v>13</v>
      </c>
      <c r="E2679" t="s">
        <v>14845</v>
      </c>
      <c r="F2679" t="s">
        <v>76</v>
      </c>
      <c r="G2679" t="s">
        <v>15</v>
      </c>
      <c r="H2679" t="s">
        <v>785</v>
      </c>
      <c r="I2679" t="s">
        <v>4376</v>
      </c>
      <c r="J2679" t="str">
        <f>MID(Tabla1[[#This Row],[HORA2]],1,2)</f>
        <v>15</v>
      </c>
      <c r="K2679" t="s">
        <v>110</v>
      </c>
      <c r="L2679" t="s">
        <v>110</v>
      </c>
      <c r="M2679" t="s">
        <v>14867</v>
      </c>
      <c r="N2679" t="s">
        <v>22</v>
      </c>
      <c r="O2679">
        <v>17.75</v>
      </c>
      <c r="P26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</v>
      </c>
      <c r="Q2679">
        <f>IF(Tabla1[[#This Row],[SERVICIO]]="COMIDA",3,IF(Tabla1[[#This Row],[SERVICIO]]="CONTROLADO",12,IF(Tabla1[[#This Row],[SERVICIO]]="RÁPIDO",3.75,IF(Tabla1[[#This Row],[SERVICIO]]="NORMAL",2.5,))))</f>
        <v>3.75</v>
      </c>
      <c r="R2679">
        <f>IF(Tabla1[[#This Row],[SERVICIO]]="COMIDA",3.5,IF(Tabla1[[#This Row],[SERVICIO]]="CONTROLADO",8,IF(Tabla1[[#This Row],[SERVICIO]]="RÁPIDO",4.5,IF(Tabla1[[#This Row],[SERVICIO]]="NORMAL",3,))))</f>
        <v>4.5</v>
      </c>
      <c r="S26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79" s="2">
        <f>IF(Tabla1[[#This Row],[KILOMETROS ADICIONALES]]=0,Tabla1[[#This Row],[KILOMETROS]]*Tabla1[[#This Row],[COSTO NORMAL]],Tabla1[[#This Row],[COSTO NORMAL]]*Tabla1[[#This Row],[KILOMETROS HASTA]])</f>
        <v>16.875</v>
      </c>
      <c r="U2679" s="2">
        <f>Tabla1[[#This Row],[KILOMETROS ADICIONALES]]*Tabla1[[#This Row],[COSTO ADICIONAL]]</f>
        <v>7.7000000000000011</v>
      </c>
      <c r="V2679">
        <v>73.290000000000006</v>
      </c>
      <c r="W2679" s="2">
        <f>Tabla1[[#This Row],[COSTO NORMAL2]]+Tabla1[[#This Row],[COSTO ADICIONAL2]]</f>
        <v>24.575000000000003</v>
      </c>
    </row>
    <row r="2680" spans="1:23" x14ac:dyDescent="0.25">
      <c r="A2680" t="s">
        <v>785</v>
      </c>
      <c r="B2680" t="s">
        <v>4377</v>
      </c>
      <c r="C2680" t="s">
        <v>11771</v>
      </c>
      <c r="D2680" t="s">
        <v>13</v>
      </c>
      <c r="E2680" t="s">
        <v>14845</v>
      </c>
      <c r="F2680" t="s">
        <v>14</v>
      </c>
      <c r="G2680" t="s">
        <v>15</v>
      </c>
      <c r="H2680" t="s">
        <v>785</v>
      </c>
      <c r="I2680" t="s">
        <v>4378</v>
      </c>
      <c r="J2680" t="str">
        <f>MID(Tabla1[[#This Row],[HORA2]],1,2)</f>
        <v>15</v>
      </c>
      <c r="K2680" t="s">
        <v>153</v>
      </c>
      <c r="L2680" t="s">
        <v>153</v>
      </c>
      <c r="M2680" t="s">
        <v>14867</v>
      </c>
      <c r="N2680" t="s">
        <v>22</v>
      </c>
      <c r="O2680">
        <v>11.33</v>
      </c>
      <c r="P26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7.58</v>
      </c>
      <c r="Q2680">
        <f>IF(Tabla1[[#This Row],[SERVICIO]]="COMIDA",3,IF(Tabla1[[#This Row],[SERVICIO]]="CONTROLADO",12,IF(Tabla1[[#This Row],[SERVICIO]]="RÁPIDO",3.75,IF(Tabla1[[#This Row],[SERVICIO]]="NORMAL",2.5,))))</f>
        <v>3.75</v>
      </c>
      <c r="R2680">
        <f>IF(Tabla1[[#This Row],[SERVICIO]]="COMIDA",3.5,IF(Tabla1[[#This Row],[SERVICIO]]="CONTROLADO",8,IF(Tabla1[[#This Row],[SERVICIO]]="RÁPIDO",4.5,IF(Tabla1[[#This Row],[SERVICIO]]="NORMAL",3,))))</f>
        <v>4.5</v>
      </c>
      <c r="S26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0" s="2">
        <f>IF(Tabla1[[#This Row],[KILOMETROS ADICIONALES]]=0,Tabla1[[#This Row],[KILOMETROS]]*Tabla1[[#This Row],[COSTO NORMAL]],Tabla1[[#This Row],[COSTO NORMAL]]*Tabla1[[#This Row],[KILOMETROS HASTA]])</f>
        <v>16.875</v>
      </c>
      <c r="U2680" s="2">
        <f>Tabla1[[#This Row],[KILOMETROS ADICIONALES]]*Tabla1[[#This Row],[COSTO ADICIONAL]]</f>
        <v>4.1690000000000005</v>
      </c>
      <c r="V2680">
        <v>13.89</v>
      </c>
      <c r="W2680" s="2">
        <f>Tabla1[[#This Row],[COSTO NORMAL2]]+Tabla1[[#This Row],[COSTO ADICIONAL2]]</f>
        <v>21.044</v>
      </c>
    </row>
    <row r="2681" spans="1:23" x14ac:dyDescent="0.25">
      <c r="A2681" t="s">
        <v>785</v>
      </c>
      <c r="B2681" t="s">
        <v>4379</v>
      </c>
      <c r="C2681" t="s">
        <v>11772</v>
      </c>
      <c r="D2681" t="s">
        <v>13</v>
      </c>
      <c r="E2681" t="s">
        <v>14845</v>
      </c>
      <c r="F2681" t="s">
        <v>14</v>
      </c>
      <c r="G2681" t="s">
        <v>15</v>
      </c>
      <c r="H2681" t="s">
        <v>785</v>
      </c>
      <c r="I2681" t="s">
        <v>4380</v>
      </c>
      <c r="J2681" t="str">
        <f>MID(Tabla1[[#This Row],[HORA2]],1,2)</f>
        <v>17</v>
      </c>
      <c r="K2681" t="s">
        <v>271</v>
      </c>
      <c r="L2681" t="s">
        <v>271</v>
      </c>
      <c r="M2681" t="s">
        <v>14867</v>
      </c>
      <c r="N2681" t="s">
        <v>22</v>
      </c>
      <c r="O2681">
        <v>13.21</v>
      </c>
      <c r="P26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9.4600000000000009</v>
      </c>
      <c r="Q2681">
        <f>IF(Tabla1[[#This Row],[SERVICIO]]="COMIDA",3,IF(Tabla1[[#This Row],[SERVICIO]]="CONTROLADO",12,IF(Tabla1[[#This Row],[SERVICIO]]="RÁPIDO",3.75,IF(Tabla1[[#This Row],[SERVICIO]]="NORMAL",2.5,))))</f>
        <v>3.75</v>
      </c>
      <c r="R2681">
        <f>IF(Tabla1[[#This Row],[SERVICIO]]="COMIDA",3.5,IF(Tabla1[[#This Row],[SERVICIO]]="CONTROLADO",8,IF(Tabla1[[#This Row],[SERVICIO]]="RÁPIDO",4.5,IF(Tabla1[[#This Row],[SERVICIO]]="NORMAL",3,))))</f>
        <v>4.5</v>
      </c>
      <c r="S26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1" s="2">
        <f>IF(Tabla1[[#This Row],[KILOMETROS ADICIONALES]]=0,Tabla1[[#This Row],[KILOMETROS]]*Tabla1[[#This Row],[COSTO NORMAL]],Tabla1[[#This Row],[COSTO NORMAL]]*Tabla1[[#This Row],[KILOMETROS HASTA]])</f>
        <v>16.875</v>
      </c>
      <c r="U2681" s="2">
        <f>Tabla1[[#This Row],[KILOMETROS ADICIONALES]]*Tabla1[[#This Row],[COSTO ADICIONAL]]</f>
        <v>5.2030000000000012</v>
      </c>
      <c r="V2681">
        <v>132.21</v>
      </c>
      <c r="W2681" s="2">
        <f>Tabla1[[#This Row],[COSTO NORMAL2]]+Tabla1[[#This Row],[COSTO ADICIONAL2]]</f>
        <v>22.078000000000003</v>
      </c>
    </row>
    <row r="2682" spans="1:23" x14ac:dyDescent="0.25">
      <c r="A2682" t="s">
        <v>785</v>
      </c>
      <c r="B2682" t="s">
        <v>4381</v>
      </c>
      <c r="C2682" t="s">
        <v>11773</v>
      </c>
      <c r="E2682" t="s">
        <v>14845</v>
      </c>
      <c r="F2682" t="s">
        <v>76</v>
      </c>
      <c r="G2682" t="s">
        <v>15</v>
      </c>
      <c r="H2682" t="s">
        <v>785</v>
      </c>
      <c r="I2682" t="s">
        <v>4382</v>
      </c>
      <c r="J2682" t="str">
        <f>MID(Tabla1[[#This Row],[HORA2]],1,2)</f>
        <v>15</v>
      </c>
      <c r="K2682" t="s">
        <v>43</v>
      </c>
      <c r="L2682" t="s">
        <v>78</v>
      </c>
      <c r="M2682" t="s">
        <v>14867</v>
      </c>
      <c r="N2682" t="s">
        <v>22</v>
      </c>
      <c r="O2682">
        <v>12.86</v>
      </c>
      <c r="P26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</v>
      </c>
      <c r="Q2682">
        <f>IF(Tabla1[[#This Row],[SERVICIO]]="COMIDA",3,IF(Tabla1[[#This Row],[SERVICIO]]="CONTROLADO",12,IF(Tabla1[[#This Row],[SERVICIO]]="RÁPIDO",3.75,IF(Tabla1[[#This Row],[SERVICIO]]="NORMAL",2.5,))))</f>
        <v>3.75</v>
      </c>
      <c r="R2682">
        <f>IF(Tabla1[[#This Row],[SERVICIO]]="COMIDA",3.5,IF(Tabla1[[#This Row],[SERVICIO]]="CONTROLADO",8,IF(Tabla1[[#This Row],[SERVICIO]]="RÁPIDO",4.5,IF(Tabla1[[#This Row],[SERVICIO]]="NORMAL",3,))))</f>
        <v>4.5</v>
      </c>
      <c r="S26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2" s="2">
        <f>IF(Tabla1[[#This Row],[KILOMETROS ADICIONALES]]=0,Tabla1[[#This Row],[KILOMETROS]]*Tabla1[[#This Row],[COSTO NORMAL]],Tabla1[[#This Row],[COSTO NORMAL]]*Tabla1[[#This Row],[KILOMETROS HASTA]])</f>
        <v>16.875</v>
      </c>
      <c r="U2682" s="2">
        <f>Tabla1[[#This Row],[KILOMETROS ADICIONALES]]*Tabla1[[#This Row],[COSTO ADICIONAL]]</f>
        <v>5.0105000000000004</v>
      </c>
      <c r="V2682">
        <v>167.77</v>
      </c>
      <c r="W2682" s="2">
        <f>Tabla1[[#This Row],[COSTO NORMAL2]]+Tabla1[[#This Row],[COSTO ADICIONAL2]]</f>
        <v>21.8855</v>
      </c>
    </row>
    <row r="2683" spans="1:23" x14ac:dyDescent="0.25">
      <c r="A2683" t="s">
        <v>785</v>
      </c>
      <c r="B2683" t="s">
        <v>4383</v>
      </c>
      <c r="C2683" t="s">
        <v>11774</v>
      </c>
      <c r="D2683" t="s">
        <v>13</v>
      </c>
      <c r="E2683" t="s">
        <v>14845</v>
      </c>
      <c r="F2683" t="s">
        <v>14</v>
      </c>
      <c r="G2683" t="s">
        <v>15</v>
      </c>
      <c r="H2683" t="s">
        <v>785</v>
      </c>
      <c r="I2683" t="s">
        <v>4384</v>
      </c>
      <c r="J2683" t="str">
        <f>MID(Tabla1[[#This Row],[HORA2]],1,2)</f>
        <v>16</v>
      </c>
      <c r="K2683" t="s">
        <v>145</v>
      </c>
      <c r="L2683" t="s">
        <v>145</v>
      </c>
      <c r="M2683" t="s">
        <v>14867</v>
      </c>
      <c r="N2683" t="s">
        <v>22</v>
      </c>
      <c r="O2683">
        <v>4.18</v>
      </c>
      <c r="P26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0.42999999999999972</v>
      </c>
      <c r="Q2683">
        <f>IF(Tabla1[[#This Row],[SERVICIO]]="COMIDA",3,IF(Tabla1[[#This Row],[SERVICIO]]="CONTROLADO",12,IF(Tabla1[[#This Row],[SERVICIO]]="RÁPIDO",3.75,IF(Tabla1[[#This Row],[SERVICIO]]="NORMAL",2.5,))))</f>
        <v>3.75</v>
      </c>
      <c r="R2683">
        <f>IF(Tabla1[[#This Row],[SERVICIO]]="COMIDA",3.5,IF(Tabla1[[#This Row],[SERVICIO]]="CONTROLADO",8,IF(Tabla1[[#This Row],[SERVICIO]]="RÁPIDO",4.5,IF(Tabla1[[#This Row],[SERVICIO]]="NORMAL",3,))))</f>
        <v>4.5</v>
      </c>
      <c r="S26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3" s="2">
        <f>IF(Tabla1[[#This Row],[KILOMETROS ADICIONALES]]=0,Tabla1[[#This Row],[KILOMETROS]]*Tabla1[[#This Row],[COSTO NORMAL]],Tabla1[[#This Row],[COSTO NORMAL]]*Tabla1[[#This Row],[KILOMETROS HASTA]])</f>
        <v>16.875</v>
      </c>
      <c r="U2683" s="2">
        <f>Tabla1[[#This Row],[KILOMETROS ADICIONALES]]*Tabla1[[#This Row],[COSTO ADICIONAL]]</f>
        <v>0.23649999999999985</v>
      </c>
      <c r="V2683">
        <v>236.82</v>
      </c>
      <c r="W2683" s="2">
        <f>Tabla1[[#This Row],[COSTO NORMAL2]]+Tabla1[[#This Row],[COSTO ADICIONAL2]]</f>
        <v>17.111499999999999</v>
      </c>
    </row>
    <row r="2684" spans="1:23" x14ac:dyDescent="0.25">
      <c r="A2684" t="s">
        <v>785</v>
      </c>
      <c r="B2684" t="s">
        <v>4359</v>
      </c>
      <c r="C2684" t="s">
        <v>11775</v>
      </c>
      <c r="D2684" t="s">
        <v>13</v>
      </c>
      <c r="E2684" t="s">
        <v>14845</v>
      </c>
      <c r="F2684" t="s">
        <v>14</v>
      </c>
      <c r="G2684" t="s">
        <v>15</v>
      </c>
      <c r="H2684" t="s">
        <v>785</v>
      </c>
      <c r="I2684" t="s">
        <v>4385</v>
      </c>
      <c r="J2684" t="str">
        <f>MID(Tabla1[[#This Row],[HORA2]],1,2)</f>
        <v>15</v>
      </c>
      <c r="K2684" t="s">
        <v>19</v>
      </c>
      <c r="L2684" t="s">
        <v>102</v>
      </c>
      <c r="M2684" t="s">
        <v>14867</v>
      </c>
      <c r="N2684" t="s">
        <v>22</v>
      </c>
      <c r="O2684">
        <v>16.95</v>
      </c>
      <c r="P26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</v>
      </c>
      <c r="Q2684">
        <f>IF(Tabla1[[#This Row],[SERVICIO]]="COMIDA",3,IF(Tabla1[[#This Row],[SERVICIO]]="CONTROLADO",12,IF(Tabla1[[#This Row],[SERVICIO]]="RÁPIDO",3.75,IF(Tabla1[[#This Row],[SERVICIO]]="NORMAL",2.5,))))</f>
        <v>3.75</v>
      </c>
      <c r="R2684">
        <f>IF(Tabla1[[#This Row],[SERVICIO]]="COMIDA",3.5,IF(Tabla1[[#This Row],[SERVICIO]]="CONTROLADO",8,IF(Tabla1[[#This Row],[SERVICIO]]="RÁPIDO",4.5,IF(Tabla1[[#This Row],[SERVICIO]]="NORMAL",3,))))</f>
        <v>4.5</v>
      </c>
      <c r="S26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4" s="2">
        <f>IF(Tabla1[[#This Row],[KILOMETROS ADICIONALES]]=0,Tabla1[[#This Row],[KILOMETROS]]*Tabla1[[#This Row],[COSTO NORMAL]],Tabla1[[#This Row],[COSTO NORMAL]]*Tabla1[[#This Row],[KILOMETROS HASTA]])</f>
        <v>16.875</v>
      </c>
      <c r="U2684" s="2">
        <f>Tabla1[[#This Row],[KILOMETROS ADICIONALES]]*Tabla1[[#This Row],[COSTO ADICIONAL]]</f>
        <v>7.26</v>
      </c>
      <c r="V2684">
        <v>59.07</v>
      </c>
      <c r="W2684" s="2">
        <f>Tabla1[[#This Row],[COSTO NORMAL2]]+Tabla1[[#This Row],[COSTO ADICIONAL2]]</f>
        <v>24.134999999999998</v>
      </c>
    </row>
    <row r="2685" spans="1:23" x14ac:dyDescent="0.25">
      <c r="A2685" t="s">
        <v>785</v>
      </c>
      <c r="B2685" t="s">
        <v>4386</v>
      </c>
      <c r="C2685" t="s">
        <v>11776</v>
      </c>
      <c r="D2685" t="s">
        <v>13</v>
      </c>
      <c r="E2685" t="s">
        <v>14845</v>
      </c>
      <c r="F2685" t="s">
        <v>14</v>
      </c>
      <c r="G2685" t="s">
        <v>15</v>
      </c>
      <c r="H2685" t="s">
        <v>785</v>
      </c>
      <c r="I2685" t="s">
        <v>4387</v>
      </c>
      <c r="J2685" t="str">
        <f>MID(Tabla1[[#This Row],[HORA2]],1,2)</f>
        <v>14</v>
      </c>
      <c r="K2685" t="s">
        <v>94</v>
      </c>
      <c r="L2685" t="s">
        <v>90</v>
      </c>
      <c r="M2685" t="s">
        <v>14867</v>
      </c>
      <c r="N2685" t="s">
        <v>22</v>
      </c>
      <c r="O2685">
        <v>17.399999999999999</v>
      </c>
      <c r="P26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13.649999999999999</v>
      </c>
      <c r="Q2685">
        <f>IF(Tabla1[[#This Row],[SERVICIO]]="COMIDA",3,IF(Tabla1[[#This Row],[SERVICIO]]="CONTROLADO",12,IF(Tabla1[[#This Row],[SERVICIO]]="RÁPIDO",3.75,IF(Tabla1[[#This Row],[SERVICIO]]="NORMAL",2.5,))))</f>
        <v>3.75</v>
      </c>
      <c r="R2685">
        <f>IF(Tabla1[[#This Row],[SERVICIO]]="COMIDA",3.5,IF(Tabla1[[#This Row],[SERVICIO]]="CONTROLADO",8,IF(Tabla1[[#This Row],[SERVICIO]]="RÁPIDO",4.5,IF(Tabla1[[#This Row],[SERVICIO]]="NORMAL",3,))))</f>
        <v>4.5</v>
      </c>
      <c r="S26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5" s="2">
        <f>IF(Tabla1[[#This Row],[KILOMETROS ADICIONALES]]=0,Tabla1[[#This Row],[KILOMETROS]]*Tabla1[[#This Row],[COSTO NORMAL]],Tabla1[[#This Row],[COSTO NORMAL]]*Tabla1[[#This Row],[KILOMETROS HASTA]])</f>
        <v>16.875</v>
      </c>
      <c r="U2685" s="2">
        <f>Tabla1[[#This Row],[KILOMETROS ADICIONALES]]*Tabla1[[#This Row],[COSTO ADICIONAL]]</f>
        <v>7.5074999999999994</v>
      </c>
      <c r="V2685">
        <v>211.8</v>
      </c>
      <c r="W2685" s="2">
        <f>Tabla1[[#This Row],[COSTO NORMAL2]]+Tabla1[[#This Row],[COSTO ADICIONAL2]]</f>
        <v>24.3825</v>
      </c>
    </row>
    <row r="2686" spans="1:23" x14ac:dyDescent="0.25">
      <c r="A2686" t="s">
        <v>785</v>
      </c>
      <c r="B2686" t="s">
        <v>4388</v>
      </c>
      <c r="C2686" t="s">
        <v>11777</v>
      </c>
      <c r="D2686" t="s">
        <v>13</v>
      </c>
      <c r="E2686" t="s">
        <v>14845</v>
      </c>
      <c r="F2686" t="s">
        <v>14</v>
      </c>
      <c r="G2686" t="s">
        <v>15</v>
      </c>
      <c r="H2686" t="s">
        <v>785</v>
      </c>
      <c r="I2686" t="s">
        <v>1442</v>
      </c>
      <c r="J2686" t="str">
        <f>MID(Tabla1[[#This Row],[HORA2]],1,2)</f>
        <v>15</v>
      </c>
      <c r="K2686" t="s">
        <v>57</v>
      </c>
      <c r="L2686" t="s">
        <v>57</v>
      </c>
      <c r="M2686" t="s">
        <v>14867</v>
      </c>
      <c r="N2686" t="s">
        <v>22</v>
      </c>
      <c r="O2686">
        <v>18.29</v>
      </c>
      <c r="P26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14.54</v>
      </c>
      <c r="Q2686">
        <f>IF(Tabla1[[#This Row],[SERVICIO]]="COMIDA",3,IF(Tabla1[[#This Row],[SERVICIO]]="CONTROLADO",12,IF(Tabla1[[#This Row],[SERVICIO]]="RÁPIDO",3.75,IF(Tabla1[[#This Row],[SERVICIO]]="NORMAL",2.5,))))</f>
        <v>3.75</v>
      </c>
      <c r="R2686">
        <f>IF(Tabla1[[#This Row],[SERVICIO]]="COMIDA",3.5,IF(Tabla1[[#This Row],[SERVICIO]]="CONTROLADO",8,IF(Tabla1[[#This Row],[SERVICIO]]="RÁPIDO",4.5,IF(Tabla1[[#This Row],[SERVICIO]]="NORMAL",3,))))</f>
        <v>4.5</v>
      </c>
      <c r="S26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6" s="2">
        <f>IF(Tabla1[[#This Row],[KILOMETROS ADICIONALES]]=0,Tabla1[[#This Row],[KILOMETROS]]*Tabla1[[#This Row],[COSTO NORMAL]],Tabla1[[#This Row],[COSTO NORMAL]]*Tabla1[[#This Row],[KILOMETROS HASTA]])</f>
        <v>16.875</v>
      </c>
      <c r="U2686" s="2">
        <f>Tabla1[[#This Row],[KILOMETROS ADICIONALES]]*Tabla1[[#This Row],[COSTO ADICIONAL]]</f>
        <v>7.9969999999999999</v>
      </c>
      <c r="V2686">
        <v>108.33</v>
      </c>
      <c r="W2686" s="2">
        <f>Tabla1[[#This Row],[COSTO NORMAL2]]+Tabla1[[#This Row],[COSTO ADICIONAL2]]</f>
        <v>24.872</v>
      </c>
    </row>
    <row r="2687" spans="1:23" x14ac:dyDescent="0.25">
      <c r="A2687" t="s">
        <v>785</v>
      </c>
      <c r="B2687" t="s">
        <v>4389</v>
      </c>
      <c r="C2687" t="s">
        <v>11778</v>
      </c>
      <c r="D2687" t="s">
        <v>13</v>
      </c>
      <c r="E2687" t="s">
        <v>14845</v>
      </c>
      <c r="F2687" t="s">
        <v>76</v>
      </c>
      <c r="G2687" t="s">
        <v>69</v>
      </c>
      <c r="H2687" t="s">
        <v>785</v>
      </c>
      <c r="I2687" t="s">
        <v>4390</v>
      </c>
      <c r="J2687" t="str">
        <f>MID(Tabla1[[#This Row],[HORA2]],1,2)</f>
        <v>14</v>
      </c>
      <c r="K2687" t="s">
        <v>271</v>
      </c>
      <c r="L2687" t="s">
        <v>271</v>
      </c>
      <c r="M2687" t="s">
        <v>14867</v>
      </c>
      <c r="N2687" t="s">
        <v>22</v>
      </c>
      <c r="O2687">
        <v>11.1</v>
      </c>
      <c r="P26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</v>
      </c>
      <c r="Q2687">
        <f>IF(Tabla1[[#This Row],[SERVICIO]]="COMIDA",3,IF(Tabla1[[#This Row],[SERVICIO]]="CONTROLADO",12,IF(Tabla1[[#This Row],[SERVICIO]]="RÁPIDO",3.75,IF(Tabla1[[#This Row],[SERVICIO]]="NORMAL",2.5,))))</f>
        <v>3.75</v>
      </c>
      <c r="R2687">
        <f>IF(Tabla1[[#This Row],[SERVICIO]]="COMIDA",3.5,IF(Tabla1[[#This Row],[SERVICIO]]="CONTROLADO",8,IF(Tabla1[[#This Row],[SERVICIO]]="RÁPIDO",4.5,IF(Tabla1[[#This Row],[SERVICIO]]="NORMAL",3,))))</f>
        <v>4.5</v>
      </c>
      <c r="S26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7" s="2">
        <f>IF(Tabla1[[#This Row],[KILOMETROS ADICIONALES]]=0,Tabla1[[#This Row],[KILOMETROS]]*Tabla1[[#This Row],[COSTO NORMAL]],Tabla1[[#This Row],[COSTO NORMAL]]*Tabla1[[#This Row],[KILOMETROS HASTA]])</f>
        <v>16.875</v>
      </c>
      <c r="U2687" s="2">
        <f>Tabla1[[#This Row],[KILOMETROS ADICIONALES]]*Tabla1[[#This Row],[COSTO ADICIONAL]]</f>
        <v>4.0425000000000004</v>
      </c>
      <c r="V2687">
        <v>67.489999999999995</v>
      </c>
      <c r="W2687" s="2">
        <f>Tabla1[[#This Row],[COSTO NORMAL2]]+Tabla1[[#This Row],[COSTO ADICIONAL2]]</f>
        <v>20.9175</v>
      </c>
    </row>
    <row r="2688" spans="1:23" x14ac:dyDescent="0.25">
      <c r="A2688" t="s">
        <v>785</v>
      </c>
      <c r="B2688" t="s">
        <v>4391</v>
      </c>
      <c r="C2688" t="s">
        <v>11779</v>
      </c>
      <c r="D2688" t="s">
        <v>13</v>
      </c>
      <c r="E2688" t="s">
        <v>14845</v>
      </c>
      <c r="F2688" t="s">
        <v>14</v>
      </c>
      <c r="G2688" t="s">
        <v>15</v>
      </c>
      <c r="H2688" t="s">
        <v>785</v>
      </c>
      <c r="I2688" t="s">
        <v>4392</v>
      </c>
      <c r="J2688" t="str">
        <f>MID(Tabla1[[#This Row],[HORA2]],1,2)</f>
        <v>15</v>
      </c>
      <c r="K2688" t="s">
        <v>35</v>
      </c>
      <c r="L2688" t="s">
        <v>96</v>
      </c>
      <c r="M2688" t="s">
        <v>14867</v>
      </c>
      <c r="N2688" t="s">
        <v>22</v>
      </c>
      <c r="O2688">
        <v>4.75</v>
      </c>
      <c r="P26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</v>
      </c>
      <c r="Q2688">
        <f>IF(Tabla1[[#This Row],[SERVICIO]]="COMIDA",3,IF(Tabla1[[#This Row],[SERVICIO]]="CONTROLADO",12,IF(Tabla1[[#This Row],[SERVICIO]]="RÁPIDO",3.75,IF(Tabla1[[#This Row],[SERVICIO]]="NORMAL",2.5,))))</f>
        <v>3.75</v>
      </c>
      <c r="R2688">
        <f>IF(Tabla1[[#This Row],[SERVICIO]]="COMIDA",3.5,IF(Tabla1[[#This Row],[SERVICIO]]="CONTROLADO",8,IF(Tabla1[[#This Row],[SERVICIO]]="RÁPIDO",4.5,IF(Tabla1[[#This Row],[SERVICIO]]="NORMAL",3,))))</f>
        <v>4.5</v>
      </c>
      <c r="S26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8" s="2">
        <f>IF(Tabla1[[#This Row],[KILOMETROS ADICIONALES]]=0,Tabla1[[#This Row],[KILOMETROS]]*Tabla1[[#This Row],[COSTO NORMAL]],Tabla1[[#This Row],[COSTO NORMAL]]*Tabla1[[#This Row],[KILOMETROS HASTA]])</f>
        <v>16.875</v>
      </c>
      <c r="U2688" s="2">
        <f>Tabla1[[#This Row],[KILOMETROS ADICIONALES]]*Tabla1[[#This Row],[COSTO ADICIONAL]]</f>
        <v>0.55000000000000004</v>
      </c>
      <c r="V2688">
        <v>19.34</v>
      </c>
      <c r="W2688" s="2">
        <f>Tabla1[[#This Row],[COSTO NORMAL2]]+Tabla1[[#This Row],[COSTO ADICIONAL2]]</f>
        <v>17.425000000000001</v>
      </c>
    </row>
    <row r="2689" spans="1:23" x14ac:dyDescent="0.25">
      <c r="A2689" t="s">
        <v>785</v>
      </c>
      <c r="B2689" t="s">
        <v>4393</v>
      </c>
      <c r="C2689" t="s">
        <v>11780</v>
      </c>
      <c r="D2689" t="s">
        <v>13</v>
      </c>
      <c r="E2689" t="s">
        <v>14845</v>
      </c>
      <c r="F2689" t="s">
        <v>76</v>
      </c>
      <c r="G2689" t="s">
        <v>15</v>
      </c>
      <c r="H2689" t="s">
        <v>785</v>
      </c>
      <c r="I2689" t="s">
        <v>4394</v>
      </c>
      <c r="J2689" t="str">
        <f>MID(Tabla1[[#This Row],[HORA2]],1,2)</f>
        <v>15</v>
      </c>
      <c r="K2689" t="s">
        <v>20</v>
      </c>
      <c r="L2689" t="s">
        <v>20</v>
      </c>
      <c r="M2689" t="s">
        <v>14867</v>
      </c>
      <c r="N2689" t="s">
        <v>22</v>
      </c>
      <c r="O2689">
        <v>16.809999999999999</v>
      </c>
      <c r="P26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13.059999999999999</v>
      </c>
      <c r="Q2689">
        <f>IF(Tabla1[[#This Row],[SERVICIO]]="COMIDA",3,IF(Tabla1[[#This Row],[SERVICIO]]="CONTROLADO",12,IF(Tabla1[[#This Row],[SERVICIO]]="RÁPIDO",3.75,IF(Tabla1[[#This Row],[SERVICIO]]="NORMAL",2.5,))))</f>
        <v>3.75</v>
      </c>
      <c r="R2689">
        <f>IF(Tabla1[[#This Row],[SERVICIO]]="COMIDA",3.5,IF(Tabla1[[#This Row],[SERVICIO]]="CONTROLADO",8,IF(Tabla1[[#This Row],[SERVICIO]]="RÁPIDO",4.5,IF(Tabla1[[#This Row],[SERVICIO]]="NORMAL",3,))))</f>
        <v>4.5</v>
      </c>
      <c r="S26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89" s="2">
        <f>IF(Tabla1[[#This Row],[KILOMETROS ADICIONALES]]=0,Tabla1[[#This Row],[KILOMETROS]]*Tabla1[[#This Row],[COSTO NORMAL]],Tabla1[[#This Row],[COSTO NORMAL]]*Tabla1[[#This Row],[KILOMETROS HASTA]])</f>
        <v>16.875</v>
      </c>
      <c r="U2689" s="2">
        <f>Tabla1[[#This Row],[KILOMETROS ADICIONALES]]*Tabla1[[#This Row],[COSTO ADICIONAL]]</f>
        <v>7.1829999999999998</v>
      </c>
      <c r="V2689">
        <v>77.59</v>
      </c>
      <c r="W2689" s="2">
        <f>Tabla1[[#This Row],[COSTO NORMAL2]]+Tabla1[[#This Row],[COSTO ADICIONAL2]]</f>
        <v>24.058</v>
      </c>
    </row>
    <row r="2690" spans="1:23" x14ac:dyDescent="0.25">
      <c r="A2690" t="s">
        <v>785</v>
      </c>
      <c r="B2690" t="s">
        <v>4395</v>
      </c>
      <c r="C2690" t="s">
        <v>11781</v>
      </c>
      <c r="D2690" t="s">
        <v>13</v>
      </c>
      <c r="E2690" t="s">
        <v>14845</v>
      </c>
      <c r="F2690" t="s">
        <v>14</v>
      </c>
      <c r="G2690" t="s">
        <v>15</v>
      </c>
      <c r="H2690" t="s">
        <v>785</v>
      </c>
      <c r="I2690" t="s">
        <v>4396</v>
      </c>
      <c r="J2690" t="str">
        <f>MID(Tabla1[[#This Row],[HORA2]],1,2)</f>
        <v>15</v>
      </c>
      <c r="K2690" t="s">
        <v>35</v>
      </c>
      <c r="L2690" t="s">
        <v>110</v>
      </c>
      <c r="M2690" t="s">
        <v>14867</v>
      </c>
      <c r="N2690" t="s">
        <v>22</v>
      </c>
      <c r="O2690">
        <v>13.9</v>
      </c>
      <c r="P26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10.15</v>
      </c>
      <c r="Q2690">
        <f>IF(Tabla1[[#This Row],[SERVICIO]]="COMIDA",3,IF(Tabla1[[#This Row],[SERVICIO]]="CONTROLADO",12,IF(Tabla1[[#This Row],[SERVICIO]]="RÁPIDO",3.75,IF(Tabla1[[#This Row],[SERVICIO]]="NORMAL",2.5,))))</f>
        <v>3.75</v>
      </c>
      <c r="R2690">
        <f>IF(Tabla1[[#This Row],[SERVICIO]]="COMIDA",3.5,IF(Tabla1[[#This Row],[SERVICIO]]="CONTROLADO",8,IF(Tabla1[[#This Row],[SERVICIO]]="RÁPIDO",4.5,IF(Tabla1[[#This Row],[SERVICIO]]="NORMAL",3,))))</f>
        <v>4.5</v>
      </c>
      <c r="S26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0" s="2">
        <f>IF(Tabla1[[#This Row],[KILOMETROS ADICIONALES]]=0,Tabla1[[#This Row],[KILOMETROS]]*Tabla1[[#This Row],[COSTO NORMAL]],Tabla1[[#This Row],[COSTO NORMAL]]*Tabla1[[#This Row],[KILOMETROS HASTA]])</f>
        <v>16.875</v>
      </c>
      <c r="U2690" s="2">
        <f>Tabla1[[#This Row],[KILOMETROS ADICIONALES]]*Tabla1[[#This Row],[COSTO ADICIONAL]]</f>
        <v>5.5825000000000005</v>
      </c>
      <c r="V2690">
        <v>22.24</v>
      </c>
      <c r="W2690" s="2">
        <f>Tabla1[[#This Row],[COSTO NORMAL2]]+Tabla1[[#This Row],[COSTO ADICIONAL2]]</f>
        <v>22.4575</v>
      </c>
    </row>
    <row r="2691" spans="1:23" x14ac:dyDescent="0.25">
      <c r="A2691" t="s">
        <v>785</v>
      </c>
      <c r="B2691" t="s">
        <v>4397</v>
      </c>
      <c r="C2691" t="s">
        <v>11782</v>
      </c>
      <c r="D2691" t="s">
        <v>13</v>
      </c>
      <c r="E2691" t="s">
        <v>14845</v>
      </c>
      <c r="F2691" t="s">
        <v>14</v>
      </c>
      <c r="G2691" t="s">
        <v>15</v>
      </c>
      <c r="H2691" t="s">
        <v>785</v>
      </c>
      <c r="I2691" t="s">
        <v>4398</v>
      </c>
      <c r="J2691" t="str">
        <f>MID(Tabla1[[#This Row],[HORA2]],1,2)</f>
        <v>16</v>
      </c>
      <c r="K2691" t="s">
        <v>44</v>
      </c>
      <c r="L2691" t="s">
        <v>44</v>
      </c>
      <c r="M2691" t="s">
        <v>14867</v>
      </c>
      <c r="N2691" t="s">
        <v>22</v>
      </c>
      <c r="O2691">
        <v>10.11</v>
      </c>
      <c r="P26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6.3599999999999994</v>
      </c>
      <c r="Q2691">
        <f>IF(Tabla1[[#This Row],[SERVICIO]]="COMIDA",3,IF(Tabla1[[#This Row],[SERVICIO]]="CONTROLADO",12,IF(Tabla1[[#This Row],[SERVICIO]]="RÁPIDO",3.75,IF(Tabla1[[#This Row],[SERVICIO]]="NORMAL",2.5,))))</f>
        <v>3.75</v>
      </c>
      <c r="R2691">
        <f>IF(Tabla1[[#This Row],[SERVICIO]]="COMIDA",3.5,IF(Tabla1[[#This Row],[SERVICIO]]="CONTROLADO",8,IF(Tabla1[[#This Row],[SERVICIO]]="RÁPIDO",4.5,IF(Tabla1[[#This Row],[SERVICIO]]="NORMAL",3,))))</f>
        <v>4.5</v>
      </c>
      <c r="S26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1" s="2">
        <f>IF(Tabla1[[#This Row],[KILOMETROS ADICIONALES]]=0,Tabla1[[#This Row],[KILOMETROS]]*Tabla1[[#This Row],[COSTO NORMAL]],Tabla1[[#This Row],[COSTO NORMAL]]*Tabla1[[#This Row],[KILOMETROS HASTA]])</f>
        <v>16.875</v>
      </c>
      <c r="U2691" s="2">
        <f>Tabla1[[#This Row],[KILOMETROS ADICIONALES]]*Tabla1[[#This Row],[COSTO ADICIONAL]]</f>
        <v>3.4979999999999998</v>
      </c>
      <c r="V2691">
        <v>25.09</v>
      </c>
      <c r="W2691" s="2">
        <f>Tabla1[[#This Row],[COSTO NORMAL2]]+Tabla1[[#This Row],[COSTO ADICIONAL2]]</f>
        <v>20.373000000000001</v>
      </c>
    </row>
    <row r="2692" spans="1:23" x14ac:dyDescent="0.25">
      <c r="A2692" t="s">
        <v>785</v>
      </c>
      <c r="B2692" t="s">
        <v>4399</v>
      </c>
      <c r="C2692" t="s">
        <v>11783</v>
      </c>
      <c r="D2692" t="s">
        <v>13</v>
      </c>
      <c r="E2692" t="s">
        <v>14845</v>
      </c>
      <c r="F2692" t="s">
        <v>14</v>
      </c>
      <c r="G2692" t="s">
        <v>15</v>
      </c>
      <c r="H2692" t="s">
        <v>785</v>
      </c>
      <c r="I2692" t="s">
        <v>4400</v>
      </c>
      <c r="J2692" t="str">
        <f>MID(Tabla1[[#This Row],[HORA2]],1,2)</f>
        <v>16</v>
      </c>
      <c r="K2692" t="s">
        <v>61</v>
      </c>
      <c r="L2692" t="s">
        <v>78</v>
      </c>
      <c r="M2692" t="s">
        <v>14867</v>
      </c>
      <c r="N2692" t="s">
        <v>22</v>
      </c>
      <c r="O2692">
        <v>3.92</v>
      </c>
      <c r="P26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0.16999999999999993</v>
      </c>
      <c r="Q2692">
        <f>IF(Tabla1[[#This Row],[SERVICIO]]="COMIDA",3,IF(Tabla1[[#This Row],[SERVICIO]]="CONTROLADO",12,IF(Tabla1[[#This Row],[SERVICIO]]="RÁPIDO",3.75,IF(Tabla1[[#This Row],[SERVICIO]]="NORMAL",2.5,))))</f>
        <v>3.75</v>
      </c>
      <c r="R2692">
        <f>IF(Tabla1[[#This Row],[SERVICIO]]="COMIDA",3.5,IF(Tabla1[[#This Row],[SERVICIO]]="CONTROLADO",8,IF(Tabla1[[#This Row],[SERVICIO]]="RÁPIDO",4.5,IF(Tabla1[[#This Row],[SERVICIO]]="NORMAL",3,))))</f>
        <v>4.5</v>
      </c>
      <c r="S26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2" s="2">
        <f>IF(Tabla1[[#This Row],[KILOMETROS ADICIONALES]]=0,Tabla1[[#This Row],[KILOMETROS]]*Tabla1[[#This Row],[COSTO NORMAL]],Tabla1[[#This Row],[COSTO NORMAL]]*Tabla1[[#This Row],[KILOMETROS HASTA]])</f>
        <v>16.875</v>
      </c>
      <c r="U2692" s="2">
        <f>Tabla1[[#This Row],[KILOMETROS ADICIONALES]]*Tabla1[[#This Row],[COSTO ADICIONAL]]</f>
        <v>9.3499999999999972E-2</v>
      </c>
      <c r="V2692">
        <v>53.19</v>
      </c>
      <c r="W2692" s="2">
        <f>Tabla1[[#This Row],[COSTO NORMAL2]]+Tabla1[[#This Row],[COSTO ADICIONAL2]]</f>
        <v>16.968499999999999</v>
      </c>
    </row>
    <row r="2693" spans="1:23" x14ac:dyDescent="0.25">
      <c r="A2693" t="s">
        <v>785</v>
      </c>
      <c r="B2693" t="s">
        <v>4401</v>
      </c>
      <c r="C2693" t="s">
        <v>11784</v>
      </c>
      <c r="D2693" t="s">
        <v>13</v>
      </c>
      <c r="E2693" t="s">
        <v>14847</v>
      </c>
      <c r="F2693" t="s">
        <v>14</v>
      </c>
      <c r="G2693" t="s">
        <v>15</v>
      </c>
      <c r="H2693" t="s">
        <v>785</v>
      </c>
      <c r="I2693" t="s">
        <v>4402</v>
      </c>
      <c r="J2693" t="str">
        <f>MID(Tabla1[[#This Row],[HORA2]],1,2)</f>
        <v>14</v>
      </c>
      <c r="K2693" t="s">
        <v>19</v>
      </c>
      <c r="L2693" t="s">
        <v>20</v>
      </c>
      <c r="M2693" t="s">
        <v>14867</v>
      </c>
      <c r="N2693" t="s">
        <v>22</v>
      </c>
      <c r="O2693">
        <v>8.24</v>
      </c>
      <c r="P26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5.24</v>
      </c>
      <c r="Q2693">
        <f>IF(Tabla1[[#This Row],[SERVICIO]]="COMIDA",3,IF(Tabla1[[#This Row],[SERVICIO]]="CONTROLADO",12,IF(Tabla1[[#This Row],[SERVICIO]]="RÁPIDO",3.75,IF(Tabla1[[#This Row],[SERVICIO]]="NORMAL",2.5,))))</f>
        <v>3</v>
      </c>
      <c r="R2693">
        <f>IF(Tabla1[[#This Row],[SERVICIO]]="COMIDA",3.5,IF(Tabla1[[#This Row],[SERVICIO]]="CONTROLADO",8,IF(Tabla1[[#This Row],[SERVICIO]]="RÁPIDO",4.5,IF(Tabla1[[#This Row],[SERVICIO]]="NORMAL",3,))))</f>
        <v>3.5</v>
      </c>
      <c r="S2693">
        <f>IF(Tabla1[[#This Row],[SERVICIO]]="COMIDA",0.75,IF(Tabla1[[#This Row],[SERVICIO]]="CONTROLADO",2.65,IF(Tabla1[[#This Row],[SERVICIO]]="RÁPIDO",0.55,IF(Tabla1[[#This Row],[SERVICIO]]="NORMAL",1.2,))))</f>
        <v>0.75</v>
      </c>
      <c r="T2693" s="2">
        <f>IF(Tabla1[[#This Row],[KILOMETROS ADICIONALES]]=0,Tabla1[[#This Row],[KILOMETROS]]*Tabla1[[#This Row],[COSTO NORMAL]],Tabla1[[#This Row],[COSTO NORMAL]]*Tabla1[[#This Row],[KILOMETROS HASTA]])</f>
        <v>10.5</v>
      </c>
      <c r="U2693" s="2">
        <f>Tabla1[[#This Row],[KILOMETROS ADICIONALES]]*Tabla1[[#This Row],[COSTO ADICIONAL]]</f>
        <v>3.93</v>
      </c>
      <c r="V2693">
        <v>82.76</v>
      </c>
      <c r="W2693" s="2">
        <f>Tabla1[[#This Row],[COSTO NORMAL2]]+Tabla1[[#This Row],[COSTO ADICIONAL2]]</f>
        <v>14.43</v>
      </c>
    </row>
    <row r="2694" spans="1:23" x14ac:dyDescent="0.25">
      <c r="A2694" t="s">
        <v>785</v>
      </c>
      <c r="B2694" t="s">
        <v>4403</v>
      </c>
      <c r="C2694" t="s">
        <v>11785</v>
      </c>
      <c r="E2694" t="s">
        <v>14845</v>
      </c>
      <c r="F2694" t="s">
        <v>76</v>
      </c>
      <c r="G2694" t="s">
        <v>15</v>
      </c>
      <c r="H2694" t="s">
        <v>785</v>
      </c>
      <c r="I2694" t="s">
        <v>2823</v>
      </c>
      <c r="J2694" t="str">
        <f>MID(Tabla1[[#This Row],[HORA2]],1,2)</f>
        <v>14</v>
      </c>
      <c r="K2694" t="s">
        <v>43</v>
      </c>
      <c r="L2694" t="s">
        <v>20</v>
      </c>
      <c r="M2694" t="s">
        <v>14867</v>
      </c>
      <c r="N2694" t="s">
        <v>22</v>
      </c>
      <c r="O2694">
        <v>15.66</v>
      </c>
      <c r="P26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11.91</v>
      </c>
      <c r="Q2694">
        <f>IF(Tabla1[[#This Row],[SERVICIO]]="COMIDA",3,IF(Tabla1[[#This Row],[SERVICIO]]="CONTROLADO",12,IF(Tabla1[[#This Row],[SERVICIO]]="RÁPIDO",3.75,IF(Tabla1[[#This Row],[SERVICIO]]="NORMAL",2.5,))))</f>
        <v>3.75</v>
      </c>
      <c r="R2694">
        <f>IF(Tabla1[[#This Row],[SERVICIO]]="COMIDA",3.5,IF(Tabla1[[#This Row],[SERVICIO]]="CONTROLADO",8,IF(Tabla1[[#This Row],[SERVICIO]]="RÁPIDO",4.5,IF(Tabla1[[#This Row],[SERVICIO]]="NORMAL",3,))))</f>
        <v>4.5</v>
      </c>
      <c r="S26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4" s="2">
        <f>IF(Tabla1[[#This Row],[KILOMETROS ADICIONALES]]=0,Tabla1[[#This Row],[KILOMETROS]]*Tabla1[[#This Row],[COSTO NORMAL]],Tabla1[[#This Row],[COSTO NORMAL]]*Tabla1[[#This Row],[KILOMETROS HASTA]])</f>
        <v>16.875</v>
      </c>
      <c r="U2694" s="2">
        <f>Tabla1[[#This Row],[KILOMETROS ADICIONALES]]*Tabla1[[#This Row],[COSTO ADICIONAL]]</f>
        <v>6.5505000000000004</v>
      </c>
      <c r="V2694">
        <v>167.98</v>
      </c>
      <c r="W2694" s="2">
        <f>Tabla1[[#This Row],[COSTO NORMAL2]]+Tabla1[[#This Row],[COSTO ADICIONAL2]]</f>
        <v>23.4255</v>
      </c>
    </row>
    <row r="2695" spans="1:23" x14ac:dyDescent="0.25">
      <c r="A2695" t="s">
        <v>785</v>
      </c>
      <c r="B2695" t="s">
        <v>4404</v>
      </c>
      <c r="C2695" t="s">
        <v>11786</v>
      </c>
      <c r="D2695" t="s">
        <v>13</v>
      </c>
      <c r="E2695" t="s">
        <v>14845</v>
      </c>
      <c r="F2695" t="s">
        <v>14</v>
      </c>
      <c r="G2695" t="s">
        <v>15</v>
      </c>
      <c r="H2695" t="s">
        <v>785</v>
      </c>
      <c r="I2695" t="s">
        <v>4405</v>
      </c>
      <c r="J2695" t="str">
        <f>MID(Tabla1[[#This Row],[HORA2]],1,2)</f>
        <v>15</v>
      </c>
      <c r="K2695" t="s">
        <v>44</v>
      </c>
      <c r="L2695" t="s">
        <v>44</v>
      </c>
      <c r="M2695" t="s">
        <v>14867</v>
      </c>
      <c r="N2695" t="s">
        <v>22</v>
      </c>
      <c r="O2695">
        <v>11.64</v>
      </c>
      <c r="P26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7.8900000000000006</v>
      </c>
      <c r="Q2695">
        <f>IF(Tabla1[[#This Row],[SERVICIO]]="COMIDA",3,IF(Tabla1[[#This Row],[SERVICIO]]="CONTROLADO",12,IF(Tabla1[[#This Row],[SERVICIO]]="RÁPIDO",3.75,IF(Tabla1[[#This Row],[SERVICIO]]="NORMAL",2.5,))))</f>
        <v>3.75</v>
      </c>
      <c r="R2695">
        <f>IF(Tabla1[[#This Row],[SERVICIO]]="COMIDA",3.5,IF(Tabla1[[#This Row],[SERVICIO]]="CONTROLADO",8,IF(Tabla1[[#This Row],[SERVICIO]]="RÁPIDO",4.5,IF(Tabla1[[#This Row],[SERVICIO]]="NORMAL",3,))))</f>
        <v>4.5</v>
      </c>
      <c r="S26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5" s="2">
        <f>IF(Tabla1[[#This Row],[KILOMETROS ADICIONALES]]=0,Tabla1[[#This Row],[KILOMETROS]]*Tabla1[[#This Row],[COSTO NORMAL]],Tabla1[[#This Row],[COSTO NORMAL]]*Tabla1[[#This Row],[KILOMETROS HASTA]])</f>
        <v>16.875</v>
      </c>
      <c r="U2695" s="2">
        <f>Tabla1[[#This Row],[KILOMETROS ADICIONALES]]*Tabla1[[#This Row],[COSTO ADICIONAL]]</f>
        <v>4.339500000000001</v>
      </c>
      <c r="V2695">
        <v>12.21</v>
      </c>
      <c r="W2695" s="2">
        <f>Tabla1[[#This Row],[COSTO NORMAL2]]+Tabla1[[#This Row],[COSTO ADICIONAL2]]</f>
        <v>21.214500000000001</v>
      </c>
    </row>
    <row r="2696" spans="1:23" x14ac:dyDescent="0.25">
      <c r="A2696" t="s">
        <v>785</v>
      </c>
      <c r="B2696" t="s">
        <v>4406</v>
      </c>
      <c r="C2696" t="s">
        <v>11787</v>
      </c>
      <c r="D2696" t="s">
        <v>13</v>
      </c>
      <c r="E2696" t="s">
        <v>14845</v>
      </c>
      <c r="F2696" t="s">
        <v>76</v>
      </c>
      <c r="G2696" t="s">
        <v>15</v>
      </c>
      <c r="H2696" t="s">
        <v>785</v>
      </c>
      <c r="I2696" t="s">
        <v>4407</v>
      </c>
      <c r="J2696" t="str">
        <f>MID(Tabla1[[#This Row],[HORA2]],1,2)</f>
        <v>16</v>
      </c>
      <c r="K2696" t="s">
        <v>153</v>
      </c>
      <c r="L2696" t="s">
        <v>153</v>
      </c>
      <c r="M2696" t="s">
        <v>14867</v>
      </c>
      <c r="N2696" t="s">
        <v>22</v>
      </c>
      <c r="O2696">
        <v>6.29</v>
      </c>
      <c r="P26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2.54</v>
      </c>
      <c r="Q2696">
        <f>IF(Tabla1[[#This Row],[SERVICIO]]="COMIDA",3,IF(Tabla1[[#This Row],[SERVICIO]]="CONTROLADO",12,IF(Tabla1[[#This Row],[SERVICIO]]="RÁPIDO",3.75,IF(Tabla1[[#This Row],[SERVICIO]]="NORMAL",2.5,))))</f>
        <v>3.75</v>
      </c>
      <c r="R2696">
        <f>IF(Tabla1[[#This Row],[SERVICIO]]="COMIDA",3.5,IF(Tabla1[[#This Row],[SERVICIO]]="CONTROLADO",8,IF(Tabla1[[#This Row],[SERVICIO]]="RÁPIDO",4.5,IF(Tabla1[[#This Row],[SERVICIO]]="NORMAL",3,))))</f>
        <v>4.5</v>
      </c>
      <c r="S26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6" s="2">
        <f>IF(Tabla1[[#This Row],[KILOMETROS ADICIONALES]]=0,Tabla1[[#This Row],[KILOMETROS]]*Tabla1[[#This Row],[COSTO NORMAL]],Tabla1[[#This Row],[COSTO NORMAL]]*Tabla1[[#This Row],[KILOMETROS HASTA]])</f>
        <v>16.875</v>
      </c>
      <c r="U2696" s="2">
        <f>Tabla1[[#This Row],[KILOMETROS ADICIONALES]]*Tabla1[[#This Row],[COSTO ADICIONAL]]</f>
        <v>1.3970000000000002</v>
      </c>
      <c r="V2696">
        <v>156.1</v>
      </c>
      <c r="W2696" s="2">
        <f>Tabla1[[#This Row],[COSTO NORMAL2]]+Tabla1[[#This Row],[COSTO ADICIONAL2]]</f>
        <v>18.271999999999998</v>
      </c>
    </row>
    <row r="2697" spans="1:23" x14ac:dyDescent="0.25">
      <c r="A2697" t="s">
        <v>785</v>
      </c>
      <c r="B2697" t="s">
        <v>4408</v>
      </c>
      <c r="C2697" t="s">
        <v>11788</v>
      </c>
      <c r="D2697" t="s">
        <v>13</v>
      </c>
      <c r="E2697" t="s">
        <v>14847</v>
      </c>
      <c r="F2697" t="s">
        <v>14</v>
      </c>
      <c r="G2697" t="s">
        <v>15</v>
      </c>
      <c r="H2697" t="s">
        <v>785</v>
      </c>
      <c r="I2697" t="s">
        <v>4409</v>
      </c>
      <c r="J2697" t="str">
        <f>MID(Tabla1[[#This Row],[HORA2]],1,2)</f>
        <v>14</v>
      </c>
      <c r="K2697" t="s">
        <v>43</v>
      </c>
      <c r="L2697" t="s">
        <v>44</v>
      </c>
      <c r="M2697" t="s">
        <v>14867</v>
      </c>
      <c r="N2697" t="s">
        <v>22</v>
      </c>
      <c r="O2697">
        <v>12.68</v>
      </c>
      <c r="P26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9.68</v>
      </c>
      <c r="Q2697">
        <f>IF(Tabla1[[#This Row],[SERVICIO]]="COMIDA",3,IF(Tabla1[[#This Row],[SERVICIO]]="CONTROLADO",12,IF(Tabla1[[#This Row],[SERVICIO]]="RÁPIDO",3.75,IF(Tabla1[[#This Row],[SERVICIO]]="NORMAL",2.5,))))</f>
        <v>3</v>
      </c>
      <c r="R2697">
        <f>IF(Tabla1[[#This Row],[SERVICIO]]="COMIDA",3.5,IF(Tabla1[[#This Row],[SERVICIO]]="CONTROLADO",8,IF(Tabla1[[#This Row],[SERVICIO]]="RÁPIDO",4.5,IF(Tabla1[[#This Row],[SERVICIO]]="NORMAL",3,))))</f>
        <v>3.5</v>
      </c>
      <c r="S2697">
        <f>IF(Tabla1[[#This Row],[SERVICIO]]="COMIDA",0.75,IF(Tabla1[[#This Row],[SERVICIO]]="CONTROLADO",2.65,IF(Tabla1[[#This Row],[SERVICIO]]="RÁPIDO",0.55,IF(Tabla1[[#This Row],[SERVICIO]]="NORMAL",1.2,))))</f>
        <v>0.75</v>
      </c>
      <c r="T2697" s="2">
        <f>IF(Tabla1[[#This Row],[KILOMETROS ADICIONALES]]=0,Tabla1[[#This Row],[KILOMETROS]]*Tabla1[[#This Row],[COSTO NORMAL]],Tabla1[[#This Row],[COSTO NORMAL]]*Tabla1[[#This Row],[KILOMETROS HASTA]])</f>
        <v>10.5</v>
      </c>
      <c r="U2697" s="2">
        <f>Tabla1[[#This Row],[KILOMETROS ADICIONALES]]*Tabla1[[#This Row],[COSTO ADICIONAL]]</f>
        <v>7.26</v>
      </c>
      <c r="V2697">
        <v>214.04</v>
      </c>
      <c r="W2697" s="2">
        <f>Tabla1[[#This Row],[COSTO NORMAL2]]+Tabla1[[#This Row],[COSTO ADICIONAL2]]</f>
        <v>17.759999999999998</v>
      </c>
    </row>
    <row r="2698" spans="1:23" x14ac:dyDescent="0.25">
      <c r="A2698" t="s">
        <v>785</v>
      </c>
      <c r="B2698" t="s">
        <v>4410</v>
      </c>
      <c r="C2698" t="s">
        <v>11789</v>
      </c>
      <c r="D2698" t="s">
        <v>13</v>
      </c>
      <c r="E2698" t="s">
        <v>14847</v>
      </c>
      <c r="F2698" t="s">
        <v>14</v>
      </c>
      <c r="G2698" t="s">
        <v>15</v>
      </c>
      <c r="H2698" t="s">
        <v>785</v>
      </c>
      <c r="I2698" t="s">
        <v>4411</v>
      </c>
      <c r="J2698" t="str">
        <f>MID(Tabla1[[#This Row],[HORA2]],1,2)</f>
        <v>14</v>
      </c>
      <c r="K2698" t="s">
        <v>43</v>
      </c>
      <c r="L2698" t="s">
        <v>19</v>
      </c>
      <c r="M2698" t="s">
        <v>14867</v>
      </c>
      <c r="N2698" t="s">
        <v>22</v>
      </c>
      <c r="O2698">
        <v>14.71</v>
      </c>
      <c r="P26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2698">
        <f>IF(Tabla1[[#This Row],[SERVICIO]]="COMIDA",3,IF(Tabla1[[#This Row],[SERVICIO]]="CONTROLADO",12,IF(Tabla1[[#This Row],[SERVICIO]]="RÁPIDO",3.75,IF(Tabla1[[#This Row],[SERVICIO]]="NORMAL",2.5,))))</f>
        <v>3</v>
      </c>
      <c r="R2698">
        <f>IF(Tabla1[[#This Row],[SERVICIO]]="COMIDA",3.5,IF(Tabla1[[#This Row],[SERVICIO]]="CONTROLADO",8,IF(Tabla1[[#This Row],[SERVICIO]]="RÁPIDO",4.5,IF(Tabla1[[#This Row],[SERVICIO]]="NORMAL",3,))))</f>
        <v>3.5</v>
      </c>
      <c r="S2698">
        <f>IF(Tabla1[[#This Row],[SERVICIO]]="COMIDA",0.75,IF(Tabla1[[#This Row],[SERVICIO]]="CONTROLADO",2.65,IF(Tabla1[[#This Row],[SERVICIO]]="RÁPIDO",0.55,IF(Tabla1[[#This Row],[SERVICIO]]="NORMAL",1.2,))))</f>
        <v>0.75</v>
      </c>
      <c r="T2698" s="2">
        <f>IF(Tabla1[[#This Row],[KILOMETROS ADICIONALES]]=0,Tabla1[[#This Row],[KILOMETROS]]*Tabla1[[#This Row],[COSTO NORMAL]],Tabla1[[#This Row],[COSTO NORMAL]]*Tabla1[[#This Row],[KILOMETROS HASTA]])</f>
        <v>10.5</v>
      </c>
      <c r="U2698" s="2">
        <f>Tabla1[[#This Row],[KILOMETROS ADICIONALES]]*Tabla1[[#This Row],[COSTO ADICIONAL]]</f>
        <v>8.7825000000000006</v>
      </c>
      <c r="V2698">
        <v>46.59</v>
      </c>
      <c r="W2698" s="2">
        <f>Tabla1[[#This Row],[COSTO NORMAL2]]+Tabla1[[#This Row],[COSTO ADICIONAL2]]</f>
        <v>19.282499999999999</v>
      </c>
    </row>
    <row r="2699" spans="1:23" x14ac:dyDescent="0.25">
      <c r="A2699" t="s">
        <v>785</v>
      </c>
      <c r="B2699" t="s">
        <v>4412</v>
      </c>
      <c r="C2699" t="s">
        <v>11790</v>
      </c>
      <c r="E2699" t="s">
        <v>14845</v>
      </c>
      <c r="F2699" t="s">
        <v>76</v>
      </c>
      <c r="G2699" t="s">
        <v>15</v>
      </c>
      <c r="H2699" t="s">
        <v>785</v>
      </c>
      <c r="I2699" t="s">
        <v>4413</v>
      </c>
      <c r="J2699" t="str">
        <f>MID(Tabla1[[#This Row],[HORA2]],1,2)</f>
        <v>14</v>
      </c>
      <c r="K2699" t="s">
        <v>43</v>
      </c>
      <c r="L2699" t="s">
        <v>65</v>
      </c>
      <c r="M2699" t="s">
        <v>14867</v>
      </c>
      <c r="N2699" t="s">
        <v>22</v>
      </c>
      <c r="O2699">
        <v>1.95</v>
      </c>
      <c r="P26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699">
        <f>IF(Tabla1[[#This Row],[SERVICIO]]="COMIDA",3,IF(Tabla1[[#This Row],[SERVICIO]]="CONTROLADO",12,IF(Tabla1[[#This Row],[SERVICIO]]="RÁPIDO",3.75,IF(Tabla1[[#This Row],[SERVICIO]]="NORMAL",2.5,))))</f>
        <v>3.75</v>
      </c>
      <c r="R2699">
        <f>IF(Tabla1[[#This Row],[SERVICIO]]="COMIDA",3.5,IF(Tabla1[[#This Row],[SERVICIO]]="CONTROLADO",8,IF(Tabla1[[#This Row],[SERVICIO]]="RÁPIDO",4.5,IF(Tabla1[[#This Row],[SERVICIO]]="NORMAL",3,))))</f>
        <v>4.5</v>
      </c>
      <c r="S26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699" s="2">
        <f>IF(Tabla1[[#This Row],[KILOMETROS ADICIONALES]]=0,Tabla1[[#This Row],[KILOMETROS]]*Tabla1[[#This Row],[COSTO NORMAL]],Tabla1[[#This Row],[COSTO NORMAL]]*Tabla1[[#This Row],[KILOMETROS HASTA]])</f>
        <v>8.7750000000000004</v>
      </c>
      <c r="U2699" s="2">
        <f>Tabla1[[#This Row],[KILOMETROS ADICIONALES]]*Tabla1[[#This Row],[COSTO ADICIONAL]]</f>
        <v>0</v>
      </c>
      <c r="V2699">
        <v>215.43</v>
      </c>
      <c r="W2699" s="2">
        <f>Tabla1[[#This Row],[COSTO NORMAL2]]+Tabla1[[#This Row],[COSTO ADICIONAL2]]</f>
        <v>8.7750000000000004</v>
      </c>
    </row>
    <row r="2700" spans="1:23" x14ac:dyDescent="0.25">
      <c r="A2700" t="s">
        <v>785</v>
      </c>
      <c r="B2700" t="s">
        <v>4414</v>
      </c>
      <c r="C2700" t="s">
        <v>11791</v>
      </c>
      <c r="D2700" t="s">
        <v>13</v>
      </c>
      <c r="E2700" t="s">
        <v>14846</v>
      </c>
      <c r="F2700" t="s">
        <v>14</v>
      </c>
      <c r="G2700" t="s">
        <v>69</v>
      </c>
      <c r="H2700" t="s">
        <v>997</v>
      </c>
      <c r="I2700" t="s">
        <v>4415</v>
      </c>
      <c r="J2700" t="str">
        <f>MID(Tabla1[[#This Row],[HORA2]],1,2)</f>
        <v>15</v>
      </c>
      <c r="K2700" t="s">
        <v>43</v>
      </c>
      <c r="L2700" t="s">
        <v>153</v>
      </c>
      <c r="M2700" t="s">
        <v>14867</v>
      </c>
      <c r="N2700" t="s">
        <v>22</v>
      </c>
      <c r="O2700">
        <v>5.03</v>
      </c>
      <c r="P27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00">
        <f>IF(Tabla1[[#This Row],[SERVICIO]]="COMIDA",3,IF(Tabla1[[#This Row],[SERVICIO]]="CONTROLADO",12,IF(Tabla1[[#This Row],[SERVICIO]]="RÁPIDO",3.75,IF(Tabla1[[#This Row],[SERVICIO]]="NORMAL",2.5,))))</f>
        <v>12</v>
      </c>
      <c r="R2700">
        <f>IF(Tabla1[[#This Row],[SERVICIO]]="COMIDA",3.5,IF(Tabla1[[#This Row],[SERVICIO]]="CONTROLADO",8,IF(Tabla1[[#This Row],[SERVICIO]]="RÁPIDO",4.5,IF(Tabla1[[#This Row],[SERVICIO]]="NORMAL",3,))))</f>
        <v>8</v>
      </c>
      <c r="S2700">
        <f>IF(Tabla1[[#This Row],[SERVICIO]]="COMIDA",0.75,IF(Tabla1[[#This Row],[SERVICIO]]="CONTROLADO",2.65,IF(Tabla1[[#This Row],[SERVICIO]]="RÁPIDO",0.55,IF(Tabla1[[#This Row],[SERVICIO]]="NORMAL",1.2,))))</f>
        <v>2.65</v>
      </c>
      <c r="T2700" s="2">
        <f>IF(Tabla1[[#This Row],[KILOMETROS ADICIONALES]]=0,Tabla1[[#This Row],[KILOMETROS]]*Tabla1[[#This Row],[COSTO NORMAL]],Tabla1[[#This Row],[COSTO NORMAL]]*Tabla1[[#This Row],[KILOMETROS HASTA]])</f>
        <v>40.24</v>
      </c>
      <c r="U2700" s="2">
        <f>Tabla1[[#This Row],[KILOMETROS ADICIONALES]]*Tabla1[[#This Row],[COSTO ADICIONAL]]</f>
        <v>0</v>
      </c>
      <c r="V2700">
        <v>206.26</v>
      </c>
      <c r="W2700" s="2">
        <f>Tabla1[[#This Row],[COSTO NORMAL2]]+Tabla1[[#This Row],[COSTO ADICIONAL2]]</f>
        <v>40.24</v>
      </c>
    </row>
    <row r="2701" spans="1:23" x14ac:dyDescent="0.25">
      <c r="A2701" t="s">
        <v>785</v>
      </c>
      <c r="B2701" t="s">
        <v>4416</v>
      </c>
      <c r="C2701" t="s">
        <v>11792</v>
      </c>
      <c r="E2701" t="s">
        <v>14845</v>
      </c>
      <c r="F2701" t="s">
        <v>76</v>
      </c>
      <c r="G2701" t="s">
        <v>15</v>
      </c>
      <c r="H2701" t="s">
        <v>785</v>
      </c>
      <c r="I2701" t="s">
        <v>4417</v>
      </c>
      <c r="J2701" t="str">
        <f>MID(Tabla1[[#This Row],[HORA2]],1,2)</f>
        <v>14</v>
      </c>
      <c r="K2701" t="s">
        <v>43</v>
      </c>
      <c r="L2701" t="s">
        <v>57</v>
      </c>
      <c r="M2701" t="s">
        <v>14867</v>
      </c>
      <c r="N2701" t="s">
        <v>22</v>
      </c>
      <c r="O2701">
        <v>5.12</v>
      </c>
      <c r="P27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1.37</v>
      </c>
      <c r="Q2701">
        <f>IF(Tabla1[[#This Row],[SERVICIO]]="COMIDA",3,IF(Tabla1[[#This Row],[SERVICIO]]="CONTROLADO",12,IF(Tabla1[[#This Row],[SERVICIO]]="RÁPIDO",3.75,IF(Tabla1[[#This Row],[SERVICIO]]="NORMAL",2.5,))))</f>
        <v>3.75</v>
      </c>
      <c r="R2701">
        <f>IF(Tabla1[[#This Row],[SERVICIO]]="COMIDA",3.5,IF(Tabla1[[#This Row],[SERVICIO]]="CONTROLADO",8,IF(Tabla1[[#This Row],[SERVICIO]]="RÁPIDO",4.5,IF(Tabla1[[#This Row],[SERVICIO]]="NORMAL",3,))))</f>
        <v>4.5</v>
      </c>
      <c r="S27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1" s="2">
        <f>IF(Tabla1[[#This Row],[KILOMETROS ADICIONALES]]=0,Tabla1[[#This Row],[KILOMETROS]]*Tabla1[[#This Row],[COSTO NORMAL]],Tabla1[[#This Row],[COSTO NORMAL]]*Tabla1[[#This Row],[KILOMETROS HASTA]])</f>
        <v>16.875</v>
      </c>
      <c r="U2701" s="2">
        <f>Tabla1[[#This Row],[KILOMETROS ADICIONALES]]*Tabla1[[#This Row],[COSTO ADICIONAL]]</f>
        <v>0.75350000000000017</v>
      </c>
      <c r="V2701">
        <v>110.1</v>
      </c>
      <c r="W2701" s="2">
        <f>Tabla1[[#This Row],[COSTO NORMAL2]]+Tabla1[[#This Row],[COSTO ADICIONAL2]]</f>
        <v>17.628499999999999</v>
      </c>
    </row>
    <row r="2702" spans="1:23" x14ac:dyDescent="0.25">
      <c r="A2702" t="s">
        <v>785</v>
      </c>
      <c r="B2702" t="s">
        <v>4418</v>
      </c>
      <c r="C2702" t="s">
        <v>11793</v>
      </c>
      <c r="D2702" t="s">
        <v>13</v>
      </c>
      <c r="E2702" t="s">
        <v>14845</v>
      </c>
      <c r="F2702" t="s">
        <v>14</v>
      </c>
      <c r="G2702" t="s">
        <v>15</v>
      </c>
      <c r="H2702" t="s">
        <v>785</v>
      </c>
      <c r="I2702" t="s">
        <v>4419</v>
      </c>
      <c r="J2702" t="str">
        <f>MID(Tabla1[[#This Row],[HORA2]],1,2)</f>
        <v>15</v>
      </c>
      <c r="K2702" t="s">
        <v>44</v>
      </c>
      <c r="L2702" t="s">
        <v>44</v>
      </c>
      <c r="M2702" t="s">
        <v>14867</v>
      </c>
      <c r="N2702" t="s">
        <v>22</v>
      </c>
      <c r="O2702">
        <v>1.5699999999999998</v>
      </c>
      <c r="P27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02">
        <f>IF(Tabla1[[#This Row],[SERVICIO]]="COMIDA",3,IF(Tabla1[[#This Row],[SERVICIO]]="CONTROLADO",12,IF(Tabla1[[#This Row],[SERVICIO]]="RÁPIDO",3.75,IF(Tabla1[[#This Row],[SERVICIO]]="NORMAL",2.5,))))</f>
        <v>3.75</v>
      </c>
      <c r="R2702">
        <f>IF(Tabla1[[#This Row],[SERVICIO]]="COMIDA",3.5,IF(Tabla1[[#This Row],[SERVICIO]]="CONTROLADO",8,IF(Tabla1[[#This Row],[SERVICIO]]="RÁPIDO",4.5,IF(Tabla1[[#This Row],[SERVICIO]]="NORMAL",3,))))</f>
        <v>4.5</v>
      </c>
      <c r="S27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2" s="2">
        <f>IF(Tabla1[[#This Row],[KILOMETROS ADICIONALES]]=0,Tabla1[[#This Row],[KILOMETROS]]*Tabla1[[#This Row],[COSTO NORMAL]],Tabla1[[#This Row],[COSTO NORMAL]]*Tabla1[[#This Row],[KILOMETROS HASTA]])</f>
        <v>7.0649999999999995</v>
      </c>
      <c r="U2702" s="2">
        <f>Tabla1[[#This Row],[KILOMETROS ADICIONALES]]*Tabla1[[#This Row],[COSTO ADICIONAL]]</f>
        <v>0</v>
      </c>
      <c r="V2702">
        <v>169.29</v>
      </c>
      <c r="W2702" s="2">
        <f>Tabla1[[#This Row],[COSTO NORMAL2]]+Tabla1[[#This Row],[COSTO ADICIONAL2]]</f>
        <v>7.0649999999999995</v>
      </c>
    </row>
    <row r="2703" spans="1:23" x14ac:dyDescent="0.25">
      <c r="A2703" t="s">
        <v>785</v>
      </c>
      <c r="B2703" t="s">
        <v>4420</v>
      </c>
      <c r="C2703" t="s">
        <v>11794</v>
      </c>
      <c r="D2703" t="s">
        <v>13</v>
      </c>
      <c r="E2703" t="s">
        <v>14847</v>
      </c>
      <c r="F2703" t="s">
        <v>76</v>
      </c>
      <c r="G2703" t="s">
        <v>15</v>
      </c>
      <c r="H2703" t="s">
        <v>785</v>
      </c>
      <c r="I2703" t="s">
        <v>4421</v>
      </c>
      <c r="J2703" t="str">
        <f>MID(Tabla1[[#This Row],[HORA2]],1,2)</f>
        <v>14</v>
      </c>
      <c r="K2703" t="s">
        <v>43</v>
      </c>
      <c r="L2703" t="s">
        <v>20</v>
      </c>
      <c r="M2703" t="s">
        <v>14867</v>
      </c>
      <c r="N2703" t="s">
        <v>22</v>
      </c>
      <c r="O2703">
        <v>18.46</v>
      </c>
      <c r="P27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</v>
      </c>
      <c r="Q2703">
        <f>IF(Tabla1[[#This Row],[SERVICIO]]="COMIDA",3,IF(Tabla1[[#This Row],[SERVICIO]]="CONTROLADO",12,IF(Tabla1[[#This Row],[SERVICIO]]="RÁPIDO",3.75,IF(Tabla1[[#This Row],[SERVICIO]]="NORMAL",2.5,))))</f>
        <v>3</v>
      </c>
      <c r="R2703">
        <f>IF(Tabla1[[#This Row],[SERVICIO]]="COMIDA",3.5,IF(Tabla1[[#This Row],[SERVICIO]]="CONTROLADO",8,IF(Tabla1[[#This Row],[SERVICIO]]="RÁPIDO",4.5,IF(Tabla1[[#This Row],[SERVICIO]]="NORMAL",3,))))</f>
        <v>3.5</v>
      </c>
      <c r="S2703">
        <f>IF(Tabla1[[#This Row],[SERVICIO]]="COMIDA",0.75,IF(Tabla1[[#This Row],[SERVICIO]]="CONTROLADO",2.65,IF(Tabla1[[#This Row],[SERVICIO]]="RÁPIDO",0.55,IF(Tabla1[[#This Row],[SERVICIO]]="NORMAL",1.2,))))</f>
        <v>0.75</v>
      </c>
      <c r="T2703" s="2">
        <f>IF(Tabla1[[#This Row],[KILOMETROS ADICIONALES]]=0,Tabla1[[#This Row],[KILOMETROS]]*Tabla1[[#This Row],[COSTO NORMAL]],Tabla1[[#This Row],[COSTO NORMAL]]*Tabla1[[#This Row],[KILOMETROS HASTA]])</f>
        <v>10.5</v>
      </c>
      <c r="U2703" s="2">
        <f>Tabla1[[#This Row],[KILOMETROS ADICIONALES]]*Tabla1[[#This Row],[COSTO ADICIONAL]]</f>
        <v>11.595000000000001</v>
      </c>
      <c r="V2703">
        <v>179.44</v>
      </c>
      <c r="W2703" s="2">
        <f>Tabla1[[#This Row],[COSTO NORMAL2]]+Tabla1[[#This Row],[COSTO ADICIONAL2]]</f>
        <v>22.094999999999999</v>
      </c>
    </row>
    <row r="2704" spans="1:23" x14ac:dyDescent="0.25">
      <c r="A2704" t="s">
        <v>785</v>
      </c>
      <c r="B2704" t="s">
        <v>4422</v>
      </c>
      <c r="C2704" t="s">
        <v>11795</v>
      </c>
      <c r="D2704" t="s">
        <v>13</v>
      </c>
      <c r="E2704" t="s">
        <v>14845</v>
      </c>
      <c r="F2704" t="s">
        <v>14</v>
      </c>
      <c r="G2704" t="s">
        <v>15</v>
      </c>
      <c r="H2704" t="s">
        <v>785</v>
      </c>
      <c r="I2704" t="s">
        <v>4423</v>
      </c>
      <c r="J2704" t="str">
        <f>MID(Tabla1[[#This Row],[HORA2]],1,2)</f>
        <v>16</v>
      </c>
      <c r="K2704" t="s">
        <v>26</v>
      </c>
      <c r="L2704" t="s">
        <v>78</v>
      </c>
      <c r="M2704" t="s">
        <v>14867</v>
      </c>
      <c r="N2704" t="s">
        <v>22</v>
      </c>
      <c r="O2704">
        <v>12.65</v>
      </c>
      <c r="P27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</v>
      </c>
      <c r="Q2704">
        <f>IF(Tabla1[[#This Row],[SERVICIO]]="COMIDA",3,IF(Tabla1[[#This Row],[SERVICIO]]="CONTROLADO",12,IF(Tabla1[[#This Row],[SERVICIO]]="RÁPIDO",3.75,IF(Tabla1[[#This Row],[SERVICIO]]="NORMAL",2.5,))))</f>
        <v>3.75</v>
      </c>
      <c r="R2704">
        <f>IF(Tabla1[[#This Row],[SERVICIO]]="COMIDA",3.5,IF(Tabla1[[#This Row],[SERVICIO]]="CONTROLADO",8,IF(Tabla1[[#This Row],[SERVICIO]]="RÁPIDO",4.5,IF(Tabla1[[#This Row],[SERVICIO]]="NORMAL",3,))))</f>
        <v>4.5</v>
      </c>
      <c r="S27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4" s="2">
        <f>IF(Tabla1[[#This Row],[KILOMETROS ADICIONALES]]=0,Tabla1[[#This Row],[KILOMETROS]]*Tabla1[[#This Row],[COSTO NORMAL]],Tabla1[[#This Row],[COSTO NORMAL]]*Tabla1[[#This Row],[KILOMETROS HASTA]])</f>
        <v>16.875</v>
      </c>
      <c r="U2704" s="2">
        <f>Tabla1[[#This Row],[KILOMETROS ADICIONALES]]*Tabla1[[#This Row],[COSTO ADICIONAL]]</f>
        <v>4.8950000000000005</v>
      </c>
      <c r="V2704">
        <v>202.7</v>
      </c>
      <c r="W2704" s="2">
        <f>Tabla1[[#This Row],[COSTO NORMAL2]]+Tabla1[[#This Row],[COSTO ADICIONAL2]]</f>
        <v>21.77</v>
      </c>
    </row>
    <row r="2705" spans="1:23" x14ac:dyDescent="0.25">
      <c r="A2705" t="s">
        <v>785</v>
      </c>
      <c r="B2705" t="s">
        <v>4424</v>
      </c>
      <c r="C2705" t="s">
        <v>11796</v>
      </c>
      <c r="D2705" t="s">
        <v>13</v>
      </c>
      <c r="E2705" t="s">
        <v>14847</v>
      </c>
      <c r="F2705" t="s">
        <v>14</v>
      </c>
      <c r="G2705" t="s">
        <v>15</v>
      </c>
      <c r="H2705" t="s">
        <v>785</v>
      </c>
      <c r="I2705" t="s">
        <v>4425</v>
      </c>
      <c r="J2705" t="str">
        <f>MID(Tabla1[[#This Row],[HORA2]],1,2)</f>
        <v>14</v>
      </c>
      <c r="K2705" t="s">
        <v>19</v>
      </c>
      <c r="L2705" t="s">
        <v>102</v>
      </c>
      <c r="M2705" t="s">
        <v>14867</v>
      </c>
      <c r="N2705" t="s">
        <v>22</v>
      </c>
      <c r="O2705">
        <v>16.39</v>
      </c>
      <c r="P27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13.39</v>
      </c>
      <c r="Q2705">
        <f>IF(Tabla1[[#This Row],[SERVICIO]]="COMIDA",3,IF(Tabla1[[#This Row],[SERVICIO]]="CONTROLADO",12,IF(Tabla1[[#This Row],[SERVICIO]]="RÁPIDO",3.75,IF(Tabla1[[#This Row],[SERVICIO]]="NORMAL",2.5,))))</f>
        <v>3</v>
      </c>
      <c r="R2705">
        <f>IF(Tabla1[[#This Row],[SERVICIO]]="COMIDA",3.5,IF(Tabla1[[#This Row],[SERVICIO]]="CONTROLADO",8,IF(Tabla1[[#This Row],[SERVICIO]]="RÁPIDO",4.5,IF(Tabla1[[#This Row],[SERVICIO]]="NORMAL",3,))))</f>
        <v>3.5</v>
      </c>
      <c r="S2705">
        <f>IF(Tabla1[[#This Row],[SERVICIO]]="COMIDA",0.75,IF(Tabla1[[#This Row],[SERVICIO]]="CONTROLADO",2.65,IF(Tabla1[[#This Row],[SERVICIO]]="RÁPIDO",0.55,IF(Tabla1[[#This Row],[SERVICIO]]="NORMAL",1.2,))))</f>
        <v>0.75</v>
      </c>
      <c r="T2705" s="2">
        <f>IF(Tabla1[[#This Row],[KILOMETROS ADICIONALES]]=0,Tabla1[[#This Row],[KILOMETROS]]*Tabla1[[#This Row],[COSTO NORMAL]],Tabla1[[#This Row],[COSTO NORMAL]]*Tabla1[[#This Row],[KILOMETROS HASTA]])</f>
        <v>10.5</v>
      </c>
      <c r="U2705" s="2">
        <f>Tabla1[[#This Row],[KILOMETROS ADICIONALES]]*Tabla1[[#This Row],[COSTO ADICIONAL]]</f>
        <v>10.0425</v>
      </c>
      <c r="V2705">
        <v>158.9</v>
      </c>
      <c r="W2705" s="2">
        <f>Tabla1[[#This Row],[COSTO NORMAL2]]+Tabla1[[#This Row],[COSTO ADICIONAL2]]</f>
        <v>20.5425</v>
      </c>
    </row>
    <row r="2706" spans="1:23" x14ac:dyDescent="0.25">
      <c r="A2706" t="s">
        <v>785</v>
      </c>
      <c r="B2706" t="s">
        <v>4426</v>
      </c>
      <c r="C2706" t="s">
        <v>11797</v>
      </c>
      <c r="D2706" t="s">
        <v>13</v>
      </c>
      <c r="E2706" t="s">
        <v>14847</v>
      </c>
      <c r="F2706" t="s">
        <v>14</v>
      </c>
      <c r="G2706" t="s">
        <v>15</v>
      </c>
      <c r="H2706" t="s">
        <v>785</v>
      </c>
      <c r="I2706" t="s">
        <v>4427</v>
      </c>
      <c r="J2706" t="str">
        <f>MID(Tabla1[[#This Row],[HORA2]],1,2)</f>
        <v>15</v>
      </c>
      <c r="K2706" t="s">
        <v>19</v>
      </c>
      <c r="L2706" t="s">
        <v>78</v>
      </c>
      <c r="M2706" t="s">
        <v>14867</v>
      </c>
      <c r="N2706" t="s">
        <v>22</v>
      </c>
      <c r="O2706">
        <v>1.98</v>
      </c>
      <c r="P27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06">
        <f>IF(Tabla1[[#This Row],[SERVICIO]]="COMIDA",3,IF(Tabla1[[#This Row],[SERVICIO]]="CONTROLADO",12,IF(Tabla1[[#This Row],[SERVICIO]]="RÁPIDO",3.75,IF(Tabla1[[#This Row],[SERVICIO]]="NORMAL",2.5,))))</f>
        <v>3</v>
      </c>
      <c r="R2706">
        <f>IF(Tabla1[[#This Row],[SERVICIO]]="COMIDA",3.5,IF(Tabla1[[#This Row],[SERVICIO]]="CONTROLADO",8,IF(Tabla1[[#This Row],[SERVICIO]]="RÁPIDO",4.5,IF(Tabla1[[#This Row],[SERVICIO]]="NORMAL",3,))))</f>
        <v>3.5</v>
      </c>
      <c r="S2706">
        <f>IF(Tabla1[[#This Row],[SERVICIO]]="COMIDA",0.75,IF(Tabla1[[#This Row],[SERVICIO]]="CONTROLADO",2.65,IF(Tabla1[[#This Row],[SERVICIO]]="RÁPIDO",0.55,IF(Tabla1[[#This Row],[SERVICIO]]="NORMAL",1.2,))))</f>
        <v>0.75</v>
      </c>
      <c r="T2706" s="2">
        <f>IF(Tabla1[[#This Row],[KILOMETROS ADICIONALES]]=0,Tabla1[[#This Row],[KILOMETROS]]*Tabla1[[#This Row],[COSTO NORMAL]],Tabla1[[#This Row],[COSTO NORMAL]]*Tabla1[[#This Row],[KILOMETROS HASTA]])</f>
        <v>6.93</v>
      </c>
      <c r="U2706" s="2">
        <f>Tabla1[[#This Row],[KILOMETROS ADICIONALES]]*Tabla1[[#This Row],[COSTO ADICIONAL]]</f>
        <v>0</v>
      </c>
      <c r="V2706">
        <v>51.35</v>
      </c>
      <c r="W2706" s="2">
        <f>Tabla1[[#This Row],[COSTO NORMAL2]]+Tabla1[[#This Row],[COSTO ADICIONAL2]]</f>
        <v>6.93</v>
      </c>
    </row>
    <row r="2707" spans="1:23" x14ac:dyDescent="0.25">
      <c r="A2707" t="s">
        <v>785</v>
      </c>
      <c r="B2707" t="s">
        <v>4428</v>
      </c>
      <c r="C2707" t="s">
        <v>11798</v>
      </c>
      <c r="D2707" t="s">
        <v>13</v>
      </c>
      <c r="E2707" t="s">
        <v>14845</v>
      </c>
      <c r="F2707" t="s">
        <v>14</v>
      </c>
      <c r="G2707" t="s">
        <v>15</v>
      </c>
      <c r="H2707" t="s">
        <v>785</v>
      </c>
      <c r="I2707" t="s">
        <v>4429</v>
      </c>
      <c r="J2707" t="str">
        <f>MID(Tabla1[[#This Row],[HORA2]],1,2)</f>
        <v>16</v>
      </c>
      <c r="K2707" t="s">
        <v>19</v>
      </c>
      <c r="L2707" t="s">
        <v>79</v>
      </c>
      <c r="M2707" t="s">
        <v>14867</v>
      </c>
      <c r="N2707" t="s">
        <v>22</v>
      </c>
      <c r="O2707">
        <v>7.23</v>
      </c>
      <c r="P27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3.4800000000000004</v>
      </c>
      <c r="Q2707">
        <f>IF(Tabla1[[#This Row],[SERVICIO]]="COMIDA",3,IF(Tabla1[[#This Row],[SERVICIO]]="CONTROLADO",12,IF(Tabla1[[#This Row],[SERVICIO]]="RÁPIDO",3.75,IF(Tabla1[[#This Row],[SERVICIO]]="NORMAL",2.5,))))</f>
        <v>3.75</v>
      </c>
      <c r="R2707">
        <f>IF(Tabla1[[#This Row],[SERVICIO]]="COMIDA",3.5,IF(Tabla1[[#This Row],[SERVICIO]]="CONTROLADO",8,IF(Tabla1[[#This Row],[SERVICIO]]="RÁPIDO",4.5,IF(Tabla1[[#This Row],[SERVICIO]]="NORMAL",3,))))</f>
        <v>4.5</v>
      </c>
      <c r="S27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7" s="2">
        <f>IF(Tabla1[[#This Row],[KILOMETROS ADICIONALES]]=0,Tabla1[[#This Row],[KILOMETROS]]*Tabla1[[#This Row],[COSTO NORMAL]],Tabla1[[#This Row],[COSTO NORMAL]]*Tabla1[[#This Row],[KILOMETROS HASTA]])</f>
        <v>16.875</v>
      </c>
      <c r="U2707" s="2">
        <f>Tabla1[[#This Row],[KILOMETROS ADICIONALES]]*Tabla1[[#This Row],[COSTO ADICIONAL]]</f>
        <v>1.9140000000000004</v>
      </c>
      <c r="V2707">
        <v>33.39</v>
      </c>
      <c r="W2707" s="2">
        <f>Tabla1[[#This Row],[COSTO NORMAL2]]+Tabla1[[#This Row],[COSTO ADICIONAL2]]</f>
        <v>18.789000000000001</v>
      </c>
    </row>
    <row r="2708" spans="1:23" x14ac:dyDescent="0.25">
      <c r="A2708" t="s">
        <v>785</v>
      </c>
      <c r="B2708" t="s">
        <v>4430</v>
      </c>
      <c r="C2708" t="s">
        <v>11799</v>
      </c>
      <c r="D2708" t="s">
        <v>75</v>
      </c>
      <c r="E2708" t="s">
        <v>14845</v>
      </c>
      <c r="F2708" t="s">
        <v>14</v>
      </c>
      <c r="G2708" t="s">
        <v>15</v>
      </c>
      <c r="H2708" t="s">
        <v>785</v>
      </c>
      <c r="I2708" t="s">
        <v>4431</v>
      </c>
      <c r="J2708" t="str">
        <f>MID(Tabla1[[#This Row],[HORA2]],1,2)</f>
        <v>17</v>
      </c>
      <c r="K2708" t="s">
        <v>57</v>
      </c>
      <c r="L2708" t="s">
        <v>65</v>
      </c>
      <c r="M2708" t="s">
        <v>14867</v>
      </c>
      <c r="N2708" t="s">
        <v>22</v>
      </c>
      <c r="O2708">
        <v>4.55</v>
      </c>
      <c r="P27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0.79999999999999982</v>
      </c>
      <c r="Q2708">
        <f>IF(Tabla1[[#This Row],[SERVICIO]]="COMIDA",3,IF(Tabla1[[#This Row],[SERVICIO]]="CONTROLADO",12,IF(Tabla1[[#This Row],[SERVICIO]]="RÁPIDO",3.75,IF(Tabla1[[#This Row],[SERVICIO]]="NORMAL",2.5,))))</f>
        <v>3.75</v>
      </c>
      <c r="R2708">
        <f>IF(Tabla1[[#This Row],[SERVICIO]]="COMIDA",3.5,IF(Tabla1[[#This Row],[SERVICIO]]="CONTROLADO",8,IF(Tabla1[[#This Row],[SERVICIO]]="RÁPIDO",4.5,IF(Tabla1[[#This Row],[SERVICIO]]="NORMAL",3,))))</f>
        <v>4.5</v>
      </c>
      <c r="S27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8" s="2">
        <f>IF(Tabla1[[#This Row],[KILOMETROS ADICIONALES]]=0,Tabla1[[#This Row],[KILOMETROS]]*Tabla1[[#This Row],[COSTO NORMAL]],Tabla1[[#This Row],[COSTO NORMAL]]*Tabla1[[#This Row],[KILOMETROS HASTA]])</f>
        <v>16.875</v>
      </c>
      <c r="U2708" s="2">
        <f>Tabla1[[#This Row],[KILOMETROS ADICIONALES]]*Tabla1[[#This Row],[COSTO ADICIONAL]]</f>
        <v>0.43999999999999995</v>
      </c>
      <c r="V2708">
        <v>143.01</v>
      </c>
      <c r="W2708" s="2">
        <f>Tabla1[[#This Row],[COSTO NORMAL2]]+Tabla1[[#This Row],[COSTO ADICIONAL2]]</f>
        <v>17.315000000000001</v>
      </c>
    </row>
    <row r="2709" spans="1:23" x14ac:dyDescent="0.25">
      <c r="A2709" t="s">
        <v>785</v>
      </c>
      <c r="B2709" t="s">
        <v>4432</v>
      </c>
      <c r="C2709" t="s">
        <v>11800</v>
      </c>
      <c r="D2709" t="s">
        <v>13</v>
      </c>
      <c r="E2709" t="s">
        <v>14845</v>
      </c>
      <c r="F2709" t="s">
        <v>14</v>
      </c>
      <c r="G2709" t="s">
        <v>15</v>
      </c>
      <c r="H2709" t="s">
        <v>785</v>
      </c>
      <c r="I2709" t="s">
        <v>4433</v>
      </c>
      <c r="J2709" t="str">
        <f>MID(Tabla1[[#This Row],[HORA2]],1,2)</f>
        <v>15</v>
      </c>
      <c r="K2709" t="s">
        <v>110</v>
      </c>
      <c r="L2709" t="s">
        <v>110</v>
      </c>
      <c r="M2709" t="s">
        <v>14867</v>
      </c>
      <c r="N2709" t="s">
        <v>22</v>
      </c>
      <c r="O2709">
        <v>12.99</v>
      </c>
      <c r="P27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9.24</v>
      </c>
      <c r="Q2709">
        <f>IF(Tabla1[[#This Row],[SERVICIO]]="COMIDA",3,IF(Tabla1[[#This Row],[SERVICIO]]="CONTROLADO",12,IF(Tabla1[[#This Row],[SERVICIO]]="RÁPIDO",3.75,IF(Tabla1[[#This Row],[SERVICIO]]="NORMAL",2.5,))))</f>
        <v>3.75</v>
      </c>
      <c r="R2709">
        <f>IF(Tabla1[[#This Row],[SERVICIO]]="COMIDA",3.5,IF(Tabla1[[#This Row],[SERVICIO]]="CONTROLADO",8,IF(Tabla1[[#This Row],[SERVICIO]]="RÁPIDO",4.5,IF(Tabla1[[#This Row],[SERVICIO]]="NORMAL",3,))))</f>
        <v>4.5</v>
      </c>
      <c r="S27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09" s="2">
        <f>IF(Tabla1[[#This Row],[KILOMETROS ADICIONALES]]=0,Tabla1[[#This Row],[KILOMETROS]]*Tabla1[[#This Row],[COSTO NORMAL]],Tabla1[[#This Row],[COSTO NORMAL]]*Tabla1[[#This Row],[KILOMETROS HASTA]])</f>
        <v>16.875</v>
      </c>
      <c r="U2709" s="2">
        <f>Tabla1[[#This Row],[KILOMETROS ADICIONALES]]*Tabla1[[#This Row],[COSTO ADICIONAL]]</f>
        <v>5.0820000000000007</v>
      </c>
      <c r="V2709">
        <v>47.26</v>
      </c>
      <c r="W2709" s="2">
        <f>Tabla1[[#This Row],[COSTO NORMAL2]]+Tabla1[[#This Row],[COSTO ADICIONAL2]]</f>
        <v>21.957000000000001</v>
      </c>
    </row>
    <row r="2710" spans="1:23" x14ac:dyDescent="0.25">
      <c r="A2710" t="s">
        <v>785</v>
      </c>
      <c r="B2710" t="s">
        <v>4434</v>
      </c>
      <c r="C2710" t="s">
        <v>11801</v>
      </c>
      <c r="D2710" t="s">
        <v>13</v>
      </c>
      <c r="E2710" t="s">
        <v>14845</v>
      </c>
      <c r="F2710" t="s">
        <v>76</v>
      </c>
      <c r="G2710" t="s">
        <v>15</v>
      </c>
      <c r="H2710" t="s">
        <v>785</v>
      </c>
      <c r="I2710" t="s">
        <v>629</v>
      </c>
      <c r="J2710" t="str">
        <f>MID(Tabla1[[#This Row],[HORA2]],1,2)</f>
        <v>15</v>
      </c>
      <c r="K2710" t="s">
        <v>57</v>
      </c>
      <c r="L2710" t="s">
        <v>57</v>
      </c>
      <c r="M2710" t="s">
        <v>14867</v>
      </c>
      <c r="N2710" t="s">
        <v>22</v>
      </c>
      <c r="O2710">
        <v>10.8</v>
      </c>
      <c r="P27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7.0500000000000007</v>
      </c>
      <c r="Q2710">
        <f>IF(Tabla1[[#This Row],[SERVICIO]]="COMIDA",3,IF(Tabla1[[#This Row],[SERVICIO]]="CONTROLADO",12,IF(Tabla1[[#This Row],[SERVICIO]]="RÁPIDO",3.75,IF(Tabla1[[#This Row],[SERVICIO]]="NORMAL",2.5,))))</f>
        <v>3.75</v>
      </c>
      <c r="R2710">
        <f>IF(Tabla1[[#This Row],[SERVICIO]]="COMIDA",3.5,IF(Tabla1[[#This Row],[SERVICIO]]="CONTROLADO",8,IF(Tabla1[[#This Row],[SERVICIO]]="RÁPIDO",4.5,IF(Tabla1[[#This Row],[SERVICIO]]="NORMAL",3,))))</f>
        <v>4.5</v>
      </c>
      <c r="S27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0" s="2">
        <f>IF(Tabla1[[#This Row],[KILOMETROS ADICIONALES]]=0,Tabla1[[#This Row],[KILOMETROS]]*Tabla1[[#This Row],[COSTO NORMAL]],Tabla1[[#This Row],[COSTO NORMAL]]*Tabla1[[#This Row],[KILOMETROS HASTA]])</f>
        <v>16.875</v>
      </c>
      <c r="U2710" s="2">
        <f>Tabla1[[#This Row],[KILOMETROS ADICIONALES]]*Tabla1[[#This Row],[COSTO ADICIONAL]]</f>
        <v>3.8775000000000008</v>
      </c>
      <c r="V2710">
        <v>131.49</v>
      </c>
      <c r="W2710" s="2">
        <f>Tabla1[[#This Row],[COSTO NORMAL2]]+Tabla1[[#This Row],[COSTO ADICIONAL2]]</f>
        <v>20.752500000000001</v>
      </c>
    </row>
    <row r="2711" spans="1:23" x14ac:dyDescent="0.25">
      <c r="A2711" t="s">
        <v>785</v>
      </c>
      <c r="B2711" t="s">
        <v>1749</v>
      </c>
      <c r="C2711" t="s">
        <v>11802</v>
      </c>
      <c r="D2711" t="s">
        <v>13</v>
      </c>
      <c r="E2711" t="s">
        <v>14845</v>
      </c>
      <c r="F2711" t="s">
        <v>14</v>
      </c>
      <c r="G2711" t="s">
        <v>15</v>
      </c>
      <c r="H2711" t="s">
        <v>785</v>
      </c>
      <c r="I2711" t="s">
        <v>4435</v>
      </c>
      <c r="J2711" t="str">
        <f>MID(Tabla1[[#This Row],[HORA2]],1,2)</f>
        <v>15</v>
      </c>
      <c r="K2711" t="s">
        <v>79</v>
      </c>
      <c r="L2711" t="s">
        <v>110</v>
      </c>
      <c r="M2711" t="s">
        <v>14867</v>
      </c>
      <c r="N2711" t="s">
        <v>22</v>
      </c>
      <c r="O2711">
        <v>9.1</v>
      </c>
      <c r="P27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</v>
      </c>
      <c r="Q2711">
        <f>IF(Tabla1[[#This Row],[SERVICIO]]="COMIDA",3,IF(Tabla1[[#This Row],[SERVICIO]]="CONTROLADO",12,IF(Tabla1[[#This Row],[SERVICIO]]="RÁPIDO",3.75,IF(Tabla1[[#This Row],[SERVICIO]]="NORMAL",2.5,))))</f>
        <v>3.75</v>
      </c>
      <c r="R2711">
        <f>IF(Tabla1[[#This Row],[SERVICIO]]="COMIDA",3.5,IF(Tabla1[[#This Row],[SERVICIO]]="CONTROLADO",8,IF(Tabla1[[#This Row],[SERVICIO]]="RÁPIDO",4.5,IF(Tabla1[[#This Row],[SERVICIO]]="NORMAL",3,))))</f>
        <v>4.5</v>
      </c>
      <c r="S27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1" s="2">
        <f>IF(Tabla1[[#This Row],[KILOMETROS ADICIONALES]]=0,Tabla1[[#This Row],[KILOMETROS]]*Tabla1[[#This Row],[COSTO NORMAL]],Tabla1[[#This Row],[COSTO NORMAL]]*Tabla1[[#This Row],[KILOMETROS HASTA]])</f>
        <v>16.875</v>
      </c>
      <c r="U2711" s="2">
        <f>Tabla1[[#This Row],[KILOMETROS ADICIONALES]]*Tabla1[[#This Row],[COSTO ADICIONAL]]</f>
        <v>2.9424999999999999</v>
      </c>
      <c r="V2711">
        <v>145.01</v>
      </c>
      <c r="W2711" s="2">
        <f>Tabla1[[#This Row],[COSTO NORMAL2]]+Tabla1[[#This Row],[COSTO ADICIONAL2]]</f>
        <v>19.817499999999999</v>
      </c>
    </row>
    <row r="2712" spans="1:23" x14ac:dyDescent="0.25">
      <c r="A2712" t="s">
        <v>785</v>
      </c>
      <c r="B2712" t="s">
        <v>4436</v>
      </c>
      <c r="C2712" t="s">
        <v>11803</v>
      </c>
      <c r="D2712" t="s">
        <v>13</v>
      </c>
      <c r="E2712" t="s">
        <v>14847</v>
      </c>
      <c r="F2712" t="s">
        <v>295</v>
      </c>
      <c r="G2712" t="s">
        <v>15</v>
      </c>
      <c r="H2712" t="s">
        <v>785</v>
      </c>
      <c r="I2712" t="s">
        <v>4437</v>
      </c>
      <c r="J2712" t="str">
        <f>MID(Tabla1[[#This Row],[HORA2]],1,2)</f>
        <v>15</v>
      </c>
      <c r="K2712" t="s">
        <v>43</v>
      </c>
      <c r="L2712" t="s">
        <v>35</v>
      </c>
      <c r="M2712" t="s">
        <v>14867</v>
      </c>
      <c r="N2712" t="s">
        <v>22</v>
      </c>
      <c r="O2712">
        <v>1.17</v>
      </c>
      <c r="P27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12">
        <f>IF(Tabla1[[#This Row],[SERVICIO]]="COMIDA",3,IF(Tabla1[[#This Row],[SERVICIO]]="CONTROLADO",12,IF(Tabla1[[#This Row],[SERVICIO]]="RÁPIDO",3.75,IF(Tabla1[[#This Row],[SERVICIO]]="NORMAL",2.5,))))</f>
        <v>3</v>
      </c>
      <c r="R2712">
        <f>IF(Tabla1[[#This Row],[SERVICIO]]="COMIDA",3.5,IF(Tabla1[[#This Row],[SERVICIO]]="CONTROLADO",8,IF(Tabla1[[#This Row],[SERVICIO]]="RÁPIDO",4.5,IF(Tabla1[[#This Row],[SERVICIO]]="NORMAL",3,))))</f>
        <v>3.5</v>
      </c>
      <c r="S2712">
        <f>IF(Tabla1[[#This Row],[SERVICIO]]="COMIDA",0.75,IF(Tabla1[[#This Row],[SERVICIO]]="CONTROLADO",2.65,IF(Tabla1[[#This Row],[SERVICIO]]="RÁPIDO",0.55,IF(Tabla1[[#This Row],[SERVICIO]]="NORMAL",1.2,))))</f>
        <v>0.75</v>
      </c>
      <c r="T2712" s="2">
        <f>IF(Tabla1[[#This Row],[KILOMETROS ADICIONALES]]=0,Tabla1[[#This Row],[KILOMETROS]]*Tabla1[[#This Row],[COSTO NORMAL]],Tabla1[[#This Row],[COSTO NORMAL]]*Tabla1[[#This Row],[KILOMETROS HASTA]])</f>
        <v>4.0949999999999998</v>
      </c>
      <c r="U2712" s="2">
        <f>Tabla1[[#This Row],[KILOMETROS ADICIONALES]]*Tabla1[[#This Row],[COSTO ADICIONAL]]</f>
        <v>0</v>
      </c>
      <c r="V2712">
        <v>156.18</v>
      </c>
      <c r="W2712" s="2">
        <f>Tabla1[[#This Row],[COSTO NORMAL2]]+Tabla1[[#This Row],[COSTO ADICIONAL2]]</f>
        <v>4.0949999999999998</v>
      </c>
    </row>
    <row r="2713" spans="1:23" x14ac:dyDescent="0.25">
      <c r="A2713" t="s">
        <v>785</v>
      </c>
      <c r="B2713" t="s">
        <v>4438</v>
      </c>
      <c r="C2713" t="s">
        <v>11804</v>
      </c>
      <c r="D2713" t="s">
        <v>13</v>
      </c>
      <c r="E2713" t="s">
        <v>14845</v>
      </c>
      <c r="F2713" t="s">
        <v>14</v>
      </c>
      <c r="G2713" t="s">
        <v>15</v>
      </c>
      <c r="H2713" t="s">
        <v>785</v>
      </c>
      <c r="I2713" t="s">
        <v>4439</v>
      </c>
      <c r="J2713" t="str">
        <f>MID(Tabla1[[#This Row],[HORA2]],1,2)</f>
        <v>18</v>
      </c>
      <c r="K2713" t="s">
        <v>20</v>
      </c>
      <c r="L2713" t="s">
        <v>20</v>
      </c>
      <c r="M2713" t="s">
        <v>14867</v>
      </c>
      <c r="N2713" t="s">
        <v>22</v>
      </c>
      <c r="O2713">
        <v>17.82</v>
      </c>
      <c r="P27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14.07</v>
      </c>
      <c r="Q2713">
        <f>IF(Tabla1[[#This Row],[SERVICIO]]="COMIDA",3,IF(Tabla1[[#This Row],[SERVICIO]]="CONTROLADO",12,IF(Tabla1[[#This Row],[SERVICIO]]="RÁPIDO",3.75,IF(Tabla1[[#This Row],[SERVICIO]]="NORMAL",2.5,))))</f>
        <v>3.75</v>
      </c>
      <c r="R2713">
        <f>IF(Tabla1[[#This Row],[SERVICIO]]="COMIDA",3.5,IF(Tabla1[[#This Row],[SERVICIO]]="CONTROLADO",8,IF(Tabla1[[#This Row],[SERVICIO]]="RÁPIDO",4.5,IF(Tabla1[[#This Row],[SERVICIO]]="NORMAL",3,))))</f>
        <v>4.5</v>
      </c>
      <c r="S27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3" s="2">
        <f>IF(Tabla1[[#This Row],[KILOMETROS ADICIONALES]]=0,Tabla1[[#This Row],[KILOMETROS]]*Tabla1[[#This Row],[COSTO NORMAL]],Tabla1[[#This Row],[COSTO NORMAL]]*Tabla1[[#This Row],[KILOMETROS HASTA]])</f>
        <v>16.875</v>
      </c>
      <c r="U2713" s="2">
        <f>Tabla1[[#This Row],[KILOMETROS ADICIONALES]]*Tabla1[[#This Row],[COSTO ADICIONAL]]</f>
        <v>7.738500000000001</v>
      </c>
      <c r="V2713">
        <v>15.58</v>
      </c>
      <c r="W2713" s="2">
        <f>Tabla1[[#This Row],[COSTO NORMAL2]]+Tabla1[[#This Row],[COSTO ADICIONAL2]]</f>
        <v>24.613500000000002</v>
      </c>
    </row>
    <row r="2714" spans="1:23" x14ac:dyDescent="0.25">
      <c r="A2714" t="s">
        <v>785</v>
      </c>
      <c r="B2714" t="s">
        <v>4440</v>
      </c>
      <c r="C2714" t="s">
        <v>11805</v>
      </c>
      <c r="D2714" t="s">
        <v>13</v>
      </c>
      <c r="E2714" t="s">
        <v>14845</v>
      </c>
      <c r="F2714" t="s">
        <v>76</v>
      </c>
      <c r="G2714" t="s">
        <v>15</v>
      </c>
      <c r="H2714" t="s">
        <v>785</v>
      </c>
      <c r="I2714" t="s">
        <v>4441</v>
      </c>
      <c r="J2714" t="str">
        <f>MID(Tabla1[[#This Row],[HORA2]],1,2)</f>
        <v>17</v>
      </c>
      <c r="K2714" t="s">
        <v>94</v>
      </c>
      <c r="L2714" t="s">
        <v>26</v>
      </c>
      <c r="M2714" t="s">
        <v>14867</v>
      </c>
      <c r="N2714" t="s">
        <v>22</v>
      </c>
      <c r="O2714">
        <v>14.64</v>
      </c>
      <c r="P27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10.89</v>
      </c>
      <c r="Q2714">
        <f>IF(Tabla1[[#This Row],[SERVICIO]]="COMIDA",3,IF(Tabla1[[#This Row],[SERVICIO]]="CONTROLADO",12,IF(Tabla1[[#This Row],[SERVICIO]]="RÁPIDO",3.75,IF(Tabla1[[#This Row],[SERVICIO]]="NORMAL",2.5,))))</f>
        <v>3.75</v>
      </c>
      <c r="R2714">
        <f>IF(Tabla1[[#This Row],[SERVICIO]]="COMIDA",3.5,IF(Tabla1[[#This Row],[SERVICIO]]="CONTROLADO",8,IF(Tabla1[[#This Row],[SERVICIO]]="RÁPIDO",4.5,IF(Tabla1[[#This Row],[SERVICIO]]="NORMAL",3,))))</f>
        <v>4.5</v>
      </c>
      <c r="S27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4" s="2">
        <f>IF(Tabla1[[#This Row],[KILOMETROS ADICIONALES]]=0,Tabla1[[#This Row],[KILOMETROS]]*Tabla1[[#This Row],[COSTO NORMAL]],Tabla1[[#This Row],[COSTO NORMAL]]*Tabla1[[#This Row],[KILOMETROS HASTA]])</f>
        <v>16.875</v>
      </c>
      <c r="U2714" s="2">
        <f>Tabla1[[#This Row],[KILOMETROS ADICIONALES]]*Tabla1[[#This Row],[COSTO ADICIONAL]]</f>
        <v>5.9895000000000005</v>
      </c>
      <c r="V2714">
        <v>139</v>
      </c>
      <c r="W2714" s="2">
        <f>Tabla1[[#This Row],[COSTO NORMAL2]]+Tabla1[[#This Row],[COSTO ADICIONAL2]]</f>
        <v>22.8645</v>
      </c>
    </row>
    <row r="2715" spans="1:23" x14ac:dyDescent="0.25">
      <c r="A2715" t="s">
        <v>785</v>
      </c>
      <c r="B2715" t="s">
        <v>4442</v>
      </c>
      <c r="C2715" t="s">
        <v>11806</v>
      </c>
      <c r="D2715" t="s">
        <v>13</v>
      </c>
      <c r="E2715" t="s">
        <v>14845</v>
      </c>
      <c r="F2715" t="s">
        <v>14</v>
      </c>
      <c r="G2715" t="s">
        <v>15</v>
      </c>
      <c r="H2715" t="s">
        <v>785</v>
      </c>
      <c r="I2715" t="s">
        <v>4443</v>
      </c>
      <c r="J2715" t="str">
        <f>MID(Tabla1[[#This Row],[HORA2]],1,2)</f>
        <v>17</v>
      </c>
      <c r="K2715" t="s">
        <v>94</v>
      </c>
      <c r="L2715" t="s">
        <v>61</v>
      </c>
      <c r="M2715" t="s">
        <v>14867</v>
      </c>
      <c r="N2715" t="s">
        <v>22</v>
      </c>
      <c r="O2715">
        <v>15.12</v>
      </c>
      <c r="P27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11.37</v>
      </c>
      <c r="Q2715">
        <f>IF(Tabla1[[#This Row],[SERVICIO]]="COMIDA",3,IF(Tabla1[[#This Row],[SERVICIO]]="CONTROLADO",12,IF(Tabla1[[#This Row],[SERVICIO]]="RÁPIDO",3.75,IF(Tabla1[[#This Row],[SERVICIO]]="NORMAL",2.5,))))</f>
        <v>3.75</v>
      </c>
      <c r="R2715">
        <f>IF(Tabla1[[#This Row],[SERVICIO]]="COMIDA",3.5,IF(Tabla1[[#This Row],[SERVICIO]]="CONTROLADO",8,IF(Tabla1[[#This Row],[SERVICIO]]="RÁPIDO",4.5,IF(Tabla1[[#This Row],[SERVICIO]]="NORMAL",3,))))</f>
        <v>4.5</v>
      </c>
      <c r="S27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5" s="2">
        <f>IF(Tabla1[[#This Row],[KILOMETROS ADICIONALES]]=0,Tabla1[[#This Row],[KILOMETROS]]*Tabla1[[#This Row],[COSTO NORMAL]],Tabla1[[#This Row],[COSTO NORMAL]]*Tabla1[[#This Row],[KILOMETROS HASTA]])</f>
        <v>16.875</v>
      </c>
      <c r="U2715" s="2">
        <f>Tabla1[[#This Row],[KILOMETROS ADICIONALES]]*Tabla1[[#This Row],[COSTO ADICIONAL]]</f>
        <v>6.2534999999999998</v>
      </c>
      <c r="V2715">
        <v>102.1</v>
      </c>
      <c r="W2715" s="2">
        <f>Tabla1[[#This Row],[COSTO NORMAL2]]+Tabla1[[#This Row],[COSTO ADICIONAL2]]</f>
        <v>23.128499999999999</v>
      </c>
    </row>
    <row r="2716" spans="1:23" x14ac:dyDescent="0.25">
      <c r="A2716" t="s">
        <v>785</v>
      </c>
      <c r="B2716" t="s">
        <v>4444</v>
      </c>
      <c r="C2716" t="s">
        <v>11807</v>
      </c>
      <c r="D2716" t="s">
        <v>13</v>
      </c>
      <c r="E2716" t="s">
        <v>14845</v>
      </c>
      <c r="F2716" t="s">
        <v>295</v>
      </c>
      <c r="G2716" t="s">
        <v>15</v>
      </c>
      <c r="H2716" t="s">
        <v>785</v>
      </c>
      <c r="I2716" t="s">
        <v>4445</v>
      </c>
      <c r="J2716" t="str">
        <f>MID(Tabla1[[#This Row],[HORA2]],1,2)</f>
        <v>15</v>
      </c>
      <c r="K2716" t="s">
        <v>57</v>
      </c>
      <c r="L2716" t="s">
        <v>57</v>
      </c>
      <c r="M2716" t="s">
        <v>14867</v>
      </c>
      <c r="N2716" t="s">
        <v>22</v>
      </c>
      <c r="O2716">
        <v>8.01</v>
      </c>
      <c r="P27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4.26</v>
      </c>
      <c r="Q2716">
        <f>IF(Tabla1[[#This Row],[SERVICIO]]="COMIDA",3,IF(Tabla1[[#This Row],[SERVICIO]]="CONTROLADO",12,IF(Tabla1[[#This Row],[SERVICIO]]="RÁPIDO",3.75,IF(Tabla1[[#This Row],[SERVICIO]]="NORMAL",2.5,))))</f>
        <v>3.75</v>
      </c>
      <c r="R2716">
        <f>IF(Tabla1[[#This Row],[SERVICIO]]="COMIDA",3.5,IF(Tabla1[[#This Row],[SERVICIO]]="CONTROLADO",8,IF(Tabla1[[#This Row],[SERVICIO]]="RÁPIDO",4.5,IF(Tabla1[[#This Row],[SERVICIO]]="NORMAL",3,))))</f>
        <v>4.5</v>
      </c>
      <c r="S27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6" s="2">
        <f>IF(Tabla1[[#This Row],[KILOMETROS ADICIONALES]]=0,Tabla1[[#This Row],[KILOMETROS]]*Tabla1[[#This Row],[COSTO NORMAL]],Tabla1[[#This Row],[COSTO NORMAL]]*Tabla1[[#This Row],[KILOMETROS HASTA]])</f>
        <v>16.875</v>
      </c>
      <c r="U2716" s="2">
        <f>Tabla1[[#This Row],[KILOMETROS ADICIONALES]]*Tabla1[[#This Row],[COSTO ADICIONAL]]</f>
        <v>2.343</v>
      </c>
      <c r="V2716">
        <v>175.62</v>
      </c>
      <c r="W2716" s="2">
        <f>Tabla1[[#This Row],[COSTO NORMAL2]]+Tabla1[[#This Row],[COSTO ADICIONAL2]]</f>
        <v>19.218</v>
      </c>
    </row>
    <row r="2717" spans="1:23" x14ac:dyDescent="0.25">
      <c r="A2717" t="s">
        <v>785</v>
      </c>
      <c r="B2717" t="s">
        <v>4446</v>
      </c>
      <c r="C2717" t="s">
        <v>11808</v>
      </c>
      <c r="D2717" t="s">
        <v>13</v>
      </c>
      <c r="E2717" t="s">
        <v>14845</v>
      </c>
      <c r="F2717" t="s">
        <v>14</v>
      </c>
      <c r="G2717" t="s">
        <v>15</v>
      </c>
      <c r="H2717" t="s">
        <v>785</v>
      </c>
      <c r="I2717" t="s">
        <v>4447</v>
      </c>
      <c r="J2717" t="str">
        <f>MID(Tabla1[[#This Row],[HORA2]],1,2)</f>
        <v>16</v>
      </c>
      <c r="K2717" t="s">
        <v>31</v>
      </c>
      <c r="L2717" t="s">
        <v>188</v>
      </c>
      <c r="M2717" t="s">
        <v>14867</v>
      </c>
      <c r="N2717" t="s">
        <v>22</v>
      </c>
      <c r="O2717">
        <v>6.97</v>
      </c>
      <c r="P27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2717">
        <f>IF(Tabla1[[#This Row],[SERVICIO]]="COMIDA",3,IF(Tabla1[[#This Row],[SERVICIO]]="CONTROLADO",12,IF(Tabla1[[#This Row],[SERVICIO]]="RÁPIDO",3.75,IF(Tabla1[[#This Row],[SERVICIO]]="NORMAL",2.5,))))</f>
        <v>3.75</v>
      </c>
      <c r="R2717">
        <f>IF(Tabla1[[#This Row],[SERVICIO]]="COMIDA",3.5,IF(Tabla1[[#This Row],[SERVICIO]]="CONTROLADO",8,IF(Tabla1[[#This Row],[SERVICIO]]="RÁPIDO",4.5,IF(Tabla1[[#This Row],[SERVICIO]]="NORMAL",3,))))</f>
        <v>4.5</v>
      </c>
      <c r="S27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7" s="2">
        <f>IF(Tabla1[[#This Row],[KILOMETROS ADICIONALES]]=0,Tabla1[[#This Row],[KILOMETROS]]*Tabla1[[#This Row],[COSTO NORMAL]],Tabla1[[#This Row],[COSTO NORMAL]]*Tabla1[[#This Row],[KILOMETROS HASTA]])</f>
        <v>16.875</v>
      </c>
      <c r="U2717" s="2">
        <f>Tabla1[[#This Row],[KILOMETROS ADICIONALES]]*Tabla1[[#This Row],[COSTO ADICIONAL]]</f>
        <v>1.7709999999999999</v>
      </c>
      <c r="V2717">
        <v>17.72</v>
      </c>
      <c r="W2717" s="2">
        <f>Tabla1[[#This Row],[COSTO NORMAL2]]+Tabla1[[#This Row],[COSTO ADICIONAL2]]</f>
        <v>18.646000000000001</v>
      </c>
    </row>
    <row r="2718" spans="1:23" x14ac:dyDescent="0.25">
      <c r="A2718" t="s">
        <v>785</v>
      </c>
      <c r="B2718" t="s">
        <v>4448</v>
      </c>
      <c r="C2718" t="s">
        <v>11809</v>
      </c>
      <c r="D2718" t="s">
        <v>13</v>
      </c>
      <c r="E2718" t="s">
        <v>14845</v>
      </c>
      <c r="F2718" t="s">
        <v>14</v>
      </c>
      <c r="G2718" t="s">
        <v>15</v>
      </c>
      <c r="H2718" t="s">
        <v>785</v>
      </c>
      <c r="I2718" t="s">
        <v>4449</v>
      </c>
      <c r="J2718" t="str">
        <f>MID(Tabla1[[#This Row],[HORA2]],1,2)</f>
        <v>16</v>
      </c>
      <c r="K2718" t="s">
        <v>271</v>
      </c>
      <c r="L2718" t="s">
        <v>57</v>
      </c>
      <c r="M2718" t="s">
        <v>14867</v>
      </c>
      <c r="N2718" t="s">
        <v>22</v>
      </c>
      <c r="O2718">
        <v>12.14</v>
      </c>
      <c r="P27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8.39</v>
      </c>
      <c r="Q2718">
        <f>IF(Tabla1[[#This Row],[SERVICIO]]="COMIDA",3,IF(Tabla1[[#This Row],[SERVICIO]]="CONTROLADO",12,IF(Tabla1[[#This Row],[SERVICIO]]="RÁPIDO",3.75,IF(Tabla1[[#This Row],[SERVICIO]]="NORMAL",2.5,))))</f>
        <v>3.75</v>
      </c>
      <c r="R2718">
        <f>IF(Tabla1[[#This Row],[SERVICIO]]="COMIDA",3.5,IF(Tabla1[[#This Row],[SERVICIO]]="CONTROLADO",8,IF(Tabla1[[#This Row],[SERVICIO]]="RÁPIDO",4.5,IF(Tabla1[[#This Row],[SERVICIO]]="NORMAL",3,))))</f>
        <v>4.5</v>
      </c>
      <c r="S27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8" s="2">
        <f>IF(Tabla1[[#This Row],[KILOMETROS ADICIONALES]]=0,Tabla1[[#This Row],[KILOMETROS]]*Tabla1[[#This Row],[COSTO NORMAL]],Tabla1[[#This Row],[COSTO NORMAL]]*Tabla1[[#This Row],[KILOMETROS HASTA]])</f>
        <v>16.875</v>
      </c>
      <c r="U2718" s="2">
        <f>Tabla1[[#This Row],[KILOMETROS ADICIONALES]]*Tabla1[[#This Row],[COSTO ADICIONAL]]</f>
        <v>4.6145000000000005</v>
      </c>
      <c r="V2718">
        <v>164.03</v>
      </c>
      <c r="W2718" s="2">
        <f>Tabla1[[#This Row],[COSTO NORMAL2]]+Tabla1[[#This Row],[COSTO ADICIONAL2]]</f>
        <v>21.4895</v>
      </c>
    </row>
    <row r="2719" spans="1:23" x14ac:dyDescent="0.25">
      <c r="A2719" t="s">
        <v>785</v>
      </c>
      <c r="B2719" t="s">
        <v>4450</v>
      </c>
      <c r="C2719" t="s">
        <v>11810</v>
      </c>
      <c r="D2719" t="s">
        <v>13</v>
      </c>
      <c r="E2719" t="s">
        <v>14845</v>
      </c>
      <c r="F2719" t="s">
        <v>76</v>
      </c>
      <c r="G2719" t="s">
        <v>15</v>
      </c>
      <c r="H2719" t="s">
        <v>785</v>
      </c>
      <c r="I2719" t="s">
        <v>4451</v>
      </c>
      <c r="J2719" t="str">
        <f>MID(Tabla1[[#This Row],[HORA2]],1,2)</f>
        <v>16</v>
      </c>
      <c r="K2719" t="s">
        <v>43</v>
      </c>
      <c r="L2719" t="s">
        <v>19</v>
      </c>
      <c r="M2719" t="s">
        <v>14867</v>
      </c>
      <c r="N2719" t="s">
        <v>22</v>
      </c>
      <c r="O2719">
        <v>12.49</v>
      </c>
      <c r="P27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8.74</v>
      </c>
      <c r="Q2719">
        <f>IF(Tabla1[[#This Row],[SERVICIO]]="COMIDA",3,IF(Tabla1[[#This Row],[SERVICIO]]="CONTROLADO",12,IF(Tabla1[[#This Row],[SERVICIO]]="RÁPIDO",3.75,IF(Tabla1[[#This Row],[SERVICIO]]="NORMAL",2.5,))))</f>
        <v>3.75</v>
      </c>
      <c r="R2719">
        <f>IF(Tabla1[[#This Row],[SERVICIO]]="COMIDA",3.5,IF(Tabla1[[#This Row],[SERVICIO]]="CONTROLADO",8,IF(Tabla1[[#This Row],[SERVICIO]]="RÁPIDO",4.5,IF(Tabla1[[#This Row],[SERVICIO]]="NORMAL",3,))))</f>
        <v>4.5</v>
      </c>
      <c r="S27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19" s="2">
        <f>IF(Tabla1[[#This Row],[KILOMETROS ADICIONALES]]=0,Tabla1[[#This Row],[KILOMETROS]]*Tabla1[[#This Row],[COSTO NORMAL]],Tabla1[[#This Row],[COSTO NORMAL]]*Tabla1[[#This Row],[KILOMETROS HASTA]])</f>
        <v>16.875</v>
      </c>
      <c r="U2719" s="2">
        <f>Tabla1[[#This Row],[KILOMETROS ADICIONALES]]*Tabla1[[#This Row],[COSTO ADICIONAL]]</f>
        <v>4.8070000000000004</v>
      </c>
      <c r="V2719">
        <v>158.31</v>
      </c>
      <c r="W2719" s="2">
        <f>Tabla1[[#This Row],[COSTO NORMAL2]]+Tabla1[[#This Row],[COSTO ADICIONAL2]]</f>
        <v>21.682000000000002</v>
      </c>
    </row>
    <row r="2720" spans="1:23" x14ac:dyDescent="0.25">
      <c r="A2720" t="s">
        <v>785</v>
      </c>
      <c r="B2720" t="s">
        <v>4452</v>
      </c>
      <c r="C2720" t="s">
        <v>11811</v>
      </c>
      <c r="D2720" t="s">
        <v>13</v>
      </c>
      <c r="E2720" t="s">
        <v>14845</v>
      </c>
      <c r="F2720" t="s">
        <v>14</v>
      </c>
      <c r="G2720" t="s">
        <v>15</v>
      </c>
      <c r="H2720" t="s">
        <v>785</v>
      </c>
      <c r="I2720" t="s">
        <v>4453</v>
      </c>
      <c r="J2720" t="str">
        <f>MID(Tabla1[[#This Row],[HORA2]],1,2)</f>
        <v>16</v>
      </c>
      <c r="K2720" t="s">
        <v>57</v>
      </c>
      <c r="L2720" t="s">
        <v>19</v>
      </c>
      <c r="M2720" t="s">
        <v>14867</v>
      </c>
      <c r="N2720" t="s">
        <v>22</v>
      </c>
      <c r="O2720">
        <v>7.85</v>
      </c>
      <c r="P27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4.0999999999999996</v>
      </c>
      <c r="Q2720">
        <f>IF(Tabla1[[#This Row],[SERVICIO]]="COMIDA",3,IF(Tabla1[[#This Row],[SERVICIO]]="CONTROLADO",12,IF(Tabla1[[#This Row],[SERVICIO]]="RÁPIDO",3.75,IF(Tabla1[[#This Row],[SERVICIO]]="NORMAL",2.5,))))</f>
        <v>3.75</v>
      </c>
      <c r="R2720">
        <f>IF(Tabla1[[#This Row],[SERVICIO]]="COMIDA",3.5,IF(Tabla1[[#This Row],[SERVICIO]]="CONTROLADO",8,IF(Tabla1[[#This Row],[SERVICIO]]="RÁPIDO",4.5,IF(Tabla1[[#This Row],[SERVICIO]]="NORMAL",3,))))</f>
        <v>4.5</v>
      </c>
      <c r="S27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0" s="2">
        <f>IF(Tabla1[[#This Row],[KILOMETROS ADICIONALES]]=0,Tabla1[[#This Row],[KILOMETROS]]*Tabla1[[#This Row],[COSTO NORMAL]],Tabla1[[#This Row],[COSTO NORMAL]]*Tabla1[[#This Row],[KILOMETROS HASTA]])</f>
        <v>16.875</v>
      </c>
      <c r="U2720" s="2">
        <f>Tabla1[[#This Row],[KILOMETROS ADICIONALES]]*Tabla1[[#This Row],[COSTO ADICIONAL]]</f>
        <v>2.2549999999999999</v>
      </c>
      <c r="V2720">
        <v>89.57</v>
      </c>
      <c r="W2720" s="2">
        <f>Tabla1[[#This Row],[COSTO NORMAL2]]+Tabla1[[#This Row],[COSTO ADICIONAL2]]</f>
        <v>19.13</v>
      </c>
    </row>
    <row r="2721" spans="1:23" x14ac:dyDescent="0.25">
      <c r="A2721" t="s">
        <v>785</v>
      </c>
      <c r="B2721" t="s">
        <v>4454</v>
      </c>
      <c r="C2721" t="s">
        <v>11812</v>
      </c>
      <c r="D2721" t="s">
        <v>13</v>
      </c>
      <c r="E2721" t="s">
        <v>14845</v>
      </c>
      <c r="F2721" t="s">
        <v>76</v>
      </c>
      <c r="G2721" t="s">
        <v>15</v>
      </c>
      <c r="H2721" t="s">
        <v>785</v>
      </c>
      <c r="I2721" t="s">
        <v>4455</v>
      </c>
      <c r="J2721" t="str">
        <f>MID(Tabla1[[#This Row],[HORA2]],1,2)</f>
        <v>17</v>
      </c>
      <c r="K2721" t="s">
        <v>78</v>
      </c>
      <c r="L2721" t="s">
        <v>44</v>
      </c>
      <c r="M2721" t="s">
        <v>14867</v>
      </c>
      <c r="N2721" t="s">
        <v>22</v>
      </c>
      <c r="O2721">
        <v>12.46</v>
      </c>
      <c r="P27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8.7100000000000009</v>
      </c>
      <c r="Q2721">
        <f>IF(Tabla1[[#This Row],[SERVICIO]]="COMIDA",3,IF(Tabla1[[#This Row],[SERVICIO]]="CONTROLADO",12,IF(Tabla1[[#This Row],[SERVICIO]]="RÁPIDO",3.75,IF(Tabla1[[#This Row],[SERVICIO]]="NORMAL",2.5,))))</f>
        <v>3.75</v>
      </c>
      <c r="R2721">
        <f>IF(Tabla1[[#This Row],[SERVICIO]]="COMIDA",3.5,IF(Tabla1[[#This Row],[SERVICIO]]="CONTROLADO",8,IF(Tabla1[[#This Row],[SERVICIO]]="RÁPIDO",4.5,IF(Tabla1[[#This Row],[SERVICIO]]="NORMAL",3,))))</f>
        <v>4.5</v>
      </c>
      <c r="S27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1" s="2">
        <f>IF(Tabla1[[#This Row],[KILOMETROS ADICIONALES]]=0,Tabla1[[#This Row],[KILOMETROS]]*Tabla1[[#This Row],[COSTO NORMAL]],Tabla1[[#This Row],[COSTO NORMAL]]*Tabla1[[#This Row],[KILOMETROS HASTA]])</f>
        <v>16.875</v>
      </c>
      <c r="U2721" s="2">
        <f>Tabla1[[#This Row],[KILOMETROS ADICIONALES]]*Tabla1[[#This Row],[COSTO ADICIONAL]]</f>
        <v>4.7905000000000006</v>
      </c>
      <c r="V2721">
        <v>180.55</v>
      </c>
      <c r="W2721" s="2">
        <f>Tabla1[[#This Row],[COSTO NORMAL2]]+Tabla1[[#This Row],[COSTO ADICIONAL2]]</f>
        <v>21.665500000000002</v>
      </c>
    </row>
    <row r="2722" spans="1:23" x14ac:dyDescent="0.25">
      <c r="A2722" t="s">
        <v>785</v>
      </c>
      <c r="B2722" t="s">
        <v>4456</v>
      </c>
      <c r="C2722" t="s">
        <v>11813</v>
      </c>
      <c r="D2722" t="s">
        <v>13</v>
      </c>
      <c r="E2722" t="s">
        <v>14845</v>
      </c>
      <c r="F2722" t="s">
        <v>14</v>
      </c>
      <c r="G2722" t="s">
        <v>15</v>
      </c>
      <c r="H2722" t="s">
        <v>785</v>
      </c>
      <c r="I2722" t="s">
        <v>4457</v>
      </c>
      <c r="J2722" t="str">
        <f>MID(Tabla1[[#This Row],[HORA2]],1,2)</f>
        <v>16</v>
      </c>
      <c r="K2722" t="s">
        <v>35</v>
      </c>
      <c r="L2722" t="s">
        <v>49</v>
      </c>
      <c r="M2722" t="s">
        <v>14867</v>
      </c>
      <c r="N2722" t="s">
        <v>22</v>
      </c>
      <c r="O2722">
        <v>16.98</v>
      </c>
      <c r="P27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13.23</v>
      </c>
      <c r="Q2722">
        <f>IF(Tabla1[[#This Row],[SERVICIO]]="COMIDA",3,IF(Tabla1[[#This Row],[SERVICIO]]="CONTROLADO",12,IF(Tabla1[[#This Row],[SERVICIO]]="RÁPIDO",3.75,IF(Tabla1[[#This Row],[SERVICIO]]="NORMAL",2.5,))))</f>
        <v>3.75</v>
      </c>
      <c r="R2722">
        <f>IF(Tabla1[[#This Row],[SERVICIO]]="COMIDA",3.5,IF(Tabla1[[#This Row],[SERVICIO]]="CONTROLADO",8,IF(Tabla1[[#This Row],[SERVICIO]]="RÁPIDO",4.5,IF(Tabla1[[#This Row],[SERVICIO]]="NORMAL",3,))))</f>
        <v>4.5</v>
      </c>
      <c r="S27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2" s="2">
        <f>IF(Tabla1[[#This Row],[KILOMETROS ADICIONALES]]=0,Tabla1[[#This Row],[KILOMETROS]]*Tabla1[[#This Row],[COSTO NORMAL]],Tabla1[[#This Row],[COSTO NORMAL]]*Tabla1[[#This Row],[KILOMETROS HASTA]])</f>
        <v>16.875</v>
      </c>
      <c r="U2722" s="2">
        <f>Tabla1[[#This Row],[KILOMETROS ADICIONALES]]*Tabla1[[#This Row],[COSTO ADICIONAL]]</f>
        <v>7.2765000000000004</v>
      </c>
      <c r="V2722">
        <v>75.739999999999995</v>
      </c>
      <c r="W2722" s="2">
        <f>Tabla1[[#This Row],[COSTO NORMAL2]]+Tabla1[[#This Row],[COSTO ADICIONAL2]]</f>
        <v>24.151499999999999</v>
      </c>
    </row>
    <row r="2723" spans="1:23" x14ac:dyDescent="0.25">
      <c r="A2723" t="s">
        <v>785</v>
      </c>
      <c r="B2723" t="s">
        <v>4458</v>
      </c>
      <c r="C2723" t="s">
        <v>11814</v>
      </c>
      <c r="E2723" t="s">
        <v>14845</v>
      </c>
      <c r="F2723" t="s">
        <v>76</v>
      </c>
      <c r="G2723" t="s">
        <v>15</v>
      </c>
      <c r="H2723" t="s">
        <v>785</v>
      </c>
      <c r="I2723" t="s">
        <v>4459</v>
      </c>
      <c r="J2723" t="str">
        <f>MID(Tabla1[[#This Row],[HORA2]],1,2)</f>
        <v>17</v>
      </c>
      <c r="K2723" t="s">
        <v>43</v>
      </c>
      <c r="L2723" t="s">
        <v>78</v>
      </c>
      <c r="M2723" t="s">
        <v>14867</v>
      </c>
      <c r="N2723" t="s">
        <v>22</v>
      </c>
      <c r="O2723">
        <v>5.76</v>
      </c>
      <c r="P27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2.0099999999999998</v>
      </c>
      <c r="Q2723">
        <f>IF(Tabla1[[#This Row],[SERVICIO]]="COMIDA",3,IF(Tabla1[[#This Row],[SERVICIO]]="CONTROLADO",12,IF(Tabla1[[#This Row],[SERVICIO]]="RÁPIDO",3.75,IF(Tabla1[[#This Row],[SERVICIO]]="NORMAL",2.5,))))</f>
        <v>3.75</v>
      </c>
      <c r="R2723">
        <f>IF(Tabla1[[#This Row],[SERVICIO]]="COMIDA",3.5,IF(Tabla1[[#This Row],[SERVICIO]]="CONTROLADO",8,IF(Tabla1[[#This Row],[SERVICIO]]="RÁPIDO",4.5,IF(Tabla1[[#This Row],[SERVICIO]]="NORMAL",3,))))</f>
        <v>4.5</v>
      </c>
      <c r="S27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3" s="2">
        <f>IF(Tabla1[[#This Row],[KILOMETROS ADICIONALES]]=0,Tabla1[[#This Row],[KILOMETROS]]*Tabla1[[#This Row],[COSTO NORMAL]],Tabla1[[#This Row],[COSTO NORMAL]]*Tabla1[[#This Row],[KILOMETROS HASTA]])</f>
        <v>16.875</v>
      </c>
      <c r="U2723" s="2">
        <f>Tabla1[[#This Row],[KILOMETROS ADICIONALES]]*Tabla1[[#This Row],[COSTO ADICIONAL]]</f>
        <v>1.1054999999999999</v>
      </c>
      <c r="V2723">
        <v>141.4</v>
      </c>
      <c r="W2723" s="2">
        <f>Tabla1[[#This Row],[COSTO NORMAL2]]+Tabla1[[#This Row],[COSTO ADICIONAL2]]</f>
        <v>17.980499999999999</v>
      </c>
    </row>
    <row r="2724" spans="1:23" x14ac:dyDescent="0.25">
      <c r="A2724" t="s">
        <v>785</v>
      </c>
      <c r="B2724" t="s">
        <v>4460</v>
      </c>
      <c r="C2724" t="s">
        <v>11815</v>
      </c>
      <c r="D2724" t="s">
        <v>13</v>
      </c>
      <c r="E2724" t="s">
        <v>14846</v>
      </c>
      <c r="F2724" t="s">
        <v>14</v>
      </c>
      <c r="G2724" t="s">
        <v>15</v>
      </c>
      <c r="H2724" t="s">
        <v>997</v>
      </c>
      <c r="I2724" t="s">
        <v>4461</v>
      </c>
      <c r="J2724" t="str">
        <f>MID(Tabla1[[#This Row],[HORA2]],1,2)</f>
        <v>11</v>
      </c>
      <c r="K2724" t="s">
        <v>43</v>
      </c>
      <c r="L2724" t="s">
        <v>57</v>
      </c>
      <c r="M2724" t="s">
        <v>14867</v>
      </c>
      <c r="N2724" t="s">
        <v>22</v>
      </c>
      <c r="O2724">
        <v>2.42</v>
      </c>
      <c r="P27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24">
        <f>IF(Tabla1[[#This Row],[SERVICIO]]="COMIDA",3,IF(Tabla1[[#This Row],[SERVICIO]]="CONTROLADO",12,IF(Tabla1[[#This Row],[SERVICIO]]="RÁPIDO",3.75,IF(Tabla1[[#This Row],[SERVICIO]]="NORMAL",2.5,))))</f>
        <v>12</v>
      </c>
      <c r="R2724">
        <f>IF(Tabla1[[#This Row],[SERVICIO]]="COMIDA",3.5,IF(Tabla1[[#This Row],[SERVICIO]]="CONTROLADO",8,IF(Tabla1[[#This Row],[SERVICIO]]="RÁPIDO",4.5,IF(Tabla1[[#This Row],[SERVICIO]]="NORMAL",3,))))</f>
        <v>8</v>
      </c>
      <c r="S2724">
        <f>IF(Tabla1[[#This Row],[SERVICIO]]="COMIDA",0.75,IF(Tabla1[[#This Row],[SERVICIO]]="CONTROLADO",2.65,IF(Tabla1[[#This Row],[SERVICIO]]="RÁPIDO",0.55,IF(Tabla1[[#This Row],[SERVICIO]]="NORMAL",1.2,))))</f>
        <v>2.65</v>
      </c>
      <c r="T2724" s="2">
        <f>IF(Tabla1[[#This Row],[KILOMETROS ADICIONALES]]=0,Tabla1[[#This Row],[KILOMETROS]]*Tabla1[[#This Row],[COSTO NORMAL]],Tabla1[[#This Row],[COSTO NORMAL]]*Tabla1[[#This Row],[KILOMETROS HASTA]])</f>
        <v>19.36</v>
      </c>
      <c r="U2724" s="2">
        <f>Tabla1[[#This Row],[KILOMETROS ADICIONALES]]*Tabla1[[#This Row],[COSTO ADICIONAL]]</f>
        <v>0</v>
      </c>
      <c r="V2724">
        <v>84.53</v>
      </c>
      <c r="W2724" s="2">
        <f>Tabla1[[#This Row],[COSTO NORMAL2]]+Tabla1[[#This Row],[COSTO ADICIONAL2]]</f>
        <v>19.36</v>
      </c>
    </row>
    <row r="2725" spans="1:23" x14ac:dyDescent="0.25">
      <c r="A2725" t="s">
        <v>785</v>
      </c>
      <c r="B2725" t="s">
        <v>4462</v>
      </c>
      <c r="C2725" t="s">
        <v>11816</v>
      </c>
      <c r="D2725" t="s">
        <v>13</v>
      </c>
      <c r="E2725" t="s">
        <v>14845</v>
      </c>
      <c r="F2725" t="s">
        <v>295</v>
      </c>
      <c r="G2725" t="s">
        <v>15</v>
      </c>
      <c r="H2725" t="s">
        <v>785</v>
      </c>
      <c r="I2725" t="s">
        <v>4463</v>
      </c>
      <c r="J2725" t="str">
        <f>MID(Tabla1[[#This Row],[HORA2]],1,2)</f>
        <v>15</v>
      </c>
      <c r="K2725" t="s">
        <v>78</v>
      </c>
      <c r="L2725" t="s">
        <v>78</v>
      </c>
      <c r="M2725" t="s">
        <v>14867</v>
      </c>
      <c r="N2725" t="s">
        <v>22</v>
      </c>
      <c r="O2725">
        <v>17.29</v>
      </c>
      <c r="P27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13.54</v>
      </c>
      <c r="Q2725">
        <f>IF(Tabla1[[#This Row],[SERVICIO]]="COMIDA",3,IF(Tabla1[[#This Row],[SERVICIO]]="CONTROLADO",12,IF(Tabla1[[#This Row],[SERVICIO]]="RÁPIDO",3.75,IF(Tabla1[[#This Row],[SERVICIO]]="NORMAL",2.5,))))</f>
        <v>3.75</v>
      </c>
      <c r="R2725">
        <f>IF(Tabla1[[#This Row],[SERVICIO]]="COMIDA",3.5,IF(Tabla1[[#This Row],[SERVICIO]]="CONTROLADO",8,IF(Tabla1[[#This Row],[SERVICIO]]="RÁPIDO",4.5,IF(Tabla1[[#This Row],[SERVICIO]]="NORMAL",3,))))</f>
        <v>4.5</v>
      </c>
      <c r="S27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5" s="2">
        <f>IF(Tabla1[[#This Row],[KILOMETROS ADICIONALES]]=0,Tabla1[[#This Row],[KILOMETROS]]*Tabla1[[#This Row],[COSTO NORMAL]],Tabla1[[#This Row],[COSTO NORMAL]]*Tabla1[[#This Row],[KILOMETROS HASTA]])</f>
        <v>16.875</v>
      </c>
      <c r="U2725" s="2">
        <f>Tabla1[[#This Row],[KILOMETROS ADICIONALES]]*Tabla1[[#This Row],[COSTO ADICIONAL]]</f>
        <v>7.4470000000000001</v>
      </c>
      <c r="V2725">
        <v>248.46</v>
      </c>
      <c r="W2725" s="2">
        <f>Tabla1[[#This Row],[COSTO NORMAL2]]+Tabla1[[#This Row],[COSTO ADICIONAL2]]</f>
        <v>24.321999999999999</v>
      </c>
    </row>
    <row r="2726" spans="1:23" x14ac:dyDescent="0.25">
      <c r="A2726" t="s">
        <v>785</v>
      </c>
      <c r="B2726" t="s">
        <v>4464</v>
      </c>
      <c r="C2726" t="s">
        <v>11817</v>
      </c>
      <c r="D2726" t="s">
        <v>13</v>
      </c>
      <c r="E2726" t="s">
        <v>14845</v>
      </c>
      <c r="F2726" t="s">
        <v>14</v>
      </c>
      <c r="G2726" t="s">
        <v>15</v>
      </c>
      <c r="H2726" t="s">
        <v>785</v>
      </c>
      <c r="I2726" t="s">
        <v>4465</v>
      </c>
      <c r="J2726" t="str">
        <f>MID(Tabla1[[#This Row],[HORA2]],1,2)</f>
        <v>16</v>
      </c>
      <c r="K2726" t="s">
        <v>20</v>
      </c>
      <c r="L2726" t="s">
        <v>31</v>
      </c>
      <c r="M2726" t="s">
        <v>14867</v>
      </c>
      <c r="N2726" t="s">
        <v>22</v>
      </c>
      <c r="O2726">
        <v>1.79</v>
      </c>
      <c r="P27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26">
        <f>IF(Tabla1[[#This Row],[SERVICIO]]="COMIDA",3,IF(Tabla1[[#This Row],[SERVICIO]]="CONTROLADO",12,IF(Tabla1[[#This Row],[SERVICIO]]="RÁPIDO",3.75,IF(Tabla1[[#This Row],[SERVICIO]]="NORMAL",2.5,))))</f>
        <v>3.75</v>
      </c>
      <c r="R2726">
        <f>IF(Tabla1[[#This Row],[SERVICIO]]="COMIDA",3.5,IF(Tabla1[[#This Row],[SERVICIO]]="CONTROLADO",8,IF(Tabla1[[#This Row],[SERVICIO]]="RÁPIDO",4.5,IF(Tabla1[[#This Row],[SERVICIO]]="NORMAL",3,))))</f>
        <v>4.5</v>
      </c>
      <c r="S27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6" s="2">
        <f>IF(Tabla1[[#This Row],[KILOMETROS ADICIONALES]]=0,Tabla1[[#This Row],[KILOMETROS]]*Tabla1[[#This Row],[COSTO NORMAL]],Tabla1[[#This Row],[COSTO NORMAL]]*Tabla1[[#This Row],[KILOMETROS HASTA]])</f>
        <v>8.0549999999999997</v>
      </c>
      <c r="U2726" s="2">
        <f>Tabla1[[#This Row],[KILOMETROS ADICIONALES]]*Tabla1[[#This Row],[COSTO ADICIONAL]]</f>
        <v>0</v>
      </c>
      <c r="V2726">
        <v>128.97999999999999</v>
      </c>
      <c r="W2726" s="2">
        <f>Tabla1[[#This Row],[COSTO NORMAL2]]+Tabla1[[#This Row],[COSTO ADICIONAL2]]</f>
        <v>8.0549999999999997</v>
      </c>
    </row>
    <row r="2727" spans="1:23" x14ac:dyDescent="0.25">
      <c r="A2727" t="s">
        <v>785</v>
      </c>
      <c r="B2727" t="s">
        <v>4464</v>
      </c>
      <c r="C2727" t="s">
        <v>11818</v>
      </c>
      <c r="D2727" t="s">
        <v>13</v>
      </c>
      <c r="E2727" t="s">
        <v>14845</v>
      </c>
      <c r="F2727" t="s">
        <v>14</v>
      </c>
      <c r="G2727" t="s">
        <v>15</v>
      </c>
      <c r="H2727" t="s">
        <v>785</v>
      </c>
      <c r="I2727" t="s">
        <v>4466</v>
      </c>
      <c r="J2727" t="str">
        <f>MID(Tabla1[[#This Row],[HORA2]],1,2)</f>
        <v>17</v>
      </c>
      <c r="K2727" t="s">
        <v>20</v>
      </c>
      <c r="L2727" t="s">
        <v>31</v>
      </c>
      <c r="M2727" t="s">
        <v>14867</v>
      </c>
      <c r="N2727" t="s">
        <v>22</v>
      </c>
      <c r="O2727">
        <v>11.89</v>
      </c>
      <c r="P27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8.14</v>
      </c>
      <c r="Q2727">
        <f>IF(Tabla1[[#This Row],[SERVICIO]]="COMIDA",3,IF(Tabla1[[#This Row],[SERVICIO]]="CONTROLADO",12,IF(Tabla1[[#This Row],[SERVICIO]]="RÁPIDO",3.75,IF(Tabla1[[#This Row],[SERVICIO]]="NORMAL",2.5,))))</f>
        <v>3.75</v>
      </c>
      <c r="R2727">
        <f>IF(Tabla1[[#This Row],[SERVICIO]]="COMIDA",3.5,IF(Tabla1[[#This Row],[SERVICIO]]="CONTROLADO",8,IF(Tabla1[[#This Row],[SERVICIO]]="RÁPIDO",4.5,IF(Tabla1[[#This Row],[SERVICIO]]="NORMAL",3,))))</f>
        <v>4.5</v>
      </c>
      <c r="S27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7" s="2">
        <f>IF(Tabla1[[#This Row],[KILOMETROS ADICIONALES]]=0,Tabla1[[#This Row],[KILOMETROS]]*Tabla1[[#This Row],[COSTO NORMAL]],Tabla1[[#This Row],[COSTO NORMAL]]*Tabla1[[#This Row],[KILOMETROS HASTA]])</f>
        <v>16.875</v>
      </c>
      <c r="U2727" s="2">
        <f>Tabla1[[#This Row],[KILOMETROS ADICIONALES]]*Tabla1[[#This Row],[COSTO ADICIONAL]]</f>
        <v>4.4770000000000003</v>
      </c>
      <c r="V2727">
        <v>137.97</v>
      </c>
      <c r="W2727" s="2">
        <f>Tabla1[[#This Row],[COSTO NORMAL2]]+Tabla1[[#This Row],[COSTO ADICIONAL2]]</f>
        <v>21.352</v>
      </c>
    </row>
    <row r="2728" spans="1:23" x14ac:dyDescent="0.25">
      <c r="A2728" t="s">
        <v>785</v>
      </c>
      <c r="B2728" t="s">
        <v>4464</v>
      </c>
      <c r="C2728" t="s">
        <v>11819</v>
      </c>
      <c r="D2728" t="s">
        <v>13</v>
      </c>
      <c r="E2728" t="s">
        <v>14845</v>
      </c>
      <c r="F2728" t="s">
        <v>14</v>
      </c>
      <c r="G2728" t="s">
        <v>15</v>
      </c>
      <c r="H2728" t="s">
        <v>785</v>
      </c>
      <c r="I2728" t="s">
        <v>4467</v>
      </c>
      <c r="J2728" t="str">
        <f>MID(Tabla1[[#This Row],[HORA2]],1,2)</f>
        <v>17</v>
      </c>
      <c r="K2728" t="s">
        <v>20</v>
      </c>
      <c r="L2728" t="s">
        <v>31</v>
      </c>
      <c r="M2728" t="s">
        <v>14867</v>
      </c>
      <c r="N2728" t="s">
        <v>22</v>
      </c>
      <c r="O2728">
        <v>9.02</v>
      </c>
      <c r="P27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5.27</v>
      </c>
      <c r="Q2728">
        <f>IF(Tabla1[[#This Row],[SERVICIO]]="COMIDA",3,IF(Tabla1[[#This Row],[SERVICIO]]="CONTROLADO",12,IF(Tabla1[[#This Row],[SERVICIO]]="RÁPIDO",3.75,IF(Tabla1[[#This Row],[SERVICIO]]="NORMAL",2.5,))))</f>
        <v>3.75</v>
      </c>
      <c r="R2728">
        <f>IF(Tabla1[[#This Row],[SERVICIO]]="COMIDA",3.5,IF(Tabla1[[#This Row],[SERVICIO]]="CONTROLADO",8,IF(Tabla1[[#This Row],[SERVICIO]]="RÁPIDO",4.5,IF(Tabla1[[#This Row],[SERVICIO]]="NORMAL",3,))))</f>
        <v>4.5</v>
      </c>
      <c r="S27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8" s="2">
        <f>IF(Tabla1[[#This Row],[KILOMETROS ADICIONALES]]=0,Tabla1[[#This Row],[KILOMETROS]]*Tabla1[[#This Row],[COSTO NORMAL]],Tabla1[[#This Row],[COSTO NORMAL]]*Tabla1[[#This Row],[KILOMETROS HASTA]])</f>
        <v>16.875</v>
      </c>
      <c r="U2728" s="2">
        <f>Tabla1[[#This Row],[KILOMETROS ADICIONALES]]*Tabla1[[#This Row],[COSTO ADICIONAL]]</f>
        <v>2.8984999999999999</v>
      </c>
      <c r="V2728">
        <v>123.54</v>
      </c>
      <c r="W2728" s="2">
        <f>Tabla1[[#This Row],[COSTO NORMAL2]]+Tabla1[[#This Row],[COSTO ADICIONAL2]]</f>
        <v>19.773499999999999</v>
      </c>
    </row>
    <row r="2729" spans="1:23" x14ac:dyDescent="0.25">
      <c r="A2729" t="s">
        <v>785</v>
      </c>
      <c r="B2729" t="s">
        <v>4464</v>
      </c>
      <c r="C2729" t="s">
        <v>11820</v>
      </c>
      <c r="D2729" t="s">
        <v>13</v>
      </c>
      <c r="E2729" t="s">
        <v>14845</v>
      </c>
      <c r="F2729" t="s">
        <v>14</v>
      </c>
      <c r="G2729" t="s">
        <v>15</v>
      </c>
      <c r="H2729" t="s">
        <v>785</v>
      </c>
      <c r="I2729" t="s">
        <v>4468</v>
      </c>
      <c r="J2729" t="str">
        <f>MID(Tabla1[[#This Row],[HORA2]],1,2)</f>
        <v>17</v>
      </c>
      <c r="K2729" t="s">
        <v>20</v>
      </c>
      <c r="L2729" t="s">
        <v>31</v>
      </c>
      <c r="M2729" t="s">
        <v>14867</v>
      </c>
      <c r="N2729" t="s">
        <v>22</v>
      </c>
      <c r="O2729">
        <v>1.1400000000000001</v>
      </c>
      <c r="P27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29">
        <f>IF(Tabla1[[#This Row],[SERVICIO]]="COMIDA",3,IF(Tabla1[[#This Row],[SERVICIO]]="CONTROLADO",12,IF(Tabla1[[#This Row],[SERVICIO]]="RÁPIDO",3.75,IF(Tabla1[[#This Row],[SERVICIO]]="NORMAL",2.5,))))</f>
        <v>3.75</v>
      </c>
      <c r="R2729">
        <f>IF(Tabla1[[#This Row],[SERVICIO]]="COMIDA",3.5,IF(Tabla1[[#This Row],[SERVICIO]]="CONTROLADO",8,IF(Tabla1[[#This Row],[SERVICIO]]="RÁPIDO",4.5,IF(Tabla1[[#This Row],[SERVICIO]]="NORMAL",3,))))</f>
        <v>4.5</v>
      </c>
      <c r="S27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29" s="2">
        <f>IF(Tabla1[[#This Row],[KILOMETROS ADICIONALES]]=0,Tabla1[[#This Row],[KILOMETROS]]*Tabla1[[#This Row],[COSTO NORMAL]],Tabla1[[#This Row],[COSTO NORMAL]]*Tabla1[[#This Row],[KILOMETROS HASTA]])</f>
        <v>5.1300000000000008</v>
      </c>
      <c r="U2729" s="2">
        <f>Tabla1[[#This Row],[KILOMETROS ADICIONALES]]*Tabla1[[#This Row],[COSTO ADICIONAL]]</f>
        <v>0</v>
      </c>
      <c r="V2729">
        <v>68.25</v>
      </c>
      <c r="W2729" s="2">
        <f>Tabla1[[#This Row],[COSTO NORMAL2]]+Tabla1[[#This Row],[COSTO ADICIONAL2]]</f>
        <v>5.1300000000000008</v>
      </c>
    </row>
    <row r="2730" spans="1:23" x14ac:dyDescent="0.25">
      <c r="A2730" t="s">
        <v>785</v>
      </c>
      <c r="B2730" t="s">
        <v>4469</v>
      </c>
      <c r="C2730" t="s">
        <v>11821</v>
      </c>
      <c r="D2730" t="s">
        <v>13</v>
      </c>
      <c r="E2730" t="s">
        <v>14847</v>
      </c>
      <c r="F2730" t="s">
        <v>14</v>
      </c>
      <c r="G2730" t="s">
        <v>15</v>
      </c>
      <c r="H2730" t="s">
        <v>785</v>
      </c>
      <c r="I2730" t="s">
        <v>4470</v>
      </c>
      <c r="J2730" t="str">
        <f>MID(Tabla1[[#This Row],[HORA2]],1,2)</f>
        <v>19</v>
      </c>
      <c r="K2730" t="s">
        <v>43</v>
      </c>
      <c r="L2730" t="s">
        <v>57</v>
      </c>
      <c r="M2730" t="s">
        <v>14867</v>
      </c>
      <c r="N2730" t="s">
        <v>22</v>
      </c>
      <c r="O2730">
        <v>13.62</v>
      </c>
      <c r="P27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2730">
        <f>IF(Tabla1[[#This Row],[SERVICIO]]="COMIDA",3,IF(Tabla1[[#This Row],[SERVICIO]]="CONTROLADO",12,IF(Tabla1[[#This Row],[SERVICIO]]="RÁPIDO",3.75,IF(Tabla1[[#This Row],[SERVICIO]]="NORMAL",2.5,))))</f>
        <v>3</v>
      </c>
      <c r="R2730">
        <f>IF(Tabla1[[#This Row],[SERVICIO]]="COMIDA",3.5,IF(Tabla1[[#This Row],[SERVICIO]]="CONTROLADO",8,IF(Tabla1[[#This Row],[SERVICIO]]="RÁPIDO",4.5,IF(Tabla1[[#This Row],[SERVICIO]]="NORMAL",3,))))</f>
        <v>3.5</v>
      </c>
      <c r="S2730">
        <f>IF(Tabla1[[#This Row],[SERVICIO]]="COMIDA",0.75,IF(Tabla1[[#This Row],[SERVICIO]]="CONTROLADO",2.65,IF(Tabla1[[#This Row],[SERVICIO]]="RÁPIDO",0.55,IF(Tabla1[[#This Row],[SERVICIO]]="NORMAL",1.2,))))</f>
        <v>0.75</v>
      </c>
      <c r="T2730" s="2">
        <f>IF(Tabla1[[#This Row],[KILOMETROS ADICIONALES]]=0,Tabla1[[#This Row],[KILOMETROS]]*Tabla1[[#This Row],[COSTO NORMAL]],Tabla1[[#This Row],[COSTO NORMAL]]*Tabla1[[#This Row],[KILOMETROS HASTA]])</f>
        <v>10.5</v>
      </c>
      <c r="U2730" s="2">
        <f>Tabla1[[#This Row],[KILOMETROS ADICIONALES]]*Tabla1[[#This Row],[COSTO ADICIONAL]]</f>
        <v>7.9649999999999999</v>
      </c>
      <c r="V2730">
        <v>236.51</v>
      </c>
      <c r="W2730" s="2">
        <f>Tabla1[[#This Row],[COSTO NORMAL2]]+Tabla1[[#This Row],[COSTO ADICIONAL2]]</f>
        <v>18.465</v>
      </c>
    </row>
    <row r="2731" spans="1:23" x14ac:dyDescent="0.25">
      <c r="A2731" t="s">
        <v>785</v>
      </c>
      <c r="B2731" t="s">
        <v>3597</v>
      </c>
      <c r="C2731" t="s">
        <v>11822</v>
      </c>
      <c r="D2731" t="s">
        <v>13</v>
      </c>
      <c r="E2731" t="s">
        <v>14847</v>
      </c>
      <c r="F2731" t="s">
        <v>14</v>
      </c>
      <c r="G2731" t="s">
        <v>15</v>
      </c>
      <c r="H2731" t="s">
        <v>785</v>
      </c>
      <c r="I2731" t="s">
        <v>4471</v>
      </c>
      <c r="J2731" t="str">
        <f>MID(Tabla1[[#This Row],[HORA2]],1,2)</f>
        <v>19</v>
      </c>
      <c r="K2731" t="s">
        <v>43</v>
      </c>
      <c r="L2731" t="s">
        <v>57</v>
      </c>
      <c r="M2731" t="s">
        <v>14867</v>
      </c>
      <c r="N2731" t="s">
        <v>22</v>
      </c>
      <c r="O2731">
        <v>20.87</v>
      </c>
      <c r="P27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17.87</v>
      </c>
      <c r="Q2731">
        <f>IF(Tabla1[[#This Row],[SERVICIO]]="COMIDA",3,IF(Tabla1[[#This Row],[SERVICIO]]="CONTROLADO",12,IF(Tabla1[[#This Row],[SERVICIO]]="RÁPIDO",3.75,IF(Tabla1[[#This Row],[SERVICIO]]="NORMAL",2.5,))))</f>
        <v>3</v>
      </c>
      <c r="R2731">
        <f>IF(Tabla1[[#This Row],[SERVICIO]]="COMIDA",3.5,IF(Tabla1[[#This Row],[SERVICIO]]="CONTROLADO",8,IF(Tabla1[[#This Row],[SERVICIO]]="RÁPIDO",4.5,IF(Tabla1[[#This Row],[SERVICIO]]="NORMAL",3,))))</f>
        <v>3.5</v>
      </c>
      <c r="S2731">
        <f>IF(Tabla1[[#This Row],[SERVICIO]]="COMIDA",0.75,IF(Tabla1[[#This Row],[SERVICIO]]="CONTROLADO",2.65,IF(Tabla1[[#This Row],[SERVICIO]]="RÁPIDO",0.55,IF(Tabla1[[#This Row],[SERVICIO]]="NORMAL",1.2,))))</f>
        <v>0.75</v>
      </c>
      <c r="T2731" s="2">
        <f>IF(Tabla1[[#This Row],[KILOMETROS ADICIONALES]]=0,Tabla1[[#This Row],[KILOMETROS]]*Tabla1[[#This Row],[COSTO NORMAL]],Tabla1[[#This Row],[COSTO NORMAL]]*Tabla1[[#This Row],[KILOMETROS HASTA]])</f>
        <v>10.5</v>
      </c>
      <c r="U2731" s="2">
        <f>Tabla1[[#This Row],[KILOMETROS ADICIONALES]]*Tabla1[[#This Row],[COSTO ADICIONAL]]</f>
        <v>13.4025</v>
      </c>
      <c r="V2731">
        <v>76.87</v>
      </c>
      <c r="W2731" s="2">
        <f>Tabla1[[#This Row],[COSTO NORMAL2]]+Tabla1[[#This Row],[COSTO ADICIONAL2]]</f>
        <v>23.9025</v>
      </c>
    </row>
    <row r="2732" spans="1:23" x14ac:dyDescent="0.25">
      <c r="A2732" t="s">
        <v>785</v>
      </c>
      <c r="B2732" t="s">
        <v>4472</v>
      </c>
      <c r="C2732" t="s">
        <v>11823</v>
      </c>
      <c r="D2732" t="s">
        <v>13</v>
      </c>
      <c r="E2732" t="s">
        <v>14845</v>
      </c>
      <c r="F2732" t="s">
        <v>295</v>
      </c>
      <c r="G2732" t="s">
        <v>69</v>
      </c>
      <c r="H2732" t="s">
        <v>785</v>
      </c>
      <c r="I2732" t="s">
        <v>900</v>
      </c>
      <c r="J2732" t="str">
        <f>MID(Tabla1[[#This Row],[HORA2]],1,2)</f>
        <v>15</v>
      </c>
      <c r="K2732" t="s">
        <v>110</v>
      </c>
      <c r="L2732" t="s">
        <v>110</v>
      </c>
      <c r="M2732" t="s">
        <v>14867</v>
      </c>
      <c r="N2732" t="s">
        <v>22</v>
      </c>
      <c r="O2732">
        <v>19.46</v>
      </c>
      <c r="P27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15.71</v>
      </c>
      <c r="Q2732">
        <f>IF(Tabla1[[#This Row],[SERVICIO]]="COMIDA",3,IF(Tabla1[[#This Row],[SERVICIO]]="CONTROLADO",12,IF(Tabla1[[#This Row],[SERVICIO]]="RÁPIDO",3.75,IF(Tabla1[[#This Row],[SERVICIO]]="NORMAL",2.5,))))</f>
        <v>3.75</v>
      </c>
      <c r="R2732">
        <f>IF(Tabla1[[#This Row],[SERVICIO]]="COMIDA",3.5,IF(Tabla1[[#This Row],[SERVICIO]]="CONTROLADO",8,IF(Tabla1[[#This Row],[SERVICIO]]="RÁPIDO",4.5,IF(Tabla1[[#This Row],[SERVICIO]]="NORMAL",3,))))</f>
        <v>4.5</v>
      </c>
      <c r="S27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2" s="2">
        <f>IF(Tabla1[[#This Row],[KILOMETROS ADICIONALES]]=0,Tabla1[[#This Row],[KILOMETROS]]*Tabla1[[#This Row],[COSTO NORMAL]],Tabla1[[#This Row],[COSTO NORMAL]]*Tabla1[[#This Row],[KILOMETROS HASTA]])</f>
        <v>16.875</v>
      </c>
      <c r="U2732" s="2">
        <f>Tabla1[[#This Row],[KILOMETROS ADICIONALES]]*Tabla1[[#This Row],[COSTO ADICIONAL]]</f>
        <v>8.6405000000000012</v>
      </c>
      <c r="V2732">
        <v>17.97</v>
      </c>
      <c r="W2732" s="2">
        <f>Tabla1[[#This Row],[COSTO NORMAL2]]+Tabla1[[#This Row],[COSTO ADICIONAL2]]</f>
        <v>25.515500000000003</v>
      </c>
    </row>
    <row r="2733" spans="1:23" x14ac:dyDescent="0.25">
      <c r="A2733" t="s">
        <v>785</v>
      </c>
      <c r="B2733" t="s">
        <v>4473</v>
      </c>
      <c r="C2733" t="s">
        <v>11824</v>
      </c>
      <c r="D2733" t="s">
        <v>13</v>
      </c>
      <c r="E2733" t="s">
        <v>14845</v>
      </c>
      <c r="F2733" t="s">
        <v>76</v>
      </c>
      <c r="G2733" t="s">
        <v>15</v>
      </c>
      <c r="H2733" t="s">
        <v>785</v>
      </c>
      <c r="I2733" t="s">
        <v>4474</v>
      </c>
      <c r="J2733" t="str">
        <f>MID(Tabla1[[#This Row],[HORA2]],1,2)</f>
        <v>18</v>
      </c>
      <c r="K2733" t="s">
        <v>79</v>
      </c>
      <c r="L2733" t="s">
        <v>110</v>
      </c>
      <c r="M2733" t="s">
        <v>14867</v>
      </c>
      <c r="N2733" t="s">
        <v>22</v>
      </c>
      <c r="O2733">
        <v>14.48</v>
      </c>
      <c r="P27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10.73</v>
      </c>
      <c r="Q2733">
        <f>IF(Tabla1[[#This Row],[SERVICIO]]="COMIDA",3,IF(Tabla1[[#This Row],[SERVICIO]]="CONTROLADO",12,IF(Tabla1[[#This Row],[SERVICIO]]="RÁPIDO",3.75,IF(Tabla1[[#This Row],[SERVICIO]]="NORMAL",2.5,))))</f>
        <v>3.75</v>
      </c>
      <c r="R2733">
        <f>IF(Tabla1[[#This Row],[SERVICIO]]="COMIDA",3.5,IF(Tabla1[[#This Row],[SERVICIO]]="CONTROLADO",8,IF(Tabla1[[#This Row],[SERVICIO]]="RÁPIDO",4.5,IF(Tabla1[[#This Row],[SERVICIO]]="NORMAL",3,))))</f>
        <v>4.5</v>
      </c>
      <c r="S27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3" s="2">
        <f>IF(Tabla1[[#This Row],[KILOMETROS ADICIONALES]]=0,Tabla1[[#This Row],[KILOMETROS]]*Tabla1[[#This Row],[COSTO NORMAL]],Tabla1[[#This Row],[COSTO NORMAL]]*Tabla1[[#This Row],[KILOMETROS HASTA]])</f>
        <v>16.875</v>
      </c>
      <c r="U2733" s="2">
        <f>Tabla1[[#This Row],[KILOMETROS ADICIONALES]]*Tabla1[[#This Row],[COSTO ADICIONAL]]</f>
        <v>5.9015000000000004</v>
      </c>
      <c r="V2733">
        <v>188.26</v>
      </c>
      <c r="W2733" s="2">
        <f>Tabla1[[#This Row],[COSTO NORMAL2]]+Tabla1[[#This Row],[COSTO ADICIONAL2]]</f>
        <v>22.776499999999999</v>
      </c>
    </row>
    <row r="2734" spans="1:23" x14ac:dyDescent="0.25">
      <c r="A2734" t="s">
        <v>785</v>
      </c>
      <c r="B2734" t="s">
        <v>4475</v>
      </c>
      <c r="C2734" t="s">
        <v>11825</v>
      </c>
      <c r="D2734" t="s">
        <v>13</v>
      </c>
      <c r="E2734" t="s">
        <v>14845</v>
      </c>
      <c r="F2734" t="s">
        <v>76</v>
      </c>
      <c r="G2734" t="s">
        <v>15</v>
      </c>
      <c r="H2734" t="s">
        <v>785</v>
      </c>
      <c r="I2734" t="s">
        <v>4476</v>
      </c>
      <c r="J2734" t="str">
        <f>MID(Tabla1[[#This Row],[HORA2]],1,2)</f>
        <v>17</v>
      </c>
      <c r="K2734" t="s">
        <v>145</v>
      </c>
      <c r="L2734" t="s">
        <v>27</v>
      </c>
      <c r="M2734" t="s">
        <v>14867</v>
      </c>
      <c r="N2734" t="s">
        <v>22</v>
      </c>
      <c r="O2734">
        <v>18.32</v>
      </c>
      <c r="P27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14.57</v>
      </c>
      <c r="Q2734">
        <f>IF(Tabla1[[#This Row],[SERVICIO]]="COMIDA",3,IF(Tabla1[[#This Row],[SERVICIO]]="CONTROLADO",12,IF(Tabla1[[#This Row],[SERVICIO]]="RÁPIDO",3.75,IF(Tabla1[[#This Row],[SERVICIO]]="NORMAL",2.5,))))</f>
        <v>3.75</v>
      </c>
      <c r="R2734">
        <f>IF(Tabla1[[#This Row],[SERVICIO]]="COMIDA",3.5,IF(Tabla1[[#This Row],[SERVICIO]]="CONTROLADO",8,IF(Tabla1[[#This Row],[SERVICIO]]="RÁPIDO",4.5,IF(Tabla1[[#This Row],[SERVICIO]]="NORMAL",3,))))</f>
        <v>4.5</v>
      </c>
      <c r="S27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4" s="2">
        <f>IF(Tabla1[[#This Row],[KILOMETROS ADICIONALES]]=0,Tabla1[[#This Row],[KILOMETROS]]*Tabla1[[#This Row],[COSTO NORMAL]],Tabla1[[#This Row],[COSTO NORMAL]]*Tabla1[[#This Row],[KILOMETROS HASTA]])</f>
        <v>16.875</v>
      </c>
      <c r="U2734" s="2">
        <f>Tabla1[[#This Row],[KILOMETROS ADICIONALES]]*Tabla1[[#This Row],[COSTO ADICIONAL]]</f>
        <v>8.0135000000000005</v>
      </c>
      <c r="V2734">
        <v>24.44</v>
      </c>
      <c r="W2734" s="2">
        <f>Tabla1[[#This Row],[COSTO NORMAL2]]+Tabla1[[#This Row],[COSTO ADICIONAL2]]</f>
        <v>24.888500000000001</v>
      </c>
    </row>
    <row r="2735" spans="1:23" x14ac:dyDescent="0.25">
      <c r="A2735" t="s">
        <v>785</v>
      </c>
      <c r="B2735" t="s">
        <v>4477</v>
      </c>
      <c r="C2735" t="s">
        <v>11826</v>
      </c>
      <c r="E2735" t="s">
        <v>14845</v>
      </c>
      <c r="F2735" t="s">
        <v>76</v>
      </c>
      <c r="G2735" t="s">
        <v>15</v>
      </c>
      <c r="H2735" t="s">
        <v>785</v>
      </c>
      <c r="I2735" t="s">
        <v>4478</v>
      </c>
      <c r="J2735" t="str">
        <f>MID(Tabla1[[#This Row],[HORA2]],1,2)</f>
        <v>15</v>
      </c>
      <c r="K2735" t="s">
        <v>43</v>
      </c>
      <c r="L2735" t="s">
        <v>57</v>
      </c>
      <c r="M2735" t="s">
        <v>14867</v>
      </c>
      <c r="N2735" t="s">
        <v>22</v>
      </c>
      <c r="O2735">
        <v>11.31</v>
      </c>
      <c r="P27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7.5600000000000005</v>
      </c>
      <c r="Q2735">
        <f>IF(Tabla1[[#This Row],[SERVICIO]]="COMIDA",3,IF(Tabla1[[#This Row],[SERVICIO]]="CONTROLADO",12,IF(Tabla1[[#This Row],[SERVICIO]]="RÁPIDO",3.75,IF(Tabla1[[#This Row],[SERVICIO]]="NORMAL",2.5,))))</f>
        <v>3.75</v>
      </c>
      <c r="R2735">
        <f>IF(Tabla1[[#This Row],[SERVICIO]]="COMIDA",3.5,IF(Tabla1[[#This Row],[SERVICIO]]="CONTROLADO",8,IF(Tabla1[[#This Row],[SERVICIO]]="RÁPIDO",4.5,IF(Tabla1[[#This Row],[SERVICIO]]="NORMAL",3,))))</f>
        <v>4.5</v>
      </c>
      <c r="S27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5" s="2">
        <f>IF(Tabla1[[#This Row],[KILOMETROS ADICIONALES]]=0,Tabla1[[#This Row],[KILOMETROS]]*Tabla1[[#This Row],[COSTO NORMAL]],Tabla1[[#This Row],[COSTO NORMAL]]*Tabla1[[#This Row],[KILOMETROS HASTA]])</f>
        <v>16.875</v>
      </c>
      <c r="U2735" s="2">
        <f>Tabla1[[#This Row],[KILOMETROS ADICIONALES]]*Tabla1[[#This Row],[COSTO ADICIONAL]]</f>
        <v>4.1580000000000004</v>
      </c>
      <c r="V2735">
        <v>139.43</v>
      </c>
      <c r="W2735" s="2">
        <f>Tabla1[[#This Row],[COSTO NORMAL2]]+Tabla1[[#This Row],[COSTO ADICIONAL2]]</f>
        <v>21.033000000000001</v>
      </c>
    </row>
    <row r="2736" spans="1:23" x14ac:dyDescent="0.25">
      <c r="A2736" t="s">
        <v>785</v>
      </c>
      <c r="B2736" t="s">
        <v>4479</v>
      </c>
      <c r="C2736" t="s">
        <v>11827</v>
      </c>
      <c r="D2736" t="s">
        <v>13</v>
      </c>
      <c r="E2736" t="s">
        <v>14846</v>
      </c>
      <c r="F2736" t="s">
        <v>14</v>
      </c>
      <c r="G2736" t="s">
        <v>15</v>
      </c>
      <c r="H2736" t="s">
        <v>997</v>
      </c>
      <c r="I2736" t="s">
        <v>4480</v>
      </c>
      <c r="J2736" t="str">
        <f>MID(Tabla1[[#This Row],[HORA2]],1,2)</f>
        <v>11</v>
      </c>
      <c r="K2736" t="s">
        <v>43</v>
      </c>
      <c r="L2736" t="s">
        <v>20</v>
      </c>
      <c r="M2736" t="s">
        <v>14867</v>
      </c>
      <c r="N2736" t="s">
        <v>22</v>
      </c>
      <c r="O2736">
        <v>17.920000000000002</v>
      </c>
      <c r="P27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5.9200000000000017</v>
      </c>
      <c r="Q2736">
        <f>IF(Tabla1[[#This Row],[SERVICIO]]="COMIDA",3,IF(Tabla1[[#This Row],[SERVICIO]]="CONTROLADO",12,IF(Tabla1[[#This Row],[SERVICIO]]="RÁPIDO",3.75,IF(Tabla1[[#This Row],[SERVICIO]]="NORMAL",2.5,))))</f>
        <v>12</v>
      </c>
      <c r="R2736">
        <f>IF(Tabla1[[#This Row],[SERVICIO]]="COMIDA",3.5,IF(Tabla1[[#This Row],[SERVICIO]]="CONTROLADO",8,IF(Tabla1[[#This Row],[SERVICIO]]="RÁPIDO",4.5,IF(Tabla1[[#This Row],[SERVICIO]]="NORMAL",3,))))</f>
        <v>8</v>
      </c>
      <c r="S2736">
        <f>IF(Tabla1[[#This Row],[SERVICIO]]="COMIDA",0.75,IF(Tabla1[[#This Row],[SERVICIO]]="CONTROLADO",2.65,IF(Tabla1[[#This Row],[SERVICIO]]="RÁPIDO",0.55,IF(Tabla1[[#This Row],[SERVICIO]]="NORMAL",1.2,))))</f>
        <v>2.65</v>
      </c>
      <c r="T2736" s="2">
        <f>IF(Tabla1[[#This Row],[KILOMETROS ADICIONALES]]=0,Tabla1[[#This Row],[KILOMETROS]]*Tabla1[[#This Row],[COSTO NORMAL]],Tabla1[[#This Row],[COSTO NORMAL]]*Tabla1[[#This Row],[KILOMETROS HASTA]])</f>
        <v>96</v>
      </c>
      <c r="U2736" s="2">
        <f>Tabla1[[#This Row],[KILOMETROS ADICIONALES]]*Tabla1[[#This Row],[COSTO ADICIONAL]]</f>
        <v>15.688000000000004</v>
      </c>
      <c r="V2736">
        <v>96.09</v>
      </c>
      <c r="W2736" s="2">
        <f>Tabla1[[#This Row],[COSTO NORMAL2]]+Tabla1[[#This Row],[COSTO ADICIONAL2]]</f>
        <v>111.688</v>
      </c>
    </row>
    <row r="2737" spans="1:23" x14ac:dyDescent="0.25">
      <c r="A2737" t="s">
        <v>785</v>
      </c>
      <c r="B2737" t="s">
        <v>4481</v>
      </c>
      <c r="C2737" t="s">
        <v>11828</v>
      </c>
      <c r="D2737" t="s">
        <v>13</v>
      </c>
      <c r="E2737" t="s">
        <v>14845</v>
      </c>
      <c r="F2737" t="s">
        <v>76</v>
      </c>
      <c r="G2737" t="s">
        <v>15</v>
      </c>
      <c r="H2737" t="s">
        <v>785</v>
      </c>
      <c r="I2737" t="s">
        <v>4482</v>
      </c>
      <c r="J2737" t="str">
        <f>MID(Tabla1[[#This Row],[HORA2]],1,2)</f>
        <v>17</v>
      </c>
      <c r="K2737" t="s">
        <v>31</v>
      </c>
      <c r="L2737" t="s">
        <v>188</v>
      </c>
      <c r="M2737" t="s">
        <v>14867</v>
      </c>
      <c r="N2737" t="s">
        <v>22</v>
      </c>
      <c r="O2737">
        <v>13.49</v>
      </c>
      <c r="P27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9.74</v>
      </c>
      <c r="Q2737">
        <f>IF(Tabla1[[#This Row],[SERVICIO]]="COMIDA",3,IF(Tabla1[[#This Row],[SERVICIO]]="CONTROLADO",12,IF(Tabla1[[#This Row],[SERVICIO]]="RÁPIDO",3.75,IF(Tabla1[[#This Row],[SERVICIO]]="NORMAL",2.5,))))</f>
        <v>3.75</v>
      </c>
      <c r="R2737">
        <f>IF(Tabla1[[#This Row],[SERVICIO]]="COMIDA",3.5,IF(Tabla1[[#This Row],[SERVICIO]]="CONTROLADO",8,IF(Tabla1[[#This Row],[SERVICIO]]="RÁPIDO",4.5,IF(Tabla1[[#This Row],[SERVICIO]]="NORMAL",3,))))</f>
        <v>4.5</v>
      </c>
      <c r="S27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7" s="2">
        <f>IF(Tabla1[[#This Row],[KILOMETROS ADICIONALES]]=0,Tabla1[[#This Row],[KILOMETROS]]*Tabla1[[#This Row],[COSTO NORMAL]],Tabla1[[#This Row],[COSTO NORMAL]]*Tabla1[[#This Row],[KILOMETROS HASTA]])</f>
        <v>16.875</v>
      </c>
      <c r="U2737" s="2">
        <f>Tabla1[[#This Row],[KILOMETROS ADICIONALES]]*Tabla1[[#This Row],[COSTO ADICIONAL]]</f>
        <v>5.3570000000000002</v>
      </c>
      <c r="V2737">
        <v>14.98</v>
      </c>
      <c r="W2737" s="2">
        <f>Tabla1[[#This Row],[COSTO NORMAL2]]+Tabla1[[#This Row],[COSTO ADICIONAL2]]</f>
        <v>22.231999999999999</v>
      </c>
    </row>
    <row r="2738" spans="1:23" x14ac:dyDescent="0.25">
      <c r="A2738" t="s">
        <v>785</v>
      </c>
      <c r="B2738" t="s">
        <v>4483</v>
      </c>
      <c r="C2738" t="s">
        <v>11829</v>
      </c>
      <c r="D2738" t="s">
        <v>13</v>
      </c>
      <c r="E2738" t="s">
        <v>14847</v>
      </c>
      <c r="F2738" t="s">
        <v>14</v>
      </c>
      <c r="G2738" t="s">
        <v>15</v>
      </c>
      <c r="H2738" t="s">
        <v>785</v>
      </c>
      <c r="I2738" t="s">
        <v>4484</v>
      </c>
      <c r="J2738" t="str">
        <f>MID(Tabla1[[#This Row],[HORA2]],1,2)</f>
        <v>15</v>
      </c>
      <c r="K2738" t="s">
        <v>19</v>
      </c>
      <c r="L2738" t="s">
        <v>78</v>
      </c>
      <c r="M2738" t="s">
        <v>14867</v>
      </c>
      <c r="N2738" t="s">
        <v>22</v>
      </c>
      <c r="O2738">
        <v>11.06</v>
      </c>
      <c r="P27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8.06</v>
      </c>
      <c r="Q2738">
        <f>IF(Tabla1[[#This Row],[SERVICIO]]="COMIDA",3,IF(Tabla1[[#This Row],[SERVICIO]]="CONTROLADO",12,IF(Tabla1[[#This Row],[SERVICIO]]="RÁPIDO",3.75,IF(Tabla1[[#This Row],[SERVICIO]]="NORMAL",2.5,))))</f>
        <v>3</v>
      </c>
      <c r="R2738">
        <f>IF(Tabla1[[#This Row],[SERVICIO]]="COMIDA",3.5,IF(Tabla1[[#This Row],[SERVICIO]]="CONTROLADO",8,IF(Tabla1[[#This Row],[SERVICIO]]="RÁPIDO",4.5,IF(Tabla1[[#This Row],[SERVICIO]]="NORMAL",3,))))</f>
        <v>3.5</v>
      </c>
      <c r="S2738">
        <f>IF(Tabla1[[#This Row],[SERVICIO]]="COMIDA",0.75,IF(Tabla1[[#This Row],[SERVICIO]]="CONTROLADO",2.65,IF(Tabla1[[#This Row],[SERVICIO]]="RÁPIDO",0.55,IF(Tabla1[[#This Row],[SERVICIO]]="NORMAL",1.2,))))</f>
        <v>0.75</v>
      </c>
      <c r="T2738" s="2">
        <f>IF(Tabla1[[#This Row],[KILOMETROS ADICIONALES]]=0,Tabla1[[#This Row],[KILOMETROS]]*Tabla1[[#This Row],[COSTO NORMAL]],Tabla1[[#This Row],[COSTO NORMAL]]*Tabla1[[#This Row],[KILOMETROS HASTA]])</f>
        <v>10.5</v>
      </c>
      <c r="U2738" s="2">
        <f>Tabla1[[#This Row],[KILOMETROS ADICIONALES]]*Tabla1[[#This Row],[COSTO ADICIONAL]]</f>
        <v>6.0449999999999999</v>
      </c>
      <c r="V2738">
        <v>34.369999999999997</v>
      </c>
      <c r="W2738" s="2">
        <f>Tabla1[[#This Row],[COSTO NORMAL2]]+Tabla1[[#This Row],[COSTO ADICIONAL2]]</f>
        <v>16.545000000000002</v>
      </c>
    </row>
    <row r="2739" spans="1:23" x14ac:dyDescent="0.25">
      <c r="A2739" t="s">
        <v>785</v>
      </c>
      <c r="B2739" t="s">
        <v>4485</v>
      </c>
      <c r="C2739" t="s">
        <v>11830</v>
      </c>
      <c r="D2739" t="s">
        <v>13</v>
      </c>
      <c r="E2739" t="s">
        <v>14845</v>
      </c>
      <c r="F2739" t="s">
        <v>14</v>
      </c>
      <c r="G2739" t="s">
        <v>15</v>
      </c>
      <c r="H2739" t="s">
        <v>785</v>
      </c>
      <c r="I2739" t="s">
        <v>4486</v>
      </c>
      <c r="J2739" t="str">
        <f>MID(Tabla1[[#This Row],[HORA2]],1,2)</f>
        <v>15</v>
      </c>
      <c r="K2739" t="s">
        <v>57</v>
      </c>
      <c r="L2739" t="s">
        <v>65</v>
      </c>
      <c r="M2739" t="s">
        <v>14867</v>
      </c>
      <c r="N2739" t="s">
        <v>22</v>
      </c>
      <c r="O2739">
        <v>18.489999999999998</v>
      </c>
      <c r="P27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14.739999999999998</v>
      </c>
      <c r="Q2739">
        <f>IF(Tabla1[[#This Row],[SERVICIO]]="COMIDA",3,IF(Tabla1[[#This Row],[SERVICIO]]="CONTROLADO",12,IF(Tabla1[[#This Row],[SERVICIO]]="RÁPIDO",3.75,IF(Tabla1[[#This Row],[SERVICIO]]="NORMAL",2.5,))))</f>
        <v>3.75</v>
      </c>
      <c r="R2739">
        <f>IF(Tabla1[[#This Row],[SERVICIO]]="COMIDA",3.5,IF(Tabla1[[#This Row],[SERVICIO]]="CONTROLADO",8,IF(Tabla1[[#This Row],[SERVICIO]]="RÁPIDO",4.5,IF(Tabla1[[#This Row],[SERVICIO]]="NORMAL",3,))))</f>
        <v>4.5</v>
      </c>
      <c r="S27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39" s="2">
        <f>IF(Tabla1[[#This Row],[KILOMETROS ADICIONALES]]=0,Tabla1[[#This Row],[KILOMETROS]]*Tabla1[[#This Row],[COSTO NORMAL]],Tabla1[[#This Row],[COSTO NORMAL]]*Tabla1[[#This Row],[KILOMETROS HASTA]])</f>
        <v>16.875</v>
      </c>
      <c r="U2739" s="2">
        <f>Tabla1[[#This Row],[KILOMETROS ADICIONALES]]*Tabla1[[#This Row],[COSTO ADICIONAL]]</f>
        <v>8.1069999999999993</v>
      </c>
      <c r="V2739">
        <v>125.03</v>
      </c>
      <c r="W2739" s="2">
        <f>Tabla1[[#This Row],[COSTO NORMAL2]]+Tabla1[[#This Row],[COSTO ADICIONAL2]]</f>
        <v>24.981999999999999</v>
      </c>
    </row>
    <row r="2740" spans="1:23" x14ac:dyDescent="0.25">
      <c r="A2740" t="s">
        <v>785</v>
      </c>
      <c r="B2740" t="s">
        <v>4487</v>
      </c>
      <c r="C2740" t="s">
        <v>11831</v>
      </c>
      <c r="D2740" t="s">
        <v>13</v>
      </c>
      <c r="E2740" t="s">
        <v>14847</v>
      </c>
      <c r="F2740" t="s">
        <v>14</v>
      </c>
      <c r="G2740" t="s">
        <v>15</v>
      </c>
      <c r="H2740" t="s">
        <v>785</v>
      </c>
      <c r="I2740" t="s">
        <v>4488</v>
      </c>
      <c r="J2740" t="str">
        <f>MID(Tabla1[[#This Row],[HORA2]],1,2)</f>
        <v>15</v>
      </c>
      <c r="K2740" t="s">
        <v>19</v>
      </c>
      <c r="L2740" t="s">
        <v>20</v>
      </c>
      <c r="M2740" t="s">
        <v>14867</v>
      </c>
      <c r="N2740" t="s">
        <v>22</v>
      </c>
      <c r="O2740">
        <v>20.73</v>
      </c>
      <c r="P27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17.73</v>
      </c>
      <c r="Q2740">
        <f>IF(Tabla1[[#This Row],[SERVICIO]]="COMIDA",3,IF(Tabla1[[#This Row],[SERVICIO]]="CONTROLADO",12,IF(Tabla1[[#This Row],[SERVICIO]]="RÁPIDO",3.75,IF(Tabla1[[#This Row],[SERVICIO]]="NORMAL",2.5,))))</f>
        <v>3</v>
      </c>
      <c r="R2740">
        <f>IF(Tabla1[[#This Row],[SERVICIO]]="COMIDA",3.5,IF(Tabla1[[#This Row],[SERVICIO]]="CONTROLADO",8,IF(Tabla1[[#This Row],[SERVICIO]]="RÁPIDO",4.5,IF(Tabla1[[#This Row],[SERVICIO]]="NORMAL",3,))))</f>
        <v>3.5</v>
      </c>
      <c r="S2740">
        <f>IF(Tabla1[[#This Row],[SERVICIO]]="COMIDA",0.75,IF(Tabla1[[#This Row],[SERVICIO]]="CONTROLADO",2.65,IF(Tabla1[[#This Row],[SERVICIO]]="RÁPIDO",0.55,IF(Tabla1[[#This Row],[SERVICIO]]="NORMAL",1.2,))))</f>
        <v>0.75</v>
      </c>
      <c r="T2740" s="2">
        <f>IF(Tabla1[[#This Row],[KILOMETROS ADICIONALES]]=0,Tabla1[[#This Row],[KILOMETROS]]*Tabla1[[#This Row],[COSTO NORMAL]],Tabla1[[#This Row],[COSTO NORMAL]]*Tabla1[[#This Row],[KILOMETROS HASTA]])</f>
        <v>10.5</v>
      </c>
      <c r="U2740" s="2">
        <f>Tabla1[[#This Row],[KILOMETROS ADICIONALES]]*Tabla1[[#This Row],[COSTO ADICIONAL]]</f>
        <v>13.297499999999999</v>
      </c>
      <c r="V2740">
        <v>10.81</v>
      </c>
      <c r="W2740" s="2">
        <f>Tabla1[[#This Row],[COSTO NORMAL2]]+Tabla1[[#This Row],[COSTO ADICIONAL2]]</f>
        <v>23.797499999999999</v>
      </c>
    </row>
    <row r="2741" spans="1:23" x14ac:dyDescent="0.25">
      <c r="A2741" t="s">
        <v>785</v>
      </c>
      <c r="B2741" t="s">
        <v>4489</v>
      </c>
      <c r="C2741" t="s">
        <v>11832</v>
      </c>
      <c r="D2741" t="s">
        <v>13</v>
      </c>
      <c r="E2741" t="s">
        <v>14845</v>
      </c>
      <c r="F2741" t="s">
        <v>14</v>
      </c>
      <c r="G2741" t="s">
        <v>15</v>
      </c>
      <c r="H2741" t="s">
        <v>785</v>
      </c>
      <c r="I2741" t="s">
        <v>4490</v>
      </c>
      <c r="J2741" t="str">
        <f>MID(Tabla1[[#This Row],[HORA2]],1,2)</f>
        <v>16</v>
      </c>
      <c r="K2741" t="s">
        <v>145</v>
      </c>
      <c r="L2741" t="s">
        <v>27</v>
      </c>
      <c r="M2741" t="s">
        <v>14867</v>
      </c>
      <c r="N2741" t="s">
        <v>22</v>
      </c>
      <c r="O2741">
        <v>16.579999999999998</v>
      </c>
      <c r="P27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12.829999999999998</v>
      </c>
      <c r="Q2741">
        <f>IF(Tabla1[[#This Row],[SERVICIO]]="COMIDA",3,IF(Tabla1[[#This Row],[SERVICIO]]="CONTROLADO",12,IF(Tabla1[[#This Row],[SERVICIO]]="RÁPIDO",3.75,IF(Tabla1[[#This Row],[SERVICIO]]="NORMAL",2.5,))))</f>
        <v>3.75</v>
      </c>
      <c r="R2741">
        <f>IF(Tabla1[[#This Row],[SERVICIO]]="COMIDA",3.5,IF(Tabla1[[#This Row],[SERVICIO]]="CONTROLADO",8,IF(Tabla1[[#This Row],[SERVICIO]]="RÁPIDO",4.5,IF(Tabla1[[#This Row],[SERVICIO]]="NORMAL",3,))))</f>
        <v>4.5</v>
      </c>
      <c r="S27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1" s="2">
        <f>IF(Tabla1[[#This Row],[KILOMETROS ADICIONALES]]=0,Tabla1[[#This Row],[KILOMETROS]]*Tabla1[[#This Row],[COSTO NORMAL]],Tabla1[[#This Row],[COSTO NORMAL]]*Tabla1[[#This Row],[KILOMETROS HASTA]])</f>
        <v>16.875</v>
      </c>
      <c r="U2741" s="2">
        <f>Tabla1[[#This Row],[KILOMETROS ADICIONALES]]*Tabla1[[#This Row],[COSTO ADICIONAL]]</f>
        <v>7.0564999999999998</v>
      </c>
      <c r="V2741">
        <v>215.07</v>
      </c>
      <c r="W2741" s="2">
        <f>Tabla1[[#This Row],[COSTO NORMAL2]]+Tabla1[[#This Row],[COSTO ADICIONAL2]]</f>
        <v>23.9315</v>
      </c>
    </row>
    <row r="2742" spans="1:23" x14ac:dyDescent="0.25">
      <c r="A2742" t="s">
        <v>785</v>
      </c>
      <c r="B2742" t="s">
        <v>3340</v>
      </c>
      <c r="C2742" t="s">
        <v>11833</v>
      </c>
      <c r="D2742" t="s">
        <v>13</v>
      </c>
      <c r="E2742" t="s">
        <v>14845</v>
      </c>
      <c r="F2742" t="s">
        <v>14</v>
      </c>
      <c r="G2742" t="s">
        <v>15</v>
      </c>
      <c r="H2742" t="s">
        <v>785</v>
      </c>
      <c r="I2742" t="s">
        <v>4491</v>
      </c>
      <c r="J2742" t="str">
        <f>MID(Tabla1[[#This Row],[HORA2]],1,2)</f>
        <v>16</v>
      </c>
      <c r="K2742" t="s">
        <v>44</v>
      </c>
      <c r="L2742" t="s">
        <v>20</v>
      </c>
      <c r="M2742" t="s">
        <v>14867</v>
      </c>
      <c r="N2742" t="s">
        <v>22</v>
      </c>
      <c r="O2742">
        <v>19.29</v>
      </c>
      <c r="P27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15.54</v>
      </c>
      <c r="Q2742">
        <f>IF(Tabla1[[#This Row],[SERVICIO]]="COMIDA",3,IF(Tabla1[[#This Row],[SERVICIO]]="CONTROLADO",12,IF(Tabla1[[#This Row],[SERVICIO]]="RÁPIDO",3.75,IF(Tabla1[[#This Row],[SERVICIO]]="NORMAL",2.5,))))</f>
        <v>3.75</v>
      </c>
      <c r="R2742">
        <f>IF(Tabla1[[#This Row],[SERVICIO]]="COMIDA",3.5,IF(Tabla1[[#This Row],[SERVICIO]]="CONTROLADO",8,IF(Tabla1[[#This Row],[SERVICIO]]="RÁPIDO",4.5,IF(Tabla1[[#This Row],[SERVICIO]]="NORMAL",3,))))</f>
        <v>4.5</v>
      </c>
      <c r="S27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2" s="2">
        <f>IF(Tabla1[[#This Row],[KILOMETROS ADICIONALES]]=0,Tabla1[[#This Row],[KILOMETROS]]*Tabla1[[#This Row],[COSTO NORMAL]],Tabla1[[#This Row],[COSTO NORMAL]]*Tabla1[[#This Row],[KILOMETROS HASTA]])</f>
        <v>16.875</v>
      </c>
      <c r="U2742" s="2">
        <f>Tabla1[[#This Row],[KILOMETROS ADICIONALES]]*Tabla1[[#This Row],[COSTO ADICIONAL]]</f>
        <v>8.5470000000000006</v>
      </c>
      <c r="V2742">
        <v>97.17</v>
      </c>
      <c r="W2742" s="2">
        <f>Tabla1[[#This Row],[COSTO NORMAL2]]+Tabla1[[#This Row],[COSTO ADICIONAL2]]</f>
        <v>25.422000000000001</v>
      </c>
    </row>
    <row r="2743" spans="1:23" x14ac:dyDescent="0.25">
      <c r="A2743" t="s">
        <v>785</v>
      </c>
      <c r="B2743" t="s">
        <v>4492</v>
      </c>
      <c r="C2743" t="s">
        <v>11834</v>
      </c>
      <c r="D2743" t="s">
        <v>75</v>
      </c>
      <c r="E2743" t="s">
        <v>14845</v>
      </c>
      <c r="F2743" t="s">
        <v>295</v>
      </c>
      <c r="G2743" t="s">
        <v>15</v>
      </c>
      <c r="H2743" t="s">
        <v>785</v>
      </c>
      <c r="I2743" t="s">
        <v>4493</v>
      </c>
      <c r="J2743" t="str">
        <f>MID(Tabla1[[#This Row],[HORA2]],1,2)</f>
        <v>16</v>
      </c>
      <c r="K2743" t="s">
        <v>43</v>
      </c>
      <c r="L2743" t="s">
        <v>43</v>
      </c>
      <c r="M2743" t="s">
        <v>14867</v>
      </c>
      <c r="N2743" t="s">
        <v>22</v>
      </c>
      <c r="O2743">
        <v>11.68</v>
      </c>
      <c r="P27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7.93</v>
      </c>
      <c r="Q2743">
        <f>IF(Tabla1[[#This Row],[SERVICIO]]="COMIDA",3,IF(Tabla1[[#This Row],[SERVICIO]]="CONTROLADO",12,IF(Tabla1[[#This Row],[SERVICIO]]="RÁPIDO",3.75,IF(Tabla1[[#This Row],[SERVICIO]]="NORMAL",2.5,))))</f>
        <v>3.75</v>
      </c>
      <c r="R2743">
        <f>IF(Tabla1[[#This Row],[SERVICIO]]="COMIDA",3.5,IF(Tabla1[[#This Row],[SERVICIO]]="CONTROLADO",8,IF(Tabla1[[#This Row],[SERVICIO]]="RÁPIDO",4.5,IF(Tabla1[[#This Row],[SERVICIO]]="NORMAL",3,))))</f>
        <v>4.5</v>
      </c>
      <c r="S27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3" s="2">
        <f>IF(Tabla1[[#This Row],[KILOMETROS ADICIONALES]]=0,Tabla1[[#This Row],[KILOMETROS]]*Tabla1[[#This Row],[COSTO NORMAL]],Tabla1[[#This Row],[COSTO NORMAL]]*Tabla1[[#This Row],[KILOMETROS HASTA]])</f>
        <v>16.875</v>
      </c>
      <c r="U2743" s="2">
        <f>Tabla1[[#This Row],[KILOMETROS ADICIONALES]]*Tabla1[[#This Row],[COSTO ADICIONAL]]</f>
        <v>4.3615000000000004</v>
      </c>
      <c r="V2743">
        <v>30.25</v>
      </c>
      <c r="W2743" s="2">
        <f>Tabla1[[#This Row],[COSTO NORMAL2]]+Tabla1[[#This Row],[COSTO ADICIONAL2]]</f>
        <v>21.236499999999999</v>
      </c>
    </row>
    <row r="2744" spans="1:23" x14ac:dyDescent="0.25">
      <c r="A2744" t="s">
        <v>785</v>
      </c>
      <c r="B2744" t="s">
        <v>4492</v>
      </c>
      <c r="C2744" t="s">
        <v>11835</v>
      </c>
      <c r="D2744" t="s">
        <v>75</v>
      </c>
      <c r="E2744" t="s">
        <v>14845</v>
      </c>
      <c r="F2744" t="s">
        <v>295</v>
      </c>
      <c r="G2744" t="s">
        <v>15</v>
      </c>
      <c r="H2744" t="s">
        <v>785</v>
      </c>
      <c r="I2744" t="s">
        <v>4494</v>
      </c>
      <c r="J2744" t="str">
        <f>MID(Tabla1[[#This Row],[HORA2]],1,2)</f>
        <v>16</v>
      </c>
      <c r="K2744" t="s">
        <v>43</v>
      </c>
      <c r="L2744" t="s">
        <v>65</v>
      </c>
      <c r="M2744" t="s">
        <v>14867</v>
      </c>
      <c r="N2744" t="s">
        <v>22</v>
      </c>
      <c r="O2744">
        <v>3.57</v>
      </c>
      <c r="P27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44">
        <f>IF(Tabla1[[#This Row],[SERVICIO]]="COMIDA",3,IF(Tabla1[[#This Row],[SERVICIO]]="CONTROLADO",12,IF(Tabla1[[#This Row],[SERVICIO]]="RÁPIDO",3.75,IF(Tabla1[[#This Row],[SERVICIO]]="NORMAL",2.5,))))</f>
        <v>3.75</v>
      </c>
      <c r="R2744">
        <f>IF(Tabla1[[#This Row],[SERVICIO]]="COMIDA",3.5,IF(Tabla1[[#This Row],[SERVICIO]]="CONTROLADO",8,IF(Tabla1[[#This Row],[SERVICIO]]="RÁPIDO",4.5,IF(Tabla1[[#This Row],[SERVICIO]]="NORMAL",3,))))</f>
        <v>4.5</v>
      </c>
      <c r="S27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4" s="2">
        <f>IF(Tabla1[[#This Row],[KILOMETROS ADICIONALES]]=0,Tabla1[[#This Row],[KILOMETROS]]*Tabla1[[#This Row],[COSTO NORMAL]],Tabla1[[#This Row],[COSTO NORMAL]]*Tabla1[[#This Row],[KILOMETROS HASTA]])</f>
        <v>16.064999999999998</v>
      </c>
      <c r="U2744" s="2">
        <f>Tabla1[[#This Row],[KILOMETROS ADICIONALES]]*Tabla1[[#This Row],[COSTO ADICIONAL]]</f>
        <v>0</v>
      </c>
      <c r="V2744">
        <v>75.709999999999994</v>
      </c>
      <c r="W2744" s="2">
        <f>Tabla1[[#This Row],[COSTO NORMAL2]]+Tabla1[[#This Row],[COSTO ADICIONAL2]]</f>
        <v>16.064999999999998</v>
      </c>
    </row>
    <row r="2745" spans="1:23" x14ac:dyDescent="0.25">
      <c r="A2745" t="s">
        <v>785</v>
      </c>
      <c r="B2745" t="s">
        <v>4492</v>
      </c>
      <c r="C2745" t="s">
        <v>11836</v>
      </c>
      <c r="D2745" t="s">
        <v>75</v>
      </c>
      <c r="E2745" t="s">
        <v>14845</v>
      </c>
      <c r="F2745" t="s">
        <v>295</v>
      </c>
      <c r="G2745" t="s">
        <v>15</v>
      </c>
      <c r="H2745" t="s">
        <v>785</v>
      </c>
      <c r="I2745" t="s">
        <v>2229</v>
      </c>
      <c r="J2745" t="str">
        <f>MID(Tabla1[[#This Row],[HORA2]],1,2)</f>
        <v>16</v>
      </c>
      <c r="K2745" t="s">
        <v>43</v>
      </c>
      <c r="L2745" t="s">
        <v>78</v>
      </c>
      <c r="M2745" t="s">
        <v>14867</v>
      </c>
      <c r="N2745" t="s">
        <v>22</v>
      </c>
      <c r="O2745">
        <v>11.87</v>
      </c>
      <c r="P27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8.1199999999999992</v>
      </c>
      <c r="Q2745">
        <f>IF(Tabla1[[#This Row],[SERVICIO]]="COMIDA",3,IF(Tabla1[[#This Row],[SERVICIO]]="CONTROLADO",12,IF(Tabla1[[#This Row],[SERVICIO]]="RÁPIDO",3.75,IF(Tabla1[[#This Row],[SERVICIO]]="NORMAL",2.5,))))</f>
        <v>3.75</v>
      </c>
      <c r="R2745">
        <f>IF(Tabla1[[#This Row],[SERVICIO]]="COMIDA",3.5,IF(Tabla1[[#This Row],[SERVICIO]]="CONTROLADO",8,IF(Tabla1[[#This Row],[SERVICIO]]="RÁPIDO",4.5,IF(Tabla1[[#This Row],[SERVICIO]]="NORMAL",3,))))</f>
        <v>4.5</v>
      </c>
      <c r="S27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5" s="2">
        <f>IF(Tabla1[[#This Row],[KILOMETROS ADICIONALES]]=0,Tabla1[[#This Row],[KILOMETROS]]*Tabla1[[#This Row],[COSTO NORMAL]],Tabla1[[#This Row],[COSTO NORMAL]]*Tabla1[[#This Row],[KILOMETROS HASTA]])</f>
        <v>16.875</v>
      </c>
      <c r="U2745" s="2">
        <f>Tabla1[[#This Row],[KILOMETROS ADICIONALES]]*Tabla1[[#This Row],[COSTO ADICIONAL]]</f>
        <v>4.4660000000000002</v>
      </c>
      <c r="V2745">
        <v>92.75</v>
      </c>
      <c r="W2745" s="2">
        <f>Tabla1[[#This Row],[COSTO NORMAL2]]+Tabla1[[#This Row],[COSTO ADICIONAL2]]</f>
        <v>21.341000000000001</v>
      </c>
    </row>
    <row r="2746" spans="1:23" x14ac:dyDescent="0.25">
      <c r="A2746" t="s">
        <v>785</v>
      </c>
      <c r="B2746" t="s">
        <v>4492</v>
      </c>
      <c r="C2746" t="s">
        <v>11837</v>
      </c>
      <c r="D2746" t="s">
        <v>75</v>
      </c>
      <c r="E2746" t="s">
        <v>14845</v>
      </c>
      <c r="F2746" t="s">
        <v>295</v>
      </c>
      <c r="G2746" t="s">
        <v>15</v>
      </c>
      <c r="H2746" t="s">
        <v>785</v>
      </c>
      <c r="I2746" t="s">
        <v>683</v>
      </c>
      <c r="J2746" t="str">
        <f>MID(Tabla1[[#This Row],[HORA2]],1,2)</f>
        <v>16</v>
      </c>
      <c r="K2746" t="s">
        <v>43</v>
      </c>
      <c r="L2746" t="s">
        <v>21</v>
      </c>
      <c r="M2746" t="s">
        <v>14867</v>
      </c>
      <c r="N2746" t="s">
        <v>22</v>
      </c>
      <c r="O2746">
        <v>8.5500000000000007</v>
      </c>
      <c r="P27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4.8000000000000007</v>
      </c>
      <c r="Q2746">
        <f>IF(Tabla1[[#This Row],[SERVICIO]]="COMIDA",3,IF(Tabla1[[#This Row],[SERVICIO]]="CONTROLADO",12,IF(Tabla1[[#This Row],[SERVICIO]]="RÁPIDO",3.75,IF(Tabla1[[#This Row],[SERVICIO]]="NORMAL",2.5,))))</f>
        <v>3.75</v>
      </c>
      <c r="R2746">
        <f>IF(Tabla1[[#This Row],[SERVICIO]]="COMIDA",3.5,IF(Tabla1[[#This Row],[SERVICIO]]="CONTROLADO",8,IF(Tabla1[[#This Row],[SERVICIO]]="RÁPIDO",4.5,IF(Tabla1[[#This Row],[SERVICIO]]="NORMAL",3,))))</f>
        <v>4.5</v>
      </c>
      <c r="S27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6" s="2">
        <f>IF(Tabla1[[#This Row],[KILOMETROS ADICIONALES]]=0,Tabla1[[#This Row],[KILOMETROS]]*Tabla1[[#This Row],[COSTO NORMAL]],Tabla1[[#This Row],[COSTO NORMAL]]*Tabla1[[#This Row],[KILOMETROS HASTA]])</f>
        <v>16.875</v>
      </c>
      <c r="U2746" s="2">
        <f>Tabla1[[#This Row],[KILOMETROS ADICIONALES]]*Tabla1[[#This Row],[COSTO ADICIONAL]]</f>
        <v>2.6400000000000006</v>
      </c>
      <c r="V2746">
        <v>118.22</v>
      </c>
      <c r="W2746" s="2">
        <f>Tabla1[[#This Row],[COSTO NORMAL2]]+Tabla1[[#This Row],[COSTO ADICIONAL2]]</f>
        <v>19.515000000000001</v>
      </c>
    </row>
    <row r="2747" spans="1:23" x14ac:dyDescent="0.25">
      <c r="A2747" t="s">
        <v>785</v>
      </c>
      <c r="B2747" t="s">
        <v>4495</v>
      </c>
      <c r="C2747" t="s">
        <v>11838</v>
      </c>
      <c r="D2747" t="s">
        <v>13</v>
      </c>
      <c r="E2747" t="s">
        <v>14845</v>
      </c>
      <c r="F2747" t="s">
        <v>76</v>
      </c>
      <c r="G2747" t="s">
        <v>15</v>
      </c>
      <c r="H2747" t="s">
        <v>785</v>
      </c>
      <c r="I2747" t="s">
        <v>4496</v>
      </c>
      <c r="J2747" t="str">
        <f>MID(Tabla1[[#This Row],[HORA2]],1,2)</f>
        <v>18</v>
      </c>
      <c r="K2747" t="s">
        <v>96</v>
      </c>
      <c r="L2747" t="s">
        <v>96</v>
      </c>
      <c r="M2747" t="s">
        <v>14867</v>
      </c>
      <c r="N2747" t="s">
        <v>22</v>
      </c>
      <c r="O2747">
        <v>1.1299999999999999</v>
      </c>
      <c r="P27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47">
        <f>IF(Tabla1[[#This Row],[SERVICIO]]="COMIDA",3,IF(Tabla1[[#This Row],[SERVICIO]]="CONTROLADO",12,IF(Tabla1[[#This Row],[SERVICIO]]="RÁPIDO",3.75,IF(Tabla1[[#This Row],[SERVICIO]]="NORMAL",2.5,))))</f>
        <v>3.75</v>
      </c>
      <c r="R2747">
        <f>IF(Tabla1[[#This Row],[SERVICIO]]="COMIDA",3.5,IF(Tabla1[[#This Row],[SERVICIO]]="CONTROLADO",8,IF(Tabla1[[#This Row],[SERVICIO]]="RÁPIDO",4.5,IF(Tabla1[[#This Row],[SERVICIO]]="NORMAL",3,))))</f>
        <v>4.5</v>
      </c>
      <c r="S27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7" s="2">
        <f>IF(Tabla1[[#This Row],[KILOMETROS ADICIONALES]]=0,Tabla1[[#This Row],[KILOMETROS]]*Tabla1[[#This Row],[COSTO NORMAL]],Tabla1[[#This Row],[COSTO NORMAL]]*Tabla1[[#This Row],[KILOMETROS HASTA]])</f>
        <v>5.0849999999999991</v>
      </c>
      <c r="U2747" s="2">
        <f>Tabla1[[#This Row],[KILOMETROS ADICIONALES]]*Tabla1[[#This Row],[COSTO ADICIONAL]]</f>
        <v>0</v>
      </c>
      <c r="V2747">
        <v>37.26</v>
      </c>
      <c r="W2747" s="2">
        <f>Tabla1[[#This Row],[COSTO NORMAL2]]+Tabla1[[#This Row],[COSTO ADICIONAL2]]</f>
        <v>5.0849999999999991</v>
      </c>
    </row>
    <row r="2748" spans="1:23" x14ac:dyDescent="0.25">
      <c r="A2748" t="s">
        <v>785</v>
      </c>
      <c r="B2748" t="s">
        <v>4495</v>
      </c>
      <c r="C2748" t="s">
        <v>11839</v>
      </c>
      <c r="D2748" t="s">
        <v>13</v>
      </c>
      <c r="E2748" t="s">
        <v>14845</v>
      </c>
      <c r="F2748" t="s">
        <v>76</v>
      </c>
      <c r="G2748" t="s">
        <v>15</v>
      </c>
      <c r="H2748" t="s">
        <v>785</v>
      </c>
      <c r="I2748" t="s">
        <v>4497</v>
      </c>
      <c r="J2748" t="str">
        <f>MID(Tabla1[[#This Row],[HORA2]],1,2)</f>
        <v>18</v>
      </c>
      <c r="K2748" t="s">
        <v>96</v>
      </c>
      <c r="L2748" t="s">
        <v>96</v>
      </c>
      <c r="M2748" t="s">
        <v>14867</v>
      </c>
      <c r="N2748" t="s">
        <v>22</v>
      </c>
      <c r="O2748">
        <v>1.38</v>
      </c>
      <c r="P27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48">
        <f>IF(Tabla1[[#This Row],[SERVICIO]]="COMIDA",3,IF(Tabla1[[#This Row],[SERVICIO]]="CONTROLADO",12,IF(Tabla1[[#This Row],[SERVICIO]]="RÁPIDO",3.75,IF(Tabla1[[#This Row],[SERVICIO]]="NORMAL",2.5,))))</f>
        <v>3.75</v>
      </c>
      <c r="R2748">
        <f>IF(Tabla1[[#This Row],[SERVICIO]]="COMIDA",3.5,IF(Tabla1[[#This Row],[SERVICIO]]="CONTROLADO",8,IF(Tabla1[[#This Row],[SERVICIO]]="RÁPIDO",4.5,IF(Tabla1[[#This Row],[SERVICIO]]="NORMAL",3,))))</f>
        <v>4.5</v>
      </c>
      <c r="S27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48" s="2">
        <f>IF(Tabla1[[#This Row],[KILOMETROS ADICIONALES]]=0,Tabla1[[#This Row],[KILOMETROS]]*Tabla1[[#This Row],[COSTO NORMAL]],Tabla1[[#This Row],[COSTO NORMAL]]*Tabla1[[#This Row],[KILOMETROS HASTA]])</f>
        <v>6.2099999999999991</v>
      </c>
      <c r="U2748" s="2">
        <f>Tabla1[[#This Row],[KILOMETROS ADICIONALES]]*Tabla1[[#This Row],[COSTO ADICIONAL]]</f>
        <v>0</v>
      </c>
      <c r="V2748">
        <v>163.06</v>
      </c>
      <c r="W2748" s="2">
        <f>Tabla1[[#This Row],[COSTO NORMAL2]]+Tabla1[[#This Row],[COSTO ADICIONAL2]]</f>
        <v>6.2099999999999991</v>
      </c>
    </row>
    <row r="2749" spans="1:23" x14ac:dyDescent="0.25">
      <c r="A2749" t="s">
        <v>785</v>
      </c>
      <c r="B2749" t="s">
        <v>4498</v>
      </c>
      <c r="C2749" t="s">
        <v>11840</v>
      </c>
      <c r="D2749" t="s">
        <v>13</v>
      </c>
      <c r="E2749" t="s">
        <v>14847</v>
      </c>
      <c r="F2749" t="s">
        <v>14</v>
      </c>
      <c r="G2749" t="s">
        <v>15</v>
      </c>
      <c r="H2749" t="s">
        <v>785</v>
      </c>
      <c r="I2749" t="s">
        <v>4499</v>
      </c>
      <c r="J2749" t="str">
        <f>MID(Tabla1[[#This Row],[HORA2]],1,2)</f>
        <v>16</v>
      </c>
      <c r="K2749" t="s">
        <v>19</v>
      </c>
      <c r="L2749" t="s">
        <v>35</v>
      </c>
      <c r="M2749" t="s">
        <v>14867</v>
      </c>
      <c r="N2749" t="s">
        <v>22</v>
      </c>
      <c r="O2749">
        <v>17.760000000000002</v>
      </c>
      <c r="P27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14.760000000000002</v>
      </c>
      <c r="Q2749">
        <f>IF(Tabla1[[#This Row],[SERVICIO]]="COMIDA",3,IF(Tabla1[[#This Row],[SERVICIO]]="CONTROLADO",12,IF(Tabla1[[#This Row],[SERVICIO]]="RÁPIDO",3.75,IF(Tabla1[[#This Row],[SERVICIO]]="NORMAL",2.5,))))</f>
        <v>3</v>
      </c>
      <c r="R2749">
        <f>IF(Tabla1[[#This Row],[SERVICIO]]="COMIDA",3.5,IF(Tabla1[[#This Row],[SERVICIO]]="CONTROLADO",8,IF(Tabla1[[#This Row],[SERVICIO]]="RÁPIDO",4.5,IF(Tabla1[[#This Row],[SERVICIO]]="NORMAL",3,))))</f>
        <v>3.5</v>
      </c>
      <c r="S2749">
        <f>IF(Tabla1[[#This Row],[SERVICIO]]="COMIDA",0.75,IF(Tabla1[[#This Row],[SERVICIO]]="CONTROLADO",2.65,IF(Tabla1[[#This Row],[SERVICIO]]="RÁPIDO",0.55,IF(Tabla1[[#This Row],[SERVICIO]]="NORMAL",1.2,))))</f>
        <v>0.75</v>
      </c>
      <c r="T2749" s="2">
        <f>IF(Tabla1[[#This Row],[KILOMETROS ADICIONALES]]=0,Tabla1[[#This Row],[KILOMETROS]]*Tabla1[[#This Row],[COSTO NORMAL]],Tabla1[[#This Row],[COSTO NORMAL]]*Tabla1[[#This Row],[KILOMETROS HASTA]])</f>
        <v>10.5</v>
      </c>
      <c r="U2749" s="2">
        <f>Tabla1[[#This Row],[KILOMETROS ADICIONALES]]*Tabla1[[#This Row],[COSTO ADICIONAL]]</f>
        <v>11.07</v>
      </c>
      <c r="V2749">
        <v>90.77</v>
      </c>
      <c r="W2749" s="2">
        <f>Tabla1[[#This Row],[COSTO NORMAL2]]+Tabla1[[#This Row],[COSTO ADICIONAL2]]</f>
        <v>21.57</v>
      </c>
    </row>
    <row r="2750" spans="1:23" x14ac:dyDescent="0.25">
      <c r="A2750" t="s">
        <v>785</v>
      </c>
      <c r="B2750" t="s">
        <v>4345</v>
      </c>
      <c r="C2750" t="s">
        <v>11841</v>
      </c>
      <c r="D2750" t="s">
        <v>13</v>
      </c>
      <c r="E2750" t="s">
        <v>14845</v>
      </c>
      <c r="F2750" t="s">
        <v>14</v>
      </c>
      <c r="G2750" t="s">
        <v>69</v>
      </c>
      <c r="H2750" t="s">
        <v>785</v>
      </c>
      <c r="I2750" t="s">
        <v>4500</v>
      </c>
      <c r="J2750" t="str">
        <f>MID(Tabla1[[#This Row],[HORA2]],1,2)</f>
        <v>17</v>
      </c>
      <c r="K2750" t="s">
        <v>96</v>
      </c>
      <c r="L2750" t="s">
        <v>96</v>
      </c>
      <c r="M2750" t="s">
        <v>14867</v>
      </c>
      <c r="N2750" t="s">
        <v>22</v>
      </c>
      <c r="O2750">
        <v>19.55</v>
      </c>
      <c r="P27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</v>
      </c>
      <c r="Q2750">
        <f>IF(Tabla1[[#This Row],[SERVICIO]]="COMIDA",3,IF(Tabla1[[#This Row],[SERVICIO]]="CONTROLADO",12,IF(Tabla1[[#This Row],[SERVICIO]]="RÁPIDO",3.75,IF(Tabla1[[#This Row],[SERVICIO]]="NORMAL",2.5,))))</f>
        <v>3.75</v>
      </c>
      <c r="R2750">
        <f>IF(Tabla1[[#This Row],[SERVICIO]]="COMIDA",3.5,IF(Tabla1[[#This Row],[SERVICIO]]="CONTROLADO",8,IF(Tabla1[[#This Row],[SERVICIO]]="RÁPIDO",4.5,IF(Tabla1[[#This Row],[SERVICIO]]="NORMAL",3,))))</f>
        <v>4.5</v>
      </c>
      <c r="S27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0" s="2">
        <f>IF(Tabla1[[#This Row],[KILOMETROS ADICIONALES]]=0,Tabla1[[#This Row],[KILOMETROS]]*Tabla1[[#This Row],[COSTO NORMAL]],Tabla1[[#This Row],[COSTO NORMAL]]*Tabla1[[#This Row],[KILOMETROS HASTA]])</f>
        <v>16.875</v>
      </c>
      <c r="U2750" s="2">
        <f>Tabla1[[#This Row],[KILOMETROS ADICIONALES]]*Tabla1[[#This Row],[COSTO ADICIONAL]]</f>
        <v>8.6900000000000013</v>
      </c>
      <c r="V2750">
        <v>128.96</v>
      </c>
      <c r="W2750" s="2">
        <f>Tabla1[[#This Row],[COSTO NORMAL2]]+Tabla1[[#This Row],[COSTO ADICIONAL2]]</f>
        <v>25.565000000000001</v>
      </c>
    </row>
    <row r="2751" spans="1:23" x14ac:dyDescent="0.25">
      <c r="A2751" t="s">
        <v>785</v>
      </c>
      <c r="B2751" t="s">
        <v>4501</v>
      </c>
      <c r="C2751" t="s">
        <v>11842</v>
      </c>
      <c r="D2751" t="s">
        <v>13</v>
      </c>
      <c r="E2751" t="s">
        <v>14845</v>
      </c>
      <c r="F2751" t="s">
        <v>76</v>
      </c>
      <c r="G2751" t="s">
        <v>15</v>
      </c>
      <c r="H2751" t="s">
        <v>785</v>
      </c>
      <c r="I2751" t="s">
        <v>2532</v>
      </c>
      <c r="J2751" t="str">
        <f>MID(Tabla1[[#This Row],[HORA2]],1,2)</f>
        <v>18</v>
      </c>
      <c r="K2751" t="s">
        <v>110</v>
      </c>
      <c r="L2751" t="s">
        <v>479</v>
      </c>
      <c r="M2751" t="s">
        <v>14867</v>
      </c>
      <c r="N2751" t="s">
        <v>22</v>
      </c>
      <c r="O2751">
        <v>3.18</v>
      </c>
      <c r="P27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51">
        <f>IF(Tabla1[[#This Row],[SERVICIO]]="COMIDA",3,IF(Tabla1[[#This Row],[SERVICIO]]="CONTROLADO",12,IF(Tabla1[[#This Row],[SERVICIO]]="RÁPIDO",3.75,IF(Tabla1[[#This Row],[SERVICIO]]="NORMAL",2.5,))))</f>
        <v>3.75</v>
      </c>
      <c r="R2751">
        <f>IF(Tabla1[[#This Row],[SERVICIO]]="COMIDA",3.5,IF(Tabla1[[#This Row],[SERVICIO]]="CONTROLADO",8,IF(Tabla1[[#This Row],[SERVICIO]]="RÁPIDO",4.5,IF(Tabla1[[#This Row],[SERVICIO]]="NORMAL",3,))))</f>
        <v>4.5</v>
      </c>
      <c r="S27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1" s="2">
        <f>IF(Tabla1[[#This Row],[KILOMETROS ADICIONALES]]=0,Tabla1[[#This Row],[KILOMETROS]]*Tabla1[[#This Row],[COSTO NORMAL]],Tabla1[[#This Row],[COSTO NORMAL]]*Tabla1[[#This Row],[KILOMETROS HASTA]])</f>
        <v>14.31</v>
      </c>
      <c r="U2751" s="2">
        <f>Tabla1[[#This Row],[KILOMETROS ADICIONALES]]*Tabla1[[#This Row],[COSTO ADICIONAL]]</f>
        <v>0</v>
      </c>
      <c r="V2751">
        <v>30.89</v>
      </c>
      <c r="W2751" s="2">
        <f>Tabla1[[#This Row],[COSTO NORMAL2]]+Tabla1[[#This Row],[COSTO ADICIONAL2]]</f>
        <v>14.31</v>
      </c>
    </row>
    <row r="2752" spans="1:23" x14ac:dyDescent="0.25">
      <c r="A2752" t="s">
        <v>785</v>
      </c>
      <c r="B2752" t="s">
        <v>4502</v>
      </c>
      <c r="C2752" t="s">
        <v>11843</v>
      </c>
      <c r="D2752" t="s">
        <v>13</v>
      </c>
      <c r="E2752" t="s">
        <v>14845</v>
      </c>
      <c r="F2752" t="s">
        <v>14</v>
      </c>
      <c r="G2752" t="s">
        <v>15</v>
      </c>
      <c r="H2752" t="s">
        <v>785</v>
      </c>
      <c r="I2752" t="s">
        <v>4503</v>
      </c>
      <c r="J2752" t="str">
        <f>MID(Tabla1[[#This Row],[HORA2]],1,2)</f>
        <v>17</v>
      </c>
      <c r="K2752" t="s">
        <v>49</v>
      </c>
      <c r="L2752" t="s">
        <v>49</v>
      </c>
      <c r="M2752" t="s">
        <v>14867</v>
      </c>
      <c r="N2752" t="s">
        <v>22</v>
      </c>
      <c r="O2752">
        <v>15.44</v>
      </c>
      <c r="P27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11.69</v>
      </c>
      <c r="Q2752">
        <f>IF(Tabla1[[#This Row],[SERVICIO]]="COMIDA",3,IF(Tabla1[[#This Row],[SERVICIO]]="CONTROLADO",12,IF(Tabla1[[#This Row],[SERVICIO]]="RÁPIDO",3.75,IF(Tabla1[[#This Row],[SERVICIO]]="NORMAL",2.5,))))</f>
        <v>3.75</v>
      </c>
      <c r="R2752">
        <f>IF(Tabla1[[#This Row],[SERVICIO]]="COMIDA",3.5,IF(Tabla1[[#This Row],[SERVICIO]]="CONTROLADO",8,IF(Tabla1[[#This Row],[SERVICIO]]="RÁPIDO",4.5,IF(Tabla1[[#This Row],[SERVICIO]]="NORMAL",3,))))</f>
        <v>4.5</v>
      </c>
      <c r="S27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2" s="2">
        <f>IF(Tabla1[[#This Row],[KILOMETROS ADICIONALES]]=0,Tabla1[[#This Row],[KILOMETROS]]*Tabla1[[#This Row],[COSTO NORMAL]],Tabla1[[#This Row],[COSTO NORMAL]]*Tabla1[[#This Row],[KILOMETROS HASTA]])</f>
        <v>16.875</v>
      </c>
      <c r="U2752" s="2">
        <f>Tabla1[[#This Row],[KILOMETROS ADICIONALES]]*Tabla1[[#This Row],[COSTO ADICIONAL]]</f>
        <v>6.4295</v>
      </c>
      <c r="V2752">
        <v>134.19999999999999</v>
      </c>
      <c r="W2752" s="2">
        <f>Tabla1[[#This Row],[COSTO NORMAL2]]+Tabla1[[#This Row],[COSTO ADICIONAL2]]</f>
        <v>23.304500000000001</v>
      </c>
    </row>
    <row r="2753" spans="1:23" x14ac:dyDescent="0.25">
      <c r="A2753" t="s">
        <v>785</v>
      </c>
      <c r="B2753" t="s">
        <v>4504</v>
      </c>
      <c r="C2753" t="s">
        <v>11844</v>
      </c>
      <c r="D2753" t="s">
        <v>13</v>
      </c>
      <c r="E2753" t="s">
        <v>14845</v>
      </c>
      <c r="F2753" t="s">
        <v>14</v>
      </c>
      <c r="G2753" t="s">
        <v>15</v>
      </c>
      <c r="H2753" t="s">
        <v>785</v>
      </c>
      <c r="I2753" t="s">
        <v>4505</v>
      </c>
      <c r="J2753" t="str">
        <f>MID(Tabla1[[#This Row],[HORA2]],1,2)</f>
        <v>16</v>
      </c>
      <c r="K2753" t="s">
        <v>20</v>
      </c>
      <c r="L2753" t="s">
        <v>31</v>
      </c>
      <c r="M2753" t="s">
        <v>14867</v>
      </c>
      <c r="N2753" t="s">
        <v>22</v>
      </c>
      <c r="O2753">
        <v>9.4</v>
      </c>
      <c r="P27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5.65</v>
      </c>
      <c r="Q2753">
        <f>IF(Tabla1[[#This Row],[SERVICIO]]="COMIDA",3,IF(Tabla1[[#This Row],[SERVICIO]]="CONTROLADO",12,IF(Tabla1[[#This Row],[SERVICIO]]="RÁPIDO",3.75,IF(Tabla1[[#This Row],[SERVICIO]]="NORMAL",2.5,))))</f>
        <v>3.75</v>
      </c>
      <c r="R2753">
        <f>IF(Tabla1[[#This Row],[SERVICIO]]="COMIDA",3.5,IF(Tabla1[[#This Row],[SERVICIO]]="CONTROLADO",8,IF(Tabla1[[#This Row],[SERVICIO]]="RÁPIDO",4.5,IF(Tabla1[[#This Row],[SERVICIO]]="NORMAL",3,))))</f>
        <v>4.5</v>
      </c>
      <c r="S27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3" s="2">
        <f>IF(Tabla1[[#This Row],[KILOMETROS ADICIONALES]]=0,Tabla1[[#This Row],[KILOMETROS]]*Tabla1[[#This Row],[COSTO NORMAL]],Tabla1[[#This Row],[COSTO NORMAL]]*Tabla1[[#This Row],[KILOMETROS HASTA]])</f>
        <v>16.875</v>
      </c>
      <c r="U2753" s="2">
        <f>Tabla1[[#This Row],[KILOMETROS ADICIONALES]]*Tabla1[[#This Row],[COSTO ADICIONAL]]</f>
        <v>3.1075000000000004</v>
      </c>
      <c r="V2753">
        <v>145.11000000000001</v>
      </c>
      <c r="W2753" s="2">
        <f>Tabla1[[#This Row],[COSTO NORMAL2]]+Tabla1[[#This Row],[COSTO ADICIONAL2]]</f>
        <v>19.982500000000002</v>
      </c>
    </row>
    <row r="2754" spans="1:23" x14ac:dyDescent="0.25">
      <c r="A2754" t="s">
        <v>785</v>
      </c>
      <c r="B2754" t="s">
        <v>4504</v>
      </c>
      <c r="C2754" t="s">
        <v>11845</v>
      </c>
      <c r="D2754" t="s">
        <v>13</v>
      </c>
      <c r="E2754" t="s">
        <v>14845</v>
      </c>
      <c r="F2754" t="s">
        <v>14</v>
      </c>
      <c r="G2754" t="s">
        <v>15</v>
      </c>
      <c r="H2754" t="s">
        <v>785</v>
      </c>
      <c r="I2754" t="s">
        <v>4506</v>
      </c>
      <c r="J2754" t="str">
        <f>MID(Tabla1[[#This Row],[HORA2]],1,2)</f>
        <v>17</v>
      </c>
      <c r="K2754" t="s">
        <v>20</v>
      </c>
      <c r="L2754" t="s">
        <v>35</v>
      </c>
      <c r="M2754" t="s">
        <v>14867</v>
      </c>
      <c r="N2754" t="s">
        <v>22</v>
      </c>
      <c r="O2754">
        <v>14.21</v>
      </c>
      <c r="P27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10.46</v>
      </c>
      <c r="Q2754">
        <f>IF(Tabla1[[#This Row],[SERVICIO]]="COMIDA",3,IF(Tabla1[[#This Row],[SERVICIO]]="CONTROLADO",12,IF(Tabla1[[#This Row],[SERVICIO]]="RÁPIDO",3.75,IF(Tabla1[[#This Row],[SERVICIO]]="NORMAL",2.5,))))</f>
        <v>3.75</v>
      </c>
      <c r="R2754">
        <f>IF(Tabla1[[#This Row],[SERVICIO]]="COMIDA",3.5,IF(Tabla1[[#This Row],[SERVICIO]]="CONTROLADO",8,IF(Tabla1[[#This Row],[SERVICIO]]="RÁPIDO",4.5,IF(Tabla1[[#This Row],[SERVICIO]]="NORMAL",3,))))</f>
        <v>4.5</v>
      </c>
      <c r="S27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4" s="2">
        <f>IF(Tabla1[[#This Row],[KILOMETROS ADICIONALES]]=0,Tabla1[[#This Row],[KILOMETROS]]*Tabla1[[#This Row],[COSTO NORMAL]],Tabla1[[#This Row],[COSTO NORMAL]]*Tabla1[[#This Row],[KILOMETROS HASTA]])</f>
        <v>16.875</v>
      </c>
      <c r="U2754" s="2">
        <f>Tabla1[[#This Row],[KILOMETROS ADICIONALES]]*Tabla1[[#This Row],[COSTO ADICIONAL]]</f>
        <v>5.753000000000001</v>
      </c>
      <c r="V2754">
        <v>60.58</v>
      </c>
      <c r="W2754" s="2">
        <f>Tabla1[[#This Row],[COSTO NORMAL2]]+Tabla1[[#This Row],[COSTO ADICIONAL2]]</f>
        <v>22.628</v>
      </c>
    </row>
    <row r="2755" spans="1:23" x14ac:dyDescent="0.25">
      <c r="A2755" t="s">
        <v>785</v>
      </c>
      <c r="B2755" t="s">
        <v>4504</v>
      </c>
      <c r="C2755" t="s">
        <v>11846</v>
      </c>
      <c r="D2755" t="s">
        <v>75</v>
      </c>
      <c r="E2755" t="s">
        <v>14845</v>
      </c>
      <c r="F2755" t="s">
        <v>14</v>
      </c>
      <c r="G2755" t="s">
        <v>15</v>
      </c>
      <c r="H2755" t="s">
        <v>785</v>
      </c>
      <c r="I2755" t="s">
        <v>3107</v>
      </c>
      <c r="J2755" t="str">
        <f>MID(Tabla1[[#This Row],[HORA2]],1,2)</f>
        <v>16</v>
      </c>
      <c r="K2755" t="s">
        <v>20</v>
      </c>
      <c r="L2755" t="s">
        <v>90</v>
      </c>
      <c r="M2755" t="s">
        <v>14867</v>
      </c>
      <c r="N2755" t="s">
        <v>22</v>
      </c>
      <c r="O2755">
        <v>2.37</v>
      </c>
      <c r="P27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55">
        <f>IF(Tabla1[[#This Row],[SERVICIO]]="COMIDA",3,IF(Tabla1[[#This Row],[SERVICIO]]="CONTROLADO",12,IF(Tabla1[[#This Row],[SERVICIO]]="RÁPIDO",3.75,IF(Tabla1[[#This Row],[SERVICIO]]="NORMAL",2.5,))))</f>
        <v>3.75</v>
      </c>
      <c r="R2755">
        <f>IF(Tabla1[[#This Row],[SERVICIO]]="COMIDA",3.5,IF(Tabla1[[#This Row],[SERVICIO]]="CONTROLADO",8,IF(Tabla1[[#This Row],[SERVICIO]]="RÁPIDO",4.5,IF(Tabla1[[#This Row],[SERVICIO]]="NORMAL",3,))))</f>
        <v>4.5</v>
      </c>
      <c r="S27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5" s="2">
        <f>IF(Tabla1[[#This Row],[KILOMETROS ADICIONALES]]=0,Tabla1[[#This Row],[KILOMETROS]]*Tabla1[[#This Row],[COSTO NORMAL]],Tabla1[[#This Row],[COSTO NORMAL]]*Tabla1[[#This Row],[KILOMETROS HASTA]])</f>
        <v>10.665000000000001</v>
      </c>
      <c r="U2755" s="2">
        <f>Tabla1[[#This Row],[KILOMETROS ADICIONALES]]*Tabla1[[#This Row],[COSTO ADICIONAL]]</f>
        <v>0</v>
      </c>
      <c r="V2755">
        <v>225.92</v>
      </c>
      <c r="W2755" s="2">
        <f>Tabla1[[#This Row],[COSTO NORMAL2]]+Tabla1[[#This Row],[COSTO ADICIONAL2]]</f>
        <v>10.665000000000001</v>
      </c>
    </row>
    <row r="2756" spans="1:23" x14ac:dyDescent="0.25">
      <c r="A2756" t="s">
        <v>785</v>
      </c>
      <c r="B2756" t="s">
        <v>4504</v>
      </c>
      <c r="C2756" t="s">
        <v>11847</v>
      </c>
      <c r="D2756" t="s">
        <v>75</v>
      </c>
      <c r="E2756" t="s">
        <v>14845</v>
      </c>
      <c r="F2756" t="s">
        <v>14</v>
      </c>
      <c r="G2756" t="s">
        <v>15</v>
      </c>
      <c r="H2756" t="s">
        <v>785</v>
      </c>
      <c r="I2756" t="s">
        <v>4507</v>
      </c>
      <c r="J2756" t="str">
        <f>MID(Tabla1[[#This Row],[HORA2]],1,2)</f>
        <v>16</v>
      </c>
      <c r="K2756" t="s">
        <v>20</v>
      </c>
      <c r="L2756" t="s">
        <v>20</v>
      </c>
      <c r="M2756" t="s">
        <v>14867</v>
      </c>
      <c r="N2756" t="s">
        <v>22</v>
      </c>
      <c r="O2756">
        <v>15.61</v>
      </c>
      <c r="P27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11.86</v>
      </c>
      <c r="Q2756">
        <f>IF(Tabla1[[#This Row],[SERVICIO]]="COMIDA",3,IF(Tabla1[[#This Row],[SERVICIO]]="CONTROLADO",12,IF(Tabla1[[#This Row],[SERVICIO]]="RÁPIDO",3.75,IF(Tabla1[[#This Row],[SERVICIO]]="NORMAL",2.5,))))</f>
        <v>3.75</v>
      </c>
      <c r="R2756">
        <f>IF(Tabla1[[#This Row],[SERVICIO]]="COMIDA",3.5,IF(Tabla1[[#This Row],[SERVICIO]]="CONTROLADO",8,IF(Tabla1[[#This Row],[SERVICIO]]="RÁPIDO",4.5,IF(Tabla1[[#This Row],[SERVICIO]]="NORMAL",3,))))</f>
        <v>4.5</v>
      </c>
      <c r="S27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6" s="2">
        <f>IF(Tabla1[[#This Row],[KILOMETROS ADICIONALES]]=0,Tabla1[[#This Row],[KILOMETROS]]*Tabla1[[#This Row],[COSTO NORMAL]],Tabla1[[#This Row],[COSTO NORMAL]]*Tabla1[[#This Row],[KILOMETROS HASTA]])</f>
        <v>16.875</v>
      </c>
      <c r="U2756" s="2">
        <f>Tabla1[[#This Row],[KILOMETROS ADICIONALES]]*Tabla1[[#This Row],[COSTO ADICIONAL]]</f>
        <v>6.5230000000000006</v>
      </c>
      <c r="V2756">
        <v>20.52</v>
      </c>
      <c r="W2756" s="2">
        <f>Tabla1[[#This Row],[COSTO NORMAL2]]+Tabla1[[#This Row],[COSTO ADICIONAL2]]</f>
        <v>23.398</v>
      </c>
    </row>
    <row r="2757" spans="1:23" x14ac:dyDescent="0.25">
      <c r="A2757" t="s">
        <v>785</v>
      </c>
      <c r="B2757" t="s">
        <v>4508</v>
      </c>
      <c r="C2757" t="s">
        <v>11848</v>
      </c>
      <c r="D2757" t="s">
        <v>13</v>
      </c>
      <c r="E2757" t="s">
        <v>14845</v>
      </c>
      <c r="F2757" t="s">
        <v>76</v>
      </c>
      <c r="G2757" t="s">
        <v>69</v>
      </c>
      <c r="H2757" t="s">
        <v>785</v>
      </c>
      <c r="I2757" t="s">
        <v>2460</v>
      </c>
      <c r="J2757" t="str">
        <f>MID(Tabla1[[#This Row],[HORA2]],1,2)</f>
        <v>17</v>
      </c>
      <c r="K2757" t="s">
        <v>65</v>
      </c>
      <c r="L2757" t="s">
        <v>20</v>
      </c>
      <c r="M2757" t="s">
        <v>14867</v>
      </c>
      <c r="N2757" t="s">
        <v>22</v>
      </c>
      <c r="O2757">
        <v>1.02</v>
      </c>
      <c r="P27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57">
        <f>IF(Tabla1[[#This Row],[SERVICIO]]="COMIDA",3,IF(Tabla1[[#This Row],[SERVICIO]]="CONTROLADO",12,IF(Tabla1[[#This Row],[SERVICIO]]="RÁPIDO",3.75,IF(Tabla1[[#This Row],[SERVICIO]]="NORMAL",2.5,))))</f>
        <v>3.75</v>
      </c>
      <c r="R2757">
        <f>IF(Tabla1[[#This Row],[SERVICIO]]="COMIDA",3.5,IF(Tabla1[[#This Row],[SERVICIO]]="CONTROLADO",8,IF(Tabla1[[#This Row],[SERVICIO]]="RÁPIDO",4.5,IF(Tabla1[[#This Row],[SERVICIO]]="NORMAL",3,))))</f>
        <v>4.5</v>
      </c>
      <c r="S27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7" s="2">
        <f>IF(Tabla1[[#This Row],[KILOMETROS ADICIONALES]]=0,Tabla1[[#This Row],[KILOMETROS]]*Tabla1[[#This Row],[COSTO NORMAL]],Tabla1[[#This Row],[COSTO NORMAL]]*Tabla1[[#This Row],[KILOMETROS HASTA]])</f>
        <v>4.59</v>
      </c>
      <c r="U2757" s="2">
        <f>Tabla1[[#This Row],[KILOMETROS ADICIONALES]]*Tabla1[[#This Row],[COSTO ADICIONAL]]</f>
        <v>0</v>
      </c>
      <c r="V2757">
        <v>104.13</v>
      </c>
      <c r="W2757" s="2">
        <f>Tabla1[[#This Row],[COSTO NORMAL2]]+Tabla1[[#This Row],[COSTO ADICIONAL2]]</f>
        <v>4.59</v>
      </c>
    </row>
    <row r="2758" spans="1:23" x14ac:dyDescent="0.25">
      <c r="A2758" t="s">
        <v>785</v>
      </c>
      <c r="B2758" t="s">
        <v>4509</v>
      </c>
      <c r="C2758" t="s">
        <v>11849</v>
      </c>
      <c r="D2758" t="s">
        <v>13</v>
      </c>
      <c r="E2758" t="s">
        <v>14845</v>
      </c>
      <c r="F2758" t="s">
        <v>14</v>
      </c>
      <c r="G2758" t="s">
        <v>15</v>
      </c>
      <c r="H2758" t="s">
        <v>785</v>
      </c>
      <c r="I2758" t="s">
        <v>4510</v>
      </c>
      <c r="J2758" t="str">
        <f>MID(Tabla1[[#This Row],[HORA2]],1,2)</f>
        <v>18</v>
      </c>
      <c r="K2758" t="s">
        <v>26</v>
      </c>
      <c r="L2758" t="s">
        <v>27</v>
      </c>
      <c r="M2758" t="s">
        <v>14867</v>
      </c>
      <c r="N2758" t="s">
        <v>22</v>
      </c>
      <c r="O2758">
        <v>11.31</v>
      </c>
      <c r="P27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7.5600000000000005</v>
      </c>
      <c r="Q2758">
        <f>IF(Tabla1[[#This Row],[SERVICIO]]="COMIDA",3,IF(Tabla1[[#This Row],[SERVICIO]]="CONTROLADO",12,IF(Tabla1[[#This Row],[SERVICIO]]="RÁPIDO",3.75,IF(Tabla1[[#This Row],[SERVICIO]]="NORMAL",2.5,))))</f>
        <v>3.75</v>
      </c>
      <c r="R2758">
        <f>IF(Tabla1[[#This Row],[SERVICIO]]="COMIDA",3.5,IF(Tabla1[[#This Row],[SERVICIO]]="CONTROLADO",8,IF(Tabla1[[#This Row],[SERVICIO]]="RÁPIDO",4.5,IF(Tabla1[[#This Row],[SERVICIO]]="NORMAL",3,))))</f>
        <v>4.5</v>
      </c>
      <c r="S27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8" s="2">
        <f>IF(Tabla1[[#This Row],[KILOMETROS ADICIONALES]]=0,Tabla1[[#This Row],[KILOMETROS]]*Tabla1[[#This Row],[COSTO NORMAL]],Tabla1[[#This Row],[COSTO NORMAL]]*Tabla1[[#This Row],[KILOMETROS HASTA]])</f>
        <v>16.875</v>
      </c>
      <c r="U2758" s="2">
        <f>Tabla1[[#This Row],[KILOMETROS ADICIONALES]]*Tabla1[[#This Row],[COSTO ADICIONAL]]</f>
        <v>4.1580000000000004</v>
      </c>
      <c r="V2758">
        <v>67.84</v>
      </c>
      <c r="W2758" s="2">
        <f>Tabla1[[#This Row],[COSTO NORMAL2]]+Tabla1[[#This Row],[COSTO ADICIONAL2]]</f>
        <v>21.033000000000001</v>
      </c>
    </row>
    <row r="2759" spans="1:23" x14ac:dyDescent="0.25">
      <c r="A2759" t="s">
        <v>785</v>
      </c>
      <c r="B2759" t="s">
        <v>4511</v>
      </c>
      <c r="C2759" t="s">
        <v>11850</v>
      </c>
      <c r="D2759" t="s">
        <v>13</v>
      </c>
      <c r="E2759" t="s">
        <v>14845</v>
      </c>
      <c r="F2759" t="s">
        <v>76</v>
      </c>
      <c r="G2759" t="s">
        <v>15</v>
      </c>
      <c r="H2759" t="s">
        <v>785</v>
      </c>
      <c r="I2759" t="s">
        <v>4512</v>
      </c>
      <c r="J2759" t="str">
        <f>MID(Tabla1[[#This Row],[HORA2]],1,2)</f>
        <v>17</v>
      </c>
      <c r="K2759" t="s">
        <v>65</v>
      </c>
      <c r="L2759" t="s">
        <v>65</v>
      </c>
      <c r="M2759" t="s">
        <v>14867</v>
      </c>
      <c r="N2759" t="s">
        <v>22</v>
      </c>
      <c r="O2759">
        <v>15.38</v>
      </c>
      <c r="P27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11.63</v>
      </c>
      <c r="Q2759">
        <f>IF(Tabla1[[#This Row],[SERVICIO]]="COMIDA",3,IF(Tabla1[[#This Row],[SERVICIO]]="CONTROLADO",12,IF(Tabla1[[#This Row],[SERVICIO]]="RÁPIDO",3.75,IF(Tabla1[[#This Row],[SERVICIO]]="NORMAL",2.5,))))</f>
        <v>3.75</v>
      </c>
      <c r="R2759">
        <f>IF(Tabla1[[#This Row],[SERVICIO]]="COMIDA",3.5,IF(Tabla1[[#This Row],[SERVICIO]]="CONTROLADO",8,IF(Tabla1[[#This Row],[SERVICIO]]="RÁPIDO",4.5,IF(Tabla1[[#This Row],[SERVICIO]]="NORMAL",3,))))</f>
        <v>4.5</v>
      </c>
      <c r="S27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59" s="2">
        <f>IF(Tabla1[[#This Row],[KILOMETROS ADICIONALES]]=0,Tabla1[[#This Row],[KILOMETROS]]*Tabla1[[#This Row],[COSTO NORMAL]],Tabla1[[#This Row],[COSTO NORMAL]]*Tabla1[[#This Row],[KILOMETROS HASTA]])</f>
        <v>16.875</v>
      </c>
      <c r="U2759" s="2">
        <f>Tabla1[[#This Row],[KILOMETROS ADICIONALES]]*Tabla1[[#This Row],[COSTO ADICIONAL]]</f>
        <v>6.3965000000000005</v>
      </c>
      <c r="V2759">
        <v>168.44</v>
      </c>
      <c r="W2759" s="2">
        <f>Tabla1[[#This Row],[COSTO NORMAL2]]+Tabla1[[#This Row],[COSTO ADICIONAL2]]</f>
        <v>23.2715</v>
      </c>
    </row>
    <row r="2760" spans="1:23" x14ac:dyDescent="0.25">
      <c r="A2760" t="s">
        <v>785</v>
      </c>
      <c r="B2760" t="s">
        <v>4513</v>
      </c>
      <c r="C2760" t="s">
        <v>11851</v>
      </c>
      <c r="D2760" t="s">
        <v>13</v>
      </c>
      <c r="E2760" t="s">
        <v>14847</v>
      </c>
      <c r="F2760" t="s">
        <v>14</v>
      </c>
      <c r="G2760" t="s">
        <v>15</v>
      </c>
      <c r="H2760" t="s">
        <v>785</v>
      </c>
      <c r="I2760" t="s">
        <v>4514</v>
      </c>
      <c r="J2760" t="str">
        <f>MID(Tabla1[[#This Row],[HORA2]],1,2)</f>
        <v>16</v>
      </c>
      <c r="K2760" t="s">
        <v>19</v>
      </c>
      <c r="L2760" t="s">
        <v>92</v>
      </c>
      <c r="M2760" t="s">
        <v>14867</v>
      </c>
      <c r="N2760" t="s">
        <v>22</v>
      </c>
      <c r="O2760">
        <v>16.329999999999998</v>
      </c>
      <c r="P27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13.329999999999998</v>
      </c>
      <c r="Q2760">
        <f>IF(Tabla1[[#This Row],[SERVICIO]]="COMIDA",3,IF(Tabla1[[#This Row],[SERVICIO]]="CONTROLADO",12,IF(Tabla1[[#This Row],[SERVICIO]]="RÁPIDO",3.75,IF(Tabla1[[#This Row],[SERVICIO]]="NORMAL",2.5,))))</f>
        <v>3</v>
      </c>
      <c r="R2760">
        <f>IF(Tabla1[[#This Row],[SERVICIO]]="COMIDA",3.5,IF(Tabla1[[#This Row],[SERVICIO]]="CONTROLADO",8,IF(Tabla1[[#This Row],[SERVICIO]]="RÁPIDO",4.5,IF(Tabla1[[#This Row],[SERVICIO]]="NORMAL",3,))))</f>
        <v>3.5</v>
      </c>
      <c r="S2760">
        <f>IF(Tabla1[[#This Row],[SERVICIO]]="COMIDA",0.75,IF(Tabla1[[#This Row],[SERVICIO]]="CONTROLADO",2.65,IF(Tabla1[[#This Row],[SERVICIO]]="RÁPIDO",0.55,IF(Tabla1[[#This Row],[SERVICIO]]="NORMAL",1.2,))))</f>
        <v>0.75</v>
      </c>
      <c r="T2760" s="2">
        <f>IF(Tabla1[[#This Row],[KILOMETROS ADICIONALES]]=0,Tabla1[[#This Row],[KILOMETROS]]*Tabla1[[#This Row],[COSTO NORMAL]],Tabla1[[#This Row],[COSTO NORMAL]]*Tabla1[[#This Row],[KILOMETROS HASTA]])</f>
        <v>10.5</v>
      </c>
      <c r="U2760" s="2">
        <f>Tabla1[[#This Row],[KILOMETROS ADICIONALES]]*Tabla1[[#This Row],[COSTO ADICIONAL]]</f>
        <v>9.9974999999999987</v>
      </c>
      <c r="V2760">
        <v>173.29</v>
      </c>
      <c r="W2760" s="2">
        <f>Tabla1[[#This Row],[COSTO NORMAL2]]+Tabla1[[#This Row],[COSTO ADICIONAL2]]</f>
        <v>20.497499999999999</v>
      </c>
    </row>
    <row r="2761" spans="1:23" x14ac:dyDescent="0.25">
      <c r="A2761" t="s">
        <v>785</v>
      </c>
      <c r="B2761" t="s">
        <v>4515</v>
      </c>
      <c r="C2761" t="s">
        <v>11852</v>
      </c>
      <c r="D2761" t="s">
        <v>13</v>
      </c>
      <c r="E2761" t="s">
        <v>14845</v>
      </c>
      <c r="F2761" t="s">
        <v>14</v>
      </c>
      <c r="G2761" t="s">
        <v>24</v>
      </c>
      <c r="H2761" t="s">
        <v>785</v>
      </c>
      <c r="I2761" t="s">
        <v>4516</v>
      </c>
      <c r="J2761" t="str">
        <f>MID(Tabla1[[#This Row],[HORA2]],1,2)</f>
        <v>16</v>
      </c>
      <c r="K2761" t="s">
        <v>90</v>
      </c>
      <c r="L2761" t="s">
        <v>19</v>
      </c>
      <c r="M2761" t="s">
        <v>14867</v>
      </c>
      <c r="N2761" t="s">
        <v>22</v>
      </c>
      <c r="O2761">
        <v>6.2</v>
      </c>
      <c r="P27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2.4500000000000002</v>
      </c>
      <c r="Q2761">
        <f>IF(Tabla1[[#This Row],[SERVICIO]]="COMIDA",3,IF(Tabla1[[#This Row],[SERVICIO]]="CONTROLADO",12,IF(Tabla1[[#This Row],[SERVICIO]]="RÁPIDO",3.75,IF(Tabla1[[#This Row],[SERVICIO]]="NORMAL",2.5,))))</f>
        <v>3.75</v>
      </c>
      <c r="R2761">
        <f>IF(Tabla1[[#This Row],[SERVICIO]]="COMIDA",3.5,IF(Tabla1[[#This Row],[SERVICIO]]="CONTROLADO",8,IF(Tabla1[[#This Row],[SERVICIO]]="RÁPIDO",4.5,IF(Tabla1[[#This Row],[SERVICIO]]="NORMAL",3,))))</f>
        <v>4.5</v>
      </c>
      <c r="S27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1" s="2">
        <f>IF(Tabla1[[#This Row],[KILOMETROS ADICIONALES]]=0,Tabla1[[#This Row],[KILOMETROS]]*Tabla1[[#This Row],[COSTO NORMAL]],Tabla1[[#This Row],[COSTO NORMAL]]*Tabla1[[#This Row],[KILOMETROS HASTA]])</f>
        <v>16.875</v>
      </c>
      <c r="U2761" s="2">
        <f>Tabla1[[#This Row],[KILOMETROS ADICIONALES]]*Tabla1[[#This Row],[COSTO ADICIONAL]]</f>
        <v>1.3475000000000001</v>
      </c>
      <c r="V2761">
        <v>79.400000000000006</v>
      </c>
      <c r="W2761" s="2">
        <f>Tabla1[[#This Row],[COSTO NORMAL2]]+Tabla1[[#This Row],[COSTO ADICIONAL2]]</f>
        <v>18.2225</v>
      </c>
    </row>
    <row r="2762" spans="1:23" x14ac:dyDescent="0.25">
      <c r="A2762" t="s">
        <v>785</v>
      </c>
      <c r="B2762" t="s">
        <v>4517</v>
      </c>
      <c r="C2762" t="s">
        <v>11853</v>
      </c>
      <c r="D2762" t="s">
        <v>13</v>
      </c>
      <c r="E2762" t="s">
        <v>14845</v>
      </c>
      <c r="F2762" t="s">
        <v>14</v>
      </c>
      <c r="G2762" t="s">
        <v>15</v>
      </c>
      <c r="H2762" t="s">
        <v>785</v>
      </c>
      <c r="I2762" t="s">
        <v>4518</v>
      </c>
      <c r="J2762" t="str">
        <f>MID(Tabla1[[#This Row],[HORA2]],1,2)</f>
        <v>17</v>
      </c>
      <c r="K2762" t="s">
        <v>53</v>
      </c>
      <c r="L2762" t="s">
        <v>53</v>
      </c>
      <c r="M2762" t="s">
        <v>14867</v>
      </c>
      <c r="N2762" t="s">
        <v>22</v>
      </c>
      <c r="O2762">
        <v>3.41</v>
      </c>
      <c r="P27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62">
        <f>IF(Tabla1[[#This Row],[SERVICIO]]="COMIDA",3,IF(Tabla1[[#This Row],[SERVICIO]]="CONTROLADO",12,IF(Tabla1[[#This Row],[SERVICIO]]="RÁPIDO",3.75,IF(Tabla1[[#This Row],[SERVICIO]]="NORMAL",2.5,))))</f>
        <v>3.75</v>
      </c>
      <c r="R2762">
        <f>IF(Tabla1[[#This Row],[SERVICIO]]="COMIDA",3.5,IF(Tabla1[[#This Row],[SERVICIO]]="CONTROLADO",8,IF(Tabla1[[#This Row],[SERVICIO]]="RÁPIDO",4.5,IF(Tabla1[[#This Row],[SERVICIO]]="NORMAL",3,))))</f>
        <v>4.5</v>
      </c>
      <c r="S27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2" s="2">
        <f>IF(Tabla1[[#This Row],[KILOMETROS ADICIONALES]]=0,Tabla1[[#This Row],[KILOMETROS]]*Tabla1[[#This Row],[COSTO NORMAL]],Tabla1[[#This Row],[COSTO NORMAL]]*Tabla1[[#This Row],[KILOMETROS HASTA]])</f>
        <v>15.345000000000001</v>
      </c>
      <c r="U2762" s="2">
        <f>Tabla1[[#This Row],[KILOMETROS ADICIONALES]]*Tabla1[[#This Row],[COSTO ADICIONAL]]</f>
        <v>0</v>
      </c>
      <c r="V2762">
        <v>203.77</v>
      </c>
      <c r="W2762" s="2">
        <f>Tabla1[[#This Row],[COSTO NORMAL2]]+Tabla1[[#This Row],[COSTO ADICIONAL2]]</f>
        <v>15.345000000000001</v>
      </c>
    </row>
    <row r="2763" spans="1:23" x14ac:dyDescent="0.25">
      <c r="A2763" t="s">
        <v>785</v>
      </c>
      <c r="B2763" t="s">
        <v>4519</v>
      </c>
      <c r="C2763" t="s">
        <v>11854</v>
      </c>
      <c r="D2763" t="s">
        <v>13</v>
      </c>
      <c r="E2763" t="s">
        <v>14847</v>
      </c>
      <c r="F2763" t="s">
        <v>295</v>
      </c>
      <c r="G2763" t="s">
        <v>15</v>
      </c>
      <c r="H2763" t="s">
        <v>785</v>
      </c>
      <c r="I2763" t="s">
        <v>1650</v>
      </c>
      <c r="J2763" t="str">
        <f>MID(Tabla1[[#This Row],[HORA2]],1,2)</f>
        <v>17</v>
      </c>
      <c r="K2763" t="s">
        <v>43</v>
      </c>
      <c r="L2763" t="s">
        <v>20</v>
      </c>
      <c r="M2763" t="s">
        <v>14867</v>
      </c>
      <c r="N2763" t="s">
        <v>22</v>
      </c>
      <c r="O2763">
        <v>2.65</v>
      </c>
      <c r="P27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63">
        <f>IF(Tabla1[[#This Row],[SERVICIO]]="COMIDA",3,IF(Tabla1[[#This Row],[SERVICIO]]="CONTROLADO",12,IF(Tabla1[[#This Row],[SERVICIO]]="RÁPIDO",3.75,IF(Tabla1[[#This Row],[SERVICIO]]="NORMAL",2.5,))))</f>
        <v>3</v>
      </c>
      <c r="R2763">
        <f>IF(Tabla1[[#This Row],[SERVICIO]]="COMIDA",3.5,IF(Tabla1[[#This Row],[SERVICIO]]="CONTROLADO",8,IF(Tabla1[[#This Row],[SERVICIO]]="RÁPIDO",4.5,IF(Tabla1[[#This Row],[SERVICIO]]="NORMAL",3,))))</f>
        <v>3.5</v>
      </c>
      <c r="S2763">
        <f>IF(Tabla1[[#This Row],[SERVICIO]]="COMIDA",0.75,IF(Tabla1[[#This Row],[SERVICIO]]="CONTROLADO",2.65,IF(Tabla1[[#This Row],[SERVICIO]]="RÁPIDO",0.55,IF(Tabla1[[#This Row],[SERVICIO]]="NORMAL",1.2,))))</f>
        <v>0.75</v>
      </c>
      <c r="T2763" s="2">
        <f>IF(Tabla1[[#This Row],[KILOMETROS ADICIONALES]]=0,Tabla1[[#This Row],[KILOMETROS]]*Tabla1[[#This Row],[COSTO NORMAL]],Tabla1[[#This Row],[COSTO NORMAL]]*Tabla1[[#This Row],[KILOMETROS HASTA]])</f>
        <v>9.2750000000000004</v>
      </c>
      <c r="U2763" s="2">
        <f>Tabla1[[#This Row],[KILOMETROS ADICIONALES]]*Tabla1[[#This Row],[COSTO ADICIONAL]]</f>
        <v>0</v>
      </c>
      <c r="V2763">
        <v>164.71</v>
      </c>
      <c r="W2763" s="2">
        <f>Tabla1[[#This Row],[COSTO NORMAL2]]+Tabla1[[#This Row],[COSTO ADICIONAL2]]</f>
        <v>9.2750000000000004</v>
      </c>
    </row>
    <row r="2764" spans="1:23" x14ac:dyDescent="0.25">
      <c r="A2764" t="s">
        <v>785</v>
      </c>
      <c r="B2764" t="s">
        <v>4520</v>
      </c>
      <c r="C2764" t="s">
        <v>11855</v>
      </c>
      <c r="D2764" t="s">
        <v>13</v>
      </c>
      <c r="E2764" t="s">
        <v>14845</v>
      </c>
      <c r="F2764" t="s">
        <v>14</v>
      </c>
      <c r="G2764" t="s">
        <v>15</v>
      </c>
      <c r="H2764" t="s">
        <v>785</v>
      </c>
      <c r="I2764" t="s">
        <v>4521</v>
      </c>
      <c r="J2764" t="str">
        <f>MID(Tabla1[[#This Row],[HORA2]],1,2)</f>
        <v>17</v>
      </c>
      <c r="K2764" t="s">
        <v>90</v>
      </c>
      <c r="L2764" t="s">
        <v>57</v>
      </c>
      <c r="M2764" t="s">
        <v>14867</v>
      </c>
      <c r="N2764" t="s">
        <v>22</v>
      </c>
      <c r="O2764">
        <v>10.06</v>
      </c>
      <c r="P27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6.3100000000000005</v>
      </c>
      <c r="Q2764">
        <f>IF(Tabla1[[#This Row],[SERVICIO]]="COMIDA",3,IF(Tabla1[[#This Row],[SERVICIO]]="CONTROLADO",12,IF(Tabla1[[#This Row],[SERVICIO]]="RÁPIDO",3.75,IF(Tabla1[[#This Row],[SERVICIO]]="NORMAL",2.5,))))</f>
        <v>3.75</v>
      </c>
      <c r="R2764">
        <f>IF(Tabla1[[#This Row],[SERVICIO]]="COMIDA",3.5,IF(Tabla1[[#This Row],[SERVICIO]]="CONTROLADO",8,IF(Tabla1[[#This Row],[SERVICIO]]="RÁPIDO",4.5,IF(Tabla1[[#This Row],[SERVICIO]]="NORMAL",3,))))</f>
        <v>4.5</v>
      </c>
      <c r="S27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4" s="2">
        <f>IF(Tabla1[[#This Row],[KILOMETROS ADICIONALES]]=0,Tabla1[[#This Row],[KILOMETROS]]*Tabla1[[#This Row],[COSTO NORMAL]],Tabla1[[#This Row],[COSTO NORMAL]]*Tabla1[[#This Row],[KILOMETROS HASTA]])</f>
        <v>16.875</v>
      </c>
      <c r="U2764" s="2">
        <f>Tabla1[[#This Row],[KILOMETROS ADICIONALES]]*Tabla1[[#This Row],[COSTO ADICIONAL]]</f>
        <v>3.4705000000000004</v>
      </c>
      <c r="V2764">
        <v>47.92</v>
      </c>
      <c r="W2764" s="2">
        <f>Tabla1[[#This Row],[COSTO NORMAL2]]+Tabla1[[#This Row],[COSTO ADICIONAL2]]</f>
        <v>20.345500000000001</v>
      </c>
    </row>
    <row r="2765" spans="1:23" x14ac:dyDescent="0.25">
      <c r="A2765" t="s">
        <v>785</v>
      </c>
      <c r="B2765" t="s">
        <v>4522</v>
      </c>
      <c r="C2765" t="s">
        <v>11856</v>
      </c>
      <c r="D2765" t="s">
        <v>13</v>
      </c>
      <c r="E2765" t="s">
        <v>14845</v>
      </c>
      <c r="F2765" t="s">
        <v>14</v>
      </c>
      <c r="G2765" t="s">
        <v>15</v>
      </c>
      <c r="H2765" t="s">
        <v>785</v>
      </c>
      <c r="I2765" t="s">
        <v>4523</v>
      </c>
      <c r="J2765" t="str">
        <f>MID(Tabla1[[#This Row],[HORA2]],1,2)</f>
        <v>16</v>
      </c>
      <c r="K2765" t="s">
        <v>31</v>
      </c>
      <c r="L2765" t="s">
        <v>188</v>
      </c>
      <c r="M2765" t="s">
        <v>14867</v>
      </c>
      <c r="N2765" t="s">
        <v>22</v>
      </c>
      <c r="O2765">
        <v>14.19</v>
      </c>
      <c r="P27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10.44</v>
      </c>
      <c r="Q2765">
        <f>IF(Tabla1[[#This Row],[SERVICIO]]="COMIDA",3,IF(Tabla1[[#This Row],[SERVICIO]]="CONTROLADO",12,IF(Tabla1[[#This Row],[SERVICIO]]="RÁPIDO",3.75,IF(Tabla1[[#This Row],[SERVICIO]]="NORMAL",2.5,))))</f>
        <v>3.75</v>
      </c>
      <c r="R2765">
        <f>IF(Tabla1[[#This Row],[SERVICIO]]="COMIDA",3.5,IF(Tabla1[[#This Row],[SERVICIO]]="CONTROLADO",8,IF(Tabla1[[#This Row],[SERVICIO]]="RÁPIDO",4.5,IF(Tabla1[[#This Row],[SERVICIO]]="NORMAL",3,))))</f>
        <v>4.5</v>
      </c>
      <c r="S27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5" s="2">
        <f>IF(Tabla1[[#This Row],[KILOMETROS ADICIONALES]]=0,Tabla1[[#This Row],[KILOMETROS]]*Tabla1[[#This Row],[COSTO NORMAL]],Tabla1[[#This Row],[COSTO NORMAL]]*Tabla1[[#This Row],[KILOMETROS HASTA]])</f>
        <v>16.875</v>
      </c>
      <c r="U2765" s="2">
        <f>Tabla1[[#This Row],[KILOMETROS ADICIONALES]]*Tabla1[[#This Row],[COSTO ADICIONAL]]</f>
        <v>5.742</v>
      </c>
      <c r="V2765">
        <v>107.83</v>
      </c>
      <c r="W2765" s="2">
        <f>Tabla1[[#This Row],[COSTO NORMAL2]]+Tabla1[[#This Row],[COSTO ADICIONAL2]]</f>
        <v>22.617000000000001</v>
      </c>
    </row>
    <row r="2766" spans="1:23" x14ac:dyDescent="0.25">
      <c r="A2766" t="s">
        <v>785</v>
      </c>
      <c r="B2766" t="s">
        <v>4524</v>
      </c>
      <c r="C2766" t="s">
        <v>11857</v>
      </c>
      <c r="D2766" t="s">
        <v>13</v>
      </c>
      <c r="E2766" t="s">
        <v>14845</v>
      </c>
      <c r="F2766" t="s">
        <v>14</v>
      </c>
      <c r="G2766" t="s">
        <v>15</v>
      </c>
      <c r="H2766" t="s">
        <v>785</v>
      </c>
      <c r="I2766" t="s">
        <v>4525</v>
      </c>
      <c r="J2766" t="str">
        <f>MID(Tabla1[[#This Row],[HORA2]],1,2)</f>
        <v>17</v>
      </c>
      <c r="K2766" t="s">
        <v>44</v>
      </c>
      <c r="L2766" t="s">
        <v>20</v>
      </c>
      <c r="M2766" t="s">
        <v>14867</v>
      </c>
      <c r="N2766" t="s">
        <v>22</v>
      </c>
      <c r="O2766">
        <v>12.23</v>
      </c>
      <c r="P27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8.48</v>
      </c>
      <c r="Q2766">
        <f>IF(Tabla1[[#This Row],[SERVICIO]]="COMIDA",3,IF(Tabla1[[#This Row],[SERVICIO]]="CONTROLADO",12,IF(Tabla1[[#This Row],[SERVICIO]]="RÁPIDO",3.75,IF(Tabla1[[#This Row],[SERVICIO]]="NORMAL",2.5,))))</f>
        <v>3.75</v>
      </c>
      <c r="R2766">
        <f>IF(Tabla1[[#This Row],[SERVICIO]]="COMIDA",3.5,IF(Tabla1[[#This Row],[SERVICIO]]="CONTROLADO",8,IF(Tabla1[[#This Row],[SERVICIO]]="RÁPIDO",4.5,IF(Tabla1[[#This Row],[SERVICIO]]="NORMAL",3,))))</f>
        <v>4.5</v>
      </c>
      <c r="S27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6" s="2">
        <f>IF(Tabla1[[#This Row],[KILOMETROS ADICIONALES]]=0,Tabla1[[#This Row],[KILOMETROS]]*Tabla1[[#This Row],[COSTO NORMAL]],Tabla1[[#This Row],[COSTO NORMAL]]*Tabla1[[#This Row],[KILOMETROS HASTA]])</f>
        <v>16.875</v>
      </c>
      <c r="U2766" s="2">
        <f>Tabla1[[#This Row],[KILOMETROS ADICIONALES]]*Tabla1[[#This Row],[COSTO ADICIONAL]]</f>
        <v>4.6640000000000006</v>
      </c>
      <c r="V2766">
        <v>40.4</v>
      </c>
      <c r="W2766" s="2">
        <f>Tabla1[[#This Row],[COSTO NORMAL2]]+Tabla1[[#This Row],[COSTO ADICIONAL2]]</f>
        <v>21.539000000000001</v>
      </c>
    </row>
    <row r="2767" spans="1:23" x14ac:dyDescent="0.25">
      <c r="A2767" t="s">
        <v>785</v>
      </c>
      <c r="B2767" t="s">
        <v>4526</v>
      </c>
      <c r="C2767" t="s">
        <v>11858</v>
      </c>
      <c r="D2767" t="s">
        <v>13</v>
      </c>
      <c r="E2767" t="s">
        <v>14844</v>
      </c>
      <c r="F2767" t="s">
        <v>14</v>
      </c>
      <c r="G2767" t="s">
        <v>15</v>
      </c>
      <c r="H2767" t="s">
        <v>785</v>
      </c>
      <c r="I2767" t="s">
        <v>4527</v>
      </c>
      <c r="J2767" t="str">
        <f>MID(Tabla1[[#This Row],[HORA2]],1,2)</f>
        <v>16</v>
      </c>
      <c r="K2767" t="s">
        <v>43</v>
      </c>
      <c r="L2767" t="s">
        <v>20</v>
      </c>
      <c r="M2767" t="s">
        <v>14867</v>
      </c>
      <c r="N2767" t="s">
        <v>22</v>
      </c>
      <c r="O2767">
        <v>20.53</v>
      </c>
      <c r="P27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18.03</v>
      </c>
      <c r="Q2767">
        <f>IF(Tabla1[[#This Row],[SERVICIO]]="COMIDA",3,IF(Tabla1[[#This Row],[SERVICIO]]="CONTROLADO",12,IF(Tabla1[[#This Row],[SERVICIO]]="RÁPIDO",3.75,IF(Tabla1[[#This Row],[SERVICIO]]="NORMAL",2.5,))))</f>
        <v>2.5</v>
      </c>
      <c r="R2767">
        <f>IF(Tabla1[[#This Row],[SERVICIO]]="COMIDA",3.5,IF(Tabla1[[#This Row],[SERVICIO]]="CONTROLADO",8,IF(Tabla1[[#This Row],[SERVICIO]]="RÁPIDO",4.5,IF(Tabla1[[#This Row],[SERVICIO]]="NORMAL",3,))))</f>
        <v>3</v>
      </c>
      <c r="S2767">
        <f>IF(Tabla1[[#This Row],[SERVICIO]]="COMIDA",0.75,IF(Tabla1[[#This Row],[SERVICIO]]="CONTROLADO",2.65,IF(Tabla1[[#This Row],[SERVICIO]]="RÁPIDO",0.55,IF(Tabla1[[#This Row],[SERVICIO]]="NORMAL",1.2,))))</f>
        <v>1.2</v>
      </c>
      <c r="T2767" s="2">
        <f>IF(Tabla1[[#This Row],[KILOMETROS ADICIONALES]]=0,Tabla1[[#This Row],[KILOMETROS]]*Tabla1[[#This Row],[COSTO NORMAL]],Tabla1[[#This Row],[COSTO NORMAL]]*Tabla1[[#This Row],[KILOMETROS HASTA]])</f>
        <v>7.5</v>
      </c>
      <c r="U2767" s="2">
        <f>Tabla1[[#This Row],[KILOMETROS ADICIONALES]]*Tabla1[[#This Row],[COSTO ADICIONAL]]</f>
        <v>21.635999999999999</v>
      </c>
      <c r="V2767">
        <v>17.45</v>
      </c>
      <c r="W2767" s="2">
        <f>Tabla1[[#This Row],[COSTO NORMAL2]]+Tabla1[[#This Row],[COSTO ADICIONAL2]]</f>
        <v>29.135999999999999</v>
      </c>
    </row>
    <row r="2768" spans="1:23" x14ac:dyDescent="0.25">
      <c r="A2768" t="s">
        <v>785</v>
      </c>
      <c r="B2768" t="s">
        <v>4528</v>
      </c>
      <c r="C2768" t="s">
        <v>11859</v>
      </c>
      <c r="D2768" t="s">
        <v>13</v>
      </c>
      <c r="E2768" t="s">
        <v>14845</v>
      </c>
      <c r="F2768" t="s">
        <v>14</v>
      </c>
      <c r="G2768" t="s">
        <v>15</v>
      </c>
      <c r="H2768" t="s">
        <v>785</v>
      </c>
      <c r="I2768" t="s">
        <v>4529</v>
      </c>
      <c r="J2768" t="str">
        <f>MID(Tabla1[[#This Row],[HORA2]],1,2)</f>
        <v>16</v>
      </c>
      <c r="K2768" t="s">
        <v>145</v>
      </c>
      <c r="L2768" t="s">
        <v>27</v>
      </c>
      <c r="M2768" t="s">
        <v>14867</v>
      </c>
      <c r="N2768" t="s">
        <v>22</v>
      </c>
      <c r="O2768">
        <v>12.34</v>
      </c>
      <c r="P27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8.59</v>
      </c>
      <c r="Q2768">
        <f>IF(Tabla1[[#This Row],[SERVICIO]]="COMIDA",3,IF(Tabla1[[#This Row],[SERVICIO]]="CONTROLADO",12,IF(Tabla1[[#This Row],[SERVICIO]]="RÁPIDO",3.75,IF(Tabla1[[#This Row],[SERVICIO]]="NORMAL",2.5,))))</f>
        <v>3.75</v>
      </c>
      <c r="R2768">
        <f>IF(Tabla1[[#This Row],[SERVICIO]]="COMIDA",3.5,IF(Tabla1[[#This Row],[SERVICIO]]="CONTROLADO",8,IF(Tabla1[[#This Row],[SERVICIO]]="RÁPIDO",4.5,IF(Tabla1[[#This Row],[SERVICIO]]="NORMAL",3,))))</f>
        <v>4.5</v>
      </c>
      <c r="S27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8" s="2">
        <f>IF(Tabla1[[#This Row],[KILOMETROS ADICIONALES]]=0,Tabla1[[#This Row],[KILOMETROS]]*Tabla1[[#This Row],[COSTO NORMAL]],Tabla1[[#This Row],[COSTO NORMAL]]*Tabla1[[#This Row],[KILOMETROS HASTA]])</f>
        <v>16.875</v>
      </c>
      <c r="U2768" s="2">
        <f>Tabla1[[#This Row],[KILOMETROS ADICIONALES]]*Tabla1[[#This Row],[COSTO ADICIONAL]]</f>
        <v>4.7244999999999999</v>
      </c>
      <c r="V2768">
        <v>134.72</v>
      </c>
      <c r="W2768" s="2">
        <f>Tabla1[[#This Row],[COSTO NORMAL2]]+Tabla1[[#This Row],[COSTO ADICIONAL2]]</f>
        <v>21.599499999999999</v>
      </c>
    </row>
    <row r="2769" spans="1:23" x14ac:dyDescent="0.25">
      <c r="A2769" t="s">
        <v>785</v>
      </c>
      <c r="B2769" t="s">
        <v>4530</v>
      </c>
      <c r="C2769" t="s">
        <v>11860</v>
      </c>
      <c r="D2769" t="s">
        <v>13</v>
      </c>
      <c r="E2769" t="s">
        <v>14845</v>
      </c>
      <c r="F2769" t="s">
        <v>295</v>
      </c>
      <c r="G2769" t="s">
        <v>15</v>
      </c>
      <c r="H2769" t="s">
        <v>785</v>
      </c>
      <c r="I2769" t="s">
        <v>4531</v>
      </c>
      <c r="J2769" t="str">
        <f>MID(Tabla1[[#This Row],[HORA2]],1,2)</f>
        <v>16</v>
      </c>
      <c r="K2769" t="s">
        <v>57</v>
      </c>
      <c r="L2769" t="s">
        <v>78</v>
      </c>
      <c r="M2769" t="s">
        <v>14867</v>
      </c>
      <c r="N2769" t="s">
        <v>22</v>
      </c>
      <c r="O2769">
        <v>1.6600000000000001</v>
      </c>
      <c r="P27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69">
        <f>IF(Tabla1[[#This Row],[SERVICIO]]="COMIDA",3,IF(Tabla1[[#This Row],[SERVICIO]]="CONTROLADO",12,IF(Tabla1[[#This Row],[SERVICIO]]="RÁPIDO",3.75,IF(Tabla1[[#This Row],[SERVICIO]]="NORMAL",2.5,))))</f>
        <v>3.75</v>
      </c>
      <c r="R2769">
        <f>IF(Tabla1[[#This Row],[SERVICIO]]="COMIDA",3.5,IF(Tabla1[[#This Row],[SERVICIO]]="CONTROLADO",8,IF(Tabla1[[#This Row],[SERVICIO]]="RÁPIDO",4.5,IF(Tabla1[[#This Row],[SERVICIO]]="NORMAL",3,))))</f>
        <v>4.5</v>
      </c>
      <c r="S27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69" s="2">
        <f>IF(Tabla1[[#This Row],[KILOMETROS ADICIONALES]]=0,Tabla1[[#This Row],[KILOMETROS]]*Tabla1[[#This Row],[COSTO NORMAL]],Tabla1[[#This Row],[COSTO NORMAL]]*Tabla1[[#This Row],[KILOMETROS HASTA]])</f>
        <v>7.4700000000000006</v>
      </c>
      <c r="U2769" s="2">
        <f>Tabla1[[#This Row],[KILOMETROS ADICIONALES]]*Tabla1[[#This Row],[COSTO ADICIONAL]]</f>
        <v>0</v>
      </c>
      <c r="V2769">
        <v>173.95</v>
      </c>
      <c r="W2769" s="2">
        <f>Tabla1[[#This Row],[COSTO NORMAL2]]+Tabla1[[#This Row],[COSTO ADICIONAL2]]</f>
        <v>7.4700000000000006</v>
      </c>
    </row>
    <row r="2770" spans="1:23" x14ac:dyDescent="0.25">
      <c r="A2770" t="s">
        <v>785</v>
      </c>
      <c r="B2770" t="s">
        <v>4532</v>
      </c>
      <c r="C2770" t="s">
        <v>11861</v>
      </c>
      <c r="D2770" t="s">
        <v>13</v>
      </c>
      <c r="E2770" t="s">
        <v>14847</v>
      </c>
      <c r="F2770" t="s">
        <v>14</v>
      </c>
      <c r="G2770" t="s">
        <v>15</v>
      </c>
      <c r="H2770" t="s">
        <v>785</v>
      </c>
      <c r="I2770" t="s">
        <v>4533</v>
      </c>
      <c r="J2770" t="str">
        <f>MID(Tabla1[[#This Row],[HORA2]],1,2)</f>
        <v>16</v>
      </c>
      <c r="K2770" t="s">
        <v>19</v>
      </c>
      <c r="L2770" t="s">
        <v>43</v>
      </c>
      <c r="M2770" t="s">
        <v>14867</v>
      </c>
      <c r="N2770" t="s">
        <v>22</v>
      </c>
      <c r="O2770">
        <v>8.48</v>
      </c>
      <c r="P27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5.48</v>
      </c>
      <c r="Q2770">
        <f>IF(Tabla1[[#This Row],[SERVICIO]]="COMIDA",3,IF(Tabla1[[#This Row],[SERVICIO]]="CONTROLADO",12,IF(Tabla1[[#This Row],[SERVICIO]]="RÁPIDO",3.75,IF(Tabla1[[#This Row],[SERVICIO]]="NORMAL",2.5,))))</f>
        <v>3</v>
      </c>
      <c r="R2770">
        <f>IF(Tabla1[[#This Row],[SERVICIO]]="COMIDA",3.5,IF(Tabla1[[#This Row],[SERVICIO]]="CONTROLADO",8,IF(Tabla1[[#This Row],[SERVICIO]]="RÁPIDO",4.5,IF(Tabla1[[#This Row],[SERVICIO]]="NORMAL",3,))))</f>
        <v>3.5</v>
      </c>
      <c r="S2770">
        <f>IF(Tabla1[[#This Row],[SERVICIO]]="COMIDA",0.75,IF(Tabla1[[#This Row],[SERVICIO]]="CONTROLADO",2.65,IF(Tabla1[[#This Row],[SERVICIO]]="RÁPIDO",0.55,IF(Tabla1[[#This Row],[SERVICIO]]="NORMAL",1.2,))))</f>
        <v>0.75</v>
      </c>
      <c r="T2770" s="2">
        <f>IF(Tabla1[[#This Row],[KILOMETROS ADICIONALES]]=0,Tabla1[[#This Row],[KILOMETROS]]*Tabla1[[#This Row],[COSTO NORMAL]],Tabla1[[#This Row],[COSTO NORMAL]]*Tabla1[[#This Row],[KILOMETROS HASTA]])</f>
        <v>10.5</v>
      </c>
      <c r="U2770" s="2">
        <f>Tabla1[[#This Row],[KILOMETROS ADICIONALES]]*Tabla1[[#This Row],[COSTO ADICIONAL]]</f>
        <v>4.1100000000000003</v>
      </c>
      <c r="V2770">
        <v>14.99</v>
      </c>
      <c r="W2770" s="2">
        <f>Tabla1[[#This Row],[COSTO NORMAL2]]+Tabla1[[#This Row],[COSTO ADICIONAL2]]</f>
        <v>14.61</v>
      </c>
    </row>
    <row r="2771" spans="1:23" x14ac:dyDescent="0.25">
      <c r="A2771" t="s">
        <v>785</v>
      </c>
      <c r="B2771" t="s">
        <v>4534</v>
      </c>
      <c r="C2771" t="s">
        <v>11862</v>
      </c>
      <c r="D2771" t="s">
        <v>13</v>
      </c>
      <c r="E2771" t="s">
        <v>14847</v>
      </c>
      <c r="F2771" t="s">
        <v>14</v>
      </c>
      <c r="G2771" t="s">
        <v>15</v>
      </c>
      <c r="H2771" t="s">
        <v>785</v>
      </c>
      <c r="I2771" t="s">
        <v>4535</v>
      </c>
      <c r="J2771" t="str">
        <f>MID(Tabla1[[#This Row],[HORA2]],1,2)</f>
        <v>16</v>
      </c>
      <c r="K2771" t="s">
        <v>19</v>
      </c>
      <c r="L2771" t="s">
        <v>78</v>
      </c>
      <c r="M2771" t="s">
        <v>14867</v>
      </c>
      <c r="N2771" t="s">
        <v>22</v>
      </c>
      <c r="O2771">
        <v>2.63</v>
      </c>
      <c r="P27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71">
        <f>IF(Tabla1[[#This Row],[SERVICIO]]="COMIDA",3,IF(Tabla1[[#This Row],[SERVICIO]]="CONTROLADO",12,IF(Tabla1[[#This Row],[SERVICIO]]="RÁPIDO",3.75,IF(Tabla1[[#This Row],[SERVICIO]]="NORMAL",2.5,))))</f>
        <v>3</v>
      </c>
      <c r="R2771">
        <f>IF(Tabla1[[#This Row],[SERVICIO]]="COMIDA",3.5,IF(Tabla1[[#This Row],[SERVICIO]]="CONTROLADO",8,IF(Tabla1[[#This Row],[SERVICIO]]="RÁPIDO",4.5,IF(Tabla1[[#This Row],[SERVICIO]]="NORMAL",3,))))</f>
        <v>3.5</v>
      </c>
      <c r="S2771">
        <f>IF(Tabla1[[#This Row],[SERVICIO]]="COMIDA",0.75,IF(Tabla1[[#This Row],[SERVICIO]]="CONTROLADO",2.65,IF(Tabla1[[#This Row],[SERVICIO]]="RÁPIDO",0.55,IF(Tabla1[[#This Row],[SERVICIO]]="NORMAL",1.2,))))</f>
        <v>0.75</v>
      </c>
      <c r="T2771" s="2">
        <f>IF(Tabla1[[#This Row],[KILOMETROS ADICIONALES]]=0,Tabla1[[#This Row],[KILOMETROS]]*Tabla1[[#This Row],[COSTO NORMAL]],Tabla1[[#This Row],[COSTO NORMAL]]*Tabla1[[#This Row],[KILOMETROS HASTA]])</f>
        <v>9.2050000000000001</v>
      </c>
      <c r="U2771" s="2">
        <f>Tabla1[[#This Row],[KILOMETROS ADICIONALES]]*Tabla1[[#This Row],[COSTO ADICIONAL]]</f>
        <v>0</v>
      </c>
      <c r="V2771">
        <v>207.52</v>
      </c>
      <c r="W2771" s="2">
        <f>Tabla1[[#This Row],[COSTO NORMAL2]]+Tabla1[[#This Row],[COSTO ADICIONAL2]]</f>
        <v>9.2050000000000001</v>
      </c>
    </row>
    <row r="2772" spans="1:23" x14ac:dyDescent="0.25">
      <c r="A2772" t="s">
        <v>785</v>
      </c>
      <c r="B2772" t="s">
        <v>4536</v>
      </c>
      <c r="C2772" t="s">
        <v>11863</v>
      </c>
      <c r="D2772" t="s">
        <v>13</v>
      </c>
      <c r="E2772" t="s">
        <v>14845</v>
      </c>
      <c r="F2772" t="s">
        <v>14</v>
      </c>
      <c r="G2772" t="s">
        <v>15</v>
      </c>
      <c r="H2772" t="s">
        <v>997</v>
      </c>
      <c r="I2772" t="s">
        <v>4537</v>
      </c>
      <c r="J2772" t="str">
        <f>MID(Tabla1[[#This Row],[HORA2]],1,2)</f>
        <v>11</v>
      </c>
      <c r="K2772" t="s">
        <v>31</v>
      </c>
      <c r="L2772" t="s">
        <v>149</v>
      </c>
      <c r="M2772" t="s">
        <v>14867</v>
      </c>
      <c r="N2772" t="s">
        <v>22</v>
      </c>
      <c r="O2772">
        <v>14.63</v>
      </c>
      <c r="P27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10.88</v>
      </c>
      <c r="Q2772">
        <f>IF(Tabla1[[#This Row],[SERVICIO]]="COMIDA",3,IF(Tabla1[[#This Row],[SERVICIO]]="CONTROLADO",12,IF(Tabla1[[#This Row],[SERVICIO]]="RÁPIDO",3.75,IF(Tabla1[[#This Row],[SERVICIO]]="NORMAL",2.5,))))</f>
        <v>3.75</v>
      </c>
      <c r="R2772">
        <f>IF(Tabla1[[#This Row],[SERVICIO]]="COMIDA",3.5,IF(Tabla1[[#This Row],[SERVICIO]]="CONTROLADO",8,IF(Tabla1[[#This Row],[SERVICIO]]="RÁPIDO",4.5,IF(Tabla1[[#This Row],[SERVICIO]]="NORMAL",3,))))</f>
        <v>4.5</v>
      </c>
      <c r="S27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2" s="2">
        <f>IF(Tabla1[[#This Row],[KILOMETROS ADICIONALES]]=0,Tabla1[[#This Row],[KILOMETROS]]*Tabla1[[#This Row],[COSTO NORMAL]],Tabla1[[#This Row],[COSTO NORMAL]]*Tabla1[[#This Row],[KILOMETROS HASTA]])</f>
        <v>16.875</v>
      </c>
      <c r="U2772" s="2">
        <f>Tabla1[[#This Row],[KILOMETROS ADICIONALES]]*Tabla1[[#This Row],[COSTO ADICIONAL]]</f>
        <v>5.9840000000000009</v>
      </c>
      <c r="V2772">
        <v>123.17</v>
      </c>
      <c r="W2772" s="2">
        <f>Tabla1[[#This Row],[COSTO NORMAL2]]+Tabla1[[#This Row],[COSTO ADICIONAL2]]</f>
        <v>22.859000000000002</v>
      </c>
    </row>
    <row r="2773" spans="1:23" x14ac:dyDescent="0.25">
      <c r="A2773" t="s">
        <v>785</v>
      </c>
      <c r="B2773" t="s">
        <v>4538</v>
      </c>
      <c r="C2773" t="s">
        <v>11864</v>
      </c>
      <c r="D2773" t="s">
        <v>13</v>
      </c>
      <c r="E2773" t="s">
        <v>14845</v>
      </c>
      <c r="F2773" t="s">
        <v>295</v>
      </c>
      <c r="G2773" t="s">
        <v>15</v>
      </c>
      <c r="H2773" t="s">
        <v>785</v>
      </c>
      <c r="I2773" t="s">
        <v>2485</v>
      </c>
      <c r="J2773" t="str">
        <f>MID(Tabla1[[#This Row],[HORA2]],1,2)</f>
        <v>17</v>
      </c>
      <c r="K2773" t="s">
        <v>180</v>
      </c>
      <c r="L2773" t="s">
        <v>90</v>
      </c>
      <c r="M2773" t="s">
        <v>14867</v>
      </c>
      <c r="N2773" t="s">
        <v>22</v>
      </c>
      <c r="O2773">
        <v>2.48</v>
      </c>
      <c r="P27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73">
        <f>IF(Tabla1[[#This Row],[SERVICIO]]="COMIDA",3,IF(Tabla1[[#This Row],[SERVICIO]]="CONTROLADO",12,IF(Tabla1[[#This Row],[SERVICIO]]="RÁPIDO",3.75,IF(Tabla1[[#This Row],[SERVICIO]]="NORMAL",2.5,))))</f>
        <v>3.75</v>
      </c>
      <c r="R2773">
        <f>IF(Tabla1[[#This Row],[SERVICIO]]="COMIDA",3.5,IF(Tabla1[[#This Row],[SERVICIO]]="CONTROLADO",8,IF(Tabla1[[#This Row],[SERVICIO]]="RÁPIDO",4.5,IF(Tabla1[[#This Row],[SERVICIO]]="NORMAL",3,))))</f>
        <v>4.5</v>
      </c>
      <c r="S27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3" s="2">
        <f>IF(Tabla1[[#This Row],[KILOMETROS ADICIONALES]]=0,Tabla1[[#This Row],[KILOMETROS]]*Tabla1[[#This Row],[COSTO NORMAL]],Tabla1[[#This Row],[COSTO NORMAL]]*Tabla1[[#This Row],[KILOMETROS HASTA]])</f>
        <v>11.16</v>
      </c>
      <c r="U2773" s="2">
        <f>Tabla1[[#This Row],[KILOMETROS ADICIONALES]]*Tabla1[[#This Row],[COSTO ADICIONAL]]</f>
        <v>0</v>
      </c>
      <c r="V2773">
        <v>97.71</v>
      </c>
      <c r="W2773" s="2">
        <f>Tabla1[[#This Row],[COSTO NORMAL2]]+Tabla1[[#This Row],[COSTO ADICIONAL2]]</f>
        <v>11.16</v>
      </c>
    </row>
    <row r="2774" spans="1:23" x14ac:dyDescent="0.25">
      <c r="A2774" t="s">
        <v>785</v>
      </c>
      <c r="B2774" t="s">
        <v>4539</v>
      </c>
      <c r="C2774" t="s">
        <v>11865</v>
      </c>
      <c r="D2774" t="s">
        <v>13</v>
      </c>
      <c r="E2774" t="s">
        <v>14846</v>
      </c>
      <c r="F2774" t="s">
        <v>14</v>
      </c>
      <c r="G2774" t="s">
        <v>15</v>
      </c>
      <c r="H2774" t="s">
        <v>997</v>
      </c>
      <c r="I2774" t="s">
        <v>4540</v>
      </c>
      <c r="J2774" t="str">
        <f>MID(Tabla1[[#This Row],[HORA2]],1,2)</f>
        <v>10</v>
      </c>
      <c r="K2774" t="s">
        <v>43</v>
      </c>
      <c r="L2774" t="s">
        <v>57</v>
      </c>
      <c r="M2774" t="s">
        <v>14867</v>
      </c>
      <c r="N2774" t="s">
        <v>22</v>
      </c>
      <c r="O2774">
        <v>19.36</v>
      </c>
      <c r="P27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7.3599999999999994</v>
      </c>
      <c r="Q2774">
        <f>IF(Tabla1[[#This Row],[SERVICIO]]="COMIDA",3,IF(Tabla1[[#This Row],[SERVICIO]]="CONTROLADO",12,IF(Tabla1[[#This Row],[SERVICIO]]="RÁPIDO",3.75,IF(Tabla1[[#This Row],[SERVICIO]]="NORMAL",2.5,))))</f>
        <v>12</v>
      </c>
      <c r="R2774">
        <f>IF(Tabla1[[#This Row],[SERVICIO]]="COMIDA",3.5,IF(Tabla1[[#This Row],[SERVICIO]]="CONTROLADO",8,IF(Tabla1[[#This Row],[SERVICIO]]="RÁPIDO",4.5,IF(Tabla1[[#This Row],[SERVICIO]]="NORMAL",3,))))</f>
        <v>8</v>
      </c>
      <c r="S2774">
        <f>IF(Tabla1[[#This Row],[SERVICIO]]="COMIDA",0.75,IF(Tabla1[[#This Row],[SERVICIO]]="CONTROLADO",2.65,IF(Tabla1[[#This Row],[SERVICIO]]="RÁPIDO",0.55,IF(Tabla1[[#This Row],[SERVICIO]]="NORMAL",1.2,))))</f>
        <v>2.65</v>
      </c>
      <c r="T2774" s="2">
        <f>IF(Tabla1[[#This Row],[KILOMETROS ADICIONALES]]=0,Tabla1[[#This Row],[KILOMETROS]]*Tabla1[[#This Row],[COSTO NORMAL]],Tabla1[[#This Row],[COSTO NORMAL]]*Tabla1[[#This Row],[KILOMETROS HASTA]])</f>
        <v>96</v>
      </c>
      <c r="U2774" s="2">
        <f>Tabla1[[#This Row],[KILOMETROS ADICIONALES]]*Tabla1[[#This Row],[COSTO ADICIONAL]]</f>
        <v>19.503999999999998</v>
      </c>
      <c r="V2774">
        <v>110.35</v>
      </c>
      <c r="W2774" s="2">
        <f>Tabla1[[#This Row],[COSTO NORMAL2]]+Tabla1[[#This Row],[COSTO ADICIONAL2]]</f>
        <v>115.50399999999999</v>
      </c>
    </row>
    <row r="2775" spans="1:23" x14ac:dyDescent="0.25">
      <c r="A2775" t="s">
        <v>785</v>
      </c>
      <c r="B2775" t="s">
        <v>4541</v>
      </c>
      <c r="C2775" t="s">
        <v>11866</v>
      </c>
      <c r="D2775" t="s">
        <v>13</v>
      </c>
      <c r="E2775" t="s">
        <v>14845</v>
      </c>
      <c r="F2775" t="s">
        <v>14</v>
      </c>
      <c r="G2775" t="s">
        <v>15</v>
      </c>
      <c r="H2775" t="s">
        <v>785</v>
      </c>
      <c r="I2775" t="s">
        <v>4542</v>
      </c>
      <c r="J2775" t="str">
        <f>MID(Tabla1[[#This Row],[HORA2]],1,2)</f>
        <v>17</v>
      </c>
      <c r="K2775" t="s">
        <v>35</v>
      </c>
      <c r="L2775" t="s">
        <v>19</v>
      </c>
      <c r="M2775" t="s">
        <v>14867</v>
      </c>
      <c r="N2775" t="s">
        <v>22</v>
      </c>
      <c r="O2775">
        <v>1.52</v>
      </c>
      <c r="P27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75">
        <f>IF(Tabla1[[#This Row],[SERVICIO]]="COMIDA",3,IF(Tabla1[[#This Row],[SERVICIO]]="CONTROLADO",12,IF(Tabla1[[#This Row],[SERVICIO]]="RÁPIDO",3.75,IF(Tabla1[[#This Row],[SERVICIO]]="NORMAL",2.5,))))</f>
        <v>3.75</v>
      </c>
      <c r="R2775">
        <f>IF(Tabla1[[#This Row],[SERVICIO]]="COMIDA",3.5,IF(Tabla1[[#This Row],[SERVICIO]]="CONTROLADO",8,IF(Tabla1[[#This Row],[SERVICIO]]="RÁPIDO",4.5,IF(Tabla1[[#This Row],[SERVICIO]]="NORMAL",3,))))</f>
        <v>4.5</v>
      </c>
      <c r="S27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5" s="2">
        <f>IF(Tabla1[[#This Row],[KILOMETROS ADICIONALES]]=0,Tabla1[[#This Row],[KILOMETROS]]*Tabla1[[#This Row],[COSTO NORMAL]],Tabla1[[#This Row],[COSTO NORMAL]]*Tabla1[[#This Row],[KILOMETROS HASTA]])</f>
        <v>6.84</v>
      </c>
      <c r="U2775" s="2">
        <f>Tabla1[[#This Row],[KILOMETROS ADICIONALES]]*Tabla1[[#This Row],[COSTO ADICIONAL]]</f>
        <v>0</v>
      </c>
      <c r="V2775">
        <v>9.83</v>
      </c>
      <c r="W2775" s="2">
        <f>Tabla1[[#This Row],[COSTO NORMAL2]]+Tabla1[[#This Row],[COSTO ADICIONAL2]]</f>
        <v>6.84</v>
      </c>
    </row>
    <row r="2776" spans="1:23" x14ac:dyDescent="0.25">
      <c r="A2776" t="s">
        <v>785</v>
      </c>
      <c r="B2776" t="s">
        <v>3147</v>
      </c>
      <c r="C2776" t="s">
        <v>11867</v>
      </c>
      <c r="D2776" t="s">
        <v>13</v>
      </c>
      <c r="E2776" t="s">
        <v>14845</v>
      </c>
      <c r="F2776" t="s">
        <v>76</v>
      </c>
      <c r="G2776" t="s">
        <v>15</v>
      </c>
      <c r="H2776" t="s">
        <v>785</v>
      </c>
      <c r="I2776" t="s">
        <v>4543</v>
      </c>
      <c r="J2776" t="str">
        <f>MID(Tabla1[[#This Row],[HORA2]],1,2)</f>
        <v>16</v>
      </c>
      <c r="K2776" t="s">
        <v>78</v>
      </c>
      <c r="L2776" t="s">
        <v>20</v>
      </c>
      <c r="M2776" t="s">
        <v>14867</v>
      </c>
      <c r="N2776" t="s">
        <v>22</v>
      </c>
      <c r="O2776">
        <v>10.56</v>
      </c>
      <c r="P27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6.8100000000000005</v>
      </c>
      <c r="Q2776">
        <f>IF(Tabla1[[#This Row],[SERVICIO]]="COMIDA",3,IF(Tabla1[[#This Row],[SERVICIO]]="CONTROLADO",12,IF(Tabla1[[#This Row],[SERVICIO]]="RÁPIDO",3.75,IF(Tabla1[[#This Row],[SERVICIO]]="NORMAL",2.5,))))</f>
        <v>3.75</v>
      </c>
      <c r="R2776">
        <f>IF(Tabla1[[#This Row],[SERVICIO]]="COMIDA",3.5,IF(Tabla1[[#This Row],[SERVICIO]]="CONTROLADO",8,IF(Tabla1[[#This Row],[SERVICIO]]="RÁPIDO",4.5,IF(Tabla1[[#This Row],[SERVICIO]]="NORMAL",3,))))</f>
        <v>4.5</v>
      </c>
      <c r="S27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6" s="2">
        <f>IF(Tabla1[[#This Row],[KILOMETROS ADICIONALES]]=0,Tabla1[[#This Row],[KILOMETROS]]*Tabla1[[#This Row],[COSTO NORMAL]],Tabla1[[#This Row],[COSTO NORMAL]]*Tabla1[[#This Row],[KILOMETROS HASTA]])</f>
        <v>16.875</v>
      </c>
      <c r="U2776" s="2">
        <f>Tabla1[[#This Row],[KILOMETROS ADICIONALES]]*Tabla1[[#This Row],[COSTO ADICIONAL]]</f>
        <v>3.7455000000000007</v>
      </c>
      <c r="V2776">
        <v>196.79</v>
      </c>
      <c r="W2776" s="2">
        <f>Tabla1[[#This Row],[COSTO NORMAL2]]+Tabla1[[#This Row],[COSTO ADICIONAL2]]</f>
        <v>20.6205</v>
      </c>
    </row>
    <row r="2777" spans="1:23" x14ac:dyDescent="0.25">
      <c r="A2777" t="s">
        <v>785</v>
      </c>
      <c r="B2777" t="s">
        <v>4544</v>
      </c>
      <c r="C2777" t="s">
        <v>11868</v>
      </c>
      <c r="E2777" t="s">
        <v>14845</v>
      </c>
      <c r="F2777" t="s">
        <v>76</v>
      </c>
      <c r="G2777" t="s">
        <v>15</v>
      </c>
      <c r="H2777" t="s">
        <v>785</v>
      </c>
      <c r="I2777" t="s">
        <v>4545</v>
      </c>
      <c r="J2777" t="str">
        <f>MID(Tabla1[[#This Row],[HORA2]],1,2)</f>
        <v>16</v>
      </c>
      <c r="K2777" t="s">
        <v>43</v>
      </c>
      <c r="L2777" t="s">
        <v>65</v>
      </c>
      <c r="M2777" t="s">
        <v>14867</v>
      </c>
      <c r="N2777" t="s">
        <v>22</v>
      </c>
      <c r="O2777">
        <v>12.14</v>
      </c>
      <c r="P27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8.39</v>
      </c>
      <c r="Q2777">
        <f>IF(Tabla1[[#This Row],[SERVICIO]]="COMIDA",3,IF(Tabla1[[#This Row],[SERVICIO]]="CONTROLADO",12,IF(Tabla1[[#This Row],[SERVICIO]]="RÁPIDO",3.75,IF(Tabla1[[#This Row],[SERVICIO]]="NORMAL",2.5,))))</f>
        <v>3.75</v>
      </c>
      <c r="R2777">
        <f>IF(Tabla1[[#This Row],[SERVICIO]]="COMIDA",3.5,IF(Tabla1[[#This Row],[SERVICIO]]="CONTROLADO",8,IF(Tabla1[[#This Row],[SERVICIO]]="RÁPIDO",4.5,IF(Tabla1[[#This Row],[SERVICIO]]="NORMAL",3,))))</f>
        <v>4.5</v>
      </c>
      <c r="S27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7" s="2">
        <f>IF(Tabla1[[#This Row],[KILOMETROS ADICIONALES]]=0,Tabla1[[#This Row],[KILOMETROS]]*Tabla1[[#This Row],[COSTO NORMAL]],Tabla1[[#This Row],[COSTO NORMAL]]*Tabla1[[#This Row],[KILOMETROS HASTA]])</f>
        <v>16.875</v>
      </c>
      <c r="U2777" s="2">
        <f>Tabla1[[#This Row],[KILOMETROS ADICIONALES]]*Tabla1[[#This Row],[COSTO ADICIONAL]]</f>
        <v>4.6145000000000005</v>
      </c>
      <c r="V2777">
        <v>4.91</v>
      </c>
      <c r="W2777" s="2">
        <f>Tabla1[[#This Row],[COSTO NORMAL2]]+Tabla1[[#This Row],[COSTO ADICIONAL2]]</f>
        <v>21.4895</v>
      </c>
    </row>
    <row r="2778" spans="1:23" x14ac:dyDescent="0.25">
      <c r="A2778" t="s">
        <v>785</v>
      </c>
      <c r="B2778" t="s">
        <v>4546</v>
      </c>
      <c r="C2778" t="s">
        <v>11869</v>
      </c>
      <c r="D2778" t="s">
        <v>13</v>
      </c>
      <c r="E2778" t="s">
        <v>14845</v>
      </c>
      <c r="F2778" t="s">
        <v>76</v>
      </c>
      <c r="G2778" t="s">
        <v>15</v>
      </c>
      <c r="H2778" t="s">
        <v>785</v>
      </c>
      <c r="I2778" t="s">
        <v>4547</v>
      </c>
      <c r="J2778" t="str">
        <f>MID(Tabla1[[#This Row],[HORA2]],1,2)</f>
        <v>19</v>
      </c>
      <c r="K2778" t="s">
        <v>57</v>
      </c>
      <c r="L2778" t="s">
        <v>61</v>
      </c>
      <c r="M2778" t="s">
        <v>14867</v>
      </c>
      <c r="N2778" t="s">
        <v>22</v>
      </c>
      <c r="O2778">
        <v>15.41</v>
      </c>
      <c r="P27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11.66</v>
      </c>
      <c r="Q2778">
        <f>IF(Tabla1[[#This Row],[SERVICIO]]="COMIDA",3,IF(Tabla1[[#This Row],[SERVICIO]]="CONTROLADO",12,IF(Tabla1[[#This Row],[SERVICIO]]="RÁPIDO",3.75,IF(Tabla1[[#This Row],[SERVICIO]]="NORMAL",2.5,))))</f>
        <v>3.75</v>
      </c>
      <c r="R2778">
        <f>IF(Tabla1[[#This Row],[SERVICIO]]="COMIDA",3.5,IF(Tabla1[[#This Row],[SERVICIO]]="CONTROLADO",8,IF(Tabla1[[#This Row],[SERVICIO]]="RÁPIDO",4.5,IF(Tabla1[[#This Row],[SERVICIO]]="NORMAL",3,))))</f>
        <v>4.5</v>
      </c>
      <c r="S27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8" s="2">
        <f>IF(Tabla1[[#This Row],[KILOMETROS ADICIONALES]]=0,Tabla1[[#This Row],[KILOMETROS]]*Tabla1[[#This Row],[COSTO NORMAL]],Tabla1[[#This Row],[COSTO NORMAL]]*Tabla1[[#This Row],[KILOMETROS HASTA]])</f>
        <v>16.875</v>
      </c>
      <c r="U2778" s="2">
        <f>Tabla1[[#This Row],[KILOMETROS ADICIONALES]]*Tabla1[[#This Row],[COSTO ADICIONAL]]</f>
        <v>6.4130000000000003</v>
      </c>
      <c r="V2778">
        <v>176.61</v>
      </c>
      <c r="W2778" s="2">
        <f>Tabla1[[#This Row],[COSTO NORMAL2]]+Tabla1[[#This Row],[COSTO ADICIONAL2]]</f>
        <v>23.288</v>
      </c>
    </row>
    <row r="2779" spans="1:23" x14ac:dyDescent="0.25">
      <c r="A2779" t="s">
        <v>785</v>
      </c>
      <c r="B2779" t="s">
        <v>4548</v>
      </c>
      <c r="C2779" t="s">
        <v>11870</v>
      </c>
      <c r="D2779" t="s">
        <v>13</v>
      </c>
      <c r="E2779" t="s">
        <v>14845</v>
      </c>
      <c r="F2779" t="s">
        <v>76</v>
      </c>
      <c r="G2779" t="s">
        <v>15</v>
      </c>
      <c r="H2779" t="s">
        <v>785</v>
      </c>
      <c r="I2779" t="s">
        <v>4549</v>
      </c>
      <c r="J2779" t="str">
        <f>MID(Tabla1[[#This Row],[HORA2]],1,2)</f>
        <v>17</v>
      </c>
      <c r="K2779" t="s">
        <v>43</v>
      </c>
      <c r="L2779" t="s">
        <v>78</v>
      </c>
      <c r="M2779" t="s">
        <v>14867</v>
      </c>
      <c r="N2779" t="s">
        <v>22</v>
      </c>
      <c r="O2779">
        <v>14.08</v>
      </c>
      <c r="P27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10.33</v>
      </c>
      <c r="Q2779">
        <f>IF(Tabla1[[#This Row],[SERVICIO]]="COMIDA",3,IF(Tabla1[[#This Row],[SERVICIO]]="CONTROLADO",12,IF(Tabla1[[#This Row],[SERVICIO]]="RÁPIDO",3.75,IF(Tabla1[[#This Row],[SERVICIO]]="NORMAL",2.5,))))</f>
        <v>3.75</v>
      </c>
      <c r="R2779">
        <f>IF(Tabla1[[#This Row],[SERVICIO]]="COMIDA",3.5,IF(Tabla1[[#This Row],[SERVICIO]]="CONTROLADO",8,IF(Tabla1[[#This Row],[SERVICIO]]="RÁPIDO",4.5,IF(Tabla1[[#This Row],[SERVICIO]]="NORMAL",3,))))</f>
        <v>4.5</v>
      </c>
      <c r="S27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79" s="2">
        <f>IF(Tabla1[[#This Row],[KILOMETROS ADICIONALES]]=0,Tabla1[[#This Row],[KILOMETROS]]*Tabla1[[#This Row],[COSTO NORMAL]],Tabla1[[#This Row],[COSTO NORMAL]]*Tabla1[[#This Row],[KILOMETROS HASTA]])</f>
        <v>16.875</v>
      </c>
      <c r="U2779" s="2">
        <f>Tabla1[[#This Row],[KILOMETROS ADICIONALES]]*Tabla1[[#This Row],[COSTO ADICIONAL]]</f>
        <v>5.6815000000000007</v>
      </c>
      <c r="V2779">
        <v>131.15</v>
      </c>
      <c r="W2779" s="2">
        <f>Tabla1[[#This Row],[COSTO NORMAL2]]+Tabla1[[#This Row],[COSTO ADICIONAL2]]</f>
        <v>22.5565</v>
      </c>
    </row>
    <row r="2780" spans="1:23" x14ac:dyDescent="0.25">
      <c r="A2780" t="s">
        <v>785</v>
      </c>
      <c r="B2780" t="s">
        <v>3725</v>
      </c>
      <c r="C2780" t="s">
        <v>11871</v>
      </c>
      <c r="D2780" t="s">
        <v>13</v>
      </c>
      <c r="E2780" t="s">
        <v>14845</v>
      </c>
      <c r="F2780" t="s">
        <v>14</v>
      </c>
      <c r="G2780" t="s">
        <v>15</v>
      </c>
      <c r="H2780" t="s">
        <v>785</v>
      </c>
      <c r="I2780" t="s">
        <v>4550</v>
      </c>
      <c r="J2780" t="str">
        <f>MID(Tabla1[[#This Row],[HORA2]],1,2)</f>
        <v>18</v>
      </c>
      <c r="K2780" t="s">
        <v>44</v>
      </c>
      <c r="L2780" t="s">
        <v>65</v>
      </c>
      <c r="M2780" t="s">
        <v>14867</v>
      </c>
      <c r="N2780" t="s">
        <v>22</v>
      </c>
      <c r="O2780">
        <v>6.82</v>
      </c>
      <c r="P27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3.0700000000000003</v>
      </c>
      <c r="Q2780">
        <f>IF(Tabla1[[#This Row],[SERVICIO]]="COMIDA",3,IF(Tabla1[[#This Row],[SERVICIO]]="CONTROLADO",12,IF(Tabla1[[#This Row],[SERVICIO]]="RÁPIDO",3.75,IF(Tabla1[[#This Row],[SERVICIO]]="NORMAL",2.5,))))</f>
        <v>3.75</v>
      </c>
      <c r="R2780">
        <f>IF(Tabla1[[#This Row],[SERVICIO]]="COMIDA",3.5,IF(Tabla1[[#This Row],[SERVICIO]]="CONTROLADO",8,IF(Tabla1[[#This Row],[SERVICIO]]="RÁPIDO",4.5,IF(Tabla1[[#This Row],[SERVICIO]]="NORMAL",3,))))</f>
        <v>4.5</v>
      </c>
      <c r="S27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0" s="2">
        <f>IF(Tabla1[[#This Row],[KILOMETROS ADICIONALES]]=0,Tabla1[[#This Row],[KILOMETROS]]*Tabla1[[#This Row],[COSTO NORMAL]],Tabla1[[#This Row],[COSTO NORMAL]]*Tabla1[[#This Row],[KILOMETROS HASTA]])</f>
        <v>16.875</v>
      </c>
      <c r="U2780" s="2">
        <f>Tabla1[[#This Row],[KILOMETROS ADICIONALES]]*Tabla1[[#This Row],[COSTO ADICIONAL]]</f>
        <v>1.6885000000000003</v>
      </c>
      <c r="V2780">
        <v>249.9</v>
      </c>
      <c r="W2780" s="2">
        <f>Tabla1[[#This Row],[COSTO NORMAL2]]+Tabla1[[#This Row],[COSTO ADICIONAL2]]</f>
        <v>18.563500000000001</v>
      </c>
    </row>
    <row r="2781" spans="1:23" x14ac:dyDescent="0.25">
      <c r="A2781" t="s">
        <v>785</v>
      </c>
      <c r="B2781" t="s">
        <v>4551</v>
      </c>
      <c r="C2781" t="s">
        <v>11872</v>
      </c>
      <c r="D2781" t="s">
        <v>13</v>
      </c>
      <c r="E2781" t="s">
        <v>14845</v>
      </c>
      <c r="F2781" t="s">
        <v>14</v>
      </c>
      <c r="G2781" t="s">
        <v>15</v>
      </c>
      <c r="H2781" t="s">
        <v>785</v>
      </c>
      <c r="I2781" t="s">
        <v>4552</v>
      </c>
      <c r="J2781" t="str">
        <f>MID(Tabla1[[#This Row],[HORA2]],1,2)</f>
        <v>17</v>
      </c>
      <c r="K2781" t="s">
        <v>61</v>
      </c>
      <c r="L2781" t="s">
        <v>19</v>
      </c>
      <c r="M2781" t="s">
        <v>14867</v>
      </c>
      <c r="N2781" t="s">
        <v>22</v>
      </c>
      <c r="O2781">
        <v>8.08</v>
      </c>
      <c r="P27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4.33</v>
      </c>
      <c r="Q2781">
        <f>IF(Tabla1[[#This Row],[SERVICIO]]="COMIDA",3,IF(Tabla1[[#This Row],[SERVICIO]]="CONTROLADO",12,IF(Tabla1[[#This Row],[SERVICIO]]="RÁPIDO",3.75,IF(Tabla1[[#This Row],[SERVICIO]]="NORMAL",2.5,))))</f>
        <v>3.75</v>
      </c>
      <c r="R2781">
        <f>IF(Tabla1[[#This Row],[SERVICIO]]="COMIDA",3.5,IF(Tabla1[[#This Row],[SERVICIO]]="CONTROLADO",8,IF(Tabla1[[#This Row],[SERVICIO]]="RÁPIDO",4.5,IF(Tabla1[[#This Row],[SERVICIO]]="NORMAL",3,))))</f>
        <v>4.5</v>
      </c>
      <c r="S27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1" s="2">
        <f>IF(Tabla1[[#This Row],[KILOMETROS ADICIONALES]]=0,Tabla1[[#This Row],[KILOMETROS]]*Tabla1[[#This Row],[COSTO NORMAL]],Tabla1[[#This Row],[COSTO NORMAL]]*Tabla1[[#This Row],[KILOMETROS HASTA]])</f>
        <v>16.875</v>
      </c>
      <c r="U2781" s="2">
        <f>Tabla1[[#This Row],[KILOMETROS ADICIONALES]]*Tabla1[[#This Row],[COSTO ADICIONAL]]</f>
        <v>2.3815000000000004</v>
      </c>
      <c r="V2781">
        <v>127.08</v>
      </c>
      <c r="W2781" s="2">
        <f>Tabla1[[#This Row],[COSTO NORMAL2]]+Tabla1[[#This Row],[COSTO ADICIONAL2]]</f>
        <v>19.256499999999999</v>
      </c>
    </row>
    <row r="2782" spans="1:23" x14ac:dyDescent="0.25">
      <c r="A2782" t="s">
        <v>785</v>
      </c>
      <c r="B2782" t="s">
        <v>3688</v>
      </c>
      <c r="C2782" t="s">
        <v>11873</v>
      </c>
      <c r="D2782" t="s">
        <v>13</v>
      </c>
      <c r="E2782" t="s">
        <v>14845</v>
      </c>
      <c r="F2782" t="s">
        <v>14</v>
      </c>
      <c r="G2782" t="s">
        <v>15</v>
      </c>
      <c r="H2782" t="s">
        <v>785</v>
      </c>
      <c r="I2782" t="s">
        <v>4553</v>
      </c>
      <c r="J2782" t="str">
        <f>MID(Tabla1[[#This Row],[HORA2]],1,2)</f>
        <v>17</v>
      </c>
      <c r="K2782" t="s">
        <v>43</v>
      </c>
      <c r="L2782" t="s">
        <v>19</v>
      </c>
      <c r="M2782" t="s">
        <v>14867</v>
      </c>
      <c r="N2782" t="s">
        <v>22</v>
      </c>
      <c r="O2782">
        <v>14.18</v>
      </c>
      <c r="P27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10.43</v>
      </c>
      <c r="Q2782">
        <f>IF(Tabla1[[#This Row],[SERVICIO]]="COMIDA",3,IF(Tabla1[[#This Row],[SERVICIO]]="CONTROLADO",12,IF(Tabla1[[#This Row],[SERVICIO]]="RÁPIDO",3.75,IF(Tabla1[[#This Row],[SERVICIO]]="NORMAL",2.5,))))</f>
        <v>3.75</v>
      </c>
      <c r="R2782">
        <f>IF(Tabla1[[#This Row],[SERVICIO]]="COMIDA",3.5,IF(Tabla1[[#This Row],[SERVICIO]]="CONTROLADO",8,IF(Tabla1[[#This Row],[SERVICIO]]="RÁPIDO",4.5,IF(Tabla1[[#This Row],[SERVICIO]]="NORMAL",3,))))</f>
        <v>4.5</v>
      </c>
      <c r="S27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2" s="2">
        <f>IF(Tabla1[[#This Row],[KILOMETROS ADICIONALES]]=0,Tabla1[[#This Row],[KILOMETROS]]*Tabla1[[#This Row],[COSTO NORMAL]],Tabla1[[#This Row],[COSTO NORMAL]]*Tabla1[[#This Row],[KILOMETROS HASTA]])</f>
        <v>16.875</v>
      </c>
      <c r="U2782" s="2">
        <f>Tabla1[[#This Row],[KILOMETROS ADICIONALES]]*Tabla1[[#This Row],[COSTO ADICIONAL]]</f>
        <v>5.7365000000000004</v>
      </c>
      <c r="V2782">
        <v>221.47</v>
      </c>
      <c r="W2782" s="2">
        <f>Tabla1[[#This Row],[COSTO NORMAL2]]+Tabla1[[#This Row],[COSTO ADICIONAL2]]</f>
        <v>22.611499999999999</v>
      </c>
    </row>
    <row r="2783" spans="1:23" x14ac:dyDescent="0.25">
      <c r="A2783" t="s">
        <v>785</v>
      </c>
      <c r="B2783" t="s">
        <v>3726</v>
      </c>
      <c r="C2783" t="s">
        <v>11874</v>
      </c>
      <c r="D2783" t="s">
        <v>13</v>
      </c>
      <c r="E2783" t="s">
        <v>14845</v>
      </c>
      <c r="F2783" t="s">
        <v>14</v>
      </c>
      <c r="G2783" t="s">
        <v>15</v>
      </c>
      <c r="H2783" t="s">
        <v>785</v>
      </c>
      <c r="I2783" t="s">
        <v>4554</v>
      </c>
      <c r="J2783" t="str">
        <f>MID(Tabla1[[#This Row],[HORA2]],1,2)</f>
        <v>18</v>
      </c>
      <c r="K2783" t="s">
        <v>79</v>
      </c>
      <c r="L2783" t="s">
        <v>110</v>
      </c>
      <c r="M2783" t="s">
        <v>14867</v>
      </c>
      <c r="N2783" t="s">
        <v>22</v>
      </c>
      <c r="O2783">
        <v>6.19</v>
      </c>
      <c r="P27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2.4400000000000004</v>
      </c>
      <c r="Q2783">
        <f>IF(Tabla1[[#This Row],[SERVICIO]]="COMIDA",3,IF(Tabla1[[#This Row],[SERVICIO]]="CONTROLADO",12,IF(Tabla1[[#This Row],[SERVICIO]]="RÁPIDO",3.75,IF(Tabla1[[#This Row],[SERVICIO]]="NORMAL",2.5,))))</f>
        <v>3.75</v>
      </c>
      <c r="R2783">
        <f>IF(Tabla1[[#This Row],[SERVICIO]]="COMIDA",3.5,IF(Tabla1[[#This Row],[SERVICIO]]="CONTROLADO",8,IF(Tabla1[[#This Row],[SERVICIO]]="RÁPIDO",4.5,IF(Tabla1[[#This Row],[SERVICIO]]="NORMAL",3,))))</f>
        <v>4.5</v>
      </c>
      <c r="S27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3" s="2">
        <f>IF(Tabla1[[#This Row],[KILOMETROS ADICIONALES]]=0,Tabla1[[#This Row],[KILOMETROS]]*Tabla1[[#This Row],[COSTO NORMAL]],Tabla1[[#This Row],[COSTO NORMAL]]*Tabla1[[#This Row],[KILOMETROS HASTA]])</f>
        <v>16.875</v>
      </c>
      <c r="U2783" s="2">
        <f>Tabla1[[#This Row],[KILOMETROS ADICIONALES]]*Tabla1[[#This Row],[COSTO ADICIONAL]]</f>
        <v>1.3420000000000003</v>
      </c>
      <c r="V2783">
        <v>223.95</v>
      </c>
      <c r="W2783" s="2">
        <f>Tabla1[[#This Row],[COSTO NORMAL2]]+Tabla1[[#This Row],[COSTO ADICIONAL2]]</f>
        <v>18.216999999999999</v>
      </c>
    </row>
    <row r="2784" spans="1:23" x14ac:dyDescent="0.25">
      <c r="A2784" t="s">
        <v>785</v>
      </c>
      <c r="B2784" t="s">
        <v>4555</v>
      </c>
      <c r="C2784" t="s">
        <v>11875</v>
      </c>
      <c r="D2784" t="s">
        <v>13</v>
      </c>
      <c r="E2784" t="s">
        <v>14845</v>
      </c>
      <c r="F2784" t="s">
        <v>76</v>
      </c>
      <c r="G2784" t="s">
        <v>15</v>
      </c>
      <c r="H2784" t="s">
        <v>785</v>
      </c>
      <c r="I2784" t="s">
        <v>1650</v>
      </c>
      <c r="J2784" t="str">
        <f>MID(Tabla1[[#This Row],[HORA2]],1,2)</f>
        <v>17</v>
      </c>
      <c r="K2784" t="s">
        <v>19</v>
      </c>
      <c r="L2784" t="s">
        <v>19</v>
      </c>
      <c r="M2784" t="s">
        <v>14867</v>
      </c>
      <c r="N2784" t="s">
        <v>22</v>
      </c>
      <c r="O2784">
        <v>18.89</v>
      </c>
      <c r="P27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</v>
      </c>
      <c r="Q2784">
        <f>IF(Tabla1[[#This Row],[SERVICIO]]="COMIDA",3,IF(Tabla1[[#This Row],[SERVICIO]]="CONTROLADO",12,IF(Tabla1[[#This Row],[SERVICIO]]="RÁPIDO",3.75,IF(Tabla1[[#This Row],[SERVICIO]]="NORMAL",2.5,))))</f>
        <v>3.75</v>
      </c>
      <c r="R2784">
        <f>IF(Tabla1[[#This Row],[SERVICIO]]="COMIDA",3.5,IF(Tabla1[[#This Row],[SERVICIO]]="CONTROLADO",8,IF(Tabla1[[#This Row],[SERVICIO]]="RÁPIDO",4.5,IF(Tabla1[[#This Row],[SERVICIO]]="NORMAL",3,))))</f>
        <v>4.5</v>
      </c>
      <c r="S27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4" s="2">
        <f>IF(Tabla1[[#This Row],[KILOMETROS ADICIONALES]]=0,Tabla1[[#This Row],[KILOMETROS]]*Tabla1[[#This Row],[COSTO NORMAL]],Tabla1[[#This Row],[COSTO NORMAL]]*Tabla1[[#This Row],[KILOMETROS HASTA]])</f>
        <v>16.875</v>
      </c>
      <c r="U2784" s="2">
        <f>Tabla1[[#This Row],[KILOMETROS ADICIONALES]]*Tabla1[[#This Row],[COSTO ADICIONAL]]</f>
        <v>8.3270000000000017</v>
      </c>
      <c r="V2784">
        <v>43.02</v>
      </c>
      <c r="W2784" s="2">
        <f>Tabla1[[#This Row],[COSTO NORMAL2]]+Tabla1[[#This Row],[COSTO ADICIONAL2]]</f>
        <v>25.202000000000002</v>
      </c>
    </row>
    <row r="2785" spans="1:23" x14ac:dyDescent="0.25">
      <c r="A2785" t="s">
        <v>785</v>
      </c>
      <c r="B2785" t="s">
        <v>4556</v>
      </c>
      <c r="C2785" t="s">
        <v>11876</v>
      </c>
      <c r="D2785" t="s">
        <v>13</v>
      </c>
      <c r="E2785" t="s">
        <v>14845</v>
      </c>
      <c r="F2785" t="s">
        <v>76</v>
      </c>
      <c r="G2785" t="s">
        <v>15</v>
      </c>
      <c r="H2785" t="s">
        <v>785</v>
      </c>
      <c r="I2785" t="s">
        <v>4557</v>
      </c>
      <c r="J2785" t="str">
        <f>MID(Tabla1[[#This Row],[HORA2]],1,2)</f>
        <v>17</v>
      </c>
      <c r="K2785" t="s">
        <v>44</v>
      </c>
      <c r="L2785" t="s">
        <v>105</v>
      </c>
      <c r="M2785" t="s">
        <v>14867</v>
      </c>
      <c r="N2785" t="s">
        <v>22</v>
      </c>
      <c r="O2785">
        <v>1.27</v>
      </c>
      <c r="P27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85">
        <f>IF(Tabla1[[#This Row],[SERVICIO]]="COMIDA",3,IF(Tabla1[[#This Row],[SERVICIO]]="CONTROLADO",12,IF(Tabla1[[#This Row],[SERVICIO]]="RÁPIDO",3.75,IF(Tabla1[[#This Row],[SERVICIO]]="NORMAL",2.5,))))</f>
        <v>3.75</v>
      </c>
      <c r="R2785">
        <f>IF(Tabla1[[#This Row],[SERVICIO]]="COMIDA",3.5,IF(Tabla1[[#This Row],[SERVICIO]]="CONTROLADO",8,IF(Tabla1[[#This Row],[SERVICIO]]="RÁPIDO",4.5,IF(Tabla1[[#This Row],[SERVICIO]]="NORMAL",3,))))</f>
        <v>4.5</v>
      </c>
      <c r="S27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85" s="2">
        <f>IF(Tabla1[[#This Row],[KILOMETROS ADICIONALES]]=0,Tabla1[[#This Row],[KILOMETROS]]*Tabla1[[#This Row],[COSTO NORMAL]],Tabla1[[#This Row],[COSTO NORMAL]]*Tabla1[[#This Row],[KILOMETROS HASTA]])</f>
        <v>5.7149999999999999</v>
      </c>
      <c r="U2785" s="2">
        <f>Tabla1[[#This Row],[KILOMETROS ADICIONALES]]*Tabla1[[#This Row],[COSTO ADICIONAL]]</f>
        <v>0</v>
      </c>
      <c r="V2785">
        <v>25.67</v>
      </c>
      <c r="W2785" s="2">
        <f>Tabla1[[#This Row],[COSTO NORMAL2]]+Tabla1[[#This Row],[COSTO ADICIONAL2]]</f>
        <v>5.7149999999999999</v>
      </c>
    </row>
    <row r="2786" spans="1:23" x14ac:dyDescent="0.25">
      <c r="A2786" t="s">
        <v>785</v>
      </c>
      <c r="B2786" t="s">
        <v>4558</v>
      </c>
      <c r="C2786" t="s">
        <v>11877</v>
      </c>
      <c r="D2786" t="s">
        <v>13</v>
      </c>
      <c r="E2786" t="s">
        <v>14846</v>
      </c>
      <c r="F2786" t="s">
        <v>14</v>
      </c>
      <c r="G2786" t="s">
        <v>15</v>
      </c>
      <c r="H2786" t="s">
        <v>997</v>
      </c>
      <c r="I2786" t="s">
        <v>4559</v>
      </c>
      <c r="J2786" t="str">
        <f>MID(Tabla1[[#This Row],[HORA2]],1,2)</f>
        <v>09</v>
      </c>
      <c r="K2786" t="s">
        <v>20</v>
      </c>
      <c r="L2786" t="s">
        <v>65</v>
      </c>
      <c r="M2786" t="s">
        <v>14867</v>
      </c>
      <c r="N2786" t="s">
        <v>22</v>
      </c>
      <c r="O2786">
        <v>7.89</v>
      </c>
      <c r="P27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86">
        <f>IF(Tabla1[[#This Row],[SERVICIO]]="COMIDA",3,IF(Tabla1[[#This Row],[SERVICIO]]="CONTROLADO",12,IF(Tabla1[[#This Row],[SERVICIO]]="RÁPIDO",3.75,IF(Tabla1[[#This Row],[SERVICIO]]="NORMAL",2.5,))))</f>
        <v>12</v>
      </c>
      <c r="R2786">
        <f>IF(Tabla1[[#This Row],[SERVICIO]]="COMIDA",3.5,IF(Tabla1[[#This Row],[SERVICIO]]="CONTROLADO",8,IF(Tabla1[[#This Row],[SERVICIO]]="RÁPIDO",4.5,IF(Tabla1[[#This Row],[SERVICIO]]="NORMAL",3,))))</f>
        <v>8</v>
      </c>
      <c r="S2786">
        <f>IF(Tabla1[[#This Row],[SERVICIO]]="COMIDA",0.75,IF(Tabla1[[#This Row],[SERVICIO]]="CONTROLADO",2.65,IF(Tabla1[[#This Row],[SERVICIO]]="RÁPIDO",0.55,IF(Tabla1[[#This Row],[SERVICIO]]="NORMAL",1.2,))))</f>
        <v>2.65</v>
      </c>
      <c r="T2786" s="2">
        <f>IF(Tabla1[[#This Row],[KILOMETROS ADICIONALES]]=0,Tabla1[[#This Row],[KILOMETROS]]*Tabla1[[#This Row],[COSTO NORMAL]],Tabla1[[#This Row],[COSTO NORMAL]]*Tabla1[[#This Row],[KILOMETROS HASTA]])</f>
        <v>63.12</v>
      </c>
      <c r="U2786" s="2">
        <f>Tabla1[[#This Row],[KILOMETROS ADICIONALES]]*Tabla1[[#This Row],[COSTO ADICIONAL]]</f>
        <v>0</v>
      </c>
      <c r="V2786">
        <v>201.57</v>
      </c>
      <c r="W2786" s="2">
        <f>Tabla1[[#This Row],[COSTO NORMAL2]]+Tabla1[[#This Row],[COSTO ADICIONAL2]]</f>
        <v>63.12</v>
      </c>
    </row>
    <row r="2787" spans="1:23" x14ac:dyDescent="0.25">
      <c r="A2787" t="s">
        <v>785</v>
      </c>
      <c r="B2787" t="s">
        <v>4558</v>
      </c>
      <c r="C2787" t="s">
        <v>11878</v>
      </c>
      <c r="D2787" t="s">
        <v>75</v>
      </c>
      <c r="E2787" t="s">
        <v>14846</v>
      </c>
      <c r="F2787" t="s">
        <v>14</v>
      </c>
      <c r="G2787" t="s">
        <v>15</v>
      </c>
      <c r="H2787" t="s">
        <v>997</v>
      </c>
      <c r="I2787" t="s">
        <v>4560</v>
      </c>
      <c r="J2787" t="str">
        <f>MID(Tabla1[[#This Row],[HORA2]],1,2)</f>
        <v>09</v>
      </c>
      <c r="K2787" t="s">
        <v>20</v>
      </c>
      <c r="L2787" t="s">
        <v>35</v>
      </c>
      <c r="M2787" t="s">
        <v>14867</v>
      </c>
      <c r="N2787" t="s">
        <v>22</v>
      </c>
      <c r="O2787">
        <v>4.7699999999999996</v>
      </c>
      <c r="P27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87">
        <f>IF(Tabla1[[#This Row],[SERVICIO]]="COMIDA",3,IF(Tabla1[[#This Row],[SERVICIO]]="CONTROLADO",12,IF(Tabla1[[#This Row],[SERVICIO]]="RÁPIDO",3.75,IF(Tabla1[[#This Row],[SERVICIO]]="NORMAL",2.5,))))</f>
        <v>12</v>
      </c>
      <c r="R2787">
        <f>IF(Tabla1[[#This Row],[SERVICIO]]="COMIDA",3.5,IF(Tabla1[[#This Row],[SERVICIO]]="CONTROLADO",8,IF(Tabla1[[#This Row],[SERVICIO]]="RÁPIDO",4.5,IF(Tabla1[[#This Row],[SERVICIO]]="NORMAL",3,))))</f>
        <v>8</v>
      </c>
      <c r="S2787">
        <f>IF(Tabla1[[#This Row],[SERVICIO]]="COMIDA",0.75,IF(Tabla1[[#This Row],[SERVICIO]]="CONTROLADO",2.65,IF(Tabla1[[#This Row],[SERVICIO]]="RÁPIDO",0.55,IF(Tabla1[[#This Row],[SERVICIO]]="NORMAL",1.2,))))</f>
        <v>2.65</v>
      </c>
      <c r="T2787" s="2">
        <f>IF(Tabla1[[#This Row],[KILOMETROS ADICIONALES]]=0,Tabla1[[#This Row],[KILOMETROS]]*Tabla1[[#This Row],[COSTO NORMAL]],Tabla1[[#This Row],[COSTO NORMAL]]*Tabla1[[#This Row],[KILOMETROS HASTA]])</f>
        <v>38.159999999999997</v>
      </c>
      <c r="U2787" s="2">
        <f>Tabla1[[#This Row],[KILOMETROS ADICIONALES]]*Tabla1[[#This Row],[COSTO ADICIONAL]]</f>
        <v>0</v>
      </c>
      <c r="V2787">
        <v>116.2</v>
      </c>
      <c r="W2787" s="2">
        <f>Tabla1[[#This Row],[COSTO NORMAL2]]+Tabla1[[#This Row],[COSTO ADICIONAL2]]</f>
        <v>38.159999999999997</v>
      </c>
    </row>
    <row r="2788" spans="1:23" x14ac:dyDescent="0.25">
      <c r="A2788" t="s">
        <v>785</v>
      </c>
      <c r="B2788" t="s">
        <v>4561</v>
      </c>
      <c r="C2788" t="s">
        <v>11879</v>
      </c>
      <c r="D2788" t="s">
        <v>13</v>
      </c>
      <c r="E2788" t="s">
        <v>14847</v>
      </c>
      <c r="F2788" t="s">
        <v>14</v>
      </c>
      <c r="G2788" t="s">
        <v>15</v>
      </c>
      <c r="H2788" t="s">
        <v>785</v>
      </c>
      <c r="I2788" t="s">
        <v>4562</v>
      </c>
      <c r="J2788" t="str">
        <f>MID(Tabla1[[#This Row],[HORA2]],1,2)</f>
        <v>18</v>
      </c>
      <c r="K2788" t="s">
        <v>19</v>
      </c>
      <c r="L2788" t="s">
        <v>20</v>
      </c>
      <c r="M2788" t="s">
        <v>14867</v>
      </c>
      <c r="N2788" t="s">
        <v>22</v>
      </c>
      <c r="O2788">
        <v>15.91</v>
      </c>
      <c r="P27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12.91</v>
      </c>
      <c r="Q2788">
        <f>IF(Tabla1[[#This Row],[SERVICIO]]="COMIDA",3,IF(Tabla1[[#This Row],[SERVICIO]]="CONTROLADO",12,IF(Tabla1[[#This Row],[SERVICIO]]="RÁPIDO",3.75,IF(Tabla1[[#This Row],[SERVICIO]]="NORMAL",2.5,))))</f>
        <v>3</v>
      </c>
      <c r="R2788">
        <f>IF(Tabla1[[#This Row],[SERVICIO]]="COMIDA",3.5,IF(Tabla1[[#This Row],[SERVICIO]]="CONTROLADO",8,IF(Tabla1[[#This Row],[SERVICIO]]="RÁPIDO",4.5,IF(Tabla1[[#This Row],[SERVICIO]]="NORMAL",3,))))</f>
        <v>3.5</v>
      </c>
      <c r="S2788">
        <f>IF(Tabla1[[#This Row],[SERVICIO]]="COMIDA",0.75,IF(Tabla1[[#This Row],[SERVICIO]]="CONTROLADO",2.65,IF(Tabla1[[#This Row],[SERVICIO]]="RÁPIDO",0.55,IF(Tabla1[[#This Row],[SERVICIO]]="NORMAL",1.2,))))</f>
        <v>0.75</v>
      </c>
      <c r="T2788" s="2">
        <f>IF(Tabla1[[#This Row],[KILOMETROS ADICIONALES]]=0,Tabla1[[#This Row],[KILOMETROS]]*Tabla1[[#This Row],[COSTO NORMAL]],Tabla1[[#This Row],[COSTO NORMAL]]*Tabla1[[#This Row],[KILOMETROS HASTA]])</f>
        <v>10.5</v>
      </c>
      <c r="U2788" s="2">
        <f>Tabla1[[#This Row],[KILOMETROS ADICIONALES]]*Tabla1[[#This Row],[COSTO ADICIONAL]]</f>
        <v>9.682500000000001</v>
      </c>
      <c r="V2788">
        <v>104.89</v>
      </c>
      <c r="W2788" s="2">
        <f>Tabla1[[#This Row],[COSTO NORMAL2]]+Tabla1[[#This Row],[COSTO ADICIONAL2]]</f>
        <v>20.182500000000001</v>
      </c>
    </row>
    <row r="2789" spans="1:23" x14ac:dyDescent="0.25">
      <c r="A2789" t="s">
        <v>785</v>
      </c>
      <c r="B2789" t="s">
        <v>4563</v>
      </c>
      <c r="C2789" t="s">
        <v>11880</v>
      </c>
      <c r="D2789" t="s">
        <v>13</v>
      </c>
      <c r="E2789" t="s">
        <v>14847</v>
      </c>
      <c r="F2789" t="s">
        <v>76</v>
      </c>
      <c r="G2789" t="s">
        <v>15</v>
      </c>
      <c r="H2789" t="s">
        <v>785</v>
      </c>
      <c r="I2789" t="s">
        <v>4564</v>
      </c>
      <c r="J2789" t="str">
        <f>MID(Tabla1[[#This Row],[HORA2]],1,2)</f>
        <v>18</v>
      </c>
      <c r="K2789" t="s">
        <v>43</v>
      </c>
      <c r="L2789" t="s">
        <v>19</v>
      </c>
      <c r="M2789" t="s">
        <v>14867</v>
      </c>
      <c r="N2789" t="s">
        <v>22</v>
      </c>
      <c r="O2789">
        <v>14.54</v>
      </c>
      <c r="P27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11.54</v>
      </c>
      <c r="Q2789">
        <f>IF(Tabla1[[#This Row],[SERVICIO]]="COMIDA",3,IF(Tabla1[[#This Row],[SERVICIO]]="CONTROLADO",12,IF(Tabla1[[#This Row],[SERVICIO]]="RÁPIDO",3.75,IF(Tabla1[[#This Row],[SERVICIO]]="NORMAL",2.5,))))</f>
        <v>3</v>
      </c>
      <c r="R2789">
        <f>IF(Tabla1[[#This Row],[SERVICIO]]="COMIDA",3.5,IF(Tabla1[[#This Row],[SERVICIO]]="CONTROLADO",8,IF(Tabla1[[#This Row],[SERVICIO]]="RÁPIDO",4.5,IF(Tabla1[[#This Row],[SERVICIO]]="NORMAL",3,))))</f>
        <v>3.5</v>
      </c>
      <c r="S2789">
        <f>IF(Tabla1[[#This Row],[SERVICIO]]="COMIDA",0.75,IF(Tabla1[[#This Row],[SERVICIO]]="CONTROLADO",2.65,IF(Tabla1[[#This Row],[SERVICIO]]="RÁPIDO",0.55,IF(Tabla1[[#This Row],[SERVICIO]]="NORMAL",1.2,))))</f>
        <v>0.75</v>
      </c>
      <c r="T2789" s="2">
        <f>IF(Tabla1[[#This Row],[KILOMETROS ADICIONALES]]=0,Tabla1[[#This Row],[KILOMETROS]]*Tabla1[[#This Row],[COSTO NORMAL]],Tabla1[[#This Row],[COSTO NORMAL]]*Tabla1[[#This Row],[KILOMETROS HASTA]])</f>
        <v>10.5</v>
      </c>
      <c r="U2789" s="2">
        <f>Tabla1[[#This Row],[KILOMETROS ADICIONALES]]*Tabla1[[#This Row],[COSTO ADICIONAL]]</f>
        <v>8.6549999999999994</v>
      </c>
      <c r="V2789">
        <v>232.65</v>
      </c>
      <c r="W2789" s="2">
        <f>Tabla1[[#This Row],[COSTO NORMAL2]]+Tabla1[[#This Row],[COSTO ADICIONAL2]]</f>
        <v>19.155000000000001</v>
      </c>
    </row>
    <row r="2790" spans="1:23" x14ac:dyDescent="0.25">
      <c r="A2790" t="s">
        <v>785</v>
      </c>
      <c r="B2790" t="s">
        <v>4565</v>
      </c>
      <c r="C2790" t="s">
        <v>11881</v>
      </c>
      <c r="D2790" t="s">
        <v>13</v>
      </c>
      <c r="E2790" t="s">
        <v>14845</v>
      </c>
      <c r="F2790" t="s">
        <v>76</v>
      </c>
      <c r="G2790" t="s">
        <v>69</v>
      </c>
      <c r="H2790" t="s">
        <v>785</v>
      </c>
      <c r="I2790" t="s">
        <v>4566</v>
      </c>
      <c r="J2790" t="str">
        <f>MID(Tabla1[[#This Row],[HORA2]],1,2)</f>
        <v>17</v>
      </c>
      <c r="K2790" t="s">
        <v>19</v>
      </c>
      <c r="L2790" t="s">
        <v>90</v>
      </c>
      <c r="M2790" t="s">
        <v>14867</v>
      </c>
      <c r="N2790" t="s">
        <v>22</v>
      </c>
      <c r="O2790">
        <v>9.2799999999999994</v>
      </c>
      <c r="P27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5.5299999999999994</v>
      </c>
      <c r="Q2790">
        <f>IF(Tabla1[[#This Row],[SERVICIO]]="COMIDA",3,IF(Tabla1[[#This Row],[SERVICIO]]="CONTROLADO",12,IF(Tabla1[[#This Row],[SERVICIO]]="RÁPIDO",3.75,IF(Tabla1[[#This Row],[SERVICIO]]="NORMAL",2.5,))))</f>
        <v>3.75</v>
      </c>
      <c r="R2790">
        <f>IF(Tabla1[[#This Row],[SERVICIO]]="COMIDA",3.5,IF(Tabla1[[#This Row],[SERVICIO]]="CONTROLADO",8,IF(Tabla1[[#This Row],[SERVICIO]]="RÁPIDO",4.5,IF(Tabla1[[#This Row],[SERVICIO]]="NORMAL",3,))))</f>
        <v>4.5</v>
      </c>
      <c r="S27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0" s="2">
        <f>IF(Tabla1[[#This Row],[KILOMETROS ADICIONALES]]=0,Tabla1[[#This Row],[KILOMETROS]]*Tabla1[[#This Row],[COSTO NORMAL]],Tabla1[[#This Row],[COSTO NORMAL]]*Tabla1[[#This Row],[KILOMETROS HASTA]])</f>
        <v>16.875</v>
      </c>
      <c r="U2790" s="2">
        <f>Tabla1[[#This Row],[KILOMETROS ADICIONALES]]*Tabla1[[#This Row],[COSTO ADICIONAL]]</f>
        <v>3.0415000000000001</v>
      </c>
      <c r="V2790">
        <v>3.73</v>
      </c>
      <c r="W2790" s="2">
        <f>Tabla1[[#This Row],[COSTO NORMAL2]]+Tabla1[[#This Row],[COSTO ADICIONAL2]]</f>
        <v>19.916499999999999</v>
      </c>
    </row>
    <row r="2791" spans="1:23" x14ac:dyDescent="0.25">
      <c r="A2791" t="s">
        <v>785</v>
      </c>
      <c r="B2791" t="s">
        <v>4567</v>
      </c>
      <c r="C2791" t="s">
        <v>11882</v>
      </c>
      <c r="D2791" t="s">
        <v>13</v>
      </c>
      <c r="E2791" t="s">
        <v>14845</v>
      </c>
      <c r="F2791" t="s">
        <v>14</v>
      </c>
      <c r="G2791" t="s">
        <v>15</v>
      </c>
      <c r="H2791" t="s">
        <v>785</v>
      </c>
      <c r="I2791" t="s">
        <v>4568</v>
      </c>
      <c r="J2791" t="str">
        <f>MID(Tabla1[[#This Row],[HORA2]],1,2)</f>
        <v>17</v>
      </c>
      <c r="K2791" t="s">
        <v>90</v>
      </c>
      <c r="L2791" t="s">
        <v>26</v>
      </c>
      <c r="M2791" t="s">
        <v>14867</v>
      </c>
      <c r="N2791" t="s">
        <v>22</v>
      </c>
      <c r="O2791">
        <v>3.13</v>
      </c>
      <c r="P27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91">
        <f>IF(Tabla1[[#This Row],[SERVICIO]]="COMIDA",3,IF(Tabla1[[#This Row],[SERVICIO]]="CONTROLADO",12,IF(Tabla1[[#This Row],[SERVICIO]]="RÁPIDO",3.75,IF(Tabla1[[#This Row],[SERVICIO]]="NORMAL",2.5,))))</f>
        <v>3.75</v>
      </c>
      <c r="R2791">
        <f>IF(Tabla1[[#This Row],[SERVICIO]]="COMIDA",3.5,IF(Tabla1[[#This Row],[SERVICIO]]="CONTROLADO",8,IF(Tabla1[[#This Row],[SERVICIO]]="RÁPIDO",4.5,IF(Tabla1[[#This Row],[SERVICIO]]="NORMAL",3,))))</f>
        <v>4.5</v>
      </c>
      <c r="S27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1" s="2">
        <f>IF(Tabla1[[#This Row],[KILOMETROS ADICIONALES]]=0,Tabla1[[#This Row],[KILOMETROS]]*Tabla1[[#This Row],[COSTO NORMAL]],Tabla1[[#This Row],[COSTO NORMAL]]*Tabla1[[#This Row],[KILOMETROS HASTA]])</f>
        <v>14.084999999999999</v>
      </c>
      <c r="U2791" s="2">
        <f>Tabla1[[#This Row],[KILOMETROS ADICIONALES]]*Tabla1[[#This Row],[COSTO ADICIONAL]]</f>
        <v>0</v>
      </c>
      <c r="V2791">
        <v>89.85</v>
      </c>
      <c r="W2791" s="2">
        <f>Tabla1[[#This Row],[COSTO NORMAL2]]+Tabla1[[#This Row],[COSTO ADICIONAL2]]</f>
        <v>14.084999999999999</v>
      </c>
    </row>
    <row r="2792" spans="1:23" x14ac:dyDescent="0.25">
      <c r="A2792" t="s">
        <v>785</v>
      </c>
      <c r="B2792" t="s">
        <v>4569</v>
      </c>
      <c r="C2792" t="s">
        <v>11883</v>
      </c>
      <c r="E2792" t="s">
        <v>14845</v>
      </c>
      <c r="F2792" t="s">
        <v>76</v>
      </c>
      <c r="G2792" t="s">
        <v>15</v>
      </c>
      <c r="H2792" t="s">
        <v>785</v>
      </c>
      <c r="I2792" t="s">
        <v>4570</v>
      </c>
      <c r="J2792" t="str">
        <f>MID(Tabla1[[#This Row],[HORA2]],1,2)</f>
        <v>17</v>
      </c>
      <c r="K2792" t="s">
        <v>43</v>
      </c>
      <c r="L2792" t="s">
        <v>65</v>
      </c>
      <c r="M2792" t="s">
        <v>14867</v>
      </c>
      <c r="N2792" t="s">
        <v>22</v>
      </c>
      <c r="O2792">
        <v>20.65</v>
      </c>
      <c r="P27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16.899999999999999</v>
      </c>
      <c r="Q2792">
        <f>IF(Tabla1[[#This Row],[SERVICIO]]="COMIDA",3,IF(Tabla1[[#This Row],[SERVICIO]]="CONTROLADO",12,IF(Tabla1[[#This Row],[SERVICIO]]="RÁPIDO",3.75,IF(Tabla1[[#This Row],[SERVICIO]]="NORMAL",2.5,))))</f>
        <v>3.75</v>
      </c>
      <c r="R2792">
        <f>IF(Tabla1[[#This Row],[SERVICIO]]="COMIDA",3.5,IF(Tabla1[[#This Row],[SERVICIO]]="CONTROLADO",8,IF(Tabla1[[#This Row],[SERVICIO]]="RÁPIDO",4.5,IF(Tabla1[[#This Row],[SERVICIO]]="NORMAL",3,))))</f>
        <v>4.5</v>
      </c>
      <c r="S27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2" s="2">
        <f>IF(Tabla1[[#This Row],[KILOMETROS ADICIONALES]]=0,Tabla1[[#This Row],[KILOMETROS]]*Tabla1[[#This Row],[COSTO NORMAL]],Tabla1[[#This Row],[COSTO NORMAL]]*Tabla1[[#This Row],[KILOMETROS HASTA]])</f>
        <v>16.875</v>
      </c>
      <c r="U2792" s="2">
        <f>Tabla1[[#This Row],[KILOMETROS ADICIONALES]]*Tabla1[[#This Row],[COSTO ADICIONAL]]</f>
        <v>9.2949999999999999</v>
      </c>
      <c r="V2792">
        <v>192.16</v>
      </c>
      <c r="W2792" s="2">
        <f>Tabla1[[#This Row],[COSTO NORMAL2]]+Tabla1[[#This Row],[COSTO ADICIONAL2]]</f>
        <v>26.17</v>
      </c>
    </row>
    <row r="2793" spans="1:23" x14ac:dyDescent="0.25">
      <c r="A2793" t="s">
        <v>785</v>
      </c>
      <c r="B2793" t="s">
        <v>4571</v>
      </c>
      <c r="C2793" t="s">
        <v>11884</v>
      </c>
      <c r="D2793" t="s">
        <v>75</v>
      </c>
      <c r="E2793" t="s">
        <v>14845</v>
      </c>
      <c r="F2793" t="s">
        <v>14</v>
      </c>
      <c r="G2793" t="s">
        <v>15</v>
      </c>
      <c r="H2793" t="s">
        <v>785</v>
      </c>
      <c r="I2793" t="s">
        <v>4572</v>
      </c>
      <c r="J2793" t="str">
        <f>MID(Tabla1[[#This Row],[HORA2]],1,2)</f>
        <v>17</v>
      </c>
      <c r="K2793" t="s">
        <v>20</v>
      </c>
      <c r="L2793" t="s">
        <v>20</v>
      </c>
      <c r="M2793" t="s">
        <v>14867</v>
      </c>
      <c r="N2793" t="s">
        <v>22</v>
      </c>
      <c r="O2793">
        <v>7.84</v>
      </c>
      <c r="P27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</v>
      </c>
      <c r="Q2793">
        <f>IF(Tabla1[[#This Row],[SERVICIO]]="COMIDA",3,IF(Tabla1[[#This Row],[SERVICIO]]="CONTROLADO",12,IF(Tabla1[[#This Row],[SERVICIO]]="RÁPIDO",3.75,IF(Tabla1[[#This Row],[SERVICIO]]="NORMAL",2.5,))))</f>
        <v>3.75</v>
      </c>
      <c r="R2793">
        <f>IF(Tabla1[[#This Row],[SERVICIO]]="COMIDA",3.5,IF(Tabla1[[#This Row],[SERVICIO]]="CONTROLADO",8,IF(Tabla1[[#This Row],[SERVICIO]]="RÁPIDO",4.5,IF(Tabla1[[#This Row],[SERVICIO]]="NORMAL",3,))))</f>
        <v>4.5</v>
      </c>
      <c r="S27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3" s="2">
        <f>IF(Tabla1[[#This Row],[KILOMETROS ADICIONALES]]=0,Tabla1[[#This Row],[KILOMETROS]]*Tabla1[[#This Row],[COSTO NORMAL]],Tabla1[[#This Row],[COSTO NORMAL]]*Tabla1[[#This Row],[KILOMETROS HASTA]])</f>
        <v>16.875</v>
      </c>
      <c r="U2793" s="2">
        <f>Tabla1[[#This Row],[KILOMETROS ADICIONALES]]*Tabla1[[#This Row],[COSTO ADICIONAL]]</f>
        <v>2.2495000000000003</v>
      </c>
      <c r="V2793">
        <v>225.54</v>
      </c>
      <c r="W2793" s="2">
        <f>Tabla1[[#This Row],[COSTO NORMAL2]]+Tabla1[[#This Row],[COSTO ADICIONAL2]]</f>
        <v>19.124500000000001</v>
      </c>
    </row>
    <row r="2794" spans="1:23" x14ac:dyDescent="0.25">
      <c r="A2794" t="s">
        <v>785</v>
      </c>
      <c r="B2794" t="s">
        <v>4573</v>
      </c>
      <c r="C2794" t="s">
        <v>11885</v>
      </c>
      <c r="D2794" t="s">
        <v>13</v>
      </c>
      <c r="E2794" t="s">
        <v>14845</v>
      </c>
      <c r="F2794" t="s">
        <v>76</v>
      </c>
      <c r="G2794" t="s">
        <v>15</v>
      </c>
      <c r="H2794" t="s">
        <v>785</v>
      </c>
      <c r="I2794" t="s">
        <v>3810</v>
      </c>
      <c r="J2794" t="str">
        <f>MID(Tabla1[[#This Row],[HORA2]],1,2)</f>
        <v>18</v>
      </c>
      <c r="K2794" t="s">
        <v>44</v>
      </c>
      <c r="L2794" t="s">
        <v>105</v>
      </c>
      <c r="M2794" t="s">
        <v>14867</v>
      </c>
      <c r="N2794" t="s">
        <v>22</v>
      </c>
      <c r="O2794">
        <v>9</v>
      </c>
      <c r="P27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5.25</v>
      </c>
      <c r="Q2794">
        <f>IF(Tabla1[[#This Row],[SERVICIO]]="COMIDA",3,IF(Tabla1[[#This Row],[SERVICIO]]="CONTROLADO",12,IF(Tabla1[[#This Row],[SERVICIO]]="RÁPIDO",3.75,IF(Tabla1[[#This Row],[SERVICIO]]="NORMAL",2.5,))))</f>
        <v>3.75</v>
      </c>
      <c r="R2794">
        <f>IF(Tabla1[[#This Row],[SERVICIO]]="COMIDA",3.5,IF(Tabla1[[#This Row],[SERVICIO]]="CONTROLADO",8,IF(Tabla1[[#This Row],[SERVICIO]]="RÁPIDO",4.5,IF(Tabla1[[#This Row],[SERVICIO]]="NORMAL",3,))))</f>
        <v>4.5</v>
      </c>
      <c r="S27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4" s="2">
        <f>IF(Tabla1[[#This Row],[KILOMETROS ADICIONALES]]=0,Tabla1[[#This Row],[KILOMETROS]]*Tabla1[[#This Row],[COSTO NORMAL]],Tabla1[[#This Row],[COSTO NORMAL]]*Tabla1[[#This Row],[KILOMETROS HASTA]])</f>
        <v>16.875</v>
      </c>
      <c r="U2794" s="2">
        <f>Tabla1[[#This Row],[KILOMETROS ADICIONALES]]*Tabla1[[#This Row],[COSTO ADICIONAL]]</f>
        <v>2.8875000000000002</v>
      </c>
      <c r="V2794">
        <v>65.44</v>
      </c>
      <c r="W2794" s="2">
        <f>Tabla1[[#This Row],[COSTO NORMAL2]]+Tabla1[[#This Row],[COSTO ADICIONAL2]]</f>
        <v>19.762499999999999</v>
      </c>
    </row>
    <row r="2795" spans="1:23" x14ac:dyDescent="0.25">
      <c r="A2795" t="s">
        <v>785</v>
      </c>
      <c r="B2795" t="s">
        <v>4574</v>
      </c>
      <c r="C2795" t="s">
        <v>11886</v>
      </c>
      <c r="D2795" t="s">
        <v>13</v>
      </c>
      <c r="E2795" t="s">
        <v>14845</v>
      </c>
      <c r="F2795" t="s">
        <v>295</v>
      </c>
      <c r="G2795" t="s">
        <v>15</v>
      </c>
      <c r="H2795" t="s">
        <v>785</v>
      </c>
      <c r="I2795" t="s">
        <v>1673</v>
      </c>
      <c r="J2795" t="str">
        <f>MID(Tabla1[[#This Row],[HORA2]],1,2)</f>
        <v>17</v>
      </c>
      <c r="K2795" t="s">
        <v>53</v>
      </c>
      <c r="L2795" t="s">
        <v>27</v>
      </c>
      <c r="M2795" t="s">
        <v>14867</v>
      </c>
      <c r="N2795" t="s">
        <v>22</v>
      </c>
      <c r="O2795">
        <v>16.149999999999999</v>
      </c>
      <c r="P27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12.399999999999999</v>
      </c>
      <c r="Q2795">
        <f>IF(Tabla1[[#This Row],[SERVICIO]]="COMIDA",3,IF(Tabla1[[#This Row],[SERVICIO]]="CONTROLADO",12,IF(Tabla1[[#This Row],[SERVICIO]]="RÁPIDO",3.75,IF(Tabla1[[#This Row],[SERVICIO]]="NORMAL",2.5,))))</f>
        <v>3.75</v>
      </c>
      <c r="R2795">
        <f>IF(Tabla1[[#This Row],[SERVICIO]]="COMIDA",3.5,IF(Tabla1[[#This Row],[SERVICIO]]="CONTROLADO",8,IF(Tabla1[[#This Row],[SERVICIO]]="RÁPIDO",4.5,IF(Tabla1[[#This Row],[SERVICIO]]="NORMAL",3,))))</f>
        <v>4.5</v>
      </c>
      <c r="S27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5" s="2">
        <f>IF(Tabla1[[#This Row],[KILOMETROS ADICIONALES]]=0,Tabla1[[#This Row],[KILOMETROS]]*Tabla1[[#This Row],[COSTO NORMAL]],Tabla1[[#This Row],[COSTO NORMAL]]*Tabla1[[#This Row],[KILOMETROS HASTA]])</f>
        <v>16.875</v>
      </c>
      <c r="U2795" s="2">
        <f>Tabla1[[#This Row],[KILOMETROS ADICIONALES]]*Tabla1[[#This Row],[COSTO ADICIONAL]]</f>
        <v>6.8199999999999994</v>
      </c>
      <c r="V2795">
        <v>138.43</v>
      </c>
      <c r="W2795" s="2">
        <f>Tabla1[[#This Row],[COSTO NORMAL2]]+Tabla1[[#This Row],[COSTO ADICIONAL2]]</f>
        <v>23.695</v>
      </c>
    </row>
    <row r="2796" spans="1:23" x14ac:dyDescent="0.25">
      <c r="A2796" t="s">
        <v>785</v>
      </c>
      <c r="B2796" t="s">
        <v>4575</v>
      </c>
      <c r="C2796" t="s">
        <v>11887</v>
      </c>
      <c r="E2796" t="s">
        <v>14845</v>
      </c>
      <c r="F2796" t="s">
        <v>76</v>
      </c>
      <c r="G2796" t="s">
        <v>15</v>
      </c>
      <c r="H2796" t="s">
        <v>785</v>
      </c>
      <c r="I2796" t="s">
        <v>4576</v>
      </c>
      <c r="J2796" t="str">
        <f>MID(Tabla1[[#This Row],[HORA2]],1,2)</f>
        <v>17</v>
      </c>
      <c r="K2796" t="s">
        <v>43</v>
      </c>
      <c r="L2796" t="s">
        <v>57</v>
      </c>
      <c r="M2796" t="s">
        <v>14867</v>
      </c>
      <c r="N2796" t="s">
        <v>22</v>
      </c>
      <c r="O2796">
        <v>18.100000000000001</v>
      </c>
      <c r="P27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14.350000000000001</v>
      </c>
      <c r="Q2796">
        <f>IF(Tabla1[[#This Row],[SERVICIO]]="COMIDA",3,IF(Tabla1[[#This Row],[SERVICIO]]="CONTROLADO",12,IF(Tabla1[[#This Row],[SERVICIO]]="RÁPIDO",3.75,IF(Tabla1[[#This Row],[SERVICIO]]="NORMAL",2.5,))))</f>
        <v>3.75</v>
      </c>
      <c r="R2796">
        <f>IF(Tabla1[[#This Row],[SERVICIO]]="COMIDA",3.5,IF(Tabla1[[#This Row],[SERVICIO]]="CONTROLADO",8,IF(Tabla1[[#This Row],[SERVICIO]]="RÁPIDO",4.5,IF(Tabla1[[#This Row],[SERVICIO]]="NORMAL",3,))))</f>
        <v>4.5</v>
      </c>
      <c r="S27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6" s="2">
        <f>IF(Tabla1[[#This Row],[KILOMETROS ADICIONALES]]=0,Tabla1[[#This Row],[KILOMETROS]]*Tabla1[[#This Row],[COSTO NORMAL]],Tabla1[[#This Row],[COSTO NORMAL]]*Tabla1[[#This Row],[KILOMETROS HASTA]])</f>
        <v>16.875</v>
      </c>
      <c r="U2796" s="2">
        <f>Tabla1[[#This Row],[KILOMETROS ADICIONALES]]*Tabla1[[#This Row],[COSTO ADICIONAL]]</f>
        <v>7.8925000000000018</v>
      </c>
      <c r="V2796">
        <v>55.96</v>
      </c>
      <c r="W2796" s="2">
        <f>Tabla1[[#This Row],[COSTO NORMAL2]]+Tabla1[[#This Row],[COSTO ADICIONAL2]]</f>
        <v>24.767500000000002</v>
      </c>
    </row>
    <row r="2797" spans="1:23" x14ac:dyDescent="0.25">
      <c r="A2797" t="s">
        <v>785</v>
      </c>
      <c r="B2797" t="s">
        <v>4577</v>
      </c>
      <c r="C2797" t="s">
        <v>11888</v>
      </c>
      <c r="D2797" t="s">
        <v>13</v>
      </c>
      <c r="E2797" t="s">
        <v>14846</v>
      </c>
      <c r="F2797" t="s">
        <v>14</v>
      </c>
      <c r="G2797" t="s">
        <v>15</v>
      </c>
      <c r="H2797" t="s">
        <v>226</v>
      </c>
      <c r="I2797" t="s">
        <v>4578</v>
      </c>
      <c r="J2797" t="str">
        <f>MID(Tabla1[[#This Row],[HORA2]],1,2)</f>
        <v>10</v>
      </c>
      <c r="K2797" t="s">
        <v>43</v>
      </c>
      <c r="L2797" t="s">
        <v>57</v>
      </c>
      <c r="M2797" t="s">
        <v>14867</v>
      </c>
      <c r="N2797" t="s">
        <v>22</v>
      </c>
      <c r="O2797">
        <v>4.38</v>
      </c>
      <c r="P27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97">
        <f>IF(Tabla1[[#This Row],[SERVICIO]]="COMIDA",3,IF(Tabla1[[#This Row],[SERVICIO]]="CONTROLADO",12,IF(Tabla1[[#This Row],[SERVICIO]]="RÁPIDO",3.75,IF(Tabla1[[#This Row],[SERVICIO]]="NORMAL",2.5,))))</f>
        <v>12</v>
      </c>
      <c r="R2797">
        <f>IF(Tabla1[[#This Row],[SERVICIO]]="COMIDA",3.5,IF(Tabla1[[#This Row],[SERVICIO]]="CONTROLADO",8,IF(Tabla1[[#This Row],[SERVICIO]]="RÁPIDO",4.5,IF(Tabla1[[#This Row],[SERVICIO]]="NORMAL",3,))))</f>
        <v>8</v>
      </c>
      <c r="S2797">
        <f>IF(Tabla1[[#This Row],[SERVICIO]]="COMIDA",0.75,IF(Tabla1[[#This Row],[SERVICIO]]="CONTROLADO",2.65,IF(Tabla1[[#This Row],[SERVICIO]]="RÁPIDO",0.55,IF(Tabla1[[#This Row],[SERVICIO]]="NORMAL",1.2,))))</f>
        <v>2.65</v>
      </c>
      <c r="T2797" s="2">
        <f>IF(Tabla1[[#This Row],[KILOMETROS ADICIONALES]]=0,Tabla1[[#This Row],[KILOMETROS]]*Tabla1[[#This Row],[COSTO NORMAL]],Tabla1[[#This Row],[COSTO NORMAL]]*Tabla1[[#This Row],[KILOMETROS HASTA]])</f>
        <v>35.04</v>
      </c>
      <c r="U2797" s="2">
        <f>Tabla1[[#This Row],[KILOMETROS ADICIONALES]]*Tabla1[[#This Row],[COSTO ADICIONAL]]</f>
        <v>0</v>
      </c>
      <c r="V2797">
        <v>222.39</v>
      </c>
      <c r="W2797" s="2">
        <f>Tabla1[[#This Row],[COSTO NORMAL2]]+Tabla1[[#This Row],[COSTO ADICIONAL2]]</f>
        <v>35.04</v>
      </c>
    </row>
    <row r="2798" spans="1:23" x14ac:dyDescent="0.25">
      <c r="A2798" t="s">
        <v>785</v>
      </c>
      <c r="B2798" t="s">
        <v>4579</v>
      </c>
      <c r="C2798" t="s">
        <v>11889</v>
      </c>
      <c r="D2798" t="s">
        <v>13</v>
      </c>
      <c r="E2798" t="s">
        <v>14845</v>
      </c>
      <c r="F2798" t="s">
        <v>14</v>
      </c>
      <c r="G2798" t="s">
        <v>15</v>
      </c>
      <c r="H2798" t="s">
        <v>785</v>
      </c>
      <c r="I2798" t="s">
        <v>3136</v>
      </c>
      <c r="J2798" t="str">
        <f>MID(Tabla1[[#This Row],[HORA2]],1,2)</f>
        <v>18</v>
      </c>
      <c r="K2798" t="s">
        <v>90</v>
      </c>
      <c r="L2798" t="s">
        <v>65</v>
      </c>
      <c r="M2798" t="s">
        <v>14867</v>
      </c>
      <c r="N2798" t="s">
        <v>22</v>
      </c>
      <c r="O2798">
        <v>1.42</v>
      </c>
      <c r="P27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798">
        <f>IF(Tabla1[[#This Row],[SERVICIO]]="COMIDA",3,IF(Tabla1[[#This Row],[SERVICIO]]="CONTROLADO",12,IF(Tabla1[[#This Row],[SERVICIO]]="RÁPIDO",3.75,IF(Tabla1[[#This Row],[SERVICIO]]="NORMAL",2.5,))))</f>
        <v>3.75</v>
      </c>
      <c r="R2798">
        <f>IF(Tabla1[[#This Row],[SERVICIO]]="COMIDA",3.5,IF(Tabla1[[#This Row],[SERVICIO]]="CONTROLADO",8,IF(Tabla1[[#This Row],[SERVICIO]]="RÁPIDO",4.5,IF(Tabla1[[#This Row],[SERVICIO]]="NORMAL",3,))))</f>
        <v>4.5</v>
      </c>
      <c r="S27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8" s="2">
        <f>IF(Tabla1[[#This Row],[KILOMETROS ADICIONALES]]=0,Tabla1[[#This Row],[KILOMETROS]]*Tabla1[[#This Row],[COSTO NORMAL]],Tabla1[[#This Row],[COSTO NORMAL]]*Tabla1[[#This Row],[KILOMETROS HASTA]])</f>
        <v>6.39</v>
      </c>
      <c r="U2798" s="2">
        <f>Tabla1[[#This Row],[KILOMETROS ADICIONALES]]*Tabla1[[#This Row],[COSTO ADICIONAL]]</f>
        <v>0</v>
      </c>
      <c r="V2798">
        <v>73.11</v>
      </c>
      <c r="W2798" s="2">
        <f>Tabla1[[#This Row],[COSTO NORMAL2]]+Tabla1[[#This Row],[COSTO ADICIONAL2]]</f>
        <v>6.39</v>
      </c>
    </row>
    <row r="2799" spans="1:23" x14ac:dyDescent="0.25">
      <c r="A2799" t="s">
        <v>785</v>
      </c>
      <c r="B2799" t="s">
        <v>4580</v>
      </c>
      <c r="C2799" t="s">
        <v>11890</v>
      </c>
      <c r="D2799" t="s">
        <v>13</v>
      </c>
      <c r="E2799" t="s">
        <v>14845</v>
      </c>
      <c r="F2799" t="s">
        <v>76</v>
      </c>
      <c r="G2799" t="s">
        <v>15</v>
      </c>
      <c r="H2799" t="s">
        <v>785</v>
      </c>
      <c r="I2799" t="s">
        <v>4581</v>
      </c>
      <c r="J2799" t="str">
        <f>MID(Tabla1[[#This Row],[HORA2]],1,2)</f>
        <v>18</v>
      </c>
      <c r="K2799" t="s">
        <v>271</v>
      </c>
      <c r="L2799" t="s">
        <v>19</v>
      </c>
      <c r="M2799" t="s">
        <v>14867</v>
      </c>
      <c r="N2799" t="s">
        <v>22</v>
      </c>
      <c r="O2799">
        <v>4.08</v>
      </c>
      <c r="P27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0.33000000000000007</v>
      </c>
      <c r="Q2799">
        <f>IF(Tabla1[[#This Row],[SERVICIO]]="COMIDA",3,IF(Tabla1[[#This Row],[SERVICIO]]="CONTROLADO",12,IF(Tabla1[[#This Row],[SERVICIO]]="RÁPIDO",3.75,IF(Tabla1[[#This Row],[SERVICIO]]="NORMAL",2.5,))))</f>
        <v>3.75</v>
      </c>
      <c r="R2799">
        <f>IF(Tabla1[[#This Row],[SERVICIO]]="COMIDA",3.5,IF(Tabla1[[#This Row],[SERVICIO]]="CONTROLADO",8,IF(Tabla1[[#This Row],[SERVICIO]]="RÁPIDO",4.5,IF(Tabla1[[#This Row],[SERVICIO]]="NORMAL",3,))))</f>
        <v>4.5</v>
      </c>
      <c r="S27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799" s="2">
        <f>IF(Tabla1[[#This Row],[KILOMETROS ADICIONALES]]=0,Tabla1[[#This Row],[KILOMETROS]]*Tabla1[[#This Row],[COSTO NORMAL]],Tabla1[[#This Row],[COSTO NORMAL]]*Tabla1[[#This Row],[KILOMETROS HASTA]])</f>
        <v>16.875</v>
      </c>
      <c r="U2799" s="2">
        <f>Tabla1[[#This Row],[KILOMETROS ADICIONALES]]*Tabla1[[#This Row],[COSTO ADICIONAL]]</f>
        <v>0.18150000000000005</v>
      </c>
      <c r="V2799">
        <v>66.48</v>
      </c>
      <c r="W2799" s="2">
        <f>Tabla1[[#This Row],[COSTO NORMAL2]]+Tabla1[[#This Row],[COSTO ADICIONAL2]]</f>
        <v>17.0565</v>
      </c>
    </row>
    <row r="2800" spans="1:23" x14ac:dyDescent="0.25">
      <c r="A2800" t="s">
        <v>785</v>
      </c>
      <c r="B2800" t="s">
        <v>4582</v>
      </c>
      <c r="C2800" t="s">
        <v>11891</v>
      </c>
      <c r="D2800" t="s">
        <v>13</v>
      </c>
      <c r="E2800" t="s">
        <v>14845</v>
      </c>
      <c r="F2800" t="s">
        <v>14</v>
      </c>
      <c r="G2800" t="s">
        <v>15</v>
      </c>
      <c r="H2800" t="s">
        <v>785</v>
      </c>
      <c r="I2800" t="s">
        <v>4583</v>
      </c>
      <c r="J2800" t="str">
        <f>MID(Tabla1[[#This Row],[HORA2]],1,2)</f>
        <v>18</v>
      </c>
      <c r="K2800" t="s">
        <v>94</v>
      </c>
      <c r="L2800" t="s">
        <v>92</v>
      </c>
      <c r="M2800" t="s">
        <v>14867</v>
      </c>
      <c r="N2800" t="s">
        <v>22</v>
      </c>
      <c r="O2800">
        <v>11.06</v>
      </c>
      <c r="P28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7.3100000000000005</v>
      </c>
      <c r="Q2800">
        <f>IF(Tabla1[[#This Row],[SERVICIO]]="COMIDA",3,IF(Tabla1[[#This Row],[SERVICIO]]="CONTROLADO",12,IF(Tabla1[[#This Row],[SERVICIO]]="RÁPIDO",3.75,IF(Tabla1[[#This Row],[SERVICIO]]="NORMAL",2.5,))))</f>
        <v>3.75</v>
      </c>
      <c r="R2800">
        <f>IF(Tabla1[[#This Row],[SERVICIO]]="COMIDA",3.5,IF(Tabla1[[#This Row],[SERVICIO]]="CONTROLADO",8,IF(Tabla1[[#This Row],[SERVICIO]]="RÁPIDO",4.5,IF(Tabla1[[#This Row],[SERVICIO]]="NORMAL",3,))))</f>
        <v>4.5</v>
      </c>
      <c r="S28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0" s="2">
        <f>IF(Tabla1[[#This Row],[KILOMETROS ADICIONALES]]=0,Tabla1[[#This Row],[KILOMETROS]]*Tabla1[[#This Row],[COSTO NORMAL]],Tabla1[[#This Row],[COSTO NORMAL]]*Tabla1[[#This Row],[KILOMETROS HASTA]])</f>
        <v>16.875</v>
      </c>
      <c r="U2800" s="2">
        <f>Tabla1[[#This Row],[KILOMETROS ADICIONALES]]*Tabla1[[#This Row],[COSTO ADICIONAL]]</f>
        <v>4.0205000000000002</v>
      </c>
      <c r="V2800">
        <v>177.8</v>
      </c>
      <c r="W2800" s="2">
        <f>Tabla1[[#This Row],[COSTO NORMAL2]]+Tabla1[[#This Row],[COSTO ADICIONAL2]]</f>
        <v>20.895499999999998</v>
      </c>
    </row>
    <row r="2801" spans="1:23" x14ac:dyDescent="0.25">
      <c r="A2801" t="s">
        <v>785</v>
      </c>
      <c r="B2801" t="s">
        <v>4584</v>
      </c>
      <c r="C2801" t="s">
        <v>11892</v>
      </c>
      <c r="E2801" t="s">
        <v>14845</v>
      </c>
      <c r="F2801" t="s">
        <v>76</v>
      </c>
      <c r="G2801" t="s">
        <v>69</v>
      </c>
      <c r="H2801" t="s">
        <v>785</v>
      </c>
      <c r="I2801" t="s">
        <v>4585</v>
      </c>
      <c r="J2801" t="str">
        <f>MID(Tabla1[[#This Row],[HORA2]],1,2)</f>
        <v>17</v>
      </c>
      <c r="K2801" t="s">
        <v>43</v>
      </c>
      <c r="L2801" t="s">
        <v>65</v>
      </c>
      <c r="M2801" t="s">
        <v>14867</v>
      </c>
      <c r="N2801" t="s">
        <v>22</v>
      </c>
      <c r="O2801">
        <v>6.49</v>
      </c>
      <c r="P28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2.74</v>
      </c>
      <c r="Q2801">
        <f>IF(Tabla1[[#This Row],[SERVICIO]]="COMIDA",3,IF(Tabla1[[#This Row],[SERVICIO]]="CONTROLADO",12,IF(Tabla1[[#This Row],[SERVICIO]]="RÁPIDO",3.75,IF(Tabla1[[#This Row],[SERVICIO]]="NORMAL",2.5,))))</f>
        <v>3.75</v>
      </c>
      <c r="R2801">
        <f>IF(Tabla1[[#This Row],[SERVICIO]]="COMIDA",3.5,IF(Tabla1[[#This Row],[SERVICIO]]="CONTROLADO",8,IF(Tabla1[[#This Row],[SERVICIO]]="RÁPIDO",4.5,IF(Tabla1[[#This Row],[SERVICIO]]="NORMAL",3,))))</f>
        <v>4.5</v>
      </c>
      <c r="S28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1" s="2">
        <f>IF(Tabla1[[#This Row],[KILOMETROS ADICIONALES]]=0,Tabla1[[#This Row],[KILOMETROS]]*Tabla1[[#This Row],[COSTO NORMAL]],Tabla1[[#This Row],[COSTO NORMAL]]*Tabla1[[#This Row],[KILOMETROS HASTA]])</f>
        <v>16.875</v>
      </c>
      <c r="U2801" s="2">
        <f>Tabla1[[#This Row],[KILOMETROS ADICIONALES]]*Tabla1[[#This Row],[COSTO ADICIONAL]]</f>
        <v>1.5070000000000003</v>
      </c>
      <c r="V2801">
        <v>76.489999999999995</v>
      </c>
      <c r="W2801" s="2">
        <f>Tabla1[[#This Row],[COSTO NORMAL2]]+Tabla1[[#This Row],[COSTO ADICIONAL2]]</f>
        <v>18.382000000000001</v>
      </c>
    </row>
    <row r="2802" spans="1:23" x14ac:dyDescent="0.25">
      <c r="A2802" t="s">
        <v>785</v>
      </c>
      <c r="B2802" t="s">
        <v>4586</v>
      </c>
      <c r="C2802" t="s">
        <v>11893</v>
      </c>
      <c r="D2802" t="s">
        <v>13</v>
      </c>
      <c r="E2802" t="s">
        <v>14844</v>
      </c>
      <c r="F2802" t="s">
        <v>76</v>
      </c>
      <c r="G2802" t="s">
        <v>15</v>
      </c>
      <c r="H2802" t="s">
        <v>121</v>
      </c>
      <c r="I2802" t="s">
        <v>4587</v>
      </c>
      <c r="J2802" t="str">
        <f>MID(Tabla1[[#This Row],[HORA2]],1,2)</f>
        <v>10</v>
      </c>
      <c r="K2802" t="s">
        <v>43</v>
      </c>
      <c r="L2802" t="s">
        <v>78</v>
      </c>
      <c r="M2802" t="s">
        <v>14867</v>
      </c>
      <c r="N2802" t="s">
        <v>22</v>
      </c>
      <c r="O2802">
        <v>4.97</v>
      </c>
      <c r="P28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2.4699999999999998</v>
      </c>
      <c r="Q2802">
        <f>IF(Tabla1[[#This Row],[SERVICIO]]="COMIDA",3,IF(Tabla1[[#This Row],[SERVICIO]]="CONTROLADO",12,IF(Tabla1[[#This Row],[SERVICIO]]="RÁPIDO",3.75,IF(Tabla1[[#This Row],[SERVICIO]]="NORMAL",2.5,))))</f>
        <v>2.5</v>
      </c>
      <c r="R2802">
        <f>IF(Tabla1[[#This Row],[SERVICIO]]="COMIDA",3.5,IF(Tabla1[[#This Row],[SERVICIO]]="CONTROLADO",8,IF(Tabla1[[#This Row],[SERVICIO]]="RÁPIDO",4.5,IF(Tabla1[[#This Row],[SERVICIO]]="NORMAL",3,))))</f>
        <v>3</v>
      </c>
      <c r="S2802">
        <f>IF(Tabla1[[#This Row],[SERVICIO]]="COMIDA",0.75,IF(Tabla1[[#This Row],[SERVICIO]]="CONTROLADO",2.65,IF(Tabla1[[#This Row],[SERVICIO]]="RÁPIDO",0.55,IF(Tabla1[[#This Row],[SERVICIO]]="NORMAL",1.2,))))</f>
        <v>1.2</v>
      </c>
      <c r="T2802" s="2">
        <f>IF(Tabla1[[#This Row],[KILOMETROS ADICIONALES]]=0,Tabla1[[#This Row],[KILOMETROS]]*Tabla1[[#This Row],[COSTO NORMAL]],Tabla1[[#This Row],[COSTO NORMAL]]*Tabla1[[#This Row],[KILOMETROS HASTA]])</f>
        <v>7.5</v>
      </c>
      <c r="U2802" s="2">
        <f>Tabla1[[#This Row],[KILOMETROS ADICIONALES]]*Tabla1[[#This Row],[COSTO ADICIONAL]]</f>
        <v>2.9639999999999995</v>
      </c>
      <c r="V2802">
        <v>198.99</v>
      </c>
      <c r="W2802" s="2">
        <f>Tabla1[[#This Row],[COSTO NORMAL2]]+Tabla1[[#This Row],[COSTO ADICIONAL2]]</f>
        <v>10.463999999999999</v>
      </c>
    </row>
    <row r="2803" spans="1:23" x14ac:dyDescent="0.25">
      <c r="A2803" t="s">
        <v>785</v>
      </c>
      <c r="B2803" t="s">
        <v>4586</v>
      </c>
      <c r="C2803" t="s">
        <v>11894</v>
      </c>
      <c r="D2803" t="s">
        <v>13</v>
      </c>
      <c r="E2803" t="s">
        <v>14844</v>
      </c>
      <c r="F2803" t="s">
        <v>76</v>
      </c>
      <c r="G2803" t="s">
        <v>41</v>
      </c>
      <c r="H2803" t="s">
        <v>997</v>
      </c>
      <c r="I2803" t="s">
        <v>4588</v>
      </c>
      <c r="J2803" t="str">
        <f>MID(Tabla1[[#This Row],[HORA2]],1,2)</f>
        <v>11</v>
      </c>
      <c r="K2803" t="s">
        <v>43</v>
      </c>
      <c r="L2803" t="s">
        <v>78</v>
      </c>
      <c r="M2803" t="s">
        <v>14867</v>
      </c>
      <c r="N2803" t="s">
        <v>22</v>
      </c>
      <c r="O2803">
        <v>5.84</v>
      </c>
      <c r="P28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3.34</v>
      </c>
      <c r="Q2803">
        <f>IF(Tabla1[[#This Row],[SERVICIO]]="COMIDA",3,IF(Tabla1[[#This Row],[SERVICIO]]="CONTROLADO",12,IF(Tabla1[[#This Row],[SERVICIO]]="RÁPIDO",3.75,IF(Tabla1[[#This Row],[SERVICIO]]="NORMAL",2.5,))))</f>
        <v>2.5</v>
      </c>
      <c r="R2803">
        <f>IF(Tabla1[[#This Row],[SERVICIO]]="COMIDA",3.5,IF(Tabla1[[#This Row],[SERVICIO]]="CONTROLADO",8,IF(Tabla1[[#This Row],[SERVICIO]]="RÁPIDO",4.5,IF(Tabla1[[#This Row],[SERVICIO]]="NORMAL",3,))))</f>
        <v>3</v>
      </c>
      <c r="S2803">
        <f>IF(Tabla1[[#This Row],[SERVICIO]]="COMIDA",0.75,IF(Tabla1[[#This Row],[SERVICIO]]="CONTROLADO",2.65,IF(Tabla1[[#This Row],[SERVICIO]]="RÁPIDO",0.55,IF(Tabla1[[#This Row],[SERVICIO]]="NORMAL",1.2,))))</f>
        <v>1.2</v>
      </c>
      <c r="T2803" s="2">
        <f>IF(Tabla1[[#This Row],[KILOMETROS ADICIONALES]]=0,Tabla1[[#This Row],[KILOMETROS]]*Tabla1[[#This Row],[COSTO NORMAL]],Tabla1[[#This Row],[COSTO NORMAL]]*Tabla1[[#This Row],[KILOMETROS HASTA]])</f>
        <v>7.5</v>
      </c>
      <c r="U2803" s="2">
        <f>Tabla1[[#This Row],[KILOMETROS ADICIONALES]]*Tabla1[[#This Row],[COSTO ADICIONAL]]</f>
        <v>4.008</v>
      </c>
      <c r="V2803">
        <v>174.12</v>
      </c>
      <c r="W2803" s="2">
        <f>Tabla1[[#This Row],[COSTO NORMAL2]]+Tabla1[[#This Row],[COSTO ADICIONAL2]]</f>
        <v>11.507999999999999</v>
      </c>
    </row>
    <row r="2804" spans="1:23" x14ac:dyDescent="0.25">
      <c r="A2804" t="s">
        <v>785</v>
      </c>
      <c r="B2804" t="s">
        <v>4589</v>
      </c>
      <c r="C2804" t="s">
        <v>11895</v>
      </c>
      <c r="D2804" t="s">
        <v>13</v>
      </c>
      <c r="E2804" t="s">
        <v>14847</v>
      </c>
      <c r="F2804" t="s">
        <v>14</v>
      </c>
      <c r="G2804" t="s">
        <v>15</v>
      </c>
      <c r="H2804" t="s">
        <v>785</v>
      </c>
      <c r="I2804" t="s">
        <v>4590</v>
      </c>
      <c r="J2804" t="str">
        <f>MID(Tabla1[[#This Row],[HORA2]],1,2)</f>
        <v>18</v>
      </c>
      <c r="K2804" t="s">
        <v>19</v>
      </c>
      <c r="L2804" t="s">
        <v>90</v>
      </c>
      <c r="M2804" t="s">
        <v>14867</v>
      </c>
      <c r="N2804" t="s">
        <v>22</v>
      </c>
      <c r="O2804">
        <v>7.12</v>
      </c>
      <c r="P28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2804">
        <f>IF(Tabla1[[#This Row],[SERVICIO]]="COMIDA",3,IF(Tabla1[[#This Row],[SERVICIO]]="CONTROLADO",12,IF(Tabla1[[#This Row],[SERVICIO]]="RÁPIDO",3.75,IF(Tabla1[[#This Row],[SERVICIO]]="NORMAL",2.5,))))</f>
        <v>3</v>
      </c>
      <c r="R2804">
        <f>IF(Tabla1[[#This Row],[SERVICIO]]="COMIDA",3.5,IF(Tabla1[[#This Row],[SERVICIO]]="CONTROLADO",8,IF(Tabla1[[#This Row],[SERVICIO]]="RÁPIDO",4.5,IF(Tabla1[[#This Row],[SERVICIO]]="NORMAL",3,))))</f>
        <v>3.5</v>
      </c>
      <c r="S2804">
        <f>IF(Tabla1[[#This Row],[SERVICIO]]="COMIDA",0.75,IF(Tabla1[[#This Row],[SERVICIO]]="CONTROLADO",2.65,IF(Tabla1[[#This Row],[SERVICIO]]="RÁPIDO",0.55,IF(Tabla1[[#This Row],[SERVICIO]]="NORMAL",1.2,))))</f>
        <v>0.75</v>
      </c>
      <c r="T2804" s="2">
        <f>IF(Tabla1[[#This Row],[KILOMETROS ADICIONALES]]=0,Tabla1[[#This Row],[KILOMETROS]]*Tabla1[[#This Row],[COSTO NORMAL]],Tabla1[[#This Row],[COSTO NORMAL]]*Tabla1[[#This Row],[KILOMETROS HASTA]])</f>
        <v>10.5</v>
      </c>
      <c r="U2804" s="2">
        <f>Tabla1[[#This Row],[KILOMETROS ADICIONALES]]*Tabla1[[#This Row],[COSTO ADICIONAL]]</f>
        <v>3.09</v>
      </c>
      <c r="V2804">
        <v>96.25</v>
      </c>
      <c r="W2804" s="2">
        <f>Tabla1[[#This Row],[COSTO NORMAL2]]+Tabla1[[#This Row],[COSTO ADICIONAL2]]</f>
        <v>13.59</v>
      </c>
    </row>
    <row r="2805" spans="1:23" x14ac:dyDescent="0.25">
      <c r="A2805" t="s">
        <v>785</v>
      </c>
      <c r="B2805" t="s">
        <v>4591</v>
      </c>
      <c r="C2805" t="s">
        <v>11896</v>
      </c>
      <c r="D2805" t="s">
        <v>13</v>
      </c>
      <c r="E2805" t="s">
        <v>14845</v>
      </c>
      <c r="F2805" t="s">
        <v>14</v>
      </c>
      <c r="G2805" t="s">
        <v>15</v>
      </c>
      <c r="H2805" t="s">
        <v>785</v>
      </c>
      <c r="I2805" t="s">
        <v>4592</v>
      </c>
      <c r="J2805" t="str">
        <f>MID(Tabla1[[#This Row],[HORA2]],1,2)</f>
        <v>20</v>
      </c>
      <c r="K2805" t="s">
        <v>19</v>
      </c>
      <c r="L2805" t="s">
        <v>19</v>
      </c>
      <c r="M2805" t="s">
        <v>14867</v>
      </c>
      <c r="N2805" t="s">
        <v>22</v>
      </c>
      <c r="O2805">
        <v>14.1</v>
      </c>
      <c r="P28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10.35</v>
      </c>
      <c r="Q2805">
        <f>IF(Tabla1[[#This Row],[SERVICIO]]="COMIDA",3,IF(Tabla1[[#This Row],[SERVICIO]]="CONTROLADO",12,IF(Tabla1[[#This Row],[SERVICIO]]="RÁPIDO",3.75,IF(Tabla1[[#This Row],[SERVICIO]]="NORMAL",2.5,))))</f>
        <v>3.75</v>
      </c>
      <c r="R2805">
        <f>IF(Tabla1[[#This Row],[SERVICIO]]="COMIDA",3.5,IF(Tabla1[[#This Row],[SERVICIO]]="CONTROLADO",8,IF(Tabla1[[#This Row],[SERVICIO]]="RÁPIDO",4.5,IF(Tabla1[[#This Row],[SERVICIO]]="NORMAL",3,))))</f>
        <v>4.5</v>
      </c>
      <c r="S28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5" s="2">
        <f>IF(Tabla1[[#This Row],[KILOMETROS ADICIONALES]]=0,Tabla1[[#This Row],[KILOMETROS]]*Tabla1[[#This Row],[COSTO NORMAL]],Tabla1[[#This Row],[COSTO NORMAL]]*Tabla1[[#This Row],[KILOMETROS HASTA]])</f>
        <v>16.875</v>
      </c>
      <c r="U2805" s="2">
        <f>Tabla1[[#This Row],[KILOMETROS ADICIONALES]]*Tabla1[[#This Row],[COSTO ADICIONAL]]</f>
        <v>5.6924999999999999</v>
      </c>
      <c r="V2805">
        <v>250.67</v>
      </c>
      <c r="W2805" s="2">
        <f>Tabla1[[#This Row],[COSTO NORMAL2]]+Tabla1[[#This Row],[COSTO ADICIONAL2]]</f>
        <v>22.567499999999999</v>
      </c>
    </row>
    <row r="2806" spans="1:23" x14ac:dyDescent="0.25">
      <c r="A2806" t="s">
        <v>785</v>
      </c>
      <c r="B2806" t="s">
        <v>4593</v>
      </c>
      <c r="C2806" t="s">
        <v>11897</v>
      </c>
      <c r="D2806" t="s">
        <v>13</v>
      </c>
      <c r="E2806" t="s">
        <v>14845</v>
      </c>
      <c r="F2806" t="s">
        <v>14</v>
      </c>
      <c r="G2806" t="s">
        <v>15</v>
      </c>
      <c r="H2806" t="s">
        <v>785</v>
      </c>
      <c r="I2806" t="s">
        <v>4594</v>
      </c>
      <c r="J2806" t="str">
        <f>MID(Tabla1[[#This Row],[HORA2]],1,2)</f>
        <v>19</v>
      </c>
      <c r="K2806" t="s">
        <v>26</v>
      </c>
      <c r="L2806" t="s">
        <v>27</v>
      </c>
      <c r="M2806" t="s">
        <v>14867</v>
      </c>
      <c r="N2806" t="s">
        <v>22</v>
      </c>
      <c r="O2806">
        <v>7.71</v>
      </c>
      <c r="P28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3.96</v>
      </c>
      <c r="Q2806">
        <f>IF(Tabla1[[#This Row],[SERVICIO]]="COMIDA",3,IF(Tabla1[[#This Row],[SERVICIO]]="CONTROLADO",12,IF(Tabla1[[#This Row],[SERVICIO]]="RÁPIDO",3.75,IF(Tabla1[[#This Row],[SERVICIO]]="NORMAL",2.5,))))</f>
        <v>3.75</v>
      </c>
      <c r="R2806">
        <f>IF(Tabla1[[#This Row],[SERVICIO]]="COMIDA",3.5,IF(Tabla1[[#This Row],[SERVICIO]]="CONTROLADO",8,IF(Tabla1[[#This Row],[SERVICIO]]="RÁPIDO",4.5,IF(Tabla1[[#This Row],[SERVICIO]]="NORMAL",3,))))</f>
        <v>4.5</v>
      </c>
      <c r="S28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6" s="2">
        <f>IF(Tabla1[[#This Row],[KILOMETROS ADICIONALES]]=0,Tabla1[[#This Row],[KILOMETROS]]*Tabla1[[#This Row],[COSTO NORMAL]],Tabla1[[#This Row],[COSTO NORMAL]]*Tabla1[[#This Row],[KILOMETROS HASTA]])</f>
        <v>16.875</v>
      </c>
      <c r="U2806" s="2">
        <f>Tabla1[[#This Row],[KILOMETROS ADICIONALES]]*Tabla1[[#This Row],[COSTO ADICIONAL]]</f>
        <v>2.1779999999999999</v>
      </c>
      <c r="V2806">
        <v>170.02</v>
      </c>
      <c r="W2806" s="2">
        <f>Tabla1[[#This Row],[COSTO NORMAL2]]+Tabla1[[#This Row],[COSTO ADICIONAL2]]</f>
        <v>19.053000000000001</v>
      </c>
    </row>
    <row r="2807" spans="1:23" x14ac:dyDescent="0.25">
      <c r="A2807" t="s">
        <v>785</v>
      </c>
      <c r="B2807" t="s">
        <v>4595</v>
      </c>
      <c r="C2807" t="s">
        <v>11898</v>
      </c>
      <c r="D2807" t="s">
        <v>13</v>
      </c>
      <c r="E2807" t="s">
        <v>14845</v>
      </c>
      <c r="F2807" t="s">
        <v>14</v>
      </c>
      <c r="G2807" t="s">
        <v>15</v>
      </c>
      <c r="H2807" t="s">
        <v>785</v>
      </c>
      <c r="I2807" t="s">
        <v>4596</v>
      </c>
      <c r="J2807" t="str">
        <f>MID(Tabla1[[#This Row],[HORA2]],1,2)</f>
        <v>18</v>
      </c>
      <c r="K2807" t="s">
        <v>49</v>
      </c>
      <c r="L2807" t="s">
        <v>43</v>
      </c>
      <c r="M2807" t="s">
        <v>14867</v>
      </c>
      <c r="N2807" t="s">
        <v>22</v>
      </c>
      <c r="O2807">
        <v>9.32</v>
      </c>
      <c r="P28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5.57</v>
      </c>
      <c r="Q2807">
        <f>IF(Tabla1[[#This Row],[SERVICIO]]="COMIDA",3,IF(Tabla1[[#This Row],[SERVICIO]]="CONTROLADO",12,IF(Tabla1[[#This Row],[SERVICIO]]="RÁPIDO",3.75,IF(Tabla1[[#This Row],[SERVICIO]]="NORMAL",2.5,))))</f>
        <v>3.75</v>
      </c>
      <c r="R2807">
        <f>IF(Tabla1[[#This Row],[SERVICIO]]="COMIDA",3.5,IF(Tabla1[[#This Row],[SERVICIO]]="CONTROLADO",8,IF(Tabla1[[#This Row],[SERVICIO]]="RÁPIDO",4.5,IF(Tabla1[[#This Row],[SERVICIO]]="NORMAL",3,))))</f>
        <v>4.5</v>
      </c>
      <c r="S28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7" s="2">
        <f>IF(Tabla1[[#This Row],[KILOMETROS ADICIONALES]]=0,Tabla1[[#This Row],[KILOMETROS]]*Tabla1[[#This Row],[COSTO NORMAL]],Tabla1[[#This Row],[COSTO NORMAL]]*Tabla1[[#This Row],[KILOMETROS HASTA]])</f>
        <v>16.875</v>
      </c>
      <c r="U2807" s="2">
        <f>Tabla1[[#This Row],[KILOMETROS ADICIONALES]]*Tabla1[[#This Row],[COSTO ADICIONAL]]</f>
        <v>3.0635000000000003</v>
      </c>
      <c r="V2807">
        <v>227.33</v>
      </c>
      <c r="W2807" s="2">
        <f>Tabla1[[#This Row],[COSTO NORMAL2]]+Tabla1[[#This Row],[COSTO ADICIONAL2]]</f>
        <v>19.938500000000001</v>
      </c>
    </row>
    <row r="2808" spans="1:23" x14ac:dyDescent="0.25">
      <c r="A2808" t="s">
        <v>785</v>
      </c>
      <c r="B2808" t="s">
        <v>4597</v>
      </c>
      <c r="C2808" t="s">
        <v>11899</v>
      </c>
      <c r="D2808" t="s">
        <v>13</v>
      </c>
      <c r="E2808" t="s">
        <v>14845</v>
      </c>
      <c r="F2808" t="s">
        <v>14</v>
      </c>
      <c r="G2808" t="s">
        <v>15</v>
      </c>
      <c r="H2808" t="s">
        <v>785</v>
      </c>
      <c r="I2808" t="s">
        <v>4598</v>
      </c>
      <c r="J2808" t="str">
        <f>MID(Tabla1[[#This Row],[HORA2]],1,2)</f>
        <v>18</v>
      </c>
      <c r="K2808" t="s">
        <v>19</v>
      </c>
      <c r="L2808" t="s">
        <v>26</v>
      </c>
      <c r="M2808" t="s">
        <v>14867</v>
      </c>
      <c r="N2808" t="s">
        <v>22</v>
      </c>
      <c r="O2808">
        <v>11.39</v>
      </c>
      <c r="P28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7.6400000000000006</v>
      </c>
      <c r="Q2808">
        <f>IF(Tabla1[[#This Row],[SERVICIO]]="COMIDA",3,IF(Tabla1[[#This Row],[SERVICIO]]="CONTROLADO",12,IF(Tabla1[[#This Row],[SERVICIO]]="RÁPIDO",3.75,IF(Tabla1[[#This Row],[SERVICIO]]="NORMAL",2.5,))))</f>
        <v>3.75</v>
      </c>
      <c r="R2808">
        <f>IF(Tabla1[[#This Row],[SERVICIO]]="COMIDA",3.5,IF(Tabla1[[#This Row],[SERVICIO]]="CONTROLADO",8,IF(Tabla1[[#This Row],[SERVICIO]]="RÁPIDO",4.5,IF(Tabla1[[#This Row],[SERVICIO]]="NORMAL",3,))))</f>
        <v>4.5</v>
      </c>
      <c r="S28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08" s="2">
        <f>IF(Tabla1[[#This Row],[KILOMETROS ADICIONALES]]=0,Tabla1[[#This Row],[KILOMETROS]]*Tabla1[[#This Row],[COSTO NORMAL]],Tabla1[[#This Row],[COSTO NORMAL]]*Tabla1[[#This Row],[KILOMETROS HASTA]])</f>
        <v>16.875</v>
      </c>
      <c r="U2808" s="2">
        <f>Tabla1[[#This Row],[KILOMETROS ADICIONALES]]*Tabla1[[#This Row],[COSTO ADICIONAL]]</f>
        <v>4.2020000000000008</v>
      </c>
      <c r="V2808">
        <v>58.93</v>
      </c>
      <c r="W2808" s="2">
        <f>Tabla1[[#This Row],[COSTO NORMAL2]]+Tabla1[[#This Row],[COSTO ADICIONAL2]]</f>
        <v>21.077000000000002</v>
      </c>
    </row>
    <row r="2809" spans="1:23" x14ac:dyDescent="0.25">
      <c r="A2809" t="s">
        <v>785</v>
      </c>
      <c r="B2809" t="s">
        <v>4599</v>
      </c>
      <c r="C2809" t="s">
        <v>11900</v>
      </c>
      <c r="D2809" t="s">
        <v>13</v>
      </c>
      <c r="E2809" t="s">
        <v>14847</v>
      </c>
      <c r="F2809" t="s">
        <v>14</v>
      </c>
      <c r="G2809" t="s">
        <v>24</v>
      </c>
      <c r="H2809" t="s">
        <v>785</v>
      </c>
      <c r="I2809" t="s">
        <v>4094</v>
      </c>
      <c r="J2809" t="str">
        <f>MID(Tabla1[[#This Row],[HORA2]],1,2)</f>
        <v>20</v>
      </c>
      <c r="K2809" t="s">
        <v>43</v>
      </c>
      <c r="L2809" t="s">
        <v>35</v>
      </c>
      <c r="M2809" t="s">
        <v>14867</v>
      </c>
      <c r="N2809" t="s">
        <v>22</v>
      </c>
      <c r="O2809">
        <v>4.4400000000000004</v>
      </c>
      <c r="P28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1.4400000000000004</v>
      </c>
      <c r="Q2809">
        <f>IF(Tabla1[[#This Row],[SERVICIO]]="COMIDA",3,IF(Tabla1[[#This Row],[SERVICIO]]="CONTROLADO",12,IF(Tabla1[[#This Row],[SERVICIO]]="RÁPIDO",3.75,IF(Tabla1[[#This Row],[SERVICIO]]="NORMAL",2.5,))))</f>
        <v>3</v>
      </c>
      <c r="R2809">
        <f>IF(Tabla1[[#This Row],[SERVICIO]]="COMIDA",3.5,IF(Tabla1[[#This Row],[SERVICIO]]="CONTROLADO",8,IF(Tabla1[[#This Row],[SERVICIO]]="RÁPIDO",4.5,IF(Tabla1[[#This Row],[SERVICIO]]="NORMAL",3,))))</f>
        <v>3.5</v>
      </c>
      <c r="S2809">
        <f>IF(Tabla1[[#This Row],[SERVICIO]]="COMIDA",0.75,IF(Tabla1[[#This Row],[SERVICIO]]="CONTROLADO",2.65,IF(Tabla1[[#This Row],[SERVICIO]]="RÁPIDO",0.55,IF(Tabla1[[#This Row],[SERVICIO]]="NORMAL",1.2,))))</f>
        <v>0.75</v>
      </c>
      <c r="T2809" s="2">
        <f>IF(Tabla1[[#This Row],[KILOMETROS ADICIONALES]]=0,Tabla1[[#This Row],[KILOMETROS]]*Tabla1[[#This Row],[COSTO NORMAL]],Tabla1[[#This Row],[COSTO NORMAL]]*Tabla1[[#This Row],[KILOMETROS HASTA]])</f>
        <v>10.5</v>
      </c>
      <c r="U2809" s="2">
        <f>Tabla1[[#This Row],[KILOMETROS ADICIONALES]]*Tabla1[[#This Row],[COSTO ADICIONAL]]</f>
        <v>1.0800000000000003</v>
      </c>
      <c r="V2809">
        <v>240.76</v>
      </c>
      <c r="W2809" s="2">
        <f>Tabla1[[#This Row],[COSTO NORMAL2]]+Tabla1[[#This Row],[COSTO ADICIONAL2]]</f>
        <v>11.58</v>
      </c>
    </row>
    <row r="2810" spans="1:23" x14ac:dyDescent="0.25">
      <c r="A2810" t="s">
        <v>785</v>
      </c>
      <c r="B2810" t="s">
        <v>4600</v>
      </c>
      <c r="C2810" t="s">
        <v>11901</v>
      </c>
      <c r="D2810" t="s">
        <v>13</v>
      </c>
      <c r="E2810" t="s">
        <v>14845</v>
      </c>
      <c r="F2810" t="s">
        <v>76</v>
      </c>
      <c r="G2810" t="s">
        <v>15</v>
      </c>
      <c r="H2810" t="s">
        <v>785</v>
      </c>
      <c r="I2810" t="s">
        <v>4601</v>
      </c>
      <c r="J2810" t="str">
        <f>MID(Tabla1[[#This Row],[HORA2]],1,2)</f>
        <v>19</v>
      </c>
      <c r="K2810" t="s">
        <v>79</v>
      </c>
      <c r="L2810" t="s">
        <v>79</v>
      </c>
      <c r="M2810" t="s">
        <v>14867</v>
      </c>
      <c r="N2810" t="s">
        <v>22</v>
      </c>
      <c r="O2810">
        <v>5.63</v>
      </c>
      <c r="P28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</v>
      </c>
      <c r="Q2810">
        <f>IF(Tabla1[[#This Row],[SERVICIO]]="COMIDA",3,IF(Tabla1[[#This Row],[SERVICIO]]="CONTROLADO",12,IF(Tabla1[[#This Row],[SERVICIO]]="RÁPIDO",3.75,IF(Tabla1[[#This Row],[SERVICIO]]="NORMAL",2.5,))))</f>
        <v>3.75</v>
      </c>
      <c r="R2810">
        <f>IF(Tabla1[[#This Row],[SERVICIO]]="COMIDA",3.5,IF(Tabla1[[#This Row],[SERVICIO]]="CONTROLADO",8,IF(Tabla1[[#This Row],[SERVICIO]]="RÁPIDO",4.5,IF(Tabla1[[#This Row],[SERVICIO]]="NORMAL",3,))))</f>
        <v>4.5</v>
      </c>
      <c r="S28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10" s="2">
        <f>IF(Tabla1[[#This Row],[KILOMETROS ADICIONALES]]=0,Tabla1[[#This Row],[KILOMETROS]]*Tabla1[[#This Row],[COSTO NORMAL]],Tabla1[[#This Row],[COSTO NORMAL]]*Tabla1[[#This Row],[KILOMETROS HASTA]])</f>
        <v>16.875</v>
      </c>
      <c r="U2810" s="2">
        <f>Tabla1[[#This Row],[KILOMETROS ADICIONALES]]*Tabla1[[#This Row],[COSTO ADICIONAL]]</f>
        <v>1.034</v>
      </c>
      <c r="V2810">
        <v>201.06</v>
      </c>
      <c r="W2810" s="2">
        <f>Tabla1[[#This Row],[COSTO NORMAL2]]+Tabla1[[#This Row],[COSTO ADICIONAL2]]</f>
        <v>17.908999999999999</v>
      </c>
    </row>
    <row r="2811" spans="1:23" x14ac:dyDescent="0.25">
      <c r="A2811" t="s">
        <v>785</v>
      </c>
      <c r="B2811" t="s">
        <v>2456</v>
      </c>
      <c r="C2811" t="s">
        <v>11902</v>
      </c>
      <c r="D2811" t="s">
        <v>13</v>
      </c>
      <c r="E2811" t="s">
        <v>14847</v>
      </c>
      <c r="F2811" t="s">
        <v>14</v>
      </c>
      <c r="G2811" t="s">
        <v>24</v>
      </c>
      <c r="H2811" t="s">
        <v>785</v>
      </c>
      <c r="I2811" t="s">
        <v>4094</v>
      </c>
      <c r="J2811" t="str">
        <f>MID(Tabla1[[#This Row],[HORA2]],1,2)</f>
        <v>20</v>
      </c>
      <c r="K2811" t="s">
        <v>43</v>
      </c>
      <c r="L2811" t="s">
        <v>20</v>
      </c>
      <c r="M2811" t="s">
        <v>14867</v>
      </c>
      <c r="N2811" t="s">
        <v>22</v>
      </c>
      <c r="O2811">
        <v>10.98</v>
      </c>
      <c r="P28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7.98</v>
      </c>
      <c r="Q2811">
        <f>IF(Tabla1[[#This Row],[SERVICIO]]="COMIDA",3,IF(Tabla1[[#This Row],[SERVICIO]]="CONTROLADO",12,IF(Tabla1[[#This Row],[SERVICIO]]="RÁPIDO",3.75,IF(Tabla1[[#This Row],[SERVICIO]]="NORMAL",2.5,))))</f>
        <v>3</v>
      </c>
      <c r="R2811">
        <f>IF(Tabla1[[#This Row],[SERVICIO]]="COMIDA",3.5,IF(Tabla1[[#This Row],[SERVICIO]]="CONTROLADO",8,IF(Tabla1[[#This Row],[SERVICIO]]="RÁPIDO",4.5,IF(Tabla1[[#This Row],[SERVICIO]]="NORMAL",3,))))</f>
        <v>3.5</v>
      </c>
      <c r="S2811">
        <f>IF(Tabla1[[#This Row],[SERVICIO]]="COMIDA",0.75,IF(Tabla1[[#This Row],[SERVICIO]]="CONTROLADO",2.65,IF(Tabla1[[#This Row],[SERVICIO]]="RÁPIDO",0.55,IF(Tabla1[[#This Row],[SERVICIO]]="NORMAL",1.2,))))</f>
        <v>0.75</v>
      </c>
      <c r="T2811" s="2">
        <f>IF(Tabla1[[#This Row],[KILOMETROS ADICIONALES]]=0,Tabla1[[#This Row],[KILOMETROS]]*Tabla1[[#This Row],[COSTO NORMAL]],Tabla1[[#This Row],[COSTO NORMAL]]*Tabla1[[#This Row],[KILOMETROS HASTA]])</f>
        <v>10.5</v>
      </c>
      <c r="U2811" s="2">
        <f>Tabla1[[#This Row],[KILOMETROS ADICIONALES]]*Tabla1[[#This Row],[COSTO ADICIONAL]]</f>
        <v>5.9850000000000003</v>
      </c>
      <c r="V2811">
        <v>212.06</v>
      </c>
      <c r="W2811" s="2">
        <f>Tabla1[[#This Row],[COSTO NORMAL2]]+Tabla1[[#This Row],[COSTO ADICIONAL2]]</f>
        <v>16.484999999999999</v>
      </c>
    </row>
    <row r="2812" spans="1:23" x14ac:dyDescent="0.25">
      <c r="A2812" t="s">
        <v>785</v>
      </c>
      <c r="B2812" t="s">
        <v>4602</v>
      </c>
      <c r="C2812" t="s">
        <v>11903</v>
      </c>
      <c r="D2812" t="s">
        <v>13</v>
      </c>
      <c r="E2812" t="s">
        <v>14847</v>
      </c>
      <c r="F2812" t="s">
        <v>14</v>
      </c>
      <c r="G2812" t="s">
        <v>15</v>
      </c>
      <c r="H2812" t="s">
        <v>785</v>
      </c>
      <c r="I2812" t="s">
        <v>4603</v>
      </c>
      <c r="J2812" t="str">
        <f>MID(Tabla1[[#This Row],[HORA2]],1,2)</f>
        <v>20</v>
      </c>
      <c r="K2812" t="s">
        <v>19</v>
      </c>
      <c r="L2812" t="s">
        <v>78</v>
      </c>
      <c r="M2812" t="s">
        <v>14867</v>
      </c>
      <c r="N2812" t="s">
        <v>22</v>
      </c>
      <c r="O2812">
        <v>20.68</v>
      </c>
      <c r="P28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17.68</v>
      </c>
      <c r="Q2812">
        <f>IF(Tabla1[[#This Row],[SERVICIO]]="COMIDA",3,IF(Tabla1[[#This Row],[SERVICIO]]="CONTROLADO",12,IF(Tabla1[[#This Row],[SERVICIO]]="RÁPIDO",3.75,IF(Tabla1[[#This Row],[SERVICIO]]="NORMAL",2.5,))))</f>
        <v>3</v>
      </c>
      <c r="R2812">
        <f>IF(Tabla1[[#This Row],[SERVICIO]]="COMIDA",3.5,IF(Tabla1[[#This Row],[SERVICIO]]="CONTROLADO",8,IF(Tabla1[[#This Row],[SERVICIO]]="RÁPIDO",4.5,IF(Tabla1[[#This Row],[SERVICIO]]="NORMAL",3,))))</f>
        <v>3.5</v>
      </c>
      <c r="S2812">
        <f>IF(Tabla1[[#This Row],[SERVICIO]]="COMIDA",0.75,IF(Tabla1[[#This Row],[SERVICIO]]="CONTROLADO",2.65,IF(Tabla1[[#This Row],[SERVICIO]]="RÁPIDO",0.55,IF(Tabla1[[#This Row],[SERVICIO]]="NORMAL",1.2,))))</f>
        <v>0.75</v>
      </c>
      <c r="T2812" s="2">
        <f>IF(Tabla1[[#This Row],[KILOMETROS ADICIONALES]]=0,Tabla1[[#This Row],[KILOMETROS]]*Tabla1[[#This Row],[COSTO NORMAL]],Tabla1[[#This Row],[COSTO NORMAL]]*Tabla1[[#This Row],[KILOMETROS HASTA]])</f>
        <v>10.5</v>
      </c>
      <c r="U2812" s="2">
        <f>Tabla1[[#This Row],[KILOMETROS ADICIONALES]]*Tabla1[[#This Row],[COSTO ADICIONAL]]</f>
        <v>13.26</v>
      </c>
      <c r="V2812">
        <v>146.31</v>
      </c>
      <c r="W2812" s="2">
        <f>Tabla1[[#This Row],[COSTO NORMAL2]]+Tabla1[[#This Row],[COSTO ADICIONAL2]]</f>
        <v>23.759999999999998</v>
      </c>
    </row>
    <row r="2813" spans="1:23" x14ac:dyDescent="0.25">
      <c r="A2813" t="s">
        <v>785</v>
      </c>
      <c r="B2813" t="s">
        <v>4604</v>
      </c>
      <c r="C2813" t="s">
        <v>11904</v>
      </c>
      <c r="D2813" t="s">
        <v>75</v>
      </c>
      <c r="E2813" t="s">
        <v>14844</v>
      </c>
      <c r="F2813" t="s">
        <v>76</v>
      </c>
      <c r="G2813" t="s">
        <v>15</v>
      </c>
      <c r="H2813" t="s">
        <v>997</v>
      </c>
      <c r="I2813" t="s">
        <v>4605</v>
      </c>
      <c r="J2813" t="str">
        <f>MID(Tabla1[[#This Row],[HORA2]],1,2)</f>
        <v>10</v>
      </c>
      <c r="K2813" t="s">
        <v>43</v>
      </c>
      <c r="L2813" t="s">
        <v>115</v>
      </c>
      <c r="M2813" t="s">
        <v>14867</v>
      </c>
      <c r="N2813" t="s">
        <v>22</v>
      </c>
      <c r="O2813">
        <v>12.78</v>
      </c>
      <c r="P28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10.28</v>
      </c>
      <c r="Q2813">
        <f>IF(Tabla1[[#This Row],[SERVICIO]]="COMIDA",3,IF(Tabla1[[#This Row],[SERVICIO]]="CONTROLADO",12,IF(Tabla1[[#This Row],[SERVICIO]]="RÁPIDO",3.75,IF(Tabla1[[#This Row],[SERVICIO]]="NORMAL",2.5,))))</f>
        <v>2.5</v>
      </c>
      <c r="R2813">
        <f>IF(Tabla1[[#This Row],[SERVICIO]]="COMIDA",3.5,IF(Tabla1[[#This Row],[SERVICIO]]="CONTROLADO",8,IF(Tabla1[[#This Row],[SERVICIO]]="RÁPIDO",4.5,IF(Tabla1[[#This Row],[SERVICIO]]="NORMAL",3,))))</f>
        <v>3</v>
      </c>
      <c r="S2813">
        <f>IF(Tabla1[[#This Row],[SERVICIO]]="COMIDA",0.75,IF(Tabla1[[#This Row],[SERVICIO]]="CONTROLADO",2.65,IF(Tabla1[[#This Row],[SERVICIO]]="RÁPIDO",0.55,IF(Tabla1[[#This Row],[SERVICIO]]="NORMAL",1.2,))))</f>
        <v>1.2</v>
      </c>
      <c r="T2813" s="2">
        <f>IF(Tabla1[[#This Row],[KILOMETROS ADICIONALES]]=0,Tabla1[[#This Row],[KILOMETROS]]*Tabla1[[#This Row],[COSTO NORMAL]],Tabla1[[#This Row],[COSTO NORMAL]]*Tabla1[[#This Row],[KILOMETROS HASTA]])</f>
        <v>7.5</v>
      </c>
      <c r="U2813" s="2">
        <f>Tabla1[[#This Row],[KILOMETROS ADICIONALES]]*Tabla1[[#This Row],[COSTO ADICIONAL]]</f>
        <v>12.335999999999999</v>
      </c>
      <c r="V2813">
        <v>244.89</v>
      </c>
      <c r="W2813" s="2">
        <f>Tabla1[[#This Row],[COSTO NORMAL2]]+Tabla1[[#This Row],[COSTO ADICIONAL2]]</f>
        <v>19.835999999999999</v>
      </c>
    </row>
    <row r="2814" spans="1:23" x14ac:dyDescent="0.25">
      <c r="A2814" t="s">
        <v>785</v>
      </c>
      <c r="B2814" t="s">
        <v>4604</v>
      </c>
      <c r="C2814" t="s">
        <v>11905</v>
      </c>
      <c r="D2814" t="s">
        <v>75</v>
      </c>
      <c r="E2814" t="s">
        <v>14844</v>
      </c>
      <c r="F2814" t="s">
        <v>76</v>
      </c>
      <c r="G2814" t="s">
        <v>15</v>
      </c>
      <c r="H2814" t="s">
        <v>997</v>
      </c>
      <c r="I2814" t="s">
        <v>4606</v>
      </c>
      <c r="J2814" t="str">
        <f>MID(Tabla1[[#This Row],[HORA2]],1,2)</f>
        <v>10</v>
      </c>
      <c r="K2814" t="s">
        <v>43</v>
      </c>
      <c r="L2814" t="s">
        <v>115</v>
      </c>
      <c r="M2814" t="s">
        <v>14867</v>
      </c>
      <c r="N2814" t="s">
        <v>22</v>
      </c>
      <c r="O2814">
        <v>15.9</v>
      </c>
      <c r="P28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</v>
      </c>
      <c r="Q2814">
        <f>IF(Tabla1[[#This Row],[SERVICIO]]="COMIDA",3,IF(Tabla1[[#This Row],[SERVICIO]]="CONTROLADO",12,IF(Tabla1[[#This Row],[SERVICIO]]="RÁPIDO",3.75,IF(Tabla1[[#This Row],[SERVICIO]]="NORMAL",2.5,))))</f>
        <v>2.5</v>
      </c>
      <c r="R2814">
        <f>IF(Tabla1[[#This Row],[SERVICIO]]="COMIDA",3.5,IF(Tabla1[[#This Row],[SERVICIO]]="CONTROLADO",8,IF(Tabla1[[#This Row],[SERVICIO]]="RÁPIDO",4.5,IF(Tabla1[[#This Row],[SERVICIO]]="NORMAL",3,))))</f>
        <v>3</v>
      </c>
      <c r="S2814">
        <f>IF(Tabla1[[#This Row],[SERVICIO]]="COMIDA",0.75,IF(Tabla1[[#This Row],[SERVICIO]]="CONTROLADO",2.65,IF(Tabla1[[#This Row],[SERVICIO]]="RÁPIDO",0.55,IF(Tabla1[[#This Row],[SERVICIO]]="NORMAL",1.2,))))</f>
        <v>1.2</v>
      </c>
      <c r="T2814" s="2">
        <f>IF(Tabla1[[#This Row],[KILOMETROS ADICIONALES]]=0,Tabla1[[#This Row],[KILOMETROS]]*Tabla1[[#This Row],[COSTO NORMAL]],Tabla1[[#This Row],[COSTO NORMAL]]*Tabla1[[#This Row],[KILOMETROS HASTA]])</f>
        <v>7.5</v>
      </c>
      <c r="U2814" s="2">
        <f>Tabla1[[#This Row],[KILOMETROS ADICIONALES]]*Tabla1[[#This Row],[COSTO ADICIONAL]]</f>
        <v>16.079999999999998</v>
      </c>
      <c r="V2814">
        <v>250.33</v>
      </c>
      <c r="W2814" s="2">
        <f>Tabla1[[#This Row],[COSTO NORMAL2]]+Tabla1[[#This Row],[COSTO ADICIONAL2]]</f>
        <v>23.58</v>
      </c>
    </row>
    <row r="2815" spans="1:23" x14ac:dyDescent="0.25">
      <c r="A2815" t="s">
        <v>785</v>
      </c>
      <c r="B2815" t="s">
        <v>4604</v>
      </c>
      <c r="C2815" t="s">
        <v>11906</v>
      </c>
      <c r="D2815" t="s">
        <v>75</v>
      </c>
      <c r="E2815" t="s">
        <v>14844</v>
      </c>
      <c r="F2815" t="s">
        <v>76</v>
      </c>
      <c r="G2815" t="s">
        <v>15</v>
      </c>
      <c r="H2815" t="s">
        <v>997</v>
      </c>
      <c r="I2815" t="s">
        <v>4607</v>
      </c>
      <c r="J2815" t="str">
        <f>MID(Tabla1[[#This Row],[HORA2]],1,2)</f>
        <v>11</v>
      </c>
      <c r="K2815" t="s">
        <v>43</v>
      </c>
      <c r="L2815" t="s">
        <v>115</v>
      </c>
      <c r="M2815" t="s">
        <v>14867</v>
      </c>
      <c r="N2815" t="s">
        <v>22</v>
      </c>
      <c r="O2815">
        <v>11.38</v>
      </c>
      <c r="P28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8.8800000000000008</v>
      </c>
      <c r="Q2815">
        <f>IF(Tabla1[[#This Row],[SERVICIO]]="COMIDA",3,IF(Tabla1[[#This Row],[SERVICIO]]="CONTROLADO",12,IF(Tabla1[[#This Row],[SERVICIO]]="RÁPIDO",3.75,IF(Tabla1[[#This Row],[SERVICIO]]="NORMAL",2.5,))))</f>
        <v>2.5</v>
      </c>
      <c r="R2815">
        <f>IF(Tabla1[[#This Row],[SERVICIO]]="COMIDA",3.5,IF(Tabla1[[#This Row],[SERVICIO]]="CONTROLADO",8,IF(Tabla1[[#This Row],[SERVICIO]]="RÁPIDO",4.5,IF(Tabla1[[#This Row],[SERVICIO]]="NORMAL",3,))))</f>
        <v>3</v>
      </c>
      <c r="S2815">
        <f>IF(Tabla1[[#This Row],[SERVICIO]]="COMIDA",0.75,IF(Tabla1[[#This Row],[SERVICIO]]="CONTROLADO",2.65,IF(Tabla1[[#This Row],[SERVICIO]]="RÁPIDO",0.55,IF(Tabla1[[#This Row],[SERVICIO]]="NORMAL",1.2,))))</f>
        <v>1.2</v>
      </c>
      <c r="T2815" s="2">
        <f>IF(Tabla1[[#This Row],[KILOMETROS ADICIONALES]]=0,Tabla1[[#This Row],[KILOMETROS]]*Tabla1[[#This Row],[COSTO NORMAL]],Tabla1[[#This Row],[COSTO NORMAL]]*Tabla1[[#This Row],[KILOMETROS HASTA]])</f>
        <v>7.5</v>
      </c>
      <c r="U2815" s="2">
        <f>Tabla1[[#This Row],[KILOMETROS ADICIONALES]]*Tabla1[[#This Row],[COSTO ADICIONAL]]</f>
        <v>10.656000000000001</v>
      </c>
      <c r="V2815">
        <v>10.8</v>
      </c>
      <c r="W2815" s="2">
        <f>Tabla1[[#This Row],[COSTO NORMAL2]]+Tabla1[[#This Row],[COSTO ADICIONAL2]]</f>
        <v>18.155999999999999</v>
      </c>
    </row>
    <row r="2816" spans="1:23" x14ac:dyDescent="0.25">
      <c r="A2816" t="s">
        <v>785</v>
      </c>
      <c r="B2816" t="s">
        <v>4604</v>
      </c>
      <c r="C2816" t="s">
        <v>11907</v>
      </c>
      <c r="D2816" t="s">
        <v>75</v>
      </c>
      <c r="E2816" t="s">
        <v>14844</v>
      </c>
      <c r="F2816" t="s">
        <v>76</v>
      </c>
      <c r="G2816" t="s">
        <v>15</v>
      </c>
      <c r="H2816" t="s">
        <v>997</v>
      </c>
      <c r="I2816" t="s">
        <v>1719</v>
      </c>
      <c r="J2816" t="str">
        <f>MID(Tabla1[[#This Row],[HORA2]],1,2)</f>
        <v>10</v>
      </c>
      <c r="K2816" t="s">
        <v>43</v>
      </c>
      <c r="L2816" t="s">
        <v>65</v>
      </c>
      <c r="M2816" t="s">
        <v>14867</v>
      </c>
      <c r="N2816" t="s">
        <v>22</v>
      </c>
      <c r="O2816">
        <v>11.62</v>
      </c>
      <c r="P28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9.1199999999999992</v>
      </c>
      <c r="Q2816">
        <f>IF(Tabla1[[#This Row],[SERVICIO]]="COMIDA",3,IF(Tabla1[[#This Row],[SERVICIO]]="CONTROLADO",12,IF(Tabla1[[#This Row],[SERVICIO]]="RÁPIDO",3.75,IF(Tabla1[[#This Row],[SERVICIO]]="NORMAL",2.5,))))</f>
        <v>2.5</v>
      </c>
      <c r="R2816">
        <f>IF(Tabla1[[#This Row],[SERVICIO]]="COMIDA",3.5,IF(Tabla1[[#This Row],[SERVICIO]]="CONTROLADO",8,IF(Tabla1[[#This Row],[SERVICIO]]="RÁPIDO",4.5,IF(Tabla1[[#This Row],[SERVICIO]]="NORMAL",3,))))</f>
        <v>3</v>
      </c>
      <c r="S2816">
        <f>IF(Tabla1[[#This Row],[SERVICIO]]="COMIDA",0.75,IF(Tabla1[[#This Row],[SERVICIO]]="CONTROLADO",2.65,IF(Tabla1[[#This Row],[SERVICIO]]="RÁPIDO",0.55,IF(Tabla1[[#This Row],[SERVICIO]]="NORMAL",1.2,))))</f>
        <v>1.2</v>
      </c>
      <c r="T2816" s="2">
        <f>IF(Tabla1[[#This Row],[KILOMETROS ADICIONALES]]=0,Tabla1[[#This Row],[KILOMETROS]]*Tabla1[[#This Row],[COSTO NORMAL]],Tabla1[[#This Row],[COSTO NORMAL]]*Tabla1[[#This Row],[KILOMETROS HASTA]])</f>
        <v>7.5</v>
      </c>
      <c r="U2816" s="2">
        <f>Tabla1[[#This Row],[KILOMETROS ADICIONALES]]*Tabla1[[#This Row],[COSTO ADICIONAL]]</f>
        <v>10.943999999999999</v>
      </c>
      <c r="V2816">
        <v>131.53</v>
      </c>
      <c r="W2816" s="2">
        <f>Tabla1[[#This Row],[COSTO NORMAL2]]+Tabla1[[#This Row],[COSTO ADICIONAL2]]</f>
        <v>18.443999999999999</v>
      </c>
    </row>
    <row r="2817" spans="1:23" x14ac:dyDescent="0.25">
      <c r="A2817" t="s">
        <v>785</v>
      </c>
      <c r="B2817" t="s">
        <v>4608</v>
      </c>
      <c r="C2817" t="s">
        <v>11908</v>
      </c>
      <c r="D2817" t="s">
        <v>13</v>
      </c>
      <c r="E2817" t="s">
        <v>14847</v>
      </c>
      <c r="F2817" t="s">
        <v>14</v>
      </c>
      <c r="G2817" t="s">
        <v>15</v>
      </c>
      <c r="H2817" t="s">
        <v>785</v>
      </c>
      <c r="I2817" t="s">
        <v>4609</v>
      </c>
      <c r="J2817" t="str">
        <f>MID(Tabla1[[#This Row],[HORA2]],1,2)</f>
        <v>19</v>
      </c>
      <c r="K2817" t="s">
        <v>19</v>
      </c>
      <c r="L2817" t="s">
        <v>78</v>
      </c>
      <c r="M2817" t="s">
        <v>14867</v>
      </c>
      <c r="N2817" t="s">
        <v>22</v>
      </c>
      <c r="O2817">
        <v>11.33</v>
      </c>
      <c r="P28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8.33</v>
      </c>
      <c r="Q2817">
        <f>IF(Tabla1[[#This Row],[SERVICIO]]="COMIDA",3,IF(Tabla1[[#This Row],[SERVICIO]]="CONTROLADO",12,IF(Tabla1[[#This Row],[SERVICIO]]="RÁPIDO",3.75,IF(Tabla1[[#This Row],[SERVICIO]]="NORMAL",2.5,))))</f>
        <v>3</v>
      </c>
      <c r="R2817">
        <f>IF(Tabla1[[#This Row],[SERVICIO]]="COMIDA",3.5,IF(Tabla1[[#This Row],[SERVICIO]]="CONTROLADO",8,IF(Tabla1[[#This Row],[SERVICIO]]="RÁPIDO",4.5,IF(Tabla1[[#This Row],[SERVICIO]]="NORMAL",3,))))</f>
        <v>3.5</v>
      </c>
      <c r="S2817">
        <f>IF(Tabla1[[#This Row],[SERVICIO]]="COMIDA",0.75,IF(Tabla1[[#This Row],[SERVICIO]]="CONTROLADO",2.65,IF(Tabla1[[#This Row],[SERVICIO]]="RÁPIDO",0.55,IF(Tabla1[[#This Row],[SERVICIO]]="NORMAL",1.2,))))</f>
        <v>0.75</v>
      </c>
      <c r="T2817" s="2">
        <f>IF(Tabla1[[#This Row],[KILOMETROS ADICIONALES]]=0,Tabla1[[#This Row],[KILOMETROS]]*Tabla1[[#This Row],[COSTO NORMAL]],Tabla1[[#This Row],[COSTO NORMAL]]*Tabla1[[#This Row],[KILOMETROS HASTA]])</f>
        <v>10.5</v>
      </c>
      <c r="U2817" s="2">
        <f>Tabla1[[#This Row],[KILOMETROS ADICIONALES]]*Tabla1[[#This Row],[COSTO ADICIONAL]]</f>
        <v>6.2475000000000005</v>
      </c>
      <c r="V2817">
        <v>113.11</v>
      </c>
      <c r="W2817" s="2">
        <f>Tabla1[[#This Row],[COSTO NORMAL2]]+Tabla1[[#This Row],[COSTO ADICIONAL2]]</f>
        <v>16.747500000000002</v>
      </c>
    </row>
    <row r="2818" spans="1:23" x14ac:dyDescent="0.25">
      <c r="A2818" t="s">
        <v>785</v>
      </c>
      <c r="B2818" t="s">
        <v>4610</v>
      </c>
      <c r="C2818" t="s">
        <v>11909</v>
      </c>
      <c r="D2818" t="s">
        <v>13</v>
      </c>
      <c r="E2818" t="s">
        <v>14844</v>
      </c>
      <c r="F2818" t="s">
        <v>14</v>
      </c>
      <c r="G2818" t="s">
        <v>15</v>
      </c>
      <c r="H2818" t="s">
        <v>997</v>
      </c>
      <c r="I2818" t="s">
        <v>4611</v>
      </c>
      <c r="J2818" t="str">
        <f>MID(Tabla1[[#This Row],[HORA2]],1,2)</f>
        <v>12</v>
      </c>
      <c r="K2818" t="s">
        <v>78</v>
      </c>
      <c r="L2818" t="s">
        <v>35</v>
      </c>
      <c r="M2818" t="s">
        <v>14867</v>
      </c>
      <c r="N2818" t="s">
        <v>22</v>
      </c>
      <c r="O2818">
        <v>1.44</v>
      </c>
      <c r="P28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18">
        <f>IF(Tabla1[[#This Row],[SERVICIO]]="COMIDA",3,IF(Tabla1[[#This Row],[SERVICIO]]="CONTROLADO",12,IF(Tabla1[[#This Row],[SERVICIO]]="RÁPIDO",3.75,IF(Tabla1[[#This Row],[SERVICIO]]="NORMAL",2.5,))))</f>
        <v>2.5</v>
      </c>
      <c r="R2818">
        <f>IF(Tabla1[[#This Row],[SERVICIO]]="COMIDA",3.5,IF(Tabla1[[#This Row],[SERVICIO]]="CONTROLADO",8,IF(Tabla1[[#This Row],[SERVICIO]]="RÁPIDO",4.5,IF(Tabla1[[#This Row],[SERVICIO]]="NORMAL",3,))))</f>
        <v>3</v>
      </c>
      <c r="S2818">
        <f>IF(Tabla1[[#This Row],[SERVICIO]]="COMIDA",0.75,IF(Tabla1[[#This Row],[SERVICIO]]="CONTROLADO",2.65,IF(Tabla1[[#This Row],[SERVICIO]]="RÁPIDO",0.55,IF(Tabla1[[#This Row],[SERVICIO]]="NORMAL",1.2,))))</f>
        <v>1.2</v>
      </c>
      <c r="T2818" s="2">
        <f>IF(Tabla1[[#This Row],[KILOMETROS ADICIONALES]]=0,Tabla1[[#This Row],[KILOMETROS]]*Tabla1[[#This Row],[COSTO NORMAL]],Tabla1[[#This Row],[COSTO NORMAL]]*Tabla1[[#This Row],[KILOMETROS HASTA]])</f>
        <v>4.32</v>
      </c>
      <c r="U2818" s="2">
        <f>Tabla1[[#This Row],[KILOMETROS ADICIONALES]]*Tabla1[[#This Row],[COSTO ADICIONAL]]</f>
        <v>0</v>
      </c>
      <c r="V2818">
        <v>98.84</v>
      </c>
      <c r="W2818" s="2">
        <f>Tabla1[[#This Row],[COSTO NORMAL2]]+Tabla1[[#This Row],[COSTO ADICIONAL2]]</f>
        <v>4.32</v>
      </c>
    </row>
    <row r="2819" spans="1:23" x14ac:dyDescent="0.25">
      <c r="A2819" t="s">
        <v>785</v>
      </c>
      <c r="B2819" t="s">
        <v>4610</v>
      </c>
      <c r="C2819" t="s">
        <v>11910</v>
      </c>
      <c r="D2819" t="s">
        <v>13</v>
      </c>
      <c r="E2819" t="s">
        <v>14844</v>
      </c>
      <c r="F2819" t="s">
        <v>14</v>
      </c>
      <c r="G2819" t="s">
        <v>15</v>
      </c>
      <c r="H2819" t="s">
        <v>997</v>
      </c>
      <c r="I2819" t="s">
        <v>4612</v>
      </c>
      <c r="J2819" t="str">
        <f>MID(Tabla1[[#This Row],[HORA2]],1,2)</f>
        <v>11</v>
      </c>
      <c r="K2819" t="s">
        <v>78</v>
      </c>
      <c r="L2819" t="s">
        <v>78</v>
      </c>
      <c r="M2819" t="s">
        <v>14867</v>
      </c>
      <c r="N2819" t="s">
        <v>22</v>
      </c>
      <c r="O2819">
        <v>12.12</v>
      </c>
      <c r="P28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9.6199999999999992</v>
      </c>
      <c r="Q2819">
        <f>IF(Tabla1[[#This Row],[SERVICIO]]="COMIDA",3,IF(Tabla1[[#This Row],[SERVICIO]]="CONTROLADO",12,IF(Tabla1[[#This Row],[SERVICIO]]="RÁPIDO",3.75,IF(Tabla1[[#This Row],[SERVICIO]]="NORMAL",2.5,))))</f>
        <v>2.5</v>
      </c>
      <c r="R2819">
        <f>IF(Tabla1[[#This Row],[SERVICIO]]="COMIDA",3.5,IF(Tabla1[[#This Row],[SERVICIO]]="CONTROLADO",8,IF(Tabla1[[#This Row],[SERVICIO]]="RÁPIDO",4.5,IF(Tabla1[[#This Row],[SERVICIO]]="NORMAL",3,))))</f>
        <v>3</v>
      </c>
      <c r="S2819">
        <f>IF(Tabla1[[#This Row],[SERVICIO]]="COMIDA",0.75,IF(Tabla1[[#This Row],[SERVICIO]]="CONTROLADO",2.65,IF(Tabla1[[#This Row],[SERVICIO]]="RÁPIDO",0.55,IF(Tabla1[[#This Row],[SERVICIO]]="NORMAL",1.2,))))</f>
        <v>1.2</v>
      </c>
      <c r="T2819" s="2">
        <f>IF(Tabla1[[#This Row],[KILOMETROS ADICIONALES]]=0,Tabla1[[#This Row],[KILOMETROS]]*Tabla1[[#This Row],[COSTO NORMAL]],Tabla1[[#This Row],[COSTO NORMAL]]*Tabla1[[#This Row],[KILOMETROS HASTA]])</f>
        <v>7.5</v>
      </c>
      <c r="U2819" s="2">
        <f>Tabla1[[#This Row],[KILOMETROS ADICIONALES]]*Tabla1[[#This Row],[COSTO ADICIONAL]]</f>
        <v>11.543999999999999</v>
      </c>
      <c r="V2819">
        <v>153.30000000000001</v>
      </c>
      <c r="W2819" s="2">
        <f>Tabla1[[#This Row],[COSTO NORMAL2]]+Tabla1[[#This Row],[COSTO ADICIONAL2]]</f>
        <v>19.043999999999997</v>
      </c>
    </row>
    <row r="2820" spans="1:23" x14ac:dyDescent="0.25">
      <c r="A2820" t="s">
        <v>785</v>
      </c>
      <c r="B2820" t="s">
        <v>4610</v>
      </c>
      <c r="C2820" t="s">
        <v>11911</v>
      </c>
      <c r="D2820" t="s">
        <v>13</v>
      </c>
      <c r="E2820" t="s">
        <v>14844</v>
      </c>
      <c r="F2820" t="s">
        <v>14</v>
      </c>
      <c r="G2820" t="s">
        <v>15</v>
      </c>
      <c r="H2820" t="s">
        <v>997</v>
      </c>
      <c r="I2820" t="s">
        <v>2129</v>
      </c>
      <c r="J2820" t="str">
        <f>MID(Tabla1[[#This Row],[HORA2]],1,2)</f>
        <v>11</v>
      </c>
      <c r="K2820" t="s">
        <v>78</v>
      </c>
      <c r="L2820" t="s">
        <v>20</v>
      </c>
      <c r="M2820" t="s">
        <v>14867</v>
      </c>
      <c r="N2820" t="s">
        <v>22</v>
      </c>
      <c r="O2820">
        <v>3.19</v>
      </c>
      <c r="P28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0.69</v>
      </c>
      <c r="Q2820">
        <f>IF(Tabla1[[#This Row],[SERVICIO]]="COMIDA",3,IF(Tabla1[[#This Row],[SERVICIO]]="CONTROLADO",12,IF(Tabla1[[#This Row],[SERVICIO]]="RÁPIDO",3.75,IF(Tabla1[[#This Row],[SERVICIO]]="NORMAL",2.5,))))</f>
        <v>2.5</v>
      </c>
      <c r="R2820">
        <f>IF(Tabla1[[#This Row],[SERVICIO]]="COMIDA",3.5,IF(Tabla1[[#This Row],[SERVICIO]]="CONTROLADO",8,IF(Tabla1[[#This Row],[SERVICIO]]="RÁPIDO",4.5,IF(Tabla1[[#This Row],[SERVICIO]]="NORMAL",3,))))</f>
        <v>3</v>
      </c>
      <c r="S2820">
        <f>IF(Tabla1[[#This Row],[SERVICIO]]="COMIDA",0.75,IF(Tabla1[[#This Row],[SERVICIO]]="CONTROLADO",2.65,IF(Tabla1[[#This Row],[SERVICIO]]="RÁPIDO",0.55,IF(Tabla1[[#This Row],[SERVICIO]]="NORMAL",1.2,))))</f>
        <v>1.2</v>
      </c>
      <c r="T2820" s="2">
        <f>IF(Tabla1[[#This Row],[KILOMETROS ADICIONALES]]=0,Tabla1[[#This Row],[KILOMETROS]]*Tabla1[[#This Row],[COSTO NORMAL]],Tabla1[[#This Row],[COSTO NORMAL]]*Tabla1[[#This Row],[KILOMETROS HASTA]])</f>
        <v>7.5</v>
      </c>
      <c r="U2820" s="2">
        <f>Tabla1[[#This Row],[KILOMETROS ADICIONALES]]*Tabla1[[#This Row],[COSTO ADICIONAL]]</f>
        <v>0.82799999999999996</v>
      </c>
      <c r="V2820">
        <v>12.57</v>
      </c>
      <c r="W2820" s="2">
        <f>Tabla1[[#This Row],[COSTO NORMAL2]]+Tabla1[[#This Row],[COSTO ADICIONAL2]]</f>
        <v>8.3279999999999994</v>
      </c>
    </row>
    <row r="2821" spans="1:23" x14ac:dyDescent="0.25">
      <c r="A2821" t="s">
        <v>785</v>
      </c>
      <c r="B2821" t="s">
        <v>4610</v>
      </c>
      <c r="C2821" t="s">
        <v>11912</v>
      </c>
      <c r="D2821" t="s">
        <v>13</v>
      </c>
      <c r="E2821" t="s">
        <v>14844</v>
      </c>
      <c r="F2821" t="s">
        <v>14</v>
      </c>
      <c r="G2821" t="s">
        <v>15</v>
      </c>
      <c r="H2821" t="s">
        <v>997</v>
      </c>
      <c r="I2821" t="s">
        <v>4613</v>
      </c>
      <c r="J2821" t="str">
        <f>MID(Tabla1[[#This Row],[HORA2]],1,2)</f>
        <v>12</v>
      </c>
      <c r="K2821" t="s">
        <v>78</v>
      </c>
      <c r="L2821" t="s">
        <v>20</v>
      </c>
      <c r="M2821" t="s">
        <v>14867</v>
      </c>
      <c r="N2821" t="s">
        <v>22</v>
      </c>
      <c r="O2821">
        <v>8.8000000000000007</v>
      </c>
      <c r="P28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6.3000000000000007</v>
      </c>
      <c r="Q2821">
        <f>IF(Tabla1[[#This Row],[SERVICIO]]="COMIDA",3,IF(Tabla1[[#This Row],[SERVICIO]]="CONTROLADO",12,IF(Tabla1[[#This Row],[SERVICIO]]="RÁPIDO",3.75,IF(Tabla1[[#This Row],[SERVICIO]]="NORMAL",2.5,))))</f>
        <v>2.5</v>
      </c>
      <c r="R2821">
        <f>IF(Tabla1[[#This Row],[SERVICIO]]="COMIDA",3.5,IF(Tabla1[[#This Row],[SERVICIO]]="CONTROLADO",8,IF(Tabla1[[#This Row],[SERVICIO]]="RÁPIDO",4.5,IF(Tabla1[[#This Row],[SERVICIO]]="NORMAL",3,))))</f>
        <v>3</v>
      </c>
      <c r="S2821">
        <f>IF(Tabla1[[#This Row],[SERVICIO]]="COMIDA",0.75,IF(Tabla1[[#This Row],[SERVICIO]]="CONTROLADO",2.65,IF(Tabla1[[#This Row],[SERVICIO]]="RÁPIDO",0.55,IF(Tabla1[[#This Row],[SERVICIO]]="NORMAL",1.2,))))</f>
        <v>1.2</v>
      </c>
      <c r="T2821" s="2">
        <f>IF(Tabla1[[#This Row],[KILOMETROS ADICIONALES]]=0,Tabla1[[#This Row],[KILOMETROS]]*Tabla1[[#This Row],[COSTO NORMAL]],Tabla1[[#This Row],[COSTO NORMAL]]*Tabla1[[#This Row],[KILOMETROS HASTA]])</f>
        <v>7.5</v>
      </c>
      <c r="U2821" s="2">
        <f>Tabla1[[#This Row],[KILOMETROS ADICIONALES]]*Tabla1[[#This Row],[COSTO ADICIONAL]]</f>
        <v>7.5600000000000005</v>
      </c>
      <c r="V2821">
        <v>171.02</v>
      </c>
      <c r="W2821" s="2">
        <f>Tabla1[[#This Row],[COSTO NORMAL2]]+Tabla1[[#This Row],[COSTO ADICIONAL2]]</f>
        <v>15.06</v>
      </c>
    </row>
    <row r="2822" spans="1:23" x14ac:dyDescent="0.25">
      <c r="A2822" t="s">
        <v>785</v>
      </c>
      <c r="B2822" t="s">
        <v>4614</v>
      </c>
      <c r="C2822" t="s">
        <v>11913</v>
      </c>
      <c r="D2822" t="s">
        <v>13</v>
      </c>
      <c r="E2822" t="s">
        <v>14847</v>
      </c>
      <c r="F2822" t="s">
        <v>14</v>
      </c>
      <c r="G2822" t="s">
        <v>15</v>
      </c>
      <c r="H2822" t="s">
        <v>785</v>
      </c>
      <c r="I2822" t="s">
        <v>4615</v>
      </c>
      <c r="J2822" t="str">
        <f>MID(Tabla1[[#This Row],[HORA2]],1,2)</f>
        <v>19</v>
      </c>
      <c r="K2822" t="s">
        <v>19</v>
      </c>
      <c r="L2822" t="s">
        <v>78</v>
      </c>
      <c r="M2822" t="s">
        <v>14867</v>
      </c>
      <c r="N2822" t="s">
        <v>22</v>
      </c>
      <c r="O2822">
        <v>1.5</v>
      </c>
      <c r="P28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22">
        <f>IF(Tabla1[[#This Row],[SERVICIO]]="COMIDA",3,IF(Tabla1[[#This Row],[SERVICIO]]="CONTROLADO",12,IF(Tabla1[[#This Row],[SERVICIO]]="RÁPIDO",3.75,IF(Tabla1[[#This Row],[SERVICIO]]="NORMAL",2.5,))))</f>
        <v>3</v>
      </c>
      <c r="R2822">
        <f>IF(Tabla1[[#This Row],[SERVICIO]]="COMIDA",3.5,IF(Tabla1[[#This Row],[SERVICIO]]="CONTROLADO",8,IF(Tabla1[[#This Row],[SERVICIO]]="RÁPIDO",4.5,IF(Tabla1[[#This Row],[SERVICIO]]="NORMAL",3,))))</f>
        <v>3.5</v>
      </c>
      <c r="S2822">
        <f>IF(Tabla1[[#This Row],[SERVICIO]]="COMIDA",0.75,IF(Tabla1[[#This Row],[SERVICIO]]="CONTROLADO",2.65,IF(Tabla1[[#This Row],[SERVICIO]]="RÁPIDO",0.55,IF(Tabla1[[#This Row],[SERVICIO]]="NORMAL",1.2,))))</f>
        <v>0.75</v>
      </c>
      <c r="T2822" s="2">
        <f>IF(Tabla1[[#This Row],[KILOMETROS ADICIONALES]]=0,Tabla1[[#This Row],[KILOMETROS]]*Tabla1[[#This Row],[COSTO NORMAL]],Tabla1[[#This Row],[COSTO NORMAL]]*Tabla1[[#This Row],[KILOMETROS HASTA]])</f>
        <v>5.25</v>
      </c>
      <c r="U2822" s="2">
        <f>Tabla1[[#This Row],[KILOMETROS ADICIONALES]]*Tabla1[[#This Row],[COSTO ADICIONAL]]</f>
        <v>0</v>
      </c>
      <c r="V2822">
        <v>244.71</v>
      </c>
      <c r="W2822" s="2">
        <f>Tabla1[[#This Row],[COSTO NORMAL2]]+Tabla1[[#This Row],[COSTO ADICIONAL2]]</f>
        <v>5.25</v>
      </c>
    </row>
    <row r="2823" spans="1:23" x14ac:dyDescent="0.25">
      <c r="A2823" t="s">
        <v>785</v>
      </c>
      <c r="B2823" t="s">
        <v>4616</v>
      </c>
      <c r="C2823" t="s">
        <v>11914</v>
      </c>
      <c r="D2823" t="s">
        <v>13</v>
      </c>
      <c r="E2823" t="s">
        <v>14844</v>
      </c>
      <c r="F2823" t="s">
        <v>14</v>
      </c>
      <c r="G2823" t="s">
        <v>15</v>
      </c>
      <c r="H2823" t="s">
        <v>997</v>
      </c>
      <c r="I2823" t="s">
        <v>4617</v>
      </c>
      <c r="J2823" t="str">
        <f>MID(Tabla1[[#This Row],[HORA2]],1,2)</f>
        <v>10</v>
      </c>
      <c r="K2823" t="s">
        <v>78</v>
      </c>
      <c r="L2823" t="s">
        <v>57</v>
      </c>
      <c r="M2823" t="s">
        <v>14867</v>
      </c>
      <c r="N2823" t="s">
        <v>22</v>
      </c>
      <c r="O2823">
        <v>2.5</v>
      </c>
      <c r="P28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23">
        <f>IF(Tabla1[[#This Row],[SERVICIO]]="COMIDA",3,IF(Tabla1[[#This Row],[SERVICIO]]="CONTROLADO",12,IF(Tabla1[[#This Row],[SERVICIO]]="RÁPIDO",3.75,IF(Tabla1[[#This Row],[SERVICIO]]="NORMAL",2.5,))))</f>
        <v>2.5</v>
      </c>
      <c r="R2823">
        <f>IF(Tabla1[[#This Row],[SERVICIO]]="COMIDA",3.5,IF(Tabla1[[#This Row],[SERVICIO]]="CONTROLADO",8,IF(Tabla1[[#This Row],[SERVICIO]]="RÁPIDO",4.5,IF(Tabla1[[#This Row],[SERVICIO]]="NORMAL",3,))))</f>
        <v>3</v>
      </c>
      <c r="S2823">
        <f>IF(Tabla1[[#This Row],[SERVICIO]]="COMIDA",0.75,IF(Tabla1[[#This Row],[SERVICIO]]="CONTROLADO",2.65,IF(Tabla1[[#This Row],[SERVICIO]]="RÁPIDO",0.55,IF(Tabla1[[#This Row],[SERVICIO]]="NORMAL",1.2,))))</f>
        <v>1.2</v>
      </c>
      <c r="T2823" s="2">
        <f>IF(Tabla1[[#This Row],[KILOMETROS ADICIONALES]]=0,Tabla1[[#This Row],[KILOMETROS]]*Tabla1[[#This Row],[COSTO NORMAL]],Tabla1[[#This Row],[COSTO NORMAL]]*Tabla1[[#This Row],[KILOMETROS HASTA]])</f>
        <v>7.5</v>
      </c>
      <c r="U2823" s="2">
        <f>Tabla1[[#This Row],[KILOMETROS ADICIONALES]]*Tabla1[[#This Row],[COSTO ADICIONAL]]</f>
        <v>0</v>
      </c>
      <c r="V2823">
        <v>181.46</v>
      </c>
      <c r="W2823" s="2">
        <f>Tabla1[[#This Row],[COSTO NORMAL2]]+Tabla1[[#This Row],[COSTO ADICIONAL2]]</f>
        <v>7.5</v>
      </c>
    </row>
    <row r="2824" spans="1:23" x14ac:dyDescent="0.25">
      <c r="A2824" t="s">
        <v>785</v>
      </c>
      <c r="B2824" t="s">
        <v>4618</v>
      </c>
      <c r="C2824" t="s">
        <v>11915</v>
      </c>
      <c r="D2824" t="s">
        <v>13</v>
      </c>
      <c r="E2824" t="s">
        <v>14847</v>
      </c>
      <c r="F2824" t="s">
        <v>14</v>
      </c>
      <c r="G2824" t="s">
        <v>15</v>
      </c>
      <c r="H2824" t="s">
        <v>785</v>
      </c>
      <c r="I2824" t="s">
        <v>4619</v>
      </c>
      <c r="J2824" t="str">
        <f>MID(Tabla1[[#This Row],[HORA2]],1,2)</f>
        <v>20</v>
      </c>
      <c r="K2824" t="s">
        <v>19</v>
      </c>
      <c r="L2824" t="s">
        <v>78</v>
      </c>
      <c r="M2824" t="s">
        <v>14867</v>
      </c>
      <c r="N2824" t="s">
        <v>22</v>
      </c>
      <c r="O2824">
        <v>4.01</v>
      </c>
      <c r="P28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1.0099999999999998</v>
      </c>
      <c r="Q2824">
        <f>IF(Tabla1[[#This Row],[SERVICIO]]="COMIDA",3,IF(Tabla1[[#This Row],[SERVICIO]]="CONTROLADO",12,IF(Tabla1[[#This Row],[SERVICIO]]="RÁPIDO",3.75,IF(Tabla1[[#This Row],[SERVICIO]]="NORMAL",2.5,))))</f>
        <v>3</v>
      </c>
      <c r="R2824">
        <f>IF(Tabla1[[#This Row],[SERVICIO]]="COMIDA",3.5,IF(Tabla1[[#This Row],[SERVICIO]]="CONTROLADO",8,IF(Tabla1[[#This Row],[SERVICIO]]="RÁPIDO",4.5,IF(Tabla1[[#This Row],[SERVICIO]]="NORMAL",3,))))</f>
        <v>3.5</v>
      </c>
      <c r="S2824">
        <f>IF(Tabla1[[#This Row],[SERVICIO]]="COMIDA",0.75,IF(Tabla1[[#This Row],[SERVICIO]]="CONTROLADO",2.65,IF(Tabla1[[#This Row],[SERVICIO]]="RÁPIDO",0.55,IF(Tabla1[[#This Row],[SERVICIO]]="NORMAL",1.2,))))</f>
        <v>0.75</v>
      </c>
      <c r="T2824" s="2">
        <f>IF(Tabla1[[#This Row],[KILOMETROS ADICIONALES]]=0,Tabla1[[#This Row],[KILOMETROS]]*Tabla1[[#This Row],[COSTO NORMAL]],Tabla1[[#This Row],[COSTO NORMAL]]*Tabla1[[#This Row],[KILOMETROS HASTA]])</f>
        <v>10.5</v>
      </c>
      <c r="U2824" s="2">
        <f>Tabla1[[#This Row],[KILOMETROS ADICIONALES]]*Tabla1[[#This Row],[COSTO ADICIONAL]]</f>
        <v>0.75749999999999984</v>
      </c>
      <c r="V2824">
        <v>145.38999999999999</v>
      </c>
      <c r="W2824" s="2">
        <f>Tabla1[[#This Row],[COSTO NORMAL2]]+Tabla1[[#This Row],[COSTO ADICIONAL2]]</f>
        <v>11.2575</v>
      </c>
    </row>
    <row r="2825" spans="1:23" x14ac:dyDescent="0.25">
      <c r="A2825" t="s">
        <v>785</v>
      </c>
      <c r="B2825" t="s">
        <v>4620</v>
      </c>
      <c r="C2825" t="s">
        <v>11916</v>
      </c>
      <c r="D2825" t="s">
        <v>13</v>
      </c>
      <c r="E2825" t="s">
        <v>14846</v>
      </c>
      <c r="F2825" t="s">
        <v>14</v>
      </c>
      <c r="G2825" t="s">
        <v>15</v>
      </c>
      <c r="H2825" t="s">
        <v>997</v>
      </c>
      <c r="I2825" t="s">
        <v>4621</v>
      </c>
      <c r="J2825" t="str">
        <f>MID(Tabla1[[#This Row],[HORA2]],1,2)</f>
        <v>11</v>
      </c>
      <c r="K2825" t="s">
        <v>43</v>
      </c>
      <c r="L2825" t="s">
        <v>20</v>
      </c>
      <c r="M2825" t="s">
        <v>14867</v>
      </c>
      <c r="N2825" t="s">
        <v>22</v>
      </c>
      <c r="O2825">
        <v>14.28</v>
      </c>
      <c r="P28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2.2799999999999994</v>
      </c>
      <c r="Q2825">
        <f>IF(Tabla1[[#This Row],[SERVICIO]]="COMIDA",3,IF(Tabla1[[#This Row],[SERVICIO]]="CONTROLADO",12,IF(Tabla1[[#This Row],[SERVICIO]]="RÁPIDO",3.75,IF(Tabla1[[#This Row],[SERVICIO]]="NORMAL",2.5,))))</f>
        <v>12</v>
      </c>
      <c r="R2825">
        <f>IF(Tabla1[[#This Row],[SERVICIO]]="COMIDA",3.5,IF(Tabla1[[#This Row],[SERVICIO]]="CONTROLADO",8,IF(Tabla1[[#This Row],[SERVICIO]]="RÁPIDO",4.5,IF(Tabla1[[#This Row],[SERVICIO]]="NORMAL",3,))))</f>
        <v>8</v>
      </c>
      <c r="S2825">
        <f>IF(Tabla1[[#This Row],[SERVICIO]]="COMIDA",0.75,IF(Tabla1[[#This Row],[SERVICIO]]="CONTROLADO",2.65,IF(Tabla1[[#This Row],[SERVICIO]]="RÁPIDO",0.55,IF(Tabla1[[#This Row],[SERVICIO]]="NORMAL",1.2,))))</f>
        <v>2.65</v>
      </c>
      <c r="T2825" s="2">
        <f>IF(Tabla1[[#This Row],[KILOMETROS ADICIONALES]]=0,Tabla1[[#This Row],[KILOMETROS]]*Tabla1[[#This Row],[COSTO NORMAL]],Tabla1[[#This Row],[COSTO NORMAL]]*Tabla1[[#This Row],[KILOMETROS HASTA]])</f>
        <v>96</v>
      </c>
      <c r="U2825" s="2">
        <f>Tabla1[[#This Row],[KILOMETROS ADICIONALES]]*Tabla1[[#This Row],[COSTO ADICIONAL]]</f>
        <v>6.041999999999998</v>
      </c>
      <c r="V2825">
        <v>133.30000000000001</v>
      </c>
      <c r="W2825" s="2">
        <f>Tabla1[[#This Row],[COSTO NORMAL2]]+Tabla1[[#This Row],[COSTO ADICIONAL2]]</f>
        <v>102.042</v>
      </c>
    </row>
    <row r="2826" spans="1:23" x14ac:dyDescent="0.25">
      <c r="A2826" t="s">
        <v>785</v>
      </c>
      <c r="B2826" t="s">
        <v>4622</v>
      </c>
      <c r="C2826" t="s">
        <v>11917</v>
      </c>
      <c r="D2826" t="s">
        <v>13</v>
      </c>
      <c r="E2826" t="s">
        <v>14847</v>
      </c>
      <c r="F2826" t="s">
        <v>14</v>
      </c>
      <c r="G2826" t="s">
        <v>15</v>
      </c>
      <c r="H2826" t="s">
        <v>785</v>
      </c>
      <c r="I2826" t="s">
        <v>4623</v>
      </c>
      <c r="J2826" t="str">
        <f>MID(Tabla1[[#This Row],[HORA2]],1,2)</f>
        <v>21</v>
      </c>
      <c r="K2826" t="s">
        <v>43</v>
      </c>
      <c r="L2826" t="s">
        <v>102</v>
      </c>
      <c r="M2826" t="s">
        <v>14867</v>
      </c>
      <c r="N2826" t="s">
        <v>22</v>
      </c>
      <c r="O2826">
        <v>15.74</v>
      </c>
      <c r="P28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12.74</v>
      </c>
      <c r="Q2826">
        <f>IF(Tabla1[[#This Row],[SERVICIO]]="COMIDA",3,IF(Tabla1[[#This Row],[SERVICIO]]="CONTROLADO",12,IF(Tabla1[[#This Row],[SERVICIO]]="RÁPIDO",3.75,IF(Tabla1[[#This Row],[SERVICIO]]="NORMAL",2.5,))))</f>
        <v>3</v>
      </c>
      <c r="R2826">
        <f>IF(Tabla1[[#This Row],[SERVICIO]]="COMIDA",3.5,IF(Tabla1[[#This Row],[SERVICIO]]="CONTROLADO",8,IF(Tabla1[[#This Row],[SERVICIO]]="RÁPIDO",4.5,IF(Tabla1[[#This Row],[SERVICIO]]="NORMAL",3,))))</f>
        <v>3.5</v>
      </c>
      <c r="S2826">
        <f>IF(Tabla1[[#This Row],[SERVICIO]]="COMIDA",0.75,IF(Tabla1[[#This Row],[SERVICIO]]="CONTROLADO",2.65,IF(Tabla1[[#This Row],[SERVICIO]]="RÁPIDO",0.55,IF(Tabla1[[#This Row],[SERVICIO]]="NORMAL",1.2,))))</f>
        <v>0.75</v>
      </c>
      <c r="T2826" s="2">
        <f>IF(Tabla1[[#This Row],[KILOMETROS ADICIONALES]]=0,Tabla1[[#This Row],[KILOMETROS]]*Tabla1[[#This Row],[COSTO NORMAL]],Tabla1[[#This Row],[COSTO NORMAL]]*Tabla1[[#This Row],[KILOMETROS HASTA]])</f>
        <v>10.5</v>
      </c>
      <c r="U2826" s="2">
        <f>Tabla1[[#This Row],[KILOMETROS ADICIONALES]]*Tabla1[[#This Row],[COSTO ADICIONAL]]</f>
        <v>9.5549999999999997</v>
      </c>
      <c r="V2826">
        <v>200.04</v>
      </c>
      <c r="W2826" s="2">
        <f>Tabla1[[#This Row],[COSTO NORMAL2]]+Tabla1[[#This Row],[COSTO ADICIONAL2]]</f>
        <v>20.055</v>
      </c>
    </row>
    <row r="2827" spans="1:23" x14ac:dyDescent="0.25">
      <c r="A2827" t="s">
        <v>785</v>
      </c>
      <c r="B2827" t="s">
        <v>4624</v>
      </c>
      <c r="C2827" t="s">
        <v>11918</v>
      </c>
      <c r="D2827" t="s">
        <v>13</v>
      </c>
      <c r="E2827" t="s">
        <v>14847</v>
      </c>
      <c r="F2827" t="s">
        <v>14</v>
      </c>
      <c r="G2827" t="s">
        <v>15</v>
      </c>
      <c r="H2827" t="s">
        <v>785</v>
      </c>
      <c r="I2827" t="s">
        <v>4625</v>
      </c>
      <c r="J2827" t="str">
        <f>MID(Tabla1[[#This Row],[HORA2]],1,2)</f>
        <v>19</v>
      </c>
      <c r="K2827" t="s">
        <v>43</v>
      </c>
      <c r="L2827" t="s">
        <v>19</v>
      </c>
      <c r="M2827" t="s">
        <v>14867</v>
      </c>
      <c r="N2827" t="s">
        <v>22</v>
      </c>
      <c r="O2827">
        <v>12.98</v>
      </c>
      <c r="P28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9.98</v>
      </c>
      <c r="Q2827">
        <f>IF(Tabla1[[#This Row],[SERVICIO]]="COMIDA",3,IF(Tabla1[[#This Row],[SERVICIO]]="CONTROLADO",12,IF(Tabla1[[#This Row],[SERVICIO]]="RÁPIDO",3.75,IF(Tabla1[[#This Row],[SERVICIO]]="NORMAL",2.5,))))</f>
        <v>3</v>
      </c>
      <c r="R2827">
        <f>IF(Tabla1[[#This Row],[SERVICIO]]="COMIDA",3.5,IF(Tabla1[[#This Row],[SERVICIO]]="CONTROLADO",8,IF(Tabla1[[#This Row],[SERVICIO]]="RÁPIDO",4.5,IF(Tabla1[[#This Row],[SERVICIO]]="NORMAL",3,))))</f>
        <v>3.5</v>
      </c>
      <c r="S2827">
        <f>IF(Tabla1[[#This Row],[SERVICIO]]="COMIDA",0.75,IF(Tabla1[[#This Row],[SERVICIO]]="CONTROLADO",2.65,IF(Tabla1[[#This Row],[SERVICIO]]="RÁPIDO",0.55,IF(Tabla1[[#This Row],[SERVICIO]]="NORMAL",1.2,))))</f>
        <v>0.75</v>
      </c>
      <c r="T2827" s="2">
        <f>IF(Tabla1[[#This Row],[KILOMETROS ADICIONALES]]=0,Tabla1[[#This Row],[KILOMETROS]]*Tabla1[[#This Row],[COSTO NORMAL]],Tabla1[[#This Row],[COSTO NORMAL]]*Tabla1[[#This Row],[KILOMETROS HASTA]])</f>
        <v>10.5</v>
      </c>
      <c r="U2827" s="2">
        <f>Tabla1[[#This Row],[KILOMETROS ADICIONALES]]*Tabla1[[#This Row],[COSTO ADICIONAL]]</f>
        <v>7.4850000000000003</v>
      </c>
      <c r="V2827">
        <v>202.53</v>
      </c>
      <c r="W2827" s="2">
        <f>Tabla1[[#This Row],[COSTO NORMAL2]]+Tabla1[[#This Row],[COSTO ADICIONAL2]]</f>
        <v>17.984999999999999</v>
      </c>
    </row>
    <row r="2828" spans="1:23" x14ac:dyDescent="0.25">
      <c r="A2828" t="s">
        <v>785</v>
      </c>
      <c r="B2828" t="s">
        <v>4626</v>
      </c>
      <c r="C2828" t="s">
        <v>11919</v>
      </c>
      <c r="E2828" t="s">
        <v>14845</v>
      </c>
      <c r="F2828" t="s">
        <v>76</v>
      </c>
      <c r="G2828" t="s">
        <v>15</v>
      </c>
      <c r="H2828" t="s">
        <v>785</v>
      </c>
      <c r="I2828" t="s">
        <v>4627</v>
      </c>
      <c r="J2828" t="str">
        <f>MID(Tabla1[[#This Row],[HORA2]],1,2)</f>
        <v>18</v>
      </c>
      <c r="K2828" t="s">
        <v>43</v>
      </c>
      <c r="L2828" t="s">
        <v>57</v>
      </c>
      <c r="M2828" t="s">
        <v>14867</v>
      </c>
      <c r="N2828" t="s">
        <v>22</v>
      </c>
      <c r="O2828">
        <v>7.97</v>
      </c>
      <c r="P28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4.22</v>
      </c>
      <c r="Q2828">
        <f>IF(Tabla1[[#This Row],[SERVICIO]]="COMIDA",3,IF(Tabla1[[#This Row],[SERVICIO]]="CONTROLADO",12,IF(Tabla1[[#This Row],[SERVICIO]]="RÁPIDO",3.75,IF(Tabla1[[#This Row],[SERVICIO]]="NORMAL",2.5,))))</f>
        <v>3.75</v>
      </c>
      <c r="R2828">
        <f>IF(Tabla1[[#This Row],[SERVICIO]]="COMIDA",3.5,IF(Tabla1[[#This Row],[SERVICIO]]="CONTROLADO",8,IF(Tabla1[[#This Row],[SERVICIO]]="RÁPIDO",4.5,IF(Tabla1[[#This Row],[SERVICIO]]="NORMAL",3,))))</f>
        <v>4.5</v>
      </c>
      <c r="S28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28" s="2">
        <f>IF(Tabla1[[#This Row],[KILOMETROS ADICIONALES]]=0,Tabla1[[#This Row],[KILOMETROS]]*Tabla1[[#This Row],[COSTO NORMAL]],Tabla1[[#This Row],[COSTO NORMAL]]*Tabla1[[#This Row],[KILOMETROS HASTA]])</f>
        <v>16.875</v>
      </c>
      <c r="U2828" s="2">
        <f>Tabla1[[#This Row],[KILOMETROS ADICIONALES]]*Tabla1[[#This Row],[COSTO ADICIONAL]]</f>
        <v>2.3210000000000002</v>
      </c>
      <c r="V2828">
        <v>226.49</v>
      </c>
      <c r="W2828" s="2">
        <f>Tabla1[[#This Row],[COSTO NORMAL2]]+Tabla1[[#This Row],[COSTO ADICIONAL2]]</f>
        <v>19.196000000000002</v>
      </c>
    </row>
    <row r="2829" spans="1:23" x14ac:dyDescent="0.25">
      <c r="A2829" t="s">
        <v>785</v>
      </c>
      <c r="B2829" t="s">
        <v>4628</v>
      </c>
      <c r="C2829" t="s">
        <v>11920</v>
      </c>
      <c r="E2829" t="s">
        <v>14845</v>
      </c>
      <c r="F2829" t="s">
        <v>76</v>
      </c>
      <c r="G2829" t="s">
        <v>15</v>
      </c>
      <c r="H2829" t="s">
        <v>785</v>
      </c>
      <c r="I2829" t="s">
        <v>4629</v>
      </c>
      <c r="J2829" t="str">
        <f>MID(Tabla1[[#This Row],[HORA2]],1,2)</f>
        <v>19</v>
      </c>
      <c r="K2829" t="s">
        <v>43</v>
      </c>
      <c r="L2829" t="s">
        <v>57</v>
      </c>
      <c r="M2829" t="s">
        <v>14867</v>
      </c>
      <c r="N2829" t="s">
        <v>22</v>
      </c>
      <c r="O2829">
        <v>12.85</v>
      </c>
      <c r="P28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</v>
      </c>
      <c r="Q2829">
        <f>IF(Tabla1[[#This Row],[SERVICIO]]="COMIDA",3,IF(Tabla1[[#This Row],[SERVICIO]]="CONTROLADO",12,IF(Tabla1[[#This Row],[SERVICIO]]="RÁPIDO",3.75,IF(Tabla1[[#This Row],[SERVICIO]]="NORMAL",2.5,))))</f>
        <v>3.75</v>
      </c>
      <c r="R2829">
        <f>IF(Tabla1[[#This Row],[SERVICIO]]="COMIDA",3.5,IF(Tabla1[[#This Row],[SERVICIO]]="CONTROLADO",8,IF(Tabla1[[#This Row],[SERVICIO]]="RÁPIDO",4.5,IF(Tabla1[[#This Row],[SERVICIO]]="NORMAL",3,))))</f>
        <v>4.5</v>
      </c>
      <c r="S28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29" s="2">
        <f>IF(Tabla1[[#This Row],[KILOMETROS ADICIONALES]]=0,Tabla1[[#This Row],[KILOMETROS]]*Tabla1[[#This Row],[COSTO NORMAL]],Tabla1[[#This Row],[COSTO NORMAL]]*Tabla1[[#This Row],[KILOMETROS HASTA]])</f>
        <v>16.875</v>
      </c>
      <c r="U2829" s="2">
        <f>Tabla1[[#This Row],[KILOMETROS ADICIONALES]]*Tabla1[[#This Row],[COSTO ADICIONAL]]</f>
        <v>5.0049999999999999</v>
      </c>
      <c r="V2829">
        <v>226.64</v>
      </c>
      <c r="W2829" s="2">
        <f>Tabla1[[#This Row],[COSTO NORMAL2]]+Tabla1[[#This Row],[COSTO ADICIONAL2]]</f>
        <v>21.88</v>
      </c>
    </row>
    <row r="2830" spans="1:23" x14ac:dyDescent="0.25">
      <c r="A2830" t="s">
        <v>785</v>
      </c>
      <c r="B2830" t="s">
        <v>4630</v>
      </c>
      <c r="C2830" t="s">
        <v>11921</v>
      </c>
      <c r="D2830" t="s">
        <v>13</v>
      </c>
      <c r="E2830" t="s">
        <v>14844</v>
      </c>
      <c r="F2830" t="s">
        <v>295</v>
      </c>
      <c r="G2830" t="s">
        <v>15</v>
      </c>
      <c r="H2830" t="s">
        <v>997</v>
      </c>
      <c r="I2830" t="s">
        <v>4631</v>
      </c>
      <c r="J2830" t="str">
        <f>MID(Tabla1[[#This Row],[HORA2]],1,2)</f>
        <v>11</v>
      </c>
      <c r="K2830" t="s">
        <v>20</v>
      </c>
      <c r="L2830" t="s">
        <v>78</v>
      </c>
      <c r="M2830" t="s">
        <v>14867</v>
      </c>
      <c r="N2830" t="s">
        <v>22</v>
      </c>
      <c r="O2830">
        <v>6.5600000000000005</v>
      </c>
      <c r="P28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4.0600000000000005</v>
      </c>
      <c r="Q2830">
        <f>IF(Tabla1[[#This Row],[SERVICIO]]="COMIDA",3,IF(Tabla1[[#This Row],[SERVICIO]]="CONTROLADO",12,IF(Tabla1[[#This Row],[SERVICIO]]="RÁPIDO",3.75,IF(Tabla1[[#This Row],[SERVICIO]]="NORMAL",2.5,))))</f>
        <v>2.5</v>
      </c>
      <c r="R2830">
        <f>IF(Tabla1[[#This Row],[SERVICIO]]="COMIDA",3.5,IF(Tabla1[[#This Row],[SERVICIO]]="CONTROLADO",8,IF(Tabla1[[#This Row],[SERVICIO]]="RÁPIDO",4.5,IF(Tabla1[[#This Row],[SERVICIO]]="NORMAL",3,))))</f>
        <v>3</v>
      </c>
      <c r="S2830">
        <f>IF(Tabla1[[#This Row],[SERVICIO]]="COMIDA",0.75,IF(Tabla1[[#This Row],[SERVICIO]]="CONTROLADO",2.65,IF(Tabla1[[#This Row],[SERVICIO]]="RÁPIDO",0.55,IF(Tabla1[[#This Row],[SERVICIO]]="NORMAL",1.2,))))</f>
        <v>1.2</v>
      </c>
      <c r="T2830" s="2">
        <f>IF(Tabla1[[#This Row],[KILOMETROS ADICIONALES]]=0,Tabla1[[#This Row],[KILOMETROS]]*Tabla1[[#This Row],[COSTO NORMAL]],Tabla1[[#This Row],[COSTO NORMAL]]*Tabla1[[#This Row],[KILOMETROS HASTA]])</f>
        <v>7.5</v>
      </c>
      <c r="U2830" s="2">
        <f>Tabla1[[#This Row],[KILOMETROS ADICIONALES]]*Tabla1[[#This Row],[COSTO ADICIONAL]]</f>
        <v>4.8720000000000008</v>
      </c>
      <c r="V2830">
        <v>174.26</v>
      </c>
      <c r="W2830" s="2">
        <f>Tabla1[[#This Row],[COSTO NORMAL2]]+Tabla1[[#This Row],[COSTO ADICIONAL2]]</f>
        <v>12.372</v>
      </c>
    </row>
    <row r="2831" spans="1:23" x14ac:dyDescent="0.25">
      <c r="A2831" t="s">
        <v>785</v>
      </c>
      <c r="B2831" t="s">
        <v>4632</v>
      </c>
      <c r="C2831" t="s">
        <v>11922</v>
      </c>
      <c r="D2831" t="s">
        <v>13</v>
      </c>
      <c r="E2831" t="s">
        <v>14845</v>
      </c>
      <c r="F2831" t="s">
        <v>14</v>
      </c>
      <c r="G2831" t="s">
        <v>15</v>
      </c>
      <c r="H2831" t="s">
        <v>997</v>
      </c>
      <c r="I2831" t="s">
        <v>4633</v>
      </c>
      <c r="J2831" t="str">
        <f>MID(Tabla1[[#This Row],[HORA2]],1,2)</f>
        <v>11</v>
      </c>
      <c r="K2831" t="s">
        <v>78</v>
      </c>
      <c r="L2831" t="s">
        <v>153</v>
      </c>
      <c r="M2831" t="s">
        <v>14867</v>
      </c>
      <c r="N2831" t="s">
        <v>22</v>
      </c>
      <c r="O2831">
        <v>12.41</v>
      </c>
      <c r="P28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2831">
        <f>IF(Tabla1[[#This Row],[SERVICIO]]="COMIDA",3,IF(Tabla1[[#This Row],[SERVICIO]]="CONTROLADO",12,IF(Tabla1[[#This Row],[SERVICIO]]="RÁPIDO",3.75,IF(Tabla1[[#This Row],[SERVICIO]]="NORMAL",2.5,))))</f>
        <v>3.75</v>
      </c>
      <c r="R2831">
        <f>IF(Tabla1[[#This Row],[SERVICIO]]="COMIDA",3.5,IF(Tabla1[[#This Row],[SERVICIO]]="CONTROLADO",8,IF(Tabla1[[#This Row],[SERVICIO]]="RÁPIDO",4.5,IF(Tabla1[[#This Row],[SERVICIO]]="NORMAL",3,))))</f>
        <v>4.5</v>
      </c>
      <c r="S28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1" s="2">
        <f>IF(Tabla1[[#This Row],[KILOMETROS ADICIONALES]]=0,Tabla1[[#This Row],[KILOMETROS]]*Tabla1[[#This Row],[COSTO NORMAL]],Tabla1[[#This Row],[COSTO NORMAL]]*Tabla1[[#This Row],[KILOMETROS HASTA]])</f>
        <v>16.875</v>
      </c>
      <c r="U2831" s="2">
        <f>Tabla1[[#This Row],[KILOMETROS ADICIONALES]]*Tabla1[[#This Row],[COSTO ADICIONAL]]</f>
        <v>4.7630000000000008</v>
      </c>
      <c r="V2831">
        <v>169.67</v>
      </c>
      <c r="W2831" s="2">
        <f>Tabla1[[#This Row],[COSTO NORMAL2]]+Tabla1[[#This Row],[COSTO ADICIONAL2]]</f>
        <v>21.638000000000002</v>
      </c>
    </row>
    <row r="2832" spans="1:23" x14ac:dyDescent="0.25">
      <c r="A2832" t="s">
        <v>785</v>
      </c>
      <c r="B2832" t="s">
        <v>4634</v>
      </c>
      <c r="C2832" t="s">
        <v>11923</v>
      </c>
      <c r="D2832" t="s">
        <v>13</v>
      </c>
      <c r="E2832" t="s">
        <v>14845</v>
      </c>
      <c r="F2832" t="s">
        <v>14</v>
      </c>
      <c r="G2832" t="s">
        <v>15</v>
      </c>
      <c r="H2832" t="s">
        <v>997</v>
      </c>
      <c r="I2832" t="s">
        <v>4635</v>
      </c>
      <c r="J2832" t="str">
        <f>MID(Tabla1[[#This Row],[HORA2]],1,2)</f>
        <v>08</v>
      </c>
      <c r="K2832" t="s">
        <v>35</v>
      </c>
      <c r="L2832" t="s">
        <v>35</v>
      </c>
      <c r="M2832" t="s">
        <v>14867</v>
      </c>
      <c r="N2832" t="s">
        <v>22</v>
      </c>
      <c r="O2832">
        <v>3.75</v>
      </c>
      <c r="P28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32">
        <f>IF(Tabla1[[#This Row],[SERVICIO]]="COMIDA",3,IF(Tabla1[[#This Row],[SERVICIO]]="CONTROLADO",12,IF(Tabla1[[#This Row],[SERVICIO]]="RÁPIDO",3.75,IF(Tabla1[[#This Row],[SERVICIO]]="NORMAL",2.5,))))</f>
        <v>3.75</v>
      </c>
      <c r="R2832">
        <f>IF(Tabla1[[#This Row],[SERVICIO]]="COMIDA",3.5,IF(Tabla1[[#This Row],[SERVICIO]]="CONTROLADO",8,IF(Tabla1[[#This Row],[SERVICIO]]="RÁPIDO",4.5,IF(Tabla1[[#This Row],[SERVICIO]]="NORMAL",3,))))</f>
        <v>4.5</v>
      </c>
      <c r="S28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2" s="2">
        <f>IF(Tabla1[[#This Row],[KILOMETROS ADICIONALES]]=0,Tabla1[[#This Row],[KILOMETROS]]*Tabla1[[#This Row],[COSTO NORMAL]],Tabla1[[#This Row],[COSTO NORMAL]]*Tabla1[[#This Row],[KILOMETROS HASTA]])</f>
        <v>16.875</v>
      </c>
      <c r="U2832" s="2">
        <f>Tabla1[[#This Row],[KILOMETROS ADICIONALES]]*Tabla1[[#This Row],[COSTO ADICIONAL]]</f>
        <v>0</v>
      </c>
      <c r="V2832">
        <v>78.489999999999995</v>
      </c>
      <c r="W2832" s="2">
        <f>Tabla1[[#This Row],[COSTO NORMAL2]]+Tabla1[[#This Row],[COSTO ADICIONAL2]]</f>
        <v>16.875</v>
      </c>
    </row>
    <row r="2833" spans="1:23" x14ac:dyDescent="0.25">
      <c r="A2833" t="s">
        <v>785</v>
      </c>
      <c r="B2833" t="s">
        <v>4636</v>
      </c>
      <c r="C2833" t="s">
        <v>11924</v>
      </c>
      <c r="D2833" t="s">
        <v>13</v>
      </c>
      <c r="E2833" t="s">
        <v>14844</v>
      </c>
      <c r="F2833" t="s">
        <v>295</v>
      </c>
      <c r="G2833" t="s">
        <v>15</v>
      </c>
      <c r="H2833" t="s">
        <v>997</v>
      </c>
      <c r="I2833" t="s">
        <v>4637</v>
      </c>
      <c r="J2833" t="str">
        <f>MID(Tabla1[[#This Row],[HORA2]],1,2)</f>
        <v>11</v>
      </c>
      <c r="K2833" t="s">
        <v>90</v>
      </c>
      <c r="L2833" t="s">
        <v>43</v>
      </c>
      <c r="M2833" t="s">
        <v>14867</v>
      </c>
      <c r="N2833" t="s">
        <v>22</v>
      </c>
      <c r="O2833">
        <v>7.47</v>
      </c>
      <c r="P28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4.97</v>
      </c>
      <c r="Q2833">
        <f>IF(Tabla1[[#This Row],[SERVICIO]]="COMIDA",3,IF(Tabla1[[#This Row],[SERVICIO]]="CONTROLADO",12,IF(Tabla1[[#This Row],[SERVICIO]]="RÁPIDO",3.75,IF(Tabla1[[#This Row],[SERVICIO]]="NORMAL",2.5,))))</f>
        <v>2.5</v>
      </c>
      <c r="R2833">
        <f>IF(Tabla1[[#This Row],[SERVICIO]]="COMIDA",3.5,IF(Tabla1[[#This Row],[SERVICIO]]="CONTROLADO",8,IF(Tabla1[[#This Row],[SERVICIO]]="RÁPIDO",4.5,IF(Tabla1[[#This Row],[SERVICIO]]="NORMAL",3,))))</f>
        <v>3</v>
      </c>
      <c r="S2833">
        <f>IF(Tabla1[[#This Row],[SERVICIO]]="COMIDA",0.75,IF(Tabla1[[#This Row],[SERVICIO]]="CONTROLADO",2.65,IF(Tabla1[[#This Row],[SERVICIO]]="RÁPIDO",0.55,IF(Tabla1[[#This Row],[SERVICIO]]="NORMAL",1.2,))))</f>
        <v>1.2</v>
      </c>
      <c r="T2833" s="2">
        <f>IF(Tabla1[[#This Row],[KILOMETROS ADICIONALES]]=0,Tabla1[[#This Row],[KILOMETROS]]*Tabla1[[#This Row],[COSTO NORMAL]],Tabla1[[#This Row],[COSTO NORMAL]]*Tabla1[[#This Row],[KILOMETROS HASTA]])</f>
        <v>7.5</v>
      </c>
      <c r="U2833" s="2">
        <f>Tabla1[[#This Row],[KILOMETROS ADICIONALES]]*Tabla1[[#This Row],[COSTO ADICIONAL]]</f>
        <v>5.9639999999999995</v>
      </c>
      <c r="V2833">
        <v>230.44</v>
      </c>
      <c r="W2833" s="2">
        <f>Tabla1[[#This Row],[COSTO NORMAL2]]+Tabla1[[#This Row],[COSTO ADICIONAL2]]</f>
        <v>13.463999999999999</v>
      </c>
    </row>
    <row r="2834" spans="1:23" x14ac:dyDescent="0.25">
      <c r="A2834" t="s">
        <v>785</v>
      </c>
      <c r="B2834" t="s">
        <v>4638</v>
      </c>
      <c r="C2834" t="s">
        <v>11925</v>
      </c>
      <c r="D2834" t="s">
        <v>13</v>
      </c>
      <c r="E2834" t="s">
        <v>14845</v>
      </c>
      <c r="F2834" t="s">
        <v>14</v>
      </c>
      <c r="G2834" t="s">
        <v>15</v>
      </c>
      <c r="H2834" t="s">
        <v>997</v>
      </c>
      <c r="I2834" t="s">
        <v>4639</v>
      </c>
      <c r="J2834" t="str">
        <f>MID(Tabla1[[#This Row],[HORA2]],1,2)</f>
        <v>11</v>
      </c>
      <c r="K2834" t="s">
        <v>96</v>
      </c>
      <c r="L2834" t="s">
        <v>96</v>
      </c>
      <c r="M2834" t="s">
        <v>14867</v>
      </c>
      <c r="N2834" t="s">
        <v>22</v>
      </c>
      <c r="O2834">
        <v>9.4499999999999993</v>
      </c>
      <c r="P28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5.6999999999999993</v>
      </c>
      <c r="Q2834">
        <f>IF(Tabla1[[#This Row],[SERVICIO]]="COMIDA",3,IF(Tabla1[[#This Row],[SERVICIO]]="CONTROLADO",12,IF(Tabla1[[#This Row],[SERVICIO]]="RÁPIDO",3.75,IF(Tabla1[[#This Row],[SERVICIO]]="NORMAL",2.5,))))</f>
        <v>3.75</v>
      </c>
      <c r="R2834">
        <f>IF(Tabla1[[#This Row],[SERVICIO]]="COMIDA",3.5,IF(Tabla1[[#This Row],[SERVICIO]]="CONTROLADO",8,IF(Tabla1[[#This Row],[SERVICIO]]="RÁPIDO",4.5,IF(Tabla1[[#This Row],[SERVICIO]]="NORMAL",3,))))</f>
        <v>4.5</v>
      </c>
      <c r="S28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4" s="2">
        <f>IF(Tabla1[[#This Row],[KILOMETROS ADICIONALES]]=0,Tabla1[[#This Row],[KILOMETROS]]*Tabla1[[#This Row],[COSTO NORMAL]],Tabla1[[#This Row],[COSTO NORMAL]]*Tabla1[[#This Row],[KILOMETROS HASTA]])</f>
        <v>16.875</v>
      </c>
      <c r="U2834" s="2">
        <f>Tabla1[[#This Row],[KILOMETROS ADICIONALES]]*Tabla1[[#This Row],[COSTO ADICIONAL]]</f>
        <v>3.1349999999999998</v>
      </c>
      <c r="V2834">
        <v>205.86</v>
      </c>
      <c r="W2834" s="2">
        <f>Tabla1[[#This Row],[COSTO NORMAL2]]+Tabla1[[#This Row],[COSTO ADICIONAL2]]</f>
        <v>20.009999999999998</v>
      </c>
    </row>
    <row r="2835" spans="1:23" x14ac:dyDescent="0.25">
      <c r="A2835" t="s">
        <v>785</v>
      </c>
      <c r="B2835" t="s">
        <v>4640</v>
      </c>
      <c r="C2835" t="s">
        <v>11926</v>
      </c>
      <c r="D2835" t="s">
        <v>13</v>
      </c>
      <c r="E2835" t="s">
        <v>14847</v>
      </c>
      <c r="F2835" t="s">
        <v>14</v>
      </c>
      <c r="G2835" t="s">
        <v>15</v>
      </c>
      <c r="H2835" t="s">
        <v>785</v>
      </c>
      <c r="I2835" t="s">
        <v>4641</v>
      </c>
      <c r="J2835" t="str">
        <f>MID(Tabla1[[#This Row],[HORA2]],1,2)</f>
        <v>20</v>
      </c>
      <c r="K2835" t="s">
        <v>43</v>
      </c>
      <c r="L2835" t="s">
        <v>153</v>
      </c>
      <c r="M2835" t="s">
        <v>14867</v>
      </c>
      <c r="N2835" t="s">
        <v>22</v>
      </c>
      <c r="O2835">
        <v>6.27</v>
      </c>
      <c r="P28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3.2699999999999996</v>
      </c>
      <c r="Q2835">
        <f>IF(Tabla1[[#This Row],[SERVICIO]]="COMIDA",3,IF(Tabla1[[#This Row],[SERVICIO]]="CONTROLADO",12,IF(Tabla1[[#This Row],[SERVICIO]]="RÁPIDO",3.75,IF(Tabla1[[#This Row],[SERVICIO]]="NORMAL",2.5,))))</f>
        <v>3</v>
      </c>
      <c r="R2835">
        <f>IF(Tabla1[[#This Row],[SERVICIO]]="COMIDA",3.5,IF(Tabla1[[#This Row],[SERVICIO]]="CONTROLADO",8,IF(Tabla1[[#This Row],[SERVICIO]]="RÁPIDO",4.5,IF(Tabla1[[#This Row],[SERVICIO]]="NORMAL",3,))))</f>
        <v>3.5</v>
      </c>
      <c r="S2835">
        <f>IF(Tabla1[[#This Row],[SERVICIO]]="COMIDA",0.75,IF(Tabla1[[#This Row],[SERVICIO]]="CONTROLADO",2.65,IF(Tabla1[[#This Row],[SERVICIO]]="RÁPIDO",0.55,IF(Tabla1[[#This Row],[SERVICIO]]="NORMAL",1.2,))))</f>
        <v>0.75</v>
      </c>
      <c r="T2835" s="2">
        <f>IF(Tabla1[[#This Row],[KILOMETROS ADICIONALES]]=0,Tabla1[[#This Row],[KILOMETROS]]*Tabla1[[#This Row],[COSTO NORMAL]],Tabla1[[#This Row],[COSTO NORMAL]]*Tabla1[[#This Row],[KILOMETROS HASTA]])</f>
        <v>10.5</v>
      </c>
      <c r="U2835" s="2">
        <f>Tabla1[[#This Row],[KILOMETROS ADICIONALES]]*Tabla1[[#This Row],[COSTO ADICIONAL]]</f>
        <v>2.4524999999999997</v>
      </c>
      <c r="V2835">
        <v>202.53</v>
      </c>
      <c r="W2835" s="2">
        <f>Tabla1[[#This Row],[COSTO NORMAL2]]+Tabla1[[#This Row],[COSTO ADICIONAL2]]</f>
        <v>12.952500000000001</v>
      </c>
    </row>
    <row r="2836" spans="1:23" x14ac:dyDescent="0.25">
      <c r="A2836" t="s">
        <v>785</v>
      </c>
      <c r="B2836" t="s">
        <v>4642</v>
      </c>
      <c r="C2836" t="s">
        <v>11927</v>
      </c>
      <c r="D2836" t="s">
        <v>13</v>
      </c>
      <c r="E2836" t="s">
        <v>14845</v>
      </c>
      <c r="F2836" t="s">
        <v>14</v>
      </c>
      <c r="G2836" t="s">
        <v>15</v>
      </c>
      <c r="H2836" t="s">
        <v>997</v>
      </c>
      <c r="I2836" t="s">
        <v>4643</v>
      </c>
      <c r="J2836" t="str">
        <f>MID(Tabla1[[#This Row],[HORA2]],1,2)</f>
        <v>11</v>
      </c>
      <c r="K2836" t="s">
        <v>19</v>
      </c>
      <c r="L2836" t="s">
        <v>49</v>
      </c>
      <c r="M2836" t="s">
        <v>14867</v>
      </c>
      <c r="N2836" t="s">
        <v>22</v>
      </c>
      <c r="O2836">
        <v>2.29</v>
      </c>
      <c r="P28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36">
        <f>IF(Tabla1[[#This Row],[SERVICIO]]="COMIDA",3,IF(Tabla1[[#This Row],[SERVICIO]]="CONTROLADO",12,IF(Tabla1[[#This Row],[SERVICIO]]="RÁPIDO",3.75,IF(Tabla1[[#This Row],[SERVICIO]]="NORMAL",2.5,))))</f>
        <v>3.75</v>
      </c>
      <c r="R2836">
        <f>IF(Tabla1[[#This Row],[SERVICIO]]="COMIDA",3.5,IF(Tabla1[[#This Row],[SERVICIO]]="CONTROLADO",8,IF(Tabla1[[#This Row],[SERVICIO]]="RÁPIDO",4.5,IF(Tabla1[[#This Row],[SERVICIO]]="NORMAL",3,))))</f>
        <v>4.5</v>
      </c>
      <c r="S28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6" s="2">
        <f>IF(Tabla1[[#This Row],[KILOMETROS ADICIONALES]]=0,Tabla1[[#This Row],[KILOMETROS]]*Tabla1[[#This Row],[COSTO NORMAL]],Tabla1[[#This Row],[COSTO NORMAL]]*Tabla1[[#This Row],[KILOMETROS HASTA]])</f>
        <v>10.305</v>
      </c>
      <c r="U2836" s="2">
        <f>Tabla1[[#This Row],[KILOMETROS ADICIONALES]]*Tabla1[[#This Row],[COSTO ADICIONAL]]</f>
        <v>0</v>
      </c>
      <c r="V2836">
        <v>52.69</v>
      </c>
      <c r="W2836" s="2">
        <f>Tabla1[[#This Row],[COSTO NORMAL2]]+Tabla1[[#This Row],[COSTO ADICIONAL2]]</f>
        <v>10.305</v>
      </c>
    </row>
    <row r="2837" spans="1:23" x14ac:dyDescent="0.25">
      <c r="A2837" t="s">
        <v>785</v>
      </c>
      <c r="B2837" t="s">
        <v>4644</v>
      </c>
      <c r="C2837" t="s">
        <v>11928</v>
      </c>
      <c r="D2837" t="s">
        <v>13</v>
      </c>
      <c r="E2837" t="s">
        <v>14846</v>
      </c>
      <c r="F2837" t="s">
        <v>14</v>
      </c>
      <c r="G2837" t="s">
        <v>15</v>
      </c>
      <c r="H2837" t="s">
        <v>997</v>
      </c>
      <c r="I2837" t="s">
        <v>4645</v>
      </c>
      <c r="J2837" t="str">
        <f>MID(Tabla1[[#This Row],[HORA2]],1,2)</f>
        <v>15</v>
      </c>
      <c r="K2837" t="s">
        <v>43</v>
      </c>
      <c r="L2837" t="s">
        <v>153</v>
      </c>
      <c r="M2837" t="s">
        <v>14867</v>
      </c>
      <c r="N2837" t="s">
        <v>22</v>
      </c>
      <c r="O2837">
        <v>2.34</v>
      </c>
      <c r="P28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37">
        <f>IF(Tabla1[[#This Row],[SERVICIO]]="COMIDA",3,IF(Tabla1[[#This Row],[SERVICIO]]="CONTROLADO",12,IF(Tabla1[[#This Row],[SERVICIO]]="RÁPIDO",3.75,IF(Tabla1[[#This Row],[SERVICIO]]="NORMAL",2.5,))))</f>
        <v>12</v>
      </c>
      <c r="R2837">
        <f>IF(Tabla1[[#This Row],[SERVICIO]]="COMIDA",3.5,IF(Tabla1[[#This Row],[SERVICIO]]="CONTROLADO",8,IF(Tabla1[[#This Row],[SERVICIO]]="RÁPIDO",4.5,IF(Tabla1[[#This Row],[SERVICIO]]="NORMAL",3,))))</f>
        <v>8</v>
      </c>
      <c r="S2837">
        <f>IF(Tabla1[[#This Row],[SERVICIO]]="COMIDA",0.75,IF(Tabla1[[#This Row],[SERVICIO]]="CONTROLADO",2.65,IF(Tabla1[[#This Row],[SERVICIO]]="RÁPIDO",0.55,IF(Tabla1[[#This Row],[SERVICIO]]="NORMAL",1.2,))))</f>
        <v>2.65</v>
      </c>
      <c r="T2837" s="2">
        <f>IF(Tabla1[[#This Row],[KILOMETROS ADICIONALES]]=0,Tabla1[[#This Row],[KILOMETROS]]*Tabla1[[#This Row],[COSTO NORMAL]],Tabla1[[#This Row],[COSTO NORMAL]]*Tabla1[[#This Row],[KILOMETROS HASTA]])</f>
        <v>18.72</v>
      </c>
      <c r="U2837" s="2">
        <f>Tabla1[[#This Row],[KILOMETROS ADICIONALES]]*Tabla1[[#This Row],[COSTO ADICIONAL]]</f>
        <v>0</v>
      </c>
      <c r="V2837">
        <v>243.8</v>
      </c>
      <c r="W2837" s="2">
        <f>Tabla1[[#This Row],[COSTO NORMAL2]]+Tabla1[[#This Row],[COSTO ADICIONAL2]]</f>
        <v>18.72</v>
      </c>
    </row>
    <row r="2838" spans="1:23" x14ac:dyDescent="0.25">
      <c r="A2838" t="s">
        <v>785</v>
      </c>
      <c r="B2838" t="s">
        <v>4646</v>
      </c>
      <c r="C2838" t="s">
        <v>11929</v>
      </c>
      <c r="D2838" t="s">
        <v>13</v>
      </c>
      <c r="E2838" t="s">
        <v>14845</v>
      </c>
      <c r="F2838" t="s">
        <v>14</v>
      </c>
      <c r="G2838" t="s">
        <v>15</v>
      </c>
      <c r="H2838" t="s">
        <v>997</v>
      </c>
      <c r="I2838" t="s">
        <v>4647</v>
      </c>
      <c r="J2838" t="str">
        <f>MID(Tabla1[[#This Row],[HORA2]],1,2)</f>
        <v>13</v>
      </c>
      <c r="K2838" t="s">
        <v>19</v>
      </c>
      <c r="L2838" t="s">
        <v>94</v>
      </c>
      <c r="M2838" t="s">
        <v>14867</v>
      </c>
      <c r="N2838" t="s">
        <v>22</v>
      </c>
      <c r="O2838">
        <v>1.21</v>
      </c>
      <c r="P28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38">
        <f>IF(Tabla1[[#This Row],[SERVICIO]]="COMIDA",3,IF(Tabla1[[#This Row],[SERVICIO]]="CONTROLADO",12,IF(Tabla1[[#This Row],[SERVICIO]]="RÁPIDO",3.75,IF(Tabla1[[#This Row],[SERVICIO]]="NORMAL",2.5,))))</f>
        <v>3.75</v>
      </c>
      <c r="R2838">
        <f>IF(Tabla1[[#This Row],[SERVICIO]]="COMIDA",3.5,IF(Tabla1[[#This Row],[SERVICIO]]="CONTROLADO",8,IF(Tabla1[[#This Row],[SERVICIO]]="RÁPIDO",4.5,IF(Tabla1[[#This Row],[SERVICIO]]="NORMAL",3,))))</f>
        <v>4.5</v>
      </c>
      <c r="S28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8" s="2">
        <f>IF(Tabla1[[#This Row],[KILOMETROS ADICIONALES]]=0,Tabla1[[#This Row],[KILOMETROS]]*Tabla1[[#This Row],[COSTO NORMAL]],Tabla1[[#This Row],[COSTO NORMAL]]*Tabla1[[#This Row],[KILOMETROS HASTA]])</f>
        <v>5.4450000000000003</v>
      </c>
      <c r="U2838" s="2">
        <f>Tabla1[[#This Row],[KILOMETROS ADICIONALES]]*Tabla1[[#This Row],[COSTO ADICIONAL]]</f>
        <v>0</v>
      </c>
      <c r="V2838">
        <v>238.17</v>
      </c>
      <c r="W2838" s="2">
        <f>Tabla1[[#This Row],[COSTO NORMAL2]]+Tabla1[[#This Row],[COSTO ADICIONAL2]]</f>
        <v>5.4450000000000003</v>
      </c>
    </row>
    <row r="2839" spans="1:23" x14ac:dyDescent="0.25">
      <c r="A2839" t="s">
        <v>785</v>
      </c>
      <c r="B2839" t="s">
        <v>4648</v>
      </c>
      <c r="C2839" t="s">
        <v>11930</v>
      </c>
      <c r="E2839" t="s">
        <v>14845</v>
      </c>
      <c r="F2839" t="s">
        <v>76</v>
      </c>
      <c r="G2839" t="s">
        <v>15</v>
      </c>
      <c r="H2839" t="s">
        <v>785</v>
      </c>
      <c r="I2839" t="s">
        <v>4649</v>
      </c>
      <c r="J2839" t="str">
        <f>MID(Tabla1[[#This Row],[HORA2]],1,2)</f>
        <v>19</v>
      </c>
      <c r="K2839" t="s">
        <v>43</v>
      </c>
      <c r="L2839" t="s">
        <v>57</v>
      </c>
      <c r="M2839" t="s">
        <v>14867</v>
      </c>
      <c r="N2839" t="s">
        <v>22</v>
      </c>
      <c r="O2839">
        <v>4.83</v>
      </c>
      <c r="P28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</v>
      </c>
      <c r="Q2839">
        <f>IF(Tabla1[[#This Row],[SERVICIO]]="COMIDA",3,IF(Tabla1[[#This Row],[SERVICIO]]="CONTROLADO",12,IF(Tabla1[[#This Row],[SERVICIO]]="RÁPIDO",3.75,IF(Tabla1[[#This Row],[SERVICIO]]="NORMAL",2.5,))))</f>
        <v>3.75</v>
      </c>
      <c r="R2839">
        <f>IF(Tabla1[[#This Row],[SERVICIO]]="COMIDA",3.5,IF(Tabla1[[#This Row],[SERVICIO]]="CONTROLADO",8,IF(Tabla1[[#This Row],[SERVICIO]]="RÁPIDO",4.5,IF(Tabla1[[#This Row],[SERVICIO]]="NORMAL",3,))))</f>
        <v>4.5</v>
      </c>
      <c r="S28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39" s="2">
        <f>IF(Tabla1[[#This Row],[KILOMETROS ADICIONALES]]=0,Tabla1[[#This Row],[KILOMETROS]]*Tabla1[[#This Row],[COSTO NORMAL]],Tabla1[[#This Row],[COSTO NORMAL]]*Tabla1[[#This Row],[KILOMETROS HASTA]])</f>
        <v>16.875</v>
      </c>
      <c r="U2839" s="2">
        <f>Tabla1[[#This Row],[KILOMETROS ADICIONALES]]*Tabla1[[#This Row],[COSTO ADICIONAL]]</f>
        <v>0.59400000000000008</v>
      </c>
      <c r="V2839">
        <v>152.52000000000001</v>
      </c>
      <c r="W2839" s="2">
        <f>Tabla1[[#This Row],[COSTO NORMAL2]]+Tabla1[[#This Row],[COSTO ADICIONAL2]]</f>
        <v>17.469000000000001</v>
      </c>
    </row>
    <row r="2840" spans="1:23" x14ac:dyDescent="0.25">
      <c r="A2840" t="s">
        <v>785</v>
      </c>
      <c r="B2840" t="s">
        <v>4650</v>
      </c>
      <c r="C2840" t="s">
        <v>11931</v>
      </c>
      <c r="D2840" t="s">
        <v>13</v>
      </c>
      <c r="E2840" t="s">
        <v>14846</v>
      </c>
      <c r="F2840" t="s">
        <v>14</v>
      </c>
      <c r="G2840" t="s">
        <v>15</v>
      </c>
      <c r="H2840" t="s">
        <v>997</v>
      </c>
      <c r="I2840" t="s">
        <v>4651</v>
      </c>
      <c r="J2840" t="str">
        <f>MID(Tabla1[[#This Row],[HORA2]],1,2)</f>
        <v>12</v>
      </c>
      <c r="K2840" t="s">
        <v>43</v>
      </c>
      <c r="L2840" t="s">
        <v>57</v>
      </c>
      <c r="M2840" t="s">
        <v>14867</v>
      </c>
      <c r="N2840" t="s">
        <v>22</v>
      </c>
      <c r="O2840">
        <v>17.600000000000001</v>
      </c>
      <c r="P28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5.6000000000000014</v>
      </c>
      <c r="Q2840">
        <f>IF(Tabla1[[#This Row],[SERVICIO]]="COMIDA",3,IF(Tabla1[[#This Row],[SERVICIO]]="CONTROLADO",12,IF(Tabla1[[#This Row],[SERVICIO]]="RÁPIDO",3.75,IF(Tabla1[[#This Row],[SERVICIO]]="NORMAL",2.5,))))</f>
        <v>12</v>
      </c>
      <c r="R2840">
        <f>IF(Tabla1[[#This Row],[SERVICIO]]="COMIDA",3.5,IF(Tabla1[[#This Row],[SERVICIO]]="CONTROLADO",8,IF(Tabla1[[#This Row],[SERVICIO]]="RÁPIDO",4.5,IF(Tabla1[[#This Row],[SERVICIO]]="NORMAL",3,))))</f>
        <v>8</v>
      </c>
      <c r="S2840">
        <f>IF(Tabla1[[#This Row],[SERVICIO]]="COMIDA",0.75,IF(Tabla1[[#This Row],[SERVICIO]]="CONTROLADO",2.65,IF(Tabla1[[#This Row],[SERVICIO]]="RÁPIDO",0.55,IF(Tabla1[[#This Row],[SERVICIO]]="NORMAL",1.2,))))</f>
        <v>2.65</v>
      </c>
      <c r="T2840" s="2">
        <f>IF(Tabla1[[#This Row],[KILOMETROS ADICIONALES]]=0,Tabla1[[#This Row],[KILOMETROS]]*Tabla1[[#This Row],[COSTO NORMAL]],Tabla1[[#This Row],[COSTO NORMAL]]*Tabla1[[#This Row],[KILOMETROS HASTA]])</f>
        <v>96</v>
      </c>
      <c r="U2840" s="2">
        <f>Tabla1[[#This Row],[KILOMETROS ADICIONALES]]*Tabla1[[#This Row],[COSTO ADICIONAL]]</f>
        <v>14.840000000000003</v>
      </c>
      <c r="V2840">
        <v>87.57</v>
      </c>
      <c r="W2840" s="2">
        <f>Tabla1[[#This Row],[COSTO NORMAL2]]+Tabla1[[#This Row],[COSTO ADICIONAL2]]</f>
        <v>110.84</v>
      </c>
    </row>
    <row r="2841" spans="1:23" x14ac:dyDescent="0.25">
      <c r="A2841" t="s">
        <v>785</v>
      </c>
      <c r="B2841" t="s">
        <v>4652</v>
      </c>
      <c r="C2841" t="s">
        <v>11932</v>
      </c>
      <c r="E2841" t="s">
        <v>14845</v>
      </c>
      <c r="F2841" t="s">
        <v>76</v>
      </c>
      <c r="G2841" t="s">
        <v>15</v>
      </c>
      <c r="H2841" t="s">
        <v>785</v>
      </c>
      <c r="I2841" t="s">
        <v>4653</v>
      </c>
      <c r="J2841" t="str">
        <f>MID(Tabla1[[#This Row],[HORA2]],1,2)</f>
        <v>19</v>
      </c>
      <c r="K2841" t="s">
        <v>43</v>
      </c>
      <c r="L2841" t="s">
        <v>78</v>
      </c>
      <c r="M2841" t="s">
        <v>14867</v>
      </c>
      <c r="N2841" t="s">
        <v>22</v>
      </c>
      <c r="O2841">
        <v>11.15</v>
      </c>
      <c r="P28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</v>
      </c>
      <c r="Q2841">
        <f>IF(Tabla1[[#This Row],[SERVICIO]]="COMIDA",3,IF(Tabla1[[#This Row],[SERVICIO]]="CONTROLADO",12,IF(Tabla1[[#This Row],[SERVICIO]]="RÁPIDO",3.75,IF(Tabla1[[#This Row],[SERVICIO]]="NORMAL",2.5,))))</f>
        <v>3.75</v>
      </c>
      <c r="R2841">
        <f>IF(Tabla1[[#This Row],[SERVICIO]]="COMIDA",3.5,IF(Tabla1[[#This Row],[SERVICIO]]="CONTROLADO",8,IF(Tabla1[[#This Row],[SERVICIO]]="RÁPIDO",4.5,IF(Tabla1[[#This Row],[SERVICIO]]="NORMAL",3,))))</f>
        <v>4.5</v>
      </c>
      <c r="S28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1" s="2">
        <f>IF(Tabla1[[#This Row],[KILOMETROS ADICIONALES]]=0,Tabla1[[#This Row],[KILOMETROS]]*Tabla1[[#This Row],[COSTO NORMAL]],Tabla1[[#This Row],[COSTO NORMAL]]*Tabla1[[#This Row],[KILOMETROS HASTA]])</f>
        <v>16.875</v>
      </c>
      <c r="U2841" s="2">
        <f>Tabla1[[#This Row],[KILOMETROS ADICIONALES]]*Tabla1[[#This Row],[COSTO ADICIONAL]]</f>
        <v>4.07</v>
      </c>
      <c r="V2841">
        <v>232.65</v>
      </c>
      <c r="W2841" s="2">
        <f>Tabla1[[#This Row],[COSTO NORMAL2]]+Tabla1[[#This Row],[COSTO ADICIONAL2]]</f>
        <v>20.945</v>
      </c>
    </row>
    <row r="2842" spans="1:23" x14ac:dyDescent="0.25">
      <c r="A2842" t="s">
        <v>785</v>
      </c>
      <c r="B2842" t="s">
        <v>4654</v>
      </c>
      <c r="C2842" t="s">
        <v>11933</v>
      </c>
      <c r="E2842" t="s">
        <v>14845</v>
      </c>
      <c r="F2842" t="s">
        <v>76</v>
      </c>
      <c r="G2842" t="s">
        <v>15</v>
      </c>
      <c r="H2842" t="s">
        <v>785</v>
      </c>
      <c r="I2842" t="s">
        <v>4655</v>
      </c>
      <c r="J2842" t="str">
        <f>MID(Tabla1[[#This Row],[HORA2]],1,2)</f>
        <v>19</v>
      </c>
      <c r="K2842" t="s">
        <v>43</v>
      </c>
      <c r="L2842" t="s">
        <v>20</v>
      </c>
      <c r="M2842" t="s">
        <v>14867</v>
      </c>
      <c r="N2842" t="s">
        <v>22</v>
      </c>
      <c r="O2842">
        <v>15.58</v>
      </c>
      <c r="P28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11.83</v>
      </c>
      <c r="Q2842">
        <f>IF(Tabla1[[#This Row],[SERVICIO]]="COMIDA",3,IF(Tabla1[[#This Row],[SERVICIO]]="CONTROLADO",12,IF(Tabla1[[#This Row],[SERVICIO]]="RÁPIDO",3.75,IF(Tabla1[[#This Row],[SERVICIO]]="NORMAL",2.5,))))</f>
        <v>3.75</v>
      </c>
      <c r="R2842">
        <f>IF(Tabla1[[#This Row],[SERVICIO]]="COMIDA",3.5,IF(Tabla1[[#This Row],[SERVICIO]]="CONTROLADO",8,IF(Tabla1[[#This Row],[SERVICIO]]="RÁPIDO",4.5,IF(Tabla1[[#This Row],[SERVICIO]]="NORMAL",3,))))</f>
        <v>4.5</v>
      </c>
      <c r="S28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2" s="2">
        <f>IF(Tabla1[[#This Row],[KILOMETROS ADICIONALES]]=0,Tabla1[[#This Row],[KILOMETROS]]*Tabla1[[#This Row],[COSTO NORMAL]],Tabla1[[#This Row],[COSTO NORMAL]]*Tabla1[[#This Row],[KILOMETROS HASTA]])</f>
        <v>16.875</v>
      </c>
      <c r="U2842" s="2">
        <f>Tabla1[[#This Row],[KILOMETROS ADICIONALES]]*Tabla1[[#This Row],[COSTO ADICIONAL]]</f>
        <v>6.5065000000000008</v>
      </c>
      <c r="V2842">
        <v>162.25</v>
      </c>
      <c r="W2842" s="2">
        <f>Tabla1[[#This Row],[COSTO NORMAL2]]+Tabla1[[#This Row],[COSTO ADICIONAL2]]</f>
        <v>23.381500000000003</v>
      </c>
    </row>
    <row r="2843" spans="1:23" x14ac:dyDescent="0.25">
      <c r="A2843" t="s">
        <v>785</v>
      </c>
      <c r="B2843" t="s">
        <v>2470</v>
      </c>
      <c r="C2843" t="s">
        <v>11934</v>
      </c>
      <c r="D2843" t="s">
        <v>13</v>
      </c>
      <c r="E2843" t="s">
        <v>14845</v>
      </c>
      <c r="F2843" t="s">
        <v>14</v>
      </c>
      <c r="G2843" t="s">
        <v>15</v>
      </c>
      <c r="H2843" t="s">
        <v>997</v>
      </c>
      <c r="I2843" t="s">
        <v>4656</v>
      </c>
      <c r="J2843" t="str">
        <f>MID(Tabla1[[#This Row],[HORA2]],1,2)</f>
        <v>11</v>
      </c>
      <c r="K2843" t="s">
        <v>19</v>
      </c>
      <c r="L2843" t="s">
        <v>19</v>
      </c>
      <c r="M2843" t="s">
        <v>14867</v>
      </c>
      <c r="N2843" t="s">
        <v>22</v>
      </c>
      <c r="O2843">
        <v>13.27</v>
      </c>
      <c r="P28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9.52</v>
      </c>
      <c r="Q2843">
        <f>IF(Tabla1[[#This Row],[SERVICIO]]="COMIDA",3,IF(Tabla1[[#This Row],[SERVICIO]]="CONTROLADO",12,IF(Tabla1[[#This Row],[SERVICIO]]="RÁPIDO",3.75,IF(Tabla1[[#This Row],[SERVICIO]]="NORMAL",2.5,))))</f>
        <v>3.75</v>
      </c>
      <c r="R2843">
        <f>IF(Tabla1[[#This Row],[SERVICIO]]="COMIDA",3.5,IF(Tabla1[[#This Row],[SERVICIO]]="CONTROLADO",8,IF(Tabla1[[#This Row],[SERVICIO]]="RÁPIDO",4.5,IF(Tabla1[[#This Row],[SERVICIO]]="NORMAL",3,))))</f>
        <v>4.5</v>
      </c>
      <c r="S28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3" s="2">
        <f>IF(Tabla1[[#This Row],[KILOMETROS ADICIONALES]]=0,Tabla1[[#This Row],[KILOMETROS]]*Tabla1[[#This Row],[COSTO NORMAL]],Tabla1[[#This Row],[COSTO NORMAL]]*Tabla1[[#This Row],[KILOMETROS HASTA]])</f>
        <v>16.875</v>
      </c>
      <c r="U2843" s="2">
        <f>Tabla1[[#This Row],[KILOMETROS ADICIONALES]]*Tabla1[[#This Row],[COSTO ADICIONAL]]</f>
        <v>5.2359999999999998</v>
      </c>
      <c r="V2843">
        <v>10.25</v>
      </c>
      <c r="W2843" s="2">
        <f>Tabla1[[#This Row],[COSTO NORMAL2]]+Tabla1[[#This Row],[COSTO ADICIONAL2]]</f>
        <v>22.111000000000001</v>
      </c>
    </row>
    <row r="2844" spans="1:23" x14ac:dyDescent="0.25">
      <c r="A2844" t="s">
        <v>785</v>
      </c>
      <c r="B2844" t="s">
        <v>4657</v>
      </c>
      <c r="C2844" t="s">
        <v>11935</v>
      </c>
      <c r="D2844" t="s">
        <v>13</v>
      </c>
      <c r="E2844" t="s">
        <v>14846</v>
      </c>
      <c r="F2844" t="s">
        <v>14</v>
      </c>
      <c r="G2844" t="s">
        <v>15</v>
      </c>
      <c r="H2844" t="s">
        <v>997</v>
      </c>
      <c r="I2844" t="s">
        <v>4658</v>
      </c>
      <c r="J2844" t="str">
        <f>MID(Tabla1[[#This Row],[HORA2]],1,2)</f>
        <v>10</v>
      </c>
      <c r="K2844" t="s">
        <v>43</v>
      </c>
      <c r="L2844" t="s">
        <v>65</v>
      </c>
      <c r="M2844" t="s">
        <v>14867</v>
      </c>
      <c r="N2844" t="s">
        <v>22</v>
      </c>
      <c r="O2844">
        <v>3.05</v>
      </c>
      <c r="P28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44">
        <f>IF(Tabla1[[#This Row],[SERVICIO]]="COMIDA",3,IF(Tabla1[[#This Row],[SERVICIO]]="CONTROLADO",12,IF(Tabla1[[#This Row],[SERVICIO]]="RÁPIDO",3.75,IF(Tabla1[[#This Row],[SERVICIO]]="NORMAL",2.5,))))</f>
        <v>12</v>
      </c>
      <c r="R2844">
        <f>IF(Tabla1[[#This Row],[SERVICIO]]="COMIDA",3.5,IF(Tabla1[[#This Row],[SERVICIO]]="CONTROLADO",8,IF(Tabla1[[#This Row],[SERVICIO]]="RÁPIDO",4.5,IF(Tabla1[[#This Row],[SERVICIO]]="NORMAL",3,))))</f>
        <v>8</v>
      </c>
      <c r="S2844">
        <f>IF(Tabla1[[#This Row],[SERVICIO]]="COMIDA",0.75,IF(Tabla1[[#This Row],[SERVICIO]]="CONTROLADO",2.65,IF(Tabla1[[#This Row],[SERVICIO]]="RÁPIDO",0.55,IF(Tabla1[[#This Row],[SERVICIO]]="NORMAL",1.2,))))</f>
        <v>2.65</v>
      </c>
      <c r="T2844" s="2">
        <f>IF(Tabla1[[#This Row],[KILOMETROS ADICIONALES]]=0,Tabla1[[#This Row],[KILOMETROS]]*Tabla1[[#This Row],[COSTO NORMAL]],Tabla1[[#This Row],[COSTO NORMAL]]*Tabla1[[#This Row],[KILOMETROS HASTA]])</f>
        <v>24.4</v>
      </c>
      <c r="U2844" s="2">
        <f>Tabla1[[#This Row],[KILOMETROS ADICIONALES]]*Tabla1[[#This Row],[COSTO ADICIONAL]]</f>
        <v>0</v>
      </c>
      <c r="V2844">
        <v>40.950000000000003</v>
      </c>
      <c r="W2844" s="2">
        <f>Tabla1[[#This Row],[COSTO NORMAL2]]+Tabla1[[#This Row],[COSTO ADICIONAL2]]</f>
        <v>24.4</v>
      </c>
    </row>
    <row r="2845" spans="1:23" x14ac:dyDescent="0.25">
      <c r="A2845" t="s">
        <v>785</v>
      </c>
      <c r="B2845" t="s">
        <v>4659</v>
      </c>
      <c r="C2845" t="s">
        <v>11936</v>
      </c>
      <c r="D2845" t="s">
        <v>13</v>
      </c>
      <c r="E2845" t="s">
        <v>14846</v>
      </c>
      <c r="F2845" t="s">
        <v>14</v>
      </c>
      <c r="G2845" t="s">
        <v>15</v>
      </c>
      <c r="H2845" t="s">
        <v>226</v>
      </c>
      <c r="I2845" t="s">
        <v>4660</v>
      </c>
      <c r="J2845" t="str">
        <f>MID(Tabla1[[#This Row],[HORA2]],1,2)</f>
        <v>14</v>
      </c>
      <c r="K2845" t="s">
        <v>43</v>
      </c>
      <c r="L2845" t="s">
        <v>65</v>
      </c>
      <c r="M2845" t="s">
        <v>14867</v>
      </c>
      <c r="N2845" t="s">
        <v>22</v>
      </c>
      <c r="O2845">
        <v>20.89</v>
      </c>
      <c r="P28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8.89</v>
      </c>
      <c r="Q2845">
        <f>IF(Tabla1[[#This Row],[SERVICIO]]="COMIDA",3,IF(Tabla1[[#This Row],[SERVICIO]]="CONTROLADO",12,IF(Tabla1[[#This Row],[SERVICIO]]="RÁPIDO",3.75,IF(Tabla1[[#This Row],[SERVICIO]]="NORMAL",2.5,))))</f>
        <v>12</v>
      </c>
      <c r="R2845">
        <f>IF(Tabla1[[#This Row],[SERVICIO]]="COMIDA",3.5,IF(Tabla1[[#This Row],[SERVICIO]]="CONTROLADO",8,IF(Tabla1[[#This Row],[SERVICIO]]="RÁPIDO",4.5,IF(Tabla1[[#This Row],[SERVICIO]]="NORMAL",3,))))</f>
        <v>8</v>
      </c>
      <c r="S2845">
        <f>IF(Tabla1[[#This Row],[SERVICIO]]="COMIDA",0.75,IF(Tabla1[[#This Row],[SERVICIO]]="CONTROLADO",2.65,IF(Tabla1[[#This Row],[SERVICIO]]="RÁPIDO",0.55,IF(Tabla1[[#This Row],[SERVICIO]]="NORMAL",1.2,))))</f>
        <v>2.65</v>
      </c>
      <c r="T2845" s="2">
        <f>IF(Tabla1[[#This Row],[KILOMETROS ADICIONALES]]=0,Tabla1[[#This Row],[KILOMETROS]]*Tabla1[[#This Row],[COSTO NORMAL]],Tabla1[[#This Row],[COSTO NORMAL]]*Tabla1[[#This Row],[KILOMETROS HASTA]])</f>
        <v>96</v>
      </c>
      <c r="U2845" s="2">
        <f>Tabla1[[#This Row],[KILOMETROS ADICIONALES]]*Tabla1[[#This Row],[COSTO ADICIONAL]]</f>
        <v>23.558500000000002</v>
      </c>
      <c r="V2845">
        <v>247.25</v>
      </c>
      <c r="W2845" s="2">
        <f>Tabla1[[#This Row],[COSTO NORMAL2]]+Tabla1[[#This Row],[COSTO ADICIONAL2]]</f>
        <v>119.55850000000001</v>
      </c>
    </row>
    <row r="2846" spans="1:23" x14ac:dyDescent="0.25">
      <c r="A2846" t="s">
        <v>785</v>
      </c>
      <c r="B2846" t="s">
        <v>4661</v>
      </c>
      <c r="C2846" t="s">
        <v>11937</v>
      </c>
      <c r="D2846" t="s">
        <v>13</v>
      </c>
      <c r="E2846" t="s">
        <v>14845</v>
      </c>
      <c r="F2846" t="s">
        <v>14</v>
      </c>
      <c r="G2846" t="s">
        <v>15</v>
      </c>
      <c r="H2846" t="s">
        <v>997</v>
      </c>
      <c r="I2846" t="s">
        <v>4662</v>
      </c>
      <c r="J2846" t="str">
        <f>MID(Tabla1[[#This Row],[HORA2]],1,2)</f>
        <v>11</v>
      </c>
      <c r="K2846" t="s">
        <v>53</v>
      </c>
      <c r="L2846" t="s">
        <v>31</v>
      </c>
      <c r="M2846" t="s">
        <v>14867</v>
      </c>
      <c r="N2846" t="s">
        <v>22</v>
      </c>
      <c r="O2846">
        <v>4.6100000000000003</v>
      </c>
      <c r="P28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0.86000000000000032</v>
      </c>
      <c r="Q2846">
        <f>IF(Tabla1[[#This Row],[SERVICIO]]="COMIDA",3,IF(Tabla1[[#This Row],[SERVICIO]]="CONTROLADO",12,IF(Tabla1[[#This Row],[SERVICIO]]="RÁPIDO",3.75,IF(Tabla1[[#This Row],[SERVICIO]]="NORMAL",2.5,))))</f>
        <v>3.75</v>
      </c>
      <c r="R2846">
        <f>IF(Tabla1[[#This Row],[SERVICIO]]="COMIDA",3.5,IF(Tabla1[[#This Row],[SERVICIO]]="CONTROLADO",8,IF(Tabla1[[#This Row],[SERVICIO]]="RÁPIDO",4.5,IF(Tabla1[[#This Row],[SERVICIO]]="NORMAL",3,))))</f>
        <v>4.5</v>
      </c>
      <c r="S28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6" s="2">
        <f>IF(Tabla1[[#This Row],[KILOMETROS ADICIONALES]]=0,Tabla1[[#This Row],[KILOMETROS]]*Tabla1[[#This Row],[COSTO NORMAL]],Tabla1[[#This Row],[COSTO NORMAL]]*Tabla1[[#This Row],[KILOMETROS HASTA]])</f>
        <v>16.875</v>
      </c>
      <c r="U2846" s="2">
        <f>Tabla1[[#This Row],[KILOMETROS ADICIONALES]]*Tabla1[[#This Row],[COSTO ADICIONAL]]</f>
        <v>0.4730000000000002</v>
      </c>
      <c r="V2846">
        <v>230.51</v>
      </c>
      <c r="W2846" s="2">
        <f>Tabla1[[#This Row],[COSTO NORMAL2]]+Tabla1[[#This Row],[COSTO ADICIONAL2]]</f>
        <v>17.347999999999999</v>
      </c>
    </row>
    <row r="2847" spans="1:23" x14ac:dyDescent="0.25">
      <c r="A2847" t="s">
        <v>785</v>
      </c>
      <c r="B2847" t="s">
        <v>4663</v>
      </c>
      <c r="C2847" t="s">
        <v>11938</v>
      </c>
      <c r="E2847" t="s">
        <v>14845</v>
      </c>
      <c r="F2847" t="s">
        <v>76</v>
      </c>
      <c r="G2847" t="s">
        <v>15</v>
      </c>
      <c r="H2847" t="s">
        <v>785</v>
      </c>
      <c r="I2847" t="s">
        <v>4664</v>
      </c>
      <c r="J2847" t="str">
        <f>MID(Tabla1[[#This Row],[HORA2]],1,2)</f>
        <v>20</v>
      </c>
      <c r="K2847" t="s">
        <v>43</v>
      </c>
      <c r="L2847" t="s">
        <v>78</v>
      </c>
      <c r="M2847" t="s">
        <v>14867</v>
      </c>
      <c r="N2847" t="s">
        <v>22</v>
      </c>
      <c r="O2847">
        <v>4.49</v>
      </c>
      <c r="P28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0.74000000000000021</v>
      </c>
      <c r="Q2847">
        <f>IF(Tabla1[[#This Row],[SERVICIO]]="COMIDA",3,IF(Tabla1[[#This Row],[SERVICIO]]="CONTROLADO",12,IF(Tabla1[[#This Row],[SERVICIO]]="RÁPIDO",3.75,IF(Tabla1[[#This Row],[SERVICIO]]="NORMAL",2.5,))))</f>
        <v>3.75</v>
      </c>
      <c r="R2847">
        <f>IF(Tabla1[[#This Row],[SERVICIO]]="COMIDA",3.5,IF(Tabla1[[#This Row],[SERVICIO]]="CONTROLADO",8,IF(Tabla1[[#This Row],[SERVICIO]]="RÁPIDO",4.5,IF(Tabla1[[#This Row],[SERVICIO]]="NORMAL",3,))))</f>
        <v>4.5</v>
      </c>
      <c r="S28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7" s="2">
        <f>IF(Tabla1[[#This Row],[KILOMETROS ADICIONALES]]=0,Tabla1[[#This Row],[KILOMETROS]]*Tabla1[[#This Row],[COSTO NORMAL]],Tabla1[[#This Row],[COSTO NORMAL]]*Tabla1[[#This Row],[KILOMETROS HASTA]])</f>
        <v>16.875</v>
      </c>
      <c r="U2847" s="2">
        <f>Tabla1[[#This Row],[KILOMETROS ADICIONALES]]*Tabla1[[#This Row],[COSTO ADICIONAL]]</f>
        <v>0.40700000000000014</v>
      </c>
      <c r="V2847">
        <v>182.37</v>
      </c>
      <c r="W2847" s="2">
        <f>Tabla1[[#This Row],[COSTO NORMAL2]]+Tabla1[[#This Row],[COSTO ADICIONAL2]]</f>
        <v>17.282</v>
      </c>
    </row>
    <row r="2848" spans="1:23" x14ac:dyDescent="0.25">
      <c r="A2848" t="s">
        <v>785</v>
      </c>
      <c r="B2848" t="s">
        <v>4665</v>
      </c>
      <c r="C2848" t="s">
        <v>11939</v>
      </c>
      <c r="E2848" t="s">
        <v>14845</v>
      </c>
      <c r="F2848" t="s">
        <v>76</v>
      </c>
      <c r="G2848" t="s">
        <v>15</v>
      </c>
      <c r="H2848" t="s">
        <v>785</v>
      </c>
      <c r="I2848" t="s">
        <v>4666</v>
      </c>
      <c r="J2848" t="str">
        <f>MID(Tabla1[[#This Row],[HORA2]],1,2)</f>
        <v>20</v>
      </c>
      <c r="K2848" t="s">
        <v>43</v>
      </c>
      <c r="L2848" t="s">
        <v>20</v>
      </c>
      <c r="M2848" t="s">
        <v>14867</v>
      </c>
      <c r="N2848" t="s">
        <v>22</v>
      </c>
      <c r="O2848">
        <v>3.73</v>
      </c>
      <c r="P28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48">
        <f>IF(Tabla1[[#This Row],[SERVICIO]]="COMIDA",3,IF(Tabla1[[#This Row],[SERVICIO]]="CONTROLADO",12,IF(Tabla1[[#This Row],[SERVICIO]]="RÁPIDO",3.75,IF(Tabla1[[#This Row],[SERVICIO]]="NORMAL",2.5,))))</f>
        <v>3.75</v>
      </c>
      <c r="R2848">
        <f>IF(Tabla1[[#This Row],[SERVICIO]]="COMIDA",3.5,IF(Tabla1[[#This Row],[SERVICIO]]="CONTROLADO",8,IF(Tabla1[[#This Row],[SERVICIO]]="RÁPIDO",4.5,IF(Tabla1[[#This Row],[SERVICIO]]="NORMAL",3,))))</f>
        <v>4.5</v>
      </c>
      <c r="S28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48" s="2">
        <f>IF(Tabla1[[#This Row],[KILOMETROS ADICIONALES]]=0,Tabla1[[#This Row],[KILOMETROS]]*Tabla1[[#This Row],[COSTO NORMAL]],Tabla1[[#This Row],[COSTO NORMAL]]*Tabla1[[#This Row],[KILOMETROS HASTA]])</f>
        <v>16.785</v>
      </c>
      <c r="U2848" s="2">
        <f>Tabla1[[#This Row],[KILOMETROS ADICIONALES]]*Tabla1[[#This Row],[COSTO ADICIONAL]]</f>
        <v>0</v>
      </c>
      <c r="V2848">
        <v>88.02</v>
      </c>
      <c r="W2848" s="2">
        <f>Tabla1[[#This Row],[COSTO NORMAL2]]+Tabla1[[#This Row],[COSTO ADICIONAL2]]</f>
        <v>16.785</v>
      </c>
    </row>
    <row r="2849" spans="1:23" x14ac:dyDescent="0.25">
      <c r="A2849" t="s">
        <v>785</v>
      </c>
      <c r="B2849" t="s">
        <v>4667</v>
      </c>
      <c r="C2849" t="s">
        <v>11940</v>
      </c>
      <c r="D2849" t="s">
        <v>13</v>
      </c>
      <c r="E2849" t="s">
        <v>14844</v>
      </c>
      <c r="F2849" t="s">
        <v>295</v>
      </c>
      <c r="G2849" t="s">
        <v>15</v>
      </c>
      <c r="H2849" t="s">
        <v>997</v>
      </c>
      <c r="I2849" t="s">
        <v>3075</v>
      </c>
      <c r="J2849" t="str">
        <f>MID(Tabla1[[#This Row],[HORA2]],1,2)</f>
        <v>12</v>
      </c>
      <c r="K2849" t="s">
        <v>19</v>
      </c>
      <c r="L2849" t="s">
        <v>79</v>
      </c>
      <c r="M2849" t="s">
        <v>14867</v>
      </c>
      <c r="N2849" t="s">
        <v>22</v>
      </c>
      <c r="O2849">
        <v>7.05</v>
      </c>
      <c r="P28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4.55</v>
      </c>
      <c r="Q2849">
        <f>IF(Tabla1[[#This Row],[SERVICIO]]="COMIDA",3,IF(Tabla1[[#This Row],[SERVICIO]]="CONTROLADO",12,IF(Tabla1[[#This Row],[SERVICIO]]="RÁPIDO",3.75,IF(Tabla1[[#This Row],[SERVICIO]]="NORMAL",2.5,))))</f>
        <v>2.5</v>
      </c>
      <c r="R2849">
        <f>IF(Tabla1[[#This Row],[SERVICIO]]="COMIDA",3.5,IF(Tabla1[[#This Row],[SERVICIO]]="CONTROLADO",8,IF(Tabla1[[#This Row],[SERVICIO]]="RÁPIDO",4.5,IF(Tabla1[[#This Row],[SERVICIO]]="NORMAL",3,))))</f>
        <v>3</v>
      </c>
      <c r="S2849">
        <f>IF(Tabla1[[#This Row],[SERVICIO]]="COMIDA",0.75,IF(Tabla1[[#This Row],[SERVICIO]]="CONTROLADO",2.65,IF(Tabla1[[#This Row],[SERVICIO]]="RÁPIDO",0.55,IF(Tabla1[[#This Row],[SERVICIO]]="NORMAL",1.2,))))</f>
        <v>1.2</v>
      </c>
      <c r="T2849" s="2">
        <f>IF(Tabla1[[#This Row],[KILOMETROS ADICIONALES]]=0,Tabla1[[#This Row],[KILOMETROS]]*Tabla1[[#This Row],[COSTO NORMAL]],Tabla1[[#This Row],[COSTO NORMAL]]*Tabla1[[#This Row],[KILOMETROS HASTA]])</f>
        <v>7.5</v>
      </c>
      <c r="U2849" s="2">
        <f>Tabla1[[#This Row],[KILOMETROS ADICIONALES]]*Tabla1[[#This Row],[COSTO ADICIONAL]]</f>
        <v>5.46</v>
      </c>
      <c r="V2849">
        <v>163.31</v>
      </c>
      <c r="W2849" s="2">
        <f>Tabla1[[#This Row],[COSTO NORMAL2]]+Tabla1[[#This Row],[COSTO ADICIONAL2]]</f>
        <v>12.96</v>
      </c>
    </row>
    <row r="2850" spans="1:23" x14ac:dyDescent="0.25">
      <c r="A2850" t="s">
        <v>785</v>
      </c>
      <c r="B2850" t="s">
        <v>4668</v>
      </c>
      <c r="C2850" t="s">
        <v>11941</v>
      </c>
      <c r="E2850" t="s">
        <v>14845</v>
      </c>
      <c r="F2850" t="s">
        <v>76</v>
      </c>
      <c r="G2850" t="s">
        <v>15</v>
      </c>
      <c r="H2850" t="s">
        <v>785</v>
      </c>
      <c r="I2850" t="s">
        <v>4669</v>
      </c>
      <c r="J2850" t="str">
        <f>MID(Tabla1[[#This Row],[HORA2]],1,2)</f>
        <v>20</v>
      </c>
      <c r="K2850" t="s">
        <v>43</v>
      </c>
      <c r="L2850" t="s">
        <v>57</v>
      </c>
      <c r="M2850" t="s">
        <v>14867</v>
      </c>
      <c r="N2850" t="s">
        <v>22</v>
      </c>
      <c r="O2850">
        <v>4.4000000000000004</v>
      </c>
      <c r="P28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0.65000000000000036</v>
      </c>
      <c r="Q2850">
        <f>IF(Tabla1[[#This Row],[SERVICIO]]="COMIDA",3,IF(Tabla1[[#This Row],[SERVICIO]]="CONTROLADO",12,IF(Tabla1[[#This Row],[SERVICIO]]="RÁPIDO",3.75,IF(Tabla1[[#This Row],[SERVICIO]]="NORMAL",2.5,))))</f>
        <v>3.75</v>
      </c>
      <c r="R2850">
        <f>IF(Tabla1[[#This Row],[SERVICIO]]="COMIDA",3.5,IF(Tabla1[[#This Row],[SERVICIO]]="CONTROLADO",8,IF(Tabla1[[#This Row],[SERVICIO]]="RÁPIDO",4.5,IF(Tabla1[[#This Row],[SERVICIO]]="NORMAL",3,))))</f>
        <v>4.5</v>
      </c>
      <c r="S28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0" s="2">
        <f>IF(Tabla1[[#This Row],[KILOMETROS ADICIONALES]]=0,Tabla1[[#This Row],[KILOMETROS]]*Tabla1[[#This Row],[COSTO NORMAL]],Tabla1[[#This Row],[COSTO NORMAL]]*Tabla1[[#This Row],[KILOMETROS HASTA]])</f>
        <v>16.875</v>
      </c>
      <c r="U2850" s="2">
        <f>Tabla1[[#This Row],[KILOMETROS ADICIONALES]]*Tabla1[[#This Row],[COSTO ADICIONAL]]</f>
        <v>0.35750000000000021</v>
      </c>
      <c r="V2850">
        <v>164.9</v>
      </c>
      <c r="W2850" s="2">
        <f>Tabla1[[#This Row],[COSTO NORMAL2]]+Tabla1[[#This Row],[COSTO ADICIONAL2]]</f>
        <v>17.232500000000002</v>
      </c>
    </row>
    <row r="2851" spans="1:23" x14ac:dyDescent="0.25">
      <c r="A2851" t="s">
        <v>785</v>
      </c>
      <c r="B2851" t="s">
        <v>4670</v>
      </c>
      <c r="C2851" t="s">
        <v>11942</v>
      </c>
      <c r="D2851" t="s">
        <v>13</v>
      </c>
      <c r="E2851" t="s">
        <v>14845</v>
      </c>
      <c r="F2851" t="s">
        <v>14</v>
      </c>
      <c r="G2851" t="s">
        <v>15</v>
      </c>
      <c r="H2851" t="s">
        <v>997</v>
      </c>
      <c r="I2851" t="s">
        <v>4671</v>
      </c>
      <c r="J2851" t="str">
        <f>MID(Tabla1[[#This Row],[HORA2]],1,2)</f>
        <v>11</v>
      </c>
      <c r="K2851" t="s">
        <v>53</v>
      </c>
      <c r="L2851" t="s">
        <v>31</v>
      </c>
      <c r="M2851" t="s">
        <v>14867</v>
      </c>
      <c r="N2851" t="s">
        <v>22</v>
      </c>
      <c r="O2851">
        <v>11.44</v>
      </c>
      <c r="P28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7.6899999999999995</v>
      </c>
      <c r="Q2851">
        <f>IF(Tabla1[[#This Row],[SERVICIO]]="COMIDA",3,IF(Tabla1[[#This Row],[SERVICIO]]="CONTROLADO",12,IF(Tabla1[[#This Row],[SERVICIO]]="RÁPIDO",3.75,IF(Tabla1[[#This Row],[SERVICIO]]="NORMAL",2.5,))))</f>
        <v>3.75</v>
      </c>
      <c r="R2851">
        <f>IF(Tabla1[[#This Row],[SERVICIO]]="COMIDA",3.5,IF(Tabla1[[#This Row],[SERVICIO]]="CONTROLADO",8,IF(Tabla1[[#This Row],[SERVICIO]]="RÁPIDO",4.5,IF(Tabla1[[#This Row],[SERVICIO]]="NORMAL",3,))))</f>
        <v>4.5</v>
      </c>
      <c r="S28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1" s="2">
        <f>IF(Tabla1[[#This Row],[KILOMETROS ADICIONALES]]=0,Tabla1[[#This Row],[KILOMETROS]]*Tabla1[[#This Row],[COSTO NORMAL]],Tabla1[[#This Row],[COSTO NORMAL]]*Tabla1[[#This Row],[KILOMETROS HASTA]])</f>
        <v>16.875</v>
      </c>
      <c r="U2851" s="2">
        <f>Tabla1[[#This Row],[KILOMETROS ADICIONALES]]*Tabla1[[#This Row],[COSTO ADICIONAL]]</f>
        <v>4.2294999999999998</v>
      </c>
      <c r="V2851">
        <v>215.87</v>
      </c>
      <c r="W2851" s="2">
        <f>Tabla1[[#This Row],[COSTO NORMAL2]]+Tabla1[[#This Row],[COSTO ADICIONAL2]]</f>
        <v>21.104500000000002</v>
      </c>
    </row>
    <row r="2852" spans="1:23" x14ac:dyDescent="0.25">
      <c r="A2852" t="s">
        <v>785</v>
      </c>
      <c r="B2852" t="s">
        <v>4672</v>
      </c>
      <c r="C2852" t="s">
        <v>11943</v>
      </c>
      <c r="D2852" t="s">
        <v>13</v>
      </c>
      <c r="E2852" t="s">
        <v>14845</v>
      </c>
      <c r="F2852" t="s">
        <v>14</v>
      </c>
      <c r="G2852" t="s">
        <v>69</v>
      </c>
      <c r="H2852" t="s">
        <v>997</v>
      </c>
      <c r="I2852" t="s">
        <v>4673</v>
      </c>
      <c r="J2852" t="str">
        <f>MID(Tabla1[[#This Row],[HORA2]],1,2)</f>
        <v>11</v>
      </c>
      <c r="K2852" t="s">
        <v>43</v>
      </c>
      <c r="L2852" t="s">
        <v>96</v>
      </c>
      <c r="M2852" t="s">
        <v>14867</v>
      </c>
      <c r="N2852" t="s">
        <v>22</v>
      </c>
      <c r="O2852">
        <v>17.48</v>
      </c>
      <c r="P28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13.73</v>
      </c>
      <c r="Q2852">
        <f>IF(Tabla1[[#This Row],[SERVICIO]]="COMIDA",3,IF(Tabla1[[#This Row],[SERVICIO]]="CONTROLADO",12,IF(Tabla1[[#This Row],[SERVICIO]]="RÁPIDO",3.75,IF(Tabla1[[#This Row],[SERVICIO]]="NORMAL",2.5,))))</f>
        <v>3.75</v>
      </c>
      <c r="R2852">
        <f>IF(Tabla1[[#This Row],[SERVICIO]]="COMIDA",3.5,IF(Tabla1[[#This Row],[SERVICIO]]="CONTROLADO",8,IF(Tabla1[[#This Row],[SERVICIO]]="RÁPIDO",4.5,IF(Tabla1[[#This Row],[SERVICIO]]="NORMAL",3,))))</f>
        <v>4.5</v>
      </c>
      <c r="S28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2" s="2">
        <f>IF(Tabla1[[#This Row],[KILOMETROS ADICIONALES]]=0,Tabla1[[#This Row],[KILOMETROS]]*Tabla1[[#This Row],[COSTO NORMAL]],Tabla1[[#This Row],[COSTO NORMAL]]*Tabla1[[#This Row],[KILOMETROS HASTA]])</f>
        <v>16.875</v>
      </c>
      <c r="U2852" s="2">
        <f>Tabla1[[#This Row],[KILOMETROS ADICIONALES]]*Tabla1[[#This Row],[COSTO ADICIONAL]]</f>
        <v>7.5515000000000008</v>
      </c>
      <c r="V2852">
        <v>190.43</v>
      </c>
      <c r="W2852" s="2">
        <f>Tabla1[[#This Row],[COSTO NORMAL2]]+Tabla1[[#This Row],[COSTO ADICIONAL2]]</f>
        <v>24.426500000000001</v>
      </c>
    </row>
    <row r="2853" spans="1:23" x14ac:dyDescent="0.25">
      <c r="A2853" t="s">
        <v>785</v>
      </c>
      <c r="B2853" t="s">
        <v>4672</v>
      </c>
      <c r="C2853" t="s">
        <v>11944</v>
      </c>
      <c r="D2853" t="s">
        <v>13</v>
      </c>
      <c r="E2853" t="s">
        <v>14845</v>
      </c>
      <c r="F2853" t="s">
        <v>14</v>
      </c>
      <c r="G2853" t="s">
        <v>24</v>
      </c>
      <c r="H2853" t="s">
        <v>226</v>
      </c>
      <c r="I2853" t="s">
        <v>4674</v>
      </c>
      <c r="J2853" t="str">
        <f>MID(Tabla1[[#This Row],[HORA2]],1,2)</f>
        <v>11</v>
      </c>
      <c r="K2853" t="s">
        <v>43</v>
      </c>
      <c r="L2853" t="s">
        <v>96</v>
      </c>
      <c r="M2853" t="s">
        <v>14867</v>
      </c>
      <c r="N2853" t="s">
        <v>22</v>
      </c>
      <c r="O2853">
        <v>9.7200000000000006</v>
      </c>
      <c r="P28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2853">
        <f>IF(Tabla1[[#This Row],[SERVICIO]]="COMIDA",3,IF(Tabla1[[#This Row],[SERVICIO]]="CONTROLADO",12,IF(Tabla1[[#This Row],[SERVICIO]]="RÁPIDO",3.75,IF(Tabla1[[#This Row],[SERVICIO]]="NORMAL",2.5,))))</f>
        <v>3.75</v>
      </c>
      <c r="R2853">
        <f>IF(Tabla1[[#This Row],[SERVICIO]]="COMIDA",3.5,IF(Tabla1[[#This Row],[SERVICIO]]="CONTROLADO",8,IF(Tabla1[[#This Row],[SERVICIO]]="RÁPIDO",4.5,IF(Tabla1[[#This Row],[SERVICIO]]="NORMAL",3,))))</f>
        <v>4.5</v>
      </c>
      <c r="S28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3" s="2">
        <f>IF(Tabla1[[#This Row],[KILOMETROS ADICIONALES]]=0,Tabla1[[#This Row],[KILOMETROS]]*Tabla1[[#This Row],[COSTO NORMAL]],Tabla1[[#This Row],[COSTO NORMAL]]*Tabla1[[#This Row],[KILOMETROS HASTA]])</f>
        <v>16.875</v>
      </c>
      <c r="U2853" s="2">
        <f>Tabla1[[#This Row],[KILOMETROS ADICIONALES]]*Tabla1[[#This Row],[COSTO ADICIONAL]]</f>
        <v>3.2835000000000005</v>
      </c>
      <c r="V2853">
        <v>130.65</v>
      </c>
      <c r="W2853" s="2">
        <f>Tabla1[[#This Row],[COSTO NORMAL2]]+Tabla1[[#This Row],[COSTO ADICIONAL2]]</f>
        <v>20.1585</v>
      </c>
    </row>
    <row r="2854" spans="1:23" x14ac:dyDescent="0.25">
      <c r="A2854" t="s">
        <v>785</v>
      </c>
      <c r="B2854" t="s">
        <v>4672</v>
      </c>
      <c r="C2854" t="s">
        <v>11945</v>
      </c>
      <c r="D2854" t="s">
        <v>13</v>
      </c>
      <c r="E2854" t="s">
        <v>14845</v>
      </c>
      <c r="F2854" t="s">
        <v>14</v>
      </c>
      <c r="G2854" t="s">
        <v>41</v>
      </c>
      <c r="H2854" t="s">
        <v>226</v>
      </c>
      <c r="I2854" t="s">
        <v>4675</v>
      </c>
      <c r="J2854" t="str">
        <f>MID(Tabla1[[#This Row],[HORA2]],1,2)</f>
        <v>12</v>
      </c>
      <c r="K2854" t="s">
        <v>43</v>
      </c>
      <c r="L2854" t="s">
        <v>96</v>
      </c>
      <c r="M2854" t="s">
        <v>14867</v>
      </c>
      <c r="N2854" t="s">
        <v>22</v>
      </c>
      <c r="O2854">
        <v>18.239999999999998</v>
      </c>
      <c r="P28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14.489999999999998</v>
      </c>
      <c r="Q2854">
        <f>IF(Tabla1[[#This Row],[SERVICIO]]="COMIDA",3,IF(Tabla1[[#This Row],[SERVICIO]]="CONTROLADO",12,IF(Tabla1[[#This Row],[SERVICIO]]="RÁPIDO",3.75,IF(Tabla1[[#This Row],[SERVICIO]]="NORMAL",2.5,))))</f>
        <v>3.75</v>
      </c>
      <c r="R2854">
        <f>IF(Tabla1[[#This Row],[SERVICIO]]="COMIDA",3.5,IF(Tabla1[[#This Row],[SERVICIO]]="CONTROLADO",8,IF(Tabla1[[#This Row],[SERVICIO]]="RÁPIDO",4.5,IF(Tabla1[[#This Row],[SERVICIO]]="NORMAL",3,))))</f>
        <v>4.5</v>
      </c>
      <c r="S28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4" s="2">
        <f>IF(Tabla1[[#This Row],[KILOMETROS ADICIONALES]]=0,Tabla1[[#This Row],[KILOMETROS]]*Tabla1[[#This Row],[COSTO NORMAL]],Tabla1[[#This Row],[COSTO NORMAL]]*Tabla1[[#This Row],[KILOMETROS HASTA]])</f>
        <v>16.875</v>
      </c>
      <c r="U2854" s="2">
        <f>Tabla1[[#This Row],[KILOMETROS ADICIONALES]]*Tabla1[[#This Row],[COSTO ADICIONAL]]</f>
        <v>7.9695</v>
      </c>
      <c r="V2854">
        <v>181.84</v>
      </c>
      <c r="W2854" s="2">
        <f>Tabla1[[#This Row],[COSTO NORMAL2]]+Tabla1[[#This Row],[COSTO ADICIONAL2]]</f>
        <v>24.8445</v>
      </c>
    </row>
    <row r="2855" spans="1:23" x14ac:dyDescent="0.25">
      <c r="A2855" t="s">
        <v>785</v>
      </c>
      <c r="B2855" t="s">
        <v>4672</v>
      </c>
      <c r="C2855" t="s">
        <v>11946</v>
      </c>
      <c r="D2855" t="s">
        <v>13</v>
      </c>
      <c r="E2855" t="s">
        <v>14844</v>
      </c>
      <c r="F2855" t="s">
        <v>14</v>
      </c>
      <c r="G2855" t="s">
        <v>15</v>
      </c>
      <c r="H2855" t="s">
        <v>226</v>
      </c>
      <c r="I2855" t="s">
        <v>4676</v>
      </c>
      <c r="J2855" t="str">
        <f>MID(Tabla1[[#This Row],[HORA2]],1,2)</f>
        <v>14</v>
      </c>
      <c r="K2855" t="s">
        <v>43</v>
      </c>
      <c r="L2855" t="s">
        <v>96</v>
      </c>
      <c r="M2855" t="s">
        <v>14867</v>
      </c>
      <c r="N2855" t="s">
        <v>22</v>
      </c>
      <c r="O2855">
        <v>10.95</v>
      </c>
      <c r="P28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8.4499999999999993</v>
      </c>
      <c r="Q2855">
        <f>IF(Tabla1[[#This Row],[SERVICIO]]="COMIDA",3,IF(Tabla1[[#This Row],[SERVICIO]]="CONTROLADO",12,IF(Tabla1[[#This Row],[SERVICIO]]="RÁPIDO",3.75,IF(Tabla1[[#This Row],[SERVICIO]]="NORMAL",2.5,))))</f>
        <v>2.5</v>
      </c>
      <c r="R2855">
        <f>IF(Tabla1[[#This Row],[SERVICIO]]="COMIDA",3.5,IF(Tabla1[[#This Row],[SERVICIO]]="CONTROLADO",8,IF(Tabla1[[#This Row],[SERVICIO]]="RÁPIDO",4.5,IF(Tabla1[[#This Row],[SERVICIO]]="NORMAL",3,))))</f>
        <v>3</v>
      </c>
      <c r="S2855">
        <f>IF(Tabla1[[#This Row],[SERVICIO]]="COMIDA",0.75,IF(Tabla1[[#This Row],[SERVICIO]]="CONTROLADO",2.65,IF(Tabla1[[#This Row],[SERVICIO]]="RÁPIDO",0.55,IF(Tabla1[[#This Row],[SERVICIO]]="NORMAL",1.2,))))</f>
        <v>1.2</v>
      </c>
      <c r="T2855" s="2">
        <f>IF(Tabla1[[#This Row],[KILOMETROS ADICIONALES]]=0,Tabla1[[#This Row],[KILOMETROS]]*Tabla1[[#This Row],[COSTO NORMAL]],Tabla1[[#This Row],[COSTO NORMAL]]*Tabla1[[#This Row],[KILOMETROS HASTA]])</f>
        <v>7.5</v>
      </c>
      <c r="U2855" s="2">
        <f>Tabla1[[#This Row],[KILOMETROS ADICIONALES]]*Tabla1[[#This Row],[COSTO ADICIONAL]]</f>
        <v>10.139999999999999</v>
      </c>
      <c r="V2855">
        <v>194.54</v>
      </c>
      <c r="W2855" s="2">
        <f>Tabla1[[#This Row],[COSTO NORMAL2]]+Tabla1[[#This Row],[COSTO ADICIONAL2]]</f>
        <v>17.64</v>
      </c>
    </row>
    <row r="2856" spans="1:23" x14ac:dyDescent="0.25">
      <c r="A2856" t="s">
        <v>785</v>
      </c>
      <c r="B2856" t="s">
        <v>4677</v>
      </c>
      <c r="C2856" t="s">
        <v>11947</v>
      </c>
      <c r="D2856" t="s">
        <v>13</v>
      </c>
      <c r="E2856" t="s">
        <v>14847</v>
      </c>
      <c r="F2856" t="s">
        <v>295</v>
      </c>
      <c r="G2856" t="s">
        <v>15</v>
      </c>
      <c r="H2856" t="s">
        <v>785</v>
      </c>
      <c r="I2856" t="s">
        <v>4678</v>
      </c>
      <c r="J2856" t="str">
        <f>MID(Tabla1[[#This Row],[HORA2]],1,2)</f>
        <v>21</v>
      </c>
      <c r="K2856" t="s">
        <v>43</v>
      </c>
      <c r="L2856" t="s">
        <v>26</v>
      </c>
      <c r="M2856" t="s">
        <v>14867</v>
      </c>
      <c r="N2856" t="s">
        <v>22</v>
      </c>
      <c r="O2856">
        <v>11.98</v>
      </c>
      <c r="P28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8.98</v>
      </c>
      <c r="Q2856">
        <f>IF(Tabla1[[#This Row],[SERVICIO]]="COMIDA",3,IF(Tabla1[[#This Row],[SERVICIO]]="CONTROLADO",12,IF(Tabla1[[#This Row],[SERVICIO]]="RÁPIDO",3.75,IF(Tabla1[[#This Row],[SERVICIO]]="NORMAL",2.5,))))</f>
        <v>3</v>
      </c>
      <c r="R2856">
        <f>IF(Tabla1[[#This Row],[SERVICIO]]="COMIDA",3.5,IF(Tabla1[[#This Row],[SERVICIO]]="CONTROLADO",8,IF(Tabla1[[#This Row],[SERVICIO]]="RÁPIDO",4.5,IF(Tabla1[[#This Row],[SERVICIO]]="NORMAL",3,))))</f>
        <v>3.5</v>
      </c>
      <c r="S2856">
        <f>IF(Tabla1[[#This Row],[SERVICIO]]="COMIDA",0.75,IF(Tabla1[[#This Row],[SERVICIO]]="CONTROLADO",2.65,IF(Tabla1[[#This Row],[SERVICIO]]="RÁPIDO",0.55,IF(Tabla1[[#This Row],[SERVICIO]]="NORMAL",1.2,))))</f>
        <v>0.75</v>
      </c>
      <c r="T2856" s="2">
        <f>IF(Tabla1[[#This Row],[KILOMETROS ADICIONALES]]=0,Tabla1[[#This Row],[KILOMETROS]]*Tabla1[[#This Row],[COSTO NORMAL]],Tabla1[[#This Row],[COSTO NORMAL]]*Tabla1[[#This Row],[KILOMETROS HASTA]])</f>
        <v>10.5</v>
      </c>
      <c r="U2856" s="2">
        <f>Tabla1[[#This Row],[KILOMETROS ADICIONALES]]*Tabla1[[#This Row],[COSTO ADICIONAL]]</f>
        <v>6.7350000000000003</v>
      </c>
      <c r="V2856">
        <v>153.5</v>
      </c>
      <c r="W2856" s="2">
        <f>Tabla1[[#This Row],[COSTO NORMAL2]]+Tabla1[[#This Row],[COSTO ADICIONAL2]]</f>
        <v>17.234999999999999</v>
      </c>
    </row>
    <row r="2857" spans="1:23" x14ac:dyDescent="0.25">
      <c r="A2857" t="s">
        <v>785</v>
      </c>
      <c r="B2857" t="s">
        <v>4679</v>
      </c>
      <c r="C2857" t="s">
        <v>11948</v>
      </c>
      <c r="D2857" t="s">
        <v>13</v>
      </c>
      <c r="E2857" t="s">
        <v>14847</v>
      </c>
      <c r="F2857" t="s">
        <v>14</v>
      </c>
      <c r="G2857" t="s">
        <v>15</v>
      </c>
      <c r="H2857" t="s">
        <v>785</v>
      </c>
      <c r="I2857" t="s">
        <v>4680</v>
      </c>
      <c r="J2857" t="str">
        <f>MID(Tabla1[[#This Row],[HORA2]],1,2)</f>
        <v>20</v>
      </c>
      <c r="K2857" t="s">
        <v>19</v>
      </c>
      <c r="L2857" t="s">
        <v>26</v>
      </c>
      <c r="M2857" t="s">
        <v>14867</v>
      </c>
      <c r="N2857" t="s">
        <v>22</v>
      </c>
      <c r="O2857">
        <v>15.63</v>
      </c>
      <c r="P28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12.63</v>
      </c>
      <c r="Q2857">
        <f>IF(Tabla1[[#This Row],[SERVICIO]]="COMIDA",3,IF(Tabla1[[#This Row],[SERVICIO]]="CONTROLADO",12,IF(Tabla1[[#This Row],[SERVICIO]]="RÁPIDO",3.75,IF(Tabla1[[#This Row],[SERVICIO]]="NORMAL",2.5,))))</f>
        <v>3</v>
      </c>
      <c r="R2857">
        <f>IF(Tabla1[[#This Row],[SERVICIO]]="COMIDA",3.5,IF(Tabla1[[#This Row],[SERVICIO]]="CONTROLADO",8,IF(Tabla1[[#This Row],[SERVICIO]]="RÁPIDO",4.5,IF(Tabla1[[#This Row],[SERVICIO]]="NORMAL",3,))))</f>
        <v>3.5</v>
      </c>
      <c r="S2857">
        <f>IF(Tabla1[[#This Row],[SERVICIO]]="COMIDA",0.75,IF(Tabla1[[#This Row],[SERVICIO]]="CONTROLADO",2.65,IF(Tabla1[[#This Row],[SERVICIO]]="RÁPIDO",0.55,IF(Tabla1[[#This Row],[SERVICIO]]="NORMAL",1.2,))))</f>
        <v>0.75</v>
      </c>
      <c r="T2857" s="2">
        <f>IF(Tabla1[[#This Row],[KILOMETROS ADICIONALES]]=0,Tabla1[[#This Row],[KILOMETROS]]*Tabla1[[#This Row],[COSTO NORMAL]],Tabla1[[#This Row],[COSTO NORMAL]]*Tabla1[[#This Row],[KILOMETROS HASTA]])</f>
        <v>10.5</v>
      </c>
      <c r="U2857" s="2">
        <f>Tabla1[[#This Row],[KILOMETROS ADICIONALES]]*Tabla1[[#This Row],[COSTO ADICIONAL]]</f>
        <v>9.4725000000000001</v>
      </c>
      <c r="V2857">
        <v>209.83</v>
      </c>
      <c r="W2857" s="2">
        <f>Tabla1[[#This Row],[COSTO NORMAL2]]+Tabla1[[#This Row],[COSTO ADICIONAL2]]</f>
        <v>19.9725</v>
      </c>
    </row>
    <row r="2858" spans="1:23" x14ac:dyDescent="0.25">
      <c r="A2858" t="s">
        <v>785</v>
      </c>
      <c r="B2858" t="s">
        <v>4681</v>
      </c>
      <c r="C2858" t="s">
        <v>11949</v>
      </c>
      <c r="D2858" t="s">
        <v>13</v>
      </c>
      <c r="E2858" t="s">
        <v>14845</v>
      </c>
      <c r="F2858" t="s">
        <v>14</v>
      </c>
      <c r="G2858" t="s">
        <v>15</v>
      </c>
      <c r="H2858" t="s">
        <v>997</v>
      </c>
      <c r="I2858" t="s">
        <v>4682</v>
      </c>
      <c r="J2858" t="str">
        <f>MID(Tabla1[[#This Row],[HORA2]],1,2)</f>
        <v>11</v>
      </c>
      <c r="K2858" t="s">
        <v>44</v>
      </c>
      <c r="L2858" t="s">
        <v>20</v>
      </c>
      <c r="M2858" t="s">
        <v>14867</v>
      </c>
      <c r="N2858" t="s">
        <v>22</v>
      </c>
      <c r="O2858">
        <v>17.829999999999998</v>
      </c>
      <c r="P28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14.079999999999998</v>
      </c>
      <c r="Q2858">
        <f>IF(Tabla1[[#This Row],[SERVICIO]]="COMIDA",3,IF(Tabla1[[#This Row],[SERVICIO]]="CONTROLADO",12,IF(Tabla1[[#This Row],[SERVICIO]]="RÁPIDO",3.75,IF(Tabla1[[#This Row],[SERVICIO]]="NORMAL",2.5,))))</f>
        <v>3.75</v>
      </c>
      <c r="R2858">
        <f>IF(Tabla1[[#This Row],[SERVICIO]]="COMIDA",3.5,IF(Tabla1[[#This Row],[SERVICIO]]="CONTROLADO",8,IF(Tabla1[[#This Row],[SERVICIO]]="RÁPIDO",4.5,IF(Tabla1[[#This Row],[SERVICIO]]="NORMAL",3,))))</f>
        <v>4.5</v>
      </c>
      <c r="S28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8" s="2">
        <f>IF(Tabla1[[#This Row],[KILOMETROS ADICIONALES]]=0,Tabla1[[#This Row],[KILOMETROS]]*Tabla1[[#This Row],[COSTO NORMAL]],Tabla1[[#This Row],[COSTO NORMAL]]*Tabla1[[#This Row],[KILOMETROS HASTA]])</f>
        <v>16.875</v>
      </c>
      <c r="U2858" s="2">
        <f>Tabla1[[#This Row],[KILOMETROS ADICIONALES]]*Tabla1[[#This Row],[COSTO ADICIONAL]]</f>
        <v>7.7439999999999998</v>
      </c>
      <c r="V2858">
        <v>207.2</v>
      </c>
      <c r="W2858" s="2">
        <f>Tabla1[[#This Row],[COSTO NORMAL2]]+Tabla1[[#This Row],[COSTO ADICIONAL2]]</f>
        <v>24.619</v>
      </c>
    </row>
    <row r="2859" spans="1:23" x14ac:dyDescent="0.25">
      <c r="A2859" t="s">
        <v>785</v>
      </c>
      <c r="B2859" t="s">
        <v>4683</v>
      </c>
      <c r="C2859" t="s">
        <v>11950</v>
      </c>
      <c r="E2859" t="s">
        <v>14845</v>
      </c>
      <c r="F2859" t="s">
        <v>76</v>
      </c>
      <c r="G2859" t="s">
        <v>15</v>
      </c>
      <c r="H2859" t="s">
        <v>785</v>
      </c>
      <c r="I2859" t="s">
        <v>4684</v>
      </c>
      <c r="J2859" t="str">
        <f>MID(Tabla1[[#This Row],[HORA2]],1,2)</f>
        <v>20</v>
      </c>
      <c r="K2859" t="s">
        <v>43</v>
      </c>
      <c r="L2859" t="s">
        <v>78</v>
      </c>
      <c r="M2859" t="s">
        <v>14867</v>
      </c>
      <c r="N2859" t="s">
        <v>22</v>
      </c>
      <c r="O2859">
        <v>14.52</v>
      </c>
      <c r="P28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10.77</v>
      </c>
      <c r="Q2859">
        <f>IF(Tabla1[[#This Row],[SERVICIO]]="COMIDA",3,IF(Tabla1[[#This Row],[SERVICIO]]="CONTROLADO",12,IF(Tabla1[[#This Row],[SERVICIO]]="RÁPIDO",3.75,IF(Tabla1[[#This Row],[SERVICIO]]="NORMAL",2.5,))))</f>
        <v>3.75</v>
      </c>
      <c r="R2859">
        <f>IF(Tabla1[[#This Row],[SERVICIO]]="COMIDA",3.5,IF(Tabla1[[#This Row],[SERVICIO]]="CONTROLADO",8,IF(Tabla1[[#This Row],[SERVICIO]]="RÁPIDO",4.5,IF(Tabla1[[#This Row],[SERVICIO]]="NORMAL",3,))))</f>
        <v>4.5</v>
      </c>
      <c r="S28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59" s="2">
        <f>IF(Tabla1[[#This Row],[KILOMETROS ADICIONALES]]=0,Tabla1[[#This Row],[KILOMETROS]]*Tabla1[[#This Row],[COSTO NORMAL]],Tabla1[[#This Row],[COSTO NORMAL]]*Tabla1[[#This Row],[KILOMETROS HASTA]])</f>
        <v>16.875</v>
      </c>
      <c r="U2859" s="2">
        <f>Tabla1[[#This Row],[KILOMETROS ADICIONALES]]*Tabla1[[#This Row],[COSTO ADICIONAL]]</f>
        <v>5.9235000000000007</v>
      </c>
      <c r="V2859">
        <v>109.22</v>
      </c>
      <c r="W2859" s="2">
        <f>Tabla1[[#This Row],[COSTO NORMAL2]]+Tabla1[[#This Row],[COSTO ADICIONAL2]]</f>
        <v>22.798500000000001</v>
      </c>
    </row>
    <row r="2860" spans="1:23" x14ac:dyDescent="0.25">
      <c r="A2860" t="s">
        <v>785</v>
      </c>
      <c r="B2860" t="s">
        <v>4685</v>
      </c>
      <c r="C2860" t="s">
        <v>11951</v>
      </c>
      <c r="E2860" t="s">
        <v>14845</v>
      </c>
      <c r="F2860" t="s">
        <v>76</v>
      </c>
      <c r="G2860" t="s">
        <v>15</v>
      </c>
      <c r="H2860" t="s">
        <v>785</v>
      </c>
      <c r="I2860" t="s">
        <v>4686</v>
      </c>
      <c r="J2860" t="str">
        <f>MID(Tabla1[[#This Row],[HORA2]],1,2)</f>
        <v>20</v>
      </c>
      <c r="K2860" t="s">
        <v>43</v>
      </c>
      <c r="L2860" t="s">
        <v>57</v>
      </c>
      <c r="M2860" t="s">
        <v>14867</v>
      </c>
      <c r="N2860" t="s">
        <v>22</v>
      </c>
      <c r="O2860">
        <v>7.22</v>
      </c>
      <c r="P28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3.4699999999999998</v>
      </c>
      <c r="Q2860">
        <f>IF(Tabla1[[#This Row],[SERVICIO]]="COMIDA",3,IF(Tabla1[[#This Row],[SERVICIO]]="CONTROLADO",12,IF(Tabla1[[#This Row],[SERVICIO]]="RÁPIDO",3.75,IF(Tabla1[[#This Row],[SERVICIO]]="NORMAL",2.5,))))</f>
        <v>3.75</v>
      </c>
      <c r="R2860">
        <f>IF(Tabla1[[#This Row],[SERVICIO]]="COMIDA",3.5,IF(Tabla1[[#This Row],[SERVICIO]]="CONTROLADO",8,IF(Tabla1[[#This Row],[SERVICIO]]="RÁPIDO",4.5,IF(Tabla1[[#This Row],[SERVICIO]]="NORMAL",3,))))</f>
        <v>4.5</v>
      </c>
      <c r="S28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0" s="2">
        <f>IF(Tabla1[[#This Row],[KILOMETROS ADICIONALES]]=0,Tabla1[[#This Row],[KILOMETROS]]*Tabla1[[#This Row],[COSTO NORMAL]],Tabla1[[#This Row],[COSTO NORMAL]]*Tabla1[[#This Row],[KILOMETROS HASTA]])</f>
        <v>16.875</v>
      </c>
      <c r="U2860" s="2">
        <f>Tabla1[[#This Row],[KILOMETROS ADICIONALES]]*Tabla1[[#This Row],[COSTO ADICIONAL]]</f>
        <v>1.9085000000000001</v>
      </c>
      <c r="V2860">
        <v>16.32</v>
      </c>
      <c r="W2860" s="2">
        <f>Tabla1[[#This Row],[COSTO NORMAL2]]+Tabla1[[#This Row],[COSTO ADICIONAL2]]</f>
        <v>18.7835</v>
      </c>
    </row>
    <row r="2861" spans="1:23" x14ac:dyDescent="0.25">
      <c r="A2861" t="s">
        <v>785</v>
      </c>
      <c r="B2861" t="s">
        <v>4687</v>
      </c>
      <c r="C2861" t="s">
        <v>11952</v>
      </c>
      <c r="D2861" t="s">
        <v>13</v>
      </c>
      <c r="E2861" t="s">
        <v>14845</v>
      </c>
      <c r="F2861" t="s">
        <v>14</v>
      </c>
      <c r="G2861" t="s">
        <v>15</v>
      </c>
      <c r="H2861" t="s">
        <v>997</v>
      </c>
      <c r="I2861" t="s">
        <v>4688</v>
      </c>
      <c r="J2861" t="str">
        <f>MID(Tabla1[[#This Row],[HORA2]],1,2)</f>
        <v>10</v>
      </c>
      <c r="K2861" t="s">
        <v>19</v>
      </c>
      <c r="L2861" t="s">
        <v>94</v>
      </c>
      <c r="M2861" t="s">
        <v>14867</v>
      </c>
      <c r="N2861" t="s">
        <v>22</v>
      </c>
      <c r="O2861">
        <v>17.64</v>
      </c>
      <c r="P28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13.89</v>
      </c>
      <c r="Q2861">
        <f>IF(Tabla1[[#This Row],[SERVICIO]]="COMIDA",3,IF(Tabla1[[#This Row],[SERVICIO]]="CONTROLADO",12,IF(Tabla1[[#This Row],[SERVICIO]]="RÁPIDO",3.75,IF(Tabla1[[#This Row],[SERVICIO]]="NORMAL",2.5,))))</f>
        <v>3.75</v>
      </c>
      <c r="R2861">
        <f>IF(Tabla1[[#This Row],[SERVICIO]]="COMIDA",3.5,IF(Tabla1[[#This Row],[SERVICIO]]="CONTROLADO",8,IF(Tabla1[[#This Row],[SERVICIO]]="RÁPIDO",4.5,IF(Tabla1[[#This Row],[SERVICIO]]="NORMAL",3,))))</f>
        <v>4.5</v>
      </c>
      <c r="S28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1" s="2">
        <f>IF(Tabla1[[#This Row],[KILOMETROS ADICIONALES]]=0,Tabla1[[#This Row],[KILOMETROS]]*Tabla1[[#This Row],[COSTO NORMAL]],Tabla1[[#This Row],[COSTO NORMAL]]*Tabla1[[#This Row],[KILOMETROS HASTA]])</f>
        <v>16.875</v>
      </c>
      <c r="U2861" s="2">
        <f>Tabla1[[#This Row],[KILOMETROS ADICIONALES]]*Tabla1[[#This Row],[COSTO ADICIONAL]]</f>
        <v>7.6395000000000008</v>
      </c>
      <c r="V2861">
        <v>185.72</v>
      </c>
      <c r="W2861" s="2">
        <f>Tabla1[[#This Row],[COSTO NORMAL2]]+Tabla1[[#This Row],[COSTO ADICIONAL2]]</f>
        <v>24.514500000000002</v>
      </c>
    </row>
    <row r="2862" spans="1:23" x14ac:dyDescent="0.25">
      <c r="A2862" t="s">
        <v>785</v>
      </c>
      <c r="B2862" t="s">
        <v>4689</v>
      </c>
      <c r="C2862" t="s">
        <v>11953</v>
      </c>
      <c r="D2862" t="s">
        <v>13</v>
      </c>
      <c r="E2862" t="s">
        <v>14845</v>
      </c>
      <c r="F2862" t="s">
        <v>14</v>
      </c>
      <c r="G2862" t="s">
        <v>15</v>
      </c>
      <c r="H2862" t="s">
        <v>997</v>
      </c>
      <c r="I2862" t="s">
        <v>4690</v>
      </c>
      <c r="J2862" t="str">
        <f>MID(Tabla1[[#This Row],[HORA2]],1,2)</f>
        <v>11</v>
      </c>
      <c r="K2862" t="s">
        <v>19</v>
      </c>
      <c r="L2862" t="s">
        <v>43</v>
      </c>
      <c r="M2862" t="s">
        <v>14867</v>
      </c>
      <c r="N2862" t="s">
        <v>22</v>
      </c>
      <c r="O2862">
        <v>9.76</v>
      </c>
      <c r="P28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6.01</v>
      </c>
      <c r="Q2862">
        <f>IF(Tabla1[[#This Row],[SERVICIO]]="COMIDA",3,IF(Tabla1[[#This Row],[SERVICIO]]="CONTROLADO",12,IF(Tabla1[[#This Row],[SERVICIO]]="RÁPIDO",3.75,IF(Tabla1[[#This Row],[SERVICIO]]="NORMAL",2.5,))))</f>
        <v>3.75</v>
      </c>
      <c r="R2862">
        <f>IF(Tabla1[[#This Row],[SERVICIO]]="COMIDA",3.5,IF(Tabla1[[#This Row],[SERVICIO]]="CONTROLADO",8,IF(Tabla1[[#This Row],[SERVICIO]]="RÁPIDO",4.5,IF(Tabla1[[#This Row],[SERVICIO]]="NORMAL",3,))))</f>
        <v>4.5</v>
      </c>
      <c r="S28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2" s="2">
        <f>IF(Tabla1[[#This Row],[KILOMETROS ADICIONALES]]=0,Tabla1[[#This Row],[KILOMETROS]]*Tabla1[[#This Row],[COSTO NORMAL]],Tabla1[[#This Row],[COSTO NORMAL]]*Tabla1[[#This Row],[KILOMETROS HASTA]])</f>
        <v>16.875</v>
      </c>
      <c r="U2862" s="2">
        <f>Tabla1[[#This Row],[KILOMETROS ADICIONALES]]*Tabla1[[#This Row],[COSTO ADICIONAL]]</f>
        <v>3.3055000000000003</v>
      </c>
      <c r="V2862">
        <v>79.010000000000005</v>
      </c>
      <c r="W2862" s="2">
        <f>Tabla1[[#This Row],[COSTO NORMAL2]]+Tabla1[[#This Row],[COSTO ADICIONAL2]]</f>
        <v>20.180500000000002</v>
      </c>
    </row>
    <row r="2863" spans="1:23" x14ac:dyDescent="0.25">
      <c r="A2863" t="s">
        <v>785</v>
      </c>
      <c r="B2863" t="s">
        <v>4691</v>
      </c>
      <c r="C2863" t="s">
        <v>11954</v>
      </c>
      <c r="E2863" t="s">
        <v>14845</v>
      </c>
      <c r="F2863" t="s">
        <v>76</v>
      </c>
      <c r="G2863" t="s">
        <v>15</v>
      </c>
      <c r="H2863" t="s">
        <v>785</v>
      </c>
      <c r="I2863" t="s">
        <v>4692</v>
      </c>
      <c r="J2863" t="str">
        <f>MID(Tabla1[[#This Row],[HORA2]],1,2)</f>
        <v>20</v>
      </c>
      <c r="K2863" t="s">
        <v>43</v>
      </c>
      <c r="L2863" t="s">
        <v>57</v>
      </c>
      <c r="M2863" t="s">
        <v>14867</v>
      </c>
      <c r="N2863" t="s">
        <v>22</v>
      </c>
      <c r="O2863">
        <v>7.58</v>
      </c>
      <c r="P28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3.83</v>
      </c>
      <c r="Q2863">
        <f>IF(Tabla1[[#This Row],[SERVICIO]]="COMIDA",3,IF(Tabla1[[#This Row],[SERVICIO]]="CONTROLADO",12,IF(Tabla1[[#This Row],[SERVICIO]]="RÁPIDO",3.75,IF(Tabla1[[#This Row],[SERVICIO]]="NORMAL",2.5,))))</f>
        <v>3.75</v>
      </c>
      <c r="R2863">
        <f>IF(Tabla1[[#This Row],[SERVICIO]]="COMIDA",3.5,IF(Tabla1[[#This Row],[SERVICIO]]="CONTROLADO",8,IF(Tabla1[[#This Row],[SERVICIO]]="RÁPIDO",4.5,IF(Tabla1[[#This Row],[SERVICIO]]="NORMAL",3,))))</f>
        <v>4.5</v>
      </c>
      <c r="S28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3" s="2">
        <f>IF(Tabla1[[#This Row],[KILOMETROS ADICIONALES]]=0,Tabla1[[#This Row],[KILOMETROS]]*Tabla1[[#This Row],[COSTO NORMAL]],Tabla1[[#This Row],[COSTO NORMAL]]*Tabla1[[#This Row],[KILOMETROS HASTA]])</f>
        <v>16.875</v>
      </c>
      <c r="U2863" s="2">
        <f>Tabla1[[#This Row],[KILOMETROS ADICIONALES]]*Tabla1[[#This Row],[COSTO ADICIONAL]]</f>
        <v>2.1065</v>
      </c>
      <c r="V2863">
        <v>150.04</v>
      </c>
      <c r="W2863" s="2">
        <f>Tabla1[[#This Row],[COSTO NORMAL2]]+Tabla1[[#This Row],[COSTO ADICIONAL2]]</f>
        <v>18.9815</v>
      </c>
    </row>
    <row r="2864" spans="1:23" x14ac:dyDescent="0.25">
      <c r="A2864" t="s">
        <v>785</v>
      </c>
      <c r="B2864" t="s">
        <v>4693</v>
      </c>
      <c r="C2864" t="s">
        <v>11955</v>
      </c>
      <c r="D2864" t="s">
        <v>13</v>
      </c>
      <c r="E2864" t="s">
        <v>14845</v>
      </c>
      <c r="F2864" t="s">
        <v>14</v>
      </c>
      <c r="G2864" t="s">
        <v>41</v>
      </c>
      <c r="H2864" t="s">
        <v>997</v>
      </c>
      <c r="I2864" t="s">
        <v>4694</v>
      </c>
      <c r="J2864" t="str">
        <f>MID(Tabla1[[#This Row],[HORA2]],1,2)</f>
        <v>09</v>
      </c>
      <c r="K2864" t="s">
        <v>43</v>
      </c>
      <c r="L2864" t="s">
        <v>35</v>
      </c>
      <c r="M2864" t="s">
        <v>14867</v>
      </c>
      <c r="N2864" t="s">
        <v>22</v>
      </c>
      <c r="O2864">
        <v>1.28</v>
      </c>
      <c r="P28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64">
        <f>IF(Tabla1[[#This Row],[SERVICIO]]="COMIDA",3,IF(Tabla1[[#This Row],[SERVICIO]]="CONTROLADO",12,IF(Tabla1[[#This Row],[SERVICIO]]="RÁPIDO",3.75,IF(Tabla1[[#This Row],[SERVICIO]]="NORMAL",2.5,))))</f>
        <v>3.75</v>
      </c>
      <c r="R2864">
        <f>IF(Tabla1[[#This Row],[SERVICIO]]="COMIDA",3.5,IF(Tabla1[[#This Row],[SERVICIO]]="CONTROLADO",8,IF(Tabla1[[#This Row],[SERVICIO]]="RÁPIDO",4.5,IF(Tabla1[[#This Row],[SERVICIO]]="NORMAL",3,))))</f>
        <v>4.5</v>
      </c>
      <c r="S28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4" s="2">
        <f>IF(Tabla1[[#This Row],[KILOMETROS ADICIONALES]]=0,Tabla1[[#This Row],[KILOMETROS]]*Tabla1[[#This Row],[COSTO NORMAL]],Tabla1[[#This Row],[COSTO NORMAL]]*Tabla1[[#This Row],[KILOMETROS HASTA]])</f>
        <v>5.76</v>
      </c>
      <c r="U2864" s="2">
        <f>Tabla1[[#This Row],[KILOMETROS ADICIONALES]]*Tabla1[[#This Row],[COSTO ADICIONAL]]</f>
        <v>0</v>
      </c>
      <c r="V2864">
        <v>210.82</v>
      </c>
      <c r="W2864" s="2">
        <f>Tabla1[[#This Row],[COSTO NORMAL2]]+Tabla1[[#This Row],[COSTO ADICIONAL2]]</f>
        <v>5.76</v>
      </c>
    </row>
    <row r="2865" spans="1:23" x14ac:dyDescent="0.25">
      <c r="A2865" t="s">
        <v>785</v>
      </c>
      <c r="B2865" t="s">
        <v>4693</v>
      </c>
      <c r="C2865" t="s">
        <v>11956</v>
      </c>
      <c r="D2865" t="s">
        <v>13</v>
      </c>
      <c r="E2865" t="s">
        <v>14844</v>
      </c>
      <c r="F2865" t="s">
        <v>14</v>
      </c>
      <c r="G2865" t="s">
        <v>15</v>
      </c>
      <c r="H2865" t="s">
        <v>226</v>
      </c>
      <c r="I2865" t="s">
        <v>4695</v>
      </c>
      <c r="J2865" t="str">
        <f>MID(Tabla1[[#This Row],[HORA2]],1,2)</f>
        <v>12</v>
      </c>
      <c r="K2865" t="s">
        <v>43</v>
      </c>
      <c r="L2865" t="s">
        <v>35</v>
      </c>
      <c r="M2865" t="s">
        <v>14867</v>
      </c>
      <c r="N2865" t="s">
        <v>22</v>
      </c>
      <c r="O2865">
        <v>1.6400000000000001</v>
      </c>
      <c r="P28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65">
        <f>IF(Tabla1[[#This Row],[SERVICIO]]="COMIDA",3,IF(Tabla1[[#This Row],[SERVICIO]]="CONTROLADO",12,IF(Tabla1[[#This Row],[SERVICIO]]="RÁPIDO",3.75,IF(Tabla1[[#This Row],[SERVICIO]]="NORMAL",2.5,))))</f>
        <v>2.5</v>
      </c>
      <c r="R2865">
        <f>IF(Tabla1[[#This Row],[SERVICIO]]="COMIDA",3.5,IF(Tabla1[[#This Row],[SERVICIO]]="CONTROLADO",8,IF(Tabla1[[#This Row],[SERVICIO]]="RÁPIDO",4.5,IF(Tabla1[[#This Row],[SERVICIO]]="NORMAL",3,))))</f>
        <v>3</v>
      </c>
      <c r="S2865">
        <f>IF(Tabla1[[#This Row],[SERVICIO]]="COMIDA",0.75,IF(Tabla1[[#This Row],[SERVICIO]]="CONTROLADO",2.65,IF(Tabla1[[#This Row],[SERVICIO]]="RÁPIDO",0.55,IF(Tabla1[[#This Row],[SERVICIO]]="NORMAL",1.2,))))</f>
        <v>1.2</v>
      </c>
      <c r="T2865" s="2">
        <f>IF(Tabla1[[#This Row],[KILOMETROS ADICIONALES]]=0,Tabla1[[#This Row],[KILOMETROS]]*Tabla1[[#This Row],[COSTO NORMAL]],Tabla1[[#This Row],[COSTO NORMAL]]*Tabla1[[#This Row],[KILOMETROS HASTA]])</f>
        <v>4.92</v>
      </c>
      <c r="U2865" s="2">
        <f>Tabla1[[#This Row],[KILOMETROS ADICIONALES]]*Tabla1[[#This Row],[COSTO ADICIONAL]]</f>
        <v>0</v>
      </c>
      <c r="V2865">
        <v>209.19</v>
      </c>
      <c r="W2865" s="2">
        <f>Tabla1[[#This Row],[COSTO NORMAL2]]+Tabla1[[#This Row],[COSTO ADICIONAL2]]</f>
        <v>4.92</v>
      </c>
    </row>
    <row r="2866" spans="1:23" x14ac:dyDescent="0.25">
      <c r="A2866" t="s">
        <v>785</v>
      </c>
      <c r="B2866" t="s">
        <v>4696</v>
      </c>
      <c r="C2866" t="s">
        <v>11957</v>
      </c>
      <c r="D2866" t="s">
        <v>13</v>
      </c>
      <c r="E2866" t="s">
        <v>14845</v>
      </c>
      <c r="F2866" t="s">
        <v>14</v>
      </c>
      <c r="G2866" t="s">
        <v>15</v>
      </c>
      <c r="H2866" t="s">
        <v>997</v>
      </c>
      <c r="I2866" t="s">
        <v>4697</v>
      </c>
      <c r="J2866" t="str">
        <f>MID(Tabla1[[#This Row],[HORA2]],1,2)</f>
        <v>10</v>
      </c>
      <c r="K2866" t="s">
        <v>26</v>
      </c>
      <c r="L2866" t="s">
        <v>27</v>
      </c>
      <c r="M2866" t="s">
        <v>14867</v>
      </c>
      <c r="N2866" t="s">
        <v>22</v>
      </c>
      <c r="O2866">
        <v>7.13</v>
      </c>
      <c r="P28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3.38</v>
      </c>
      <c r="Q2866">
        <f>IF(Tabla1[[#This Row],[SERVICIO]]="COMIDA",3,IF(Tabla1[[#This Row],[SERVICIO]]="CONTROLADO",12,IF(Tabla1[[#This Row],[SERVICIO]]="RÁPIDO",3.75,IF(Tabla1[[#This Row],[SERVICIO]]="NORMAL",2.5,))))</f>
        <v>3.75</v>
      </c>
      <c r="R2866">
        <f>IF(Tabla1[[#This Row],[SERVICIO]]="COMIDA",3.5,IF(Tabla1[[#This Row],[SERVICIO]]="CONTROLADO",8,IF(Tabla1[[#This Row],[SERVICIO]]="RÁPIDO",4.5,IF(Tabla1[[#This Row],[SERVICIO]]="NORMAL",3,))))</f>
        <v>4.5</v>
      </c>
      <c r="S28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6" s="2">
        <f>IF(Tabla1[[#This Row],[KILOMETROS ADICIONALES]]=0,Tabla1[[#This Row],[KILOMETROS]]*Tabla1[[#This Row],[COSTO NORMAL]],Tabla1[[#This Row],[COSTO NORMAL]]*Tabla1[[#This Row],[KILOMETROS HASTA]])</f>
        <v>16.875</v>
      </c>
      <c r="U2866" s="2">
        <f>Tabla1[[#This Row],[KILOMETROS ADICIONALES]]*Tabla1[[#This Row],[COSTO ADICIONAL]]</f>
        <v>1.859</v>
      </c>
      <c r="V2866">
        <v>23.96</v>
      </c>
      <c r="W2866" s="2">
        <f>Tabla1[[#This Row],[COSTO NORMAL2]]+Tabla1[[#This Row],[COSTO ADICIONAL2]]</f>
        <v>18.734000000000002</v>
      </c>
    </row>
    <row r="2867" spans="1:23" x14ac:dyDescent="0.25">
      <c r="A2867" t="s">
        <v>785</v>
      </c>
      <c r="B2867" t="s">
        <v>4698</v>
      </c>
      <c r="C2867" t="s">
        <v>11958</v>
      </c>
      <c r="E2867" t="s">
        <v>14845</v>
      </c>
      <c r="F2867" t="s">
        <v>76</v>
      </c>
      <c r="G2867" t="s">
        <v>15</v>
      </c>
      <c r="H2867" t="s">
        <v>785</v>
      </c>
      <c r="I2867" t="s">
        <v>4699</v>
      </c>
      <c r="J2867" t="str">
        <f>MID(Tabla1[[#This Row],[HORA2]],1,2)</f>
        <v>20</v>
      </c>
      <c r="K2867" t="s">
        <v>43</v>
      </c>
      <c r="L2867" t="s">
        <v>57</v>
      </c>
      <c r="M2867" t="s">
        <v>14867</v>
      </c>
      <c r="N2867" t="s">
        <v>22</v>
      </c>
      <c r="O2867">
        <v>3.41</v>
      </c>
      <c r="P28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67">
        <f>IF(Tabla1[[#This Row],[SERVICIO]]="COMIDA",3,IF(Tabla1[[#This Row],[SERVICIO]]="CONTROLADO",12,IF(Tabla1[[#This Row],[SERVICIO]]="RÁPIDO",3.75,IF(Tabla1[[#This Row],[SERVICIO]]="NORMAL",2.5,))))</f>
        <v>3.75</v>
      </c>
      <c r="R2867">
        <f>IF(Tabla1[[#This Row],[SERVICIO]]="COMIDA",3.5,IF(Tabla1[[#This Row],[SERVICIO]]="CONTROLADO",8,IF(Tabla1[[#This Row],[SERVICIO]]="RÁPIDO",4.5,IF(Tabla1[[#This Row],[SERVICIO]]="NORMAL",3,))))</f>
        <v>4.5</v>
      </c>
      <c r="S28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7" s="2">
        <f>IF(Tabla1[[#This Row],[KILOMETROS ADICIONALES]]=0,Tabla1[[#This Row],[KILOMETROS]]*Tabla1[[#This Row],[COSTO NORMAL]],Tabla1[[#This Row],[COSTO NORMAL]]*Tabla1[[#This Row],[KILOMETROS HASTA]])</f>
        <v>15.345000000000001</v>
      </c>
      <c r="U2867" s="2">
        <f>Tabla1[[#This Row],[KILOMETROS ADICIONALES]]*Tabla1[[#This Row],[COSTO ADICIONAL]]</f>
        <v>0</v>
      </c>
      <c r="V2867">
        <v>55.08</v>
      </c>
      <c r="W2867" s="2">
        <f>Tabla1[[#This Row],[COSTO NORMAL2]]+Tabla1[[#This Row],[COSTO ADICIONAL2]]</f>
        <v>15.345000000000001</v>
      </c>
    </row>
    <row r="2868" spans="1:23" x14ac:dyDescent="0.25">
      <c r="A2868" t="s">
        <v>785</v>
      </c>
      <c r="B2868" t="s">
        <v>4700</v>
      </c>
      <c r="C2868" t="s">
        <v>11959</v>
      </c>
      <c r="D2868" t="s">
        <v>13</v>
      </c>
      <c r="E2868" t="s">
        <v>14845</v>
      </c>
      <c r="F2868" t="s">
        <v>14</v>
      </c>
      <c r="G2868" t="s">
        <v>15</v>
      </c>
      <c r="H2868" t="s">
        <v>997</v>
      </c>
      <c r="I2868" t="s">
        <v>4701</v>
      </c>
      <c r="J2868" t="str">
        <f>MID(Tabla1[[#This Row],[HORA2]],1,2)</f>
        <v>10</v>
      </c>
      <c r="K2868" t="s">
        <v>26</v>
      </c>
      <c r="L2868" t="s">
        <v>27</v>
      </c>
      <c r="M2868" t="s">
        <v>14867</v>
      </c>
      <c r="N2868" t="s">
        <v>22</v>
      </c>
      <c r="O2868">
        <v>9.7799999999999994</v>
      </c>
      <c r="P28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6.0299999999999994</v>
      </c>
      <c r="Q2868">
        <f>IF(Tabla1[[#This Row],[SERVICIO]]="COMIDA",3,IF(Tabla1[[#This Row],[SERVICIO]]="CONTROLADO",12,IF(Tabla1[[#This Row],[SERVICIO]]="RÁPIDO",3.75,IF(Tabla1[[#This Row],[SERVICIO]]="NORMAL",2.5,))))</f>
        <v>3.75</v>
      </c>
      <c r="R2868">
        <f>IF(Tabla1[[#This Row],[SERVICIO]]="COMIDA",3.5,IF(Tabla1[[#This Row],[SERVICIO]]="CONTROLADO",8,IF(Tabla1[[#This Row],[SERVICIO]]="RÁPIDO",4.5,IF(Tabla1[[#This Row],[SERVICIO]]="NORMAL",3,))))</f>
        <v>4.5</v>
      </c>
      <c r="S28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868" s="2">
        <f>IF(Tabla1[[#This Row],[KILOMETROS ADICIONALES]]=0,Tabla1[[#This Row],[KILOMETROS]]*Tabla1[[#This Row],[COSTO NORMAL]],Tabla1[[#This Row],[COSTO NORMAL]]*Tabla1[[#This Row],[KILOMETROS HASTA]])</f>
        <v>16.875</v>
      </c>
      <c r="U2868" s="2">
        <f>Tabla1[[#This Row],[KILOMETROS ADICIONALES]]*Tabla1[[#This Row],[COSTO ADICIONAL]]</f>
        <v>3.3165</v>
      </c>
      <c r="V2868">
        <v>183.13</v>
      </c>
      <c r="W2868" s="2">
        <f>Tabla1[[#This Row],[COSTO NORMAL2]]+Tabla1[[#This Row],[COSTO ADICIONAL2]]</f>
        <v>20.191500000000001</v>
      </c>
    </row>
    <row r="2869" spans="1:23" x14ac:dyDescent="0.25">
      <c r="A2869" t="s">
        <v>785</v>
      </c>
      <c r="B2869" t="s">
        <v>4702</v>
      </c>
      <c r="C2869" t="s">
        <v>11960</v>
      </c>
      <c r="D2869" t="s">
        <v>75</v>
      </c>
      <c r="E2869" t="s">
        <v>14844</v>
      </c>
      <c r="F2869" t="s">
        <v>14</v>
      </c>
      <c r="G2869" t="s">
        <v>15</v>
      </c>
      <c r="H2869" t="s">
        <v>121</v>
      </c>
      <c r="I2869" t="s">
        <v>4703</v>
      </c>
      <c r="J2869" t="str">
        <f>MID(Tabla1[[#This Row],[HORA2]],1,2)</f>
        <v>19</v>
      </c>
      <c r="K2869" t="s">
        <v>43</v>
      </c>
      <c r="L2869" t="s">
        <v>125</v>
      </c>
      <c r="M2869" t="s">
        <v>14867</v>
      </c>
      <c r="N2869" t="s">
        <v>4704</v>
      </c>
      <c r="O2869">
        <v>5.86</v>
      </c>
      <c r="P28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3.3600000000000003</v>
      </c>
      <c r="Q2869">
        <f>IF(Tabla1[[#This Row],[SERVICIO]]="COMIDA",3,IF(Tabla1[[#This Row],[SERVICIO]]="CONTROLADO",12,IF(Tabla1[[#This Row],[SERVICIO]]="RÁPIDO",3.75,IF(Tabla1[[#This Row],[SERVICIO]]="NORMAL",2.5,))))</f>
        <v>2.5</v>
      </c>
      <c r="R2869">
        <f>IF(Tabla1[[#This Row],[SERVICIO]]="COMIDA",3.5,IF(Tabla1[[#This Row],[SERVICIO]]="CONTROLADO",8,IF(Tabla1[[#This Row],[SERVICIO]]="RÁPIDO",4.5,IF(Tabla1[[#This Row],[SERVICIO]]="NORMAL",3,))))</f>
        <v>3</v>
      </c>
      <c r="S2869">
        <f>IF(Tabla1[[#This Row],[SERVICIO]]="COMIDA",0.75,IF(Tabla1[[#This Row],[SERVICIO]]="CONTROLADO",2.65,IF(Tabla1[[#This Row],[SERVICIO]]="RÁPIDO",0.55,IF(Tabla1[[#This Row],[SERVICIO]]="NORMAL",1.2,))))</f>
        <v>1.2</v>
      </c>
      <c r="T2869" s="2">
        <f>IF(Tabla1[[#This Row],[KILOMETROS ADICIONALES]]=0,Tabla1[[#This Row],[KILOMETROS]]*Tabla1[[#This Row],[COSTO NORMAL]],Tabla1[[#This Row],[COSTO NORMAL]]*Tabla1[[#This Row],[KILOMETROS HASTA]])</f>
        <v>7.5</v>
      </c>
      <c r="U2869" s="2">
        <f>Tabla1[[#This Row],[KILOMETROS ADICIONALES]]*Tabla1[[#This Row],[COSTO ADICIONAL]]</f>
        <v>4.032</v>
      </c>
      <c r="V2869">
        <v>123.76</v>
      </c>
      <c r="W2869" s="2">
        <f>Tabla1[[#This Row],[COSTO NORMAL2]]+Tabla1[[#This Row],[COSTO ADICIONAL2]]</f>
        <v>11.532</v>
      </c>
    </row>
    <row r="2870" spans="1:23" x14ac:dyDescent="0.25">
      <c r="A2870" t="s">
        <v>785</v>
      </c>
      <c r="B2870" t="s">
        <v>4702</v>
      </c>
      <c r="C2870" t="s">
        <v>11961</v>
      </c>
      <c r="D2870" t="s">
        <v>75</v>
      </c>
      <c r="E2870" t="s">
        <v>14844</v>
      </c>
      <c r="F2870" t="s">
        <v>14</v>
      </c>
      <c r="G2870" t="s">
        <v>15</v>
      </c>
      <c r="H2870" t="s">
        <v>121</v>
      </c>
      <c r="I2870" t="s">
        <v>4705</v>
      </c>
      <c r="J2870" t="str">
        <f>MID(Tabla1[[#This Row],[HORA2]],1,2)</f>
        <v>19</v>
      </c>
      <c r="K2870" t="s">
        <v>43</v>
      </c>
      <c r="L2870" t="s">
        <v>125</v>
      </c>
      <c r="M2870" t="s">
        <v>14867</v>
      </c>
      <c r="N2870" t="s">
        <v>4704</v>
      </c>
      <c r="O2870">
        <v>13.69</v>
      </c>
      <c r="P28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11.19</v>
      </c>
      <c r="Q2870">
        <f>IF(Tabla1[[#This Row],[SERVICIO]]="COMIDA",3,IF(Tabla1[[#This Row],[SERVICIO]]="CONTROLADO",12,IF(Tabla1[[#This Row],[SERVICIO]]="RÁPIDO",3.75,IF(Tabla1[[#This Row],[SERVICIO]]="NORMAL",2.5,))))</f>
        <v>2.5</v>
      </c>
      <c r="R2870">
        <f>IF(Tabla1[[#This Row],[SERVICIO]]="COMIDA",3.5,IF(Tabla1[[#This Row],[SERVICIO]]="CONTROLADO",8,IF(Tabla1[[#This Row],[SERVICIO]]="RÁPIDO",4.5,IF(Tabla1[[#This Row],[SERVICIO]]="NORMAL",3,))))</f>
        <v>3</v>
      </c>
      <c r="S2870">
        <f>IF(Tabla1[[#This Row],[SERVICIO]]="COMIDA",0.75,IF(Tabla1[[#This Row],[SERVICIO]]="CONTROLADO",2.65,IF(Tabla1[[#This Row],[SERVICIO]]="RÁPIDO",0.55,IF(Tabla1[[#This Row],[SERVICIO]]="NORMAL",1.2,))))</f>
        <v>1.2</v>
      </c>
      <c r="T2870" s="2">
        <f>IF(Tabla1[[#This Row],[KILOMETROS ADICIONALES]]=0,Tabla1[[#This Row],[KILOMETROS]]*Tabla1[[#This Row],[COSTO NORMAL]],Tabla1[[#This Row],[COSTO NORMAL]]*Tabla1[[#This Row],[KILOMETROS HASTA]])</f>
        <v>7.5</v>
      </c>
      <c r="U2870" s="2">
        <f>Tabla1[[#This Row],[KILOMETROS ADICIONALES]]*Tabla1[[#This Row],[COSTO ADICIONAL]]</f>
        <v>13.427999999999999</v>
      </c>
      <c r="V2870">
        <v>127.09</v>
      </c>
      <c r="W2870" s="2">
        <f>Tabla1[[#This Row],[COSTO NORMAL2]]+Tabla1[[#This Row],[COSTO ADICIONAL2]]</f>
        <v>20.927999999999997</v>
      </c>
    </row>
    <row r="2871" spans="1:23" x14ac:dyDescent="0.25">
      <c r="A2871" t="s">
        <v>785</v>
      </c>
      <c r="B2871" t="s">
        <v>4702</v>
      </c>
      <c r="C2871" t="s">
        <v>11962</v>
      </c>
      <c r="D2871" t="s">
        <v>75</v>
      </c>
      <c r="E2871" t="s">
        <v>14844</v>
      </c>
      <c r="F2871" t="s">
        <v>14</v>
      </c>
      <c r="G2871" t="s">
        <v>15</v>
      </c>
      <c r="H2871" t="s">
        <v>121</v>
      </c>
      <c r="I2871" t="s">
        <v>4706</v>
      </c>
      <c r="J2871" t="str">
        <f>MID(Tabla1[[#This Row],[HORA2]],1,2)</f>
        <v>19</v>
      </c>
      <c r="K2871" t="s">
        <v>43</v>
      </c>
      <c r="L2871" t="s">
        <v>125</v>
      </c>
      <c r="M2871" t="s">
        <v>14867</v>
      </c>
      <c r="N2871" t="s">
        <v>4704</v>
      </c>
      <c r="O2871">
        <v>10.89</v>
      </c>
      <c r="P28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8.39</v>
      </c>
      <c r="Q2871">
        <f>IF(Tabla1[[#This Row],[SERVICIO]]="COMIDA",3,IF(Tabla1[[#This Row],[SERVICIO]]="CONTROLADO",12,IF(Tabla1[[#This Row],[SERVICIO]]="RÁPIDO",3.75,IF(Tabla1[[#This Row],[SERVICIO]]="NORMAL",2.5,))))</f>
        <v>2.5</v>
      </c>
      <c r="R2871">
        <f>IF(Tabla1[[#This Row],[SERVICIO]]="COMIDA",3.5,IF(Tabla1[[#This Row],[SERVICIO]]="CONTROLADO",8,IF(Tabla1[[#This Row],[SERVICIO]]="RÁPIDO",4.5,IF(Tabla1[[#This Row],[SERVICIO]]="NORMAL",3,))))</f>
        <v>3</v>
      </c>
      <c r="S2871">
        <f>IF(Tabla1[[#This Row],[SERVICIO]]="COMIDA",0.75,IF(Tabla1[[#This Row],[SERVICIO]]="CONTROLADO",2.65,IF(Tabla1[[#This Row],[SERVICIO]]="RÁPIDO",0.55,IF(Tabla1[[#This Row],[SERVICIO]]="NORMAL",1.2,))))</f>
        <v>1.2</v>
      </c>
      <c r="T2871" s="2">
        <f>IF(Tabla1[[#This Row],[KILOMETROS ADICIONALES]]=0,Tabla1[[#This Row],[KILOMETROS]]*Tabla1[[#This Row],[COSTO NORMAL]],Tabla1[[#This Row],[COSTO NORMAL]]*Tabla1[[#This Row],[KILOMETROS HASTA]])</f>
        <v>7.5</v>
      </c>
      <c r="U2871" s="2">
        <f>Tabla1[[#This Row],[KILOMETROS ADICIONALES]]*Tabla1[[#This Row],[COSTO ADICIONAL]]</f>
        <v>10.068</v>
      </c>
      <c r="V2871">
        <v>219.15</v>
      </c>
      <c r="W2871" s="2">
        <f>Tabla1[[#This Row],[COSTO NORMAL2]]+Tabla1[[#This Row],[COSTO ADICIONAL2]]</f>
        <v>17.567999999999998</v>
      </c>
    </row>
    <row r="2872" spans="1:23" x14ac:dyDescent="0.25">
      <c r="A2872" t="s">
        <v>785</v>
      </c>
      <c r="B2872" t="s">
        <v>4702</v>
      </c>
      <c r="C2872" t="s">
        <v>11963</v>
      </c>
      <c r="D2872" t="s">
        <v>75</v>
      </c>
      <c r="E2872" t="s">
        <v>14844</v>
      </c>
      <c r="F2872" t="s">
        <v>14</v>
      </c>
      <c r="G2872" t="s">
        <v>15</v>
      </c>
      <c r="H2872" t="s">
        <v>121</v>
      </c>
      <c r="I2872" t="s">
        <v>4707</v>
      </c>
      <c r="J2872" t="str">
        <f>MID(Tabla1[[#This Row],[HORA2]],1,2)</f>
        <v>19</v>
      </c>
      <c r="K2872" t="s">
        <v>43</v>
      </c>
      <c r="L2872" t="s">
        <v>49</v>
      </c>
      <c r="M2872" t="s">
        <v>14867</v>
      </c>
      <c r="N2872" t="s">
        <v>4704</v>
      </c>
      <c r="O2872">
        <v>15.94</v>
      </c>
      <c r="P28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13.44</v>
      </c>
      <c r="Q2872">
        <f>IF(Tabla1[[#This Row],[SERVICIO]]="COMIDA",3,IF(Tabla1[[#This Row],[SERVICIO]]="CONTROLADO",12,IF(Tabla1[[#This Row],[SERVICIO]]="RÁPIDO",3.75,IF(Tabla1[[#This Row],[SERVICIO]]="NORMAL",2.5,))))</f>
        <v>2.5</v>
      </c>
      <c r="R2872">
        <f>IF(Tabla1[[#This Row],[SERVICIO]]="COMIDA",3.5,IF(Tabla1[[#This Row],[SERVICIO]]="CONTROLADO",8,IF(Tabla1[[#This Row],[SERVICIO]]="RÁPIDO",4.5,IF(Tabla1[[#This Row],[SERVICIO]]="NORMAL",3,))))</f>
        <v>3</v>
      </c>
      <c r="S2872">
        <f>IF(Tabla1[[#This Row],[SERVICIO]]="COMIDA",0.75,IF(Tabla1[[#This Row],[SERVICIO]]="CONTROLADO",2.65,IF(Tabla1[[#This Row],[SERVICIO]]="RÁPIDO",0.55,IF(Tabla1[[#This Row],[SERVICIO]]="NORMAL",1.2,))))</f>
        <v>1.2</v>
      </c>
      <c r="T2872" s="2">
        <f>IF(Tabla1[[#This Row],[KILOMETROS ADICIONALES]]=0,Tabla1[[#This Row],[KILOMETROS]]*Tabla1[[#This Row],[COSTO NORMAL]],Tabla1[[#This Row],[COSTO NORMAL]]*Tabla1[[#This Row],[KILOMETROS HASTA]])</f>
        <v>7.5</v>
      </c>
      <c r="U2872" s="2">
        <f>Tabla1[[#This Row],[KILOMETROS ADICIONALES]]*Tabla1[[#This Row],[COSTO ADICIONAL]]</f>
        <v>16.128</v>
      </c>
      <c r="V2872">
        <v>40.97</v>
      </c>
      <c r="W2872" s="2">
        <f>Tabla1[[#This Row],[COSTO NORMAL2]]+Tabla1[[#This Row],[COSTO ADICIONAL2]]</f>
        <v>23.628</v>
      </c>
    </row>
    <row r="2873" spans="1:23" x14ac:dyDescent="0.25">
      <c r="A2873" t="s">
        <v>785</v>
      </c>
      <c r="B2873" t="s">
        <v>4702</v>
      </c>
      <c r="C2873" t="s">
        <v>11964</v>
      </c>
      <c r="D2873" t="s">
        <v>75</v>
      </c>
      <c r="E2873" t="s">
        <v>14844</v>
      </c>
      <c r="F2873" t="s">
        <v>14</v>
      </c>
      <c r="G2873" t="s">
        <v>15</v>
      </c>
      <c r="H2873" t="s">
        <v>121</v>
      </c>
      <c r="I2873" t="s">
        <v>4708</v>
      </c>
      <c r="J2873" t="str">
        <f>MID(Tabla1[[#This Row],[HORA2]],1,2)</f>
        <v>19</v>
      </c>
      <c r="K2873" t="s">
        <v>43</v>
      </c>
      <c r="L2873" t="s">
        <v>49</v>
      </c>
      <c r="M2873" t="s">
        <v>14867</v>
      </c>
      <c r="N2873" t="s">
        <v>4704</v>
      </c>
      <c r="O2873">
        <v>17.88</v>
      </c>
      <c r="P28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15.379999999999999</v>
      </c>
      <c r="Q2873">
        <f>IF(Tabla1[[#This Row],[SERVICIO]]="COMIDA",3,IF(Tabla1[[#This Row],[SERVICIO]]="CONTROLADO",12,IF(Tabla1[[#This Row],[SERVICIO]]="RÁPIDO",3.75,IF(Tabla1[[#This Row],[SERVICIO]]="NORMAL",2.5,))))</f>
        <v>2.5</v>
      </c>
      <c r="R2873">
        <f>IF(Tabla1[[#This Row],[SERVICIO]]="COMIDA",3.5,IF(Tabla1[[#This Row],[SERVICIO]]="CONTROLADO",8,IF(Tabla1[[#This Row],[SERVICIO]]="RÁPIDO",4.5,IF(Tabla1[[#This Row],[SERVICIO]]="NORMAL",3,))))</f>
        <v>3</v>
      </c>
      <c r="S2873">
        <f>IF(Tabla1[[#This Row],[SERVICIO]]="COMIDA",0.75,IF(Tabla1[[#This Row],[SERVICIO]]="CONTROLADO",2.65,IF(Tabla1[[#This Row],[SERVICIO]]="RÁPIDO",0.55,IF(Tabla1[[#This Row],[SERVICIO]]="NORMAL",1.2,))))</f>
        <v>1.2</v>
      </c>
      <c r="T2873" s="2">
        <f>IF(Tabla1[[#This Row],[KILOMETROS ADICIONALES]]=0,Tabla1[[#This Row],[KILOMETROS]]*Tabla1[[#This Row],[COSTO NORMAL]],Tabla1[[#This Row],[COSTO NORMAL]]*Tabla1[[#This Row],[KILOMETROS HASTA]])</f>
        <v>7.5</v>
      </c>
      <c r="U2873" s="2">
        <f>Tabla1[[#This Row],[KILOMETROS ADICIONALES]]*Tabla1[[#This Row],[COSTO ADICIONAL]]</f>
        <v>18.456</v>
      </c>
      <c r="V2873">
        <v>195.8</v>
      </c>
      <c r="W2873" s="2">
        <f>Tabla1[[#This Row],[COSTO NORMAL2]]+Tabla1[[#This Row],[COSTO ADICIONAL2]]</f>
        <v>25.956</v>
      </c>
    </row>
    <row r="2874" spans="1:23" x14ac:dyDescent="0.25">
      <c r="A2874" t="s">
        <v>785</v>
      </c>
      <c r="B2874" t="s">
        <v>4702</v>
      </c>
      <c r="C2874" t="s">
        <v>11965</v>
      </c>
      <c r="D2874" t="s">
        <v>75</v>
      </c>
      <c r="E2874" t="s">
        <v>14844</v>
      </c>
      <c r="F2874" t="s">
        <v>14</v>
      </c>
      <c r="G2874" t="s">
        <v>15</v>
      </c>
      <c r="H2874" t="s">
        <v>121</v>
      </c>
      <c r="I2874" t="s">
        <v>4709</v>
      </c>
      <c r="J2874" t="str">
        <f>MID(Tabla1[[#This Row],[HORA2]],1,2)</f>
        <v>19</v>
      </c>
      <c r="K2874" t="s">
        <v>43</v>
      </c>
      <c r="L2874" t="s">
        <v>49</v>
      </c>
      <c r="M2874" t="s">
        <v>14867</v>
      </c>
      <c r="N2874" t="s">
        <v>4704</v>
      </c>
      <c r="O2874">
        <v>20.23</v>
      </c>
      <c r="P28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17.73</v>
      </c>
      <c r="Q2874">
        <f>IF(Tabla1[[#This Row],[SERVICIO]]="COMIDA",3,IF(Tabla1[[#This Row],[SERVICIO]]="CONTROLADO",12,IF(Tabla1[[#This Row],[SERVICIO]]="RÁPIDO",3.75,IF(Tabla1[[#This Row],[SERVICIO]]="NORMAL",2.5,))))</f>
        <v>2.5</v>
      </c>
      <c r="R2874">
        <f>IF(Tabla1[[#This Row],[SERVICIO]]="COMIDA",3.5,IF(Tabla1[[#This Row],[SERVICIO]]="CONTROLADO",8,IF(Tabla1[[#This Row],[SERVICIO]]="RÁPIDO",4.5,IF(Tabla1[[#This Row],[SERVICIO]]="NORMAL",3,))))</f>
        <v>3</v>
      </c>
      <c r="S2874">
        <f>IF(Tabla1[[#This Row],[SERVICIO]]="COMIDA",0.75,IF(Tabla1[[#This Row],[SERVICIO]]="CONTROLADO",2.65,IF(Tabla1[[#This Row],[SERVICIO]]="RÁPIDO",0.55,IF(Tabla1[[#This Row],[SERVICIO]]="NORMAL",1.2,))))</f>
        <v>1.2</v>
      </c>
      <c r="T2874" s="2">
        <f>IF(Tabla1[[#This Row],[KILOMETROS ADICIONALES]]=0,Tabla1[[#This Row],[KILOMETROS]]*Tabla1[[#This Row],[COSTO NORMAL]],Tabla1[[#This Row],[COSTO NORMAL]]*Tabla1[[#This Row],[KILOMETROS HASTA]])</f>
        <v>7.5</v>
      </c>
      <c r="U2874" s="2">
        <f>Tabla1[[#This Row],[KILOMETROS ADICIONALES]]*Tabla1[[#This Row],[COSTO ADICIONAL]]</f>
        <v>21.276</v>
      </c>
      <c r="V2874">
        <v>23.43</v>
      </c>
      <c r="W2874" s="2">
        <f>Tabla1[[#This Row],[COSTO NORMAL2]]+Tabla1[[#This Row],[COSTO ADICIONAL2]]</f>
        <v>28.776</v>
      </c>
    </row>
    <row r="2875" spans="1:23" x14ac:dyDescent="0.25">
      <c r="A2875" t="s">
        <v>785</v>
      </c>
      <c r="B2875" t="s">
        <v>4702</v>
      </c>
      <c r="C2875" t="s">
        <v>11966</v>
      </c>
      <c r="D2875" t="s">
        <v>75</v>
      </c>
      <c r="E2875" t="s">
        <v>14844</v>
      </c>
      <c r="F2875" t="s">
        <v>14</v>
      </c>
      <c r="G2875" t="s">
        <v>15</v>
      </c>
      <c r="H2875" t="s">
        <v>121</v>
      </c>
      <c r="I2875" t="s">
        <v>4710</v>
      </c>
      <c r="J2875" t="str">
        <f>MID(Tabla1[[#This Row],[HORA2]],1,2)</f>
        <v>19</v>
      </c>
      <c r="K2875" t="s">
        <v>43</v>
      </c>
      <c r="L2875" t="s">
        <v>49</v>
      </c>
      <c r="M2875" t="s">
        <v>14867</v>
      </c>
      <c r="N2875" t="s">
        <v>4704</v>
      </c>
      <c r="O2875">
        <v>3.08</v>
      </c>
      <c r="P28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0.58000000000000007</v>
      </c>
      <c r="Q2875">
        <f>IF(Tabla1[[#This Row],[SERVICIO]]="COMIDA",3,IF(Tabla1[[#This Row],[SERVICIO]]="CONTROLADO",12,IF(Tabla1[[#This Row],[SERVICIO]]="RÁPIDO",3.75,IF(Tabla1[[#This Row],[SERVICIO]]="NORMAL",2.5,))))</f>
        <v>2.5</v>
      </c>
      <c r="R2875">
        <f>IF(Tabla1[[#This Row],[SERVICIO]]="COMIDA",3.5,IF(Tabla1[[#This Row],[SERVICIO]]="CONTROLADO",8,IF(Tabla1[[#This Row],[SERVICIO]]="RÁPIDO",4.5,IF(Tabla1[[#This Row],[SERVICIO]]="NORMAL",3,))))</f>
        <v>3</v>
      </c>
      <c r="S2875">
        <f>IF(Tabla1[[#This Row],[SERVICIO]]="COMIDA",0.75,IF(Tabla1[[#This Row],[SERVICIO]]="CONTROLADO",2.65,IF(Tabla1[[#This Row],[SERVICIO]]="RÁPIDO",0.55,IF(Tabla1[[#This Row],[SERVICIO]]="NORMAL",1.2,))))</f>
        <v>1.2</v>
      </c>
      <c r="T2875" s="2">
        <f>IF(Tabla1[[#This Row],[KILOMETROS ADICIONALES]]=0,Tabla1[[#This Row],[KILOMETROS]]*Tabla1[[#This Row],[COSTO NORMAL]],Tabla1[[#This Row],[COSTO NORMAL]]*Tabla1[[#This Row],[KILOMETROS HASTA]])</f>
        <v>7.5</v>
      </c>
      <c r="U2875" s="2">
        <f>Tabla1[[#This Row],[KILOMETROS ADICIONALES]]*Tabla1[[#This Row],[COSTO ADICIONAL]]</f>
        <v>0.69600000000000006</v>
      </c>
      <c r="V2875">
        <v>198.63</v>
      </c>
      <c r="W2875" s="2">
        <f>Tabla1[[#This Row],[COSTO NORMAL2]]+Tabla1[[#This Row],[COSTO ADICIONAL2]]</f>
        <v>8.1959999999999997</v>
      </c>
    </row>
    <row r="2876" spans="1:23" x14ac:dyDescent="0.25">
      <c r="A2876" t="s">
        <v>785</v>
      </c>
      <c r="B2876" t="s">
        <v>4702</v>
      </c>
      <c r="C2876" t="s">
        <v>11967</v>
      </c>
      <c r="D2876" t="s">
        <v>75</v>
      </c>
      <c r="E2876" t="s">
        <v>14844</v>
      </c>
      <c r="F2876" t="s">
        <v>14</v>
      </c>
      <c r="G2876" t="s">
        <v>15</v>
      </c>
      <c r="H2876" t="s">
        <v>121</v>
      </c>
      <c r="I2876" t="s">
        <v>4711</v>
      </c>
      <c r="J2876" t="str">
        <f>MID(Tabla1[[#This Row],[HORA2]],1,2)</f>
        <v>19</v>
      </c>
      <c r="K2876" t="s">
        <v>43</v>
      </c>
      <c r="L2876" t="s">
        <v>49</v>
      </c>
      <c r="M2876" t="s">
        <v>14867</v>
      </c>
      <c r="N2876" t="s">
        <v>4704</v>
      </c>
      <c r="O2876">
        <v>10.37</v>
      </c>
      <c r="P28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7.8699999999999992</v>
      </c>
      <c r="Q2876">
        <f>IF(Tabla1[[#This Row],[SERVICIO]]="COMIDA",3,IF(Tabla1[[#This Row],[SERVICIO]]="CONTROLADO",12,IF(Tabla1[[#This Row],[SERVICIO]]="RÁPIDO",3.75,IF(Tabla1[[#This Row],[SERVICIO]]="NORMAL",2.5,))))</f>
        <v>2.5</v>
      </c>
      <c r="R2876">
        <f>IF(Tabla1[[#This Row],[SERVICIO]]="COMIDA",3.5,IF(Tabla1[[#This Row],[SERVICIO]]="CONTROLADO",8,IF(Tabla1[[#This Row],[SERVICIO]]="RÁPIDO",4.5,IF(Tabla1[[#This Row],[SERVICIO]]="NORMAL",3,))))</f>
        <v>3</v>
      </c>
      <c r="S2876">
        <f>IF(Tabla1[[#This Row],[SERVICIO]]="COMIDA",0.75,IF(Tabla1[[#This Row],[SERVICIO]]="CONTROLADO",2.65,IF(Tabla1[[#This Row],[SERVICIO]]="RÁPIDO",0.55,IF(Tabla1[[#This Row],[SERVICIO]]="NORMAL",1.2,))))</f>
        <v>1.2</v>
      </c>
      <c r="T2876" s="2">
        <f>IF(Tabla1[[#This Row],[KILOMETROS ADICIONALES]]=0,Tabla1[[#This Row],[KILOMETROS]]*Tabla1[[#This Row],[COSTO NORMAL]],Tabla1[[#This Row],[COSTO NORMAL]]*Tabla1[[#This Row],[KILOMETROS HASTA]])</f>
        <v>7.5</v>
      </c>
      <c r="U2876" s="2">
        <f>Tabla1[[#This Row],[KILOMETROS ADICIONALES]]*Tabla1[[#This Row],[COSTO ADICIONAL]]</f>
        <v>9.4439999999999991</v>
      </c>
      <c r="V2876">
        <v>188.73</v>
      </c>
      <c r="W2876" s="2">
        <f>Tabla1[[#This Row],[COSTO NORMAL2]]+Tabla1[[#This Row],[COSTO ADICIONAL2]]</f>
        <v>16.943999999999999</v>
      </c>
    </row>
    <row r="2877" spans="1:23" x14ac:dyDescent="0.25">
      <c r="A2877" t="s">
        <v>785</v>
      </c>
      <c r="B2877" t="s">
        <v>4702</v>
      </c>
      <c r="C2877" t="s">
        <v>11968</v>
      </c>
      <c r="D2877" t="s">
        <v>75</v>
      </c>
      <c r="E2877" t="s">
        <v>14844</v>
      </c>
      <c r="F2877" t="s">
        <v>14</v>
      </c>
      <c r="G2877" t="s">
        <v>15</v>
      </c>
      <c r="H2877" t="s">
        <v>121</v>
      </c>
      <c r="I2877" t="s">
        <v>4712</v>
      </c>
      <c r="J2877" t="str">
        <f>MID(Tabla1[[#This Row],[HORA2]],1,2)</f>
        <v>19</v>
      </c>
      <c r="K2877" t="s">
        <v>43</v>
      </c>
      <c r="L2877" t="s">
        <v>49</v>
      </c>
      <c r="M2877" t="s">
        <v>14867</v>
      </c>
      <c r="N2877" t="s">
        <v>4704</v>
      </c>
      <c r="O2877">
        <v>11.92</v>
      </c>
      <c r="P28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9.42</v>
      </c>
      <c r="Q2877">
        <f>IF(Tabla1[[#This Row],[SERVICIO]]="COMIDA",3,IF(Tabla1[[#This Row],[SERVICIO]]="CONTROLADO",12,IF(Tabla1[[#This Row],[SERVICIO]]="RÁPIDO",3.75,IF(Tabla1[[#This Row],[SERVICIO]]="NORMAL",2.5,))))</f>
        <v>2.5</v>
      </c>
      <c r="R2877">
        <f>IF(Tabla1[[#This Row],[SERVICIO]]="COMIDA",3.5,IF(Tabla1[[#This Row],[SERVICIO]]="CONTROLADO",8,IF(Tabla1[[#This Row],[SERVICIO]]="RÁPIDO",4.5,IF(Tabla1[[#This Row],[SERVICIO]]="NORMAL",3,))))</f>
        <v>3</v>
      </c>
      <c r="S2877">
        <f>IF(Tabla1[[#This Row],[SERVICIO]]="COMIDA",0.75,IF(Tabla1[[#This Row],[SERVICIO]]="CONTROLADO",2.65,IF(Tabla1[[#This Row],[SERVICIO]]="RÁPIDO",0.55,IF(Tabla1[[#This Row],[SERVICIO]]="NORMAL",1.2,))))</f>
        <v>1.2</v>
      </c>
      <c r="T2877" s="2">
        <f>IF(Tabla1[[#This Row],[KILOMETROS ADICIONALES]]=0,Tabla1[[#This Row],[KILOMETROS]]*Tabla1[[#This Row],[COSTO NORMAL]],Tabla1[[#This Row],[COSTO NORMAL]]*Tabla1[[#This Row],[KILOMETROS HASTA]])</f>
        <v>7.5</v>
      </c>
      <c r="U2877" s="2">
        <f>Tabla1[[#This Row],[KILOMETROS ADICIONALES]]*Tabla1[[#This Row],[COSTO ADICIONAL]]</f>
        <v>11.304</v>
      </c>
      <c r="V2877">
        <v>46.44</v>
      </c>
      <c r="W2877" s="2">
        <f>Tabla1[[#This Row],[COSTO NORMAL2]]+Tabla1[[#This Row],[COSTO ADICIONAL2]]</f>
        <v>18.804000000000002</v>
      </c>
    </row>
    <row r="2878" spans="1:23" x14ac:dyDescent="0.25">
      <c r="A2878" t="s">
        <v>785</v>
      </c>
      <c r="B2878" t="s">
        <v>4702</v>
      </c>
      <c r="C2878" t="s">
        <v>11969</v>
      </c>
      <c r="D2878" t="s">
        <v>75</v>
      </c>
      <c r="E2878" t="s">
        <v>14844</v>
      </c>
      <c r="F2878" t="s">
        <v>14</v>
      </c>
      <c r="G2878" t="s">
        <v>15</v>
      </c>
      <c r="H2878" t="s">
        <v>121</v>
      </c>
      <c r="I2878" t="s">
        <v>4713</v>
      </c>
      <c r="J2878" t="str">
        <f>MID(Tabla1[[#This Row],[HORA2]],1,2)</f>
        <v>19</v>
      </c>
      <c r="K2878" t="s">
        <v>43</v>
      </c>
      <c r="L2878" t="s">
        <v>49</v>
      </c>
      <c r="M2878" t="s">
        <v>14867</v>
      </c>
      <c r="N2878" t="s">
        <v>4704</v>
      </c>
      <c r="O2878">
        <v>15.04</v>
      </c>
      <c r="P28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12.54</v>
      </c>
      <c r="Q2878">
        <f>IF(Tabla1[[#This Row],[SERVICIO]]="COMIDA",3,IF(Tabla1[[#This Row],[SERVICIO]]="CONTROLADO",12,IF(Tabla1[[#This Row],[SERVICIO]]="RÁPIDO",3.75,IF(Tabla1[[#This Row],[SERVICIO]]="NORMAL",2.5,))))</f>
        <v>2.5</v>
      </c>
      <c r="R2878">
        <f>IF(Tabla1[[#This Row],[SERVICIO]]="COMIDA",3.5,IF(Tabla1[[#This Row],[SERVICIO]]="CONTROLADO",8,IF(Tabla1[[#This Row],[SERVICIO]]="RÁPIDO",4.5,IF(Tabla1[[#This Row],[SERVICIO]]="NORMAL",3,))))</f>
        <v>3</v>
      </c>
      <c r="S2878">
        <f>IF(Tabla1[[#This Row],[SERVICIO]]="COMIDA",0.75,IF(Tabla1[[#This Row],[SERVICIO]]="CONTROLADO",2.65,IF(Tabla1[[#This Row],[SERVICIO]]="RÁPIDO",0.55,IF(Tabla1[[#This Row],[SERVICIO]]="NORMAL",1.2,))))</f>
        <v>1.2</v>
      </c>
      <c r="T2878" s="2">
        <f>IF(Tabla1[[#This Row],[KILOMETROS ADICIONALES]]=0,Tabla1[[#This Row],[KILOMETROS]]*Tabla1[[#This Row],[COSTO NORMAL]],Tabla1[[#This Row],[COSTO NORMAL]]*Tabla1[[#This Row],[KILOMETROS HASTA]])</f>
        <v>7.5</v>
      </c>
      <c r="U2878" s="2">
        <f>Tabla1[[#This Row],[KILOMETROS ADICIONALES]]*Tabla1[[#This Row],[COSTO ADICIONAL]]</f>
        <v>15.047999999999998</v>
      </c>
      <c r="V2878">
        <v>127.52</v>
      </c>
      <c r="W2878" s="2">
        <f>Tabla1[[#This Row],[COSTO NORMAL2]]+Tabla1[[#This Row],[COSTO ADICIONAL2]]</f>
        <v>22.547999999999998</v>
      </c>
    </row>
    <row r="2879" spans="1:23" x14ac:dyDescent="0.25">
      <c r="A2879" t="s">
        <v>785</v>
      </c>
      <c r="B2879" t="s">
        <v>4702</v>
      </c>
      <c r="C2879" t="s">
        <v>11970</v>
      </c>
      <c r="D2879" t="s">
        <v>75</v>
      </c>
      <c r="E2879" t="s">
        <v>14844</v>
      </c>
      <c r="F2879" t="s">
        <v>14</v>
      </c>
      <c r="G2879" t="s">
        <v>15</v>
      </c>
      <c r="H2879" t="s">
        <v>121</v>
      </c>
      <c r="I2879" t="s">
        <v>4714</v>
      </c>
      <c r="J2879" t="str">
        <f>MID(Tabla1[[#This Row],[HORA2]],1,2)</f>
        <v>19</v>
      </c>
      <c r="K2879" t="s">
        <v>43</v>
      </c>
      <c r="L2879" t="s">
        <v>49</v>
      </c>
      <c r="M2879" t="s">
        <v>14867</v>
      </c>
      <c r="N2879" t="s">
        <v>4704</v>
      </c>
      <c r="O2879">
        <v>1.98</v>
      </c>
      <c r="P28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79">
        <f>IF(Tabla1[[#This Row],[SERVICIO]]="COMIDA",3,IF(Tabla1[[#This Row],[SERVICIO]]="CONTROLADO",12,IF(Tabla1[[#This Row],[SERVICIO]]="RÁPIDO",3.75,IF(Tabla1[[#This Row],[SERVICIO]]="NORMAL",2.5,))))</f>
        <v>2.5</v>
      </c>
      <c r="R2879">
        <f>IF(Tabla1[[#This Row],[SERVICIO]]="COMIDA",3.5,IF(Tabla1[[#This Row],[SERVICIO]]="CONTROLADO",8,IF(Tabla1[[#This Row],[SERVICIO]]="RÁPIDO",4.5,IF(Tabla1[[#This Row],[SERVICIO]]="NORMAL",3,))))</f>
        <v>3</v>
      </c>
      <c r="S2879">
        <f>IF(Tabla1[[#This Row],[SERVICIO]]="COMIDA",0.75,IF(Tabla1[[#This Row],[SERVICIO]]="CONTROLADO",2.65,IF(Tabla1[[#This Row],[SERVICIO]]="RÁPIDO",0.55,IF(Tabla1[[#This Row],[SERVICIO]]="NORMAL",1.2,))))</f>
        <v>1.2</v>
      </c>
      <c r="T2879" s="2">
        <f>IF(Tabla1[[#This Row],[KILOMETROS ADICIONALES]]=0,Tabla1[[#This Row],[KILOMETROS]]*Tabla1[[#This Row],[COSTO NORMAL]],Tabla1[[#This Row],[COSTO NORMAL]]*Tabla1[[#This Row],[KILOMETROS HASTA]])</f>
        <v>5.9399999999999995</v>
      </c>
      <c r="U2879" s="2">
        <f>Tabla1[[#This Row],[KILOMETROS ADICIONALES]]*Tabla1[[#This Row],[COSTO ADICIONAL]]</f>
        <v>0</v>
      </c>
      <c r="V2879">
        <v>152.94999999999999</v>
      </c>
      <c r="W2879" s="2">
        <f>Tabla1[[#This Row],[COSTO NORMAL2]]+Tabla1[[#This Row],[COSTO ADICIONAL2]]</f>
        <v>5.9399999999999995</v>
      </c>
    </row>
    <row r="2880" spans="1:23" x14ac:dyDescent="0.25">
      <c r="A2880" t="s">
        <v>785</v>
      </c>
      <c r="B2880" t="s">
        <v>4702</v>
      </c>
      <c r="C2880" t="s">
        <v>11971</v>
      </c>
      <c r="D2880" t="s">
        <v>75</v>
      </c>
      <c r="E2880" t="s">
        <v>14844</v>
      </c>
      <c r="F2880" t="s">
        <v>14</v>
      </c>
      <c r="G2880" t="s">
        <v>15</v>
      </c>
      <c r="H2880" t="s">
        <v>121</v>
      </c>
      <c r="I2880" t="s">
        <v>4715</v>
      </c>
      <c r="J2880" t="str">
        <f>MID(Tabla1[[#This Row],[HORA2]],1,2)</f>
        <v>19</v>
      </c>
      <c r="K2880" t="s">
        <v>43</v>
      </c>
      <c r="L2880" t="s">
        <v>49</v>
      </c>
      <c r="M2880" t="s">
        <v>14867</v>
      </c>
      <c r="N2880" t="s">
        <v>4704</v>
      </c>
      <c r="O2880">
        <v>17.53</v>
      </c>
      <c r="P28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15.030000000000001</v>
      </c>
      <c r="Q2880">
        <f>IF(Tabla1[[#This Row],[SERVICIO]]="COMIDA",3,IF(Tabla1[[#This Row],[SERVICIO]]="CONTROLADO",12,IF(Tabla1[[#This Row],[SERVICIO]]="RÁPIDO",3.75,IF(Tabla1[[#This Row],[SERVICIO]]="NORMAL",2.5,))))</f>
        <v>2.5</v>
      </c>
      <c r="R2880">
        <f>IF(Tabla1[[#This Row],[SERVICIO]]="COMIDA",3.5,IF(Tabla1[[#This Row],[SERVICIO]]="CONTROLADO",8,IF(Tabla1[[#This Row],[SERVICIO]]="RÁPIDO",4.5,IF(Tabla1[[#This Row],[SERVICIO]]="NORMAL",3,))))</f>
        <v>3</v>
      </c>
      <c r="S2880">
        <f>IF(Tabla1[[#This Row],[SERVICIO]]="COMIDA",0.75,IF(Tabla1[[#This Row],[SERVICIO]]="CONTROLADO",2.65,IF(Tabla1[[#This Row],[SERVICIO]]="RÁPIDO",0.55,IF(Tabla1[[#This Row],[SERVICIO]]="NORMAL",1.2,))))</f>
        <v>1.2</v>
      </c>
      <c r="T2880" s="2">
        <f>IF(Tabla1[[#This Row],[KILOMETROS ADICIONALES]]=0,Tabla1[[#This Row],[KILOMETROS]]*Tabla1[[#This Row],[COSTO NORMAL]],Tabla1[[#This Row],[COSTO NORMAL]]*Tabla1[[#This Row],[KILOMETROS HASTA]])</f>
        <v>7.5</v>
      </c>
      <c r="U2880" s="2">
        <f>Tabla1[[#This Row],[KILOMETROS ADICIONALES]]*Tabla1[[#This Row],[COSTO ADICIONAL]]</f>
        <v>18.036000000000001</v>
      </c>
      <c r="V2880">
        <v>137.19</v>
      </c>
      <c r="W2880" s="2">
        <f>Tabla1[[#This Row],[COSTO NORMAL2]]+Tabla1[[#This Row],[COSTO ADICIONAL2]]</f>
        <v>25.536000000000001</v>
      </c>
    </row>
    <row r="2881" spans="1:23" x14ac:dyDescent="0.25">
      <c r="A2881" t="s">
        <v>785</v>
      </c>
      <c r="B2881" t="s">
        <v>4702</v>
      </c>
      <c r="C2881" t="s">
        <v>11972</v>
      </c>
      <c r="D2881" t="s">
        <v>75</v>
      </c>
      <c r="E2881" t="s">
        <v>14844</v>
      </c>
      <c r="F2881" t="s">
        <v>14</v>
      </c>
      <c r="G2881" t="s">
        <v>15</v>
      </c>
      <c r="H2881" t="s">
        <v>121</v>
      </c>
      <c r="I2881" t="s">
        <v>4716</v>
      </c>
      <c r="J2881" t="str">
        <f>MID(Tabla1[[#This Row],[HORA2]],1,2)</f>
        <v>19</v>
      </c>
      <c r="K2881" t="s">
        <v>43</v>
      </c>
      <c r="L2881" t="s">
        <v>49</v>
      </c>
      <c r="M2881" t="s">
        <v>14867</v>
      </c>
      <c r="N2881" t="s">
        <v>4704</v>
      </c>
      <c r="O2881">
        <v>11.82</v>
      </c>
      <c r="P28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9.32</v>
      </c>
      <c r="Q2881">
        <f>IF(Tabla1[[#This Row],[SERVICIO]]="COMIDA",3,IF(Tabla1[[#This Row],[SERVICIO]]="CONTROLADO",12,IF(Tabla1[[#This Row],[SERVICIO]]="RÁPIDO",3.75,IF(Tabla1[[#This Row],[SERVICIO]]="NORMAL",2.5,))))</f>
        <v>2.5</v>
      </c>
      <c r="R2881">
        <f>IF(Tabla1[[#This Row],[SERVICIO]]="COMIDA",3.5,IF(Tabla1[[#This Row],[SERVICIO]]="CONTROLADO",8,IF(Tabla1[[#This Row],[SERVICIO]]="RÁPIDO",4.5,IF(Tabla1[[#This Row],[SERVICIO]]="NORMAL",3,))))</f>
        <v>3</v>
      </c>
      <c r="S2881">
        <f>IF(Tabla1[[#This Row],[SERVICIO]]="COMIDA",0.75,IF(Tabla1[[#This Row],[SERVICIO]]="CONTROLADO",2.65,IF(Tabla1[[#This Row],[SERVICIO]]="RÁPIDO",0.55,IF(Tabla1[[#This Row],[SERVICIO]]="NORMAL",1.2,))))</f>
        <v>1.2</v>
      </c>
      <c r="T2881" s="2">
        <f>IF(Tabla1[[#This Row],[KILOMETROS ADICIONALES]]=0,Tabla1[[#This Row],[KILOMETROS]]*Tabla1[[#This Row],[COSTO NORMAL]],Tabla1[[#This Row],[COSTO NORMAL]]*Tabla1[[#This Row],[KILOMETROS HASTA]])</f>
        <v>7.5</v>
      </c>
      <c r="U2881" s="2">
        <f>Tabla1[[#This Row],[KILOMETROS ADICIONALES]]*Tabla1[[#This Row],[COSTO ADICIONAL]]</f>
        <v>11.183999999999999</v>
      </c>
      <c r="V2881">
        <v>9.2799999999999994</v>
      </c>
      <c r="W2881" s="2">
        <f>Tabla1[[#This Row],[COSTO NORMAL2]]+Tabla1[[#This Row],[COSTO ADICIONAL2]]</f>
        <v>18.683999999999997</v>
      </c>
    </row>
    <row r="2882" spans="1:23" x14ac:dyDescent="0.25">
      <c r="A2882" t="s">
        <v>785</v>
      </c>
      <c r="B2882" t="s">
        <v>4702</v>
      </c>
      <c r="C2882" t="s">
        <v>11973</v>
      </c>
      <c r="D2882" t="s">
        <v>75</v>
      </c>
      <c r="E2882" t="s">
        <v>14844</v>
      </c>
      <c r="F2882" t="s">
        <v>14</v>
      </c>
      <c r="G2882" t="s">
        <v>15</v>
      </c>
      <c r="H2882" t="s">
        <v>121</v>
      </c>
      <c r="I2882" t="s">
        <v>4717</v>
      </c>
      <c r="J2882" t="str">
        <f>MID(Tabla1[[#This Row],[HORA2]],1,2)</f>
        <v>19</v>
      </c>
      <c r="K2882" t="s">
        <v>43</v>
      </c>
      <c r="L2882" t="s">
        <v>49</v>
      </c>
      <c r="M2882" t="s">
        <v>14867</v>
      </c>
      <c r="N2882" t="s">
        <v>4704</v>
      </c>
      <c r="O2882">
        <v>17.63</v>
      </c>
      <c r="P28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15.129999999999999</v>
      </c>
      <c r="Q2882">
        <f>IF(Tabla1[[#This Row],[SERVICIO]]="COMIDA",3,IF(Tabla1[[#This Row],[SERVICIO]]="CONTROLADO",12,IF(Tabla1[[#This Row],[SERVICIO]]="RÁPIDO",3.75,IF(Tabla1[[#This Row],[SERVICIO]]="NORMAL",2.5,))))</f>
        <v>2.5</v>
      </c>
      <c r="R2882">
        <f>IF(Tabla1[[#This Row],[SERVICIO]]="COMIDA",3.5,IF(Tabla1[[#This Row],[SERVICIO]]="CONTROLADO",8,IF(Tabla1[[#This Row],[SERVICIO]]="RÁPIDO",4.5,IF(Tabla1[[#This Row],[SERVICIO]]="NORMAL",3,))))</f>
        <v>3</v>
      </c>
      <c r="S2882">
        <f>IF(Tabla1[[#This Row],[SERVICIO]]="COMIDA",0.75,IF(Tabla1[[#This Row],[SERVICIO]]="CONTROLADO",2.65,IF(Tabla1[[#This Row],[SERVICIO]]="RÁPIDO",0.55,IF(Tabla1[[#This Row],[SERVICIO]]="NORMAL",1.2,))))</f>
        <v>1.2</v>
      </c>
      <c r="T2882" s="2">
        <f>IF(Tabla1[[#This Row],[KILOMETROS ADICIONALES]]=0,Tabla1[[#This Row],[KILOMETROS]]*Tabla1[[#This Row],[COSTO NORMAL]],Tabla1[[#This Row],[COSTO NORMAL]]*Tabla1[[#This Row],[KILOMETROS HASTA]])</f>
        <v>7.5</v>
      </c>
      <c r="U2882" s="2">
        <f>Tabla1[[#This Row],[KILOMETROS ADICIONALES]]*Tabla1[[#This Row],[COSTO ADICIONAL]]</f>
        <v>18.155999999999999</v>
      </c>
      <c r="V2882">
        <v>43.67</v>
      </c>
      <c r="W2882" s="2">
        <f>Tabla1[[#This Row],[COSTO NORMAL2]]+Tabla1[[#This Row],[COSTO ADICIONAL2]]</f>
        <v>25.655999999999999</v>
      </c>
    </row>
    <row r="2883" spans="1:23" x14ac:dyDescent="0.25">
      <c r="A2883" t="s">
        <v>785</v>
      </c>
      <c r="B2883" t="s">
        <v>4702</v>
      </c>
      <c r="C2883" t="s">
        <v>11974</v>
      </c>
      <c r="D2883" t="s">
        <v>75</v>
      </c>
      <c r="E2883" t="s">
        <v>14844</v>
      </c>
      <c r="F2883" t="s">
        <v>14</v>
      </c>
      <c r="G2883" t="s">
        <v>15</v>
      </c>
      <c r="H2883" t="s">
        <v>121</v>
      </c>
      <c r="I2883" t="s">
        <v>4718</v>
      </c>
      <c r="J2883" t="str">
        <f>MID(Tabla1[[#This Row],[HORA2]],1,2)</f>
        <v>19</v>
      </c>
      <c r="K2883" t="s">
        <v>43</v>
      </c>
      <c r="L2883" t="s">
        <v>49</v>
      </c>
      <c r="M2883" t="s">
        <v>14867</v>
      </c>
      <c r="N2883" t="s">
        <v>4704</v>
      </c>
      <c r="O2883">
        <v>9.7899999999999991</v>
      </c>
      <c r="P28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7.2899999999999991</v>
      </c>
      <c r="Q2883">
        <f>IF(Tabla1[[#This Row],[SERVICIO]]="COMIDA",3,IF(Tabla1[[#This Row],[SERVICIO]]="CONTROLADO",12,IF(Tabla1[[#This Row],[SERVICIO]]="RÁPIDO",3.75,IF(Tabla1[[#This Row],[SERVICIO]]="NORMAL",2.5,))))</f>
        <v>2.5</v>
      </c>
      <c r="R2883">
        <f>IF(Tabla1[[#This Row],[SERVICIO]]="COMIDA",3.5,IF(Tabla1[[#This Row],[SERVICIO]]="CONTROLADO",8,IF(Tabla1[[#This Row],[SERVICIO]]="RÁPIDO",4.5,IF(Tabla1[[#This Row],[SERVICIO]]="NORMAL",3,))))</f>
        <v>3</v>
      </c>
      <c r="S2883">
        <f>IF(Tabla1[[#This Row],[SERVICIO]]="COMIDA",0.75,IF(Tabla1[[#This Row],[SERVICIO]]="CONTROLADO",2.65,IF(Tabla1[[#This Row],[SERVICIO]]="RÁPIDO",0.55,IF(Tabla1[[#This Row],[SERVICIO]]="NORMAL",1.2,))))</f>
        <v>1.2</v>
      </c>
      <c r="T2883" s="2">
        <f>IF(Tabla1[[#This Row],[KILOMETROS ADICIONALES]]=0,Tabla1[[#This Row],[KILOMETROS]]*Tabla1[[#This Row],[COSTO NORMAL]],Tabla1[[#This Row],[COSTO NORMAL]]*Tabla1[[#This Row],[KILOMETROS HASTA]])</f>
        <v>7.5</v>
      </c>
      <c r="U2883" s="2">
        <f>Tabla1[[#This Row],[KILOMETROS ADICIONALES]]*Tabla1[[#This Row],[COSTO ADICIONAL]]</f>
        <v>8.7479999999999993</v>
      </c>
      <c r="V2883">
        <v>24.08</v>
      </c>
      <c r="W2883" s="2">
        <f>Tabla1[[#This Row],[COSTO NORMAL2]]+Tabla1[[#This Row],[COSTO ADICIONAL2]]</f>
        <v>16.247999999999998</v>
      </c>
    </row>
    <row r="2884" spans="1:23" x14ac:dyDescent="0.25">
      <c r="A2884" t="s">
        <v>785</v>
      </c>
      <c r="B2884" t="s">
        <v>4702</v>
      </c>
      <c r="C2884" t="s">
        <v>11975</v>
      </c>
      <c r="D2884" t="s">
        <v>75</v>
      </c>
      <c r="E2884" t="s">
        <v>14844</v>
      </c>
      <c r="F2884" t="s">
        <v>14</v>
      </c>
      <c r="G2884" t="s">
        <v>15</v>
      </c>
      <c r="H2884" t="s">
        <v>121</v>
      </c>
      <c r="I2884" t="s">
        <v>4719</v>
      </c>
      <c r="J2884" t="str">
        <f>MID(Tabla1[[#This Row],[HORA2]],1,2)</f>
        <v>19</v>
      </c>
      <c r="K2884" t="s">
        <v>43</v>
      </c>
      <c r="L2884" t="s">
        <v>49</v>
      </c>
      <c r="M2884" t="s">
        <v>14867</v>
      </c>
      <c r="N2884" t="s">
        <v>4704</v>
      </c>
      <c r="O2884">
        <v>19.170000000000002</v>
      </c>
      <c r="P28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16.670000000000002</v>
      </c>
      <c r="Q2884">
        <f>IF(Tabla1[[#This Row],[SERVICIO]]="COMIDA",3,IF(Tabla1[[#This Row],[SERVICIO]]="CONTROLADO",12,IF(Tabla1[[#This Row],[SERVICIO]]="RÁPIDO",3.75,IF(Tabla1[[#This Row],[SERVICIO]]="NORMAL",2.5,))))</f>
        <v>2.5</v>
      </c>
      <c r="R2884">
        <f>IF(Tabla1[[#This Row],[SERVICIO]]="COMIDA",3.5,IF(Tabla1[[#This Row],[SERVICIO]]="CONTROLADO",8,IF(Tabla1[[#This Row],[SERVICIO]]="RÁPIDO",4.5,IF(Tabla1[[#This Row],[SERVICIO]]="NORMAL",3,))))</f>
        <v>3</v>
      </c>
      <c r="S2884">
        <f>IF(Tabla1[[#This Row],[SERVICIO]]="COMIDA",0.75,IF(Tabla1[[#This Row],[SERVICIO]]="CONTROLADO",2.65,IF(Tabla1[[#This Row],[SERVICIO]]="RÁPIDO",0.55,IF(Tabla1[[#This Row],[SERVICIO]]="NORMAL",1.2,))))</f>
        <v>1.2</v>
      </c>
      <c r="T2884" s="2">
        <f>IF(Tabla1[[#This Row],[KILOMETROS ADICIONALES]]=0,Tabla1[[#This Row],[KILOMETROS]]*Tabla1[[#This Row],[COSTO NORMAL]],Tabla1[[#This Row],[COSTO NORMAL]]*Tabla1[[#This Row],[KILOMETROS HASTA]])</f>
        <v>7.5</v>
      </c>
      <c r="U2884" s="2">
        <f>Tabla1[[#This Row],[KILOMETROS ADICIONALES]]*Tabla1[[#This Row],[COSTO ADICIONAL]]</f>
        <v>20.004000000000001</v>
      </c>
      <c r="V2884">
        <v>107.26</v>
      </c>
      <c r="W2884" s="2">
        <f>Tabla1[[#This Row],[COSTO NORMAL2]]+Tabla1[[#This Row],[COSTO ADICIONAL2]]</f>
        <v>27.504000000000001</v>
      </c>
    </row>
    <row r="2885" spans="1:23" x14ac:dyDescent="0.25">
      <c r="A2885" t="s">
        <v>785</v>
      </c>
      <c r="B2885" t="s">
        <v>4702</v>
      </c>
      <c r="C2885" t="s">
        <v>11976</v>
      </c>
      <c r="D2885" t="s">
        <v>75</v>
      </c>
      <c r="E2885" t="s">
        <v>14844</v>
      </c>
      <c r="F2885" t="s">
        <v>14</v>
      </c>
      <c r="G2885" t="s">
        <v>15</v>
      </c>
      <c r="H2885" t="s">
        <v>121</v>
      </c>
      <c r="I2885" t="s">
        <v>4720</v>
      </c>
      <c r="J2885" t="str">
        <f>MID(Tabla1[[#This Row],[HORA2]],1,2)</f>
        <v>20</v>
      </c>
      <c r="K2885" t="s">
        <v>43</v>
      </c>
      <c r="L2885" t="s">
        <v>19</v>
      </c>
      <c r="M2885" t="s">
        <v>14867</v>
      </c>
      <c r="N2885" t="s">
        <v>4704</v>
      </c>
      <c r="O2885">
        <v>15.96</v>
      </c>
      <c r="P28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2885">
        <f>IF(Tabla1[[#This Row],[SERVICIO]]="COMIDA",3,IF(Tabla1[[#This Row],[SERVICIO]]="CONTROLADO",12,IF(Tabla1[[#This Row],[SERVICIO]]="RÁPIDO",3.75,IF(Tabla1[[#This Row],[SERVICIO]]="NORMAL",2.5,))))</f>
        <v>2.5</v>
      </c>
      <c r="R2885">
        <f>IF(Tabla1[[#This Row],[SERVICIO]]="COMIDA",3.5,IF(Tabla1[[#This Row],[SERVICIO]]="CONTROLADO",8,IF(Tabla1[[#This Row],[SERVICIO]]="RÁPIDO",4.5,IF(Tabla1[[#This Row],[SERVICIO]]="NORMAL",3,))))</f>
        <v>3</v>
      </c>
      <c r="S2885">
        <f>IF(Tabla1[[#This Row],[SERVICIO]]="COMIDA",0.75,IF(Tabla1[[#This Row],[SERVICIO]]="CONTROLADO",2.65,IF(Tabla1[[#This Row],[SERVICIO]]="RÁPIDO",0.55,IF(Tabla1[[#This Row],[SERVICIO]]="NORMAL",1.2,))))</f>
        <v>1.2</v>
      </c>
      <c r="T2885" s="2">
        <f>IF(Tabla1[[#This Row],[KILOMETROS ADICIONALES]]=0,Tabla1[[#This Row],[KILOMETROS]]*Tabla1[[#This Row],[COSTO NORMAL]],Tabla1[[#This Row],[COSTO NORMAL]]*Tabla1[[#This Row],[KILOMETROS HASTA]])</f>
        <v>7.5</v>
      </c>
      <c r="U2885" s="2">
        <f>Tabla1[[#This Row],[KILOMETROS ADICIONALES]]*Tabla1[[#This Row],[COSTO ADICIONAL]]</f>
        <v>16.152000000000001</v>
      </c>
      <c r="V2885">
        <v>54.94</v>
      </c>
      <c r="W2885" s="2">
        <f>Tabla1[[#This Row],[COSTO NORMAL2]]+Tabla1[[#This Row],[COSTO ADICIONAL2]]</f>
        <v>23.652000000000001</v>
      </c>
    </row>
    <row r="2886" spans="1:23" x14ac:dyDescent="0.25">
      <c r="A2886" t="s">
        <v>785</v>
      </c>
      <c r="B2886" t="s">
        <v>4702</v>
      </c>
      <c r="C2886" t="s">
        <v>11977</v>
      </c>
      <c r="D2886" t="s">
        <v>75</v>
      </c>
      <c r="E2886" t="s">
        <v>14844</v>
      </c>
      <c r="F2886" t="s">
        <v>14</v>
      </c>
      <c r="G2886" t="s">
        <v>15</v>
      </c>
      <c r="H2886" t="s">
        <v>121</v>
      </c>
      <c r="I2886" t="s">
        <v>4721</v>
      </c>
      <c r="J2886" t="str">
        <f>MID(Tabla1[[#This Row],[HORA2]],1,2)</f>
        <v>20</v>
      </c>
      <c r="K2886" t="s">
        <v>43</v>
      </c>
      <c r="L2886" t="s">
        <v>19</v>
      </c>
      <c r="M2886" t="s">
        <v>14867</v>
      </c>
      <c r="N2886" t="s">
        <v>4704</v>
      </c>
      <c r="O2886">
        <v>12.05</v>
      </c>
      <c r="P28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9.5500000000000007</v>
      </c>
      <c r="Q2886">
        <f>IF(Tabla1[[#This Row],[SERVICIO]]="COMIDA",3,IF(Tabla1[[#This Row],[SERVICIO]]="CONTROLADO",12,IF(Tabla1[[#This Row],[SERVICIO]]="RÁPIDO",3.75,IF(Tabla1[[#This Row],[SERVICIO]]="NORMAL",2.5,))))</f>
        <v>2.5</v>
      </c>
      <c r="R2886">
        <f>IF(Tabla1[[#This Row],[SERVICIO]]="COMIDA",3.5,IF(Tabla1[[#This Row],[SERVICIO]]="CONTROLADO",8,IF(Tabla1[[#This Row],[SERVICIO]]="RÁPIDO",4.5,IF(Tabla1[[#This Row],[SERVICIO]]="NORMAL",3,))))</f>
        <v>3</v>
      </c>
      <c r="S2886">
        <f>IF(Tabla1[[#This Row],[SERVICIO]]="COMIDA",0.75,IF(Tabla1[[#This Row],[SERVICIO]]="CONTROLADO",2.65,IF(Tabla1[[#This Row],[SERVICIO]]="RÁPIDO",0.55,IF(Tabla1[[#This Row],[SERVICIO]]="NORMAL",1.2,))))</f>
        <v>1.2</v>
      </c>
      <c r="T2886" s="2">
        <f>IF(Tabla1[[#This Row],[KILOMETROS ADICIONALES]]=0,Tabla1[[#This Row],[KILOMETROS]]*Tabla1[[#This Row],[COSTO NORMAL]],Tabla1[[#This Row],[COSTO NORMAL]]*Tabla1[[#This Row],[KILOMETROS HASTA]])</f>
        <v>7.5</v>
      </c>
      <c r="U2886" s="2">
        <f>Tabla1[[#This Row],[KILOMETROS ADICIONALES]]*Tabla1[[#This Row],[COSTO ADICIONAL]]</f>
        <v>11.46</v>
      </c>
      <c r="V2886">
        <v>208.23</v>
      </c>
      <c r="W2886" s="2">
        <f>Tabla1[[#This Row],[COSTO NORMAL2]]+Tabla1[[#This Row],[COSTO ADICIONAL2]]</f>
        <v>18.96</v>
      </c>
    </row>
    <row r="2887" spans="1:23" x14ac:dyDescent="0.25">
      <c r="A2887" t="s">
        <v>785</v>
      </c>
      <c r="B2887" t="s">
        <v>4702</v>
      </c>
      <c r="C2887" t="s">
        <v>11978</v>
      </c>
      <c r="D2887" t="s">
        <v>75</v>
      </c>
      <c r="E2887" t="s">
        <v>14844</v>
      </c>
      <c r="F2887" t="s">
        <v>14</v>
      </c>
      <c r="G2887" t="s">
        <v>15</v>
      </c>
      <c r="H2887" t="s">
        <v>121</v>
      </c>
      <c r="I2887" t="s">
        <v>4722</v>
      </c>
      <c r="J2887" t="str">
        <f>MID(Tabla1[[#This Row],[HORA2]],1,2)</f>
        <v>20</v>
      </c>
      <c r="K2887" t="s">
        <v>43</v>
      </c>
      <c r="L2887" t="s">
        <v>19</v>
      </c>
      <c r="M2887" t="s">
        <v>14867</v>
      </c>
      <c r="N2887" t="s">
        <v>4704</v>
      </c>
      <c r="O2887">
        <v>20.37</v>
      </c>
      <c r="P28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17.87</v>
      </c>
      <c r="Q2887">
        <f>IF(Tabla1[[#This Row],[SERVICIO]]="COMIDA",3,IF(Tabla1[[#This Row],[SERVICIO]]="CONTROLADO",12,IF(Tabla1[[#This Row],[SERVICIO]]="RÁPIDO",3.75,IF(Tabla1[[#This Row],[SERVICIO]]="NORMAL",2.5,))))</f>
        <v>2.5</v>
      </c>
      <c r="R2887">
        <f>IF(Tabla1[[#This Row],[SERVICIO]]="COMIDA",3.5,IF(Tabla1[[#This Row],[SERVICIO]]="CONTROLADO",8,IF(Tabla1[[#This Row],[SERVICIO]]="RÁPIDO",4.5,IF(Tabla1[[#This Row],[SERVICIO]]="NORMAL",3,))))</f>
        <v>3</v>
      </c>
      <c r="S2887">
        <f>IF(Tabla1[[#This Row],[SERVICIO]]="COMIDA",0.75,IF(Tabla1[[#This Row],[SERVICIO]]="CONTROLADO",2.65,IF(Tabla1[[#This Row],[SERVICIO]]="RÁPIDO",0.55,IF(Tabla1[[#This Row],[SERVICIO]]="NORMAL",1.2,))))</f>
        <v>1.2</v>
      </c>
      <c r="T2887" s="2">
        <f>IF(Tabla1[[#This Row],[KILOMETROS ADICIONALES]]=0,Tabla1[[#This Row],[KILOMETROS]]*Tabla1[[#This Row],[COSTO NORMAL]],Tabla1[[#This Row],[COSTO NORMAL]]*Tabla1[[#This Row],[KILOMETROS HASTA]])</f>
        <v>7.5</v>
      </c>
      <c r="U2887" s="2">
        <f>Tabla1[[#This Row],[KILOMETROS ADICIONALES]]*Tabla1[[#This Row],[COSTO ADICIONAL]]</f>
        <v>21.443999999999999</v>
      </c>
      <c r="V2887">
        <v>170.75</v>
      </c>
      <c r="W2887" s="2">
        <f>Tabla1[[#This Row],[COSTO NORMAL2]]+Tabla1[[#This Row],[COSTO ADICIONAL2]]</f>
        <v>28.943999999999999</v>
      </c>
    </row>
    <row r="2888" spans="1:23" x14ac:dyDescent="0.25">
      <c r="A2888" t="s">
        <v>785</v>
      </c>
      <c r="B2888" t="s">
        <v>4702</v>
      </c>
      <c r="C2888" t="s">
        <v>11979</v>
      </c>
      <c r="D2888" t="s">
        <v>75</v>
      </c>
      <c r="E2888" t="s">
        <v>14844</v>
      </c>
      <c r="F2888" t="s">
        <v>14</v>
      </c>
      <c r="G2888" t="s">
        <v>15</v>
      </c>
      <c r="H2888" t="s">
        <v>121</v>
      </c>
      <c r="I2888" t="s">
        <v>4723</v>
      </c>
      <c r="J2888" t="str">
        <f>MID(Tabla1[[#This Row],[HORA2]],1,2)</f>
        <v>20</v>
      </c>
      <c r="K2888" t="s">
        <v>43</v>
      </c>
      <c r="L2888" t="s">
        <v>19</v>
      </c>
      <c r="M2888" t="s">
        <v>14867</v>
      </c>
      <c r="N2888" t="s">
        <v>4704</v>
      </c>
      <c r="O2888">
        <v>3.79</v>
      </c>
      <c r="P28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</v>
      </c>
      <c r="Q2888">
        <f>IF(Tabla1[[#This Row],[SERVICIO]]="COMIDA",3,IF(Tabla1[[#This Row],[SERVICIO]]="CONTROLADO",12,IF(Tabla1[[#This Row],[SERVICIO]]="RÁPIDO",3.75,IF(Tabla1[[#This Row],[SERVICIO]]="NORMAL",2.5,))))</f>
        <v>2.5</v>
      </c>
      <c r="R2888">
        <f>IF(Tabla1[[#This Row],[SERVICIO]]="COMIDA",3.5,IF(Tabla1[[#This Row],[SERVICIO]]="CONTROLADO",8,IF(Tabla1[[#This Row],[SERVICIO]]="RÁPIDO",4.5,IF(Tabla1[[#This Row],[SERVICIO]]="NORMAL",3,))))</f>
        <v>3</v>
      </c>
      <c r="S2888">
        <f>IF(Tabla1[[#This Row],[SERVICIO]]="COMIDA",0.75,IF(Tabla1[[#This Row],[SERVICIO]]="CONTROLADO",2.65,IF(Tabla1[[#This Row],[SERVICIO]]="RÁPIDO",0.55,IF(Tabla1[[#This Row],[SERVICIO]]="NORMAL",1.2,))))</f>
        <v>1.2</v>
      </c>
      <c r="T2888" s="2">
        <f>IF(Tabla1[[#This Row],[KILOMETROS ADICIONALES]]=0,Tabla1[[#This Row],[KILOMETROS]]*Tabla1[[#This Row],[COSTO NORMAL]],Tabla1[[#This Row],[COSTO NORMAL]]*Tabla1[[#This Row],[KILOMETROS HASTA]])</f>
        <v>7.5</v>
      </c>
      <c r="U2888" s="2">
        <f>Tabla1[[#This Row],[KILOMETROS ADICIONALES]]*Tabla1[[#This Row],[COSTO ADICIONAL]]</f>
        <v>1.548</v>
      </c>
      <c r="V2888">
        <v>202.82</v>
      </c>
      <c r="W2888" s="2">
        <f>Tabla1[[#This Row],[COSTO NORMAL2]]+Tabla1[[#This Row],[COSTO ADICIONAL2]]</f>
        <v>9.048</v>
      </c>
    </row>
    <row r="2889" spans="1:23" x14ac:dyDescent="0.25">
      <c r="A2889" t="s">
        <v>785</v>
      </c>
      <c r="B2889" t="s">
        <v>4702</v>
      </c>
      <c r="C2889" t="s">
        <v>11980</v>
      </c>
      <c r="D2889" t="s">
        <v>75</v>
      </c>
      <c r="E2889" t="s">
        <v>14844</v>
      </c>
      <c r="F2889" t="s">
        <v>14</v>
      </c>
      <c r="G2889" t="s">
        <v>15</v>
      </c>
      <c r="H2889" t="s">
        <v>121</v>
      </c>
      <c r="I2889" t="s">
        <v>4724</v>
      </c>
      <c r="J2889" t="str">
        <f>MID(Tabla1[[#This Row],[HORA2]],1,2)</f>
        <v>20</v>
      </c>
      <c r="K2889" t="s">
        <v>43</v>
      </c>
      <c r="L2889" t="s">
        <v>19</v>
      </c>
      <c r="M2889" t="s">
        <v>14867</v>
      </c>
      <c r="N2889" t="s">
        <v>4704</v>
      </c>
      <c r="O2889">
        <v>4.87</v>
      </c>
      <c r="P28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2.37</v>
      </c>
      <c r="Q2889">
        <f>IF(Tabla1[[#This Row],[SERVICIO]]="COMIDA",3,IF(Tabla1[[#This Row],[SERVICIO]]="CONTROLADO",12,IF(Tabla1[[#This Row],[SERVICIO]]="RÁPIDO",3.75,IF(Tabla1[[#This Row],[SERVICIO]]="NORMAL",2.5,))))</f>
        <v>2.5</v>
      </c>
      <c r="R2889">
        <f>IF(Tabla1[[#This Row],[SERVICIO]]="COMIDA",3.5,IF(Tabla1[[#This Row],[SERVICIO]]="CONTROLADO",8,IF(Tabla1[[#This Row],[SERVICIO]]="RÁPIDO",4.5,IF(Tabla1[[#This Row],[SERVICIO]]="NORMAL",3,))))</f>
        <v>3</v>
      </c>
      <c r="S2889">
        <f>IF(Tabla1[[#This Row],[SERVICIO]]="COMIDA",0.75,IF(Tabla1[[#This Row],[SERVICIO]]="CONTROLADO",2.65,IF(Tabla1[[#This Row],[SERVICIO]]="RÁPIDO",0.55,IF(Tabla1[[#This Row],[SERVICIO]]="NORMAL",1.2,))))</f>
        <v>1.2</v>
      </c>
      <c r="T2889" s="2">
        <f>IF(Tabla1[[#This Row],[KILOMETROS ADICIONALES]]=0,Tabla1[[#This Row],[KILOMETROS]]*Tabla1[[#This Row],[COSTO NORMAL]],Tabla1[[#This Row],[COSTO NORMAL]]*Tabla1[[#This Row],[KILOMETROS HASTA]])</f>
        <v>7.5</v>
      </c>
      <c r="U2889" s="2">
        <f>Tabla1[[#This Row],[KILOMETROS ADICIONALES]]*Tabla1[[#This Row],[COSTO ADICIONAL]]</f>
        <v>2.8439999999999999</v>
      </c>
      <c r="V2889">
        <v>70.349999999999994</v>
      </c>
      <c r="W2889" s="2">
        <f>Tabla1[[#This Row],[COSTO NORMAL2]]+Tabla1[[#This Row],[COSTO ADICIONAL2]]</f>
        <v>10.343999999999999</v>
      </c>
    </row>
    <row r="2890" spans="1:23" x14ac:dyDescent="0.25">
      <c r="A2890" t="s">
        <v>785</v>
      </c>
      <c r="B2890" t="s">
        <v>4702</v>
      </c>
      <c r="C2890" t="s">
        <v>11981</v>
      </c>
      <c r="D2890" t="s">
        <v>75</v>
      </c>
      <c r="E2890" t="s">
        <v>14844</v>
      </c>
      <c r="F2890" t="s">
        <v>14</v>
      </c>
      <c r="G2890" t="s">
        <v>15</v>
      </c>
      <c r="H2890" t="s">
        <v>121</v>
      </c>
      <c r="I2890" t="s">
        <v>4725</v>
      </c>
      <c r="J2890" t="str">
        <f>MID(Tabla1[[#This Row],[HORA2]],1,2)</f>
        <v>20</v>
      </c>
      <c r="K2890" t="s">
        <v>43</v>
      </c>
      <c r="L2890" t="s">
        <v>19</v>
      </c>
      <c r="M2890" t="s">
        <v>14867</v>
      </c>
      <c r="N2890" t="s">
        <v>4704</v>
      </c>
      <c r="O2890">
        <v>10.62</v>
      </c>
      <c r="P28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8.1199999999999992</v>
      </c>
      <c r="Q2890">
        <f>IF(Tabla1[[#This Row],[SERVICIO]]="COMIDA",3,IF(Tabla1[[#This Row],[SERVICIO]]="CONTROLADO",12,IF(Tabla1[[#This Row],[SERVICIO]]="RÁPIDO",3.75,IF(Tabla1[[#This Row],[SERVICIO]]="NORMAL",2.5,))))</f>
        <v>2.5</v>
      </c>
      <c r="R2890">
        <f>IF(Tabla1[[#This Row],[SERVICIO]]="COMIDA",3.5,IF(Tabla1[[#This Row],[SERVICIO]]="CONTROLADO",8,IF(Tabla1[[#This Row],[SERVICIO]]="RÁPIDO",4.5,IF(Tabla1[[#This Row],[SERVICIO]]="NORMAL",3,))))</f>
        <v>3</v>
      </c>
      <c r="S2890">
        <f>IF(Tabla1[[#This Row],[SERVICIO]]="COMIDA",0.75,IF(Tabla1[[#This Row],[SERVICIO]]="CONTROLADO",2.65,IF(Tabla1[[#This Row],[SERVICIO]]="RÁPIDO",0.55,IF(Tabla1[[#This Row],[SERVICIO]]="NORMAL",1.2,))))</f>
        <v>1.2</v>
      </c>
      <c r="T2890" s="2">
        <f>IF(Tabla1[[#This Row],[KILOMETROS ADICIONALES]]=0,Tabla1[[#This Row],[KILOMETROS]]*Tabla1[[#This Row],[COSTO NORMAL]],Tabla1[[#This Row],[COSTO NORMAL]]*Tabla1[[#This Row],[KILOMETROS HASTA]])</f>
        <v>7.5</v>
      </c>
      <c r="U2890" s="2">
        <f>Tabla1[[#This Row],[KILOMETROS ADICIONALES]]*Tabla1[[#This Row],[COSTO ADICIONAL]]</f>
        <v>9.743999999999998</v>
      </c>
      <c r="V2890">
        <v>45</v>
      </c>
      <c r="W2890" s="2">
        <f>Tabla1[[#This Row],[COSTO NORMAL2]]+Tabla1[[#This Row],[COSTO ADICIONAL2]]</f>
        <v>17.244</v>
      </c>
    </row>
    <row r="2891" spans="1:23" x14ac:dyDescent="0.25">
      <c r="A2891" t="s">
        <v>785</v>
      </c>
      <c r="B2891" t="s">
        <v>4702</v>
      </c>
      <c r="C2891" t="s">
        <v>11982</v>
      </c>
      <c r="D2891" t="s">
        <v>75</v>
      </c>
      <c r="E2891" t="s">
        <v>14844</v>
      </c>
      <c r="F2891" t="s">
        <v>14</v>
      </c>
      <c r="G2891" t="s">
        <v>15</v>
      </c>
      <c r="H2891" t="s">
        <v>121</v>
      </c>
      <c r="I2891" t="s">
        <v>4726</v>
      </c>
      <c r="J2891" t="str">
        <f>MID(Tabla1[[#This Row],[HORA2]],1,2)</f>
        <v>20</v>
      </c>
      <c r="K2891" t="s">
        <v>43</v>
      </c>
      <c r="L2891" t="s">
        <v>19</v>
      </c>
      <c r="M2891" t="s">
        <v>14867</v>
      </c>
      <c r="N2891" t="s">
        <v>4704</v>
      </c>
      <c r="O2891">
        <v>19.34</v>
      </c>
      <c r="P28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16.84</v>
      </c>
      <c r="Q2891">
        <f>IF(Tabla1[[#This Row],[SERVICIO]]="COMIDA",3,IF(Tabla1[[#This Row],[SERVICIO]]="CONTROLADO",12,IF(Tabla1[[#This Row],[SERVICIO]]="RÁPIDO",3.75,IF(Tabla1[[#This Row],[SERVICIO]]="NORMAL",2.5,))))</f>
        <v>2.5</v>
      </c>
      <c r="R2891">
        <f>IF(Tabla1[[#This Row],[SERVICIO]]="COMIDA",3.5,IF(Tabla1[[#This Row],[SERVICIO]]="CONTROLADO",8,IF(Tabla1[[#This Row],[SERVICIO]]="RÁPIDO",4.5,IF(Tabla1[[#This Row],[SERVICIO]]="NORMAL",3,))))</f>
        <v>3</v>
      </c>
      <c r="S2891">
        <f>IF(Tabla1[[#This Row],[SERVICIO]]="COMIDA",0.75,IF(Tabla1[[#This Row],[SERVICIO]]="CONTROLADO",2.65,IF(Tabla1[[#This Row],[SERVICIO]]="RÁPIDO",0.55,IF(Tabla1[[#This Row],[SERVICIO]]="NORMAL",1.2,))))</f>
        <v>1.2</v>
      </c>
      <c r="T2891" s="2">
        <f>IF(Tabla1[[#This Row],[KILOMETROS ADICIONALES]]=0,Tabla1[[#This Row],[KILOMETROS]]*Tabla1[[#This Row],[COSTO NORMAL]],Tabla1[[#This Row],[COSTO NORMAL]]*Tabla1[[#This Row],[KILOMETROS HASTA]])</f>
        <v>7.5</v>
      </c>
      <c r="U2891" s="2">
        <f>Tabla1[[#This Row],[KILOMETROS ADICIONALES]]*Tabla1[[#This Row],[COSTO ADICIONAL]]</f>
        <v>20.207999999999998</v>
      </c>
      <c r="V2891">
        <v>95.1</v>
      </c>
      <c r="W2891" s="2">
        <f>Tabla1[[#This Row],[COSTO NORMAL2]]+Tabla1[[#This Row],[COSTO ADICIONAL2]]</f>
        <v>27.707999999999998</v>
      </c>
    </row>
    <row r="2892" spans="1:23" x14ac:dyDescent="0.25">
      <c r="A2892" t="s">
        <v>785</v>
      </c>
      <c r="B2892" t="s">
        <v>4702</v>
      </c>
      <c r="C2892" t="s">
        <v>11983</v>
      </c>
      <c r="D2892" t="s">
        <v>75</v>
      </c>
      <c r="E2892" t="s">
        <v>14844</v>
      </c>
      <c r="F2892" t="s">
        <v>14</v>
      </c>
      <c r="G2892" t="s">
        <v>15</v>
      </c>
      <c r="H2892" t="s">
        <v>226</v>
      </c>
      <c r="I2892" t="s">
        <v>4727</v>
      </c>
      <c r="J2892" t="str">
        <f>MID(Tabla1[[#This Row],[HORA2]],1,2)</f>
        <v>10</v>
      </c>
      <c r="K2892" t="s">
        <v>43</v>
      </c>
      <c r="L2892" t="s">
        <v>19</v>
      </c>
      <c r="M2892" t="s">
        <v>14867</v>
      </c>
      <c r="N2892" t="s">
        <v>4704</v>
      </c>
      <c r="O2892">
        <v>5.4</v>
      </c>
      <c r="P28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2.9000000000000004</v>
      </c>
      <c r="Q2892">
        <f>IF(Tabla1[[#This Row],[SERVICIO]]="COMIDA",3,IF(Tabla1[[#This Row],[SERVICIO]]="CONTROLADO",12,IF(Tabla1[[#This Row],[SERVICIO]]="RÁPIDO",3.75,IF(Tabla1[[#This Row],[SERVICIO]]="NORMAL",2.5,))))</f>
        <v>2.5</v>
      </c>
      <c r="R2892">
        <f>IF(Tabla1[[#This Row],[SERVICIO]]="COMIDA",3.5,IF(Tabla1[[#This Row],[SERVICIO]]="CONTROLADO",8,IF(Tabla1[[#This Row],[SERVICIO]]="RÁPIDO",4.5,IF(Tabla1[[#This Row],[SERVICIO]]="NORMAL",3,))))</f>
        <v>3</v>
      </c>
      <c r="S2892">
        <f>IF(Tabla1[[#This Row],[SERVICIO]]="COMIDA",0.75,IF(Tabla1[[#This Row],[SERVICIO]]="CONTROLADO",2.65,IF(Tabla1[[#This Row],[SERVICIO]]="RÁPIDO",0.55,IF(Tabla1[[#This Row],[SERVICIO]]="NORMAL",1.2,))))</f>
        <v>1.2</v>
      </c>
      <c r="T2892" s="2">
        <f>IF(Tabla1[[#This Row],[KILOMETROS ADICIONALES]]=0,Tabla1[[#This Row],[KILOMETROS]]*Tabla1[[#This Row],[COSTO NORMAL]],Tabla1[[#This Row],[COSTO NORMAL]]*Tabla1[[#This Row],[KILOMETROS HASTA]])</f>
        <v>7.5</v>
      </c>
      <c r="U2892" s="2">
        <f>Tabla1[[#This Row],[KILOMETROS ADICIONALES]]*Tabla1[[#This Row],[COSTO ADICIONAL]]</f>
        <v>3.4800000000000004</v>
      </c>
      <c r="V2892">
        <v>21.41</v>
      </c>
      <c r="W2892" s="2">
        <f>Tabla1[[#This Row],[COSTO NORMAL2]]+Tabla1[[#This Row],[COSTO ADICIONAL2]]</f>
        <v>10.98</v>
      </c>
    </row>
    <row r="2893" spans="1:23" x14ac:dyDescent="0.25">
      <c r="A2893" t="s">
        <v>785</v>
      </c>
      <c r="B2893" t="s">
        <v>4702</v>
      </c>
      <c r="C2893" t="s">
        <v>11984</v>
      </c>
      <c r="D2893" t="s">
        <v>75</v>
      </c>
      <c r="E2893" t="s">
        <v>14844</v>
      </c>
      <c r="F2893" t="s">
        <v>14</v>
      </c>
      <c r="G2893" t="s">
        <v>15</v>
      </c>
      <c r="H2893" t="s">
        <v>121</v>
      </c>
      <c r="I2893" t="s">
        <v>4728</v>
      </c>
      <c r="J2893" t="str">
        <f>MID(Tabla1[[#This Row],[HORA2]],1,2)</f>
        <v>20</v>
      </c>
      <c r="K2893" t="s">
        <v>43</v>
      </c>
      <c r="L2893" t="s">
        <v>19</v>
      </c>
      <c r="M2893" t="s">
        <v>14867</v>
      </c>
      <c r="N2893" t="s">
        <v>4704</v>
      </c>
      <c r="O2893">
        <v>19.13</v>
      </c>
      <c r="P28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16.63</v>
      </c>
      <c r="Q2893">
        <f>IF(Tabla1[[#This Row],[SERVICIO]]="COMIDA",3,IF(Tabla1[[#This Row],[SERVICIO]]="CONTROLADO",12,IF(Tabla1[[#This Row],[SERVICIO]]="RÁPIDO",3.75,IF(Tabla1[[#This Row],[SERVICIO]]="NORMAL",2.5,))))</f>
        <v>2.5</v>
      </c>
      <c r="R2893">
        <f>IF(Tabla1[[#This Row],[SERVICIO]]="COMIDA",3.5,IF(Tabla1[[#This Row],[SERVICIO]]="CONTROLADO",8,IF(Tabla1[[#This Row],[SERVICIO]]="RÁPIDO",4.5,IF(Tabla1[[#This Row],[SERVICIO]]="NORMAL",3,))))</f>
        <v>3</v>
      </c>
      <c r="S2893">
        <f>IF(Tabla1[[#This Row],[SERVICIO]]="COMIDA",0.75,IF(Tabla1[[#This Row],[SERVICIO]]="CONTROLADO",2.65,IF(Tabla1[[#This Row],[SERVICIO]]="RÁPIDO",0.55,IF(Tabla1[[#This Row],[SERVICIO]]="NORMAL",1.2,))))</f>
        <v>1.2</v>
      </c>
      <c r="T2893" s="2">
        <f>IF(Tabla1[[#This Row],[KILOMETROS ADICIONALES]]=0,Tabla1[[#This Row],[KILOMETROS]]*Tabla1[[#This Row],[COSTO NORMAL]],Tabla1[[#This Row],[COSTO NORMAL]]*Tabla1[[#This Row],[KILOMETROS HASTA]])</f>
        <v>7.5</v>
      </c>
      <c r="U2893" s="2">
        <f>Tabla1[[#This Row],[KILOMETROS ADICIONALES]]*Tabla1[[#This Row],[COSTO ADICIONAL]]</f>
        <v>19.956</v>
      </c>
      <c r="V2893">
        <v>113.77</v>
      </c>
      <c r="W2893" s="2">
        <f>Tabla1[[#This Row],[COSTO NORMAL2]]+Tabla1[[#This Row],[COSTO ADICIONAL2]]</f>
        <v>27.456</v>
      </c>
    </row>
    <row r="2894" spans="1:23" x14ac:dyDescent="0.25">
      <c r="A2894" t="s">
        <v>785</v>
      </c>
      <c r="B2894" t="s">
        <v>4702</v>
      </c>
      <c r="C2894" t="s">
        <v>11985</v>
      </c>
      <c r="D2894" t="s">
        <v>75</v>
      </c>
      <c r="E2894" t="s">
        <v>14844</v>
      </c>
      <c r="F2894" t="s">
        <v>14</v>
      </c>
      <c r="G2894" t="s">
        <v>15</v>
      </c>
      <c r="H2894" t="s">
        <v>121</v>
      </c>
      <c r="I2894" t="s">
        <v>4729</v>
      </c>
      <c r="J2894" t="str">
        <f>MID(Tabla1[[#This Row],[HORA2]],1,2)</f>
        <v>20</v>
      </c>
      <c r="K2894" t="s">
        <v>43</v>
      </c>
      <c r="L2894" t="s">
        <v>19</v>
      </c>
      <c r="M2894" t="s">
        <v>14867</v>
      </c>
      <c r="N2894" t="s">
        <v>4704</v>
      </c>
      <c r="O2894">
        <v>20.51</v>
      </c>
      <c r="P28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18.010000000000002</v>
      </c>
      <c r="Q2894">
        <f>IF(Tabla1[[#This Row],[SERVICIO]]="COMIDA",3,IF(Tabla1[[#This Row],[SERVICIO]]="CONTROLADO",12,IF(Tabla1[[#This Row],[SERVICIO]]="RÁPIDO",3.75,IF(Tabla1[[#This Row],[SERVICIO]]="NORMAL",2.5,))))</f>
        <v>2.5</v>
      </c>
      <c r="R2894">
        <f>IF(Tabla1[[#This Row],[SERVICIO]]="COMIDA",3.5,IF(Tabla1[[#This Row],[SERVICIO]]="CONTROLADO",8,IF(Tabla1[[#This Row],[SERVICIO]]="RÁPIDO",4.5,IF(Tabla1[[#This Row],[SERVICIO]]="NORMAL",3,))))</f>
        <v>3</v>
      </c>
      <c r="S2894">
        <f>IF(Tabla1[[#This Row],[SERVICIO]]="COMIDA",0.75,IF(Tabla1[[#This Row],[SERVICIO]]="CONTROLADO",2.65,IF(Tabla1[[#This Row],[SERVICIO]]="RÁPIDO",0.55,IF(Tabla1[[#This Row],[SERVICIO]]="NORMAL",1.2,))))</f>
        <v>1.2</v>
      </c>
      <c r="T2894" s="2">
        <f>IF(Tabla1[[#This Row],[KILOMETROS ADICIONALES]]=0,Tabla1[[#This Row],[KILOMETROS]]*Tabla1[[#This Row],[COSTO NORMAL]],Tabla1[[#This Row],[COSTO NORMAL]]*Tabla1[[#This Row],[KILOMETROS HASTA]])</f>
        <v>7.5</v>
      </c>
      <c r="U2894" s="2">
        <f>Tabla1[[#This Row],[KILOMETROS ADICIONALES]]*Tabla1[[#This Row],[COSTO ADICIONAL]]</f>
        <v>21.612000000000002</v>
      </c>
      <c r="V2894">
        <v>198.4</v>
      </c>
      <c r="W2894" s="2">
        <f>Tabla1[[#This Row],[COSTO NORMAL2]]+Tabla1[[#This Row],[COSTO ADICIONAL2]]</f>
        <v>29.112000000000002</v>
      </c>
    </row>
    <row r="2895" spans="1:23" x14ac:dyDescent="0.25">
      <c r="A2895" t="s">
        <v>785</v>
      </c>
      <c r="B2895" t="s">
        <v>4702</v>
      </c>
      <c r="C2895" t="s">
        <v>11986</v>
      </c>
      <c r="D2895" t="s">
        <v>75</v>
      </c>
      <c r="E2895" t="s">
        <v>14844</v>
      </c>
      <c r="F2895" t="s">
        <v>14</v>
      </c>
      <c r="G2895" t="s">
        <v>15</v>
      </c>
      <c r="H2895" t="s">
        <v>121</v>
      </c>
      <c r="I2895" t="s">
        <v>4730</v>
      </c>
      <c r="J2895" t="str">
        <f>MID(Tabla1[[#This Row],[HORA2]],1,2)</f>
        <v>20</v>
      </c>
      <c r="K2895" t="s">
        <v>43</v>
      </c>
      <c r="L2895" t="s">
        <v>19</v>
      </c>
      <c r="M2895" t="s">
        <v>14867</v>
      </c>
      <c r="N2895" t="s">
        <v>4704</v>
      </c>
      <c r="O2895">
        <v>9.65</v>
      </c>
      <c r="P28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7.15</v>
      </c>
      <c r="Q2895">
        <f>IF(Tabla1[[#This Row],[SERVICIO]]="COMIDA",3,IF(Tabla1[[#This Row],[SERVICIO]]="CONTROLADO",12,IF(Tabla1[[#This Row],[SERVICIO]]="RÁPIDO",3.75,IF(Tabla1[[#This Row],[SERVICIO]]="NORMAL",2.5,))))</f>
        <v>2.5</v>
      </c>
      <c r="R2895">
        <f>IF(Tabla1[[#This Row],[SERVICIO]]="COMIDA",3.5,IF(Tabla1[[#This Row],[SERVICIO]]="CONTROLADO",8,IF(Tabla1[[#This Row],[SERVICIO]]="RÁPIDO",4.5,IF(Tabla1[[#This Row],[SERVICIO]]="NORMAL",3,))))</f>
        <v>3</v>
      </c>
      <c r="S2895">
        <f>IF(Tabla1[[#This Row],[SERVICIO]]="COMIDA",0.75,IF(Tabla1[[#This Row],[SERVICIO]]="CONTROLADO",2.65,IF(Tabla1[[#This Row],[SERVICIO]]="RÁPIDO",0.55,IF(Tabla1[[#This Row],[SERVICIO]]="NORMAL",1.2,))))</f>
        <v>1.2</v>
      </c>
      <c r="T2895" s="2">
        <f>IF(Tabla1[[#This Row],[KILOMETROS ADICIONALES]]=0,Tabla1[[#This Row],[KILOMETROS]]*Tabla1[[#This Row],[COSTO NORMAL]],Tabla1[[#This Row],[COSTO NORMAL]]*Tabla1[[#This Row],[KILOMETROS HASTA]])</f>
        <v>7.5</v>
      </c>
      <c r="U2895" s="2">
        <f>Tabla1[[#This Row],[KILOMETROS ADICIONALES]]*Tabla1[[#This Row],[COSTO ADICIONAL]]</f>
        <v>8.58</v>
      </c>
      <c r="V2895">
        <v>6.83</v>
      </c>
      <c r="W2895" s="2">
        <f>Tabla1[[#This Row],[COSTO NORMAL2]]+Tabla1[[#This Row],[COSTO ADICIONAL2]]</f>
        <v>16.079999999999998</v>
      </c>
    </row>
    <row r="2896" spans="1:23" x14ac:dyDescent="0.25">
      <c r="A2896" t="s">
        <v>785</v>
      </c>
      <c r="B2896" t="s">
        <v>4702</v>
      </c>
      <c r="C2896" t="s">
        <v>11987</v>
      </c>
      <c r="D2896" t="s">
        <v>75</v>
      </c>
      <c r="E2896" t="s">
        <v>14844</v>
      </c>
      <c r="F2896" t="s">
        <v>14</v>
      </c>
      <c r="G2896" t="s">
        <v>15</v>
      </c>
      <c r="H2896" t="s">
        <v>121</v>
      </c>
      <c r="I2896" t="s">
        <v>3895</v>
      </c>
      <c r="J2896" t="str">
        <f>MID(Tabla1[[#This Row],[HORA2]],1,2)</f>
        <v>20</v>
      </c>
      <c r="K2896" t="s">
        <v>43</v>
      </c>
      <c r="L2896" t="s">
        <v>19</v>
      </c>
      <c r="M2896" t="s">
        <v>14867</v>
      </c>
      <c r="N2896" t="s">
        <v>4704</v>
      </c>
      <c r="O2896">
        <v>11.09</v>
      </c>
      <c r="P28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8.59</v>
      </c>
      <c r="Q2896">
        <f>IF(Tabla1[[#This Row],[SERVICIO]]="COMIDA",3,IF(Tabla1[[#This Row],[SERVICIO]]="CONTROLADO",12,IF(Tabla1[[#This Row],[SERVICIO]]="RÁPIDO",3.75,IF(Tabla1[[#This Row],[SERVICIO]]="NORMAL",2.5,))))</f>
        <v>2.5</v>
      </c>
      <c r="R2896">
        <f>IF(Tabla1[[#This Row],[SERVICIO]]="COMIDA",3.5,IF(Tabla1[[#This Row],[SERVICIO]]="CONTROLADO",8,IF(Tabla1[[#This Row],[SERVICIO]]="RÁPIDO",4.5,IF(Tabla1[[#This Row],[SERVICIO]]="NORMAL",3,))))</f>
        <v>3</v>
      </c>
      <c r="S2896">
        <f>IF(Tabla1[[#This Row],[SERVICIO]]="COMIDA",0.75,IF(Tabla1[[#This Row],[SERVICIO]]="CONTROLADO",2.65,IF(Tabla1[[#This Row],[SERVICIO]]="RÁPIDO",0.55,IF(Tabla1[[#This Row],[SERVICIO]]="NORMAL",1.2,))))</f>
        <v>1.2</v>
      </c>
      <c r="T2896" s="2">
        <f>IF(Tabla1[[#This Row],[KILOMETROS ADICIONALES]]=0,Tabla1[[#This Row],[KILOMETROS]]*Tabla1[[#This Row],[COSTO NORMAL]],Tabla1[[#This Row],[COSTO NORMAL]]*Tabla1[[#This Row],[KILOMETROS HASTA]])</f>
        <v>7.5</v>
      </c>
      <c r="U2896" s="2">
        <f>Tabla1[[#This Row],[KILOMETROS ADICIONALES]]*Tabla1[[#This Row],[COSTO ADICIONAL]]</f>
        <v>10.308</v>
      </c>
      <c r="V2896">
        <v>247.77</v>
      </c>
      <c r="W2896" s="2">
        <f>Tabla1[[#This Row],[COSTO NORMAL2]]+Tabla1[[#This Row],[COSTO ADICIONAL2]]</f>
        <v>17.808</v>
      </c>
    </row>
    <row r="2897" spans="1:23" x14ac:dyDescent="0.25">
      <c r="A2897" t="s">
        <v>785</v>
      </c>
      <c r="B2897" t="s">
        <v>4702</v>
      </c>
      <c r="C2897" t="s">
        <v>11988</v>
      </c>
      <c r="D2897" t="s">
        <v>75</v>
      </c>
      <c r="E2897" t="s">
        <v>14844</v>
      </c>
      <c r="F2897" t="s">
        <v>14</v>
      </c>
      <c r="G2897" t="s">
        <v>15</v>
      </c>
      <c r="H2897" t="s">
        <v>121</v>
      </c>
      <c r="I2897" t="s">
        <v>4731</v>
      </c>
      <c r="J2897" t="str">
        <f>MID(Tabla1[[#This Row],[HORA2]],1,2)</f>
        <v>19</v>
      </c>
      <c r="K2897" t="s">
        <v>43</v>
      </c>
      <c r="L2897" t="s">
        <v>323</v>
      </c>
      <c r="M2897" t="s">
        <v>14867</v>
      </c>
      <c r="N2897" t="s">
        <v>4704</v>
      </c>
      <c r="O2897">
        <v>3.01</v>
      </c>
      <c r="P28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2897">
        <f>IF(Tabla1[[#This Row],[SERVICIO]]="COMIDA",3,IF(Tabla1[[#This Row],[SERVICIO]]="CONTROLADO",12,IF(Tabla1[[#This Row],[SERVICIO]]="RÁPIDO",3.75,IF(Tabla1[[#This Row],[SERVICIO]]="NORMAL",2.5,))))</f>
        <v>2.5</v>
      </c>
      <c r="R2897">
        <f>IF(Tabla1[[#This Row],[SERVICIO]]="COMIDA",3.5,IF(Tabla1[[#This Row],[SERVICIO]]="CONTROLADO",8,IF(Tabla1[[#This Row],[SERVICIO]]="RÁPIDO",4.5,IF(Tabla1[[#This Row],[SERVICIO]]="NORMAL",3,))))</f>
        <v>3</v>
      </c>
      <c r="S2897">
        <f>IF(Tabla1[[#This Row],[SERVICIO]]="COMIDA",0.75,IF(Tabla1[[#This Row],[SERVICIO]]="CONTROLADO",2.65,IF(Tabla1[[#This Row],[SERVICIO]]="RÁPIDO",0.55,IF(Tabla1[[#This Row],[SERVICIO]]="NORMAL",1.2,))))</f>
        <v>1.2</v>
      </c>
      <c r="T2897" s="2">
        <f>IF(Tabla1[[#This Row],[KILOMETROS ADICIONALES]]=0,Tabla1[[#This Row],[KILOMETROS]]*Tabla1[[#This Row],[COSTO NORMAL]],Tabla1[[#This Row],[COSTO NORMAL]]*Tabla1[[#This Row],[KILOMETROS HASTA]])</f>
        <v>7.5</v>
      </c>
      <c r="U2897" s="2">
        <f>Tabla1[[#This Row],[KILOMETROS ADICIONALES]]*Tabla1[[#This Row],[COSTO ADICIONAL]]</f>
        <v>0.61199999999999977</v>
      </c>
      <c r="V2897">
        <v>99.09</v>
      </c>
      <c r="W2897" s="2">
        <f>Tabla1[[#This Row],[COSTO NORMAL2]]+Tabla1[[#This Row],[COSTO ADICIONAL2]]</f>
        <v>8.1120000000000001</v>
      </c>
    </row>
    <row r="2898" spans="1:23" x14ac:dyDescent="0.25">
      <c r="A2898" t="s">
        <v>785</v>
      </c>
      <c r="B2898" t="s">
        <v>4702</v>
      </c>
      <c r="C2898" t="s">
        <v>11989</v>
      </c>
      <c r="D2898" t="s">
        <v>75</v>
      </c>
      <c r="E2898" t="s">
        <v>14844</v>
      </c>
      <c r="F2898" t="s">
        <v>14</v>
      </c>
      <c r="G2898" t="s">
        <v>15</v>
      </c>
      <c r="H2898" t="s">
        <v>121</v>
      </c>
      <c r="I2898" t="s">
        <v>4732</v>
      </c>
      <c r="J2898" t="str">
        <f>MID(Tabla1[[#This Row],[HORA2]],1,2)</f>
        <v>20</v>
      </c>
      <c r="K2898" t="s">
        <v>43</v>
      </c>
      <c r="L2898" t="s">
        <v>96</v>
      </c>
      <c r="M2898" t="s">
        <v>14867</v>
      </c>
      <c r="N2898" t="s">
        <v>4704</v>
      </c>
      <c r="O2898">
        <v>19.170000000000002</v>
      </c>
      <c r="P28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16.670000000000002</v>
      </c>
      <c r="Q2898">
        <f>IF(Tabla1[[#This Row],[SERVICIO]]="COMIDA",3,IF(Tabla1[[#This Row],[SERVICIO]]="CONTROLADO",12,IF(Tabla1[[#This Row],[SERVICIO]]="RÁPIDO",3.75,IF(Tabla1[[#This Row],[SERVICIO]]="NORMAL",2.5,))))</f>
        <v>2.5</v>
      </c>
      <c r="R2898">
        <f>IF(Tabla1[[#This Row],[SERVICIO]]="COMIDA",3.5,IF(Tabla1[[#This Row],[SERVICIO]]="CONTROLADO",8,IF(Tabla1[[#This Row],[SERVICIO]]="RÁPIDO",4.5,IF(Tabla1[[#This Row],[SERVICIO]]="NORMAL",3,))))</f>
        <v>3</v>
      </c>
      <c r="S2898">
        <f>IF(Tabla1[[#This Row],[SERVICIO]]="COMIDA",0.75,IF(Tabla1[[#This Row],[SERVICIO]]="CONTROLADO",2.65,IF(Tabla1[[#This Row],[SERVICIO]]="RÁPIDO",0.55,IF(Tabla1[[#This Row],[SERVICIO]]="NORMAL",1.2,))))</f>
        <v>1.2</v>
      </c>
      <c r="T2898" s="2">
        <f>IF(Tabla1[[#This Row],[KILOMETROS ADICIONALES]]=0,Tabla1[[#This Row],[KILOMETROS]]*Tabla1[[#This Row],[COSTO NORMAL]],Tabla1[[#This Row],[COSTO NORMAL]]*Tabla1[[#This Row],[KILOMETROS HASTA]])</f>
        <v>7.5</v>
      </c>
      <c r="U2898" s="2">
        <f>Tabla1[[#This Row],[KILOMETROS ADICIONALES]]*Tabla1[[#This Row],[COSTO ADICIONAL]]</f>
        <v>20.004000000000001</v>
      </c>
      <c r="V2898">
        <v>16.27</v>
      </c>
      <c r="W2898" s="2">
        <f>Tabla1[[#This Row],[COSTO NORMAL2]]+Tabla1[[#This Row],[COSTO ADICIONAL2]]</f>
        <v>27.504000000000001</v>
      </c>
    </row>
    <row r="2899" spans="1:23" x14ac:dyDescent="0.25">
      <c r="A2899" t="s">
        <v>785</v>
      </c>
      <c r="B2899" t="s">
        <v>4702</v>
      </c>
      <c r="C2899" t="s">
        <v>11990</v>
      </c>
      <c r="D2899" t="s">
        <v>75</v>
      </c>
      <c r="E2899" t="s">
        <v>14844</v>
      </c>
      <c r="F2899" t="s">
        <v>14</v>
      </c>
      <c r="G2899" t="s">
        <v>15</v>
      </c>
      <c r="H2899" t="s">
        <v>121</v>
      </c>
      <c r="I2899" t="s">
        <v>4733</v>
      </c>
      <c r="J2899" t="str">
        <f>MID(Tabla1[[#This Row],[HORA2]],1,2)</f>
        <v>20</v>
      </c>
      <c r="K2899" t="s">
        <v>43</v>
      </c>
      <c r="L2899" t="s">
        <v>96</v>
      </c>
      <c r="M2899" t="s">
        <v>14867</v>
      </c>
      <c r="N2899" t="s">
        <v>4704</v>
      </c>
      <c r="O2899">
        <v>1.9100000000000001</v>
      </c>
      <c r="P28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899">
        <f>IF(Tabla1[[#This Row],[SERVICIO]]="COMIDA",3,IF(Tabla1[[#This Row],[SERVICIO]]="CONTROLADO",12,IF(Tabla1[[#This Row],[SERVICIO]]="RÁPIDO",3.75,IF(Tabla1[[#This Row],[SERVICIO]]="NORMAL",2.5,))))</f>
        <v>2.5</v>
      </c>
      <c r="R2899">
        <f>IF(Tabla1[[#This Row],[SERVICIO]]="COMIDA",3.5,IF(Tabla1[[#This Row],[SERVICIO]]="CONTROLADO",8,IF(Tabla1[[#This Row],[SERVICIO]]="RÁPIDO",4.5,IF(Tabla1[[#This Row],[SERVICIO]]="NORMAL",3,))))</f>
        <v>3</v>
      </c>
      <c r="S2899">
        <f>IF(Tabla1[[#This Row],[SERVICIO]]="COMIDA",0.75,IF(Tabla1[[#This Row],[SERVICIO]]="CONTROLADO",2.65,IF(Tabla1[[#This Row],[SERVICIO]]="RÁPIDO",0.55,IF(Tabla1[[#This Row],[SERVICIO]]="NORMAL",1.2,))))</f>
        <v>1.2</v>
      </c>
      <c r="T2899" s="2">
        <f>IF(Tabla1[[#This Row],[KILOMETROS ADICIONALES]]=0,Tabla1[[#This Row],[KILOMETROS]]*Tabla1[[#This Row],[COSTO NORMAL]],Tabla1[[#This Row],[COSTO NORMAL]]*Tabla1[[#This Row],[KILOMETROS HASTA]])</f>
        <v>5.73</v>
      </c>
      <c r="U2899" s="2">
        <f>Tabla1[[#This Row],[KILOMETROS ADICIONALES]]*Tabla1[[#This Row],[COSTO ADICIONAL]]</f>
        <v>0</v>
      </c>
      <c r="V2899">
        <v>8.18</v>
      </c>
      <c r="W2899" s="2">
        <f>Tabla1[[#This Row],[COSTO NORMAL2]]+Tabla1[[#This Row],[COSTO ADICIONAL2]]</f>
        <v>5.73</v>
      </c>
    </row>
    <row r="2900" spans="1:23" x14ac:dyDescent="0.25">
      <c r="A2900" t="s">
        <v>785</v>
      </c>
      <c r="B2900" t="s">
        <v>4702</v>
      </c>
      <c r="C2900" t="s">
        <v>11991</v>
      </c>
      <c r="D2900" t="s">
        <v>75</v>
      </c>
      <c r="E2900" t="s">
        <v>14844</v>
      </c>
      <c r="F2900" t="s">
        <v>14</v>
      </c>
      <c r="G2900" t="s">
        <v>15</v>
      </c>
      <c r="H2900" t="s">
        <v>121</v>
      </c>
      <c r="I2900" t="s">
        <v>4734</v>
      </c>
      <c r="J2900" t="str">
        <f>MID(Tabla1[[#This Row],[HORA2]],1,2)</f>
        <v>20</v>
      </c>
      <c r="K2900" t="s">
        <v>43</v>
      </c>
      <c r="L2900" t="s">
        <v>96</v>
      </c>
      <c r="M2900" t="s">
        <v>14867</v>
      </c>
      <c r="N2900" t="s">
        <v>4704</v>
      </c>
      <c r="O2900">
        <v>11.06</v>
      </c>
      <c r="P29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8.56</v>
      </c>
      <c r="Q2900">
        <f>IF(Tabla1[[#This Row],[SERVICIO]]="COMIDA",3,IF(Tabla1[[#This Row],[SERVICIO]]="CONTROLADO",12,IF(Tabla1[[#This Row],[SERVICIO]]="RÁPIDO",3.75,IF(Tabla1[[#This Row],[SERVICIO]]="NORMAL",2.5,))))</f>
        <v>2.5</v>
      </c>
      <c r="R2900">
        <f>IF(Tabla1[[#This Row],[SERVICIO]]="COMIDA",3.5,IF(Tabla1[[#This Row],[SERVICIO]]="CONTROLADO",8,IF(Tabla1[[#This Row],[SERVICIO]]="RÁPIDO",4.5,IF(Tabla1[[#This Row],[SERVICIO]]="NORMAL",3,))))</f>
        <v>3</v>
      </c>
      <c r="S2900">
        <f>IF(Tabla1[[#This Row],[SERVICIO]]="COMIDA",0.75,IF(Tabla1[[#This Row],[SERVICIO]]="CONTROLADO",2.65,IF(Tabla1[[#This Row],[SERVICIO]]="RÁPIDO",0.55,IF(Tabla1[[#This Row],[SERVICIO]]="NORMAL",1.2,))))</f>
        <v>1.2</v>
      </c>
      <c r="T2900" s="2">
        <f>IF(Tabla1[[#This Row],[KILOMETROS ADICIONALES]]=0,Tabla1[[#This Row],[KILOMETROS]]*Tabla1[[#This Row],[COSTO NORMAL]],Tabla1[[#This Row],[COSTO NORMAL]]*Tabla1[[#This Row],[KILOMETROS HASTA]])</f>
        <v>7.5</v>
      </c>
      <c r="U2900" s="2">
        <f>Tabla1[[#This Row],[KILOMETROS ADICIONALES]]*Tabla1[[#This Row],[COSTO ADICIONAL]]</f>
        <v>10.272</v>
      </c>
      <c r="V2900">
        <v>217.52</v>
      </c>
      <c r="W2900" s="2">
        <f>Tabla1[[#This Row],[COSTO NORMAL2]]+Tabla1[[#This Row],[COSTO ADICIONAL2]]</f>
        <v>17.771999999999998</v>
      </c>
    </row>
    <row r="2901" spans="1:23" x14ac:dyDescent="0.25">
      <c r="A2901" t="s">
        <v>785</v>
      </c>
      <c r="B2901" t="s">
        <v>4702</v>
      </c>
      <c r="C2901" t="s">
        <v>11992</v>
      </c>
      <c r="D2901" t="s">
        <v>75</v>
      </c>
      <c r="E2901" t="s">
        <v>14844</v>
      </c>
      <c r="F2901" t="s">
        <v>14</v>
      </c>
      <c r="G2901" t="s">
        <v>15</v>
      </c>
      <c r="H2901" t="s">
        <v>121</v>
      </c>
      <c r="I2901" t="s">
        <v>4735</v>
      </c>
      <c r="J2901" t="str">
        <f>MID(Tabla1[[#This Row],[HORA2]],1,2)</f>
        <v>20</v>
      </c>
      <c r="K2901" t="s">
        <v>43</v>
      </c>
      <c r="L2901" t="s">
        <v>96</v>
      </c>
      <c r="M2901" t="s">
        <v>14867</v>
      </c>
      <c r="N2901" t="s">
        <v>4704</v>
      </c>
      <c r="O2901">
        <v>15.04</v>
      </c>
      <c r="P29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12.54</v>
      </c>
      <c r="Q2901">
        <f>IF(Tabla1[[#This Row],[SERVICIO]]="COMIDA",3,IF(Tabla1[[#This Row],[SERVICIO]]="CONTROLADO",12,IF(Tabla1[[#This Row],[SERVICIO]]="RÁPIDO",3.75,IF(Tabla1[[#This Row],[SERVICIO]]="NORMAL",2.5,))))</f>
        <v>2.5</v>
      </c>
      <c r="R2901">
        <f>IF(Tabla1[[#This Row],[SERVICIO]]="COMIDA",3.5,IF(Tabla1[[#This Row],[SERVICIO]]="CONTROLADO",8,IF(Tabla1[[#This Row],[SERVICIO]]="RÁPIDO",4.5,IF(Tabla1[[#This Row],[SERVICIO]]="NORMAL",3,))))</f>
        <v>3</v>
      </c>
      <c r="S2901">
        <f>IF(Tabla1[[#This Row],[SERVICIO]]="COMIDA",0.75,IF(Tabla1[[#This Row],[SERVICIO]]="CONTROLADO",2.65,IF(Tabla1[[#This Row],[SERVICIO]]="RÁPIDO",0.55,IF(Tabla1[[#This Row],[SERVICIO]]="NORMAL",1.2,))))</f>
        <v>1.2</v>
      </c>
      <c r="T2901" s="2">
        <f>IF(Tabla1[[#This Row],[KILOMETROS ADICIONALES]]=0,Tabla1[[#This Row],[KILOMETROS]]*Tabla1[[#This Row],[COSTO NORMAL]],Tabla1[[#This Row],[COSTO NORMAL]]*Tabla1[[#This Row],[KILOMETROS HASTA]])</f>
        <v>7.5</v>
      </c>
      <c r="U2901" s="2">
        <f>Tabla1[[#This Row],[KILOMETROS ADICIONALES]]*Tabla1[[#This Row],[COSTO ADICIONAL]]</f>
        <v>15.047999999999998</v>
      </c>
      <c r="V2901">
        <v>93.39</v>
      </c>
      <c r="W2901" s="2">
        <f>Tabla1[[#This Row],[COSTO NORMAL2]]+Tabla1[[#This Row],[COSTO ADICIONAL2]]</f>
        <v>22.547999999999998</v>
      </c>
    </row>
    <row r="2902" spans="1:23" x14ac:dyDescent="0.25">
      <c r="A2902" t="s">
        <v>785</v>
      </c>
      <c r="B2902" t="s">
        <v>4702</v>
      </c>
      <c r="C2902" t="s">
        <v>11993</v>
      </c>
      <c r="D2902" t="s">
        <v>75</v>
      </c>
      <c r="E2902" t="s">
        <v>14844</v>
      </c>
      <c r="F2902" t="s">
        <v>14</v>
      </c>
      <c r="G2902" t="s">
        <v>15</v>
      </c>
      <c r="H2902" t="s">
        <v>121</v>
      </c>
      <c r="I2902" t="s">
        <v>4736</v>
      </c>
      <c r="J2902" t="str">
        <f>MID(Tabla1[[#This Row],[HORA2]],1,2)</f>
        <v>20</v>
      </c>
      <c r="K2902" t="s">
        <v>43</v>
      </c>
      <c r="L2902" t="s">
        <v>96</v>
      </c>
      <c r="M2902" t="s">
        <v>14867</v>
      </c>
      <c r="N2902" t="s">
        <v>4704</v>
      </c>
      <c r="O2902">
        <v>13.97</v>
      </c>
      <c r="P29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11.47</v>
      </c>
      <c r="Q2902">
        <f>IF(Tabla1[[#This Row],[SERVICIO]]="COMIDA",3,IF(Tabla1[[#This Row],[SERVICIO]]="CONTROLADO",12,IF(Tabla1[[#This Row],[SERVICIO]]="RÁPIDO",3.75,IF(Tabla1[[#This Row],[SERVICIO]]="NORMAL",2.5,))))</f>
        <v>2.5</v>
      </c>
      <c r="R2902">
        <f>IF(Tabla1[[#This Row],[SERVICIO]]="COMIDA",3.5,IF(Tabla1[[#This Row],[SERVICIO]]="CONTROLADO",8,IF(Tabla1[[#This Row],[SERVICIO]]="RÁPIDO",4.5,IF(Tabla1[[#This Row],[SERVICIO]]="NORMAL",3,))))</f>
        <v>3</v>
      </c>
      <c r="S2902">
        <f>IF(Tabla1[[#This Row],[SERVICIO]]="COMIDA",0.75,IF(Tabla1[[#This Row],[SERVICIO]]="CONTROLADO",2.65,IF(Tabla1[[#This Row],[SERVICIO]]="RÁPIDO",0.55,IF(Tabla1[[#This Row],[SERVICIO]]="NORMAL",1.2,))))</f>
        <v>1.2</v>
      </c>
      <c r="T2902" s="2">
        <f>IF(Tabla1[[#This Row],[KILOMETROS ADICIONALES]]=0,Tabla1[[#This Row],[KILOMETROS]]*Tabla1[[#This Row],[COSTO NORMAL]],Tabla1[[#This Row],[COSTO NORMAL]]*Tabla1[[#This Row],[KILOMETROS HASTA]])</f>
        <v>7.5</v>
      </c>
      <c r="U2902" s="2">
        <f>Tabla1[[#This Row],[KILOMETROS ADICIONALES]]*Tabla1[[#This Row],[COSTO ADICIONAL]]</f>
        <v>13.764000000000001</v>
      </c>
      <c r="V2902">
        <v>72.75</v>
      </c>
      <c r="W2902" s="2">
        <f>Tabla1[[#This Row],[COSTO NORMAL2]]+Tabla1[[#This Row],[COSTO ADICIONAL2]]</f>
        <v>21.264000000000003</v>
      </c>
    </row>
    <row r="2903" spans="1:23" x14ac:dyDescent="0.25">
      <c r="A2903" t="s">
        <v>785</v>
      </c>
      <c r="B2903" t="s">
        <v>4702</v>
      </c>
      <c r="C2903" t="s">
        <v>11994</v>
      </c>
      <c r="D2903" t="s">
        <v>75</v>
      </c>
      <c r="E2903" t="s">
        <v>14844</v>
      </c>
      <c r="F2903" t="s">
        <v>14</v>
      </c>
      <c r="G2903" t="s">
        <v>15</v>
      </c>
      <c r="H2903" t="s">
        <v>121</v>
      </c>
      <c r="I2903" t="s">
        <v>4737</v>
      </c>
      <c r="J2903" t="str">
        <f>MID(Tabla1[[#This Row],[HORA2]],1,2)</f>
        <v>20</v>
      </c>
      <c r="K2903" t="s">
        <v>43</v>
      </c>
      <c r="L2903" t="s">
        <v>96</v>
      </c>
      <c r="M2903" t="s">
        <v>14867</v>
      </c>
      <c r="N2903" t="s">
        <v>4704</v>
      </c>
      <c r="O2903">
        <v>6.44</v>
      </c>
      <c r="P29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3.9400000000000004</v>
      </c>
      <c r="Q2903">
        <f>IF(Tabla1[[#This Row],[SERVICIO]]="COMIDA",3,IF(Tabla1[[#This Row],[SERVICIO]]="CONTROLADO",12,IF(Tabla1[[#This Row],[SERVICIO]]="RÁPIDO",3.75,IF(Tabla1[[#This Row],[SERVICIO]]="NORMAL",2.5,))))</f>
        <v>2.5</v>
      </c>
      <c r="R2903">
        <f>IF(Tabla1[[#This Row],[SERVICIO]]="COMIDA",3.5,IF(Tabla1[[#This Row],[SERVICIO]]="CONTROLADO",8,IF(Tabla1[[#This Row],[SERVICIO]]="RÁPIDO",4.5,IF(Tabla1[[#This Row],[SERVICIO]]="NORMAL",3,))))</f>
        <v>3</v>
      </c>
      <c r="S2903">
        <f>IF(Tabla1[[#This Row],[SERVICIO]]="COMIDA",0.75,IF(Tabla1[[#This Row],[SERVICIO]]="CONTROLADO",2.65,IF(Tabla1[[#This Row],[SERVICIO]]="RÁPIDO",0.55,IF(Tabla1[[#This Row],[SERVICIO]]="NORMAL",1.2,))))</f>
        <v>1.2</v>
      </c>
      <c r="T2903" s="2">
        <f>IF(Tabla1[[#This Row],[KILOMETROS ADICIONALES]]=0,Tabla1[[#This Row],[KILOMETROS]]*Tabla1[[#This Row],[COSTO NORMAL]],Tabla1[[#This Row],[COSTO NORMAL]]*Tabla1[[#This Row],[KILOMETROS HASTA]])</f>
        <v>7.5</v>
      </c>
      <c r="U2903" s="2">
        <f>Tabla1[[#This Row],[KILOMETROS ADICIONALES]]*Tabla1[[#This Row],[COSTO ADICIONAL]]</f>
        <v>4.7280000000000006</v>
      </c>
      <c r="V2903">
        <v>161.97</v>
      </c>
      <c r="W2903" s="2">
        <f>Tabla1[[#This Row],[COSTO NORMAL2]]+Tabla1[[#This Row],[COSTO ADICIONAL2]]</f>
        <v>12.228000000000002</v>
      </c>
    </row>
    <row r="2904" spans="1:23" x14ac:dyDescent="0.25">
      <c r="A2904" t="s">
        <v>785</v>
      </c>
      <c r="B2904" t="s">
        <v>4702</v>
      </c>
      <c r="C2904" t="s">
        <v>11995</v>
      </c>
      <c r="D2904" t="s">
        <v>75</v>
      </c>
      <c r="E2904" t="s">
        <v>14844</v>
      </c>
      <c r="F2904" t="s">
        <v>14</v>
      </c>
      <c r="G2904" t="s">
        <v>15</v>
      </c>
      <c r="H2904" t="s">
        <v>121</v>
      </c>
      <c r="I2904" t="s">
        <v>4738</v>
      </c>
      <c r="J2904" t="str">
        <f>MID(Tabla1[[#This Row],[HORA2]],1,2)</f>
        <v>20</v>
      </c>
      <c r="K2904" t="s">
        <v>43</v>
      </c>
      <c r="L2904" t="s">
        <v>96</v>
      </c>
      <c r="M2904" t="s">
        <v>14867</v>
      </c>
      <c r="N2904" t="s">
        <v>4704</v>
      </c>
      <c r="O2904">
        <v>15.17</v>
      </c>
      <c r="P29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12.67</v>
      </c>
      <c r="Q2904">
        <f>IF(Tabla1[[#This Row],[SERVICIO]]="COMIDA",3,IF(Tabla1[[#This Row],[SERVICIO]]="CONTROLADO",12,IF(Tabla1[[#This Row],[SERVICIO]]="RÁPIDO",3.75,IF(Tabla1[[#This Row],[SERVICIO]]="NORMAL",2.5,))))</f>
        <v>2.5</v>
      </c>
      <c r="R2904">
        <f>IF(Tabla1[[#This Row],[SERVICIO]]="COMIDA",3.5,IF(Tabla1[[#This Row],[SERVICIO]]="CONTROLADO",8,IF(Tabla1[[#This Row],[SERVICIO]]="RÁPIDO",4.5,IF(Tabla1[[#This Row],[SERVICIO]]="NORMAL",3,))))</f>
        <v>3</v>
      </c>
      <c r="S2904">
        <f>IF(Tabla1[[#This Row],[SERVICIO]]="COMIDA",0.75,IF(Tabla1[[#This Row],[SERVICIO]]="CONTROLADO",2.65,IF(Tabla1[[#This Row],[SERVICIO]]="RÁPIDO",0.55,IF(Tabla1[[#This Row],[SERVICIO]]="NORMAL",1.2,))))</f>
        <v>1.2</v>
      </c>
      <c r="T2904" s="2">
        <f>IF(Tabla1[[#This Row],[KILOMETROS ADICIONALES]]=0,Tabla1[[#This Row],[KILOMETROS]]*Tabla1[[#This Row],[COSTO NORMAL]],Tabla1[[#This Row],[COSTO NORMAL]]*Tabla1[[#This Row],[KILOMETROS HASTA]])</f>
        <v>7.5</v>
      </c>
      <c r="U2904" s="2">
        <f>Tabla1[[#This Row],[KILOMETROS ADICIONALES]]*Tabla1[[#This Row],[COSTO ADICIONAL]]</f>
        <v>15.203999999999999</v>
      </c>
      <c r="V2904">
        <v>9.34</v>
      </c>
      <c r="W2904" s="2">
        <f>Tabla1[[#This Row],[COSTO NORMAL2]]+Tabla1[[#This Row],[COSTO ADICIONAL2]]</f>
        <v>22.704000000000001</v>
      </c>
    </row>
    <row r="2905" spans="1:23" x14ac:dyDescent="0.25">
      <c r="A2905" t="s">
        <v>785</v>
      </c>
      <c r="B2905" t="s">
        <v>4702</v>
      </c>
      <c r="C2905" t="s">
        <v>11996</v>
      </c>
      <c r="D2905" t="s">
        <v>75</v>
      </c>
      <c r="E2905" t="s">
        <v>14844</v>
      </c>
      <c r="F2905" t="s">
        <v>14</v>
      </c>
      <c r="G2905" t="s">
        <v>15</v>
      </c>
      <c r="H2905" t="s">
        <v>121</v>
      </c>
      <c r="I2905" t="s">
        <v>4739</v>
      </c>
      <c r="J2905" t="str">
        <f>MID(Tabla1[[#This Row],[HORA2]],1,2)</f>
        <v>20</v>
      </c>
      <c r="K2905" t="s">
        <v>43</v>
      </c>
      <c r="L2905" t="s">
        <v>96</v>
      </c>
      <c r="M2905" t="s">
        <v>14867</v>
      </c>
      <c r="N2905" t="s">
        <v>4704</v>
      </c>
      <c r="O2905">
        <v>7.65</v>
      </c>
      <c r="P29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5.15</v>
      </c>
      <c r="Q2905">
        <f>IF(Tabla1[[#This Row],[SERVICIO]]="COMIDA",3,IF(Tabla1[[#This Row],[SERVICIO]]="CONTROLADO",12,IF(Tabla1[[#This Row],[SERVICIO]]="RÁPIDO",3.75,IF(Tabla1[[#This Row],[SERVICIO]]="NORMAL",2.5,))))</f>
        <v>2.5</v>
      </c>
      <c r="R2905">
        <f>IF(Tabla1[[#This Row],[SERVICIO]]="COMIDA",3.5,IF(Tabla1[[#This Row],[SERVICIO]]="CONTROLADO",8,IF(Tabla1[[#This Row],[SERVICIO]]="RÁPIDO",4.5,IF(Tabla1[[#This Row],[SERVICIO]]="NORMAL",3,))))</f>
        <v>3</v>
      </c>
      <c r="S2905">
        <f>IF(Tabla1[[#This Row],[SERVICIO]]="COMIDA",0.75,IF(Tabla1[[#This Row],[SERVICIO]]="CONTROLADO",2.65,IF(Tabla1[[#This Row],[SERVICIO]]="RÁPIDO",0.55,IF(Tabla1[[#This Row],[SERVICIO]]="NORMAL",1.2,))))</f>
        <v>1.2</v>
      </c>
      <c r="T2905" s="2">
        <f>IF(Tabla1[[#This Row],[KILOMETROS ADICIONALES]]=0,Tabla1[[#This Row],[KILOMETROS]]*Tabla1[[#This Row],[COSTO NORMAL]],Tabla1[[#This Row],[COSTO NORMAL]]*Tabla1[[#This Row],[KILOMETROS HASTA]])</f>
        <v>7.5</v>
      </c>
      <c r="U2905" s="2">
        <f>Tabla1[[#This Row],[KILOMETROS ADICIONALES]]*Tabla1[[#This Row],[COSTO ADICIONAL]]</f>
        <v>6.1800000000000006</v>
      </c>
      <c r="V2905">
        <v>200.94</v>
      </c>
      <c r="W2905" s="2">
        <f>Tabla1[[#This Row],[COSTO NORMAL2]]+Tabla1[[#This Row],[COSTO ADICIONAL2]]</f>
        <v>13.68</v>
      </c>
    </row>
    <row r="2906" spans="1:23" x14ac:dyDescent="0.25">
      <c r="A2906" t="s">
        <v>785</v>
      </c>
      <c r="B2906" t="s">
        <v>4702</v>
      </c>
      <c r="C2906" t="s">
        <v>11997</v>
      </c>
      <c r="D2906" t="s">
        <v>75</v>
      </c>
      <c r="E2906" t="s">
        <v>14844</v>
      </c>
      <c r="F2906" t="s">
        <v>14</v>
      </c>
      <c r="G2906" t="s">
        <v>15</v>
      </c>
      <c r="H2906" t="s">
        <v>121</v>
      </c>
      <c r="I2906" t="s">
        <v>4740</v>
      </c>
      <c r="J2906" t="str">
        <f>MID(Tabla1[[#This Row],[HORA2]],1,2)</f>
        <v>20</v>
      </c>
      <c r="K2906" t="s">
        <v>43</v>
      </c>
      <c r="L2906" t="s">
        <v>19</v>
      </c>
      <c r="M2906" t="s">
        <v>14867</v>
      </c>
      <c r="N2906" t="s">
        <v>4704</v>
      </c>
      <c r="O2906">
        <v>2.3199999999999998</v>
      </c>
      <c r="P29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06">
        <f>IF(Tabla1[[#This Row],[SERVICIO]]="COMIDA",3,IF(Tabla1[[#This Row],[SERVICIO]]="CONTROLADO",12,IF(Tabla1[[#This Row],[SERVICIO]]="RÁPIDO",3.75,IF(Tabla1[[#This Row],[SERVICIO]]="NORMAL",2.5,))))</f>
        <v>2.5</v>
      </c>
      <c r="R2906">
        <f>IF(Tabla1[[#This Row],[SERVICIO]]="COMIDA",3.5,IF(Tabla1[[#This Row],[SERVICIO]]="CONTROLADO",8,IF(Tabla1[[#This Row],[SERVICIO]]="RÁPIDO",4.5,IF(Tabla1[[#This Row],[SERVICIO]]="NORMAL",3,))))</f>
        <v>3</v>
      </c>
      <c r="S2906">
        <f>IF(Tabla1[[#This Row],[SERVICIO]]="COMIDA",0.75,IF(Tabla1[[#This Row],[SERVICIO]]="CONTROLADO",2.65,IF(Tabla1[[#This Row],[SERVICIO]]="RÁPIDO",0.55,IF(Tabla1[[#This Row],[SERVICIO]]="NORMAL",1.2,))))</f>
        <v>1.2</v>
      </c>
      <c r="T2906" s="2">
        <f>IF(Tabla1[[#This Row],[KILOMETROS ADICIONALES]]=0,Tabla1[[#This Row],[KILOMETROS]]*Tabla1[[#This Row],[COSTO NORMAL]],Tabla1[[#This Row],[COSTO NORMAL]]*Tabla1[[#This Row],[KILOMETROS HASTA]])</f>
        <v>6.9599999999999991</v>
      </c>
      <c r="U2906" s="2">
        <f>Tabla1[[#This Row],[KILOMETROS ADICIONALES]]*Tabla1[[#This Row],[COSTO ADICIONAL]]</f>
        <v>0</v>
      </c>
      <c r="V2906">
        <v>80.760000000000005</v>
      </c>
      <c r="W2906" s="2">
        <f>Tabla1[[#This Row],[COSTO NORMAL2]]+Tabla1[[#This Row],[COSTO ADICIONAL2]]</f>
        <v>6.9599999999999991</v>
      </c>
    </row>
    <row r="2907" spans="1:23" x14ac:dyDescent="0.25">
      <c r="A2907" t="s">
        <v>785</v>
      </c>
      <c r="B2907" t="s">
        <v>4741</v>
      </c>
      <c r="C2907" t="s">
        <v>11998</v>
      </c>
      <c r="E2907" t="s">
        <v>14845</v>
      </c>
      <c r="F2907" t="s">
        <v>76</v>
      </c>
      <c r="G2907" t="s">
        <v>15</v>
      </c>
      <c r="H2907" t="s">
        <v>785</v>
      </c>
      <c r="I2907" t="s">
        <v>4742</v>
      </c>
      <c r="J2907" t="str">
        <f>MID(Tabla1[[#This Row],[HORA2]],1,2)</f>
        <v>21</v>
      </c>
      <c r="K2907" t="s">
        <v>43</v>
      </c>
      <c r="L2907" t="s">
        <v>49</v>
      </c>
      <c r="M2907" t="s">
        <v>14867</v>
      </c>
      <c r="N2907" t="s">
        <v>22</v>
      </c>
      <c r="O2907">
        <v>10.58</v>
      </c>
      <c r="P29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6.83</v>
      </c>
      <c r="Q2907">
        <f>IF(Tabla1[[#This Row],[SERVICIO]]="COMIDA",3,IF(Tabla1[[#This Row],[SERVICIO]]="CONTROLADO",12,IF(Tabla1[[#This Row],[SERVICIO]]="RÁPIDO",3.75,IF(Tabla1[[#This Row],[SERVICIO]]="NORMAL",2.5,))))</f>
        <v>3.75</v>
      </c>
      <c r="R2907">
        <f>IF(Tabla1[[#This Row],[SERVICIO]]="COMIDA",3.5,IF(Tabla1[[#This Row],[SERVICIO]]="CONTROLADO",8,IF(Tabla1[[#This Row],[SERVICIO]]="RÁPIDO",4.5,IF(Tabla1[[#This Row],[SERVICIO]]="NORMAL",3,))))</f>
        <v>4.5</v>
      </c>
      <c r="S29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07" s="2">
        <f>IF(Tabla1[[#This Row],[KILOMETROS ADICIONALES]]=0,Tabla1[[#This Row],[KILOMETROS]]*Tabla1[[#This Row],[COSTO NORMAL]],Tabla1[[#This Row],[COSTO NORMAL]]*Tabla1[[#This Row],[KILOMETROS HASTA]])</f>
        <v>16.875</v>
      </c>
      <c r="U2907" s="2">
        <f>Tabla1[[#This Row],[KILOMETROS ADICIONALES]]*Tabla1[[#This Row],[COSTO ADICIONAL]]</f>
        <v>3.7565000000000004</v>
      </c>
      <c r="V2907">
        <v>186.75</v>
      </c>
      <c r="W2907" s="2">
        <f>Tabla1[[#This Row],[COSTO NORMAL2]]+Tabla1[[#This Row],[COSTO ADICIONAL2]]</f>
        <v>20.631499999999999</v>
      </c>
    </row>
    <row r="2908" spans="1:23" x14ac:dyDescent="0.25">
      <c r="A2908" t="s">
        <v>785</v>
      </c>
      <c r="B2908" t="s">
        <v>4743</v>
      </c>
      <c r="C2908" t="s">
        <v>11999</v>
      </c>
      <c r="D2908" t="s">
        <v>13</v>
      </c>
      <c r="E2908" t="s">
        <v>14845</v>
      </c>
      <c r="F2908" t="s">
        <v>14</v>
      </c>
      <c r="G2908" t="s">
        <v>15</v>
      </c>
      <c r="H2908" t="s">
        <v>997</v>
      </c>
      <c r="I2908" t="s">
        <v>4744</v>
      </c>
      <c r="J2908" t="str">
        <f>MID(Tabla1[[#This Row],[HORA2]],1,2)</f>
        <v>10</v>
      </c>
      <c r="K2908" t="s">
        <v>26</v>
      </c>
      <c r="L2908" t="s">
        <v>19</v>
      </c>
      <c r="M2908" t="s">
        <v>14867</v>
      </c>
      <c r="N2908" t="s">
        <v>22</v>
      </c>
      <c r="O2908">
        <v>13.2</v>
      </c>
      <c r="P29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9.4499999999999993</v>
      </c>
      <c r="Q2908">
        <f>IF(Tabla1[[#This Row],[SERVICIO]]="COMIDA",3,IF(Tabla1[[#This Row],[SERVICIO]]="CONTROLADO",12,IF(Tabla1[[#This Row],[SERVICIO]]="RÁPIDO",3.75,IF(Tabla1[[#This Row],[SERVICIO]]="NORMAL",2.5,))))</f>
        <v>3.75</v>
      </c>
      <c r="R2908">
        <f>IF(Tabla1[[#This Row],[SERVICIO]]="COMIDA",3.5,IF(Tabla1[[#This Row],[SERVICIO]]="CONTROLADO",8,IF(Tabla1[[#This Row],[SERVICIO]]="RÁPIDO",4.5,IF(Tabla1[[#This Row],[SERVICIO]]="NORMAL",3,))))</f>
        <v>4.5</v>
      </c>
      <c r="S29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08" s="2">
        <f>IF(Tabla1[[#This Row],[KILOMETROS ADICIONALES]]=0,Tabla1[[#This Row],[KILOMETROS]]*Tabla1[[#This Row],[COSTO NORMAL]],Tabla1[[#This Row],[COSTO NORMAL]]*Tabla1[[#This Row],[KILOMETROS HASTA]])</f>
        <v>16.875</v>
      </c>
      <c r="U2908" s="2">
        <f>Tabla1[[#This Row],[KILOMETROS ADICIONALES]]*Tabla1[[#This Row],[COSTO ADICIONAL]]</f>
        <v>5.1974999999999998</v>
      </c>
      <c r="V2908">
        <v>193.17</v>
      </c>
      <c r="W2908" s="2">
        <f>Tabla1[[#This Row],[COSTO NORMAL2]]+Tabla1[[#This Row],[COSTO ADICIONAL2]]</f>
        <v>22.072499999999998</v>
      </c>
    </row>
    <row r="2909" spans="1:23" x14ac:dyDescent="0.25">
      <c r="A2909" t="s">
        <v>785</v>
      </c>
      <c r="B2909" t="s">
        <v>4745</v>
      </c>
      <c r="C2909" t="s">
        <v>12000</v>
      </c>
      <c r="D2909" t="s">
        <v>13</v>
      </c>
      <c r="E2909" t="s">
        <v>14847</v>
      </c>
      <c r="F2909" t="s">
        <v>295</v>
      </c>
      <c r="G2909" t="s">
        <v>15</v>
      </c>
      <c r="H2909" t="s">
        <v>785</v>
      </c>
      <c r="I2909" t="s">
        <v>4746</v>
      </c>
      <c r="J2909" t="str">
        <f>MID(Tabla1[[#This Row],[HORA2]],1,2)</f>
        <v>21</v>
      </c>
      <c r="K2909" t="s">
        <v>43</v>
      </c>
      <c r="L2909" t="s">
        <v>78</v>
      </c>
      <c r="M2909" t="s">
        <v>14867</v>
      </c>
      <c r="N2909" t="s">
        <v>22</v>
      </c>
      <c r="O2909">
        <v>8.61</v>
      </c>
      <c r="P29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5.6099999999999994</v>
      </c>
      <c r="Q2909">
        <f>IF(Tabla1[[#This Row],[SERVICIO]]="COMIDA",3,IF(Tabla1[[#This Row],[SERVICIO]]="CONTROLADO",12,IF(Tabla1[[#This Row],[SERVICIO]]="RÁPIDO",3.75,IF(Tabla1[[#This Row],[SERVICIO]]="NORMAL",2.5,))))</f>
        <v>3</v>
      </c>
      <c r="R2909">
        <f>IF(Tabla1[[#This Row],[SERVICIO]]="COMIDA",3.5,IF(Tabla1[[#This Row],[SERVICIO]]="CONTROLADO",8,IF(Tabla1[[#This Row],[SERVICIO]]="RÁPIDO",4.5,IF(Tabla1[[#This Row],[SERVICIO]]="NORMAL",3,))))</f>
        <v>3.5</v>
      </c>
      <c r="S2909">
        <f>IF(Tabla1[[#This Row],[SERVICIO]]="COMIDA",0.75,IF(Tabla1[[#This Row],[SERVICIO]]="CONTROLADO",2.65,IF(Tabla1[[#This Row],[SERVICIO]]="RÁPIDO",0.55,IF(Tabla1[[#This Row],[SERVICIO]]="NORMAL",1.2,))))</f>
        <v>0.75</v>
      </c>
      <c r="T2909" s="2">
        <f>IF(Tabla1[[#This Row],[KILOMETROS ADICIONALES]]=0,Tabla1[[#This Row],[KILOMETROS]]*Tabla1[[#This Row],[COSTO NORMAL]],Tabla1[[#This Row],[COSTO NORMAL]]*Tabla1[[#This Row],[KILOMETROS HASTA]])</f>
        <v>10.5</v>
      </c>
      <c r="U2909" s="2">
        <f>Tabla1[[#This Row],[KILOMETROS ADICIONALES]]*Tabla1[[#This Row],[COSTO ADICIONAL]]</f>
        <v>4.2074999999999996</v>
      </c>
      <c r="V2909">
        <v>79.569999999999993</v>
      </c>
      <c r="W2909" s="2">
        <f>Tabla1[[#This Row],[COSTO NORMAL2]]+Tabla1[[#This Row],[COSTO ADICIONAL2]]</f>
        <v>14.7075</v>
      </c>
    </row>
    <row r="2910" spans="1:23" x14ac:dyDescent="0.25">
      <c r="A2910" t="s">
        <v>785</v>
      </c>
      <c r="B2910" t="s">
        <v>4747</v>
      </c>
      <c r="C2910" t="s">
        <v>12001</v>
      </c>
      <c r="D2910" t="s">
        <v>13</v>
      </c>
      <c r="E2910" t="s">
        <v>14847</v>
      </c>
      <c r="F2910" t="s">
        <v>14</v>
      </c>
      <c r="G2910" t="s">
        <v>15</v>
      </c>
      <c r="H2910" t="s">
        <v>785</v>
      </c>
      <c r="I2910" t="s">
        <v>4748</v>
      </c>
      <c r="J2910" t="str">
        <f>MID(Tabla1[[#This Row],[HORA2]],1,2)</f>
        <v>22</v>
      </c>
      <c r="K2910" t="s">
        <v>19</v>
      </c>
      <c r="L2910" t="s">
        <v>20</v>
      </c>
      <c r="M2910" t="s">
        <v>14867</v>
      </c>
      <c r="N2910" t="s">
        <v>22</v>
      </c>
      <c r="O2910">
        <v>1.78</v>
      </c>
      <c r="P29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10">
        <f>IF(Tabla1[[#This Row],[SERVICIO]]="COMIDA",3,IF(Tabla1[[#This Row],[SERVICIO]]="CONTROLADO",12,IF(Tabla1[[#This Row],[SERVICIO]]="RÁPIDO",3.75,IF(Tabla1[[#This Row],[SERVICIO]]="NORMAL",2.5,))))</f>
        <v>3</v>
      </c>
      <c r="R2910">
        <f>IF(Tabla1[[#This Row],[SERVICIO]]="COMIDA",3.5,IF(Tabla1[[#This Row],[SERVICIO]]="CONTROLADO",8,IF(Tabla1[[#This Row],[SERVICIO]]="RÁPIDO",4.5,IF(Tabla1[[#This Row],[SERVICIO]]="NORMAL",3,))))</f>
        <v>3.5</v>
      </c>
      <c r="S2910">
        <f>IF(Tabla1[[#This Row],[SERVICIO]]="COMIDA",0.75,IF(Tabla1[[#This Row],[SERVICIO]]="CONTROLADO",2.65,IF(Tabla1[[#This Row],[SERVICIO]]="RÁPIDO",0.55,IF(Tabla1[[#This Row],[SERVICIO]]="NORMAL",1.2,))))</f>
        <v>0.75</v>
      </c>
      <c r="T2910" s="2">
        <f>IF(Tabla1[[#This Row],[KILOMETROS ADICIONALES]]=0,Tabla1[[#This Row],[KILOMETROS]]*Tabla1[[#This Row],[COSTO NORMAL]],Tabla1[[#This Row],[COSTO NORMAL]]*Tabla1[[#This Row],[KILOMETROS HASTA]])</f>
        <v>6.23</v>
      </c>
      <c r="U2910" s="2">
        <f>Tabla1[[#This Row],[KILOMETROS ADICIONALES]]*Tabla1[[#This Row],[COSTO ADICIONAL]]</f>
        <v>0</v>
      </c>
      <c r="V2910">
        <v>204.03</v>
      </c>
      <c r="W2910" s="2">
        <f>Tabla1[[#This Row],[COSTO NORMAL2]]+Tabla1[[#This Row],[COSTO ADICIONAL2]]</f>
        <v>6.23</v>
      </c>
    </row>
    <row r="2911" spans="1:23" x14ac:dyDescent="0.25">
      <c r="A2911" t="s">
        <v>785</v>
      </c>
      <c r="B2911" t="s">
        <v>4749</v>
      </c>
      <c r="C2911" t="s">
        <v>12002</v>
      </c>
      <c r="E2911" t="s">
        <v>14845</v>
      </c>
      <c r="F2911" t="s">
        <v>76</v>
      </c>
      <c r="G2911" t="s">
        <v>15</v>
      </c>
      <c r="H2911" t="s">
        <v>785</v>
      </c>
      <c r="I2911" t="s">
        <v>4750</v>
      </c>
      <c r="J2911" t="str">
        <f>MID(Tabla1[[#This Row],[HORA2]],1,2)</f>
        <v>21</v>
      </c>
      <c r="K2911" t="s">
        <v>43</v>
      </c>
      <c r="L2911" t="s">
        <v>78</v>
      </c>
      <c r="M2911" t="s">
        <v>14867</v>
      </c>
      <c r="N2911" t="s">
        <v>22</v>
      </c>
      <c r="O2911">
        <v>16.559999999999999</v>
      </c>
      <c r="P29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12.809999999999999</v>
      </c>
      <c r="Q2911">
        <f>IF(Tabla1[[#This Row],[SERVICIO]]="COMIDA",3,IF(Tabla1[[#This Row],[SERVICIO]]="CONTROLADO",12,IF(Tabla1[[#This Row],[SERVICIO]]="RÁPIDO",3.75,IF(Tabla1[[#This Row],[SERVICIO]]="NORMAL",2.5,))))</f>
        <v>3.75</v>
      </c>
      <c r="R2911">
        <f>IF(Tabla1[[#This Row],[SERVICIO]]="COMIDA",3.5,IF(Tabla1[[#This Row],[SERVICIO]]="CONTROLADO",8,IF(Tabla1[[#This Row],[SERVICIO]]="RÁPIDO",4.5,IF(Tabla1[[#This Row],[SERVICIO]]="NORMAL",3,))))</f>
        <v>4.5</v>
      </c>
      <c r="S29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1" s="2">
        <f>IF(Tabla1[[#This Row],[KILOMETROS ADICIONALES]]=0,Tabla1[[#This Row],[KILOMETROS]]*Tabla1[[#This Row],[COSTO NORMAL]],Tabla1[[#This Row],[COSTO NORMAL]]*Tabla1[[#This Row],[KILOMETROS HASTA]])</f>
        <v>16.875</v>
      </c>
      <c r="U2911" s="2">
        <f>Tabla1[[#This Row],[KILOMETROS ADICIONALES]]*Tabla1[[#This Row],[COSTO ADICIONAL]]</f>
        <v>7.0454999999999997</v>
      </c>
      <c r="V2911">
        <v>250.47</v>
      </c>
      <c r="W2911" s="2">
        <f>Tabla1[[#This Row],[COSTO NORMAL2]]+Tabla1[[#This Row],[COSTO ADICIONAL2]]</f>
        <v>23.920500000000001</v>
      </c>
    </row>
    <row r="2912" spans="1:23" x14ac:dyDescent="0.25">
      <c r="A2912" t="s">
        <v>785</v>
      </c>
      <c r="B2912" t="s">
        <v>4751</v>
      </c>
      <c r="C2912" t="s">
        <v>12003</v>
      </c>
      <c r="D2912" t="s">
        <v>13</v>
      </c>
      <c r="E2912" t="s">
        <v>14845</v>
      </c>
      <c r="F2912" t="s">
        <v>14</v>
      </c>
      <c r="G2912" t="s">
        <v>15</v>
      </c>
      <c r="H2912" t="s">
        <v>997</v>
      </c>
      <c r="I2912" t="s">
        <v>4752</v>
      </c>
      <c r="J2912" t="str">
        <f>MID(Tabla1[[#This Row],[HORA2]],1,2)</f>
        <v>08</v>
      </c>
      <c r="K2912" t="s">
        <v>35</v>
      </c>
      <c r="L2912" t="s">
        <v>35</v>
      </c>
      <c r="M2912" t="s">
        <v>14867</v>
      </c>
      <c r="N2912" t="s">
        <v>22</v>
      </c>
      <c r="O2912">
        <v>20.03</v>
      </c>
      <c r="P29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16.28</v>
      </c>
      <c r="Q2912">
        <f>IF(Tabla1[[#This Row],[SERVICIO]]="COMIDA",3,IF(Tabla1[[#This Row],[SERVICIO]]="CONTROLADO",12,IF(Tabla1[[#This Row],[SERVICIO]]="RÁPIDO",3.75,IF(Tabla1[[#This Row],[SERVICIO]]="NORMAL",2.5,))))</f>
        <v>3.75</v>
      </c>
      <c r="R2912">
        <f>IF(Tabla1[[#This Row],[SERVICIO]]="COMIDA",3.5,IF(Tabla1[[#This Row],[SERVICIO]]="CONTROLADO",8,IF(Tabla1[[#This Row],[SERVICIO]]="RÁPIDO",4.5,IF(Tabla1[[#This Row],[SERVICIO]]="NORMAL",3,))))</f>
        <v>4.5</v>
      </c>
      <c r="S29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2" s="2">
        <f>IF(Tabla1[[#This Row],[KILOMETROS ADICIONALES]]=0,Tabla1[[#This Row],[KILOMETROS]]*Tabla1[[#This Row],[COSTO NORMAL]],Tabla1[[#This Row],[COSTO NORMAL]]*Tabla1[[#This Row],[KILOMETROS HASTA]])</f>
        <v>16.875</v>
      </c>
      <c r="U2912" s="2">
        <f>Tabla1[[#This Row],[KILOMETROS ADICIONALES]]*Tabla1[[#This Row],[COSTO ADICIONAL]]</f>
        <v>8.9540000000000006</v>
      </c>
      <c r="V2912">
        <v>129.85</v>
      </c>
      <c r="W2912" s="2">
        <f>Tabla1[[#This Row],[COSTO NORMAL2]]+Tabla1[[#This Row],[COSTO ADICIONAL2]]</f>
        <v>25.829000000000001</v>
      </c>
    </row>
    <row r="2913" spans="1:23" x14ac:dyDescent="0.25">
      <c r="A2913" t="s">
        <v>785</v>
      </c>
      <c r="B2913" t="s">
        <v>4753</v>
      </c>
      <c r="C2913" t="s">
        <v>12004</v>
      </c>
      <c r="E2913" t="s">
        <v>14845</v>
      </c>
      <c r="F2913" t="s">
        <v>76</v>
      </c>
      <c r="G2913" t="s">
        <v>15</v>
      </c>
      <c r="H2913" t="s">
        <v>785</v>
      </c>
      <c r="I2913" t="s">
        <v>4754</v>
      </c>
      <c r="J2913" t="str">
        <f>MID(Tabla1[[#This Row],[HORA2]],1,2)</f>
        <v>21</v>
      </c>
      <c r="K2913" t="s">
        <v>43</v>
      </c>
      <c r="L2913" t="s">
        <v>49</v>
      </c>
      <c r="M2913" t="s">
        <v>14867</v>
      </c>
      <c r="N2913" t="s">
        <v>22</v>
      </c>
      <c r="O2913">
        <v>14.57</v>
      </c>
      <c r="P29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10.82</v>
      </c>
      <c r="Q2913">
        <f>IF(Tabla1[[#This Row],[SERVICIO]]="COMIDA",3,IF(Tabla1[[#This Row],[SERVICIO]]="CONTROLADO",12,IF(Tabla1[[#This Row],[SERVICIO]]="RÁPIDO",3.75,IF(Tabla1[[#This Row],[SERVICIO]]="NORMAL",2.5,))))</f>
        <v>3.75</v>
      </c>
      <c r="R2913">
        <f>IF(Tabla1[[#This Row],[SERVICIO]]="COMIDA",3.5,IF(Tabla1[[#This Row],[SERVICIO]]="CONTROLADO",8,IF(Tabla1[[#This Row],[SERVICIO]]="RÁPIDO",4.5,IF(Tabla1[[#This Row],[SERVICIO]]="NORMAL",3,))))</f>
        <v>4.5</v>
      </c>
      <c r="S29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3" s="2">
        <f>IF(Tabla1[[#This Row],[KILOMETROS ADICIONALES]]=0,Tabla1[[#This Row],[KILOMETROS]]*Tabla1[[#This Row],[COSTO NORMAL]],Tabla1[[#This Row],[COSTO NORMAL]]*Tabla1[[#This Row],[KILOMETROS HASTA]])</f>
        <v>16.875</v>
      </c>
      <c r="U2913" s="2">
        <f>Tabla1[[#This Row],[KILOMETROS ADICIONALES]]*Tabla1[[#This Row],[COSTO ADICIONAL]]</f>
        <v>5.9510000000000005</v>
      </c>
      <c r="V2913">
        <v>192.19</v>
      </c>
      <c r="W2913" s="2">
        <f>Tabla1[[#This Row],[COSTO NORMAL2]]+Tabla1[[#This Row],[COSTO ADICIONAL2]]</f>
        <v>22.826000000000001</v>
      </c>
    </row>
    <row r="2914" spans="1:23" x14ac:dyDescent="0.25">
      <c r="A2914" t="s">
        <v>785</v>
      </c>
      <c r="B2914" t="s">
        <v>4755</v>
      </c>
      <c r="C2914" t="s">
        <v>12005</v>
      </c>
      <c r="E2914" t="s">
        <v>14845</v>
      </c>
      <c r="F2914" t="s">
        <v>76</v>
      </c>
      <c r="G2914" t="s">
        <v>15</v>
      </c>
      <c r="H2914" t="s">
        <v>785</v>
      </c>
      <c r="I2914" t="s">
        <v>3009</v>
      </c>
      <c r="J2914" t="str">
        <f>MID(Tabla1[[#This Row],[HORA2]],1,2)</f>
        <v>21</v>
      </c>
      <c r="K2914" t="s">
        <v>43</v>
      </c>
      <c r="L2914" t="s">
        <v>57</v>
      </c>
      <c r="M2914" t="s">
        <v>14867</v>
      </c>
      <c r="N2914" t="s">
        <v>22</v>
      </c>
      <c r="O2914">
        <v>5.13</v>
      </c>
      <c r="P29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1.38</v>
      </c>
      <c r="Q2914">
        <f>IF(Tabla1[[#This Row],[SERVICIO]]="COMIDA",3,IF(Tabla1[[#This Row],[SERVICIO]]="CONTROLADO",12,IF(Tabla1[[#This Row],[SERVICIO]]="RÁPIDO",3.75,IF(Tabla1[[#This Row],[SERVICIO]]="NORMAL",2.5,))))</f>
        <v>3.75</v>
      </c>
      <c r="R2914">
        <f>IF(Tabla1[[#This Row],[SERVICIO]]="COMIDA",3.5,IF(Tabla1[[#This Row],[SERVICIO]]="CONTROLADO",8,IF(Tabla1[[#This Row],[SERVICIO]]="RÁPIDO",4.5,IF(Tabla1[[#This Row],[SERVICIO]]="NORMAL",3,))))</f>
        <v>4.5</v>
      </c>
      <c r="S29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4" s="2">
        <f>IF(Tabla1[[#This Row],[KILOMETROS ADICIONALES]]=0,Tabla1[[#This Row],[KILOMETROS]]*Tabla1[[#This Row],[COSTO NORMAL]],Tabla1[[#This Row],[COSTO NORMAL]]*Tabla1[[#This Row],[KILOMETROS HASTA]])</f>
        <v>16.875</v>
      </c>
      <c r="U2914" s="2">
        <f>Tabla1[[#This Row],[KILOMETROS ADICIONALES]]*Tabla1[[#This Row],[COSTO ADICIONAL]]</f>
        <v>0.75900000000000001</v>
      </c>
      <c r="V2914">
        <v>40.14</v>
      </c>
      <c r="W2914" s="2">
        <f>Tabla1[[#This Row],[COSTO NORMAL2]]+Tabla1[[#This Row],[COSTO ADICIONAL2]]</f>
        <v>17.634</v>
      </c>
    </row>
    <row r="2915" spans="1:23" x14ac:dyDescent="0.25">
      <c r="A2915" t="s">
        <v>785</v>
      </c>
      <c r="B2915" t="s">
        <v>4756</v>
      </c>
      <c r="C2915" t="s">
        <v>12006</v>
      </c>
      <c r="D2915" t="s">
        <v>13</v>
      </c>
      <c r="E2915" t="s">
        <v>14845</v>
      </c>
      <c r="F2915" t="s">
        <v>14</v>
      </c>
      <c r="G2915" t="s">
        <v>15</v>
      </c>
      <c r="H2915" t="s">
        <v>997</v>
      </c>
      <c r="I2915" t="s">
        <v>4757</v>
      </c>
      <c r="J2915" t="str">
        <f>MID(Tabla1[[#This Row],[HORA2]],1,2)</f>
        <v>11</v>
      </c>
      <c r="K2915" t="s">
        <v>96</v>
      </c>
      <c r="L2915" t="s">
        <v>96</v>
      </c>
      <c r="M2915" t="s">
        <v>14867</v>
      </c>
      <c r="N2915" t="s">
        <v>22</v>
      </c>
      <c r="O2915">
        <v>15.89</v>
      </c>
      <c r="P29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2915">
        <f>IF(Tabla1[[#This Row],[SERVICIO]]="COMIDA",3,IF(Tabla1[[#This Row],[SERVICIO]]="CONTROLADO",12,IF(Tabla1[[#This Row],[SERVICIO]]="RÁPIDO",3.75,IF(Tabla1[[#This Row],[SERVICIO]]="NORMAL",2.5,))))</f>
        <v>3.75</v>
      </c>
      <c r="R2915">
        <f>IF(Tabla1[[#This Row],[SERVICIO]]="COMIDA",3.5,IF(Tabla1[[#This Row],[SERVICIO]]="CONTROLADO",8,IF(Tabla1[[#This Row],[SERVICIO]]="RÁPIDO",4.5,IF(Tabla1[[#This Row],[SERVICIO]]="NORMAL",3,))))</f>
        <v>4.5</v>
      </c>
      <c r="S29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5" s="2">
        <f>IF(Tabla1[[#This Row],[KILOMETROS ADICIONALES]]=0,Tabla1[[#This Row],[KILOMETROS]]*Tabla1[[#This Row],[COSTO NORMAL]],Tabla1[[#This Row],[COSTO NORMAL]]*Tabla1[[#This Row],[KILOMETROS HASTA]])</f>
        <v>16.875</v>
      </c>
      <c r="U2915" s="2">
        <f>Tabla1[[#This Row],[KILOMETROS ADICIONALES]]*Tabla1[[#This Row],[COSTO ADICIONAL]]</f>
        <v>6.6770000000000005</v>
      </c>
      <c r="V2915">
        <v>104.81</v>
      </c>
      <c r="W2915" s="2">
        <f>Tabla1[[#This Row],[COSTO NORMAL2]]+Tabla1[[#This Row],[COSTO ADICIONAL2]]</f>
        <v>23.552</v>
      </c>
    </row>
    <row r="2916" spans="1:23" x14ac:dyDescent="0.25">
      <c r="A2916" t="s">
        <v>785</v>
      </c>
      <c r="B2916" t="s">
        <v>4758</v>
      </c>
      <c r="C2916" t="s">
        <v>12007</v>
      </c>
      <c r="D2916" t="s">
        <v>13</v>
      </c>
      <c r="E2916" t="s">
        <v>14847</v>
      </c>
      <c r="F2916" t="s">
        <v>14</v>
      </c>
      <c r="G2916" t="s">
        <v>15</v>
      </c>
      <c r="H2916" t="s">
        <v>785</v>
      </c>
      <c r="I2916" t="s">
        <v>4759</v>
      </c>
      <c r="J2916" t="str">
        <f>MID(Tabla1[[#This Row],[HORA2]],1,2)</f>
        <v>21</v>
      </c>
      <c r="K2916" t="s">
        <v>19</v>
      </c>
      <c r="L2916" t="s">
        <v>43</v>
      </c>
      <c r="M2916" t="s">
        <v>14867</v>
      </c>
      <c r="N2916" t="s">
        <v>22</v>
      </c>
      <c r="O2916">
        <v>18.05</v>
      </c>
      <c r="P29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</v>
      </c>
      <c r="Q2916">
        <f>IF(Tabla1[[#This Row],[SERVICIO]]="COMIDA",3,IF(Tabla1[[#This Row],[SERVICIO]]="CONTROLADO",12,IF(Tabla1[[#This Row],[SERVICIO]]="RÁPIDO",3.75,IF(Tabla1[[#This Row],[SERVICIO]]="NORMAL",2.5,))))</f>
        <v>3</v>
      </c>
      <c r="R2916">
        <f>IF(Tabla1[[#This Row],[SERVICIO]]="COMIDA",3.5,IF(Tabla1[[#This Row],[SERVICIO]]="CONTROLADO",8,IF(Tabla1[[#This Row],[SERVICIO]]="RÁPIDO",4.5,IF(Tabla1[[#This Row],[SERVICIO]]="NORMAL",3,))))</f>
        <v>3.5</v>
      </c>
      <c r="S2916">
        <f>IF(Tabla1[[#This Row],[SERVICIO]]="COMIDA",0.75,IF(Tabla1[[#This Row],[SERVICIO]]="CONTROLADO",2.65,IF(Tabla1[[#This Row],[SERVICIO]]="RÁPIDO",0.55,IF(Tabla1[[#This Row],[SERVICIO]]="NORMAL",1.2,))))</f>
        <v>0.75</v>
      </c>
      <c r="T2916" s="2">
        <f>IF(Tabla1[[#This Row],[KILOMETROS ADICIONALES]]=0,Tabla1[[#This Row],[KILOMETROS]]*Tabla1[[#This Row],[COSTO NORMAL]],Tabla1[[#This Row],[COSTO NORMAL]]*Tabla1[[#This Row],[KILOMETROS HASTA]])</f>
        <v>10.5</v>
      </c>
      <c r="U2916" s="2">
        <f>Tabla1[[#This Row],[KILOMETROS ADICIONALES]]*Tabla1[[#This Row],[COSTO ADICIONAL]]</f>
        <v>11.287500000000001</v>
      </c>
      <c r="V2916">
        <v>4.04</v>
      </c>
      <c r="W2916" s="2">
        <f>Tabla1[[#This Row],[COSTO NORMAL2]]+Tabla1[[#This Row],[COSTO ADICIONAL2]]</f>
        <v>21.787500000000001</v>
      </c>
    </row>
    <row r="2917" spans="1:23" x14ac:dyDescent="0.25">
      <c r="A2917" t="s">
        <v>785</v>
      </c>
      <c r="B2917" t="s">
        <v>4760</v>
      </c>
      <c r="C2917" t="s">
        <v>12008</v>
      </c>
      <c r="E2917" t="s">
        <v>14845</v>
      </c>
      <c r="F2917" t="s">
        <v>76</v>
      </c>
      <c r="G2917" t="s">
        <v>15</v>
      </c>
      <c r="H2917" t="s">
        <v>785</v>
      </c>
      <c r="I2917" t="s">
        <v>4761</v>
      </c>
      <c r="J2917" t="str">
        <f>MID(Tabla1[[#This Row],[HORA2]],1,2)</f>
        <v>21</v>
      </c>
      <c r="K2917" t="s">
        <v>43</v>
      </c>
      <c r="L2917" t="s">
        <v>21</v>
      </c>
      <c r="M2917" t="s">
        <v>14867</v>
      </c>
      <c r="N2917" t="s">
        <v>22</v>
      </c>
      <c r="O2917">
        <v>6.4</v>
      </c>
      <c r="P29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2.6500000000000004</v>
      </c>
      <c r="Q2917">
        <f>IF(Tabla1[[#This Row],[SERVICIO]]="COMIDA",3,IF(Tabla1[[#This Row],[SERVICIO]]="CONTROLADO",12,IF(Tabla1[[#This Row],[SERVICIO]]="RÁPIDO",3.75,IF(Tabla1[[#This Row],[SERVICIO]]="NORMAL",2.5,))))</f>
        <v>3.75</v>
      </c>
      <c r="R2917">
        <f>IF(Tabla1[[#This Row],[SERVICIO]]="COMIDA",3.5,IF(Tabla1[[#This Row],[SERVICIO]]="CONTROLADO",8,IF(Tabla1[[#This Row],[SERVICIO]]="RÁPIDO",4.5,IF(Tabla1[[#This Row],[SERVICIO]]="NORMAL",3,))))</f>
        <v>4.5</v>
      </c>
      <c r="S29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7" s="2">
        <f>IF(Tabla1[[#This Row],[KILOMETROS ADICIONALES]]=0,Tabla1[[#This Row],[KILOMETROS]]*Tabla1[[#This Row],[COSTO NORMAL]],Tabla1[[#This Row],[COSTO NORMAL]]*Tabla1[[#This Row],[KILOMETROS HASTA]])</f>
        <v>16.875</v>
      </c>
      <c r="U2917" s="2">
        <f>Tabla1[[#This Row],[KILOMETROS ADICIONALES]]*Tabla1[[#This Row],[COSTO ADICIONAL]]</f>
        <v>1.4575000000000002</v>
      </c>
      <c r="V2917">
        <v>20.92</v>
      </c>
      <c r="W2917" s="2">
        <f>Tabla1[[#This Row],[COSTO NORMAL2]]+Tabla1[[#This Row],[COSTO ADICIONAL2]]</f>
        <v>18.3325</v>
      </c>
    </row>
    <row r="2918" spans="1:23" x14ac:dyDescent="0.25">
      <c r="A2918" t="s">
        <v>785</v>
      </c>
      <c r="B2918" t="s">
        <v>4762</v>
      </c>
      <c r="C2918" t="s">
        <v>12009</v>
      </c>
      <c r="D2918" t="s">
        <v>13</v>
      </c>
      <c r="E2918" t="s">
        <v>14845</v>
      </c>
      <c r="F2918" t="s">
        <v>14</v>
      </c>
      <c r="G2918" t="s">
        <v>15</v>
      </c>
      <c r="H2918" t="s">
        <v>997</v>
      </c>
      <c r="I2918" t="s">
        <v>4763</v>
      </c>
      <c r="J2918" t="str">
        <f>MID(Tabla1[[#This Row],[HORA2]],1,2)</f>
        <v>08</v>
      </c>
      <c r="K2918" t="s">
        <v>35</v>
      </c>
      <c r="L2918" t="s">
        <v>35</v>
      </c>
      <c r="M2918" t="s">
        <v>14867</v>
      </c>
      <c r="N2918" t="s">
        <v>22</v>
      </c>
      <c r="O2918">
        <v>8.16</v>
      </c>
      <c r="P29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4.41</v>
      </c>
      <c r="Q2918">
        <f>IF(Tabla1[[#This Row],[SERVICIO]]="COMIDA",3,IF(Tabla1[[#This Row],[SERVICIO]]="CONTROLADO",12,IF(Tabla1[[#This Row],[SERVICIO]]="RÁPIDO",3.75,IF(Tabla1[[#This Row],[SERVICIO]]="NORMAL",2.5,))))</f>
        <v>3.75</v>
      </c>
      <c r="R2918">
        <f>IF(Tabla1[[#This Row],[SERVICIO]]="COMIDA",3.5,IF(Tabla1[[#This Row],[SERVICIO]]="CONTROLADO",8,IF(Tabla1[[#This Row],[SERVICIO]]="RÁPIDO",4.5,IF(Tabla1[[#This Row],[SERVICIO]]="NORMAL",3,))))</f>
        <v>4.5</v>
      </c>
      <c r="S29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8" s="2">
        <f>IF(Tabla1[[#This Row],[KILOMETROS ADICIONALES]]=0,Tabla1[[#This Row],[KILOMETROS]]*Tabla1[[#This Row],[COSTO NORMAL]],Tabla1[[#This Row],[COSTO NORMAL]]*Tabla1[[#This Row],[KILOMETROS HASTA]])</f>
        <v>16.875</v>
      </c>
      <c r="U2918" s="2">
        <f>Tabla1[[#This Row],[KILOMETROS ADICIONALES]]*Tabla1[[#This Row],[COSTO ADICIONAL]]</f>
        <v>2.4255000000000004</v>
      </c>
      <c r="V2918">
        <v>143.31</v>
      </c>
      <c r="W2918" s="2">
        <f>Tabla1[[#This Row],[COSTO NORMAL2]]+Tabla1[[#This Row],[COSTO ADICIONAL2]]</f>
        <v>19.3005</v>
      </c>
    </row>
    <row r="2919" spans="1:23" x14ac:dyDescent="0.25">
      <c r="A2919" t="s">
        <v>785</v>
      </c>
      <c r="B2919" t="s">
        <v>4764</v>
      </c>
      <c r="C2919" t="s">
        <v>12010</v>
      </c>
      <c r="E2919" t="s">
        <v>14845</v>
      </c>
      <c r="F2919" t="s">
        <v>76</v>
      </c>
      <c r="G2919" t="s">
        <v>15</v>
      </c>
      <c r="H2919" t="s">
        <v>785</v>
      </c>
      <c r="I2919" t="s">
        <v>4765</v>
      </c>
      <c r="J2919" t="str">
        <f>MID(Tabla1[[#This Row],[HORA2]],1,2)</f>
        <v>21</v>
      </c>
      <c r="K2919" t="s">
        <v>43</v>
      </c>
      <c r="L2919" t="s">
        <v>57</v>
      </c>
      <c r="M2919" t="s">
        <v>14867</v>
      </c>
      <c r="N2919" t="s">
        <v>22</v>
      </c>
      <c r="O2919">
        <v>2.15</v>
      </c>
      <c r="P29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19">
        <f>IF(Tabla1[[#This Row],[SERVICIO]]="COMIDA",3,IF(Tabla1[[#This Row],[SERVICIO]]="CONTROLADO",12,IF(Tabla1[[#This Row],[SERVICIO]]="RÁPIDO",3.75,IF(Tabla1[[#This Row],[SERVICIO]]="NORMAL",2.5,))))</f>
        <v>3.75</v>
      </c>
      <c r="R2919">
        <f>IF(Tabla1[[#This Row],[SERVICIO]]="COMIDA",3.5,IF(Tabla1[[#This Row],[SERVICIO]]="CONTROLADO",8,IF(Tabla1[[#This Row],[SERVICIO]]="RÁPIDO",4.5,IF(Tabla1[[#This Row],[SERVICIO]]="NORMAL",3,))))</f>
        <v>4.5</v>
      </c>
      <c r="S29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19" s="2">
        <f>IF(Tabla1[[#This Row],[KILOMETROS ADICIONALES]]=0,Tabla1[[#This Row],[KILOMETROS]]*Tabla1[[#This Row],[COSTO NORMAL]],Tabla1[[#This Row],[COSTO NORMAL]]*Tabla1[[#This Row],[KILOMETROS HASTA]])</f>
        <v>9.6749999999999989</v>
      </c>
      <c r="U2919" s="2">
        <f>Tabla1[[#This Row],[KILOMETROS ADICIONALES]]*Tabla1[[#This Row],[COSTO ADICIONAL]]</f>
        <v>0</v>
      </c>
      <c r="V2919">
        <v>242.81</v>
      </c>
      <c r="W2919" s="2">
        <f>Tabla1[[#This Row],[COSTO NORMAL2]]+Tabla1[[#This Row],[COSTO ADICIONAL2]]</f>
        <v>9.6749999999999989</v>
      </c>
    </row>
    <row r="2920" spans="1:23" x14ac:dyDescent="0.25">
      <c r="A2920" t="s">
        <v>785</v>
      </c>
      <c r="B2920" t="s">
        <v>4766</v>
      </c>
      <c r="C2920" t="s">
        <v>12011</v>
      </c>
      <c r="E2920" t="s">
        <v>14845</v>
      </c>
      <c r="F2920" t="s">
        <v>76</v>
      </c>
      <c r="G2920" t="s">
        <v>15</v>
      </c>
      <c r="H2920" t="s">
        <v>785</v>
      </c>
      <c r="I2920" t="s">
        <v>4767</v>
      </c>
      <c r="J2920" t="str">
        <f>MID(Tabla1[[#This Row],[HORA2]],1,2)</f>
        <v>21</v>
      </c>
      <c r="K2920" t="s">
        <v>43</v>
      </c>
      <c r="L2920" t="s">
        <v>20</v>
      </c>
      <c r="M2920" t="s">
        <v>14867</v>
      </c>
      <c r="N2920" t="s">
        <v>22</v>
      </c>
      <c r="O2920">
        <v>13.57</v>
      </c>
      <c r="P29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2920">
        <f>IF(Tabla1[[#This Row],[SERVICIO]]="COMIDA",3,IF(Tabla1[[#This Row],[SERVICIO]]="CONTROLADO",12,IF(Tabla1[[#This Row],[SERVICIO]]="RÁPIDO",3.75,IF(Tabla1[[#This Row],[SERVICIO]]="NORMAL",2.5,))))</f>
        <v>3.75</v>
      </c>
      <c r="R2920">
        <f>IF(Tabla1[[#This Row],[SERVICIO]]="COMIDA",3.5,IF(Tabla1[[#This Row],[SERVICIO]]="CONTROLADO",8,IF(Tabla1[[#This Row],[SERVICIO]]="RÁPIDO",4.5,IF(Tabla1[[#This Row],[SERVICIO]]="NORMAL",3,))))</f>
        <v>4.5</v>
      </c>
      <c r="S29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20" s="2">
        <f>IF(Tabla1[[#This Row],[KILOMETROS ADICIONALES]]=0,Tabla1[[#This Row],[KILOMETROS]]*Tabla1[[#This Row],[COSTO NORMAL]],Tabla1[[#This Row],[COSTO NORMAL]]*Tabla1[[#This Row],[KILOMETROS HASTA]])</f>
        <v>16.875</v>
      </c>
      <c r="U2920" s="2">
        <f>Tabla1[[#This Row],[KILOMETROS ADICIONALES]]*Tabla1[[#This Row],[COSTO ADICIONAL]]</f>
        <v>5.4010000000000007</v>
      </c>
      <c r="V2920">
        <v>202.53</v>
      </c>
      <c r="W2920" s="2">
        <f>Tabla1[[#This Row],[COSTO NORMAL2]]+Tabla1[[#This Row],[COSTO ADICIONAL2]]</f>
        <v>22.276</v>
      </c>
    </row>
    <row r="2921" spans="1:23" x14ac:dyDescent="0.25">
      <c r="A2921" t="s">
        <v>785</v>
      </c>
      <c r="B2921" t="s">
        <v>4768</v>
      </c>
      <c r="C2921" t="s">
        <v>12012</v>
      </c>
      <c r="D2921" t="s">
        <v>13</v>
      </c>
      <c r="E2921" t="s">
        <v>14847</v>
      </c>
      <c r="F2921" t="s">
        <v>14</v>
      </c>
      <c r="G2921" t="s">
        <v>24</v>
      </c>
      <c r="H2921" t="s">
        <v>785</v>
      </c>
      <c r="I2921" t="s">
        <v>4769</v>
      </c>
      <c r="J2921" t="str">
        <f>MID(Tabla1[[#This Row],[HORA2]],1,2)</f>
        <v>21</v>
      </c>
      <c r="K2921" t="s">
        <v>19</v>
      </c>
      <c r="L2921" t="s">
        <v>78</v>
      </c>
      <c r="M2921" t="s">
        <v>14867</v>
      </c>
      <c r="N2921" t="s">
        <v>22</v>
      </c>
      <c r="O2921">
        <v>2.35</v>
      </c>
      <c r="P29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21">
        <f>IF(Tabla1[[#This Row],[SERVICIO]]="COMIDA",3,IF(Tabla1[[#This Row],[SERVICIO]]="CONTROLADO",12,IF(Tabla1[[#This Row],[SERVICIO]]="RÁPIDO",3.75,IF(Tabla1[[#This Row],[SERVICIO]]="NORMAL",2.5,))))</f>
        <v>3</v>
      </c>
      <c r="R2921">
        <f>IF(Tabla1[[#This Row],[SERVICIO]]="COMIDA",3.5,IF(Tabla1[[#This Row],[SERVICIO]]="CONTROLADO",8,IF(Tabla1[[#This Row],[SERVICIO]]="RÁPIDO",4.5,IF(Tabla1[[#This Row],[SERVICIO]]="NORMAL",3,))))</f>
        <v>3.5</v>
      </c>
      <c r="S2921">
        <f>IF(Tabla1[[#This Row],[SERVICIO]]="COMIDA",0.75,IF(Tabla1[[#This Row],[SERVICIO]]="CONTROLADO",2.65,IF(Tabla1[[#This Row],[SERVICIO]]="RÁPIDO",0.55,IF(Tabla1[[#This Row],[SERVICIO]]="NORMAL",1.2,))))</f>
        <v>0.75</v>
      </c>
      <c r="T2921" s="2">
        <f>IF(Tabla1[[#This Row],[KILOMETROS ADICIONALES]]=0,Tabla1[[#This Row],[KILOMETROS]]*Tabla1[[#This Row],[COSTO NORMAL]],Tabla1[[#This Row],[COSTO NORMAL]]*Tabla1[[#This Row],[KILOMETROS HASTA]])</f>
        <v>8.2249999999999996</v>
      </c>
      <c r="U2921" s="2">
        <f>Tabla1[[#This Row],[KILOMETROS ADICIONALES]]*Tabla1[[#This Row],[COSTO ADICIONAL]]</f>
        <v>0</v>
      </c>
      <c r="V2921">
        <v>52.08</v>
      </c>
      <c r="W2921" s="2">
        <f>Tabla1[[#This Row],[COSTO NORMAL2]]+Tabla1[[#This Row],[COSTO ADICIONAL2]]</f>
        <v>8.2249999999999996</v>
      </c>
    </row>
    <row r="2922" spans="1:23" x14ac:dyDescent="0.25">
      <c r="A2922" t="s">
        <v>785</v>
      </c>
      <c r="B2922" t="s">
        <v>4770</v>
      </c>
      <c r="C2922" t="s">
        <v>12013</v>
      </c>
      <c r="E2922" t="s">
        <v>14845</v>
      </c>
      <c r="F2922" t="s">
        <v>76</v>
      </c>
      <c r="G2922" t="s">
        <v>15</v>
      </c>
      <c r="H2922" t="s">
        <v>785</v>
      </c>
      <c r="I2922" t="s">
        <v>4771</v>
      </c>
      <c r="J2922" t="str">
        <f>MID(Tabla1[[#This Row],[HORA2]],1,2)</f>
        <v>21</v>
      </c>
      <c r="K2922" t="s">
        <v>43</v>
      </c>
      <c r="L2922" t="s">
        <v>20</v>
      </c>
      <c r="M2922" t="s">
        <v>14867</v>
      </c>
      <c r="N2922" t="s">
        <v>22</v>
      </c>
      <c r="O2922">
        <v>14.07</v>
      </c>
      <c r="P29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10.32</v>
      </c>
      <c r="Q2922">
        <f>IF(Tabla1[[#This Row],[SERVICIO]]="COMIDA",3,IF(Tabla1[[#This Row],[SERVICIO]]="CONTROLADO",12,IF(Tabla1[[#This Row],[SERVICIO]]="RÁPIDO",3.75,IF(Tabla1[[#This Row],[SERVICIO]]="NORMAL",2.5,))))</f>
        <v>3.75</v>
      </c>
      <c r="R2922">
        <f>IF(Tabla1[[#This Row],[SERVICIO]]="COMIDA",3.5,IF(Tabla1[[#This Row],[SERVICIO]]="CONTROLADO",8,IF(Tabla1[[#This Row],[SERVICIO]]="RÁPIDO",4.5,IF(Tabla1[[#This Row],[SERVICIO]]="NORMAL",3,))))</f>
        <v>4.5</v>
      </c>
      <c r="S29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22" s="2">
        <f>IF(Tabla1[[#This Row],[KILOMETROS ADICIONALES]]=0,Tabla1[[#This Row],[KILOMETROS]]*Tabla1[[#This Row],[COSTO NORMAL]],Tabla1[[#This Row],[COSTO NORMAL]]*Tabla1[[#This Row],[KILOMETROS HASTA]])</f>
        <v>16.875</v>
      </c>
      <c r="U2922" s="2">
        <f>Tabla1[[#This Row],[KILOMETROS ADICIONALES]]*Tabla1[[#This Row],[COSTO ADICIONAL]]</f>
        <v>5.676000000000001</v>
      </c>
      <c r="V2922">
        <v>147.65</v>
      </c>
      <c r="W2922" s="2">
        <f>Tabla1[[#This Row],[COSTO NORMAL2]]+Tabla1[[#This Row],[COSTO ADICIONAL2]]</f>
        <v>22.551000000000002</v>
      </c>
    </row>
    <row r="2923" spans="1:23" x14ac:dyDescent="0.25">
      <c r="A2923" t="s">
        <v>785</v>
      </c>
      <c r="B2923" t="s">
        <v>4772</v>
      </c>
      <c r="C2923" t="s">
        <v>12014</v>
      </c>
      <c r="D2923" t="s">
        <v>13</v>
      </c>
      <c r="E2923" t="s">
        <v>14845</v>
      </c>
      <c r="F2923" t="s">
        <v>14</v>
      </c>
      <c r="G2923" t="s">
        <v>15</v>
      </c>
      <c r="H2923" t="s">
        <v>997</v>
      </c>
      <c r="I2923" t="s">
        <v>4773</v>
      </c>
      <c r="J2923" t="str">
        <f>MID(Tabla1[[#This Row],[HORA2]],1,2)</f>
        <v>10</v>
      </c>
      <c r="K2923" t="s">
        <v>44</v>
      </c>
      <c r="L2923" t="s">
        <v>44</v>
      </c>
      <c r="M2923" t="s">
        <v>14867</v>
      </c>
      <c r="N2923" t="s">
        <v>22</v>
      </c>
      <c r="O2923">
        <v>20.010000000000002</v>
      </c>
      <c r="P29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16.260000000000002</v>
      </c>
      <c r="Q2923">
        <f>IF(Tabla1[[#This Row],[SERVICIO]]="COMIDA",3,IF(Tabla1[[#This Row],[SERVICIO]]="CONTROLADO",12,IF(Tabla1[[#This Row],[SERVICIO]]="RÁPIDO",3.75,IF(Tabla1[[#This Row],[SERVICIO]]="NORMAL",2.5,))))</f>
        <v>3.75</v>
      </c>
      <c r="R2923">
        <f>IF(Tabla1[[#This Row],[SERVICIO]]="COMIDA",3.5,IF(Tabla1[[#This Row],[SERVICIO]]="CONTROLADO",8,IF(Tabla1[[#This Row],[SERVICIO]]="RÁPIDO",4.5,IF(Tabla1[[#This Row],[SERVICIO]]="NORMAL",3,))))</f>
        <v>4.5</v>
      </c>
      <c r="S29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23" s="2">
        <f>IF(Tabla1[[#This Row],[KILOMETROS ADICIONALES]]=0,Tabla1[[#This Row],[KILOMETROS]]*Tabla1[[#This Row],[COSTO NORMAL]],Tabla1[[#This Row],[COSTO NORMAL]]*Tabla1[[#This Row],[KILOMETROS HASTA]])</f>
        <v>16.875</v>
      </c>
      <c r="U2923" s="2">
        <f>Tabla1[[#This Row],[KILOMETROS ADICIONALES]]*Tabla1[[#This Row],[COSTO ADICIONAL]]</f>
        <v>8.9430000000000014</v>
      </c>
      <c r="V2923">
        <v>146.59</v>
      </c>
      <c r="W2923" s="2">
        <f>Tabla1[[#This Row],[COSTO NORMAL2]]+Tabla1[[#This Row],[COSTO ADICIONAL2]]</f>
        <v>25.818000000000001</v>
      </c>
    </row>
    <row r="2924" spans="1:23" x14ac:dyDescent="0.25">
      <c r="A2924" t="s">
        <v>785</v>
      </c>
      <c r="B2924" t="s">
        <v>4774</v>
      </c>
      <c r="C2924" t="s">
        <v>12015</v>
      </c>
      <c r="E2924" t="s">
        <v>14845</v>
      </c>
      <c r="F2924" t="s">
        <v>76</v>
      </c>
      <c r="G2924" t="s">
        <v>15</v>
      </c>
      <c r="H2924" t="s">
        <v>785</v>
      </c>
      <c r="I2924" t="s">
        <v>4775</v>
      </c>
      <c r="J2924" t="str">
        <f>MID(Tabla1[[#This Row],[HORA2]],1,2)</f>
        <v>22</v>
      </c>
      <c r="K2924" t="s">
        <v>43</v>
      </c>
      <c r="L2924" t="s">
        <v>20</v>
      </c>
      <c r="M2924" t="s">
        <v>14867</v>
      </c>
      <c r="N2924" t="s">
        <v>22</v>
      </c>
      <c r="O2924">
        <v>16.95</v>
      </c>
      <c r="P29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</v>
      </c>
      <c r="Q2924">
        <f>IF(Tabla1[[#This Row],[SERVICIO]]="COMIDA",3,IF(Tabla1[[#This Row],[SERVICIO]]="CONTROLADO",12,IF(Tabla1[[#This Row],[SERVICIO]]="RÁPIDO",3.75,IF(Tabla1[[#This Row],[SERVICIO]]="NORMAL",2.5,))))</f>
        <v>3.75</v>
      </c>
      <c r="R2924">
        <f>IF(Tabla1[[#This Row],[SERVICIO]]="COMIDA",3.5,IF(Tabla1[[#This Row],[SERVICIO]]="CONTROLADO",8,IF(Tabla1[[#This Row],[SERVICIO]]="RÁPIDO",4.5,IF(Tabla1[[#This Row],[SERVICIO]]="NORMAL",3,))))</f>
        <v>4.5</v>
      </c>
      <c r="S29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24" s="2">
        <f>IF(Tabla1[[#This Row],[KILOMETROS ADICIONALES]]=0,Tabla1[[#This Row],[KILOMETROS]]*Tabla1[[#This Row],[COSTO NORMAL]],Tabla1[[#This Row],[COSTO NORMAL]]*Tabla1[[#This Row],[KILOMETROS HASTA]])</f>
        <v>16.875</v>
      </c>
      <c r="U2924" s="2">
        <f>Tabla1[[#This Row],[KILOMETROS ADICIONALES]]*Tabla1[[#This Row],[COSTO ADICIONAL]]</f>
        <v>7.26</v>
      </c>
      <c r="V2924">
        <v>250.06</v>
      </c>
      <c r="W2924" s="2">
        <f>Tabla1[[#This Row],[COSTO NORMAL2]]+Tabla1[[#This Row],[COSTO ADICIONAL2]]</f>
        <v>24.134999999999998</v>
      </c>
    </row>
    <row r="2925" spans="1:23" x14ac:dyDescent="0.25">
      <c r="A2925" t="s">
        <v>785</v>
      </c>
      <c r="B2925" t="s">
        <v>4776</v>
      </c>
      <c r="C2925" t="s">
        <v>12016</v>
      </c>
      <c r="D2925" t="s">
        <v>13</v>
      </c>
      <c r="E2925" t="s">
        <v>14847</v>
      </c>
      <c r="F2925" t="s">
        <v>14</v>
      </c>
      <c r="G2925" t="s">
        <v>15</v>
      </c>
      <c r="H2925" t="s">
        <v>785</v>
      </c>
      <c r="I2925" t="s">
        <v>4777</v>
      </c>
      <c r="J2925" t="str">
        <f>MID(Tabla1[[#This Row],[HORA2]],1,2)</f>
        <v>21</v>
      </c>
      <c r="K2925" t="s">
        <v>19</v>
      </c>
      <c r="L2925" t="s">
        <v>35</v>
      </c>
      <c r="M2925" t="s">
        <v>14867</v>
      </c>
      <c r="N2925" t="s">
        <v>22</v>
      </c>
      <c r="O2925">
        <v>9.74</v>
      </c>
      <c r="P29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6.74</v>
      </c>
      <c r="Q2925">
        <f>IF(Tabla1[[#This Row],[SERVICIO]]="COMIDA",3,IF(Tabla1[[#This Row],[SERVICIO]]="CONTROLADO",12,IF(Tabla1[[#This Row],[SERVICIO]]="RÁPIDO",3.75,IF(Tabla1[[#This Row],[SERVICIO]]="NORMAL",2.5,))))</f>
        <v>3</v>
      </c>
      <c r="R2925">
        <f>IF(Tabla1[[#This Row],[SERVICIO]]="COMIDA",3.5,IF(Tabla1[[#This Row],[SERVICIO]]="CONTROLADO",8,IF(Tabla1[[#This Row],[SERVICIO]]="RÁPIDO",4.5,IF(Tabla1[[#This Row],[SERVICIO]]="NORMAL",3,))))</f>
        <v>3.5</v>
      </c>
      <c r="S2925">
        <f>IF(Tabla1[[#This Row],[SERVICIO]]="COMIDA",0.75,IF(Tabla1[[#This Row],[SERVICIO]]="CONTROLADO",2.65,IF(Tabla1[[#This Row],[SERVICIO]]="RÁPIDO",0.55,IF(Tabla1[[#This Row],[SERVICIO]]="NORMAL",1.2,))))</f>
        <v>0.75</v>
      </c>
      <c r="T2925" s="2">
        <f>IF(Tabla1[[#This Row],[KILOMETROS ADICIONALES]]=0,Tabla1[[#This Row],[KILOMETROS]]*Tabla1[[#This Row],[COSTO NORMAL]],Tabla1[[#This Row],[COSTO NORMAL]]*Tabla1[[#This Row],[KILOMETROS HASTA]])</f>
        <v>10.5</v>
      </c>
      <c r="U2925" s="2">
        <f>Tabla1[[#This Row],[KILOMETROS ADICIONALES]]*Tabla1[[#This Row],[COSTO ADICIONAL]]</f>
        <v>5.0549999999999997</v>
      </c>
      <c r="V2925">
        <v>50.38</v>
      </c>
      <c r="W2925" s="2">
        <f>Tabla1[[#This Row],[COSTO NORMAL2]]+Tabla1[[#This Row],[COSTO ADICIONAL2]]</f>
        <v>15.555</v>
      </c>
    </row>
    <row r="2926" spans="1:23" x14ac:dyDescent="0.25">
      <c r="A2926" t="s">
        <v>785</v>
      </c>
      <c r="B2926" t="s">
        <v>4778</v>
      </c>
      <c r="C2926" t="s">
        <v>12017</v>
      </c>
      <c r="D2926" t="s">
        <v>13</v>
      </c>
      <c r="E2926" t="s">
        <v>14847</v>
      </c>
      <c r="F2926" t="s">
        <v>14</v>
      </c>
      <c r="G2926" t="s">
        <v>15</v>
      </c>
      <c r="H2926" t="s">
        <v>785</v>
      </c>
      <c r="I2926" t="s">
        <v>4779</v>
      </c>
      <c r="J2926" t="str">
        <f>MID(Tabla1[[#This Row],[HORA2]],1,2)</f>
        <v>21</v>
      </c>
      <c r="K2926" t="s">
        <v>19</v>
      </c>
      <c r="L2926" t="s">
        <v>43</v>
      </c>
      <c r="M2926" t="s">
        <v>14867</v>
      </c>
      <c r="N2926" t="s">
        <v>22</v>
      </c>
      <c r="O2926">
        <v>6.36</v>
      </c>
      <c r="P29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3.3600000000000003</v>
      </c>
      <c r="Q2926">
        <f>IF(Tabla1[[#This Row],[SERVICIO]]="COMIDA",3,IF(Tabla1[[#This Row],[SERVICIO]]="CONTROLADO",12,IF(Tabla1[[#This Row],[SERVICIO]]="RÁPIDO",3.75,IF(Tabla1[[#This Row],[SERVICIO]]="NORMAL",2.5,))))</f>
        <v>3</v>
      </c>
      <c r="R2926">
        <f>IF(Tabla1[[#This Row],[SERVICIO]]="COMIDA",3.5,IF(Tabla1[[#This Row],[SERVICIO]]="CONTROLADO",8,IF(Tabla1[[#This Row],[SERVICIO]]="RÁPIDO",4.5,IF(Tabla1[[#This Row],[SERVICIO]]="NORMAL",3,))))</f>
        <v>3.5</v>
      </c>
      <c r="S2926">
        <f>IF(Tabla1[[#This Row],[SERVICIO]]="COMIDA",0.75,IF(Tabla1[[#This Row],[SERVICIO]]="CONTROLADO",2.65,IF(Tabla1[[#This Row],[SERVICIO]]="RÁPIDO",0.55,IF(Tabla1[[#This Row],[SERVICIO]]="NORMAL",1.2,))))</f>
        <v>0.75</v>
      </c>
      <c r="T2926" s="2">
        <f>IF(Tabla1[[#This Row],[KILOMETROS ADICIONALES]]=0,Tabla1[[#This Row],[KILOMETROS]]*Tabla1[[#This Row],[COSTO NORMAL]],Tabla1[[#This Row],[COSTO NORMAL]]*Tabla1[[#This Row],[KILOMETROS HASTA]])</f>
        <v>10.5</v>
      </c>
      <c r="U2926" s="2">
        <f>Tabla1[[#This Row],[KILOMETROS ADICIONALES]]*Tabla1[[#This Row],[COSTO ADICIONAL]]</f>
        <v>2.5200000000000005</v>
      </c>
      <c r="V2926">
        <v>92.05</v>
      </c>
      <c r="W2926" s="2">
        <f>Tabla1[[#This Row],[COSTO NORMAL2]]+Tabla1[[#This Row],[COSTO ADICIONAL2]]</f>
        <v>13.02</v>
      </c>
    </row>
    <row r="2927" spans="1:23" x14ac:dyDescent="0.25">
      <c r="A2927" t="s">
        <v>785</v>
      </c>
      <c r="B2927" t="s">
        <v>4780</v>
      </c>
      <c r="C2927" t="s">
        <v>12018</v>
      </c>
      <c r="D2927" t="s">
        <v>13</v>
      </c>
      <c r="E2927" t="s">
        <v>14847</v>
      </c>
      <c r="F2927" t="s">
        <v>14</v>
      </c>
      <c r="G2927" t="s">
        <v>15</v>
      </c>
      <c r="H2927" t="s">
        <v>785</v>
      </c>
      <c r="I2927" t="s">
        <v>4781</v>
      </c>
      <c r="J2927" t="str">
        <f>MID(Tabla1[[#This Row],[HORA2]],1,2)</f>
        <v>22</v>
      </c>
      <c r="K2927" t="s">
        <v>19</v>
      </c>
      <c r="L2927" t="s">
        <v>90</v>
      </c>
      <c r="M2927" t="s">
        <v>14867</v>
      </c>
      <c r="N2927" t="s">
        <v>22</v>
      </c>
      <c r="O2927">
        <v>5.84</v>
      </c>
      <c r="P29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2.84</v>
      </c>
      <c r="Q2927">
        <f>IF(Tabla1[[#This Row],[SERVICIO]]="COMIDA",3,IF(Tabla1[[#This Row],[SERVICIO]]="CONTROLADO",12,IF(Tabla1[[#This Row],[SERVICIO]]="RÁPIDO",3.75,IF(Tabla1[[#This Row],[SERVICIO]]="NORMAL",2.5,))))</f>
        <v>3</v>
      </c>
      <c r="R2927">
        <f>IF(Tabla1[[#This Row],[SERVICIO]]="COMIDA",3.5,IF(Tabla1[[#This Row],[SERVICIO]]="CONTROLADO",8,IF(Tabla1[[#This Row],[SERVICIO]]="RÁPIDO",4.5,IF(Tabla1[[#This Row],[SERVICIO]]="NORMAL",3,))))</f>
        <v>3.5</v>
      </c>
      <c r="S2927">
        <f>IF(Tabla1[[#This Row],[SERVICIO]]="COMIDA",0.75,IF(Tabla1[[#This Row],[SERVICIO]]="CONTROLADO",2.65,IF(Tabla1[[#This Row],[SERVICIO]]="RÁPIDO",0.55,IF(Tabla1[[#This Row],[SERVICIO]]="NORMAL",1.2,))))</f>
        <v>0.75</v>
      </c>
      <c r="T2927" s="2">
        <f>IF(Tabla1[[#This Row],[KILOMETROS ADICIONALES]]=0,Tabla1[[#This Row],[KILOMETROS]]*Tabla1[[#This Row],[COSTO NORMAL]],Tabla1[[#This Row],[COSTO NORMAL]]*Tabla1[[#This Row],[KILOMETROS HASTA]])</f>
        <v>10.5</v>
      </c>
      <c r="U2927" s="2">
        <f>Tabla1[[#This Row],[KILOMETROS ADICIONALES]]*Tabla1[[#This Row],[COSTO ADICIONAL]]</f>
        <v>2.13</v>
      </c>
      <c r="V2927">
        <v>17.78</v>
      </c>
      <c r="W2927" s="2">
        <f>Tabla1[[#This Row],[COSTO NORMAL2]]+Tabla1[[#This Row],[COSTO ADICIONAL2]]</f>
        <v>12.629999999999999</v>
      </c>
    </row>
    <row r="2928" spans="1:23" x14ac:dyDescent="0.25">
      <c r="A2928" t="s">
        <v>785</v>
      </c>
      <c r="B2928" t="s">
        <v>4782</v>
      </c>
      <c r="C2928" t="s">
        <v>12019</v>
      </c>
      <c r="D2928" t="s">
        <v>13</v>
      </c>
      <c r="E2928" t="s">
        <v>14847</v>
      </c>
      <c r="F2928" t="s">
        <v>14</v>
      </c>
      <c r="G2928" t="s">
        <v>15</v>
      </c>
      <c r="H2928" t="s">
        <v>785</v>
      </c>
      <c r="I2928" t="s">
        <v>4783</v>
      </c>
      <c r="J2928" t="str">
        <f>MID(Tabla1[[#This Row],[HORA2]],1,2)</f>
        <v>21</v>
      </c>
      <c r="K2928" t="s">
        <v>19</v>
      </c>
      <c r="L2928" t="s">
        <v>26</v>
      </c>
      <c r="M2928" t="s">
        <v>14867</v>
      </c>
      <c r="N2928" t="s">
        <v>22</v>
      </c>
      <c r="O2928">
        <v>7.62</v>
      </c>
      <c r="P29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4.62</v>
      </c>
      <c r="Q2928">
        <f>IF(Tabla1[[#This Row],[SERVICIO]]="COMIDA",3,IF(Tabla1[[#This Row],[SERVICIO]]="CONTROLADO",12,IF(Tabla1[[#This Row],[SERVICIO]]="RÁPIDO",3.75,IF(Tabla1[[#This Row],[SERVICIO]]="NORMAL",2.5,))))</f>
        <v>3</v>
      </c>
      <c r="R2928">
        <f>IF(Tabla1[[#This Row],[SERVICIO]]="COMIDA",3.5,IF(Tabla1[[#This Row],[SERVICIO]]="CONTROLADO",8,IF(Tabla1[[#This Row],[SERVICIO]]="RÁPIDO",4.5,IF(Tabla1[[#This Row],[SERVICIO]]="NORMAL",3,))))</f>
        <v>3.5</v>
      </c>
      <c r="S2928">
        <f>IF(Tabla1[[#This Row],[SERVICIO]]="COMIDA",0.75,IF(Tabla1[[#This Row],[SERVICIO]]="CONTROLADO",2.65,IF(Tabla1[[#This Row],[SERVICIO]]="RÁPIDO",0.55,IF(Tabla1[[#This Row],[SERVICIO]]="NORMAL",1.2,))))</f>
        <v>0.75</v>
      </c>
      <c r="T2928" s="2">
        <f>IF(Tabla1[[#This Row],[KILOMETROS ADICIONALES]]=0,Tabla1[[#This Row],[KILOMETROS]]*Tabla1[[#This Row],[COSTO NORMAL]],Tabla1[[#This Row],[COSTO NORMAL]]*Tabla1[[#This Row],[KILOMETROS HASTA]])</f>
        <v>10.5</v>
      </c>
      <c r="U2928" s="2">
        <f>Tabla1[[#This Row],[KILOMETROS ADICIONALES]]*Tabla1[[#This Row],[COSTO ADICIONAL]]</f>
        <v>3.4649999999999999</v>
      </c>
      <c r="V2928">
        <v>160.05000000000001</v>
      </c>
      <c r="W2928" s="2">
        <f>Tabla1[[#This Row],[COSTO NORMAL2]]+Tabla1[[#This Row],[COSTO ADICIONAL2]]</f>
        <v>13.965</v>
      </c>
    </row>
    <row r="2929" spans="1:23" x14ac:dyDescent="0.25">
      <c r="A2929" t="s">
        <v>785</v>
      </c>
      <c r="B2929" t="s">
        <v>4784</v>
      </c>
      <c r="C2929" t="s">
        <v>12020</v>
      </c>
      <c r="E2929" t="s">
        <v>14845</v>
      </c>
      <c r="F2929" t="s">
        <v>76</v>
      </c>
      <c r="G2929" t="s">
        <v>15</v>
      </c>
      <c r="H2929" t="s">
        <v>785</v>
      </c>
      <c r="I2929" t="s">
        <v>4785</v>
      </c>
      <c r="J2929" t="str">
        <f>MID(Tabla1[[#This Row],[HORA2]],1,2)</f>
        <v>22</v>
      </c>
      <c r="K2929" t="s">
        <v>43</v>
      </c>
      <c r="L2929" t="s">
        <v>57</v>
      </c>
      <c r="M2929" t="s">
        <v>14867</v>
      </c>
      <c r="N2929" t="s">
        <v>22</v>
      </c>
      <c r="O2929">
        <v>12.43</v>
      </c>
      <c r="P29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8.68</v>
      </c>
      <c r="Q2929">
        <f>IF(Tabla1[[#This Row],[SERVICIO]]="COMIDA",3,IF(Tabla1[[#This Row],[SERVICIO]]="CONTROLADO",12,IF(Tabla1[[#This Row],[SERVICIO]]="RÁPIDO",3.75,IF(Tabla1[[#This Row],[SERVICIO]]="NORMAL",2.5,))))</f>
        <v>3.75</v>
      </c>
      <c r="R2929">
        <f>IF(Tabla1[[#This Row],[SERVICIO]]="COMIDA",3.5,IF(Tabla1[[#This Row],[SERVICIO]]="CONTROLADO",8,IF(Tabla1[[#This Row],[SERVICIO]]="RÁPIDO",4.5,IF(Tabla1[[#This Row],[SERVICIO]]="NORMAL",3,))))</f>
        <v>4.5</v>
      </c>
      <c r="S29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29" s="2">
        <f>IF(Tabla1[[#This Row],[KILOMETROS ADICIONALES]]=0,Tabla1[[#This Row],[KILOMETROS]]*Tabla1[[#This Row],[COSTO NORMAL]],Tabla1[[#This Row],[COSTO NORMAL]]*Tabla1[[#This Row],[KILOMETROS HASTA]])</f>
        <v>16.875</v>
      </c>
      <c r="U2929" s="2">
        <f>Tabla1[[#This Row],[KILOMETROS ADICIONALES]]*Tabla1[[#This Row],[COSTO ADICIONAL]]</f>
        <v>4.774</v>
      </c>
      <c r="V2929">
        <v>68.349999999999994</v>
      </c>
      <c r="W2929" s="2">
        <f>Tabla1[[#This Row],[COSTO NORMAL2]]+Tabla1[[#This Row],[COSTO ADICIONAL2]]</f>
        <v>21.649000000000001</v>
      </c>
    </row>
    <row r="2930" spans="1:23" x14ac:dyDescent="0.25">
      <c r="A2930" t="s">
        <v>785</v>
      </c>
      <c r="B2930" t="s">
        <v>4786</v>
      </c>
      <c r="C2930" t="s">
        <v>12021</v>
      </c>
      <c r="D2930" t="s">
        <v>13</v>
      </c>
      <c r="E2930" t="s">
        <v>14847</v>
      </c>
      <c r="F2930" t="s">
        <v>14</v>
      </c>
      <c r="G2930" t="s">
        <v>15</v>
      </c>
      <c r="H2930" t="s">
        <v>785</v>
      </c>
      <c r="I2930" t="s">
        <v>4787</v>
      </c>
      <c r="J2930" t="str">
        <f>MID(Tabla1[[#This Row],[HORA2]],1,2)</f>
        <v>22</v>
      </c>
      <c r="K2930" t="s">
        <v>19</v>
      </c>
      <c r="L2930" t="s">
        <v>92</v>
      </c>
      <c r="M2930" t="s">
        <v>14867</v>
      </c>
      <c r="N2930" t="s">
        <v>22</v>
      </c>
      <c r="O2930">
        <v>5.6</v>
      </c>
      <c r="P29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2.5999999999999996</v>
      </c>
      <c r="Q2930">
        <f>IF(Tabla1[[#This Row],[SERVICIO]]="COMIDA",3,IF(Tabla1[[#This Row],[SERVICIO]]="CONTROLADO",12,IF(Tabla1[[#This Row],[SERVICIO]]="RÁPIDO",3.75,IF(Tabla1[[#This Row],[SERVICIO]]="NORMAL",2.5,))))</f>
        <v>3</v>
      </c>
      <c r="R2930">
        <f>IF(Tabla1[[#This Row],[SERVICIO]]="COMIDA",3.5,IF(Tabla1[[#This Row],[SERVICIO]]="CONTROLADO",8,IF(Tabla1[[#This Row],[SERVICIO]]="RÁPIDO",4.5,IF(Tabla1[[#This Row],[SERVICIO]]="NORMAL",3,))))</f>
        <v>3.5</v>
      </c>
      <c r="S2930">
        <f>IF(Tabla1[[#This Row],[SERVICIO]]="COMIDA",0.75,IF(Tabla1[[#This Row],[SERVICIO]]="CONTROLADO",2.65,IF(Tabla1[[#This Row],[SERVICIO]]="RÁPIDO",0.55,IF(Tabla1[[#This Row],[SERVICIO]]="NORMAL",1.2,))))</f>
        <v>0.75</v>
      </c>
      <c r="T2930" s="2">
        <f>IF(Tabla1[[#This Row],[KILOMETROS ADICIONALES]]=0,Tabla1[[#This Row],[KILOMETROS]]*Tabla1[[#This Row],[COSTO NORMAL]],Tabla1[[#This Row],[COSTO NORMAL]]*Tabla1[[#This Row],[KILOMETROS HASTA]])</f>
        <v>10.5</v>
      </c>
      <c r="U2930" s="2">
        <f>Tabla1[[#This Row],[KILOMETROS ADICIONALES]]*Tabla1[[#This Row],[COSTO ADICIONAL]]</f>
        <v>1.9499999999999997</v>
      </c>
      <c r="V2930">
        <v>65.010000000000005</v>
      </c>
      <c r="W2930" s="2">
        <f>Tabla1[[#This Row],[COSTO NORMAL2]]+Tabla1[[#This Row],[COSTO ADICIONAL2]]</f>
        <v>12.45</v>
      </c>
    </row>
    <row r="2931" spans="1:23" x14ac:dyDescent="0.25">
      <c r="A2931" t="s">
        <v>785</v>
      </c>
      <c r="B2931" t="s">
        <v>4786</v>
      </c>
      <c r="C2931" t="s">
        <v>12022</v>
      </c>
      <c r="E2931" t="s">
        <v>14845</v>
      </c>
      <c r="F2931" t="s">
        <v>76</v>
      </c>
      <c r="G2931" t="s">
        <v>15</v>
      </c>
      <c r="H2931" t="s">
        <v>785</v>
      </c>
      <c r="I2931" t="s">
        <v>4788</v>
      </c>
      <c r="J2931" t="str">
        <f>MID(Tabla1[[#This Row],[HORA2]],1,2)</f>
        <v>22</v>
      </c>
      <c r="K2931" t="s">
        <v>43</v>
      </c>
      <c r="L2931" t="s">
        <v>57</v>
      </c>
      <c r="M2931" t="s">
        <v>14867</v>
      </c>
      <c r="N2931" t="s">
        <v>22</v>
      </c>
      <c r="O2931">
        <v>12.98</v>
      </c>
      <c r="P29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9.23</v>
      </c>
      <c r="Q2931">
        <f>IF(Tabla1[[#This Row],[SERVICIO]]="COMIDA",3,IF(Tabla1[[#This Row],[SERVICIO]]="CONTROLADO",12,IF(Tabla1[[#This Row],[SERVICIO]]="RÁPIDO",3.75,IF(Tabla1[[#This Row],[SERVICIO]]="NORMAL",2.5,))))</f>
        <v>3.75</v>
      </c>
      <c r="R2931">
        <f>IF(Tabla1[[#This Row],[SERVICIO]]="COMIDA",3.5,IF(Tabla1[[#This Row],[SERVICIO]]="CONTROLADO",8,IF(Tabla1[[#This Row],[SERVICIO]]="RÁPIDO",4.5,IF(Tabla1[[#This Row],[SERVICIO]]="NORMAL",3,))))</f>
        <v>4.5</v>
      </c>
      <c r="S29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31" s="2">
        <f>IF(Tabla1[[#This Row],[KILOMETROS ADICIONALES]]=0,Tabla1[[#This Row],[KILOMETROS]]*Tabla1[[#This Row],[COSTO NORMAL]],Tabla1[[#This Row],[COSTO NORMAL]]*Tabla1[[#This Row],[KILOMETROS HASTA]])</f>
        <v>16.875</v>
      </c>
      <c r="U2931" s="2">
        <f>Tabla1[[#This Row],[KILOMETROS ADICIONALES]]*Tabla1[[#This Row],[COSTO ADICIONAL]]</f>
        <v>5.0765000000000002</v>
      </c>
      <c r="V2931">
        <v>23.96</v>
      </c>
      <c r="W2931" s="2">
        <f>Tabla1[[#This Row],[COSTO NORMAL2]]+Tabla1[[#This Row],[COSTO ADICIONAL2]]</f>
        <v>21.951499999999999</v>
      </c>
    </row>
    <row r="2932" spans="1:23" x14ac:dyDescent="0.25">
      <c r="A2932" t="s">
        <v>785</v>
      </c>
      <c r="B2932" t="s">
        <v>4789</v>
      </c>
      <c r="C2932" t="s">
        <v>12023</v>
      </c>
      <c r="D2932" t="s">
        <v>13</v>
      </c>
      <c r="E2932" t="s">
        <v>14844</v>
      </c>
      <c r="F2932" t="s">
        <v>295</v>
      </c>
      <c r="G2932" t="s">
        <v>15</v>
      </c>
      <c r="H2932" t="s">
        <v>997</v>
      </c>
      <c r="I2932" t="s">
        <v>4790</v>
      </c>
      <c r="J2932" t="str">
        <f>MID(Tabla1[[#This Row],[HORA2]],1,2)</f>
        <v>11</v>
      </c>
      <c r="K2932" t="s">
        <v>65</v>
      </c>
      <c r="L2932" t="s">
        <v>90</v>
      </c>
      <c r="M2932" t="s">
        <v>14867</v>
      </c>
      <c r="N2932" t="s">
        <v>22</v>
      </c>
      <c r="O2932">
        <v>11.16</v>
      </c>
      <c r="P29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2932">
        <f>IF(Tabla1[[#This Row],[SERVICIO]]="COMIDA",3,IF(Tabla1[[#This Row],[SERVICIO]]="CONTROLADO",12,IF(Tabla1[[#This Row],[SERVICIO]]="RÁPIDO",3.75,IF(Tabla1[[#This Row],[SERVICIO]]="NORMAL",2.5,))))</f>
        <v>2.5</v>
      </c>
      <c r="R2932">
        <f>IF(Tabla1[[#This Row],[SERVICIO]]="COMIDA",3.5,IF(Tabla1[[#This Row],[SERVICIO]]="CONTROLADO",8,IF(Tabla1[[#This Row],[SERVICIO]]="RÁPIDO",4.5,IF(Tabla1[[#This Row],[SERVICIO]]="NORMAL",3,))))</f>
        <v>3</v>
      </c>
      <c r="S2932">
        <f>IF(Tabla1[[#This Row],[SERVICIO]]="COMIDA",0.75,IF(Tabla1[[#This Row],[SERVICIO]]="CONTROLADO",2.65,IF(Tabla1[[#This Row],[SERVICIO]]="RÁPIDO",0.55,IF(Tabla1[[#This Row],[SERVICIO]]="NORMAL",1.2,))))</f>
        <v>1.2</v>
      </c>
      <c r="T2932" s="2">
        <f>IF(Tabla1[[#This Row],[KILOMETROS ADICIONALES]]=0,Tabla1[[#This Row],[KILOMETROS]]*Tabla1[[#This Row],[COSTO NORMAL]],Tabla1[[#This Row],[COSTO NORMAL]]*Tabla1[[#This Row],[KILOMETROS HASTA]])</f>
        <v>7.5</v>
      </c>
      <c r="U2932" s="2">
        <f>Tabla1[[#This Row],[KILOMETROS ADICIONALES]]*Tabla1[[#This Row],[COSTO ADICIONAL]]</f>
        <v>10.391999999999999</v>
      </c>
      <c r="V2932">
        <v>166.84</v>
      </c>
      <c r="W2932" s="2">
        <f>Tabla1[[#This Row],[COSTO NORMAL2]]+Tabla1[[#This Row],[COSTO ADICIONAL2]]</f>
        <v>17.891999999999999</v>
      </c>
    </row>
    <row r="2933" spans="1:23" x14ac:dyDescent="0.25">
      <c r="A2933" t="s">
        <v>785</v>
      </c>
      <c r="B2933" t="s">
        <v>4791</v>
      </c>
      <c r="C2933" t="s">
        <v>12024</v>
      </c>
      <c r="E2933" t="s">
        <v>14845</v>
      </c>
      <c r="F2933" t="s">
        <v>76</v>
      </c>
      <c r="G2933" t="s">
        <v>15</v>
      </c>
      <c r="H2933" t="s">
        <v>785</v>
      </c>
      <c r="I2933" t="s">
        <v>4792</v>
      </c>
      <c r="J2933" t="str">
        <f>MID(Tabla1[[#This Row],[HORA2]],1,2)</f>
        <v>22</v>
      </c>
      <c r="K2933" t="s">
        <v>43</v>
      </c>
      <c r="L2933" t="s">
        <v>78</v>
      </c>
      <c r="M2933" t="s">
        <v>14867</v>
      </c>
      <c r="N2933" t="s">
        <v>22</v>
      </c>
      <c r="O2933">
        <v>4.0599999999999996</v>
      </c>
      <c r="P29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0.30999999999999961</v>
      </c>
      <c r="Q2933">
        <f>IF(Tabla1[[#This Row],[SERVICIO]]="COMIDA",3,IF(Tabla1[[#This Row],[SERVICIO]]="CONTROLADO",12,IF(Tabla1[[#This Row],[SERVICIO]]="RÁPIDO",3.75,IF(Tabla1[[#This Row],[SERVICIO]]="NORMAL",2.5,))))</f>
        <v>3.75</v>
      </c>
      <c r="R2933">
        <f>IF(Tabla1[[#This Row],[SERVICIO]]="COMIDA",3.5,IF(Tabla1[[#This Row],[SERVICIO]]="CONTROLADO",8,IF(Tabla1[[#This Row],[SERVICIO]]="RÁPIDO",4.5,IF(Tabla1[[#This Row],[SERVICIO]]="NORMAL",3,))))</f>
        <v>4.5</v>
      </c>
      <c r="S29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33" s="2">
        <f>IF(Tabla1[[#This Row],[KILOMETROS ADICIONALES]]=0,Tabla1[[#This Row],[KILOMETROS]]*Tabla1[[#This Row],[COSTO NORMAL]],Tabla1[[#This Row],[COSTO NORMAL]]*Tabla1[[#This Row],[KILOMETROS HASTA]])</f>
        <v>16.875</v>
      </c>
      <c r="U2933" s="2">
        <f>Tabla1[[#This Row],[KILOMETROS ADICIONALES]]*Tabla1[[#This Row],[COSTO ADICIONAL]]</f>
        <v>0.17049999999999979</v>
      </c>
      <c r="V2933">
        <v>117.77</v>
      </c>
      <c r="W2933" s="2">
        <f>Tabla1[[#This Row],[COSTO NORMAL2]]+Tabla1[[#This Row],[COSTO ADICIONAL2]]</f>
        <v>17.045500000000001</v>
      </c>
    </row>
    <row r="2934" spans="1:23" x14ac:dyDescent="0.25">
      <c r="A2934" t="s">
        <v>785</v>
      </c>
      <c r="B2934" t="s">
        <v>4793</v>
      </c>
      <c r="C2934" t="s">
        <v>12025</v>
      </c>
      <c r="D2934" t="s">
        <v>13</v>
      </c>
      <c r="E2934" t="s">
        <v>14847</v>
      </c>
      <c r="F2934" t="s">
        <v>14</v>
      </c>
      <c r="G2934" t="s">
        <v>15</v>
      </c>
      <c r="H2934" t="s">
        <v>785</v>
      </c>
      <c r="I2934" t="s">
        <v>4794</v>
      </c>
      <c r="J2934" t="str">
        <f>MID(Tabla1[[#This Row],[HORA2]],1,2)</f>
        <v>22</v>
      </c>
      <c r="K2934" t="s">
        <v>19</v>
      </c>
      <c r="L2934" t="s">
        <v>26</v>
      </c>
      <c r="M2934" t="s">
        <v>14867</v>
      </c>
      <c r="N2934" t="s">
        <v>22</v>
      </c>
      <c r="O2934">
        <v>7.5600000000000005</v>
      </c>
      <c r="P29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4.5600000000000005</v>
      </c>
      <c r="Q2934">
        <f>IF(Tabla1[[#This Row],[SERVICIO]]="COMIDA",3,IF(Tabla1[[#This Row],[SERVICIO]]="CONTROLADO",12,IF(Tabla1[[#This Row],[SERVICIO]]="RÁPIDO",3.75,IF(Tabla1[[#This Row],[SERVICIO]]="NORMAL",2.5,))))</f>
        <v>3</v>
      </c>
      <c r="R2934">
        <f>IF(Tabla1[[#This Row],[SERVICIO]]="COMIDA",3.5,IF(Tabla1[[#This Row],[SERVICIO]]="CONTROLADO",8,IF(Tabla1[[#This Row],[SERVICIO]]="RÁPIDO",4.5,IF(Tabla1[[#This Row],[SERVICIO]]="NORMAL",3,))))</f>
        <v>3.5</v>
      </c>
      <c r="S2934">
        <f>IF(Tabla1[[#This Row],[SERVICIO]]="COMIDA",0.75,IF(Tabla1[[#This Row],[SERVICIO]]="CONTROLADO",2.65,IF(Tabla1[[#This Row],[SERVICIO]]="RÁPIDO",0.55,IF(Tabla1[[#This Row],[SERVICIO]]="NORMAL",1.2,))))</f>
        <v>0.75</v>
      </c>
      <c r="T2934" s="2">
        <f>IF(Tabla1[[#This Row],[KILOMETROS ADICIONALES]]=0,Tabla1[[#This Row],[KILOMETROS]]*Tabla1[[#This Row],[COSTO NORMAL]],Tabla1[[#This Row],[COSTO NORMAL]]*Tabla1[[#This Row],[KILOMETROS HASTA]])</f>
        <v>10.5</v>
      </c>
      <c r="U2934" s="2">
        <f>Tabla1[[#This Row],[KILOMETROS ADICIONALES]]*Tabla1[[#This Row],[COSTO ADICIONAL]]</f>
        <v>3.4200000000000004</v>
      </c>
      <c r="V2934">
        <v>145.59</v>
      </c>
      <c r="W2934" s="2">
        <f>Tabla1[[#This Row],[COSTO NORMAL2]]+Tabla1[[#This Row],[COSTO ADICIONAL2]]</f>
        <v>13.92</v>
      </c>
    </row>
    <row r="2935" spans="1:23" x14ac:dyDescent="0.25">
      <c r="A2935" t="s">
        <v>785</v>
      </c>
      <c r="B2935" t="s">
        <v>4795</v>
      </c>
      <c r="C2935" t="s">
        <v>12026</v>
      </c>
      <c r="E2935" t="s">
        <v>14845</v>
      </c>
      <c r="F2935" t="s">
        <v>76</v>
      </c>
      <c r="G2935" t="s">
        <v>15</v>
      </c>
      <c r="H2935" t="s">
        <v>785</v>
      </c>
      <c r="I2935" t="s">
        <v>4796</v>
      </c>
      <c r="J2935" t="str">
        <f>MID(Tabla1[[#This Row],[HORA2]],1,2)</f>
        <v>22</v>
      </c>
      <c r="K2935" t="s">
        <v>43</v>
      </c>
      <c r="L2935" t="s">
        <v>49</v>
      </c>
      <c r="M2935" t="s">
        <v>14867</v>
      </c>
      <c r="N2935" t="s">
        <v>22</v>
      </c>
      <c r="O2935">
        <v>10.26</v>
      </c>
      <c r="P29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6.51</v>
      </c>
      <c r="Q2935">
        <f>IF(Tabla1[[#This Row],[SERVICIO]]="COMIDA",3,IF(Tabla1[[#This Row],[SERVICIO]]="CONTROLADO",12,IF(Tabla1[[#This Row],[SERVICIO]]="RÁPIDO",3.75,IF(Tabla1[[#This Row],[SERVICIO]]="NORMAL",2.5,))))</f>
        <v>3.75</v>
      </c>
      <c r="R2935">
        <f>IF(Tabla1[[#This Row],[SERVICIO]]="COMIDA",3.5,IF(Tabla1[[#This Row],[SERVICIO]]="CONTROLADO",8,IF(Tabla1[[#This Row],[SERVICIO]]="RÁPIDO",4.5,IF(Tabla1[[#This Row],[SERVICIO]]="NORMAL",3,))))</f>
        <v>4.5</v>
      </c>
      <c r="S29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35" s="2">
        <f>IF(Tabla1[[#This Row],[KILOMETROS ADICIONALES]]=0,Tabla1[[#This Row],[KILOMETROS]]*Tabla1[[#This Row],[COSTO NORMAL]],Tabla1[[#This Row],[COSTO NORMAL]]*Tabla1[[#This Row],[KILOMETROS HASTA]])</f>
        <v>16.875</v>
      </c>
      <c r="U2935" s="2">
        <f>Tabla1[[#This Row],[KILOMETROS ADICIONALES]]*Tabla1[[#This Row],[COSTO ADICIONAL]]</f>
        <v>3.5805000000000002</v>
      </c>
      <c r="V2935">
        <v>130.88</v>
      </c>
      <c r="W2935" s="2">
        <f>Tabla1[[#This Row],[COSTO NORMAL2]]+Tabla1[[#This Row],[COSTO ADICIONAL2]]</f>
        <v>20.455500000000001</v>
      </c>
    </row>
    <row r="2936" spans="1:23" x14ac:dyDescent="0.25">
      <c r="A2936" t="s">
        <v>785</v>
      </c>
      <c r="B2936" t="s">
        <v>4797</v>
      </c>
      <c r="C2936" t="s">
        <v>12027</v>
      </c>
      <c r="E2936" t="s">
        <v>14845</v>
      </c>
      <c r="F2936" t="s">
        <v>76</v>
      </c>
      <c r="G2936" t="s">
        <v>15</v>
      </c>
      <c r="H2936" t="s">
        <v>785</v>
      </c>
      <c r="I2936" t="s">
        <v>4798</v>
      </c>
      <c r="J2936" t="str">
        <f>MID(Tabla1[[#This Row],[HORA2]],1,2)</f>
        <v>22</v>
      </c>
      <c r="K2936" t="s">
        <v>43</v>
      </c>
      <c r="L2936" t="s">
        <v>78</v>
      </c>
      <c r="M2936" t="s">
        <v>14867</v>
      </c>
      <c r="N2936" t="s">
        <v>22</v>
      </c>
      <c r="O2936">
        <v>2.6</v>
      </c>
      <c r="P29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36">
        <f>IF(Tabla1[[#This Row],[SERVICIO]]="COMIDA",3,IF(Tabla1[[#This Row],[SERVICIO]]="CONTROLADO",12,IF(Tabla1[[#This Row],[SERVICIO]]="RÁPIDO",3.75,IF(Tabla1[[#This Row],[SERVICIO]]="NORMAL",2.5,))))</f>
        <v>3.75</v>
      </c>
      <c r="R2936">
        <f>IF(Tabla1[[#This Row],[SERVICIO]]="COMIDA",3.5,IF(Tabla1[[#This Row],[SERVICIO]]="CONTROLADO",8,IF(Tabla1[[#This Row],[SERVICIO]]="RÁPIDO",4.5,IF(Tabla1[[#This Row],[SERVICIO]]="NORMAL",3,))))</f>
        <v>4.5</v>
      </c>
      <c r="S29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36" s="2">
        <f>IF(Tabla1[[#This Row],[KILOMETROS ADICIONALES]]=0,Tabla1[[#This Row],[KILOMETROS]]*Tabla1[[#This Row],[COSTO NORMAL]],Tabla1[[#This Row],[COSTO NORMAL]]*Tabla1[[#This Row],[KILOMETROS HASTA]])</f>
        <v>11.700000000000001</v>
      </c>
      <c r="U2936" s="2">
        <f>Tabla1[[#This Row],[KILOMETROS ADICIONALES]]*Tabla1[[#This Row],[COSTO ADICIONAL]]</f>
        <v>0</v>
      </c>
      <c r="V2936">
        <v>175.12</v>
      </c>
      <c r="W2936" s="2">
        <f>Tabla1[[#This Row],[COSTO NORMAL2]]+Tabla1[[#This Row],[COSTO ADICIONAL2]]</f>
        <v>11.700000000000001</v>
      </c>
    </row>
    <row r="2937" spans="1:23" x14ac:dyDescent="0.25">
      <c r="A2937" t="s">
        <v>785</v>
      </c>
      <c r="B2937" t="s">
        <v>4799</v>
      </c>
      <c r="C2937" t="s">
        <v>12028</v>
      </c>
      <c r="D2937" t="s">
        <v>13</v>
      </c>
      <c r="E2937" t="s">
        <v>14847</v>
      </c>
      <c r="F2937" t="s">
        <v>14</v>
      </c>
      <c r="G2937" t="s">
        <v>15</v>
      </c>
      <c r="H2937" t="s">
        <v>785</v>
      </c>
      <c r="I2937" t="s">
        <v>4800</v>
      </c>
      <c r="J2937" t="str">
        <f>MID(Tabla1[[#This Row],[HORA2]],1,2)</f>
        <v>22</v>
      </c>
      <c r="K2937" t="s">
        <v>19</v>
      </c>
      <c r="L2937" t="s">
        <v>20</v>
      </c>
      <c r="M2937" t="s">
        <v>14867</v>
      </c>
      <c r="N2937" t="s">
        <v>22</v>
      </c>
      <c r="O2937">
        <v>14.7</v>
      </c>
      <c r="P29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</v>
      </c>
      <c r="Q2937">
        <f>IF(Tabla1[[#This Row],[SERVICIO]]="COMIDA",3,IF(Tabla1[[#This Row],[SERVICIO]]="CONTROLADO",12,IF(Tabla1[[#This Row],[SERVICIO]]="RÁPIDO",3.75,IF(Tabla1[[#This Row],[SERVICIO]]="NORMAL",2.5,))))</f>
        <v>3</v>
      </c>
      <c r="R2937">
        <f>IF(Tabla1[[#This Row],[SERVICIO]]="COMIDA",3.5,IF(Tabla1[[#This Row],[SERVICIO]]="CONTROLADO",8,IF(Tabla1[[#This Row],[SERVICIO]]="RÁPIDO",4.5,IF(Tabla1[[#This Row],[SERVICIO]]="NORMAL",3,))))</f>
        <v>3.5</v>
      </c>
      <c r="S2937">
        <f>IF(Tabla1[[#This Row],[SERVICIO]]="COMIDA",0.75,IF(Tabla1[[#This Row],[SERVICIO]]="CONTROLADO",2.65,IF(Tabla1[[#This Row],[SERVICIO]]="RÁPIDO",0.55,IF(Tabla1[[#This Row],[SERVICIO]]="NORMAL",1.2,))))</f>
        <v>0.75</v>
      </c>
      <c r="T2937" s="2">
        <f>IF(Tabla1[[#This Row],[KILOMETROS ADICIONALES]]=0,Tabla1[[#This Row],[KILOMETROS]]*Tabla1[[#This Row],[COSTO NORMAL]],Tabla1[[#This Row],[COSTO NORMAL]]*Tabla1[[#This Row],[KILOMETROS HASTA]])</f>
        <v>10.5</v>
      </c>
      <c r="U2937" s="2">
        <f>Tabla1[[#This Row],[KILOMETROS ADICIONALES]]*Tabla1[[#This Row],[COSTO ADICIONAL]]</f>
        <v>8.7749999999999986</v>
      </c>
      <c r="V2937">
        <v>119.7</v>
      </c>
      <c r="W2937" s="2">
        <f>Tabla1[[#This Row],[COSTO NORMAL2]]+Tabla1[[#This Row],[COSTO ADICIONAL2]]</f>
        <v>19.274999999999999</v>
      </c>
    </row>
    <row r="2938" spans="1:23" x14ac:dyDescent="0.25">
      <c r="A2938" t="s">
        <v>785</v>
      </c>
      <c r="B2938" t="s">
        <v>4801</v>
      </c>
      <c r="C2938" t="s">
        <v>12029</v>
      </c>
      <c r="D2938" t="s">
        <v>13</v>
      </c>
      <c r="E2938" t="s">
        <v>14847</v>
      </c>
      <c r="F2938" t="s">
        <v>14</v>
      </c>
      <c r="G2938" t="s">
        <v>15</v>
      </c>
      <c r="H2938" t="s">
        <v>785</v>
      </c>
      <c r="I2938" t="s">
        <v>4802</v>
      </c>
      <c r="J2938" t="str">
        <f>MID(Tabla1[[#This Row],[HORA2]],1,2)</f>
        <v>22</v>
      </c>
      <c r="K2938" t="s">
        <v>19</v>
      </c>
      <c r="L2938" t="s">
        <v>20</v>
      </c>
      <c r="M2938" t="s">
        <v>14867</v>
      </c>
      <c r="N2938" t="s">
        <v>22</v>
      </c>
      <c r="O2938">
        <v>20.41</v>
      </c>
      <c r="P29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17.41</v>
      </c>
      <c r="Q2938">
        <f>IF(Tabla1[[#This Row],[SERVICIO]]="COMIDA",3,IF(Tabla1[[#This Row],[SERVICIO]]="CONTROLADO",12,IF(Tabla1[[#This Row],[SERVICIO]]="RÁPIDO",3.75,IF(Tabla1[[#This Row],[SERVICIO]]="NORMAL",2.5,))))</f>
        <v>3</v>
      </c>
      <c r="R2938">
        <f>IF(Tabla1[[#This Row],[SERVICIO]]="COMIDA",3.5,IF(Tabla1[[#This Row],[SERVICIO]]="CONTROLADO",8,IF(Tabla1[[#This Row],[SERVICIO]]="RÁPIDO",4.5,IF(Tabla1[[#This Row],[SERVICIO]]="NORMAL",3,))))</f>
        <v>3.5</v>
      </c>
      <c r="S2938">
        <f>IF(Tabla1[[#This Row],[SERVICIO]]="COMIDA",0.75,IF(Tabla1[[#This Row],[SERVICIO]]="CONTROLADO",2.65,IF(Tabla1[[#This Row],[SERVICIO]]="RÁPIDO",0.55,IF(Tabla1[[#This Row],[SERVICIO]]="NORMAL",1.2,))))</f>
        <v>0.75</v>
      </c>
      <c r="T2938" s="2">
        <f>IF(Tabla1[[#This Row],[KILOMETROS ADICIONALES]]=0,Tabla1[[#This Row],[KILOMETROS]]*Tabla1[[#This Row],[COSTO NORMAL]],Tabla1[[#This Row],[COSTO NORMAL]]*Tabla1[[#This Row],[KILOMETROS HASTA]])</f>
        <v>10.5</v>
      </c>
      <c r="U2938" s="2">
        <f>Tabla1[[#This Row],[KILOMETROS ADICIONALES]]*Tabla1[[#This Row],[COSTO ADICIONAL]]</f>
        <v>13.057500000000001</v>
      </c>
      <c r="V2938">
        <v>175.95</v>
      </c>
      <c r="W2938" s="2">
        <f>Tabla1[[#This Row],[COSTO NORMAL2]]+Tabla1[[#This Row],[COSTO ADICIONAL2]]</f>
        <v>23.557500000000001</v>
      </c>
    </row>
    <row r="2939" spans="1:23" x14ac:dyDescent="0.25">
      <c r="A2939" t="s">
        <v>785</v>
      </c>
      <c r="B2939" t="s">
        <v>4803</v>
      </c>
      <c r="C2939" t="s">
        <v>12030</v>
      </c>
      <c r="D2939" t="s">
        <v>13</v>
      </c>
      <c r="E2939" t="s">
        <v>14845</v>
      </c>
      <c r="F2939" t="s">
        <v>14</v>
      </c>
      <c r="G2939" t="s">
        <v>15</v>
      </c>
      <c r="H2939" t="s">
        <v>997</v>
      </c>
      <c r="I2939" t="s">
        <v>4804</v>
      </c>
      <c r="J2939" t="str">
        <f>MID(Tabla1[[#This Row],[HORA2]],1,2)</f>
        <v>11</v>
      </c>
      <c r="K2939" t="s">
        <v>90</v>
      </c>
      <c r="L2939" t="s">
        <v>57</v>
      </c>
      <c r="M2939" t="s">
        <v>14867</v>
      </c>
      <c r="N2939" t="s">
        <v>22</v>
      </c>
      <c r="O2939">
        <v>2</v>
      </c>
      <c r="P29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39">
        <f>IF(Tabla1[[#This Row],[SERVICIO]]="COMIDA",3,IF(Tabla1[[#This Row],[SERVICIO]]="CONTROLADO",12,IF(Tabla1[[#This Row],[SERVICIO]]="RÁPIDO",3.75,IF(Tabla1[[#This Row],[SERVICIO]]="NORMAL",2.5,))))</f>
        <v>3.75</v>
      </c>
      <c r="R2939">
        <f>IF(Tabla1[[#This Row],[SERVICIO]]="COMIDA",3.5,IF(Tabla1[[#This Row],[SERVICIO]]="CONTROLADO",8,IF(Tabla1[[#This Row],[SERVICIO]]="RÁPIDO",4.5,IF(Tabla1[[#This Row],[SERVICIO]]="NORMAL",3,))))</f>
        <v>4.5</v>
      </c>
      <c r="S29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39" s="2">
        <f>IF(Tabla1[[#This Row],[KILOMETROS ADICIONALES]]=0,Tabla1[[#This Row],[KILOMETROS]]*Tabla1[[#This Row],[COSTO NORMAL]],Tabla1[[#This Row],[COSTO NORMAL]]*Tabla1[[#This Row],[KILOMETROS HASTA]])</f>
        <v>9</v>
      </c>
      <c r="U2939" s="2">
        <f>Tabla1[[#This Row],[KILOMETROS ADICIONALES]]*Tabla1[[#This Row],[COSTO ADICIONAL]]</f>
        <v>0</v>
      </c>
      <c r="V2939">
        <v>250.41</v>
      </c>
      <c r="W2939" s="2">
        <f>Tabla1[[#This Row],[COSTO NORMAL2]]+Tabla1[[#This Row],[COSTO ADICIONAL2]]</f>
        <v>9</v>
      </c>
    </row>
    <row r="2940" spans="1:23" x14ac:dyDescent="0.25">
      <c r="A2940" t="s">
        <v>785</v>
      </c>
      <c r="B2940" t="s">
        <v>4805</v>
      </c>
      <c r="C2940" t="s">
        <v>12031</v>
      </c>
      <c r="D2940" t="s">
        <v>13</v>
      </c>
      <c r="E2940" t="s">
        <v>14847</v>
      </c>
      <c r="F2940" t="s">
        <v>14</v>
      </c>
      <c r="G2940" t="s">
        <v>15</v>
      </c>
      <c r="H2940" t="s">
        <v>785</v>
      </c>
      <c r="I2940" t="s">
        <v>4806</v>
      </c>
      <c r="J2940" t="str">
        <f>MID(Tabla1[[#This Row],[HORA2]],1,2)</f>
        <v>22</v>
      </c>
      <c r="K2940" t="s">
        <v>19</v>
      </c>
      <c r="L2940" t="s">
        <v>20</v>
      </c>
      <c r="M2940" t="s">
        <v>14867</v>
      </c>
      <c r="N2940" t="s">
        <v>22</v>
      </c>
      <c r="O2940">
        <v>10.46</v>
      </c>
      <c r="P29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7.4600000000000009</v>
      </c>
      <c r="Q2940">
        <f>IF(Tabla1[[#This Row],[SERVICIO]]="COMIDA",3,IF(Tabla1[[#This Row],[SERVICIO]]="CONTROLADO",12,IF(Tabla1[[#This Row],[SERVICIO]]="RÁPIDO",3.75,IF(Tabla1[[#This Row],[SERVICIO]]="NORMAL",2.5,))))</f>
        <v>3</v>
      </c>
      <c r="R2940">
        <f>IF(Tabla1[[#This Row],[SERVICIO]]="COMIDA",3.5,IF(Tabla1[[#This Row],[SERVICIO]]="CONTROLADO",8,IF(Tabla1[[#This Row],[SERVICIO]]="RÁPIDO",4.5,IF(Tabla1[[#This Row],[SERVICIO]]="NORMAL",3,))))</f>
        <v>3.5</v>
      </c>
      <c r="S2940">
        <f>IF(Tabla1[[#This Row],[SERVICIO]]="COMIDA",0.75,IF(Tabla1[[#This Row],[SERVICIO]]="CONTROLADO",2.65,IF(Tabla1[[#This Row],[SERVICIO]]="RÁPIDO",0.55,IF(Tabla1[[#This Row],[SERVICIO]]="NORMAL",1.2,))))</f>
        <v>0.75</v>
      </c>
      <c r="T2940" s="2">
        <f>IF(Tabla1[[#This Row],[KILOMETROS ADICIONALES]]=0,Tabla1[[#This Row],[KILOMETROS]]*Tabla1[[#This Row],[COSTO NORMAL]],Tabla1[[#This Row],[COSTO NORMAL]]*Tabla1[[#This Row],[KILOMETROS HASTA]])</f>
        <v>10.5</v>
      </c>
      <c r="U2940" s="2">
        <f>Tabla1[[#This Row],[KILOMETROS ADICIONALES]]*Tabla1[[#This Row],[COSTO ADICIONAL]]</f>
        <v>5.5950000000000006</v>
      </c>
      <c r="V2940">
        <v>34.49</v>
      </c>
      <c r="W2940" s="2">
        <f>Tabla1[[#This Row],[COSTO NORMAL2]]+Tabla1[[#This Row],[COSTO ADICIONAL2]]</f>
        <v>16.094999999999999</v>
      </c>
    </row>
    <row r="2941" spans="1:23" x14ac:dyDescent="0.25">
      <c r="A2941" t="s">
        <v>785</v>
      </c>
      <c r="B2941" t="s">
        <v>4807</v>
      </c>
      <c r="C2941" t="s">
        <v>12032</v>
      </c>
      <c r="D2941" t="s">
        <v>13</v>
      </c>
      <c r="E2941" t="s">
        <v>14847</v>
      </c>
      <c r="F2941" t="s">
        <v>14</v>
      </c>
      <c r="G2941" t="s">
        <v>15</v>
      </c>
      <c r="H2941" t="s">
        <v>785</v>
      </c>
      <c r="I2941" t="s">
        <v>4808</v>
      </c>
      <c r="J2941" t="str">
        <f>MID(Tabla1[[#This Row],[HORA2]],1,2)</f>
        <v>22</v>
      </c>
      <c r="K2941" t="s">
        <v>19</v>
      </c>
      <c r="L2941" t="s">
        <v>20</v>
      </c>
      <c r="M2941" t="s">
        <v>14867</v>
      </c>
      <c r="N2941" t="s">
        <v>22</v>
      </c>
      <c r="O2941">
        <v>5.82</v>
      </c>
      <c r="P29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2941">
        <f>IF(Tabla1[[#This Row],[SERVICIO]]="COMIDA",3,IF(Tabla1[[#This Row],[SERVICIO]]="CONTROLADO",12,IF(Tabla1[[#This Row],[SERVICIO]]="RÁPIDO",3.75,IF(Tabla1[[#This Row],[SERVICIO]]="NORMAL",2.5,))))</f>
        <v>3</v>
      </c>
      <c r="R2941">
        <f>IF(Tabla1[[#This Row],[SERVICIO]]="COMIDA",3.5,IF(Tabla1[[#This Row],[SERVICIO]]="CONTROLADO",8,IF(Tabla1[[#This Row],[SERVICIO]]="RÁPIDO",4.5,IF(Tabla1[[#This Row],[SERVICIO]]="NORMAL",3,))))</f>
        <v>3.5</v>
      </c>
      <c r="S2941">
        <f>IF(Tabla1[[#This Row],[SERVICIO]]="COMIDA",0.75,IF(Tabla1[[#This Row],[SERVICIO]]="CONTROLADO",2.65,IF(Tabla1[[#This Row],[SERVICIO]]="RÁPIDO",0.55,IF(Tabla1[[#This Row],[SERVICIO]]="NORMAL",1.2,))))</f>
        <v>0.75</v>
      </c>
      <c r="T2941" s="2">
        <f>IF(Tabla1[[#This Row],[KILOMETROS ADICIONALES]]=0,Tabla1[[#This Row],[KILOMETROS]]*Tabla1[[#This Row],[COSTO NORMAL]],Tabla1[[#This Row],[COSTO NORMAL]]*Tabla1[[#This Row],[KILOMETROS HASTA]])</f>
        <v>10.5</v>
      </c>
      <c r="U2941" s="2">
        <f>Tabla1[[#This Row],[KILOMETROS ADICIONALES]]*Tabla1[[#This Row],[COSTO ADICIONAL]]</f>
        <v>2.1150000000000002</v>
      </c>
      <c r="V2941">
        <v>178.24</v>
      </c>
      <c r="W2941" s="2">
        <f>Tabla1[[#This Row],[COSTO NORMAL2]]+Tabla1[[#This Row],[COSTO ADICIONAL2]]</f>
        <v>12.615</v>
      </c>
    </row>
    <row r="2942" spans="1:23" x14ac:dyDescent="0.25">
      <c r="A2942" t="s">
        <v>785</v>
      </c>
      <c r="B2942" t="s">
        <v>4809</v>
      </c>
      <c r="C2942" t="s">
        <v>12033</v>
      </c>
      <c r="D2942" t="s">
        <v>13</v>
      </c>
      <c r="E2942" t="s">
        <v>14847</v>
      </c>
      <c r="F2942" t="s">
        <v>14</v>
      </c>
      <c r="G2942" t="s">
        <v>15</v>
      </c>
      <c r="H2942" t="s">
        <v>785</v>
      </c>
      <c r="I2942" t="s">
        <v>4810</v>
      </c>
      <c r="J2942" t="str">
        <f>MID(Tabla1[[#This Row],[HORA2]],1,2)</f>
        <v>22</v>
      </c>
      <c r="K2942" t="s">
        <v>19</v>
      </c>
      <c r="L2942" t="s">
        <v>65</v>
      </c>
      <c r="M2942" t="s">
        <v>14867</v>
      </c>
      <c r="N2942" t="s">
        <v>22</v>
      </c>
      <c r="O2942">
        <v>4.5199999999999996</v>
      </c>
      <c r="P29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1.5199999999999996</v>
      </c>
      <c r="Q2942">
        <f>IF(Tabla1[[#This Row],[SERVICIO]]="COMIDA",3,IF(Tabla1[[#This Row],[SERVICIO]]="CONTROLADO",12,IF(Tabla1[[#This Row],[SERVICIO]]="RÁPIDO",3.75,IF(Tabla1[[#This Row],[SERVICIO]]="NORMAL",2.5,))))</f>
        <v>3</v>
      </c>
      <c r="R2942">
        <f>IF(Tabla1[[#This Row],[SERVICIO]]="COMIDA",3.5,IF(Tabla1[[#This Row],[SERVICIO]]="CONTROLADO",8,IF(Tabla1[[#This Row],[SERVICIO]]="RÁPIDO",4.5,IF(Tabla1[[#This Row],[SERVICIO]]="NORMAL",3,))))</f>
        <v>3.5</v>
      </c>
      <c r="S2942">
        <f>IF(Tabla1[[#This Row],[SERVICIO]]="COMIDA",0.75,IF(Tabla1[[#This Row],[SERVICIO]]="CONTROLADO",2.65,IF(Tabla1[[#This Row],[SERVICIO]]="RÁPIDO",0.55,IF(Tabla1[[#This Row],[SERVICIO]]="NORMAL",1.2,))))</f>
        <v>0.75</v>
      </c>
      <c r="T2942" s="2">
        <f>IF(Tabla1[[#This Row],[KILOMETROS ADICIONALES]]=0,Tabla1[[#This Row],[KILOMETROS]]*Tabla1[[#This Row],[COSTO NORMAL]],Tabla1[[#This Row],[COSTO NORMAL]]*Tabla1[[#This Row],[KILOMETROS HASTA]])</f>
        <v>10.5</v>
      </c>
      <c r="U2942" s="2">
        <f>Tabla1[[#This Row],[KILOMETROS ADICIONALES]]*Tabla1[[#This Row],[COSTO ADICIONAL]]</f>
        <v>1.1399999999999997</v>
      </c>
      <c r="V2942">
        <v>111</v>
      </c>
      <c r="W2942" s="2">
        <f>Tabla1[[#This Row],[COSTO NORMAL2]]+Tabla1[[#This Row],[COSTO ADICIONAL2]]</f>
        <v>11.64</v>
      </c>
    </row>
    <row r="2943" spans="1:23" x14ac:dyDescent="0.25">
      <c r="A2943" t="s">
        <v>785</v>
      </c>
      <c r="B2943" t="s">
        <v>4809</v>
      </c>
      <c r="C2943" t="s">
        <v>12034</v>
      </c>
      <c r="D2943" t="s">
        <v>13</v>
      </c>
      <c r="E2943" t="s">
        <v>14847</v>
      </c>
      <c r="F2943" t="s">
        <v>14</v>
      </c>
      <c r="G2943" t="s">
        <v>15</v>
      </c>
      <c r="H2943" t="s">
        <v>785</v>
      </c>
      <c r="I2943" t="s">
        <v>4811</v>
      </c>
      <c r="J2943" t="str">
        <f>MID(Tabla1[[#This Row],[HORA2]],1,2)</f>
        <v>22</v>
      </c>
      <c r="K2943" t="s">
        <v>19</v>
      </c>
      <c r="L2943" t="s">
        <v>57</v>
      </c>
      <c r="M2943" t="s">
        <v>14867</v>
      </c>
      <c r="N2943" t="s">
        <v>22</v>
      </c>
      <c r="O2943">
        <v>12.89</v>
      </c>
      <c r="P29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9.89</v>
      </c>
      <c r="Q2943">
        <f>IF(Tabla1[[#This Row],[SERVICIO]]="COMIDA",3,IF(Tabla1[[#This Row],[SERVICIO]]="CONTROLADO",12,IF(Tabla1[[#This Row],[SERVICIO]]="RÁPIDO",3.75,IF(Tabla1[[#This Row],[SERVICIO]]="NORMAL",2.5,))))</f>
        <v>3</v>
      </c>
      <c r="R2943">
        <f>IF(Tabla1[[#This Row],[SERVICIO]]="COMIDA",3.5,IF(Tabla1[[#This Row],[SERVICIO]]="CONTROLADO",8,IF(Tabla1[[#This Row],[SERVICIO]]="RÁPIDO",4.5,IF(Tabla1[[#This Row],[SERVICIO]]="NORMAL",3,))))</f>
        <v>3.5</v>
      </c>
      <c r="S2943">
        <f>IF(Tabla1[[#This Row],[SERVICIO]]="COMIDA",0.75,IF(Tabla1[[#This Row],[SERVICIO]]="CONTROLADO",2.65,IF(Tabla1[[#This Row],[SERVICIO]]="RÁPIDO",0.55,IF(Tabla1[[#This Row],[SERVICIO]]="NORMAL",1.2,))))</f>
        <v>0.75</v>
      </c>
      <c r="T2943" s="2">
        <f>IF(Tabla1[[#This Row],[KILOMETROS ADICIONALES]]=0,Tabla1[[#This Row],[KILOMETROS]]*Tabla1[[#This Row],[COSTO NORMAL]],Tabla1[[#This Row],[COSTO NORMAL]]*Tabla1[[#This Row],[KILOMETROS HASTA]])</f>
        <v>10.5</v>
      </c>
      <c r="U2943" s="2">
        <f>Tabla1[[#This Row],[KILOMETROS ADICIONALES]]*Tabla1[[#This Row],[COSTO ADICIONAL]]</f>
        <v>7.4175000000000004</v>
      </c>
      <c r="V2943">
        <v>152.49</v>
      </c>
      <c r="W2943" s="2">
        <f>Tabla1[[#This Row],[COSTO NORMAL2]]+Tabla1[[#This Row],[COSTO ADICIONAL2]]</f>
        <v>17.9175</v>
      </c>
    </row>
    <row r="2944" spans="1:23" x14ac:dyDescent="0.25">
      <c r="A2944" t="s">
        <v>785</v>
      </c>
      <c r="B2944" t="s">
        <v>4809</v>
      </c>
      <c r="C2944" t="s">
        <v>12035</v>
      </c>
      <c r="D2944" t="s">
        <v>13</v>
      </c>
      <c r="E2944" t="s">
        <v>14847</v>
      </c>
      <c r="F2944" t="s">
        <v>14</v>
      </c>
      <c r="G2944" t="s">
        <v>15</v>
      </c>
      <c r="H2944" t="s">
        <v>785</v>
      </c>
      <c r="I2944" t="s">
        <v>4812</v>
      </c>
      <c r="J2944" t="str">
        <f>MID(Tabla1[[#This Row],[HORA2]],1,2)</f>
        <v>21</v>
      </c>
      <c r="K2944" t="s">
        <v>19</v>
      </c>
      <c r="L2944" t="s">
        <v>57</v>
      </c>
      <c r="M2944" t="s">
        <v>14867</v>
      </c>
      <c r="N2944" t="s">
        <v>22</v>
      </c>
      <c r="O2944">
        <v>13.45</v>
      </c>
      <c r="P29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10.45</v>
      </c>
      <c r="Q2944">
        <f>IF(Tabla1[[#This Row],[SERVICIO]]="COMIDA",3,IF(Tabla1[[#This Row],[SERVICIO]]="CONTROLADO",12,IF(Tabla1[[#This Row],[SERVICIO]]="RÁPIDO",3.75,IF(Tabla1[[#This Row],[SERVICIO]]="NORMAL",2.5,))))</f>
        <v>3</v>
      </c>
      <c r="R2944">
        <f>IF(Tabla1[[#This Row],[SERVICIO]]="COMIDA",3.5,IF(Tabla1[[#This Row],[SERVICIO]]="CONTROLADO",8,IF(Tabla1[[#This Row],[SERVICIO]]="RÁPIDO",4.5,IF(Tabla1[[#This Row],[SERVICIO]]="NORMAL",3,))))</f>
        <v>3.5</v>
      </c>
      <c r="S2944">
        <f>IF(Tabla1[[#This Row],[SERVICIO]]="COMIDA",0.75,IF(Tabla1[[#This Row],[SERVICIO]]="CONTROLADO",2.65,IF(Tabla1[[#This Row],[SERVICIO]]="RÁPIDO",0.55,IF(Tabla1[[#This Row],[SERVICIO]]="NORMAL",1.2,))))</f>
        <v>0.75</v>
      </c>
      <c r="T2944" s="2">
        <f>IF(Tabla1[[#This Row],[KILOMETROS ADICIONALES]]=0,Tabla1[[#This Row],[KILOMETROS]]*Tabla1[[#This Row],[COSTO NORMAL]],Tabla1[[#This Row],[COSTO NORMAL]]*Tabla1[[#This Row],[KILOMETROS HASTA]])</f>
        <v>10.5</v>
      </c>
      <c r="U2944" s="2">
        <f>Tabla1[[#This Row],[KILOMETROS ADICIONALES]]*Tabla1[[#This Row],[COSTO ADICIONAL]]</f>
        <v>7.8374999999999995</v>
      </c>
      <c r="V2944">
        <v>203.47</v>
      </c>
      <c r="W2944" s="2">
        <f>Tabla1[[#This Row],[COSTO NORMAL2]]+Tabla1[[#This Row],[COSTO ADICIONAL2]]</f>
        <v>18.337499999999999</v>
      </c>
    </row>
    <row r="2945" spans="1:23" x14ac:dyDescent="0.25">
      <c r="A2945" t="s">
        <v>785</v>
      </c>
      <c r="B2945" t="s">
        <v>4813</v>
      </c>
      <c r="C2945" t="s">
        <v>12036</v>
      </c>
      <c r="D2945" t="s">
        <v>13</v>
      </c>
      <c r="E2945" t="s">
        <v>14847</v>
      </c>
      <c r="F2945" t="s">
        <v>14</v>
      </c>
      <c r="G2945" t="s">
        <v>15</v>
      </c>
      <c r="H2945" t="s">
        <v>785</v>
      </c>
      <c r="I2945" t="s">
        <v>4814</v>
      </c>
      <c r="J2945" t="str">
        <f>MID(Tabla1[[#This Row],[HORA2]],1,2)</f>
        <v>22</v>
      </c>
      <c r="K2945" t="s">
        <v>19</v>
      </c>
      <c r="L2945" t="s">
        <v>20</v>
      </c>
      <c r="M2945" t="s">
        <v>14867</v>
      </c>
      <c r="N2945" t="s">
        <v>22</v>
      </c>
      <c r="O2945">
        <v>20.82</v>
      </c>
      <c r="P29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17.82</v>
      </c>
      <c r="Q2945">
        <f>IF(Tabla1[[#This Row],[SERVICIO]]="COMIDA",3,IF(Tabla1[[#This Row],[SERVICIO]]="CONTROLADO",12,IF(Tabla1[[#This Row],[SERVICIO]]="RÁPIDO",3.75,IF(Tabla1[[#This Row],[SERVICIO]]="NORMAL",2.5,))))</f>
        <v>3</v>
      </c>
      <c r="R2945">
        <f>IF(Tabla1[[#This Row],[SERVICIO]]="COMIDA",3.5,IF(Tabla1[[#This Row],[SERVICIO]]="CONTROLADO",8,IF(Tabla1[[#This Row],[SERVICIO]]="RÁPIDO",4.5,IF(Tabla1[[#This Row],[SERVICIO]]="NORMAL",3,))))</f>
        <v>3.5</v>
      </c>
      <c r="S2945">
        <f>IF(Tabla1[[#This Row],[SERVICIO]]="COMIDA",0.75,IF(Tabla1[[#This Row],[SERVICIO]]="CONTROLADO",2.65,IF(Tabla1[[#This Row],[SERVICIO]]="RÁPIDO",0.55,IF(Tabla1[[#This Row],[SERVICIO]]="NORMAL",1.2,))))</f>
        <v>0.75</v>
      </c>
      <c r="T2945" s="2">
        <f>IF(Tabla1[[#This Row],[KILOMETROS ADICIONALES]]=0,Tabla1[[#This Row],[KILOMETROS]]*Tabla1[[#This Row],[COSTO NORMAL]],Tabla1[[#This Row],[COSTO NORMAL]]*Tabla1[[#This Row],[KILOMETROS HASTA]])</f>
        <v>10.5</v>
      </c>
      <c r="U2945" s="2">
        <f>Tabla1[[#This Row],[KILOMETROS ADICIONALES]]*Tabla1[[#This Row],[COSTO ADICIONAL]]</f>
        <v>13.365</v>
      </c>
      <c r="V2945">
        <v>106.91</v>
      </c>
      <c r="W2945" s="2">
        <f>Tabla1[[#This Row],[COSTO NORMAL2]]+Tabla1[[#This Row],[COSTO ADICIONAL2]]</f>
        <v>23.865000000000002</v>
      </c>
    </row>
    <row r="2946" spans="1:23" x14ac:dyDescent="0.25">
      <c r="A2946" t="s">
        <v>785</v>
      </c>
      <c r="B2946" t="s">
        <v>4815</v>
      </c>
      <c r="C2946" t="s">
        <v>12037</v>
      </c>
      <c r="D2946" t="s">
        <v>13</v>
      </c>
      <c r="E2946" t="s">
        <v>14847</v>
      </c>
      <c r="F2946" t="s">
        <v>14</v>
      </c>
      <c r="G2946" t="s">
        <v>15</v>
      </c>
      <c r="H2946" t="s">
        <v>785</v>
      </c>
      <c r="I2946" t="s">
        <v>4816</v>
      </c>
      <c r="J2946" t="str">
        <f>MID(Tabla1[[#This Row],[HORA2]],1,2)</f>
        <v>22</v>
      </c>
      <c r="K2946" t="s">
        <v>19</v>
      </c>
      <c r="L2946" t="s">
        <v>57</v>
      </c>
      <c r="M2946" t="s">
        <v>14867</v>
      </c>
      <c r="N2946" t="s">
        <v>22</v>
      </c>
      <c r="O2946">
        <v>3.46</v>
      </c>
      <c r="P29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0.45999999999999996</v>
      </c>
      <c r="Q2946">
        <f>IF(Tabla1[[#This Row],[SERVICIO]]="COMIDA",3,IF(Tabla1[[#This Row],[SERVICIO]]="CONTROLADO",12,IF(Tabla1[[#This Row],[SERVICIO]]="RÁPIDO",3.75,IF(Tabla1[[#This Row],[SERVICIO]]="NORMAL",2.5,))))</f>
        <v>3</v>
      </c>
      <c r="R2946">
        <f>IF(Tabla1[[#This Row],[SERVICIO]]="COMIDA",3.5,IF(Tabla1[[#This Row],[SERVICIO]]="CONTROLADO",8,IF(Tabla1[[#This Row],[SERVICIO]]="RÁPIDO",4.5,IF(Tabla1[[#This Row],[SERVICIO]]="NORMAL",3,))))</f>
        <v>3.5</v>
      </c>
      <c r="S2946">
        <f>IF(Tabla1[[#This Row],[SERVICIO]]="COMIDA",0.75,IF(Tabla1[[#This Row],[SERVICIO]]="CONTROLADO",2.65,IF(Tabla1[[#This Row],[SERVICIO]]="RÁPIDO",0.55,IF(Tabla1[[#This Row],[SERVICIO]]="NORMAL",1.2,))))</f>
        <v>0.75</v>
      </c>
      <c r="T2946" s="2">
        <f>IF(Tabla1[[#This Row],[KILOMETROS ADICIONALES]]=0,Tabla1[[#This Row],[KILOMETROS]]*Tabla1[[#This Row],[COSTO NORMAL]],Tabla1[[#This Row],[COSTO NORMAL]]*Tabla1[[#This Row],[KILOMETROS HASTA]])</f>
        <v>10.5</v>
      </c>
      <c r="U2946" s="2">
        <f>Tabla1[[#This Row],[KILOMETROS ADICIONALES]]*Tabla1[[#This Row],[COSTO ADICIONAL]]</f>
        <v>0.34499999999999997</v>
      </c>
      <c r="V2946">
        <v>214.8</v>
      </c>
      <c r="W2946" s="2">
        <f>Tabla1[[#This Row],[COSTO NORMAL2]]+Tabla1[[#This Row],[COSTO ADICIONAL2]]</f>
        <v>10.845000000000001</v>
      </c>
    </row>
    <row r="2947" spans="1:23" x14ac:dyDescent="0.25">
      <c r="A2947" t="s">
        <v>785</v>
      </c>
      <c r="B2947" t="s">
        <v>4817</v>
      </c>
      <c r="C2947" t="s">
        <v>12038</v>
      </c>
      <c r="D2947" t="s">
        <v>13</v>
      </c>
      <c r="E2947" t="s">
        <v>14844</v>
      </c>
      <c r="F2947" t="s">
        <v>295</v>
      </c>
      <c r="G2947" t="s">
        <v>15</v>
      </c>
      <c r="H2947" t="s">
        <v>997</v>
      </c>
      <c r="I2947" t="s">
        <v>4818</v>
      </c>
      <c r="J2947" t="str">
        <f>MID(Tabla1[[#This Row],[HORA2]],1,2)</f>
        <v>12</v>
      </c>
      <c r="K2947" t="s">
        <v>57</v>
      </c>
      <c r="L2947" t="s">
        <v>20</v>
      </c>
      <c r="M2947" t="s">
        <v>14867</v>
      </c>
      <c r="N2947" t="s">
        <v>22</v>
      </c>
      <c r="O2947">
        <v>8.23</v>
      </c>
      <c r="P29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2947">
        <f>IF(Tabla1[[#This Row],[SERVICIO]]="COMIDA",3,IF(Tabla1[[#This Row],[SERVICIO]]="CONTROLADO",12,IF(Tabla1[[#This Row],[SERVICIO]]="RÁPIDO",3.75,IF(Tabla1[[#This Row],[SERVICIO]]="NORMAL",2.5,))))</f>
        <v>2.5</v>
      </c>
      <c r="R2947">
        <f>IF(Tabla1[[#This Row],[SERVICIO]]="COMIDA",3.5,IF(Tabla1[[#This Row],[SERVICIO]]="CONTROLADO",8,IF(Tabla1[[#This Row],[SERVICIO]]="RÁPIDO",4.5,IF(Tabla1[[#This Row],[SERVICIO]]="NORMAL",3,))))</f>
        <v>3</v>
      </c>
      <c r="S2947">
        <f>IF(Tabla1[[#This Row],[SERVICIO]]="COMIDA",0.75,IF(Tabla1[[#This Row],[SERVICIO]]="CONTROLADO",2.65,IF(Tabla1[[#This Row],[SERVICIO]]="RÁPIDO",0.55,IF(Tabla1[[#This Row],[SERVICIO]]="NORMAL",1.2,))))</f>
        <v>1.2</v>
      </c>
      <c r="T2947" s="2">
        <f>IF(Tabla1[[#This Row],[KILOMETROS ADICIONALES]]=0,Tabla1[[#This Row],[KILOMETROS]]*Tabla1[[#This Row],[COSTO NORMAL]],Tabla1[[#This Row],[COSTO NORMAL]]*Tabla1[[#This Row],[KILOMETROS HASTA]])</f>
        <v>7.5</v>
      </c>
      <c r="U2947" s="2">
        <f>Tabla1[[#This Row],[KILOMETROS ADICIONALES]]*Tabla1[[#This Row],[COSTO ADICIONAL]]</f>
        <v>6.8760000000000003</v>
      </c>
      <c r="V2947">
        <v>167.18</v>
      </c>
      <c r="W2947" s="2">
        <f>Tabla1[[#This Row],[COSTO NORMAL2]]+Tabla1[[#This Row],[COSTO ADICIONAL2]]</f>
        <v>14.376000000000001</v>
      </c>
    </row>
    <row r="2948" spans="1:23" x14ac:dyDescent="0.25">
      <c r="A2948" t="s">
        <v>785</v>
      </c>
      <c r="B2948" t="s">
        <v>4819</v>
      </c>
      <c r="C2948" t="s">
        <v>12039</v>
      </c>
      <c r="D2948" t="s">
        <v>13</v>
      </c>
      <c r="E2948" t="s">
        <v>14845</v>
      </c>
      <c r="F2948" t="s">
        <v>14</v>
      </c>
      <c r="G2948" t="s">
        <v>41</v>
      </c>
      <c r="H2948" t="s">
        <v>997</v>
      </c>
      <c r="I2948" t="s">
        <v>4820</v>
      </c>
      <c r="J2948" t="str">
        <f>MID(Tabla1[[#This Row],[HORA2]],1,2)</f>
        <v>08</v>
      </c>
      <c r="K2948" t="s">
        <v>35</v>
      </c>
      <c r="L2948" t="s">
        <v>35</v>
      </c>
      <c r="M2948" t="s">
        <v>14867</v>
      </c>
      <c r="N2948" t="s">
        <v>22</v>
      </c>
      <c r="O2948">
        <v>18.21</v>
      </c>
      <c r="P29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14.46</v>
      </c>
      <c r="Q2948">
        <f>IF(Tabla1[[#This Row],[SERVICIO]]="COMIDA",3,IF(Tabla1[[#This Row],[SERVICIO]]="CONTROLADO",12,IF(Tabla1[[#This Row],[SERVICIO]]="RÁPIDO",3.75,IF(Tabla1[[#This Row],[SERVICIO]]="NORMAL",2.5,))))</f>
        <v>3.75</v>
      </c>
      <c r="R2948">
        <f>IF(Tabla1[[#This Row],[SERVICIO]]="COMIDA",3.5,IF(Tabla1[[#This Row],[SERVICIO]]="CONTROLADO",8,IF(Tabla1[[#This Row],[SERVICIO]]="RÁPIDO",4.5,IF(Tabla1[[#This Row],[SERVICIO]]="NORMAL",3,))))</f>
        <v>4.5</v>
      </c>
      <c r="S29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48" s="2">
        <f>IF(Tabla1[[#This Row],[KILOMETROS ADICIONALES]]=0,Tabla1[[#This Row],[KILOMETROS]]*Tabla1[[#This Row],[COSTO NORMAL]],Tabla1[[#This Row],[COSTO NORMAL]]*Tabla1[[#This Row],[KILOMETROS HASTA]])</f>
        <v>16.875</v>
      </c>
      <c r="U2948" s="2">
        <f>Tabla1[[#This Row],[KILOMETROS ADICIONALES]]*Tabla1[[#This Row],[COSTO ADICIONAL]]</f>
        <v>7.9530000000000012</v>
      </c>
      <c r="V2948">
        <v>129.83000000000001</v>
      </c>
      <c r="W2948" s="2">
        <f>Tabla1[[#This Row],[COSTO NORMAL2]]+Tabla1[[#This Row],[COSTO ADICIONAL2]]</f>
        <v>24.828000000000003</v>
      </c>
    </row>
    <row r="2949" spans="1:23" x14ac:dyDescent="0.25">
      <c r="A2949" t="s">
        <v>785</v>
      </c>
      <c r="B2949" t="s">
        <v>4819</v>
      </c>
      <c r="C2949" t="s">
        <v>12040</v>
      </c>
      <c r="D2949" t="s">
        <v>13</v>
      </c>
      <c r="E2949" t="s">
        <v>14844</v>
      </c>
      <c r="F2949" t="s">
        <v>14</v>
      </c>
      <c r="G2949" t="s">
        <v>15</v>
      </c>
      <c r="H2949" t="s">
        <v>226</v>
      </c>
      <c r="I2949" t="s">
        <v>4277</v>
      </c>
      <c r="J2949" t="str">
        <f>MID(Tabla1[[#This Row],[HORA2]],1,2)</f>
        <v>12</v>
      </c>
      <c r="K2949" t="s">
        <v>35</v>
      </c>
      <c r="L2949" t="s">
        <v>35</v>
      </c>
      <c r="M2949" t="s">
        <v>14867</v>
      </c>
      <c r="N2949" t="s">
        <v>22</v>
      </c>
      <c r="O2949">
        <v>15</v>
      </c>
      <c r="P29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</v>
      </c>
      <c r="Q2949">
        <f>IF(Tabla1[[#This Row],[SERVICIO]]="COMIDA",3,IF(Tabla1[[#This Row],[SERVICIO]]="CONTROLADO",12,IF(Tabla1[[#This Row],[SERVICIO]]="RÁPIDO",3.75,IF(Tabla1[[#This Row],[SERVICIO]]="NORMAL",2.5,))))</f>
        <v>2.5</v>
      </c>
      <c r="R2949">
        <f>IF(Tabla1[[#This Row],[SERVICIO]]="COMIDA",3.5,IF(Tabla1[[#This Row],[SERVICIO]]="CONTROLADO",8,IF(Tabla1[[#This Row],[SERVICIO]]="RÁPIDO",4.5,IF(Tabla1[[#This Row],[SERVICIO]]="NORMAL",3,))))</f>
        <v>3</v>
      </c>
      <c r="S2949">
        <f>IF(Tabla1[[#This Row],[SERVICIO]]="COMIDA",0.75,IF(Tabla1[[#This Row],[SERVICIO]]="CONTROLADO",2.65,IF(Tabla1[[#This Row],[SERVICIO]]="RÁPIDO",0.55,IF(Tabla1[[#This Row],[SERVICIO]]="NORMAL",1.2,))))</f>
        <v>1.2</v>
      </c>
      <c r="T2949" s="2">
        <f>IF(Tabla1[[#This Row],[KILOMETROS ADICIONALES]]=0,Tabla1[[#This Row],[KILOMETROS]]*Tabla1[[#This Row],[COSTO NORMAL]],Tabla1[[#This Row],[COSTO NORMAL]]*Tabla1[[#This Row],[KILOMETROS HASTA]])</f>
        <v>7.5</v>
      </c>
      <c r="U2949" s="2">
        <f>Tabla1[[#This Row],[KILOMETROS ADICIONALES]]*Tabla1[[#This Row],[COSTO ADICIONAL]]</f>
        <v>15</v>
      </c>
      <c r="V2949">
        <v>8.5399999999999991</v>
      </c>
      <c r="W2949" s="2">
        <f>Tabla1[[#This Row],[COSTO NORMAL2]]+Tabla1[[#This Row],[COSTO ADICIONAL2]]</f>
        <v>22.5</v>
      </c>
    </row>
    <row r="2950" spans="1:23" x14ac:dyDescent="0.25">
      <c r="A2950" t="s">
        <v>785</v>
      </c>
      <c r="B2950" t="s">
        <v>4821</v>
      </c>
      <c r="C2950" t="s">
        <v>12041</v>
      </c>
      <c r="E2950" t="s">
        <v>14845</v>
      </c>
      <c r="F2950" t="s">
        <v>76</v>
      </c>
      <c r="G2950" t="s">
        <v>15</v>
      </c>
      <c r="H2950" t="s">
        <v>785</v>
      </c>
      <c r="I2950" t="s">
        <v>4822</v>
      </c>
      <c r="J2950" t="str">
        <f>MID(Tabla1[[#This Row],[HORA2]],1,2)</f>
        <v>22</v>
      </c>
      <c r="K2950" t="s">
        <v>43</v>
      </c>
      <c r="L2950" t="s">
        <v>57</v>
      </c>
      <c r="M2950" t="s">
        <v>14867</v>
      </c>
      <c r="N2950" t="s">
        <v>22</v>
      </c>
      <c r="O2950">
        <v>15.69</v>
      </c>
      <c r="P29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11.94</v>
      </c>
      <c r="Q2950">
        <f>IF(Tabla1[[#This Row],[SERVICIO]]="COMIDA",3,IF(Tabla1[[#This Row],[SERVICIO]]="CONTROLADO",12,IF(Tabla1[[#This Row],[SERVICIO]]="RÁPIDO",3.75,IF(Tabla1[[#This Row],[SERVICIO]]="NORMAL",2.5,))))</f>
        <v>3.75</v>
      </c>
      <c r="R2950">
        <f>IF(Tabla1[[#This Row],[SERVICIO]]="COMIDA",3.5,IF(Tabla1[[#This Row],[SERVICIO]]="CONTROLADO",8,IF(Tabla1[[#This Row],[SERVICIO]]="RÁPIDO",4.5,IF(Tabla1[[#This Row],[SERVICIO]]="NORMAL",3,))))</f>
        <v>4.5</v>
      </c>
      <c r="S29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50" s="2">
        <f>IF(Tabla1[[#This Row],[KILOMETROS ADICIONALES]]=0,Tabla1[[#This Row],[KILOMETROS]]*Tabla1[[#This Row],[COSTO NORMAL]],Tabla1[[#This Row],[COSTO NORMAL]]*Tabla1[[#This Row],[KILOMETROS HASTA]])</f>
        <v>16.875</v>
      </c>
      <c r="U2950" s="2">
        <f>Tabla1[[#This Row],[KILOMETROS ADICIONALES]]*Tabla1[[#This Row],[COSTO ADICIONAL]]</f>
        <v>6.5670000000000002</v>
      </c>
      <c r="V2950">
        <v>107.21</v>
      </c>
      <c r="W2950" s="2">
        <f>Tabla1[[#This Row],[COSTO NORMAL2]]+Tabla1[[#This Row],[COSTO ADICIONAL2]]</f>
        <v>23.442</v>
      </c>
    </row>
    <row r="2951" spans="1:23" x14ac:dyDescent="0.25">
      <c r="A2951" t="s">
        <v>785</v>
      </c>
      <c r="B2951" t="s">
        <v>4823</v>
      </c>
      <c r="C2951" t="s">
        <v>12042</v>
      </c>
      <c r="D2951" t="s">
        <v>13</v>
      </c>
      <c r="E2951" t="s">
        <v>14845</v>
      </c>
      <c r="F2951" t="s">
        <v>14</v>
      </c>
      <c r="G2951" t="s">
        <v>15</v>
      </c>
      <c r="H2951" t="s">
        <v>997</v>
      </c>
      <c r="I2951" t="s">
        <v>4824</v>
      </c>
      <c r="J2951" t="str">
        <f>MID(Tabla1[[#This Row],[HORA2]],1,2)</f>
        <v>12</v>
      </c>
      <c r="K2951" t="s">
        <v>96</v>
      </c>
      <c r="L2951" t="s">
        <v>19</v>
      </c>
      <c r="M2951" t="s">
        <v>14867</v>
      </c>
      <c r="N2951" t="s">
        <v>22</v>
      </c>
      <c r="O2951">
        <v>13.1</v>
      </c>
      <c r="P29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9.35</v>
      </c>
      <c r="Q2951">
        <f>IF(Tabla1[[#This Row],[SERVICIO]]="COMIDA",3,IF(Tabla1[[#This Row],[SERVICIO]]="CONTROLADO",12,IF(Tabla1[[#This Row],[SERVICIO]]="RÁPIDO",3.75,IF(Tabla1[[#This Row],[SERVICIO]]="NORMAL",2.5,))))</f>
        <v>3.75</v>
      </c>
      <c r="R2951">
        <f>IF(Tabla1[[#This Row],[SERVICIO]]="COMIDA",3.5,IF(Tabla1[[#This Row],[SERVICIO]]="CONTROLADO",8,IF(Tabla1[[#This Row],[SERVICIO]]="RÁPIDO",4.5,IF(Tabla1[[#This Row],[SERVICIO]]="NORMAL",3,))))</f>
        <v>4.5</v>
      </c>
      <c r="S29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51" s="2">
        <f>IF(Tabla1[[#This Row],[KILOMETROS ADICIONALES]]=0,Tabla1[[#This Row],[KILOMETROS]]*Tabla1[[#This Row],[COSTO NORMAL]],Tabla1[[#This Row],[COSTO NORMAL]]*Tabla1[[#This Row],[KILOMETROS HASTA]])</f>
        <v>16.875</v>
      </c>
      <c r="U2951" s="2">
        <f>Tabla1[[#This Row],[KILOMETROS ADICIONALES]]*Tabla1[[#This Row],[COSTO ADICIONAL]]</f>
        <v>5.1425000000000001</v>
      </c>
      <c r="V2951">
        <v>225.78</v>
      </c>
      <c r="W2951" s="2">
        <f>Tabla1[[#This Row],[COSTO NORMAL2]]+Tabla1[[#This Row],[COSTO ADICIONAL2]]</f>
        <v>22.017499999999998</v>
      </c>
    </row>
    <row r="2952" spans="1:23" x14ac:dyDescent="0.25">
      <c r="A2952" t="s">
        <v>785</v>
      </c>
      <c r="B2952" t="s">
        <v>4825</v>
      </c>
      <c r="C2952" t="s">
        <v>12043</v>
      </c>
      <c r="D2952" t="s">
        <v>13</v>
      </c>
      <c r="E2952" t="s">
        <v>14845</v>
      </c>
      <c r="F2952" t="s">
        <v>14</v>
      </c>
      <c r="G2952" t="s">
        <v>15</v>
      </c>
      <c r="H2952" t="s">
        <v>997</v>
      </c>
      <c r="I2952" t="s">
        <v>4826</v>
      </c>
      <c r="J2952" t="str">
        <f>MID(Tabla1[[#This Row],[HORA2]],1,2)</f>
        <v>11</v>
      </c>
      <c r="K2952" t="s">
        <v>53</v>
      </c>
      <c r="L2952" t="s">
        <v>31</v>
      </c>
      <c r="M2952" t="s">
        <v>14867</v>
      </c>
      <c r="N2952" t="s">
        <v>22</v>
      </c>
      <c r="O2952">
        <v>2.66</v>
      </c>
      <c r="P29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52">
        <f>IF(Tabla1[[#This Row],[SERVICIO]]="COMIDA",3,IF(Tabla1[[#This Row],[SERVICIO]]="CONTROLADO",12,IF(Tabla1[[#This Row],[SERVICIO]]="RÁPIDO",3.75,IF(Tabla1[[#This Row],[SERVICIO]]="NORMAL",2.5,))))</f>
        <v>3.75</v>
      </c>
      <c r="R2952">
        <f>IF(Tabla1[[#This Row],[SERVICIO]]="COMIDA",3.5,IF(Tabla1[[#This Row],[SERVICIO]]="CONTROLADO",8,IF(Tabla1[[#This Row],[SERVICIO]]="RÁPIDO",4.5,IF(Tabla1[[#This Row],[SERVICIO]]="NORMAL",3,))))</f>
        <v>4.5</v>
      </c>
      <c r="S29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52" s="2">
        <f>IF(Tabla1[[#This Row],[KILOMETROS ADICIONALES]]=0,Tabla1[[#This Row],[KILOMETROS]]*Tabla1[[#This Row],[COSTO NORMAL]],Tabla1[[#This Row],[COSTO NORMAL]]*Tabla1[[#This Row],[KILOMETROS HASTA]])</f>
        <v>11.97</v>
      </c>
      <c r="U2952" s="2">
        <f>Tabla1[[#This Row],[KILOMETROS ADICIONALES]]*Tabla1[[#This Row],[COSTO ADICIONAL]]</f>
        <v>0</v>
      </c>
      <c r="V2952">
        <v>201.34</v>
      </c>
      <c r="W2952" s="2">
        <f>Tabla1[[#This Row],[COSTO NORMAL2]]+Tabla1[[#This Row],[COSTO ADICIONAL2]]</f>
        <v>11.97</v>
      </c>
    </row>
    <row r="2953" spans="1:23" x14ac:dyDescent="0.25">
      <c r="A2953" t="s">
        <v>785</v>
      </c>
      <c r="B2953" t="s">
        <v>4827</v>
      </c>
      <c r="C2953" t="s">
        <v>12044</v>
      </c>
      <c r="D2953" t="s">
        <v>13</v>
      </c>
      <c r="E2953" t="s">
        <v>14845</v>
      </c>
      <c r="F2953" t="s">
        <v>14</v>
      </c>
      <c r="G2953" t="s">
        <v>15</v>
      </c>
      <c r="H2953" t="s">
        <v>997</v>
      </c>
      <c r="I2953" t="s">
        <v>4828</v>
      </c>
      <c r="J2953" t="str">
        <f>MID(Tabla1[[#This Row],[HORA2]],1,2)</f>
        <v>13</v>
      </c>
      <c r="K2953" t="s">
        <v>78</v>
      </c>
      <c r="L2953" t="s">
        <v>20</v>
      </c>
      <c r="M2953" t="s">
        <v>14867</v>
      </c>
      <c r="N2953" t="s">
        <v>22</v>
      </c>
      <c r="O2953">
        <v>17.350000000000001</v>
      </c>
      <c r="P29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13.600000000000001</v>
      </c>
      <c r="Q2953">
        <f>IF(Tabla1[[#This Row],[SERVICIO]]="COMIDA",3,IF(Tabla1[[#This Row],[SERVICIO]]="CONTROLADO",12,IF(Tabla1[[#This Row],[SERVICIO]]="RÁPIDO",3.75,IF(Tabla1[[#This Row],[SERVICIO]]="NORMAL",2.5,))))</f>
        <v>3.75</v>
      </c>
      <c r="R2953">
        <f>IF(Tabla1[[#This Row],[SERVICIO]]="COMIDA",3.5,IF(Tabla1[[#This Row],[SERVICIO]]="CONTROLADO",8,IF(Tabla1[[#This Row],[SERVICIO]]="RÁPIDO",4.5,IF(Tabla1[[#This Row],[SERVICIO]]="NORMAL",3,))))</f>
        <v>4.5</v>
      </c>
      <c r="S29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53" s="2">
        <f>IF(Tabla1[[#This Row],[KILOMETROS ADICIONALES]]=0,Tabla1[[#This Row],[KILOMETROS]]*Tabla1[[#This Row],[COSTO NORMAL]],Tabla1[[#This Row],[COSTO NORMAL]]*Tabla1[[#This Row],[KILOMETROS HASTA]])</f>
        <v>16.875</v>
      </c>
      <c r="U2953" s="2">
        <f>Tabla1[[#This Row],[KILOMETROS ADICIONALES]]*Tabla1[[#This Row],[COSTO ADICIONAL]]</f>
        <v>7.4800000000000013</v>
      </c>
      <c r="V2953">
        <v>166.91</v>
      </c>
      <c r="W2953" s="2">
        <f>Tabla1[[#This Row],[COSTO NORMAL2]]+Tabla1[[#This Row],[COSTO ADICIONAL2]]</f>
        <v>24.355</v>
      </c>
    </row>
    <row r="2954" spans="1:23" x14ac:dyDescent="0.25">
      <c r="A2954" t="s">
        <v>785</v>
      </c>
      <c r="B2954" t="s">
        <v>4829</v>
      </c>
      <c r="C2954" t="s">
        <v>12045</v>
      </c>
      <c r="D2954" t="s">
        <v>13</v>
      </c>
      <c r="E2954" t="s">
        <v>14845</v>
      </c>
      <c r="F2954" t="s">
        <v>14</v>
      </c>
      <c r="G2954" t="s">
        <v>15</v>
      </c>
      <c r="H2954" t="s">
        <v>997</v>
      </c>
      <c r="I2954" t="s">
        <v>275</v>
      </c>
      <c r="J2954" t="str">
        <f>MID(Tabla1[[#This Row],[HORA2]],1,2)</f>
        <v>10</v>
      </c>
      <c r="K2954" t="s">
        <v>94</v>
      </c>
      <c r="L2954" t="s">
        <v>3455</v>
      </c>
      <c r="M2954" t="s">
        <v>14867</v>
      </c>
      <c r="N2954" t="s">
        <v>22</v>
      </c>
      <c r="O2954">
        <v>10.4</v>
      </c>
      <c r="P29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6.65</v>
      </c>
      <c r="Q2954">
        <f>IF(Tabla1[[#This Row],[SERVICIO]]="COMIDA",3,IF(Tabla1[[#This Row],[SERVICIO]]="CONTROLADO",12,IF(Tabla1[[#This Row],[SERVICIO]]="RÁPIDO",3.75,IF(Tabla1[[#This Row],[SERVICIO]]="NORMAL",2.5,))))</f>
        <v>3.75</v>
      </c>
      <c r="R2954">
        <f>IF(Tabla1[[#This Row],[SERVICIO]]="COMIDA",3.5,IF(Tabla1[[#This Row],[SERVICIO]]="CONTROLADO",8,IF(Tabla1[[#This Row],[SERVICIO]]="RÁPIDO",4.5,IF(Tabla1[[#This Row],[SERVICIO]]="NORMAL",3,))))</f>
        <v>4.5</v>
      </c>
      <c r="S29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2954" s="2">
        <f>IF(Tabla1[[#This Row],[KILOMETROS ADICIONALES]]=0,Tabla1[[#This Row],[KILOMETROS]]*Tabla1[[#This Row],[COSTO NORMAL]],Tabla1[[#This Row],[COSTO NORMAL]]*Tabla1[[#This Row],[KILOMETROS HASTA]])</f>
        <v>16.875</v>
      </c>
      <c r="U2954" s="2">
        <f>Tabla1[[#This Row],[KILOMETROS ADICIONALES]]*Tabla1[[#This Row],[COSTO ADICIONAL]]</f>
        <v>3.6575000000000006</v>
      </c>
      <c r="V2954">
        <v>83.37</v>
      </c>
      <c r="W2954" s="2">
        <f>Tabla1[[#This Row],[COSTO NORMAL2]]+Tabla1[[#This Row],[COSTO ADICIONAL2]]</f>
        <v>20.532499999999999</v>
      </c>
    </row>
    <row r="2955" spans="1:23" x14ac:dyDescent="0.25">
      <c r="A2955" t="s">
        <v>785</v>
      </c>
      <c r="B2955" t="s">
        <v>4830</v>
      </c>
      <c r="C2955" t="s">
        <v>12046</v>
      </c>
      <c r="D2955" t="s">
        <v>13</v>
      </c>
      <c r="E2955" t="s">
        <v>14844</v>
      </c>
      <c r="F2955" t="s">
        <v>295</v>
      </c>
      <c r="G2955" t="s">
        <v>15</v>
      </c>
      <c r="H2955" t="s">
        <v>997</v>
      </c>
      <c r="I2955" t="s">
        <v>4831</v>
      </c>
      <c r="J2955" t="str">
        <f>MID(Tabla1[[#This Row],[HORA2]],1,2)</f>
        <v>12</v>
      </c>
      <c r="K2955" t="s">
        <v>94</v>
      </c>
      <c r="L2955" t="s">
        <v>49</v>
      </c>
      <c r="M2955" t="s">
        <v>14867</v>
      </c>
      <c r="N2955" t="s">
        <v>22</v>
      </c>
      <c r="O2955">
        <v>6.98</v>
      </c>
      <c r="P29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4.4800000000000004</v>
      </c>
      <c r="Q2955">
        <f>IF(Tabla1[[#This Row],[SERVICIO]]="COMIDA",3,IF(Tabla1[[#This Row],[SERVICIO]]="CONTROLADO",12,IF(Tabla1[[#This Row],[SERVICIO]]="RÁPIDO",3.75,IF(Tabla1[[#This Row],[SERVICIO]]="NORMAL",2.5,))))</f>
        <v>2.5</v>
      </c>
      <c r="R2955">
        <f>IF(Tabla1[[#This Row],[SERVICIO]]="COMIDA",3.5,IF(Tabla1[[#This Row],[SERVICIO]]="CONTROLADO",8,IF(Tabla1[[#This Row],[SERVICIO]]="RÁPIDO",4.5,IF(Tabla1[[#This Row],[SERVICIO]]="NORMAL",3,))))</f>
        <v>3</v>
      </c>
      <c r="S2955">
        <f>IF(Tabla1[[#This Row],[SERVICIO]]="COMIDA",0.75,IF(Tabla1[[#This Row],[SERVICIO]]="CONTROLADO",2.65,IF(Tabla1[[#This Row],[SERVICIO]]="RÁPIDO",0.55,IF(Tabla1[[#This Row],[SERVICIO]]="NORMAL",1.2,))))</f>
        <v>1.2</v>
      </c>
      <c r="T2955" s="2">
        <f>IF(Tabla1[[#This Row],[KILOMETROS ADICIONALES]]=0,Tabla1[[#This Row],[KILOMETROS]]*Tabla1[[#This Row],[COSTO NORMAL]],Tabla1[[#This Row],[COSTO NORMAL]]*Tabla1[[#This Row],[KILOMETROS HASTA]])</f>
        <v>7.5</v>
      </c>
      <c r="U2955" s="2">
        <f>Tabla1[[#This Row],[KILOMETROS ADICIONALES]]*Tabla1[[#This Row],[COSTO ADICIONAL]]</f>
        <v>5.3760000000000003</v>
      </c>
      <c r="V2955">
        <v>44.77</v>
      </c>
      <c r="W2955" s="2">
        <f>Tabla1[[#This Row],[COSTO NORMAL2]]+Tabla1[[#This Row],[COSTO ADICIONAL2]]</f>
        <v>12.876000000000001</v>
      </c>
    </row>
    <row r="2956" spans="1:23" x14ac:dyDescent="0.25">
      <c r="A2956" t="s">
        <v>785</v>
      </c>
      <c r="B2956" t="s">
        <v>4832</v>
      </c>
      <c r="C2956" t="s">
        <v>12047</v>
      </c>
      <c r="D2956" t="s">
        <v>13</v>
      </c>
      <c r="E2956" t="s">
        <v>14844</v>
      </c>
      <c r="F2956" t="s">
        <v>76</v>
      </c>
      <c r="G2956" t="s">
        <v>15</v>
      </c>
      <c r="H2956" t="s">
        <v>997</v>
      </c>
      <c r="I2956" t="s">
        <v>4833</v>
      </c>
      <c r="J2956" t="str">
        <f>MID(Tabla1[[#This Row],[HORA2]],1,2)</f>
        <v>11</v>
      </c>
      <c r="K2956" t="s">
        <v>57</v>
      </c>
      <c r="L2956" t="s">
        <v>78</v>
      </c>
      <c r="M2956" t="s">
        <v>14867</v>
      </c>
      <c r="N2956" t="s">
        <v>22</v>
      </c>
      <c r="O2956">
        <v>14.03</v>
      </c>
      <c r="P29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11.53</v>
      </c>
      <c r="Q2956">
        <f>IF(Tabla1[[#This Row],[SERVICIO]]="COMIDA",3,IF(Tabla1[[#This Row],[SERVICIO]]="CONTROLADO",12,IF(Tabla1[[#This Row],[SERVICIO]]="RÁPIDO",3.75,IF(Tabla1[[#This Row],[SERVICIO]]="NORMAL",2.5,))))</f>
        <v>2.5</v>
      </c>
      <c r="R2956">
        <f>IF(Tabla1[[#This Row],[SERVICIO]]="COMIDA",3.5,IF(Tabla1[[#This Row],[SERVICIO]]="CONTROLADO",8,IF(Tabla1[[#This Row],[SERVICIO]]="RÁPIDO",4.5,IF(Tabla1[[#This Row],[SERVICIO]]="NORMAL",3,))))</f>
        <v>3</v>
      </c>
      <c r="S2956">
        <f>IF(Tabla1[[#This Row],[SERVICIO]]="COMIDA",0.75,IF(Tabla1[[#This Row],[SERVICIO]]="CONTROLADO",2.65,IF(Tabla1[[#This Row],[SERVICIO]]="RÁPIDO",0.55,IF(Tabla1[[#This Row],[SERVICIO]]="NORMAL",1.2,))))</f>
        <v>1.2</v>
      </c>
      <c r="T2956" s="2">
        <f>IF(Tabla1[[#This Row],[KILOMETROS ADICIONALES]]=0,Tabla1[[#This Row],[KILOMETROS]]*Tabla1[[#This Row],[COSTO NORMAL]],Tabla1[[#This Row],[COSTO NORMAL]]*Tabla1[[#This Row],[KILOMETROS HASTA]])</f>
        <v>7.5</v>
      </c>
      <c r="U2956" s="2">
        <f>Tabla1[[#This Row],[KILOMETROS ADICIONALES]]*Tabla1[[#This Row],[COSTO ADICIONAL]]</f>
        <v>13.835999999999999</v>
      </c>
      <c r="V2956">
        <v>69.3</v>
      </c>
      <c r="W2956" s="2">
        <f>Tabla1[[#This Row],[COSTO NORMAL2]]+Tabla1[[#This Row],[COSTO ADICIONAL2]]</f>
        <v>21.335999999999999</v>
      </c>
    </row>
    <row r="2957" spans="1:23" x14ac:dyDescent="0.25">
      <c r="A2957" t="s">
        <v>997</v>
      </c>
      <c r="B2957" t="s">
        <v>4834</v>
      </c>
      <c r="C2957" t="s">
        <v>12048</v>
      </c>
      <c r="D2957" t="s">
        <v>13</v>
      </c>
      <c r="E2957" t="s">
        <v>14844</v>
      </c>
      <c r="F2957" t="s">
        <v>295</v>
      </c>
      <c r="G2957" t="s">
        <v>15</v>
      </c>
      <c r="H2957" t="s">
        <v>997</v>
      </c>
      <c r="I2957" t="s">
        <v>4835</v>
      </c>
      <c r="J2957" t="str">
        <f>MID(Tabla1[[#This Row],[HORA2]],1,2)</f>
        <v>10</v>
      </c>
      <c r="K2957" t="s">
        <v>20</v>
      </c>
      <c r="L2957" t="s">
        <v>20</v>
      </c>
      <c r="M2957" t="s">
        <v>14867</v>
      </c>
      <c r="N2957" t="s">
        <v>22</v>
      </c>
      <c r="O2957">
        <v>4.84</v>
      </c>
      <c r="P29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2957">
        <f>IF(Tabla1[[#This Row],[SERVICIO]]="COMIDA",3,IF(Tabla1[[#This Row],[SERVICIO]]="CONTROLADO",12,IF(Tabla1[[#This Row],[SERVICIO]]="RÁPIDO",3.75,IF(Tabla1[[#This Row],[SERVICIO]]="NORMAL",2.5,))))</f>
        <v>2.5</v>
      </c>
      <c r="R2957">
        <f>IF(Tabla1[[#This Row],[SERVICIO]]="COMIDA",3.5,IF(Tabla1[[#This Row],[SERVICIO]]="CONTROLADO",8,IF(Tabla1[[#This Row],[SERVICIO]]="RÁPIDO",4.5,IF(Tabla1[[#This Row],[SERVICIO]]="NORMAL",3,))))</f>
        <v>3</v>
      </c>
      <c r="S2957">
        <f>IF(Tabla1[[#This Row],[SERVICIO]]="COMIDA",0.75,IF(Tabla1[[#This Row],[SERVICIO]]="CONTROLADO",2.65,IF(Tabla1[[#This Row],[SERVICIO]]="RÁPIDO",0.55,IF(Tabla1[[#This Row],[SERVICIO]]="NORMAL",1.2,))))</f>
        <v>1.2</v>
      </c>
      <c r="T2957" s="2">
        <f>IF(Tabla1[[#This Row],[KILOMETROS ADICIONALES]]=0,Tabla1[[#This Row],[KILOMETROS]]*Tabla1[[#This Row],[COSTO NORMAL]],Tabla1[[#This Row],[COSTO NORMAL]]*Tabla1[[#This Row],[KILOMETROS HASTA]])</f>
        <v>7.5</v>
      </c>
      <c r="U2957" s="2">
        <f>Tabla1[[#This Row],[KILOMETROS ADICIONALES]]*Tabla1[[#This Row],[COSTO ADICIONAL]]</f>
        <v>2.8079999999999998</v>
      </c>
      <c r="V2957">
        <v>170.11</v>
      </c>
      <c r="W2957" s="2">
        <f>Tabla1[[#This Row],[COSTO NORMAL2]]+Tabla1[[#This Row],[COSTO ADICIONAL2]]</f>
        <v>10.308</v>
      </c>
    </row>
    <row r="2958" spans="1:23" x14ac:dyDescent="0.25">
      <c r="A2958" t="s">
        <v>997</v>
      </c>
      <c r="B2958" t="s">
        <v>4836</v>
      </c>
      <c r="C2958" t="s">
        <v>12049</v>
      </c>
      <c r="D2958" t="s">
        <v>13</v>
      </c>
      <c r="E2958" t="s">
        <v>14844</v>
      </c>
      <c r="F2958" t="s">
        <v>14</v>
      </c>
      <c r="G2958" t="s">
        <v>15</v>
      </c>
      <c r="H2958" t="s">
        <v>997</v>
      </c>
      <c r="I2958" t="s">
        <v>372</v>
      </c>
      <c r="J2958" t="str">
        <f>MID(Tabla1[[#This Row],[HORA2]],1,2)</f>
        <v>11</v>
      </c>
      <c r="K2958" t="s">
        <v>102</v>
      </c>
      <c r="L2958" t="s">
        <v>20</v>
      </c>
      <c r="M2958" t="s">
        <v>14867</v>
      </c>
      <c r="N2958" t="s">
        <v>22</v>
      </c>
      <c r="O2958">
        <v>10.3</v>
      </c>
      <c r="P29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7.8000000000000007</v>
      </c>
      <c r="Q2958">
        <f>IF(Tabla1[[#This Row],[SERVICIO]]="COMIDA",3,IF(Tabla1[[#This Row],[SERVICIO]]="CONTROLADO",12,IF(Tabla1[[#This Row],[SERVICIO]]="RÁPIDO",3.75,IF(Tabla1[[#This Row],[SERVICIO]]="NORMAL",2.5,))))</f>
        <v>2.5</v>
      </c>
      <c r="R2958">
        <f>IF(Tabla1[[#This Row],[SERVICIO]]="COMIDA",3.5,IF(Tabla1[[#This Row],[SERVICIO]]="CONTROLADO",8,IF(Tabla1[[#This Row],[SERVICIO]]="RÁPIDO",4.5,IF(Tabla1[[#This Row],[SERVICIO]]="NORMAL",3,))))</f>
        <v>3</v>
      </c>
      <c r="S2958">
        <f>IF(Tabla1[[#This Row],[SERVICIO]]="COMIDA",0.75,IF(Tabla1[[#This Row],[SERVICIO]]="CONTROLADO",2.65,IF(Tabla1[[#This Row],[SERVICIO]]="RÁPIDO",0.55,IF(Tabla1[[#This Row],[SERVICIO]]="NORMAL",1.2,))))</f>
        <v>1.2</v>
      </c>
      <c r="T2958" s="2">
        <f>IF(Tabla1[[#This Row],[KILOMETROS ADICIONALES]]=0,Tabla1[[#This Row],[KILOMETROS]]*Tabla1[[#This Row],[COSTO NORMAL]],Tabla1[[#This Row],[COSTO NORMAL]]*Tabla1[[#This Row],[KILOMETROS HASTA]])</f>
        <v>7.5</v>
      </c>
      <c r="U2958" s="2">
        <f>Tabla1[[#This Row],[KILOMETROS ADICIONALES]]*Tabla1[[#This Row],[COSTO ADICIONAL]]</f>
        <v>9.3600000000000012</v>
      </c>
      <c r="V2958">
        <v>133.86000000000001</v>
      </c>
      <c r="W2958" s="2">
        <f>Tabla1[[#This Row],[COSTO NORMAL2]]+Tabla1[[#This Row],[COSTO ADICIONAL2]]</f>
        <v>16.86</v>
      </c>
    </row>
    <row r="2959" spans="1:23" x14ac:dyDescent="0.25">
      <c r="A2959" t="s">
        <v>997</v>
      </c>
      <c r="B2959" t="s">
        <v>4837</v>
      </c>
      <c r="C2959" t="s">
        <v>12050</v>
      </c>
      <c r="D2959" t="s">
        <v>13</v>
      </c>
      <c r="E2959" t="s">
        <v>14844</v>
      </c>
      <c r="F2959" t="s">
        <v>14</v>
      </c>
      <c r="G2959" t="s">
        <v>15</v>
      </c>
      <c r="H2959" t="s">
        <v>997</v>
      </c>
      <c r="I2959" t="s">
        <v>4838</v>
      </c>
      <c r="J2959" t="str">
        <f>MID(Tabla1[[#This Row],[HORA2]],1,2)</f>
        <v>12</v>
      </c>
      <c r="K2959" t="s">
        <v>20</v>
      </c>
      <c r="L2959" t="s">
        <v>53</v>
      </c>
      <c r="M2959" t="s">
        <v>14867</v>
      </c>
      <c r="N2959" t="s">
        <v>22</v>
      </c>
      <c r="O2959">
        <v>9.84</v>
      </c>
      <c r="P29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2959">
        <f>IF(Tabla1[[#This Row],[SERVICIO]]="COMIDA",3,IF(Tabla1[[#This Row],[SERVICIO]]="CONTROLADO",12,IF(Tabla1[[#This Row],[SERVICIO]]="RÁPIDO",3.75,IF(Tabla1[[#This Row],[SERVICIO]]="NORMAL",2.5,))))</f>
        <v>2.5</v>
      </c>
      <c r="R2959">
        <f>IF(Tabla1[[#This Row],[SERVICIO]]="COMIDA",3.5,IF(Tabla1[[#This Row],[SERVICIO]]="CONTROLADO",8,IF(Tabla1[[#This Row],[SERVICIO]]="RÁPIDO",4.5,IF(Tabla1[[#This Row],[SERVICIO]]="NORMAL",3,))))</f>
        <v>3</v>
      </c>
      <c r="S2959">
        <f>IF(Tabla1[[#This Row],[SERVICIO]]="COMIDA",0.75,IF(Tabla1[[#This Row],[SERVICIO]]="CONTROLADO",2.65,IF(Tabla1[[#This Row],[SERVICIO]]="RÁPIDO",0.55,IF(Tabla1[[#This Row],[SERVICIO]]="NORMAL",1.2,))))</f>
        <v>1.2</v>
      </c>
      <c r="T2959" s="2">
        <f>IF(Tabla1[[#This Row],[KILOMETROS ADICIONALES]]=0,Tabla1[[#This Row],[KILOMETROS]]*Tabla1[[#This Row],[COSTO NORMAL]],Tabla1[[#This Row],[COSTO NORMAL]]*Tabla1[[#This Row],[KILOMETROS HASTA]])</f>
        <v>7.5</v>
      </c>
      <c r="U2959" s="2">
        <f>Tabla1[[#This Row],[KILOMETROS ADICIONALES]]*Tabla1[[#This Row],[COSTO ADICIONAL]]</f>
        <v>8.8079999999999998</v>
      </c>
      <c r="V2959">
        <v>223.34</v>
      </c>
      <c r="W2959" s="2">
        <f>Tabla1[[#This Row],[COSTO NORMAL2]]+Tabla1[[#This Row],[COSTO ADICIONAL2]]</f>
        <v>16.308</v>
      </c>
    </row>
    <row r="2960" spans="1:23" x14ac:dyDescent="0.25">
      <c r="A2960" t="s">
        <v>997</v>
      </c>
      <c r="B2960" t="s">
        <v>4837</v>
      </c>
      <c r="C2960" t="s">
        <v>12051</v>
      </c>
      <c r="D2960" t="s">
        <v>13</v>
      </c>
      <c r="E2960" t="s">
        <v>14844</v>
      </c>
      <c r="F2960" t="s">
        <v>14</v>
      </c>
      <c r="G2960" t="s">
        <v>15</v>
      </c>
      <c r="H2960" t="s">
        <v>997</v>
      </c>
      <c r="I2960" t="s">
        <v>4839</v>
      </c>
      <c r="J2960" t="str">
        <f>MID(Tabla1[[#This Row],[HORA2]],1,2)</f>
        <v>13</v>
      </c>
      <c r="K2960" t="s">
        <v>20</v>
      </c>
      <c r="L2960" t="s">
        <v>53</v>
      </c>
      <c r="M2960" t="s">
        <v>14867</v>
      </c>
      <c r="N2960" t="s">
        <v>22</v>
      </c>
      <c r="O2960">
        <v>4.12</v>
      </c>
      <c r="P29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2960">
        <f>IF(Tabla1[[#This Row],[SERVICIO]]="COMIDA",3,IF(Tabla1[[#This Row],[SERVICIO]]="CONTROLADO",12,IF(Tabla1[[#This Row],[SERVICIO]]="RÁPIDO",3.75,IF(Tabla1[[#This Row],[SERVICIO]]="NORMAL",2.5,))))</f>
        <v>2.5</v>
      </c>
      <c r="R2960">
        <f>IF(Tabla1[[#This Row],[SERVICIO]]="COMIDA",3.5,IF(Tabla1[[#This Row],[SERVICIO]]="CONTROLADO",8,IF(Tabla1[[#This Row],[SERVICIO]]="RÁPIDO",4.5,IF(Tabla1[[#This Row],[SERVICIO]]="NORMAL",3,))))</f>
        <v>3</v>
      </c>
      <c r="S2960">
        <f>IF(Tabla1[[#This Row],[SERVICIO]]="COMIDA",0.75,IF(Tabla1[[#This Row],[SERVICIO]]="CONTROLADO",2.65,IF(Tabla1[[#This Row],[SERVICIO]]="RÁPIDO",0.55,IF(Tabla1[[#This Row],[SERVICIO]]="NORMAL",1.2,))))</f>
        <v>1.2</v>
      </c>
      <c r="T2960" s="2">
        <f>IF(Tabla1[[#This Row],[KILOMETROS ADICIONALES]]=0,Tabla1[[#This Row],[KILOMETROS]]*Tabla1[[#This Row],[COSTO NORMAL]],Tabla1[[#This Row],[COSTO NORMAL]]*Tabla1[[#This Row],[KILOMETROS HASTA]])</f>
        <v>7.5</v>
      </c>
      <c r="U2960" s="2">
        <f>Tabla1[[#This Row],[KILOMETROS ADICIONALES]]*Tabla1[[#This Row],[COSTO ADICIONAL]]</f>
        <v>1.944</v>
      </c>
      <c r="V2960">
        <v>239.29</v>
      </c>
      <c r="W2960" s="2">
        <f>Tabla1[[#This Row],[COSTO NORMAL2]]+Tabla1[[#This Row],[COSTO ADICIONAL2]]</f>
        <v>9.4439999999999991</v>
      </c>
    </row>
    <row r="2961" spans="1:23" x14ac:dyDescent="0.25">
      <c r="A2961" t="s">
        <v>997</v>
      </c>
      <c r="B2961" t="s">
        <v>4837</v>
      </c>
      <c r="C2961" t="s">
        <v>12052</v>
      </c>
      <c r="D2961" t="s">
        <v>13</v>
      </c>
      <c r="E2961" t="s">
        <v>14844</v>
      </c>
      <c r="F2961" t="s">
        <v>14</v>
      </c>
      <c r="G2961" t="s">
        <v>15</v>
      </c>
      <c r="H2961" t="s">
        <v>997</v>
      </c>
      <c r="I2961" t="s">
        <v>4840</v>
      </c>
      <c r="J2961" t="str">
        <f>MID(Tabla1[[#This Row],[HORA2]],1,2)</f>
        <v>11</v>
      </c>
      <c r="K2961" t="s">
        <v>20</v>
      </c>
      <c r="L2961" t="s">
        <v>57</v>
      </c>
      <c r="M2961" t="s">
        <v>14867</v>
      </c>
      <c r="N2961" t="s">
        <v>22</v>
      </c>
      <c r="O2961">
        <v>7.68</v>
      </c>
      <c r="P29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5.18</v>
      </c>
      <c r="Q2961">
        <f>IF(Tabla1[[#This Row],[SERVICIO]]="COMIDA",3,IF(Tabla1[[#This Row],[SERVICIO]]="CONTROLADO",12,IF(Tabla1[[#This Row],[SERVICIO]]="RÁPIDO",3.75,IF(Tabla1[[#This Row],[SERVICIO]]="NORMAL",2.5,))))</f>
        <v>2.5</v>
      </c>
      <c r="R2961">
        <f>IF(Tabla1[[#This Row],[SERVICIO]]="COMIDA",3.5,IF(Tabla1[[#This Row],[SERVICIO]]="CONTROLADO",8,IF(Tabla1[[#This Row],[SERVICIO]]="RÁPIDO",4.5,IF(Tabla1[[#This Row],[SERVICIO]]="NORMAL",3,))))</f>
        <v>3</v>
      </c>
      <c r="S2961">
        <f>IF(Tabla1[[#This Row],[SERVICIO]]="COMIDA",0.75,IF(Tabla1[[#This Row],[SERVICIO]]="CONTROLADO",2.65,IF(Tabla1[[#This Row],[SERVICIO]]="RÁPIDO",0.55,IF(Tabla1[[#This Row],[SERVICIO]]="NORMAL",1.2,))))</f>
        <v>1.2</v>
      </c>
      <c r="T2961" s="2">
        <f>IF(Tabla1[[#This Row],[KILOMETROS ADICIONALES]]=0,Tabla1[[#This Row],[KILOMETROS]]*Tabla1[[#This Row],[COSTO NORMAL]],Tabla1[[#This Row],[COSTO NORMAL]]*Tabla1[[#This Row],[KILOMETROS HASTA]])</f>
        <v>7.5</v>
      </c>
      <c r="U2961" s="2">
        <f>Tabla1[[#This Row],[KILOMETROS ADICIONALES]]*Tabla1[[#This Row],[COSTO ADICIONAL]]</f>
        <v>6.2159999999999993</v>
      </c>
      <c r="V2961">
        <v>20.190000000000001</v>
      </c>
      <c r="W2961" s="2">
        <f>Tabla1[[#This Row],[COSTO NORMAL2]]+Tabla1[[#This Row],[COSTO ADICIONAL2]]</f>
        <v>13.715999999999999</v>
      </c>
    </row>
    <row r="2962" spans="1:23" x14ac:dyDescent="0.25">
      <c r="A2962" t="s">
        <v>997</v>
      </c>
      <c r="B2962" t="s">
        <v>4837</v>
      </c>
      <c r="C2962" t="s">
        <v>12053</v>
      </c>
      <c r="D2962" t="s">
        <v>13</v>
      </c>
      <c r="E2962" t="s">
        <v>14844</v>
      </c>
      <c r="F2962" t="s">
        <v>14</v>
      </c>
      <c r="G2962" t="s">
        <v>15</v>
      </c>
      <c r="H2962" t="s">
        <v>997</v>
      </c>
      <c r="I2962" t="s">
        <v>1099</v>
      </c>
      <c r="J2962" t="str">
        <f>MID(Tabla1[[#This Row],[HORA2]],1,2)</f>
        <v>12</v>
      </c>
      <c r="K2962" t="s">
        <v>20</v>
      </c>
      <c r="L2962" t="s">
        <v>35</v>
      </c>
      <c r="M2962" t="s">
        <v>14867</v>
      </c>
      <c r="N2962" t="s">
        <v>22</v>
      </c>
      <c r="O2962">
        <v>6.93</v>
      </c>
      <c r="P29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2962">
        <f>IF(Tabla1[[#This Row],[SERVICIO]]="COMIDA",3,IF(Tabla1[[#This Row],[SERVICIO]]="CONTROLADO",12,IF(Tabla1[[#This Row],[SERVICIO]]="RÁPIDO",3.75,IF(Tabla1[[#This Row],[SERVICIO]]="NORMAL",2.5,))))</f>
        <v>2.5</v>
      </c>
      <c r="R2962">
        <f>IF(Tabla1[[#This Row],[SERVICIO]]="COMIDA",3.5,IF(Tabla1[[#This Row],[SERVICIO]]="CONTROLADO",8,IF(Tabla1[[#This Row],[SERVICIO]]="RÁPIDO",4.5,IF(Tabla1[[#This Row],[SERVICIO]]="NORMAL",3,))))</f>
        <v>3</v>
      </c>
      <c r="S2962">
        <f>IF(Tabla1[[#This Row],[SERVICIO]]="COMIDA",0.75,IF(Tabla1[[#This Row],[SERVICIO]]="CONTROLADO",2.65,IF(Tabla1[[#This Row],[SERVICIO]]="RÁPIDO",0.55,IF(Tabla1[[#This Row],[SERVICIO]]="NORMAL",1.2,))))</f>
        <v>1.2</v>
      </c>
      <c r="T2962" s="2">
        <f>IF(Tabla1[[#This Row],[KILOMETROS ADICIONALES]]=0,Tabla1[[#This Row],[KILOMETROS]]*Tabla1[[#This Row],[COSTO NORMAL]],Tabla1[[#This Row],[COSTO NORMAL]]*Tabla1[[#This Row],[KILOMETROS HASTA]])</f>
        <v>7.5</v>
      </c>
      <c r="U2962" s="2">
        <f>Tabla1[[#This Row],[KILOMETROS ADICIONALES]]*Tabla1[[#This Row],[COSTO ADICIONAL]]</f>
        <v>5.3159999999999998</v>
      </c>
      <c r="V2962">
        <v>199.52</v>
      </c>
      <c r="W2962" s="2">
        <f>Tabla1[[#This Row],[COSTO NORMAL2]]+Tabla1[[#This Row],[COSTO ADICIONAL2]]</f>
        <v>12.815999999999999</v>
      </c>
    </row>
    <row r="2963" spans="1:23" x14ac:dyDescent="0.25">
      <c r="A2963" t="s">
        <v>997</v>
      </c>
      <c r="B2963" t="s">
        <v>4837</v>
      </c>
      <c r="C2963" t="s">
        <v>12054</v>
      </c>
      <c r="D2963" t="s">
        <v>13</v>
      </c>
      <c r="E2963" t="s">
        <v>14844</v>
      </c>
      <c r="F2963" t="s">
        <v>14</v>
      </c>
      <c r="G2963" t="s">
        <v>15</v>
      </c>
      <c r="H2963" t="s">
        <v>997</v>
      </c>
      <c r="I2963" t="s">
        <v>4841</v>
      </c>
      <c r="J2963" t="str">
        <f>MID(Tabla1[[#This Row],[HORA2]],1,2)</f>
        <v>12</v>
      </c>
      <c r="K2963" t="s">
        <v>20</v>
      </c>
      <c r="L2963" t="s">
        <v>53</v>
      </c>
      <c r="M2963" t="s">
        <v>14867</v>
      </c>
      <c r="N2963" t="s">
        <v>22</v>
      </c>
      <c r="O2963">
        <v>11.4</v>
      </c>
      <c r="P29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</v>
      </c>
      <c r="Q2963">
        <f>IF(Tabla1[[#This Row],[SERVICIO]]="COMIDA",3,IF(Tabla1[[#This Row],[SERVICIO]]="CONTROLADO",12,IF(Tabla1[[#This Row],[SERVICIO]]="RÁPIDO",3.75,IF(Tabla1[[#This Row],[SERVICIO]]="NORMAL",2.5,))))</f>
        <v>2.5</v>
      </c>
      <c r="R2963">
        <f>IF(Tabla1[[#This Row],[SERVICIO]]="COMIDA",3.5,IF(Tabla1[[#This Row],[SERVICIO]]="CONTROLADO",8,IF(Tabla1[[#This Row],[SERVICIO]]="RÁPIDO",4.5,IF(Tabla1[[#This Row],[SERVICIO]]="NORMAL",3,))))</f>
        <v>3</v>
      </c>
      <c r="S2963">
        <f>IF(Tabla1[[#This Row],[SERVICIO]]="COMIDA",0.75,IF(Tabla1[[#This Row],[SERVICIO]]="CONTROLADO",2.65,IF(Tabla1[[#This Row],[SERVICIO]]="RÁPIDO",0.55,IF(Tabla1[[#This Row],[SERVICIO]]="NORMAL",1.2,))))</f>
        <v>1.2</v>
      </c>
      <c r="T2963" s="2">
        <f>IF(Tabla1[[#This Row],[KILOMETROS ADICIONALES]]=0,Tabla1[[#This Row],[KILOMETROS]]*Tabla1[[#This Row],[COSTO NORMAL]],Tabla1[[#This Row],[COSTO NORMAL]]*Tabla1[[#This Row],[KILOMETROS HASTA]])</f>
        <v>7.5</v>
      </c>
      <c r="U2963" s="2">
        <f>Tabla1[[#This Row],[KILOMETROS ADICIONALES]]*Tabla1[[#This Row],[COSTO ADICIONAL]]</f>
        <v>10.68</v>
      </c>
      <c r="V2963">
        <v>51.85</v>
      </c>
      <c r="W2963" s="2">
        <f>Tabla1[[#This Row],[COSTO NORMAL2]]+Tabla1[[#This Row],[COSTO ADICIONAL2]]</f>
        <v>18.18</v>
      </c>
    </row>
    <row r="2964" spans="1:23" x14ac:dyDescent="0.25">
      <c r="A2964" t="s">
        <v>997</v>
      </c>
      <c r="B2964" t="s">
        <v>4837</v>
      </c>
      <c r="C2964" t="s">
        <v>12055</v>
      </c>
      <c r="D2964" t="s">
        <v>13</v>
      </c>
      <c r="E2964" t="s">
        <v>14844</v>
      </c>
      <c r="F2964" t="s">
        <v>14</v>
      </c>
      <c r="G2964" t="s">
        <v>15</v>
      </c>
      <c r="H2964" t="s">
        <v>997</v>
      </c>
      <c r="I2964" t="s">
        <v>4842</v>
      </c>
      <c r="J2964" t="str">
        <f>MID(Tabla1[[#This Row],[HORA2]],1,2)</f>
        <v>11</v>
      </c>
      <c r="K2964" t="s">
        <v>20</v>
      </c>
      <c r="L2964" t="s">
        <v>19</v>
      </c>
      <c r="M2964" t="s">
        <v>14867</v>
      </c>
      <c r="N2964" t="s">
        <v>22</v>
      </c>
      <c r="O2964">
        <v>8.59</v>
      </c>
      <c r="P29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6.09</v>
      </c>
      <c r="Q2964">
        <f>IF(Tabla1[[#This Row],[SERVICIO]]="COMIDA",3,IF(Tabla1[[#This Row],[SERVICIO]]="CONTROLADO",12,IF(Tabla1[[#This Row],[SERVICIO]]="RÁPIDO",3.75,IF(Tabla1[[#This Row],[SERVICIO]]="NORMAL",2.5,))))</f>
        <v>2.5</v>
      </c>
      <c r="R2964">
        <f>IF(Tabla1[[#This Row],[SERVICIO]]="COMIDA",3.5,IF(Tabla1[[#This Row],[SERVICIO]]="CONTROLADO",8,IF(Tabla1[[#This Row],[SERVICIO]]="RÁPIDO",4.5,IF(Tabla1[[#This Row],[SERVICIO]]="NORMAL",3,))))</f>
        <v>3</v>
      </c>
      <c r="S2964">
        <f>IF(Tabla1[[#This Row],[SERVICIO]]="COMIDA",0.75,IF(Tabla1[[#This Row],[SERVICIO]]="CONTROLADO",2.65,IF(Tabla1[[#This Row],[SERVICIO]]="RÁPIDO",0.55,IF(Tabla1[[#This Row],[SERVICIO]]="NORMAL",1.2,))))</f>
        <v>1.2</v>
      </c>
      <c r="T2964" s="2">
        <f>IF(Tabla1[[#This Row],[KILOMETROS ADICIONALES]]=0,Tabla1[[#This Row],[KILOMETROS]]*Tabla1[[#This Row],[COSTO NORMAL]],Tabla1[[#This Row],[COSTO NORMAL]]*Tabla1[[#This Row],[KILOMETROS HASTA]])</f>
        <v>7.5</v>
      </c>
      <c r="U2964" s="2">
        <f>Tabla1[[#This Row],[KILOMETROS ADICIONALES]]*Tabla1[[#This Row],[COSTO ADICIONAL]]</f>
        <v>7.3079999999999998</v>
      </c>
      <c r="V2964">
        <v>136.49</v>
      </c>
      <c r="W2964" s="2">
        <f>Tabla1[[#This Row],[COSTO NORMAL2]]+Tabla1[[#This Row],[COSTO ADICIONAL2]]</f>
        <v>14.808</v>
      </c>
    </row>
    <row r="2965" spans="1:23" x14ac:dyDescent="0.25">
      <c r="A2965" t="s">
        <v>997</v>
      </c>
      <c r="B2965" t="s">
        <v>1943</v>
      </c>
      <c r="C2965" t="s">
        <v>12056</v>
      </c>
      <c r="D2965" t="s">
        <v>75</v>
      </c>
      <c r="E2965" t="s">
        <v>14846</v>
      </c>
      <c r="F2965" t="s">
        <v>14</v>
      </c>
      <c r="G2965" t="s">
        <v>15</v>
      </c>
      <c r="H2965" t="s">
        <v>997</v>
      </c>
      <c r="I2965" t="s">
        <v>4843</v>
      </c>
      <c r="J2965" t="str">
        <f>MID(Tabla1[[#This Row],[HORA2]],1,2)</f>
        <v>16</v>
      </c>
      <c r="K2965" t="s">
        <v>20</v>
      </c>
      <c r="L2965" t="s">
        <v>20</v>
      </c>
      <c r="M2965" t="s">
        <v>14867</v>
      </c>
      <c r="N2965" t="s">
        <v>22</v>
      </c>
      <c r="O2965">
        <v>14.49</v>
      </c>
      <c r="P29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2.4900000000000002</v>
      </c>
      <c r="Q2965">
        <f>IF(Tabla1[[#This Row],[SERVICIO]]="COMIDA",3,IF(Tabla1[[#This Row],[SERVICIO]]="CONTROLADO",12,IF(Tabla1[[#This Row],[SERVICIO]]="RÁPIDO",3.75,IF(Tabla1[[#This Row],[SERVICIO]]="NORMAL",2.5,))))</f>
        <v>12</v>
      </c>
      <c r="R2965">
        <f>IF(Tabla1[[#This Row],[SERVICIO]]="COMIDA",3.5,IF(Tabla1[[#This Row],[SERVICIO]]="CONTROLADO",8,IF(Tabla1[[#This Row],[SERVICIO]]="RÁPIDO",4.5,IF(Tabla1[[#This Row],[SERVICIO]]="NORMAL",3,))))</f>
        <v>8</v>
      </c>
      <c r="S2965">
        <f>IF(Tabla1[[#This Row],[SERVICIO]]="COMIDA",0.75,IF(Tabla1[[#This Row],[SERVICIO]]="CONTROLADO",2.65,IF(Tabla1[[#This Row],[SERVICIO]]="RÁPIDO",0.55,IF(Tabla1[[#This Row],[SERVICIO]]="NORMAL",1.2,))))</f>
        <v>2.65</v>
      </c>
      <c r="T2965" s="2">
        <f>IF(Tabla1[[#This Row],[KILOMETROS ADICIONALES]]=0,Tabla1[[#This Row],[KILOMETROS]]*Tabla1[[#This Row],[COSTO NORMAL]],Tabla1[[#This Row],[COSTO NORMAL]]*Tabla1[[#This Row],[KILOMETROS HASTA]])</f>
        <v>96</v>
      </c>
      <c r="U2965" s="2">
        <f>Tabla1[[#This Row],[KILOMETROS ADICIONALES]]*Tabla1[[#This Row],[COSTO ADICIONAL]]</f>
        <v>6.5985000000000005</v>
      </c>
      <c r="V2965">
        <v>148.19999999999999</v>
      </c>
      <c r="W2965" s="2">
        <f>Tabla1[[#This Row],[COSTO NORMAL2]]+Tabla1[[#This Row],[COSTO ADICIONAL2]]</f>
        <v>102.5985</v>
      </c>
    </row>
    <row r="2966" spans="1:23" x14ac:dyDescent="0.25">
      <c r="A2966" t="s">
        <v>997</v>
      </c>
      <c r="B2966" t="s">
        <v>4844</v>
      </c>
      <c r="C2966" t="s">
        <v>12057</v>
      </c>
      <c r="D2966" t="s">
        <v>13</v>
      </c>
      <c r="E2966" t="s">
        <v>14844</v>
      </c>
      <c r="F2966" t="s">
        <v>14</v>
      </c>
      <c r="G2966" t="s">
        <v>15</v>
      </c>
      <c r="H2966" t="s">
        <v>997</v>
      </c>
      <c r="I2966" t="s">
        <v>4845</v>
      </c>
      <c r="J2966" t="str">
        <f>MID(Tabla1[[#This Row],[HORA2]],1,2)</f>
        <v>14</v>
      </c>
      <c r="K2966" t="s">
        <v>43</v>
      </c>
      <c r="L2966" t="s">
        <v>145</v>
      </c>
      <c r="M2966" t="s">
        <v>14867</v>
      </c>
      <c r="N2966" t="s">
        <v>22</v>
      </c>
      <c r="O2966">
        <v>19.829999999999998</v>
      </c>
      <c r="P29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17.329999999999998</v>
      </c>
      <c r="Q2966">
        <f>IF(Tabla1[[#This Row],[SERVICIO]]="COMIDA",3,IF(Tabla1[[#This Row],[SERVICIO]]="CONTROLADO",12,IF(Tabla1[[#This Row],[SERVICIO]]="RÁPIDO",3.75,IF(Tabla1[[#This Row],[SERVICIO]]="NORMAL",2.5,))))</f>
        <v>2.5</v>
      </c>
      <c r="R2966">
        <f>IF(Tabla1[[#This Row],[SERVICIO]]="COMIDA",3.5,IF(Tabla1[[#This Row],[SERVICIO]]="CONTROLADO",8,IF(Tabla1[[#This Row],[SERVICIO]]="RÁPIDO",4.5,IF(Tabla1[[#This Row],[SERVICIO]]="NORMAL",3,))))</f>
        <v>3</v>
      </c>
      <c r="S2966">
        <f>IF(Tabla1[[#This Row],[SERVICIO]]="COMIDA",0.75,IF(Tabla1[[#This Row],[SERVICIO]]="CONTROLADO",2.65,IF(Tabla1[[#This Row],[SERVICIO]]="RÁPIDO",0.55,IF(Tabla1[[#This Row],[SERVICIO]]="NORMAL",1.2,))))</f>
        <v>1.2</v>
      </c>
      <c r="T2966" s="2">
        <f>IF(Tabla1[[#This Row],[KILOMETROS ADICIONALES]]=0,Tabla1[[#This Row],[KILOMETROS]]*Tabla1[[#This Row],[COSTO NORMAL]],Tabla1[[#This Row],[COSTO NORMAL]]*Tabla1[[#This Row],[KILOMETROS HASTA]])</f>
        <v>7.5</v>
      </c>
      <c r="U2966" s="2">
        <f>Tabla1[[#This Row],[KILOMETROS ADICIONALES]]*Tabla1[[#This Row],[COSTO ADICIONAL]]</f>
        <v>20.795999999999996</v>
      </c>
      <c r="V2966">
        <v>57.94</v>
      </c>
      <c r="W2966" s="2">
        <f>Tabla1[[#This Row],[COSTO NORMAL2]]+Tabla1[[#This Row],[COSTO ADICIONAL2]]</f>
        <v>28.295999999999996</v>
      </c>
    </row>
    <row r="2967" spans="1:23" x14ac:dyDescent="0.25">
      <c r="A2967" t="s">
        <v>997</v>
      </c>
      <c r="B2967" t="s">
        <v>4844</v>
      </c>
      <c r="C2967" t="s">
        <v>12058</v>
      </c>
      <c r="D2967" t="s">
        <v>13</v>
      </c>
      <c r="E2967" t="s">
        <v>14844</v>
      </c>
      <c r="F2967" t="s">
        <v>14</v>
      </c>
      <c r="G2967" t="s">
        <v>15</v>
      </c>
      <c r="H2967" t="s">
        <v>997</v>
      </c>
      <c r="I2967" t="s">
        <v>4846</v>
      </c>
      <c r="J2967" t="str">
        <f>MID(Tabla1[[#This Row],[HORA2]],1,2)</f>
        <v>10</v>
      </c>
      <c r="K2967" t="s">
        <v>43</v>
      </c>
      <c r="L2967" t="s">
        <v>19</v>
      </c>
      <c r="M2967" t="s">
        <v>14867</v>
      </c>
      <c r="N2967" t="s">
        <v>22</v>
      </c>
      <c r="O2967">
        <v>5.73</v>
      </c>
      <c r="P29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3.2300000000000004</v>
      </c>
      <c r="Q2967">
        <f>IF(Tabla1[[#This Row],[SERVICIO]]="COMIDA",3,IF(Tabla1[[#This Row],[SERVICIO]]="CONTROLADO",12,IF(Tabla1[[#This Row],[SERVICIO]]="RÁPIDO",3.75,IF(Tabla1[[#This Row],[SERVICIO]]="NORMAL",2.5,))))</f>
        <v>2.5</v>
      </c>
      <c r="R2967">
        <f>IF(Tabla1[[#This Row],[SERVICIO]]="COMIDA",3.5,IF(Tabla1[[#This Row],[SERVICIO]]="CONTROLADO",8,IF(Tabla1[[#This Row],[SERVICIO]]="RÁPIDO",4.5,IF(Tabla1[[#This Row],[SERVICIO]]="NORMAL",3,))))</f>
        <v>3</v>
      </c>
      <c r="S2967">
        <f>IF(Tabla1[[#This Row],[SERVICIO]]="COMIDA",0.75,IF(Tabla1[[#This Row],[SERVICIO]]="CONTROLADO",2.65,IF(Tabla1[[#This Row],[SERVICIO]]="RÁPIDO",0.55,IF(Tabla1[[#This Row],[SERVICIO]]="NORMAL",1.2,))))</f>
        <v>1.2</v>
      </c>
      <c r="T2967" s="2">
        <f>IF(Tabla1[[#This Row],[KILOMETROS ADICIONALES]]=0,Tabla1[[#This Row],[KILOMETROS]]*Tabla1[[#This Row],[COSTO NORMAL]],Tabla1[[#This Row],[COSTO NORMAL]]*Tabla1[[#This Row],[KILOMETROS HASTA]])</f>
        <v>7.5</v>
      </c>
      <c r="U2967" s="2">
        <f>Tabla1[[#This Row],[KILOMETROS ADICIONALES]]*Tabla1[[#This Row],[COSTO ADICIONAL]]</f>
        <v>3.8760000000000003</v>
      </c>
      <c r="V2967">
        <v>32.22</v>
      </c>
      <c r="W2967" s="2">
        <f>Tabla1[[#This Row],[COSTO NORMAL2]]+Tabla1[[#This Row],[COSTO ADICIONAL2]]</f>
        <v>11.376000000000001</v>
      </c>
    </row>
    <row r="2968" spans="1:23" x14ac:dyDescent="0.25">
      <c r="A2968" t="s">
        <v>997</v>
      </c>
      <c r="B2968" t="s">
        <v>4844</v>
      </c>
      <c r="C2968" t="s">
        <v>12059</v>
      </c>
      <c r="D2968" t="s">
        <v>13</v>
      </c>
      <c r="E2968" t="s">
        <v>14844</v>
      </c>
      <c r="F2968" t="s">
        <v>14</v>
      </c>
      <c r="G2968" t="s">
        <v>15</v>
      </c>
      <c r="H2968" t="s">
        <v>997</v>
      </c>
      <c r="I2968" t="s">
        <v>4847</v>
      </c>
      <c r="J2968" t="str">
        <f>MID(Tabla1[[#This Row],[HORA2]],1,2)</f>
        <v>15</v>
      </c>
      <c r="K2968" t="s">
        <v>43</v>
      </c>
      <c r="L2968" t="s">
        <v>257</v>
      </c>
      <c r="M2968" t="s">
        <v>14867</v>
      </c>
      <c r="N2968" t="s">
        <v>22</v>
      </c>
      <c r="O2968">
        <v>9.11</v>
      </c>
      <c r="P29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6.6099999999999994</v>
      </c>
      <c r="Q2968">
        <f>IF(Tabla1[[#This Row],[SERVICIO]]="COMIDA",3,IF(Tabla1[[#This Row],[SERVICIO]]="CONTROLADO",12,IF(Tabla1[[#This Row],[SERVICIO]]="RÁPIDO",3.75,IF(Tabla1[[#This Row],[SERVICIO]]="NORMAL",2.5,))))</f>
        <v>2.5</v>
      </c>
      <c r="R2968">
        <f>IF(Tabla1[[#This Row],[SERVICIO]]="COMIDA",3.5,IF(Tabla1[[#This Row],[SERVICIO]]="CONTROLADO",8,IF(Tabla1[[#This Row],[SERVICIO]]="RÁPIDO",4.5,IF(Tabla1[[#This Row],[SERVICIO]]="NORMAL",3,))))</f>
        <v>3</v>
      </c>
      <c r="S2968">
        <f>IF(Tabla1[[#This Row],[SERVICIO]]="COMIDA",0.75,IF(Tabla1[[#This Row],[SERVICIO]]="CONTROLADO",2.65,IF(Tabla1[[#This Row],[SERVICIO]]="RÁPIDO",0.55,IF(Tabla1[[#This Row],[SERVICIO]]="NORMAL",1.2,))))</f>
        <v>1.2</v>
      </c>
      <c r="T2968" s="2">
        <f>IF(Tabla1[[#This Row],[KILOMETROS ADICIONALES]]=0,Tabla1[[#This Row],[KILOMETROS]]*Tabla1[[#This Row],[COSTO NORMAL]],Tabla1[[#This Row],[COSTO NORMAL]]*Tabla1[[#This Row],[KILOMETROS HASTA]])</f>
        <v>7.5</v>
      </c>
      <c r="U2968" s="2">
        <f>Tabla1[[#This Row],[KILOMETROS ADICIONALES]]*Tabla1[[#This Row],[COSTO ADICIONAL]]</f>
        <v>7.9319999999999986</v>
      </c>
      <c r="V2968">
        <v>32.590000000000003</v>
      </c>
      <c r="W2968" s="2">
        <f>Tabla1[[#This Row],[COSTO NORMAL2]]+Tabla1[[#This Row],[COSTO ADICIONAL2]]</f>
        <v>15.431999999999999</v>
      </c>
    </row>
    <row r="2969" spans="1:23" x14ac:dyDescent="0.25">
      <c r="A2969" t="s">
        <v>997</v>
      </c>
      <c r="B2969" t="s">
        <v>4844</v>
      </c>
      <c r="C2969" t="s">
        <v>12060</v>
      </c>
      <c r="D2969" t="s">
        <v>13</v>
      </c>
      <c r="E2969" t="s">
        <v>14844</v>
      </c>
      <c r="F2969" t="s">
        <v>14</v>
      </c>
      <c r="G2969" t="s">
        <v>15</v>
      </c>
      <c r="H2969" t="s">
        <v>997</v>
      </c>
      <c r="I2969" t="s">
        <v>4848</v>
      </c>
      <c r="J2969" t="str">
        <f>MID(Tabla1[[#This Row],[HORA2]],1,2)</f>
        <v>14</v>
      </c>
      <c r="K2969" t="s">
        <v>43</v>
      </c>
      <c r="L2969" t="s">
        <v>27</v>
      </c>
      <c r="M2969" t="s">
        <v>14867</v>
      </c>
      <c r="N2969" t="s">
        <v>22</v>
      </c>
      <c r="O2969">
        <v>12.71</v>
      </c>
      <c r="P29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10.210000000000001</v>
      </c>
      <c r="Q2969">
        <f>IF(Tabla1[[#This Row],[SERVICIO]]="COMIDA",3,IF(Tabla1[[#This Row],[SERVICIO]]="CONTROLADO",12,IF(Tabla1[[#This Row],[SERVICIO]]="RÁPIDO",3.75,IF(Tabla1[[#This Row],[SERVICIO]]="NORMAL",2.5,))))</f>
        <v>2.5</v>
      </c>
      <c r="R2969">
        <f>IF(Tabla1[[#This Row],[SERVICIO]]="COMIDA",3.5,IF(Tabla1[[#This Row],[SERVICIO]]="CONTROLADO",8,IF(Tabla1[[#This Row],[SERVICIO]]="RÁPIDO",4.5,IF(Tabla1[[#This Row],[SERVICIO]]="NORMAL",3,))))</f>
        <v>3</v>
      </c>
      <c r="S2969">
        <f>IF(Tabla1[[#This Row],[SERVICIO]]="COMIDA",0.75,IF(Tabla1[[#This Row],[SERVICIO]]="CONTROLADO",2.65,IF(Tabla1[[#This Row],[SERVICIO]]="RÁPIDO",0.55,IF(Tabla1[[#This Row],[SERVICIO]]="NORMAL",1.2,))))</f>
        <v>1.2</v>
      </c>
      <c r="T2969" s="2">
        <f>IF(Tabla1[[#This Row],[KILOMETROS ADICIONALES]]=0,Tabla1[[#This Row],[KILOMETROS]]*Tabla1[[#This Row],[COSTO NORMAL]],Tabla1[[#This Row],[COSTO NORMAL]]*Tabla1[[#This Row],[KILOMETROS HASTA]])</f>
        <v>7.5</v>
      </c>
      <c r="U2969" s="2">
        <f>Tabla1[[#This Row],[KILOMETROS ADICIONALES]]*Tabla1[[#This Row],[COSTO ADICIONAL]]</f>
        <v>12.252000000000001</v>
      </c>
      <c r="V2969">
        <v>218.06</v>
      </c>
      <c r="W2969" s="2">
        <f>Tabla1[[#This Row],[COSTO NORMAL2]]+Tabla1[[#This Row],[COSTO ADICIONAL2]]</f>
        <v>19.752000000000002</v>
      </c>
    </row>
    <row r="2970" spans="1:23" x14ac:dyDescent="0.25">
      <c r="A2970" t="s">
        <v>997</v>
      </c>
      <c r="B2970" t="s">
        <v>4844</v>
      </c>
      <c r="C2970" t="s">
        <v>12061</v>
      </c>
      <c r="D2970" t="s">
        <v>13</v>
      </c>
      <c r="E2970" t="s">
        <v>14844</v>
      </c>
      <c r="F2970" t="s">
        <v>14</v>
      </c>
      <c r="G2970" t="s">
        <v>15</v>
      </c>
      <c r="H2970" t="s">
        <v>997</v>
      </c>
      <c r="I2970" t="s">
        <v>4849</v>
      </c>
      <c r="J2970" t="str">
        <f>MID(Tabla1[[#This Row],[HORA2]],1,2)</f>
        <v>11</v>
      </c>
      <c r="K2970" t="s">
        <v>43</v>
      </c>
      <c r="L2970" t="s">
        <v>57</v>
      </c>
      <c r="M2970" t="s">
        <v>14867</v>
      </c>
      <c r="N2970" t="s">
        <v>22</v>
      </c>
      <c r="O2970">
        <v>18.22</v>
      </c>
      <c r="P29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15.719999999999999</v>
      </c>
      <c r="Q2970">
        <f>IF(Tabla1[[#This Row],[SERVICIO]]="COMIDA",3,IF(Tabla1[[#This Row],[SERVICIO]]="CONTROLADO",12,IF(Tabla1[[#This Row],[SERVICIO]]="RÁPIDO",3.75,IF(Tabla1[[#This Row],[SERVICIO]]="NORMAL",2.5,))))</f>
        <v>2.5</v>
      </c>
      <c r="R2970">
        <f>IF(Tabla1[[#This Row],[SERVICIO]]="COMIDA",3.5,IF(Tabla1[[#This Row],[SERVICIO]]="CONTROLADO",8,IF(Tabla1[[#This Row],[SERVICIO]]="RÁPIDO",4.5,IF(Tabla1[[#This Row],[SERVICIO]]="NORMAL",3,))))</f>
        <v>3</v>
      </c>
      <c r="S2970">
        <f>IF(Tabla1[[#This Row],[SERVICIO]]="COMIDA",0.75,IF(Tabla1[[#This Row],[SERVICIO]]="CONTROLADO",2.65,IF(Tabla1[[#This Row],[SERVICIO]]="RÁPIDO",0.55,IF(Tabla1[[#This Row],[SERVICIO]]="NORMAL",1.2,))))</f>
        <v>1.2</v>
      </c>
      <c r="T2970" s="2">
        <f>IF(Tabla1[[#This Row],[KILOMETROS ADICIONALES]]=0,Tabla1[[#This Row],[KILOMETROS]]*Tabla1[[#This Row],[COSTO NORMAL]],Tabla1[[#This Row],[COSTO NORMAL]]*Tabla1[[#This Row],[KILOMETROS HASTA]])</f>
        <v>7.5</v>
      </c>
      <c r="U2970" s="2">
        <f>Tabla1[[#This Row],[KILOMETROS ADICIONALES]]*Tabla1[[#This Row],[COSTO ADICIONAL]]</f>
        <v>18.863999999999997</v>
      </c>
      <c r="V2970">
        <v>142.9</v>
      </c>
      <c r="W2970" s="2">
        <f>Tabla1[[#This Row],[COSTO NORMAL2]]+Tabla1[[#This Row],[COSTO ADICIONAL2]]</f>
        <v>26.363999999999997</v>
      </c>
    </row>
    <row r="2971" spans="1:23" x14ac:dyDescent="0.25">
      <c r="A2971" t="s">
        <v>997</v>
      </c>
      <c r="B2971" t="s">
        <v>4844</v>
      </c>
      <c r="C2971" t="s">
        <v>12062</v>
      </c>
      <c r="D2971" t="s">
        <v>13</v>
      </c>
      <c r="E2971" t="s">
        <v>14844</v>
      </c>
      <c r="F2971" t="s">
        <v>14</v>
      </c>
      <c r="G2971" t="s">
        <v>15</v>
      </c>
      <c r="H2971" t="s">
        <v>997</v>
      </c>
      <c r="I2971" t="s">
        <v>4850</v>
      </c>
      <c r="J2971" t="str">
        <f>MID(Tabla1[[#This Row],[HORA2]],1,2)</f>
        <v>10</v>
      </c>
      <c r="K2971" t="s">
        <v>43</v>
      </c>
      <c r="L2971" t="s">
        <v>19</v>
      </c>
      <c r="M2971" t="s">
        <v>14867</v>
      </c>
      <c r="N2971" t="s">
        <v>22</v>
      </c>
      <c r="O2971">
        <v>8.74</v>
      </c>
      <c r="P29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6.24</v>
      </c>
      <c r="Q2971">
        <f>IF(Tabla1[[#This Row],[SERVICIO]]="COMIDA",3,IF(Tabla1[[#This Row],[SERVICIO]]="CONTROLADO",12,IF(Tabla1[[#This Row],[SERVICIO]]="RÁPIDO",3.75,IF(Tabla1[[#This Row],[SERVICIO]]="NORMAL",2.5,))))</f>
        <v>2.5</v>
      </c>
      <c r="R2971">
        <f>IF(Tabla1[[#This Row],[SERVICIO]]="COMIDA",3.5,IF(Tabla1[[#This Row],[SERVICIO]]="CONTROLADO",8,IF(Tabla1[[#This Row],[SERVICIO]]="RÁPIDO",4.5,IF(Tabla1[[#This Row],[SERVICIO]]="NORMAL",3,))))</f>
        <v>3</v>
      </c>
      <c r="S2971">
        <f>IF(Tabla1[[#This Row],[SERVICIO]]="COMIDA",0.75,IF(Tabla1[[#This Row],[SERVICIO]]="CONTROLADO",2.65,IF(Tabla1[[#This Row],[SERVICIO]]="RÁPIDO",0.55,IF(Tabla1[[#This Row],[SERVICIO]]="NORMAL",1.2,))))</f>
        <v>1.2</v>
      </c>
      <c r="T2971" s="2">
        <f>IF(Tabla1[[#This Row],[KILOMETROS ADICIONALES]]=0,Tabla1[[#This Row],[KILOMETROS]]*Tabla1[[#This Row],[COSTO NORMAL]],Tabla1[[#This Row],[COSTO NORMAL]]*Tabla1[[#This Row],[KILOMETROS HASTA]])</f>
        <v>7.5</v>
      </c>
      <c r="U2971" s="2">
        <f>Tabla1[[#This Row],[KILOMETROS ADICIONALES]]*Tabla1[[#This Row],[COSTO ADICIONAL]]</f>
        <v>7.4879999999999995</v>
      </c>
      <c r="V2971">
        <v>133.38</v>
      </c>
      <c r="W2971" s="2">
        <f>Tabla1[[#This Row],[COSTO NORMAL2]]+Tabla1[[#This Row],[COSTO ADICIONAL2]]</f>
        <v>14.988</v>
      </c>
    </row>
    <row r="2972" spans="1:23" x14ac:dyDescent="0.25">
      <c r="A2972" t="s">
        <v>997</v>
      </c>
      <c r="B2972" t="s">
        <v>4844</v>
      </c>
      <c r="C2972" t="s">
        <v>12063</v>
      </c>
      <c r="D2972" t="s">
        <v>13</v>
      </c>
      <c r="E2972" t="s">
        <v>14844</v>
      </c>
      <c r="F2972" t="s">
        <v>14</v>
      </c>
      <c r="G2972" t="s">
        <v>15</v>
      </c>
      <c r="H2972" t="s">
        <v>997</v>
      </c>
      <c r="I2972" t="s">
        <v>4851</v>
      </c>
      <c r="J2972" t="str">
        <f>MID(Tabla1[[#This Row],[HORA2]],1,2)</f>
        <v>11</v>
      </c>
      <c r="K2972" t="s">
        <v>43</v>
      </c>
      <c r="L2972" t="s">
        <v>57</v>
      </c>
      <c r="M2972" t="s">
        <v>14867</v>
      </c>
      <c r="N2972" t="s">
        <v>22</v>
      </c>
      <c r="O2972">
        <v>15.21</v>
      </c>
      <c r="P29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12.71</v>
      </c>
      <c r="Q2972">
        <f>IF(Tabla1[[#This Row],[SERVICIO]]="COMIDA",3,IF(Tabla1[[#This Row],[SERVICIO]]="CONTROLADO",12,IF(Tabla1[[#This Row],[SERVICIO]]="RÁPIDO",3.75,IF(Tabla1[[#This Row],[SERVICIO]]="NORMAL",2.5,))))</f>
        <v>2.5</v>
      </c>
      <c r="R2972">
        <f>IF(Tabla1[[#This Row],[SERVICIO]]="COMIDA",3.5,IF(Tabla1[[#This Row],[SERVICIO]]="CONTROLADO",8,IF(Tabla1[[#This Row],[SERVICIO]]="RÁPIDO",4.5,IF(Tabla1[[#This Row],[SERVICIO]]="NORMAL",3,))))</f>
        <v>3</v>
      </c>
      <c r="S2972">
        <f>IF(Tabla1[[#This Row],[SERVICIO]]="COMIDA",0.75,IF(Tabla1[[#This Row],[SERVICIO]]="CONTROLADO",2.65,IF(Tabla1[[#This Row],[SERVICIO]]="RÁPIDO",0.55,IF(Tabla1[[#This Row],[SERVICIO]]="NORMAL",1.2,))))</f>
        <v>1.2</v>
      </c>
      <c r="T2972" s="2">
        <f>IF(Tabla1[[#This Row],[KILOMETROS ADICIONALES]]=0,Tabla1[[#This Row],[KILOMETROS]]*Tabla1[[#This Row],[COSTO NORMAL]],Tabla1[[#This Row],[COSTO NORMAL]]*Tabla1[[#This Row],[KILOMETROS HASTA]])</f>
        <v>7.5</v>
      </c>
      <c r="U2972" s="2">
        <f>Tabla1[[#This Row],[KILOMETROS ADICIONALES]]*Tabla1[[#This Row],[COSTO ADICIONAL]]</f>
        <v>15.252000000000001</v>
      </c>
      <c r="V2972">
        <v>27.44</v>
      </c>
      <c r="W2972" s="2">
        <f>Tabla1[[#This Row],[COSTO NORMAL2]]+Tabla1[[#This Row],[COSTO ADICIONAL2]]</f>
        <v>22.752000000000002</v>
      </c>
    </row>
    <row r="2973" spans="1:23" x14ac:dyDescent="0.25">
      <c r="A2973" t="s">
        <v>997</v>
      </c>
      <c r="B2973" t="s">
        <v>4844</v>
      </c>
      <c r="C2973" t="s">
        <v>12064</v>
      </c>
      <c r="D2973" t="s">
        <v>13</v>
      </c>
      <c r="E2973" t="s">
        <v>14844</v>
      </c>
      <c r="F2973" t="s">
        <v>14</v>
      </c>
      <c r="G2973" t="s">
        <v>15</v>
      </c>
      <c r="H2973" t="s">
        <v>997</v>
      </c>
      <c r="I2973" t="s">
        <v>4852</v>
      </c>
      <c r="J2973" t="str">
        <f>MID(Tabla1[[#This Row],[HORA2]],1,2)</f>
        <v>11</v>
      </c>
      <c r="K2973" t="s">
        <v>43</v>
      </c>
      <c r="L2973" t="s">
        <v>19</v>
      </c>
      <c r="M2973" t="s">
        <v>14867</v>
      </c>
      <c r="N2973" t="s">
        <v>22</v>
      </c>
      <c r="O2973">
        <v>12.04</v>
      </c>
      <c r="P29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2973">
        <f>IF(Tabla1[[#This Row],[SERVICIO]]="COMIDA",3,IF(Tabla1[[#This Row],[SERVICIO]]="CONTROLADO",12,IF(Tabla1[[#This Row],[SERVICIO]]="RÁPIDO",3.75,IF(Tabla1[[#This Row],[SERVICIO]]="NORMAL",2.5,))))</f>
        <v>2.5</v>
      </c>
      <c r="R2973">
        <f>IF(Tabla1[[#This Row],[SERVICIO]]="COMIDA",3.5,IF(Tabla1[[#This Row],[SERVICIO]]="CONTROLADO",8,IF(Tabla1[[#This Row],[SERVICIO]]="RÁPIDO",4.5,IF(Tabla1[[#This Row],[SERVICIO]]="NORMAL",3,))))</f>
        <v>3</v>
      </c>
      <c r="S2973">
        <f>IF(Tabla1[[#This Row],[SERVICIO]]="COMIDA",0.75,IF(Tabla1[[#This Row],[SERVICIO]]="CONTROLADO",2.65,IF(Tabla1[[#This Row],[SERVICIO]]="RÁPIDO",0.55,IF(Tabla1[[#This Row],[SERVICIO]]="NORMAL",1.2,))))</f>
        <v>1.2</v>
      </c>
      <c r="T2973" s="2">
        <f>IF(Tabla1[[#This Row],[KILOMETROS ADICIONALES]]=0,Tabla1[[#This Row],[KILOMETROS]]*Tabla1[[#This Row],[COSTO NORMAL]],Tabla1[[#This Row],[COSTO NORMAL]]*Tabla1[[#This Row],[KILOMETROS HASTA]])</f>
        <v>7.5</v>
      </c>
      <c r="U2973" s="2">
        <f>Tabla1[[#This Row],[KILOMETROS ADICIONALES]]*Tabla1[[#This Row],[COSTO ADICIONAL]]</f>
        <v>11.447999999999999</v>
      </c>
      <c r="V2973">
        <v>57.42</v>
      </c>
      <c r="W2973" s="2">
        <f>Tabla1[[#This Row],[COSTO NORMAL2]]+Tabla1[[#This Row],[COSTO ADICIONAL2]]</f>
        <v>18.948</v>
      </c>
    </row>
    <row r="2974" spans="1:23" x14ac:dyDescent="0.25">
      <c r="A2974" t="s">
        <v>997</v>
      </c>
      <c r="B2974" t="s">
        <v>4844</v>
      </c>
      <c r="C2974" t="s">
        <v>12065</v>
      </c>
      <c r="D2974" t="s">
        <v>13</v>
      </c>
      <c r="E2974" t="s">
        <v>14844</v>
      </c>
      <c r="F2974" t="s">
        <v>14</v>
      </c>
      <c r="G2974" t="s">
        <v>15</v>
      </c>
      <c r="H2974" t="s">
        <v>997</v>
      </c>
      <c r="I2974" t="s">
        <v>4853</v>
      </c>
      <c r="J2974" t="str">
        <f>MID(Tabla1[[#This Row],[HORA2]],1,2)</f>
        <v>10</v>
      </c>
      <c r="K2974" t="s">
        <v>43</v>
      </c>
      <c r="L2974" t="s">
        <v>19</v>
      </c>
      <c r="M2974" t="s">
        <v>14867</v>
      </c>
      <c r="N2974" t="s">
        <v>22</v>
      </c>
      <c r="O2974">
        <v>19.059999999999999</v>
      </c>
      <c r="P29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16.559999999999999</v>
      </c>
      <c r="Q2974">
        <f>IF(Tabla1[[#This Row],[SERVICIO]]="COMIDA",3,IF(Tabla1[[#This Row],[SERVICIO]]="CONTROLADO",12,IF(Tabla1[[#This Row],[SERVICIO]]="RÁPIDO",3.75,IF(Tabla1[[#This Row],[SERVICIO]]="NORMAL",2.5,))))</f>
        <v>2.5</v>
      </c>
      <c r="R2974">
        <f>IF(Tabla1[[#This Row],[SERVICIO]]="COMIDA",3.5,IF(Tabla1[[#This Row],[SERVICIO]]="CONTROLADO",8,IF(Tabla1[[#This Row],[SERVICIO]]="RÁPIDO",4.5,IF(Tabla1[[#This Row],[SERVICIO]]="NORMAL",3,))))</f>
        <v>3</v>
      </c>
      <c r="S2974">
        <f>IF(Tabla1[[#This Row],[SERVICIO]]="COMIDA",0.75,IF(Tabla1[[#This Row],[SERVICIO]]="CONTROLADO",2.65,IF(Tabla1[[#This Row],[SERVICIO]]="RÁPIDO",0.55,IF(Tabla1[[#This Row],[SERVICIO]]="NORMAL",1.2,))))</f>
        <v>1.2</v>
      </c>
      <c r="T2974" s="2">
        <f>IF(Tabla1[[#This Row],[KILOMETROS ADICIONALES]]=0,Tabla1[[#This Row],[KILOMETROS]]*Tabla1[[#This Row],[COSTO NORMAL]],Tabla1[[#This Row],[COSTO NORMAL]]*Tabla1[[#This Row],[KILOMETROS HASTA]])</f>
        <v>7.5</v>
      </c>
      <c r="U2974" s="2">
        <f>Tabla1[[#This Row],[KILOMETROS ADICIONALES]]*Tabla1[[#This Row],[COSTO ADICIONAL]]</f>
        <v>19.871999999999996</v>
      </c>
      <c r="V2974">
        <v>8.93</v>
      </c>
      <c r="W2974" s="2">
        <f>Tabla1[[#This Row],[COSTO NORMAL2]]+Tabla1[[#This Row],[COSTO ADICIONAL2]]</f>
        <v>27.371999999999996</v>
      </c>
    </row>
    <row r="2975" spans="1:23" x14ac:dyDescent="0.25">
      <c r="A2975" t="s">
        <v>997</v>
      </c>
      <c r="B2975" t="s">
        <v>4844</v>
      </c>
      <c r="C2975" t="s">
        <v>12066</v>
      </c>
      <c r="D2975" t="s">
        <v>13</v>
      </c>
      <c r="E2975" t="s">
        <v>14844</v>
      </c>
      <c r="F2975" t="s">
        <v>14</v>
      </c>
      <c r="G2975" t="s">
        <v>15</v>
      </c>
      <c r="H2975" t="s">
        <v>997</v>
      </c>
      <c r="I2975" t="s">
        <v>4854</v>
      </c>
      <c r="J2975" t="str">
        <f>MID(Tabla1[[#This Row],[HORA2]],1,2)</f>
        <v>10</v>
      </c>
      <c r="K2975" t="s">
        <v>43</v>
      </c>
      <c r="L2975" t="s">
        <v>19</v>
      </c>
      <c r="M2975" t="s">
        <v>14867</v>
      </c>
      <c r="N2975" t="s">
        <v>22</v>
      </c>
      <c r="O2975">
        <v>16.8</v>
      </c>
      <c r="P29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</v>
      </c>
      <c r="Q2975">
        <f>IF(Tabla1[[#This Row],[SERVICIO]]="COMIDA",3,IF(Tabla1[[#This Row],[SERVICIO]]="CONTROLADO",12,IF(Tabla1[[#This Row],[SERVICIO]]="RÁPIDO",3.75,IF(Tabla1[[#This Row],[SERVICIO]]="NORMAL",2.5,))))</f>
        <v>2.5</v>
      </c>
      <c r="R2975">
        <f>IF(Tabla1[[#This Row],[SERVICIO]]="COMIDA",3.5,IF(Tabla1[[#This Row],[SERVICIO]]="CONTROLADO",8,IF(Tabla1[[#This Row],[SERVICIO]]="RÁPIDO",4.5,IF(Tabla1[[#This Row],[SERVICIO]]="NORMAL",3,))))</f>
        <v>3</v>
      </c>
      <c r="S2975">
        <f>IF(Tabla1[[#This Row],[SERVICIO]]="COMIDA",0.75,IF(Tabla1[[#This Row],[SERVICIO]]="CONTROLADO",2.65,IF(Tabla1[[#This Row],[SERVICIO]]="RÁPIDO",0.55,IF(Tabla1[[#This Row],[SERVICIO]]="NORMAL",1.2,))))</f>
        <v>1.2</v>
      </c>
      <c r="T2975" s="2">
        <f>IF(Tabla1[[#This Row],[KILOMETROS ADICIONALES]]=0,Tabla1[[#This Row],[KILOMETROS]]*Tabla1[[#This Row],[COSTO NORMAL]],Tabla1[[#This Row],[COSTO NORMAL]]*Tabla1[[#This Row],[KILOMETROS HASTA]])</f>
        <v>7.5</v>
      </c>
      <c r="U2975" s="2">
        <f>Tabla1[[#This Row],[KILOMETROS ADICIONALES]]*Tabla1[[#This Row],[COSTO ADICIONAL]]</f>
        <v>17.16</v>
      </c>
      <c r="V2975">
        <v>240.36</v>
      </c>
      <c r="W2975" s="2">
        <f>Tabla1[[#This Row],[COSTO NORMAL2]]+Tabla1[[#This Row],[COSTO ADICIONAL2]]</f>
        <v>24.66</v>
      </c>
    </row>
    <row r="2976" spans="1:23" x14ac:dyDescent="0.25">
      <c r="A2976" t="s">
        <v>997</v>
      </c>
      <c r="B2976" t="s">
        <v>4855</v>
      </c>
      <c r="C2976" t="s">
        <v>12067</v>
      </c>
      <c r="D2976" t="s">
        <v>13</v>
      </c>
      <c r="E2976" t="s">
        <v>14844</v>
      </c>
      <c r="F2976" t="s">
        <v>14</v>
      </c>
      <c r="G2976" t="s">
        <v>15</v>
      </c>
      <c r="H2976" t="s">
        <v>997</v>
      </c>
      <c r="I2976" t="s">
        <v>4856</v>
      </c>
      <c r="J2976" t="str">
        <f>MID(Tabla1[[#This Row],[HORA2]],1,2)</f>
        <v>11</v>
      </c>
      <c r="K2976" t="s">
        <v>78</v>
      </c>
      <c r="L2976" t="s">
        <v>90</v>
      </c>
      <c r="M2976" t="s">
        <v>14867</v>
      </c>
      <c r="N2976" t="s">
        <v>22</v>
      </c>
      <c r="O2976">
        <v>19.55</v>
      </c>
      <c r="P29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2976">
        <f>IF(Tabla1[[#This Row],[SERVICIO]]="COMIDA",3,IF(Tabla1[[#This Row],[SERVICIO]]="CONTROLADO",12,IF(Tabla1[[#This Row],[SERVICIO]]="RÁPIDO",3.75,IF(Tabla1[[#This Row],[SERVICIO]]="NORMAL",2.5,))))</f>
        <v>2.5</v>
      </c>
      <c r="R2976">
        <f>IF(Tabla1[[#This Row],[SERVICIO]]="COMIDA",3.5,IF(Tabla1[[#This Row],[SERVICIO]]="CONTROLADO",8,IF(Tabla1[[#This Row],[SERVICIO]]="RÁPIDO",4.5,IF(Tabla1[[#This Row],[SERVICIO]]="NORMAL",3,))))</f>
        <v>3</v>
      </c>
      <c r="S2976">
        <f>IF(Tabla1[[#This Row],[SERVICIO]]="COMIDA",0.75,IF(Tabla1[[#This Row],[SERVICIO]]="CONTROLADO",2.65,IF(Tabla1[[#This Row],[SERVICIO]]="RÁPIDO",0.55,IF(Tabla1[[#This Row],[SERVICIO]]="NORMAL",1.2,))))</f>
        <v>1.2</v>
      </c>
      <c r="T2976" s="2">
        <f>IF(Tabla1[[#This Row],[KILOMETROS ADICIONALES]]=0,Tabla1[[#This Row],[KILOMETROS]]*Tabla1[[#This Row],[COSTO NORMAL]],Tabla1[[#This Row],[COSTO NORMAL]]*Tabla1[[#This Row],[KILOMETROS HASTA]])</f>
        <v>7.5</v>
      </c>
      <c r="U2976" s="2">
        <f>Tabla1[[#This Row],[KILOMETROS ADICIONALES]]*Tabla1[[#This Row],[COSTO ADICIONAL]]</f>
        <v>20.46</v>
      </c>
      <c r="V2976">
        <v>40.74</v>
      </c>
      <c r="W2976" s="2">
        <f>Tabla1[[#This Row],[COSTO NORMAL2]]+Tabla1[[#This Row],[COSTO ADICIONAL2]]</f>
        <v>27.96</v>
      </c>
    </row>
    <row r="2977" spans="1:23" x14ac:dyDescent="0.25">
      <c r="A2977" t="s">
        <v>997</v>
      </c>
      <c r="B2977" t="s">
        <v>4857</v>
      </c>
      <c r="C2977" t="s">
        <v>12068</v>
      </c>
      <c r="D2977" t="s">
        <v>13</v>
      </c>
      <c r="E2977" t="s">
        <v>14844</v>
      </c>
      <c r="F2977" t="s">
        <v>14</v>
      </c>
      <c r="G2977" t="s">
        <v>15</v>
      </c>
      <c r="H2977" t="s">
        <v>997</v>
      </c>
      <c r="I2977" t="s">
        <v>4858</v>
      </c>
      <c r="J2977" t="str">
        <f>MID(Tabla1[[#This Row],[HORA2]],1,2)</f>
        <v>12</v>
      </c>
      <c r="K2977" t="s">
        <v>78</v>
      </c>
      <c r="L2977" t="s">
        <v>145</v>
      </c>
      <c r="M2977" t="s">
        <v>14867</v>
      </c>
      <c r="N2977" t="s">
        <v>22</v>
      </c>
      <c r="O2977">
        <v>15.92</v>
      </c>
      <c r="P29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13.42</v>
      </c>
      <c r="Q2977">
        <f>IF(Tabla1[[#This Row],[SERVICIO]]="COMIDA",3,IF(Tabla1[[#This Row],[SERVICIO]]="CONTROLADO",12,IF(Tabla1[[#This Row],[SERVICIO]]="RÁPIDO",3.75,IF(Tabla1[[#This Row],[SERVICIO]]="NORMAL",2.5,))))</f>
        <v>2.5</v>
      </c>
      <c r="R2977">
        <f>IF(Tabla1[[#This Row],[SERVICIO]]="COMIDA",3.5,IF(Tabla1[[#This Row],[SERVICIO]]="CONTROLADO",8,IF(Tabla1[[#This Row],[SERVICIO]]="RÁPIDO",4.5,IF(Tabla1[[#This Row],[SERVICIO]]="NORMAL",3,))))</f>
        <v>3</v>
      </c>
      <c r="S2977">
        <f>IF(Tabla1[[#This Row],[SERVICIO]]="COMIDA",0.75,IF(Tabla1[[#This Row],[SERVICIO]]="CONTROLADO",2.65,IF(Tabla1[[#This Row],[SERVICIO]]="RÁPIDO",0.55,IF(Tabla1[[#This Row],[SERVICIO]]="NORMAL",1.2,))))</f>
        <v>1.2</v>
      </c>
      <c r="T2977" s="2">
        <f>IF(Tabla1[[#This Row],[KILOMETROS ADICIONALES]]=0,Tabla1[[#This Row],[KILOMETROS]]*Tabla1[[#This Row],[COSTO NORMAL]],Tabla1[[#This Row],[COSTO NORMAL]]*Tabla1[[#This Row],[KILOMETROS HASTA]])</f>
        <v>7.5</v>
      </c>
      <c r="U2977" s="2">
        <f>Tabla1[[#This Row],[KILOMETROS ADICIONALES]]*Tabla1[[#This Row],[COSTO ADICIONAL]]</f>
        <v>16.103999999999999</v>
      </c>
      <c r="V2977">
        <v>161.79</v>
      </c>
      <c r="W2977" s="2">
        <f>Tabla1[[#This Row],[COSTO NORMAL2]]+Tabla1[[#This Row],[COSTO ADICIONAL2]]</f>
        <v>23.603999999999999</v>
      </c>
    </row>
    <row r="2978" spans="1:23" x14ac:dyDescent="0.25">
      <c r="A2978" t="s">
        <v>997</v>
      </c>
      <c r="B2978" t="s">
        <v>4857</v>
      </c>
      <c r="C2978" t="s">
        <v>12069</v>
      </c>
      <c r="D2978" t="s">
        <v>13</v>
      </c>
      <c r="E2978" t="s">
        <v>14844</v>
      </c>
      <c r="F2978" t="s">
        <v>14</v>
      </c>
      <c r="G2978" t="s">
        <v>15</v>
      </c>
      <c r="H2978" t="s">
        <v>997</v>
      </c>
      <c r="I2978" t="s">
        <v>4859</v>
      </c>
      <c r="J2978" t="str">
        <f>MID(Tabla1[[#This Row],[HORA2]],1,2)</f>
        <v>11</v>
      </c>
      <c r="K2978" t="s">
        <v>78</v>
      </c>
      <c r="L2978" t="s">
        <v>65</v>
      </c>
      <c r="M2978" t="s">
        <v>14867</v>
      </c>
      <c r="N2978" t="s">
        <v>22</v>
      </c>
      <c r="O2978">
        <v>14.68</v>
      </c>
      <c r="P29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2978">
        <f>IF(Tabla1[[#This Row],[SERVICIO]]="COMIDA",3,IF(Tabla1[[#This Row],[SERVICIO]]="CONTROLADO",12,IF(Tabla1[[#This Row],[SERVICIO]]="RÁPIDO",3.75,IF(Tabla1[[#This Row],[SERVICIO]]="NORMAL",2.5,))))</f>
        <v>2.5</v>
      </c>
      <c r="R2978">
        <f>IF(Tabla1[[#This Row],[SERVICIO]]="COMIDA",3.5,IF(Tabla1[[#This Row],[SERVICIO]]="CONTROLADO",8,IF(Tabla1[[#This Row],[SERVICIO]]="RÁPIDO",4.5,IF(Tabla1[[#This Row],[SERVICIO]]="NORMAL",3,))))</f>
        <v>3</v>
      </c>
      <c r="S2978">
        <f>IF(Tabla1[[#This Row],[SERVICIO]]="COMIDA",0.75,IF(Tabla1[[#This Row],[SERVICIO]]="CONTROLADO",2.65,IF(Tabla1[[#This Row],[SERVICIO]]="RÁPIDO",0.55,IF(Tabla1[[#This Row],[SERVICIO]]="NORMAL",1.2,))))</f>
        <v>1.2</v>
      </c>
      <c r="T2978" s="2">
        <f>IF(Tabla1[[#This Row],[KILOMETROS ADICIONALES]]=0,Tabla1[[#This Row],[KILOMETROS]]*Tabla1[[#This Row],[COSTO NORMAL]],Tabla1[[#This Row],[COSTO NORMAL]]*Tabla1[[#This Row],[KILOMETROS HASTA]])</f>
        <v>7.5</v>
      </c>
      <c r="U2978" s="2">
        <f>Tabla1[[#This Row],[KILOMETROS ADICIONALES]]*Tabla1[[#This Row],[COSTO ADICIONAL]]</f>
        <v>14.616</v>
      </c>
      <c r="V2978">
        <v>7.65</v>
      </c>
      <c r="W2978" s="2">
        <f>Tabla1[[#This Row],[COSTO NORMAL2]]+Tabla1[[#This Row],[COSTO ADICIONAL2]]</f>
        <v>22.116</v>
      </c>
    </row>
    <row r="2979" spans="1:23" x14ac:dyDescent="0.25">
      <c r="A2979" t="s">
        <v>997</v>
      </c>
      <c r="B2979" t="s">
        <v>4860</v>
      </c>
      <c r="C2979" t="s">
        <v>12070</v>
      </c>
      <c r="D2979" t="s">
        <v>75</v>
      </c>
      <c r="E2979" t="s">
        <v>14844</v>
      </c>
      <c r="F2979" t="s">
        <v>14</v>
      </c>
      <c r="G2979" t="s">
        <v>15</v>
      </c>
      <c r="H2979" t="s">
        <v>997</v>
      </c>
      <c r="I2979" t="s">
        <v>4861</v>
      </c>
      <c r="J2979" t="str">
        <f>MID(Tabla1[[#This Row],[HORA2]],1,2)</f>
        <v>11</v>
      </c>
      <c r="K2979" t="s">
        <v>43</v>
      </c>
      <c r="L2979" t="s">
        <v>43</v>
      </c>
      <c r="M2979" t="s">
        <v>14867</v>
      </c>
      <c r="N2979" t="s">
        <v>22</v>
      </c>
      <c r="O2979">
        <v>11.24</v>
      </c>
      <c r="P29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8.74</v>
      </c>
      <c r="Q2979">
        <f>IF(Tabla1[[#This Row],[SERVICIO]]="COMIDA",3,IF(Tabla1[[#This Row],[SERVICIO]]="CONTROLADO",12,IF(Tabla1[[#This Row],[SERVICIO]]="RÁPIDO",3.75,IF(Tabla1[[#This Row],[SERVICIO]]="NORMAL",2.5,))))</f>
        <v>2.5</v>
      </c>
      <c r="R2979">
        <f>IF(Tabla1[[#This Row],[SERVICIO]]="COMIDA",3.5,IF(Tabla1[[#This Row],[SERVICIO]]="CONTROLADO",8,IF(Tabla1[[#This Row],[SERVICIO]]="RÁPIDO",4.5,IF(Tabla1[[#This Row],[SERVICIO]]="NORMAL",3,))))</f>
        <v>3</v>
      </c>
      <c r="S2979">
        <f>IF(Tabla1[[#This Row],[SERVICIO]]="COMIDA",0.75,IF(Tabla1[[#This Row],[SERVICIO]]="CONTROLADO",2.65,IF(Tabla1[[#This Row],[SERVICIO]]="RÁPIDO",0.55,IF(Tabla1[[#This Row],[SERVICIO]]="NORMAL",1.2,))))</f>
        <v>1.2</v>
      </c>
      <c r="T2979" s="2">
        <f>IF(Tabla1[[#This Row],[KILOMETROS ADICIONALES]]=0,Tabla1[[#This Row],[KILOMETROS]]*Tabla1[[#This Row],[COSTO NORMAL]],Tabla1[[#This Row],[COSTO NORMAL]]*Tabla1[[#This Row],[KILOMETROS HASTA]])</f>
        <v>7.5</v>
      </c>
      <c r="U2979" s="2">
        <f>Tabla1[[#This Row],[KILOMETROS ADICIONALES]]*Tabla1[[#This Row],[COSTO ADICIONAL]]</f>
        <v>10.488</v>
      </c>
      <c r="V2979">
        <v>13.32</v>
      </c>
      <c r="W2979" s="2">
        <f>Tabla1[[#This Row],[COSTO NORMAL2]]+Tabla1[[#This Row],[COSTO ADICIONAL2]]</f>
        <v>17.988</v>
      </c>
    </row>
    <row r="2980" spans="1:23" x14ac:dyDescent="0.25">
      <c r="A2980" t="s">
        <v>997</v>
      </c>
      <c r="B2980" t="s">
        <v>4860</v>
      </c>
      <c r="C2980" t="s">
        <v>12071</v>
      </c>
      <c r="D2980" t="s">
        <v>75</v>
      </c>
      <c r="E2980" t="s">
        <v>14844</v>
      </c>
      <c r="F2980" t="s">
        <v>14</v>
      </c>
      <c r="G2980" t="s">
        <v>15</v>
      </c>
      <c r="H2980" t="s">
        <v>997</v>
      </c>
      <c r="I2980" t="s">
        <v>4862</v>
      </c>
      <c r="J2980" t="str">
        <f>MID(Tabla1[[#This Row],[HORA2]],1,2)</f>
        <v>11</v>
      </c>
      <c r="K2980" t="s">
        <v>43</v>
      </c>
      <c r="L2980" t="s">
        <v>94</v>
      </c>
      <c r="M2980" t="s">
        <v>14867</v>
      </c>
      <c r="N2980" t="s">
        <v>22</v>
      </c>
      <c r="O2980">
        <v>4.8499999999999996</v>
      </c>
      <c r="P29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2.3499999999999996</v>
      </c>
      <c r="Q2980">
        <f>IF(Tabla1[[#This Row],[SERVICIO]]="COMIDA",3,IF(Tabla1[[#This Row],[SERVICIO]]="CONTROLADO",12,IF(Tabla1[[#This Row],[SERVICIO]]="RÁPIDO",3.75,IF(Tabla1[[#This Row],[SERVICIO]]="NORMAL",2.5,))))</f>
        <v>2.5</v>
      </c>
      <c r="R2980">
        <f>IF(Tabla1[[#This Row],[SERVICIO]]="COMIDA",3.5,IF(Tabla1[[#This Row],[SERVICIO]]="CONTROLADO",8,IF(Tabla1[[#This Row],[SERVICIO]]="RÁPIDO",4.5,IF(Tabla1[[#This Row],[SERVICIO]]="NORMAL",3,))))</f>
        <v>3</v>
      </c>
      <c r="S2980">
        <f>IF(Tabla1[[#This Row],[SERVICIO]]="COMIDA",0.75,IF(Tabla1[[#This Row],[SERVICIO]]="CONTROLADO",2.65,IF(Tabla1[[#This Row],[SERVICIO]]="RÁPIDO",0.55,IF(Tabla1[[#This Row],[SERVICIO]]="NORMAL",1.2,))))</f>
        <v>1.2</v>
      </c>
      <c r="T2980" s="2">
        <f>IF(Tabla1[[#This Row],[KILOMETROS ADICIONALES]]=0,Tabla1[[#This Row],[KILOMETROS]]*Tabla1[[#This Row],[COSTO NORMAL]],Tabla1[[#This Row],[COSTO NORMAL]]*Tabla1[[#This Row],[KILOMETROS HASTA]])</f>
        <v>7.5</v>
      </c>
      <c r="U2980" s="2">
        <f>Tabla1[[#This Row],[KILOMETROS ADICIONALES]]*Tabla1[[#This Row],[COSTO ADICIONAL]]</f>
        <v>2.8199999999999994</v>
      </c>
      <c r="V2980">
        <v>7.76</v>
      </c>
      <c r="W2980" s="2">
        <f>Tabla1[[#This Row],[COSTO NORMAL2]]+Tabla1[[#This Row],[COSTO ADICIONAL2]]</f>
        <v>10.32</v>
      </c>
    </row>
    <row r="2981" spans="1:23" x14ac:dyDescent="0.25">
      <c r="A2981" t="s">
        <v>997</v>
      </c>
      <c r="B2981" t="s">
        <v>4860</v>
      </c>
      <c r="C2981" t="s">
        <v>12072</v>
      </c>
      <c r="D2981" t="s">
        <v>75</v>
      </c>
      <c r="E2981" t="s">
        <v>14844</v>
      </c>
      <c r="F2981" t="s">
        <v>14</v>
      </c>
      <c r="G2981" t="s">
        <v>15</v>
      </c>
      <c r="H2981" t="s">
        <v>997</v>
      </c>
      <c r="I2981" t="s">
        <v>4863</v>
      </c>
      <c r="J2981" t="str">
        <f>MID(Tabla1[[#This Row],[HORA2]],1,2)</f>
        <v>11</v>
      </c>
      <c r="K2981" t="s">
        <v>43</v>
      </c>
      <c r="L2981" t="s">
        <v>115</v>
      </c>
      <c r="M2981" t="s">
        <v>14867</v>
      </c>
      <c r="N2981" t="s">
        <v>22</v>
      </c>
      <c r="O2981">
        <v>5</v>
      </c>
      <c r="P29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</v>
      </c>
      <c r="Q2981">
        <f>IF(Tabla1[[#This Row],[SERVICIO]]="COMIDA",3,IF(Tabla1[[#This Row],[SERVICIO]]="CONTROLADO",12,IF(Tabla1[[#This Row],[SERVICIO]]="RÁPIDO",3.75,IF(Tabla1[[#This Row],[SERVICIO]]="NORMAL",2.5,))))</f>
        <v>2.5</v>
      </c>
      <c r="R2981">
        <f>IF(Tabla1[[#This Row],[SERVICIO]]="COMIDA",3.5,IF(Tabla1[[#This Row],[SERVICIO]]="CONTROLADO",8,IF(Tabla1[[#This Row],[SERVICIO]]="RÁPIDO",4.5,IF(Tabla1[[#This Row],[SERVICIO]]="NORMAL",3,))))</f>
        <v>3</v>
      </c>
      <c r="S2981">
        <f>IF(Tabla1[[#This Row],[SERVICIO]]="COMIDA",0.75,IF(Tabla1[[#This Row],[SERVICIO]]="CONTROLADO",2.65,IF(Tabla1[[#This Row],[SERVICIO]]="RÁPIDO",0.55,IF(Tabla1[[#This Row],[SERVICIO]]="NORMAL",1.2,))))</f>
        <v>1.2</v>
      </c>
      <c r="T2981" s="2">
        <f>IF(Tabla1[[#This Row],[KILOMETROS ADICIONALES]]=0,Tabla1[[#This Row],[KILOMETROS]]*Tabla1[[#This Row],[COSTO NORMAL]],Tabla1[[#This Row],[COSTO NORMAL]]*Tabla1[[#This Row],[KILOMETROS HASTA]])</f>
        <v>7.5</v>
      </c>
      <c r="U2981" s="2">
        <f>Tabla1[[#This Row],[KILOMETROS ADICIONALES]]*Tabla1[[#This Row],[COSTO ADICIONAL]]</f>
        <v>3</v>
      </c>
      <c r="V2981">
        <v>26.37</v>
      </c>
      <c r="W2981" s="2">
        <f>Tabla1[[#This Row],[COSTO NORMAL2]]+Tabla1[[#This Row],[COSTO ADICIONAL2]]</f>
        <v>10.5</v>
      </c>
    </row>
    <row r="2982" spans="1:23" x14ac:dyDescent="0.25">
      <c r="A2982" t="s">
        <v>997</v>
      </c>
      <c r="B2982" t="s">
        <v>4860</v>
      </c>
      <c r="C2982" t="s">
        <v>12073</v>
      </c>
      <c r="D2982" t="s">
        <v>75</v>
      </c>
      <c r="E2982" t="s">
        <v>14846</v>
      </c>
      <c r="F2982" t="s">
        <v>14</v>
      </c>
      <c r="G2982" t="s">
        <v>15</v>
      </c>
      <c r="H2982" t="s">
        <v>121</v>
      </c>
      <c r="I2982" t="s">
        <v>2265</v>
      </c>
      <c r="J2982" t="str">
        <f>MID(Tabla1[[#This Row],[HORA2]],1,2)</f>
        <v>13</v>
      </c>
      <c r="K2982" t="s">
        <v>43</v>
      </c>
      <c r="L2982" t="s">
        <v>102</v>
      </c>
      <c r="M2982" t="s">
        <v>14867</v>
      </c>
      <c r="N2982" t="s">
        <v>22</v>
      </c>
      <c r="O2982">
        <v>10.98</v>
      </c>
      <c r="P29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82">
        <f>IF(Tabla1[[#This Row],[SERVICIO]]="COMIDA",3,IF(Tabla1[[#This Row],[SERVICIO]]="CONTROLADO",12,IF(Tabla1[[#This Row],[SERVICIO]]="RÁPIDO",3.75,IF(Tabla1[[#This Row],[SERVICIO]]="NORMAL",2.5,))))</f>
        <v>12</v>
      </c>
      <c r="R2982">
        <f>IF(Tabla1[[#This Row],[SERVICIO]]="COMIDA",3.5,IF(Tabla1[[#This Row],[SERVICIO]]="CONTROLADO",8,IF(Tabla1[[#This Row],[SERVICIO]]="RÁPIDO",4.5,IF(Tabla1[[#This Row],[SERVICIO]]="NORMAL",3,))))</f>
        <v>8</v>
      </c>
      <c r="S2982">
        <f>IF(Tabla1[[#This Row],[SERVICIO]]="COMIDA",0.75,IF(Tabla1[[#This Row],[SERVICIO]]="CONTROLADO",2.65,IF(Tabla1[[#This Row],[SERVICIO]]="RÁPIDO",0.55,IF(Tabla1[[#This Row],[SERVICIO]]="NORMAL",1.2,))))</f>
        <v>2.65</v>
      </c>
      <c r="T2982" s="2">
        <f>IF(Tabla1[[#This Row],[KILOMETROS ADICIONALES]]=0,Tabla1[[#This Row],[KILOMETROS]]*Tabla1[[#This Row],[COSTO NORMAL]],Tabla1[[#This Row],[COSTO NORMAL]]*Tabla1[[#This Row],[KILOMETROS HASTA]])</f>
        <v>87.84</v>
      </c>
      <c r="U2982" s="2">
        <f>Tabla1[[#This Row],[KILOMETROS ADICIONALES]]*Tabla1[[#This Row],[COSTO ADICIONAL]]</f>
        <v>0</v>
      </c>
      <c r="V2982">
        <v>192.94</v>
      </c>
      <c r="W2982" s="2">
        <f>Tabla1[[#This Row],[COSTO NORMAL2]]+Tabla1[[#This Row],[COSTO ADICIONAL2]]</f>
        <v>87.84</v>
      </c>
    </row>
    <row r="2983" spans="1:23" x14ac:dyDescent="0.25">
      <c r="A2983" t="s">
        <v>997</v>
      </c>
      <c r="B2983" t="s">
        <v>4860</v>
      </c>
      <c r="C2983" t="s">
        <v>12074</v>
      </c>
      <c r="D2983" t="s">
        <v>75</v>
      </c>
      <c r="E2983" t="s">
        <v>14844</v>
      </c>
      <c r="F2983" t="s">
        <v>14</v>
      </c>
      <c r="G2983" t="s">
        <v>41</v>
      </c>
      <c r="H2983" t="s">
        <v>997</v>
      </c>
      <c r="I2983" t="s">
        <v>4864</v>
      </c>
      <c r="J2983" t="str">
        <f>MID(Tabla1[[#This Row],[HORA2]],1,2)</f>
        <v>10</v>
      </c>
      <c r="K2983" t="s">
        <v>43</v>
      </c>
      <c r="L2983" t="s">
        <v>102</v>
      </c>
      <c r="M2983" t="s">
        <v>14867</v>
      </c>
      <c r="N2983" t="s">
        <v>22</v>
      </c>
      <c r="O2983">
        <v>3.55</v>
      </c>
      <c r="P29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1.0499999999999998</v>
      </c>
      <c r="Q2983">
        <f>IF(Tabla1[[#This Row],[SERVICIO]]="COMIDA",3,IF(Tabla1[[#This Row],[SERVICIO]]="CONTROLADO",12,IF(Tabla1[[#This Row],[SERVICIO]]="RÁPIDO",3.75,IF(Tabla1[[#This Row],[SERVICIO]]="NORMAL",2.5,))))</f>
        <v>2.5</v>
      </c>
      <c r="R2983">
        <f>IF(Tabla1[[#This Row],[SERVICIO]]="COMIDA",3.5,IF(Tabla1[[#This Row],[SERVICIO]]="CONTROLADO",8,IF(Tabla1[[#This Row],[SERVICIO]]="RÁPIDO",4.5,IF(Tabla1[[#This Row],[SERVICIO]]="NORMAL",3,))))</f>
        <v>3</v>
      </c>
      <c r="S2983">
        <f>IF(Tabla1[[#This Row],[SERVICIO]]="COMIDA",0.75,IF(Tabla1[[#This Row],[SERVICIO]]="CONTROLADO",2.65,IF(Tabla1[[#This Row],[SERVICIO]]="RÁPIDO",0.55,IF(Tabla1[[#This Row],[SERVICIO]]="NORMAL",1.2,))))</f>
        <v>1.2</v>
      </c>
      <c r="T2983" s="2">
        <f>IF(Tabla1[[#This Row],[KILOMETROS ADICIONALES]]=0,Tabla1[[#This Row],[KILOMETROS]]*Tabla1[[#This Row],[COSTO NORMAL]],Tabla1[[#This Row],[COSTO NORMAL]]*Tabla1[[#This Row],[KILOMETROS HASTA]])</f>
        <v>7.5</v>
      </c>
      <c r="U2983" s="2">
        <f>Tabla1[[#This Row],[KILOMETROS ADICIONALES]]*Tabla1[[#This Row],[COSTO ADICIONAL]]</f>
        <v>1.2599999999999998</v>
      </c>
      <c r="V2983">
        <v>93.2</v>
      </c>
      <c r="W2983" s="2">
        <f>Tabla1[[#This Row],[COSTO NORMAL2]]+Tabla1[[#This Row],[COSTO ADICIONAL2]]</f>
        <v>8.76</v>
      </c>
    </row>
    <row r="2984" spans="1:23" x14ac:dyDescent="0.25">
      <c r="A2984" t="s">
        <v>997</v>
      </c>
      <c r="B2984" t="s">
        <v>4860</v>
      </c>
      <c r="C2984" t="s">
        <v>12075</v>
      </c>
      <c r="D2984" t="s">
        <v>75</v>
      </c>
      <c r="E2984" t="s">
        <v>14844</v>
      </c>
      <c r="F2984" t="s">
        <v>14</v>
      </c>
      <c r="G2984" t="s">
        <v>15</v>
      </c>
      <c r="H2984" t="s">
        <v>997</v>
      </c>
      <c r="I2984" t="s">
        <v>4865</v>
      </c>
      <c r="J2984" t="str">
        <f>MID(Tabla1[[#This Row],[HORA2]],1,2)</f>
        <v>11</v>
      </c>
      <c r="K2984" t="s">
        <v>43</v>
      </c>
      <c r="L2984" t="s">
        <v>61</v>
      </c>
      <c r="M2984" t="s">
        <v>14867</v>
      </c>
      <c r="N2984" t="s">
        <v>22</v>
      </c>
      <c r="O2984">
        <v>17.7</v>
      </c>
      <c r="P29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</v>
      </c>
      <c r="Q2984">
        <f>IF(Tabla1[[#This Row],[SERVICIO]]="COMIDA",3,IF(Tabla1[[#This Row],[SERVICIO]]="CONTROLADO",12,IF(Tabla1[[#This Row],[SERVICIO]]="RÁPIDO",3.75,IF(Tabla1[[#This Row],[SERVICIO]]="NORMAL",2.5,))))</f>
        <v>2.5</v>
      </c>
      <c r="R2984">
        <f>IF(Tabla1[[#This Row],[SERVICIO]]="COMIDA",3.5,IF(Tabla1[[#This Row],[SERVICIO]]="CONTROLADO",8,IF(Tabla1[[#This Row],[SERVICIO]]="RÁPIDO",4.5,IF(Tabla1[[#This Row],[SERVICIO]]="NORMAL",3,))))</f>
        <v>3</v>
      </c>
      <c r="S2984">
        <f>IF(Tabla1[[#This Row],[SERVICIO]]="COMIDA",0.75,IF(Tabla1[[#This Row],[SERVICIO]]="CONTROLADO",2.65,IF(Tabla1[[#This Row],[SERVICIO]]="RÁPIDO",0.55,IF(Tabla1[[#This Row],[SERVICIO]]="NORMAL",1.2,))))</f>
        <v>1.2</v>
      </c>
      <c r="T2984" s="2">
        <f>IF(Tabla1[[#This Row],[KILOMETROS ADICIONALES]]=0,Tabla1[[#This Row],[KILOMETROS]]*Tabla1[[#This Row],[COSTO NORMAL]],Tabla1[[#This Row],[COSTO NORMAL]]*Tabla1[[#This Row],[KILOMETROS HASTA]])</f>
        <v>7.5</v>
      </c>
      <c r="U2984" s="2">
        <f>Tabla1[[#This Row],[KILOMETROS ADICIONALES]]*Tabla1[[#This Row],[COSTO ADICIONAL]]</f>
        <v>18.239999999999998</v>
      </c>
      <c r="V2984">
        <v>44.18</v>
      </c>
      <c r="W2984" s="2">
        <f>Tabla1[[#This Row],[COSTO NORMAL2]]+Tabla1[[#This Row],[COSTO ADICIONAL2]]</f>
        <v>25.74</v>
      </c>
    </row>
    <row r="2985" spans="1:23" x14ac:dyDescent="0.25">
      <c r="A2985" t="s">
        <v>997</v>
      </c>
      <c r="B2985" t="s">
        <v>4860</v>
      </c>
      <c r="C2985" t="s">
        <v>12076</v>
      </c>
      <c r="D2985" t="s">
        <v>75</v>
      </c>
      <c r="E2985" t="s">
        <v>14844</v>
      </c>
      <c r="F2985" t="s">
        <v>14</v>
      </c>
      <c r="G2985" t="s">
        <v>15</v>
      </c>
      <c r="H2985" t="s">
        <v>997</v>
      </c>
      <c r="I2985" t="s">
        <v>4866</v>
      </c>
      <c r="J2985" t="str">
        <f>MID(Tabla1[[#This Row],[HORA2]],1,2)</f>
        <v>12</v>
      </c>
      <c r="K2985" t="s">
        <v>43</v>
      </c>
      <c r="L2985" t="s">
        <v>78</v>
      </c>
      <c r="M2985" t="s">
        <v>14867</v>
      </c>
      <c r="N2985" t="s">
        <v>22</v>
      </c>
      <c r="O2985">
        <v>19.71</v>
      </c>
      <c r="P29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17.21</v>
      </c>
      <c r="Q2985">
        <f>IF(Tabla1[[#This Row],[SERVICIO]]="COMIDA",3,IF(Tabla1[[#This Row],[SERVICIO]]="CONTROLADO",12,IF(Tabla1[[#This Row],[SERVICIO]]="RÁPIDO",3.75,IF(Tabla1[[#This Row],[SERVICIO]]="NORMAL",2.5,))))</f>
        <v>2.5</v>
      </c>
      <c r="R2985">
        <f>IF(Tabla1[[#This Row],[SERVICIO]]="COMIDA",3.5,IF(Tabla1[[#This Row],[SERVICIO]]="CONTROLADO",8,IF(Tabla1[[#This Row],[SERVICIO]]="RÁPIDO",4.5,IF(Tabla1[[#This Row],[SERVICIO]]="NORMAL",3,))))</f>
        <v>3</v>
      </c>
      <c r="S2985">
        <f>IF(Tabla1[[#This Row],[SERVICIO]]="COMIDA",0.75,IF(Tabla1[[#This Row],[SERVICIO]]="CONTROLADO",2.65,IF(Tabla1[[#This Row],[SERVICIO]]="RÁPIDO",0.55,IF(Tabla1[[#This Row],[SERVICIO]]="NORMAL",1.2,))))</f>
        <v>1.2</v>
      </c>
      <c r="T2985" s="2">
        <f>IF(Tabla1[[#This Row],[KILOMETROS ADICIONALES]]=0,Tabla1[[#This Row],[KILOMETROS]]*Tabla1[[#This Row],[COSTO NORMAL]],Tabla1[[#This Row],[COSTO NORMAL]]*Tabla1[[#This Row],[KILOMETROS HASTA]])</f>
        <v>7.5</v>
      </c>
      <c r="U2985" s="2">
        <f>Tabla1[[#This Row],[KILOMETROS ADICIONALES]]*Tabla1[[#This Row],[COSTO ADICIONAL]]</f>
        <v>20.652000000000001</v>
      </c>
      <c r="V2985">
        <v>217.84</v>
      </c>
      <c r="W2985" s="2">
        <f>Tabla1[[#This Row],[COSTO NORMAL2]]+Tabla1[[#This Row],[COSTO ADICIONAL2]]</f>
        <v>28.152000000000001</v>
      </c>
    </row>
    <row r="2986" spans="1:23" x14ac:dyDescent="0.25">
      <c r="A2986" t="s">
        <v>997</v>
      </c>
      <c r="B2986" t="s">
        <v>4860</v>
      </c>
      <c r="C2986" t="s">
        <v>12077</v>
      </c>
      <c r="D2986" t="s">
        <v>75</v>
      </c>
      <c r="E2986" t="s">
        <v>14844</v>
      </c>
      <c r="F2986" t="s">
        <v>14</v>
      </c>
      <c r="G2986" t="s">
        <v>15</v>
      </c>
      <c r="H2986" t="s">
        <v>997</v>
      </c>
      <c r="I2986" t="s">
        <v>4867</v>
      </c>
      <c r="J2986" t="str">
        <f>MID(Tabla1[[#This Row],[HORA2]],1,2)</f>
        <v>10</v>
      </c>
      <c r="K2986" t="s">
        <v>43</v>
      </c>
      <c r="L2986" t="s">
        <v>19</v>
      </c>
      <c r="M2986" t="s">
        <v>14867</v>
      </c>
      <c r="N2986" t="s">
        <v>22</v>
      </c>
      <c r="O2986">
        <v>17.71</v>
      </c>
      <c r="P29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15.21</v>
      </c>
      <c r="Q2986">
        <f>IF(Tabla1[[#This Row],[SERVICIO]]="COMIDA",3,IF(Tabla1[[#This Row],[SERVICIO]]="CONTROLADO",12,IF(Tabla1[[#This Row],[SERVICIO]]="RÁPIDO",3.75,IF(Tabla1[[#This Row],[SERVICIO]]="NORMAL",2.5,))))</f>
        <v>2.5</v>
      </c>
      <c r="R2986">
        <f>IF(Tabla1[[#This Row],[SERVICIO]]="COMIDA",3.5,IF(Tabla1[[#This Row],[SERVICIO]]="CONTROLADO",8,IF(Tabla1[[#This Row],[SERVICIO]]="RÁPIDO",4.5,IF(Tabla1[[#This Row],[SERVICIO]]="NORMAL",3,))))</f>
        <v>3</v>
      </c>
      <c r="S2986">
        <f>IF(Tabla1[[#This Row],[SERVICIO]]="COMIDA",0.75,IF(Tabla1[[#This Row],[SERVICIO]]="CONTROLADO",2.65,IF(Tabla1[[#This Row],[SERVICIO]]="RÁPIDO",0.55,IF(Tabla1[[#This Row],[SERVICIO]]="NORMAL",1.2,))))</f>
        <v>1.2</v>
      </c>
      <c r="T2986" s="2">
        <f>IF(Tabla1[[#This Row],[KILOMETROS ADICIONALES]]=0,Tabla1[[#This Row],[KILOMETROS]]*Tabla1[[#This Row],[COSTO NORMAL]],Tabla1[[#This Row],[COSTO NORMAL]]*Tabla1[[#This Row],[KILOMETROS HASTA]])</f>
        <v>7.5</v>
      </c>
      <c r="U2986" s="2">
        <f>Tabla1[[#This Row],[KILOMETROS ADICIONALES]]*Tabla1[[#This Row],[COSTO ADICIONAL]]</f>
        <v>18.251999999999999</v>
      </c>
      <c r="V2986">
        <v>1.6</v>
      </c>
      <c r="W2986" s="2">
        <f>Tabla1[[#This Row],[COSTO NORMAL2]]+Tabla1[[#This Row],[COSTO ADICIONAL2]]</f>
        <v>25.751999999999999</v>
      </c>
    </row>
    <row r="2987" spans="1:23" x14ac:dyDescent="0.25">
      <c r="A2987" t="s">
        <v>997</v>
      </c>
      <c r="B2987" t="s">
        <v>4860</v>
      </c>
      <c r="C2987" t="s">
        <v>12078</v>
      </c>
      <c r="D2987" t="s">
        <v>75</v>
      </c>
      <c r="E2987" t="s">
        <v>14844</v>
      </c>
      <c r="F2987" t="s">
        <v>14</v>
      </c>
      <c r="G2987" t="s">
        <v>15</v>
      </c>
      <c r="H2987" t="s">
        <v>997</v>
      </c>
      <c r="I2987" t="s">
        <v>4868</v>
      </c>
      <c r="J2987" t="str">
        <f>MID(Tabla1[[#This Row],[HORA2]],1,2)</f>
        <v>11</v>
      </c>
      <c r="K2987" t="s">
        <v>43</v>
      </c>
      <c r="L2987" t="s">
        <v>115</v>
      </c>
      <c r="M2987" t="s">
        <v>14867</v>
      </c>
      <c r="N2987" t="s">
        <v>22</v>
      </c>
      <c r="O2987">
        <v>2.94</v>
      </c>
      <c r="P29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0.43999999999999995</v>
      </c>
      <c r="Q2987">
        <f>IF(Tabla1[[#This Row],[SERVICIO]]="COMIDA",3,IF(Tabla1[[#This Row],[SERVICIO]]="CONTROLADO",12,IF(Tabla1[[#This Row],[SERVICIO]]="RÁPIDO",3.75,IF(Tabla1[[#This Row],[SERVICIO]]="NORMAL",2.5,))))</f>
        <v>2.5</v>
      </c>
      <c r="R2987">
        <f>IF(Tabla1[[#This Row],[SERVICIO]]="COMIDA",3.5,IF(Tabla1[[#This Row],[SERVICIO]]="CONTROLADO",8,IF(Tabla1[[#This Row],[SERVICIO]]="RÁPIDO",4.5,IF(Tabla1[[#This Row],[SERVICIO]]="NORMAL",3,))))</f>
        <v>3</v>
      </c>
      <c r="S2987">
        <f>IF(Tabla1[[#This Row],[SERVICIO]]="COMIDA",0.75,IF(Tabla1[[#This Row],[SERVICIO]]="CONTROLADO",2.65,IF(Tabla1[[#This Row],[SERVICIO]]="RÁPIDO",0.55,IF(Tabla1[[#This Row],[SERVICIO]]="NORMAL",1.2,))))</f>
        <v>1.2</v>
      </c>
      <c r="T2987" s="2">
        <f>IF(Tabla1[[#This Row],[KILOMETROS ADICIONALES]]=0,Tabla1[[#This Row],[KILOMETROS]]*Tabla1[[#This Row],[COSTO NORMAL]],Tabla1[[#This Row],[COSTO NORMAL]]*Tabla1[[#This Row],[KILOMETROS HASTA]])</f>
        <v>7.5</v>
      </c>
      <c r="U2987" s="2">
        <f>Tabla1[[#This Row],[KILOMETROS ADICIONALES]]*Tabla1[[#This Row],[COSTO ADICIONAL]]</f>
        <v>0.52799999999999991</v>
      </c>
      <c r="V2987">
        <v>234.79</v>
      </c>
      <c r="W2987" s="2">
        <f>Tabla1[[#This Row],[COSTO NORMAL2]]+Tabla1[[#This Row],[COSTO ADICIONAL2]]</f>
        <v>8.0280000000000005</v>
      </c>
    </row>
    <row r="2988" spans="1:23" x14ac:dyDescent="0.25">
      <c r="A2988" t="s">
        <v>997</v>
      </c>
      <c r="B2988" t="s">
        <v>4860</v>
      </c>
      <c r="C2988" t="s">
        <v>12079</v>
      </c>
      <c r="D2988" t="s">
        <v>75</v>
      </c>
      <c r="E2988" t="s">
        <v>14844</v>
      </c>
      <c r="F2988" t="s">
        <v>14</v>
      </c>
      <c r="G2988" t="s">
        <v>15</v>
      </c>
      <c r="H2988" t="s">
        <v>997</v>
      </c>
      <c r="I2988" t="s">
        <v>4869</v>
      </c>
      <c r="J2988" t="str">
        <f>MID(Tabla1[[#This Row],[HORA2]],1,2)</f>
        <v>11</v>
      </c>
      <c r="K2988" t="s">
        <v>43</v>
      </c>
      <c r="L2988" t="s">
        <v>115</v>
      </c>
      <c r="M2988" t="s">
        <v>14867</v>
      </c>
      <c r="N2988" t="s">
        <v>22</v>
      </c>
      <c r="O2988">
        <v>11.82</v>
      </c>
      <c r="P29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9.32</v>
      </c>
      <c r="Q2988">
        <f>IF(Tabla1[[#This Row],[SERVICIO]]="COMIDA",3,IF(Tabla1[[#This Row],[SERVICIO]]="CONTROLADO",12,IF(Tabla1[[#This Row],[SERVICIO]]="RÁPIDO",3.75,IF(Tabla1[[#This Row],[SERVICIO]]="NORMAL",2.5,))))</f>
        <v>2.5</v>
      </c>
      <c r="R2988">
        <f>IF(Tabla1[[#This Row],[SERVICIO]]="COMIDA",3.5,IF(Tabla1[[#This Row],[SERVICIO]]="CONTROLADO",8,IF(Tabla1[[#This Row],[SERVICIO]]="RÁPIDO",4.5,IF(Tabla1[[#This Row],[SERVICIO]]="NORMAL",3,))))</f>
        <v>3</v>
      </c>
      <c r="S2988">
        <f>IF(Tabla1[[#This Row],[SERVICIO]]="COMIDA",0.75,IF(Tabla1[[#This Row],[SERVICIO]]="CONTROLADO",2.65,IF(Tabla1[[#This Row],[SERVICIO]]="RÁPIDO",0.55,IF(Tabla1[[#This Row],[SERVICIO]]="NORMAL",1.2,))))</f>
        <v>1.2</v>
      </c>
      <c r="T2988" s="2">
        <f>IF(Tabla1[[#This Row],[KILOMETROS ADICIONALES]]=0,Tabla1[[#This Row],[KILOMETROS]]*Tabla1[[#This Row],[COSTO NORMAL]],Tabla1[[#This Row],[COSTO NORMAL]]*Tabla1[[#This Row],[KILOMETROS HASTA]])</f>
        <v>7.5</v>
      </c>
      <c r="U2988" s="2">
        <f>Tabla1[[#This Row],[KILOMETROS ADICIONALES]]*Tabla1[[#This Row],[COSTO ADICIONAL]]</f>
        <v>11.183999999999999</v>
      </c>
      <c r="V2988">
        <v>164.51</v>
      </c>
      <c r="W2988" s="2">
        <f>Tabla1[[#This Row],[COSTO NORMAL2]]+Tabla1[[#This Row],[COSTO ADICIONAL2]]</f>
        <v>18.683999999999997</v>
      </c>
    </row>
    <row r="2989" spans="1:23" x14ac:dyDescent="0.25">
      <c r="A2989" t="s">
        <v>997</v>
      </c>
      <c r="B2989" t="s">
        <v>4860</v>
      </c>
      <c r="C2989" t="s">
        <v>12080</v>
      </c>
      <c r="D2989" t="s">
        <v>75</v>
      </c>
      <c r="E2989" t="s">
        <v>14844</v>
      </c>
      <c r="F2989" t="s">
        <v>14</v>
      </c>
      <c r="G2989" t="s">
        <v>15</v>
      </c>
      <c r="H2989" t="s">
        <v>997</v>
      </c>
      <c r="I2989" t="s">
        <v>4870</v>
      </c>
      <c r="J2989" t="str">
        <f>MID(Tabla1[[#This Row],[HORA2]],1,2)</f>
        <v>11</v>
      </c>
      <c r="K2989" t="s">
        <v>43</v>
      </c>
      <c r="L2989" t="s">
        <v>115</v>
      </c>
      <c r="M2989" t="s">
        <v>14867</v>
      </c>
      <c r="N2989" t="s">
        <v>22</v>
      </c>
      <c r="O2989">
        <v>6.2</v>
      </c>
      <c r="P29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</v>
      </c>
      <c r="Q2989">
        <f>IF(Tabla1[[#This Row],[SERVICIO]]="COMIDA",3,IF(Tabla1[[#This Row],[SERVICIO]]="CONTROLADO",12,IF(Tabla1[[#This Row],[SERVICIO]]="RÁPIDO",3.75,IF(Tabla1[[#This Row],[SERVICIO]]="NORMAL",2.5,))))</f>
        <v>2.5</v>
      </c>
      <c r="R2989">
        <f>IF(Tabla1[[#This Row],[SERVICIO]]="COMIDA",3.5,IF(Tabla1[[#This Row],[SERVICIO]]="CONTROLADO",8,IF(Tabla1[[#This Row],[SERVICIO]]="RÁPIDO",4.5,IF(Tabla1[[#This Row],[SERVICIO]]="NORMAL",3,))))</f>
        <v>3</v>
      </c>
      <c r="S2989">
        <f>IF(Tabla1[[#This Row],[SERVICIO]]="COMIDA",0.75,IF(Tabla1[[#This Row],[SERVICIO]]="CONTROLADO",2.65,IF(Tabla1[[#This Row],[SERVICIO]]="RÁPIDO",0.55,IF(Tabla1[[#This Row],[SERVICIO]]="NORMAL",1.2,))))</f>
        <v>1.2</v>
      </c>
      <c r="T2989" s="2">
        <f>IF(Tabla1[[#This Row],[KILOMETROS ADICIONALES]]=0,Tabla1[[#This Row],[KILOMETROS]]*Tabla1[[#This Row],[COSTO NORMAL]],Tabla1[[#This Row],[COSTO NORMAL]]*Tabla1[[#This Row],[KILOMETROS HASTA]])</f>
        <v>7.5</v>
      </c>
      <c r="U2989" s="2">
        <f>Tabla1[[#This Row],[KILOMETROS ADICIONALES]]*Tabla1[[#This Row],[COSTO ADICIONAL]]</f>
        <v>4.4400000000000004</v>
      </c>
      <c r="V2989">
        <v>36.51</v>
      </c>
      <c r="W2989" s="2">
        <f>Tabla1[[#This Row],[COSTO NORMAL2]]+Tabla1[[#This Row],[COSTO ADICIONAL2]]</f>
        <v>11.940000000000001</v>
      </c>
    </row>
    <row r="2990" spans="1:23" x14ac:dyDescent="0.25">
      <c r="A2990" t="s">
        <v>997</v>
      </c>
      <c r="B2990" t="s">
        <v>4860</v>
      </c>
      <c r="C2990" t="s">
        <v>12081</v>
      </c>
      <c r="D2990" t="s">
        <v>75</v>
      </c>
      <c r="E2990" t="s">
        <v>14844</v>
      </c>
      <c r="F2990" t="s">
        <v>14</v>
      </c>
      <c r="G2990" t="s">
        <v>15</v>
      </c>
      <c r="H2990" t="s">
        <v>997</v>
      </c>
      <c r="I2990" t="s">
        <v>4871</v>
      </c>
      <c r="J2990" t="str">
        <f>MID(Tabla1[[#This Row],[HORA2]],1,2)</f>
        <v>11</v>
      </c>
      <c r="K2990" t="s">
        <v>43</v>
      </c>
      <c r="L2990" t="s">
        <v>115</v>
      </c>
      <c r="M2990" t="s">
        <v>14867</v>
      </c>
      <c r="N2990" t="s">
        <v>22</v>
      </c>
      <c r="O2990">
        <v>15.07</v>
      </c>
      <c r="P29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</v>
      </c>
      <c r="Q2990">
        <f>IF(Tabla1[[#This Row],[SERVICIO]]="COMIDA",3,IF(Tabla1[[#This Row],[SERVICIO]]="CONTROLADO",12,IF(Tabla1[[#This Row],[SERVICIO]]="RÁPIDO",3.75,IF(Tabla1[[#This Row],[SERVICIO]]="NORMAL",2.5,))))</f>
        <v>2.5</v>
      </c>
      <c r="R2990">
        <f>IF(Tabla1[[#This Row],[SERVICIO]]="COMIDA",3.5,IF(Tabla1[[#This Row],[SERVICIO]]="CONTROLADO",8,IF(Tabla1[[#This Row],[SERVICIO]]="RÁPIDO",4.5,IF(Tabla1[[#This Row],[SERVICIO]]="NORMAL",3,))))</f>
        <v>3</v>
      </c>
      <c r="S2990">
        <f>IF(Tabla1[[#This Row],[SERVICIO]]="COMIDA",0.75,IF(Tabla1[[#This Row],[SERVICIO]]="CONTROLADO",2.65,IF(Tabla1[[#This Row],[SERVICIO]]="RÁPIDO",0.55,IF(Tabla1[[#This Row],[SERVICIO]]="NORMAL",1.2,))))</f>
        <v>1.2</v>
      </c>
      <c r="T2990" s="2">
        <f>IF(Tabla1[[#This Row],[KILOMETROS ADICIONALES]]=0,Tabla1[[#This Row],[KILOMETROS]]*Tabla1[[#This Row],[COSTO NORMAL]],Tabla1[[#This Row],[COSTO NORMAL]]*Tabla1[[#This Row],[KILOMETROS HASTA]])</f>
        <v>7.5</v>
      </c>
      <c r="U2990" s="2">
        <f>Tabla1[[#This Row],[KILOMETROS ADICIONALES]]*Tabla1[[#This Row],[COSTO ADICIONAL]]</f>
        <v>15.084</v>
      </c>
      <c r="V2990">
        <v>133.09</v>
      </c>
      <c r="W2990" s="2">
        <f>Tabla1[[#This Row],[COSTO NORMAL2]]+Tabla1[[#This Row],[COSTO ADICIONAL2]]</f>
        <v>22.584</v>
      </c>
    </row>
    <row r="2991" spans="1:23" x14ac:dyDescent="0.25">
      <c r="A2991" t="s">
        <v>997</v>
      </c>
      <c r="B2991" t="s">
        <v>4860</v>
      </c>
      <c r="C2991" t="s">
        <v>12082</v>
      </c>
      <c r="D2991" t="s">
        <v>75</v>
      </c>
      <c r="E2991" t="s">
        <v>14844</v>
      </c>
      <c r="F2991" t="s">
        <v>14</v>
      </c>
      <c r="G2991" t="s">
        <v>15</v>
      </c>
      <c r="H2991" t="s">
        <v>997</v>
      </c>
      <c r="I2991" t="s">
        <v>4872</v>
      </c>
      <c r="J2991" t="str">
        <f>MID(Tabla1[[#This Row],[HORA2]],1,2)</f>
        <v>12</v>
      </c>
      <c r="K2991" t="s">
        <v>43</v>
      </c>
      <c r="L2991" t="s">
        <v>19</v>
      </c>
      <c r="M2991" t="s">
        <v>14867</v>
      </c>
      <c r="N2991" t="s">
        <v>22</v>
      </c>
      <c r="O2991">
        <v>10.84</v>
      </c>
      <c r="P29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8.34</v>
      </c>
      <c r="Q2991">
        <f>IF(Tabla1[[#This Row],[SERVICIO]]="COMIDA",3,IF(Tabla1[[#This Row],[SERVICIO]]="CONTROLADO",12,IF(Tabla1[[#This Row],[SERVICIO]]="RÁPIDO",3.75,IF(Tabla1[[#This Row],[SERVICIO]]="NORMAL",2.5,))))</f>
        <v>2.5</v>
      </c>
      <c r="R2991">
        <f>IF(Tabla1[[#This Row],[SERVICIO]]="COMIDA",3.5,IF(Tabla1[[#This Row],[SERVICIO]]="CONTROLADO",8,IF(Tabla1[[#This Row],[SERVICIO]]="RÁPIDO",4.5,IF(Tabla1[[#This Row],[SERVICIO]]="NORMAL",3,))))</f>
        <v>3</v>
      </c>
      <c r="S2991">
        <f>IF(Tabla1[[#This Row],[SERVICIO]]="COMIDA",0.75,IF(Tabla1[[#This Row],[SERVICIO]]="CONTROLADO",2.65,IF(Tabla1[[#This Row],[SERVICIO]]="RÁPIDO",0.55,IF(Tabla1[[#This Row],[SERVICIO]]="NORMAL",1.2,))))</f>
        <v>1.2</v>
      </c>
      <c r="T2991" s="2">
        <f>IF(Tabla1[[#This Row],[KILOMETROS ADICIONALES]]=0,Tabla1[[#This Row],[KILOMETROS]]*Tabla1[[#This Row],[COSTO NORMAL]],Tabla1[[#This Row],[COSTO NORMAL]]*Tabla1[[#This Row],[KILOMETROS HASTA]])</f>
        <v>7.5</v>
      </c>
      <c r="U2991" s="2">
        <f>Tabla1[[#This Row],[KILOMETROS ADICIONALES]]*Tabla1[[#This Row],[COSTO ADICIONAL]]</f>
        <v>10.007999999999999</v>
      </c>
      <c r="V2991">
        <v>35.659999999999997</v>
      </c>
      <c r="W2991" s="2">
        <f>Tabla1[[#This Row],[COSTO NORMAL2]]+Tabla1[[#This Row],[COSTO ADICIONAL2]]</f>
        <v>17.507999999999999</v>
      </c>
    </row>
    <row r="2992" spans="1:23" x14ac:dyDescent="0.25">
      <c r="A2992" t="s">
        <v>997</v>
      </c>
      <c r="B2992" t="s">
        <v>4860</v>
      </c>
      <c r="C2992" t="s">
        <v>12083</v>
      </c>
      <c r="D2992" t="s">
        <v>75</v>
      </c>
      <c r="E2992" t="s">
        <v>14844</v>
      </c>
      <c r="F2992" t="s">
        <v>14</v>
      </c>
      <c r="G2992" t="s">
        <v>15</v>
      </c>
      <c r="H2992" t="s">
        <v>997</v>
      </c>
      <c r="I2992" t="s">
        <v>4873</v>
      </c>
      <c r="J2992" t="str">
        <f>MID(Tabla1[[#This Row],[HORA2]],1,2)</f>
        <v>11</v>
      </c>
      <c r="K2992" t="s">
        <v>43</v>
      </c>
      <c r="L2992" t="s">
        <v>26</v>
      </c>
      <c r="M2992" t="s">
        <v>14867</v>
      </c>
      <c r="N2992" t="s">
        <v>22</v>
      </c>
      <c r="O2992">
        <v>13.65</v>
      </c>
      <c r="P29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11.15</v>
      </c>
      <c r="Q2992">
        <f>IF(Tabla1[[#This Row],[SERVICIO]]="COMIDA",3,IF(Tabla1[[#This Row],[SERVICIO]]="CONTROLADO",12,IF(Tabla1[[#This Row],[SERVICIO]]="RÁPIDO",3.75,IF(Tabla1[[#This Row],[SERVICIO]]="NORMAL",2.5,))))</f>
        <v>2.5</v>
      </c>
      <c r="R2992">
        <f>IF(Tabla1[[#This Row],[SERVICIO]]="COMIDA",3.5,IF(Tabla1[[#This Row],[SERVICIO]]="CONTROLADO",8,IF(Tabla1[[#This Row],[SERVICIO]]="RÁPIDO",4.5,IF(Tabla1[[#This Row],[SERVICIO]]="NORMAL",3,))))</f>
        <v>3</v>
      </c>
      <c r="S2992">
        <f>IF(Tabla1[[#This Row],[SERVICIO]]="COMIDA",0.75,IF(Tabla1[[#This Row],[SERVICIO]]="CONTROLADO",2.65,IF(Tabla1[[#This Row],[SERVICIO]]="RÁPIDO",0.55,IF(Tabla1[[#This Row],[SERVICIO]]="NORMAL",1.2,))))</f>
        <v>1.2</v>
      </c>
      <c r="T2992" s="2">
        <f>IF(Tabla1[[#This Row],[KILOMETROS ADICIONALES]]=0,Tabla1[[#This Row],[KILOMETROS]]*Tabla1[[#This Row],[COSTO NORMAL]],Tabla1[[#This Row],[COSTO NORMAL]]*Tabla1[[#This Row],[KILOMETROS HASTA]])</f>
        <v>7.5</v>
      </c>
      <c r="U2992" s="2">
        <f>Tabla1[[#This Row],[KILOMETROS ADICIONALES]]*Tabla1[[#This Row],[COSTO ADICIONAL]]</f>
        <v>13.38</v>
      </c>
      <c r="V2992">
        <v>121.83</v>
      </c>
      <c r="W2992" s="2">
        <f>Tabla1[[#This Row],[COSTO NORMAL2]]+Tabla1[[#This Row],[COSTO ADICIONAL2]]</f>
        <v>20.880000000000003</v>
      </c>
    </row>
    <row r="2993" spans="1:23" x14ac:dyDescent="0.25">
      <c r="A2993" t="s">
        <v>997</v>
      </c>
      <c r="B2993" t="s">
        <v>4860</v>
      </c>
      <c r="C2993" t="s">
        <v>12084</v>
      </c>
      <c r="D2993" t="s">
        <v>75</v>
      </c>
      <c r="E2993" t="s">
        <v>14844</v>
      </c>
      <c r="F2993" t="s">
        <v>14</v>
      </c>
      <c r="G2993" t="s">
        <v>15</v>
      </c>
      <c r="H2993" t="s">
        <v>997</v>
      </c>
      <c r="I2993" t="s">
        <v>4874</v>
      </c>
      <c r="J2993" t="str">
        <f>MID(Tabla1[[#This Row],[HORA2]],1,2)</f>
        <v>14</v>
      </c>
      <c r="K2993" t="s">
        <v>43</v>
      </c>
      <c r="L2993" t="s">
        <v>78</v>
      </c>
      <c r="M2993" t="s">
        <v>14867</v>
      </c>
      <c r="N2993" t="s">
        <v>22</v>
      </c>
      <c r="O2993">
        <v>1.79</v>
      </c>
      <c r="P29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93">
        <f>IF(Tabla1[[#This Row],[SERVICIO]]="COMIDA",3,IF(Tabla1[[#This Row],[SERVICIO]]="CONTROLADO",12,IF(Tabla1[[#This Row],[SERVICIO]]="RÁPIDO",3.75,IF(Tabla1[[#This Row],[SERVICIO]]="NORMAL",2.5,))))</f>
        <v>2.5</v>
      </c>
      <c r="R2993">
        <f>IF(Tabla1[[#This Row],[SERVICIO]]="COMIDA",3.5,IF(Tabla1[[#This Row],[SERVICIO]]="CONTROLADO",8,IF(Tabla1[[#This Row],[SERVICIO]]="RÁPIDO",4.5,IF(Tabla1[[#This Row],[SERVICIO]]="NORMAL",3,))))</f>
        <v>3</v>
      </c>
      <c r="S2993">
        <f>IF(Tabla1[[#This Row],[SERVICIO]]="COMIDA",0.75,IF(Tabla1[[#This Row],[SERVICIO]]="CONTROLADO",2.65,IF(Tabla1[[#This Row],[SERVICIO]]="RÁPIDO",0.55,IF(Tabla1[[#This Row],[SERVICIO]]="NORMAL",1.2,))))</f>
        <v>1.2</v>
      </c>
      <c r="T2993" s="2">
        <f>IF(Tabla1[[#This Row],[KILOMETROS ADICIONALES]]=0,Tabla1[[#This Row],[KILOMETROS]]*Tabla1[[#This Row],[COSTO NORMAL]],Tabla1[[#This Row],[COSTO NORMAL]]*Tabla1[[#This Row],[KILOMETROS HASTA]])</f>
        <v>5.37</v>
      </c>
      <c r="U2993" s="2">
        <f>Tabla1[[#This Row],[KILOMETROS ADICIONALES]]*Tabla1[[#This Row],[COSTO ADICIONAL]]</f>
        <v>0</v>
      </c>
      <c r="V2993">
        <v>216.13</v>
      </c>
      <c r="W2993" s="2">
        <f>Tabla1[[#This Row],[COSTO NORMAL2]]+Tabla1[[#This Row],[COSTO ADICIONAL2]]</f>
        <v>5.37</v>
      </c>
    </row>
    <row r="2994" spans="1:23" x14ac:dyDescent="0.25">
      <c r="A2994" t="s">
        <v>997</v>
      </c>
      <c r="B2994" t="s">
        <v>4860</v>
      </c>
      <c r="C2994" t="s">
        <v>12085</v>
      </c>
      <c r="D2994" t="s">
        <v>75</v>
      </c>
      <c r="E2994" t="s">
        <v>14846</v>
      </c>
      <c r="F2994" t="s">
        <v>14</v>
      </c>
      <c r="G2994" t="s">
        <v>69</v>
      </c>
      <c r="H2994" t="s">
        <v>121</v>
      </c>
      <c r="I2994" t="s">
        <v>4875</v>
      </c>
      <c r="J2994" t="str">
        <f>MID(Tabla1[[#This Row],[HORA2]],1,2)</f>
        <v>10</v>
      </c>
      <c r="K2994" t="s">
        <v>43</v>
      </c>
      <c r="L2994" t="s">
        <v>35</v>
      </c>
      <c r="M2994" t="s">
        <v>14867</v>
      </c>
      <c r="N2994" t="s">
        <v>22</v>
      </c>
      <c r="O2994">
        <v>7.24</v>
      </c>
      <c r="P29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94">
        <f>IF(Tabla1[[#This Row],[SERVICIO]]="COMIDA",3,IF(Tabla1[[#This Row],[SERVICIO]]="CONTROLADO",12,IF(Tabla1[[#This Row],[SERVICIO]]="RÁPIDO",3.75,IF(Tabla1[[#This Row],[SERVICIO]]="NORMAL",2.5,))))</f>
        <v>12</v>
      </c>
      <c r="R2994">
        <f>IF(Tabla1[[#This Row],[SERVICIO]]="COMIDA",3.5,IF(Tabla1[[#This Row],[SERVICIO]]="CONTROLADO",8,IF(Tabla1[[#This Row],[SERVICIO]]="RÁPIDO",4.5,IF(Tabla1[[#This Row],[SERVICIO]]="NORMAL",3,))))</f>
        <v>8</v>
      </c>
      <c r="S2994">
        <f>IF(Tabla1[[#This Row],[SERVICIO]]="COMIDA",0.75,IF(Tabla1[[#This Row],[SERVICIO]]="CONTROLADO",2.65,IF(Tabla1[[#This Row],[SERVICIO]]="RÁPIDO",0.55,IF(Tabla1[[#This Row],[SERVICIO]]="NORMAL",1.2,))))</f>
        <v>2.65</v>
      </c>
      <c r="T2994" s="2">
        <f>IF(Tabla1[[#This Row],[KILOMETROS ADICIONALES]]=0,Tabla1[[#This Row],[KILOMETROS]]*Tabla1[[#This Row],[COSTO NORMAL]],Tabla1[[#This Row],[COSTO NORMAL]]*Tabla1[[#This Row],[KILOMETROS HASTA]])</f>
        <v>57.92</v>
      </c>
      <c r="U2994" s="2">
        <f>Tabla1[[#This Row],[KILOMETROS ADICIONALES]]*Tabla1[[#This Row],[COSTO ADICIONAL]]</f>
        <v>0</v>
      </c>
      <c r="V2994">
        <v>230.61</v>
      </c>
      <c r="W2994" s="2">
        <f>Tabla1[[#This Row],[COSTO NORMAL2]]+Tabla1[[#This Row],[COSTO ADICIONAL2]]</f>
        <v>57.92</v>
      </c>
    </row>
    <row r="2995" spans="1:23" x14ac:dyDescent="0.25">
      <c r="A2995" t="s">
        <v>997</v>
      </c>
      <c r="B2995" t="s">
        <v>4860</v>
      </c>
      <c r="C2995" t="s">
        <v>12086</v>
      </c>
      <c r="D2995" t="s">
        <v>75</v>
      </c>
      <c r="E2995" t="s">
        <v>14844</v>
      </c>
      <c r="F2995" t="s">
        <v>14</v>
      </c>
      <c r="G2995" t="s">
        <v>41</v>
      </c>
      <c r="H2995" t="s">
        <v>997</v>
      </c>
      <c r="I2995" t="s">
        <v>4876</v>
      </c>
      <c r="J2995" t="str">
        <f>MID(Tabla1[[#This Row],[HORA2]],1,2)</f>
        <v>09</v>
      </c>
      <c r="K2995" t="s">
        <v>43</v>
      </c>
      <c r="L2995" t="s">
        <v>35</v>
      </c>
      <c r="M2995" t="s">
        <v>14867</v>
      </c>
      <c r="N2995" t="s">
        <v>22</v>
      </c>
      <c r="O2995">
        <v>2.0099999999999998</v>
      </c>
      <c r="P29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2995">
        <f>IF(Tabla1[[#This Row],[SERVICIO]]="COMIDA",3,IF(Tabla1[[#This Row],[SERVICIO]]="CONTROLADO",12,IF(Tabla1[[#This Row],[SERVICIO]]="RÁPIDO",3.75,IF(Tabla1[[#This Row],[SERVICIO]]="NORMAL",2.5,))))</f>
        <v>2.5</v>
      </c>
      <c r="R2995">
        <f>IF(Tabla1[[#This Row],[SERVICIO]]="COMIDA",3.5,IF(Tabla1[[#This Row],[SERVICIO]]="CONTROLADO",8,IF(Tabla1[[#This Row],[SERVICIO]]="RÁPIDO",4.5,IF(Tabla1[[#This Row],[SERVICIO]]="NORMAL",3,))))</f>
        <v>3</v>
      </c>
      <c r="S2995">
        <f>IF(Tabla1[[#This Row],[SERVICIO]]="COMIDA",0.75,IF(Tabla1[[#This Row],[SERVICIO]]="CONTROLADO",2.65,IF(Tabla1[[#This Row],[SERVICIO]]="RÁPIDO",0.55,IF(Tabla1[[#This Row],[SERVICIO]]="NORMAL",1.2,))))</f>
        <v>1.2</v>
      </c>
      <c r="T2995" s="2">
        <f>IF(Tabla1[[#This Row],[KILOMETROS ADICIONALES]]=0,Tabla1[[#This Row],[KILOMETROS]]*Tabla1[[#This Row],[COSTO NORMAL]],Tabla1[[#This Row],[COSTO NORMAL]]*Tabla1[[#This Row],[KILOMETROS HASTA]])</f>
        <v>6.0299999999999994</v>
      </c>
      <c r="U2995" s="2">
        <f>Tabla1[[#This Row],[KILOMETROS ADICIONALES]]*Tabla1[[#This Row],[COSTO ADICIONAL]]</f>
        <v>0</v>
      </c>
      <c r="V2995">
        <v>225.86</v>
      </c>
      <c r="W2995" s="2">
        <f>Tabla1[[#This Row],[COSTO NORMAL2]]+Tabla1[[#This Row],[COSTO ADICIONAL2]]</f>
        <v>6.0299999999999994</v>
      </c>
    </row>
    <row r="2996" spans="1:23" x14ac:dyDescent="0.25">
      <c r="A2996" t="s">
        <v>997</v>
      </c>
      <c r="B2996" t="s">
        <v>4860</v>
      </c>
      <c r="C2996" t="s">
        <v>12087</v>
      </c>
      <c r="D2996" t="s">
        <v>75</v>
      </c>
      <c r="E2996" t="s">
        <v>14846</v>
      </c>
      <c r="F2996" t="s">
        <v>14</v>
      </c>
      <c r="G2996" t="s">
        <v>15</v>
      </c>
      <c r="H2996" t="s">
        <v>121</v>
      </c>
      <c r="I2996" t="s">
        <v>4877</v>
      </c>
      <c r="J2996" t="str">
        <f>MID(Tabla1[[#This Row],[HORA2]],1,2)</f>
        <v>19</v>
      </c>
      <c r="K2996" t="s">
        <v>43</v>
      </c>
      <c r="L2996" t="s">
        <v>35</v>
      </c>
      <c r="M2996" t="s">
        <v>14867</v>
      </c>
      <c r="N2996" t="s">
        <v>22</v>
      </c>
      <c r="O2996">
        <v>16.32</v>
      </c>
      <c r="P29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4.32</v>
      </c>
      <c r="Q2996">
        <f>IF(Tabla1[[#This Row],[SERVICIO]]="COMIDA",3,IF(Tabla1[[#This Row],[SERVICIO]]="CONTROLADO",12,IF(Tabla1[[#This Row],[SERVICIO]]="RÁPIDO",3.75,IF(Tabla1[[#This Row],[SERVICIO]]="NORMAL",2.5,))))</f>
        <v>12</v>
      </c>
      <c r="R2996">
        <f>IF(Tabla1[[#This Row],[SERVICIO]]="COMIDA",3.5,IF(Tabla1[[#This Row],[SERVICIO]]="CONTROLADO",8,IF(Tabla1[[#This Row],[SERVICIO]]="RÁPIDO",4.5,IF(Tabla1[[#This Row],[SERVICIO]]="NORMAL",3,))))</f>
        <v>8</v>
      </c>
      <c r="S2996">
        <f>IF(Tabla1[[#This Row],[SERVICIO]]="COMIDA",0.75,IF(Tabla1[[#This Row],[SERVICIO]]="CONTROLADO",2.65,IF(Tabla1[[#This Row],[SERVICIO]]="RÁPIDO",0.55,IF(Tabla1[[#This Row],[SERVICIO]]="NORMAL",1.2,))))</f>
        <v>2.65</v>
      </c>
      <c r="T2996" s="2">
        <f>IF(Tabla1[[#This Row],[KILOMETROS ADICIONALES]]=0,Tabla1[[#This Row],[KILOMETROS]]*Tabla1[[#This Row],[COSTO NORMAL]],Tabla1[[#This Row],[COSTO NORMAL]]*Tabla1[[#This Row],[KILOMETROS HASTA]])</f>
        <v>96</v>
      </c>
      <c r="U2996" s="2">
        <f>Tabla1[[#This Row],[KILOMETROS ADICIONALES]]*Tabla1[[#This Row],[COSTO ADICIONAL]]</f>
        <v>11.448</v>
      </c>
      <c r="V2996">
        <v>134.56</v>
      </c>
      <c r="W2996" s="2">
        <f>Tabla1[[#This Row],[COSTO NORMAL2]]+Tabla1[[#This Row],[COSTO ADICIONAL2]]</f>
        <v>107.44800000000001</v>
      </c>
    </row>
    <row r="2997" spans="1:23" x14ac:dyDescent="0.25">
      <c r="A2997" t="s">
        <v>997</v>
      </c>
      <c r="B2997" t="s">
        <v>4860</v>
      </c>
      <c r="C2997" t="s">
        <v>12088</v>
      </c>
      <c r="D2997" t="s">
        <v>75</v>
      </c>
      <c r="E2997" t="s">
        <v>14844</v>
      </c>
      <c r="F2997" t="s">
        <v>14</v>
      </c>
      <c r="G2997" t="s">
        <v>15</v>
      </c>
      <c r="H2997" t="s">
        <v>997</v>
      </c>
      <c r="I2997" t="s">
        <v>4878</v>
      </c>
      <c r="J2997" t="str">
        <f>MID(Tabla1[[#This Row],[HORA2]],1,2)</f>
        <v>10</v>
      </c>
      <c r="K2997" t="s">
        <v>43</v>
      </c>
      <c r="L2997" t="s">
        <v>65</v>
      </c>
      <c r="M2997" t="s">
        <v>14867</v>
      </c>
      <c r="N2997" t="s">
        <v>22</v>
      </c>
      <c r="O2997">
        <v>20.27</v>
      </c>
      <c r="P29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17.77</v>
      </c>
      <c r="Q2997">
        <f>IF(Tabla1[[#This Row],[SERVICIO]]="COMIDA",3,IF(Tabla1[[#This Row],[SERVICIO]]="CONTROLADO",12,IF(Tabla1[[#This Row],[SERVICIO]]="RÁPIDO",3.75,IF(Tabla1[[#This Row],[SERVICIO]]="NORMAL",2.5,))))</f>
        <v>2.5</v>
      </c>
      <c r="R2997">
        <f>IF(Tabla1[[#This Row],[SERVICIO]]="COMIDA",3.5,IF(Tabla1[[#This Row],[SERVICIO]]="CONTROLADO",8,IF(Tabla1[[#This Row],[SERVICIO]]="RÁPIDO",4.5,IF(Tabla1[[#This Row],[SERVICIO]]="NORMAL",3,))))</f>
        <v>3</v>
      </c>
      <c r="S2997">
        <f>IF(Tabla1[[#This Row],[SERVICIO]]="COMIDA",0.75,IF(Tabla1[[#This Row],[SERVICIO]]="CONTROLADO",2.65,IF(Tabla1[[#This Row],[SERVICIO]]="RÁPIDO",0.55,IF(Tabla1[[#This Row],[SERVICIO]]="NORMAL",1.2,))))</f>
        <v>1.2</v>
      </c>
      <c r="T2997" s="2">
        <f>IF(Tabla1[[#This Row],[KILOMETROS ADICIONALES]]=0,Tabla1[[#This Row],[KILOMETROS]]*Tabla1[[#This Row],[COSTO NORMAL]],Tabla1[[#This Row],[COSTO NORMAL]]*Tabla1[[#This Row],[KILOMETROS HASTA]])</f>
        <v>7.5</v>
      </c>
      <c r="U2997" s="2">
        <f>Tabla1[[#This Row],[KILOMETROS ADICIONALES]]*Tabla1[[#This Row],[COSTO ADICIONAL]]</f>
        <v>21.323999999999998</v>
      </c>
      <c r="V2997">
        <v>160.71</v>
      </c>
      <c r="W2997" s="2">
        <f>Tabla1[[#This Row],[COSTO NORMAL2]]+Tabla1[[#This Row],[COSTO ADICIONAL2]]</f>
        <v>28.823999999999998</v>
      </c>
    </row>
    <row r="2998" spans="1:23" x14ac:dyDescent="0.25">
      <c r="A2998" t="s">
        <v>997</v>
      </c>
      <c r="B2998" t="s">
        <v>4860</v>
      </c>
      <c r="C2998" t="s">
        <v>12089</v>
      </c>
      <c r="D2998" t="s">
        <v>75</v>
      </c>
      <c r="E2998" t="s">
        <v>14844</v>
      </c>
      <c r="F2998" t="s">
        <v>14</v>
      </c>
      <c r="G2998" t="s">
        <v>15</v>
      </c>
      <c r="H2998" t="s">
        <v>997</v>
      </c>
      <c r="I2998" t="s">
        <v>4879</v>
      </c>
      <c r="J2998" t="str">
        <f>MID(Tabla1[[#This Row],[HORA2]],1,2)</f>
        <v>12</v>
      </c>
      <c r="K2998" t="s">
        <v>43</v>
      </c>
      <c r="L2998" t="s">
        <v>19</v>
      </c>
      <c r="M2998" t="s">
        <v>14867</v>
      </c>
      <c r="N2998" t="s">
        <v>22</v>
      </c>
      <c r="O2998">
        <v>2.82</v>
      </c>
      <c r="P29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0.31999999999999984</v>
      </c>
      <c r="Q2998">
        <f>IF(Tabla1[[#This Row],[SERVICIO]]="COMIDA",3,IF(Tabla1[[#This Row],[SERVICIO]]="CONTROLADO",12,IF(Tabla1[[#This Row],[SERVICIO]]="RÁPIDO",3.75,IF(Tabla1[[#This Row],[SERVICIO]]="NORMAL",2.5,))))</f>
        <v>2.5</v>
      </c>
      <c r="R2998">
        <f>IF(Tabla1[[#This Row],[SERVICIO]]="COMIDA",3.5,IF(Tabla1[[#This Row],[SERVICIO]]="CONTROLADO",8,IF(Tabla1[[#This Row],[SERVICIO]]="RÁPIDO",4.5,IF(Tabla1[[#This Row],[SERVICIO]]="NORMAL",3,))))</f>
        <v>3</v>
      </c>
      <c r="S2998">
        <f>IF(Tabla1[[#This Row],[SERVICIO]]="COMIDA",0.75,IF(Tabla1[[#This Row],[SERVICIO]]="CONTROLADO",2.65,IF(Tabla1[[#This Row],[SERVICIO]]="RÁPIDO",0.55,IF(Tabla1[[#This Row],[SERVICIO]]="NORMAL",1.2,))))</f>
        <v>1.2</v>
      </c>
      <c r="T2998" s="2">
        <f>IF(Tabla1[[#This Row],[KILOMETROS ADICIONALES]]=0,Tabla1[[#This Row],[KILOMETROS]]*Tabla1[[#This Row],[COSTO NORMAL]],Tabla1[[#This Row],[COSTO NORMAL]]*Tabla1[[#This Row],[KILOMETROS HASTA]])</f>
        <v>7.5</v>
      </c>
      <c r="U2998" s="2">
        <f>Tabla1[[#This Row],[KILOMETROS ADICIONALES]]*Tabla1[[#This Row],[COSTO ADICIONAL]]</f>
        <v>0.38399999999999979</v>
      </c>
      <c r="V2998">
        <v>204.98</v>
      </c>
      <c r="W2998" s="2">
        <f>Tabla1[[#This Row],[COSTO NORMAL2]]+Tabla1[[#This Row],[COSTO ADICIONAL2]]</f>
        <v>7.8839999999999995</v>
      </c>
    </row>
    <row r="2999" spans="1:23" x14ac:dyDescent="0.25">
      <c r="A2999" t="s">
        <v>997</v>
      </c>
      <c r="B2999" t="s">
        <v>4860</v>
      </c>
      <c r="C2999" t="s">
        <v>12090</v>
      </c>
      <c r="D2999" t="s">
        <v>75</v>
      </c>
      <c r="E2999" t="s">
        <v>14844</v>
      </c>
      <c r="F2999" t="s">
        <v>14</v>
      </c>
      <c r="G2999" t="s">
        <v>15</v>
      </c>
      <c r="H2999" t="s">
        <v>997</v>
      </c>
      <c r="I2999" t="s">
        <v>4880</v>
      </c>
      <c r="J2999" t="str">
        <f>MID(Tabla1[[#This Row],[HORA2]],1,2)</f>
        <v>12</v>
      </c>
      <c r="K2999" t="s">
        <v>43</v>
      </c>
      <c r="L2999" t="s">
        <v>21</v>
      </c>
      <c r="M2999" t="s">
        <v>14867</v>
      </c>
      <c r="N2999" t="s">
        <v>22</v>
      </c>
      <c r="O2999">
        <v>19.27</v>
      </c>
      <c r="P29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16.77</v>
      </c>
      <c r="Q2999">
        <f>IF(Tabla1[[#This Row],[SERVICIO]]="COMIDA",3,IF(Tabla1[[#This Row],[SERVICIO]]="CONTROLADO",12,IF(Tabla1[[#This Row],[SERVICIO]]="RÁPIDO",3.75,IF(Tabla1[[#This Row],[SERVICIO]]="NORMAL",2.5,))))</f>
        <v>2.5</v>
      </c>
      <c r="R2999">
        <f>IF(Tabla1[[#This Row],[SERVICIO]]="COMIDA",3.5,IF(Tabla1[[#This Row],[SERVICIO]]="CONTROLADO",8,IF(Tabla1[[#This Row],[SERVICIO]]="RÁPIDO",4.5,IF(Tabla1[[#This Row],[SERVICIO]]="NORMAL",3,))))</f>
        <v>3</v>
      </c>
      <c r="S2999">
        <f>IF(Tabla1[[#This Row],[SERVICIO]]="COMIDA",0.75,IF(Tabla1[[#This Row],[SERVICIO]]="CONTROLADO",2.65,IF(Tabla1[[#This Row],[SERVICIO]]="RÁPIDO",0.55,IF(Tabla1[[#This Row],[SERVICIO]]="NORMAL",1.2,))))</f>
        <v>1.2</v>
      </c>
      <c r="T2999" s="2">
        <f>IF(Tabla1[[#This Row],[KILOMETROS ADICIONALES]]=0,Tabla1[[#This Row],[KILOMETROS]]*Tabla1[[#This Row],[COSTO NORMAL]],Tabla1[[#This Row],[COSTO NORMAL]]*Tabla1[[#This Row],[KILOMETROS HASTA]])</f>
        <v>7.5</v>
      </c>
      <c r="U2999" s="2">
        <f>Tabla1[[#This Row],[KILOMETROS ADICIONALES]]*Tabla1[[#This Row],[COSTO ADICIONAL]]</f>
        <v>20.123999999999999</v>
      </c>
      <c r="V2999">
        <v>113.21</v>
      </c>
      <c r="W2999" s="2">
        <f>Tabla1[[#This Row],[COSTO NORMAL2]]+Tabla1[[#This Row],[COSTO ADICIONAL2]]</f>
        <v>27.623999999999999</v>
      </c>
    </row>
    <row r="3000" spans="1:23" x14ac:dyDescent="0.25">
      <c r="A3000" t="s">
        <v>997</v>
      </c>
      <c r="B3000" t="s">
        <v>4860</v>
      </c>
      <c r="C3000" t="s">
        <v>12091</v>
      </c>
      <c r="D3000" t="s">
        <v>75</v>
      </c>
      <c r="E3000" t="s">
        <v>14846</v>
      </c>
      <c r="F3000" t="s">
        <v>14</v>
      </c>
      <c r="G3000" t="s">
        <v>69</v>
      </c>
      <c r="H3000" t="s">
        <v>121</v>
      </c>
      <c r="I3000" t="s">
        <v>4881</v>
      </c>
      <c r="J3000" t="str">
        <f>MID(Tabla1[[#This Row],[HORA2]],1,2)</f>
        <v>10</v>
      </c>
      <c r="K3000" t="s">
        <v>43</v>
      </c>
      <c r="L3000" t="s">
        <v>94</v>
      </c>
      <c r="M3000" t="s">
        <v>14867</v>
      </c>
      <c r="N3000" t="s">
        <v>22</v>
      </c>
      <c r="O3000">
        <v>13.69</v>
      </c>
      <c r="P30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1.6899999999999995</v>
      </c>
      <c r="Q3000">
        <f>IF(Tabla1[[#This Row],[SERVICIO]]="COMIDA",3,IF(Tabla1[[#This Row],[SERVICIO]]="CONTROLADO",12,IF(Tabla1[[#This Row],[SERVICIO]]="RÁPIDO",3.75,IF(Tabla1[[#This Row],[SERVICIO]]="NORMAL",2.5,))))</f>
        <v>12</v>
      </c>
      <c r="R3000">
        <f>IF(Tabla1[[#This Row],[SERVICIO]]="COMIDA",3.5,IF(Tabla1[[#This Row],[SERVICIO]]="CONTROLADO",8,IF(Tabla1[[#This Row],[SERVICIO]]="RÁPIDO",4.5,IF(Tabla1[[#This Row],[SERVICIO]]="NORMAL",3,))))</f>
        <v>8</v>
      </c>
      <c r="S3000">
        <f>IF(Tabla1[[#This Row],[SERVICIO]]="COMIDA",0.75,IF(Tabla1[[#This Row],[SERVICIO]]="CONTROLADO",2.65,IF(Tabla1[[#This Row],[SERVICIO]]="RÁPIDO",0.55,IF(Tabla1[[#This Row],[SERVICIO]]="NORMAL",1.2,))))</f>
        <v>2.65</v>
      </c>
      <c r="T3000" s="2">
        <f>IF(Tabla1[[#This Row],[KILOMETROS ADICIONALES]]=0,Tabla1[[#This Row],[KILOMETROS]]*Tabla1[[#This Row],[COSTO NORMAL]],Tabla1[[#This Row],[COSTO NORMAL]]*Tabla1[[#This Row],[KILOMETROS HASTA]])</f>
        <v>96</v>
      </c>
      <c r="U3000" s="2">
        <f>Tabla1[[#This Row],[KILOMETROS ADICIONALES]]*Tabla1[[#This Row],[COSTO ADICIONAL]]</f>
        <v>4.4784999999999986</v>
      </c>
      <c r="V3000">
        <v>171.29</v>
      </c>
      <c r="W3000" s="2">
        <f>Tabla1[[#This Row],[COSTO NORMAL2]]+Tabla1[[#This Row],[COSTO ADICIONAL2]]</f>
        <v>100.4785</v>
      </c>
    </row>
    <row r="3001" spans="1:23" x14ac:dyDescent="0.25">
      <c r="A3001" t="s">
        <v>997</v>
      </c>
      <c r="B3001" t="s">
        <v>4860</v>
      </c>
      <c r="C3001" t="s">
        <v>12092</v>
      </c>
      <c r="D3001" t="s">
        <v>75</v>
      </c>
      <c r="E3001" t="s">
        <v>14845</v>
      </c>
      <c r="F3001" t="s">
        <v>14</v>
      </c>
      <c r="G3001" t="s">
        <v>15</v>
      </c>
      <c r="H3001" t="s">
        <v>121</v>
      </c>
      <c r="I3001" t="s">
        <v>4882</v>
      </c>
      <c r="J3001" t="str">
        <f>MID(Tabla1[[#This Row],[HORA2]],1,2)</f>
        <v>13</v>
      </c>
      <c r="K3001" t="s">
        <v>43</v>
      </c>
      <c r="L3001" t="s">
        <v>94</v>
      </c>
      <c r="M3001" t="s">
        <v>14867</v>
      </c>
      <c r="N3001" t="s">
        <v>22</v>
      </c>
      <c r="O3001">
        <v>13.47</v>
      </c>
      <c r="P30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9.7200000000000006</v>
      </c>
      <c r="Q3001">
        <f>IF(Tabla1[[#This Row],[SERVICIO]]="COMIDA",3,IF(Tabla1[[#This Row],[SERVICIO]]="CONTROLADO",12,IF(Tabla1[[#This Row],[SERVICIO]]="RÁPIDO",3.75,IF(Tabla1[[#This Row],[SERVICIO]]="NORMAL",2.5,))))</f>
        <v>3.75</v>
      </c>
      <c r="R3001">
        <f>IF(Tabla1[[#This Row],[SERVICIO]]="COMIDA",3.5,IF(Tabla1[[#This Row],[SERVICIO]]="CONTROLADO",8,IF(Tabla1[[#This Row],[SERVICIO]]="RÁPIDO",4.5,IF(Tabla1[[#This Row],[SERVICIO]]="NORMAL",3,))))</f>
        <v>4.5</v>
      </c>
      <c r="S30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01" s="2">
        <f>IF(Tabla1[[#This Row],[KILOMETROS ADICIONALES]]=0,Tabla1[[#This Row],[KILOMETROS]]*Tabla1[[#This Row],[COSTO NORMAL]],Tabla1[[#This Row],[COSTO NORMAL]]*Tabla1[[#This Row],[KILOMETROS HASTA]])</f>
        <v>16.875</v>
      </c>
      <c r="U3001" s="2">
        <f>Tabla1[[#This Row],[KILOMETROS ADICIONALES]]*Tabla1[[#This Row],[COSTO ADICIONAL]]</f>
        <v>5.346000000000001</v>
      </c>
      <c r="V3001">
        <v>153.43</v>
      </c>
      <c r="W3001" s="2">
        <f>Tabla1[[#This Row],[COSTO NORMAL2]]+Tabla1[[#This Row],[COSTO ADICIONAL2]]</f>
        <v>22.221</v>
      </c>
    </row>
    <row r="3002" spans="1:23" x14ac:dyDescent="0.25">
      <c r="A3002" t="s">
        <v>997</v>
      </c>
      <c r="B3002" t="s">
        <v>4860</v>
      </c>
      <c r="C3002" t="s">
        <v>12093</v>
      </c>
      <c r="D3002" t="s">
        <v>75</v>
      </c>
      <c r="E3002" t="s">
        <v>14844</v>
      </c>
      <c r="F3002" t="s">
        <v>14</v>
      </c>
      <c r="G3002" t="s">
        <v>69</v>
      </c>
      <c r="H3002" t="s">
        <v>997</v>
      </c>
      <c r="I3002" t="s">
        <v>4883</v>
      </c>
      <c r="J3002" t="str">
        <f>MID(Tabla1[[#This Row],[HORA2]],1,2)</f>
        <v>11</v>
      </c>
      <c r="K3002" t="s">
        <v>43</v>
      </c>
      <c r="L3002" t="s">
        <v>94</v>
      </c>
      <c r="M3002" t="s">
        <v>14867</v>
      </c>
      <c r="N3002" t="s">
        <v>22</v>
      </c>
      <c r="O3002">
        <v>19.22</v>
      </c>
      <c r="P30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16.72</v>
      </c>
      <c r="Q3002">
        <f>IF(Tabla1[[#This Row],[SERVICIO]]="COMIDA",3,IF(Tabla1[[#This Row],[SERVICIO]]="CONTROLADO",12,IF(Tabla1[[#This Row],[SERVICIO]]="RÁPIDO",3.75,IF(Tabla1[[#This Row],[SERVICIO]]="NORMAL",2.5,))))</f>
        <v>2.5</v>
      </c>
      <c r="R3002">
        <f>IF(Tabla1[[#This Row],[SERVICIO]]="COMIDA",3.5,IF(Tabla1[[#This Row],[SERVICIO]]="CONTROLADO",8,IF(Tabla1[[#This Row],[SERVICIO]]="RÁPIDO",4.5,IF(Tabla1[[#This Row],[SERVICIO]]="NORMAL",3,))))</f>
        <v>3</v>
      </c>
      <c r="S3002">
        <f>IF(Tabla1[[#This Row],[SERVICIO]]="COMIDA",0.75,IF(Tabla1[[#This Row],[SERVICIO]]="CONTROLADO",2.65,IF(Tabla1[[#This Row],[SERVICIO]]="RÁPIDO",0.55,IF(Tabla1[[#This Row],[SERVICIO]]="NORMAL",1.2,))))</f>
        <v>1.2</v>
      </c>
      <c r="T3002" s="2">
        <f>IF(Tabla1[[#This Row],[KILOMETROS ADICIONALES]]=0,Tabla1[[#This Row],[KILOMETROS]]*Tabla1[[#This Row],[COSTO NORMAL]],Tabla1[[#This Row],[COSTO NORMAL]]*Tabla1[[#This Row],[KILOMETROS HASTA]])</f>
        <v>7.5</v>
      </c>
      <c r="U3002" s="2">
        <f>Tabla1[[#This Row],[KILOMETROS ADICIONALES]]*Tabla1[[#This Row],[COSTO ADICIONAL]]</f>
        <v>20.063999999999997</v>
      </c>
      <c r="V3002">
        <v>48.57</v>
      </c>
      <c r="W3002" s="2">
        <f>Tabla1[[#This Row],[COSTO NORMAL2]]+Tabla1[[#This Row],[COSTO ADICIONAL2]]</f>
        <v>27.563999999999997</v>
      </c>
    </row>
    <row r="3003" spans="1:23" x14ac:dyDescent="0.25">
      <c r="A3003" t="s">
        <v>997</v>
      </c>
      <c r="B3003" t="s">
        <v>4884</v>
      </c>
      <c r="C3003" t="s">
        <v>12094</v>
      </c>
      <c r="D3003" t="s">
        <v>13</v>
      </c>
      <c r="E3003" t="s">
        <v>14846</v>
      </c>
      <c r="F3003" t="s">
        <v>14</v>
      </c>
      <c r="G3003" t="s">
        <v>69</v>
      </c>
      <c r="H3003" t="s">
        <v>997</v>
      </c>
      <c r="I3003" t="s">
        <v>4885</v>
      </c>
      <c r="J3003" t="str">
        <f>MID(Tabla1[[#This Row],[HORA2]],1,2)</f>
        <v>10</v>
      </c>
      <c r="K3003" t="s">
        <v>43</v>
      </c>
      <c r="L3003" t="s">
        <v>35</v>
      </c>
      <c r="M3003" t="s">
        <v>14867</v>
      </c>
      <c r="N3003" t="s">
        <v>22</v>
      </c>
      <c r="O3003">
        <v>19.75</v>
      </c>
      <c r="P30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7.75</v>
      </c>
      <c r="Q3003">
        <f>IF(Tabla1[[#This Row],[SERVICIO]]="COMIDA",3,IF(Tabla1[[#This Row],[SERVICIO]]="CONTROLADO",12,IF(Tabla1[[#This Row],[SERVICIO]]="RÁPIDO",3.75,IF(Tabla1[[#This Row],[SERVICIO]]="NORMAL",2.5,))))</f>
        <v>12</v>
      </c>
      <c r="R3003">
        <f>IF(Tabla1[[#This Row],[SERVICIO]]="COMIDA",3.5,IF(Tabla1[[#This Row],[SERVICIO]]="CONTROLADO",8,IF(Tabla1[[#This Row],[SERVICIO]]="RÁPIDO",4.5,IF(Tabla1[[#This Row],[SERVICIO]]="NORMAL",3,))))</f>
        <v>8</v>
      </c>
      <c r="S3003">
        <f>IF(Tabla1[[#This Row],[SERVICIO]]="COMIDA",0.75,IF(Tabla1[[#This Row],[SERVICIO]]="CONTROLADO",2.65,IF(Tabla1[[#This Row],[SERVICIO]]="RÁPIDO",0.55,IF(Tabla1[[#This Row],[SERVICIO]]="NORMAL",1.2,))))</f>
        <v>2.65</v>
      </c>
      <c r="T3003" s="2">
        <f>IF(Tabla1[[#This Row],[KILOMETROS ADICIONALES]]=0,Tabla1[[#This Row],[KILOMETROS]]*Tabla1[[#This Row],[COSTO NORMAL]],Tabla1[[#This Row],[COSTO NORMAL]]*Tabla1[[#This Row],[KILOMETROS HASTA]])</f>
        <v>96</v>
      </c>
      <c r="U3003" s="2">
        <f>Tabla1[[#This Row],[KILOMETROS ADICIONALES]]*Tabla1[[#This Row],[COSTO ADICIONAL]]</f>
        <v>20.537499999999998</v>
      </c>
      <c r="V3003">
        <v>62.59</v>
      </c>
      <c r="W3003" s="2">
        <f>Tabla1[[#This Row],[COSTO NORMAL2]]+Tabla1[[#This Row],[COSTO ADICIONAL2]]</f>
        <v>116.53749999999999</v>
      </c>
    </row>
    <row r="3004" spans="1:23" x14ac:dyDescent="0.25">
      <c r="A3004" t="s">
        <v>997</v>
      </c>
      <c r="B3004" t="s">
        <v>4886</v>
      </c>
      <c r="C3004" t="s">
        <v>12095</v>
      </c>
      <c r="D3004" t="s">
        <v>13</v>
      </c>
      <c r="E3004" t="s">
        <v>14845</v>
      </c>
      <c r="F3004" t="s">
        <v>14</v>
      </c>
      <c r="G3004" t="s">
        <v>15</v>
      </c>
      <c r="H3004" t="s">
        <v>997</v>
      </c>
      <c r="I3004" t="s">
        <v>4887</v>
      </c>
      <c r="J3004" t="str">
        <f>MID(Tabla1[[#This Row],[HORA2]],1,2)</f>
        <v>09</v>
      </c>
      <c r="K3004" t="s">
        <v>35</v>
      </c>
      <c r="L3004" t="s">
        <v>20</v>
      </c>
      <c r="M3004" t="s">
        <v>14867</v>
      </c>
      <c r="N3004" t="s">
        <v>22</v>
      </c>
      <c r="O3004">
        <v>11.36</v>
      </c>
      <c r="P30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7.6099999999999994</v>
      </c>
      <c r="Q3004">
        <f>IF(Tabla1[[#This Row],[SERVICIO]]="COMIDA",3,IF(Tabla1[[#This Row],[SERVICIO]]="CONTROLADO",12,IF(Tabla1[[#This Row],[SERVICIO]]="RÁPIDO",3.75,IF(Tabla1[[#This Row],[SERVICIO]]="NORMAL",2.5,))))</f>
        <v>3.75</v>
      </c>
      <c r="R3004">
        <f>IF(Tabla1[[#This Row],[SERVICIO]]="COMIDA",3.5,IF(Tabla1[[#This Row],[SERVICIO]]="CONTROLADO",8,IF(Tabla1[[#This Row],[SERVICIO]]="RÁPIDO",4.5,IF(Tabla1[[#This Row],[SERVICIO]]="NORMAL",3,))))</f>
        <v>4.5</v>
      </c>
      <c r="S30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04" s="2">
        <f>IF(Tabla1[[#This Row],[KILOMETROS ADICIONALES]]=0,Tabla1[[#This Row],[KILOMETROS]]*Tabla1[[#This Row],[COSTO NORMAL]],Tabla1[[#This Row],[COSTO NORMAL]]*Tabla1[[#This Row],[KILOMETROS HASTA]])</f>
        <v>16.875</v>
      </c>
      <c r="U3004" s="2">
        <f>Tabla1[[#This Row],[KILOMETROS ADICIONALES]]*Tabla1[[#This Row],[COSTO ADICIONAL]]</f>
        <v>4.1855000000000002</v>
      </c>
      <c r="V3004">
        <v>14.88</v>
      </c>
      <c r="W3004" s="2">
        <f>Tabla1[[#This Row],[COSTO NORMAL2]]+Tabla1[[#This Row],[COSTO ADICIONAL2]]</f>
        <v>21.060500000000001</v>
      </c>
    </row>
    <row r="3005" spans="1:23" x14ac:dyDescent="0.25">
      <c r="A3005" t="s">
        <v>997</v>
      </c>
      <c r="B3005" t="s">
        <v>4888</v>
      </c>
      <c r="C3005" t="s">
        <v>12096</v>
      </c>
      <c r="D3005" t="s">
        <v>13</v>
      </c>
      <c r="E3005" t="s">
        <v>14846</v>
      </c>
      <c r="F3005" t="s">
        <v>14</v>
      </c>
      <c r="G3005" t="s">
        <v>15</v>
      </c>
      <c r="H3005" t="s">
        <v>997</v>
      </c>
      <c r="I3005" t="s">
        <v>3291</v>
      </c>
      <c r="J3005" t="str">
        <f>MID(Tabla1[[#This Row],[HORA2]],1,2)</f>
        <v>11</v>
      </c>
      <c r="K3005" t="s">
        <v>43</v>
      </c>
      <c r="L3005" t="s">
        <v>65</v>
      </c>
      <c r="M3005" t="s">
        <v>14867</v>
      </c>
      <c r="N3005" t="s">
        <v>22</v>
      </c>
      <c r="O3005">
        <v>17.64</v>
      </c>
      <c r="P30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5.6400000000000006</v>
      </c>
      <c r="Q3005">
        <f>IF(Tabla1[[#This Row],[SERVICIO]]="COMIDA",3,IF(Tabla1[[#This Row],[SERVICIO]]="CONTROLADO",12,IF(Tabla1[[#This Row],[SERVICIO]]="RÁPIDO",3.75,IF(Tabla1[[#This Row],[SERVICIO]]="NORMAL",2.5,))))</f>
        <v>12</v>
      </c>
      <c r="R3005">
        <f>IF(Tabla1[[#This Row],[SERVICIO]]="COMIDA",3.5,IF(Tabla1[[#This Row],[SERVICIO]]="CONTROLADO",8,IF(Tabla1[[#This Row],[SERVICIO]]="RÁPIDO",4.5,IF(Tabla1[[#This Row],[SERVICIO]]="NORMAL",3,))))</f>
        <v>8</v>
      </c>
      <c r="S3005">
        <f>IF(Tabla1[[#This Row],[SERVICIO]]="COMIDA",0.75,IF(Tabla1[[#This Row],[SERVICIO]]="CONTROLADO",2.65,IF(Tabla1[[#This Row],[SERVICIO]]="RÁPIDO",0.55,IF(Tabla1[[#This Row],[SERVICIO]]="NORMAL",1.2,))))</f>
        <v>2.65</v>
      </c>
      <c r="T3005" s="2">
        <f>IF(Tabla1[[#This Row],[KILOMETROS ADICIONALES]]=0,Tabla1[[#This Row],[KILOMETROS]]*Tabla1[[#This Row],[COSTO NORMAL]],Tabla1[[#This Row],[COSTO NORMAL]]*Tabla1[[#This Row],[KILOMETROS HASTA]])</f>
        <v>96</v>
      </c>
      <c r="U3005" s="2">
        <f>Tabla1[[#This Row],[KILOMETROS ADICIONALES]]*Tabla1[[#This Row],[COSTO ADICIONAL]]</f>
        <v>14.946000000000002</v>
      </c>
      <c r="V3005">
        <v>112.46</v>
      </c>
      <c r="W3005" s="2">
        <f>Tabla1[[#This Row],[COSTO NORMAL2]]+Tabla1[[#This Row],[COSTO ADICIONAL2]]</f>
        <v>110.946</v>
      </c>
    </row>
    <row r="3006" spans="1:23" x14ac:dyDescent="0.25">
      <c r="A3006" t="s">
        <v>997</v>
      </c>
      <c r="B3006" t="s">
        <v>4889</v>
      </c>
      <c r="C3006" t="s">
        <v>12097</v>
      </c>
      <c r="D3006" t="s">
        <v>13</v>
      </c>
      <c r="E3006" t="s">
        <v>14846</v>
      </c>
      <c r="F3006" t="s">
        <v>14</v>
      </c>
      <c r="G3006" t="s">
        <v>15</v>
      </c>
      <c r="H3006" t="s">
        <v>997</v>
      </c>
      <c r="I3006" t="s">
        <v>4890</v>
      </c>
      <c r="J3006" t="str">
        <f>MID(Tabla1[[#This Row],[HORA2]],1,2)</f>
        <v>11</v>
      </c>
      <c r="K3006" t="s">
        <v>43</v>
      </c>
      <c r="L3006" t="s">
        <v>78</v>
      </c>
      <c r="M3006" t="s">
        <v>14867</v>
      </c>
      <c r="N3006" t="s">
        <v>22</v>
      </c>
      <c r="O3006">
        <v>7.87</v>
      </c>
      <c r="P30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06">
        <f>IF(Tabla1[[#This Row],[SERVICIO]]="COMIDA",3,IF(Tabla1[[#This Row],[SERVICIO]]="CONTROLADO",12,IF(Tabla1[[#This Row],[SERVICIO]]="RÁPIDO",3.75,IF(Tabla1[[#This Row],[SERVICIO]]="NORMAL",2.5,))))</f>
        <v>12</v>
      </c>
      <c r="R3006">
        <f>IF(Tabla1[[#This Row],[SERVICIO]]="COMIDA",3.5,IF(Tabla1[[#This Row],[SERVICIO]]="CONTROLADO",8,IF(Tabla1[[#This Row],[SERVICIO]]="RÁPIDO",4.5,IF(Tabla1[[#This Row],[SERVICIO]]="NORMAL",3,))))</f>
        <v>8</v>
      </c>
      <c r="S3006">
        <f>IF(Tabla1[[#This Row],[SERVICIO]]="COMIDA",0.75,IF(Tabla1[[#This Row],[SERVICIO]]="CONTROLADO",2.65,IF(Tabla1[[#This Row],[SERVICIO]]="RÁPIDO",0.55,IF(Tabla1[[#This Row],[SERVICIO]]="NORMAL",1.2,))))</f>
        <v>2.65</v>
      </c>
      <c r="T3006" s="2">
        <f>IF(Tabla1[[#This Row],[KILOMETROS ADICIONALES]]=0,Tabla1[[#This Row],[KILOMETROS]]*Tabla1[[#This Row],[COSTO NORMAL]],Tabla1[[#This Row],[COSTO NORMAL]]*Tabla1[[#This Row],[KILOMETROS HASTA]])</f>
        <v>62.96</v>
      </c>
      <c r="U3006" s="2">
        <f>Tabla1[[#This Row],[KILOMETROS ADICIONALES]]*Tabla1[[#This Row],[COSTO ADICIONAL]]</f>
        <v>0</v>
      </c>
      <c r="V3006">
        <v>163.46</v>
      </c>
      <c r="W3006" s="2">
        <f>Tabla1[[#This Row],[COSTO NORMAL2]]+Tabla1[[#This Row],[COSTO ADICIONAL2]]</f>
        <v>62.96</v>
      </c>
    </row>
    <row r="3007" spans="1:23" x14ac:dyDescent="0.25">
      <c r="A3007" t="s">
        <v>997</v>
      </c>
      <c r="B3007" t="s">
        <v>4891</v>
      </c>
      <c r="C3007" t="s">
        <v>12098</v>
      </c>
      <c r="D3007" t="s">
        <v>13</v>
      </c>
      <c r="E3007" t="s">
        <v>14845</v>
      </c>
      <c r="F3007" t="s">
        <v>14</v>
      </c>
      <c r="G3007" t="s">
        <v>15</v>
      </c>
      <c r="H3007" t="s">
        <v>997</v>
      </c>
      <c r="I3007" t="s">
        <v>4892</v>
      </c>
      <c r="J3007" t="str">
        <f>MID(Tabla1[[#This Row],[HORA2]],1,2)</f>
        <v>10</v>
      </c>
      <c r="K3007" t="s">
        <v>43</v>
      </c>
      <c r="L3007" t="s">
        <v>20</v>
      </c>
      <c r="M3007" t="s">
        <v>14867</v>
      </c>
      <c r="N3007" t="s">
        <v>22</v>
      </c>
      <c r="O3007">
        <v>10.76</v>
      </c>
      <c r="P30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7.01</v>
      </c>
      <c r="Q3007">
        <f>IF(Tabla1[[#This Row],[SERVICIO]]="COMIDA",3,IF(Tabla1[[#This Row],[SERVICIO]]="CONTROLADO",12,IF(Tabla1[[#This Row],[SERVICIO]]="RÁPIDO",3.75,IF(Tabla1[[#This Row],[SERVICIO]]="NORMAL",2.5,))))</f>
        <v>3.75</v>
      </c>
      <c r="R3007">
        <f>IF(Tabla1[[#This Row],[SERVICIO]]="COMIDA",3.5,IF(Tabla1[[#This Row],[SERVICIO]]="CONTROLADO",8,IF(Tabla1[[#This Row],[SERVICIO]]="RÁPIDO",4.5,IF(Tabla1[[#This Row],[SERVICIO]]="NORMAL",3,))))</f>
        <v>4.5</v>
      </c>
      <c r="S30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07" s="2">
        <f>IF(Tabla1[[#This Row],[KILOMETROS ADICIONALES]]=0,Tabla1[[#This Row],[KILOMETROS]]*Tabla1[[#This Row],[COSTO NORMAL]],Tabla1[[#This Row],[COSTO NORMAL]]*Tabla1[[#This Row],[KILOMETROS HASTA]])</f>
        <v>16.875</v>
      </c>
      <c r="U3007" s="2">
        <f>Tabla1[[#This Row],[KILOMETROS ADICIONALES]]*Tabla1[[#This Row],[COSTO ADICIONAL]]</f>
        <v>3.8555000000000001</v>
      </c>
      <c r="V3007">
        <v>66.94</v>
      </c>
      <c r="W3007" s="2">
        <f>Tabla1[[#This Row],[COSTO NORMAL2]]+Tabla1[[#This Row],[COSTO ADICIONAL2]]</f>
        <v>20.730499999999999</v>
      </c>
    </row>
    <row r="3008" spans="1:23" x14ac:dyDescent="0.25">
      <c r="A3008" t="s">
        <v>997</v>
      </c>
      <c r="B3008" t="s">
        <v>4893</v>
      </c>
      <c r="C3008" t="s">
        <v>12099</v>
      </c>
      <c r="D3008" t="s">
        <v>13</v>
      </c>
      <c r="E3008" t="s">
        <v>14845</v>
      </c>
      <c r="F3008" t="s">
        <v>14</v>
      </c>
      <c r="G3008" t="s">
        <v>41</v>
      </c>
      <c r="H3008" t="s">
        <v>997</v>
      </c>
      <c r="I3008" t="s">
        <v>4894</v>
      </c>
      <c r="J3008" t="str">
        <f>MID(Tabla1[[#This Row],[HORA2]],1,2)</f>
        <v>10</v>
      </c>
      <c r="K3008" t="s">
        <v>43</v>
      </c>
      <c r="L3008" t="s">
        <v>105</v>
      </c>
      <c r="M3008" t="s">
        <v>14867</v>
      </c>
      <c r="N3008" t="s">
        <v>22</v>
      </c>
      <c r="O3008">
        <v>1.07</v>
      </c>
      <c r="P30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08">
        <f>IF(Tabla1[[#This Row],[SERVICIO]]="COMIDA",3,IF(Tabla1[[#This Row],[SERVICIO]]="CONTROLADO",12,IF(Tabla1[[#This Row],[SERVICIO]]="RÁPIDO",3.75,IF(Tabla1[[#This Row],[SERVICIO]]="NORMAL",2.5,))))</f>
        <v>3.75</v>
      </c>
      <c r="R3008">
        <f>IF(Tabla1[[#This Row],[SERVICIO]]="COMIDA",3.5,IF(Tabla1[[#This Row],[SERVICIO]]="CONTROLADO",8,IF(Tabla1[[#This Row],[SERVICIO]]="RÁPIDO",4.5,IF(Tabla1[[#This Row],[SERVICIO]]="NORMAL",3,))))</f>
        <v>4.5</v>
      </c>
      <c r="S30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08" s="2">
        <f>IF(Tabla1[[#This Row],[KILOMETROS ADICIONALES]]=0,Tabla1[[#This Row],[KILOMETROS]]*Tabla1[[#This Row],[COSTO NORMAL]],Tabla1[[#This Row],[COSTO NORMAL]]*Tabla1[[#This Row],[KILOMETROS HASTA]])</f>
        <v>4.8150000000000004</v>
      </c>
      <c r="U3008" s="2">
        <f>Tabla1[[#This Row],[KILOMETROS ADICIONALES]]*Tabla1[[#This Row],[COSTO ADICIONAL]]</f>
        <v>0</v>
      </c>
      <c r="V3008">
        <v>118.41</v>
      </c>
      <c r="W3008" s="2">
        <f>Tabla1[[#This Row],[COSTO NORMAL2]]+Tabla1[[#This Row],[COSTO ADICIONAL2]]</f>
        <v>4.8150000000000004</v>
      </c>
    </row>
    <row r="3009" spans="1:23" x14ac:dyDescent="0.25">
      <c r="A3009" t="s">
        <v>997</v>
      </c>
      <c r="B3009" t="s">
        <v>4893</v>
      </c>
      <c r="C3009" t="s">
        <v>12100</v>
      </c>
      <c r="D3009" t="s">
        <v>13</v>
      </c>
      <c r="E3009" t="s">
        <v>14845</v>
      </c>
      <c r="F3009" t="s">
        <v>14</v>
      </c>
      <c r="G3009" t="s">
        <v>24</v>
      </c>
      <c r="H3009" t="s">
        <v>2667</v>
      </c>
      <c r="I3009" t="s">
        <v>4895</v>
      </c>
      <c r="J3009" t="str">
        <f>MID(Tabla1[[#This Row],[HORA2]],1,2)</f>
        <v>11</v>
      </c>
      <c r="K3009" t="s">
        <v>43</v>
      </c>
      <c r="L3009" t="s">
        <v>105</v>
      </c>
      <c r="M3009" t="s">
        <v>14867</v>
      </c>
      <c r="N3009" t="s">
        <v>22</v>
      </c>
      <c r="O3009">
        <v>12.35</v>
      </c>
      <c r="P30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</v>
      </c>
      <c r="Q3009">
        <f>IF(Tabla1[[#This Row],[SERVICIO]]="COMIDA",3,IF(Tabla1[[#This Row],[SERVICIO]]="CONTROLADO",12,IF(Tabla1[[#This Row],[SERVICIO]]="RÁPIDO",3.75,IF(Tabla1[[#This Row],[SERVICIO]]="NORMAL",2.5,))))</f>
        <v>3.75</v>
      </c>
      <c r="R3009">
        <f>IF(Tabla1[[#This Row],[SERVICIO]]="COMIDA",3.5,IF(Tabla1[[#This Row],[SERVICIO]]="CONTROLADO",8,IF(Tabla1[[#This Row],[SERVICIO]]="RÁPIDO",4.5,IF(Tabla1[[#This Row],[SERVICIO]]="NORMAL",3,))))</f>
        <v>4.5</v>
      </c>
      <c r="S30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09" s="2">
        <f>IF(Tabla1[[#This Row],[KILOMETROS ADICIONALES]]=0,Tabla1[[#This Row],[KILOMETROS]]*Tabla1[[#This Row],[COSTO NORMAL]],Tabla1[[#This Row],[COSTO NORMAL]]*Tabla1[[#This Row],[KILOMETROS HASTA]])</f>
        <v>16.875</v>
      </c>
      <c r="U3009" s="2">
        <f>Tabla1[[#This Row],[KILOMETROS ADICIONALES]]*Tabla1[[#This Row],[COSTO ADICIONAL]]</f>
        <v>4.7300000000000004</v>
      </c>
      <c r="V3009">
        <v>146.94</v>
      </c>
      <c r="W3009" s="2">
        <f>Tabla1[[#This Row],[COSTO NORMAL2]]+Tabla1[[#This Row],[COSTO ADICIONAL2]]</f>
        <v>21.605</v>
      </c>
    </row>
    <row r="3010" spans="1:23" x14ac:dyDescent="0.25">
      <c r="A3010" t="s">
        <v>997</v>
      </c>
      <c r="B3010" t="s">
        <v>4893</v>
      </c>
      <c r="C3010" t="s">
        <v>12101</v>
      </c>
      <c r="D3010" t="s">
        <v>13</v>
      </c>
      <c r="E3010" t="s">
        <v>14845</v>
      </c>
      <c r="F3010" t="s">
        <v>14</v>
      </c>
      <c r="G3010" t="s">
        <v>15</v>
      </c>
      <c r="H3010" t="s">
        <v>2667</v>
      </c>
      <c r="I3010" t="s">
        <v>4896</v>
      </c>
      <c r="J3010" t="str">
        <f>MID(Tabla1[[#This Row],[HORA2]],1,2)</f>
        <v>13</v>
      </c>
      <c r="K3010" t="s">
        <v>43</v>
      </c>
      <c r="L3010" t="s">
        <v>105</v>
      </c>
      <c r="M3010" t="s">
        <v>14867</v>
      </c>
      <c r="N3010" t="s">
        <v>22</v>
      </c>
      <c r="O3010">
        <v>8.6</v>
      </c>
      <c r="P30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3010">
        <f>IF(Tabla1[[#This Row],[SERVICIO]]="COMIDA",3,IF(Tabla1[[#This Row],[SERVICIO]]="CONTROLADO",12,IF(Tabla1[[#This Row],[SERVICIO]]="RÁPIDO",3.75,IF(Tabla1[[#This Row],[SERVICIO]]="NORMAL",2.5,))))</f>
        <v>3.75</v>
      </c>
      <c r="R3010">
        <f>IF(Tabla1[[#This Row],[SERVICIO]]="COMIDA",3.5,IF(Tabla1[[#This Row],[SERVICIO]]="CONTROLADO",8,IF(Tabla1[[#This Row],[SERVICIO]]="RÁPIDO",4.5,IF(Tabla1[[#This Row],[SERVICIO]]="NORMAL",3,))))</f>
        <v>4.5</v>
      </c>
      <c r="S30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0" s="2">
        <f>IF(Tabla1[[#This Row],[KILOMETROS ADICIONALES]]=0,Tabla1[[#This Row],[KILOMETROS]]*Tabla1[[#This Row],[COSTO NORMAL]],Tabla1[[#This Row],[COSTO NORMAL]]*Tabla1[[#This Row],[KILOMETROS HASTA]])</f>
        <v>16.875</v>
      </c>
      <c r="U3010" s="2">
        <f>Tabla1[[#This Row],[KILOMETROS ADICIONALES]]*Tabla1[[#This Row],[COSTO ADICIONAL]]</f>
        <v>2.6675</v>
      </c>
      <c r="V3010">
        <v>221.84</v>
      </c>
      <c r="W3010" s="2">
        <f>Tabla1[[#This Row],[COSTO NORMAL2]]+Tabla1[[#This Row],[COSTO ADICIONAL2]]</f>
        <v>19.5425</v>
      </c>
    </row>
    <row r="3011" spans="1:23" x14ac:dyDescent="0.25">
      <c r="A3011" t="s">
        <v>997</v>
      </c>
      <c r="B3011" t="s">
        <v>4897</v>
      </c>
      <c r="C3011" t="s">
        <v>12102</v>
      </c>
      <c r="D3011" t="s">
        <v>13</v>
      </c>
      <c r="E3011" t="s">
        <v>14845</v>
      </c>
      <c r="F3011" t="s">
        <v>14</v>
      </c>
      <c r="G3011" t="s">
        <v>15</v>
      </c>
      <c r="H3011" t="s">
        <v>997</v>
      </c>
      <c r="I3011" t="s">
        <v>4898</v>
      </c>
      <c r="J3011" t="str">
        <f>MID(Tabla1[[#This Row],[HORA2]],1,2)</f>
        <v>09</v>
      </c>
      <c r="K3011" t="s">
        <v>43</v>
      </c>
      <c r="L3011" t="s">
        <v>78</v>
      </c>
      <c r="M3011" t="s">
        <v>14867</v>
      </c>
      <c r="N3011" t="s">
        <v>22</v>
      </c>
      <c r="O3011">
        <v>19.739999999999998</v>
      </c>
      <c r="P30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15.989999999999998</v>
      </c>
      <c r="Q3011">
        <f>IF(Tabla1[[#This Row],[SERVICIO]]="COMIDA",3,IF(Tabla1[[#This Row],[SERVICIO]]="CONTROLADO",12,IF(Tabla1[[#This Row],[SERVICIO]]="RÁPIDO",3.75,IF(Tabla1[[#This Row],[SERVICIO]]="NORMAL",2.5,))))</f>
        <v>3.75</v>
      </c>
      <c r="R3011">
        <f>IF(Tabla1[[#This Row],[SERVICIO]]="COMIDA",3.5,IF(Tabla1[[#This Row],[SERVICIO]]="CONTROLADO",8,IF(Tabla1[[#This Row],[SERVICIO]]="RÁPIDO",4.5,IF(Tabla1[[#This Row],[SERVICIO]]="NORMAL",3,))))</f>
        <v>4.5</v>
      </c>
      <c r="S30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1" s="2">
        <f>IF(Tabla1[[#This Row],[KILOMETROS ADICIONALES]]=0,Tabla1[[#This Row],[KILOMETROS]]*Tabla1[[#This Row],[COSTO NORMAL]],Tabla1[[#This Row],[COSTO NORMAL]]*Tabla1[[#This Row],[KILOMETROS HASTA]])</f>
        <v>16.875</v>
      </c>
      <c r="U3011" s="2">
        <f>Tabla1[[#This Row],[KILOMETROS ADICIONALES]]*Tabla1[[#This Row],[COSTO ADICIONAL]]</f>
        <v>8.7944999999999993</v>
      </c>
      <c r="V3011">
        <v>217.49</v>
      </c>
      <c r="W3011" s="2">
        <f>Tabla1[[#This Row],[COSTO NORMAL2]]+Tabla1[[#This Row],[COSTO ADICIONAL2]]</f>
        <v>25.669499999999999</v>
      </c>
    </row>
    <row r="3012" spans="1:23" x14ac:dyDescent="0.25">
      <c r="A3012" t="s">
        <v>997</v>
      </c>
      <c r="B3012" t="s">
        <v>4899</v>
      </c>
      <c r="C3012" t="s">
        <v>12103</v>
      </c>
      <c r="D3012" t="s">
        <v>13</v>
      </c>
      <c r="E3012" t="s">
        <v>14845</v>
      </c>
      <c r="F3012" t="s">
        <v>14</v>
      </c>
      <c r="G3012" t="s">
        <v>15</v>
      </c>
      <c r="H3012" t="s">
        <v>997</v>
      </c>
      <c r="I3012" t="s">
        <v>4900</v>
      </c>
      <c r="J3012" t="str">
        <f>MID(Tabla1[[#This Row],[HORA2]],1,2)</f>
        <v>09</v>
      </c>
      <c r="K3012" t="s">
        <v>43</v>
      </c>
      <c r="L3012" t="s">
        <v>20</v>
      </c>
      <c r="M3012" t="s">
        <v>14867</v>
      </c>
      <c r="N3012" t="s">
        <v>22</v>
      </c>
      <c r="O3012">
        <v>14.62</v>
      </c>
      <c r="P30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10.87</v>
      </c>
      <c r="Q3012">
        <f>IF(Tabla1[[#This Row],[SERVICIO]]="COMIDA",3,IF(Tabla1[[#This Row],[SERVICIO]]="CONTROLADO",12,IF(Tabla1[[#This Row],[SERVICIO]]="RÁPIDO",3.75,IF(Tabla1[[#This Row],[SERVICIO]]="NORMAL",2.5,))))</f>
        <v>3.75</v>
      </c>
      <c r="R3012">
        <f>IF(Tabla1[[#This Row],[SERVICIO]]="COMIDA",3.5,IF(Tabla1[[#This Row],[SERVICIO]]="CONTROLADO",8,IF(Tabla1[[#This Row],[SERVICIO]]="RÁPIDO",4.5,IF(Tabla1[[#This Row],[SERVICIO]]="NORMAL",3,))))</f>
        <v>4.5</v>
      </c>
      <c r="S30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2" s="2">
        <f>IF(Tabla1[[#This Row],[KILOMETROS ADICIONALES]]=0,Tabla1[[#This Row],[KILOMETROS]]*Tabla1[[#This Row],[COSTO NORMAL]],Tabla1[[#This Row],[COSTO NORMAL]]*Tabla1[[#This Row],[KILOMETROS HASTA]])</f>
        <v>16.875</v>
      </c>
      <c r="U3012" s="2">
        <f>Tabla1[[#This Row],[KILOMETROS ADICIONALES]]*Tabla1[[#This Row],[COSTO ADICIONAL]]</f>
        <v>5.9785000000000004</v>
      </c>
      <c r="V3012">
        <v>183.07</v>
      </c>
      <c r="W3012" s="2">
        <f>Tabla1[[#This Row],[COSTO NORMAL2]]+Tabla1[[#This Row],[COSTO ADICIONAL2]]</f>
        <v>22.8535</v>
      </c>
    </row>
    <row r="3013" spans="1:23" x14ac:dyDescent="0.25">
      <c r="A3013" t="s">
        <v>997</v>
      </c>
      <c r="B3013" t="s">
        <v>4901</v>
      </c>
      <c r="C3013" t="s">
        <v>12104</v>
      </c>
      <c r="D3013" t="s">
        <v>13</v>
      </c>
      <c r="E3013" t="s">
        <v>14847</v>
      </c>
      <c r="F3013" t="s">
        <v>14</v>
      </c>
      <c r="G3013" t="s">
        <v>15</v>
      </c>
      <c r="H3013" t="s">
        <v>997</v>
      </c>
      <c r="I3013" t="s">
        <v>4902</v>
      </c>
      <c r="J3013" t="str">
        <f>MID(Tabla1[[#This Row],[HORA2]],1,2)</f>
        <v>09</v>
      </c>
      <c r="K3013" t="s">
        <v>19</v>
      </c>
      <c r="L3013" t="s">
        <v>35</v>
      </c>
      <c r="M3013" t="s">
        <v>14867</v>
      </c>
      <c r="N3013" t="s">
        <v>22</v>
      </c>
      <c r="O3013">
        <v>4.3899999999999997</v>
      </c>
      <c r="P30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1.3899999999999997</v>
      </c>
      <c r="Q3013">
        <f>IF(Tabla1[[#This Row],[SERVICIO]]="COMIDA",3,IF(Tabla1[[#This Row],[SERVICIO]]="CONTROLADO",12,IF(Tabla1[[#This Row],[SERVICIO]]="RÁPIDO",3.75,IF(Tabla1[[#This Row],[SERVICIO]]="NORMAL",2.5,))))</f>
        <v>3</v>
      </c>
      <c r="R3013">
        <f>IF(Tabla1[[#This Row],[SERVICIO]]="COMIDA",3.5,IF(Tabla1[[#This Row],[SERVICIO]]="CONTROLADO",8,IF(Tabla1[[#This Row],[SERVICIO]]="RÁPIDO",4.5,IF(Tabla1[[#This Row],[SERVICIO]]="NORMAL",3,))))</f>
        <v>3.5</v>
      </c>
      <c r="S3013">
        <f>IF(Tabla1[[#This Row],[SERVICIO]]="COMIDA",0.75,IF(Tabla1[[#This Row],[SERVICIO]]="CONTROLADO",2.65,IF(Tabla1[[#This Row],[SERVICIO]]="RÁPIDO",0.55,IF(Tabla1[[#This Row],[SERVICIO]]="NORMAL",1.2,))))</f>
        <v>0.75</v>
      </c>
      <c r="T3013" s="2">
        <f>IF(Tabla1[[#This Row],[KILOMETROS ADICIONALES]]=0,Tabla1[[#This Row],[KILOMETROS]]*Tabla1[[#This Row],[COSTO NORMAL]],Tabla1[[#This Row],[COSTO NORMAL]]*Tabla1[[#This Row],[KILOMETROS HASTA]])</f>
        <v>10.5</v>
      </c>
      <c r="U3013" s="2">
        <f>Tabla1[[#This Row],[KILOMETROS ADICIONALES]]*Tabla1[[#This Row],[COSTO ADICIONAL]]</f>
        <v>1.0424999999999998</v>
      </c>
      <c r="V3013">
        <v>145.59</v>
      </c>
      <c r="W3013" s="2">
        <f>Tabla1[[#This Row],[COSTO NORMAL2]]+Tabla1[[#This Row],[COSTO ADICIONAL2]]</f>
        <v>11.5425</v>
      </c>
    </row>
    <row r="3014" spans="1:23" x14ac:dyDescent="0.25">
      <c r="A3014" t="s">
        <v>997</v>
      </c>
      <c r="B3014" t="s">
        <v>4903</v>
      </c>
      <c r="C3014" t="s">
        <v>12105</v>
      </c>
      <c r="D3014" t="s">
        <v>13</v>
      </c>
      <c r="E3014" t="s">
        <v>14847</v>
      </c>
      <c r="F3014" t="s">
        <v>14</v>
      </c>
      <c r="G3014" t="s">
        <v>15</v>
      </c>
      <c r="H3014" t="s">
        <v>997</v>
      </c>
      <c r="I3014" t="s">
        <v>4904</v>
      </c>
      <c r="J3014" t="str">
        <f>MID(Tabla1[[#This Row],[HORA2]],1,2)</f>
        <v>11</v>
      </c>
      <c r="K3014" t="s">
        <v>19</v>
      </c>
      <c r="L3014" t="s">
        <v>94</v>
      </c>
      <c r="M3014" t="s">
        <v>14867</v>
      </c>
      <c r="N3014" t="s">
        <v>22</v>
      </c>
      <c r="O3014">
        <v>4.33</v>
      </c>
      <c r="P30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</v>
      </c>
      <c r="Q3014">
        <f>IF(Tabla1[[#This Row],[SERVICIO]]="COMIDA",3,IF(Tabla1[[#This Row],[SERVICIO]]="CONTROLADO",12,IF(Tabla1[[#This Row],[SERVICIO]]="RÁPIDO",3.75,IF(Tabla1[[#This Row],[SERVICIO]]="NORMAL",2.5,))))</f>
        <v>3</v>
      </c>
      <c r="R3014">
        <f>IF(Tabla1[[#This Row],[SERVICIO]]="COMIDA",3.5,IF(Tabla1[[#This Row],[SERVICIO]]="CONTROLADO",8,IF(Tabla1[[#This Row],[SERVICIO]]="RÁPIDO",4.5,IF(Tabla1[[#This Row],[SERVICIO]]="NORMAL",3,))))</f>
        <v>3.5</v>
      </c>
      <c r="S3014">
        <f>IF(Tabla1[[#This Row],[SERVICIO]]="COMIDA",0.75,IF(Tabla1[[#This Row],[SERVICIO]]="CONTROLADO",2.65,IF(Tabla1[[#This Row],[SERVICIO]]="RÁPIDO",0.55,IF(Tabla1[[#This Row],[SERVICIO]]="NORMAL",1.2,))))</f>
        <v>0.75</v>
      </c>
      <c r="T3014" s="2">
        <f>IF(Tabla1[[#This Row],[KILOMETROS ADICIONALES]]=0,Tabla1[[#This Row],[KILOMETROS]]*Tabla1[[#This Row],[COSTO NORMAL]],Tabla1[[#This Row],[COSTO NORMAL]]*Tabla1[[#This Row],[KILOMETROS HASTA]])</f>
        <v>10.5</v>
      </c>
      <c r="U3014" s="2">
        <f>Tabla1[[#This Row],[KILOMETROS ADICIONALES]]*Tabla1[[#This Row],[COSTO ADICIONAL]]</f>
        <v>0.99750000000000005</v>
      </c>
      <c r="V3014">
        <v>171.72</v>
      </c>
      <c r="W3014" s="2">
        <f>Tabla1[[#This Row],[COSTO NORMAL2]]+Tabla1[[#This Row],[COSTO ADICIONAL2]]</f>
        <v>11.4975</v>
      </c>
    </row>
    <row r="3015" spans="1:23" x14ac:dyDescent="0.25">
      <c r="A3015" t="s">
        <v>997</v>
      </c>
      <c r="B3015" t="s">
        <v>4905</v>
      </c>
      <c r="C3015" t="s">
        <v>12106</v>
      </c>
      <c r="D3015" t="s">
        <v>75</v>
      </c>
      <c r="E3015" t="s">
        <v>14845</v>
      </c>
      <c r="F3015" t="s">
        <v>14</v>
      </c>
      <c r="G3015" t="s">
        <v>15</v>
      </c>
      <c r="H3015" t="s">
        <v>997</v>
      </c>
      <c r="I3015" t="s">
        <v>4906</v>
      </c>
      <c r="J3015" t="str">
        <f>MID(Tabla1[[#This Row],[HORA2]],1,2)</f>
        <v>09</v>
      </c>
      <c r="K3015" t="s">
        <v>43</v>
      </c>
      <c r="L3015" t="s">
        <v>153</v>
      </c>
      <c r="M3015" t="s">
        <v>14867</v>
      </c>
      <c r="N3015" t="s">
        <v>22</v>
      </c>
      <c r="O3015">
        <v>13.35</v>
      </c>
      <c r="P30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</v>
      </c>
      <c r="Q3015">
        <f>IF(Tabla1[[#This Row],[SERVICIO]]="COMIDA",3,IF(Tabla1[[#This Row],[SERVICIO]]="CONTROLADO",12,IF(Tabla1[[#This Row],[SERVICIO]]="RÁPIDO",3.75,IF(Tabla1[[#This Row],[SERVICIO]]="NORMAL",2.5,))))</f>
        <v>3.75</v>
      </c>
      <c r="R3015">
        <f>IF(Tabla1[[#This Row],[SERVICIO]]="COMIDA",3.5,IF(Tabla1[[#This Row],[SERVICIO]]="CONTROLADO",8,IF(Tabla1[[#This Row],[SERVICIO]]="RÁPIDO",4.5,IF(Tabla1[[#This Row],[SERVICIO]]="NORMAL",3,))))</f>
        <v>4.5</v>
      </c>
      <c r="S30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5" s="2">
        <f>IF(Tabla1[[#This Row],[KILOMETROS ADICIONALES]]=0,Tabla1[[#This Row],[KILOMETROS]]*Tabla1[[#This Row],[COSTO NORMAL]],Tabla1[[#This Row],[COSTO NORMAL]]*Tabla1[[#This Row],[KILOMETROS HASTA]])</f>
        <v>16.875</v>
      </c>
      <c r="U3015" s="2">
        <f>Tabla1[[#This Row],[KILOMETROS ADICIONALES]]*Tabla1[[#This Row],[COSTO ADICIONAL]]</f>
        <v>5.28</v>
      </c>
      <c r="V3015">
        <v>169.81</v>
      </c>
      <c r="W3015" s="2">
        <f>Tabla1[[#This Row],[COSTO NORMAL2]]+Tabla1[[#This Row],[COSTO ADICIONAL2]]</f>
        <v>22.155000000000001</v>
      </c>
    </row>
    <row r="3016" spans="1:23" x14ac:dyDescent="0.25">
      <c r="A3016" t="s">
        <v>997</v>
      </c>
      <c r="B3016" t="s">
        <v>4907</v>
      </c>
      <c r="C3016" t="s">
        <v>12107</v>
      </c>
      <c r="D3016" t="s">
        <v>13</v>
      </c>
      <c r="E3016" t="s">
        <v>14845</v>
      </c>
      <c r="F3016" t="s">
        <v>14</v>
      </c>
      <c r="G3016" t="s">
        <v>15</v>
      </c>
      <c r="H3016" t="s">
        <v>997</v>
      </c>
      <c r="I3016" t="s">
        <v>4908</v>
      </c>
      <c r="J3016" t="str">
        <f>MID(Tabla1[[#This Row],[HORA2]],1,2)</f>
        <v>09</v>
      </c>
      <c r="K3016" t="s">
        <v>271</v>
      </c>
      <c r="L3016" t="s">
        <v>57</v>
      </c>
      <c r="M3016" t="s">
        <v>14867</v>
      </c>
      <c r="N3016" t="s">
        <v>22</v>
      </c>
      <c r="O3016">
        <v>17.399999999999999</v>
      </c>
      <c r="P30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13.649999999999999</v>
      </c>
      <c r="Q3016">
        <f>IF(Tabla1[[#This Row],[SERVICIO]]="COMIDA",3,IF(Tabla1[[#This Row],[SERVICIO]]="CONTROLADO",12,IF(Tabla1[[#This Row],[SERVICIO]]="RÁPIDO",3.75,IF(Tabla1[[#This Row],[SERVICIO]]="NORMAL",2.5,))))</f>
        <v>3.75</v>
      </c>
      <c r="R3016">
        <f>IF(Tabla1[[#This Row],[SERVICIO]]="COMIDA",3.5,IF(Tabla1[[#This Row],[SERVICIO]]="CONTROLADO",8,IF(Tabla1[[#This Row],[SERVICIO]]="RÁPIDO",4.5,IF(Tabla1[[#This Row],[SERVICIO]]="NORMAL",3,))))</f>
        <v>4.5</v>
      </c>
      <c r="S30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6" s="2">
        <f>IF(Tabla1[[#This Row],[KILOMETROS ADICIONALES]]=0,Tabla1[[#This Row],[KILOMETROS]]*Tabla1[[#This Row],[COSTO NORMAL]],Tabla1[[#This Row],[COSTO NORMAL]]*Tabla1[[#This Row],[KILOMETROS HASTA]])</f>
        <v>16.875</v>
      </c>
      <c r="U3016" s="2">
        <f>Tabla1[[#This Row],[KILOMETROS ADICIONALES]]*Tabla1[[#This Row],[COSTO ADICIONAL]]</f>
        <v>7.5074999999999994</v>
      </c>
      <c r="V3016">
        <v>99.9</v>
      </c>
      <c r="W3016" s="2">
        <f>Tabla1[[#This Row],[COSTO NORMAL2]]+Tabla1[[#This Row],[COSTO ADICIONAL2]]</f>
        <v>24.3825</v>
      </c>
    </row>
    <row r="3017" spans="1:23" x14ac:dyDescent="0.25">
      <c r="A3017" t="s">
        <v>997</v>
      </c>
      <c r="B3017" t="s">
        <v>4909</v>
      </c>
      <c r="C3017" t="s">
        <v>12108</v>
      </c>
      <c r="D3017" t="s">
        <v>13</v>
      </c>
      <c r="E3017" t="s">
        <v>14845</v>
      </c>
      <c r="F3017" t="s">
        <v>14</v>
      </c>
      <c r="G3017" t="s">
        <v>15</v>
      </c>
      <c r="H3017" t="s">
        <v>997</v>
      </c>
      <c r="I3017" t="s">
        <v>4910</v>
      </c>
      <c r="J3017" t="str">
        <f>MID(Tabla1[[#This Row],[HORA2]],1,2)</f>
        <v>10</v>
      </c>
      <c r="K3017" t="s">
        <v>43</v>
      </c>
      <c r="L3017" t="s">
        <v>20</v>
      </c>
      <c r="M3017" t="s">
        <v>14867</v>
      </c>
      <c r="N3017" t="s">
        <v>22</v>
      </c>
      <c r="O3017">
        <v>4.62</v>
      </c>
      <c r="P30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0.87000000000000011</v>
      </c>
      <c r="Q3017">
        <f>IF(Tabla1[[#This Row],[SERVICIO]]="COMIDA",3,IF(Tabla1[[#This Row],[SERVICIO]]="CONTROLADO",12,IF(Tabla1[[#This Row],[SERVICIO]]="RÁPIDO",3.75,IF(Tabla1[[#This Row],[SERVICIO]]="NORMAL",2.5,))))</f>
        <v>3.75</v>
      </c>
      <c r="R3017">
        <f>IF(Tabla1[[#This Row],[SERVICIO]]="COMIDA",3.5,IF(Tabla1[[#This Row],[SERVICIO]]="CONTROLADO",8,IF(Tabla1[[#This Row],[SERVICIO]]="RÁPIDO",4.5,IF(Tabla1[[#This Row],[SERVICIO]]="NORMAL",3,))))</f>
        <v>4.5</v>
      </c>
      <c r="S30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7" s="2">
        <f>IF(Tabla1[[#This Row],[KILOMETROS ADICIONALES]]=0,Tabla1[[#This Row],[KILOMETROS]]*Tabla1[[#This Row],[COSTO NORMAL]],Tabla1[[#This Row],[COSTO NORMAL]]*Tabla1[[#This Row],[KILOMETROS HASTA]])</f>
        <v>16.875</v>
      </c>
      <c r="U3017" s="2">
        <f>Tabla1[[#This Row],[KILOMETROS ADICIONALES]]*Tabla1[[#This Row],[COSTO ADICIONAL]]</f>
        <v>0.47850000000000009</v>
      </c>
      <c r="V3017">
        <v>11.51</v>
      </c>
      <c r="W3017" s="2">
        <f>Tabla1[[#This Row],[COSTO NORMAL2]]+Tabla1[[#This Row],[COSTO ADICIONAL2]]</f>
        <v>17.3535</v>
      </c>
    </row>
    <row r="3018" spans="1:23" x14ac:dyDescent="0.25">
      <c r="A3018" t="s">
        <v>997</v>
      </c>
      <c r="B3018" t="s">
        <v>4911</v>
      </c>
      <c r="C3018" t="s">
        <v>12109</v>
      </c>
      <c r="D3018" t="s">
        <v>13</v>
      </c>
      <c r="E3018" t="s">
        <v>14845</v>
      </c>
      <c r="F3018" t="s">
        <v>14</v>
      </c>
      <c r="G3018" t="s">
        <v>15</v>
      </c>
      <c r="H3018" t="s">
        <v>997</v>
      </c>
      <c r="I3018" t="s">
        <v>4912</v>
      </c>
      <c r="J3018" t="str">
        <f>MID(Tabla1[[#This Row],[HORA2]],1,2)</f>
        <v>10</v>
      </c>
      <c r="K3018" t="s">
        <v>20</v>
      </c>
      <c r="L3018" t="s">
        <v>78</v>
      </c>
      <c r="M3018" t="s">
        <v>14867</v>
      </c>
      <c r="N3018" t="s">
        <v>22</v>
      </c>
      <c r="O3018">
        <v>5.0599999999999996</v>
      </c>
      <c r="P30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1.3099999999999996</v>
      </c>
      <c r="Q3018">
        <f>IF(Tabla1[[#This Row],[SERVICIO]]="COMIDA",3,IF(Tabla1[[#This Row],[SERVICIO]]="CONTROLADO",12,IF(Tabla1[[#This Row],[SERVICIO]]="RÁPIDO",3.75,IF(Tabla1[[#This Row],[SERVICIO]]="NORMAL",2.5,))))</f>
        <v>3.75</v>
      </c>
      <c r="R3018">
        <f>IF(Tabla1[[#This Row],[SERVICIO]]="COMIDA",3.5,IF(Tabla1[[#This Row],[SERVICIO]]="CONTROLADO",8,IF(Tabla1[[#This Row],[SERVICIO]]="RÁPIDO",4.5,IF(Tabla1[[#This Row],[SERVICIO]]="NORMAL",3,))))</f>
        <v>4.5</v>
      </c>
      <c r="S30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8" s="2">
        <f>IF(Tabla1[[#This Row],[KILOMETROS ADICIONALES]]=0,Tabla1[[#This Row],[KILOMETROS]]*Tabla1[[#This Row],[COSTO NORMAL]],Tabla1[[#This Row],[COSTO NORMAL]]*Tabla1[[#This Row],[KILOMETROS HASTA]])</f>
        <v>16.875</v>
      </c>
      <c r="U3018" s="2">
        <f>Tabla1[[#This Row],[KILOMETROS ADICIONALES]]*Tabla1[[#This Row],[COSTO ADICIONAL]]</f>
        <v>0.72049999999999981</v>
      </c>
      <c r="V3018">
        <v>41.6</v>
      </c>
      <c r="W3018" s="2">
        <f>Tabla1[[#This Row],[COSTO NORMAL2]]+Tabla1[[#This Row],[COSTO ADICIONAL2]]</f>
        <v>17.595500000000001</v>
      </c>
    </row>
    <row r="3019" spans="1:23" x14ac:dyDescent="0.25">
      <c r="A3019" t="s">
        <v>997</v>
      </c>
      <c r="B3019" t="s">
        <v>4911</v>
      </c>
      <c r="C3019" t="s">
        <v>12110</v>
      </c>
      <c r="D3019" t="s">
        <v>13</v>
      </c>
      <c r="E3019" t="s">
        <v>14845</v>
      </c>
      <c r="F3019" t="s">
        <v>14</v>
      </c>
      <c r="G3019" t="s">
        <v>15</v>
      </c>
      <c r="H3019" t="s">
        <v>997</v>
      </c>
      <c r="I3019" t="s">
        <v>4913</v>
      </c>
      <c r="J3019" t="str">
        <f>MID(Tabla1[[#This Row],[HORA2]],1,2)</f>
        <v>10</v>
      </c>
      <c r="K3019" t="s">
        <v>20</v>
      </c>
      <c r="L3019" t="s">
        <v>20</v>
      </c>
      <c r="M3019" t="s">
        <v>14867</v>
      </c>
      <c r="N3019" t="s">
        <v>22</v>
      </c>
      <c r="O3019">
        <v>20.22</v>
      </c>
      <c r="P30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16.47</v>
      </c>
      <c r="Q3019">
        <f>IF(Tabla1[[#This Row],[SERVICIO]]="COMIDA",3,IF(Tabla1[[#This Row],[SERVICIO]]="CONTROLADO",12,IF(Tabla1[[#This Row],[SERVICIO]]="RÁPIDO",3.75,IF(Tabla1[[#This Row],[SERVICIO]]="NORMAL",2.5,))))</f>
        <v>3.75</v>
      </c>
      <c r="R3019">
        <f>IF(Tabla1[[#This Row],[SERVICIO]]="COMIDA",3.5,IF(Tabla1[[#This Row],[SERVICIO]]="CONTROLADO",8,IF(Tabla1[[#This Row],[SERVICIO]]="RÁPIDO",4.5,IF(Tabla1[[#This Row],[SERVICIO]]="NORMAL",3,))))</f>
        <v>4.5</v>
      </c>
      <c r="S30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19" s="2">
        <f>IF(Tabla1[[#This Row],[KILOMETROS ADICIONALES]]=0,Tabla1[[#This Row],[KILOMETROS]]*Tabla1[[#This Row],[COSTO NORMAL]],Tabla1[[#This Row],[COSTO NORMAL]]*Tabla1[[#This Row],[KILOMETROS HASTA]])</f>
        <v>16.875</v>
      </c>
      <c r="U3019" s="2">
        <f>Tabla1[[#This Row],[KILOMETROS ADICIONALES]]*Tabla1[[#This Row],[COSTO ADICIONAL]]</f>
        <v>9.0585000000000004</v>
      </c>
      <c r="V3019">
        <v>88.98</v>
      </c>
      <c r="W3019" s="2">
        <f>Tabla1[[#This Row],[COSTO NORMAL2]]+Tabla1[[#This Row],[COSTO ADICIONAL2]]</f>
        <v>25.933500000000002</v>
      </c>
    </row>
    <row r="3020" spans="1:23" x14ac:dyDescent="0.25">
      <c r="A3020" t="s">
        <v>997</v>
      </c>
      <c r="B3020" t="s">
        <v>4911</v>
      </c>
      <c r="C3020" t="s">
        <v>12111</v>
      </c>
      <c r="D3020" t="s">
        <v>75</v>
      </c>
      <c r="E3020" t="s">
        <v>14845</v>
      </c>
      <c r="F3020" t="s">
        <v>14</v>
      </c>
      <c r="G3020" t="s">
        <v>15</v>
      </c>
      <c r="H3020" t="s">
        <v>997</v>
      </c>
      <c r="I3020" t="s">
        <v>4914</v>
      </c>
      <c r="J3020" t="str">
        <f>MID(Tabla1[[#This Row],[HORA2]],1,2)</f>
        <v>11</v>
      </c>
      <c r="K3020" t="s">
        <v>20</v>
      </c>
      <c r="L3020" t="s">
        <v>479</v>
      </c>
      <c r="M3020" t="s">
        <v>14867</v>
      </c>
      <c r="N3020" t="s">
        <v>22</v>
      </c>
      <c r="O3020">
        <v>18.87</v>
      </c>
      <c r="P30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15.120000000000001</v>
      </c>
      <c r="Q3020">
        <f>IF(Tabla1[[#This Row],[SERVICIO]]="COMIDA",3,IF(Tabla1[[#This Row],[SERVICIO]]="CONTROLADO",12,IF(Tabla1[[#This Row],[SERVICIO]]="RÁPIDO",3.75,IF(Tabla1[[#This Row],[SERVICIO]]="NORMAL",2.5,))))</f>
        <v>3.75</v>
      </c>
      <c r="R3020">
        <f>IF(Tabla1[[#This Row],[SERVICIO]]="COMIDA",3.5,IF(Tabla1[[#This Row],[SERVICIO]]="CONTROLADO",8,IF(Tabla1[[#This Row],[SERVICIO]]="RÁPIDO",4.5,IF(Tabla1[[#This Row],[SERVICIO]]="NORMAL",3,))))</f>
        <v>4.5</v>
      </c>
      <c r="S30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20" s="2">
        <f>IF(Tabla1[[#This Row],[KILOMETROS ADICIONALES]]=0,Tabla1[[#This Row],[KILOMETROS]]*Tabla1[[#This Row],[COSTO NORMAL]],Tabla1[[#This Row],[COSTO NORMAL]]*Tabla1[[#This Row],[KILOMETROS HASTA]])</f>
        <v>16.875</v>
      </c>
      <c r="U3020" s="2">
        <f>Tabla1[[#This Row],[KILOMETROS ADICIONALES]]*Tabla1[[#This Row],[COSTO ADICIONAL]]</f>
        <v>8.3160000000000007</v>
      </c>
      <c r="V3020">
        <v>70.5</v>
      </c>
      <c r="W3020" s="2">
        <f>Tabla1[[#This Row],[COSTO NORMAL2]]+Tabla1[[#This Row],[COSTO ADICIONAL2]]</f>
        <v>25.191000000000003</v>
      </c>
    </row>
    <row r="3021" spans="1:23" x14ac:dyDescent="0.25">
      <c r="A3021" t="s">
        <v>997</v>
      </c>
      <c r="B3021" t="s">
        <v>4915</v>
      </c>
      <c r="C3021" t="s">
        <v>12112</v>
      </c>
      <c r="D3021" t="s">
        <v>13</v>
      </c>
      <c r="E3021" t="s">
        <v>14845</v>
      </c>
      <c r="F3021" t="s">
        <v>14</v>
      </c>
      <c r="G3021" t="s">
        <v>15</v>
      </c>
      <c r="H3021" t="s">
        <v>997</v>
      </c>
      <c r="I3021" t="s">
        <v>4916</v>
      </c>
      <c r="J3021" t="str">
        <f>MID(Tabla1[[#This Row],[HORA2]],1,2)</f>
        <v>09</v>
      </c>
      <c r="K3021" t="s">
        <v>43</v>
      </c>
      <c r="L3021" t="s">
        <v>20</v>
      </c>
      <c r="M3021" t="s">
        <v>14867</v>
      </c>
      <c r="N3021" t="s">
        <v>22</v>
      </c>
      <c r="O3021">
        <v>20.75</v>
      </c>
      <c r="P30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</v>
      </c>
      <c r="Q3021">
        <f>IF(Tabla1[[#This Row],[SERVICIO]]="COMIDA",3,IF(Tabla1[[#This Row],[SERVICIO]]="CONTROLADO",12,IF(Tabla1[[#This Row],[SERVICIO]]="RÁPIDO",3.75,IF(Tabla1[[#This Row],[SERVICIO]]="NORMAL",2.5,))))</f>
        <v>3.75</v>
      </c>
      <c r="R3021">
        <f>IF(Tabla1[[#This Row],[SERVICIO]]="COMIDA",3.5,IF(Tabla1[[#This Row],[SERVICIO]]="CONTROLADO",8,IF(Tabla1[[#This Row],[SERVICIO]]="RÁPIDO",4.5,IF(Tabla1[[#This Row],[SERVICIO]]="NORMAL",3,))))</f>
        <v>4.5</v>
      </c>
      <c r="S30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21" s="2">
        <f>IF(Tabla1[[#This Row],[KILOMETROS ADICIONALES]]=0,Tabla1[[#This Row],[KILOMETROS]]*Tabla1[[#This Row],[COSTO NORMAL]],Tabla1[[#This Row],[COSTO NORMAL]]*Tabla1[[#This Row],[KILOMETROS HASTA]])</f>
        <v>16.875</v>
      </c>
      <c r="U3021" s="2">
        <f>Tabla1[[#This Row],[KILOMETROS ADICIONALES]]*Tabla1[[#This Row],[COSTO ADICIONAL]]</f>
        <v>9.3500000000000014</v>
      </c>
      <c r="V3021">
        <v>39.950000000000003</v>
      </c>
      <c r="W3021" s="2">
        <f>Tabla1[[#This Row],[COSTO NORMAL2]]+Tabla1[[#This Row],[COSTO ADICIONAL2]]</f>
        <v>26.225000000000001</v>
      </c>
    </row>
    <row r="3022" spans="1:23" x14ac:dyDescent="0.25">
      <c r="A3022" t="s">
        <v>997</v>
      </c>
      <c r="B3022" t="s">
        <v>4917</v>
      </c>
      <c r="C3022" t="s">
        <v>12113</v>
      </c>
      <c r="D3022" t="s">
        <v>13</v>
      </c>
      <c r="E3022" t="s">
        <v>14847</v>
      </c>
      <c r="F3022" t="s">
        <v>14</v>
      </c>
      <c r="G3022" t="s">
        <v>15</v>
      </c>
      <c r="H3022" t="s">
        <v>997</v>
      </c>
      <c r="I3022" t="s">
        <v>4918</v>
      </c>
      <c r="J3022" t="str">
        <f>MID(Tabla1[[#This Row],[HORA2]],1,2)</f>
        <v>18</v>
      </c>
      <c r="K3022" t="s">
        <v>19</v>
      </c>
      <c r="L3022" t="s">
        <v>94</v>
      </c>
      <c r="M3022" t="s">
        <v>14867</v>
      </c>
      <c r="N3022" t="s">
        <v>22</v>
      </c>
      <c r="O3022">
        <v>11.22</v>
      </c>
      <c r="P30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8.2200000000000006</v>
      </c>
      <c r="Q3022">
        <f>IF(Tabla1[[#This Row],[SERVICIO]]="COMIDA",3,IF(Tabla1[[#This Row],[SERVICIO]]="CONTROLADO",12,IF(Tabla1[[#This Row],[SERVICIO]]="RÁPIDO",3.75,IF(Tabla1[[#This Row],[SERVICIO]]="NORMAL",2.5,))))</f>
        <v>3</v>
      </c>
      <c r="R3022">
        <f>IF(Tabla1[[#This Row],[SERVICIO]]="COMIDA",3.5,IF(Tabla1[[#This Row],[SERVICIO]]="CONTROLADO",8,IF(Tabla1[[#This Row],[SERVICIO]]="RÁPIDO",4.5,IF(Tabla1[[#This Row],[SERVICIO]]="NORMAL",3,))))</f>
        <v>3.5</v>
      </c>
      <c r="S3022">
        <f>IF(Tabla1[[#This Row],[SERVICIO]]="COMIDA",0.75,IF(Tabla1[[#This Row],[SERVICIO]]="CONTROLADO",2.65,IF(Tabla1[[#This Row],[SERVICIO]]="RÁPIDO",0.55,IF(Tabla1[[#This Row],[SERVICIO]]="NORMAL",1.2,))))</f>
        <v>0.75</v>
      </c>
      <c r="T3022" s="2">
        <f>IF(Tabla1[[#This Row],[KILOMETROS ADICIONALES]]=0,Tabla1[[#This Row],[KILOMETROS]]*Tabla1[[#This Row],[COSTO NORMAL]],Tabla1[[#This Row],[COSTO NORMAL]]*Tabla1[[#This Row],[KILOMETROS HASTA]])</f>
        <v>10.5</v>
      </c>
      <c r="U3022" s="2">
        <f>Tabla1[[#This Row],[KILOMETROS ADICIONALES]]*Tabla1[[#This Row],[COSTO ADICIONAL]]</f>
        <v>6.1650000000000009</v>
      </c>
      <c r="V3022">
        <v>142.84</v>
      </c>
      <c r="W3022" s="2">
        <f>Tabla1[[#This Row],[COSTO NORMAL2]]+Tabla1[[#This Row],[COSTO ADICIONAL2]]</f>
        <v>16.664999999999999</v>
      </c>
    </row>
    <row r="3023" spans="1:23" x14ac:dyDescent="0.25">
      <c r="A3023" t="s">
        <v>997</v>
      </c>
      <c r="B3023" t="s">
        <v>4919</v>
      </c>
      <c r="C3023" t="s">
        <v>12114</v>
      </c>
      <c r="D3023" t="s">
        <v>13</v>
      </c>
      <c r="E3023" t="s">
        <v>14847</v>
      </c>
      <c r="F3023" t="s">
        <v>14</v>
      </c>
      <c r="G3023" t="s">
        <v>24</v>
      </c>
      <c r="H3023" t="s">
        <v>997</v>
      </c>
      <c r="I3023" t="s">
        <v>4920</v>
      </c>
      <c r="J3023" t="str">
        <f>MID(Tabla1[[#This Row],[HORA2]],1,2)</f>
        <v>19</v>
      </c>
      <c r="K3023" t="s">
        <v>19</v>
      </c>
      <c r="L3023" t="s">
        <v>90</v>
      </c>
      <c r="M3023" t="s">
        <v>14867</v>
      </c>
      <c r="N3023" t="s">
        <v>22</v>
      </c>
      <c r="O3023">
        <v>4.37</v>
      </c>
      <c r="P30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1.37</v>
      </c>
      <c r="Q3023">
        <f>IF(Tabla1[[#This Row],[SERVICIO]]="COMIDA",3,IF(Tabla1[[#This Row],[SERVICIO]]="CONTROLADO",12,IF(Tabla1[[#This Row],[SERVICIO]]="RÁPIDO",3.75,IF(Tabla1[[#This Row],[SERVICIO]]="NORMAL",2.5,))))</f>
        <v>3</v>
      </c>
      <c r="R3023">
        <f>IF(Tabla1[[#This Row],[SERVICIO]]="COMIDA",3.5,IF(Tabla1[[#This Row],[SERVICIO]]="CONTROLADO",8,IF(Tabla1[[#This Row],[SERVICIO]]="RÁPIDO",4.5,IF(Tabla1[[#This Row],[SERVICIO]]="NORMAL",3,))))</f>
        <v>3.5</v>
      </c>
      <c r="S3023">
        <f>IF(Tabla1[[#This Row],[SERVICIO]]="COMIDA",0.75,IF(Tabla1[[#This Row],[SERVICIO]]="CONTROLADO",2.65,IF(Tabla1[[#This Row],[SERVICIO]]="RÁPIDO",0.55,IF(Tabla1[[#This Row],[SERVICIO]]="NORMAL",1.2,))))</f>
        <v>0.75</v>
      </c>
      <c r="T3023" s="2">
        <f>IF(Tabla1[[#This Row],[KILOMETROS ADICIONALES]]=0,Tabla1[[#This Row],[KILOMETROS]]*Tabla1[[#This Row],[COSTO NORMAL]],Tabla1[[#This Row],[COSTO NORMAL]]*Tabla1[[#This Row],[KILOMETROS HASTA]])</f>
        <v>10.5</v>
      </c>
      <c r="U3023" s="2">
        <f>Tabla1[[#This Row],[KILOMETROS ADICIONALES]]*Tabla1[[#This Row],[COSTO ADICIONAL]]</f>
        <v>1.0275000000000001</v>
      </c>
      <c r="V3023">
        <v>9.76</v>
      </c>
      <c r="W3023" s="2">
        <f>Tabla1[[#This Row],[COSTO NORMAL2]]+Tabla1[[#This Row],[COSTO ADICIONAL2]]</f>
        <v>11.5275</v>
      </c>
    </row>
    <row r="3024" spans="1:23" x14ac:dyDescent="0.25">
      <c r="A3024" t="s">
        <v>997</v>
      </c>
      <c r="B3024" t="s">
        <v>4921</v>
      </c>
      <c r="C3024" t="s">
        <v>12115</v>
      </c>
      <c r="D3024" t="s">
        <v>13</v>
      </c>
      <c r="E3024" t="s">
        <v>14845</v>
      </c>
      <c r="F3024" t="s">
        <v>14</v>
      </c>
      <c r="G3024" t="s">
        <v>15</v>
      </c>
      <c r="H3024" t="s">
        <v>997</v>
      </c>
      <c r="I3024" t="s">
        <v>4922</v>
      </c>
      <c r="J3024" t="str">
        <f>MID(Tabla1[[#This Row],[HORA2]],1,2)</f>
        <v>10</v>
      </c>
      <c r="K3024" t="s">
        <v>43</v>
      </c>
      <c r="L3024" t="s">
        <v>110</v>
      </c>
      <c r="M3024" t="s">
        <v>14867</v>
      </c>
      <c r="N3024" t="s">
        <v>22</v>
      </c>
      <c r="O3024">
        <v>16.84</v>
      </c>
      <c r="P30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3024">
        <f>IF(Tabla1[[#This Row],[SERVICIO]]="COMIDA",3,IF(Tabla1[[#This Row],[SERVICIO]]="CONTROLADO",12,IF(Tabla1[[#This Row],[SERVICIO]]="RÁPIDO",3.75,IF(Tabla1[[#This Row],[SERVICIO]]="NORMAL",2.5,))))</f>
        <v>3.75</v>
      </c>
      <c r="R3024">
        <f>IF(Tabla1[[#This Row],[SERVICIO]]="COMIDA",3.5,IF(Tabla1[[#This Row],[SERVICIO]]="CONTROLADO",8,IF(Tabla1[[#This Row],[SERVICIO]]="RÁPIDO",4.5,IF(Tabla1[[#This Row],[SERVICIO]]="NORMAL",3,))))</f>
        <v>4.5</v>
      </c>
      <c r="S30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24" s="2">
        <f>IF(Tabla1[[#This Row],[KILOMETROS ADICIONALES]]=0,Tabla1[[#This Row],[KILOMETROS]]*Tabla1[[#This Row],[COSTO NORMAL]],Tabla1[[#This Row],[COSTO NORMAL]]*Tabla1[[#This Row],[KILOMETROS HASTA]])</f>
        <v>16.875</v>
      </c>
      <c r="U3024" s="2">
        <f>Tabla1[[#This Row],[KILOMETROS ADICIONALES]]*Tabla1[[#This Row],[COSTO ADICIONAL]]</f>
        <v>7.1995000000000005</v>
      </c>
      <c r="V3024">
        <v>126.74</v>
      </c>
      <c r="W3024" s="2">
        <f>Tabla1[[#This Row],[COSTO NORMAL2]]+Tabla1[[#This Row],[COSTO ADICIONAL2]]</f>
        <v>24.0745</v>
      </c>
    </row>
    <row r="3025" spans="1:23" x14ac:dyDescent="0.25">
      <c r="A3025" t="s">
        <v>997</v>
      </c>
      <c r="B3025" t="s">
        <v>4923</v>
      </c>
      <c r="C3025" t="s">
        <v>12116</v>
      </c>
      <c r="D3025" t="s">
        <v>13</v>
      </c>
      <c r="E3025" t="s">
        <v>14847</v>
      </c>
      <c r="F3025" t="s">
        <v>14</v>
      </c>
      <c r="G3025" t="s">
        <v>15</v>
      </c>
      <c r="H3025" t="s">
        <v>997</v>
      </c>
      <c r="I3025" t="s">
        <v>4924</v>
      </c>
      <c r="J3025" t="str">
        <f>MID(Tabla1[[#This Row],[HORA2]],1,2)</f>
        <v>12</v>
      </c>
      <c r="K3025" t="s">
        <v>43</v>
      </c>
      <c r="L3025" t="s">
        <v>53</v>
      </c>
      <c r="M3025" t="s">
        <v>14867</v>
      </c>
      <c r="N3025" t="s">
        <v>22</v>
      </c>
      <c r="O3025">
        <v>9.11</v>
      </c>
      <c r="P30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6.1099999999999994</v>
      </c>
      <c r="Q3025">
        <f>IF(Tabla1[[#This Row],[SERVICIO]]="COMIDA",3,IF(Tabla1[[#This Row],[SERVICIO]]="CONTROLADO",12,IF(Tabla1[[#This Row],[SERVICIO]]="RÁPIDO",3.75,IF(Tabla1[[#This Row],[SERVICIO]]="NORMAL",2.5,))))</f>
        <v>3</v>
      </c>
      <c r="R3025">
        <f>IF(Tabla1[[#This Row],[SERVICIO]]="COMIDA",3.5,IF(Tabla1[[#This Row],[SERVICIO]]="CONTROLADO",8,IF(Tabla1[[#This Row],[SERVICIO]]="RÁPIDO",4.5,IF(Tabla1[[#This Row],[SERVICIO]]="NORMAL",3,))))</f>
        <v>3.5</v>
      </c>
      <c r="S3025">
        <f>IF(Tabla1[[#This Row],[SERVICIO]]="COMIDA",0.75,IF(Tabla1[[#This Row],[SERVICIO]]="CONTROLADO",2.65,IF(Tabla1[[#This Row],[SERVICIO]]="RÁPIDO",0.55,IF(Tabla1[[#This Row],[SERVICIO]]="NORMAL",1.2,))))</f>
        <v>0.75</v>
      </c>
      <c r="T3025" s="2">
        <f>IF(Tabla1[[#This Row],[KILOMETROS ADICIONALES]]=0,Tabla1[[#This Row],[KILOMETROS]]*Tabla1[[#This Row],[COSTO NORMAL]],Tabla1[[#This Row],[COSTO NORMAL]]*Tabla1[[#This Row],[KILOMETROS HASTA]])</f>
        <v>10.5</v>
      </c>
      <c r="U3025" s="2">
        <f>Tabla1[[#This Row],[KILOMETROS ADICIONALES]]*Tabla1[[#This Row],[COSTO ADICIONAL]]</f>
        <v>4.5824999999999996</v>
      </c>
      <c r="V3025">
        <v>140.03</v>
      </c>
      <c r="W3025" s="2">
        <f>Tabla1[[#This Row],[COSTO NORMAL2]]+Tabla1[[#This Row],[COSTO ADICIONAL2]]</f>
        <v>15.0825</v>
      </c>
    </row>
    <row r="3026" spans="1:23" x14ac:dyDescent="0.25">
      <c r="A3026" t="s">
        <v>997</v>
      </c>
      <c r="B3026" t="s">
        <v>4925</v>
      </c>
      <c r="C3026" t="s">
        <v>12117</v>
      </c>
      <c r="D3026" t="s">
        <v>13</v>
      </c>
      <c r="E3026" t="s">
        <v>14847</v>
      </c>
      <c r="F3026" t="s">
        <v>14</v>
      </c>
      <c r="G3026" t="s">
        <v>15</v>
      </c>
      <c r="H3026" t="s">
        <v>997</v>
      </c>
      <c r="I3026" t="s">
        <v>4926</v>
      </c>
      <c r="J3026" t="str">
        <f>MID(Tabla1[[#This Row],[HORA2]],1,2)</f>
        <v>11</v>
      </c>
      <c r="K3026" t="s">
        <v>43</v>
      </c>
      <c r="L3026" t="s">
        <v>20</v>
      </c>
      <c r="M3026" t="s">
        <v>14867</v>
      </c>
      <c r="N3026" t="s">
        <v>22</v>
      </c>
      <c r="O3026">
        <v>5</v>
      </c>
      <c r="P30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</v>
      </c>
      <c r="Q3026">
        <f>IF(Tabla1[[#This Row],[SERVICIO]]="COMIDA",3,IF(Tabla1[[#This Row],[SERVICIO]]="CONTROLADO",12,IF(Tabla1[[#This Row],[SERVICIO]]="RÁPIDO",3.75,IF(Tabla1[[#This Row],[SERVICIO]]="NORMAL",2.5,))))</f>
        <v>3</v>
      </c>
      <c r="R3026">
        <f>IF(Tabla1[[#This Row],[SERVICIO]]="COMIDA",3.5,IF(Tabla1[[#This Row],[SERVICIO]]="CONTROLADO",8,IF(Tabla1[[#This Row],[SERVICIO]]="RÁPIDO",4.5,IF(Tabla1[[#This Row],[SERVICIO]]="NORMAL",3,))))</f>
        <v>3.5</v>
      </c>
      <c r="S3026">
        <f>IF(Tabla1[[#This Row],[SERVICIO]]="COMIDA",0.75,IF(Tabla1[[#This Row],[SERVICIO]]="CONTROLADO",2.65,IF(Tabla1[[#This Row],[SERVICIO]]="RÁPIDO",0.55,IF(Tabla1[[#This Row],[SERVICIO]]="NORMAL",1.2,))))</f>
        <v>0.75</v>
      </c>
      <c r="T3026" s="2">
        <f>IF(Tabla1[[#This Row],[KILOMETROS ADICIONALES]]=0,Tabla1[[#This Row],[KILOMETROS]]*Tabla1[[#This Row],[COSTO NORMAL]],Tabla1[[#This Row],[COSTO NORMAL]]*Tabla1[[#This Row],[KILOMETROS HASTA]])</f>
        <v>10.5</v>
      </c>
      <c r="U3026" s="2">
        <f>Tabla1[[#This Row],[KILOMETROS ADICIONALES]]*Tabla1[[#This Row],[COSTO ADICIONAL]]</f>
        <v>1.5</v>
      </c>
      <c r="V3026">
        <v>39.81</v>
      </c>
      <c r="W3026" s="2">
        <f>Tabla1[[#This Row],[COSTO NORMAL2]]+Tabla1[[#This Row],[COSTO ADICIONAL2]]</f>
        <v>12</v>
      </c>
    </row>
    <row r="3027" spans="1:23" x14ac:dyDescent="0.25">
      <c r="A3027" t="s">
        <v>997</v>
      </c>
      <c r="B3027" t="s">
        <v>4927</v>
      </c>
      <c r="C3027" t="s">
        <v>12118</v>
      </c>
      <c r="D3027" t="s">
        <v>13</v>
      </c>
      <c r="E3027" t="s">
        <v>14845</v>
      </c>
      <c r="F3027" t="s">
        <v>14</v>
      </c>
      <c r="G3027" t="s">
        <v>15</v>
      </c>
      <c r="H3027" t="s">
        <v>997</v>
      </c>
      <c r="I3027" t="s">
        <v>4928</v>
      </c>
      <c r="J3027" t="str">
        <f>MID(Tabla1[[#This Row],[HORA2]],1,2)</f>
        <v>10</v>
      </c>
      <c r="K3027" t="s">
        <v>43</v>
      </c>
      <c r="L3027" t="s">
        <v>49</v>
      </c>
      <c r="M3027" t="s">
        <v>14867</v>
      </c>
      <c r="N3027" t="s">
        <v>22</v>
      </c>
      <c r="O3027">
        <v>13.77</v>
      </c>
      <c r="P30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10.02</v>
      </c>
      <c r="Q3027">
        <f>IF(Tabla1[[#This Row],[SERVICIO]]="COMIDA",3,IF(Tabla1[[#This Row],[SERVICIO]]="CONTROLADO",12,IF(Tabla1[[#This Row],[SERVICIO]]="RÁPIDO",3.75,IF(Tabla1[[#This Row],[SERVICIO]]="NORMAL",2.5,))))</f>
        <v>3.75</v>
      </c>
      <c r="R3027">
        <f>IF(Tabla1[[#This Row],[SERVICIO]]="COMIDA",3.5,IF(Tabla1[[#This Row],[SERVICIO]]="CONTROLADO",8,IF(Tabla1[[#This Row],[SERVICIO]]="RÁPIDO",4.5,IF(Tabla1[[#This Row],[SERVICIO]]="NORMAL",3,))))</f>
        <v>4.5</v>
      </c>
      <c r="S30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27" s="2">
        <f>IF(Tabla1[[#This Row],[KILOMETROS ADICIONALES]]=0,Tabla1[[#This Row],[KILOMETROS]]*Tabla1[[#This Row],[COSTO NORMAL]],Tabla1[[#This Row],[COSTO NORMAL]]*Tabla1[[#This Row],[KILOMETROS HASTA]])</f>
        <v>16.875</v>
      </c>
      <c r="U3027" s="2">
        <f>Tabla1[[#This Row],[KILOMETROS ADICIONALES]]*Tabla1[[#This Row],[COSTO ADICIONAL]]</f>
        <v>5.5110000000000001</v>
      </c>
      <c r="V3027">
        <v>207.31</v>
      </c>
      <c r="W3027" s="2">
        <f>Tabla1[[#This Row],[COSTO NORMAL2]]+Tabla1[[#This Row],[COSTO ADICIONAL2]]</f>
        <v>22.385999999999999</v>
      </c>
    </row>
    <row r="3028" spans="1:23" x14ac:dyDescent="0.25">
      <c r="A3028" t="s">
        <v>997</v>
      </c>
      <c r="B3028" t="s">
        <v>4929</v>
      </c>
      <c r="C3028" t="s">
        <v>12119</v>
      </c>
      <c r="D3028" t="s">
        <v>13</v>
      </c>
      <c r="E3028" t="s">
        <v>14847</v>
      </c>
      <c r="F3028" t="s">
        <v>14</v>
      </c>
      <c r="G3028" t="s">
        <v>15</v>
      </c>
      <c r="H3028" t="s">
        <v>997</v>
      </c>
      <c r="I3028" t="s">
        <v>1033</v>
      </c>
      <c r="J3028" t="str">
        <f>MID(Tabla1[[#This Row],[HORA2]],1,2)</f>
        <v>12</v>
      </c>
      <c r="K3028" t="s">
        <v>43</v>
      </c>
      <c r="L3028" t="s">
        <v>35</v>
      </c>
      <c r="M3028" t="s">
        <v>14867</v>
      </c>
      <c r="N3028" t="s">
        <v>22</v>
      </c>
      <c r="O3028">
        <v>8.18</v>
      </c>
      <c r="P30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5.18</v>
      </c>
      <c r="Q3028">
        <f>IF(Tabla1[[#This Row],[SERVICIO]]="COMIDA",3,IF(Tabla1[[#This Row],[SERVICIO]]="CONTROLADO",12,IF(Tabla1[[#This Row],[SERVICIO]]="RÁPIDO",3.75,IF(Tabla1[[#This Row],[SERVICIO]]="NORMAL",2.5,))))</f>
        <v>3</v>
      </c>
      <c r="R3028">
        <f>IF(Tabla1[[#This Row],[SERVICIO]]="COMIDA",3.5,IF(Tabla1[[#This Row],[SERVICIO]]="CONTROLADO",8,IF(Tabla1[[#This Row],[SERVICIO]]="RÁPIDO",4.5,IF(Tabla1[[#This Row],[SERVICIO]]="NORMAL",3,))))</f>
        <v>3.5</v>
      </c>
      <c r="S3028">
        <f>IF(Tabla1[[#This Row],[SERVICIO]]="COMIDA",0.75,IF(Tabla1[[#This Row],[SERVICIO]]="CONTROLADO",2.65,IF(Tabla1[[#This Row],[SERVICIO]]="RÁPIDO",0.55,IF(Tabla1[[#This Row],[SERVICIO]]="NORMAL",1.2,))))</f>
        <v>0.75</v>
      </c>
      <c r="T3028" s="2">
        <f>IF(Tabla1[[#This Row],[KILOMETROS ADICIONALES]]=0,Tabla1[[#This Row],[KILOMETROS]]*Tabla1[[#This Row],[COSTO NORMAL]],Tabla1[[#This Row],[COSTO NORMAL]]*Tabla1[[#This Row],[KILOMETROS HASTA]])</f>
        <v>10.5</v>
      </c>
      <c r="U3028" s="2">
        <f>Tabla1[[#This Row],[KILOMETROS ADICIONALES]]*Tabla1[[#This Row],[COSTO ADICIONAL]]</f>
        <v>3.8849999999999998</v>
      </c>
      <c r="V3028">
        <v>61.23</v>
      </c>
      <c r="W3028" s="2">
        <f>Tabla1[[#This Row],[COSTO NORMAL2]]+Tabla1[[#This Row],[COSTO ADICIONAL2]]</f>
        <v>14.385</v>
      </c>
    </row>
    <row r="3029" spans="1:23" x14ac:dyDescent="0.25">
      <c r="A3029" t="s">
        <v>997</v>
      </c>
      <c r="B3029" t="s">
        <v>4930</v>
      </c>
      <c r="C3029" t="s">
        <v>12120</v>
      </c>
      <c r="D3029" t="s">
        <v>13</v>
      </c>
      <c r="E3029" t="s">
        <v>14845</v>
      </c>
      <c r="F3029" t="s">
        <v>14</v>
      </c>
      <c r="G3029" t="s">
        <v>15</v>
      </c>
      <c r="H3029" t="s">
        <v>997</v>
      </c>
      <c r="I3029" t="s">
        <v>1222</v>
      </c>
      <c r="J3029" t="str">
        <f>MID(Tabla1[[#This Row],[HORA2]],1,2)</f>
        <v>11</v>
      </c>
      <c r="K3029" t="s">
        <v>43</v>
      </c>
      <c r="L3029" t="s">
        <v>57</v>
      </c>
      <c r="M3029" t="s">
        <v>14867</v>
      </c>
      <c r="N3029" t="s">
        <v>22</v>
      </c>
      <c r="O3029">
        <v>16.79</v>
      </c>
      <c r="P30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13.04</v>
      </c>
      <c r="Q3029">
        <f>IF(Tabla1[[#This Row],[SERVICIO]]="COMIDA",3,IF(Tabla1[[#This Row],[SERVICIO]]="CONTROLADO",12,IF(Tabla1[[#This Row],[SERVICIO]]="RÁPIDO",3.75,IF(Tabla1[[#This Row],[SERVICIO]]="NORMAL",2.5,))))</f>
        <v>3.75</v>
      </c>
      <c r="R3029">
        <f>IF(Tabla1[[#This Row],[SERVICIO]]="COMIDA",3.5,IF(Tabla1[[#This Row],[SERVICIO]]="CONTROLADO",8,IF(Tabla1[[#This Row],[SERVICIO]]="RÁPIDO",4.5,IF(Tabla1[[#This Row],[SERVICIO]]="NORMAL",3,))))</f>
        <v>4.5</v>
      </c>
      <c r="S30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29" s="2">
        <f>IF(Tabla1[[#This Row],[KILOMETROS ADICIONALES]]=0,Tabla1[[#This Row],[KILOMETROS]]*Tabla1[[#This Row],[COSTO NORMAL]],Tabla1[[#This Row],[COSTO NORMAL]]*Tabla1[[#This Row],[KILOMETROS HASTA]])</f>
        <v>16.875</v>
      </c>
      <c r="U3029" s="2">
        <f>Tabla1[[#This Row],[KILOMETROS ADICIONALES]]*Tabla1[[#This Row],[COSTO ADICIONAL]]</f>
        <v>7.1719999999999997</v>
      </c>
      <c r="V3029">
        <v>131.57</v>
      </c>
      <c r="W3029" s="2">
        <f>Tabla1[[#This Row],[COSTO NORMAL2]]+Tabla1[[#This Row],[COSTO ADICIONAL2]]</f>
        <v>24.047000000000001</v>
      </c>
    </row>
    <row r="3030" spans="1:23" x14ac:dyDescent="0.25">
      <c r="A3030" t="s">
        <v>997</v>
      </c>
      <c r="B3030" t="s">
        <v>4931</v>
      </c>
      <c r="C3030" t="s">
        <v>12121</v>
      </c>
      <c r="D3030" t="s">
        <v>13</v>
      </c>
      <c r="E3030" t="s">
        <v>14845</v>
      </c>
      <c r="F3030" t="s">
        <v>14</v>
      </c>
      <c r="G3030" t="s">
        <v>15</v>
      </c>
      <c r="H3030" t="s">
        <v>997</v>
      </c>
      <c r="I3030" t="s">
        <v>4932</v>
      </c>
      <c r="J3030" t="str">
        <f>MID(Tabla1[[#This Row],[HORA2]],1,2)</f>
        <v>11</v>
      </c>
      <c r="K3030" t="s">
        <v>43</v>
      </c>
      <c r="L3030" t="s">
        <v>271</v>
      </c>
      <c r="M3030" t="s">
        <v>14867</v>
      </c>
      <c r="N3030" t="s">
        <v>22</v>
      </c>
      <c r="O3030">
        <v>2.02</v>
      </c>
      <c r="P30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30">
        <f>IF(Tabla1[[#This Row],[SERVICIO]]="COMIDA",3,IF(Tabla1[[#This Row],[SERVICIO]]="CONTROLADO",12,IF(Tabla1[[#This Row],[SERVICIO]]="RÁPIDO",3.75,IF(Tabla1[[#This Row],[SERVICIO]]="NORMAL",2.5,))))</f>
        <v>3.75</v>
      </c>
      <c r="R3030">
        <f>IF(Tabla1[[#This Row],[SERVICIO]]="COMIDA",3.5,IF(Tabla1[[#This Row],[SERVICIO]]="CONTROLADO",8,IF(Tabla1[[#This Row],[SERVICIO]]="RÁPIDO",4.5,IF(Tabla1[[#This Row],[SERVICIO]]="NORMAL",3,))))</f>
        <v>4.5</v>
      </c>
      <c r="S30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30" s="2">
        <f>IF(Tabla1[[#This Row],[KILOMETROS ADICIONALES]]=0,Tabla1[[#This Row],[KILOMETROS]]*Tabla1[[#This Row],[COSTO NORMAL]],Tabla1[[#This Row],[COSTO NORMAL]]*Tabla1[[#This Row],[KILOMETROS HASTA]])</f>
        <v>9.09</v>
      </c>
      <c r="U3030" s="2">
        <f>Tabla1[[#This Row],[KILOMETROS ADICIONALES]]*Tabla1[[#This Row],[COSTO ADICIONAL]]</f>
        <v>0</v>
      </c>
      <c r="V3030">
        <v>20.27</v>
      </c>
      <c r="W3030" s="2">
        <f>Tabla1[[#This Row],[COSTO NORMAL2]]+Tabla1[[#This Row],[COSTO ADICIONAL2]]</f>
        <v>9.09</v>
      </c>
    </row>
    <row r="3031" spans="1:23" x14ac:dyDescent="0.25">
      <c r="A3031" t="s">
        <v>997</v>
      </c>
      <c r="B3031" t="s">
        <v>4933</v>
      </c>
      <c r="C3031" t="s">
        <v>12122</v>
      </c>
      <c r="D3031" t="s">
        <v>13</v>
      </c>
      <c r="E3031" t="s">
        <v>14845</v>
      </c>
      <c r="F3031" t="s">
        <v>14</v>
      </c>
      <c r="G3031" t="s">
        <v>24</v>
      </c>
      <c r="H3031" t="s">
        <v>997</v>
      </c>
      <c r="I3031" t="s">
        <v>4934</v>
      </c>
      <c r="J3031" t="str">
        <f>MID(Tabla1[[#This Row],[HORA2]],1,2)</f>
        <v>10</v>
      </c>
      <c r="K3031" t="s">
        <v>20</v>
      </c>
      <c r="L3031" t="s">
        <v>43</v>
      </c>
      <c r="M3031" t="s">
        <v>14867</v>
      </c>
      <c r="N3031" t="s">
        <v>22</v>
      </c>
      <c r="O3031">
        <v>16.2</v>
      </c>
      <c r="P30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12.45</v>
      </c>
      <c r="Q3031">
        <f>IF(Tabla1[[#This Row],[SERVICIO]]="COMIDA",3,IF(Tabla1[[#This Row],[SERVICIO]]="CONTROLADO",12,IF(Tabla1[[#This Row],[SERVICIO]]="RÁPIDO",3.75,IF(Tabla1[[#This Row],[SERVICIO]]="NORMAL",2.5,))))</f>
        <v>3.75</v>
      </c>
      <c r="R3031">
        <f>IF(Tabla1[[#This Row],[SERVICIO]]="COMIDA",3.5,IF(Tabla1[[#This Row],[SERVICIO]]="CONTROLADO",8,IF(Tabla1[[#This Row],[SERVICIO]]="RÁPIDO",4.5,IF(Tabla1[[#This Row],[SERVICIO]]="NORMAL",3,))))</f>
        <v>4.5</v>
      </c>
      <c r="S30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31" s="2">
        <f>IF(Tabla1[[#This Row],[KILOMETROS ADICIONALES]]=0,Tabla1[[#This Row],[KILOMETROS]]*Tabla1[[#This Row],[COSTO NORMAL]],Tabla1[[#This Row],[COSTO NORMAL]]*Tabla1[[#This Row],[KILOMETROS HASTA]])</f>
        <v>16.875</v>
      </c>
      <c r="U3031" s="2">
        <f>Tabla1[[#This Row],[KILOMETROS ADICIONALES]]*Tabla1[[#This Row],[COSTO ADICIONAL]]</f>
        <v>6.8475000000000001</v>
      </c>
      <c r="V3031">
        <v>147.26</v>
      </c>
      <c r="W3031" s="2">
        <f>Tabla1[[#This Row],[COSTO NORMAL2]]+Tabla1[[#This Row],[COSTO ADICIONAL2]]</f>
        <v>23.7225</v>
      </c>
    </row>
    <row r="3032" spans="1:23" x14ac:dyDescent="0.25">
      <c r="A3032" t="s">
        <v>997</v>
      </c>
      <c r="B3032" t="s">
        <v>4935</v>
      </c>
      <c r="C3032" t="s">
        <v>12123</v>
      </c>
      <c r="E3032" t="s">
        <v>14845</v>
      </c>
      <c r="F3032" t="s">
        <v>76</v>
      </c>
      <c r="G3032" t="s">
        <v>15</v>
      </c>
      <c r="H3032" t="s">
        <v>997</v>
      </c>
      <c r="I3032" t="s">
        <v>4936</v>
      </c>
      <c r="J3032" t="str">
        <f>MID(Tabla1[[#This Row],[HORA2]],1,2)</f>
        <v>11</v>
      </c>
      <c r="K3032" t="s">
        <v>35</v>
      </c>
      <c r="L3032" t="s">
        <v>78</v>
      </c>
      <c r="M3032" t="s">
        <v>14867</v>
      </c>
      <c r="N3032" t="s">
        <v>22</v>
      </c>
      <c r="O3032">
        <v>7.31</v>
      </c>
      <c r="P30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3.5599999999999996</v>
      </c>
      <c r="Q3032">
        <f>IF(Tabla1[[#This Row],[SERVICIO]]="COMIDA",3,IF(Tabla1[[#This Row],[SERVICIO]]="CONTROLADO",12,IF(Tabla1[[#This Row],[SERVICIO]]="RÁPIDO",3.75,IF(Tabla1[[#This Row],[SERVICIO]]="NORMAL",2.5,))))</f>
        <v>3.75</v>
      </c>
      <c r="R3032">
        <f>IF(Tabla1[[#This Row],[SERVICIO]]="COMIDA",3.5,IF(Tabla1[[#This Row],[SERVICIO]]="CONTROLADO",8,IF(Tabla1[[#This Row],[SERVICIO]]="RÁPIDO",4.5,IF(Tabla1[[#This Row],[SERVICIO]]="NORMAL",3,))))</f>
        <v>4.5</v>
      </c>
      <c r="S30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32" s="2">
        <f>IF(Tabla1[[#This Row],[KILOMETROS ADICIONALES]]=0,Tabla1[[#This Row],[KILOMETROS]]*Tabla1[[#This Row],[COSTO NORMAL]],Tabla1[[#This Row],[COSTO NORMAL]]*Tabla1[[#This Row],[KILOMETROS HASTA]])</f>
        <v>16.875</v>
      </c>
      <c r="U3032" s="2">
        <f>Tabla1[[#This Row],[KILOMETROS ADICIONALES]]*Tabla1[[#This Row],[COSTO ADICIONAL]]</f>
        <v>1.958</v>
      </c>
      <c r="V3032">
        <v>52.5</v>
      </c>
      <c r="W3032" s="2">
        <f>Tabla1[[#This Row],[COSTO NORMAL2]]+Tabla1[[#This Row],[COSTO ADICIONAL2]]</f>
        <v>18.832999999999998</v>
      </c>
    </row>
    <row r="3033" spans="1:23" x14ac:dyDescent="0.25">
      <c r="A3033" t="s">
        <v>997</v>
      </c>
      <c r="B3033" t="s">
        <v>4937</v>
      </c>
      <c r="C3033" t="s">
        <v>12124</v>
      </c>
      <c r="D3033" t="s">
        <v>13</v>
      </c>
      <c r="E3033" t="s">
        <v>14847</v>
      </c>
      <c r="F3033" t="s">
        <v>14</v>
      </c>
      <c r="G3033" t="s">
        <v>15</v>
      </c>
      <c r="H3033" t="s">
        <v>997</v>
      </c>
      <c r="I3033" t="s">
        <v>4938</v>
      </c>
      <c r="J3033" t="str">
        <f>MID(Tabla1[[#This Row],[HORA2]],1,2)</f>
        <v>09</v>
      </c>
      <c r="K3033" t="s">
        <v>19</v>
      </c>
      <c r="L3033" t="s">
        <v>78</v>
      </c>
      <c r="M3033" t="s">
        <v>14867</v>
      </c>
      <c r="N3033" t="s">
        <v>22</v>
      </c>
      <c r="O3033">
        <v>2.67</v>
      </c>
      <c r="P30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33">
        <f>IF(Tabla1[[#This Row],[SERVICIO]]="COMIDA",3,IF(Tabla1[[#This Row],[SERVICIO]]="CONTROLADO",12,IF(Tabla1[[#This Row],[SERVICIO]]="RÁPIDO",3.75,IF(Tabla1[[#This Row],[SERVICIO]]="NORMAL",2.5,))))</f>
        <v>3</v>
      </c>
      <c r="R3033">
        <f>IF(Tabla1[[#This Row],[SERVICIO]]="COMIDA",3.5,IF(Tabla1[[#This Row],[SERVICIO]]="CONTROLADO",8,IF(Tabla1[[#This Row],[SERVICIO]]="RÁPIDO",4.5,IF(Tabla1[[#This Row],[SERVICIO]]="NORMAL",3,))))</f>
        <v>3.5</v>
      </c>
      <c r="S3033">
        <f>IF(Tabla1[[#This Row],[SERVICIO]]="COMIDA",0.75,IF(Tabla1[[#This Row],[SERVICIO]]="CONTROLADO",2.65,IF(Tabla1[[#This Row],[SERVICIO]]="RÁPIDO",0.55,IF(Tabla1[[#This Row],[SERVICIO]]="NORMAL",1.2,))))</f>
        <v>0.75</v>
      </c>
      <c r="T3033" s="2">
        <f>IF(Tabla1[[#This Row],[KILOMETROS ADICIONALES]]=0,Tabla1[[#This Row],[KILOMETROS]]*Tabla1[[#This Row],[COSTO NORMAL]],Tabla1[[#This Row],[COSTO NORMAL]]*Tabla1[[#This Row],[KILOMETROS HASTA]])</f>
        <v>9.3449999999999989</v>
      </c>
      <c r="U3033" s="2">
        <f>Tabla1[[#This Row],[KILOMETROS ADICIONALES]]*Tabla1[[#This Row],[COSTO ADICIONAL]]</f>
        <v>0</v>
      </c>
      <c r="V3033">
        <v>149.6</v>
      </c>
      <c r="W3033" s="2">
        <f>Tabla1[[#This Row],[COSTO NORMAL2]]+Tabla1[[#This Row],[COSTO ADICIONAL2]]</f>
        <v>9.3449999999999989</v>
      </c>
    </row>
    <row r="3034" spans="1:23" x14ac:dyDescent="0.25">
      <c r="A3034" t="s">
        <v>997</v>
      </c>
      <c r="B3034" t="s">
        <v>4939</v>
      </c>
      <c r="C3034" t="s">
        <v>12125</v>
      </c>
      <c r="D3034" t="s">
        <v>13</v>
      </c>
      <c r="E3034" t="s">
        <v>14847</v>
      </c>
      <c r="F3034" t="s">
        <v>14</v>
      </c>
      <c r="G3034" t="s">
        <v>15</v>
      </c>
      <c r="H3034" t="s">
        <v>997</v>
      </c>
      <c r="I3034" t="s">
        <v>4940</v>
      </c>
      <c r="J3034" t="str">
        <f>MID(Tabla1[[#This Row],[HORA2]],1,2)</f>
        <v>09</v>
      </c>
      <c r="K3034" t="s">
        <v>19</v>
      </c>
      <c r="L3034" t="s">
        <v>26</v>
      </c>
      <c r="M3034" t="s">
        <v>14867</v>
      </c>
      <c r="N3034" t="s">
        <v>22</v>
      </c>
      <c r="O3034">
        <v>3.55</v>
      </c>
      <c r="P30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0.54999999999999982</v>
      </c>
      <c r="Q3034">
        <f>IF(Tabla1[[#This Row],[SERVICIO]]="COMIDA",3,IF(Tabla1[[#This Row],[SERVICIO]]="CONTROLADO",12,IF(Tabla1[[#This Row],[SERVICIO]]="RÁPIDO",3.75,IF(Tabla1[[#This Row],[SERVICIO]]="NORMAL",2.5,))))</f>
        <v>3</v>
      </c>
      <c r="R3034">
        <f>IF(Tabla1[[#This Row],[SERVICIO]]="COMIDA",3.5,IF(Tabla1[[#This Row],[SERVICIO]]="CONTROLADO",8,IF(Tabla1[[#This Row],[SERVICIO]]="RÁPIDO",4.5,IF(Tabla1[[#This Row],[SERVICIO]]="NORMAL",3,))))</f>
        <v>3.5</v>
      </c>
      <c r="S3034">
        <f>IF(Tabla1[[#This Row],[SERVICIO]]="COMIDA",0.75,IF(Tabla1[[#This Row],[SERVICIO]]="CONTROLADO",2.65,IF(Tabla1[[#This Row],[SERVICIO]]="RÁPIDO",0.55,IF(Tabla1[[#This Row],[SERVICIO]]="NORMAL",1.2,))))</f>
        <v>0.75</v>
      </c>
      <c r="T3034" s="2">
        <f>IF(Tabla1[[#This Row],[KILOMETROS ADICIONALES]]=0,Tabla1[[#This Row],[KILOMETROS]]*Tabla1[[#This Row],[COSTO NORMAL]],Tabla1[[#This Row],[COSTO NORMAL]]*Tabla1[[#This Row],[KILOMETROS HASTA]])</f>
        <v>10.5</v>
      </c>
      <c r="U3034" s="2">
        <f>Tabla1[[#This Row],[KILOMETROS ADICIONALES]]*Tabla1[[#This Row],[COSTO ADICIONAL]]</f>
        <v>0.41249999999999987</v>
      </c>
      <c r="V3034">
        <v>95.97</v>
      </c>
      <c r="W3034" s="2">
        <f>Tabla1[[#This Row],[COSTO NORMAL2]]+Tabla1[[#This Row],[COSTO ADICIONAL2]]</f>
        <v>10.9125</v>
      </c>
    </row>
    <row r="3035" spans="1:23" x14ac:dyDescent="0.25">
      <c r="A3035" t="s">
        <v>997</v>
      </c>
      <c r="B3035" t="s">
        <v>4941</v>
      </c>
      <c r="C3035" t="s">
        <v>12126</v>
      </c>
      <c r="D3035" t="s">
        <v>13</v>
      </c>
      <c r="E3035" t="s">
        <v>14847</v>
      </c>
      <c r="F3035" t="s">
        <v>76</v>
      </c>
      <c r="G3035" t="s">
        <v>15</v>
      </c>
      <c r="H3035" t="s">
        <v>997</v>
      </c>
      <c r="I3035" t="s">
        <v>4942</v>
      </c>
      <c r="J3035" t="str">
        <f>MID(Tabla1[[#This Row],[HORA2]],1,2)</f>
        <v>11</v>
      </c>
      <c r="K3035" t="s">
        <v>43</v>
      </c>
      <c r="L3035" t="s">
        <v>94</v>
      </c>
      <c r="M3035" t="s">
        <v>14867</v>
      </c>
      <c r="N3035" t="s">
        <v>22</v>
      </c>
      <c r="O3035">
        <v>12.2</v>
      </c>
      <c r="P30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9.1999999999999993</v>
      </c>
      <c r="Q3035">
        <f>IF(Tabla1[[#This Row],[SERVICIO]]="COMIDA",3,IF(Tabla1[[#This Row],[SERVICIO]]="CONTROLADO",12,IF(Tabla1[[#This Row],[SERVICIO]]="RÁPIDO",3.75,IF(Tabla1[[#This Row],[SERVICIO]]="NORMAL",2.5,))))</f>
        <v>3</v>
      </c>
      <c r="R3035">
        <f>IF(Tabla1[[#This Row],[SERVICIO]]="COMIDA",3.5,IF(Tabla1[[#This Row],[SERVICIO]]="CONTROLADO",8,IF(Tabla1[[#This Row],[SERVICIO]]="RÁPIDO",4.5,IF(Tabla1[[#This Row],[SERVICIO]]="NORMAL",3,))))</f>
        <v>3.5</v>
      </c>
      <c r="S3035">
        <f>IF(Tabla1[[#This Row],[SERVICIO]]="COMIDA",0.75,IF(Tabla1[[#This Row],[SERVICIO]]="CONTROLADO",2.65,IF(Tabla1[[#This Row],[SERVICIO]]="RÁPIDO",0.55,IF(Tabla1[[#This Row],[SERVICIO]]="NORMAL",1.2,))))</f>
        <v>0.75</v>
      </c>
      <c r="T3035" s="2">
        <f>IF(Tabla1[[#This Row],[KILOMETROS ADICIONALES]]=0,Tabla1[[#This Row],[KILOMETROS]]*Tabla1[[#This Row],[COSTO NORMAL]],Tabla1[[#This Row],[COSTO NORMAL]]*Tabla1[[#This Row],[KILOMETROS HASTA]])</f>
        <v>10.5</v>
      </c>
      <c r="U3035" s="2">
        <f>Tabla1[[#This Row],[KILOMETROS ADICIONALES]]*Tabla1[[#This Row],[COSTO ADICIONAL]]</f>
        <v>6.8999999999999995</v>
      </c>
      <c r="V3035">
        <v>138.41999999999999</v>
      </c>
      <c r="W3035" s="2">
        <f>Tabla1[[#This Row],[COSTO NORMAL2]]+Tabla1[[#This Row],[COSTO ADICIONAL2]]</f>
        <v>17.399999999999999</v>
      </c>
    </row>
    <row r="3036" spans="1:23" x14ac:dyDescent="0.25">
      <c r="A3036" t="s">
        <v>997</v>
      </c>
      <c r="B3036" t="s">
        <v>4943</v>
      </c>
      <c r="C3036" t="s">
        <v>12127</v>
      </c>
      <c r="D3036" t="s">
        <v>13</v>
      </c>
      <c r="E3036" t="s">
        <v>14847</v>
      </c>
      <c r="F3036" t="s">
        <v>14</v>
      </c>
      <c r="G3036" t="s">
        <v>15</v>
      </c>
      <c r="H3036" t="s">
        <v>997</v>
      </c>
      <c r="I3036" t="s">
        <v>1897</v>
      </c>
      <c r="J3036" t="str">
        <f>MID(Tabla1[[#This Row],[HORA2]],1,2)</f>
        <v>10</v>
      </c>
      <c r="K3036" t="s">
        <v>19</v>
      </c>
      <c r="L3036" t="s">
        <v>57</v>
      </c>
      <c r="M3036" t="s">
        <v>14867</v>
      </c>
      <c r="N3036" t="s">
        <v>22</v>
      </c>
      <c r="O3036">
        <v>13.62</v>
      </c>
      <c r="P30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3036">
        <f>IF(Tabla1[[#This Row],[SERVICIO]]="COMIDA",3,IF(Tabla1[[#This Row],[SERVICIO]]="CONTROLADO",12,IF(Tabla1[[#This Row],[SERVICIO]]="RÁPIDO",3.75,IF(Tabla1[[#This Row],[SERVICIO]]="NORMAL",2.5,))))</f>
        <v>3</v>
      </c>
      <c r="R3036">
        <f>IF(Tabla1[[#This Row],[SERVICIO]]="COMIDA",3.5,IF(Tabla1[[#This Row],[SERVICIO]]="CONTROLADO",8,IF(Tabla1[[#This Row],[SERVICIO]]="RÁPIDO",4.5,IF(Tabla1[[#This Row],[SERVICIO]]="NORMAL",3,))))</f>
        <v>3.5</v>
      </c>
      <c r="S3036">
        <f>IF(Tabla1[[#This Row],[SERVICIO]]="COMIDA",0.75,IF(Tabla1[[#This Row],[SERVICIO]]="CONTROLADO",2.65,IF(Tabla1[[#This Row],[SERVICIO]]="RÁPIDO",0.55,IF(Tabla1[[#This Row],[SERVICIO]]="NORMAL",1.2,))))</f>
        <v>0.75</v>
      </c>
      <c r="T3036" s="2">
        <f>IF(Tabla1[[#This Row],[KILOMETROS ADICIONALES]]=0,Tabla1[[#This Row],[KILOMETROS]]*Tabla1[[#This Row],[COSTO NORMAL]],Tabla1[[#This Row],[COSTO NORMAL]]*Tabla1[[#This Row],[KILOMETROS HASTA]])</f>
        <v>10.5</v>
      </c>
      <c r="U3036" s="2">
        <f>Tabla1[[#This Row],[KILOMETROS ADICIONALES]]*Tabla1[[#This Row],[COSTO ADICIONAL]]</f>
        <v>7.9649999999999999</v>
      </c>
      <c r="V3036">
        <v>210.61</v>
      </c>
      <c r="W3036" s="2">
        <f>Tabla1[[#This Row],[COSTO NORMAL2]]+Tabla1[[#This Row],[COSTO ADICIONAL2]]</f>
        <v>18.465</v>
      </c>
    </row>
    <row r="3037" spans="1:23" x14ac:dyDescent="0.25">
      <c r="A3037" t="s">
        <v>997</v>
      </c>
      <c r="B3037" t="s">
        <v>4944</v>
      </c>
      <c r="C3037" t="s">
        <v>12128</v>
      </c>
      <c r="D3037" t="s">
        <v>75</v>
      </c>
      <c r="E3037" t="s">
        <v>14845</v>
      </c>
      <c r="F3037" t="s">
        <v>14</v>
      </c>
      <c r="G3037" t="s">
        <v>15</v>
      </c>
      <c r="H3037" t="s">
        <v>997</v>
      </c>
      <c r="I3037" t="s">
        <v>4945</v>
      </c>
      <c r="J3037" t="str">
        <f>MID(Tabla1[[#This Row],[HORA2]],1,2)</f>
        <v>10</v>
      </c>
      <c r="K3037" t="s">
        <v>20</v>
      </c>
      <c r="L3037" t="s">
        <v>57</v>
      </c>
      <c r="M3037" t="s">
        <v>14867</v>
      </c>
      <c r="N3037" t="s">
        <v>22</v>
      </c>
      <c r="O3037">
        <v>2.4900000000000002</v>
      </c>
      <c r="P30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37">
        <f>IF(Tabla1[[#This Row],[SERVICIO]]="COMIDA",3,IF(Tabla1[[#This Row],[SERVICIO]]="CONTROLADO",12,IF(Tabla1[[#This Row],[SERVICIO]]="RÁPIDO",3.75,IF(Tabla1[[#This Row],[SERVICIO]]="NORMAL",2.5,))))</f>
        <v>3.75</v>
      </c>
      <c r="R3037">
        <f>IF(Tabla1[[#This Row],[SERVICIO]]="COMIDA",3.5,IF(Tabla1[[#This Row],[SERVICIO]]="CONTROLADO",8,IF(Tabla1[[#This Row],[SERVICIO]]="RÁPIDO",4.5,IF(Tabla1[[#This Row],[SERVICIO]]="NORMAL",3,))))</f>
        <v>4.5</v>
      </c>
      <c r="S30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37" s="2">
        <f>IF(Tabla1[[#This Row],[KILOMETROS ADICIONALES]]=0,Tabla1[[#This Row],[KILOMETROS]]*Tabla1[[#This Row],[COSTO NORMAL]],Tabla1[[#This Row],[COSTO NORMAL]]*Tabla1[[#This Row],[KILOMETROS HASTA]])</f>
        <v>11.205000000000002</v>
      </c>
      <c r="U3037" s="2">
        <f>Tabla1[[#This Row],[KILOMETROS ADICIONALES]]*Tabla1[[#This Row],[COSTO ADICIONAL]]</f>
        <v>0</v>
      </c>
      <c r="V3037">
        <v>203.73</v>
      </c>
      <c r="W3037" s="2">
        <f>Tabla1[[#This Row],[COSTO NORMAL2]]+Tabla1[[#This Row],[COSTO ADICIONAL2]]</f>
        <v>11.205000000000002</v>
      </c>
    </row>
    <row r="3038" spans="1:23" x14ac:dyDescent="0.25">
      <c r="A3038" t="s">
        <v>997</v>
      </c>
      <c r="B3038" t="s">
        <v>4944</v>
      </c>
      <c r="C3038" t="s">
        <v>12129</v>
      </c>
      <c r="D3038" t="s">
        <v>75</v>
      </c>
      <c r="E3038" t="s">
        <v>14845</v>
      </c>
      <c r="F3038" t="s">
        <v>14</v>
      </c>
      <c r="G3038" t="s">
        <v>15</v>
      </c>
      <c r="H3038" t="s">
        <v>997</v>
      </c>
      <c r="I3038" t="s">
        <v>4946</v>
      </c>
      <c r="J3038" t="str">
        <f>MID(Tabla1[[#This Row],[HORA2]],1,2)</f>
        <v>10</v>
      </c>
      <c r="K3038" t="s">
        <v>20</v>
      </c>
      <c r="L3038" t="s">
        <v>19</v>
      </c>
      <c r="M3038" t="s">
        <v>14867</v>
      </c>
      <c r="N3038" t="s">
        <v>22</v>
      </c>
      <c r="O3038">
        <v>17.09</v>
      </c>
      <c r="P30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13.34</v>
      </c>
      <c r="Q3038">
        <f>IF(Tabla1[[#This Row],[SERVICIO]]="COMIDA",3,IF(Tabla1[[#This Row],[SERVICIO]]="CONTROLADO",12,IF(Tabla1[[#This Row],[SERVICIO]]="RÁPIDO",3.75,IF(Tabla1[[#This Row],[SERVICIO]]="NORMAL",2.5,))))</f>
        <v>3.75</v>
      </c>
      <c r="R3038">
        <f>IF(Tabla1[[#This Row],[SERVICIO]]="COMIDA",3.5,IF(Tabla1[[#This Row],[SERVICIO]]="CONTROLADO",8,IF(Tabla1[[#This Row],[SERVICIO]]="RÁPIDO",4.5,IF(Tabla1[[#This Row],[SERVICIO]]="NORMAL",3,))))</f>
        <v>4.5</v>
      </c>
      <c r="S30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38" s="2">
        <f>IF(Tabla1[[#This Row],[KILOMETROS ADICIONALES]]=0,Tabla1[[#This Row],[KILOMETROS]]*Tabla1[[#This Row],[COSTO NORMAL]],Tabla1[[#This Row],[COSTO NORMAL]]*Tabla1[[#This Row],[KILOMETROS HASTA]])</f>
        <v>16.875</v>
      </c>
      <c r="U3038" s="2">
        <f>Tabla1[[#This Row],[KILOMETROS ADICIONALES]]*Tabla1[[#This Row],[COSTO ADICIONAL]]</f>
        <v>7.3370000000000006</v>
      </c>
      <c r="V3038">
        <v>79.87</v>
      </c>
      <c r="W3038" s="2">
        <f>Tabla1[[#This Row],[COSTO NORMAL2]]+Tabla1[[#This Row],[COSTO ADICIONAL2]]</f>
        <v>24.212</v>
      </c>
    </row>
    <row r="3039" spans="1:23" x14ac:dyDescent="0.25">
      <c r="A3039" t="s">
        <v>997</v>
      </c>
      <c r="B3039" t="s">
        <v>4944</v>
      </c>
      <c r="C3039" t="s">
        <v>12130</v>
      </c>
      <c r="D3039" t="s">
        <v>13</v>
      </c>
      <c r="E3039" t="s">
        <v>14845</v>
      </c>
      <c r="F3039" t="s">
        <v>14</v>
      </c>
      <c r="G3039" t="s">
        <v>15</v>
      </c>
      <c r="H3039" t="s">
        <v>997</v>
      </c>
      <c r="I3039" t="s">
        <v>4947</v>
      </c>
      <c r="J3039" t="str">
        <f>MID(Tabla1[[#This Row],[HORA2]],1,2)</f>
        <v>10</v>
      </c>
      <c r="K3039" t="s">
        <v>20</v>
      </c>
      <c r="L3039" t="s">
        <v>20</v>
      </c>
      <c r="M3039" t="s">
        <v>14867</v>
      </c>
      <c r="N3039" t="s">
        <v>22</v>
      </c>
      <c r="O3039">
        <v>16.55</v>
      </c>
      <c r="P30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</v>
      </c>
      <c r="Q3039">
        <f>IF(Tabla1[[#This Row],[SERVICIO]]="COMIDA",3,IF(Tabla1[[#This Row],[SERVICIO]]="CONTROLADO",12,IF(Tabla1[[#This Row],[SERVICIO]]="RÁPIDO",3.75,IF(Tabla1[[#This Row],[SERVICIO]]="NORMAL",2.5,))))</f>
        <v>3.75</v>
      </c>
      <c r="R3039">
        <f>IF(Tabla1[[#This Row],[SERVICIO]]="COMIDA",3.5,IF(Tabla1[[#This Row],[SERVICIO]]="CONTROLADO",8,IF(Tabla1[[#This Row],[SERVICIO]]="RÁPIDO",4.5,IF(Tabla1[[#This Row],[SERVICIO]]="NORMAL",3,))))</f>
        <v>4.5</v>
      </c>
      <c r="S30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39" s="2">
        <f>IF(Tabla1[[#This Row],[KILOMETROS ADICIONALES]]=0,Tabla1[[#This Row],[KILOMETROS]]*Tabla1[[#This Row],[COSTO NORMAL]],Tabla1[[#This Row],[COSTO NORMAL]]*Tabla1[[#This Row],[KILOMETROS HASTA]])</f>
        <v>16.875</v>
      </c>
      <c r="U3039" s="2">
        <f>Tabla1[[#This Row],[KILOMETROS ADICIONALES]]*Tabla1[[#This Row],[COSTO ADICIONAL]]</f>
        <v>7.0400000000000009</v>
      </c>
      <c r="V3039">
        <v>29.45</v>
      </c>
      <c r="W3039" s="2">
        <f>Tabla1[[#This Row],[COSTO NORMAL2]]+Tabla1[[#This Row],[COSTO ADICIONAL2]]</f>
        <v>23.914999999999999</v>
      </c>
    </row>
    <row r="3040" spans="1:23" x14ac:dyDescent="0.25">
      <c r="A3040" t="s">
        <v>997</v>
      </c>
      <c r="B3040" t="s">
        <v>4944</v>
      </c>
      <c r="C3040" t="s">
        <v>12131</v>
      </c>
      <c r="D3040" t="s">
        <v>75</v>
      </c>
      <c r="E3040" t="s">
        <v>14845</v>
      </c>
      <c r="F3040" t="s">
        <v>14</v>
      </c>
      <c r="G3040" t="s">
        <v>15</v>
      </c>
      <c r="H3040" t="s">
        <v>997</v>
      </c>
      <c r="I3040" t="s">
        <v>4948</v>
      </c>
      <c r="J3040" t="str">
        <f>MID(Tabla1[[#This Row],[HORA2]],1,2)</f>
        <v>10</v>
      </c>
      <c r="K3040" t="s">
        <v>20</v>
      </c>
      <c r="L3040" t="s">
        <v>20</v>
      </c>
      <c r="M3040" t="s">
        <v>14867</v>
      </c>
      <c r="N3040" t="s">
        <v>22</v>
      </c>
      <c r="O3040">
        <v>9.91</v>
      </c>
      <c r="P30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6.16</v>
      </c>
      <c r="Q3040">
        <f>IF(Tabla1[[#This Row],[SERVICIO]]="COMIDA",3,IF(Tabla1[[#This Row],[SERVICIO]]="CONTROLADO",12,IF(Tabla1[[#This Row],[SERVICIO]]="RÁPIDO",3.75,IF(Tabla1[[#This Row],[SERVICIO]]="NORMAL",2.5,))))</f>
        <v>3.75</v>
      </c>
      <c r="R3040">
        <f>IF(Tabla1[[#This Row],[SERVICIO]]="COMIDA",3.5,IF(Tabla1[[#This Row],[SERVICIO]]="CONTROLADO",8,IF(Tabla1[[#This Row],[SERVICIO]]="RÁPIDO",4.5,IF(Tabla1[[#This Row],[SERVICIO]]="NORMAL",3,))))</f>
        <v>4.5</v>
      </c>
      <c r="S30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40" s="2">
        <f>IF(Tabla1[[#This Row],[KILOMETROS ADICIONALES]]=0,Tabla1[[#This Row],[KILOMETROS]]*Tabla1[[#This Row],[COSTO NORMAL]],Tabla1[[#This Row],[COSTO NORMAL]]*Tabla1[[#This Row],[KILOMETROS HASTA]])</f>
        <v>16.875</v>
      </c>
      <c r="U3040" s="2">
        <f>Tabla1[[#This Row],[KILOMETROS ADICIONALES]]*Tabla1[[#This Row],[COSTO ADICIONAL]]</f>
        <v>3.3880000000000003</v>
      </c>
      <c r="V3040">
        <v>48.04</v>
      </c>
      <c r="W3040" s="2">
        <f>Tabla1[[#This Row],[COSTO NORMAL2]]+Tabla1[[#This Row],[COSTO ADICIONAL2]]</f>
        <v>20.263000000000002</v>
      </c>
    </row>
    <row r="3041" spans="1:23" x14ac:dyDescent="0.25">
      <c r="A3041" t="s">
        <v>997</v>
      </c>
      <c r="B3041" t="s">
        <v>4949</v>
      </c>
      <c r="C3041" t="s">
        <v>12132</v>
      </c>
      <c r="D3041" t="s">
        <v>75</v>
      </c>
      <c r="E3041" t="s">
        <v>14845</v>
      </c>
      <c r="F3041" t="s">
        <v>14</v>
      </c>
      <c r="G3041" t="s">
        <v>24</v>
      </c>
      <c r="H3041" t="s">
        <v>997</v>
      </c>
      <c r="I3041" t="s">
        <v>4950</v>
      </c>
      <c r="J3041" t="str">
        <f>MID(Tabla1[[#This Row],[HORA2]],1,2)</f>
        <v>09</v>
      </c>
      <c r="K3041" t="s">
        <v>35</v>
      </c>
      <c r="L3041" t="s">
        <v>20</v>
      </c>
      <c r="M3041" t="s">
        <v>14867</v>
      </c>
      <c r="N3041" t="s">
        <v>22</v>
      </c>
      <c r="O3041">
        <v>7.02</v>
      </c>
      <c r="P30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3.2699999999999996</v>
      </c>
      <c r="Q3041">
        <f>IF(Tabla1[[#This Row],[SERVICIO]]="COMIDA",3,IF(Tabla1[[#This Row],[SERVICIO]]="CONTROLADO",12,IF(Tabla1[[#This Row],[SERVICIO]]="RÁPIDO",3.75,IF(Tabla1[[#This Row],[SERVICIO]]="NORMAL",2.5,))))</f>
        <v>3.75</v>
      </c>
      <c r="R3041">
        <f>IF(Tabla1[[#This Row],[SERVICIO]]="COMIDA",3.5,IF(Tabla1[[#This Row],[SERVICIO]]="CONTROLADO",8,IF(Tabla1[[#This Row],[SERVICIO]]="RÁPIDO",4.5,IF(Tabla1[[#This Row],[SERVICIO]]="NORMAL",3,))))</f>
        <v>4.5</v>
      </c>
      <c r="S30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41" s="2">
        <f>IF(Tabla1[[#This Row],[KILOMETROS ADICIONALES]]=0,Tabla1[[#This Row],[KILOMETROS]]*Tabla1[[#This Row],[COSTO NORMAL]],Tabla1[[#This Row],[COSTO NORMAL]]*Tabla1[[#This Row],[KILOMETROS HASTA]])</f>
        <v>16.875</v>
      </c>
      <c r="U3041" s="2">
        <f>Tabla1[[#This Row],[KILOMETROS ADICIONALES]]*Tabla1[[#This Row],[COSTO ADICIONAL]]</f>
        <v>1.7985</v>
      </c>
      <c r="V3041">
        <v>131.01</v>
      </c>
      <c r="W3041" s="2">
        <f>Tabla1[[#This Row],[COSTO NORMAL2]]+Tabla1[[#This Row],[COSTO ADICIONAL2]]</f>
        <v>18.673500000000001</v>
      </c>
    </row>
    <row r="3042" spans="1:23" x14ac:dyDescent="0.25">
      <c r="A3042" t="s">
        <v>997</v>
      </c>
      <c r="B3042" t="s">
        <v>4949</v>
      </c>
      <c r="C3042" t="s">
        <v>12133</v>
      </c>
      <c r="D3042" t="s">
        <v>75</v>
      </c>
      <c r="E3042" t="s">
        <v>14845</v>
      </c>
      <c r="F3042" t="s">
        <v>14</v>
      </c>
      <c r="G3042" t="s">
        <v>24</v>
      </c>
      <c r="H3042" t="s">
        <v>997</v>
      </c>
      <c r="I3042" t="s">
        <v>4951</v>
      </c>
      <c r="J3042" t="str">
        <f>MID(Tabla1[[#This Row],[HORA2]],1,2)</f>
        <v>15</v>
      </c>
      <c r="K3042" t="s">
        <v>35</v>
      </c>
      <c r="L3042" t="s">
        <v>20</v>
      </c>
      <c r="M3042" t="s">
        <v>14867</v>
      </c>
      <c r="N3042" t="s">
        <v>22</v>
      </c>
      <c r="O3042">
        <v>13.55</v>
      </c>
      <c r="P30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9.8000000000000007</v>
      </c>
      <c r="Q3042">
        <f>IF(Tabla1[[#This Row],[SERVICIO]]="COMIDA",3,IF(Tabla1[[#This Row],[SERVICIO]]="CONTROLADO",12,IF(Tabla1[[#This Row],[SERVICIO]]="RÁPIDO",3.75,IF(Tabla1[[#This Row],[SERVICIO]]="NORMAL",2.5,))))</f>
        <v>3.75</v>
      </c>
      <c r="R3042">
        <f>IF(Tabla1[[#This Row],[SERVICIO]]="COMIDA",3.5,IF(Tabla1[[#This Row],[SERVICIO]]="CONTROLADO",8,IF(Tabla1[[#This Row],[SERVICIO]]="RÁPIDO",4.5,IF(Tabla1[[#This Row],[SERVICIO]]="NORMAL",3,))))</f>
        <v>4.5</v>
      </c>
      <c r="S30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42" s="2">
        <f>IF(Tabla1[[#This Row],[KILOMETROS ADICIONALES]]=0,Tabla1[[#This Row],[KILOMETROS]]*Tabla1[[#This Row],[COSTO NORMAL]],Tabla1[[#This Row],[COSTO NORMAL]]*Tabla1[[#This Row],[KILOMETROS HASTA]])</f>
        <v>16.875</v>
      </c>
      <c r="U3042" s="2">
        <f>Tabla1[[#This Row],[KILOMETROS ADICIONALES]]*Tabla1[[#This Row],[COSTO ADICIONAL]]</f>
        <v>5.3900000000000006</v>
      </c>
      <c r="V3042">
        <v>113.54</v>
      </c>
      <c r="W3042" s="2">
        <f>Tabla1[[#This Row],[COSTO NORMAL2]]+Tabla1[[#This Row],[COSTO ADICIONAL2]]</f>
        <v>22.265000000000001</v>
      </c>
    </row>
    <row r="3043" spans="1:23" x14ac:dyDescent="0.25">
      <c r="A3043" t="s">
        <v>997</v>
      </c>
      <c r="B3043" t="s">
        <v>4949</v>
      </c>
      <c r="C3043" t="s">
        <v>12134</v>
      </c>
      <c r="D3043" t="s">
        <v>13</v>
      </c>
      <c r="E3043" t="s">
        <v>14845</v>
      </c>
      <c r="F3043" t="s">
        <v>14</v>
      </c>
      <c r="G3043" t="s">
        <v>15</v>
      </c>
      <c r="H3043" t="s">
        <v>997</v>
      </c>
      <c r="I3043" t="s">
        <v>4952</v>
      </c>
      <c r="J3043" t="str">
        <f>MID(Tabla1[[#This Row],[HORA2]],1,2)</f>
        <v>12</v>
      </c>
      <c r="K3043" t="s">
        <v>78</v>
      </c>
      <c r="L3043" t="s">
        <v>20</v>
      </c>
      <c r="M3043" t="s">
        <v>14867</v>
      </c>
      <c r="N3043" t="s">
        <v>22</v>
      </c>
      <c r="O3043">
        <v>12.42</v>
      </c>
      <c r="P30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8.67</v>
      </c>
      <c r="Q3043">
        <f>IF(Tabla1[[#This Row],[SERVICIO]]="COMIDA",3,IF(Tabla1[[#This Row],[SERVICIO]]="CONTROLADO",12,IF(Tabla1[[#This Row],[SERVICIO]]="RÁPIDO",3.75,IF(Tabla1[[#This Row],[SERVICIO]]="NORMAL",2.5,))))</f>
        <v>3.75</v>
      </c>
      <c r="R3043">
        <f>IF(Tabla1[[#This Row],[SERVICIO]]="COMIDA",3.5,IF(Tabla1[[#This Row],[SERVICIO]]="CONTROLADO",8,IF(Tabla1[[#This Row],[SERVICIO]]="RÁPIDO",4.5,IF(Tabla1[[#This Row],[SERVICIO]]="NORMAL",3,))))</f>
        <v>4.5</v>
      </c>
      <c r="S30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43" s="2">
        <f>IF(Tabla1[[#This Row],[KILOMETROS ADICIONALES]]=0,Tabla1[[#This Row],[KILOMETROS]]*Tabla1[[#This Row],[COSTO NORMAL]],Tabla1[[#This Row],[COSTO NORMAL]]*Tabla1[[#This Row],[KILOMETROS HASTA]])</f>
        <v>16.875</v>
      </c>
      <c r="U3043" s="2">
        <f>Tabla1[[#This Row],[KILOMETROS ADICIONALES]]*Tabla1[[#This Row],[COSTO ADICIONAL]]</f>
        <v>4.7685000000000004</v>
      </c>
      <c r="V3043">
        <v>13.05</v>
      </c>
      <c r="W3043" s="2">
        <f>Tabla1[[#This Row],[COSTO NORMAL2]]+Tabla1[[#This Row],[COSTO ADICIONAL2]]</f>
        <v>21.6435</v>
      </c>
    </row>
    <row r="3044" spans="1:23" x14ac:dyDescent="0.25">
      <c r="A3044" t="s">
        <v>997</v>
      </c>
      <c r="B3044" t="s">
        <v>4953</v>
      </c>
      <c r="C3044" t="s">
        <v>12135</v>
      </c>
      <c r="D3044" t="s">
        <v>13</v>
      </c>
      <c r="E3044" t="s">
        <v>14845</v>
      </c>
      <c r="F3044" t="s">
        <v>14</v>
      </c>
      <c r="G3044" t="s">
        <v>15</v>
      </c>
      <c r="H3044" t="s">
        <v>997</v>
      </c>
      <c r="I3044" t="s">
        <v>4954</v>
      </c>
      <c r="J3044" t="str">
        <f>MID(Tabla1[[#This Row],[HORA2]],1,2)</f>
        <v>15</v>
      </c>
      <c r="K3044" t="s">
        <v>271</v>
      </c>
      <c r="L3044" t="s">
        <v>19</v>
      </c>
      <c r="M3044" t="s">
        <v>14867</v>
      </c>
      <c r="N3044" t="s">
        <v>22</v>
      </c>
      <c r="O3044">
        <v>16.87</v>
      </c>
      <c r="P30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13.120000000000001</v>
      </c>
      <c r="Q3044">
        <f>IF(Tabla1[[#This Row],[SERVICIO]]="COMIDA",3,IF(Tabla1[[#This Row],[SERVICIO]]="CONTROLADO",12,IF(Tabla1[[#This Row],[SERVICIO]]="RÁPIDO",3.75,IF(Tabla1[[#This Row],[SERVICIO]]="NORMAL",2.5,))))</f>
        <v>3.75</v>
      </c>
      <c r="R3044">
        <f>IF(Tabla1[[#This Row],[SERVICIO]]="COMIDA",3.5,IF(Tabla1[[#This Row],[SERVICIO]]="CONTROLADO",8,IF(Tabla1[[#This Row],[SERVICIO]]="RÁPIDO",4.5,IF(Tabla1[[#This Row],[SERVICIO]]="NORMAL",3,))))</f>
        <v>4.5</v>
      </c>
      <c r="S30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44" s="2">
        <f>IF(Tabla1[[#This Row],[KILOMETROS ADICIONALES]]=0,Tabla1[[#This Row],[KILOMETROS]]*Tabla1[[#This Row],[COSTO NORMAL]],Tabla1[[#This Row],[COSTO NORMAL]]*Tabla1[[#This Row],[KILOMETROS HASTA]])</f>
        <v>16.875</v>
      </c>
      <c r="U3044" s="2">
        <f>Tabla1[[#This Row],[KILOMETROS ADICIONALES]]*Tabla1[[#This Row],[COSTO ADICIONAL]]</f>
        <v>7.2160000000000011</v>
      </c>
      <c r="V3044">
        <v>193.93</v>
      </c>
      <c r="W3044" s="2">
        <f>Tabla1[[#This Row],[COSTO NORMAL2]]+Tabla1[[#This Row],[COSTO ADICIONAL2]]</f>
        <v>24.091000000000001</v>
      </c>
    </row>
    <row r="3045" spans="1:23" x14ac:dyDescent="0.25">
      <c r="A3045" t="s">
        <v>997</v>
      </c>
      <c r="B3045" t="s">
        <v>4955</v>
      </c>
      <c r="C3045" t="s">
        <v>12136</v>
      </c>
      <c r="D3045" t="s">
        <v>13</v>
      </c>
      <c r="E3045" t="s">
        <v>14844</v>
      </c>
      <c r="F3045" t="s">
        <v>14</v>
      </c>
      <c r="G3045" t="s">
        <v>15</v>
      </c>
      <c r="H3045" t="s">
        <v>997</v>
      </c>
      <c r="I3045" t="s">
        <v>4956</v>
      </c>
      <c r="J3045" t="str">
        <f>MID(Tabla1[[#This Row],[HORA2]],1,2)</f>
        <v>11</v>
      </c>
      <c r="K3045" t="s">
        <v>20</v>
      </c>
      <c r="L3045" t="s">
        <v>20</v>
      </c>
      <c r="M3045" t="s">
        <v>14867</v>
      </c>
      <c r="N3045" t="s">
        <v>22</v>
      </c>
      <c r="O3045">
        <v>18.579999999999998</v>
      </c>
      <c r="P30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16.079999999999998</v>
      </c>
      <c r="Q3045">
        <f>IF(Tabla1[[#This Row],[SERVICIO]]="COMIDA",3,IF(Tabla1[[#This Row],[SERVICIO]]="CONTROLADO",12,IF(Tabla1[[#This Row],[SERVICIO]]="RÁPIDO",3.75,IF(Tabla1[[#This Row],[SERVICIO]]="NORMAL",2.5,))))</f>
        <v>2.5</v>
      </c>
      <c r="R3045">
        <f>IF(Tabla1[[#This Row],[SERVICIO]]="COMIDA",3.5,IF(Tabla1[[#This Row],[SERVICIO]]="CONTROLADO",8,IF(Tabla1[[#This Row],[SERVICIO]]="RÁPIDO",4.5,IF(Tabla1[[#This Row],[SERVICIO]]="NORMAL",3,))))</f>
        <v>3</v>
      </c>
      <c r="S3045">
        <f>IF(Tabla1[[#This Row],[SERVICIO]]="COMIDA",0.75,IF(Tabla1[[#This Row],[SERVICIO]]="CONTROLADO",2.65,IF(Tabla1[[#This Row],[SERVICIO]]="RÁPIDO",0.55,IF(Tabla1[[#This Row],[SERVICIO]]="NORMAL",1.2,))))</f>
        <v>1.2</v>
      </c>
      <c r="T3045" s="2">
        <f>IF(Tabla1[[#This Row],[KILOMETROS ADICIONALES]]=0,Tabla1[[#This Row],[KILOMETROS]]*Tabla1[[#This Row],[COSTO NORMAL]],Tabla1[[#This Row],[COSTO NORMAL]]*Tabla1[[#This Row],[KILOMETROS HASTA]])</f>
        <v>7.5</v>
      </c>
      <c r="U3045" s="2">
        <f>Tabla1[[#This Row],[KILOMETROS ADICIONALES]]*Tabla1[[#This Row],[COSTO ADICIONAL]]</f>
        <v>19.295999999999996</v>
      </c>
      <c r="V3045">
        <v>93.05</v>
      </c>
      <c r="W3045" s="2">
        <f>Tabla1[[#This Row],[COSTO NORMAL2]]+Tabla1[[#This Row],[COSTO ADICIONAL2]]</f>
        <v>26.795999999999996</v>
      </c>
    </row>
    <row r="3046" spans="1:23" x14ac:dyDescent="0.25">
      <c r="A3046" t="s">
        <v>997</v>
      </c>
      <c r="B3046" t="s">
        <v>4955</v>
      </c>
      <c r="C3046" t="s">
        <v>12137</v>
      </c>
      <c r="D3046" t="s">
        <v>13</v>
      </c>
      <c r="E3046" t="s">
        <v>14844</v>
      </c>
      <c r="F3046" t="s">
        <v>14</v>
      </c>
      <c r="G3046" t="s">
        <v>69</v>
      </c>
      <c r="H3046" t="s">
        <v>997</v>
      </c>
      <c r="I3046" t="s">
        <v>4957</v>
      </c>
      <c r="J3046" t="str">
        <f>MID(Tabla1[[#This Row],[HORA2]],1,2)</f>
        <v>12</v>
      </c>
      <c r="K3046" t="s">
        <v>20</v>
      </c>
      <c r="L3046" t="s">
        <v>94</v>
      </c>
      <c r="M3046" t="s">
        <v>14867</v>
      </c>
      <c r="N3046" t="s">
        <v>22</v>
      </c>
      <c r="O3046">
        <v>18.510000000000002</v>
      </c>
      <c r="P30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16.010000000000002</v>
      </c>
      <c r="Q3046">
        <f>IF(Tabla1[[#This Row],[SERVICIO]]="COMIDA",3,IF(Tabla1[[#This Row],[SERVICIO]]="CONTROLADO",12,IF(Tabla1[[#This Row],[SERVICIO]]="RÁPIDO",3.75,IF(Tabla1[[#This Row],[SERVICIO]]="NORMAL",2.5,))))</f>
        <v>2.5</v>
      </c>
      <c r="R3046">
        <f>IF(Tabla1[[#This Row],[SERVICIO]]="COMIDA",3.5,IF(Tabla1[[#This Row],[SERVICIO]]="CONTROLADO",8,IF(Tabla1[[#This Row],[SERVICIO]]="RÁPIDO",4.5,IF(Tabla1[[#This Row],[SERVICIO]]="NORMAL",3,))))</f>
        <v>3</v>
      </c>
      <c r="S3046">
        <f>IF(Tabla1[[#This Row],[SERVICIO]]="COMIDA",0.75,IF(Tabla1[[#This Row],[SERVICIO]]="CONTROLADO",2.65,IF(Tabla1[[#This Row],[SERVICIO]]="RÁPIDO",0.55,IF(Tabla1[[#This Row],[SERVICIO]]="NORMAL",1.2,))))</f>
        <v>1.2</v>
      </c>
      <c r="T3046" s="2">
        <f>IF(Tabla1[[#This Row],[KILOMETROS ADICIONALES]]=0,Tabla1[[#This Row],[KILOMETROS]]*Tabla1[[#This Row],[COSTO NORMAL]],Tabla1[[#This Row],[COSTO NORMAL]]*Tabla1[[#This Row],[KILOMETROS HASTA]])</f>
        <v>7.5</v>
      </c>
      <c r="U3046" s="2">
        <f>Tabla1[[#This Row],[KILOMETROS ADICIONALES]]*Tabla1[[#This Row],[COSTO ADICIONAL]]</f>
        <v>19.212</v>
      </c>
      <c r="V3046">
        <v>238.47</v>
      </c>
      <c r="W3046" s="2">
        <f>Tabla1[[#This Row],[COSTO NORMAL2]]+Tabla1[[#This Row],[COSTO ADICIONAL2]]</f>
        <v>26.712</v>
      </c>
    </row>
    <row r="3047" spans="1:23" x14ac:dyDescent="0.25">
      <c r="A3047" t="s">
        <v>997</v>
      </c>
      <c r="B3047" t="s">
        <v>4955</v>
      </c>
      <c r="C3047" t="s">
        <v>12138</v>
      </c>
      <c r="D3047" t="s">
        <v>13</v>
      </c>
      <c r="E3047" t="s">
        <v>14844</v>
      </c>
      <c r="F3047" t="s">
        <v>14</v>
      </c>
      <c r="G3047" t="s">
        <v>41</v>
      </c>
      <c r="H3047" t="s">
        <v>997</v>
      </c>
      <c r="I3047" t="s">
        <v>4958</v>
      </c>
      <c r="J3047" t="str">
        <f>MID(Tabla1[[#This Row],[HORA2]],1,2)</f>
        <v>12</v>
      </c>
      <c r="K3047" t="s">
        <v>43</v>
      </c>
      <c r="L3047" t="s">
        <v>57</v>
      </c>
      <c r="M3047" t="s">
        <v>14867</v>
      </c>
      <c r="N3047" t="s">
        <v>22</v>
      </c>
      <c r="O3047">
        <v>5.67</v>
      </c>
      <c r="P30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3047">
        <f>IF(Tabla1[[#This Row],[SERVICIO]]="COMIDA",3,IF(Tabla1[[#This Row],[SERVICIO]]="CONTROLADO",12,IF(Tabla1[[#This Row],[SERVICIO]]="RÁPIDO",3.75,IF(Tabla1[[#This Row],[SERVICIO]]="NORMAL",2.5,))))</f>
        <v>2.5</v>
      </c>
      <c r="R3047">
        <f>IF(Tabla1[[#This Row],[SERVICIO]]="COMIDA",3.5,IF(Tabla1[[#This Row],[SERVICIO]]="CONTROLADO",8,IF(Tabla1[[#This Row],[SERVICIO]]="RÁPIDO",4.5,IF(Tabla1[[#This Row],[SERVICIO]]="NORMAL",3,))))</f>
        <v>3</v>
      </c>
      <c r="S3047">
        <f>IF(Tabla1[[#This Row],[SERVICIO]]="COMIDA",0.75,IF(Tabla1[[#This Row],[SERVICIO]]="CONTROLADO",2.65,IF(Tabla1[[#This Row],[SERVICIO]]="RÁPIDO",0.55,IF(Tabla1[[#This Row],[SERVICIO]]="NORMAL",1.2,))))</f>
        <v>1.2</v>
      </c>
      <c r="T3047" s="2">
        <f>IF(Tabla1[[#This Row],[KILOMETROS ADICIONALES]]=0,Tabla1[[#This Row],[KILOMETROS]]*Tabla1[[#This Row],[COSTO NORMAL]],Tabla1[[#This Row],[COSTO NORMAL]]*Tabla1[[#This Row],[KILOMETROS HASTA]])</f>
        <v>7.5</v>
      </c>
      <c r="U3047" s="2">
        <f>Tabla1[[#This Row],[KILOMETROS ADICIONALES]]*Tabla1[[#This Row],[COSTO ADICIONAL]]</f>
        <v>3.8039999999999998</v>
      </c>
      <c r="V3047">
        <v>221.27</v>
      </c>
      <c r="W3047" s="2">
        <f>Tabla1[[#This Row],[COSTO NORMAL2]]+Tabla1[[#This Row],[COSTO ADICIONAL2]]</f>
        <v>11.304</v>
      </c>
    </row>
    <row r="3048" spans="1:23" x14ac:dyDescent="0.25">
      <c r="A3048" t="s">
        <v>997</v>
      </c>
      <c r="B3048" t="s">
        <v>4955</v>
      </c>
      <c r="C3048" t="s">
        <v>12139</v>
      </c>
      <c r="D3048" t="s">
        <v>13</v>
      </c>
      <c r="E3048" t="s">
        <v>14844</v>
      </c>
      <c r="F3048" t="s">
        <v>14</v>
      </c>
      <c r="G3048" t="s">
        <v>15</v>
      </c>
      <c r="H3048" t="s">
        <v>128</v>
      </c>
      <c r="I3048" t="s">
        <v>1010</v>
      </c>
      <c r="J3048" t="str">
        <f>MID(Tabla1[[#This Row],[HORA2]],1,2)</f>
        <v>11</v>
      </c>
      <c r="K3048" t="s">
        <v>43</v>
      </c>
      <c r="L3048" t="s">
        <v>57</v>
      </c>
      <c r="M3048" t="s">
        <v>14867</v>
      </c>
      <c r="N3048" t="s">
        <v>22</v>
      </c>
      <c r="O3048">
        <v>20.09</v>
      </c>
      <c r="P30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17.59</v>
      </c>
      <c r="Q3048">
        <f>IF(Tabla1[[#This Row],[SERVICIO]]="COMIDA",3,IF(Tabla1[[#This Row],[SERVICIO]]="CONTROLADO",12,IF(Tabla1[[#This Row],[SERVICIO]]="RÁPIDO",3.75,IF(Tabla1[[#This Row],[SERVICIO]]="NORMAL",2.5,))))</f>
        <v>2.5</v>
      </c>
      <c r="R3048">
        <f>IF(Tabla1[[#This Row],[SERVICIO]]="COMIDA",3.5,IF(Tabla1[[#This Row],[SERVICIO]]="CONTROLADO",8,IF(Tabla1[[#This Row],[SERVICIO]]="RÁPIDO",4.5,IF(Tabla1[[#This Row],[SERVICIO]]="NORMAL",3,))))</f>
        <v>3</v>
      </c>
      <c r="S3048">
        <f>IF(Tabla1[[#This Row],[SERVICIO]]="COMIDA",0.75,IF(Tabla1[[#This Row],[SERVICIO]]="CONTROLADO",2.65,IF(Tabla1[[#This Row],[SERVICIO]]="RÁPIDO",0.55,IF(Tabla1[[#This Row],[SERVICIO]]="NORMAL",1.2,))))</f>
        <v>1.2</v>
      </c>
      <c r="T3048" s="2">
        <f>IF(Tabla1[[#This Row],[KILOMETROS ADICIONALES]]=0,Tabla1[[#This Row],[KILOMETROS]]*Tabla1[[#This Row],[COSTO NORMAL]],Tabla1[[#This Row],[COSTO NORMAL]]*Tabla1[[#This Row],[KILOMETROS HASTA]])</f>
        <v>7.5</v>
      </c>
      <c r="U3048" s="2">
        <f>Tabla1[[#This Row],[KILOMETROS ADICIONALES]]*Tabla1[[#This Row],[COSTO ADICIONAL]]</f>
        <v>21.108000000000001</v>
      </c>
      <c r="V3048">
        <v>197.25</v>
      </c>
      <c r="W3048" s="2">
        <f>Tabla1[[#This Row],[COSTO NORMAL2]]+Tabla1[[#This Row],[COSTO ADICIONAL2]]</f>
        <v>28.608000000000001</v>
      </c>
    </row>
    <row r="3049" spans="1:23" x14ac:dyDescent="0.25">
      <c r="A3049" t="s">
        <v>997</v>
      </c>
      <c r="B3049" t="s">
        <v>4955</v>
      </c>
      <c r="C3049" t="s">
        <v>12140</v>
      </c>
      <c r="D3049" t="s">
        <v>13</v>
      </c>
      <c r="E3049" t="s">
        <v>14844</v>
      </c>
      <c r="F3049" t="s">
        <v>14</v>
      </c>
      <c r="G3049" t="s">
        <v>15</v>
      </c>
      <c r="H3049" t="s">
        <v>997</v>
      </c>
      <c r="I3049" t="s">
        <v>4959</v>
      </c>
      <c r="J3049" t="str">
        <f>MID(Tabla1[[#This Row],[HORA2]],1,2)</f>
        <v>11</v>
      </c>
      <c r="K3049" t="s">
        <v>20</v>
      </c>
      <c r="L3049" t="s">
        <v>92</v>
      </c>
      <c r="M3049" t="s">
        <v>14867</v>
      </c>
      <c r="N3049" t="s">
        <v>22</v>
      </c>
      <c r="O3049">
        <v>7.14</v>
      </c>
      <c r="P30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4.6399999999999997</v>
      </c>
      <c r="Q3049">
        <f>IF(Tabla1[[#This Row],[SERVICIO]]="COMIDA",3,IF(Tabla1[[#This Row],[SERVICIO]]="CONTROLADO",12,IF(Tabla1[[#This Row],[SERVICIO]]="RÁPIDO",3.75,IF(Tabla1[[#This Row],[SERVICIO]]="NORMAL",2.5,))))</f>
        <v>2.5</v>
      </c>
      <c r="R3049">
        <f>IF(Tabla1[[#This Row],[SERVICIO]]="COMIDA",3.5,IF(Tabla1[[#This Row],[SERVICIO]]="CONTROLADO",8,IF(Tabla1[[#This Row],[SERVICIO]]="RÁPIDO",4.5,IF(Tabla1[[#This Row],[SERVICIO]]="NORMAL",3,))))</f>
        <v>3</v>
      </c>
      <c r="S3049">
        <f>IF(Tabla1[[#This Row],[SERVICIO]]="COMIDA",0.75,IF(Tabla1[[#This Row],[SERVICIO]]="CONTROLADO",2.65,IF(Tabla1[[#This Row],[SERVICIO]]="RÁPIDO",0.55,IF(Tabla1[[#This Row],[SERVICIO]]="NORMAL",1.2,))))</f>
        <v>1.2</v>
      </c>
      <c r="T3049" s="2">
        <f>IF(Tabla1[[#This Row],[KILOMETROS ADICIONALES]]=0,Tabla1[[#This Row],[KILOMETROS]]*Tabla1[[#This Row],[COSTO NORMAL]],Tabla1[[#This Row],[COSTO NORMAL]]*Tabla1[[#This Row],[KILOMETROS HASTA]])</f>
        <v>7.5</v>
      </c>
      <c r="U3049" s="2">
        <f>Tabla1[[#This Row],[KILOMETROS ADICIONALES]]*Tabla1[[#This Row],[COSTO ADICIONAL]]</f>
        <v>5.5679999999999996</v>
      </c>
      <c r="V3049">
        <v>12.15</v>
      </c>
      <c r="W3049" s="2">
        <f>Tabla1[[#This Row],[COSTO NORMAL2]]+Tabla1[[#This Row],[COSTO ADICIONAL2]]</f>
        <v>13.068</v>
      </c>
    </row>
    <row r="3050" spans="1:23" x14ac:dyDescent="0.25">
      <c r="A3050" t="s">
        <v>997</v>
      </c>
      <c r="B3050" t="s">
        <v>4955</v>
      </c>
      <c r="C3050" t="s">
        <v>12141</v>
      </c>
      <c r="D3050" t="s">
        <v>13</v>
      </c>
      <c r="E3050" t="s">
        <v>14844</v>
      </c>
      <c r="F3050" t="s">
        <v>14</v>
      </c>
      <c r="G3050" t="s">
        <v>15</v>
      </c>
      <c r="H3050" t="s">
        <v>997</v>
      </c>
      <c r="I3050" t="s">
        <v>4960</v>
      </c>
      <c r="J3050" t="str">
        <f>MID(Tabla1[[#This Row],[HORA2]],1,2)</f>
        <v>11</v>
      </c>
      <c r="K3050" t="s">
        <v>20</v>
      </c>
      <c r="L3050" t="s">
        <v>20</v>
      </c>
      <c r="M3050" t="s">
        <v>14867</v>
      </c>
      <c r="N3050" t="s">
        <v>22</v>
      </c>
      <c r="O3050">
        <v>10.8</v>
      </c>
      <c r="P30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8.3000000000000007</v>
      </c>
      <c r="Q3050">
        <f>IF(Tabla1[[#This Row],[SERVICIO]]="COMIDA",3,IF(Tabla1[[#This Row],[SERVICIO]]="CONTROLADO",12,IF(Tabla1[[#This Row],[SERVICIO]]="RÁPIDO",3.75,IF(Tabla1[[#This Row],[SERVICIO]]="NORMAL",2.5,))))</f>
        <v>2.5</v>
      </c>
      <c r="R3050">
        <f>IF(Tabla1[[#This Row],[SERVICIO]]="COMIDA",3.5,IF(Tabla1[[#This Row],[SERVICIO]]="CONTROLADO",8,IF(Tabla1[[#This Row],[SERVICIO]]="RÁPIDO",4.5,IF(Tabla1[[#This Row],[SERVICIO]]="NORMAL",3,))))</f>
        <v>3</v>
      </c>
      <c r="S3050">
        <f>IF(Tabla1[[#This Row],[SERVICIO]]="COMIDA",0.75,IF(Tabla1[[#This Row],[SERVICIO]]="CONTROLADO",2.65,IF(Tabla1[[#This Row],[SERVICIO]]="RÁPIDO",0.55,IF(Tabla1[[#This Row],[SERVICIO]]="NORMAL",1.2,))))</f>
        <v>1.2</v>
      </c>
      <c r="T3050" s="2">
        <f>IF(Tabla1[[#This Row],[KILOMETROS ADICIONALES]]=0,Tabla1[[#This Row],[KILOMETROS]]*Tabla1[[#This Row],[COSTO NORMAL]],Tabla1[[#This Row],[COSTO NORMAL]]*Tabla1[[#This Row],[KILOMETROS HASTA]])</f>
        <v>7.5</v>
      </c>
      <c r="U3050" s="2">
        <f>Tabla1[[#This Row],[KILOMETROS ADICIONALES]]*Tabla1[[#This Row],[COSTO ADICIONAL]]</f>
        <v>9.9600000000000009</v>
      </c>
      <c r="V3050">
        <v>177.55</v>
      </c>
      <c r="W3050" s="2">
        <f>Tabla1[[#This Row],[COSTO NORMAL2]]+Tabla1[[#This Row],[COSTO ADICIONAL2]]</f>
        <v>17.46</v>
      </c>
    </row>
    <row r="3051" spans="1:23" x14ac:dyDescent="0.25">
      <c r="A3051" t="s">
        <v>997</v>
      </c>
      <c r="B3051" t="s">
        <v>4955</v>
      </c>
      <c r="C3051" t="s">
        <v>12142</v>
      </c>
      <c r="D3051" t="s">
        <v>13</v>
      </c>
      <c r="E3051" t="s">
        <v>14844</v>
      </c>
      <c r="F3051" t="s">
        <v>14</v>
      </c>
      <c r="G3051" t="s">
        <v>15</v>
      </c>
      <c r="H3051" t="s">
        <v>997</v>
      </c>
      <c r="I3051" t="s">
        <v>4961</v>
      </c>
      <c r="J3051" t="str">
        <f>MID(Tabla1[[#This Row],[HORA2]],1,2)</f>
        <v>11</v>
      </c>
      <c r="K3051" t="s">
        <v>20</v>
      </c>
      <c r="L3051" t="s">
        <v>57</v>
      </c>
      <c r="M3051" t="s">
        <v>14867</v>
      </c>
      <c r="N3051" t="s">
        <v>22</v>
      </c>
      <c r="O3051">
        <v>8.4600000000000009</v>
      </c>
      <c r="P30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5.9600000000000009</v>
      </c>
      <c r="Q3051">
        <f>IF(Tabla1[[#This Row],[SERVICIO]]="COMIDA",3,IF(Tabla1[[#This Row],[SERVICIO]]="CONTROLADO",12,IF(Tabla1[[#This Row],[SERVICIO]]="RÁPIDO",3.75,IF(Tabla1[[#This Row],[SERVICIO]]="NORMAL",2.5,))))</f>
        <v>2.5</v>
      </c>
      <c r="R3051">
        <f>IF(Tabla1[[#This Row],[SERVICIO]]="COMIDA",3.5,IF(Tabla1[[#This Row],[SERVICIO]]="CONTROLADO",8,IF(Tabla1[[#This Row],[SERVICIO]]="RÁPIDO",4.5,IF(Tabla1[[#This Row],[SERVICIO]]="NORMAL",3,))))</f>
        <v>3</v>
      </c>
      <c r="S3051">
        <f>IF(Tabla1[[#This Row],[SERVICIO]]="COMIDA",0.75,IF(Tabla1[[#This Row],[SERVICIO]]="CONTROLADO",2.65,IF(Tabla1[[#This Row],[SERVICIO]]="RÁPIDO",0.55,IF(Tabla1[[#This Row],[SERVICIO]]="NORMAL",1.2,))))</f>
        <v>1.2</v>
      </c>
      <c r="T3051" s="2">
        <f>IF(Tabla1[[#This Row],[KILOMETROS ADICIONALES]]=0,Tabla1[[#This Row],[KILOMETROS]]*Tabla1[[#This Row],[COSTO NORMAL]],Tabla1[[#This Row],[COSTO NORMAL]]*Tabla1[[#This Row],[KILOMETROS HASTA]])</f>
        <v>7.5</v>
      </c>
      <c r="U3051" s="2">
        <f>Tabla1[[#This Row],[KILOMETROS ADICIONALES]]*Tabla1[[#This Row],[COSTO ADICIONAL]]</f>
        <v>7.152000000000001</v>
      </c>
      <c r="V3051">
        <v>48.66</v>
      </c>
      <c r="W3051" s="2">
        <f>Tabla1[[#This Row],[COSTO NORMAL2]]+Tabla1[[#This Row],[COSTO ADICIONAL2]]</f>
        <v>14.652000000000001</v>
      </c>
    </row>
    <row r="3052" spans="1:23" x14ac:dyDescent="0.25">
      <c r="A3052" t="s">
        <v>997</v>
      </c>
      <c r="B3052" t="s">
        <v>4955</v>
      </c>
      <c r="C3052" t="s">
        <v>12143</v>
      </c>
      <c r="D3052" t="s">
        <v>13</v>
      </c>
      <c r="E3052" t="s">
        <v>14844</v>
      </c>
      <c r="F3052" t="s">
        <v>14</v>
      </c>
      <c r="G3052" t="s">
        <v>41</v>
      </c>
      <c r="H3052" t="s">
        <v>121</v>
      </c>
      <c r="I3052" t="s">
        <v>4962</v>
      </c>
      <c r="J3052" t="str">
        <f>MID(Tabla1[[#This Row],[HORA2]],1,2)</f>
        <v>12</v>
      </c>
      <c r="K3052" t="s">
        <v>43</v>
      </c>
      <c r="L3052" t="s">
        <v>115</v>
      </c>
      <c r="M3052" t="s">
        <v>14867</v>
      </c>
      <c r="N3052" t="s">
        <v>22</v>
      </c>
      <c r="O3052">
        <v>4.91</v>
      </c>
      <c r="P30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2.41</v>
      </c>
      <c r="Q3052">
        <f>IF(Tabla1[[#This Row],[SERVICIO]]="COMIDA",3,IF(Tabla1[[#This Row],[SERVICIO]]="CONTROLADO",12,IF(Tabla1[[#This Row],[SERVICIO]]="RÁPIDO",3.75,IF(Tabla1[[#This Row],[SERVICIO]]="NORMAL",2.5,))))</f>
        <v>2.5</v>
      </c>
      <c r="R3052">
        <f>IF(Tabla1[[#This Row],[SERVICIO]]="COMIDA",3.5,IF(Tabla1[[#This Row],[SERVICIO]]="CONTROLADO",8,IF(Tabla1[[#This Row],[SERVICIO]]="RÁPIDO",4.5,IF(Tabla1[[#This Row],[SERVICIO]]="NORMAL",3,))))</f>
        <v>3</v>
      </c>
      <c r="S3052">
        <f>IF(Tabla1[[#This Row],[SERVICIO]]="COMIDA",0.75,IF(Tabla1[[#This Row],[SERVICIO]]="CONTROLADO",2.65,IF(Tabla1[[#This Row],[SERVICIO]]="RÁPIDO",0.55,IF(Tabla1[[#This Row],[SERVICIO]]="NORMAL",1.2,))))</f>
        <v>1.2</v>
      </c>
      <c r="T3052" s="2">
        <f>IF(Tabla1[[#This Row],[KILOMETROS ADICIONALES]]=0,Tabla1[[#This Row],[KILOMETROS]]*Tabla1[[#This Row],[COSTO NORMAL]],Tabla1[[#This Row],[COSTO NORMAL]]*Tabla1[[#This Row],[KILOMETROS HASTA]])</f>
        <v>7.5</v>
      </c>
      <c r="U3052" s="2">
        <f>Tabla1[[#This Row],[KILOMETROS ADICIONALES]]*Tabla1[[#This Row],[COSTO ADICIONAL]]</f>
        <v>2.8919999999999999</v>
      </c>
      <c r="V3052">
        <v>98.58</v>
      </c>
      <c r="W3052" s="2">
        <f>Tabla1[[#This Row],[COSTO NORMAL2]]+Tabla1[[#This Row],[COSTO ADICIONAL2]]</f>
        <v>10.391999999999999</v>
      </c>
    </row>
    <row r="3053" spans="1:23" x14ac:dyDescent="0.25">
      <c r="A3053" t="s">
        <v>997</v>
      </c>
      <c r="B3053" t="s">
        <v>4955</v>
      </c>
      <c r="C3053" t="s">
        <v>12144</v>
      </c>
      <c r="D3053" t="s">
        <v>13</v>
      </c>
      <c r="E3053" t="s">
        <v>14844</v>
      </c>
      <c r="F3053" t="s">
        <v>14</v>
      </c>
      <c r="G3053" t="s">
        <v>41</v>
      </c>
      <c r="H3053" t="s">
        <v>997</v>
      </c>
      <c r="I3053" t="s">
        <v>4963</v>
      </c>
      <c r="J3053" t="str">
        <f>MID(Tabla1[[#This Row],[HORA2]],1,2)</f>
        <v>11</v>
      </c>
      <c r="K3053" t="s">
        <v>43</v>
      </c>
      <c r="L3053" t="s">
        <v>115</v>
      </c>
      <c r="M3053" t="s">
        <v>14867</v>
      </c>
      <c r="N3053" t="s">
        <v>22</v>
      </c>
      <c r="O3053">
        <v>10.1</v>
      </c>
      <c r="P30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</v>
      </c>
      <c r="Q3053">
        <f>IF(Tabla1[[#This Row],[SERVICIO]]="COMIDA",3,IF(Tabla1[[#This Row],[SERVICIO]]="CONTROLADO",12,IF(Tabla1[[#This Row],[SERVICIO]]="RÁPIDO",3.75,IF(Tabla1[[#This Row],[SERVICIO]]="NORMAL",2.5,))))</f>
        <v>2.5</v>
      </c>
      <c r="R3053">
        <f>IF(Tabla1[[#This Row],[SERVICIO]]="COMIDA",3.5,IF(Tabla1[[#This Row],[SERVICIO]]="CONTROLADO",8,IF(Tabla1[[#This Row],[SERVICIO]]="RÁPIDO",4.5,IF(Tabla1[[#This Row],[SERVICIO]]="NORMAL",3,))))</f>
        <v>3</v>
      </c>
      <c r="S3053">
        <f>IF(Tabla1[[#This Row],[SERVICIO]]="COMIDA",0.75,IF(Tabla1[[#This Row],[SERVICIO]]="CONTROLADO",2.65,IF(Tabla1[[#This Row],[SERVICIO]]="RÁPIDO",0.55,IF(Tabla1[[#This Row],[SERVICIO]]="NORMAL",1.2,))))</f>
        <v>1.2</v>
      </c>
      <c r="T3053" s="2">
        <f>IF(Tabla1[[#This Row],[KILOMETROS ADICIONALES]]=0,Tabla1[[#This Row],[KILOMETROS]]*Tabla1[[#This Row],[COSTO NORMAL]],Tabla1[[#This Row],[COSTO NORMAL]]*Tabla1[[#This Row],[KILOMETROS HASTA]])</f>
        <v>7.5</v>
      </c>
      <c r="U3053" s="2">
        <f>Tabla1[[#This Row],[KILOMETROS ADICIONALES]]*Tabla1[[#This Row],[COSTO ADICIONAL]]</f>
        <v>9.1199999999999992</v>
      </c>
      <c r="V3053">
        <v>62.77</v>
      </c>
      <c r="W3053" s="2">
        <f>Tabla1[[#This Row],[COSTO NORMAL2]]+Tabla1[[#This Row],[COSTO ADICIONAL2]]</f>
        <v>16.619999999999997</v>
      </c>
    </row>
    <row r="3054" spans="1:23" x14ac:dyDescent="0.25">
      <c r="A3054" t="s">
        <v>997</v>
      </c>
      <c r="B3054" t="s">
        <v>4955</v>
      </c>
      <c r="C3054" t="s">
        <v>12145</v>
      </c>
      <c r="D3054" t="s">
        <v>13</v>
      </c>
      <c r="E3054" t="s">
        <v>14844</v>
      </c>
      <c r="F3054" t="s">
        <v>14</v>
      </c>
      <c r="G3054" t="s">
        <v>15</v>
      </c>
      <c r="H3054" t="s">
        <v>997</v>
      </c>
      <c r="I3054" t="s">
        <v>4964</v>
      </c>
      <c r="J3054" t="str">
        <f>MID(Tabla1[[#This Row],[HORA2]],1,2)</f>
        <v>12</v>
      </c>
      <c r="K3054" t="s">
        <v>20</v>
      </c>
      <c r="L3054" t="s">
        <v>65</v>
      </c>
      <c r="M3054" t="s">
        <v>14867</v>
      </c>
      <c r="N3054" t="s">
        <v>22</v>
      </c>
      <c r="O3054">
        <v>16.63</v>
      </c>
      <c r="P30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14.129999999999999</v>
      </c>
      <c r="Q3054">
        <f>IF(Tabla1[[#This Row],[SERVICIO]]="COMIDA",3,IF(Tabla1[[#This Row],[SERVICIO]]="CONTROLADO",12,IF(Tabla1[[#This Row],[SERVICIO]]="RÁPIDO",3.75,IF(Tabla1[[#This Row],[SERVICIO]]="NORMAL",2.5,))))</f>
        <v>2.5</v>
      </c>
      <c r="R3054">
        <f>IF(Tabla1[[#This Row],[SERVICIO]]="COMIDA",3.5,IF(Tabla1[[#This Row],[SERVICIO]]="CONTROLADO",8,IF(Tabla1[[#This Row],[SERVICIO]]="RÁPIDO",4.5,IF(Tabla1[[#This Row],[SERVICIO]]="NORMAL",3,))))</f>
        <v>3</v>
      </c>
      <c r="S3054">
        <f>IF(Tabla1[[#This Row],[SERVICIO]]="COMIDA",0.75,IF(Tabla1[[#This Row],[SERVICIO]]="CONTROLADO",2.65,IF(Tabla1[[#This Row],[SERVICIO]]="RÁPIDO",0.55,IF(Tabla1[[#This Row],[SERVICIO]]="NORMAL",1.2,))))</f>
        <v>1.2</v>
      </c>
      <c r="T3054" s="2">
        <f>IF(Tabla1[[#This Row],[KILOMETROS ADICIONALES]]=0,Tabla1[[#This Row],[KILOMETROS]]*Tabla1[[#This Row],[COSTO NORMAL]],Tabla1[[#This Row],[COSTO NORMAL]]*Tabla1[[#This Row],[KILOMETROS HASTA]])</f>
        <v>7.5</v>
      </c>
      <c r="U3054" s="2">
        <f>Tabla1[[#This Row],[KILOMETROS ADICIONALES]]*Tabla1[[#This Row],[COSTO ADICIONAL]]</f>
        <v>16.956</v>
      </c>
      <c r="V3054">
        <v>207.7</v>
      </c>
      <c r="W3054" s="2">
        <f>Tabla1[[#This Row],[COSTO NORMAL2]]+Tabla1[[#This Row],[COSTO ADICIONAL2]]</f>
        <v>24.456</v>
      </c>
    </row>
    <row r="3055" spans="1:23" x14ac:dyDescent="0.25">
      <c r="A3055" t="s">
        <v>997</v>
      </c>
      <c r="B3055" t="s">
        <v>4955</v>
      </c>
      <c r="C3055" t="s">
        <v>12146</v>
      </c>
      <c r="D3055" t="s">
        <v>13</v>
      </c>
      <c r="E3055" t="s">
        <v>14844</v>
      </c>
      <c r="F3055" t="s">
        <v>14</v>
      </c>
      <c r="G3055" t="s">
        <v>15</v>
      </c>
      <c r="H3055" t="s">
        <v>997</v>
      </c>
      <c r="I3055" t="s">
        <v>4965</v>
      </c>
      <c r="J3055" t="str">
        <f>MID(Tabla1[[#This Row],[HORA2]],1,2)</f>
        <v>15</v>
      </c>
      <c r="K3055" t="s">
        <v>20</v>
      </c>
      <c r="L3055" t="s">
        <v>96</v>
      </c>
      <c r="M3055" t="s">
        <v>14867</v>
      </c>
      <c r="N3055" t="s">
        <v>22</v>
      </c>
      <c r="O3055">
        <v>13.1</v>
      </c>
      <c r="P30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</v>
      </c>
      <c r="Q3055">
        <f>IF(Tabla1[[#This Row],[SERVICIO]]="COMIDA",3,IF(Tabla1[[#This Row],[SERVICIO]]="CONTROLADO",12,IF(Tabla1[[#This Row],[SERVICIO]]="RÁPIDO",3.75,IF(Tabla1[[#This Row],[SERVICIO]]="NORMAL",2.5,))))</f>
        <v>2.5</v>
      </c>
      <c r="R3055">
        <f>IF(Tabla1[[#This Row],[SERVICIO]]="COMIDA",3.5,IF(Tabla1[[#This Row],[SERVICIO]]="CONTROLADO",8,IF(Tabla1[[#This Row],[SERVICIO]]="RÁPIDO",4.5,IF(Tabla1[[#This Row],[SERVICIO]]="NORMAL",3,))))</f>
        <v>3</v>
      </c>
      <c r="S3055">
        <f>IF(Tabla1[[#This Row],[SERVICIO]]="COMIDA",0.75,IF(Tabla1[[#This Row],[SERVICIO]]="CONTROLADO",2.65,IF(Tabla1[[#This Row],[SERVICIO]]="RÁPIDO",0.55,IF(Tabla1[[#This Row],[SERVICIO]]="NORMAL",1.2,))))</f>
        <v>1.2</v>
      </c>
      <c r="T3055" s="2">
        <f>IF(Tabla1[[#This Row],[KILOMETROS ADICIONALES]]=0,Tabla1[[#This Row],[KILOMETROS]]*Tabla1[[#This Row],[COSTO NORMAL]],Tabla1[[#This Row],[COSTO NORMAL]]*Tabla1[[#This Row],[KILOMETROS HASTA]])</f>
        <v>7.5</v>
      </c>
      <c r="U3055" s="2">
        <f>Tabla1[[#This Row],[KILOMETROS ADICIONALES]]*Tabla1[[#This Row],[COSTO ADICIONAL]]</f>
        <v>12.719999999999999</v>
      </c>
      <c r="V3055">
        <v>64.94</v>
      </c>
      <c r="W3055" s="2">
        <f>Tabla1[[#This Row],[COSTO NORMAL2]]+Tabla1[[#This Row],[COSTO ADICIONAL2]]</f>
        <v>20.22</v>
      </c>
    </row>
    <row r="3056" spans="1:23" x14ac:dyDescent="0.25">
      <c r="A3056" t="s">
        <v>997</v>
      </c>
      <c r="B3056" t="s">
        <v>4955</v>
      </c>
      <c r="C3056" t="s">
        <v>12147</v>
      </c>
      <c r="D3056" t="s">
        <v>13</v>
      </c>
      <c r="E3056" t="s">
        <v>14844</v>
      </c>
      <c r="F3056" t="s">
        <v>14</v>
      </c>
      <c r="G3056" t="s">
        <v>15</v>
      </c>
      <c r="H3056" t="s">
        <v>997</v>
      </c>
      <c r="I3056" t="s">
        <v>4966</v>
      </c>
      <c r="J3056" t="str">
        <f>MID(Tabla1[[#This Row],[HORA2]],1,2)</f>
        <v>17</v>
      </c>
      <c r="K3056" t="s">
        <v>20</v>
      </c>
      <c r="L3056" t="s">
        <v>65</v>
      </c>
      <c r="M3056" t="s">
        <v>14867</v>
      </c>
      <c r="N3056" t="s">
        <v>22</v>
      </c>
      <c r="O3056">
        <v>16.91</v>
      </c>
      <c r="P30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14.41</v>
      </c>
      <c r="Q3056">
        <f>IF(Tabla1[[#This Row],[SERVICIO]]="COMIDA",3,IF(Tabla1[[#This Row],[SERVICIO]]="CONTROLADO",12,IF(Tabla1[[#This Row],[SERVICIO]]="RÁPIDO",3.75,IF(Tabla1[[#This Row],[SERVICIO]]="NORMAL",2.5,))))</f>
        <v>2.5</v>
      </c>
      <c r="R3056">
        <f>IF(Tabla1[[#This Row],[SERVICIO]]="COMIDA",3.5,IF(Tabla1[[#This Row],[SERVICIO]]="CONTROLADO",8,IF(Tabla1[[#This Row],[SERVICIO]]="RÁPIDO",4.5,IF(Tabla1[[#This Row],[SERVICIO]]="NORMAL",3,))))</f>
        <v>3</v>
      </c>
      <c r="S3056">
        <f>IF(Tabla1[[#This Row],[SERVICIO]]="COMIDA",0.75,IF(Tabla1[[#This Row],[SERVICIO]]="CONTROLADO",2.65,IF(Tabla1[[#This Row],[SERVICIO]]="RÁPIDO",0.55,IF(Tabla1[[#This Row],[SERVICIO]]="NORMAL",1.2,))))</f>
        <v>1.2</v>
      </c>
      <c r="T3056" s="2">
        <f>IF(Tabla1[[#This Row],[KILOMETROS ADICIONALES]]=0,Tabla1[[#This Row],[KILOMETROS]]*Tabla1[[#This Row],[COSTO NORMAL]],Tabla1[[#This Row],[COSTO NORMAL]]*Tabla1[[#This Row],[KILOMETROS HASTA]])</f>
        <v>7.5</v>
      </c>
      <c r="U3056" s="2">
        <f>Tabla1[[#This Row],[KILOMETROS ADICIONALES]]*Tabla1[[#This Row],[COSTO ADICIONAL]]</f>
        <v>17.291999999999998</v>
      </c>
      <c r="V3056">
        <v>20.190000000000001</v>
      </c>
      <c r="W3056" s="2">
        <f>Tabla1[[#This Row],[COSTO NORMAL2]]+Tabla1[[#This Row],[COSTO ADICIONAL2]]</f>
        <v>24.791999999999998</v>
      </c>
    </row>
    <row r="3057" spans="1:23" x14ac:dyDescent="0.25">
      <c r="A3057" t="s">
        <v>997</v>
      </c>
      <c r="B3057" t="s">
        <v>4955</v>
      </c>
      <c r="C3057" t="s">
        <v>12148</v>
      </c>
      <c r="D3057" t="s">
        <v>13</v>
      </c>
      <c r="E3057" t="s">
        <v>14844</v>
      </c>
      <c r="F3057" t="s">
        <v>14</v>
      </c>
      <c r="G3057" t="s">
        <v>15</v>
      </c>
      <c r="H3057" t="s">
        <v>997</v>
      </c>
      <c r="I3057" t="s">
        <v>4967</v>
      </c>
      <c r="J3057" t="str">
        <f>MID(Tabla1[[#This Row],[HORA2]],1,2)</f>
        <v>13</v>
      </c>
      <c r="K3057" t="s">
        <v>20</v>
      </c>
      <c r="L3057" t="s">
        <v>65</v>
      </c>
      <c r="M3057" t="s">
        <v>14867</v>
      </c>
      <c r="N3057" t="s">
        <v>22</v>
      </c>
      <c r="O3057">
        <v>2.6</v>
      </c>
      <c r="P30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0.10000000000000009</v>
      </c>
      <c r="Q3057">
        <f>IF(Tabla1[[#This Row],[SERVICIO]]="COMIDA",3,IF(Tabla1[[#This Row],[SERVICIO]]="CONTROLADO",12,IF(Tabla1[[#This Row],[SERVICIO]]="RÁPIDO",3.75,IF(Tabla1[[#This Row],[SERVICIO]]="NORMAL",2.5,))))</f>
        <v>2.5</v>
      </c>
      <c r="R3057">
        <f>IF(Tabla1[[#This Row],[SERVICIO]]="COMIDA",3.5,IF(Tabla1[[#This Row],[SERVICIO]]="CONTROLADO",8,IF(Tabla1[[#This Row],[SERVICIO]]="RÁPIDO",4.5,IF(Tabla1[[#This Row],[SERVICIO]]="NORMAL",3,))))</f>
        <v>3</v>
      </c>
      <c r="S3057">
        <f>IF(Tabla1[[#This Row],[SERVICIO]]="COMIDA",0.75,IF(Tabla1[[#This Row],[SERVICIO]]="CONTROLADO",2.65,IF(Tabla1[[#This Row],[SERVICIO]]="RÁPIDO",0.55,IF(Tabla1[[#This Row],[SERVICIO]]="NORMAL",1.2,))))</f>
        <v>1.2</v>
      </c>
      <c r="T3057" s="2">
        <f>IF(Tabla1[[#This Row],[KILOMETROS ADICIONALES]]=0,Tabla1[[#This Row],[KILOMETROS]]*Tabla1[[#This Row],[COSTO NORMAL]],Tabla1[[#This Row],[COSTO NORMAL]]*Tabla1[[#This Row],[KILOMETROS HASTA]])</f>
        <v>7.5</v>
      </c>
      <c r="U3057" s="2">
        <f>Tabla1[[#This Row],[KILOMETROS ADICIONALES]]*Tabla1[[#This Row],[COSTO ADICIONAL]]</f>
        <v>0.12000000000000011</v>
      </c>
      <c r="V3057">
        <v>163.07</v>
      </c>
      <c r="W3057" s="2">
        <f>Tabla1[[#This Row],[COSTO NORMAL2]]+Tabla1[[#This Row],[COSTO ADICIONAL2]]</f>
        <v>7.62</v>
      </c>
    </row>
    <row r="3058" spans="1:23" x14ac:dyDescent="0.25">
      <c r="A3058" t="s">
        <v>997</v>
      </c>
      <c r="B3058" t="s">
        <v>4955</v>
      </c>
      <c r="C3058" t="s">
        <v>12149</v>
      </c>
      <c r="D3058" t="s">
        <v>13</v>
      </c>
      <c r="E3058" t="s">
        <v>14844</v>
      </c>
      <c r="F3058" t="s">
        <v>14</v>
      </c>
      <c r="G3058" t="s">
        <v>69</v>
      </c>
      <c r="H3058" t="s">
        <v>121</v>
      </c>
      <c r="I3058" t="s">
        <v>4968</v>
      </c>
      <c r="J3058" t="str">
        <f>MID(Tabla1[[#This Row],[HORA2]],1,2)</f>
        <v>12</v>
      </c>
      <c r="K3058" t="s">
        <v>43</v>
      </c>
      <c r="L3058" t="s">
        <v>90</v>
      </c>
      <c r="M3058" t="s">
        <v>14867</v>
      </c>
      <c r="N3058" t="s">
        <v>22</v>
      </c>
      <c r="O3058">
        <v>4.88</v>
      </c>
      <c r="P30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</v>
      </c>
      <c r="Q3058">
        <f>IF(Tabla1[[#This Row],[SERVICIO]]="COMIDA",3,IF(Tabla1[[#This Row],[SERVICIO]]="CONTROLADO",12,IF(Tabla1[[#This Row],[SERVICIO]]="RÁPIDO",3.75,IF(Tabla1[[#This Row],[SERVICIO]]="NORMAL",2.5,))))</f>
        <v>2.5</v>
      </c>
      <c r="R3058">
        <f>IF(Tabla1[[#This Row],[SERVICIO]]="COMIDA",3.5,IF(Tabla1[[#This Row],[SERVICIO]]="CONTROLADO",8,IF(Tabla1[[#This Row],[SERVICIO]]="RÁPIDO",4.5,IF(Tabla1[[#This Row],[SERVICIO]]="NORMAL",3,))))</f>
        <v>3</v>
      </c>
      <c r="S3058">
        <f>IF(Tabla1[[#This Row],[SERVICIO]]="COMIDA",0.75,IF(Tabla1[[#This Row],[SERVICIO]]="CONTROLADO",2.65,IF(Tabla1[[#This Row],[SERVICIO]]="RÁPIDO",0.55,IF(Tabla1[[#This Row],[SERVICIO]]="NORMAL",1.2,))))</f>
        <v>1.2</v>
      </c>
      <c r="T3058" s="2">
        <f>IF(Tabla1[[#This Row],[KILOMETROS ADICIONALES]]=0,Tabla1[[#This Row],[KILOMETROS]]*Tabla1[[#This Row],[COSTO NORMAL]],Tabla1[[#This Row],[COSTO NORMAL]]*Tabla1[[#This Row],[KILOMETROS HASTA]])</f>
        <v>7.5</v>
      </c>
      <c r="U3058" s="2">
        <f>Tabla1[[#This Row],[KILOMETROS ADICIONALES]]*Tabla1[[#This Row],[COSTO ADICIONAL]]</f>
        <v>2.8559999999999999</v>
      </c>
      <c r="V3058">
        <v>106.71</v>
      </c>
      <c r="W3058" s="2">
        <f>Tabla1[[#This Row],[COSTO NORMAL2]]+Tabla1[[#This Row],[COSTO ADICIONAL2]]</f>
        <v>10.356</v>
      </c>
    </row>
    <row r="3059" spans="1:23" x14ac:dyDescent="0.25">
      <c r="A3059" t="s">
        <v>997</v>
      </c>
      <c r="B3059" t="s">
        <v>4955</v>
      </c>
      <c r="C3059" t="s">
        <v>12150</v>
      </c>
      <c r="D3059" t="s">
        <v>13</v>
      </c>
      <c r="E3059" t="s">
        <v>14844</v>
      </c>
      <c r="F3059" t="s">
        <v>14</v>
      </c>
      <c r="G3059" t="s">
        <v>69</v>
      </c>
      <c r="H3059" t="s">
        <v>997</v>
      </c>
      <c r="I3059" t="s">
        <v>4969</v>
      </c>
      <c r="J3059" t="str">
        <f>MID(Tabla1[[#This Row],[HORA2]],1,2)</f>
        <v>10</v>
      </c>
      <c r="K3059" t="s">
        <v>43</v>
      </c>
      <c r="L3059" t="s">
        <v>90</v>
      </c>
      <c r="M3059" t="s">
        <v>14867</v>
      </c>
      <c r="N3059" t="s">
        <v>22</v>
      </c>
      <c r="O3059">
        <v>19.12</v>
      </c>
      <c r="P30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16.62</v>
      </c>
      <c r="Q3059">
        <f>IF(Tabla1[[#This Row],[SERVICIO]]="COMIDA",3,IF(Tabla1[[#This Row],[SERVICIO]]="CONTROLADO",12,IF(Tabla1[[#This Row],[SERVICIO]]="RÁPIDO",3.75,IF(Tabla1[[#This Row],[SERVICIO]]="NORMAL",2.5,))))</f>
        <v>2.5</v>
      </c>
      <c r="R3059">
        <f>IF(Tabla1[[#This Row],[SERVICIO]]="COMIDA",3.5,IF(Tabla1[[#This Row],[SERVICIO]]="CONTROLADO",8,IF(Tabla1[[#This Row],[SERVICIO]]="RÁPIDO",4.5,IF(Tabla1[[#This Row],[SERVICIO]]="NORMAL",3,))))</f>
        <v>3</v>
      </c>
      <c r="S3059">
        <f>IF(Tabla1[[#This Row],[SERVICIO]]="COMIDA",0.75,IF(Tabla1[[#This Row],[SERVICIO]]="CONTROLADO",2.65,IF(Tabla1[[#This Row],[SERVICIO]]="RÁPIDO",0.55,IF(Tabla1[[#This Row],[SERVICIO]]="NORMAL",1.2,))))</f>
        <v>1.2</v>
      </c>
      <c r="T3059" s="2">
        <f>IF(Tabla1[[#This Row],[KILOMETROS ADICIONALES]]=0,Tabla1[[#This Row],[KILOMETROS]]*Tabla1[[#This Row],[COSTO NORMAL]],Tabla1[[#This Row],[COSTO NORMAL]]*Tabla1[[#This Row],[KILOMETROS HASTA]])</f>
        <v>7.5</v>
      </c>
      <c r="U3059" s="2">
        <f>Tabla1[[#This Row],[KILOMETROS ADICIONALES]]*Tabla1[[#This Row],[COSTO ADICIONAL]]</f>
        <v>19.943999999999999</v>
      </c>
      <c r="V3059">
        <v>82.1</v>
      </c>
      <c r="W3059" s="2">
        <f>Tabla1[[#This Row],[COSTO NORMAL2]]+Tabla1[[#This Row],[COSTO ADICIONAL2]]</f>
        <v>27.443999999999999</v>
      </c>
    </row>
    <row r="3060" spans="1:23" x14ac:dyDescent="0.25">
      <c r="A3060" t="s">
        <v>997</v>
      </c>
      <c r="B3060" t="s">
        <v>4955</v>
      </c>
      <c r="C3060" t="s">
        <v>12151</v>
      </c>
      <c r="D3060" t="s">
        <v>13</v>
      </c>
      <c r="E3060" t="s">
        <v>14844</v>
      </c>
      <c r="F3060" t="s">
        <v>14</v>
      </c>
      <c r="G3060" t="s">
        <v>15</v>
      </c>
      <c r="H3060" t="s">
        <v>997</v>
      </c>
      <c r="I3060" t="s">
        <v>4970</v>
      </c>
      <c r="J3060" t="str">
        <f>MID(Tabla1[[#This Row],[HORA2]],1,2)</f>
        <v>11</v>
      </c>
      <c r="K3060" t="s">
        <v>20</v>
      </c>
      <c r="L3060" t="s">
        <v>102</v>
      </c>
      <c r="M3060" t="s">
        <v>14867</v>
      </c>
      <c r="N3060" t="s">
        <v>22</v>
      </c>
      <c r="O3060">
        <v>11.66</v>
      </c>
      <c r="P30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9.16</v>
      </c>
      <c r="Q3060">
        <f>IF(Tabla1[[#This Row],[SERVICIO]]="COMIDA",3,IF(Tabla1[[#This Row],[SERVICIO]]="CONTROLADO",12,IF(Tabla1[[#This Row],[SERVICIO]]="RÁPIDO",3.75,IF(Tabla1[[#This Row],[SERVICIO]]="NORMAL",2.5,))))</f>
        <v>2.5</v>
      </c>
      <c r="R3060">
        <f>IF(Tabla1[[#This Row],[SERVICIO]]="COMIDA",3.5,IF(Tabla1[[#This Row],[SERVICIO]]="CONTROLADO",8,IF(Tabla1[[#This Row],[SERVICIO]]="RÁPIDO",4.5,IF(Tabla1[[#This Row],[SERVICIO]]="NORMAL",3,))))</f>
        <v>3</v>
      </c>
      <c r="S3060">
        <f>IF(Tabla1[[#This Row],[SERVICIO]]="COMIDA",0.75,IF(Tabla1[[#This Row],[SERVICIO]]="CONTROLADO",2.65,IF(Tabla1[[#This Row],[SERVICIO]]="RÁPIDO",0.55,IF(Tabla1[[#This Row],[SERVICIO]]="NORMAL",1.2,))))</f>
        <v>1.2</v>
      </c>
      <c r="T3060" s="2">
        <f>IF(Tabla1[[#This Row],[KILOMETROS ADICIONALES]]=0,Tabla1[[#This Row],[KILOMETROS]]*Tabla1[[#This Row],[COSTO NORMAL]],Tabla1[[#This Row],[COSTO NORMAL]]*Tabla1[[#This Row],[KILOMETROS HASTA]])</f>
        <v>7.5</v>
      </c>
      <c r="U3060" s="2">
        <f>Tabla1[[#This Row],[KILOMETROS ADICIONALES]]*Tabla1[[#This Row],[COSTO ADICIONAL]]</f>
        <v>10.991999999999999</v>
      </c>
      <c r="V3060">
        <v>124.34</v>
      </c>
      <c r="W3060" s="2">
        <f>Tabla1[[#This Row],[COSTO NORMAL2]]+Tabla1[[#This Row],[COSTO ADICIONAL2]]</f>
        <v>18.491999999999997</v>
      </c>
    </row>
    <row r="3061" spans="1:23" x14ac:dyDescent="0.25">
      <c r="A3061" t="s">
        <v>997</v>
      </c>
      <c r="B3061" t="s">
        <v>4955</v>
      </c>
      <c r="C3061" t="s">
        <v>12152</v>
      </c>
      <c r="D3061" t="s">
        <v>13</v>
      </c>
      <c r="E3061" t="s">
        <v>14844</v>
      </c>
      <c r="F3061" t="s">
        <v>14</v>
      </c>
      <c r="G3061" t="s">
        <v>15</v>
      </c>
      <c r="H3061" t="s">
        <v>997</v>
      </c>
      <c r="I3061" t="s">
        <v>4971</v>
      </c>
      <c r="J3061" t="str">
        <f>MID(Tabla1[[#This Row],[HORA2]],1,2)</f>
        <v>11</v>
      </c>
      <c r="K3061" t="s">
        <v>20</v>
      </c>
      <c r="L3061" t="s">
        <v>78</v>
      </c>
      <c r="M3061" t="s">
        <v>14867</v>
      </c>
      <c r="N3061" t="s">
        <v>22</v>
      </c>
      <c r="O3061">
        <v>9.3000000000000007</v>
      </c>
      <c r="P30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3061">
        <f>IF(Tabla1[[#This Row],[SERVICIO]]="COMIDA",3,IF(Tabla1[[#This Row],[SERVICIO]]="CONTROLADO",12,IF(Tabla1[[#This Row],[SERVICIO]]="RÁPIDO",3.75,IF(Tabla1[[#This Row],[SERVICIO]]="NORMAL",2.5,))))</f>
        <v>2.5</v>
      </c>
      <c r="R3061">
        <f>IF(Tabla1[[#This Row],[SERVICIO]]="COMIDA",3.5,IF(Tabla1[[#This Row],[SERVICIO]]="CONTROLADO",8,IF(Tabla1[[#This Row],[SERVICIO]]="RÁPIDO",4.5,IF(Tabla1[[#This Row],[SERVICIO]]="NORMAL",3,))))</f>
        <v>3</v>
      </c>
      <c r="S3061">
        <f>IF(Tabla1[[#This Row],[SERVICIO]]="COMIDA",0.75,IF(Tabla1[[#This Row],[SERVICIO]]="CONTROLADO",2.65,IF(Tabla1[[#This Row],[SERVICIO]]="RÁPIDO",0.55,IF(Tabla1[[#This Row],[SERVICIO]]="NORMAL",1.2,))))</f>
        <v>1.2</v>
      </c>
      <c r="T3061" s="2">
        <f>IF(Tabla1[[#This Row],[KILOMETROS ADICIONALES]]=0,Tabla1[[#This Row],[KILOMETROS]]*Tabla1[[#This Row],[COSTO NORMAL]],Tabla1[[#This Row],[COSTO NORMAL]]*Tabla1[[#This Row],[KILOMETROS HASTA]])</f>
        <v>7.5</v>
      </c>
      <c r="U3061" s="2">
        <f>Tabla1[[#This Row],[KILOMETROS ADICIONALES]]*Tabla1[[#This Row],[COSTO ADICIONAL]]</f>
        <v>8.16</v>
      </c>
      <c r="V3061">
        <v>235.22</v>
      </c>
      <c r="W3061" s="2">
        <f>Tabla1[[#This Row],[COSTO NORMAL2]]+Tabla1[[#This Row],[COSTO ADICIONAL2]]</f>
        <v>15.66</v>
      </c>
    </row>
    <row r="3062" spans="1:23" x14ac:dyDescent="0.25">
      <c r="A3062" t="s">
        <v>997</v>
      </c>
      <c r="B3062" t="s">
        <v>4955</v>
      </c>
      <c r="C3062" t="s">
        <v>12153</v>
      </c>
      <c r="D3062" t="s">
        <v>13</v>
      </c>
      <c r="E3062" t="s">
        <v>14844</v>
      </c>
      <c r="F3062" t="s">
        <v>14</v>
      </c>
      <c r="G3062" t="s">
        <v>15</v>
      </c>
      <c r="H3062" t="s">
        <v>997</v>
      </c>
      <c r="I3062" t="s">
        <v>4972</v>
      </c>
      <c r="J3062" t="str">
        <f>MID(Tabla1[[#This Row],[HORA2]],1,2)</f>
        <v>11</v>
      </c>
      <c r="K3062" t="s">
        <v>20</v>
      </c>
      <c r="L3062" t="s">
        <v>57</v>
      </c>
      <c r="M3062" t="s">
        <v>14867</v>
      </c>
      <c r="N3062" t="s">
        <v>22</v>
      </c>
      <c r="O3062">
        <v>2.21</v>
      </c>
      <c r="P30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62">
        <f>IF(Tabla1[[#This Row],[SERVICIO]]="COMIDA",3,IF(Tabla1[[#This Row],[SERVICIO]]="CONTROLADO",12,IF(Tabla1[[#This Row],[SERVICIO]]="RÁPIDO",3.75,IF(Tabla1[[#This Row],[SERVICIO]]="NORMAL",2.5,))))</f>
        <v>2.5</v>
      </c>
      <c r="R3062">
        <f>IF(Tabla1[[#This Row],[SERVICIO]]="COMIDA",3.5,IF(Tabla1[[#This Row],[SERVICIO]]="CONTROLADO",8,IF(Tabla1[[#This Row],[SERVICIO]]="RÁPIDO",4.5,IF(Tabla1[[#This Row],[SERVICIO]]="NORMAL",3,))))</f>
        <v>3</v>
      </c>
      <c r="S3062">
        <f>IF(Tabla1[[#This Row],[SERVICIO]]="COMIDA",0.75,IF(Tabla1[[#This Row],[SERVICIO]]="CONTROLADO",2.65,IF(Tabla1[[#This Row],[SERVICIO]]="RÁPIDO",0.55,IF(Tabla1[[#This Row],[SERVICIO]]="NORMAL",1.2,))))</f>
        <v>1.2</v>
      </c>
      <c r="T3062" s="2">
        <f>IF(Tabla1[[#This Row],[KILOMETROS ADICIONALES]]=0,Tabla1[[#This Row],[KILOMETROS]]*Tabla1[[#This Row],[COSTO NORMAL]],Tabla1[[#This Row],[COSTO NORMAL]]*Tabla1[[#This Row],[KILOMETROS HASTA]])</f>
        <v>6.63</v>
      </c>
      <c r="U3062" s="2">
        <f>Tabla1[[#This Row],[KILOMETROS ADICIONALES]]*Tabla1[[#This Row],[COSTO ADICIONAL]]</f>
        <v>0</v>
      </c>
      <c r="V3062">
        <v>241.04</v>
      </c>
      <c r="W3062" s="2">
        <f>Tabla1[[#This Row],[COSTO NORMAL2]]+Tabla1[[#This Row],[COSTO ADICIONAL2]]</f>
        <v>6.63</v>
      </c>
    </row>
    <row r="3063" spans="1:23" x14ac:dyDescent="0.25">
      <c r="A3063" t="s">
        <v>997</v>
      </c>
      <c r="B3063" t="s">
        <v>4955</v>
      </c>
      <c r="C3063" t="s">
        <v>12154</v>
      </c>
      <c r="D3063" t="s">
        <v>13</v>
      </c>
      <c r="E3063" t="s">
        <v>14844</v>
      </c>
      <c r="F3063" t="s">
        <v>14</v>
      </c>
      <c r="G3063" t="s">
        <v>15</v>
      </c>
      <c r="H3063" t="s">
        <v>997</v>
      </c>
      <c r="I3063" t="s">
        <v>4333</v>
      </c>
      <c r="J3063" t="str">
        <f>MID(Tabla1[[#This Row],[HORA2]],1,2)</f>
        <v>13</v>
      </c>
      <c r="K3063" t="s">
        <v>20</v>
      </c>
      <c r="L3063" t="s">
        <v>92</v>
      </c>
      <c r="M3063" t="s">
        <v>14867</v>
      </c>
      <c r="N3063" t="s">
        <v>22</v>
      </c>
      <c r="O3063">
        <v>6.5600000000000005</v>
      </c>
      <c r="P30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4.0600000000000005</v>
      </c>
      <c r="Q3063">
        <f>IF(Tabla1[[#This Row],[SERVICIO]]="COMIDA",3,IF(Tabla1[[#This Row],[SERVICIO]]="CONTROLADO",12,IF(Tabla1[[#This Row],[SERVICIO]]="RÁPIDO",3.75,IF(Tabla1[[#This Row],[SERVICIO]]="NORMAL",2.5,))))</f>
        <v>2.5</v>
      </c>
      <c r="R3063">
        <f>IF(Tabla1[[#This Row],[SERVICIO]]="COMIDA",3.5,IF(Tabla1[[#This Row],[SERVICIO]]="CONTROLADO",8,IF(Tabla1[[#This Row],[SERVICIO]]="RÁPIDO",4.5,IF(Tabla1[[#This Row],[SERVICIO]]="NORMAL",3,))))</f>
        <v>3</v>
      </c>
      <c r="S3063">
        <f>IF(Tabla1[[#This Row],[SERVICIO]]="COMIDA",0.75,IF(Tabla1[[#This Row],[SERVICIO]]="CONTROLADO",2.65,IF(Tabla1[[#This Row],[SERVICIO]]="RÁPIDO",0.55,IF(Tabla1[[#This Row],[SERVICIO]]="NORMAL",1.2,))))</f>
        <v>1.2</v>
      </c>
      <c r="T3063" s="2">
        <f>IF(Tabla1[[#This Row],[KILOMETROS ADICIONALES]]=0,Tabla1[[#This Row],[KILOMETROS]]*Tabla1[[#This Row],[COSTO NORMAL]],Tabla1[[#This Row],[COSTO NORMAL]]*Tabla1[[#This Row],[KILOMETROS HASTA]])</f>
        <v>7.5</v>
      </c>
      <c r="U3063" s="2">
        <f>Tabla1[[#This Row],[KILOMETROS ADICIONALES]]*Tabla1[[#This Row],[COSTO ADICIONAL]]</f>
        <v>4.8720000000000008</v>
      </c>
      <c r="V3063">
        <v>27.44</v>
      </c>
      <c r="W3063" s="2">
        <f>Tabla1[[#This Row],[COSTO NORMAL2]]+Tabla1[[#This Row],[COSTO ADICIONAL2]]</f>
        <v>12.372</v>
      </c>
    </row>
    <row r="3064" spans="1:23" x14ac:dyDescent="0.25">
      <c r="A3064" t="s">
        <v>997</v>
      </c>
      <c r="B3064" t="s">
        <v>4955</v>
      </c>
      <c r="C3064" t="s">
        <v>12155</v>
      </c>
      <c r="D3064" t="s">
        <v>13</v>
      </c>
      <c r="E3064" t="s">
        <v>14844</v>
      </c>
      <c r="F3064" t="s">
        <v>14</v>
      </c>
      <c r="G3064" t="s">
        <v>15</v>
      </c>
      <c r="H3064" t="s">
        <v>997</v>
      </c>
      <c r="I3064" t="s">
        <v>4973</v>
      </c>
      <c r="J3064" t="str">
        <f>MID(Tabla1[[#This Row],[HORA2]],1,2)</f>
        <v>14</v>
      </c>
      <c r="K3064" t="s">
        <v>20</v>
      </c>
      <c r="L3064" t="s">
        <v>27</v>
      </c>
      <c r="M3064" t="s">
        <v>14867</v>
      </c>
      <c r="N3064" t="s">
        <v>22</v>
      </c>
      <c r="O3064">
        <v>20.82</v>
      </c>
      <c r="P30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18.32</v>
      </c>
      <c r="Q3064">
        <f>IF(Tabla1[[#This Row],[SERVICIO]]="COMIDA",3,IF(Tabla1[[#This Row],[SERVICIO]]="CONTROLADO",12,IF(Tabla1[[#This Row],[SERVICIO]]="RÁPIDO",3.75,IF(Tabla1[[#This Row],[SERVICIO]]="NORMAL",2.5,))))</f>
        <v>2.5</v>
      </c>
      <c r="R3064">
        <f>IF(Tabla1[[#This Row],[SERVICIO]]="COMIDA",3.5,IF(Tabla1[[#This Row],[SERVICIO]]="CONTROLADO",8,IF(Tabla1[[#This Row],[SERVICIO]]="RÁPIDO",4.5,IF(Tabla1[[#This Row],[SERVICIO]]="NORMAL",3,))))</f>
        <v>3</v>
      </c>
      <c r="S3064">
        <f>IF(Tabla1[[#This Row],[SERVICIO]]="COMIDA",0.75,IF(Tabla1[[#This Row],[SERVICIO]]="CONTROLADO",2.65,IF(Tabla1[[#This Row],[SERVICIO]]="RÁPIDO",0.55,IF(Tabla1[[#This Row],[SERVICIO]]="NORMAL",1.2,))))</f>
        <v>1.2</v>
      </c>
      <c r="T3064" s="2">
        <f>IF(Tabla1[[#This Row],[KILOMETROS ADICIONALES]]=0,Tabla1[[#This Row],[KILOMETROS]]*Tabla1[[#This Row],[COSTO NORMAL]],Tabla1[[#This Row],[COSTO NORMAL]]*Tabla1[[#This Row],[KILOMETROS HASTA]])</f>
        <v>7.5</v>
      </c>
      <c r="U3064" s="2">
        <f>Tabla1[[#This Row],[KILOMETROS ADICIONALES]]*Tabla1[[#This Row],[COSTO ADICIONAL]]</f>
        <v>21.983999999999998</v>
      </c>
      <c r="V3064">
        <v>167.21</v>
      </c>
      <c r="W3064" s="2">
        <f>Tabla1[[#This Row],[COSTO NORMAL2]]+Tabla1[[#This Row],[COSTO ADICIONAL2]]</f>
        <v>29.483999999999998</v>
      </c>
    </row>
    <row r="3065" spans="1:23" x14ac:dyDescent="0.25">
      <c r="A3065" t="s">
        <v>997</v>
      </c>
      <c r="B3065" t="s">
        <v>4955</v>
      </c>
      <c r="C3065" t="s">
        <v>12156</v>
      </c>
      <c r="D3065" t="s">
        <v>13</v>
      </c>
      <c r="E3065" t="s">
        <v>14844</v>
      </c>
      <c r="F3065" t="s">
        <v>14</v>
      </c>
      <c r="G3065" t="s">
        <v>15</v>
      </c>
      <c r="H3065" t="s">
        <v>997</v>
      </c>
      <c r="I3065" t="s">
        <v>4974</v>
      </c>
      <c r="J3065" t="str">
        <f>MID(Tabla1[[#This Row],[HORA2]],1,2)</f>
        <v>13</v>
      </c>
      <c r="K3065" t="s">
        <v>20</v>
      </c>
      <c r="L3065" t="s">
        <v>26</v>
      </c>
      <c r="M3065" t="s">
        <v>14867</v>
      </c>
      <c r="N3065" t="s">
        <v>22</v>
      </c>
      <c r="O3065">
        <v>8.77</v>
      </c>
      <c r="P30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6.27</v>
      </c>
      <c r="Q3065">
        <f>IF(Tabla1[[#This Row],[SERVICIO]]="COMIDA",3,IF(Tabla1[[#This Row],[SERVICIO]]="CONTROLADO",12,IF(Tabla1[[#This Row],[SERVICIO]]="RÁPIDO",3.75,IF(Tabla1[[#This Row],[SERVICIO]]="NORMAL",2.5,))))</f>
        <v>2.5</v>
      </c>
      <c r="R3065">
        <f>IF(Tabla1[[#This Row],[SERVICIO]]="COMIDA",3.5,IF(Tabla1[[#This Row],[SERVICIO]]="CONTROLADO",8,IF(Tabla1[[#This Row],[SERVICIO]]="RÁPIDO",4.5,IF(Tabla1[[#This Row],[SERVICIO]]="NORMAL",3,))))</f>
        <v>3</v>
      </c>
      <c r="S3065">
        <f>IF(Tabla1[[#This Row],[SERVICIO]]="COMIDA",0.75,IF(Tabla1[[#This Row],[SERVICIO]]="CONTROLADO",2.65,IF(Tabla1[[#This Row],[SERVICIO]]="RÁPIDO",0.55,IF(Tabla1[[#This Row],[SERVICIO]]="NORMAL",1.2,))))</f>
        <v>1.2</v>
      </c>
      <c r="T3065" s="2">
        <f>IF(Tabla1[[#This Row],[KILOMETROS ADICIONALES]]=0,Tabla1[[#This Row],[KILOMETROS]]*Tabla1[[#This Row],[COSTO NORMAL]],Tabla1[[#This Row],[COSTO NORMAL]]*Tabla1[[#This Row],[KILOMETROS HASTA]])</f>
        <v>7.5</v>
      </c>
      <c r="U3065" s="2">
        <f>Tabla1[[#This Row],[KILOMETROS ADICIONALES]]*Tabla1[[#This Row],[COSTO ADICIONAL]]</f>
        <v>7.5239999999999991</v>
      </c>
      <c r="V3065">
        <v>226.08</v>
      </c>
      <c r="W3065" s="2">
        <f>Tabla1[[#This Row],[COSTO NORMAL2]]+Tabla1[[#This Row],[COSTO ADICIONAL2]]</f>
        <v>15.023999999999999</v>
      </c>
    </row>
    <row r="3066" spans="1:23" x14ac:dyDescent="0.25">
      <c r="A3066" t="s">
        <v>997</v>
      </c>
      <c r="B3066" t="s">
        <v>4955</v>
      </c>
      <c r="C3066" t="s">
        <v>12157</v>
      </c>
      <c r="D3066" t="s">
        <v>13</v>
      </c>
      <c r="E3066" t="s">
        <v>14844</v>
      </c>
      <c r="F3066" t="s">
        <v>14</v>
      </c>
      <c r="G3066" t="s">
        <v>15</v>
      </c>
      <c r="H3066" t="s">
        <v>997</v>
      </c>
      <c r="I3066" t="s">
        <v>4975</v>
      </c>
      <c r="J3066" t="str">
        <f>MID(Tabla1[[#This Row],[HORA2]],1,2)</f>
        <v>14</v>
      </c>
      <c r="K3066" t="s">
        <v>20</v>
      </c>
      <c r="L3066" t="s">
        <v>188</v>
      </c>
      <c r="M3066" t="s">
        <v>14867</v>
      </c>
      <c r="N3066" t="s">
        <v>22</v>
      </c>
      <c r="O3066">
        <v>18.940000000000001</v>
      </c>
      <c r="P30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16.440000000000001</v>
      </c>
      <c r="Q3066">
        <f>IF(Tabla1[[#This Row],[SERVICIO]]="COMIDA",3,IF(Tabla1[[#This Row],[SERVICIO]]="CONTROLADO",12,IF(Tabla1[[#This Row],[SERVICIO]]="RÁPIDO",3.75,IF(Tabla1[[#This Row],[SERVICIO]]="NORMAL",2.5,))))</f>
        <v>2.5</v>
      </c>
      <c r="R3066">
        <f>IF(Tabla1[[#This Row],[SERVICIO]]="COMIDA",3.5,IF(Tabla1[[#This Row],[SERVICIO]]="CONTROLADO",8,IF(Tabla1[[#This Row],[SERVICIO]]="RÁPIDO",4.5,IF(Tabla1[[#This Row],[SERVICIO]]="NORMAL",3,))))</f>
        <v>3</v>
      </c>
      <c r="S3066">
        <f>IF(Tabla1[[#This Row],[SERVICIO]]="COMIDA",0.75,IF(Tabla1[[#This Row],[SERVICIO]]="CONTROLADO",2.65,IF(Tabla1[[#This Row],[SERVICIO]]="RÁPIDO",0.55,IF(Tabla1[[#This Row],[SERVICIO]]="NORMAL",1.2,))))</f>
        <v>1.2</v>
      </c>
      <c r="T3066" s="2">
        <f>IF(Tabla1[[#This Row],[KILOMETROS ADICIONALES]]=0,Tabla1[[#This Row],[KILOMETROS]]*Tabla1[[#This Row],[COSTO NORMAL]],Tabla1[[#This Row],[COSTO NORMAL]]*Tabla1[[#This Row],[KILOMETROS HASTA]])</f>
        <v>7.5</v>
      </c>
      <c r="U3066" s="2">
        <f>Tabla1[[#This Row],[KILOMETROS ADICIONALES]]*Tabla1[[#This Row],[COSTO ADICIONAL]]</f>
        <v>19.728000000000002</v>
      </c>
      <c r="V3066">
        <v>209.77</v>
      </c>
      <c r="W3066" s="2">
        <f>Tabla1[[#This Row],[COSTO NORMAL2]]+Tabla1[[#This Row],[COSTO ADICIONAL2]]</f>
        <v>27.228000000000002</v>
      </c>
    </row>
    <row r="3067" spans="1:23" x14ac:dyDescent="0.25">
      <c r="A3067" t="s">
        <v>997</v>
      </c>
      <c r="B3067" t="s">
        <v>4955</v>
      </c>
      <c r="C3067" t="s">
        <v>12158</v>
      </c>
      <c r="D3067" t="s">
        <v>13</v>
      </c>
      <c r="E3067" t="s">
        <v>14844</v>
      </c>
      <c r="F3067" t="s">
        <v>14</v>
      </c>
      <c r="G3067" t="s">
        <v>15</v>
      </c>
      <c r="H3067" t="s">
        <v>997</v>
      </c>
      <c r="I3067" t="s">
        <v>4976</v>
      </c>
      <c r="J3067" t="str">
        <f>MID(Tabla1[[#This Row],[HORA2]],1,2)</f>
        <v>12</v>
      </c>
      <c r="K3067" t="s">
        <v>20</v>
      </c>
      <c r="L3067" t="s">
        <v>65</v>
      </c>
      <c r="M3067" t="s">
        <v>14867</v>
      </c>
      <c r="N3067" t="s">
        <v>22</v>
      </c>
      <c r="O3067">
        <v>8.18</v>
      </c>
      <c r="P30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5.68</v>
      </c>
      <c r="Q3067">
        <f>IF(Tabla1[[#This Row],[SERVICIO]]="COMIDA",3,IF(Tabla1[[#This Row],[SERVICIO]]="CONTROLADO",12,IF(Tabla1[[#This Row],[SERVICIO]]="RÁPIDO",3.75,IF(Tabla1[[#This Row],[SERVICIO]]="NORMAL",2.5,))))</f>
        <v>2.5</v>
      </c>
      <c r="R3067">
        <f>IF(Tabla1[[#This Row],[SERVICIO]]="COMIDA",3.5,IF(Tabla1[[#This Row],[SERVICIO]]="CONTROLADO",8,IF(Tabla1[[#This Row],[SERVICIO]]="RÁPIDO",4.5,IF(Tabla1[[#This Row],[SERVICIO]]="NORMAL",3,))))</f>
        <v>3</v>
      </c>
      <c r="S3067">
        <f>IF(Tabla1[[#This Row],[SERVICIO]]="COMIDA",0.75,IF(Tabla1[[#This Row],[SERVICIO]]="CONTROLADO",2.65,IF(Tabla1[[#This Row],[SERVICIO]]="RÁPIDO",0.55,IF(Tabla1[[#This Row],[SERVICIO]]="NORMAL",1.2,))))</f>
        <v>1.2</v>
      </c>
      <c r="T3067" s="2">
        <f>IF(Tabla1[[#This Row],[KILOMETROS ADICIONALES]]=0,Tabla1[[#This Row],[KILOMETROS]]*Tabla1[[#This Row],[COSTO NORMAL]],Tabla1[[#This Row],[COSTO NORMAL]]*Tabla1[[#This Row],[KILOMETROS HASTA]])</f>
        <v>7.5</v>
      </c>
      <c r="U3067" s="2">
        <f>Tabla1[[#This Row],[KILOMETROS ADICIONALES]]*Tabla1[[#This Row],[COSTO ADICIONAL]]</f>
        <v>6.8159999999999998</v>
      </c>
      <c r="V3067">
        <v>15.95</v>
      </c>
      <c r="W3067" s="2">
        <f>Tabla1[[#This Row],[COSTO NORMAL2]]+Tabla1[[#This Row],[COSTO ADICIONAL2]]</f>
        <v>14.315999999999999</v>
      </c>
    </row>
    <row r="3068" spans="1:23" x14ac:dyDescent="0.25">
      <c r="A3068" t="s">
        <v>997</v>
      </c>
      <c r="B3068" t="s">
        <v>4955</v>
      </c>
      <c r="C3068" t="s">
        <v>12159</v>
      </c>
      <c r="D3068" t="s">
        <v>13</v>
      </c>
      <c r="E3068" t="s">
        <v>14844</v>
      </c>
      <c r="F3068" t="s">
        <v>14</v>
      </c>
      <c r="G3068" t="s">
        <v>15</v>
      </c>
      <c r="H3068" t="s">
        <v>997</v>
      </c>
      <c r="I3068" t="s">
        <v>4977</v>
      </c>
      <c r="J3068" t="str">
        <f>MID(Tabla1[[#This Row],[HORA2]],1,2)</f>
        <v>11</v>
      </c>
      <c r="K3068" t="s">
        <v>20</v>
      </c>
      <c r="L3068" t="s">
        <v>92</v>
      </c>
      <c r="M3068" t="s">
        <v>14867</v>
      </c>
      <c r="N3068" t="s">
        <v>22</v>
      </c>
      <c r="O3068">
        <v>6</v>
      </c>
      <c r="P30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3068">
        <f>IF(Tabla1[[#This Row],[SERVICIO]]="COMIDA",3,IF(Tabla1[[#This Row],[SERVICIO]]="CONTROLADO",12,IF(Tabla1[[#This Row],[SERVICIO]]="RÁPIDO",3.75,IF(Tabla1[[#This Row],[SERVICIO]]="NORMAL",2.5,))))</f>
        <v>2.5</v>
      </c>
      <c r="R3068">
        <f>IF(Tabla1[[#This Row],[SERVICIO]]="COMIDA",3.5,IF(Tabla1[[#This Row],[SERVICIO]]="CONTROLADO",8,IF(Tabla1[[#This Row],[SERVICIO]]="RÁPIDO",4.5,IF(Tabla1[[#This Row],[SERVICIO]]="NORMAL",3,))))</f>
        <v>3</v>
      </c>
      <c r="S3068">
        <f>IF(Tabla1[[#This Row],[SERVICIO]]="COMIDA",0.75,IF(Tabla1[[#This Row],[SERVICIO]]="CONTROLADO",2.65,IF(Tabla1[[#This Row],[SERVICIO]]="RÁPIDO",0.55,IF(Tabla1[[#This Row],[SERVICIO]]="NORMAL",1.2,))))</f>
        <v>1.2</v>
      </c>
      <c r="T3068" s="2">
        <f>IF(Tabla1[[#This Row],[KILOMETROS ADICIONALES]]=0,Tabla1[[#This Row],[KILOMETROS]]*Tabla1[[#This Row],[COSTO NORMAL]],Tabla1[[#This Row],[COSTO NORMAL]]*Tabla1[[#This Row],[KILOMETROS HASTA]])</f>
        <v>7.5</v>
      </c>
      <c r="U3068" s="2">
        <f>Tabla1[[#This Row],[KILOMETROS ADICIONALES]]*Tabla1[[#This Row],[COSTO ADICIONAL]]</f>
        <v>4.2</v>
      </c>
      <c r="V3068">
        <v>16.87</v>
      </c>
      <c r="W3068" s="2">
        <f>Tabla1[[#This Row],[COSTO NORMAL2]]+Tabla1[[#This Row],[COSTO ADICIONAL2]]</f>
        <v>11.7</v>
      </c>
    </row>
    <row r="3069" spans="1:23" x14ac:dyDescent="0.25">
      <c r="A3069" t="s">
        <v>997</v>
      </c>
      <c r="B3069" t="s">
        <v>4955</v>
      </c>
      <c r="C3069" t="s">
        <v>12160</v>
      </c>
      <c r="D3069" t="s">
        <v>13</v>
      </c>
      <c r="E3069" t="s">
        <v>14844</v>
      </c>
      <c r="F3069" t="s">
        <v>14</v>
      </c>
      <c r="G3069" t="s">
        <v>15</v>
      </c>
      <c r="H3069" t="s">
        <v>997</v>
      </c>
      <c r="I3069" t="s">
        <v>4978</v>
      </c>
      <c r="J3069" t="str">
        <f>MID(Tabla1[[#This Row],[HORA2]],1,2)</f>
        <v>13</v>
      </c>
      <c r="K3069" t="s">
        <v>20</v>
      </c>
      <c r="L3069" t="s">
        <v>65</v>
      </c>
      <c r="M3069" t="s">
        <v>14867</v>
      </c>
      <c r="N3069" t="s">
        <v>22</v>
      </c>
      <c r="O3069">
        <v>20.75</v>
      </c>
      <c r="P30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18.25</v>
      </c>
      <c r="Q3069">
        <f>IF(Tabla1[[#This Row],[SERVICIO]]="COMIDA",3,IF(Tabla1[[#This Row],[SERVICIO]]="CONTROLADO",12,IF(Tabla1[[#This Row],[SERVICIO]]="RÁPIDO",3.75,IF(Tabla1[[#This Row],[SERVICIO]]="NORMAL",2.5,))))</f>
        <v>2.5</v>
      </c>
      <c r="R3069">
        <f>IF(Tabla1[[#This Row],[SERVICIO]]="COMIDA",3.5,IF(Tabla1[[#This Row],[SERVICIO]]="CONTROLADO",8,IF(Tabla1[[#This Row],[SERVICIO]]="RÁPIDO",4.5,IF(Tabla1[[#This Row],[SERVICIO]]="NORMAL",3,))))</f>
        <v>3</v>
      </c>
      <c r="S3069">
        <f>IF(Tabla1[[#This Row],[SERVICIO]]="COMIDA",0.75,IF(Tabla1[[#This Row],[SERVICIO]]="CONTROLADO",2.65,IF(Tabla1[[#This Row],[SERVICIO]]="RÁPIDO",0.55,IF(Tabla1[[#This Row],[SERVICIO]]="NORMAL",1.2,))))</f>
        <v>1.2</v>
      </c>
      <c r="T3069" s="2">
        <f>IF(Tabla1[[#This Row],[KILOMETROS ADICIONALES]]=0,Tabla1[[#This Row],[KILOMETROS]]*Tabla1[[#This Row],[COSTO NORMAL]],Tabla1[[#This Row],[COSTO NORMAL]]*Tabla1[[#This Row],[KILOMETROS HASTA]])</f>
        <v>7.5</v>
      </c>
      <c r="U3069" s="2">
        <f>Tabla1[[#This Row],[KILOMETROS ADICIONALES]]*Tabla1[[#This Row],[COSTO ADICIONAL]]</f>
        <v>21.9</v>
      </c>
      <c r="V3069">
        <v>75.33</v>
      </c>
      <c r="W3069" s="2">
        <f>Tabla1[[#This Row],[COSTO NORMAL2]]+Tabla1[[#This Row],[COSTO ADICIONAL2]]</f>
        <v>29.4</v>
      </c>
    </row>
    <row r="3070" spans="1:23" x14ac:dyDescent="0.25">
      <c r="A3070" t="s">
        <v>997</v>
      </c>
      <c r="B3070" t="s">
        <v>4955</v>
      </c>
      <c r="C3070" t="s">
        <v>12161</v>
      </c>
      <c r="D3070" t="s">
        <v>13</v>
      </c>
      <c r="E3070" t="s">
        <v>14844</v>
      </c>
      <c r="F3070" t="s">
        <v>14</v>
      </c>
      <c r="G3070" t="s">
        <v>15</v>
      </c>
      <c r="H3070" t="s">
        <v>997</v>
      </c>
      <c r="I3070" t="s">
        <v>4979</v>
      </c>
      <c r="J3070" t="str">
        <f>MID(Tabla1[[#This Row],[HORA2]],1,2)</f>
        <v>11</v>
      </c>
      <c r="K3070" t="s">
        <v>20</v>
      </c>
      <c r="L3070" t="s">
        <v>20</v>
      </c>
      <c r="M3070" t="s">
        <v>14867</v>
      </c>
      <c r="N3070" t="s">
        <v>22</v>
      </c>
      <c r="O3070">
        <v>8.61</v>
      </c>
      <c r="P30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6.1099999999999994</v>
      </c>
      <c r="Q3070">
        <f>IF(Tabla1[[#This Row],[SERVICIO]]="COMIDA",3,IF(Tabla1[[#This Row],[SERVICIO]]="CONTROLADO",12,IF(Tabla1[[#This Row],[SERVICIO]]="RÁPIDO",3.75,IF(Tabla1[[#This Row],[SERVICIO]]="NORMAL",2.5,))))</f>
        <v>2.5</v>
      </c>
      <c r="R3070">
        <f>IF(Tabla1[[#This Row],[SERVICIO]]="COMIDA",3.5,IF(Tabla1[[#This Row],[SERVICIO]]="CONTROLADO",8,IF(Tabla1[[#This Row],[SERVICIO]]="RÁPIDO",4.5,IF(Tabla1[[#This Row],[SERVICIO]]="NORMAL",3,))))</f>
        <v>3</v>
      </c>
      <c r="S3070">
        <f>IF(Tabla1[[#This Row],[SERVICIO]]="COMIDA",0.75,IF(Tabla1[[#This Row],[SERVICIO]]="CONTROLADO",2.65,IF(Tabla1[[#This Row],[SERVICIO]]="RÁPIDO",0.55,IF(Tabla1[[#This Row],[SERVICIO]]="NORMAL",1.2,))))</f>
        <v>1.2</v>
      </c>
      <c r="T3070" s="2">
        <f>IF(Tabla1[[#This Row],[KILOMETROS ADICIONALES]]=0,Tabla1[[#This Row],[KILOMETROS]]*Tabla1[[#This Row],[COSTO NORMAL]],Tabla1[[#This Row],[COSTO NORMAL]]*Tabla1[[#This Row],[KILOMETROS HASTA]])</f>
        <v>7.5</v>
      </c>
      <c r="U3070" s="2">
        <f>Tabla1[[#This Row],[KILOMETROS ADICIONALES]]*Tabla1[[#This Row],[COSTO ADICIONAL]]</f>
        <v>7.331999999999999</v>
      </c>
      <c r="V3070">
        <v>132.38</v>
      </c>
      <c r="W3070" s="2">
        <f>Tabla1[[#This Row],[COSTO NORMAL2]]+Tabla1[[#This Row],[COSTO ADICIONAL2]]</f>
        <v>14.831999999999999</v>
      </c>
    </row>
    <row r="3071" spans="1:23" x14ac:dyDescent="0.25">
      <c r="A3071" t="s">
        <v>997</v>
      </c>
      <c r="B3071" t="s">
        <v>4955</v>
      </c>
      <c r="C3071" t="s">
        <v>12162</v>
      </c>
      <c r="D3071" t="s">
        <v>13</v>
      </c>
      <c r="E3071" t="s">
        <v>14844</v>
      </c>
      <c r="F3071" t="s">
        <v>14</v>
      </c>
      <c r="G3071" t="s">
        <v>15</v>
      </c>
      <c r="H3071" t="s">
        <v>997</v>
      </c>
      <c r="I3071" t="s">
        <v>4980</v>
      </c>
      <c r="J3071" t="str">
        <f>MID(Tabla1[[#This Row],[HORA2]],1,2)</f>
        <v>13</v>
      </c>
      <c r="K3071" t="s">
        <v>20</v>
      </c>
      <c r="L3071" t="s">
        <v>94</v>
      </c>
      <c r="M3071" t="s">
        <v>14867</v>
      </c>
      <c r="N3071" t="s">
        <v>22</v>
      </c>
      <c r="O3071">
        <v>5.24</v>
      </c>
      <c r="P30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2.74</v>
      </c>
      <c r="Q3071">
        <f>IF(Tabla1[[#This Row],[SERVICIO]]="COMIDA",3,IF(Tabla1[[#This Row],[SERVICIO]]="CONTROLADO",12,IF(Tabla1[[#This Row],[SERVICIO]]="RÁPIDO",3.75,IF(Tabla1[[#This Row],[SERVICIO]]="NORMAL",2.5,))))</f>
        <v>2.5</v>
      </c>
      <c r="R3071">
        <f>IF(Tabla1[[#This Row],[SERVICIO]]="COMIDA",3.5,IF(Tabla1[[#This Row],[SERVICIO]]="CONTROLADO",8,IF(Tabla1[[#This Row],[SERVICIO]]="RÁPIDO",4.5,IF(Tabla1[[#This Row],[SERVICIO]]="NORMAL",3,))))</f>
        <v>3</v>
      </c>
      <c r="S3071">
        <f>IF(Tabla1[[#This Row],[SERVICIO]]="COMIDA",0.75,IF(Tabla1[[#This Row],[SERVICIO]]="CONTROLADO",2.65,IF(Tabla1[[#This Row],[SERVICIO]]="RÁPIDO",0.55,IF(Tabla1[[#This Row],[SERVICIO]]="NORMAL",1.2,))))</f>
        <v>1.2</v>
      </c>
      <c r="T3071" s="2">
        <f>IF(Tabla1[[#This Row],[KILOMETROS ADICIONALES]]=0,Tabla1[[#This Row],[KILOMETROS]]*Tabla1[[#This Row],[COSTO NORMAL]],Tabla1[[#This Row],[COSTO NORMAL]]*Tabla1[[#This Row],[KILOMETROS HASTA]])</f>
        <v>7.5</v>
      </c>
      <c r="U3071" s="2">
        <f>Tabla1[[#This Row],[KILOMETROS ADICIONALES]]*Tabla1[[#This Row],[COSTO ADICIONAL]]</f>
        <v>3.2880000000000003</v>
      </c>
      <c r="V3071">
        <v>38.99</v>
      </c>
      <c r="W3071" s="2">
        <f>Tabla1[[#This Row],[COSTO NORMAL2]]+Tabla1[[#This Row],[COSTO ADICIONAL2]]</f>
        <v>10.788</v>
      </c>
    </row>
    <row r="3072" spans="1:23" x14ac:dyDescent="0.25">
      <c r="A3072" t="s">
        <v>997</v>
      </c>
      <c r="B3072" t="s">
        <v>4955</v>
      </c>
      <c r="C3072" t="s">
        <v>12163</v>
      </c>
      <c r="D3072" t="s">
        <v>13</v>
      </c>
      <c r="E3072" t="s">
        <v>14844</v>
      </c>
      <c r="F3072" t="s">
        <v>14</v>
      </c>
      <c r="G3072" t="s">
        <v>15</v>
      </c>
      <c r="H3072" t="s">
        <v>997</v>
      </c>
      <c r="I3072" t="s">
        <v>4981</v>
      </c>
      <c r="J3072" t="str">
        <f>MID(Tabla1[[#This Row],[HORA2]],1,2)</f>
        <v>12</v>
      </c>
      <c r="K3072" t="s">
        <v>20</v>
      </c>
      <c r="L3072" t="s">
        <v>65</v>
      </c>
      <c r="M3072" t="s">
        <v>14867</v>
      </c>
      <c r="N3072" t="s">
        <v>22</v>
      </c>
      <c r="O3072">
        <v>14.36</v>
      </c>
      <c r="P30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11.86</v>
      </c>
      <c r="Q3072">
        <f>IF(Tabla1[[#This Row],[SERVICIO]]="COMIDA",3,IF(Tabla1[[#This Row],[SERVICIO]]="CONTROLADO",12,IF(Tabla1[[#This Row],[SERVICIO]]="RÁPIDO",3.75,IF(Tabla1[[#This Row],[SERVICIO]]="NORMAL",2.5,))))</f>
        <v>2.5</v>
      </c>
      <c r="R3072">
        <f>IF(Tabla1[[#This Row],[SERVICIO]]="COMIDA",3.5,IF(Tabla1[[#This Row],[SERVICIO]]="CONTROLADO",8,IF(Tabla1[[#This Row],[SERVICIO]]="RÁPIDO",4.5,IF(Tabla1[[#This Row],[SERVICIO]]="NORMAL",3,))))</f>
        <v>3</v>
      </c>
      <c r="S3072">
        <f>IF(Tabla1[[#This Row],[SERVICIO]]="COMIDA",0.75,IF(Tabla1[[#This Row],[SERVICIO]]="CONTROLADO",2.65,IF(Tabla1[[#This Row],[SERVICIO]]="RÁPIDO",0.55,IF(Tabla1[[#This Row],[SERVICIO]]="NORMAL",1.2,))))</f>
        <v>1.2</v>
      </c>
      <c r="T3072" s="2">
        <f>IF(Tabla1[[#This Row],[KILOMETROS ADICIONALES]]=0,Tabla1[[#This Row],[KILOMETROS]]*Tabla1[[#This Row],[COSTO NORMAL]],Tabla1[[#This Row],[COSTO NORMAL]]*Tabla1[[#This Row],[KILOMETROS HASTA]])</f>
        <v>7.5</v>
      </c>
      <c r="U3072" s="2">
        <f>Tabla1[[#This Row],[KILOMETROS ADICIONALES]]*Tabla1[[#This Row],[COSTO ADICIONAL]]</f>
        <v>14.231999999999999</v>
      </c>
      <c r="V3072">
        <v>174.39</v>
      </c>
      <c r="W3072" s="2">
        <f>Tabla1[[#This Row],[COSTO NORMAL2]]+Tabla1[[#This Row],[COSTO ADICIONAL2]]</f>
        <v>21.731999999999999</v>
      </c>
    </row>
    <row r="3073" spans="1:23" x14ac:dyDescent="0.25">
      <c r="A3073" t="s">
        <v>997</v>
      </c>
      <c r="B3073" t="s">
        <v>4955</v>
      </c>
      <c r="C3073" t="s">
        <v>12164</v>
      </c>
      <c r="D3073" t="s">
        <v>13</v>
      </c>
      <c r="E3073" t="s">
        <v>14844</v>
      </c>
      <c r="F3073" t="s">
        <v>14</v>
      </c>
      <c r="G3073" t="s">
        <v>15</v>
      </c>
      <c r="H3073" t="s">
        <v>997</v>
      </c>
      <c r="I3073" t="s">
        <v>4982</v>
      </c>
      <c r="J3073" t="str">
        <f>MID(Tabla1[[#This Row],[HORA2]],1,2)</f>
        <v>12</v>
      </c>
      <c r="K3073" t="s">
        <v>20</v>
      </c>
      <c r="L3073" t="s">
        <v>20</v>
      </c>
      <c r="M3073" t="s">
        <v>14867</v>
      </c>
      <c r="N3073" t="s">
        <v>22</v>
      </c>
      <c r="O3073">
        <v>11.73</v>
      </c>
      <c r="P30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9.23</v>
      </c>
      <c r="Q3073">
        <f>IF(Tabla1[[#This Row],[SERVICIO]]="COMIDA",3,IF(Tabla1[[#This Row],[SERVICIO]]="CONTROLADO",12,IF(Tabla1[[#This Row],[SERVICIO]]="RÁPIDO",3.75,IF(Tabla1[[#This Row],[SERVICIO]]="NORMAL",2.5,))))</f>
        <v>2.5</v>
      </c>
      <c r="R3073">
        <f>IF(Tabla1[[#This Row],[SERVICIO]]="COMIDA",3.5,IF(Tabla1[[#This Row],[SERVICIO]]="CONTROLADO",8,IF(Tabla1[[#This Row],[SERVICIO]]="RÁPIDO",4.5,IF(Tabla1[[#This Row],[SERVICIO]]="NORMAL",3,))))</f>
        <v>3</v>
      </c>
      <c r="S3073">
        <f>IF(Tabla1[[#This Row],[SERVICIO]]="COMIDA",0.75,IF(Tabla1[[#This Row],[SERVICIO]]="CONTROLADO",2.65,IF(Tabla1[[#This Row],[SERVICIO]]="RÁPIDO",0.55,IF(Tabla1[[#This Row],[SERVICIO]]="NORMAL",1.2,))))</f>
        <v>1.2</v>
      </c>
      <c r="T3073" s="2">
        <f>IF(Tabla1[[#This Row],[KILOMETROS ADICIONALES]]=0,Tabla1[[#This Row],[KILOMETROS]]*Tabla1[[#This Row],[COSTO NORMAL]],Tabla1[[#This Row],[COSTO NORMAL]]*Tabla1[[#This Row],[KILOMETROS HASTA]])</f>
        <v>7.5</v>
      </c>
      <c r="U3073" s="2">
        <f>Tabla1[[#This Row],[KILOMETROS ADICIONALES]]*Tabla1[[#This Row],[COSTO ADICIONAL]]</f>
        <v>11.076000000000001</v>
      </c>
      <c r="V3073">
        <v>183.48</v>
      </c>
      <c r="W3073" s="2">
        <f>Tabla1[[#This Row],[COSTO NORMAL2]]+Tabla1[[#This Row],[COSTO ADICIONAL2]]</f>
        <v>18.576000000000001</v>
      </c>
    </row>
    <row r="3074" spans="1:23" x14ac:dyDescent="0.25">
      <c r="A3074" t="s">
        <v>997</v>
      </c>
      <c r="B3074" t="s">
        <v>4983</v>
      </c>
      <c r="C3074" t="s">
        <v>12165</v>
      </c>
      <c r="D3074" t="s">
        <v>13</v>
      </c>
      <c r="E3074" t="s">
        <v>14847</v>
      </c>
      <c r="F3074" t="s">
        <v>14</v>
      </c>
      <c r="G3074" t="s">
        <v>15</v>
      </c>
      <c r="H3074" t="s">
        <v>997</v>
      </c>
      <c r="I3074" t="s">
        <v>4984</v>
      </c>
      <c r="J3074" t="str">
        <f>MID(Tabla1[[#This Row],[HORA2]],1,2)</f>
        <v>10</v>
      </c>
      <c r="K3074" t="s">
        <v>19</v>
      </c>
      <c r="L3074" t="s">
        <v>57</v>
      </c>
      <c r="M3074" t="s">
        <v>14867</v>
      </c>
      <c r="N3074" t="s">
        <v>22</v>
      </c>
      <c r="O3074">
        <v>6.44</v>
      </c>
      <c r="P30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3.4400000000000004</v>
      </c>
      <c r="Q3074">
        <f>IF(Tabla1[[#This Row],[SERVICIO]]="COMIDA",3,IF(Tabla1[[#This Row],[SERVICIO]]="CONTROLADO",12,IF(Tabla1[[#This Row],[SERVICIO]]="RÁPIDO",3.75,IF(Tabla1[[#This Row],[SERVICIO]]="NORMAL",2.5,))))</f>
        <v>3</v>
      </c>
      <c r="R3074">
        <f>IF(Tabla1[[#This Row],[SERVICIO]]="COMIDA",3.5,IF(Tabla1[[#This Row],[SERVICIO]]="CONTROLADO",8,IF(Tabla1[[#This Row],[SERVICIO]]="RÁPIDO",4.5,IF(Tabla1[[#This Row],[SERVICIO]]="NORMAL",3,))))</f>
        <v>3.5</v>
      </c>
      <c r="S3074">
        <f>IF(Tabla1[[#This Row],[SERVICIO]]="COMIDA",0.75,IF(Tabla1[[#This Row],[SERVICIO]]="CONTROLADO",2.65,IF(Tabla1[[#This Row],[SERVICIO]]="RÁPIDO",0.55,IF(Tabla1[[#This Row],[SERVICIO]]="NORMAL",1.2,))))</f>
        <v>0.75</v>
      </c>
      <c r="T3074" s="2">
        <f>IF(Tabla1[[#This Row],[KILOMETROS ADICIONALES]]=0,Tabla1[[#This Row],[KILOMETROS]]*Tabla1[[#This Row],[COSTO NORMAL]],Tabla1[[#This Row],[COSTO NORMAL]]*Tabla1[[#This Row],[KILOMETROS HASTA]])</f>
        <v>10.5</v>
      </c>
      <c r="U3074" s="2">
        <f>Tabla1[[#This Row],[KILOMETROS ADICIONALES]]*Tabla1[[#This Row],[COSTO ADICIONAL]]</f>
        <v>2.58</v>
      </c>
      <c r="V3074">
        <v>249.31</v>
      </c>
      <c r="W3074" s="2">
        <f>Tabla1[[#This Row],[COSTO NORMAL2]]+Tabla1[[#This Row],[COSTO ADICIONAL2]]</f>
        <v>13.08</v>
      </c>
    </row>
    <row r="3075" spans="1:23" x14ac:dyDescent="0.25">
      <c r="A3075" t="s">
        <v>997</v>
      </c>
      <c r="B3075" t="s">
        <v>4985</v>
      </c>
      <c r="C3075" t="s">
        <v>12166</v>
      </c>
      <c r="D3075" t="s">
        <v>13</v>
      </c>
      <c r="E3075" t="s">
        <v>14845</v>
      </c>
      <c r="F3075" t="s">
        <v>14</v>
      </c>
      <c r="G3075" t="s">
        <v>15</v>
      </c>
      <c r="H3075" t="s">
        <v>997</v>
      </c>
      <c r="I3075" t="s">
        <v>4986</v>
      </c>
      <c r="J3075" t="str">
        <f>MID(Tabla1[[#This Row],[HORA2]],1,2)</f>
        <v>10</v>
      </c>
      <c r="K3075" t="s">
        <v>94</v>
      </c>
      <c r="L3075" t="s">
        <v>27</v>
      </c>
      <c r="M3075" t="s">
        <v>14867</v>
      </c>
      <c r="N3075" t="s">
        <v>22</v>
      </c>
      <c r="O3075">
        <v>6.8100000000000005</v>
      </c>
      <c r="P30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3.0600000000000005</v>
      </c>
      <c r="Q3075">
        <f>IF(Tabla1[[#This Row],[SERVICIO]]="COMIDA",3,IF(Tabla1[[#This Row],[SERVICIO]]="CONTROLADO",12,IF(Tabla1[[#This Row],[SERVICIO]]="RÁPIDO",3.75,IF(Tabla1[[#This Row],[SERVICIO]]="NORMAL",2.5,))))</f>
        <v>3.75</v>
      </c>
      <c r="R3075">
        <f>IF(Tabla1[[#This Row],[SERVICIO]]="COMIDA",3.5,IF(Tabla1[[#This Row],[SERVICIO]]="CONTROLADO",8,IF(Tabla1[[#This Row],[SERVICIO]]="RÁPIDO",4.5,IF(Tabla1[[#This Row],[SERVICIO]]="NORMAL",3,))))</f>
        <v>4.5</v>
      </c>
      <c r="S30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75" s="2">
        <f>IF(Tabla1[[#This Row],[KILOMETROS ADICIONALES]]=0,Tabla1[[#This Row],[KILOMETROS]]*Tabla1[[#This Row],[COSTO NORMAL]],Tabla1[[#This Row],[COSTO NORMAL]]*Tabla1[[#This Row],[KILOMETROS HASTA]])</f>
        <v>16.875</v>
      </c>
      <c r="U3075" s="2">
        <f>Tabla1[[#This Row],[KILOMETROS ADICIONALES]]*Tabla1[[#This Row],[COSTO ADICIONAL]]</f>
        <v>1.6830000000000005</v>
      </c>
      <c r="V3075">
        <v>117.94</v>
      </c>
      <c r="W3075" s="2">
        <f>Tabla1[[#This Row],[COSTO NORMAL2]]+Tabla1[[#This Row],[COSTO ADICIONAL2]]</f>
        <v>18.558</v>
      </c>
    </row>
    <row r="3076" spans="1:23" x14ac:dyDescent="0.25">
      <c r="A3076" t="s">
        <v>997</v>
      </c>
      <c r="B3076" t="s">
        <v>4987</v>
      </c>
      <c r="C3076" t="s">
        <v>12167</v>
      </c>
      <c r="D3076" t="s">
        <v>13</v>
      </c>
      <c r="E3076" t="s">
        <v>14845</v>
      </c>
      <c r="F3076" t="s">
        <v>76</v>
      </c>
      <c r="G3076" t="s">
        <v>15</v>
      </c>
      <c r="H3076" t="s">
        <v>997</v>
      </c>
      <c r="I3076" t="s">
        <v>4988</v>
      </c>
      <c r="J3076" t="str">
        <f>MID(Tabla1[[#This Row],[HORA2]],1,2)</f>
        <v>11</v>
      </c>
      <c r="K3076" t="s">
        <v>53</v>
      </c>
      <c r="L3076" t="s">
        <v>19</v>
      </c>
      <c r="M3076" t="s">
        <v>14867</v>
      </c>
      <c r="N3076" t="s">
        <v>22</v>
      </c>
      <c r="O3076">
        <v>16.420000000000002</v>
      </c>
      <c r="P30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12.670000000000002</v>
      </c>
      <c r="Q3076">
        <f>IF(Tabla1[[#This Row],[SERVICIO]]="COMIDA",3,IF(Tabla1[[#This Row],[SERVICIO]]="CONTROLADO",12,IF(Tabla1[[#This Row],[SERVICIO]]="RÁPIDO",3.75,IF(Tabla1[[#This Row],[SERVICIO]]="NORMAL",2.5,))))</f>
        <v>3.75</v>
      </c>
      <c r="R3076">
        <f>IF(Tabla1[[#This Row],[SERVICIO]]="COMIDA",3.5,IF(Tabla1[[#This Row],[SERVICIO]]="CONTROLADO",8,IF(Tabla1[[#This Row],[SERVICIO]]="RÁPIDO",4.5,IF(Tabla1[[#This Row],[SERVICIO]]="NORMAL",3,))))</f>
        <v>4.5</v>
      </c>
      <c r="S30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76" s="2">
        <f>IF(Tabla1[[#This Row],[KILOMETROS ADICIONALES]]=0,Tabla1[[#This Row],[KILOMETROS]]*Tabla1[[#This Row],[COSTO NORMAL]],Tabla1[[#This Row],[COSTO NORMAL]]*Tabla1[[#This Row],[KILOMETROS HASTA]])</f>
        <v>16.875</v>
      </c>
      <c r="U3076" s="2">
        <f>Tabla1[[#This Row],[KILOMETROS ADICIONALES]]*Tabla1[[#This Row],[COSTO ADICIONAL]]</f>
        <v>6.9685000000000015</v>
      </c>
      <c r="V3076">
        <v>237.74</v>
      </c>
      <c r="W3076" s="2">
        <f>Tabla1[[#This Row],[COSTO NORMAL2]]+Tabla1[[#This Row],[COSTO ADICIONAL2]]</f>
        <v>23.843500000000002</v>
      </c>
    </row>
    <row r="3077" spans="1:23" x14ac:dyDescent="0.25">
      <c r="A3077" t="s">
        <v>997</v>
      </c>
      <c r="B3077" t="s">
        <v>4989</v>
      </c>
      <c r="C3077" t="s">
        <v>12168</v>
      </c>
      <c r="D3077" t="s">
        <v>13</v>
      </c>
      <c r="E3077" t="s">
        <v>14845</v>
      </c>
      <c r="F3077" t="s">
        <v>76</v>
      </c>
      <c r="G3077" t="s">
        <v>15</v>
      </c>
      <c r="H3077" t="s">
        <v>997</v>
      </c>
      <c r="I3077" t="s">
        <v>1186</v>
      </c>
      <c r="J3077" t="str">
        <f>MID(Tabla1[[#This Row],[HORA2]],1,2)</f>
        <v>11</v>
      </c>
      <c r="K3077" t="s">
        <v>53</v>
      </c>
      <c r="L3077" t="s">
        <v>31</v>
      </c>
      <c r="M3077" t="s">
        <v>14867</v>
      </c>
      <c r="N3077" t="s">
        <v>22</v>
      </c>
      <c r="O3077">
        <v>8.65</v>
      </c>
      <c r="P30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4.9000000000000004</v>
      </c>
      <c r="Q3077">
        <f>IF(Tabla1[[#This Row],[SERVICIO]]="COMIDA",3,IF(Tabla1[[#This Row],[SERVICIO]]="CONTROLADO",12,IF(Tabla1[[#This Row],[SERVICIO]]="RÁPIDO",3.75,IF(Tabla1[[#This Row],[SERVICIO]]="NORMAL",2.5,))))</f>
        <v>3.75</v>
      </c>
      <c r="R3077">
        <f>IF(Tabla1[[#This Row],[SERVICIO]]="COMIDA",3.5,IF(Tabla1[[#This Row],[SERVICIO]]="CONTROLADO",8,IF(Tabla1[[#This Row],[SERVICIO]]="RÁPIDO",4.5,IF(Tabla1[[#This Row],[SERVICIO]]="NORMAL",3,))))</f>
        <v>4.5</v>
      </c>
      <c r="S30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77" s="2">
        <f>IF(Tabla1[[#This Row],[KILOMETROS ADICIONALES]]=0,Tabla1[[#This Row],[KILOMETROS]]*Tabla1[[#This Row],[COSTO NORMAL]],Tabla1[[#This Row],[COSTO NORMAL]]*Tabla1[[#This Row],[KILOMETROS HASTA]])</f>
        <v>16.875</v>
      </c>
      <c r="U3077" s="2">
        <f>Tabla1[[#This Row],[KILOMETROS ADICIONALES]]*Tabla1[[#This Row],[COSTO ADICIONAL]]</f>
        <v>2.6950000000000003</v>
      </c>
      <c r="V3077">
        <v>58.32</v>
      </c>
      <c r="W3077" s="2">
        <f>Tabla1[[#This Row],[COSTO NORMAL2]]+Tabla1[[#This Row],[COSTO ADICIONAL2]]</f>
        <v>19.57</v>
      </c>
    </row>
    <row r="3078" spans="1:23" x14ac:dyDescent="0.25">
      <c r="A3078" t="s">
        <v>997</v>
      </c>
      <c r="B3078" t="s">
        <v>4990</v>
      </c>
      <c r="C3078" t="s">
        <v>12169</v>
      </c>
      <c r="D3078" t="s">
        <v>13</v>
      </c>
      <c r="E3078" t="s">
        <v>14845</v>
      </c>
      <c r="F3078" t="s">
        <v>14</v>
      </c>
      <c r="G3078" t="s">
        <v>15</v>
      </c>
      <c r="H3078" t="s">
        <v>997</v>
      </c>
      <c r="I3078" t="s">
        <v>4991</v>
      </c>
      <c r="J3078" t="str">
        <f>MID(Tabla1[[#This Row],[HORA2]],1,2)</f>
        <v>12</v>
      </c>
      <c r="K3078" t="s">
        <v>78</v>
      </c>
      <c r="L3078" t="s">
        <v>20</v>
      </c>
      <c r="M3078" t="s">
        <v>14867</v>
      </c>
      <c r="N3078" t="s">
        <v>22</v>
      </c>
      <c r="O3078">
        <v>10.9</v>
      </c>
      <c r="P30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7.15</v>
      </c>
      <c r="Q3078">
        <f>IF(Tabla1[[#This Row],[SERVICIO]]="COMIDA",3,IF(Tabla1[[#This Row],[SERVICIO]]="CONTROLADO",12,IF(Tabla1[[#This Row],[SERVICIO]]="RÁPIDO",3.75,IF(Tabla1[[#This Row],[SERVICIO]]="NORMAL",2.5,))))</f>
        <v>3.75</v>
      </c>
      <c r="R3078">
        <f>IF(Tabla1[[#This Row],[SERVICIO]]="COMIDA",3.5,IF(Tabla1[[#This Row],[SERVICIO]]="CONTROLADO",8,IF(Tabla1[[#This Row],[SERVICIO]]="RÁPIDO",4.5,IF(Tabla1[[#This Row],[SERVICIO]]="NORMAL",3,))))</f>
        <v>4.5</v>
      </c>
      <c r="S30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78" s="2">
        <f>IF(Tabla1[[#This Row],[KILOMETROS ADICIONALES]]=0,Tabla1[[#This Row],[KILOMETROS]]*Tabla1[[#This Row],[COSTO NORMAL]],Tabla1[[#This Row],[COSTO NORMAL]]*Tabla1[[#This Row],[KILOMETROS HASTA]])</f>
        <v>16.875</v>
      </c>
      <c r="U3078" s="2">
        <f>Tabla1[[#This Row],[KILOMETROS ADICIONALES]]*Tabla1[[#This Row],[COSTO ADICIONAL]]</f>
        <v>3.9325000000000006</v>
      </c>
      <c r="V3078">
        <v>29.83</v>
      </c>
      <c r="W3078" s="2">
        <f>Tabla1[[#This Row],[COSTO NORMAL2]]+Tabla1[[#This Row],[COSTO ADICIONAL2]]</f>
        <v>20.807500000000001</v>
      </c>
    </row>
    <row r="3079" spans="1:23" x14ac:dyDescent="0.25">
      <c r="A3079" t="s">
        <v>997</v>
      </c>
      <c r="B3079" t="s">
        <v>4992</v>
      </c>
      <c r="C3079" t="s">
        <v>12170</v>
      </c>
      <c r="D3079" t="s">
        <v>13</v>
      </c>
      <c r="E3079" t="s">
        <v>14845</v>
      </c>
      <c r="F3079" t="s">
        <v>76</v>
      </c>
      <c r="G3079" t="s">
        <v>15</v>
      </c>
      <c r="H3079" t="s">
        <v>997</v>
      </c>
      <c r="I3079" t="s">
        <v>4993</v>
      </c>
      <c r="J3079" t="str">
        <f>MID(Tabla1[[#This Row],[HORA2]],1,2)</f>
        <v>11</v>
      </c>
      <c r="K3079" t="s">
        <v>78</v>
      </c>
      <c r="L3079" t="s">
        <v>20</v>
      </c>
      <c r="M3079" t="s">
        <v>14867</v>
      </c>
      <c r="N3079" t="s">
        <v>22</v>
      </c>
      <c r="O3079">
        <v>7.08</v>
      </c>
      <c r="P30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3.33</v>
      </c>
      <c r="Q3079">
        <f>IF(Tabla1[[#This Row],[SERVICIO]]="COMIDA",3,IF(Tabla1[[#This Row],[SERVICIO]]="CONTROLADO",12,IF(Tabla1[[#This Row],[SERVICIO]]="RÁPIDO",3.75,IF(Tabla1[[#This Row],[SERVICIO]]="NORMAL",2.5,))))</f>
        <v>3.75</v>
      </c>
      <c r="R3079">
        <f>IF(Tabla1[[#This Row],[SERVICIO]]="COMIDA",3.5,IF(Tabla1[[#This Row],[SERVICIO]]="CONTROLADO",8,IF(Tabla1[[#This Row],[SERVICIO]]="RÁPIDO",4.5,IF(Tabla1[[#This Row],[SERVICIO]]="NORMAL",3,))))</f>
        <v>4.5</v>
      </c>
      <c r="S30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79" s="2">
        <f>IF(Tabla1[[#This Row],[KILOMETROS ADICIONALES]]=0,Tabla1[[#This Row],[KILOMETROS]]*Tabla1[[#This Row],[COSTO NORMAL]],Tabla1[[#This Row],[COSTO NORMAL]]*Tabla1[[#This Row],[KILOMETROS HASTA]])</f>
        <v>16.875</v>
      </c>
      <c r="U3079" s="2">
        <f>Tabla1[[#This Row],[KILOMETROS ADICIONALES]]*Tabla1[[#This Row],[COSTO ADICIONAL]]</f>
        <v>1.8315000000000001</v>
      </c>
      <c r="V3079">
        <v>107.63</v>
      </c>
      <c r="W3079" s="2">
        <f>Tabla1[[#This Row],[COSTO NORMAL2]]+Tabla1[[#This Row],[COSTO ADICIONAL2]]</f>
        <v>18.706499999999998</v>
      </c>
    </row>
    <row r="3080" spans="1:23" x14ac:dyDescent="0.25">
      <c r="A3080" t="s">
        <v>997</v>
      </c>
      <c r="B3080" t="s">
        <v>4994</v>
      </c>
      <c r="C3080" t="s">
        <v>12171</v>
      </c>
      <c r="D3080" t="s">
        <v>13</v>
      </c>
      <c r="E3080" t="s">
        <v>14845</v>
      </c>
      <c r="F3080" t="s">
        <v>14</v>
      </c>
      <c r="G3080" t="s">
        <v>15</v>
      </c>
      <c r="H3080" t="s">
        <v>997</v>
      </c>
      <c r="I3080" t="s">
        <v>4995</v>
      </c>
      <c r="J3080" t="str">
        <f>MID(Tabla1[[#This Row],[HORA2]],1,2)</f>
        <v>10</v>
      </c>
      <c r="K3080" t="s">
        <v>53</v>
      </c>
      <c r="L3080" t="s">
        <v>149</v>
      </c>
      <c r="M3080" t="s">
        <v>14867</v>
      </c>
      <c r="N3080" t="s">
        <v>22</v>
      </c>
      <c r="O3080">
        <v>13.28</v>
      </c>
      <c r="P30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9.5299999999999994</v>
      </c>
      <c r="Q3080">
        <f>IF(Tabla1[[#This Row],[SERVICIO]]="COMIDA",3,IF(Tabla1[[#This Row],[SERVICIO]]="CONTROLADO",12,IF(Tabla1[[#This Row],[SERVICIO]]="RÁPIDO",3.75,IF(Tabla1[[#This Row],[SERVICIO]]="NORMAL",2.5,))))</f>
        <v>3.75</v>
      </c>
      <c r="R3080">
        <f>IF(Tabla1[[#This Row],[SERVICIO]]="COMIDA",3.5,IF(Tabla1[[#This Row],[SERVICIO]]="CONTROLADO",8,IF(Tabla1[[#This Row],[SERVICIO]]="RÁPIDO",4.5,IF(Tabla1[[#This Row],[SERVICIO]]="NORMAL",3,))))</f>
        <v>4.5</v>
      </c>
      <c r="S30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0" s="2">
        <f>IF(Tabla1[[#This Row],[KILOMETROS ADICIONALES]]=0,Tabla1[[#This Row],[KILOMETROS]]*Tabla1[[#This Row],[COSTO NORMAL]],Tabla1[[#This Row],[COSTO NORMAL]]*Tabla1[[#This Row],[KILOMETROS HASTA]])</f>
        <v>16.875</v>
      </c>
      <c r="U3080" s="2">
        <f>Tabla1[[#This Row],[KILOMETROS ADICIONALES]]*Tabla1[[#This Row],[COSTO ADICIONAL]]</f>
        <v>5.2415000000000003</v>
      </c>
      <c r="V3080">
        <v>31.38</v>
      </c>
      <c r="W3080" s="2">
        <f>Tabla1[[#This Row],[COSTO NORMAL2]]+Tabla1[[#This Row],[COSTO ADICIONAL2]]</f>
        <v>22.116500000000002</v>
      </c>
    </row>
    <row r="3081" spans="1:23" x14ac:dyDescent="0.25">
      <c r="A3081" t="s">
        <v>997</v>
      </c>
      <c r="B3081" t="s">
        <v>4996</v>
      </c>
      <c r="C3081" t="s">
        <v>12172</v>
      </c>
      <c r="D3081" t="s">
        <v>13</v>
      </c>
      <c r="E3081" t="s">
        <v>14845</v>
      </c>
      <c r="F3081" t="s">
        <v>76</v>
      </c>
      <c r="G3081" t="s">
        <v>69</v>
      </c>
      <c r="H3081" t="s">
        <v>997</v>
      </c>
      <c r="I3081" t="s">
        <v>4997</v>
      </c>
      <c r="J3081" t="str">
        <f>MID(Tabla1[[#This Row],[HORA2]],1,2)</f>
        <v>11</v>
      </c>
      <c r="K3081" t="s">
        <v>94</v>
      </c>
      <c r="L3081" t="s">
        <v>92</v>
      </c>
      <c r="M3081" t="s">
        <v>14867</v>
      </c>
      <c r="N3081" t="s">
        <v>22</v>
      </c>
      <c r="O3081">
        <v>2.4300000000000002</v>
      </c>
      <c r="P30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81">
        <f>IF(Tabla1[[#This Row],[SERVICIO]]="COMIDA",3,IF(Tabla1[[#This Row],[SERVICIO]]="CONTROLADO",12,IF(Tabla1[[#This Row],[SERVICIO]]="RÁPIDO",3.75,IF(Tabla1[[#This Row],[SERVICIO]]="NORMAL",2.5,))))</f>
        <v>3.75</v>
      </c>
      <c r="R3081">
        <f>IF(Tabla1[[#This Row],[SERVICIO]]="COMIDA",3.5,IF(Tabla1[[#This Row],[SERVICIO]]="CONTROLADO",8,IF(Tabla1[[#This Row],[SERVICIO]]="RÁPIDO",4.5,IF(Tabla1[[#This Row],[SERVICIO]]="NORMAL",3,))))</f>
        <v>4.5</v>
      </c>
      <c r="S30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1" s="2">
        <f>IF(Tabla1[[#This Row],[KILOMETROS ADICIONALES]]=0,Tabla1[[#This Row],[KILOMETROS]]*Tabla1[[#This Row],[COSTO NORMAL]],Tabla1[[#This Row],[COSTO NORMAL]]*Tabla1[[#This Row],[KILOMETROS HASTA]])</f>
        <v>10.935</v>
      </c>
      <c r="U3081" s="2">
        <f>Tabla1[[#This Row],[KILOMETROS ADICIONALES]]*Tabla1[[#This Row],[COSTO ADICIONAL]]</f>
        <v>0</v>
      </c>
      <c r="V3081">
        <v>8.09</v>
      </c>
      <c r="W3081" s="2">
        <f>Tabla1[[#This Row],[COSTO NORMAL2]]+Tabla1[[#This Row],[COSTO ADICIONAL2]]</f>
        <v>10.935</v>
      </c>
    </row>
    <row r="3082" spans="1:23" x14ac:dyDescent="0.25">
      <c r="A3082" t="s">
        <v>997</v>
      </c>
      <c r="B3082" t="s">
        <v>4998</v>
      </c>
      <c r="C3082" t="s">
        <v>12173</v>
      </c>
      <c r="D3082" t="s">
        <v>13</v>
      </c>
      <c r="E3082" t="s">
        <v>14845</v>
      </c>
      <c r="F3082" t="s">
        <v>76</v>
      </c>
      <c r="G3082" t="s">
        <v>15</v>
      </c>
      <c r="H3082" t="s">
        <v>997</v>
      </c>
      <c r="I3082" t="s">
        <v>4999</v>
      </c>
      <c r="J3082" t="str">
        <f>MID(Tabla1[[#This Row],[HORA2]],1,2)</f>
        <v>11</v>
      </c>
      <c r="K3082" t="s">
        <v>94</v>
      </c>
      <c r="L3082" t="s">
        <v>94</v>
      </c>
      <c r="M3082" t="s">
        <v>14867</v>
      </c>
      <c r="N3082" t="s">
        <v>22</v>
      </c>
      <c r="O3082">
        <v>5.41</v>
      </c>
      <c r="P30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3082">
        <f>IF(Tabla1[[#This Row],[SERVICIO]]="COMIDA",3,IF(Tabla1[[#This Row],[SERVICIO]]="CONTROLADO",12,IF(Tabla1[[#This Row],[SERVICIO]]="RÁPIDO",3.75,IF(Tabla1[[#This Row],[SERVICIO]]="NORMAL",2.5,))))</f>
        <v>3.75</v>
      </c>
      <c r="R3082">
        <f>IF(Tabla1[[#This Row],[SERVICIO]]="COMIDA",3.5,IF(Tabla1[[#This Row],[SERVICIO]]="CONTROLADO",8,IF(Tabla1[[#This Row],[SERVICIO]]="RÁPIDO",4.5,IF(Tabla1[[#This Row],[SERVICIO]]="NORMAL",3,))))</f>
        <v>4.5</v>
      </c>
      <c r="S30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2" s="2">
        <f>IF(Tabla1[[#This Row],[KILOMETROS ADICIONALES]]=0,Tabla1[[#This Row],[KILOMETROS]]*Tabla1[[#This Row],[COSTO NORMAL]],Tabla1[[#This Row],[COSTO NORMAL]]*Tabla1[[#This Row],[KILOMETROS HASTA]])</f>
        <v>16.875</v>
      </c>
      <c r="U3082" s="2">
        <f>Tabla1[[#This Row],[KILOMETROS ADICIONALES]]*Tabla1[[#This Row],[COSTO ADICIONAL]]</f>
        <v>0.91300000000000014</v>
      </c>
      <c r="V3082">
        <v>224.42</v>
      </c>
      <c r="W3082" s="2">
        <f>Tabla1[[#This Row],[COSTO NORMAL2]]+Tabla1[[#This Row],[COSTO ADICIONAL2]]</f>
        <v>17.788</v>
      </c>
    </row>
    <row r="3083" spans="1:23" x14ac:dyDescent="0.25">
      <c r="A3083" t="s">
        <v>997</v>
      </c>
      <c r="B3083" t="s">
        <v>5000</v>
      </c>
      <c r="C3083" t="s">
        <v>12174</v>
      </c>
      <c r="D3083" t="s">
        <v>13</v>
      </c>
      <c r="E3083" t="s">
        <v>14847</v>
      </c>
      <c r="F3083" t="s">
        <v>14</v>
      </c>
      <c r="G3083" t="s">
        <v>15</v>
      </c>
      <c r="H3083" t="s">
        <v>997</v>
      </c>
      <c r="I3083" t="s">
        <v>5001</v>
      </c>
      <c r="J3083" t="str">
        <f>MID(Tabla1[[#This Row],[HORA2]],1,2)</f>
        <v>11</v>
      </c>
      <c r="K3083" t="s">
        <v>19</v>
      </c>
      <c r="L3083" t="s">
        <v>20</v>
      </c>
      <c r="M3083" t="s">
        <v>14867</v>
      </c>
      <c r="N3083" t="s">
        <v>22</v>
      </c>
      <c r="O3083">
        <v>15.64</v>
      </c>
      <c r="P30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12.64</v>
      </c>
      <c r="Q3083">
        <f>IF(Tabla1[[#This Row],[SERVICIO]]="COMIDA",3,IF(Tabla1[[#This Row],[SERVICIO]]="CONTROLADO",12,IF(Tabla1[[#This Row],[SERVICIO]]="RÁPIDO",3.75,IF(Tabla1[[#This Row],[SERVICIO]]="NORMAL",2.5,))))</f>
        <v>3</v>
      </c>
      <c r="R3083">
        <f>IF(Tabla1[[#This Row],[SERVICIO]]="COMIDA",3.5,IF(Tabla1[[#This Row],[SERVICIO]]="CONTROLADO",8,IF(Tabla1[[#This Row],[SERVICIO]]="RÁPIDO",4.5,IF(Tabla1[[#This Row],[SERVICIO]]="NORMAL",3,))))</f>
        <v>3.5</v>
      </c>
      <c r="S3083">
        <f>IF(Tabla1[[#This Row],[SERVICIO]]="COMIDA",0.75,IF(Tabla1[[#This Row],[SERVICIO]]="CONTROLADO",2.65,IF(Tabla1[[#This Row],[SERVICIO]]="RÁPIDO",0.55,IF(Tabla1[[#This Row],[SERVICIO]]="NORMAL",1.2,))))</f>
        <v>0.75</v>
      </c>
      <c r="T3083" s="2">
        <f>IF(Tabla1[[#This Row],[KILOMETROS ADICIONALES]]=0,Tabla1[[#This Row],[KILOMETROS]]*Tabla1[[#This Row],[COSTO NORMAL]],Tabla1[[#This Row],[COSTO NORMAL]]*Tabla1[[#This Row],[KILOMETROS HASTA]])</f>
        <v>10.5</v>
      </c>
      <c r="U3083" s="2">
        <f>Tabla1[[#This Row],[KILOMETROS ADICIONALES]]*Tabla1[[#This Row],[COSTO ADICIONAL]]</f>
        <v>9.48</v>
      </c>
      <c r="V3083">
        <v>111.58</v>
      </c>
      <c r="W3083" s="2">
        <f>Tabla1[[#This Row],[COSTO NORMAL2]]+Tabla1[[#This Row],[COSTO ADICIONAL2]]</f>
        <v>19.98</v>
      </c>
    </row>
    <row r="3084" spans="1:23" x14ac:dyDescent="0.25">
      <c r="A3084" t="s">
        <v>997</v>
      </c>
      <c r="B3084" t="s">
        <v>5002</v>
      </c>
      <c r="C3084" t="s">
        <v>12175</v>
      </c>
      <c r="D3084" t="s">
        <v>13</v>
      </c>
      <c r="E3084" t="s">
        <v>14845</v>
      </c>
      <c r="F3084" t="s">
        <v>76</v>
      </c>
      <c r="G3084" t="s">
        <v>69</v>
      </c>
      <c r="H3084" t="s">
        <v>997</v>
      </c>
      <c r="I3084" t="s">
        <v>1950</v>
      </c>
      <c r="J3084" t="str">
        <f>MID(Tabla1[[#This Row],[HORA2]],1,2)</f>
        <v>10</v>
      </c>
      <c r="K3084" t="s">
        <v>96</v>
      </c>
      <c r="L3084" t="s">
        <v>96</v>
      </c>
      <c r="M3084" t="s">
        <v>14867</v>
      </c>
      <c r="N3084" t="s">
        <v>22</v>
      </c>
      <c r="O3084">
        <v>13.89</v>
      </c>
      <c r="P30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10.14</v>
      </c>
      <c r="Q3084">
        <f>IF(Tabla1[[#This Row],[SERVICIO]]="COMIDA",3,IF(Tabla1[[#This Row],[SERVICIO]]="CONTROLADO",12,IF(Tabla1[[#This Row],[SERVICIO]]="RÁPIDO",3.75,IF(Tabla1[[#This Row],[SERVICIO]]="NORMAL",2.5,))))</f>
        <v>3.75</v>
      </c>
      <c r="R3084">
        <f>IF(Tabla1[[#This Row],[SERVICIO]]="COMIDA",3.5,IF(Tabla1[[#This Row],[SERVICIO]]="CONTROLADO",8,IF(Tabla1[[#This Row],[SERVICIO]]="RÁPIDO",4.5,IF(Tabla1[[#This Row],[SERVICIO]]="NORMAL",3,))))</f>
        <v>4.5</v>
      </c>
      <c r="S30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4" s="2">
        <f>IF(Tabla1[[#This Row],[KILOMETROS ADICIONALES]]=0,Tabla1[[#This Row],[KILOMETROS]]*Tabla1[[#This Row],[COSTO NORMAL]],Tabla1[[#This Row],[COSTO NORMAL]]*Tabla1[[#This Row],[KILOMETROS HASTA]])</f>
        <v>16.875</v>
      </c>
      <c r="U3084" s="2">
        <f>Tabla1[[#This Row],[KILOMETROS ADICIONALES]]*Tabla1[[#This Row],[COSTO ADICIONAL]]</f>
        <v>5.5770000000000008</v>
      </c>
      <c r="V3084">
        <v>219.52</v>
      </c>
      <c r="W3084" s="2">
        <f>Tabla1[[#This Row],[COSTO NORMAL2]]+Tabla1[[#This Row],[COSTO ADICIONAL2]]</f>
        <v>22.452000000000002</v>
      </c>
    </row>
    <row r="3085" spans="1:23" x14ac:dyDescent="0.25">
      <c r="A3085" t="s">
        <v>997</v>
      </c>
      <c r="B3085" t="s">
        <v>5003</v>
      </c>
      <c r="C3085" t="s">
        <v>12176</v>
      </c>
      <c r="D3085" t="s">
        <v>13</v>
      </c>
      <c r="E3085" t="s">
        <v>14845</v>
      </c>
      <c r="F3085" t="s">
        <v>76</v>
      </c>
      <c r="G3085" t="s">
        <v>15</v>
      </c>
      <c r="H3085" t="s">
        <v>997</v>
      </c>
      <c r="I3085" t="s">
        <v>5004</v>
      </c>
      <c r="J3085" t="str">
        <f>MID(Tabla1[[#This Row],[HORA2]],1,2)</f>
        <v>11</v>
      </c>
      <c r="K3085" t="s">
        <v>57</v>
      </c>
      <c r="L3085" t="s">
        <v>57</v>
      </c>
      <c r="M3085" t="s">
        <v>14867</v>
      </c>
      <c r="N3085" t="s">
        <v>22</v>
      </c>
      <c r="O3085">
        <v>3.49</v>
      </c>
      <c r="P30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85">
        <f>IF(Tabla1[[#This Row],[SERVICIO]]="COMIDA",3,IF(Tabla1[[#This Row],[SERVICIO]]="CONTROLADO",12,IF(Tabla1[[#This Row],[SERVICIO]]="RÁPIDO",3.75,IF(Tabla1[[#This Row],[SERVICIO]]="NORMAL",2.5,))))</f>
        <v>3.75</v>
      </c>
      <c r="R3085">
        <f>IF(Tabla1[[#This Row],[SERVICIO]]="COMIDA",3.5,IF(Tabla1[[#This Row],[SERVICIO]]="CONTROLADO",8,IF(Tabla1[[#This Row],[SERVICIO]]="RÁPIDO",4.5,IF(Tabla1[[#This Row],[SERVICIO]]="NORMAL",3,))))</f>
        <v>4.5</v>
      </c>
      <c r="S30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5" s="2">
        <f>IF(Tabla1[[#This Row],[KILOMETROS ADICIONALES]]=0,Tabla1[[#This Row],[KILOMETROS]]*Tabla1[[#This Row],[COSTO NORMAL]],Tabla1[[#This Row],[COSTO NORMAL]]*Tabla1[[#This Row],[KILOMETROS HASTA]])</f>
        <v>15.705000000000002</v>
      </c>
      <c r="U3085" s="2">
        <f>Tabla1[[#This Row],[KILOMETROS ADICIONALES]]*Tabla1[[#This Row],[COSTO ADICIONAL]]</f>
        <v>0</v>
      </c>
      <c r="V3085">
        <v>205.62</v>
      </c>
      <c r="W3085" s="2">
        <f>Tabla1[[#This Row],[COSTO NORMAL2]]+Tabla1[[#This Row],[COSTO ADICIONAL2]]</f>
        <v>15.705000000000002</v>
      </c>
    </row>
    <row r="3086" spans="1:23" x14ac:dyDescent="0.25">
      <c r="A3086" t="s">
        <v>997</v>
      </c>
      <c r="B3086" t="s">
        <v>5005</v>
      </c>
      <c r="C3086" t="s">
        <v>12177</v>
      </c>
      <c r="D3086" t="s">
        <v>13</v>
      </c>
      <c r="E3086" t="s">
        <v>14845</v>
      </c>
      <c r="F3086" t="s">
        <v>76</v>
      </c>
      <c r="G3086" t="s">
        <v>69</v>
      </c>
      <c r="H3086" t="s">
        <v>997</v>
      </c>
      <c r="I3086" t="s">
        <v>5006</v>
      </c>
      <c r="J3086" t="str">
        <f>MID(Tabla1[[#This Row],[HORA2]],1,2)</f>
        <v>10</v>
      </c>
      <c r="K3086" t="s">
        <v>78</v>
      </c>
      <c r="L3086" t="s">
        <v>78</v>
      </c>
      <c r="M3086" t="s">
        <v>14867</v>
      </c>
      <c r="N3086" t="s">
        <v>22</v>
      </c>
      <c r="O3086">
        <v>1.88</v>
      </c>
      <c r="P30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086">
        <f>IF(Tabla1[[#This Row],[SERVICIO]]="COMIDA",3,IF(Tabla1[[#This Row],[SERVICIO]]="CONTROLADO",12,IF(Tabla1[[#This Row],[SERVICIO]]="RÁPIDO",3.75,IF(Tabla1[[#This Row],[SERVICIO]]="NORMAL",2.5,))))</f>
        <v>3.75</v>
      </c>
      <c r="R3086">
        <f>IF(Tabla1[[#This Row],[SERVICIO]]="COMIDA",3.5,IF(Tabla1[[#This Row],[SERVICIO]]="CONTROLADO",8,IF(Tabla1[[#This Row],[SERVICIO]]="RÁPIDO",4.5,IF(Tabla1[[#This Row],[SERVICIO]]="NORMAL",3,))))</f>
        <v>4.5</v>
      </c>
      <c r="S30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6" s="2">
        <f>IF(Tabla1[[#This Row],[KILOMETROS ADICIONALES]]=0,Tabla1[[#This Row],[KILOMETROS]]*Tabla1[[#This Row],[COSTO NORMAL]],Tabla1[[#This Row],[COSTO NORMAL]]*Tabla1[[#This Row],[KILOMETROS HASTA]])</f>
        <v>8.4599999999999991</v>
      </c>
      <c r="U3086" s="2">
        <f>Tabla1[[#This Row],[KILOMETROS ADICIONALES]]*Tabla1[[#This Row],[COSTO ADICIONAL]]</f>
        <v>0</v>
      </c>
      <c r="V3086">
        <v>127.56</v>
      </c>
      <c r="W3086" s="2">
        <f>Tabla1[[#This Row],[COSTO NORMAL2]]+Tabla1[[#This Row],[COSTO ADICIONAL2]]</f>
        <v>8.4599999999999991</v>
      </c>
    </row>
    <row r="3087" spans="1:23" x14ac:dyDescent="0.25">
      <c r="A3087" t="s">
        <v>997</v>
      </c>
      <c r="B3087" t="s">
        <v>5007</v>
      </c>
      <c r="C3087" t="s">
        <v>12178</v>
      </c>
      <c r="D3087" t="s">
        <v>13</v>
      </c>
      <c r="E3087" t="s">
        <v>14845</v>
      </c>
      <c r="F3087" t="s">
        <v>76</v>
      </c>
      <c r="G3087" t="s">
        <v>15</v>
      </c>
      <c r="H3087" t="s">
        <v>997</v>
      </c>
      <c r="I3087" t="s">
        <v>5008</v>
      </c>
      <c r="J3087" t="str">
        <f>MID(Tabla1[[#This Row],[HORA2]],1,2)</f>
        <v>11</v>
      </c>
      <c r="K3087" t="s">
        <v>57</v>
      </c>
      <c r="L3087" t="s">
        <v>57</v>
      </c>
      <c r="M3087" t="s">
        <v>14867</v>
      </c>
      <c r="N3087" t="s">
        <v>22</v>
      </c>
      <c r="O3087">
        <v>19.97</v>
      </c>
      <c r="P30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16.22</v>
      </c>
      <c r="Q3087">
        <f>IF(Tabla1[[#This Row],[SERVICIO]]="COMIDA",3,IF(Tabla1[[#This Row],[SERVICIO]]="CONTROLADO",12,IF(Tabla1[[#This Row],[SERVICIO]]="RÁPIDO",3.75,IF(Tabla1[[#This Row],[SERVICIO]]="NORMAL",2.5,))))</f>
        <v>3.75</v>
      </c>
      <c r="R3087">
        <f>IF(Tabla1[[#This Row],[SERVICIO]]="COMIDA",3.5,IF(Tabla1[[#This Row],[SERVICIO]]="CONTROLADO",8,IF(Tabla1[[#This Row],[SERVICIO]]="RÁPIDO",4.5,IF(Tabla1[[#This Row],[SERVICIO]]="NORMAL",3,))))</f>
        <v>4.5</v>
      </c>
      <c r="S30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7" s="2">
        <f>IF(Tabla1[[#This Row],[KILOMETROS ADICIONALES]]=0,Tabla1[[#This Row],[KILOMETROS]]*Tabla1[[#This Row],[COSTO NORMAL]],Tabla1[[#This Row],[COSTO NORMAL]]*Tabla1[[#This Row],[KILOMETROS HASTA]])</f>
        <v>16.875</v>
      </c>
      <c r="U3087" s="2">
        <f>Tabla1[[#This Row],[KILOMETROS ADICIONALES]]*Tabla1[[#This Row],[COSTO ADICIONAL]]</f>
        <v>8.9209999999999994</v>
      </c>
      <c r="V3087">
        <v>57.71</v>
      </c>
      <c r="W3087" s="2">
        <f>Tabla1[[#This Row],[COSTO NORMAL2]]+Tabla1[[#This Row],[COSTO ADICIONAL2]]</f>
        <v>25.795999999999999</v>
      </c>
    </row>
    <row r="3088" spans="1:23" x14ac:dyDescent="0.25">
      <c r="A3088" t="s">
        <v>997</v>
      </c>
      <c r="B3088" t="s">
        <v>5009</v>
      </c>
      <c r="C3088" t="s">
        <v>12179</v>
      </c>
      <c r="D3088" t="s">
        <v>13</v>
      </c>
      <c r="E3088" t="s">
        <v>14845</v>
      </c>
      <c r="F3088" t="s">
        <v>76</v>
      </c>
      <c r="G3088" t="s">
        <v>69</v>
      </c>
      <c r="H3088" t="s">
        <v>997</v>
      </c>
      <c r="I3088" t="s">
        <v>5010</v>
      </c>
      <c r="J3088" t="str">
        <f>MID(Tabla1[[#This Row],[HORA2]],1,2)</f>
        <v>11</v>
      </c>
      <c r="K3088" t="s">
        <v>145</v>
      </c>
      <c r="L3088" t="s">
        <v>5011</v>
      </c>
      <c r="M3088" t="s">
        <v>14867</v>
      </c>
      <c r="N3088" t="s">
        <v>22</v>
      </c>
      <c r="O3088">
        <v>6.07</v>
      </c>
      <c r="P30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2.3200000000000003</v>
      </c>
      <c r="Q3088">
        <f>IF(Tabla1[[#This Row],[SERVICIO]]="COMIDA",3,IF(Tabla1[[#This Row],[SERVICIO]]="CONTROLADO",12,IF(Tabla1[[#This Row],[SERVICIO]]="RÁPIDO",3.75,IF(Tabla1[[#This Row],[SERVICIO]]="NORMAL",2.5,))))</f>
        <v>3.75</v>
      </c>
      <c r="R3088">
        <f>IF(Tabla1[[#This Row],[SERVICIO]]="COMIDA",3.5,IF(Tabla1[[#This Row],[SERVICIO]]="CONTROLADO",8,IF(Tabla1[[#This Row],[SERVICIO]]="RÁPIDO",4.5,IF(Tabla1[[#This Row],[SERVICIO]]="NORMAL",3,))))</f>
        <v>4.5</v>
      </c>
      <c r="S30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8" s="2">
        <f>IF(Tabla1[[#This Row],[KILOMETROS ADICIONALES]]=0,Tabla1[[#This Row],[KILOMETROS]]*Tabla1[[#This Row],[COSTO NORMAL]],Tabla1[[#This Row],[COSTO NORMAL]]*Tabla1[[#This Row],[KILOMETROS HASTA]])</f>
        <v>16.875</v>
      </c>
      <c r="U3088" s="2">
        <f>Tabla1[[#This Row],[KILOMETROS ADICIONALES]]*Tabla1[[#This Row],[COSTO ADICIONAL]]</f>
        <v>1.2760000000000002</v>
      </c>
      <c r="V3088">
        <v>26.33</v>
      </c>
      <c r="W3088" s="2">
        <f>Tabla1[[#This Row],[COSTO NORMAL2]]+Tabla1[[#This Row],[COSTO ADICIONAL2]]</f>
        <v>18.151</v>
      </c>
    </row>
    <row r="3089" spans="1:23" x14ac:dyDescent="0.25">
      <c r="A3089" t="s">
        <v>997</v>
      </c>
      <c r="B3089" t="s">
        <v>5012</v>
      </c>
      <c r="C3089" t="s">
        <v>12180</v>
      </c>
      <c r="D3089" t="s">
        <v>13</v>
      </c>
      <c r="E3089" t="s">
        <v>14845</v>
      </c>
      <c r="F3089" t="s">
        <v>14</v>
      </c>
      <c r="G3089" t="s">
        <v>15</v>
      </c>
      <c r="H3089" t="s">
        <v>997</v>
      </c>
      <c r="I3089" t="s">
        <v>5013</v>
      </c>
      <c r="J3089" t="str">
        <f>MID(Tabla1[[#This Row],[HORA2]],1,2)</f>
        <v>12</v>
      </c>
      <c r="K3089" t="s">
        <v>19</v>
      </c>
      <c r="L3089" t="s">
        <v>19</v>
      </c>
      <c r="M3089" t="s">
        <v>14867</v>
      </c>
      <c r="N3089" t="s">
        <v>22</v>
      </c>
      <c r="O3089">
        <v>14.1</v>
      </c>
      <c r="P30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10.35</v>
      </c>
      <c r="Q3089">
        <f>IF(Tabla1[[#This Row],[SERVICIO]]="COMIDA",3,IF(Tabla1[[#This Row],[SERVICIO]]="CONTROLADO",12,IF(Tabla1[[#This Row],[SERVICIO]]="RÁPIDO",3.75,IF(Tabla1[[#This Row],[SERVICIO]]="NORMAL",2.5,))))</f>
        <v>3.75</v>
      </c>
      <c r="R3089">
        <f>IF(Tabla1[[#This Row],[SERVICIO]]="COMIDA",3.5,IF(Tabla1[[#This Row],[SERVICIO]]="CONTROLADO",8,IF(Tabla1[[#This Row],[SERVICIO]]="RÁPIDO",4.5,IF(Tabla1[[#This Row],[SERVICIO]]="NORMAL",3,))))</f>
        <v>4.5</v>
      </c>
      <c r="S30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89" s="2">
        <f>IF(Tabla1[[#This Row],[KILOMETROS ADICIONALES]]=0,Tabla1[[#This Row],[KILOMETROS]]*Tabla1[[#This Row],[COSTO NORMAL]],Tabla1[[#This Row],[COSTO NORMAL]]*Tabla1[[#This Row],[KILOMETROS HASTA]])</f>
        <v>16.875</v>
      </c>
      <c r="U3089" s="2">
        <f>Tabla1[[#This Row],[KILOMETROS ADICIONALES]]*Tabla1[[#This Row],[COSTO ADICIONAL]]</f>
        <v>5.6924999999999999</v>
      </c>
      <c r="V3089">
        <v>248.57</v>
      </c>
      <c r="W3089" s="2">
        <f>Tabla1[[#This Row],[COSTO NORMAL2]]+Tabla1[[#This Row],[COSTO ADICIONAL2]]</f>
        <v>22.567499999999999</v>
      </c>
    </row>
    <row r="3090" spans="1:23" x14ac:dyDescent="0.25">
      <c r="A3090" t="s">
        <v>997</v>
      </c>
      <c r="B3090" t="s">
        <v>2046</v>
      </c>
      <c r="C3090" t="s">
        <v>12181</v>
      </c>
      <c r="D3090" t="s">
        <v>13</v>
      </c>
      <c r="E3090" t="s">
        <v>14845</v>
      </c>
      <c r="F3090" t="s">
        <v>14</v>
      </c>
      <c r="G3090" t="s">
        <v>15</v>
      </c>
      <c r="H3090" t="s">
        <v>997</v>
      </c>
      <c r="I3090" t="s">
        <v>5014</v>
      </c>
      <c r="J3090" t="str">
        <f>MID(Tabla1[[#This Row],[HORA2]],1,2)</f>
        <v>12</v>
      </c>
      <c r="K3090" t="s">
        <v>31</v>
      </c>
      <c r="L3090" t="s">
        <v>149</v>
      </c>
      <c r="M3090" t="s">
        <v>14867</v>
      </c>
      <c r="N3090" t="s">
        <v>22</v>
      </c>
      <c r="O3090">
        <v>4.7699999999999996</v>
      </c>
      <c r="P30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1.0199999999999996</v>
      </c>
      <c r="Q3090">
        <f>IF(Tabla1[[#This Row],[SERVICIO]]="COMIDA",3,IF(Tabla1[[#This Row],[SERVICIO]]="CONTROLADO",12,IF(Tabla1[[#This Row],[SERVICIO]]="RÁPIDO",3.75,IF(Tabla1[[#This Row],[SERVICIO]]="NORMAL",2.5,))))</f>
        <v>3.75</v>
      </c>
      <c r="R3090">
        <f>IF(Tabla1[[#This Row],[SERVICIO]]="COMIDA",3.5,IF(Tabla1[[#This Row],[SERVICIO]]="CONTROLADO",8,IF(Tabla1[[#This Row],[SERVICIO]]="RÁPIDO",4.5,IF(Tabla1[[#This Row],[SERVICIO]]="NORMAL",3,))))</f>
        <v>4.5</v>
      </c>
      <c r="S30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0" s="2">
        <f>IF(Tabla1[[#This Row],[KILOMETROS ADICIONALES]]=0,Tabla1[[#This Row],[KILOMETROS]]*Tabla1[[#This Row],[COSTO NORMAL]],Tabla1[[#This Row],[COSTO NORMAL]]*Tabla1[[#This Row],[KILOMETROS HASTA]])</f>
        <v>16.875</v>
      </c>
      <c r="U3090" s="2">
        <f>Tabla1[[#This Row],[KILOMETROS ADICIONALES]]*Tabla1[[#This Row],[COSTO ADICIONAL]]</f>
        <v>0.56099999999999983</v>
      </c>
      <c r="V3090">
        <v>230.56</v>
      </c>
      <c r="W3090" s="2">
        <f>Tabla1[[#This Row],[COSTO NORMAL2]]+Tabla1[[#This Row],[COSTO ADICIONAL2]]</f>
        <v>17.436</v>
      </c>
    </row>
    <row r="3091" spans="1:23" x14ac:dyDescent="0.25">
      <c r="A3091" t="s">
        <v>997</v>
      </c>
      <c r="B3091" t="s">
        <v>5015</v>
      </c>
      <c r="C3091" t="s">
        <v>12182</v>
      </c>
      <c r="D3091" t="s">
        <v>13</v>
      </c>
      <c r="E3091" t="s">
        <v>14847</v>
      </c>
      <c r="F3091" t="s">
        <v>14</v>
      </c>
      <c r="G3091" t="s">
        <v>15</v>
      </c>
      <c r="H3091" t="s">
        <v>997</v>
      </c>
      <c r="I3091" t="s">
        <v>5016</v>
      </c>
      <c r="J3091" t="str">
        <f>MID(Tabla1[[#This Row],[HORA2]],1,2)</f>
        <v>10</v>
      </c>
      <c r="K3091" t="s">
        <v>19</v>
      </c>
      <c r="L3091" t="s">
        <v>78</v>
      </c>
      <c r="M3091" t="s">
        <v>14867</v>
      </c>
      <c r="N3091" t="s">
        <v>22</v>
      </c>
      <c r="O3091">
        <v>20.16</v>
      </c>
      <c r="P30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17.16</v>
      </c>
      <c r="Q3091">
        <f>IF(Tabla1[[#This Row],[SERVICIO]]="COMIDA",3,IF(Tabla1[[#This Row],[SERVICIO]]="CONTROLADO",12,IF(Tabla1[[#This Row],[SERVICIO]]="RÁPIDO",3.75,IF(Tabla1[[#This Row],[SERVICIO]]="NORMAL",2.5,))))</f>
        <v>3</v>
      </c>
      <c r="R3091">
        <f>IF(Tabla1[[#This Row],[SERVICIO]]="COMIDA",3.5,IF(Tabla1[[#This Row],[SERVICIO]]="CONTROLADO",8,IF(Tabla1[[#This Row],[SERVICIO]]="RÁPIDO",4.5,IF(Tabla1[[#This Row],[SERVICIO]]="NORMAL",3,))))</f>
        <v>3.5</v>
      </c>
      <c r="S3091">
        <f>IF(Tabla1[[#This Row],[SERVICIO]]="COMIDA",0.75,IF(Tabla1[[#This Row],[SERVICIO]]="CONTROLADO",2.65,IF(Tabla1[[#This Row],[SERVICIO]]="RÁPIDO",0.55,IF(Tabla1[[#This Row],[SERVICIO]]="NORMAL",1.2,))))</f>
        <v>0.75</v>
      </c>
      <c r="T3091" s="2">
        <f>IF(Tabla1[[#This Row],[KILOMETROS ADICIONALES]]=0,Tabla1[[#This Row],[KILOMETROS]]*Tabla1[[#This Row],[COSTO NORMAL]],Tabla1[[#This Row],[COSTO NORMAL]]*Tabla1[[#This Row],[KILOMETROS HASTA]])</f>
        <v>10.5</v>
      </c>
      <c r="U3091" s="2">
        <f>Tabla1[[#This Row],[KILOMETROS ADICIONALES]]*Tabla1[[#This Row],[COSTO ADICIONAL]]</f>
        <v>12.870000000000001</v>
      </c>
      <c r="V3091">
        <v>238.41</v>
      </c>
      <c r="W3091" s="2">
        <f>Tabla1[[#This Row],[COSTO NORMAL2]]+Tabla1[[#This Row],[COSTO ADICIONAL2]]</f>
        <v>23.37</v>
      </c>
    </row>
    <row r="3092" spans="1:23" x14ac:dyDescent="0.25">
      <c r="A3092" t="s">
        <v>997</v>
      </c>
      <c r="B3092" t="s">
        <v>5017</v>
      </c>
      <c r="C3092" t="s">
        <v>12183</v>
      </c>
      <c r="D3092" t="s">
        <v>75</v>
      </c>
      <c r="E3092" t="s">
        <v>14845</v>
      </c>
      <c r="F3092" t="s">
        <v>14</v>
      </c>
      <c r="G3092" t="s">
        <v>15</v>
      </c>
      <c r="H3092" t="s">
        <v>997</v>
      </c>
      <c r="I3092" t="s">
        <v>5018</v>
      </c>
      <c r="J3092" t="str">
        <f>MID(Tabla1[[#This Row],[HORA2]],1,2)</f>
        <v>11</v>
      </c>
      <c r="K3092" t="s">
        <v>57</v>
      </c>
      <c r="L3092" t="s">
        <v>20</v>
      </c>
      <c r="M3092" t="s">
        <v>14867</v>
      </c>
      <c r="N3092" t="s">
        <v>22</v>
      </c>
      <c r="O3092">
        <v>8.18</v>
      </c>
      <c r="P30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3092">
        <f>IF(Tabla1[[#This Row],[SERVICIO]]="COMIDA",3,IF(Tabla1[[#This Row],[SERVICIO]]="CONTROLADO",12,IF(Tabla1[[#This Row],[SERVICIO]]="RÁPIDO",3.75,IF(Tabla1[[#This Row],[SERVICIO]]="NORMAL",2.5,))))</f>
        <v>3.75</v>
      </c>
      <c r="R3092">
        <f>IF(Tabla1[[#This Row],[SERVICIO]]="COMIDA",3.5,IF(Tabla1[[#This Row],[SERVICIO]]="CONTROLADO",8,IF(Tabla1[[#This Row],[SERVICIO]]="RÁPIDO",4.5,IF(Tabla1[[#This Row],[SERVICIO]]="NORMAL",3,))))</f>
        <v>4.5</v>
      </c>
      <c r="S30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2" s="2">
        <f>IF(Tabla1[[#This Row],[KILOMETROS ADICIONALES]]=0,Tabla1[[#This Row],[KILOMETROS]]*Tabla1[[#This Row],[COSTO NORMAL]],Tabla1[[#This Row],[COSTO NORMAL]]*Tabla1[[#This Row],[KILOMETROS HASTA]])</f>
        <v>16.875</v>
      </c>
      <c r="U3092" s="2">
        <f>Tabla1[[#This Row],[KILOMETROS ADICIONALES]]*Tabla1[[#This Row],[COSTO ADICIONAL]]</f>
        <v>2.4365000000000001</v>
      </c>
      <c r="V3092">
        <v>143.96</v>
      </c>
      <c r="W3092" s="2">
        <f>Tabla1[[#This Row],[COSTO NORMAL2]]+Tabla1[[#This Row],[COSTO ADICIONAL2]]</f>
        <v>19.311499999999999</v>
      </c>
    </row>
    <row r="3093" spans="1:23" x14ac:dyDescent="0.25">
      <c r="A3093" t="s">
        <v>997</v>
      </c>
      <c r="B3093" t="s">
        <v>5017</v>
      </c>
      <c r="C3093" t="s">
        <v>12184</v>
      </c>
      <c r="D3093" t="s">
        <v>75</v>
      </c>
      <c r="E3093" t="s">
        <v>14845</v>
      </c>
      <c r="F3093" t="s">
        <v>14</v>
      </c>
      <c r="G3093" t="s">
        <v>15</v>
      </c>
      <c r="H3093" t="s">
        <v>997</v>
      </c>
      <c r="I3093" t="s">
        <v>5019</v>
      </c>
      <c r="J3093" t="str">
        <f>MID(Tabla1[[#This Row],[HORA2]],1,2)</f>
        <v>10</v>
      </c>
      <c r="K3093" t="s">
        <v>90</v>
      </c>
      <c r="L3093" t="s">
        <v>20</v>
      </c>
      <c r="M3093" t="s">
        <v>14867</v>
      </c>
      <c r="N3093" t="s">
        <v>22</v>
      </c>
      <c r="O3093">
        <v>4.9399999999999995</v>
      </c>
      <c r="P30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1.1899999999999995</v>
      </c>
      <c r="Q3093">
        <f>IF(Tabla1[[#This Row],[SERVICIO]]="COMIDA",3,IF(Tabla1[[#This Row],[SERVICIO]]="CONTROLADO",12,IF(Tabla1[[#This Row],[SERVICIO]]="RÁPIDO",3.75,IF(Tabla1[[#This Row],[SERVICIO]]="NORMAL",2.5,))))</f>
        <v>3.75</v>
      </c>
      <c r="R3093">
        <f>IF(Tabla1[[#This Row],[SERVICIO]]="COMIDA",3.5,IF(Tabla1[[#This Row],[SERVICIO]]="CONTROLADO",8,IF(Tabla1[[#This Row],[SERVICIO]]="RÁPIDO",4.5,IF(Tabla1[[#This Row],[SERVICIO]]="NORMAL",3,))))</f>
        <v>4.5</v>
      </c>
      <c r="S30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3" s="2">
        <f>IF(Tabla1[[#This Row],[KILOMETROS ADICIONALES]]=0,Tabla1[[#This Row],[KILOMETROS]]*Tabla1[[#This Row],[COSTO NORMAL]],Tabla1[[#This Row],[COSTO NORMAL]]*Tabla1[[#This Row],[KILOMETROS HASTA]])</f>
        <v>16.875</v>
      </c>
      <c r="U3093" s="2">
        <f>Tabla1[[#This Row],[KILOMETROS ADICIONALES]]*Tabla1[[#This Row],[COSTO ADICIONAL]]</f>
        <v>0.65449999999999975</v>
      </c>
      <c r="V3093">
        <v>7.19</v>
      </c>
      <c r="W3093" s="2">
        <f>Tabla1[[#This Row],[COSTO NORMAL2]]+Tabla1[[#This Row],[COSTO ADICIONAL2]]</f>
        <v>17.529499999999999</v>
      </c>
    </row>
    <row r="3094" spans="1:23" x14ac:dyDescent="0.25">
      <c r="A3094" t="s">
        <v>997</v>
      </c>
      <c r="B3094" t="s">
        <v>5017</v>
      </c>
      <c r="C3094" t="s">
        <v>12185</v>
      </c>
      <c r="D3094" t="s">
        <v>75</v>
      </c>
      <c r="E3094" t="s">
        <v>14845</v>
      </c>
      <c r="F3094" t="s">
        <v>14</v>
      </c>
      <c r="G3094" t="s">
        <v>15</v>
      </c>
      <c r="H3094" t="s">
        <v>997</v>
      </c>
      <c r="I3094" t="s">
        <v>5020</v>
      </c>
      <c r="J3094" t="str">
        <f>MID(Tabla1[[#This Row],[HORA2]],1,2)</f>
        <v>12</v>
      </c>
      <c r="K3094" t="s">
        <v>479</v>
      </c>
      <c r="L3094" t="s">
        <v>20</v>
      </c>
      <c r="M3094" t="s">
        <v>14867</v>
      </c>
      <c r="N3094" t="s">
        <v>22</v>
      </c>
      <c r="O3094">
        <v>20.190000000000001</v>
      </c>
      <c r="P30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16.440000000000001</v>
      </c>
      <c r="Q3094">
        <f>IF(Tabla1[[#This Row],[SERVICIO]]="COMIDA",3,IF(Tabla1[[#This Row],[SERVICIO]]="CONTROLADO",12,IF(Tabla1[[#This Row],[SERVICIO]]="RÁPIDO",3.75,IF(Tabla1[[#This Row],[SERVICIO]]="NORMAL",2.5,))))</f>
        <v>3.75</v>
      </c>
      <c r="R3094">
        <f>IF(Tabla1[[#This Row],[SERVICIO]]="COMIDA",3.5,IF(Tabla1[[#This Row],[SERVICIO]]="CONTROLADO",8,IF(Tabla1[[#This Row],[SERVICIO]]="RÁPIDO",4.5,IF(Tabla1[[#This Row],[SERVICIO]]="NORMAL",3,))))</f>
        <v>4.5</v>
      </c>
      <c r="S30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4" s="2">
        <f>IF(Tabla1[[#This Row],[KILOMETROS ADICIONALES]]=0,Tabla1[[#This Row],[KILOMETROS]]*Tabla1[[#This Row],[COSTO NORMAL]],Tabla1[[#This Row],[COSTO NORMAL]]*Tabla1[[#This Row],[KILOMETROS HASTA]])</f>
        <v>16.875</v>
      </c>
      <c r="U3094" s="2">
        <f>Tabla1[[#This Row],[KILOMETROS ADICIONALES]]*Tabla1[[#This Row],[COSTO ADICIONAL]]</f>
        <v>9.0420000000000016</v>
      </c>
      <c r="V3094">
        <v>139.53</v>
      </c>
      <c r="W3094" s="2">
        <f>Tabla1[[#This Row],[COSTO NORMAL2]]+Tabla1[[#This Row],[COSTO ADICIONAL2]]</f>
        <v>25.917000000000002</v>
      </c>
    </row>
    <row r="3095" spans="1:23" x14ac:dyDescent="0.25">
      <c r="A3095" t="s">
        <v>997</v>
      </c>
      <c r="B3095" t="s">
        <v>5017</v>
      </c>
      <c r="C3095" t="s">
        <v>12186</v>
      </c>
      <c r="D3095" t="s">
        <v>75</v>
      </c>
      <c r="E3095" t="s">
        <v>14845</v>
      </c>
      <c r="F3095" t="s">
        <v>14</v>
      </c>
      <c r="G3095" t="s">
        <v>15</v>
      </c>
      <c r="H3095" t="s">
        <v>997</v>
      </c>
      <c r="I3095" t="s">
        <v>5021</v>
      </c>
      <c r="J3095" t="str">
        <f>MID(Tabla1[[#This Row],[HORA2]],1,2)</f>
        <v>12</v>
      </c>
      <c r="K3095" t="s">
        <v>65</v>
      </c>
      <c r="L3095" t="s">
        <v>20</v>
      </c>
      <c r="M3095" t="s">
        <v>14867</v>
      </c>
      <c r="N3095" t="s">
        <v>22</v>
      </c>
      <c r="O3095">
        <v>17.32</v>
      </c>
      <c r="P30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13.57</v>
      </c>
      <c r="Q3095">
        <f>IF(Tabla1[[#This Row],[SERVICIO]]="COMIDA",3,IF(Tabla1[[#This Row],[SERVICIO]]="CONTROLADO",12,IF(Tabla1[[#This Row],[SERVICIO]]="RÁPIDO",3.75,IF(Tabla1[[#This Row],[SERVICIO]]="NORMAL",2.5,))))</f>
        <v>3.75</v>
      </c>
      <c r="R3095">
        <f>IF(Tabla1[[#This Row],[SERVICIO]]="COMIDA",3.5,IF(Tabla1[[#This Row],[SERVICIO]]="CONTROLADO",8,IF(Tabla1[[#This Row],[SERVICIO]]="RÁPIDO",4.5,IF(Tabla1[[#This Row],[SERVICIO]]="NORMAL",3,))))</f>
        <v>4.5</v>
      </c>
      <c r="S30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5" s="2">
        <f>IF(Tabla1[[#This Row],[KILOMETROS ADICIONALES]]=0,Tabla1[[#This Row],[KILOMETROS]]*Tabla1[[#This Row],[COSTO NORMAL]],Tabla1[[#This Row],[COSTO NORMAL]]*Tabla1[[#This Row],[KILOMETROS HASTA]])</f>
        <v>16.875</v>
      </c>
      <c r="U3095" s="2">
        <f>Tabla1[[#This Row],[KILOMETROS ADICIONALES]]*Tabla1[[#This Row],[COSTO ADICIONAL]]</f>
        <v>7.4635000000000007</v>
      </c>
      <c r="V3095">
        <v>20.22</v>
      </c>
      <c r="W3095" s="2">
        <f>Tabla1[[#This Row],[COSTO NORMAL2]]+Tabla1[[#This Row],[COSTO ADICIONAL2]]</f>
        <v>24.3385</v>
      </c>
    </row>
    <row r="3096" spans="1:23" x14ac:dyDescent="0.25">
      <c r="A3096" t="s">
        <v>997</v>
      </c>
      <c r="B3096" t="s">
        <v>5017</v>
      </c>
      <c r="C3096" t="s">
        <v>12187</v>
      </c>
      <c r="D3096" t="s">
        <v>75</v>
      </c>
      <c r="E3096" t="s">
        <v>14845</v>
      </c>
      <c r="F3096" t="s">
        <v>14</v>
      </c>
      <c r="G3096" t="s">
        <v>15</v>
      </c>
      <c r="H3096" t="s">
        <v>997</v>
      </c>
      <c r="I3096" t="s">
        <v>5022</v>
      </c>
      <c r="J3096" t="str">
        <f>MID(Tabla1[[#This Row],[HORA2]],1,2)</f>
        <v>11</v>
      </c>
      <c r="K3096" t="s">
        <v>65</v>
      </c>
      <c r="L3096" t="s">
        <v>20</v>
      </c>
      <c r="M3096" t="s">
        <v>14867</v>
      </c>
      <c r="N3096" t="s">
        <v>22</v>
      </c>
      <c r="O3096">
        <v>4.43</v>
      </c>
      <c r="P30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0.67999999999999972</v>
      </c>
      <c r="Q3096">
        <f>IF(Tabla1[[#This Row],[SERVICIO]]="COMIDA",3,IF(Tabla1[[#This Row],[SERVICIO]]="CONTROLADO",12,IF(Tabla1[[#This Row],[SERVICIO]]="RÁPIDO",3.75,IF(Tabla1[[#This Row],[SERVICIO]]="NORMAL",2.5,))))</f>
        <v>3.75</v>
      </c>
      <c r="R3096">
        <f>IF(Tabla1[[#This Row],[SERVICIO]]="COMIDA",3.5,IF(Tabla1[[#This Row],[SERVICIO]]="CONTROLADO",8,IF(Tabla1[[#This Row],[SERVICIO]]="RÁPIDO",4.5,IF(Tabla1[[#This Row],[SERVICIO]]="NORMAL",3,))))</f>
        <v>4.5</v>
      </c>
      <c r="S30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6" s="2">
        <f>IF(Tabla1[[#This Row],[KILOMETROS ADICIONALES]]=0,Tabla1[[#This Row],[KILOMETROS]]*Tabla1[[#This Row],[COSTO NORMAL]],Tabla1[[#This Row],[COSTO NORMAL]]*Tabla1[[#This Row],[KILOMETROS HASTA]])</f>
        <v>16.875</v>
      </c>
      <c r="U3096" s="2">
        <f>Tabla1[[#This Row],[KILOMETROS ADICIONALES]]*Tabla1[[#This Row],[COSTO ADICIONAL]]</f>
        <v>0.37399999999999989</v>
      </c>
      <c r="V3096">
        <v>137.54</v>
      </c>
      <c r="W3096" s="2">
        <f>Tabla1[[#This Row],[COSTO NORMAL2]]+Tabla1[[#This Row],[COSTO ADICIONAL2]]</f>
        <v>17.248999999999999</v>
      </c>
    </row>
    <row r="3097" spans="1:23" x14ac:dyDescent="0.25">
      <c r="A3097" t="s">
        <v>997</v>
      </c>
      <c r="B3097" t="s">
        <v>5017</v>
      </c>
      <c r="C3097" t="s">
        <v>12188</v>
      </c>
      <c r="D3097" t="s">
        <v>75</v>
      </c>
      <c r="E3097" t="s">
        <v>14845</v>
      </c>
      <c r="F3097" t="s">
        <v>14</v>
      </c>
      <c r="G3097" t="s">
        <v>15</v>
      </c>
      <c r="H3097" t="s">
        <v>997</v>
      </c>
      <c r="I3097" t="s">
        <v>5023</v>
      </c>
      <c r="J3097" t="str">
        <f>MID(Tabla1[[#This Row],[HORA2]],1,2)</f>
        <v>10</v>
      </c>
      <c r="K3097" t="s">
        <v>20</v>
      </c>
      <c r="L3097" t="s">
        <v>20</v>
      </c>
      <c r="M3097" t="s">
        <v>14867</v>
      </c>
      <c r="N3097" t="s">
        <v>22</v>
      </c>
      <c r="O3097">
        <v>6.14</v>
      </c>
      <c r="P30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2.3899999999999997</v>
      </c>
      <c r="Q3097">
        <f>IF(Tabla1[[#This Row],[SERVICIO]]="COMIDA",3,IF(Tabla1[[#This Row],[SERVICIO]]="CONTROLADO",12,IF(Tabla1[[#This Row],[SERVICIO]]="RÁPIDO",3.75,IF(Tabla1[[#This Row],[SERVICIO]]="NORMAL",2.5,))))</f>
        <v>3.75</v>
      </c>
      <c r="R3097">
        <f>IF(Tabla1[[#This Row],[SERVICIO]]="COMIDA",3.5,IF(Tabla1[[#This Row],[SERVICIO]]="CONTROLADO",8,IF(Tabla1[[#This Row],[SERVICIO]]="RÁPIDO",4.5,IF(Tabla1[[#This Row],[SERVICIO]]="NORMAL",3,))))</f>
        <v>4.5</v>
      </c>
      <c r="S30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7" s="2">
        <f>IF(Tabla1[[#This Row],[KILOMETROS ADICIONALES]]=0,Tabla1[[#This Row],[KILOMETROS]]*Tabla1[[#This Row],[COSTO NORMAL]],Tabla1[[#This Row],[COSTO NORMAL]]*Tabla1[[#This Row],[KILOMETROS HASTA]])</f>
        <v>16.875</v>
      </c>
      <c r="U3097" s="2">
        <f>Tabla1[[#This Row],[KILOMETROS ADICIONALES]]*Tabla1[[#This Row],[COSTO ADICIONAL]]</f>
        <v>1.3145</v>
      </c>
      <c r="V3097">
        <v>30.95</v>
      </c>
      <c r="W3097" s="2">
        <f>Tabla1[[#This Row],[COSTO NORMAL2]]+Tabla1[[#This Row],[COSTO ADICIONAL2]]</f>
        <v>18.189499999999999</v>
      </c>
    </row>
    <row r="3098" spans="1:23" x14ac:dyDescent="0.25">
      <c r="A3098" t="s">
        <v>997</v>
      </c>
      <c r="B3098" t="s">
        <v>5017</v>
      </c>
      <c r="C3098" t="s">
        <v>12189</v>
      </c>
      <c r="D3098" t="s">
        <v>75</v>
      </c>
      <c r="E3098" t="s">
        <v>14845</v>
      </c>
      <c r="F3098" t="s">
        <v>14</v>
      </c>
      <c r="G3098" t="s">
        <v>15</v>
      </c>
      <c r="H3098" t="s">
        <v>997</v>
      </c>
      <c r="I3098" t="s">
        <v>5024</v>
      </c>
      <c r="J3098" t="str">
        <f>MID(Tabla1[[#This Row],[HORA2]],1,2)</f>
        <v>12</v>
      </c>
      <c r="K3098" t="s">
        <v>78</v>
      </c>
      <c r="L3098" t="s">
        <v>20</v>
      </c>
      <c r="M3098" t="s">
        <v>14867</v>
      </c>
      <c r="N3098" t="s">
        <v>22</v>
      </c>
      <c r="O3098">
        <v>11.3</v>
      </c>
      <c r="P30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7.5500000000000007</v>
      </c>
      <c r="Q3098">
        <f>IF(Tabla1[[#This Row],[SERVICIO]]="COMIDA",3,IF(Tabla1[[#This Row],[SERVICIO]]="CONTROLADO",12,IF(Tabla1[[#This Row],[SERVICIO]]="RÁPIDO",3.75,IF(Tabla1[[#This Row],[SERVICIO]]="NORMAL",2.5,))))</f>
        <v>3.75</v>
      </c>
      <c r="R3098">
        <f>IF(Tabla1[[#This Row],[SERVICIO]]="COMIDA",3.5,IF(Tabla1[[#This Row],[SERVICIO]]="CONTROLADO",8,IF(Tabla1[[#This Row],[SERVICIO]]="RÁPIDO",4.5,IF(Tabla1[[#This Row],[SERVICIO]]="NORMAL",3,))))</f>
        <v>4.5</v>
      </c>
      <c r="S30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8" s="2">
        <f>IF(Tabla1[[#This Row],[KILOMETROS ADICIONALES]]=0,Tabla1[[#This Row],[KILOMETROS]]*Tabla1[[#This Row],[COSTO NORMAL]],Tabla1[[#This Row],[COSTO NORMAL]]*Tabla1[[#This Row],[KILOMETROS HASTA]])</f>
        <v>16.875</v>
      </c>
      <c r="U3098" s="2">
        <f>Tabla1[[#This Row],[KILOMETROS ADICIONALES]]*Tabla1[[#This Row],[COSTO ADICIONAL]]</f>
        <v>4.1525000000000007</v>
      </c>
      <c r="V3098">
        <v>118.67</v>
      </c>
      <c r="W3098" s="2">
        <f>Tabla1[[#This Row],[COSTO NORMAL2]]+Tabla1[[#This Row],[COSTO ADICIONAL2]]</f>
        <v>21.0275</v>
      </c>
    </row>
    <row r="3099" spans="1:23" x14ac:dyDescent="0.25">
      <c r="A3099" t="s">
        <v>997</v>
      </c>
      <c r="B3099" t="s">
        <v>5017</v>
      </c>
      <c r="C3099" t="s">
        <v>12190</v>
      </c>
      <c r="D3099" t="s">
        <v>75</v>
      </c>
      <c r="E3099" t="s">
        <v>14845</v>
      </c>
      <c r="F3099" t="s">
        <v>14</v>
      </c>
      <c r="G3099" t="s">
        <v>15</v>
      </c>
      <c r="H3099" t="s">
        <v>997</v>
      </c>
      <c r="I3099" t="s">
        <v>5025</v>
      </c>
      <c r="J3099" t="str">
        <f>MID(Tabla1[[#This Row],[HORA2]],1,2)</f>
        <v>11</v>
      </c>
      <c r="K3099" t="s">
        <v>53</v>
      </c>
      <c r="L3099" t="s">
        <v>20</v>
      </c>
      <c r="M3099" t="s">
        <v>14867</v>
      </c>
      <c r="N3099" t="s">
        <v>22</v>
      </c>
      <c r="O3099">
        <v>16.95</v>
      </c>
      <c r="P30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</v>
      </c>
      <c r="Q3099">
        <f>IF(Tabla1[[#This Row],[SERVICIO]]="COMIDA",3,IF(Tabla1[[#This Row],[SERVICIO]]="CONTROLADO",12,IF(Tabla1[[#This Row],[SERVICIO]]="RÁPIDO",3.75,IF(Tabla1[[#This Row],[SERVICIO]]="NORMAL",2.5,))))</f>
        <v>3.75</v>
      </c>
      <c r="R3099">
        <f>IF(Tabla1[[#This Row],[SERVICIO]]="COMIDA",3.5,IF(Tabla1[[#This Row],[SERVICIO]]="CONTROLADO",8,IF(Tabla1[[#This Row],[SERVICIO]]="RÁPIDO",4.5,IF(Tabla1[[#This Row],[SERVICIO]]="NORMAL",3,))))</f>
        <v>4.5</v>
      </c>
      <c r="S30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099" s="2">
        <f>IF(Tabla1[[#This Row],[KILOMETROS ADICIONALES]]=0,Tabla1[[#This Row],[KILOMETROS]]*Tabla1[[#This Row],[COSTO NORMAL]],Tabla1[[#This Row],[COSTO NORMAL]]*Tabla1[[#This Row],[KILOMETROS HASTA]])</f>
        <v>16.875</v>
      </c>
      <c r="U3099" s="2">
        <f>Tabla1[[#This Row],[KILOMETROS ADICIONALES]]*Tabla1[[#This Row],[COSTO ADICIONAL]]</f>
        <v>7.26</v>
      </c>
      <c r="V3099">
        <v>176.04</v>
      </c>
      <c r="W3099" s="2">
        <f>Tabla1[[#This Row],[COSTO NORMAL2]]+Tabla1[[#This Row],[COSTO ADICIONAL2]]</f>
        <v>24.134999999999998</v>
      </c>
    </row>
    <row r="3100" spans="1:23" x14ac:dyDescent="0.25">
      <c r="A3100" t="s">
        <v>997</v>
      </c>
      <c r="B3100" t="s">
        <v>5017</v>
      </c>
      <c r="C3100" t="s">
        <v>12191</v>
      </c>
      <c r="D3100" t="s">
        <v>75</v>
      </c>
      <c r="E3100" t="s">
        <v>14845</v>
      </c>
      <c r="F3100" t="s">
        <v>14</v>
      </c>
      <c r="G3100" t="s">
        <v>24</v>
      </c>
      <c r="H3100" t="s">
        <v>997</v>
      </c>
      <c r="I3100" t="s">
        <v>5026</v>
      </c>
      <c r="J3100" t="str">
        <f>MID(Tabla1[[#This Row],[HORA2]],1,2)</f>
        <v>10</v>
      </c>
      <c r="K3100" t="s">
        <v>20</v>
      </c>
      <c r="L3100" t="s">
        <v>20</v>
      </c>
      <c r="M3100" t="s">
        <v>14867</v>
      </c>
      <c r="N3100" t="s">
        <v>22</v>
      </c>
      <c r="O3100">
        <v>3.54</v>
      </c>
      <c r="P31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00">
        <f>IF(Tabla1[[#This Row],[SERVICIO]]="COMIDA",3,IF(Tabla1[[#This Row],[SERVICIO]]="CONTROLADO",12,IF(Tabla1[[#This Row],[SERVICIO]]="RÁPIDO",3.75,IF(Tabla1[[#This Row],[SERVICIO]]="NORMAL",2.5,))))</f>
        <v>3.75</v>
      </c>
      <c r="R3100">
        <f>IF(Tabla1[[#This Row],[SERVICIO]]="COMIDA",3.5,IF(Tabla1[[#This Row],[SERVICIO]]="CONTROLADO",8,IF(Tabla1[[#This Row],[SERVICIO]]="RÁPIDO",4.5,IF(Tabla1[[#This Row],[SERVICIO]]="NORMAL",3,))))</f>
        <v>4.5</v>
      </c>
      <c r="S31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0" s="2">
        <f>IF(Tabla1[[#This Row],[KILOMETROS ADICIONALES]]=0,Tabla1[[#This Row],[KILOMETROS]]*Tabla1[[#This Row],[COSTO NORMAL]],Tabla1[[#This Row],[COSTO NORMAL]]*Tabla1[[#This Row],[KILOMETROS HASTA]])</f>
        <v>15.93</v>
      </c>
      <c r="U3100" s="2">
        <f>Tabla1[[#This Row],[KILOMETROS ADICIONALES]]*Tabla1[[#This Row],[COSTO ADICIONAL]]</f>
        <v>0</v>
      </c>
      <c r="V3100">
        <v>164.04</v>
      </c>
      <c r="W3100" s="2">
        <f>Tabla1[[#This Row],[COSTO NORMAL2]]+Tabla1[[#This Row],[COSTO ADICIONAL2]]</f>
        <v>15.93</v>
      </c>
    </row>
    <row r="3101" spans="1:23" x14ac:dyDescent="0.25">
      <c r="A3101" t="s">
        <v>997</v>
      </c>
      <c r="B3101" t="s">
        <v>5017</v>
      </c>
      <c r="C3101" t="s">
        <v>12192</v>
      </c>
      <c r="D3101" t="s">
        <v>75</v>
      </c>
      <c r="E3101" t="s">
        <v>14844</v>
      </c>
      <c r="F3101" t="s">
        <v>14</v>
      </c>
      <c r="G3101" t="s">
        <v>15</v>
      </c>
      <c r="H3101" t="s">
        <v>997</v>
      </c>
      <c r="I3101" t="s">
        <v>5027</v>
      </c>
      <c r="J3101" t="str">
        <f>MID(Tabla1[[#This Row],[HORA2]],1,2)</f>
        <v>16</v>
      </c>
      <c r="K3101" t="s">
        <v>20</v>
      </c>
      <c r="L3101" t="s">
        <v>20</v>
      </c>
      <c r="M3101" t="s">
        <v>14867</v>
      </c>
      <c r="N3101" t="s">
        <v>22</v>
      </c>
      <c r="O3101">
        <v>18.079999999999998</v>
      </c>
      <c r="P31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15.579999999999998</v>
      </c>
      <c r="Q3101">
        <f>IF(Tabla1[[#This Row],[SERVICIO]]="COMIDA",3,IF(Tabla1[[#This Row],[SERVICIO]]="CONTROLADO",12,IF(Tabla1[[#This Row],[SERVICIO]]="RÁPIDO",3.75,IF(Tabla1[[#This Row],[SERVICIO]]="NORMAL",2.5,))))</f>
        <v>2.5</v>
      </c>
      <c r="R3101">
        <f>IF(Tabla1[[#This Row],[SERVICIO]]="COMIDA",3.5,IF(Tabla1[[#This Row],[SERVICIO]]="CONTROLADO",8,IF(Tabla1[[#This Row],[SERVICIO]]="RÁPIDO",4.5,IF(Tabla1[[#This Row],[SERVICIO]]="NORMAL",3,))))</f>
        <v>3</v>
      </c>
      <c r="S3101">
        <f>IF(Tabla1[[#This Row],[SERVICIO]]="COMIDA",0.75,IF(Tabla1[[#This Row],[SERVICIO]]="CONTROLADO",2.65,IF(Tabla1[[#This Row],[SERVICIO]]="RÁPIDO",0.55,IF(Tabla1[[#This Row],[SERVICIO]]="NORMAL",1.2,))))</f>
        <v>1.2</v>
      </c>
      <c r="T3101" s="2">
        <f>IF(Tabla1[[#This Row],[KILOMETROS ADICIONALES]]=0,Tabla1[[#This Row],[KILOMETROS]]*Tabla1[[#This Row],[COSTO NORMAL]],Tabla1[[#This Row],[COSTO NORMAL]]*Tabla1[[#This Row],[KILOMETROS HASTA]])</f>
        <v>7.5</v>
      </c>
      <c r="U3101" s="2">
        <f>Tabla1[[#This Row],[KILOMETROS ADICIONALES]]*Tabla1[[#This Row],[COSTO ADICIONAL]]</f>
        <v>18.695999999999998</v>
      </c>
      <c r="V3101">
        <v>178.2</v>
      </c>
      <c r="W3101" s="2">
        <f>Tabla1[[#This Row],[COSTO NORMAL2]]+Tabla1[[#This Row],[COSTO ADICIONAL2]]</f>
        <v>26.195999999999998</v>
      </c>
    </row>
    <row r="3102" spans="1:23" x14ac:dyDescent="0.25">
      <c r="A3102" t="s">
        <v>997</v>
      </c>
      <c r="B3102" t="s">
        <v>5028</v>
      </c>
      <c r="C3102" t="s">
        <v>12193</v>
      </c>
      <c r="D3102" t="s">
        <v>13</v>
      </c>
      <c r="E3102" t="s">
        <v>14845</v>
      </c>
      <c r="F3102" t="s">
        <v>14</v>
      </c>
      <c r="G3102" t="s">
        <v>69</v>
      </c>
      <c r="H3102" t="s">
        <v>997</v>
      </c>
      <c r="I3102" t="s">
        <v>5029</v>
      </c>
      <c r="J3102" t="str">
        <f>MID(Tabla1[[#This Row],[HORA2]],1,2)</f>
        <v>12</v>
      </c>
      <c r="K3102" t="s">
        <v>57</v>
      </c>
      <c r="L3102" t="s">
        <v>49</v>
      </c>
      <c r="M3102" t="s">
        <v>14867</v>
      </c>
      <c r="N3102" t="s">
        <v>22</v>
      </c>
      <c r="O3102">
        <v>3.52</v>
      </c>
      <c r="P31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02">
        <f>IF(Tabla1[[#This Row],[SERVICIO]]="COMIDA",3,IF(Tabla1[[#This Row],[SERVICIO]]="CONTROLADO",12,IF(Tabla1[[#This Row],[SERVICIO]]="RÁPIDO",3.75,IF(Tabla1[[#This Row],[SERVICIO]]="NORMAL",2.5,))))</f>
        <v>3.75</v>
      </c>
      <c r="R3102">
        <f>IF(Tabla1[[#This Row],[SERVICIO]]="COMIDA",3.5,IF(Tabla1[[#This Row],[SERVICIO]]="CONTROLADO",8,IF(Tabla1[[#This Row],[SERVICIO]]="RÁPIDO",4.5,IF(Tabla1[[#This Row],[SERVICIO]]="NORMAL",3,))))</f>
        <v>4.5</v>
      </c>
      <c r="S31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2" s="2">
        <f>IF(Tabla1[[#This Row],[KILOMETROS ADICIONALES]]=0,Tabla1[[#This Row],[KILOMETROS]]*Tabla1[[#This Row],[COSTO NORMAL]],Tabla1[[#This Row],[COSTO NORMAL]]*Tabla1[[#This Row],[KILOMETROS HASTA]])</f>
        <v>15.84</v>
      </c>
      <c r="U3102" s="2">
        <f>Tabla1[[#This Row],[KILOMETROS ADICIONALES]]*Tabla1[[#This Row],[COSTO ADICIONAL]]</f>
        <v>0</v>
      </c>
      <c r="V3102">
        <v>65.2</v>
      </c>
      <c r="W3102" s="2">
        <f>Tabla1[[#This Row],[COSTO NORMAL2]]+Tabla1[[#This Row],[COSTO ADICIONAL2]]</f>
        <v>15.84</v>
      </c>
    </row>
    <row r="3103" spans="1:23" x14ac:dyDescent="0.25">
      <c r="A3103" t="s">
        <v>997</v>
      </c>
      <c r="B3103" t="s">
        <v>5030</v>
      </c>
      <c r="C3103" t="s">
        <v>12194</v>
      </c>
      <c r="D3103" t="s">
        <v>13</v>
      </c>
      <c r="E3103" t="s">
        <v>14845</v>
      </c>
      <c r="F3103" t="s">
        <v>295</v>
      </c>
      <c r="G3103" t="s">
        <v>15</v>
      </c>
      <c r="H3103" t="s">
        <v>997</v>
      </c>
      <c r="I3103" t="s">
        <v>5031</v>
      </c>
      <c r="J3103" t="str">
        <f>MID(Tabla1[[#This Row],[HORA2]],1,2)</f>
        <v>11</v>
      </c>
      <c r="K3103" t="s">
        <v>78</v>
      </c>
      <c r="L3103" t="s">
        <v>105</v>
      </c>
      <c r="M3103" t="s">
        <v>14867</v>
      </c>
      <c r="N3103" t="s">
        <v>22</v>
      </c>
      <c r="O3103">
        <v>18.96</v>
      </c>
      <c r="P31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15.21</v>
      </c>
      <c r="Q3103">
        <f>IF(Tabla1[[#This Row],[SERVICIO]]="COMIDA",3,IF(Tabla1[[#This Row],[SERVICIO]]="CONTROLADO",12,IF(Tabla1[[#This Row],[SERVICIO]]="RÁPIDO",3.75,IF(Tabla1[[#This Row],[SERVICIO]]="NORMAL",2.5,))))</f>
        <v>3.75</v>
      </c>
      <c r="R3103">
        <f>IF(Tabla1[[#This Row],[SERVICIO]]="COMIDA",3.5,IF(Tabla1[[#This Row],[SERVICIO]]="CONTROLADO",8,IF(Tabla1[[#This Row],[SERVICIO]]="RÁPIDO",4.5,IF(Tabla1[[#This Row],[SERVICIO]]="NORMAL",3,))))</f>
        <v>4.5</v>
      </c>
      <c r="S31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3" s="2">
        <f>IF(Tabla1[[#This Row],[KILOMETROS ADICIONALES]]=0,Tabla1[[#This Row],[KILOMETROS]]*Tabla1[[#This Row],[COSTO NORMAL]],Tabla1[[#This Row],[COSTO NORMAL]]*Tabla1[[#This Row],[KILOMETROS HASTA]])</f>
        <v>16.875</v>
      </c>
      <c r="U3103" s="2">
        <f>Tabla1[[#This Row],[KILOMETROS ADICIONALES]]*Tabla1[[#This Row],[COSTO ADICIONAL]]</f>
        <v>8.3655000000000008</v>
      </c>
      <c r="V3103">
        <v>146.91999999999999</v>
      </c>
      <c r="W3103" s="2">
        <f>Tabla1[[#This Row],[COSTO NORMAL2]]+Tabla1[[#This Row],[COSTO ADICIONAL2]]</f>
        <v>25.240500000000001</v>
      </c>
    </row>
    <row r="3104" spans="1:23" x14ac:dyDescent="0.25">
      <c r="A3104" t="s">
        <v>997</v>
      </c>
      <c r="B3104" t="s">
        <v>5032</v>
      </c>
      <c r="C3104" t="s">
        <v>12195</v>
      </c>
      <c r="D3104" t="s">
        <v>13</v>
      </c>
      <c r="E3104" t="s">
        <v>14845</v>
      </c>
      <c r="F3104" t="s">
        <v>14</v>
      </c>
      <c r="G3104" t="s">
        <v>15</v>
      </c>
      <c r="H3104" t="s">
        <v>997</v>
      </c>
      <c r="I3104" t="s">
        <v>5033</v>
      </c>
      <c r="J3104" t="str">
        <f>MID(Tabla1[[#This Row],[HORA2]],1,2)</f>
        <v>11</v>
      </c>
      <c r="K3104" t="s">
        <v>49</v>
      </c>
      <c r="L3104" t="s">
        <v>49</v>
      </c>
      <c r="M3104" t="s">
        <v>14867</v>
      </c>
      <c r="N3104" t="s">
        <v>22</v>
      </c>
      <c r="O3104">
        <v>17.95</v>
      </c>
      <c r="P31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</v>
      </c>
      <c r="Q3104">
        <f>IF(Tabla1[[#This Row],[SERVICIO]]="COMIDA",3,IF(Tabla1[[#This Row],[SERVICIO]]="CONTROLADO",12,IF(Tabla1[[#This Row],[SERVICIO]]="RÁPIDO",3.75,IF(Tabla1[[#This Row],[SERVICIO]]="NORMAL",2.5,))))</f>
        <v>3.75</v>
      </c>
      <c r="R3104">
        <f>IF(Tabla1[[#This Row],[SERVICIO]]="COMIDA",3.5,IF(Tabla1[[#This Row],[SERVICIO]]="CONTROLADO",8,IF(Tabla1[[#This Row],[SERVICIO]]="RÁPIDO",4.5,IF(Tabla1[[#This Row],[SERVICIO]]="NORMAL",3,))))</f>
        <v>4.5</v>
      </c>
      <c r="S31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4" s="2">
        <f>IF(Tabla1[[#This Row],[KILOMETROS ADICIONALES]]=0,Tabla1[[#This Row],[KILOMETROS]]*Tabla1[[#This Row],[COSTO NORMAL]],Tabla1[[#This Row],[COSTO NORMAL]]*Tabla1[[#This Row],[KILOMETROS HASTA]])</f>
        <v>16.875</v>
      </c>
      <c r="U3104" s="2">
        <f>Tabla1[[#This Row],[KILOMETROS ADICIONALES]]*Tabla1[[#This Row],[COSTO ADICIONAL]]</f>
        <v>7.8100000000000005</v>
      </c>
      <c r="V3104">
        <v>109.94</v>
      </c>
      <c r="W3104" s="2">
        <f>Tabla1[[#This Row],[COSTO NORMAL2]]+Tabla1[[#This Row],[COSTO ADICIONAL2]]</f>
        <v>24.685000000000002</v>
      </c>
    </row>
    <row r="3105" spans="1:23" x14ac:dyDescent="0.25">
      <c r="A3105" t="s">
        <v>997</v>
      </c>
      <c r="B3105" t="s">
        <v>5034</v>
      </c>
      <c r="C3105" t="s">
        <v>12196</v>
      </c>
      <c r="D3105" t="s">
        <v>13</v>
      </c>
      <c r="E3105" t="s">
        <v>14845</v>
      </c>
      <c r="F3105" t="s">
        <v>295</v>
      </c>
      <c r="G3105" t="s">
        <v>69</v>
      </c>
      <c r="H3105" t="s">
        <v>997</v>
      </c>
      <c r="I3105" t="s">
        <v>1333</v>
      </c>
      <c r="J3105" t="str">
        <f>MID(Tabla1[[#This Row],[HORA2]],1,2)</f>
        <v>12</v>
      </c>
      <c r="K3105" t="s">
        <v>57</v>
      </c>
      <c r="L3105" t="s">
        <v>20</v>
      </c>
      <c r="M3105" t="s">
        <v>14867</v>
      </c>
      <c r="N3105" t="s">
        <v>22</v>
      </c>
      <c r="O3105">
        <v>3.66</v>
      </c>
      <c r="P31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05">
        <f>IF(Tabla1[[#This Row],[SERVICIO]]="COMIDA",3,IF(Tabla1[[#This Row],[SERVICIO]]="CONTROLADO",12,IF(Tabla1[[#This Row],[SERVICIO]]="RÁPIDO",3.75,IF(Tabla1[[#This Row],[SERVICIO]]="NORMAL",2.5,))))</f>
        <v>3.75</v>
      </c>
      <c r="R3105">
        <f>IF(Tabla1[[#This Row],[SERVICIO]]="COMIDA",3.5,IF(Tabla1[[#This Row],[SERVICIO]]="CONTROLADO",8,IF(Tabla1[[#This Row],[SERVICIO]]="RÁPIDO",4.5,IF(Tabla1[[#This Row],[SERVICIO]]="NORMAL",3,))))</f>
        <v>4.5</v>
      </c>
      <c r="S31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5" s="2">
        <f>IF(Tabla1[[#This Row],[KILOMETROS ADICIONALES]]=0,Tabla1[[#This Row],[KILOMETROS]]*Tabla1[[#This Row],[COSTO NORMAL]],Tabla1[[#This Row],[COSTO NORMAL]]*Tabla1[[#This Row],[KILOMETROS HASTA]])</f>
        <v>16.47</v>
      </c>
      <c r="U3105" s="2">
        <f>Tabla1[[#This Row],[KILOMETROS ADICIONALES]]*Tabla1[[#This Row],[COSTO ADICIONAL]]</f>
        <v>0</v>
      </c>
      <c r="V3105">
        <v>40.24</v>
      </c>
      <c r="W3105" s="2">
        <f>Tabla1[[#This Row],[COSTO NORMAL2]]+Tabla1[[#This Row],[COSTO ADICIONAL2]]</f>
        <v>16.47</v>
      </c>
    </row>
    <row r="3106" spans="1:23" x14ac:dyDescent="0.25">
      <c r="A3106" t="s">
        <v>997</v>
      </c>
      <c r="B3106" t="s">
        <v>5035</v>
      </c>
      <c r="C3106" t="s">
        <v>12197</v>
      </c>
      <c r="D3106" t="s">
        <v>13</v>
      </c>
      <c r="E3106" t="s">
        <v>14845</v>
      </c>
      <c r="F3106" t="s">
        <v>14</v>
      </c>
      <c r="G3106" t="s">
        <v>15</v>
      </c>
      <c r="H3106" t="s">
        <v>997</v>
      </c>
      <c r="I3106" t="s">
        <v>5036</v>
      </c>
      <c r="J3106" t="str">
        <f>MID(Tabla1[[#This Row],[HORA2]],1,2)</f>
        <v>12</v>
      </c>
      <c r="K3106" t="s">
        <v>78</v>
      </c>
      <c r="L3106" t="s">
        <v>105</v>
      </c>
      <c r="M3106" t="s">
        <v>14867</v>
      </c>
      <c r="N3106" t="s">
        <v>22</v>
      </c>
      <c r="O3106">
        <v>5.65</v>
      </c>
      <c r="P31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1.9000000000000004</v>
      </c>
      <c r="Q3106">
        <f>IF(Tabla1[[#This Row],[SERVICIO]]="COMIDA",3,IF(Tabla1[[#This Row],[SERVICIO]]="CONTROLADO",12,IF(Tabla1[[#This Row],[SERVICIO]]="RÁPIDO",3.75,IF(Tabla1[[#This Row],[SERVICIO]]="NORMAL",2.5,))))</f>
        <v>3.75</v>
      </c>
      <c r="R3106">
        <f>IF(Tabla1[[#This Row],[SERVICIO]]="COMIDA",3.5,IF(Tabla1[[#This Row],[SERVICIO]]="CONTROLADO",8,IF(Tabla1[[#This Row],[SERVICIO]]="RÁPIDO",4.5,IF(Tabla1[[#This Row],[SERVICIO]]="NORMAL",3,))))</f>
        <v>4.5</v>
      </c>
      <c r="S31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6" s="2">
        <f>IF(Tabla1[[#This Row],[KILOMETROS ADICIONALES]]=0,Tabla1[[#This Row],[KILOMETROS]]*Tabla1[[#This Row],[COSTO NORMAL]],Tabla1[[#This Row],[COSTO NORMAL]]*Tabla1[[#This Row],[KILOMETROS HASTA]])</f>
        <v>16.875</v>
      </c>
      <c r="U3106" s="2">
        <f>Tabla1[[#This Row],[KILOMETROS ADICIONALES]]*Tabla1[[#This Row],[COSTO ADICIONAL]]</f>
        <v>1.0450000000000004</v>
      </c>
      <c r="V3106">
        <v>182.76</v>
      </c>
      <c r="W3106" s="2">
        <f>Tabla1[[#This Row],[COSTO NORMAL2]]+Tabla1[[#This Row],[COSTO ADICIONAL2]]</f>
        <v>17.920000000000002</v>
      </c>
    </row>
    <row r="3107" spans="1:23" x14ac:dyDescent="0.25">
      <c r="A3107" t="s">
        <v>997</v>
      </c>
      <c r="B3107" t="s">
        <v>5037</v>
      </c>
      <c r="C3107" t="s">
        <v>12198</v>
      </c>
      <c r="D3107" t="s">
        <v>13</v>
      </c>
      <c r="E3107" t="s">
        <v>14845</v>
      </c>
      <c r="F3107" t="s">
        <v>295</v>
      </c>
      <c r="G3107" t="s">
        <v>15</v>
      </c>
      <c r="H3107" t="s">
        <v>997</v>
      </c>
      <c r="I3107" t="s">
        <v>5038</v>
      </c>
      <c r="J3107" t="str">
        <f>MID(Tabla1[[#This Row],[HORA2]],1,2)</f>
        <v>11</v>
      </c>
      <c r="K3107" t="s">
        <v>57</v>
      </c>
      <c r="L3107" t="s">
        <v>78</v>
      </c>
      <c r="M3107" t="s">
        <v>14867</v>
      </c>
      <c r="N3107" t="s">
        <v>22</v>
      </c>
      <c r="O3107">
        <v>3.45</v>
      </c>
      <c r="P31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07">
        <f>IF(Tabla1[[#This Row],[SERVICIO]]="COMIDA",3,IF(Tabla1[[#This Row],[SERVICIO]]="CONTROLADO",12,IF(Tabla1[[#This Row],[SERVICIO]]="RÁPIDO",3.75,IF(Tabla1[[#This Row],[SERVICIO]]="NORMAL",2.5,))))</f>
        <v>3.75</v>
      </c>
      <c r="R3107">
        <f>IF(Tabla1[[#This Row],[SERVICIO]]="COMIDA",3.5,IF(Tabla1[[#This Row],[SERVICIO]]="CONTROLADO",8,IF(Tabla1[[#This Row],[SERVICIO]]="RÁPIDO",4.5,IF(Tabla1[[#This Row],[SERVICIO]]="NORMAL",3,))))</f>
        <v>4.5</v>
      </c>
      <c r="S31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7" s="2">
        <f>IF(Tabla1[[#This Row],[KILOMETROS ADICIONALES]]=0,Tabla1[[#This Row],[KILOMETROS]]*Tabla1[[#This Row],[COSTO NORMAL]],Tabla1[[#This Row],[COSTO NORMAL]]*Tabla1[[#This Row],[KILOMETROS HASTA]])</f>
        <v>15.525</v>
      </c>
      <c r="U3107" s="2">
        <f>Tabla1[[#This Row],[KILOMETROS ADICIONALES]]*Tabla1[[#This Row],[COSTO ADICIONAL]]</f>
        <v>0</v>
      </c>
      <c r="V3107">
        <v>93.63</v>
      </c>
      <c r="W3107" s="2">
        <f>Tabla1[[#This Row],[COSTO NORMAL2]]+Tabla1[[#This Row],[COSTO ADICIONAL2]]</f>
        <v>15.525</v>
      </c>
    </row>
    <row r="3108" spans="1:23" x14ac:dyDescent="0.25">
      <c r="A3108" t="s">
        <v>997</v>
      </c>
      <c r="B3108" t="s">
        <v>5039</v>
      </c>
      <c r="C3108" t="s">
        <v>12199</v>
      </c>
      <c r="D3108" t="s">
        <v>13</v>
      </c>
      <c r="E3108" t="s">
        <v>14845</v>
      </c>
      <c r="F3108" t="s">
        <v>14</v>
      </c>
      <c r="G3108" t="s">
        <v>15</v>
      </c>
      <c r="H3108" t="s">
        <v>997</v>
      </c>
      <c r="I3108" t="s">
        <v>5040</v>
      </c>
      <c r="J3108" t="str">
        <f>MID(Tabla1[[#This Row],[HORA2]],1,2)</f>
        <v>11</v>
      </c>
      <c r="K3108" t="s">
        <v>57</v>
      </c>
      <c r="L3108" t="s">
        <v>96</v>
      </c>
      <c r="M3108" t="s">
        <v>14867</v>
      </c>
      <c r="N3108" t="s">
        <v>22</v>
      </c>
      <c r="O3108">
        <v>5.58</v>
      </c>
      <c r="P31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1.83</v>
      </c>
      <c r="Q3108">
        <f>IF(Tabla1[[#This Row],[SERVICIO]]="COMIDA",3,IF(Tabla1[[#This Row],[SERVICIO]]="CONTROLADO",12,IF(Tabla1[[#This Row],[SERVICIO]]="RÁPIDO",3.75,IF(Tabla1[[#This Row],[SERVICIO]]="NORMAL",2.5,))))</f>
        <v>3.75</v>
      </c>
      <c r="R3108">
        <f>IF(Tabla1[[#This Row],[SERVICIO]]="COMIDA",3.5,IF(Tabla1[[#This Row],[SERVICIO]]="CONTROLADO",8,IF(Tabla1[[#This Row],[SERVICIO]]="RÁPIDO",4.5,IF(Tabla1[[#This Row],[SERVICIO]]="NORMAL",3,))))</f>
        <v>4.5</v>
      </c>
      <c r="S31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08" s="2">
        <f>IF(Tabla1[[#This Row],[KILOMETROS ADICIONALES]]=0,Tabla1[[#This Row],[KILOMETROS]]*Tabla1[[#This Row],[COSTO NORMAL]],Tabla1[[#This Row],[COSTO NORMAL]]*Tabla1[[#This Row],[KILOMETROS HASTA]])</f>
        <v>16.875</v>
      </c>
      <c r="U3108" s="2">
        <f>Tabla1[[#This Row],[KILOMETROS ADICIONALES]]*Tabla1[[#This Row],[COSTO ADICIONAL]]</f>
        <v>1.0065000000000002</v>
      </c>
      <c r="V3108">
        <v>27.93</v>
      </c>
      <c r="W3108" s="2">
        <f>Tabla1[[#This Row],[COSTO NORMAL2]]+Tabla1[[#This Row],[COSTO ADICIONAL2]]</f>
        <v>17.881499999999999</v>
      </c>
    </row>
    <row r="3109" spans="1:23" x14ac:dyDescent="0.25">
      <c r="A3109" t="s">
        <v>997</v>
      </c>
      <c r="B3109" t="s">
        <v>5041</v>
      </c>
      <c r="C3109" t="s">
        <v>12200</v>
      </c>
      <c r="D3109" t="s">
        <v>13</v>
      </c>
      <c r="E3109" t="s">
        <v>14846</v>
      </c>
      <c r="F3109" t="s">
        <v>14</v>
      </c>
      <c r="G3109" t="s">
        <v>15</v>
      </c>
      <c r="H3109" t="s">
        <v>997</v>
      </c>
      <c r="I3109" t="s">
        <v>5042</v>
      </c>
      <c r="J3109" t="str">
        <f>MID(Tabla1[[#This Row],[HORA2]],1,2)</f>
        <v>11</v>
      </c>
      <c r="K3109" t="s">
        <v>20</v>
      </c>
      <c r="L3109" t="s">
        <v>90</v>
      </c>
      <c r="M3109" t="s">
        <v>14867</v>
      </c>
      <c r="N3109" t="s">
        <v>22</v>
      </c>
      <c r="O3109">
        <v>13.28</v>
      </c>
      <c r="P31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1.2799999999999994</v>
      </c>
      <c r="Q3109">
        <f>IF(Tabla1[[#This Row],[SERVICIO]]="COMIDA",3,IF(Tabla1[[#This Row],[SERVICIO]]="CONTROLADO",12,IF(Tabla1[[#This Row],[SERVICIO]]="RÁPIDO",3.75,IF(Tabla1[[#This Row],[SERVICIO]]="NORMAL",2.5,))))</f>
        <v>12</v>
      </c>
      <c r="R3109">
        <f>IF(Tabla1[[#This Row],[SERVICIO]]="COMIDA",3.5,IF(Tabla1[[#This Row],[SERVICIO]]="CONTROLADO",8,IF(Tabla1[[#This Row],[SERVICIO]]="RÁPIDO",4.5,IF(Tabla1[[#This Row],[SERVICIO]]="NORMAL",3,))))</f>
        <v>8</v>
      </c>
      <c r="S3109">
        <f>IF(Tabla1[[#This Row],[SERVICIO]]="COMIDA",0.75,IF(Tabla1[[#This Row],[SERVICIO]]="CONTROLADO",2.65,IF(Tabla1[[#This Row],[SERVICIO]]="RÁPIDO",0.55,IF(Tabla1[[#This Row],[SERVICIO]]="NORMAL",1.2,))))</f>
        <v>2.65</v>
      </c>
      <c r="T3109" s="2">
        <f>IF(Tabla1[[#This Row],[KILOMETROS ADICIONALES]]=0,Tabla1[[#This Row],[KILOMETROS]]*Tabla1[[#This Row],[COSTO NORMAL]],Tabla1[[#This Row],[COSTO NORMAL]]*Tabla1[[#This Row],[KILOMETROS HASTA]])</f>
        <v>96</v>
      </c>
      <c r="U3109" s="2">
        <f>Tabla1[[#This Row],[KILOMETROS ADICIONALES]]*Tabla1[[#This Row],[COSTO ADICIONAL]]</f>
        <v>3.3919999999999981</v>
      </c>
      <c r="V3109">
        <v>182.32</v>
      </c>
      <c r="W3109" s="2">
        <f>Tabla1[[#This Row],[COSTO NORMAL2]]+Tabla1[[#This Row],[COSTO ADICIONAL2]]</f>
        <v>99.391999999999996</v>
      </c>
    </row>
    <row r="3110" spans="1:23" x14ac:dyDescent="0.25">
      <c r="A3110" t="s">
        <v>997</v>
      </c>
      <c r="B3110" t="s">
        <v>5043</v>
      </c>
      <c r="C3110" t="s">
        <v>12201</v>
      </c>
      <c r="D3110" t="s">
        <v>13</v>
      </c>
      <c r="E3110" t="s">
        <v>14845</v>
      </c>
      <c r="F3110" t="s">
        <v>295</v>
      </c>
      <c r="G3110" t="s">
        <v>15</v>
      </c>
      <c r="H3110" t="s">
        <v>997</v>
      </c>
      <c r="I3110" t="s">
        <v>5044</v>
      </c>
      <c r="J3110" t="str">
        <f>MID(Tabla1[[#This Row],[HORA2]],1,2)</f>
        <v>11</v>
      </c>
      <c r="K3110" t="s">
        <v>78</v>
      </c>
      <c r="L3110" t="s">
        <v>20</v>
      </c>
      <c r="M3110" t="s">
        <v>14867</v>
      </c>
      <c r="N3110" t="s">
        <v>22</v>
      </c>
      <c r="O3110">
        <v>4.0199999999999996</v>
      </c>
      <c r="P31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0.26999999999999957</v>
      </c>
      <c r="Q3110">
        <f>IF(Tabla1[[#This Row],[SERVICIO]]="COMIDA",3,IF(Tabla1[[#This Row],[SERVICIO]]="CONTROLADO",12,IF(Tabla1[[#This Row],[SERVICIO]]="RÁPIDO",3.75,IF(Tabla1[[#This Row],[SERVICIO]]="NORMAL",2.5,))))</f>
        <v>3.75</v>
      </c>
      <c r="R3110">
        <f>IF(Tabla1[[#This Row],[SERVICIO]]="COMIDA",3.5,IF(Tabla1[[#This Row],[SERVICIO]]="CONTROLADO",8,IF(Tabla1[[#This Row],[SERVICIO]]="RÁPIDO",4.5,IF(Tabla1[[#This Row],[SERVICIO]]="NORMAL",3,))))</f>
        <v>4.5</v>
      </c>
      <c r="S31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0" s="2">
        <f>IF(Tabla1[[#This Row],[KILOMETROS ADICIONALES]]=0,Tabla1[[#This Row],[KILOMETROS]]*Tabla1[[#This Row],[COSTO NORMAL]],Tabla1[[#This Row],[COSTO NORMAL]]*Tabla1[[#This Row],[KILOMETROS HASTA]])</f>
        <v>16.875</v>
      </c>
      <c r="U3110" s="2">
        <f>Tabla1[[#This Row],[KILOMETROS ADICIONALES]]*Tabla1[[#This Row],[COSTO ADICIONAL]]</f>
        <v>0.14849999999999977</v>
      </c>
      <c r="V3110">
        <v>159.97999999999999</v>
      </c>
      <c r="W3110" s="2">
        <f>Tabla1[[#This Row],[COSTO NORMAL2]]+Tabla1[[#This Row],[COSTO ADICIONAL2]]</f>
        <v>17.023499999999999</v>
      </c>
    </row>
    <row r="3111" spans="1:23" x14ac:dyDescent="0.25">
      <c r="A3111" t="s">
        <v>997</v>
      </c>
      <c r="B3111" t="s">
        <v>5045</v>
      </c>
      <c r="C3111" t="s">
        <v>12202</v>
      </c>
      <c r="D3111" t="s">
        <v>13</v>
      </c>
      <c r="E3111" t="s">
        <v>14845</v>
      </c>
      <c r="F3111" t="s">
        <v>14</v>
      </c>
      <c r="G3111" t="s">
        <v>15</v>
      </c>
      <c r="H3111" t="s">
        <v>997</v>
      </c>
      <c r="I3111" t="s">
        <v>5046</v>
      </c>
      <c r="J3111" t="str">
        <f>MID(Tabla1[[#This Row],[HORA2]],1,2)</f>
        <v>12</v>
      </c>
      <c r="K3111" t="s">
        <v>49</v>
      </c>
      <c r="L3111" t="s">
        <v>90</v>
      </c>
      <c r="M3111" t="s">
        <v>14867</v>
      </c>
      <c r="N3111" t="s">
        <v>22</v>
      </c>
      <c r="O3111">
        <v>4.03</v>
      </c>
      <c r="P31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0.28000000000000025</v>
      </c>
      <c r="Q3111">
        <f>IF(Tabla1[[#This Row],[SERVICIO]]="COMIDA",3,IF(Tabla1[[#This Row],[SERVICIO]]="CONTROLADO",12,IF(Tabla1[[#This Row],[SERVICIO]]="RÁPIDO",3.75,IF(Tabla1[[#This Row],[SERVICIO]]="NORMAL",2.5,))))</f>
        <v>3.75</v>
      </c>
      <c r="R3111">
        <f>IF(Tabla1[[#This Row],[SERVICIO]]="COMIDA",3.5,IF(Tabla1[[#This Row],[SERVICIO]]="CONTROLADO",8,IF(Tabla1[[#This Row],[SERVICIO]]="RÁPIDO",4.5,IF(Tabla1[[#This Row],[SERVICIO]]="NORMAL",3,))))</f>
        <v>4.5</v>
      </c>
      <c r="S31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1" s="2">
        <f>IF(Tabla1[[#This Row],[KILOMETROS ADICIONALES]]=0,Tabla1[[#This Row],[KILOMETROS]]*Tabla1[[#This Row],[COSTO NORMAL]],Tabla1[[#This Row],[COSTO NORMAL]]*Tabla1[[#This Row],[KILOMETROS HASTA]])</f>
        <v>16.875</v>
      </c>
      <c r="U3111" s="2">
        <f>Tabla1[[#This Row],[KILOMETROS ADICIONALES]]*Tabla1[[#This Row],[COSTO ADICIONAL]]</f>
        <v>0.15400000000000014</v>
      </c>
      <c r="V3111">
        <v>10.18</v>
      </c>
      <c r="W3111" s="2">
        <f>Tabla1[[#This Row],[COSTO NORMAL2]]+Tabla1[[#This Row],[COSTO ADICIONAL2]]</f>
        <v>17.029</v>
      </c>
    </row>
    <row r="3112" spans="1:23" x14ac:dyDescent="0.25">
      <c r="A3112" t="s">
        <v>997</v>
      </c>
      <c r="B3112" t="s">
        <v>5047</v>
      </c>
      <c r="C3112" t="s">
        <v>12203</v>
      </c>
      <c r="D3112" t="s">
        <v>13</v>
      </c>
      <c r="E3112" t="s">
        <v>14845</v>
      </c>
      <c r="F3112" t="s">
        <v>14</v>
      </c>
      <c r="G3112" t="s">
        <v>15</v>
      </c>
      <c r="H3112" t="s">
        <v>997</v>
      </c>
      <c r="I3112" t="s">
        <v>5048</v>
      </c>
      <c r="J3112" t="str">
        <f>MID(Tabla1[[#This Row],[HORA2]],1,2)</f>
        <v>12</v>
      </c>
      <c r="K3112" t="s">
        <v>26</v>
      </c>
      <c r="L3112" t="s">
        <v>94</v>
      </c>
      <c r="M3112" t="s">
        <v>14867</v>
      </c>
      <c r="N3112" t="s">
        <v>22</v>
      </c>
      <c r="O3112">
        <v>14.85</v>
      </c>
      <c r="P31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</v>
      </c>
      <c r="Q3112">
        <f>IF(Tabla1[[#This Row],[SERVICIO]]="COMIDA",3,IF(Tabla1[[#This Row],[SERVICIO]]="CONTROLADO",12,IF(Tabla1[[#This Row],[SERVICIO]]="RÁPIDO",3.75,IF(Tabla1[[#This Row],[SERVICIO]]="NORMAL",2.5,))))</f>
        <v>3.75</v>
      </c>
      <c r="R3112">
        <f>IF(Tabla1[[#This Row],[SERVICIO]]="COMIDA",3.5,IF(Tabla1[[#This Row],[SERVICIO]]="CONTROLADO",8,IF(Tabla1[[#This Row],[SERVICIO]]="RÁPIDO",4.5,IF(Tabla1[[#This Row],[SERVICIO]]="NORMAL",3,))))</f>
        <v>4.5</v>
      </c>
      <c r="S31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2" s="2">
        <f>IF(Tabla1[[#This Row],[KILOMETROS ADICIONALES]]=0,Tabla1[[#This Row],[KILOMETROS]]*Tabla1[[#This Row],[COSTO NORMAL]],Tabla1[[#This Row],[COSTO NORMAL]]*Tabla1[[#This Row],[KILOMETROS HASTA]])</f>
        <v>16.875</v>
      </c>
      <c r="U3112" s="2">
        <f>Tabla1[[#This Row],[KILOMETROS ADICIONALES]]*Tabla1[[#This Row],[COSTO ADICIONAL]]</f>
        <v>6.1050000000000004</v>
      </c>
      <c r="V3112">
        <v>182.63</v>
      </c>
      <c r="W3112" s="2">
        <f>Tabla1[[#This Row],[COSTO NORMAL2]]+Tabla1[[#This Row],[COSTO ADICIONAL2]]</f>
        <v>22.98</v>
      </c>
    </row>
    <row r="3113" spans="1:23" x14ac:dyDescent="0.25">
      <c r="A3113" t="s">
        <v>997</v>
      </c>
      <c r="B3113" t="s">
        <v>5049</v>
      </c>
      <c r="C3113" t="s">
        <v>12204</v>
      </c>
      <c r="D3113" t="s">
        <v>13</v>
      </c>
      <c r="E3113" t="s">
        <v>14845</v>
      </c>
      <c r="F3113" t="s">
        <v>14</v>
      </c>
      <c r="G3113" t="s">
        <v>15</v>
      </c>
      <c r="H3113" t="s">
        <v>997</v>
      </c>
      <c r="I3113" t="s">
        <v>5050</v>
      </c>
      <c r="J3113" t="str">
        <f>MID(Tabla1[[#This Row],[HORA2]],1,2)</f>
        <v>11</v>
      </c>
      <c r="K3113" t="s">
        <v>26</v>
      </c>
      <c r="L3113" t="s">
        <v>27</v>
      </c>
      <c r="M3113" t="s">
        <v>14867</v>
      </c>
      <c r="N3113" t="s">
        <v>22</v>
      </c>
      <c r="O3113">
        <v>1.1200000000000001</v>
      </c>
      <c r="P31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13">
        <f>IF(Tabla1[[#This Row],[SERVICIO]]="COMIDA",3,IF(Tabla1[[#This Row],[SERVICIO]]="CONTROLADO",12,IF(Tabla1[[#This Row],[SERVICIO]]="RÁPIDO",3.75,IF(Tabla1[[#This Row],[SERVICIO]]="NORMAL",2.5,))))</f>
        <v>3.75</v>
      </c>
      <c r="R3113">
        <f>IF(Tabla1[[#This Row],[SERVICIO]]="COMIDA",3.5,IF(Tabla1[[#This Row],[SERVICIO]]="CONTROLADO",8,IF(Tabla1[[#This Row],[SERVICIO]]="RÁPIDO",4.5,IF(Tabla1[[#This Row],[SERVICIO]]="NORMAL",3,))))</f>
        <v>4.5</v>
      </c>
      <c r="S31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3" s="2">
        <f>IF(Tabla1[[#This Row],[KILOMETROS ADICIONALES]]=0,Tabla1[[#This Row],[KILOMETROS]]*Tabla1[[#This Row],[COSTO NORMAL]],Tabla1[[#This Row],[COSTO NORMAL]]*Tabla1[[#This Row],[KILOMETROS HASTA]])</f>
        <v>5.0400000000000009</v>
      </c>
      <c r="U3113" s="2">
        <f>Tabla1[[#This Row],[KILOMETROS ADICIONALES]]*Tabla1[[#This Row],[COSTO ADICIONAL]]</f>
        <v>0</v>
      </c>
      <c r="V3113">
        <v>52.01</v>
      </c>
      <c r="W3113" s="2">
        <f>Tabla1[[#This Row],[COSTO NORMAL2]]+Tabla1[[#This Row],[COSTO ADICIONAL2]]</f>
        <v>5.0400000000000009</v>
      </c>
    </row>
    <row r="3114" spans="1:23" x14ac:dyDescent="0.25">
      <c r="A3114" t="s">
        <v>997</v>
      </c>
      <c r="B3114" t="s">
        <v>5051</v>
      </c>
      <c r="C3114" t="s">
        <v>12205</v>
      </c>
      <c r="D3114" t="s">
        <v>13</v>
      </c>
      <c r="E3114" t="s">
        <v>14847</v>
      </c>
      <c r="F3114" t="s">
        <v>14</v>
      </c>
      <c r="G3114" t="s">
        <v>15</v>
      </c>
      <c r="H3114" t="s">
        <v>997</v>
      </c>
      <c r="I3114" t="s">
        <v>5052</v>
      </c>
      <c r="J3114" t="str">
        <f>MID(Tabla1[[#This Row],[HORA2]],1,2)</f>
        <v>11</v>
      </c>
      <c r="K3114" t="s">
        <v>19</v>
      </c>
      <c r="L3114" t="s">
        <v>90</v>
      </c>
      <c r="M3114" t="s">
        <v>14867</v>
      </c>
      <c r="N3114" t="s">
        <v>22</v>
      </c>
      <c r="O3114">
        <v>8.9499999999999993</v>
      </c>
      <c r="P31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5.9499999999999993</v>
      </c>
      <c r="Q3114">
        <f>IF(Tabla1[[#This Row],[SERVICIO]]="COMIDA",3,IF(Tabla1[[#This Row],[SERVICIO]]="CONTROLADO",12,IF(Tabla1[[#This Row],[SERVICIO]]="RÁPIDO",3.75,IF(Tabla1[[#This Row],[SERVICIO]]="NORMAL",2.5,))))</f>
        <v>3</v>
      </c>
      <c r="R3114">
        <f>IF(Tabla1[[#This Row],[SERVICIO]]="COMIDA",3.5,IF(Tabla1[[#This Row],[SERVICIO]]="CONTROLADO",8,IF(Tabla1[[#This Row],[SERVICIO]]="RÁPIDO",4.5,IF(Tabla1[[#This Row],[SERVICIO]]="NORMAL",3,))))</f>
        <v>3.5</v>
      </c>
      <c r="S3114">
        <f>IF(Tabla1[[#This Row],[SERVICIO]]="COMIDA",0.75,IF(Tabla1[[#This Row],[SERVICIO]]="CONTROLADO",2.65,IF(Tabla1[[#This Row],[SERVICIO]]="RÁPIDO",0.55,IF(Tabla1[[#This Row],[SERVICIO]]="NORMAL",1.2,))))</f>
        <v>0.75</v>
      </c>
      <c r="T3114" s="2">
        <f>IF(Tabla1[[#This Row],[KILOMETROS ADICIONALES]]=0,Tabla1[[#This Row],[KILOMETROS]]*Tabla1[[#This Row],[COSTO NORMAL]],Tabla1[[#This Row],[COSTO NORMAL]]*Tabla1[[#This Row],[KILOMETROS HASTA]])</f>
        <v>10.5</v>
      </c>
      <c r="U3114" s="2">
        <f>Tabla1[[#This Row],[KILOMETROS ADICIONALES]]*Tabla1[[#This Row],[COSTO ADICIONAL]]</f>
        <v>4.4624999999999995</v>
      </c>
      <c r="V3114">
        <v>131.82</v>
      </c>
      <c r="W3114" s="2">
        <f>Tabla1[[#This Row],[COSTO NORMAL2]]+Tabla1[[#This Row],[COSTO ADICIONAL2]]</f>
        <v>14.962499999999999</v>
      </c>
    </row>
    <row r="3115" spans="1:23" x14ac:dyDescent="0.25">
      <c r="A3115" t="s">
        <v>997</v>
      </c>
      <c r="B3115" t="s">
        <v>5053</v>
      </c>
      <c r="C3115" t="s">
        <v>12206</v>
      </c>
      <c r="D3115" t="s">
        <v>13</v>
      </c>
      <c r="E3115" t="s">
        <v>14845</v>
      </c>
      <c r="F3115" t="s">
        <v>14</v>
      </c>
      <c r="G3115" t="s">
        <v>15</v>
      </c>
      <c r="H3115" t="s">
        <v>997</v>
      </c>
      <c r="I3115" t="s">
        <v>5054</v>
      </c>
      <c r="J3115" t="str">
        <f>MID(Tabla1[[#This Row],[HORA2]],1,2)</f>
        <v>12</v>
      </c>
      <c r="K3115" t="s">
        <v>53</v>
      </c>
      <c r="L3115" t="s">
        <v>31</v>
      </c>
      <c r="M3115" t="s">
        <v>14867</v>
      </c>
      <c r="N3115" t="s">
        <v>22</v>
      </c>
      <c r="O3115">
        <v>15.16</v>
      </c>
      <c r="P31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11.41</v>
      </c>
      <c r="Q3115">
        <f>IF(Tabla1[[#This Row],[SERVICIO]]="COMIDA",3,IF(Tabla1[[#This Row],[SERVICIO]]="CONTROLADO",12,IF(Tabla1[[#This Row],[SERVICIO]]="RÁPIDO",3.75,IF(Tabla1[[#This Row],[SERVICIO]]="NORMAL",2.5,))))</f>
        <v>3.75</v>
      </c>
      <c r="R3115">
        <f>IF(Tabla1[[#This Row],[SERVICIO]]="COMIDA",3.5,IF(Tabla1[[#This Row],[SERVICIO]]="CONTROLADO",8,IF(Tabla1[[#This Row],[SERVICIO]]="RÁPIDO",4.5,IF(Tabla1[[#This Row],[SERVICIO]]="NORMAL",3,))))</f>
        <v>4.5</v>
      </c>
      <c r="S31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5" s="2">
        <f>IF(Tabla1[[#This Row],[KILOMETROS ADICIONALES]]=0,Tabla1[[#This Row],[KILOMETROS]]*Tabla1[[#This Row],[COSTO NORMAL]],Tabla1[[#This Row],[COSTO NORMAL]]*Tabla1[[#This Row],[KILOMETROS HASTA]])</f>
        <v>16.875</v>
      </c>
      <c r="U3115" s="2">
        <f>Tabla1[[#This Row],[KILOMETROS ADICIONALES]]*Tabla1[[#This Row],[COSTO ADICIONAL]]</f>
        <v>6.275500000000001</v>
      </c>
      <c r="V3115">
        <v>182.94</v>
      </c>
      <c r="W3115" s="2">
        <f>Tabla1[[#This Row],[COSTO NORMAL2]]+Tabla1[[#This Row],[COSTO ADICIONAL2]]</f>
        <v>23.150500000000001</v>
      </c>
    </row>
    <row r="3116" spans="1:23" x14ac:dyDescent="0.25">
      <c r="A3116" t="s">
        <v>997</v>
      </c>
      <c r="B3116" t="s">
        <v>5055</v>
      </c>
      <c r="C3116" t="s">
        <v>12207</v>
      </c>
      <c r="D3116" t="s">
        <v>13</v>
      </c>
      <c r="E3116" t="s">
        <v>14845</v>
      </c>
      <c r="F3116" t="s">
        <v>14</v>
      </c>
      <c r="G3116" t="s">
        <v>15</v>
      </c>
      <c r="H3116" t="s">
        <v>997</v>
      </c>
      <c r="I3116" t="s">
        <v>5056</v>
      </c>
      <c r="J3116" t="str">
        <f>MID(Tabla1[[#This Row],[HORA2]],1,2)</f>
        <v>11</v>
      </c>
      <c r="K3116" t="s">
        <v>49</v>
      </c>
      <c r="L3116" t="s">
        <v>90</v>
      </c>
      <c r="M3116" t="s">
        <v>14867</v>
      </c>
      <c r="N3116" t="s">
        <v>22</v>
      </c>
      <c r="O3116">
        <v>4.1399999999999997</v>
      </c>
      <c r="P31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0.38999999999999968</v>
      </c>
      <c r="Q3116">
        <f>IF(Tabla1[[#This Row],[SERVICIO]]="COMIDA",3,IF(Tabla1[[#This Row],[SERVICIO]]="CONTROLADO",12,IF(Tabla1[[#This Row],[SERVICIO]]="RÁPIDO",3.75,IF(Tabla1[[#This Row],[SERVICIO]]="NORMAL",2.5,))))</f>
        <v>3.75</v>
      </c>
      <c r="R3116">
        <f>IF(Tabla1[[#This Row],[SERVICIO]]="COMIDA",3.5,IF(Tabla1[[#This Row],[SERVICIO]]="CONTROLADO",8,IF(Tabla1[[#This Row],[SERVICIO]]="RÁPIDO",4.5,IF(Tabla1[[#This Row],[SERVICIO]]="NORMAL",3,))))</f>
        <v>4.5</v>
      </c>
      <c r="S31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6" s="2">
        <f>IF(Tabla1[[#This Row],[KILOMETROS ADICIONALES]]=0,Tabla1[[#This Row],[KILOMETROS]]*Tabla1[[#This Row],[COSTO NORMAL]],Tabla1[[#This Row],[COSTO NORMAL]]*Tabla1[[#This Row],[KILOMETROS HASTA]])</f>
        <v>16.875</v>
      </c>
      <c r="U3116" s="2">
        <f>Tabla1[[#This Row],[KILOMETROS ADICIONALES]]*Tabla1[[#This Row],[COSTO ADICIONAL]]</f>
        <v>0.21449999999999983</v>
      </c>
      <c r="V3116">
        <v>203.4</v>
      </c>
      <c r="W3116" s="2">
        <f>Tabla1[[#This Row],[COSTO NORMAL2]]+Tabla1[[#This Row],[COSTO ADICIONAL2]]</f>
        <v>17.089500000000001</v>
      </c>
    </row>
    <row r="3117" spans="1:23" x14ac:dyDescent="0.25">
      <c r="A3117" t="s">
        <v>997</v>
      </c>
      <c r="B3117" t="s">
        <v>5057</v>
      </c>
      <c r="C3117" t="s">
        <v>12208</v>
      </c>
      <c r="D3117" t="s">
        <v>13</v>
      </c>
      <c r="E3117" t="s">
        <v>14845</v>
      </c>
      <c r="F3117" t="s">
        <v>295</v>
      </c>
      <c r="G3117" t="s">
        <v>15</v>
      </c>
      <c r="H3117" t="s">
        <v>997</v>
      </c>
      <c r="I3117" t="s">
        <v>5058</v>
      </c>
      <c r="J3117" t="str">
        <f>MID(Tabla1[[#This Row],[HORA2]],1,2)</f>
        <v>12</v>
      </c>
      <c r="K3117" t="s">
        <v>78</v>
      </c>
      <c r="L3117" t="s">
        <v>57</v>
      </c>
      <c r="M3117" t="s">
        <v>14867</v>
      </c>
      <c r="N3117" t="s">
        <v>22</v>
      </c>
      <c r="O3117">
        <v>14.56</v>
      </c>
      <c r="P31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10.81</v>
      </c>
      <c r="Q3117">
        <f>IF(Tabla1[[#This Row],[SERVICIO]]="COMIDA",3,IF(Tabla1[[#This Row],[SERVICIO]]="CONTROLADO",12,IF(Tabla1[[#This Row],[SERVICIO]]="RÁPIDO",3.75,IF(Tabla1[[#This Row],[SERVICIO]]="NORMAL",2.5,))))</f>
        <v>3.75</v>
      </c>
      <c r="R3117">
        <f>IF(Tabla1[[#This Row],[SERVICIO]]="COMIDA",3.5,IF(Tabla1[[#This Row],[SERVICIO]]="CONTROLADO",8,IF(Tabla1[[#This Row],[SERVICIO]]="RÁPIDO",4.5,IF(Tabla1[[#This Row],[SERVICIO]]="NORMAL",3,))))</f>
        <v>4.5</v>
      </c>
      <c r="S31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17" s="2">
        <f>IF(Tabla1[[#This Row],[KILOMETROS ADICIONALES]]=0,Tabla1[[#This Row],[KILOMETROS]]*Tabla1[[#This Row],[COSTO NORMAL]],Tabla1[[#This Row],[COSTO NORMAL]]*Tabla1[[#This Row],[KILOMETROS HASTA]])</f>
        <v>16.875</v>
      </c>
      <c r="U3117" s="2">
        <f>Tabla1[[#This Row],[KILOMETROS ADICIONALES]]*Tabla1[[#This Row],[COSTO ADICIONAL]]</f>
        <v>5.9455000000000009</v>
      </c>
      <c r="V3117">
        <v>24.59</v>
      </c>
      <c r="W3117" s="2">
        <f>Tabla1[[#This Row],[COSTO NORMAL2]]+Tabla1[[#This Row],[COSTO ADICIONAL2]]</f>
        <v>22.820500000000003</v>
      </c>
    </row>
    <row r="3118" spans="1:23" x14ac:dyDescent="0.25">
      <c r="A3118" t="s">
        <v>997</v>
      </c>
      <c r="B3118" t="s">
        <v>5059</v>
      </c>
      <c r="C3118" t="s">
        <v>12209</v>
      </c>
      <c r="D3118" t="s">
        <v>13</v>
      </c>
      <c r="E3118" t="s">
        <v>14847</v>
      </c>
      <c r="F3118" t="s">
        <v>14</v>
      </c>
      <c r="G3118" t="s">
        <v>15</v>
      </c>
      <c r="H3118" t="s">
        <v>997</v>
      </c>
      <c r="I3118" t="s">
        <v>293</v>
      </c>
      <c r="J3118" t="str">
        <f>MID(Tabla1[[#This Row],[HORA2]],1,2)</f>
        <v>11</v>
      </c>
      <c r="K3118" t="s">
        <v>19</v>
      </c>
      <c r="L3118" t="s">
        <v>20</v>
      </c>
      <c r="M3118" t="s">
        <v>14867</v>
      </c>
      <c r="N3118" t="s">
        <v>22</v>
      </c>
      <c r="O3118">
        <v>11.22</v>
      </c>
      <c r="P31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8.2200000000000006</v>
      </c>
      <c r="Q3118">
        <f>IF(Tabla1[[#This Row],[SERVICIO]]="COMIDA",3,IF(Tabla1[[#This Row],[SERVICIO]]="CONTROLADO",12,IF(Tabla1[[#This Row],[SERVICIO]]="RÁPIDO",3.75,IF(Tabla1[[#This Row],[SERVICIO]]="NORMAL",2.5,))))</f>
        <v>3</v>
      </c>
      <c r="R3118">
        <f>IF(Tabla1[[#This Row],[SERVICIO]]="COMIDA",3.5,IF(Tabla1[[#This Row],[SERVICIO]]="CONTROLADO",8,IF(Tabla1[[#This Row],[SERVICIO]]="RÁPIDO",4.5,IF(Tabla1[[#This Row],[SERVICIO]]="NORMAL",3,))))</f>
        <v>3.5</v>
      </c>
      <c r="S3118">
        <f>IF(Tabla1[[#This Row],[SERVICIO]]="COMIDA",0.75,IF(Tabla1[[#This Row],[SERVICIO]]="CONTROLADO",2.65,IF(Tabla1[[#This Row],[SERVICIO]]="RÁPIDO",0.55,IF(Tabla1[[#This Row],[SERVICIO]]="NORMAL",1.2,))))</f>
        <v>0.75</v>
      </c>
      <c r="T3118" s="2">
        <f>IF(Tabla1[[#This Row],[KILOMETROS ADICIONALES]]=0,Tabla1[[#This Row],[KILOMETROS]]*Tabla1[[#This Row],[COSTO NORMAL]],Tabla1[[#This Row],[COSTO NORMAL]]*Tabla1[[#This Row],[KILOMETROS HASTA]])</f>
        <v>10.5</v>
      </c>
      <c r="U3118" s="2">
        <f>Tabla1[[#This Row],[KILOMETROS ADICIONALES]]*Tabla1[[#This Row],[COSTO ADICIONAL]]</f>
        <v>6.1650000000000009</v>
      </c>
      <c r="V3118">
        <v>30.81</v>
      </c>
      <c r="W3118" s="2">
        <f>Tabla1[[#This Row],[COSTO NORMAL2]]+Tabla1[[#This Row],[COSTO ADICIONAL2]]</f>
        <v>16.664999999999999</v>
      </c>
    </row>
    <row r="3119" spans="1:23" x14ac:dyDescent="0.25">
      <c r="A3119" t="s">
        <v>997</v>
      </c>
      <c r="B3119" t="s">
        <v>5060</v>
      </c>
      <c r="C3119" t="s">
        <v>12210</v>
      </c>
      <c r="D3119" t="s">
        <v>13</v>
      </c>
      <c r="E3119" t="s">
        <v>14846</v>
      </c>
      <c r="F3119" t="s">
        <v>14</v>
      </c>
      <c r="G3119" t="s">
        <v>15</v>
      </c>
      <c r="H3119" t="s">
        <v>997</v>
      </c>
      <c r="I3119" t="s">
        <v>5061</v>
      </c>
      <c r="J3119" t="str">
        <f>MID(Tabla1[[#This Row],[HORA2]],1,2)</f>
        <v>15</v>
      </c>
      <c r="K3119" t="s">
        <v>43</v>
      </c>
      <c r="L3119" t="s">
        <v>57</v>
      </c>
      <c r="M3119" t="s">
        <v>14867</v>
      </c>
      <c r="N3119" t="s">
        <v>22</v>
      </c>
      <c r="O3119">
        <v>15.96</v>
      </c>
      <c r="P31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3.9600000000000009</v>
      </c>
      <c r="Q3119">
        <f>IF(Tabla1[[#This Row],[SERVICIO]]="COMIDA",3,IF(Tabla1[[#This Row],[SERVICIO]]="CONTROLADO",12,IF(Tabla1[[#This Row],[SERVICIO]]="RÁPIDO",3.75,IF(Tabla1[[#This Row],[SERVICIO]]="NORMAL",2.5,))))</f>
        <v>12</v>
      </c>
      <c r="R3119">
        <f>IF(Tabla1[[#This Row],[SERVICIO]]="COMIDA",3.5,IF(Tabla1[[#This Row],[SERVICIO]]="CONTROLADO",8,IF(Tabla1[[#This Row],[SERVICIO]]="RÁPIDO",4.5,IF(Tabla1[[#This Row],[SERVICIO]]="NORMAL",3,))))</f>
        <v>8</v>
      </c>
      <c r="S3119">
        <f>IF(Tabla1[[#This Row],[SERVICIO]]="COMIDA",0.75,IF(Tabla1[[#This Row],[SERVICIO]]="CONTROLADO",2.65,IF(Tabla1[[#This Row],[SERVICIO]]="RÁPIDO",0.55,IF(Tabla1[[#This Row],[SERVICIO]]="NORMAL",1.2,))))</f>
        <v>2.65</v>
      </c>
      <c r="T3119" s="2">
        <f>IF(Tabla1[[#This Row],[KILOMETROS ADICIONALES]]=0,Tabla1[[#This Row],[KILOMETROS]]*Tabla1[[#This Row],[COSTO NORMAL]],Tabla1[[#This Row],[COSTO NORMAL]]*Tabla1[[#This Row],[KILOMETROS HASTA]])</f>
        <v>96</v>
      </c>
      <c r="U3119" s="2">
        <f>Tabla1[[#This Row],[KILOMETROS ADICIONALES]]*Tabla1[[#This Row],[COSTO ADICIONAL]]</f>
        <v>10.494000000000002</v>
      </c>
      <c r="V3119">
        <v>100.16</v>
      </c>
      <c r="W3119" s="2">
        <f>Tabla1[[#This Row],[COSTO NORMAL2]]+Tabla1[[#This Row],[COSTO ADICIONAL2]]</f>
        <v>106.494</v>
      </c>
    </row>
    <row r="3120" spans="1:23" x14ac:dyDescent="0.25">
      <c r="A3120" t="s">
        <v>997</v>
      </c>
      <c r="B3120" t="s">
        <v>5062</v>
      </c>
      <c r="C3120" t="s">
        <v>12211</v>
      </c>
      <c r="D3120" t="s">
        <v>13</v>
      </c>
      <c r="E3120" t="s">
        <v>14846</v>
      </c>
      <c r="F3120" t="s">
        <v>14</v>
      </c>
      <c r="G3120" t="s">
        <v>15</v>
      </c>
      <c r="H3120" t="s">
        <v>997</v>
      </c>
      <c r="I3120" t="s">
        <v>5063</v>
      </c>
      <c r="J3120" t="str">
        <f>MID(Tabla1[[#This Row],[HORA2]],1,2)</f>
        <v>17</v>
      </c>
      <c r="K3120" t="s">
        <v>43</v>
      </c>
      <c r="L3120" t="s">
        <v>35</v>
      </c>
      <c r="M3120" t="s">
        <v>14867</v>
      </c>
      <c r="N3120" t="s">
        <v>22</v>
      </c>
      <c r="O3120">
        <v>18.100000000000001</v>
      </c>
      <c r="P31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6.1000000000000014</v>
      </c>
      <c r="Q3120">
        <f>IF(Tabla1[[#This Row],[SERVICIO]]="COMIDA",3,IF(Tabla1[[#This Row],[SERVICIO]]="CONTROLADO",12,IF(Tabla1[[#This Row],[SERVICIO]]="RÁPIDO",3.75,IF(Tabla1[[#This Row],[SERVICIO]]="NORMAL",2.5,))))</f>
        <v>12</v>
      </c>
      <c r="R3120">
        <f>IF(Tabla1[[#This Row],[SERVICIO]]="COMIDA",3.5,IF(Tabla1[[#This Row],[SERVICIO]]="CONTROLADO",8,IF(Tabla1[[#This Row],[SERVICIO]]="RÁPIDO",4.5,IF(Tabla1[[#This Row],[SERVICIO]]="NORMAL",3,))))</f>
        <v>8</v>
      </c>
      <c r="S3120">
        <f>IF(Tabla1[[#This Row],[SERVICIO]]="COMIDA",0.75,IF(Tabla1[[#This Row],[SERVICIO]]="CONTROLADO",2.65,IF(Tabla1[[#This Row],[SERVICIO]]="RÁPIDO",0.55,IF(Tabla1[[#This Row],[SERVICIO]]="NORMAL",1.2,))))</f>
        <v>2.65</v>
      </c>
      <c r="T3120" s="2">
        <f>IF(Tabla1[[#This Row],[KILOMETROS ADICIONALES]]=0,Tabla1[[#This Row],[KILOMETROS]]*Tabla1[[#This Row],[COSTO NORMAL]],Tabla1[[#This Row],[COSTO NORMAL]]*Tabla1[[#This Row],[KILOMETROS HASTA]])</f>
        <v>96</v>
      </c>
      <c r="U3120" s="2">
        <f>Tabla1[[#This Row],[KILOMETROS ADICIONALES]]*Tabla1[[#This Row],[COSTO ADICIONAL]]</f>
        <v>16.165000000000003</v>
      </c>
      <c r="V3120">
        <v>135.94</v>
      </c>
      <c r="W3120" s="2">
        <f>Tabla1[[#This Row],[COSTO NORMAL2]]+Tabla1[[#This Row],[COSTO ADICIONAL2]]</f>
        <v>112.16500000000001</v>
      </c>
    </row>
    <row r="3121" spans="1:23" x14ac:dyDescent="0.25">
      <c r="A3121" t="s">
        <v>997</v>
      </c>
      <c r="B3121" t="s">
        <v>5064</v>
      </c>
      <c r="C3121" t="s">
        <v>12212</v>
      </c>
      <c r="D3121" t="s">
        <v>13</v>
      </c>
      <c r="E3121" t="s">
        <v>14847</v>
      </c>
      <c r="F3121" t="s">
        <v>14</v>
      </c>
      <c r="G3121" t="s">
        <v>15</v>
      </c>
      <c r="H3121" t="s">
        <v>997</v>
      </c>
      <c r="I3121" t="s">
        <v>5065</v>
      </c>
      <c r="J3121" t="str">
        <f>MID(Tabla1[[#This Row],[HORA2]],1,2)</f>
        <v>11</v>
      </c>
      <c r="K3121" t="s">
        <v>19</v>
      </c>
      <c r="L3121" t="s">
        <v>20</v>
      </c>
      <c r="M3121" t="s">
        <v>14867</v>
      </c>
      <c r="N3121" t="s">
        <v>22</v>
      </c>
      <c r="O3121">
        <v>9.41</v>
      </c>
      <c r="P31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3121">
        <f>IF(Tabla1[[#This Row],[SERVICIO]]="COMIDA",3,IF(Tabla1[[#This Row],[SERVICIO]]="CONTROLADO",12,IF(Tabla1[[#This Row],[SERVICIO]]="RÁPIDO",3.75,IF(Tabla1[[#This Row],[SERVICIO]]="NORMAL",2.5,))))</f>
        <v>3</v>
      </c>
      <c r="R3121">
        <f>IF(Tabla1[[#This Row],[SERVICIO]]="COMIDA",3.5,IF(Tabla1[[#This Row],[SERVICIO]]="CONTROLADO",8,IF(Tabla1[[#This Row],[SERVICIO]]="RÁPIDO",4.5,IF(Tabla1[[#This Row],[SERVICIO]]="NORMAL",3,))))</f>
        <v>3.5</v>
      </c>
      <c r="S3121">
        <f>IF(Tabla1[[#This Row],[SERVICIO]]="COMIDA",0.75,IF(Tabla1[[#This Row],[SERVICIO]]="CONTROLADO",2.65,IF(Tabla1[[#This Row],[SERVICIO]]="RÁPIDO",0.55,IF(Tabla1[[#This Row],[SERVICIO]]="NORMAL",1.2,))))</f>
        <v>0.75</v>
      </c>
      <c r="T3121" s="2">
        <f>IF(Tabla1[[#This Row],[KILOMETROS ADICIONALES]]=0,Tabla1[[#This Row],[KILOMETROS]]*Tabla1[[#This Row],[COSTO NORMAL]],Tabla1[[#This Row],[COSTO NORMAL]]*Tabla1[[#This Row],[KILOMETROS HASTA]])</f>
        <v>10.5</v>
      </c>
      <c r="U3121" s="2">
        <f>Tabla1[[#This Row],[KILOMETROS ADICIONALES]]*Tabla1[[#This Row],[COSTO ADICIONAL]]</f>
        <v>4.8075000000000001</v>
      </c>
      <c r="V3121">
        <v>33.92</v>
      </c>
      <c r="W3121" s="2">
        <f>Tabla1[[#This Row],[COSTO NORMAL2]]+Tabla1[[#This Row],[COSTO ADICIONAL2]]</f>
        <v>15.307500000000001</v>
      </c>
    </row>
    <row r="3122" spans="1:23" x14ac:dyDescent="0.25">
      <c r="A3122" t="s">
        <v>997</v>
      </c>
      <c r="B3122" t="s">
        <v>5066</v>
      </c>
      <c r="C3122" t="s">
        <v>12213</v>
      </c>
      <c r="D3122" t="s">
        <v>13</v>
      </c>
      <c r="E3122" t="s">
        <v>14845</v>
      </c>
      <c r="F3122" t="s">
        <v>76</v>
      </c>
      <c r="G3122" t="s">
        <v>15</v>
      </c>
      <c r="H3122" t="s">
        <v>997</v>
      </c>
      <c r="I3122" t="s">
        <v>5067</v>
      </c>
      <c r="J3122" t="str">
        <f>MID(Tabla1[[#This Row],[HORA2]],1,2)</f>
        <v>12</v>
      </c>
      <c r="K3122" t="s">
        <v>94</v>
      </c>
      <c r="L3122" t="s">
        <v>26</v>
      </c>
      <c r="M3122" t="s">
        <v>14867</v>
      </c>
      <c r="N3122" t="s">
        <v>22</v>
      </c>
      <c r="O3122">
        <v>13.59</v>
      </c>
      <c r="P31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3122">
        <f>IF(Tabla1[[#This Row],[SERVICIO]]="COMIDA",3,IF(Tabla1[[#This Row],[SERVICIO]]="CONTROLADO",12,IF(Tabla1[[#This Row],[SERVICIO]]="RÁPIDO",3.75,IF(Tabla1[[#This Row],[SERVICIO]]="NORMAL",2.5,))))</f>
        <v>3.75</v>
      </c>
      <c r="R3122">
        <f>IF(Tabla1[[#This Row],[SERVICIO]]="COMIDA",3.5,IF(Tabla1[[#This Row],[SERVICIO]]="CONTROLADO",8,IF(Tabla1[[#This Row],[SERVICIO]]="RÁPIDO",4.5,IF(Tabla1[[#This Row],[SERVICIO]]="NORMAL",3,))))</f>
        <v>4.5</v>
      </c>
      <c r="S31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2" s="2">
        <f>IF(Tabla1[[#This Row],[KILOMETROS ADICIONALES]]=0,Tabla1[[#This Row],[KILOMETROS]]*Tabla1[[#This Row],[COSTO NORMAL]],Tabla1[[#This Row],[COSTO NORMAL]]*Tabla1[[#This Row],[KILOMETROS HASTA]])</f>
        <v>16.875</v>
      </c>
      <c r="U3122" s="2">
        <f>Tabla1[[#This Row],[KILOMETROS ADICIONALES]]*Tabla1[[#This Row],[COSTO ADICIONAL]]</f>
        <v>5.4119999999999999</v>
      </c>
      <c r="V3122">
        <v>124.4</v>
      </c>
      <c r="W3122" s="2">
        <f>Tabla1[[#This Row],[COSTO NORMAL2]]+Tabla1[[#This Row],[COSTO ADICIONAL2]]</f>
        <v>22.286999999999999</v>
      </c>
    </row>
    <row r="3123" spans="1:23" x14ac:dyDescent="0.25">
      <c r="A3123" t="s">
        <v>997</v>
      </c>
      <c r="B3123" t="s">
        <v>5068</v>
      </c>
      <c r="C3123" t="s">
        <v>12214</v>
      </c>
      <c r="D3123" t="s">
        <v>13</v>
      </c>
      <c r="E3123" t="s">
        <v>14845</v>
      </c>
      <c r="F3123" t="s">
        <v>76</v>
      </c>
      <c r="G3123" t="s">
        <v>15</v>
      </c>
      <c r="H3123" t="s">
        <v>997</v>
      </c>
      <c r="I3123" t="s">
        <v>2885</v>
      </c>
      <c r="J3123" t="str">
        <f>MID(Tabla1[[#This Row],[HORA2]],1,2)</f>
        <v>13</v>
      </c>
      <c r="K3123" t="s">
        <v>65</v>
      </c>
      <c r="L3123" t="s">
        <v>65</v>
      </c>
      <c r="M3123" t="s">
        <v>14867</v>
      </c>
      <c r="N3123" t="s">
        <v>22</v>
      </c>
      <c r="O3123">
        <v>5.59</v>
      </c>
      <c r="P31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1.8399999999999999</v>
      </c>
      <c r="Q3123">
        <f>IF(Tabla1[[#This Row],[SERVICIO]]="COMIDA",3,IF(Tabla1[[#This Row],[SERVICIO]]="CONTROLADO",12,IF(Tabla1[[#This Row],[SERVICIO]]="RÁPIDO",3.75,IF(Tabla1[[#This Row],[SERVICIO]]="NORMAL",2.5,))))</f>
        <v>3.75</v>
      </c>
      <c r="R3123">
        <f>IF(Tabla1[[#This Row],[SERVICIO]]="COMIDA",3.5,IF(Tabla1[[#This Row],[SERVICIO]]="CONTROLADO",8,IF(Tabla1[[#This Row],[SERVICIO]]="RÁPIDO",4.5,IF(Tabla1[[#This Row],[SERVICIO]]="NORMAL",3,))))</f>
        <v>4.5</v>
      </c>
      <c r="S31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3" s="2">
        <f>IF(Tabla1[[#This Row],[KILOMETROS ADICIONALES]]=0,Tabla1[[#This Row],[KILOMETROS]]*Tabla1[[#This Row],[COSTO NORMAL]],Tabla1[[#This Row],[COSTO NORMAL]]*Tabla1[[#This Row],[KILOMETROS HASTA]])</f>
        <v>16.875</v>
      </c>
      <c r="U3123" s="2">
        <f>Tabla1[[#This Row],[KILOMETROS ADICIONALES]]*Tabla1[[#This Row],[COSTO ADICIONAL]]</f>
        <v>1.012</v>
      </c>
      <c r="V3123">
        <v>31.91</v>
      </c>
      <c r="W3123" s="2">
        <f>Tabla1[[#This Row],[COSTO NORMAL2]]+Tabla1[[#This Row],[COSTO ADICIONAL2]]</f>
        <v>17.887</v>
      </c>
    </row>
    <row r="3124" spans="1:23" x14ac:dyDescent="0.25">
      <c r="A3124" t="s">
        <v>997</v>
      </c>
      <c r="B3124" t="s">
        <v>5069</v>
      </c>
      <c r="C3124" t="s">
        <v>12215</v>
      </c>
      <c r="D3124" t="s">
        <v>13</v>
      </c>
      <c r="E3124" t="s">
        <v>14845</v>
      </c>
      <c r="F3124" t="s">
        <v>76</v>
      </c>
      <c r="G3124" t="s">
        <v>69</v>
      </c>
      <c r="H3124" t="s">
        <v>997</v>
      </c>
      <c r="I3124" t="s">
        <v>5070</v>
      </c>
      <c r="J3124" t="str">
        <f>MID(Tabla1[[#This Row],[HORA2]],1,2)</f>
        <v>12</v>
      </c>
      <c r="K3124" t="s">
        <v>96</v>
      </c>
      <c r="L3124" t="s">
        <v>96</v>
      </c>
      <c r="M3124" t="s">
        <v>14867</v>
      </c>
      <c r="N3124" t="s">
        <v>22</v>
      </c>
      <c r="O3124">
        <v>19.45</v>
      </c>
      <c r="P31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</v>
      </c>
      <c r="Q3124">
        <f>IF(Tabla1[[#This Row],[SERVICIO]]="COMIDA",3,IF(Tabla1[[#This Row],[SERVICIO]]="CONTROLADO",12,IF(Tabla1[[#This Row],[SERVICIO]]="RÁPIDO",3.75,IF(Tabla1[[#This Row],[SERVICIO]]="NORMAL",2.5,))))</f>
        <v>3.75</v>
      </c>
      <c r="R3124">
        <f>IF(Tabla1[[#This Row],[SERVICIO]]="COMIDA",3.5,IF(Tabla1[[#This Row],[SERVICIO]]="CONTROLADO",8,IF(Tabla1[[#This Row],[SERVICIO]]="RÁPIDO",4.5,IF(Tabla1[[#This Row],[SERVICIO]]="NORMAL",3,))))</f>
        <v>4.5</v>
      </c>
      <c r="S31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4" s="2">
        <f>IF(Tabla1[[#This Row],[KILOMETROS ADICIONALES]]=0,Tabla1[[#This Row],[KILOMETROS]]*Tabla1[[#This Row],[COSTO NORMAL]],Tabla1[[#This Row],[COSTO NORMAL]]*Tabla1[[#This Row],[KILOMETROS HASTA]])</f>
        <v>16.875</v>
      </c>
      <c r="U3124" s="2">
        <f>Tabla1[[#This Row],[KILOMETROS ADICIONALES]]*Tabla1[[#This Row],[COSTO ADICIONAL]]</f>
        <v>8.6349999999999998</v>
      </c>
      <c r="V3124">
        <v>139.94999999999999</v>
      </c>
      <c r="W3124" s="2">
        <f>Tabla1[[#This Row],[COSTO NORMAL2]]+Tabla1[[#This Row],[COSTO ADICIONAL2]]</f>
        <v>25.509999999999998</v>
      </c>
    </row>
    <row r="3125" spans="1:23" x14ac:dyDescent="0.25">
      <c r="A3125" t="s">
        <v>997</v>
      </c>
      <c r="B3125" t="s">
        <v>5071</v>
      </c>
      <c r="C3125" t="s">
        <v>12216</v>
      </c>
      <c r="D3125" t="s">
        <v>13</v>
      </c>
      <c r="E3125" t="s">
        <v>14845</v>
      </c>
      <c r="F3125" t="s">
        <v>14</v>
      </c>
      <c r="G3125" t="s">
        <v>15</v>
      </c>
      <c r="H3125" t="s">
        <v>997</v>
      </c>
      <c r="I3125" t="s">
        <v>5072</v>
      </c>
      <c r="J3125" t="str">
        <f>MID(Tabla1[[#This Row],[HORA2]],1,2)</f>
        <v>12</v>
      </c>
      <c r="K3125" t="s">
        <v>35</v>
      </c>
      <c r="L3125" t="s">
        <v>79</v>
      </c>
      <c r="M3125" t="s">
        <v>14867</v>
      </c>
      <c r="N3125" t="s">
        <v>22</v>
      </c>
      <c r="O3125">
        <v>1.51</v>
      </c>
      <c r="P31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25">
        <f>IF(Tabla1[[#This Row],[SERVICIO]]="COMIDA",3,IF(Tabla1[[#This Row],[SERVICIO]]="CONTROLADO",12,IF(Tabla1[[#This Row],[SERVICIO]]="RÁPIDO",3.75,IF(Tabla1[[#This Row],[SERVICIO]]="NORMAL",2.5,))))</f>
        <v>3.75</v>
      </c>
      <c r="R3125">
        <f>IF(Tabla1[[#This Row],[SERVICIO]]="COMIDA",3.5,IF(Tabla1[[#This Row],[SERVICIO]]="CONTROLADO",8,IF(Tabla1[[#This Row],[SERVICIO]]="RÁPIDO",4.5,IF(Tabla1[[#This Row],[SERVICIO]]="NORMAL",3,))))</f>
        <v>4.5</v>
      </c>
      <c r="S31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5" s="2">
        <f>IF(Tabla1[[#This Row],[KILOMETROS ADICIONALES]]=0,Tabla1[[#This Row],[KILOMETROS]]*Tabla1[[#This Row],[COSTO NORMAL]],Tabla1[[#This Row],[COSTO NORMAL]]*Tabla1[[#This Row],[KILOMETROS HASTA]])</f>
        <v>6.7949999999999999</v>
      </c>
      <c r="U3125" s="2">
        <f>Tabla1[[#This Row],[KILOMETROS ADICIONALES]]*Tabla1[[#This Row],[COSTO ADICIONAL]]</f>
        <v>0</v>
      </c>
      <c r="V3125">
        <v>186.98</v>
      </c>
      <c r="W3125" s="2">
        <f>Tabla1[[#This Row],[COSTO NORMAL2]]+Tabla1[[#This Row],[COSTO ADICIONAL2]]</f>
        <v>6.7949999999999999</v>
      </c>
    </row>
    <row r="3126" spans="1:23" x14ac:dyDescent="0.25">
      <c r="A3126" t="s">
        <v>997</v>
      </c>
      <c r="B3126" t="s">
        <v>5073</v>
      </c>
      <c r="C3126" t="s">
        <v>12217</v>
      </c>
      <c r="D3126" t="s">
        <v>13</v>
      </c>
      <c r="E3126" t="s">
        <v>14845</v>
      </c>
      <c r="F3126" t="s">
        <v>76</v>
      </c>
      <c r="G3126" t="s">
        <v>41</v>
      </c>
      <c r="H3126" t="s">
        <v>997</v>
      </c>
      <c r="I3126" t="s">
        <v>129</v>
      </c>
      <c r="J3126" t="str">
        <f>MID(Tabla1[[#This Row],[HORA2]],1,2)</f>
        <v>12</v>
      </c>
      <c r="K3126" t="s">
        <v>53</v>
      </c>
      <c r="L3126" t="s">
        <v>188</v>
      </c>
      <c r="M3126" t="s">
        <v>14867</v>
      </c>
      <c r="N3126" t="s">
        <v>22</v>
      </c>
      <c r="O3126">
        <v>13.86</v>
      </c>
      <c r="P31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10.11</v>
      </c>
      <c r="Q3126">
        <f>IF(Tabla1[[#This Row],[SERVICIO]]="COMIDA",3,IF(Tabla1[[#This Row],[SERVICIO]]="CONTROLADO",12,IF(Tabla1[[#This Row],[SERVICIO]]="RÁPIDO",3.75,IF(Tabla1[[#This Row],[SERVICIO]]="NORMAL",2.5,))))</f>
        <v>3.75</v>
      </c>
      <c r="R3126">
        <f>IF(Tabla1[[#This Row],[SERVICIO]]="COMIDA",3.5,IF(Tabla1[[#This Row],[SERVICIO]]="CONTROLADO",8,IF(Tabla1[[#This Row],[SERVICIO]]="RÁPIDO",4.5,IF(Tabla1[[#This Row],[SERVICIO]]="NORMAL",3,))))</f>
        <v>4.5</v>
      </c>
      <c r="S31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6" s="2">
        <f>IF(Tabla1[[#This Row],[KILOMETROS ADICIONALES]]=0,Tabla1[[#This Row],[KILOMETROS]]*Tabla1[[#This Row],[COSTO NORMAL]],Tabla1[[#This Row],[COSTO NORMAL]]*Tabla1[[#This Row],[KILOMETROS HASTA]])</f>
        <v>16.875</v>
      </c>
      <c r="U3126" s="2">
        <f>Tabla1[[#This Row],[KILOMETROS ADICIONALES]]*Tabla1[[#This Row],[COSTO ADICIONAL]]</f>
        <v>5.5605000000000002</v>
      </c>
      <c r="V3126">
        <v>220.91</v>
      </c>
      <c r="W3126" s="2">
        <f>Tabla1[[#This Row],[COSTO NORMAL2]]+Tabla1[[#This Row],[COSTO ADICIONAL2]]</f>
        <v>22.435500000000001</v>
      </c>
    </row>
    <row r="3127" spans="1:23" x14ac:dyDescent="0.25">
      <c r="A3127" t="s">
        <v>997</v>
      </c>
      <c r="B3127" t="s">
        <v>5074</v>
      </c>
      <c r="C3127" t="s">
        <v>12218</v>
      </c>
      <c r="D3127" t="s">
        <v>13</v>
      </c>
      <c r="E3127" t="s">
        <v>14845</v>
      </c>
      <c r="F3127" t="s">
        <v>14</v>
      </c>
      <c r="G3127" t="s">
        <v>15</v>
      </c>
      <c r="H3127" t="s">
        <v>997</v>
      </c>
      <c r="I3127" t="s">
        <v>5075</v>
      </c>
      <c r="J3127" t="str">
        <f>MID(Tabla1[[#This Row],[HORA2]],1,2)</f>
        <v>13</v>
      </c>
      <c r="K3127" t="s">
        <v>35</v>
      </c>
      <c r="L3127" t="s">
        <v>110</v>
      </c>
      <c r="M3127" t="s">
        <v>14867</v>
      </c>
      <c r="N3127" t="s">
        <v>22</v>
      </c>
      <c r="O3127">
        <v>4.09</v>
      </c>
      <c r="P31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0.33999999999999986</v>
      </c>
      <c r="Q3127">
        <f>IF(Tabla1[[#This Row],[SERVICIO]]="COMIDA",3,IF(Tabla1[[#This Row],[SERVICIO]]="CONTROLADO",12,IF(Tabla1[[#This Row],[SERVICIO]]="RÁPIDO",3.75,IF(Tabla1[[#This Row],[SERVICIO]]="NORMAL",2.5,))))</f>
        <v>3.75</v>
      </c>
      <c r="R3127">
        <f>IF(Tabla1[[#This Row],[SERVICIO]]="COMIDA",3.5,IF(Tabla1[[#This Row],[SERVICIO]]="CONTROLADO",8,IF(Tabla1[[#This Row],[SERVICIO]]="RÁPIDO",4.5,IF(Tabla1[[#This Row],[SERVICIO]]="NORMAL",3,))))</f>
        <v>4.5</v>
      </c>
      <c r="S31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7" s="2">
        <f>IF(Tabla1[[#This Row],[KILOMETROS ADICIONALES]]=0,Tabla1[[#This Row],[KILOMETROS]]*Tabla1[[#This Row],[COSTO NORMAL]],Tabla1[[#This Row],[COSTO NORMAL]]*Tabla1[[#This Row],[KILOMETROS HASTA]])</f>
        <v>16.875</v>
      </c>
      <c r="U3127" s="2">
        <f>Tabla1[[#This Row],[KILOMETROS ADICIONALES]]*Tabla1[[#This Row],[COSTO ADICIONAL]]</f>
        <v>0.18699999999999994</v>
      </c>
      <c r="V3127">
        <v>225.46</v>
      </c>
      <c r="W3127" s="2">
        <f>Tabla1[[#This Row],[COSTO NORMAL2]]+Tabla1[[#This Row],[COSTO ADICIONAL2]]</f>
        <v>17.062000000000001</v>
      </c>
    </row>
    <row r="3128" spans="1:23" x14ac:dyDescent="0.25">
      <c r="A3128" t="s">
        <v>997</v>
      </c>
      <c r="B3128" t="s">
        <v>2789</v>
      </c>
      <c r="C3128" t="s">
        <v>12219</v>
      </c>
      <c r="D3128" t="s">
        <v>13</v>
      </c>
      <c r="E3128" t="s">
        <v>14845</v>
      </c>
      <c r="F3128" t="s">
        <v>76</v>
      </c>
      <c r="G3128" t="s">
        <v>15</v>
      </c>
      <c r="H3128" t="s">
        <v>997</v>
      </c>
      <c r="I3128" t="s">
        <v>5076</v>
      </c>
      <c r="J3128" t="str">
        <f>MID(Tabla1[[#This Row],[HORA2]],1,2)</f>
        <v>13</v>
      </c>
      <c r="K3128" t="s">
        <v>145</v>
      </c>
      <c r="L3128" t="s">
        <v>27</v>
      </c>
      <c r="M3128" t="s">
        <v>14867</v>
      </c>
      <c r="N3128" t="s">
        <v>22</v>
      </c>
      <c r="O3128">
        <v>13.76</v>
      </c>
      <c r="P31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10.01</v>
      </c>
      <c r="Q3128">
        <f>IF(Tabla1[[#This Row],[SERVICIO]]="COMIDA",3,IF(Tabla1[[#This Row],[SERVICIO]]="CONTROLADO",12,IF(Tabla1[[#This Row],[SERVICIO]]="RÁPIDO",3.75,IF(Tabla1[[#This Row],[SERVICIO]]="NORMAL",2.5,))))</f>
        <v>3.75</v>
      </c>
      <c r="R3128">
        <f>IF(Tabla1[[#This Row],[SERVICIO]]="COMIDA",3.5,IF(Tabla1[[#This Row],[SERVICIO]]="CONTROLADO",8,IF(Tabla1[[#This Row],[SERVICIO]]="RÁPIDO",4.5,IF(Tabla1[[#This Row],[SERVICIO]]="NORMAL",3,))))</f>
        <v>4.5</v>
      </c>
      <c r="S31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8" s="2">
        <f>IF(Tabla1[[#This Row],[KILOMETROS ADICIONALES]]=0,Tabla1[[#This Row],[KILOMETROS]]*Tabla1[[#This Row],[COSTO NORMAL]],Tabla1[[#This Row],[COSTO NORMAL]]*Tabla1[[#This Row],[KILOMETROS HASTA]])</f>
        <v>16.875</v>
      </c>
      <c r="U3128" s="2">
        <f>Tabla1[[#This Row],[KILOMETROS ADICIONALES]]*Tabla1[[#This Row],[COSTO ADICIONAL]]</f>
        <v>5.5055000000000005</v>
      </c>
      <c r="V3128">
        <v>179.9</v>
      </c>
      <c r="W3128" s="2">
        <f>Tabla1[[#This Row],[COSTO NORMAL2]]+Tabla1[[#This Row],[COSTO ADICIONAL2]]</f>
        <v>22.380500000000001</v>
      </c>
    </row>
    <row r="3129" spans="1:23" x14ac:dyDescent="0.25">
      <c r="A3129" t="s">
        <v>997</v>
      </c>
      <c r="B3129" t="s">
        <v>5077</v>
      </c>
      <c r="C3129" t="s">
        <v>12220</v>
      </c>
      <c r="D3129" t="s">
        <v>13</v>
      </c>
      <c r="E3129" t="s">
        <v>14845</v>
      </c>
      <c r="F3129" t="s">
        <v>76</v>
      </c>
      <c r="G3129" t="s">
        <v>15</v>
      </c>
      <c r="H3129" t="s">
        <v>997</v>
      </c>
      <c r="I3129" t="s">
        <v>5078</v>
      </c>
      <c r="J3129" t="str">
        <f>MID(Tabla1[[#This Row],[HORA2]],1,2)</f>
        <v>12</v>
      </c>
      <c r="K3129" t="s">
        <v>19</v>
      </c>
      <c r="L3129" t="s">
        <v>19</v>
      </c>
      <c r="M3129" t="s">
        <v>14867</v>
      </c>
      <c r="N3129" t="s">
        <v>22</v>
      </c>
      <c r="O3129">
        <v>7.89</v>
      </c>
      <c r="P31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4.1399999999999997</v>
      </c>
      <c r="Q3129">
        <f>IF(Tabla1[[#This Row],[SERVICIO]]="COMIDA",3,IF(Tabla1[[#This Row],[SERVICIO]]="CONTROLADO",12,IF(Tabla1[[#This Row],[SERVICIO]]="RÁPIDO",3.75,IF(Tabla1[[#This Row],[SERVICIO]]="NORMAL",2.5,))))</f>
        <v>3.75</v>
      </c>
      <c r="R3129">
        <f>IF(Tabla1[[#This Row],[SERVICIO]]="COMIDA",3.5,IF(Tabla1[[#This Row],[SERVICIO]]="CONTROLADO",8,IF(Tabla1[[#This Row],[SERVICIO]]="RÁPIDO",4.5,IF(Tabla1[[#This Row],[SERVICIO]]="NORMAL",3,))))</f>
        <v>4.5</v>
      </c>
      <c r="S31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29" s="2">
        <f>IF(Tabla1[[#This Row],[KILOMETROS ADICIONALES]]=0,Tabla1[[#This Row],[KILOMETROS]]*Tabla1[[#This Row],[COSTO NORMAL]],Tabla1[[#This Row],[COSTO NORMAL]]*Tabla1[[#This Row],[KILOMETROS HASTA]])</f>
        <v>16.875</v>
      </c>
      <c r="U3129" s="2">
        <f>Tabla1[[#This Row],[KILOMETROS ADICIONALES]]*Tabla1[[#This Row],[COSTO ADICIONAL]]</f>
        <v>2.2770000000000001</v>
      </c>
      <c r="V3129">
        <v>145.88</v>
      </c>
      <c r="W3129" s="2">
        <f>Tabla1[[#This Row],[COSTO NORMAL2]]+Tabla1[[#This Row],[COSTO ADICIONAL2]]</f>
        <v>19.152000000000001</v>
      </c>
    </row>
    <row r="3130" spans="1:23" x14ac:dyDescent="0.25">
      <c r="A3130" t="s">
        <v>997</v>
      </c>
      <c r="B3130" t="s">
        <v>5077</v>
      </c>
      <c r="C3130" t="s">
        <v>12221</v>
      </c>
      <c r="D3130" t="s">
        <v>13</v>
      </c>
      <c r="E3130" t="s">
        <v>14845</v>
      </c>
      <c r="F3130" t="s">
        <v>76</v>
      </c>
      <c r="G3130" t="s">
        <v>15</v>
      </c>
      <c r="H3130" t="s">
        <v>997</v>
      </c>
      <c r="I3130" t="s">
        <v>4258</v>
      </c>
      <c r="J3130" t="str">
        <f>MID(Tabla1[[#This Row],[HORA2]],1,2)</f>
        <v>12</v>
      </c>
      <c r="K3130" t="s">
        <v>19</v>
      </c>
      <c r="L3130" t="s">
        <v>19</v>
      </c>
      <c r="M3130" t="s">
        <v>14867</v>
      </c>
      <c r="N3130" t="s">
        <v>22</v>
      </c>
      <c r="O3130">
        <v>11.22</v>
      </c>
      <c r="P31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7.4700000000000006</v>
      </c>
      <c r="Q3130">
        <f>IF(Tabla1[[#This Row],[SERVICIO]]="COMIDA",3,IF(Tabla1[[#This Row],[SERVICIO]]="CONTROLADO",12,IF(Tabla1[[#This Row],[SERVICIO]]="RÁPIDO",3.75,IF(Tabla1[[#This Row],[SERVICIO]]="NORMAL",2.5,))))</f>
        <v>3.75</v>
      </c>
      <c r="R3130">
        <f>IF(Tabla1[[#This Row],[SERVICIO]]="COMIDA",3.5,IF(Tabla1[[#This Row],[SERVICIO]]="CONTROLADO",8,IF(Tabla1[[#This Row],[SERVICIO]]="RÁPIDO",4.5,IF(Tabla1[[#This Row],[SERVICIO]]="NORMAL",3,))))</f>
        <v>4.5</v>
      </c>
      <c r="S31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0" s="2">
        <f>IF(Tabla1[[#This Row],[KILOMETROS ADICIONALES]]=0,Tabla1[[#This Row],[KILOMETROS]]*Tabla1[[#This Row],[COSTO NORMAL]],Tabla1[[#This Row],[COSTO NORMAL]]*Tabla1[[#This Row],[KILOMETROS HASTA]])</f>
        <v>16.875</v>
      </c>
      <c r="U3130" s="2">
        <f>Tabla1[[#This Row],[KILOMETROS ADICIONALES]]*Tabla1[[#This Row],[COSTO ADICIONAL]]</f>
        <v>4.1085000000000003</v>
      </c>
      <c r="V3130">
        <v>116.89</v>
      </c>
      <c r="W3130" s="2">
        <f>Tabla1[[#This Row],[COSTO NORMAL2]]+Tabla1[[#This Row],[COSTO ADICIONAL2]]</f>
        <v>20.983499999999999</v>
      </c>
    </row>
    <row r="3131" spans="1:23" x14ac:dyDescent="0.25">
      <c r="A3131" t="s">
        <v>997</v>
      </c>
      <c r="B3131" t="s">
        <v>5077</v>
      </c>
      <c r="C3131" t="s">
        <v>12222</v>
      </c>
      <c r="D3131" t="s">
        <v>13</v>
      </c>
      <c r="E3131" t="s">
        <v>14845</v>
      </c>
      <c r="F3131" t="s">
        <v>76</v>
      </c>
      <c r="G3131" t="s">
        <v>15</v>
      </c>
      <c r="H3131" t="s">
        <v>997</v>
      </c>
      <c r="I3131" t="s">
        <v>5079</v>
      </c>
      <c r="J3131" t="str">
        <f>MID(Tabla1[[#This Row],[HORA2]],1,2)</f>
        <v>12</v>
      </c>
      <c r="K3131" t="s">
        <v>19</v>
      </c>
      <c r="L3131" t="s">
        <v>19</v>
      </c>
      <c r="M3131" t="s">
        <v>14867</v>
      </c>
      <c r="N3131" t="s">
        <v>22</v>
      </c>
      <c r="O3131">
        <v>12</v>
      </c>
      <c r="P31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8.25</v>
      </c>
      <c r="Q3131">
        <f>IF(Tabla1[[#This Row],[SERVICIO]]="COMIDA",3,IF(Tabla1[[#This Row],[SERVICIO]]="CONTROLADO",12,IF(Tabla1[[#This Row],[SERVICIO]]="RÁPIDO",3.75,IF(Tabla1[[#This Row],[SERVICIO]]="NORMAL",2.5,))))</f>
        <v>3.75</v>
      </c>
      <c r="R3131">
        <f>IF(Tabla1[[#This Row],[SERVICIO]]="COMIDA",3.5,IF(Tabla1[[#This Row],[SERVICIO]]="CONTROLADO",8,IF(Tabla1[[#This Row],[SERVICIO]]="RÁPIDO",4.5,IF(Tabla1[[#This Row],[SERVICIO]]="NORMAL",3,))))</f>
        <v>4.5</v>
      </c>
      <c r="S31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1" s="2">
        <f>IF(Tabla1[[#This Row],[KILOMETROS ADICIONALES]]=0,Tabla1[[#This Row],[KILOMETROS]]*Tabla1[[#This Row],[COSTO NORMAL]],Tabla1[[#This Row],[COSTO NORMAL]]*Tabla1[[#This Row],[KILOMETROS HASTA]])</f>
        <v>16.875</v>
      </c>
      <c r="U3131" s="2">
        <f>Tabla1[[#This Row],[KILOMETROS ADICIONALES]]*Tabla1[[#This Row],[COSTO ADICIONAL]]</f>
        <v>4.5375000000000005</v>
      </c>
      <c r="V3131">
        <v>45.93</v>
      </c>
      <c r="W3131" s="2">
        <f>Tabla1[[#This Row],[COSTO NORMAL2]]+Tabla1[[#This Row],[COSTO ADICIONAL2]]</f>
        <v>21.412500000000001</v>
      </c>
    </row>
    <row r="3132" spans="1:23" x14ac:dyDescent="0.25">
      <c r="A3132" t="s">
        <v>997</v>
      </c>
      <c r="B3132" t="s">
        <v>5077</v>
      </c>
      <c r="C3132" t="s">
        <v>12223</v>
      </c>
      <c r="D3132" t="s">
        <v>13</v>
      </c>
      <c r="E3132" t="s">
        <v>14845</v>
      </c>
      <c r="F3132" t="s">
        <v>76</v>
      </c>
      <c r="G3132" t="s">
        <v>15</v>
      </c>
      <c r="H3132" t="s">
        <v>997</v>
      </c>
      <c r="I3132" t="s">
        <v>5080</v>
      </c>
      <c r="J3132" t="str">
        <f>MID(Tabla1[[#This Row],[HORA2]],1,2)</f>
        <v>12</v>
      </c>
      <c r="K3132" t="s">
        <v>19</v>
      </c>
      <c r="L3132" t="s">
        <v>19</v>
      </c>
      <c r="M3132" t="s">
        <v>14867</v>
      </c>
      <c r="N3132" t="s">
        <v>22</v>
      </c>
      <c r="O3132">
        <v>18.16</v>
      </c>
      <c r="P31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14.41</v>
      </c>
      <c r="Q3132">
        <f>IF(Tabla1[[#This Row],[SERVICIO]]="COMIDA",3,IF(Tabla1[[#This Row],[SERVICIO]]="CONTROLADO",12,IF(Tabla1[[#This Row],[SERVICIO]]="RÁPIDO",3.75,IF(Tabla1[[#This Row],[SERVICIO]]="NORMAL",2.5,))))</f>
        <v>3.75</v>
      </c>
      <c r="R3132">
        <f>IF(Tabla1[[#This Row],[SERVICIO]]="COMIDA",3.5,IF(Tabla1[[#This Row],[SERVICIO]]="CONTROLADO",8,IF(Tabla1[[#This Row],[SERVICIO]]="RÁPIDO",4.5,IF(Tabla1[[#This Row],[SERVICIO]]="NORMAL",3,))))</f>
        <v>4.5</v>
      </c>
      <c r="S31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2" s="2">
        <f>IF(Tabla1[[#This Row],[KILOMETROS ADICIONALES]]=0,Tabla1[[#This Row],[KILOMETROS]]*Tabla1[[#This Row],[COSTO NORMAL]],Tabla1[[#This Row],[COSTO NORMAL]]*Tabla1[[#This Row],[KILOMETROS HASTA]])</f>
        <v>16.875</v>
      </c>
      <c r="U3132" s="2">
        <f>Tabla1[[#This Row],[KILOMETROS ADICIONALES]]*Tabla1[[#This Row],[COSTO ADICIONAL]]</f>
        <v>7.9255000000000004</v>
      </c>
      <c r="V3132">
        <v>69.849999999999994</v>
      </c>
      <c r="W3132" s="2">
        <f>Tabla1[[#This Row],[COSTO NORMAL2]]+Tabla1[[#This Row],[COSTO ADICIONAL2]]</f>
        <v>24.8005</v>
      </c>
    </row>
    <row r="3133" spans="1:23" x14ac:dyDescent="0.25">
      <c r="A3133" t="s">
        <v>997</v>
      </c>
      <c r="B3133" t="s">
        <v>3312</v>
      </c>
      <c r="C3133" t="s">
        <v>12224</v>
      </c>
      <c r="D3133" t="s">
        <v>13</v>
      </c>
      <c r="E3133" t="s">
        <v>14845</v>
      </c>
      <c r="F3133" t="s">
        <v>14</v>
      </c>
      <c r="G3133" t="s">
        <v>15</v>
      </c>
      <c r="H3133" t="s">
        <v>997</v>
      </c>
      <c r="I3133" t="s">
        <v>5081</v>
      </c>
      <c r="J3133" t="str">
        <f>MID(Tabla1[[#This Row],[HORA2]],1,2)</f>
        <v>12</v>
      </c>
      <c r="K3133" t="s">
        <v>20</v>
      </c>
      <c r="L3133" t="s">
        <v>96</v>
      </c>
      <c r="M3133" t="s">
        <v>14867</v>
      </c>
      <c r="N3133" t="s">
        <v>22</v>
      </c>
      <c r="O3133">
        <v>15.85</v>
      </c>
      <c r="P31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</v>
      </c>
      <c r="Q3133">
        <f>IF(Tabla1[[#This Row],[SERVICIO]]="COMIDA",3,IF(Tabla1[[#This Row],[SERVICIO]]="CONTROLADO",12,IF(Tabla1[[#This Row],[SERVICIO]]="RÁPIDO",3.75,IF(Tabla1[[#This Row],[SERVICIO]]="NORMAL",2.5,))))</f>
        <v>3.75</v>
      </c>
      <c r="R3133">
        <f>IF(Tabla1[[#This Row],[SERVICIO]]="COMIDA",3.5,IF(Tabla1[[#This Row],[SERVICIO]]="CONTROLADO",8,IF(Tabla1[[#This Row],[SERVICIO]]="RÁPIDO",4.5,IF(Tabla1[[#This Row],[SERVICIO]]="NORMAL",3,))))</f>
        <v>4.5</v>
      </c>
      <c r="S31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3" s="2">
        <f>IF(Tabla1[[#This Row],[KILOMETROS ADICIONALES]]=0,Tabla1[[#This Row],[KILOMETROS]]*Tabla1[[#This Row],[COSTO NORMAL]],Tabla1[[#This Row],[COSTO NORMAL]]*Tabla1[[#This Row],[KILOMETROS HASTA]])</f>
        <v>16.875</v>
      </c>
      <c r="U3133" s="2">
        <f>Tabla1[[#This Row],[KILOMETROS ADICIONALES]]*Tabla1[[#This Row],[COSTO ADICIONAL]]</f>
        <v>6.6550000000000002</v>
      </c>
      <c r="V3133">
        <v>16.43</v>
      </c>
      <c r="W3133" s="2">
        <f>Tabla1[[#This Row],[COSTO NORMAL2]]+Tabla1[[#This Row],[COSTO ADICIONAL2]]</f>
        <v>23.53</v>
      </c>
    </row>
    <row r="3134" spans="1:23" x14ac:dyDescent="0.25">
      <c r="A3134" t="s">
        <v>997</v>
      </c>
      <c r="B3134" t="s">
        <v>5082</v>
      </c>
      <c r="C3134" t="s">
        <v>12225</v>
      </c>
      <c r="D3134" t="s">
        <v>13</v>
      </c>
      <c r="E3134" t="s">
        <v>14845</v>
      </c>
      <c r="F3134" t="s">
        <v>76</v>
      </c>
      <c r="G3134" t="s">
        <v>15</v>
      </c>
      <c r="H3134" t="s">
        <v>997</v>
      </c>
      <c r="I3134" t="s">
        <v>2877</v>
      </c>
      <c r="J3134" t="str">
        <f>MID(Tabla1[[#This Row],[HORA2]],1,2)</f>
        <v>13</v>
      </c>
      <c r="K3134" t="s">
        <v>271</v>
      </c>
      <c r="L3134" t="s">
        <v>105</v>
      </c>
      <c r="M3134" t="s">
        <v>14867</v>
      </c>
      <c r="N3134" t="s">
        <v>22</v>
      </c>
      <c r="O3134">
        <v>7.21</v>
      </c>
      <c r="P31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</v>
      </c>
      <c r="Q3134">
        <f>IF(Tabla1[[#This Row],[SERVICIO]]="COMIDA",3,IF(Tabla1[[#This Row],[SERVICIO]]="CONTROLADO",12,IF(Tabla1[[#This Row],[SERVICIO]]="RÁPIDO",3.75,IF(Tabla1[[#This Row],[SERVICIO]]="NORMAL",2.5,))))</f>
        <v>3.75</v>
      </c>
      <c r="R3134">
        <f>IF(Tabla1[[#This Row],[SERVICIO]]="COMIDA",3.5,IF(Tabla1[[#This Row],[SERVICIO]]="CONTROLADO",8,IF(Tabla1[[#This Row],[SERVICIO]]="RÁPIDO",4.5,IF(Tabla1[[#This Row],[SERVICIO]]="NORMAL",3,))))</f>
        <v>4.5</v>
      </c>
      <c r="S31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4" s="2">
        <f>IF(Tabla1[[#This Row],[KILOMETROS ADICIONALES]]=0,Tabla1[[#This Row],[KILOMETROS]]*Tabla1[[#This Row],[COSTO NORMAL]],Tabla1[[#This Row],[COSTO NORMAL]]*Tabla1[[#This Row],[KILOMETROS HASTA]])</f>
        <v>16.875</v>
      </c>
      <c r="U3134" s="2">
        <f>Tabla1[[#This Row],[KILOMETROS ADICIONALES]]*Tabla1[[#This Row],[COSTO ADICIONAL]]</f>
        <v>1.903</v>
      </c>
      <c r="V3134">
        <v>98.39</v>
      </c>
      <c r="W3134" s="2">
        <f>Tabla1[[#This Row],[COSTO NORMAL2]]+Tabla1[[#This Row],[COSTO ADICIONAL2]]</f>
        <v>18.777999999999999</v>
      </c>
    </row>
    <row r="3135" spans="1:23" x14ac:dyDescent="0.25">
      <c r="A3135" t="s">
        <v>997</v>
      </c>
      <c r="B3135" t="s">
        <v>5083</v>
      </c>
      <c r="C3135" t="s">
        <v>12226</v>
      </c>
      <c r="D3135" t="s">
        <v>13</v>
      </c>
      <c r="E3135" t="s">
        <v>14845</v>
      </c>
      <c r="F3135" t="s">
        <v>14</v>
      </c>
      <c r="G3135" t="s">
        <v>69</v>
      </c>
      <c r="H3135" t="s">
        <v>997</v>
      </c>
      <c r="I3135" t="s">
        <v>5084</v>
      </c>
      <c r="J3135" t="str">
        <f>MID(Tabla1[[#This Row],[HORA2]],1,2)</f>
        <v>12</v>
      </c>
      <c r="K3135" t="s">
        <v>31</v>
      </c>
      <c r="L3135" t="s">
        <v>19</v>
      </c>
      <c r="M3135" t="s">
        <v>14867</v>
      </c>
      <c r="N3135" t="s">
        <v>22</v>
      </c>
      <c r="O3135">
        <v>11.82</v>
      </c>
      <c r="P31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8.07</v>
      </c>
      <c r="Q3135">
        <f>IF(Tabla1[[#This Row],[SERVICIO]]="COMIDA",3,IF(Tabla1[[#This Row],[SERVICIO]]="CONTROLADO",12,IF(Tabla1[[#This Row],[SERVICIO]]="RÁPIDO",3.75,IF(Tabla1[[#This Row],[SERVICIO]]="NORMAL",2.5,))))</f>
        <v>3.75</v>
      </c>
      <c r="R3135">
        <f>IF(Tabla1[[#This Row],[SERVICIO]]="COMIDA",3.5,IF(Tabla1[[#This Row],[SERVICIO]]="CONTROLADO",8,IF(Tabla1[[#This Row],[SERVICIO]]="RÁPIDO",4.5,IF(Tabla1[[#This Row],[SERVICIO]]="NORMAL",3,))))</f>
        <v>4.5</v>
      </c>
      <c r="S31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5" s="2">
        <f>IF(Tabla1[[#This Row],[KILOMETROS ADICIONALES]]=0,Tabla1[[#This Row],[KILOMETROS]]*Tabla1[[#This Row],[COSTO NORMAL]],Tabla1[[#This Row],[COSTO NORMAL]]*Tabla1[[#This Row],[KILOMETROS HASTA]])</f>
        <v>16.875</v>
      </c>
      <c r="U3135" s="2">
        <f>Tabla1[[#This Row],[KILOMETROS ADICIONALES]]*Tabla1[[#This Row],[COSTO ADICIONAL]]</f>
        <v>4.4385000000000003</v>
      </c>
      <c r="V3135">
        <v>114.11</v>
      </c>
      <c r="W3135" s="2">
        <f>Tabla1[[#This Row],[COSTO NORMAL2]]+Tabla1[[#This Row],[COSTO ADICIONAL2]]</f>
        <v>21.313500000000001</v>
      </c>
    </row>
    <row r="3136" spans="1:23" x14ac:dyDescent="0.25">
      <c r="A3136" t="s">
        <v>997</v>
      </c>
      <c r="B3136" t="s">
        <v>5085</v>
      </c>
      <c r="C3136" t="s">
        <v>12227</v>
      </c>
      <c r="D3136" t="s">
        <v>13</v>
      </c>
      <c r="E3136" t="s">
        <v>14845</v>
      </c>
      <c r="F3136" t="s">
        <v>295</v>
      </c>
      <c r="G3136" t="s">
        <v>15</v>
      </c>
      <c r="H3136" t="s">
        <v>997</v>
      </c>
      <c r="I3136" t="s">
        <v>5086</v>
      </c>
      <c r="J3136" t="str">
        <f>MID(Tabla1[[#This Row],[HORA2]],1,2)</f>
        <v>11</v>
      </c>
      <c r="K3136" t="s">
        <v>115</v>
      </c>
      <c r="L3136" t="s">
        <v>43</v>
      </c>
      <c r="M3136" t="s">
        <v>14867</v>
      </c>
      <c r="N3136" t="s">
        <v>22</v>
      </c>
      <c r="O3136">
        <v>1.78</v>
      </c>
      <c r="P31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36">
        <f>IF(Tabla1[[#This Row],[SERVICIO]]="COMIDA",3,IF(Tabla1[[#This Row],[SERVICIO]]="CONTROLADO",12,IF(Tabla1[[#This Row],[SERVICIO]]="RÁPIDO",3.75,IF(Tabla1[[#This Row],[SERVICIO]]="NORMAL",2.5,))))</f>
        <v>3.75</v>
      </c>
      <c r="R3136">
        <f>IF(Tabla1[[#This Row],[SERVICIO]]="COMIDA",3.5,IF(Tabla1[[#This Row],[SERVICIO]]="CONTROLADO",8,IF(Tabla1[[#This Row],[SERVICIO]]="RÁPIDO",4.5,IF(Tabla1[[#This Row],[SERVICIO]]="NORMAL",3,))))</f>
        <v>4.5</v>
      </c>
      <c r="S31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6" s="2">
        <f>IF(Tabla1[[#This Row],[KILOMETROS ADICIONALES]]=0,Tabla1[[#This Row],[KILOMETROS]]*Tabla1[[#This Row],[COSTO NORMAL]],Tabla1[[#This Row],[COSTO NORMAL]]*Tabla1[[#This Row],[KILOMETROS HASTA]])</f>
        <v>8.01</v>
      </c>
      <c r="U3136" s="2">
        <f>Tabla1[[#This Row],[KILOMETROS ADICIONALES]]*Tabla1[[#This Row],[COSTO ADICIONAL]]</f>
        <v>0</v>
      </c>
      <c r="V3136">
        <v>216.4</v>
      </c>
      <c r="W3136" s="2">
        <f>Tabla1[[#This Row],[COSTO NORMAL2]]+Tabla1[[#This Row],[COSTO ADICIONAL2]]</f>
        <v>8.01</v>
      </c>
    </row>
    <row r="3137" spans="1:23" x14ac:dyDescent="0.25">
      <c r="A3137" t="s">
        <v>997</v>
      </c>
      <c r="B3137" t="s">
        <v>5087</v>
      </c>
      <c r="C3137" t="s">
        <v>12228</v>
      </c>
      <c r="D3137" t="s">
        <v>13</v>
      </c>
      <c r="E3137" t="s">
        <v>14847</v>
      </c>
      <c r="F3137" t="s">
        <v>14</v>
      </c>
      <c r="G3137" t="s">
        <v>15</v>
      </c>
      <c r="H3137" t="s">
        <v>997</v>
      </c>
      <c r="I3137" t="s">
        <v>5088</v>
      </c>
      <c r="J3137" t="str">
        <f>MID(Tabla1[[#This Row],[HORA2]],1,2)</f>
        <v>12</v>
      </c>
      <c r="K3137" t="s">
        <v>19</v>
      </c>
      <c r="L3137" t="s">
        <v>94</v>
      </c>
      <c r="M3137" t="s">
        <v>14867</v>
      </c>
      <c r="N3137" t="s">
        <v>22</v>
      </c>
      <c r="O3137">
        <v>10.83</v>
      </c>
      <c r="P31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7.83</v>
      </c>
      <c r="Q3137">
        <f>IF(Tabla1[[#This Row],[SERVICIO]]="COMIDA",3,IF(Tabla1[[#This Row],[SERVICIO]]="CONTROLADO",12,IF(Tabla1[[#This Row],[SERVICIO]]="RÁPIDO",3.75,IF(Tabla1[[#This Row],[SERVICIO]]="NORMAL",2.5,))))</f>
        <v>3</v>
      </c>
      <c r="R3137">
        <f>IF(Tabla1[[#This Row],[SERVICIO]]="COMIDA",3.5,IF(Tabla1[[#This Row],[SERVICIO]]="CONTROLADO",8,IF(Tabla1[[#This Row],[SERVICIO]]="RÁPIDO",4.5,IF(Tabla1[[#This Row],[SERVICIO]]="NORMAL",3,))))</f>
        <v>3.5</v>
      </c>
      <c r="S3137">
        <f>IF(Tabla1[[#This Row],[SERVICIO]]="COMIDA",0.75,IF(Tabla1[[#This Row],[SERVICIO]]="CONTROLADO",2.65,IF(Tabla1[[#This Row],[SERVICIO]]="RÁPIDO",0.55,IF(Tabla1[[#This Row],[SERVICIO]]="NORMAL",1.2,))))</f>
        <v>0.75</v>
      </c>
      <c r="T3137" s="2">
        <f>IF(Tabla1[[#This Row],[KILOMETROS ADICIONALES]]=0,Tabla1[[#This Row],[KILOMETROS]]*Tabla1[[#This Row],[COSTO NORMAL]],Tabla1[[#This Row],[COSTO NORMAL]]*Tabla1[[#This Row],[KILOMETROS HASTA]])</f>
        <v>10.5</v>
      </c>
      <c r="U3137" s="2">
        <f>Tabla1[[#This Row],[KILOMETROS ADICIONALES]]*Tabla1[[#This Row],[COSTO ADICIONAL]]</f>
        <v>5.8725000000000005</v>
      </c>
      <c r="V3137">
        <v>128.02000000000001</v>
      </c>
      <c r="W3137" s="2">
        <f>Tabla1[[#This Row],[COSTO NORMAL2]]+Tabla1[[#This Row],[COSTO ADICIONAL2]]</f>
        <v>16.372500000000002</v>
      </c>
    </row>
    <row r="3138" spans="1:23" x14ac:dyDescent="0.25">
      <c r="A3138" t="s">
        <v>997</v>
      </c>
      <c r="B3138" t="s">
        <v>5089</v>
      </c>
      <c r="C3138" t="s">
        <v>12229</v>
      </c>
      <c r="D3138" t="s">
        <v>13</v>
      </c>
      <c r="E3138" t="s">
        <v>14845</v>
      </c>
      <c r="F3138" t="s">
        <v>14</v>
      </c>
      <c r="G3138" t="s">
        <v>24</v>
      </c>
      <c r="H3138" t="s">
        <v>997</v>
      </c>
      <c r="I3138" t="s">
        <v>5090</v>
      </c>
      <c r="J3138" t="str">
        <f>MID(Tabla1[[#This Row],[HORA2]],1,2)</f>
        <v>12</v>
      </c>
      <c r="K3138" t="s">
        <v>79</v>
      </c>
      <c r="L3138" t="s">
        <v>125</v>
      </c>
      <c r="M3138" t="s">
        <v>14867</v>
      </c>
      <c r="N3138" t="s">
        <v>22</v>
      </c>
      <c r="O3138">
        <v>14.18</v>
      </c>
      <c r="P31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10.43</v>
      </c>
      <c r="Q3138">
        <f>IF(Tabla1[[#This Row],[SERVICIO]]="COMIDA",3,IF(Tabla1[[#This Row],[SERVICIO]]="CONTROLADO",12,IF(Tabla1[[#This Row],[SERVICIO]]="RÁPIDO",3.75,IF(Tabla1[[#This Row],[SERVICIO]]="NORMAL",2.5,))))</f>
        <v>3.75</v>
      </c>
      <c r="R3138">
        <f>IF(Tabla1[[#This Row],[SERVICIO]]="COMIDA",3.5,IF(Tabla1[[#This Row],[SERVICIO]]="CONTROLADO",8,IF(Tabla1[[#This Row],[SERVICIO]]="RÁPIDO",4.5,IF(Tabla1[[#This Row],[SERVICIO]]="NORMAL",3,))))</f>
        <v>4.5</v>
      </c>
      <c r="S31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8" s="2">
        <f>IF(Tabla1[[#This Row],[KILOMETROS ADICIONALES]]=0,Tabla1[[#This Row],[KILOMETROS]]*Tabla1[[#This Row],[COSTO NORMAL]],Tabla1[[#This Row],[COSTO NORMAL]]*Tabla1[[#This Row],[KILOMETROS HASTA]])</f>
        <v>16.875</v>
      </c>
      <c r="U3138" s="2">
        <f>Tabla1[[#This Row],[KILOMETROS ADICIONALES]]*Tabla1[[#This Row],[COSTO ADICIONAL]]</f>
        <v>5.7365000000000004</v>
      </c>
      <c r="V3138">
        <v>173.83</v>
      </c>
      <c r="W3138" s="2">
        <f>Tabla1[[#This Row],[COSTO NORMAL2]]+Tabla1[[#This Row],[COSTO ADICIONAL2]]</f>
        <v>22.611499999999999</v>
      </c>
    </row>
    <row r="3139" spans="1:23" x14ac:dyDescent="0.25">
      <c r="A3139" t="s">
        <v>997</v>
      </c>
      <c r="B3139" t="s">
        <v>5091</v>
      </c>
      <c r="C3139" t="s">
        <v>12230</v>
      </c>
      <c r="D3139" t="s">
        <v>13</v>
      </c>
      <c r="E3139" t="s">
        <v>14845</v>
      </c>
      <c r="F3139" t="s">
        <v>14</v>
      </c>
      <c r="G3139" t="s">
        <v>15</v>
      </c>
      <c r="H3139" t="s">
        <v>997</v>
      </c>
      <c r="I3139" t="s">
        <v>5092</v>
      </c>
      <c r="J3139" t="str">
        <f>MID(Tabla1[[#This Row],[HORA2]],1,2)</f>
        <v>14</v>
      </c>
      <c r="K3139" t="s">
        <v>31</v>
      </c>
      <c r="L3139" t="s">
        <v>188</v>
      </c>
      <c r="M3139" t="s">
        <v>14867</v>
      </c>
      <c r="N3139" t="s">
        <v>22</v>
      </c>
      <c r="O3139">
        <v>19.82</v>
      </c>
      <c r="P31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</v>
      </c>
      <c r="Q3139">
        <f>IF(Tabla1[[#This Row],[SERVICIO]]="COMIDA",3,IF(Tabla1[[#This Row],[SERVICIO]]="CONTROLADO",12,IF(Tabla1[[#This Row],[SERVICIO]]="RÁPIDO",3.75,IF(Tabla1[[#This Row],[SERVICIO]]="NORMAL",2.5,))))</f>
        <v>3.75</v>
      </c>
      <c r="R3139">
        <f>IF(Tabla1[[#This Row],[SERVICIO]]="COMIDA",3.5,IF(Tabla1[[#This Row],[SERVICIO]]="CONTROLADO",8,IF(Tabla1[[#This Row],[SERVICIO]]="RÁPIDO",4.5,IF(Tabla1[[#This Row],[SERVICIO]]="NORMAL",3,))))</f>
        <v>4.5</v>
      </c>
      <c r="S31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39" s="2">
        <f>IF(Tabla1[[#This Row],[KILOMETROS ADICIONALES]]=0,Tabla1[[#This Row],[KILOMETROS]]*Tabla1[[#This Row],[COSTO NORMAL]],Tabla1[[#This Row],[COSTO NORMAL]]*Tabla1[[#This Row],[KILOMETROS HASTA]])</f>
        <v>16.875</v>
      </c>
      <c r="U3139" s="2">
        <f>Tabla1[[#This Row],[KILOMETROS ADICIONALES]]*Tabla1[[#This Row],[COSTO ADICIONAL]]</f>
        <v>8.8385000000000016</v>
      </c>
      <c r="V3139">
        <v>90.71</v>
      </c>
      <c r="W3139" s="2">
        <f>Tabla1[[#This Row],[COSTO NORMAL2]]+Tabla1[[#This Row],[COSTO ADICIONAL2]]</f>
        <v>25.713500000000003</v>
      </c>
    </row>
    <row r="3140" spans="1:23" x14ac:dyDescent="0.25">
      <c r="A3140" t="s">
        <v>997</v>
      </c>
      <c r="B3140" t="s">
        <v>5093</v>
      </c>
      <c r="C3140" t="s">
        <v>12231</v>
      </c>
      <c r="D3140" t="s">
        <v>75</v>
      </c>
      <c r="E3140" t="s">
        <v>14844</v>
      </c>
      <c r="F3140" t="s">
        <v>295</v>
      </c>
      <c r="G3140" t="s">
        <v>15</v>
      </c>
      <c r="H3140" t="s">
        <v>226</v>
      </c>
      <c r="I3140" t="s">
        <v>1819</v>
      </c>
      <c r="J3140" t="str">
        <f>MID(Tabla1[[#This Row],[HORA2]],1,2)</f>
        <v>13</v>
      </c>
      <c r="K3140" t="s">
        <v>149</v>
      </c>
      <c r="L3140" t="s">
        <v>43</v>
      </c>
      <c r="M3140" t="s">
        <v>14867</v>
      </c>
      <c r="N3140" t="s">
        <v>22</v>
      </c>
      <c r="O3140">
        <v>17.54</v>
      </c>
      <c r="P31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15.04</v>
      </c>
      <c r="Q3140">
        <f>IF(Tabla1[[#This Row],[SERVICIO]]="COMIDA",3,IF(Tabla1[[#This Row],[SERVICIO]]="CONTROLADO",12,IF(Tabla1[[#This Row],[SERVICIO]]="RÁPIDO",3.75,IF(Tabla1[[#This Row],[SERVICIO]]="NORMAL",2.5,))))</f>
        <v>2.5</v>
      </c>
      <c r="R3140">
        <f>IF(Tabla1[[#This Row],[SERVICIO]]="COMIDA",3.5,IF(Tabla1[[#This Row],[SERVICIO]]="CONTROLADO",8,IF(Tabla1[[#This Row],[SERVICIO]]="RÁPIDO",4.5,IF(Tabla1[[#This Row],[SERVICIO]]="NORMAL",3,))))</f>
        <v>3</v>
      </c>
      <c r="S3140">
        <f>IF(Tabla1[[#This Row],[SERVICIO]]="COMIDA",0.75,IF(Tabla1[[#This Row],[SERVICIO]]="CONTROLADO",2.65,IF(Tabla1[[#This Row],[SERVICIO]]="RÁPIDO",0.55,IF(Tabla1[[#This Row],[SERVICIO]]="NORMAL",1.2,))))</f>
        <v>1.2</v>
      </c>
      <c r="T3140" s="2">
        <f>IF(Tabla1[[#This Row],[KILOMETROS ADICIONALES]]=0,Tabla1[[#This Row],[KILOMETROS]]*Tabla1[[#This Row],[COSTO NORMAL]],Tabla1[[#This Row],[COSTO NORMAL]]*Tabla1[[#This Row],[KILOMETROS HASTA]])</f>
        <v>7.5</v>
      </c>
      <c r="U3140" s="2">
        <f>Tabla1[[#This Row],[KILOMETROS ADICIONALES]]*Tabla1[[#This Row],[COSTO ADICIONAL]]</f>
        <v>18.047999999999998</v>
      </c>
      <c r="V3140">
        <v>241.97</v>
      </c>
      <c r="W3140" s="2">
        <f>Tabla1[[#This Row],[COSTO NORMAL2]]+Tabla1[[#This Row],[COSTO ADICIONAL2]]</f>
        <v>25.547999999999998</v>
      </c>
    </row>
    <row r="3141" spans="1:23" x14ac:dyDescent="0.25">
      <c r="A3141" t="s">
        <v>997</v>
      </c>
      <c r="B3141" t="s">
        <v>4961</v>
      </c>
      <c r="C3141" t="s">
        <v>12232</v>
      </c>
      <c r="D3141" t="s">
        <v>13</v>
      </c>
      <c r="E3141" t="s">
        <v>14845</v>
      </c>
      <c r="F3141" t="s">
        <v>76</v>
      </c>
      <c r="G3141" t="s">
        <v>15</v>
      </c>
      <c r="H3141" t="s">
        <v>997</v>
      </c>
      <c r="I3141" t="s">
        <v>5094</v>
      </c>
      <c r="J3141" t="str">
        <f>MID(Tabla1[[#This Row],[HORA2]],1,2)</f>
        <v>12</v>
      </c>
      <c r="K3141" t="s">
        <v>53</v>
      </c>
      <c r="L3141" t="s">
        <v>31</v>
      </c>
      <c r="M3141" t="s">
        <v>14867</v>
      </c>
      <c r="N3141" t="s">
        <v>22</v>
      </c>
      <c r="O3141">
        <v>20.78</v>
      </c>
      <c r="P31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17.03</v>
      </c>
      <c r="Q3141">
        <f>IF(Tabla1[[#This Row],[SERVICIO]]="COMIDA",3,IF(Tabla1[[#This Row],[SERVICIO]]="CONTROLADO",12,IF(Tabla1[[#This Row],[SERVICIO]]="RÁPIDO",3.75,IF(Tabla1[[#This Row],[SERVICIO]]="NORMAL",2.5,))))</f>
        <v>3.75</v>
      </c>
      <c r="R3141">
        <f>IF(Tabla1[[#This Row],[SERVICIO]]="COMIDA",3.5,IF(Tabla1[[#This Row],[SERVICIO]]="CONTROLADO",8,IF(Tabla1[[#This Row],[SERVICIO]]="RÁPIDO",4.5,IF(Tabla1[[#This Row],[SERVICIO]]="NORMAL",3,))))</f>
        <v>4.5</v>
      </c>
      <c r="S31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1" s="2">
        <f>IF(Tabla1[[#This Row],[KILOMETROS ADICIONALES]]=0,Tabla1[[#This Row],[KILOMETROS]]*Tabla1[[#This Row],[COSTO NORMAL]],Tabla1[[#This Row],[COSTO NORMAL]]*Tabla1[[#This Row],[KILOMETROS HASTA]])</f>
        <v>16.875</v>
      </c>
      <c r="U3141" s="2">
        <f>Tabla1[[#This Row],[KILOMETROS ADICIONALES]]*Tabla1[[#This Row],[COSTO ADICIONAL]]</f>
        <v>9.366500000000002</v>
      </c>
      <c r="V3141">
        <v>39.53</v>
      </c>
      <c r="W3141" s="2">
        <f>Tabla1[[#This Row],[COSTO NORMAL2]]+Tabla1[[#This Row],[COSTO ADICIONAL2]]</f>
        <v>26.241500000000002</v>
      </c>
    </row>
    <row r="3142" spans="1:23" x14ac:dyDescent="0.25">
      <c r="A3142" t="s">
        <v>997</v>
      </c>
      <c r="B3142" t="s">
        <v>1010</v>
      </c>
      <c r="C3142" t="s">
        <v>12233</v>
      </c>
      <c r="D3142" t="s">
        <v>13</v>
      </c>
      <c r="E3142" t="s">
        <v>14845</v>
      </c>
      <c r="F3142" t="s">
        <v>14</v>
      </c>
      <c r="G3142" t="s">
        <v>15</v>
      </c>
      <c r="H3142" t="s">
        <v>997</v>
      </c>
      <c r="I3142" t="s">
        <v>5095</v>
      </c>
      <c r="J3142" t="str">
        <f>MID(Tabla1[[#This Row],[HORA2]],1,2)</f>
        <v>12</v>
      </c>
      <c r="K3142" t="s">
        <v>49</v>
      </c>
      <c r="L3142" t="s">
        <v>90</v>
      </c>
      <c r="M3142" t="s">
        <v>14867</v>
      </c>
      <c r="N3142" t="s">
        <v>22</v>
      </c>
      <c r="O3142">
        <v>7.2</v>
      </c>
      <c r="P31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3.45</v>
      </c>
      <c r="Q3142">
        <f>IF(Tabla1[[#This Row],[SERVICIO]]="COMIDA",3,IF(Tabla1[[#This Row],[SERVICIO]]="CONTROLADO",12,IF(Tabla1[[#This Row],[SERVICIO]]="RÁPIDO",3.75,IF(Tabla1[[#This Row],[SERVICIO]]="NORMAL",2.5,))))</f>
        <v>3.75</v>
      </c>
      <c r="R3142">
        <f>IF(Tabla1[[#This Row],[SERVICIO]]="COMIDA",3.5,IF(Tabla1[[#This Row],[SERVICIO]]="CONTROLADO",8,IF(Tabla1[[#This Row],[SERVICIO]]="RÁPIDO",4.5,IF(Tabla1[[#This Row],[SERVICIO]]="NORMAL",3,))))</f>
        <v>4.5</v>
      </c>
      <c r="S31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2" s="2">
        <f>IF(Tabla1[[#This Row],[KILOMETROS ADICIONALES]]=0,Tabla1[[#This Row],[KILOMETROS]]*Tabla1[[#This Row],[COSTO NORMAL]],Tabla1[[#This Row],[COSTO NORMAL]]*Tabla1[[#This Row],[KILOMETROS HASTA]])</f>
        <v>16.875</v>
      </c>
      <c r="U3142" s="2">
        <f>Tabla1[[#This Row],[KILOMETROS ADICIONALES]]*Tabla1[[#This Row],[COSTO ADICIONAL]]</f>
        <v>1.8975000000000002</v>
      </c>
      <c r="V3142">
        <v>249.81</v>
      </c>
      <c r="W3142" s="2">
        <f>Tabla1[[#This Row],[COSTO NORMAL2]]+Tabla1[[#This Row],[COSTO ADICIONAL2]]</f>
        <v>18.772500000000001</v>
      </c>
    </row>
    <row r="3143" spans="1:23" x14ac:dyDescent="0.25">
      <c r="A3143" t="s">
        <v>997</v>
      </c>
      <c r="B3143" t="s">
        <v>5096</v>
      </c>
      <c r="C3143" t="s">
        <v>12234</v>
      </c>
      <c r="D3143" t="s">
        <v>13</v>
      </c>
      <c r="E3143" t="s">
        <v>14845</v>
      </c>
      <c r="F3143" t="s">
        <v>14</v>
      </c>
      <c r="G3143" t="s">
        <v>15</v>
      </c>
      <c r="H3143" t="s">
        <v>997</v>
      </c>
      <c r="I3143" t="s">
        <v>5097</v>
      </c>
      <c r="J3143" t="str">
        <f>MID(Tabla1[[#This Row],[HORA2]],1,2)</f>
        <v>13</v>
      </c>
      <c r="K3143" t="s">
        <v>44</v>
      </c>
      <c r="L3143" t="s">
        <v>44</v>
      </c>
      <c r="M3143" t="s">
        <v>14867</v>
      </c>
      <c r="N3143" t="s">
        <v>22</v>
      </c>
      <c r="O3143">
        <v>1.85</v>
      </c>
      <c r="P31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43">
        <f>IF(Tabla1[[#This Row],[SERVICIO]]="COMIDA",3,IF(Tabla1[[#This Row],[SERVICIO]]="CONTROLADO",12,IF(Tabla1[[#This Row],[SERVICIO]]="RÁPIDO",3.75,IF(Tabla1[[#This Row],[SERVICIO]]="NORMAL",2.5,))))</f>
        <v>3.75</v>
      </c>
      <c r="R3143">
        <f>IF(Tabla1[[#This Row],[SERVICIO]]="COMIDA",3.5,IF(Tabla1[[#This Row],[SERVICIO]]="CONTROLADO",8,IF(Tabla1[[#This Row],[SERVICIO]]="RÁPIDO",4.5,IF(Tabla1[[#This Row],[SERVICIO]]="NORMAL",3,))))</f>
        <v>4.5</v>
      </c>
      <c r="S31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3" s="2">
        <f>IF(Tabla1[[#This Row],[KILOMETROS ADICIONALES]]=0,Tabla1[[#This Row],[KILOMETROS]]*Tabla1[[#This Row],[COSTO NORMAL]],Tabla1[[#This Row],[COSTO NORMAL]]*Tabla1[[#This Row],[KILOMETROS HASTA]])</f>
        <v>8.3250000000000011</v>
      </c>
      <c r="U3143" s="2">
        <f>Tabla1[[#This Row],[KILOMETROS ADICIONALES]]*Tabla1[[#This Row],[COSTO ADICIONAL]]</f>
        <v>0</v>
      </c>
      <c r="V3143">
        <v>11.02</v>
      </c>
      <c r="W3143" s="2">
        <f>Tabla1[[#This Row],[COSTO NORMAL2]]+Tabla1[[#This Row],[COSTO ADICIONAL2]]</f>
        <v>8.3250000000000011</v>
      </c>
    </row>
    <row r="3144" spans="1:23" x14ac:dyDescent="0.25">
      <c r="A3144" t="s">
        <v>997</v>
      </c>
      <c r="B3144" t="s">
        <v>5098</v>
      </c>
      <c r="C3144" t="s">
        <v>12235</v>
      </c>
      <c r="D3144" t="s">
        <v>13</v>
      </c>
      <c r="E3144" t="s">
        <v>14845</v>
      </c>
      <c r="F3144" t="s">
        <v>14</v>
      </c>
      <c r="G3144" t="s">
        <v>15</v>
      </c>
      <c r="H3144" t="s">
        <v>997</v>
      </c>
      <c r="I3144" t="s">
        <v>5099</v>
      </c>
      <c r="J3144" t="str">
        <f>MID(Tabla1[[#This Row],[HORA2]],1,2)</f>
        <v>14</v>
      </c>
      <c r="K3144" t="s">
        <v>65</v>
      </c>
      <c r="L3144" t="s">
        <v>65</v>
      </c>
      <c r="M3144" t="s">
        <v>14867</v>
      </c>
      <c r="N3144" t="s">
        <v>22</v>
      </c>
      <c r="O3144">
        <v>15.56</v>
      </c>
      <c r="P31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11.81</v>
      </c>
      <c r="Q3144">
        <f>IF(Tabla1[[#This Row],[SERVICIO]]="COMIDA",3,IF(Tabla1[[#This Row],[SERVICIO]]="CONTROLADO",12,IF(Tabla1[[#This Row],[SERVICIO]]="RÁPIDO",3.75,IF(Tabla1[[#This Row],[SERVICIO]]="NORMAL",2.5,))))</f>
        <v>3.75</v>
      </c>
      <c r="R3144">
        <f>IF(Tabla1[[#This Row],[SERVICIO]]="COMIDA",3.5,IF(Tabla1[[#This Row],[SERVICIO]]="CONTROLADO",8,IF(Tabla1[[#This Row],[SERVICIO]]="RÁPIDO",4.5,IF(Tabla1[[#This Row],[SERVICIO]]="NORMAL",3,))))</f>
        <v>4.5</v>
      </c>
      <c r="S31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4" s="2">
        <f>IF(Tabla1[[#This Row],[KILOMETROS ADICIONALES]]=0,Tabla1[[#This Row],[KILOMETROS]]*Tabla1[[#This Row],[COSTO NORMAL]],Tabla1[[#This Row],[COSTO NORMAL]]*Tabla1[[#This Row],[KILOMETROS HASTA]])</f>
        <v>16.875</v>
      </c>
      <c r="U3144" s="2">
        <f>Tabla1[[#This Row],[KILOMETROS ADICIONALES]]*Tabla1[[#This Row],[COSTO ADICIONAL]]</f>
        <v>6.4955000000000007</v>
      </c>
      <c r="V3144">
        <v>51.4</v>
      </c>
      <c r="W3144" s="2">
        <f>Tabla1[[#This Row],[COSTO NORMAL2]]+Tabla1[[#This Row],[COSTO ADICIONAL2]]</f>
        <v>23.3705</v>
      </c>
    </row>
    <row r="3145" spans="1:23" x14ac:dyDescent="0.25">
      <c r="A3145" t="s">
        <v>997</v>
      </c>
      <c r="B3145" t="s">
        <v>5100</v>
      </c>
      <c r="C3145" t="s">
        <v>12236</v>
      </c>
      <c r="D3145" t="s">
        <v>13</v>
      </c>
      <c r="E3145" t="s">
        <v>14845</v>
      </c>
      <c r="F3145" t="s">
        <v>295</v>
      </c>
      <c r="G3145" t="s">
        <v>15</v>
      </c>
      <c r="H3145" t="s">
        <v>997</v>
      </c>
      <c r="I3145" t="s">
        <v>1176</v>
      </c>
      <c r="J3145" t="str">
        <f>MID(Tabla1[[#This Row],[HORA2]],1,2)</f>
        <v>13</v>
      </c>
      <c r="K3145" t="s">
        <v>19</v>
      </c>
      <c r="L3145" t="s">
        <v>19</v>
      </c>
      <c r="M3145" t="s">
        <v>14867</v>
      </c>
      <c r="N3145" t="s">
        <v>22</v>
      </c>
      <c r="O3145">
        <v>7.08</v>
      </c>
      <c r="P31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3.33</v>
      </c>
      <c r="Q3145">
        <f>IF(Tabla1[[#This Row],[SERVICIO]]="COMIDA",3,IF(Tabla1[[#This Row],[SERVICIO]]="CONTROLADO",12,IF(Tabla1[[#This Row],[SERVICIO]]="RÁPIDO",3.75,IF(Tabla1[[#This Row],[SERVICIO]]="NORMAL",2.5,))))</f>
        <v>3.75</v>
      </c>
      <c r="R3145">
        <f>IF(Tabla1[[#This Row],[SERVICIO]]="COMIDA",3.5,IF(Tabla1[[#This Row],[SERVICIO]]="CONTROLADO",8,IF(Tabla1[[#This Row],[SERVICIO]]="RÁPIDO",4.5,IF(Tabla1[[#This Row],[SERVICIO]]="NORMAL",3,))))</f>
        <v>4.5</v>
      </c>
      <c r="S31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5" s="2">
        <f>IF(Tabla1[[#This Row],[KILOMETROS ADICIONALES]]=0,Tabla1[[#This Row],[KILOMETROS]]*Tabla1[[#This Row],[COSTO NORMAL]],Tabla1[[#This Row],[COSTO NORMAL]]*Tabla1[[#This Row],[KILOMETROS HASTA]])</f>
        <v>16.875</v>
      </c>
      <c r="U3145" s="2">
        <f>Tabla1[[#This Row],[KILOMETROS ADICIONALES]]*Tabla1[[#This Row],[COSTO ADICIONAL]]</f>
        <v>1.8315000000000001</v>
      </c>
      <c r="V3145">
        <v>125.57</v>
      </c>
      <c r="W3145" s="2">
        <f>Tabla1[[#This Row],[COSTO NORMAL2]]+Tabla1[[#This Row],[COSTO ADICIONAL2]]</f>
        <v>18.706499999999998</v>
      </c>
    </row>
    <row r="3146" spans="1:23" x14ac:dyDescent="0.25">
      <c r="A3146" t="s">
        <v>997</v>
      </c>
      <c r="B3146" t="s">
        <v>5101</v>
      </c>
      <c r="C3146" t="s">
        <v>12237</v>
      </c>
      <c r="D3146" t="s">
        <v>13</v>
      </c>
      <c r="E3146" t="s">
        <v>14845</v>
      </c>
      <c r="F3146" t="s">
        <v>14</v>
      </c>
      <c r="G3146" t="s">
        <v>15</v>
      </c>
      <c r="H3146" t="s">
        <v>997</v>
      </c>
      <c r="I3146" t="s">
        <v>5102</v>
      </c>
      <c r="J3146" t="str">
        <f>MID(Tabla1[[#This Row],[HORA2]],1,2)</f>
        <v>14</v>
      </c>
      <c r="K3146" t="s">
        <v>19</v>
      </c>
      <c r="L3146" t="s">
        <v>61</v>
      </c>
      <c r="M3146" t="s">
        <v>14867</v>
      </c>
      <c r="N3146" t="s">
        <v>22</v>
      </c>
      <c r="O3146">
        <v>5.26</v>
      </c>
      <c r="P31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1.5099999999999998</v>
      </c>
      <c r="Q3146">
        <f>IF(Tabla1[[#This Row],[SERVICIO]]="COMIDA",3,IF(Tabla1[[#This Row],[SERVICIO]]="CONTROLADO",12,IF(Tabla1[[#This Row],[SERVICIO]]="RÁPIDO",3.75,IF(Tabla1[[#This Row],[SERVICIO]]="NORMAL",2.5,))))</f>
        <v>3.75</v>
      </c>
      <c r="R3146">
        <f>IF(Tabla1[[#This Row],[SERVICIO]]="COMIDA",3.5,IF(Tabla1[[#This Row],[SERVICIO]]="CONTROLADO",8,IF(Tabla1[[#This Row],[SERVICIO]]="RÁPIDO",4.5,IF(Tabla1[[#This Row],[SERVICIO]]="NORMAL",3,))))</f>
        <v>4.5</v>
      </c>
      <c r="S31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6" s="2">
        <f>IF(Tabla1[[#This Row],[KILOMETROS ADICIONALES]]=0,Tabla1[[#This Row],[KILOMETROS]]*Tabla1[[#This Row],[COSTO NORMAL]],Tabla1[[#This Row],[COSTO NORMAL]]*Tabla1[[#This Row],[KILOMETROS HASTA]])</f>
        <v>16.875</v>
      </c>
      <c r="U3146" s="2">
        <f>Tabla1[[#This Row],[KILOMETROS ADICIONALES]]*Tabla1[[#This Row],[COSTO ADICIONAL]]</f>
        <v>0.8304999999999999</v>
      </c>
      <c r="V3146">
        <v>187.12</v>
      </c>
      <c r="W3146" s="2">
        <f>Tabla1[[#This Row],[COSTO NORMAL2]]+Tabla1[[#This Row],[COSTO ADICIONAL2]]</f>
        <v>17.705500000000001</v>
      </c>
    </row>
    <row r="3147" spans="1:23" x14ac:dyDescent="0.25">
      <c r="A3147" t="s">
        <v>997</v>
      </c>
      <c r="B3147" t="s">
        <v>4932</v>
      </c>
      <c r="C3147" t="s">
        <v>12238</v>
      </c>
      <c r="D3147" t="s">
        <v>13</v>
      </c>
      <c r="E3147" t="s">
        <v>14845</v>
      </c>
      <c r="F3147" t="s">
        <v>14</v>
      </c>
      <c r="G3147" t="s">
        <v>15</v>
      </c>
      <c r="H3147" t="s">
        <v>997</v>
      </c>
      <c r="I3147" t="s">
        <v>5103</v>
      </c>
      <c r="J3147" t="str">
        <f>MID(Tabla1[[#This Row],[HORA2]],1,2)</f>
        <v>13</v>
      </c>
      <c r="K3147" t="s">
        <v>19</v>
      </c>
      <c r="L3147" t="s">
        <v>19</v>
      </c>
      <c r="M3147" t="s">
        <v>14867</v>
      </c>
      <c r="N3147" t="s">
        <v>22</v>
      </c>
      <c r="O3147">
        <v>7.25</v>
      </c>
      <c r="P31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3147">
        <f>IF(Tabla1[[#This Row],[SERVICIO]]="COMIDA",3,IF(Tabla1[[#This Row],[SERVICIO]]="CONTROLADO",12,IF(Tabla1[[#This Row],[SERVICIO]]="RÁPIDO",3.75,IF(Tabla1[[#This Row],[SERVICIO]]="NORMAL",2.5,))))</f>
        <v>3.75</v>
      </c>
      <c r="R3147">
        <f>IF(Tabla1[[#This Row],[SERVICIO]]="COMIDA",3.5,IF(Tabla1[[#This Row],[SERVICIO]]="CONTROLADO",8,IF(Tabla1[[#This Row],[SERVICIO]]="RÁPIDO",4.5,IF(Tabla1[[#This Row],[SERVICIO]]="NORMAL",3,))))</f>
        <v>4.5</v>
      </c>
      <c r="S31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47" s="2">
        <f>IF(Tabla1[[#This Row],[KILOMETROS ADICIONALES]]=0,Tabla1[[#This Row],[KILOMETROS]]*Tabla1[[#This Row],[COSTO NORMAL]],Tabla1[[#This Row],[COSTO NORMAL]]*Tabla1[[#This Row],[KILOMETROS HASTA]])</f>
        <v>16.875</v>
      </c>
      <c r="U3147" s="2">
        <f>Tabla1[[#This Row],[KILOMETROS ADICIONALES]]*Tabla1[[#This Row],[COSTO ADICIONAL]]</f>
        <v>1.9250000000000003</v>
      </c>
      <c r="V3147">
        <v>32.200000000000003</v>
      </c>
      <c r="W3147" s="2">
        <f>Tabla1[[#This Row],[COSTO NORMAL2]]+Tabla1[[#This Row],[COSTO ADICIONAL2]]</f>
        <v>18.8</v>
      </c>
    </row>
    <row r="3148" spans="1:23" x14ac:dyDescent="0.25">
      <c r="A3148" t="s">
        <v>997</v>
      </c>
      <c r="B3148" t="s">
        <v>5104</v>
      </c>
      <c r="C3148" t="s">
        <v>12239</v>
      </c>
      <c r="D3148" t="s">
        <v>13</v>
      </c>
      <c r="E3148" t="s">
        <v>14846</v>
      </c>
      <c r="F3148" t="s">
        <v>14</v>
      </c>
      <c r="G3148" t="s">
        <v>15</v>
      </c>
      <c r="H3148" t="s">
        <v>997</v>
      </c>
      <c r="I3148" t="s">
        <v>5105</v>
      </c>
      <c r="J3148" t="str">
        <f>MID(Tabla1[[#This Row],[HORA2]],1,2)</f>
        <v>15</v>
      </c>
      <c r="K3148" t="s">
        <v>43</v>
      </c>
      <c r="L3148" t="s">
        <v>20</v>
      </c>
      <c r="M3148" t="s">
        <v>14867</v>
      </c>
      <c r="N3148" t="s">
        <v>22</v>
      </c>
      <c r="O3148">
        <v>10.38</v>
      </c>
      <c r="P31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48">
        <f>IF(Tabla1[[#This Row],[SERVICIO]]="COMIDA",3,IF(Tabla1[[#This Row],[SERVICIO]]="CONTROLADO",12,IF(Tabla1[[#This Row],[SERVICIO]]="RÁPIDO",3.75,IF(Tabla1[[#This Row],[SERVICIO]]="NORMAL",2.5,))))</f>
        <v>12</v>
      </c>
      <c r="R3148">
        <f>IF(Tabla1[[#This Row],[SERVICIO]]="COMIDA",3.5,IF(Tabla1[[#This Row],[SERVICIO]]="CONTROLADO",8,IF(Tabla1[[#This Row],[SERVICIO]]="RÁPIDO",4.5,IF(Tabla1[[#This Row],[SERVICIO]]="NORMAL",3,))))</f>
        <v>8</v>
      </c>
      <c r="S3148">
        <f>IF(Tabla1[[#This Row],[SERVICIO]]="COMIDA",0.75,IF(Tabla1[[#This Row],[SERVICIO]]="CONTROLADO",2.65,IF(Tabla1[[#This Row],[SERVICIO]]="RÁPIDO",0.55,IF(Tabla1[[#This Row],[SERVICIO]]="NORMAL",1.2,))))</f>
        <v>2.65</v>
      </c>
      <c r="T3148" s="2">
        <f>IF(Tabla1[[#This Row],[KILOMETROS ADICIONALES]]=0,Tabla1[[#This Row],[KILOMETROS]]*Tabla1[[#This Row],[COSTO NORMAL]],Tabla1[[#This Row],[COSTO NORMAL]]*Tabla1[[#This Row],[KILOMETROS HASTA]])</f>
        <v>83.04</v>
      </c>
      <c r="U3148" s="2">
        <f>Tabla1[[#This Row],[KILOMETROS ADICIONALES]]*Tabla1[[#This Row],[COSTO ADICIONAL]]</f>
        <v>0</v>
      </c>
      <c r="V3148">
        <v>128.94999999999999</v>
      </c>
      <c r="W3148" s="2">
        <f>Tabla1[[#This Row],[COSTO NORMAL2]]+Tabla1[[#This Row],[COSTO ADICIONAL2]]</f>
        <v>83.04</v>
      </c>
    </row>
    <row r="3149" spans="1:23" x14ac:dyDescent="0.25">
      <c r="A3149" t="s">
        <v>997</v>
      </c>
      <c r="B3149" t="s">
        <v>5106</v>
      </c>
      <c r="C3149" t="s">
        <v>12240</v>
      </c>
      <c r="D3149" t="s">
        <v>13</v>
      </c>
      <c r="E3149" t="s">
        <v>14847</v>
      </c>
      <c r="F3149" t="s">
        <v>14</v>
      </c>
      <c r="G3149" t="s">
        <v>15</v>
      </c>
      <c r="H3149" t="s">
        <v>997</v>
      </c>
      <c r="I3149" t="s">
        <v>5107</v>
      </c>
      <c r="J3149" t="str">
        <f>MID(Tabla1[[#This Row],[HORA2]],1,2)</f>
        <v>11</v>
      </c>
      <c r="K3149" t="s">
        <v>19</v>
      </c>
      <c r="L3149" t="s">
        <v>90</v>
      </c>
      <c r="M3149" t="s">
        <v>14867</v>
      </c>
      <c r="N3149" t="s">
        <v>22</v>
      </c>
      <c r="O3149">
        <v>16.600000000000001</v>
      </c>
      <c r="P31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13.600000000000001</v>
      </c>
      <c r="Q3149">
        <f>IF(Tabla1[[#This Row],[SERVICIO]]="COMIDA",3,IF(Tabla1[[#This Row],[SERVICIO]]="CONTROLADO",12,IF(Tabla1[[#This Row],[SERVICIO]]="RÁPIDO",3.75,IF(Tabla1[[#This Row],[SERVICIO]]="NORMAL",2.5,))))</f>
        <v>3</v>
      </c>
      <c r="R3149">
        <f>IF(Tabla1[[#This Row],[SERVICIO]]="COMIDA",3.5,IF(Tabla1[[#This Row],[SERVICIO]]="CONTROLADO",8,IF(Tabla1[[#This Row],[SERVICIO]]="RÁPIDO",4.5,IF(Tabla1[[#This Row],[SERVICIO]]="NORMAL",3,))))</f>
        <v>3.5</v>
      </c>
      <c r="S3149">
        <f>IF(Tabla1[[#This Row],[SERVICIO]]="COMIDA",0.75,IF(Tabla1[[#This Row],[SERVICIO]]="CONTROLADO",2.65,IF(Tabla1[[#This Row],[SERVICIO]]="RÁPIDO",0.55,IF(Tabla1[[#This Row],[SERVICIO]]="NORMAL",1.2,))))</f>
        <v>0.75</v>
      </c>
      <c r="T3149" s="2">
        <f>IF(Tabla1[[#This Row],[KILOMETROS ADICIONALES]]=0,Tabla1[[#This Row],[KILOMETROS]]*Tabla1[[#This Row],[COSTO NORMAL]],Tabla1[[#This Row],[COSTO NORMAL]]*Tabla1[[#This Row],[KILOMETROS HASTA]])</f>
        <v>10.5</v>
      </c>
      <c r="U3149" s="2">
        <f>Tabla1[[#This Row],[KILOMETROS ADICIONALES]]*Tabla1[[#This Row],[COSTO ADICIONAL]]</f>
        <v>10.200000000000001</v>
      </c>
      <c r="V3149">
        <v>96.88</v>
      </c>
      <c r="W3149" s="2">
        <f>Tabla1[[#This Row],[COSTO NORMAL2]]+Tabla1[[#This Row],[COSTO ADICIONAL2]]</f>
        <v>20.700000000000003</v>
      </c>
    </row>
    <row r="3150" spans="1:23" x14ac:dyDescent="0.25">
      <c r="A3150" t="s">
        <v>997</v>
      </c>
      <c r="B3150" t="s">
        <v>5108</v>
      </c>
      <c r="C3150" t="s">
        <v>12241</v>
      </c>
      <c r="D3150" t="s">
        <v>13</v>
      </c>
      <c r="E3150" t="s">
        <v>14845</v>
      </c>
      <c r="F3150" t="s">
        <v>14</v>
      </c>
      <c r="G3150" t="s">
        <v>15</v>
      </c>
      <c r="H3150" t="s">
        <v>997</v>
      </c>
      <c r="I3150" t="s">
        <v>5109</v>
      </c>
      <c r="J3150" t="str">
        <f>MID(Tabla1[[#This Row],[HORA2]],1,2)</f>
        <v>12</v>
      </c>
      <c r="K3150" t="s">
        <v>19</v>
      </c>
      <c r="L3150" t="s">
        <v>65</v>
      </c>
      <c r="M3150" t="s">
        <v>14867</v>
      </c>
      <c r="N3150" t="s">
        <v>22</v>
      </c>
      <c r="O3150">
        <v>20.239999999999998</v>
      </c>
      <c r="P31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16.489999999999998</v>
      </c>
      <c r="Q3150">
        <f>IF(Tabla1[[#This Row],[SERVICIO]]="COMIDA",3,IF(Tabla1[[#This Row],[SERVICIO]]="CONTROLADO",12,IF(Tabla1[[#This Row],[SERVICIO]]="RÁPIDO",3.75,IF(Tabla1[[#This Row],[SERVICIO]]="NORMAL",2.5,))))</f>
        <v>3.75</v>
      </c>
      <c r="R3150">
        <f>IF(Tabla1[[#This Row],[SERVICIO]]="COMIDA",3.5,IF(Tabla1[[#This Row],[SERVICIO]]="CONTROLADO",8,IF(Tabla1[[#This Row],[SERVICIO]]="RÁPIDO",4.5,IF(Tabla1[[#This Row],[SERVICIO]]="NORMAL",3,))))</f>
        <v>4.5</v>
      </c>
      <c r="S31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0" s="2">
        <f>IF(Tabla1[[#This Row],[KILOMETROS ADICIONALES]]=0,Tabla1[[#This Row],[KILOMETROS]]*Tabla1[[#This Row],[COSTO NORMAL]],Tabla1[[#This Row],[COSTO NORMAL]]*Tabla1[[#This Row],[KILOMETROS HASTA]])</f>
        <v>16.875</v>
      </c>
      <c r="U3150" s="2">
        <f>Tabla1[[#This Row],[KILOMETROS ADICIONALES]]*Tabla1[[#This Row],[COSTO ADICIONAL]]</f>
        <v>9.0694999999999997</v>
      </c>
      <c r="V3150">
        <v>224.28</v>
      </c>
      <c r="W3150" s="2">
        <f>Tabla1[[#This Row],[COSTO NORMAL2]]+Tabla1[[#This Row],[COSTO ADICIONAL2]]</f>
        <v>25.944499999999998</v>
      </c>
    </row>
    <row r="3151" spans="1:23" x14ac:dyDescent="0.25">
      <c r="A3151" t="s">
        <v>997</v>
      </c>
      <c r="B3151" t="s">
        <v>5110</v>
      </c>
      <c r="C3151" t="s">
        <v>12242</v>
      </c>
      <c r="D3151" t="s">
        <v>13</v>
      </c>
      <c r="E3151" t="s">
        <v>14846</v>
      </c>
      <c r="F3151" t="s">
        <v>14</v>
      </c>
      <c r="G3151" t="s">
        <v>15</v>
      </c>
      <c r="H3151" t="s">
        <v>226</v>
      </c>
      <c r="I3151" t="s">
        <v>5111</v>
      </c>
      <c r="J3151" t="str">
        <f>MID(Tabla1[[#This Row],[HORA2]],1,2)</f>
        <v>13</v>
      </c>
      <c r="K3151" t="s">
        <v>43</v>
      </c>
      <c r="L3151" t="s">
        <v>20</v>
      </c>
      <c r="M3151" t="s">
        <v>14867</v>
      </c>
      <c r="N3151" t="s">
        <v>22</v>
      </c>
      <c r="O3151">
        <v>15.68</v>
      </c>
      <c r="P31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3.6799999999999997</v>
      </c>
      <c r="Q3151">
        <f>IF(Tabla1[[#This Row],[SERVICIO]]="COMIDA",3,IF(Tabla1[[#This Row],[SERVICIO]]="CONTROLADO",12,IF(Tabla1[[#This Row],[SERVICIO]]="RÁPIDO",3.75,IF(Tabla1[[#This Row],[SERVICIO]]="NORMAL",2.5,))))</f>
        <v>12</v>
      </c>
      <c r="R3151">
        <f>IF(Tabla1[[#This Row],[SERVICIO]]="COMIDA",3.5,IF(Tabla1[[#This Row],[SERVICIO]]="CONTROLADO",8,IF(Tabla1[[#This Row],[SERVICIO]]="RÁPIDO",4.5,IF(Tabla1[[#This Row],[SERVICIO]]="NORMAL",3,))))</f>
        <v>8</v>
      </c>
      <c r="S3151">
        <f>IF(Tabla1[[#This Row],[SERVICIO]]="COMIDA",0.75,IF(Tabla1[[#This Row],[SERVICIO]]="CONTROLADO",2.65,IF(Tabla1[[#This Row],[SERVICIO]]="RÁPIDO",0.55,IF(Tabla1[[#This Row],[SERVICIO]]="NORMAL",1.2,))))</f>
        <v>2.65</v>
      </c>
      <c r="T3151" s="2">
        <f>IF(Tabla1[[#This Row],[KILOMETROS ADICIONALES]]=0,Tabla1[[#This Row],[KILOMETROS]]*Tabla1[[#This Row],[COSTO NORMAL]],Tabla1[[#This Row],[COSTO NORMAL]]*Tabla1[[#This Row],[KILOMETROS HASTA]])</f>
        <v>96</v>
      </c>
      <c r="U3151" s="2">
        <f>Tabla1[[#This Row],[KILOMETROS ADICIONALES]]*Tabla1[[#This Row],[COSTO ADICIONAL]]</f>
        <v>9.7519999999999989</v>
      </c>
      <c r="V3151">
        <v>196.81</v>
      </c>
      <c r="W3151" s="2">
        <f>Tabla1[[#This Row],[COSTO NORMAL2]]+Tabla1[[#This Row],[COSTO ADICIONAL2]]</f>
        <v>105.752</v>
      </c>
    </row>
    <row r="3152" spans="1:23" x14ac:dyDescent="0.25">
      <c r="A3152" t="s">
        <v>997</v>
      </c>
      <c r="B3152" t="s">
        <v>5112</v>
      </c>
      <c r="C3152" t="s">
        <v>12243</v>
      </c>
      <c r="D3152" t="s">
        <v>75</v>
      </c>
      <c r="E3152" t="s">
        <v>14845</v>
      </c>
      <c r="F3152" t="s">
        <v>14</v>
      </c>
      <c r="G3152" t="s">
        <v>15</v>
      </c>
      <c r="H3152" t="s">
        <v>997</v>
      </c>
      <c r="I3152" t="s">
        <v>4165</v>
      </c>
      <c r="J3152" t="str">
        <f>MID(Tabla1[[#This Row],[HORA2]],1,2)</f>
        <v>12</v>
      </c>
      <c r="K3152" t="s">
        <v>20</v>
      </c>
      <c r="L3152" t="s">
        <v>153</v>
      </c>
      <c r="M3152" t="s">
        <v>14867</v>
      </c>
      <c r="N3152" t="s">
        <v>22</v>
      </c>
      <c r="O3152">
        <v>13.41</v>
      </c>
      <c r="P31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9.66</v>
      </c>
      <c r="Q3152">
        <f>IF(Tabla1[[#This Row],[SERVICIO]]="COMIDA",3,IF(Tabla1[[#This Row],[SERVICIO]]="CONTROLADO",12,IF(Tabla1[[#This Row],[SERVICIO]]="RÁPIDO",3.75,IF(Tabla1[[#This Row],[SERVICIO]]="NORMAL",2.5,))))</f>
        <v>3.75</v>
      </c>
      <c r="R3152">
        <f>IF(Tabla1[[#This Row],[SERVICIO]]="COMIDA",3.5,IF(Tabla1[[#This Row],[SERVICIO]]="CONTROLADO",8,IF(Tabla1[[#This Row],[SERVICIO]]="RÁPIDO",4.5,IF(Tabla1[[#This Row],[SERVICIO]]="NORMAL",3,))))</f>
        <v>4.5</v>
      </c>
      <c r="S31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2" s="2">
        <f>IF(Tabla1[[#This Row],[KILOMETROS ADICIONALES]]=0,Tabla1[[#This Row],[KILOMETROS]]*Tabla1[[#This Row],[COSTO NORMAL]],Tabla1[[#This Row],[COSTO NORMAL]]*Tabla1[[#This Row],[KILOMETROS HASTA]])</f>
        <v>16.875</v>
      </c>
      <c r="U3152" s="2">
        <f>Tabla1[[#This Row],[KILOMETROS ADICIONALES]]*Tabla1[[#This Row],[COSTO ADICIONAL]]</f>
        <v>5.3130000000000006</v>
      </c>
      <c r="V3152">
        <v>6.53</v>
      </c>
      <c r="W3152" s="2">
        <f>Tabla1[[#This Row],[COSTO NORMAL2]]+Tabla1[[#This Row],[COSTO ADICIONAL2]]</f>
        <v>22.188000000000002</v>
      </c>
    </row>
    <row r="3153" spans="1:23" x14ac:dyDescent="0.25">
      <c r="A3153" t="s">
        <v>997</v>
      </c>
      <c r="B3153" t="s">
        <v>5113</v>
      </c>
      <c r="C3153" t="s">
        <v>12244</v>
      </c>
      <c r="E3153" t="s">
        <v>14845</v>
      </c>
      <c r="F3153" t="s">
        <v>76</v>
      </c>
      <c r="G3153" t="s">
        <v>15</v>
      </c>
      <c r="H3153" t="s">
        <v>997</v>
      </c>
      <c r="I3153" t="s">
        <v>5114</v>
      </c>
      <c r="J3153" t="str">
        <f>MID(Tabla1[[#This Row],[HORA2]],1,2)</f>
        <v>12</v>
      </c>
      <c r="K3153" t="s">
        <v>43</v>
      </c>
      <c r="L3153" t="s">
        <v>57</v>
      </c>
      <c r="M3153" t="s">
        <v>14867</v>
      </c>
      <c r="N3153" t="s">
        <v>22</v>
      </c>
      <c r="O3153">
        <v>17.54</v>
      </c>
      <c r="P31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13.79</v>
      </c>
      <c r="Q3153">
        <f>IF(Tabla1[[#This Row],[SERVICIO]]="COMIDA",3,IF(Tabla1[[#This Row],[SERVICIO]]="CONTROLADO",12,IF(Tabla1[[#This Row],[SERVICIO]]="RÁPIDO",3.75,IF(Tabla1[[#This Row],[SERVICIO]]="NORMAL",2.5,))))</f>
        <v>3.75</v>
      </c>
      <c r="R3153">
        <f>IF(Tabla1[[#This Row],[SERVICIO]]="COMIDA",3.5,IF(Tabla1[[#This Row],[SERVICIO]]="CONTROLADO",8,IF(Tabla1[[#This Row],[SERVICIO]]="RÁPIDO",4.5,IF(Tabla1[[#This Row],[SERVICIO]]="NORMAL",3,))))</f>
        <v>4.5</v>
      </c>
      <c r="S31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3" s="2">
        <f>IF(Tabla1[[#This Row],[KILOMETROS ADICIONALES]]=0,Tabla1[[#This Row],[KILOMETROS]]*Tabla1[[#This Row],[COSTO NORMAL]],Tabla1[[#This Row],[COSTO NORMAL]]*Tabla1[[#This Row],[KILOMETROS HASTA]])</f>
        <v>16.875</v>
      </c>
      <c r="U3153" s="2">
        <f>Tabla1[[#This Row],[KILOMETROS ADICIONALES]]*Tabla1[[#This Row],[COSTO ADICIONAL]]</f>
        <v>7.5845000000000002</v>
      </c>
      <c r="V3153">
        <v>43.81</v>
      </c>
      <c r="W3153" s="2">
        <f>Tabla1[[#This Row],[COSTO NORMAL2]]+Tabla1[[#This Row],[COSTO ADICIONAL2]]</f>
        <v>24.459499999999998</v>
      </c>
    </row>
    <row r="3154" spans="1:23" x14ac:dyDescent="0.25">
      <c r="A3154" t="s">
        <v>997</v>
      </c>
      <c r="B3154" t="s">
        <v>5115</v>
      </c>
      <c r="C3154" t="s">
        <v>12245</v>
      </c>
      <c r="E3154" t="s">
        <v>14845</v>
      </c>
      <c r="F3154" t="s">
        <v>76</v>
      </c>
      <c r="G3154" t="s">
        <v>15</v>
      </c>
      <c r="H3154" t="s">
        <v>997</v>
      </c>
      <c r="I3154" t="s">
        <v>5116</v>
      </c>
      <c r="J3154" t="str">
        <f>MID(Tabla1[[#This Row],[HORA2]],1,2)</f>
        <v>13</v>
      </c>
      <c r="K3154" t="s">
        <v>43</v>
      </c>
      <c r="L3154" t="s">
        <v>20</v>
      </c>
      <c r="M3154" t="s">
        <v>14867</v>
      </c>
      <c r="N3154" t="s">
        <v>22</v>
      </c>
      <c r="O3154">
        <v>16.66</v>
      </c>
      <c r="P31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12.91</v>
      </c>
      <c r="Q3154">
        <f>IF(Tabla1[[#This Row],[SERVICIO]]="COMIDA",3,IF(Tabla1[[#This Row],[SERVICIO]]="CONTROLADO",12,IF(Tabla1[[#This Row],[SERVICIO]]="RÁPIDO",3.75,IF(Tabla1[[#This Row],[SERVICIO]]="NORMAL",2.5,))))</f>
        <v>3.75</v>
      </c>
      <c r="R3154">
        <f>IF(Tabla1[[#This Row],[SERVICIO]]="COMIDA",3.5,IF(Tabla1[[#This Row],[SERVICIO]]="CONTROLADO",8,IF(Tabla1[[#This Row],[SERVICIO]]="RÁPIDO",4.5,IF(Tabla1[[#This Row],[SERVICIO]]="NORMAL",3,))))</f>
        <v>4.5</v>
      </c>
      <c r="S31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4" s="2">
        <f>IF(Tabla1[[#This Row],[KILOMETROS ADICIONALES]]=0,Tabla1[[#This Row],[KILOMETROS]]*Tabla1[[#This Row],[COSTO NORMAL]],Tabla1[[#This Row],[COSTO NORMAL]]*Tabla1[[#This Row],[KILOMETROS HASTA]])</f>
        <v>16.875</v>
      </c>
      <c r="U3154" s="2">
        <f>Tabla1[[#This Row],[KILOMETROS ADICIONALES]]*Tabla1[[#This Row],[COSTO ADICIONAL]]</f>
        <v>7.1005000000000003</v>
      </c>
      <c r="V3154">
        <v>141.04</v>
      </c>
      <c r="W3154" s="2">
        <f>Tabla1[[#This Row],[COSTO NORMAL2]]+Tabla1[[#This Row],[COSTO ADICIONAL2]]</f>
        <v>23.9755</v>
      </c>
    </row>
    <row r="3155" spans="1:23" x14ac:dyDescent="0.25">
      <c r="A3155" t="s">
        <v>997</v>
      </c>
      <c r="B3155" t="s">
        <v>5117</v>
      </c>
      <c r="C3155" t="s">
        <v>12246</v>
      </c>
      <c r="D3155" t="s">
        <v>13</v>
      </c>
      <c r="E3155" t="s">
        <v>14845</v>
      </c>
      <c r="F3155" t="s">
        <v>295</v>
      </c>
      <c r="G3155" t="s">
        <v>24</v>
      </c>
      <c r="H3155" t="s">
        <v>997</v>
      </c>
      <c r="I3155" t="s">
        <v>1881</v>
      </c>
      <c r="J3155" t="str">
        <f>MID(Tabla1[[#This Row],[HORA2]],1,2)</f>
        <v>11</v>
      </c>
      <c r="K3155" t="s">
        <v>90</v>
      </c>
      <c r="L3155" t="s">
        <v>19</v>
      </c>
      <c r="M3155" t="s">
        <v>14867</v>
      </c>
      <c r="N3155" t="s">
        <v>22</v>
      </c>
      <c r="O3155">
        <v>11.91</v>
      </c>
      <c r="P31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8.16</v>
      </c>
      <c r="Q3155">
        <f>IF(Tabla1[[#This Row],[SERVICIO]]="COMIDA",3,IF(Tabla1[[#This Row],[SERVICIO]]="CONTROLADO",12,IF(Tabla1[[#This Row],[SERVICIO]]="RÁPIDO",3.75,IF(Tabla1[[#This Row],[SERVICIO]]="NORMAL",2.5,))))</f>
        <v>3.75</v>
      </c>
      <c r="R3155">
        <f>IF(Tabla1[[#This Row],[SERVICIO]]="COMIDA",3.5,IF(Tabla1[[#This Row],[SERVICIO]]="CONTROLADO",8,IF(Tabla1[[#This Row],[SERVICIO]]="RÁPIDO",4.5,IF(Tabla1[[#This Row],[SERVICIO]]="NORMAL",3,))))</f>
        <v>4.5</v>
      </c>
      <c r="S31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5" s="2">
        <f>IF(Tabla1[[#This Row],[KILOMETROS ADICIONALES]]=0,Tabla1[[#This Row],[KILOMETROS]]*Tabla1[[#This Row],[COSTO NORMAL]],Tabla1[[#This Row],[COSTO NORMAL]]*Tabla1[[#This Row],[KILOMETROS HASTA]])</f>
        <v>16.875</v>
      </c>
      <c r="U3155" s="2">
        <f>Tabla1[[#This Row],[KILOMETROS ADICIONALES]]*Tabla1[[#This Row],[COSTO ADICIONAL]]</f>
        <v>4.4880000000000004</v>
      </c>
      <c r="V3155">
        <v>139.54</v>
      </c>
      <c r="W3155" s="2">
        <f>Tabla1[[#This Row],[COSTO NORMAL2]]+Tabla1[[#This Row],[COSTO ADICIONAL2]]</f>
        <v>21.363</v>
      </c>
    </row>
    <row r="3156" spans="1:23" x14ac:dyDescent="0.25">
      <c r="A3156" t="s">
        <v>997</v>
      </c>
      <c r="B3156" t="s">
        <v>5118</v>
      </c>
      <c r="C3156" t="s">
        <v>12247</v>
      </c>
      <c r="D3156" t="s">
        <v>13</v>
      </c>
      <c r="E3156" t="s">
        <v>14847</v>
      </c>
      <c r="F3156" t="s">
        <v>14</v>
      </c>
      <c r="G3156" t="s">
        <v>15</v>
      </c>
      <c r="H3156" t="s">
        <v>997</v>
      </c>
      <c r="I3156" t="s">
        <v>5119</v>
      </c>
      <c r="J3156" t="str">
        <f>MID(Tabla1[[#This Row],[HORA2]],1,2)</f>
        <v>12</v>
      </c>
      <c r="K3156" t="s">
        <v>19</v>
      </c>
      <c r="L3156" t="s">
        <v>43</v>
      </c>
      <c r="M3156" t="s">
        <v>14867</v>
      </c>
      <c r="N3156" t="s">
        <v>22</v>
      </c>
      <c r="O3156">
        <v>18.73</v>
      </c>
      <c r="P31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3156">
        <f>IF(Tabla1[[#This Row],[SERVICIO]]="COMIDA",3,IF(Tabla1[[#This Row],[SERVICIO]]="CONTROLADO",12,IF(Tabla1[[#This Row],[SERVICIO]]="RÁPIDO",3.75,IF(Tabla1[[#This Row],[SERVICIO]]="NORMAL",2.5,))))</f>
        <v>3</v>
      </c>
      <c r="R3156">
        <f>IF(Tabla1[[#This Row],[SERVICIO]]="COMIDA",3.5,IF(Tabla1[[#This Row],[SERVICIO]]="CONTROLADO",8,IF(Tabla1[[#This Row],[SERVICIO]]="RÁPIDO",4.5,IF(Tabla1[[#This Row],[SERVICIO]]="NORMAL",3,))))</f>
        <v>3.5</v>
      </c>
      <c r="S3156">
        <f>IF(Tabla1[[#This Row],[SERVICIO]]="COMIDA",0.75,IF(Tabla1[[#This Row],[SERVICIO]]="CONTROLADO",2.65,IF(Tabla1[[#This Row],[SERVICIO]]="RÁPIDO",0.55,IF(Tabla1[[#This Row],[SERVICIO]]="NORMAL",1.2,))))</f>
        <v>0.75</v>
      </c>
      <c r="T3156" s="2">
        <f>IF(Tabla1[[#This Row],[KILOMETROS ADICIONALES]]=0,Tabla1[[#This Row],[KILOMETROS]]*Tabla1[[#This Row],[COSTO NORMAL]],Tabla1[[#This Row],[COSTO NORMAL]]*Tabla1[[#This Row],[KILOMETROS HASTA]])</f>
        <v>10.5</v>
      </c>
      <c r="U3156" s="2">
        <f>Tabla1[[#This Row],[KILOMETROS ADICIONALES]]*Tabla1[[#This Row],[COSTO ADICIONAL]]</f>
        <v>11.797499999999999</v>
      </c>
      <c r="V3156">
        <v>7.63</v>
      </c>
      <c r="W3156" s="2">
        <f>Tabla1[[#This Row],[COSTO NORMAL2]]+Tabla1[[#This Row],[COSTO ADICIONAL2]]</f>
        <v>22.297499999999999</v>
      </c>
    </row>
    <row r="3157" spans="1:23" x14ac:dyDescent="0.25">
      <c r="A3157" t="s">
        <v>997</v>
      </c>
      <c r="B3157" t="s">
        <v>5120</v>
      </c>
      <c r="C3157" t="s">
        <v>12248</v>
      </c>
      <c r="D3157" t="s">
        <v>13</v>
      </c>
      <c r="E3157" t="s">
        <v>14844</v>
      </c>
      <c r="F3157" t="s">
        <v>295</v>
      </c>
      <c r="G3157" t="s">
        <v>24</v>
      </c>
      <c r="H3157" t="s">
        <v>226</v>
      </c>
      <c r="I3157" t="s">
        <v>5121</v>
      </c>
      <c r="J3157" t="str">
        <f>MID(Tabla1[[#This Row],[HORA2]],1,2)</f>
        <v>09</v>
      </c>
      <c r="K3157" t="s">
        <v>90</v>
      </c>
      <c r="L3157" t="s">
        <v>19</v>
      </c>
      <c r="M3157" t="s">
        <v>14867</v>
      </c>
      <c r="N3157" t="s">
        <v>22</v>
      </c>
      <c r="O3157">
        <v>6.41</v>
      </c>
      <c r="P31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3.91</v>
      </c>
      <c r="Q3157">
        <f>IF(Tabla1[[#This Row],[SERVICIO]]="COMIDA",3,IF(Tabla1[[#This Row],[SERVICIO]]="CONTROLADO",12,IF(Tabla1[[#This Row],[SERVICIO]]="RÁPIDO",3.75,IF(Tabla1[[#This Row],[SERVICIO]]="NORMAL",2.5,))))</f>
        <v>2.5</v>
      </c>
      <c r="R3157">
        <f>IF(Tabla1[[#This Row],[SERVICIO]]="COMIDA",3.5,IF(Tabla1[[#This Row],[SERVICIO]]="CONTROLADO",8,IF(Tabla1[[#This Row],[SERVICIO]]="RÁPIDO",4.5,IF(Tabla1[[#This Row],[SERVICIO]]="NORMAL",3,))))</f>
        <v>3</v>
      </c>
      <c r="S3157">
        <f>IF(Tabla1[[#This Row],[SERVICIO]]="COMIDA",0.75,IF(Tabla1[[#This Row],[SERVICIO]]="CONTROLADO",2.65,IF(Tabla1[[#This Row],[SERVICIO]]="RÁPIDO",0.55,IF(Tabla1[[#This Row],[SERVICIO]]="NORMAL",1.2,))))</f>
        <v>1.2</v>
      </c>
      <c r="T3157" s="2">
        <f>IF(Tabla1[[#This Row],[KILOMETROS ADICIONALES]]=0,Tabla1[[#This Row],[KILOMETROS]]*Tabla1[[#This Row],[COSTO NORMAL]],Tabla1[[#This Row],[COSTO NORMAL]]*Tabla1[[#This Row],[KILOMETROS HASTA]])</f>
        <v>7.5</v>
      </c>
      <c r="U3157" s="2">
        <f>Tabla1[[#This Row],[KILOMETROS ADICIONALES]]*Tabla1[[#This Row],[COSTO ADICIONAL]]</f>
        <v>4.6920000000000002</v>
      </c>
      <c r="V3157">
        <v>9.8000000000000007</v>
      </c>
      <c r="W3157" s="2">
        <f>Tabla1[[#This Row],[COSTO NORMAL2]]+Tabla1[[#This Row],[COSTO ADICIONAL2]]</f>
        <v>12.192</v>
      </c>
    </row>
    <row r="3158" spans="1:23" x14ac:dyDescent="0.25">
      <c r="A3158" t="s">
        <v>997</v>
      </c>
      <c r="B3158" t="s">
        <v>5122</v>
      </c>
      <c r="C3158" t="s">
        <v>12249</v>
      </c>
      <c r="E3158" t="s">
        <v>14845</v>
      </c>
      <c r="F3158" t="s">
        <v>76</v>
      </c>
      <c r="G3158" t="s">
        <v>15</v>
      </c>
      <c r="H3158" t="s">
        <v>997</v>
      </c>
      <c r="I3158" t="s">
        <v>5123</v>
      </c>
      <c r="J3158" t="str">
        <f>MID(Tabla1[[#This Row],[HORA2]],1,2)</f>
        <v>13</v>
      </c>
      <c r="K3158" t="s">
        <v>43</v>
      </c>
      <c r="L3158" t="s">
        <v>57</v>
      </c>
      <c r="M3158" t="s">
        <v>14867</v>
      </c>
      <c r="N3158" t="s">
        <v>22</v>
      </c>
      <c r="O3158">
        <v>13.94</v>
      </c>
      <c r="P31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10.19</v>
      </c>
      <c r="Q3158">
        <f>IF(Tabla1[[#This Row],[SERVICIO]]="COMIDA",3,IF(Tabla1[[#This Row],[SERVICIO]]="CONTROLADO",12,IF(Tabla1[[#This Row],[SERVICIO]]="RÁPIDO",3.75,IF(Tabla1[[#This Row],[SERVICIO]]="NORMAL",2.5,))))</f>
        <v>3.75</v>
      </c>
      <c r="R3158">
        <f>IF(Tabla1[[#This Row],[SERVICIO]]="COMIDA",3.5,IF(Tabla1[[#This Row],[SERVICIO]]="CONTROLADO",8,IF(Tabla1[[#This Row],[SERVICIO]]="RÁPIDO",4.5,IF(Tabla1[[#This Row],[SERVICIO]]="NORMAL",3,))))</f>
        <v>4.5</v>
      </c>
      <c r="S31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8" s="2">
        <f>IF(Tabla1[[#This Row],[KILOMETROS ADICIONALES]]=0,Tabla1[[#This Row],[KILOMETROS]]*Tabla1[[#This Row],[COSTO NORMAL]],Tabla1[[#This Row],[COSTO NORMAL]]*Tabla1[[#This Row],[KILOMETROS HASTA]])</f>
        <v>16.875</v>
      </c>
      <c r="U3158" s="2">
        <f>Tabla1[[#This Row],[KILOMETROS ADICIONALES]]*Tabla1[[#This Row],[COSTO ADICIONAL]]</f>
        <v>5.6044999999999998</v>
      </c>
      <c r="V3158">
        <v>249.99</v>
      </c>
      <c r="W3158" s="2">
        <f>Tabla1[[#This Row],[COSTO NORMAL2]]+Tabla1[[#This Row],[COSTO ADICIONAL2]]</f>
        <v>22.479500000000002</v>
      </c>
    </row>
    <row r="3159" spans="1:23" x14ac:dyDescent="0.25">
      <c r="A3159" t="s">
        <v>997</v>
      </c>
      <c r="B3159" t="s">
        <v>5124</v>
      </c>
      <c r="C3159" t="s">
        <v>12250</v>
      </c>
      <c r="D3159" t="s">
        <v>13</v>
      </c>
      <c r="E3159" t="s">
        <v>14845</v>
      </c>
      <c r="F3159" t="s">
        <v>295</v>
      </c>
      <c r="G3159" t="s">
        <v>15</v>
      </c>
      <c r="H3159" t="s">
        <v>997</v>
      </c>
      <c r="I3159" t="s">
        <v>5125</v>
      </c>
      <c r="J3159" t="str">
        <f>MID(Tabla1[[#This Row],[HORA2]],1,2)</f>
        <v>13</v>
      </c>
      <c r="K3159" t="s">
        <v>57</v>
      </c>
      <c r="L3159" t="s">
        <v>57</v>
      </c>
      <c r="M3159" t="s">
        <v>14867</v>
      </c>
      <c r="N3159" t="s">
        <v>22</v>
      </c>
      <c r="O3159">
        <v>5.41</v>
      </c>
      <c r="P31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1.6600000000000001</v>
      </c>
      <c r="Q3159">
        <f>IF(Tabla1[[#This Row],[SERVICIO]]="COMIDA",3,IF(Tabla1[[#This Row],[SERVICIO]]="CONTROLADO",12,IF(Tabla1[[#This Row],[SERVICIO]]="RÁPIDO",3.75,IF(Tabla1[[#This Row],[SERVICIO]]="NORMAL",2.5,))))</f>
        <v>3.75</v>
      </c>
      <c r="R3159">
        <f>IF(Tabla1[[#This Row],[SERVICIO]]="COMIDA",3.5,IF(Tabla1[[#This Row],[SERVICIO]]="CONTROLADO",8,IF(Tabla1[[#This Row],[SERVICIO]]="RÁPIDO",4.5,IF(Tabla1[[#This Row],[SERVICIO]]="NORMAL",3,))))</f>
        <v>4.5</v>
      </c>
      <c r="S31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59" s="2">
        <f>IF(Tabla1[[#This Row],[KILOMETROS ADICIONALES]]=0,Tabla1[[#This Row],[KILOMETROS]]*Tabla1[[#This Row],[COSTO NORMAL]],Tabla1[[#This Row],[COSTO NORMAL]]*Tabla1[[#This Row],[KILOMETROS HASTA]])</f>
        <v>16.875</v>
      </c>
      <c r="U3159" s="2">
        <f>Tabla1[[#This Row],[KILOMETROS ADICIONALES]]*Tabla1[[#This Row],[COSTO ADICIONAL]]</f>
        <v>0.91300000000000014</v>
      </c>
      <c r="V3159">
        <v>158.69999999999999</v>
      </c>
      <c r="W3159" s="2">
        <f>Tabla1[[#This Row],[COSTO NORMAL2]]+Tabla1[[#This Row],[COSTO ADICIONAL2]]</f>
        <v>17.788</v>
      </c>
    </row>
    <row r="3160" spans="1:23" x14ac:dyDescent="0.25">
      <c r="A3160" t="s">
        <v>997</v>
      </c>
      <c r="B3160" t="s">
        <v>5124</v>
      </c>
      <c r="C3160" t="s">
        <v>12251</v>
      </c>
      <c r="D3160" t="s">
        <v>13</v>
      </c>
      <c r="E3160" t="s">
        <v>14845</v>
      </c>
      <c r="F3160" t="s">
        <v>295</v>
      </c>
      <c r="G3160" t="s">
        <v>15</v>
      </c>
      <c r="H3160" t="s">
        <v>997</v>
      </c>
      <c r="I3160" t="s">
        <v>5126</v>
      </c>
      <c r="J3160" t="str">
        <f>MID(Tabla1[[#This Row],[HORA2]],1,2)</f>
        <v>13</v>
      </c>
      <c r="K3160" t="s">
        <v>57</v>
      </c>
      <c r="L3160" t="s">
        <v>57</v>
      </c>
      <c r="M3160" t="s">
        <v>14867</v>
      </c>
      <c r="N3160" t="s">
        <v>22</v>
      </c>
      <c r="O3160">
        <v>8.6300000000000008</v>
      </c>
      <c r="P31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4.8800000000000008</v>
      </c>
      <c r="Q3160">
        <f>IF(Tabla1[[#This Row],[SERVICIO]]="COMIDA",3,IF(Tabla1[[#This Row],[SERVICIO]]="CONTROLADO",12,IF(Tabla1[[#This Row],[SERVICIO]]="RÁPIDO",3.75,IF(Tabla1[[#This Row],[SERVICIO]]="NORMAL",2.5,))))</f>
        <v>3.75</v>
      </c>
      <c r="R3160">
        <f>IF(Tabla1[[#This Row],[SERVICIO]]="COMIDA",3.5,IF(Tabla1[[#This Row],[SERVICIO]]="CONTROLADO",8,IF(Tabla1[[#This Row],[SERVICIO]]="RÁPIDO",4.5,IF(Tabla1[[#This Row],[SERVICIO]]="NORMAL",3,))))</f>
        <v>4.5</v>
      </c>
      <c r="S31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0" s="2">
        <f>IF(Tabla1[[#This Row],[KILOMETROS ADICIONALES]]=0,Tabla1[[#This Row],[KILOMETROS]]*Tabla1[[#This Row],[COSTO NORMAL]],Tabla1[[#This Row],[COSTO NORMAL]]*Tabla1[[#This Row],[KILOMETROS HASTA]])</f>
        <v>16.875</v>
      </c>
      <c r="U3160" s="2">
        <f>Tabla1[[#This Row],[KILOMETROS ADICIONALES]]*Tabla1[[#This Row],[COSTO ADICIONAL]]</f>
        <v>2.6840000000000006</v>
      </c>
      <c r="V3160">
        <v>56.69</v>
      </c>
      <c r="W3160" s="2">
        <f>Tabla1[[#This Row],[COSTO NORMAL2]]+Tabla1[[#This Row],[COSTO ADICIONAL2]]</f>
        <v>19.559000000000001</v>
      </c>
    </row>
    <row r="3161" spans="1:23" x14ac:dyDescent="0.25">
      <c r="A3161" t="s">
        <v>997</v>
      </c>
      <c r="B3161" t="s">
        <v>4198</v>
      </c>
      <c r="C3161" t="s">
        <v>12252</v>
      </c>
      <c r="D3161" t="s">
        <v>13</v>
      </c>
      <c r="E3161" t="s">
        <v>14846</v>
      </c>
      <c r="F3161" t="s">
        <v>14</v>
      </c>
      <c r="G3161" t="s">
        <v>24</v>
      </c>
      <c r="H3161" t="s">
        <v>997</v>
      </c>
      <c r="I3161" t="s">
        <v>4030</v>
      </c>
      <c r="J3161" t="str">
        <f>MID(Tabla1[[#This Row],[HORA2]],1,2)</f>
        <v>13</v>
      </c>
      <c r="K3161" t="s">
        <v>20</v>
      </c>
      <c r="L3161" t="s">
        <v>65</v>
      </c>
      <c r="M3161" t="s">
        <v>14867</v>
      </c>
      <c r="N3161" t="s">
        <v>22</v>
      </c>
      <c r="O3161">
        <v>1.8399999999999999</v>
      </c>
      <c r="P31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61">
        <f>IF(Tabla1[[#This Row],[SERVICIO]]="COMIDA",3,IF(Tabla1[[#This Row],[SERVICIO]]="CONTROLADO",12,IF(Tabla1[[#This Row],[SERVICIO]]="RÁPIDO",3.75,IF(Tabla1[[#This Row],[SERVICIO]]="NORMAL",2.5,))))</f>
        <v>12</v>
      </c>
      <c r="R3161">
        <f>IF(Tabla1[[#This Row],[SERVICIO]]="COMIDA",3.5,IF(Tabla1[[#This Row],[SERVICIO]]="CONTROLADO",8,IF(Tabla1[[#This Row],[SERVICIO]]="RÁPIDO",4.5,IF(Tabla1[[#This Row],[SERVICIO]]="NORMAL",3,))))</f>
        <v>8</v>
      </c>
      <c r="S3161">
        <f>IF(Tabla1[[#This Row],[SERVICIO]]="COMIDA",0.75,IF(Tabla1[[#This Row],[SERVICIO]]="CONTROLADO",2.65,IF(Tabla1[[#This Row],[SERVICIO]]="RÁPIDO",0.55,IF(Tabla1[[#This Row],[SERVICIO]]="NORMAL",1.2,))))</f>
        <v>2.65</v>
      </c>
      <c r="T3161" s="2">
        <f>IF(Tabla1[[#This Row],[KILOMETROS ADICIONALES]]=0,Tabla1[[#This Row],[KILOMETROS]]*Tabla1[[#This Row],[COSTO NORMAL]],Tabla1[[#This Row],[COSTO NORMAL]]*Tabla1[[#This Row],[KILOMETROS HASTA]])</f>
        <v>14.719999999999999</v>
      </c>
      <c r="U3161" s="2">
        <f>Tabla1[[#This Row],[KILOMETROS ADICIONALES]]*Tabla1[[#This Row],[COSTO ADICIONAL]]</f>
        <v>0</v>
      </c>
      <c r="V3161">
        <v>82.12</v>
      </c>
      <c r="W3161" s="2">
        <f>Tabla1[[#This Row],[COSTO NORMAL2]]+Tabla1[[#This Row],[COSTO ADICIONAL2]]</f>
        <v>14.719999999999999</v>
      </c>
    </row>
    <row r="3162" spans="1:23" x14ac:dyDescent="0.25">
      <c r="A3162" t="s">
        <v>997</v>
      </c>
      <c r="B3162" t="s">
        <v>4198</v>
      </c>
      <c r="C3162" t="s">
        <v>12253</v>
      </c>
      <c r="D3162" t="s">
        <v>13</v>
      </c>
      <c r="E3162" t="s">
        <v>14844</v>
      </c>
      <c r="F3162" t="s">
        <v>14</v>
      </c>
      <c r="G3162" t="s">
        <v>15</v>
      </c>
      <c r="H3162" t="s">
        <v>226</v>
      </c>
      <c r="I3162" t="s">
        <v>5127</v>
      </c>
      <c r="J3162" t="str">
        <f>MID(Tabla1[[#This Row],[HORA2]],1,2)</f>
        <v>12</v>
      </c>
      <c r="K3162" t="s">
        <v>20</v>
      </c>
      <c r="L3162" t="s">
        <v>65</v>
      </c>
      <c r="M3162" t="s">
        <v>14867</v>
      </c>
      <c r="N3162" t="s">
        <v>22</v>
      </c>
      <c r="O3162">
        <v>14.87</v>
      </c>
      <c r="P31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</v>
      </c>
      <c r="Q3162">
        <f>IF(Tabla1[[#This Row],[SERVICIO]]="COMIDA",3,IF(Tabla1[[#This Row],[SERVICIO]]="CONTROLADO",12,IF(Tabla1[[#This Row],[SERVICIO]]="RÁPIDO",3.75,IF(Tabla1[[#This Row],[SERVICIO]]="NORMAL",2.5,))))</f>
        <v>2.5</v>
      </c>
      <c r="R3162">
        <f>IF(Tabla1[[#This Row],[SERVICIO]]="COMIDA",3.5,IF(Tabla1[[#This Row],[SERVICIO]]="CONTROLADO",8,IF(Tabla1[[#This Row],[SERVICIO]]="RÁPIDO",4.5,IF(Tabla1[[#This Row],[SERVICIO]]="NORMAL",3,))))</f>
        <v>3</v>
      </c>
      <c r="S3162">
        <f>IF(Tabla1[[#This Row],[SERVICIO]]="COMIDA",0.75,IF(Tabla1[[#This Row],[SERVICIO]]="CONTROLADO",2.65,IF(Tabla1[[#This Row],[SERVICIO]]="RÁPIDO",0.55,IF(Tabla1[[#This Row],[SERVICIO]]="NORMAL",1.2,))))</f>
        <v>1.2</v>
      </c>
      <c r="T3162" s="2">
        <f>IF(Tabla1[[#This Row],[KILOMETROS ADICIONALES]]=0,Tabla1[[#This Row],[KILOMETROS]]*Tabla1[[#This Row],[COSTO NORMAL]],Tabla1[[#This Row],[COSTO NORMAL]]*Tabla1[[#This Row],[KILOMETROS HASTA]])</f>
        <v>7.5</v>
      </c>
      <c r="U3162" s="2">
        <f>Tabla1[[#This Row],[KILOMETROS ADICIONALES]]*Tabla1[[#This Row],[COSTO ADICIONAL]]</f>
        <v>14.843999999999998</v>
      </c>
      <c r="V3162">
        <v>103.92</v>
      </c>
      <c r="W3162" s="2">
        <f>Tabla1[[#This Row],[COSTO NORMAL2]]+Tabla1[[#This Row],[COSTO ADICIONAL2]]</f>
        <v>22.343999999999998</v>
      </c>
    </row>
    <row r="3163" spans="1:23" x14ac:dyDescent="0.25">
      <c r="A3163" t="s">
        <v>997</v>
      </c>
      <c r="B3163" t="s">
        <v>423</v>
      </c>
      <c r="C3163" t="s">
        <v>12254</v>
      </c>
      <c r="D3163" t="s">
        <v>13</v>
      </c>
      <c r="E3163" t="s">
        <v>14845</v>
      </c>
      <c r="F3163" t="s">
        <v>14</v>
      </c>
      <c r="G3163" t="s">
        <v>15</v>
      </c>
      <c r="H3163" t="s">
        <v>997</v>
      </c>
      <c r="I3163" t="s">
        <v>2298</v>
      </c>
      <c r="J3163" t="str">
        <f>MID(Tabla1[[#This Row],[HORA2]],1,2)</f>
        <v>14</v>
      </c>
      <c r="K3163" t="s">
        <v>57</v>
      </c>
      <c r="L3163" t="s">
        <v>19</v>
      </c>
      <c r="M3163" t="s">
        <v>14867</v>
      </c>
      <c r="N3163" t="s">
        <v>22</v>
      </c>
      <c r="O3163">
        <v>20.53</v>
      </c>
      <c r="P31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16.78</v>
      </c>
      <c r="Q3163">
        <f>IF(Tabla1[[#This Row],[SERVICIO]]="COMIDA",3,IF(Tabla1[[#This Row],[SERVICIO]]="CONTROLADO",12,IF(Tabla1[[#This Row],[SERVICIO]]="RÁPIDO",3.75,IF(Tabla1[[#This Row],[SERVICIO]]="NORMAL",2.5,))))</f>
        <v>3.75</v>
      </c>
      <c r="R3163">
        <f>IF(Tabla1[[#This Row],[SERVICIO]]="COMIDA",3.5,IF(Tabla1[[#This Row],[SERVICIO]]="CONTROLADO",8,IF(Tabla1[[#This Row],[SERVICIO]]="RÁPIDO",4.5,IF(Tabla1[[#This Row],[SERVICIO]]="NORMAL",3,))))</f>
        <v>4.5</v>
      </c>
      <c r="S31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3" s="2">
        <f>IF(Tabla1[[#This Row],[KILOMETROS ADICIONALES]]=0,Tabla1[[#This Row],[KILOMETROS]]*Tabla1[[#This Row],[COSTO NORMAL]],Tabla1[[#This Row],[COSTO NORMAL]]*Tabla1[[#This Row],[KILOMETROS HASTA]])</f>
        <v>16.875</v>
      </c>
      <c r="U3163" s="2">
        <f>Tabla1[[#This Row],[KILOMETROS ADICIONALES]]*Tabla1[[#This Row],[COSTO ADICIONAL]]</f>
        <v>9.229000000000001</v>
      </c>
      <c r="V3163">
        <v>148.63</v>
      </c>
      <c r="W3163" s="2">
        <f>Tabla1[[#This Row],[COSTO NORMAL2]]+Tabla1[[#This Row],[COSTO ADICIONAL2]]</f>
        <v>26.103999999999999</v>
      </c>
    </row>
    <row r="3164" spans="1:23" x14ac:dyDescent="0.25">
      <c r="A3164" t="s">
        <v>997</v>
      </c>
      <c r="B3164" t="s">
        <v>5128</v>
      </c>
      <c r="C3164" t="s">
        <v>12255</v>
      </c>
      <c r="D3164" t="s">
        <v>13</v>
      </c>
      <c r="E3164" t="s">
        <v>14845</v>
      </c>
      <c r="F3164" t="s">
        <v>14</v>
      </c>
      <c r="G3164" t="s">
        <v>24</v>
      </c>
      <c r="H3164" t="s">
        <v>997</v>
      </c>
      <c r="I3164" t="s">
        <v>5129</v>
      </c>
      <c r="J3164" t="str">
        <f>MID(Tabla1[[#This Row],[HORA2]],1,2)</f>
        <v>16</v>
      </c>
      <c r="K3164" t="s">
        <v>31</v>
      </c>
      <c r="L3164" t="s">
        <v>19</v>
      </c>
      <c r="M3164" t="s">
        <v>14867</v>
      </c>
      <c r="N3164" t="s">
        <v>22</v>
      </c>
      <c r="O3164">
        <v>10.08</v>
      </c>
      <c r="P31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6.33</v>
      </c>
      <c r="Q3164">
        <f>IF(Tabla1[[#This Row],[SERVICIO]]="COMIDA",3,IF(Tabla1[[#This Row],[SERVICIO]]="CONTROLADO",12,IF(Tabla1[[#This Row],[SERVICIO]]="RÁPIDO",3.75,IF(Tabla1[[#This Row],[SERVICIO]]="NORMAL",2.5,))))</f>
        <v>3.75</v>
      </c>
      <c r="R3164">
        <f>IF(Tabla1[[#This Row],[SERVICIO]]="COMIDA",3.5,IF(Tabla1[[#This Row],[SERVICIO]]="CONTROLADO",8,IF(Tabla1[[#This Row],[SERVICIO]]="RÁPIDO",4.5,IF(Tabla1[[#This Row],[SERVICIO]]="NORMAL",3,))))</f>
        <v>4.5</v>
      </c>
      <c r="S31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4" s="2">
        <f>IF(Tabla1[[#This Row],[KILOMETROS ADICIONALES]]=0,Tabla1[[#This Row],[KILOMETROS]]*Tabla1[[#This Row],[COSTO NORMAL]],Tabla1[[#This Row],[COSTO NORMAL]]*Tabla1[[#This Row],[KILOMETROS HASTA]])</f>
        <v>16.875</v>
      </c>
      <c r="U3164" s="2">
        <f>Tabla1[[#This Row],[KILOMETROS ADICIONALES]]*Tabla1[[#This Row],[COSTO ADICIONAL]]</f>
        <v>3.4815000000000005</v>
      </c>
      <c r="V3164">
        <v>141.49</v>
      </c>
      <c r="W3164" s="2">
        <f>Tabla1[[#This Row],[COSTO NORMAL2]]+Tabla1[[#This Row],[COSTO ADICIONAL2]]</f>
        <v>20.3565</v>
      </c>
    </row>
    <row r="3165" spans="1:23" x14ac:dyDescent="0.25">
      <c r="A3165" t="s">
        <v>997</v>
      </c>
      <c r="B3165" t="s">
        <v>5130</v>
      </c>
      <c r="C3165" t="s">
        <v>12256</v>
      </c>
      <c r="D3165" t="s">
        <v>13</v>
      </c>
      <c r="E3165" t="s">
        <v>14845</v>
      </c>
      <c r="F3165" t="s">
        <v>14</v>
      </c>
      <c r="G3165" t="s">
        <v>15</v>
      </c>
      <c r="H3165" t="s">
        <v>997</v>
      </c>
      <c r="I3165" t="s">
        <v>5123</v>
      </c>
      <c r="J3165" t="str">
        <f>MID(Tabla1[[#This Row],[HORA2]],1,2)</f>
        <v>13</v>
      </c>
      <c r="K3165" t="s">
        <v>49</v>
      </c>
      <c r="L3165" t="s">
        <v>49</v>
      </c>
      <c r="M3165" t="s">
        <v>14867</v>
      </c>
      <c r="N3165" t="s">
        <v>22</v>
      </c>
      <c r="O3165">
        <v>17.850000000000001</v>
      </c>
      <c r="P31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14.100000000000001</v>
      </c>
      <c r="Q3165">
        <f>IF(Tabla1[[#This Row],[SERVICIO]]="COMIDA",3,IF(Tabla1[[#This Row],[SERVICIO]]="CONTROLADO",12,IF(Tabla1[[#This Row],[SERVICIO]]="RÁPIDO",3.75,IF(Tabla1[[#This Row],[SERVICIO]]="NORMAL",2.5,))))</f>
        <v>3.75</v>
      </c>
      <c r="R3165">
        <f>IF(Tabla1[[#This Row],[SERVICIO]]="COMIDA",3.5,IF(Tabla1[[#This Row],[SERVICIO]]="CONTROLADO",8,IF(Tabla1[[#This Row],[SERVICIO]]="RÁPIDO",4.5,IF(Tabla1[[#This Row],[SERVICIO]]="NORMAL",3,))))</f>
        <v>4.5</v>
      </c>
      <c r="S31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5" s="2">
        <f>IF(Tabla1[[#This Row],[KILOMETROS ADICIONALES]]=0,Tabla1[[#This Row],[KILOMETROS]]*Tabla1[[#This Row],[COSTO NORMAL]],Tabla1[[#This Row],[COSTO NORMAL]]*Tabla1[[#This Row],[KILOMETROS HASTA]])</f>
        <v>16.875</v>
      </c>
      <c r="U3165" s="2">
        <f>Tabla1[[#This Row],[KILOMETROS ADICIONALES]]*Tabla1[[#This Row],[COSTO ADICIONAL]]</f>
        <v>7.7550000000000017</v>
      </c>
      <c r="V3165">
        <v>6.83</v>
      </c>
      <c r="W3165" s="2">
        <f>Tabla1[[#This Row],[COSTO NORMAL2]]+Tabla1[[#This Row],[COSTO ADICIONAL2]]</f>
        <v>24.630000000000003</v>
      </c>
    </row>
    <row r="3166" spans="1:23" x14ac:dyDescent="0.25">
      <c r="A3166" t="s">
        <v>997</v>
      </c>
      <c r="B3166" t="s">
        <v>5131</v>
      </c>
      <c r="C3166" t="s">
        <v>12257</v>
      </c>
      <c r="D3166" t="s">
        <v>13</v>
      </c>
      <c r="E3166" t="s">
        <v>14845</v>
      </c>
      <c r="F3166" t="s">
        <v>76</v>
      </c>
      <c r="G3166" t="s">
        <v>15</v>
      </c>
      <c r="H3166" t="s">
        <v>997</v>
      </c>
      <c r="I3166" t="s">
        <v>5132</v>
      </c>
      <c r="J3166" t="str">
        <f>MID(Tabla1[[#This Row],[HORA2]],1,2)</f>
        <v>17</v>
      </c>
      <c r="K3166" t="s">
        <v>65</v>
      </c>
      <c r="L3166" t="s">
        <v>65</v>
      </c>
      <c r="M3166" t="s">
        <v>14867</v>
      </c>
      <c r="N3166" t="s">
        <v>22</v>
      </c>
      <c r="O3166">
        <v>12.86</v>
      </c>
      <c r="P31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</v>
      </c>
      <c r="Q3166">
        <f>IF(Tabla1[[#This Row],[SERVICIO]]="COMIDA",3,IF(Tabla1[[#This Row],[SERVICIO]]="CONTROLADO",12,IF(Tabla1[[#This Row],[SERVICIO]]="RÁPIDO",3.75,IF(Tabla1[[#This Row],[SERVICIO]]="NORMAL",2.5,))))</f>
        <v>3.75</v>
      </c>
      <c r="R3166">
        <f>IF(Tabla1[[#This Row],[SERVICIO]]="COMIDA",3.5,IF(Tabla1[[#This Row],[SERVICIO]]="CONTROLADO",8,IF(Tabla1[[#This Row],[SERVICIO]]="RÁPIDO",4.5,IF(Tabla1[[#This Row],[SERVICIO]]="NORMAL",3,))))</f>
        <v>4.5</v>
      </c>
      <c r="S31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6" s="2">
        <f>IF(Tabla1[[#This Row],[KILOMETROS ADICIONALES]]=0,Tabla1[[#This Row],[KILOMETROS]]*Tabla1[[#This Row],[COSTO NORMAL]],Tabla1[[#This Row],[COSTO NORMAL]]*Tabla1[[#This Row],[KILOMETROS HASTA]])</f>
        <v>16.875</v>
      </c>
      <c r="U3166" s="2">
        <f>Tabla1[[#This Row],[KILOMETROS ADICIONALES]]*Tabla1[[#This Row],[COSTO ADICIONAL]]</f>
        <v>5.0105000000000004</v>
      </c>
      <c r="V3166">
        <v>56.53</v>
      </c>
      <c r="W3166" s="2">
        <f>Tabla1[[#This Row],[COSTO NORMAL2]]+Tabla1[[#This Row],[COSTO ADICIONAL2]]</f>
        <v>21.8855</v>
      </c>
    </row>
    <row r="3167" spans="1:23" x14ac:dyDescent="0.25">
      <c r="A3167" t="s">
        <v>997</v>
      </c>
      <c r="B3167" t="s">
        <v>1230</v>
      </c>
      <c r="C3167" t="s">
        <v>12258</v>
      </c>
      <c r="D3167" t="s">
        <v>13</v>
      </c>
      <c r="E3167" t="s">
        <v>14845</v>
      </c>
      <c r="F3167" t="s">
        <v>295</v>
      </c>
      <c r="G3167" t="s">
        <v>15</v>
      </c>
      <c r="H3167" t="s">
        <v>997</v>
      </c>
      <c r="I3167" t="s">
        <v>5133</v>
      </c>
      <c r="J3167" t="str">
        <f>MID(Tabla1[[#This Row],[HORA2]],1,2)</f>
        <v>14</v>
      </c>
      <c r="K3167" t="s">
        <v>19</v>
      </c>
      <c r="L3167" t="s">
        <v>49</v>
      </c>
      <c r="M3167" t="s">
        <v>14867</v>
      </c>
      <c r="N3167" t="s">
        <v>22</v>
      </c>
      <c r="O3167">
        <v>4.21</v>
      </c>
      <c r="P31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0.45999999999999996</v>
      </c>
      <c r="Q3167">
        <f>IF(Tabla1[[#This Row],[SERVICIO]]="COMIDA",3,IF(Tabla1[[#This Row],[SERVICIO]]="CONTROLADO",12,IF(Tabla1[[#This Row],[SERVICIO]]="RÁPIDO",3.75,IF(Tabla1[[#This Row],[SERVICIO]]="NORMAL",2.5,))))</f>
        <v>3.75</v>
      </c>
      <c r="R3167">
        <f>IF(Tabla1[[#This Row],[SERVICIO]]="COMIDA",3.5,IF(Tabla1[[#This Row],[SERVICIO]]="CONTROLADO",8,IF(Tabla1[[#This Row],[SERVICIO]]="RÁPIDO",4.5,IF(Tabla1[[#This Row],[SERVICIO]]="NORMAL",3,))))</f>
        <v>4.5</v>
      </c>
      <c r="S31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7" s="2">
        <f>IF(Tabla1[[#This Row],[KILOMETROS ADICIONALES]]=0,Tabla1[[#This Row],[KILOMETROS]]*Tabla1[[#This Row],[COSTO NORMAL]],Tabla1[[#This Row],[COSTO NORMAL]]*Tabla1[[#This Row],[KILOMETROS HASTA]])</f>
        <v>16.875</v>
      </c>
      <c r="U3167" s="2">
        <f>Tabla1[[#This Row],[KILOMETROS ADICIONALES]]*Tabla1[[#This Row],[COSTO ADICIONAL]]</f>
        <v>0.253</v>
      </c>
      <c r="V3167">
        <v>7.09</v>
      </c>
      <c r="W3167" s="2">
        <f>Tabla1[[#This Row],[COSTO NORMAL2]]+Tabla1[[#This Row],[COSTO ADICIONAL2]]</f>
        <v>17.128</v>
      </c>
    </row>
    <row r="3168" spans="1:23" x14ac:dyDescent="0.25">
      <c r="A3168" t="s">
        <v>997</v>
      </c>
      <c r="B3168" t="s">
        <v>5134</v>
      </c>
      <c r="C3168" t="s">
        <v>12259</v>
      </c>
      <c r="D3168" t="s">
        <v>13</v>
      </c>
      <c r="E3168" t="s">
        <v>14845</v>
      </c>
      <c r="F3168" t="s">
        <v>14</v>
      </c>
      <c r="G3168" t="s">
        <v>15</v>
      </c>
      <c r="H3168" t="s">
        <v>997</v>
      </c>
      <c r="I3168" t="s">
        <v>5135</v>
      </c>
      <c r="J3168" t="str">
        <f>MID(Tabla1[[#This Row],[HORA2]],1,2)</f>
        <v>15</v>
      </c>
      <c r="K3168" t="s">
        <v>94</v>
      </c>
      <c r="L3168" t="s">
        <v>90</v>
      </c>
      <c r="M3168" t="s">
        <v>14867</v>
      </c>
      <c r="N3168" t="s">
        <v>22</v>
      </c>
      <c r="O3168">
        <v>5.37</v>
      </c>
      <c r="P31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3168">
        <f>IF(Tabla1[[#This Row],[SERVICIO]]="COMIDA",3,IF(Tabla1[[#This Row],[SERVICIO]]="CONTROLADO",12,IF(Tabla1[[#This Row],[SERVICIO]]="RÁPIDO",3.75,IF(Tabla1[[#This Row],[SERVICIO]]="NORMAL",2.5,))))</f>
        <v>3.75</v>
      </c>
      <c r="R3168">
        <f>IF(Tabla1[[#This Row],[SERVICIO]]="COMIDA",3.5,IF(Tabla1[[#This Row],[SERVICIO]]="CONTROLADO",8,IF(Tabla1[[#This Row],[SERVICIO]]="RÁPIDO",4.5,IF(Tabla1[[#This Row],[SERVICIO]]="NORMAL",3,))))</f>
        <v>4.5</v>
      </c>
      <c r="S31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8" s="2">
        <f>IF(Tabla1[[#This Row],[KILOMETROS ADICIONALES]]=0,Tabla1[[#This Row],[KILOMETROS]]*Tabla1[[#This Row],[COSTO NORMAL]],Tabla1[[#This Row],[COSTO NORMAL]]*Tabla1[[#This Row],[KILOMETROS HASTA]])</f>
        <v>16.875</v>
      </c>
      <c r="U3168" s="2">
        <f>Tabla1[[#This Row],[KILOMETROS ADICIONALES]]*Tabla1[[#This Row],[COSTO ADICIONAL]]</f>
        <v>0.89100000000000013</v>
      </c>
      <c r="V3168">
        <v>132.12</v>
      </c>
      <c r="W3168" s="2">
        <f>Tabla1[[#This Row],[COSTO NORMAL2]]+Tabla1[[#This Row],[COSTO ADICIONAL2]]</f>
        <v>17.766000000000002</v>
      </c>
    </row>
    <row r="3169" spans="1:23" x14ac:dyDescent="0.25">
      <c r="A3169" t="s">
        <v>997</v>
      </c>
      <c r="B3169" t="s">
        <v>439</v>
      </c>
      <c r="C3169" t="s">
        <v>12260</v>
      </c>
      <c r="D3169" t="s">
        <v>13</v>
      </c>
      <c r="E3169" t="s">
        <v>14845</v>
      </c>
      <c r="F3169" t="s">
        <v>76</v>
      </c>
      <c r="G3169" t="s">
        <v>15</v>
      </c>
      <c r="H3169" t="s">
        <v>997</v>
      </c>
      <c r="I3169" t="s">
        <v>5136</v>
      </c>
      <c r="J3169" t="str">
        <f>MID(Tabla1[[#This Row],[HORA2]],1,2)</f>
        <v>15</v>
      </c>
      <c r="K3169" t="s">
        <v>96</v>
      </c>
      <c r="L3169" t="s">
        <v>96</v>
      </c>
      <c r="M3169" t="s">
        <v>14867</v>
      </c>
      <c r="N3169" t="s">
        <v>22</v>
      </c>
      <c r="O3169">
        <v>4.57</v>
      </c>
      <c r="P31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0.82000000000000028</v>
      </c>
      <c r="Q3169">
        <f>IF(Tabla1[[#This Row],[SERVICIO]]="COMIDA",3,IF(Tabla1[[#This Row],[SERVICIO]]="CONTROLADO",12,IF(Tabla1[[#This Row],[SERVICIO]]="RÁPIDO",3.75,IF(Tabla1[[#This Row],[SERVICIO]]="NORMAL",2.5,))))</f>
        <v>3.75</v>
      </c>
      <c r="R3169">
        <f>IF(Tabla1[[#This Row],[SERVICIO]]="COMIDA",3.5,IF(Tabla1[[#This Row],[SERVICIO]]="CONTROLADO",8,IF(Tabla1[[#This Row],[SERVICIO]]="RÁPIDO",4.5,IF(Tabla1[[#This Row],[SERVICIO]]="NORMAL",3,))))</f>
        <v>4.5</v>
      </c>
      <c r="S31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69" s="2">
        <f>IF(Tabla1[[#This Row],[KILOMETROS ADICIONALES]]=0,Tabla1[[#This Row],[KILOMETROS]]*Tabla1[[#This Row],[COSTO NORMAL]],Tabla1[[#This Row],[COSTO NORMAL]]*Tabla1[[#This Row],[KILOMETROS HASTA]])</f>
        <v>16.875</v>
      </c>
      <c r="U3169" s="2">
        <f>Tabla1[[#This Row],[KILOMETROS ADICIONALES]]*Tabla1[[#This Row],[COSTO ADICIONAL]]</f>
        <v>0.45100000000000018</v>
      </c>
      <c r="V3169">
        <v>39.56</v>
      </c>
      <c r="W3169" s="2">
        <f>Tabla1[[#This Row],[COSTO NORMAL2]]+Tabla1[[#This Row],[COSTO ADICIONAL2]]</f>
        <v>17.326000000000001</v>
      </c>
    </row>
    <row r="3170" spans="1:23" x14ac:dyDescent="0.25">
      <c r="A3170" t="s">
        <v>997</v>
      </c>
      <c r="B3170" t="s">
        <v>2688</v>
      </c>
      <c r="C3170" t="s">
        <v>12261</v>
      </c>
      <c r="D3170" t="s">
        <v>13</v>
      </c>
      <c r="E3170" t="s">
        <v>14845</v>
      </c>
      <c r="F3170" t="s">
        <v>76</v>
      </c>
      <c r="G3170" t="s">
        <v>69</v>
      </c>
      <c r="H3170" t="s">
        <v>997</v>
      </c>
      <c r="I3170" t="s">
        <v>1386</v>
      </c>
      <c r="J3170" t="str">
        <f>MID(Tabla1[[#This Row],[HORA2]],1,2)</f>
        <v>13</v>
      </c>
      <c r="K3170" t="s">
        <v>110</v>
      </c>
      <c r="L3170" t="s">
        <v>110</v>
      </c>
      <c r="M3170" t="s">
        <v>14867</v>
      </c>
      <c r="N3170" t="s">
        <v>22</v>
      </c>
      <c r="O3170">
        <v>6.18</v>
      </c>
      <c r="P31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2.4299999999999997</v>
      </c>
      <c r="Q3170">
        <f>IF(Tabla1[[#This Row],[SERVICIO]]="COMIDA",3,IF(Tabla1[[#This Row],[SERVICIO]]="CONTROLADO",12,IF(Tabla1[[#This Row],[SERVICIO]]="RÁPIDO",3.75,IF(Tabla1[[#This Row],[SERVICIO]]="NORMAL",2.5,))))</f>
        <v>3.75</v>
      </c>
      <c r="R3170">
        <f>IF(Tabla1[[#This Row],[SERVICIO]]="COMIDA",3.5,IF(Tabla1[[#This Row],[SERVICIO]]="CONTROLADO",8,IF(Tabla1[[#This Row],[SERVICIO]]="RÁPIDO",4.5,IF(Tabla1[[#This Row],[SERVICIO]]="NORMAL",3,))))</f>
        <v>4.5</v>
      </c>
      <c r="S31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0" s="2">
        <f>IF(Tabla1[[#This Row],[KILOMETROS ADICIONALES]]=0,Tabla1[[#This Row],[KILOMETROS]]*Tabla1[[#This Row],[COSTO NORMAL]],Tabla1[[#This Row],[COSTO NORMAL]]*Tabla1[[#This Row],[KILOMETROS HASTA]])</f>
        <v>16.875</v>
      </c>
      <c r="U3170" s="2">
        <f>Tabla1[[#This Row],[KILOMETROS ADICIONALES]]*Tabla1[[#This Row],[COSTO ADICIONAL]]</f>
        <v>1.3365</v>
      </c>
      <c r="V3170">
        <v>249.68</v>
      </c>
      <c r="W3170" s="2">
        <f>Tabla1[[#This Row],[COSTO NORMAL2]]+Tabla1[[#This Row],[COSTO ADICIONAL2]]</f>
        <v>18.211500000000001</v>
      </c>
    </row>
    <row r="3171" spans="1:23" x14ac:dyDescent="0.25">
      <c r="A3171" t="s">
        <v>997</v>
      </c>
      <c r="B3171" t="s">
        <v>5137</v>
      </c>
      <c r="C3171" t="s">
        <v>12262</v>
      </c>
      <c r="D3171" t="s">
        <v>13</v>
      </c>
      <c r="E3171" t="s">
        <v>14845</v>
      </c>
      <c r="F3171" t="s">
        <v>14</v>
      </c>
      <c r="G3171" t="s">
        <v>15</v>
      </c>
      <c r="H3171" t="s">
        <v>997</v>
      </c>
      <c r="I3171" t="s">
        <v>5138</v>
      </c>
      <c r="J3171" t="str">
        <f>MID(Tabla1[[#This Row],[HORA2]],1,2)</f>
        <v>13</v>
      </c>
      <c r="K3171" t="s">
        <v>53</v>
      </c>
      <c r="L3171" t="s">
        <v>31</v>
      </c>
      <c r="M3171" t="s">
        <v>14867</v>
      </c>
      <c r="N3171" t="s">
        <v>22</v>
      </c>
      <c r="O3171">
        <v>2.94</v>
      </c>
      <c r="P31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71">
        <f>IF(Tabla1[[#This Row],[SERVICIO]]="COMIDA",3,IF(Tabla1[[#This Row],[SERVICIO]]="CONTROLADO",12,IF(Tabla1[[#This Row],[SERVICIO]]="RÁPIDO",3.75,IF(Tabla1[[#This Row],[SERVICIO]]="NORMAL",2.5,))))</f>
        <v>3.75</v>
      </c>
      <c r="R3171">
        <f>IF(Tabla1[[#This Row],[SERVICIO]]="COMIDA",3.5,IF(Tabla1[[#This Row],[SERVICIO]]="CONTROLADO",8,IF(Tabla1[[#This Row],[SERVICIO]]="RÁPIDO",4.5,IF(Tabla1[[#This Row],[SERVICIO]]="NORMAL",3,))))</f>
        <v>4.5</v>
      </c>
      <c r="S31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1" s="2">
        <f>IF(Tabla1[[#This Row],[KILOMETROS ADICIONALES]]=0,Tabla1[[#This Row],[KILOMETROS]]*Tabla1[[#This Row],[COSTO NORMAL]],Tabla1[[#This Row],[COSTO NORMAL]]*Tabla1[[#This Row],[KILOMETROS HASTA]])</f>
        <v>13.23</v>
      </c>
      <c r="U3171" s="2">
        <f>Tabla1[[#This Row],[KILOMETROS ADICIONALES]]*Tabla1[[#This Row],[COSTO ADICIONAL]]</f>
        <v>0</v>
      </c>
      <c r="V3171">
        <v>226.14</v>
      </c>
      <c r="W3171" s="2">
        <f>Tabla1[[#This Row],[COSTO NORMAL2]]+Tabla1[[#This Row],[COSTO ADICIONAL2]]</f>
        <v>13.23</v>
      </c>
    </row>
    <row r="3172" spans="1:23" x14ac:dyDescent="0.25">
      <c r="A3172" t="s">
        <v>997</v>
      </c>
      <c r="B3172" t="s">
        <v>4137</v>
      </c>
      <c r="C3172" t="s">
        <v>12263</v>
      </c>
      <c r="D3172" t="s">
        <v>13</v>
      </c>
      <c r="E3172" t="s">
        <v>14845</v>
      </c>
      <c r="F3172" t="s">
        <v>76</v>
      </c>
      <c r="G3172" t="s">
        <v>15</v>
      </c>
      <c r="H3172" t="s">
        <v>997</v>
      </c>
      <c r="I3172" t="s">
        <v>5139</v>
      </c>
      <c r="J3172" t="str">
        <f>MID(Tabla1[[#This Row],[HORA2]],1,2)</f>
        <v>14</v>
      </c>
      <c r="K3172" t="s">
        <v>90</v>
      </c>
      <c r="L3172" t="s">
        <v>90</v>
      </c>
      <c r="M3172" t="s">
        <v>14867</v>
      </c>
      <c r="N3172" t="s">
        <v>22</v>
      </c>
      <c r="O3172">
        <v>12.47</v>
      </c>
      <c r="P31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8.7200000000000006</v>
      </c>
      <c r="Q3172">
        <f>IF(Tabla1[[#This Row],[SERVICIO]]="COMIDA",3,IF(Tabla1[[#This Row],[SERVICIO]]="CONTROLADO",12,IF(Tabla1[[#This Row],[SERVICIO]]="RÁPIDO",3.75,IF(Tabla1[[#This Row],[SERVICIO]]="NORMAL",2.5,))))</f>
        <v>3.75</v>
      </c>
      <c r="R3172">
        <f>IF(Tabla1[[#This Row],[SERVICIO]]="COMIDA",3.5,IF(Tabla1[[#This Row],[SERVICIO]]="CONTROLADO",8,IF(Tabla1[[#This Row],[SERVICIO]]="RÁPIDO",4.5,IF(Tabla1[[#This Row],[SERVICIO]]="NORMAL",3,))))</f>
        <v>4.5</v>
      </c>
      <c r="S31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2" s="2">
        <f>IF(Tabla1[[#This Row],[KILOMETROS ADICIONALES]]=0,Tabla1[[#This Row],[KILOMETROS]]*Tabla1[[#This Row],[COSTO NORMAL]],Tabla1[[#This Row],[COSTO NORMAL]]*Tabla1[[#This Row],[KILOMETROS HASTA]])</f>
        <v>16.875</v>
      </c>
      <c r="U3172" s="2">
        <f>Tabla1[[#This Row],[KILOMETROS ADICIONALES]]*Tabla1[[#This Row],[COSTO ADICIONAL]]</f>
        <v>4.7960000000000012</v>
      </c>
      <c r="V3172">
        <v>126.42</v>
      </c>
      <c r="W3172" s="2">
        <f>Tabla1[[#This Row],[COSTO NORMAL2]]+Tabla1[[#This Row],[COSTO ADICIONAL2]]</f>
        <v>21.670999999999999</v>
      </c>
    </row>
    <row r="3173" spans="1:23" x14ac:dyDescent="0.25">
      <c r="A3173" t="s">
        <v>997</v>
      </c>
      <c r="B3173" t="s">
        <v>5140</v>
      </c>
      <c r="C3173" t="s">
        <v>12264</v>
      </c>
      <c r="D3173" t="s">
        <v>13</v>
      </c>
      <c r="E3173" t="s">
        <v>14845</v>
      </c>
      <c r="F3173" t="s">
        <v>14</v>
      </c>
      <c r="G3173" t="s">
        <v>15</v>
      </c>
      <c r="H3173" t="s">
        <v>997</v>
      </c>
      <c r="I3173" t="s">
        <v>5141</v>
      </c>
      <c r="J3173" t="str">
        <f>MID(Tabla1[[#This Row],[HORA2]],1,2)</f>
        <v>13</v>
      </c>
      <c r="K3173" t="s">
        <v>35</v>
      </c>
      <c r="L3173" t="s">
        <v>20</v>
      </c>
      <c r="M3173" t="s">
        <v>14867</v>
      </c>
      <c r="N3173" t="s">
        <v>22</v>
      </c>
      <c r="O3173">
        <v>6.73</v>
      </c>
      <c r="P31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3173">
        <f>IF(Tabla1[[#This Row],[SERVICIO]]="COMIDA",3,IF(Tabla1[[#This Row],[SERVICIO]]="CONTROLADO",12,IF(Tabla1[[#This Row],[SERVICIO]]="RÁPIDO",3.75,IF(Tabla1[[#This Row],[SERVICIO]]="NORMAL",2.5,))))</f>
        <v>3.75</v>
      </c>
      <c r="R3173">
        <f>IF(Tabla1[[#This Row],[SERVICIO]]="COMIDA",3.5,IF(Tabla1[[#This Row],[SERVICIO]]="CONTROLADO",8,IF(Tabla1[[#This Row],[SERVICIO]]="RÁPIDO",4.5,IF(Tabla1[[#This Row],[SERVICIO]]="NORMAL",3,))))</f>
        <v>4.5</v>
      </c>
      <c r="S31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3" s="2">
        <f>IF(Tabla1[[#This Row],[KILOMETROS ADICIONALES]]=0,Tabla1[[#This Row],[KILOMETROS]]*Tabla1[[#This Row],[COSTO NORMAL]],Tabla1[[#This Row],[COSTO NORMAL]]*Tabla1[[#This Row],[KILOMETROS HASTA]])</f>
        <v>16.875</v>
      </c>
      <c r="U3173" s="2">
        <f>Tabla1[[#This Row],[KILOMETROS ADICIONALES]]*Tabla1[[#This Row],[COSTO ADICIONAL]]</f>
        <v>1.6390000000000005</v>
      </c>
      <c r="V3173">
        <v>75.95</v>
      </c>
      <c r="W3173" s="2">
        <f>Tabla1[[#This Row],[COSTO NORMAL2]]+Tabla1[[#This Row],[COSTO ADICIONAL2]]</f>
        <v>18.513999999999999</v>
      </c>
    </row>
    <row r="3174" spans="1:23" x14ac:dyDescent="0.25">
      <c r="A3174" t="s">
        <v>997</v>
      </c>
      <c r="B3174" t="s">
        <v>5142</v>
      </c>
      <c r="C3174" t="s">
        <v>12265</v>
      </c>
      <c r="D3174" t="s">
        <v>13</v>
      </c>
      <c r="E3174" t="s">
        <v>14845</v>
      </c>
      <c r="F3174" t="s">
        <v>76</v>
      </c>
      <c r="G3174" t="s">
        <v>15</v>
      </c>
      <c r="H3174" t="s">
        <v>997</v>
      </c>
      <c r="I3174" t="s">
        <v>5143</v>
      </c>
      <c r="J3174" t="str">
        <f>MID(Tabla1[[#This Row],[HORA2]],1,2)</f>
        <v>14</v>
      </c>
      <c r="K3174" t="s">
        <v>271</v>
      </c>
      <c r="L3174" t="s">
        <v>1604</v>
      </c>
      <c r="M3174" t="s">
        <v>14867</v>
      </c>
      <c r="N3174" t="s">
        <v>22</v>
      </c>
      <c r="O3174">
        <v>10.76</v>
      </c>
      <c r="P31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7.01</v>
      </c>
      <c r="Q3174">
        <f>IF(Tabla1[[#This Row],[SERVICIO]]="COMIDA",3,IF(Tabla1[[#This Row],[SERVICIO]]="CONTROLADO",12,IF(Tabla1[[#This Row],[SERVICIO]]="RÁPIDO",3.75,IF(Tabla1[[#This Row],[SERVICIO]]="NORMAL",2.5,))))</f>
        <v>3.75</v>
      </c>
      <c r="R3174">
        <f>IF(Tabla1[[#This Row],[SERVICIO]]="COMIDA",3.5,IF(Tabla1[[#This Row],[SERVICIO]]="CONTROLADO",8,IF(Tabla1[[#This Row],[SERVICIO]]="RÁPIDO",4.5,IF(Tabla1[[#This Row],[SERVICIO]]="NORMAL",3,))))</f>
        <v>4.5</v>
      </c>
      <c r="S31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4" s="2">
        <f>IF(Tabla1[[#This Row],[KILOMETROS ADICIONALES]]=0,Tabla1[[#This Row],[KILOMETROS]]*Tabla1[[#This Row],[COSTO NORMAL]],Tabla1[[#This Row],[COSTO NORMAL]]*Tabla1[[#This Row],[KILOMETROS HASTA]])</f>
        <v>16.875</v>
      </c>
      <c r="U3174" s="2">
        <f>Tabla1[[#This Row],[KILOMETROS ADICIONALES]]*Tabla1[[#This Row],[COSTO ADICIONAL]]</f>
        <v>3.8555000000000001</v>
      </c>
      <c r="V3174">
        <v>8.1300000000000008</v>
      </c>
      <c r="W3174" s="2">
        <f>Tabla1[[#This Row],[COSTO NORMAL2]]+Tabla1[[#This Row],[COSTO ADICIONAL2]]</f>
        <v>20.730499999999999</v>
      </c>
    </row>
    <row r="3175" spans="1:23" x14ac:dyDescent="0.25">
      <c r="A3175" t="s">
        <v>997</v>
      </c>
      <c r="B3175" t="s">
        <v>5144</v>
      </c>
      <c r="C3175" t="s">
        <v>12266</v>
      </c>
      <c r="D3175" t="s">
        <v>13</v>
      </c>
      <c r="E3175" t="s">
        <v>14845</v>
      </c>
      <c r="F3175" t="s">
        <v>14</v>
      </c>
      <c r="G3175" t="s">
        <v>15</v>
      </c>
      <c r="H3175" t="s">
        <v>997</v>
      </c>
      <c r="I3175" t="s">
        <v>5145</v>
      </c>
      <c r="J3175" t="str">
        <f>MID(Tabla1[[#This Row],[HORA2]],1,2)</f>
        <v>14</v>
      </c>
      <c r="K3175" t="s">
        <v>57</v>
      </c>
      <c r="L3175" t="s">
        <v>57</v>
      </c>
      <c r="M3175" t="s">
        <v>14867</v>
      </c>
      <c r="N3175" t="s">
        <v>22</v>
      </c>
      <c r="O3175">
        <v>13.97</v>
      </c>
      <c r="P31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10.220000000000001</v>
      </c>
      <c r="Q3175">
        <f>IF(Tabla1[[#This Row],[SERVICIO]]="COMIDA",3,IF(Tabla1[[#This Row],[SERVICIO]]="CONTROLADO",12,IF(Tabla1[[#This Row],[SERVICIO]]="RÁPIDO",3.75,IF(Tabla1[[#This Row],[SERVICIO]]="NORMAL",2.5,))))</f>
        <v>3.75</v>
      </c>
      <c r="R3175">
        <f>IF(Tabla1[[#This Row],[SERVICIO]]="COMIDA",3.5,IF(Tabla1[[#This Row],[SERVICIO]]="CONTROLADO",8,IF(Tabla1[[#This Row],[SERVICIO]]="RÁPIDO",4.5,IF(Tabla1[[#This Row],[SERVICIO]]="NORMAL",3,))))</f>
        <v>4.5</v>
      </c>
      <c r="S31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5" s="2">
        <f>IF(Tabla1[[#This Row],[KILOMETROS ADICIONALES]]=0,Tabla1[[#This Row],[KILOMETROS]]*Tabla1[[#This Row],[COSTO NORMAL]],Tabla1[[#This Row],[COSTO NORMAL]]*Tabla1[[#This Row],[KILOMETROS HASTA]])</f>
        <v>16.875</v>
      </c>
      <c r="U3175" s="2">
        <f>Tabla1[[#This Row],[KILOMETROS ADICIONALES]]*Tabla1[[#This Row],[COSTO ADICIONAL]]</f>
        <v>5.6210000000000004</v>
      </c>
      <c r="V3175">
        <v>73.069999999999993</v>
      </c>
      <c r="W3175" s="2">
        <f>Tabla1[[#This Row],[COSTO NORMAL2]]+Tabla1[[#This Row],[COSTO ADICIONAL2]]</f>
        <v>22.496000000000002</v>
      </c>
    </row>
    <row r="3176" spans="1:23" x14ac:dyDescent="0.25">
      <c r="A3176" t="s">
        <v>997</v>
      </c>
      <c r="B3176" t="s">
        <v>5146</v>
      </c>
      <c r="C3176" t="s">
        <v>12267</v>
      </c>
      <c r="D3176" t="s">
        <v>13</v>
      </c>
      <c r="E3176" t="s">
        <v>14845</v>
      </c>
      <c r="F3176" t="s">
        <v>14</v>
      </c>
      <c r="G3176" t="s">
        <v>15</v>
      </c>
      <c r="H3176" t="s">
        <v>997</v>
      </c>
      <c r="I3176" t="s">
        <v>5147</v>
      </c>
      <c r="J3176" t="str">
        <f>MID(Tabla1[[#This Row],[HORA2]],1,2)</f>
        <v>13</v>
      </c>
      <c r="K3176" t="s">
        <v>90</v>
      </c>
      <c r="L3176" t="s">
        <v>5148</v>
      </c>
      <c r="M3176" t="s">
        <v>14867</v>
      </c>
      <c r="N3176" t="s">
        <v>22</v>
      </c>
      <c r="O3176">
        <v>16.13</v>
      </c>
      <c r="P31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12.379999999999999</v>
      </c>
      <c r="Q3176">
        <f>IF(Tabla1[[#This Row],[SERVICIO]]="COMIDA",3,IF(Tabla1[[#This Row],[SERVICIO]]="CONTROLADO",12,IF(Tabla1[[#This Row],[SERVICIO]]="RÁPIDO",3.75,IF(Tabla1[[#This Row],[SERVICIO]]="NORMAL",2.5,))))</f>
        <v>3.75</v>
      </c>
      <c r="R3176">
        <f>IF(Tabla1[[#This Row],[SERVICIO]]="COMIDA",3.5,IF(Tabla1[[#This Row],[SERVICIO]]="CONTROLADO",8,IF(Tabla1[[#This Row],[SERVICIO]]="RÁPIDO",4.5,IF(Tabla1[[#This Row],[SERVICIO]]="NORMAL",3,))))</f>
        <v>4.5</v>
      </c>
      <c r="S31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6" s="2">
        <f>IF(Tabla1[[#This Row],[KILOMETROS ADICIONALES]]=0,Tabla1[[#This Row],[KILOMETROS]]*Tabla1[[#This Row],[COSTO NORMAL]],Tabla1[[#This Row],[COSTO NORMAL]]*Tabla1[[#This Row],[KILOMETROS HASTA]])</f>
        <v>16.875</v>
      </c>
      <c r="U3176" s="2">
        <f>Tabla1[[#This Row],[KILOMETROS ADICIONALES]]*Tabla1[[#This Row],[COSTO ADICIONAL]]</f>
        <v>6.8090000000000002</v>
      </c>
      <c r="V3176">
        <v>64.89</v>
      </c>
      <c r="W3176" s="2">
        <f>Tabla1[[#This Row],[COSTO NORMAL2]]+Tabla1[[#This Row],[COSTO ADICIONAL2]]</f>
        <v>23.684000000000001</v>
      </c>
    </row>
    <row r="3177" spans="1:23" x14ac:dyDescent="0.25">
      <c r="A3177" t="s">
        <v>997</v>
      </c>
      <c r="B3177" t="s">
        <v>5149</v>
      </c>
      <c r="C3177" t="s">
        <v>12268</v>
      </c>
      <c r="D3177" t="s">
        <v>13</v>
      </c>
      <c r="E3177" t="s">
        <v>14845</v>
      </c>
      <c r="F3177" t="s">
        <v>295</v>
      </c>
      <c r="G3177" t="s">
        <v>15</v>
      </c>
      <c r="H3177" t="s">
        <v>997</v>
      </c>
      <c r="I3177" t="s">
        <v>5150</v>
      </c>
      <c r="J3177" t="str">
        <f>MID(Tabla1[[#This Row],[HORA2]],1,2)</f>
        <v>17</v>
      </c>
      <c r="K3177" t="s">
        <v>20</v>
      </c>
      <c r="L3177" t="s">
        <v>20</v>
      </c>
      <c r="M3177" t="s">
        <v>14867</v>
      </c>
      <c r="N3177" t="s">
        <v>22</v>
      </c>
      <c r="O3177">
        <v>15.79</v>
      </c>
      <c r="P31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12.04</v>
      </c>
      <c r="Q3177">
        <f>IF(Tabla1[[#This Row],[SERVICIO]]="COMIDA",3,IF(Tabla1[[#This Row],[SERVICIO]]="CONTROLADO",12,IF(Tabla1[[#This Row],[SERVICIO]]="RÁPIDO",3.75,IF(Tabla1[[#This Row],[SERVICIO]]="NORMAL",2.5,))))</f>
        <v>3.75</v>
      </c>
      <c r="R3177">
        <f>IF(Tabla1[[#This Row],[SERVICIO]]="COMIDA",3.5,IF(Tabla1[[#This Row],[SERVICIO]]="CONTROLADO",8,IF(Tabla1[[#This Row],[SERVICIO]]="RÁPIDO",4.5,IF(Tabla1[[#This Row],[SERVICIO]]="NORMAL",3,))))</f>
        <v>4.5</v>
      </c>
      <c r="S31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7" s="2">
        <f>IF(Tabla1[[#This Row],[KILOMETROS ADICIONALES]]=0,Tabla1[[#This Row],[KILOMETROS]]*Tabla1[[#This Row],[COSTO NORMAL]],Tabla1[[#This Row],[COSTO NORMAL]]*Tabla1[[#This Row],[KILOMETROS HASTA]])</f>
        <v>16.875</v>
      </c>
      <c r="U3177" s="2">
        <f>Tabla1[[#This Row],[KILOMETROS ADICIONALES]]*Tabla1[[#This Row],[COSTO ADICIONAL]]</f>
        <v>6.6219999999999999</v>
      </c>
      <c r="V3177">
        <v>248.94</v>
      </c>
      <c r="W3177" s="2">
        <f>Tabla1[[#This Row],[COSTO NORMAL2]]+Tabla1[[#This Row],[COSTO ADICIONAL2]]</f>
        <v>23.497</v>
      </c>
    </row>
    <row r="3178" spans="1:23" x14ac:dyDescent="0.25">
      <c r="A3178" t="s">
        <v>997</v>
      </c>
      <c r="B3178" t="s">
        <v>5151</v>
      </c>
      <c r="C3178" t="s">
        <v>12269</v>
      </c>
      <c r="D3178" t="s">
        <v>13</v>
      </c>
      <c r="E3178" t="s">
        <v>14845</v>
      </c>
      <c r="F3178" t="s">
        <v>14</v>
      </c>
      <c r="G3178" t="s">
        <v>15</v>
      </c>
      <c r="H3178" t="s">
        <v>997</v>
      </c>
      <c r="I3178" t="s">
        <v>5152</v>
      </c>
      <c r="J3178" t="str">
        <f>MID(Tabla1[[#This Row],[HORA2]],1,2)</f>
        <v>14</v>
      </c>
      <c r="K3178" t="s">
        <v>19</v>
      </c>
      <c r="L3178" t="s">
        <v>19</v>
      </c>
      <c r="M3178" t="s">
        <v>14867</v>
      </c>
      <c r="N3178" t="s">
        <v>22</v>
      </c>
      <c r="O3178">
        <v>13.69</v>
      </c>
      <c r="P31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9.94</v>
      </c>
      <c r="Q3178">
        <f>IF(Tabla1[[#This Row],[SERVICIO]]="COMIDA",3,IF(Tabla1[[#This Row],[SERVICIO]]="CONTROLADO",12,IF(Tabla1[[#This Row],[SERVICIO]]="RÁPIDO",3.75,IF(Tabla1[[#This Row],[SERVICIO]]="NORMAL",2.5,))))</f>
        <v>3.75</v>
      </c>
      <c r="R3178">
        <f>IF(Tabla1[[#This Row],[SERVICIO]]="COMIDA",3.5,IF(Tabla1[[#This Row],[SERVICIO]]="CONTROLADO",8,IF(Tabla1[[#This Row],[SERVICIO]]="RÁPIDO",4.5,IF(Tabla1[[#This Row],[SERVICIO]]="NORMAL",3,))))</f>
        <v>4.5</v>
      </c>
      <c r="S31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8" s="2">
        <f>IF(Tabla1[[#This Row],[KILOMETROS ADICIONALES]]=0,Tabla1[[#This Row],[KILOMETROS]]*Tabla1[[#This Row],[COSTO NORMAL]],Tabla1[[#This Row],[COSTO NORMAL]]*Tabla1[[#This Row],[KILOMETROS HASTA]])</f>
        <v>16.875</v>
      </c>
      <c r="U3178" s="2">
        <f>Tabla1[[#This Row],[KILOMETROS ADICIONALES]]*Tabla1[[#This Row],[COSTO ADICIONAL]]</f>
        <v>5.4670000000000005</v>
      </c>
      <c r="V3178">
        <v>63.04</v>
      </c>
      <c r="W3178" s="2">
        <f>Tabla1[[#This Row],[COSTO NORMAL2]]+Tabla1[[#This Row],[COSTO ADICIONAL2]]</f>
        <v>22.341999999999999</v>
      </c>
    </row>
    <row r="3179" spans="1:23" x14ac:dyDescent="0.25">
      <c r="A3179" t="s">
        <v>997</v>
      </c>
      <c r="B3179" t="s">
        <v>5153</v>
      </c>
      <c r="C3179" t="s">
        <v>12270</v>
      </c>
      <c r="D3179" t="s">
        <v>13</v>
      </c>
      <c r="E3179" t="s">
        <v>14845</v>
      </c>
      <c r="F3179" t="s">
        <v>14</v>
      </c>
      <c r="G3179" t="s">
        <v>15</v>
      </c>
      <c r="H3179" t="s">
        <v>997</v>
      </c>
      <c r="I3179" t="s">
        <v>5154</v>
      </c>
      <c r="J3179" t="str">
        <f>MID(Tabla1[[#This Row],[HORA2]],1,2)</f>
        <v>14</v>
      </c>
      <c r="K3179" t="s">
        <v>96</v>
      </c>
      <c r="L3179" t="s">
        <v>96</v>
      </c>
      <c r="M3179" t="s">
        <v>14867</v>
      </c>
      <c r="N3179" t="s">
        <v>22</v>
      </c>
      <c r="O3179">
        <v>6.96</v>
      </c>
      <c r="P31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</v>
      </c>
      <c r="Q3179">
        <f>IF(Tabla1[[#This Row],[SERVICIO]]="COMIDA",3,IF(Tabla1[[#This Row],[SERVICIO]]="CONTROLADO",12,IF(Tabla1[[#This Row],[SERVICIO]]="RÁPIDO",3.75,IF(Tabla1[[#This Row],[SERVICIO]]="NORMAL",2.5,))))</f>
        <v>3.75</v>
      </c>
      <c r="R3179">
        <f>IF(Tabla1[[#This Row],[SERVICIO]]="COMIDA",3.5,IF(Tabla1[[#This Row],[SERVICIO]]="CONTROLADO",8,IF(Tabla1[[#This Row],[SERVICIO]]="RÁPIDO",4.5,IF(Tabla1[[#This Row],[SERVICIO]]="NORMAL",3,))))</f>
        <v>4.5</v>
      </c>
      <c r="S31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79" s="2">
        <f>IF(Tabla1[[#This Row],[KILOMETROS ADICIONALES]]=0,Tabla1[[#This Row],[KILOMETROS]]*Tabla1[[#This Row],[COSTO NORMAL]],Tabla1[[#This Row],[COSTO NORMAL]]*Tabla1[[#This Row],[KILOMETROS HASTA]])</f>
        <v>16.875</v>
      </c>
      <c r="U3179" s="2">
        <f>Tabla1[[#This Row],[KILOMETROS ADICIONALES]]*Tabla1[[#This Row],[COSTO ADICIONAL]]</f>
        <v>1.7655000000000001</v>
      </c>
      <c r="V3179">
        <v>247.63</v>
      </c>
      <c r="W3179" s="2">
        <f>Tabla1[[#This Row],[COSTO NORMAL2]]+Tabla1[[#This Row],[COSTO ADICIONAL2]]</f>
        <v>18.640499999999999</v>
      </c>
    </row>
    <row r="3180" spans="1:23" x14ac:dyDescent="0.25">
      <c r="A3180" t="s">
        <v>997</v>
      </c>
      <c r="B3180" t="s">
        <v>5155</v>
      </c>
      <c r="C3180" t="s">
        <v>12271</v>
      </c>
      <c r="D3180" t="s">
        <v>13</v>
      </c>
      <c r="E3180" t="s">
        <v>14845</v>
      </c>
      <c r="F3180" t="s">
        <v>14</v>
      </c>
      <c r="G3180" t="s">
        <v>15</v>
      </c>
      <c r="H3180" t="s">
        <v>997</v>
      </c>
      <c r="I3180" t="s">
        <v>5156</v>
      </c>
      <c r="J3180" t="str">
        <f>MID(Tabla1[[#This Row],[HORA2]],1,2)</f>
        <v>14</v>
      </c>
      <c r="K3180" t="s">
        <v>78</v>
      </c>
      <c r="L3180" t="s">
        <v>20</v>
      </c>
      <c r="M3180" t="s">
        <v>14867</v>
      </c>
      <c r="N3180" t="s">
        <v>22</v>
      </c>
      <c r="O3180">
        <v>3.9699999999999998</v>
      </c>
      <c r="P31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0.21999999999999975</v>
      </c>
      <c r="Q3180">
        <f>IF(Tabla1[[#This Row],[SERVICIO]]="COMIDA",3,IF(Tabla1[[#This Row],[SERVICIO]]="CONTROLADO",12,IF(Tabla1[[#This Row],[SERVICIO]]="RÁPIDO",3.75,IF(Tabla1[[#This Row],[SERVICIO]]="NORMAL",2.5,))))</f>
        <v>3.75</v>
      </c>
      <c r="R3180">
        <f>IF(Tabla1[[#This Row],[SERVICIO]]="COMIDA",3.5,IF(Tabla1[[#This Row],[SERVICIO]]="CONTROLADO",8,IF(Tabla1[[#This Row],[SERVICIO]]="RÁPIDO",4.5,IF(Tabla1[[#This Row],[SERVICIO]]="NORMAL",3,))))</f>
        <v>4.5</v>
      </c>
      <c r="S31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0" s="2">
        <f>IF(Tabla1[[#This Row],[KILOMETROS ADICIONALES]]=0,Tabla1[[#This Row],[KILOMETROS]]*Tabla1[[#This Row],[COSTO NORMAL]],Tabla1[[#This Row],[COSTO NORMAL]]*Tabla1[[#This Row],[KILOMETROS HASTA]])</f>
        <v>16.875</v>
      </c>
      <c r="U3180" s="2">
        <f>Tabla1[[#This Row],[KILOMETROS ADICIONALES]]*Tabla1[[#This Row],[COSTO ADICIONAL]]</f>
        <v>0.12099999999999987</v>
      </c>
      <c r="V3180">
        <v>29.48</v>
      </c>
      <c r="W3180" s="2">
        <f>Tabla1[[#This Row],[COSTO NORMAL2]]+Tabla1[[#This Row],[COSTO ADICIONAL2]]</f>
        <v>16.995999999999999</v>
      </c>
    </row>
    <row r="3181" spans="1:23" x14ac:dyDescent="0.25">
      <c r="A3181" t="s">
        <v>997</v>
      </c>
      <c r="B3181" t="s">
        <v>5157</v>
      </c>
      <c r="C3181" t="s">
        <v>12272</v>
      </c>
      <c r="E3181" t="s">
        <v>14845</v>
      </c>
      <c r="F3181" t="s">
        <v>76</v>
      </c>
      <c r="G3181" t="s">
        <v>15</v>
      </c>
      <c r="H3181" t="s">
        <v>997</v>
      </c>
      <c r="I3181" t="s">
        <v>2813</v>
      </c>
      <c r="J3181" t="str">
        <f>MID(Tabla1[[#This Row],[HORA2]],1,2)</f>
        <v>12</v>
      </c>
      <c r="K3181" t="s">
        <v>43</v>
      </c>
      <c r="L3181" t="s">
        <v>20</v>
      </c>
      <c r="M3181" t="s">
        <v>14867</v>
      </c>
      <c r="N3181" t="s">
        <v>22</v>
      </c>
      <c r="O3181">
        <v>20.79</v>
      </c>
      <c r="P31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17.04</v>
      </c>
      <c r="Q3181">
        <f>IF(Tabla1[[#This Row],[SERVICIO]]="COMIDA",3,IF(Tabla1[[#This Row],[SERVICIO]]="CONTROLADO",12,IF(Tabla1[[#This Row],[SERVICIO]]="RÁPIDO",3.75,IF(Tabla1[[#This Row],[SERVICIO]]="NORMAL",2.5,))))</f>
        <v>3.75</v>
      </c>
      <c r="R3181">
        <f>IF(Tabla1[[#This Row],[SERVICIO]]="COMIDA",3.5,IF(Tabla1[[#This Row],[SERVICIO]]="CONTROLADO",8,IF(Tabla1[[#This Row],[SERVICIO]]="RÁPIDO",4.5,IF(Tabla1[[#This Row],[SERVICIO]]="NORMAL",3,))))</f>
        <v>4.5</v>
      </c>
      <c r="S31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1" s="2">
        <f>IF(Tabla1[[#This Row],[KILOMETROS ADICIONALES]]=0,Tabla1[[#This Row],[KILOMETROS]]*Tabla1[[#This Row],[COSTO NORMAL]],Tabla1[[#This Row],[COSTO NORMAL]]*Tabla1[[#This Row],[KILOMETROS HASTA]])</f>
        <v>16.875</v>
      </c>
      <c r="U3181" s="2">
        <f>Tabla1[[#This Row],[KILOMETROS ADICIONALES]]*Tabla1[[#This Row],[COSTO ADICIONAL]]</f>
        <v>9.3719999999999999</v>
      </c>
      <c r="V3181">
        <v>223.08</v>
      </c>
      <c r="W3181" s="2">
        <f>Tabla1[[#This Row],[COSTO NORMAL2]]+Tabla1[[#This Row],[COSTO ADICIONAL2]]</f>
        <v>26.247</v>
      </c>
    </row>
    <row r="3182" spans="1:23" x14ac:dyDescent="0.25">
      <c r="A3182" t="s">
        <v>997</v>
      </c>
      <c r="B3182" t="s">
        <v>5158</v>
      </c>
      <c r="C3182" t="s">
        <v>12273</v>
      </c>
      <c r="E3182" t="s">
        <v>14845</v>
      </c>
      <c r="F3182" t="s">
        <v>76</v>
      </c>
      <c r="G3182" t="s">
        <v>15</v>
      </c>
      <c r="H3182" t="s">
        <v>997</v>
      </c>
      <c r="I3182" t="s">
        <v>5159</v>
      </c>
      <c r="J3182" t="str">
        <f>MID(Tabla1[[#This Row],[HORA2]],1,2)</f>
        <v>13</v>
      </c>
      <c r="K3182" t="s">
        <v>43</v>
      </c>
      <c r="L3182" t="s">
        <v>57</v>
      </c>
      <c r="M3182" t="s">
        <v>14867</v>
      </c>
      <c r="N3182" t="s">
        <v>22</v>
      </c>
      <c r="O3182">
        <v>5.92</v>
      </c>
      <c r="P31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2.17</v>
      </c>
      <c r="Q3182">
        <f>IF(Tabla1[[#This Row],[SERVICIO]]="COMIDA",3,IF(Tabla1[[#This Row],[SERVICIO]]="CONTROLADO",12,IF(Tabla1[[#This Row],[SERVICIO]]="RÁPIDO",3.75,IF(Tabla1[[#This Row],[SERVICIO]]="NORMAL",2.5,))))</f>
        <v>3.75</v>
      </c>
      <c r="R3182">
        <f>IF(Tabla1[[#This Row],[SERVICIO]]="COMIDA",3.5,IF(Tabla1[[#This Row],[SERVICIO]]="CONTROLADO",8,IF(Tabla1[[#This Row],[SERVICIO]]="RÁPIDO",4.5,IF(Tabla1[[#This Row],[SERVICIO]]="NORMAL",3,))))</f>
        <v>4.5</v>
      </c>
      <c r="S31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2" s="2">
        <f>IF(Tabla1[[#This Row],[KILOMETROS ADICIONALES]]=0,Tabla1[[#This Row],[KILOMETROS]]*Tabla1[[#This Row],[COSTO NORMAL]],Tabla1[[#This Row],[COSTO NORMAL]]*Tabla1[[#This Row],[KILOMETROS HASTA]])</f>
        <v>16.875</v>
      </c>
      <c r="U3182" s="2">
        <f>Tabla1[[#This Row],[KILOMETROS ADICIONALES]]*Tabla1[[#This Row],[COSTO ADICIONAL]]</f>
        <v>1.1935</v>
      </c>
      <c r="V3182">
        <v>158.19999999999999</v>
      </c>
      <c r="W3182" s="2">
        <f>Tabla1[[#This Row],[COSTO NORMAL2]]+Tabla1[[#This Row],[COSTO ADICIONAL2]]</f>
        <v>18.0685</v>
      </c>
    </row>
    <row r="3183" spans="1:23" x14ac:dyDescent="0.25">
      <c r="A3183" t="s">
        <v>997</v>
      </c>
      <c r="B3183" t="s">
        <v>5160</v>
      </c>
      <c r="C3183" t="s">
        <v>12274</v>
      </c>
      <c r="D3183" t="s">
        <v>13</v>
      </c>
      <c r="E3183" t="s">
        <v>14844</v>
      </c>
      <c r="F3183" t="s">
        <v>295</v>
      </c>
      <c r="G3183" t="s">
        <v>15</v>
      </c>
      <c r="H3183" t="s">
        <v>226</v>
      </c>
      <c r="I3183" t="s">
        <v>5122</v>
      </c>
      <c r="J3183" t="str">
        <f>MID(Tabla1[[#This Row],[HORA2]],1,2)</f>
        <v>11</v>
      </c>
      <c r="K3183" t="s">
        <v>57</v>
      </c>
      <c r="L3183" t="s">
        <v>65</v>
      </c>
      <c r="M3183" t="s">
        <v>14867</v>
      </c>
      <c r="N3183" t="s">
        <v>22</v>
      </c>
      <c r="O3183">
        <v>12.34</v>
      </c>
      <c r="P31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3183">
        <f>IF(Tabla1[[#This Row],[SERVICIO]]="COMIDA",3,IF(Tabla1[[#This Row],[SERVICIO]]="CONTROLADO",12,IF(Tabla1[[#This Row],[SERVICIO]]="RÁPIDO",3.75,IF(Tabla1[[#This Row],[SERVICIO]]="NORMAL",2.5,))))</f>
        <v>2.5</v>
      </c>
      <c r="R3183">
        <f>IF(Tabla1[[#This Row],[SERVICIO]]="COMIDA",3.5,IF(Tabla1[[#This Row],[SERVICIO]]="CONTROLADO",8,IF(Tabla1[[#This Row],[SERVICIO]]="RÁPIDO",4.5,IF(Tabla1[[#This Row],[SERVICIO]]="NORMAL",3,))))</f>
        <v>3</v>
      </c>
      <c r="S3183">
        <f>IF(Tabla1[[#This Row],[SERVICIO]]="COMIDA",0.75,IF(Tabla1[[#This Row],[SERVICIO]]="CONTROLADO",2.65,IF(Tabla1[[#This Row],[SERVICIO]]="RÁPIDO",0.55,IF(Tabla1[[#This Row],[SERVICIO]]="NORMAL",1.2,))))</f>
        <v>1.2</v>
      </c>
      <c r="T3183" s="2">
        <f>IF(Tabla1[[#This Row],[KILOMETROS ADICIONALES]]=0,Tabla1[[#This Row],[KILOMETROS]]*Tabla1[[#This Row],[COSTO NORMAL]],Tabla1[[#This Row],[COSTO NORMAL]]*Tabla1[[#This Row],[KILOMETROS HASTA]])</f>
        <v>7.5</v>
      </c>
      <c r="U3183" s="2">
        <f>Tabla1[[#This Row],[KILOMETROS ADICIONALES]]*Tabla1[[#This Row],[COSTO ADICIONAL]]</f>
        <v>11.808</v>
      </c>
      <c r="V3183">
        <v>144.44</v>
      </c>
      <c r="W3183" s="2">
        <f>Tabla1[[#This Row],[COSTO NORMAL2]]+Tabla1[[#This Row],[COSTO ADICIONAL2]]</f>
        <v>19.308</v>
      </c>
    </row>
    <row r="3184" spans="1:23" x14ac:dyDescent="0.25">
      <c r="A3184" t="s">
        <v>997</v>
      </c>
      <c r="B3184" t="s">
        <v>5161</v>
      </c>
      <c r="C3184" t="s">
        <v>12275</v>
      </c>
      <c r="D3184" t="s">
        <v>13</v>
      </c>
      <c r="E3184" t="s">
        <v>14845</v>
      </c>
      <c r="F3184" t="s">
        <v>14</v>
      </c>
      <c r="G3184" t="s">
        <v>15</v>
      </c>
      <c r="H3184" t="s">
        <v>997</v>
      </c>
      <c r="I3184" t="s">
        <v>5162</v>
      </c>
      <c r="J3184" t="str">
        <f>MID(Tabla1[[#This Row],[HORA2]],1,2)</f>
        <v>13</v>
      </c>
      <c r="K3184" t="s">
        <v>61</v>
      </c>
      <c r="L3184" t="s">
        <v>27</v>
      </c>
      <c r="M3184" t="s">
        <v>14867</v>
      </c>
      <c r="N3184" t="s">
        <v>22</v>
      </c>
      <c r="O3184">
        <v>20.329999999999998</v>
      </c>
      <c r="P31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16.579999999999998</v>
      </c>
      <c r="Q3184">
        <f>IF(Tabla1[[#This Row],[SERVICIO]]="COMIDA",3,IF(Tabla1[[#This Row],[SERVICIO]]="CONTROLADO",12,IF(Tabla1[[#This Row],[SERVICIO]]="RÁPIDO",3.75,IF(Tabla1[[#This Row],[SERVICIO]]="NORMAL",2.5,))))</f>
        <v>3.75</v>
      </c>
      <c r="R3184">
        <f>IF(Tabla1[[#This Row],[SERVICIO]]="COMIDA",3.5,IF(Tabla1[[#This Row],[SERVICIO]]="CONTROLADO",8,IF(Tabla1[[#This Row],[SERVICIO]]="RÁPIDO",4.5,IF(Tabla1[[#This Row],[SERVICIO]]="NORMAL",3,))))</f>
        <v>4.5</v>
      </c>
      <c r="S31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4" s="2">
        <f>IF(Tabla1[[#This Row],[KILOMETROS ADICIONALES]]=0,Tabla1[[#This Row],[KILOMETROS]]*Tabla1[[#This Row],[COSTO NORMAL]],Tabla1[[#This Row],[COSTO NORMAL]]*Tabla1[[#This Row],[KILOMETROS HASTA]])</f>
        <v>16.875</v>
      </c>
      <c r="U3184" s="2">
        <f>Tabla1[[#This Row],[KILOMETROS ADICIONALES]]*Tabla1[[#This Row],[COSTO ADICIONAL]]</f>
        <v>9.1189999999999998</v>
      </c>
      <c r="V3184">
        <v>248.21</v>
      </c>
      <c r="W3184" s="2">
        <f>Tabla1[[#This Row],[COSTO NORMAL2]]+Tabla1[[#This Row],[COSTO ADICIONAL2]]</f>
        <v>25.994</v>
      </c>
    </row>
    <row r="3185" spans="1:23" x14ac:dyDescent="0.25">
      <c r="A3185" t="s">
        <v>997</v>
      </c>
      <c r="B3185" t="s">
        <v>5163</v>
      </c>
      <c r="C3185" t="s">
        <v>12276</v>
      </c>
      <c r="D3185" t="s">
        <v>13</v>
      </c>
      <c r="E3185" t="s">
        <v>14845</v>
      </c>
      <c r="F3185" t="s">
        <v>14</v>
      </c>
      <c r="G3185" t="s">
        <v>15</v>
      </c>
      <c r="H3185" t="s">
        <v>121</v>
      </c>
      <c r="I3185" t="s">
        <v>5164</v>
      </c>
      <c r="J3185" t="str">
        <f>MID(Tabla1[[#This Row],[HORA2]],1,2)</f>
        <v>16</v>
      </c>
      <c r="K3185" t="s">
        <v>43</v>
      </c>
      <c r="L3185" t="s">
        <v>79</v>
      </c>
      <c r="M3185" t="s">
        <v>14867</v>
      </c>
      <c r="N3185" t="s">
        <v>22</v>
      </c>
      <c r="O3185">
        <v>2.62</v>
      </c>
      <c r="P31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85">
        <f>IF(Tabla1[[#This Row],[SERVICIO]]="COMIDA",3,IF(Tabla1[[#This Row],[SERVICIO]]="CONTROLADO",12,IF(Tabla1[[#This Row],[SERVICIO]]="RÁPIDO",3.75,IF(Tabla1[[#This Row],[SERVICIO]]="NORMAL",2.5,))))</f>
        <v>3.75</v>
      </c>
      <c r="R3185">
        <f>IF(Tabla1[[#This Row],[SERVICIO]]="COMIDA",3.5,IF(Tabla1[[#This Row],[SERVICIO]]="CONTROLADO",8,IF(Tabla1[[#This Row],[SERVICIO]]="RÁPIDO",4.5,IF(Tabla1[[#This Row],[SERVICIO]]="NORMAL",3,))))</f>
        <v>4.5</v>
      </c>
      <c r="S31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5" s="2">
        <f>IF(Tabla1[[#This Row],[KILOMETROS ADICIONALES]]=0,Tabla1[[#This Row],[KILOMETROS]]*Tabla1[[#This Row],[COSTO NORMAL]],Tabla1[[#This Row],[COSTO NORMAL]]*Tabla1[[#This Row],[KILOMETROS HASTA]])</f>
        <v>11.790000000000001</v>
      </c>
      <c r="U3185" s="2">
        <f>Tabla1[[#This Row],[KILOMETROS ADICIONALES]]*Tabla1[[#This Row],[COSTO ADICIONAL]]</f>
        <v>0</v>
      </c>
      <c r="V3185">
        <v>244.1</v>
      </c>
      <c r="W3185" s="2">
        <f>Tabla1[[#This Row],[COSTO NORMAL2]]+Tabla1[[#This Row],[COSTO ADICIONAL2]]</f>
        <v>11.790000000000001</v>
      </c>
    </row>
    <row r="3186" spans="1:23" x14ac:dyDescent="0.25">
      <c r="A3186" t="s">
        <v>997</v>
      </c>
      <c r="B3186" t="s">
        <v>5163</v>
      </c>
      <c r="C3186" t="s">
        <v>12277</v>
      </c>
      <c r="D3186" t="s">
        <v>13</v>
      </c>
      <c r="E3186" t="s">
        <v>14845</v>
      </c>
      <c r="F3186" t="s">
        <v>14</v>
      </c>
      <c r="G3186" t="s">
        <v>41</v>
      </c>
      <c r="H3186" t="s">
        <v>997</v>
      </c>
      <c r="I3186" t="s">
        <v>1390</v>
      </c>
      <c r="J3186" t="str">
        <f>MID(Tabla1[[#This Row],[HORA2]],1,2)</f>
        <v>13</v>
      </c>
      <c r="K3186" t="s">
        <v>43</v>
      </c>
      <c r="L3186" t="s">
        <v>79</v>
      </c>
      <c r="M3186" t="s">
        <v>14867</v>
      </c>
      <c r="N3186" t="s">
        <v>22</v>
      </c>
      <c r="O3186">
        <v>10.29</v>
      </c>
      <c r="P31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6.5399999999999991</v>
      </c>
      <c r="Q3186">
        <f>IF(Tabla1[[#This Row],[SERVICIO]]="COMIDA",3,IF(Tabla1[[#This Row],[SERVICIO]]="CONTROLADO",12,IF(Tabla1[[#This Row],[SERVICIO]]="RÁPIDO",3.75,IF(Tabla1[[#This Row],[SERVICIO]]="NORMAL",2.5,))))</f>
        <v>3.75</v>
      </c>
      <c r="R3186">
        <f>IF(Tabla1[[#This Row],[SERVICIO]]="COMIDA",3.5,IF(Tabla1[[#This Row],[SERVICIO]]="CONTROLADO",8,IF(Tabla1[[#This Row],[SERVICIO]]="RÁPIDO",4.5,IF(Tabla1[[#This Row],[SERVICIO]]="NORMAL",3,))))</f>
        <v>4.5</v>
      </c>
      <c r="S31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6" s="2">
        <f>IF(Tabla1[[#This Row],[KILOMETROS ADICIONALES]]=0,Tabla1[[#This Row],[KILOMETROS]]*Tabla1[[#This Row],[COSTO NORMAL]],Tabla1[[#This Row],[COSTO NORMAL]]*Tabla1[[#This Row],[KILOMETROS HASTA]])</f>
        <v>16.875</v>
      </c>
      <c r="U3186" s="2">
        <f>Tabla1[[#This Row],[KILOMETROS ADICIONALES]]*Tabla1[[#This Row],[COSTO ADICIONAL]]</f>
        <v>3.597</v>
      </c>
      <c r="V3186">
        <v>216.8</v>
      </c>
      <c r="W3186" s="2">
        <f>Tabla1[[#This Row],[COSTO NORMAL2]]+Tabla1[[#This Row],[COSTO ADICIONAL2]]</f>
        <v>20.472000000000001</v>
      </c>
    </row>
    <row r="3187" spans="1:23" x14ac:dyDescent="0.25">
      <c r="A3187" t="s">
        <v>997</v>
      </c>
      <c r="B3187" t="s">
        <v>5165</v>
      </c>
      <c r="C3187" t="s">
        <v>12278</v>
      </c>
      <c r="D3187" t="s">
        <v>13</v>
      </c>
      <c r="E3187" t="s">
        <v>14845</v>
      </c>
      <c r="F3187" t="s">
        <v>14</v>
      </c>
      <c r="G3187" t="s">
        <v>15</v>
      </c>
      <c r="H3187" t="s">
        <v>997</v>
      </c>
      <c r="I3187" t="s">
        <v>5166</v>
      </c>
      <c r="J3187" t="str">
        <f>MID(Tabla1[[#This Row],[HORA2]],1,2)</f>
        <v>13</v>
      </c>
      <c r="K3187" t="s">
        <v>65</v>
      </c>
      <c r="L3187" t="s">
        <v>90</v>
      </c>
      <c r="M3187" t="s">
        <v>14867</v>
      </c>
      <c r="N3187" t="s">
        <v>22</v>
      </c>
      <c r="O3187">
        <v>8.6300000000000008</v>
      </c>
      <c r="P31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4.8800000000000008</v>
      </c>
      <c r="Q3187">
        <f>IF(Tabla1[[#This Row],[SERVICIO]]="COMIDA",3,IF(Tabla1[[#This Row],[SERVICIO]]="CONTROLADO",12,IF(Tabla1[[#This Row],[SERVICIO]]="RÁPIDO",3.75,IF(Tabla1[[#This Row],[SERVICIO]]="NORMAL",2.5,))))</f>
        <v>3.75</v>
      </c>
      <c r="R3187">
        <f>IF(Tabla1[[#This Row],[SERVICIO]]="COMIDA",3.5,IF(Tabla1[[#This Row],[SERVICIO]]="CONTROLADO",8,IF(Tabla1[[#This Row],[SERVICIO]]="RÁPIDO",4.5,IF(Tabla1[[#This Row],[SERVICIO]]="NORMAL",3,))))</f>
        <v>4.5</v>
      </c>
      <c r="S31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7" s="2">
        <f>IF(Tabla1[[#This Row],[KILOMETROS ADICIONALES]]=0,Tabla1[[#This Row],[KILOMETROS]]*Tabla1[[#This Row],[COSTO NORMAL]],Tabla1[[#This Row],[COSTO NORMAL]]*Tabla1[[#This Row],[KILOMETROS HASTA]])</f>
        <v>16.875</v>
      </c>
      <c r="U3187" s="2">
        <f>Tabla1[[#This Row],[KILOMETROS ADICIONALES]]*Tabla1[[#This Row],[COSTO ADICIONAL]]</f>
        <v>2.6840000000000006</v>
      </c>
      <c r="V3187">
        <v>136.1</v>
      </c>
      <c r="W3187" s="2">
        <f>Tabla1[[#This Row],[COSTO NORMAL2]]+Tabla1[[#This Row],[COSTO ADICIONAL2]]</f>
        <v>19.559000000000001</v>
      </c>
    </row>
    <row r="3188" spans="1:23" x14ac:dyDescent="0.25">
      <c r="A3188" t="s">
        <v>997</v>
      </c>
      <c r="B3188" t="s">
        <v>5167</v>
      </c>
      <c r="C3188" t="s">
        <v>12279</v>
      </c>
      <c r="E3188" t="s">
        <v>14845</v>
      </c>
      <c r="F3188" t="s">
        <v>76</v>
      </c>
      <c r="G3188" t="s">
        <v>15</v>
      </c>
      <c r="H3188" t="s">
        <v>997</v>
      </c>
      <c r="I3188" t="s">
        <v>5168</v>
      </c>
      <c r="J3188" t="str">
        <f>MID(Tabla1[[#This Row],[HORA2]],1,2)</f>
        <v>13</v>
      </c>
      <c r="K3188" t="s">
        <v>43</v>
      </c>
      <c r="L3188" t="s">
        <v>57</v>
      </c>
      <c r="M3188" t="s">
        <v>14867</v>
      </c>
      <c r="N3188" t="s">
        <v>22</v>
      </c>
      <c r="O3188">
        <v>3.02</v>
      </c>
      <c r="P31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88">
        <f>IF(Tabla1[[#This Row],[SERVICIO]]="COMIDA",3,IF(Tabla1[[#This Row],[SERVICIO]]="CONTROLADO",12,IF(Tabla1[[#This Row],[SERVICIO]]="RÁPIDO",3.75,IF(Tabla1[[#This Row],[SERVICIO]]="NORMAL",2.5,))))</f>
        <v>3.75</v>
      </c>
      <c r="R3188">
        <f>IF(Tabla1[[#This Row],[SERVICIO]]="COMIDA",3.5,IF(Tabla1[[#This Row],[SERVICIO]]="CONTROLADO",8,IF(Tabla1[[#This Row],[SERVICIO]]="RÁPIDO",4.5,IF(Tabla1[[#This Row],[SERVICIO]]="NORMAL",3,))))</f>
        <v>4.5</v>
      </c>
      <c r="S31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8" s="2">
        <f>IF(Tabla1[[#This Row],[KILOMETROS ADICIONALES]]=0,Tabla1[[#This Row],[KILOMETROS]]*Tabla1[[#This Row],[COSTO NORMAL]],Tabla1[[#This Row],[COSTO NORMAL]]*Tabla1[[#This Row],[KILOMETROS HASTA]])</f>
        <v>13.59</v>
      </c>
      <c r="U3188" s="2">
        <f>Tabla1[[#This Row],[KILOMETROS ADICIONALES]]*Tabla1[[#This Row],[COSTO ADICIONAL]]</f>
        <v>0</v>
      </c>
      <c r="V3188">
        <v>208.42</v>
      </c>
      <c r="W3188" s="2">
        <f>Tabla1[[#This Row],[COSTO NORMAL2]]+Tabla1[[#This Row],[COSTO ADICIONAL2]]</f>
        <v>13.59</v>
      </c>
    </row>
    <row r="3189" spans="1:23" x14ac:dyDescent="0.25">
      <c r="A3189" t="s">
        <v>997</v>
      </c>
      <c r="B3189" t="s">
        <v>5169</v>
      </c>
      <c r="C3189" t="s">
        <v>12280</v>
      </c>
      <c r="D3189" t="s">
        <v>13</v>
      </c>
      <c r="E3189" t="s">
        <v>14845</v>
      </c>
      <c r="F3189" t="s">
        <v>14</v>
      </c>
      <c r="G3189" t="s">
        <v>15</v>
      </c>
      <c r="H3189" t="s">
        <v>997</v>
      </c>
      <c r="I3189" t="s">
        <v>5170</v>
      </c>
      <c r="J3189" t="str">
        <f>MID(Tabla1[[#This Row],[HORA2]],1,2)</f>
        <v>14</v>
      </c>
      <c r="K3189" t="s">
        <v>44</v>
      </c>
      <c r="L3189" t="s">
        <v>44</v>
      </c>
      <c r="M3189" t="s">
        <v>14867</v>
      </c>
      <c r="N3189" t="s">
        <v>22</v>
      </c>
      <c r="O3189">
        <v>9.49</v>
      </c>
      <c r="P31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5.74</v>
      </c>
      <c r="Q3189">
        <f>IF(Tabla1[[#This Row],[SERVICIO]]="COMIDA",3,IF(Tabla1[[#This Row],[SERVICIO]]="CONTROLADO",12,IF(Tabla1[[#This Row],[SERVICIO]]="RÁPIDO",3.75,IF(Tabla1[[#This Row],[SERVICIO]]="NORMAL",2.5,))))</f>
        <v>3.75</v>
      </c>
      <c r="R3189">
        <f>IF(Tabla1[[#This Row],[SERVICIO]]="COMIDA",3.5,IF(Tabla1[[#This Row],[SERVICIO]]="CONTROLADO",8,IF(Tabla1[[#This Row],[SERVICIO]]="RÁPIDO",4.5,IF(Tabla1[[#This Row],[SERVICIO]]="NORMAL",3,))))</f>
        <v>4.5</v>
      </c>
      <c r="S31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89" s="2">
        <f>IF(Tabla1[[#This Row],[KILOMETROS ADICIONALES]]=0,Tabla1[[#This Row],[KILOMETROS]]*Tabla1[[#This Row],[COSTO NORMAL]],Tabla1[[#This Row],[COSTO NORMAL]]*Tabla1[[#This Row],[KILOMETROS HASTA]])</f>
        <v>16.875</v>
      </c>
      <c r="U3189" s="2">
        <f>Tabla1[[#This Row],[KILOMETROS ADICIONALES]]*Tabla1[[#This Row],[COSTO ADICIONAL]]</f>
        <v>3.1570000000000005</v>
      </c>
      <c r="V3189">
        <v>36.53</v>
      </c>
      <c r="W3189" s="2">
        <f>Tabla1[[#This Row],[COSTO NORMAL2]]+Tabla1[[#This Row],[COSTO ADICIONAL2]]</f>
        <v>20.032</v>
      </c>
    </row>
    <row r="3190" spans="1:23" x14ac:dyDescent="0.25">
      <c r="A3190" t="s">
        <v>997</v>
      </c>
      <c r="B3190" t="s">
        <v>5171</v>
      </c>
      <c r="C3190" t="s">
        <v>12281</v>
      </c>
      <c r="D3190" t="s">
        <v>13</v>
      </c>
      <c r="E3190" t="s">
        <v>14845</v>
      </c>
      <c r="F3190" t="s">
        <v>14</v>
      </c>
      <c r="G3190" t="s">
        <v>24</v>
      </c>
      <c r="H3190" t="s">
        <v>997</v>
      </c>
      <c r="I3190" t="s">
        <v>5172</v>
      </c>
      <c r="J3190" t="str">
        <f>MID(Tabla1[[#This Row],[HORA2]],1,2)</f>
        <v>13</v>
      </c>
      <c r="K3190" t="s">
        <v>145</v>
      </c>
      <c r="L3190" t="s">
        <v>19</v>
      </c>
      <c r="M3190" t="s">
        <v>14867</v>
      </c>
      <c r="N3190" t="s">
        <v>22</v>
      </c>
      <c r="O3190">
        <v>1.47</v>
      </c>
      <c r="P31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190">
        <f>IF(Tabla1[[#This Row],[SERVICIO]]="COMIDA",3,IF(Tabla1[[#This Row],[SERVICIO]]="CONTROLADO",12,IF(Tabla1[[#This Row],[SERVICIO]]="RÁPIDO",3.75,IF(Tabla1[[#This Row],[SERVICIO]]="NORMAL",2.5,))))</f>
        <v>3.75</v>
      </c>
      <c r="R3190">
        <f>IF(Tabla1[[#This Row],[SERVICIO]]="COMIDA",3.5,IF(Tabla1[[#This Row],[SERVICIO]]="CONTROLADO",8,IF(Tabla1[[#This Row],[SERVICIO]]="RÁPIDO",4.5,IF(Tabla1[[#This Row],[SERVICIO]]="NORMAL",3,))))</f>
        <v>4.5</v>
      </c>
      <c r="S31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0" s="2">
        <f>IF(Tabla1[[#This Row],[KILOMETROS ADICIONALES]]=0,Tabla1[[#This Row],[KILOMETROS]]*Tabla1[[#This Row],[COSTO NORMAL]],Tabla1[[#This Row],[COSTO NORMAL]]*Tabla1[[#This Row],[KILOMETROS HASTA]])</f>
        <v>6.6150000000000002</v>
      </c>
      <c r="U3190" s="2">
        <f>Tabla1[[#This Row],[KILOMETROS ADICIONALES]]*Tabla1[[#This Row],[COSTO ADICIONAL]]</f>
        <v>0</v>
      </c>
      <c r="V3190">
        <v>80.81</v>
      </c>
      <c r="W3190" s="2">
        <f>Tabla1[[#This Row],[COSTO NORMAL2]]+Tabla1[[#This Row],[COSTO ADICIONAL2]]</f>
        <v>6.6150000000000002</v>
      </c>
    </row>
    <row r="3191" spans="1:23" x14ac:dyDescent="0.25">
      <c r="A3191" t="s">
        <v>997</v>
      </c>
      <c r="B3191" t="s">
        <v>4311</v>
      </c>
      <c r="C3191" t="s">
        <v>12282</v>
      </c>
      <c r="D3191" t="s">
        <v>13</v>
      </c>
      <c r="E3191" t="s">
        <v>14845</v>
      </c>
      <c r="F3191" t="s">
        <v>14</v>
      </c>
      <c r="G3191" t="s">
        <v>15</v>
      </c>
      <c r="H3191" t="s">
        <v>997</v>
      </c>
      <c r="I3191" t="s">
        <v>5173</v>
      </c>
      <c r="J3191" t="str">
        <f>MID(Tabla1[[#This Row],[HORA2]],1,2)</f>
        <v>13</v>
      </c>
      <c r="K3191" t="s">
        <v>35</v>
      </c>
      <c r="L3191" t="s">
        <v>49</v>
      </c>
      <c r="M3191" t="s">
        <v>14867</v>
      </c>
      <c r="N3191" t="s">
        <v>22</v>
      </c>
      <c r="O3191">
        <v>5.87</v>
      </c>
      <c r="P31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2.12</v>
      </c>
      <c r="Q3191">
        <f>IF(Tabla1[[#This Row],[SERVICIO]]="COMIDA",3,IF(Tabla1[[#This Row],[SERVICIO]]="CONTROLADO",12,IF(Tabla1[[#This Row],[SERVICIO]]="RÁPIDO",3.75,IF(Tabla1[[#This Row],[SERVICIO]]="NORMAL",2.5,))))</f>
        <v>3.75</v>
      </c>
      <c r="R3191">
        <f>IF(Tabla1[[#This Row],[SERVICIO]]="COMIDA",3.5,IF(Tabla1[[#This Row],[SERVICIO]]="CONTROLADO",8,IF(Tabla1[[#This Row],[SERVICIO]]="RÁPIDO",4.5,IF(Tabla1[[#This Row],[SERVICIO]]="NORMAL",3,))))</f>
        <v>4.5</v>
      </c>
      <c r="S31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1" s="2">
        <f>IF(Tabla1[[#This Row],[KILOMETROS ADICIONALES]]=0,Tabla1[[#This Row],[KILOMETROS]]*Tabla1[[#This Row],[COSTO NORMAL]],Tabla1[[#This Row],[COSTO NORMAL]]*Tabla1[[#This Row],[KILOMETROS HASTA]])</f>
        <v>16.875</v>
      </c>
      <c r="U3191" s="2">
        <f>Tabla1[[#This Row],[KILOMETROS ADICIONALES]]*Tabla1[[#This Row],[COSTO ADICIONAL]]</f>
        <v>1.1660000000000001</v>
      </c>
      <c r="V3191">
        <v>174.9</v>
      </c>
      <c r="W3191" s="2">
        <f>Tabla1[[#This Row],[COSTO NORMAL2]]+Tabla1[[#This Row],[COSTO ADICIONAL2]]</f>
        <v>18.041</v>
      </c>
    </row>
    <row r="3192" spans="1:23" x14ac:dyDescent="0.25">
      <c r="A3192" t="s">
        <v>997</v>
      </c>
      <c r="B3192" t="s">
        <v>1210</v>
      </c>
      <c r="C3192" t="s">
        <v>12283</v>
      </c>
      <c r="D3192" t="s">
        <v>13</v>
      </c>
      <c r="E3192" t="s">
        <v>14844</v>
      </c>
      <c r="F3192" t="s">
        <v>76</v>
      </c>
      <c r="G3192" t="s">
        <v>15</v>
      </c>
      <c r="H3192" t="s">
        <v>997</v>
      </c>
      <c r="I3192" t="s">
        <v>5174</v>
      </c>
      <c r="J3192" t="str">
        <f>MID(Tabla1[[#This Row],[HORA2]],1,2)</f>
        <v>19</v>
      </c>
      <c r="K3192" t="s">
        <v>20</v>
      </c>
      <c r="L3192" t="s">
        <v>31</v>
      </c>
      <c r="M3192" t="s">
        <v>14867</v>
      </c>
      <c r="N3192" t="s">
        <v>22</v>
      </c>
      <c r="O3192">
        <v>8.11</v>
      </c>
      <c r="P31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5.6099999999999994</v>
      </c>
      <c r="Q3192">
        <f>IF(Tabla1[[#This Row],[SERVICIO]]="COMIDA",3,IF(Tabla1[[#This Row],[SERVICIO]]="CONTROLADO",12,IF(Tabla1[[#This Row],[SERVICIO]]="RÁPIDO",3.75,IF(Tabla1[[#This Row],[SERVICIO]]="NORMAL",2.5,))))</f>
        <v>2.5</v>
      </c>
      <c r="R3192">
        <f>IF(Tabla1[[#This Row],[SERVICIO]]="COMIDA",3.5,IF(Tabla1[[#This Row],[SERVICIO]]="CONTROLADO",8,IF(Tabla1[[#This Row],[SERVICIO]]="RÁPIDO",4.5,IF(Tabla1[[#This Row],[SERVICIO]]="NORMAL",3,))))</f>
        <v>3</v>
      </c>
      <c r="S3192">
        <f>IF(Tabla1[[#This Row],[SERVICIO]]="COMIDA",0.75,IF(Tabla1[[#This Row],[SERVICIO]]="CONTROLADO",2.65,IF(Tabla1[[#This Row],[SERVICIO]]="RÁPIDO",0.55,IF(Tabla1[[#This Row],[SERVICIO]]="NORMAL",1.2,))))</f>
        <v>1.2</v>
      </c>
      <c r="T3192" s="2">
        <f>IF(Tabla1[[#This Row],[KILOMETROS ADICIONALES]]=0,Tabla1[[#This Row],[KILOMETROS]]*Tabla1[[#This Row],[COSTO NORMAL]],Tabla1[[#This Row],[COSTO NORMAL]]*Tabla1[[#This Row],[KILOMETROS HASTA]])</f>
        <v>7.5</v>
      </c>
      <c r="U3192" s="2">
        <f>Tabla1[[#This Row],[KILOMETROS ADICIONALES]]*Tabla1[[#This Row],[COSTO ADICIONAL]]</f>
        <v>6.7319999999999993</v>
      </c>
      <c r="V3192">
        <v>249.11</v>
      </c>
      <c r="W3192" s="2">
        <f>Tabla1[[#This Row],[COSTO NORMAL2]]+Tabla1[[#This Row],[COSTO ADICIONAL2]]</f>
        <v>14.231999999999999</v>
      </c>
    </row>
    <row r="3193" spans="1:23" x14ac:dyDescent="0.25">
      <c r="A3193" t="s">
        <v>997</v>
      </c>
      <c r="B3193" t="s">
        <v>1210</v>
      </c>
      <c r="C3193" t="s">
        <v>12284</v>
      </c>
      <c r="D3193" t="s">
        <v>13</v>
      </c>
      <c r="E3193" t="s">
        <v>14844</v>
      </c>
      <c r="F3193" t="s">
        <v>14</v>
      </c>
      <c r="G3193" t="s">
        <v>15</v>
      </c>
      <c r="H3193" t="s">
        <v>997</v>
      </c>
      <c r="I3193" t="s">
        <v>5175</v>
      </c>
      <c r="J3193" t="str">
        <f>MID(Tabla1[[#This Row],[HORA2]],1,2)</f>
        <v>16</v>
      </c>
      <c r="K3193" t="s">
        <v>20</v>
      </c>
      <c r="L3193" t="s">
        <v>26</v>
      </c>
      <c r="M3193" t="s">
        <v>14867</v>
      </c>
      <c r="N3193" t="s">
        <v>22</v>
      </c>
      <c r="O3193">
        <v>9.5299999999999994</v>
      </c>
      <c r="P31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7.0299999999999994</v>
      </c>
      <c r="Q3193">
        <f>IF(Tabla1[[#This Row],[SERVICIO]]="COMIDA",3,IF(Tabla1[[#This Row],[SERVICIO]]="CONTROLADO",12,IF(Tabla1[[#This Row],[SERVICIO]]="RÁPIDO",3.75,IF(Tabla1[[#This Row],[SERVICIO]]="NORMAL",2.5,))))</f>
        <v>2.5</v>
      </c>
      <c r="R3193">
        <f>IF(Tabla1[[#This Row],[SERVICIO]]="COMIDA",3.5,IF(Tabla1[[#This Row],[SERVICIO]]="CONTROLADO",8,IF(Tabla1[[#This Row],[SERVICIO]]="RÁPIDO",4.5,IF(Tabla1[[#This Row],[SERVICIO]]="NORMAL",3,))))</f>
        <v>3</v>
      </c>
      <c r="S3193">
        <f>IF(Tabla1[[#This Row],[SERVICIO]]="COMIDA",0.75,IF(Tabla1[[#This Row],[SERVICIO]]="CONTROLADO",2.65,IF(Tabla1[[#This Row],[SERVICIO]]="RÁPIDO",0.55,IF(Tabla1[[#This Row],[SERVICIO]]="NORMAL",1.2,))))</f>
        <v>1.2</v>
      </c>
      <c r="T3193" s="2">
        <f>IF(Tabla1[[#This Row],[KILOMETROS ADICIONALES]]=0,Tabla1[[#This Row],[KILOMETROS]]*Tabla1[[#This Row],[COSTO NORMAL]],Tabla1[[#This Row],[COSTO NORMAL]]*Tabla1[[#This Row],[KILOMETROS HASTA]])</f>
        <v>7.5</v>
      </c>
      <c r="U3193" s="2">
        <f>Tabla1[[#This Row],[KILOMETROS ADICIONALES]]*Tabla1[[#This Row],[COSTO ADICIONAL]]</f>
        <v>8.4359999999999982</v>
      </c>
      <c r="V3193">
        <v>187.14</v>
      </c>
      <c r="W3193" s="2">
        <f>Tabla1[[#This Row],[COSTO NORMAL2]]+Tabla1[[#This Row],[COSTO ADICIONAL2]]</f>
        <v>15.935999999999998</v>
      </c>
    </row>
    <row r="3194" spans="1:23" x14ac:dyDescent="0.25">
      <c r="A3194" t="s">
        <v>997</v>
      </c>
      <c r="B3194" t="s">
        <v>5176</v>
      </c>
      <c r="C3194" t="s">
        <v>12285</v>
      </c>
      <c r="D3194" t="s">
        <v>13</v>
      </c>
      <c r="E3194" t="s">
        <v>14847</v>
      </c>
      <c r="F3194" t="s">
        <v>14</v>
      </c>
      <c r="G3194" t="s">
        <v>15</v>
      </c>
      <c r="H3194" t="s">
        <v>997</v>
      </c>
      <c r="I3194" t="s">
        <v>5177</v>
      </c>
      <c r="J3194" t="str">
        <f>MID(Tabla1[[#This Row],[HORA2]],1,2)</f>
        <v>13</v>
      </c>
      <c r="K3194" t="s">
        <v>19</v>
      </c>
      <c r="L3194" t="s">
        <v>26</v>
      </c>
      <c r="M3194" t="s">
        <v>14867</v>
      </c>
      <c r="N3194" t="s">
        <v>22</v>
      </c>
      <c r="O3194">
        <v>9.98</v>
      </c>
      <c r="P31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3194">
        <f>IF(Tabla1[[#This Row],[SERVICIO]]="COMIDA",3,IF(Tabla1[[#This Row],[SERVICIO]]="CONTROLADO",12,IF(Tabla1[[#This Row],[SERVICIO]]="RÁPIDO",3.75,IF(Tabla1[[#This Row],[SERVICIO]]="NORMAL",2.5,))))</f>
        <v>3</v>
      </c>
      <c r="R3194">
        <f>IF(Tabla1[[#This Row],[SERVICIO]]="COMIDA",3.5,IF(Tabla1[[#This Row],[SERVICIO]]="CONTROLADO",8,IF(Tabla1[[#This Row],[SERVICIO]]="RÁPIDO",4.5,IF(Tabla1[[#This Row],[SERVICIO]]="NORMAL",3,))))</f>
        <v>3.5</v>
      </c>
      <c r="S3194">
        <f>IF(Tabla1[[#This Row],[SERVICIO]]="COMIDA",0.75,IF(Tabla1[[#This Row],[SERVICIO]]="CONTROLADO",2.65,IF(Tabla1[[#This Row],[SERVICIO]]="RÁPIDO",0.55,IF(Tabla1[[#This Row],[SERVICIO]]="NORMAL",1.2,))))</f>
        <v>0.75</v>
      </c>
      <c r="T3194" s="2">
        <f>IF(Tabla1[[#This Row],[KILOMETROS ADICIONALES]]=0,Tabla1[[#This Row],[KILOMETROS]]*Tabla1[[#This Row],[COSTO NORMAL]],Tabla1[[#This Row],[COSTO NORMAL]]*Tabla1[[#This Row],[KILOMETROS HASTA]])</f>
        <v>10.5</v>
      </c>
      <c r="U3194" s="2">
        <f>Tabla1[[#This Row],[KILOMETROS ADICIONALES]]*Tabla1[[#This Row],[COSTO ADICIONAL]]</f>
        <v>5.2350000000000003</v>
      </c>
      <c r="V3194">
        <v>90.63</v>
      </c>
      <c r="W3194" s="2">
        <f>Tabla1[[#This Row],[COSTO NORMAL2]]+Tabla1[[#This Row],[COSTO ADICIONAL2]]</f>
        <v>15.734999999999999</v>
      </c>
    </row>
    <row r="3195" spans="1:23" x14ac:dyDescent="0.25">
      <c r="A3195" t="s">
        <v>997</v>
      </c>
      <c r="B3195" t="s">
        <v>5178</v>
      </c>
      <c r="C3195" t="s">
        <v>12286</v>
      </c>
      <c r="D3195" t="s">
        <v>13</v>
      </c>
      <c r="E3195" t="s">
        <v>14845</v>
      </c>
      <c r="F3195" t="s">
        <v>76</v>
      </c>
      <c r="G3195" t="s">
        <v>15</v>
      </c>
      <c r="H3195" t="s">
        <v>997</v>
      </c>
      <c r="I3195" t="s">
        <v>5179</v>
      </c>
      <c r="J3195" t="str">
        <f>MID(Tabla1[[#This Row],[HORA2]],1,2)</f>
        <v>16</v>
      </c>
      <c r="K3195" t="s">
        <v>65</v>
      </c>
      <c r="L3195" t="s">
        <v>19</v>
      </c>
      <c r="M3195" t="s">
        <v>14867</v>
      </c>
      <c r="N3195" t="s">
        <v>22</v>
      </c>
      <c r="O3195">
        <v>5.5600000000000005</v>
      </c>
      <c r="P31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1.8100000000000005</v>
      </c>
      <c r="Q3195">
        <f>IF(Tabla1[[#This Row],[SERVICIO]]="COMIDA",3,IF(Tabla1[[#This Row],[SERVICIO]]="CONTROLADO",12,IF(Tabla1[[#This Row],[SERVICIO]]="RÁPIDO",3.75,IF(Tabla1[[#This Row],[SERVICIO]]="NORMAL",2.5,))))</f>
        <v>3.75</v>
      </c>
      <c r="R3195">
        <f>IF(Tabla1[[#This Row],[SERVICIO]]="COMIDA",3.5,IF(Tabla1[[#This Row],[SERVICIO]]="CONTROLADO",8,IF(Tabla1[[#This Row],[SERVICIO]]="RÁPIDO",4.5,IF(Tabla1[[#This Row],[SERVICIO]]="NORMAL",3,))))</f>
        <v>4.5</v>
      </c>
      <c r="S31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5" s="2">
        <f>IF(Tabla1[[#This Row],[KILOMETROS ADICIONALES]]=0,Tabla1[[#This Row],[KILOMETROS]]*Tabla1[[#This Row],[COSTO NORMAL]],Tabla1[[#This Row],[COSTO NORMAL]]*Tabla1[[#This Row],[KILOMETROS HASTA]])</f>
        <v>16.875</v>
      </c>
      <c r="U3195" s="2">
        <f>Tabla1[[#This Row],[KILOMETROS ADICIONALES]]*Tabla1[[#This Row],[COSTO ADICIONAL]]</f>
        <v>0.99550000000000038</v>
      </c>
      <c r="V3195">
        <v>85.63</v>
      </c>
      <c r="W3195" s="2">
        <f>Tabla1[[#This Row],[COSTO NORMAL2]]+Tabla1[[#This Row],[COSTO ADICIONAL2]]</f>
        <v>17.8705</v>
      </c>
    </row>
    <row r="3196" spans="1:23" x14ac:dyDescent="0.25">
      <c r="A3196" t="s">
        <v>997</v>
      </c>
      <c r="B3196" t="s">
        <v>5180</v>
      </c>
      <c r="C3196" t="s">
        <v>12287</v>
      </c>
      <c r="D3196" t="s">
        <v>13</v>
      </c>
      <c r="E3196" t="s">
        <v>14845</v>
      </c>
      <c r="F3196" t="s">
        <v>14</v>
      </c>
      <c r="G3196" t="s">
        <v>15</v>
      </c>
      <c r="H3196" t="s">
        <v>997</v>
      </c>
      <c r="I3196" t="s">
        <v>5181</v>
      </c>
      <c r="J3196" t="str">
        <f>MID(Tabla1[[#This Row],[HORA2]],1,2)</f>
        <v>15</v>
      </c>
      <c r="K3196" t="s">
        <v>57</v>
      </c>
      <c r="L3196" t="s">
        <v>57</v>
      </c>
      <c r="M3196" t="s">
        <v>14867</v>
      </c>
      <c r="N3196" t="s">
        <v>22</v>
      </c>
      <c r="O3196">
        <v>17.920000000000002</v>
      </c>
      <c r="P31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14.170000000000002</v>
      </c>
      <c r="Q3196">
        <f>IF(Tabla1[[#This Row],[SERVICIO]]="COMIDA",3,IF(Tabla1[[#This Row],[SERVICIO]]="CONTROLADO",12,IF(Tabla1[[#This Row],[SERVICIO]]="RÁPIDO",3.75,IF(Tabla1[[#This Row],[SERVICIO]]="NORMAL",2.5,))))</f>
        <v>3.75</v>
      </c>
      <c r="R3196">
        <f>IF(Tabla1[[#This Row],[SERVICIO]]="COMIDA",3.5,IF(Tabla1[[#This Row],[SERVICIO]]="CONTROLADO",8,IF(Tabla1[[#This Row],[SERVICIO]]="RÁPIDO",4.5,IF(Tabla1[[#This Row],[SERVICIO]]="NORMAL",3,))))</f>
        <v>4.5</v>
      </c>
      <c r="S31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6" s="2">
        <f>IF(Tabla1[[#This Row],[KILOMETROS ADICIONALES]]=0,Tabla1[[#This Row],[KILOMETROS]]*Tabla1[[#This Row],[COSTO NORMAL]],Tabla1[[#This Row],[COSTO NORMAL]]*Tabla1[[#This Row],[KILOMETROS HASTA]])</f>
        <v>16.875</v>
      </c>
      <c r="U3196" s="2">
        <f>Tabla1[[#This Row],[KILOMETROS ADICIONALES]]*Tabla1[[#This Row],[COSTO ADICIONAL]]</f>
        <v>7.7935000000000016</v>
      </c>
      <c r="V3196">
        <v>245.13</v>
      </c>
      <c r="W3196" s="2">
        <f>Tabla1[[#This Row],[COSTO NORMAL2]]+Tabla1[[#This Row],[COSTO ADICIONAL2]]</f>
        <v>24.668500000000002</v>
      </c>
    </row>
    <row r="3197" spans="1:23" x14ac:dyDescent="0.25">
      <c r="A3197" t="s">
        <v>997</v>
      </c>
      <c r="B3197" t="s">
        <v>5182</v>
      </c>
      <c r="C3197" t="s">
        <v>12288</v>
      </c>
      <c r="D3197" t="s">
        <v>13</v>
      </c>
      <c r="E3197" t="s">
        <v>14845</v>
      </c>
      <c r="F3197" t="s">
        <v>14</v>
      </c>
      <c r="G3197" t="s">
        <v>15</v>
      </c>
      <c r="H3197" t="s">
        <v>997</v>
      </c>
      <c r="I3197" t="s">
        <v>2055</v>
      </c>
      <c r="J3197" t="str">
        <f>MID(Tabla1[[#This Row],[HORA2]],1,2)</f>
        <v>13</v>
      </c>
      <c r="K3197" t="s">
        <v>27</v>
      </c>
      <c r="L3197" t="s">
        <v>27</v>
      </c>
      <c r="M3197" t="s">
        <v>14867</v>
      </c>
      <c r="N3197" t="s">
        <v>22</v>
      </c>
      <c r="O3197">
        <v>13.29</v>
      </c>
      <c r="P31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3197">
        <f>IF(Tabla1[[#This Row],[SERVICIO]]="COMIDA",3,IF(Tabla1[[#This Row],[SERVICIO]]="CONTROLADO",12,IF(Tabla1[[#This Row],[SERVICIO]]="RÁPIDO",3.75,IF(Tabla1[[#This Row],[SERVICIO]]="NORMAL",2.5,))))</f>
        <v>3.75</v>
      </c>
      <c r="R3197">
        <f>IF(Tabla1[[#This Row],[SERVICIO]]="COMIDA",3.5,IF(Tabla1[[#This Row],[SERVICIO]]="CONTROLADO",8,IF(Tabla1[[#This Row],[SERVICIO]]="RÁPIDO",4.5,IF(Tabla1[[#This Row],[SERVICIO]]="NORMAL",3,))))</f>
        <v>4.5</v>
      </c>
      <c r="S31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7" s="2">
        <f>IF(Tabla1[[#This Row],[KILOMETROS ADICIONALES]]=0,Tabla1[[#This Row],[KILOMETROS]]*Tabla1[[#This Row],[COSTO NORMAL]],Tabla1[[#This Row],[COSTO NORMAL]]*Tabla1[[#This Row],[KILOMETROS HASTA]])</f>
        <v>16.875</v>
      </c>
      <c r="U3197" s="2">
        <f>Tabla1[[#This Row],[KILOMETROS ADICIONALES]]*Tabla1[[#This Row],[COSTO ADICIONAL]]</f>
        <v>5.2469999999999999</v>
      </c>
      <c r="V3197">
        <v>45.62</v>
      </c>
      <c r="W3197" s="2">
        <f>Tabla1[[#This Row],[COSTO NORMAL2]]+Tabla1[[#This Row],[COSTO ADICIONAL2]]</f>
        <v>22.122</v>
      </c>
    </row>
    <row r="3198" spans="1:23" x14ac:dyDescent="0.25">
      <c r="A3198" t="s">
        <v>997</v>
      </c>
      <c r="B3198" t="s">
        <v>379</v>
      </c>
      <c r="C3198" t="s">
        <v>12289</v>
      </c>
      <c r="D3198" t="s">
        <v>13</v>
      </c>
      <c r="E3198" t="s">
        <v>14845</v>
      </c>
      <c r="F3198" t="s">
        <v>76</v>
      </c>
      <c r="G3198" t="s">
        <v>15</v>
      </c>
      <c r="H3198" t="s">
        <v>997</v>
      </c>
      <c r="I3198" t="s">
        <v>5183</v>
      </c>
      <c r="J3198" t="str">
        <f>MID(Tabla1[[#This Row],[HORA2]],1,2)</f>
        <v>16</v>
      </c>
      <c r="K3198" t="s">
        <v>94</v>
      </c>
      <c r="L3198" t="s">
        <v>92</v>
      </c>
      <c r="M3198" t="s">
        <v>14867</v>
      </c>
      <c r="N3198" t="s">
        <v>22</v>
      </c>
      <c r="O3198">
        <v>5.85</v>
      </c>
      <c r="P31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2.0999999999999996</v>
      </c>
      <c r="Q3198">
        <f>IF(Tabla1[[#This Row],[SERVICIO]]="COMIDA",3,IF(Tabla1[[#This Row],[SERVICIO]]="CONTROLADO",12,IF(Tabla1[[#This Row],[SERVICIO]]="RÁPIDO",3.75,IF(Tabla1[[#This Row],[SERVICIO]]="NORMAL",2.5,))))</f>
        <v>3.75</v>
      </c>
      <c r="R3198">
        <f>IF(Tabla1[[#This Row],[SERVICIO]]="COMIDA",3.5,IF(Tabla1[[#This Row],[SERVICIO]]="CONTROLADO",8,IF(Tabla1[[#This Row],[SERVICIO]]="RÁPIDO",4.5,IF(Tabla1[[#This Row],[SERVICIO]]="NORMAL",3,))))</f>
        <v>4.5</v>
      </c>
      <c r="S31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8" s="2">
        <f>IF(Tabla1[[#This Row],[KILOMETROS ADICIONALES]]=0,Tabla1[[#This Row],[KILOMETROS]]*Tabla1[[#This Row],[COSTO NORMAL]],Tabla1[[#This Row],[COSTO NORMAL]]*Tabla1[[#This Row],[KILOMETROS HASTA]])</f>
        <v>16.875</v>
      </c>
      <c r="U3198" s="2">
        <f>Tabla1[[#This Row],[KILOMETROS ADICIONALES]]*Tabla1[[#This Row],[COSTO ADICIONAL]]</f>
        <v>1.1549999999999998</v>
      </c>
      <c r="V3198">
        <v>171.6</v>
      </c>
      <c r="W3198" s="2">
        <f>Tabla1[[#This Row],[COSTO NORMAL2]]+Tabla1[[#This Row],[COSTO ADICIONAL2]]</f>
        <v>18.03</v>
      </c>
    </row>
    <row r="3199" spans="1:23" x14ac:dyDescent="0.25">
      <c r="A3199" t="s">
        <v>997</v>
      </c>
      <c r="B3199" t="s">
        <v>5184</v>
      </c>
      <c r="C3199" t="s">
        <v>12290</v>
      </c>
      <c r="E3199" t="s">
        <v>14845</v>
      </c>
      <c r="F3199" t="s">
        <v>76</v>
      </c>
      <c r="G3199" t="s">
        <v>15</v>
      </c>
      <c r="H3199" t="s">
        <v>997</v>
      </c>
      <c r="I3199" t="s">
        <v>5185</v>
      </c>
      <c r="J3199" t="str">
        <f>MID(Tabla1[[#This Row],[HORA2]],1,2)</f>
        <v>14</v>
      </c>
      <c r="K3199" t="s">
        <v>43</v>
      </c>
      <c r="L3199" t="s">
        <v>78</v>
      </c>
      <c r="M3199" t="s">
        <v>14867</v>
      </c>
      <c r="N3199" t="s">
        <v>22</v>
      </c>
      <c r="O3199">
        <v>19.27</v>
      </c>
      <c r="P31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15.52</v>
      </c>
      <c r="Q3199">
        <f>IF(Tabla1[[#This Row],[SERVICIO]]="COMIDA",3,IF(Tabla1[[#This Row],[SERVICIO]]="CONTROLADO",12,IF(Tabla1[[#This Row],[SERVICIO]]="RÁPIDO",3.75,IF(Tabla1[[#This Row],[SERVICIO]]="NORMAL",2.5,))))</f>
        <v>3.75</v>
      </c>
      <c r="R3199">
        <f>IF(Tabla1[[#This Row],[SERVICIO]]="COMIDA",3.5,IF(Tabla1[[#This Row],[SERVICIO]]="CONTROLADO",8,IF(Tabla1[[#This Row],[SERVICIO]]="RÁPIDO",4.5,IF(Tabla1[[#This Row],[SERVICIO]]="NORMAL",3,))))</f>
        <v>4.5</v>
      </c>
      <c r="S31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199" s="2">
        <f>IF(Tabla1[[#This Row],[KILOMETROS ADICIONALES]]=0,Tabla1[[#This Row],[KILOMETROS]]*Tabla1[[#This Row],[COSTO NORMAL]],Tabla1[[#This Row],[COSTO NORMAL]]*Tabla1[[#This Row],[KILOMETROS HASTA]])</f>
        <v>16.875</v>
      </c>
      <c r="U3199" s="2">
        <f>Tabla1[[#This Row],[KILOMETROS ADICIONALES]]*Tabla1[[#This Row],[COSTO ADICIONAL]]</f>
        <v>8.5359999999999996</v>
      </c>
      <c r="V3199">
        <v>248.45</v>
      </c>
      <c r="W3199" s="2">
        <f>Tabla1[[#This Row],[COSTO NORMAL2]]+Tabla1[[#This Row],[COSTO ADICIONAL2]]</f>
        <v>25.411000000000001</v>
      </c>
    </row>
    <row r="3200" spans="1:23" x14ac:dyDescent="0.25">
      <c r="A3200" t="s">
        <v>997</v>
      </c>
      <c r="B3200" t="s">
        <v>5186</v>
      </c>
      <c r="C3200" t="s">
        <v>12291</v>
      </c>
      <c r="D3200" t="s">
        <v>13</v>
      </c>
      <c r="E3200" t="s">
        <v>14845</v>
      </c>
      <c r="F3200" t="s">
        <v>295</v>
      </c>
      <c r="G3200" t="s">
        <v>15</v>
      </c>
      <c r="H3200" t="s">
        <v>997</v>
      </c>
      <c r="I3200" t="s">
        <v>5187</v>
      </c>
      <c r="J3200" t="str">
        <f>MID(Tabla1[[#This Row],[HORA2]],1,2)</f>
        <v>13</v>
      </c>
      <c r="K3200" t="s">
        <v>20</v>
      </c>
      <c r="L3200" t="s">
        <v>43</v>
      </c>
      <c r="M3200" t="s">
        <v>14867</v>
      </c>
      <c r="N3200" t="s">
        <v>22</v>
      </c>
      <c r="O3200">
        <v>2.94</v>
      </c>
      <c r="P32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00">
        <f>IF(Tabla1[[#This Row],[SERVICIO]]="COMIDA",3,IF(Tabla1[[#This Row],[SERVICIO]]="CONTROLADO",12,IF(Tabla1[[#This Row],[SERVICIO]]="RÁPIDO",3.75,IF(Tabla1[[#This Row],[SERVICIO]]="NORMAL",2.5,))))</f>
        <v>3.75</v>
      </c>
      <c r="R3200">
        <f>IF(Tabla1[[#This Row],[SERVICIO]]="COMIDA",3.5,IF(Tabla1[[#This Row],[SERVICIO]]="CONTROLADO",8,IF(Tabla1[[#This Row],[SERVICIO]]="RÁPIDO",4.5,IF(Tabla1[[#This Row],[SERVICIO]]="NORMAL",3,))))</f>
        <v>4.5</v>
      </c>
      <c r="S32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0" s="2">
        <f>IF(Tabla1[[#This Row],[KILOMETROS ADICIONALES]]=0,Tabla1[[#This Row],[KILOMETROS]]*Tabla1[[#This Row],[COSTO NORMAL]],Tabla1[[#This Row],[COSTO NORMAL]]*Tabla1[[#This Row],[KILOMETROS HASTA]])</f>
        <v>13.23</v>
      </c>
      <c r="U3200" s="2">
        <f>Tabla1[[#This Row],[KILOMETROS ADICIONALES]]*Tabla1[[#This Row],[COSTO ADICIONAL]]</f>
        <v>0</v>
      </c>
      <c r="V3200">
        <v>42.96</v>
      </c>
      <c r="W3200" s="2">
        <f>Tabla1[[#This Row],[COSTO NORMAL2]]+Tabla1[[#This Row],[COSTO ADICIONAL2]]</f>
        <v>13.23</v>
      </c>
    </row>
    <row r="3201" spans="1:23" x14ac:dyDescent="0.25">
      <c r="A3201" t="s">
        <v>997</v>
      </c>
      <c r="B3201" t="s">
        <v>1241</v>
      </c>
      <c r="C3201" t="s">
        <v>12292</v>
      </c>
      <c r="D3201" t="s">
        <v>13</v>
      </c>
      <c r="E3201" t="s">
        <v>14845</v>
      </c>
      <c r="F3201" t="s">
        <v>295</v>
      </c>
      <c r="G3201" t="s">
        <v>15</v>
      </c>
      <c r="H3201" t="s">
        <v>997</v>
      </c>
      <c r="I3201" t="s">
        <v>5188</v>
      </c>
      <c r="J3201" t="str">
        <f>MID(Tabla1[[#This Row],[HORA2]],1,2)</f>
        <v>14</v>
      </c>
      <c r="K3201" t="s">
        <v>57</v>
      </c>
      <c r="L3201" t="s">
        <v>57</v>
      </c>
      <c r="M3201" t="s">
        <v>14867</v>
      </c>
      <c r="N3201" t="s">
        <v>22</v>
      </c>
      <c r="O3201">
        <v>6.45</v>
      </c>
      <c r="P32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</v>
      </c>
      <c r="Q3201">
        <f>IF(Tabla1[[#This Row],[SERVICIO]]="COMIDA",3,IF(Tabla1[[#This Row],[SERVICIO]]="CONTROLADO",12,IF(Tabla1[[#This Row],[SERVICIO]]="RÁPIDO",3.75,IF(Tabla1[[#This Row],[SERVICIO]]="NORMAL",2.5,))))</f>
        <v>3.75</v>
      </c>
      <c r="R3201">
        <f>IF(Tabla1[[#This Row],[SERVICIO]]="COMIDA",3.5,IF(Tabla1[[#This Row],[SERVICIO]]="CONTROLADO",8,IF(Tabla1[[#This Row],[SERVICIO]]="RÁPIDO",4.5,IF(Tabla1[[#This Row],[SERVICIO]]="NORMAL",3,))))</f>
        <v>4.5</v>
      </c>
      <c r="S32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1" s="2">
        <f>IF(Tabla1[[#This Row],[KILOMETROS ADICIONALES]]=0,Tabla1[[#This Row],[KILOMETROS]]*Tabla1[[#This Row],[COSTO NORMAL]],Tabla1[[#This Row],[COSTO NORMAL]]*Tabla1[[#This Row],[KILOMETROS HASTA]])</f>
        <v>16.875</v>
      </c>
      <c r="U3201" s="2">
        <f>Tabla1[[#This Row],[KILOMETROS ADICIONALES]]*Tabla1[[#This Row],[COSTO ADICIONAL]]</f>
        <v>1.4850000000000003</v>
      </c>
      <c r="V3201">
        <v>34.619999999999997</v>
      </c>
      <c r="W3201" s="2">
        <f>Tabla1[[#This Row],[COSTO NORMAL2]]+Tabla1[[#This Row],[COSTO ADICIONAL2]]</f>
        <v>18.36</v>
      </c>
    </row>
    <row r="3202" spans="1:23" x14ac:dyDescent="0.25">
      <c r="A3202" t="s">
        <v>997</v>
      </c>
      <c r="B3202" t="s">
        <v>5189</v>
      </c>
      <c r="C3202" t="s">
        <v>12293</v>
      </c>
      <c r="D3202" t="s">
        <v>13</v>
      </c>
      <c r="E3202" t="s">
        <v>14845</v>
      </c>
      <c r="F3202" t="s">
        <v>14</v>
      </c>
      <c r="G3202" t="s">
        <v>15</v>
      </c>
      <c r="H3202" t="s">
        <v>997</v>
      </c>
      <c r="I3202" t="s">
        <v>5190</v>
      </c>
      <c r="J3202" t="str">
        <f>MID(Tabla1[[#This Row],[HORA2]],1,2)</f>
        <v>15</v>
      </c>
      <c r="K3202" t="s">
        <v>44</v>
      </c>
      <c r="L3202" t="s">
        <v>44</v>
      </c>
      <c r="M3202" t="s">
        <v>14867</v>
      </c>
      <c r="N3202" t="s">
        <v>22</v>
      </c>
      <c r="O3202">
        <v>6.5</v>
      </c>
      <c r="P32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2.75</v>
      </c>
      <c r="Q3202">
        <f>IF(Tabla1[[#This Row],[SERVICIO]]="COMIDA",3,IF(Tabla1[[#This Row],[SERVICIO]]="CONTROLADO",12,IF(Tabla1[[#This Row],[SERVICIO]]="RÁPIDO",3.75,IF(Tabla1[[#This Row],[SERVICIO]]="NORMAL",2.5,))))</f>
        <v>3.75</v>
      </c>
      <c r="R3202">
        <f>IF(Tabla1[[#This Row],[SERVICIO]]="COMIDA",3.5,IF(Tabla1[[#This Row],[SERVICIO]]="CONTROLADO",8,IF(Tabla1[[#This Row],[SERVICIO]]="RÁPIDO",4.5,IF(Tabla1[[#This Row],[SERVICIO]]="NORMAL",3,))))</f>
        <v>4.5</v>
      </c>
      <c r="S32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2" s="2">
        <f>IF(Tabla1[[#This Row],[KILOMETROS ADICIONALES]]=0,Tabla1[[#This Row],[KILOMETROS]]*Tabla1[[#This Row],[COSTO NORMAL]],Tabla1[[#This Row],[COSTO NORMAL]]*Tabla1[[#This Row],[KILOMETROS HASTA]])</f>
        <v>16.875</v>
      </c>
      <c r="U3202" s="2">
        <f>Tabla1[[#This Row],[KILOMETROS ADICIONALES]]*Tabla1[[#This Row],[COSTO ADICIONAL]]</f>
        <v>1.5125000000000002</v>
      </c>
      <c r="V3202">
        <v>17.87</v>
      </c>
      <c r="W3202" s="2">
        <f>Tabla1[[#This Row],[COSTO NORMAL2]]+Tabla1[[#This Row],[COSTO ADICIONAL2]]</f>
        <v>18.387499999999999</v>
      </c>
    </row>
    <row r="3203" spans="1:23" x14ac:dyDescent="0.25">
      <c r="A3203" t="s">
        <v>997</v>
      </c>
      <c r="B3203" t="s">
        <v>5191</v>
      </c>
      <c r="C3203" t="s">
        <v>12294</v>
      </c>
      <c r="D3203" t="s">
        <v>13</v>
      </c>
      <c r="E3203" t="s">
        <v>14845</v>
      </c>
      <c r="F3203" t="s">
        <v>14</v>
      </c>
      <c r="G3203" t="s">
        <v>15</v>
      </c>
      <c r="H3203" t="s">
        <v>997</v>
      </c>
      <c r="I3203" t="s">
        <v>5192</v>
      </c>
      <c r="J3203" t="str">
        <f>MID(Tabla1[[#This Row],[HORA2]],1,2)</f>
        <v>14</v>
      </c>
      <c r="K3203" t="s">
        <v>53</v>
      </c>
      <c r="L3203" t="s">
        <v>31</v>
      </c>
      <c r="M3203" t="s">
        <v>14867</v>
      </c>
      <c r="N3203" t="s">
        <v>22</v>
      </c>
      <c r="O3203">
        <v>12.81</v>
      </c>
      <c r="P32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9.06</v>
      </c>
      <c r="Q3203">
        <f>IF(Tabla1[[#This Row],[SERVICIO]]="COMIDA",3,IF(Tabla1[[#This Row],[SERVICIO]]="CONTROLADO",12,IF(Tabla1[[#This Row],[SERVICIO]]="RÁPIDO",3.75,IF(Tabla1[[#This Row],[SERVICIO]]="NORMAL",2.5,))))</f>
        <v>3.75</v>
      </c>
      <c r="R3203">
        <f>IF(Tabla1[[#This Row],[SERVICIO]]="COMIDA",3.5,IF(Tabla1[[#This Row],[SERVICIO]]="CONTROLADO",8,IF(Tabla1[[#This Row],[SERVICIO]]="RÁPIDO",4.5,IF(Tabla1[[#This Row],[SERVICIO]]="NORMAL",3,))))</f>
        <v>4.5</v>
      </c>
      <c r="S32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3" s="2">
        <f>IF(Tabla1[[#This Row],[KILOMETROS ADICIONALES]]=0,Tabla1[[#This Row],[KILOMETROS]]*Tabla1[[#This Row],[COSTO NORMAL]],Tabla1[[#This Row],[COSTO NORMAL]]*Tabla1[[#This Row],[KILOMETROS HASTA]])</f>
        <v>16.875</v>
      </c>
      <c r="U3203" s="2">
        <f>Tabla1[[#This Row],[KILOMETROS ADICIONALES]]*Tabla1[[#This Row],[COSTO ADICIONAL]]</f>
        <v>4.9830000000000005</v>
      </c>
      <c r="V3203">
        <v>17.02</v>
      </c>
      <c r="W3203" s="2">
        <f>Tabla1[[#This Row],[COSTO NORMAL2]]+Tabla1[[#This Row],[COSTO ADICIONAL2]]</f>
        <v>21.858000000000001</v>
      </c>
    </row>
    <row r="3204" spans="1:23" x14ac:dyDescent="0.25">
      <c r="A3204" t="s">
        <v>997</v>
      </c>
      <c r="B3204" t="s">
        <v>5193</v>
      </c>
      <c r="C3204" t="s">
        <v>12295</v>
      </c>
      <c r="D3204" t="s">
        <v>13</v>
      </c>
      <c r="E3204" t="s">
        <v>14845</v>
      </c>
      <c r="F3204" t="s">
        <v>295</v>
      </c>
      <c r="G3204" t="s">
        <v>15</v>
      </c>
      <c r="H3204" t="s">
        <v>997</v>
      </c>
      <c r="I3204" t="s">
        <v>5194</v>
      </c>
      <c r="J3204" t="str">
        <f>MID(Tabla1[[#This Row],[HORA2]],1,2)</f>
        <v>15</v>
      </c>
      <c r="K3204" t="s">
        <v>78</v>
      </c>
      <c r="L3204" t="s">
        <v>78</v>
      </c>
      <c r="M3204" t="s">
        <v>14867</v>
      </c>
      <c r="N3204" t="s">
        <v>22</v>
      </c>
      <c r="O3204">
        <v>17.559999999999999</v>
      </c>
      <c r="P32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13.809999999999999</v>
      </c>
      <c r="Q3204">
        <f>IF(Tabla1[[#This Row],[SERVICIO]]="COMIDA",3,IF(Tabla1[[#This Row],[SERVICIO]]="CONTROLADO",12,IF(Tabla1[[#This Row],[SERVICIO]]="RÁPIDO",3.75,IF(Tabla1[[#This Row],[SERVICIO]]="NORMAL",2.5,))))</f>
        <v>3.75</v>
      </c>
      <c r="R3204">
        <f>IF(Tabla1[[#This Row],[SERVICIO]]="COMIDA",3.5,IF(Tabla1[[#This Row],[SERVICIO]]="CONTROLADO",8,IF(Tabla1[[#This Row],[SERVICIO]]="RÁPIDO",4.5,IF(Tabla1[[#This Row],[SERVICIO]]="NORMAL",3,))))</f>
        <v>4.5</v>
      </c>
      <c r="S32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4" s="2">
        <f>IF(Tabla1[[#This Row],[KILOMETROS ADICIONALES]]=0,Tabla1[[#This Row],[KILOMETROS]]*Tabla1[[#This Row],[COSTO NORMAL]],Tabla1[[#This Row],[COSTO NORMAL]]*Tabla1[[#This Row],[KILOMETROS HASTA]])</f>
        <v>16.875</v>
      </c>
      <c r="U3204" s="2">
        <f>Tabla1[[#This Row],[KILOMETROS ADICIONALES]]*Tabla1[[#This Row],[COSTO ADICIONAL]]</f>
        <v>7.5954999999999995</v>
      </c>
      <c r="V3204">
        <v>211.29</v>
      </c>
      <c r="W3204" s="2">
        <f>Tabla1[[#This Row],[COSTO NORMAL2]]+Tabla1[[#This Row],[COSTO ADICIONAL2]]</f>
        <v>24.470500000000001</v>
      </c>
    </row>
    <row r="3205" spans="1:23" x14ac:dyDescent="0.25">
      <c r="A3205" t="s">
        <v>997</v>
      </c>
      <c r="B3205" t="s">
        <v>5195</v>
      </c>
      <c r="C3205" t="s">
        <v>12296</v>
      </c>
      <c r="D3205" t="s">
        <v>13</v>
      </c>
      <c r="E3205" t="s">
        <v>14845</v>
      </c>
      <c r="F3205" t="s">
        <v>14</v>
      </c>
      <c r="G3205" t="s">
        <v>15</v>
      </c>
      <c r="H3205" t="s">
        <v>997</v>
      </c>
      <c r="I3205" t="s">
        <v>5196</v>
      </c>
      <c r="J3205" t="str">
        <f>MID(Tabla1[[#This Row],[HORA2]],1,2)</f>
        <v>16</v>
      </c>
      <c r="K3205" t="s">
        <v>43</v>
      </c>
      <c r="L3205" t="s">
        <v>19</v>
      </c>
      <c r="M3205" t="s">
        <v>14867</v>
      </c>
      <c r="N3205" t="s">
        <v>22</v>
      </c>
      <c r="O3205">
        <v>7.96</v>
      </c>
      <c r="P32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4.21</v>
      </c>
      <c r="Q3205">
        <f>IF(Tabla1[[#This Row],[SERVICIO]]="COMIDA",3,IF(Tabla1[[#This Row],[SERVICIO]]="CONTROLADO",12,IF(Tabla1[[#This Row],[SERVICIO]]="RÁPIDO",3.75,IF(Tabla1[[#This Row],[SERVICIO]]="NORMAL",2.5,))))</f>
        <v>3.75</v>
      </c>
      <c r="R3205">
        <f>IF(Tabla1[[#This Row],[SERVICIO]]="COMIDA",3.5,IF(Tabla1[[#This Row],[SERVICIO]]="CONTROLADO",8,IF(Tabla1[[#This Row],[SERVICIO]]="RÁPIDO",4.5,IF(Tabla1[[#This Row],[SERVICIO]]="NORMAL",3,))))</f>
        <v>4.5</v>
      </c>
      <c r="S32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5" s="2">
        <f>IF(Tabla1[[#This Row],[KILOMETROS ADICIONALES]]=0,Tabla1[[#This Row],[KILOMETROS]]*Tabla1[[#This Row],[COSTO NORMAL]],Tabla1[[#This Row],[COSTO NORMAL]]*Tabla1[[#This Row],[KILOMETROS HASTA]])</f>
        <v>16.875</v>
      </c>
      <c r="U3205" s="2">
        <f>Tabla1[[#This Row],[KILOMETROS ADICIONALES]]*Tabla1[[#This Row],[COSTO ADICIONAL]]</f>
        <v>2.3155000000000001</v>
      </c>
      <c r="V3205">
        <v>169.12</v>
      </c>
      <c r="W3205" s="2">
        <f>Tabla1[[#This Row],[COSTO NORMAL2]]+Tabla1[[#This Row],[COSTO ADICIONAL2]]</f>
        <v>19.1905</v>
      </c>
    </row>
    <row r="3206" spans="1:23" x14ac:dyDescent="0.25">
      <c r="A3206" t="s">
        <v>997</v>
      </c>
      <c r="B3206" t="s">
        <v>5197</v>
      </c>
      <c r="C3206" t="s">
        <v>12297</v>
      </c>
      <c r="D3206" t="s">
        <v>13</v>
      </c>
      <c r="E3206" t="s">
        <v>14845</v>
      </c>
      <c r="F3206" t="s">
        <v>295</v>
      </c>
      <c r="G3206" t="s">
        <v>15</v>
      </c>
      <c r="H3206" t="s">
        <v>997</v>
      </c>
      <c r="I3206" t="s">
        <v>5198</v>
      </c>
      <c r="J3206" t="str">
        <f>MID(Tabla1[[#This Row],[HORA2]],1,2)</f>
        <v>16</v>
      </c>
      <c r="K3206" t="s">
        <v>57</v>
      </c>
      <c r="L3206" t="s">
        <v>20</v>
      </c>
      <c r="M3206" t="s">
        <v>14867</v>
      </c>
      <c r="N3206" t="s">
        <v>22</v>
      </c>
      <c r="O3206">
        <v>18.059999999999999</v>
      </c>
      <c r="P32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14.309999999999999</v>
      </c>
      <c r="Q3206">
        <f>IF(Tabla1[[#This Row],[SERVICIO]]="COMIDA",3,IF(Tabla1[[#This Row],[SERVICIO]]="CONTROLADO",12,IF(Tabla1[[#This Row],[SERVICIO]]="RÁPIDO",3.75,IF(Tabla1[[#This Row],[SERVICIO]]="NORMAL",2.5,))))</f>
        <v>3.75</v>
      </c>
      <c r="R3206">
        <f>IF(Tabla1[[#This Row],[SERVICIO]]="COMIDA",3.5,IF(Tabla1[[#This Row],[SERVICIO]]="CONTROLADO",8,IF(Tabla1[[#This Row],[SERVICIO]]="RÁPIDO",4.5,IF(Tabla1[[#This Row],[SERVICIO]]="NORMAL",3,))))</f>
        <v>4.5</v>
      </c>
      <c r="S32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6" s="2">
        <f>IF(Tabla1[[#This Row],[KILOMETROS ADICIONALES]]=0,Tabla1[[#This Row],[KILOMETROS]]*Tabla1[[#This Row],[COSTO NORMAL]],Tabla1[[#This Row],[COSTO NORMAL]]*Tabla1[[#This Row],[KILOMETROS HASTA]])</f>
        <v>16.875</v>
      </c>
      <c r="U3206" s="2">
        <f>Tabla1[[#This Row],[KILOMETROS ADICIONALES]]*Tabla1[[#This Row],[COSTO ADICIONAL]]</f>
        <v>7.8704999999999998</v>
      </c>
      <c r="V3206">
        <v>27.32</v>
      </c>
      <c r="W3206" s="2">
        <f>Tabla1[[#This Row],[COSTO NORMAL2]]+Tabla1[[#This Row],[COSTO ADICIONAL2]]</f>
        <v>24.7455</v>
      </c>
    </row>
    <row r="3207" spans="1:23" x14ac:dyDescent="0.25">
      <c r="A3207" t="s">
        <v>997</v>
      </c>
      <c r="B3207" t="s">
        <v>5199</v>
      </c>
      <c r="C3207" t="s">
        <v>12298</v>
      </c>
      <c r="D3207" t="s">
        <v>13</v>
      </c>
      <c r="E3207" t="s">
        <v>14847</v>
      </c>
      <c r="F3207" t="s">
        <v>14</v>
      </c>
      <c r="G3207" t="s">
        <v>15</v>
      </c>
      <c r="H3207" t="s">
        <v>997</v>
      </c>
      <c r="I3207" t="s">
        <v>5200</v>
      </c>
      <c r="J3207" t="str">
        <f>MID(Tabla1[[#This Row],[HORA2]],1,2)</f>
        <v>13</v>
      </c>
      <c r="K3207" t="s">
        <v>19</v>
      </c>
      <c r="L3207" t="s">
        <v>43</v>
      </c>
      <c r="M3207" t="s">
        <v>14867</v>
      </c>
      <c r="N3207" t="s">
        <v>22</v>
      </c>
      <c r="O3207">
        <v>8.19</v>
      </c>
      <c r="P32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5.1899999999999995</v>
      </c>
      <c r="Q3207">
        <f>IF(Tabla1[[#This Row],[SERVICIO]]="COMIDA",3,IF(Tabla1[[#This Row],[SERVICIO]]="CONTROLADO",12,IF(Tabla1[[#This Row],[SERVICIO]]="RÁPIDO",3.75,IF(Tabla1[[#This Row],[SERVICIO]]="NORMAL",2.5,))))</f>
        <v>3</v>
      </c>
      <c r="R3207">
        <f>IF(Tabla1[[#This Row],[SERVICIO]]="COMIDA",3.5,IF(Tabla1[[#This Row],[SERVICIO]]="CONTROLADO",8,IF(Tabla1[[#This Row],[SERVICIO]]="RÁPIDO",4.5,IF(Tabla1[[#This Row],[SERVICIO]]="NORMAL",3,))))</f>
        <v>3.5</v>
      </c>
      <c r="S3207">
        <f>IF(Tabla1[[#This Row],[SERVICIO]]="COMIDA",0.75,IF(Tabla1[[#This Row],[SERVICIO]]="CONTROLADO",2.65,IF(Tabla1[[#This Row],[SERVICIO]]="RÁPIDO",0.55,IF(Tabla1[[#This Row],[SERVICIO]]="NORMAL",1.2,))))</f>
        <v>0.75</v>
      </c>
      <c r="T3207" s="2">
        <f>IF(Tabla1[[#This Row],[KILOMETROS ADICIONALES]]=0,Tabla1[[#This Row],[KILOMETROS]]*Tabla1[[#This Row],[COSTO NORMAL]],Tabla1[[#This Row],[COSTO NORMAL]]*Tabla1[[#This Row],[KILOMETROS HASTA]])</f>
        <v>10.5</v>
      </c>
      <c r="U3207" s="2">
        <f>Tabla1[[#This Row],[KILOMETROS ADICIONALES]]*Tabla1[[#This Row],[COSTO ADICIONAL]]</f>
        <v>3.8924999999999996</v>
      </c>
      <c r="V3207">
        <v>186.8</v>
      </c>
      <c r="W3207" s="2">
        <f>Tabla1[[#This Row],[COSTO NORMAL2]]+Tabla1[[#This Row],[COSTO ADICIONAL2]]</f>
        <v>14.3925</v>
      </c>
    </row>
    <row r="3208" spans="1:23" x14ac:dyDescent="0.25">
      <c r="A3208" t="s">
        <v>997</v>
      </c>
      <c r="B3208" t="s">
        <v>5201</v>
      </c>
      <c r="C3208" t="s">
        <v>12299</v>
      </c>
      <c r="D3208" t="s">
        <v>13</v>
      </c>
      <c r="E3208" t="s">
        <v>14845</v>
      </c>
      <c r="F3208" t="s">
        <v>14</v>
      </c>
      <c r="G3208" t="s">
        <v>15</v>
      </c>
      <c r="H3208" t="s">
        <v>997</v>
      </c>
      <c r="I3208" t="s">
        <v>5202</v>
      </c>
      <c r="J3208" t="str">
        <f>MID(Tabla1[[#This Row],[HORA2]],1,2)</f>
        <v>13</v>
      </c>
      <c r="K3208" t="s">
        <v>20</v>
      </c>
      <c r="L3208" t="s">
        <v>20</v>
      </c>
      <c r="M3208" t="s">
        <v>14867</v>
      </c>
      <c r="N3208" t="s">
        <v>22</v>
      </c>
      <c r="O3208">
        <v>18.690000000000001</v>
      </c>
      <c r="P32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14.940000000000001</v>
      </c>
      <c r="Q3208">
        <f>IF(Tabla1[[#This Row],[SERVICIO]]="COMIDA",3,IF(Tabla1[[#This Row],[SERVICIO]]="CONTROLADO",12,IF(Tabla1[[#This Row],[SERVICIO]]="RÁPIDO",3.75,IF(Tabla1[[#This Row],[SERVICIO]]="NORMAL",2.5,))))</f>
        <v>3.75</v>
      </c>
      <c r="R3208">
        <f>IF(Tabla1[[#This Row],[SERVICIO]]="COMIDA",3.5,IF(Tabla1[[#This Row],[SERVICIO]]="CONTROLADO",8,IF(Tabla1[[#This Row],[SERVICIO]]="RÁPIDO",4.5,IF(Tabla1[[#This Row],[SERVICIO]]="NORMAL",3,))))</f>
        <v>4.5</v>
      </c>
      <c r="S32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8" s="2">
        <f>IF(Tabla1[[#This Row],[KILOMETROS ADICIONALES]]=0,Tabla1[[#This Row],[KILOMETROS]]*Tabla1[[#This Row],[COSTO NORMAL]],Tabla1[[#This Row],[COSTO NORMAL]]*Tabla1[[#This Row],[KILOMETROS HASTA]])</f>
        <v>16.875</v>
      </c>
      <c r="U3208" s="2">
        <f>Tabla1[[#This Row],[KILOMETROS ADICIONALES]]*Tabla1[[#This Row],[COSTO ADICIONAL]]</f>
        <v>8.2170000000000005</v>
      </c>
      <c r="V3208">
        <v>90.52</v>
      </c>
      <c r="W3208" s="2">
        <f>Tabla1[[#This Row],[COSTO NORMAL2]]+Tabla1[[#This Row],[COSTO ADICIONAL2]]</f>
        <v>25.091999999999999</v>
      </c>
    </row>
    <row r="3209" spans="1:23" x14ac:dyDescent="0.25">
      <c r="A3209" t="s">
        <v>997</v>
      </c>
      <c r="B3209" t="s">
        <v>5203</v>
      </c>
      <c r="C3209" t="s">
        <v>12300</v>
      </c>
      <c r="D3209" t="s">
        <v>13</v>
      </c>
      <c r="E3209" t="s">
        <v>14845</v>
      </c>
      <c r="F3209" t="s">
        <v>14</v>
      </c>
      <c r="G3209" t="s">
        <v>15</v>
      </c>
      <c r="H3209" t="s">
        <v>997</v>
      </c>
      <c r="I3209" t="s">
        <v>5204</v>
      </c>
      <c r="J3209" t="str">
        <f>MID(Tabla1[[#This Row],[HORA2]],1,2)</f>
        <v>14</v>
      </c>
      <c r="K3209" t="s">
        <v>49</v>
      </c>
      <c r="L3209" t="s">
        <v>96</v>
      </c>
      <c r="M3209" t="s">
        <v>14867</v>
      </c>
      <c r="N3209" t="s">
        <v>22</v>
      </c>
      <c r="O3209">
        <v>3.42</v>
      </c>
      <c r="P32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09">
        <f>IF(Tabla1[[#This Row],[SERVICIO]]="COMIDA",3,IF(Tabla1[[#This Row],[SERVICIO]]="CONTROLADO",12,IF(Tabla1[[#This Row],[SERVICIO]]="RÁPIDO",3.75,IF(Tabla1[[#This Row],[SERVICIO]]="NORMAL",2.5,))))</f>
        <v>3.75</v>
      </c>
      <c r="R3209">
        <f>IF(Tabla1[[#This Row],[SERVICIO]]="COMIDA",3.5,IF(Tabla1[[#This Row],[SERVICIO]]="CONTROLADO",8,IF(Tabla1[[#This Row],[SERVICIO]]="RÁPIDO",4.5,IF(Tabla1[[#This Row],[SERVICIO]]="NORMAL",3,))))</f>
        <v>4.5</v>
      </c>
      <c r="S32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09" s="2">
        <f>IF(Tabla1[[#This Row],[KILOMETROS ADICIONALES]]=0,Tabla1[[#This Row],[KILOMETROS]]*Tabla1[[#This Row],[COSTO NORMAL]],Tabla1[[#This Row],[COSTO NORMAL]]*Tabla1[[#This Row],[KILOMETROS HASTA]])</f>
        <v>15.39</v>
      </c>
      <c r="U3209" s="2">
        <f>Tabla1[[#This Row],[KILOMETROS ADICIONALES]]*Tabla1[[#This Row],[COSTO ADICIONAL]]</f>
        <v>0</v>
      </c>
      <c r="V3209">
        <v>234.34</v>
      </c>
      <c r="W3209" s="2">
        <f>Tabla1[[#This Row],[COSTO NORMAL2]]+Tabla1[[#This Row],[COSTO ADICIONAL2]]</f>
        <v>15.39</v>
      </c>
    </row>
    <row r="3210" spans="1:23" x14ac:dyDescent="0.25">
      <c r="A3210" t="s">
        <v>997</v>
      </c>
      <c r="B3210" t="s">
        <v>5205</v>
      </c>
      <c r="C3210" t="s">
        <v>12301</v>
      </c>
      <c r="E3210" t="s">
        <v>14845</v>
      </c>
      <c r="F3210" t="s">
        <v>76</v>
      </c>
      <c r="G3210" t="s">
        <v>15</v>
      </c>
      <c r="H3210" t="s">
        <v>997</v>
      </c>
      <c r="I3210" t="s">
        <v>2260</v>
      </c>
      <c r="J3210" t="str">
        <f>MID(Tabla1[[#This Row],[HORA2]],1,2)</f>
        <v>13</v>
      </c>
      <c r="K3210" t="s">
        <v>43</v>
      </c>
      <c r="L3210" t="s">
        <v>57</v>
      </c>
      <c r="M3210" t="s">
        <v>14867</v>
      </c>
      <c r="N3210" t="s">
        <v>22</v>
      </c>
      <c r="O3210">
        <v>20.65</v>
      </c>
      <c r="P32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16.899999999999999</v>
      </c>
      <c r="Q3210">
        <f>IF(Tabla1[[#This Row],[SERVICIO]]="COMIDA",3,IF(Tabla1[[#This Row],[SERVICIO]]="CONTROLADO",12,IF(Tabla1[[#This Row],[SERVICIO]]="RÁPIDO",3.75,IF(Tabla1[[#This Row],[SERVICIO]]="NORMAL",2.5,))))</f>
        <v>3.75</v>
      </c>
      <c r="R3210">
        <f>IF(Tabla1[[#This Row],[SERVICIO]]="COMIDA",3.5,IF(Tabla1[[#This Row],[SERVICIO]]="CONTROLADO",8,IF(Tabla1[[#This Row],[SERVICIO]]="RÁPIDO",4.5,IF(Tabla1[[#This Row],[SERVICIO]]="NORMAL",3,))))</f>
        <v>4.5</v>
      </c>
      <c r="S32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0" s="2">
        <f>IF(Tabla1[[#This Row],[KILOMETROS ADICIONALES]]=0,Tabla1[[#This Row],[KILOMETROS]]*Tabla1[[#This Row],[COSTO NORMAL]],Tabla1[[#This Row],[COSTO NORMAL]]*Tabla1[[#This Row],[KILOMETROS HASTA]])</f>
        <v>16.875</v>
      </c>
      <c r="U3210" s="2">
        <f>Tabla1[[#This Row],[KILOMETROS ADICIONALES]]*Tabla1[[#This Row],[COSTO ADICIONAL]]</f>
        <v>9.2949999999999999</v>
      </c>
      <c r="V3210">
        <v>6.13</v>
      </c>
      <c r="W3210" s="2">
        <f>Tabla1[[#This Row],[COSTO NORMAL2]]+Tabla1[[#This Row],[COSTO ADICIONAL2]]</f>
        <v>26.17</v>
      </c>
    </row>
    <row r="3211" spans="1:23" x14ac:dyDescent="0.25">
      <c r="A3211" t="s">
        <v>997</v>
      </c>
      <c r="B3211" t="s">
        <v>5206</v>
      </c>
      <c r="C3211" t="s">
        <v>12302</v>
      </c>
      <c r="E3211" t="s">
        <v>14845</v>
      </c>
      <c r="F3211" t="s">
        <v>76</v>
      </c>
      <c r="G3211" t="s">
        <v>15</v>
      </c>
      <c r="H3211" t="s">
        <v>997</v>
      </c>
      <c r="I3211" t="s">
        <v>5207</v>
      </c>
      <c r="J3211" t="str">
        <f>MID(Tabla1[[#This Row],[HORA2]],1,2)</f>
        <v>14</v>
      </c>
      <c r="K3211" t="s">
        <v>43</v>
      </c>
      <c r="L3211" t="s">
        <v>65</v>
      </c>
      <c r="M3211" t="s">
        <v>14867</v>
      </c>
      <c r="N3211" t="s">
        <v>22</v>
      </c>
      <c r="O3211">
        <v>20.46</v>
      </c>
      <c r="P32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16.71</v>
      </c>
      <c r="Q3211">
        <f>IF(Tabla1[[#This Row],[SERVICIO]]="COMIDA",3,IF(Tabla1[[#This Row],[SERVICIO]]="CONTROLADO",12,IF(Tabla1[[#This Row],[SERVICIO]]="RÁPIDO",3.75,IF(Tabla1[[#This Row],[SERVICIO]]="NORMAL",2.5,))))</f>
        <v>3.75</v>
      </c>
      <c r="R3211">
        <f>IF(Tabla1[[#This Row],[SERVICIO]]="COMIDA",3.5,IF(Tabla1[[#This Row],[SERVICIO]]="CONTROLADO",8,IF(Tabla1[[#This Row],[SERVICIO]]="RÁPIDO",4.5,IF(Tabla1[[#This Row],[SERVICIO]]="NORMAL",3,))))</f>
        <v>4.5</v>
      </c>
      <c r="S32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1" s="2">
        <f>IF(Tabla1[[#This Row],[KILOMETROS ADICIONALES]]=0,Tabla1[[#This Row],[KILOMETROS]]*Tabla1[[#This Row],[COSTO NORMAL]],Tabla1[[#This Row],[COSTO NORMAL]]*Tabla1[[#This Row],[KILOMETROS HASTA]])</f>
        <v>16.875</v>
      </c>
      <c r="U3211" s="2">
        <f>Tabla1[[#This Row],[KILOMETROS ADICIONALES]]*Tabla1[[#This Row],[COSTO ADICIONAL]]</f>
        <v>9.1905000000000019</v>
      </c>
      <c r="V3211">
        <v>226.57</v>
      </c>
      <c r="W3211" s="2">
        <f>Tabla1[[#This Row],[COSTO NORMAL2]]+Tabla1[[#This Row],[COSTO ADICIONAL2]]</f>
        <v>26.0655</v>
      </c>
    </row>
    <row r="3212" spans="1:23" x14ac:dyDescent="0.25">
      <c r="A3212" t="s">
        <v>997</v>
      </c>
      <c r="B3212" t="s">
        <v>5208</v>
      </c>
      <c r="C3212" t="s">
        <v>12303</v>
      </c>
      <c r="D3212" t="s">
        <v>13</v>
      </c>
      <c r="E3212" t="s">
        <v>14845</v>
      </c>
      <c r="F3212" t="s">
        <v>14</v>
      </c>
      <c r="G3212" t="s">
        <v>15</v>
      </c>
      <c r="H3212" t="s">
        <v>997</v>
      </c>
      <c r="I3212" t="s">
        <v>5209</v>
      </c>
      <c r="J3212" t="str">
        <f>MID(Tabla1[[#This Row],[HORA2]],1,2)</f>
        <v>14</v>
      </c>
      <c r="K3212" t="s">
        <v>96</v>
      </c>
      <c r="L3212" t="s">
        <v>96</v>
      </c>
      <c r="M3212" t="s">
        <v>14867</v>
      </c>
      <c r="N3212" t="s">
        <v>22</v>
      </c>
      <c r="O3212">
        <v>18.98</v>
      </c>
      <c r="P32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</v>
      </c>
      <c r="Q3212">
        <f>IF(Tabla1[[#This Row],[SERVICIO]]="COMIDA",3,IF(Tabla1[[#This Row],[SERVICIO]]="CONTROLADO",12,IF(Tabla1[[#This Row],[SERVICIO]]="RÁPIDO",3.75,IF(Tabla1[[#This Row],[SERVICIO]]="NORMAL",2.5,))))</f>
        <v>3.75</v>
      </c>
      <c r="R3212">
        <f>IF(Tabla1[[#This Row],[SERVICIO]]="COMIDA",3.5,IF(Tabla1[[#This Row],[SERVICIO]]="CONTROLADO",8,IF(Tabla1[[#This Row],[SERVICIO]]="RÁPIDO",4.5,IF(Tabla1[[#This Row],[SERVICIO]]="NORMAL",3,))))</f>
        <v>4.5</v>
      </c>
      <c r="S32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2" s="2">
        <f>IF(Tabla1[[#This Row],[KILOMETROS ADICIONALES]]=0,Tabla1[[#This Row],[KILOMETROS]]*Tabla1[[#This Row],[COSTO NORMAL]],Tabla1[[#This Row],[COSTO NORMAL]]*Tabla1[[#This Row],[KILOMETROS HASTA]])</f>
        <v>16.875</v>
      </c>
      <c r="U3212" s="2">
        <f>Tabla1[[#This Row],[KILOMETROS ADICIONALES]]*Tabla1[[#This Row],[COSTO ADICIONAL]]</f>
        <v>8.3765000000000001</v>
      </c>
      <c r="V3212">
        <v>234.62</v>
      </c>
      <c r="W3212" s="2">
        <f>Tabla1[[#This Row],[COSTO NORMAL2]]+Tabla1[[#This Row],[COSTO ADICIONAL2]]</f>
        <v>25.2515</v>
      </c>
    </row>
    <row r="3213" spans="1:23" x14ac:dyDescent="0.25">
      <c r="A3213" t="s">
        <v>997</v>
      </c>
      <c r="B3213" t="s">
        <v>5210</v>
      </c>
      <c r="C3213" t="s">
        <v>12304</v>
      </c>
      <c r="D3213" t="s">
        <v>13</v>
      </c>
      <c r="E3213" t="s">
        <v>14845</v>
      </c>
      <c r="F3213" t="s">
        <v>14</v>
      </c>
      <c r="G3213" t="s">
        <v>15</v>
      </c>
      <c r="H3213" t="s">
        <v>997</v>
      </c>
      <c r="I3213" t="s">
        <v>5211</v>
      </c>
      <c r="J3213" t="str">
        <f>MID(Tabla1[[#This Row],[HORA2]],1,2)</f>
        <v>14</v>
      </c>
      <c r="K3213" t="s">
        <v>19</v>
      </c>
      <c r="L3213" t="s">
        <v>96</v>
      </c>
      <c r="M3213" t="s">
        <v>14867</v>
      </c>
      <c r="N3213" t="s">
        <v>22</v>
      </c>
      <c r="O3213">
        <v>17.670000000000002</v>
      </c>
      <c r="P32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13.920000000000002</v>
      </c>
      <c r="Q3213">
        <f>IF(Tabla1[[#This Row],[SERVICIO]]="COMIDA",3,IF(Tabla1[[#This Row],[SERVICIO]]="CONTROLADO",12,IF(Tabla1[[#This Row],[SERVICIO]]="RÁPIDO",3.75,IF(Tabla1[[#This Row],[SERVICIO]]="NORMAL",2.5,))))</f>
        <v>3.75</v>
      </c>
      <c r="R3213">
        <f>IF(Tabla1[[#This Row],[SERVICIO]]="COMIDA",3.5,IF(Tabla1[[#This Row],[SERVICIO]]="CONTROLADO",8,IF(Tabla1[[#This Row],[SERVICIO]]="RÁPIDO",4.5,IF(Tabla1[[#This Row],[SERVICIO]]="NORMAL",3,))))</f>
        <v>4.5</v>
      </c>
      <c r="S32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3" s="2">
        <f>IF(Tabla1[[#This Row],[KILOMETROS ADICIONALES]]=0,Tabla1[[#This Row],[KILOMETROS]]*Tabla1[[#This Row],[COSTO NORMAL]],Tabla1[[#This Row],[COSTO NORMAL]]*Tabla1[[#This Row],[KILOMETROS HASTA]])</f>
        <v>16.875</v>
      </c>
      <c r="U3213" s="2">
        <f>Tabla1[[#This Row],[KILOMETROS ADICIONALES]]*Tabla1[[#This Row],[COSTO ADICIONAL]]</f>
        <v>7.6560000000000015</v>
      </c>
      <c r="V3213">
        <v>35.28</v>
      </c>
      <c r="W3213" s="2">
        <f>Tabla1[[#This Row],[COSTO NORMAL2]]+Tabla1[[#This Row],[COSTO ADICIONAL2]]</f>
        <v>24.531000000000002</v>
      </c>
    </row>
    <row r="3214" spans="1:23" x14ac:dyDescent="0.25">
      <c r="A3214" t="s">
        <v>997</v>
      </c>
      <c r="B3214" t="s">
        <v>5212</v>
      </c>
      <c r="C3214" t="s">
        <v>12305</v>
      </c>
      <c r="D3214" t="s">
        <v>13</v>
      </c>
      <c r="E3214" t="s">
        <v>14845</v>
      </c>
      <c r="F3214" t="s">
        <v>76</v>
      </c>
      <c r="G3214" t="s">
        <v>15</v>
      </c>
      <c r="H3214" t="s">
        <v>997</v>
      </c>
      <c r="I3214" t="s">
        <v>5213</v>
      </c>
      <c r="J3214" t="str">
        <f>MID(Tabla1[[#This Row],[HORA2]],1,2)</f>
        <v>17</v>
      </c>
      <c r="K3214" t="s">
        <v>57</v>
      </c>
      <c r="L3214" t="s">
        <v>57</v>
      </c>
      <c r="M3214" t="s">
        <v>14867</v>
      </c>
      <c r="N3214" t="s">
        <v>22</v>
      </c>
      <c r="O3214">
        <v>9.09</v>
      </c>
      <c r="P32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5.34</v>
      </c>
      <c r="Q3214">
        <f>IF(Tabla1[[#This Row],[SERVICIO]]="COMIDA",3,IF(Tabla1[[#This Row],[SERVICIO]]="CONTROLADO",12,IF(Tabla1[[#This Row],[SERVICIO]]="RÁPIDO",3.75,IF(Tabla1[[#This Row],[SERVICIO]]="NORMAL",2.5,))))</f>
        <v>3.75</v>
      </c>
      <c r="R3214">
        <f>IF(Tabla1[[#This Row],[SERVICIO]]="COMIDA",3.5,IF(Tabla1[[#This Row],[SERVICIO]]="CONTROLADO",8,IF(Tabla1[[#This Row],[SERVICIO]]="RÁPIDO",4.5,IF(Tabla1[[#This Row],[SERVICIO]]="NORMAL",3,))))</f>
        <v>4.5</v>
      </c>
      <c r="S32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4" s="2">
        <f>IF(Tabla1[[#This Row],[KILOMETROS ADICIONALES]]=0,Tabla1[[#This Row],[KILOMETROS]]*Tabla1[[#This Row],[COSTO NORMAL]],Tabla1[[#This Row],[COSTO NORMAL]]*Tabla1[[#This Row],[KILOMETROS HASTA]])</f>
        <v>16.875</v>
      </c>
      <c r="U3214" s="2">
        <f>Tabla1[[#This Row],[KILOMETROS ADICIONALES]]*Tabla1[[#This Row],[COSTO ADICIONAL]]</f>
        <v>2.9370000000000003</v>
      </c>
      <c r="V3214">
        <v>230.21</v>
      </c>
      <c r="W3214" s="2">
        <f>Tabla1[[#This Row],[COSTO NORMAL2]]+Tabla1[[#This Row],[COSTO ADICIONAL2]]</f>
        <v>19.812000000000001</v>
      </c>
    </row>
    <row r="3215" spans="1:23" x14ac:dyDescent="0.25">
      <c r="A3215" t="s">
        <v>997</v>
      </c>
      <c r="B3215" t="s">
        <v>5214</v>
      </c>
      <c r="C3215" t="s">
        <v>12306</v>
      </c>
      <c r="D3215" t="s">
        <v>13</v>
      </c>
      <c r="E3215" t="s">
        <v>14845</v>
      </c>
      <c r="F3215" t="s">
        <v>14</v>
      </c>
      <c r="G3215" t="s">
        <v>15</v>
      </c>
      <c r="H3215" t="s">
        <v>997</v>
      </c>
      <c r="I3215" t="s">
        <v>5215</v>
      </c>
      <c r="J3215" t="str">
        <f>MID(Tabla1[[#This Row],[HORA2]],1,2)</f>
        <v>17</v>
      </c>
      <c r="K3215" t="s">
        <v>53</v>
      </c>
      <c r="L3215" t="s">
        <v>27</v>
      </c>
      <c r="M3215" t="s">
        <v>14867</v>
      </c>
      <c r="N3215" t="s">
        <v>22</v>
      </c>
      <c r="O3215">
        <v>14.43</v>
      </c>
      <c r="P32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10.68</v>
      </c>
      <c r="Q3215">
        <f>IF(Tabla1[[#This Row],[SERVICIO]]="COMIDA",3,IF(Tabla1[[#This Row],[SERVICIO]]="CONTROLADO",12,IF(Tabla1[[#This Row],[SERVICIO]]="RÁPIDO",3.75,IF(Tabla1[[#This Row],[SERVICIO]]="NORMAL",2.5,))))</f>
        <v>3.75</v>
      </c>
      <c r="R3215">
        <f>IF(Tabla1[[#This Row],[SERVICIO]]="COMIDA",3.5,IF(Tabla1[[#This Row],[SERVICIO]]="CONTROLADO",8,IF(Tabla1[[#This Row],[SERVICIO]]="RÁPIDO",4.5,IF(Tabla1[[#This Row],[SERVICIO]]="NORMAL",3,))))</f>
        <v>4.5</v>
      </c>
      <c r="S32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5" s="2">
        <f>IF(Tabla1[[#This Row],[KILOMETROS ADICIONALES]]=0,Tabla1[[#This Row],[KILOMETROS]]*Tabla1[[#This Row],[COSTO NORMAL]],Tabla1[[#This Row],[COSTO NORMAL]]*Tabla1[[#This Row],[KILOMETROS HASTA]])</f>
        <v>16.875</v>
      </c>
      <c r="U3215" s="2">
        <f>Tabla1[[#This Row],[KILOMETROS ADICIONALES]]*Tabla1[[#This Row],[COSTO ADICIONAL]]</f>
        <v>5.8740000000000006</v>
      </c>
      <c r="V3215">
        <v>129.75</v>
      </c>
      <c r="W3215" s="2">
        <f>Tabla1[[#This Row],[COSTO NORMAL2]]+Tabla1[[#This Row],[COSTO ADICIONAL2]]</f>
        <v>22.749000000000002</v>
      </c>
    </row>
    <row r="3216" spans="1:23" x14ac:dyDescent="0.25">
      <c r="A3216" t="s">
        <v>997</v>
      </c>
      <c r="B3216" t="s">
        <v>5216</v>
      </c>
      <c r="C3216" t="s">
        <v>12307</v>
      </c>
      <c r="D3216" t="s">
        <v>13</v>
      </c>
      <c r="E3216" t="s">
        <v>14845</v>
      </c>
      <c r="F3216" t="s">
        <v>14</v>
      </c>
      <c r="G3216" t="s">
        <v>69</v>
      </c>
      <c r="H3216" t="s">
        <v>997</v>
      </c>
      <c r="I3216" t="s">
        <v>5217</v>
      </c>
      <c r="J3216" t="str">
        <f>MID(Tabla1[[#This Row],[HORA2]],1,2)</f>
        <v>14</v>
      </c>
      <c r="K3216" t="s">
        <v>90</v>
      </c>
      <c r="L3216" t="s">
        <v>102</v>
      </c>
      <c r="M3216" t="s">
        <v>14867</v>
      </c>
      <c r="N3216" t="s">
        <v>22</v>
      </c>
      <c r="O3216">
        <v>11.51</v>
      </c>
      <c r="P32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7.76</v>
      </c>
      <c r="Q3216">
        <f>IF(Tabla1[[#This Row],[SERVICIO]]="COMIDA",3,IF(Tabla1[[#This Row],[SERVICIO]]="CONTROLADO",12,IF(Tabla1[[#This Row],[SERVICIO]]="RÁPIDO",3.75,IF(Tabla1[[#This Row],[SERVICIO]]="NORMAL",2.5,))))</f>
        <v>3.75</v>
      </c>
      <c r="R3216">
        <f>IF(Tabla1[[#This Row],[SERVICIO]]="COMIDA",3.5,IF(Tabla1[[#This Row],[SERVICIO]]="CONTROLADO",8,IF(Tabla1[[#This Row],[SERVICIO]]="RÁPIDO",4.5,IF(Tabla1[[#This Row],[SERVICIO]]="NORMAL",3,))))</f>
        <v>4.5</v>
      </c>
      <c r="S32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6" s="2">
        <f>IF(Tabla1[[#This Row],[KILOMETROS ADICIONALES]]=0,Tabla1[[#This Row],[KILOMETROS]]*Tabla1[[#This Row],[COSTO NORMAL]],Tabla1[[#This Row],[COSTO NORMAL]]*Tabla1[[#This Row],[KILOMETROS HASTA]])</f>
        <v>16.875</v>
      </c>
      <c r="U3216" s="2">
        <f>Tabla1[[#This Row],[KILOMETROS ADICIONALES]]*Tabla1[[#This Row],[COSTO ADICIONAL]]</f>
        <v>4.2679999999999998</v>
      </c>
      <c r="V3216">
        <v>46.23</v>
      </c>
      <c r="W3216" s="2">
        <f>Tabla1[[#This Row],[COSTO NORMAL2]]+Tabla1[[#This Row],[COSTO ADICIONAL2]]</f>
        <v>21.143000000000001</v>
      </c>
    </row>
    <row r="3217" spans="1:23" x14ac:dyDescent="0.25">
      <c r="A3217" t="s">
        <v>997</v>
      </c>
      <c r="B3217" t="s">
        <v>5218</v>
      </c>
      <c r="C3217" t="s">
        <v>12308</v>
      </c>
      <c r="D3217" t="s">
        <v>13</v>
      </c>
      <c r="E3217" t="s">
        <v>14845</v>
      </c>
      <c r="F3217" t="s">
        <v>76</v>
      </c>
      <c r="G3217" t="s">
        <v>24</v>
      </c>
      <c r="H3217" t="s">
        <v>997</v>
      </c>
      <c r="I3217" t="s">
        <v>5219</v>
      </c>
      <c r="J3217" t="str">
        <f>MID(Tabla1[[#This Row],[HORA2]],1,2)</f>
        <v>16</v>
      </c>
      <c r="K3217" t="s">
        <v>19</v>
      </c>
      <c r="L3217" t="s">
        <v>79</v>
      </c>
      <c r="M3217" t="s">
        <v>14867</v>
      </c>
      <c r="N3217" t="s">
        <v>22</v>
      </c>
      <c r="O3217">
        <v>19.39</v>
      </c>
      <c r="P32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</v>
      </c>
      <c r="Q3217">
        <f>IF(Tabla1[[#This Row],[SERVICIO]]="COMIDA",3,IF(Tabla1[[#This Row],[SERVICIO]]="CONTROLADO",12,IF(Tabla1[[#This Row],[SERVICIO]]="RÁPIDO",3.75,IF(Tabla1[[#This Row],[SERVICIO]]="NORMAL",2.5,))))</f>
        <v>3.75</v>
      </c>
      <c r="R3217">
        <f>IF(Tabla1[[#This Row],[SERVICIO]]="COMIDA",3.5,IF(Tabla1[[#This Row],[SERVICIO]]="CONTROLADO",8,IF(Tabla1[[#This Row],[SERVICIO]]="RÁPIDO",4.5,IF(Tabla1[[#This Row],[SERVICIO]]="NORMAL",3,))))</f>
        <v>4.5</v>
      </c>
      <c r="S32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7" s="2">
        <f>IF(Tabla1[[#This Row],[KILOMETROS ADICIONALES]]=0,Tabla1[[#This Row],[KILOMETROS]]*Tabla1[[#This Row],[COSTO NORMAL]],Tabla1[[#This Row],[COSTO NORMAL]]*Tabla1[[#This Row],[KILOMETROS HASTA]])</f>
        <v>16.875</v>
      </c>
      <c r="U3217" s="2">
        <f>Tabla1[[#This Row],[KILOMETROS ADICIONALES]]*Tabla1[[#This Row],[COSTO ADICIONAL]]</f>
        <v>8.6020000000000003</v>
      </c>
      <c r="V3217">
        <v>48.31</v>
      </c>
      <c r="W3217" s="2">
        <f>Tabla1[[#This Row],[COSTO NORMAL2]]+Tabla1[[#This Row],[COSTO ADICIONAL2]]</f>
        <v>25.477</v>
      </c>
    </row>
    <row r="3218" spans="1:23" x14ac:dyDescent="0.25">
      <c r="A3218" t="s">
        <v>997</v>
      </c>
      <c r="B3218" t="s">
        <v>5220</v>
      </c>
      <c r="C3218" t="s">
        <v>12309</v>
      </c>
      <c r="D3218" t="s">
        <v>13</v>
      </c>
      <c r="E3218" t="s">
        <v>14845</v>
      </c>
      <c r="F3218" t="s">
        <v>76</v>
      </c>
      <c r="G3218" t="s">
        <v>15</v>
      </c>
      <c r="H3218" t="s">
        <v>997</v>
      </c>
      <c r="I3218" t="s">
        <v>5221</v>
      </c>
      <c r="J3218" t="str">
        <f>MID(Tabla1[[#This Row],[HORA2]],1,2)</f>
        <v>18</v>
      </c>
      <c r="K3218" t="s">
        <v>53</v>
      </c>
      <c r="L3218" t="s">
        <v>31</v>
      </c>
      <c r="M3218" t="s">
        <v>14867</v>
      </c>
      <c r="N3218" t="s">
        <v>22</v>
      </c>
      <c r="O3218">
        <v>4.1500000000000004</v>
      </c>
      <c r="P32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0.40000000000000036</v>
      </c>
      <c r="Q3218">
        <f>IF(Tabla1[[#This Row],[SERVICIO]]="COMIDA",3,IF(Tabla1[[#This Row],[SERVICIO]]="CONTROLADO",12,IF(Tabla1[[#This Row],[SERVICIO]]="RÁPIDO",3.75,IF(Tabla1[[#This Row],[SERVICIO]]="NORMAL",2.5,))))</f>
        <v>3.75</v>
      </c>
      <c r="R3218">
        <f>IF(Tabla1[[#This Row],[SERVICIO]]="COMIDA",3.5,IF(Tabla1[[#This Row],[SERVICIO]]="CONTROLADO",8,IF(Tabla1[[#This Row],[SERVICIO]]="RÁPIDO",4.5,IF(Tabla1[[#This Row],[SERVICIO]]="NORMAL",3,))))</f>
        <v>4.5</v>
      </c>
      <c r="S32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18" s="2">
        <f>IF(Tabla1[[#This Row],[KILOMETROS ADICIONALES]]=0,Tabla1[[#This Row],[KILOMETROS]]*Tabla1[[#This Row],[COSTO NORMAL]],Tabla1[[#This Row],[COSTO NORMAL]]*Tabla1[[#This Row],[KILOMETROS HASTA]])</f>
        <v>16.875</v>
      </c>
      <c r="U3218" s="2">
        <f>Tabla1[[#This Row],[KILOMETROS ADICIONALES]]*Tabla1[[#This Row],[COSTO ADICIONAL]]</f>
        <v>0.22000000000000022</v>
      </c>
      <c r="V3218">
        <v>165.46</v>
      </c>
      <c r="W3218" s="2">
        <f>Tabla1[[#This Row],[COSTO NORMAL2]]+Tabla1[[#This Row],[COSTO ADICIONAL2]]</f>
        <v>17.094999999999999</v>
      </c>
    </row>
    <row r="3219" spans="1:23" x14ac:dyDescent="0.25">
      <c r="A3219" t="s">
        <v>997</v>
      </c>
      <c r="B3219" t="s">
        <v>4347</v>
      </c>
      <c r="C3219" t="s">
        <v>12310</v>
      </c>
      <c r="D3219" t="s">
        <v>13</v>
      </c>
      <c r="E3219" t="s">
        <v>14846</v>
      </c>
      <c r="F3219" t="s">
        <v>14</v>
      </c>
      <c r="G3219" t="s">
        <v>15</v>
      </c>
      <c r="H3219" t="s">
        <v>226</v>
      </c>
      <c r="I3219" t="s">
        <v>4588</v>
      </c>
      <c r="J3219" t="str">
        <f>MID(Tabla1[[#This Row],[HORA2]],1,2)</f>
        <v>11</v>
      </c>
      <c r="K3219" t="s">
        <v>43</v>
      </c>
      <c r="L3219" t="s">
        <v>20</v>
      </c>
      <c r="M3219" t="s">
        <v>14867</v>
      </c>
      <c r="N3219" t="s">
        <v>22</v>
      </c>
      <c r="O3219">
        <v>13.06</v>
      </c>
      <c r="P32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1.0600000000000005</v>
      </c>
      <c r="Q3219">
        <f>IF(Tabla1[[#This Row],[SERVICIO]]="COMIDA",3,IF(Tabla1[[#This Row],[SERVICIO]]="CONTROLADO",12,IF(Tabla1[[#This Row],[SERVICIO]]="RÁPIDO",3.75,IF(Tabla1[[#This Row],[SERVICIO]]="NORMAL",2.5,))))</f>
        <v>12</v>
      </c>
      <c r="R3219">
        <f>IF(Tabla1[[#This Row],[SERVICIO]]="COMIDA",3.5,IF(Tabla1[[#This Row],[SERVICIO]]="CONTROLADO",8,IF(Tabla1[[#This Row],[SERVICIO]]="RÁPIDO",4.5,IF(Tabla1[[#This Row],[SERVICIO]]="NORMAL",3,))))</f>
        <v>8</v>
      </c>
      <c r="S3219">
        <f>IF(Tabla1[[#This Row],[SERVICIO]]="COMIDA",0.75,IF(Tabla1[[#This Row],[SERVICIO]]="CONTROLADO",2.65,IF(Tabla1[[#This Row],[SERVICIO]]="RÁPIDO",0.55,IF(Tabla1[[#This Row],[SERVICIO]]="NORMAL",1.2,))))</f>
        <v>2.65</v>
      </c>
      <c r="T3219" s="2">
        <f>IF(Tabla1[[#This Row],[KILOMETROS ADICIONALES]]=0,Tabla1[[#This Row],[KILOMETROS]]*Tabla1[[#This Row],[COSTO NORMAL]],Tabla1[[#This Row],[COSTO NORMAL]]*Tabla1[[#This Row],[KILOMETROS HASTA]])</f>
        <v>96</v>
      </c>
      <c r="U3219" s="2">
        <f>Tabla1[[#This Row],[KILOMETROS ADICIONALES]]*Tabla1[[#This Row],[COSTO ADICIONAL]]</f>
        <v>2.8090000000000011</v>
      </c>
      <c r="V3219">
        <v>216.1</v>
      </c>
      <c r="W3219" s="2">
        <f>Tabla1[[#This Row],[COSTO NORMAL2]]+Tabla1[[#This Row],[COSTO ADICIONAL2]]</f>
        <v>98.808999999999997</v>
      </c>
    </row>
    <row r="3220" spans="1:23" x14ac:dyDescent="0.25">
      <c r="A3220" t="s">
        <v>997</v>
      </c>
      <c r="B3220" t="s">
        <v>2659</v>
      </c>
      <c r="C3220" t="s">
        <v>12311</v>
      </c>
      <c r="D3220" t="s">
        <v>13</v>
      </c>
      <c r="E3220" t="s">
        <v>14845</v>
      </c>
      <c r="F3220" t="s">
        <v>14</v>
      </c>
      <c r="G3220" t="s">
        <v>15</v>
      </c>
      <c r="H3220" t="s">
        <v>997</v>
      </c>
      <c r="I3220" t="s">
        <v>5222</v>
      </c>
      <c r="J3220" t="str">
        <f>MID(Tabla1[[#This Row],[HORA2]],1,2)</f>
        <v>14</v>
      </c>
      <c r="K3220" t="s">
        <v>44</v>
      </c>
      <c r="L3220" t="s">
        <v>271</v>
      </c>
      <c r="M3220" t="s">
        <v>14867</v>
      </c>
      <c r="N3220" t="s">
        <v>22</v>
      </c>
      <c r="O3220">
        <v>8.1999999999999993</v>
      </c>
      <c r="P32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4.4499999999999993</v>
      </c>
      <c r="Q3220">
        <f>IF(Tabla1[[#This Row],[SERVICIO]]="COMIDA",3,IF(Tabla1[[#This Row],[SERVICIO]]="CONTROLADO",12,IF(Tabla1[[#This Row],[SERVICIO]]="RÁPIDO",3.75,IF(Tabla1[[#This Row],[SERVICIO]]="NORMAL",2.5,))))</f>
        <v>3.75</v>
      </c>
      <c r="R3220">
        <f>IF(Tabla1[[#This Row],[SERVICIO]]="COMIDA",3.5,IF(Tabla1[[#This Row],[SERVICIO]]="CONTROLADO",8,IF(Tabla1[[#This Row],[SERVICIO]]="RÁPIDO",4.5,IF(Tabla1[[#This Row],[SERVICIO]]="NORMAL",3,))))</f>
        <v>4.5</v>
      </c>
      <c r="S32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0" s="2">
        <f>IF(Tabla1[[#This Row],[KILOMETROS ADICIONALES]]=0,Tabla1[[#This Row],[KILOMETROS]]*Tabla1[[#This Row],[COSTO NORMAL]],Tabla1[[#This Row],[COSTO NORMAL]]*Tabla1[[#This Row],[KILOMETROS HASTA]])</f>
        <v>16.875</v>
      </c>
      <c r="U3220" s="2">
        <f>Tabla1[[#This Row],[KILOMETROS ADICIONALES]]*Tabla1[[#This Row],[COSTO ADICIONAL]]</f>
        <v>2.4474999999999998</v>
      </c>
      <c r="V3220">
        <v>242.96</v>
      </c>
      <c r="W3220" s="2">
        <f>Tabla1[[#This Row],[COSTO NORMAL2]]+Tabla1[[#This Row],[COSTO ADICIONAL2]]</f>
        <v>19.322499999999998</v>
      </c>
    </row>
    <row r="3221" spans="1:23" x14ac:dyDescent="0.25">
      <c r="A3221" t="s">
        <v>997</v>
      </c>
      <c r="B3221" t="s">
        <v>5223</v>
      </c>
      <c r="C3221" t="s">
        <v>12312</v>
      </c>
      <c r="D3221" t="s">
        <v>13</v>
      </c>
      <c r="E3221" t="s">
        <v>14845</v>
      </c>
      <c r="F3221" t="s">
        <v>76</v>
      </c>
      <c r="G3221" t="s">
        <v>15</v>
      </c>
      <c r="H3221" t="s">
        <v>997</v>
      </c>
      <c r="I3221" t="s">
        <v>5224</v>
      </c>
      <c r="J3221" t="str">
        <f>MID(Tabla1[[#This Row],[HORA2]],1,2)</f>
        <v>15</v>
      </c>
      <c r="K3221" t="s">
        <v>35</v>
      </c>
      <c r="L3221" t="s">
        <v>110</v>
      </c>
      <c r="M3221" t="s">
        <v>14867</v>
      </c>
      <c r="N3221" t="s">
        <v>22</v>
      </c>
      <c r="O3221">
        <v>15.23</v>
      </c>
      <c r="P32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11.48</v>
      </c>
      <c r="Q3221">
        <f>IF(Tabla1[[#This Row],[SERVICIO]]="COMIDA",3,IF(Tabla1[[#This Row],[SERVICIO]]="CONTROLADO",12,IF(Tabla1[[#This Row],[SERVICIO]]="RÁPIDO",3.75,IF(Tabla1[[#This Row],[SERVICIO]]="NORMAL",2.5,))))</f>
        <v>3.75</v>
      </c>
      <c r="R3221">
        <f>IF(Tabla1[[#This Row],[SERVICIO]]="COMIDA",3.5,IF(Tabla1[[#This Row],[SERVICIO]]="CONTROLADO",8,IF(Tabla1[[#This Row],[SERVICIO]]="RÁPIDO",4.5,IF(Tabla1[[#This Row],[SERVICIO]]="NORMAL",3,))))</f>
        <v>4.5</v>
      </c>
      <c r="S32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1" s="2">
        <f>IF(Tabla1[[#This Row],[KILOMETROS ADICIONALES]]=0,Tabla1[[#This Row],[KILOMETROS]]*Tabla1[[#This Row],[COSTO NORMAL]],Tabla1[[#This Row],[COSTO NORMAL]]*Tabla1[[#This Row],[KILOMETROS HASTA]])</f>
        <v>16.875</v>
      </c>
      <c r="U3221" s="2">
        <f>Tabla1[[#This Row],[KILOMETROS ADICIONALES]]*Tabla1[[#This Row],[COSTO ADICIONAL]]</f>
        <v>6.3140000000000009</v>
      </c>
      <c r="V3221">
        <v>159.27000000000001</v>
      </c>
      <c r="W3221" s="2">
        <f>Tabla1[[#This Row],[COSTO NORMAL2]]+Tabla1[[#This Row],[COSTO ADICIONAL2]]</f>
        <v>23.189</v>
      </c>
    </row>
    <row r="3222" spans="1:23" x14ac:dyDescent="0.25">
      <c r="A3222" t="s">
        <v>997</v>
      </c>
      <c r="B3222" t="s">
        <v>5225</v>
      </c>
      <c r="C3222" t="s">
        <v>12313</v>
      </c>
      <c r="D3222" t="s">
        <v>13</v>
      </c>
      <c r="E3222" t="s">
        <v>14845</v>
      </c>
      <c r="F3222" t="s">
        <v>76</v>
      </c>
      <c r="G3222" t="s">
        <v>15</v>
      </c>
      <c r="H3222" t="s">
        <v>997</v>
      </c>
      <c r="I3222" t="s">
        <v>5226</v>
      </c>
      <c r="J3222" t="str">
        <f>MID(Tabla1[[#This Row],[HORA2]],1,2)</f>
        <v>15</v>
      </c>
      <c r="K3222" t="s">
        <v>53</v>
      </c>
      <c r="L3222" t="s">
        <v>149</v>
      </c>
      <c r="M3222" t="s">
        <v>14867</v>
      </c>
      <c r="N3222" t="s">
        <v>22</v>
      </c>
      <c r="O3222">
        <v>19.3</v>
      </c>
      <c r="P32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</v>
      </c>
      <c r="Q3222">
        <f>IF(Tabla1[[#This Row],[SERVICIO]]="COMIDA",3,IF(Tabla1[[#This Row],[SERVICIO]]="CONTROLADO",12,IF(Tabla1[[#This Row],[SERVICIO]]="RÁPIDO",3.75,IF(Tabla1[[#This Row],[SERVICIO]]="NORMAL",2.5,))))</f>
        <v>3.75</v>
      </c>
      <c r="R3222">
        <f>IF(Tabla1[[#This Row],[SERVICIO]]="COMIDA",3.5,IF(Tabla1[[#This Row],[SERVICIO]]="CONTROLADO",8,IF(Tabla1[[#This Row],[SERVICIO]]="RÁPIDO",4.5,IF(Tabla1[[#This Row],[SERVICIO]]="NORMAL",3,))))</f>
        <v>4.5</v>
      </c>
      <c r="S32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2" s="2">
        <f>IF(Tabla1[[#This Row],[KILOMETROS ADICIONALES]]=0,Tabla1[[#This Row],[KILOMETROS]]*Tabla1[[#This Row],[COSTO NORMAL]],Tabla1[[#This Row],[COSTO NORMAL]]*Tabla1[[#This Row],[KILOMETROS HASTA]])</f>
        <v>16.875</v>
      </c>
      <c r="U3222" s="2">
        <f>Tabla1[[#This Row],[KILOMETROS ADICIONALES]]*Tabla1[[#This Row],[COSTO ADICIONAL]]</f>
        <v>8.5525000000000002</v>
      </c>
      <c r="V3222">
        <v>109.91</v>
      </c>
      <c r="W3222" s="2">
        <f>Tabla1[[#This Row],[COSTO NORMAL2]]+Tabla1[[#This Row],[COSTO ADICIONAL2]]</f>
        <v>25.427500000000002</v>
      </c>
    </row>
    <row r="3223" spans="1:23" x14ac:dyDescent="0.25">
      <c r="A3223" t="s">
        <v>997</v>
      </c>
      <c r="B3223" t="s">
        <v>5227</v>
      </c>
      <c r="C3223" t="s">
        <v>12314</v>
      </c>
      <c r="E3223" t="s">
        <v>14845</v>
      </c>
      <c r="F3223" t="s">
        <v>76</v>
      </c>
      <c r="G3223" t="s">
        <v>15</v>
      </c>
      <c r="H3223" t="s">
        <v>997</v>
      </c>
      <c r="I3223" t="s">
        <v>5228</v>
      </c>
      <c r="J3223" t="str">
        <f>MID(Tabla1[[#This Row],[HORA2]],1,2)</f>
        <v>19</v>
      </c>
      <c r="K3223" t="s">
        <v>43</v>
      </c>
      <c r="L3223" t="s">
        <v>65</v>
      </c>
      <c r="M3223" t="s">
        <v>14867</v>
      </c>
      <c r="N3223" t="s">
        <v>22</v>
      </c>
      <c r="O3223">
        <v>17.809999999999999</v>
      </c>
      <c r="P32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14.059999999999999</v>
      </c>
      <c r="Q3223">
        <f>IF(Tabla1[[#This Row],[SERVICIO]]="COMIDA",3,IF(Tabla1[[#This Row],[SERVICIO]]="CONTROLADO",12,IF(Tabla1[[#This Row],[SERVICIO]]="RÁPIDO",3.75,IF(Tabla1[[#This Row],[SERVICIO]]="NORMAL",2.5,))))</f>
        <v>3.75</v>
      </c>
      <c r="R3223">
        <f>IF(Tabla1[[#This Row],[SERVICIO]]="COMIDA",3.5,IF(Tabla1[[#This Row],[SERVICIO]]="CONTROLADO",8,IF(Tabla1[[#This Row],[SERVICIO]]="RÁPIDO",4.5,IF(Tabla1[[#This Row],[SERVICIO]]="NORMAL",3,))))</f>
        <v>4.5</v>
      </c>
      <c r="S32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3" s="2">
        <f>IF(Tabla1[[#This Row],[KILOMETROS ADICIONALES]]=0,Tabla1[[#This Row],[KILOMETROS]]*Tabla1[[#This Row],[COSTO NORMAL]],Tabla1[[#This Row],[COSTO NORMAL]]*Tabla1[[#This Row],[KILOMETROS HASTA]])</f>
        <v>16.875</v>
      </c>
      <c r="U3223" s="2">
        <f>Tabla1[[#This Row],[KILOMETROS ADICIONALES]]*Tabla1[[#This Row],[COSTO ADICIONAL]]</f>
        <v>7.7329999999999997</v>
      </c>
      <c r="V3223">
        <v>120.28</v>
      </c>
      <c r="W3223" s="2">
        <f>Tabla1[[#This Row],[COSTO NORMAL2]]+Tabla1[[#This Row],[COSTO ADICIONAL2]]</f>
        <v>24.608000000000001</v>
      </c>
    </row>
    <row r="3224" spans="1:23" x14ac:dyDescent="0.25">
      <c r="A3224" t="s">
        <v>997</v>
      </c>
      <c r="B3224" t="s">
        <v>5229</v>
      </c>
      <c r="C3224" t="s">
        <v>12315</v>
      </c>
      <c r="D3224" t="s">
        <v>13</v>
      </c>
      <c r="E3224" t="s">
        <v>14845</v>
      </c>
      <c r="F3224" t="s">
        <v>14</v>
      </c>
      <c r="G3224" t="s">
        <v>15</v>
      </c>
      <c r="H3224" t="s">
        <v>997</v>
      </c>
      <c r="I3224" t="s">
        <v>5230</v>
      </c>
      <c r="J3224" t="str">
        <f>MID(Tabla1[[#This Row],[HORA2]],1,2)</f>
        <v>19</v>
      </c>
      <c r="K3224" t="s">
        <v>271</v>
      </c>
      <c r="L3224" t="s">
        <v>271</v>
      </c>
      <c r="M3224" t="s">
        <v>14867</v>
      </c>
      <c r="N3224" t="s">
        <v>22</v>
      </c>
      <c r="O3224">
        <v>15.74</v>
      </c>
      <c r="P32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11.99</v>
      </c>
      <c r="Q3224">
        <f>IF(Tabla1[[#This Row],[SERVICIO]]="COMIDA",3,IF(Tabla1[[#This Row],[SERVICIO]]="CONTROLADO",12,IF(Tabla1[[#This Row],[SERVICIO]]="RÁPIDO",3.75,IF(Tabla1[[#This Row],[SERVICIO]]="NORMAL",2.5,))))</f>
        <v>3.75</v>
      </c>
      <c r="R3224">
        <f>IF(Tabla1[[#This Row],[SERVICIO]]="COMIDA",3.5,IF(Tabla1[[#This Row],[SERVICIO]]="CONTROLADO",8,IF(Tabla1[[#This Row],[SERVICIO]]="RÁPIDO",4.5,IF(Tabla1[[#This Row],[SERVICIO]]="NORMAL",3,))))</f>
        <v>4.5</v>
      </c>
      <c r="S32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4" s="2">
        <f>IF(Tabla1[[#This Row],[KILOMETROS ADICIONALES]]=0,Tabla1[[#This Row],[KILOMETROS]]*Tabla1[[#This Row],[COSTO NORMAL]],Tabla1[[#This Row],[COSTO NORMAL]]*Tabla1[[#This Row],[KILOMETROS HASTA]])</f>
        <v>16.875</v>
      </c>
      <c r="U3224" s="2">
        <f>Tabla1[[#This Row],[KILOMETROS ADICIONALES]]*Tabla1[[#This Row],[COSTO ADICIONAL]]</f>
        <v>6.5945000000000009</v>
      </c>
      <c r="V3224">
        <v>239.33</v>
      </c>
      <c r="W3224" s="2">
        <f>Tabla1[[#This Row],[COSTO NORMAL2]]+Tabla1[[#This Row],[COSTO ADICIONAL2]]</f>
        <v>23.4695</v>
      </c>
    </row>
    <row r="3225" spans="1:23" x14ac:dyDescent="0.25">
      <c r="A3225" t="s">
        <v>997</v>
      </c>
      <c r="B3225" t="s">
        <v>5231</v>
      </c>
      <c r="C3225" t="s">
        <v>12316</v>
      </c>
      <c r="D3225" t="s">
        <v>13</v>
      </c>
      <c r="E3225" t="s">
        <v>14845</v>
      </c>
      <c r="F3225" t="s">
        <v>14</v>
      </c>
      <c r="G3225" t="s">
        <v>15</v>
      </c>
      <c r="H3225" t="s">
        <v>997</v>
      </c>
      <c r="I3225" t="s">
        <v>5232</v>
      </c>
      <c r="J3225" t="str">
        <f>MID(Tabla1[[#This Row],[HORA2]],1,2)</f>
        <v>16</v>
      </c>
      <c r="K3225" t="s">
        <v>35</v>
      </c>
      <c r="L3225" t="s">
        <v>110</v>
      </c>
      <c r="M3225" t="s">
        <v>14867</v>
      </c>
      <c r="N3225" t="s">
        <v>22</v>
      </c>
      <c r="O3225">
        <v>1.8900000000000001</v>
      </c>
      <c r="P32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25">
        <f>IF(Tabla1[[#This Row],[SERVICIO]]="COMIDA",3,IF(Tabla1[[#This Row],[SERVICIO]]="CONTROLADO",12,IF(Tabla1[[#This Row],[SERVICIO]]="RÁPIDO",3.75,IF(Tabla1[[#This Row],[SERVICIO]]="NORMAL",2.5,))))</f>
        <v>3.75</v>
      </c>
      <c r="R3225">
        <f>IF(Tabla1[[#This Row],[SERVICIO]]="COMIDA",3.5,IF(Tabla1[[#This Row],[SERVICIO]]="CONTROLADO",8,IF(Tabla1[[#This Row],[SERVICIO]]="RÁPIDO",4.5,IF(Tabla1[[#This Row],[SERVICIO]]="NORMAL",3,))))</f>
        <v>4.5</v>
      </c>
      <c r="S32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5" s="2">
        <f>IF(Tabla1[[#This Row],[KILOMETROS ADICIONALES]]=0,Tabla1[[#This Row],[KILOMETROS]]*Tabla1[[#This Row],[COSTO NORMAL]],Tabla1[[#This Row],[COSTO NORMAL]]*Tabla1[[#This Row],[KILOMETROS HASTA]])</f>
        <v>8.5050000000000008</v>
      </c>
      <c r="U3225" s="2">
        <f>Tabla1[[#This Row],[KILOMETROS ADICIONALES]]*Tabla1[[#This Row],[COSTO ADICIONAL]]</f>
        <v>0</v>
      </c>
      <c r="V3225">
        <v>55.77</v>
      </c>
      <c r="W3225" s="2">
        <f>Tabla1[[#This Row],[COSTO NORMAL2]]+Tabla1[[#This Row],[COSTO ADICIONAL2]]</f>
        <v>8.5050000000000008</v>
      </c>
    </row>
    <row r="3226" spans="1:23" x14ac:dyDescent="0.25">
      <c r="A3226" t="s">
        <v>997</v>
      </c>
      <c r="B3226" t="s">
        <v>5233</v>
      </c>
      <c r="C3226" t="s">
        <v>12317</v>
      </c>
      <c r="D3226" t="s">
        <v>13</v>
      </c>
      <c r="E3226" t="s">
        <v>14845</v>
      </c>
      <c r="F3226" t="s">
        <v>76</v>
      </c>
      <c r="G3226" t="s">
        <v>69</v>
      </c>
      <c r="H3226" t="s">
        <v>997</v>
      </c>
      <c r="I3226" t="s">
        <v>5234</v>
      </c>
      <c r="J3226" t="str">
        <f>MID(Tabla1[[#This Row],[HORA2]],1,2)</f>
        <v>16</v>
      </c>
      <c r="K3226" t="s">
        <v>57</v>
      </c>
      <c r="L3226" t="s">
        <v>57</v>
      </c>
      <c r="M3226" t="s">
        <v>14867</v>
      </c>
      <c r="N3226" t="s">
        <v>22</v>
      </c>
      <c r="O3226">
        <v>16.55</v>
      </c>
      <c r="P32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</v>
      </c>
      <c r="Q3226">
        <f>IF(Tabla1[[#This Row],[SERVICIO]]="COMIDA",3,IF(Tabla1[[#This Row],[SERVICIO]]="CONTROLADO",12,IF(Tabla1[[#This Row],[SERVICIO]]="RÁPIDO",3.75,IF(Tabla1[[#This Row],[SERVICIO]]="NORMAL",2.5,))))</f>
        <v>3.75</v>
      </c>
      <c r="R3226">
        <f>IF(Tabla1[[#This Row],[SERVICIO]]="COMIDA",3.5,IF(Tabla1[[#This Row],[SERVICIO]]="CONTROLADO",8,IF(Tabla1[[#This Row],[SERVICIO]]="RÁPIDO",4.5,IF(Tabla1[[#This Row],[SERVICIO]]="NORMAL",3,))))</f>
        <v>4.5</v>
      </c>
      <c r="S32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6" s="2">
        <f>IF(Tabla1[[#This Row],[KILOMETROS ADICIONALES]]=0,Tabla1[[#This Row],[KILOMETROS]]*Tabla1[[#This Row],[COSTO NORMAL]],Tabla1[[#This Row],[COSTO NORMAL]]*Tabla1[[#This Row],[KILOMETROS HASTA]])</f>
        <v>16.875</v>
      </c>
      <c r="U3226" s="2">
        <f>Tabla1[[#This Row],[KILOMETROS ADICIONALES]]*Tabla1[[#This Row],[COSTO ADICIONAL]]</f>
        <v>7.0400000000000009</v>
      </c>
      <c r="V3226">
        <v>86.36</v>
      </c>
      <c r="W3226" s="2">
        <f>Tabla1[[#This Row],[COSTO NORMAL2]]+Tabla1[[#This Row],[COSTO ADICIONAL2]]</f>
        <v>23.914999999999999</v>
      </c>
    </row>
    <row r="3227" spans="1:23" x14ac:dyDescent="0.25">
      <c r="A3227" t="s">
        <v>997</v>
      </c>
      <c r="B3227" t="s">
        <v>5235</v>
      </c>
      <c r="C3227" t="s">
        <v>12318</v>
      </c>
      <c r="D3227" t="s">
        <v>13</v>
      </c>
      <c r="E3227" t="s">
        <v>14845</v>
      </c>
      <c r="F3227" t="s">
        <v>76</v>
      </c>
      <c r="G3227" t="s">
        <v>15</v>
      </c>
      <c r="H3227" t="s">
        <v>997</v>
      </c>
      <c r="I3227" t="s">
        <v>5236</v>
      </c>
      <c r="J3227" t="str">
        <f>MID(Tabla1[[#This Row],[HORA2]],1,2)</f>
        <v>15</v>
      </c>
      <c r="K3227" t="s">
        <v>65</v>
      </c>
      <c r="L3227" t="s">
        <v>20</v>
      </c>
      <c r="M3227" t="s">
        <v>14867</v>
      </c>
      <c r="N3227" t="s">
        <v>22</v>
      </c>
      <c r="O3227">
        <v>19.350000000000001</v>
      </c>
      <c r="P32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3227">
        <f>IF(Tabla1[[#This Row],[SERVICIO]]="COMIDA",3,IF(Tabla1[[#This Row],[SERVICIO]]="CONTROLADO",12,IF(Tabla1[[#This Row],[SERVICIO]]="RÁPIDO",3.75,IF(Tabla1[[#This Row],[SERVICIO]]="NORMAL",2.5,))))</f>
        <v>3.75</v>
      </c>
      <c r="R3227">
        <f>IF(Tabla1[[#This Row],[SERVICIO]]="COMIDA",3.5,IF(Tabla1[[#This Row],[SERVICIO]]="CONTROLADO",8,IF(Tabla1[[#This Row],[SERVICIO]]="RÁPIDO",4.5,IF(Tabla1[[#This Row],[SERVICIO]]="NORMAL",3,))))</f>
        <v>4.5</v>
      </c>
      <c r="S32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7" s="2">
        <f>IF(Tabla1[[#This Row],[KILOMETROS ADICIONALES]]=0,Tabla1[[#This Row],[KILOMETROS]]*Tabla1[[#This Row],[COSTO NORMAL]],Tabla1[[#This Row],[COSTO NORMAL]]*Tabla1[[#This Row],[KILOMETROS HASTA]])</f>
        <v>16.875</v>
      </c>
      <c r="U3227" s="2">
        <f>Tabla1[[#This Row],[KILOMETROS ADICIONALES]]*Tabla1[[#This Row],[COSTO ADICIONAL]]</f>
        <v>8.5800000000000018</v>
      </c>
      <c r="V3227">
        <v>230.7</v>
      </c>
      <c r="W3227" s="2">
        <f>Tabla1[[#This Row],[COSTO NORMAL2]]+Tabla1[[#This Row],[COSTO ADICIONAL2]]</f>
        <v>25.455000000000002</v>
      </c>
    </row>
    <row r="3228" spans="1:23" x14ac:dyDescent="0.25">
      <c r="A3228" t="s">
        <v>997</v>
      </c>
      <c r="B3228" t="s">
        <v>514</v>
      </c>
      <c r="C3228" t="s">
        <v>12319</v>
      </c>
      <c r="D3228" t="s">
        <v>13</v>
      </c>
      <c r="E3228" t="s">
        <v>14847</v>
      </c>
      <c r="F3228" t="s">
        <v>14</v>
      </c>
      <c r="G3228" t="s">
        <v>15</v>
      </c>
      <c r="H3228" t="s">
        <v>997</v>
      </c>
      <c r="I3228" t="s">
        <v>5237</v>
      </c>
      <c r="J3228" t="str">
        <f>MID(Tabla1[[#This Row],[HORA2]],1,2)</f>
        <v>13</v>
      </c>
      <c r="K3228" t="s">
        <v>19</v>
      </c>
      <c r="L3228" t="s">
        <v>20</v>
      </c>
      <c r="M3228" t="s">
        <v>14867</v>
      </c>
      <c r="N3228" t="s">
        <v>22</v>
      </c>
      <c r="O3228">
        <v>10.29</v>
      </c>
      <c r="P32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7.2899999999999991</v>
      </c>
      <c r="Q3228">
        <f>IF(Tabla1[[#This Row],[SERVICIO]]="COMIDA",3,IF(Tabla1[[#This Row],[SERVICIO]]="CONTROLADO",12,IF(Tabla1[[#This Row],[SERVICIO]]="RÁPIDO",3.75,IF(Tabla1[[#This Row],[SERVICIO]]="NORMAL",2.5,))))</f>
        <v>3</v>
      </c>
      <c r="R3228">
        <f>IF(Tabla1[[#This Row],[SERVICIO]]="COMIDA",3.5,IF(Tabla1[[#This Row],[SERVICIO]]="CONTROLADO",8,IF(Tabla1[[#This Row],[SERVICIO]]="RÁPIDO",4.5,IF(Tabla1[[#This Row],[SERVICIO]]="NORMAL",3,))))</f>
        <v>3.5</v>
      </c>
      <c r="S3228">
        <f>IF(Tabla1[[#This Row],[SERVICIO]]="COMIDA",0.75,IF(Tabla1[[#This Row],[SERVICIO]]="CONTROLADO",2.65,IF(Tabla1[[#This Row],[SERVICIO]]="RÁPIDO",0.55,IF(Tabla1[[#This Row],[SERVICIO]]="NORMAL",1.2,))))</f>
        <v>0.75</v>
      </c>
      <c r="T3228" s="2">
        <f>IF(Tabla1[[#This Row],[KILOMETROS ADICIONALES]]=0,Tabla1[[#This Row],[KILOMETROS]]*Tabla1[[#This Row],[COSTO NORMAL]],Tabla1[[#This Row],[COSTO NORMAL]]*Tabla1[[#This Row],[KILOMETROS HASTA]])</f>
        <v>10.5</v>
      </c>
      <c r="U3228" s="2">
        <f>Tabla1[[#This Row],[KILOMETROS ADICIONALES]]*Tabla1[[#This Row],[COSTO ADICIONAL]]</f>
        <v>5.4674999999999994</v>
      </c>
      <c r="V3228">
        <v>40.1</v>
      </c>
      <c r="W3228" s="2">
        <f>Tabla1[[#This Row],[COSTO NORMAL2]]+Tabla1[[#This Row],[COSTO ADICIONAL2]]</f>
        <v>15.967499999999999</v>
      </c>
    </row>
    <row r="3229" spans="1:23" x14ac:dyDescent="0.25">
      <c r="A3229" t="s">
        <v>997</v>
      </c>
      <c r="B3229" t="s">
        <v>5238</v>
      </c>
      <c r="C3229" t="s">
        <v>12320</v>
      </c>
      <c r="D3229" t="s">
        <v>13</v>
      </c>
      <c r="E3229" t="s">
        <v>14845</v>
      </c>
      <c r="F3229" t="s">
        <v>76</v>
      </c>
      <c r="G3229" t="s">
        <v>15</v>
      </c>
      <c r="H3229" t="s">
        <v>997</v>
      </c>
      <c r="I3229" t="s">
        <v>5239</v>
      </c>
      <c r="J3229" t="str">
        <f>MID(Tabla1[[#This Row],[HORA2]],1,2)</f>
        <v>15</v>
      </c>
      <c r="K3229" t="s">
        <v>90</v>
      </c>
      <c r="L3229" t="s">
        <v>78</v>
      </c>
      <c r="M3229" t="s">
        <v>14867</v>
      </c>
      <c r="N3229" t="s">
        <v>22</v>
      </c>
      <c r="O3229">
        <v>19.34</v>
      </c>
      <c r="P32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15.59</v>
      </c>
      <c r="Q3229">
        <f>IF(Tabla1[[#This Row],[SERVICIO]]="COMIDA",3,IF(Tabla1[[#This Row],[SERVICIO]]="CONTROLADO",12,IF(Tabla1[[#This Row],[SERVICIO]]="RÁPIDO",3.75,IF(Tabla1[[#This Row],[SERVICIO]]="NORMAL",2.5,))))</f>
        <v>3.75</v>
      </c>
      <c r="R3229">
        <f>IF(Tabla1[[#This Row],[SERVICIO]]="COMIDA",3.5,IF(Tabla1[[#This Row],[SERVICIO]]="CONTROLADO",8,IF(Tabla1[[#This Row],[SERVICIO]]="RÁPIDO",4.5,IF(Tabla1[[#This Row],[SERVICIO]]="NORMAL",3,))))</f>
        <v>4.5</v>
      </c>
      <c r="S32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29" s="2">
        <f>IF(Tabla1[[#This Row],[KILOMETROS ADICIONALES]]=0,Tabla1[[#This Row],[KILOMETROS]]*Tabla1[[#This Row],[COSTO NORMAL]],Tabla1[[#This Row],[COSTO NORMAL]]*Tabla1[[#This Row],[KILOMETROS HASTA]])</f>
        <v>16.875</v>
      </c>
      <c r="U3229" s="2">
        <f>Tabla1[[#This Row],[KILOMETROS ADICIONALES]]*Tabla1[[#This Row],[COSTO ADICIONAL]]</f>
        <v>8.5745000000000005</v>
      </c>
      <c r="V3229">
        <v>46.61</v>
      </c>
      <c r="W3229" s="2">
        <f>Tabla1[[#This Row],[COSTO NORMAL2]]+Tabla1[[#This Row],[COSTO ADICIONAL2]]</f>
        <v>25.4495</v>
      </c>
    </row>
    <row r="3230" spans="1:23" x14ac:dyDescent="0.25">
      <c r="A3230" t="s">
        <v>997</v>
      </c>
      <c r="B3230" t="s">
        <v>5238</v>
      </c>
      <c r="C3230" t="s">
        <v>12321</v>
      </c>
      <c r="D3230" t="s">
        <v>13</v>
      </c>
      <c r="E3230" t="s">
        <v>14845</v>
      </c>
      <c r="F3230" t="s">
        <v>76</v>
      </c>
      <c r="G3230" t="s">
        <v>15</v>
      </c>
      <c r="H3230" t="s">
        <v>997</v>
      </c>
      <c r="I3230" t="s">
        <v>5240</v>
      </c>
      <c r="J3230" t="str">
        <f>MID(Tabla1[[#This Row],[HORA2]],1,2)</f>
        <v>15</v>
      </c>
      <c r="K3230" t="s">
        <v>90</v>
      </c>
      <c r="L3230" t="s">
        <v>78</v>
      </c>
      <c r="M3230" t="s">
        <v>14867</v>
      </c>
      <c r="N3230" t="s">
        <v>22</v>
      </c>
      <c r="O3230">
        <v>9.14</v>
      </c>
      <c r="P32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5.3900000000000006</v>
      </c>
      <c r="Q3230">
        <f>IF(Tabla1[[#This Row],[SERVICIO]]="COMIDA",3,IF(Tabla1[[#This Row],[SERVICIO]]="CONTROLADO",12,IF(Tabla1[[#This Row],[SERVICIO]]="RÁPIDO",3.75,IF(Tabla1[[#This Row],[SERVICIO]]="NORMAL",2.5,))))</f>
        <v>3.75</v>
      </c>
      <c r="R3230">
        <f>IF(Tabla1[[#This Row],[SERVICIO]]="COMIDA",3.5,IF(Tabla1[[#This Row],[SERVICIO]]="CONTROLADO",8,IF(Tabla1[[#This Row],[SERVICIO]]="RÁPIDO",4.5,IF(Tabla1[[#This Row],[SERVICIO]]="NORMAL",3,))))</f>
        <v>4.5</v>
      </c>
      <c r="S32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0" s="2">
        <f>IF(Tabla1[[#This Row],[KILOMETROS ADICIONALES]]=0,Tabla1[[#This Row],[KILOMETROS]]*Tabla1[[#This Row],[COSTO NORMAL]],Tabla1[[#This Row],[COSTO NORMAL]]*Tabla1[[#This Row],[KILOMETROS HASTA]])</f>
        <v>16.875</v>
      </c>
      <c r="U3230" s="2">
        <f>Tabla1[[#This Row],[KILOMETROS ADICIONALES]]*Tabla1[[#This Row],[COSTO ADICIONAL]]</f>
        <v>2.9645000000000006</v>
      </c>
      <c r="V3230">
        <v>91.27</v>
      </c>
      <c r="W3230" s="2">
        <f>Tabla1[[#This Row],[COSTO NORMAL2]]+Tabla1[[#This Row],[COSTO ADICIONAL2]]</f>
        <v>19.839500000000001</v>
      </c>
    </row>
    <row r="3231" spans="1:23" x14ac:dyDescent="0.25">
      <c r="A3231" t="s">
        <v>997</v>
      </c>
      <c r="B3231" t="s">
        <v>5238</v>
      </c>
      <c r="C3231" t="s">
        <v>12322</v>
      </c>
      <c r="D3231" t="s">
        <v>13</v>
      </c>
      <c r="E3231" t="s">
        <v>14845</v>
      </c>
      <c r="F3231" t="s">
        <v>76</v>
      </c>
      <c r="G3231" t="s">
        <v>15</v>
      </c>
      <c r="H3231" t="s">
        <v>997</v>
      </c>
      <c r="I3231" t="s">
        <v>5241</v>
      </c>
      <c r="J3231" t="str">
        <f>MID(Tabla1[[#This Row],[HORA2]],1,2)</f>
        <v>15</v>
      </c>
      <c r="K3231" t="s">
        <v>90</v>
      </c>
      <c r="L3231" t="s">
        <v>78</v>
      </c>
      <c r="M3231" t="s">
        <v>14867</v>
      </c>
      <c r="N3231" t="s">
        <v>22</v>
      </c>
      <c r="O3231">
        <v>8.17</v>
      </c>
      <c r="P32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4.42</v>
      </c>
      <c r="Q3231">
        <f>IF(Tabla1[[#This Row],[SERVICIO]]="COMIDA",3,IF(Tabla1[[#This Row],[SERVICIO]]="CONTROLADO",12,IF(Tabla1[[#This Row],[SERVICIO]]="RÁPIDO",3.75,IF(Tabla1[[#This Row],[SERVICIO]]="NORMAL",2.5,))))</f>
        <v>3.75</v>
      </c>
      <c r="R3231">
        <f>IF(Tabla1[[#This Row],[SERVICIO]]="COMIDA",3.5,IF(Tabla1[[#This Row],[SERVICIO]]="CONTROLADO",8,IF(Tabla1[[#This Row],[SERVICIO]]="RÁPIDO",4.5,IF(Tabla1[[#This Row],[SERVICIO]]="NORMAL",3,))))</f>
        <v>4.5</v>
      </c>
      <c r="S32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1" s="2">
        <f>IF(Tabla1[[#This Row],[KILOMETROS ADICIONALES]]=0,Tabla1[[#This Row],[KILOMETROS]]*Tabla1[[#This Row],[COSTO NORMAL]],Tabla1[[#This Row],[COSTO NORMAL]]*Tabla1[[#This Row],[KILOMETROS HASTA]])</f>
        <v>16.875</v>
      </c>
      <c r="U3231" s="2">
        <f>Tabla1[[#This Row],[KILOMETROS ADICIONALES]]*Tabla1[[#This Row],[COSTO ADICIONAL]]</f>
        <v>2.431</v>
      </c>
      <c r="V3231">
        <v>11.2</v>
      </c>
      <c r="W3231" s="2">
        <f>Tabla1[[#This Row],[COSTO NORMAL2]]+Tabla1[[#This Row],[COSTO ADICIONAL2]]</f>
        <v>19.306000000000001</v>
      </c>
    </row>
    <row r="3232" spans="1:23" x14ac:dyDescent="0.25">
      <c r="A3232" t="s">
        <v>997</v>
      </c>
      <c r="B3232" t="s">
        <v>5242</v>
      </c>
      <c r="C3232" t="s">
        <v>12323</v>
      </c>
      <c r="D3232" t="s">
        <v>13</v>
      </c>
      <c r="E3232" t="s">
        <v>14845</v>
      </c>
      <c r="F3232" t="s">
        <v>76</v>
      </c>
      <c r="G3232" t="s">
        <v>69</v>
      </c>
      <c r="H3232" t="s">
        <v>997</v>
      </c>
      <c r="I3232" t="s">
        <v>5243</v>
      </c>
      <c r="J3232" t="str">
        <f>MID(Tabla1[[#This Row],[HORA2]],1,2)</f>
        <v>14</v>
      </c>
      <c r="K3232" t="s">
        <v>53</v>
      </c>
      <c r="L3232" t="s">
        <v>31</v>
      </c>
      <c r="M3232" t="s">
        <v>14867</v>
      </c>
      <c r="N3232" t="s">
        <v>22</v>
      </c>
      <c r="O3232">
        <v>12.74</v>
      </c>
      <c r="P32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8.99</v>
      </c>
      <c r="Q3232">
        <f>IF(Tabla1[[#This Row],[SERVICIO]]="COMIDA",3,IF(Tabla1[[#This Row],[SERVICIO]]="CONTROLADO",12,IF(Tabla1[[#This Row],[SERVICIO]]="RÁPIDO",3.75,IF(Tabla1[[#This Row],[SERVICIO]]="NORMAL",2.5,))))</f>
        <v>3.75</v>
      </c>
      <c r="R3232">
        <f>IF(Tabla1[[#This Row],[SERVICIO]]="COMIDA",3.5,IF(Tabla1[[#This Row],[SERVICIO]]="CONTROLADO",8,IF(Tabla1[[#This Row],[SERVICIO]]="RÁPIDO",4.5,IF(Tabla1[[#This Row],[SERVICIO]]="NORMAL",3,))))</f>
        <v>4.5</v>
      </c>
      <c r="S32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2" s="2">
        <f>IF(Tabla1[[#This Row],[KILOMETROS ADICIONALES]]=0,Tabla1[[#This Row],[KILOMETROS]]*Tabla1[[#This Row],[COSTO NORMAL]],Tabla1[[#This Row],[COSTO NORMAL]]*Tabla1[[#This Row],[KILOMETROS HASTA]])</f>
        <v>16.875</v>
      </c>
      <c r="U3232" s="2">
        <f>Tabla1[[#This Row],[KILOMETROS ADICIONALES]]*Tabla1[[#This Row],[COSTO ADICIONAL]]</f>
        <v>4.9445000000000006</v>
      </c>
      <c r="V3232">
        <v>89.85</v>
      </c>
      <c r="W3232" s="2">
        <f>Tabla1[[#This Row],[COSTO NORMAL2]]+Tabla1[[#This Row],[COSTO ADICIONAL2]]</f>
        <v>21.819500000000001</v>
      </c>
    </row>
    <row r="3233" spans="1:23" x14ac:dyDescent="0.25">
      <c r="A3233" t="s">
        <v>997</v>
      </c>
      <c r="B3233" t="s">
        <v>946</v>
      </c>
      <c r="C3233" t="s">
        <v>12324</v>
      </c>
      <c r="D3233" t="s">
        <v>13</v>
      </c>
      <c r="E3233" t="s">
        <v>14845</v>
      </c>
      <c r="F3233" t="s">
        <v>14</v>
      </c>
      <c r="G3233" t="s">
        <v>15</v>
      </c>
      <c r="H3233" t="s">
        <v>997</v>
      </c>
      <c r="I3233" t="s">
        <v>5244</v>
      </c>
      <c r="J3233" t="str">
        <f>MID(Tabla1[[#This Row],[HORA2]],1,2)</f>
        <v>14</v>
      </c>
      <c r="K3233" t="s">
        <v>90</v>
      </c>
      <c r="L3233" t="s">
        <v>78</v>
      </c>
      <c r="M3233" t="s">
        <v>14867</v>
      </c>
      <c r="N3233" t="s">
        <v>22</v>
      </c>
      <c r="O3233">
        <v>18.940000000000001</v>
      </c>
      <c r="P32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15.190000000000001</v>
      </c>
      <c r="Q3233">
        <f>IF(Tabla1[[#This Row],[SERVICIO]]="COMIDA",3,IF(Tabla1[[#This Row],[SERVICIO]]="CONTROLADO",12,IF(Tabla1[[#This Row],[SERVICIO]]="RÁPIDO",3.75,IF(Tabla1[[#This Row],[SERVICIO]]="NORMAL",2.5,))))</f>
        <v>3.75</v>
      </c>
      <c r="R3233">
        <f>IF(Tabla1[[#This Row],[SERVICIO]]="COMIDA",3.5,IF(Tabla1[[#This Row],[SERVICIO]]="CONTROLADO",8,IF(Tabla1[[#This Row],[SERVICIO]]="RÁPIDO",4.5,IF(Tabla1[[#This Row],[SERVICIO]]="NORMAL",3,))))</f>
        <v>4.5</v>
      </c>
      <c r="S32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3" s="2">
        <f>IF(Tabla1[[#This Row],[KILOMETROS ADICIONALES]]=0,Tabla1[[#This Row],[KILOMETROS]]*Tabla1[[#This Row],[COSTO NORMAL]],Tabla1[[#This Row],[COSTO NORMAL]]*Tabla1[[#This Row],[KILOMETROS HASTA]])</f>
        <v>16.875</v>
      </c>
      <c r="U3233" s="2">
        <f>Tabla1[[#This Row],[KILOMETROS ADICIONALES]]*Tabla1[[#This Row],[COSTO ADICIONAL]]</f>
        <v>8.3545000000000016</v>
      </c>
      <c r="V3233">
        <v>130.69</v>
      </c>
      <c r="W3233" s="2">
        <f>Tabla1[[#This Row],[COSTO NORMAL2]]+Tabla1[[#This Row],[COSTO ADICIONAL2]]</f>
        <v>25.229500000000002</v>
      </c>
    </row>
    <row r="3234" spans="1:23" x14ac:dyDescent="0.25">
      <c r="A3234" t="s">
        <v>997</v>
      </c>
      <c r="B3234" t="s">
        <v>5245</v>
      </c>
      <c r="C3234" t="s">
        <v>12325</v>
      </c>
      <c r="D3234" t="s">
        <v>13</v>
      </c>
      <c r="E3234" t="s">
        <v>14845</v>
      </c>
      <c r="F3234" t="s">
        <v>76</v>
      </c>
      <c r="G3234" t="s">
        <v>15</v>
      </c>
      <c r="H3234" t="s">
        <v>997</v>
      </c>
      <c r="I3234" t="s">
        <v>5246</v>
      </c>
      <c r="J3234" t="str">
        <f>MID(Tabla1[[#This Row],[HORA2]],1,2)</f>
        <v>16</v>
      </c>
      <c r="K3234" t="s">
        <v>53</v>
      </c>
      <c r="L3234" t="s">
        <v>31</v>
      </c>
      <c r="M3234" t="s">
        <v>14867</v>
      </c>
      <c r="N3234" t="s">
        <v>22</v>
      </c>
      <c r="O3234">
        <v>14.44</v>
      </c>
      <c r="P32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10.69</v>
      </c>
      <c r="Q3234">
        <f>IF(Tabla1[[#This Row],[SERVICIO]]="COMIDA",3,IF(Tabla1[[#This Row],[SERVICIO]]="CONTROLADO",12,IF(Tabla1[[#This Row],[SERVICIO]]="RÁPIDO",3.75,IF(Tabla1[[#This Row],[SERVICIO]]="NORMAL",2.5,))))</f>
        <v>3.75</v>
      </c>
      <c r="R3234">
        <f>IF(Tabla1[[#This Row],[SERVICIO]]="COMIDA",3.5,IF(Tabla1[[#This Row],[SERVICIO]]="CONTROLADO",8,IF(Tabla1[[#This Row],[SERVICIO]]="RÁPIDO",4.5,IF(Tabla1[[#This Row],[SERVICIO]]="NORMAL",3,))))</f>
        <v>4.5</v>
      </c>
      <c r="S32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4" s="2">
        <f>IF(Tabla1[[#This Row],[KILOMETROS ADICIONALES]]=0,Tabla1[[#This Row],[KILOMETROS]]*Tabla1[[#This Row],[COSTO NORMAL]],Tabla1[[#This Row],[COSTO NORMAL]]*Tabla1[[#This Row],[KILOMETROS HASTA]])</f>
        <v>16.875</v>
      </c>
      <c r="U3234" s="2">
        <f>Tabla1[[#This Row],[KILOMETROS ADICIONALES]]*Tabla1[[#This Row],[COSTO ADICIONAL]]</f>
        <v>5.8795000000000002</v>
      </c>
      <c r="V3234">
        <v>59.99</v>
      </c>
      <c r="W3234" s="2">
        <f>Tabla1[[#This Row],[COSTO NORMAL2]]+Tabla1[[#This Row],[COSTO ADICIONAL2]]</f>
        <v>22.7545</v>
      </c>
    </row>
    <row r="3235" spans="1:23" x14ac:dyDescent="0.25">
      <c r="A3235" t="s">
        <v>997</v>
      </c>
      <c r="B3235" t="s">
        <v>1910</v>
      </c>
      <c r="C3235" t="s">
        <v>12326</v>
      </c>
      <c r="D3235" t="s">
        <v>13</v>
      </c>
      <c r="E3235" t="s">
        <v>14845</v>
      </c>
      <c r="F3235" t="s">
        <v>76</v>
      </c>
      <c r="G3235" t="s">
        <v>15</v>
      </c>
      <c r="H3235" t="s">
        <v>997</v>
      </c>
      <c r="I3235" t="s">
        <v>2459</v>
      </c>
      <c r="J3235" t="str">
        <f>MID(Tabla1[[#This Row],[HORA2]],1,2)</f>
        <v>17</v>
      </c>
      <c r="K3235" t="s">
        <v>57</v>
      </c>
      <c r="L3235" t="s">
        <v>57</v>
      </c>
      <c r="M3235" t="s">
        <v>14867</v>
      </c>
      <c r="N3235" t="s">
        <v>22</v>
      </c>
      <c r="O3235">
        <v>1.5</v>
      </c>
      <c r="P32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35">
        <f>IF(Tabla1[[#This Row],[SERVICIO]]="COMIDA",3,IF(Tabla1[[#This Row],[SERVICIO]]="CONTROLADO",12,IF(Tabla1[[#This Row],[SERVICIO]]="RÁPIDO",3.75,IF(Tabla1[[#This Row],[SERVICIO]]="NORMAL",2.5,))))</f>
        <v>3.75</v>
      </c>
      <c r="R3235">
        <f>IF(Tabla1[[#This Row],[SERVICIO]]="COMIDA",3.5,IF(Tabla1[[#This Row],[SERVICIO]]="CONTROLADO",8,IF(Tabla1[[#This Row],[SERVICIO]]="RÁPIDO",4.5,IF(Tabla1[[#This Row],[SERVICIO]]="NORMAL",3,))))</f>
        <v>4.5</v>
      </c>
      <c r="S32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5" s="2">
        <f>IF(Tabla1[[#This Row],[KILOMETROS ADICIONALES]]=0,Tabla1[[#This Row],[KILOMETROS]]*Tabla1[[#This Row],[COSTO NORMAL]],Tabla1[[#This Row],[COSTO NORMAL]]*Tabla1[[#This Row],[KILOMETROS HASTA]])</f>
        <v>6.75</v>
      </c>
      <c r="U3235" s="2">
        <f>Tabla1[[#This Row],[KILOMETROS ADICIONALES]]*Tabla1[[#This Row],[COSTO ADICIONAL]]</f>
        <v>0</v>
      </c>
      <c r="V3235">
        <v>94.2</v>
      </c>
      <c r="W3235" s="2">
        <f>Tabla1[[#This Row],[COSTO NORMAL2]]+Tabla1[[#This Row],[COSTO ADICIONAL2]]</f>
        <v>6.75</v>
      </c>
    </row>
    <row r="3236" spans="1:23" x14ac:dyDescent="0.25">
      <c r="A3236" t="s">
        <v>997</v>
      </c>
      <c r="B3236" t="s">
        <v>5247</v>
      </c>
      <c r="C3236" t="s">
        <v>12327</v>
      </c>
      <c r="D3236" t="s">
        <v>13</v>
      </c>
      <c r="E3236" t="s">
        <v>14845</v>
      </c>
      <c r="F3236" t="s">
        <v>14</v>
      </c>
      <c r="G3236" t="s">
        <v>15</v>
      </c>
      <c r="H3236" t="s">
        <v>997</v>
      </c>
      <c r="I3236" t="s">
        <v>5248</v>
      </c>
      <c r="J3236" t="str">
        <f>MID(Tabla1[[#This Row],[HORA2]],1,2)</f>
        <v>14</v>
      </c>
      <c r="K3236" t="s">
        <v>31</v>
      </c>
      <c r="L3236" t="s">
        <v>188</v>
      </c>
      <c r="M3236" t="s">
        <v>14867</v>
      </c>
      <c r="N3236" t="s">
        <v>22</v>
      </c>
      <c r="O3236">
        <v>19.72</v>
      </c>
      <c r="P32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15.969999999999999</v>
      </c>
      <c r="Q3236">
        <f>IF(Tabla1[[#This Row],[SERVICIO]]="COMIDA",3,IF(Tabla1[[#This Row],[SERVICIO]]="CONTROLADO",12,IF(Tabla1[[#This Row],[SERVICIO]]="RÁPIDO",3.75,IF(Tabla1[[#This Row],[SERVICIO]]="NORMAL",2.5,))))</f>
        <v>3.75</v>
      </c>
      <c r="R3236">
        <f>IF(Tabla1[[#This Row],[SERVICIO]]="COMIDA",3.5,IF(Tabla1[[#This Row],[SERVICIO]]="CONTROLADO",8,IF(Tabla1[[#This Row],[SERVICIO]]="RÁPIDO",4.5,IF(Tabla1[[#This Row],[SERVICIO]]="NORMAL",3,))))</f>
        <v>4.5</v>
      </c>
      <c r="S32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6" s="2">
        <f>IF(Tabla1[[#This Row],[KILOMETROS ADICIONALES]]=0,Tabla1[[#This Row],[KILOMETROS]]*Tabla1[[#This Row],[COSTO NORMAL]],Tabla1[[#This Row],[COSTO NORMAL]]*Tabla1[[#This Row],[KILOMETROS HASTA]])</f>
        <v>16.875</v>
      </c>
      <c r="U3236" s="2">
        <f>Tabla1[[#This Row],[KILOMETROS ADICIONALES]]*Tabla1[[#This Row],[COSTO ADICIONAL]]</f>
        <v>8.7835000000000001</v>
      </c>
      <c r="V3236">
        <v>105.44</v>
      </c>
      <c r="W3236" s="2">
        <f>Tabla1[[#This Row],[COSTO NORMAL2]]+Tabla1[[#This Row],[COSTO ADICIONAL2]]</f>
        <v>25.6585</v>
      </c>
    </row>
    <row r="3237" spans="1:23" x14ac:dyDescent="0.25">
      <c r="A3237" t="s">
        <v>997</v>
      </c>
      <c r="B3237" t="s">
        <v>5249</v>
      </c>
      <c r="C3237" t="s">
        <v>12328</v>
      </c>
      <c r="D3237" t="s">
        <v>13</v>
      </c>
      <c r="E3237" t="s">
        <v>14845</v>
      </c>
      <c r="F3237" t="s">
        <v>14</v>
      </c>
      <c r="G3237" t="s">
        <v>15</v>
      </c>
      <c r="H3237" t="s">
        <v>997</v>
      </c>
      <c r="I3237" t="s">
        <v>5250</v>
      </c>
      <c r="J3237" t="str">
        <f>MID(Tabla1[[#This Row],[HORA2]],1,2)</f>
        <v>15</v>
      </c>
      <c r="K3237" t="s">
        <v>153</v>
      </c>
      <c r="L3237" t="s">
        <v>153</v>
      </c>
      <c r="M3237" t="s">
        <v>14867</v>
      </c>
      <c r="N3237" t="s">
        <v>22</v>
      </c>
      <c r="O3237">
        <v>10.14</v>
      </c>
      <c r="P32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6.3900000000000006</v>
      </c>
      <c r="Q3237">
        <f>IF(Tabla1[[#This Row],[SERVICIO]]="COMIDA",3,IF(Tabla1[[#This Row],[SERVICIO]]="CONTROLADO",12,IF(Tabla1[[#This Row],[SERVICIO]]="RÁPIDO",3.75,IF(Tabla1[[#This Row],[SERVICIO]]="NORMAL",2.5,))))</f>
        <v>3.75</v>
      </c>
      <c r="R3237">
        <f>IF(Tabla1[[#This Row],[SERVICIO]]="COMIDA",3.5,IF(Tabla1[[#This Row],[SERVICIO]]="CONTROLADO",8,IF(Tabla1[[#This Row],[SERVICIO]]="RÁPIDO",4.5,IF(Tabla1[[#This Row],[SERVICIO]]="NORMAL",3,))))</f>
        <v>4.5</v>
      </c>
      <c r="S32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7" s="2">
        <f>IF(Tabla1[[#This Row],[KILOMETROS ADICIONALES]]=0,Tabla1[[#This Row],[KILOMETROS]]*Tabla1[[#This Row],[COSTO NORMAL]],Tabla1[[#This Row],[COSTO NORMAL]]*Tabla1[[#This Row],[KILOMETROS HASTA]])</f>
        <v>16.875</v>
      </c>
      <c r="U3237" s="2">
        <f>Tabla1[[#This Row],[KILOMETROS ADICIONALES]]*Tabla1[[#This Row],[COSTO ADICIONAL]]</f>
        <v>3.5145000000000004</v>
      </c>
      <c r="V3237">
        <v>96.89</v>
      </c>
      <c r="W3237" s="2">
        <f>Tabla1[[#This Row],[COSTO NORMAL2]]+Tabla1[[#This Row],[COSTO ADICIONAL2]]</f>
        <v>20.389500000000002</v>
      </c>
    </row>
    <row r="3238" spans="1:23" x14ac:dyDescent="0.25">
      <c r="A3238" t="s">
        <v>997</v>
      </c>
      <c r="B3238" t="s">
        <v>5251</v>
      </c>
      <c r="C3238" t="s">
        <v>12329</v>
      </c>
      <c r="D3238" t="s">
        <v>13</v>
      </c>
      <c r="E3238" t="s">
        <v>14845</v>
      </c>
      <c r="F3238" t="s">
        <v>14</v>
      </c>
      <c r="G3238" t="s">
        <v>15</v>
      </c>
      <c r="H3238" t="s">
        <v>997</v>
      </c>
      <c r="I3238" t="s">
        <v>5252</v>
      </c>
      <c r="J3238" t="str">
        <f>MID(Tabla1[[#This Row],[HORA2]],1,2)</f>
        <v>15</v>
      </c>
      <c r="K3238" t="s">
        <v>35</v>
      </c>
      <c r="L3238" t="s">
        <v>96</v>
      </c>
      <c r="M3238" t="s">
        <v>14867</v>
      </c>
      <c r="N3238" t="s">
        <v>22</v>
      </c>
      <c r="O3238">
        <v>6.58</v>
      </c>
      <c r="P32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2.83</v>
      </c>
      <c r="Q3238">
        <f>IF(Tabla1[[#This Row],[SERVICIO]]="COMIDA",3,IF(Tabla1[[#This Row],[SERVICIO]]="CONTROLADO",12,IF(Tabla1[[#This Row],[SERVICIO]]="RÁPIDO",3.75,IF(Tabla1[[#This Row],[SERVICIO]]="NORMAL",2.5,))))</f>
        <v>3.75</v>
      </c>
      <c r="R3238">
        <f>IF(Tabla1[[#This Row],[SERVICIO]]="COMIDA",3.5,IF(Tabla1[[#This Row],[SERVICIO]]="CONTROLADO",8,IF(Tabla1[[#This Row],[SERVICIO]]="RÁPIDO",4.5,IF(Tabla1[[#This Row],[SERVICIO]]="NORMAL",3,))))</f>
        <v>4.5</v>
      </c>
      <c r="S32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8" s="2">
        <f>IF(Tabla1[[#This Row],[KILOMETROS ADICIONALES]]=0,Tabla1[[#This Row],[KILOMETROS]]*Tabla1[[#This Row],[COSTO NORMAL]],Tabla1[[#This Row],[COSTO NORMAL]]*Tabla1[[#This Row],[KILOMETROS HASTA]])</f>
        <v>16.875</v>
      </c>
      <c r="U3238" s="2">
        <f>Tabla1[[#This Row],[KILOMETROS ADICIONALES]]*Tabla1[[#This Row],[COSTO ADICIONAL]]</f>
        <v>1.5565000000000002</v>
      </c>
      <c r="V3238">
        <v>85.5</v>
      </c>
      <c r="W3238" s="2">
        <f>Tabla1[[#This Row],[COSTO NORMAL2]]+Tabla1[[#This Row],[COSTO ADICIONAL2]]</f>
        <v>18.4315</v>
      </c>
    </row>
    <row r="3239" spans="1:23" x14ac:dyDescent="0.25">
      <c r="A3239" t="s">
        <v>997</v>
      </c>
      <c r="B3239" t="s">
        <v>1531</v>
      </c>
      <c r="C3239" t="s">
        <v>12330</v>
      </c>
      <c r="E3239" t="s">
        <v>14845</v>
      </c>
      <c r="F3239" t="s">
        <v>76</v>
      </c>
      <c r="G3239" t="s">
        <v>15</v>
      </c>
      <c r="H3239" t="s">
        <v>997</v>
      </c>
      <c r="I3239" t="s">
        <v>5253</v>
      </c>
      <c r="J3239" t="str">
        <f>MID(Tabla1[[#This Row],[HORA2]],1,2)</f>
        <v>14</v>
      </c>
      <c r="K3239" t="s">
        <v>43</v>
      </c>
      <c r="L3239" t="s">
        <v>78</v>
      </c>
      <c r="M3239" t="s">
        <v>14867</v>
      </c>
      <c r="N3239" t="s">
        <v>22</v>
      </c>
      <c r="O3239">
        <v>12.8</v>
      </c>
      <c r="P32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9.0500000000000007</v>
      </c>
      <c r="Q3239">
        <f>IF(Tabla1[[#This Row],[SERVICIO]]="COMIDA",3,IF(Tabla1[[#This Row],[SERVICIO]]="CONTROLADO",12,IF(Tabla1[[#This Row],[SERVICIO]]="RÁPIDO",3.75,IF(Tabla1[[#This Row],[SERVICIO]]="NORMAL",2.5,))))</f>
        <v>3.75</v>
      </c>
      <c r="R3239">
        <f>IF(Tabla1[[#This Row],[SERVICIO]]="COMIDA",3.5,IF(Tabla1[[#This Row],[SERVICIO]]="CONTROLADO",8,IF(Tabla1[[#This Row],[SERVICIO]]="RÁPIDO",4.5,IF(Tabla1[[#This Row],[SERVICIO]]="NORMAL",3,))))</f>
        <v>4.5</v>
      </c>
      <c r="S32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39" s="2">
        <f>IF(Tabla1[[#This Row],[KILOMETROS ADICIONALES]]=0,Tabla1[[#This Row],[KILOMETROS]]*Tabla1[[#This Row],[COSTO NORMAL]],Tabla1[[#This Row],[COSTO NORMAL]]*Tabla1[[#This Row],[KILOMETROS HASTA]])</f>
        <v>16.875</v>
      </c>
      <c r="U3239" s="2">
        <f>Tabla1[[#This Row],[KILOMETROS ADICIONALES]]*Tabla1[[#This Row],[COSTO ADICIONAL]]</f>
        <v>4.9775000000000009</v>
      </c>
      <c r="V3239">
        <v>69.150000000000006</v>
      </c>
      <c r="W3239" s="2">
        <f>Tabla1[[#This Row],[COSTO NORMAL2]]+Tabla1[[#This Row],[COSTO ADICIONAL2]]</f>
        <v>21.852499999999999</v>
      </c>
    </row>
    <row r="3240" spans="1:23" x14ac:dyDescent="0.25">
      <c r="A3240" t="s">
        <v>997</v>
      </c>
      <c r="B3240" t="s">
        <v>5254</v>
      </c>
      <c r="C3240" t="s">
        <v>12331</v>
      </c>
      <c r="D3240" t="s">
        <v>13</v>
      </c>
      <c r="E3240" t="s">
        <v>14845</v>
      </c>
      <c r="F3240" t="s">
        <v>14</v>
      </c>
      <c r="G3240" t="s">
        <v>15</v>
      </c>
      <c r="H3240" t="s">
        <v>997</v>
      </c>
      <c r="I3240" t="s">
        <v>5255</v>
      </c>
      <c r="J3240" t="str">
        <f>MID(Tabla1[[#This Row],[HORA2]],1,2)</f>
        <v>15</v>
      </c>
      <c r="K3240" t="s">
        <v>94</v>
      </c>
      <c r="L3240" t="s">
        <v>78</v>
      </c>
      <c r="M3240" t="s">
        <v>14867</v>
      </c>
      <c r="N3240" t="s">
        <v>22</v>
      </c>
      <c r="O3240">
        <v>18.13</v>
      </c>
      <c r="P32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14.379999999999999</v>
      </c>
      <c r="Q3240">
        <f>IF(Tabla1[[#This Row],[SERVICIO]]="COMIDA",3,IF(Tabla1[[#This Row],[SERVICIO]]="CONTROLADO",12,IF(Tabla1[[#This Row],[SERVICIO]]="RÁPIDO",3.75,IF(Tabla1[[#This Row],[SERVICIO]]="NORMAL",2.5,))))</f>
        <v>3.75</v>
      </c>
      <c r="R3240">
        <f>IF(Tabla1[[#This Row],[SERVICIO]]="COMIDA",3.5,IF(Tabla1[[#This Row],[SERVICIO]]="CONTROLADO",8,IF(Tabla1[[#This Row],[SERVICIO]]="RÁPIDO",4.5,IF(Tabla1[[#This Row],[SERVICIO]]="NORMAL",3,))))</f>
        <v>4.5</v>
      </c>
      <c r="S32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0" s="2">
        <f>IF(Tabla1[[#This Row],[KILOMETROS ADICIONALES]]=0,Tabla1[[#This Row],[KILOMETROS]]*Tabla1[[#This Row],[COSTO NORMAL]],Tabla1[[#This Row],[COSTO NORMAL]]*Tabla1[[#This Row],[KILOMETROS HASTA]])</f>
        <v>16.875</v>
      </c>
      <c r="U3240" s="2">
        <f>Tabla1[[#This Row],[KILOMETROS ADICIONALES]]*Tabla1[[#This Row],[COSTO ADICIONAL]]</f>
        <v>7.9089999999999998</v>
      </c>
      <c r="V3240">
        <v>119.55</v>
      </c>
      <c r="W3240" s="2">
        <f>Tabla1[[#This Row],[COSTO NORMAL2]]+Tabla1[[#This Row],[COSTO ADICIONAL2]]</f>
        <v>24.783999999999999</v>
      </c>
    </row>
    <row r="3241" spans="1:23" x14ac:dyDescent="0.25">
      <c r="A3241" t="s">
        <v>997</v>
      </c>
      <c r="B3241" t="s">
        <v>526</v>
      </c>
      <c r="C3241" t="s">
        <v>12332</v>
      </c>
      <c r="E3241" t="s">
        <v>14845</v>
      </c>
      <c r="F3241" t="s">
        <v>76</v>
      </c>
      <c r="G3241" t="s">
        <v>15</v>
      </c>
      <c r="H3241" t="s">
        <v>997</v>
      </c>
      <c r="I3241" t="s">
        <v>5256</v>
      </c>
      <c r="J3241" t="str">
        <f>MID(Tabla1[[#This Row],[HORA2]],1,2)</f>
        <v>14</v>
      </c>
      <c r="K3241" t="s">
        <v>43</v>
      </c>
      <c r="L3241" t="s">
        <v>65</v>
      </c>
      <c r="M3241" t="s">
        <v>14867</v>
      </c>
      <c r="N3241" t="s">
        <v>22</v>
      </c>
      <c r="O3241">
        <v>12.68</v>
      </c>
      <c r="P32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8.93</v>
      </c>
      <c r="Q3241">
        <f>IF(Tabla1[[#This Row],[SERVICIO]]="COMIDA",3,IF(Tabla1[[#This Row],[SERVICIO]]="CONTROLADO",12,IF(Tabla1[[#This Row],[SERVICIO]]="RÁPIDO",3.75,IF(Tabla1[[#This Row],[SERVICIO]]="NORMAL",2.5,))))</f>
        <v>3.75</v>
      </c>
      <c r="R3241">
        <f>IF(Tabla1[[#This Row],[SERVICIO]]="COMIDA",3.5,IF(Tabla1[[#This Row],[SERVICIO]]="CONTROLADO",8,IF(Tabla1[[#This Row],[SERVICIO]]="RÁPIDO",4.5,IF(Tabla1[[#This Row],[SERVICIO]]="NORMAL",3,))))</f>
        <v>4.5</v>
      </c>
      <c r="S32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1" s="2">
        <f>IF(Tabla1[[#This Row],[KILOMETROS ADICIONALES]]=0,Tabla1[[#This Row],[KILOMETROS]]*Tabla1[[#This Row],[COSTO NORMAL]],Tabla1[[#This Row],[COSTO NORMAL]]*Tabla1[[#This Row],[KILOMETROS HASTA]])</f>
        <v>16.875</v>
      </c>
      <c r="U3241" s="2">
        <f>Tabla1[[#This Row],[KILOMETROS ADICIONALES]]*Tabla1[[#This Row],[COSTO ADICIONAL]]</f>
        <v>4.9115000000000002</v>
      </c>
      <c r="V3241">
        <v>141.41</v>
      </c>
      <c r="W3241" s="2">
        <f>Tabla1[[#This Row],[COSTO NORMAL2]]+Tabla1[[#This Row],[COSTO ADICIONAL2]]</f>
        <v>21.7865</v>
      </c>
    </row>
    <row r="3242" spans="1:23" x14ac:dyDescent="0.25">
      <c r="A3242" t="s">
        <v>997</v>
      </c>
      <c r="B3242" t="s">
        <v>5257</v>
      </c>
      <c r="C3242" t="s">
        <v>12333</v>
      </c>
      <c r="D3242" t="s">
        <v>13</v>
      </c>
      <c r="E3242" t="s">
        <v>14846</v>
      </c>
      <c r="F3242" t="s">
        <v>14</v>
      </c>
      <c r="G3242" t="s">
        <v>15</v>
      </c>
      <c r="H3242" t="s">
        <v>226</v>
      </c>
      <c r="I3242" t="s">
        <v>5258</v>
      </c>
      <c r="J3242" t="str">
        <f>MID(Tabla1[[#This Row],[HORA2]],1,2)</f>
        <v>13</v>
      </c>
      <c r="K3242" t="s">
        <v>43</v>
      </c>
      <c r="L3242" t="s">
        <v>153</v>
      </c>
      <c r="M3242" t="s">
        <v>14867</v>
      </c>
      <c r="N3242" t="s">
        <v>22</v>
      </c>
      <c r="O3242">
        <v>7.02</v>
      </c>
      <c r="P32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42">
        <f>IF(Tabla1[[#This Row],[SERVICIO]]="COMIDA",3,IF(Tabla1[[#This Row],[SERVICIO]]="CONTROLADO",12,IF(Tabla1[[#This Row],[SERVICIO]]="RÁPIDO",3.75,IF(Tabla1[[#This Row],[SERVICIO]]="NORMAL",2.5,))))</f>
        <v>12</v>
      </c>
      <c r="R3242">
        <f>IF(Tabla1[[#This Row],[SERVICIO]]="COMIDA",3.5,IF(Tabla1[[#This Row],[SERVICIO]]="CONTROLADO",8,IF(Tabla1[[#This Row],[SERVICIO]]="RÁPIDO",4.5,IF(Tabla1[[#This Row],[SERVICIO]]="NORMAL",3,))))</f>
        <v>8</v>
      </c>
      <c r="S3242">
        <f>IF(Tabla1[[#This Row],[SERVICIO]]="COMIDA",0.75,IF(Tabla1[[#This Row],[SERVICIO]]="CONTROLADO",2.65,IF(Tabla1[[#This Row],[SERVICIO]]="RÁPIDO",0.55,IF(Tabla1[[#This Row],[SERVICIO]]="NORMAL",1.2,))))</f>
        <v>2.65</v>
      </c>
      <c r="T3242" s="2">
        <f>IF(Tabla1[[#This Row],[KILOMETROS ADICIONALES]]=0,Tabla1[[#This Row],[KILOMETROS]]*Tabla1[[#This Row],[COSTO NORMAL]],Tabla1[[#This Row],[COSTO NORMAL]]*Tabla1[[#This Row],[KILOMETROS HASTA]])</f>
        <v>56.16</v>
      </c>
      <c r="U3242" s="2">
        <f>Tabla1[[#This Row],[KILOMETROS ADICIONALES]]*Tabla1[[#This Row],[COSTO ADICIONAL]]</f>
        <v>0</v>
      </c>
      <c r="V3242">
        <v>189.38</v>
      </c>
      <c r="W3242" s="2">
        <f>Tabla1[[#This Row],[COSTO NORMAL2]]+Tabla1[[#This Row],[COSTO ADICIONAL2]]</f>
        <v>56.16</v>
      </c>
    </row>
    <row r="3243" spans="1:23" x14ac:dyDescent="0.25">
      <c r="A3243" t="s">
        <v>997</v>
      </c>
      <c r="B3243" t="s">
        <v>4381</v>
      </c>
      <c r="C3243" t="s">
        <v>12334</v>
      </c>
      <c r="D3243" t="s">
        <v>13</v>
      </c>
      <c r="E3243" t="s">
        <v>14845</v>
      </c>
      <c r="F3243" t="s">
        <v>14</v>
      </c>
      <c r="G3243" t="s">
        <v>15</v>
      </c>
      <c r="H3243" t="s">
        <v>997</v>
      </c>
      <c r="I3243" t="s">
        <v>5259</v>
      </c>
      <c r="J3243" t="str">
        <f>MID(Tabla1[[#This Row],[HORA2]],1,2)</f>
        <v>17</v>
      </c>
      <c r="K3243" t="s">
        <v>94</v>
      </c>
      <c r="L3243" t="s">
        <v>27</v>
      </c>
      <c r="M3243" t="s">
        <v>14867</v>
      </c>
      <c r="N3243" t="s">
        <v>22</v>
      </c>
      <c r="O3243">
        <v>2.79</v>
      </c>
      <c r="P32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43">
        <f>IF(Tabla1[[#This Row],[SERVICIO]]="COMIDA",3,IF(Tabla1[[#This Row],[SERVICIO]]="CONTROLADO",12,IF(Tabla1[[#This Row],[SERVICIO]]="RÁPIDO",3.75,IF(Tabla1[[#This Row],[SERVICIO]]="NORMAL",2.5,))))</f>
        <v>3.75</v>
      </c>
      <c r="R3243">
        <f>IF(Tabla1[[#This Row],[SERVICIO]]="COMIDA",3.5,IF(Tabla1[[#This Row],[SERVICIO]]="CONTROLADO",8,IF(Tabla1[[#This Row],[SERVICIO]]="RÁPIDO",4.5,IF(Tabla1[[#This Row],[SERVICIO]]="NORMAL",3,))))</f>
        <v>4.5</v>
      </c>
      <c r="S32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3" s="2">
        <f>IF(Tabla1[[#This Row],[KILOMETROS ADICIONALES]]=0,Tabla1[[#This Row],[KILOMETROS]]*Tabla1[[#This Row],[COSTO NORMAL]],Tabla1[[#This Row],[COSTO NORMAL]]*Tabla1[[#This Row],[KILOMETROS HASTA]])</f>
        <v>12.555</v>
      </c>
      <c r="U3243" s="2">
        <f>Tabla1[[#This Row],[KILOMETROS ADICIONALES]]*Tabla1[[#This Row],[COSTO ADICIONAL]]</f>
        <v>0</v>
      </c>
      <c r="V3243">
        <v>209.26</v>
      </c>
      <c r="W3243" s="2">
        <f>Tabla1[[#This Row],[COSTO NORMAL2]]+Tabla1[[#This Row],[COSTO ADICIONAL2]]</f>
        <v>12.555</v>
      </c>
    </row>
    <row r="3244" spans="1:23" x14ac:dyDescent="0.25">
      <c r="A3244" t="s">
        <v>997</v>
      </c>
      <c r="B3244" t="s">
        <v>5260</v>
      </c>
      <c r="C3244" t="s">
        <v>12335</v>
      </c>
      <c r="D3244" t="s">
        <v>13</v>
      </c>
      <c r="E3244" t="s">
        <v>14845</v>
      </c>
      <c r="F3244" t="s">
        <v>14</v>
      </c>
      <c r="G3244" t="s">
        <v>15</v>
      </c>
      <c r="H3244" t="s">
        <v>997</v>
      </c>
      <c r="I3244" t="s">
        <v>5261</v>
      </c>
      <c r="J3244" t="str">
        <f>MID(Tabla1[[#This Row],[HORA2]],1,2)</f>
        <v>15</v>
      </c>
      <c r="K3244" t="s">
        <v>78</v>
      </c>
      <c r="L3244" t="s">
        <v>20</v>
      </c>
      <c r="M3244" t="s">
        <v>14867</v>
      </c>
      <c r="N3244" t="s">
        <v>22</v>
      </c>
      <c r="O3244">
        <v>3.3</v>
      </c>
      <c r="P32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44">
        <f>IF(Tabla1[[#This Row],[SERVICIO]]="COMIDA",3,IF(Tabla1[[#This Row],[SERVICIO]]="CONTROLADO",12,IF(Tabla1[[#This Row],[SERVICIO]]="RÁPIDO",3.75,IF(Tabla1[[#This Row],[SERVICIO]]="NORMAL",2.5,))))</f>
        <v>3.75</v>
      </c>
      <c r="R3244">
        <f>IF(Tabla1[[#This Row],[SERVICIO]]="COMIDA",3.5,IF(Tabla1[[#This Row],[SERVICIO]]="CONTROLADO",8,IF(Tabla1[[#This Row],[SERVICIO]]="RÁPIDO",4.5,IF(Tabla1[[#This Row],[SERVICIO]]="NORMAL",3,))))</f>
        <v>4.5</v>
      </c>
      <c r="S32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4" s="2">
        <f>IF(Tabla1[[#This Row],[KILOMETROS ADICIONALES]]=0,Tabla1[[#This Row],[KILOMETROS]]*Tabla1[[#This Row],[COSTO NORMAL]],Tabla1[[#This Row],[COSTO NORMAL]]*Tabla1[[#This Row],[KILOMETROS HASTA]])</f>
        <v>14.85</v>
      </c>
      <c r="U3244" s="2">
        <f>Tabla1[[#This Row],[KILOMETROS ADICIONALES]]*Tabla1[[#This Row],[COSTO ADICIONAL]]</f>
        <v>0</v>
      </c>
      <c r="V3244">
        <v>194.43</v>
      </c>
      <c r="W3244" s="2">
        <f>Tabla1[[#This Row],[COSTO NORMAL2]]+Tabla1[[#This Row],[COSTO ADICIONAL2]]</f>
        <v>14.85</v>
      </c>
    </row>
    <row r="3245" spans="1:23" x14ac:dyDescent="0.25">
      <c r="A3245" t="s">
        <v>997</v>
      </c>
      <c r="B3245" t="s">
        <v>5262</v>
      </c>
      <c r="C3245" t="s">
        <v>12336</v>
      </c>
      <c r="D3245" t="s">
        <v>13</v>
      </c>
      <c r="E3245" t="s">
        <v>14847</v>
      </c>
      <c r="F3245" t="s">
        <v>14</v>
      </c>
      <c r="G3245" t="s">
        <v>15</v>
      </c>
      <c r="H3245" t="s">
        <v>997</v>
      </c>
      <c r="I3245" t="s">
        <v>5263</v>
      </c>
      <c r="J3245" t="str">
        <f>MID(Tabla1[[#This Row],[HORA2]],1,2)</f>
        <v>15</v>
      </c>
      <c r="K3245" t="s">
        <v>43</v>
      </c>
      <c r="L3245" t="s">
        <v>57</v>
      </c>
      <c r="M3245" t="s">
        <v>14867</v>
      </c>
      <c r="N3245" t="s">
        <v>22</v>
      </c>
      <c r="O3245">
        <v>16.7</v>
      </c>
      <c r="P32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</v>
      </c>
      <c r="Q3245">
        <f>IF(Tabla1[[#This Row],[SERVICIO]]="COMIDA",3,IF(Tabla1[[#This Row],[SERVICIO]]="CONTROLADO",12,IF(Tabla1[[#This Row],[SERVICIO]]="RÁPIDO",3.75,IF(Tabla1[[#This Row],[SERVICIO]]="NORMAL",2.5,))))</f>
        <v>3</v>
      </c>
      <c r="R3245">
        <f>IF(Tabla1[[#This Row],[SERVICIO]]="COMIDA",3.5,IF(Tabla1[[#This Row],[SERVICIO]]="CONTROLADO",8,IF(Tabla1[[#This Row],[SERVICIO]]="RÁPIDO",4.5,IF(Tabla1[[#This Row],[SERVICIO]]="NORMAL",3,))))</f>
        <v>3.5</v>
      </c>
      <c r="S3245">
        <f>IF(Tabla1[[#This Row],[SERVICIO]]="COMIDA",0.75,IF(Tabla1[[#This Row],[SERVICIO]]="CONTROLADO",2.65,IF(Tabla1[[#This Row],[SERVICIO]]="RÁPIDO",0.55,IF(Tabla1[[#This Row],[SERVICIO]]="NORMAL",1.2,))))</f>
        <v>0.75</v>
      </c>
      <c r="T3245" s="2">
        <f>IF(Tabla1[[#This Row],[KILOMETROS ADICIONALES]]=0,Tabla1[[#This Row],[KILOMETROS]]*Tabla1[[#This Row],[COSTO NORMAL]],Tabla1[[#This Row],[COSTO NORMAL]]*Tabla1[[#This Row],[KILOMETROS HASTA]])</f>
        <v>10.5</v>
      </c>
      <c r="U3245" s="2">
        <f>Tabla1[[#This Row],[KILOMETROS ADICIONALES]]*Tabla1[[#This Row],[COSTO ADICIONAL]]</f>
        <v>10.274999999999999</v>
      </c>
      <c r="V3245">
        <v>96.95</v>
      </c>
      <c r="W3245" s="2">
        <f>Tabla1[[#This Row],[COSTO NORMAL2]]+Tabla1[[#This Row],[COSTO ADICIONAL2]]</f>
        <v>20.774999999999999</v>
      </c>
    </row>
    <row r="3246" spans="1:23" x14ac:dyDescent="0.25">
      <c r="A3246" t="s">
        <v>997</v>
      </c>
      <c r="B3246" t="s">
        <v>5264</v>
      </c>
      <c r="C3246" t="s">
        <v>12337</v>
      </c>
      <c r="D3246" t="s">
        <v>13</v>
      </c>
      <c r="E3246" t="s">
        <v>14845</v>
      </c>
      <c r="F3246" t="s">
        <v>14</v>
      </c>
      <c r="G3246" t="s">
        <v>15</v>
      </c>
      <c r="H3246" t="s">
        <v>997</v>
      </c>
      <c r="I3246" t="s">
        <v>5265</v>
      </c>
      <c r="J3246" t="str">
        <f>MID(Tabla1[[#This Row],[HORA2]],1,2)</f>
        <v>16</v>
      </c>
      <c r="K3246" t="s">
        <v>53</v>
      </c>
      <c r="L3246" t="s">
        <v>31</v>
      </c>
      <c r="M3246" t="s">
        <v>14867</v>
      </c>
      <c r="N3246" t="s">
        <v>22</v>
      </c>
      <c r="O3246">
        <v>6</v>
      </c>
      <c r="P32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2.25</v>
      </c>
      <c r="Q3246">
        <f>IF(Tabla1[[#This Row],[SERVICIO]]="COMIDA",3,IF(Tabla1[[#This Row],[SERVICIO]]="CONTROLADO",12,IF(Tabla1[[#This Row],[SERVICIO]]="RÁPIDO",3.75,IF(Tabla1[[#This Row],[SERVICIO]]="NORMAL",2.5,))))</f>
        <v>3.75</v>
      </c>
      <c r="R3246">
        <f>IF(Tabla1[[#This Row],[SERVICIO]]="COMIDA",3.5,IF(Tabla1[[#This Row],[SERVICIO]]="CONTROLADO",8,IF(Tabla1[[#This Row],[SERVICIO]]="RÁPIDO",4.5,IF(Tabla1[[#This Row],[SERVICIO]]="NORMAL",3,))))</f>
        <v>4.5</v>
      </c>
      <c r="S32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6" s="2">
        <f>IF(Tabla1[[#This Row],[KILOMETROS ADICIONALES]]=0,Tabla1[[#This Row],[KILOMETROS]]*Tabla1[[#This Row],[COSTO NORMAL]],Tabla1[[#This Row],[COSTO NORMAL]]*Tabla1[[#This Row],[KILOMETROS HASTA]])</f>
        <v>16.875</v>
      </c>
      <c r="U3246" s="2">
        <f>Tabla1[[#This Row],[KILOMETROS ADICIONALES]]*Tabla1[[#This Row],[COSTO ADICIONAL]]</f>
        <v>1.2375</v>
      </c>
      <c r="V3246">
        <v>191.02</v>
      </c>
      <c r="W3246" s="2">
        <f>Tabla1[[#This Row],[COSTO NORMAL2]]+Tabla1[[#This Row],[COSTO ADICIONAL2]]</f>
        <v>18.112500000000001</v>
      </c>
    </row>
    <row r="3247" spans="1:23" x14ac:dyDescent="0.25">
      <c r="A3247" t="s">
        <v>997</v>
      </c>
      <c r="B3247" t="s">
        <v>4383</v>
      </c>
      <c r="C3247" t="s">
        <v>12338</v>
      </c>
      <c r="D3247" t="s">
        <v>13</v>
      </c>
      <c r="E3247" t="s">
        <v>14845</v>
      </c>
      <c r="F3247" t="s">
        <v>14</v>
      </c>
      <c r="G3247" t="s">
        <v>15</v>
      </c>
      <c r="H3247" t="s">
        <v>997</v>
      </c>
      <c r="I3247" t="s">
        <v>5266</v>
      </c>
      <c r="J3247" t="str">
        <f>MID(Tabla1[[#This Row],[HORA2]],1,2)</f>
        <v>15</v>
      </c>
      <c r="K3247" t="s">
        <v>153</v>
      </c>
      <c r="L3247" t="s">
        <v>153</v>
      </c>
      <c r="M3247" t="s">
        <v>14867</v>
      </c>
      <c r="N3247" t="s">
        <v>22</v>
      </c>
      <c r="O3247">
        <v>20.47</v>
      </c>
      <c r="P32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16.72</v>
      </c>
      <c r="Q3247">
        <f>IF(Tabla1[[#This Row],[SERVICIO]]="COMIDA",3,IF(Tabla1[[#This Row],[SERVICIO]]="CONTROLADO",12,IF(Tabla1[[#This Row],[SERVICIO]]="RÁPIDO",3.75,IF(Tabla1[[#This Row],[SERVICIO]]="NORMAL",2.5,))))</f>
        <v>3.75</v>
      </c>
      <c r="R3247">
        <f>IF(Tabla1[[#This Row],[SERVICIO]]="COMIDA",3.5,IF(Tabla1[[#This Row],[SERVICIO]]="CONTROLADO",8,IF(Tabla1[[#This Row],[SERVICIO]]="RÁPIDO",4.5,IF(Tabla1[[#This Row],[SERVICIO]]="NORMAL",3,))))</f>
        <v>4.5</v>
      </c>
      <c r="S32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7" s="2">
        <f>IF(Tabla1[[#This Row],[KILOMETROS ADICIONALES]]=0,Tabla1[[#This Row],[KILOMETROS]]*Tabla1[[#This Row],[COSTO NORMAL]],Tabla1[[#This Row],[COSTO NORMAL]]*Tabla1[[#This Row],[KILOMETROS HASTA]])</f>
        <v>16.875</v>
      </c>
      <c r="U3247" s="2">
        <f>Tabla1[[#This Row],[KILOMETROS ADICIONALES]]*Tabla1[[#This Row],[COSTO ADICIONAL]]</f>
        <v>9.1959999999999997</v>
      </c>
      <c r="V3247">
        <v>122.28</v>
      </c>
      <c r="W3247" s="2">
        <f>Tabla1[[#This Row],[COSTO NORMAL2]]+Tabla1[[#This Row],[COSTO ADICIONAL2]]</f>
        <v>26.070999999999998</v>
      </c>
    </row>
    <row r="3248" spans="1:23" x14ac:dyDescent="0.25">
      <c r="A3248" t="s">
        <v>997</v>
      </c>
      <c r="B3248" t="s">
        <v>5267</v>
      </c>
      <c r="C3248" t="s">
        <v>12339</v>
      </c>
      <c r="D3248" t="s">
        <v>13</v>
      </c>
      <c r="E3248" t="s">
        <v>14845</v>
      </c>
      <c r="F3248" t="s">
        <v>14</v>
      </c>
      <c r="G3248" t="s">
        <v>15</v>
      </c>
      <c r="H3248" t="s">
        <v>997</v>
      </c>
      <c r="I3248" t="s">
        <v>5268</v>
      </c>
      <c r="J3248" t="str">
        <f>MID(Tabla1[[#This Row],[HORA2]],1,2)</f>
        <v>17</v>
      </c>
      <c r="K3248" t="s">
        <v>57</v>
      </c>
      <c r="L3248" t="s">
        <v>57</v>
      </c>
      <c r="M3248" t="s">
        <v>14867</v>
      </c>
      <c r="N3248" t="s">
        <v>22</v>
      </c>
      <c r="O3248">
        <v>6.44</v>
      </c>
      <c r="P32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2.6900000000000004</v>
      </c>
      <c r="Q3248">
        <f>IF(Tabla1[[#This Row],[SERVICIO]]="COMIDA",3,IF(Tabla1[[#This Row],[SERVICIO]]="CONTROLADO",12,IF(Tabla1[[#This Row],[SERVICIO]]="RÁPIDO",3.75,IF(Tabla1[[#This Row],[SERVICIO]]="NORMAL",2.5,))))</f>
        <v>3.75</v>
      </c>
      <c r="R3248">
        <f>IF(Tabla1[[#This Row],[SERVICIO]]="COMIDA",3.5,IF(Tabla1[[#This Row],[SERVICIO]]="CONTROLADO",8,IF(Tabla1[[#This Row],[SERVICIO]]="RÁPIDO",4.5,IF(Tabla1[[#This Row],[SERVICIO]]="NORMAL",3,))))</f>
        <v>4.5</v>
      </c>
      <c r="S32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48" s="2">
        <f>IF(Tabla1[[#This Row],[KILOMETROS ADICIONALES]]=0,Tabla1[[#This Row],[KILOMETROS]]*Tabla1[[#This Row],[COSTO NORMAL]],Tabla1[[#This Row],[COSTO NORMAL]]*Tabla1[[#This Row],[KILOMETROS HASTA]])</f>
        <v>16.875</v>
      </c>
      <c r="U3248" s="2">
        <f>Tabla1[[#This Row],[KILOMETROS ADICIONALES]]*Tabla1[[#This Row],[COSTO ADICIONAL]]</f>
        <v>1.4795000000000003</v>
      </c>
      <c r="V3248">
        <v>186.77</v>
      </c>
      <c r="W3248" s="2">
        <f>Tabla1[[#This Row],[COSTO NORMAL2]]+Tabla1[[#This Row],[COSTO ADICIONAL2]]</f>
        <v>18.354500000000002</v>
      </c>
    </row>
    <row r="3249" spans="1:23" x14ac:dyDescent="0.25">
      <c r="A3249" t="s">
        <v>997</v>
      </c>
      <c r="B3249" t="s">
        <v>5269</v>
      </c>
      <c r="C3249" t="s">
        <v>12340</v>
      </c>
      <c r="D3249" t="s">
        <v>13</v>
      </c>
      <c r="E3249" t="s">
        <v>14847</v>
      </c>
      <c r="F3249" t="s">
        <v>14</v>
      </c>
      <c r="G3249" t="s">
        <v>15</v>
      </c>
      <c r="H3249" t="s">
        <v>997</v>
      </c>
      <c r="I3249" t="s">
        <v>5270</v>
      </c>
      <c r="J3249" t="str">
        <f>MID(Tabla1[[#This Row],[HORA2]],1,2)</f>
        <v>15</v>
      </c>
      <c r="K3249" t="s">
        <v>43</v>
      </c>
      <c r="L3249" t="s">
        <v>57</v>
      </c>
      <c r="M3249" t="s">
        <v>14867</v>
      </c>
      <c r="N3249" t="s">
        <v>22</v>
      </c>
      <c r="O3249">
        <v>6.37</v>
      </c>
      <c r="P32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3.37</v>
      </c>
      <c r="Q3249">
        <f>IF(Tabla1[[#This Row],[SERVICIO]]="COMIDA",3,IF(Tabla1[[#This Row],[SERVICIO]]="CONTROLADO",12,IF(Tabla1[[#This Row],[SERVICIO]]="RÁPIDO",3.75,IF(Tabla1[[#This Row],[SERVICIO]]="NORMAL",2.5,))))</f>
        <v>3</v>
      </c>
      <c r="R3249">
        <f>IF(Tabla1[[#This Row],[SERVICIO]]="COMIDA",3.5,IF(Tabla1[[#This Row],[SERVICIO]]="CONTROLADO",8,IF(Tabla1[[#This Row],[SERVICIO]]="RÁPIDO",4.5,IF(Tabla1[[#This Row],[SERVICIO]]="NORMAL",3,))))</f>
        <v>3.5</v>
      </c>
      <c r="S3249">
        <f>IF(Tabla1[[#This Row],[SERVICIO]]="COMIDA",0.75,IF(Tabla1[[#This Row],[SERVICIO]]="CONTROLADO",2.65,IF(Tabla1[[#This Row],[SERVICIO]]="RÁPIDO",0.55,IF(Tabla1[[#This Row],[SERVICIO]]="NORMAL",1.2,))))</f>
        <v>0.75</v>
      </c>
      <c r="T3249" s="2">
        <f>IF(Tabla1[[#This Row],[KILOMETROS ADICIONALES]]=0,Tabla1[[#This Row],[KILOMETROS]]*Tabla1[[#This Row],[COSTO NORMAL]],Tabla1[[#This Row],[COSTO NORMAL]]*Tabla1[[#This Row],[KILOMETROS HASTA]])</f>
        <v>10.5</v>
      </c>
      <c r="U3249" s="2">
        <f>Tabla1[[#This Row],[KILOMETROS ADICIONALES]]*Tabla1[[#This Row],[COSTO ADICIONAL]]</f>
        <v>2.5274999999999999</v>
      </c>
      <c r="V3249">
        <v>224.31</v>
      </c>
      <c r="W3249" s="2">
        <f>Tabla1[[#This Row],[COSTO NORMAL2]]+Tabla1[[#This Row],[COSTO ADICIONAL2]]</f>
        <v>13.0275</v>
      </c>
    </row>
    <row r="3250" spans="1:23" x14ac:dyDescent="0.25">
      <c r="A3250" t="s">
        <v>997</v>
      </c>
      <c r="B3250" t="s">
        <v>2788</v>
      </c>
      <c r="C3250" t="s">
        <v>12341</v>
      </c>
      <c r="D3250" t="s">
        <v>13</v>
      </c>
      <c r="E3250" t="s">
        <v>14845</v>
      </c>
      <c r="F3250" t="s">
        <v>295</v>
      </c>
      <c r="G3250" t="s">
        <v>69</v>
      </c>
      <c r="H3250" t="s">
        <v>997</v>
      </c>
      <c r="I3250" t="s">
        <v>5271</v>
      </c>
      <c r="J3250" t="str">
        <f>MID(Tabla1[[#This Row],[HORA2]],1,2)</f>
        <v>15</v>
      </c>
      <c r="K3250" t="s">
        <v>53</v>
      </c>
      <c r="L3250" t="s">
        <v>149</v>
      </c>
      <c r="M3250" t="s">
        <v>14867</v>
      </c>
      <c r="N3250" t="s">
        <v>22</v>
      </c>
      <c r="O3250">
        <v>7.25</v>
      </c>
      <c r="P32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3250">
        <f>IF(Tabla1[[#This Row],[SERVICIO]]="COMIDA",3,IF(Tabla1[[#This Row],[SERVICIO]]="CONTROLADO",12,IF(Tabla1[[#This Row],[SERVICIO]]="RÁPIDO",3.75,IF(Tabla1[[#This Row],[SERVICIO]]="NORMAL",2.5,))))</f>
        <v>3.75</v>
      </c>
      <c r="R3250">
        <f>IF(Tabla1[[#This Row],[SERVICIO]]="COMIDA",3.5,IF(Tabla1[[#This Row],[SERVICIO]]="CONTROLADO",8,IF(Tabla1[[#This Row],[SERVICIO]]="RÁPIDO",4.5,IF(Tabla1[[#This Row],[SERVICIO]]="NORMAL",3,))))</f>
        <v>4.5</v>
      </c>
      <c r="S32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0" s="2">
        <f>IF(Tabla1[[#This Row],[KILOMETROS ADICIONALES]]=0,Tabla1[[#This Row],[KILOMETROS]]*Tabla1[[#This Row],[COSTO NORMAL]],Tabla1[[#This Row],[COSTO NORMAL]]*Tabla1[[#This Row],[KILOMETROS HASTA]])</f>
        <v>16.875</v>
      </c>
      <c r="U3250" s="2">
        <f>Tabla1[[#This Row],[KILOMETROS ADICIONALES]]*Tabla1[[#This Row],[COSTO ADICIONAL]]</f>
        <v>1.9250000000000003</v>
      </c>
      <c r="V3250">
        <v>115.55</v>
      </c>
      <c r="W3250" s="2">
        <f>Tabla1[[#This Row],[COSTO NORMAL2]]+Tabla1[[#This Row],[COSTO ADICIONAL2]]</f>
        <v>18.8</v>
      </c>
    </row>
    <row r="3251" spans="1:23" x14ac:dyDescent="0.25">
      <c r="A3251" t="s">
        <v>997</v>
      </c>
      <c r="B3251" t="s">
        <v>5272</v>
      </c>
      <c r="C3251" t="s">
        <v>12342</v>
      </c>
      <c r="D3251" t="s">
        <v>13</v>
      </c>
      <c r="E3251" t="s">
        <v>14847</v>
      </c>
      <c r="F3251" t="s">
        <v>14</v>
      </c>
      <c r="G3251" t="s">
        <v>15</v>
      </c>
      <c r="H3251" t="s">
        <v>997</v>
      </c>
      <c r="I3251" t="s">
        <v>5273</v>
      </c>
      <c r="J3251" t="str">
        <f>MID(Tabla1[[#This Row],[HORA2]],1,2)</f>
        <v>18</v>
      </c>
      <c r="K3251" t="s">
        <v>43</v>
      </c>
      <c r="L3251" t="s">
        <v>96</v>
      </c>
      <c r="M3251" t="s">
        <v>14867</v>
      </c>
      <c r="N3251" t="s">
        <v>22</v>
      </c>
      <c r="O3251">
        <v>14.22</v>
      </c>
      <c r="P32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11.22</v>
      </c>
      <c r="Q3251">
        <f>IF(Tabla1[[#This Row],[SERVICIO]]="COMIDA",3,IF(Tabla1[[#This Row],[SERVICIO]]="CONTROLADO",12,IF(Tabla1[[#This Row],[SERVICIO]]="RÁPIDO",3.75,IF(Tabla1[[#This Row],[SERVICIO]]="NORMAL",2.5,))))</f>
        <v>3</v>
      </c>
      <c r="R3251">
        <f>IF(Tabla1[[#This Row],[SERVICIO]]="COMIDA",3.5,IF(Tabla1[[#This Row],[SERVICIO]]="CONTROLADO",8,IF(Tabla1[[#This Row],[SERVICIO]]="RÁPIDO",4.5,IF(Tabla1[[#This Row],[SERVICIO]]="NORMAL",3,))))</f>
        <v>3.5</v>
      </c>
      <c r="S3251">
        <f>IF(Tabla1[[#This Row],[SERVICIO]]="COMIDA",0.75,IF(Tabla1[[#This Row],[SERVICIO]]="CONTROLADO",2.65,IF(Tabla1[[#This Row],[SERVICIO]]="RÁPIDO",0.55,IF(Tabla1[[#This Row],[SERVICIO]]="NORMAL",1.2,))))</f>
        <v>0.75</v>
      </c>
      <c r="T3251" s="2">
        <f>IF(Tabla1[[#This Row],[KILOMETROS ADICIONALES]]=0,Tabla1[[#This Row],[KILOMETROS]]*Tabla1[[#This Row],[COSTO NORMAL]],Tabla1[[#This Row],[COSTO NORMAL]]*Tabla1[[#This Row],[KILOMETROS HASTA]])</f>
        <v>10.5</v>
      </c>
      <c r="U3251" s="2">
        <f>Tabla1[[#This Row],[KILOMETROS ADICIONALES]]*Tabla1[[#This Row],[COSTO ADICIONAL]]</f>
        <v>8.4150000000000009</v>
      </c>
      <c r="V3251">
        <v>78.36</v>
      </c>
      <c r="W3251" s="2">
        <f>Tabla1[[#This Row],[COSTO NORMAL2]]+Tabla1[[#This Row],[COSTO ADICIONAL2]]</f>
        <v>18.914999999999999</v>
      </c>
    </row>
    <row r="3252" spans="1:23" x14ac:dyDescent="0.25">
      <c r="A3252" t="s">
        <v>997</v>
      </c>
      <c r="B3252" t="s">
        <v>5274</v>
      </c>
      <c r="C3252" t="s">
        <v>12343</v>
      </c>
      <c r="D3252" t="s">
        <v>13</v>
      </c>
      <c r="E3252" t="s">
        <v>14845</v>
      </c>
      <c r="F3252" t="s">
        <v>14</v>
      </c>
      <c r="G3252" t="s">
        <v>15</v>
      </c>
      <c r="H3252" t="s">
        <v>997</v>
      </c>
      <c r="I3252" t="s">
        <v>5275</v>
      </c>
      <c r="J3252" t="str">
        <f>MID(Tabla1[[#This Row],[HORA2]],1,2)</f>
        <v>15</v>
      </c>
      <c r="K3252" t="s">
        <v>35</v>
      </c>
      <c r="L3252" t="s">
        <v>19</v>
      </c>
      <c r="M3252" t="s">
        <v>14867</v>
      </c>
      <c r="N3252" t="s">
        <v>22</v>
      </c>
      <c r="O3252">
        <v>15.55</v>
      </c>
      <c r="P32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</v>
      </c>
      <c r="Q3252">
        <f>IF(Tabla1[[#This Row],[SERVICIO]]="COMIDA",3,IF(Tabla1[[#This Row],[SERVICIO]]="CONTROLADO",12,IF(Tabla1[[#This Row],[SERVICIO]]="RÁPIDO",3.75,IF(Tabla1[[#This Row],[SERVICIO]]="NORMAL",2.5,))))</f>
        <v>3.75</v>
      </c>
      <c r="R3252">
        <f>IF(Tabla1[[#This Row],[SERVICIO]]="COMIDA",3.5,IF(Tabla1[[#This Row],[SERVICIO]]="CONTROLADO",8,IF(Tabla1[[#This Row],[SERVICIO]]="RÁPIDO",4.5,IF(Tabla1[[#This Row],[SERVICIO]]="NORMAL",3,))))</f>
        <v>4.5</v>
      </c>
      <c r="S32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2" s="2">
        <f>IF(Tabla1[[#This Row],[KILOMETROS ADICIONALES]]=0,Tabla1[[#This Row],[KILOMETROS]]*Tabla1[[#This Row],[COSTO NORMAL]],Tabla1[[#This Row],[COSTO NORMAL]]*Tabla1[[#This Row],[KILOMETROS HASTA]])</f>
        <v>16.875</v>
      </c>
      <c r="U3252" s="2">
        <f>Tabla1[[#This Row],[KILOMETROS ADICIONALES]]*Tabla1[[#This Row],[COSTO ADICIONAL]]</f>
        <v>6.4900000000000011</v>
      </c>
      <c r="V3252">
        <v>32.86</v>
      </c>
      <c r="W3252" s="2">
        <f>Tabla1[[#This Row],[COSTO NORMAL2]]+Tabla1[[#This Row],[COSTO ADICIONAL2]]</f>
        <v>23.365000000000002</v>
      </c>
    </row>
    <row r="3253" spans="1:23" x14ac:dyDescent="0.25">
      <c r="A3253" t="s">
        <v>997</v>
      </c>
      <c r="B3253" t="s">
        <v>5276</v>
      </c>
      <c r="C3253" t="s">
        <v>12344</v>
      </c>
      <c r="D3253" t="s">
        <v>13</v>
      </c>
      <c r="E3253" t="s">
        <v>14845</v>
      </c>
      <c r="F3253" t="s">
        <v>295</v>
      </c>
      <c r="G3253" t="s">
        <v>15</v>
      </c>
      <c r="H3253" t="s">
        <v>997</v>
      </c>
      <c r="I3253" t="s">
        <v>5277</v>
      </c>
      <c r="J3253" t="str">
        <f>MID(Tabla1[[#This Row],[HORA2]],1,2)</f>
        <v>16</v>
      </c>
      <c r="K3253" t="s">
        <v>96</v>
      </c>
      <c r="L3253" t="s">
        <v>96</v>
      </c>
      <c r="M3253" t="s">
        <v>14867</v>
      </c>
      <c r="N3253" t="s">
        <v>22</v>
      </c>
      <c r="O3253">
        <v>12.63</v>
      </c>
      <c r="P32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8.8800000000000008</v>
      </c>
      <c r="Q3253">
        <f>IF(Tabla1[[#This Row],[SERVICIO]]="COMIDA",3,IF(Tabla1[[#This Row],[SERVICIO]]="CONTROLADO",12,IF(Tabla1[[#This Row],[SERVICIO]]="RÁPIDO",3.75,IF(Tabla1[[#This Row],[SERVICIO]]="NORMAL",2.5,))))</f>
        <v>3.75</v>
      </c>
      <c r="R3253">
        <f>IF(Tabla1[[#This Row],[SERVICIO]]="COMIDA",3.5,IF(Tabla1[[#This Row],[SERVICIO]]="CONTROLADO",8,IF(Tabla1[[#This Row],[SERVICIO]]="RÁPIDO",4.5,IF(Tabla1[[#This Row],[SERVICIO]]="NORMAL",3,))))</f>
        <v>4.5</v>
      </c>
      <c r="S32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3" s="2">
        <f>IF(Tabla1[[#This Row],[KILOMETROS ADICIONALES]]=0,Tabla1[[#This Row],[KILOMETROS]]*Tabla1[[#This Row],[COSTO NORMAL]],Tabla1[[#This Row],[COSTO NORMAL]]*Tabla1[[#This Row],[KILOMETROS HASTA]])</f>
        <v>16.875</v>
      </c>
      <c r="U3253" s="2">
        <f>Tabla1[[#This Row],[KILOMETROS ADICIONALES]]*Tabla1[[#This Row],[COSTO ADICIONAL]]</f>
        <v>4.8840000000000012</v>
      </c>
      <c r="V3253">
        <v>241.75</v>
      </c>
      <c r="W3253" s="2">
        <f>Tabla1[[#This Row],[COSTO NORMAL2]]+Tabla1[[#This Row],[COSTO ADICIONAL2]]</f>
        <v>21.759</v>
      </c>
    </row>
    <row r="3254" spans="1:23" x14ac:dyDescent="0.25">
      <c r="A3254" t="s">
        <v>997</v>
      </c>
      <c r="B3254" t="s">
        <v>192</v>
      </c>
      <c r="C3254" t="s">
        <v>12345</v>
      </c>
      <c r="D3254" t="s">
        <v>13</v>
      </c>
      <c r="E3254" t="s">
        <v>14847</v>
      </c>
      <c r="F3254" t="s">
        <v>14</v>
      </c>
      <c r="G3254" t="s">
        <v>24</v>
      </c>
      <c r="H3254" t="s">
        <v>997</v>
      </c>
      <c r="I3254" t="s">
        <v>5278</v>
      </c>
      <c r="J3254" t="str">
        <f>MID(Tabla1[[#This Row],[HORA2]],1,2)</f>
        <v>21</v>
      </c>
      <c r="K3254" t="s">
        <v>43</v>
      </c>
      <c r="L3254" t="s">
        <v>19</v>
      </c>
      <c r="M3254" t="s">
        <v>14867</v>
      </c>
      <c r="N3254" t="s">
        <v>22</v>
      </c>
      <c r="O3254">
        <v>11.22</v>
      </c>
      <c r="P32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8.2200000000000006</v>
      </c>
      <c r="Q3254">
        <f>IF(Tabla1[[#This Row],[SERVICIO]]="COMIDA",3,IF(Tabla1[[#This Row],[SERVICIO]]="CONTROLADO",12,IF(Tabla1[[#This Row],[SERVICIO]]="RÁPIDO",3.75,IF(Tabla1[[#This Row],[SERVICIO]]="NORMAL",2.5,))))</f>
        <v>3</v>
      </c>
      <c r="R3254">
        <f>IF(Tabla1[[#This Row],[SERVICIO]]="COMIDA",3.5,IF(Tabla1[[#This Row],[SERVICIO]]="CONTROLADO",8,IF(Tabla1[[#This Row],[SERVICIO]]="RÁPIDO",4.5,IF(Tabla1[[#This Row],[SERVICIO]]="NORMAL",3,))))</f>
        <v>3.5</v>
      </c>
      <c r="S3254">
        <f>IF(Tabla1[[#This Row],[SERVICIO]]="COMIDA",0.75,IF(Tabla1[[#This Row],[SERVICIO]]="CONTROLADO",2.65,IF(Tabla1[[#This Row],[SERVICIO]]="RÁPIDO",0.55,IF(Tabla1[[#This Row],[SERVICIO]]="NORMAL",1.2,))))</f>
        <v>0.75</v>
      </c>
      <c r="T3254" s="2">
        <f>IF(Tabla1[[#This Row],[KILOMETROS ADICIONALES]]=0,Tabla1[[#This Row],[KILOMETROS]]*Tabla1[[#This Row],[COSTO NORMAL]],Tabla1[[#This Row],[COSTO NORMAL]]*Tabla1[[#This Row],[KILOMETROS HASTA]])</f>
        <v>10.5</v>
      </c>
      <c r="U3254" s="2">
        <f>Tabla1[[#This Row],[KILOMETROS ADICIONALES]]*Tabla1[[#This Row],[COSTO ADICIONAL]]</f>
        <v>6.1650000000000009</v>
      </c>
      <c r="V3254">
        <v>15.43</v>
      </c>
      <c r="W3254" s="2">
        <f>Tabla1[[#This Row],[COSTO NORMAL2]]+Tabla1[[#This Row],[COSTO ADICIONAL2]]</f>
        <v>16.664999999999999</v>
      </c>
    </row>
    <row r="3255" spans="1:23" x14ac:dyDescent="0.25">
      <c r="A3255" t="s">
        <v>997</v>
      </c>
      <c r="B3255" t="s">
        <v>5279</v>
      </c>
      <c r="C3255" t="s">
        <v>12346</v>
      </c>
      <c r="D3255" t="s">
        <v>13</v>
      </c>
      <c r="E3255" t="s">
        <v>14845</v>
      </c>
      <c r="F3255" t="s">
        <v>14</v>
      </c>
      <c r="G3255" t="s">
        <v>15</v>
      </c>
      <c r="H3255" t="s">
        <v>997</v>
      </c>
      <c r="I3255" t="s">
        <v>5280</v>
      </c>
      <c r="J3255" t="str">
        <f>MID(Tabla1[[#This Row],[HORA2]],1,2)</f>
        <v>16</v>
      </c>
      <c r="K3255" t="s">
        <v>49</v>
      </c>
      <c r="L3255" t="s">
        <v>49</v>
      </c>
      <c r="M3255" t="s">
        <v>14867</v>
      </c>
      <c r="N3255" t="s">
        <v>22</v>
      </c>
      <c r="O3255">
        <v>6.33</v>
      </c>
      <c r="P32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2.58</v>
      </c>
      <c r="Q3255">
        <f>IF(Tabla1[[#This Row],[SERVICIO]]="COMIDA",3,IF(Tabla1[[#This Row],[SERVICIO]]="CONTROLADO",12,IF(Tabla1[[#This Row],[SERVICIO]]="RÁPIDO",3.75,IF(Tabla1[[#This Row],[SERVICIO]]="NORMAL",2.5,))))</f>
        <v>3.75</v>
      </c>
      <c r="R3255">
        <f>IF(Tabla1[[#This Row],[SERVICIO]]="COMIDA",3.5,IF(Tabla1[[#This Row],[SERVICIO]]="CONTROLADO",8,IF(Tabla1[[#This Row],[SERVICIO]]="RÁPIDO",4.5,IF(Tabla1[[#This Row],[SERVICIO]]="NORMAL",3,))))</f>
        <v>4.5</v>
      </c>
      <c r="S32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5" s="2">
        <f>IF(Tabla1[[#This Row],[KILOMETROS ADICIONALES]]=0,Tabla1[[#This Row],[KILOMETROS]]*Tabla1[[#This Row],[COSTO NORMAL]],Tabla1[[#This Row],[COSTO NORMAL]]*Tabla1[[#This Row],[KILOMETROS HASTA]])</f>
        <v>16.875</v>
      </c>
      <c r="U3255" s="2">
        <f>Tabla1[[#This Row],[KILOMETROS ADICIONALES]]*Tabla1[[#This Row],[COSTO ADICIONAL]]</f>
        <v>1.4190000000000003</v>
      </c>
      <c r="V3255">
        <v>140.94</v>
      </c>
      <c r="W3255" s="2">
        <f>Tabla1[[#This Row],[COSTO NORMAL2]]+Tabla1[[#This Row],[COSTO ADICIONAL2]]</f>
        <v>18.294</v>
      </c>
    </row>
    <row r="3256" spans="1:23" x14ac:dyDescent="0.25">
      <c r="A3256" t="s">
        <v>997</v>
      </c>
      <c r="B3256" t="s">
        <v>2282</v>
      </c>
      <c r="C3256" t="s">
        <v>12347</v>
      </c>
      <c r="D3256" t="s">
        <v>13</v>
      </c>
      <c r="E3256" t="s">
        <v>14845</v>
      </c>
      <c r="F3256" t="s">
        <v>14</v>
      </c>
      <c r="G3256" t="s">
        <v>24</v>
      </c>
      <c r="H3256" t="s">
        <v>997</v>
      </c>
      <c r="I3256" t="s">
        <v>5281</v>
      </c>
      <c r="J3256" t="str">
        <f>MID(Tabla1[[#This Row],[HORA2]],1,2)</f>
        <v>14</v>
      </c>
      <c r="K3256" t="s">
        <v>19</v>
      </c>
      <c r="L3256" t="s">
        <v>19</v>
      </c>
      <c r="M3256" t="s">
        <v>14867</v>
      </c>
      <c r="N3256" t="s">
        <v>22</v>
      </c>
      <c r="O3256">
        <v>19.02</v>
      </c>
      <c r="P32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15.27</v>
      </c>
      <c r="Q3256">
        <f>IF(Tabla1[[#This Row],[SERVICIO]]="COMIDA",3,IF(Tabla1[[#This Row],[SERVICIO]]="CONTROLADO",12,IF(Tabla1[[#This Row],[SERVICIO]]="RÁPIDO",3.75,IF(Tabla1[[#This Row],[SERVICIO]]="NORMAL",2.5,))))</f>
        <v>3.75</v>
      </c>
      <c r="R3256">
        <f>IF(Tabla1[[#This Row],[SERVICIO]]="COMIDA",3.5,IF(Tabla1[[#This Row],[SERVICIO]]="CONTROLADO",8,IF(Tabla1[[#This Row],[SERVICIO]]="RÁPIDO",4.5,IF(Tabla1[[#This Row],[SERVICIO]]="NORMAL",3,))))</f>
        <v>4.5</v>
      </c>
      <c r="S32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6" s="2">
        <f>IF(Tabla1[[#This Row],[KILOMETROS ADICIONALES]]=0,Tabla1[[#This Row],[KILOMETROS]]*Tabla1[[#This Row],[COSTO NORMAL]],Tabla1[[#This Row],[COSTO NORMAL]]*Tabla1[[#This Row],[KILOMETROS HASTA]])</f>
        <v>16.875</v>
      </c>
      <c r="U3256" s="2">
        <f>Tabla1[[#This Row],[KILOMETROS ADICIONALES]]*Tabla1[[#This Row],[COSTO ADICIONAL]]</f>
        <v>8.3985000000000003</v>
      </c>
      <c r="V3256">
        <v>205.16</v>
      </c>
      <c r="W3256" s="2">
        <f>Tabla1[[#This Row],[COSTO NORMAL2]]+Tabla1[[#This Row],[COSTO ADICIONAL2]]</f>
        <v>25.273499999999999</v>
      </c>
    </row>
    <row r="3257" spans="1:23" x14ac:dyDescent="0.25">
      <c r="A3257" t="s">
        <v>997</v>
      </c>
      <c r="B3257" t="s">
        <v>5282</v>
      </c>
      <c r="C3257" t="s">
        <v>12348</v>
      </c>
      <c r="D3257" t="s">
        <v>13</v>
      </c>
      <c r="E3257" t="s">
        <v>14845</v>
      </c>
      <c r="F3257" t="s">
        <v>14</v>
      </c>
      <c r="G3257" t="s">
        <v>69</v>
      </c>
      <c r="H3257" t="s">
        <v>997</v>
      </c>
      <c r="I3257" t="s">
        <v>5283</v>
      </c>
      <c r="J3257" t="str">
        <f>MID(Tabla1[[#This Row],[HORA2]],1,2)</f>
        <v>17</v>
      </c>
      <c r="K3257" t="s">
        <v>57</v>
      </c>
      <c r="L3257" t="s">
        <v>57</v>
      </c>
      <c r="M3257" t="s">
        <v>14867</v>
      </c>
      <c r="N3257" t="s">
        <v>22</v>
      </c>
      <c r="O3257">
        <v>3.09</v>
      </c>
      <c r="P32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57">
        <f>IF(Tabla1[[#This Row],[SERVICIO]]="COMIDA",3,IF(Tabla1[[#This Row],[SERVICIO]]="CONTROLADO",12,IF(Tabla1[[#This Row],[SERVICIO]]="RÁPIDO",3.75,IF(Tabla1[[#This Row],[SERVICIO]]="NORMAL",2.5,))))</f>
        <v>3.75</v>
      </c>
      <c r="R3257">
        <f>IF(Tabla1[[#This Row],[SERVICIO]]="COMIDA",3.5,IF(Tabla1[[#This Row],[SERVICIO]]="CONTROLADO",8,IF(Tabla1[[#This Row],[SERVICIO]]="RÁPIDO",4.5,IF(Tabla1[[#This Row],[SERVICIO]]="NORMAL",3,))))</f>
        <v>4.5</v>
      </c>
      <c r="S32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7" s="2">
        <f>IF(Tabla1[[#This Row],[KILOMETROS ADICIONALES]]=0,Tabla1[[#This Row],[KILOMETROS]]*Tabla1[[#This Row],[COSTO NORMAL]],Tabla1[[#This Row],[COSTO NORMAL]]*Tabla1[[#This Row],[KILOMETROS HASTA]])</f>
        <v>13.904999999999999</v>
      </c>
      <c r="U3257" s="2">
        <f>Tabla1[[#This Row],[KILOMETROS ADICIONALES]]*Tabla1[[#This Row],[COSTO ADICIONAL]]</f>
        <v>0</v>
      </c>
      <c r="V3257">
        <v>57.71</v>
      </c>
      <c r="W3257" s="2">
        <f>Tabla1[[#This Row],[COSTO NORMAL2]]+Tabla1[[#This Row],[COSTO ADICIONAL2]]</f>
        <v>13.904999999999999</v>
      </c>
    </row>
    <row r="3258" spans="1:23" x14ac:dyDescent="0.25">
      <c r="A3258" t="s">
        <v>997</v>
      </c>
      <c r="B3258" t="s">
        <v>5284</v>
      </c>
      <c r="C3258" t="s">
        <v>12349</v>
      </c>
      <c r="D3258" t="s">
        <v>13</v>
      </c>
      <c r="E3258" t="s">
        <v>14845</v>
      </c>
      <c r="F3258" t="s">
        <v>76</v>
      </c>
      <c r="G3258" t="s">
        <v>15</v>
      </c>
      <c r="H3258" t="s">
        <v>997</v>
      </c>
      <c r="I3258" t="s">
        <v>5285</v>
      </c>
      <c r="J3258" t="str">
        <f>MID(Tabla1[[#This Row],[HORA2]],1,2)</f>
        <v>14</v>
      </c>
      <c r="K3258" t="s">
        <v>153</v>
      </c>
      <c r="L3258" t="s">
        <v>153</v>
      </c>
      <c r="M3258" t="s">
        <v>14867</v>
      </c>
      <c r="N3258" t="s">
        <v>22</v>
      </c>
      <c r="O3258">
        <v>15.35</v>
      </c>
      <c r="P32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</v>
      </c>
      <c r="Q3258">
        <f>IF(Tabla1[[#This Row],[SERVICIO]]="COMIDA",3,IF(Tabla1[[#This Row],[SERVICIO]]="CONTROLADO",12,IF(Tabla1[[#This Row],[SERVICIO]]="RÁPIDO",3.75,IF(Tabla1[[#This Row],[SERVICIO]]="NORMAL",2.5,))))</f>
        <v>3.75</v>
      </c>
      <c r="R3258">
        <f>IF(Tabla1[[#This Row],[SERVICIO]]="COMIDA",3.5,IF(Tabla1[[#This Row],[SERVICIO]]="CONTROLADO",8,IF(Tabla1[[#This Row],[SERVICIO]]="RÁPIDO",4.5,IF(Tabla1[[#This Row],[SERVICIO]]="NORMAL",3,))))</f>
        <v>4.5</v>
      </c>
      <c r="S32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8" s="2">
        <f>IF(Tabla1[[#This Row],[KILOMETROS ADICIONALES]]=0,Tabla1[[#This Row],[KILOMETROS]]*Tabla1[[#This Row],[COSTO NORMAL]],Tabla1[[#This Row],[COSTO NORMAL]]*Tabla1[[#This Row],[KILOMETROS HASTA]])</f>
        <v>16.875</v>
      </c>
      <c r="U3258" s="2">
        <f>Tabla1[[#This Row],[KILOMETROS ADICIONALES]]*Tabla1[[#This Row],[COSTO ADICIONAL]]</f>
        <v>6.38</v>
      </c>
      <c r="V3258">
        <v>31.22</v>
      </c>
      <c r="W3258" s="2">
        <f>Tabla1[[#This Row],[COSTO NORMAL2]]+Tabla1[[#This Row],[COSTO ADICIONAL2]]</f>
        <v>23.254999999999999</v>
      </c>
    </row>
    <row r="3259" spans="1:23" x14ac:dyDescent="0.25">
      <c r="A3259" t="s">
        <v>997</v>
      </c>
      <c r="B3259" t="s">
        <v>5286</v>
      </c>
      <c r="C3259" t="s">
        <v>12350</v>
      </c>
      <c r="D3259" t="s">
        <v>13</v>
      </c>
      <c r="E3259" t="s">
        <v>14845</v>
      </c>
      <c r="F3259" t="s">
        <v>14</v>
      </c>
      <c r="G3259" t="s">
        <v>24</v>
      </c>
      <c r="H3259" t="s">
        <v>997</v>
      </c>
      <c r="I3259" t="s">
        <v>5287</v>
      </c>
      <c r="J3259" t="str">
        <f>MID(Tabla1[[#This Row],[HORA2]],1,2)</f>
        <v>16</v>
      </c>
      <c r="K3259" t="s">
        <v>57</v>
      </c>
      <c r="L3259" t="s">
        <v>19</v>
      </c>
      <c r="M3259" t="s">
        <v>14867</v>
      </c>
      <c r="N3259" t="s">
        <v>22</v>
      </c>
      <c r="O3259">
        <v>13.18</v>
      </c>
      <c r="P32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9.43</v>
      </c>
      <c r="Q3259">
        <f>IF(Tabla1[[#This Row],[SERVICIO]]="COMIDA",3,IF(Tabla1[[#This Row],[SERVICIO]]="CONTROLADO",12,IF(Tabla1[[#This Row],[SERVICIO]]="RÁPIDO",3.75,IF(Tabla1[[#This Row],[SERVICIO]]="NORMAL",2.5,))))</f>
        <v>3.75</v>
      </c>
      <c r="R3259">
        <f>IF(Tabla1[[#This Row],[SERVICIO]]="COMIDA",3.5,IF(Tabla1[[#This Row],[SERVICIO]]="CONTROLADO",8,IF(Tabla1[[#This Row],[SERVICIO]]="RÁPIDO",4.5,IF(Tabla1[[#This Row],[SERVICIO]]="NORMAL",3,))))</f>
        <v>4.5</v>
      </c>
      <c r="S32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59" s="2">
        <f>IF(Tabla1[[#This Row],[KILOMETROS ADICIONALES]]=0,Tabla1[[#This Row],[KILOMETROS]]*Tabla1[[#This Row],[COSTO NORMAL]],Tabla1[[#This Row],[COSTO NORMAL]]*Tabla1[[#This Row],[KILOMETROS HASTA]])</f>
        <v>16.875</v>
      </c>
      <c r="U3259" s="2">
        <f>Tabla1[[#This Row],[KILOMETROS ADICIONALES]]*Tabla1[[#This Row],[COSTO ADICIONAL]]</f>
        <v>5.1865000000000006</v>
      </c>
      <c r="V3259">
        <v>205.8</v>
      </c>
      <c r="W3259" s="2">
        <f>Tabla1[[#This Row],[COSTO NORMAL2]]+Tabla1[[#This Row],[COSTO ADICIONAL2]]</f>
        <v>22.061500000000002</v>
      </c>
    </row>
    <row r="3260" spans="1:23" x14ac:dyDescent="0.25">
      <c r="A3260" t="s">
        <v>997</v>
      </c>
      <c r="B3260" t="s">
        <v>5288</v>
      </c>
      <c r="C3260" t="s">
        <v>12351</v>
      </c>
      <c r="D3260" t="s">
        <v>13</v>
      </c>
      <c r="E3260" t="s">
        <v>14845</v>
      </c>
      <c r="F3260" t="s">
        <v>76</v>
      </c>
      <c r="G3260" t="s">
        <v>15</v>
      </c>
      <c r="H3260" t="s">
        <v>997</v>
      </c>
      <c r="I3260" t="s">
        <v>5289</v>
      </c>
      <c r="J3260" t="str">
        <f>MID(Tabla1[[#This Row],[HORA2]],1,2)</f>
        <v>17</v>
      </c>
      <c r="K3260" t="s">
        <v>65</v>
      </c>
      <c r="L3260" t="s">
        <v>49</v>
      </c>
      <c r="M3260" t="s">
        <v>14867</v>
      </c>
      <c r="N3260" t="s">
        <v>22</v>
      </c>
      <c r="O3260">
        <v>15.28</v>
      </c>
      <c r="P32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11.53</v>
      </c>
      <c r="Q3260">
        <f>IF(Tabla1[[#This Row],[SERVICIO]]="COMIDA",3,IF(Tabla1[[#This Row],[SERVICIO]]="CONTROLADO",12,IF(Tabla1[[#This Row],[SERVICIO]]="RÁPIDO",3.75,IF(Tabla1[[#This Row],[SERVICIO]]="NORMAL",2.5,))))</f>
        <v>3.75</v>
      </c>
      <c r="R3260">
        <f>IF(Tabla1[[#This Row],[SERVICIO]]="COMIDA",3.5,IF(Tabla1[[#This Row],[SERVICIO]]="CONTROLADO",8,IF(Tabla1[[#This Row],[SERVICIO]]="RÁPIDO",4.5,IF(Tabla1[[#This Row],[SERVICIO]]="NORMAL",3,))))</f>
        <v>4.5</v>
      </c>
      <c r="S32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0" s="2">
        <f>IF(Tabla1[[#This Row],[KILOMETROS ADICIONALES]]=0,Tabla1[[#This Row],[KILOMETROS]]*Tabla1[[#This Row],[COSTO NORMAL]],Tabla1[[#This Row],[COSTO NORMAL]]*Tabla1[[#This Row],[KILOMETROS HASTA]])</f>
        <v>16.875</v>
      </c>
      <c r="U3260" s="2">
        <f>Tabla1[[#This Row],[KILOMETROS ADICIONALES]]*Tabla1[[#This Row],[COSTO ADICIONAL]]</f>
        <v>6.3414999999999999</v>
      </c>
      <c r="V3260">
        <v>187.27</v>
      </c>
      <c r="W3260" s="2">
        <f>Tabla1[[#This Row],[COSTO NORMAL2]]+Tabla1[[#This Row],[COSTO ADICIONAL2]]</f>
        <v>23.2165</v>
      </c>
    </row>
    <row r="3261" spans="1:23" x14ac:dyDescent="0.25">
      <c r="A3261" t="s">
        <v>997</v>
      </c>
      <c r="B3261" t="s">
        <v>5290</v>
      </c>
      <c r="C3261" t="s">
        <v>12352</v>
      </c>
      <c r="D3261" t="s">
        <v>13</v>
      </c>
      <c r="E3261" t="s">
        <v>14845</v>
      </c>
      <c r="F3261" t="s">
        <v>14</v>
      </c>
      <c r="G3261" t="s">
        <v>15</v>
      </c>
      <c r="H3261" t="s">
        <v>997</v>
      </c>
      <c r="I3261" t="s">
        <v>5291</v>
      </c>
      <c r="J3261" t="str">
        <f>MID(Tabla1[[#This Row],[HORA2]],1,2)</f>
        <v>16</v>
      </c>
      <c r="K3261" t="s">
        <v>53</v>
      </c>
      <c r="L3261" t="s">
        <v>19</v>
      </c>
      <c r="M3261" t="s">
        <v>14867</v>
      </c>
      <c r="N3261" t="s">
        <v>22</v>
      </c>
      <c r="O3261">
        <v>4.07</v>
      </c>
      <c r="P32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0.32000000000000028</v>
      </c>
      <c r="Q3261">
        <f>IF(Tabla1[[#This Row],[SERVICIO]]="COMIDA",3,IF(Tabla1[[#This Row],[SERVICIO]]="CONTROLADO",12,IF(Tabla1[[#This Row],[SERVICIO]]="RÁPIDO",3.75,IF(Tabla1[[#This Row],[SERVICIO]]="NORMAL",2.5,))))</f>
        <v>3.75</v>
      </c>
      <c r="R3261">
        <f>IF(Tabla1[[#This Row],[SERVICIO]]="COMIDA",3.5,IF(Tabla1[[#This Row],[SERVICIO]]="CONTROLADO",8,IF(Tabla1[[#This Row],[SERVICIO]]="RÁPIDO",4.5,IF(Tabla1[[#This Row],[SERVICIO]]="NORMAL",3,))))</f>
        <v>4.5</v>
      </c>
      <c r="S32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1" s="2">
        <f>IF(Tabla1[[#This Row],[KILOMETROS ADICIONALES]]=0,Tabla1[[#This Row],[KILOMETROS]]*Tabla1[[#This Row],[COSTO NORMAL]],Tabla1[[#This Row],[COSTO NORMAL]]*Tabla1[[#This Row],[KILOMETROS HASTA]])</f>
        <v>16.875</v>
      </c>
      <c r="U3261" s="2">
        <f>Tabla1[[#This Row],[KILOMETROS ADICIONALES]]*Tabla1[[#This Row],[COSTO ADICIONAL]]</f>
        <v>0.17600000000000018</v>
      </c>
      <c r="V3261">
        <v>58.23</v>
      </c>
      <c r="W3261" s="2">
        <f>Tabla1[[#This Row],[COSTO NORMAL2]]+Tabla1[[#This Row],[COSTO ADICIONAL2]]</f>
        <v>17.051000000000002</v>
      </c>
    </row>
    <row r="3262" spans="1:23" x14ac:dyDescent="0.25">
      <c r="A3262" t="s">
        <v>997</v>
      </c>
      <c r="B3262" t="s">
        <v>5292</v>
      </c>
      <c r="C3262" t="s">
        <v>12353</v>
      </c>
      <c r="E3262" t="s">
        <v>14845</v>
      </c>
      <c r="F3262" t="s">
        <v>76</v>
      </c>
      <c r="G3262" t="s">
        <v>15</v>
      </c>
      <c r="H3262" t="s">
        <v>997</v>
      </c>
      <c r="I3262" t="s">
        <v>1371</v>
      </c>
      <c r="J3262" t="str">
        <f>MID(Tabla1[[#This Row],[HORA2]],1,2)</f>
        <v>14</v>
      </c>
      <c r="K3262" t="s">
        <v>43</v>
      </c>
      <c r="L3262" t="s">
        <v>78</v>
      </c>
      <c r="M3262" t="s">
        <v>14867</v>
      </c>
      <c r="N3262" t="s">
        <v>22</v>
      </c>
      <c r="O3262">
        <v>10.52</v>
      </c>
      <c r="P32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6.77</v>
      </c>
      <c r="Q3262">
        <f>IF(Tabla1[[#This Row],[SERVICIO]]="COMIDA",3,IF(Tabla1[[#This Row],[SERVICIO]]="CONTROLADO",12,IF(Tabla1[[#This Row],[SERVICIO]]="RÁPIDO",3.75,IF(Tabla1[[#This Row],[SERVICIO]]="NORMAL",2.5,))))</f>
        <v>3.75</v>
      </c>
      <c r="R3262">
        <f>IF(Tabla1[[#This Row],[SERVICIO]]="COMIDA",3.5,IF(Tabla1[[#This Row],[SERVICIO]]="CONTROLADO",8,IF(Tabla1[[#This Row],[SERVICIO]]="RÁPIDO",4.5,IF(Tabla1[[#This Row],[SERVICIO]]="NORMAL",3,))))</f>
        <v>4.5</v>
      </c>
      <c r="S32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2" s="2">
        <f>IF(Tabla1[[#This Row],[KILOMETROS ADICIONALES]]=0,Tabla1[[#This Row],[KILOMETROS]]*Tabla1[[#This Row],[COSTO NORMAL]],Tabla1[[#This Row],[COSTO NORMAL]]*Tabla1[[#This Row],[KILOMETROS HASTA]])</f>
        <v>16.875</v>
      </c>
      <c r="U3262" s="2">
        <f>Tabla1[[#This Row],[KILOMETROS ADICIONALES]]*Tabla1[[#This Row],[COSTO ADICIONAL]]</f>
        <v>3.7235</v>
      </c>
      <c r="V3262">
        <v>52.57</v>
      </c>
      <c r="W3262" s="2">
        <f>Tabla1[[#This Row],[COSTO NORMAL2]]+Tabla1[[#This Row],[COSTO ADICIONAL2]]</f>
        <v>20.598500000000001</v>
      </c>
    </row>
    <row r="3263" spans="1:23" x14ac:dyDescent="0.25">
      <c r="A3263" t="s">
        <v>997</v>
      </c>
      <c r="B3263" t="s">
        <v>3572</v>
      </c>
      <c r="C3263" t="s">
        <v>12354</v>
      </c>
      <c r="D3263" t="s">
        <v>13</v>
      </c>
      <c r="E3263" t="s">
        <v>14845</v>
      </c>
      <c r="F3263" t="s">
        <v>14</v>
      </c>
      <c r="G3263" t="s">
        <v>15</v>
      </c>
      <c r="H3263" t="s">
        <v>997</v>
      </c>
      <c r="I3263" t="s">
        <v>1564</v>
      </c>
      <c r="J3263" t="str">
        <f>MID(Tabla1[[#This Row],[HORA2]],1,2)</f>
        <v>16</v>
      </c>
      <c r="K3263" t="s">
        <v>90</v>
      </c>
      <c r="L3263" t="s">
        <v>19</v>
      </c>
      <c r="M3263" t="s">
        <v>14867</v>
      </c>
      <c r="N3263" t="s">
        <v>22</v>
      </c>
      <c r="O3263">
        <v>20.61</v>
      </c>
      <c r="P32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16.86</v>
      </c>
      <c r="Q3263">
        <f>IF(Tabla1[[#This Row],[SERVICIO]]="COMIDA",3,IF(Tabla1[[#This Row],[SERVICIO]]="CONTROLADO",12,IF(Tabla1[[#This Row],[SERVICIO]]="RÁPIDO",3.75,IF(Tabla1[[#This Row],[SERVICIO]]="NORMAL",2.5,))))</f>
        <v>3.75</v>
      </c>
      <c r="R3263">
        <f>IF(Tabla1[[#This Row],[SERVICIO]]="COMIDA",3.5,IF(Tabla1[[#This Row],[SERVICIO]]="CONTROLADO",8,IF(Tabla1[[#This Row],[SERVICIO]]="RÁPIDO",4.5,IF(Tabla1[[#This Row],[SERVICIO]]="NORMAL",3,))))</f>
        <v>4.5</v>
      </c>
      <c r="S32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3" s="2">
        <f>IF(Tabla1[[#This Row],[KILOMETROS ADICIONALES]]=0,Tabla1[[#This Row],[KILOMETROS]]*Tabla1[[#This Row],[COSTO NORMAL]],Tabla1[[#This Row],[COSTO NORMAL]]*Tabla1[[#This Row],[KILOMETROS HASTA]])</f>
        <v>16.875</v>
      </c>
      <c r="U3263" s="2">
        <f>Tabla1[[#This Row],[KILOMETROS ADICIONALES]]*Tabla1[[#This Row],[COSTO ADICIONAL]]</f>
        <v>9.2729999999999997</v>
      </c>
      <c r="V3263">
        <v>59.43</v>
      </c>
      <c r="W3263" s="2">
        <f>Tabla1[[#This Row],[COSTO NORMAL2]]+Tabla1[[#This Row],[COSTO ADICIONAL2]]</f>
        <v>26.148</v>
      </c>
    </row>
    <row r="3264" spans="1:23" x14ac:dyDescent="0.25">
      <c r="A3264" t="s">
        <v>997</v>
      </c>
      <c r="B3264" t="s">
        <v>5293</v>
      </c>
      <c r="C3264" t="s">
        <v>12355</v>
      </c>
      <c r="D3264" t="s">
        <v>13</v>
      </c>
      <c r="E3264" t="s">
        <v>14845</v>
      </c>
      <c r="F3264" t="s">
        <v>295</v>
      </c>
      <c r="G3264" t="s">
        <v>69</v>
      </c>
      <c r="H3264" t="s">
        <v>997</v>
      </c>
      <c r="I3264" t="s">
        <v>5294</v>
      </c>
      <c r="J3264" t="str">
        <f>MID(Tabla1[[#This Row],[HORA2]],1,2)</f>
        <v>14</v>
      </c>
      <c r="K3264" t="s">
        <v>53</v>
      </c>
      <c r="L3264" t="s">
        <v>31</v>
      </c>
      <c r="M3264" t="s">
        <v>14867</v>
      </c>
      <c r="N3264" t="s">
        <v>22</v>
      </c>
      <c r="O3264">
        <v>2.4500000000000002</v>
      </c>
      <c r="P32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64">
        <f>IF(Tabla1[[#This Row],[SERVICIO]]="COMIDA",3,IF(Tabla1[[#This Row],[SERVICIO]]="CONTROLADO",12,IF(Tabla1[[#This Row],[SERVICIO]]="RÁPIDO",3.75,IF(Tabla1[[#This Row],[SERVICIO]]="NORMAL",2.5,))))</f>
        <v>3.75</v>
      </c>
      <c r="R3264">
        <f>IF(Tabla1[[#This Row],[SERVICIO]]="COMIDA",3.5,IF(Tabla1[[#This Row],[SERVICIO]]="CONTROLADO",8,IF(Tabla1[[#This Row],[SERVICIO]]="RÁPIDO",4.5,IF(Tabla1[[#This Row],[SERVICIO]]="NORMAL",3,))))</f>
        <v>4.5</v>
      </c>
      <c r="S32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4" s="2">
        <f>IF(Tabla1[[#This Row],[KILOMETROS ADICIONALES]]=0,Tabla1[[#This Row],[KILOMETROS]]*Tabla1[[#This Row],[COSTO NORMAL]],Tabla1[[#This Row],[COSTO NORMAL]]*Tabla1[[#This Row],[KILOMETROS HASTA]])</f>
        <v>11.025</v>
      </c>
      <c r="U3264" s="2">
        <f>Tabla1[[#This Row],[KILOMETROS ADICIONALES]]*Tabla1[[#This Row],[COSTO ADICIONAL]]</f>
        <v>0</v>
      </c>
      <c r="V3264">
        <v>64.540000000000006</v>
      </c>
      <c r="W3264" s="2">
        <f>Tabla1[[#This Row],[COSTO NORMAL2]]+Tabla1[[#This Row],[COSTO ADICIONAL2]]</f>
        <v>11.025</v>
      </c>
    </row>
    <row r="3265" spans="1:23" x14ac:dyDescent="0.25">
      <c r="A3265" t="s">
        <v>997</v>
      </c>
      <c r="B3265" t="s">
        <v>2893</v>
      </c>
      <c r="C3265" t="s">
        <v>12356</v>
      </c>
      <c r="D3265" t="s">
        <v>13</v>
      </c>
      <c r="E3265" t="s">
        <v>14845</v>
      </c>
      <c r="F3265" t="s">
        <v>76</v>
      </c>
      <c r="G3265" t="s">
        <v>24</v>
      </c>
      <c r="H3265" t="s">
        <v>997</v>
      </c>
      <c r="I3265" t="s">
        <v>5295</v>
      </c>
      <c r="J3265" t="str">
        <f>MID(Tabla1[[#This Row],[HORA2]],1,2)</f>
        <v>16</v>
      </c>
      <c r="K3265" t="s">
        <v>20</v>
      </c>
      <c r="L3265" t="s">
        <v>78</v>
      </c>
      <c r="M3265" t="s">
        <v>14867</v>
      </c>
      <c r="N3265" t="s">
        <v>22</v>
      </c>
      <c r="O3265">
        <v>18.420000000000002</v>
      </c>
      <c r="P32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14.670000000000002</v>
      </c>
      <c r="Q3265">
        <f>IF(Tabla1[[#This Row],[SERVICIO]]="COMIDA",3,IF(Tabla1[[#This Row],[SERVICIO]]="CONTROLADO",12,IF(Tabla1[[#This Row],[SERVICIO]]="RÁPIDO",3.75,IF(Tabla1[[#This Row],[SERVICIO]]="NORMAL",2.5,))))</f>
        <v>3.75</v>
      </c>
      <c r="R3265">
        <f>IF(Tabla1[[#This Row],[SERVICIO]]="COMIDA",3.5,IF(Tabla1[[#This Row],[SERVICIO]]="CONTROLADO",8,IF(Tabla1[[#This Row],[SERVICIO]]="RÁPIDO",4.5,IF(Tabla1[[#This Row],[SERVICIO]]="NORMAL",3,))))</f>
        <v>4.5</v>
      </c>
      <c r="S32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5" s="2">
        <f>IF(Tabla1[[#This Row],[KILOMETROS ADICIONALES]]=0,Tabla1[[#This Row],[KILOMETROS]]*Tabla1[[#This Row],[COSTO NORMAL]],Tabla1[[#This Row],[COSTO NORMAL]]*Tabla1[[#This Row],[KILOMETROS HASTA]])</f>
        <v>16.875</v>
      </c>
      <c r="U3265" s="2">
        <f>Tabla1[[#This Row],[KILOMETROS ADICIONALES]]*Tabla1[[#This Row],[COSTO ADICIONAL]]</f>
        <v>8.068500000000002</v>
      </c>
      <c r="V3265">
        <v>248.57</v>
      </c>
      <c r="W3265" s="2">
        <f>Tabla1[[#This Row],[COSTO NORMAL2]]+Tabla1[[#This Row],[COSTO ADICIONAL2]]</f>
        <v>24.9435</v>
      </c>
    </row>
    <row r="3266" spans="1:23" x14ac:dyDescent="0.25">
      <c r="A3266" t="s">
        <v>997</v>
      </c>
      <c r="B3266" t="s">
        <v>1352</v>
      </c>
      <c r="C3266" t="s">
        <v>12357</v>
      </c>
      <c r="D3266" t="s">
        <v>13</v>
      </c>
      <c r="E3266" t="s">
        <v>14845</v>
      </c>
      <c r="F3266" t="s">
        <v>76</v>
      </c>
      <c r="G3266" t="s">
        <v>69</v>
      </c>
      <c r="H3266" t="s">
        <v>997</v>
      </c>
      <c r="I3266" t="s">
        <v>2306</v>
      </c>
      <c r="J3266" t="str">
        <f>MID(Tabla1[[#This Row],[HORA2]],1,2)</f>
        <v>14</v>
      </c>
      <c r="K3266" t="s">
        <v>110</v>
      </c>
      <c r="L3266" t="s">
        <v>79</v>
      </c>
      <c r="M3266" t="s">
        <v>14867</v>
      </c>
      <c r="N3266" t="s">
        <v>22</v>
      </c>
      <c r="O3266">
        <v>17.329999999999998</v>
      </c>
      <c r="P32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13.579999999999998</v>
      </c>
      <c r="Q3266">
        <f>IF(Tabla1[[#This Row],[SERVICIO]]="COMIDA",3,IF(Tabla1[[#This Row],[SERVICIO]]="CONTROLADO",12,IF(Tabla1[[#This Row],[SERVICIO]]="RÁPIDO",3.75,IF(Tabla1[[#This Row],[SERVICIO]]="NORMAL",2.5,))))</f>
        <v>3.75</v>
      </c>
      <c r="R3266">
        <f>IF(Tabla1[[#This Row],[SERVICIO]]="COMIDA",3.5,IF(Tabla1[[#This Row],[SERVICIO]]="CONTROLADO",8,IF(Tabla1[[#This Row],[SERVICIO]]="RÁPIDO",4.5,IF(Tabla1[[#This Row],[SERVICIO]]="NORMAL",3,))))</f>
        <v>4.5</v>
      </c>
      <c r="S32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6" s="2">
        <f>IF(Tabla1[[#This Row],[KILOMETROS ADICIONALES]]=0,Tabla1[[#This Row],[KILOMETROS]]*Tabla1[[#This Row],[COSTO NORMAL]],Tabla1[[#This Row],[COSTO NORMAL]]*Tabla1[[#This Row],[KILOMETROS HASTA]])</f>
        <v>16.875</v>
      </c>
      <c r="U3266" s="2">
        <f>Tabla1[[#This Row],[KILOMETROS ADICIONALES]]*Tabla1[[#This Row],[COSTO ADICIONAL]]</f>
        <v>7.4689999999999994</v>
      </c>
      <c r="V3266">
        <v>250.4</v>
      </c>
      <c r="W3266" s="2">
        <f>Tabla1[[#This Row],[COSTO NORMAL2]]+Tabla1[[#This Row],[COSTO ADICIONAL2]]</f>
        <v>24.344000000000001</v>
      </c>
    </row>
    <row r="3267" spans="1:23" x14ac:dyDescent="0.25">
      <c r="A3267" t="s">
        <v>997</v>
      </c>
      <c r="B3267" t="s">
        <v>5296</v>
      </c>
      <c r="C3267" t="s">
        <v>12358</v>
      </c>
      <c r="E3267" t="s">
        <v>14845</v>
      </c>
      <c r="F3267" t="s">
        <v>76</v>
      </c>
      <c r="G3267" t="s">
        <v>15</v>
      </c>
      <c r="H3267" t="s">
        <v>997</v>
      </c>
      <c r="I3267" t="s">
        <v>5297</v>
      </c>
      <c r="J3267" t="str">
        <f>MID(Tabla1[[#This Row],[HORA2]],1,2)</f>
        <v>14</v>
      </c>
      <c r="K3267" t="s">
        <v>43</v>
      </c>
      <c r="L3267" t="s">
        <v>65</v>
      </c>
      <c r="M3267" t="s">
        <v>14867</v>
      </c>
      <c r="N3267" t="s">
        <v>22</v>
      </c>
      <c r="O3267">
        <v>2.68</v>
      </c>
      <c r="P32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67">
        <f>IF(Tabla1[[#This Row],[SERVICIO]]="COMIDA",3,IF(Tabla1[[#This Row],[SERVICIO]]="CONTROLADO",12,IF(Tabla1[[#This Row],[SERVICIO]]="RÁPIDO",3.75,IF(Tabla1[[#This Row],[SERVICIO]]="NORMAL",2.5,))))</f>
        <v>3.75</v>
      </c>
      <c r="R3267">
        <f>IF(Tabla1[[#This Row],[SERVICIO]]="COMIDA",3.5,IF(Tabla1[[#This Row],[SERVICIO]]="CONTROLADO",8,IF(Tabla1[[#This Row],[SERVICIO]]="RÁPIDO",4.5,IF(Tabla1[[#This Row],[SERVICIO]]="NORMAL",3,))))</f>
        <v>4.5</v>
      </c>
      <c r="S32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7" s="2">
        <f>IF(Tabla1[[#This Row],[KILOMETROS ADICIONALES]]=0,Tabla1[[#This Row],[KILOMETROS]]*Tabla1[[#This Row],[COSTO NORMAL]],Tabla1[[#This Row],[COSTO NORMAL]]*Tabla1[[#This Row],[KILOMETROS HASTA]])</f>
        <v>12.06</v>
      </c>
      <c r="U3267" s="2">
        <f>Tabla1[[#This Row],[KILOMETROS ADICIONALES]]*Tabla1[[#This Row],[COSTO ADICIONAL]]</f>
        <v>0</v>
      </c>
      <c r="V3267">
        <v>25.02</v>
      </c>
      <c r="W3267" s="2">
        <f>Tabla1[[#This Row],[COSTO NORMAL2]]+Tabla1[[#This Row],[COSTO ADICIONAL2]]</f>
        <v>12.06</v>
      </c>
    </row>
    <row r="3268" spans="1:23" x14ac:dyDescent="0.25">
      <c r="A3268" t="s">
        <v>997</v>
      </c>
      <c r="B3268" t="s">
        <v>5298</v>
      </c>
      <c r="C3268" t="s">
        <v>12359</v>
      </c>
      <c r="D3268" t="s">
        <v>13</v>
      </c>
      <c r="E3268" t="s">
        <v>14847</v>
      </c>
      <c r="F3268" t="s">
        <v>14</v>
      </c>
      <c r="G3268" t="s">
        <v>15</v>
      </c>
      <c r="H3268" t="s">
        <v>997</v>
      </c>
      <c r="I3268" t="s">
        <v>5299</v>
      </c>
      <c r="J3268" t="str">
        <f>MID(Tabla1[[#This Row],[HORA2]],1,2)</f>
        <v>18</v>
      </c>
      <c r="K3268" t="s">
        <v>43</v>
      </c>
      <c r="L3268" t="s">
        <v>19</v>
      </c>
      <c r="M3268" t="s">
        <v>14867</v>
      </c>
      <c r="N3268" t="s">
        <v>22</v>
      </c>
      <c r="O3268">
        <v>11.6</v>
      </c>
      <c r="P32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</v>
      </c>
      <c r="Q3268">
        <f>IF(Tabla1[[#This Row],[SERVICIO]]="COMIDA",3,IF(Tabla1[[#This Row],[SERVICIO]]="CONTROLADO",12,IF(Tabla1[[#This Row],[SERVICIO]]="RÁPIDO",3.75,IF(Tabla1[[#This Row],[SERVICIO]]="NORMAL",2.5,))))</f>
        <v>3</v>
      </c>
      <c r="R3268">
        <f>IF(Tabla1[[#This Row],[SERVICIO]]="COMIDA",3.5,IF(Tabla1[[#This Row],[SERVICIO]]="CONTROLADO",8,IF(Tabla1[[#This Row],[SERVICIO]]="RÁPIDO",4.5,IF(Tabla1[[#This Row],[SERVICIO]]="NORMAL",3,))))</f>
        <v>3.5</v>
      </c>
      <c r="S3268">
        <f>IF(Tabla1[[#This Row],[SERVICIO]]="COMIDA",0.75,IF(Tabla1[[#This Row],[SERVICIO]]="CONTROLADO",2.65,IF(Tabla1[[#This Row],[SERVICIO]]="RÁPIDO",0.55,IF(Tabla1[[#This Row],[SERVICIO]]="NORMAL",1.2,))))</f>
        <v>0.75</v>
      </c>
      <c r="T3268" s="2">
        <f>IF(Tabla1[[#This Row],[KILOMETROS ADICIONALES]]=0,Tabla1[[#This Row],[KILOMETROS]]*Tabla1[[#This Row],[COSTO NORMAL]],Tabla1[[#This Row],[COSTO NORMAL]]*Tabla1[[#This Row],[KILOMETROS HASTA]])</f>
        <v>10.5</v>
      </c>
      <c r="U3268" s="2">
        <f>Tabla1[[#This Row],[KILOMETROS ADICIONALES]]*Tabla1[[#This Row],[COSTO ADICIONAL]]</f>
        <v>6.4499999999999993</v>
      </c>
      <c r="V3268">
        <v>51.01</v>
      </c>
      <c r="W3268" s="2">
        <f>Tabla1[[#This Row],[COSTO NORMAL2]]+Tabla1[[#This Row],[COSTO ADICIONAL2]]</f>
        <v>16.95</v>
      </c>
    </row>
    <row r="3269" spans="1:23" x14ac:dyDescent="0.25">
      <c r="A3269" t="s">
        <v>997</v>
      </c>
      <c r="B3269" t="s">
        <v>5300</v>
      </c>
      <c r="C3269" t="s">
        <v>12360</v>
      </c>
      <c r="D3269" t="s">
        <v>13</v>
      </c>
      <c r="E3269" t="s">
        <v>14845</v>
      </c>
      <c r="F3269" t="s">
        <v>14</v>
      </c>
      <c r="G3269" t="s">
        <v>15</v>
      </c>
      <c r="H3269" t="s">
        <v>997</v>
      </c>
      <c r="I3269" t="s">
        <v>5301</v>
      </c>
      <c r="J3269" t="str">
        <f>MID(Tabla1[[#This Row],[HORA2]],1,2)</f>
        <v>16</v>
      </c>
      <c r="K3269" t="s">
        <v>31</v>
      </c>
      <c r="L3269" t="s">
        <v>19</v>
      </c>
      <c r="M3269" t="s">
        <v>14867</v>
      </c>
      <c r="N3269" t="s">
        <v>22</v>
      </c>
      <c r="O3269">
        <v>4.26</v>
      </c>
      <c r="P32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3269">
        <f>IF(Tabla1[[#This Row],[SERVICIO]]="COMIDA",3,IF(Tabla1[[#This Row],[SERVICIO]]="CONTROLADO",12,IF(Tabla1[[#This Row],[SERVICIO]]="RÁPIDO",3.75,IF(Tabla1[[#This Row],[SERVICIO]]="NORMAL",2.5,))))</f>
        <v>3.75</v>
      </c>
      <c r="R3269">
        <f>IF(Tabla1[[#This Row],[SERVICIO]]="COMIDA",3.5,IF(Tabla1[[#This Row],[SERVICIO]]="CONTROLADO",8,IF(Tabla1[[#This Row],[SERVICIO]]="RÁPIDO",4.5,IF(Tabla1[[#This Row],[SERVICIO]]="NORMAL",3,))))</f>
        <v>4.5</v>
      </c>
      <c r="S32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69" s="2">
        <f>IF(Tabla1[[#This Row],[KILOMETROS ADICIONALES]]=0,Tabla1[[#This Row],[KILOMETROS]]*Tabla1[[#This Row],[COSTO NORMAL]],Tabla1[[#This Row],[COSTO NORMAL]]*Tabla1[[#This Row],[KILOMETROS HASTA]])</f>
        <v>16.875</v>
      </c>
      <c r="U3269" s="2">
        <f>Tabla1[[#This Row],[KILOMETROS ADICIONALES]]*Tabla1[[#This Row],[COSTO ADICIONAL]]</f>
        <v>0.28049999999999992</v>
      </c>
      <c r="V3269">
        <v>54.17</v>
      </c>
      <c r="W3269" s="2">
        <f>Tabla1[[#This Row],[COSTO NORMAL2]]+Tabla1[[#This Row],[COSTO ADICIONAL2]]</f>
        <v>17.1555</v>
      </c>
    </row>
    <row r="3270" spans="1:23" x14ac:dyDescent="0.25">
      <c r="A3270" t="s">
        <v>997</v>
      </c>
      <c r="B3270" t="s">
        <v>5302</v>
      </c>
      <c r="C3270" t="s">
        <v>12361</v>
      </c>
      <c r="E3270" t="s">
        <v>14845</v>
      </c>
      <c r="F3270" t="s">
        <v>76</v>
      </c>
      <c r="G3270" t="s">
        <v>15</v>
      </c>
      <c r="H3270" t="s">
        <v>997</v>
      </c>
      <c r="I3270" t="s">
        <v>5303</v>
      </c>
      <c r="J3270" t="str">
        <f>MID(Tabla1[[#This Row],[HORA2]],1,2)</f>
        <v>16</v>
      </c>
      <c r="K3270" t="s">
        <v>43</v>
      </c>
      <c r="L3270" t="s">
        <v>57</v>
      </c>
      <c r="M3270" t="s">
        <v>14867</v>
      </c>
      <c r="N3270" t="s">
        <v>22</v>
      </c>
      <c r="O3270">
        <v>10.82</v>
      </c>
      <c r="P32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7.07</v>
      </c>
      <c r="Q3270">
        <f>IF(Tabla1[[#This Row],[SERVICIO]]="COMIDA",3,IF(Tabla1[[#This Row],[SERVICIO]]="CONTROLADO",12,IF(Tabla1[[#This Row],[SERVICIO]]="RÁPIDO",3.75,IF(Tabla1[[#This Row],[SERVICIO]]="NORMAL",2.5,))))</f>
        <v>3.75</v>
      </c>
      <c r="R3270">
        <f>IF(Tabla1[[#This Row],[SERVICIO]]="COMIDA",3.5,IF(Tabla1[[#This Row],[SERVICIO]]="CONTROLADO",8,IF(Tabla1[[#This Row],[SERVICIO]]="RÁPIDO",4.5,IF(Tabla1[[#This Row],[SERVICIO]]="NORMAL",3,))))</f>
        <v>4.5</v>
      </c>
      <c r="S32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0" s="2">
        <f>IF(Tabla1[[#This Row],[KILOMETROS ADICIONALES]]=0,Tabla1[[#This Row],[KILOMETROS]]*Tabla1[[#This Row],[COSTO NORMAL]],Tabla1[[#This Row],[COSTO NORMAL]]*Tabla1[[#This Row],[KILOMETROS HASTA]])</f>
        <v>16.875</v>
      </c>
      <c r="U3270" s="2">
        <f>Tabla1[[#This Row],[KILOMETROS ADICIONALES]]*Tabla1[[#This Row],[COSTO ADICIONAL]]</f>
        <v>3.8885000000000005</v>
      </c>
      <c r="V3270">
        <v>76.89</v>
      </c>
      <c r="W3270" s="2">
        <f>Tabla1[[#This Row],[COSTO NORMAL2]]+Tabla1[[#This Row],[COSTO ADICIONAL2]]</f>
        <v>20.763500000000001</v>
      </c>
    </row>
    <row r="3271" spans="1:23" x14ac:dyDescent="0.25">
      <c r="A3271" t="s">
        <v>997</v>
      </c>
      <c r="B3271" t="s">
        <v>5304</v>
      </c>
      <c r="C3271" t="s">
        <v>12362</v>
      </c>
      <c r="D3271" t="s">
        <v>13</v>
      </c>
      <c r="E3271" t="s">
        <v>14845</v>
      </c>
      <c r="F3271" t="s">
        <v>14</v>
      </c>
      <c r="G3271" t="s">
        <v>15</v>
      </c>
      <c r="H3271" t="s">
        <v>997</v>
      </c>
      <c r="I3271" t="s">
        <v>4092</v>
      </c>
      <c r="J3271" t="str">
        <f>MID(Tabla1[[#This Row],[HORA2]],1,2)</f>
        <v>18</v>
      </c>
      <c r="K3271" t="s">
        <v>57</v>
      </c>
      <c r="L3271" t="s">
        <v>49</v>
      </c>
      <c r="M3271" t="s">
        <v>14867</v>
      </c>
      <c r="N3271" t="s">
        <v>22</v>
      </c>
      <c r="O3271">
        <v>4.3499999999999996</v>
      </c>
      <c r="P32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0.59999999999999964</v>
      </c>
      <c r="Q3271">
        <f>IF(Tabla1[[#This Row],[SERVICIO]]="COMIDA",3,IF(Tabla1[[#This Row],[SERVICIO]]="CONTROLADO",12,IF(Tabla1[[#This Row],[SERVICIO]]="RÁPIDO",3.75,IF(Tabla1[[#This Row],[SERVICIO]]="NORMAL",2.5,))))</f>
        <v>3.75</v>
      </c>
      <c r="R3271">
        <f>IF(Tabla1[[#This Row],[SERVICIO]]="COMIDA",3.5,IF(Tabla1[[#This Row],[SERVICIO]]="CONTROLADO",8,IF(Tabla1[[#This Row],[SERVICIO]]="RÁPIDO",4.5,IF(Tabla1[[#This Row],[SERVICIO]]="NORMAL",3,))))</f>
        <v>4.5</v>
      </c>
      <c r="S32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1" s="2">
        <f>IF(Tabla1[[#This Row],[KILOMETROS ADICIONALES]]=0,Tabla1[[#This Row],[KILOMETROS]]*Tabla1[[#This Row],[COSTO NORMAL]],Tabla1[[#This Row],[COSTO NORMAL]]*Tabla1[[#This Row],[KILOMETROS HASTA]])</f>
        <v>16.875</v>
      </c>
      <c r="U3271" s="2">
        <f>Tabla1[[#This Row],[KILOMETROS ADICIONALES]]*Tabla1[[#This Row],[COSTO ADICIONAL]]</f>
        <v>0.32999999999999985</v>
      </c>
      <c r="V3271">
        <v>126.47</v>
      </c>
      <c r="W3271" s="2">
        <f>Tabla1[[#This Row],[COSTO NORMAL2]]+Tabla1[[#This Row],[COSTO ADICIONAL2]]</f>
        <v>17.204999999999998</v>
      </c>
    </row>
    <row r="3272" spans="1:23" x14ac:dyDescent="0.25">
      <c r="A3272" t="s">
        <v>997</v>
      </c>
      <c r="B3272" t="s">
        <v>5305</v>
      </c>
      <c r="C3272" t="s">
        <v>12363</v>
      </c>
      <c r="D3272" t="s">
        <v>13</v>
      </c>
      <c r="E3272" t="s">
        <v>14847</v>
      </c>
      <c r="F3272" t="s">
        <v>14</v>
      </c>
      <c r="G3272" t="s">
        <v>15</v>
      </c>
      <c r="H3272" t="s">
        <v>997</v>
      </c>
      <c r="I3272" t="s">
        <v>5306</v>
      </c>
      <c r="J3272" t="str">
        <f>MID(Tabla1[[#This Row],[HORA2]],1,2)</f>
        <v>18</v>
      </c>
      <c r="K3272" t="s">
        <v>43</v>
      </c>
      <c r="L3272" t="s">
        <v>19</v>
      </c>
      <c r="M3272" t="s">
        <v>14867</v>
      </c>
      <c r="N3272" t="s">
        <v>22</v>
      </c>
      <c r="O3272">
        <v>15.3</v>
      </c>
      <c r="P32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</v>
      </c>
      <c r="Q3272">
        <f>IF(Tabla1[[#This Row],[SERVICIO]]="COMIDA",3,IF(Tabla1[[#This Row],[SERVICIO]]="CONTROLADO",12,IF(Tabla1[[#This Row],[SERVICIO]]="RÁPIDO",3.75,IF(Tabla1[[#This Row],[SERVICIO]]="NORMAL",2.5,))))</f>
        <v>3</v>
      </c>
      <c r="R3272">
        <f>IF(Tabla1[[#This Row],[SERVICIO]]="COMIDA",3.5,IF(Tabla1[[#This Row],[SERVICIO]]="CONTROLADO",8,IF(Tabla1[[#This Row],[SERVICIO]]="RÁPIDO",4.5,IF(Tabla1[[#This Row],[SERVICIO]]="NORMAL",3,))))</f>
        <v>3.5</v>
      </c>
      <c r="S3272">
        <f>IF(Tabla1[[#This Row],[SERVICIO]]="COMIDA",0.75,IF(Tabla1[[#This Row],[SERVICIO]]="CONTROLADO",2.65,IF(Tabla1[[#This Row],[SERVICIO]]="RÁPIDO",0.55,IF(Tabla1[[#This Row],[SERVICIO]]="NORMAL",1.2,))))</f>
        <v>0.75</v>
      </c>
      <c r="T3272" s="2">
        <f>IF(Tabla1[[#This Row],[KILOMETROS ADICIONALES]]=0,Tabla1[[#This Row],[KILOMETROS]]*Tabla1[[#This Row],[COSTO NORMAL]],Tabla1[[#This Row],[COSTO NORMAL]]*Tabla1[[#This Row],[KILOMETROS HASTA]])</f>
        <v>10.5</v>
      </c>
      <c r="U3272" s="2">
        <f>Tabla1[[#This Row],[KILOMETROS ADICIONALES]]*Tabla1[[#This Row],[COSTO ADICIONAL]]</f>
        <v>9.2250000000000014</v>
      </c>
      <c r="V3272">
        <v>105.94</v>
      </c>
      <c r="W3272" s="2">
        <f>Tabla1[[#This Row],[COSTO NORMAL2]]+Tabla1[[#This Row],[COSTO ADICIONAL2]]</f>
        <v>19.725000000000001</v>
      </c>
    </row>
    <row r="3273" spans="1:23" x14ac:dyDescent="0.25">
      <c r="A3273" t="s">
        <v>997</v>
      </c>
      <c r="B3273" t="s">
        <v>5307</v>
      </c>
      <c r="C3273" t="s">
        <v>12364</v>
      </c>
      <c r="D3273" t="s">
        <v>13</v>
      </c>
      <c r="E3273" t="s">
        <v>14845</v>
      </c>
      <c r="F3273" t="s">
        <v>76</v>
      </c>
      <c r="G3273" t="s">
        <v>15</v>
      </c>
      <c r="H3273" t="s">
        <v>997</v>
      </c>
      <c r="I3273" t="s">
        <v>5308</v>
      </c>
      <c r="J3273" t="str">
        <f>MID(Tabla1[[#This Row],[HORA2]],1,2)</f>
        <v>16</v>
      </c>
      <c r="K3273" t="s">
        <v>19</v>
      </c>
      <c r="L3273" t="s">
        <v>61</v>
      </c>
      <c r="M3273" t="s">
        <v>14867</v>
      </c>
      <c r="N3273" t="s">
        <v>22</v>
      </c>
      <c r="O3273">
        <v>7.23</v>
      </c>
      <c r="P32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3.4800000000000004</v>
      </c>
      <c r="Q3273">
        <f>IF(Tabla1[[#This Row],[SERVICIO]]="COMIDA",3,IF(Tabla1[[#This Row],[SERVICIO]]="CONTROLADO",12,IF(Tabla1[[#This Row],[SERVICIO]]="RÁPIDO",3.75,IF(Tabla1[[#This Row],[SERVICIO]]="NORMAL",2.5,))))</f>
        <v>3.75</v>
      </c>
      <c r="R3273">
        <f>IF(Tabla1[[#This Row],[SERVICIO]]="COMIDA",3.5,IF(Tabla1[[#This Row],[SERVICIO]]="CONTROLADO",8,IF(Tabla1[[#This Row],[SERVICIO]]="RÁPIDO",4.5,IF(Tabla1[[#This Row],[SERVICIO]]="NORMAL",3,))))</f>
        <v>4.5</v>
      </c>
      <c r="S32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3" s="2">
        <f>IF(Tabla1[[#This Row],[KILOMETROS ADICIONALES]]=0,Tabla1[[#This Row],[KILOMETROS]]*Tabla1[[#This Row],[COSTO NORMAL]],Tabla1[[#This Row],[COSTO NORMAL]]*Tabla1[[#This Row],[KILOMETROS HASTA]])</f>
        <v>16.875</v>
      </c>
      <c r="U3273" s="2">
        <f>Tabla1[[#This Row],[KILOMETROS ADICIONALES]]*Tabla1[[#This Row],[COSTO ADICIONAL]]</f>
        <v>1.9140000000000004</v>
      </c>
      <c r="V3273">
        <v>103.04</v>
      </c>
      <c r="W3273" s="2">
        <f>Tabla1[[#This Row],[COSTO NORMAL2]]+Tabla1[[#This Row],[COSTO ADICIONAL2]]</f>
        <v>18.789000000000001</v>
      </c>
    </row>
    <row r="3274" spans="1:23" x14ac:dyDescent="0.25">
      <c r="A3274" t="s">
        <v>997</v>
      </c>
      <c r="B3274" t="s">
        <v>5309</v>
      </c>
      <c r="C3274" t="s">
        <v>12365</v>
      </c>
      <c r="D3274" t="s">
        <v>13</v>
      </c>
      <c r="E3274" t="s">
        <v>14845</v>
      </c>
      <c r="F3274" t="s">
        <v>76</v>
      </c>
      <c r="G3274" t="s">
        <v>15</v>
      </c>
      <c r="H3274" t="s">
        <v>997</v>
      </c>
      <c r="I3274" t="s">
        <v>5310</v>
      </c>
      <c r="J3274" t="str">
        <f>MID(Tabla1[[#This Row],[HORA2]],1,2)</f>
        <v>14</v>
      </c>
      <c r="K3274" t="s">
        <v>110</v>
      </c>
      <c r="L3274" t="s">
        <v>110</v>
      </c>
      <c r="M3274" t="s">
        <v>14867</v>
      </c>
      <c r="N3274" t="s">
        <v>22</v>
      </c>
      <c r="O3274">
        <v>9.09</v>
      </c>
      <c r="P32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5.34</v>
      </c>
      <c r="Q3274">
        <f>IF(Tabla1[[#This Row],[SERVICIO]]="COMIDA",3,IF(Tabla1[[#This Row],[SERVICIO]]="CONTROLADO",12,IF(Tabla1[[#This Row],[SERVICIO]]="RÁPIDO",3.75,IF(Tabla1[[#This Row],[SERVICIO]]="NORMAL",2.5,))))</f>
        <v>3.75</v>
      </c>
      <c r="R3274">
        <f>IF(Tabla1[[#This Row],[SERVICIO]]="COMIDA",3.5,IF(Tabla1[[#This Row],[SERVICIO]]="CONTROLADO",8,IF(Tabla1[[#This Row],[SERVICIO]]="RÁPIDO",4.5,IF(Tabla1[[#This Row],[SERVICIO]]="NORMAL",3,))))</f>
        <v>4.5</v>
      </c>
      <c r="S32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4" s="2">
        <f>IF(Tabla1[[#This Row],[KILOMETROS ADICIONALES]]=0,Tabla1[[#This Row],[KILOMETROS]]*Tabla1[[#This Row],[COSTO NORMAL]],Tabla1[[#This Row],[COSTO NORMAL]]*Tabla1[[#This Row],[KILOMETROS HASTA]])</f>
        <v>16.875</v>
      </c>
      <c r="U3274" s="2">
        <f>Tabla1[[#This Row],[KILOMETROS ADICIONALES]]*Tabla1[[#This Row],[COSTO ADICIONAL]]</f>
        <v>2.9370000000000003</v>
      </c>
      <c r="V3274">
        <v>191.12</v>
      </c>
      <c r="W3274" s="2">
        <f>Tabla1[[#This Row],[COSTO NORMAL2]]+Tabla1[[#This Row],[COSTO ADICIONAL2]]</f>
        <v>19.812000000000001</v>
      </c>
    </row>
    <row r="3275" spans="1:23" x14ac:dyDescent="0.25">
      <c r="A3275" t="s">
        <v>997</v>
      </c>
      <c r="B3275" t="s">
        <v>5311</v>
      </c>
      <c r="C3275" t="s">
        <v>12366</v>
      </c>
      <c r="D3275" t="s">
        <v>13</v>
      </c>
      <c r="E3275" t="s">
        <v>14847</v>
      </c>
      <c r="F3275" t="s">
        <v>14</v>
      </c>
      <c r="G3275" t="s">
        <v>15</v>
      </c>
      <c r="H3275" t="s">
        <v>997</v>
      </c>
      <c r="I3275" t="s">
        <v>5312</v>
      </c>
      <c r="J3275" t="str">
        <f>MID(Tabla1[[#This Row],[HORA2]],1,2)</f>
        <v>18</v>
      </c>
      <c r="K3275" t="s">
        <v>43</v>
      </c>
      <c r="L3275" t="s">
        <v>49</v>
      </c>
      <c r="M3275" t="s">
        <v>14867</v>
      </c>
      <c r="N3275" t="s">
        <v>22</v>
      </c>
      <c r="O3275">
        <v>14.51</v>
      </c>
      <c r="P32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11.51</v>
      </c>
      <c r="Q3275">
        <f>IF(Tabla1[[#This Row],[SERVICIO]]="COMIDA",3,IF(Tabla1[[#This Row],[SERVICIO]]="CONTROLADO",12,IF(Tabla1[[#This Row],[SERVICIO]]="RÁPIDO",3.75,IF(Tabla1[[#This Row],[SERVICIO]]="NORMAL",2.5,))))</f>
        <v>3</v>
      </c>
      <c r="R3275">
        <f>IF(Tabla1[[#This Row],[SERVICIO]]="COMIDA",3.5,IF(Tabla1[[#This Row],[SERVICIO]]="CONTROLADO",8,IF(Tabla1[[#This Row],[SERVICIO]]="RÁPIDO",4.5,IF(Tabla1[[#This Row],[SERVICIO]]="NORMAL",3,))))</f>
        <v>3.5</v>
      </c>
      <c r="S3275">
        <f>IF(Tabla1[[#This Row],[SERVICIO]]="COMIDA",0.75,IF(Tabla1[[#This Row],[SERVICIO]]="CONTROLADO",2.65,IF(Tabla1[[#This Row],[SERVICIO]]="RÁPIDO",0.55,IF(Tabla1[[#This Row],[SERVICIO]]="NORMAL",1.2,))))</f>
        <v>0.75</v>
      </c>
      <c r="T3275" s="2">
        <f>IF(Tabla1[[#This Row],[KILOMETROS ADICIONALES]]=0,Tabla1[[#This Row],[KILOMETROS]]*Tabla1[[#This Row],[COSTO NORMAL]],Tabla1[[#This Row],[COSTO NORMAL]]*Tabla1[[#This Row],[KILOMETROS HASTA]])</f>
        <v>10.5</v>
      </c>
      <c r="U3275" s="2">
        <f>Tabla1[[#This Row],[KILOMETROS ADICIONALES]]*Tabla1[[#This Row],[COSTO ADICIONAL]]</f>
        <v>8.6325000000000003</v>
      </c>
      <c r="V3275">
        <v>208.91</v>
      </c>
      <c r="W3275" s="2">
        <f>Tabla1[[#This Row],[COSTO NORMAL2]]+Tabla1[[#This Row],[COSTO ADICIONAL2]]</f>
        <v>19.1325</v>
      </c>
    </row>
    <row r="3276" spans="1:23" x14ac:dyDescent="0.25">
      <c r="A3276" t="s">
        <v>997</v>
      </c>
      <c r="B3276" t="s">
        <v>5313</v>
      </c>
      <c r="C3276" t="s">
        <v>12367</v>
      </c>
      <c r="D3276" t="s">
        <v>13</v>
      </c>
      <c r="E3276" t="s">
        <v>14847</v>
      </c>
      <c r="F3276" t="s">
        <v>14</v>
      </c>
      <c r="G3276" t="s">
        <v>15</v>
      </c>
      <c r="H3276" t="s">
        <v>997</v>
      </c>
      <c r="I3276" t="s">
        <v>5314</v>
      </c>
      <c r="J3276" t="str">
        <f>MID(Tabla1[[#This Row],[HORA2]],1,2)</f>
        <v>15</v>
      </c>
      <c r="K3276" t="s">
        <v>19</v>
      </c>
      <c r="L3276" t="s">
        <v>43</v>
      </c>
      <c r="M3276" t="s">
        <v>14867</v>
      </c>
      <c r="N3276" t="s">
        <v>22</v>
      </c>
      <c r="O3276">
        <v>4.78</v>
      </c>
      <c r="P32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1.7800000000000002</v>
      </c>
      <c r="Q3276">
        <f>IF(Tabla1[[#This Row],[SERVICIO]]="COMIDA",3,IF(Tabla1[[#This Row],[SERVICIO]]="CONTROLADO",12,IF(Tabla1[[#This Row],[SERVICIO]]="RÁPIDO",3.75,IF(Tabla1[[#This Row],[SERVICIO]]="NORMAL",2.5,))))</f>
        <v>3</v>
      </c>
      <c r="R3276">
        <f>IF(Tabla1[[#This Row],[SERVICIO]]="COMIDA",3.5,IF(Tabla1[[#This Row],[SERVICIO]]="CONTROLADO",8,IF(Tabla1[[#This Row],[SERVICIO]]="RÁPIDO",4.5,IF(Tabla1[[#This Row],[SERVICIO]]="NORMAL",3,))))</f>
        <v>3.5</v>
      </c>
      <c r="S3276">
        <f>IF(Tabla1[[#This Row],[SERVICIO]]="COMIDA",0.75,IF(Tabla1[[#This Row],[SERVICIO]]="CONTROLADO",2.65,IF(Tabla1[[#This Row],[SERVICIO]]="RÁPIDO",0.55,IF(Tabla1[[#This Row],[SERVICIO]]="NORMAL",1.2,))))</f>
        <v>0.75</v>
      </c>
      <c r="T3276" s="2">
        <f>IF(Tabla1[[#This Row],[KILOMETROS ADICIONALES]]=0,Tabla1[[#This Row],[KILOMETROS]]*Tabla1[[#This Row],[COSTO NORMAL]],Tabla1[[#This Row],[COSTO NORMAL]]*Tabla1[[#This Row],[KILOMETROS HASTA]])</f>
        <v>10.5</v>
      </c>
      <c r="U3276" s="2">
        <f>Tabla1[[#This Row],[KILOMETROS ADICIONALES]]*Tabla1[[#This Row],[COSTO ADICIONAL]]</f>
        <v>1.3350000000000002</v>
      </c>
      <c r="V3276">
        <v>146.16</v>
      </c>
      <c r="W3276" s="2">
        <f>Tabla1[[#This Row],[COSTO NORMAL2]]+Tabla1[[#This Row],[COSTO ADICIONAL2]]</f>
        <v>11.835000000000001</v>
      </c>
    </row>
    <row r="3277" spans="1:23" x14ac:dyDescent="0.25">
      <c r="A3277" t="s">
        <v>997</v>
      </c>
      <c r="B3277" t="s">
        <v>5315</v>
      </c>
      <c r="C3277" t="s">
        <v>12368</v>
      </c>
      <c r="D3277" t="s">
        <v>13</v>
      </c>
      <c r="E3277" t="s">
        <v>14845</v>
      </c>
      <c r="F3277" t="s">
        <v>76</v>
      </c>
      <c r="G3277" t="s">
        <v>15</v>
      </c>
      <c r="H3277" t="s">
        <v>997</v>
      </c>
      <c r="I3277" t="s">
        <v>5316</v>
      </c>
      <c r="J3277" t="str">
        <f>MID(Tabla1[[#This Row],[HORA2]],1,2)</f>
        <v>16</v>
      </c>
      <c r="K3277" t="s">
        <v>19</v>
      </c>
      <c r="L3277" t="s">
        <v>19</v>
      </c>
      <c r="M3277" t="s">
        <v>14867</v>
      </c>
      <c r="N3277" t="s">
        <v>22</v>
      </c>
      <c r="O3277">
        <v>12.96</v>
      </c>
      <c r="P32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9.2100000000000009</v>
      </c>
      <c r="Q3277">
        <f>IF(Tabla1[[#This Row],[SERVICIO]]="COMIDA",3,IF(Tabla1[[#This Row],[SERVICIO]]="CONTROLADO",12,IF(Tabla1[[#This Row],[SERVICIO]]="RÁPIDO",3.75,IF(Tabla1[[#This Row],[SERVICIO]]="NORMAL",2.5,))))</f>
        <v>3.75</v>
      </c>
      <c r="R3277">
        <f>IF(Tabla1[[#This Row],[SERVICIO]]="COMIDA",3.5,IF(Tabla1[[#This Row],[SERVICIO]]="CONTROLADO",8,IF(Tabla1[[#This Row],[SERVICIO]]="RÁPIDO",4.5,IF(Tabla1[[#This Row],[SERVICIO]]="NORMAL",3,))))</f>
        <v>4.5</v>
      </c>
      <c r="S32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7" s="2">
        <f>IF(Tabla1[[#This Row],[KILOMETROS ADICIONALES]]=0,Tabla1[[#This Row],[KILOMETROS]]*Tabla1[[#This Row],[COSTO NORMAL]],Tabla1[[#This Row],[COSTO NORMAL]]*Tabla1[[#This Row],[KILOMETROS HASTA]])</f>
        <v>16.875</v>
      </c>
      <c r="U3277" s="2">
        <f>Tabla1[[#This Row],[KILOMETROS ADICIONALES]]*Tabla1[[#This Row],[COSTO ADICIONAL]]</f>
        <v>5.065500000000001</v>
      </c>
      <c r="V3277">
        <v>166.62</v>
      </c>
      <c r="W3277" s="2">
        <f>Tabla1[[#This Row],[COSTO NORMAL2]]+Tabla1[[#This Row],[COSTO ADICIONAL2]]</f>
        <v>21.9405</v>
      </c>
    </row>
    <row r="3278" spans="1:23" x14ac:dyDescent="0.25">
      <c r="A3278" t="s">
        <v>997</v>
      </c>
      <c r="B3278" t="s">
        <v>5317</v>
      </c>
      <c r="C3278" t="s">
        <v>12369</v>
      </c>
      <c r="D3278" t="s">
        <v>13</v>
      </c>
      <c r="E3278" t="s">
        <v>14845</v>
      </c>
      <c r="F3278" t="s">
        <v>14</v>
      </c>
      <c r="G3278" t="s">
        <v>15</v>
      </c>
      <c r="H3278" t="s">
        <v>997</v>
      </c>
      <c r="I3278" t="s">
        <v>5318</v>
      </c>
      <c r="J3278" t="str">
        <f>MID(Tabla1[[#This Row],[HORA2]],1,2)</f>
        <v>17</v>
      </c>
      <c r="K3278" t="s">
        <v>90</v>
      </c>
      <c r="L3278" t="s">
        <v>61</v>
      </c>
      <c r="M3278" t="s">
        <v>14867</v>
      </c>
      <c r="N3278" t="s">
        <v>22</v>
      </c>
      <c r="O3278">
        <v>1.9300000000000002</v>
      </c>
      <c r="P32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78">
        <f>IF(Tabla1[[#This Row],[SERVICIO]]="COMIDA",3,IF(Tabla1[[#This Row],[SERVICIO]]="CONTROLADO",12,IF(Tabla1[[#This Row],[SERVICIO]]="RÁPIDO",3.75,IF(Tabla1[[#This Row],[SERVICIO]]="NORMAL",2.5,))))</f>
        <v>3.75</v>
      </c>
      <c r="R3278">
        <f>IF(Tabla1[[#This Row],[SERVICIO]]="COMIDA",3.5,IF(Tabla1[[#This Row],[SERVICIO]]="CONTROLADO",8,IF(Tabla1[[#This Row],[SERVICIO]]="RÁPIDO",4.5,IF(Tabla1[[#This Row],[SERVICIO]]="NORMAL",3,))))</f>
        <v>4.5</v>
      </c>
      <c r="S32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78" s="2">
        <f>IF(Tabla1[[#This Row],[KILOMETROS ADICIONALES]]=0,Tabla1[[#This Row],[KILOMETROS]]*Tabla1[[#This Row],[COSTO NORMAL]],Tabla1[[#This Row],[COSTO NORMAL]]*Tabla1[[#This Row],[KILOMETROS HASTA]])</f>
        <v>8.6850000000000005</v>
      </c>
      <c r="U3278" s="2">
        <f>Tabla1[[#This Row],[KILOMETROS ADICIONALES]]*Tabla1[[#This Row],[COSTO ADICIONAL]]</f>
        <v>0</v>
      </c>
      <c r="V3278">
        <v>75.709999999999994</v>
      </c>
      <c r="W3278" s="2">
        <f>Tabla1[[#This Row],[COSTO NORMAL2]]+Tabla1[[#This Row],[COSTO ADICIONAL2]]</f>
        <v>8.6850000000000005</v>
      </c>
    </row>
    <row r="3279" spans="1:23" x14ac:dyDescent="0.25">
      <c r="A3279" t="s">
        <v>997</v>
      </c>
      <c r="B3279" t="s">
        <v>3105</v>
      </c>
      <c r="C3279" t="s">
        <v>12370</v>
      </c>
      <c r="D3279" t="s">
        <v>13</v>
      </c>
      <c r="E3279" t="s">
        <v>14846</v>
      </c>
      <c r="F3279" t="s">
        <v>14</v>
      </c>
      <c r="G3279" t="s">
        <v>15</v>
      </c>
      <c r="H3279" t="s">
        <v>226</v>
      </c>
      <c r="I3279" t="s">
        <v>5319</v>
      </c>
      <c r="J3279" t="str">
        <f>MID(Tabla1[[#This Row],[HORA2]],1,2)</f>
        <v>10</v>
      </c>
      <c r="K3279" t="s">
        <v>43</v>
      </c>
      <c r="L3279" t="s">
        <v>57</v>
      </c>
      <c r="M3279" t="s">
        <v>14867</v>
      </c>
      <c r="N3279" t="s">
        <v>22</v>
      </c>
      <c r="O3279">
        <v>10.42</v>
      </c>
      <c r="P32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279">
        <f>IF(Tabla1[[#This Row],[SERVICIO]]="COMIDA",3,IF(Tabla1[[#This Row],[SERVICIO]]="CONTROLADO",12,IF(Tabla1[[#This Row],[SERVICIO]]="RÁPIDO",3.75,IF(Tabla1[[#This Row],[SERVICIO]]="NORMAL",2.5,))))</f>
        <v>12</v>
      </c>
      <c r="R3279">
        <f>IF(Tabla1[[#This Row],[SERVICIO]]="COMIDA",3.5,IF(Tabla1[[#This Row],[SERVICIO]]="CONTROLADO",8,IF(Tabla1[[#This Row],[SERVICIO]]="RÁPIDO",4.5,IF(Tabla1[[#This Row],[SERVICIO]]="NORMAL",3,))))</f>
        <v>8</v>
      </c>
      <c r="S3279">
        <f>IF(Tabla1[[#This Row],[SERVICIO]]="COMIDA",0.75,IF(Tabla1[[#This Row],[SERVICIO]]="CONTROLADO",2.65,IF(Tabla1[[#This Row],[SERVICIO]]="RÁPIDO",0.55,IF(Tabla1[[#This Row],[SERVICIO]]="NORMAL",1.2,))))</f>
        <v>2.65</v>
      </c>
      <c r="T3279" s="2">
        <f>IF(Tabla1[[#This Row],[KILOMETROS ADICIONALES]]=0,Tabla1[[#This Row],[KILOMETROS]]*Tabla1[[#This Row],[COSTO NORMAL]],Tabla1[[#This Row],[COSTO NORMAL]]*Tabla1[[#This Row],[KILOMETROS HASTA]])</f>
        <v>83.36</v>
      </c>
      <c r="U3279" s="2">
        <f>Tabla1[[#This Row],[KILOMETROS ADICIONALES]]*Tabla1[[#This Row],[COSTO ADICIONAL]]</f>
        <v>0</v>
      </c>
      <c r="V3279">
        <v>186.64</v>
      </c>
      <c r="W3279" s="2">
        <f>Tabla1[[#This Row],[COSTO NORMAL2]]+Tabla1[[#This Row],[COSTO ADICIONAL2]]</f>
        <v>83.36</v>
      </c>
    </row>
    <row r="3280" spans="1:23" x14ac:dyDescent="0.25">
      <c r="A3280" t="s">
        <v>997</v>
      </c>
      <c r="B3280" t="s">
        <v>5320</v>
      </c>
      <c r="C3280" t="s">
        <v>12371</v>
      </c>
      <c r="D3280" t="s">
        <v>13</v>
      </c>
      <c r="E3280" t="s">
        <v>14845</v>
      </c>
      <c r="F3280" t="s">
        <v>14</v>
      </c>
      <c r="G3280" t="s">
        <v>15</v>
      </c>
      <c r="H3280" t="s">
        <v>997</v>
      </c>
      <c r="I3280" t="s">
        <v>4426</v>
      </c>
      <c r="J3280" t="str">
        <f>MID(Tabla1[[#This Row],[HORA2]],1,2)</f>
        <v>14</v>
      </c>
      <c r="K3280" t="s">
        <v>44</v>
      </c>
      <c r="L3280" t="s">
        <v>44</v>
      </c>
      <c r="M3280" t="s">
        <v>14867</v>
      </c>
      <c r="N3280" t="s">
        <v>22</v>
      </c>
      <c r="O3280">
        <v>20.43</v>
      </c>
      <c r="P32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16.68</v>
      </c>
      <c r="Q3280">
        <f>IF(Tabla1[[#This Row],[SERVICIO]]="COMIDA",3,IF(Tabla1[[#This Row],[SERVICIO]]="CONTROLADO",12,IF(Tabla1[[#This Row],[SERVICIO]]="RÁPIDO",3.75,IF(Tabla1[[#This Row],[SERVICIO]]="NORMAL",2.5,))))</f>
        <v>3.75</v>
      </c>
      <c r="R3280">
        <f>IF(Tabla1[[#This Row],[SERVICIO]]="COMIDA",3.5,IF(Tabla1[[#This Row],[SERVICIO]]="CONTROLADO",8,IF(Tabla1[[#This Row],[SERVICIO]]="RÁPIDO",4.5,IF(Tabla1[[#This Row],[SERVICIO]]="NORMAL",3,))))</f>
        <v>4.5</v>
      </c>
      <c r="S32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0" s="2">
        <f>IF(Tabla1[[#This Row],[KILOMETROS ADICIONALES]]=0,Tabla1[[#This Row],[KILOMETROS]]*Tabla1[[#This Row],[COSTO NORMAL]],Tabla1[[#This Row],[COSTO NORMAL]]*Tabla1[[#This Row],[KILOMETROS HASTA]])</f>
        <v>16.875</v>
      </c>
      <c r="U3280" s="2">
        <f>Tabla1[[#This Row],[KILOMETROS ADICIONALES]]*Tabla1[[#This Row],[COSTO ADICIONAL]]</f>
        <v>9.1740000000000013</v>
      </c>
      <c r="V3280">
        <v>98.32</v>
      </c>
      <c r="W3280" s="2">
        <f>Tabla1[[#This Row],[COSTO NORMAL2]]+Tabla1[[#This Row],[COSTO ADICIONAL2]]</f>
        <v>26.048999999999999</v>
      </c>
    </row>
    <row r="3281" spans="1:23" x14ac:dyDescent="0.25">
      <c r="A3281" t="s">
        <v>997</v>
      </c>
      <c r="B3281" t="s">
        <v>5321</v>
      </c>
      <c r="C3281" t="s">
        <v>12372</v>
      </c>
      <c r="D3281" t="s">
        <v>13</v>
      </c>
      <c r="E3281" t="s">
        <v>14847</v>
      </c>
      <c r="F3281" t="s">
        <v>14</v>
      </c>
      <c r="G3281" t="s">
        <v>15</v>
      </c>
      <c r="H3281" t="s">
        <v>997</v>
      </c>
      <c r="I3281" t="s">
        <v>3643</v>
      </c>
      <c r="J3281" t="str">
        <f>MID(Tabla1[[#This Row],[HORA2]],1,2)</f>
        <v>15</v>
      </c>
      <c r="K3281" t="s">
        <v>19</v>
      </c>
      <c r="L3281" t="s">
        <v>78</v>
      </c>
      <c r="M3281" t="s">
        <v>14867</v>
      </c>
      <c r="N3281" t="s">
        <v>22</v>
      </c>
      <c r="O3281">
        <v>18.12</v>
      </c>
      <c r="P32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15.120000000000001</v>
      </c>
      <c r="Q3281">
        <f>IF(Tabla1[[#This Row],[SERVICIO]]="COMIDA",3,IF(Tabla1[[#This Row],[SERVICIO]]="CONTROLADO",12,IF(Tabla1[[#This Row],[SERVICIO]]="RÁPIDO",3.75,IF(Tabla1[[#This Row],[SERVICIO]]="NORMAL",2.5,))))</f>
        <v>3</v>
      </c>
      <c r="R3281">
        <f>IF(Tabla1[[#This Row],[SERVICIO]]="COMIDA",3.5,IF(Tabla1[[#This Row],[SERVICIO]]="CONTROLADO",8,IF(Tabla1[[#This Row],[SERVICIO]]="RÁPIDO",4.5,IF(Tabla1[[#This Row],[SERVICIO]]="NORMAL",3,))))</f>
        <v>3.5</v>
      </c>
      <c r="S3281">
        <f>IF(Tabla1[[#This Row],[SERVICIO]]="COMIDA",0.75,IF(Tabla1[[#This Row],[SERVICIO]]="CONTROLADO",2.65,IF(Tabla1[[#This Row],[SERVICIO]]="RÁPIDO",0.55,IF(Tabla1[[#This Row],[SERVICIO]]="NORMAL",1.2,))))</f>
        <v>0.75</v>
      </c>
      <c r="T3281" s="2">
        <f>IF(Tabla1[[#This Row],[KILOMETROS ADICIONALES]]=0,Tabla1[[#This Row],[KILOMETROS]]*Tabla1[[#This Row],[COSTO NORMAL]],Tabla1[[#This Row],[COSTO NORMAL]]*Tabla1[[#This Row],[KILOMETROS HASTA]])</f>
        <v>10.5</v>
      </c>
      <c r="U3281" s="2">
        <f>Tabla1[[#This Row],[KILOMETROS ADICIONALES]]*Tabla1[[#This Row],[COSTO ADICIONAL]]</f>
        <v>11.34</v>
      </c>
      <c r="V3281">
        <v>2.5099999999999998</v>
      </c>
      <c r="W3281" s="2">
        <f>Tabla1[[#This Row],[COSTO NORMAL2]]+Tabla1[[#This Row],[COSTO ADICIONAL2]]</f>
        <v>21.84</v>
      </c>
    </row>
    <row r="3282" spans="1:23" x14ac:dyDescent="0.25">
      <c r="A3282" t="s">
        <v>997</v>
      </c>
      <c r="B3282" t="s">
        <v>5322</v>
      </c>
      <c r="C3282" t="s">
        <v>12373</v>
      </c>
      <c r="D3282" t="s">
        <v>13</v>
      </c>
      <c r="E3282" t="s">
        <v>14845</v>
      </c>
      <c r="F3282" t="s">
        <v>295</v>
      </c>
      <c r="G3282" t="s">
        <v>15</v>
      </c>
      <c r="H3282" t="s">
        <v>997</v>
      </c>
      <c r="I3282" t="s">
        <v>5323</v>
      </c>
      <c r="J3282" t="str">
        <f>MID(Tabla1[[#This Row],[HORA2]],1,2)</f>
        <v>15</v>
      </c>
      <c r="K3282" t="s">
        <v>20</v>
      </c>
      <c r="L3282" t="s">
        <v>78</v>
      </c>
      <c r="M3282" t="s">
        <v>14867</v>
      </c>
      <c r="N3282" t="s">
        <v>22</v>
      </c>
      <c r="O3282">
        <v>16.39</v>
      </c>
      <c r="P32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12.64</v>
      </c>
      <c r="Q3282">
        <f>IF(Tabla1[[#This Row],[SERVICIO]]="COMIDA",3,IF(Tabla1[[#This Row],[SERVICIO]]="CONTROLADO",12,IF(Tabla1[[#This Row],[SERVICIO]]="RÁPIDO",3.75,IF(Tabla1[[#This Row],[SERVICIO]]="NORMAL",2.5,))))</f>
        <v>3.75</v>
      </c>
      <c r="R3282">
        <f>IF(Tabla1[[#This Row],[SERVICIO]]="COMIDA",3.5,IF(Tabla1[[#This Row],[SERVICIO]]="CONTROLADO",8,IF(Tabla1[[#This Row],[SERVICIO]]="RÁPIDO",4.5,IF(Tabla1[[#This Row],[SERVICIO]]="NORMAL",3,))))</f>
        <v>4.5</v>
      </c>
      <c r="S32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2" s="2">
        <f>IF(Tabla1[[#This Row],[KILOMETROS ADICIONALES]]=0,Tabla1[[#This Row],[KILOMETROS]]*Tabla1[[#This Row],[COSTO NORMAL]],Tabla1[[#This Row],[COSTO NORMAL]]*Tabla1[[#This Row],[KILOMETROS HASTA]])</f>
        <v>16.875</v>
      </c>
      <c r="U3282" s="2">
        <f>Tabla1[[#This Row],[KILOMETROS ADICIONALES]]*Tabla1[[#This Row],[COSTO ADICIONAL]]</f>
        <v>6.9520000000000008</v>
      </c>
      <c r="V3282">
        <v>7.03</v>
      </c>
      <c r="W3282" s="2">
        <f>Tabla1[[#This Row],[COSTO NORMAL2]]+Tabla1[[#This Row],[COSTO ADICIONAL2]]</f>
        <v>23.827000000000002</v>
      </c>
    </row>
    <row r="3283" spans="1:23" x14ac:dyDescent="0.25">
      <c r="A3283" t="s">
        <v>997</v>
      </c>
      <c r="B3283" t="s">
        <v>5324</v>
      </c>
      <c r="C3283" t="s">
        <v>12374</v>
      </c>
      <c r="D3283" t="s">
        <v>13</v>
      </c>
      <c r="E3283" t="s">
        <v>14845</v>
      </c>
      <c r="F3283" t="s">
        <v>295</v>
      </c>
      <c r="G3283" t="s">
        <v>69</v>
      </c>
      <c r="H3283" t="s">
        <v>997</v>
      </c>
      <c r="I3283" t="s">
        <v>5325</v>
      </c>
      <c r="J3283" t="str">
        <f>MID(Tabla1[[#This Row],[HORA2]],1,2)</f>
        <v>14</v>
      </c>
      <c r="K3283" t="s">
        <v>78</v>
      </c>
      <c r="L3283" t="s">
        <v>102</v>
      </c>
      <c r="M3283" t="s">
        <v>14867</v>
      </c>
      <c r="N3283" t="s">
        <v>22</v>
      </c>
      <c r="O3283">
        <v>19.829999999999998</v>
      </c>
      <c r="P32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16.079999999999998</v>
      </c>
      <c r="Q3283">
        <f>IF(Tabla1[[#This Row],[SERVICIO]]="COMIDA",3,IF(Tabla1[[#This Row],[SERVICIO]]="CONTROLADO",12,IF(Tabla1[[#This Row],[SERVICIO]]="RÁPIDO",3.75,IF(Tabla1[[#This Row],[SERVICIO]]="NORMAL",2.5,))))</f>
        <v>3.75</v>
      </c>
      <c r="R3283">
        <f>IF(Tabla1[[#This Row],[SERVICIO]]="COMIDA",3.5,IF(Tabla1[[#This Row],[SERVICIO]]="CONTROLADO",8,IF(Tabla1[[#This Row],[SERVICIO]]="RÁPIDO",4.5,IF(Tabla1[[#This Row],[SERVICIO]]="NORMAL",3,))))</f>
        <v>4.5</v>
      </c>
      <c r="S32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3" s="2">
        <f>IF(Tabla1[[#This Row],[KILOMETROS ADICIONALES]]=0,Tabla1[[#This Row],[KILOMETROS]]*Tabla1[[#This Row],[COSTO NORMAL]],Tabla1[[#This Row],[COSTO NORMAL]]*Tabla1[[#This Row],[KILOMETROS HASTA]])</f>
        <v>16.875</v>
      </c>
      <c r="U3283" s="2">
        <f>Tabla1[[#This Row],[KILOMETROS ADICIONALES]]*Tabla1[[#This Row],[COSTO ADICIONAL]]</f>
        <v>8.8439999999999994</v>
      </c>
      <c r="V3283">
        <v>129.97999999999999</v>
      </c>
      <c r="W3283" s="2">
        <f>Tabla1[[#This Row],[COSTO NORMAL2]]+Tabla1[[#This Row],[COSTO ADICIONAL2]]</f>
        <v>25.719000000000001</v>
      </c>
    </row>
    <row r="3284" spans="1:23" x14ac:dyDescent="0.25">
      <c r="A3284" t="s">
        <v>997</v>
      </c>
      <c r="B3284" t="s">
        <v>5326</v>
      </c>
      <c r="C3284" t="s">
        <v>12375</v>
      </c>
      <c r="D3284" t="s">
        <v>13</v>
      </c>
      <c r="E3284" t="s">
        <v>14845</v>
      </c>
      <c r="F3284" t="s">
        <v>14</v>
      </c>
      <c r="G3284" t="s">
        <v>24</v>
      </c>
      <c r="H3284" t="s">
        <v>997</v>
      </c>
      <c r="I3284" t="s">
        <v>5327</v>
      </c>
      <c r="J3284" t="str">
        <f>MID(Tabla1[[#This Row],[HORA2]],1,2)</f>
        <v>15</v>
      </c>
      <c r="K3284" t="s">
        <v>35</v>
      </c>
      <c r="L3284" t="s">
        <v>110</v>
      </c>
      <c r="M3284" t="s">
        <v>14867</v>
      </c>
      <c r="N3284" t="s">
        <v>22</v>
      </c>
      <c r="O3284">
        <v>20.13</v>
      </c>
      <c r="P32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16.38</v>
      </c>
      <c r="Q3284">
        <f>IF(Tabla1[[#This Row],[SERVICIO]]="COMIDA",3,IF(Tabla1[[#This Row],[SERVICIO]]="CONTROLADO",12,IF(Tabla1[[#This Row],[SERVICIO]]="RÁPIDO",3.75,IF(Tabla1[[#This Row],[SERVICIO]]="NORMAL",2.5,))))</f>
        <v>3.75</v>
      </c>
      <c r="R3284">
        <f>IF(Tabla1[[#This Row],[SERVICIO]]="COMIDA",3.5,IF(Tabla1[[#This Row],[SERVICIO]]="CONTROLADO",8,IF(Tabla1[[#This Row],[SERVICIO]]="RÁPIDO",4.5,IF(Tabla1[[#This Row],[SERVICIO]]="NORMAL",3,))))</f>
        <v>4.5</v>
      </c>
      <c r="S32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4" s="2">
        <f>IF(Tabla1[[#This Row],[KILOMETROS ADICIONALES]]=0,Tabla1[[#This Row],[KILOMETROS]]*Tabla1[[#This Row],[COSTO NORMAL]],Tabla1[[#This Row],[COSTO NORMAL]]*Tabla1[[#This Row],[KILOMETROS HASTA]])</f>
        <v>16.875</v>
      </c>
      <c r="U3284" s="2">
        <f>Tabla1[[#This Row],[KILOMETROS ADICIONALES]]*Tabla1[[#This Row],[COSTO ADICIONAL]]</f>
        <v>9.0090000000000003</v>
      </c>
      <c r="V3284">
        <v>141.63</v>
      </c>
      <c r="W3284" s="2">
        <f>Tabla1[[#This Row],[COSTO NORMAL2]]+Tabla1[[#This Row],[COSTO ADICIONAL2]]</f>
        <v>25.884</v>
      </c>
    </row>
    <row r="3285" spans="1:23" x14ac:dyDescent="0.25">
      <c r="A3285" t="s">
        <v>997</v>
      </c>
      <c r="B3285" t="s">
        <v>5326</v>
      </c>
      <c r="C3285" t="s">
        <v>12376</v>
      </c>
      <c r="D3285" t="s">
        <v>13</v>
      </c>
      <c r="E3285" t="s">
        <v>14844</v>
      </c>
      <c r="F3285" t="s">
        <v>14</v>
      </c>
      <c r="G3285" t="s">
        <v>24</v>
      </c>
      <c r="H3285" t="s">
        <v>226</v>
      </c>
      <c r="I3285" t="s">
        <v>5328</v>
      </c>
      <c r="J3285" t="str">
        <f>MID(Tabla1[[#This Row],[HORA2]],1,2)</f>
        <v>11</v>
      </c>
      <c r="K3285" t="s">
        <v>35</v>
      </c>
      <c r="L3285" t="s">
        <v>110</v>
      </c>
      <c r="M3285" t="s">
        <v>14867</v>
      </c>
      <c r="N3285" t="s">
        <v>22</v>
      </c>
      <c r="O3285">
        <v>9.8699999999999992</v>
      </c>
      <c r="P32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7.3699999999999992</v>
      </c>
      <c r="Q3285">
        <f>IF(Tabla1[[#This Row],[SERVICIO]]="COMIDA",3,IF(Tabla1[[#This Row],[SERVICIO]]="CONTROLADO",12,IF(Tabla1[[#This Row],[SERVICIO]]="RÁPIDO",3.75,IF(Tabla1[[#This Row],[SERVICIO]]="NORMAL",2.5,))))</f>
        <v>2.5</v>
      </c>
      <c r="R3285">
        <f>IF(Tabla1[[#This Row],[SERVICIO]]="COMIDA",3.5,IF(Tabla1[[#This Row],[SERVICIO]]="CONTROLADO",8,IF(Tabla1[[#This Row],[SERVICIO]]="RÁPIDO",4.5,IF(Tabla1[[#This Row],[SERVICIO]]="NORMAL",3,))))</f>
        <v>3</v>
      </c>
      <c r="S3285">
        <f>IF(Tabla1[[#This Row],[SERVICIO]]="COMIDA",0.75,IF(Tabla1[[#This Row],[SERVICIO]]="CONTROLADO",2.65,IF(Tabla1[[#This Row],[SERVICIO]]="RÁPIDO",0.55,IF(Tabla1[[#This Row],[SERVICIO]]="NORMAL",1.2,))))</f>
        <v>1.2</v>
      </c>
      <c r="T3285" s="2">
        <f>IF(Tabla1[[#This Row],[KILOMETROS ADICIONALES]]=0,Tabla1[[#This Row],[KILOMETROS]]*Tabla1[[#This Row],[COSTO NORMAL]],Tabla1[[#This Row],[COSTO NORMAL]]*Tabla1[[#This Row],[KILOMETROS HASTA]])</f>
        <v>7.5</v>
      </c>
      <c r="U3285" s="2">
        <f>Tabla1[[#This Row],[KILOMETROS ADICIONALES]]*Tabla1[[#This Row],[COSTO ADICIONAL]]</f>
        <v>8.8439999999999994</v>
      </c>
      <c r="V3285">
        <v>194.84</v>
      </c>
      <c r="W3285" s="2">
        <f>Tabla1[[#This Row],[COSTO NORMAL2]]+Tabla1[[#This Row],[COSTO ADICIONAL2]]</f>
        <v>16.344000000000001</v>
      </c>
    </row>
    <row r="3286" spans="1:23" x14ac:dyDescent="0.25">
      <c r="A3286" t="s">
        <v>997</v>
      </c>
      <c r="B3286" t="s">
        <v>5329</v>
      </c>
      <c r="C3286" t="s">
        <v>12377</v>
      </c>
      <c r="E3286" t="s">
        <v>14845</v>
      </c>
      <c r="F3286" t="s">
        <v>76</v>
      </c>
      <c r="G3286" t="s">
        <v>15</v>
      </c>
      <c r="H3286" t="s">
        <v>997</v>
      </c>
      <c r="I3286" t="s">
        <v>3679</v>
      </c>
      <c r="J3286" t="str">
        <f>MID(Tabla1[[#This Row],[HORA2]],1,2)</f>
        <v>15</v>
      </c>
      <c r="K3286" t="s">
        <v>43</v>
      </c>
      <c r="L3286" t="s">
        <v>20</v>
      </c>
      <c r="M3286" t="s">
        <v>14867</v>
      </c>
      <c r="N3286" t="s">
        <v>22</v>
      </c>
      <c r="O3286">
        <v>9.1199999999999992</v>
      </c>
      <c r="P32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5.3699999999999992</v>
      </c>
      <c r="Q3286">
        <f>IF(Tabla1[[#This Row],[SERVICIO]]="COMIDA",3,IF(Tabla1[[#This Row],[SERVICIO]]="CONTROLADO",12,IF(Tabla1[[#This Row],[SERVICIO]]="RÁPIDO",3.75,IF(Tabla1[[#This Row],[SERVICIO]]="NORMAL",2.5,))))</f>
        <v>3.75</v>
      </c>
      <c r="R3286">
        <f>IF(Tabla1[[#This Row],[SERVICIO]]="COMIDA",3.5,IF(Tabla1[[#This Row],[SERVICIO]]="CONTROLADO",8,IF(Tabla1[[#This Row],[SERVICIO]]="RÁPIDO",4.5,IF(Tabla1[[#This Row],[SERVICIO]]="NORMAL",3,))))</f>
        <v>4.5</v>
      </c>
      <c r="S32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6" s="2">
        <f>IF(Tabla1[[#This Row],[KILOMETROS ADICIONALES]]=0,Tabla1[[#This Row],[KILOMETROS]]*Tabla1[[#This Row],[COSTO NORMAL]],Tabla1[[#This Row],[COSTO NORMAL]]*Tabla1[[#This Row],[KILOMETROS HASTA]])</f>
        <v>16.875</v>
      </c>
      <c r="U3286" s="2">
        <f>Tabla1[[#This Row],[KILOMETROS ADICIONALES]]*Tabla1[[#This Row],[COSTO ADICIONAL]]</f>
        <v>2.9535</v>
      </c>
      <c r="V3286">
        <v>101.94</v>
      </c>
      <c r="W3286" s="2">
        <f>Tabla1[[#This Row],[COSTO NORMAL2]]+Tabla1[[#This Row],[COSTO ADICIONAL2]]</f>
        <v>19.828499999999998</v>
      </c>
    </row>
    <row r="3287" spans="1:23" x14ac:dyDescent="0.25">
      <c r="A3287" t="s">
        <v>997</v>
      </c>
      <c r="B3287" t="s">
        <v>5330</v>
      </c>
      <c r="C3287" t="s">
        <v>12378</v>
      </c>
      <c r="E3287" t="s">
        <v>14845</v>
      </c>
      <c r="F3287" t="s">
        <v>76</v>
      </c>
      <c r="G3287" t="s">
        <v>15</v>
      </c>
      <c r="H3287" t="s">
        <v>997</v>
      </c>
      <c r="I3287" t="s">
        <v>5253</v>
      </c>
      <c r="J3287" t="str">
        <f>MID(Tabla1[[#This Row],[HORA2]],1,2)</f>
        <v>14</v>
      </c>
      <c r="K3287" t="s">
        <v>43</v>
      </c>
      <c r="L3287" t="s">
        <v>78</v>
      </c>
      <c r="M3287" t="s">
        <v>14867</v>
      </c>
      <c r="N3287" t="s">
        <v>22</v>
      </c>
      <c r="O3287">
        <v>13.15</v>
      </c>
      <c r="P32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</v>
      </c>
      <c r="Q3287">
        <f>IF(Tabla1[[#This Row],[SERVICIO]]="COMIDA",3,IF(Tabla1[[#This Row],[SERVICIO]]="CONTROLADO",12,IF(Tabla1[[#This Row],[SERVICIO]]="RÁPIDO",3.75,IF(Tabla1[[#This Row],[SERVICIO]]="NORMAL",2.5,))))</f>
        <v>3.75</v>
      </c>
      <c r="R3287">
        <f>IF(Tabla1[[#This Row],[SERVICIO]]="COMIDA",3.5,IF(Tabla1[[#This Row],[SERVICIO]]="CONTROLADO",8,IF(Tabla1[[#This Row],[SERVICIO]]="RÁPIDO",4.5,IF(Tabla1[[#This Row],[SERVICIO]]="NORMAL",3,))))</f>
        <v>4.5</v>
      </c>
      <c r="S32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7" s="2">
        <f>IF(Tabla1[[#This Row],[KILOMETROS ADICIONALES]]=0,Tabla1[[#This Row],[KILOMETROS]]*Tabla1[[#This Row],[COSTO NORMAL]],Tabla1[[#This Row],[COSTO NORMAL]]*Tabla1[[#This Row],[KILOMETROS HASTA]])</f>
        <v>16.875</v>
      </c>
      <c r="U3287" s="2">
        <f>Tabla1[[#This Row],[KILOMETROS ADICIONALES]]*Tabla1[[#This Row],[COSTO ADICIONAL]]</f>
        <v>5.1700000000000008</v>
      </c>
      <c r="V3287">
        <v>55.96</v>
      </c>
      <c r="W3287" s="2">
        <f>Tabla1[[#This Row],[COSTO NORMAL2]]+Tabla1[[#This Row],[COSTO ADICIONAL2]]</f>
        <v>22.045000000000002</v>
      </c>
    </row>
    <row r="3288" spans="1:23" x14ac:dyDescent="0.25">
      <c r="A3288" t="s">
        <v>997</v>
      </c>
      <c r="B3288" t="s">
        <v>5331</v>
      </c>
      <c r="C3288" t="s">
        <v>12379</v>
      </c>
      <c r="D3288" t="s">
        <v>13</v>
      </c>
      <c r="E3288" t="s">
        <v>14845</v>
      </c>
      <c r="F3288" t="s">
        <v>14</v>
      </c>
      <c r="G3288" t="s">
        <v>15</v>
      </c>
      <c r="H3288" t="s">
        <v>997</v>
      </c>
      <c r="I3288" t="s">
        <v>5332</v>
      </c>
      <c r="J3288" t="str">
        <f>MID(Tabla1[[#This Row],[HORA2]],1,2)</f>
        <v>15</v>
      </c>
      <c r="K3288" t="s">
        <v>35</v>
      </c>
      <c r="L3288" t="s">
        <v>35</v>
      </c>
      <c r="M3288" t="s">
        <v>14867</v>
      </c>
      <c r="N3288" t="s">
        <v>22</v>
      </c>
      <c r="O3288">
        <v>10.39</v>
      </c>
      <c r="P32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6.6400000000000006</v>
      </c>
      <c r="Q3288">
        <f>IF(Tabla1[[#This Row],[SERVICIO]]="COMIDA",3,IF(Tabla1[[#This Row],[SERVICIO]]="CONTROLADO",12,IF(Tabla1[[#This Row],[SERVICIO]]="RÁPIDO",3.75,IF(Tabla1[[#This Row],[SERVICIO]]="NORMAL",2.5,))))</f>
        <v>3.75</v>
      </c>
      <c r="R3288">
        <f>IF(Tabla1[[#This Row],[SERVICIO]]="COMIDA",3.5,IF(Tabla1[[#This Row],[SERVICIO]]="CONTROLADO",8,IF(Tabla1[[#This Row],[SERVICIO]]="RÁPIDO",4.5,IF(Tabla1[[#This Row],[SERVICIO]]="NORMAL",3,))))</f>
        <v>4.5</v>
      </c>
      <c r="S32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8" s="2">
        <f>IF(Tabla1[[#This Row],[KILOMETROS ADICIONALES]]=0,Tabla1[[#This Row],[KILOMETROS]]*Tabla1[[#This Row],[COSTO NORMAL]],Tabla1[[#This Row],[COSTO NORMAL]]*Tabla1[[#This Row],[KILOMETROS HASTA]])</f>
        <v>16.875</v>
      </c>
      <c r="U3288" s="2">
        <f>Tabla1[[#This Row],[KILOMETROS ADICIONALES]]*Tabla1[[#This Row],[COSTO ADICIONAL]]</f>
        <v>3.6520000000000006</v>
      </c>
      <c r="V3288">
        <v>58.81</v>
      </c>
      <c r="W3288" s="2">
        <f>Tabla1[[#This Row],[COSTO NORMAL2]]+Tabla1[[#This Row],[COSTO ADICIONAL2]]</f>
        <v>20.527000000000001</v>
      </c>
    </row>
    <row r="3289" spans="1:23" x14ac:dyDescent="0.25">
      <c r="A3289" t="s">
        <v>997</v>
      </c>
      <c r="B3289" t="s">
        <v>599</v>
      </c>
      <c r="C3289" t="s">
        <v>12380</v>
      </c>
      <c r="D3289" t="s">
        <v>13</v>
      </c>
      <c r="E3289" t="s">
        <v>14845</v>
      </c>
      <c r="F3289" t="s">
        <v>14</v>
      </c>
      <c r="G3289" t="s">
        <v>15</v>
      </c>
      <c r="H3289" t="s">
        <v>997</v>
      </c>
      <c r="I3289" t="s">
        <v>5333</v>
      </c>
      <c r="J3289" t="str">
        <f>MID(Tabla1[[#This Row],[HORA2]],1,2)</f>
        <v>16</v>
      </c>
      <c r="K3289" t="s">
        <v>49</v>
      </c>
      <c r="L3289" t="s">
        <v>49</v>
      </c>
      <c r="M3289" t="s">
        <v>14867</v>
      </c>
      <c r="N3289" t="s">
        <v>22</v>
      </c>
      <c r="O3289">
        <v>10.91</v>
      </c>
      <c r="P32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7.16</v>
      </c>
      <c r="Q3289">
        <f>IF(Tabla1[[#This Row],[SERVICIO]]="COMIDA",3,IF(Tabla1[[#This Row],[SERVICIO]]="CONTROLADO",12,IF(Tabla1[[#This Row],[SERVICIO]]="RÁPIDO",3.75,IF(Tabla1[[#This Row],[SERVICIO]]="NORMAL",2.5,))))</f>
        <v>3.75</v>
      </c>
      <c r="R3289">
        <f>IF(Tabla1[[#This Row],[SERVICIO]]="COMIDA",3.5,IF(Tabla1[[#This Row],[SERVICIO]]="CONTROLADO",8,IF(Tabla1[[#This Row],[SERVICIO]]="RÁPIDO",4.5,IF(Tabla1[[#This Row],[SERVICIO]]="NORMAL",3,))))</f>
        <v>4.5</v>
      </c>
      <c r="S32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89" s="2">
        <f>IF(Tabla1[[#This Row],[KILOMETROS ADICIONALES]]=0,Tabla1[[#This Row],[KILOMETROS]]*Tabla1[[#This Row],[COSTO NORMAL]],Tabla1[[#This Row],[COSTO NORMAL]]*Tabla1[[#This Row],[KILOMETROS HASTA]])</f>
        <v>16.875</v>
      </c>
      <c r="U3289" s="2">
        <f>Tabla1[[#This Row],[KILOMETROS ADICIONALES]]*Tabla1[[#This Row],[COSTO ADICIONAL]]</f>
        <v>3.9380000000000006</v>
      </c>
      <c r="V3289">
        <v>3.96</v>
      </c>
      <c r="W3289" s="2">
        <f>Tabla1[[#This Row],[COSTO NORMAL2]]+Tabla1[[#This Row],[COSTO ADICIONAL2]]</f>
        <v>20.813000000000002</v>
      </c>
    </row>
    <row r="3290" spans="1:23" x14ac:dyDescent="0.25">
      <c r="A3290" t="s">
        <v>997</v>
      </c>
      <c r="B3290" t="s">
        <v>5334</v>
      </c>
      <c r="C3290" t="s">
        <v>12381</v>
      </c>
      <c r="D3290" t="s">
        <v>13</v>
      </c>
      <c r="E3290" t="s">
        <v>14845</v>
      </c>
      <c r="F3290" t="s">
        <v>295</v>
      </c>
      <c r="G3290" t="s">
        <v>24</v>
      </c>
      <c r="H3290" t="s">
        <v>997</v>
      </c>
      <c r="I3290" t="s">
        <v>1661</v>
      </c>
      <c r="J3290" t="str">
        <f>MID(Tabla1[[#This Row],[HORA2]],1,2)</f>
        <v>17</v>
      </c>
      <c r="K3290" t="s">
        <v>65</v>
      </c>
      <c r="L3290" t="s">
        <v>20</v>
      </c>
      <c r="M3290" t="s">
        <v>14867</v>
      </c>
      <c r="N3290" t="s">
        <v>22</v>
      </c>
      <c r="O3290">
        <v>9.69</v>
      </c>
      <c r="P32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5.9399999999999995</v>
      </c>
      <c r="Q3290">
        <f>IF(Tabla1[[#This Row],[SERVICIO]]="COMIDA",3,IF(Tabla1[[#This Row],[SERVICIO]]="CONTROLADO",12,IF(Tabla1[[#This Row],[SERVICIO]]="RÁPIDO",3.75,IF(Tabla1[[#This Row],[SERVICIO]]="NORMAL",2.5,))))</f>
        <v>3.75</v>
      </c>
      <c r="R3290">
        <f>IF(Tabla1[[#This Row],[SERVICIO]]="COMIDA",3.5,IF(Tabla1[[#This Row],[SERVICIO]]="CONTROLADO",8,IF(Tabla1[[#This Row],[SERVICIO]]="RÁPIDO",4.5,IF(Tabla1[[#This Row],[SERVICIO]]="NORMAL",3,))))</f>
        <v>4.5</v>
      </c>
      <c r="S32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0" s="2">
        <f>IF(Tabla1[[#This Row],[KILOMETROS ADICIONALES]]=0,Tabla1[[#This Row],[KILOMETROS]]*Tabla1[[#This Row],[COSTO NORMAL]],Tabla1[[#This Row],[COSTO NORMAL]]*Tabla1[[#This Row],[KILOMETROS HASTA]])</f>
        <v>16.875</v>
      </c>
      <c r="U3290" s="2">
        <f>Tabla1[[#This Row],[KILOMETROS ADICIONALES]]*Tabla1[[#This Row],[COSTO ADICIONAL]]</f>
        <v>3.2669999999999999</v>
      </c>
      <c r="V3290">
        <v>184.32</v>
      </c>
      <c r="W3290" s="2">
        <f>Tabla1[[#This Row],[COSTO NORMAL2]]+Tabla1[[#This Row],[COSTO ADICIONAL2]]</f>
        <v>20.141999999999999</v>
      </c>
    </row>
    <row r="3291" spans="1:23" x14ac:dyDescent="0.25">
      <c r="A3291" t="s">
        <v>997</v>
      </c>
      <c r="B3291" t="s">
        <v>2327</v>
      </c>
      <c r="C3291" t="s">
        <v>12382</v>
      </c>
      <c r="D3291" t="s">
        <v>75</v>
      </c>
      <c r="E3291" t="s">
        <v>14845</v>
      </c>
      <c r="F3291" t="s">
        <v>14</v>
      </c>
      <c r="G3291" t="s">
        <v>15</v>
      </c>
      <c r="H3291" t="s">
        <v>997</v>
      </c>
      <c r="I3291" t="s">
        <v>1562</v>
      </c>
      <c r="J3291" t="str">
        <f>MID(Tabla1[[#This Row],[HORA2]],1,2)</f>
        <v>16</v>
      </c>
      <c r="K3291" t="s">
        <v>35</v>
      </c>
      <c r="L3291" t="s">
        <v>49</v>
      </c>
      <c r="M3291" t="s">
        <v>14867</v>
      </c>
      <c r="N3291" t="s">
        <v>22</v>
      </c>
      <c r="O3291">
        <v>9.8800000000000008</v>
      </c>
      <c r="P32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6.1300000000000008</v>
      </c>
      <c r="Q3291">
        <f>IF(Tabla1[[#This Row],[SERVICIO]]="COMIDA",3,IF(Tabla1[[#This Row],[SERVICIO]]="CONTROLADO",12,IF(Tabla1[[#This Row],[SERVICIO]]="RÁPIDO",3.75,IF(Tabla1[[#This Row],[SERVICIO]]="NORMAL",2.5,))))</f>
        <v>3.75</v>
      </c>
      <c r="R3291">
        <f>IF(Tabla1[[#This Row],[SERVICIO]]="COMIDA",3.5,IF(Tabla1[[#This Row],[SERVICIO]]="CONTROLADO",8,IF(Tabla1[[#This Row],[SERVICIO]]="RÁPIDO",4.5,IF(Tabla1[[#This Row],[SERVICIO]]="NORMAL",3,))))</f>
        <v>4.5</v>
      </c>
      <c r="S32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1" s="2">
        <f>IF(Tabla1[[#This Row],[KILOMETROS ADICIONALES]]=0,Tabla1[[#This Row],[KILOMETROS]]*Tabla1[[#This Row],[COSTO NORMAL]],Tabla1[[#This Row],[COSTO NORMAL]]*Tabla1[[#This Row],[KILOMETROS HASTA]])</f>
        <v>16.875</v>
      </c>
      <c r="U3291" s="2">
        <f>Tabla1[[#This Row],[KILOMETROS ADICIONALES]]*Tabla1[[#This Row],[COSTO ADICIONAL]]</f>
        <v>3.3715000000000006</v>
      </c>
      <c r="V3291">
        <v>127.09</v>
      </c>
      <c r="W3291" s="2">
        <f>Tabla1[[#This Row],[COSTO NORMAL2]]+Tabla1[[#This Row],[COSTO ADICIONAL2]]</f>
        <v>20.246500000000001</v>
      </c>
    </row>
    <row r="3292" spans="1:23" x14ac:dyDescent="0.25">
      <c r="A3292" t="s">
        <v>997</v>
      </c>
      <c r="B3292" t="s">
        <v>5335</v>
      </c>
      <c r="C3292" t="s">
        <v>12383</v>
      </c>
      <c r="D3292" t="s">
        <v>13</v>
      </c>
      <c r="E3292" t="s">
        <v>14845</v>
      </c>
      <c r="F3292" t="s">
        <v>76</v>
      </c>
      <c r="G3292" t="s">
        <v>69</v>
      </c>
      <c r="H3292" t="s">
        <v>997</v>
      </c>
      <c r="I3292" t="s">
        <v>5336</v>
      </c>
      <c r="J3292" t="str">
        <f>MID(Tabla1[[#This Row],[HORA2]],1,2)</f>
        <v>16</v>
      </c>
      <c r="K3292" t="s">
        <v>61</v>
      </c>
      <c r="L3292" t="s">
        <v>26</v>
      </c>
      <c r="M3292" t="s">
        <v>14867</v>
      </c>
      <c r="N3292" t="s">
        <v>22</v>
      </c>
      <c r="O3292">
        <v>12.79</v>
      </c>
      <c r="P32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9.0399999999999991</v>
      </c>
      <c r="Q3292">
        <f>IF(Tabla1[[#This Row],[SERVICIO]]="COMIDA",3,IF(Tabla1[[#This Row],[SERVICIO]]="CONTROLADO",12,IF(Tabla1[[#This Row],[SERVICIO]]="RÁPIDO",3.75,IF(Tabla1[[#This Row],[SERVICIO]]="NORMAL",2.5,))))</f>
        <v>3.75</v>
      </c>
      <c r="R3292">
        <f>IF(Tabla1[[#This Row],[SERVICIO]]="COMIDA",3.5,IF(Tabla1[[#This Row],[SERVICIO]]="CONTROLADO",8,IF(Tabla1[[#This Row],[SERVICIO]]="RÁPIDO",4.5,IF(Tabla1[[#This Row],[SERVICIO]]="NORMAL",3,))))</f>
        <v>4.5</v>
      </c>
      <c r="S32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2" s="2">
        <f>IF(Tabla1[[#This Row],[KILOMETROS ADICIONALES]]=0,Tabla1[[#This Row],[KILOMETROS]]*Tabla1[[#This Row],[COSTO NORMAL]],Tabla1[[#This Row],[COSTO NORMAL]]*Tabla1[[#This Row],[KILOMETROS HASTA]])</f>
        <v>16.875</v>
      </c>
      <c r="U3292" s="2">
        <f>Tabla1[[#This Row],[KILOMETROS ADICIONALES]]*Tabla1[[#This Row],[COSTO ADICIONAL]]</f>
        <v>4.9719999999999995</v>
      </c>
      <c r="V3292">
        <v>56.78</v>
      </c>
      <c r="W3292" s="2">
        <f>Tabla1[[#This Row],[COSTO NORMAL2]]+Tabla1[[#This Row],[COSTO ADICIONAL2]]</f>
        <v>21.847000000000001</v>
      </c>
    </row>
    <row r="3293" spans="1:23" x14ac:dyDescent="0.25">
      <c r="A3293" t="s">
        <v>997</v>
      </c>
      <c r="B3293" t="s">
        <v>5335</v>
      </c>
      <c r="C3293" t="s">
        <v>12384</v>
      </c>
      <c r="D3293" t="s">
        <v>13</v>
      </c>
      <c r="E3293" t="s">
        <v>14845</v>
      </c>
      <c r="F3293" t="s">
        <v>76</v>
      </c>
      <c r="G3293" t="s">
        <v>69</v>
      </c>
      <c r="H3293" t="s">
        <v>997</v>
      </c>
      <c r="I3293" t="s">
        <v>5337</v>
      </c>
      <c r="J3293" t="str">
        <f>MID(Tabla1[[#This Row],[HORA2]],1,2)</f>
        <v>16</v>
      </c>
      <c r="K3293" t="s">
        <v>61</v>
      </c>
      <c r="L3293" t="s">
        <v>26</v>
      </c>
      <c r="M3293" t="s">
        <v>14867</v>
      </c>
      <c r="N3293" t="s">
        <v>22</v>
      </c>
      <c r="O3293">
        <v>19.54</v>
      </c>
      <c r="P32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15.79</v>
      </c>
      <c r="Q3293">
        <f>IF(Tabla1[[#This Row],[SERVICIO]]="COMIDA",3,IF(Tabla1[[#This Row],[SERVICIO]]="CONTROLADO",12,IF(Tabla1[[#This Row],[SERVICIO]]="RÁPIDO",3.75,IF(Tabla1[[#This Row],[SERVICIO]]="NORMAL",2.5,))))</f>
        <v>3.75</v>
      </c>
      <c r="R3293">
        <f>IF(Tabla1[[#This Row],[SERVICIO]]="COMIDA",3.5,IF(Tabla1[[#This Row],[SERVICIO]]="CONTROLADO",8,IF(Tabla1[[#This Row],[SERVICIO]]="RÁPIDO",4.5,IF(Tabla1[[#This Row],[SERVICIO]]="NORMAL",3,))))</f>
        <v>4.5</v>
      </c>
      <c r="S32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3" s="2">
        <f>IF(Tabla1[[#This Row],[KILOMETROS ADICIONALES]]=0,Tabla1[[#This Row],[KILOMETROS]]*Tabla1[[#This Row],[COSTO NORMAL]],Tabla1[[#This Row],[COSTO NORMAL]]*Tabla1[[#This Row],[KILOMETROS HASTA]])</f>
        <v>16.875</v>
      </c>
      <c r="U3293" s="2">
        <f>Tabla1[[#This Row],[KILOMETROS ADICIONALES]]*Tabla1[[#This Row],[COSTO ADICIONAL]]</f>
        <v>8.6844999999999999</v>
      </c>
      <c r="V3293">
        <v>26.7</v>
      </c>
      <c r="W3293" s="2">
        <f>Tabla1[[#This Row],[COSTO NORMAL2]]+Tabla1[[#This Row],[COSTO ADICIONAL2]]</f>
        <v>25.5595</v>
      </c>
    </row>
    <row r="3294" spans="1:23" x14ac:dyDescent="0.25">
      <c r="A3294" t="s">
        <v>997</v>
      </c>
      <c r="B3294" t="s">
        <v>5338</v>
      </c>
      <c r="C3294" t="s">
        <v>12385</v>
      </c>
      <c r="D3294" t="s">
        <v>13</v>
      </c>
      <c r="E3294" t="s">
        <v>14845</v>
      </c>
      <c r="F3294" t="s">
        <v>14</v>
      </c>
      <c r="G3294" t="s">
        <v>15</v>
      </c>
      <c r="H3294" t="s">
        <v>997</v>
      </c>
      <c r="I3294" t="s">
        <v>5339</v>
      </c>
      <c r="J3294" t="str">
        <f>MID(Tabla1[[#This Row],[HORA2]],1,2)</f>
        <v>17</v>
      </c>
      <c r="K3294" t="s">
        <v>57</v>
      </c>
      <c r="L3294" t="s">
        <v>57</v>
      </c>
      <c r="M3294" t="s">
        <v>14867</v>
      </c>
      <c r="N3294" t="s">
        <v>22</v>
      </c>
      <c r="O3294">
        <v>14.76</v>
      </c>
      <c r="P32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11.01</v>
      </c>
      <c r="Q3294">
        <f>IF(Tabla1[[#This Row],[SERVICIO]]="COMIDA",3,IF(Tabla1[[#This Row],[SERVICIO]]="CONTROLADO",12,IF(Tabla1[[#This Row],[SERVICIO]]="RÁPIDO",3.75,IF(Tabla1[[#This Row],[SERVICIO]]="NORMAL",2.5,))))</f>
        <v>3.75</v>
      </c>
      <c r="R3294">
        <f>IF(Tabla1[[#This Row],[SERVICIO]]="COMIDA",3.5,IF(Tabla1[[#This Row],[SERVICIO]]="CONTROLADO",8,IF(Tabla1[[#This Row],[SERVICIO]]="RÁPIDO",4.5,IF(Tabla1[[#This Row],[SERVICIO]]="NORMAL",3,))))</f>
        <v>4.5</v>
      </c>
      <c r="S32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4" s="2">
        <f>IF(Tabla1[[#This Row],[KILOMETROS ADICIONALES]]=0,Tabla1[[#This Row],[KILOMETROS]]*Tabla1[[#This Row],[COSTO NORMAL]],Tabla1[[#This Row],[COSTO NORMAL]]*Tabla1[[#This Row],[KILOMETROS HASTA]])</f>
        <v>16.875</v>
      </c>
      <c r="U3294" s="2">
        <f>Tabla1[[#This Row],[KILOMETROS ADICIONALES]]*Tabla1[[#This Row],[COSTO ADICIONAL]]</f>
        <v>6.0555000000000003</v>
      </c>
      <c r="V3294">
        <v>96.82</v>
      </c>
      <c r="W3294" s="2">
        <f>Tabla1[[#This Row],[COSTO NORMAL2]]+Tabla1[[#This Row],[COSTO ADICIONAL2]]</f>
        <v>22.930500000000002</v>
      </c>
    </row>
    <row r="3295" spans="1:23" x14ac:dyDescent="0.25">
      <c r="A3295" t="s">
        <v>997</v>
      </c>
      <c r="B3295" t="s">
        <v>5340</v>
      </c>
      <c r="C3295" t="s">
        <v>12386</v>
      </c>
      <c r="D3295" t="s">
        <v>13</v>
      </c>
      <c r="E3295" t="s">
        <v>14845</v>
      </c>
      <c r="F3295" t="s">
        <v>14</v>
      </c>
      <c r="G3295" t="s">
        <v>15</v>
      </c>
      <c r="H3295" t="s">
        <v>997</v>
      </c>
      <c r="I3295" t="s">
        <v>5341</v>
      </c>
      <c r="J3295" t="str">
        <f>MID(Tabla1[[#This Row],[HORA2]],1,2)</f>
        <v>17</v>
      </c>
      <c r="K3295" t="s">
        <v>19</v>
      </c>
      <c r="L3295" t="s">
        <v>92</v>
      </c>
      <c r="M3295" t="s">
        <v>14867</v>
      </c>
      <c r="N3295" t="s">
        <v>22</v>
      </c>
      <c r="O3295">
        <v>13.78</v>
      </c>
      <c r="P32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10.029999999999999</v>
      </c>
      <c r="Q3295">
        <f>IF(Tabla1[[#This Row],[SERVICIO]]="COMIDA",3,IF(Tabla1[[#This Row],[SERVICIO]]="CONTROLADO",12,IF(Tabla1[[#This Row],[SERVICIO]]="RÁPIDO",3.75,IF(Tabla1[[#This Row],[SERVICIO]]="NORMAL",2.5,))))</f>
        <v>3.75</v>
      </c>
      <c r="R3295">
        <f>IF(Tabla1[[#This Row],[SERVICIO]]="COMIDA",3.5,IF(Tabla1[[#This Row],[SERVICIO]]="CONTROLADO",8,IF(Tabla1[[#This Row],[SERVICIO]]="RÁPIDO",4.5,IF(Tabla1[[#This Row],[SERVICIO]]="NORMAL",3,))))</f>
        <v>4.5</v>
      </c>
      <c r="S32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5" s="2">
        <f>IF(Tabla1[[#This Row],[KILOMETROS ADICIONALES]]=0,Tabla1[[#This Row],[KILOMETROS]]*Tabla1[[#This Row],[COSTO NORMAL]],Tabla1[[#This Row],[COSTO NORMAL]]*Tabla1[[#This Row],[KILOMETROS HASTA]])</f>
        <v>16.875</v>
      </c>
      <c r="U3295" s="2">
        <f>Tabla1[[#This Row],[KILOMETROS ADICIONALES]]*Tabla1[[#This Row],[COSTO ADICIONAL]]</f>
        <v>5.5164999999999997</v>
      </c>
      <c r="V3295">
        <v>175.75</v>
      </c>
      <c r="W3295" s="2">
        <f>Tabla1[[#This Row],[COSTO NORMAL2]]+Tabla1[[#This Row],[COSTO ADICIONAL2]]</f>
        <v>22.391500000000001</v>
      </c>
    </row>
    <row r="3296" spans="1:23" x14ac:dyDescent="0.25">
      <c r="A3296" t="s">
        <v>997</v>
      </c>
      <c r="B3296" t="s">
        <v>5342</v>
      </c>
      <c r="C3296" t="s">
        <v>12387</v>
      </c>
      <c r="D3296" t="s">
        <v>13</v>
      </c>
      <c r="E3296" t="s">
        <v>14845</v>
      </c>
      <c r="F3296" t="s">
        <v>14</v>
      </c>
      <c r="G3296" t="s">
        <v>15</v>
      </c>
      <c r="H3296" t="s">
        <v>997</v>
      </c>
      <c r="I3296" t="s">
        <v>5343</v>
      </c>
      <c r="J3296" t="str">
        <f>MID(Tabla1[[#This Row],[HORA2]],1,2)</f>
        <v>16</v>
      </c>
      <c r="K3296" t="s">
        <v>145</v>
      </c>
      <c r="L3296" t="s">
        <v>19</v>
      </c>
      <c r="M3296" t="s">
        <v>14867</v>
      </c>
      <c r="N3296" t="s">
        <v>22</v>
      </c>
      <c r="O3296">
        <v>19.739999999999998</v>
      </c>
      <c r="P32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15.989999999999998</v>
      </c>
      <c r="Q3296">
        <f>IF(Tabla1[[#This Row],[SERVICIO]]="COMIDA",3,IF(Tabla1[[#This Row],[SERVICIO]]="CONTROLADO",12,IF(Tabla1[[#This Row],[SERVICIO]]="RÁPIDO",3.75,IF(Tabla1[[#This Row],[SERVICIO]]="NORMAL",2.5,))))</f>
        <v>3.75</v>
      </c>
      <c r="R3296">
        <f>IF(Tabla1[[#This Row],[SERVICIO]]="COMIDA",3.5,IF(Tabla1[[#This Row],[SERVICIO]]="CONTROLADO",8,IF(Tabla1[[#This Row],[SERVICIO]]="RÁPIDO",4.5,IF(Tabla1[[#This Row],[SERVICIO]]="NORMAL",3,))))</f>
        <v>4.5</v>
      </c>
      <c r="S32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6" s="2">
        <f>IF(Tabla1[[#This Row],[KILOMETROS ADICIONALES]]=0,Tabla1[[#This Row],[KILOMETROS]]*Tabla1[[#This Row],[COSTO NORMAL]],Tabla1[[#This Row],[COSTO NORMAL]]*Tabla1[[#This Row],[KILOMETROS HASTA]])</f>
        <v>16.875</v>
      </c>
      <c r="U3296" s="2">
        <f>Tabla1[[#This Row],[KILOMETROS ADICIONALES]]*Tabla1[[#This Row],[COSTO ADICIONAL]]</f>
        <v>8.7944999999999993</v>
      </c>
      <c r="V3296">
        <v>213.41</v>
      </c>
      <c r="W3296" s="2">
        <f>Tabla1[[#This Row],[COSTO NORMAL2]]+Tabla1[[#This Row],[COSTO ADICIONAL2]]</f>
        <v>25.669499999999999</v>
      </c>
    </row>
    <row r="3297" spans="1:23" x14ac:dyDescent="0.25">
      <c r="A3297" t="s">
        <v>997</v>
      </c>
      <c r="B3297" t="s">
        <v>5344</v>
      </c>
      <c r="C3297" t="s">
        <v>12388</v>
      </c>
      <c r="E3297" t="s">
        <v>14845</v>
      </c>
      <c r="F3297" t="s">
        <v>76</v>
      </c>
      <c r="G3297" t="s">
        <v>15</v>
      </c>
      <c r="H3297" t="s">
        <v>997</v>
      </c>
      <c r="I3297" t="s">
        <v>5345</v>
      </c>
      <c r="J3297" t="str">
        <f>MID(Tabla1[[#This Row],[HORA2]],1,2)</f>
        <v>15</v>
      </c>
      <c r="K3297" t="s">
        <v>43</v>
      </c>
      <c r="L3297" t="s">
        <v>57</v>
      </c>
      <c r="M3297" t="s">
        <v>14867</v>
      </c>
      <c r="N3297" t="s">
        <v>22</v>
      </c>
      <c r="O3297">
        <v>4.8899999999999997</v>
      </c>
      <c r="P32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1.1399999999999997</v>
      </c>
      <c r="Q3297">
        <f>IF(Tabla1[[#This Row],[SERVICIO]]="COMIDA",3,IF(Tabla1[[#This Row],[SERVICIO]]="CONTROLADO",12,IF(Tabla1[[#This Row],[SERVICIO]]="RÁPIDO",3.75,IF(Tabla1[[#This Row],[SERVICIO]]="NORMAL",2.5,))))</f>
        <v>3.75</v>
      </c>
      <c r="R3297">
        <f>IF(Tabla1[[#This Row],[SERVICIO]]="COMIDA",3.5,IF(Tabla1[[#This Row],[SERVICIO]]="CONTROLADO",8,IF(Tabla1[[#This Row],[SERVICIO]]="RÁPIDO",4.5,IF(Tabla1[[#This Row],[SERVICIO]]="NORMAL",3,))))</f>
        <v>4.5</v>
      </c>
      <c r="S32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7" s="2">
        <f>IF(Tabla1[[#This Row],[KILOMETROS ADICIONALES]]=0,Tabla1[[#This Row],[KILOMETROS]]*Tabla1[[#This Row],[COSTO NORMAL]],Tabla1[[#This Row],[COSTO NORMAL]]*Tabla1[[#This Row],[KILOMETROS HASTA]])</f>
        <v>16.875</v>
      </c>
      <c r="U3297" s="2">
        <f>Tabla1[[#This Row],[KILOMETROS ADICIONALES]]*Tabla1[[#This Row],[COSTO ADICIONAL]]</f>
        <v>0.62699999999999989</v>
      </c>
      <c r="V3297">
        <v>161.6</v>
      </c>
      <c r="W3297" s="2">
        <f>Tabla1[[#This Row],[COSTO NORMAL2]]+Tabla1[[#This Row],[COSTO ADICIONAL2]]</f>
        <v>17.501999999999999</v>
      </c>
    </row>
    <row r="3298" spans="1:23" x14ac:dyDescent="0.25">
      <c r="A3298" t="s">
        <v>997</v>
      </c>
      <c r="B3298" t="s">
        <v>5346</v>
      </c>
      <c r="C3298" t="s">
        <v>12389</v>
      </c>
      <c r="D3298" t="s">
        <v>13</v>
      </c>
      <c r="E3298" t="s">
        <v>14845</v>
      </c>
      <c r="F3298" t="s">
        <v>295</v>
      </c>
      <c r="G3298" t="s">
        <v>15</v>
      </c>
      <c r="H3298" t="s">
        <v>997</v>
      </c>
      <c r="I3298" t="s">
        <v>5347</v>
      </c>
      <c r="J3298" t="str">
        <f>MID(Tabla1[[#This Row],[HORA2]],1,2)</f>
        <v>17</v>
      </c>
      <c r="K3298" t="s">
        <v>31</v>
      </c>
      <c r="L3298" t="s">
        <v>188</v>
      </c>
      <c r="M3298" t="s">
        <v>14867</v>
      </c>
      <c r="N3298" t="s">
        <v>22</v>
      </c>
      <c r="O3298">
        <v>18.670000000000002</v>
      </c>
      <c r="P32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14.920000000000002</v>
      </c>
      <c r="Q3298">
        <f>IF(Tabla1[[#This Row],[SERVICIO]]="COMIDA",3,IF(Tabla1[[#This Row],[SERVICIO]]="CONTROLADO",12,IF(Tabla1[[#This Row],[SERVICIO]]="RÁPIDO",3.75,IF(Tabla1[[#This Row],[SERVICIO]]="NORMAL",2.5,))))</f>
        <v>3.75</v>
      </c>
      <c r="R3298">
        <f>IF(Tabla1[[#This Row],[SERVICIO]]="COMIDA",3.5,IF(Tabla1[[#This Row],[SERVICIO]]="CONTROLADO",8,IF(Tabla1[[#This Row],[SERVICIO]]="RÁPIDO",4.5,IF(Tabla1[[#This Row],[SERVICIO]]="NORMAL",3,))))</f>
        <v>4.5</v>
      </c>
      <c r="S32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8" s="2">
        <f>IF(Tabla1[[#This Row],[KILOMETROS ADICIONALES]]=0,Tabla1[[#This Row],[KILOMETROS]]*Tabla1[[#This Row],[COSTO NORMAL]],Tabla1[[#This Row],[COSTO NORMAL]]*Tabla1[[#This Row],[KILOMETROS HASTA]])</f>
        <v>16.875</v>
      </c>
      <c r="U3298" s="2">
        <f>Tabla1[[#This Row],[KILOMETROS ADICIONALES]]*Tabla1[[#This Row],[COSTO ADICIONAL]]</f>
        <v>8.2060000000000013</v>
      </c>
      <c r="V3298">
        <v>63.18</v>
      </c>
      <c r="W3298" s="2">
        <f>Tabla1[[#This Row],[COSTO NORMAL2]]+Tabla1[[#This Row],[COSTO ADICIONAL2]]</f>
        <v>25.081000000000003</v>
      </c>
    </row>
    <row r="3299" spans="1:23" x14ac:dyDescent="0.25">
      <c r="A3299" t="s">
        <v>997</v>
      </c>
      <c r="B3299" t="s">
        <v>5348</v>
      </c>
      <c r="C3299" t="s">
        <v>12390</v>
      </c>
      <c r="D3299" t="s">
        <v>13</v>
      </c>
      <c r="E3299" t="s">
        <v>14845</v>
      </c>
      <c r="F3299" t="s">
        <v>76</v>
      </c>
      <c r="G3299" t="s">
        <v>15</v>
      </c>
      <c r="H3299" t="s">
        <v>997</v>
      </c>
      <c r="I3299" t="s">
        <v>5349</v>
      </c>
      <c r="J3299" t="str">
        <f>MID(Tabla1[[#This Row],[HORA2]],1,2)</f>
        <v>15</v>
      </c>
      <c r="K3299" t="s">
        <v>271</v>
      </c>
      <c r="L3299" t="s">
        <v>105</v>
      </c>
      <c r="M3299" t="s">
        <v>14867</v>
      </c>
      <c r="N3299" t="s">
        <v>22</v>
      </c>
      <c r="O3299">
        <v>16.489999999999998</v>
      </c>
      <c r="P32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12.739999999999998</v>
      </c>
      <c r="Q3299">
        <f>IF(Tabla1[[#This Row],[SERVICIO]]="COMIDA",3,IF(Tabla1[[#This Row],[SERVICIO]]="CONTROLADO",12,IF(Tabla1[[#This Row],[SERVICIO]]="RÁPIDO",3.75,IF(Tabla1[[#This Row],[SERVICIO]]="NORMAL",2.5,))))</f>
        <v>3.75</v>
      </c>
      <c r="R3299">
        <f>IF(Tabla1[[#This Row],[SERVICIO]]="COMIDA",3.5,IF(Tabla1[[#This Row],[SERVICIO]]="CONTROLADO",8,IF(Tabla1[[#This Row],[SERVICIO]]="RÁPIDO",4.5,IF(Tabla1[[#This Row],[SERVICIO]]="NORMAL",3,))))</f>
        <v>4.5</v>
      </c>
      <c r="S32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299" s="2">
        <f>IF(Tabla1[[#This Row],[KILOMETROS ADICIONALES]]=0,Tabla1[[#This Row],[KILOMETROS]]*Tabla1[[#This Row],[COSTO NORMAL]],Tabla1[[#This Row],[COSTO NORMAL]]*Tabla1[[#This Row],[KILOMETROS HASTA]])</f>
        <v>16.875</v>
      </c>
      <c r="U3299" s="2">
        <f>Tabla1[[#This Row],[KILOMETROS ADICIONALES]]*Tabla1[[#This Row],[COSTO ADICIONAL]]</f>
        <v>7.0069999999999997</v>
      </c>
      <c r="V3299">
        <v>173.23</v>
      </c>
      <c r="W3299" s="2">
        <f>Tabla1[[#This Row],[COSTO NORMAL2]]+Tabla1[[#This Row],[COSTO ADICIONAL2]]</f>
        <v>23.881999999999998</v>
      </c>
    </row>
    <row r="3300" spans="1:23" x14ac:dyDescent="0.25">
      <c r="A3300" t="s">
        <v>997</v>
      </c>
      <c r="B3300" t="s">
        <v>5350</v>
      </c>
      <c r="C3300" t="s">
        <v>12391</v>
      </c>
      <c r="D3300" t="s">
        <v>13</v>
      </c>
      <c r="E3300" t="s">
        <v>14845</v>
      </c>
      <c r="F3300" t="s">
        <v>295</v>
      </c>
      <c r="G3300" t="s">
        <v>15</v>
      </c>
      <c r="H3300" t="s">
        <v>997</v>
      </c>
      <c r="I3300" t="s">
        <v>5351</v>
      </c>
      <c r="J3300" t="str">
        <f>MID(Tabla1[[#This Row],[HORA2]],1,2)</f>
        <v>16</v>
      </c>
      <c r="K3300" t="s">
        <v>78</v>
      </c>
      <c r="L3300" t="s">
        <v>20</v>
      </c>
      <c r="M3300" t="s">
        <v>14867</v>
      </c>
      <c r="N3300" t="s">
        <v>22</v>
      </c>
      <c r="O3300">
        <v>8.84</v>
      </c>
      <c r="P33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5.09</v>
      </c>
      <c r="Q3300">
        <f>IF(Tabla1[[#This Row],[SERVICIO]]="COMIDA",3,IF(Tabla1[[#This Row],[SERVICIO]]="CONTROLADO",12,IF(Tabla1[[#This Row],[SERVICIO]]="RÁPIDO",3.75,IF(Tabla1[[#This Row],[SERVICIO]]="NORMAL",2.5,))))</f>
        <v>3.75</v>
      </c>
      <c r="R3300">
        <f>IF(Tabla1[[#This Row],[SERVICIO]]="COMIDA",3.5,IF(Tabla1[[#This Row],[SERVICIO]]="CONTROLADO",8,IF(Tabla1[[#This Row],[SERVICIO]]="RÁPIDO",4.5,IF(Tabla1[[#This Row],[SERVICIO]]="NORMAL",3,))))</f>
        <v>4.5</v>
      </c>
      <c r="S33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0" s="2">
        <f>IF(Tabla1[[#This Row],[KILOMETROS ADICIONALES]]=0,Tabla1[[#This Row],[KILOMETROS]]*Tabla1[[#This Row],[COSTO NORMAL]],Tabla1[[#This Row],[COSTO NORMAL]]*Tabla1[[#This Row],[KILOMETROS HASTA]])</f>
        <v>16.875</v>
      </c>
      <c r="U3300" s="2">
        <f>Tabla1[[#This Row],[KILOMETROS ADICIONALES]]*Tabla1[[#This Row],[COSTO ADICIONAL]]</f>
        <v>2.7995000000000001</v>
      </c>
      <c r="V3300">
        <v>143.59</v>
      </c>
      <c r="W3300" s="2">
        <f>Tabla1[[#This Row],[COSTO NORMAL2]]+Tabla1[[#This Row],[COSTO ADICIONAL2]]</f>
        <v>19.674500000000002</v>
      </c>
    </row>
    <row r="3301" spans="1:23" x14ac:dyDescent="0.25">
      <c r="A3301" t="s">
        <v>997</v>
      </c>
      <c r="B3301" t="s">
        <v>5352</v>
      </c>
      <c r="C3301" t="s">
        <v>12392</v>
      </c>
      <c r="E3301" t="s">
        <v>14845</v>
      </c>
      <c r="F3301" t="s">
        <v>76</v>
      </c>
      <c r="G3301" t="s">
        <v>15</v>
      </c>
      <c r="H3301" t="s">
        <v>997</v>
      </c>
      <c r="I3301" t="s">
        <v>5353</v>
      </c>
      <c r="J3301" t="str">
        <f>MID(Tabla1[[#This Row],[HORA2]],1,2)</f>
        <v>17</v>
      </c>
      <c r="K3301" t="s">
        <v>43</v>
      </c>
      <c r="L3301" t="s">
        <v>78</v>
      </c>
      <c r="M3301" t="s">
        <v>14867</v>
      </c>
      <c r="N3301" t="s">
        <v>22</v>
      </c>
      <c r="O3301">
        <v>3.74</v>
      </c>
      <c r="P33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01">
        <f>IF(Tabla1[[#This Row],[SERVICIO]]="COMIDA",3,IF(Tabla1[[#This Row],[SERVICIO]]="CONTROLADO",12,IF(Tabla1[[#This Row],[SERVICIO]]="RÁPIDO",3.75,IF(Tabla1[[#This Row],[SERVICIO]]="NORMAL",2.5,))))</f>
        <v>3.75</v>
      </c>
      <c r="R3301">
        <f>IF(Tabla1[[#This Row],[SERVICIO]]="COMIDA",3.5,IF(Tabla1[[#This Row],[SERVICIO]]="CONTROLADO",8,IF(Tabla1[[#This Row],[SERVICIO]]="RÁPIDO",4.5,IF(Tabla1[[#This Row],[SERVICIO]]="NORMAL",3,))))</f>
        <v>4.5</v>
      </c>
      <c r="S33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1" s="2">
        <f>IF(Tabla1[[#This Row],[KILOMETROS ADICIONALES]]=0,Tabla1[[#This Row],[KILOMETROS]]*Tabla1[[#This Row],[COSTO NORMAL]],Tabla1[[#This Row],[COSTO NORMAL]]*Tabla1[[#This Row],[KILOMETROS HASTA]])</f>
        <v>16.830000000000002</v>
      </c>
      <c r="U3301" s="2">
        <f>Tabla1[[#This Row],[KILOMETROS ADICIONALES]]*Tabla1[[#This Row],[COSTO ADICIONAL]]</f>
        <v>0</v>
      </c>
      <c r="V3301">
        <v>246.5</v>
      </c>
      <c r="W3301" s="2">
        <f>Tabla1[[#This Row],[COSTO NORMAL2]]+Tabla1[[#This Row],[COSTO ADICIONAL2]]</f>
        <v>16.830000000000002</v>
      </c>
    </row>
    <row r="3302" spans="1:23" x14ac:dyDescent="0.25">
      <c r="A3302" t="s">
        <v>997</v>
      </c>
      <c r="B3302" t="s">
        <v>5354</v>
      </c>
      <c r="C3302" t="s">
        <v>12393</v>
      </c>
      <c r="D3302" t="s">
        <v>13</v>
      </c>
      <c r="E3302" t="s">
        <v>14845</v>
      </c>
      <c r="F3302" t="s">
        <v>14</v>
      </c>
      <c r="G3302" t="s">
        <v>15</v>
      </c>
      <c r="H3302" t="s">
        <v>997</v>
      </c>
      <c r="I3302" t="s">
        <v>5355</v>
      </c>
      <c r="J3302" t="str">
        <f>MID(Tabla1[[#This Row],[HORA2]],1,2)</f>
        <v>15</v>
      </c>
      <c r="K3302" t="s">
        <v>26</v>
      </c>
      <c r="L3302" t="s">
        <v>19</v>
      </c>
      <c r="M3302" t="s">
        <v>14867</v>
      </c>
      <c r="N3302" t="s">
        <v>22</v>
      </c>
      <c r="O3302">
        <v>10.39</v>
      </c>
      <c r="P33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6.6400000000000006</v>
      </c>
      <c r="Q3302">
        <f>IF(Tabla1[[#This Row],[SERVICIO]]="COMIDA",3,IF(Tabla1[[#This Row],[SERVICIO]]="CONTROLADO",12,IF(Tabla1[[#This Row],[SERVICIO]]="RÁPIDO",3.75,IF(Tabla1[[#This Row],[SERVICIO]]="NORMAL",2.5,))))</f>
        <v>3.75</v>
      </c>
      <c r="R3302">
        <f>IF(Tabla1[[#This Row],[SERVICIO]]="COMIDA",3.5,IF(Tabla1[[#This Row],[SERVICIO]]="CONTROLADO",8,IF(Tabla1[[#This Row],[SERVICIO]]="RÁPIDO",4.5,IF(Tabla1[[#This Row],[SERVICIO]]="NORMAL",3,))))</f>
        <v>4.5</v>
      </c>
      <c r="S33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2" s="2">
        <f>IF(Tabla1[[#This Row],[KILOMETROS ADICIONALES]]=0,Tabla1[[#This Row],[KILOMETROS]]*Tabla1[[#This Row],[COSTO NORMAL]],Tabla1[[#This Row],[COSTO NORMAL]]*Tabla1[[#This Row],[KILOMETROS HASTA]])</f>
        <v>16.875</v>
      </c>
      <c r="U3302" s="2">
        <f>Tabla1[[#This Row],[KILOMETROS ADICIONALES]]*Tabla1[[#This Row],[COSTO ADICIONAL]]</f>
        <v>3.6520000000000006</v>
      </c>
      <c r="V3302">
        <v>107.49</v>
      </c>
      <c r="W3302" s="2">
        <f>Tabla1[[#This Row],[COSTO NORMAL2]]+Tabla1[[#This Row],[COSTO ADICIONAL2]]</f>
        <v>20.527000000000001</v>
      </c>
    </row>
    <row r="3303" spans="1:23" x14ac:dyDescent="0.25">
      <c r="A3303" t="s">
        <v>997</v>
      </c>
      <c r="B3303" t="s">
        <v>5356</v>
      </c>
      <c r="C3303" t="s">
        <v>12394</v>
      </c>
      <c r="D3303" t="s">
        <v>13</v>
      </c>
      <c r="E3303" t="s">
        <v>14847</v>
      </c>
      <c r="F3303" t="s">
        <v>14</v>
      </c>
      <c r="G3303" t="s">
        <v>24</v>
      </c>
      <c r="H3303" t="s">
        <v>997</v>
      </c>
      <c r="I3303" t="s">
        <v>5278</v>
      </c>
      <c r="J3303" t="str">
        <f>MID(Tabla1[[#This Row],[HORA2]],1,2)</f>
        <v>21</v>
      </c>
      <c r="K3303" t="s">
        <v>19</v>
      </c>
      <c r="L3303" t="s">
        <v>78</v>
      </c>
      <c r="M3303" t="s">
        <v>14867</v>
      </c>
      <c r="N3303" t="s">
        <v>22</v>
      </c>
      <c r="O3303">
        <v>12.11</v>
      </c>
      <c r="P33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</v>
      </c>
      <c r="Q3303">
        <f>IF(Tabla1[[#This Row],[SERVICIO]]="COMIDA",3,IF(Tabla1[[#This Row],[SERVICIO]]="CONTROLADO",12,IF(Tabla1[[#This Row],[SERVICIO]]="RÁPIDO",3.75,IF(Tabla1[[#This Row],[SERVICIO]]="NORMAL",2.5,))))</f>
        <v>3</v>
      </c>
      <c r="R3303">
        <f>IF(Tabla1[[#This Row],[SERVICIO]]="COMIDA",3.5,IF(Tabla1[[#This Row],[SERVICIO]]="CONTROLADO",8,IF(Tabla1[[#This Row],[SERVICIO]]="RÁPIDO",4.5,IF(Tabla1[[#This Row],[SERVICIO]]="NORMAL",3,))))</f>
        <v>3.5</v>
      </c>
      <c r="S3303">
        <f>IF(Tabla1[[#This Row],[SERVICIO]]="COMIDA",0.75,IF(Tabla1[[#This Row],[SERVICIO]]="CONTROLADO",2.65,IF(Tabla1[[#This Row],[SERVICIO]]="RÁPIDO",0.55,IF(Tabla1[[#This Row],[SERVICIO]]="NORMAL",1.2,))))</f>
        <v>0.75</v>
      </c>
      <c r="T3303" s="2">
        <f>IF(Tabla1[[#This Row],[KILOMETROS ADICIONALES]]=0,Tabla1[[#This Row],[KILOMETROS]]*Tabla1[[#This Row],[COSTO NORMAL]],Tabla1[[#This Row],[COSTO NORMAL]]*Tabla1[[#This Row],[KILOMETROS HASTA]])</f>
        <v>10.5</v>
      </c>
      <c r="U3303" s="2">
        <f>Tabla1[[#This Row],[KILOMETROS ADICIONALES]]*Tabla1[[#This Row],[COSTO ADICIONAL]]</f>
        <v>6.8324999999999996</v>
      </c>
      <c r="V3303">
        <v>187.18</v>
      </c>
      <c r="W3303" s="2">
        <f>Tabla1[[#This Row],[COSTO NORMAL2]]+Tabla1[[#This Row],[COSTO ADICIONAL2]]</f>
        <v>17.3325</v>
      </c>
    </row>
    <row r="3304" spans="1:23" x14ac:dyDescent="0.25">
      <c r="A3304" t="s">
        <v>997</v>
      </c>
      <c r="B3304" t="s">
        <v>5357</v>
      </c>
      <c r="C3304" t="s">
        <v>12395</v>
      </c>
      <c r="D3304" t="s">
        <v>13</v>
      </c>
      <c r="E3304" t="s">
        <v>14845</v>
      </c>
      <c r="F3304" t="s">
        <v>295</v>
      </c>
      <c r="G3304" t="s">
        <v>15</v>
      </c>
      <c r="H3304" t="s">
        <v>997</v>
      </c>
      <c r="I3304" t="s">
        <v>5358</v>
      </c>
      <c r="J3304" t="str">
        <f>MID(Tabla1[[#This Row],[HORA2]],1,2)</f>
        <v>15</v>
      </c>
      <c r="K3304" t="s">
        <v>78</v>
      </c>
      <c r="L3304" t="s">
        <v>65</v>
      </c>
      <c r="M3304" t="s">
        <v>14867</v>
      </c>
      <c r="N3304" t="s">
        <v>22</v>
      </c>
      <c r="O3304">
        <v>6.57</v>
      </c>
      <c r="P33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3304">
        <f>IF(Tabla1[[#This Row],[SERVICIO]]="COMIDA",3,IF(Tabla1[[#This Row],[SERVICIO]]="CONTROLADO",12,IF(Tabla1[[#This Row],[SERVICIO]]="RÁPIDO",3.75,IF(Tabla1[[#This Row],[SERVICIO]]="NORMAL",2.5,))))</f>
        <v>3.75</v>
      </c>
      <c r="R3304">
        <f>IF(Tabla1[[#This Row],[SERVICIO]]="COMIDA",3.5,IF(Tabla1[[#This Row],[SERVICIO]]="CONTROLADO",8,IF(Tabla1[[#This Row],[SERVICIO]]="RÁPIDO",4.5,IF(Tabla1[[#This Row],[SERVICIO]]="NORMAL",3,))))</f>
        <v>4.5</v>
      </c>
      <c r="S33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4" s="2">
        <f>IF(Tabla1[[#This Row],[KILOMETROS ADICIONALES]]=0,Tabla1[[#This Row],[KILOMETROS]]*Tabla1[[#This Row],[COSTO NORMAL]],Tabla1[[#This Row],[COSTO NORMAL]]*Tabla1[[#This Row],[KILOMETROS HASTA]])</f>
        <v>16.875</v>
      </c>
      <c r="U3304" s="2">
        <f>Tabla1[[#This Row],[KILOMETROS ADICIONALES]]*Tabla1[[#This Row],[COSTO ADICIONAL]]</f>
        <v>1.5510000000000004</v>
      </c>
      <c r="V3304">
        <v>107.74</v>
      </c>
      <c r="W3304" s="2">
        <f>Tabla1[[#This Row],[COSTO NORMAL2]]+Tabla1[[#This Row],[COSTO ADICIONAL2]]</f>
        <v>18.426000000000002</v>
      </c>
    </row>
    <row r="3305" spans="1:23" x14ac:dyDescent="0.25">
      <c r="A3305" t="s">
        <v>997</v>
      </c>
      <c r="B3305" t="s">
        <v>5359</v>
      </c>
      <c r="C3305" t="s">
        <v>12396</v>
      </c>
      <c r="D3305" t="s">
        <v>13</v>
      </c>
      <c r="E3305" t="s">
        <v>14847</v>
      </c>
      <c r="F3305" t="s">
        <v>14</v>
      </c>
      <c r="G3305" t="s">
        <v>15</v>
      </c>
      <c r="H3305" t="s">
        <v>997</v>
      </c>
      <c r="I3305" t="s">
        <v>5360</v>
      </c>
      <c r="J3305" t="str">
        <f>MID(Tabla1[[#This Row],[HORA2]],1,2)</f>
        <v>17</v>
      </c>
      <c r="K3305" t="s">
        <v>43</v>
      </c>
      <c r="L3305" t="s">
        <v>20</v>
      </c>
      <c r="M3305" t="s">
        <v>14867</v>
      </c>
      <c r="N3305" t="s">
        <v>22</v>
      </c>
      <c r="O3305">
        <v>1.77</v>
      </c>
      <c r="P33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05">
        <f>IF(Tabla1[[#This Row],[SERVICIO]]="COMIDA",3,IF(Tabla1[[#This Row],[SERVICIO]]="CONTROLADO",12,IF(Tabla1[[#This Row],[SERVICIO]]="RÁPIDO",3.75,IF(Tabla1[[#This Row],[SERVICIO]]="NORMAL",2.5,))))</f>
        <v>3</v>
      </c>
      <c r="R3305">
        <f>IF(Tabla1[[#This Row],[SERVICIO]]="COMIDA",3.5,IF(Tabla1[[#This Row],[SERVICIO]]="CONTROLADO",8,IF(Tabla1[[#This Row],[SERVICIO]]="RÁPIDO",4.5,IF(Tabla1[[#This Row],[SERVICIO]]="NORMAL",3,))))</f>
        <v>3.5</v>
      </c>
      <c r="S3305">
        <f>IF(Tabla1[[#This Row],[SERVICIO]]="COMIDA",0.75,IF(Tabla1[[#This Row],[SERVICIO]]="CONTROLADO",2.65,IF(Tabla1[[#This Row],[SERVICIO]]="RÁPIDO",0.55,IF(Tabla1[[#This Row],[SERVICIO]]="NORMAL",1.2,))))</f>
        <v>0.75</v>
      </c>
      <c r="T3305" s="2">
        <f>IF(Tabla1[[#This Row],[KILOMETROS ADICIONALES]]=0,Tabla1[[#This Row],[KILOMETROS]]*Tabla1[[#This Row],[COSTO NORMAL]],Tabla1[[#This Row],[COSTO NORMAL]]*Tabla1[[#This Row],[KILOMETROS HASTA]])</f>
        <v>6.1950000000000003</v>
      </c>
      <c r="U3305" s="2">
        <f>Tabla1[[#This Row],[KILOMETROS ADICIONALES]]*Tabla1[[#This Row],[COSTO ADICIONAL]]</f>
        <v>0</v>
      </c>
      <c r="V3305">
        <v>26.61</v>
      </c>
      <c r="W3305" s="2">
        <f>Tabla1[[#This Row],[COSTO NORMAL2]]+Tabla1[[#This Row],[COSTO ADICIONAL2]]</f>
        <v>6.1950000000000003</v>
      </c>
    </row>
    <row r="3306" spans="1:23" x14ac:dyDescent="0.25">
      <c r="A3306" t="s">
        <v>997</v>
      </c>
      <c r="B3306" t="s">
        <v>5361</v>
      </c>
      <c r="C3306" t="s">
        <v>12397</v>
      </c>
      <c r="D3306" t="s">
        <v>13</v>
      </c>
      <c r="E3306" t="s">
        <v>14845</v>
      </c>
      <c r="F3306" t="s">
        <v>14</v>
      </c>
      <c r="G3306" t="s">
        <v>15</v>
      </c>
      <c r="H3306" t="s">
        <v>997</v>
      </c>
      <c r="I3306" t="s">
        <v>5362</v>
      </c>
      <c r="J3306" t="str">
        <f>MID(Tabla1[[#This Row],[HORA2]],1,2)</f>
        <v>15</v>
      </c>
      <c r="K3306" t="s">
        <v>44</v>
      </c>
      <c r="L3306" t="s">
        <v>20</v>
      </c>
      <c r="M3306" t="s">
        <v>14867</v>
      </c>
      <c r="N3306" t="s">
        <v>22</v>
      </c>
      <c r="O3306">
        <v>5.38</v>
      </c>
      <c r="P33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1.63</v>
      </c>
      <c r="Q3306">
        <f>IF(Tabla1[[#This Row],[SERVICIO]]="COMIDA",3,IF(Tabla1[[#This Row],[SERVICIO]]="CONTROLADO",12,IF(Tabla1[[#This Row],[SERVICIO]]="RÁPIDO",3.75,IF(Tabla1[[#This Row],[SERVICIO]]="NORMAL",2.5,))))</f>
        <v>3.75</v>
      </c>
      <c r="R3306">
        <f>IF(Tabla1[[#This Row],[SERVICIO]]="COMIDA",3.5,IF(Tabla1[[#This Row],[SERVICIO]]="CONTROLADO",8,IF(Tabla1[[#This Row],[SERVICIO]]="RÁPIDO",4.5,IF(Tabla1[[#This Row],[SERVICIO]]="NORMAL",3,))))</f>
        <v>4.5</v>
      </c>
      <c r="S33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6" s="2">
        <f>IF(Tabla1[[#This Row],[KILOMETROS ADICIONALES]]=0,Tabla1[[#This Row],[KILOMETROS]]*Tabla1[[#This Row],[COSTO NORMAL]],Tabla1[[#This Row],[COSTO NORMAL]]*Tabla1[[#This Row],[KILOMETROS HASTA]])</f>
        <v>16.875</v>
      </c>
      <c r="U3306" s="2">
        <f>Tabla1[[#This Row],[KILOMETROS ADICIONALES]]*Tabla1[[#This Row],[COSTO ADICIONAL]]</f>
        <v>0.89649999999999996</v>
      </c>
      <c r="V3306">
        <v>238.17</v>
      </c>
      <c r="W3306" s="2">
        <f>Tabla1[[#This Row],[COSTO NORMAL2]]+Tabla1[[#This Row],[COSTO ADICIONAL2]]</f>
        <v>17.7715</v>
      </c>
    </row>
    <row r="3307" spans="1:23" x14ac:dyDescent="0.25">
      <c r="A3307" t="s">
        <v>997</v>
      </c>
      <c r="B3307" t="s">
        <v>5363</v>
      </c>
      <c r="C3307" t="s">
        <v>12398</v>
      </c>
      <c r="D3307" t="s">
        <v>13</v>
      </c>
      <c r="E3307" t="s">
        <v>14847</v>
      </c>
      <c r="F3307" t="s">
        <v>76</v>
      </c>
      <c r="G3307" t="s">
        <v>15</v>
      </c>
      <c r="H3307" t="s">
        <v>997</v>
      </c>
      <c r="I3307" t="s">
        <v>5364</v>
      </c>
      <c r="J3307" t="str">
        <f>MID(Tabla1[[#This Row],[HORA2]],1,2)</f>
        <v>16</v>
      </c>
      <c r="K3307" t="s">
        <v>43</v>
      </c>
      <c r="L3307" t="s">
        <v>65</v>
      </c>
      <c r="M3307" t="s">
        <v>14867</v>
      </c>
      <c r="N3307" t="s">
        <v>22</v>
      </c>
      <c r="O3307">
        <v>3.62</v>
      </c>
      <c r="P33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0.62000000000000011</v>
      </c>
      <c r="Q3307">
        <f>IF(Tabla1[[#This Row],[SERVICIO]]="COMIDA",3,IF(Tabla1[[#This Row],[SERVICIO]]="CONTROLADO",12,IF(Tabla1[[#This Row],[SERVICIO]]="RÁPIDO",3.75,IF(Tabla1[[#This Row],[SERVICIO]]="NORMAL",2.5,))))</f>
        <v>3</v>
      </c>
      <c r="R3307">
        <f>IF(Tabla1[[#This Row],[SERVICIO]]="COMIDA",3.5,IF(Tabla1[[#This Row],[SERVICIO]]="CONTROLADO",8,IF(Tabla1[[#This Row],[SERVICIO]]="RÁPIDO",4.5,IF(Tabla1[[#This Row],[SERVICIO]]="NORMAL",3,))))</f>
        <v>3.5</v>
      </c>
      <c r="S3307">
        <f>IF(Tabla1[[#This Row],[SERVICIO]]="COMIDA",0.75,IF(Tabla1[[#This Row],[SERVICIO]]="CONTROLADO",2.65,IF(Tabla1[[#This Row],[SERVICIO]]="RÁPIDO",0.55,IF(Tabla1[[#This Row],[SERVICIO]]="NORMAL",1.2,))))</f>
        <v>0.75</v>
      </c>
      <c r="T3307" s="2">
        <f>IF(Tabla1[[#This Row],[KILOMETROS ADICIONALES]]=0,Tabla1[[#This Row],[KILOMETROS]]*Tabla1[[#This Row],[COSTO NORMAL]],Tabla1[[#This Row],[COSTO NORMAL]]*Tabla1[[#This Row],[KILOMETROS HASTA]])</f>
        <v>10.5</v>
      </c>
      <c r="U3307" s="2">
        <f>Tabla1[[#This Row],[KILOMETROS ADICIONALES]]*Tabla1[[#This Row],[COSTO ADICIONAL]]</f>
        <v>0.46500000000000008</v>
      </c>
      <c r="V3307">
        <v>227.58</v>
      </c>
      <c r="W3307" s="2">
        <f>Tabla1[[#This Row],[COSTO NORMAL2]]+Tabla1[[#This Row],[COSTO ADICIONAL2]]</f>
        <v>10.965</v>
      </c>
    </row>
    <row r="3308" spans="1:23" x14ac:dyDescent="0.25">
      <c r="A3308" t="s">
        <v>997</v>
      </c>
      <c r="B3308" t="s">
        <v>5365</v>
      </c>
      <c r="C3308" t="s">
        <v>12399</v>
      </c>
      <c r="D3308" t="s">
        <v>13</v>
      </c>
      <c r="E3308" t="s">
        <v>14845</v>
      </c>
      <c r="F3308" t="s">
        <v>14</v>
      </c>
      <c r="G3308" t="s">
        <v>15</v>
      </c>
      <c r="H3308" t="s">
        <v>997</v>
      </c>
      <c r="I3308" t="s">
        <v>5366</v>
      </c>
      <c r="J3308" t="str">
        <f>MID(Tabla1[[#This Row],[HORA2]],1,2)</f>
        <v>18</v>
      </c>
      <c r="K3308" t="s">
        <v>19</v>
      </c>
      <c r="L3308" t="s">
        <v>49</v>
      </c>
      <c r="M3308" t="s">
        <v>14867</v>
      </c>
      <c r="N3308" t="s">
        <v>22</v>
      </c>
      <c r="O3308">
        <v>20.16</v>
      </c>
      <c r="P33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16.41</v>
      </c>
      <c r="Q3308">
        <f>IF(Tabla1[[#This Row],[SERVICIO]]="COMIDA",3,IF(Tabla1[[#This Row],[SERVICIO]]="CONTROLADO",12,IF(Tabla1[[#This Row],[SERVICIO]]="RÁPIDO",3.75,IF(Tabla1[[#This Row],[SERVICIO]]="NORMAL",2.5,))))</f>
        <v>3.75</v>
      </c>
      <c r="R3308">
        <f>IF(Tabla1[[#This Row],[SERVICIO]]="COMIDA",3.5,IF(Tabla1[[#This Row],[SERVICIO]]="CONTROLADO",8,IF(Tabla1[[#This Row],[SERVICIO]]="RÁPIDO",4.5,IF(Tabla1[[#This Row],[SERVICIO]]="NORMAL",3,))))</f>
        <v>4.5</v>
      </c>
      <c r="S33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8" s="2">
        <f>IF(Tabla1[[#This Row],[KILOMETROS ADICIONALES]]=0,Tabla1[[#This Row],[KILOMETROS]]*Tabla1[[#This Row],[COSTO NORMAL]],Tabla1[[#This Row],[COSTO NORMAL]]*Tabla1[[#This Row],[KILOMETROS HASTA]])</f>
        <v>16.875</v>
      </c>
      <c r="U3308" s="2">
        <f>Tabla1[[#This Row],[KILOMETROS ADICIONALES]]*Tabla1[[#This Row],[COSTO ADICIONAL]]</f>
        <v>9.025500000000001</v>
      </c>
      <c r="V3308">
        <v>8.35</v>
      </c>
      <c r="W3308" s="2">
        <f>Tabla1[[#This Row],[COSTO NORMAL2]]+Tabla1[[#This Row],[COSTO ADICIONAL2]]</f>
        <v>25.900500000000001</v>
      </c>
    </row>
    <row r="3309" spans="1:23" x14ac:dyDescent="0.25">
      <c r="A3309" t="s">
        <v>997</v>
      </c>
      <c r="B3309" t="s">
        <v>5367</v>
      </c>
      <c r="C3309" t="s">
        <v>12400</v>
      </c>
      <c r="D3309" t="s">
        <v>13</v>
      </c>
      <c r="E3309" t="s">
        <v>14845</v>
      </c>
      <c r="F3309" t="s">
        <v>14</v>
      </c>
      <c r="G3309" t="s">
        <v>15</v>
      </c>
      <c r="H3309" t="s">
        <v>997</v>
      </c>
      <c r="I3309" t="s">
        <v>5368</v>
      </c>
      <c r="J3309" t="str">
        <f>MID(Tabla1[[#This Row],[HORA2]],1,2)</f>
        <v>18</v>
      </c>
      <c r="K3309" t="s">
        <v>20</v>
      </c>
      <c r="L3309" t="s">
        <v>125</v>
      </c>
      <c r="M3309" t="s">
        <v>14867</v>
      </c>
      <c r="N3309" t="s">
        <v>22</v>
      </c>
      <c r="O3309">
        <v>17.57</v>
      </c>
      <c r="P33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</v>
      </c>
      <c r="Q3309">
        <f>IF(Tabla1[[#This Row],[SERVICIO]]="COMIDA",3,IF(Tabla1[[#This Row],[SERVICIO]]="CONTROLADO",12,IF(Tabla1[[#This Row],[SERVICIO]]="RÁPIDO",3.75,IF(Tabla1[[#This Row],[SERVICIO]]="NORMAL",2.5,))))</f>
        <v>3.75</v>
      </c>
      <c r="R3309">
        <f>IF(Tabla1[[#This Row],[SERVICIO]]="COMIDA",3.5,IF(Tabla1[[#This Row],[SERVICIO]]="CONTROLADO",8,IF(Tabla1[[#This Row],[SERVICIO]]="RÁPIDO",4.5,IF(Tabla1[[#This Row],[SERVICIO]]="NORMAL",3,))))</f>
        <v>4.5</v>
      </c>
      <c r="S33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09" s="2">
        <f>IF(Tabla1[[#This Row],[KILOMETROS ADICIONALES]]=0,Tabla1[[#This Row],[KILOMETROS]]*Tabla1[[#This Row],[COSTO NORMAL]],Tabla1[[#This Row],[COSTO NORMAL]]*Tabla1[[#This Row],[KILOMETROS HASTA]])</f>
        <v>16.875</v>
      </c>
      <c r="U3309" s="2">
        <f>Tabla1[[#This Row],[KILOMETROS ADICIONALES]]*Tabla1[[#This Row],[COSTO ADICIONAL]]</f>
        <v>7.6010000000000009</v>
      </c>
      <c r="V3309">
        <v>109.92</v>
      </c>
      <c r="W3309" s="2">
        <f>Tabla1[[#This Row],[COSTO NORMAL2]]+Tabla1[[#This Row],[COSTO ADICIONAL2]]</f>
        <v>24.475999999999999</v>
      </c>
    </row>
    <row r="3310" spans="1:23" x14ac:dyDescent="0.25">
      <c r="A3310" t="s">
        <v>997</v>
      </c>
      <c r="B3310" t="s">
        <v>5369</v>
      </c>
      <c r="C3310" t="s">
        <v>12401</v>
      </c>
      <c r="D3310" t="s">
        <v>13</v>
      </c>
      <c r="E3310" t="s">
        <v>14845</v>
      </c>
      <c r="F3310" t="s">
        <v>76</v>
      </c>
      <c r="G3310" t="s">
        <v>15</v>
      </c>
      <c r="H3310" t="s">
        <v>997</v>
      </c>
      <c r="I3310" t="s">
        <v>5370</v>
      </c>
      <c r="J3310" t="str">
        <f>MID(Tabla1[[#This Row],[HORA2]],1,2)</f>
        <v>18</v>
      </c>
      <c r="K3310" t="s">
        <v>49</v>
      </c>
      <c r="L3310" t="s">
        <v>115</v>
      </c>
      <c r="M3310" t="s">
        <v>14867</v>
      </c>
      <c r="N3310" t="s">
        <v>22</v>
      </c>
      <c r="O3310">
        <v>17.88</v>
      </c>
      <c r="P33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14.129999999999999</v>
      </c>
      <c r="Q3310">
        <f>IF(Tabla1[[#This Row],[SERVICIO]]="COMIDA",3,IF(Tabla1[[#This Row],[SERVICIO]]="CONTROLADO",12,IF(Tabla1[[#This Row],[SERVICIO]]="RÁPIDO",3.75,IF(Tabla1[[#This Row],[SERVICIO]]="NORMAL",2.5,))))</f>
        <v>3.75</v>
      </c>
      <c r="R3310">
        <f>IF(Tabla1[[#This Row],[SERVICIO]]="COMIDA",3.5,IF(Tabla1[[#This Row],[SERVICIO]]="CONTROLADO",8,IF(Tabla1[[#This Row],[SERVICIO]]="RÁPIDO",4.5,IF(Tabla1[[#This Row],[SERVICIO]]="NORMAL",3,))))</f>
        <v>4.5</v>
      </c>
      <c r="S33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0" s="2">
        <f>IF(Tabla1[[#This Row],[KILOMETROS ADICIONALES]]=0,Tabla1[[#This Row],[KILOMETROS]]*Tabla1[[#This Row],[COSTO NORMAL]],Tabla1[[#This Row],[COSTO NORMAL]]*Tabla1[[#This Row],[KILOMETROS HASTA]])</f>
        <v>16.875</v>
      </c>
      <c r="U3310" s="2">
        <f>Tabla1[[#This Row],[KILOMETROS ADICIONALES]]*Tabla1[[#This Row],[COSTO ADICIONAL]]</f>
        <v>7.7715000000000005</v>
      </c>
      <c r="V3310">
        <v>81.489999999999995</v>
      </c>
      <c r="W3310" s="2">
        <f>Tabla1[[#This Row],[COSTO NORMAL2]]+Tabla1[[#This Row],[COSTO ADICIONAL2]]</f>
        <v>24.6465</v>
      </c>
    </row>
    <row r="3311" spans="1:23" x14ac:dyDescent="0.25">
      <c r="A3311" t="s">
        <v>997</v>
      </c>
      <c r="B3311" t="s">
        <v>5371</v>
      </c>
      <c r="C3311" t="s">
        <v>12402</v>
      </c>
      <c r="D3311" t="s">
        <v>13</v>
      </c>
      <c r="E3311" t="s">
        <v>14845</v>
      </c>
      <c r="F3311" t="s">
        <v>76</v>
      </c>
      <c r="G3311" t="s">
        <v>69</v>
      </c>
      <c r="H3311" t="s">
        <v>997</v>
      </c>
      <c r="I3311" t="s">
        <v>4847</v>
      </c>
      <c r="J3311" t="str">
        <f>MID(Tabla1[[#This Row],[HORA2]],1,2)</f>
        <v>15</v>
      </c>
      <c r="K3311" t="s">
        <v>53</v>
      </c>
      <c r="L3311" t="s">
        <v>149</v>
      </c>
      <c r="M3311" t="s">
        <v>14867</v>
      </c>
      <c r="N3311" t="s">
        <v>22</v>
      </c>
      <c r="O3311">
        <v>18.16</v>
      </c>
      <c r="P33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14.41</v>
      </c>
      <c r="Q3311">
        <f>IF(Tabla1[[#This Row],[SERVICIO]]="COMIDA",3,IF(Tabla1[[#This Row],[SERVICIO]]="CONTROLADO",12,IF(Tabla1[[#This Row],[SERVICIO]]="RÁPIDO",3.75,IF(Tabla1[[#This Row],[SERVICIO]]="NORMAL",2.5,))))</f>
        <v>3.75</v>
      </c>
      <c r="R3311">
        <f>IF(Tabla1[[#This Row],[SERVICIO]]="COMIDA",3.5,IF(Tabla1[[#This Row],[SERVICIO]]="CONTROLADO",8,IF(Tabla1[[#This Row],[SERVICIO]]="RÁPIDO",4.5,IF(Tabla1[[#This Row],[SERVICIO]]="NORMAL",3,))))</f>
        <v>4.5</v>
      </c>
      <c r="S33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1" s="2">
        <f>IF(Tabla1[[#This Row],[KILOMETROS ADICIONALES]]=0,Tabla1[[#This Row],[KILOMETROS]]*Tabla1[[#This Row],[COSTO NORMAL]],Tabla1[[#This Row],[COSTO NORMAL]]*Tabla1[[#This Row],[KILOMETROS HASTA]])</f>
        <v>16.875</v>
      </c>
      <c r="U3311" s="2">
        <f>Tabla1[[#This Row],[KILOMETROS ADICIONALES]]*Tabla1[[#This Row],[COSTO ADICIONAL]]</f>
        <v>7.9255000000000004</v>
      </c>
      <c r="V3311">
        <v>131</v>
      </c>
      <c r="W3311" s="2">
        <f>Tabla1[[#This Row],[COSTO NORMAL2]]+Tabla1[[#This Row],[COSTO ADICIONAL2]]</f>
        <v>24.8005</v>
      </c>
    </row>
    <row r="3312" spans="1:23" x14ac:dyDescent="0.25">
      <c r="A3312" t="s">
        <v>997</v>
      </c>
      <c r="B3312" t="s">
        <v>5372</v>
      </c>
      <c r="C3312" t="s">
        <v>12403</v>
      </c>
      <c r="D3312" t="s">
        <v>13</v>
      </c>
      <c r="E3312" t="s">
        <v>14845</v>
      </c>
      <c r="F3312" t="s">
        <v>76</v>
      </c>
      <c r="G3312" t="s">
        <v>15</v>
      </c>
      <c r="H3312" t="s">
        <v>997</v>
      </c>
      <c r="I3312" t="s">
        <v>3736</v>
      </c>
      <c r="J3312" t="str">
        <f>MID(Tabla1[[#This Row],[HORA2]],1,2)</f>
        <v>17</v>
      </c>
      <c r="K3312" t="s">
        <v>19</v>
      </c>
      <c r="L3312" t="s">
        <v>19</v>
      </c>
      <c r="M3312" t="s">
        <v>14867</v>
      </c>
      <c r="N3312" t="s">
        <v>22</v>
      </c>
      <c r="O3312">
        <v>8.64</v>
      </c>
      <c r="P33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4.8900000000000006</v>
      </c>
      <c r="Q3312">
        <f>IF(Tabla1[[#This Row],[SERVICIO]]="COMIDA",3,IF(Tabla1[[#This Row],[SERVICIO]]="CONTROLADO",12,IF(Tabla1[[#This Row],[SERVICIO]]="RÁPIDO",3.75,IF(Tabla1[[#This Row],[SERVICIO]]="NORMAL",2.5,))))</f>
        <v>3.75</v>
      </c>
      <c r="R3312">
        <f>IF(Tabla1[[#This Row],[SERVICIO]]="COMIDA",3.5,IF(Tabla1[[#This Row],[SERVICIO]]="CONTROLADO",8,IF(Tabla1[[#This Row],[SERVICIO]]="RÁPIDO",4.5,IF(Tabla1[[#This Row],[SERVICIO]]="NORMAL",3,))))</f>
        <v>4.5</v>
      </c>
      <c r="S33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2" s="2">
        <f>IF(Tabla1[[#This Row],[KILOMETROS ADICIONALES]]=0,Tabla1[[#This Row],[KILOMETROS]]*Tabla1[[#This Row],[COSTO NORMAL]],Tabla1[[#This Row],[COSTO NORMAL]]*Tabla1[[#This Row],[KILOMETROS HASTA]])</f>
        <v>16.875</v>
      </c>
      <c r="U3312" s="2">
        <f>Tabla1[[#This Row],[KILOMETROS ADICIONALES]]*Tabla1[[#This Row],[COSTO ADICIONAL]]</f>
        <v>2.6895000000000007</v>
      </c>
      <c r="V3312">
        <v>224.89</v>
      </c>
      <c r="W3312" s="2">
        <f>Tabla1[[#This Row],[COSTO NORMAL2]]+Tabla1[[#This Row],[COSTO ADICIONAL2]]</f>
        <v>19.564500000000002</v>
      </c>
    </row>
    <row r="3313" spans="1:23" x14ac:dyDescent="0.25">
      <c r="A3313" t="s">
        <v>997</v>
      </c>
      <c r="B3313" t="s">
        <v>1473</v>
      </c>
      <c r="C3313" t="s">
        <v>12404</v>
      </c>
      <c r="D3313" t="s">
        <v>13</v>
      </c>
      <c r="E3313" t="s">
        <v>14845</v>
      </c>
      <c r="F3313" t="s">
        <v>14</v>
      </c>
      <c r="G3313" t="s">
        <v>69</v>
      </c>
      <c r="H3313" t="s">
        <v>997</v>
      </c>
      <c r="I3313" t="s">
        <v>5373</v>
      </c>
      <c r="J3313" t="str">
        <f>MID(Tabla1[[#This Row],[HORA2]],1,2)</f>
        <v>15</v>
      </c>
      <c r="K3313" t="s">
        <v>94</v>
      </c>
      <c r="L3313" t="s">
        <v>92</v>
      </c>
      <c r="M3313" t="s">
        <v>14867</v>
      </c>
      <c r="N3313" t="s">
        <v>22</v>
      </c>
      <c r="O3313">
        <v>12.66</v>
      </c>
      <c r="P33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8.91</v>
      </c>
      <c r="Q3313">
        <f>IF(Tabla1[[#This Row],[SERVICIO]]="COMIDA",3,IF(Tabla1[[#This Row],[SERVICIO]]="CONTROLADO",12,IF(Tabla1[[#This Row],[SERVICIO]]="RÁPIDO",3.75,IF(Tabla1[[#This Row],[SERVICIO]]="NORMAL",2.5,))))</f>
        <v>3.75</v>
      </c>
      <c r="R3313">
        <f>IF(Tabla1[[#This Row],[SERVICIO]]="COMIDA",3.5,IF(Tabla1[[#This Row],[SERVICIO]]="CONTROLADO",8,IF(Tabla1[[#This Row],[SERVICIO]]="RÁPIDO",4.5,IF(Tabla1[[#This Row],[SERVICIO]]="NORMAL",3,))))</f>
        <v>4.5</v>
      </c>
      <c r="S33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3" s="2">
        <f>IF(Tabla1[[#This Row],[KILOMETROS ADICIONALES]]=0,Tabla1[[#This Row],[KILOMETROS]]*Tabla1[[#This Row],[COSTO NORMAL]],Tabla1[[#This Row],[COSTO NORMAL]]*Tabla1[[#This Row],[KILOMETROS HASTA]])</f>
        <v>16.875</v>
      </c>
      <c r="U3313" s="2">
        <f>Tabla1[[#This Row],[KILOMETROS ADICIONALES]]*Tabla1[[#This Row],[COSTO ADICIONAL]]</f>
        <v>4.9005000000000001</v>
      </c>
      <c r="V3313">
        <v>67.41</v>
      </c>
      <c r="W3313" s="2">
        <f>Tabla1[[#This Row],[COSTO NORMAL2]]+Tabla1[[#This Row],[COSTO ADICIONAL2]]</f>
        <v>21.775500000000001</v>
      </c>
    </row>
    <row r="3314" spans="1:23" x14ac:dyDescent="0.25">
      <c r="A3314" t="s">
        <v>997</v>
      </c>
      <c r="B3314" t="s">
        <v>5374</v>
      </c>
      <c r="C3314" t="s">
        <v>12405</v>
      </c>
      <c r="D3314" t="s">
        <v>13</v>
      </c>
      <c r="E3314" t="s">
        <v>14845</v>
      </c>
      <c r="F3314" t="s">
        <v>14</v>
      </c>
      <c r="G3314" t="s">
        <v>24</v>
      </c>
      <c r="H3314" t="s">
        <v>997</v>
      </c>
      <c r="I3314" t="s">
        <v>5375</v>
      </c>
      <c r="J3314" t="str">
        <f>MID(Tabla1[[#This Row],[HORA2]],1,2)</f>
        <v>17</v>
      </c>
      <c r="K3314" t="s">
        <v>31</v>
      </c>
      <c r="L3314" t="s">
        <v>88</v>
      </c>
      <c r="M3314" t="s">
        <v>14867</v>
      </c>
      <c r="N3314" t="s">
        <v>22</v>
      </c>
      <c r="O3314">
        <v>2.77</v>
      </c>
      <c r="P33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14">
        <f>IF(Tabla1[[#This Row],[SERVICIO]]="COMIDA",3,IF(Tabla1[[#This Row],[SERVICIO]]="CONTROLADO",12,IF(Tabla1[[#This Row],[SERVICIO]]="RÁPIDO",3.75,IF(Tabla1[[#This Row],[SERVICIO]]="NORMAL",2.5,))))</f>
        <v>3.75</v>
      </c>
      <c r="R3314">
        <f>IF(Tabla1[[#This Row],[SERVICIO]]="COMIDA",3.5,IF(Tabla1[[#This Row],[SERVICIO]]="CONTROLADO",8,IF(Tabla1[[#This Row],[SERVICIO]]="RÁPIDO",4.5,IF(Tabla1[[#This Row],[SERVICIO]]="NORMAL",3,))))</f>
        <v>4.5</v>
      </c>
      <c r="S33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4" s="2">
        <f>IF(Tabla1[[#This Row],[KILOMETROS ADICIONALES]]=0,Tabla1[[#This Row],[KILOMETROS]]*Tabla1[[#This Row],[COSTO NORMAL]],Tabla1[[#This Row],[COSTO NORMAL]]*Tabla1[[#This Row],[KILOMETROS HASTA]])</f>
        <v>12.465</v>
      </c>
      <c r="U3314" s="2">
        <f>Tabla1[[#This Row],[KILOMETROS ADICIONALES]]*Tabla1[[#This Row],[COSTO ADICIONAL]]</f>
        <v>0</v>
      </c>
      <c r="V3314">
        <v>238.18</v>
      </c>
      <c r="W3314" s="2">
        <f>Tabla1[[#This Row],[COSTO NORMAL2]]+Tabla1[[#This Row],[COSTO ADICIONAL2]]</f>
        <v>12.465</v>
      </c>
    </row>
    <row r="3315" spans="1:23" x14ac:dyDescent="0.25">
      <c r="A3315" t="s">
        <v>997</v>
      </c>
      <c r="B3315" t="s">
        <v>5376</v>
      </c>
      <c r="C3315" t="s">
        <v>12406</v>
      </c>
      <c r="D3315" t="s">
        <v>13</v>
      </c>
      <c r="E3315" t="s">
        <v>14845</v>
      </c>
      <c r="F3315" t="s">
        <v>76</v>
      </c>
      <c r="G3315" t="s">
        <v>69</v>
      </c>
      <c r="H3315" t="s">
        <v>997</v>
      </c>
      <c r="I3315" t="s">
        <v>5377</v>
      </c>
      <c r="J3315" t="str">
        <f>MID(Tabla1[[#This Row],[HORA2]],1,2)</f>
        <v>16</v>
      </c>
      <c r="K3315" t="s">
        <v>19</v>
      </c>
      <c r="L3315" t="s">
        <v>19</v>
      </c>
      <c r="M3315" t="s">
        <v>14867</v>
      </c>
      <c r="N3315" t="s">
        <v>22</v>
      </c>
      <c r="O3315">
        <v>18.02</v>
      </c>
      <c r="P33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14.27</v>
      </c>
      <c r="Q3315">
        <f>IF(Tabla1[[#This Row],[SERVICIO]]="COMIDA",3,IF(Tabla1[[#This Row],[SERVICIO]]="CONTROLADO",12,IF(Tabla1[[#This Row],[SERVICIO]]="RÁPIDO",3.75,IF(Tabla1[[#This Row],[SERVICIO]]="NORMAL",2.5,))))</f>
        <v>3.75</v>
      </c>
      <c r="R3315">
        <f>IF(Tabla1[[#This Row],[SERVICIO]]="COMIDA",3.5,IF(Tabla1[[#This Row],[SERVICIO]]="CONTROLADO",8,IF(Tabla1[[#This Row],[SERVICIO]]="RÁPIDO",4.5,IF(Tabla1[[#This Row],[SERVICIO]]="NORMAL",3,))))</f>
        <v>4.5</v>
      </c>
      <c r="S33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5" s="2">
        <f>IF(Tabla1[[#This Row],[KILOMETROS ADICIONALES]]=0,Tabla1[[#This Row],[KILOMETROS]]*Tabla1[[#This Row],[COSTO NORMAL]],Tabla1[[#This Row],[COSTO NORMAL]]*Tabla1[[#This Row],[KILOMETROS HASTA]])</f>
        <v>16.875</v>
      </c>
      <c r="U3315" s="2">
        <f>Tabla1[[#This Row],[KILOMETROS ADICIONALES]]*Tabla1[[#This Row],[COSTO ADICIONAL]]</f>
        <v>7.8485000000000005</v>
      </c>
      <c r="V3315">
        <v>48.35</v>
      </c>
      <c r="W3315" s="2">
        <f>Tabla1[[#This Row],[COSTO NORMAL2]]+Tabla1[[#This Row],[COSTO ADICIONAL2]]</f>
        <v>24.723500000000001</v>
      </c>
    </row>
    <row r="3316" spans="1:23" x14ac:dyDescent="0.25">
      <c r="A3316" t="s">
        <v>997</v>
      </c>
      <c r="B3316" t="s">
        <v>5378</v>
      </c>
      <c r="C3316" t="s">
        <v>12407</v>
      </c>
      <c r="D3316" t="s">
        <v>13</v>
      </c>
      <c r="E3316" t="s">
        <v>14845</v>
      </c>
      <c r="F3316" t="s">
        <v>76</v>
      </c>
      <c r="G3316" t="s">
        <v>15</v>
      </c>
      <c r="H3316" t="s">
        <v>997</v>
      </c>
      <c r="I3316" t="s">
        <v>5379</v>
      </c>
      <c r="J3316" t="str">
        <f>MID(Tabla1[[#This Row],[HORA2]],1,2)</f>
        <v>16</v>
      </c>
      <c r="K3316" t="s">
        <v>110</v>
      </c>
      <c r="L3316" t="s">
        <v>479</v>
      </c>
      <c r="M3316" t="s">
        <v>14867</v>
      </c>
      <c r="N3316" t="s">
        <v>22</v>
      </c>
      <c r="O3316">
        <v>12.94</v>
      </c>
      <c r="P33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9.19</v>
      </c>
      <c r="Q3316">
        <f>IF(Tabla1[[#This Row],[SERVICIO]]="COMIDA",3,IF(Tabla1[[#This Row],[SERVICIO]]="CONTROLADO",12,IF(Tabla1[[#This Row],[SERVICIO]]="RÁPIDO",3.75,IF(Tabla1[[#This Row],[SERVICIO]]="NORMAL",2.5,))))</f>
        <v>3.75</v>
      </c>
      <c r="R3316">
        <f>IF(Tabla1[[#This Row],[SERVICIO]]="COMIDA",3.5,IF(Tabla1[[#This Row],[SERVICIO]]="CONTROLADO",8,IF(Tabla1[[#This Row],[SERVICIO]]="RÁPIDO",4.5,IF(Tabla1[[#This Row],[SERVICIO]]="NORMAL",3,))))</f>
        <v>4.5</v>
      </c>
      <c r="S33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6" s="2">
        <f>IF(Tabla1[[#This Row],[KILOMETROS ADICIONALES]]=0,Tabla1[[#This Row],[KILOMETROS]]*Tabla1[[#This Row],[COSTO NORMAL]],Tabla1[[#This Row],[COSTO NORMAL]]*Tabla1[[#This Row],[KILOMETROS HASTA]])</f>
        <v>16.875</v>
      </c>
      <c r="U3316" s="2">
        <f>Tabla1[[#This Row],[KILOMETROS ADICIONALES]]*Tabla1[[#This Row],[COSTO ADICIONAL]]</f>
        <v>5.0545</v>
      </c>
      <c r="V3316">
        <v>52.72</v>
      </c>
      <c r="W3316" s="2">
        <f>Tabla1[[#This Row],[COSTO NORMAL2]]+Tabla1[[#This Row],[COSTO ADICIONAL2]]</f>
        <v>21.929500000000001</v>
      </c>
    </row>
    <row r="3317" spans="1:23" x14ac:dyDescent="0.25">
      <c r="A3317" t="s">
        <v>997</v>
      </c>
      <c r="B3317" t="s">
        <v>5380</v>
      </c>
      <c r="C3317" t="s">
        <v>12408</v>
      </c>
      <c r="D3317" t="s">
        <v>13</v>
      </c>
      <c r="E3317" t="s">
        <v>14845</v>
      </c>
      <c r="F3317" t="s">
        <v>76</v>
      </c>
      <c r="G3317" t="s">
        <v>24</v>
      </c>
      <c r="H3317" t="s">
        <v>997</v>
      </c>
      <c r="I3317" t="s">
        <v>1661</v>
      </c>
      <c r="J3317" t="str">
        <f>MID(Tabla1[[#This Row],[HORA2]],1,2)</f>
        <v>17</v>
      </c>
      <c r="K3317" t="s">
        <v>65</v>
      </c>
      <c r="L3317" t="s">
        <v>49</v>
      </c>
      <c r="M3317" t="s">
        <v>14867</v>
      </c>
      <c r="N3317" t="s">
        <v>22</v>
      </c>
      <c r="O3317">
        <v>17.03</v>
      </c>
      <c r="P33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13.280000000000001</v>
      </c>
      <c r="Q3317">
        <f>IF(Tabla1[[#This Row],[SERVICIO]]="COMIDA",3,IF(Tabla1[[#This Row],[SERVICIO]]="CONTROLADO",12,IF(Tabla1[[#This Row],[SERVICIO]]="RÁPIDO",3.75,IF(Tabla1[[#This Row],[SERVICIO]]="NORMAL",2.5,))))</f>
        <v>3.75</v>
      </c>
      <c r="R3317">
        <f>IF(Tabla1[[#This Row],[SERVICIO]]="COMIDA",3.5,IF(Tabla1[[#This Row],[SERVICIO]]="CONTROLADO",8,IF(Tabla1[[#This Row],[SERVICIO]]="RÁPIDO",4.5,IF(Tabla1[[#This Row],[SERVICIO]]="NORMAL",3,))))</f>
        <v>4.5</v>
      </c>
      <c r="S33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7" s="2">
        <f>IF(Tabla1[[#This Row],[KILOMETROS ADICIONALES]]=0,Tabla1[[#This Row],[KILOMETROS]]*Tabla1[[#This Row],[COSTO NORMAL]],Tabla1[[#This Row],[COSTO NORMAL]]*Tabla1[[#This Row],[KILOMETROS HASTA]])</f>
        <v>16.875</v>
      </c>
      <c r="U3317" s="2">
        <f>Tabla1[[#This Row],[KILOMETROS ADICIONALES]]*Tabla1[[#This Row],[COSTO ADICIONAL]]</f>
        <v>7.3040000000000012</v>
      </c>
      <c r="V3317">
        <v>31.12</v>
      </c>
      <c r="W3317" s="2">
        <f>Tabla1[[#This Row],[COSTO NORMAL2]]+Tabla1[[#This Row],[COSTO ADICIONAL2]]</f>
        <v>24.179000000000002</v>
      </c>
    </row>
    <row r="3318" spans="1:23" x14ac:dyDescent="0.25">
      <c r="A3318" t="s">
        <v>997</v>
      </c>
      <c r="B3318" t="s">
        <v>5381</v>
      </c>
      <c r="C3318" t="s">
        <v>12409</v>
      </c>
      <c r="D3318" t="s">
        <v>13</v>
      </c>
      <c r="E3318" t="s">
        <v>14845</v>
      </c>
      <c r="F3318" t="s">
        <v>76</v>
      </c>
      <c r="G3318" t="s">
        <v>15</v>
      </c>
      <c r="H3318" t="s">
        <v>997</v>
      </c>
      <c r="I3318" t="s">
        <v>5382</v>
      </c>
      <c r="J3318" t="str">
        <f>MID(Tabla1[[#This Row],[HORA2]],1,2)</f>
        <v>18</v>
      </c>
      <c r="K3318" t="s">
        <v>20</v>
      </c>
      <c r="L3318" t="s">
        <v>19</v>
      </c>
      <c r="M3318" t="s">
        <v>14867</v>
      </c>
      <c r="N3318" t="s">
        <v>22</v>
      </c>
      <c r="O3318">
        <v>12.79</v>
      </c>
      <c r="P33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9.0399999999999991</v>
      </c>
      <c r="Q3318">
        <f>IF(Tabla1[[#This Row],[SERVICIO]]="COMIDA",3,IF(Tabla1[[#This Row],[SERVICIO]]="CONTROLADO",12,IF(Tabla1[[#This Row],[SERVICIO]]="RÁPIDO",3.75,IF(Tabla1[[#This Row],[SERVICIO]]="NORMAL",2.5,))))</f>
        <v>3.75</v>
      </c>
      <c r="R3318">
        <f>IF(Tabla1[[#This Row],[SERVICIO]]="COMIDA",3.5,IF(Tabla1[[#This Row],[SERVICIO]]="CONTROLADO",8,IF(Tabla1[[#This Row],[SERVICIO]]="RÁPIDO",4.5,IF(Tabla1[[#This Row],[SERVICIO]]="NORMAL",3,))))</f>
        <v>4.5</v>
      </c>
      <c r="S33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8" s="2">
        <f>IF(Tabla1[[#This Row],[KILOMETROS ADICIONALES]]=0,Tabla1[[#This Row],[KILOMETROS]]*Tabla1[[#This Row],[COSTO NORMAL]],Tabla1[[#This Row],[COSTO NORMAL]]*Tabla1[[#This Row],[KILOMETROS HASTA]])</f>
        <v>16.875</v>
      </c>
      <c r="U3318" s="2">
        <f>Tabla1[[#This Row],[KILOMETROS ADICIONALES]]*Tabla1[[#This Row],[COSTO ADICIONAL]]</f>
        <v>4.9719999999999995</v>
      </c>
      <c r="V3318">
        <v>66.28</v>
      </c>
      <c r="W3318" s="2">
        <f>Tabla1[[#This Row],[COSTO NORMAL2]]+Tabla1[[#This Row],[COSTO ADICIONAL2]]</f>
        <v>21.847000000000001</v>
      </c>
    </row>
    <row r="3319" spans="1:23" x14ac:dyDescent="0.25">
      <c r="A3319" t="s">
        <v>997</v>
      </c>
      <c r="B3319" t="s">
        <v>5261</v>
      </c>
      <c r="C3319" t="s">
        <v>12410</v>
      </c>
      <c r="D3319" t="s">
        <v>13</v>
      </c>
      <c r="E3319" t="s">
        <v>14845</v>
      </c>
      <c r="F3319" t="s">
        <v>76</v>
      </c>
      <c r="G3319" t="s">
        <v>15</v>
      </c>
      <c r="H3319" t="s">
        <v>997</v>
      </c>
      <c r="I3319" t="s">
        <v>5383</v>
      </c>
      <c r="J3319" t="str">
        <f>MID(Tabla1[[#This Row],[HORA2]],1,2)</f>
        <v>16</v>
      </c>
      <c r="K3319" t="s">
        <v>94</v>
      </c>
      <c r="L3319" t="s">
        <v>94</v>
      </c>
      <c r="M3319" t="s">
        <v>14867</v>
      </c>
      <c r="N3319" t="s">
        <v>22</v>
      </c>
      <c r="O3319">
        <v>13.29</v>
      </c>
      <c r="P33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3319">
        <f>IF(Tabla1[[#This Row],[SERVICIO]]="COMIDA",3,IF(Tabla1[[#This Row],[SERVICIO]]="CONTROLADO",12,IF(Tabla1[[#This Row],[SERVICIO]]="RÁPIDO",3.75,IF(Tabla1[[#This Row],[SERVICIO]]="NORMAL",2.5,))))</f>
        <v>3.75</v>
      </c>
      <c r="R3319">
        <f>IF(Tabla1[[#This Row],[SERVICIO]]="COMIDA",3.5,IF(Tabla1[[#This Row],[SERVICIO]]="CONTROLADO",8,IF(Tabla1[[#This Row],[SERVICIO]]="RÁPIDO",4.5,IF(Tabla1[[#This Row],[SERVICIO]]="NORMAL",3,))))</f>
        <v>4.5</v>
      </c>
      <c r="S33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19" s="2">
        <f>IF(Tabla1[[#This Row],[KILOMETROS ADICIONALES]]=0,Tabla1[[#This Row],[KILOMETROS]]*Tabla1[[#This Row],[COSTO NORMAL]],Tabla1[[#This Row],[COSTO NORMAL]]*Tabla1[[#This Row],[KILOMETROS HASTA]])</f>
        <v>16.875</v>
      </c>
      <c r="U3319" s="2">
        <f>Tabla1[[#This Row],[KILOMETROS ADICIONALES]]*Tabla1[[#This Row],[COSTO ADICIONAL]]</f>
        <v>5.2469999999999999</v>
      </c>
      <c r="V3319">
        <v>118.34</v>
      </c>
      <c r="W3319" s="2">
        <f>Tabla1[[#This Row],[COSTO NORMAL2]]+Tabla1[[#This Row],[COSTO ADICIONAL2]]</f>
        <v>22.122</v>
      </c>
    </row>
    <row r="3320" spans="1:23" x14ac:dyDescent="0.25">
      <c r="A3320" t="s">
        <v>997</v>
      </c>
      <c r="B3320" t="s">
        <v>5384</v>
      </c>
      <c r="C3320" t="s">
        <v>12411</v>
      </c>
      <c r="D3320" t="s">
        <v>13</v>
      </c>
      <c r="E3320" t="s">
        <v>14845</v>
      </c>
      <c r="F3320" t="s">
        <v>14</v>
      </c>
      <c r="G3320" t="s">
        <v>69</v>
      </c>
      <c r="H3320" t="s">
        <v>997</v>
      </c>
      <c r="I3320" t="s">
        <v>5385</v>
      </c>
      <c r="J3320" t="str">
        <f>MID(Tabla1[[#This Row],[HORA2]],1,2)</f>
        <v>17</v>
      </c>
      <c r="K3320" t="s">
        <v>19</v>
      </c>
      <c r="L3320" t="s">
        <v>90</v>
      </c>
      <c r="M3320" t="s">
        <v>14867</v>
      </c>
      <c r="N3320" t="s">
        <v>22</v>
      </c>
      <c r="O3320">
        <v>17.3</v>
      </c>
      <c r="P33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13.55</v>
      </c>
      <c r="Q3320">
        <f>IF(Tabla1[[#This Row],[SERVICIO]]="COMIDA",3,IF(Tabla1[[#This Row],[SERVICIO]]="CONTROLADO",12,IF(Tabla1[[#This Row],[SERVICIO]]="RÁPIDO",3.75,IF(Tabla1[[#This Row],[SERVICIO]]="NORMAL",2.5,))))</f>
        <v>3.75</v>
      </c>
      <c r="R3320">
        <f>IF(Tabla1[[#This Row],[SERVICIO]]="COMIDA",3.5,IF(Tabla1[[#This Row],[SERVICIO]]="CONTROLADO",8,IF(Tabla1[[#This Row],[SERVICIO]]="RÁPIDO",4.5,IF(Tabla1[[#This Row],[SERVICIO]]="NORMAL",3,))))</f>
        <v>4.5</v>
      </c>
      <c r="S33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0" s="2">
        <f>IF(Tabla1[[#This Row],[KILOMETROS ADICIONALES]]=0,Tabla1[[#This Row],[KILOMETROS]]*Tabla1[[#This Row],[COSTO NORMAL]],Tabla1[[#This Row],[COSTO NORMAL]]*Tabla1[[#This Row],[KILOMETROS HASTA]])</f>
        <v>16.875</v>
      </c>
      <c r="U3320" s="2">
        <f>Tabla1[[#This Row],[KILOMETROS ADICIONALES]]*Tabla1[[#This Row],[COSTO ADICIONAL]]</f>
        <v>7.4525000000000006</v>
      </c>
      <c r="V3320">
        <v>75.739999999999995</v>
      </c>
      <c r="W3320" s="2">
        <f>Tabla1[[#This Row],[COSTO NORMAL2]]+Tabla1[[#This Row],[COSTO ADICIONAL2]]</f>
        <v>24.327500000000001</v>
      </c>
    </row>
    <row r="3321" spans="1:23" x14ac:dyDescent="0.25">
      <c r="A3321" t="s">
        <v>997</v>
      </c>
      <c r="B3321" t="s">
        <v>5386</v>
      </c>
      <c r="C3321" t="s">
        <v>12412</v>
      </c>
      <c r="D3321" t="s">
        <v>13</v>
      </c>
      <c r="E3321" t="s">
        <v>14845</v>
      </c>
      <c r="F3321" t="s">
        <v>14</v>
      </c>
      <c r="G3321" t="s">
        <v>15</v>
      </c>
      <c r="H3321" t="s">
        <v>997</v>
      </c>
      <c r="I3321" t="s">
        <v>5387</v>
      </c>
      <c r="J3321" t="str">
        <f>MID(Tabla1[[#This Row],[HORA2]],1,2)</f>
        <v>17</v>
      </c>
      <c r="K3321" t="s">
        <v>20</v>
      </c>
      <c r="L3321" t="s">
        <v>78</v>
      </c>
      <c r="M3321" t="s">
        <v>14867</v>
      </c>
      <c r="N3321" t="s">
        <v>22</v>
      </c>
      <c r="O3321">
        <v>4.92</v>
      </c>
      <c r="P33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1.17</v>
      </c>
      <c r="Q3321">
        <f>IF(Tabla1[[#This Row],[SERVICIO]]="COMIDA",3,IF(Tabla1[[#This Row],[SERVICIO]]="CONTROLADO",12,IF(Tabla1[[#This Row],[SERVICIO]]="RÁPIDO",3.75,IF(Tabla1[[#This Row],[SERVICIO]]="NORMAL",2.5,))))</f>
        <v>3.75</v>
      </c>
      <c r="R3321">
        <f>IF(Tabla1[[#This Row],[SERVICIO]]="COMIDA",3.5,IF(Tabla1[[#This Row],[SERVICIO]]="CONTROLADO",8,IF(Tabla1[[#This Row],[SERVICIO]]="RÁPIDO",4.5,IF(Tabla1[[#This Row],[SERVICIO]]="NORMAL",3,))))</f>
        <v>4.5</v>
      </c>
      <c r="S33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1" s="2">
        <f>IF(Tabla1[[#This Row],[KILOMETROS ADICIONALES]]=0,Tabla1[[#This Row],[KILOMETROS]]*Tabla1[[#This Row],[COSTO NORMAL]],Tabla1[[#This Row],[COSTO NORMAL]]*Tabla1[[#This Row],[KILOMETROS HASTA]])</f>
        <v>16.875</v>
      </c>
      <c r="U3321" s="2">
        <f>Tabla1[[#This Row],[KILOMETROS ADICIONALES]]*Tabla1[[#This Row],[COSTO ADICIONAL]]</f>
        <v>0.64349999999999996</v>
      </c>
      <c r="V3321">
        <v>40.08</v>
      </c>
      <c r="W3321" s="2">
        <f>Tabla1[[#This Row],[COSTO NORMAL2]]+Tabla1[[#This Row],[COSTO ADICIONAL2]]</f>
        <v>17.5185</v>
      </c>
    </row>
    <row r="3322" spans="1:23" x14ac:dyDescent="0.25">
      <c r="A3322" t="s">
        <v>997</v>
      </c>
      <c r="B3322" t="s">
        <v>5386</v>
      </c>
      <c r="C3322" t="s">
        <v>12413</v>
      </c>
      <c r="D3322" t="s">
        <v>75</v>
      </c>
      <c r="E3322" t="s">
        <v>14845</v>
      </c>
      <c r="F3322" t="s">
        <v>14</v>
      </c>
      <c r="G3322" t="s">
        <v>15</v>
      </c>
      <c r="H3322" t="s">
        <v>997</v>
      </c>
      <c r="I3322" t="s">
        <v>5388</v>
      </c>
      <c r="J3322" t="str">
        <f>MID(Tabla1[[#This Row],[HORA2]],1,2)</f>
        <v>16</v>
      </c>
      <c r="K3322" t="s">
        <v>20</v>
      </c>
      <c r="L3322" t="s">
        <v>78</v>
      </c>
      <c r="M3322" t="s">
        <v>14867</v>
      </c>
      <c r="N3322" t="s">
        <v>22</v>
      </c>
      <c r="O3322">
        <v>1.48</v>
      </c>
      <c r="P33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22">
        <f>IF(Tabla1[[#This Row],[SERVICIO]]="COMIDA",3,IF(Tabla1[[#This Row],[SERVICIO]]="CONTROLADO",12,IF(Tabla1[[#This Row],[SERVICIO]]="RÁPIDO",3.75,IF(Tabla1[[#This Row],[SERVICIO]]="NORMAL",2.5,))))</f>
        <v>3.75</v>
      </c>
      <c r="R3322">
        <f>IF(Tabla1[[#This Row],[SERVICIO]]="COMIDA",3.5,IF(Tabla1[[#This Row],[SERVICIO]]="CONTROLADO",8,IF(Tabla1[[#This Row],[SERVICIO]]="RÁPIDO",4.5,IF(Tabla1[[#This Row],[SERVICIO]]="NORMAL",3,))))</f>
        <v>4.5</v>
      </c>
      <c r="S33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2" s="2">
        <f>IF(Tabla1[[#This Row],[KILOMETROS ADICIONALES]]=0,Tabla1[[#This Row],[KILOMETROS]]*Tabla1[[#This Row],[COSTO NORMAL]],Tabla1[[#This Row],[COSTO NORMAL]]*Tabla1[[#This Row],[KILOMETROS HASTA]])</f>
        <v>6.66</v>
      </c>
      <c r="U3322" s="2">
        <f>Tabla1[[#This Row],[KILOMETROS ADICIONALES]]*Tabla1[[#This Row],[COSTO ADICIONAL]]</f>
        <v>0</v>
      </c>
      <c r="V3322">
        <v>97.84</v>
      </c>
      <c r="W3322" s="2">
        <f>Tabla1[[#This Row],[COSTO NORMAL2]]+Tabla1[[#This Row],[COSTO ADICIONAL2]]</f>
        <v>6.66</v>
      </c>
    </row>
    <row r="3323" spans="1:23" x14ac:dyDescent="0.25">
      <c r="A3323" t="s">
        <v>997</v>
      </c>
      <c r="B3323" t="s">
        <v>5386</v>
      </c>
      <c r="C3323" t="s">
        <v>12414</v>
      </c>
      <c r="D3323" t="s">
        <v>13</v>
      </c>
      <c r="E3323" t="s">
        <v>14845</v>
      </c>
      <c r="F3323" t="s">
        <v>14</v>
      </c>
      <c r="G3323" t="s">
        <v>15</v>
      </c>
      <c r="H3323" t="s">
        <v>997</v>
      </c>
      <c r="I3323" t="s">
        <v>5389</v>
      </c>
      <c r="J3323" t="str">
        <f>MID(Tabla1[[#This Row],[HORA2]],1,2)</f>
        <v>16</v>
      </c>
      <c r="K3323" t="s">
        <v>20</v>
      </c>
      <c r="L3323" t="s">
        <v>115</v>
      </c>
      <c r="M3323" t="s">
        <v>14867</v>
      </c>
      <c r="N3323" t="s">
        <v>22</v>
      </c>
      <c r="O3323">
        <v>6.3</v>
      </c>
      <c r="P33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2.5499999999999998</v>
      </c>
      <c r="Q3323">
        <f>IF(Tabla1[[#This Row],[SERVICIO]]="COMIDA",3,IF(Tabla1[[#This Row],[SERVICIO]]="CONTROLADO",12,IF(Tabla1[[#This Row],[SERVICIO]]="RÁPIDO",3.75,IF(Tabla1[[#This Row],[SERVICIO]]="NORMAL",2.5,))))</f>
        <v>3.75</v>
      </c>
      <c r="R3323">
        <f>IF(Tabla1[[#This Row],[SERVICIO]]="COMIDA",3.5,IF(Tabla1[[#This Row],[SERVICIO]]="CONTROLADO",8,IF(Tabla1[[#This Row],[SERVICIO]]="RÁPIDO",4.5,IF(Tabla1[[#This Row],[SERVICIO]]="NORMAL",3,))))</f>
        <v>4.5</v>
      </c>
      <c r="S33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3" s="2">
        <f>IF(Tabla1[[#This Row],[KILOMETROS ADICIONALES]]=0,Tabla1[[#This Row],[KILOMETROS]]*Tabla1[[#This Row],[COSTO NORMAL]],Tabla1[[#This Row],[COSTO NORMAL]]*Tabla1[[#This Row],[KILOMETROS HASTA]])</f>
        <v>16.875</v>
      </c>
      <c r="U3323" s="2">
        <f>Tabla1[[#This Row],[KILOMETROS ADICIONALES]]*Tabla1[[#This Row],[COSTO ADICIONAL]]</f>
        <v>1.4025000000000001</v>
      </c>
      <c r="V3323">
        <v>228.77</v>
      </c>
      <c r="W3323" s="2">
        <f>Tabla1[[#This Row],[COSTO NORMAL2]]+Tabla1[[#This Row],[COSTO ADICIONAL2]]</f>
        <v>18.2775</v>
      </c>
    </row>
    <row r="3324" spans="1:23" x14ac:dyDescent="0.25">
      <c r="A3324" t="s">
        <v>997</v>
      </c>
      <c r="B3324" t="s">
        <v>5386</v>
      </c>
      <c r="C3324" t="s">
        <v>12415</v>
      </c>
      <c r="D3324" t="s">
        <v>75</v>
      </c>
      <c r="E3324" t="s">
        <v>14845</v>
      </c>
      <c r="F3324" t="s">
        <v>14</v>
      </c>
      <c r="G3324" t="s">
        <v>15</v>
      </c>
      <c r="H3324" t="s">
        <v>997</v>
      </c>
      <c r="I3324" t="s">
        <v>5390</v>
      </c>
      <c r="J3324" t="str">
        <f>MID(Tabla1[[#This Row],[HORA2]],1,2)</f>
        <v>16</v>
      </c>
      <c r="K3324" t="s">
        <v>20</v>
      </c>
      <c r="L3324" t="s">
        <v>35</v>
      </c>
      <c r="M3324" t="s">
        <v>14867</v>
      </c>
      <c r="N3324" t="s">
        <v>22</v>
      </c>
      <c r="O3324">
        <v>9.02</v>
      </c>
      <c r="P33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5.27</v>
      </c>
      <c r="Q3324">
        <f>IF(Tabla1[[#This Row],[SERVICIO]]="COMIDA",3,IF(Tabla1[[#This Row],[SERVICIO]]="CONTROLADO",12,IF(Tabla1[[#This Row],[SERVICIO]]="RÁPIDO",3.75,IF(Tabla1[[#This Row],[SERVICIO]]="NORMAL",2.5,))))</f>
        <v>3.75</v>
      </c>
      <c r="R3324">
        <f>IF(Tabla1[[#This Row],[SERVICIO]]="COMIDA",3.5,IF(Tabla1[[#This Row],[SERVICIO]]="CONTROLADO",8,IF(Tabla1[[#This Row],[SERVICIO]]="RÁPIDO",4.5,IF(Tabla1[[#This Row],[SERVICIO]]="NORMAL",3,))))</f>
        <v>4.5</v>
      </c>
      <c r="S33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4" s="2">
        <f>IF(Tabla1[[#This Row],[KILOMETROS ADICIONALES]]=0,Tabla1[[#This Row],[KILOMETROS]]*Tabla1[[#This Row],[COSTO NORMAL]],Tabla1[[#This Row],[COSTO NORMAL]]*Tabla1[[#This Row],[KILOMETROS HASTA]])</f>
        <v>16.875</v>
      </c>
      <c r="U3324" s="2">
        <f>Tabla1[[#This Row],[KILOMETROS ADICIONALES]]*Tabla1[[#This Row],[COSTO ADICIONAL]]</f>
        <v>2.8984999999999999</v>
      </c>
      <c r="V3324">
        <v>98.7</v>
      </c>
      <c r="W3324" s="2">
        <f>Tabla1[[#This Row],[COSTO NORMAL2]]+Tabla1[[#This Row],[COSTO ADICIONAL2]]</f>
        <v>19.773499999999999</v>
      </c>
    </row>
    <row r="3325" spans="1:23" x14ac:dyDescent="0.25">
      <c r="A3325" t="s">
        <v>997</v>
      </c>
      <c r="B3325" t="s">
        <v>5391</v>
      </c>
      <c r="C3325" t="s">
        <v>12416</v>
      </c>
      <c r="D3325" t="s">
        <v>13</v>
      </c>
      <c r="E3325" t="s">
        <v>14845</v>
      </c>
      <c r="F3325" t="s">
        <v>76</v>
      </c>
      <c r="G3325" t="s">
        <v>69</v>
      </c>
      <c r="H3325" t="s">
        <v>997</v>
      </c>
      <c r="I3325" t="s">
        <v>5392</v>
      </c>
      <c r="J3325" t="str">
        <f>MID(Tabla1[[#This Row],[HORA2]],1,2)</f>
        <v>16</v>
      </c>
      <c r="K3325" t="s">
        <v>31</v>
      </c>
      <c r="L3325" t="s">
        <v>149</v>
      </c>
      <c r="M3325" t="s">
        <v>14867</v>
      </c>
      <c r="N3325" t="s">
        <v>22</v>
      </c>
      <c r="O3325">
        <v>7.21</v>
      </c>
      <c r="P33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</v>
      </c>
      <c r="Q3325">
        <f>IF(Tabla1[[#This Row],[SERVICIO]]="COMIDA",3,IF(Tabla1[[#This Row],[SERVICIO]]="CONTROLADO",12,IF(Tabla1[[#This Row],[SERVICIO]]="RÁPIDO",3.75,IF(Tabla1[[#This Row],[SERVICIO]]="NORMAL",2.5,))))</f>
        <v>3.75</v>
      </c>
      <c r="R3325">
        <f>IF(Tabla1[[#This Row],[SERVICIO]]="COMIDA",3.5,IF(Tabla1[[#This Row],[SERVICIO]]="CONTROLADO",8,IF(Tabla1[[#This Row],[SERVICIO]]="RÁPIDO",4.5,IF(Tabla1[[#This Row],[SERVICIO]]="NORMAL",3,))))</f>
        <v>4.5</v>
      </c>
      <c r="S33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5" s="2">
        <f>IF(Tabla1[[#This Row],[KILOMETROS ADICIONALES]]=0,Tabla1[[#This Row],[KILOMETROS]]*Tabla1[[#This Row],[COSTO NORMAL]],Tabla1[[#This Row],[COSTO NORMAL]]*Tabla1[[#This Row],[KILOMETROS HASTA]])</f>
        <v>16.875</v>
      </c>
      <c r="U3325" s="2">
        <f>Tabla1[[#This Row],[KILOMETROS ADICIONALES]]*Tabla1[[#This Row],[COSTO ADICIONAL]]</f>
        <v>1.903</v>
      </c>
      <c r="V3325">
        <v>148.53</v>
      </c>
      <c r="W3325" s="2">
        <f>Tabla1[[#This Row],[COSTO NORMAL2]]+Tabla1[[#This Row],[COSTO ADICIONAL2]]</f>
        <v>18.777999999999999</v>
      </c>
    </row>
    <row r="3326" spans="1:23" x14ac:dyDescent="0.25">
      <c r="A3326" t="s">
        <v>997</v>
      </c>
      <c r="B3326" t="s">
        <v>5393</v>
      </c>
      <c r="C3326" t="s">
        <v>12417</v>
      </c>
      <c r="D3326" t="s">
        <v>13</v>
      </c>
      <c r="E3326" t="s">
        <v>14845</v>
      </c>
      <c r="F3326" t="s">
        <v>295</v>
      </c>
      <c r="G3326" t="s">
        <v>15</v>
      </c>
      <c r="H3326" t="s">
        <v>997</v>
      </c>
      <c r="I3326" t="s">
        <v>5394</v>
      </c>
      <c r="J3326" t="str">
        <f>MID(Tabla1[[#This Row],[HORA2]],1,2)</f>
        <v>17</v>
      </c>
      <c r="K3326" t="s">
        <v>53</v>
      </c>
      <c r="L3326" t="s">
        <v>27</v>
      </c>
      <c r="M3326" t="s">
        <v>14867</v>
      </c>
      <c r="N3326" t="s">
        <v>22</v>
      </c>
      <c r="O3326">
        <v>3.31</v>
      </c>
      <c r="P33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26">
        <f>IF(Tabla1[[#This Row],[SERVICIO]]="COMIDA",3,IF(Tabla1[[#This Row],[SERVICIO]]="CONTROLADO",12,IF(Tabla1[[#This Row],[SERVICIO]]="RÁPIDO",3.75,IF(Tabla1[[#This Row],[SERVICIO]]="NORMAL",2.5,))))</f>
        <v>3.75</v>
      </c>
      <c r="R3326">
        <f>IF(Tabla1[[#This Row],[SERVICIO]]="COMIDA",3.5,IF(Tabla1[[#This Row],[SERVICIO]]="CONTROLADO",8,IF(Tabla1[[#This Row],[SERVICIO]]="RÁPIDO",4.5,IF(Tabla1[[#This Row],[SERVICIO]]="NORMAL",3,))))</f>
        <v>4.5</v>
      </c>
      <c r="S33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6" s="2">
        <f>IF(Tabla1[[#This Row],[KILOMETROS ADICIONALES]]=0,Tabla1[[#This Row],[KILOMETROS]]*Tabla1[[#This Row],[COSTO NORMAL]],Tabla1[[#This Row],[COSTO NORMAL]]*Tabla1[[#This Row],[KILOMETROS HASTA]])</f>
        <v>14.895</v>
      </c>
      <c r="U3326" s="2">
        <f>Tabla1[[#This Row],[KILOMETROS ADICIONALES]]*Tabla1[[#This Row],[COSTO ADICIONAL]]</f>
        <v>0</v>
      </c>
      <c r="V3326">
        <v>137.33000000000001</v>
      </c>
      <c r="W3326" s="2">
        <f>Tabla1[[#This Row],[COSTO NORMAL2]]+Tabla1[[#This Row],[COSTO ADICIONAL2]]</f>
        <v>14.895</v>
      </c>
    </row>
    <row r="3327" spans="1:23" x14ac:dyDescent="0.25">
      <c r="A3327" t="s">
        <v>997</v>
      </c>
      <c r="B3327" t="s">
        <v>5395</v>
      </c>
      <c r="C3327" t="s">
        <v>12418</v>
      </c>
      <c r="D3327" t="s">
        <v>13</v>
      </c>
      <c r="E3327" t="s">
        <v>14845</v>
      </c>
      <c r="F3327" t="s">
        <v>14</v>
      </c>
      <c r="G3327" t="s">
        <v>69</v>
      </c>
      <c r="H3327" t="s">
        <v>997</v>
      </c>
      <c r="I3327" t="s">
        <v>5396</v>
      </c>
      <c r="J3327" t="str">
        <f>MID(Tabla1[[#This Row],[HORA2]],1,2)</f>
        <v>16</v>
      </c>
      <c r="K3327" t="s">
        <v>96</v>
      </c>
      <c r="L3327" t="s">
        <v>125</v>
      </c>
      <c r="M3327" t="s">
        <v>14867</v>
      </c>
      <c r="N3327" t="s">
        <v>22</v>
      </c>
      <c r="O3327">
        <v>3.95</v>
      </c>
      <c r="P33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0.20000000000000018</v>
      </c>
      <c r="Q3327">
        <f>IF(Tabla1[[#This Row],[SERVICIO]]="COMIDA",3,IF(Tabla1[[#This Row],[SERVICIO]]="CONTROLADO",12,IF(Tabla1[[#This Row],[SERVICIO]]="RÁPIDO",3.75,IF(Tabla1[[#This Row],[SERVICIO]]="NORMAL",2.5,))))</f>
        <v>3.75</v>
      </c>
      <c r="R3327">
        <f>IF(Tabla1[[#This Row],[SERVICIO]]="COMIDA",3.5,IF(Tabla1[[#This Row],[SERVICIO]]="CONTROLADO",8,IF(Tabla1[[#This Row],[SERVICIO]]="RÁPIDO",4.5,IF(Tabla1[[#This Row],[SERVICIO]]="NORMAL",3,))))</f>
        <v>4.5</v>
      </c>
      <c r="S33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7" s="2">
        <f>IF(Tabla1[[#This Row],[KILOMETROS ADICIONALES]]=0,Tabla1[[#This Row],[KILOMETROS]]*Tabla1[[#This Row],[COSTO NORMAL]],Tabla1[[#This Row],[COSTO NORMAL]]*Tabla1[[#This Row],[KILOMETROS HASTA]])</f>
        <v>16.875</v>
      </c>
      <c r="U3327" s="2">
        <f>Tabla1[[#This Row],[KILOMETROS ADICIONALES]]*Tabla1[[#This Row],[COSTO ADICIONAL]]</f>
        <v>0.11000000000000011</v>
      </c>
      <c r="V3327">
        <v>110.84</v>
      </c>
      <c r="W3327" s="2">
        <f>Tabla1[[#This Row],[COSTO NORMAL2]]+Tabla1[[#This Row],[COSTO ADICIONAL2]]</f>
        <v>16.984999999999999</v>
      </c>
    </row>
    <row r="3328" spans="1:23" x14ac:dyDescent="0.25">
      <c r="A3328" t="s">
        <v>997</v>
      </c>
      <c r="B3328" t="s">
        <v>5397</v>
      </c>
      <c r="C3328" t="s">
        <v>12419</v>
      </c>
      <c r="D3328" t="s">
        <v>13</v>
      </c>
      <c r="E3328" t="s">
        <v>14845</v>
      </c>
      <c r="F3328" t="s">
        <v>14</v>
      </c>
      <c r="G3328" t="s">
        <v>15</v>
      </c>
      <c r="H3328" t="s">
        <v>997</v>
      </c>
      <c r="I3328" t="s">
        <v>5333</v>
      </c>
      <c r="J3328" t="str">
        <f>MID(Tabla1[[#This Row],[HORA2]],1,2)</f>
        <v>16</v>
      </c>
      <c r="K3328" t="s">
        <v>26</v>
      </c>
      <c r="L3328" t="s">
        <v>78</v>
      </c>
      <c r="M3328" t="s">
        <v>14867</v>
      </c>
      <c r="N3328" t="s">
        <v>22</v>
      </c>
      <c r="O3328">
        <v>10.83</v>
      </c>
      <c r="P33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7.08</v>
      </c>
      <c r="Q3328">
        <f>IF(Tabla1[[#This Row],[SERVICIO]]="COMIDA",3,IF(Tabla1[[#This Row],[SERVICIO]]="CONTROLADO",12,IF(Tabla1[[#This Row],[SERVICIO]]="RÁPIDO",3.75,IF(Tabla1[[#This Row],[SERVICIO]]="NORMAL",2.5,))))</f>
        <v>3.75</v>
      </c>
      <c r="R3328">
        <f>IF(Tabla1[[#This Row],[SERVICIO]]="COMIDA",3.5,IF(Tabla1[[#This Row],[SERVICIO]]="CONTROLADO",8,IF(Tabla1[[#This Row],[SERVICIO]]="RÁPIDO",4.5,IF(Tabla1[[#This Row],[SERVICIO]]="NORMAL",3,))))</f>
        <v>4.5</v>
      </c>
      <c r="S33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8" s="2">
        <f>IF(Tabla1[[#This Row],[KILOMETROS ADICIONALES]]=0,Tabla1[[#This Row],[KILOMETROS]]*Tabla1[[#This Row],[COSTO NORMAL]],Tabla1[[#This Row],[COSTO NORMAL]]*Tabla1[[#This Row],[KILOMETROS HASTA]])</f>
        <v>16.875</v>
      </c>
      <c r="U3328" s="2">
        <f>Tabla1[[#This Row],[KILOMETROS ADICIONALES]]*Tabla1[[#This Row],[COSTO ADICIONAL]]</f>
        <v>3.8940000000000006</v>
      </c>
      <c r="V3328">
        <v>34.03</v>
      </c>
      <c r="W3328" s="2">
        <f>Tabla1[[#This Row],[COSTO NORMAL2]]+Tabla1[[#This Row],[COSTO ADICIONAL2]]</f>
        <v>20.769000000000002</v>
      </c>
    </row>
    <row r="3329" spans="1:23" x14ac:dyDescent="0.25">
      <c r="A3329" t="s">
        <v>997</v>
      </c>
      <c r="B3329" t="s">
        <v>5398</v>
      </c>
      <c r="C3329" t="s">
        <v>12420</v>
      </c>
      <c r="D3329" t="s">
        <v>13</v>
      </c>
      <c r="E3329" t="s">
        <v>14845</v>
      </c>
      <c r="F3329" t="s">
        <v>14</v>
      </c>
      <c r="G3329" t="s">
        <v>15</v>
      </c>
      <c r="H3329" t="s">
        <v>997</v>
      </c>
      <c r="I3329" t="s">
        <v>5399</v>
      </c>
      <c r="J3329" t="str">
        <f>MID(Tabla1[[#This Row],[HORA2]],1,2)</f>
        <v>16</v>
      </c>
      <c r="K3329" t="s">
        <v>44</v>
      </c>
      <c r="L3329" t="s">
        <v>44</v>
      </c>
      <c r="M3329" t="s">
        <v>14867</v>
      </c>
      <c r="N3329" t="s">
        <v>22</v>
      </c>
      <c r="O3329">
        <v>18.98</v>
      </c>
      <c r="P33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</v>
      </c>
      <c r="Q3329">
        <f>IF(Tabla1[[#This Row],[SERVICIO]]="COMIDA",3,IF(Tabla1[[#This Row],[SERVICIO]]="CONTROLADO",12,IF(Tabla1[[#This Row],[SERVICIO]]="RÁPIDO",3.75,IF(Tabla1[[#This Row],[SERVICIO]]="NORMAL",2.5,))))</f>
        <v>3.75</v>
      </c>
      <c r="R3329">
        <f>IF(Tabla1[[#This Row],[SERVICIO]]="COMIDA",3.5,IF(Tabla1[[#This Row],[SERVICIO]]="CONTROLADO",8,IF(Tabla1[[#This Row],[SERVICIO]]="RÁPIDO",4.5,IF(Tabla1[[#This Row],[SERVICIO]]="NORMAL",3,))))</f>
        <v>4.5</v>
      </c>
      <c r="S33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29" s="2">
        <f>IF(Tabla1[[#This Row],[KILOMETROS ADICIONALES]]=0,Tabla1[[#This Row],[KILOMETROS]]*Tabla1[[#This Row],[COSTO NORMAL]],Tabla1[[#This Row],[COSTO NORMAL]]*Tabla1[[#This Row],[KILOMETROS HASTA]])</f>
        <v>16.875</v>
      </c>
      <c r="U3329" s="2">
        <f>Tabla1[[#This Row],[KILOMETROS ADICIONALES]]*Tabla1[[#This Row],[COSTO ADICIONAL]]</f>
        <v>8.3765000000000001</v>
      </c>
      <c r="V3329">
        <v>213.98</v>
      </c>
      <c r="W3329" s="2">
        <f>Tabla1[[#This Row],[COSTO NORMAL2]]+Tabla1[[#This Row],[COSTO ADICIONAL2]]</f>
        <v>25.2515</v>
      </c>
    </row>
    <row r="3330" spans="1:23" x14ac:dyDescent="0.25">
      <c r="A3330" t="s">
        <v>997</v>
      </c>
      <c r="B3330" t="s">
        <v>5400</v>
      </c>
      <c r="C3330" t="s">
        <v>12421</v>
      </c>
      <c r="D3330" t="s">
        <v>13</v>
      </c>
      <c r="E3330" t="s">
        <v>14845</v>
      </c>
      <c r="F3330" t="s">
        <v>14</v>
      </c>
      <c r="G3330" t="s">
        <v>15</v>
      </c>
      <c r="H3330" t="s">
        <v>226</v>
      </c>
      <c r="I3330" t="s">
        <v>5401</v>
      </c>
      <c r="J3330" t="str">
        <f>MID(Tabla1[[#This Row],[HORA2]],1,2)</f>
        <v>11</v>
      </c>
      <c r="K3330" t="s">
        <v>20</v>
      </c>
      <c r="L3330" t="s">
        <v>78</v>
      </c>
      <c r="M3330" t="s">
        <v>14867</v>
      </c>
      <c r="N3330" t="s">
        <v>22</v>
      </c>
      <c r="O3330">
        <v>10.86</v>
      </c>
      <c r="P33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7.1099999999999994</v>
      </c>
      <c r="Q3330">
        <f>IF(Tabla1[[#This Row],[SERVICIO]]="COMIDA",3,IF(Tabla1[[#This Row],[SERVICIO]]="CONTROLADO",12,IF(Tabla1[[#This Row],[SERVICIO]]="RÁPIDO",3.75,IF(Tabla1[[#This Row],[SERVICIO]]="NORMAL",2.5,))))</f>
        <v>3.75</v>
      </c>
      <c r="R3330">
        <f>IF(Tabla1[[#This Row],[SERVICIO]]="COMIDA",3.5,IF(Tabla1[[#This Row],[SERVICIO]]="CONTROLADO",8,IF(Tabla1[[#This Row],[SERVICIO]]="RÁPIDO",4.5,IF(Tabla1[[#This Row],[SERVICIO]]="NORMAL",3,))))</f>
        <v>4.5</v>
      </c>
      <c r="S33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0" s="2">
        <f>IF(Tabla1[[#This Row],[KILOMETROS ADICIONALES]]=0,Tabla1[[#This Row],[KILOMETROS]]*Tabla1[[#This Row],[COSTO NORMAL]],Tabla1[[#This Row],[COSTO NORMAL]]*Tabla1[[#This Row],[KILOMETROS HASTA]])</f>
        <v>16.875</v>
      </c>
      <c r="U3330" s="2">
        <f>Tabla1[[#This Row],[KILOMETROS ADICIONALES]]*Tabla1[[#This Row],[COSTO ADICIONAL]]</f>
        <v>3.9104999999999999</v>
      </c>
      <c r="V3330">
        <v>144.72999999999999</v>
      </c>
      <c r="W3330" s="2">
        <f>Tabla1[[#This Row],[COSTO NORMAL2]]+Tabla1[[#This Row],[COSTO ADICIONAL2]]</f>
        <v>20.785499999999999</v>
      </c>
    </row>
    <row r="3331" spans="1:23" x14ac:dyDescent="0.25">
      <c r="A3331" t="s">
        <v>997</v>
      </c>
      <c r="B3331" t="s">
        <v>5400</v>
      </c>
      <c r="C3331" t="s">
        <v>12422</v>
      </c>
      <c r="D3331" t="s">
        <v>13</v>
      </c>
      <c r="E3331" t="s">
        <v>14845</v>
      </c>
      <c r="F3331" t="s">
        <v>14</v>
      </c>
      <c r="G3331" t="s">
        <v>15</v>
      </c>
      <c r="H3331" t="s">
        <v>226</v>
      </c>
      <c r="I3331" t="s">
        <v>5034</v>
      </c>
      <c r="J3331" t="str">
        <f>MID(Tabla1[[#This Row],[HORA2]],1,2)</f>
        <v>10</v>
      </c>
      <c r="K3331" t="s">
        <v>20</v>
      </c>
      <c r="L3331" t="s">
        <v>20</v>
      </c>
      <c r="M3331" t="s">
        <v>14867</v>
      </c>
      <c r="N3331" t="s">
        <v>22</v>
      </c>
      <c r="O3331">
        <v>20.8</v>
      </c>
      <c r="P33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</v>
      </c>
      <c r="Q3331">
        <f>IF(Tabla1[[#This Row],[SERVICIO]]="COMIDA",3,IF(Tabla1[[#This Row],[SERVICIO]]="CONTROLADO",12,IF(Tabla1[[#This Row],[SERVICIO]]="RÁPIDO",3.75,IF(Tabla1[[#This Row],[SERVICIO]]="NORMAL",2.5,))))</f>
        <v>3.75</v>
      </c>
      <c r="R3331">
        <f>IF(Tabla1[[#This Row],[SERVICIO]]="COMIDA",3.5,IF(Tabla1[[#This Row],[SERVICIO]]="CONTROLADO",8,IF(Tabla1[[#This Row],[SERVICIO]]="RÁPIDO",4.5,IF(Tabla1[[#This Row],[SERVICIO]]="NORMAL",3,))))</f>
        <v>4.5</v>
      </c>
      <c r="S33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1" s="2">
        <f>IF(Tabla1[[#This Row],[KILOMETROS ADICIONALES]]=0,Tabla1[[#This Row],[KILOMETROS]]*Tabla1[[#This Row],[COSTO NORMAL]],Tabla1[[#This Row],[COSTO NORMAL]]*Tabla1[[#This Row],[KILOMETROS HASTA]])</f>
        <v>16.875</v>
      </c>
      <c r="U3331" s="2">
        <f>Tabla1[[#This Row],[KILOMETROS ADICIONALES]]*Tabla1[[#This Row],[COSTO ADICIONAL]]</f>
        <v>9.3775000000000013</v>
      </c>
      <c r="V3331">
        <v>110.32</v>
      </c>
      <c r="W3331" s="2">
        <f>Tabla1[[#This Row],[COSTO NORMAL2]]+Tabla1[[#This Row],[COSTO ADICIONAL2]]</f>
        <v>26.252500000000001</v>
      </c>
    </row>
    <row r="3332" spans="1:23" x14ac:dyDescent="0.25">
      <c r="A3332" t="s">
        <v>997</v>
      </c>
      <c r="B3332" t="s">
        <v>5402</v>
      </c>
      <c r="C3332" t="s">
        <v>12423</v>
      </c>
      <c r="E3332" t="s">
        <v>14845</v>
      </c>
      <c r="F3332" t="s">
        <v>76</v>
      </c>
      <c r="G3332" t="s">
        <v>15</v>
      </c>
      <c r="H3332" t="s">
        <v>997</v>
      </c>
      <c r="I3332" t="s">
        <v>5403</v>
      </c>
      <c r="J3332" t="str">
        <f>MID(Tabla1[[#This Row],[HORA2]],1,2)</f>
        <v>16</v>
      </c>
      <c r="K3332" t="s">
        <v>43</v>
      </c>
      <c r="L3332" t="s">
        <v>65</v>
      </c>
      <c r="M3332" t="s">
        <v>14867</v>
      </c>
      <c r="N3332" t="s">
        <v>22</v>
      </c>
      <c r="O3332">
        <v>19.48</v>
      </c>
      <c r="P33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3332">
        <f>IF(Tabla1[[#This Row],[SERVICIO]]="COMIDA",3,IF(Tabla1[[#This Row],[SERVICIO]]="CONTROLADO",12,IF(Tabla1[[#This Row],[SERVICIO]]="RÁPIDO",3.75,IF(Tabla1[[#This Row],[SERVICIO]]="NORMAL",2.5,))))</f>
        <v>3.75</v>
      </c>
      <c r="R3332">
        <f>IF(Tabla1[[#This Row],[SERVICIO]]="COMIDA",3.5,IF(Tabla1[[#This Row],[SERVICIO]]="CONTROLADO",8,IF(Tabla1[[#This Row],[SERVICIO]]="RÁPIDO",4.5,IF(Tabla1[[#This Row],[SERVICIO]]="NORMAL",3,))))</f>
        <v>4.5</v>
      </c>
      <c r="S33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2" s="2">
        <f>IF(Tabla1[[#This Row],[KILOMETROS ADICIONALES]]=0,Tabla1[[#This Row],[KILOMETROS]]*Tabla1[[#This Row],[COSTO NORMAL]],Tabla1[[#This Row],[COSTO NORMAL]]*Tabla1[[#This Row],[KILOMETROS HASTA]])</f>
        <v>16.875</v>
      </c>
      <c r="U3332" s="2">
        <f>Tabla1[[#This Row],[KILOMETROS ADICIONALES]]*Tabla1[[#This Row],[COSTO ADICIONAL]]</f>
        <v>8.6515000000000004</v>
      </c>
      <c r="V3332">
        <v>17.920000000000002</v>
      </c>
      <c r="W3332" s="2">
        <f>Tabla1[[#This Row],[COSTO NORMAL2]]+Tabla1[[#This Row],[COSTO ADICIONAL2]]</f>
        <v>25.526499999999999</v>
      </c>
    </row>
    <row r="3333" spans="1:23" x14ac:dyDescent="0.25">
      <c r="A3333" t="s">
        <v>997</v>
      </c>
      <c r="B3333" t="s">
        <v>5404</v>
      </c>
      <c r="C3333" t="s">
        <v>12424</v>
      </c>
      <c r="D3333" t="s">
        <v>13</v>
      </c>
      <c r="E3333" t="s">
        <v>14847</v>
      </c>
      <c r="F3333" t="s">
        <v>14</v>
      </c>
      <c r="G3333" t="s">
        <v>15</v>
      </c>
      <c r="H3333" t="s">
        <v>997</v>
      </c>
      <c r="I3333" t="s">
        <v>5405</v>
      </c>
      <c r="J3333" t="str">
        <f>MID(Tabla1[[#This Row],[HORA2]],1,2)</f>
        <v>18</v>
      </c>
      <c r="K3333" t="s">
        <v>19</v>
      </c>
      <c r="L3333" t="s">
        <v>90</v>
      </c>
      <c r="M3333" t="s">
        <v>14867</v>
      </c>
      <c r="N3333" t="s">
        <v>22</v>
      </c>
      <c r="O3333">
        <v>8.31</v>
      </c>
      <c r="P33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5.3100000000000005</v>
      </c>
      <c r="Q3333">
        <f>IF(Tabla1[[#This Row],[SERVICIO]]="COMIDA",3,IF(Tabla1[[#This Row],[SERVICIO]]="CONTROLADO",12,IF(Tabla1[[#This Row],[SERVICIO]]="RÁPIDO",3.75,IF(Tabla1[[#This Row],[SERVICIO]]="NORMAL",2.5,))))</f>
        <v>3</v>
      </c>
      <c r="R3333">
        <f>IF(Tabla1[[#This Row],[SERVICIO]]="COMIDA",3.5,IF(Tabla1[[#This Row],[SERVICIO]]="CONTROLADO",8,IF(Tabla1[[#This Row],[SERVICIO]]="RÁPIDO",4.5,IF(Tabla1[[#This Row],[SERVICIO]]="NORMAL",3,))))</f>
        <v>3.5</v>
      </c>
      <c r="S3333">
        <f>IF(Tabla1[[#This Row],[SERVICIO]]="COMIDA",0.75,IF(Tabla1[[#This Row],[SERVICIO]]="CONTROLADO",2.65,IF(Tabla1[[#This Row],[SERVICIO]]="RÁPIDO",0.55,IF(Tabla1[[#This Row],[SERVICIO]]="NORMAL",1.2,))))</f>
        <v>0.75</v>
      </c>
      <c r="T3333" s="2">
        <f>IF(Tabla1[[#This Row],[KILOMETROS ADICIONALES]]=0,Tabla1[[#This Row],[KILOMETROS]]*Tabla1[[#This Row],[COSTO NORMAL]],Tabla1[[#This Row],[COSTO NORMAL]]*Tabla1[[#This Row],[KILOMETROS HASTA]])</f>
        <v>10.5</v>
      </c>
      <c r="U3333" s="2">
        <f>Tabla1[[#This Row],[KILOMETROS ADICIONALES]]*Tabla1[[#This Row],[COSTO ADICIONAL]]</f>
        <v>3.9825000000000004</v>
      </c>
      <c r="V3333">
        <v>141.47999999999999</v>
      </c>
      <c r="W3333" s="2">
        <f>Tabla1[[#This Row],[COSTO NORMAL2]]+Tabla1[[#This Row],[COSTO ADICIONAL2]]</f>
        <v>14.4825</v>
      </c>
    </row>
    <row r="3334" spans="1:23" x14ac:dyDescent="0.25">
      <c r="A3334" t="s">
        <v>997</v>
      </c>
      <c r="B3334" t="s">
        <v>5406</v>
      </c>
      <c r="C3334" t="s">
        <v>12425</v>
      </c>
      <c r="D3334" t="s">
        <v>13</v>
      </c>
      <c r="E3334" t="s">
        <v>14847</v>
      </c>
      <c r="F3334" t="s">
        <v>14</v>
      </c>
      <c r="G3334" t="s">
        <v>15</v>
      </c>
      <c r="H3334" t="s">
        <v>997</v>
      </c>
      <c r="I3334" t="s">
        <v>5407</v>
      </c>
      <c r="J3334" t="str">
        <f>MID(Tabla1[[#This Row],[HORA2]],1,2)</f>
        <v>18</v>
      </c>
      <c r="K3334" t="s">
        <v>19</v>
      </c>
      <c r="L3334" t="s">
        <v>26</v>
      </c>
      <c r="M3334" t="s">
        <v>14867</v>
      </c>
      <c r="N3334" t="s">
        <v>22</v>
      </c>
      <c r="O3334">
        <v>20.52</v>
      </c>
      <c r="P33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17.52</v>
      </c>
      <c r="Q3334">
        <f>IF(Tabla1[[#This Row],[SERVICIO]]="COMIDA",3,IF(Tabla1[[#This Row],[SERVICIO]]="CONTROLADO",12,IF(Tabla1[[#This Row],[SERVICIO]]="RÁPIDO",3.75,IF(Tabla1[[#This Row],[SERVICIO]]="NORMAL",2.5,))))</f>
        <v>3</v>
      </c>
      <c r="R3334">
        <f>IF(Tabla1[[#This Row],[SERVICIO]]="COMIDA",3.5,IF(Tabla1[[#This Row],[SERVICIO]]="CONTROLADO",8,IF(Tabla1[[#This Row],[SERVICIO]]="RÁPIDO",4.5,IF(Tabla1[[#This Row],[SERVICIO]]="NORMAL",3,))))</f>
        <v>3.5</v>
      </c>
      <c r="S3334">
        <f>IF(Tabla1[[#This Row],[SERVICIO]]="COMIDA",0.75,IF(Tabla1[[#This Row],[SERVICIO]]="CONTROLADO",2.65,IF(Tabla1[[#This Row],[SERVICIO]]="RÁPIDO",0.55,IF(Tabla1[[#This Row],[SERVICIO]]="NORMAL",1.2,))))</f>
        <v>0.75</v>
      </c>
      <c r="T3334" s="2">
        <f>IF(Tabla1[[#This Row],[KILOMETROS ADICIONALES]]=0,Tabla1[[#This Row],[KILOMETROS]]*Tabla1[[#This Row],[COSTO NORMAL]],Tabla1[[#This Row],[COSTO NORMAL]]*Tabla1[[#This Row],[KILOMETROS HASTA]])</f>
        <v>10.5</v>
      </c>
      <c r="U3334" s="2">
        <f>Tabla1[[#This Row],[KILOMETROS ADICIONALES]]*Tabla1[[#This Row],[COSTO ADICIONAL]]</f>
        <v>13.14</v>
      </c>
      <c r="V3334">
        <v>111.35</v>
      </c>
      <c r="W3334" s="2">
        <f>Tabla1[[#This Row],[COSTO NORMAL2]]+Tabla1[[#This Row],[COSTO ADICIONAL2]]</f>
        <v>23.64</v>
      </c>
    </row>
    <row r="3335" spans="1:23" x14ac:dyDescent="0.25">
      <c r="A3335" t="s">
        <v>997</v>
      </c>
      <c r="B3335" t="s">
        <v>5408</v>
      </c>
      <c r="C3335" t="s">
        <v>12426</v>
      </c>
      <c r="D3335" t="s">
        <v>13</v>
      </c>
      <c r="E3335" t="s">
        <v>14845</v>
      </c>
      <c r="F3335" t="s">
        <v>14</v>
      </c>
      <c r="G3335" t="s">
        <v>15</v>
      </c>
      <c r="H3335" t="s">
        <v>997</v>
      </c>
      <c r="I3335" t="s">
        <v>5409</v>
      </c>
      <c r="J3335" t="str">
        <f>MID(Tabla1[[#This Row],[HORA2]],1,2)</f>
        <v>17</v>
      </c>
      <c r="K3335" t="s">
        <v>96</v>
      </c>
      <c r="L3335" t="s">
        <v>96</v>
      </c>
      <c r="M3335" t="s">
        <v>14867</v>
      </c>
      <c r="N3335" t="s">
        <v>22</v>
      </c>
      <c r="O3335">
        <v>10.5</v>
      </c>
      <c r="P33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6.75</v>
      </c>
      <c r="Q3335">
        <f>IF(Tabla1[[#This Row],[SERVICIO]]="COMIDA",3,IF(Tabla1[[#This Row],[SERVICIO]]="CONTROLADO",12,IF(Tabla1[[#This Row],[SERVICIO]]="RÁPIDO",3.75,IF(Tabla1[[#This Row],[SERVICIO]]="NORMAL",2.5,))))</f>
        <v>3.75</v>
      </c>
      <c r="R3335">
        <f>IF(Tabla1[[#This Row],[SERVICIO]]="COMIDA",3.5,IF(Tabla1[[#This Row],[SERVICIO]]="CONTROLADO",8,IF(Tabla1[[#This Row],[SERVICIO]]="RÁPIDO",4.5,IF(Tabla1[[#This Row],[SERVICIO]]="NORMAL",3,))))</f>
        <v>4.5</v>
      </c>
      <c r="S33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5" s="2">
        <f>IF(Tabla1[[#This Row],[KILOMETROS ADICIONALES]]=0,Tabla1[[#This Row],[KILOMETROS]]*Tabla1[[#This Row],[COSTO NORMAL]],Tabla1[[#This Row],[COSTO NORMAL]]*Tabla1[[#This Row],[KILOMETROS HASTA]])</f>
        <v>16.875</v>
      </c>
      <c r="U3335" s="2">
        <f>Tabla1[[#This Row],[KILOMETROS ADICIONALES]]*Tabla1[[#This Row],[COSTO ADICIONAL]]</f>
        <v>3.7125000000000004</v>
      </c>
      <c r="V3335">
        <v>130.54</v>
      </c>
      <c r="W3335" s="2">
        <f>Tabla1[[#This Row],[COSTO NORMAL2]]+Tabla1[[#This Row],[COSTO ADICIONAL2]]</f>
        <v>20.587499999999999</v>
      </c>
    </row>
    <row r="3336" spans="1:23" x14ac:dyDescent="0.25">
      <c r="A3336" t="s">
        <v>997</v>
      </c>
      <c r="B3336" t="s">
        <v>5410</v>
      </c>
      <c r="C3336" t="s">
        <v>12427</v>
      </c>
      <c r="D3336" t="s">
        <v>13</v>
      </c>
      <c r="E3336" t="s">
        <v>14845</v>
      </c>
      <c r="F3336" t="s">
        <v>76</v>
      </c>
      <c r="G3336" t="s">
        <v>15</v>
      </c>
      <c r="H3336" t="s">
        <v>997</v>
      </c>
      <c r="I3336" t="s">
        <v>5411</v>
      </c>
      <c r="J3336" t="str">
        <f>MID(Tabla1[[#This Row],[HORA2]],1,2)</f>
        <v>20</v>
      </c>
      <c r="K3336" t="s">
        <v>44</v>
      </c>
      <c r="L3336" t="s">
        <v>105</v>
      </c>
      <c r="M3336" t="s">
        <v>14867</v>
      </c>
      <c r="N3336" t="s">
        <v>22</v>
      </c>
      <c r="O3336">
        <v>11.26</v>
      </c>
      <c r="P33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7.51</v>
      </c>
      <c r="Q3336">
        <f>IF(Tabla1[[#This Row],[SERVICIO]]="COMIDA",3,IF(Tabla1[[#This Row],[SERVICIO]]="CONTROLADO",12,IF(Tabla1[[#This Row],[SERVICIO]]="RÁPIDO",3.75,IF(Tabla1[[#This Row],[SERVICIO]]="NORMAL",2.5,))))</f>
        <v>3.75</v>
      </c>
      <c r="R3336">
        <f>IF(Tabla1[[#This Row],[SERVICIO]]="COMIDA",3.5,IF(Tabla1[[#This Row],[SERVICIO]]="CONTROLADO",8,IF(Tabla1[[#This Row],[SERVICIO]]="RÁPIDO",4.5,IF(Tabla1[[#This Row],[SERVICIO]]="NORMAL",3,))))</f>
        <v>4.5</v>
      </c>
      <c r="S33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6" s="2">
        <f>IF(Tabla1[[#This Row],[KILOMETROS ADICIONALES]]=0,Tabla1[[#This Row],[KILOMETROS]]*Tabla1[[#This Row],[COSTO NORMAL]],Tabla1[[#This Row],[COSTO NORMAL]]*Tabla1[[#This Row],[KILOMETROS HASTA]])</f>
        <v>16.875</v>
      </c>
      <c r="U3336" s="2">
        <f>Tabla1[[#This Row],[KILOMETROS ADICIONALES]]*Tabla1[[#This Row],[COSTO ADICIONAL]]</f>
        <v>4.1305000000000005</v>
      </c>
      <c r="V3336">
        <v>114.16</v>
      </c>
      <c r="W3336" s="2">
        <f>Tabla1[[#This Row],[COSTO NORMAL2]]+Tabla1[[#This Row],[COSTO ADICIONAL2]]</f>
        <v>21.005500000000001</v>
      </c>
    </row>
    <row r="3337" spans="1:23" x14ac:dyDescent="0.25">
      <c r="A3337" t="s">
        <v>997</v>
      </c>
      <c r="B3337" t="s">
        <v>5412</v>
      </c>
      <c r="C3337" t="s">
        <v>12428</v>
      </c>
      <c r="D3337" t="s">
        <v>13</v>
      </c>
      <c r="E3337" t="s">
        <v>14845</v>
      </c>
      <c r="F3337" t="s">
        <v>14</v>
      </c>
      <c r="G3337" t="s">
        <v>69</v>
      </c>
      <c r="H3337" t="s">
        <v>997</v>
      </c>
      <c r="I3337" t="s">
        <v>5413</v>
      </c>
      <c r="J3337" t="str">
        <f>MID(Tabla1[[#This Row],[HORA2]],1,2)</f>
        <v>16</v>
      </c>
      <c r="K3337" t="s">
        <v>44</v>
      </c>
      <c r="L3337" t="s">
        <v>153</v>
      </c>
      <c r="M3337" t="s">
        <v>14867</v>
      </c>
      <c r="N3337" t="s">
        <v>22</v>
      </c>
      <c r="O3337">
        <v>5.65</v>
      </c>
      <c r="P33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1.9000000000000004</v>
      </c>
      <c r="Q3337">
        <f>IF(Tabla1[[#This Row],[SERVICIO]]="COMIDA",3,IF(Tabla1[[#This Row],[SERVICIO]]="CONTROLADO",12,IF(Tabla1[[#This Row],[SERVICIO]]="RÁPIDO",3.75,IF(Tabla1[[#This Row],[SERVICIO]]="NORMAL",2.5,))))</f>
        <v>3.75</v>
      </c>
      <c r="R3337">
        <f>IF(Tabla1[[#This Row],[SERVICIO]]="COMIDA",3.5,IF(Tabla1[[#This Row],[SERVICIO]]="CONTROLADO",8,IF(Tabla1[[#This Row],[SERVICIO]]="RÁPIDO",4.5,IF(Tabla1[[#This Row],[SERVICIO]]="NORMAL",3,))))</f>
        <v>4.5</v>
      </c>
      <c r="S33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7" s="2">
        <f>IF(Tabla1[[#This Row],[KILOMETROS ADICIONALES]]=0,Tabla1[[#This Row],[KILOMETROS]]*Tabla1[[#This Row],[COSTO NORMAL]],Tabla1[[#This Row],[COSTO NORMAL]]*Tabla1[[#This Row],[KILOMETROS HASTA]])</f>
        <v>16.875</v>
      </c>
      <c r="U3337" s="2">
        <f>Tabla1[[#This Row],[KILOMETROS ADICIONALES]]*Tabla1[[#This Row],[COSTO ADICIONAL]]</f>
        <v>1.0450000000000004</v>
      </c>
      <c r="V3337">
        <v>202.51</v>
      </c>
      <c r="W3337" s="2">
        <f>Tabla1[[#This Row],[COSTO NORMAL2]]+Tabla1[[#This Row],[COSTO ADICIONAL2]]</f>
        <v>17.920000000000002</v>
      </c>
    </row>
    <row r="3338" spans="1:23" x14ac:dyDescent="0.25">
      <c r="A3338" t="s">
        <v>997</v>
      </c>
      <c r="B3338" t="s">
        <v>4519</v>
      </c>
      <c r="C3338" t="s">
        <v>12429</v>
      </c>
      <c r="D3338" t="s">
        <v>13</v>
      </c>
      <c r="E3338" t="s">
        <v>14845</v>
      </c>
      <c r="F3338" t="s">
        <v>14</v>
      </c>
      <c r="G3338" t="s">
        <v>15</v>
      </c>
      <c r="H3338" t="s">
        <v>997</v>
      </c>
      <c r="I3338" t="s">
        <v>5414</v>
      </c>
      <c r="J3338" t="str">
        <f>MID(Tabla1[[#This Row],[HORA2]],1,2)</f>
        <v>18</v>
      </c>
      <c r="K3338" t="s">
        <v>145</v>
      </c>
      <c r="L3338" t="s">
        <v>19</v>
      </c>
      <c r="M3338" t="s">
        <v>14867</v>
      </c>
      <c r="N3338" t="s">
        <v>22</v>
      </c>
      <c r="O3338">
        <v>15.87</v>
      </c>
      <c r="P33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12.12</v>
      </c>
      <c r="Q3338">
        <f>IF(Tabla1[[#This Row],[SERVICIO]]="COMIDA",3,IF(Tabla1[[#This Row],[SERVICIO]]="CONTROLADO",12,IF(Tabla1[[#This Row],[SERVICIO]]="RÁPIDO",3.75,IF(Tabla1[[#This Row],[SERVICIO]]="NORMAL",2.5,))))</f>
        <v>3.75</v>
      </c>
      <c r="R3338">
        <f>IF(Tabla1[[#This Row],[SERVICIO]]="COMIDA",3.5,IF(Tabla1[[#This Row],[SERVICIO]]="CONTROLADO",8,IF(Tabla1[[#This Row],[SERVICIO]]="RÁPIDO",4.5,IF(Tabla1[[#This Row],[SERVICIO]]="NORMAL",3,))))</f>
        <v>4.5</v>
      </c>
      <c r="S33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8" s="2">
        <f>IF(Tabla1[[#This Row],[KILOMETROS ADICIONALES]]=0,Tabla1[[#This Row],[KILOMETROS]]*Tabla1[[#This Row],[COSTO NORMAL]],Tabla1[[#This Row],[COSTO NORMAL]]*Tabla1[[#This Row],[KILOMETROS HASTA]])</f>
        <v>16.875</v>
      </c>
      <c r="U3338" s="2">
        <f>Tabla1[[#This Row],[KILOMETROS ADICIONALES]]*Tabla1[[#This Row],[COSTO ADICIONAL]]</f>
        <v>6.6660000000000004</v>
      </c>
      <c r="V3338">
        <v>163.49</v>
      </c>
      <c r="W3338" s="2">
        <f>Tabla1[[#This Row],[COSTO NORMAL2]]+Tabla1[[#This Row],[COSTO ADICIONAL2]]</f>
        <v>23.541</v>
      </c>
    </row>
    <row r="3339" spans="1:23" x14ac:dyDescent="0.25">
      <c r="A3339" t="s">
        <v>997</v>
      </c>
      <c r="B3339" t="s">
        <v>3132</v>
      </c>
      <c r="C3339" t="s">
        <v>12430</v>
      </c>
      <c r="D3339" t="s">
        <v>13</v>
      </c>
      <c r="E3339" t="s">
        <v>14845</v>
      </c>
      <c r="F3339" t="s">
        <v>14</v>
      </c>
      <c r="G3339" t="s">
        <v>15</v>
      </c>
      <c r="H3339" t="s">
        <v>997</v>
      </c>
      <c r="I3339" t="s">
        <v>5415</v>
      </c>
      <c r="J3339" t="str">
        <f>MID(Tabla1[[#This Row],[HORA2]],1,2)</f>
        <v>18</v>
      </c>
      <c r="K3339" t="s">
        <v>78</v>
      </c>
      <c r="L3339" t="s">
        <v>19</v>
      </c>
      <c r="M3339" t="s">
        <v>14867</v>
      </c>
      <c r="N3339" t="s">
        <v>22</v>
      </c>
      <c r="O3339">
        <v>9.16</v>
      </c>
      <c r="P33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5.41</v>
      </c>
      <c r="Q3339">
        <f>IF(Tabla1[[#This Row],[SERVICIO]]="COMIDA",3,IF(Tabla1[[#This Row],[SERVICIO]]="CONTROLADO",12,IF(Tabla1[[#This Row],[SERVICIO]]="RÁPIDO",3.75,IF(Tabla1[[#This Row],[SERVICIO]]="NORMAL",2.5,))))</f>
        <v>3.75</v>
      </c>
      <c r="R3339">
        <f>IF(Tabla1[[#This Row],[SERVICIO]]="COMIDA",3.5,IF(Tabla1[[#This Row],[SERVICIO]]="CONTROLADO",8,IF(Tabla1[[#This Row],[SERVICIO]]="RÁPIDO",4.5,IF(Tabla1[[#This Row],[SERVICIO]]="NORMAL",3,))))</f>
        <v>4.5</v>
      </c>
      <c r="S33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39" s="2">
        <f>IF(Tabla1[[#This Row],[KILOMETROS ADICIONALES]]=0,Tabla1[[#This Row],[KILOMETROS]]*Tabla1[[#This Row],[COSTO NORMAL]],Tabla1[[#This Row],[COSTO NORMAL]]*Tabla1[[#This Row],[KILOMETROS HASTA]])</f>
        <v>16.875</v>
      </c>
      <c r="U3339" s="2">
        <f>Tabla1[[#This Row],[KILOMETROS ADICIONALES]]*Tabla1[[#This Row],[COSTO ADICIONAL]]</f>
        <v>2.9755000000000003</v>
      </c>
      <c r="V3339">
        <v>57.66</v>
      </c>
      <c r="W3339" s="2">
        <f>Tabla1[[#This Row],[COSTO NORMAL2]]+Tabla1[[#This Row],[COSTO ADICIONAL2]]</f>
        <v>19.8505</v>
      </c>
    </row>
    <row r="3340" spans="1:23" x14ac:dyDescent="0.25">
      <c r="A3340" t="s">
        <v>997</v>
      </c>
      <c r="B3340" t="s">
        <v>3700</v>
      </c>
      <c r="C3340" t="s">
        <v>12431</v>
      </c>
      <c r="D3340" t="s">
        <v>13</v>
      </c>
      <c r="E3340" t="s">
        <v>14845</v>
      </c>
      <c r="F3340" t="s">
        <v>14</v>
      </c>
      <c r="G3340" t="s">
        <v>24</v>
      </c>
      <c r="H3340" t="s">
        <v>997</v>
      </c>
      <c r="I3340" t="s">
        <v>5416</v>
      </c>
      <c r="J3340" t="str">
        <f>MID(Tabla1[[#This Row],[HORA2]],1,2)</f>
        <v>16</v>
      </c>
      <c r="K3340" t="s">
        <v>53</v>
      </c>
      <c r="L3340" t="s">
        <v>19</v>
      </c>
      <c r="M3340" t="s">
        <v>14867</v>
      </c>
      <c r="N3340" t="s">
        <v>22</v>
      </c>
      <c r="O3340">
        <v>19.87</v>
      </c>
      <c r="P33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16.12</v>
      </c>
      <c r="Q3340">
        <f>IF(Tabla1[[#This Row],[SERVICIO]]="COMIDA",3,IF(Tabla1[[#This Row],[SERVICIO]]="CONTROLADO",12,IF(Tabla1[[#This Row],[SERVICIO]]="RÁPIDO",3.75,IF(Tabla1[[#This Row],[SERVICIO]]="NORMAL",2.5,))))</f>
        <v>3.75</v>
      </c>
      <c r="R3340">
        <f>IF(Tabla1[[#This Row],[SERVICIO]]="COMIDA",3.5,IF(Tabla1[[#This Row],[SERVICIO]]="CONTROLADO",8,IF(Tabla1[[#This Row],[SERVICIO]]="RÁPIDO",4.5,IF(Tabla1[[#This Row],[SERVICIO]]="NORMAL",3,))))</f>
        <v>4.5</v>
      </c>
      <c r="S33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0" s="2">
        <f>IF(Tabla1[[#This Row],[KILOMETROS ADICIONALES]]=0,Tabla1[[#This Row],[KILOMETROS]]*Tabla1[[#This Row],[COSTO NORMAL]],Tabla1[[#This Row],[COSTO NORMAL]]*Tabla1[[#This Row],[KILOMETROS HASTA]])</f>
        <v>16.875</v>
      </c>
      <c r="U3340" s="2">
        <f>Tabla1[[#This Row],[KILOMETROS ADICIONALES]]*Tabla1[[#This Row],[COSTO ADICIONAL]]</f>
        <v>8.8660000000000014</v>
      </c>
      <c r="V3340">
        <v>32.65</v>
      </c>
      <c r="W3340" s="2">
        <f>Tabla1[[#This Row],[COSTO NORMAL2]]+Tabla1[[#This Row],[COSTO ADICIONAL2]]</f>
        <v>25.741</v>
      </c>
    </row>
    <row r="3341" spans="1:23" x14ac:dyDescent="0.25">
      <c r="A3341" t="s">
        <v>997</v>
      </c>
      <c r="B3341" t="s">
        <v>5417</v>
      </c>
      <c r="C3341" t="s">
        <v>12432</v>
      </c>
      <c r="D3341" t="s">
        <v>13</v>
      </c>
      <c r="E3341" t="s">
        <v>14845</v>
      </c>
      <c r="F3341" t="s">
        <v>14</v>
      </c>
      <c r="G3341" t="s">
        <v>15</v>
      </c>
      <c r="H3341" t="s">
        <v>997</v>
      </c>
      <c r="I3341" t="s">
        <v>5418</v>
      </c>
      <c r="J3341" t="str">
        <f>MID(Tabla1[[#This Row],[HORA2]],1,2)</f>
        <v>19</v>
      </c>
      <c r="K3341" t="s">
        <v>271</v>
      </c>
      <c r="L3341" t="s">
        <v>19</v>
      </c>
      <c r="M3341" t="s">
        <v>14867</v>
      </c>
      <c r="N3341" t="s">
        <v>22</v>
      </c>
      <c r="O3341">
        <v>4.75</v>
      </c>
      <c r="P33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</v>
      </c>
      <c r="Q3341">
        <f>IF(Tabla1[[#This Row],[SERVICIO]]="COMIDA",3,IF(Tabla1[[#This Row],[SERVICIO]]="CONTROLADO",12,IF(Tabla1[[#This Row],[SERVICIO]]="RÁPIDO",3.75,IF(Tabla1[[#This Row],[SERVICIO]]="NORMAL",2.5,))))</f>
        <v>3.75</v>
      </c>
      <c r="R3341">
        <f>IF(Tabla1[[#This Row],[SERVICIO]]="COMIDA",3.5,IF(Tabla1[[#This Row],[SERVICIO]]="CONTROLADO",8,IF(Tabla1[[#This Row],[SERVICIO]]="RÁPIDO",4.5,IF(Tabla1[[#This Row],[SERVICIO]]="NORMAL",3,))))</f>
        <v>4.5</v>
      </c>
      <c r="S33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1" s="2">
        <f>IF(Tabla1[[#This Row],[KILOMETROS ADICIONALES]]=0,Tabla1[[#This Row],[KILOMETROS]]*Tabla1[[#This Row],[COSTO NORMAL]],Tabla1[[#This Row],[COSTO NORMAL]]*Tabla1[[#This Row],[KILOMETROS HASTA]])</f>
        <v>16.875</v>
      </c>
      <c r="U3341" s="2">
        <f>Tabla1[[#This Row],[KILOMETROS ADICIONALES]]*Tabla1[[#This Row],[COSTO ADICIONAL]]</f>
        <v>0.55000000000000004</v>
      </c>
      <c r="V3341">
        <v>29.42</v>
      </c>
      <c r="W3341" s="2">
        <f>Tabla1[[#This Row],[COSTO NORMAL2]]+Tabla1[[#This Row],[COSTO ADICIONAL2]]</f>
        <v>17.425000000000001</v>
      </c>
    </row>
    <row r="3342" spans="1:23" x14ac:dyDescent="0.25">
      <c r="A3342" t="s">
        <v>997</v>
      </c>
      <c r="B3342" t="s">
        <v>5419</v>
      </c>
      <c r="C3342" t="s">
        <v>12433</v>
      </c>
      <c r="D3342" t="s">
        <v>13</v>
      </c>
      <c r="E3342" t="s">
        <v>14845</v>
      </c>
      <c r="F3342" t="s">
        <v>14</v>
      </c>
      <c r="G3342" t="s">
        <v>24</v>
      </c>
      <c r="H3342" t="s">
        <v>997</v>
      </c>
      <c r="I3342" t="s">
        <v>5420</v>
      </c>
      <c r="J3342" t="str">
        <f>MID(Tabla1[[#This Row],[HORA2]],1,2)</f>
        <v>16</v>
      </c>
      <c r="K3342" t="s">
        <v>53</v>
      </c>
      <c r="L3342" t="s">
        <v>19</v>
      </c>
      <c r="M3342" t="s">
        <v>14867</v>
      </c>
      <c r="N3342" t="s">
        <v>22</v>
      </c>
      <c r="O3342">
        <v>10.66</v>
      </c>
      <c r="P33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6.91</v>
      </c>
      <c r="Q3342">
        <f>IF(Tabla1[[#This Row],[SERVICIO]]="COMIDA",3,IF(Tabla1[[#This Row],[SERVICIO]]="CONTROLADO",12,IF(Tabla1[[#This Row],[SERVICIO]]="RÁPIDO",3.75,IF(Tabla1[[#This Row],[SERVICIO]]="NORMAL",2.5,))))</f>
        <v>3.75</v>
      </c>
      <c r="R3342">
        <f>IF(Tabla1[[#This Row],[SERVICIO]]="COMIDA",3.5,IF(Tabla1[[#This Row],[SERVICIO]]="CONTROLADO",8,IF(Tabla1[[#This Row],[SERVICIO]]="RÁPIDO",4.5,IF(Tabla1[[#This Row],[SERVICIO]]="NORMAL",3,))))</f>
        <v>4.5</v>
      </c>
      <c r="S33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2" s="2">
        <f>IF(Tabla1[[#This Row],[KILOMETROS ADICIONALES]]=0,Tabla1[[#This Row],[KILOMETROS]]*Tabla1[[#This Row],[COSTO NORMAL]],Tabla1[[#This Row],[COSTO NORMAL]]*Tabla1[[#This Row],[KILOMETROS HASTA]])</f>
        <v>16.875</v>
      </c>
      <c r="U3342" s="2">
        <f>Tabla1[[#This Row],[KILOMETROS ADICIONALES]]*Tabla1[[#This Row],[COSTO ADICIONAL]]</f>
        <v>3.8005000000000004</v>
      </c>
      <c r="V3342">
        <v>204.6</v>
      </c>
      <c r="W3342" s="2">
        <f>Tabla1[[#This Row],[COSTO NORMAL2]]+Tabla1[[#This Row],[COSTO ADICIONAL2]]</f>
        <v>20.6755</v>
      </c>
    </row>
    <row r="3343" spans="1:23" x14ac:dyDescent="0.25">
      <c r="A3343" t="s">
        <v>997</v>
      </c>
      <c r="B3343" t="s">
        <v>5419</v>
      </c>
      <c r="C3343" t="s">
        <v>12434</v>
      </c>
      <c r="D3343" t="s">
        <v>13</v>
      </c>
      <c r="E3343" t="s">
        <v>14845</v>
      </c>
      <c r="F3343" t="s">
        <v>14</v>
      </c>
      <c r="G3343" t="s">
        <v>69</v>
      </c>
      <c r="H3343" t="s">
        <v>997</v>
      </c>
      <c r="I3343" t="s">
        <v>5421</v>
      </c>
      <c r="J3343" t="str">
        <f>MID(Tabla1[[#This Row],[HORA2]],1,2)</f>
        <v>17</v>
      </c>
      <c r="K3343" t="s">
        <v>53</v>
      </c>
      <c r="L3343" t="s">
        <v>19</v>
      </c>
      <c r="M3343" t="s">
        <v>14867</v>
      </c>
      <c r="N3343" t="s">
        <v>22</v>
      </c>
      <c r="O3343">
        <v>8.86</v>
      </c>
      <c r="P33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5.1099999999999994</v>
      </c>
      <c r="Q3343">
        <f>IF(Tabla1[[#This Row],[SERVICIO]]="COMIDA",3,IF(Tabla1[[#This Row],[SERVICIO]]="CONTROLADO",12,IF(Tabla1[[#This Row],[SERVICIO]]="RÁPIDO",3.75,IF(Tabla1[[#This Row],[SERVICIO]]="NORMAL",2.5,))))</f>
        <v>3.75</v>
      </c>
      <c r="R3343">
        <f>IF(Tabla1[[#This Row],[SERVICIO]]="COMIDA",3.5,IF(Tabla1[[#This Row],[SERVICIO]]="CONTROLADO",8,IF(Tabla1[[#This Row],[SERVICIO]]="RÁPIDO",4.5,IF(Tabla1[[#This Row],[SERVICIO]]="NORMAL",3,))))</f>
        <v>4.5</v>
      </c>
      <c r="S33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3" s="2">
        <f>IF(Tabla1[[#This Row],[KILOMETROS ADICIONALES]]=0,Tabla1[[#This Row],[KILOMETROS]]*Tabla1[[#This Row],[COSTO NORMAL]],Tabla1[[#This Row],[COSTO NORMAL]]*Tabla1[[#This Row],[KILOMETROS HASTA]])</f>
        <v>16.875</v>
      </c>
      <c r="U3343" s="2">
        <f>Tabla1[[#This Row],[KILOMETROS ADICIONALES]]*Tabla1[[#This Row],[COSTO ADICIONAL]]</f>
        <v>2.8104999999999998</v>
      </c>
      <c r="V3343">
        <v>72.58</v>
      </c>
      <c r="W3343" s="2">
        <f>Tabla1[[#This Row],[COSTO NORMAL2]]+Tabla1[[#This Row],[COSTO ADICIONAL2]]</f>
        <v>19.685500000000001</v>
      </c>
    </row>
    <row r="3344" spans="1:23" x14ac:dyDescent="0.25">
      <c r="A3344" t="s">
        <v>997</v>
      </c>
      <c r="B3344" t="s">
        <v>5422</v>
      </c>
      <c r="C3344" t="s">
        <v>12435</v>
      </c>
      <c r="D3344" t="s">
        <v>13</v>
      </c>
      <c r="E3344" t="s">
        <v>14845</v>
      </c>
      <c r="F3344" t="s">
        <v>14</v>
      </c>
      <c r="G3344" t="s">
        <v>15</v>
      </c>
      <c r="H3344" t="s">
        <v>997</v>
      </c>
      <c r="I3344" t="s">
        <v>5423</v>
      </c>
      <c r="J3344" t="str">
        <f>MID(Tabla1[[#This Row],[HORA2]],1,2)</f>
        <v>17</v>
      </c>
      <c r="K3344" t="s">
        <v>19</v>
      </c>
      <c r="L3344" t="s">
        <v>61</v>
      </c>
      <c r="M3344" t="s">
        <v>14867</v>
      </c>
      <c r="N3344" t="s">
        <v>22</v>
      </c>
      <c r="O3344">
        <v>12.87</v>
      </c>
      <c r="P33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9.1199999999999992</v>
      </c>
      <c r="Q3344">
        <f>IF(Tabla1[[#This Row],[SERVICIO]]="COMIDA",3,IF(Tabla1[[#This Row],[SERVICIO]]="CONTROLADO",12,IF(Tabla1[[#This Row],[SERVICIO]]="RÁPIDO",3.75,IF(Tabla1[[#This Row],[SERVICIO]]="NORMAL",2.5,))))</f>
        <v>3.75</v>
      </c>
      <c r="R3344">
        <f>IF(Tabla1[[#This Row],[SERVICIO]]="COMIDA",3.5,IF(Tabla1[[#This Row],[SERVICIO]]="CONTROLADO",8,IF(Tabla1[[#This Row],[SERVICIO]]="RÁPIDO",4.5,IF(Tabla1[[#This Row],[SERVICIO]]="NORMAL",3,))))</f>
        <v>4.5</v>
      </c>
      <c r="S33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4" s="2">
        <f>IF(Tabla1[[#This Row],[KILOMETROS ADICIONALES]]=0,Tabla1[[#This Row],[KILOMETROS]]*Tabla1[[#This Row],[COSTO NORMAL]],Tabla1[[#This Row],[COSTO NORMAL]]*Tabla1[[#This Row],[KILOMETROS HASTA]])</f>
        <v>16.875</v>
      </c>
      <c r="U3344" s="2">
        <f>Tabla1[[#This Row],[KILOMETROS ADICIONALES]]*Tabla1[[#This Row],[COSTO ADICIONAL]]</f>
        <v>5.016</v>
      </c>
      <c r="V3344">
        <v>218.28</v>
      </c>
      <c r="W3344" s="2">
        <f>Tabla1[[#This Row],[COSTO NORMAL2]]+Tabla1[[#This Row],[COSTO ADICIONAL2]]</f>
        <v>21.890999999999998</v>
      </c>
    </row>
    <row r="3345" spans="1:23" x14ac:dyDescent="0.25">
      <c r="A3345" t="s">
        <v>997</v>
      </c>
      <c r="B3345" t="s">
        <v>5424</v>
      </c>
      <c r="C3345" t="s">
        <v>12436</v>
      </c>
      <c r="D3345" t="s">
        <v>13</v>
      </c>
      <c r="E3345" t="s">
        <v>14845</v>
      </c>
      <c r="F3345" t="s">
        <v>295</v>
      </c>
      <c r="G3345" t="s">
        <v>69</v>
      </c>
      <c r="H3345" t="s">
        <v>997</v>
      </c>
      <c r="I3345" t="s">
        <v>5425</v>
      </c>
      <c r="J3345" t="str">
        <f>MID(Tabla1[[#This Row],[HORA2]],1,2)</f>
        <v>17</v>
      </c>
      <c r="K3345" t="s">
        <v>53</v>
      </c>
      <c r="L3345" t="s">
        <v>27</v>
      </c>
      <c r="M3345" t="s">
        <v>14867</v>
      </c>
      <c r="N3345" t="s">
        <v>22</v>
      </c>
      <c r="O3345">
        <v>1.97</v>
      </c>
      <c r="P33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45">
        <f>IF(Tabla1[[#This Row],[SERVICIO]]="COMIDA",3,IF(Tabla1[[#This Row],[SERVICIO]]="CONTROLADO",12,IF(Tabla1[[#This Row],[SERVICIO]]="RÁPIDO",3.75,IF(Tabla1[[#This Row],[SERVICIO]]="NORMAL",2.5,))))</f>
        <v>3.75</v>
      </c>
      <c r="R3345">
        <f>IF(Tabla1[[#This Row],[SERVICIO]]="COMIDA",3.5,IF(Tabla1[[#This Row],[SERVICIO]]="CONTROLADO",8,IF(Tabla1[[#This Row],[SERVICIO]]="RÁPIDO",4.5,IF(Tabla1[[#This Row],[SERVICIO]]="NORMAL",3,))))</f>
        <v>4.5</v>
      </c>
      <c r="S33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5" s="2">
        <f>IF(Tabla1[[#This Row],[KILOMETROS ADICIONALES]]=0,Tabla1[[#This Row],[KILOMETROS]]*Tabla1[[#This Row],[COSTO NORMAL]],Tabla1[[#This Row],[COSTO NORMAL]]*Tabla1[[#This Row],[KILOMETROS HASTA]])</f>
        <v>8.8650000000000002</v>
      </c>
      <c r="U3345" s="2">
        <f>Tabla1[[#This Row],[KILOMETROS ADICIONALES]]*Tabla1[[#This Row],[COSTO ADICIONAL]]</f>
        <v>0</v>
      </c>
      <c r="V3345">
        <v>99.36</v>
      </c>
      <c r="W3345" s="2">
        <f>Tabla1[[#This Row],[COSTO NORMAL2]]+Tabla1[[#This Row],[COSTO ADICIONAL2]]</f>
        <v>8.8650000000000002</v>
      </c>
    </row>
    <row r="3346" spans="1:23" x14ac:dyDescent="0.25">
      <c r="A3346" t="s">
        <v>997</v>
      </c>
      <c r="B3346" t="s">
        <v>5426</v>
      </c>
      <c r="C3346" t="s">
        <v>12437</v>
      </c>
      <c r="D3346" t="s">
        <v>13</v>
      </c>
      <c r="E3346" t="s">
        <v>14845</v>
      </c>
      <c r="F3346" t="s">
        <v>14</v>
      </c>
      <c r="G3346" t="s">
        <v>24</v>
      </c>
      <c r="H3346" t="s">
        <v>997</v>
      </c>
      <c r="I3346" t="s">
        <v>5427</v>
      </c>
      <c r="J3346" t="str">
        <f>MID(Tabla1[[#This Row],[HORA2]],1,2)</f>
        <v>17</v>
      </c>
      <c r="K3346" t="s">
        <v>79</v>
      </c>
      <c r="L3346" t="s">
        <v>96</v>
      </c>
      <c r="M3346" t="s">
        <v>14867</v>
      </c>
      <c r="N3346" t="s">
        <v>22</v>
      </c>
      <c r="O3346">
        <v>19.04</v>
      </c>
      <c r="P33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15.29</v>
      </c>
      <c r="Q3346">
        <f>IF(Tabla1[[#This Row],[SERVICIO]]="COMIDA",3,IF(Tabla1[[#This Row],[SERVICIO]]="CONTROLADO",12,IF(Tabla1[[#This Row],[SERVICIO]]="RÁPIDO",3.75,IF(Tabla1[[#This Row],[SERVICIO]]="NORMAL",2.5,))))</f>
        <v>3.75</v>
      </c>
      <c r="R3346">
        <f>IF(Tabla1[[#This Row],[SERVICIO]]="COMIDA",3.5,IF(Tabla1[[#This Row],[SERVICIO]]="CONTROLADO",8,IF(Tabla1[[#This Row],[SERVICIO]]="RÁPIDO",4.5,IF(Tabla1[[#This Row],[SERVICIO]]="NORMAL",3,))))</f>
        <v>4.5</v>
      </c>
      <c r="S33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6" s="2">
        <f>IF(Tabla1[[#This Row],[KILOMETROS ADICIONALES]]=0,Tabla1[[#This Row],[KILOMETROS]]*Tabla1[[#This Row],[COSTO NORMAL]],Tabla1[[#This Row],[COSTO NORMAL]]*Tabla1[[#This Row],[KILOMETROS HASTA]])</f>
        <v>16.875</v>
      </c>
      <c r="U3346" s="2">
        <f>Tabla1[[#This Row],[KILOMETROS ADICIONALES]]*Tabla1[[#This Row],[COSTO ADICIONAL]]</f>
        <v>8.4094999999999995</v>
      </c>
      <c r="V3346">
        <v>209.37</v>
      </c>
      <c r="W3346" s="2">
        <f>Tabla1[[#This Row],[COSTO NORMAL2]]+Tabla1[[#This Row],[COSTO ADICIONAL2]]</f>
        <v>25.284500000000001</v>
      </c>
    </row>
    <row r="3347" spans="1:23" x14ac:dyDescent="0.25">
      <c r="A3347" t="s">
        <v>997</v>
      </c>
      <c r="B3347" t="s">
        <v>5428</v>
      </c>
      <c r="C3347" t="s">
        <v>12438</v>
      </c>
      <c r="D3347" t="s">
        <v>13</v>
      </c>
      <c r="E3347" t="s">
        <v>14845</v>
      </c>
      <c r="F3347" t="s">
        <v>76</v>
      </c>
      <c r="G3347" t="s">
        <v>24</v>
      </c>
      <c r="H3347" t="s">
        <v>997</v>
      </c>
      <c r="I3347" t="s">
        <v>5429</v>
      </c>
      <c r="J3347" t="str">
        <f>MID(Tabla1[[#This Row],[HORA2]],1,2)</f>
        <v>19</v>
      </c>
      <c r="K3347" t="s">
        <v>90</v>
      </c>
      <c r="L3347" t="s">
        <v>19</v>
      </c>
      <c r="M3347" t="s">
        <v>14867</v>
      </c>
      <c r="N3347" t="s">
        <v>22</v>
      </c>
      <c r="O3347">
        <v>16.82</v>
      </c>
      <c r="P33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13.07</v>
      </c>
      <c r="Q3347">
        <f>IF(Tabla1[[#This Row],[SERVICIO]]="COMIDA",3,IF(Tabla1[[#This Row],[SERVICIO]]="CONTROLADO",12,IF(Tabla1[[#This Row],[SERVICIO]]="RÁPIDO",3.75,IF(Tabla1[[#This Row],[SERVICIO]]="NORMAL",2.5,))))</f>
        <v>3.75</v>
      </c>
      <c r="R3347">
        <f>IF(Tabla1[[#This Row],[SERVICIO]]="COMIDA",3.5,IF(Tabla1[[#This Row],[SERVICIO]]="CONTROLADO",8,IF(Tabla1[[#This Row],[SERVICIO]]="RÁPIDO",4.5,IF(Tabla1[[#This Row],[SERVICIO]]="NORMAL",3,))))</f>
        <v>4.5</v>
      </c>
      <c r="S33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7" s="2">
        <f>IF(Tabla1[[#This Row],[KILOMETROS ADICIONALES]]=0,Tabla1[[#This Row],[KILOMETROS]]*Tabla1[[#This Row],[COSTO NORMAL]],Tabla1[[#This Row],[COSTO NORMAL]]*Tabla1[[#This Row],[KILOMETROS HASTA]])</f>
        <v>16.875</v>
      </c>
      <c r="U3347" s="2">
        <f>Tabla1[[#This Row],[KILOMETROS ADICIONALES]]*Tabla1[[#This Row],[COSTO ADICIONAL]]</f>
        <v>7.1885000000000003</v>
      </c>
      <c r="V3347">
        <v>12.08</v>
      </c>
      <c r="W3347" s="2">
        <f>Tabla1[[#This Row],[COSTO NORMAL2]]+Tabla1[[#This Row],[COSTO ADICIONAL2]]</f>
        <v>24.063500000000001</v>
      </c>
    </row>
    <row r="3348" spans="1:23" x14ac:dyDescent="0.25">
      <c r="A3348" t="s">
        <v>997</v>
      </c>
      <c r="B3348" t="s">
        <v>5430</v>
      </c>
      <c r="C3348" t="s">
        <v>12439</v>
      </c>
      <c r="D3348" t="s">
        <v>13</v>
      </c>
      <c r="E3348" t="s">
        <v>14845</v>
      </c>
      <c r="F3348" t="s">
        <v>14</v>
      </c>
      <c r="G3348" t="s">
        <v>15</v>
      </c>
      <c r="H3348" t="s">
        <v>997</v>
      </c>
      <c r="I3348" t="s">
        <v>5431</v>
      </c>
      <c r="J3348" t="str">
        <f>MID(Tabla1[[#This Row],[HORA2]],1,2)</f>
        <v>17</v>
      </c>
      <c r="K3348" t="s">
        <v>145</v>
      </c>
      <c r="L3348" t="s">
        <v>27</v>
      </c>
      <c r="M3348" t="s">
        <v>14867</v>
      </c>
      <c r="N3348" t="s">
        <v>22</v>
      </c>
      <c r="O3348">
        <v>20.3</v>
      </c>
      <c r="P33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3348">
        <f>IF(Tabla1[[#This Row],[SERVICIO]]="COMIDA",3,IF(Tabla1[[#This Row],[SERVICIO]]="CONTROLADO",12,IF(Tabla1[[#This Row],[SERVICIO]]="RÁPIDO",3.75,IF(Tabla1[[#This Row],[SERVICIO]]="NORMAL",2.5,))))</f>
        <v>3.75</v>
      </c>
      <c r="R3348">
        <f>IF(Tabla1[[#This Row],[SERVICIO]]="COMIDA",3.5,IF(Tabla1[[#This Row],[SERVICIO]]="CONTROLADO",8,IF(Tabla1[[#This Row],[SERVICIO]]="RÁPIDO",4.5,IF(Tabla1[[#This Row],[SERVICIO]]="NORMAL",3,))))</f>
        <v>4.5</v>
      </c>
      <c r="S33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8" s="2">
        <f>IF(Tabla1[[#This Row],[KILOMETROS ADICIONALES]]=0,Tabla1[[#This Row],[KILOMETROS]]*Tabla1[[#This Row],[COSTO NORMAL]],Tabla1[[#This Row],[COSTO NORMAL]]*Tabla1[[#This Row],[KILOMETROS HASTA]])</f>
        <v>16.875</v>
      </c>
      <c r="U3348" s="2">
        <f>Tabla1[[#This Row],[KILOMETROS ADICIONALES]]*Tabla1[[#This Row],[COSTO ADICIONAL]]</f>
        <v>9.1025000000000009</v>
      </c>
      <c r="V3348">
        <v>233.43</v>
      </c>
      <c r="W3348" s="2">
        <f>Tabla1[[#This Row],[COSTO NORMAL2]]+Tabla1[[#This Row],[COSTO ADICIONAL2]]</f>
        <v>25.977499999999999</v>
      </c>
    </row>
    <row r="3349" spans="1:23" x14ac:dyDescent="0.25">
      <c r="A3349" t="s">
        <v>997</v>
      </c>
      <c r="B3349" t="s">
        <v>5432</v>
      </c>
      <c r="C3349" t="s">
        <v>12440</v>
      </c>
      <c r="D3349" t="s">
        <v>13</v>
      </c>
      <c r="E3349" t="s">
        <v>14845</v>
      </c>
      <c r="F3349" t="s">
        <v>76</v>
      </c>
      <c r="G3349" t="s">
        <v>15</v>
      </c>
      <c r="H3349" t="s">
        <v>997</v>
      </c>
      <c r="I3349" t="s">
        <v>5433</v>
      </c>
      <c r="J3349" t="str">
        <f>MID(Tabla1[[#This Row],[HORA2]],1,2)</f>
        <v>19</v>
      </c>
      <c r="K3349" t="s">
        <v>65</v>
      </c>
      <c r="L3349" t="s">
        <v>65</v>
      </c>
      <c r="M3349" t="s">
        <v>14867</v>
      </c>
      <c r="N3349" t="s">
        <v>22</v>
      </c>
      <c r="O3349">
        <v>12.31</v>
      </c>
      <c r="P33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8.56</v>
      </c>
      <c r="Q3349">
        <f>IF(Tabla1[[#This Row],[SERVICIO]]="COMIDA",3,IF(Tabla1[[#This Row],[SERVICIO]]="CONTROLADO",12,IF(Tabla1[[#This Row],[SERVICIO]]="RÁPIDO",3.75,IF(Tabla1[[#This Row],[SERVICIO]]="NORMAL",2.5,))))</f>
        <v>3.75</v>
      </c>
      <c r="R3349">
        <f>IF(Tabla1[[#This Row],[SERVICIO]]="COMIDA",3.5,IF(Tabla1[[#This Row],[SERVICIO]]="CONTROLADO",8,IF(Tabla1[[#This Row],[SERVICIO]]="RÁPIDO",4.5,IF(Tabla1[[#This Row],[SERVICIO]]="NORMAL",3,))))</f>
        <v>4.5</v>
      </c>
      <c r="S33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49" s="2">
        <f>IF(Tabla1[[#This Row],[KILOMETROS ADICIONALES]]=0,Tabla1[[#This Row],[KILOMETROS]]*Tabla1[[#This Row],[COSTO NORMAL]],Tabla1[[#This Row],[COSTO NORMAL]]*Tabla1[[#This Row],[KILOMETROS HASTA]])</f>
        <v>16.875</v>
      </c>
      <c r="U3349" s="2">
        <f>Tabla1[[#This Row],[KILOMETROS ADICIONALES]]*Tabla1[[#This Row],[COSTO ADICIONAL]]</f>
        <v>4.7080000000000011</v>
      </c>
      <c r="V3349">
        <v>39.630000000000003</v>
      </c>
      <c r="W3349" s="2">
        <f>Tabla1[[#This Row],[COSTO NORMAL2]]+Tabla1[[#This Row],[COSTO ADICIONAL2]]</f>
        <v>21.583000000000002</v>
      </c>
    </row>
    <row r="3350" spans="1:23" x14ac:dyDescent="0.25">
      <c r="A3350" t="s">
        <v>997</v>
      </c>
      <c r="B3350" t="s">
        <v>647</v>
      </c>
      <c r="C3350" t="s">
        <v>12441</v>
      </c>
      <c r="D3350" t="s">
        <v>13</v>
      </c>
      <c r="E3350" t="s">
        <v>14845</v>
      </c>
      <c r="F3350" t="s">
        <v>76</v>
      </c>
      <c r="G3350" t="s">
        <v>15</v>
      </c>
      <c r="H3350" t="s">
        <v>997</v>
      </c>
      <c r="I3350" t="s">
        <v>5434</v>
      </c>
      <c r="J3350" t="str">
        <f>MID(Tabla1[[#This Row],[HORA2]],1,2)</f>
        <v>19</v>
      </c>
      <c r="K3350" t="s">
        <v>65</v>
      </c>
      <c r="L3350" t="s">
        <v>65</v>
      </c>
      <c r="M3350" t="s">
        <v>14867</v>
      </c>
      <c r="N3350" t="s">
        <v>22</v>
      </c>
      <c r="O3350">
        <v>14.61</v>
      </c>
      <c r="P33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10.86</v>
      </c>
      <c r="Q3350">
        <f>IF(Tabla1[[#This Row],[SERVICIO]]="COMIDA",3,IF(Tabla1[[#This Row],[SERVICIO]]="CONTROLADO",12,IF(Tabla1[[#This Row],[SERVICIO]]="RÁPIDO",3.75,IF(Tabla1[[#This Row],[SERVICIO]]="NORMAL",2.5,))))</f>
        <v>3.75</v>
      </c>
      <c r="R3350">
        <f>IF(Tabla1[[#This Row],[SERVICIO]]="COMIDA",3.5,IF(Tabla1[[#This Row],[SERVICIO]]="CONTROLADO",8,IF(Tabla1[[#This Row],[SERVICIO]]="RÁPIDO",4.5,IF(Tabla1[[#This Row],[SERVICIO]]="NORMAL",3,))))</f>
        <v>4.5</v>
      </c>
      <c r="S33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0" s="2">
        <f>IF(Tabla1[[#This Row],[KILOMETROS ADICIONALES]]=0,Tabla1[[#This Row],[KILOMETROS]]*Tabla1[[#This Row],[COSTO NORMAL]],Tabla1[[#This Row],[COSTO NORMAL]]*Tabla1[[#This Row],[KILOMETROS HASTA]])</f>
        <v>16.875</v>
      </c>
      <c r="U3350" s="2">
        <f>Tabla1[[#This Row],[KILOMETROS ADICIONALES]]*Tabla1[[#This Row],[COSTO ADICIONAL]]</f>
        <v>5.9729999999999999</v>
      </c>
      <c r="V3350">
        <v>190.02</v>
      </c>
      <c r="W3350" s="2">
        <f>Tabla1[[#This Row],[COSTO NORMAL2]]+Tabla1[[#This Row],[COSTO ADICIONAL2]]</f>
        <v>22.847999999999999</v>
      </c>
    </row>
    <row r="3351" spans="1:23" x14ac:dyDescent="0.25">
      <c r="A3351" t="s">
        <v>997</v>
      </c>
      <c r="B3351" t="s">
        <v>647</v>
      </c>
      <c r="C3351" t="s">
        <v>12442</v>
      </c>
      <c r="D3351" t="s">
        <v>13</v>
      </c>
      <c r="E3351" t="s">
        <v>14845</v>
      </c>
      <c r="F3351" t="s">
        <v>76</v>
      </c>
      <c r="G3351" t="s">
        <v>15</v>
      </c>
      <c r="H3351" t="s">
        <v>997</v>
      </c>
      <c r="I3351" t="s">
        <v>5435</v>
      </c>
      <c r="J3351" t="str">
        <f>MID(Tabla1[[#This Row],[HORA2]],1,2)</f>
        <v>19</v>
      </c>
      <c r="K3351" t="s">
        <v>65</v>
      </c>
      <c r="L3351" t="s">
        <v>65</v>
      </c>
      <c r="M3351" t="s">
        <v>14867</v>
      </c>
      <c r="N3351" t="s">
        <v>22</v>
      </c>
      <c r="O3351">
        <v>7.86</v>
      </c>
      <c r="P33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3351">
        <f>IF(Tabla1[[#This Row],[SERVICIO]]="COMIDA",3,IF(Tabla1[[#This Row],[SERVICIO]]="CONTROLADO",12,IF(Tabla1[[#This Row],[SERVICIO]]="RÁPIDO",3.75,IF(Tabla1[[#This Row],[SERVICIO]]="NORMAL",2.5,))))</f>
        <v>3.75</v>
      </c>
      <c r="R3351">
        <f>IF(Tabla1[[#This Row],[SERVICIO]]="COMIDA",3.5,IF(Tabla1[[#This Row],[SERVICIO]]="CONTROLADO",8,IF(Tabla1[[#This Row],[SERVICIO]]="RÁPIDO",4.5,IF(Tabla1[[#This Row],[SERVICIO]]="NORMAL",3,))))</f>
        <v>4.5</v>
      </c>
      <c r="S33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1" s="2">
        <f>IF(Tabla1[[#This Row],[KILOMETROS ADICIONALES]]=0,Tabla1[[#This Row],[KILOMETROS]]*Tabla1[[#This Row],[COSTO NORMAL]],Tabla1[[#This Row],[COSTO NORMAL]]*Tabla1[[#This Row],[KILOMETROS HASTA]])</f>
        <v>16.875</v>
      </c>
      <c r="U3351" s="2">
        <f>Tabla1[[#This Row],[KILOMETROS ADICIONALES]]*Tabla1[[#This Row],[COSTO ADICIONAL]]</f>
        <v>2.2605000000000004</v>
      </c>
      <c r="V3351">
        <v>102.58</v>
      </c>
      <c r="W3351" s="2">
        <f>Tabla1[[#This Row],[COSTO NORMAL2]]+Tabla1[[#This Row],[COSTO ADICIONAL2]]</f>
        <v>19.1355</v>
      </c>
    </row>
    <row r="3352" spans="1:23" x14ac:dyDescent="0.25">
      <c r="A3352" t="s">
        <v>997</v>
      </c>
      <c r="B3352" t="s">
        <v>647</v>
      </c>
      <c r="C3352" t="s">
        <v>12443</v>
      </c>
      <c r="D3352" t="s">
        <v>13</v>
      </c>
      <c r="E3352" t="s">
        <v>14845</v>
      </c>
      <c r="F3352" t="s">
        <v>76</v>
      </c>
      <c r="G3352" t="s">
        <v>15</v>
      </c>
      <c r="H3352" t="s">
        <v>997</v>
      </c>
      <c r="I3352" t="s">
        <v>5436</v>
      </c>
      <c r="J3352" t="str">
        <f>MID(Tabla1[[#This Row],[HORA2]],1,2)</f>
        <v>19</v>
      </c>
      <c r="K3352" t="s">
        <v>65</v>
      </c>
      <c r="L3352" t="s">
        <v>65</v>
      </c>
      <c r="M3352" t="s">
        <v>14867</v>
      </c>
      <c r="N3352" t="s">
        <v>22</v>
      </c>
      <c r="O3352">
        <v>15.01</v>
      </c>
      <c r="P33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11.26</v>
      </c>
      <c r="Q3352">
        <f>IF(Tabla1[[#This Row],[SERVICIO]]="COMIDA",3,IF(Tabla1[[#This Row],[SERVICIO]]="CONTROLADO",12,IF(Tabla1[[#This Row],[SERVICIO]]="RÁPIDO",3.75,IF(Tabla1[[#This Row],[SERVICIO]]="NORMAL",2.5,))))</f>
        <v>3.75</v>
      </c>
      <c r="R3352">
        <f>IF(Tabla1[[#This Row],[SERVICIO]]="COMIDA",3.5,IF(Tabla1[[#This Row],[SERVICIO]]="CONTROLADO",8,IF(Tabla1[[#This Row],[SERVICIO]]="RÁPIDO",4.5,IF(Tabla1[[#This Row],[SERVICIO]]="NORMAL",3,))))</f>
        <v>4.5</v>
      </c>
      <c r="S33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2" s="2">
        <f>IF(Tabla1[[#This Row],[KILOMETROS ADICIONALES]]=0,Tabla1[[#This Row],[KILOMETROS]]*Tabla1[[#This Row],[COSTO NORMAL]],Tabla1[[#This Row],[COSTO NORMAL]]*Tabla1[[#This Row],[KILOMETROS HASTA]])</f>
        <v>16.875</v>
      </c>
      <c r="U3352" s="2">
        <f>Tabla1[[#This Row],[KILOMETROS ADICIONALES]]*Tabla1[[#This Row],[COSTO ADICIONAL]]</f>
        <v>6.1930000000000005</v>
      </c>
      <c r="V3352">
        <v>103.06</v>
      </c>
      <c r="W3352" s="2">
        <f>Tabla1[[#This Row],[COSTO NORMAL2]]+Tabla1[[#This Row],[COSTO ADICIONAL2]]</f>
        <v>23.068000000000001</v>
      </c>
    </row>
    <row r="3353" spans="1:23" x14ac:dyDescent="0.25">
      <c r="A3353" t="s">
        <v>997</v>
      </c>
      <c r="B3353" t="s">
        <v>5437</v>
      </c>
      <c r="C3353" t="s">
        <v>12444</v>
      </c>
      <c r="D3353" t="s">
        <v>13</v>
      </c>
      <c r="E3353" t="s">
        <v>14844</v>
      </c>
      <c r="F3353" t="s">
        <v>14</v>
      </c>
      <c r="G3353" t="s">
        <v>15</v>
      </c>
      <c r="H3353" t="s">
        <v>121</v>
      </c>
      <c r="I3353" t="s">
        <v>5438</v>
      </c>
      <c r="J3353" t="str">
        <f>MID(Tabla1[[#This Row],[HORA2]],1,2)</f>
        <v>16</v>
      </c>
      <c r="K3353" t="s">
        <v>43</v>
      </c>
      <c r="L3353" t="s">
        <v>96</v>
      </c>
      <c r="M3353" t="s">
        <v>14867</v>
      </c>
      <c r="N3353" t="s">
        <v>22</v>
      </c>
      <c r="O3353">
        <v>12.41</v>
      </c>
      <c r="P33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9.91</v>
      </c>
      <c r="Q3353">
        <f>IF(Tabla1[[#This Row],[SERVICIO]]="COMIDA",3,IF(Tabla1[[#This Row],[SERVICIO]]="CONTROLADO",12,IF(Tabla1[[#This Row],[SERVICIO]]="RÁPIDO",3.75,IF(Tabla1[[#This Row],[SERVICIO]]="NORMAL",2.5,))))</f>
        <v>2.5</v>
      </c>
      <c r="R3353">
        <f>IF(Tabla1[[#This Row],[SERVICIO]]="COMIDA",3.5,IF(Tabla1[[#This Row],[SERVICIO]]="CONTROLADO",8,IF(Tabla1[[#This Row],[SERVICIO]]="RÁPIDO",4.5,IF(Tabla1[[#This Row],[SERVICIO]]="NORMAL",3,))))</f>
        <v>3</v>
      </c>
      <c r="S3353">
        <f>IF(Tabla1[[#This Row],[SERVICIO]]="COMIDA",0.75,IF(Tabla1[[#This Row],[SERVICIO]]="CONTROLADO",2.65,IF(Tabla1[[#This Row],[SERVICIO]]="RÁPIDO",0.55,IF(Tabla1[[#This Row],[SERVICIO]]="NORMAL",1.2,))))</f>
        <v>1.2</v>
      </c>
      <c r="T3353" s="2">
        <f>IF(Tabla1[[#This Row],[KILOMETROS ADICIONALES]]=0,Tabla1[[#This Row],[KILOMETROS]]*Tabla1[[#This Row],[COSTO NORMAL]],Tabla1[[#This Row],[COSTO NORMAL]]*Tabla1[[#This Row],[KILOMETROS HASTA]])</f>
        <v>7.5</v>
      </c>
      <c r="U3353" s="2">
        <f>Tabla1[[#This Row],[KILOMETROS ADICIONALES]]*Tabla1[[#This Row],[COSTO ADICIONAL]]</f>
        <v>11.891999999999999</v>
      </c>
      <c r="V3353">
        <v>119.86</v>
      </c>
      <c r="W3353" s="2">
        <f>Tabla1[[#This Row],[COSTO NORMAL2]]+Tabla1[[#This Row],[COSTO ADICIONAL2]]</f>
        <v>19.391999999999999</v>
      </c>
    </row>
    <row r="3354" spans="1:23" x14ac:dyDescent="0.25">
      <c r="A3354" t="s">
        <v>997</v>
      </c>
      <c r="B3354" t="s">
        <v>5437</v>
      </c>
      <c r="C3354" t="s">
        <v>12445</v>
      </c>
      <c r="D3354" t="s">
        <v>13</v>
      </c>
      <c r="E3354" t="s">
        <v>14845</v>
      </c>
      <c r="F3354" t="s">
        <v>14</v>
      </c>
      <c r="G3354" t="s">
        <v>69</v>
      </c>
      <c r="H3354" t="s">
        <v>226</v>
      </c>
      <c r="I3354" t="s">
        <v>5439</v>
      </c>
      <c r="J3354" t="str">
        <f>MID(Tabla1[[#This Row],[HORA2]],1,2)</f>
        <v>12</v>
      </c>
      <c r="K3354" t="s">
        <v>43</v>
      </c>
      <c r="L3354" t="s">
        <v>96</v>
      </c>
      <c r="M3354" t="s">
        <v>14867</v>
      </c>
      <c r="N3354" t="s">
        <v>22</v>
      </c>
      <c r="O3354">
        <v>2.88</v>
      </c>
      <c r="P33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54">
        <f>IF(Tabla1[[#This Row],[SERVICIO]]="COMIDA",3,IF(Tabla1[[#This Row],[SERVICIO]]="CONTROLADO",12,IF(Tabla1[[#This Row],[SERVICIO]]="RÁPIDO",3.75,IF(Tabla1[[#This Row],[SERVICIO]]="NORMAL",2.5,))))</f>
        <v>3.75</v>
      </c>
      <c r="R3354">
        <f>IF(Tabla1[[#This Row],[SERVICIO]]="COMIDA",3.5,IF(Tabla1[[#This Row],[SERVICIO]]="CONTROLADO",8,IF(Tabla1[[#This Row],[SERVICIO]]="RÁPIDO",4.5,IF(Tabla1[[#This Row],[SERVICIO]]="NORMAL",3,))))</f>
        <v>4.5</v>
      </c>
      <c r="S33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4" s="2">
        <f>IF(Tabla1[[#This Row],[KILOMETROS ADICIONALES]]=0,Tabla1[[#This Row],[KILOMETROS]]*Tabla1[[#This Row],[COSTO NORMAL]],Tabla1[[#This Row],[COSTO NORMAL]]*Tabla1[[#This Row],[KILOMETROS HASTA]])</f>
        <v>12.959999999999999</v>
      </c>
      <c r="U3354" s="2">
        <f>Tabla1[[#This Row],[KILOMETROS ADICIONALES]]*Tabla1[[#This Row],[COSTO ADICIONAL]]</f>
        <v>0</v>
      </c>
      <c r="V3354">
        <v>223.37</v>
      </c>
      <c r="W3354" s="2">
        <f>Tabla1[[#This Row],[COSTO NORMAL2]]+Tabla1[[#This Row],[COSTO ADICIONAL2]]</f>
        <v>12.959999999999999</v>
      </c>
    </row>
    <row r="3355" spans="1:23" x14ac:dyDescent="0.25">
      <c r="A3355" t="s">
        <v>997</v>
      </c>
      <c r="B3355" t="s">
        <v>5440</v>
      </c>
      <c r="C3355" t="s">
        <v>12446</v>
      </c>
      <c r="D3355" t="s">
        <v>13</v>
      </c>
      <c r="E3355" t="s">
        <v>14845</v>
      </c>
      <c r="F3355" t="s">
        <v>14</v>
      </c>
      <c r="G3355" t="s">
        <v>15</v>
      </c>
      <c r="H3355" t="s">
        <v>997</v>
      </c>
      <c r="I3355" t="s">
        <v>5441</v>
      </c>
      <c r="J3355" t="str">
        <f>MID(Tabla1[[#This Row],[HORA2]],1,2)</f>
        <v>16</v>
      </c>
      <c r="K3355" t="s">
        <v>65</v>
      </c>
      <c r="L3355" t="s">
        <v>20</v>
      </c>
      <c r="M3355" t="s">
        <v>14867</v>
      </c>
      <c r="N3355" t="s">
        <v>22</v>
      </c>
      <c r="O3355">
        <v>13.44</v>
      </c>
      <c r="P33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3355">
        <f>IF(Tabla1[[#This Row],[SERVICIO]]="COMIDA",3,IF(Tabla1[[#This Row],[SERVICIO]]="CONTROLADO",12,IF(Tabla1[[#This Row],[SERVICIO]]="RÁPIDO",3.75,IF(Tabla1[[#This Row],[SERVICIO]]="NORMAL",2.5,))))</f>
        <v>3.75</v>
      </c>
      <c r="R3355">
        <f>IF(Tabla1[[#This Row],[SERVICIO]]="COMIDA",3.5,IF(Tabla1[[#This Row],[SERVICIO]]="CONTROLADO",8,IF(Tabla1[[#This Row],[SERVICIO]]="RÁPIDO",4.5,IF(Tabla1[[#This Row],[SERVICIO]]="NORMAL",3,))))</f>
        <v>4.5</v>
      </c>
      <c r="S33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5" s="2">
        <f>IF(Tabla1[[#This Row],[KILOMETROS ADICIONALES]]=0,Tabla1[[#This Row],[KILOMETROS]]*Tabla1[[#This Row],[COSTO NORMAL]],Tabla1[[#This Row],[COSTO NORMAL]]*Tabla1[[#This Row],[KILOMETROS HASTA]])</f>
        <v>16.875</v>
      </c>
      <c r="U3355" s="2">
        <f>Tabla1[[#This Row],[KILOMETROS ADICIONALES]]*Tabla1[[#This Row],[COSTO ADICIONAL]]</f>
        <v>5.3295000000000003</v>
      </c>
      <c r="V3355">
        <v>200.72</v>
      </c>
      <c r="W3355" s="2">
        <f>Tabla1[[#This Row],[COSTO NORMAL2]]+Tabla1[[#This Row],[COSTO ADICIONAL2]]</f>
        <v>22.204499999999999</v>
      </c>
    </row>
    <row r="3356" spans="1:23" x14ac:dyDescent="0.25">
      <c r="A3356" t="s">
        <v>997</v>
      </c>
      <c r="B3356" t="s">
        <v>5442</v>
      </c>
      <c r="C3356" t="s">
        <v>12447</v>
      </c>
      <c r="D3356" t="s">
        <v>13</v>
      </c>
      <c r="E3356" t="s">
        <v>14847</v>
      </c>
      <c r="F3356" t="s">
        <v>14</v>
      </c>
      <c r="G3356" t="s">
        <v>15</v>
      </c>
      <c r="H3356" t="s">
        <v>997</v>
      </c>
      <c r="I3356" t="s">
        <v>5443</v>
      </c>
      <c r="J3356" t="str">
        <f>MID(Tabla1[[#This Row],[HORA2]],1,2)</f>
        <v>19</v>
      </c>
      <c r="K3356" t="s">
        <v>19</v>
      </c>
      <c r="L3356" t="s">
        <v>26</v>
      </c>
      <c r="M3356" t="s">
        <v>14867</v>
      </c>
      <c r="N3356" t="s">
        <v>22</v>
      </c>
      <c r="O3356">
        <v>12.23</v>
      </c>
      <c r="P33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9.23</v>
      </c>
      <c r="Q3356">
        <f>IF(Tabla1[[#This Row],[SERVICIO]]="COMIDA",3,IF(Tabla1[[#This Row],[SERVICIO]]="CONTROLADO",12,IF(Tabla1[[#This Row],[SERVICIO]]="RÁPIDO",3.75,IF(Tabla1[[#This Row],[SERVICIO]]="NORMAL",2.5,))))</f>
        <v>3</v>
      </c>
      <c r="R3356">
        <f>IF(Tabla1[[#This Row],[SERVICIO]]="COMIDA",3.5,IF(Tabla1[[#This Row],[SERVICIO]]="CONTROLADO",8,IF(Tabla1[[#This Row],[SERVICIO]]="RÁPIDO",4.5,IF(Tabla1[[#This Row],[SERVICIO]]="NORMAL",3,))))</f>
        <v>3.5</v>
      </c>
      <c r="S3356">
        <f>IF(Tabla1[[#This Row],[SERVICIO]]="COMIDA",0.75,IF(Tabla1[[#This Row],[SERVICIO]]="CONTROLADO",2.65,IF(Tabla1[[#This Row],[SERVICIO]]="RÁPIDO",0.55,IF(Tabla1[[#This Row],[SERVICIO]]="NORMAL",1.2,))))</f>
        <v>0.75</v>
      </c>
      <c r="T3356" s="2">
        <f>IF(Tabla1[[#This Row],[KILOMETROS ADICIONALES]]=0,Tabla1[[#This Row],[KILOMETROS]]*Tabla1[[#This Row],[COSTO NORMAL]],Tabla1[[#This Row],[COSTO NORMAL]]*Tabla1[[#This Row],[KILOMETROS HASTA]])</f>
        <v>10.5</v>
      </c>
      <c r="U3356" s="2">
        <f>Tabla1[[#This Row],[KILOMETROS ADICIONALES]]*Tabla1[[#This Row],[COSTO ADICIONAL]]</f>
        <v>6.9225000000000003</v>
      </c>
      <c r="V3356">
        <v>211.85</v>
      </c>
      <c r="W3356" s="2">
        <f>Tabla1[[#This Row],[COSTO NORMAL2]]+Tabla1[[#This Row],[COSTO ADICIONAL2]]</f>
        <v>17.422499999999999</v>
      </c>
    </row>
    <row r="3357" spans="1:23" x14ac:dyDescent="0.25">
      <c r="A3357" t="s">
        <v>997</v>
      </c>
      <c r="B3357" t="s">
        <v>5444</v>
      </c>
      <c r="C3357" t="s">
        <v>12448</v>
      </c>
      <c r="D3357" t="s">
        <v>13</v>
      </c>
      <c r="E3357" t="s">
        <v>14845</v>
      </c>
      <c r="F3357" t="s">
        <v>76</v>
      </c>
      <c r="G3357" t="s">
        <v>69</v>
      </c>
      <c r="H3357" t="s">
        <v>997</v>
      </c>
      <c r="I3357" t="s">
        <v>1621</v>
      </c>
      <c r="J3357" t="str">
        <f>MID(Tabla1[[#This Row],[HORA2]],1,2)</f>
        <v>18</v>
      </c>
      <c r="K3357" t="s">
        <v>94</v>
      </c>
      <c r="L3357" t="s">
        <v>145</v>
      </c>
      <c r="M3357" t="s">
        <v>14867</v>
      </c>
      <c r="N3357" t="s">
        <v>22</v>
      </c>
      <c r="O3357">
        <v>17.100000000000001</v>
      </c>
      <c r="P33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13.350000000000001</v>
      </c>
      <c r="Q3357">
        <f>IF(Tabla1[[#This Row],[SERVICIO]]="COMIDA",3,IF(Tabla1[[#This Row],[SERVICIO]]="CONTROLADO",12,IF(Tabla1[[#This Row],[SERVICIO]]="RÁPIDO",3.75,IF(Tabla1[[#This Row],[SERVICIO]]="NORMAL",2.5,))))</f>
        <v>3.75</v>
      </c>
      <c r="R3357">
        <f>IF(Tabla1[[#This Row],[SERVICIO]]="COMIDA",3.5,IF(Tabla1[[#This Row],[SERVICIO]]="CONTROLADO",8,IF(Tabla1[[#This Row],[SERVICIO]]="RÁPIDO",4.5,IF(Tabla1[[#This Row],[SERVICIO]]="NORMAL",3,))))</f>
        <v>4.5</v>
      </c>
      <c r="S33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7" s="2">
        <f>IF(Tabla1[[#This Row],[KILOMETROS ADICIONALES]]=0,Tabla1[[#This Row],[KILOMETROS]]*Tabla1[[#This Row],[COSTO NORMAL]],Tabla1[[#This Row],[COSTO NORMAL]]*Tabla1[[#This Row],[KILOMETROS HASTA]])</f>
        <v>16.875</v>
      </c>
      <c r="U3357" s="2">
        <f>Tabla1[[#This Row],[KILOMETROS ADICIONALES]]*Tabla1[[#This Row],[COSTO ADICIONAL]]</f>
        <v>7.3425000000000011</v>
      </c>
      <c r="V3357">
        <v>156.61000000000001</v>
      </c>
      <c r="W3357" s="2">
        <f>Tabla1[[#This Row],[COSTO NORMAL2]]+Tabla1[[#This Row],[COSTO ADICIONAL2]]</f>
        <v>24.217500000000001</v>
      </c>
    </row>
    <row r="3358" spans="1:23" x14ac:dyDescent="0.25">
      <c r="A3358" t="s">
        <v>997</v>
      </c>
      <c r="B3358" t="s">
        <v>5445</v>
      </c>
      <c r="C3358" t="s">
        <v>12449</v>
      </c>
      <c r="D3358" t="s">
        <v>13</v>
      </c>
      <c r="E3358" t="s">
        <v>14845</v>
      </c>
      <c r="F3358" t="s">
        <v>76</v>
      </c>
      <c r="G3358" t="s">
        <v>24</v>
      </c>
      <c r="H3358" t="s">
        <v>997</v>
      </c>
      <c r="I3358" t="s">
        <v>5446</v>
      </c>
      <c r="J3358" t="str">
        <f>MID(Tabla1[[#This Row],[HORA2]],1,2)</f>
        <v>19</v>
      </c>
      <c r="K3358" t="s">
        <v>49</v>
      </c>
      <c r="L3358" t="s">
        <v>79</v>
      </c>
      <c r="M3358" t="s">
        <v>14867</v>
      </c>
      <c r="N3358" t="s">
        <v>22</v>
      </c>
      <c r="O3358">
        <v>1.47</v>
      </c>
      <c r="P33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58">
        <f>IF(Tabla1[[#This Row],[SERVICIO]]="COMIDA",3,IF(Tabla1[[#This Row],[SERVICIO]]="CONTROLADO",12,IF(Tabla1[[#This Row],[SERVICIO]]="RÁPIDO",3.75,IF(Tabla1[[#This Row],[SERVICIO]]="NORMAL",2.5,))))</f>
        <v>3.75</v>
      </c>
      <c r="R3358">
        <f>IF(Tabla1[[#This Row],[SERVICIO]]="COMIDA",3.5,IF(Tabla1[[#This Row],[SERVICIO]]="CONTROLADO",8,IF(Tabla1[[#This Row],[SERVICIO]]="RÁPIDO",4.5,IF(Tabla1[[#This Row],[SERVICIO]]="NORMAL",3,))))</f>
        <v>4.5</v>
      </c>
      <c r="S33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8" s="2">
        <f>IF(Tabla1[[#This Row],[KILOMETROS ADICIONALES]]=0,Tabla1[[#This Row],[KILOMETROS]]*Tabla1[[#This Row],[COSTO NORMAL]],Tabla1[[#This Row],[COSTO NORMAL]]*Tabla1[[#This Row],[KILOMETROS HASTA]])</f>
        <v>6.6150000000000002</v>
      </c>
      <c r="U3358" s="2">
        <f>Tabla1[[#This Row],[KILOMETROS ADICIONALES]]*Tabla1[[#This Row],[COSTO ADICIONAL]]</f>
        <v>0</v>
      </c>
      <c r="V3358">
        <v>243.27</v>
      </c>
      <c r="W3358" s="2">
        <f>Tabla1[[#This Row],[COSTO NORMAL2]]+Tabla1[[#This Row],[COSTO ADICIONAL2]]</f>
        <v>6.6150000000000002</v>
      </c>
    </row>
    <row r="3359" spans="1:23" x14ac:dyDescent="0.25">
      <c r="A3359" t="s">
        <v>997</v>
      </c>
      <c r="B3359" t="s">
        <v>5447</v>
      </c>
      <c r="C3359" t="s">
        <v>12450</v>
      </c>
      <c r="D3359" t="s">
        <v>13</v>
      </c>
      <c r="E3359" t="s">
        <v>14845</v>
      </c>
      <c r="F3359" t="s">
        <v>14</v>
      </c>
      <c r="G3359" t="s">
        <v>15</v>
      </c>
      <c r="H3359" t="s">
        <v>997</v>
      </c>
      <c r="I3359" t="s">
        <v>5448</v>
      </c>
      <c r="J3359" t="str">
        <f>MID(Tabla1[[#This Row],[HORA2]],1,2)</f>
        <v>18</v>
      </c>
      <c r="K3359" t="s">
        <v>153</v>
      </c>
      <c r="L3359" t="s">
        <v>153</v>
      </c>
      <c r="M3359" t="s">
        <v>14867</v>
      </c>
      <c r="N3359" t="s">
        <v>22</v>
      </c>
      <c r="O3359">
        <v>2.7</v>
      </c>
      <c r="P33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59">
        <f>IF(Tabla1[[#This Row],[SERVICIO]]="COMIDA",3,IF(Tabla1[[#This Row],[SERVICIO]]="CONTROLADO",12,IF(Tabla1[[#This Row],[SERVICIO]]="RÁPIDO",3.75,IF(Tabla1[[#This Row],[SERVICIO]]="NORMAL",2.5,))))</f>
        <v>3.75</v>
      </c>
      <c r="R3359">
        <f>IF(Tabla1[[#This Row],[SERVICIO]]="COMIDA",3.5,IF(Tabla1[[#This Row],[SERVICIO]]="CONTROLADO",8,IF(Tabla1[[#This Row],[SERVICIO]]="RÁPIDO",4.5,IF(Tabla1[[#This Row],[SERVICIO]]="NORMAL",3,))))</f>
        <v>4.5</v>
      </c>
      <c r="S33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59" s="2">
        <f>IF(Tabla1[[#This Row],[KILOMETROS ADICIONALES]]=0,Tabla1[[#This Row],[KILOMETROS]]*Tabla1[[#This Row],[COSTO NORMAL]],Tabla1[[#This Row],[COSTO NORMAL]]*Tabla1[[#This Row],[KILOMETROS HASTA]])</f>
        <v>12.15</v>
      </c>
      <c r="U3359" s="2">
        <f>Tabla1[[#This Row],[KILOMETROS ADICIONALES]]*Tabla1[[#This Row],[COSTO ADICIONAL]]</f>
        <v>0</v>
      </c>
      <c r="V3359">
        <v>194.94</v>
      </c>
      <c r="W3359" s="2">
        <f>Tabla1[[#This Row],[COSTO NORMAL2]]+Tabla1[[#This Row],[COSTO ADICIONAL2]]</f>
        <v>12.15</v>
      </c>
    </row>
    <row r="3360" spans="1:23" x14ac:dyDescent="0.25">
      <c r="A3360" t="s">
        <v>997</v>
      </c>
      <c r="B3360" t="s">
        <v>5449</v>
      </c>
      <c r="C3360" t="s">
        <v>12451</v>
      </c>
      <c r="D3360" t="s">
        <v>13</v>
      </c>
      <c r="E3360" t="s">
        <v>14845</v>
      </c>
      <c r="F3360" t="s">
        <v>76</v>
      </c>
      <c r="G3360" t="s">
        <v>24</v>
      </c>
      <c r="H3360" t="s">
        <v>997</v>
      </c>
      <c r="I3360" t="s">
        <v>5450</v>
      </c>
      <c r="J3360" t="str">
        <f>MID(Tabla1[[#This Row],[HORA2]],1,2)</f>
        <v>17</v>
      </c>
      <c r="K3360" t="s">
        <v>35</v>
      </c>
      <c r="L3360" t="s">
        <v>110</v>
      </c>
      <c r="M3360" t="s">
        <v>14867</v>
      </c>
      <c r="N3360" t="s">
        <v>22</v>
      </c>
      <c r="O3360">
        <v>20.3</v>
      </c>
      <c r="P33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3360">
        <f>IF(Tabla1[[#This Row],[SERVICIO]]="COMIDA",3,IF(Tabla1[[#This Row],[SERVICIO]]="CONTROLADO",12,IF(Tabla1[[#This Row],[SERVICIO]]="RÁPIDO",3.75,IF(Tabla1[[#This Row],[SERVICIO]]="NORMAL",2.5,))))</f>
        <v>3.75</v>
      </c>
      <c r="R3360">
        <f>IF(Tabla1[[#This Row],[SERVICIO]]="COMIDA",3.5,IF(Tabla1[[#This Row],[SERVICIO]]="CONTROLADO",8,IF(Tabla1[[#This Row],[SERVICIO]]="RÁPIDO",4.5,IF(Tabla1[[#This Row],[SERVICIO]]="NORMAL",3,))))</f>
        <v>4.5</v>
      </c>
      <c r="S33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0" s="2">
        <f>IF(Tabla1[[#This Row],[KILOMETROS ADICIONALES]]=0,Tabla1[[#This Row],[KILOMETROS]]*Tabla1[[#This Row],[COSTO NORMAL]],Tabla1[[#This Row],[COSTO NORMAL]]*Tabla1[[#This Row],[KILOMETROS HASTA]])</f>
        <v>16.875</v>
      </c>
      <c r="U3360" s="2">
        <f>Tabla1[[#This Row],[KILOMETROS ADICIONALES]]*Tabla1[[#This Row],[COSTO ADICIONAL]]</f>
        <v>9.1025000000000009</v>
      </c>
      <c r="V3360">
        <v>107.63</v>
      </c>
      <c r="W3360" s="2">
        <f>Tabla1[[#This Row],[COSTO NORMAL2]]+Tabla1[[#This Row],[COSTO ADICIONAL2]]</f>
        <v>25.977499999999999</v>
      </c>
    </row>
    <row r="3361" spans="1:23" x14ac:dyDescent="0.25">
      <c r="A3361" t="s">
        <v>997</v>
      </c>
      <c r="B3361" t="s">
        <v>5451</v>
      </c>
      <c r="C3361" t="s">
        <v>12452</v>
      </c>
      <c r="D3361" t="s">
        <v>13</v>
      </c>
      <c r="E3361" t="s">
        <v>14845</v>
      </c>
      <c r="F3361" t="s">
        <v>14</v>
      </c>
      <c r="G3361" t="s">
        <v>15</v>
      </c>
      <c r="H3361" t="s">
        <v>997</v>
      </c>
      <c r="I3361" t="s">
        <v>5452</v>
      </c>
      <c r="J3361" t="str">
        <f>MID(Tabla1[[#This Row],[HORA2]],1,2)</f>
        <v>17</v>
      </c>
      <c r="K3361" t="s">
        <v>96</v>
      </c>
      <c r="L3361" t="s">
        <v>96</v>
      </c>
      <c r="M3361" t="s">
        <v>14867</v>
      </c>
      <c r="N3361" t="s">
        <v>22</v>
      </c>
      <c r="O3361">
        <v>13.69</v>
      </c>
      <c r="P33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9.94</v>
      </c>
      <c r="Q3361">
        <f>IF(Tabla1[[#This Row],[SERVICIO]]="COMIDA",3,IF(Tabla1[[#This Row],[SERVICIO]]="CONTROLADO",12,IF(Tabla1[[#This Row],[SERVICIO]]="RÁPIDO",3.75,IF(Tabla1[[#This Row],[SERVICIO]]="NORMAL",2.5,))))</f>
        <v>3.75</v>
      </c>
      <c r="R3361">
        <f>IF(Tabla1[[#This Row],[SERVICIO]]="COMIDA",3.5,IF(Tabla1[[#This Row],[SERVICIO]]="CONTROLADO",8,IF(Tabla1[[#This Row],[SERVICIO]]="RÁPIDO",4.5,IF(Tabla1[[#This Row],[SERVICIO]]="NORMAL",3,))))</f>
        <v>4.5</v>
      </c>
      <c r="S33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1" s="2">
        <f>IF(Tabla1[[#This Row],[KILOMETROS ADICIONALES]]=0,Tabla1[[#This Row],[KILOMETROS]]*Tabla1[[#This Row],[COSTO NORMAL]],Tabla1[[#This Row],[COSTO NORMAL]]*Tabla1[[#This Row],[KILOMETROS HASTA]])</f>
        <v>16.875</v>
      </c>
      <c r="U3361" s="2">
        <f>Tabla1[[#This Row],[KILOMETROS ADICIONALES]]*Tabla1[[#This Row],[COSTO ADICIONAL]]</f>
        <v>5.4670000000000005</v>
      </c>
      <c r="V3361">
        <v>166.71</v>
      </c>
      <c r="W3361" s="2">
        <f>Tabla1[[#This Row],[COSTO NORMAL2]]+Tabla1[[#This Row],[COSTO ADICIONAL2]]</f>
        <v>22.341999999999999</v>
      </c>
    </row>
    <row r="3362" spans="1:23" x14ac:dyDescent="0.25">
      <c r="A3362" t="s">
        <v>997</v>
      </c>
      <c r="B3362" t="s">
        <v>5453</v>
      </c>
      <c r="C3362" t="s">
        <v>12453</v>
      </c>
      <c r="D3362" t="s">
        <v>13</v>
      </c>
      <c r="E3362" t="s">
        <v>14845</v>
      </c>
      <c r="F3362" t="s">
        <v>76</v>
      </c>
      <c r="G3362" t="s">
        <v>69</v>
      </c>
      <c r="H3362" t="s">
        <v>997</v>
      </c>
      <c r="I3362" t="s">
        <v>5454</v>
      </c>
      <c r="J3362" t="str">
        <f>MID(Tabla1[[#This Row],[HORA2]],1,2)</f>
        <v>16</v>
      </c>
      <c r="K3362" t="s">
        <v>78</v>
      </c>
      <c r="L3362" t="s">
        <v>19</v>
      </c>
      <c r="M3362" t="s">
        <v>14867</v>
      </c>
      <c r="N3362" t="s">
        <v>22</v>
      </c>
      <c r="O3362">
        <v>18.670000000000002</v>
      </c>
      <c r="P33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14.920000000000002</v>
      </c>
      <c r="Q3362">
        <f>IF(Tabla1[[#This Row],[SERVICIO]]="COMIDA",3,IF(Tabla1[[#This Row],[SERVICIO]]="CONTROLADO",12,IF(Tabla1[[#This Row],[SERVICIO]]="RÁPIDO",3.75,IF(Tabla1[[#This Row],[SERVICIO]]="NORMAL",2.5,))))</f>
        <v>3.75</v>
      </c>
      <c r="R3362">
        <f>IF(Tabla1[[#This Row],[SERVICIO]]="COMIDA",3.5,IF(Tabla1[[#This Row],[SERVICIO]]="CONTROLADO",8,IF(Tabla1[[#This Row],[SERVICIO]]="RÁPIDO",4.5,IF(Tabla1[[#This Row],[SERVICIO]]="NORMAL",3,))))</f>
        <v>4.5</v>
      </c>
      <c r="S33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2" s="2">
        <f>IF(Tabla1[[#This Row],[KILOMETROS ADICIONALES]]=0,Tabla1[[#This Row],[KILOMETROS]]*Tabla1[[#This Row],[COSTO NORMAL]],Tabla1[[#This Row],[COSTO NORMAL]]*Tabla1[[#This Row],[KILOMETROS HASTA]])</f>
        <v>16.875</v>
      </c>
      <c r="U3362" s="2">
        <f>Tabla1[[#This Row],[KILOMETROS ADICIONALES]]*Tabla1[[#This Row],[COSTO ADICIONAL]]</f>
        <v>8.2060000000000013</v>
      </c>
      <c r="V3362">
        <v>129.37</v>
      </c>
      <c r="W3362" s="2">
        <f>Tabla1[[#This Row],[COSTO NORMAL2]]+Tabla1[[#This Row],[COSTO ADICIONAL2]]</f>
        <v>25.081000000000003</v>
      </c>
    </row>
    <row r="3363" spans="1:23" x14ac:dyDescent="0.25">
      <c r="A3363" t="s">
        <v>997</v>
      </c>
      <c r="B3363" t="s">
        <v>5453</v>
      </c>
      <c r="C3363" t="s">
        <v>12454</v>
      </c>
      <c r="D3363" t="s">
        <v>13</v>
      </c>
      <c r="E3363" t="s">
        <v>14845</v>
      </c>
      <c r="F3363" t="s">
        <v>76</v>
      </c>
      <c r="G3363" t="s">
        <v>69</v>
      </c>
      <c r="H3363" t="s">
        <v>997</v>
      </c>
      <c r="I3363" t="s">
        <v>5454</v>
      </c>
      <c r="J3363" t="str">
        <f>MID(Tabla1[[#This Row],[HORA2]],1,2)</f>
        <v>16</v>
      </c>
      <c r="K3363" t="s">
        <v>78</v>
      </c>
      <c r="L3363" t="s">
        <v>19</v>
      </c>
      <c r="M3363" t="s">
        <v>14867</v>
      </c>
      <c r="N3363" t="s">
        <v>22</v>
      </c>
      <c r="O3363">
        <v>14.13</v>
      </c>
      <c r="P33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10.38</v>
      </c>
      <c r="Q3363">
        <f>IF(Tabla1[[#This Row],[SERVICIO]]="COMIDA",3,IF(Tabla1[[#This Row],[SERVICIO]]="CONTROLADO",12,IF(Tabla1[[#This Row],[SERVICIO]]="RÁPIDO",3.75,IF(Tabla1[[#This Row],[SERVICIO]]="NORMAL",2.5,))))</f>
        <v>3.75</v>
      </c>
      <c r="R3363">
        <f>IF(Tabla1[[#This Row],[SERVICIO]]="COMIDA",3.5,IF(Tabla1[[#This Row],[SERVICIO]]="CONTROLADO",8,IF(Tabla1[[#This Row],[SERVICIO]]="RÁPIDO",4.5,IF(Tabla1[[#This Row],[SERVICIO]]="NORMAL",3,))))</f>
        <v>4.5</v>
      </c>
      <c r="S33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3" s="2">
        <f>IF(Tabla1[[#This Row],[KILOMETROS ADICIONALES]]=0,Tabla1[[#This Row],[KILOMETROS]]*Tabla1[[#This Row],[COSTO NORMAL]],Tabla1[[#This Row],[COSTO NORMAL]]*Tabla1[[#This Row],[KILOMETROS HASTA]])</f>
        <v>16.875</v>
      </c>
      <c r="U3363" s="2">
        <f>Tabla1[[#This Row],[KILOMETROS ADICIONALES]]*Tabla1[[#This Row],[COSTO ADICIONAL]]</f>
        <v>5.7090000000000005</v>
      </c>
      <c r="V3363">
        <v>48.63</v>
      </c>
      <c r="W3363" s="2">
        <f>Tabla1[[#This Row],[COSTO NORMAL2]]+Tabla1[[#This Row],[COSTO ADICIONAL2]]</f>
        <v>22.584</v>
      </c>
    </row>
    <row r="3364" spans="1:23" x14ac:dyDescent="0.25">
      <c r="A3364" t="s">
        <v>997</v>
      </c>
      <c r="B3364" t="s">
        <v>5455</v>
      </c>
      <c r="C3364" t="s">
        <v>12455</v>
      </c>
      <c r="D3364" t="s">
        <v>13</v>
      </c>
      <c r="E3364" t="s">
        <v>14847</v>
      </c>
      <c r="F3364" t="s">
        <v>14</v>
      </c>
      <c r="G3364" t="s">
        <v>15</v>
      </c>
      <c r="H3364" t="s">
        <v>997</v>
      </c>
      <c r="I3364" t="s">
        <v>5456</v>
      </c>
      <c r="J3364" t="str">
        <f>MID(Tabla1[[#This Row],[HORA2]],1,2)</f>
        <v>19</v>
      </c>
      <c r="K3364" t="s">
        <v>19</v>
      </c>
      <c r="L3364" t="s">
        <v>90</v>
      </c>
      <c r="M3364" t="s">
        <v>14867</v>
      </c>
      <c r="N3364" t="s">
        <v>22</v>
      </c>
      <c r="O3364">
        <v>10.220000000000001</v>
      </c>
      <c r="P33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3364">
        <f>IF(Tabla1[[#This Row],[SERVICIO]]="COMIDA",3,IF(Tabla1[[#This Row],[SERVICIO]]="CONTROLADO",12,IF(Tabla1[[#This Row],[SERVICIO]]="RÁPIDO",3.75,IF(Tabla1[[#This Row],[SERVICIO]]="NORMAL",2.5,))))</f>
        <v>3</v>
      </c>
      <c r="R3364">
        <f>IF(Tabla1[[#This Row],[SERVICIO]]="COMIDA",3.5,IF(Tabla1[[#This Row],[SERVICIO]]="CONTROLADO",8,IF(Tabla1[[#This Row],[SERVICIO]]="RÁPIDO",4.5,IF(Tabla1[[#This Row],[SERVICIO]]="NORMAL",3,))))</f>
        <v>3.5</v>
      </c>
      <c r="S3364">
        <f>IF(Tabla1[[#This Row],[SERVICIO]]="COMIDA",0.75,IF(Tabla1[[#This Row],[SERVICIO]]="CONTROLADO",2.65,IF(Tabla1[[#This Row],[SERVICIO]]="RÁPIDO",0.55,IF(Tabla1[[#This Row],[SERVICIO]]="NORMAL",1.2,))))</f>
        <v>0.75</v>
      </c>
      <c r="T3364" s="2">
        <f>IF(Tabla1[[#This Row],[KILOMETROS ADICIONALES]]=0,Tabla1[[#This Row],[KILOMETROS]]*Tabla1[[#This Row],[COSTO NORMAL]],Tabla1[[#This Row],[COSTO NORMAL]]*Tabla1[[#This Row],[KILOMETROS HASTA]])</f>
        <v>10.5</v>
      </c>
      <c r="U3364" s="2">
        <f>Tabla1[[#This Row],[KILOMETROS ADICIONALES]]*Tabla1[[#This Row],[COSTO ADICIONAL]]</f>
        <v>5.4150000000000009</v>
      </c>
      <c r="V3364">
        <v>86.38</v>
      </c>
      <c r="W3364" s="2">
        <f>Tabla1[[#This Row],[COSTO NORMAL2]]+Tabla1[[#This Row],[COSTO ADICIONAL2]]</f>
        <v>15.915000000000001</v>
      </c>
    </row>
    <row r="3365" spans="1:23" x14ac:dyDescent="0.25">
      <c r="A3365" t="s">
        <v>997</v>
      </c>
      <c r="B3365" t="s">
        <v>5457</v>
      </c>
      <c r="C3365" t="s">
        <v>12456</v>
      </c>
      <c r="D3365" t="s">
        <v>13</v>
      </c>
      <c r="E3365" t="s">
        <v>14845</v>
      </c>
      <c r="F3365" t="s">
        <v>295</v>
      </c>
      <c r="G3365" t="s">
        <v>69</v>
      </c>
      <c r="H3365" t="s">
        <v>997</v>
      </c>
      <c r="I3365" t="s">
        <v>5458</v>
      </c>
      <c r="J3365" t="str">
        <f>MID(Tabla1[[#This Row],[HORA2]],1,2)</f>
        <v>18</v>
      </c>
      <c r="K3365" t="s">
        <v>94</v>
      </c>
      <c r="L3365" t="s">
        <v>19</v>
      </c>
      <c r="M3365" t="s">
        <v>14867</v>
      </c>
      <c r="N3365" t="s">
        <v>22</v>
      </c>
      <c r="O3365">
        <v>17.600000000000001</v>
      </c>
      <c r="P33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13.850000000000001</v>
      </c>
      <c r="Q3365">
        <f>IF(Tabla1[[#This Row],[SERVICIO]]="COMIDA",3,IF(Tabla1[[#This Row],[SERVICIO]]="CONTROLADO",12,IF(Tabla1[[#This Row],[SERVICIO]]="RÁPIDO",3.75,IF(Tabla1[[#This Row],[SERVICIO]]="NORMAL",2.5,))))</f>
        <v>3.75</v>
      </c>
      <c r="R3365">
        <f>IF(Tabla1[[#This Row],[SERVICIO]]="COMIDA",3.5,IF(Tabla1[[#This Row],[SERVICIO]]="CONTROLADO",8,IF(Tabla1[[#This Row],[SERVICIO]]="RÁPIDO",4.5,IF(Tabla1[[#This Row],[SERVICIO]]="NORMAL",3,))))</f>
        <v>4.5</v>
      </c>
      <c r="S33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5" s="2">
        <f>IF(Tabla1[[#This Row],[KILOMETROS ADICIONALES]]=0,Tabla1[[#This Row],[KILOMETROS]]*Tabla1[[#This Row],[COSTO NORMAL]],Tabla1[[#This Row],[COSTO NORMAL]]*Tabla1[[#This Row],[KILOMETROS HASTA]])</f>
        <v>16.875</v>
      </c>
      <c r="U3365" s="2">
        <f>Tabla1[[#This Row],[KILOMETROS ADICIONALES]]*Tabla1[[#This Row],[COSTO ADICIONAL]]</f>
        <v>7.6175000000000015</v>
      </c>
      <c r="V3365">
        <v>172.78</v>
      </c>
      <c r="W3365" s="2">
        <f>Tabla1[[#This Row],[COSTO NORMAL2]]+Tabla1[[#This Row],[COSTO ADICIONAL2]]</f>
        <v>24.4925</v>
      </c>
    </row>
    <row r="3366" spans="1:23" x14ac:dyDescent="0.25">
      <c r="A3366" t="s">
        <v>997</v>
      </c>
      <c r="B3366" t="s">
        <v>5459</v>
      </c>
      <c r="C3366" t="s">
        <v>12457</v>
      </c>
      <c r="D3366" t="s">
        <v>13</v>
      </c>
      <c r="E3366" t="s">
        <v>14845</v>
      </c>
      <c r="F3366" t="s">
        <v>14</v>
      </c>
      <c r="G3366" t="s">
        <v>15</v>
      </c>
      <c r="H3366" t="s">
        <v>997</v>
      </c>
      <c r="I3366" t="s">
        <v>2453</v>
      </c>
      <c r="J3366" t="str">
        <f>MID(Tabla1[[#This Row],[HORA2]],1,2)</f>
        <v>17</v>
      </c>
      <c r="K3366" t="s">
        <v>94</v>
      </c>
      <c r="L3366" t="s">
        <v>27</v>
      </c>
      <c r="M3366" t="s">
        <v>14867</v>
      </c>
      <c r="N3366" t="s">
        <v>22</v>
      </c>
      <c r="O3366">
        <v>13.61</v>
      </c>
      <c r="P33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3366">
        <f>IF(Tabla1[[#This Row],[SERVICIO]]="COMIDA",3,IF(Tabla1[[#This Row],[SERVICIO]]="CONTROLADO",12,IF(Tabla1[[#This Row],[SERVICIO]]="RÁPIDO",3.75,IF(Tabla1[[#This Row],[SERVICIO]]="NORMAL",2.5,))))</f>
        <v>3.75</v>
      </c>
      <c r="R3366">
        <f>IF(Tabla1[[#This Row],[SERVICIO]]="COMIDA",3.5,IF(Tabla1[[#This Row],[SERVICIO]]="CONTROLADO",8,IF(Tabla1[[#This Row],[SERVICIO]]="RÁPIDO",4.5,IF(Tabla1[[#This Row],[SERVICIO]]="NORMAL",3,))))</f>
        <v>4.5</v>
      </c>
      <c r="S33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6" s="2">
        <f>IF(Tabla1[[#This Row],[KILOMETROS ADICIONALES]]=0,Tabla1[[#This Row],[KILOMETROS]]*Tabla1[[#This Row],[COSTO NORMAL]],Tabla1[[#This Row],[COSTO NORMAL]]*Tabla1[[#This Row],[KILOMETROS HASTA]])</f>
        <v>16.875</v>
      </c>
      <c r="U3366" s="2">
        <f>Tabla1[[#This Row],[KILOMETROS ADICIONALES]]*Tabla1[[#This Row],[COSTO ADICIONAL]]</f>
        <v>5.423</v>
      </c>
      <c r="V3366">
        <v>224.49</v>
      </c>
      <c r="W3366" s="2">
        <f>Tabla1[[#This Row],[COSTO NORMAL2]]+Tabla1[[#This Row],[COSTO ADICIONAL2]]</f>
        <v>22.298000000000002</v>
      </c>
    </row>
    <row r="3367" spans="1:23" x14ac:dyDescent="0.25">
      <c r="A3367" t="s">
        <v>997</v>
      </c>
      <c r="B3367" t="s">
        <v>5460</v>
      </c>
      <c r="C3367" t="s">
        <v>12458</v>
      </c>
      <c r="D3367" t="s">
        <v>13</v>
      </c>
      <c r="E3367" t="s">
        <v>14845</v>
      </c>
      <c r="F3367" t="s">
        <v>14</v>
      </c>
      <c r="G3367" t="s">
        <v>15</v>
      </c>
      <c r="H3367" t="s">
        <v>997</v>
      </c>
      <c r="I3367" t="s">
        <v>4724</v>
      </c>
      <c r="J3367" t="str">
        <f>MID(Tabla1[[#This Row],[HORA2]],1,2)</f>
        <v>20</v>
      </c>
      <c r="K3367" t="s">
        <v>19</v>
      </c>
      <c r="L3367" t="s">
        <v>19</v>
      </c>
      <c r="M3367" t="s">
        <v>14867</v>
      </c>
      <c r="N3367" t="s">
        <v>22</v>
      </c>
      <c r="O3367">
        <v>14.17</v>
      </c>
      <c r="P33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10.42</v>
      </c>
      <c r="Q3367">
        <f>IF(Tabla1[[#This Row],[SERVICIO]]="COMIDA",3,IF(Tabla1[[#This Row],[SERVICIO]]="CONTROLADO",12,IF(Tabla1[[#This Row],[SERVICIO]]="RÁPIDO",3.75,IF(Tabla1[[#This Row],[SERVICIO]]="NORMAL",2.5,))))</f>
        <v>3.75</v>
      </c>
      <c r="R3367">
        <f>IF(Tabla1[[#This Row],[SERVICIO]]="COMIDA",3.5,IF(Tabla1[[#This Row],[SERVICIO]]="CONTROLADO",8,IF(Tabla1[[#This Row],[SERVICIO]]="RÁPIDO",4.5,IF(Tabla1[[#This Row],[SERVICIO]]="NORMAL",3,))))</f>
        <v>4.5</v>
      </c>
      <c r="S33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7" s="2">
        <f>IF(Tabla1[[#This Row],[KILOMETROS ADICIONALES]]=0,Tabla1[[#This Row],[KILOMETROS]]*Tabla1[[#This Row],[COSTO NORMAL]],Tabla1[[#This Row],[COSTO NORMAL]]*Tabla1[[#This Row],[KILOMETROS HASTA]])</f>
        <v>16.875</v>
      </c>
      <c r="U3367" s="2">
        <f>Tabla1[[#This Row],[KILOMETROS ADICIONALES]]*Tabla1[[#This Row],[COSTO ADICIONAL]]</f>
        <v>5.7310000000000008</v>
      </c>
      <c r="V3367">
        <v>98.9</v>
      </c>
      <c r="W3367" s="2">
        <f>Tabla1[[#This Row],[COSTO NORMAL2]]+Tabla1[[#This Row],[COSTO ADICIONAL2]]</f>
        <v>22.606000000000002</v>
      </c>
    </row>
    <row r="3368" spans="1:23" x14ac:dyDescent="0.25">
      <c r="A3368" t="s">
        <v>997</v>
      </c>
      <c r="B3368" t="s">
        <v>5461</v>
      </c>
      <c r="C3368" t="s">
        <v>12459</v>
      </c>
      <c r="D3368" t="s">
        <v>13</v>
      </c>
      <c r="E3368" t="s">
        <v>14845</v>
      </c>
      <c r="F3368" t="s">
        <v>76</v>
      </c>
      <c r="G3368" t="s">
        <v>15</v>
      </c>
      <c r="H3368" t="s">
        <v>997</v>
      </c>
      <c r="I3368" t="s">
        <v>5462</v>
      </c>
      <c r="J3368" t="str">
        <f>MID(Tabla1[[#This Row],[HORA2]],1,2)</f>
        <v>19</v>
      </c>
      <c r="K3368" t="s">
        <v>94</v>
      </c>
      <c r="L3368" t="s">
        <v>27</v>
      </c>
      <c r="M3368" t="s">
        <v>14867</v>
      </c>
      <c r="N3368" t="s">
        <v>22</v>
      </c>
      <c r="O3368">
        <v>3.03</v>
      </c>
      <c r="P33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68">
        <f>IF(Tabla1[[#This Row],[SERVICIO]]="COMIDA",3,IF(Tabla1[[#This Row],[SERVICIO]]="CONTROLADO",12,IF(Tabla1[[#This Row],[SERVICIO]]="RÁPIDO",3.75,IF(Tabla1[[#This Row],[SERVICIO]]="NORMAL",2.5,))))</f>
        <v>3.75</v>
      </c>
      <c r="R3368">
        <f>IF(Tabla1[[#This Row],[SERVICIO]]="COMIDA",3.5,IF(Tabla1[[#This Row],[SERVICIO]]="CONTROLADO",8,IF(Tabla1[[#This Row],[SERVICIO]]="RÁPIDO",4.5,IF(Tabla1[[#This Row],[SERVICIO]]="NORMAL",3,))))</f>
        <v>4.5</v>
      </c>
      <c r="S33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8" s="2">
        <f>IF(Tabla1[[#This Row],[KILOMETROS ADICIONALES]]=0,Tabla1[[#This Row],[KILOMETROS]]*Tabla1[[#This Row],[COSTO NORMAL]],Tabla1[[#This Row],[COSTO NORMAL]]*Tabla1[[#This Row],[KILOMETROS HASTA]])</f>
        <v>13.635</v>
      </c>
      <c r="U3368" s="2">
        <f>Tabla1[[#This Row],[KILOMETROS ADICIONALES]]*Tabla1[[#This Row],[COSTO ADICIONAL]]</f>
        <v>0</v>
      </c>
      <c r="V3368">
        <v>118.95</v>
      </c>
      <c r="W3368" s="2">
        <f>Tabla1[[#This Row],[COSTO NORMAL2]]+Tabla1[[#This Row],[COSTO ADICIONAL2]]</f>
        <v>13.635</v>
      </c>
    </row>
    <row r="3369" spans="1:23" x14ac:dyDescent="0.25">
      <c r="A3369" t="s">
        <v>997</v>
      </c>
      <c r="B3369" t="s">
        <v>5463</v>
      </c>
      <c r="C3369" t="s">
        <v>12460</v>
      </c>
      <c r="D3369" t="s">
        <v>13</v>
      </c>
      <c r="E3369" t="s">
        <v>14845</v>
      </c>
      <c r="F3369" t="s">
        <v>76</v>
      </c>
      <c r="G3369" t="s">
        <v>15</v>
      </c>
      <c r="H3369" t="s">
        <v>997</v>
      </c>
      <c r="I3369" t="s">
        <v>5464</v>
      </c>
      <c r="J3369" t="str">
        <f>MID(Tabla1[[#This Row],[HORA2]],1,2)</f>
        <v>20</v>
      </c>
      <c r="K3369" t="s">
        <v>44</v>
      </c>
      <c r="L3369" t="s">
        <v>20</v>
      </c>
      <c r="M3369" t="s">
        <v>14867</v>
      </c>
      <c r="N3369" t="s">
        <v>22</v>
      </c>
      <c r="O3369">
        <v>9.43</v>
      </c>
      <c r="P33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5.68</v>
      </c>
      <c r="Q3369">
        <f>IF(Tabla1[[#This Row],[SERVICIO]]="COMIDA",3,IF(Tabla1[[#This Row],[SERVICIO]]="CONTROLADO",12,IF(Tabla1[[#This Row],[SERVICIO]]="RÁPIDO",3.75,IF(Tabla1[[#This Row],[SERVICIO]]="NORMAL",2.5,))))</f>
        <v>3.75</v>
      </c>
      <c r="R3369">
        <f>IF(Tabla1[[#This Row],[SERVICIO]]="COMIDA",3.5,IF(Tabla1[[#This Row],[SERVICIO]]="CONTROLADO",8,IF(Tabla1[[#This Row],[SERVICIO]]="RÁPIDO",4.5,IF(Tabla1[[#This Row],[SERVICIO]]="NORMAL",3,))))</f>
        <v>4.5</v>
      </c>
      <c r="S33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69" s="2">
        <f>IF(Tabla1[[#This Row],[KILOMETROS ADICIONALES]]=0,Tabla1[[#This Row],[KILOMETROS]]*Tabla1[[#This Row],[COSTO NORMAL]],Tabla1[[#This Row],[COSTO NORMAL]]*Tabla1[[#This Row],[KILOMETROS HASTA]])</f>
        <v>16.875</v>
      </c>
      <c r="U3369" s="2">
        <f>Tabla1[[#This Row],[KILOMETROS ADICIONALES]]*Tabla1[[#This Row],[COSTO ADICIONAL]]</f>
        <v>3.1240000000000001</v>
      </c>
      <c r="V3369">
        <v>130.5</v>
      </c>
      <c r="W3369" s="2">
        <f>Tabla1[[#This Row],[COSTO NORMAL2]]+Tabla1[[#This Row],[COSTO ADICIONAL2]]</f>
        <v>19.998999999999999</v>
      </c>
    </row>
    <row r="3370" spans="1:23" x14ac:dyDescent="0.25">
      <c r="A3370" t="s">
        <v>997</v>
      </c>
      <c r="B3370" t="s">
        <v>5465</v>
      </c>
      <c r="C3370" t="s">
        <v>12461</v>
      </c>
      <c r="D3370" t="s">
        <v>13</v>
      </c>
      <c r="E3370" t="s">
        <v>14845</v>
      </c>
      <c r="F3370" t="s">
        <v>14</v>
      </c>
      <c r="G3370" t="s">
        <v>24</v>
      </c>
      <c r="H3370" t="s">
        <v>997</v>
      </c>
      <c r="I3370" t="s">
        <v>5466</v>
      </c>
      <c r="J3370" t="str">
        <f>MID(Tabla1[[#This Row],[HORA2]],1,2)</f>
        <v>19</v>
      </c>
      <c r="K3370" t="s">
        <v>19</v>
      </c>
      <c r="L3370" t="s">
        <v>19</v>
      </c>
      <c r="M3370" t="s">
        <v>14867</v>
      </c>
      <c r="N3370" t="s">
        <v>22</v>
      </c>
      <c r="O3370">
        <v>12.06</v>
      </c>
      <c r="P33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8.31</v>
      </c>
      <c r="Q3370">
        <f>IF(Tabla1[[#This Row],[SERVICIO]]="COMIDA",3,IF(Tabla1[[#This Row],[SERVICIO]]="CONTROLADO",12,IF(Tabla1[[#This Row],[SERVICIO]]="RÁPIDO",3.75,IF(Tabla1[[#This Row],[SERVICIO]]="NORMAL",2.5,))))</f>
        <v>3.75</v>
      </c>
      <c r="R3370">
        <f>IF(Tabla1[[#This Row],[SERVICIO]]="COMIDA",3.5,IF(Tabla1[[#This Row],[SERVICIO]]="CONTROLADO",8,IF(Tabla1[[#This Row],[SERVICIO]]="RÁPIDO",4.5,IF(Tabla1[[#This Row],[SERVICIO]]="NORMAL",3,))))</f>
        <v>4.5</v>
      </c>
      <c r="S33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0" s="2">
        <f>IF(Tabla1[[#This Row],[KILOMETROS ADICIONALES]]=0,Tabla1[[#This Row],[KILOMETROS]]*Tabla1[[#This Row],[COSTO NORMAL]],Tabla1[[#This Row],[COSTO NORMAL]]*Tabla1[[#This Row],[KILOMETROS HASTA]])</f>
        <v>16.875</v>
      </c>
      <c r="U3370" s="2">
        <f>Tabla1[[#This Row],[KILOMETROS ADICIONALES]]*Tabla1[[#This Row],[COSTO ADICIONAL]]</f>
        <v>4.5705000000000009</v>
      </c>
      <c r="V3370">
        <v>196.54</v>
      </c>
      <c r="W3370" s="2">
        <f>Tabla1[[#This Row],[COSTO NORMAL2]]+Tabla1[[#This Row],[COSTO ADICIONAL2]]</f>
        <v>21.445500000000003</v>
      </c>
    </row>
    <row r="3371" spans="1:23" x14ac:dyDescent="0.25">
      <c r="A3371" t="s">
        <v>997</v>
      </c>
      <c r="B3371" t="s">
        <v>5467</v>
      </c>
      <c r="C3371" t="s">
        <v>12462</v>
      </c>
      <c r="D3371" t="s">
        <v>13</v>
      </c>
      <c r="E3371" t="s">
        <v>14845</v>
      </c>
      <c r="F3371" t="s">
        <v>295</v>
      </c>
      <c r="G3371" t="s">
        <v>15</v>
      </c>
      <c r="H3371" t="s">
        <v>997</v>
      </c>
      <c r="I3371" t="s">
        <v>5468</v>
      </c>
      <c r="J3371" t="str">
        <f>MID(Tabla1[[#This Row],[HORA2]],1,2)</f>
        <v>17</v>
      </c>
      <c r="K3371" t="s">
        <v>96</v>
      </c>
      <c r="L3371" t="s">
        <v>96</v>
      </c>
      <c r="M3371" t="s">
        <v>14867</v>
      </c>
      <c r="N3371" t="s">
        <v>22</v>
      </c>
      <c r="O3371">
        <v>10.69</v>
      </c>
      <c r="P33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6.9399999999999995</v>
      </c>
      <c r="Q3371">
        <f>IF(Tabla1[[#This Row],[SERVICIO]]="COMIDA",3,IF(Tabla1[[#This Row],[SERVICIO]]="CONTROLADO",12,IF(Tabla1[[#This Row],[SERVICIO]]="RÁPIDO",3.75,IF(Tabla1[[#This Row],[SERVICIO]]="NORMAL",2.5,))))</f>
        <v>3.75</v>
      </c>
      <c r="R3371">
        <f>IF(Tabla1[[#This Row],[SERVICIO]]="COMIDA",3.5,IF(Tabla1[[#This Row],[SERVICIO]]="CONTROLADO",8,IF(Tabla1[[#This Row],[SERVICIO]]="RÁPIDO",4.5,IF(Tabla1[[#This Row],[SERVICIO]]="NORMAL",3,))))</f>
        <v>4.5</v>
      </c>
      <c r="S33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1" s="2">
        <f>IF(Tabla1[[#This Row],[KILOMETROS ADICIONALES]]=0,Tabla1[[#This Row],[KILOMETROS]]*Tabla1[[#This Row],[COSTO NORMAL]],Tabla1[[#This Row],[COSTO NORMAL]]*Tabla1[[#This Row],[KILOMETROS HASTA]])</f>
        <v>16.875</v>
      </c>
      <c r="U3371" s="2">
        <f>Tabla1[[#This Row],[KILOMETROS ADICIONALES]]*Tabla1[[#This Row],[COSTO ADICIONAL]]</f>
        <v>3.8170000000000002</v>
      </c>
      <c r="V3371">
        <v>228.23</v>
      </c>
      <c r="W3371" s="2">
        <f>Tabla1[[#This Row],[COSTO NORMAL2]]+Tabla1[[#This Row],[COSTO ADICIONAL2]]</f>
        <v>20.692</v>
      </c>
    </row>
    <row r="3372" spans="1:23" x14ac:dyDescent="0.25">
      <c r="A3372" t="s">
        <v>997</v>
      </c>
      <c r="B3372" t="s">
        <v>5469</v>
      </c>
      <c r="C3372" t="s">
        <v>12463</v>
      </c>
      <c r="D3372" t="s">
        <v>13</v>
      </c>
      <c r="E3372" t="s">
        <v>14845</v>
      </c>
      <c r="F3372" t="s">
        <v>14</v>
      </c>
      <c r="G3372" t="s">
        <v>15</v>
      </c>
      <c r="H3372" t="s">
        <v>997</v>
      </c>
      <c r="I3372" t="s">
        <v>5470</v>
      </c>
      <c r="J3372" t="str">
        <f>MID(Tabla1[[#This Row],[HORA2]],1,2)</f>
        <v>19</v>
      </c>
      <c r="K3372" t="s">
        <v>31</v>
      </c>
      <c r="L3372" t="s">
        <v>19</v>
      </c>
      <c r="M3372" t="s">
        <v>14867</v>
      </c>
      <c r="N3372" t="s">
        <v>22</v>
      </c>
      <c r="O3372">
        <v>16.09</v>
      </c>
      <c r="P33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12.34</v>
      </c>
      <c r="Q3372">
        <f>IF(Tabla1[[#This Row],[SERVICIO]]="COMIDA",3,IF(Tabla1[[#This Row],[SERVICIO]]="CONTROLADO",12,IF(Tabla1[[#This Row],[SERVICIO]]="RÁPIDO",3.75,IF(Tabla1[[#This Row],[SERVICIO]]="NORMAL",2.5,))))</f>
        <v>3.75</v>
      </c>
      <c r="R3372">
        <f>IF(Tabla1[[#This Row],[SERVICIO]]="COMIDA",3.5,IF(Tabla1[[#This Row],[SERVICIO]]="CONTROLADO",8,IF(Tabla1[[#This Row],[SERVICIO]]="RÁPIDO",4.5,IF(Tabla1[[#This Row],[SERVICIO]]="NORMAL",3,))))</f>
        <v>4.5</v>
      </c>
      <c r="S33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2" s="2">
        <f>IF(Tabla1[[#This Row],[KILOMETROS ADICIONALES]]=0,Tabla1[[#This Row],[KILOMETROS]]*Tabla1[[#This Row],[COSTO NORMAL]],Tabla1[[#This Row],[COSTO NORMAL]]*Tabla1[[#This Row],[KILOMETROS HASTA]])</f>
        <v>16.875</v>
      </c>
      <c r="U3372" s="2">
        <f>Tabla1[[#This Row],[KILOMETROS ADICIONALES]]*Tabla1[[#This Row],[COSTO ADICIONAL]]</f>
        <v>6.7870000000000008</v>
      </c>
      <c r="V3372">
        <v>18.63</v>
      </c>
      <c r="W3372" s="2">
        <f>Tabla1[[#This Row],[COSTO NORMAL2]]+Tabla1[[#This Row],[COSTO ADICIONAL2]]</f>
        <v>23.661999999999999</v>
      </c>
    </row>
    <row r="3373" spans="1:23" x14ac:dyDescent="0.25">
      <c r="A3373" t="s">
        <v>997</v>
      </c>
      <c r="B3373" t="s">
        <v>5471</v>
      </c>
      <c r="C3373" t="s">
        <v>12464</v>
      </c>
      <c r="D3373" t="s">
        <v>13</v>
      </c>
      <c r="E3373" t="s">
        <v>14845</v>
      </c>
      <c r="F3373" t="s">
        <v>14</v>
      </c>
      <c r="G3373" t="s">
        <v>24</v>
      </c>
      <c r="H3373" t="s">
        <v>997</v>
      </c>
      <c r="I3373" t="s">
        <v>5472</v>
      </c>
      <c r="J3373" t="str">
        <f>MID(Tabla1[[#This Row],[HORA2]],1,2)</f>
        <v>18</v>
      </c>
      <c r="K3373" t="s">
        <v>19</v>
      </c>
      <c r="L3373" t="s">
        <v>19</v>
      </c>
      <c r="M3373" t="s">
        <v>14867</v>
      </c>
      <c r="N3373" t="s">
        <v>22</v>
      </c>
      <c r="O3373">
        <v>8.6999999999999993</v>
      </c>
      <c r="P33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4.9499999999999993</v>
      </c>
      <c r="Q3373">
        <f>IF(Tabla1[[#This Row],[SERVICIO]]="COMIDA",3,IF(Tabla1[[#This Row],[SERVICIO]]="CONTROLADO",12,IF(Tabla1[[#This Row],[SERVICIO]]="RÁPIDO",3.75,IF(Tabla1[[#This Row],[SERVICIO]]="NORMAL",2.5,))))</f>
        <v>3.75</v>
      </c>
      <c r="R3373">
        <f>IF(Tabla1[[#This Row],[SERVICIO]]="COMIDA",3.5,IF(Tabla1[[#This Row],[SERVICIO]]="CONTROLADO",8,IF(Tabla1[[#This Row],[SERVICIO]]="RÁPIDO",4.5,IF(Tabla1[[#This Row],[SERVICIO]]="NORMAL",3,))))</f>
        <v>4.5</v>
      </c>
      <c r="S33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3" s="2">
        <f>IF(Tabla1[[#This Row],[KILOMETROS ADICIONALES]]=0,Tabla1[[#This Row],[KILOMETROS]]*Tabla1[[#This Row],[COSTO NORMAL]],Tabla1[[#This Row],[COSTO NORMAL]]*Tabla1[[#This Row],[KILOMETROS HASTA]])</f>
        <v>16.875</v>
      </c>
      <c r="U3373" s="2">
        <f>Tabla1[[#This Row],[KILOMETROS ADICIONALES]]*Tabla1[[#This Row],[COSTO ADICIONAL]]</f>
        <v>2.7224999999999997</v>
      </c>
      <c r="V3373">
        <v>209.23</v>
      </c>
      <c r="W3373" s="2">
        <f>Tabla1[[#This Row],[COSTO NORMAL2]]+Tabla1[[#This Row],[COSTO ADICIONAL2]]</f>
        <v>19.5975</v>
      </c>
    </row>
    <row r="3374" spans="1:23" x14ac:dyDescent="0.25">
      <c r="A3374" t="s">
        <v>997</v>
      </c>
      <c r="B3374" t="s">
        <v>5473</v>
      </c>
      <c r="C3374" t="s">
        <v>12465</v>
      </c>
      <c r="D3374" t="s">
        <v>13</v>
      </c>
      <c r="E3374" t="s">
        <v>14845</v>
      </c>
      <c r="F3374" t="s">
        <v>14</v>
      </c>
      <c r="G3374" t="s">
        <v>15</v>
      </c>
      <c r="H3374" t="s">
        <v>997</v>
      </c>
      <c r="I3374" t="s">
        <v>5474</v>
      </c>
      <c r="J3374" t="str">
        <f>MID(Tabla1[[#This Row],[HORA2]],1,2)</f>
        <v>18</v>
      </c>
      <c r="K3374" t="s">
        <v>49</v>
      </c>
      <c r="L3374" t="s">
        <v>94</v>
      </c>
      <c r="M3374" t="s">
        <v>14867</v>
      </c>
      <c r="N3374" t="s">
        <v>22</v>
      </c>
      <c r="O3374">
        <v>8.2899999999999991</v>
      </c>
      <c r="P33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4.5399999999999991</v>
      </c>
      <c r="Q3374">
        <f>IF(Tabla1[[#This Row],[SERVICIO]]="COMIDA",3,IF(Tabla1[[#This Row],[SERVICIO]]="CONTROLADO",12,IF(Tabla1[[#This Row],[SERVICIO]]="RÁPIDO",3.75,IF(Tabla1[[#This Row],[SERVICIO]]="NORMAL",2.5,))))</f>
        <v>3.75</v>
      </c>
      <c r="R3374">
        <f>IF(Tabla1[[#This Row],[SERVICIO]]="COMIDA",3.5,IF(Tabla1[[#This Row],[SERVICIO]]="CONTROLADO",8,IF(Tabla1[[#This Row],[SERVICIO]]="RÁPIDO",4.5,IF(Tabla1[[#This Row],[SERVICIO]]="NORMAL",3,))))</f>
        <v>4.5</v>
      </c>
      <c r="S33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4" s="2">
        <f>IF(Tabla1[[#This Row],[KILOMETROS ADICIONALES]]=0,Tabla1[[#This Row],[KILOMETROS]]*Tabla1[[#This Row],[COSTO NORMAL]],Tabla1[[#This Row],[COSTO NORMAL]]*Tabla1[[#This Row],[KILOMETROS HASTA]])</f>
        <v>16.875</v>
      </c>
      <c r="U3374" s="2">
        <f>Tabla1[[#This Row],[KILOMETROS ADICIONALES]]*Tabla1[[#This Row],[COSTO ADICIONAL]]</f>
        <v>2.4969999999999999</v>
      </c>
      <c r="V3374">
        <v>13.85</v>
      </c>
      <c r="W3374" s="2">
        <f>Tabla1[[#This Row],[COSTO NORMAL2]]+Tabla1[[#This Row],[COSTO ADICIONAL2]]</f>
        <v>19.372</v>
      </c>
    </row>
    <row r="3375" spans="1:23" x14ac:dyDescent="0.25">
      <c r="A3375" t="s">
        <v>997</v>
      </c>
      <c r="B3375" t="s">
        <v>5475</v>
      </c>
      <c r="C3375" t="s">
        <v>12466</v>
      </c>
      <c r="E3375" t="s">
        <v>14845</v>
      </c>
      <c r="F3375" t="s">
        <v>76</v>
      </c>
      <c r="G3375" t="s">
        <v>15</v>
      </c>
      <c r="H3375" t="s">
        <v>997</v>
      </c>
      <c r="I3375" t="s">
        <v>5476</v>
      </c>
      <c r="J3375" t="str">
        <f>MID(Tabla1[[#This Row],[HORA2]],1,2)</f>
        <v>17</v>
      </c>
      <c r="K3375" t="s">
        <v>43</v>
      </c>
      <c r="L3375" t="s">
        <v>78</v>
      </c>
      <c r="M3375" t="s">
        <v>14867</v>
      </c>
      <c r="N3375" t="s">
        <v>22</v>
      </c>
      <c r="O3375">
        <v>5.13</v>
      </c>
      <c r="P33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1.38</v>
      </c>
      <c r="Q3375">
        <f>IF(Tabla1[[#This Row],[SERVICIO]]="COMIDA",3,IF(Tabla1[[#This Row],[SERVICIO]]="CONTROLADO",12,IF(Tabla1[[#This Row],[SERVICIO]]="RÁPIDO",3.75,IF(Tabla1[[#This Row],[SERVICIO]]="NORMAL",2.5,))))</f>
        <v>3.75</v>
      </c>
      <c r="R3375">
        <f>IF(Tabla1[[#This Row],[SERVICIO]]="COMIDA",3.5,IF(Tabla1[[#This Row],[SERVICIO]]="CONTROLADO",8,IF(Tabla1[[#This Row],[SERVICIO]]="RÁPIDO",4.5,IF(Tabla1[[#This Row],[SERVICIO]]="NORMAL",3,))))</f>
        <v>4.5</v>
      </c>
      <c r="S33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5" s="2">
        <f>IF(Tabla1[[#This Row],[KILOMETROS ADICIONALES]]=0,Tabla1[[#This Row],[KILOMETROS]]*Tabla1[[#This Row],[COSTO NORMAL]],Tabla1[[#This Row],[COSTO NORMAL]]*Tabla1[[#This Row],[KILOMETROS HASTA]])</f>
        <v>16.875</v>
      </c>
      <c r="U3375" s="2">
        <f>Tabla1[[#This Row],[KILOMETROS ADICIONALES]]*Tabla1[[#This Row],[COSTO ADICIONAL]]</f>
        <v>0.75900000000000001</v>
      </c>
      <c r="V3375">
        <v>138.02000000000001</v>
      </c>
      <c r="W3375" s="2">
        <f>Tabla1[[#This Row],[COSTO NORMAL2]]+Tabla1[[#This Row],[COSTO ADICIONAL2]]</f>
        <v>17.634</v>
      </c>
    </row>
    <row r="3376" spans="1:23" x14ac:dyDescent="0.25">
      <c r="A3376" t="s">
        <v>997</v>
      </c>
      <c r="B3376" t="s">
        <v>5477</v>
      </c>
      <c r="C3376" t="s">
        <v>12467</v>
      </c>
      <c r="D3376" t="s">
        <v>13</v>
      </c>
      <c r="E3376" t="s">
        <v>14845</v>
      </c>
      <c r="F3376" t="s">
        <v>14</v>
      </c>
      <c r="G3376" t="s">
        <v>15</v>
      </c>
      <c r="H3376" t="s">
        <v>997</v>
      </c>
      <c r="I3376" t="s">
        <v>5478</v>
      </c>
      <c r="J3376" t="str">
        <f>MID(Tabla1[[#This Row],[HORA2]],1,2)</f>
        <v>18</v>
      </c>
      <c r="K3376" t="s">
        <v>35</v>
      </c>
      <c r="L3376" t="s">
        <v>65</v>
      </c>
      <c r="M3376" t="s">
        <v>14867</v>
      </c>
      <c r="N3376" t="s">
        <v>22</v>
      </c>
      <c r="O3376">
        <v>9.83</v>
      </c>
      <c r="P33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6.08</v>
      </c>
      <c r="Q3376">
        <f>IF(Tabla1[[#This Row],[SERVICIO]]="COMIDA",3,IF(Tabla1[[#This Row],[SERVICIO]]="CONTROLADO",12,IF(Tabla1[[#This Row],[SERVICIO]]="RÁPIDO",3.75,IF(Tabla1[[#This Row],[SERVICIO]]="NORMAL",2.5,))))</f>
        <v>3.75</v>
      </c>
      <c r="R3376">
        <f>IF(Tabla1[[#This Row],[SERVICIO]]="COMIDA",3.5,IF(Tabla1[[#This Row],[SERVICIO]]="CONTROLADO",8,IF(Tabla1[[#This Row],[SERVICIO]]="RÁPIDO",4.5,IF(Tabla1[[#This Row],[SERVICIO]]="NORMAL",3,))))</f>
        <v>4.5</v>
      </c>
      <c r="S33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6" s="2">
        <f>IF(Tabla1[[#This Row],[KILOMETROS ADICIONALES]]=0,Tabla1[[#This Row],[KILOMETROS]]*Tabla1[[#This Row],[COSTO NORMAL]],Tabla1[[#This Row],[COSTO NORMAL]]*Tabla1[[#This Row],[KILOMETROS HASTA]])</f>
        <v>16.875</v>
      </c>
      <c r="U3376" s="2">
        <f>Tabla1[[#This Row],[KILOMETROS ADICIONALES]]*Tabla1[[#This Row],[COSTO ADICIONAL]]</f>
        <v>3.3440000000000003</v>
      </c>
      <c r="V3376">
        <v>131.85</v>
      </c>
      <c r="W3376" s="2">
        <f>Tabla1[[#This Row],[COSTO NORMAL2]]+Tabla1[[#This Row],[COSTO ADICIONAL2]]</f>
        <v>20.219000000000001</v>
      </c>
    </row>
    <row r="3377" spans="1:23" x14ac:dyDescent="0.25">
      <c r="A3377" t="s">
        <v>997</v>
      </c>
      <c r="B3377" t="s">
        <v>5479</v>
      </c>
      <c r="C3377" t="s">
        <v>12468</v>
      </c>
      <c r="D3377" t="s">
        <v>13</v>
      </c>
      <c r="E3377" t="s">
        <v>14845</v>
      </c>
      <c r="F3377" t="s">
        <v>14</v>
      </c>
      <c r="G3377" t="s">
        <v>15</v>
      </c>
      <c r="H3377" t="s">
        <v>997</v>
      </c>
      <c r="I3377" t="s">
        <v>5480</v>
      </c>
      <c r="J3377" t="str">
        <f>MID(Tabla1[[#This Row],[HORA2]],1,2)</f>
        <v>18</v>
      </c>
      <c r="K3377" t="s">
        <v>35</v>
      </c>
      <c r="L3377" t="s">
        <v>49</v>
      </c>
      <c r="M3377" t="s">
        <v>14867</v>
      </c>
      <c r="N3377" t="s">
        <v>22</v>
      </c>
      <c r="O3377">
        <v>13.26</v>
      </c>
      <c r="P33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9.51</v>
      </c>
      <c r="Q3377">
        <f>IF(Tabla1[[#This Row],[SERVICIO]]="COMIDA",3,IF(Tabla1[[#This Row],[SERVICIO]]="CONTROLADO",12,IF(Tabla1[[#This Row],[SERVICIO]]="RÁPIDO",3.75,IF(Tabla1[[#This Row],[SERVICIO]]="NORMAL",2.5,))))</f>
        <v>3.75</v>
      </c>
      <c r="R3377">
        <f>IF(Tabla1[[#This Row],[SERVICIO]]="COMIDA",3.5,IF(Tabla1[[#This Row],[SERVICIO]]="CONTROLADO",8,IF(Tabla1[[#This Row],[SERVICIO]]="RÁPIDO",4.5,IF(Tabla1[[#This Row],[SERVICIO]]="NORMAL",3,))))</f>
        <v>4.5</v>
      </c>
      <c r="S33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7" s="2">
        <f>IF(Tabla1[[#This Row],[KILOMETROS ADICIONALES]]=0,Tabla1[[#This Row],[KILOMETROS]]*Tabla1[[#This Row],[COSTO NORMAL]],Tabla1[[#This Row],[COSTO NORMAL]]*Tabla1[[#This Row],[KILOMETROS HASTA]])</f>
        <v>16.875</v>
      </c>
      <c r="U3377" s="2">
        <f>Tabla1[[#This Row],[KILOMETROS ADICIONALES]]*Tabla1[[#This Row],[COSTO ADICIONAL]]</f>
        <v>5.2305000000000001</v>
      </c>
      <c r="V3377">
        <v>31.94</v>
      </c>
      <c r="W3377" s="2">
        <f>Tabla1[[#This Row],[COSTO NORMAL2]]+Tabla1[[#This Row],[COSTO ADICIONAL2]]</f>
        <v>22.105499999999999</v>
      </c>
    </row>
    <row r="3378" spans="1:23" x14ac:dyDescent="0.25">
      <c r="A3378" t="s">
        <v>997</v>
      </c>
      <c r="B3378" t="s">
        <v>5481</v>
      </c>
      <c r="C3378" t="s">
        <v>12469</v>
      </c>
      <c r="D3378" t="s">
        <v>13</v>
      </c>
      <c r="E3378" t="s">
        <v>14845</v>
      </c>
      <c r="F3378" t="s">
        <v>76</v>
      </c>
      <c r="G3378" t="s">
        <v>15</v>
      </c>
      <c r="H3378" t="s">
        <v>997</v>
      </c>
      <c r="I3378" t="s">
        <v>5482</v>
      </c>
      <c r="J3378" t="str">
        <f>MID(Tabla1[[#This Row],[HORA2]],1,2)</f>
        <v>18</v>
      </c>
      <c r="K3378" t="s">
        <v>20</v>
      </c>
      <c r="L3378" t="s">
        <v>20</v>
      </c>
      <c r="M3378" t="s">
        <v>14867</v>
      </c>
      <c r="N3378" t="s">
        <v>22</v>
      </c>
      <c r="O3378">
        <v>11.82</v>
      </c>
      <c r="P33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8.07</v>
      </c>
      <c r="Q3378">
        <f>IF(Tabla1[[#This Row],[SERVICIO]]="COMIDA",3,IF(Tabla1[[#This Row],[SERVICIO]]="CONTROLADO",12,IF(Tabla1[[#This Row],[SERVICIO]]="RÁPIDO",3.75,IF(Tabla1[[#This Row],[SERVICIO]]="NORMAL",2.5,))))</f>
        <v>3.75</v>
      </c>
      <c r="R3378">
        <f>IF(Tabla1[[#This Row],[SERVICIO]]="COMIDA",3.5,IF(Tabla1[[#This Row],[SERVICIO]]="CONTROLADO",8,IF(Tabla1[[#This Row],[SERVICIO]]="RÁPIDO",4.5,IF(Tabla1[[#This Row],[SERVICIO]]="NORMAL",3,))))</f>
        <v>4.5</v>
      </c>
      <c r="S33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8" s="2">
        <f>IF(Tabla1[[#This Row],[KILOMETROS ADICIONALES]]=0,Tabla1[[#This Row],[KILOMETROS]]*Tabla1[[#This Row],[COSTO NORMAL]],Tabla1[[#This Row],[COSTO NORMAL]]*Tabla1[[#This Row],[KILOMETROS HASTA]])</f>
        <v>16.875</v>
      </c>
      <c r="U3378" s="2">
        <f>Tabla1[[#This Row],[KILOMETROS ADICIONALES]]*Tabla1[[#This Row],[COSTO ADICIONAL]]</f>
        <v>4.4385000000000003</v>
      </c>
      <c r="V3378">
        <v>34.33</v>
      </c>
      <c r="W3378" s="2">
        <f>Tabla1[[#This Row],[COSTO NORMAL2]]+Tabla1[[#This Row],[COSTO ADICIONAL2]]</f>
        <v>21.313500000000001</v>
      </c>
    </row>
    <row r="3379" spans="1:23" x14ac:dyDescent="0.25">
      <c r="A3379" t="s">
        <v>997</v>
      </c>
      <c r="B3379" t="s">
        <v>5483</v>
      </c>
      <c r="C3379" t="s">
        <v>12470</v>
      </c>
      <c r="D3379" t="s">
        <v>13</v>
      </c>
      <c r="E3379" t="s">
        <v>14845</v>
      </c>
      <c r="F3379" t="s">
        <v>295</v>
      </c>
      <c r="G3379" t="s">
        <v>69</v>
      </c>
      <c r="H3379" t="s">
        <v>997</v>
      </c>
      <c r="I3379" t="s">
        <v>5484</v>
      </c>
      <c r="J3379" t="str">
        <f>MID(Tabla1[[#This Row],[HORA2]],1,2)</f>
        <v>18</v>
      </c>
      <c r="K3379" t="s">
        <v>31</v>
      </c>
      <c r="L3379" t="s">
        <v>19</v>
      </c>
      <c r="M3379" t="s">
        <v>14867</v>
      </c>
      <c r="N3379" t="s">
        <v>22</v>
      </c>
      <c r="O3379">
        <v>10.88</v>
      </c>
      <c r="P33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7.1300000000000008</v>
      </c>
      <c r="Q3379">
        <f>IF(Tabla1[[#This Row],[SERVICIO]]="COMIDA",3,IF(Tabla1[[#This Row],[SERVICIO]]="CONTROLADO",12,IF(Tabla1[[#This Row],[SERVICIO]]="RÁPIDO",3.75,IF(Tabla1[[#This Row],[SERVICIO]]="NORMAL",2.5,))))</f>
        <v>3.75</v>
      </c>
      <c r="R3379">
        <f>IF(Tabla1[[#This Row],[SERVICIO]]="COMIDA",3.5,IF(Tabla1[[#This Row],[SERVICIO]]="CONTROLADO",8,IF(Tabla1[[#This Row],[SERVICIO]]="RÁPIDO",4.5,IF(Tabla1[[#This Row],[SERVICIO]]="NORMAL",3,))))</f>
        <v>4.5</v>
      </c>
      <c r="S33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79" s="2">
        <f>IF(Tabla1[[#This Row],[KILOMETROS ADICIONALES]]=0,Tabla1[[#This Row],[KILOMETROS]]*Tabla1[[#This Row],[COSTO NORMAL]],Tabla1[[#This Row],[COSTO NORMAL]]*Tabla1[[#This Row],[KILOMETROS HASTA]])</f>
        <v>16.875</v>
      </c>
      <c r="U3379" s="2">
        <f>Tabla1[[#This Row],[KILOMETROS ADICIONALES]]*Tabla1[[#This Row],[COSTO ADICIONAL]]</f>
        <v>3.9215000000000009</v>
      </c>
      <c r="V3379">
        <v>131.55000000000001</v>
      </c>
      <c r="W3379" s="2">
        <f>Tabla1[[#This Row],[COSTO NORMAL2]]+Tabla1[[#This Row],[COSTO ADICIONAL2]]</f>
        <v>20.796500000000002</v>
      </c>
    </row>
    <row r="3380" spans="1:23" x14ac:dyDescent="0.25">
      <c r="A3380" t="s">
        <v>997</v>
      </c>
      <c r="B3380" t="s">
        <v>5485</v>
      </c>
      <c r="C3380" t="s">
        <v>12471</v>
      </c>
      <c r="E3380" t="s">
        <v>14845</v>
      </c>
      <c r="F3380" t="s">
        <v>76</v>
      </c>
      <c r="G3380" t="s">
        <v>15</v>
      </c>
      <c r="H3380" t="s">
        <v>997</v>
      </c>
      <c r="I3380" t="s">
        <v>5486</v>
      </c>
      <c r="J3380" t="str">
        <f>MID(Tabla1[[#This Row],[HORA2]],1,2)</f>
        <v>17</v>
      </c>
      <c r="K3380" t="s">
        <v>43</v>
      </c>
      <c r="L3380" t="s">
        <v>20</v>
      </c>
      <c r="M3380" t="s">
        <v>14867</v>
      </c>
      <c r="N3380" t="s">
        <v>22</v>
      </c>
      <c r="O3380">
        <v>16.12</v>
      </c>
      <c r="P33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12.370000000000001</v>
      </c>
      <c r="Q3380">
        <f>IF(Tabla1[[#This Row],[SERVICIO]]="COMIDA",3,IF(Tabla1[[#This Row],[SERVICIO]]="CONTROLADO",12,IF(Tabla1[[#This Row],[SERVICIO]]="RÁPIDO",3.75,IF(Tabla1[[#This Row],[SERVICIO]]="NORMAL",2.5,))))</f>
        <v>3.75</v>
      </c>
      <c r="R3380">
        <f>IF(Tabla1[[#This Row],[SERVICIO]]="COMIDA",3.5,IF(Tabla1[[#This Row],[SERVICIO]]="CONTROLADO",8,IF(Tabla1[[#This Row],[SERVICIO]]="RÁPIDO",4.5,IF(Tabla1[[#This Row],[SERVICIO]]="NORMAL",3,))))</f>
        <v>4.5</v>
      </c>
      <c r="S33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0" s="2">
        <f>IF(Tabla1[[#This Row],[KILOMETROS ADICIONALES]]=0,Tabla1[[#This Row],[KILOMETROS]]*Tabla1[[#This Row],[COSTO NORMAL]],Tabla1[[#This Row],[COSTO NORMAL]]*Tabla1[[#This Row],[KILOMETROS HASTA]])</f>
        <v>16.875</v>
      </c>
      <c r="U3380" s="2">
        <f>Tabla1[[#This Row],[KILOMETROS ADICIONALES]]*Tabla1[[#This Row],[COSTO ADICIONAL]]</f>
        <v>6.8035000000000014</v>
      </c>
      <c r="V3380">
        <v>38.11</v>
      </c>
      <c r="W3380" s="2">
        <f>Tabla1[[#This Row],[COSTO NORMAL2]]+Tabla1[[#This Row],[COSTO ADICIONAL2]]</f>
        <v>23.6785</v>
      </c>
    </row>
    <row r="3381" spans="1:23" x14ac:dyDescent="0.25">
      <c r="A3381" t="s">
        <v>997</v>
      </c>
      <c r="B3381" t="s">
        <v>5487</v>
      </c>
      <c r="C3381" t="s">
        <v>12472</v>
      </c>
      <c r="D3381" t="s">
        <v>13</v>
      </c>
      <c r="E3381" t="s">
        <v>14847</v>
      </c>
      <c r="F3381" t="s">
        <v>14</v>
      </c>
      <c r="G3381" t="s">
        <v>15</v>
      </c>
      <c r="H3381" t="s">
        <v>997</v>
      </c>
      <c r="I3381" t="s">
        <v>551</v>
      </c>
      <c r="J3381" t="str">
        <f>MID(Tabla1[[#This Row],[HORA2]],1,2)</f>
        <v>17</v>
      </c>
      <c r="K3381" t="s">
        <v>19</v>
      </c>
      <c r="L3381" t="s">
        <v>90</v>
      </c>
      <c r="M3381" t="s">
        <v>14867</v>
      </c>
      <c r="N3381" t="s">
        <v>22</v>
      </c>
      <c r="O3381">
        <v>13.44</v>
      </c>
      <c r="P33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10.44</v>
      </c>
      <c r="Q3381">
        <f>IF(Tabla1[[#This Row],[SERVICIO]]="COMIDA",3,IF(Tabla1[[#This Row],[SERVICIO]]="CONTROLADO",12,IF(Tabla1[[#This Row],[SERVICIO]]="RÁPIDO",3.75,IF(Tabla1[[#This Row],[SERVICIO]]="NORMAL",2.5,))))</f>
        <v>3</v>
      </c>
      <c r="R3381">
        <f>IF(Tabla1[[#This Row],[SERVICIO]]="COMIDA",3.5,IF(Tabla1[[#This Row],[SERVICIO]]="CONTROLADO",8,IF(Tabla1[[#This Row],[SERVICIO]]="RÁPIDO",4.5,IF(Tabla1[[#This Row],[SERVICIO]]="NORMAL",3,))))</f>
        <v>3.5</v>
      </c>
      <c r="S3381">
        <f>IF(Tabla1[[#This Row],[SERVICIO]]="COMIDA",0.75,IF(Tabla1[[#This Row],[SERVICIO]]="CONTROLADO",2.65,IF(Tabla1[[#This Row],[SERVICIO]]="RÁPIDO",0.55,IF(Tabla1[[#This Row],[SERVICIO]]="NORMAL",1.2,))))</f>
        <v>0.75</v>
      </c>
      <c r="T3381" s="2">
        <f>IF(Tabla1[[#This Row],[KILOMETROS ADICIONALES]]=0,Tabla1[[#This Row],[KILOMETROS]]*Tabla1[[#This Row],[COSTO NORMAL]],Tabla1[[#This Row],[COSTO NORMAL]]*Tabla1[[#This Row],[KILOMETROS HASTA]])</f>
        <v>10.5</v>
      </c>
      <c r="U3381" s="2">
        <f>Tabla1[[#This Row],[KILOMETROS ADICIONALES]]*Tabla1[[#This Row],[COSTO ADICIONAL]]</f>
        <v>7.83</v>
      </c>
      <c r="V3381">
        <v>231.86</v>
      </c>
      <c r="W3381" s="2">
        <f>Tabla1[[#This Row],[COSTO NORMAL2]]+Tabla1[[#This Row],[COSTO ADICIONAL2]]</f>
        <v>18.329999999999998</v>
      </c>
    </row>
    <row r="3382" spans="1:23" x14ac:dyDescent="0.25">
      <c r="A3382" t="s">
        <v>997</v>
      </c>
      <c r="B3382" t="s">
        <v>5488</v>
      </c>
      <c r="C3382" t="s">
        <v>12473</v>
      </c>
      <c r="D3382" t="s">
        <v>13</v>
      </c>
      <c r="E3382" t="s">
        <v>14845</v>
      </c>
      <c r="F3382" t="s">
        <v>76</v>
      </c>
      <c r="G3382" t="s">
        <v>15</v>
      </c>
      <c r="H3382" t="s">
        <v>997</v>
      </c>
      <c r="I3382" t="s">
        <v>5489</v>
      </c>
      <c r="J3382" t="str">
        <f>MID(Tabla1[[#This Row],[HORA2]],1,2)</f>
        <v>18</v>
      </c>
      <c r="K3382" t="s">
        <v>78</v>
      </c>
      <c r="L3382" t="s">
        <v>78</v>
      </c>
      <c r="M3382" t="s">
        <v>14867</v>
      </c>
      <c r="N3382" t="s">
        <v>22</v>
      </c>
      <c r="O3382">
        <v>13.03</v>
      </c>
      <c r="P33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9.2799999999999994</v>
      </c>
      <c r="Q3382">
        <f>IF(Tabla1[[#This Row],[SERVICIO]]="COMIDA",3,IF(Tabla1[[#This Row],[SERVICIO]]="CONTROLADO",12,IF(Tabla1[[#This Row],[SERVICIO]]="RÁPIDO",3.75,IF(Tabla1[[#This Row],[SERVICIO]]="NORMAL",2.5,))))</f>
        <v>3.75</v>
      </c>
      <c r="R3382">
        <f>IF(Tabla1[[#This Row],[SERVICIO]]="COMIDA",3.5,IF(Tabla1[[#This Row],[SERVICIO]]="CONTROLADO",8,IF(Tabla1[[#This Row],[SERVICIO]]="RÁPIDO",4.5,IF(Tabla1[[#This Row],[SERVICIO]]="NORMAL",3,))))</f>
        <v>4.5</v>
      </c>
      <c r="S33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2" s="2">
        <f>IF(Tabla1[[#This Row],[KILOMETROS ADICIONALES]]=0,Tabla1[[#This Row],[KILOMETROS]]*Tabla1[[#This Row],[COSTO NORMAL]],Tabla1[[#This Row],[COSTO NORMAL]]*Tabla1[[#This Row],[KILOMETROS HASTA]])</f>
        <v>16.875</v>
      </c>
      <c r="U3382" s="2">
        <f>Tabla1[[#This Row],[KILOMETROS ADICIONALES]]*Tabla1[[#This Row],[COSTO ADICIONAL]]</f>
        <v>5.1040000000000001</v>
      </c>
      <c r="V3382">
        <v>27.43</v>
      </c>
      <c r="W3382" s="2">
        <f>Tabla1[[#This Row],[COSTO NORMAL2]]+Tabla1[[#This Row],[COSTO ADICIONAL2]]</f>
        <v>21.978999999999999</v>
      </c>
    </row>
    <row r="3383" spans="1:23" x14ac:dyDescent="0.25">
      <c r="A3383" t="s">
        <v>997</v>
      </c>
      <c r="B3383" t="s">
        <v>5490</v>
      </c>
      <c r="C3383" t="s">
        <v>12474</v>
      </c>
      <c r="E3383" t="s">
        <v>14845</v>
      </c>
      <c r="F3383" t="s">
        <v>76</v>
      </c>
      <c r="G3383" t="s">
        <v>15</v>
      </c>
      <c r="H3383" t="s">
        <v>997</v>
      </c>
      <c r="I3383" t="s">
        <v>5491</v>
      </c>
      <c r="J3383" t="str">
        <f>MID(Tabla1[[#This Row],[HORA2]],1,2)</f>
        <v>17</v>
      </c>
      <c r="K3383" t="s">
        <v>43</v>
      </c>
      <c r="L3383" t="s">
        <v>57</v>
      </c>
      <c r="M3383" t="s">
        <v>14867</v>
      </c>
      <c r="N3383" t="s">
        <v>22</v>
      </c>
      <c r="O3383">
        <v>4.51</v>
      </c>
      <c r="P33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0.75999999999999979</v>
      </c>
      <c r="Q3383">
        <f>IF(Tabla1[[#This Row],[SERVICIO]]="COMIDA",3,IF(Tabla1[[#This Row],[SERVICIO]]="CONTROLADO",12,IF(Tabla1[[#This Row],[SERVICIO]]="RÁPIDO",3.75,IF(Tabla1[[#This Row],[SERVICIO]]="NORMAL",2.5,))))</f>
        <v>3.75</v>
      </c>
      <c r="R3383">
        <f>IF(Tabla1[[#This Row],[SERVICIO]]="COMIDA",3.5,IF(Tabla1[[#This Row],[SERVICIO]]="CONTROLADO",8,IF(Tabla1[[#This Row],[SERVICIO]]="RÁPIDO",4.5,IF(Tabla1[[#This Row],[SERVICIO]]="NORMAL",3,))))</f>
        <v>4.5</v>
      </c>
      <c r="S33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3" s="2">
        <f>IF(Tabla1[[#This Row],[KILOMETROS ADICIONALES]]=0,Tabla1[[#This Row],[KILOMETROS]]*Tabla1[[#This Row],[COSTO NORMAL]],Tabla1[[#This Row],[COSTO NORMAL]]*Tabla1[[#This Row],[KILOMETROS HASTA]])</f>
        <v>16.875</v>
      </c>
      <c r="U3383" s="2">
        <f>Tabla1[[#This Row],[KILOMETROS ADICIONALES]]*Tabla1[[#This Row],[COSTO ADICIONAL]]</f>
        <v>0.41799999999999993</v>
      </c>
      <c r="V3383">
        <v>68.84</v>
      </c>
      <c r="W3383" s="2">
        <f>Tabla1[[#This Row],[COSTO NORMAL2]]+Tabla1[[#This Row],[COSTO ADICIONAL2]]</f>
        <v>17.292999999999999</v>
      </c>
    </row>
    <row r="3384" spans="1:23" x14ac:dyDescent="0.25">
      <c r="A3384" t="s">
        <v>997</v>
      </c>
      <c r="B3384" t="s">
        <v>5492</v>
      </c>
      <c r="C3384" t="s">
        <v>12475</v>
      </c>
      <c r="D3384" t="s">
        <v>13</v>
      </c>
      <c r="E3384" t="s">
        <v>14845</v>
      </c>
      <c r="F3384" t="s">
        <v>14</v>
      </c>
      <c r="G3384" t="s">
        <v>69</v>
      </c>
      <c r="H3384" t="s">
        <v>997</v>
      </c>
      <c r="I3384" t="s">
        <v>5493</v>
      </c>
      <c r="J3384" t="str">
        <f>MID(Tabla1[[#This Row],[HORA2]],1,2)</f>
        <v>17</v>
      </c>
      <c r="K3384" t="s">
        <v>53</v>
      </c>
      <c r="L3384" t="s">
        <v>149</v>
      </c>
      <c r="M3384" t="s">
        <v>14867</v>
      </c>
      <c r="N3384" t="s">
        <v>22</v>
      </c>
      <c r="O3384">
        <v>19.940000000000001</v>
      </c>
      <c r="P33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16.190000000000001</v>
      </c>
      <c r="Q3384">
        <f>IF(Tabla1[[#This Row],[SERVICIO]]="COMIDA",3,IF(Tabla1[[#This Row],[SERVICIO]]="CONTROLADO",12,IF(Tabla1[[#This Row],[SERVICIO]]="RÁPIDO",3.75,IF(Tabla1[[#This Row],[SERVICIO]]="NORMAL",2.5,))))</f>
        <v>3.75</v>
      </c>
      <c r="R3384">
        <f>IF(Tabla1[[#This Row],[SERVICIO]]="COMIDA",3.5,IF(Tabla1[[#This Row],[SERVICIO]]="CONTROLADO",8,IF(Tabla1[[#This Row],[SERVICIO]]="RÁPIDO",4.5,IF(Tabla1[[#This Row],[SERVICIO]]="NORMAL",3,))))</f>
        <v>4.5</v>
      </c>
      <c r="S33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4" s="2">
        <f>IF(Tabla1[[#This Row],[KILOMETROS ADICIONALES]]=0,Tabla1[[#This Row],[KILOMETROS]]*Tabla1[[#This Row],[COSTO NORMAL]],Tabla1[[#This Row],[COSTO NORMAL]]*Tabla1[[#This Row],[KILOMETROS HASTA]])</f>
        <v>16.875</v>
      </c>
      <c r="U3384" s="2">
        <f>Tabla1[[#This Row],[KILOMETROS ADICIONALES]]*Tabla1[[#This Row],[COSTO ADICIONAL]]</f>
        <v>8.9045000000000023</v>
      </c>
      <c r="V3384">
        <v>160.82</v>
      </c>
      <c r="W3384" s="2">
        <f>Tabla1[[#This Row],[COSTO NORMAL2]]+Tabla1[[#This Row],[COSTO ADICIONAL2]]</f>
        <v>25.779500000000002</v>
      </c>
    </row>
    <row r="3385" spans="1:23" x14ac:dyDescent="0.25">
      <c r="A3385" t="s">
        <v>997</v>
      </c>
      <c r="B3385" t="s">
        <v>5494</v>
      </c>
      <c r="C3385" t="s">
        <v>12476</v>
      </c>
      <c r="D3385" t="s">
        <v>13</v>
      </c>
      <c r="E3385" t="s">
        <v>14845</v>
      </c>
      <c r="F3385" t="s">
        <v>14</v>
      </c>
      <c r="G3385" t="s">
        <v>15</v>
      </c>
      <c r="H3385" t="s">
        <v>997</v>
      </c>
      <c r="I3385" t="s">
        <v>5495</v>
      </c>
      <c r="J3385" t="str">
        <f>MID(Tabla1[[#This Row],[HORA2]],1,2)</f>
        <v>20</v>
      </c>
      <c r="K3385" t="s">
        <v>19</v>
      </c>
      <c r="L3385" t="s">
        <v>115</v>
      </c>
      <c r="M3385" t="s">
        <v>14867</v>
      </c>
      <c r="N3385" t="s">
        <v>22</v>
      </c>
      <c r="O3385">
        <v>16.3</v>
      </c>
      <c r="P33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12.55</v>
      </c>
      <c r="Q3385">
        <f>IF(Tabla1[[#This Row],[SERVICIO]]="COMIDA",3,IF(Tabla1[[#This Row],[SERVICIO]]="CONTROLADO",12,IF(Tabla1[[#This Row],[SERVICIO]]="RÁPIDO",3.75,IF(Tabla1[[#This Row],[SERVICIO]]="NORMAL",2.5,))))</f>
        <v>3.75</v>
      </c>
      <c r="R3385">
        <f>IF(Tabla1[[#This Row],[SERVICIO]]="COMIDA",3.5,IF(Tabla1[[#This Row],[SERVICIO]]="CONTROLADO",8,IF(Tabla1[[#This Row],[SERVICIO]]="RÁPIDO",4.5,IF(Tabla1[[#This Row],[SERVICIO]]="NORMAL",3,))))</f>
        <v>4.5</v>
      </c>
      <c r="S33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5" s="2">
        <f>IF(Tabla1[[#This Row],[KILOMETROS ADICIONALES]]=0,Tabla1[[#This Row],[KILOMETROS]]*Tabla1[[#This Row],[COSTO NORMAL]],Tabla1[[#This Row],[COSTO NORMAL]]*Tabla1[[#This Row],[KILOMETROS HASTA]])</f>
        <v>16.875</v>
      </c>
      <c r="U3385" s="2">
        <f>Tabla1[[#This Row],[KILOMETROS ADICIONALES]]*Tabla1[[#This Row],[COSTO ADICIONAL]]</f>
        <v>6.9025000000000007</v>
      </c>
      <c r="V3385">
        <v>122.48</v>
      </c>
      <c r="W3385" s="2">
        <f>Tabla1[[#This Row],[COSTO NORMAL2]]+Tabla1[[#This Row],[COSTO ADICIONAL2]]</f>
        <v>23.7775</v>
      </c>
    </row>
    <row r="3386" spans="1:23" x14ac:dyDescent="0.25">
      <c r="A3386" t="s">
        <v>997</v>
      </c>
      <c r="B3386" t="s">
        <v>5496</v>
      </c>
      <c r="C3386" t="s">
        <v>12477</v>
      </c>
      <c r="D3386" t="s">
        <v>13</v>
      </c>
      <c r="E3386" t="s">
        <v>14845</v>
      </c>
      <c r="F3386" t="s">
        <v>14</v>
      </c>
      <c r="G3386" t="s">
        <v>15</v>
      </c>
      <c r="H3386" t="s">
        <v>121</v>
      </c>
      <c r="I3386" t="s">
        <v>5497</v>
      </c>
      <c r="J3386" t="str">
        <f>MID(Tabla1[[#This Row],[HORA2]],1,2)</f>
        <v>16</v>
      </c>
      <c r="K3386" t="s">
        <v>43</v>
      </c>
      <c r="L3386" t="s">
        <v>65</v>
      </c>
      <c r="M3386" t="s">
        <v>14867</v>
      </c>
      <c r="N3386" t="s">
        <v>22</v>
      </c>
      <c r="O3386">
        <v>20.02</v>
      </c>
      <c r="P33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16.27</v>
      </c>
      <c r="Q3386">
        <f>IF(Tabla1[[#This Row],[SERVICIO]]="COMIDA",3,IF(Tabla1[[#This Row],[SERVICIO]]="CONTROLADO",12,IF(Tabla1[[#This Row],[SERVICIO]]="RÁPIDO",3.75,IF(Tabla1[[#This Row],[SERVICIO]]="NORMAL",2.5,))))</f>
        <v>3.75</v>
      </c>
      <c r="R3386">
        <f>IF(Tabla1[[#This Row],[SERVICIO]]="COMIDA",3.5,IF(Tabla1[[#This Row],[SERVICIO]]="CONTROLADO",8,IF(Tabla1[[#This Row],[SERVICIO]]="RÁPIDO",4.5,IF(Tabla1[[#This Row],[SERVICIO]]="NORMAL",3,))))</f>
        <v>4.5</v>
      </c>
      <c r="S33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6" s="2">
        <f>IF(Tabla1[[#This Row],[KILOMETROS ADICIONALES]]=0,Tabla1[[#This Row],[KILOMETROS]]*Tabla1[[#This Row],[COSTO NORMAL]],Tabla1[[#This Row],[COSTO NORMAL]]*Tabla1[[#This Row],[KILOMETROS HASTA]])</f>
        <v>16.875</v>
      </c>
      <c r="U3386" s="2">
        <f>Tabla1[[#This Row],[KILOMETROS ADICIONALES]]*Tabla1[[#This Row],[COSTO ADICIONAL]]</f>
        <v>8.948500000000001</v>
      </c>
      <c r="V3386">
        <v>129.97</v>
      </c>
      <c r="W3386" s="2">
        <f>Tabla1[[#This Row],[COSTO NORMAL2]]+Tabla1[[#This Row],[COSTO ADICIONAL2]]</f>
        <v>25.823500000000003</v>
      </c>
    </row>
    <row r="3387" spans="1:23" x14ac:dyDescent="0.25">
      <c r="A3387" t="s">
        <v>997</v>
      </c>
      <c r="B3387" t="s">
        <v>5496</v>
      </c>
      <c r="C3387" t="s">
        <v>12478</v>
      </c>
      <c r="D3387" t="s">
        <v>13</v>
      </c>
      <c r="E3387" t="s">
        <v>14845</v>
      </c>
      <c r="F3387" t="s">
        <v>14</v>
      </c>
      <c r="G3387" t="s">
        <v>41</v>
      </c>
      <c r="H3387" t="s">
        <v>997</v>
      </c>
      <c r="I3387" t="s">
        <v>5498</v>
      </c>
      <c r="J3387" t="str">
        <f>MID(Tabla1[[#This Row],[HORA2]],1,2)</f>
        <v>18</v>
      </c>
      <c r="K3387" t="s">
        <v>43</v>
      </c>
      <c r="L3387" t="s">
        <v>65</v>
      </c>
      <c r="M3387" t="s">
        <v>14867</v>
      </c>
      <c r="N3387" t="s">
        <v>22</v>
      </c>
      <c r="O3387">
        <v>9.48</v>
      </c>
      <c r="P33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3387">
        <f>IF(Tabla1[[#This Row],[SERVICIO]]="COMIDA",3,IF(Tabla1[[#This Row],[SERVICIO]]="CONTROLADO",12,IF(Tabla1[[#This Row],[SERVICIO]]="RÁPIDO",3.75,IF(Tabla1[[#This Row],[SERVICIO]]="NORMAL",2.5,))))</f>
        <v>3.75</v>
      </c>
      <c r="R3387">
        <f>IF(Tabla1[[#This Row],[SERVICIO]]="COMIDA",3.5,IF(Tabla1[[#This Row],[SERVICIO]]="CONTROLADO",8,IF(Tabla1[[#This Row],[SERVICIO]]="RÁPIDO",4.5,IF(Tabla1[[#This Row],[SERVICIO]]="NORMAL",3,))))</f>
        <v>4.5</v>
      </c>
      <c r="S33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7" s="2">
        <f>IF(Tabla1[[#This Row],[KILOMETROS ADICIONALES]]=0,Tabla1[[#This Row],[KILOMETROS]]*Tabla1[[#This Row],[COSTO NORMAL]],Tabla1[[#This Row],[COSTO NORMAL]]*Tabla1[[#This Row],[KILOMETROS HASTA]])</f>
        <v>16.875</v>
      </c>
      <c r="U3387" s="2">
        <f>Tabla1[[#This Row],[KILOMETROS ADICIONALES]]*Tabla1[[#This Row],[COSTO ADICIONAL]]</f>
        <v>3.1515000000000004</v>
      </c>
      <c r="V3387">
        <v>180.48</v>
      </c>
      <c r="W3387" s="2">
        <f>Tabla1[[#This Row],[COSTO NORMAL2]]+Tabla1[[#This Row],[COSTO ADICIONAL2]]</f>
        <v>20.026499999999999</v>
      </c>
    </row>
    <row r="3388" spans="1:23" x14ac:dyDescent="0.25">
      <c r="A3388" t="s">
        <v>997</v>
      </c>
      <c r="B3388" t="s">
        <v>5499</v>
      </c>
      <c r="C3388" t="s">
        <v>12479</v>
      </c>
      <c r="D3388" t="s">
        <v>13</v>
      </c>
      <c r="E3388" t="s">
        <v>14845</v>
      </c>
      <c r="F3388" t="s">
        <v>14</v>
      </c>
      <c r="G3388" t="s">
        <v>15</v>
      </c>
      <c r="H3388" t="s">
        <v>997</v>
      </c>
      <c r="I3388" t="s">
        <v>5500</v>
      </c>
      <c r="J3388" t="str">
        <f>MID(Tabla1[[#This Row],[HORA2]],1,2)</f>
        <v>18</v>
      </c>
      <c r="K3388" t="s">
        <v>35</v>
      </c>
      <c r="L3388" t="s">
        <v>125</v>
      </c>
      <c r="M3388" t="s">
        <v>14867</v>
      </c>
      <c r="N3388" t="s">
        <v>22</v>
      </c>
      <c r="O3388">
        <v>9.43</v>
      </c>
      <c r="P33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5.68</v>
      </c>
      <c r="Q3388">
        <f>IF(Tabla1[[#This Row],[SERVICIO]]="COMIDA",3,IF(Tabla1[[#This Row],[SERVICIO]]="CONTROLADO",12,IF(Tabla1[[#This Row],[SERVICIO]]="RÁPIDO",3.75,IF(Tabla1[[#This Row],[SERVICIO]]="NORMAL",2.5,))))</f>
        <v>3.75</v>
      </c>
      <c r="R3388">
        <f>IF(Tabla1[[#This Row],[SERVICIO]]="COMIDA",3.5,IF(Tabla1[[#This Row],[SERVICIO]]="CONTROLADO",8,IF(Tabla1[[#This Row],[SERVICIO]]="RÁPIDO",4.5,IF(Tabla1[[#This Row],[SERVICIO]]="NORMAL",3,))))</f>
        <v>4.5</v>
      </c>
      <c r="S33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88" s="2">
        <f>IF(Tabla1[[#This Row],[KILOMETROS ADICIONALES]]=0,Tabla1[[#This Row],[KILOMETROS]]*Tabla1[[#This Row],[COSTO NORMAL]],Tabla1[[#This Row],[COSTO NORMAL]]*Tabla1[[#This Row],[KILOMETROS HASTA]])</f>
        <v>16.875</v>
      </c>
      <c r="U3388" s="2">
        <f>Tabla1[[#This Row],[KILOMETROS ADICIONALES]]*Tabla1[[#This Row],[COSTO ADICIONAL]]</f>
        <v>3.1240000000000001</v>
      </c>
      <c r="V3388">
        <v>6.29</v>
      </c>
      <c r="W3388" s="2">
        <f>Tabla1[[#This Row],[COSTO NORMAL2]]+Tabla1[[#This Row],[COSTO ADICIONAL2]]</f>
        <v>19.998999999999999</v>
      </c>
    </row>
    <row r="3389" spans="1:23" x14ac:dyDescent="0.25">
      <c r="A3389" t="s">
        <v>997</v>
      </c>
      <c r="B3389" t="s">
        <v>5501</v>
      </c>
      <c r="C3389" t="s">
        <v>12480</v>
      </c>
      <c r="D3389" t="s">
        <v>13</v>
      </c>
      <c r="E3389" t="s">
        <v>14844</v>
      </c>
      <c r="F3389" t="s">
        <v>295</v>
      </c>
      <c r="G3389" t="s">
        <v>15</v>
      </c>
      <c r="H3389" t="s">
        <v>226</v>
      </c>
      <c r="I3389" t="s">
        <v>5502</v>
      </c>
      <c r="J3389" t="str">
        <f>MID(Tabla1[[#This Row],[HORA2]],1,2)</f>
        <v>14</v>
      </c>
      <c r="K3389" t="s">
        <v>21</v>
      </c>
      <c r="L3389" t="s">
        <v>57</v>
      </c>
      <c r="M3389" t="s">
        <v>14867</v>
      </c>
      <c r="N3389" t="s">
        <v>22</v>
      </c>
      <c r="O3389">
        <v>5.67</v>
      </c>
      <c r="P33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3389">
        <f>IF(Tabla1[[#This Row],[SERVICIO]]="COMIDA",3,IF(Tabla1[[#This Row],[SERVICIO]]="CONTROLADO",12,IF(Tabla1[[#This Row],[SERVICIO]]="RÁPIDO",3.75,IF(Tabla1[[#This Row],[SERVICIO]]="NORMAL",2.5,))))</f>
        <v>2.5</v>
      </c>
      <c r="R3389">
        <f>IF(Tabla1[[#This Row],[SERVICIO]]="COMIDA",3.5,IF(Tabla1[[#This Row],[SERVICIO]]="CONTROLADO",8,IF(Tabla1[[#This Row],[SERVICIO]]="RÁPIDO",4.5,IF(Tabla1[[#This Row],[SERVICIO]]="NORMAL",3,))))</f>
        <v>3</v>
      </c>
      <c r="S3389">
        <f>IF(Tabla1[[#This Row],[SERVICIO]]="COMIDA",0.75,IF(Tabla1[[#This Row],[SERVICIO]]="CONTROLADO",2.65,IF(Tabla1[[#This Row],[SERVICIO]]="RÁPIDO",0.55,IF(Tabla1[[#This Row],[SERVICIO]]="NORMAL",1.2,))))</f>
        <v>1.2</v>
      </c>
      <c r="T3389" s="2">
        <f>IF(Tabla1[[#This Row],[KILOMETROS ADICIONALES]]=0,Tabla1[[#This Row],[KILOMETROS]]*Tabla1[[#This Row],[COSTO NORMAL]],Tabla1[[#This Row],[COSTO NORMAL]]*Tabla1[[#This Row],[KILOMETROS HASTA]])</f>
        <v>7.5</v>
      </c>
      <c r="U3389" s="2">
        <f>Tabla1[[#This Row],[KILOMETROS ADICIONALES]]*Tabla1[[#This Row],[COSTO ADICIONAL]]</f>
        <v>3.8039999999999998</v>
      </c>
      <c r="V3389">
        <v>41.06</v>
      </c>
      <c r="W3389" s="2">
        <f>Tabla1[[#This Row],[COSTO NORMAL2]]+Tabla1[[#This Row],[COSTO ADICIONAL2]]</f>
        <v>11.304</v>
      </c>
    </row>
    <row r="3390" spans="1:23" x14ac:dyDescent="0.25">
      <c r="A3390" t="s">
        <v>997</v>
      </c>
      <c r="B3390" t="s">
        <v>5503</v>
      </c>
      <c r="C3390" t="s">
        <v>12481</v>
      </c>
      <c r="E3390" t="s">
        <v>14845</v>
      </c>
      <c r="F3390" t="s">
        <v>76</v>
      </c>
      <c r="G3390" t="s">
        <v>15</v>
      </c>
      <c r="H3390" t="s">
        <v>997</v>
      </c>
      <c r="I3390" t="s">
        <v>5504</v>
      </c>
      <c r="J3390" t="str">
        <f>MID(Tabla1[[#This Row],[HORA2]],1,2)</f>
        <v>18</v>
      </c>
      <c r="K3390" t="s">
        <v>43</v>
      </c>
      <c r="L3390" t="s">
        <v>20</v>
      </c>
      <c r="M3390" t="s">
        <v>14867</v>
      </c>
      <c r="N3390" t="s">
        <v>22</v>
      </c>
      <c r="O3390">
        <v>3.93</v>
      </c>
      <c r="P33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0.18000000000000016</v>
      </c>
      <c r="Q3390">
        <f>IF(Tabla1[[#This Row],[SERVICIO]]="COMIDA",3,IF(Tabla1[[#This Row],[SERVICIO]]="CONTROLADO",12,IF(Tabla1[[#This Row],[SERVICIO]]="RÁPIDO",3.75,IF(Tabla1[[#This Row],[SERVICIO]]="NORMAL",2.5,))))</f>
        <v>3.75</v>
      </c>
      <c r="R3390">
        <f>IF(Tabla1[[#This Row],[SERVICIO]]="COMIDA",3.5,IF(Tabla1[[#This Row],[SERVICIO]]="CONTROLADO",8,IF(Tabla1[[#This Row],[SERVICIO]]="RÁPIDO",4.5,IF(Tabla1[[#This Row],[SERVICIO]]="NORMAL",3,))))</f>
        <v>4.5</v>
      </c>
      <c r="S33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0" s="2">
        <f>IF(Tabla1[[#This Row],[KILOMETROS ADICIONALES]]=0,Tabla1[[#This Row],[KILOMETROS]]*Tabla1[[#This Row],[COSTO NORMAL]],Tabla1[[#This Row],[COSTO NORMAL]]*Tabla1[[#This Row],[KILOMETROS HASTA]])</f>
        <v>16.875</v>
      </c>
      <c r="U3390" s="2">
        <f>Tabla1[[#This Row],[KILOMETROS ADICIONALES]]*Tabla1[[#This Row],[COSTO ADICIONAL]]</f>
        <v>9.9000000000000102E-2</v>
      </c>
      <c r="V3390">
        <v>72.349999999999994</v>
      </c>
      <c r="W3390" s="2">
        <f>Tabla1[[#This Row],[COSTO NORMAL2]]+Tabla1[[#This Row],[COSTO ADICIONAL2]]</f>
        <v>16.974</v>
      </c>
    </row>
    <row r="3391" spans="1:23" x14ac:dyDescent="0.25">
      <c r="A3391" t="s">
        <v>997</v>
      </c>
      <c r="B3391" t="s">
        <v>5505</v>
      </c>
      <c r="C3391" t="s">
        <v>12482</v>
      </c>
      <c r="D3391" t="s">
        <v>13</v>
      </c>
      <c r="E3391" t="s">
        <v>14847</v>
      </c>
      <c r="F3391" t="s">
        <v>14</v>
      </c>
      <c r="G3391" t="s">
        <v>15</v>
      </c>
      <c r="H3391" t="s">
        <v>997</v>
      </c>
      <c r="I3391" t="s">
        <v>5506</v>
      </c>
      <c r="J3391" t="str">
        <f>MID(Tabla1[[#This Row],[HORA2]],1,2)</f>
        <v>17</v>
      </c>
      <c r="K3391" t="s">
        <v>19</v>
      </c>
      <c r="L3391" t="s">
        <v>78</v>
      </c>
      <c r="M3391" t="s">
        <v>14867</v>
      </c>
      <c r="N3391" t="s">
        <v>22</v>
      </c>
      <c r="O3391">
        <v>14.64</v>
      </c>
      <c r="P33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11.64</v>
      </c>
      <c r="Q3391">
        <f>IF(Tabla1[[#This Row],[SERVICIO]]="COMIDA",3,IF(Tabla1[[#This Row],[SERVICIO]]="CONTROLADO",12,IF(Tabla1[[#This Row],[SERVICIO]]="RÁPIDO",3.75,IF(Tabla1[[#This Row],[SERVICIO]]="NORMAL",2.5,))))</f>
        <v>3</v>
      </c>
      <c r="R3391">
        <f>IF(Tabla1[[#This Row],[SERVICIO]]="COMIDA",3.5,IF(Tabla1[[#This Row],[SERVICIO]]="CONTROLADO",8,IF(Tabla1[[#This Row],[SERVICIO]]="RÁPIDO",4.5,IF(Tabla1[[#This Row],[SERVICIO]]="NORMAL",3,))))</f>
        <v>3.5</v>
      </c>
      <c r="S3391">
        <f>IF(Tabla1[[#This Row],[SERVICIO]]="COMIDA",0.75,IF(Tabla1[[#This Row],[SERVICIO]]="CONTROLADO",2.65,IF(Tabla1[[#This Row],[SERVICIO]]="RÁPIDO",0.55,IF(Tabla1[[#This Row],[SERVICIO]]="NORMAL",1.2,))))</f>
        <v>0.75</v>
      </c>
      <c r="T3391" s="2">
        <f>IF(Tabla1[[#This Row],[KILOMETROS ADICIONALES]]=0,Tabla1[[#This Row],[KILOMETROS]]*Tabla1[[#This Row],[COSTO NORMAL]],Tabla1[[#This Row],[COSTO NORMAL]]*Tabla1[[#This Row],[KILOMETROS HASTA]])</f>
        <v>10.5</v>
      </c>
      <c r="U3391" s="2">
        <f>Tabla1[[#This Row],[KILOMETROS ADICIONALES]]*Tabla1[[#This Row],[COSTO ADICIONAL]]</f>
        <v>8.73</v>
      </c>
      <c r="V3391">
        <v>239.12</v>
      </c>
      <c r="W3391" s="2">
        <f>Tabla1[[#This Row],[COSTO NORMAL2]]+Tabla1[[#This Row],[COSTO ADICIONAL2]]</f>
        <v>19.23</v>
      </c>
    </row>
    <row r="3392" spans="1:23" x14ac:dyDescent="0.25">
      <c r="A3392" t="s">
        <v>997</v>
      </c>
      <c r="B3392" t="s">
        <v>5507</v>
      </c>
      <c r="C3392" t="s">
        <v>12483</v>
      </c>
      <c r="D3392" t="s">
        <v>13</v>
      </c>
      <c r="E3392" t="s">
        <v>14844</v>
      </c>
      <c r="F3392" t="s">
        <v>295</v>
      </c>
      <c r="G3392" t="s">
        <v>15</v>
      </c>
      <c r="H3392" t="s">
        <v>226</v>
      </c>
      <c r="I3392" t="s">
        <v>5508</v>
      </c>
      <c r="J3392" t="str">
        <f>MID(Tabla1[[#This Row],[HORA2]],1,2)</f>
        <v>14</v>
      </c>
      <c r="K3392" t="s">
        <v>21</v>
      </c>
      <c r="L3392" t="s">
        <v>96</v>
      </c>
      <c r="M3392" t="s">
        <v>14867</v>
      </c>
      <c r="N3392" t="s">
        <v>22</v>
      </c>
      <c r="O3392">
        <v>10.74</v>
      </c>
      <c r="P33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8.24</v>
      </c>
      <c r="Q3392">
        <f>IF(Tabla1[[#This Row],[SERVICIO]]="COMIDA",3,IF(Tabla1[[#This Row],[SERVICIO]]="CONTROLADO",12,IF(Tabla1[[#This Row],[SERVICIO]]="RÁPIDO",3.75,IF(Tabla1[[#This Row],[SERVICIO]]="NORMAL",2.5,))))</f>
        <v>2.5</v>
      </c>
      <c r="R3392">
        <f>IF(Tabla1[[#This Row],[SERVICIO]]="COMIDA",3.5,IF(Tabla1[[#This Row],[SERVICIO]]="CONTROLADO",8,IF(Tabla1[[#This Row],[SERVICIO]]="RÁPIDO",4.5,IF(Tabla1[[#This Row],[SERVICIO]]="NORMAL",3,))))</f>
        <v>3</v>
      </c>
      <c r="S3392">
        <f>IF(Tabla1[[#This Row],[SERVICIO]]="COMIDA",0.75,IF(Tabla1[[#This Row],[SERVICIO]]="CONTROLADO",2.65,IF(Tabla1[[#This Row],[SERVICIO]]="RÁPIDO",0.55,IF(Tabla1[[#This Row],[SERVICIO]]="NORMAL",1.2,))))</f>
        <v>1.2</v>
      </c>
      <c r="T3392" s="2">
        <f>IF(Tabla1[[#This Row],[KILOMETROS ADICIONALES]]=0,Tabla1[[#This Row],[KILOMETROS]]*Tabla1[[#This Row],[COSTO NORMAL]],Tabla1[[#This Row],[COSTO NORMAL]]*Tabla1[[#This Row],[KILOMETROS HASTA]])</f>
        <v>7.5</v>
      </c>
      <c r="U3392" s="2">
        <f>Tabla1[[#This Row],[KILOMETROS ADICIONALES]]*Tabla1[[#This Row],[COSTO ADICIONAL]]</f>
        <v>9.8879999999999999</v>
      </c>
      <c r="V3392">
        <v>180.4</v>
      </c>
      <c r="W3392" s="2">
        <f>Tabla1[[#This Row],[COSTO NORMAL2]]+Tabla1[[#This Row],[COSTO ADICIONAL2]]</f>
        <v>17.387999999999998</v>
      </c>
    </row>
    <row r="3393" spans="1:23" x14ac:dyDescent="0.25">
      <c r="A3393" t="s">
        <v>997</v>
      </c>
      <c r="B3393" t="s">
        <v>5509</v>
      </c>
      <c r="C3393" t="s">
        <v>12484</v>
      </c>
      <c r="D3393" t="s">
        <v>75</v>
      </c>
      <c r="E3393" t="s">
        <v>14845</v>
      </c>
      <c r="F3393" t="s">
        <v>295</v>
      </c>
      <c r="G3393" t="s">
        <v>24</v>
      </c>
      <c r="H3393" t="s">
        <v>997</v>
      </c>
      <c r="I3393" t="s">
        <v>5510</v>
      </c>
      <c r="J3393" t="str">
        <f>MID(Tabla1[[#This Row],[HORA2]],1,2)</f>
        <v>17</v>
      </c>
      <c r="K3393" t="s">
        <v>19</v>
      </c>
      <c r="L3393" t="s">
        <v>90</v>
      </c>
      <c r="M3393" t="s">
        <v>14867</v>
      </c>
      <c r="N3393" t="s">
        <v>22</v>
      </c>
      <c r="O3393">
        <v>18.5</v>
      </c>
      <c r="P33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14.75</v>
      </c>
      <c r="Q3393">
        <f>IF(Tabla1[[#This Row],[SERVICIO]]="COMIDA",3,IF(Tabla1[[#This Row],[SERVICIO]]="CONTROLADO",12,IF(Tabla1[[#This Row],[SERVICIO]]="RÁPIDO",3.75,IF(Tabla1[[#This Row],[SERVICIO]]="NORMAL",2.5,))))</f>
        <v>3.75</v>
      </c>
      <c r="R3393">
        <f>IF(Tabla1[[#This Row],[SERVICIO]]="COMIDA",3.5,IF(Tabla1[[#This Row],[SERVICIO]]="CONTROLADO",8,IF(Tabla1[[#This Row],[SERVICIO]]="RÁPIDO",4.5,IF(Tabla1[[#This Row],[SERVICIO]]="NORMAL",3,))))</f>
        <v>4.5</v>
      </c>
      <c r="S33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3" s="2">
        <f>IF(Tabla1[[#This Row],[KILOMETROS ADICIONALES]]=0,Tabla1[[#This Row],[KILOMETROS]]*Tabla1[[#This Row],[COSTO NORMAL]],Tabla1[[#This Row],[COSTO NORMAL]]*Tabla1[[#This Row],[KILOMETROS HASTA]])</f>
        <v>16.875</v>
      </c>
      <c r="U3393" s="2">
        <f>Tabla1[[#This Row],[KILOMETROS ADICIONALES]]*Tabla1[[#This Row],[COSTO ADICIONAL]]</f>
        <v>8.1125000000000007</v>
      </c>
      <c r="V3393">
        <v>36.22</v>
      </c>
      <c r="W3393" s="2">
        <f>Tabla1[[#This Row],[COSTO NORMAL2]]+Tabla1[[#This Row],[COSTO ADICIONAL2]]</f>
        <v>24.987500000000001</v>
      </c>
    </row>
    <row r="3394" spans="1:23" x14ac:dyDescent="0.25">
      <c r="A3394" t="s">
        <v>997</v>
      </c>
      <c r="B3394" t="s">
        <v>5511</v>
      </c>
      <c r="C3394" t="s">
        <v>12485</v>
      </c>
      <c r="D3394" t="s">
        <v>13</v>
      </c>
      <c r="E3394" t="s">
        <v>14845</v>
      </c>
      <c r="F3394" t="s">
        <v>14</v>
      </c>
      <c r="G3394" t="s">
        <v>24</v>
      </c>
      <c r="H3394" t="s">
        <v>997</v>
      </c>
      <c r="I3394" t="s">
        <v>5512</v>
      </c>
      <c r="J3394" t="str">
        <f>MID(Tabla1[[#This Row],[HORA2]],1,2)</f>
        <v>19</v>
      </c>
      <c r="K3394" t="s">
        <v>35</v>
      </c>
      <c r="L3394" t="s">
        <v>5513</v>
      </c>
      <c r="M3394" t="s">
        <v>14867</v>
      </c>
      <c r="N3394" t="s">
        <v>22</v>
      </c>
      <c r="O3394">
        <v>15.08</v>
      </c>
      <c r="P33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11.33</v>
      </c>
      <c r="Q3394">
        <f>IF(Tabla1[[#This Row],[SERVICIO]]="COMIDA",3,IF(Tabla1[[#This Row],[SERVICIO]]="CONTROLADO",12,IF(Tabla1[[#This Row],[SERVICIO]]="RÁPIDO",3.75,IF(Tabla1[[#This Row],[SERVICIO]]="NORMAL",2.5,))))</f>
        <v>3.75</v>
      </c>
      <c r="R3394">
        <f>IF(Tabla1[[#This Row],[SERVICIO]]="COMIDA",3.5,IF(Tabla1[[#This Row],[SERVICIO]]="CONTROLADO",8,IF(Tabla1[[#This Row],[SERVICIO]]="RÁPIDO",4.5,IF(Tabla1[[#This Row],[SERVICIO]]="NORMAL",3,))))</f>
        <v>4.5</v>
      </c>
      <c r="S33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4" s="2">
        <f>IF(Tabla1[[#This Row],[KILOMETROS ADICIONALES]]=0,Tabla1[[#This Row],[KILOMETROS]]*Tabla1[[#This Row],[COSTO NORMAL]],Tabla1[[#This Row],[COSTO NORMAL]]*Tabla1[[#This Row],[KILOMETROS HASTA]])</f>
        <v>16.875</v>
      </c>
      <c r="U3394" s="2">
        <f>Tabla1[[#This Row],[KILOMETROS ADICIONALES]]*Tabla1[[#This Row],[COSTO ADICIONAL]]</f>
        <v>6.2315000000000005</v>
      </c>
      <c r="V3394">
        <v>194.83</v>
      </c>
      <c r="W3394" s="2">
        <f>Tabla1[[#This Row],[COSTO NORMAL2]]+Tabla1[[#This Row],[COSTO ADICIONAL2]]</f>
        <v>23.1065</v>
      </c>
    </row>
    <row r="3395" spans="1:23" x14ac:dyDescent="0.25">
      <c r="A3395" t="s">
        <v>997</v>
      </c>
      <c r="B3395" t="s">
        <v>5514</v>
      </c>
      <c r="C3395" t="s">
        <v>12486</v>
      </c>
      <c r="D3395" t="s">
        <v>13</v>
      </c>
      <c r="E3395" t="s">
        <v>14845</v>
      </c>
      <c r="F3395" t="s">
        <v>14</v>
      </c>
      <c r="G3395" t="s">
        <v>15</v>
      </c>
      <c r="H3395" t="s">
        <v>997</v>
      </c>
      <c r="I3395" t="s">
        <v>5515</v>
      </c>
      <c r="J3395" t="str">
        <f>MID(Tabla1[[#This Row],[HORA2]],1,2)</f>
        <v>17</v>
      </c>
      <c r="K3395" t="s">
        <v>35</v>
      </c>
      <c r="L3395" t="s">
        <v>96</v>
      </c>
      <c r="M3395" t="s">
        <v>14867</v>
      </c>
      <c r="N3395" t="s">
        <v>22</v>
      </c>
      <c r="O3395">
        <v>15.21</v>
      </c>
      <c r="P33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3395">
        <f>IF(Tabla1[[#This Row],[SERVICIO]]="COMIDA",3,IF(Tabla1[[#This Row],[SERVICIO]]="CONTROLADO",12,IF(Tabla1[[#This Row],[SERVICIO]]="RÁPIDO",3.75,IF(Tabla1[[#This Row],[SERVICIO]]="NORMAL",2.5,))))</f>
        <v>3.75</v>
      </c>
      <c r="R3395">
        <f>IF(Tabla1[[#This Row],[SERVICIO]]="COMIDA",3.5,IF(Tabla1[[#This Row],[SERVICIO]]="CONTROLADO",8,IF(Tabla1[[#This Row],[SERVICIO]]="RÁPIDO",4.5,IF(Tabla1[[#This Row],[SERVICIO]]="NORMAL",3,))))</f>
        <v>4.5</v>
      </c>
      <c r="S33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5" s="2">
        <f>IF(Tabla1[[#This Row],[KILOMETROS ADICIONALES]]=0,Tabla1[[#This Row],[KILOMETROS]]*Tabla1[[#This Row],[COSTO NORMAL]],Tabla1[[#This Row],[COSTO NORMAL]]*Tabla1[[#This Row],[KILOMETROS HASTA]])</f>
        <v>16.875</v>
      </c>
      <c r="U3395" s="2">
        <f>Tabla1[[#This Row],[KILOMETROS ADICIONALES]]*Tabla1[[#This Row],[COSTO ADICIONAL]]</f>
        <v>6.3030000000000008</v>
      </c>
      <c r="V3395">
        <v>236.76</v>
      </c>
      <c r="W3395" s="2">
        <f>Tabla1[[#This Row],[COSTO NORMAL2]]+Tabla1[[#This Row],[COSTO ADICIONAL2]]</f>
        <v>23.178000000000001</v>
      </c>
    </row>
    <row r="3396" spans="1:23" x14ac:dyDescent="0.25">
      <c r="A3396" t="s">
        <v>997</v>
      </c>
      <c r="B3396" t="s">
        <v>5516</v>
      </c>
      <c r="C3396" t="s">
        <v>12487</v>
      </c>
      <c r="D3396" t="s">
        <v>13</v>
      </c>
      <c r="E3396" t="s">
        <v>14844</v>
      </c>
      <c r="F3396" t="s">
        <v>14</v>
      </c>
      <c r="G3396" t="s">
        <v>15</v>
      </c>
      <c r="H3396" t="s">
        <v>226</v>
      </c>
      <c r="I3396" t="s">
        <v>2029</v>
      </c>
      <c r="J3396" t="str">
        <f>MID(Tabla1[[#This Row],[HORA2]],1,2)</f>
        <v>10</v>
      </c>
      <c r="K3396" t="s">
        <v>43</v>
      </c>
      <c r="L3396" t="s">
        <v>49</v>
      </c>
      <c r="M3396" t="s">
        <v>14867</v>
      </c>
      <c r="N3396" t="s">
        <v>22</v>
      </c>
      <c r="O3396">
        <v>1.74</v>
      </c>
      <c r="P33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396">
        <f>IF(Tabla1[[#This Row],[SERVICIO]]="COMIDA",3,IF(Tabla1[[#This Row],[SERVICIO]]="CONTROLADO",12,IF(Tabla1[[#This Row],[SERVICIO]]="RÁPIDO",3.75,IF(Tabla1[[#This Row],[SERVICIO]]="NORMAL",2.5,))))</f>
        <v>2.5</v>
      </c>
      <c r="R3396">
        <f>IF(Tabla1[[#This Row],[SERVICIO]]="COMIDA",3.5,IF(Tabla1[[#This Row],[SERVICIO]]="CONTROLADO",8,IF(Tabla1[[#This Row],[SERVICIO]]="RÁPIDO",4.5,IF(Tabla1[[#This Row],[SERVICIO]]="NORMAL",3,))))</f>
        <v>3</v>
      </c>
      <c r="S3396">
        <f>IF(Tabla1[[#This Row],[SERVICIO]]="COMIDA",0.75,IF(Tabla1[[#This Row],[SERVICIO]]="CONTROLADO",2.65,IF(Tabla1[[#This Row],[SERVICIO]]="RÁPIDO",0.55,IF(Tabla1[[#This Row],[SERVICIO]]="NORMAL",1.2,))))</f>
        <v>1.2</v>
      </c>
      <c r="T3396" s="2">
        <f>IF(Tabla1[[#This Row],[KILOMETROS ADICIONALES]]=0,Tabla1[[#This Row],[KILOMETROS]]*Tabla1[[#This Row],[COSTO NORMAL]],Tabla1[[#This Row],[COSTO NORMAL]]*Tabla1[[#This Row],[KILOMETROS HASTA]])</f>
        <v>5.22</v>
      </c>
      <c r="U3396" s="2">
        <f>Tabla1[[#This Row],[KILOMETROS ADICIONALES]]*Tabla1[[#This Row],[COSTO ADICIONAL]]</f>
        <v>0</v>
      </c>
      <c r="V3396">
        <v>163.12</v>
      </c>
      <c r="W3396" s="2">
        <f>Tabla1[[#This Row],[COSTO NORMAL2]]+Tabla1[[#This Row],[COSTO ADICIONAL2]]</f>
        <v>5.22</v>
      </c>
    </row>
    <row r="3397" spans="1:23" x14ac:dyDescent="0.25">
      <c r="A3397" t="s">
        <v>997</v>
      </c>
      <c r="B3397" t="s">
        <v>5517</v>
      </c>
      <c r="C3397" t="s">
        <v>12488</v>
      </c>
      <c r="D3397" t="s">
        <v>13</v>
      </c>
      <c r="E3397" t="s">
        <v>14844</v>
      </c>
      <c r="F3397" t="s">
        <v>14</v>
      </c>
      <c r="G3397" t="s">
        <v>15</v>
      </c>
      <c r="H3397" t="s">
        <v>226</v>
      </c>
      <c r="I3397" t="s">
        <v>5518</v>
      </c>
      <c r="J3397" t="str">
        <f>MID(Tabla1[[#This Row],[HORA2]],1,2)</f>
        <v>13</v>
      </c>
      <c r="K3397" t="s">
        <v>43</v>
      </c>
      <c r="L3397" t="s">
        <v>19</v>
      </c>
      <c r="M3397" t="s">
        <v>14867</v>
      </c>
      <c r="N3397" t="s">
        <v>22</v>
      </c>
      <c r="O3397">
        <v>17.649999999999999</v>
      </c>
      <c r="P33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15.149999999999999</v>
      </c>
      <c r="Q3397">
        <f>IF(Tabla1[[#This Row],[SERVICIO]]="COMIDA",3,IF(Tabla1[[#This Row],[SERVICIO]]="CONTROLADO",12,IF(Tabla1[[#This Row],[SERVICIO]]="RÁPIDO",3.75,IF(Tabla1[[#This Row],[SERVICIO]]="NORMAL",2.5,))))</f>
        <v>2.5</v>
      </c>
      <c r="R3397">
        <f>IF(Tabla1[[#This Row],[SERVICIO]]="COMIDA",3.5,IF(Tabla1[[#This Row],[SERVICIO]]="CONTROLADO",8,IF(Tabla1[[#This Row],[SERVICIO]]="RÁPIDO",4.5,IF(Tabla1[[#This Row],[SERVICIO]]="NORMAL",3,))))</f>
        <v>3</v>
      </c>
      <c r="S3397">
        <f>IF(Tabla1[[#This Row],[SERVICIO]]="COMIDA",0.75,IF(Tabla1[[#This Row],[SERVICIO]]="CONTROLADO",2.65,IF(Tabla1[[#This Row],[SERVICIO]]="RÁPIDO",0.55,IF(Tabla1[[#This Row],[SERVICIO]]="NORMAL",1.2,))))</f>
        <v>1.2</v>
      </c>
      <c r="T3397" s="2">
        <f>IF(Tabla1[[#This Row],[KILOMETROS ADICIONALES]]=0,Tabla1[[#This Row],[KILOMETROS]]*Tabla1[[#This Row],[COSTO NORMAL]],Tabla1[[#This Row],[COSTO NORMAL]]*Tabla1[[#This Row],[KILOMETROS HASTA]])</f>
        <v>7.5</v>
      </c>
      <c r="U3397" s="2">
        <f>Tabla1[[#This Row],[KILOMETROS ADICIONALES]]*Tabla1[[#This Row],[COSTO ADICIONAL]]</f>
        <v>18.179999999999996</v>
      </c>
      <c r="V3397">
        <v>101.03</v>
      </c>
      <c r="W3397" s="2">
        <f>Tabla1[[#This Row],[COSTO NORMAL2]]+Tabla1[[#This Row],[COSTO ADICIONAL2]]</f>
        <v>25.679999999999996</v>
      </c>
    </row>
    <row r="3398" spans="1:23" x14ac:dyDescent="0.25">
      <c r="A3398" t="s">
        <v>997</v>
      </c>
      <c r="B3398" t="s">
        <v>5519</v>
      </c>
      <c r="C3398" t="s">
        <v>12489</v>
      </c>
      <c r="D3398" t="s">
        <v>13</v>
      </c>
      <c r="E3398" t="s">
        <v>14845</v>
      </c>
      <c r="F3398" t="s">
        <v>14</v>
      </c>
      <c r="G3398" t="s">
        <v>15</v>
      </c>
      <c r="H3398" t="s">
        <v>997</v>
      </c>
      <c r="I3398" t="s">
        <v>5520</v>
      </c>
      <c r="J3398" t="str">
        <f>MID(Tabla1[[#This Row],[HORA2]],1,2)</f>
        <v>18</v>
      </c>
      <c r="K3398" t="s">
        <v>49</v>
      </c>
      <c r="L3398" t="s">
        <v>43</v>
      </c>
      <c r="M3398" t="s">
        <v>14867</v>
      </c>
      <c r="N3398" t="s">
        <v>22</v>
      </c>
      <c r="O3398">
        <v>5.15</v>
      </c>
      <c r="P33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1.4000000000000004</v>
      </c>
      <c r="Q3398">
        <f>IF(Tabla1[[#This Row],[SERVICIO]]="COMIDA",3,IF(Tabla1[[#This Row],[SERVICIO]]="CONTROLADO",12,IF(Tabla1[[#This Row],[SERVICIO]]="RÁPIDO",3.75,IF(Tabla1[[#This Row],[SERVICIO]]="NORMAL",2.5,))))</f>
        <v>3.75</v>
      </c>
      <c r="R3398">
        <f>IF(Tabla1[[#This Row],[SERVICIO]]="COMIDA",3.5,IF(Tabla1[[#This Row],[SERVICIO]]="CONTROLADO",8,IF(Tabla1[[#This Row],[SERVICIO]]="RÁPIDO",4.5,IF(Tabla1[[#This Row],[SERVICIO]]="NORMAL",3,))))</f>
        <v>4.5</v>
      </c>
      <c r="S33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8" s="2">
        <f>IF(Tabla1[[#This Row],[KILOMETROS ADICIONALES]]=0,Tabla1[[#This Row],[KILOMETROS]]*Tabla1[[#This Row],[COSTO NORMAL]],Tabla1[[#This Row],[COSTO NORMAL]]*Tabla1[[#This Row],[KILOMETROS HASTA]])</f>
        <v>16.875</v>
      </c>
      <c r="U3398" s="2">
        <f>Tabla1[[#This Row],[KILOMETROS ADICIONALES]]*Tabla1[[#This Row],[COSTO ADICIONAL]]</f>
        <v>0.77000000000000024</v>
      </c>
      <c r="V3398">
        <v>8.8800000000000008</v>
      </c>
      <c r="W3398" s="2">
        <f>Tabla1[[#This Row],[COSTO NORMAL2]]+Tabla1[[#This Row],[COSTO ADICIONAL2]]</f>
        <v>17.645</v>
      </c>
    </row>
    <row r="3399" spans="1:23" x14ac:dyDescent="0.25">
      <c r="A3399" t="s">
        <v>997</v>
      </c>
      <c r="B3399" t="s">
        <v>1654</v>
      </c>
      <c r="C3399" t="s">
        <v>12490</v>
      </c>
      <c r="D3399" t="s">
        <v>13</v>
      </c>
      <c r="E3399" t="s">
        <v>14845</v>
      </c>
      <c r="F3399" t="s">
        <v>14</v>
      </c>
      <c r="G3399" t="s">
        <v>15</v>
      </c>
      <c r="H3399" t="s">
        <v>997</v>
      </c>
      <c r="I3399" t="s">
        <v>5521</v>
      </c>
      <c r="J3399" t="str">
        <f>MID(Tabla1[[#This Row],[HORA2]],1,2)</f>
        <v>20</v>
      </c>
      <c r="K3399" t="s">
        <v>19</v>
      </c>
      <c r="L3399" t="s">
        <v>57</v>
      </c>
      <c r="M3399" t="s">
        <v>14867</v>
      </c>
      <c r="N3399" t="s">
        <v>22</v>
      </c>
      <c r="O3399">
        <v>5.27</v>
      </c>
      <c r="P33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1.5199999999999996</v>
      </c>
      <c r="Q3399">
        <f>IF(Tabla1[[#This Row],[SERVICIO]]="COMIDA",3,IF(Tabla1[[#This Row],[SERVICIO]]="CONTROLADO",12,IF(Tabla1[[#This Row],[SERVICIO]]="RÁPIDO",3.75,IF(Tabla1[[#This Row],[SERVICIO]]="NORMAL",2.5,))))</f>
        <v>3.75</v>
      </c>
      <c r="R3399">
        <f>IF(Tabla1[[#This Row],[SERVICIO]]="COMIDA",3.5,IF(Tabla1[[#This Row],[SERVICIO]]="CONTROLADO",8,IF(Tabla1[[#This Row],[SERVICIO]]="RÁPIDO",4.5,IF(Tabla1[[#This Row],[SERVICIO]]="NORMAL",3,))))</f>
        <v>4.5</v>
      </c>
      <c r="S33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399" s="2">
        <f>IF(Tabla1[[#This Row],[KILOMETROS ADICIONALES]]=0,Tabla1[[#This Row],[KILOMETROS]]*Tabla1[[#This Row],[COSTO NORMAL]],Tabla1[[#This Row],[COSTO NORMAL]]*Tabla1[[#This Row],[KILOMETROS HASTA]])</f>
        <v>16.875</v>
      </c>
      <c r="U3399" s="2">
        <f>Tabla1[[#This Row],[KILOMETROS ADICIONALES]]*Tabla1[[#This Row],[COSTO ADICIONAL]]</f>
        <v>0.83599999999999985</v>
      </c>
      <c r="V3399">
        <v>39.950000000000003</v>
      </c>
      <c r="W3399" s="2">
        <f>Tabla1[[#This Row],[COSTO NORMAL2]]+Tabla1[[#This Row],[COSTO ADICIONAL2]]</f>
        <v>17.710999999999999</v>
      </c>
    </row>
    <row r="3400" spans="1:23" x14ac:dyDescent="0.25">
      <c r="A3400" t="s">
        <v>997</v>
      </c>
      <c r="B3400" t="s">
        <v>5522</v>
      </c>
      <c r="C3400" t="s">
        <v>12491</v>
      </c>
      <c r="D3400" t="s">
        <v>13</v>
      </c>
      <c r="E3400" t="s">
        <v>14845</v>
      </c>
      <c r="F3400" t="s">
        <v>14</v>
      </c>
      <c r="G3400" t="s">
        <v>15</v>
      </c>
      <c r="H3400" t="s">
        <v>997</v>
      </c>
      <c r="I3400" t="s">
        <v>5523</v>
      </c>
      <c r="J3400" t="str">
        <f>MID(Tabla1[[#This Row],[HORA2]],1,2)</f>
        <v>19</v>
      </c>
      <c r="K3400" t="s">
        <v>79</v>
      </c>
      <c r="L3400" t="s">
        <v>110</v>
      </c>
      <c r="M3400" t="s">
        <v>14867</v>
      </c>
      <c r="N3400" t="s">
        <v>22</v>
      </c>
      <c r="O3400">
        <v>3.92</v>
      </c>
      <c r="P34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0.16999999999999993</v>
      </c>
      <c r="Q3400">
        <f>IF(Tabla1[[#This Row],[SERVICIO]]="COMIDA",3,IF(Tabla1[[#This Row],[SERVICIO]]="CONTROLADO",12,IF(Tabla1[[#This Row],[SERVICIO]]="RÁPIDO",3.75,IF(Tabla1[[#This Row],[SERVICIO]]="NORMAL",2.5,))))</f>
        <v>3.75</v>
      </c>
      <c r="R3400">
        <f>IF(Tabla1[[#This Row],[SERVICIO]]="COMIDA",3.5,IF(Tabla1[[#This Row],[SERVICIO]]="CONTROLADO",8,IF(Tabla1[[#This Row],[SERVICIO]]="RÁPIDO",4.5,IF(Tabla1[[#This Row],[SERVICIO]]="NORMAL",3,))))</f>
        <v>4.5</v>
      </c>
      <c r="S34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0" s="2">
        <f>IF(Tabla1[[#This Row],[KILOMETROS ADICIONALES]]=0,Tabla1[[#This Row],[KILOMETROS]]*Tabla1[[#This Row],[COSTO NORMAL]],Tabla1[[#This Row],[COSTO NORMAL]]*Tabla1[[#This Row],[KILOMETROS HASTA]])</f>
        <v>16.875</v>
      </c>
      <c r="U3400" s="2">
        <f>Tabla1[[#This Row],[KILOMETROS ADICIONALES]]*Tabla1[[#This Row],[COSTO ADICIONAL]]</f>
        <v>9.3499999999999972E-2</v>
      </c>
      <c r="V3400">
        <v>122.27</v>
      </c>
      <c r="W3400" s="2">
        <f>Tabla1[[#This Row],[COSTO NORMAL2]]+Tabla1[[#This Row],[COSTO ADICIONAL2]]</f>
        <v>16.968499999999999</v>
      </c>
    </row>
    <row r="3401" spans="1:23" x14ac:dyDescent="0.25">
      <c r="A3401" t="s">
        <v>997</v>
      </c>
      <c r="B3401" t="s">
        <v>5524</v>
      </c>
      <c r="C3401" t="s">
        <v>12492</v>
      </c>
      <c r="D3401" t="s">
        <v>13</v>
      </c>
      <c r="E3401" t="s">
        <v>14845</v>
      </c>
      <c r="F3401" t="s">
        <v>14</v>
      </c>
      <c r="G3401" t="s">
        <v>15</v>
      </c>
      <c r="H3401" t="s">
        <v>121</v>
      </c>
      <c r="I3401" t="s">
        <v>5525</v>
      </c>
      <c r="J3401" t="str">
        <f>MID(Tabla1[[#This Row],[HORA2]],1,2)</f>
        <v>19</v>
      </c>
      <c r="K3401" t="s">
        <v>43</v>
      </c>
      <c r="L3401" t="s">
        <v>94</v>
      </c>
      <c r="M3401" t="s">
        <v>14867</v>
      </c>
      <c r="N3401" t="s">
        <v>22</v>
      </c>
      <c r="O3401">
        <v>8.0399999999999991</v>
      </c>
      <c r="P34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4.2899999999999991</v>
      </c>
      <c r="Q3401">
        <f>IF(Tabla1[[#This Row],[SERVICIO]]="COMIDA",3,IF(Tabla1[[#This Row],[SERVICIO]]="CONTROLADO",12,IF(Tabla1[[#This Row],[SERVICIO]]="RÁPIDO",3.75,IF(Tabla1[[#This Row],[SERVICIO]]="NORMAL",2.5,))))</f>
        <v>3.75</v>
      </c>
      <c r="R3401">
        <f>IF(Tabla1[[#This Row],[SERVICIO]]="COMIDA",3.5,IF(Tabla1[[#This Row],[SERVICIO]]="CONTROLADO",8,IF(Tabla1[[#This Row],[SERVICIO]]="RÁPIDO",4.5,IF(Tabla1[[#This Row],[SERVICIO]]="NORMAL",3,))))</f>
        <v>4.5</v>
      </c>
      <c r="S34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1" s="2">
        <f>IF(Tabla1[[#This Row],[KILOMETROS ADICIONALES]]=0,Tabla1[[#This Row],[KILOMETROS]]*Tabla1[[#This Row],[COSTO NORMAL]],Tabla1[[#This Row],[COSTO NORMAL]]*Tabla1[[#This Row],[KILOMETROS HASTA]])</f>
        <v>16.875</v>
      </c>
      <c r="U3401" s="2">
        <f>Tabla1[[#This Row],[KILOMETROS ADICIONALES]]*Tabla1[[#This Row],[COSTO ADICIONAL]]</f>
        <v>2.3594999999999997</v>
      </c>
      <c r="V3401">
        <v>194.82</v>
      </c>
      <c r="W3401" s="2">
        <f>Tabla1[[#This Row],[COSTO NORMAL2]]+Tabla1[[#This Row],[COSTO ADICIONAL2]]</f>
        <v>19.234500000000001</v>
      </c>
    </row>
    <row r="3402" spans="1:23" x14ac:dyDescent="0.25">
      <c r="A3402" t="s">
        <v>997</v>
      </c>
      <c r="B3402" t="s">
        <v>5524</v>
      </c>
      <c r="C3402" t="s">
        <v>12493</v>
      </c>
      <c r="D3402" t="s">
        <v>13</v>
      </c>
      <c r="E3402" t="s">
        <v>14845</v>
      </c>
      <c r="F3402" t="s">
        <v>14</v>
      </c>
      <c r="G3402" t="s">
        <v>41</v>
      </c>
      <c r="H3402" t="s">
        <v>997</v>
      </c>
      <c r="I3402" t="s">
        <v>5526</v>
      </c>
      <c r="J3402" t="str">
        <f>MID(Tabla1[[#This Row],[HORA2]],1,2)</f>
        <v>17</v>
      </c>
      <c r="K3402" t="s">
        <v>43</v>
      </c>
      <c r="L3402" t="s">
        <v>94</v>
      </c>
      <c r="M3402" t="s">
        <v>14867</v>
      </c>
      <c r="N3402" t="s">
        <v>22</v>
      </c>
      <c r="O3402">
        <v>14.26</v>
      </c>
      <c r="P34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10.51</v>
      </c>
      <c r="Q3402">
        <f>IF(Tabla1[[#This Row],[SERVICIO]]="COMIDA",3,IF(Tabla1[[#This Row],[SERVICIO]]="CONTROLADO",12,IF(Tabla1[[#This Row],[SERVICIO]]="RÁPIDO",3.75,IF(Tabla1[[#This Row],[SERVICIO]]="NORMAL",2.5,))))</f>
        <v>3.75</v>
      </c>
      <c r="R3402">
        <f>IF(Tabla1[[#This Row],[SERVICIO]]="COMIDA",3.5,IF(Tabla1[[#This Row],[SERVICIO]]="CONTROLADO",8,IF(Tabla1[[#This Row],[SERVICIO]]="RÁPIDO",4.5,IF(Tabla1[[#This Row],[SERVICIO]]="NORMAL",3,))))</f>
        <v>4.5</v>
      </c>
      <c r="S34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2" s="2">
        <f>IF(Tabla1[[#This Row],[KILOMETROS ADICIONALES]]=0,Tabla1[[#This Row],[KILOMETROS]]*Tabla1[[#This Row],[COSTO NORMAL]],Tabla1[[#This Row],[COSTO NORMAL]]*Tabla1[[#This Row],[KILOMETROS HASTA]])</f>
        <v>16.875</v>
      </c>
      <c r="U3402" s="2">
        <f>Tabla1[[#This Row],[KILOMETROS ADICIONALES]]*Tabla1[[#This Row],[COSTO ADICIONAL]]</f>
        <v>5.7805</v>
      </c>
      <c r="V3402">
        <v>180.99</v>
      </c>
      <c r="W3402" s="2">
        <f>Tabla1[[#This Row],[COSTO NORMAL2]]+Tabla1[[#This Row],[COSTO ADICIONAL2]]</f>
        <v>22.6555</v>
      </c>
    </row>
    <row r="3403" spans="1:23" x14ac:dyDescent="0.25">
      <c r="A3403" t="s">
        <v>997</v>
      </c>
      <c r="B3403" t="s">
        <v>5527</v>
      </c>
      <c r="C3403" t="s">
        <v>12494</v>
      </c>
      <c r="D3403" t="s">
        <v>13</v>
      </c>
      <c r="E3403" t="s">
        <v>14845</v>
      </c>
      <c r="F3403" t="s">
        <v>295</v>
      </c>
      <c r="G3403" t="s">
        <v>15</v>
      </c>
      <c r="H3403" t="s">
        <v>997</v>
      </c>
      <c r="I3403" t="s">
        <v>5528</v>
      </c>
      <c r="J3403" t="str">
        <f>MID(Tabla1[[#This Row],[HORA2]],1,2)</f>
        <v>19</v>
      </c>
      <c r="K3403" t="s">
        <v>57</v>
      </c>
      <c r="L3403" t="s">
        <v>20</v>
      </c>
      <c r="M3403" t="s">
        <v>14867</v>
      </c>
      <c r="N3403" t="s">
        <v>22</v>
      </c>
      <c r="O3403">
        <v>1.35</v>
      </c>
      <c r="P34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03">
        <f>IF(Tabla1[[#This Row],[SERVICIO]]="COMIDA",3,IF(Tabla1[[#This Row],[SERVICIO]]="CONTROLADO",12,IF(Tabla1[[#This Row],[SERVICIO]]="RÁPIDO",3.75,IF(Tabla1[[#This Row],[SERVICIO]]="NORMAL",2.5,))))</f>
        <v>3.75</v>
      </c>
      <c r="R3403">
        <f>IF(Tabla1[[#This Row],[SERVICIO]]="COMIDA",3.5,IF(Tabla1[[#This Row],[SERVICIO]]="CONTROLADO",8,IF(Tabla1[[#This Row],[SERVICIO]]="RÁPIDO",4.5,IF(Tabla1[[#This Row],[SERVICIO]]="NORMAL",3,))))</f>
        <v>4.5</v>
      </c>
      <c r="S34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3" s="2">
        <f>IF(Tabla1[[#This Row],[KILOMETROS ADICIONALES]]=0,Tabla1[[#This Row],[KILOMETROS]]*Tabla1[[#This Row],[COSTO NORMAL]],Tabla1[[#This Row],[COSTO NORMAL]]*Tabla1[[#This Row],[KILOMETROS HASTA]])</f>
        <v>6.0750000000000002</v>
      </c>
      <c r="U3403" s="2">
        <f>Tabla1[[#This Row],[KILOMETROS ADICIONALES]]*Tabla1[[#This Row],[COSTO ADICIONAL]]</f>
        <v>0</v>
      </c>
      <c r="V3403">
        <v>128.29</v>
      </c>
      <c r="W3403" s="2">
        <f>Tabla1[[#This Row],[COSTO NORMAL2]]+Tabla1[[#This Row],[COSTO ADICIONAL2]]</f>
        <v>6.0750000000000002</v>
      </c>
    </row>
    <row r="3404" spans="1:23" x14ac:dyDescent="0.25">
      <c r="A3404" t="s">
        <v>997</v>
      </c>
      <c r="B3404" t="s">
        <v>5529</v>
      </c>
      <c r="C3404" t="s">
        <v>12495</v>
      </c>
      <c r="E3404" t="s">
        <v>14845</v>
      </c>
      <c r="F3404" t="s">
        <v>76</v>
      </c>
      <c r="G3404" t="s">
        <v>15</v>
      </c>
      <c r="H3404" t="s">
        <v>997</v>
      </c>
      <c r="I3404" t="s">
        <v>5530</v>
      </c>
      <c r="J3404" t="str">
        <f>MID(Tabla1[[#This Row],[HORA2]],1,2)</f>
        <v>18</v>
      </c>
      <c r="K3404" t="s">
        <v>43</v>
      </c>
      <c r="L3404" t="s">
        <v>78</v>
      </c>
      <c r="M3404" t="s">
        <v>14867</v>
      </c>
      <c r="N3404" t="s">
        <v>22</v>
      </c>
      <c r="O3404">
        <v>13.79</v>
      </c>
      <c r="P34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10.039999999999999</v>
      </c>
      <c r="Q3404">
        <f>IF(Tabla1[[#This Row],[SERVICIO]]="COMIDA",3,IF(Tabla1[[#This Row],[SERVICIO]]="CONTROLADO",12,IF(Tabla1[[#This Row],[SERVICIO]]="RÁPIDO",3.75,IF(Tabla1[[#This Row],[SERVICIO]]="NORMAL",2.5,))))</f>
        <v>3.75</v>
      </c>
      <c r="R3404">
        <f>IF(Tabla1[[#This Row],[SERVICIO]]="COMIDA",3.5,IF(Tabla1[[#This Row],[SERVICIO]]="CONTROLADO",8,IF(Tabla1[[#This Row],[SERVICIO]]="RÁPIDO",4.5,IF(Tabla1[[#This Row],[SERVICIO]]="NORMAL",3,))))</f>
        <v>4.5</v>
      </c>
      <c r="S34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4" s="2">
        <f>IF(Tabla1[[#This Row],[KILOMETROS ADICIONALES]]=0,Tabla1[[#This Row],[KILOMETROS]]*Tabla1[[#This Row],[COSTO NORMAL]],Tabla1[[#This Row],[COSTO NORMAL]]*Tabla1[[#This Row],[KILOMETROS HASTA]])</f>
        <v>16.875</v>
      </c>
      <c r="U3404" s="2">
        <f>Tabla1[[#This Row],[KILOMETROS ADICIONALES]]*Tabla1[[#This Row],[COSTO ADICIONAL]]</f>
        <v>5.5220000000000002</v>
      </c>
      <c r="V3404">
        <v>202.62</v>
      </c>
      <c r="W3404" s="2">
        <f>Tabla1[[#This Row],[COSTO NORMAL2]]+Tabla1[[#This Row],[COSTO ADICIONAL2]]</f>
        <v>22.396999999999998</v>
      </c>
    </row>
    <row r="3405" spans="1:23" x14ac:dyDescent="0.25">
      <c r="A3405" t="s">
        <v>997</v>
      </c>
      <c r="B3405" t="s">
        <v>5531</v>
      </c>
      <c r="C3405" t="s">
        <v>12496</v>
      </c>
      <c r="D3405" t="s">
        <v>13</v>
      </c>
      <c r="E3405" t="s">
        <v>14845</v>
      </c>
      <c r="F3405" t="s">
        <v>14</v>
      </c>
      <c r="G3405" t="s">
        <v>24</v>
      </c>
      <c r="H3405" t="s">
        <v>997</v>
      </c>
      <c r="I3405" t="s">
        <v>5532</v>
      </c>
      <c r="J3405" t="str">
        <f>MID(Tabla1[[#This Row],[HORA2]],1,2)</f>
        <v>17</v>
      </c>
      <c r="K3405" t="s">
        <v>20</v>
      </c>
      <c r="L3405" t="s">
        <v>110</v>
      </c>
      <c r="M3405" t="s">
        <v>14867</v>
      </c>
      <c r="N3405" t="s">
        <v>22</v>
      </c>
      <c r="O3405">
        <v>3.11</v>
      </c>
      <c r="P34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05">
        <f>IF(Tabla1[[#This Row],[SERVICIO]]="COMIDA",3,IF(Tabla1[[#This Row],[SERVICIO]]="CONTROLADO",12,IF(Tabla1[[#This Row],[SERVICIO]]="RÁPIDO",3.75,IF(Tabla1[[#This Row],[SERVICIO]]="NORMAL",2.5,))))</f>
        <v>3.75</v>
      </c>
      <c r="R3405">
        <f>IF(Tabla1[[#This Row],[SERVICIO]]="COMIDA",3.5,IF(Tabla1[[#This Row],[SERVICIO]]="CONTROLADO",8,IF(Tabla1[[#This Row],[SERVICIO]]="RÁPIDO",4.5,IF(Tabla1[[#This Row],[SERVICIO]]="NORMAL",3,))))</f>
        <v>4.5</v>
      </c>
      <c r="S34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5" s="2">
        <f>IF(Tabla1[[#This Row],[KILOMETROS ADICIONALES]]=0,Tabla1[[#This Row],[KILOMETROS]]*Tabla1[[#This Row],[COSTO NORMAL]],Tabla1[[#This Row],[COSTO NORMAL]]*Tabla1[[#This Row],[KILOMETROS HASTA]])</f>
        <v>13.994999999999999</v>
      </c>
      <c r="U3405" s="2">
        <f>Tabla1[[#This Row],[KILOMETROS ADICIONALES]]*Tabla1[[#This Row],[COSTO ADICIONAL]]</f>
        <v>0</v>
      </c>
      <c r="V3405">
        <v>46.67</v>
      </c>
      <c r="W3405" s="2">
        <f>Tabla1[[#This Row],[COSTO NORMAL2]]+Tabla1[[#This Row],[COSTO ADICIONAL2]]</f>
        <v>13.994999999999999</v>
      </c>
    </row>
    <row r="3406" spans="1:23" x14ac:dyDescent="0.25">
      <c r="A3406" t="s">
        <v>997</v>
      </c>
      <c r="B3406" t="s">
        <v>5533</v>
      </c>
      <c r="C3406" t="s">
        <v>12497</v>
      </c>
      <c r="D3406" t="s">
        <v>13</v>
      </c>
      <c r="E3406" t="s">
        <v>14845</v>
      </c>
      <c r="F3406" t="s">
        <v>14</v>
      </c>
      <c r="G3406" t="s">
        <v>15</v>
      </c>
      <c r="H3406" t="s">
        <v>997</v>
      </c>
      <c r="I3406" t="s">
        <v>5534</v>
      </c>
      <c r="J3406" t="str">
        <f>MID(Tabla1[[#This Row],[HORA2]],1,2)</f>
        <v>18</v>
      </c>
      <c r="K3406" t="s">
        <v>20</v>
      </c>
      <c r="L3406" t="s">
        <v>110</v>
      </c>
      <c r="M3406" t="s">
        <v>14867</v>
      </c>
      <c r="N3406" t="s">
        <v>22</v>
      </c>
      <c r="O3406">
        <v>10.1</v>
      </c>
      <c r="P34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6.35</v>
      </c>
      <c r="Q3406">
        <f>IF(Tabla1[[#This Row],[SERVICIO]]="COMIDA",3,IF(Tabla1[[#This Row],[SERVICIO]]="CONTROLADO",12,IF(Tabla1[[#This Row],[SERVICIO]]="RÁPIDO",3.75,IF(Tabla1[[#This Row],[SERVICIO]]="NORMAL",2.5,))))</f>
        <v>3.75</v>
      </c>
      <c r="R3406">
        <f>IF(Tabla1[[#This Row],[SERVICIO]]="COMIDA",3.5,IF(Tabla1[[#This Row],[SERVICIO]]="CONTROLADO",8,IF(Tabla1[[#This Row],[SERVICIO]]="RÁPIDO",4.5,IF(Tabla1[[#This Row],[SERVICIO]]="NORMAL",3,))))</f>
        <v>4.5</v>
      </c>
      <c r="S34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6" s="2">
        <f>IF(Tabla1[[#This Row],[KILOMETROS ADICIONALES]]=0,Tabla1[[#This Row],[KILOMETROS]]*Tabla1[[#This Row],[COSTO NORMAL]],Tabla1[[#This Row],[COSTO NORMAL]]*Tabla1[[#This Row],[KILOMETROS HASTA]])</f>
        <v>16.875</v>
      </c>
      <c r="U3406" s="2">
        <f>Tabla1[[#This Row],[KILOMETROS ADICIONALES]]*Tabla1[[#This Row],[COSTO ADICIONAL]]</f>
        <v>3.4925000000000002</v>
      </c>
      <c r="V3406">
        <v>182.21</v>
      </c>
      <c r="W3406" s="2">
        <f>Tabla1[[#This Row],[COSTO NORMAL2]]+Tabla1[[#This Row],[COSTO ADICIONAL2]]</f>
        <v>20.3675</v>
      </c>
    </row>
    <row r="3407" spans="1:23" x14ac:dyDescent="0.25">
      <c r="A3407" t="s">
        <v>997</v>
      </c>
      <c r="B3407" t="s">
        <v>5535</v>
      </c>
      <c r="C3407" t="s">
        <v>12498</v>
      </c>
      <c r="D3407" t="s">
        <v>13</v>
      </c>
      <c r="E3407" t="s">
        <v>14845</v>
      </c>
      <c r="F3407" t="s">
        <v>14</v>
      </c>
      <c r="G3407" t="s">
        <v>24</v>
      </c>
      <c r="H3407" t="s">
        <v>997</v>
      </c>
      <c r="I3407" t="s">
        <v>5536</v>
      </c>
      <c r="J3407" t="str">
        <f>MID(Tabla1[[#This Row],[HORA2]],1,2)</f>
        <v>20</v>
      </c>
      <c r="K3407" t="s">
        <v>44</v>
      </c>
      <c r="L3407" t="s">
        <v>153</v>
      </c>
      <c r="M3407" t="s">
        <v>14867</v>
      </c>
      <c r="N3407" t="s">
        <v>22</v>
      </c>
      <c r="O3407">
        <v>9.69</v>
      </c>
      <c r="P34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5.9399999999999995</v>
      </c>
      <c r="Q3407">
        <f>IF(Tabla1[[#This Row],[SERVICIO]]="COMIDA",3,IF(Tabla1[[#This Row],[SERVICIO]]="CONTROLADO",12,IF(Tabla1[[#This Row],[SERVICIO]]="RÁPIDO",3.75,IF(Tabla1[[#This Row],[SERVICIO]]="NORMAL",2.5,))))</f>
        <v>3.75</v>
      </c>
      <c r="R3407">
        <f>IF(Tabla1[[#This Row],[SERVICIO]]="COMIDA",3.5,IF(Tabla1[[#This Row],[SERVICIO]]="CONTROLADO",8,IF(Tabla1[[#This Row],[SERVICIO]]="RÁPIDO",4.5,IF(Tabla1[[#This Row],[SERVICIO]]="NORMAL",3,))))</f>
        <v>4.5</v>
      </c>
      <c r="S34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7" s="2">
        <f>IF(Tabla1[[#This Row],[KILOMETROS ADICIONALES]]=0,Tabla1[[#This Row],[KILOMETROS]]*Tabla1[[#This Row],[COSTO NORMAL]],Tabla1[[#This Row],[COSTO NORMAL]]*Tabla1[[#This Row],[KILOMETROS HASTA]])</f>
        <v>16.875</v>
      </c>
      <c r="U3407" s="2">
        <f>Tabla1[[#This Row],[KILOMETROS ADICIONALES]]*Tabla1[[#This Row],[COSTO ADICIONAL]]</f>
        <v>3.2669999999999999</v>
      </c>
      <c r="V3407">
        <v>70.67</v>
      </c>
      <c r="W3407" s="2">
        <f>Tabla1[[#This Row],[COSTO NORMAL2]]+Tabla1[[#This Row],[COSTO ADICIONAL2]]</f>
        <v>20.141999999999999</v>
      </c>
    </row>
    <row r="3408" spans="1:23" x14ac:dyDescent="0.25">
      <c r="A3408" t="s">
        <v>997</v>
      </c>
      <c r="B3408" t="s">
        <v>5537</v>
      </c>
      <c r="C3408" t="s">
        <v>12499</v>
      </c>
      <c r="D3408" t="s">
        <v>13</v>
      </c>
      <c r="E3408" t="s">
        <v>14845</v>
      </c>
      <c r="F3408" t="s">
        <v>14</v>
      </c>
      <c r="G3408" t="s">
        <v>15</v>
      </c>
      <c r="H3408" t="s">
        <v>997</v>
      </c>
      <c r="I3408" t="s">
        <v>5538</v>
      </c>
      <c r="J3408" t="str">
        <f>MID(Tabla1[[#This Row],[HORA2]],1,2)</f>
        <v>18</v>
      </c>
      <c r="K3408" t="s">
        <v>65</v>
      </c>
      <c r="L3408" t="s">
        <v>65</v>
      </c>
      <c r="M3408" t="s">
        <v>14867</v>
      </c>
      <c r="N3408" t="s">
        <v>22</v>
      </c>
      <c r="O3408">
        <v>4.16</v>
      </c>
      <c r="P34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0.41000000000000014</v>
      </c>
      <c r="Q3408">
        <f>IF(Tabla1[[#This Row],[SERVICIO]]="COMIDA",3,IF(Tabla1[[#This Row],[SERVICIO]]="CONTROLADO",12,IF(Tabla1[[#This Row],[SERVICIO]]="RÁPIDO",3.75,IF(Tabla1[[#This Row],[SERVICIO]]="NORMAL",2.5,))))</f>
        <v>3.75</v>
      </c>
      <c r="R3408">
        <f>IF(Tabla1[[#This Row],[SERVICIO]]="COMIDA",3.5,IF(Tabla1[[#This Row],[SERVICIO]]="CONTROLADO",8,IF(Tabla1[[#This Row],[SERVICIO]]="RÁPIDO",4.5,IF(Tabla1[[#This Row],[SERVICIO]]="NORMAL",3,))))</f>
        <v>4.5</v>
      </c>
      <c r="S34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8" s="2">
        <f>IF(Tabla1[[#This Row],[KILOMETROS ADICIONALES]]=0,Tabla1[[#This Row],[KILOMETROS]]*Tabla1[[#This Row],[COSTO NORMAL]],Tabla1[[#This Row],[COSTO NORMAL]]*Tabla1[[#This Row],[KILOMETROS HASTA]])</f>
        <v>16.875</v>
      </c>
      <c r="U3408" s="2">
        <f>Tabla1[[#This Row],[KILOMETROS ADICIONALES]]*Tabla1[[#This Row],[COSTO ADICIONAL]]</f>
        <v>0.22550000000000009</v>
      </c>
      <c r="V3408">
        <v>19.78</v>
      </c>
      <c r="W3408" s="2">
        <f>Tabla1[[#This Row],[COSTO NORMAL2]]+Tabla1[[#This Row],[COSTO ADICIONAL2]]</f>
        <v>17.1005</v>
      </c>
    </row>
    <row r="3409" spans="1:23" x14ac:dyDescent="0.25">
      <c r="A3409" t="s">
        <v>997</v>
      </c>
      <c r="B3409" t="s">
        <v>5539</v>
      </c>
      <c r="C3409" t="s">
        <v>12500</v>
      </c>
      <c r="D3409" t="s">
        <v>13</v>
      </c>
      <c r="E3409" t="s">
        <v>14845</v>
      </c>
      <c r="F3409" t="s">
        <v>76</v>
      </c>
      <c r="G3409" t="s">
        <v>15</v>
      </c>
      <c r="H3409" t="s">
        <v>997</v>
      </c>
      <c r="I3409" t="s">
        <v>5540</v>
      </c>
      <c r="J3409" t="str">
        <f>MID(Tabla1[[#This Row],[HORA2]],1,2)</f>
        <v>18</v>
      </c>
      <c r="K3409" t="s">
        <v>94</v>
      </c>
      <c r="L3409" t="s">
        <v>94</v>
      </c>
      <c r="M3409" t="s">
        <v>14867</v>
      </c>
      <c r="N3409" t="s">
        <v>22</v>
      </c>
      <c r="O3409">
        <v>20.58</v>
      </c>
      <c r="P34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16.829999999999998</v>
      </c>
      <c r="Q3409">
        <f>IF(Tabla1[[#This Row],[SERVICIO]]="COMIDA",3,IF(Tabla1[[#This Row],[SERVICIO]]="CONTROLADO",12,IF(Tabla1[[#This Row],[SERVICIO]]="RÁPIDO",3.75,IF(Tabla1[[#This Row],[SERVICIO]]="NORMAL",2.5,))))</f>
        <v>3.75</v>
      </c>
      <c r="R3409">
        <f>IF(Tabla1[[#This Row],[SERVICIO]]="COMIDA",3.5,IF(Tabla1[[#This Row],[SERVICIO]]="CONTROLADO",8,IF(Tabla1[[#This Row],[SERVICIO]]="RÁPIDO",4.5,IF(Tabla1[[#This Row],[SERVICIO]]="NORMAL",3,))))</f>
        <v>4.5</v>
      </c>
      <c r="S34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09" s="2">
        <f>IF(Tabla1[[#This Row],[KILOMETROS ADICIONALES]]=0,Tabla1[[#This Row],[KILOMETROS]]*Tabla1[[#This Row],[COSTO NORMAL]],Tabla1[[#This Row],[COSTO NORMAL]]*Tabla1[[#This Row],[KILOMETROS HASTA]])</f>
        <v>16.875</v>
      </c>
      <c r="U3409" s="2">
        <f>Tabla1[[#This Row],[KILOMETROS ADICIONALES]]*Tabla1[[#This Row],[COSTO ADICIONAL]]</f>
        <v>9.2564999999999991</v>
      </c>
      <c r="V3409">
        <v>21.18</v>
      </c>
      <c r="W3409" s="2">
        <f>Tabla1[[#This Row],[COSTO NORMAL2]]+Tabla1[[#This Row],[COSTO ADICIONAL2]]</f>
        <v>26.131499999999999</v>
      </c>
    </row>
    <row r="3410" spans="1:23" x14ac:dyDescent="0.25">
      <c r="A3410" t="s">
        <v>997</v>
      </c>
      <c r="B3410" t="s">
        <v>5541</v>
      </c>
      <c r="C3410" t="s">
        <v>12501</v>
      </c>
      <c r="D3410" t="s">
        <v>13</v>
      </c>
      <c r="E3410" t="s">
        <v>14845</v>
      </c>
      <c r="F3410" t="s">
        <v>14</v>
      </c>
      <c r="G3410" t="s">
        <v>15</v>
      </c>
      <c r="H3410" t="s">
        <v>997</v>
      </c>
      <c r="I3410" t="s">
        <v>5542</v>
      </c>
      <c r="J3410" t="str">
        <f>MID(Tabla1[[#This Row],[HORA2]],1,2)</f>
        <v>19</v>
      </c>
      <c r="K3410" t="s">
        <v>96</v>
      </c>
      <c r="L3410" t="s">
        <v>125</v>
      </c>
      <c r="M3410" t="s">
        <v>14867</v>
      </c>
      <c r="N3410" t="s">
        <v>22</v>
      </c>
      <c r="O3410">
        <v>15.21</v>
      </c>
      <c r="P34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3410">
        <f>IF(Tabla1[[#This Row],[SERVICIO]]="COMIDA",3,IF(Tabla1[[#This Row],[SERVICIO]]="CONTROLADO",12,IF(Tabla1[[#This Row],[SERVICIO]]="RÁPIDO",3.75,IF(Tabla1[[#This Row],[SERVICIO]]="NORMAL",2.5,))))</f>
        <v>3.75</v>
      </c>
      <c r="R3410">
        <f>IF(Tabla1[[#This Row],[SERVICIO]]="COMIDA",3.5,IF(Tabla1[[#This Row],[SERVICIO]]="CONTROLADO",8,IF(Tabla1[[#This Row],[SERVICIO]]="RÁPIDO",4.5,IF(Tabla1[[#This Row],[SERVICIO]]="NORMAL",3,))))</f>
        <v>4.5</v>
      </c>
      <c r="S34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0" s="2">
        <f>IF(Tabla1[[#This Row],[KILOMETROS ADICIONALES]]=0,Tabla1[[#This Row],[KILOMETROS]]*Tabla1[[#This Row],[COSTO NORMAL]],Tabla1[[#This Row],[COSTO NORMAL]]*Tabla1[[#This Row],[KILOMETROS HASTA]])</f>
        <v>16.875</v>
      </c>
      <c r="U3410" s="2">
        <f>Tabla1[[#This Row],[KILOMETROS ADICIONALES]]*Tabla1[[#This Row],[COSTO ADICIONAL]]</f>
        <v>6.3030000000000008</v>
      </c>
      <c r="V3410">
        <v>149.55000000000001</v>
      </c>
      <c r="W3410" s="2">
        <f>Tabla1[[#This Row],[COSTO NORMAL2]]+Tabla1[[#This Row],[COSTO ADICIONAL2]]</f>
        <v>23.178000000000001</v>
      </c>
    </row>
    <row r="3411" spans="1:23" x14ac:dyDescent="0.25">
      <c r="A3411" t="s">
        <v>997</v>
      </c>
      <c r="B3411" t="s">
        <v>5543</v>
      </c>
      <c r="C3411" t="s">
        <v>12502</v>
      </c>
      <c r="D3411" t="s">
        <v>13</v>
      </c>
      <c r="E3411" t="s">
        <v>14847</v>
      </c>
      <c r="F3411" t="s">
        <v>14</v>
      </c>
      <c r="G3411" t="s">
        <v>15</v>
      </c>
      <c r="H3411" t="s">
        <v>997</v>
      </c>
      <c r="I3411" t="s">
        <v>5544</v>
      </c>
      <c r="J3411" t="str">
        <f>MID(Tabla1[[#This Row],[HORA2]],1,2)</f>
        <v>18</v>
      </c>
      <c r="K3411" t="s">
        <v>19</v>
      </c>
      <c r="L3411" t="s">
        <v>26</v>
      </c>
      <c r="M3411" t="s">
        <v>14867</v>
      </c>
      <c r="N3411" t="s">
        <v>22</v>
      </c>
      <c r="O3411">
        <v>9.15</v>
      </c>
      <c r="P34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6.15</v>
      </c>
      <c r="Q3411">
        <f>IF(Tabla1[[#This Row],[SERVICIO]]="COMIDA",3,IF(Tabla1[[#This Row],[SERVICIO]]="CONTROLADO",12,IF(Tabla1[[#This Row],[SERVICIO]]="RÁPIDO",3.75,IF(Tabla1[[#This Row],[SERVICIO]]="NORMAL",2.5,))))</f>
        <v>3</v>
      </c>
      <c r="R3411">
        <f>IF(Tabla1[[#This Row],[SERVICIO]]="COMIDA",3.5,IF(Tabla1[[#This Row],[SERVICIO]]="CONTROLADO",8,IF(Tabla1[[#This Row],[SERVICIO]]="RÁPIDO",4.5,IF(Tabla1[[#This Row],[SERVICIO]]="NORMAL",3,))))</f>
        <v>3.5</v>
      </c>
      <c r="S3411">
        <f>IF(Tabla1[[#This Row],[SERVICIO]]="COMIDA",0.75,IF(Tabla1[[#This Row],[SERVICIO]]="CONTROLADO",2.65,IF(Tabla1[[#This Row],[SERVICIO]]="RÁPIDO",0.55,IF(Tabla1[[#This Row],[SERVICIO]]="NORMAL",1.2,))))</f>
        <v>0.75</v>
      </c>
      <c r="T3411" s="2">
        <f>IF(Tabla1[[#This Row],[KILOMETROS ADICIONALES]]=0,Tabla1[[#This Row],[KILOMETROS]]*Tabla1[[#This Row],[COSTO NORMAL]],Tabla1[[#This Row],[COSTO NORMAL]]*Tabla1[[#This Row],[KILOMETROS HASTA]])</f>
        <v>10.5</v>
      </c>
      <c r="U3411" s="2">
        <f>Tabla1[[#This Row],[KILOMETROS ADICIONALES]]*Tabla1[[#This Row],[COSTO ADICIONAL]]</f>
        <v>4.6125000000000007</v>
      </c>
      <c r="V3411">
        <v>206.44</v>
      </c>
      <c r="W3411" s="2">
        <f>Tabla1[[#This Row],[COSTO NORMAL2]]+Tabla1[[#This Row],[COSTO ADICIONAL2]]</f>
        <v>15.112500000000001</v>
      </c>
    </row>
    <row r="3412" spans="1:23" x14ac:dyDescent="0.25">
      <c r="A3412" t="s">
        <v>997</v>
      </c>
      <c r="B3412" t="s">
        <v>5545</v>
      </c>
      <c r="C3412" t="s">
        <v>12503</v>
      </c>
      <c r="D3412" t="s">
        <v>13</v>
      </c>
      <c r="E3412" t="s">
        <v>14847</v>
      </c>
      <c r="F3412" t="s">
        <v>14</v>
      </c>
      <c r="G3412" t="s">
        <v>15</v>
      </c>
      <c r="H3412" t="s">
        <v>997</v>
      </c>
      <c r="I3412" t="s">
        <v>5546</v>
      </c>
      <c r="J3412" t="str">
        <f>MID(Tabla1[[#This Row],[HORA2]],1,2)</f>
        <v>18</v>
      </c>
      <c r="K3412" t="s">
        <v>19</v>
      </c>
      <c r="L3412" t="s">
        <v>26</v>
      </c>
      <c r="M3412" t="s">
        <v>14867</v>
      </c>
      <c r="N3412" t="s">
        <v>22</v>
      </c>
      <c r="O3412">
        <v>7.95</v>
      </c>
      <c r="P34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4.95</v>
      </c>
      <c r="Q3412">
        <f>IF(Tabla1[[#This Row],[SERVICIO]]="COMIDA",3,IF(Tabla1[[#This Row],[SERVICIO]]="CONTROLADO",12,IF(Tabla1[[#This Row],[SERVICIO]]="RÁPIDO",3.75,IF(Tabla1[[#This Row],[SERVICIO]]="NORMAL",2.5,))))</f>
        <v>3</v>
      </c>
      <c r="R3412">
        <f>IF(Tabla1[[#This Row],[SERVICIO]]="COMIDA",3.5,IF(Tabla1[[#This Row],[SERVICIO]]="CONTROLADO",8,IF(Tabla1[[#This Row],[SERVICIO]]="RÁPIDO",4.5,IF(Tabla1[[#This Row],[SERVICIO]]="NORMAL",3,))))</f>
        <v>3.5</v>
      </c>
      <c r="S3412">
        <f>IF(Tabla1[[#This Row],[SERVICIO]]="COMIDA",0.75,IF(Tabla1[[#This Row],[SERVICIO]]="CONTROLADO",2.65,IF(Tabla1[[#This Row],[SERVICIO]]="RÁPIDO",0.55,IF(Tabla1[[#This Row],[SERVICIO]]="NORMAL",1.2,))))</f>
        <v>0.75</v>
      </c>
      <c r="T3412" s="2">
        <f>IF(Tabla1[[#This Row],[KILOMETROS ADICIONALES]]=0,Tabla1[[#This Row],[KILOMETROS]]*Tabla1[[#This Row],[COSTO NORMAL]],Tabla1[[#This Row],[COSTO NORMAL]]*Tabla1[[#This Row],[KILOMETROS HASTA]])</f>
        <v>10.5</v>
      </c>
      <c r="U3412" s="2">
        <f>Tabla1[[#This Row],[KILOMETROS ADICIONALES]]*Tabla1[[#This Row],[COSTO ADICIONAL]]</f>
        <v>3.7125000000000004</v>
      </c>
      <c r="V3412">
        <v>20.41</v>
      </c>
      <c r="W3412" s="2">
        <f>Tabla1[[#This Row],[COSTO NORMAL2]]+Tabla1[[#This Row],[COSTO ADICIONAL2]]</f>
        <v>14.2125</v>
      </c>
    </row>
    <row r="3413" spans="1:23" x14ac:dyDescent="0.25">
      <c r="A3413" t="s">
        <v>997</v>
      </c>
      <c r="B3413" t="s">
        <v>5547</v>
      </c>
      <c r="C3413" t="s">
        <v>12504</v>
      </c>
      <c r="D3413" t="s">
        <v>13</v>
      </c>
      <c r="E3413" t="s">
        <v>14845</v>
      </c>
      <c r="F3413" t="s">
        <v>14</v>
      </c>
      <c r="G3413" t="s">
        <v>15</v>
      </c>
      <c r="H3413" t="s">
        <v>226</v>
      </c>
      <c r="I3413" t="s">
        <v>5548</v>
      </c>
      <c r="J3413" t="str">
        <f>MID(Tabla1[[#This Row],[HORA2]],1,2)</f>
        <v>12</v>
      </c>
      <c r="K3413" t="s">
        <v>53</v>
      </c>
      <c r="L3413" t="s">
        <v>19</v>
      </c>
      <c r="M3413" t="s">
        <v>14867</v>
      </c>
      <c r="N3413" t="s">
        <v>22</v>
      </c>
      <c r="O3413">
        <v>5.37</v>
      </c>
      <c r="P34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1.62</v>
      </c>
      <c r="Q3413">
        <f>IF(Tabla1[[#This Row],[SERVICIO]]="COMIDA",3,IF(Tabla1[[#This Row],[SERVICIO]]="CONTROLADO",12,IF(Tabla1[[#This Row],[SERVICIO]]="RÁPIDO",3.75,IF(Tabla1[[#This Row],[SERVICIO]]="NORMAL",2.5,))))</f>
        <v>3.75</v>
      </c>
      <c r="R3413">
        <f>IF(Tabla1[[#This Row],[SERVICIO]]="COMIDA",3.5,IF(Tabla1[[#This Row],[SERVICIO]]="CONTROLADO",8,IF(Tabla1[[#This Row],[SERVICIO]]="RÁPIDO",4.5,IF(Tabla1[[#This Row],[SERVICIO]]="NORMAL",3,))))</f>
        <v>4.5</v>
      </c>
      <c r="S34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3" s="2">
        <f>IF(Tabla1[[#This Row],[KILOMETROS ADICIONALES]]=0,Tabla1[[#This Row],[KILOMETROS]]*Tabla1[[#This Row],[COSTO NORMAL]],Tabla1[[#This Row],[COSTO NORMAL]]*Tabla1[[#This Row],[KILOMETROS HASTA]])</f>
        <v>16.875</v>
      </c>
      <c r="U3413" s="2">
        <f>Tabla1[[#This Row],[KILOMETROS ADICIONALES]]*Tabla1[[#This Row],[COSTO ADICIONAL]]</f>
        <v>0.89100000000000013</v>
      </c>
      <c r="V3413">
        <v>228.84</v>
      </c>
      <c r="W3413" s="2">
        <f>Tabla1[[#This Row],[COSTO NORMAL2]]+Tabla1[[#This Row],[COSTO ADICIONAL2]]</f>
        <v>17.766000000000002</v>
      </c>
    </row>
    <row r="3414" spans="1:23" x14ac:dyDescent="0.25">
      <c r="A3414" t="s">
        <v>997</v>
      </c>
      <c r="B3414" t="s">
        <v>5549</v>
      </c>
      <c r="C3414" t="s">
        <v>12505</v>
      </c>
      <c r="D3414" t="s">
        <v>13</v>
      </c>
      <c r="E3414" t="s">
        <v>14845</v>
      </c>
      <c r="F3414" t="s">
        <v>14</v>
      </c>
      <c r="G3414" t="s">
        <v>15</v>
      </c>
      <c r="H3414" t="s">
        <v>226</v>
      </c>
      <c r="I3414" t="s">
        <v>5550</v>
      </c>
      <c r="J3414" t="str">
        <f>MID(Tabla1[[#This Row],[HORA2]],1,2)</f>
        <v>12</v>
      </c>
      <c r="K3414" t="s">
        <v>19</v>
      </c>
      <c r="L3414" t="s">
        <v>31</v>
      </c>
      <c r="M3414" t="s">
        <v>14867</v>
      </c>
      <c r="N3414" t="s">
        <v>22</v>
      </c>
      <c r="O3414">
        <v>6.14</v>
      </c>
      <c r="P34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2.3899999999999997</v>
      </c>
      <c r="Q3414">
        <f>IF(Tabla1[[#This Row],[SERVICIO]]="COMIDA",3,IF(Tabla1[[#This Row],[SERVICIO]]="CONTROLADO",12,IF(Tabla1[[#This Row],[SERVICIO]]="RÁPIDO",3.75,IF(Tabla1[[#This Row],[SERVICIO]]="NORMAL",2.5,))))</f>
        <v>3.75</v>
      </c>
      <c r="R3414">
        <f>IF(Tabla1[[#This Row],[SERVICIO]]="COMIDA",3.5,IF(Tabla1[[#This Row],[SERVICIO]]="CONTROLADO",8,IF(Tabla1[[#This Row],[SERVICIO]]="RÁPIDO",4.5,IF(Tabla1[[#This Row],[SERVICIO]]="NORMAL",3,))))</f>
        <v>4.5</v>
      </c>
      <c r="S34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4" s="2">
        <f>IF(Tabla1[[#This Row],[KILOMETROS ADICIONALES]]=0,Tabla1[[#This Row],[KILOMETROS]]*Tabla1[[#This Row],[COSTO NORMAL]],Tabla1[[#This Row],[COSTO NORMAL]]*Tabla1[[#This Row],[KILOMETROS HASTA]])</f>
        <v>16.875</v>
      </c>
      <c r="U3414" s="2">
        <f>Tabla1[[#This Row],[KILOMETROS ADICIONALES]]*Tabla1[[#This Row],[COSTO ADICIONAL]]</f>
        <v>1.3145</v>
      </c>
      <c r="V3414">
        <v>168.77</v>
      </c>
      <c r="W3414" s="2">
        <f>Tabla1[[#This Row],[COSTO NORMAL2]]+Tabla1[[#This Row],[COSTO ADICIONAL2]]</f>
        <v>18.189499999999999</v>
      </c>
    </row>
    <row r="3415" spans="1:23" x14ac:dyDescent="0.25">
      <c r="A3415" t="s">
        <v>997</v>
      </c>
      <c r="B3415" t="s">
        <v>5551</v>
      </c>
      <c r="C3415" t="s">
        <v>12506</v>
      </c>
      <c r="D3415" t="s">
        <v>13</v>
      </c>
      <c r="E3415" t="s">
        <v>14845</v>
      </c>
      <c r="F3415" t="s">
        <v>14</v>
      </c>
      <c r="G3415" t="s">
        <v>15</v>
      </c>
      <c r="H3415" t="s">
        <v>226</v>
      </c>
      <c r="I3415" t="s">
        <v>5552</v>
      </c>
      <c r="J3415" t="str">
        <f>MID(Tabla1[[#This Row],[HORA2]],1,2)</f>
        <v>11</v>
      </c>
      <c r="K3415" t="s">
        <v>96</v>
      </c>
      <c r="L3415" t="s">
        <v>96</v>
      </c>
      <c r="M3415" t="s">
        <v>14867</v>
      </c>
      <c r="N3415" t="s">
        <v>22</v>
      </c>
      <c r="O3415">
        <v>20.83</v>
      </c>
      <c r="P34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17.079999999999998</v>
      </c>
      <c r="Q3415">
        <f>IF(Tabla1[[#This Row],[SERVICIO]]="COMIDA",3,IF(Tabla1[[#This Row],[SERVICIO]]="CONTROLADO",12,IF(Tabla1[[#This Row],[SERVICIO]]="RÁPIDO",3.75,IF(Tabla1[[#This Row],[SERVICIO]]="NORMAL",2.5,))))</f>
        <v>3.75</v>
      </c>
      <c r="R3415">
        <f>IF(Tabla1[[#This Row],[SERVICIO]]="COMIDA",3.5,IF(Tabla1[[#This Row],[SERVICIO]]="CONTROLADO",8,IF(Tabla1[[#This Row],[SERVICIO]]="RÁPIDO",4.5,IF(Tabla1[[#This Row],[SERVICIO]]="NORMAL",3,))))</f>
        <v>4.5</v>
      </c>
      <c r="S34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5" s="2">
        <f>IF(Tabla1[[#This Row],[KILOMETROS ADICIONALES]]=0,Tabla1[[#This Row],[KILOMETROS]]*Tabla1[[#This Row],[COSTO NORMAL]],Tabla1[[#This Row],[COSTO NORMAL]]*Tabla1[[#This Row],[KILOMETROS HASTA]])</f>
        <v>16.875</v>
      </c>
      <c r="U3415" s="2">
        <f>Tabla1[[#This Row],[KILOMETROS ADICIONALES]]*Tabla1[[#This Row],[COSTO ADICIONAL]]</f>
        <v>9.3940000000000001</v>
      </c>
      <c r="V3415">
        <v>151.81</v>
      </c>
      <c r="W3415" s="2">
        <f>Tabla1[[#This Row],[COSTO NORMAL2]]+Tabla1[[#This Row],[COSTO ADICIONAL2]]</f>
        <v>26.268999999999998</v>
      </c>
    </row>
    <row r="3416" spans="1:23" x14ac:dyDescent="0.25">
      <c r="A3416" t="s">
        <v>997</v>
      </c>
      <c r="B3416" t="s">
        <v>5553</v>
      </c>
      <c r="C3416" t="s">
        <v>12507</v>
      </c>
      <c r="D3416" t="s">
        <v>13</v>
      </c>
      <c r="E3416" t="s">
        <v>14847</v>
      </c>
      <c r="F3416" t="s">
        <v>14</v>
      </c>
      <c r="G3416" t="s">
        <v>15</v>
      </c>
      <c r="H3416" t="s">
        <v>997</v>
      </c>
      <c r="I3416" t="s">
        <v>5554</v>
      </c>
      <c r="J3416" t="str">
        <f>MID(Tabla1[[#This Row],[HORA2]],1,2)</f>
        <v>18</v>
      </c>
      <c r="K3416" t="s">
        <v>19</v>
      </c>
      <c r="L3416" t="s">
        <v>57</v>
      </c>
      <c r="M3416" t="s">
        <v>14867</v>
      </c>
      <c r="N3416" t="s">
        <v>22</v>
      </c>
      <c r="O3416">
        <v>7.21</v>
      </c>
      <c r="P34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4.21</v>
      </c>
      <c r="Q3416">
        <f>IF(Tabla1[[#This Row],[SERVICIO]]="COMIDA",3,IF(Tabla1[[#This Row],[SERVICIO]]="CONTROLADO",12,IF(Tabla1[[#This Row],[SERVICIO]]="RÁPIDO",3.75,IF(Tabla1[[#This Row],[SERVICIO]]="NORMAL",2.5,))))</f>
        <v>3</v>
      </c>
      <c r="R3416">
        <f>IF(Tabla1[[#This Row],[SERVICIO]]="COMIDA",3.5,IF(Tabla1[[#This Row],[SERVICIO]]="CONTROLADO",8,IF(Tabla1[[#This Row],[SERVICIO]]="RÁPIDO",4.5,IF(Tabla1[[#This Row],[SERVICIO]]="NORMAL",3,))))</f>
        <v>3.5</v>
      </c>
      <c r="S3416">
        <f>IF(Tabla1[[#This Row],[SERVICIO]]="COMIDA",0.75,IF(Tabla1[[#This Row],[SERVICIO]]="CONTROLADO",2.65,IF(Tabla1[[#This Row],[SERVICIO]]="RÁPIDO",0.55,IF(Tabla1[[#This Row],[SERVICIO]]="NORMAL",1.2,))))</f>
        <v>0.75</v>
      </c>
      <c r="T3416" s="2">
        <f>IF(Tabla1[[#This Row],[KILOMETROS ADICIONALES]]=0,Tabla1[[#This Row],[KILOMETROS]]*Tabla1[[#This Row],[COSTO NORMAL]],Tabla1[[#This Row],[COSTO NORMAL]]*Tabla1[[#This Row],[KILOMETROS HASTA]])</f>
        <v>10.5</v>
      </c>
      <c r="U3416" s="2">
        <f>Tabla1[[#This Row],[KILOMETROS ADICIONALES]]*Tabla1[[#This Row],[COSTO ADICIONAL]]</f>
        <v>3.1574999999999998</v>
      </c>
      <c r="V3416">
        <v>199.46</v>
      </c>
      <c r="W3416" s="2">
        <f>Tabla1[[#This Row],[COSTO NORMAL2]]+Tabla1[[#This Row],[COSTO ADICIONAL2]]</f>
        <v>13.657499999999999</v>
      </c>
    </row>
    <row r="3417" spans="1:23" x14ac:dyDescent="0.25">
      <c r="A3417" t="s">
        <v>997</v>
      </c>
      <c r="B3417" t="s">
        <v>5555</v>
      </c>
      <c r="C3417" t="s">
        <v>12508</v>
      </c>
      <c r="D3417" t="s">
        <v>13</v>
      </c>
      <c r="E3417" t="s">
        <v>14845</v>
      </c>
      <c r="F3417" t="s">
        <v>14</v>
      </c>
      <c r="G3417" t="s">
        <v>15</v>
      </c>
      <c r="H3417" t="s">
        <v>226</v>
      </c>
      <c r="I3417" t="s">
        <v>5556</v>
      </c>
      <c r="J3417" t="str">
        <f>MID(Tabla1[[#This Row],[HORA2]],1,2)</f>
        <v>12</v>
      </c>
      <c r="K3417" t="s">
        <v>19</v>
      </c>
      <c r="L3417" t="s">
        <v>26</v>
      </c>
      <c r="M3417" t="s">
        <v>14867</v>
      </c>
      <c r="N3417" t="s">
        <v>22</v>
      </c>
      <c r="O3417">
        <v>15.77</v>
      </c>
      <c r="P34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12.02</v>
      </c>
      <c r="Q3417">
        <f>IF(Tabla1[[#This Row],[SERVICIO]]="COMIDA",3,IF(Tabla1[[#This Row],[SERVICIO]]="CONTROLADO",12,IF(Tabla1[[#This Row],[SERVICIO]]="RÁPIDO",3.75,IF(Tabla1[[#This Row],[SERVICIO]]="NORMAL",2.5,))))</f>
        <v>3.75</v>
      </c>
      <c r="R3417">
        <f>IF(Tabla1[[#This Row],[SERVICIO]]="COMIDA",3.5,IF(Tabla1[[#This Row],[SERVICIO]]="CONTROLADO",8,IF(Tabla1[[#This Row],[SERVICIO]]="RÁPIDO",4.5,IF(Tabla1[[#This Row],[SERVICIO]]="NORMAL",3,))))</f>
        <v>4.5</v>
      </c>
      <c r="S34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7" s="2">
        <f>IF(Tabla1[[#This Row],[KILOMETROS ADICIONALES]]=0,Tabla1[[#This Row],[KILOMETROS]]*Tabla1[[#This Row],[COSTO NORMAL]],Tabla1[[#This Row],[COSTO NORMAL]]*Tabla1[[#This Row],[KILOMETROS HASTA]])</f>
        <v>16.875</v>
      </c>
      <c r="U3417" s="2">
        <f>Tabla1[[#This Row],[KILOMETROS ADICIONALES]]*Tabla1[[#This Row],[COSTO ADICIONAL]]</f>
        <v>6.6110000000000007</v>
      </c>
      <c r="V3417">
        <v>153.35</v>
      </c>
      <c r="W3417" s="2">
        <f>Tabla1[[#This Row],[COSTO NORMAL2]]+Tabla1[[#This Row],[COSTO ADICIONAL2]]</f>
        <v>23.486000000000001</v>
      </c>
    </row>
    <row r="3418" spans="1:23" x14ac:dyDescent="0.25">
      <c r="A3418" t="s">
        <v>997</v>
      </c>
      <c r="B3418" t="s">
        <v>5482</v>
      </c>
      <c r="C3418" t="s">
        <v>12509</v>
      </c>
      <c r="D3418" t="s">
        <v>13</v>
      </c>
      <c r="E3418" t="s">
        <v>14845</v>
      </c>
      <c r="F3418" t="s">
        <v>14</v>
      </c>
      <c r="G3418" t="s">
        <v>15</v>
      </c>
      <c r="H3418" t="s">
        <v>226</v>
      </c>
      <c r="I3418" t="s">
        <v>5557</v>
      </c>
      <c r="J3418" t="str">
        <f>MID(Tabla1[[#This Row],[HORA2]],1,2)</f>
        <v>12</v>
      </c>
      <c r="K3418" t="s">
        <v>19</v>
      </c>
      <c r="L3418" t="s">
        <v>79</v>
      </c>
      <c r="M3418" t="s">
        <v>14867</v>
      </c>
      <c r="N3418" t="s">
        <v>22</v>
      </c>
      <c r="O3418">
        <v>7.3</v>
      </c>
      <c r="P34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3.55</v>
      </c>
      <c r="Q3418">
        <f>IF(Tabla1[[#This Row],[SERVICIO]]="COMIDA",3,IF(Tabla1[[#This Row],[SERVICIO]]="CONTROLADO",12,IF(Tabla1[[#This Row],[SERVICIO]]="RÁPIDO",3.75,IF(Tabla1[[#This Row],[SERVICIO]]="NORMAL",2.5,))))</f>
        <v>3.75</v>
      </c>
      <c r="R3418">
        <f>IF(Tabla1[[#This Row],[SERVICIO]]="COMIDA",3.5,IF(Tabla1[[#This Row],[SERVICIO]]="CONTROLADO",8,IF(Tabla1[[#This Row],[SERVICIO]]="RÁPIDO",4.5,IF(Tabla1[[#This Row],[SERVICIO]]="NORMAL",3,))))</f>
        <v>4.5</v>
      </c>
      <c r="S34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8" s="2">
        <f>IF(Tabla1[[#This Row],[KILOMETROS ADICIONALES]]=0,Tabla1[[#This Row],[KILOMETROS]]*Tabla1[[#This Row],[COSTO NORMAL]],Tabla1[[#This Row],[COSTO NORMAL]]*Tabla1[[#This Row],[KILOMETROS HASTA]])</f>
        <v>16.875</v>
      </c>
      <c r="U3418" s="2">
        <f>Tabla1[[#This Row],[KILOMETROS ADICIONALES]]*Tabla1[[#This Row],[COSTO ADICIONAL]]</f>
        <v>1.9525000000000001</v>
      </c>
      <c r="V3418">
        <v>94.89</v>
      </c>
      <c r="W3418" s="2">
        <f>Tabla1[[#This Row],[COSTO NORMAL2]]+Tabla1[[#This Row],[COSTO ADICIONAL2]]</f>
        <v>18.827500000000001</v>
      </c>
    </row>
    <row r="3419" spans="1:23" x14ac:dyDescent="0.25">
      <c r="A3419" t="s">
        <v>997</v>
      </c>
      <c r="B3419" t="s">
        <v>4562</v>
      </c>
      <c r="C3419" t="s">
        <v>12510</v>
      </c>
      <c r="D3419" t="s">
        <v>13</v>
      </c>
      <c r="E3419" t="s">
        <v>14845</v>
      </c>
      <c r="F3419" t="s">
        <v>14</v>
      </c>
      <c r="G3419" t="s">
        <v>15</v>
      </c>
      <c r="H3419" t="s">
        <v>226</v>
      </c>
      <c r="I3419" t="s">
        <v>5558</v>
      </c>
      <c r="J3419" t="str">
        <f>MID(Tabla1[[#This Row],[HORA2]],1,2)</f>
        <v>11</v>
      </c>
      <c r="K3419" t="s">
        <v>44</v>
      </c>
      <c r="L3419" t="s">
        <v>105</v>
      </c>
      <c r="M3419" t="s">
        <v>14867</v>
      </c>
      <c r="N3419" t="s">
        <v>22</v>
      </c>
      <c r="O3419">
        <v>15.93</v>
      </c>
      <c r="P34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3419">
        <f>IF(Tabla1[[#This Row],[SERVICIO]]="COMIDA",3,IF(Tabla1[[#This Row],[SERVICIO]]="CONTROLADO",12,IF(Tabla1[[#This Row],[SERVICIO]]="RÁPIDO",3.75,IF(Tabla1[[#This Row],[SERVICIO]]="NORMAL",2.5,))))</f>
        <v>3.75</v>
      </c>
      <c r="R3419">
        <f>IF(Tabla1[[#This Row],[SERVICIO]]="COMIDA",3.5,IF(Tabla1[[#This Row],[SERVICIO]]="CONTROLADO",8,IF(Tabla1[[#This Row],[SERVICIO]]="RÁPIDO",4.5,IF(Tabla1[[#This Row],[SERVICIO]]="NORMAL",3,))))</f>
        <v>4.5</v>
      </c>
      <c r="S34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19" s="2">
        <f>IF(Tabla1[[#This Row],[KILOMETROS ADICIONALES]]=0,Tabla1[[#This Row],[KILOMETROS]]*Tabla1[[#This Row],[COSTO NORMAL]],Tabla1[[#This Row],[COSTO NORMAL]]*Tabla1[[#This Row],[KILOMETROS HASTA]])</f>
        <v>16.875</v>
      </c>
      <c r="U3419" s="2">
        <f>Tabla1[[#This Row],[KILOMETROS ADICIONALES]]*Tabla1[[#This Row],[COSTO ADICIONAL]]</f>
        <v>6.6990000000000007</v>
      </c>
      <c r="V3419">
        <v>102.41</v>
      </c>
      <c r="W3419" s="2">
        <f>Tabla1[[#This Row],[COSTO NORMAL2]]+Tabla1[[#This Row],[COSTO ADICIONAL2]]</f>
        <v>23.574000000000002</v>
      </c>
    </row>
    <row r="3420" spans="1:23" x14ac:dyDescent="0.25">
      <c r="A3420" t="s">
        <v>997</v>
      </c>
      <c r="B3420" t="s">
        <v>5559</v>
      </c>
      <c r="C3420" t="s">
        <v>12511</v>
      </c>
      <c r="D3420" t="s">
        <v>13</v>
      </c>
      <c r="E3420" t="s">
        <v>14847</v>
      </c>
      <c r="F3420" t="s">
        <v>14</v>
      </c>
      <c r="G3420" t="s">
        <v>15</v>
      </c>
      <c r="H3420" t="s">
        <v>997</v>
      </c>
      <c r="I3420" t="s">
        <v>5560</v>
      </c>
      <c r="J3420" t="str">
        <f>MID(Tabla1[[#This Row],[HORA2]],1,2)</f>
        <v>20</v>
      </c>
      <c r="K3420" t="s">
        <v>43</v>
      </c>
      <c r="L3420" t="s">
        <v>65</v>
      </c>
      <c r="M3420" t="s">
        <v>14867</v>
      </c>
      <c r="N3420" t="s">
        <v>22</v>
      </c>
      <c r="O3420">
        <v>18.399999999999999</v>
      </c>
      <c r="P34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15.399999999999999</v>
      </c>
      <c r="Q3420">
        <f>IF(Tabla1[[#This Row],[SERVICIO]]="COMIDA",3,IF(Tabla1[[#This Row],[SERVICIO]]="CONTROLADO",12,IF(Tabla1[[#This Row],[SERVICIO]]="RÁPIDO",3.75,IF(Tabla1[[#This Row],[SERVICIO]]="NORMAL",2.5,))))</f>
        <v>3</v>
      </c>
      <c r="R3420">
        <f>IF(Tabla1[[#This Row],[SERVICIO]]="COMIDA",3.5,IF(Tabla1[[#This Row],[SERVICIO]]="CONTROLADO",8,IF(Tabla1[[#This Row],[SERVICIO]]="RÁPIDO",4.5,IF(Tabla1[[#This Row],[SERVICIO]]="NORMAL",3,))))</f>
        <v>3.5</v>
      </c>
      <c r="S3420">
        <f>IF(Tabla1[[#This Row],[SERVICIO]]="COMIDA",0.75,IF(Tabla1[[#This Row],[SERVICIO]]="CONTROLADO",2.65,IF(Tabla1[[#This Row],[SERVICIO]]="RÁPIDO",0.55,IF(Tabla1[[#This Row],[SERVICIO]]="NORMAL",1.2,))))</f>
        <v>0.75</v>
      </c>
      <c r="T3420" s="2">
        <f>IF(Tabla1[[#This Row],[KILOMETROS ADICIONALES]]=0,Tabla1[[#This Row],[KILOMETROS]]*Tabla1[[#This Row],[COSTO NORMAL]],Tabla1[[#This Row],[COSTO NORMAL]]*Tabla1[[#This Row],[KILOMETROS HASTA]])</f>
        <v>10.5</v>
      </c>
      <c r="U3420" s="2">
        <f>Tabla1[[#This Row],[KILOMETROS ADICIONALES]]*Tabla1[[#This Row],[COSTO ADICIONAL]]</f>
        <v>11.549999999999999</v>
      </c>
      <c r="V3420">
        <v>132.96</v>
      </c>
      <c r="W3420" s="2">
        <f>Tabla1[[#This Row],[COSTO NORMAL2]]+Tabla1[[#This Row],[COSTO ADICIONAL2]]</f>
        <v>22.049999999999997</v>
      </c>
    </row>
    <row r="3421" spans="1:23" x14ac:dyDescent="0.25">
      <c r="A3421" t="s">
        <v>997</v>
      </c>
      <c r="B3421" t="s">
        <v>5561</v>
      </c>
      <c r="C3421" t="s">
        <v>12512</v>
      </c>
      <c r="D3421" t="s">
        <v>13</v>
      </c>
      <c r="E3421" t="s">
        <v>14847</v>
      </c>
      <c r="F3421" t="s">
        <v>14</v>
      </c>
      <c r="G3421" t="s">
        <v>15</v>
      </c>
      <c r="H3421" t="s">
        <v>997</v>
      </c>
      <c r="I3421" t="s">
        <v>5562</v>
      </c>
      <c r="J3421" t="str">
        <f>MID(Tabla1[[#This Row],[HORA2]],1,2)</f>
        <v>20</v>
      </c>
      <c r="K3421" t="s">
        <v>43</v>
      </c>
      <c r="L3421" t="s">
        <v>323</v>
      </c>
      <c r="M3421" t="s">
        <v>14867</v>
      </c>
      <c r="N3421" t="s">
        <v>22</v>
      </c>
      <c r="O3421">
        <v>20.9</v>
      </c>
      <c r="P34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17.899999999999999</v>
      </c>
      <c r="Q3421">
        <f>IF(Tabla1[[#This Row],[SERVICIO]]="COMIDA",3,IF(Tabla1[[#This Row],[SERVICIO]]="CONTROLADO",12,IF(Tabla1[[#This Row],[SERVICIO]]="RÁPIDO",3.75,IF(Tabla1[[#This Row],[SERVICIO]]="NORMAL",2.5,))))</f>
        <v>3</v>
      </c>
      <c r="R3421">
        <f>IF(Tabla1[[#This Row],[SERVICIO]]="COMIDA",3.5,IF(Tabla1[[#This Row],[SERVICIO]]="CONTROLADO",8,IF(Tabla1[[#This Row],[SERVICIO]]="RÁPIDO",4.5,IF(Tabla1[[#This Row],[SERVICIO]]="NORMAL",3,))))</f>
        <v>3.5</v>
      </c>
      <c r="S3421">
        <f>IF(Tabla1[[#This Row],[SERVICIO]]="COMIDA",0.75,IF(Tabla1[[#This Row],[SERVICIO]]="CONTROLADO",2.65,IF(Tabla1[[#This Row],[SERVICIO]]="RÁPIDO",0.55,IF(Tabla1[[#This Row],[SERVICIO]]="NORMAL",1.2,))))</f>
        <v>0.75</v>
      </c>
      <c r="T3421" s="2">
        <f>IF(Tabla1[[#This Row],[KILOMETROS ADICIONALES]]=0,Tabla1[[#This Row],[KILOMETROS]]*Tabla1[[#This Row],[COSTO NORMAL]],Tabla1[[#This Row],[COSTO NORMAL]]*Tabla1[[#This Row],[KILOMETROS HASTA]])</f>
        <v>10.5</v>
      </c>
      <c r="U3421" s="2">
        <f>Tabla1[[#This Row],[KILOMETROS ADICIONALES]]*Tabla1[[#This Row],[COSTO ADICIONAL]]</f>
        <v>13.424999999999999</v>
      </c>
      <c r="V3421">
        <v>63.02</v>
      </c>
      <c r="W3421" s="2">
        <f>Tabla1[[#This Row],[COSTO NORMAL2]]+Tabla1[[#This Row],[COSTO ADICIONAL2]]</f>
        <v>23.924999999999997</v>
      </c>
    </row>
    <row r="3422" spans="1:23" x14ac:dyDescent="0.25">
      <c r="A3422" t="s">
        <v>997</v>
      </c>
      <c r="B3422" t="s">
        <v>5563</v>
      </c>
      <c r="C3422" t="s">
        <v>12513</v>
      </c>
      <c r="D3422" t="s">
        <v>13</v>
      </c>
      <c r="E3422" t="s">
        <v>14844</v>
      </c>
      <c r="F3422" t="s">
        <v>14</v>
      </c>
      <c r="G3422" t="s">
        <v>15</v>
      </c>
      <c r="H3422" t="s">
        <v>121</v>
      </c>
      <c r="I3422" t="s">
        <v>5564</v>
      </c>
      <c r="J3422" t="str">
        <f>MID(Tabla1[[#This Row],[HORA2]],1,2)</f>
        <v>13</v>
      </c>
      <c r="K3422" t="s">
        <v>43</v>
      </c>
      <c r="L3422" t="s">
        <v>115</v>
      </c>
      <c r="M3422" t="s">
        <v>14867</v>
      </c>
      <c r="N3422" t="s">
        <v>22</v>
      </c>
      <c r="O3422">
        <v>11.55</v>
      </c>
      <c r="P34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9.0500000000000007</v>
      </c>
      <c r="Q3422">
        <f>IF(Tabla1[[#This Row],[SERVICIO]]="COMIDA",3,IF(Tabla1[[#This Row],[SERVICIO]]="CONTROLADO",12,IF(Tabla1[[#This Row],[SERVICIO]]="RÁPIDO",3.75,IF(Tabla1[[#This Row],[SERVICIO]]="NORMAL",2.5,))))</f>
        <v>2.5</v>
      </c>
      <c r="R3422">
        <f>IF(Tabla1[[#This Row],[SERVICIO]]="COMIDA",3.5,IF(Tabla1[[#This Row],[SERVICIO]]="CONTROLADO",8,IF(Tabla1[[#This Row],[SERVICIO]]="RÁPIDO",4.5,IF(Tabla1[[#This Row],[SERVICIO]]="NORMAL",3,))))</f>
        <v>3</v>
      </c>
      <c r="S3422">
        <f>IF(Tabla1[[#This Row],[SERVICIO]]="COMIDA",0.75,IF(Tabla1[[#This Row],[SERVICIO]]="CONTROLADO",2.65,IF(Tabla1[[#This Row],[SERVICIO]]="RÁPIDO",0.55,IF(Tabla1[[#This Row],[SERVICIO]]="NORMAL",1.2,))))</f>
        <v>1.2</v>
      </c>
      <c r="T3422" s="2">
        <f>IF(Tabla1[[#This Row],[KILOMETROS ADICIONALES]]=0,Tabla1[[#This Row],[KILOMETROS]]*Tabla1[[#This Row],[COSTO NORMAL]],Tabla1[[#This Row],[COSTO NORMAL]]*Tabla1[[#This Row],[KILOMETROS HASTA]])</f>
        <v>7.5</v>
      </c>
      <c r="U3422" s="2">
        <f>Tabla1[[#This Row],[KILOMETROS ADICIONALES]]*Tabla1[[#This Row],[COSTO ADICIONAL]]</f>
        <v>10.860000000000001</v>
      </c>
      <c r="V3422">
        <v>84.24</v>
      </c>
      <c r="W3422" s="2">
        <f>Tabla1[[#This Row],[COSTO NORMAL2]]+Tabla1[[#This Row],[COSTO ADICIONAL2]]</f>
        <v>18.36</v>
      </c>
    </row>
    <row r="3423" spans="1:23" x14ac:dyDescent="0.25">
      <c r="A3423" t="s">
        <v>997</v>
      </c>
      <c r="B3423" t="s">
        <v>5563</v>
      </c>
      <c r="C3423" t="s">
        <v>12514</v>
      </c>
      <c r="D3423" t="s">
        <v>13</v>
      </c>
      <c r="E3423" t="s">
        <v>14845</v>
      </c>
      <c r="F3423" t="s">
        <v>14</v>
      </c>
      <c r="G3423" t="s">
        <v>41</v>
      </c>
      <c r="H3423" t="s">
        <v>226</v>
      </c>
      <c r="I3423" t="s">
        <v>1089</v>
      </c>
      <c r="J3423" t="str">
        <f>MID(Tabla1[[#This Row],[HORA2]],1,2)</f>
        <v>09</v>
      </c>
      <c r="K3423" t="s">
        <v>43</v>
      </c>
      <c r="L3423" t="s">
        <v>115</v>
      </c>
      <c r="M3423" t="s">
        <v>14867</v>
      </c>
      <c r="N3423" t="s">
        <v>22</v>
      </c>
      <c r="O3423">
        <v>14.05</v>
      </c>
      <c r="P34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</v>
      </c>
      <c r="Q3423">
        <f>IF(Tabla1[[#This Row],[SERVICIO]]="COMIDA",3,IF(Tabla1[[#This Row],[SERVICIO]]="CONTROLADO",12,IF(Tabla1[[#This Row],[SERVICIO]]="RÁPIDO",3.75,IF(Tabla1[[#This Row],[SERVICIO]]="NORMAL",2.5,))))</f>
        <v>3.75</v>
      </c>
      <c r="R3423">
        <f>IF(Tabla1[[#This Row],[SERVICIO]]="COMIDA",3.5,IF(Tabla1[[#This Row],[SERVICIO]]="CONTROLADO",8,IF(Tabla1[[#This Row],[SERVICIO]]="RÁPIDO",4.5,IF(Tabla1[[#This Row],[SERVICIO]]="NORMAL",3,))))</f>
        <v>4.5</v>
      </c>
      <c r="S34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23" s="2">
        <f>IF(Tabla1[[#This Row],[KILOMETROS ADICIONALES]]=0,Tabla1[[#This Row],[KILOMETROS]]*Tabla1[[#This Row],[COSTO NORMAL]],Tabla1[[#This Row],[COSTO NORMAL]]*Tabla1[[#This Row],[KILOMETROS HASTA]])</f>
        <v>16.875</v>
      </c>
      <c r="U3423" s="2">
        <f>Tabla1[[#This Row],[KILOMETROS ADICIONALES]]*Tabla1[[#This Row],[COSTO ADICIONAL]]</f>
        <v>5.6650000000000009</v>
      </c>
      <c r="V3423">
        <v>174.99</v>
      </c>
      <c r="W3423" s="2">
        <f>Tabla1[[#This Row],[COSTO NORMAL2]]+Tabla1[[#This Row],[COSTO ADICIONAL2]]</f>
        <v>22.54</v>
      </c>
    </row>
    <row r="3424" spans="1:23" x14ac:dyDescent="0.25">
      <c r="A3424" t="s">
        <v>997</v>
      </c>
      <c r="B3424" t="s">
        <v>5565</v>
      </c>
      <c r="C3424" t="s">
        <v>12515</v>
      </c>
      <c r="D3424" t="s">
        <v>13</v>
      </c>
      <c r="E3424" t="s">
        <v>14845</v>
      </c>
      <c r="F3424" t="s">
        <v>14</v>
      </c>
      <c r="G3424" t="s">
        <v>15</v>
      </c>
      <c r="H3424" t="s">
        <v>226</v>
      </c>
      <c r="I3424" t="s">
        <v>5566</v>
      </c>
      <c r="J3424" t="str">
        <f>MID(Tabla1[[#This Row],[HORA2]],1,2)</f>
        <v>12</v>
      </c>
      <c r="K3424" t="s">
        <v>96</v>
      </c>
      <c r="L3424" t="s">
        <v>96</v>
      </c>
      <c r="M3424" t="s">
        <v>14867</v>
      </c>
      <c r="N3424" t="s">
        <v>22</v>
      </c>
      <c r="O3424">
        <v>15.23</v>
      </c>
      <c r="P34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11.48</v>
      </c>
      <c r="Q3424">
        <f>IF(Tabla1[[#This Row],[SERVICIO]]="COMIDA",3,IF(Tabla1[[#This Row],[SERVICIO]]="CONTROLADO",12,IF(Tabla1[[#This Row],[SERVICIO]]="RÁPIDO",3.75,IF(Tabla1[[#This Row],[SERVICIO]]="NORMAL",2.5,))))</f>
        <v>3.75</v>
      </c>
      <c r="R3424">
        <f>IF(Tabla1[[#This Row],[SERVICIO]]="COMIDA",3.5,IF(Tabla1[[#This Row],[SERVICIO]]="CONTROLADO",8,IF(Tabla1[[#This Row],[SERVICIO]]="RÁPIDO",4.5,IF(Tabla1[[#This Row],[SERVICIO]]="NORMAL",3,))))</f>
        <v>4.5</v>
      </c>
      <c r="S34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24" s="2">
        <f>IF(Tabla1[[#This Row],[KILOMETROS ADICIONALES]]=0,Tabla1[[#This Row],[KILOMETROS]]*Tabla1[[#This Row],[COSTO NORMAL]],Tabla1[[#This Row],[COSTO NORMAL]]*Tabla1[[#This Row],[KILOMETROS HASTA]])</f>
        <v>16.875</v>
      </c>
      <c r="U3424" s="2">
        <f>Tabla1[[#This Row],[KILOMETROS ADICIONALES]]*Tabla1[[#This Row],[COSTO ADICIONAL]]</f>
        <v>6.3140000000000009</v>
      </c>
      <c r="V3424">
        <v>82.41</v>
      </c>
      <c r="W3424" s="2">
        <f>Tabla1[[#This Row],[COSTO NORMAL2]]+Tabla1[[#This Row],[COSTO ADICIONAL2]]</f>
        <v>23.189</v>
      </c>
    </row>
    <row r="3425" spans="1:23" x14ac:dyDescent="0.25">
      <c r="A3425" t="s">
        <v>997</v>
      </c>
      <c r="B3425" t="s">
        <v>5567</v>
      </c>
      <c r="C3425" t="s">
        <v>12516</v>
      </c>
      <c r="D3425" t="s">
        <v>75</v>
      </c>
      <c r="E3425" t="s">
        <v>14844</v>
      </c>
      <c r="F3425" t="s">
        <v>295</v>
      </c>
      <c r="G3425" t="s">
        <v>15</v>
      </c>
      <c r="H3425" t="s">
        <v>226</v>
      </c>
      <c r="I3425" t="s">
        <v>385</v>
      </c>
      <c r="J3425" t="str">
        <f>MID(Tabla1[[#This Row],[HORA2]],1,2)</f>
        <v>13</v>
      </c>
      <c r="K3425" t="s">
        <v>78</v>
      </c>
      <c r="L3425" t="s">
        <v>78</v>
      </c>
      <c r="M3425" t="s">
        <v>14867</v>
      </c>
      <c r="N3425" t="s">
        <v>22</v>
      </c>
      <c r="O3425">
        <v>14.34</v>
      </c>
      <c r="P34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11.84</v>
      </c>
      <c r="Q3425">
        <f>IF(Tabla1[[#This Row],[SERVICIO]]="COMIDA",3,IF(Tabla1[[#This Row],[SERVICIO]]="CONTROLADO",12,IF(Tabla1[[#This Row],[SERVICIO]]="RÁPIDO",3.75,IF(Tabla1[[#This Row],[SERVICIO]]="NORMAL",2.5,))))</f>
        <v>2.5</v>
      </c>
      <c r="R3425">
        <f>IF(Tabla1[[#This Row],[SERVICIO]]="COMIDA",3.5,IF(Tabla1[[#This Row],[SERVICIO]]="CONTROLADO",8,IF(Tabla1[[#This Row],[SERVICIO]]="RÁPIDO",4.5,IF(Tabla1[[#This Row],[SERVICIO]]="NORMAL",3,))))</f>
        <v>3</v>
      </c>
      <c r="S3425">
        <f>IF(Tabla1[[#This Row],[SERVICIO]]="COMIDA",0.75,IF(Tabla1[[#This Row],[SERVICIO]]="CONTROLADO",2.65,IF(Tabla1[[#This Row],[SERVICIO]]="RÁPIDO",0.55,IF(Tabla1[[#This Row],[SERVICIO]]="NORMAL",1.2,))))</f>
        <v>1.2</v>
      </c>
      <c r="T3425" s="2">
        <f>IF(Tabla1[[#This Row],[KILOMETROS ADICIONALES]]=0,Tabla1[[#This Row],[KILOMETROS]]*Tabla1[[#This Row],[COSTO NORMAL]],Tabla1[[#This Row],[COSTO NORMAL]]*Tabla1[[#This Row],[KILOMETROS HASTA]])</f>
        <v>7.5</v>
      </c>
      <c r="U3425" s="2">
        <f>Tabla1[[#This Row],[KILOMETROS ADICIONALES]]*Tabla1[[#This Row],[COSTO ADICIONAL]]</f>
        <v>14.208</v>
      </c>
      <c r="V3425">
        <v>236.1</v>
      </c>
      <c r="W3425" s="2">
        <f>Tabla1[[#This Row],[COSTO NORMAL2]]+Tabla1[[#This Row],[COSTO ADICIONAL2]]</f>
        <v>21.707999999999998</v>
      </c>
    </row>
    <row r="3426" spans="1:23" x14ac:dyDescent="0.25">
      <c r="A3426" t="s">
        <v>997</v>
      </c>
      <c r="B3426" t="s">
        <v>868</v>
      </c>
      <c r="C3426" t="s">
        <v>12517</v>
      </c>
      <c r="D3426" t="s">
        <v>13</v>
      </c>
      <c r="E3426" t="s">
        <v>14847</v>
      </c>
      <c r="F3426" t="s">
        <v>76</v>
      </c>
      <c r="G3426" t="s">
        <v>15</v>
      </c>
      <c r="H3426" t="s">
        <v>997</v>
      </c>
      <c r="I3426" t="s">
        <v>5568</v>
      </c>
      <c r="J3426" t="str">
        <f>MID(Tabla1[[#This Row],[HORA2]],1,2)</f>
        <v>21</v>
      </c>
      <c r="K3426" t="s">
        <v>43</v>
      </c>
      <c r="L3426" t="s">
        <v>35</v>
      </c>
      <c r="M3426" t="s">
        <v>14867</v>
      </c>
      <c r="N3426" t="s">
        <v>22</v>
      </c>
      <c r="O3426">
        <v>20.78</v>
      </c>
      <c r="P34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17.78</v>
      </c>
      <c r="Q3426">
        <f>IF(Tabla1[[#This Row],[SERVICIO]]="COMIDA",3,IF(Tabla1[[#This Row],[SERVICIO]]="CONTROLADO",12,IF(Tabla1[[#This Row],[SERVICIO]]="RÁPIDO",3.75,IF(Tabla1[[#This Row],[SERVICIO]]="NORMAL",2.5,))))</f>
        <v>3</v>
      </c>
      <c r="R3426">
        <f>IF(Tabla1[[#This Row],[SERVICIO]]="COMIDA",3.5,IF(Tabla1[[#This Row],[SERVICIO]]="CONTROLADO",8,IF(Tabla1[[#This Row],[SERVICIO]]="RÁPIDO",4.5,IF(Tabla1[[#This Row],[SERVICIO]]="NORMAL",3,))))</f>
        <v>3.5</v>
      </c>
      <c r="S3426">
        <f>IF(Tabla1[[#This Row],[SERVICIO]]="COMIDA",0.75,IF(Tabla1[[#This Row],[SERVICIO]]="CONTROLADO",2.65,IF(Tabla1[[#This Row],[SERVICIO]]="RÁPIDO",0.55,IF(Tabla1[[#This Row],[SERVICIO]]="NORMAL",1.2,))))</f>
        <v>0.75</v>
      </c>
      <c r="T3426" s="2">
        <f>IF(Tabla1[[#This Row],[KILOMETROS ADICIONALES]]=0,Tabla1[[#This Row],[KILOMETROS]]*Tabla1[[#This Row],[COSTO NORMAL]],Tabla1[[#This Row],[COSTO NORMAL]]*Tabla1[[#This Row],[KILOMETROS HASTA]])</f>
        <v>10.5</v>
      </c>
      <c r="U3426" s="2">
        <f>Tabla1[[#This Row],[KILOMETROS ADICIONALES]]*Tabla1[[#This Row],[COSTO ADICIONAL]]</f>
        <v>13.335000000000001</v>
      </c>
      <c r="V3426">
        <v>77.02</v>
      </c>
      <c r="W3426" s="2">
        <f>Tabla1[[#This Row],[COSTO NORMAL2]]+Tabla1[[#This Row],[COSTO ADICIONAL2]]</f>
        <v>23.835000000000001</v>
      </c>
    </row>
    <row r="3427" spans="1:23" x14ac:dyDescent="0.25">
      <c r="A3427" t="s">
        <v>997</v>
      </c>
      <c r="B3427" t="s">
        <v>5569</v>
      </c>
      <c r="C3427" t="s">
        <v>12518</v>
      </c>
      <c r="D3427" t="s">
        <v>13</v>
      </c>
      <c r="E3427" t="s">
        <v>14847</v>
      </c>
      <c r="F3427" t="s">
        <v>14</v>
      </c>
      <c r="G3427" t="s">
        <v>15</v>
      </c>
      <c r="H3427" t="s">
        <v>997</v>
      </c>
      <c r="I3427" t="s">
        <v>5570</v>
      </c>
      <c r="J3427" t="str">
        <f>MID(Tabla1[[#This Row],[HORA2]],1,2)</f>
        <v>19</v>
      </c>
      <c r="K3427" t="s">
        <v>19</v>
      </c>
      <c r="L3427" t="s">
        <v>78</v>
      </c>
      <c r="M3427" t="s">
        <v>14867</v>
      </c>
      <c r="N3427" t="s">
        <v>22</v>
      </c>
      <c r="O3427">
        <v>19.29</v>
      </c>
      <c r="P34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16.29</v>
      </c>
      <c r="Q3427">
        <f>IF(Tabla1[[#This Row],[SERVICIO]]="COMIDA",3,IF(Tabla1[[#This Row],[SERVICIO]]="CONTROLADO",12,IF(Tabla1[[#This Row],[SERVICIO]]="RÁPIDO",3.75,IF(Tabla1[[#This Row],[SERVICIO]]="NORMAL",2.5,))))</f>
        <v>3</v>
      </c>
      <c r="R3427">
        <f>IF(Tabla1[[#This Row],[SERVICIO]]="COMIDA",3.5,IF(Tabla1[[#This Row],[SERVICIO]]="CONTROLADO",8,IF(Tabla1[[#This Row],[SERVICIO]]="RÁPIDO",4.5,IF(Tabla1[[#This Row],[SERVICIO]]="NORMAL",3,))))</f>
        <v>3.5</v>
      </c>
      <c r="S3427">
        <f>IF(Tabla1[[#This Row],[SERVICIO]]="COMIDA",0.75,IF(Tabla1[[#This Row],[SERVICIO]]="CONTROLADO",2.65,IF(Tabla1[[#This Row],[SERVICIO]]="RÁPIDO",0.55,IF(Tabla1[[#This Row],[SERVICIO]]="NORMAL",1.2,))))</f>
        <v>0.75</v>
      </c>
      <c r="T3427" s="2">
        <f>IF(Tabla1[[#This Row],[KILOMETROS ADICIONALES]]=0,Tabla1[[#This Row],[KILOMETROS]]*Tabla1[[#This Row],[COSTO NORMAL]],Tabla1[[#This Row],[COSTO NORMAL]]*Tabla1[[#This Row],[KILOMETROS HASTA]])</f>
        <v>10.5</v>
      </c>
      <c r="U3427" s="2">
        <f>Tabla1[[#This Row],[KILOMETROS ADICIONALES]]*Tabla1[[#This Row],[COSTO ADICIONAL]]</f>
        <v>12.217499999999999</v>
      </c>
      <c r="V3427">
        <v>76.010000000000005</v>
      </c>
      <c r="W3427" s="2">
        <f>Tabla1[[#This Row],[COSTO NORMAL2]]+Tabla1[[#This Row],[COSTO ADICIONAL2]]</f>
        <v>22.717500000000001</v>
      </c>
    </row>
    <row r="3428" spans="1:23" x14ac:dyDescent="0.25">
      <c r="A3428" t="s">
        <v>997</v>
      </c>
      <c r="B3428" t="s">
        <v>5571</v>
      </c>
      <c r="C3428" t="s">
        <v>12519</v>
      </c>
      <c r="D3428" t="s">
        <v>13</v>
      </c>
      <c r="E3428" t="s">
        <v>14844</v>
      </c>
      <c r="F3428" t="s">
        <v>14</v>
      </c>
      <c r="G3428" t="s">
        <v>15</v>
      </c>
      <c r="H3428" t="s">
        <v>226</v>
      </c>
      <c r="I3428" t="s">
        <v>4878</v>
      </c>
      <c r="J3428" t="str">
        <f>MID(Tabla1[[#This Row],[HORA2]],1,2)</f>
        <v>10</v>
      </c>
      <c r="K3428" t="s">
        <v>20</v>
      </c>
      <c r="L3428" t="s">
        <v>65</v>
      </c>
      <c r="M3428" t="s">
        <v>14867</v>
      </c>
      <c r="N3428" t="s">
        <v>22</v>
      </c>
      <c r="O3428">
        <v>19.68</v>
      </c>
      <c r="P34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17.18</v>
      </c>
      <c r="Q3428">
        <f>IF(Tabla1[[#This Row],[SERVICIO]]="COMIDA",3,IF(Tabla1[[#This Row],[SERVICIO]]="CONTROLADO",12,IF(Tabla1[[#This Row],[SERVICIO]]="RÁPIDO",3.75,IF(Tabla1[[#This Row],[SERVICIO]]="NORMAL",2.5,))))</f>
        <v>2.5</v>
      </c>
      <c r="R3428">
        <f>IF(Tabla1[[#This Row],[SERVICIO]]="COMIDA",3.5,IF(Tabla1[[#This Row],[SERVICIO]]="CONTROLADO",8,IF(Tabla1[[#This Row],[SERVICIO]]="RÁPIDO",4.5,IF(Tabla1[[#This Row],[SERVICIO]]="NORMAL",3,))))</f>
        <v>3</v>
      </c>
      <c r="S3428">
        <f>IF(Tabla1[[#This Row],[SERVICIO]]="COMIDA",0.75,IF(Tabla1[[#This Row],[SERVICIO]]="CONTROLADO",2.65,IF(Tabla1[[#This Row],[SERVICIO]]="RÁPIDO",0.55,IF(Tabla1[[#This Row],[SERVICIO]]="NORMAL",1.2,))))</f>
        <v>1.2</v>
      </c>
      <c r="T3428" s="2">
        <f>IF(Tabla1[[#This Row],[KILOMETROS ADICIONALES]]=0,Tabla1[[#This Row],[KILOMETROS]]*Tabla1[[#This Row],[COSTO NORMAL]],Tabla1[[#This Row],[COSTO NORMAL]]*Tabla1[[#This Row],[KILOMETROS HASTA]])</f>
        <v>7.5</v>
      </c>
      <c r="U3428" s="2">
        <f>Tabla1[[#This Row],[KILOMETROS ADICIONALES]]*Tabla1[[#This Row],[COSTO ADICIONAL]]</f>
        <v>20.616</v>
      </c>
      <c r="V3428">
        <v>172.94</v>
      </c>
      <c r="W3428" s="2">
        <f>Tabla1[[#This Row],[COSTO NORMAL2]]+Tabla1[[#This Row],[COSTO ADICIONAL2]]</f>
        <v>28.116</v>
      </c>
    </row>
    <row r="3429" spans="1:23" x14ac:dyDescent="0.25">
      <c r="A3429" t="s">
        <v>997</v>
      </c>
      <c r="B3429" t="s">
        <v>5572</v>
      </c>
      <c r="C3429" t="s">
        <v>12520</v>
      </c>
      <c r="E3429" t="s">
        <v>14845</v>
      </c>
      <c r="F3429" t="s">
        <v>76</v>
      </c>
      <c r="G3429" t="s">
        <v>15</v>
      </c>
      <c r="H3429" t="s">
        <v>997</v>
      </c>
      <c r="I3429" t="s">
        <v>5573</v>
      </c>
      <c r="J3429" t="str">
        <f>MID(Tabla1[[#This Row],[HORA2]],1,2)</f>
        <v>19</v>
      </c>
      <c r="K3429" t="s">
        <v>43</v>
      </c>
      <c r="L3429" t="s">
        <v>65</v>
      </c>
      <c r="M3429" t="s">
        <v>14867</v>
      </c>
      <c r="N3429" t="s">
        <v>22</v>
      </c>
      <c r="O3429">
        <v>6.59</v>
      </c>
      <c r="P34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2.84</v>
      </c>
      <c r="Q3429">
        <f>IF(Tabla1[[#This Row],[SERVICIO]]="COMIDA",3,IF(Tabla1[[#This Row],[SERVICIO]]="CONTROLADO",12,IF(Tabla1[[#This Row],[SERVICIO]]="RÁPIDO",3.75,IF(Tabla1[[#This Row],[SERVICIO]]="NORMAL",2.5,))))</f>
        <v>3.75</v>
      </c>
      <c r="R3429">
        <f>IF(Tabla1[[#This Row],[SERVICIO]]="COMIDA",3.5,IF(Tabla1[[#This Row],[SERVICIO]]="CONTROLADO",8,IF(Tabla1[[#This Row],[SERVICIO]]="RÁPIDO",4.5,IF(Tabla1[[#This Row],[SERVICIO]]="NORMAL",3,))))</f>
        <v>4.5</v>
      </c>
      <c r="S34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29" s="2">
        <f>IF(Tabla1[[#This Row],[KILOMETROS ADICIONALES]]=0,Tabla1[[#This Row],[KILOMETROS]]*Tabla1[[#This Row],[COSTO NORMAL]],Tabla1[[#This Row],[COSTO NORMAL]]*Tabla1[[#This Row],[KILOMETROS HASTA]])</f>
        <v>16.875</v>
      </c>
      <c r="U3429" s="2">
        <f>Tabla1[[#This Row],[KILOMETROS ADICIONALES]]*Tabla1[[#This Row],[COSTO ADICIONAL]]</f>
        <v>1.5620000000000001</v>
      </c>
      <c r="V3429">
        <v>245.08</v>
      </c>
      <c r="W3429" s="2">
        <f>Tabla1[[#This Row],[COSTO NORMAL2]]+Tabla1[[#This Row],[COSTO ADICIONAL2]]</f>
        <v>18.437000000000001</v>
      </c>
    </row>
    <row r="3430" spans="1:23" x14ac:dyDescent="0.25">
      <c r="A3430" t="s">
        <v>997</v>
      </c>
      <c r="B3430" t="s">
        <v>5574</v>
      </c>
      <c r="C3430" t="s">
        <v>12521</v>
      </c>
      <c r="E3430" t="s">
        <v>14845</v>
      </c>
      <c r="F3430" t="s">
        <v>76</v>
      </c>
      <c r="G3430" t="s">
        <v>15</v>
      </c>
      <c r="H3430" t="s">
        <v>997</v>
      </c>
      <c r="I3430" t="s">
        <v>5575</v>
      </c>
      <c r="J3430" t="str">
        <f>MID(Tabla1[[#This Row],[HORA2]],1,2)</f>
        <v>19</v>
      </c>
      <c r="K3430" t="s">
        <v>43</v>
      </c>
      <c r="L3430" t="s">
        <v>43</v>
      </c>
      <c r="M3430" t="s">
        <v>14867</v>
      </c>
      <c r="N3430" t="s">
        <v>22</v>
      </c>
      <c r="O3430">
        <v>11.54</v>
      </c>
      <c r="P34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7.7899999999999991</v>
      </c>
      <c r="Q3430">
        <f>IF(Tabla1[[#This Row],[SERVICIO]]="COMIDA",3,IF(Tabla1[[#This Row],[SERVICIO]]="CONTROLADO",12,IF(Tabla1[[#This Row],[SERVICIO]]="RÁPIDO",3.75,IF(Tabla1[[#This Row],[SERVICIO]]="NORMAL",2.5,))))</f>
        <v>3.75</v>
      </c>
      <c r="R3430">
        <f>IF(Tabla1[[#This Row],[SERVICIO]]="COMIDA",3.5,IF(Tabla1[[#This Row],[SERVICIO]]="CONTROLADO",8,IF(Tabla1[[#This Row],[SERVICIO]]="RÁPIDO",4.5,IF(Tabla1[[#This Row],[SERVICIO]]="NORMAL",3,))))</f>
        <v>4.5</v>
      </c>
      <c r="S34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0" s="2">
        <f>IF(Tabla1[[#This Row],[KILOMETROS ADICIONALES]]=0,Tabla1[[#This Row],[KILOMETROS]]*Tabla1[[#This Row],[COSTO NORMAL]],Tabla1[[#This Row],[COSTO NORMAL]]*Tabla1[[#This Row],[KILOMETROS HASTA]])</f>
        <v>16.875</v>
      </c>
      <c r="U3430" s="2">
        <f>Tabla1[[#This Row],[KILOMETROS ADICIONALES]]*Tabla1[[#This Row],[COSTO ADICIONAL]]</f>
        <v>4.2844999999999995</v>
      </c>
      <c r="V3430">
        <v>247.43</v>
      </c>
      <c r="W3430" s="2">
        <f>Tabla1[[#This Row],[COSTO NORMAL2]]+Tabla1[[#This Row],[COSTO ADICIONAL2]]</f>
        <v>21.159500000000001</v>
      </c>
    </row>
    <row r="3431" spans="1:23" x14ac:dyDescent="0.25">
      <c r="A3431" t="s">
        <v>997</v>
      </c>
      <c r="B3431" t="s">
        <v>5576</v>
      </c>
      <c r="C3431" t="s">
        <v>12522</v>
      </c>
      <c r="D3431" t="s">
        <v>13</v>
      </c>
      <c r="E3431" t="s">
        <v>14845</v>
      </c>
      <c r="F3431" t="s">
        <v>14</v>
      </c>
      <c r="G3431" t="s">
        <v>15</v>
      </c>
      <c r="H3431" t="s">
        <v>226</v>
      </c>
      <c r="I3431" t="s">
        <v>5577</v>
      </c>
      <c r="J3431" t="str">
        <f>MID(Tabla1[[#This Row],[HORA2]],1,2)</f>
        <v>11</v>
      </c>
      <c r="K3431" t="s">
        <v>65</v>
      </c>
      <c r="L3431" t="s">
        <v>153</v>
      </c>
      <c r="M3431" t="s">
        <v>14867</v>
      </c>
      <c r="N3431" t="s">
        <v>22</v>
      </c>
      <c r="O3431">
        <v>3.01</v>
      </c>
      <c r="P34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31">
        <f>IF(Tabla1[[#This Row],[SERVICIO]]="COMIDA",3,IF(Tabla1[[#This Row],[SERVICIO]]="CONTROLADO",12,IF(Tabla1[[#This Row],[SERVICIO]]="RÁPIDO",3.75,IF(Tabla1[[#This Row],[SERVICIO]]="NORMAL",2.5,))))</f>
        <v>3.75</v>
      </c>
      <c r="R3431">
        <f>IF(Tabla1[[#This Row],[SERVICIO]]="COMIDA",3.5,IF(Tabla1[[#This Row],[SERVICIO]]="CONTROLADO",8,IF(Tabla1[[#This Row],[SERVICIO]]="RÁPIDO",4.5,IF(Tabla1[[#This Row],[SERVICIO]]="NORMAL",3,))))</f>
        <v>4.5</v>
      </c>
      <c r="S34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1" s="2">
        <f>IF(Tabla1[[#This Row],[KILOMETROS ADICIONALES]]=0,Tabla1[[#This Row],[KILOMETROS]]*Tabla1[[#This Row],[COSTO NORMAL]],Tabla1[[#This Row],[COSTO NORMAL]]*Tabla1[[#This Row],[KILOMETROS HASTA]])</f>
        <v>13.544999999999998</v>
      </c>
      <c r="U3431" s="2">
        <f>Tabla1[[#This Row],[KILOMETROS ADICIONALES]]*Tabla1[[#This Row],[COSTO ADICIONAL]]</f>
        <v>0</v>
      </c>
      <c r="V3431">
        <v>164.17</v>
      </c>
      <c r="W3431" s="2">
        <f>Tabla1[[#This Row],[COSTO NORMAL2]]+Tabla1[[#This Row],[COSTO ADICIONAL2]]</f>
        <v>13.544999999999998</v>
      </c>
    </row>
    <row r="3432" spans="1:23" x14ac:dyDescent="0.25">
      <c r="A3432" t="s">
        <v>997</v>
      </c>
      <c r="B3432" t="s">
        <v>5578</v>
      </c>
      <c r="C3432" t="s">
        <v>12523</v>
      </c>
      <c r="D3432" t="s">
        <v>13</v>
      </c>
      <c r="E3432" t="s">
        <v>14845</v>
      </c>
      <c r="F3432" t="s">
        <v>14</v>
      </c>
      <c r="G3432" t="s">
        <v>15</v>
      </c>
      <c r="H3432" t="s">
        <v>226</v>
      </c>
      <c r="I3432" t="s">
        <v>5579</v>
      </c>
      <c r="J3432" t="str">
        <f>MID(Tabla1[[#This Row],[HORA2]],1,2)</f>
        <v>11</v>
      </c>
      <c r="K3432" t="s">
        <v>145</v>
      </c>
      <c r="L3432" t="s">
        <v>26</v>
      </c>
      <c r="M3432" t="s">
        <v>14867</v>
      </c>
      <c r="N3432" t="s">
        <v>22</v>
      </c>
      <c r="O3432">
        <v>16.89</v>
      </c>
      <c r="P34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13.14</v>
      </c>
      <c r="Q3432">
        <f>IF(Tabla1[[#This Row],[SERVICIO]]="COMIDA",3,IF(Tabla1[[#This Row],[SERVICIO]]="CONTROLADO",12,IF(Tabla1[[#This Row],[SERVICIO]]="RÁPIDO",3.75,IF(Tabla1[[#This Row],[SERVICIO]]="NORMAL",2.5,))))</f>
        <v>3.75</v>
      </c>
      <c r="R3432">
        <f>IF(Tabla1[[#This Row],[SERVICIO]]="COMIDA",3.5,IF(Tabla1[[#This Row],[SERVICIO]]="CONTROLADO",8,IF(Tabla1[[#This Row],[SERVICIO]]="RÁPIDO",4.5,IF(Tabla1[[#This Row],[SERVICIO]]="NORMAL",3,))))</f>
        <v>4.5</v>
      </c>
      <c r="S34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2" s="2">
        <f>IF(Tabla1[[#This Row],[KILOMETROS ADICIONALES]]=0,Tabla1[[#This Row],[KILOMETROS]]*Tabla1[[#This Row],[COSTO NORMAL]],Tabla1[[#This Row],[COSTO NORMAL]]*Tabla1[[#This Row],[KILOMETROS HASTA]])</f>
        <v>16.875</v>
      </c>
      <c r="U3432" s="2">
        <f>Tabla1[[#This Row],[KILOMETROS ADICIONALES]]*Tabla1[[#This Row],[COSTO ADICIONAL]]</f>
        <v>7.2270000000000012</v>
      </c>
      <c r="V3432">
        <v>191.35</v>
      </c>
      <c r="W3432" s="2">
        <f>Tabla1[[#This Row],[COSTO NORMAL2]]+Tabla1[[#This Row],[COSTO ADICIONAL2]]</f>
        <v>24.102</v>
      </c>
    </row>
    <row r="3433" spans="1:23" x14ac:dyDescent="0.25">
      <c r="A3433" t="s">
        <v>997</v>
      </c>
      <c r="B3433" t="s">
        <v>5580</v>
      </c>
      <c r="C3433" t="s">
        <v>12524</v>
      </c>
      <c r="D3433" t="s">
        <v>13</v>
      </c>
      <c r="E3433" t="s">
        <v>14845</v>
      </c>
      <c r="F3433" t="s">
        <v>14</v>
      </c>
      <c r="G3433" t="s">
        <v>15</v>
      </c>
      <c r="H3433" t="s">
        <v>226</v>
      </c>
      <c r="I3433" t="s">
        <v>5581</v>
      </c>
      <c r="J3433" t="str">
        <f>MID(Tabla1[[#This Row],[HORA2]],1,2)</f>
        <v>12</v>
      </c>
      <c r="K3433" t="s">
        <v>19</v>
      </c>
      <c r="L3433" t="s">
        <v>19</v>
      </c>
      <c r="M3433" t="s">
        <v>14867</v>
      </c>
      <c r="N3433" t="s">
        <v>22</v>
      </c>
      <c r="O3433">
        <v>20.420000000000002</v>
      </c>
      <c r="P34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16.670000000000002</v>
      </c>
      <c r="Q3433">
        <f>IF(Tabla1[[#This Row],[SERVICIO]]="COMIDA",3,IF(Tabla1[[#This Row],[SERVICIO]]="CONTROLADO",12,IF(Tabla1[[#This Row],[SERVICIO]]="RÁPIDO",3.75,IF(Tabla1[[#This Row],[SERVICIO]]="NORMAL",2.5,))))</f>
        <v>3.75</v>
      </c>
      <c r="R3433">
        <f>IF(Tabla1[[#This Row],[SERVICIO]]="COMIDA",3.5,IF(Tabla1[[#This Row],[SERVICIO]]="CONTROLADO",8,IF(Tabla1[[#This Row],[SERVICIO]]="RÁPIDO",4.5,IF(Tabla1[[#This Row],[SERVICIO]]="NORMAL",3,))))</f>
        <v>4.5</v>
      </c>
      <c r="S34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3" s="2">
        <f>IF(Tabla1[[#This Row],[KILOMETROS ADICIONALES]]=0,Tabla1[[#This Row],[KILOMETROS]]*Tabla1[[#This Row],[COSTO NORMAL]],Tabla1[[#This Row],[COSTO NORMAL]]*Tabla1[[#This Row],[KILOMETROS HASTA]])</f>
        <v>16.875</v>
      </c>
      <c r="U3433" s="2">
        <f>Tabla1[[#This Row],[KILOMETROS ADICIONALES]]*Tabla1[[#This Row],[COSTO ADICIONAL]]</f>
        <v>9.1685000000000016</v>
      </c>
      <c r="V3433">
        <v>224.56</v>
      </c>
      <c r="W3433" s="2">
        <f>Tabla1[[#This Row],[COSTO NORMAL2]]+Tabla1[[#This Row],[COSTO ADICIONAL2]]</f>
        <v>26.043500000000002</v>
      </c>
    </row>
    <row r="3434" spans="1:23" x14ac:dyDescent="0.25">
      <c r="A3434" t="s">
        <v>997</v>
      </c>
      <c r="B3434" t="s">
        <v>5582</v>
      </c>
      <c r="C3434" t="s">
        <v>12525</v>
      </c>
      <c r="D3434" t="s">
        <v>13</v>
      </c>
      <c r="E3434" t="s">
        <v>14847</v>
      </c>
      <c r="F3434" t="s">
        <v>14</v>
      </c>
      <c r="G3434" t="s">
        <v>15</v>
      </c>
      <c r="H3434" t="s">
        <v>997</v>
      </c>
      <c r="I3434" t="s">
        <v>5583</v>
      </c>
      <c r="J3434" t="str">
        <f>MID(Tabla1[[#This Row],[HORA2]],1,2)</f>
        <v>19</v>
      </c>
      <c r="K3434" t="s">
        <v>19</v>
      </c>
      <c r="L3434" t="s">
        <v>20</v>
      </c>
      <c r="M3434" t="s">
        <v>14867</v>
      </c>
      <c r="N3434" t="s">
        <v>22</v>
      </c>
      <c r="O3434">
        <v>9.33</v>
      </c>
      <c r="P34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6.33</v>
      </c>
      <c r="Q3434">
        <f>IF(Tabla1[[#This Row],[SERVICIO]]="COMIDA",3,IF(Tabla1[[#This Row],[SERVICIO]]="CONTROLADO",12,IF(Tabla1[[#This Row],[SERVICIO]]="RÁPIDO",3.75,IF(Tabla1[[#This Row],[SERVICIO]]="NORMAL",2.5,))))</f>
        <v>3</v>
      </c>
      <c r="R3434">
        <f>IF(Tabla1[[#This Row],[SERVICIO]]="COMIDA",3.5,IF(Tabla1[[#This Row],[SERVICIO]]="CONTROLADO",8,IF(Tabla1[[#This Row],[SERVICIO]]="RÁPIDO",4.5,IF(Tabla1[[#This Row],[SERVICIO]]="NORMAL",3,))))</f>
        <v>3.5</v>
      </c>
      <c r="S3434">
        <f>IF(Tabla1[[#This Row],[SERVICIO]]="COMIDA",0.75,IF(Tabla1[[#This Row],[SERVICIO]]="CONTROLADO",2.65,IF(Tabla1[[#This Row],[SERVICIO]]="RÁPIDO",0.55,IF(Tabla1[[#This Row],[SERVICIO]]="NORMAL",1.2,))))</f>
        <v>0.75</v>
      </c>
      <c r="T3434" s="2">
        <f>IF(Tabla1[[#This Row],[KILOMETROS ADICIONALES]]=0,Tabla1[[#This Row],[KILOMETROS]]*Tabla1[[#This Row],[COSTO NORMAL]],Tabla1[[#This Row],[COSTO NORMAL]]*Tabla1[[#This Row],[KILOMETROS HASTA]])</f>
        <v>10.5</v>
      </c>
      <c r="U3434" s="2">
        <f>Tabla1[[#This Row],[KILOMETROS ADICIONALES]]*Tabla1[[#This Row],[COSTO ADICIONAL]]</f>
        <v>4.7475000000000005</v>
      </c>
      <c r="V3434">
        <v>34.93</v>
      </c>
      <c r="W3434" s="2">
        <f>Tabla1[[#This Row],[COSTO NORMAL2]]+Tabla1[[#This Row],[COSTO ADICIONAL2]]</f>
        <v>15.2475</v>
      </c>
    </row>
    <row r="3435" spans="1:23" x14ac:dyDescent="0.25">
      <c r="A3435" t="s">
        <v>997</v>
      </c>
      <c r="B3435" t="s">
        <v>5584</v>
      </c>
      <c r="C3435" t="s">
        <v>12526</v>
      </c>
      <c r="D3435" t="s">
        <v>13</v>
      </c>
      <c r="E3435" t="s">
        <v>14845</v>
      </c>
      <c r="F3435" t="s">
        <v>14</v>
      </c>
      <c r="G3435" t="s">
        <v>15</v>
      </c>
      <c r="H3435" t="s">
        <v>226</v>
      </c>
      <c r="I3435" t="s">
        <v>5585</v>
      </c>
      <c r="J3435" t="str">
        <f>MID(Tabla1[[#This Row],[HORA2]],1,2)</f>
        <v>12</v>
      </c>
      <c r="K3435" t="s">
        <v>53</v>
      </c>
      <c r="L3435" t="s">
        <v>31</v>
      </c>
      <c r="M3435" t="s">
        <v>14867</v>
      </c>
      <c r="N3435" t="s">
        <v>22</v>
      </c>
      <c r="O3435">
        <v>7.27</v>
      </c>
      <c r="P34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3.5199999999999996</v>
      </c>
      <c r="Q3435">
        <f>IF(Tabla1[[#This Row],[SERVICIO]]="COMIDA",3,IF(Tabla1[[#This Row],[SERVICIO]]="CONTROLADO",12,IF(Tabla1[[#This Row],[SERVICIO]]="RÁPIDO",3.75,IF(Tabla1[[#This Row],[SERVICIO]]="NORMAL",2.5,))))</f>
        <v>3.75</v>
      </c>
      <c r="R3435">
        <f>IF(Tabla1[[#This Row],[SERVICIO]]="COMIDA",3.5,IF(Tabla1[[#This Row],[SERVICIO]]="CONTROLADO",8,IF(Tabla1[[#This Row],[SERVICIO]]="RÁPIDO",4.5,IF(Tabla1[[#This Row],[SERVICIO]]="NORMAL",3,))))</f>
        <v>4.5</v>
      </c>
      <c r="S34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5" s="2">
        <f>IF(Tabla1[[#This Row],[KILOMETROS ADICIONALES]]=0,Tabla1[[#This Row],[KILOMETROS]]*Tabla1[[#This Row],[COSTO NORMAL]],Tabla1[[#This Row],[COSTO NORMAL]]*Tabla1[[#This Row],[KILOMETROS HASTA]])</f>
        <v>16.875</v>
      </c>
      <c r="U3435" s="2">
        <f>Tabla1[[#This Row],[KILOMETROS ADICIONALES]]*Tabla1[[#This Row],[COSTO ADICIONAL]]</f>
        <v>1.9359999999999999</v>
      </c>
      <c r="V3435">
        <v>150.66</v>
      </c>
      <c r="W3435" s="2">
        <f>Tabla1[[#This Row],[COSTO NORMAL2]]+Tabla1[[#This Row],[COSTO ADICIONAL2]]</f>
        <v>18.811</v>
      </c>
    </row>
    <row r="3436" spans="1:23" x14ac:dyDescent="0.25">
      <c r="A3436" t="s">
        <v>997</v>
      </c>
      <c r="B3436" t="s">
        <v>5586</v>
      </c>
      <c r="C3436" t="s">
        <v>12527</v>
      </c>
      <c r="D3436" t="s">
        <v>13</v>
      </c>
      <c r="E3436" t="s">
        <v>14847</v>
      </c>
      <c r="F3436" t="s">
        <v>14</v>
      </c>
      <c r="G3436" t="s">
        <v>15</v>
      </c>
      <c r="H3436" t="s">
        <v>997</v>
      </c>
      <c r="I3436" t="s">
        <v>5587</v>
      </c>
      <c r="J3436" t="str">
        <f>MID(Tabla1[[#This Row],[HORA2]],1,2)</f>
        <v>20</v>
      </c>
      <c r="K3436" t="s">
        <v>19</v>
      </c>
      <c r="L3436" t="s">
        <v>94</v>
      </c>
      <c r="M3436" t="s">
        <v>14867</v>
      </c>
      <c r="N3436" t="s">
        <v>22</v>
      </c>
      <c r="O3436">
        <v>13.19</v>
      </c>
      <c r="P34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10.19</v>
      </c>
      <c r="Q3436">
        <f>IF(Tabla1[[#This Row],[SERVICIO]]="COMIDA",3,IF(Tabla1[[#This Row],[SERVICIO]]="CONTROLADO",12,IF(Tabla1[[#This Row],[SERVICIO]]="RÁPIDO",3.75,IF(Tabla1[[#This Row],[SERVICIO]]="NORMAL",2.5,))))</f>
        <v>3</v>
      </c>
      <c r="R3436">
        <f>IF(Tabla1[[#This Row],[SERVICIO]]="COMIDA",3.5,IF(Tabla1[[#This Row],[SERVICIO]]="CONTROLADO",8,IF(Tabla1[[#This Row],[SERVICIO]]="RÁPIDO",4.5,IF(Tabla1[[#This Row],[SERVICIO]]="NORMAL",3,))))</f>
        <v>3.5</v>
      </c>
      <c r="S3436">
        <f>IF(Tabla1[[#This Row],[SERVICIO]]="COMIDA",0.75,IF(Tabla1[[#This Row],[SERVICIO]]="CONTROLADO",2.65,IF(Tabla1[[#This Row],[SERVICIO]]="RÁPIDO",0.55,IF(Tabla1[[#This Row],[SERVICIO]]="NORMAL",1.2,))))</f>
        <v>0.75</v>
      </c>
      <c r="T3436" s="2">
        <f>IF(Tabla1[[#This Row],[KILOMETROS ADICIONALES]]=0,Tabla1[[#This Row],[KILOMETROS]]*Tabla1[[#This Row],[COSTO NORMAL]],Tabla1[[#This Row],[COSTO NORMAL]]*Tabla1[[#This Row],[KILOMETROS HASTA]])</f>
        <v>10.5</v>
      </c>
      <c r="U3436" s="2">
        <f>Tabla1[[#This Row],[KILOMETROS ADICIONALES]]*Tabla1[[#This Row],[COSTO ADICIONAL]]</f>
        <v>7.6425000000000001</v>
      </c>
      <c r="V3436">
        <v>121</v>
      </c>
      <c r="W3436" s="2">
        <f>Tabla1[[#This Row],[COSTO NORMAL2]]+Tabla1[[#This Row],[COSTO ADICIONAL2]]</f>
        <v>18.142499999999998</v>
      </c>
    </row>
    <row r="3437" spans="1:23" x14ac:dyDescent="0.25">
      <c r="A3437" t="s">
        <v>997</v>
      </c>
      <c r="B3437" t="s">
        <v>5588</v>
      </c>
      <c r="C3437" t="s">
        <v>12528</v>
      </c>
      <c r="D3437" t="s">
        <v>13</v>
      </c>
      <c r="E3437" t="s">
        <v>14847</v>
      </c>
      <c r="F3437" t="s">
        <v>76</v>
      </c>
      <c r="G3437" t="s">
        <v>15</v>
      </c>
      <c r="H3437" t="s">
        <v>997</v>
      </c>
      <c r="I3437" t="s">
        <v>5589</v>
      </c>
      <c r="J3437" t="str">
        <f>MID(Tabla1[[#This Row],[HORA2]],1,2)</f>
        <v>22</v>
      </c>
      <c r="K3437" t="s">
        <v>43</v>
      </c>
      <c r="L3437" t="s">
        <v>94</v>
      </c>
      <c r="M3437" t="s">
        <v>14867</v>
      </c>
      <c r="N3437" t="s">
        <v>22</v>
      </c>
      <c r="O3437">
        <v>16.399999999999999</v>
      </c>
      <c r="P34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13.399999999999999</v>
      </c>
      <c r="Q3437">
        <f>IF(Tabla1[[#This Row],[SERVICIO]]="COMIDA",3,IF(Tabla1[[#This Row],[SERVICIO]]="CONTROLADO",12,IF(Tabla1[[#This Row],[SERVICIO]]="RÁPIDO",3.75,IF(Tabla1[[#This Row],[SERVICIO]]="NORMAL",2.5,))))</f>
        <v>3</v>
      </c>
      <c r="R3437">
        <f>IF(Tabla1[[#This Row],[SERVICIO]]="COMIDA",3.5,IF(Tabla1[[#This Row],[SERVICIO]]="CONTROLADO",8,IF(Tabla1[[#This Row],[SERVICIO]]="RÁPIDO",4.5,IF(Tabla1[[#This Row],[SERVICIO]]="NORMAL",3,))))</f>
        <v>3.5</v>
      </c>
      <c r="S3437">
        <f>IF(Tabla1[[#This Row],[SERVICIO]]="COMIDA",0.75,IF(Tabla1[[#This Row],[SERVICIO]]="CONTROLADO",2.65,IF(Tabla1[[#This Row],[SERVICIO]]="RÁPIDO",0.55,IF(Tabla1[[#This Row],[SERVICIO]]="NORMAL",1.2,))))</f>
        <v>0.75</v>
      </c>
      <c r="T3437" s="2">
        <f>IF(Tabla1[[#This Row],[KILOMETROS ADICIONALES]]=0,Tabla1[[#This Row],[KILOMETROS]]*Tabla1[[#This Row],[COSTO NORMAL]],Tabla1[[#This Row],[COSTO NORMAL]]*Tabla1[[#This Row],[KILOMETROS HASTA]])</f>
        <v>10.5</v>
      </c>
      <c r="U3437" s="2">
        <f>Tabla1[[#This Row],[KILOMETROS ADICIONALES]]*Tabla1[[#This Row],[COSTO ADICIONAL]]</f>
        <v>10.049999999999999</v>
      </c>
      <c r="V3437">
        <v>147.84</v>
      </c>
      <c r="W3437" s="2">
        <f>Tabla1[[#This Row],[COSTO NORMAL2]]+Tabla1[[#This Row],[COSTO ADICIONAL2]]</f>
        <v>20.549999999999997</v>
      </c>
    </row>
    <row r="3438" spans="1:23" x14ac:dyDescent="0.25">
      <c r="A3438" t="s">
        <v>997</v>
      </c>
      <c r="B3438" t="s">
        <v>2992</v>
      </c>
      <c r="C3438" t="s">
        <v>12529</v>
      </c>
      <c r="E3438" t="s">
        <v>14845</v>
      </c>
      <c r="F3438" t="s">
        <v>76</v>
      </c>
      <c r="G3438" t="s">
        <v>15</v>
      </c>
      <c r="H3438" t="s">
        <v>997</v>
      </c>
      <c r="I3438" t="s">
        <v>5590</v>
      </c>
      <c r="J3438" t="str">
        <f>MID(Tabla1[[#This Row],[HORA2]],1,2)</f>
        <v>20</v>
      </c>
      <c r="K3438" t="s">
        <v>43</v>
      </c>
      <c r="L3438" t="s">
        <v>20</v>
      </c>
      <c r="M3438" t="s">
        <v>14867</v>
      </c>
      <c r="N3438" t="s">
        <v>22</v>
      </c>
      <c r="O3438">
        <v>7.25</v>
      </c>
      <c r="P34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3438">
        <f>IF(Tabla1[[#This Row],[SERVICIO]]="COMIDA",3,IF(Tabla1[[#This Row],[SERVICIO]]="CONTROLADO",12,IF(Tabla1[[#This Row],[SERVICIO]]="RÁPIDO",3.75,IF(Tabla1[[#This Row],[SERVICIO]]="NORMAL",2.5,))))</f>
        <v>3.75</v>
      </c>
      <c r="R3438">
        <f>IF(Tabla1[[#This Row],[SERVICIO]]="COMIDA",3.5,IF(Tabla1[[#This Row],[SERVICIO]]="CONTROLADO",8,IF(Tabla1[[#This Row],[SERVICIO]]="RÁPIDO",4.5,IF(Tabla1[[#This Row],[SERVICIO]]="NORMAL",3,))))</f>
        <v>4.5</v>
      </c>
      <c r="S34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8" s="2">
        <f>IF(Tabla1[[#This Row],[KILOMETROS ADICIONALES]]=0,Tabla1[[#This Row],[KILOMETROS]]*Tabla1[[#This Row],[COSTO NORMAL]],Tabla1[[#This Row],[COSTO NORMAL]]*Tabla1[[#This Row],[KILOMETROS HASTA]])</f>
        <v>16.875</v>
      </c>
      <c r="U3438" s="2">
        <f>Tabla1[[#This Row],[KILOMETROS ADICIONALES]]*Tabla1[[#This Row],[COSTO ADICIONAL]]</f>
        <v>1.9250000000000003</v>
      </c>
      <c r="V3438">
        <v>150.29</v>
      </c>
      <c r="W3438" s="2">
        <f>Tabla1[[#This Row],[COSTO NORMAL2]]+Tabla1[[#This Row],[COSTO ADICIONAL2]]</f>
        <v>18.8</v>
      </c>
    </row>
    <row r="3439" spans="1:23" x14ac:dyDescent="0.25">
      <c r="A3439" t="s">
        <v>997</v>
      </c>
      <c r="B3439" t="s">
        <v>5591</v>
      </c>
      <c r="C3439" t="s">
        <v>12530</v>
      </c>
      <c r="E3439" t="s">
        <v>14845</v>
      </c>
      <c r="F3439" t="s">
        <v>76</v>
      </c>
      <c r="G3439" t="s">
        <v>15</v>
      </c>
      <c r="H3439" t="s">
        <v>997</v>
      </c>
      <c r="I3439" t="s">
        <v>5592</v>
      </c>
      <c r="J3439" t="str">
        <f>MID(Tabla1[[#This Row],[HORA2]],1,2)</f>
        <v>20</v>
      </c>
      <c r="K3439" t="s">
        <v>43</v>
      </c>
      <c r="L3439" t="s">
        <v>65</v>
      </c>
      <c r="M3439" t="s">
        <v>14867</v>
      </c>
      <c r="N3439" t="s">
        <v>22</v>
      </c>
      <c r="O3439">
        <v>2.0699999999999998</v>
      </c>
      <c r="P34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39">
        <f>IF(Tabla1[[#This Row],[SERVICIO]]="COMIDA",3,IF(Tabla1[[#This Row],[SERVICIO]]="CONTROLADO",12,IF(Tabla1[[#This Row],[SERVICIO]]="RÁPIDO",3.75,IF(Tabla1[[#This Row],[SERVICIO]]="NORMAL",2.5,))))</f>
        <v>3.75</v>
      </c>
      <c r="R3439">
        <f>IF(Tabla1[[#This Row],[SERVICIO]]="COMIDA",3.5,IF(Tabla1[[#This Row],[SERVICIO]]="CONTROLADO",8,IF(Tabla1[[#This Row],[SERVICIO]]="RÁPIDO",4.5,IF(Tabla1[[#This Row],[SERVICIO]]="NORMAL",3,))))</f>
        <v>4.5</v>
      </c>
      <c r="S34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39" s="2">
        <f>IF(Tabla1[[#This Row],[KILOMETROS ADICIONALES]]=0,Tabla1[[#This Row],[KILOMETROS]]*Tabla1[[#This Row],[COSTO NORMAL]],Tabla1[[#This Row],[COSTO NORMAL]]*Tabla1[[#This Row],[KILOMETROS HASTA]])</f>
        <v>9.3149999999999995</v>
      </c>
      <c r="U3439" s="2">
        <f>Tabla1[[#This Row],[KILOMETROS ADICIONALES]]*Tabla1[[#This Row],[COSTO ADICIONAL]]</f>
        <v>0</v>
      </c>
      <c r="V3439">
        <v>99.82</v>
      </c>
      <c r="W3439" s="2">
        <f>Tabla1[[#This Row],[COSTO NORMAL2]]+Tabla1[[#This Row],[COSTO ADICIONAL2]]</f>
        <v>9.3149999999999995</v>
      </c>
    </row>
    <row r="3440" spans="1:23" x14ac:dyDescent="0.25">
      <c r="A3440" t="s">
        <v>997</v>
      </c>
      <c r="B3440" t="s">
        <v>5593</v>
      </c>
      <c r="C3440" t="s">
        <v>12531</v>
      </c>
      <c r="D3440" t="s">
        <v>13</v>
      </c>
      <c r="E3440" t="s">
        <v>14844</v>
      </c>
      <c r="F3440" t="s">
        <v>14</v>
      </c>
      <c r="G3440" t="s">
        <v>15</v>
      </c>
      <c r="H3440" t="s">
        <v>226</v>
      </c>
      <c r="I3440" t="s">
        <v>5594</v>
      </c>
      <c r="J3440" t="str">
        <f>MID(Tabla1[[#This Row],[HORA2]],1,2)</f>
        <v>12</v>
      </c>
      <c r="K3440" t="s">
        <v>43</v>
      </c>
      <c r="L3440" t="s">
        <v>20</v>
      </c>
      <c r="M3440" t="s">
        <v>14867</v>
      </c>
      <c r="N3440" t="s">
        <v>22</v>
      </c>
      <c r="O3440">
        <v>10.73</v>
      </c>
      <c r="P34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3440">
        <f>IF(Tabla1[[#This Row],[SERVICIO]]="COMIDA",3,IF(Tabla1[[#This Row],[SERVICIO]]="CONTROLADO",12,IF(Tabla1[[#This Row],[SERVICIO]]="RÁPIDO",3.75,IF(Tabla1[[#This Row],[SERVICIO]]="NORMAL",2.5,))))</f>
        <v>2.5</v>
      </c>
      <c r="R3440">
        <f>IF(Tabla1[[#This Row],[SERVICIO]]="COMIDA",3.5,IF(Tabla1[[#This Row],[SERVICIO]]="CONTROLADO",8,IF(Tabla1[[#This Row],[SERVICIO]]="RÁPIDO",4.5,IF(Tabla1[[#This Row],[SERVICIO]]="NORMAL",3,))))</f>
        <v>3</v>
      </c>
      <c r="S3440">
        <f>IF(Tabla1[[#This Row],[SERVICIO]]="COMIDA",0.75,IF(Tabla1[[#This Row],[SERVICIO]]="CONTROLADO",2.65,IF(Tabla1[[#This Row],[SERVICIO]]="RÁPIDO",0.55,IF(Tabla1[[#This Row],[SERVICIO]]="NORMAL",1.2,))))</f>
        <v>1.2</v>
      </c>
      <c r="T3440" s="2">
        <f>IF(Tabla1[[#This Row],[KILOMETROS ADICIONALES]]=0,Tabla1[[#This Row],[KILOMETROS]]*Tabla1[[#This Row],[COSTO NORMAL]],Tabla1[[#This Row],[COSTO NORMAL]]*Tabla1[[#This Row],[KILOMETROS HASTA]])</f>
        <v>7.5</v>
      </c>
      <c r="U3440" s="2">
        <f>Tabla1[[#This Row],[KILOMETROS ADICIONALES]]*Tabla1[[#This Row],[COSTO ADICIONAL]]</f>
        <v>9.8759999999999994</v>
      </c>
      <c r="V3440">
        <v>214.84</v>
      </c>
      <c r="W3440" s="2">
        <f>Tabla1[[#This Row],[COSTO NORMAL2]]+Tabla1[[#This Row],[COSTO ADICIONAL2]]</f>
        <v>17.375999999999998</v>
      </c>
    </row>
    <row r="3441" spans="1:23" x14ac:dyDescent="0.25">
      <c r="A3441" t="s">
        <v>997</v>
      </c>
      <c r="B3441" t="s">
        <v>5595</v>
      </c>
      <c r="C3441" t="s">
        <v>12532</v>
      </c>
      <c r="D3441" t="s">
        <v>13</v>
      </c>
      <c r="E3441" t="s">
        <v>14844</v>
      </c>
      <c r="F3441" t="s">
        <v>14</v>
      </c>
      <c r="G3441" t="s">
        <v>15</v>
      </c>
      <c r="H3441" t="s">
        <v>226</v>
      </c>
      <c r="I3441" t="s">
        <v>1723</v>
      </c>
      <c r="J3441" t="str">
        <f>MID(Tabla1[[#This Row],[HORA2]],1,2)</f>
        <v>11</v>
      </c>
      <c r="K3441" t="s">
        <v>43</v>
      </c>
      <c r="L3441" t="s">
        <v>49</v>
      </c>
      <c r="M3441" t="s">
        <v>14867</v>
      </c>
      <c r="N3441" t="s">
        <v>22</v>
      </c>
      <c r="O3441">
        <v>10.43</v>
      </c>
      <c r="P34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7.93</v>
      </c>
      <c r="Q3441">
        <f>IF(Tabla1[[#This Row],[SERVICIO]]="COMIDA",3,IF(Tabla1[[#This Row],[SERVICIO]]="CONTROLADO",12,IF(Tabla1[[#This Row],[SERVICIO]]="RÁPIDO",3.75,IF(Tabla1[[#This Row],[SERVICIO]]="NORMAL",2.5,))))</f>
        <v>2.5</v>
      </c>
      <c r="R3441">
        <f>IF(Tabla1[[#This Row],[SERVICIO]]="COMIDA",3.5,IF(Tabla1[[#This Row],[SERVICIO]]="CONTROLADO",8,IF(Tabla1[[#This Row],[SERVICIO]]="RÁPIDO",4.5,IF(Tabla1[[#This Row],[SERVICIO]]="NORMAL",3,))))</f>
        <v>3</v>
      </c>
      <c r="S3441">
        <f>IF(Tabla1[[#This Row],[SERVICIO]]="COMIDA",0.75,IF(Tabla1[[#This Row],[SERVICIO]]="CONTROLADO",2.65,IF(Tabla1[[#This Row],[SERVICIO]]="RÁPIDO",0.55,IF(Tabla1[[#This Row],[SERVICIO]]="NORMAL",1.2,))))</f>
        <v>1.2</v>
      </c>
      <c r="T3441" s="2">
        <f>IF(Tabla1[[#This Row],[KILOMETROS ADICIONALES]]=0,Tabla1[[#This Row],[KILOMETROS]]*Tabla1[[#This Row],[COSTO NORMAL]],Tabla1[[#This Row],[COSTO NORMAL]]*Tabla1[[#This Row],[KILOMETROS HASTA]])</f>
        <v>7.5</v>
      </c>
      <c r="U3441" s="2">
        <f>Tabla1[[#This Row],[KILOMETROS ADICIONALES]]*Tabla1[[#This Row],[COSTO ADICIONAL]]</f>
        <v>9.516</v>
      </c>
      <c r="V3441">
        <v>99.8</v>
      </c>
      <c r="W3441" s="2">
        <f>Tabla1[[#This Row],[COSTO NORMAL2]]+Tabla1[[#This Row],[COSTO ADICIONAL2]]</f>
        <v>17.015999999999998</v>
      </c>
    </row>
    <row r="3442" spans="1:23" x14ac:dyDescent="0.25">
      <c r="A3442" t="s">
        <v>997</v>
      </c>
      <c r="B3442" t="s">
        <v>5596</v>
      </c>
      <c r="C3442" t="s">
        <v>12533</v>
      </c>
      <c r="E3442" t="s">
        <v>14845</v>
      </c>
      <c r="F3442" t="s">
        <v>76</v>
      </c>
      <c r="G3442" t="s">
        <v>15</v>
      </c>
      <c r="H3442" t="s">
        <v>997</v>
      </c>
      <c r="I3442" t="s">
        <v>5597</v>
      </c>
      <c r="J3442" t="str">
        <f>MID(Tabla1[[#This Row],[HORA2]],1,2)</f>
        <v>21</v>
      </c>
      <c r="K3442" t="s">
        <v>43</v>
      </c>
      <c r="L3442" t="s">
        <v>43</v>
      </c>
      <c r="M3442" t="s">
        <v>14867</v>
      </c>
      <c r="N3442" t="s">
        <v>22</v>
      </c>
      <c r="O3442">
        <v>8.36</v>
      </c>
      <c r="P34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4.6099999999999994</v>
      </c>
      <c r="Q3442">
        <f>IF(Tabla1[[#This Row],[SERVICIO]]="COMIDA",3,IF(Tabla1[[#This Row],[SERVICIO]]="CONTROLADO",12,IF(Tabla1[[#This Row],[SERVICIO]]="RÁPIDO",3.75,IF(Tabla1[[#This Row],[SERVICIO]]="NORMAL",2.5,))))</f>
        <v>3.75</v>
      </c>
      <c r="R3442">
        <f>IF(Tabla1[[#This Row],[SERVICIO]]="COMIDA",3.5,IF(Tabla1[[#This Row],[SERVICIO]]="CONTROLADO",8,IF(Tabla1[[#This Row],[SERVICIO]]="RÁPIDO",4.5,IF(Tabla1[[#This Row],[SERVICIO]]="NORMAL",3,))))</f>
        <v>4.5</v>
      </c>
      <c r="S34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42" s="2">
        <f>IF(Tabla1[[#This Row],[KILOMETROS ADICIONALES]]=0,Tabla1[[#This Row],[KILOMETROS]]*Tabla1[[#This Row],[COSTO NORMAL]],Tabla1[[#This Row],[COSTO NORMAL]]*Tabla1[[#This Row],[KILOMETROS HASTA]])</f>
        <v>16.875</v>
      </c>
      <c r="U3442" s="2">
        <f>Tabla1[[#This Row],[KILOMETROS ADICIONALES]]*Tabla1[[#This Row],[COSTO ADICIONAL]]</f>
        <v>2.5354999999999999</v>
      </c>
      <c r="V3442">
        <v>165.26</v>
      </c>
      <c r="W3442" s="2">
        <f>Tabla1[[#This Row],[COSTO NORMAL2]]+Tabla1[[#This Row],[COSTO ADICIONAL2]]</f>
        <v>19.410499999999999</v>
      </c>
    </row>
    <row r="3443" spans="1:23" x14ac:dyDescent="0.25">
      <c r="A3443" t="s">
        <v>997</v>
      </c>
      <c r="B3443" t="s">
        <v>5598</v>
      </c>
      <c r="C3443" t="s">
        <v>12534</v>
      </c>
      <c r="D3443" t="s">
        <v>13</v>
      </c>
      <c r="E3443" t="s">
        <v>14846</v>
      </c>
      <c r="F3443" t="s">
        <v>14</v>
      </c>
      <c r="G3443" t="s">
        <v>15</v>
      </c>
      <c r="H3443" t="s">
        <v>226</v>
      </c>
      <c r="I3443" t="s">
        <v>5599</v>
      </c>
      <c r="J3443" t="str">
        <f>MID(Tabla1[[#This Row],[HORA2]],1,2)</f>
        <v>15</v>
      </c>
      <c r="K3443" t="s">
        <v>43</v>
      </c>
      <c r="L3443" t="s">
        <v>78</v>
      </c>
      <c r="M3443" t="s">
        <v>14867</v>
      </c>
      <c r="N3443" t="s">
        <v>22</v>
      </c>
      <c r="O3443">
        <v>15.61</v>
      </c>
      <c r="P34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3.6099999999999994</v>
      </c>
      <c r="Q3443">
        <f>IF(Tabla1[[#This Row],[SERVICIO]]="COMIDA",3,IF(Tabla1[[#This Row],[SERVICIO]]="CONTROLADO",12,IF(Tabla1[[#This Row],[SERVICIO]]="RÁPIDO",3.75,IF(Tabla1[[#This Row],[SERVICIO]]="NORMAL",2.5,))))</f>
        <v>12</v>
      </c>
      <c r="R3443">
        <f>IF(Tabla1[[#This Row],[SERVICIO]]="COMIDA",3.5,IF(Tabla1[[#This Row],[SERVICIO]]="CONTROLADO",8,IF(Tabla1[[#This Row],[SERVICIO]]="RÁPIDO",4.5,IF(Tabla1[[#This Row],[SERVICIO]]="NORMAL",3,))))</f>
        <v>8</v>
      </c>
      <c r="S3443">
        <f>IF(Tabla1[[#This Row],[SERVICIO]]="COMIDA",0.75,IF(Tabla1[[#This Row],[SERVICIO]]="CONTROLADO",2.65,IF(Tabla1[[#This Row],[SERVICIO]]="RÁPIDO",0.55,IF(Tabla1[[#This Row],[SERVICIO]]="NORMAL",1.2,))))</f>
        <v>2.65</v>
      </c>
      <c r="T3443" s="2">
        <f>IF(Tabla1[[#This Row],[KILOMETROS ADICIONALES]]=0,Tabla1[[#This Row],[KILOMETROS]]*Tabla1[[#This Row],[COSTO NORMAL]],Tabla1[[#This Row],[COSTO NORMAL]]*Tabla1[[#This Row],[KILOMETROS HASTA]])</f>
        <v>96</v>
      </c>
      <c r="U3443" s="2">
        <f>Tabla1[[#This Row],[KILOMETROS ADICIONALES]]*Tabla1[[#This Row],[COSTO ADICIONAL]]</f>
        <v>9.5664999999999978</v>
      </c>
      <c r="V3443">
        <v>207.1</v>
      </c>
      <c r="W3443" s="2">
        <f>Tabla1[[#This Row],[COSTO NORMAL2]]+Tabla1[[#This Row],[COSTO ADICIONAL2]]</f>
        <v>105.56649999999999</v>
      </c>
    </row>
    <row r="3444" spans="1:23" x14ac:dyDescent="0.25">
      <c r="A3444" t="s">
        <v>997</v>
      </c>
      <c r="B3444" t="s">
        <v>5600</v>
      </c>
      <c r="C3444" t="s">
        <v>12535</v>
      </c>
      <c r="D3444" t="s">
        <v>13</v>
      </c>
      <c r="E3444" t="s">
        <v>14845</v>
      </c>
      <c r="F3444" t="s">
        <v>14</v>
      </c>
      <c r="G3444" t="s">
        <v>15</v>
      </c>
      <c r="H3444" t="s">
        <v>226</v>
      </c>
      <c r="I3444" t="s">
        <v>2777</v>
      </c>
      <c r="J3444" t="str">
        <f>MID(Tabla1[[#This Row],[HORA2]],1,2)</f>
        <v>10</v>
      </c>
      <c r="K3444" t="s">
        <v>43</v>
      </c>
      <c r="L3444" t="s">
        <v>20</v>
      </c>
      <c r="M3444" t="s">
        <v>14867</v>
      </c>
      <c r="N3444" t="s">
        <v>22</v>
      </c>
      <c r="O3444">
        <v>8.25</v>
      </c>
      <c r="P34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</v>
      </c>
      <c r="Q3444">
        <f>IF(Tabla1[[#This Row],[SERVICIO]]="COMIDA",3,IF(Tabla1[[#This Row],[SERVICIO]]="CONTROLADO",12,IF(Tabla1[[#This Row],[SERVICIO]]="RÁPIDO",3.75,IF(Tabla1[[#This Row],[SERVICIO]]="NORMAL",2.5,))))</f>
        <v>3.75</v>
      </c>
      <c r="R3444">
        <f>IF(Tabla1[[#This Row],[SERVICIO]]="COMIDA",3.5,IF(Tabla1[[#This Row],[SERVICIO]]="CONTROLADO",8,IF(Tabla1[[#This Row],[SERVICIO]]="RÁPIDO",4.5,IF(Tabla1[[#This Row],[SERVICIO]]="NORMAL",3,))))</f>
        <v>4.5</v>
      </c>
      <c r="S34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44" s="2">
        <f>IF(Tabla1[[#This Row],[KILOMETROS ADICIONALES]]=0,Tabla1[[#This Row],[KILOMETROS]]*Tabla1[[#This Row],[COSTO NORMAL]],Tabla1[[#This Row],[COSTO NORMAL]]*Tabla1[[#This Row],[KILOMETROS HASTA]])</f>
        <v>16.875</v>
      </c>
      <c r="U3444" s="2">
        <f>Tabla1[[#This Row],[KILOMETROS ADICIONALES]]*Tabla1[[#This Row],[COSTO ADICIONAL]]</f>
        <v>2.4750000000000001</v>
      </c>
      <c r="V3444">
        <v>131.19999999999999</v>
      </c>
      <c r="W3444" s="2">
        <f>Tabla1[[#This Row],[COSTO NORMAL2]]+Tabla1[[#This Row],[COSTO ADICIONAL2]]</f>
        <v>19.350000000000001</v>
      </c>
    </row>
    <row r="3445" spans="1:23" x14ac:dyDescent="0.25">
      <c r="A3445" t="s">
        <v>997</v>
      </c>
      <c r="B3445" t="s">
        <v>5601</v>
      </c>
      <c r="C3445" t="s">
        <v>12536</v>
      </c>
      <c r="D3445" t="s">
        <v>13</v>
      </c>
      <c r="E3445" t="s">
        <v>14847</v>
      </c>
      <c r="F3445" t="s">
        <v>14</v>
      </c>
      <c r="G3445" t="s">
        <v>15</v>
      </c>
      <c r="H3445" t="s">
        <v>997</v>
      </c>
      <c r="I3445" t="s">
        <v>5602</v>
      </c>
      <c r="J3445" t="str">
        <f>MID(Tabla1[[#This Row],[HORA2]],1,2)</f>
        <v>21</v>
      </c>
      <c r="K3445" t="s">
        <v>19</v>
      </c>
      <c r="L3445" t="s">
        <v>26</v>
      </c>
      <c r="M3445" t="s">
        <v>14867</v>
      </c>
      <c r="N3445" t="s">
        <v>22</v>
      </c>
      <c r="O3445">
        <v>12.78</v>
      </c>
      <c r="P34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9.7799999999999994</v>
      </c>
      <c r="Q3445">
        <f>IF(Tabla1[[#This Row],[SERVICIO]]="COMIDA",3,IF(Tabla1[[#This Row],[SERVICIO]]="CONTROLADO",12,IF(Tabla1[[#This Row],[SERVICIO]]="RÁPIDO",3.75,IF(Tabla1[[#This Row],[SERVICIO]]="NORMAL",2.5,))))</f>
        <v>3</v>
      </c>
      <c r="R3445">
        <f>IF(Tabla1[[#This Row],[SERVICIO]]="COMIDA",3.5,IF(Tabla1[[#This Row],[SERVICIO]]="CONTROLADO",8,IF(Tabla1[[#This Row],[SERVICIO]]="RÁPIDO",4.5,IF(Tabla1[[#This Row],[SERVICIO]]="NORMAL",3,))))</f>
        <v>3.5</v>
      </c>
      <c r="S3445">
        <f>IF(Tabla1[[#This Row],[SERVICIO]]="COMIDA",0.75,IF(Tabla1[[#This Row],[SERVICIO]]="CONTROLADO",2.65,IF(Tabla1[[#This Row],[SERVICIO]]="RÁPIDO",0.55,IF(Tabla1[[#This Row],[SERVICIO]]="NORMAL",1.2,))))</f>
        <v>0.75</v>
      </c>
      <c r="T3445" s="2">
        <f>IF(Tabla1[[#This Row],[KILOMETROS ADICIONALES]]=0,Tabla1[[#This Row],[KILOMETROS]]*Tabla1[[#This Row],[COSTO NORMAL]],Tabla1[[#This Row],[COSTO NORMAL]]*Tabla1[[#This Row],[KILOMETROS HASTA]])</f>
        <v>10.5</v>
      </c>
      <c r="U3445" s="2">
        <f>Tabla1[[#This Row],[KILOMETROS ADICIONALES]]*Tabla1[[#This Row],[COSTO ADICIONAL]]</f>
        <v>7.3349999999999991</v>
      </c>
      <c r="V3445">
        <v>99.56</v>
      </c>
      <c r="W3445" s="2">
        <f>Tabla1[[#This Row],[COSTO NORMAL2]]+Tabla1[[#This Row],[COSTO ADICIONAL2]]</f>
        <v>17.835000000000001</v>
      </c>
    </row>
    <row r="3446" spans="1:23" x14ac:dyDescent="0.25">
      <c r="A3446" t="s">
        <v>997</v>
      </c>
      <c r="B3446" t="s">
        <v>5603</v>
      </c>
      <c r="C3446" t="s">
        <v>12537</v>
      </c>
      <c r="D3446" t="s">
        <v>13</v>
      </c>
      <c r="E3446" t="s">
        <v>14845</v>
      </c>
      <c r="F3446" t="s">
        <v>14</v>
      </c>
      <c r="G3446" t="s">
        <v>15</v>
      </c>
      <c r="H3446" t="s">
        <v>226</v>
      </c>
      <c r="I3446" t="s">
        <v>5604</v>
      </c>
      <c r="J3446" t="str">
        <f>MID(Tabla1[[#This Row],[HORA2]],1,2)</f>
        <v>11</v>
      </c>
      <c r="K3446" t="s">
        <v>53</v>
      </c>
      <c r="L3446" t="s">
        <v>96</v>
      </c>
      <c r="M3446" t="s">
        <v>14867</v>
      </c>
      <c r="N3446" t="s">
        <v>22</v>
      </c>
      <c r="O3446">
        <v>18.46</v>
      </c>
      <c r="P34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</v>
      </c>
      <c r="Q3446">
        <f>IF(Tabla1[[#This Row],[SERVICIO]]="COMIDA",3,IF(Tabla1[[#This Row],[SERVICIO]]="CONTROLADO",12,IF(Tabla1[[#This Row],[SERVICIO]]="RÁPIDO",3.75,IF(Tabla1[[#This Row],[SERVICIO]]="NORMAL",2.5,))))</f>
        <v>3.75</v>
      </c>
      <c r="R3446">
        <f>IF(Tabla1[[#This Row],[SERVICIO]]="COMIDA",3.5,IF(Tabla1[[#This Row],[SERVICIO]]="CONTROLADO",8,IF(Tabla1[[#This Row],[SERVICIO]]="RÁPIDO",4.5,IF(Tabla1[[#This Row],[SERVICIO]]="NORMAL",3,))))</f>
        <v>4.5</v>
      </c>
      <c r="S34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46" s="2">
        <f>IF(Tabla1[[#This Row],[KILOMETROS ADICIONALES]]=0,Tabla1[[#This Row],[KILOMETROS]]*Tabla1[[#This Row],[COSTO NORMAL]],Tabla1[[#This Row],[COSTO NORMAL]]*Tabla1[[#This Row],[KILOMETROS HASTA]])</f>
        <v>16.875</v>
      </c>
      <c r="U3446" s="2">
        <f>Tabla1[[#This Row],[KILOMETROS ADICIONALES]]*Tabla1[[#This Row],[COSTO ADICIONAL]]</f>
        <v>8.0905000000000005</v>
      </c>
      <c r="V3446">
        <v>179.46</v>
      </c>
      <c r="W3446" s="2">
        <f>Tabla1[[#This Row],[COSTO NORMAL2]]+Tabla1[[#This Row],[COSTO ADICIONAL2]]</f>
        <v>24.965499999999999</v>
      </c>
    </row>
    <row r="3447" spans="1:23" x14ac:dyDescent="0.25">
      <c r="A3447" t="s">
        <v>997</v>
      </c>
      <c r="B3447" t="s">
        <v>5605</v>
      </c>
      <c r="C3447" t="s">
        <v>12538</v>
      </c>
      <c r="D3447" t="s">
        <v>75</v>
      </c>
      <c r="E3447" t="s">
        <v>14844</v>
      </c>
      <c r="F3447" t="s">
        <v>14</v>
      </c>
      <c r="G3447" t="s">
        <v>15</v>
      </c>
      <c r="H3447" t="s">
        <v>226</v>
      </c>
      <c r="I3447" t="s">
        <v>5606</v>
      </c>
      <c r="J3447" t="str">
        <f>MID(Tabla1[[#This Row],[HORA2]],1,2)</f>
        <v>12</v>
      </c>
      <c r="K3447" t="s">
        <v>43</v>
      </c>
      <c r="L3447" t="s">
        <v>78</v>
      </c>
      <c r="M3447" t="s">
        <v>14867</v>
      </c>
      <c r="N3447" t="s">
        <v>22</v>
      </c>
      <c r="O3447">
        <v>15.1</v>
      </c>
      <c r="P34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</v>
      </c>
      <c r="Q3447">
        <f>IF(Tabla1[[#This Row],[SERVICIO]]="COMIDA",3,IF(Tabla1[[#This Row],[SERVICIO]]="CONTROLADO",12,IF(Tabla1[[#This Row],[SERVICIO]]="RÁPIDO",3.75,IF(Tabla1[[#This Row],[SERVICIO]]="NORMAL",2.5,))))</f>
        <v>2.5</v>
      </c>
      <c r="R3447">
        <f>IF(Tabla1[[#This Row],[SERVICIO]]="COMIDA",3.5,IF(Tabla1[[#This Row],[SERVICIO]]="CONTROLADO",8,IF(Tabla1[[#This Row],[SERVICIO]]="RÁPIDO",4.5,IF(Tabla1[[#This Row],[SERVICIO]]="NORMAL",3,))))</f>
        <v>3</v>
      </c>
      <c r="S3447">
        <f>IF(Tabla1[[#This Row],[SERVICIO]]="COMIDA",0.75,IF(Tabla1[[#This Row],[SERVICIO]]="CONTROLADO",2.65,IF(Tabla1[[#This Row],[SERVICIO]]="RÁPIDO",0.55,IF(Tabla1[[#This Row],[SERVICIO]]="NORMAL",1.2,))))</f>
        <v>1.2</v>
      </c>
      <c r="T3447" s="2">
        <f>IF(Tabla1[[#This Row],[KILOMETROS ADICIONALES]]=0,Tabla1[[#This Row],[KILOMETROS]]*Tabla1[[#This Row],[COSTO NORMAL]],Tabla1[[#This Row],[COSTO NORMAL]]*Tabla1[[#This Row],[KILOMETROS HASTA]])</f>
        <v>7.5</v>
      </c>
      <c r="U3447" s="2">
        <f>Tabla1[[#This Row],[KILOMETROS ADICIONALES]]*Tabla1[[#This Row],[COSTO ADICIONAL]]</f>
        <v>15.12</v>
      </c>
      <c r="V3447">
        <v>171.49</v>
      </c>
      <c r="W3447" s="2">
        <f>Tabla1[[#This Row],[COSTO NORMAL2]]+Tabla1[[#This Row],[COSTO ADICIONAL2]]</f>
        <v>22.619999999999997</v>
      </c>
    </row>
    <row r="3448" spans="1:23" x14ac:dyDescent="0.25">
      <c r="A3448" t="s">
        <v>997</v>
      </c>
      <c r="B3448" t="s">
        <v>5607</v>
      </c>
      <c r="C3448" t="s">
        <v>12539</v>
      </c>
      <c r="D3448" t="s">
        <v>13</v>
      </c>
      <c r="E3448" t="s">
        <v>14845</v>
      </c>
      <c r="F3448" t="s">
        <v>14</v>
      </c>
      <c r="G3448" t="s">
        <v>15</v>
      </c>
      <c r="H3448" t="s">
        <v>226</v>
      </c>
      <c r="I3448" t="s">
        <v>5608</v>
      </c>
      <c r="J3448" t="str">
        <f>MID(Tabla1[[#This Row],[HORA2]],1,2)</f>
        <v>09</v>
      </c>
      <c r="K3448" t="s">
        <v>35</v>
      </c>
      <c r="L3448" t="s">
        <v>115</v>
      </c>
      <c r="M3448" t="s">
        <v>14867</v>
      </c>
      <c r="N3448" t="s">
        <v>22</v>
      </c>
      <c r="O3448">
        <v>2.2000000000000002</v>
      </c>
      <c r="P34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48">
        <f>IF(Tabla1[[#This Row],[SERVICIO]]="COMIDA",3,IF(Tabla1[[#This Row],[SERVICIO]]="CONTROLADO",12,IF(Tabla1[[#This Row],[SERVICIO]]="RÁPIDO",3.75,IF(Tabla1[[#This Row],[SERVICIO]]="NORMAL",2.5,))))</f>
        <v>3.75</v>
      </c>
      <c r="R3448">
        <f>IF(Tabla1[[#This Row],[SERVICIO]]="COMIDA",3.5,IF(Tabla1[[#This Row],[SERVICIO]]="CONTROLADO",8,IF(Tabla1[[#This Row],[SERVICIO]]="RÁPIDO",4.5,IF(Tabla1[[#This Row],[SERVICIO]]="NORMAL",3,))))</f>
        <v>4.5</v>
      </c>
      <c r="S34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48" s="2">
        <f>IF(Tabla1[[#This Row],[KILOMETROS ADICIONALES]]=0,Tabla1[[#This Row],[KILOMETROS]]*Tabla1[[#This Row],[COSTO NORMAL]],Tabla1[[#This Row],[COSTO NORMAL]]*Tabla1[[#This Row],[KILOMETROS HASTA]])</f>
        <v>9.9</v>
      </c>
      <c r="U3448" s="2">
        <f>Tabla1[[#This Row],[KILOMETROS ADICIONALES]]*Tabla1[[#This Row],[COSTO ADICIONAL]]</f>
        <v>0</v>
      </c>
      <c r="V3448">
        <v>14.75</v>
      </c>
      <c r="W3448" s="2">
        <f>Tabla1[[#This Row],[COSTO NORMAL2]]+Tabla1[[#This Row],[COSTO ADICIONAL2]]</f>
        <v>9.9</v>
      </c>
    </row>
    <row r="3449" spans="1:23" x14ac:dyDescent="0.25">
      <c r="A3449" t="s">
        <v>997</v>
      </c>
      <c r="B3449" t="s">
        <v>5609</v>
      </c>
      <c r="C3449" t="s">
        <v>12540</v>
      </c>
      <c r="E3449" t="s">
        <v>14845</v>
      </c>
      <c r="F3449" t="s">
        <v>76</v>
      </c>
      <c r="G3449" t="s">
        <v>15</v>
      </c>
      <c r="H3449" t="s">
        <v>997</v>
      </c>
      <c r="I3449" t="s">
        <v>5610</v>
      </c>
      <c r="J3449" t="str">
        <f>MID(Tabla1[[#This Row],[HORA2]],1,2)</f>
        <v>20</v>
      </c>
      <c r="K3449" t="s">
        <v>43</v>
      </c>
      <c r="L3449" t="s">
        <v>78</v>
      </c>
      <c r="M3449" t="s">
        <v>14867</v>
      </c>
      <c r="N3449" t="s">
        <v>22</v>
      </c>
      <c r="O3449">
        <v>17.47</v>
      </c>
      <c r="P34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13.719999999999999</v>
      </c>
      <c r="Q3449">
        <f>IF(Tabla1[[#This Row],[SERVICIO]]="COMIDA",3,IF(Tabla1[[#This Row],[SERVICIO]]="CONTROLADO",12,IF(Tabla1[[#This Row],[SERVICIO]]="RÁPIDO",3.75,IF(Tabla1[[#This Row],[SERVICIO]]="NORMAL",2.5,))))</f>
        <v>3.75</v>
      </c>
      <c r="R3449">
        <f>IF(Tabla1[[#This Row],[SERVICIO]]="COMIDA",3.5,IF(Tabla1[[#This Row],[SERVICIO]]="CONTROLADO",8,IF(Tabla1[[#This Row],[SERVICIO]]="RÁPIDO",4.5,IF(Tabla1[[#This Row],[SERVICIO]]="NORMAL",3,))))</f>
        <v>4.5</v>
      </c>
      <c r="S34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49" s="2">
        <f>IF(Tabla1[[#This Row],[KILOMETROS ADICIONALES]]=0,Tabla1[[#This Row],[KILOMETROS]]*Tabla1[[#This Row],[COSTO NORMAL]],Tabla1[[#This Row],[COSTO NORMAL]]*Tabla1[[#This Row],[KILOMETROS HASTA]])</f>
        <v>16.875</v>
      </c>
      <c r="U3449" s="2">
        <f>Tabla1[[#This Row],[KILOMETROS ADICIONALES]]*Tabla1[[#This Row],[COSTO ADICIONAL]]</f>
        <v>7.5460000000000003</v>
      </c>
      <c r="V3449">
        <v>205.63</v>
      </c>
      <c r="W3449" s="2">
        <f>Tabla1[[#This Row],[COSTO NORMAL2]]+Tabla1[[#This Row],[COSTO ADICIONAL2]]</f>
        <v>24.420999999999999</v>
      </c>
    </row>
    <row r="3450" spans="1:23" x14ac:dyDescent="0.25">
      <c r="A3450" t="s">
        <v>997</v>
      </c>
      <c r="B3450" t="s">
        <v>5611</v>
      </c>
      <c r="C3450" t="s">
        <v>12541</v>
      </c>
      <c r="D3450" t="s">
        <v>13</v>
      </c>
      <c r="E3450" t="s">
        <v>14844</v>
      </c>
      <c r="F3450" t="s">
        <v>14</v>
      </c>
      <c r="G3450" t="s">
        <v>15</v>
      </c>
      <c r="H3450" t="s">
        <v>226</v>
      </c>
      <c r="I3450" t="s">
        <v>5612</v>
      </c>
      <c r="J3450" t="str">
        <f>MID(Tabla1[[#This Row],[HORA2]],1,2)</f>
        <v>15</v>
      </c>
      <c r="K3450" t="s">
        <v>43</v>
      </c>
      <c r="L3450" t="s">
        <v>110</v>
      </c>
      <c r="M3450" t="s">
        <v>14867</v>
      </c>
      <c r="N3450" t="s">
        <v>22</v>
      </c>
      <c r="O3450">
        <v>10.37</v>
      </c>
      <c r="P34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7.8699999999999992</v>
      </c>
      <c r="Q3450">
        <f>IF(Tabla1[[#This Row],[SERVICIO]]="COMIDA",3,IF(Tabla1[[#This Row],[SERVICIO]]="CONTROLADO",12,IF(Tabla1[[#This Row],[SERVICIO]]="RÁPIDO",3.75,IF(Tabla1[[#This Row],[SERVICIO]]="NORMAL",2.5,))))</f>
        <v>2.5</v>
      </c>
      <c r="R3450">
        <f>IF(Tabla1[[#This Row],[SERVICIO]]="COMIDA",3.5,IF(Tabla1[[#This Row],[SERVICIO]]="CONTROLADO",8,IF(Tabla1[[#This Row],[SERVICIO]]="RÁPIDO",4.5,IF(Tabla1[[#This Row],[SERVICIO]]="NORMAL",3,))))</f>
        <v>3</v>
      </c>
      <c r="S3450">
        <f>IF(Tabla1[[#This Row],[SERVICIO]]="COMIDA",0.75,IF(Tabla1[[#This Row],[SERVICIO]]="CONTROLADO",2.65,IF(Tabla1[[#This Row],[SERVICIO]]="RÁPIDO",0.55,IF(Tabla1[[#This Row],[SERVICIO]]="NORMAL",1.2,))))</f>
        <v>1.2</v>
      </c>
      <c r="T3450" s="2">
        <f>IF(Tabla1[[#This Row],[KILOMETROS ADICIONALES]]=0,Tabla1[[#This Row],[KILOMETROS]]*Tabla1[[#This Row],[COSTO NORMAL]],Tabla1[[#This Row],[COSTO NORMAL]]*Tabla1[[#This Row],[KILOMETROS HASTA]])</f>
        <v>7.5</v>
      </c>
      <c r="U3450" s="2">
        <f>Tabla1[[#This Row],[KILOMETROS ADICIONALES]]*Tabla1[[#This Row],[COSTO ADICIONAL]]</f>
        <v>9.4439999999999991</v>
      </c>
      <c r="V3450">
        <v>205.66</v>
      </c>
      <c r="W3450" s="2">
        <f>Tabla1[[#This Row],[COSTO NORMAL2]]+Tabla1[[#This Row],[COSTO ADICIONAL2]]</f>
        <v>16.943999999999999</v>
      </c>
    </row>
    <row r="3451" spans="1:23" x14ac:dyDescent="0.25">
      <c r="A3451" t="s">
        <v>997</v>
      </c>
      <c r="B3451" t="s">
        <v>5613</v>
      </c>
      <c r="C3451" t="s">
        <v>12542</v>
      </c>
      <c r="D3451" t="s">
        <v>13</v>
      </c>
      <c r="E3451" t="s">
        <v>14845</v>
      </c>
      <c r="F3451" t="s">
        <v>14</v>
      </c>
      <c r="G3451" t="s">
        <v>15</v>
      </c>
      <c r="H3451" t="s">
        <v>226</v>
      </c>
      <c r="I3451" t="s">
        <v>4885</v>
      </c>
      <c r="J3451" t="str">
        <f>MID(Tabla1[[#This Row],[HORA2]],1,2)</f>
        <v>10</v>
      </c>
      <c r="K3451" t="s">
        <v>35</v>
      </c>
      <c r="L3451" t="s">
        <v>110</v>
      </c>
      <c r="M3451" t="s">
        <v>14867</v>
      </c>
      <c r="N3451" t="s">
        <v>22</v>
      </c>
      <c r="O3451">
        <v>6.64</v>
      </c>
      <c r="P34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2.8899999999999997</v>
      </c>
      <c r="Q3451">
        <f>IF(Tabla1[[#This Row],[SERVICIO]]="COMIDA",3,IF(Tabla1[[#This Row],[SERVICIO]]="CONTROLADO",12,IF(Tabla1[[#This Row],[SERVICIO]]="RÁPIDO",3.75,IF(Tabla1[[#This Row],[SERVICIO]]="NORMAL",2.5,))))</f>
        <v>3.75</v>
      </c>
      <c r="R3451">
        <f>IF(Tabla1[[#This Row],[SERVICIO]]="COMIDA",3.5,IF(Tabla1[[#This Row],[SERVICIO]]="CONTROLADO",8,IF(Tabla1[[#This Row],[SERVICIO]]="RÁPIDO",4.5,IF(Tabla1[[#This Row],[SERVICIO]]="NORMAL",3,))))</f>
        <v>4.5</v>
      </c>
      <c r="S34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1" s="2">
        <f>IF(Tabla1[[#This Row],[KILOMETROS ADICIONALES]]=0,Tabla1[[#This Row],[KILOMETROS]]*Tabla1[[#This Row],[COSTO NORMAL]],Tabla1[[#This Row],[COSTO NORMAL]]*Tabla1[[#This Row],[KILOMETROS HASTA]])</f>
        <v>16.875</v>
      </c>
      <c r="U3451" s="2">
        <f>Tabla1[[#This Row],[KILOMETROS ADICIONALES]]*Tabla1[[#This Row],[COSTO ADICIONAL]]</f>
        <v>1.5894999999999999</v>
      </c>
      <c r="V3451">
        <v>227.56</v>
      </c>
      <c r="W3451" s="2">
        <f>Tabla1[[#This Row],[COSTO NORMAL2]]+Tabla1[[#This Row],[COSTO ADICIONAL2]]</f>
        <v>18.464500000000001</v>
      </c>
    </row>
    <row r="3452" spans="1:23" x14ac:dyDescent="0.25">
      <c r="A3452" t="s">
        <v>997</v>
      </c>
      <c r="B3452" t="s">
        <v>5614</v>
      </c>
      <c r="C3452" t="s">
        <v>12543</v>
      </c>
      <c r="D3452" t="s">
        <v>13</v>
      </c>
      <c r="E3452" t="s">
        <v>14844</v>
      </c>
      <c r="F3452" t="s">
        <v>14</v>
      </c>
      <c r="G3452" t="s">
        <v>15</v>
      </c>
      <c r="H3452" t="s">
        <v>226</v>
      </c>
      <c r="I3452" t="s">
        <v>5615</v>
      </c>
      <c r="J3452" t="str">
        <f>MID(Tabla1[[#This Row],[HORA2]],1,2)</f>
        <v>14</v>
      </c>
      <c r="K3452" t="s">
        <v>43</v>
      </c>
      <c r="L3452" t="s">
        <v>20</v>
      </c>
      <c r="M3452" t="s">
        <v>14867</v>
      </c>
      <c r="N3452" t="s">
        <v>22</v>
      </c>
      <c r="O3452">
        <v>3.74</v>
      </c>
      <c r="P34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1.2400000000000002</v>
      </c>
      <c r="Q3452">
        <f>IF(Tabla1[[#This Row],[SERVICIO]]="COMIDA",3,IF(Tabla1[[#This Row],[SERVICIO]]="CONTROLADO",12,IF(Tabla1[[#This Row],[SERVICIO]]="RÁPIDO",3.75,IF(Tabla1[[#This Row],[SERVICIO]]="NORMAL",2.5,))))</f>
        <v>2.5</v>
      </c>
      <c r="R3452">
        <f>IF(Tabla1[[#This Row],[SERVICIO]]="COMIDA",3.5,IF(Tabla1[[#This Row],[SERVICIO]]="CONTROLADO",8,IF(Tabla1[[#This Row],[SERVICIO]]="RÁPIDO",4.5,IF(Tabla1[[#This Row],[SERVICIO]]="NORMAL",3,))))</f>
        <v>3</v>
      </c>
      <c r="S3452">
        <f>IF(Tabla1[[#This Row],[SERVICIO]]="COMIDA",0.75,IF(Tabla1[[#This Row],[SERVICIO]]="CONTROLADO",2.65,IF(Tabla1[[#This Row],[SERVICIO]]="RÁPIDO",0.55,IF(Tabla1[[#This Row],[SERVICIO]]="NORMAL",1.2,))))</f>
        <v>1.2</v>
      </c>
      <c r="T3452" s="2">
        <f>IF(Tabla1[[#This Row],[KILOMETROS ADICIONALES]]=0,Tabla1[[#This Row],[KILOMETROS]]*Tabla1[[#This Row],[COSTO NORMAL]],Tabla1[[#This Row],[COSTO NORMAL]]*Tabla1[[#This Row],[KILOMETROS HASTA]])</f>
        <v>7.5</v>
      </c>
      <c r="U3452" s="2">
        <f>Tabla1[[#This Row],[KILOMETROS ADICIONALES]]*Tabla1[[#This Row],[COSTO ADICIONAL]]</f>
        <v>1.4880000000000002</v>
      </c>
      <c r="V3452">
        <v>156.97999999999999</v>
      </c>
      <c r="W3452" s="2">
        <f>Tabla1[[#This Row],[COSTO NORMAL2]]+Tabla1[[#This Row],[COSTO ADICIONAL2]]</f>
        <v>8.9879999999999995</v>
      </c>
    </row>
    <row r="3453" spans="1:23" x14ac:dyDescent="0.25">
      <c r="A3453" t="s">
        <v>997</v>
      </c>
      <c r="B3453" t="s">
        <v>5616</v>
      </c>
      <c r="C3453" t="s">
        <v>12544</v>
      </c>
      <c r="E3453" t="s">
        <v>14845</v>
      </c>
      <c r="F3453" t="s">
        <v>76</v>
      </c>
      <c r="G3453" t="s">
        <v>15</v>
      </c>
      <c r="H3453" t="s">
        <v>121</v>
      </c>
      <c r="I3453" t="s">
        <v>3843</v>
      </c>
      <c r="J3453" t="str">
        <f>MID(Tabla1[[#This Row],[HORA2]],1,2)</f>
        <v>19</v>
      </c>
      <c r="K3453" t="s">
        <v>43</v>
      </c>
      <c r="L3453" t="s">
        <v>65</v>
      </c>
      <c r="M3453" t="s">
        <v>14867</v>
      </c>
      <c r="N3453" t="s">
        <v>22</v>
      </c>
      <c r="O3453">
        <v>15.89</v>
      </c>
      <c r="P34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3453">
        <f>IF(Tabla1[[#This Row],[SERVICIO]]="COMIDA",3,IF(Tabla1[[#This Row],[SERVICIO]]="CONTROLADO",12,IF(Tabla1[[#This Row],[SERVICIO]]="RÁPIDO",3.75,IF(Tabla1[[#This Row],[SERVICIO]]="NORMAL",2.5,))))</f>
        <v>3.75</v>
      </c>
      <c r="R3453">
        <f>IF(Tabla1[[#This Row],[SERVICIO]]="COMIDA",3.5,IF(Tabla1[[#This Row],[SERVICIO]]="CONTROLADO",8,IF(Tabla1[[#This Row],[SERVICIO]]="RÁPIDO",4.5,IF(Tabla1[[#This Row],[SERVICIO]]="NORMAL",3,))))</f>
        <v>4.5</v>
      </c>
      <c r="S34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3" s="2">
        <f>IF(Tabla1[[#This Row],[KILOMETROS ADICIONALES]]=0,Tabla1[[#This Row],[KILOMETROS]]*Tabla1[[#This Row],[COSTO NORMAL]],Tabla1[[#This Row],[COSTO NORMAL]]*Tabla1[[#This Row],[KILOMETROS HASTA]])</f>
        <v>16.875</v>
      </c>
      <c r="U3453" s="2">
        <f>Tabla1[[#This Row],[KILOMETROS ADICIONALES]]*Tabla1[[#This Row],[COSTO ADICIONAL]]</f>
        <v>6.6770000000000005</v>
      </c>
      <c r="V3453">
        <v>103.99</v>
      </c>
      <c r="W3453" s="2">
        <f>Tabla1[[#This Row],[COSTO NORMAL2]]+Tabla1[[#This Row],[COSTO ADICIONAL2]]</f>
        <v>23.552</v>
      </c>
    </row>
    <row r="3454" spans="1:23" x14ac:dyDescent="0.25">
      <c r="A3454" t="s">
        <v>997</v>
      </c>
      <c r="B3454" t="s">
        <v>5617</v>
      </c>
      <c r="C3454" t="s">
        <v>12545</v>
      </c>
      <c r="E3454" t="s">
        <v>14845</v>
      </c>
      <c r="F3454" t="s">
        <v>76</v>
      </c>
      <c r="G3454" t="s">
        <v>15</v>
      </c>
      <c r="H3454" t="s">
        <v>997</v>
      </c>
      <c r="I3454" t="s">
        <v>5618</v>
      </c>
      <c r="J3454" t="str">
        <f>MID(Tabla1[[#This Row],[HORA2]],1,2)</f>
        <v>21</v>
      </c>
      <c r="K3454" t="s">
        <v>43</v>
      </c>
      <c r="L3454" t="s">
        <v>57</v>
      </c>
      <c r="M3454" t="s">
        <v>14867</v>
      </c>
      <c r="N3454" t="s">
        <v>22</v>
      </c>
      <c r="O3454">
        <v>14.56</v>
      </c>
      <c r="P34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10.81</v>
      </c>
      <c r="Q3454">
        <f>IF(Tabla1[[#This Row],[SERVICIO]]="COMIDA",3,IF(Tabla1[[#This Row],[SERVICIO]]="CONTROLADO",12,IF(Tabla1[[#This Row],[SERVICIO]]="RÁPIDO",3.75,IF(Tabla1[[#This Row],[SERVICIO]]="NORMAL",2.5,))))</f>
        <v>3.75</v>
      </c>
      <c r="R3454">
        <f>IF(Tabla1[[#This Row],[SERVICIO]]="COMIDA",3.5,IF(Tabla1[[#This Row],[SERVICIO]]="CONTROLADO",8,IF(Tabla1[[#This Row],[SERVICIO]]="RÁPIDO",4.5,IF(Tabla1[[#This Row],[SERVICIO]]="NORMAL",3,))))</f>
        <v>4.5</v>
      </c>
      <c r="S34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4" s="2">
        <f>IF(Tabla1[[#This Row],[KILOMETROS ADICIONALES]]=0,Tabla1[[#This Row],[KILOMETROS]]*Tabla1[[#This Row],[COSTO NORMAL]],Tabla1[[#This Row],[COSTO NORMAL]]*Tabla1[[#This Row],[KILOMETROS HASTA]])</f>
        <v>16.875</v>
      </c>
      <c r="U3454" s="2">
        <f>Tabla1[[#This Row],[KILOMETROS ADICIONALES]]*Tabla1[[#This Row],[COSTO ADICIONAL]]</f>
        <v>5.9455000000000009</v>
      </c>
      <c r="V3454">
        <v>210.32</v>
      </c>
      <c r="W3454" s="2">
        <f>Tabla1[[#This Row],[COSTO NORMAL2]]+Tabla1[[#This Row],[COSTO ADICIONAL2]]</f>
        <v>22.820500000000003</v>
      </c>
    </row>
    <row r="3455" spans="1:23" x14ac:dyDescent="0.25">
      <c r="A3455" t="s">
        <v>997</v>
      </c>
      <c r="B3455" t="s">
        <v>5619</v>
      </c>
      <c r="C3455" t="s">
        <v>12546</v>
      </c>
      <c r="D3455" t="s">
        <v>13</v>
      </c>
      <c r="E3455" t="s">
        <v>14845</v>
      </c>
      <c r="F3455" t="s">
        <v>14</v>
      </c>
      <c r="G3455" t="s">
        <v>15</v>
      </c>
      <c r="H3455" t="s">
        <v>226</v>
      </c>
      <c r="I3455" t="s">
        <v>2993</v>
      </c>
      <c r="J3455" t="str">
        <f>MID(Tabla1[[#This Row],[HORA2]],1,2)</f>
        <v>12</v>
      </c>
      <c r="K3455" t="s">
        <v>49</v>
      </c>
      <c r="L3455" t="s">
        <v>92</v>
      </c>
      <c r="M3455" t="s">
        <v>14867</v>
      </c>
      <c r="N3455" t="s">
        <v>22</v>
      </c>
      <c r="O3455">
        <v>19.95</v>
      </c>
      <c r="P34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3455">
        <f>IF(Tabla1[[#This Row],[SERVICIO]]="COMIDA",3,IF(Tabla1[[#This Row],[SERVICIO]]="CONTROLADO",12,IF(Tabla1[[#This Row],[SERVICIO]]="RÁPIDO",3.75,IF(Tabla1[[#This Row],[SERVICIO]]="NORMAL",2.5,))))</f>
        <v>3.75</v>
      </c>
      <c r="R3455">
        <f>IF(Tabla1[[#This Row],[SERVICIO]]="COMIDA",3.5,IF(Tabla1[[#This Row],[SERVICIO]]="CONTROLADO",8,IF(Tabla1[[#This Row],[SERVICIO]]="RÁPIDO",4.5,IF(Tabla1[[#This Row],[SERVICIO]]="NORMAL",3,))))</f>
        <v>4.5</v>
      </c>
      <c r="S34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5" s="2">
        <f>IF(Tabla1[[#This Row],[KILOMETROS ADICIONALES]]=0,Tabla1[[#This Row],[KILOMETROS]]*Tabla1[[#This Row],[COSTO NORMAL]],Tabla1[[#This Row],[COSTO NORMAL]]*Tabla1[[#This Row],[KILOMETROS HASTA]])</f>
        <v>16.875</v>
      </c>
      <c r="U3455" s="2">
        <f>Tabla1[[#This Row],[KILOMETROS ADICIONALES]]*Tabla1[[#This Row],[COSTO ADICIONAL]]</f>
        <v>8.91</v>
      </c>
      <c r="V3455">
        <v>132.13</v>
      </c>
      <c r="W3455" s="2">
        <f>Tabla1[[#This Row],[COSTO NORMAL2]]+Tabla1[[#This Row],[COSTO ADICIONAL2]]</f>
        <v>25.785</v>
      </c>
    </row>
    <row r="3456" spans="1:23" x14ac:dyDescent="0.25">
      <c r="A3456" t="s">
        <v>997</v>
      </c>
      <c r="B3456" t="s">
        <v>5620</v>
      </c>
      <c r="C3456" t="s">
        <v>12547</v>
      </c>
      <c r="D3456" t="s">
        <v>13</v>
      </c>
      <c r="E3456" t="s">
        <v>14844</v>
      </c>
      <c r="F3456" t="s">
        <v>295</v>
      </c>
      <c r="G3456" t="s">
        <v>15</v>
      </c>
      <c r="H3456" t="s">
        <v>226</v>
      </c>
      <c r="I3456" t="s">
        <v>5621</v>
      </c>
      <c r="J3456" t="str">
        <f>MID(Tabla1[[#This Row],[HORA2]],1,2)</f>
        <v>12</v>
      </c>
      <c r="K3456" t="s">
        <v>21</v>
      </c>
      <c r="L3456" t="s">
        <v>78</v>
      </c>
      <c r="M3456" t="s">
        <v>14867</v>
      </c>
      <c r="N3456" t="s">
        <v>22</v>
      </c>
      <c r="O3456">
        <v>17.5</v>
      </c>
      <c r="P34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</v>
      </c>
      <c r="Q3456">
        <f>IF(Tabla1[[#This Row],[SERVICIO]]="COMIDA",3,IF(Tabla1[[#This Row],[SERVICIO]]="CONTROLADO",12,IF(Tabla1[[#This Row],[SERVICIO]]="RÁPIDO",3.75,IF(Tabla1[[#This Row],[SERVICIO]]="NORMAL",2.5,))))</f>
        <v>2.5</v>
      </c>
      <c r="R3456">
        <f>IF(Tabla1[[#This Row],[SERVICIO]]="COMIDA",3.5,IF(Tabla1[[#This Row],[SERVICIO]]="CONTROLADO",8,IF(Tabla1[[#This Row],[SERVICIO]]="RÁPIDO",4.5,IF(Tabla1[[#This Row],[SERVICIO]]="NORMAL",3,))))</f>
        <v>3</v>
      </c>
      <c r="S3456">
        <f>IF(Tabla1[[#This Row],[SERVICIO]]="COMIDA",0.75,IF(Tabla1[[#This Row],[SERVICIO]]="CONTROLADO",2.65,IF(Tabla1[[#This Row],[SERVICIO]]="RÁPIDO",0.55,IF(Tabla1[[#This Row],[SERVICIO]]="NORMAL",1.2,))))</f>
        <v>1.2</v>
      </c>
      <c r="T3456" s="2">
        <f>IF(Tabla1[[#This Row],[KILOMETROS ADICIONALES]]=0,Tabla1[[#This Row],[KILOMETROS]]*Tabla1[[#This Row],[COSTO NORMAL]],Tabla1[[#This Row],[COSTO NORMAL]]*Tabla1[[#This Row],[KILOMETROS HASTA]])</f>
        <v>7.5</v>
      </c>
      <c r="U3456" s="2">
        <f>Tabla1[[#This Row],[KILOMETROS ADICIONALES]]*Tabla1[[#This Row],[COSTO ADICIONAL]]</f>
        <v>18</v>
      </c>
      <c r="V3456">
        <v>37.39</v>
      </c>
      <c r="W3456" s="2">
        <f>Tabla1[[#This Row],[COSTO NORMAL2]]+Tabla1[[#This Row],[COSTO ADICIONAL2]]</f>
        <v>25.5</v>
      </c>
    </row>
    <row r="3457" spans="1:23" x14ac:dyDescent="0.25">
      <c r="A3457" t="s">
        <v>997</v>
      </c>
      <c r="B3457" t="s">
        <v>5622</v>
      </c>
      <c r="C3457" t="s">
        <v>12548</v>
      </c>
      <c r="D3457" t="s">
        <v>13</v>
      </c>
      <c r="E3457" t="s">
        <v>14845</v>
      </c>
      <c r="F3457" t="s">
        <v>14</v>
      </c>
      <c r="G3457" t="s">
        <v>15</v>
      </c>
      <c r="H3457" t="s">
        <v>226</v>
      </c>
      <c r="I3457" t="s">
        <v>5623</v>
      </c>
      <c r="J3457" t="str">
        <f>MID(Tabla1[[#This Row],[HORA2]],1,2)</f>
        <v>11</v>
      </c>
      <c r="K3457" t="s">
        <v>19</v>
      </c>
      <c r="L3457" t="s">
        <v>65</v>
      </c>
      <c r="M3457" t="s">
        <v>14867</v>
      </c>
      <c r="N3457" t="s">
        <v>22</v>
      </c>
      <c r="O3457">
        <v>12.12</v>
      </c>
      <c r="P34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8.3699999999999992</v>
      </c>
      <c r="Q3457">
        <f>IF(Tabla1[[#This Row],[SERVICIO]]="COMIDA",3,IF(Tabla1[[#This Row],[SERVICIO]]="CONTROLADO",12,IF(Tabla1[[#This Row],[SERVICIO]]="RÁPIDO",3.75,IF(Tabla1[[#This Row],[SERVICIO]]="NORMAL",2.5,))))</f>
        <v>3.75</v>
      </c>
      <c r="R3457">
        <f>IF(Tabla1[[#This Row],[SERVICIO]]="COMIDA",3.5,IF(Tabla1[[#This Row],[SERVICIO]]="CONTROLADO",8,IF(Tabla1[[#This Row],[SERVICIO]]="RÁPIDO",4.5,IF(Tabla1[[#This Row],[SERVICIO]]="NORMAL",3,))))</f>
        <v>4.5</v>
      </c>
      <c r="S34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7" s="2">
        <f>IF(Tabla1[[#This Row],[KILOMETROS ADICIONALES]]=0,Tabla1[[#This Row],[KILOMETROS]]*Tabla1[[#This Row],[COSTO NORMAL]],Tabla1[[#This Row],[COSTO NORMAL]]*Tabla1[[#This Row],[KILOMETROS HASTA]])</f>
        <v>16.875</v>
      </c>
      <c r="U3457" s="2">
        <f>Tabla1[[#This Row],[KILOMETROS ADICIONALES]]*Tabla1[[#This Row],[COSTO ADICIONAL]]</f>
        <v>4.6035000000000004</v>
      </c>
      <c r="V3457">
        <v>80.959999999999994</v>
      </c>
      <c r="W3457" s="2">
        <f>Tabla1[[#This Row],[COSTO NORMAL2]]+Tabla1[[#This Row],[COSTO ADICIONAL2]]</f>
        <v>21.4785</v>
      </c>
    </row>
    <row r="3458" spans="1:23" x14ac:dyDescent="0.25">
      <c r="A3458" t="s">
        <v>997</v>
      </c>
      <c r="B3458" t="s">
        <v>5624</v>
      </c>
      <c r="C3458" t="s">
        <v>12549</v>
      </c>
      <c r="D3458" t="s">
        <v>13</v>
      </c>
      <c r="E3458" t="s">
        <v>14844</v>
      </c>
      <c r="F3458" t="s">
        <v>295</v>
      </c>
      <c r="G3458" t="s">
        <v>15</v>
      </c>
      <c r="H3458" t="s">
        <v>226</v>
      </c>
      <c r="I3458" t="s">
        <v>4162</v>
      </c>
      <c r="J3458" t="str">
        <f>MID(Tabla1[[#This Row],[HORA2]],1,2)</f>
        <v>11</v>
      </c>
      <c r="K3458" t="s">
        <v>21</v>
      </c>
      <c r="L3458" t="s">
        <v>78</v>
      </c>
      <c r="M3458" t="s">
        <v>14867</v>
      </c>
      <c r="N3458" t="s">
        <v>22</v>
      </c>
      <c r="O3458">
        <v>10.81</v>
      </c>
      <c r="P34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8.31</v>
      </c>
      <c r="Q3458">
        <f>IF(Tabla1[[#This Row],[SERVICIO]]="COMIDA",3,IF(Tabla1[[#This Row],[SERVICIO]]="CONTROLADO",12,IF(Tabla1[[#This Row],[SERVICIO]]="RÁPIDO",3.75,IF(Tabla1[[#This Row],[SERVICIO]]="NORMAL",2.5,))))</f>
        <v>2.5</v>
      </c>
      <c r="R3458">
        <f>IF(Tabla1[[#This Row],[SERVICIO]]="COMIDA",3.5,IF(Tabla1[[#This Row],[SERVICIO]]="CONTROLADO",8,IF(Tabla1[[#This Row],[SERVICIO]]="RÁPIDO",4.5,IF(Tabla1[[#This Row],[SERVICIO]]="NORMAL",3,))))</f>
        <v>3</v>
      </c>
      <c r="S3458">
        <f>IF(Tabla1[[#This Row],[SERVICIO]]="COMIDA",0.75,IF(Tabla1[[#This Row],[SERVICIO]]="CONTROLADO",2.65,IF(Tabla1[[#This Row],[SERVICIO]]="RÁPIDO",0.55,IF(Tabla1[[#This Row],[SERVICIO]]="NORMAL",1.2,))))</f>
        <v>1.2</v>
      </c>
      <c r="T3458" s="2">
        <f>IF(Tabla1[[#This Row],[KILOMETROS ADICIONALES]]=0,Tabla1[[#This Row],[KILOMETROS]]*Tabla1[[#This Row],[COSTO NORMAL]],Tabla1[[#This Row],[COSTO NORMAL]]*Tabla1[[#This Row],[KILOMETROS HASTA]])</f>
        <v>7.5</v>
      </c>
      <c r="U3458" s="2">
        <f>Tabla1[[#This Row],[KILOMETROS ADICIONALES]]*Tabla1[[#This Row],[COSTO ADICIONAL]]</f>
        <v>9.9719999999999995</v>
      </c>
      <c r="V3458">
        <v>114.29</v>
      </c>
      <c r="W3458" s="2">
        <f>Tabla1[[#This Row],[COSTO NORMAL2]]+Tabla1[[#This Row],[COSTO ADICIONAL2]]</f>
        <v>17.472000000000001</v>
      </c>
    </row>
    <row r="3459" spans="1:23" x14ac:dyDescent="0.25">
      <c r="A3459" t="s">
        <v>997</v>
      </c>
      <c r="B3459" t="s">
        <v>5625</v>
      </c>
      <c r="C3459" t="s">
        <v>12550</v>
      </c>
      <c r="D3459" t="s">
        <v>13</v>
      </c>
      <c r="E3459" t="s">
        <v>14845</v>
      </c>
      <c r="F3459" t="s">
        <v>14</v>
      </c>
      <c r="G3459" t="s">
        <v>15</v>
      </c>
      <c r="H3459" t="s">
        <v>226</v>
      </c>
      <c r="I3459" t="s">
        <v>5626</v>
      </c>
      <c r="J3459" t="str">
        <f>MID(Tabla1[[#This Row],[HORA2]],1,2)</f>
        <v>10</v>
      </c>
      <c r="K3459" t="s">
        <v>19</v>
      </c>
      <c r="L3459" t="s">
        <v>94</v>
      </c>
      <c r="M3459" t="s">
        <v>14867</v>
      </c>
      <c r="N3459" t="s">
        <v>22</v>
      </c>
      <c r="O3459">
        <v>15.76</v>
      </c>
      <c r="P34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12.01</v>
      </c>
      <c r="Q3459">
        <f>IF(Tabla1[[#This Row],[SERVICIO]]="COMIDA",3,IF(Tabla1[[#This Row],[SERVICIO]]="CONTROLADO",12,IF(Tabla1[[#This Row],[SERVICIO]]="RÁPIDO",3.75,IF(Tabla1[[#This Row],[SERVICIO]]="NORMAL",2.5,))))</f>
        <v>3.75</v>
      </c>
      <c r="R3459">
        <f>IF(Tabla1[[#This Row],[SERVICIO]]="COMIDA",3.5,IF(Tabla1[[#This Row],[SERVICIO]]="CONTROLADO",8,IF(Tabla1[[#This Row],[SERVICIO]]="RÁPIDO",4.5,IF(Tabla1[[#This Row],[SERVICIO]]="NORMAL",3,))))</f>
        <v>4.5</v>
      </c>
      <c r="S34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59" s="2">
        <f>IF(Tabla1[[#This Row],[KILOMETROS ADICIONALES]]=0,Tabla1[[#This Row],[KILOMETROS]]*Tabla1[[#This Row],[COSTO NORMAL]],Tabla1[[#This Row],[COSTO NORMAL]]*Tabla1[[#This Row],[KILOMETROS HASTA]])</f>
        <v>16.875</v>
      </c>
      <c r="U3459" s="2">
        <f>Tabla1[[#This Row],[KILOMETROS ADICIONALES]]*Tabla1[[#This Row],[COSTO ADICIONAL]]</f>
        <v>6.6055000000000001</v>
      </c>
      <c r="V3459">
        <v>179.3</v>
      </c>
      <c r="W3459" s="2">
        <f>Tabla1[[#This Row],[COSTO NORMAL2]]+Tabla1[[#This Row],[COSTO ADICIONAL2]]</f>
        <v>23.480499999999999</v>
      </c>
    </row>
    <row r="3460" spans="1:23" x14ac:dyDescent="0.25">
      <c r="A3460" t="s">
        <v>997</v>
      </c>
      <c r="B3460" t="s">
        <v>5627</v>
      </c>
      <c r="C3460" t="s">
        <v>12551</v>
      </c>
      <c r="D3460" t="s">
        <v>13</v>
      </c>
      <c r="E3460" t="s">
        <v>14844</v>
      </c>
      <c r="F3460" t="s">
        <v>14</v>
      </c>
      <c r="G3460" t="s">
        <v>24</v>
      </c>
      <c r="H3460" t="s">
        <v>226</v>
      </c>
      <c r="I3460" t="s">
        <v>5628</v>
      </c>
      <c r="J3460" t="str">
        <f>MID(Tabla1[[#This Row],[HORA2]],1,2)</f>
        <v>09</v>
      </c>
      <c r="K3460" t="s">
        <v>57</v>
      </c>
      <c r="L3460" t="s">
        <v>57</v>
      </c>
      <c r="M3460" t="s">
        <v>14867</v>
      </c>
      <c r="N3460" t="s">
        <v>22</v>
      </c>
      <c r="O3460">
        <v>15.65</v>
      </c>
      <c r="P34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13.15</v>
      </c>
      <c r="Q3460">
        <f>IF(Tabla1[[#This Row],[SERVICIO]]="COMIDA",3,IF(Tabla1[[#This Row],[SERVICIO]]="CONTROLADO",12,IF(Tabla1[[#This Row],[SERVICIO]]="RÁPIDO",3.75,IF(Tabla1[[#This Row],[SERVICIO]]="NORMAL",2.5,))))</f>
        <v>2.5</v>
      </c>
      <c r="R3460">
        <f>IF(Tabla1[[#This Row],[SERVICIO]]="COMIDA",3.5,IF(Tabla1[[#This Row],[SERVICIO]]="CONTROLADO",8,IF(Tabla1[[#This Row],[SERVICIO]]="RÁPIDO",4.5,IF(Tabla1[[#This Row],[SERVICIO]]="NORMAL",3,))))</f>
        <v>3</v>
      </c>
      <c r="S3460">
        <f>IF(Tabla1[[#This Row],[SERVICIO]]="COMIDA",0.75,IF(Tabla1[[#This Row],[SERVICIO]]="CONTROLADO",2.65,IF(Tabla1[[#This Row],[SERVICIO]]="RÁPIDO",0.55,IF(Tabla1[[#This Row],[SERVICIO]]="NORMAL",1.2,))))</f>
        <v>1.2</v>
      </c>
      <c r="T3460" s="2">
        <f>IF(Tabla1[[#This Row],[KILOMETROS ADICIONALES]]=0,Tabla1[[#This Row],[KILOMETROS]]*Tabla1[[#This Row],[COSTO NORMAL]],Tabla1[[#This Row],[COSTO NORMAL]]*Tabla1[[#This Row],[KILOMETROS HASTA]])</f>
        <v>7.5</v>
      </c>
      <c r="U3460" s="2">
        <f>Tabla1[[#This Row],[KILOMETROS ADICIONALES]]*Tabla1[[#This Row],[COSTO ADICIONAL]]</f>
        <v>15.78</v>
      </c>
      <c r="V3460">
        <v>13.11</v>
      </c>
      <c r="W3460" s="2">
        <f>Tabla1[[#This Row],[COSTO NORMAL2]]+Tabla1[[#This Row],[COSTO ADICIONAL2]]</f>
        <v>23.28</v>
      </c>
    </row>
    <row r="3461" spans="1:23" x14ac:dyDescent="0.25">
      <c r="A3461" t="s">
        <v>997</v>
      </c>
      <c r="B3461" t="s">
        <v>5629</v>
      </c>
      <c r="C3461" t="s">
        <v>12552</v>
      </c>
      <c r="D3461" t="s">
        <v>13</v>
      </c>
      <c r="E3461" t="s">
        <v>14845</v>
      </c>
      <c r="F3461" t="s">
        <v>14</v>
      </c>
      <c r="G3461" t="s">
        <v>15</v>
      </c>
      <c r="H3461" t="s">
        <v>226</v>
      </c>
      <c r="I3461" t="s">
        <v>5630</v>
      </c>
      <c r="J3461" t="str">
        <f>MID(Tabla1[[#This Row],[HORA2]],1,2)</f>
        <v>11</v>
      </c>
      <c r="K3461" t="s">
        <v>19</v>
      </c>
      <c r="L3461" t="s">
        <v>65</v>
      </c>
      <c r="M3461" t="s">
        <v>14867</v>
      </c>
      <c r="N3461" t="s">
        <v>22</v>
      </c>
      <c r="O3461">
        <v>11.74</v>
      </c>
      <c r="P34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7.99</v>
      </c>
      <c r="Q3461">
        <f>IF(Tabla1[[#This Row],[SERVICIO]]="COMIDA",3,IF(Tabla1[[#This Row],[SERVICIO]]="CONTROLADO",12,IF(Tabla1[[#This Row],[SERVICIO]]="RÁPIDO",3.75,IF(Tabla1[[#This Row],[SERVICIO]]="NORMAL",2.5,))))</f>
        <v>3.75</v>
      </c>
      <c r="R3461">
        <f>IF(Tabla1[[#This Row],[SERVICIO]]="COMIDA",3.5,IF(Tabla1[[#This Row],[SERVICIO]]="CONTROLADO",8,IF(Tabla1[[#This Row],[SERVICIO]]="RÁPIDO",4.5,IF(Tabla1[[#This Row],[SERVICIO]]="NORMAL",3,))))</f>
        <v>4.5</v>
      </c>
      <c r="S34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1" s="2">
        <f>IF(Tabla1[[#This Row],[KILOMETROS ADICIONALES]]=0,Tabla1[[#This Row],[KILOMETROS]]*Tabla1[[#This Row],[COSTO NORMAL]],Tabla1[[#This Row],[COSTO NORMAL]]*Tabla1[[#This Row],[KILOMETROS HASTA]])</f>
        <v>16.875</v>
      </c>
      <c r="U3461" s="2">
        <f>Tabla1[[#This Row],[KILOMETROS ADICIONALES]]*Tabla1[[#This Row],[COSTO ADICIONAL]]</f>
        <v>4.3945000000000007</v>
      </c>
      <c r="V3461">
        <v>30.04</v>
      </c>
      <c r="W3461" s="2">
        <f>Tabla1[[#This Row],[COSTO NORMAL2]]+Tabla1[[#This Row],[COSTO ADICIONAL2]]</f>
        <v>21.269500000000001</v>
      </c>
    </row>
    <row r="3462" spans="1:23" x14ac:dyDescent="0.25">
      <c r="A3462" t="s">
        <v>997</v>
      </c>
      <c r="B3462" t="s">
        <v>5631</v>
      </c>
      <c r="C3462" t="s">
        <v>12553</v>
      </c>
      <c r="D3462" t="s">
        <v>13</v>
      </c>
      <c r="E3462" t="s">
        <v>14844</v>
      </c>
      <c r="F3462" t="s">
        <v>295</v>
      </c>
      <c r="G3462" t="s">
        <v>15</v>
      </c>
      <c r="H3462" t="s">
        <v>226</v>
      </c>
      <c r="I3462" t="s">
        <v>5632</v>
      </c>
      <c r="J3462" t="str">
        <f>MID(Tabla1[[#This Row],[HORA2]],1,2)</f>
        <v>13</v>
      </c>
      <c r="K3462" t="s">
        <v>21</v>
      </c>
      <c r="L3462" t="s">
        <v>19</v>
      </c>
      <c r="M3462" t="s">
        <v>14867</v>
      </c>
      <c r="N3462" t="s">
        <v>22</v>
      </c>
      <c r="O3462">
        <v>18.52</v>
      </c>
      <c r="P34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16.02</v>
      </c>
      <c r="Q3462">
        <f>IF(Tabla1[[#This Row],[SERVICIO]]="COMIDA",3,IF(Tabla1[[#This Row],[SERVICIO]]="CONTROLADO",12,IF(Tabla1[[#This Row],[SERVICIO]]="RÁPIDO",3.75,IF(Tabla1[[#This Row],[SERVICIO]]="NORMAL",2.5,))))</f>
        <v>2.5</v>
      </c>
      <c r="R3462">
        <f>IF(Tabla1[[#This Row],[SERVICIO]]="COMIDA",3.5,IF(Tabla1[[#This Row],[SERVICIO]]="CONTROLADO",8,IF(Tabla1[[#This Row],[SERVICIO]]="RÁPIDO",4.5,IF(Tabla1[[#This Row],[SERVICIO]]="NORMAL",3,))))</f>
        <v>3</v>
      </c>
      <c r="S3462">
        <f>IF(Tabla1[[#This Row],[SERVICIO]]="COMIDA",0.75,IF(Tabla1[[#This Row],[SERVICIO]]="CONTROLADO",2.65,IF(Tabla1[[#This Row],[SERVICIO]]="RÁPIDO",0.55,IF(Tabla1[[#This Row],[SERVICIO]]="NORMAL",1.2,))))</f>
        <v>1.2</v>
      </c>
      <c r="T3462" s="2">
        <f>IF(Tabla1[[#This Row],[KILOMETROS ADICIONALES]]=0,Tabla1[[#This Row],[KILOMETROS]]*Tabla1[[#This Row],[COSTO NORMAL]],Tabla1[[#This Row],[COSTO NORMAL]]*Tabla1[[#This Row],[KILOMETROS HASTA]])</f>
        <v>7.5</v>
      </c>
      <c r="U3462" s="2">
        <f>Tabla1[[#This Row],[KILOMETROS ADICIONALES]]*Tabla1[[#This Row],[COSTO ADICIONAL]]</f>
        <v>19.224</v>
      </c>
      <c r="V3462">
        <v>185.31</v>
      </c>
      <c r="W3462" s="2">
        <f>Tabla1[[#This Row],[COSTO NORMAL2]]+Tabla1[[#This Row],[COSTO ADICIONAL2]]</f>
        <v>26.724</v>
      </c>
    </row>
    <row r="3463" spans="1:23" x14ac:dyDescent="0.25">
      <c r="A3463" t="s">
        <v>997</v>
      </c>
      <c r="B3463" t="s">
        <v>5633</v>
      </c>
      <c r="C3463" t="s">
        <v>12554</v>
      </c>
      <c r="D3463" t="s">
        <v>13</v>
      </c>
      <c r="E3463" t="s">
        <v>14845</v>
      </c>
      <c r="F3463" t="s">
        <v>14</v>
      </c>
      <c r="G3463" t="s">
        <v>15</v>
      </c>
      <c r="H3463" t="s">
        <v>226</v>
      </c>
      <c r="I3463" t="s">
        <v>5634</v>
      </c>
      <c r="J3463" t="str">
        <f>MID(Tabla1[[#This Row],[HORA2]],1,2)</f>
        <v>11</v>
      </c>
      <c r="K3463" t="s">
        <v>19</v>
      </c>
      <c r="L3463" t="s">
        <v>90</v>
      </c>
      <c r="M3463" t="s">
        <v>14867</v>
      </c>
      <c r="N3463" t="s">
        <v>22</v>
      </c>
      <c r="O3463">
        <v>16.48</v>
      </c>
      <c r="P34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</v>
      </c>
      <c r="Q3463">
        <f>IF(Tabla1[[#This Row],[SERVICIO]]="COMIDA",3,IF(Tabla1[[#This Row],[SERVICIO]]="CONTROLADO",12,IF(Tabla1[[#This Row],[SERVICIO]]="RÁPIDO",3.75,IF(Tabla1[[#This Row],[SERVICIO]]="NORMAL",2.5,))))</f>
        <v>3.75</v>
      </c>
      <c r="R3463">
        <f>IF(Tabla1[[#This Row],[SERVICIO]]="COMIDA",3.5,IF(Tabla1[[#This Row],[SERVICIO]]="CONTROLADO",8,IF(Tabla1[[#This Row],[SERVICIO]]="RÁPIDO",4.5,IF(Tabla1[[#This Row],[SERVICIO]]="NORMAL",3,))))</f>
        <v>4.5</v>
      </c>
      <c r="S34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3" s="2">
        <f>IF(Tabla1[[#This Row],[KILOMETROS ADICIONALES]]=0,Tabla1[[#This Row],[KILOMETROS]]*Tabla1[[#This Row],[COSTO NORMAL]],Tabla1[[#This Row],[COSTO NORMAL]]*Tabla1[[#This Row],[KILOMETROS HASTA]])</f>
        <v>16.875</v>
      </c>
      <c r="U3463" s="2">
        <f>Tabla1[[#This Row],[KILOMETROS ADICIONALES]]*Tabla1[[#This Row],[COSTO ADICIONAL]]</f>
        <v>7.0015000000000009</v>
      </c>
      <c r="V3463">
        <v>64.599999999999994</v>
      </c>
      <c r="W3463" s="2">
        <f>Tabla1[[#This Row],[COSTO NORMAL2]]+Tabla1[[#This Row],[COSTO ADICIONAL2]]</f>
        <v>23.8765</v>
      </c>
    </row>
    <row r="3464" spans="1:23" x14ac:dyDescent="0.25">
      <c r="A3464" t="s">
        <v>997</v>
      </c>
      <c r="B3464" t="s">
        <v>5635</v>
      </c>
      <c r="C3464" t="s">
        <v>12555</v>
      </c>
      <c r="D3464" t="s">
        <v>13</v>
      </c>
      <c r="E3464" t="s">
        <v>14846</v>
      </c>
      <c r="F3464" t="s">
        <v>14</v>
      </c>
      <c r="G3464" t="s">
        <v>15</v>
      </c>
      <c r="H3464" t="s">
        <v>226</v>
      </c>
      <c r="I3464" t="s">
        <v>5636</v>
      </c>
      <c r="J3464" t="str">
        <f>MID(Tabla1[[#This Row],[HORA2]],1,2)</f>
        <v>13</v>
      </c>
      <c r="K3464" t="s">
        <v>43</v>
      </c>
      <c r="L3464" t="s">
        <v>21</v>
      </c>
      <c r="M3464" t="s">
        <v>14867</v>
      </c>
      <c r="N3464" t="s">
        <v>22</v>
      </c>
      <c r="O3464">
        <v>12.77</v>
      </c>
      <c r="P34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0.76999999999999957</v>
      </c>
      <c r="Q3464">
        <f>IF(Tabla1[[#This Row],[SERVICIO]]="COMIDA",3,IF(Tabla1[[#This Row],[SERVICIO]]="CONTROLADO",12,IF(Tabla1[[#This Row],[SERVICIO]]="RÁPIDO",3.75,IF(Tabla1[[#This Row],[SERVICIO]]="NORMAL",2.5,))))</f>
        <v>12</v>
      </c>
      <c r="R3464">
        <f>IF(Tabla1[[#This Row],[SERVICIO]]="COMIDA",3.5,IF(Tabla1[[#This Row],[SERVICIO]]="CONTROLADO",8,IF(Tabla1[[#This Row],[SERVICIO]]="RÁPIDO",4.5,IF(Tabla1[[#This Row],[SERVICIO]]="NORMAL",3,))))</f>
        <v>8</v>
      </c>
      <c r="S3464">
        <f>IF(Tabla1[[#This Row],[SERVICIO]]="COMIDA",0.75,IF(Tabla1[[#This Row],[SERVICIO]]="CONTROLADO",2.65,IF(Tabla1[[#This Row],[SERVICIO]]="RÁPIDO",0.55,IF(Tabla1[[#This Row],[SERVICIO]]="NORMAL",1.2,))))</f>
        <v>2.65</v>
      </c>
      <c r="T3464" s="2">
        <f>IF(Tabla1[[#This Row],[KILOMETROS ADICIONALES]]=0,Tabla1[[#This Row],[KILOMETROS]]*Tabla1[[#This Row],[COSTO NORMAL]],Tabla1[[#This Row],[COSTO NORMAL]]*Tabla1[[#This Row],[KILOMETROS HASTA]])</f>
        <v>96</v>
      </c>
      <c r="U3464" s="2">
        <f>Tabla1[[#This Row],[KILOMETROS ADICIONALES]]*Tabla1[[#This Row],[COSTO ADICIONAL]]</f>
        <v>2.0404999999999989</v>
      </c>
      <c r="V3464">
        <v>19.02</v>
      </c>
      <c r="W3464" s="2">
        <f>Tabla1[[#This Row],[COSTO NORMAL2]]+Tabla1[[#This Row],[COSTO ADICIONAL2]]</f>
        <v>98.040499999999994</v>
      </c>
    </row>
    <row r="3465" spans="1:23" x14ac:dyDescent="0.25">
      <c r="A3465" t="s">
        <v>997</v>
      </c>
      <c r="B3465" t="s">
        <v>5637</v>
      </c>
      <c r="C3465" t="s">
        <v>12556</v>
      </c>
      <c r="E3465" t="s">
        <v>14845</v>
      </c>
      <c r="F3465" t="s">
        <v>76</v>
      </c>
      <c r="G3465" t="s">
        <v>15</v>
      </c>
      <c r="H3465" t="s">
        <v>997</v>
      </c>
      <c r="I3465" t="s">
        <v>5638</v>
      </c>
      <c r="J3465" t="str">
        <f>MID(Tabla1[[#This Row],[HORA2]],1,2)</f>
        <v>22</v>
      </c>
      <c r="K3465" t="s">
        <v>43</v>
      </c>
      <c r="L3465" t="s">
        <v>78</v>
      </c>
      <c r="M3465" t="s">
        <v>14867</v>
      </c>
      <c r="N3465" t="s">
        <v>22</v>
      </c>
      <c r="O3465">
        <v>8.7200000000000006</v>
      </c>
      <c r="P34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4.9700000000000006</v>
      </c>
      <c r="Q3465">
        <f>IF(Tabla1[[#This Row],[SERVICIO]]="COMIDA",3,IF(Tabla1[[#This Row],[SERVICIO]]="CONTROLADO",12,IF(Tabla1[[#This Row],[SERVICIO]]="RÁPIDO",3.75,IF(Tabla1[[#This Row],[SERVICIO]]="NORMAL",2.5,))))</f>
        <v>3.75</v>
      </c>
      <c r="R3465">
        <f>IF(Tabla1[[#This Row],[SERVICIO]]="COMIDA",3.5,IF(Tabla1[[#This Row],[SERVICIO]]="CONTROLADO",8,IF(Tabla1[[#This Row],[SERVICIO]]="RÁPIDO",4.5,IF(Tabla1[[#This Row],[SERVICIO]]="NORMAL",3,))))</f>
        <v>4.5</v>
      </c>
      <c r="S34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5" s="2">
        <f>IF(Tabla1[[#This Row],[KILOMETROS ADICIONALES]]=0,Tabla1[[#This Row],[KILOMETROS]]*Tabla1[[#This Row],[COSTO NORMAL]],Tabla1[[#This Row],[COSTO NORMAL]]*Tabla1[[#This Row],[KILOMETROS HASTA]])</f>
        <v>16.875</v>
      </c>
      <c r="U3465" s="2">
        <f>Tabla1[[#This Row],[KILOMETROS ADICIONALES]]*Tabla1[[#This Row],[COSTO ADICIONAL]]</f>
        <v>2.7335000000000007</v>
      </c>
      <c r="V3465">
        <v>250.2</v>
      </c>
      <c r="W3465" s="2">
        <f>Tabla1[[#This Row],[COSTO NORMAL2]]+Tabla1[[#This Row],[COSTO ADICIONAL2]]</f>
        <v>19.608499999999999</v>
      </c>
    </row>
    <row r="3466" spans="1:23" x14ac:dyDescent="0.25">
      <c r="A3466" t="s">
        <v>997</v>
      </c>
      <c r="B3466" t="s">
        <v>5639</v>
      </c>
      <c r="C3466" t="s">
        <v>12557</v>
      </c>
      <c r="E3466" t="s">
        <v>14845</v>
      </c>
      <c r="F3466" t="s">
        <v>76</v>
      </c>
      <c r="G3466" t="s">
        <v>15</v>
      </c>
      <c r="H3466" t="s">
        <v>997</v>
      </c>
      <c r="I3466" t="s">
        <v>5640</v>
      </c>
      <c r="J3466" t="str">
        <f>MID(Tabla1[[#This Row],[HORA2]],1,2)</f>
        <v>21</v>
      </c>
      <c r="K3466" t="s">
        <v>43</v>
      </c>
      <c r="L3466" t="s">
        <v>20</v>
      </c>
      <c r="M3466" t="s">
        <v>14867</v>
      </c>
      <c r="N3466" t="s">
        <v>22</v>
      </c>
      <c r="O3466">
        <v>20.11</v>
      </c>
      <c r="P34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16.36</v>
      </c>
      <c r="Q3466">
        <f>IF(Tabla1[[#This Row],[SERVICIO]]="COMIDA",3,IF(Tabla1[[#This Row],[SERVICIO]]="CONTROLADO",12,IF(Tabla1[[#This Row],[SERVICIO]]="RÁPIDO",3.75,IF(Tabla1[[#This Row],[SERVICIO]]="NORMAL",2.5,))))</f>
        <v>3.75</v>
      </c>
      <c r="R3466">
        <f>IF(Tabla1[[#This Row],[SERVICIO]]="COMIDA",3.5,IF(Tabla1[[#This Row],[SERVICIO]]="CONTROLADO",8,IF(Tabla1[[#This Row],[SERVICIO]]="RÁPIDO",4.5,IF(Tabla1[[#This Row],[SERVICIO]]="NORMAL",3,))))</f>
        <v>4.5</v>
      </c>
      <c r="S34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6" s="2">
        <f>IF(Tabla1[[#This Row],[KILOMETROS ADICIONALES]]=0,Tabla1[[#This Row],[KILOMETROS]]*Tabla1[[#This Row],[COSTO NORMAL]],Tabla1[[#This Row],[COSTO NORMAL]]*Tabla1[[#This Row],[KILOMETROS HASTA]])</f>
        <v>16.875</v>
      </c>
      <c r="U3466" s="2">
        <f>Tabla1[[#This Row],[KILOMETROS ADICIONALES]]*Tabla1[[#This Row],[COSTO ADICIONAL]]</f>
        <v>8.9980000000000011</v>
      </c>
      <c r="V3466">
        <v>190.03</v>
      </c>
      <c r="W3466" s="2">
        <f>Tabla1[[#This Row],[COSTO NORMAL2]]+Tabla1[[#This Row],[COSTO ADICIONAL2]]</f>
        <v>25.873000000000001</v>
      </c>
    </row>
    <row r="3467" spans="1:23" x14ac:dyDescent="0.25">
      <c r="A3467" t="s">
        <v>997</v>
      </c>
      <c r="B3467" t="s">
        <v>5641</v>
      </c>
      <c r="C3467" t="s">
        <v>12558</v>
      </c>
      <c r="D3467" t="s">
        <v>13</v>
      </c>
      <c r="E3467" t="s">
        <v>14845</v>
      </c>
      <c r="F3467" t="s">
        <v>14</v>
      </c>
      <c r="G3467" t="s">
        <v>15</v>
      </c>
      <c r="H3467" t="s">
        <v>226</v>
      </c>
      <c r="I3467" t="s">
        <v>5642</v>
      </c>
      <c r="J3467" t="str">
        <f>MID(Tabla1[[#This Row],[HORA2]],1,2)</f>
        <v>12</v>
      </c>
      <c r="K3467" t="s">
        <v>19</v>
      </c>
      <c r="L3467" t="s">
        <v>102</v>
      </c>
      <c r="M3467" t="s">
        <v>14867</v>
      </c>
      <c r="N3467" t="s">
        <v>22</v>
      </c>
      <c r="O3467">
        <v>16.63</v>
      </c>
      <c r="P34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12.879999999999999</v>
      </c>
      <c r="Q3467">
        <f>IF(Tabla1[[#This Row],[SERVICIO]]="COMIDA",3,IF(Tabla1[[#This Row],[SERVICIO]]="CONTROLADO",12,IF(Tabla1[[#This Row],[SERVICIO]]="RÁPIDO",3.75,IF(Tabla1[[#This Row],[SERVICIO]]="NORMAL",2.5,))))</f>
        <v>3.75</v>
      </c>
      <c r="R3467">
        <f>IF(Tabla1[[#This Row],[SERVICIO]]="COMIDA",3.5,IF(Tabla1[[#This Row],[SERVICIO]]="CONTROLADO",8,IF(Tabla1[[#This Row],[SERVICIO]]="RÁPIDO",4.5,IF(Tabla1[[#This Row],[SERVICIO]]="NORMAL",3,))))</f>
        <v>4.5</v>
      </c>
      <c r="S34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7" s="2">
        <f>IF(Tabla1[[#This Row],[KILOMETROS ADICIONALES]]=0,Tabla1[[#This Row],[KILOMETROS]]*Tabla1[[#This Row],[COSTO NORMAL]],Tabla1[[#This Row],[COSTO NORMAL]]*Tabla1[[#This Row],[KILOMETROS HASTA]])</f>
        <v>16.875</v>
      </c>
      <c r="U3467" s="2">
        <f>Tabla1[[#This Row],[KILOMETROS ADICIONALES]]*Tabla1[[#This Row],[COSTO ADICIONAL]]</f>
        <v>7.0839999999999996</v>
      </c>
      <c r="V3467">
        <v>152.37</v>
      </c>
      <c r="W3467" s="2">
        <f>Tabla1[[#This Row],[COSTO NORMAL2]]+Tabla1[[#This Row],[COSTO ADICIONAL2]]</f>
        <v>23.959</v>
      </c>
    </row>
    <row r="3468" spans="1:23" x14ac:dyDescent="0.25">
      <c r="A3468" t="s">
        <v>997</v>
      </c>
      <c r="B3468" t="s">
        <v>5643</v>
      </c>
      <c r="C3468" t="s">
        <v>12559</v>
      </c>
      <c r="D3468" t="s">
        <v>13</v>
      </c>
      <c r="E3468" t="s">
        <v>14844</v>
      </c>
      <c r="F3468" t="s">
        <v>295</v>
      </c>
      <c r="G3468" t="s">
        <v>69</v>
      </c>
      <c r="H3468" t="s">
        <v>226</v>
      </c>
      <c r="I3468" t="s">
        <v>1239</v>
      </c>
      <c r="J3468" t="str">
        <f>MID(Tabla1[[#This Row],[HORA2]],1,2)</f>
        <v>12</v>
      </c>
      <c r="K3468" t="s">
        <v>21</v>
      </c>
      <c r="L3468" t="s">
        <v>57</v>
      </c>
      <c r="M3468" t="s">
        <v>14867</v>
      </c>
      <c r="N3468" t="s">
        <v>22</v>
      </c>
      <c r="O3468">
        <v>20.61</v>
      </c>
      <c r="P34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18.11</v>
      </c>
      <c r="Q3468">
        <f>IF(Tabla1[[#This Row],[SERVICIO]]="COMIDA",3,IF(Tabla1[[#This Row],[SERVICIO]]="CONTROLADO",12,IF(Tabla1[[#This Row],[SERVICIO]]="RÁPIDO",3.75,IF(Tabla1[[#This Row],[SERVICIO]]="NORMAL",2.5,))))</f>
        <v>2.5</v>
      </c>
      <c r="R3468">
        <f>IF(Tabla1[[#This Row],[SERVICIO]]="COMIDA",3.5,IF(Tabla1[[#This Row],[SERVICIO]]="CONTROLADO",8,IF(Tabla1[[#This Row],[SERVICIO]]="RÁPIDO",4.5,IF(Tabla1[[#This Row],[SERVICIO]]="NORMAL",3,))))</f>
        <v>3</v>
      </c>
      <c r="S3468">
        <f>IF(Tabla1[[#This Row],[SERVICIO]]="COMIDA",0.75,IF(Tabla1[[#This Row],[SERVICIO]]="CONTROLADO",2.65,IF(Tabla1[[#This Row],[SERVICIO]]="RÁPIDO",0.55,IF(Tabla1[[#This Row],[SERVICIO]]="NORMAL",1.2,))))</f>
        <v>1.2</v>
      </c>
      <c r="T3468" s="2">
        <f>IF(Tabla1[[#This Row],[KILOMETROS ADICIONALES]]=0,Tabla1[[#This Row],[KILOMETROS]]*Tabla1[[#This Row],[COSTO NORMAL]],Tabla1[[#This Row],[COSTO NORMAL]]*Tabla1[[#This Row],[KILOMETROS HASTA]])</f>
        <v>7.5</v>
      </c>
      <c r="U3468" s="2">
        <f>Tabla1[[#This Row],[KILOMETROS ADICIONALES]]*Tabla1[[#This Row],[COSTO ADICIONAL]]</f>
        <v>21.731999999999999</v>
      </c>
      <c r="V3468">
        <v>118.57</v>
      </c>
      <c r="W3468" s="2">
        <f>Tabla1[[#This Row],[COSTO NORMAL2]]+Tabla1[[#This Row],[COSTO ADICIONAL2]]</f>
        <v>29.231999999999999</v>
      </c>
    </row>
    <row r="3469" spans="1:23" x14ac:dyDescent="0.25">
      <c r="A3469" t="s">
        <v>997</v>
      </c>
      <c r="B3469" t="s">
        <v>5644</v>
      </c>
      <c r="C3469" t="s">
        <v>12560</v>
      </c>
      <c r="E3469" t="s">
        <v>14845</v>
      </c>
      <c r="F3469" t="s">
        <v>76</v>
      </c>
      <c r="G3469" t="s">
        <v>15</v>
      </c>
      <c r="H3469" t="s">
        <v>997</v>
      </c>
      <c r="I3469" t="s">
        <v>5645</v>
      </c>
      <c r="J3469" t="str">
        <f>MID(Tabla1[[#This Row],[HORA2]],1,2)</f>
        <v>22</v>
      </c>
      <c r="K3469" t="s">
        <v>43</v>
      </c>
      <c r="L3469" t="s">
        <v>57</v>
      </c>
      <c r="M3469" t="s">
        <v>14867</v>
      </c>
      <c r="N3469" t="s">
        <v>22</v>
      </c>
      <c r="O3469">
        <v>4.38</v>
      </c>
      <c r="P34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0.62999999999999989</v>
      </c>
      <c r="Q3469">
        <f>IF(Tabla1[[#This Row],[SERVICIO]]="COMIDA",3,IF(Tabla1[[#This Row],[SERVICIO]]="CONTROLADO",12,IF(Tabla1[[#This Row],[SERVICIO]]="RÁPIDO",3.75,IF(Tabla1[[#This Row],[SERVICIO]]="NORMAL",2.5,))))</f>
        <v>3.75</v>
      </c>
      <c r="R3469">
        <f>IF(Tabla1[[#This Row],[SERVICIO]]="COMIDA",3.5,IF(Tabla1[[#This Row],[SERVICIO]]="CONTROLADO",8,IF(Tabla1[[#This Row],[SERVICIO]]="RÁPIDO",4.5,IF(Tabla1[[#This Row],[SERVICIO]]="NORMAL",3,))))</f>
        <v>4.5</v>
      </c>
      <c r="S34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69" s="2">
        <f>IF(Tabla1[[#This Row],[KILOMETROS ADICIONALES]]=0,Tabla1[[#This Row],[KILOMETROS]]*Tabla1[[#This Row],[COSTO NORMAL]],Tabla1[[#This Row],[COSTO NORMAL]]*Tabla1[[#This Row],[KILOMETROS HASTA]])</f>
        <v>16.875</v>
      </c>
      <c r="U3469" s="2">
        <f>Tabla1[[#This Row],[KILOMETROS ADICIONALES]]*Tabla1[[#This Row],[COSTO ADICIONAL]]</f>
        <v>0.34649999999999997</v>
      </c>
      <c r="V3469">
        <v>232.54</v>
      </c>
      <c r="W3469" s="2">
        <f>Tabla1[[#This Row],[COSTO NORMAL2]]+Tabla1[[#This Row],[COSTO ADICIONAL2]]</f>
        <v>17.221499999999999</v>
      </c>
    </row>
    <row r="3470" spans="1:23" x14ac:dyDescent="0.25">
      <c r="A3470" t="s">
        <v>997</v>
      </c>
      <c r="B3470" t="s">
        <v>5646</v>
      </c>
      <c r="C3470" t="s">
        <v>12561</v>
      </c>
      <c r="E3470" t="s">
        <v>14845</v>
      </c>
      <c r="F3470" t="s">
        <v>76</v>
      </c>
      <c r="G3470" t="s">
        <v>15</v>
      </c>
      <c r="H3470" t="s">
        <v>997</v>
      </c>
      <c r="I3470" t="s">
        <v>5647</v>
      </c>
      <c r="J3470" t="str">
        <f>MID(Tabla1[[#This Row],[HORA2]],1,2)</f>
        <v>22</v>
      </c>
      <c r="K3470" t="s">
        <v>43</v>
      </c>
      <c r="L3470" t="s">
        <v>102</v>
      </c>
      <c r="M3470" t="s">
        <v>14867</v>
      </c>
      <c r="N3470" t="s">
        <v>22</v>
      </c>
      <c r="O3470">
        <v>13.28</v>
      </c>
      <c r="P34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9.5299999999999994</v>
      </c>
      <c r="Q3470">
        <f>IF(Tabla1[[#This Row],[SERVICIO]]="COMIDA",3,IF(Tabla1[[#This Row],[SERVICIO]]="CONTROLADO",12,IF(Tabla1[[#This Row],[SERVICIO]]="RÁPIDO",3.75,IF(Tabla1[[#This Row],[SERVICIO]]="NORMAL",2.5,))))</f>
        <v>3.75</v>
      </c>
      <c r="R3470">
        <f>IF(Tabla1[[#This Row],[SERVICIO]]="COMIDA",3.5,IF(Tabla1[[#This Row],[SERVICIO]]="CONTROLADO",8,IF(Tabla1[[#This Row],[SERVICIO]]="RÁPIDO",4.5,IF(Tabla1[[#This Row],[SERVICIO]]="NORMAL",3,))))</f>
        <v>4.5</v>
      </c>
      <c r="S34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70" s="2">
        <f>IF(Tabla1[[#This Row],[KILOMETROS ADICIONALES]]=0,Tabla1[[#This Row],[KILOMETROS]]*Tabla1[[#This Row],[COSTO NORMAL]],Tabla1[[#This Row],[COSTO NORMAL]]*Tabla1[[#This Row],[KILOMETROS HASTA]])</f>
        <v>16.875</v>
      </c>
      <c r="U3470" s="2">
        <f>Tabla1[[#This Row],[KILOMETROS ADICIONALES]]*Tabla1[[#This Row],[COSTO ADICIONAL]]</f>
        <v>5.2415000000000003</v>
      </c>
      <c r="V3470">
        <v>81.8</v>
      </c>
      <c r="W3470" s="2">
        <f>Tabla1[[#This Row],[COSTO NORMAL2]]+Tabla1[[#This Row],[COSTO ADICIONAL2]]</f>
        <v>22.116500000000002</v>
      </c>
    </row>
    <row r="3471" spans="1:23" x14ac:dyDescent="0.25">
      <c r="A3471" t="s">
        <v>997</v>
      </c>
      <c r="B3471" t="s">
        <v>5648</v>
      </c>
      <c r="C3471" t="s">
        <v>12562</v>
      </c>
      <c r="D3471" t="s">
        <v>13</v>
      </c>
      <c r="E3471" t="s">
        <v>14845</v>
      </c>
      <c r="F3471" t="s">
        <v>14</v>
      </c>
      <c r="G3471" t="s">
        <v>15</v>
      </c>
      <c r="H3471" t="s">
        <v>226</v>
      </c>
      <c r="I3471" t="s">
        <v>5649</v>
      </c>
      <c r="J3471" t="str">
        <f>MID(Tabla1[[#This Row],[HORA2]],1,2)</f>
        <v>09</v>
      </c>
      <c r="K3471" t="s">
        <v>35</v>
      </c>
      <c r="L3471" t="s">
        <v>35</v>
      </c>
      <c r="M3471" t="s">
        <v>14867</v>
      </c>
      <c r="N3471" t="s">
        <v>22</v>
      </c>
      <c r="O3471">
        <v>17.989999999999998</v>
      </c>
      <c r="P34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14.239999999999998</v>
      </c>
      <c r="Q3471">
        <f>IF(Tabla1[[#This Row],[SERVICIO]]="COMIDA",3,IF(Tabla1[[#This Row],[SERVICIO]]="CONTROLADO",12,IF(Tabla1[[#This Row],[SERVICIO]]="RÁPIDO",3.75,IF(Tabla1[[#This Row],[SERVICIO]]="NORMAL",2.5,))))</f>
        <v>3.75</v>
      </c>
      <c r="R3471">
        <f>IF(Tabla1[[#This Row],[SERVICIO]]="COMIDA",3.5,IF(Tabla1[[#This Row],[SERVICIO]]="CONTROLADO",8,IF(Tabla1[[#This Row],[SERVICIO]]="RÁPIDO",4.5,IF(Tabla1[[#This Row],[SERVICIO]]="NORMAL",3,))))</f>
        <v>4.5</v>
      </c>
      <c r="S34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71" s="2">
        <f>IF(Tabla1[[#This Row],[KILOMETROS ADICIONALES]]=0,Tabla1[[#This Row],[KILOMETROS]]*Tabla1[[#This Row],[COSTO NORMAL]],Tabla1[[#This Row],[COSTO NORMAL]]*Tabla1[[#This Row],[KILOMETROS HASTA]])</f>
        <v>16.875</v>
      </c>
      <c r="U3471" s="2">
        <f>Tabla1[[#This Row],[KILOMETROS ADICIONALES]]*Tabla1[[#This Row],[COSTO ADICIONAL]]</f>
        <v>7.8319999999999999</v>
      </c>
      <c r="V3471">
        <v>27.22</v>
      </c>
      <c r="W3471" s="2">
        <f>Tabla1[[#This Row],[COSTO NORMAL2]]+Tabla1[[#This Row],[COSTO ADICIONAL2]]</f>
        <v>24.707000000000001</v>
      </c>
    </row>
    <row r="3472" spans="1:23" x14ac:dyDescent="0.25">
      <c r="A3472" t="s">
        <v>997</v>
      </c>
      <c r="B3472" t="s">
        <v>5650</v>
      </c>
      <c r="C3472" t="s">
        <v>12563</v>
      </c>
      <c r="D3472" t="s">
        <v>13</v>
      </c>
      <c r="E3472" t="s">
        <v>14844</v>
      </c>
      <c r="F3472" t="s">
        <v>14</v>
      </c>
      <c r="G3472" t="s">
        <v>15</v>
      </c>
      <c r="H3472" t="s">
        <v>226</v>
      </c>
      <c r="I3472" t="s">
        <v>5651</v>
      </c>
      <c r="J3472" t="str">
        <f>MID(Tabla1[[#This Row],[HORA2]],1,2)</f>
        <v>14</v>
      </c>
      <c r="K3472" t="s">
        <v>20</v>
      </c>
      <c r="L3472" t="s">
        <v>78</v>
      </c>
      <c r="M3472" t="s">
        <v>14867</v>
      </c>
      <c r="N3472" t="s">
        <v>22</v>
      </c>
      <c r="O3472">
        <v>15.86</v>
      </c>
      <c r="P34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13.36</v>
      </c>
      <c r="Q3472">
        <f>IF(Tabla1[[#This Row],[SERVICIO]]="COMIDA",3,IF(Tabla1[[#This Row],[SERVICIO]]="CONTROLADO",12,IF(Tabla1[[#This Row],[SERVICIO]]="RÁPIDO",3.75,IF(Tabla1[[#This Row],[SERVICIO]]="NORMAL",2.5,))))</f>
        <v>2.5</v>
      </c>
      <c r="R3472">
        <f>IF(Tabla1[[#This Row],[SERVICIO]]="COMIDA",3.5,IF(Tabla1[[#This Row],[SERVICIO]]="CONTROLADO",8,IF(Tabla1[[#This Row],[SERVICIO]]="RÁPIDO",4.5,IF(Tabla1[[#This Row],[SERVICIO]]="NORMAL",3,))))</f>
        <v>3</v>
      </c>
      <c r="S3472">
        <f>IF(Tabla1[[#This Row],[SERVICIO]]="COMIDA",0.75,IF(Tabla1[[#This Row],[SERVICIO]]="CONTROLADO",2.65,IF(Tabla1[[#This Row],[SERVICIO]]="RÁPIDO",0.55,IF(Tabla1[[#This Row],[SERVICIO]]="NORMAL",1.2,))))</f>
        <v>1.2</v>
      </c>
      <c r="T3472" s="2">
        <f>IF(Tabla1[[#This Row],[KILOMETROS ADICIONALES]]=0,Tabla1[[#This Row],[KILOMETROS]]*Tabla1[[#This Row],[COSTO NORMAL]],Tabla1[[#This Row],[COSTO NORMAL]]*Tabla1[[#This Row],[KILOMETROS HASTA]])</f>
        <v>7.5</v>
      </c>
      <c r="U3472" s="2">
        <f>Tabla1[[#This Row],[KILOMETROS ADICIONALES]]*Tabla1[[#This Row],[COSTO ADICIONAL]]</f>
        <v>16.032</v>
      </c>
      <c r="V3472">
        <v>208.44</v>
      </c>
      <c r="W3472" s="2">
        <f>Tabla1[[#This Row],[COSTO NORMAL2]]+Tabla1[[#This Row],[COSTO ADICIONAL2]]</f>
        <v>23.532</v>
      </c>
    </row>
    <row r="3473" spans="1:23" x14ac:dyDescent="0.25">
      <c r="A3473" t="s">
        <v>997</v>
      </c>
      <c r="B3473" t="s">
        <v>5652</v>
      </c>
      <c r="C3473" t="s">
        <v>12564</v>
      </c>
      <c r="D3473" t="s">
        <v>13</v>
      </c>
      <c r="E3473" t="s">
        <v>14844</v>
      </c>
      <c r="F3473" t="s">
        <v>295</v>
      </c>
      <c r="G3473" t="s">
        <v>15</v>
      </c>
      <c r="H3473" t="s">
        <v>226</v>
      </c>
      <c r="I3473" t="s">
        <v>5653</v>
      </c>
      <c r="J3473" t="str">
        <f>MID(Tabla1[[#This Row],[HORA2]],1,2)</f>
        <v>12</v>
      </c>
      <c r="K3473" t="s">
        <v>78</v>
      </c>
      <c r="L3473" t="s">
        <v>92</v>
      </c>
      <c r="M3473" t="s">
        <v>14867</v>
      </c>
      <c r="N3473" t="s">
        <v>22</v>
      </c>
      <c r="O3473">
        <v>4.57</v>
      </c>
      <c r="P34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2.0700000000000003</v>
      </c>
      <c r="Q3473">
        <f>IF(Tabla1[[#This Row],[SERVICIO]]="COMIDA",3,IF(Tabla1[[#This Row],[SERVICIO]]="CONTROLADO",12,IF(Tabla1[[#This Row],[SERVICIO]]="RÁPIDO",3.75,IF(Tabla1[[#This Row],[SERVICIO]]="NORMAL",2.5,))))</f>
        <v>2.5</v>
      </c>
      <c r="R3473">
        <f>IF(Tabla1[[#This Row],[SERVICIO]]="COMIDA",3.5,IF(Tabla1[[#This Row],[SERVICIO]]="CONTROLADO",8,IF(Tabla1[[#This Row],[SERVICIO]]="RÁPIDO",4.5,IF(Tabla1[[#This Row],[SERVICIO]]="NORMAL",3,))))</f>
        <v>3</v>
      </c>
      <c r="S3473">
        <f>IF(Tabla1[[#This Row],[SERVICIO]]="COMIDA",0.75,IF(Tabla1[[#This Row],[SERVICIO]]="CONTROLADO",2.65,IF(Tabla1[[#This Row],[SERVICIO]]="RÁPIDO",0.55,IF(Tabla1[[#This Row],[SERVICIO]]="NORMAL",1.2,))))</f>
        <v>1.2</v>
      </c>
      <c r="T3473" s="2">
        <f>IF(Tabla1[[#This Row],[KILOMETROS ADICIONALES]]=0,Tabla1[[#This Row],[KILOMETROS]]*Tabla1[[#This Row],[COSTO NORMAL]],Tabla1[[#This Row],[COSTO NORMAL]]*Tabla1[[#This Row],[KILOMETROS HASTA]])</f>
        <v>7.5</v>
      </c>
      <c r="U3473" s="2">
        <f>Tabla1[[#This Row],[KILOMETROS ADICIONALES]]*Tabla1[[#This Row],[COSTO ADICIONAL]]</f>
        <v>2.4840000000000004</v>
      </c>
      <c r="V3473">
        <v>121.28</v>
      </c>
      <c r="W3473" s="2">
        <f>Tabla1[[#This Row],[COSTO NORMAL2]]+Tabla1[[#This Row],[COSTO ADICIONAL2]]</f>
        <v>9.984</v>
      </c>
    </row>
    <row r="3474" spans="1:23" x14ac:dyDescent="0.25">
      <c r="A3474" t="s">
        <v>997</v>
      </c>
      <c r="B3474" t="s">
        <v>5654</v>
      </c>
      <c r="C3474" t="s">
        <v>12565</v>
      </c>
      <c r="D3474" t="s">
        <v>13</v>
      </c>
      <c r="E3474" t="s">
        <v>14844</v>
      </c>
      <c r="F3474" t="s">
        <v>14</v>
      </c>
      <c r="G3474" t="s">
        <v>15</v>
      </c>
      <c r="H3474" t="s">
        <v>226</v>
      </c>
      <c r="I3474" t="s">
        <v>5655</v>
      </c>
      <c r="J3474" t="str">
        <f>MID(Tabla1[[#This Row],[HORA2]],1,2)</f>
        <v>15</v>
      </c>
      <c r="K3474" t="s">
        <v>20</v>
      </c>
      <c r="L3474" t="s">
        <v>78</v>
      </c>
      <c r="M3474" t="s">
        <v>14867</v>
      </c>
      <c r="N3474" t="s">
        <v>22</v>
      </c>
      <c r="O3474">
        <v>6.55</v>
      </c>
      <c r="P34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4.05</v>
      </c>
      <c r="Q3474">
        <f>IF(Tabla1[[#This Row],[SERVICIO]]="COMIDA",3,IF(Tabla1[[#This Row],[SERVICIO]]="CONTROLADO",12,IF(Tabla1[[#This Row],[SERVICIO]]="RÁPIDO",3.75,IF(Tabla1[[#This Row],[SERVICIO]]="NORMAL",2.5,))))</f>
        <v>2.5</v>
      </c>
      <c r="R3474">
        <f>IF(Tabla1[[#This Row],[SERVICIO]]="COMIDA",3.5,IF(Tabla1[[#This Row],[SERVICIO]]="CONTROLADO",8,IF(Tabla1[[#This Row],[SERVICIO]]="RÁPIDO",4.5,IF(Tabla1[[#This Row],[SERVICIO]]="NORMAL",3,))))</f>
        <v>3</v>
      </c>
      <c r="S3474">
        <f>IF(Tabla1[[#This Row],[SERVICIO]]="COMIDA",0.75,IF(Tabla1[[#This Row],[SERVICIO]]="CONTROLADO",2.65,IF(Tabla1[[#This Row],[SERVICIO]]="RÁPIDO",0.55,IF(Tabla1[[#This Row],[SERVICIO]]="NORMAL",1.2,))))</f>
        <v>1.2</v>
      </c>
      <c r="T3474" s="2">
        <f>IF(Tabla1[[#This Row],[KILOMETROS ADICIONALES]]=0,Tabla1[[#This Row],[KILOMETROS]]*Tabla1[[#This Row],[COSTO NORMAL]],Tabla1[[#This Row],[COSTO NORMAL]]*Tabla1[[#This Row],[KILOMETROS HASTA]])</f>
        <v>7.5</v>
      </c>
      <c r="U3474" s="2">
        <f>Tabla1[[#This Row],[KILOMETROS ADICIONALES]]*Tabla1[[#This Row],[COSTO ADICIONAL]]</f>
        <v>4.8599999999999994</v>
      </c>
      <c r="V3474">
        <v>115.68</v>
      </c>
      <c r="W3474" s="2">
        <f>Tabla1[[#This Row],[COSTO NORMAL2]]+Tabla1[[#This Row],[COSTO ADICIONAL2]]</f>
        <v>12.36</v>
      </c>
    </row>
    <row r="3475" spans="1:23" x14ac:dyDescent="0.25">
      <c r="A3475" t="s">
        <v>997</v>
      </c>
      <c r="B3475" t="s">
        <v>5656</v>
      </c>
      <c r="C3475" t="s">
        <v>12566</v>
      </c>
      <c r="D3475" t="s">
        <v>75</v>
      </c>
      <c r="E3475" t="s">
        <v>14844</v>
      </c>
      <c r="F3475" t="s">
        <v>14</v>
      </c>
      <c r="G3475" t="s">
        <v>15</v>
      </c>
      <c r="H3475" t="s">
        <v>121</v>
      </c>
      <c r="I3475" t="s">
        <v>5657</v>
      </c>
      <c r="J3475" t="str">
        <f>MID(Tabla1[[#This Row],[HORA2]],1,2)</f>
        <v>22</v>
      </c>
      <c r="K3475" t="s">
        <v>43</v>
      </c>
      <c r="L3475" t="s">
        <v>323</v>
      </c>
      <c r="M3475" t="s">
        <v>14867</v>
      </c>
      <c r="N3475" t="s">
        <v>4704</v>
      </c>
      <c r="O3475">
        <v>5.58</v>
      </c>
      <c r="P34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3.08</v>
      </c>
      <c r="Q3475">
        <f>IF(Tabla1[[#This Row],[SERVICIO]]="COMIDA",3,IF(Tabla1[[#This Row],[SERVICIO]]="CONTROLADO",12,IF(Tabla1[[#This Row],[SERVICIO]]="RÁPIDO",3.75,IF(Tabla1[[#This Row],[SERVICIO]]="NORMAL",2.5,))))</f>
        <v>2.5</v>
      </c>
      <c r="R3475">
        <f>IF(Tabla1[[#This Row],[SERVICIO]]="COMIDA",3.5,IF(Tabla1[[#This Row],[SERVICIO]]="CONTROLADO",8,IF(Tabla1[[#This Row],[SERVICIO]]="RÁPIDO",4.5,IF(Tabla1[[#This Row],[SERVICIO]]="NORMAL",3,))))</f>
        <v>3</v>
      </c>
      <c r="S3475">
        <f>IF(Tabla1[[#This Row],[SERVICIO]]="COMIDA",0.75,IF(Tabla1[[#This Row],[SERVICIO]]="CONTROLADO",2.65,IF(Tabla1[[#This Row],[SERVICIO]]="RÁPIDO",0.55,IF(Tabla1[[#This Row],[SERVICIO]]="NORMAL",1.2,))))</f>
        <v>1.2</v>
      </c>
      <c r="T3475" s="2">
        <f>IF(Tabla1[[#This Row],[KILOMETROS ADICIONALES]]=0,Tabla1[[#This Row],[KILOMETROS]]*Tabla1[[#This Row],[COSTO NORMAL]],Tabla1[[#This Row],[COSTO NORMAL]]*Tabla1[[#This Row],[KILOMETROS HASTA]])</f>
        <v>7.5</v>
      </c>
      <c r="U3475" s="2">
        <f>Tabla1[[#This Row],[KILOMETROS ADICIONALES]]*Tabla1[[#This Row],[COSTO ADICIONAL]]</f>
        <v>3.6959999999999997</v>
      </c>
      <c r="V3475">
        <v>50.04</v>
      </c>
      <c r="W3475" s="2">
        <f>Tabla1[[#This Row],[COSTO NORMAL2]]+Tabla1[[#This Row],[COSTO ADICIONAL2]]</f>
        <v>11.196</v>
      </c>
    </row>
    <row r="3476" spans="1:23" x14ac:dyDescent="0.25">
      <c r="A3476" t="s">
        <v>997</v>
      </c>
      <c r="B3476" t="s">
        <v>5656</v>
      </c>
      <c r="C3476" t="s">
        <v>12567</v>
      </c>
      <c r="D3476" t="s">
        <v>75</v>
      </c>
      <c r="E3476" t="s">
        <v>14844</v>
      </c>
      <c r="F3476" t="s">
        <v>14</v>
      </c>
      <c r="G3476" t="s">
        <v>15</v>
      </c>
      <c r="H3476" t="s">
        <v>121</v>
      </c>
      <c r="I3476" t="s">
        <v>5658</v>
      </c>
      <c r="J3476" t="str">
        <f>MID(Tabla1[[#This Row],[HORA2]],1,2)</f>
        <v>22</v>
      </c>
      <c r="K3476" t="s">
        <v>43</v>
      </c>
      <c r="L3476" t="s">
        <v>323</v>
      </c>
      <c r="M3476" t="s">
        <v>14867</v>
      </c>
      <c r="N3476" t="s">
        <v>4704</v>
      </c>
      <c r="O3476">
        <v>1.26</v>
      </c>
      <c r="P34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76">
        <f>IF(Tabla1[[#This Row],[SERVICIO]]="COMIDA",3,IF(Tabla1[[#This Row],[SERVICIO]]="CONTROLADO",12,IF(Tabla1[[#This Row],[SERVICIO]]="RÁPIDO",3.75,IF(Tabla1[[#This Row],[SERVICIO]]="NORMAL",2.5,))))</f>
        <v>2.5</v>
      </c>
      <c r="R3476">
        <f>IF(Tabla1[[#This Row],[SERVICIO]]="COMIDA",3.5,IF(Tabla1[[#This Row],[SERVICIO]]="CONTROLADO",8,IF(Tabla1[[#This Row],[SERVICIO]]="RÁPIDO",4.5,IF(Tabla1[[#This Row],[SERVICIO]]="NORMAL",3,))))</f>
        <v>3</v>
      </c>
      <c r="S3476">
        <f>IF(Tabla1[[#This Row],[SERVICIO]]="COMIDA",0.75,IF(Tabla1[[#This Row],[SERVICIO]]="CONTROLADO",2.65,IF(Tabla1[[#This Row],[SERVICIO]]="RÁPIDO",0.55,IF(Tabla1[[#This Row],[SERVICIO]]="NORMAL",1.2,))))</f>
        <v>1.2</v>
      </c>
      <c r="T3476" s="2">
        <f>IF(Tabla1[[#This Row],[KILOMETROS ADICIONALES]]=0,Tabla1[[#This Row],[KILOMETROS]]*Tabla1[[#This Row],[COSTO NORMAL]],Tabla1[[#This Row],[COSTO NORMAL]]*Tabla1[[#This Row],[KILOMETROS HASTA]])</f>
        <v>3.7800000000000002</v>
      </c>
      <c r="U3476" s="2">
        <f>Tabla1[[#This Row],[KILOMETROS ADICIONALES]]*Tabla1[[#This Row],[COSTO ADICIONAL]]</f>
        <v>0</v>
      </c>
      <c r="V3476">
        <v>13.4</v>
      </c>
      <c r="W3476" s="2">
        <f>Tabla1[[#This Row],[COSTO NORMAL2]]+Tabla1[[#This Row],[COSTO ADICIONAL2]]</f>
        <v>3.7800000000000002</v>
      </c>
    </row>
    <row r="3477" spans="1:23" x14ac:dyDescent="0.25">
      <c r="A3477" t="s">
        <v>997</v>
      </c>
      <c r="B3477" t="s">
        <v>5656</v>
      </c>
      <c r="C3477" t="s">
        <v>12568</v>
      </c>
      <c r="D3477" t="s">
        <v>75</v>
      </c>
      <c r="E3477" t="s">
        <v>14844</v>
      </c>
      <c r="F3477" t="s">
        <v>14</v>
      </c>
      <c r="G3477" t="s">
        <v>15</v>
      </c>
      <c r="H3477" t="s">
        <v>121</v>
      </c>
      <c r="I3477" t="s">
        <v>5659</v>
      </c>
      <c r="J3477" t="str">
        <f>MID(Tabla1[[#This Row],[HORA2]],1,2)</f>
        <v>22</v>
      </c>
      <c r="K3477" t="s">
        <v>43</v>
      </c>
      <c r="L3477" t="s">
        <v>323</v>
      </c>
      <c r="M3477" t="s">
        <v>14867</v>
      </c>
      <c r="N3477" t="s">
        <v>4704</v>
      </c>
      <c r="O3477">
        <v>8.5</v>
      </c>
      <c r="P34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</v>
      </c>
      <c r="Q3477">
        <f>IF(Tabla1[[#This Row],[SERVICIO]]="COMIDA",3,IF(Tabla1[[#This Row],[SERVICIO]]="CONTROLADO",12,IF(Tabla1[[#This Row],[SERVICIO]]="RÁPIDO",3.75,IF(Tabla1[[#This Row],[SERVICIO]]="NORMAL",2.5,))))</f>
        <v>2.5</v>
      </c>
      <c r="R3477">
        <f>IF(Tabla1[[#This Row],[SERVICIO]]="COMIDA",3.5,IF(Tabla1[[#This Row],[SERVICIO]]="CONTROLADO",8,IF(Tabla1[[#This Row],[SERVICIO]]="RÁPIDO",4.5,IF(Tabla1[[#This Row],[SERVICIO]]="NORMAL",3,))))</f>
        <v>3</v>
      </c>
      <c r="S3477">
        <f>IF(Tabla1[[#This Row],[SERVICIO]]="COMIDA",0.75,IF(Tabla1[[#This Row],[SERVICIO]]="CONTROLADO",2.65,IF(Tabla1[[#This Row],[SERVICIO]]="RÁPIDO",0.55,IF(Tabla1[[#This Row],[SERVICIO]]="NORMAL",1.2,))))</f>
        <v>1.2</v>
      </c>
      <c r="T3477" s="2">
        <f>IF(Tabla1[[#This Row],[KILOMETROS ADICIONALES]]=0,Tabla1[[#This Row],[KILOMETROS]]*Tabla1[[#This Row],[COSTO NORMAL]],Tabla1[[#This Row],[COSTO NORMAL]]*Tabla1[[#This Row],[KILOMETROS HASTA]])</f>
        <v>7.5</v>
      </c>
      <c r="U3477" s="2">
        <f>Tabla1[[#This Row],[KILOMETROS ADICIONALES]]*Tabla1[[#This Row],[COSTO ADICIONAL]]</f>
        <v>7.1999999999999993</v>
      </c>
      <c r="V3477">
        <v>158.47999999999999</v>
      </c>
      <c r="W3477" s="2">
        <f>Tabla1[[#This Row],[COSTO NORMAL2]]+Tabla1[[#This Row],[COSTO ADICIONAL2]]</f>
        <v>14.7</v>
      </c>
    </row>
    <row r="3478" spans="1:23" x14ac:dyDescent="0.25">
      <c r="A3478" t="s">
        <v>997</v>
      </c>
      <c r="B3478" t="s">
        <v>5656</v>
      </c>
      <c r="C3478" t="s">
        <v>12569</v>
      </c>
      <c r="D3478" t="s">
        <v>75</v>
      </c>
      <c r="E3478" t="s">
        <v>14844</v>
      </c>
      <c r="F3478" t="s">
        <v>14</v>
      </c>
      <c r="G3478" t="s">
        <v>15</v>
      </c>
      <c r="H3478" t="s">
        <v>121</v>
      </c>
      <c r="I3478" t="s">
        <v>5660</v>
      </c>
      <c r="J3478" t="str">
        <f>MID(Tabla1[[#This Row],[HORA2]],1,2)</f>
        <v>22</v>
      </c>
      <c r="K3478" t="s">
        <v>43</v>
      </c>
      <c r="L3478" t="s">
        <v>96</v>
      </c>
      <c r="M3478" t="s">
        <v>14867</v>
      </c>
      <c r="N3478" t="s">
        <v>4704</v>
      </c>
      <c r="O3478">
        <v>19.350000000000001</v>
      </c>
      <c r="P34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3478">
        <f>IF(Tabla1[[#This Row],[SERVICIO]]="COMIDA",3,IF(Tabla1[[#This Row],[SERVICIO]]="CONTROLADO",12,IF(Tabla1[[#This Row],[SERVICIO]]="RÁPIDO",3.75,IF(Tabla1[[#This Row],[SERVICIO]]="NORMAL",2.5,))))</f>
        <v>2.5</v>
      </c>
      <c r="R3478">
        <f>IF(Tabla1[[#This Row],[SERVICIO]]="COMIDA",3.5,IF(Tabla1[[#This Row],[SERVICIO]]="CONTROLADO",8,IF(Tabla1[[#This Row],[SERVICIO]]="RÁPIDO",4.5,IF(Tabla1[[#This Row],[SERVICIO]]="NORMAL",3,))))</f>
        <v>3</v>
      </c>
      <c r="S3478">
        <f>IF(Tabla1[[#This Row],[SERVICIO]]="COMIDA",0.75,IF(Tabla1[[#This Row],[SERVICIO]]="CONTROLADO",2.65,IF(Tabla1[[#This Row],[SERVICIO]]="RÁPIDO",0.55,IF(Tabla1[[#This Row],[SERVICIO]]="NORMAL",1.2,))))</f>
        <v>1.2</v>
      </c>
      <c r="T3478" s="2">
        <f>IF(Tabla1[[#This Row],[KILOMETROS ADICIONALES]]=0,Tabla1[[#This Row],[KILOMETROS]]*Tabla1[[#This Row],[COSTO NORMAL]],Tabla1[[#This Row],[COSTO NORMAL]]*Tabla1[[#This Row],[KILOMETROS HASTA]])</f>
        <v>7.5</v>
      </c>
      <c r="U3478" s="2">
        <f>Tabla1[[#This Row],[KILOMETROS ADICIONALES]]*Tabla1[[#This Row],[COSTO ADICIONAL]]</f>
        <v>20.220000000000002</v>
      </c>
      <c r="V3478">
        <v>236.42</v>
      </c>
      <c r="W3478" s="2">
        <f>Tabla1[[#This Row],[COSTO NORMAL2]]+Tabla1[[#This Row],[COSTO ADICIONAL2]]</f>
        <v>27.720000000000002</v>
      </c>
    </row>
    <row r="3479" spans="1:23" x14ac:dyDescent="0.25">
      <c r="A3479" t="s">
        <v>997</v>
      </c>
      <c r="B3479" t="s">
        <v>5656</v>
      </c>
      <c r="C3479" t="s">
        <v>12570</v>
      </c>
      <c r="D3479" t="s">
        <v>75</v>
      </c>
      <c r="E3479" t="s">
        <v>14844</v>
      </c>
      <c r="F3479" t="s">
        <v>14</v>
      </c>
      <c r="G3479" t="s">
        <v>15</v>
      </c>
      <c r="H3479" t="s">
        <v>121</v>
      </c>
      <c r="I3479" t="s">
        <v>5661</v>
      </c>
      <c r="J3479" t="str">
        <f>MID(Tabla1[[#This Row],[HORA2]],1,2)</f>
        <v>22</v>
      </c>
      <c r="K3479" t="s">
        <v>43</v>
      </c>
      <c r="L3479" t="s">
        <v>96</v>
      </c>
      <c r="M3479" t="s">
        <v>14867</v>
      </c>
      <c r="N3479" t="s">
        <v>4704</v>
      </c>
      <c r="O3479">
        <v>13.96</v>
      </c>
      <c r="P34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3479">
        <f>IF(Tabla1[[#This Row],[SERVICIO]]="COMIDA",3,IF(Tabla1[[#This Row],[SERVICIO]]="CONTROLADO",12,IF(Tabla1[[#This Row],[SERVICIO]]="RÁPIDO",3.75,IF(Tabla1[[#This Row],[SERVICIO]]="NORMAL",2.5,))))</f>
        <v>2.5</v>
      </c>
      <c r="R3479">
        <f>IF(Tabla1[[#This Row],[SERVICIO]]="COMIDA",3.5,IF(Tabla1[[#This Row],[SERVICIO]]="CONTROLADO",8,IF(Tabla1[[#This Row],[SERVICIO]]="RÁPIDO",4.5,IF(Tabla1[[#This Row],[SERVICIO]]="NORMAL",3,))))</f>
        <v>3</v>
      </c>
      <c r="S3479">
        <f>IF(Tabla1[[#This Row],[SERVICIO]]="COMIDA",0.75,IF(Tabla1[[#This Row],[SERVICIO]]="CONTROLADO",2.65,IF(Tabla1[[#This Row],[SERVICIO]]="RÁPIDO",0.55,IF(Tabla1[[#This Row],[SERVICIO]]="NORMAL",1.2,))))</f>
        <v>1.2</v>
      </c>
      <c r="T3479" s="2">
        <f>IF(Tabla1[[#This Row],[KILOMETROS ADICIONALES]]=0,Tabla1[[#This Row],[KILOMETROS]]*Tabla1[[#This Row],[COSTO NORMAL]],Tabla1[[#This Row],[COSTO NORMAL]]*Tabla1[[#This Row],[KILOMETROS HASTA]])</f>
        <v>7.5</v>
      </c>
      <c r="U3479" s="2">
        <f>Tabla1[[#This Row],[KILOMETROS ADICIONALES]]*Tabla1[[#This Row],[COSTO ADICIONAL]]</f>
        <v>13.752000000000001</v>
      </c>
      <c r="V3479">
        <v>4.6100000000000003</v>
      </c>
      <c r="W3479" s="2">
        <f>Tabla1[[#This Row],[COSTO NORMAL2]]+Tabla1[[#This Row],[COSTO ADICIONAL2]]</f>
        <v>21.252000000000002</v>
      </c>
    </row>
    <row r="3480" spans="1:23" x14ac:dyDescent="0.25">
      <c r="A3480" t="s">
        <v>997</v>
      </c>
      <c r="B3480" t="s">
        <v>5656</v>
      </c>
      <c r="C3480" t="s">
        <v>12571</v>
      </c>
      <c r="D3480" t="s">
        <v>75</v>
      </c>
      <c r="E3480" t="s">
        <v>14844</v>
      </c>
      <c r="F3480" t="s">
        <v>14</v>
      </c>
      <c r="G3480" t="s">
        <v>15</v>
      </c>
      <c r="H3480" t="s">
        <v>121</v>
      </c>
      <c r="I3480" t="s">
        <v>5662</v>
      </c>
      <c r="J3480" t="str">
        <f>MID(Tabla1[[#This Row],[HORA2]],1,2)</f>
        <v>22</v>
      </c>
      <c r="K3480" t="s">
        <v>43</v>
      </c>
      <c r="L3480" t="s">
        <v>96</v>
      </c>
      <c r="M3480" t="s">
        <v>14867</v>
      </c>
      <c r="N3480" t="s">
        <v>4704</v>
      </c>
      <c r="O3480">
        <v>7.06</v>
      </c>
      <c r="P34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4.5599999999999996</v>
      </c>
      <c r="Q3480">
        <f>IF(Tabla1[[#This Row],[SERVICIO]]="COMIDA",3,IF(Tabla1[[#This Row],[SERVICIO]]="CONTROLADO",12,IF(Tabla1[[#This Row],[SERVICIO]]="RÁPIDO",3.75,IF(Tabla1[[#This Row],[SERVICIO]]="NORMAL",2.5,))))</f>
        <v>2.5</v>
      </c>
      <c r="R3480">
        <f>IF(Tabla1[[#This Row],[SERVICIO]]="COMIDA",3.5,IF(Tabla1[[#This Row],[SERVICIO]]="CONTROLADO",8,IF(Tabla1[[#This Row],[SERVICIO]]="RÁPIDO",4.5,IF(Tabla1[[#This Row],[SERVICIO]]="NORMAL",3,))))</f>
        <v>3</v>
      </c>
      <c r="S3480">
        <f>IF(Tabla1[[#This Row],[SERVICIO]]="COMIDA",0.75,IF(Tabla1[[#This Row],[SERVICIO]]="CONTROLADO",2.65,IF(Tabla1[[#This Row],[SERVICIO]]="RÁPIDO",0.55,IF(Tabla1[[#This Row],[SERVICIO]]="NORMAL",1.2,))))</f>
        <v>1.2</v>
      </c>
      <c r="T3480" s="2">
        <f>IF(Tabla1[[#This Row],[KILOMETROS ADICIONALES]]=0,Tabla1[[#This Row],[KILOMETROS]]*Tabla1[[#This Row],[COSTO NORMAL]],Tabla1[[#This Row],[COSTO NORMAL]]*Tabla1[[#This Row],[KILOMETROS HASTA]])</f>
        <v>7.5</v>
      </c>
      <c r="U3480" s="2">
        <f>Tabla1[[#This Row],[KILOMETROS ADICIONALES]]*Tabla1[[#This Row],[COSTO ADICIONAL]]</f>
        <v>5.4719999999999995</v>
      </c>
      <c r="V3480">
        <v>211.22</v>
      </c>
      <c r="W3480" s="2">
        <f>Tabla1[[#This Row],[COSTO NORMAL2]]+Tabla1[[#This Row],[COSTO ADICIONAL2]]</f>
        <v>12.972</v>
      </c>
    </row>
    <row r="3481" spans="1:23" x14ac:dyDescent="0.25">
      <c r="A3481" t="s">
        <v>997</v>
      </c>
      <c r="B3481" t="s">
        <v>5656</v>
      </c>
      <c r="C3481" t="s">
        <v>12572</v>
      </c>
      <c r="D3481" t="s">
        <v>75</v>
      </c>
      <c r="E3481" t="s">
        <v>14844</v>
      </c>
      <c r="F3481" t="s">
        <v>14</v>
      </c>
      <c r="G3481" t="s">
        <v>15</v>
      </c>
      <c r="H3481" t="s">
        <v>121</v>
      </c>
      <c r="I3481" t="s">
        <v>5663</v>
      </c>
      <c r="J3481" t="str">
        <f>MID(Tabla1[[#This Row],[HORA2]],1,2)</f>
        <v>22</v>
      </c>
      <c r="K3481" t="s">
        <v>43</v>
      </c>
      <c r="L3481" t="s">
        <v>96</v>
      </c>
      <c r="M3481" t="s">
        <v>14867</v>
      </c>
      <c r="N3481" t="s">
        <v>4704</v>
      </c>
      <c r="O3481">
        <v>18.38</v>
      </c>
      <c r="P34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15.879999999999999</v>
      </c>
      <c r="Q3481">
        <f>IF(Tabla1[[#This Row],[SERVICIO]]="COMIDA",3,IF(Tabla1[[#This Row],[SERVICIO]]="CONTROLADO",12,IF(Tabla1[[#This Row],[SERVICIO]]="RÁPIDO",3.75,IF(Tabla1[[#This Row],[SERVICIO]]="NORMAL",2.5,))))</f>
        <v>2.5</v>
      </c>
      <c r="R3481">
        <f>IF(Tabla1[[#This Row],[SERVICIO]]="COMIDA",3.5,IF(Tabla1[[#This Row],[SERVICIO]]="CONTROLADO",8,IF(Tabla1[[#This Row],[SERVICIO]]="RÁPIDO",4.5,IF(Tabla1[[#This Row],[SERVICIO]]="NORMAL",3,))))</f>
        <v>3</v>
      </c>
      <c r="S3481">
        <f>IF(Tabla1[[#This Row],[SERVICIO]]="COMIDA",0.75,IF(Tabla1[[#This Row],[SERVICIO]]="CONTROLADO",2.65,IF(Tabla1[[#This Row],[SERVICIO]]="RÁPIDO",0.55,IF(Tabla1[[#This Row],[SERVICIO]]="NORMAL",1.2,))))</f>
        <v>1.2</v>
      </c>
      <c r="T3481" s="2">
        <f>IF(Tabla1[[#This Row],[KILOMETROS ADICIONALES]]=0,Tabla1[[#This Row],[KILOMETROS]]*Tabla1[[#This Row],[COSTO NORMAL]],Tabla1[[#This Row],[COSTO NORMAL]]*Tabla1[[#This Row],[KILOMETROS HASTA]])</f>
        <v>7.5</v>
      </c>
      <c r="U3481" s="2">
        <f>Tabla1[[#This Row],[KILOMETROS ADICIONALES]]*Tabla1[[#This Row],[COSTO ADICIONAL]]</f>
        <v>19.055999999999997</v>
      </c>
      <c r="V3481">
        <v>17.170000000000002</v>
      </c>
      <c r="W3481" s="2">
        <f>Tabla1[[#This Row],[COSTO NORMAL2]]+Tabla1[[#This Row],[COSTO ADICIONAL2]]</f>
        <v>26.555999999999997</v>
      </c>
    </row>
    <row r="3482" spans="1:23" x14ac:dyDescent="0.25">
      <c r="A3482" t="s">
        <v>997</v>
      </c>
      <c r="B3482" t="s">
        <v>5656</v>
      </c>
      <c r="C3482" t="s">
        <v>12573</v>
      </c>
      <c r="D3482" t="s">
        <v>75</v>
      </c>
      <c r="E3482" t="s">
        <v>14844</v>
      </c>
      <c r="F3482" t="s">
        <v>14</v>
      </c>
      <c r="G3482" t="s">
        <v>15</v>
      </c>
      <c r="H3482" t="s">
        <v>121</v>
      </c>
      <c r="I3482" t="s">
        <v>5664</v>
      </c>
      <c r="J3482" t="str">
        <f>MID(Tabla1[[#This Row],[HORA2]],1,2)</f>
        <v>22</v>
      </c>
      <c r="K3482" t="s">
        <v>43</v>
      </c>
      <c r="L3482" t="s">
        <v>96</v>
      </c>
      <c r="M3482" t="s">
        <v>14867</v>
      </c>
      <c r="N3482" t="s">
        <v>4704</v>
      </c>
      <c r="O3482">
        <v>14.4</v>
      </c>
      <c r="P34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</v>
      </c>
      <c r="Q3482">
        <f>IF(Tabla1[[#This Row],[SERVICIO]]="COMIDA",3,IF(Tabla1[[#This Row],[SERVICIO]]="CONTROLADO",12,IF(Tabla1[[#This Row],[SERVICIO]]="RÁPIDO",3.75,IF(Tabla1[[#This Row],[SERVICIO]]="NORMAL",2.5,))))</f>
        <v>2.5</v>
      </c>
      <c r="R3482">
        <f>IF(Tabla1[[#This Row],[SERVICIO]]="COMIDA",3.5,IF(Tabla1[[#This Row],[SERVICIO]]="CONTROLADO",8,IF(Tabla1[[#This Row],[SERVICIO]]="RÁPIDO",4.5,IF(Tabla1[[#This Row],[SERVICIO]]="NORMAL",3,))))</f>
        <v>3</v>
      </c>
      <c r="S3482">
        <f>IF(Tabla1[[#This Row],[SERVICIO]]="COMIDA",0.75,IF(Tabla1[[#This Row],[SERVICIO]]="CONTROLADO",2.65,IF(Tabla1[[#This Row],[SERVICIO]]="RÁPIDO",0.55,IF(Tabla1[[#This Row],[SERVICIO]]="NORMAL",1.2,))))</f>
        <v>1.2</v>
      </c>
      <c r="T3482" s="2">
        <f>IF(Tabla1[[#This Row],[KILOMETROS ADICIONALES]]=0,Tabla1[[#This Row],[KILOMETROS]]*Tabla1[[#This Row],[COSTO NORMAL]],Tabla1[[#This Row],[COSTO NORMAL]]*Tabla1[[#This Row],[KILOMETROS HASTA]])</f>
        <v>7.5</v>
      </c>
      <c r="U3482" s="2">
        <f>Tabla1[[#This Row],[KILOMETROS ADICIONALES]]*Tabla1[[#This Row],[COSTO ADICIONAL]]</f>
        <v>14.28</v>
      </c>
      <c r="V3482">
        <v>57.68</v>
      </c>
      <c r="W3482" s="2">
        <f>Tabla1[[#This Row],[COSTO NORMAL2]]+Tabla1[[#This Row],[COSTO ADICIONAL2]]</f>
        <v>21.78</v>
      </c>
    </row>
    <row r="3483" spans="1:23" x14ac:dyDescent="0.25">
      <c r="A3483" t="s">
        <v>997</v>
      </c>
      <c r="B3483" t="s">
        <v>5656</v>
      </c>
      <c r="C3483" t="s">
        <v>12574</v>
      </c>
      <c r="D3483" t="s">
        <v>75</v>
      </c>
      <c r="E3483" t="s">
        <v>14844</v>
      </c>
      <c r="F3483" t="s">
        <v>14</v>
      </c>
      <c r="G3483" t="s">
        <v>15</v>
      </c>
      <c r="H3483" t="s">
        <v>121</v>
      </c>
      <c r="I3483" t="s">
        <v>5665</v>
      </c>
      <c r="J3483" t="str">
        <f>MID(Tabla1[[#This Row],[HORA2]],1,2)</f>
        <v>22</v>
      </c>
      <c r="K3483" t="s">
        <v>43</v>
      </c>
      <c r="L3483" t="s">
        <v>96</v>
      </c>
      <c r="M3483" t="s">
        <v>14867</v>
      </c>
      <c r="N3483" t="s">
        <v>4704</v>
      </c>
      <c r="O3483">
        <v>15.39</v>
      </c>
      <c r="P34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12.89</v>
      </c>
      <c r="Q3483">
        <f>IF(Tabla1[[#This Row],[SERVICIO]]="COMIDA",3,IF(Tabla1[[#This Row],[SERVICIO]]="CONTROLADO",12,IF(Tabla1[[#This Row],[SERVICIO]]="RÁPIDO",3.75,IF(Tabla1[[#This Row],[SERVICIO]]="NORMAL",2.5,))))</f>
        <v>2.5</v>
      </c>
      <c r="R3483">
        <f>IF(Tabla1[[#This Row],[SERVICIO]]="COMIDA",3.5,IF(Tabla1[[#This Row],[SERVICIO]]="CONTROLADO",8,IF(Tabla1[[#This Row],[SERVICIO]]="RÁPIDO",4.5,IF(Tabla1[[#This Row],[SERVICIO]]="NORMAL",3,))))</f>
        <v>3</v>
      </c>
      <c r="S3483">
        <f>IF(Tabla1[[#This Row],[SERVICIO]]="COMIDA",0.75,IF(Tabla1[[#This Row],[SERVICIO]]="CONTROLADO",2.65,IF(Tabla1[[#This Row],[SERVICIO]]="RÁPIDO",0.55,IF(Tabla1[[#This Row],[SERVICIO]]="NORMAL",1.2,))))</f>
        <v>1.2</v>
      </c>
      <c r="T3483" s="2">
        <f>IF(Tabla1[[#This Row],[KILOMETROS ADICIONALES]]=0,Tabla1[[#This Row],[KILOMETROS]]*Tabla1[[#This Row],[COSTO NORMAL]],Tabla1[[#This Row],[COSTO NORMAL]]*Tabla1[[#This Row],[KILOMETROS HASTA]])</f>
        <v>7.5</v>
      </c>
      <c r="U3483" s="2">
        <f>Tabla1[[#This Row],[KILOMETROS ADICIONALES]]*Tabla1[[#This Row],[COSTO ADICIONAL]]</f>
        <v>15.468</v>
      </c>
      <c r="V3483">
        <v>209.27</v>
      </c>
      <c r="W3483" s="2">
        <f>Tabla1[[#This Row],[COSTO NORMAL2]]+Tabla1[[#This Row],[COSTO ADICIONAL2]]</f>
        <v>22.968</v>
      </c>
    </row>
    <row r="3484" spans="1:23" x14ac:dyDescent="0.25">
      <c r="A3484" t="s">
        <v>997</v>
      </c>
      <c r="B3484" t="s">
        <v>5656</v>
      </c>
      <c r="C3484" t="s">
        <v>12575</v>
      </c>
      <c r="D3484" t="s">
        <v>75</v>
      </c>
      <c r="E3484" t="s">
        <v>14844</v>
      </c>
      <c r="F3484" t="s">
        <v>14</v>
      </c>
      <c r="G3484" t="s">
        <v>15</v>
      </c>
      <c r="H3484" t="s">
        <v>121</v>
      </c>
      <c r="I3484" t="s">
        <v>5666</v>
      </c>
      <c r="J3484" t="str">
        <f>MID(Tabla1[[#This Row],[HORA2]],1,2)</f>
        <v>22</v>
      </c>
      <c r="K3484" t="s">
        <v>43</v>
      </c>
      <c r="L3484" t="s">
        <v>96</v>
      </c>
      <c r="M3484" t="s">
        <v>14867</v>
      </c>
      <c r="N3484" t="s">
        <v>4704</v>
      </c>
      <c r="O3484">
        <v>18.47</v>
      </c>
      <c r="P34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15.969999999999999</v>
      </c>
      <c r="Q3484">
        <f>IF(Tabla1[[#This Row],[SERVICIO]]="COMIDA",3,IF(Tabla1[[#This Row],[SERVICIO]]="CONTROLADO",12,IF(Tabla1[[#This Row],[SERVICIO]]="RÁPIDO",3.75,IF(Tabla1[[#This Row],[SERVICIO]]="NORMAL",2.5,))))</f>
        <v>2.5</v>
      </c>
      <c r="R3484">
        <f>IF(Tabla1[[#This Row],[SERVICIO]]="COMIDA",3.5,IF(Tabla1[[#This Row],[SERVICIO]]="CONTROLADO",8,IF(Tabla1[[#This Row],[SERVICIO]]="RÁPIDO",4.5,IF(Tabla1[[#This Row],[SERVICIO]]="NORMAL",3,))))</f>
        <v>3</v>
      </c>
      <c r="S3484">
        <f>IF(Tabla1[[#This Row],[SERVICIO]]="COMIDA",0.75,IF(Tabla1[[#This Row],[SERVICIO]]="CONTROLADO",2.65,IF(Tabla1[[#This Row],[SERVICIO]]="RÁPIDO",0.55,IF(Tabla1[[#This Row],[SERVICIO]]="NORMAL",1.2,))))</f>
        <v>1.2</v>
      </c>
      <c r="T3484" s="2">
        <f>IF(Tabla1[[#This Row],[KILOMETROS ADICIONALES]]=0,Tabla1[[#This Row],[KILOMETROS]]*Tabla1[[#This Row],[COSTO NORMAL]],Tabla1[[#This Row],[COSTO NORMAL]]*Tabla1[[#This Row],[KILOMETROS HASTA]])</f>
        <v>7.5</v>
      </c>
      <c r="U3484" s="2">
        <f>Tabla1[[#This Row],[KILOMETROS ADICIONALES]]*Tabla1[[#This Row],[COSTO ADICIONAL]]</f>
        <v>19.163999999999998</v>
      </c>
      <c r="V3484">
        <v>48.13</v>
      </c>
      <c r="W3484" s="2">
        <f>Tabla1[[#This Row],[COSTO NORMAL2]]+Tabla1[[#This Row],[COSTO ADICIONAL2]]</f>
        <v>26.663999999999998</v>
      </c>
    </row>
    <row r="3485" spans="1:23" x14ac:dyDescent="0.25">
      <c r="A3485" t="s">
        <v>997</v>
      </c>
      <c r="B3485" t="s">
        <v>5656</v>
      </c>
      <c r="C3485" t="s">
        <v>12576</v>
      </c>
      <c r="D3485" t="s">
        <v>75</v>
      </c>
      <c r="E3485" t="s">
        <v>14844</v>
      </c>
      <c r="F3485" t="s">
        <v>14</v>
      </c>
      <c r="G3485" t="s">
        <v>15</v>
      </c>
      <c r="H3485" t="s">
        <v>121</v>
      </c>
      <c r="I3485" t="s">
        <v>5667</v>
      </c>
      <c r="J3485" t="str">
        <f>MID(Tabla1[[#This Row],[HORA2]],1,2)</f>
        <v>22</v>
      </c>
      <c r="K3485" t="s">
        <v>43</v>
      </c>
      <c r="L3485" t="s">
        <v>96</v>
      </c>
      <c r="M3485" t="s">
        <v>14867</v>
      </c>
      <c r="N3485" t="s">
        <v>4704</v>
      </c>
      <c r="O3485">
        <v>19.350000000000001</v>
      </c>
      <c r="P34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3485">
        <f>IF(Tabla1[[#This Row],[SERVICIO]]="COMIDA",3,IF(Tabla1[[#This Row],[SERVICIO]]="CONTROLADO",12,IF(Tabla1[[#This Row],[SERVICIO]]="RÁPIDO",3.75,IF(Tabla1[[#This Row],[SERVICIO]]="NORMAL",2.5,))))</f>
        <v>2.5</v>
      </c>
      <c r="R3485">
        <f>IF(Tabla1[[#This Row],[SERVICIO]]="COMIDA",3.5,IF(Tabla1[[#This Row],[SERVICIO]]="CONTROLADO",8,IF(Tabla1[[#This Row],[SERVICIO]]="RÁPIDO",4.5,IF(Tabla1[[#This Row],[SERVICIO]]="NORMAL",3,))))</f>
        <v>3</v>
      </c>
      <c r="S3485">
        <f>IF(Tabla1[[#This Row],[SERVICIO]]="COMIDA",0.75,IF(Tabla1[[#This Row],[SERVICIO]]="CONTROLADO",2.65,IF(Tabla1[[#This Row],[SERVICIO]]="RÁPIDO",0.55,IF(Tabla1[[#This Row],[SERVICIO]]="NORMAL",1.2,))))</f>
        <v>1.2</v>
      </c>
      <c r="T3485" s="2">
        <f>IF(Tabla1[[#This Row],[KILOMETROS ADICIONALES]]=0,Tabla1[[#This Row],[KILOMETROS]]*Tabla1[[#This Row],[COSTO NORMAL]],Tabla1[[#This Row],[COSTO NORMAL]]*Tabla1[[#This Row],[KILOMETROS HASTA]])</f>
        <v>7.5</v>
      </c>
      <c r="U3485" s="2">
        <f>Tabla1[[#This Row],[KILOMETROS ADICIONALES]]*Tabla1[[#This Row],[COSTO ADICIONAL]]</f>
        <v>20.220000000000002</v>
      </c>
      <c r="V3485">
        <v>99.26</v>
      </c>
      <c r="W3485" s="2">
        <f>Tabla1[[#This Row],[COSTO NORMAL2]]+Tabla1[[#This Row],[COSTO ADICIONAL2]]</f>
        <v>27.720000000000002</v>
      </c>
    </row>
    <row r="3486" spans="1:23" x14ac:dyDescent="0.25">
      <c r="A3486" t="s">
        <v>997</v>
      </c>
      <c r="B3486" t="s">
        <v>5668</v>
      </c>
      <c r="C3486" t="s">
        <v>12577</v>
      </c>
      <c r="D3486" t="s">
        <v>13</v>
      </c>
      <c r="E3486" t="s">
        <v>14844</v>
      </c>
      <c r="F3486" t="s">
        <v>14</v>
      </c>
      <c r="G3486" t="s">
        <v>15</v>
      </c>
      <c r="H3486" t="s">
        <v>226</v>
      </c>
      <c r="I3486" t="s">
        <v>5669</v>
      </c>
      <c r="J3486" t="str">
        <f>MID(Tabla1[[#This Row],[HORA2]],1,2)</f>
        <v>13</v>
      </c>
      <c r="K3486" t="s">
        <v>20</v>
      </c>
      <c r="L3486" t="s">
        <v>92</v>
      </c>
      <c r="M3486" t="s">
        <v>14867</v>
      </c>
      <c r="N3486" t="s">
        <v>22</v>
      </c>
      <c r="O3486">
        <v>8.4700000000000006</v>
      </c>
      <c r="P34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3486">
        <f>IF(Tabla1[[#This Row],[SERVICIO]]="COMIDA",3,IF(Tabla1[[#This Row],[SERVICIO]]="CONTROLADO",12,IF(Tabla1[[#This Row],[SERVICIO]]="RÁPIDO",3.75,IF(Tabla1[[#This Row],[SERVICIO]]="NORMAL",2.5,))))</f>
        <v>2.5</v>
      </c>
      <c r="R3486">
        <f>IF(Tabla1[[#This Row],[SERVICIO]]="COMIDA",3.5,IF(Tabla1[[#This Row],[SERVICIO]]="CONTROLADO",8,IF(Tabla1[[#This Row],[SERVICIO]]="RÁPIDO",4.5,IF(Tabla1[[#This Row],[SERVICIO]]="NORMAL",3,))))</f>
        <v>3</v>
      </c>
      <c r="S3486">
        <f>IF(Tabla1[[#This Row],[SERVICIO]]="COMIDA",0.75,IF(Tabla1[[#This Row],[SERVICIO]]="CONTROLADO",2.65,IF(Tabla1[[#This Row],[SERVICIO]]="RÁPIDO",0.55,IF(Tabla1[[#This Row],[SERVICIO]]="NORMAL",1.2,))))</f>
        <v>1.2</v>
      </c>
      <c r="T3486" s="2">
        <f>IF(Tabla1[[#This Row],[KILOMETROS ADICIONALES]]=0,Tabla1[[#This Row],[KILOMETROS]]*Tabla1[[#This Row],[COSTO NORMAL]],Tabla1[[#This Row],[COSTO NORMAL]]*Tabla1[[#This Row],[KILOMETROS HASTA]])</f>
        <v>7.5</v>
      </c>
      <c r="U3486" s="2">
        <f>Tabla1[[#This Row],[KILOMETROS ADICIONALES]]*Tabla1[[#This Row],[COSTO ADICIONAL]]</f>
        <v>7.1640000000000006</v>
      </c>
      <c r="V3486">
        <v>74.27</v>
      </c>
      <c r="W3486" s="2">
        <f>Tabla1[[#This Row],[COSTO NORMAL2]]+Tabla1[[#This Row],[COSTO ADICIONAL2]]</f>
        <v>14.664000000000001</v>
      </c>
    </row>
    <row r="3487" spans="1:23" x14ac:dyDescent="0.25">
      <c r="A3487" t="s">
        <v>997</v>
      </c>
      <c r="B3487" t="s">
        <v>5670</v>
      </c>
      <c r="C3487" t="s">
        <v>12578</v>
      </c>
      <c r="D3487" t="s">
        <v>13</v>
      </c>
      <c r="E3487" t="s">
        <v>14844</v>
      </c>
      <c r="F3487" t="s">
        <v>14</v>
      </c>
      <c r="G3487" t="s">
        <v>15</v>
      </c>
      <c r="H3487" t="s">
        <v>226</v>
      </c>
      <c r="I3487" t="s">
        <v>4183</v>
      </c>
      <c r="J3487" t="str">
        <f>MID(Tabla1[[#This Row],[HORA2]],1,2)</f>
        <v>10</v>
      </c>
      <c r="K3487" t="s">
        <v>20</v>
      </c>
      <c r="L3487" t="s">
        <v>65</v>
      </c>
      <c r="M3487" t="s">
        <v>14867</v>
      </c>
      <c r="N3487" t="s">
        <v>22</v>
      </c>
      <c r="O3487">
        <v>12.41</v>
      </c>
      <c r="P34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9.91</v>
      </c>
      <c r="Q3487">
        <f>IF(Tabla1[[#This Row],[SERVICIO]]="COMIDA",3,IF(Tabla1[[#This Row],[SERVICIO]]="CONTROLADO",12,IF(Tabla1[[#This Row],[SERVICIO]]="RÁPIDO",3.75,IF(Tabla1[[#This Row],[SERVICIO]]="NORMAL",2.5,))))</f>
        <v>2.5</v>
      </c>
      <c r="R3487">
        <f>IF(Tabla1[[#This Row],[SERVICIO]]="COMIDA",3.5,IF(Tabla1[[#This Row],[SERVICIO]]="CONTROLADO",8,IF(Tabla1[[#This Row],[SERVICIO]]="RÁPIDO",4.5,IF(Tabla1[[#This Row],[SERVICIO]]="NORMAL",3,))))</f>
        <v>3</v>
      </c>
      <c r="S3487">
        <f>IF(Tabla1[[#This Row],[SERVICIO]]="COMIDA",0.75,IF(Tabla1[[#This Row],[SERVICIO]]="CONTROLADO",2.65,IF(Tabla1[[#This Row],[SERVICIO]]="RÁPIDO",0.55,IF(Tabla1[[#This Row],[SERVICIO]]="NORMAL",1.2,))))</f>
        <v>1.2</v>
      </c>
      <c r="T3487" s="2">
        <f>IF(Tabla1[[#This Row],[KILOMETROS ADICIONALES]]=0,Tabla1[[#This Row],[KILOMETROS]]*Tabla1[[#This Row],[COSTO NORMAL]],Tabla1[[#This Row],[COSTO NORMAL]]*Tabla1[[#This Row],[KILOMETROS HASTA]])</f>
        <v>7.5</v>
      </c>
      <c r="U3487" s="2">
        <f>Tabla1[[#This Row],[KILOMETROS ADICIONALES]]*Tabla1[[#This Row],[COSTO ADICIONAL]]</f>
        <v>11.891999999999999</v>
      </c>
      <c r="V3487">
        <v>10.06</v>
      </c>
      <c r="W3487" s="2">
        <f>Tabla1[[#This Row],[COSTO NORMAL2]]+Tabla1[[#This Row],[COSTO ADICIONAL2]]</f>
        <v>19.391999999999999</v>
      </c>
    </row>
    <row r="3488" spans="1:23" x14ac:dyDescent="0.25">
      <c r="A3488" t="s">
        <v>997</v>
      </c>
      <c r="B3488" t="s">
        <v>5671</v>
      </c>
      <c r="C3488" t="s">
        <v>12579</v>
      </c>
      <c r="D3488" t="s">
        <v>13</v>
      </c>
      <c r="E3488" t="s">
        <v>14844</v>
      </c>
      <c r="F3488" t="s">
        <v>295</v>
      </c>
      <c r="G3488" t="s">
        <v>15</v>
      </c>
      <c r="H3488" t="s">
        <v>226</v>
      </c>
      <c r="I3488" t="s">
        <v>5672</v>
      </c>
      <c r="J3488" t="str">
        <f>MID(Tabla1[[#This Row],[HORA2]],1,2)</f>
        <v>12</v>
      </c>
      <c r="K3488" t="s">
        <v>78</v>
      </c>
      <c r="L3488" t="s">
        <v>26</v>
      </c>
      <c r="M3488" t="s">
        <v>14867</v>
      </c>
      <c r="N3488" t="s">
        <v>22</v>
      </c>
      <c r="O3488">
        <v>11.49</v>
      </c>
      <c r="P34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8.99</v>
      </c>
      <c r="Q3488">
        <f>IF(Tabla1[[#This Row],[SERVICIO]]="COMIDA",3,IF(Tabla1[[#This Row],[SERVICIO]]="CONTROLADO",12,IF(Tabla1[[#This Row],[SERVICIO]]="RÁPIDO",3.75,IF(Tabla1[[#This Row],[SERVICIO]]="NORMAL",2.5,))))</f>
        <v>2.5</v>
      </c>
      <c r="R3488">
        <f>IF(Tabla1[[#This Row],[SERVICIO]]="COMIDA",3.5,IF(Tabla1[[#This Row],[SERVICIO]]="CONTROLADO",8,IF(Tabla1[[#This Row],[SERVICIO]]="RÁPIDO",4.5,IF(Tabla1[[#This Row],[SERVICIO]]="NORMAL",3,))))</f>
        <v>3</v>
      </c>
      <c r="S3488">
        <f>IF(Tabla1[[#This Row],[SERVICIO]]="COMIDA",0.75,IF(Tabla1[[#This Row],[SERVICIO]]="CONTROLADO",2.65,IF(Tabla1[[#This Row],[SERVICIO]]="RÁPIDO",0.55,IF(Tabla1[[#This Row],[SERVICIO]]="NORMAL",1.2,))))</f>
        <v>1.2</v>
      </c>
      <c r="T3488" s="2">
        <f>IF(Tabla1[[#This Row],[KILOMETROS ADICIONALES]]=0,Tabla1[[#This Row],[KILOMETROS]]*Tabla1[[#This Row],[COSTO NORMAL]],Tabla1[[#This Row],[COSTO NORMAL]]*Tabla1[[#This Row],[KILOMETROS HASTA]])</f>
        <v>7.5</v>
      </c>
      <c r="U3488" s="2">
        <f>Tabla1[[#This Row],[KILOMETROS ADICIONALES]]*Tabla1[[#This Row],[COSTO ADICIONAL]]</f>
        <v>10.788</v>
      </c>
      <c r="V3488">
        <v>250.44</v>
      </c>
      <c r="W3488" s="2">
        <f>Tabla1[[#This Row],[COSTO NORMAL2]]+Tabla1[[#This Row],[COSTO ADICIONAL2]]</f>
        <v>18.288</v>
      </c>
    </row>
    <row r="3489" spans="1:23" x14ac:dyDescent="0.25">
      <c r="A3489" t="s">
        <v>997</v>
      </c>
      <c r="B3489" t="s">
        <v>5673</v>
      </c>
      <c r="C3489" t="s">
        <v>12580</v>
      </c>
      <c r="D3489" t="s">
        <v>13</v>
      </c>
      <c r="E3489" t="s">
        <v>14844</v>
      </c>
      <c r="F3489" t="s">
        <v>14</v>
      </c>
      <c r="G3489" t="s">
        <v>15</v>
      </c>
      <c r="H3489" t="s">
        <v>226</v>
      </c>
      <c r="I3489" t="s">
        <v>5674</v>
      </c>
      <c r="J3489" t="str">
        <f>MID(Tabla1[[#This Row],[HORA2]],1,2)</f>
        <v>14</v>
      </c>
      <c r="K3489" t="s">
        <v>20</v>
      </c>
      <c r="L3489" t="s">
        <v>78</v>
      </c>
      <c r="M3489" t="s">
        <v>14867</v>
      </c>
      <c r="N3489" t="s">
        <v>22</v>
      </c>
      <c r="O3489">
        <v>1.6600000000000001</v>
      </c>
      <c r="P34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489">
        <f>IF(Tabla1[[#This Row],[SERVICIO]]="COMIDA",3,IF(Tabla1[[#This Row],[SERVICIO]]="CONTROLADO",12,IF(Tabla1[[#This Row],[SERVICIO]]="RÁPIDO",3.75,IF(Tabla1[[#This Row],[SERVICIO]]="NORMAL",2.5,))))</f>
        <v>2.5</v>
      </c>
      <c r="R3489">
        <f>IF(Tabla1[[#This Row],[SERVICIO]]="COMIDA",3.5,IF(Tabla1[[#This Row],[SERVICIO]]="CONTROLADO",8,IF(Tabla1[[#This Row],[SERVICIO]]="RÁPIDO",4.5,IF(Tabla1[[#This Row],[SERVICIO]]="NORMAL",3,))))</f>
        <v>3</v>
      </c>
      <c r="S3489">
        <f>IF(Tabla1[[#This Row],[SERVICIO]]="COMIDA",0.75,IF(Tabla1[[#This Row],[SERVICIO]]="CONTROLADO",2.65,IF(Tabla1[[#This Row],[SERVICIO]]="RÁPIDO",0.55,IF(Tabla1[[#This Row],[SERVICIO]]="NORMAL",1.2,))))</f>
        <v>1.2</v>
      </c>
      <c r="T3489" s="2">
        <f>IF(Tabla1[[#This Row],[KILOMETROS ADICIONALES]]=0,Tabla1[[#This Row],[KILOMETROS]]*Tabla1[[#This Row],[COSTO NORMAL]],Tabla1[[#This Row],[COSTO NORMAL]]*Tabla1[[#This Row],[KILOMETROS HASTA]])</f>
        <v>4.9800000000000004</v>
      </c>
      <c r="U3489" s="2">
        <f>Tabla1[[#This Row],[KILOMETROS ADICIONALES]]*Tabla1[[#This Row],[COSTO ADICIONAL]]</f>
        <v>0</v>
      </c>
      <c r="V3489">
        <v>147.66</v>
      </c>
      <c r="W3489" s="2">
        <f>Tabla1[[#This Row],[COSTO NORMAL2]]+Tabla1[[#This Row],[COSTO ADICIONAL2]]</f>
        <v>4.9800000000000004</v>
      </c>
    </row>
    <row r="3490" spans="1:23" x14ac:dyDescent="0.25">
      <c r="A3490" t="s">
        <v>997</v>
      </c>
      <c r="B3490" t="s">
        <v>5675</v>
      </c>
      <c r="C3490" t="s">
        <v>12581</v>
      </c>
      <c r="D3490" t="s">
        <v>13</v>
      </c>
      <c r="E3490" t="s">
        <v>14844</v>
      </c>
      <c r="F3490" t="s">
        <v>14</v>
      </c>
      <c r="G3490" t="s">
        <v>15</v>
      </c>
      <c r="H3490" t="s">
        <v>226</v>
      </c>
      <c r="I3490" t="s">
        <v>4245</v>
      </c>
      <c r="J3490" t="str">
        <f>MID(Tabla1[[#This Row],[HORA2]],1,2)</f>
        <v>13</v>
      </c>
      <c r="K3490" t="s">
        <v>20</v>
      </c>
      <c r="L3490" t="s">
        <v>102</v>
      </c>
      <c r="M3490" t="s">
        <v>14867</v>
      </c>
      <c r="N3490" t="s">
        <v>22</v>
      </c>
      <c r="O3490">
        <v>14.13</v>
      </c>
      <c r="P34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11.63</v>
      </c>
      <c r="Q3490">
        <f>IF(Tabla1[[#This Row],[SERVICIO]]="COMIDA",3,IF(Tabla1[[#This Row],[SERVICIO]]="CONTROLADO",12,IF(Tabla1[[#This Row],[SERVICIO]]="RÁPIDO",3.75,IF(Tabla1[[#This Row],[SERVICIO]]="NORMAL",2.5,))))</f>
        <v>2.5</v>
      </c>
      <c r="R3490">
        <f>IF(Tabla1[[#This Row],[SERVICIO]]="COMIDA",3.5,IF(Tabla1[[#This Row],[SERVICIO]]="CONTROLADO",8,IF(Tabla1[[#This Row],[SERVICIO]]="RÁPIDO",4.5,IF(Tabla1[[#This Row],[SERVICIO]]="NORMAL",3,))))</f>
        <v>3</v>
      </c>
      <c r="S3490">
        <f>IF(Tabla1[[#This Row],[SERVICIO]]="COMIDA",0.75,IF(Tabla1[[#This Row],[SERVICIO]]="CONTROLADO",2.65,IF(Tabla1[[#This Row],[SERVICIO]]="RÁPIDO",0.55,IF(Tabla1[[#This Row],[SERVICIO]]="NORMAL",1.2,))))</f>
        <v>1.2</v>
      </c>
      <c r="T3490" s="2">
        <f>IF(Tabla1[[#This Row],[KILOMETROS ADICIONALES]]=0,Tabla1[[#This Row],[KILOMETROS]]*Tabla1[[#This Row],[COSTO NORMAL]],Tabla1[[#This Row],[COSTO NORMAL]]*Tabla1[[#This Row],[KILOMETROS HASTA]])</f>
        <v>7.5</v>
      </c>
      <c r="U3490" s="2">
        <f>Tabla1[[#This Row],[KILOMETROS ADICIONALES]]*Tabla1[[#This Row],[COSTO ADICIONAL]]</f>
        <v>13.956000000000001</v>
      </c>
      <c r="V3490">
        <v>123.19</v>
      </c>
      <c r="W3490" s="2">
        <f>Tabla1[[#This Row],[COSTO NORMAL2]]+Tabla1[[#This Row],[COSTO ADICIONAL2]]</f>
        <v>21.456000000000003</v>
      </c>
    </row>
    <row r="3491" spans="1:23" x14ac:dyDescent="0.25">
      <c r="A3491" t="s">
        <v>997</v>
      </c>
      <c r="B3491" t="s">
        <v>5676</v>
      </c>
      <c r="C3491" t="s">
        <v>12582</v>
      </c>
      <c r="E3491" t="s">
        <v>14845</v>
      </c>
      <c r="F3491" t="s">
        <v>76</v>
      </c>
      <c r="G3491" t="s">
        <v>15</v>
      </c>
      <c r="H3491" t="s">
        <v>997</v>
      </c>
      <c r="I3491" t="s">
        <v>5677</v>
      </c>
      <c r="J3491" t="str">
        <f>MID(Tabla1[[#This Row],[HORA2]],1,2)</f>
        <v>22</v>
      </c>
      <c r="K3491" t="s">
        <v>43</v>
      </c>
      <c r="L3491" t="s">
        <v>20</v>
      </c>
      <c r="M3491" t="s">
        <v>14867</v>
      </c>
      <c r="N3491" t="s">
        <v>22</v>
      </c>
      <c r="O3491">
        <v>11.47</v>
      </c>
      <c r="P34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7.7200000000000006</v>
      </c>
      <c r="Q3491">
        <f>IF(Tabla1[[#This Row],[SERVICIO]]="COMIDA",3,IF(Tabla1[[#This Row],[SERVICIO]]="CONTROLADO",12,IF(Tabla1[[#This Row],[SERVICIO]]="RÁPIDO",3.75,IF(Tabla1[[#This Row],[SERVICIO]]="NORMAL",2.5,))))</f>
        <v>3.75</v>
      </c>
      <c r="R3491">
        <f>IF(Tabla1[[#This Row],[SERVICIO]]="COMIDA",3.5,IF(Tabla1[[#This Row],[SERVICIO]]="CONTROLADO",8,IF(Tabla1[[#This Row],[SERVICIO]]="RÁPIDO",4.5,IF(Tabla1[[#This Row],[SERVICIO]]="NORMAL",3,))))</f>
        <v>4.5</v>
      </c>
      <c r="S34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91" s="2">
        <f>IF(Tabla1[[#This Row],[KILOMETROS ADICIONALES]]=0,Tabla1[[#This Row],[KILOMETROS]]*Tabla1[[#This Row],[COSTO NORMAL]],Tabla1[[#This Row],[COSTO NORMAL]]*Tabla1[[#This Row],[KILOMETROS HASTA]])</f>
        <v>16.875</v>
      </c>
      <c r="U3491" s="2">
        <f>Tabla1[[#This Row],[KILOMETROS ADICIONALES]]*Tabla1[[#This Row],[COSTO ADICIONAL]]</f>
        <v>4.2460000000000004</v>
      </c>
      <c r="V3491">
        <v>108.97</v>
      </c>
      <c r="W3491" s="2">
        <f>Tabla1[[#This Row],[COSTO NORMAL2]]+Tabla1[[#This Row],[COSTO ADICIONAL2]]</f>
        <v>21.121000000000002</v>
      </c>
    </row>
    <row r="3492" spans="1:23" x14ac:dyDescent="0.25">
      <c r="A3492" t="s">
        <v>997</v>
      </c>
      <c r="B3492" t="s">
        <v>5678</v>
      </c>
      <c r="C3492" t="s">
        <v>12583</v>
      </c>
      <c r="D3492" t="s">
        <v>13</v>
      </c>
      <c r="E3492" t="s">
        <v>14844</v>
      </c>
      <c r="F3492" t="s">
        <v>14</v>
      </c>
      <c r="G3492" t="s">
        <v>15</v>
      </c>
      <c r="H3492" t="s">
        <v>226</v>
      </c>
      <c r="I3492" t="s">
        <v>5679</v>
      </c>
      <c r="J3492" t="str">
        <f>MID(Tabla1[[#This Row],[HORA2]],1,2)</f>
        <v>12</v>
      </c>
      <c r="K3492" t="s">
        <v>20</v>
      </c>
      <c r="L3492" t="s">
        <v>125</v>
      </c>
      <c r="M3492" t="s">
        <v>14867</v>
      </c>
      <c r="N3492" t="s">
        <v>22</v>
      </c>
      <c r="O3492">
        <v>14.91</v>
      </c>
      <c r="P34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12.41</v>
      </c>
      <c r="Q3492">
        <f>IF(Tabla1[[#This Row],[SERVICIO]]="COMIDA",3,IF(Tabla1[[#This Row],[SERVICIO]]="CONTROLADO",12,IF(Tabla1[[#This Row],[SERVICIO]]="RÁPIDO",3.75,IF(Tabla1[[#This Row],[SERVICIO]]="NORMAL",2.5,))))</f>
        <v>2.5</v>
      </c>
      <c r="R3492">
        <f>IF(Tabla1[[#This Row],[SERVICIO]]="COMIDA",3.5,IF(Tabla1[[#This Row],[SERVICIO]]="CONTROLADO",8,IF(Tabla1[[#This Row],[SERVICIO]]="RÁPIDO",4.5,IF(Tabla1[[#This Row],[SERVICIO]]="NORMAL",3,))))</f>
        <v>3</v>
      </c>
      <c r="S3492">
        <f>IF(Tabla1[[#This Row],[SERVICIO]]="COMIDA",0.75,IF(Tabla1[[#This Row],[SERVICIO]]="CONTROLADO",2.65,IF(Tabla1[[#This Row],[SERVICIO]]="RÁPIDO",0.55,IF(Tabla1[[#This Row],[SERVICIO]]="NORMAL",1.2,))))</f>
        <v>1.2</v>
      </c>
      <c r="T3492" s="2">
        <f>IF(Tabla1[[#This Row],[KILOMETROS ADICIONALES]]=0,Tabla1[[#This Row],[KILOMETROS]]*Tabla1[[#This Row],[COSTO NORMAL]],Tabla1[[#This Row],[COSTO NORMAL]]*Tabla1[[#This Row],[KILOMETROS HASTA]])</f>
        <v>7.5</v>
      </c>
      <c r="U3492" s="2">
        <f>Tabla1[[#This Row],[KILOMETROS ADICIONALES]]*Tabla1[[#This Row],[COSTO ADICIONAL]]</f>
        <v>14.891999999999999</v>
      </c>
      <c r="V3492">
        <v>106.4</v>
      </c>
      <c r="W3492" s="2">
        <f>Tabla1[[#This Row],[COSTO NORMAL2]]+Tabla1[[#This Row],[COSTO ADICIONAL2]]</f>
        <v>22.391999999999999</v>
      </c>
    </row>
    <row r="3493" spans="1:23" x14ac:dyDescent="0.25">
      <c r="A3493" t="s">
        <v>997</v>
      </c>
      <c r="B3493" t="s">
        <v>5680</v>
      </c>
      <c r="C3493" t="s">
        <v>12584</v>
      </c>
      <c r="D3493" t="s">
        <v>13</v>
      </c>
      <c r="E3493" t="s">
        <v>14844</v>
      </c>
      <c r="F3493" t="s">
        <v>14</v>
      </c>
      <c r="G3493" t="s">
        <v>15</v>
      </c>
      <c r="H3493" t="s">
        <v>226</v>
      </c>
      <c r="I3493" t="s">
        <v>5681</v>
      </c>
      <c r="J3493" t="str">
        <f>MID(Tabla1[[#This Row],[HORA2]],1,2)</f>
        <v>15</v>
      </c>
      <c r="K3493" t="s">
        <v>20</v>
      </c>
      <c r="L3493" t="s">
        <v>188</v>
      </c>
      <c r="M3493" t="s">
        <v>14867</v>
      </c>
      <c r="N3493" t="s">
        <v>22</v>
      </c>
      <c r="O3493">
        <v>6.62</v>
      </c>
      <c r="P34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4.12</v>
      </c>
      <c r="Q3493">
        <f>IF(Tabla1[[#This Row],[SERVICIO]]="COMIDA",3,IF(Tabla1[[#This Row],[SERVICIO]]="CONTROLADO",12,IF(Tabla1[[#This Row],[SERVICIO]]="RÁPIDO",3.75,IF(Tabla1[[#This Row],[SERVICIO]]="NORMAL",2.5,))))</f>
        <v>2.5</v>
      </c>
      <c r="R3493">
        <f>IF(Tabla1[[#This Row],[SERVICIO]]="COMIDA",3.5,IF(Tabla1[[#This Row],[SERVICIO]]="CONTROLADO",8,IF(Tabla1[[#This Row],[SERVICIO]]="RÁPIDO",4.5,IF(Tabla1[[#This Row],[SERVICIO]]="NORMAL",3,))))</f>
        <v>3</v>
      </c>
      <c r="S3493">
        <f>IF(Tabla1[[#This Row],[SERVICIO]]="COMIDA",0.75,IF(Tabla1[[#This Row],[SERVICIO]]="CONTROLADO",2.65,IF(Tabla1[[#This Row],[SERVICIO]]="RÁPIDO",0.55,IF(Tabla1[[#This Row],[SERVICIO]]="NORMAL",1.2,))))</f>
        <v>1.2</v>
      </c>
      <c r="T3493" s="2">
        <f>IF(Tabla1[[#This Row],[KILOMETROS ADICIONALES]]=0,Tabla1[[#This Row],[KILOMETROS]]*Tabla1[[#This Row],[COSTO NORMAL]],Tabla1[[#This Row],[COSTO NORMAL]]*Tabla1[[#This Row],[KILOMETROS HASTA]])</f>
        <v>7.5</v>
      </c>
      <c r="U3493" s="2">
        <f>Tabla1[[#This Row],[KILOMETROS ADICIONALES]]*Tabla1[[#This Row],[COSTO ADICIONAL]]</f>
        <v>4.944</v>
      </c>
      <c r="V3493">
        <v>208.63</v>
      </c>
      <c r="W3493" s="2">
        <f>Tabla1[[#This Row],[COSTO NORMAL2]]+Tabla1[[#This Row],[COSTO ADICIONAL2]]</f>
        <v>12.443999999999999</v>
      </c>
    </row>
    <row r="3494" spans="1:23" x14ac:dyDescent="0.25">
      <c r="A3494" t="s">
        <v>997</v>
      </c>
      <c r="B3494" t="s">
        <v>5682</v>
      </c>
      <c r="C3494" t="s">
        <v>12585</v>
      </c>
      <c r="D3494" t="s">
        <v>13</v>
      </c>
      <c r="E3494" t="s">
        <v>14845</v>
      </c>
      <c r="F3494" t="s">
        <v>14</v>
      </c>
      <c r="G3494" t="s">
        <v>15</v>
      </c>
      <c r="H3494" t="s">
        <v>226</v>
      </c>
      <c r="I3494" t="s">
        <v>5683</v>
      </c>
      <c r="J3494" t="str">
        <f>MID(Tabla1[[#This Row],[HORA2]],1,2)</f>
        <v>12</v>
      </c>
      <c r="K3494" t="s">
        <v>96</v>
      </c>
      <c r="L3494" t="s">
        <v>96</v>
      </c>
      <c r="M3494" t="s">
        <v>14867</v>
      </c>
      <c r="N3494" t="s">
        <v>22</v>
      </c>
      <c r="O3494">
        <v>17.190000000000001</v>
      </c>
      <c r="P34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13.440000000000001</v>
      </c>
      <c r="Q3494">
        <f>IF(Tabla1[[#This Row],[SERVICIO]]="COMIDA",3,IF(Tabla1[[#This Row],[SERVICIO]]="CONTROLADO",12,IF(Tabla1[[#This Row],[SERVICIO]]="RÁPIDO",3.75,IF(Tabla1[[#This Row],[SERVICIO]]="NORMAL",2.5,))))</f>
        <v>3.75</v>
      </c>
      <c r="R3494">
        <f>IF(Tabla1[[#This Row],[SERVICIO]]="COMIDA",3.5,IF(Tabla1[[#This Row],[SERVICIO]]="CONTROLADO",8,IF(Tabla1[[#This Row],[SERVICIO]]="RÁPIDO",4.5,IF(Tabla1[[#This Row],[SERVICIO]]="NORMAL",3,))))</f>
        <v>4.5</v>
      </c>
      <c r="S34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94" s="2">
        <f>IF(Tabla1[[#This Row],[KILOMETROS ADICIONALES]]=0,Tabla1[[#This Row],[KILOMETROS]]*Tabla1[[#This Row],[COSTO NORMAL]],Tabla1[[#This Row],[COSTO NORMAL]]*Tabla1[[#This Row],[KILOMETROS HASTA]])</f>
        <v>16.875</v>
      </c>
      <c r="U3494" s="2">
        <f>Tabla1[[#This Row],[KILOMETROS ADICIONALES]]*Tabla1[[#This Row],[COSTO ADICIONAL]]</f>
        <v>7.3920000000000012</v>
      </c>
      <c r="V3494">
        <v>20.99</v>
      </c>
      <c r="W3494" s="2">
        <f>Tabla1[[#This Row],[COSTO NORMAL2]]+Tabla1[[#This Row],[COSTO ADICIONAL2]]</f>
        <v>24.267000000000003</v>
      </c>
    </row>
    <row r="3495" spans="1:23" x14ac:dyDescent="0.25">
      <c r="A3495" t="s">
        <v>997</v>
      </c>
      <c r="B3495" t="s">
        <v>5684</v>
      </c>
      <c r="C3495" t="s">
        <v>12586</v>
      </c>
      <c r="D3495" t="s">
        <v>13</v>
      </c>
      <c r="E3495" t="s">
        <v>14844</v>
      </c>
      <c r="F3495" t="s">
        <v>14</v>
      </c>
      <c r="G3495" t="s">
        <v>15</v>
      </c>
      <c r="H3495" t="s">
        <v>226</v>
      </c>
      <c r="I3495" t="s">
        <v>5685</v>
      </c>
      <c r="J3495" t="str">
        <f>MID(Tabla1[[#This Row],[HORA2]],1,2)</f>
        <v>12</v>
      </c>
      <c r="K3495" t="s">
        <v>20</v>
      </c>
      <c r="L3495" t="s">
        <v>79</v>
      </c>
      <c r="M3495" t="s">
        <v>14867</v>
      </c>
      <c r="N3495" t="s">
        <v>22</v>
      </c>
      <c r="O3495">
        <v>20.78</v>
      </c>
      <c r="P34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18.28</v>
      </c>
      <c r="Q3495">
        <f>IF(Tabla1[[#This Row],[SERVICIO]]="COMIDA",3,IF(Tabla1[[#This Row],[SERVICIO]]="CONTROLADO",12,IF(Tabla1[[#This Row],[SERVICIO]]="RÁPIDO",3.75,IF(Tabla1[[#This Row],[SERVICIO]]="NORMAL",2.5,))))</f>
        <v>2.5</v>
      </c>
      <c r="R3495">
        <f>IF(Tabla1[[#This Row],[SERVICIO]]="COMIDA",3.5,IF(Tabla1[[#This Row],[SERVICIO]]="CONTROLADO",8,IF(Tabla1[[#This Row],[SERVICIO]]="RÁPIDO",4.5,IF(Tabla1[[#This Row],[SERVICIO]]="NORMAL",3,))))</f>
        <v>3</v>
      </c>
      <c r="S3495">
        <f>IF(Tabla1[[#This Row],[SERVICIO]]="COMIDA",0.75,IF(Tabla1[[#This Row],[SERVICIO]]="CONTROLADO",2.65,IF(Tabla1[[#This Row],[SERVICIO]]="RÁPIDO",0.55,IF(Tabla1[[#This Row],[SERVICIO]]="NORMAL",1.2,))))</f>
        <v>1.2</v>
      </c>
      <c r="T3495" s="2">
        <f>IF(Tabla1[[#This Row],[KILOMETROS ADICIONALES]]=0,Tabla1[[#This Row],[KILOMETROS]]*Tabla1[[#This Row],[COSTO NORMAL]],Tabla1[[#This Row],[COSTO NORMAL]]*Tabla1[[#This Row],[KILOMETROS HASTA]])</f>
        <v>7.5</v>
      </c>
      <c r="U3495" s="2">
        <f>Tabla1[[#This Row],[KILOMETROS ADICIONALES]]*Tabla1[[#This Row],[COSTO ADICIONAL]]</f>
        <v>21.936</v>
      </c>
      <c r="V3495">
        <v>26.43</v>
      </c>
      <c r="W3495" s="2">
        <f>Tabla1[[#This Row],[COSTO NORMAL2]]+Tabla1[[#This Row],[COSTO ADICIONAL2]]</f>
        <v>29.436</v>
      </c>
    </row>
    <row r="3496" spans="1:23" x14ac:dyDescent="0.25">
      <c r="A3496" t="s">
        <v>997</v>
      </c>
      <c r="B3496" t="s">
        <v>5686</v>
      </c>
      <c r="C3496" t="s">
        <v>12587</v>
      </c>
      <c r="D3496" t="s">
        <v>13</v>
      </c>
      <c r="E3496" t="s">
        <v>14844</v>
      </c>
      <c r="F3496" t="s">
        <v>14</v>
      </c>
      <c r="G3496" t="s">
        <v>15</v>
      </c>
      <c r="H3496" t="s">
        <v>226</v>
      </c>
      <c r="I3496" t="s">
        <v>5687</v>
      </c>
      <c r="J3496" t="str">
        <f>MID(Tabla1[[#This Row],[HORA2]],1,2)</f>
        <v>10</v>
      </c>
      <c r="K3496" t="s">
        <v>20</v>
      </c>
      <c r="L3496" t="s">
        <v>65</v>
      </c>
      <c r="M3496" t="s">
        <v>14867</v>
      </c>
      <c r="N3496" t="s">
        <v>22</v>
      </c>
      <c r="O3496">
        <v>13.61</v>
      </c>
      <c r="P34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11.11</v>
      </c>
      <c r="Q3496">
        <f>IF(Tabla1[[#This Row],[SERVICIO]]="COMIDA",3,IF(Tabla1[[#This Row],[SERVICIO]]="CONTROLADO",12,IF(Tabla1[[#This Row],[SERVICIO]]="RÁPIDO",3.75,IF(Tabla1[[#This Row],[SERVICIO]]="NORMAL",2.5,))))</f>
        <v>2.5</v>
      </c>
      <c r="R3496">
        <f>IF(Tabla1[[#This Row],[SERVICIO]]="COMIDA",3.5,IF(Tabla1[[#This Row],[SERVICIO]]="CONTROLADO",8,IF(Tabla1[[#This Row],[SERVICIO]]="RÁPIDO",4.5,IF(Tabla1[[#This Row],[SERVICIO]]="NORMAL",3,))))</f>
        <v>3</v>
      </c>
      <c r="S3496">
        <f>IF(Tabla1[[#This Row],[SERVICIO]]="COMIDA",0.75,IF(Tabla1[[#This Row],[SERVICIO]]="CONTROLADO",2.65,IF(Tabla1[[#This Row],[SERVICIO]]="RÁPIDO",0.55,IF(Tabla1[[#This Row],[SERVICIO]]="NORMAL",1.2,))))</f>
        <v>1.2</v>
      </c>
      <c r="T3496" s="2">
        <f>IF(Tabla1[[#This Row],[KILOMETROS ADICIONALES]]=0,Tabla1[[#This Row],[KILOMETROS]]*Tabla1[[#This Row],[COSTO NORMAL]],Tabla1[[#This Row],[COSTO NORMAL]]*Tabla1[[#This Row],[KILOMETROS HASTA]])</f>
        <v>7.5</v>
      </c>
      <c r="U3496" s="2">
        <f>Tabla1[[#This Row],[KILOMETROS ADICIONALES]]*Tabla1[[#This Row],[COSTO ADICIONAL]]</f>
        <v>13.331999999999999</v>
      </c>
      <c r="V3496">
        <v>184.96</v>
      </c>
      <c r="W3496" s="2">
        <f>Tabla1[[#This Row],[COSTO NORMAL2]]+Tabla1[[#This Row],[COSTO ADICIONAL2]]</f>
        <v>20.832000000000001</v>
      </c>
    </row>
    <row r="3497" spans="1:23" x14ac:dyDescent="0.25">
      <c r="A3497" t="s">
        <v>997</v>
      </c>
      <c r="B3497" t="s">
        <v>5688</v>
      </c>
      <c r="C3497" t="s">
        <v>12588</v>
      </c>
      <c r="E3497" t="s">
        <v>14845</v>
      </c>
      <c r="F3497" t="s">
        <v>76</v>
      </c>
      <c r="G3497" t="s">
        <v>15</v>
      </c>
      <c r="H3497" t="s">
        <v>997</v>
      </c>
      <c r="I3497" t="s">
        <v>5689</v>
      </c>
      <c r="J3497" t="str">
        <f>MID(Tabla1[[#This Row],[HORA2]],1,2)</f>
        <v>22</v>
      </c>
      <c r="K3497" t="s">
        <v>43</v>
      </c>
      <c r="L3497" t="s">
        <v>20</v>
      </c>
      <c r="M3497" t="s">
        <v>14867</v>
      </c>
      <c r="N3497" t="s">
        <v>22</v>
      </c>
      <c r="O3497">
        <v>12.1</v>
      </c>
      <c r="P34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8.35</v>
      </c>
      <c r="Q3497">
        <f>IF(Tabla1[[#This Row],[SERVICIO]]="COMIDA",3,IF(Tabla1[[#This Row],[SERVICIO]]="CONTROLADO",12,IF(Tabla1[[#This Row],[SERVICIO]]="RÁPIDO",3.75,IF(Tabla1[[#This Row],[SERVICIO]]="NORMAL",2.5,))))</f>
        <v>3.75</v>
      </c>
      <c r="R3497">
        <f>IF(Tabla1[[#This Row],[SERVICIO]]="COMIDA",3.5,IF(Tabla1[[#This Row],[SERVICIO]]="CONTROLADO",8,IF(Tabla1[[#This Row],[SERVICIO]]="RÁPIDO",4.5,IF(Tabla1[[#This Row],[SERVICIO]]="NORMAL",3,))))</f>
        <v>4.5</v>
      </c>
      <c r="S34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97" s="2">
        <f>IF(Tabla1[[#This Row],[KILOMETROS ADICIONALES]]=0,Tabla1[[#This Row],[KILOMETROS]]*Tabla1[[#This Row],[COSTO NORMAL]],Tabla1[[#This Row],[COSTO NORMAL]]*Tabla1[[#This Row],[KILOMETROS HASTA]])</f>
        <v>16.875</v>
      </c>
      <c r="U3497" s="2">
        <f>Tabla1[[#This Row],[KILOMETROS ADICIONALES]]*Tabla1[[#This Row],[COSTO ADICIONAL]]</f>
        <v>4.5925000000000002</v>
      </c>
      <c r="V3497">
        <v>166.3</v>
      </c>
      <c r="W3497" s="2">
        <f>Tabla1[[#This Row],[COSTO NORMAL2]]+Tabla1[[#This Row],[COSTO ADICIONAL2]]</f>
        <v>21.467500000000001</v>
      </c>
    </row>
    <row r="3498" spans="1:23" x14ac:dyDescent="0.25">
      <c r="A3498" t="s">
        <v>997</v>
      </c>
      <c r="B3498" t="s">
        <v>5690</v>
      </c>
      <c r="C3498" t="s">
        <v>12589</v>
      </c>
      <c r="D3498" t="s">
        <v>13</v>
      </c>
      <c r="E3498" t="s">
        <v>14844</v>
      </c>
      <c r="F3498" t="s">
        <v>14</v>
      </c>
      <c r="G3498" t="s">
        <v>15</v>
      </c>
      <c r="H3498" t="s">
        <v>226</v>
      </c>
      <c r="I3498" t="s">
        <v>5691</v>
      </c>
      <c r="J3498" t="str">
        <f>MID(Tabla1[[#This Row],[HORA2]],1,2)</f>
        <v>13</v>
      </c>
      <c r="K3498" t="s">
        <v>20</v>
      </c>
      <c r="L3498" t="s">
        <v>90</v>
      </c>
      <c r="M3498" t="s">
        <v>14867</v>
      </c>
      <c r="N3498" t="s">
        <v>22</v>
      </c>
      <c r="O3498">
        <v>11.98</v>
      </c>
      <c r="P34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9.48</v>
      </c>
      <c r="Q3498">
        <f>IF(Tabla1[[#This Row],[SERVICIO]]="COMIDA",3,IF(Tabla1[[#This Row],[SERVICIO]]="CONTROLADO",12,IF(Tabla1[[#This Row],[SERVICIO]]="RÁPIDO",3.75,IF(Tabla1[[#This Row],[SERVICIO]]="NORMAL",2.5,))))</f>
        <v>2.5</v>
      </c>
      <c r="R3498">
        <f>IF(Tabla1[[#This Row],[SERVICIO]]="COMIDA",3.5,IF(Tabla1[[#This Row],[SERVICIO]]="CONTROLADO",8,IF(Tabla1[[#This Row],[SERVICIO]]="RÁPIDO",4.5,IF(Tabla1[[#This Row],[SERVICIO]]="NORMAL",3,))))</f>
        <v>3</v>
      </c>
      <c r="S3498">
        <f>IF(Tabla1[[#This Row],[SERVICIO]]="COMIDA",0.75,IF(Tabla1[[#This Row],[SERVICIO]]="CONTROLADO",2.65,IF(Tabla1[[#This Row],[SERVICIO]]="RÁPIDO",0.55,IF(Tabla1[[#This Row],[SERVICIO]]="NORMAL",1.2,))))</f>
        <v>1.2</v>
      </c>
      <c r="T3498" s="2">
        <f>IF(Tabla1[[#This Row],[KILOMETROS ADICIONALES]]=0,Tabla1[[#This Row],[KILOMETROS]]*Tabla1[[#This Row],[COSTO NORMAL]],Tabla1[[#This Row],[COSTO NORMAL]]*Tabla1[[#This Row],[KILOMETROS HASTA]])</f>
        <v>7.5</v>
      </c>
      <c r="U3498" s="2">
        <f>Tabla1[[#This Row],[KILOMETROS ADICIONALES]]*Tabla1[[#This Row],[COSTO ADICIONAL]]</f>
        <v>11.375999999999999</v>
      </c>
      <c r="V3498">
        <v>121.17</v>
      </c>
      <c r="W3498" s="2">
        <f>Tabla1[[#This Row],[COSTO NORMAL2]]+Tabla1[[#This Row],[COSTO ADICIONAL2]]</f>
        <v>18.875999999999998</v>
      </c>
    </row>
    <row r="3499" spans="1:23" x14ac:dyDescent="0.25">
      <c r="A3499" t="s">
        <v>997</v>
      </c>
      <c r="B3499" t="s">
        <v>5692</v>
      </c>
      <c r="C3499" t="s">
        <v>12590</v>
      </c>
      <c r="D3499" t="s">
        <v>13</v>
      </c>
      <c r="E3499" t="s">
        <v>14845</v>
      </c>
      <c r="F3499" t="s">
        <v>14</v>
      </c>
      <c r="G3499" t="s">
        <v>15</v>
      </c>
      <c r="H3499" t="s">
        <v>226</v>
      </c>
      <c r="I3499" t="s">
        <v>5693</v>
      </c>
      <c r="J3499" t="str">
        <f>MID(Tabla1[[#This Row],[HORA2]],1,2)</f>
        <v>10</v>
      </c>
      <c r="K3499" t="s">
        <v>53</v>
      </c>
      <c r="L3499" t="s">
        <v>31</v>
      </c>
      <c r="M3499" t="s">
        <v>14867</v>
      </c>
      <c r="N3499" t="s">
        <v>22</v>
      </c>
      <c r="O3499">
        <v>6.09</v>
      </c>
      <c r="P34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3499">
        <f>IF(Tabla1[[#This Row],[SERVICIO]]="COMIDA",3,IF(Tabla1[[#This Row],[SERVICIO]]="CONTROLADO",12,IF(Tabla1[[#This Row],[SERVICIO]]="RÁPIDO",3.75,IF(Tabla1[[#This Row],[SERVICIO]]="NORMAL",2.5,))))</f>
        <v>3.75</v>
      </c>
      <c r="R3499">
        <f>IF(Tabla1[[#This Row],[SERVICIO]]="COMIDA",3.5,IF(Tabla1[[#This Row],[SERVICIO]]="CONTROLADO",8,IF(Tabla1[[#This Row],[SERVICIO]]="RÁPIDO",4.5,IF(Tabla1[[#This Row],[SERVICIO]]="NORMAL",3,))))</f>
        <v>4.5</v>
      </c>
      <c r="S34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499" s="2">
        <f>IF(Tabla1[[#This Row],[KILOMETROS ADICIONALES]]=0,Tabla1[[#This Row],[KILOMETROS]]*Tabla1[[#This Row],[COSTO NORMAL]],Tabla1[[#This Row],[COSTO NORMAL]]*Tabla1[[#This Row],[KILOMETROS HASTA]])</f>
        <v>16.875</v>
      </c>
      <c r="U3499" s="2">
        <f>Tabla1[[#This Row],[KILOMETROS ADICIONALES]]*Tabla1[[#This Row],[COSTO ADICIONAL]]</f>
        <v>1.2869999999999999</v>
      </c>
      <c r="V3499">
        <v>182.78</v>
      </c>
      <c r="W3499" s="2">
        <f>Tabla1[[#This Row],[COSTO NORMAL2]]+Tabla1[[#This Row],[COSTO ADICIONAL2]]</f>
        <v>18.161999999999999</v>
      </c>
    </row>
    <row r="3500" spans="1:23" x14ac:dyDescent="0.25">
      <c r="A3500" t="s">
        <v>997</v>
      </c>
      <c r="B3500" t="s">
        <v>5694</v>
      </c>
      <c r="C3500" t="s">
        <v>12591</v>
      </c>
      <c r="D3500" t="s">
        <v>13</v>
      </c>
      <c r="E3500" t="s">
        <v>14844</v>
      </c>
      <c r="F3500" t="s">
        <v>14</v>
      </c>
      <c r="G3500" t="s">
        <v>15</v>
      </c>
      <c r="H3500" t="s">
        <v>226</v>
      </c>
      <c r="I3500" t="s">
        <v>5695</v>
      </c>
      <c r="J3500" t="str">
        <f>MID(Tabla1[[#This Row],[HORA2]],1,2)</f>
        <v>13</v>
      </c>
      <c r="K3500" t="s">
        <v>20</v>
      </c>
      <c r="L3500" t="s">
        <v>92</v>
      </c>
      <c r="M3500" t="s">
        <v>14867</v>
      </c>
      <c r="N3500" t="s">
        <v>22</v>
      </c>
      <c r="O3500">
        <v>1.29</v>
      </c>
      <c r="P35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00">
        <f>IF(Tabla1[[#This Row],[SERVICIO]]="COMIDA",3,IF(Tabla1[[#This Row],[SERVICIO]]="CONTROLADO",12,IF(Tabla1[[#This Row],[SERVICIO]]="RÁPIDO",3.75,IF(Tabla1[[#This Row],[SERVICIO]]="NORMAL",2.5,))))</f>
        <v>2.5</v>
      </c>
      <c r="R3500">
        <f>IF(Tabla1[[#This Row],[SERVICIO]]="COMIDA",3.5,IF(Tabla1[[#This Row],[SERVICIO]]="CONTROLADO",8,IF(Tabla1[[#This Row],[SERVICIO]]="RÁPIDO",4.5,IF(Tabla1[[#This Row],[SERVICIO]]="NORMAL",3,))))</f>
        <v>3</v>
      </c>
      <c r="S3500">
        <f>IF(Tabla1[[#This Row],[SERVICIO]]="COMIDA",0.75,IF(Tabla1[[#This Row],[SERVICIO]]="CONTROLADO",2.65,IF(Tabla1[[#This Row],[SERVICIO]]="RÁPIDO",0.55,IF(Tabla1[[#This Row],[SERVICIO]]="NORMAL",1.2,))))</f>
        <v>1.2</v>
      </c>
      <c r="T3500" s="2">
        <f>IF(Tabla1[[#This Row],[KILOMETROS ADICIONALES]]=0,Tabla1[[#This Row],[KILOMETROS]]*Tabla1[[#This Row],[COSTO NORMAL]],Tabla1[[#This Row],[COSTO NORMAL]]*Tabla1[[#This Row],[KILOMETROS HASTA]])</f>
        <v>3.87</v>
      </c>
      <c r="U3500" s="2">
        <f>Tabla1[[#This Row],[KILOMETROS ADICIONALES]]*Tabla1[[#This Row],[COSTO ADICIONAL]]</f>
        <v>0</v>
      </c>
      <c r="V3500">
        <v>212.54</v>
      </c>
      <c r="W3500" s="2">
        <f>Tabla1[[#This Row],[COSTO NORMAL2]]+Tabla1[[#This Row],[COSTO ADICIONAL2]]</f>
        <v>3.87</v>
      </c>
    </row>
    <row r="3501" spans="1:23" x14ac:dyDescent="0.25">
      <c r="A3501" t="s">
        <v>997</v>
      </c>
      <c r="B3501" t="s">
        <v>5696</v>
      </c>
      <c r="C3501" t="s">
        <v>12592</v>
      </c>
      <c r="E3501" t="s">
        <v>14845</v>
      </c>
      <c r="F3501" t="s">
        <v>76</v>
      </c>
      <c r="G3501" t="s">
        <v>15</v>
      </c>
      <c r="H3501" t="s">
        <v>997</v>
      </c>
      <c r="I3501" t="s">
        <v>5697</v>
      </c>
      <c r="J3501" t="str">
        <f>MID(Tabla1[[#This Row],[HORA2]],1,2)</f>
        <v>22</v>
      </c>
      <c r="K3501" t="s">
        <v>43</v>
      </c>
      <c r="L3501" t="s">
        <v>65</v>
      </c>
      <c r="M3501" t="s">
        <v>14867</v>
      </c>
      <c r="N3501" t="s">
        <v>22</v>
      </c>
      <c r="O3501">
        <v>5.28</v>
      </c>
      <c r="P35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1.5300000000000002</v>
      </c>
      <c r="Q3501">
        <f>IF(Tabla1[[#This Row],[SERVICIO]]="COMIDA",3,IF(Tabla1[[#This Row],[SERVICIO]]="CONTROLADO",12,IF(Tabla1[[#This Row],[SERVICIO]]="RÁPIDO",3.75,IF(Tabla1[[#This Row],[SERVICIO]]="NORMAL",2.5,))))</f>
        <v>3.75</v>
      </c>
      <c r="R3501">
        <f>IF(Tabla1[[#This Row],[SERVICIO]]="COMIDA",3.5,IF(Tabla1[[#This Row],[SERVICIO]]="CONTROLADO",8,IF(Tabla1[[#This Row],[SERVICIO]]="RÁPIDO",4.5,IF(Tabla1[[#This Row],[SERVICIO]]="NORMAL",3,))))</f>
        <v>4.5</v>
      </c>
      <c r="S35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01" s="2">
        <f>IF(Tabla1[[#This Row],[KILOMETROS ADICIONALES]]=0,Tabla1[[#This Row],[KILOMETROS]]*Tabla1[[#This Row],[COSTO NORMAL]],Tabla1[[#This Row],[COSTO NORMAL]]*Tabla1[[#This Row],[KILOMETROS HASTA]])</f>
        <v>16.875</v>
      </c>
      <c r="U3501" s="2">
        <f>Tabla1[[#This Row],[KILOMETROS ADICIONALES]]*Tabla1[[#This Row],[COSTO ADICIONAL]]</f>
        <v>0.84150000000000025</v>
      </c>
      <c r="V3501">
        <v>86.56</v>
      </c>
      <c r="W3501" s="2">
        <f>Tabla1[[#This Row],[COSTO NORMAL2]]+Tabla1[[#This Row],[COSTO ADICIONAL2]]</f>
        <v>17.7165</v>
      </c>
    </row>
    <row r="3502" spans="1:23" x14ac:dyDescent="0.25">
      <c r="A3502" t="s">
        <v>997</v>
      </c>
      <c r="B3502" t="s">
        <v>5698</v>
      </c>
      <c r="C3502" t="s">
        <v>12593</v>
      </c>
      <c r="D3502" t="s">
        <v>13</v>
      </c>
      <c r="E3502" t="s">
        <v>14844</v>
      </c>
      <c r="F3502" t="s">
        <v>14</v>
      </c>
      <c r="G3502" t="s">
        <v>15</v>
      </c>
      <c r="H3502" t="s">
        <v>226</v>
      </c>
      <c r="I3502" t="s">
        <v>5699</v>
      </c>
      <c r="J3502" t="str">
        <f>MID(Tabla1[[#This Row],[HORA2]],1,2)</f>
        <v>12</v>
      </c>
      <c r="K3502" t="s">
        <v>20</v>
      </c>
      <c r="L3502" t="s">
        <v>79</v>
      </c>
      <c r="M3502" t="s">
        <v>14867</v>
      </c>
      <c r="N3502" t="s">
        <v>22</v>
      </c>
      <c r="O3502">
        <v>6.19</v>
      </c>
      <c r="P35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3.6900000000000004</v>
      </c>
      <c r="Q3502">
        <f>IF(Tabla1[[#This Row],[SERVICIO]]="COMIDA",3,IF(Tabla1[[#This Row],[SERVICIO]]="CONTROLADO",12,IF(Tabla1[[#This Row],[SERVICIO]]="RÁPIDO",3.75,IF(Tabla1[[#This Row],[SERVICIO]]="NORMAL",2.5,))))</f>
        <v>2.5</v>
      </c>
      <c r="R3502">
        <f>IF(Tabla1[[#This Row],[SERVICIO]]="COMIDA",3.5,IF(Tabla1[[#This Row],[SERVICIO]]="CONTROLADO",8,IF(Tabla1[[#This Row],[SERVICIO]]="RÁPIDO",4.5,IF(Tabla1[[#This Row],[SERVICIO]]="NORMAL",3,))))</f>
        <v>3</v>
      </c>
      <c r="S3502">
        <f>IF(Tabla1[[#This Row],[SERVICIO]]="COMIDA",0.75,IF(Tabla1[[#This Row],[SERVICIO]]="CONTROLADO",2.65,IF(Tabla1[[#This Row],[SERVICIO]]="RÁPIDO",0.55,IF(Tabla1[[#This Row],[SERVICIO]]="NORMAL",1.2,))))</f>
        <v>1.2</v>
      </c>
      <c r="T3502" s="2">
        <f>IF(Tabla1[[#This Row],[KILOMETROS ADICIONALES]]=0,Tabla1[[#This Row],[KILOMETROS]]*Tabla1[[#This Row],[COSTO NORMAL]],Tabla1[[#This Row],[COSTO NORMAL]]*Tabla1[[#This Row],[KILOMETROS HASTA]])</f>
        <v>7.5</v>
      </c>
      <c r="U3502" s="2">
        <f>Tabla1[[#This Row],[KILOMETROS ADICIONALES]]*Tabla1[[#This Row],[COSTO ADICIONAL]]</f>
        <v>4.4279999999999999</v>
      </c>
      <c r="V3502">
        <v>141.84</v>
      </c>
      <c r="W3502" s="2">
        <f>Tabla1[[#This Row],[COSTO NORMAL2]]+Tabla1[[#This Row],[COSTO ADICIONAL2]]</f>
        <v>11.928000000000001</v>
      </c>
    </row>
    <row r="3503" spans="1:23" x14ac:dyDescent="0.25">
      <c r="A3503" t="s">
        <v>997</v>
      </c>
      <c r="B3503" t="s">
        <v>5700</v>
      </c>
      <c r="C3503" t="s">
        <v>12594</v>
      </c>
      <c r="D3503" t="s">
        <v>13</v>
      </c>
      <c r="E3503" t="s">
        <v>14844</v>
      </c>
      <c r="F3503" t="s">
        <v>14</v>
      </c>
      <c r="G3503" t="s">
        <v>15</v>
      </c>
      <c r="H3503" t="s">
        <v>226</v>
      </c>
      <c r="I3503" t="s">
        <v>5701</v>
      </c>
      <c r="J3503" t="str">
        <f>MID(Tabla1[[#This Row],[HORA2]],1,2)</f>
        <v>10</v>
      </c>
      <c r="K3503" t="s">
        <v>20</v>
      </c>
      <c r="L3503" t="s">
        <v>65</v>
      </c>
      <c r="M3503" t="s">
        <v>14867</v>
      </c>
      <c r="N3503" t="s">
        <v>22</v>
      </c>
      <c r="O3503">
        <v>6.54</v>
      </c>
      <c r="P35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4.04</v>
      </c>
      <c r="Q3503">
        <f>IF(Tabla1[[#This Row],[SERVICIO]]="COMIDA",3,IF(Tabla1[[#This Row],[SERVICIO]]="CONTROLADO",12,IF(Tabla1[[#This Row],[SERVICIO]]="RÁPIDO",3.75,IF(Tabla1[[#This Row],[SERVICIO]]="NORMAL",2.5,))))</f>
        <v>2.5</v>
      </c>
      <c r="R3503">
        <f>IF(Tabla1[[#This Row],[SERVICIO]]="COMIDA",3.5,IF(Tabla1[[#This Row],[SERVICIO]]="CONTROLADO",8,IF(Tabla1[[#This Row],[SERVICIO]]="RÁPIDO",4.5,IF(Tabla1[[#This Row],[SERVICIO]]="NORMAL",3,))))</f>
        <v>3</v>
      </c>
      <c r="S3503">
        <f>IF(Tabla1[[#This Row],[SERVICIO]]="COMIDA",0.75,IF(Tabla1[[#This Row],[SERVICIO]]="CONTROLADO",2.65,IF(Tabla1[[#This Row],[SERVICIO]]="RÁPIDO",0.55,IF(Tabla1[[#This Row],[SERVICIO]]="NORMAL",1.2,))))</f>
        <v>1.2</v>
      </c>
      <c r="T3503" s="2">
        <f>IF(Tabla1[[#This Row],[KILOMETROS ADICIONALES]]=0,Tabla1[[#This Row],[KILOMETROS]]*Tabla1[[#This Row],[COSTO NORMAL]],Tabla1[[#This Row],[COSTO NORMAL]]*Tabla1[[#This Row],[KILOMETROS HASTA]])</f>
        <v>7.5</v>
      </c>
      <c r="U3503" s="2">
        <f>Tabla1[[#This Row],[KILOMETROS ADICIONALES]]*Tabla1[[#This Row],[COSTO ADICIONAL]]</f>
        <v>4.8479999999999999</v>
      </c>
      <c r="V3503">
        <v>47.59</v>
      </c>
      <c r="W3503" s="2">
        <f>Tabla1[[#This Row],[COSTO NORMAL2]]+Tabla1[[#This Row],[COSTO ADICIONAL2]]</f>
        <v>12.347999999999999</v>
      </c>
    </row>
    <row r="3504" spans="1:23" x14ac:dyDescent="0.25">
      <c r="A3504" t="s">
        <v>997</v>
      </c>
      <c r="B3504" t="s">
        <v>5702</v>
      </c>
      <c r="C3504" t="s">
        <v>12595</v>
      </c>
      <c r="D3504" t="s">
        <v>13</v>
      </c>
      <c r="E3504" t="s">
        <v>14845</v>
      </c>
      <c r="F3504" t="s">
        <v>14</v>
      </c>
      <c r="G3504" t="s">
        <v>15</v>
      </c>
      <c r="H3504" t="s">
        <v>226</v>
      </c>
      <c r="I3504" t="s">
        <v>5703</v>
      </c>
      <c r="J3504" t="str">
        <f>MID(Tabla1[[#This Row],[HORA2]],1,2)</f>
        <v>11</v>
      </c>
      <c r="K3504" t="s">
        <v>90</v>
      </c>
      <c r="L3504" t="s">
        <v>90</v>
      </c>
      <c r="M3504" t="s">
        <v>14867</v>
      </c>
      <c r="N3504" t="s">
        <v>22</v>
      </c>
      <c r="O3504">
        <v>7.67</v>
      </c>
      <c r="P35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</v>
      </c>
      <c r="Q3504">
        <f>IF(Tabla1[[#This Row],[SERVICIO]]="COMIDA",3,IF(Tabla1[[#This Row],[SERVICIO]]="CONTROLADO",12,IF(Tabla1[[#This Row],[SERVICIO]]="RÁPIDO",3.75,IF(Tabla1[[#This Row],[SERVICIO]]="NORMAL",2.5,))))</f>
        <v>3.75</v>
      </c>
      <c r="R3504">
        <f>IF(Tabla1[[#This Row],[SERVICIO]]="COMIDA",3.5,IF(Tabla1[[#This Row],[SERVICIO]]="CONTROLADO",8,IF(Tabla1[[#This Row],[SERVICIO]]="RÁPIDO",4.5,IF(Tabla1[[#This Row],[SERVICIO]]="NORMAL",3,))))</f>
        <v>4.5</v>
      </c>
      <c r="S35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04" s="2">
        <f>IF(Tabla1[[#This Row],[KILOMETROS ADICIONALES]]=0,Tabla1[[#This Row],[KILOMETROS]]*Tabla1[[#This Row],[COSTO NORMAL]],Tabla1[[#This Row],[COSTO NORMAL]]*Tabla1[[#This Row],[KILOMETROS HASTA]])</f>
        <v>16.875</v>
      </c>
      <c r="U3504" s="2">
        <f>Tabla1[[#This Row],[KILOMETROS ADICIONALES]]*Tabla1[[#This Row],[COSTO ADICIONAL]]</f>
        <v>2.1560000000000001</v>
      </c>
      <c r="V3504">
        <v>209.12</v>
      </c>
      <c r="W3504" s="2">
        <f>Tabla1[[#This Row],[COSTO NORMAL2]]+Tabla1[[#This Row],[COSTO ADICIONAL2]]</f>
        <v>19.030999999999999</v>
      </c>
    </row>
    <row r="3505" spans="1:23" x14ac:dyDescent="0.25">
      <c r="A3505" t="s">
        <v>997</v>
      </c>
      <c r="B3505" t="s">
        <v>1780</v>
      </c>
      <c r="C3505" t="s">
        <v>12596</v>
      </c>
      <c r="E3505" t="s">
        <v>14845</v>
      </c>
      <c r="F3505" t="s">
        <v>76</v>
      </c>
      <c r="G3505" t="s">
        <v>15</v>
      </c>
      <c r="H3505" t="s">
        <v>997</v>
      </c>
      <c r="I3505" t="s">
        <v>5704</v>
      </c>
      <c r="J3505" t="str">
        <f>MID(Tabla1[[#This Row],[HORA2]],1,2)</f>
        <v>22</v>
      </c>
      <c r="K3505" t="s">
        <v>43</v>
      </c>
      <c r="L3505" t="s">
        <v>57</v>
      </c>
      <c r="M3505" t="s">
        <v>14867</v>
      </c>
      <c r="N3505" t="s">
        <v>22</v>
      </c>
      <c r="O3505">
        <v>16.54</v>
      </c>
      <c r="P35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12.79</v>
      </c>
      <c r="Q3505">
        <f>IF(Tabla1[[#This Row],[SERVICIO]]="COMIDA",3,IF(Tabla1[[#This Row],[SERVICIO]]="CONTROLADO",12,IF(Tabla1[[#This Row],[SERVICIO]]="RÁPIDO",3.75,IF(Tabla1[[#This Row],[SERVICIO]]="NORMAL",2.5,))))</f>
        <v>3.75</v>
      </c>
      <c r="R3505">
        <f>IF(Tabla1[[#This Row],[SERVICIO]]="COMIDA",3.5,IF(Tabla1[[#This Row],[SERVICIO]]="CONTROLADO",8,IF(Tabla1[[#This Row],[SERVICIO]]="RÁPIDO",4.5,IF(Tabla1[[#This Row],[SERVICIO]]="NORMAL",3,))))</f>
        <v>4.5</v>
      </c>
      <c r="S35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05" s="2">
        <f>IF(Tabla1[[#This Row],[KILOMETROS ADICIONALES]]=0,Tabla1[[#This Row],[KILOMETROS]]*Tabla1[[#This Row],[COSTO NORMAL]],Tabla1[[#This Row],[COSTO NORMAL]]*Tabla1[[#This Row],[KILOMETROS HASTA]])</f>
        <v>16.875</v>
      </c>
      <c r="U3505" s="2">
        <f>Tabla1[[#This Row],[KILOMETROS ADICIONALES]]*Tabla1[[#This Row],[COSTO ADICIONAL]]</f>
        <v>7.0345000000000004</v>
      </c>
      <c r="V3505">
        <v>143.38</v>
      </c>
      <c r="W3505" s="2">
        <f>Tabla1[[#This Row],[COSTO NORMAL2]]+Tabla1[[#This Row],[COSTO ADICIONAL2]]</f>
        <v>23.909500000000001</v>
      </c>
    </row>
    <row r="3506" spans="1:23" x14ac:dyDescent="0.25">
      <c r="A3506" t="s">
        <v>997</v>
      </c>
      <c r="B3506" t="s">
        <v>5705</v>
      </c>
      <c r="C3506" t="s">
        <v>12597</v>
      </c>
      <c r="D3506" t="s">
        <v>13</v>
      </c>
      <c r="E3506" t="s">
        <v>14844</v>
      </c>
      <c r="F3506" t="s">
        <v>295</v>
      </c>
      <c r="G3506" t="s">
        <v>15</v>
      </c>
      <c r="H3506" t="s">
        <v>226</v>
      </c>
      <c r="I3506" t="s">
        <v>4221</v>
      </c>
      <c r="J3506" t="str">
        <f>MID(Tabla1[[#This Row],[HORA2]],1,2)</f>
        <v>12</v>
      </c>
      <c r="K3506" t="s">
        <v>20</v>
      </c>
      <c r="L3506" t="s">
        <v>65</v>
      </c>
      <c r="M3506" t="s">
        <v>14867</v>
      </c>
      <c r="N3506" t="s">
        <v>22</v>
      </c>
      <c r="O3506">
        <v>16.350000000000001</v>
      </c>
      <c r="P35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13.850000000000001</v>
      </c>
      <c r="Q3506">
        <f>IF(Tabla1[[#This Row],[SERVICIO]]="COMIDA",3,IF(Tabla1[[#This Row],[SERVICIO]]="CONTROLADO",12,IF(Tabla1[[#This Row],[SERVICIO]]="RÁPIDO",3.75,IF(Tabla1[[#This Row],[SERVICIO]]="NORMAL",2.5,))))</f>
        <v>2.5</v>
      </c>
      <c r="R3506">
        <f>IF(Tabla1[[#This Row],[SERVICIO]]="COMIDA",3.5,IF(Tabla1[[#This Row],[SERVICIO]]="CONTROLADO",8,IF(Tabla1[[#This Row],[SERVICIO]]="RÁPIDO",4.5,IF(Tabla1[[#This Row],[SERVICIO]]="NORMAL",3,))))</f>
        <v>3</v>
      </c>
      <c r="S3506">
        <f>IF(Tabla1[[#This Row],[SERVICIO]]="COMIDA",0.75,IF(Tabla1[[#This Row],[SERVICIO]]="CONTROLADO",2.65,IF(Tabla1[[#This Row],[SERVICIO]]="RÁPIDO",0.55,IF(Tabla1[[#This Row],[SERVICIO]]="NORMAL",1.2,))))</f>
        <v>1.2</v>
      </c>
      <c r="T3506" s="2">
        <f>IF(Tabla1[[#This Row],[KILOMETROS ADICIONALES]]=0,Tabla1[[#This Row],[KILOMETROS]]*Tabla1[[#This Row],[COSTO NORMAL]],Tabla1[[#This Row],[COSTO NORMAL]]*Tabla1[[#This Row],[KILOMETROS HASTA]])</f>
        <v>7.5</v>
      </c>
      <c r="U3506" s="2">
        <f>Tabla1[[#This Row],[KILOMETROS ADICIONALES]]*Tabla1[[#This Row],[COSTO ADICIONAL]]</f>
        <v>16.62</v>
      </c>
      <c r="V3506">
        <v>38.94</v>
      </c>
      <c r="W3506" s="2">
        <f>Tabla1[[#This Row],[COSTO NORMAL2]]+Tabla1[[#This Row],[COSTO ADICIONAL2]]</f>
        <v>24.12</v>
      </c>
    </row>
    <row r="3507" spans="1:23" x14ac:dyDescent="0.25">
      <c r="A3507" t="s">
        <v>997</v>
      </c>
      <c r="B3507" t="s">
        <v>5706</v>
      </c>
      <c r="C3507" t="s">
        <v>12598</v>
      </c>
      <c r="D3507" t="s">
        <v>13</v>
      </c>
      <c r="E3507" t="s">
        <v>14844</v>
      </c>
      <c r="F3507" t="s">
        <v>295</v>
      </c>
      <c r="G3507" t="s">
        <v>15</v>
      </c>
      <c r="H3507" t="s">
        <v>226</v>
      </c>
      <c r="I3507" t="s">
        <v>5707</v>
      </c>
      <c r="J3507" t="str">
        <f>MID(Tabla1[[#This Row],[HORA2]],1,2)</f>
        <v>12</v>
      </c>
      <c r="K3507" t="s">
        <v>20</v>
      </c>
      <c r="L3507" t="s">
        <v>92</v>
      </c>
      <c r="M3507" t="s">
        <v>14867</v>
      </c>
      <c r="N3507" t="s">
        <v>22</v>
      </c>
      <c r="O3507">
        <v>4.92</v>
      </c>
      <c r="P35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2.42</v>
      </c>
      <c r="Q3507">
        <f>IF(Tabla1[[#This Row],[SERVICIO]]="COMIDA",3,IF(Tabla1[[#This Row],[SERVICIO]]="CONTROLADO",12,IF(Tabla1[[#This Row],[SERVICIO]]="RÁPIDO",3.75,IF(Tabla1[[#This Row],[SERVICIO]]="NORMAL",2.5,))))</f>
        <v>2.5</v>
      </c>
      <c r="R3507">
        <f>IF(Tabla1[[#This Row],[SERVICIO]]="COMIDA",3.5,IF(Tabla1[[#This Row],[SERVICIO]]="CONTROLADO",8,IF(Tabla1[[#This Row],[SERVICIO]]="RÁPIDO",4.5,IF(Tabla1[[#This Row],[SERVICIO]]="NORMAL",3,))))</f>
        <v>3</v>
      </c>
      <c r="S3507">
        <f>IF(Tabla1[[#This Row],[SERVICIO]]="COMIDA",0.75,IF(Tabla1[[#This Row],[SERVICIO]]="CONTROLADO",2.65,IF(Tabla1[[#This Row],[SERVICIO]]="RÁPIDO",0.55,IF(Tabla1[[#This Row],[SERVICIO]]="NORMAL",1.2,))))</f>
        <v>1.2</v>
      </c>
      <c r="T3507" s="2">
        <f>IF(Tabla1[[#This Row],[KILOMETROS ADICIONALES]]=0,Tabla1[[#This Row],[KILOMETROS]]*Tabla1[[#This Row],[COSTO NORMAL]],Tabla1[[#This Row],[COSTO NORMAL]]*Tabla1[[#This Row],[KILOMETROS HASTA]])</f>
        <v>7.5</v>
      </c>
      <c r="U3507" s="2">
        <f>Tabla1[[#This Row],[KILOMETROS ADICIONALES]]*Tabla1[[#This Row],[COSTO ADICIONAL]]</f>
        <v>2.9039999999999999</v>
      </c>
      <c r="V3507">
        <v>64.680000000000007</v>
      </c>
      <c r="W3507" s="2">
        <f>Tabla1[[#This Row],[COSTO NORMAL2]]+Tabla1[[#This Row],[COSTO ADICIONAL2]]</f>
        <v>10.404</v>
      </c>
    </row>
    <row r="3508" spans="1:23" x14ac:dyDescent="0.25">
      <c r="A3508" t="s">
        <v>997</v>
      </c>
      <c r="B3508" t="s">
        <v>5708</v>
      </c>
      <c r="C3508" t="s">
        <v>12599</v>
      </c>
      <c r="D3508" t="s">
        <v>13</v>
      </c>
      <c r="E3508" t="s">
        <v>14845</v>
      </c>
      <c r="F3508" t="s">
        <v>14</v>
      </c>
      <c r="G3508" t="s">
        <v>15</v>
      </c>
      <c r="H3508" t="s">
        <v>226</v>
      </c>
      <c r="I3508" t="s">
        <v>5709</v>
      </c>
      <c r="J3508" t="str">
        <f>MID(Tabla1[[#This Row],[HORA2]],1,2)</f>
        <v>12</v>
      </c>
      <c r="K3508" t="s">
        <v>19</v>
      </c>
      <c r="L3508" t="s">
        <v>94</v>
      </c>
      <c r="M3508" t="s">
        <v>14867</v>
      </c>
      <c r="N3508" t="s">
        <v>22</v>
      </c>
      <c r="O3508">
        <v>2</v>
      </c>
      <c r="P35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08">
        <f>IF(Tabla1[[#This Row],[SERVICIO]]="COMIDA",3,IF(Tabla1[[#This Row],[SERVICIO]]="CONTROLADO",12,IF(Tabla1[[#This Row],[SERVICIO]]="RÁPIDO",3.75,IF(Tabla1[[#This Row],[SERVICIO]]="NORMAL",2.5,))))</f>
        <v>3.75</v>
      </c>
      <c r="R3508">
        <f>IF(Tabla1[[#This Row],[SERVICIO]]="COMIDA",3.5,IF(Tabla1[[#This Row],[SERVICIO]]="CONTROLADO",8,IF(Tabla1[[#This Row],[SERVICIO]]="RÁPIDO",4.5,IF(Tabla1[[#This Row],[SERVICIO]]="NORMAL",3,))))</f>
        <v>4.5</v>
      </c>
      <c r="S35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08" s="2">
        <f>IF(Tabla1[[#This Row],[KILOMETROS ADICIONALES]]=0,Tabla1[[#This Row],[KILOMETROS]]*Tabla1[[#This Row],[COSTO NORMAL]],Tabla1[[#This Row],[COSTO NORMAL]]*Tabla1[[#This Row],[KILOMETROS HASTA]])</f>
        <v>9</v>
      </c>
      <c r="U3508" s="2">
        <f>Tabla1[[#This Row],[KILOMETROS ADICIONALES]]*Tabla1[[#This Row],[COSTO ADICIONAL]]</f>
        <v>0</v>
      </c>
      <c r="V3508">
        <v>60.98</v>
      </c>
      <c r="W3508" s="2">
        <f>Tabla1[[#This Row],[COSTO NORMAL2]]+Tabla1[[#This Row],[COSTO ADICIONAL2]]</f>
        <v>9</v>
      </c>
    </row>
    <row r="3509" spans="1:23" x14ac:dyDescent="0.25">
      <c r="A3509" t="s">
        <v>226</v>
      </c>
      <c r="B3509" t="s">
        <v>5710</v>
      </c>
      <c r="C3509" t="s">
        <v>12600</v>
      </c>
      <c r="D3509" t="s">
        <v>13</v>
      </c>
      <c r="E3509" t="s">
        <v>14844</v>
      </c>
      <c r="F3509" t="s">
        <v>14</v>
      </c>
      <c r="G3509" t="s">
        <v>15</v>
      </c>
      <c r="H3509" t="s">
        <v>226</v>
      </c>
      <c r="I3509" t="s">
        <v>5711</v>
      </c>
      <c r="J3509" t="str">
        <f>MID(Tabla1[[#This Row],[HORA2]],1,2)</f>
        <v>11</v>
      </c>
      <c r="K3509" t="s">
        <v>78</v>
      </c>
      <c r="L3509" t="s">
        <v>78</v>
      </c>
      <c r="M3509" t="s">
        <v>14867</v>
      </c>
      <c r="N3509" t="s">
        <v>22</v>
      </c>
      <c r="O3509">
        <v>11.15</v>
      </c>
      <c r="P35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8.65</v>
      </c>
      <c r="Q3509">
        <f>IF(Tabla1[[#This Row],[SERVICIO]]="COMIDA",3,IF(Tabla1[[#This Row],[SERVICIO]]="CONTROLADO",12,IF(Tabla1[[#This Row],[SERVICIO]]="RÁPIDO",3.75,IF(Tabla1[[#This Row],[SERVICIO]]="NORMAL",2.5,))))</f>
        <v>2.5</v>
      </c>
      <c r="R3509">
        <f>IF(Tabla1[[#This Row],[SERVICIO]]="COMIDA",3.5,IF(Tabla1[[#This Row],[SERVICIO]]="CONTROLADO",8,IF(Tabla1[[#This Row],[SERVICIO]]="RÁPIDO",4.5,IF(Tabla1[[#This Row],[SERVICIO]]="NORMAL",3,))))</f>
        <v>3</v>
      </c>
      <c r="S3509">
        <f>IF(Tabla1[[#This Row],[SERVICIO]]="COMIDA",0.75,IF(Tabla1[[#This Row],[SERVICIO]]="CONTROLADO",2.65,IF(Tabla1[[#This Row],[SERVICIO]]="RÁPIDO",0.55,IF(Tabla1[[#This Row],[SERVICIO]]="NORMAL",1.2,))))</f>
        <v>1.2</v>
      </c>
      <c r="T3509" s="2">
        <f>IF(Tabla1[[#This Row],[KILOMETROS ADICIONALES]]=0,Tabla1[[#This Row],[KILOMETROS]]*Tabla1[[#This Row],[COSTO NORMAL]],Tabla1[[#This Row],[COSTO NORMAL]]*Tabla1[[#This Row],[KILOMETROS HASTA]])</f>
        <v>7.5</v>
      </c>
      <c r="U3509" s="2">
        <f>Tabla1[[#This Row],[KILOMETROS ADICIONALES]]*Tabla1[[#This Row],[COSTO ADICIONAL]]</f>
        <v>10.38</v>
      </c>
      <c r="V3509">
        <v>188.68</v>
      </c>
      <c r="W3509" s="2">
        <f>Tabla1[[#This Row],[COSTO NORMAL2]]+Tabla1[[#This Row],[COSTO ADICIONAL2]]</f>
        <v>17.880000000000003</v>
      </c>
    </row>
    <row r="3510" spans="1:23" x14ac:dyDescent="0.25">
      <c r="A3510" t="s">
        <v>226</v>
      </c>
      <c r="B3510" t="s">
        <v>5710</v>
      </c>
      <c r="C3510" t="s">
        <v>12601</v>
      </c>
      <c r="D3510" t="s">
        <v>13</v>
      </c>
      <c r="E3510" t="s">
        <v>14844</v>
      </c>
      <c r="F3510" t="s">
        <v>14</v>
      </c>
      <c r="G3510" t="s">
        <v>15</v>
      </c>
      <c r="H3510" t="s">
        <v>226</v>
      </c>
      <c r="I3510" t="s">
        <v>5712</v>
      </c>
      <c r="J3510" t="str">
        <f>MID(Tabla1[[#This Row],[HORA2]],1,2)</f>
        <v>15</v>
      </c>
      <c r="K3510" t="s">
        <v>78</v>
      </c>
      <c r="L3510" t="s">
        <v>20</v>
      </c>
      <c r="M3510" t="s">
        <v>14867</v>
      </c>
      <c r="N3510" t="s">
        <v>22</v>
      </c>
      <c r="O3510">
        <v>1.01</v>
      </c>
      <c r="P35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10">
        <f>IF(Tabla1[[#This Row],[SERVICIO]]="COMIDA",3,IF(Tabla1[[#This Row],[SERVICIO]]="CONTROLADO",12,IF(Tabla1[[#This Row],[SERVICIO]]="RÁPIDO",3.75,IF(Tabla1[[#This Row],[SERVICIO]]="NORMAL",2.5,))))</f>
        <v>2.5</v>
      </c>
      <c r="R3510">
        <f>IF(Tabla1[[#This Row],[SERVICIO]]="COMIDA",3.5,IF(Tabla1[[#This Row],[SERVICIO]]="CONTROLADO",8,IF(Tabla1[[#This Row],[SERVICIO]]="RÁPIDO",4.5,IF(Tabla1[[#This Row],[SERVICIO]]="NORMAL",3,))))</f>
        <v>3</v>
      </c>
      <c r="S3510">
        <f>IF(Tabla1[[#This Row],[SERVICIO]]="COMIDA",0.75,IF(Tabla1[[#This Row],[SERVICIO]]="CONTROLADO",2.65,IF(Tabla1[[#This Row],[SERVICIO]]="RÁPIDO",0.55,IF(Tabla1[[#This Row],[SERVICIO]]="NORMAL",1.2,))))</f>
        <v>1.2</v>
      </c>
      <c r="T3510" s="2">
        <f>IF(Tabla1[[#This Row],[KILOMETROS ADICIONALES]]=0,Tabla1[[#This Row],[KILOMETROS]]*Tabla1[[#This Row],[COSTO NORMAL]],Tabla1[[#This Row],[COSTO NORMAL]]*Tabla1[[#This Row],[KILOMETROS HASTA]])</f>
        <v>3.0300000000000002</v>
      </c>
      <c r="U3510" s="2">
        <f>Tabla1[[#This Row],[KILOMETROS ADICIONALES]]*Tabla1[[#This Row],[COSTO ADICIONAL]]</f>
        <v>0</v>
      </c>
      <c r="V3510">
        <v>56.15</v>
      </c>
      <c r="W3510" s="2">
        <f>Tabla1[[#This Row],[COSTO NORMAL2]]+Tabla1[[#This Row],[COSTO ADICIONAL2]]</f>
        <v>3.0300000000000002</v>
      </c>
    </row>
    <row r="3511" spans="1:23" x14ac:dyDescent="0.25">
      <c r="A3511" t="s">
        <v>226</v>
      </c>
      <c r="B3511" t="s">
        <v>5713</v>
      </c>
      <c r="C3511" t="s">
        <v>12602</v>
      </c>
      <c r="D3511" t="s">
        <v>75</v>
      </c>
      <c r="E3511" t="s">
        <v>14844</v>
      </c>
      <c r="F3511" t="s">
        <v>76</v>
      </c>
      <c r="G3511" t="s">
        <v>15</v>
      </c>
      <c r="H3511" t="s">
        <v>121</v>
      </c>
      <c r="I3511" t="s">
        <v>5714</v>
      </c>
      <c r="J3511" t="str">
        <f>MID(Tabla1[[#This Row],[HORA2]],1,2)</f>
        <v>10</v>
      </c>
      <c r="K3511" t="s">
        <v>43</v>
      </c>
      <c r="L3511" t="s">
        <v>20</v>
      </c>
      <c r="M3511" t="s">
        <v>14867</v>
      </c>
      <c r="N3511" t="s">
        <v>22</v>
      </c>
      <c r="O3511">
        <v>2.3199999999999998</v>
      </c>
      <c r="P35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11">
        <f>IF(Tabla1[[#This Row],[SERVICIO]]="COMIDA",3,IF(Tabla1[[#This Row],[SERVICIO]]="CONTROLADO",12,IF(Tabla1[[#This Row],[SERVICIO]]="RÁPIDO",3.75,IF(Tabla1[[#This Row],[SERVICIO]]="NORMAL",2.5,))))</f>
        <v>2.5</v>
      </c>
      <c r="R3511">
        <f>IF(Tabla1[[#This Row],[SERVICIO]]="COMIDA",3.5,IF(Tabla1[[#This Row],[SERVICIO]]="CONTROLADO",8,IF(Tabla1[[#This Row],[SERVICIO]]="RÁPIDO",4.5,IF(Tabla1[[#This Row],[SERVICIO]]="NORMAL",3,))))</f>
        <v>3</v>
      </c>
      <c r="S3511">
        <f>IF(Tabla1[[#This Row],[SERVICIO]]="COMIDA",0.75,IF(Tabla1[[#This Row],[SERVICIO]]="CONTROLADO",2.65,IF(Tabla1[[#This Row],[SERVICIO]]="RÁPIDO",0.55,IF(Tabla1[[#This Row],[SERVICIO]]="NORMAL",1.2,))))</f>
        <v>1.2</v>
      </c>
      <c r="T3511" s="2">
        <f>IF(Tabla1[[#This Row],[KILOMETROS ADICIONALES]]=0,Tabla1[[#This Row],[KILOMETROS]]*Tabla1[[#This Row],[COSTO NORMAL]],Tabla1[[#This Row],[COSTO NORMAL]]*Tabla1[[#This Row],[KILOMETROS HASTA]])</f>
        <v>6.9599999999999991</v>
      </c>
      <c r="U3511" s="2">
        <f>Tabla1[[#This Row],[KILOMETROS ADICIONALES]]*Tabla1[[#This Row],[COSTO ADICIONAL]]</f>
        <v>0</v>
      </c>
      <c r="V3511">
        <v>226.96</v>
      </c>
      <c r="W3511" s="2">
        <f>Tabla1[[#This Row],[COSTO NORMAL2]]+Tabla1[[#This Row],[COSTO ADICIONAL2]]</f>
        <v>6.9599999999999991</v>
      </c>
    </row>
    <row r="3512" spans="1:23" x14ac:dyDescent="0.25">
      <c r="A3512" t="s">
        <v>226</v>
      </c>
      <c r="B3512" t="s">
        <v>5713</v>
      </c>
      <c r="C3512" t="s">
        <v>12603</v>
      </c>
      <c r="D3512" t="s">
        <v>75</v>
      </c>
      <c r="E3512" t="s">
        <v>14844</v>
      </c>
      <c r="F3512" t="s">
        <v>76</v>
      </c>
      <c r="G3512" t="s">
        <v>41</v>
      </c>
      <c r="H3512" t="s">
        <v>226</v>
      </c>
      <c r="I3512" t="s">
        <v>5715</v>
      </c>
      <c r="J3512" t="str">
        <f>MID(Tabla1[[#This Row],[HORA2]],1,2)</f>
        <v>12</v>
      </c>
      <c r="K3512" t="s">
        <v>43</v>
      </c>
      <c r="L3512" t="s">
        <v>20</v>
      </c>
      <c r="M3512" t="s">
        <v>14867</v>
      </c>
      <c r="N3512" t="s">
        <v>22</v>
      </c>
      <c r="O3512">
        <v>12.04</v>
      </c>
      <c r="P35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3512">
        <f>IF(Tabla1[[#This Row],[SERVICIO]]="COMIDA",3,IF(Tabla1[[#This Row],[SERVICIO]]="CONTROLADO",12,IF(Tabla1[[#This Row],[SERVICIO]]="RÁPIDO",3.75,IF(Tabla1[[#This Row],[SERVICIO]]="NORMAL",2.5,))))</f>
        <v>2.5</v>
      </c>
      <c r="R3512">
        <f>IF(Tabla1[[#This Row],[SERVICIO]]="COMIDA",3.5,IF(Tabla1[[#This Row],[SERVICIO]]="CONTROLADO",8,IF(Tabla1[[#This Row],[SERVICIO]]="RÁPIDO",4.5,IF(Tabla1[[#This Row],[SERVICIO]]="NORMAL",3,))))</f>
        <v>3</v>
      </c>
      <c r="S3512">
        <f>IF(Tabla1[[#This Row],[SERVICIO]]="COMIDA",0.75,IF(Tabla1[[#This Row],[SERVICIO]]="CONTROLADO",2.65,IF(Tabla1[[#This Row],[SERVICIO]]="RÁPIDO",0.55,IF(Tabla1[[#This Row],[SERVICIO]]="NORMAL",1.2,))))</f>
        <v>1.2</v>
      </c>
      <c r="T3512" s="2">
        <f>IF(Tabla1[[#This Row],[KILOMETROS ADICIONALES]]=0,Tabla1[[#This Row],[KILOMETROS]]*Tabla1[[#This Row],[COSTO NORMAL]],Tabla1[[#This Row],[COSTO NORMAL]]*Tabla1[[#This Row],[KILOMETROS HASTA]])</f>
        <v>7.5</v>
      </c>
      <c r="U3512" s="2">
        <f>Tabla1[[#This Row],[KILOMETROS ADICIONALES]]*Tabla1[[#This Row],[COSTO ADICIONAL]]</f>
        <v>11.447999999999999</v>
      </c>
      <c r="V3512">
        <v>114.22</v>
      </c>
      <c r="W3512" s="2">
        <f>Tabla1[[#This Row],[COSTO NORMAL2]]+Tabla1[[#This Row],[COSTO ADICIONAL2]]</f>
        <v>18.948</v>
      </c>
    </row>
    <row r="3513" spans="1:23" x14ac:dyDescent="0.25">
      <c r="A3513" t="s">
        <v>226</v>
      </c>
      <c r="B3513" t="s">
        <v>5713</v>
      </c>
      <c r="C3513" t="s">
        <v>12604</v>
      </c>
      <c r="D3513" t="s">
        <v>75</v>
      </c>
      <c r="E3513" t="s">
        <v>14844</v>
      </c>
      <c r="F3513" t="s">
        <v>76</v>
      </c>
      <c r="G3513" t="s">
        <v>15</v>
      </c>
      <c r="H3513" t="s">
        <v>226</v>
      </c>
      <c r="I3513" t="s">
        <v>5716</v>
      </c>
      <c r="J3513" t="str">
        <f>MID(Tabla1[[#This Row],[HORA2]],1,2)</f>
        <v>11</v>
      </c>
      <c r="K3513" t="s">
        <v>43</v>
      </c>
      <c r="L3513" t="s">
        <v>65</v>
      </c>
      <c r="M3513" t="s">
        <v>14867</v>
      </c>
      <c r="N3513" t="s">
        <v>22</v>
      </c>
      <c r="O3513">
        <v>1.1299999999999999</v>
      </c>
      <c r="P35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13">
        <f>IF(Tabla1[[#This Row],[SERVICIO]]="COMIDA",3,IF(Tabla1[[#This Row],[SERVICIO]]="CONTROLADO",12,IF(Tabla1[[#This Row],[SERVICIO]]="RÁPIDO",3.75,IF(Tabla1[[#This Row],[SERVICIO]]="NORMAL",2.5,))))</f>
        <v>2.5</v>
      </c>
      <c r="R3513">
        <f>IF(Tabla1[[#This Row],[SERVICIO]]="COMIDA",3.5,IF(Tabla1[[#This Row],[SERVICIO]]="CONTROLADO",8,IF(Tabla1[[#This Row],[SERVICIO]]="RÁPIDO",4.5,IF(Tabla1[[#This Row],[SERVICIO]]="NORMAL",3,))))</f>
        <v>3</v>
      </c>
      <c r="S3513">
        <f>IF(Tabla1[[#This Row],[SERVICIO]]="COMIDA",0.75,IF(Tabla1[[#This Row],[SERVICIO]]="CONTROLADO",2.65,IF(Tabla1[[#This Row],[SERVICIO]]="RÁPIDO",0.55,IF(Tabla1[[#This Row],[SERVICIO]]="NORMAL",1.2,))))</f>
        <v>1.2</v>
      </c>
      <c r="T3513" s="2">
        <f>IF(Tabla1[[#This Row],[KILOMETROS ADICIONALES]]=0,Tabla1[[#This Row],[KILOMETROS]]*Tabla1[[#This Row],[COSTO NORMAL]],Tabla1[[#This Row],[COSTO NORMAL]]*Tabla1[[#This Row],[KILOMETROS HASTA]])</f>
        <v>3.3899999999999997</v>
      </c>
      <c r="U3513" s="2">
        <f>Tabla1[[#This Row],[KILOMETROS ADICIONALES]]*Tabla1[[#This Row],[COSTO ADICIONAL]]</f>
        <v>0</v>
      </c>
      <c r="V3513">
        <v>56.91</v>
      </c>
      <c r="W3513" s="2">
        <f>Tabla1[[#This Row],[COSTO NORMAL2]]+Tabla1[[#This Row],[COSTO ADICIONAL2]]</f>
        <v>3.3899999999999997</v>
      </c>
    </row>
    <row r="3514" spans="1:23" x14ac:dyDescent="0.25">
      <c r="A3514" t="s">
        <v>226</v>
      </c>
      <c r="B3514" t="s">
        <v>5713</v>
      </c>
      <c r="C3514" t="s">
        <v>12605</v>
      </c>
      <c r="D3514" t="s">
        <v>75</v>
      </c>
      <c r="E3514" t="s">
        <v>14844</v>
      </c>
      <c r="F3514" t="s">
        <v>76</v>
      </c>
      <c r="G3514" t="s">
        <v>15</v>
      </c>
      <c r="H3514" t="s">
        <v>226</v>
      </c>
      <c r="I3514" t="s">
        <v>348</v>
      </c>
      <c r="J3514" t="str">
        <f>MID(Tabla1[[#This Row],[HORA2]],1,2)</f>
        <v>11</v>
      </c>
      <c r="K3514" t="s">
        <v>43</v>
      </c>
      <c r="L3514" t="s">
        <v>65</v>
      </c>
      <c r="M3514" t="s">
        <v>14867</v>
      </c>
      <c r="N3514" t="s">
        <v>22</v>
      </c>
      <c r="O3514">
        <v>2.21</v>
      </c>
      <c r="P35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14">
        <f>IF(Tabla1[[#This Row],[SERVICIO]]="COMIDA",3,IF(Tabla1[[#This Row],[SERVICIO]]="CONTROLADO",12,IF(Tabla1[[#This Row],[SERVICIO]]="RÁPIDO",3.75,IF(Tabla1[[#This Row],[SERVICIO]]="NORMAL",2.5,))))</f>
        <v>2.5</v>
      </c>
      <c r="R3514">
        <f>IF(Tabla1[[#This Row],[SERVICIO]]="COMIDA",3.5,IF(Tabla1[[#This Row],[SERVICIO]]="CONTROLADO",8,IF(Tabla1[[#This Row],[SERVICIO]]="RÁPIDO",4.5,IF(Tabla1[[#This Row],[SERVICIO]]="NORMAL",3,))))</f>
        <v>3</v>
      </c>
      <c r="S3514">
        <f>IF(Tabla1[[#This Row],[SERVICIO]]="COMIDA",0.75,IF(Tabla1[[#This Row],[SERVICIO]]="CONTROLADO",2.65,IF(Tabla1[[#This Row],[SERVICIO]]="RÁPIDO",0.55,IF(Tabla1[[#This Row],[SERVICIO]]="NORMAL",1.2,))))</f>
        <v>1.2</v>
      </c>
      <c r="T3514" s="2">
        <f>IF(Tabla1[[#This Row],[KILOMETROS ADICIONALES]]=0,Tabla1[[#This Row],[KILOMETROS]]*Tabla1[[#This Row],[COSTO NORMAL]],Tabla1[[#This Row],[COSTO NORMAL]]*Tabla1[[#This Row],[KILOMETROS HASTA]])</f>
        <v>6.63</v>
      </c>
      <c r="U3514" s="2">
        <f>Tabla1[[#This Row],[KILOMETROS ADICIONALES]]*Tabla1[[#This Row],[COSTO ADICIONAL]]</f>
        <v>0</v>
      </c>
      <c r="V3514">
        <v>194.38</v>
      </c>
      <c r="W3514" s="2">
        <f>Tabla1[[#This Row],[COSTO NORMAL2]]+Tabla1[[#This Row],[COSTO ADICIONAL2]]</f>
        <v>6.63</v>
      </c>
    </row>
    <row r="3515" spans="1:23" x14ac:dyDescent="0.25">
      <c r="A3515" t="s">
        <v>226</v>
      </c>
      <c r="B3515" t="s">
        <v>5713</v>
      </c>
      <c r="C3515" t="s">
        <v>12606</v>
      </c>
      <c r="D3515" t="s">
        <v>75</v>
      </c>
      <c r="E3515" t="s">
        <v>14844</v>
      </c>
      <c r="F3515" t="s">
        <v>76</v>
      </c>
      <c r="G3515" t="s">
        <v>15</v>
      </c>
      <c r="H3515" t="s">
        <v>226</v>
      </c>
      <c r="I3515" t="s">
        <v>5717</v>
      </c>
      <c r="J3515" t="str">
        <f>MID(Tabla1[[#This Row],[HORA2]],1,2)</f>
        <v>11</v>
      </c>
      <c r="K3515" t="s">
        <v>43</v>
      </c>
      <c r="L3515" t="s">
        <v>115</v>
      </c>
      <c r="M3515" t="s">
        <v>14867</v>
      </c>
      <c r="N3515" t="s">
        <v>22</v>
      </c>
      <c r="O3515">
        <v>18.82</v>
      </c>
      <c r="P35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16.32</v>
      </c>
      <c r="Q3515">
        <f>IF(Tabla1[[#This Row],[SERVICIO]]="COMIDA",3,IF(Tabla1[[#This Row],[SERVICIO]]="CONTROLADO",12,IF(Tabla1[[#This Row],[SERVICIO]]="RÁPIDO",3.75,IF(Tabla1[[#This Row],[SERVICIO]]="NORMAL",2.5,))))</f>
        <v>2.5</v>
      </c>
      <c r="R3515">
        <f>IF(Tabla1[[#This Row],[SERVICIO]]="COMIDA",3.5,IF(Tabla1[[#This Row],[SERVICIO]]="CONTROLADO",8,IF(Tabla1[[#This Row],[SERVICIO]]="RÁPIDO",4.5,IF(Tabla1[[#This Row],[SERVICIO]]="NORMAL",3,))))</f>
        <v>3</v>
      </c>
      <c r="S3515">
        <f>IF(Tabla1[[#This Row],[SERVICIO]]="COMIDA",0.75,IF(Tabla1[[#This Row],[SERVICIO]]="CONTROLADO",2.65,IF(Tabla1[[#This Row],[SERVICIO]]="RÁPIDO",0.55,IF(Tabla1[[#This Row],[SERVICIO]]="NORMAL",1.2,))))</f>
        <v>1.2</v>
      </c>
      <c r="T3515" s="2">
        <f>IF(Tabla1[[#This Row],[KILOMETROS ADICIONALES]]=0,Tabla1[[#This Row],[KILOMETROS]]*Tabla1[[#This Row],[COSTO NORMAL]],Tabla1[[#This Row],[COSTO NORMAL]]*Tabla1[[#This Row],[KILOMETROS HASTA]])</f>
        <v>7.5</v>
      </c>
      <c r="U3515" s="2">
        <f>Tabla1[[#This Row],[KILOMETROS ADICIONALES]]*Tabla1[[#This Row],[COSTO ADICIONAL]]</f>
        <v>19.584</v>
      </c>
      <c r="V3515">
        <v>204.15</v>
      </c>
      <c r="W3515" s="2">
        <f>Tabla1[[#This Row],[COSTO NORMAL2]]+Tabla1[[#This Row],[COSTO ADICIONAL2]]</f>
        <v>27.084</v>
      </c>
    </row>
    <row r="3516" spans="1:23" x14ac:dyDescent="0.25">
      <c r="A3516" t="s">
        <v>226</v>
      </c>
      <c r="B3516" t="s">
        <v>5713</v>
      </c>
      <c r="C3516" t="s">
        <v>12607</v>
      </c>
      <c r="D3516" t="s">
        <v>75</v>
      </c>
      <c r="E3516" t="s">
        <v>14844</v>
      </c>
      <c r="F3516" t="s">
        <v>76</v>
      </c>
      <c r="G3516" t="s">
        <v>15</v>
      </c>
      <c r="H3516" t="s">
        <v>226</v>
      </c>
      <c r="I3516" t="s">
        <v>5718</v>
      </c>
      <c r="J3516" t="str">
        <f>MID(Tabla1[[#This Row],[HORA2]],1,2)</f>
        <v>11</v>
      </c>
      <c r="K3516" t="s">
        <v>43</v>
      </c>
      <c r="L3516" t="s">
        <v>57</v>
      </c>
      <c r="M3516" t="s">
        <v>14867</v>
      </c>
      <c r="N3516" t="s">
        <v>22</v>
      </c>
      <c r="O3516">
        <v>20.8</v>
      </c>
      <c r="P35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</v>
      </c>
      <c r="Q3516">
        <f>IF(Tabla1[[#This Row],[SERVICIO]]="COMIDA",3,IF(Tabla1[[#This Row],[SERVICIO]]="CONTROLADO",12,IF(Tabla1[[#This Row],[SERVICIO]]="RÁPIDO",3.75,IF(Tabla1[[#This Row],[SERVICIO]]="NORMAL",2.5,))))</f>
        <v>2.5</v>
      </c>
      <c r="R3516">
        <f>IF(Tabla1[[#This Row],[SERVICIO]]="COMIDA",3.5,IF(Tabla1[[#This Row],[SERVICIO]]="CONTROLADO",8,IF(Tabla1[[#This Row],[SERVICIO]]="RÁPIDO",4.5,IF(Tabla1[[#This Row],[SERVICIO]]="NORMAL",3,))))</f>
        <v>3</v>
      </c>
      <c r="S3516">
        <f>IF(Tabla1[[#This Row],[SERVICIO]]="COMIDA",0.75,IF(Tabla1[[#This Row],[SERVICIO]]="CONTROLADO",2.65,IF(Tabla1[[#This Row],[SERVICIO]]="RÁPIDO",0.55,IF(Tabla1[[#This Row],[SERVICIO]]="NORMAL",1.2,))))</f>
        <v>1.2</v>
      </c>
      <c r="T3516" s="2">
        <f>IF(Tabla1[[#This Row],[KILOMETROS ADICIONALES]]=0,Tabla1[[#This Row],[KILOMETROS]]*Tabla1[[#This Row],[COSTO NORMAL]],Tabla1[[#This Row],[COSTO NORMAL]]*Tabla1[[#This Row],[KILOMETROS HASTA]])</f>
        <v>7.5</v>
      </c>
      <c r="U3516" s="2">
        <f>Tabla1[[#This Row],[KILOMETROS ADICIONALES]]*Tabla1[[#This Row],[COSTO ADICIONAL]]</f>
        <v>21.96</v>
      </c>
      <c r="V3516">
        <v>58.16</v>
      </c>
      <c r="W3516" s="2">
        <f>Tabla1[[#This Row],[COSTO NORMAL2]]+Tabla1[[#This Row],[COSTO ADICIONAL2]]</f>
        <v>29.46</v>
      </c>
    </row>
    <row r="3517" spans="1:23" x14ac:dyDescent="0.25">
      <c r="A3517" t="s">
        <v>226</v>
      </c>
      <c r="B3517" t="s">
        <v>5719</v>
      </c>
      <c r="C3517" t="s">
        <v>12608</v>
      </c>
      <c r="D3517" t="s">
        <v>13</v>
      </c>
      <c r="E3517" t="s">
        <v>14844</v>
      </c>
      <c r="F3517" t="s">
        <v>14</v>
      </c>
      <c r="G3517" t="s">
        <v>15</v>
      </c>
      <c r="H3517" t="s">
        <v>226</v>
      </c>
      <c r="I3517" t="s">
        <v>5720</v>
      </c>
      <c r="J3517" t="str">
        <f>MID(Tabla1[[#This Row],[HORA2]],1,2)</f>
        <v>11</v>
      </c>
      <c r="K3517" t="s">
        <v>20</v>
      </c>
      <c r="L3517" t="s">
        <v>49</v>
      </c>
      <c r="M3517" t="s">
        <v>14867</v>
      </c>
      <c r="N3517" t="s">
        <v>22</v>
      </c>
      <c r="O3517">
        <v>14.16</v>
      </c>
      <c r="P35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11.66</v>
      </c>
      <c r="Q3517">
        <f>IF(Tabla1[[#This Row],[SERVICIO]]="COMIDA",3,IF(Tabla1[[#This Row],[SERVICIO]]="CONTROLADO",12,IF(Tabla1[[#This Row],[SERVICIO]]="RÁPIDO",3.75,IF(Tabla1[[#This Row],[SERVICIO]]="NORMAL",2.5,))))</f>
        <v>2.5</v>
      </c>
      <c r="R3517">
        <f>IF(Tabla1[[#This Row],[SERVICIO]]="COMIDA",3.5,IF(Tabla1[[#This Row],[SERVICIO]]="CONTROLADO",8,IF(Tabla1[[#This Row],[SERVICIO]]="RÁPIDO",4.5,IF(Tabla1[[#This Row],[SERVICIO]]="NORMAL",3,))))</f>
        <v>3</v>
      </c>
      <c r="S3517">
        <f>IF(Tabla1[[#This Row],[SERVICIO]]="COMIDA",0.75,IF(Tabla1[[#This Row],[SERVICIO]]="CONTROLADO",2.65,IF(Tabla1[[#This Row],[SERVICIO]]="RÁPIDO",0.55,IF(Tabla1[[#This Row],[SERVICIO]]="NORMAL",1.2,))))</f>
        <v>1.2</v>
      </c>
      <c r="T3517" s="2">
        <f>IF(Tabla1[[#This Row],[KILOMETROS ADICIONALES]]=0,Tabla1[[#This Row],[KILOMETROS]]*Tabla1[[#This Row],[COSTO NORMAL]],Tabla1[[#This Row],[COSTO NORMAL]]*Tabla1[[#This Row],[KILOMETROS HASTA]])</f>
        <v>7.5</v>
      </c>
      <c r="U3517" s="2">
        <f>Tabla1[[#This Row],[KILOMETROS ADICIONALES]]*Tabla1[[#This Row],[COSTO ADICIONAL]]</f>
        <v>13.991999999999999</v>
      </c>
      <c r="V3517">
        <v>96.88</v>
      </c>
      <c r="W3517" s="2">
        <f>Tabla1[[#This Row],[COSTO NORMAL2]]+Tabla1[[#This Row],[COSTO ADICIONAL2]]</f>
        <v>21.491999999999997</v>
      </c>
    </row>
    <row r="3518" spans="1:23" x14ac:dyDescent="0.25">
      <c r="A3518" t="s">
        <v>226</v>
      </c>
      <c r="B3518" t="s">
        <v>5719</v>
      </c>
      <c r="C3518" t="s">
        <v>12609</v>
      </c>
      <c r="D3518" t="s">
        <v>13</v>
      </c>
      <c r="E3518" t="s">
        <v>14844</v>
      </c>
      <c r="F3518" t="s">
        <v>14</v>
      </c>
      <c r="G3518" t="s">
        <v>15</v>
      </c>
      <c r="H3518" t="s">
        <v>226</v>
      </c>
      <c r="I3518" t="s">
        <v>5721</v>
      </c>
      <c r="J3518" t="str">
        <f>MID(Tabla1[[#This Row],[HORA2]],1,2)</f>
        <v>11</v>
      </c>
      <c r="K3518" t="s">
        <v>20</v>
      </c>
      <c r="L3518" t="s">
        <v>102</v>
      </c>
      <c r="M3518" t="s">
        <v>14867</v>
      </c>
      <c r="N3518" t="s">
        <v>22</v>
      </c>
      <c r="O3518">
        <v>10.63</v>
      </c>
      <c r="P35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8.1300000000000008</v>
      </c>
      <c r="Q3518">
        <f>IF(Tabla1[[#This Row],[SERVICIO]]="COMIDA",3,IF(Tabla1[[#This Row],[SERVICIO]]="CONTROLADO",12,IF(Tabla1[[#This Row],[SERVICIO]]="RÁPIDO",3.75,IF(Tabla1[[#This Row],[SERVICIO]]="NORMAL",2.5,))))</f>
        <v>2.5</v>
      </c>
      <c r="R3518">
        <f>IF(Tabla1[[#This Row],[SERVICIO]]="COMIDA",3.5,IF(Tabla1[[#This Row],[SERVICIO]]="CONTROLADO",8,IF(Tabla1[[#This Row],[SERVICIO]]="RÁPIDO",4.5,IF(Tabla1[[#This Row],[SERVICIO]]="NORMAL",3,))))</f>
        <v>3</v>
      </c>
      <c r="S3518">
        <f>IF(Tabla1[[#This Row],[SERVICIO]]="COMIDA",0.75,IF(Tabla1[[#This Row],[SERVICIO]]="CONTROLADO",2.65,IF(Tabla1[[#This Row],[SERVICIO]]="RÁPIDO",0.55,IF(Tabla1[[#This Row],[SERVICIO]]="NORMAL",1.2,))))</f>
        <v>1.2</v>
      </c>
      <c r="T3518" s="2">
        <f>IF(Tabla1[[#This Row],[KILOMETROS ADICIONALES]]=0,Tabla1[[#This Row],[KILOMETROS]]*Tabla1[[#This Row],[COSTO NORMAL]],Tabla1[[#This Row],[COSTO NORMAL]]*Tabla1[[#This Row],[KILOMETROS HASTA]])</f>
        <v>7.5</v>
      </c>
      <c r="U3518" s="2">
        <f>Tabla1[[#This Row],[KILOMETROS ADICIONALES]]*Tabla1[[#This Row],[COSTO ADICIONAL]]</f>
        <v>9.7560000000000002</v>
      </c>
      <c r="V3518">
        <v>10.63</v>
      </c>
      <c r="W3518" s="2">
        <f>Tabla1[[#This Row],[COSTO NORMAL2]]+Tabla1[[#This Row],[COSTO ADICIONAL2]]</f>
        <v>17.256</v>
      </c>
    </row>
    <row r="3519" spans="1:23" x14ac:dyDescent="0.25">
      <c r="A3519" t="s">
        <v>226</v>
      </c>
      <c r="B3519" t="s">
        <v>5719</v>
      </c>
      <c r="C3519" t="s">
        <v>12610</v>
      </c>
      <c r="D3519" t="s">
        <v>13</v>
      </c>
      <c r="E3519" t="s">
        <v>14844</v>
      </c>
      <c r="F3519" t="s">
        <v>14</v>
      </c>
      <c r="G3519" t="s">
        <v>15</v>
      </c>
      <c r="H3519" t="s">
        <v>226</v>
      </c>
      <c r="I3519" t="s">
        <v>5722</v>
      </c>
      <c r="J3519" t="str">
        <f>MID(Tabla1[[#This Row],[HORA2]],1,2)</f>
        <v>11</v>
      </c>
      <c r="K3519" t="s">
        <v>20</v>
      </c>
      <c r="L3519" t="s">
        <v>102</v>
      </c>
      <c r="M3519" t="s">
        <v>14867</v>
      </c>
      <c r="N3519" t="s">
        <v>22</v>
      </c>
      <c r="O3519">
        <v>6.34</v>
      </c>
      <c r="P35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3519">
        <f>IF(Tabla1[[#This Row],[SERVICIO]]="COMIDA",3,IF(Tabla1[[#This Row],[SERVICIO]]="CONTROLADO",12,IF(Tabla1[[#This Row],[SERVICIO]]="RÁPIDO",3.75,IF(Tabla1[[#This Row],[SERVICIO]]="NORMAL",2.5,))))</f>
        <v>2.5</v>
      </c>
      <c r="R3519">
        <f>IF(Tabla1[[#This Row],[SERVICIO]]="COMIDA",3.5,IF(Tabla1[[#This Row],[SERVICIO]]="CONTROLADO",8,IF(Tabla1[[#This Row],[SERVICIO]]="RÁPIDO",4.5,IF(Tabla1[[#This Row],[SERVICIO]]="NORMAL",3,))))</f>
        <v>3</v>
      </c>
      <c r="S3519">
        <f>IF(Tabla1[[#This Row],[SERVICIO]]="COMIDA",0.75,IF(Tabla1[[#This Row],[SERVICIO]]="CONTROLADO",2.65,IF(Tabla1[[#This Row],[SERVICIO]]="RÁPIDO",0.55,IF(Tabla1[[#This Row],[SERVICIO]]="NORMAL",1.2,))))</f>
        <v>1.2</v>
      </c>
      <c r="T3519" s="2">
        <f>IF(Tabla1[[#This Row],[KILOMETROS ADICIONALES]]=0,Tabla1[[#This Row],[KILOMETROS]]*Tabla1[[#This Row],[COSTO NORMAL]],Tabla1[[#This Row],[COSTO NORMAL]]*Tabla1[[#This Row],[KILOMETROS HASTA]])</f>
        <v>7.5</v>
      </c>
      <c r="U3519" s="2">
        <f>Tabla1[[#This Row],[KILOMETROS ADICIONALES]]*Tabla1[[#This Row],[COSTO ADICIONAL]]</f>
        <v>4.6079999999999997</v>
      </c>
      <c r="V3519">
        <v>167.65</v>
      </c>
      <c r="W3519" s="2">
        <f>Tabla1[[#This Row],[COSTO NORMAL2]]+Tabla1[[#This Row],[COSTO ADICIONAL2]]</f>
        <v>12.108000000000001</v>
      </c>
    </row>
    <row r="3520" spans="1:23" x14ac:dyDescent="0.25">
      <c r="A3520" t="s">
        <v>226</v>
      </c>
      <c r="B3520" t="s">
        <v>5719</v>
      </c>
      <c r="C3520" t="s">
        <v>12611</v>
      </c>
      <c r="D3520" t="s">
        <v>13</v>
      </c>
      <c r="E3520" t="s">
        <v>14844</v>
      </c>
      <c r="F3520" t="s">
        <v>14</v>
      </c>
      <c r="G3520" t="s">
        <v>41</v>
      </c>
      <c r="H3520" t="s">
        <v>226</v>
      </c>
      <c r="I3520" t="s">
        <v>5723</v>
      </c>
      <c r="J3520" t="str">
        <f>MID(Tabla1[[#This Row],[HORA2]],1,2)</f>
        <v>10</v>
      </c>
      <c r="K3520" t="s">
        <v>43</v>
      </c>
      <c r="L3520" t="s">
        <v>35</v>
      </c>
      <c r="M3520" t="s">
        <v>14867</v>
      </c>
      <c r="N3520" t="s">
        <v>22</v>
      </c>
      <c r="O3520">
        <v>8.4</v>
      </c>
      <c r="P35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</v>
      </c>
      <c r="Q3520">
        <f>IF(Tabla1[[#This Row],[SERVICIO]]="COMIDA",3,IF(Tabla1[[#This Row],[SERVICIO]]="CONTROLADO",12,IF(Tabla1[[#This Row],[SERVICIO]]="RÁPIDO",3.75,IF(Tabla1[[#This Row],[SERVICIO]]="NORMAL",2.5,))))</f>
        <v>2.5</v>
      </c>
      <c r="R3520">
        <f>IF(Tabla1[[#This Row],[SERVICIO]]="COMIDA",3.5,IF(Tabla1[[#This Row],[SERVICIO]]="CONTROLADO",8,IF(Tabla1[[#This Row],[SERVICIO]]="RÁPIDO",4.5,IF(Tabla1[[#This Row],[SERVICIO]]="NORMAL",3,))))</f>
        <v>3</v>
      </c>
      <c r="S3520">
        <f>IF(Tabla1[[#This Row],[SERVICIO]]="COMIDA",0.75,IF(Tabla1[[#This Row],[SERVICIO]]="CONTROLADO",2.65,IF(Tabla1[[#This Row],[SERVICIO]]="RÁPIDO",0.55,IF(Tabla1[[#This Row],[SERVICIO]]="NORMAL",1.2,))))</f>
        <v>1.2</v>
      </c>
      <c r="T3520" s="2">
        <f>IF(Tabla1[[#This Row],[KILOMETROS ADICIONALES]]=0,Tabla1[[#This Row],[KILOMETROS]]*Tabla1[[#This Row],[COSTO NORMAL]],Tabla1[[#This Row],[COSTO NORMAL]]*Tabla1[[#This Row],[KILOMETROS HASTA]])</f>
        <v>7.5</v>
      </c>
      <c r="U3520" s="2">
        <f>Tabla1[[#This Row],[KILOMETROS ADICIONALES]]*Tabla1[[#This Row],[COSTO ADICIONAL]]</f>
        <v>7.08</v>
      </c>
      <c r="V3520">
        <v>143.31</v>
      </c>
      <c r="W3520" s="2">
        <f>Tabla1[[#This Row],[COSTO NORMAL2]]+Tabla1[[#This Row],[COSTO ADICIONAL2]]</f>
        <v>14.58</v>
      </c>
    </row>
    <row r="3521" spans="1:23" x14ac:dyDescent="0.25">
      <c r="A3521" t="s">
        <v>226</v>
      </c>
      <c r="B3521" t="s">
        <v>5719</v>
      </c>
      <c r="C3521" t="s">
        <v>12612</v>
      </c>
      <c r="D3521" t="s">
        <v>13</v>
      </c>
      <c r="E3521" t="s">
        <v>14844</v>
      </c>
      <c r="F3521" t="s">
        <v>14</v>
      </c>
      <c r="G3521" t="s">
        <v>15</v>
      </c>
      <c r="H3521" t="s">
        <v>128</v>
      </c>
      <c r="I3521" t="s">
        <v>5724</v>
      </c>
      <c r="J3521" t="str">
        <f>MID(Tabla1[[#This Row],[HORA2]],1,2)</f>
        <v>15</v>
      </c>
      <c r="K3521" t="s">
        <v>43</v>
      </c>
      <c r="L3521" t="s">
        <v>35</v>
      </c>
      <c r="M3521" t="s">
        <v>14867</v>
      </c>
      <c r="N3521" t="s">
        <v>22</v>
      </c>
      <c r="O3521">
        <v>11.2</v>
      </c>
      <c r="P35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8.6999999999999993</v>
      </c>
      <c r="Q3521">
        <f>IF(Tabla1[[#This Row],[SERVICIO]]="COMIDA",3,IF(Tabla1[[#This Row],[SERVICIO]]="CONTROLADO",12,IF(Tabla1[[#This Row],[SERVICIO]]="RÁPIDO",3.75,IF(Tabla1[[#This Row],[SERVICIO]]="NORMAL",2.5,))))</f>
        <v>2.5</v>
      </c>
      <c r="R3521">
        <f>IF(Tabla1[[#This Row],[SERVICIO]]="COMIDA",3.5,IF(Tabla1[[#This Row],[SERVICIO]]="CONTROLADO",8,IF(Tabla1[[#This Row],[SERVICIO]]="RÁPIDO",4.5,IF(Tabla1[[#This Row],[SERVICIO]]="NORMAL",3,))))</f>
        <v>3</v>
      </c>
      <c r="S3521">
        <f>IF(Tabla1[[#This Row],[SERVICIO]]="COMIDA",0.75,IF(Tabla1[[#This Row],[SERVICIO]]="CONTROLADO",2.65,IF(Tabla1[[#This Row],[SERVICIO]]="RÁPIDO",0.55,IF(Tabla1[[#This Row],[SERVICIO]]="NORMAL",1.2,))))</f>
        <v>1.2</v>
      </c>
      <c r="T3521" s="2">
        <f>IF(Tabla1[[#This Row],[KILOMETROS ADICIONALES]]=0,Tabla1[[#This Row],[KILOMETROS]]*Tabla1[[#This Row],[COSTO NORMAL]],Tabla1[[#This Row],[COSTO NORMAL]]*Tabla1[[#This Row],[KILOMETROS HASTA]])</f>
        <v>7.5</v>
      </c>
      <c r="U3521" s="2">
        <f>Tabla1[[#This Row],[KILOMETROS ADICIONALES]]*Tabla1[[#This Row],[COSTO ADICIONAL]]</f>
        <v>10.44</v>
      </c>
      <c r="V3521">
        <v>212.43</v>
      </c>
      <c r="W3521" s="2">
        <f>Tabla1[[#This Row],[COSTO NORMAL2]]+Tabla1[[#This Row],[COSTO ADICIONAL2]]</f>
        <v>17.939999999999998</v>
      </c>
    </row>
    <row r="3522" spans="1:23" x14ac:dyDescent="0.25">
      <c r="A3522" t="s">
        <v>226</v>
      </c>
      <c r="B3522" t="s">
        <v>5719</v>
      </c>
      <c r="C3522" t="s">
        <v>12613</v>
      </c>
      <c r="D3522" t="s">
        <v>13</v>
      </c>
      <c r="E3522" t="s">
        <v>14844</v>
      </c>
      <c r="F3522" t="s">
        <v>14</v>
      </c>
      <c r="G3522" t="s">
        <v>15</v>
      </c>
      <c r="H3522" t="s">
        <v>226</v>
      </c>
      <c r="I3522" t="s">
        <v>5725</v>
      </c>
      <c r="J3522" t="str">
        <f>MID(Tabla1[[#This Row],[HORA2]],1,2)</f>
        <v>15</v>
      </c>
      <c r="K3522" t="s">
        <v>20</v>
      </c>
      <c r="L3522" t="s">
        <v>20</v>
      </c>
      <c r="M3522" t="s">
        <v>14867</v>
      </c>
      <c r="N3522" t="s">
        <v>22</v>
      </c>
      <c r="O3522">
        <v>7.38</v>
      </c>
      <c r="P35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4.88</v>
      </c>
      <c r="Q3522">
        <f>IF(Tabla1[[#This Row],[SERVICIO]]="COMIDA",3,IF(Tabla1[[#This Row],[SERVICIO]]="CONTROLADO",12,IF(Tabla1[[#This Row],[SERVICIO]]="RÁPIDO",3.75,IF(Tabla1[[#This Row],[SERVICIO]]="NORMAL",2.5,))))</f>
        <v>2.5</v>
      </c>
      <c r="R3522">
        <f>IF(Tabla1[[#This Row],[SERVICIO]]="COMIDA",3.5,IF(Tabla1[[#This Row],[SERVICIO]]="CONTROLADO",8,IF(Tabla1[[#This Row],[SERVICIO]]="RÁPIDO",4.5,IF(Tabla1[[#This Row],[SERVICIO]]="NORMAL",3,))))</f>
        <v>3</v>
      </c>
      <c r="S3522">
        <f>IF(Tabla1[[#This Row],[SERVICIO]]="COMIDA",0.75,IF(Tabla1[[#This Row],[SERVICIO]]="CONTROLADO",2.65,IF(Tabla1[[#This Row],[SERVICIO]]="RÁPIDO",0.55,IF(Tabla1[[#This Row],[SERVICIO]]="NORMAL",1.2,))))</f>
        <v>1.2</v>
      </c>
      <c r="T3522" s="2">
        <f>IF(Tabla1[[#This Row],[KILOMETROS ADICIONALES]]=0,Tabla1[[#This Row],[KILOMETROS]]*Tabla1[[#This Row],[COSTO NORMAL]],Tabla1[[#This Row],[COSTO NORMAL]]*Tabla1[[#This Row],[KILOMETROS HASTA]])</f>
        <v>7.5</v>
      </c>
      <c r="U3522" s="2">
        <f>Tabla1[[#This Row],[KILOMETROS ADICIONALES]]*Tabla1[[#This Row],[COSTO ADICIONAL]]</f>
        <v>5.8559999999999999</v>
      </c>
      <c r="V3522">
        <v>182.79</v>
      </c>
      <c r="W3522" s="2">
        <f>Tabla1[[#This Row],[COSTO NORMAL2]]+Tabla1[[#This Row],[COSTO ADICIONAL2]]</f>
        <v>13.356</v>
      </c>
    </row>
    <row r="3523" spans="1:23" x14ac:dyDescent="0.25">
      <c r="A3523" t="s">
        <v>226</v>
      </c>
      <c r="B3523" t="s">
        <v>5719</v>
      </c>
      <c r="C3523" t="s">
        <v>12614</v>
      </c>
      <c r="D3523" t="s">
        <v>13</v>
      </c>
      <c r="E3523" t="s">
        <v>14844</v>
      </c>
      <c r="F3523" t="s">
        <v>14</v>
      </c>
      <c r="G3523" t="s">
        <v>15</v>
      </c>
      <c r="H3523" t="s">
        <v>226</v>
      </c>
      <c r="I3523" t="s">
        <v>5726</v>
      </c>
      <c r="J3523" t="str">
        <f>MID(Tabla1[[#This Row],[HORA2]],1,2)</f>
        <v>15</v>
      </c>
      <c r="K3523" t="s">
        <v>20</v>
      </c>
      <c r="L3523" t="s">
        <v>35</v>
      </c>
      <c r="M3523" t="s">
        <v>14867</v>
      </c>
      <c r="N3523" t="s">
        <v>22</v>
      </c>
      <c r="O3523">
        <v>11.1</v>
      </c>
      <c r="P35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</v>
      </c>
      <c r="Q3523">
        <f>IF(Tabla1[[#This Row],[SERVICIO]]="COMIDA",3,IF(Tabla1[[#This Row],[SERVICIO]]="CONTROLADO",12,IF(Tabla1[[#This Row],[SERVICIO]]="RÁPIDO",3.75,IF(Tabla1[[#This Row],[SERVICIO]]="NORMAL",2.5,))))</f>
        <v>2.5</v>
      </c>
      <c r="R3523">
        <f>IF(Tabla1[[#This Row],[SERVICIO]]="COMIDA",3.5,IF(Tabla1[[#This Row],[SERVICIO]]="CONTROLADO",8,IF(Tabla1[[#This Row],[SERVICIO]]="RÁPIDO",4.5,IF(Tabla1[[#This Row],[SERVICIO]]="NORMAL",3,))))</f>
        <v>3</v>
      </c>
      <c r="S3523">
        <f>IF(Tabla1[[#This Row],[SERVICIO]]="COMIDA",0.75,IF(Tabla1[[#This Row],[SERVICIO]]="CONTROLADO",2.65,IF(Tabla1[[#This Row],[SERVICIO]]="RÁPIDO",0.55,IF(Tabla1[[#This Row],[SERVICIO]]="NORMAL",1.2,))))</f>
        <v>1.2</v>
      </c>
      <c r="T3523" s="2">
        <f>IF(Tabla1[[#This Row],[KILOMETROS ADICIONALES]]=0,Tabla1[[#This Row],[KILOMETROS]]*Tabla1[[#This Row],[COSTO NORMAL]],Tabla1[[#This Row],[COSTO NORMAL]]*Tabla1[[#This Row],[KILOMETROS HASTA]])</f>
        <v>7.5</v>
      </c>
      <c r="U3523" s="2">
        <f>Tabla1[[#This Row],[KILOMETROS ADICIONALES]]*Tabla1[[#This Row],[COSTO ADICIONAL]]</f>
        <v>10.319999999999999</v>
      </c>
      <c r="V3523">
        <v>30.38</v>
      </c>
      <c r="W3523" s="2">
        <f>Tabla1[[#This Row],[COSTO NORMAL2]]+Tabla1[[#This Row],[COSTO ADICIONAL2]]</f>
        <v>17.82</v>
      </c>
    </row>
    <row r="3524" spans="1:23" x14ac:dyDescent="0.25">
      <c r="A3524" t="s">
        <v>226</v>
      </c>
      <c r="B3524" t="s">
        <v>5719</v>
      </c>
      <c r="C3524" t="s">
        <v>12615</v>
      </c>
      <c r="D3524" t="s">
        <v>13</v>
      </c>
      <c r="E3524" t="s">
        <v>14844</v>
      </c>
      <c r="F3524" t="s">
        <v>14</v>
      </c>
      <c r="G3524" t="s">
        <v>69</v>
      </c>
      <c r="H3524" t="s">
        <v>226</v>
      </c>
      <c r="I3524" t="s">
        <v>1861</v>
      </c>
      <c r="J3524" t="str">
        <f>MID(Tabla1[[#This Row],[HORA2]],1,2)</f>
        <v>11</v>
      </c>
      <c r="K3524" t="s">
        <v>43</v>
      </c>
      <c r="L3524" t="s">
        <v>65</v>
      </c>
      <c r="M3524" t="s">
        <v>14867</v>
      </c>
      <c r="N3524" t="s">
        <v>22</v>
      </c>
      <c r="O3524">
        <v>17.11</v>
      </c>
      <c r="P35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14.61</v>
      </c>
      <c r="Q3524">
        <f>IF(Tabla1[[#This Row],[SERVICIO]]="COMIDA",3,IF(Tabla1[[#This Row],[SERVICIO]]="CONTROLADO",12,IF(Tabla1[[#This Row],[SERVICIO]]="RÁPIDO",3.75,IF(Tabla1[[#This Row],[SERVICIO]]="NORMAL",2.5,))))</f>
        <v>2.5</v>
      </c>
      <c r="R3524">
        <f>IF(Tabla1[[#This Row],[SERVICIO]]="COMIDA",3.5,IF(Tabla1[[#This Row],[SERVICIO]]="CONTROLADO",8,IF(Tabla1[[#This Row],[SERVICIO]]="RÁPIDO",4.5,IF(Tabla1[[#This Row],[SERVICIO]]="NORMAL",3,))))</f>
        <v>3</v>
      </c>
      <c r="S3524">
        <f>IF(Tabla1[[#This Row],[SERVICIO]]="COMIDA",0.75,IF(Tabla1[[#This Row],[SERVICIO]]="CONTROLADO",2.65,IF(Tabla1[[#This Row],[SERVICIO]]="RÁPIDO",0.55,IF(Tabla1[[#This Row],[SERVICIO]]="NORMAL",1.2,))))</f>
        <v>1.2</v>
      </c>
      <c r="T3524" s="2">
        <f>IF(Tabla1[[#This Row],[KILOMETROS ADICIONALES]]=0,Tabla1[[#This Row],[KILOMETROS]]*Tabla1[[#This Row],[COSTO NORMAL]],Tabla1[[#This Row],[COSTO NORMAL]]*Tabla1[[#This Row],[KILOMETROS HASTA]])</f>
        <v>7.5</v>
      </c>
      <c r="U3524" s="2">
        <f>Tabla1[[#This Row],[KILOMETROS ADICIONALES]]*Tabla1[[#This Row],[COSTO ADICIONAL]]</f>
        <v>17.532</v>
      </c>
      <c r="V3524">
        <v>60.8</v>
      </c>
      <c r="W3524" s="2">
        <f>Tabla1[[#This Row],[COSTO NORMAL2]]+Tabla1[[#This Row],[COSTO ADICIONAL2]]</f>
        <v>25.032</v>
      </c>
    </row>
    <row r="3525" spans="1:23" x14ac:dyDescent="0.25">
      <c r="A3525" t="s">
        <v>226</v>
      </c>
      <c r="B3525" t="s">
        <v>5719</v>
      </c>
      <c r="C3525" t="s">
        <v>12616</v>
      </c>
      <c r="D3525" t="s">
        <v>13</v>
      </c>
      <c r="E3525" t="s">
        <v>14844</v>
      </c>
      <c r="F3525" t="s">
        <v>14</v>
      </c>
      <c r="G3525" t="s">
        <v>15</v>
      </c>
      <c r="H3525" t="s">
        <v>128</v>
      </c>
      <c r="I3525" t="s">
        <v>5727</v>
      </c>
      <c r="J3525" t="str">
        <f>MID(Tabla1[[#This Row],[HORA2]],1,2)</f>
        <v>16</v>
      </c>
      <c r="K3525" t="s">
        <v>43</v>
      </c>
      <c r="L3525" t="s">
        <v>65</v>
      </c>
      <c r="M3525" t="s">
        <v>14867</v>
      </c>
      <c r="N3525" t="s">
        <v>22</v>
      </c>
      <c r="O3525">
        <v>18.29</v>
      </c>
      <c r="P35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15.79</v>
      </c>
      <c r="Q3525">
        <f>IF(Tabla1[[#This Row],[SERVICIO]]="COMIDA",3,IF(Tabla1[[#This Row],[SERVICIO]]="CONTROLADO",12,IF(Tabla1[[#This Row],[SERVICIO]]="RÁPIDO",3.75,IF(Tabla1[[#This Row],[SERVICIO]]="NORMAL",2.5,))))</f>
        <v>2.5</v>
      </c>
      <c r="R3525">
        <f>IF(Tabla1[[#This Row],[SERVICIO]]="COMIDA",3.5,IF(Tabla1[[#This Row],[SERVICIO]]="CONTROLADO",8,IF(Tabla1[[#This Row],[SERVICIO]]="RÁPIDO",4.5,IF(Tabla1[[#This Row],[SERVICIO]]="NORMAL",3,))))</f>
        <v>3</v>
      </c>
      <c r="S3525">
        <f>IF(Tabla1[[#This Row],[SERVICIO]]="COMIDA",0.75,IF(Tabla1[[#This Row],[SERVICIO]]="CONTROLADO",2.65,IF(Tabla1[[#This Row],[SERVICIO]]="RÁPIDO",0.55,IF(Tabla1[[#This Row],[SERVICIO]]="NORMAL",1.2,))))</f>
        <v>1.2</v>
      </c>
      <c r="T3525" s="2">
        <f>IF(Tabla1[[#This Row],[KILOMETROS ADICIONALES]]=0,Tabla1[[#This Row],[KILOMETROS]]*Tabla1[[#This Row],[COSTO NORMAL]],Tabla1[[#This Row],[COSTO NORMAL]]*Tabla1[[#This Row],[KILOMETROS HASTA]])</f>
        <v>7.5</v>
      </c>
      <c r="U3525" s="2">
        <f>Tabla1[[#This Row],[KILOMETROS ADICIONALES]]*Tabla1[[#This Row],[COSTO ADICIONAL]]</f>
        <v>18.947999999999997</v>
      </c>
      <c r="V3525">
        <v>219.26</v>
      </c>
      <c r="W3525" s="2">
        <f>Tabla1[[#This Row],[COSTO NORMAL2]]+Tabla1[[#This Row],[COSTO ADICIONAL2]]</f>
        <v>26.447999999999997</v>
      </c>
    </row>
    <row r="3526" spans="1:23" x14ac:dyDescent="0.25">
      <c r="A3526" t="s">
        <v>226</v>
      </c>
      <c r="B3526" t="s">
        <v>5719</v>
      </c>
      <c r="C3526" t="s">
        <v>12617</v>
      </c>
      <c r="D3526" t="s">
        <v>13</v>
      </c>
      <c r="E3526" t="s">
        <v>14844</v>
      </c>
      <c r="F3526" t="s">
        <v>14</v>
      </c>
      <c r="G3526" t="s">
        <v>15</v>
      </c>
      <c r="H3526" t="s">
        <v>226</v>
      </c>
      <c r="I3526" t="s">
        <v>5728</v>
      </c>
      <c r="J3526" t="str">
        <f>MID(Tabla1[[#This Row],[HORA2]],1,2)</f>
        <v>14</v>
      </c>
      <c r="K3526" t="s">
        <v>20</v>
      </c>
      <c r="L3526" t="s">
        <v>20</v>
      </c>
      <c r="M3526" t="s">
        <v>14867</v>
      </c>
      <c r="N3526" t="s">
        <v>22</v>
      </c>
      <c r="O3526">
        <v>18.309999999999999</v>
      </c>
      <c r="P35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15.809999999999999</v>
      </c>
      <c r="Q3526">
        <f>IF(Tabla1[[#This Row],[SERVICIO]]="COMIDA",3,IF(Tabla1[[#This Row],[SERVICIO]]="CONTROLADO",12,IF(Tabla1[[#This Row],[SERVICIO]]="RÁPIDO",3.75,IF(Tabla1[[#This Row],[SERVICIO]]="NORMAL",2.5,))))</f>
        <v>2.5</v>
      </c>
      <c r="R3526">
        <f>IF(Tabla1[[#This Row],[SERVICIO]]="COMIDA",3.5,IF(Tabla1[[#This Row],[SERVICIO]]="CONTROLADO",8,IF(Tabla1[[#This Row],[SERVICIO]]="RÁPIDO",4.5,IF(Tabla1[[#This Row],[SERVICIO]]="NORMAL",3,))))</f>
        <v>3</v>
      </c>
      <c r="S3526">
        <f>IF(Tabla1[[#This Row],[SERVICIO]]="COMIDA",0.75,IF(Tabla1[[#This Row],[SERVICIO]]="CONTROLADO",2.65,IF(Tabla1[[#This Row],[SERVICIO]]="RÁPIDO",0.55,IF(Tabla1[[#This Row],[SERVICIO]]="NORMAL",1.2,))))</f>
        <v>1.2</v>
      </c>
      <c r="T3526" s="2">
        <f>IF(Tabla1[[#This Row],[KILOMETROS ADICIONALES]]=0,Tabla1[[#This Row],[KILOMETROS]]*Tabla1[[#This Row],[COSTO NORMAL]],Tabla1[[#This Row],[COSTO NORMAL]]*Tabla1[[#This Row],[KILOMETROS HASTA]])</f>
        <v>7.5</v>
      </c>
      <c r="U3526" s="2">
        <f>Tabla1[[#This Row],[KILOMETROS ADICIONALES]]*Tabla1[[#This Row],[COSTO ADICIONAL]]</f>
        <v>18.971999999999998</v>
      </c>
      <c r="V3526">
        <v>31.44</v>
      </c>
      <c r="W3526" s="2">
        <f>Tabla1[[#This Row],[COSTO NORMAL2]]+Tabla1[[#This Row],[COSTO ADICIONAL2]]</f>
        <v>26.471999999999998</v>
      </c>
    </row>
    <row r="3527" spans="1:23" x14ac:dyDescent="0.25">
      <c r="A3527" t="s">
        <v>226</v>
      </c>
      <c r="B3527" t="s">
        <v>5719</v>
      </c>
      <c r="C3527" t="s">
        <v>12618</v>
      </c>
      <c r="D3527" t="s">
        <v>13</v>
      </c>
      <c r="E3527" t="s">
        <v>14844</v>
      </c>
      <c r="F3527" t="s">
        <v>14</v>
      </c>
      <c r="G3527" t="s">
        <v>69</v>
      </c>
      <c r="H3527" t="s">
        <v>226</v>
      </c>
      <c r="I3527" t="s">
        <v>5729</v>
      </c>
      <c r="J3527" t="str">
        <f>MID(Tabla1[[#This Row],[HORA2]],1,2)</f>
        <v>11</v>
      </c>
      <c r="K3527" t="s">
        <v>20</v>
      </c>
      <c r="L3527" t="s">
        <v>19</v>
      </c>
      <c r="M3527" t="s">
        <v>14867</v>
      </c>
      <c r="N3527" t="s">
        <v>22</v>
      </c>
      <c r="O3527">
        <v>13.13</v>
      </c>
      <c r="P35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10.63</v>
      </c>
      <c r="Q3527">
        <f>IF(Tabla1[[#This Row],[SERVICIO]]="COMIDA",3,IF(Tabla1[[#This Row],[SERVICIO]]="CONTROLADO",12,IF(Tabla1[[#This Row],[SERVICIO]]="RÁPIDO",3.75,IF(Tabla1[[#This Row],[SERVICIO]]="NORMAL",2.5,))))</f>
        <v>2.5</v>
      </c>
      <c r="R3527">
        <f>IF(Tabla1[[#This Row],[SERVICIO]]="COMIDA",3.5,IF(Tabla1[[#This Row],[SERVICIO]]="CONTROLADO",8,IF(Tabla1[[#This Row],[SERVICIO]]="RÁPIDO",4.5,IF(Tabla1[[#This Row],[SERVICIO]]="NORMAL",3,))))</f>
        <v>3</v>
      </c>
      <c r="S3527">
        <f>IF(Tabla1[[#This Row],[SERVICIO]]="COMIDA",0.75,IF(Tabla1[[#This Row],[SERVICIO]]="CONTROLADO",2.65,IF(Tabla1[[#This Row],[SERVICIO]]="RÁPIDO",0.55,IF(Tabla1[[#This Row],[SERVICIO]]="NORMAL",1.2,))))</f>
        <v>1.2</v>
      </c>
      <c r="T3527" s="2">
        <f>IF(Tabla1[[#This Row],[KILOMETROS ADICIONALES]]=0,Tabla1[[#This Row],[KILOMETROS]]*Tabla1[[#This Row],[COSTO NORMAL]],Tabla1[[#This Row],[COSTO NORMAL]]*Tabla1[[#This Row],[KILOMETROS HASTA]])</f>
        <v>7.5</v>
      </c>
      <c r="U3527" s="2">
        <f>Tabla1[[#This Row],[KILOMETROS ADICIONALES]]*Tabla1[[#This Row],[COSTO ADICIONAL]]</f>
        <v>12.756</v>
      </c>
      <c r="V3527">
        <v>37.86</v>
      </c>
      <c r="W3527" s="2">
        <f>Tabla1[[#This Row],[COSTO NORMAL2]]+Tabla1[[#This Row],[COSTO ADICIONAL2]]</f>
        <v>20.256</v>
      </c>
    </row>
    <row r="3528" spans="1:23" x14ac:dyDescent="0.25">
      <c r="A3528" t="s">
        <v>226</v>
      </c>
      <c r="B3528" t="s">
        <v>5719</v>
      </c>
      <c r="C3528" t="s">
        <v>12619</v>
      </c>
      <c r="D3528" t="s">
        <v>13</v>
      </c>
      <c r="E3528" t="s">
        <v>14844</v>
      </c>
      <c r="F3528" t="s">
        <v>14</v>
      </c>
      <c r="G3528" t="s">
        <v>15</v>
      </c>
      <c r="H3528" t="s">
        <v>226</v>
      </c>
      <c r="I3528" t="s">
        <v>5730</v>
      </c>
      <c r="J3528" t="str">
        <f>MID(Tabla1[[#This Row],[HORA2]],1,2)</f>
        <v>16</v>
      </c>
      <c r="K3528" t="s">
        <v>20</v>
      </c>
      <c r="L3528" t="s">
        <v>20</v>
      </c>
      <c r="M3528" t="s">
        <v>14867</v>
      </c>
      <c r="N3528" t="s">
        <v>22</v>
      </c>
      <c r="O3528">
        <v>7.68</v>
      </c>
      <c r="P35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5.18</v>
      </c>
      <c r="Q3528">
        <f>IF(Tabla1[[#This Row],[SERVICIO]]="COMIDA",3,IF(Tabla1[[#This Row],[SERVICIO]]="CONTROLADO",12,IF(Tabla1[[#This Row],[SERVICIO]]="RÁPIDO",3.75,IF(Tabla1[[#This Row],[SERVICIO]]="NORMAL",2.5,))))</f>
        <v>2.5</v>
      </c>
      <c r="R3528">
        <f>IF(Tabla1[[#This Row],[SERVICIO]]="COMIDA",3.5,IF(Tabla1[[#This Row],[SERVICIO]]="CONTROLADO",8,IF(Tabla1[[#This Row],[SERVICIO]]="RÁPIDO",4.5,IF(Tabla1[[#This Row],[SERVICIO]]="NORMAL",3,))))</f>
        <v>3</v>
      </c>
      <c r="S3528">
        <f>IF(Tabla1[[#This Row],[SERVICIO]]="COMIDA",0.75,IF(Tabla1[[#This Row],[SERVICIO]]="CONTROLADO",2.65,IF(Tabla1[[#This Row],[SERVICIO]]="RÁPIDO",0.55,IF(Tabla1[[#This Row],[SERVICIO]]="NORMAL",1.2,))))</f>
        <v>1.2</v>
      </c>
      <c r="T3528" s="2">
        <f>IF(Tabla1[[#This Row],[KILOMETROS ADICIONALES]]=0,Tabla1[[#This Row],[KILOMETROS]]*Tabla1[[#This Row],[COSTO NORMAL]],Tabla1[[#This Row],[COSTO NORMAL]]*Tabla1[[#This Row],[KILOMETROS HASTA]])</f>
        <v>7.5</v>
      </c>
      <c r="U3528" s="2">
        <f>Tabla1[[#This Row],[KILOMETROS ADICIONALES]]*Tabla1[[#This Row],[COSTO ADICIONAL]]</f>
        <v>6.2159999999999993</v>
      </c>
      <c r="V3528">
        <v>126.03</v>
      </c>
      <c r="W3528" s="2">
        <f>Tabla1[[#This Row],[COSTO NORMAL2]]+Tabla1[[#This Row],[COSTO ADICIONAL2]]</f>
        <v>13.715999999999999</v>
      </c>
    </row>
    <row r="3529" spans="1:23" x14ac:dyDescent="0.25">
      <c r="A3529" t="s">
        <v>226</v>
      </c>
      <c r="B3529" t="s">
        <v>5719</v>
      </c>
      <c r="C3529" t="s">
        <v>12620</v>
      </c>
      <c r="D3529" t="s">
        <v>13</v>
      </c>
      <c r="E3529" t="s">
        <v>14844</v>
      </c>
      <c r="F3529" t="s">
        <v>14</v>
      </c>
      <c r="G3529" t="s">
        <v>15</v>
      </c>
      <c r="H3529" t="s">
        <v>226</v>
      </c>
      <c r="I3529" t="s">
        <v>154</v>
      </c>
      <c r="J3529" t="str">
        <f>MID(Tabla1[[#This Row],[HORA2]],1,2)</f>
        <v>14</v>
      </c>
      <c r="K3529" t="s">
        <v>20</v>
      </c>
      <c r="L3529" t="s">
        <v>20</v>
      </c>
      <c r="M3529" t="s">
        <v>14867</v>
      </c>
      <c r="N3529" t="s">
        <v>22</v>
      </c>
      <c r="O3529">
        <v>6.66</v>
      </c>
      <c r="P35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4.16</v>
      </c>
      <c r="Q3529">
        <f>IF(Tabla1[[#This Row],[SERVICIO]]="COMIDA",3,IF(Tabla1[[#This Row],[SERVICIO]]="CONTROLADO",12,IF(Tabla1[[#This Row],[SERVICIO]]="RÁPIDO",3.75,IF(Tabla1[[#This Row],[SERVICIO]]="NORMAL",2.5,))))</f>
        <v>2.5</v>
      </c>
      <c r="R3529">
        <f>IF(Tabla1[[#This Row],[SERVICIO]]="COMIDA",3.5,IF(Tabla1[[#This Row],[SERVICIO]]="CONTROLADO",8,IF(Tabla1[[#This Row],[SERVICIO]]="RÁPIDO",4.5,IF(Tabla1[[#This Row],[SERVICIO]]="NORMAL",3,))))</f>
        <v>3</v>
      </c>
      <c r="S3529">
        <f>IF(Tabla1[[#This Row],[SERVICIO]]="COMIDA",0.75,IF(Tabla1[[#This Row],[SERVICIO]]="CONTROLADO",2.65,IF(Tabla1[[#This Row],[SERVICIO]]="RÁPIDO",0.55,IF(Tabla1[[#This Row],[SERVICIO]]="NORMAL",1.2,))))</f>
        <v>1.2</v>
      </c>
      <c r="T3529" s="2">
        <f>IF(Tabla1[[#This Row],[KILOMETROS ADICIONALES]]=0,Tabla1[[#This Row],[KILOMETROS]]*Tabla1[[#This Row],[COSTO NORMAL]],Tabla1[[#This Row],[COSTO NORMAL]]*Tabla1[[#This Row],[KILOMETROS HASTA]])</f>
        <v>7.5</v>
      </c>
      <c r="U3529" s="2">
        <f>Tabla1[[#This Row],[KILOMETROS ADICIONALES]]*Tabla1[[#This Row],[COSTO ADICIONAL]]</f>
        <v>4.992</v>
      </c>
      <c r="V3529">
        <v>21.15</v>
      </c>
      <c r="W3529" s="2">
        <f>Tabla1[[#This Row],[COSTO NORMAL2]]+Tabla1[[#This Row],[COSTO ADICIONAL2]]</f>
        <v>12.492000000000001</v>
      </c>
    </row>
    <row r="3530" spans="1:23" x14ac:dyDescent="0.25">
      <c r="A3530" t="s">
        <v>226</v>
      </c>
      <c r="B3530" t="s">
        <v>5719</v>
      </c>
      <c r="C3530" t="s">
        <v>12621</v>
      </c>
      <c r="D3530" t="s">
        <v>13</v>
      </c>
      <c r="E3530" t="s">
        <v>14844</v>
      </c>
      <c r="F3530" t="s">
        <v>14</v>
      </c>
      <c r="G3530" t="s">
        <v>15</v>
      </c>
      <c r="H3530" t="s">
        <v>226</v>
      </c>
      <c r="I3530" t="s">
        <v>5731</v>
      </c>
      <c r="J3530" t="str">
        <f>MID(Tabla1[[#This Row],[HORA2]],1,2)</f>
        <v>11</v>
      </c>
      <c r="K3530" t="s">
        <v>20</v>
      </c>
      <c r="L3530" t="s">
        <v>26</v>
      </c>
      <c r="M3530" t="s">
        <v>14867</v>
      </c>
      <c r="N3530" t="s">
        <v>22</v>
      </c>
      <c r="O3530">
        <v>1.29</v>
      </c>
      <c r="P35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30">
        <f>IF(Tabla1[[#This Row],[SERVICIO]]="COMIDA",3,IF(Tabla1[[#This Row],[SERVICIO]]="CONTROLADO",12,IF(Tabla1[[#This Row],[SERVICIO]]="RÁPIDO",3.75,IF(Tabla1[[#This Row],[SERVICIO]]="NORMAL",2.5,))))</f>
        <v>2.5</v>
      </c>
      <c r="R3530">
        <f>IF(Tabla1[[#This Row],[SERVICIO]]="COMIDA",3.5,IF(Tabla1[[#This Row],[SERVICIO]]="CONTROLADO",8,IF(Tabla1[[#This Row],[SERVICIO]]="RÁPIDO",4.5,IF(Tabla1[[#This Row],[SERVICIO]]="NORMAL",3,))))</f>
        <v>3</v>
      </c>
      <c r="S3530">
        <f>IF(Tabla1[[#This Row],[SERVICIO]]="COMIDA",0.75,IF(Tabla1[[#This Row],[SERVICIO]]="CONTROLADO",2.65,IF(Tabla1[[#This Row],[SERVICIO]]="RÁPIDO",0.55,IF(Tabla1[[#This Row],[SERVICIO]]="NORMAL",1.2,))))</f>
        <v>1.2</v>
      </c>
      <c r="T3530" s="2">
        <f>IF(Tabla1[[#This Row],[KILOMETROS ADICIONALES]]=0,Tabla1[[#This Row],[KILOMETROS]]*Tabla1[[#This Row],[COSTO NORMAL]],Tabla1[[#This Row],[COSTO NORMAL]]*Tabla1[[#This Row],[KILOMETROS HASTA]])</f>
        <v>3.87</v>
      </c>
      <c r="U3530" s="2">
        <f>Tabla1[[#This Row],[KILOMETROS ADICIONALES]]*Tabla1[[#This Row],[COSTO ADICIONAL]]</f>
        <v>0</v>
      </c>
      <c r="V3530">
        <v>238.4</v>
      </c>
      <c r="W3530" s="2">
        <f>Tabla1[[#This Row],[COSTO NORMAL2]]+Tabla1[[#This Row],[COSTO ADICIONAL2]]</f>
        <v>3.87</v>
      </c>
    </row>
    <row r="3531" spans="1:23" x14ac:dyDescent="0.25">
      <c r="A3531" t="s">
        <v>226</v>
      </c>
      <c r="B3531" t="s">
        <v>5719</v>
      </c>
      <c r="C3531" t="s">
        <v>12622</v>
      </c>
      <c r="D3531" t="s">
        <v>13</v>
      </c>
      <c r="E3531" t="s">
        <v>14844</v>
      </c>
      <c r="F3531" t="s">
        <v>14</v>
      </c>
      <c r="G3531" t="s">
        <v>15</v>
      </c>
      <c r="H3531" t="s">
        <v>226</v>
      </c>
      <c r="I3531" t="s">
        <v>1298</v>
      </c>
      <c r="J3531" t="str">
        <f>MID(Tabla1[[#This Row],[HORA2]],1,2)</f>
        <v>12</v>
      </c>
      <c r="K3531" t="s">
        <v>20</v>
      </c>
      <c r="L3531" t="s">
        <v>94</v>
      </c>
      <c r="M3531" t="s">
        <v>14867</v>
      </c>
      <c r="N3531" t="s">
        <v>22</v>
      </c>
      <c r="O3531">
        <v>2.4500000000000002</v>
      </c>
      <c r="P35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31">
        <f>IF(Tabla1[[#This Row],[SERVICIO]]="COMIDA",3,IF(Tabla1[[#This Row],[SERVICIO]]="CONTROLADO",12,IF(Tabla1[[#This Row],[SERVICIO]]="RÁPIDO",3.75,IF(Tabla1[[#This Row],[SERVICIO]]="NORMAL",2.5,))))</f>
        <v>2.5</v>
      </c>
      <c r="R3531">
        <f>IF(Tabla1[[#This Row],[SERVICIO]]="COMIDA",3.5,IF(Tabla1[[#This Row],[SERVICIO]]="CONTROLADO",8,IF(Tabla1[[#This Row],[SERVICIO]]="RÁPIDO",4.5,IF(Tabla1[[#This Row],[SERVICIO]]="NORMAL",3,))))</f>
        <v>3</v>
      </c>
      <c r="S3531">
        <f>IF(Tabla1[[#This Row],[SERVICIO]]="COMIDA",0.75,IF(Tabla1[[#This Row],[SERVICIO]]="CONTROLADO",2.65,IF(Tabla1[[#This Row],[SERVICIO]]="RÁPIDO",0.55,IF(Tabla1[[#This Row],[SERVICIO]]="NORMAL",1.2,))))</f>
        <v>1.2</v>
      </c>
      <c r="T3531" s="2">
        <f>IF(Tabla1[[#This Row],[KILOMETROS ADICIONALES]]=0,Tabla1[[#This Row],[KILOMETROS]]*Tabla1[[#This Row],[COSTO NORMAL]],Tabla1[[#This Row],[COSTO NORMAL]]*Tabla1[[#This Row],[KILOMETROS HASTA]])</f>
        <v>7.3500000000000005</v>
      </c>
      <c r="U3531" s="2">
        <f>Tabla1[[#This Row],[KILOMETROS ADICIONALES]]*Tabla1[[#This Row],[COSTO ADICIONAL]]</f>
        <v>0</v>
      </c>
      <c r="V3531">
        <v>128.05000000000001</v>
      </c>
      <c r="W3531" s="2">
        <f>Tabla1[[#This Row],[COSTO NORMAL2]]+Tabla1[[#This Row],[COSTO ADICIONAL2]]</f>
        <v>7.3500000000000005</v>
      </c>
    </row>
    <row r="3532" spans="1:23" x14ac:dyDescent="0.25">
      <c r="A3532" t="s">
        <v>226</v>
      </c>
      <c r="B3532" t="s">
        <v>5732</v>
      </c>
      <c r="C3532" t="s">
        <v>12623</v>
      </c>
      <c r="D3532" t="s">
        <v>13</v>
      </c>
      <c r="E3532" t="s">
        <v>14844</v>
      </c>
      <c r="F3532" t="s">
        <v>76</v>
      </c>
      <c r="G3532" t="s">
        <v>15</v>
      </c>
      <c r="H3532" t="s">
        <v>226</v>
      </c>
      <c r="I3532" t="s">
        <v>5733</v>
      </c>
      <c r="J3532" t="str">
        <f>MID(Tabla1[[#This Row],[HORA2]],1,2)</f>
        <v>10</v>
      </c>
      <c r="K3532" t="s">
        <v>102</v>
      </c>
      <c r="L3532" t="s">
        <v>57</v>
      </c>
      <c r="M3532" t="s">
        <v>14867</v>
      </c>
      <c r="N3532" t="s">
        <v>22</v>
      </c>
      <c r="O3532">
        <v>4.2699999999999996</v>
      </c>
      <c r="P35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1.7699999999999996</v>
      </c>
      <c r="Q3532">
        <f>IF(Tabla1[[#This Row],[SERVICIO]]="COMIDA",3,IF(Tabla1[[#This Row],[SERVICIO]]="CONTROLADO",12,IF(Tabla1[[#This Row],[SERVICIO]]="RÁPIDO",3.75,IF(Tabla1[[#This Row],[SERVICIO]]="NORMAL",2.5,))))</f>
        <v>2.5</v>
      </c>
      <c r="R3532">
        <f>IF(Tabla1[[#This Row],[SERVICIO]]="COMIDA",3.5,IF(Tabla1[[#This Row],[SERVICIO]]="CONTROLADO",8,IF(Tabla1[[#This Row],[SERVICIO]]="RÁPIDO",4.5,IF(Tabla1[[#This Row],[SERVICIO]]="NORMAL",3,))))</f>
        <v>3</v>
      </c>
      <c r="S3532">
        <f>IF(Tabla1[[#This Row],[SERVICIO]]="COMIDA",0.75,IF(Tabla1[[#This Row],[SERVICIO]]="CONTROLADO",2.65,IF(Tabla1[[#This Row],[SERVICIO]]="RÁPIDO",0.55,IF(Tabla1[[#This Row],[SERVICIO]]="NORMAL",1.2,))))</f>
        <v>1.2</v>
      </c>
      <c r="T3532" s="2">
        <f>IF(Tabla1[[#This Row],[KILOMETROS ADICIONALES]]=0,Tabla1[[#This Row],[KILOMETROS]]*Tabla1[[#This Row],[COSTO NORMAL]],Tabla1[[#This Row],[COSTO NORMAL]]*Tabla1[[#This Row],[KILOMETROS HASTA]])</f>
        <v>7.5</v>
      </c>
      <c r="U3532" s="2">
        <f>Tabla1[[#This Row],[KILOMETROS ADICIONALES]]*Tabla1[[#This Row],[COSTO ADICIONAL]]</f>
        <v>2.1239999999999992</v>
      </c>
      <c r="V3532">
        <v>235.77</v>
      </c>
      <c r="W3532" s="2">
        <f>Tabla1[[#This Row],[COSTO NORMAL2]]+Tabla1[[#This Row],[COSTO ADICIONAL2]]</f>
        <v>9.6239999999999988</v>
      </c>
    </row>
    <row r="3533" spans="1:23" x14ac:dyDescent="0.25">
      <c r="A3533" t="s">
        <v>226</v>
      </c>
      <c r="B3533" t="s">
        <v>5732</v>
      </c>
      <c r="C3533" t="s">
        <v>12624</v>
      </c>
      <c r="D3533" t="s">
        <v>13</v>
      </c>
      <c r="E3533" t="s">
        <v>14844</v>
      </c>
      <c r="F3533" t="s">
        <v>76</v>
      </c>
      <c r="G3533" t="s">
        <v>15</v>
      </c>
      <c r="H3533" t="s">
        <v>226</v>
      </c>
      <c r="I3533" t="s">
        <v>438</v>
      </c>
      <c r="J3533" t="str">
        <f>MID(Tabla1[[#This Row],[HORA2]],1,2)</f>
        <v>13</v>
      </c>
      <c r="K3533" t="s">
        <v>102</v>
      </c>
      <c r="L3533" t="s">
        <v>65</v>
      </c>
      <c r="M3533" t="s">
        <v>14867</v>
      </c>
      <c r="N3533" t="s">
        <v>22</v>
      </c>
      <c r="O3533">
        <v>13.44</v>
      </c>
      <c r="P35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10.94</v>
      </c>
      <c r="Q3533">
        <f>IF(Tabla1[[#This Row],[SERVICIO]]="COMIDA",3,IF(Tabla1[[#This Row],[SERVICIO]]="CONTROLADO",12,IF(Tabla1[[#This Row],[SERVICIO]]="RÁPIDO",3.75,IF(Tabla1[[#This Row],[SERVICIO]]="NORMAL",2.5,))))</f>
        <v>2.5</v>
      </c>
      <c r="R3533">
        <f>IF(Tabla1[[#This Row],[SERVICIO]]="COMIDA",3.5,IF(Tabla1[[#This Row],[SERVICIO]]="CONTROLADO",8,IF(Tabla1[[#This Row],[SERVICIO]]="RÁPIDO",4.5,IF(Tabla1[[#This Row],[SERVICIO]]="NORMAL",3,))))</f>
        <v>3</v>
      </c>
      <c r="S3533">
        <f>IF(Tabla1[[#This Row],[SERVICIO]]="COMIDA",0.75,IF(Tabla1[[#This Row],[SERVICIO]]="CONTROLADO",2.65,IF(Tabla1[[#This Row],[SERVICIO]]="RÁPIDO",0.55,IF(Tabla1[[#This Row],[SERVICIO]]="NORMAL",1.2,))))</f>
        <v>1.2</v>
      </c>
      <c r="T3533" s="2">
        <f>IF(Tabla1[[#This Row],[KILOMETROS ADICIONALES]]=0,Tabla1[[#This Row],[KILOMETROS]]*Tabla1[[#This Row],[COSTO NORMAL]],Tabla1[[#This Row],[COSTO NORMAL]]*Tabla1[[#This Row],[KILOMETROS HASTA]])</f>
        <v>7.5</v>
      </c>
      <c r="U3533" s="2">
        <f>Tabla1[[#This Row],[KILOMETROS ADICIONALES]]*Tabla1[[#This Row],[COSTO ADICIONAL]]</f>
        <v>13.127999999999998</v>
      </c>
      <c r="V3533">
        <v>112.11</v>
      </c>
      <c r="W3533" s="2">
        <f>Tabla1[[#This Row],[COSTO NORMAL2]]+Tabla1[[#This Row],[COSTO ADICIONAL2]]</f>
        <v>20.628</v>
      </c>
    </row>
    <row r="3534" spans="1:23" x14ac:dyDescent="0.25">
      <c r="A3534" t="s">
        <v>226</v>
      </c>
      <c r="B3534" t="s">
        <v>5734</v>
      </c>
      <c r="C3534" t="s">
        <v>12625</v>
      </c>
      <c r="D3534" t="s">
        <v>13</v>
      </c>
      <c r="E3534" t="s">
        <v>14844</v>
      </c>
      <c r="F3534" t="s">
        <v>14</v>
      </c>
      <c r="G3534" t="s">
        <v>15</v>
      </c>
      <c r="H3534" t="s">
        <v>226</v>
      </c>
      <c r="I3534" t="s">
        <v>5735</v>
      </c>
      <c r="J3534" t="str">
        <f>MID(Tabla1[[#This Row],[HORA2]],1,2)</f>
        <v>13</v>
      </c>
      <c r="K3534" t="s">
        <v>78</v>
      </c>
      <c r="L3534" t="s">
        <v>149</v>
      </c>
      <c r="M3534" t="s">
        <v>14867</v>
      </c>
      <c r="N3534" t="s">
        <v>22</v>
      </c>
      <c r="O3534">
        <v>17.25</v>
      </c>
      <c r="P35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14.75</v>
      </c>
      <c r="Q3534">
        <f>IF(Tabla1[[#This Row],[SERVICIO]]="COMIDA",3,IF(Tabla1[[#This Row],[SERVICIO]]="CONTROLADO",12,IF(Tabla1[[#This Row],[SERVICIO]]="RÁPIDO",3.75,IF(Tabla1[[#This Row],[SERVICIO]]="NORMAL",2.5,))))</f>
        <v>2.5</v>
      </c>
      <c r="R3534">
        <f>IF(Tabla1[[#This Row],[SERVICIO]]="COMIDA",3.5,IF(Tabla1[[#This Row],[SERVICIO]]="CONTROLADO",8,IF(Tabla1[[#This Row],[SERVICIO]]="RÁPIDO",4.5,IF(Tabla1[[#This Row],[SERVICIO]]="NORMAL",3,))))</f>
        <v>3</v>
      </c>
      <c r="S3534">
        <f>IF(Tabla1[[#This Row],[SERVICIO]]="COMIDA",0.75,IF(Tabla1[[#This Row],[SERVICIO]]="CONTROLADO",2.65,IF(Tabla1[[#This Row],[SERVICIO]]="RÁPIDO",0.55,IF(Tabla1[[#This Row],[SERVICIO]]="NORMAL",1.2,))))</f>
        <v>1.2</v>
      </c>
      <c r="T3534" s="2">
        <f>IF(Tabla1[[#This Row],[KILOMETROS ADICIONALES]]=0,Tabla1[[#This Row],[KILOMETROS]]*Tabla1[[#This Row],[COSTO NORMAL]],Tabla1[[#This Row],[COSTO NORMAL]]*Tabla1[[#This Row],[KILOMETROS HASTA]])</f>
        <v>7.5</v>
      </c>
      <c r="U3534" s="2">
        <f>Tabla1[[#This Row],[KILOMETROS ADICIONALES]]*Tabla1[[#This Row],[COSTO ADICIONAL]]</f>
        <v>17.7</v>
      </c>
      <c r="V3534">
        <v>43.61</v>
      </c>
      <c r="W3534" s="2">
        <f>Tabla1[[#This Row],[COSTO NORMAL2]]+Tabla1[[#This Row],[COSTO ADICIONAL2]]</f>
        <v>25.2</v>
      </c>
    </row>
    <row r="3535" spans="1:23" x14ac:dyDescent="0.25">
      <c r="A3535" t="s">
        <v>226</v>
      </c>
      <c r="B3535" t="s">
        <v>5736</v>
      </c>
      <c r="C3535" t="s">
        <v>12626</v>
      </c>
      <c r="D3535" t="s">
        <v>13</v>
      </c>
      <c r="E3535" t="s">
        <v>14844</v>
      </c>
      <c r="F3535" t="s">
        <v>14</v>
      </c>
      <c r="G3535" t="s">
        <v>15</v>
      </c>
      <c r="H3535" t="s">
        <v>226</v>
      </c>
      <c r="I3535" t="s">
        <v>5737</v>
      </c>
      <c r="J3535" t="str">
        <f>MID(Tabla1[[#This Row],[HORA2]],1,2)</f>
        <v>17</v>
      </c>
      <c r="K3535" t="s">
        <v>43</v>
      </c>
      <c r="L3535" t="s">
        <v>153</v>
      </c>
      <c r="M3535" t="s">
        <v>14867</v>
      </c>
      <c r="N3535" t="s">
        <v>22</v>
      </c>
      <c r="O3535">
        <v>10.119999999999999</v>
      </c>
      <c r="P35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7.6199999999999992</v>
      </c>
      <c r="Q3535">
        <f>IF(Tabla1[[#This Row],[SERVICIO]]="COMIDA",3,IF(Tabla1[[#This Row],[SERVICIO]]="CONTROLADO",12,IF(Tabla1[[#This Row],[SERVICIO]]="RÁPIDO",3.75,IF(Tabla1[[#This Row],[SERVICIO]]="NORMAL",2.5,))))</f>
        <v>2.5</v>
      </c>
      <c r="R3535">
        <f>IF(Tabla1[[#This Row],[SERVICIO]]="COMIDA",3.5,IF(Tabla1[[#This Row],[SERVICIO]]="CONTROLADO",8,IF(Tabla1[[#This Row],[SERVICIO]]="RÁPIDO",4.5,IF(Tabla1[[#This Row],[SERVICIO]]="NORMAL",3,))))</f>
        <v>3</v>
      </c>
      <c r="S3535">
        <f>IF(Tabla1[[#This Row],[SERVICIO]]="COMIDA",0.75,IF(Tabla1[[#This Row],[SERVICIO]]="CONTROLADO",2.65,IF(Tabla1[[#This Row],[SERVICIO]]="RÁPIDO",0.55,IF(Tabla1[[#This Row],[SERVICIO]]="NORMAL",1.2,))))</f>
        <v>1.2</v>
      </c>
      <c r="T3535" s="2">
        <f>IF(Tabla1[[#This Row],[KILOMETROS ADICIONALES]]=0,Tabla1[[#This Row],[KILOMETROS]]*Tabla1[[#This Row],[COSTO NORMAL]],Tabla1[[#This Row],[COSTO NORMAL]]*Tabla1[[#This Row],[KILOMETROS HASTA]])</f>
        <v>7.5</v>
      </c>
      <c r="U3535" s="2">
        <f>Tabla1[[#This Row],[KILOMETROS ADICIONALES]]*Tabla1[[#This Row],[COSTO ADICIONAL]]</f>
        <v>9.1439999999999984</v>
      </c>
      <c r="V3535">
        <v>237.59</v>
      </c>
      <c r="W3535" s="2">
        <f>Tabla1[[#This Row],[COSTO NORMAL2]]+Tabla1[[#This Row],[COSTO ADICIONAL2]]</f>
        <v>16.643999999999998</v>
      </c>
    </row>
    <row r="3536" spans="1:23" x14ac:dyDescent="0.25">
      <c r="A3536" t="s">
        <v>226</v>
      </c>
      <c r="B3536" t="s">
        <v>5738</v>
      </c>
      <c r="C3536" t="s">
        <v>12627</v>
      </c>
      <c r="D3536" t="s">
        <v>13</v>
      </c>
      <c r="E3536" t="s">
        <v>14846</v>
      </c>
      <c r="F3536" t="s">
        <v>14</v>
      </c>
      <c r="G3536" t="s">
        <v>15</v>
      </c>
      <c r="H3536" t="s">
        <v>226</v>
      </c>
      <c r="I3536" t="s">
        <v>5739</v>
      </c>
      <c r="J3536" t="str">
        <f>MID(Tabla1[[#This Row],[HORA2]],1,2)</f>
        <v>12</v>
      </c>
      <c r="K3536" t="s">
        <v>43</v>
      </c>
      <c r="L3536" t="s">
        <v>57</v>
      </c>
      <c r="M3536" t="s">
        <v>14867</v>
      </c>
      <c r="N3536" t="s">
        <v>22</v>
      </c>
      <c r="O3536">
        <v>1.67</v>
      </c>
      <c r="P35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36">
        <f>IF(Tabla1[[#This Row],[SERVICIO]]="COMIDA",3,IF(Tabla1[[#This Row],[SERVICIO]]="CONTROLADO",12,IF(Tabla1[[#This Row],[SERVICIO]]="RÁPIDO",3.75,IF(Tabla1[[#This Row],[SERVICIO]]="NORMAL",2.5,))))</f>
        <v>12</v>
      </c>
      <c r="R3536">
        <f>IF(Tabla1[[#This Row],[SERVICIO]]="COMIDA",3.5,IF(Tabla1[[#This Row],[SERVICIO]]="CONTROLADO",8,IF(Tabla1[[#This Row],[SERVICIO]]="RÁPIDO",4.5,IF(Tabla1[[#This Row],[SERVICIO]]="NORMAL",3,))))</f>
        <v>8</v>
      </c>
      <c r="S3536">
        <f>IF(Tabla1[[#This Row],[SERVICIO]]="COMIDA",0.75,IF(Tabla1[[#This Row],[SERVICIO]]="CONTROLADO",2.65,IF(Tabla1[[#This Row],[SERVICIO]]="RÁPIDO",0.55,IF(Tabla1[[#This Row],[SERVICIO]]="NORMAL",1.2,))))</f>
        <v>2.65</v>
      </c>
      <c r="T3536" s="2">
        <f>IF(Tabla1[[#This Row],[KILOMETROS ADICIONALES]]=0,Tabla1[[#This Row],[KILOMETROS]]*Tabla1[[#This Row],[COSTO NORMAL]],Tabla1[[#This Row],[COSTO NORMAL]]*Tabla1[[#This Row],[KILOMETROS HASTA]])</f>
        <v>13.36</v>
      </c>
      <c r="U3536" s="2">
        <f>Tabla1[[#This Row],[KILOMETROS ADICIONALES]]*Tabla1[[#This Row],[COSTO ADICIONAL]]</f>
        <v>0</v>
      </c>
      <c r="V3536">
        <v>229.29</v>
      </c>
      <c r="W3536" s="2">
        <f>Tabla1[[#This Row],[COSTO NORMAL2]]+Tabla1[[#This Row],[COSTO ADICIONAL2]]</f>
        <v>13.36</v>
      </c>
    </row>
    <row r="3537" spans="1:23" x14ac:dyDescent="0.25">
      <c r="A3537" t="s">
        <v>226</v>
      </c>
      <c r="B3537" t="s">
        <v>5740</v>
      </c>
      <c r="C3537" t="s">
        <v>12628</v>
      </c>
      <c r="D3537" t="s">
        <v>13</v>
      </c>
      <c r="E3537" t="s">
        <v>14844</v>
      </c>
      <c r="F3537" t="s">
        <v>76</v>
      </c>
      <c r="G3537" t="s">
        <v>41</v>
      </c>
      <c r="H3537" t="s">
        <v>226</v>
      </c>
      <c r="I3537" t="s">
        <v>5741</v>
      </c>
      <c r="J3537" t="str">
        <f>MID(Tabla1[[#This Row],[HORA2]],1,2)</f>
        <v>10</v>
      </c>
      <c r="K3537" t="s">
        <v>43</v>
      </c>
      <c r="L3537" t="s">
        <v>35</v>
      </c>
      <c r="M3537" t="s">
        <v>14867</v>
      </c>
      <c r="N3537" t="s">
        <v>22</v>
      </c>
      <c r="O3537">
        <v>12.06</v>
      </c>
      <c r="P35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9.56</v>
      </c>
      <c r="Q3537">
        <f>IF(Tabla1[[#This Row],[SERVICIO]]="COMIDA",3,IF(Tabla1[[#This Row],[SERVICIO]]="CONTROLADO",12,IF(Tabla1[[#This Row],[SERVICIO]]="RÁPIDO",3.75,IF(Tabla1[[#This Row],[SERVICIO]]="NORMAL",2.5,))))</f>
        <v>2.5</v>
      </c>
      <c r="R3537">
        <f>IF(Tabla1[[#This Row],[SERVICIO]]="COMIDA",3.5,IF(Tabla1[[#This Row],[SERVICIO]]="CONTROLADO",8,IF(Tabla1[[#This Row],[SERVICIO]]="RÁPIDO",4.5,IF(Tabla1[[#This Row],[SERVICIO]]="NORMAL",3,))))</f>
        <v>3</v>
      </c>
      <c r="S3537">
        <f>IF(Tabla1[[#This Row],[SERVICIO]]="COMIDA",0.75,IF(Tabla1[[#This Row],[SERVICIO]]="CONTROLADO",2.65,IF(Tabla1[[#This Row],[SERVICIO]]="RÁPIDO",0.55,IF(Tabla1[[#This Row],[SERVICIO]]="NORMAL",1.2,))))</f>
        <v>1.2</v>
      </c>
      <c r="T3537" s="2">
        <f>IF(Tabla1[[#This Row],[KILOMETROS ADICIONALES]]=0,Tabla1[[#This Row],[KILOMETROS]]*Tabla1[[#This Row],[COSTO NORMAL]],Tabla1[[#This Row],[COSTO NORMAL]]*Tabla1[[#This Row],[KILOMETROS HASTA]])</f>
        <v>7.5</v>
      </c>
      <c r="U3537" s="2">
        <f>Tabla1[[#This Row],[KILOMETROS ADICIONALES]]*Tabla1[[#This Row],[COSTO ADICIONAL]]</f>
        <v>11.472</v>
      </c>
      <c r="V3537">
        <v>161.32</v>
      </c>
      <c r="W3537" s="2">
        <f>Tabla1[[#This Row],[COSTO NORMAL2]]+Tabla1[[#This Row],[COSTO ADICIONAL2]]</f>
        <v>18.972000000000001</v>
      </c>
    </row>
    <row r="3538" spans="1:23" x14ac:dyDescent="0.25">
      <c r="A3538" t="s">
        <v>226</v>
      </c>
      <c r="B3538" t="s">
        <v>5740</v>
      </c>
      <c r="C3538" t="s">
        <v>12629</v>
      </c>
      <c r="D3538" t="s">
        <v>13</v>
      </c>
      <c r="E3538" t="s">
        <v>14844</v>
      </c>
      <c r="F3538" t="s">
        <v>76</v>
      </c>
      <c r="G3538" t="s">
        <v>15</v>
      </c>
      <c r="H3538" t="s">
        <v>2667</v>
      </c>
      <c r="I3538" t="s">
        <v>5742</v>
      </c>
      <c r="J3538" t="str">
        <f>MID(Tabla1[[#This Row],[HORA2]],1,2)</f>
        <v>13</v>
      </c>
      <c r="K3538" t="s">
        <v>43</v>
      </c>
      <c r="L3538" t="s">
        <v>35</v>
      </c>
      <c r="M3538" t="s">
        <v>14867</v>
      </c>
      <c r="N3538" t="s">
        <v>22</v>
      </c>
      <c r="O3538">
        <v>17.510000000000002</v>
      </c>
      <c r="P35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15.010000000000002</v>
      </c>
      <c r="Q3538">
        <f>IF(Tabla1[[#This Row],[SERVICIO]]="COMIDA",3,IF(Tabla1[[#This Row],[SERVICIO]]="CONTROLADO",12,IF(Tabla1[[#This Row],[SERVICIO]]="RÁPIDO",3.75,IF(Tabla1[[#This Row],[SERVICIO]]="NORMAL",2.5,))))</f>
        <v>2.5</v>
      </c>
      <c r="R3538">
        <f>IF(Tabla1[[#This Row],[SERVICIO]]="COMIDA",3.5,IF(Tabla1[[#This Row],[SERVICIO]]="CONTROLADO",8,IF(Tabla1[[#This Row],[SERVICIO]]="RÁPIDO",4.5,IF(Tabla1[[#This Row],[SERVICIO]]="NORMAL",3,))))</f>
        <v>3</v>
      </c>
      <c r="S3538">
        <f>IF(Tabla1[[#This Row],[SERVICIO]]="COMIDA",0.75,IF(Tabla1[[#This Row],[SERVICIO]]="CONTROLADO",2.65,IF(Tabla1[[#This Row],[SERVICIO]]="RÁPIDO",0.55,IF(Tabla1[[#This Row],[SERVICIO]]="NORMAL",1.2,))))</f>
        <v>1.2</v>
      </c>
      <c r="T3538" s="2">
        <f>IF(Tabla1[[#This Row],[KILOMETROS ADICIONALES]]=0,Tabla1[[#This Row],[KILOMETROS]]*Tabla1[[#This Row],[COSTO NORMAL]],Tabla1[[#This Row],[COSTO NORMAL]]*Tabla1[[#This Row],[KILOMETROS HASTA]])</f>
        <v>7.5</v>
      </c>
      <c r="U3538" s="2">
        <f>Tabla1[[#This Row],[KILOMETROS ADICIONALES]]*Tabla1[[#This Row],[COSTO ADICIONAL]]</f>
        <v>18.012</v>
      </c>
      <c r="V3538">
        <v>186.66</v>
      </c>
      <c r="W3538" s="2">
        <f>Tabla1[[#This Row],[COSTO NORMAL2]]+Tabla1[[#This Row],[COSTO ADICIONAL2]]</f>
        <v>25.512</v>
      </c>
    </row>
    <row r="3539" spans="1:23" x14ac:dyDescent="0.25">
      <c r="A3539" t="s">
        <v>226</v>
      </c>
      <c r="B3539" t="s">
        <v>5740</v>
      </c>
      <c r="C3539" t="s">
        <v>12630</v>
      </c>
      <c r="D3539" t="s">
        <v>13</v>
      </c>
      <c r="E3539" t="s">
        <v>14844</v>
      </c>
      <c r="F3539" t="s">
        <v>76</v>
      </c>
      <c r="G3539" t="s">
        <v>15</v>
      </c>
      <c r="H3539" t="s">
        <v>226</v>
      </c>
      <c r="I3539" t="s">
        <v>5743</v>
      </c>
      <c r="J3539" t="str">
        <f>MID(Tabla1[[#This Row],[HORA2]],1,2)</f>
        <v>13</v>
      </c>
      <c r="K3539" t="s">
        <v>20</v>
      </c>
      <c r="L3539" t="s">
        <v>27</v>
      </c>
      <c r="M3539" t="s">
        <v>14867</v>
      </c>
      <c r="N3539" t="s">
        <v>22</v>
      </c>
      <c r="O3539">
        <v>5.98</v>
      </c>
      <c r="P35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3.4800000000000004</v>
      </c>
      <c r="Q3539">
        <f>IF(Tabla1[[#This Row],[SERVICIO]]="COMIDA",3,IF(Tabla1[[#This Row],[SERVICIO]]="CONTROLADO",12,IF(Tabla1[[#This Row],[SERVICIO]]="RÁPIDO",3.75,IF(Tabla1[[#This Row],[SERVICIO]]="NORMAL",2.5,))))</f>
        <v>2.5</v>
      </c>
      <c r="R3539">
        <f>IF(Tabla1[[#This Row],[SERVICIO]]="COMIDA",3.5,IF(Tabla1[[#This Row],[SERVICIO]]="CONTROLADO",8,IF(Tabla1[[#This Row],[SERVICIO]]="RÁPIDO",4.5,IF(Tabla1[[#This Row],[SERVICIO]]="NORMAL",3,))))</f>
        <v>3</v>
      </c>
      <c r="S3539">
        <f>IF(Tabla1[[#This Row],[SERVICIO]]="COMIDA",0.75,IF(Tabla1[[#This Row],[SERVICIO]]="CONTROLADO",2.65,IF(Tabla1[[#This Row],[SERVICIO]]="RÁPIDO",0.55,IF(Tabla1[[#This Row],[SERVICIO]]="NORMAL",1.2,))))</f>
        <v>1.2</v>
      </c>
      <c r="T3539" s="2">
        <f>IF(Tabla1[[#This Row],[KILOMETROS ADICIONALES]]=0,Tabla1[[#This Row],[KILOMETROS]]*Tabla1[[#This Row],[COSTO NORMAL]],Tabla1[[#This Row],[COSTO NORMAL]]*Tabla1[[#This Row],[KILOMETROS HASTA]])</f>
        <v>7.5</v>
      </c>
      <c r="U3539" s="2">
        <f>Tabla1[[#This Row],[KILOMETROS ADICIONALES]]*Tabla1[[#This Row],[COSTO ADICIONAL]]</f>
        <v>4.1760000000000002</v>
      </c>
      <c r="V3539">
        <v>128.34</v>
      </c>
      <c r="W3539" s="2">
        <f>Tabla1[[#This Row],[COSTO NORMAL2]]+Tabla1[[#This Row],[COSTO ADICIONAL2]]</f>
        <v>11.676</v>
      </c>
    </row>
    <row r="3540" spans="1:23" x14ac:dyDescent="0.25">
      <c r="A3540" t="s">
        <v>226</v>
      </c>
      <c r="B3540" t="s">
        <v>5744</v>
      </c>
      <c r="C3540" t="s">
        <v>12631</v>
      </c>
      <c r="D3540" t="s">
        <v>13</v>
      </c>
      <c r="E3540" t="s">
        <v>14844</v>
      </c>
      <c r="F3540" t="s">
        <v>14</v>
      </c>
      <c r="G3540" t="s">
        <v>15</v>
      </c>
      <c r="H3540" t="s">
        <v>226</v>
      </c>
      <c r="I3540" t="s">
        <v>2130</v>
      </c>
      <c r="J3540" t="str">
        <f>MID(Tabla1[[#This Row],[HORA2]],1,2)</f>
        <v>12</v>
      </c>
      <c r="K3540" t="s">
        <v>20</v>
      </c>
      <c r="L3540" t="s">
        <v>31</v>
      </c>
      <c r="M3540" t="s">
        <v>14867</v>
      </c>
      <c r="N3540" t="s">
        <v>22</v>
      </c>
      <c r="O3540">
        <v>10.35</v>
      </c>
      <c r="P35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</v>
      </c>
      <c r="Q3540">
        <f>IF(Tabla1[[#This Row],[SERVICIO]]="COMIDA",3,IF(Tabla1[[#This Row],[SERVICIO]]="CONTROLADO",12,IF(Tabla1[[#This Row],[SERVICIO]]="RÁPIDO",3.75,IF(Tabla1[[#This Row],[SERVICIO]]="NORMAL",2.5,))))</f>
        <v>2.5</v>
      </c>
      <c r="R3540">
        <f>IF(Tabla1[[#This Row],[SERVICIO]]="COMIDA",3.5,IF(Tabla1[[#This Row],[SERVICIO]]="CONTROLADO",8,IF(Tabla1[[#This Row],[SERVICIO]]="RÁPIDO",4.5,IF(Tabla1[[#This Row],[SERVICIO]]="NORMAL",3,))))</f>
        <v>3</v>
      </c>
      <c r="S3540">
        <f>IF(Tabla1[[#This Row],[SERVICIO]]="COMIDA",0.75,IF(Tabla1[[#This Row],[SERVICIO]]="CONTROLADO",2.65,IF(Tabla1[[#This Row],[SERVICIO]]="RÁPIDO",0.55,IF(Tabla1[[#This Row],[SERVICIO]]="NORMAL",1.2,))))</f>
        <v>1.2</v>
      </c>
      <c r="T3540" s="2">
        <f>IF(Tabla1[[#This Row],[KILOMETROS ADICIONALES]]=0,Tabla1[[#This Row],[KILOMETROS]]*Tabla1[[#This Row],[COSTO NORMAL]],Tabla1[[#This Row],[COSTO NORMAL]]*Tabla1[[#This Row],[KILOMETROS HASTA]])</f>
        <v>7.5</v>
      </c>
      <c r="U3540" s="2">
        <f>Tabla1[[#This Row],[KILOMETROS ADICIONALES]]*Tabla1[[#This Row],[COSTO ADICIONAL]]</f>
        <v>9.42</v>
      </c>
      <c r="V3540">
        <v>120.52</v>
      </c>
      <c r="W3540" s="2">
        <f>Tabla1[[#This Row],[COSTO NORMAL2]]+Tabla1[[#This Row],[COSTO ADICIONAL2]]</f>
        <v>16.920000000000002</v>
      </c>
    </row>
    <row r="3541" spans="1:23" x14ac:dyDescent="0.25">
      <c r="A3541" t="s">
        <v>226</v>
      </c>
      <c r="B3541" t="s">
        <v>5744</v>
      </c>
      <c r="C3541" t="s">
        <v>12632</v>
      </c>
      <c r="D3541" t="s">
        <v>13</v>
      </c>
      <c r="E3541" t="s">
        <v>14844</v>
      </c>
      <c r="F3541" t="s">
        <v>76</v>
      </c>
      <c r="G3541" t="s">
        <v>69</v>
      </c>
      <c r="H3541" t="s">
        <v>226</v>
      </c>
      <c r="I3541" t="s">
        <v>5745</v>
      </c>
      <c r="J3541" t="str">
        <f>MID(Tabla1[[#This Row],[HORA2]],1,2)</f>
        <v>13</v>
      </c>
      <c r="K3541" t="s">
        <v>43</v>
      </c>
      <c r="L3541" t="s">
        <v>31</v>
      </c>
      <c r="M3541" t="s">
        <v>14867</v>
      </c>
      <c r="N3541" t="s">
        <v>22</v>
      </c>
      <c r="O3541">
        <v>20.72</v>
      </c>
      <c r="P35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18.22</v>
      </c>
      <c r="Q3541">
        <f>IF(Tabla1[[#This Row],[SERVICIO]]="COMIDA",3,IF(Tabla1[[#This Row],[SERVICIO]]="CONTROLADO",12,IF(Tabla1[[#This Row],[SERVICIO]]="RÁPIDO",3.75,IF(Tabla1[[#This Row],[SERVICIO]]="NORMAL",2.5,))))</f>
        <v>2.5</v>
      </c>
      <c r="R3541">
        <f>IF(Tabla1[[#This Row],[SERVICIO]]="COMIDA",3.5,IF(Tabla1[[#This Row],[SERVICIO]]="CONTROLADO",8,IF(Tabla1[[#This Row],[SERVICIO]]="RÁPIDO",4.5,IF(Tabla1[[#This Row],[SERVICIO]]="NORMAL",3,))))</f>
        <v>3</v>
      </c>
      <c r="S3541">
        <f>IF(Tabla1[[#This Row],[SERVICIO]]="COMIDA",0.75,IF(Tabla1[[#This Row],[SERVICIO]]="CONTROLADO",2.65,IF(Tabla1[[#This Row],[SERVICIO]]="RÁPIDO",0.55,IF(Tabla1[[#This Row],[SERVICIO]]="NORMAL",1.2,))))</f>
        <v>1.2</v>
      </c>
      <c r="T3541" s="2">
        <f>IF(Tabla1[[#This Row],[KILOMETROS ADICIONALES]]=0,Tabla1[[#This Row],[KILOMETROS]]*Tabla1[[#This Row],[COSTO NORMAL]],Tabla1[[#This Row],[COSTO NORMAL]]*Tabla1[[#This Row],[KILOMETROS HASTA]])</f>
        <v>7.5</v>
      </c>
      <c r="U3541" s="2">
        <f>Tabla1[[#This Row],[KILOMETROS ADICIONALES]]*Tabla1[[#This Row],[COSTO ADICIONAL]]</f>
        <v>21.863999999999997</v>
      </c>
      <c r="V3541">
        <v>133.82</v>
      </c>
      <c r="W3541" s="2">
        <f>Tabla1[[#This Row],[COSTO NORMAL2]]+Tabla1[[#This Row],[COSTO ADICIONAL2]]</f>
        <v>29.363999999999997</v>
      </c>
    </row>
    <row r="3542" spans="1:23" x14ac:dyDescent="0.25">
      <c r="A3542" t="s">
        <v>226</v>
      </c>
      <c r="B3542" t="s">
        <v>5744</v>
      </c>
      <c r="C3542" t="s">
        <v>12633</v>
      </c>
      <c r="D3542" t="s">
        <v>13</v>
      </c>
      <c r="E3542" t="s">
        <v>14844</v>
      </c>
      <c r="F3542" t="s">
        <v>76</v>
      </c>
      <c r="G3542" t="s">
        <v>15</v>
      </c>
      <c r="H3542" t="s">
        <v>226</v>
      </c>
      <c r="I3542" t="s">
        <v>5746</v>
      </c>
      <c r="J3542" t="str">
        <f>MID(Tabla1[[#This Row],[HORA2]],1,2)</f>
        <v>13</v>
      </c>
      <c r="K3542" t="s">
        <v>20</v>
      </c>
      <c r="L3542" t="s">
        <v>78</v>
      </c>
      <c r="M3542" t="s">
        <v>14867</v>
      </c>
      <c r="N3542" t="s">
        <v>22</v>
      </c>
      <c r="O3542">
        <v>16.16</v>
      </c>
      <c r="P35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13.66</v>
      </c>
      <c r="Q3542">
        <f>IF(Tabla1[[#This Row],[SERVICIO]]="COMIDA",3,IF(Tabla1[[#This Row],[SERVICIO]]="CONTROLADO",12,IF(Tabla1[[#This Row],[SERVICIO]]="RÁPIDO",3.75,IF(Tabla1[[#This Row],[SERVICIO]]="NORMAL",2.5,))))</f>
        <v>2.5</v>
      </c>
      <c r="R3542">
        <f>IF(Tabla1[[#This Row],[SERVICIO]]="COMIDA",3.5,IF(Tabla1[[#This Row],[SERVICIO]]="CONTROLADO",8,IF(Tabla1[[#This Row],[SERVICIO]]="RÁPIDO",4.5,IF(Tabla1[[#This Row],[SERVICIO]]="NORMAL",3,))))</f>
        <v>3</v>
      </c>
      <c r="S3542">
        <f>IF(Tabla1[[#This Row],[SERVICIO]]="COMIDA",0.75,IF(Tabla1[[#This Row],[SERVICIO]]="CONTROLADO",2.65,IF(Tabla1[[#This Row],[SERVICIO]]="RÁPIDO",0.55,IF(Tabla1[[#This Row],[SERVICIO]]="NORMAL",1.2,))))</f>
        <v>1.2</v>
      </c>
      <c r="T3542" s="2">
        <f>IF(Tabla1[[#This Row],[KILOMETROS ADICIONALES]]=0,Tabla1[[#This Row],[KILOMETROS]]*Tabla1[[#This Row],[COSTO NORMAL]],Tabla1[[#This Row],[COSTO NORMAL]]*Tabla1[[#This Row],[KILOMETROS HASTA]])</f>
        <v>7.5</v>
      </c>
      <c r="U3542" s="2">
        <f>Tabla1[[#This Row],[KILOMETROS ADICIONALES]]*Tabla1[[#This Row],[COSTO ADICIONAL]]</f>
        <v>16.391999999999999</v>
      </c>
      <c r="V3542">
        <v>9.65</v>
      </c>
      <c r="W3542" s="2">
        <f>Tabla1[[#This Row],[COSTO NORMAL2]]+Tabla1[[#This Row],[COSTO ADICIONAL2]]</f>
        <v>23.891999999999999</v>
      </c>
    </row>
    <row r="3543" spans="1:23" x14ac:dyDescent="0.25">
      <c r="A3543" t="s">
        <v>226</v>
      </c>
      <c r="B3543" t="s">
        <v>5747</v>
      </c>
      <c r="C3543" t="s">
        <v>12634</v>
      </c>
      <c r="D3543" t="s">
        <v>75</v>
      </c>
      <c r="E3543" t="s">
        <v>14844</v>
      </c>
      <c r="F3543" t="s">
        <v>14</v>
      </c>
      <c r="G3543" t="s">
        <v>15</v>
      </c>
      <c r="H3543" t="s">
        <v>226</v>
      </c>
      <c r="I3543" t="s">
        <v>4873</v>
      </c>
      <c r="J3543" t="str">
        <f>MID(Tabla1[[#This Row],[HORA2]],1,2)</f>
        <v>11</v>
      </c>
      <c r="K3543" t="s">
        <v>43</v>
      </c>
      <c r="L3543" t="s">
        <v>78</v>
      </c>
      <c r="M3543" t="s">
        <v>14867</v>
      </c>
      <c r="N3543" t="s">
        <v>22</v>
      </c>
      <c r="O3543">
        <v>16.54</v>
      </c>
      <c r="P35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14.04</v>
      </c>
      <c r="Q3543">
        <f>IF(Tabla1[[#This Row],[SERVICIO]]="COMIDA",3,IF(Tabla1[[#This Row],[SERVICIO]]="CONTROLADO",12,IF(Tabla1[[#This Row],[SERVICIO]]="RÁPIDO",3.75,IF(Tabla1[[#This Row],[SERVICIO]]="NORMAL",2.5,))))</f>
        <v>2.5</v>
      </c>
      <c r="R3543">
        <f>IF(Tabla1[[#This Row],[SERVICIO]]="COMIDA",3.5,IF(Tabla1[[#This Row],[SERVICIO]]="CONTROLADO",8,IF(Tabla1[[#This Row],[SERVICIO]]="RÁPIDO",4.5,IF(Tabla1[[#This Row],[SERVICIO]]="NORMAL",3,))))</f>
        <v>3</v>
      </c>
      <c r="S3543">
        <f>IF(Tabla1[[#This Row],[SERVICIO]]="COMIDA",0.75,IF(Tabla1[[#This Row],[SERVICIO]]="CONTROLADO",2.65,IF(Tabla1[[#This Row],[SERVICIO]]="RÁPIDO",0.55,IF(Tabla1[[#This Row],[SERVICIO]]="NORMAL",1.2,))))</f>
        <v>1.2</v>
      </c>
      <c r="T3543" s="2">
        <f>IF(Tabla1[[#This Row],[KILOMETROS ADICIONALES]]=0,Tabla1[[#This Row],[KILOMETROS]]*Tabla1[[#This Row],[COSTO NORMAL]],Tabla1[[#This Row],[COSTO NORMAL]]*Tabla1[[#This Row],[KILOMETROS HASTA]])</f>
        <v>7.5</v>
      </c>
      <c r="U3543" s="2">
        <f>Tabla1[[#This Row],[KILOMETROS ADICIONALES]]*Tabla1[[#This Row],[COSTO ADICIONAL]]</f>
        <v>16.847999999999999</v>
      </c>
      <c r="V3543">
        <v>14.47</v>
      </c>
      <c r="W3543" s="2">
        <f>Tabla1[[#This Row],[COSTO NORMAL2]]+Tabla1[[#This Row],[COSTO ADICIONAL2]]</f>
        <v>24.347999999999999</v>
      </c>
    </row>
    <row r="3544" spans="1:23" x14ac:dyDescent="0.25">
      <c r="A3544" t="s">
        <v>226</v>
      </c>
      <c r="B3544" t="s">
        <v>5747</v>
      </c>
      <c r="C3544" t="s">
        <v>12635</v>
      </c>
      <c r="D3544" t="s">
        <v>75</v>
      </c>
      <c r="E3544" t="s">
        <v>14844</v>
      </c>
      <c r="F3544" t="s">
        <v>14</v>
      </c>
      <c r="G3544" t="s">
        <v>15</v>
      </c>
      <c r="H3544" t="s">
        <v>226</v>
      </c>
      <c r="I3544" t="s">
        <v>5748</v>
      </c>
      <c r="J3544" t="str">
        <f>MID(Tabla1[[#This Row],[HORA2]],1,2)</f>
        <v>12</v>
      </c>
      <c r="K3544" t="s">
        <v>43</v>
      </c>
      <c r="L3544" t="s">
        <v>19</v>
      </c>
      <c r="M3544" t="s">
        <v>14867</v>
      </c>
      <c r="N3544" t="s">
        <v>22</v>
      </c>
      <c r="O3544">
        <v>7.6</v>
      </c>
      <c r="P35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5.0999999999999996</v>
      </c>
      <c r="Q3544">
        <f>IF(Tabla1[[#This Row],[SERVICIO]]="COMIDA",3,IF(Tabla1[[#This Row],[SERVICIO]]="CONTROLADO",12,IF(Tabla1[[#This Row],[SERVICIO]]="RÁPIDO",3.75,IF(Tabla1[[#This Row],[SERVICIO]]="NORMAL",2.5,))))</f>
        <v>2.5</v>
      </c>
      <c r="R3544">
        <f>IF(Tabla1[[#This Row],[SERVICIO]]="COMIDA",3.5,IF(Tabla1[[#This Row],[SERVICIO]]="CONTROLADO",8,IF(Tabla1[[#This Row],[SERVICIO]]="RÁPIDO",4.5,IF(Tabla1[[#This Row],[SERVICIO]]="NORMAL",3,))))</f>
        <v>3</v>
      </c>
      <c r="S3544">
        <f>IF(Tabla1[[#This Row],[SERVICIO]]="COMIDA",0.75,IF(Tabla1[[#This Row],[SERVICIO]]="CONTROLADO",2.65,IF(Tabla1[[#This Row],[SERVICIO]]="RÁPIDO",0.55,IF(Tabla1[[#This Row],[SERVICIO]]="NORMAL",1.2,))))</f>
        <v>1.2</v>
      </c>
      <c r="T3544" s="2">
        <f>IF(Tabla1[[#This Row],[KILOMETROS ADICIONALES]]=0,Tabla1[[#This Row],[KILOMETROS]]*Tabla1[[#This Row],[COSTO NORMAL]],Tabla1[[#This Row],[COSTO NORMAL]]*Tabla1[[#This Row],[KILOMETROS HASTA]])</f>
        <v>7.5</v>
      </c>
      <c r="U3544" s="2">
        <f>Tabla1[[#This Row],[KILOMETROS ADICIONALES]]*Tabla1[[#This Row],[COSTO ADICIONAL]]</f>
        <v>6.1199999999999992</v>
      </c>
      <c r="V3544">
        <v>31.23</v>
      </c>
      <c r="W3544" s="2">
        <f>Tabla1[[#This Row],[COSTO NORMAL2]]+Tabla1[[#This Row],[COSTO ADICIONAL2]]</f>
        <v>13.62</v>
      </c>
    </row>
    <row r="3545" spans="1:23" x14ac:dyDescent="0.25">
      <c r="A3545" t="s">
        <v>226</v>
      </c>
      <c r="B3545" t="s">
        <v>5747</v>
      </c>
      <c r="C3545" t="s">
        <v>12636</v>
      </c>
      <c r="D3545" t="s">
        <v>75</v>
      </c>
      <c r="E3545" t="s">
        <v>14844</v>
      </c>
      <c r="F3545" t="s">
        <v>14</v>
      </c>
      <c r="G3545" t="s">
        <v>15</v>
      </c>
      <c r="H3545" t="s">
        <v>226</v>
      </c>
      <c r="I3545" t="s">
        <v>964</v>
      </c>
      <c r="J3545" t="str">
        <f>MID(Tabla1[[#This Row],[HORA2]],1,2)</f>
        <v>10</v>
      </c>
      <c r="K3545" t="s">
        <v>43</v>
      </c>
      <c r="L3545" t="s">
        <v>92</v>
      </c>
      <c r="M3545" t="s">
        <v>14867</v>
      </c>
      <c r="N3545" t="s">
        <v>22</v>
      </c>
      <c r="O3545">
        <v>3.15</v>
      </c>
      <c r="P35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0.64999999999999991</v>
      </c>
      <c r="Q3545">
        <f>IF(Tabla1[[#This Row],[SERVICIO]]="COMIDA",3,IF(Tabla1[[#This Row],[SERVICIO]]="CONTROLADO",12,IF(Tabla1[[#This Row],[SERVICIO]]="RÁPIDO",3.75,IF(Tabla1[[#This Row],[SERVICIO]]="NORMAL",2.5,))))</f>
        <v>2.5</v>
      </c>
      <c r="R3545">
        <f>IF(Tabla1[[#This Row],[SERVICIO]]="COMIDA",3.5,IF(Tabla1[[#This Row],[SERVICIO]]="CONTROLADO",8,IF(Tabla1[[#This Row],[SERVICIO]]="RÁPIDO",4.5,IF(Tabla1[[#This Row],[SERVICIO]]="NORMAL",3,))))</f>
        <v>3</v>
      </c>
      <c r="S3545">
        <f>IF(Tabla1[[#This Row],[SERVICIO]]="COMIDA",0.75,IF(Tabla1[[#This Row],[SERVICIO]]="CONTROLADO",2.65,IF(Tabla1[[#This Row],[SERVICIO]]="RÁPIDO",0.55,IF(Tabla1[[#This Row],[SERVICIO]]="NORMAL",1.2,))))</f>
        <v>1.2</v>
      </c>
      <c r="T3545" s="2">
        <f>IF(Tabla1[[#This Row],[KILOMETROS ADICIONALES]]=0,Tabla1[[#This Row],[KILOMETROS]]*Tabla1[[#This Row],[COSTO NORMAL]],Tabla1[[#This Row],[COSTO NORMAL]]*Tabla1[[#This Row],[KILOMETROS HASTA]])</f>
        <v>7.5</v>
      </c>
      <c r="U3545" s="2">
        <f>Tabla1[[#This Row],[KILOMETROS ADICIONALES]]*Tabla1[[#This Row],[COSTO ADICIONAL]]</f>
        <v>0.77999999999999992</v>
      </c>
      <c r="V3545">
        <v>198.61</v>
      </c>
      <c r="W3545" s="2">
        <f>Tabla1[[#This Row],[COSTO NORMAL2]]+Tabla1[[#This Row],[COSTO ADICIONAL2]]</f>
        <v>8.2799999999999994</v>
      </c>
    </row>
    <row r="3546" spans="1:23" x14ac:dyDescent="0.25">
      <c r="A3546" t="s">
        <v>226</v>
      </c>
      <c r="B3546" t="s">
        <v>5747</v>
      </c>
      <c r="C3546" t="s">
        <v>12637</v>
      </c>
      <c r="D3546" t="s">
        <v>75</v>
      </c>
      <c r="E3546" t="s">
        <v>14844</v>
      </c>
      <c r="F3546" t="s">
        <v>14</v>
      </c>
      <c r="G3546" t="s">
        <v>15</v>
      </c>
      <c r="H3546" t="s">
        <v>226</v>
      </c>
      <c r="I3546" t="s">
        <v>5749</v>
      </c>
      <c r="J3546" t="str">
        <f>MID(Tabla1[[#This Row],[HORA2]],1,2)</f>
        <v>11</v>
      </c>
      <c r="K3546" t="s">
        <v>43</v>
      </c>
      <c r="L3546" t="s">
        <v>26</v>
      </c>
      <c r="M3546" t="s">
        <v>14867</v>
      </c>
      <c r="N3546" t="s">
        <v>22</v>
      </c>
      <c r="O3546">
        <v>9.08</v>
      </c>
      <c r="P35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6.58</v>
      </c>
      <c r="Q3546">
        <f>IF(Tabla1[[#This Row],[SERVICIO]]="COMIDA",3,IF(Tabla1[[#This Row],[SERVICIO]]="CONTROLADO",12,IF(Tabla1[[#This Row],[SERVICIO]]="RÁPIDO",3.75,IF(Tabla1[[#This Row],[SERVICIO]]="NORMAL",2.5,))))</f>
        <v>2.5</v>
      </c>
      <c r="R3546">
        <f>IF(Tabla1[[#This Row],[SERVICIO]]="COMIDA",3.5,IF(Tabla1[[#This Row],[SERVICIO]]="CONTROLADO",8,IF(Tabla1[[#This Row],[SERVICIO]]="RÁPIDO",4.5,IF(Tabla1[[#This Row],[SERVICIO]]="NORMAL",3,))))</f>
        <v>3</v>
      </c>
      <c r="S3546">
        <f>IF(Tabla1[[#This Row],[SERVICIO]]="COMIDA",0.75,IF(Tabla1[[#This Row],[SERVICIO]]="CONTROLADO",2.65,IF(Tabla1[[#This Row],[SERVICIO]]="RÁPIDO",0.55,IF(Tabla1[[#This Row],[SERVICIO]]="NORMAL",1.2,))))</f>
        <v>1.2</v>
      </c>
      <c r="T3546" s="2">
        <f>IF(Tabla1[[#This Row],[KILOMETROS ADICIONALES]]=0,Tabla1[[#This Row],[KILOMETROS]]*Tabla1[[#This Row],[COSTO NORMAL]],Tabla1[[#This Row],[COSTO NORMAL]]*Tabla1[[#This Row],[KILOMETROS HASTA]])</f>
        <v>7.5</v>
      </c>
      <c r="U3546" s="2">
        <f>Tabla1[[#This Row],[KILOMETROS ADICIONALES]]*Tabla1[[#This Row],[COSTO ADICIONAL]]</f>
        <v>7.8959999999999999</v>
      </c>
      <c r="V3546">
        <v>218.95</v>
      </c>
      <c r="W3546" s="2">
        <f>Tabla1[[#This Row],[COSTO NORMAL2]]+Tabla1[[#This Row],[COSTO ADICIONAL2]]</f>
        <v>15.396000000000001</v>
      </c>
    </row>
    <row r="3547" spans="1:23" x14ac:dyDescent="0.25">
      <c r="A3547" t="s">
        <v>226</v>
      </c>
      <c r="B3547" t="s">
        <v>5747</v>
      </c>
      <c r="C3547" t="s">
        <v>12638</v>
      </c>
      <c r="D3547" t="s">
        <v>75</v>
      </c>
      <c r="E3547" t="s">
        <v>14844</v>
      </c>
      <c r="F3547" t="s">
        <v>14</v>
      </c>
      <c r="G3547" t="s">
        <v>15</v>
      </c>
      <c r="H3547" t="s">
        <v>226</v>
      </c>
      <c r="I3547" t="s">
        <v>5750</v>
      </c>
      <c r="J3547" t="str">
        <f>MID(Tabla1[[#This Row],[HORA2]],1,2)</f>
        <v>14</v>
      </c>
      <c r="K3547" t="s">
        <v>43</v>
      </c>
      <c r="L3547" t="s">
        <v>65</v>
      </c>
      <c r="M3547" t="s">
        <v>14867</v>
      </c>
      <c r="N3547" t="s">
        <v>22</v>
      </c>
      <c r="O3547">
        <v>13.02</v>
      </c>
      <c r="P35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10.52</v>
      </c>
      <c r="Q3547">
        <f>IF(Tabla1[[#This Row],[SERVICIO]]="COMIDA",3,IF(Tabla1[[#This Row],[SERVICIO]]="CONTROLADO",12,IF(Tabla1[[#This Row],[SERVICIO]]="RÁPIDO",3.75,IF(Tabla1[[#This Row],[SERVICIO]]="NORMAL",2.5,))))</f>
        <v>2.5</v>
      </c>
      <c r="R3547">
        <f>IF(Tabla1[[#This Row],[SERVICIO]]="COMIDA",3.5,IF(Tabla1[[#This Row],[SERVICIO]]="CONTROLADO",8,IF(Tabla1[[#This Row],[SERVICIO]]="RÁPIDO",4.5,IF(Tabla1[[#This Row],[SERVICIO]]="NORMAL",3,))))</f>
        <v>3</v>
      </c>
      <c r="S3547">
        <f>IF(Tabla1[[#This Row],[SERVICIO]]="COMIDA",0.75,IF(Tabla1[[#This Row],[SERVICIO]]="CONTROLADO",2.65,IF(Tabla1[[#This Row],[SERVICIO]]="RÁPIDO",0.55,IF(Tabla1[[#This Row],[SERVICIO]]="NORMAL",1.2,))))</f>
        <v>1.2</v>
      </c>
      <c r="T3547" s="2">
        <f>IF(Tabla1[[#This Row],[KILOMETROS ADICIONALES]]=0,Tabla1[[#This Row],[KILOMETROS]]*Tabla1[[#This Row],[COSTO NORMAL]],Tabla1[[#This Row],[COSTO NORMAL]]*Tabla1[[#This Row],[KILOMETROS HASTA]])</f>
        <v>7.5</v>
      </c>
      <c r="U3547" s="2">
        <f>Tabla1[[#This Row],[KILOMETROS ADICIONALES]]*Tabla1[[#This Row],[COSTO ADICIONAL]]</f>
        <v>12.623999999999999</v>
      </c>
      <c r="V3547">
        <v>140.55000000000001</v>
      </c>
      <c r="W3547" s="2">
        <f>Tabla1[[#This Row],[COSTO NORMAL2]]+Tabla1[[#This Row],[COSTO ADICIONAL2]]</f>
        <v>20.123999999999999</v>
      </c>
    </row>
    <row r="3548" spans="1:23" x14ac:dyDescent="0.25">
      <c r="A3548" t="s">
        <v>226</v>
      </c>
      <c r="B3548" t="s">
        <v>5747</v>
      </c>
      <c r="C3548" t="s">
        <v>12639</v>
      </c>
      <c r="D3548" t="s">
        <v>75</v>
      </c>
      <c r="E3548" t="s">
        <v>14844</v>
      </c>
      <c r="F3548" t="s">
        <v>14</v>
      </c>
      <c r="G3548" t="s">
        <v>15</v>
      </c>
      <c r="H3548" t="s">
        <v>226</v>
      </c>
      <c r="I3548" t="s">
        <v>5751</v>
      </c>
      <c r="J3548" t="str">
        <f>MID(Tabla1[[#This Row],[HORA2]],1,2)</f>
        <v>10</v>
      </c>
      <c r="K3548" t="s">
        <v>43</v>
      </c>
      <c r="L3548" t="s">
        <v>19</v>
      </c>
      <c r="M3548" t="s">
        <v>14867</v>
      </c>
      <c r="N3548" t="s">
        <v>22</v>
      </c>
      <c r="O3548">
        <v>2.88</v>
      </c>
      <c r="P35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0.37999999999999989</v>
      </c>
      <c r="Q3548">
        <f>IF(Tabla1[[#This Row],[SERVICIO]]="COMIDA",3,IF(Tabla1[[#This Row],[SERVICIO]]="CONTROLADO",12,IF(Tabla1[[#This Row],[SERVICIO]]="RÁPIDO",3.75,IF(Tabla1[[#This Row],[SERVICIO]]="NORMAL",2.5,))))</f>
        <v>2.5</v>
      </c>
      <c r="R3548">
        <f>IF(Tabla1[[#This Row],[SERVICIO]]="COMIDA",3.5,IF(Tabla1[[#This Row],[SERVICIO]]="CONTROLADO",8,IF(Tabla1[[#This Row],[SERVICIO]]="RÁPIDO",4.5,IF(Tabla1[[#This Row],[SERVICIO]]="NORMAL",3,))))</f>
        <v>3</v>
      </c>
      <c r="S3548">
        <f>IF(Tabla1[[#This Row],[SERVICIO]]="COMIDA",0.75,IF(Tabla1[[#This Row],[SERVICIO]]="CONTROLADO",2.65,IF(Tabla1[[#This Row],[SERVICIO]]="RÁPIDO",0.55,IF(Tabla1[[#This Row],[SERVICIO]]="NORMAL",1.2,))))</f>
        <v>1.2</v>
      </c>
      <c r="T3548" s="2">
        <f>IF(Tabla1[[#This Row],[KILOMETROS ADICIONALES]]=0,Tabla1[[#This Row],[KILOMETROS]]*Tabla1[[#This Row],[COSTO NORMAL]],Tabla1[[#This Row],[COSTO NORMAL]]*Tabla1[[#This Row],[KILOMETROS HASTA]])</f>
        <v>7.5</v>
      </c>
      <c r="U3548" s="2">
        <f>Tabla1[[#This Row],[KILOMETROS ADICIONALES]]*Tabla1[[#This Row],[COSTO ADICIONAL]]</f>
        <v>0.45599999999999985</v>
      </c>
      <c r="V3548">
        <v>10.7</v>
      </c>
      <c r="W3548" s="2">
        <f>Tabla1[[#This Row],[COSTO NORMAL2]]+Tabla1[[#This Row],[COSTO ADICIONAL2]]</f>
        <v>7.9559999999999995</v>
      </c>
    </row>
    <row r="3549" spans="1:23" x14ac:dyDescent="0.25">
      <c r="A3549" t="s">
        <v>226</v>
      </c>
      <c r="B3549" t="s">
        <v>5747</v>
      </c>
      <c r="C3549" t="s">
        <v>12640</v>
      </c>
      <c r="D3549" t="s">
        <v>75</v>
      </c>
      <c r="E3549" t="s">
        <v>14844</v>
      </c>
      <c r="F3549" t="s">
        <v>14</v>
      </c>
      <c r="G3549" t="s">
        <v>15</v>
      </c>
      <c r="H3549" t="s">
        <v>226</v>
      </c>
      <c r="I3549" t="s">
        <v>4016</v>
      </c>
      <c r="J3549" t="str">
        <f>MID(Tabla1[[#This Row],[HORA2]],1,2)</f>
        <v>11</v>
      </c>
      <c r="K3549" t="s">
        <v>43</v>
      </c>
      <c r="L3549" t="s">
        <v>65</v>
      </c>
      <c r="M3549" t="s">
        <v>14867</v>
      </c>
      <c r="N3549" t="s">
        <v>22</v>
      </c>
      <c r="O3549">
        <v>18.93</v>
      </c>
      <c r="P35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16.43</v>
      </c>
      <c r="Q3549">
        <f>IF(Tabla1[[#This Row],[SERVICIO]]="COMIDA",3,IF(Tabla1[[#This Row],[SERVICIO]]="CONTROLADO",12,IF(Tabla1[[#This Row],[SERVICIO]]="RÁPIDO",3.75,IF(Tabla1[[#This Row],[SERVICIO]]="NORMAL",2.5,))))</f>
        <v>2.5</v>
      </c>
      <c r="R3549">
        <f>IF(Tabla1[[#This Row],[SERVICIO]]="COMIDA",3.5,IF(Tabla1[[#This Row],[SERVICIO]]="CONTROLADO",8,IF(Tabla1[[#This Row],[SERVICIO]]="RÁPIDO",4.5,IF(Tabla1[[#This Row],[SERVICIO]]="NORMAL",3,))))</f>
        <v>3</v>
      </c>
      <c r="S3549">
        <f>IF(Tabla1[[#This Row],[SERVICIO]]="COMIDA",0.75,IF(Tabla1[[#This Row],[SERVICIO]]="CONTROLADO",2.65,IF(Tabla1[[#This Row],[SERVICIO]]="RÁPIDO",0.55,IF(Tabla1[[#This Row],[SERVICIO]]="NORMAL",1.2,))))</f>
        <v>1.2</v>
      </c>
      <c r="T3549" s="2">
        <f>IF(Tabla1[[#This Row],[KILOMETROS ADICIONALES]]=0,Tabla1[[#This Row],[KILOMETROS]]*Tabla1[[#This Row],[COSTO NORMAL]],Tabla1[[#This Row],[COSTO NORMAL]]*Tabla1[[#This Row],[KILOMETROS HASTA]])</f>
        <v>7.5</v>
      </c>
      <c r="U3549" s="2">
        <f>Tabla1[[#This Row],[KILOMETROS ADICIONALES]]*Tabla1[[#This Row],[COSTO ADICIONAL]]</f>
        <v>19.715999999999998</v>
      </c>
      <c r="V3549">
        <v>59.97</v>
      </c>
      <c r="W3549" s="2">
        <f>Tabla1[[#This Row],[COSTO NORMAL2]]+Tabla1[[#This Row],[COSTO ADICIONAL2]]</f>
        <v>27.215999999999998</v>
      </c>
    </row>
    <row r="3550" spans="1:23" x14ac:dyDescent="0.25">
      <c r="A3550" t="s">
        <v>226</v>
      </c>
      <c r="B3550" t="s">
        <v>5747</v>
      </c>
      <c r="C3550" t="s">
        <v>12641</v>
      </c>
      <c r="D3550" t="s">
        <v>75</v>
      </c>
      <c r="E3550" t="s">
        <v>14844</v>
      </c>
      <c r="F3550" t="s">
        <v>14</v>
      </c>
      <c r="G3550" t="s">
        <v>15</v>
      </c>
      <c r="H3550" t="s">
        <v>226</v>
      </c>
      <c r="I3550" t="s">
        <v>5752</v>
      </c>
      <c r="J3550" t="str">
        <f>MID(Tabla1[[#This Row],[HORA2]],1,2)</f>
        <v>12</v>
      </c>
      <c r="K3550" t="s">
        <v>43</v>
      </c>
      <c r="L3550" t="s">
        <v>78</v>
      </c>
      <c r="M3550" t="s">
        <v>14867</v>
      </c>
      <c r="N3550" t="s">
        <v>22</v>
      </c>
      <c r="O3550">
        <v>4.0599999999999996</v>
      </c>
      <c r="P35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1.5599999999999996</v>
      </c>
      <c r="Q3550">
        <f>IF(Tabla1[[#This Row],[SERVICIO]]="COMIDA",3,IF(Tabla1[[#This Row],[SERVICIO]]="CONTROLADO",12,IF(Tabla1[[#This Row],[SERVICIO]]="RÁPIDO",3.75,IF(Tabla1[[#This Row],[SERVICIO]]="NORMAL",2.5,))))</f>
        <v>2.5</v>
      </c>
      <c r="R3550">
        <f>IF(Tabla1[[#This Row],[SERVICIO]]="COMIDA",3.5,IF(Tabla1[[#This Row],[SERVICIO]]="CONTROLADO",8,IF(Tabla1[[#This Row],[SERVICIO]]="RÁPIDO",4.5,IF(Tabla1[[#This Row],[SERVICIO]]="NORMAL",3,))))</f>
        <v>3</v>
      </c>
      <c r="S3550">
        <f>IF(Tabla1[[#This Row],[SERVICIO]]="COMIDA",0.75,IF(Tabla1[[#This Row],[SERVICIO]]="CONTROLADO",2.65,IF(Tabla1[[#This Row],[SERVICIO]]="RÁPIDO",0.55,IF(Tabla1[[#This Row],[SERVICIO]]="NORMAL",1.2,))))</f>
        <v>1.2</v>
      </c>
      <c r="T3550" s="2">
        <f>IF(Tabla1[[#This Row],[KILOMETROS ADICIONALES]]=0,Tabla1[[#This Row],[KILOMETROS]]*Tabla1[[#This Row],[COSTO NORMAL]],Tabla1[[#This Row],[COSTO NORMAL]]*Tabla1[[#This Row],[KILOMETROS HASTA]])</f>
        <v>7.5</v>
      </c>
      <c r="U3550" s="2">
        <f>Tabla1[[#This Row],[KILOMETROS ADICIONALES]]*Tabla1[[#This Row],[COSTO ADICIONAL]]</f>
        <v>1.8719999999999994</v>
      </c>
      <c r="V3550">
        <v>86.81</v>
      </c>
      <c r="W3550" s="2">
        <f>Tabla1[[#This Row],[COSTO NORMAL2]]+Tabla1[[#This Row],[COSTO ADICIONAL2]]</f>
        <v>9.3719999999999999</v>
      </c>
    </row>
    <row r="3551" spans="1:23" x14ac:dyDescent="0.25">
      <c r="A3551" t="s">
        <v>226</v>
      </c>
      <c r="B3551" t="s">
        <v>5747</v>
      </c>
      <c r="C3551" t="s">
        <v>12642</v>
      </c>
      <c r="D3551" t="s">
        <v>75</v>
      </c>
      <c r="E3551" t="s">
        <v>14844</v>
      </c>
      <c r="F3551" t="s">
        <v>14</v>
      </c>
      <c r="G3551" t="s">
        <v>41</v>
      </c>
      <c r="H3551" t="s">
        <v>226</v>
      </c>
      <c r="I3551" t="s">
        <v>5753</v>
      </c>
      <c r="J3551" t="str">
        <f>MID(Tabla1[[#This Row],[HORA2]],1,2)</f>
        <v>10</v>
      </c>
      <c r="K3551" t="s">
        <v>43</v>
      </c>
      <c r="L3551" t="s">
        <v>65</v>
      </c>
      <c r="M3551" t="s">
        <v>14867</v>
      </c>
      <c r="N3551" t="s">
        <v>22</v>
      </c>
      <c r="O3551">
        <v>5.6899999999999995</v>
      </c>
      <c r="P35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3.1899999999999995</v>
      </c>
      <c r="Q3551">
        <f>IF(Tabla1[[#This Row],[SERVICIO]]="COMIDA",3,IF(Tabla1[[#This Row],[SERVICIO]]="CONTROLADO",12,IF(Tabla1[[#This Row],[SERVICIO]]="RÁPIDO",3.75,IF(Tabla1[[#This Row],[SERVICIO]]="NORMAL",2.5,))))</f>
        <v>2.5</v>
      </c>
      <c r="R3551">
        <f>IF(Tabla1[[#This Row],[SERVICIO]]="COMIDA",3.5,IF(Tabla1[[#This Row],[SERVICIO]]="CONTROLADO",8,IF(Tabla1[[#This Row],[SERVICIO]]="RÁPIDO",4.5,IF(Tabla1[[#This Row],[SERVICIO]]="NORMAL",3,))))</f>
        <v>3</v>
      </c>
      <c r="S3551">
        <f>IF(Tabla1[[#This Row],[SERVICIO]]="COMIDA",0.75,IF(Tabla1[[#This Row],[SERVICIO]]="CONTROLADO",2.65,IF(Tabla1[[#This Row],[SERVICIO]]="RÁPIDO",0.55,IF(Tabla1[[#This Row],[SERVICIO]]="NORMAL",1.2,))))</f>
        <v>1.2</v>
      </c>
      <c r="T3551" s="2">
        <f>IF(Tabla1[[#This Row],[KILOMETROS ADICIONALES]]=0,Tabla1[[#This Row],[KILOMETROS]]*Tabla1[[#This Row],[COSTO NORMAL]],Tabla1[[#This Row],[COSTO NORMAL]]*Tabla1[[#This Row],[KILOMETROS HASTA]])</f>
        <v>7.5</v>
      </c>
      <c r="U3551" s="2">
        <f>Tabla1[[#This Row],[KILOMETROS ADICIONALES]]*Tabla1[[#This Row],[COSTO ADICIONAL]]</f>
        <v>3.8279999999999994</v>
      </c>
      <c r="V3551">
        <v>95.92</v>
      </c>
      <c r="W3551" s="2">
        <f>Tabla1[[#This Row],[COSTO NORMAL2]]+Tabla1[[#This Row],[COSTO ADICIONAL2]]</f>
        <v>11.327999999999999</v>
      </c>
    </row>
    <row r="3552" spans="1:23" x14ac:dyDescent="0.25">
      <c r="A3552" t="s">
        <v>226</v>
      </c>
      <c r="B3552" t="s">
        <v>5747</v>
      </c>
      <c r="C3552" t="s">
        <v>12643</v>
      </c>
      <c r="D3552" t="s">
        <v>75</v>
      </c>
      <c r="E3552" t="s">
        <v>14846</v>
      </c>
      <c r="F3552" t="s">
        <v>14</v>
      </c>
      <c r="G3552" t="s">
        <v>15</v>
      </c>
      <c r="H3552" t="s">
        <v>2667</v>
      </c>
      <c r="I3552" t="s">
        <v>399</v>
      </c>
      <c r="J3552" t="str">
        <f>MID(Tabla1[[#This Row],[HORA2]],1,2)</f>
        <v>11</v>
      </c>
      <c r="K3552" t="s">
        <v>43</v>
      </c>
      <c r="L3552" t="s">
        <v>65</v>
      </c>
      <c r="M3552" t="s">
        <v>14867</v>
      </c>
      <c r="N3552" t="s">
        <v>22</v>
      </c>
      <c r="O3552">
        <v>9.57</v>
      </c>
      <c r="P35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52">
        <f>IF(Tabla1[[#This Row],[SERVICIO]]="COMIDA",3,IF(Tabla1[[#This Row],[SERVICIO]]="CONTROLADO",12,IF(Tabla1[[#This Row],[SERVICIO]]="RÁPIDO",3.75,IF(Tabla1[[#This Row],[SERVICIO]]="NORMAL",2.5,))))</f>
        <v>12</v>
      </c>
      <c r="R3552">
        <f>IF(Tabla1[[#This Row],[SERVICIO]]="COMIDA",3.5,IF(Tabla1[[#This Row],[SERVICIO]]="CONTROLADO",8,IF(Tabla1[[#This Row],[SERVICIO]]="RÁPIDO",4.5,IF(Tabla1[[#This Row],[SERVICIO]]="NORMAL",3,))))</f>
        <v>8</v>
      </c>
      <c r="S3552">
        <f>IF(Tabla1[[#This Row],[SERVICIO]]="COMIDA",0.75,IF(Tabla1[[#This Row],[SERVICIO]]="CONTROLADO",2.65,IF(Tabla1[[#This Row],[SERVICIO]]="RÁPIDO",0.55,IF(Tabla1[[#This Row],[SERVICIO]]="NORMAL",1.2,))))</f>
        <v>2.65</v>
      </c>
      <c r="T3552" s="2">
        <f>IF(Tabla1[[#This Row],[KILOMETROS ADICIONALES]]=0,Tabla1[[#This Row],[KILOMETROS]]*Tabla1[[#This Row],[COSTO NORMAL]],Tabla1[[#This Row],[COSTO NORMAL]]*Tabla1[[#This Row],[KILOMETROS HASTA]])</f>
        <v>76.56</v>
      </c>
      <c r="U3552" s="2">
        <f>Tabla1[[#This Row],[KILOMETROS ADICIONALES]]*Tabla1[[#This Row],[COSTO ADICIONAL]]</f>
        <v>0</v>
      </c>
      <c r="V3552">
        <v>24.69</v>
      </c>
      <c r="W3552" s="2">
        <f>Tabla1[[#This Row],[COSTO NORMAL2]]+Tabla1[[#This Row],[COSTO ADICIONAL2]]</f>
        <v>76.56</v>
      </c>
    </row>
    <row r="3553" spans="1:23" x14ac:dyDescent="0.25">
      <c r="A3553" t="s">
        <v>226</v>
      </c>
      <c r="B3553" t="s">
        <v>5747</v>
      </c>
      <c r="C3553" t="s">
        <v>12644</v>
      </c>
      <c r="D3553" t="s">
        <v>75</v>
      </c>
      <c r="E3553" t="s">
        <v>14844</v>
      </c>
      <c r="F3553" t="s">
        <v>14</v>
      </c>
      <c r="G3553" t="s">
        <v>15</v>
      </c>
      <c r="H3553" t="s">
        <v>226</v>
      </c>
      <c r="I3553" t="s">
        <v>5754</v>
      </c>
      <c r="J3553" t="str">
        <f>MID(Tabla1[[#This Row],[HORA2]],1,2)</f>
        <v>11</v>
      </c>
      <c r="K3553" t="s">
        <v>43</v>
      </c>
      <c r="L3553" t="s">
        <v>26</v>
      </c>
      <c r="M3553" t="s">
        <v>14867</v>
      </c>
      <c r="N3553" t="s">
        <v>22</v>
      </c>
      <c r="O3553">
        <v>9.8699999999999992</v>
      </c>
      <c r="P35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7.3699999999999992</v>
      </c>
      <c r="Q3553">
        <f>IF(Tabla1[[#This Row],[SERVICIO]]="COMIDA",3,IF(Tabla1[[#This Row],[SERVICIO]]="CONTROLADO",12,IF(Tabla1[[#This Row],[SERVICIO]]="RÁPIDO",3.75,IF(Tabla1[[#This Row],[SERVICIO]]="NORMAL",2.5,))))</f>
        <v>2.5</v>
      </c>
      <c r="R3553">
        <f>IF(Tabla1[[#This Row],[SERVICIO]]="COMIDA",3.5,IF(Tabla1[[#This Row],[SERVICIO]]="CONTROLADO",8,IF(Tabla1[[#This Row],[SERVICIO]]="RÁPIDO",4.5,IF(Tabla1[[#This Row],[SERVICIO]]="NORMAL",3,))))</f>
        <v>3</v>
      </c>
      <c r="S3553">
        <f>IF(Tabla1[[#This Row],[SERVICIO]]="COMIDA",0.75,IF(Tabla1[[#This Row],[SERVICIO]]="CONTROLADO",2.65,IF(Tabla1[[#This Row],[SERVICIO]]="RÁPIDO",0.55,IF(Tabla1[[#This Row],[SERVICIO]]="NORMAL",1.2,))))</f>
        <v>1.2</v>
      </c>
      <c r="T3553" s="2">
        <f>IF(Tabla1[[#This Row],[KILOMETROS ADICIONALES]]=0,Tabla1[[#This Row],[KILOMETROS]]*Tabla1[[#This Row],[COSTO NORMAL]],Tabla1[[#This Row],[COSTO NORMAL]]*Tabla1[[#This Row],[KILOMETROS HASTA]])</f>
        <v>7.5</v>
      </c>
      <c r="U3553" s="2">
        <f>Tabla1[[#This Row],[KILOMETROS ADICIONALES]]*Tabla1[[#This Row],[COSTO ADICIONAL]]</f>
        <v>8.8439999999999994</v>
      </c>
      <c r="V3553">
        <v>160.31</v>
      </c>
      <c r="W3553" s="2">
        <f>Tabla1[[#This Row],[COSTO NORMAL2]]+Tabla1[[#This Row],[COSTO ADICIONAL2]]</f>
        <v>16.344000000000001</v>
      </c>
    </row>
    <row r="3554" spans="1:23" x14ac:dyDescent="0.25">
      <c r="A3554" t="s">
        <v>226</v>
      </c>
      <c r="B3554" t="s">
        <v>5747</v>
      </c>
      <c r="C3554" t="s">
        <v>12645</v>
      </c>
      <c r="D3554" t="s">
        <v>75</v>
      </c>
      <c r="E3554" t="s">
        <v>14844</v>
      </c>
      <c r="F3554" t="s">
        <v>14</v>
      </c>
      <c r="G3554" t="s">
        <v>15</v>
      </c>
      <c r="H3554" t="s">
        <v>226</v>
      </c>
      <c r="I3554" t="s">
        <v>5642</v>
      </c>
      <c r="J3554" t="str">
        <f>MID(Tabla1[[#This Row],[HORA2]],1,2)</f>
        <v>12</v>
      </c>
      <c r="K3554" t="s">
        <v>43</v>
      </c>
      <c r="L3554" t="s">
        <v>94</v>
      </c>
      <c r="M3554" t="s">
        <v>14867</v>
      </c>
      <c r="N3554" t="s">
        <v>22</v>
      </c>
      <c r="O3554">
        <v>13.03</v>
      </c>
      <c r="P35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10.53</v>
      </c>
      <c r="Q3554">
        <f>IF(Tabla1[[#This Row],[SERVICIO]]="COMIDA",3,IF(Tabla1[[#This Row],[SERVICIO]]="CONTROLADO",12,IF(Tabla1[[#This Row],[SERVICIO]]="RÁPIDO",3.75,IF(Tabla1[[#This Row],[SERVICIO]]="NORMAL",2.5,))))</f>
        <v>2.5</v>
      </c>
      <c r="R3554">
        <f>IF(Tabla1[[#This Row],[SERVICIO]]="COMIDA",3.5,IF(Tabla1[[#This Row],[SERVICIO]]="CONTROLADO",8,IF(Tabla1[[#This Row],[SERVICIO]]="RÁPIDO",4.5,IF(Tabla1[[#This Row],[SERVICIO]]="NORMAL",3,))))</f>
        <v>3</v>
      </c>
      <c r="S3554">
        <f>IF(Tabla1[[#This Row],[SERVICIO]]="COMIDA",0.75,IF(Tabla1[[#This Row],[SERVICIO]]="CONTROLADO",2.65,IF(Tabla1[[#This Row],[SERVICIO]]="RÁPIDO",0.55,IF(Tabla1[[#This Row],[SERVICIO]]="NORMAL",1.2,))))</f>
        <v>1.2</v>
      </c>
      <c r="T3554" s="2">
        <f>IF(Tabla1[[#This Row],[KILOMETROS ADICIONALES]]=0,Tabla1[[#This Row],[KILOMETROS]]*Tabla1[[#This Row],[COSTO NORMAL]],Tabla1[[#This Row],[COSTO NORMAL]]*Tabla1[[#This Row],[KILOMETROS HASTA]])</f>
        <v>7.5</v>
      </c>
      <c r="U3554" s="2">
        <f>Tabla1[[#This Row],[KILOMETROS ADICIONALES]]*Tabla1[[#This Row],[COSTO ADICIONAL]]</f>
        <v>12.635999999999999</v>
      </c>
      <c r="V3554">
        <v>170.99</v>
      </c>
      <c r="W3554" s="2">
        <f>Tabla1[[#This Row],[COSTO NORMAL2]]+Tabla1[[#This Row],[COSTO ADICIONAL2]]</f>
        <v>20.135999999999999</v>
      </c>
    </row>
    <row r="3555" spans="1:23" x14ac:dyDescent="0.25">
      <c r="A3555" t="s">
        <v>226</v>
      </c>
      <c r="B3555" t="s">
        <v>5747</v>
      </c>
      <c r="C3555" t="s">
        <v>12646</v>
      </c>
      <c r="D3555" t="s">
        <v>75</v>
      </c>
      <c r="E3555" t="s">
        <v>14844</v>
      </c>
      <c r="F3555" t="s">
        <v>14</v>
      </c>
      <c r="G3555" t="s">
        <v>15</v>
      </c>
      <c r="H3555" t="s">
        <v>226</v>
      </c>
      <c r="I3555" t="s">
        <v>520</v>
      </c>
      <c r="J3555" t="str">
        <f>MID(Tabla1[[#This Row],[HORA2]],1,2)</f>
        <v>13</v>
      </c>
      <c r="K3555" t="s">
        <v>43</v>
      </c>
      <c r="L3555" t="s">
        <v>65</v>
      </c>
      <c r="M3555" t="s">
        <v>14867</v>
      </c>
      <c r="N3555" t="s">
        <v>22</v>
      </c>
      <c r="O3555">
        <v>17.440000000000001</v>
      </c>
      <c r="P35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14.940000000000001</v>
      </c>
      <c r="Q3555">
        <f>IF(Tabla1[[#This Row],[SERVICIO]]="COMIDA",3,IF(Tabla1[[#This Row],[SERVICIO]]="CONTROLADO",12,IF(Tabla1[[#This Row],[SERVICIO]]="RÁPIDO",3.75,IF(Tabla1[[#This Row],[SERVICIO]]="NORMAL",2.5,))))</f>
        <v>2.5</v>
      </c>
      <c r="R3555">
        <f>IF(Tabla1[[#This Row],[SERVICIO]]="COMIDA",3.5,IF(Tabla1[[#This Row],[SERVICIO]]="CONTROLADO",8,IF(Tabla1[[#This Row],[SERVICIO]]="RÁPIDO",4.5,IF(Tabla1[[#This Row],[SERVICIO]]="NORMAL",3,))))</f>
        <v>3</v>
      </c>
      <c r="S3555">
        <f>IF(Tabla1[[#This Row],[SERVICIO]]="COMIDA",0.75,IF(Tabla1[[#This Row],[SERVICIO]]="CONTROLADO",2.65,IF(Tabla1[[#This Row],[SERVICIO]]="RÁPIDO",0.55,IF(Tabla1[[#This Row],[SERVICIO]]="NORMAL",1.2,))))</f>
        <v>1.2</v>
      </c>
      <c r="T3555" s="2">
        <f>IF(Tabla1[[#This Row],[KILOMETROS ADICIONALES]]=0,Tabla1[[#This Row],[KILOMETROS]]*Tabla1[[#This Row],[COSTO NORMAL]],Tabla1[[#This Row],[COSTO NORMAL]]*Tabla1[[#This Row],[KILOMETROS HASTA]])</f>
        <v>7.5</v>
      </c>
      <c r="U3555" s="2">
        <f>Tabla1[[#This Row],[KILOMETROS ADICIONALES]]*Tabla1[[#This Row],[COSTO ADICIONAL]]</f>
        <v>17.928000000000001</v>
      </c>
      <c r="V3555">
        <v>134.97</v>
      </c>
      <c r="W3555" s="2">
        <f>Tabla1[[#This Row],[COSTO NORMAL2]]+Tabla1[[#This Row],[COSTO ADICIONAL2]]</f>
        <v>25.428000000000001</v>
      </c>
    </row>
    <row r="3556" spans="1:23" x14ac:dyDescent="0.25">
      <c r="A3556" t="s">
        <v>226</v>
      </c>
      <c r="B3556" t="s">
        <v>5755</v>
      </c>
      <c r="C3556" t="s">
        <v>12647</v>
      </c>
      <c r="D3556" t="s">
        <v>13</v>
      </c>
      <c r="E3556" t="s">
        <v>14846</v>
      </c>
      <c r="F3556" t="s">
        <v>14</v>
      </c>
      <c r="G3556" t="s">
        <v>15</v>
      </c>
      <c r="H3556" t="s">
        <v>226</v>
      </c>
      <c r="I3556" t="s">
        <v>5756</v>
      </c>
      <c r="J3556" t="str">
        <f>MID(Tabla1[[#This Row],[HORA2]],1,2)</f>
        <v>17</v>
      </c>
      <c r="K3556" t="s">
        <v>43</v>
      </c>
      <c r="L3556" t="s">
        <v>20</v>
      </c>
      <c r="M3556" t="s">
        <v>14867</v>
      </c>
      <c r="N3556" t="s">
        <v>22</v>
      </c>
      <c r="O3556">
        <v>17.48</v>
      </c>
      <c r="P35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5.48</v>
      </c>
      <c r="Q3556">
        <f>IF(Tabla1[[#This Row],[SERVICIO]]="COMIDA",3,IF(Tabla1[[#This Row],[SERVICIO]]="CONTROLADO",12,IF(Tabla1[[#This Row],[SERVICIO]]="RÁPIDO",3.75,IF(Tabla1[[#This Row],[SERVICIO]]="NORMAL",2.5,))))</f>
        <v>12</v>
      </c>
      <c r="R3556">
        <f>IF(Tabla1[[#This Row],[SERVICIO]]="COMIDA",3.5,IF(Tabla1[[#This Row],[SERVICIO]]="CONTROLADO",8,IF(Tabla1[[#This Row],[SERVICIO]]="RÁPIDO",4.5,IF(Tabla1[[#This Row],[SERVICIO]]="NORMAL",3,))))</f>
        <v>8</v>
      </c>
      <c r="S3556">
        <f>IF(Tabla1[[#This Row],[SERVICIO]]="COMIDA",0.75,IF(Tabla1[[#This Row],[SERVICIO]]="CONTROLADO",2.65,IF(Tabla1[[#This Row],[SERVICIO]]="RÁPIDO",0.55,IF(Tabla1[[#This Row],[SERVICIO]]="NORMAL",1.2,))))</f>
        <v>2.65</v>
      </c>
      <c r="T3556" s="2">
        <f>IF(Tabla1[[#This Row],[KILOMETROS ADICIONALES]]=0,Tabla1[[#This Row],[KILOMETROS]]*Tabla1[[#This Row],[COSTO NORMAL]],Tabla1[[#This Row],[COSTO NORMAL]]*Tabla1[[#This Row],[KILOMETROS HASTA]])</f>
        <v>96</v>
      </c>
      <c r="U3556" s="2">
        <f>Tabla1[[#This Row],[KILOMETROS ADICIONALES]]*Tabla1[[#This Row],[COSTO ADICIONAL]]</f>
        <v>14.522</v>
      </c>
      <c r="V3556">
        <v>86.96</v>
      </c>
      <c r="W3556" s="2">
        <f>Tabla1[[#This Row],[COSTO NORMAL2]]+Tabla1[[#This Row],[COSTO ADICIONAL2]]</f>
        <v>110.52200000000001</v>
      </c>
    </row>
    <row r="3557" spans="1:23" x14ac:dyDescent="0.25">
      <c r="A3557" t="s">
        <v>226</v>
      </c>
      <c r="B3557" t="s">
        <v>5757</v>
      </c>
      <c r="C3557" t="s">
        <v>12648</v>
      </c>
      <c r="D3557" t="s">
        <v>13</v>
      </c>
      <c r="E3557" t="s">
        <v>14847</v>
      </c>
      <c r="F3557" t="s">
        <v>14</v>
      </c>
      <c r="G3557" t="s">
        <v>15</v>
      </c>
      <c r="H3557" t="s">
        <v>226</v>
      </c>
      <c r="I3557" t="s">
        <v>5758</v>
      </c>
      <c r="J3557" t="str">
        <f>MID(Tabla1[[#This Row],[HORA2]],1,2)</f>
        <v>10</v>
      </c>
      <c r="K3557" t="s">
        <v>19</v>
      </c>
      <c r="L3557" t="s">
        <v>26</v>
      </c>
      <c r="M3557" t="s">
        <v>14867</v>
      </c>
      <c r="N3557" t="s">
        <v>22</v>
      </c>
      <c r="O3557">
        <v>9.81</v>
      </c>
      <c r="P35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6.8100000000000005</v>
      </c>
      <c r="Q3557">
        <f>IF(Tabla1[[#This Row],[SERVICIO]]="COMIDA",3,IF(Tabla1[[#This Row],[SERVICIO]]="CONTROLADO",12,IF(Tabla1[[#This Row],[SERVICIO]]="RÁPIDO",3.75,IF(Tabla1[[#This Row],[SERVICIO]]="NORMAL",2.5,))))</f>
        <v>3</v>
      </c>
      <c r="R3557">
        <f>IF(Tabla1[[#This Row],[SERVICIO]]="COMIDA",3.5,IF(Tabla1[[#This Row],[SERVICIO]]="CONTROLADO",8,IF(Tabla1[[#This Row],[SERVICIO]]="RÁPIDO",4.5,IF(Tabla1[[#This Row],[SERVICIO]]="NORMAL",3,))))</f>
        <v>3.5</v>
      </c>
      <c r="S3557">
        <f>IF(Tabla1[[#This Row],[SERVICIO]]="COMIDA",0.75,IF(Tabla1[[#This Row],[SERVICIO]]="CONTROLADO",2.65,IF(Tabla1[[#This Row],[SERVICIO]]="RÁPIDO",0.55,IF(Tabla1[[#This Row],[SERVICIO]]="NORMAL",1.2,))))</f>
        <v>0.75</v>
      </c>
      <c r="T3557" s="2">
        <f>IF(Tabla1[[#This Row],[KILOMETROS ADICIONALES]]=0,Tabla1[[#This Row],[KILOMETROS]]*Tabla1[[#This Row],[COSTO NORMAL]],Tabla1[[#This Row],[COSTO NORMAL]]*Tabla1[[#This Row],[KILOMETROS HASTA]])</f>
        <v>10.5</v>
      </c>
      <c r="U3557" s="2">
        <f>Tabla1[[#This Row],[KILOMETROS ADICIONALES]]*Tabla1[[#This Row],[COSTO ADICIONAL]]</f>
        <v>5.1074999999999999</v>
      </c>
      <c r="V3557">
        <v>164.93</v>
      </c>
      <c r="W3557" s="2">
        <f>Tabla1[[#This Row],[COSTO NORMAL2]]+Tabla1[[#This Row],[COSTO ADICIONAL2]]</f>
        <v>15.6075</v>
      </c>
    </row>
    <row r="3558" spans="1:23" x14ac:dyDescent="0.25">
      <c r="A3558" t="s">
        <v>226</v>
      </c>
      <c r="B3558" t="s">
        <v>5759</v>
      </c>
      <c r="C3558" t="s">
        <v>12649</v>
      </c>
      <c r="D3558" t="s">
        <v>13</v>
      </c>
      <c r="E3558" t="s">
        <v>14846</v>
      </c>
      <c r="F3558" t="s">
        <v>14</v>
      </c>
      <c r="G3558" t="s">
        <v>15</v>
      </c>
      <c r="H3558" t="s">
        <v>226</v>
      </c>
      <c r="I3558" t="s">
        <v>5760</v>
      </c>
      <c r="J3558" t="str">
        <f>MID(Tabla1[[#This Row],[HORA2]],1,2)</f>
        <v>15</v>
      </c>
      <c r="K3558" t="s">
        <v>43</v>
      </c>
      <c r="L3558" t="s">
        <v>78</v>
      </c>
      <c r="M3558" t="s">
        <v>14867</v>
      </c>
      <c r="N3558" t="s">
        <v>22</v>
      </c>
      <c r="O3558">
        <v>15.95</v>
      </c>
      <c r="P35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3.9499999999999993</v>
      </c>
      <c r="Q3558">
        <f>IF(Tabla1[[#This Row],[SERVICIO]]="COMIDA",3,IF(Tabla1[[#This Row],[SERVICIO]]="CONTROLADO",12,IF(Tabla1[[#This Row],[SERVICIO]]="RÁPIDO",3.75,IF(Tabla1[[#This Row],[SERVICIO]]="NORMAL",2.5,))))</f>
        <v>12</v>
      </c>
      <c r="R3558">
        <f>IF(Tabla1[[#This Row],[SERVICIO]]="COMIDA",3.5,IF(Tabla1[[#This Row],[SERVICIO]]="CONTROLADO",8,IF(Tabla1[[#This Row],[SERVICIO]]="RÁPIDO",4.5,IF(Tabla1[[#This Row],[SERVICIO]]="NORMAL",3,))))</f>
        <v>8</v>
      </c>
      <c r="S3558">
        <f>IF(Tabla1[[#This Row],[SERVICIO]]="COMIDA",0.75,IF(Tabla1[[#This Row],[SERVICIO]]="CONTROLADO",2.65,IF(Tabla1[[#This Row],[SERVICIO]]="RÁPIDO",0.55,IF(Tabla1[[#This Row],[SERVICIO]]="NORMAL",1.2,))))</f>
        <v>2.65</v>
      </c>
      <c r="T3558" s="2">
        <f>IF(Tabla1[[#This Row],[KILOMETROS ADICIONALES]]=0,Tabla1[[#This Row],[KILOMETROS]]*Tabla1[[#This Row],[COSTO NORMAL]],Tabla1[[#This Row],[COSTO NORMAL]]*Tabla1[[#This Row],[KILOMETROS HASTA]])</f>
        <v>96</v>
      </c>
      <c r="U3558" s="2">
        <f>Tabla1[[#This Row],[KILOMETROS ADICIONALES]]*Tabla1[[#This Row],[COSTO ADICIONAL]]</f>
        <v>10.467499999999998</v>
      </c>
      <c r="V3558">
        <v>37.78</v>
      </c>
      <c r="W3558" s="2">
        <f>Tabla1[[#This Row],[COSTO NORMAL2]]+Tabla1[[#This Row],[COSTO ADICIONAL2]]</f>
        <v>106.4675</v>
      </c>
    </row>
    <row r="3559" spans="1:23" x14ac:dyDescent="0.25">
      <c r="A3559" t="s">
        <v>226</v>
      </c>
      <c r="B3559" t="s">
        <v>5761</v>
      </c>
      <c r="C3559" t="s">
        <v>12650</v>
      </c>
      <c r="D3559" t="s">
        <v>13</v>
      </c>
      <c r="E3559" t="s">
        <v>14847</v>
      </c>
      <c r="F3559" t="s">
        <v>14</v>
      </c>
      <c r="G3559" t="s">
        <v>15</v>
      </c>
      <c r="H3559" t="s">
        <v>226</v>
      </c>
      <c r="I3559" t="s">
        <v>5762</v>
      </c>
      <c r="J3559" t="str">
        <f>MID(Tabla1[[#This Row],[HORA2]],1,2)</f>
        <v>09</v>
      </c>
      <c r="K3559" t="s">
        <v>19</v>
      </c>
      <c r="L3559" t="s">
        <v>78</v>
      </c>
      <c r="M3559" t="s">
        <v>14867</v>
      </c>
      <c r="N3559" t="s">
        <v>22</v>
      </c>
      <c r="O3559">
        <v>12.82</v>
      </c>
      <c r="P35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3559">
        <f>IF(Tabla1[[#This Row],[SERVICIO]]="COMIDA",3,IF(Tabla1[[#This Row],[SERVICIO]]="CONTROLADO",12,IF(Tabla1[[#This Row],[SERVICIO]]="RÁPIDO",3.75,IF(Tabla1[[#This Row],[SERVICIO]]="NORMAL",2.5,))))</f>
        <v>3</v>
      </c>
      <c r="R3559">
        <f>IF(Tabla1[[#This Row],[SERVICIO]]="COMIDA",3.5,IF(Tabla1[[#This Row],[SERVICIO]]="CONTROLADO",8,IF(Tabla1[[#This Row],[SERVICIO]]="RÁPIDO",4.5,IF(Tabla1[[#This Row],[SERVICIO]]="NORMAL",3,))))</f>
        <v>3.5</v>
      </c>
      <c r="S3559">
        <f>IF(Tabla1[[#This Row],[SERVICIO]]="COMIDA",0.75,IF(Tabla1[[#This Row],[SERVICIO]]="CONTROLADO",2.65,IF(Tabla1[[#This Row],[SERVICIO]]="RÁPIDO",0.55,IF(Tabla1[[#This Row],[SERVICIO]]="NORMAL",1.2,))))</f>
        <v>0.75</v>
      </c>
      <c r="T3559" s="2">
        <f>IF(Tabla1[[#This Row],[KILOMETROS ADICIONALES]]=0,Tabla1[[#This Row],[KILOMETROS]]*Tabla1[[#This Row],[COSTO NORMAL]],Tabla1[[#This Row],[COSTO NORMAL]]*Tabla1[[#This Row],[KILOMETROS HASTA]])</f>
        <v>10.5</v>
      </c>
      <c r="U3559" s="2">
        <f>Tabla1[[#This Row],[KILOMETROS ADICIONALES]]*Tabla1[[#This Row],[COSTO ADICIONAL]]</f>
        <v>7.3650000000000002</v>
      </c>
      <c r="V3559">
        <v>9.4700000000000006</v>
      </c>
      <c r="W3559" s="2">
        <f>Tabla1[[#This Row],[COSTO NORMAL2]]+Tabla1[[#This Row],[COSTO ADICIONAL2]]</f>
        <v>17.865000000000002</v>
      </c>
    </row>
    <row r="3560" spans="1:23" x14ac:dyDescent="0.25">
      <c r="A3560" t="s">
        <v>226</v>
      </c>
      <c r="B3560" t="s">
        <v>5763</v>
      </c>
      <c r="C3560" t="s">
        <v>12651</v>
      </c>
      <c r="D3560" t="s">
        <v>13</v>
      </c>
      <c r="E3560" t="s">
        <v>14847</v>
      </c>
      <c r="F3560" t="s">
        <v>14</v>
      </c>
      <c r="G3560" t="s">
        <v>15</v>
      </c>
      <c r="H3560" t="s">
        <v>226</v>
      </c>
      <c r="I3560" t="s">
        <v>5764</v>
      </c>
      <c r="J3560" t="str">
        <f>MID(Tabla1[[#This Row],[HORA2]],1,2)</f>
        <v>10</v>
      </c>
      <c r="K3560" t="s">
        <v>19</v>
      </c>
      <c r="L3560" t="s">
        <v>94</v>
      </c>
      <c r="M3560" t="s">
        <v>14867</v>
      </c>
      <c r="N3560" t="s">
        <v>22</v>
      </c>
      <c r="O3560">
        <v>6.04</v>
      </c>
      <c r="P35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3.04</v>
      </c>
      <c r="Q3560">
        <f>IF(Tabla1[[#This Row],[SERVICIO]]="COMIDA",3,IF(Tabla1[[#This Row],[SERVICIO]]="CONTROLADO",12,IF(Tabla1[[#This Row],[SERVICIO]]="RÁPIDO",3.75,IF(Tabla1[[#This Row],[SERVICIO]]="NORMAL",2.5,))))</f>
        <v>3</v>
      </c>
      <c r="R3560">
        <f>IF(Tabla1[[#This Row],[SERVICIO]]="COMIDA",3.5,IF(Tabla1[[#This Row],[SERVICIO]]="CONTROLADO",8,IF(Tabla1[[#This Row],[SERVICIO]]="RÁPIDO",4.5,IF(Tabla1[[#This Row],[SERVICIO]]="NORMAL",3,))))</f>
        <v>3.5</v>
      </c>
      <c r="S3560">
        <f>IF(Tabla1[[#This Row],[SERVICIO]]="COMIDA",0.75,IF(Tabla1[[#This Row],[SERVICIO]]="CONTROLADO",2.65,IF(Tabla1[[#This Row],[SERVICIO]]="RÁPIDO",0.55,IF(Tabla1[[#This Row],[SERVICIO]]="NORMAL",1.2,))))</f>
        <v>0.75</v>
      </c>
      <c r="T3560" s="2">
        <f>IF(Tabla1[[#This Row],[KILOMETROS ADICIONALES]]=0,Tabla1[[#This Row],[KILOMETROS]]*Tabla1[[#This Row],[COSTO NORMAL]],Tabla1[[#This Row],[COSTO NORMAL]]*Tabla1[[#This Row],[KILOMETROS HASTA]])</f>
        <v>10.5</v>
      </c>
      <c r="U3560" s="2">
        <f>Tabla1[[#This Row],[KILOMETROS ADICIONALES]]*Tabla1[[#This Row],[COSTO ADICIONAL]]</f>
        <v>2.2800000000000002</v>
      </c>
      <c r="V3560">
        <v>66.12</v>
      </c>
      <c r="W3560" s="2">
        <f>Tabla1[[#This Row],[COSTO NORMAL2]]+Tabla1[[#This Row],[COSTO ADICIONAL2]]</f>
        <v>12.780000000000001</v>
      </c>
    </row>
    <row r="3561" spans="1:23" x14ac:dyDescent="0.25">
      <c r="A3561" t="s">
        <v>226</v>
      </c>
      <c r="B3561" t="s">
        <v>5765</v>
      </c>
      <c r="C3561" t="s">
        <v>12652</v>
      </c>
      <c r="D3561" t="s">
        <v>13</v>
      </c>
      <c r="E3561" t="s">
        <v>14847</v>
      </c>
      <c r="F3561" t="s">
        <v>14</v>
      </c>
      <c r="G3561" t="s">
        <v>15</v>
      </c>
      <c r="H3561" t="s">
        <v>226</v>
      </c>
      <c r="I3561" t="s">
        <v>4999</v>
      </c>
      <c r="J3561" t="str">
        <f>MID(Tabla1[[#This Row],[HORA2]],1,2)</f>
        <v>11</v>
      </c>
      <c r="K3561" t="s">
        <v>43</v>
      </c>
      <c r="L3561" t="s">
        <v>102</v>
      </c>
      <c r="M3561" t="s">
        <v>14867</v>
      </c>
      <c r="N3561" t="s">
        <v>22</v>
      </c>
      <c r="O3561">
        <v>17.28</v>
      </c>
      <c r="P35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14.280000000000001</v>
      </c>
      <c r="Q3561">
        <f>IF(Tabla1[[#This Row],[SERVICIO]]="COMIDA",3,IF(Tabla1[[#This Row],[SERVICIO]]="CONTROLADO",12,IF(Tabla1[[#This Row],[SERVICIO]]="RÁPIDO",3.75,IF(Tabla1[[#This Row],[SERVICIO]]="NORMAL",2.5,))))</f>
        <v>3</v>
      </c>
      <c r="R3561">
        <f>IF(Tabla1[[#This Row],[SERVICIO]]="COMIDA",3.5,IF(Tabla1[[#This Row],[SERVICIO]]="CONTROLADO",8,IF(Tabla1[[#This Row],[SERVICIO]]="RÁPIDO",4.5,IF(Tabla1[[#This Row],[SERVICIO]]="NORMAL",3,))))</f>
        <v>3.5</v>
      </c>
      <c r="S3561">
        <f>IF(Tabla1[[#This Row],[SERVICIO]]="COMIDA",0.75,IF(Tabla1[[#This Row],[SERVICIO]]="CONTROLADO",2.65,IF(Tabla1[[#This Row],[SERVICIO]]="RÁPIDO",0.55,IF(Tabla1[[#This Row],[SERVICIO]]="NORMAL",1.2,))))</f>
        <v>0.75</v>
      </c>
      <c r="T3561" s="2">
        <f>IF(Tabla1[[#This Row],[KILOMETROS ADICIONALES]]=0,Tabla1[[#This Row],[KILOMETROS]]*Tabla1[[#This Row],[COSTO NORMAL]],Tabla1[[#This Row],[COSTO NORMAL]]*Tabla1[[#This Row],[KILOMETROS HASTA]])</f>
        <v>10.5</v>
      </c>
      <c r="U3561" s="2">
        <f>Tabla1[[#This Row],[KILOMETROS ADICIONALES]]*Tabla1[[#This Row],[COSTO ADICIONAL]]</f>
        <v>10.71</v>
      </c>
      <c r="V3561">
        <v>39.68</v>
      </c>
      <c r="W3561" s="2">
        <f>Tabla1[[#This Row],[COSTO NORMAL2]]+Tabla1[[#This Row],[COSTO ADICIONAL2]]</f>
        <v>21.21</v>
      </c>
    </row>
    <row r="3562" spans="1:23" x14ac:dyDescent="0.25">
      <c r="A3562" t="s">
        <v>226</v>
      </c>
      <c r="B3562" t="s">
        <v>5766</v>
      </c>
      <c r="C3562" t="s">
        <v>12653</v>
      </c>
      <c r="D3562" t="s">
        <v>13</v>
      </c>
      <c r="E3562" t="s">
        <v>14847</v>
      </c>
      <c r="F3562" t="s">
        <v>14</v>
      </c>
      <c r="G3562" t="s">
        <v>15</v>
      </c>
      <c r="H3562" t="s">
        <v>226</v>
      </c>
      <c r="I3562" t="s">
        <v>5767</v>
      </c>
      <c r="J3562" t="str">
        <f>MID(Tabla1[[#This Row],[HORA2]],1,2)</f>
        <v>11</v>
      </c>
      <c r="K3562" t="s">
        <v>43</v>
      </c>
      <c r="L3562" t="s">
        <v>57</v>
      </c>
      <c r="M3562" t="s">
        <v>14867</v>
      </c>
      <c r="N3562" t="s">
        <v>22</v>
      </c>
      <c r="O3562">
        <v>18.93</v>
      </c>
      <c r="P35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15.93</v>
      </c>
      <c r="Q3562">
        <f>IF(Tabla1[[#This Row],[SERVICIO]]="COMIDA",3,IF(Tabla1[[#This Row],[SERVICIO]]="CONTROLADO",12,IF(Tabla1[[#This Row],[SERVICIO]]="RÁPIDO",3.75,IF(Tabla1[[#This Row],[SERVICIO]]="NORMAL",2.5,))))</f>
        <v>3</v>
      </c>
      <c r="R3562">
        <f>IF(Tabla1[[#This Row],[SERVICIO]]="COMIDA",3.5,IF(Tabla1[[#This Row],[SERVICIO]]="CONTROLADO",8,IF(Tabla1[[#This Row],[SERVICIO]]="RÁPIDO",4.5,IF(Tabla1[[#This Row],[SERVICIO]]="NORMAL",3,))))</f>
        <v>3.5</v>
      </c>
      <c r="S3562">
        <f>IF(Tabla1[[#This Row],[SERVICIO]]="COMIDA",0.75,IF(Tabla1[[#This Row],[SERVICIO]]="CONTROLADO",2.65,IF(Tabla1[[#This Row],[SERVICIO]]="RÁPIDO",0.55,IF(Tabla1[[#This Row],[SERVICIO]]="NORMAL",1.2,))))</f>
        <v>0.75</v>
      </c>
      <c r="T3562" s="2">
        <f>IF(Tabla1[[#This Row],[KILOMETROS ADICIONALES]]=0,Tabla1[[#This Row],[KILOMETROS]]*Tabla1[[#This Row],[COSTO NORMAL]],Tabla1[[#This Row],[COSTO NORMAL]]*Tabla1[[#This Row],[KILOMETROS HASTA]])</f>
        <v>10.5</v>
      </c>
      <c r="U3562" s="2">
        <f>Tabla1[[#This Row],[KILOMETROS ADICIONALES]]*Tabla1[[#This Row],[COSTO ADICIONAL]]</f>
        <v>11.9475</v>
      </c>
      <c r="V3562">
        <v>204.28</v>
      </c>
      <c r="W3562" s="2">
        <f>Tabla1[[#This Row],[COSTO NORMAL2]]+Tabla1[[#This Row],[COSTO ADICIONAL2]]</f>
        <v>22.447499999999998</v>
      </c>
    </row>
    <row r="3563" spans="1:23" x14ac:dyDescent="0.25">
      <c r="A3563" t="s">
        <v>226</v>
      </c>
      <c r="B3563" t="s">
        <v>5768</v>
      </c>
      <c r="C3563" t="s">
        <v>12654</v>
      </c>
      <c r="D3563" t="s">
        <v>13</v>
      </c>
      <c r="E3563" t="s">
        <v>14847</v>
      </c>
      <c r="F3563" t="s">
        <v>14</v>
      </c>
      <c r="G3563" t="s">
        <v>15</v>
      </c>
      <c r="H3563" t="s">
        <v>226</v>
      </c>
      <c r="I3563" t="s">
        <v>5769</v>
      </c>
      <c r="J3563" t="str">
        <f>MID(Tabla1[[#This Row],[HORA2]],1,2)</f>
        <v>10</v>
      </c>
      <c r="K3563" t="s">
        <v>43</v>
      </c>
      <c r="L3563" t="s">
        <v>57</v>
      </c>
      <c r="M3563" t="s">
        <v>14867</v>
      </c>
      <c r="N3563" t="s">
        <v>22</v>
      </c>
      <c r="O3563">
        <v>4.97</v>
      </c>
      <c r="P35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1.9699999999999998</v>
      </c>
      <c r="Q3563">
        <f>IF(Tabla1[[#This Row],[SERVICIO]]="COMIDA",3,IF(Tabla1[[#This Row],[SERVICIO]]="CONTROLADO",12,IF(Tabla1[[#This Row],[SERVICIO]]="RÁPIDO",3.75,IF(Tabla1[[#This Row],[SERVICIO]]="NORMAL",2.5,))))</f>
        <v>3</v>
      </c>
      <c r="R3563">
        <f>IF(Tabla1[[#This Row],[SERVICIO]]="COMIDA",3.5,IF(Tabla1[[#This Row],[SERVICIO]]="CONTROLADO",8,IF(Tabla1[[#This Row],[SERVICIO]]="RÁPIDO",4.5,IF(Tabla1[[#This Row],[SERVICIO]]="NORMAL",3,))))</f>
        <v>3.5</v>
      </c>
      <c r="S3563">
        <f>IF(Tabla1[[#This Row],[SERVICIO]]="COMIDA",0.75,IF(Tabla1[[#This Row],[SERVICIO]]="CONTROLADO",2.65,IF(Tabla1[[#This Row],[SERVICIO]]="RÁPIDO",0.55,IF(Tabla1[[#This Row],[SERVICIO]]="NORMAL",1.2,))))</f>
        <v>0.75</v>
      </c>
      <c r="T3563" s="2">
        <f>IF(Tabla1[[#This Row],[KILOMETROS ADICIONALES]]=0,Tabla1[[#This Row],[KILOMETROS]]*Tabla1[[#This Row],[COSTO NORMAL]],Tabla1[[#This Row],[COSTO NORMAL]]*Tabla1[[#This Row],[KILOMETROS HASTA]])</f>
        <v>10.5</v>
      </c>
      <c r="U3563" s="2">
        <f>Tabla1[[#This Row],[KILOMETROS ADICIONALES]]*Tabla1[[#This Row],[COSTO ADICIONAL]]</f>
        <v>1.4774999999999998</v>
      </c>
      <c r="V3563">
        <v>112.66</v>
      </c>
      <c r="W3563" s="2">
        <f>Tabla1[[#This Row],[COSTO NORMAL2]]+Tabla1[[#This Row],[COSTO ADICIONAL2]]</f>
        <v>11.977499999999999</v>
      </c>
    </row>
    <row r="3564" spans="1:23" x14ac:dyDescent="0.25">
      <c r="A3564" t="s">
        <v>226</v>
      </c>
      <c r="B3564" t="s">
        <v>5770</v>
      </c>
      <c r="C3564" t="s">
        <v>12655</v>
      </c>
      <c r="D3564" t="s">
        <v>13</v>
      </c>
      <c r="E3564" t="s">
        <v>14845</v>
      </c>
      <c r="F3564" t="s">
        <v>14</v>
      </c>
      <c r="G3564" t="s">
        <v>24</v>
      </c>
      <c r="H3564" t="s">
        <v>226</v>
      </c>
      <c r="I3564" t="s">
        <v>5771</v>
      </c>
      <c r="J3564" t="str">
        <f>MID(Tabla1[[#This Row],[HORA2]],1,2)</f>
        <v>17</v>
      </c>
      <c r="K3564" t="s">
        <v>19</v>
      </c>
      <c r="L3564" t="s">
        <v>94</v>
      </c>
      <c r="M3564" t="s">
        <v>14867</v>
      </c>
      <c r="N3564" t="s">
        <v>22</v>
      </c>
      <c r="O3564">
        <v>1.1400000000000001</v>
      </c>
      <c r="P35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64">
        <f>IF(Tabla1[[#This Row],[SERVICIO]]="COMIDA",3,IF(Tabla1[[#This Row],[SERVICIO]]="CONTROLADO",12,IF(Tabla1[[#This Row],[SERVICIO]]="RÁPIDO",3.75,IF(Tabla1[[#This Row],[SERVICIO]]="NORMAL",2.5,))))</f>
        <v>3.75</v>
      </c>
      <c r="R3564">
        <f>IF(Tabla1[[#This Row],[SERVICIO]]="COMIDA",3.5,IF(Tabla1[[#This Row],[SERVICIO]]="CONTROLADO",8,IF(Tabla1[[#This Row],[SERVICIO]]="RÁPIDO",4.5,IF(Tabla1[[#This Row],[SERVICIO]]="NORMAL",3,))))</f>
        <v>4.5</v>
      </c>
      <c r="S35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64" s="2">
        <f>IF(Tabla1[[#This Row],[KILOMETROS ADICIONALES]]=0,Tabla1[[#This Row],[KILOMETROS]]*Tabla1[[#This Row],[COSTO NORMAL]],Tabla1[[#This Row],[COSTO NORMAL]]*Tabla1[[#This Row],[KILOMETROS HASTA]])</f>
        <v>5.1300000000000008</v>
      </c>
      <c r="U3564" s="2">
        <f>Tabla1[[#This Row],[KILOMETROS ADICIONALES]]*Tabla1[[#This Row],[COSTO ADICIONAL]]</f>
        <v>0</v>
      </c>
      <c r="V3564">
        <v>248.89</v>
      </c>
      <c r="W3564" s="2">
        <f>Tabla1[[#This Row],[COSTO NORMAL2]]+Tabla1[[#This Row],[COSTO ADICIONAL2]]</f>
        <v>5.1300000000000008</v>
      </c>
    </row>
    <row r="3565" spans="1:23" x14ac:dyDescent="0.25">
      <c r="A3565" t="s">
        <v>226</v>
      </c>
      <c r="B3565" t="s">
        <v>5770</v>
      </c>
      <c r="C3565" t="s">
        <v>12656</v>
      </c>
      <c r="D3565" t="s">
        <v>13</v>
      </c>
      <c r="E3565" t="s">
        <v>14845</v>
      </c>
      <c r="F3565" t="s">
        <v>14</v>
      </c>
      <c r="G3565" t="s">
        <v>24</v>
      </c>
      <c r="H3565" t="s">
        <v>226</v>
      </c>
      <c r="I3565" t="s">
        <v>3367</v>
      </c>
      <c r="J3565" t="str">
        <f>MID(Tabla1[[#This Row],[HORA2]],1,2)</f>
        <v>10</v>
      </c>
      <c r="K3565" t="s">
        <v>19</v>
      </c>
      <c r="L3565" t="s">
        <v>94</v>
      </c>
      <c r="M3565" t="s">
        <v>14867</v>
      </c>
      <c r="N3565" t="s">
        <v>22</v>
      </c>
      <c r="O3565">
        <v>1.56</v>
      </c>
      <c r="P35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65">
        <f>IF(Tabla1[[#This Row],[SERVICIO]]="COMIDA",3,IF(Tabla1[[#This Row],[SERVICIO]]="CONTROLADO",12,IF(Tabla1[[#This Row],[SERVICIO]]="RÁPIDO",3.75,IF(Tabla1[[#This Row],[SERVICIO]]="NORMAL",2.5,))))</f>
        <v>3.75</v>
      </c>
      <c r="R3565">
        <f>IF(Tabla1[[#This Row],[SERVICIO]]="COMIDA",3.5,IF(Tabla1[[#This Row],[SERVICIO]]="CONTROLADO",8,IF(Tabla1[[#This Row],[SERVICIO]]="RÁPIDO",4.5,IF(Tabla1[[#This Row],[SERVICIO]]="NORMAL",3,))))</f>
        <v>4.5</v>
      </c>
      <c r="S35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65" s="2">
        <f>IF(Tabla1[[#This Row],[KILOMETROS ADICIONALES]]=0,Tabla1[[#This Row],[KILOMETROS]]*Tabla1[[#This Row],[COSTO NORMAL]],Tabla1[[#This Row],[COSTO NORMAL]]*Tabla1[[#This Row],[KILOMETROS HASTA]])</f>
        <v>7.0200000000000005</v>
      </c>
      <c r="U3565" s="2">
        <f>Tabla1[[#This Row],[KILOMETROS ADICIONALES]]*Tabla1[[#This Row],[COSTO ADICIONAL]]</f>
        <v>0</v>
      </c>
      <c r="V3565">
        <v>242.26</v>
      </c>
      <c r="W3565" s="2">
        <f>Tabla1[[#This Row],[COSTO NORMAL2]]+Tabla1[[#This Row],[COSTO ADICIONAL2]]</f>
        <v>7.0200000000000005</v>
      </c>
    </row>
    <row r="3566" spans="1:23" x14ac:dyDescent="0.25">
      <c r="A3566" t="s">
        <v>226</v>
      </c>
      <c r="B3566" t="s">
        <v>5772</v>
      </c>
      <c r="C3566" t="s">
        <v>12657</v>
      </c>
      <c r="D3566" t="s">
        <v>13</v>
      </c>
      <c r="E3566" t="s">
        <v>14845</v>
      </c>
      <c r="F3566" t="s">
        <v>14</v>
      </c>
      <c r="G3566" t="s">
        <v>15</v>
      </c>
      <c r="H3566" t="s">
        <v>226</v>
      </c>
      <c r="I3566" t="s">
        <v>5773</v>
      </c>
      <c r="J3566" t="str">
        <f>MID(Tabla1[[#This Row],[HORA2]],1,2)</f>
        <v>10</v>
      </c>
      <c r="K3566" t="s">
        <v>57</v>
      </c>
      <c r="L3566" t="s">
        <v>43</v>
      </c>
      <c r="M3566" t="s">
        <v>14867</v>
      </c>
      <c r="N3566" t="s">
        <v>22</v>
      </c>
      <c r="O3566">
        <v>14.24</v>
      </c>
      <c r="P35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10.49</v>
      </c>
      <c r="Q3566">
        <f>IF(Tabla1[[#This Row],[SERVICIO]]="COMIDA",3,IF(Tabla1[[#This Row],[SERVICIO]]="CONTROLADO",12,IF(Tabla1[[#This Row],[SERVICIO]]="RÁPIDO",3.75,IF(Tabla1[[#This Row],[SERVICIO]]="NORMAL",2.5,))))</f>
        <v>3.75</v>
      </c>
      <c r="R3566">
        <f>IF(Tabla1[[#This Row],[SERVICIO]]="COMIDA",3.5,IF(Tabla1[[#This Row],[SERVICIO]]="CONTROLADO",8,IF(Tabla1[[#This Row],[SERVICIO]]="RÁPIDO",4.5,IF(Tabla1[[#This Row],[SERVICIO]]="NORMAL",3,))))</f>
        <v>4.5</v>
      </c>
      <c r="S35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66" s="2">
        <f>IF(Tabla1[[#This Row],[KILOMETROS ADICIONALES]]=0,Tabla1[[#This Row],[KILOMETROS]]*Tabla1[[#This Row],[COSTO NORMAL]],Tabla1[[#This Row],[COSTO NORMAL]]*Tabla1[[#This Row],[KILOMETROS HASTA]])</f>
        <v>16.875</v>
      </c>
      <c r="U3566" s="2">
        <f>Tabla1[[#This Row],[KILOMETROS ADICIONALES]]*Tabla1[[#This Row],[COSTO ADICIONAL]]</f>
        <v>5.7695000000000007</v>
      </c>
      <c r="V3566">
        <v>184.8</v>
      </c>
      <c r="W3566" s="2">
        <f>Tabla1[[#This Row],[COSTO NORMAL2]]+Tabla1[[#This Row],[COSTO ADICIONAL2]]</f>
        <v>22.644500000000001</v>
      </c>
    </row>
    <row r="3567" spans="1:23" x14ac:dyDescent="0.25">
      <c r="A3567" t="s">
        <v>226</v>
      </c>
      <c r="B3567" t="s">
        <v>5774</v>
      </c>
      <c r="C3567" t="s">
        <v>12658</v>
      </c>
      <c r="D3567" t="s">
        <v>13</v>
      </c>
      <c r="E3567" t="s">
        <v>14846</v>
      </c>
      <c r="F3567" t="s">
        <v>14</v>
      </c>
      <c r="G3567" t="s">
        <v>15</v>
      </c>
      <c r="H3567" t="s">
        <v>226</v>
      </c>
      <c r="I3567" t="s">
        <v>5775</v>
      </c>
      <c r="J3567" t="str">
        <f>MID(Tabla1[[#This Row],[HORA2]],1,2)</f>
        <v>16</v>
      </c>
      <c r="K3567" t="s">
        <v>43</v>
      </c>
      <c r="L3567" t="s">
        <v>20</v>
      </c>
      <c r="M3567" t="s">
        <v>14867</v>
      </c>
      <c r="N3567" t="s">
        <v>22</v>
      </c>
      <c r="O3567">
        <v>19.16</v>
      </c>
      <c r="P35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7.16</v>
      </c>
      <c r="Q3567">
        <f>IF(Tabla1[[#This Row],[SERVICIO]]="COMIDA",3,IF(Tabla1[[#This Row],[SERVICIO]]="CONTROLADO",12,IF(Tabla1[[#This Row],[SERVICIO]]="RÁPIDO",3.75,IF(Tabla1[[#This Row],[SERVICIO]]="NORMAL",2.5,))))</f>
        <v>12</v>
      </c>
      <c r="R3567">
        <f>IF(Tabla1[[#This Row],[SERVICIO]]="COMIDA",3.5,IF(Tabla1[[#This Row],[SERVICIO]]="CONTROLADO",8,IF(Tabla1[[#This Row],[SERVICIO]]="RÁPIDO",4.5,IF(Tabla1[[#This Row],[SERVICIO]]="NORMAL",3,))))</f>
        <v>8</v>
      </c>
      <c r="S3567">
        <f>IF(Tabla1[[#This Row],[SERVICIO]]="COMIDA",0.75,IF(Tabla1[[#This Row],[SERVICIO]]="CONTROLADO",2.65,IF(Tabla1[[#This Row],[SERVICIO]]="RÁPIDO",0.55,IF(Tabla1[[#This Row],[SERVICIO]]="NORMAL",1.2,))))</f>
        <v>2.65</v>
      </c>
      <c r="T3567" s="2">
        <f>IF(Tabla1[[#This Row],[KILOMETROS ADICIONALES]]=0,Tabla1[[#This Row],[KILOMETROS]]*Tabla1[[#This Row],[COSTO NORMAL]],Tabla1[[#This Row],[COSTO NORMAL]]*Tabla1[[#This Row],[KILOMETROS HASTA]])</f>
        <v>96</v>
      </c>
      <c r="U3567" s="2">
        <f>Tabla1[[#This Row],[KILOMETROS ADICIONALES]]*Tabla1[[#This Row],[COSTO ADICIONAL]]</f>
        <v>18.974</v>
      </c>
      <c r="V3567">
        <v>141.38</v>
      </c>
      <c r="W3567" s="2">
        <f>Tabla1[[#This Row],[COSTO NORMAL2]]+Tabla1[[#This Row],[COSTO ADICIONAL2]]</f>
        <v>114.974</v>
      </c>
    </row>
    <row r="3568" spans="1:23" x14ac:dyDescent="0.25">
      <c r="A3568" t="s">
        <v>226</v>
      </c>
      <c r="B3568" t="s">
        <v>5776</v>
      </c>
      <c r="C3568" t="s">
        <v>12659</v>
      </c>
      <c r="D3568" t="s">
        <v>13</v>
      </c>
      <c r="E3568" t="s">
        <v>14846</v>
      </c>
      <c r="F3568" t="s">
        <v>14</v>
      </c>
      <c r="G3568" t="s">
        <v>15</v>
      </c>
      <c r="H3568" t="s">
        <v>226</v>
      </c>
      <c r="I3568" t="s">
        <v>5777</v>
      </c>
      <c r="J3568" t="str">
        <f>MID(Tabla1[[#This Row],[HORA2]],1,2)</f>
        <v>16</v>
      </c>
      <c r="K3568" t="s">
        <v>43</v>
      </c>
      <c r="L3568" t="s">
        <v>35</v>
      </c>
      <c r="M3568" t="s">
        <v>14867</v>
      </c>
      <c r="N3568" t="s">
        <v>22</v>
      </c>
      <c r="O3568">
        <v>18.309999999999999</v>
      </c>
      <c r="P35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6.3099999999999987</v>
      </c>
      <c r="Q3568">
        <f>IF(Tabla1[[#This Row],[SERVICIO]]="COMIDA",3,IF(Tabla1[[#This Row],[SERVICIO]]="CONTROLADO",12,IF(Tabla1[[#This Row],[SERVICIO]]="RÁPIDO",3.75,IF(Tabla1[[#This Row],[SERVICIO]]="NORMAL",2.5,))))</f>
        <v>12</v>
      </c>
      <c r="R3568">
        <f>IF(Tabla1[[#This Row],[SERVICIO]]="COMIDA",3.5,IF(Tabla1[[#This Row],[SERVICIO]]="CONTROLADO",8,IF(Tabla1[[#This Row],[SERVICIO]]="RÁPIDO",4.5,IF(Tabla1[[#This Row],[SERVICIO]]="NORMAL",3,))))</f>
        <v>8</v>
      </c>
      <c r="S3568">
        <f>IF(Tabla1[[#This Row],[SERVICIO]]="COMIDA",0.75,IF(Tabla1[[#This Row],[SERVICIO]]="CONTROLADO",2.65,IF(Tabla1[[#This Row],[SERVICIO]]="RÁPIDO",0.55,IF(Tabla1[[#This Row],[SERVICIO]]="NORMAL",1.2,))))</f>
        <v>2.65</v>
      </c>
      <c r="T3568" s="2">
        <f>IF(Tabla1[[#This Row],[KILOMETROS ADICIONALES]]=0,Tabla1[[#This Row],[KILOMETROS]]*Tabla1[[#This Row],[COSTO NORMAL]],Tabla1[[#This Row],[COSTO NORMAL]]*Tabla1[[#This Row],[KILOMETROS HASTA]])</f>
        <v>96</v>
      </c>
      <c r="U3568" s="2">
        <f>Tabla1[[#This Row],[KILOMETROS ADICIONALES]]*Tabla1[[#This Row],[COSTO ADICIONAL]]</f>
        <v>16.721499999999995</v>
      </c>
      <c r="V3568">
        <v>121.06</v>
      </c>
      <c r="W3568" s="2">
        <f>Tabla1[[#This Row],[COSTO NORMAL2]]+Tabla1[[#This Row],[COSTO ADICIONAL2]]</f>
        <v>112.72149999999999</v>
      </c>
    </row>
    <row r="3569" spans="1:23" x14ac:dyDescent="0.25">
      <c r="A3569" t="s">
        <v>226</v>
      </c>
      <c r="B3569" t="s">
        <v>5778</v>
      </c>
      <c r="C3569" t="s">
        <v>12660</v>
      </c>
      <c r="D3569" t="s">
        <v>13</v>
      </c>
      <c r="E3569" t="s">
        <v>14847</v>
      </c>
      <c r="F3569" t="s">
        <v>14</v>
      </c>
      <c r="G3569" t="s">
        <v>15</v>
      </c>
      <c r="H3569" t="s">
        <v>226</v>
      </c>
      <c r="I3569" t="s">
        <v>5779</v>
      </c>
      <c r="J3569" t="str">
        <f>MID(Tabla1[[#This Row],[HORA2]],1,2)</f>
        <v>11</v>
      </c>
      <c r="K3569" t="s">
        <v>19</v>
      </c>
      <c r="L3569" t="s">
        <v>61</v>
      </c>
      <c r="M3569" t="s">
        <v>14867</v>
      </c>
      <c r="N3569" t="s">
        <v>22</v>
      </c>
      <c r="O3569">
        <v>7.1</v>
      </c>
      <c r="P35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4.0999999999999996</v>
      </c>
      <c r="Q3569">
        <f>IF(Tabla1[[#This Row],[SERVICIO]]="COMIDA",3,IF(Tabla1[[#This Row],[SERVICIO]]="CONTROLADO",12,IF(Tabla1[[#This Row],[SERVICIO]]="RÁPIDO",3.75,IF(Tabla1[[#This Row],[SERVICIO]]="NORMAL",2.5,))))</f>
        <v>3</v>
      </c>
      <c r="R3569">
        <f>IF(Tabla1[[#This Row],[SERVICIO]]="COMIDA",3.5,IF(Tabla1[[#This Row],[SERVICIO]]="CONTROLADO",8,IF(Tabla1[[#This Row],[SERVICIO]]="RÁPIDO",4.5,IF(Tabla1[[#This Row],[SERVICIO]]="NORMAL",3,))))</f>
        <v>3.5</v>
      </c>
      <c r="S3569">
        <f>IF(Tabla1[[#This Row],[SERVICIO]]="COMIDA",0.75,IF(Tabla1[[#This Row],[SERVICIO]]="CONTROLADO",2.65,IF(Tabla1[[#This Row],[SERVICIO]]="RÁPIDO",0.55,IF(Tabla1[[#This Row],[SERVICIO]]="NORMAL",1.2,))))</f>
        <v>0.75</v>
      </c>
      <c r="T3569" s="2">
        <f>IF(Tabla1[[#This Row],[KILOMETROS ADICIONALES]]=0,Tabla1[[#This Row],[KILOMETROS]]*Tabla1[[#This Row],[COSTO NORMAL]],Tabla1[[#This Row],[COSTO NORMAL]]*Tabla1[[#This Row],[KILOMETROS HASTA]])</f>
        <v>10.5</v>
      </c>
      <c r="U3569" s="2">
        <f>Tabla1[[#This Row],[KILOMETROS ADICIONALES]]*Tabla1[[#This Row],[COSTO ADICIONAL]]</f>
        <v>3.0749999999999997</v>
      </c>
      <c r="V3569">
        <v>212.22</v>
      </c>
      <c r="W3569" s="2">
        <f>Tabla1[[#This Row],[COSTO NORMAL2]]+Tabla1[[#This Row],[COSTO ADICIONAL2]]</f>
        <v>13.574999999999999</v>
      </c>
    </row>
    <row r="3570" spans="1:23" x14ac:dyDescent="0.25">
      <c r="A3570" t="s">
        <v>226</v>
      </c>
      <c r="B3570" t="s">
        <v>5780</v>
      </c>
      <c r="C3570" t="s">
        <v>12661</v>
      </c>
      <c r="D3570" t="s">
        <v>13</v>
      </c>
      <c r="E3570" t="s">
        <v>14847</v>
      </c>
      <c r="F3570" t="s">
        <v>14</v>
      </c>
      <c r="G3570" t="s">
        <v>15</v>
      </c>
      <c r="H3570" t="s">
        <v>226</v>
      </c>
      <c r="I3570" t="s">
        <v>4833</v>
      </c>
      <c r="J3570" t="str">
        <f>MID(Tabla1[[#This Row],[HORA2]],1,2)</f>
        <v>11</v>
      </c>
      <c r="K3570" t="s">
        <v>19</v>
      </c>
      <c r="L3570" t="s">
        <v>102</v>
      </c>
      <c r="M3570" t="s">
        <v>14867</v>
      </c>
      <c r="N3570" t="s">
        <v>22</v>
      </c>
      <c r="O3570">
        <v>2.2599999999999998</v>
      </c>
      <c r="P35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70">
        <f>IF(Tabla1[[#This Row],[SERVICIO]]="COMIDA",3,IF(Tabla1[[#This Row],[SERVICIO]]="CONTROLADO",12,IF(Tabla1[[#This Row],[SERVICIO]]="RÁPIDO",3.75,IF(Tabla1[[#This Row],[SERVICIO]]="NORMAL",2.5,))))</f>
        <v>3</v>
      </c>
      <c r="R3570">
        <f>IF(Tabla1[[#This Row],[SERVICIO]]="COMIDA",3.5,IF(Tabla1[[#This Row],[SERVICIO]]="CONTROLADO",8,IF(Tabla1[[#This Row],[SERVICIO]]="RÁPIDO",4.5,IF(Tabla1[[#This Row],[SERVICIO]]="NORMAL",3,))))</f>
        <v>3.5</v>
      </c>
      <c r="S3570">
        <f>IF(Tabla1[[#This Row],[SERVICIO]]="COMIDA",0.75,IF(Tabla1[[#This Row],[SERVICIO]]="CONTROLADO",2.65,IF(Tabla1[[#This Row],[SERVICIO]]="RÁPIDO",0.55,IF(Tabla1[[#This Row],[SERVICIO]]="NORMAL",1.2,))))</f>
        <v>0.75</v>
      </c>
      <c r="T3570" s="2">
        <f>IF(Tabla1[[#This Row],[KILOMETROS ADICIONALES]]=0,Tabla1[[#This Row],[KILOMETROS]]*Tabla1[[#This Row],[COSTO NORMAL]],Tabla1[[#This Row],[COSTO NORMAL]]*Tabla1[[#This Row],[KILOMETROS HASTA]])</f>
        <v>7.9099999999999993</v>
      </c>
      <c r="U3570" s="2">
        <f>Tabla1[[#This Row],[KILOMETROS ADICIONALES]]*Tabla1[[#This Row],[COSTO ADICIONAL]]</f>
        <v>0</v>
      </c>
      <c r="V3570">
        <v>33.32</v>
      </c>
      <c r="W3570" s="2">
        <f>Tabla1[[#This Row],[COSTO NORMAL2]]+Tabla1[[#This Row],[COSTO ADICIONAL2]]</f>
        <v>7.9099999999999993</v>
      </c>
    </row>
    <row r="3571" spans="1:23" x14ac:dyDescent="0.25">
      <c r="A3571" t="s">
        <v>226</v>
      </c>
      <c r="B3571" t="s">
        <v>5781</v>
      </c>
      <c r="C3571" t="s">
        <v>12662</v>
      </c>
      <c r="D3571" t="s">
        <v>13</v>
      </c>
      <c r="E3571" t="s">
        <v>14846</v>
      </c>
      <c r="F3571" t="s">
        <v>14</v>
      </c>
      <c r="G3571" t="s">
        <v>15</v>
      </c>
      <c r="H3571" t="s">
        <v>226</v>
      </c>
      <c r="I3571" t="s">
        <v>5782</v>
      </c>
      <c r="J3571" t="str">
        <f>MID(Tabla1[[#This Row],[HORA2]],1,2)</f>
        <v>16</v>
      </c>
      <c r="K3571" t="s">
        <v>43</v>
      </c>
      <c r="L3571" t="s">
        <v>20</v>
      </c>
      <c r="M3571" t="s">
        <v>14867</v>
      </c>
      <c r="N3571" t="s">
        <v>22</v>
      </c>
      <c r="O3571">
        <v>6.98</v>
      </c>
      <c r="P35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71">
        <f>IF(Tabla1[[#This Row],[SERVICIO]]="COMIDA",3,IF(Tabla1[[#This Row],[SERVICIO]]="CONTROLADO",12,IF(Tabla1[[#This Row],[SERVICIO]]="RÁPIDO",3.75,IF(Tabla1[[#This Row],[SERVICIO]]="NORMAL",2.5,))))</f>
        <v>12</v>
      </c>
      <c r="R3571">
        <f>IF(Tabla1[[#This Row],[SERVICIO]]="COMIDA",3.5,IF(Tabla1[[#This Row],[SERVICIO]]="CONTROLADO",8,IF(Tabla1[[#This Row],[SERVICIO]]="RÁPIDO",4.5,IF(Tabla1[[#This Row],[SERVICIO]]="NORMAL",3,))))</f>
        <v>8</v>
      </c>
      <c r="S3571">
        <f>IF(Tabla1[[#This Row],[SERVICIO]]="COMIDA",0.75,IF(Tabla1[[#This Row],[SERVICIO]]="CONTROLADO",2.65,IF(Tabla1[[#This Row],[SERVICIO]]="RÁPIDO",0.55,IF(Tabla1[[#This Row],[SERVICIO]]="NORMAL",1.2,))))</f>
        <v>2.65</v>
      </c>
      <c r="T3571" s="2">
        <f>IF(Tabla1[[#This Row],[KILOMETROS ADICIONALES]]=0,Tabla1[[#This Row],[KILOMETROS]]*Tabla1[[#This Row],[COSTO NORMAL]],Tabla1[[#This Row],[COSTO NORMAL]]*Tabla1[[#This Row],[KILOMETROS HASTA]])</f>
        <v>55.84</v>
      </c>
      <c r="U3571" s="2">
        <f>Tabla1[[#This Row],[KILOMETROS ADICIONALES]]*Tabla1[[#This Row],[COSTO ADICIONAL]]</f>
        <v>0</v>
      </c>
      <c r="V3571">
        <v>148.22999999999999</v>
      </c>
      <c r="W3571" s="2">
        <f>Tabla1[[#This Row],[COSTO NORMAL2]]+Tabla1[[#This Row],[COSTO ADICIONAL2]]</f>
        <v>55.84</v>
      </c>
    </row>
    <row r="3572" spans="1:23" x14ac:dyDescent="0.25">
      <c r="A3572" t="s">
        <v>226</v>
      </c>
      <c r="B3572" t="s">
        <v>5781</v>
      </c>
      <c r="C3572" t="s">
        <v>12663</v>
      </c>
      <c r="D3572" t="s">
        <v>13</v>
      </c>
      <c r="E3572" t="s">
        <v>14847</v>
      </c>
      <c r="F3572" t="s">
        <v>14</v>
      </c>
      <c r="G3572" t="s">
        <v>15</v>
      </c>
      <c r="H3572" t="s">
        <v>226</v>
      </c>
      <c r="I3572" t="s">
        <v>5783</v>
      </c>
      <c r="J3572" t="str">
        <f>MID(Tabla1[[#This Row],[HORA2]],1,2)</f>
        <v>10</v>
      </c>
      <c r="K3572" t="s">
        <v>19</v>
      </c>
      <c r="L3572" t="s">
        <v>57</v>
      </c>
      <c r="M3572" t="s">
        <v>14867</v>
      </c>
      <c r="N3572" t="s">
        <v>22</v>
      </c>
      <c r="O3572">
        <v>4.3600000000000003</v>
      </c>
      <c r="P35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1.3600000000000003</v>
      </c>
      <c r="Q3572">
        <f>IF(Tabla1[[#This Row],[SERVICIO]]="COMIDA",3,IF(Tabla1[[#This Row],[SERVICIO]]="CONTROLADO",12,IF(Tabla1[[#This Row],[SERVICIO]]="RÁPIDO",3.75,IF(Tabla1[[#This Row],[SERVICIO]]="NORMAL",2.5,))))</f>
        <v>3</v>
      </c>
      <c r="R3572">
        <f>IF(Tabla1[[#This Row],[SERVICIO]]="COMIDA",3.5,IF(Tabla1[[#This Row],[SERVICIO]]="CONTROLADO",8,IF(Tabla1[[#This Row],[SERVICIO]]="RÁPIDO",4.5,IF(Tabla1[[#This Row],[SERVICIO]]="NORMAL",3,))))</f>
        <v>3.5</v>
      </c>
      <c r="S3572">
        <f>IF(Tabla1[[#This Row],[SERVICIO]]="COMIDA",0.75,IF(Tabla1[[#This Row],[SERVICIO]]="CONTROLADO",2.65,IF(Tabla1[[#This Row],[SERVICIO]]="RÁPIDO",0.55,IF(Tabla1[[#This Row],[SERVICIO]]="NORMAL",1.2,))))</f>
        <v>0.75</v>
      </c>
      <c r="T3572" s="2">
        <f>IF(Tabla1[[#This Row],[KILOMETROS ADICIONALES]]=0,Tabla1[[#This Row],[KILOMETROS]]*Tabla1[[#This Row],[COSTO NORMAL]],Tabla1[[#This Row],[COSTO NORMAL]]*Tabla1[[#This Row],[KILOMETROS HASTA]])</f>
        <v>10.5</v>
      </c>
      <c r="U3572" s="2">
        <f>Tabla1[[#This Row],[KILOMETROS ADICIONALES]]*Tabla1[[#This Row],[COSTO ADICIONAL]]</f>
        <v>1.0200000000000002</v>
      </c>
      <c r="V3572">
        <v>133.96</v>
      </c>
      <c r="W3572" s="2">
        <f>Tabla1[[#This Row],[COSTO NORMAL2]]+Tabla1[[#This Row],[COSTO ADICIONAL2]]</f>
        <v>11.52</v>
      </c>
    </row>
    <row r="3573" spans="1:23" x14ac:dyDescent="0.25">
      <c r="A3573" t="s">
        <v>226</v>
      </c>
      <c r="B3573" t="s">
        <v>5784</v>
      </c>
      <c r="C3573" t="s">
        <v>12664</v>
      </c>
      <c r="D3573" t="s">
        <v>13</v>
      </c>
      <c r="E3573" t="s">
        <v>14846</v>
      </c>
      <c r="F3573" t="s">
        <v>14</v>
      </c>
      <c r="G3573" t="s">
        <v>15</v>
      </c>
      <c r="H3573" t="s">
        <v>226</v>
      </c>
      <c r="I3573" t="s">
        <v>5785</v>
      </c>
      <c r="J3573" t="str">
        <f>MID(Tabla1[[#This Row],[HORA2]],1,2)</f>
        <v>18</v>
      </c>
      <c r="K3573" t="s">
        <v>43</v>
      </c>
      <c r="L3573" t="s">
        <v>57</v>
      </c>
      <c r="M3573" t="s">
        <v>14867</v>
      </c>
      <c r="N3573" t="s">
        <v>22</v>
      </c>
      <c r="O3573">
        <v>3.6</v>
      </c>
      <c r="P35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73">
        <f>IF(Tabla1[[#This Row],[SERVICIO]]="COMIDA",3,IF(Tabla1[[#This Row],[SERVICIO]]="CONTROLADO",12,IF(Tabla1[[#This Row],[SERVICIO]]="RÁPIDO",3.75,IF(Tabla1[[#This Row],[SERVICIO]]="NORMAL",2.5,))))</f>
        <v>12</v>
      </c>
      <c r="R3573">
        <f>IF(Tabla1[[#This Row],[SERVICIO]]="COMIDA",3.5,IF(Tabla1[[#This Row],[SERVICIO]]="CONTROLADO",8,IF(Tabla1[[#This Row],[SERVICIO]]="RÁPIDO",4.5,IF(Tabla1[[#This Row],[SERVICIO]]="NORMAL",3,))))</f>
        <v>8</v>
      </c>
      <c r="S3573">
        <f>IF(Tabla1[[#This Row],[SERVICIO]]="COMIDA",0.75,IF(Tabla1[[#This Row],[SERVICIO]]="CONTROLADO",2.65,IF(Tabla1[[#This Row],[SERVICIO]]="RÁPIDO",0.55,IF(Tabla1[[#This Row],[SERVICIO]]="NORMAL",1.2,))))</f>
        <v>2.65</v>
      </c>
      <c r="T3573" s="2">
        <f>IF(Tabla1[[#This Row],[KILOMETROS ADICIONALES]]=0,Tabla1[[#This Row],[KILOMETROS]]*Tabla1[[#This Row],[COSTO NORMAL]],Tabla1[[#This Row],[COSTO NORMAL]]*Tabla1[[#This Row],[KILOMETROS HASTA]])</f>
        <v>28.8</v>
      </c>
      <c r="U3573" s="2">
        <f>Tabla1[[#This Row],[KILOMETROS ADICIONALES]]*Tabla1[[#This Row],[COSTO ADICIONAL]]</f>
        <v>0</v>
      </c>
      <c r="V3573">
        <v>148.08000000000001</v>
      </c>
      <c r="W3573" s="2">
        <f>Tabla1[[#This Row],[COSTO NORMAL2]]+Tabla1[[#This Row],[COSTO ADICIONAL2]]</f>
        <v>28.8</v>
      </c>
    </row>
    <row r="3574" spans="1:23" x14ac:dyDescent="0.25">
      <c r="A3574" t="s">
        <v>226</v>
      </c>
      <c r="B3574" t="s">
        <v>5786</v>
      </c>
      <c r="C3574" t="s">
        <v>12665</v>
      </c>
      <c r="D3574" t="s">
        <v>13</v>
      </c>
      <c r="E3574" t="s">
        <v>14845</v>
      </c>
      <c r="F3574" t="s">
        <v>14</v>
      </c>
      <c r="G3574" t="s">
        <v>15</v>
      </c>
      <c r="H3574" t="s">
        <v>226</v>
      </c>
      <c r="I3574" t="s">
        <v>445</v>
      </c>
      <c r="J3574" t="str">
        <f>MID(Tabla1[[#This Row],[HORA2]],1,2)</f>
        <v>12</v>
      </c>
      <c r="K3574" t="s">
        <v>271</v>
      </c>
      <c r="L3574" t="s">
        <v>65</v>
      </c>
      <c r="M3574" t="s">
        <v>14867</v>
      </c>
      <c r="N3574" t="s">
        <v>22</v>
      </c>
      <c r="O3574">
        <v>11.76</v>
      </c>
      <c r="P35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8.01</v>
      </c>
      <c r="Q3574">
        <f>IF(Tabla1[[#This Row],[SERVICIO]]="COMIDA",3,IF(Tabla1[[#This Row],[SERVICIO]]="CONTROLADO",12,IF(Tabla1[[#This Row],[SERVICIO]]="RÁPIDO",3.75,IF(Tabla1[[#This Row],[SERVICIO]]="NORMAL",2.5,))))</f>
        <v>3.75</v>
      </c>
      <c r="R3574">
        <f>IF(Tabla1[[#This Row],[SERVICIO]]="COMIDA",3.5,IF(Tabla1[[#This Row],[SERVICIO]]="CONTROLADO",8,IF(Tabla1[[#This Row],[SERVICIO]]="RÁPIDO",4.5,IF(Tabla1[[#This Row],[SERVICIO]]="NORMAL",3,))))</f>
        <v>4.5</v>
      </c>
      <c r="S35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4" s="2">
        <f>IF(Tabla1[[#This Row],[KILOMETROS ADICIONALES]]=0,Tabla1[[#This Row],[KILOMETROS]]*Tabla1[[#This Row],[COSTO NORMAL]],Tabla1[[#This Row],[COSTO NORMAL]]*Tabla1[[#This Row],[KILOMETROS HASTA]])</f>
        <v>16.875</v>
      </c>
      <c r="U3574" s="2">
        <f>Tabla1[[#This Row],[KILOMETROS ADICIONALES]]*Tabla1[[#This Row],[COSTO ADICIONAL]]</f>
        <v>4.4055</v>
      </c>
      <c r="V3574">
        <v>34.229999999999997</v>
      </c>
      <c r="W3574" s="2">
        <f>Tabla1[[#This Row],[COSTO NORMAL2]]+Tabla1[[#This Row],[COSTO ADICIONAL2]]</f>
        <v>21.2805</v>
      </c>
    </row>
    <row r="3575" spans="1:23" x14ac:dyDescent="0.25">
      <c r="A3575" t="s">
        <v>226</v>
      </c>
      <c r="B3575" t="s">
        <v>5787</v>
      </c>
      <c r="C3575" t="s">
        <v>12666</v>
      </c>
      <c r="D3575" t="s">
        <v>13</v>
      </c>
      <c r="E3575" t="s">
        <v>14845</v>
      </c>
      <c r="F3575" t="s">
        <v>76</v>
      </c>
      <c r="G3575" t="s">
        <v>15</v>
      </c>
      <c r="H3575" t="s">
        <v>226</v>
      </c>
      <c r="I3575" t="s">
        <v>5788</v>
      </c>
      <c r="J3575" t="str">
        <f>MID(Tabla1[[#This Row],[HORA2]],1,2)</f>
        <v>12</v>
      </c>
      <c r="K3575" t="s">
        <v>19</v>
      </c>
      <c r="L3575" t="s">
        <v>19</v>
      </c>
      <c r="M3575" t="s">
        <v>14867</v>
      </c>
      <c r="N3575" t="s">
        <v>22</v>
      </c>
      <c r="O3575">
        <v>8.74</v>
      </c>
      <c r="P35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4.99</v>
      </c>
      <c r="Q3575">
        <f>IF(Tabla1[[#This Row],[SERVICIO]]="COMIDA",3,IF(Tabla1[[#This Row],[SERVICIO]]="CONTROLADO",12,IF(Tabla1[[#This Row],[SERVICIO]]="RÁPIDO",3.75,IF(Tabla1[[#This Row],[SERVICIO]]="NORMAL",2.5,))))</f>
        <v>3.75</v>
      </c>
      <c r="R3575">
        <f>IF(Tabla1[[#This Row],[SERVICIO]]="COMIDA",3.5,IF(Tabla1[[#This Row],[SERVICIO]]="CONTROLADO",8,IF(Tabla1[[#This Row],[SERVICIO]]="RÁPIDO",4.5,IF(Tabla1[[#This Row],[SERVICIO]]="NORMAL",3,))))</f>
        <v>4.5</v>
      </c>
      <c r="S35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5" s="2">
        <f>IF(Tabla1[[#This Row],[KILOMETROS ADICIONALES]]=0,Tabla1[[#This Row],[KILOMETROS]]*Tabla1[[#This Row],[COSTO NORMAL]],Tabla1[[#This Row],[COSTO NORMAL]]*Tabla1[[#This Row],[KILOMETROS HASTA]])</f>
        <v>16.875</v>
      </c>
      <c r="U3575" s="2">
        <f>Tabla1[[#This Row],[KILOMETROS ADICIONALES]]*Tabla1[[#This Row],[COSTO ADICIONAL]]</f>
        <v>2.7445000000000004</v>
      </c>
      <c r="V3575">
        <v>68.790000000000006</v>
      </c>
      <c r="W3575" s="2">
        <f>Tabla1[[#This Row],[COSTO NORMAL2]]+Tabla1[[#This Row],[COSTO ADICIONAL2]]</f>
        <v>19.619500000000002</v>
      </c>
    </row>
    <row r="3576" spans="1:23" x14ac:dyDescent="0.25">
      <c r="A3576" t="s">
        <v>226</v>
      </c>
      <c r="B3576" t="s">
        <v>5789</v>
      </c>
      <c r="C3576" t="s">
        <v>12667</v>
      </c>
      <c r="D3576" t="s">
        <v>13</v>
      </c>
      <c r="E3576" t="s">
        <v>14845</v>
      </c>
      <c r="F3576" t="s">
        <v>76</v>
      </c>
      <c r="G3576" t="s">
        <v>15</v>
      </c>
      <c r="H3576" t="s">
        <v>226</v>
      </c>
      <c r="I3576" t="s">
        <v>5790</v>
      </c>
      <c r="J3576" t="str">
        <f>MID(Tabla1[[#This Row],[HORA2]],1,2)</f>
        <v>12</v>
      </c>
      <c r="K3576" t="s">
        <v>53</v>
      </c>
      <c r="L3576" t="s">
        <v>53</v>
      </c>
      <c r="M3576" t="s">
        <v>14867</v>
      </c>
      <c r="N3576" t="s">
        <v>22</v>
      </c>
      <c r="O3576">
        <v>7.63</v>
      </c>
      <c r="P35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3.88</v>
      </c>
      <c r="Q3576">
        <f>IF(Tabla1[[#This Row],[SERVICIO]]="COMIDA",3,IF(Tabla1[[#This Row],[SERVICIO]]="CONTROLADO",12,IF(Tabla1[[#This Row],[SERVICIO]]="RÁPIDO",3.75,IF(Tabla1[[#This Row],[SERVICIO]]="NORMAL",2.5,))))</f>
        <v>3.75</v>
      </c>
      <c r="R3576">
        <f>IF(Tabla1[[#This Row],[SERVICIO]]="COMIDA",3.5,IF(Tabla1[[#This Row],[SERVICIO]]="CONTROLADO",8,IF(Tabla1[[#This Row],[SERVICIO]]="RÁPIDO",4.5,IF(Tabla1[[#This Row],[SERVICIO]]="NORMAL",3,))))</f>
        <v>4.5</v>
      </c>
      <c r="S35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6" s="2">
        <f>IF(Tabla1[[#This Row],[KILOMETROS ADICIONALES]]=0,Tabla1[[#This Row],[KILOMETROS]]*Tabla1[[#This Row],[COSTO NORMAL]],Tabla1[[#This Row],[COSTO NORMAL]]*Tabla1[[#This Row],[KILOMETROS HASTA]])</f>
        <v>16.875</v>
      </c>
      <c r="U3576" s="2">
        <f>Tabla1[[#This Row],[KILOMETROS ADICIONALES]]*Tabla1[[#This Row],[COSTO ADICIONAL]]</f>
        <v>2.1339999999999999</v>
      </c>
      <c r="V3576">
        <v>48.46</v>
      </c>
      <c r="W3576" s="2">
        <f>Tabla1[[#This Row],[COSTO NORMAL2]]+Tabla1[[#This Row],[COSTO ADICIONAL2]]</f>
        <v>19.009</v>
      </c>
    </row>
    <row r="3577" spans="1:23" x14ac:dyDescent="0.25">
      <c r="A3577" t="s">
        <v>226</v>
      </c>
      <c r="B3577" t="s">
        <v>5791</v>
      </c>
      <c r="C3577" t="s">
        <v>12668</v>
      </c>
      <c r="D3577" t="s">
        <v>13</v>
      </c>
      <c r="E3577" t="s">
        <v>14845</v>
      </c>
      <c r="F3577" t="s">
        <v>76</v>
      </c>
      <c r="G3577" t="s">
        <v>69</v>
      </c>
      <c r="H3577" t="s">
        <v>226</v>
      </c>
      <c r="I3577" t="s">
        <v>5792</v>
      </c>
      <c r="J3577" t="str">
        <f>MID(Tabla1[[#This Row],[HORA2]],1,2)</f>
        <v>11</v>
      </c>
      <c r="K3577" t="s">
        <v>19</v>
      </c>
      <c r="L3577" t="s">
        <v>19</v>
      </c>
      <c r="M3577" t="s">
        <v>14867</v>
      </c>
      <c r="N3577" t="s">
        <v>22</v>
      </c>
      <c r="O3577">
        <v>4.7300000000000004</v>
      </c>
      <c r="P35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0.98000000000000043</v>
      </c>
      <c r="Q3577">
        <f>IF(Tabla1[[#This Row],[SERVICIO]]="COMIDA",3,IF(Tabla1[[#This Row],[SERVICIO]]="CONTROLADO",12,IF(Tabla1[[#This Row],[SERVICIO]]="RÁPIDO",3.75,IF(Tabla1[[#This Row],[SERVICIO]]="NORMAL",2.5,))))</f>
        <v>3.75</v>
      </c>
      <c r="R3577">
        <f>IF(Tabla1[[#This Row],[SERVICIO]]="COMIDA",3.5,IF(Tabla1[[#This Row],[SERVICIO]]="CONTROLADO",8,IF(Tabla1[[#This Row],[SERVICIO]]="RÁPIDO",4.5,IF(Tabla1[[#This Row],[SERVICIO]]="NORMAL",3,))))</f>
        <v>4.5</v>
      </c>
      <c r="S35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7" s="2">
        <f>IF(Tabla1[[#This Row],[KILOMETROS ADICIONALES]]=0,Tabla1[[#This Row],[KILOMETROS]]*Tabla1[[#This Row],[COSTO NORMAL]],Tabla1[[#This Row],[COSTO NORMAL]]*Tabla1[[#This Row],[KILOMETROS HASTA]])</f>
        <v>16.875</v>
      </c>
      <c r="U3577" s="2">
        <f>Tabla1[[#This Row],[KILOMETROS ADICIONALES]]*Tabla1[[#This Row],[COSTO ADICIONAL]]</f>
        <v>0.53900000000000026</v>
      </c>
      <c r="V3577">
        <v>11.82</v>
      </c>
      <c r="W3577" s="2">
        <f>Tabla1[[#This Row],[COSTO NORMAL2]]+Tabla1[[#This Row],[COSTO ADICIONAL2]]</f>
        <v>17.414000000000001</v>
      </c>
    </row>
    <row r="3578" spans="1:23" x14ac:dyDescent="0.25">
      <c r="A3578" t="s">
        <v>226</v>
      </c>
      <c r="B3578" t="s">
        <v>5793</v>
      </c>
      <c r="C3578" t="s">
        <v>12669</v>
      </c>
      <c r="D3578" t="s">
        <v>13</v>
      </c>
      <c r="E3578" t="s">
        <v>14845</v>
      </c>
      <c r="F3578" t="s">
        <v>76</v>
      </c>
      <c r="G3578" t="s">
        <v>15</v>
      </c>
      <c r="H3578" t="s">
        <v>226</v>
      </c>
      <c r="I3578" t="s">
        <v>953</v>
      </c>
      <c r="J3578" t="str">
        <f>MID(Tabla1[[#This Row],[HORA2]],1,2)</f>
        <v>12</v>
      </c>
      <c r="K3578" t="s">
        <v>35</v>
      </c>
      <c r="L3578" t="s">
        <v>35</v>
      </c>
      <c r="M3578" t="s">
        <v>14867</v>
      </c>
      <c r="N3578" t="s">
        <v>22</v>
      </c>
      <c r="O3578">
        <v>20.57</v>
      </c>
      <c r="P35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16.82</v>
      </c>
      <c r="Q3578">
        <f>IF(Tabla1[[#This Row],[SERVICIO]]="COMIDA",3,IF(Tabla1[[#This Row],[SERVICIO]]="CONTROLADO",12,IF(Tabla1[[#This Row],[SERVICIO]]="RÁPIDO",3.75,IF(Tabla1[[#This Row],[SERVICIO]]="NORMAL",2.5,))))</f>
        <v>3.75</v>
      </c>
      <c r="R3578">
        <f>IF(Tabla1[[#This Row],[SERVICIO]]="COMIDA",3.5,IF(Tabla1[[#This Row],[SERVICIO]]="CONTROLADO",8,IF(Tabla1[[#This Row],[SERVICIO]]="RÁPIDO",4.5,IF(Tabla1[[#This Row],[SERVICIO]]="NORMAL",3,))))</f>
        <v>4.5</v>
      </c>
      <c r="S35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8" s="2">
        <f>IF(Tabla1[[#This Row],[KILOMETROS ADICIONALES]]=0,Tabla1[[#This Row],[KILOMETROS]]*Tabla1[[#This Row],[COSTO NORMAL]],Tabla1[[#This Row],[COSTO NORMAL]]*Tabla1[[#This Row],[KILOMETROS HASTA]])</f>
        <v>16.875</v>
      </c>
      <c r="U3578" s="2">
        <f>Tabla1[[#This Row],[KILOMETROS ADICIONALES]]*Tabla1[[#This Row],[COSTO ADICIONAL]]</f>
        <v>9.2510000000000012</v>
      </c>
      <c r="V3578">
        <v>192.35</v>
      </c>
      <c r="W3578" s="2">
        <f>Tabla1[[#This Row],[COSTO NORMAL2]]+Tabla1[[#This Row],[COSTO ADICIONAL2]]</f>
        <v>26.126000000000001</v>
      </c>
    </row>
    <row r="3579" spans="1:23" x14ac:dyDescent="0.25">
      <c r="A3579" t="s">
        <v>226</v>
      </c>
      <c r="B3579" t="s">
        <v>5794</v>
      </c>
      <c r="C3579" t="s">
        <v>12670</v>
      </c>
      <c r="D3579" t="s">
        <v>13</v>
      </c>
      <c r="E3579" t="s">
        <v>14845</v>
      </c>
      <c r="F3579" t="s">
        <v>76</v>
      </c>
      <c r="G3579" t="s">
        <v>15</v>
      </c>
      <c r="H3579" t="s">
        <v>226</v>
      </c>
      <c r="I3579" t="s">
        <v>5795</v>
      </c>
      <c r="J3579" t="str">
        <f>MID(Tabla1[[#This Row],[HORA2]],1,2)</f>
        <v>12</v>
      </c>
      <c r="K3579" t="s">
        <v>35</v>
      </c>
      <c r="L3579" t="s">
        <v>35</v>
      </c>
      <c r="M3579" t="s">
        <v>14867</v>
      </c>
      <c r="N3579" t="s">
        <v>22</v>
      </c>
      <c r="O3579">
        <v>3.92</v>
      </c>
      <c r="P35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0.16999999999999993</v>
      </c>
      <c r="Q3579">
        <f>IF(Tabla1[[#This Row],[SERVICIO]]="COMIDA",3,IF(Tabla1[[#This Row],[SERVICIO]]="CONTROLADO",12,IF(Tabla1[[#This Row],[SERVICIO]]="RÁPIDO",3.75,IF(Tabla1[[#This Row],[SERVICIO]]="NORMAL",2.5,))))</f>
        <v>3.75</v>
      </c>
      <c r="R3579">
        <f>IF(Tabla1[[#This Row],[SERVICIO]]="COMIDA",3.5,IF(Tabla1[[#This Row],[SERVICIO]]="CONTROLADO",8,IF(Tabla1[[#This Row],[SERVICIO]]="RÁPIDO",4.5,IF(Tabla1[[#This Row],[SERVICIO]]="NORMAL",3,))))</f>
        <v>4.5</v>
      </c>
      <c r="S35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79" s="2">
        <f>IF(Tabla1[[#This Row],[KILOMETROS ADICIONALES]]=0,Tabla1[[#This Row],[KILOMETROS]]*Tabla1[[#This Row],[COSTO NORMAL]],Tabla1[[#This Row],[COSTO NORMAL]]*Tabla1[[#This Row],[KILOMETROS HASTA]])</f>
        <v>16.875</v>
      </c>
      <c r="U3579" s="2">
        <f>Tabla1[[#This Row],[KILOMETROS ADICIONALES]]*Tabla1[[#This Row],[COSTO ADICIONAL]]</f>
        <v>9.3499999999999972E-2</v>
      </c>
      <c r="V3579">
        <v>204.8</v>
      </c>
      <c r="W3579" s="2">
        <f>Tabla1[[#This Row],[COSTO NORMAL2]]+Tabla1[[#This Row],[COSTO ADICIONAL2]]</f>
        <v>16.968499999999999</v>
      </c>
    </row>
    <row r="3580" spans="1:23" x14ac:dyDescent="0.25">
      <c r="A3580" t="s">
        <v>226</v>
      </c>
      <c r="B3580" t="s">
        <v>4985</v>
      </c>
      <c r="C3580" t="s">
        <v>12671</v>
      </c>
      <c r="D3580" t="s">
        <v>13</v>
      </c>
      <c r="E3580" t="s">
        <v>14847</v>
      </c>
      <c r="F3580" t="s">
        <v>14</v>
      </c>
      <c r="G3580" t="s">
        <v>15</v>
      </c>
      <c r="H3580" t="s">
        <v>226</v>
      </c>
      <c r="I3580" t="s">
        <v>3394</v>
      </c>
      <c r="J3580" t="str">
        <f>MID(Tabla1[[#This Row],[HORA2]],1,2)</f>
        <v>10</v>
      </c>
      <c r="K3580" t="s">
        <v>19</v>
      </c>
      <c r="L3580" t="s">
        <v>65</v>
      </c>
      <c r="M3580" t="s">
        <v>14867</v>
      </c>
      <c r="N3580" t="s">
        <v>22</v>
      </c>
      <c r="O3580">
        <v>17.41</v>
      </c>
      <c r="P35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14.41</v>
      </c>
      <c r="Q3580">
        <f>IF(Tabla1[[#This Row],[SERVICIO]]="COMIDA",3,IF(Tabla1[[#This Row],[SERVICIO]]="CONTROLADO",12,IF(Tabla1[[#This Row],[SERVICIO]]="RÁPIDO",3.75,IF(Tabla1[[#This Row],[SERVICIO]]="NORMAL",2.5,))))</f>
        <v>3</v>
      </c>
      <c r="R3580">
        <f>IF(Tabla1[[#This Row],[SERVICIO]]="COMIDA",3.5,IF(Tabla1[[#This Row],[SERVICIO]]="CONTROLADO",8,IF(Tabla1[[#This Row],[SERVICIO]]="RÁPIDO",4.5,IF(Tabla1[[#This Row],[SERVICIO]]="NORMAL",3,))))</f>
        <v>3.5</v>
      </c>
      <c r="S3580">
        <f>IF(Tabla1[[#This Row],[SERVICIO]]="COMIDA",0.75,IF(Tabla1[[#This Row],[SERVICIO]]="CONTROLADO",2.65,IF(Tabla1[[#This Row],[SERVICIO]]="RÁPIDO",0.55,IF(Tabla1[[#This Row],[SERVICIO]]="NORMAL",1.2,))))</f>
        <v>0.75</v>
      </c>
      <c r="T3580" s="2">
        <f>IF(Tabla1[[#This Row],[KILOMETROS ADICIONALES]]=0,Tabla1[[#This Row],[KILOMETROS]]*Tabla1[[#This Row],[COSTO NORMAL]],Tabla1[[#This Row],[COSTO NORMAL]]*Tabla1[[#This Row],[KILOMETROS HASTA]])</f>
        <v>10.5</v>
      </c>
      <c r="U3580" s="2">
        <f>Tabla1[[#This Row],[KILOMETROS ADICIONALES]]*Tabla1[[#This Row],[COSTO ADICIONAL]]</f>
        <v>10.807500000000001</v>
      </c>
      <c r="V3580">
        <v>26.94</v>
      </c>
      <c r="W3580" s="2">
        <f>Tabla1[[#This Row],[COSTO NORMAL2]]+Tabla1[[#This Row],[COSTO ADICIONAL2]]</f>
        <v>21.307500000000001</v>
      </c>
    </row>
    <row r="3581" spans="1:23" x14ac:dyDescent="0.25">
      <c r="A3581" t="s">
        <v>226</v>
      </c>
      <c r="B3581" t="s">
        <v>5796</v>
      </c>
      <c r="C3581" t="s">
        <v>12672</v>
      </c>
      <c r="D3581" t="s">
        <v>13</v>
      </c>
      <c r="E3581" t="s">
        <v>14845</v>
      </c>
      <c r="F3581" t="s">
        <v>76</v>
      </c>
      <c r="G3581" t="s">
        <v>15</v>
      </c>
      <c r="H3581" t="s">
        <v>226</v>
      </c>
      <c r="I3581" t="s">
        <v>5797</v>
      </c>
      <c r="J3581" t="str">
        <f>MID(Tabla1[[#This Row],[HORA2]],1,2)</f>
        <v>12</v>
      </c>
      <c r="K3581" t="s">
        <v>57</v>
      </c>
      <c r="L3581" t="s">
        <v>57</v>
      </c>
      <c r="M3581" t="s">
        <v>14867</v>
      </c>
      <c r="N3581" t="s">
        <v>22</v>
      </c>
      <c r="O3581">
        <v>1.7</v>
      </c>
      <c r="P35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81">
        <f>IF(Tabla1[[#This Row],[SERVICIO]]="COMIDA",3,IF(Tabla1[[#This Row],[SERVICIO]]="CONTROLADO",12,IF(Tabla1[[#This Row],[SERVICIO]]="RÁPIDO",3.75,IF(Tabla1[[#This Row],[SERVICIO]]="NORMAL",2.5,))))</f>
        <v>3.75</v>
      </c>
      <c r="R3581">
        <f>IF(Tabla1[[#This Row],[SERVICIO]]="COMIDA",3.5,IF(Tabla1[[#This Row],[SERVICIO]]="CONTROLADO",8,IF(Tabla1[[#This Row],[SERVICIO]]="RÁPIDO",4.5,IF(Tabla1[[#This Row],[SERVICIO]]="NORMAL",3,))))</f>
        <v>4.5</v>
      </c>
      <c r="S35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1" s="2">
        <f>IF(Tabla1[[#This Row],[KILOMETROS ADICIONALES]]=0,Tabla1[[#This Row],[KILOMETROS]]*Tabla1[[#This Row],[COSTO NORMAL]],Tabla1[[#This Row],[COSTO NORMAL]]*Tabla1[[#This Row],[KILOMETROS HASTA]])</f>
        <v>7.6499999999999995</v>
      </c>
      <c r="U3581" s="2">
        <f>Tabla1[[#This Row],[KILOMETROS ADICIONALES]]*Tabla1[[#This Row],[COSTO ADICIONAL]]</f>
        <v>0</v>
      </c>
      <c r="V3581">
        <v>21.85</v>
      </c>
      <c r="W3581" s="2">
        <f>Tabla1[[#This Row],[COSTO NORMAL2]]+Tabla1[[#This Row],[COSTO ADICIONAL2]]</f>
        <v>7.6499999999999995</v>
      </c>
    </row>
    <row r="3582" spans="1:23" x14ac:dyDescent="0.25">
      <c r="A3582" t="s">
        <v>226</v>
      </c>
      <c r="B3582" t="s">
        <v>5798</v>
      </c>
      <c r="C3582" t="s">
        <v>12673</v>
      </c>
      <c r="D3582" t="s">
        <v>13</v>
      </c>
      <c r="E3582" t="s">
        <v>14845</v>
      </c>
      <c r="F3582" t="s">
        <v>14</v>
      </c>
      <c r="G3582" t="s">
        <v>15</v>
      </c>
      <c r="H3582" t="s">
        <v>226</v>
      </c>
      <c r="I3582" t="s">
        <v>5799</v>
      </c>
      <c r="J3582" t="str">
        <f>MID(Tabla1[[#This Row],[HORA2]],1,2)</f>
        <v>14</v>
      </c>
      <c r="K3582" t="s">
        <v>110</v>
      </c>
      <c r="L3582" t="s">
        <v>19</v>
      </c>
      <c r="M3582" t="s">
        <v>14867</v>
      </c>
      <c r="N3582" t="s">
        <v>22</v>
      </c>
      <c r="O3582">
        <v>9.65</v>
      </c>
      <c r="P35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</v>
      </c>
      <c r="Q3582">
        <f>IF(Tabla1[[#This Row],[SERVICIO]]="COMIDA",3,IF(Tabla1[[#This Row],[SERVICIO]]="CONTROLADO",12,IF(Tabla1[[#This Row],[SERVICIO]]="RÁPIDO",3.75,IF(Tabla1[[#This Row],[SERVICIO]]="NORMAL",2.5,))))</f>
        <v>3.75</v>
      </c>
      <c r="R3582">
        <f>IF(Tabla1[[#This Row],[SERVICIO]]="COMIDA",3.5,IF(Tabla1[[#This Row],[SERVICIO]]="CONTROLADO",8,IF(Tabla1[[#This Row],[SERVICIO]]="RÁPIDO",4.5,IF(Tabla1[[#This Row],[SERVICIO]]="NORMAL",3,))))</f>
        <v>4.5</v>
      </c>
      <c r="S35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2" s="2">
        <f>IF(Tabla1[[#This Row],[KILOMETROS ADICIONALES]]=0,Tabla1[[#This Row],[KILOMETROS]]*Tabla1[[#This Row],[COSTO NORMAL]],Tabla1[[#This Row],[COSTO NORMAL]]*Tabla1[[#This Row],[KILOMETROS HASTA]])</f>
        <v>16.875</v>
      </c>
      <c r="U3582" s="2">
        <f>Tabla1[[#This Row],[KILOMETROS ADICIONALES]]*Tabla1[[#This Row],[COSTO ADICIONAL]]</f>
        <v>3.2450000000000006</v>
      </c>
      <c r="V3582">
        <v>151.75</v>
      </c>
      <c r="W3582" s="2">
        <f>Tabla1[[#This Row],[COSTO NORMAL2]]+Tabla1[[#This Row],[COSTO ADICIONAL2]]</f>
        <v>20.12</v>
      </c>
    </row>
    <row r="3583" spans="1:23" x14ac:dyDescent="0.25">
      <c r="A3583" t="s">
        <v>226</v>
      </c>
      <c r="B3583" t="s">
        <v>5800</v>
      </c>
      <c r="C3583" t="s">
        <v>12674</v>
      </c>
      <c r="D3583" t="s">
        <v>13</v>
      </c>
      <c r="E3583" t="s">
        <v>14845</v>
      </c>
      <c r="F3583" t="s">
        <v>76</v>
      </c>
      <c r="G3583" t="s">
        <v>15</v>
      </c>
      <c r="H3583" t="s">
        <v>226</v>
      </c>
      <c r="I3583" t="s">
        <v>5137</v>
      </c>
      <c r="J3583" t="str">
        <f>MID(Tabla1[[#This Row],[HORA2]],1,2)</f>
        <v>12</v>
      </c>
      <c r="K3583" t="s">
        <v>35</v>
      </c>
      <c r="L3583" t="s">
        <v>35</v>
      </c>
      <c r="M3583" t="s">
        <v>14867</v>
      </c>
      <c r="N3583" t="s">
        <v>22</v>
      </c>
      <c r="O3583">
        <v>17.260000000000002</v>
      </c>
      <c r="P35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13.510000000000002</v>
      </c>
      <c r="Q3583">
        <f>IF(Tabla1[[#This Row],[SERVICIO]]="COMIDA",3,IF(Tabla1[[#This Row],[SERVICIO]]="CONTROLADO",12,IF(Tabla1[[#This Row],[SERVICIO]]="RÁPIDO",3.75,IF(Tabla1[[#This Row],[SERVICIO]]="NORMAL",2.5,))))</f>
        <v>3.75</v>
      </c>
      <c r="R3583">
        <f>IF(Tabla1[[#This Row],[SERVICIO]]="COMIDA",3.5,IF(Tabla1[[#This Row],[SERVICIO]]="CONTROLADO",8,IF(Tabla1[[#This Row],[SERVICIO]]="RÁPIDO",4.5,IF(Tabla1[[#This Row],[SERVICIO]]="NORMAL",3,))))</f>
        <v>4.5</v>
      </c>
      <c r="S35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3" s="2">
        <f>IF(Tabla1[[#This Row],[KILOMETROS ADICIONALES]]=0,Tabla1[[#This Row],[KILOMETROS]]*Tabla1[[#This Row],[COSTO NORMAL]],Tabla1[[#This Row],[COSTO NORMAL]]*Tabla1[[#This Row],[KILOMETROS HASTA]])</f>
        <v>16.875</v>
      </c>
      <c r="U3583" s="2">
        <f>Tabla1[[#This Row],[KILOMETROS ADICIONALES]]*Tabla1[[#This Row],[COSTO ADICIONAL]]</f>
        <v>7.4305000000000012</v>
      </c>
      <c r="V3583">
        <v>177.93</v>
      </c>
      <c r="W3583" s="2">
        <f>Tabla1[[#This Row],[COSTO NORMAL2]]+Tabla1[[#This Row],[COSTO ADICIONAL2]]</f>
        <v>24.305500000000002</v>
      </c>
    </row>
    <row r="3584" spans="1:23" x14ac:dyDescent="0.25">
      <c r="A3584" t="s">
        <v>226</v>
      </c>
      <c r="B3584" t="s">
        <v>5801</v>
      </c>
      <c r="C3584" t="s">
        <v>12675</v>
      </c>
      <c r="D3584" t="s">
        <v>13</v>
      </c>
      <c r="E3584" t="s">
        <v>14845</v>
      </c>
      <c r="F3584" t="s">
        <v>295</v>
      </c>
      <c r="G3584" t="s">
        <v>15</v>
      </c>
      <c r="H3584" t="s">
        <v>226</v>
      </c>
      <c r="I3584" t="s">
        <v>5802</v>
      </c>
      <c r="J3584" t="str">
        <f>MID(Tabla1[[#This Row],[HORA2]],1,2)</f>
        <v>13</v>
      </c>
      <c r="K3584" t="s">
        <v>94</v>
      </c>
      <c r="L3584" t="s">
        <v>78</v>
      </c>
      <c r="M3584" t="s">
        <v>14867</v>
      </c>
      <c r="N3584" t="s">
        <v>22</v>
      </c>
      <c r="O3584">
        <v>4.6500000000000004</v>
      </c>
      <c r="P35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0.90000000000000036</v>
      </c>
      <c r="Q3584">
        <f>IF(Tabla1[[#This Row],[SERVICIO]]="COMIDA",3,IF(Tabla1[[#This Row],[SERVICIO]]="CONTROLADO",12,IF(Tabla1[[#This Row],[SERVICIO]]="RÁPIDO",3.75,IF(Tabla1[[#This Row],[SERVICIO]]="NORMAL",2.5,))))</f>
        <v>3.75</v>
      </c>
      <c r="R3584">
        <f>IF(Tabla1[[#This Row],[SERVICIO]]="COMIDA",3.5,IF(Tabla1[[#This Row],[SERVICIO]]="CONTROLADO",8,IF(Tabla1[[#This Row],[SERVICIO]]="RÁPIDO",4.5,IF(Tabla1[[#This Row],[SERVICIO]]="NORMAL",3,))))</f>
        <v>4.5</v>
      </c>
      <c r="S35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4" s="2">
        <f>IF(Tabla1[[#This Row],[KILOMETROS ADICIONALES]]=0,Tabla1[[#This Row],[KILOMETROS]]*Tabla1[[#This Row],[COSTO NORMAL]],Tabla1[[#This Row],[COSTO NORMAL]]*Tabla1[[#This Row],[KILOMETROS HASTA]])</f>
        <v>16.875</v>
      </c>
      <c r="U3584" s="2">
        <f>Tabla1[[#This Row],[KILOMETROS ADICIONALES]]*Tabla1[[#This Row],[COSTO ADICIONAL]]</f>
        <v>0.49500000000000022</v>
      </c>
      <c r="V3584">
        <v>171.57</v>
      </c>
      <c r="W3584" s="2">
        <f>Tabla1[[#This Row],[COSTO NORMAL2]]+Tabla1[[#This Row],[COSTO ADICIONAL2]]</f>
        <v>17.37</v>
      </c>
    </row>
    <row r="3585" spans="1:23" x14ac:dyDescent="0.25">
      <c r="A3585" t="s">
        <v>226</v>
      </c>
      <c r="B3585" t="s">
        <v>5803</v>
      </c>
      <c r="C3585" t="s">
        <v>12676</v>
      </c>
      <c r="D3585" t="s">
        <v>13</v>
      </c>
      <c r="E3585" t="s">
        <v>14845</v>
      </c>
      <c r="F3585" t="s">
        <v>14</v>
      </c>
      <c r="G3585" t="s">
        <v>15</v>
      </c>
      <c r="H3585" t="s">
        <v>226</v>
      </c>
      <c r="I3585" t="s">
        <v>5804</v>
      </c>
      <c r="J3585" t="str">
        <f>MID(Tabla1[[#This Row],[HORA2]],1,2)</f>
        <v>13</v>
      </c>
      <c r="K3585" t="s">
        <v>90</v>
      </c>
      <c r="L3585" t="s">
        <v>94</v>
      </c>
      <c r="M3585" t="s">
        <v>14867</v>
      </c>
      <c r="N3585" t="s">
        <v>22</v>
      </c>
      <c r="O3585">
        <v>5.8</v>
      </c>
      <c r="P35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2.0499999999999998</v>
      </c>
      <c r="Q3585">
        <f>IF(Tabla1[[#This Row],[SERVICIO]]="COMIDA",3,IF(Tabla1[[#This Row],[SERVICIO]]="CONTROLADO",12,IF(Tabla1[[#This Row],[SERVICIO]]="RÁPIDO",3.75,IF(Tabla1[[#This Row],[SERVICIO]]="NORMAL",2.5,))))</f>
        <v>3.75</v>
      </c>
      <c r="R3585">
        <f>IF(Tabla1[[#This Row],[SERVICIO]]="COMIDA",3.5,IF(Tabla1[[#This Row],[SERVICIO]]="CONTROLADO",8,IF(Tabla1[[#This Row],[SERVICIO]]="RÁPIDO",4.5,IF(Tabla1[[#This Row],[SERVICIO]]="NORMAL",3,))))</f>
        <v>4.5</v>
      </c>
      <c r="S35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5" s="2">
        <f>IF(Tabla1[[#This Row],[KILOMETROS ADICIONALES]]=0,Tabla1[[#This Row],[KILOMETROS]]*Tabla1[[#This Row],[COSTO NORMAL]],Tabla1[[#This Row],[COSTO NORMAL]]*Tabla1[[#This Row],[KILOMETROS HASTA]])</f>
        <v>16.875</v>
      </c>
      <c r="U3585" s="2">
        <f>Tabla1[[#This Row],[KILOMETROS ADICIONALES]]*Tabla1[[#This Row],[COSTO ADICIONAL]]</f>
        <v>1.1274999999999999</v>
      </c>
      <c r="V3585">
        <v>4.3</v>
      </c>
      <c r="W3585" s="2">
        <f>Tabla1[[#This Row],[COSTO NORMAL2]]+Tabla1[[#This Row],[COSTO ADICIONAL2]]</f>
        <v>18.002500000000001</v>
      </c>
    </row>
    <row r="3586" spans="1:23" x14ac:dyDescent="0.25">
      <c r="A3586" t="s">
        <v>226</v>
      </c>
      <c r="B3586" t="s">
        <v>1992</v>
      </c>
      <c r="C3586" t="s">
        <v>12677</v>
      </c>
      <c r="D3586" t="s">
        <v>13</v>
      </c>
      <c r="E3586" t="s">
        <v>14845</v>
      </c>
      <c r="F3586" t="s">
        <v>76</v>
      </c>
      <c r="G3586" t="s">
        <v>24</v>
      </c>
      <c r="H3586" t="s">
        <v>226</v>
      </c>
      <c r="I3586" t="s">
        <v>5805</v>
      </c>
      <c r="J3586" t="str">
        <f>MID(Tabla1[[#This Row],[HORA2]],1,2)</f>
        <v>10</v>
      </c>
      <c r="K3586" t="s">
        <v>96</v>
      </c>
      <c r="L3586" t="s">
        <v>96</v>
      </c>
      <c r="M3586" t="s">
        <v>14867</v>
      </c>
      <c r="N3586" t="s">
        <v>22</v>
      </c>
      <c r="O3586">
        <v>14.45</v>
      </c>
      <c r="P35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</v>
      </c>
      <c r="Q3586">
        <f>IF(Tabla1[[#This Row],[SERVICIO]]="COMIDA",3,IF(Tabla1[[#This Row],[SERVICIO]]="CONTROLADO",12,IF(Tabla1[[#This Row],[SERVICIO]]="RÁPIDO",3.75,IF(Tabla1[[#This Row],[SERVICIO]]="NORMAL",2.5,))))</f>
        <v>3.75</v>
      </c>
      <c r="R3586">
        <f>IF(Tabla1[[#This Row],[SERVICIO]]="COMIDA",3.5,IF(Tabla1[[#This Row],[SERVICIO]]="CONTROLADO",8,IF(Tabla1[[#This Row],[SERVICIO]]="RÁPIDO",4.5,IF(Tabla1[[#This Row],[SERVICIO]]="NORMAL",3,))))</f>
        <v>4.5</v>
      </c>
      <c r="S35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6" s="2">
        <f>IF(Tabla1[[#This Row],[KILOMETROS ADICIONALES]]=0,Tabla1[[#This Row],[KILOMETROS]]*Tabla1[[#This Row],[COSTO NORMAL]],Tabla1[[#This Row],[COSTO NORMAL]]*Tabla1[[#This Row],[KILOMETROS HASTA]])</f>
        <v>16.875</v>
      </c>
      <c r="U3586" s="2">
        <f>Tabla1[[#This Row],[KILOMETROS ADICIONALES]]*Tabla1[[#This Row],[COSTO ADICIONAL]]</f>
        <v>5.8849999999999998</v>
      </c>
      <c r="V3586">
        <v>218.68</v>
      </c>
      <c r="W3586" s="2">
        <f>Tabla1[[#This Row],[COSTO NORMAL2]]+Tabla1[[#This Row],[COSTO ADICIONAL2]]</f>
        <v>22.759999999999998</v>
      </c>
    </row>
    <row r="3587" spans="1:23" x14ac:dyDescent="0.25">
      <c r="A3587" t="s">
        <v>226</v>
      </c>
      <c r="B3587" t="s">
        <v>5806</v>
      </c>
      <c r="C3587" t="s">
        <v>12678</v>
      </c>
      <c r="D3587" t="s">
        <v>13</v>
      </c>
      <c r="E3587" t="s">
        <v>14845</v>
      </c>
      <c r="F3587" t="s">
        <v>14</v>
      </c>
      <c r="G3587" t="s">
        <v>15</v>
      </c>
      <c r="H3587" t="s">
        <v>226</v>
      </c>
      <c r="I3587" t="s">
        <v>1141</v>
      </c>
      <c r="J3587" t="str">
        <f>MID(Tabla1[[#This Row],[HORA2]],1,2)</f>
        <v>11</v>
      </c>
      <c r="K3587" t="s">
        <v>19</v>
      </c>
      <c r="L3587" t="s">
        <v>19</v>
      </c>
      <c r="M3587" t="s">
        <v>14867</v>
      </c>
      <c r="N3587" t="s">
        <v>22</v>
      </c>
      <c r="O3587">
        <v>6.55</v>
      </c>
      <c r="P35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</v>
      </c>
      <c r="Q3587">
        <f>IF(Tabla1[[#This Row],[SERVICIO]]="COMIDA",3,IF(Tabla1[[#This Row],[SERVICIO]]="CONTROLADO",12,IF(Tabla1[[#This Row],[SERVICIO]]="RÁPIDO",3.75,IF(Tabla1[[#This Row],[SERVICIO]]="NORMAL",2.5,))))</f>
        <v>3.75</v>
      </c>
      <c r="R3587">
        <f>IF(Tabla1[[#This Row],[SERVICIO]]="COMIDA",3.5,IF(Tabla1[[#This Row],[SERVICIO]]="CONTROLADO",8,IF(Tabla1[[#This Row],[SERVICIO]]="RÁPIDO",4.5,IF(Tabla1[[#This Row],[SERVICIO]]="NORMAL",3,))))</f>
        <v>4.5</v>
      </c>
      <c r="S35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7" s="2">
        <f>IF(Tabla1[[#This Row],[KILOMETROS ADICIONALES]]=0,Tabla1[[#This Row],[KILOMETROS]]*Tabla1[[#This Row],[COSTO NORMAL]],Tabla1[[#This Row],[COSTO NORMAL]]*Tabla1[[#This Row],[KILOMETROS HASTA]])</f>
        <v>16.875</v>
      </c>
      <c r="U3587" s="2">
        <f>Tabla1[[#This Row],[KILOMETROS ADICIONALES]]*Tabla1[[#This Row],[COSTO ADICIONAL]]</f>
        <v>1.54</v>
      </c>
      <c r="V3587">
        <v>185.65</v>
      </c>
      <c r="W3587" s="2">
        <f>Tabla1[[#This Row],[COSTO NORMAL2]]+Tabla1[[#This Row],[COSTO ADICIONAL2]]</f>
        <v>18.414999999999999</v>
      </c>
    </row>
    <row r="3588" spans="1:23" x14ac:dyDescent="0.25">
      <c r="A3588" t="s">
        <v>226</v>
      </c>
      <c r="B3588" t="s">
        <v>5807</v>
      </c>
      <c r="C3588" t="s">
        <v>12679</v>
      </c>
      <c r="D3588" t="s">
        <v>13</v>
      </c>
      <c r="E3588" t="s">
        <v>14845</v>
      </c>
      <c r="F3588" t="s">
        <v>14</v>
      </c>
      <c r="G3588" t="s">
        <v>15</v>
      </c>
      <c r="H3588" t="s">
        <v>226</v>
      </c>
      <c r="I3588" t="s">
        <v>5808</v>
      </c>
      <c r="J3588" t="str">
        <f>MID(Tabla1[[#This Row],[HORA2]],1,2)</f>
        <v>12</v>
      </c>
      <c r="K3588" t="s">
        <v>57</v>
      </c>
      <c r="L3588" t="s">
        <v>57</v>
      </c>
      <c r="M3588" t="s">
        <v>14867</v>
      </c>
      <c r="N3588" t="s">
        <v>22</v>
      </c>
      <c r="O3588">
        <v>9.08</v>
      </c>
      <c r="P35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5.33</v>
      </c>
      <c r="Q3588">
        <f>IF(Tabla1[[#This Row],[SERVICIO]]="COMIDA",3,IF(Tabla1[[#This Row],[SERVICIO]]="CONTROLADO",12,IF(Tabla1[[#This Row],[SERVICIO]]="RÁPIDO",3.75,IF(Tabla1[[#This Row],[SERVICIO]]="NORMAL",2.5,))))</f>
        <v>3.75</v>
      </c>
      <c r="R3588">
        <f>IF(Tabla1[[#This Row],[SERVICIO]]="COMIDA",3.5,IF(Tabla1[[#This Row],[SERVICIO]]="CONTROLADO",8,IF(Tabla1[[#This Row],[SERVICIO]]="RÁPIDO",4.5,IF(Tabla1[[#This Row],[SERVICIO]]="NORMAL",3,))))</f>
        <v>4.5</v>
      </c>
      <c r="S35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8" s="2">
        <f>IF(Tabla1[[#This Row],[KILOMETROS ADICIONALES]]=0,Tabla1[[#This Row],[KILOMETROS]]*Tabla1[[#This Row],[COSTO NORMAL]],Tabla1[[#This Row],[COSTO NORMAL]]*Tabla1[[#This Row],[KILOMETROS HASTA]])</f>
        <v>16.875</v>
      </c>
      <c r="U3588" s="2">
        <f>Tabla1[[#This Row],[KILOMETROS ADICIONALES]]*Tabla1[[#This Row],[COSTO ADICIONAL]]</f>
        <v>2.9315000000000002</v>
      </c>
      <c r="V3588">
        <v>88.61</v>
      </c>
      <c r="W3588" s="2">
        <f>Tabla1[[#This Row],[COSTO NORMAL2]]+Tabla1[[#This Row],[COSTO ADICIONAL2]]</f>
        <v>19.8065</v>
      </c>
    </row>
    <row r="3589" spans="1:23" x14ac:dyDescent="0.25">
      <c r="A3589" t="s">
        <v>226</v>
      </c>
      <c r="B3589" t="s">
        <v>5809</v>
      </c>
      <c r="C3589" t="s">
        <v>12680</v>
      </c>
      <c r="D3589" t="s">
        <v>13</v>
      </c>
      <c r="E3589" t="s">
        <v>14845</v>
      </c>
      <c r="F3589" t="s">
        <v>14</v>
      </c>
      <c r="G3589" t="s">
        <v>15</v>
      </c>
      <c r="H3589" t="s">
        <v>226</v>
      </c>
      <c r="I3589" t="s">
        <v>5810</v>
      </c>
      <c r="J3589" t="str">
        <f>MID(Tabla1[[#This Row],[HORA2]],1,2)</f>
        <v>10</v>
      </c>
      <c r="K3589" t="s">
        <v>26</v>
      </c>
      <c r="L3589" t="s">
        <v>27</v>
      </c>
      <c r="M3589" t="s">
        <v>14867</v>
      </c>
      <c r="N3589" t="s">
        <v>22</v>
      </c>
      <c r="O3589">
        <v>4.41</v>
      </c>
      <c r="P35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0.66000000000000014</v>
      </c>
      <c r="Q3589">
        <f>IF(Tabla1[[#This Row],[SERVICIO]]="COMIDA",3,IF(Tabla1[[#This Row],[SERVICIO]]="CONTROLADO",12,IF(Tabla1[[#This Row],[SERVICIO]]="RÁPIDO",3.75,IF(Tabla1[[#This Row],[SERVICIO]]="NORMAL",2.5,))))</f>
        <v>3.75</v>
      </c>
      <c r="R3589">
        <f>IF(Tabla1[[#This Row],[SERVICIO]]="COMIDA",3.5,IF(Tabla1[[#This Row],[SERVICIO]]="CONTROLADO",8,IF(Tabla1[[#This Row],[SERVICIO]]="RÁPIDO",4.5,IF(Tabla1[[#This Row],[SERVICIO]]="NORMAL",3,))))</f>
        <v>4.5</v>
      </c>
      <c r="S35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89" s="2">
        <f>IF(Tabla1[[#This Row],[KILOMETROS ADICIONALES]]=0,Tabla1[[#This Row],[KILOMETROS]]*Tabla1[[#This Row],[COSTO NORMAL]],Tabla1[[#This Row],[COSTO NORMAL]]*Tabla1[[#This Row],[KILOMETROS HASTA]])</f>
        <v>16.875</v>
      </c>
      <c r="U3589" s="2">
        <f>Tabla1[[#This Row],[KILOMETROS ADICIONALES]]*Tabla1[[#This Row],[COSTO ADICIONAL]]</f>
        <v>0.3630000000000001</v>
      </c>
      <c r="V3589">
        <v>77.010000000000005</v>
      </c>
      <c r="W3589" s="2">
        <f>Tabla1[[#This Row],[COSTO NORMAL2]]+Tabla1[[#This Row],[COSTO ADICIONAL2]]</f>
        <v>17.238</v>
      </c>
    </row>
    <row r="3590" spans="1:23" x14ac:dyDescent="0.25">
      <c r="A3590" t="s">
        <v>226</v>
      </c>
      <c r="B3590" t="s">
        <v>5811</v>
      </c>
      <c r="C3590" t="s">
        <v>12681</v>
      </c>
      <c r="D3590" t="s">
        <v>13</v>
      </c>
      <c r="E3590" t="s">
        <v>14845</v>
      </c>
      <c r="F3590" t="s">
        <v>14</v>
      </c>
      <c r="G3590" t="s">
        <v>15</v>
      </c>
      <c r="H3590" t="s">
        <v>226</v>
      </c>
      <c r="I3590" t="s">
        <v>5812</v>
      </c>
      <c r="J3590" t="str">
        <f>MID(Tabla1[[#This Row],[HORA2]],1,2)</f>
        <v>11</v>
      </c>
      <c r="K3590" t="s">
        <v>153</v>
      </c>
      <c r="L3590" t="s">
        <v>19</v>
      </c>
      <c r="M3590" t="s">
        <v>14867</v>
      </c>
      <c r="N3590" t="s">
        <v>22</v>
      </c>
      <c r="O3590">
        <v>14.87</v>
      </c>
      <c r="P35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11.12</v>
      </c>
      <c r="Q3590">
        <f>IF(Tabla1[[#This Row],[SERVICIO]]="COMIDA",3,IF(Tabla1[[#This Row],[SERVICIO]]="CONTROLADO",12,IF(Tabla1[[#This Row],[SERVICIO]]="RÁPIDO",3.75,IF(Tabla1[[#This Row],[SERVICIO]]="NORMAL",2.5,))))</f>
        <v>3.75</v>
      </c>
      <c r="R3590">
        <f>IF(Tabla1[[#This Row],[SERVICIO]]="COMIDA",3.5,IF(Tabla1[[#This Row],[SERVICIO]]="CONTROLADO",8,IF(Tabla1[[#This Row],[SERVICIO]]="RÁPIDO",4.5,IF(Tabla1[[#This Row],[SERVICIO]]="NORMAL",3,))))</f>
        <v>4.5</v>
      </c>
      <c r="S35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0" s="2">
        <f>IF(Tabla1[[#This Row],[KILOMETROS ADICIONALES]]=0,Tabla1[[#This Row],[KILOMETROS]]*Tabla1[[#This Row],[COSTO NORMAL]],Tabla1[[#This Row],[COSTO NORMAL]]*Tabla1[[#This Row],[KILOMETROS HASTA]])</f>
        <v>16.875</v>
      </c>
      <c r="U3590" s="2">
        <f>Tabla1[[#This Row],[KILOMETROS ADICIONALES]]*Tabla1[[#This Row],[COSTO ADICIONAL]]</f>
        <v>6.1159999999999997</v>
      </c>
      <c r="V3590">
        <v>88.48</v>
      </c>
      <c r="W3590" s="2">
        <f>Tabla1[[#This Row],[COSTO NORMAL2]]+Tabla1[[#This Row],[COSTO ADICIONAL2]]</f>
        <v>22.991</v>
      </c>
    </row>
    <row r="3591" spans="1:23" x14ac:dyDescent="0.25">
      <c r="A3591" t="s">
        <v>226</v>
      </c>
      <c r="B3591" t="s">
        <v>5813</v>
      </c>
      <c r="C3591" t="s">
        <v>12682</v>
      </c>
      <c r="D3591" t="s">
        <v>13</v>
      </c>
      <c r="E3591" t="s">
        <v>14845</v>
      </c>
      <c r="F3591" t="s">
        <v>76</v>
      </c>
      <c r="G3591" t="s">
        <v>15</v>
      </c>
      <c r="H3591" t="s">
        <v>226</v>
      </c>
      <c r="I3591" t="s">
        <v>3771</v>
      </c>
      <c r="J3591" t="str">
        <f>MID(Tabla1[[#This Row],[HORA2]],1,2)</f>
        <v>12</v>
      </c>
      <c r="K3591" t="s">
        <v>94</v>
      </c>
      <c r="L3591" t="s">
        <v>92</v>
      </c>
      <c r="M3591" t="s">
        <v>14867</v>
      </c>
      <c r="N3591" t="s">
        <v>22</v>
      </c>
      <c r="O3591">
        <v>14.29</v>
      </c>
      <c r="P35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10.54</v>
      </c>
      <c r="Q3591">
        <f>IF(Tabla1[[#This Row],[SERVICIO]]="COMIDA",3,IF(Tabla1[[#This Row],[SERVICIO]]="CONTROLADO",12,IF(Tabla1[[#This Row],[SERVICIO]]="RÁPIDO",3.75,IF(Tabla1[[#This Row],[SERVICIO]]="NORMAL",2.5,))))</f>
        <v>3.75</v>
      </c>
      <c r="R3591">
        <f>IF(Tabla1[[#This Row],[SERVICIO]]="COMIDA",3.5,IF(Tabla1[[#This Row],[SERVICIO]]="CONTROLADO",8,IF(Tabla1[[#This Row],[SERVICIO]]="RÁPIDO",4.5,IF(Tabla1[[#This Row],[SERVICIO]]="NORMAL",3,))))</f>
        <v>4.5</v>
      </c>
      <c r="S35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1" s="2">
        <f>IF(Tabla1[[#This Row],[KILOMETROS ADICIONALES]]=0,Tabla1[[#This Row],[KILOMETROS]]*Tabla1[[#This Row],[COSTO NORMAL]],Tabla1[[#This Row],[COSTO NORMAL]]*Tabla1[[#This Row],[KILOMETROS HASTA]])</f>
        <v>16.875</v>
      </c>
      <c r="U3591" s="2">
        <f>Tabla1[[#This Row],[KILOMETROS ADICIONALES]]*Tabla1[[#This Row],[COSTO ADICIONAL]]</f>
        <v>5.7969999999999997</v>
      </c>
      <c r="V3591">
        <v>47.95</v>
      </c>
      <c r="W3591" s="2">
        <f>Tabla1[[#This Row],[COSTO NORMAL2]]+Tabla1[[#This Row],[COSTO ADICIONAL2]]</f>
        <v>22.672000000000001</v>
      </c>
    </row>
    <row r="3592" spans="1:23" x14ac:dyDescent="0.25">
      <c r="A3592" t="s">
        <v>226</v>
      </c>
      <c r="B3592" t="s">
        <v>5035</v>
      </c>
      <c r="C3592" t="s">
        <v>12683</v>
      </c>
      <c r="D3592" t="s">
        <v>13</v>
      </c>
      <c r="E3592" t="s">
        <v>14845</v>
      </c>
      <c r="F3592" t="s">
        <v>76</v>
      </c>
      <c r="G3592" t="s">
        <v>24</v>
      </c>
      <c r="H3592" t="s">
        <v>226</v>
      </c>
      <c r="I3592" t="s">
        <v>5814</v>
      </c>
      <c r="J3592" t="str">
        <f>MID(Tabla1[[#This Row],[HORA2]],1,2)</f>
        <v>10</v>
      </c>
      <c r="K3592" t="s">
        <v>271</v>
      </c>
      <c r="L3592" t="s">
        <v>271</v>
      </c>
      <c r="M3592" t="s">
        <v>14867</v>
      </c>
      <c r="N3592" t="s">
        <v>22</v>
      </c>
      <c r="O3592">
        <v>17.809999999999999</v>
      </c>
      <c r="P35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14.059999999999999</v>
      </c>
      <c r="Q3592">
        <f>IF(Tabla1[[#This Row],[SERVICIO]]="COMIDA",3,IF(Tabla1[[#This Row],[SERVICIO]]="CONTROLADO",12,IF(Tabla1[[#This Row],[SERVICIO]]="RÁPIDO",3.75,IF(Tabla1[[#This Row],[SERVICIO]]="NORMAL",2.5,))))</f>
        <v>3.75</v>
      </c>
      <c r="R3592">
        <f>IF(Tabla1[[#This Row],[SERVICIO]]="COMIDA",3.5,IF(Tabla1[[#This Row],[SERVICIO]]="CONTROLADO",8,IF(Tabla1[[#This Row],[SERVICIO]]="RÁPIDO",4.5,IF(Tabla1[[#This Row],[SERVICIO]]="NORMAL",3,))))</f>
        <v>4.5</v>
      </c>
      <c r="S35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2" s="2">
        <f>IF(Tabla1[[#This Row],[KILOMETROS ADICIONALES]]=0,Tabla1[[#This Row],[KILOMETROS]]*Tabla1[[#This Row],[COSTO NORMAL]],Tabla1[[#This Row],[COSTO NORMAL]]*Tabla1[[#This Row],[KILOMETROS HASTA]])</f>
        <v>16.875</v>
      </c>
      <c r="U3592" s="2">
        <f>Tabla1[[#This Row],[KILOMETROS ADICIONALES]]*Tabla1[[#This Row],[COSTO ADICIONAL]]</f>
        <v>7.7329999999999997</v>
      </c>
      <c r="V3592">
        <v>202.42</v>
      </c>
      <c r="W3592" s="2">
        <f>Tabla1[[#This Row],[COSTO NORMAL2]]+Tabla1[[#This Row],[COSTO ADICIONAL2]]</f>
        <v>24.608000000000001</v>
      </c>
    </row>
    <row r="3593" spans="1:23" x14ac:dyDescent="0.25">
      <c r="A3593" t="s">
        <v>226</v>
      </c>
      <c r="B3593" t="s">
        <v>5815</v>
      </c>
      <c r="C3593" t="s">
        <v>12684</v>
      </c>
      <c r="D3593" t="s">
        <v>13</v>
      </c>
      <c r="E3593" t="s">
        <v>14845</v>
      </c>
      <c r="F3593" t="s">
        <v>14</v>
      </c>
      <c r="G3593" t="s">
        <v>15</v>
      </c>
      <c r="H3593" t="s">
        <v>226</v>
      </c>
      <c r="I3593" t="s">
        <v>5816</v>
      </c>
      <c r="J3593" t="str">
        <f>MID(Tabla1[[#This Row],[HORA2]],1,2)</f>
        <v>13</v>
      </c>
      <c r="K3593" t="s">
        <v>31</v>
      </c>
      <c r="L3593" t="s">
        <v>19</v>
      </c>
      <c r="M3593" t="s">
        <v>14867</v>
      </c>
      <c r="N3593" t="s">
        <v>22</v>
      </c>
      <c r="O3593">
        <v>6.28</v>
      </c>
      <c r="P35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2.5300000000000002</v>
      </c>
      <c r="Q3593">
        <f>IF(Tabla1[[#This Row],[SERVICIO]]="COMIDA",3,IF(Tabla1[[#This Row],[SERVICIO]]="CONTROLADO",12,IF(Tabla1[[#This Row],[SERVICIO]]="RÁPIDO",3.75,IF(Tabla1[[#This Row],[SERVICIO]]="NORMAL",2.5,))))</f>
        <v>3.75</v>
      </c>
      <c r="R3593">
        <f>IF(Tabla1[[#This Row],[SERVICIO]]="COMIDA",3.5,IF(Tabla1[[#This Row],[SERVICIO]]="CONTROLADO",8,IF(Tabla1[[#This Row],[SERVICIO]]="RÁPIDO",4.5,IF(Tabla1[[#This Row],[SERVICIO]]="NORMAL",3,))))</f>
        <v>4.5</v>
      </c>
      <c r="S35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3" s="2">
        <f>IF(Tabla1[[#This Row],[KILOMETROS ADICIONALES]]=0,Tabla1[[#This Row],[KILOMETROS]]*Tabla1[[#This Row],[COSTO NORMAL]],Tabla1[[#This Row],[COSTO NORMAL]]*Tabla1[[#This Row],[KILOMETROS HASTA]])</f>
        <v>16.875</v>
      </c>
      <c r="U3593" s="2">
        <f>Tabla1[[#This Row],[KILOMETROS ADICIONALES]]*Tabla1[[#This Row],[COSTO ADICIONAL]]</f>
        <v>1.3915000000000002</v>
      </c>
      <c r="V3593">
        <v>25.16</v>
      </c>
      <c r="W3593" s="2">
        <f>Tabla1[[#This Row],[COSTO NORMAL2]]+Tabla1[[#This Row],[COSTO ADICIONAL2]]</f>
        <v>18.266500000000001</v>
      </c>
    </row>
    <row r="3594" spans="1:23" x14ac:dyDescent="0.25">
      <c r="A3594" t="s">
        <v>226</v>
      </c>
      <c r="B3594" t="s">
        <v>5817</v>
      </c>
      <c r="C3594" t="s">
        <v>12685</v>
      </c>
      <c r="D3594" t="s">
        <v>13</v>
      </c>
      <c r="E3594" t="s">
        <v>14845</v>
      </c>
      <c r="F3594" t="s">
        <v>76</v>
      </c>
      <c r="G3594" t="s">
        <v>15</v>
      </c>
      <c r="H3594" t="s">
        <v>226</v>
      </c>
      <c r="I3594" t="s">
        <v>5818</v>
      </c>
      <c r="J3594" t="str">
        <f>MID(Tabla1[[#This Row],[HORA2]],1,2)</f>
        <v>12</v>
      </c>
      <c r="K3594" t="s">
        <v>53</v>
      </c>
      <c r="L3594" t="s">
        <v>31</v>
      </c>
      <c r="M3594" t="s">
        <v>14867</v>
      </c>
      <c r="N3594" t="s">
        <v>22</v>
      </c>
      <c r="O3594">
        <v>1.1200000000000001</v>
      </c>
      <c r="P35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594">
        <f>IF(Tabla1[[#This Row],[SERVICIO]]="COMIDA",3,IF(Tabla1[[#This Row],[SERVICIO]]="CONTROLADO",12,IF(Tabla1[[#This Row],[SERVICIO]]="RÁPIDO",3.75,IF(Tabla1[[#This Row],[SERVICIO]]="NORMAL",2.5,))))</f>
        <v>3.75</v>
      </c>
      <c r="R3594">
        <f>IF(Tabla1[[#This Row],[SERVICIO]]="COMIDA",3.5,IF(Tabla1[[#This Row],[SERVICIO]]="CONTROLADO",8,IF(Tabla1[[#This Row],[SERVICIO]]="RÁPIDO",4.5,IF(Tabla1[[#This Row],[SERVICIO]]="NORMAL",3,))))</f>
        <v>4.5</v>
      </c>
      <c r="S35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4" s="2">
        <f>IF(Tabla1[[#This Row],[KILOMETROS ADICIONALES]]=0,Tabla1[[#This Row],[KILOMETROS]]*Tabla1[[#This Row],[COSTO NORMAL]],Tabla1[[#This Row],[COSTO NORMAL]]*Tabla1[[#This Row],[KILOMETROS HASTA]])</f>
        <v>5.0400000000000009</v>
      </c>
      <c r="U3594" s="2">
        <f>Tabla1[[#This Row],[KILOMETROS ADICIONALES]]*Tabla1[[#This Row],[COSTO ADICIONAL]]</f>
        <v>0</v>
      </c>
      <c r="V3594">
        <v>209.17</v>
      </c>
      <c r="W3594" s="2">
        <f>Tabla1[[#This Row],[COSTO NORMAL2]]+Tabla1[[#This Row],[COSTO ADICIONAL2]]</f>
        <v>5.0400000000000009</v>
      </c>
    </row>
    <row r="3595" spans="1:23" x14ac:dyDescent="0.25">
      <c r="A3595" t="s">
        <v>226</v>
      </c>
      <c r="B3595" t="s">
        <v>5819</v>
      </c>
      <c r="C3595" t="s">
        <v>12686</v>
      </c>
      <c r="D3595" t="s">
        <v>13</v>
      </c>
      <c r="E3595" t="s">
        <v>14845</v>
      </c>
      <c r="F3595" t="s">
        <v>76</v>
      </c>
      <c r="G3595" t="s">
        <v>15</v>
      </c>
      <c r="H3595" t="s">
        <v>226</v>
      </c>
      <c r="I3595" t="s">
        <v>5820</v>
      </c>
      <c r="J3595" t="str">
        <f>MID(Tabla1[[#This Row],[HORA2]],1,2)</f>
        <v>13</v>
      </c>
      <c r="K3595" t="s">
        <v>96</v>
      </c>
      <c r="L3595" t="s">
        <v>96</v>
      </c>
      <c r="M3595" t="s">
        <v>14867</v>
      </c>
      <c r="N3595" t="s">
        <v>22</v>
      </c>
      <c r="O3595">
        <v>4.3600000000000003</v>
      </c>
      <c r="P35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0.61000000000000032</v>
      </c>
      <c r="Q3595">
        <f>IF(Tabla1[[#This Row],[SERVICIO]]="COMIDA",3,IF(Tabla1[[#This Row],[SERVICIO]]="CONTROLADO",12,IF(Tabla1[[#This Row],[SERVICIO]]="RÁPIDO",3.75,IF(Tabla1[[#This Row],[SERVICIO]]="NORMAL",2.5,))))</f>
        <v>3.75</v>
      </c>
      <c r="R3595">
        <f>IF(Tabla1[[#This Row],[SERVICIO]]="COMIDA",3.5,IF(Tabla1[[#This Row],[SERVICIO]]="CONTROLADO",8,IF(Tabla1[[#This Row],[SERVICIO]]="RÁPIDO",4.5,IF(Tabla1[[#This Row],[SERVICIO]]="NORMAL",3,))))</f>
        <v>4.5</v>
      </c>
      <c r="S35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5" s="2">
        <f>IF(Tabla1[[#This Row],[KILOMETROS ADICIONALES]]=0,Tabla1[[#This Row],[KILOMETROS]]*Tabla1[[#This Row],[COSTO NORMAL]],Tabla1[[#This Row],[COSTO NORMAL]]*Tabla1[[#This Row],[KILOMETROS HASTA]])</f>
        <v>16.875</v>
      </c>
      <c r="U3595" s="2">
        <f>Tabla1[[#This Row],[KILOMETROS ADICIONALES]]*Tabla1[[#This Row],[COSTO ADICIONAL]]</f>
        <v>0.33550000000000019</v>
      </c>
      <c r="V3595">
        <v>81.430000000000007</v>
      </c>
      <c r="W3595" s="2">
        <f>Tabla1[[#This Row],[COSTO NORMAL2]]+Tabla1[[#This Row],[COSTO ADICIONAL2]]</f>
        <v>17.2105</v>
      </c>
    </row>
    <row r="3596" spans="1:23" x14ac:dyDescent="0.25">
      <c r="A3596" t="s">
        <v>226</v>
      </c>
      <c r="B3596" t="s">
        <v>5821</v>
      </c>
      <c r="C3596" t="s">
        <v>12687</v>
      </c>
      <c r="D3596" t="s">
        <v>13</v>
      </c>
      <c r="E3596" t="s">
        <v>14845</v>
      </c>
      <c r="F3596" t="s">
        <v>14</v>
      </c>
      <c r="G3596" t="s">
        <v>15</v>
      </c>
      <c r="H3596" t="s">
        <v>226</v>
      </c>
      <c r="I3596" t="s">
        <v>5822</v>
      </c>
      <c r="J3596" t="str">
        <f>MID(Tabla1[[#This Row],[HORA2]],1,2)</f>
        <v>11</v>
      </c>
      <c r="K3596" t="s">
        <v>26</v>
      </c>
      <c r="L3596" t="s">
        <v>90</v>
      </c>
      <c r="M3596" t="s">
        <v>14867</v>
      </c>
      <c r="N3596" t="s">
        <v>22</v>
      </c>
      <c r="O3596">
        <v>12.2</v>
      </c>
      <c r="P35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8.4499999999999993</v>
      </c>
      <c r="Q3596">
        <f>IF(Tabla1[[#This Row],[SERVICIO]]="COMIDA",3,IF(Tabla1[[#This Row],[SERVICIO]]="CONTROLADO",12,IF(Tabla1[[#This Row],[SERVICIO]]="RÁPIDO",3.75,IF(Tabla1[[#This Row],[SERVICIO]]="NORMAL",2.5,))))</f>
        <v>3.75</v>
      </c>
      <c r="R3596">
        <f>IF(Tabla1[[#This Row],[SERVICIO]]="COMIDA",3.5,IF(Tabla1[[#This Row],[SERVICIO]]="CONTROLADO",8,IF(Tabla1[[#This Row],[SERVICIO]]="RÁPIDO",4.5,IF(Tabla1[[#This Row],[SERVICIO]]="NORMAL",3,))))</f>
        <v>4.5</v>
      </c>
      <c r="S35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6" s="2">
        <f>IF(Tabla1[[#This Row],[KILOMETROS ADICIONALES]]=0,Tabla1[[#This Row],[KILOMETROS]]*Tabla1[[#This Row],[COSTO NORMAL]],Tabla1[[#This Row],[COSTO NORMAL]]*Tabla1[[#This Row],[KILOMETROS HASTA]])</f>
        <v>16.875</v>
      </c>
      <c r="U3596" s="2">
        <f>Tabla1[[#This Row],[KILOMETROS ADICIONALES]]*Tabla1[[#This Row],[COSTO ADICIONAL]]</f>
        <v>4.6475</v>
      </c>
      <c r="V3596">
        <v>139.34</v>
      </c>
      <c r="W3596" s="2">
        <f>Tabla1[[#This Row],[COSTO NORMAL2]]+Tabla1[[#This Row],[COSTO ADICIONAL2]]</f>
        <v>21.522500000000001</v>
      </c>
    </row>
    <row r="3597" spans="1:23" x14ac:dyDescent="0.25">
      <c r="A3597" t="s">
        <v>226</v>
      </c>
      <c r="B3597" t="s">
        <v>5823</v>
      </c>
      <c r="C3597" t="s">
        <v>12688</v>
      </c>
      <c r="D3597" t="s">
        <v>13</v>
      </c>
      <c r="E3597" t="s">
        <v>14845</v>
      </c>
      <c r="F3597" t="s">
        <v>76</v>
      </c>
      <c r="G3597" t="s">
        <v>24</v>
      </c>
      <c r="H3597" t="s">
        <v>226</v>
      </c>
      <c r="I3597" t="s">
        <v>5824</v>
      </c>
      <c r="J3597" t="str">
        <f>MID(Tabla1[[#This Row],[HORA2]],1,2)</f>
        <v>12</v>
      </c>
      <c r="K3597" t="s">
        <v>19</v>
      </c>
      <c r="L3597" t="s">
        <v>79</v>
      </c>
      <c r="M3597" t="s">
        <v>14867</v>
      </c>
      <c r="N3597" t="s">
        <v>22</v>
      </c>
      <c r="O3597">
        <v>9.36</v>
      </c>
      <c r="P35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5.6099999999999994</v>
      </c>
      <c r="Q3597">
        <f>IF(Tabla1[[#This Row],[SERVICIO]]="COMIDA",3,IF(Tabla1[[#This Row],[SERVICIO]]="CONTROLADO",12,IF(Tabla1[[#This Row],[SERVICIO]]="RÁPIDO",3.75,IF(Tabla1[[#This Row],[SERVICIO]]="NORMAL",2.5,))))</f>
        <v>3.75</v>
      </c>
      <c r="R3597">
        <f>IF(Tabla1[[#This Row],[SERVICIO]]="COMIDA",3.5,IF(Tabla1[[#This Row],[SERVICIO]]="CONTROLADO",8,IF(Tabla1[[#This Row],[SERVICIO]]="RÁPIDO",4.5,IF(Tabla1[[#This Row],[SERVICIO]]="NORMAL",3,))))</f>
        <v>4.5</v>
      </c>
      <c r="S35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7" s="2">
        <f>IF(Tabla1[[#This Row],[KILOMETROS ADICIONALES]]=0,Tabla1[[#This Row],[KILOMETROS]]*Tabla1[[#This Row],[COSTO NORMAL]],Tabla1[[#This Row],[COSTO NORMAL]]*Tabla1[[#This Row],[KILOMETROS HASTA]])</f>
        <v>16.875</v>
      </c>
      <c r="U3597" s="2">
        <f>Tabla1[[#This Row],[KILOMETROS ADICIONALES]]*Tabla1[[#This Row],[COSTO ADICIONAL]]</f>
        <v>3.0855000000000001</v>
      </c>
      <c r="V3597">
        <v>33.340000000000003</v>
      </c>
      <c r="W3597" s="2">
        <f>Tabla1[[#This Row],[COSTO NORMAL2]]+Tabla1[[#This Row],[COSTO ADICIONAL2]]</f>
        <v>19.9605</v>
      </c>
    </row>
    <row r="3598" spans="1:23" x14ac:dyDescent="0.25">
      <c r="A3598" t="s">
        <v>226</v>
      </c>
      <c r="B3598" t="s">
        <v>4136</v>
      </c>
      <c r="C3598" t="s">
        <v>12689</v>
      </c>
      <c r="D3598" t="s">
        <v>13</v>
      </c>
      <c r="E3598" t="s">
        <v>14845</v>
      </c>
      <c r="F3598" t="s">
        <v>76</v>
      </c>
      <c r="G3598" t="s">
        <v>15</v>
      </c>
      <c r="H3598" t="s">
        <v>226</v>
      </c>
      <c r="I3598" t="s">
        <v>5825</v>
      </c>
      <c r="J3598" t="str">
        <f>MID(Tabla1[[#This Row],[HORA2]],1,2)</f>
        <v>12</v>
      </c>
      <c r="K3598" t="s">
        <v>57</v>
      </c>
      <c r="L3598" t="s">
        <v>57</v>
      </c>
      <c r="M3598" t="s">
        <v>14867</v>
      </c>
      <c r="N3598" t="s">
        <v>22</v>
      </c>
      <c r="O3598">
        <v>20.3</v>
      </c>
      <c r="P35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3598">
        <f>IF(Tabla1[[#This Row],[SERVICIO]]="COMIDA",3,IF(Tabla1[[#This Row],[SERVICIO]]="CONTROLADO",12,IF(Tabla1[[#This Row],[SERVICIO]]="RÁPIDO",3.75,IF(Tabla1[[#This Row],[SERVICIO]]="NORMAL",2.5,))))</f>
        <v>3.75</v>
      </c>
      <c r="R3598">
        <f>IF(Tabla1[[#This Row],[SERVICIO]]="COMIDA",3.5,IF(Tabla1[[#This Row],[SERVICIO]]="CONTROLADO",8,IF(Tabla1[[#This Row],[SERVICIO]]="RÁPIDO",4.5,IF(Tabla1[[#This Row],[SERVICIO]]="NORMAL",3,))))</f>
        <v>4.5</v>
      </c>
      <c r="S35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8" s="2">
        <f>IF(Tabla1[[#This Row],[KILOMETROS ADICIONALES]]=0,Tabla1[[#This Row],[KILOMETROS]]*Tabla1[[#This Row],[COSTO NORMAL]],Tabla1[[#This Row],[COSTO NORMAL]]*Tabla1[[#This Row],[KILOMETROS HASTA]])</f>
        <v>16.875</v>
      </c>
      <c r="U3598" s="2">
        <f>Tabla1[[#This Row],[KILOMETROS ADICIONALES]]*Tabla1[[#This Row],[COSTO ADICIONAL]]</f>
        <v>9.1025000000000009</v>
      </c>
      <c r="V3598">
        <v>50.41</v>
      </c>
      <c r="W3598" s="2">
        <f>Tabla1[[#This Row],[COSTO NORMAL2]]+Tabla1[[#This Row],[COSTO ADICIONAL2]]</f>
        <v>25.977499999999999</v>
      </c>
    </row>
    <row r="3599" spans="1:23" x14ac:dyDescent="0.25">
      <c r="A3599" t="s">
        <v>226</v>
      </c>
      <c r="B3599" t="s">
        <v>5826</v>
      </c>
      <c r="C3599" t="s">
        <v>12690</v>
      </c>
      <c r="D3599" t="s">
        <v>13</v>
      </c>
      <c r="E3599" t="s">
        <v>14845</v>
      </c>
      <c r="F3599" t="s">
        <v>76</v>
      </c>
      <c r="G3599" t="s">
        <v>15</v>
      </c>
      <c r="H3599" t="s">
        <v>226</v>
      </c>
      <c r="I3599" t="s">
        <v>5827</v>
      </c>
      <c r="J3599" t="str">
        <f>MID(Tabla1[[#This Row],[HORA2]],1,2)</f>
        <v>11</v>
      </c>
      <c r="K3599" t="s">
        <v>94</v>
      </c>
      <c r="L3599" t="s">
        <v>94</v>
      </c>
      <c r="M3599" t="s">
        <v>14867</v>
      </c>
      <c r="N3599" t="s">
        <v>22</v>
      </c>
      <c r="O3599">
        <v>15.46</v>
      </c>
      <c r="P35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3599">
        <f>IF(Tabla1[[#This Row],[SERVICIO]]="COMIDA",3,IF(Tabla1[[#This Row],[SERVICIO]]="CONTROLADO",12,IF(Tabla1[[#This Row],[SERVICIO]]="RÁPIDO",3.75,IF(Tabla1[[#This Row],[SERVICIO]]="NORMAL",2.5,))))</f>
        <v>3.75</v>
      </c>
      <c r="R3599">
        <f>IF(Tabla1[[#This Row],[SERVICIO]]="COMIDA",3.5,IF(Tabla1[[#This Row],[SERVICIO]]="CONTROLADO",8,IF(Tabla1[[#This Row],[SERVICIO]]="RÁPIDO",4.5,IF(Tabla1[[#This Row],[SERVICIO]]="NORMAL",3,))))</f>
        <v>4.5</v>
      </c>
      <c r="S35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599" s="2">
        <f>IF(Tabla1[[#This Row],[KILOMETROS ADICIONALES]]=0,Tabla1[[#This Row],[KILOMETROS]]*Tabla1[[#This Row],[COSTO NORMAL]],Tabla1[[#This Row],[COSTO NORMAL]]*Tabla1[[#This Row],[KILOMETROS HASTA]])</f>
        <v>16.875</v>
      </c>
      <c r="U3599" s="2">
        <f>Tabla1[[#This Row],[KILOMETROS ADICIONALES]]*Tabla1[[#This Row],[COSTO ADICIONAL]]</f>
        <v>6.440500000000001</v>
      </c>
      <c r="V3599">
        <v>147.38999999999999</v>
      </c>
      <c r="W3599" s="2">
        <f>Tabla1[[#This Row],[COSTO NORMAL2]]+Tabla1[[#This Row],[COSTO ADICIONAL2]]</f>
        <v>23.3155</v>
      </c>
    </row>
    <row r="3600" spans="1:23" x14ac:dyDescent="0.25">
      <c r="A3600" t="s">
        <v>226</v>
      </c>
      <c r="B3600" t="s">
        <v>5828</v>
      </c>
      <c r="C3600" t="s">
        <v>12691</v>
      </c>
      <c r="D3600" t="s">
        <v>13</v>
      </c>
      <c r="E3600" t="s">
        <v>14845</v>
      </c>
      <c r="F3600" t="s">
        <v>76</v>
      </c>
      <c r="G3600" t="s">
        <v>15</v>
      </c>
      <c r="H3600" t="s">
        <v>226</v>
      </c>
      <c r="I3600" t="s">
        <v>5829</v>
      </c>
      <c r="J3600" t="str">
        <f>MID(Tabla1[[#This Row],[HORA2]],1,2)</f>
        <v>12</v>
      </c>
      <c r="K3600" t="s">
        <v>271</v>
      </c>
      <c r="L3600" t="s">
        <v>271</v>
      </c>
      <c r="M3600" t="s">
        <v>14867</v>
      </c>
      <c r="N3600" t="s">
        <v>22</v>
      </c>
      <c r="O3600">
        <v>14.65</v>
      </c>
      <c r="P36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3600">
        <f>IF(Tabla1[[#This Row],[SERVICIO]]="COMIDA",3,IF(Tabla1[[#This Row],[SERVICIO]]="CONTROLADO",12,IF(Tabla1[[#This Row],[SERVICIO]]="RÁPIDO",3.75,IF(Tabla1[[#This Row],[SERVICIO]]="NORMAL",2.5,))))</f>
        <v>3.75</v>
      </c>
      <c r="R3600">
        <f>IF(Tabla1[[#This Row],[SERVICIO]]="COMIDA",3.5,IF(Tabla1[[#This Row],[SERVICIO]]="CONTROLADO",8,IF(Tabla1[[#This Row],[SERVICIO]]="RÁPIDO",4.5,IF(Tabla1[[#This Row],[SERVICIO]]="NORMAL",3,))))</f>
        <v>4.5</v>
      </c>
      <c r="S36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0" s="2">
        <f>IF(Tabla1[[#This Row],[KILOMETROS ADICIONALES]]=0,Tabla1[[#This Row],[KILOMETROS]]*Tabla1[[#This Row],[COSTO NORMAL]],Tabla1[[#This Row],[COSTO NORMAL]]*Tabla1[[#This Row],[KILOMETROS HASTA]])</f>
        <v>16.875</v>
      </c>
      <c r="U3600" s="2">
        <f>Tabla1[[#This Row],[KILOMETROS ADICIONALES]]*Tabla1[[#This Row],[COSTO ADICIONAL]]</f>
        <v>5.995000000000001</v>
      </c>
      <c r="V3600">
        <v>110.82</v>
      </c>
      <c r="W3600" s="2">
        <f>Tabla1[[#This Row],[COSTO NORMAL2]]+Tabla1[[#This Row],[COSTO ADICIONAL2]]</f>
        <v>22.87</v>
      </c>
    </row>
    <row r="3601" spans="1:23" x14ac:dyDescent="0.25">
      <c r="A3601" t="s">
        <v>226</v>
      </c>
      <c r="B3601" t="s">
        <v>5830</v>
      </c>
      <c r="C3601" t="s">
        <v>12692</v>
      </c>
      <c r="D3601" t="s">
        <v>13</v>
      </c>
      <c r="E3601" t="s">
        <v>14845</v>
      </c>
      <c r="F3601" t="s">
        <v>76</v>
      </c>
      <c r="G3601" t="s">
        <v>24</v>
      </c>
      <c r="H3601" t="s">
        <v>226</v>
      </c>
      <c r="I3601" t="s">
        <v>5831</v>
      </c>
      <c r="J3601" t="str">
        <f>MID(Tabla1[[#This Row],[HORA2]],1,2)</f>
        <v>14</v>
      </c>
      <c r="K3601" t="s">
        <v>96</v>
      </c>
      <c r="L3601" t="s">
        <v>96</v>
      </c>
      <c r="M3601" t="s">
        <v>14867</v>
      </c>
      <c r="N3601" t="s">
        <v>22</v>
      </c>
      <c r="O3601">
        <v>2.79</v>
      </c>
      <c r="P36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01">
        <f>IF(Tabla1[[#This Row],[SERVICIO]]="COMIDA",3,IF(Tabla1[[#This Row],[SERVICIO]]="CONTROLADO",12,IF(Tabla1[[#This Row],[SERVICIO]]="RÁPIDO",3.75,IF(Tabla1[[#This Row],[SERVICIO]]="NORMAL",2.5,))))</f>
        <v>3.75</v>
      </c>
      <c r="R3601">
        <f>IF(Tabla1[[#This Row],[SERVICIO]]="COMIDA",3.5,IF(Tabla1[[#This Row],[SERVICIO]]="CONTROLADO",8,IF(Tabla1[[#This Row],[SERVICIO]]="RÁPIDO",4.5,IF(Tabla1[[#This Row],[SERVICIO]]="NORMAL",3,))))</f>
        <v>4.5</v>
      </c>
      <c r="S36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1" s="2">
        <f>IF(Tabla1[[#This Row],[KILOMETROS ADICIONALES]]=0,Tabla1[[#This Row],[KILOMETROS]]*Tabla1[[#This Row],[COSTO NORMAL]],Tabla1[[#This Row],[COSTO NORMAL]]*Tabla1[[#This Row],[KILOMETROS HASTA]])</f>
        <v>12.555</v>
      </c>
      <c r="U3601" s="2">
        <f>Tabla1[[#This Row],[KILOMETROS ADICIONALES]]*Tabla1[[#This Row],[COSTO ADICIONAL]]</f>
        <v>0</v>
      </c>
      <c r="V3601">
        <v>213.91</v>
      </c>
      <c r="W3601" s="2">
        <f>Tabla1[[#This Row],[COSTO NORMAL2]]+Tabla1[[#This Row],[COSTO ADICIONAL2]]</f>
        <v>12.555</v>
      </c>
    </row>
    <row r="3602" spans="1:23" x14ac:dyDescent="0.25">
      <c r="A3602" t="s">
        <v>226</v>
      </c>
      <c r="B3602" t="s">
        <v>5832</v>
      </c>
      <c r="C3602" t="s">
        <v>12693</v>
      </c>
      <c r="D3602" t="s">
        <v>13</v>
      </c>
      <c r="E3602" t="s">
        <v>14845</v>
      </c>
      <c r="F3602" t="s">
        <v>76</v>
      </c>
      <c r="G3602" t="s">
        <v>15</v>
      </c>
      <c r="H3602" t="s">
        <v>226</v>
      </c>
      <c r="I3602" t="s">
        <v>5833</v>
      </c>
      <c r="J3602" t="str">
        <f>MID(Tabla1[[#This Row],[HORA2]],1,2)</f>
        <v>12</v>
      </c>
      <c r="K3602" t="s">
        <v>19</v>
      </c>
      <c r="L3602" t="s">
        <v>19</v>
      </c>
      <c r="M3602" t="s">
        <v>14867</v>
      </c>
      <c r="N3602" t="s">
        <v>22</v>
      </c>
      <c r="O3602">
        <v>18.7</v>
      </c>
      <c r="P36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14.95</v>
      </c>
      <c r="Q3602">
        <f>IF(Tabla1[[#This Row],[SERVICIO]]="COMIDA",3,IF(Tabla1[[#This Row],[SERVICIO]]="CONTROLADO",12,IF(Tabla1[[#This Row],[SERVICIO]]="RÁPIDO",3.75,IF(Tabla1[[#This Row],[SERVICIO]]="NORMAL",2.5,))))</f>
        <v>3.75</v>
      </c>
      <c r="R3602">
        <f>IF(Tabla1[[#This Row],[SERVICIO]]="COMIDA",3.5,IF(Tabla1[[#This Row],[SERVICIO]]="CONTROLADO",8,IF(Tabla1[[#This Row],[SERVICIO]]="RÁPIDO",4.5,IF(Tabla1[[#This Row],[SERVICIO]]="NORMAL",3,))))</f>
        <v>4.5</v>
      </c>
      <c r="S36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2" s="2">
        <f>IF(Tabla1[[#This Row],[KILOMETROS ADICIONALES]]=0,Tabla1[[#This Row],[KILOMETROS]]*Tabla1[[#This Row],[COSTO NORMAL]],Tabla1[[#This Row],[COSTO NORMAL]]*Tabla1[[#This Row],[KILOMETROS HASTA]])</f>
        <v>16.875</v>
      </c>
      <c r="U3602" s="2">
        <f>Tabla1[[#This Row],[KILOMETROS ADICIONALES]]*Tabla1[[#This Row],[COSTO ADICIONAL]]</f>
        <v>8.2225000000000001</v>
      </c>
      <c r="V3602">
        <v>111.14</v>
      </c>
      <c r="W3602" s="2">
        <f>Tabla1[[#This Row],[COSTO NORMAL2]]+Tabla1[[#This Row],[COSTO ADICIONAL2]]</f>
        <v>25.0975</v>
      </c>
    </row>
    <row r="3603" spans="1:23" x14ac:dyDescent="0.25">
      <c r="A3603" t="s">
        <v>226</v>
      </c>
      <c r="B3603" t="s">
        <v>2077</v>
      </c>
      <c r="C3603" t="s">
        <v>12694</v>
      </c>
      <c r="D3603" t="s">
        <v>13</v>
      </c>
      <c r="E3603" t="s">
        <v>14845</v>
      </c>
      <c r="F3603" t="s">
        <v>76</v>
      </c>
      <c r="G3603" t="s">
        <v>15</v>
      </c>
      <c r="H3603" t="s">
        <v>226</v>
      </c>
      <c r="I3603" t="s">
        <v>5834</v>
      </c>
      <c r="J3603" t="str">
        <f>MID(Tabla1[[#This Row],[HORA2]],1,2)</f>
        <v>11</v>
      </c>
      <c r="K3603" t="s">
        <v>94</v>
      </c>
      <c r="L3603" t="s">
        <v>26</v>
      </c>
      <c r="M3603" t="s">
        <v>14867</v>
      </c>
      <c r="N3603" t="s">
        <v>22</v>
      </c>
      <c r="O3603">
        <v>1.6400000000000001</v>
      </c>
      <c r="P36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03">
        <f>IF(Tabla1[[#This Row],[SERVICIO]]="COMIDA",3,IF(Tabla1[[#This Row],[SERVICIO]]="CONTROLADO",12,IF(Tabla1[[#This Row],[SERVICIO]]="RÁPIDO",3.75,IF(Tabla1[[#This Row],[SERVICIO]]="NORMAL",2.5,))))</f>
        <v>3.75</v>
      </c>
      <c r="R3603">
        <f>IF(Tabla1[[#This Row],[SERVICIO]]="COMIDA",3.5,IF(Tabla1[[#This Row],[SERVICIO]]="CONTROLADO",8,IF(Tabla1[[#This Row],[SERVICIO]]="RÁPIDO",4.5,IF(Tabla1[[#This Row],[SERVICIO]]="NORMAL",3,))))</f>
        <v>4.5</v>
      </c>
      <c r="S36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3" s="2">
        <f>IF(Tabla1[[#This Row],[KILOMETROS ADICIONALES]]=0,Tabla1[[#This Row],[KILOMETROS]]*Tabla1[[#This Row],[COSTO NORMAL]],Tabla1[[#This Row],[COSTO NORMAL]]*Tabla1[[#This Row],[KILOMETROS HASTA]])</f>
        <v>7.3800000000000008</v>
      </c>
      <c r="U3603" s="2">
        <f>Tabla1[[#This Row],[KILOMETROS ADICIONALES]]*Tabla1[[#This Row],[COSTO ADICIONAL]]</f>
        <v>0</v>
      </c>
      <c r="V3603">
        <v>212.47</v>
      </c>
      <c r="W3603" s="2">
        <f>Tabla1[[#This Row],[COSTO NORMAL2]]+Tabla1[[#This Row],[COSTO ADICIONAL2]]</f>
        <v>7.3800000000000008</v>
      </c>
    </row>
    <row r="3604" spans="1:23" x14ac:dyDescent="0.25">
      <c r="A3604" t="s">
        <v>226</v>
      </c>
      <c r="B3604" t="s">
        <v>5835</v>
      </c>
      <c r="C3604" t="s">
        <v>12695</v>
      </c>
      <c r="D3604" t="s">
        <v>13</v>
      </c>
      <c r="E3604" t="s">
        <v>14845</v>
      </c>
      <c r="F3604" t="s">
        <v>14</v>
      </c>
      <c r="G3604" t="s">
        <v>69</v>
      </c>
      <c r="H3604" t="s">
        <v>226</v>
      </c>
      <c r="I3604" t="s">
        <v>3057</v>
      </c>
      <c r="J3604" t="str">
        <f>MID(Tabla1[[#This Row],[HORA2]],1,2)</f>
        <v>11</v>
      </c>
      <c r="K3604" t="s">
        <v>57</v>
      </c>
      <c r="L3604" t="s">
        <v>57</v>
      </c>
      <c r="M3604" t="s">
        <v>14867</v>
      </c>
      <c r="N3604" t="s">
        <v>22</v>
      </c>
      <c r="O3604">
        <v>9.7200000000000006</v>
      </c>
      <c r="P36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3604">
        <f>IF(Tabla1[[#This Row],[SERVICIO]]="COMIDA",3,IF(Tabla1[[#This Row],[SERVICIO]]="CONTROLADO",12,IF(Tabla1[[#This Row],[SERVICIO]]="RÁPIDO",3.75,IF(Tabla1[[#This Row],[SERVICIO]]="NORMAL",2.5,))))</f>
        <v>3.75</v>
      </c>
      <c r="R3604">
        <f>IF(Tabla1[[#This Row],[SERVICIO]]="COMIDA",3.5,IF(Tabla1[[#This Row],[SERVICIO]]="CONTROLADO",8,IF(Tabla1[[#This Row],[SERVICIO]]="RÁPIDO",4.5,IF(Tabla1[[#This Row],[SERVICIO]]="NORMAL",3,))))</f>
        <v>4.5</v>
      </c>
      <c r="S36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4" s="2">
        <f>IF(Tabla1[[#This Row],[KILOMETROS ADICIONALES]]=0,Tabla1[[#This Row],[KILOMETROS]]*Tabla1[[#This Row],[COSTO NORMAL]],Tabla1[[#This Row],[COSTO NORMAL]]*Tabla1[[#This Row],[KILOMETROS HASTA]])</f>
        <v>16.875</v>
      </c>
      <c r="U3604" s="2">
        <f>Tabla1[[#This Row],[KILOMETROS ADICIONALES]]*Tabla1[[#This Row],[COSTO ADICIONAL]]</f>
        <v>3.2835000000000005</v>
      </c>
      <c r="V3604">
        <v>104.13</v>
      </c>
      <c r="W3604" s="2">
        <f>Tabla1[[#This Row],[COSTO NORMAL2]]+Tabla1[[#This Row],[COSTO ADICIONAL2]]</f>
        <v>20.1585</v>
      </c>
    </row>
    <row r="3605" spans="1:23" x14ac:dyDescent="0.25">
      <c r="A3605" t="s">
        <v>226</v>
      </c>
      <c r="B3605" t="s">
        <v>64</v>
      </c>
      <c r="C3605" t="s">
        <v>12696</v>
      </c>
      <c r="D3605" t="s">
        <v>13</v>
      </c>
      <c r="E3605" t="s">
        <v>14845</v>
      </c>
      <c r="F3605" t="s">
        <v>14</v>
      </c>
      <c r="G3605" t="s">
        <v>15</v>
      </c>
      <c r="H3605" t="s">
        <v>226</v>
      </c>
      <c r="I3605" t="s">
        <v>5836</v>
      </c>
      <c r="J3605" t="str">
        <f>MID(Tabla1[[#This Row],[HORA2]],1,2)</f>
        <v>12</v>
      </c>
      <c r="K3605" t="s">
        <v>19</v>
      </c>
      <c r="L3605" t="s">
        <v>149</v>
      </c>
      <c r="M3605" t="s">
        <v>14867</v>
      </c>
      <c r="N3605" t="s">
        <v>22</v>
      </c>
      <c r="O3605">
        <v>5.83</v>
      </c>
      <c r="P36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2.08</v>
      </c>
      <c r="Q3605">
        <f>IF(Tabla1[[#This Row],[SERVICIO]]="COMIDA",3,IF(Tabla1[[#This Row],[SERVICIO]]="CONTROLADO",12,IF(Tabla1[[#This Row],[SERVICIO]]="RÁPIDO",3.75,IF(Tabla1[[#This Row],[SERVICIO]]="NORMAL",2.5,))))</f>
        <v>3.75</v>
      </c>
      <c r="R3605">
        <f>IF(Tabla1[[#This Row],[SERVICIO]]="COMIDA",3.5,IF(Tabla1[[#This Row],[SERVICIO]]="CONTROLADO",8,IF(Tabla1[[#This Row],[SERVICIO]]="RÁPIDO",4.5,IF(Tabla1[[#This Row],[SERVICIO]]="NORMAL",3,))))</f>
        <v>4.5</v>
      </c>
      <c r="S36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5" s="2">
        <f>IF(Tabla1[[#This Row],[KILOMETROS ADICIONALES]]=0,Tabla1[[#This Row],[KILOMETROS]]*Tabla1[[#This Row],[COSTO NORMAL]],Tabla1[[#This Row],[COSTO NORMAL]]*Tabla1[[#This Row],[KILOMETROS HASTA]])</f>
        <v>16.875</v>
      </c>
      <c r="U3605" s="2">
        <f>Tabla1[[#This Row],[KILOMETROS ADICIONALES]]*Tabla1[[#This Row],[COSTO ADICIONAL]]</f>
        <v>1.1440000000000001</v>
      </c>
      <c r="V3605">
        <v>185.88</v>
      </c>
      <c r="W3605" s="2">
        <f>Tabla1[[#This Row],[COSTO NORMAL2]]+Tabla1[[#This Row],[COSTO ADICIONAL2]]</f>
        <v>18.018999999999998</v>
      </c>
    </row>
    <row r="3606" spans="1:23" x14ac:dyDescent="0.25">
      <c r="A3606" t="s">
        <v>226</v>
      </c>
      <c r="B3606" t="s">
        <v>5837</v>
      </c>
      <c r="C3606" t="s">
        <v>12697</v>
      </c>
      <c r="D3606" t="s">
        <v>13</v>
      </c>
      <c r="E3606" t="s">
        <v>14845</v>
      </c>
      <c r="F3606" t="s">
        <v>14</v>
      </c>
      <c r="G3606" t="s">
        <v>24</v>
      </c>
      <c r="H3606" t="s">
        <v>226</v>
      </c>
      <c r="I3606" t="s">
        <v>5805</v>
      </c>
      <c r="J3606" t="str">
        <f>MID(Tabla1[[#This Row],[HORA2]],1,2)</f>
        <v>10</v>
      </c>
      <c r="K3606" t="s">
        <v>96</v>
      </c>
      <c r="L3606" t="s">
        <v>96</v>
      </c>
      <c r="M3606" t="s">
        <v>14867</v>
      </c>
      <c r="N3606" t="s">
        <v>22</v>
      </c>
      <c r="O3606">
        <v>11.08</v>
      </c>
      <c r="P36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7.33</v>
      </c>
      <c r="Q3606">
        <f>IF(Tabla1[[#This Row],[SERVICIO]]="COMIDA",3,IF(Tabla1[[#This Row],[SERVICIO]]="CONTROLADO",12,IF(Tabla1[[#This Row],[SERVICIO]]="RÁPIDO",3.75,IF(Tabla1[[#This Row],[SERVICIO]]="NORMAL",2.5,))))</f>
        <v>3.75</v>
      </c>
      <c r="R3606">
        <f>IF(Tabla1[[#This Row],[SERVICIO]]="COMIDA",3.5,IF(Tabla1[[#This Row],[SERVICIO]]="CONTROLADO",8,IF(Tabla1[[#This Row],[SERVICIO]]="RÁPIDO",4.5,IF(Tabla1[[#This Row],[SERVICIO]]="NORMAL",3,))))</f>
        <v>4.5</v>
      </c>
      <c r="S36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6" s="2">
        <f>IF(Tabla1[[#This Row],[KILOMETROS ADICIONALES]]=0,Tabla1[[#This Row],[KILOMETROS]]*Tabla1[[#This Row],[COSTO NORMAL]],Tabla1[[#This Row],[COSTO NORMAL]]*Tabla1[[#This Row],[KILOMETROS HASTA]])</f>
        <v>16.875</v>
      </c>
      <c r="U3606" s="2">
        <f>Tabla1[[#This Row],[KILOMETROS ADICIONALES]]*Tabla1[[#This Row],[COSTO ADICIONAL]]</f>
        <v>4.0315000000000003</v>
      </c>
      <c r="V3606">
        <v>17.29</v>
      </c>
      <c r="W3606" s="2">
        <f>Tabla1[[#This Row],[COSTO NORMAL2]]+Tabla1[[#This Row],[COSTO ADICIONAL2]]</f>
        <v>20.906500000000001</v>
      </c>
    </row>
    <row r="3607" spans="1:23" x14ac:dyDescent="0.25">
      <c r="A3607" t="s">
        <v>226</v>
      </c>
      <c r="B3607" t="s">
        <v>5838</v>
      </c>
      <c r="C3607" t="s">
        <v>12698</v>
      </c>
      <c r="D3607" t="s">
        <v>13</v>
      </c>
      <c r="E3607" t="s">
        <v>14845</v>
      </c>
      <c r="F3607" t="s">
        <v>14</v>
      </c>
      <c r="G3607" t="s">
        <v>15</v>
      </c>
      <c r="H3607" t="s">
        <v>226</v>
      </c>
      <c r="I3607" t="s">
        <v>5839</v>
      </c>
      <c r="J3607" t="str">
        <f>MID(Tabla1[[#This Row],[HORA2]],1,2)</f>
        <v>11</v>
      </c>
      <c r="K3607" t="s">
        <v>79</v>
      </c>
      <c r="L3607" t="s">
        <v>79</v>
      </c>
      <c r="M3607" t="s">
        <v>14867</v>
      </c>
      <c r="N3607" t="s">
        <v>22</v>
      </c>
      <c r="O3607">
        <v>1.3</v>
      </c>
      <c r="P36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07">
        <f>IF(Tabla1[[#This Row],[SERVICIO]]="COMIDA",3,IF(Tabla1[[#This Row],[SERVICIO]]="CONTROLADO",12,IF(Tabla1[[#This Row],[SERVICIO]]="RÁPIDO",3.75,IF(Tabla1[[#This Row],[SERVICIO]]="NORMAL",2.5,))))</f>
        <v>3.75</v>
      </c>
      <c r="R3607">
        <f>IF(Tabla1[[#This Row],[SERVICIO]]="COMIDA",3.5,IF(Tabla1[[#This Row],[SERVICIO]]="CONTROLADO",8,IF(Tabla1[[#This Row],[SERVICIO]]="RÁPIDO",4.5,IF(Tabla1[[#This Row],[SERVICIO]]="NORMAL",3,))))</f>
        <v>4.5</v>
      </c>
      <c r="S36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7" s="2">
        <f>IF(Tabla1[[#This Row],[KILOMETROS ADICIONALES]]=0,Tabla1[[#This Row],[KILOMETROS]]*Tabla1[[#This Row],[COSTO NORMAL]],Tabla1[[#This Row],[COSTO NORMAL]]*Tabla1[[#This Row],[KILOMETROS HASTA]])</f>
        <v>5.8500000000000005</v>
      </c>
      <c r="U3607" s="2">
        <f>Tabla1[[#This Row],[KILOMETROS ADICIONALES]]*Tabla1[[#This Row],[COSTO ADICIONAL]]</f>
        <v>0</v>
      </c>
      <c r="V3607">
        <v>26.99</v>
      </c>
      <c r="W3607" s="2">
        <f>Tabla1[[#This Row],[COSTO NORMAL2]]+Tabla1[[#This Row],[COSTO ADICIONAL2]]</f>
        <v>5.8500000000000005</v>
      </c>
    </row>
    <row r="3608" spans="1:23" x14ac:dyDescent="0.25">
      <c r="A3608" t="s">
        <v>226</v>
      </c>
      <c r="B3608" t="s">
        <v>1142</v>
      </c>
      <c r="C3608" t="s">
        <v>12699</v>
      </c>
      <c r="D3608" t="s">
        <v>13</v>
      </c>
      <c r="E3608" t="s">
        <v>14845</v>
      </c>
      <c r="F3608" t="s">
        <v>14</v>
      </c>
      <c r="G3608" t="s">
        <v>15</v>
      </c>
      <c r="H3608" t="s">
        <v>226</v>
      </c>
      <c r="I3608" t="s">
        <v>5840</v>
      </c>
      <c r="J3608" t="str">
        <f>MID(Tabla1[[#This Row],[HORA2]],1,2)</f>
        <v>12</v>
      </c>
      <c r="K3608" t="s">
        <v>31</v>
      </c>
      <c r="L3608" t="s">
        <v>188</v>
      </c>
      <c r="M3608" t="s">
        <v>14867</v>
      </c>
      <c r="N3608" t="s">
        <v>22</v>
      </c>
      <c r="O3608">
        <v>17.32</v>
      </c>
      <c r="P36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13.57</v>
      </c>
      <c r="Q3608">
        <f>IF(Tabla1[[#This Row],[SERVICIO]]="COMIDA",3,IF(Tabla1[[#This Row],[SERVICIO]]="CONTROLADO",12,IF(Tabla1[[#This Row],[SERVICIO]]="RÁPIDO",3.75,IF(Tabla1[[#This Row],[SERVICIO]]="NORMAL",2.5,))))</f>
        <v>3.75</v>
      </c>
      <c r="R3608">
        <f>IF(Tabla1[[#This Row],[SERVICIO]]="COMIDA",3.5,IF(Tabla1[[#This Row],[SERVICIO]]="CONTROLADO",8,IF(Tabla1[[#This Row],[SERVICIO]]="RÁPIDO",4.5,IF(Tabla1[[#This Row],[SERVICIO]]="NORMAL",3,))))</f>
        <v>4.5</v>
      </c>
      <c r="S36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8" s="2">
        <f>IF(Tabla1[[#This Row],[KILOMETROS ADICIONALES]]=0,Tabla1[[#This Row],[KILOMETROS]]*Tabla1[[#This Row],[COSTO NORMAL]],Tabla1[[#This Row],[COSTO NORMAL]]*Tabla1[[#This Row],[KILOMETROS HASTA]])</f>
        <v>16.875</v>
      </c>
      <c r="U3608" s="2">
        <f>Tabla1[[#This Row],[KILOMETROS ADICIONALES]]*Tabla1[[#This Row],[COSTO ADICIONAL]]</f>
        <v>7.4635000000000007</v>
      </c>
      <c r="V3608">
        <v>54.86</v>
      </c>
      <c r="W3608" s="2">
        <f>Tabla1[[#This Row],[COSTO NORMAL2]]+Tabla1[[#This Row],[COSTO ADICIONAL2]]</f>
        <v>24.3385</v>
      </c>
    </row>
    <row r="3609" spans="1:23" x14ac:dyDescent="0.25">
      <c r="A3609" t="s">
        <v>226</v>
      </c>
      <c r="B3609" t="s">
        <v>5841</v>
      </c>
      <c r="C3609" t="s">
        <v>12700</v>
      </c>
      <c r="D3609" t="s">
        <v>13</v>
      </c>
      <c r="E3609" t="s">
        <v>14845</v>
      </c>
      <c r="F3609" t="s">
        <v>14</v>
      </c>
      <c r="G3609" t="s">
        <v>15</v>
      </c>
      <c r="H3609" t="s">
        <v>226</v>
      </c>
      <c r="I3609" t="s">
        <v>5842</v>
      </c>
      <c r="J3609" t="str">
        <f>MID(Tabla1[[#This Row],[HORA2]],1,2)</f>
        <v>12</v>
      </c>
      <c r="K3609" t="s">
        <v>31</v>
      </c>
      <c r="L3609" t="s">
        <v>88</v>
      </c>
      <c r="M3609" t="s">
        <v>14867</v>
      </c>
      <c r="N3609" t="s">
        <v>22</v>
      </c>
      <c r="O3609">
        <v>17.86</v>
      </c>
      <c r="P36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14.11</v>
      </c>
      <c r="Q3609">
        <f>IF(Tabla1[[#This Row],[SERVICIO]]="COMIDA",3,IF(Tabla1[[#This Row],[SERVICIO]]="CONTROLADO",12,IF(Tabla1[[#This Row],[SERVICIO]]="RÁPIDO",3.75,IF(Tabla1[[#This Row],[SERVICIO]]="NORMAL",2.5,))))</f>
        <v>3.75</v>
      </c>
      <c r="R3609">
        <f>IF(Tabla1[[#This Row],[SERVICIO]]="COMIDA",3.5,IF(Tabla1[[#This Row],[SERVICIO]]="CONTROLADO",8,IF(Tabla1[[#This Row],[SERVICIO]]="RÁPIDO",4.5,IF(Tabla1[[#This Row],[SERVICIO]]="NORMAL",3,))))</f>
        <v>4.5</v>
      </c>
      <c r="S36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09" s="2">
        <f>IF(Tabla1[[#This Row],[KILOMETROS ADICIONALES]]=0,Tabla1[[#This Row],[KILOMETROS]]*Tabla1[[#This Row],[COSTO NORMAL]],Tabla1[[#This Row],[COSTO NORMAL]]*Tabla1[[#This Row],[KILOMETROS HASTA]])</f>
        <v>16.875</v>
      </c>
      <c r="U3609" s="2">
        <f>Tabla1[[#This Row],[KILOMETROS ADICIONALES]]*Tabla1[[#This Row],[COSTO ADICIONAL]]</f>
        <v>7.7605000000000004</v>
      </c>
      <c r="V3609">
        <v>228.88</v>
      </c>
      <c r="W3609" s="2">
        <f>Tabla1[[#This Row],[COSTO NORMAL2]]+Tabla1[[#This Row],[COSTO ADICIONAL2]]</f>
        <v>24.6355</v>
      </c>
    </row>
    <row r="3610" spans="1:23" x14ac:dyDescent="0.25">
      <c r="A3610" t="s">
        <v>226</v>
      </c>
      <c r="B3610" t="s">
        <v>5843</v>
      </c>
      <c r="C3610" t="s">
        <v>12701</v>
      </c>
      <c r="D3610" t="s">
        <v>13</v>
      </c>
      <c r="E3610" t="s">
        <v>14845</v>
      </c>
      <c r="F3610" t="s">
        <v>14</v>
      </c>
      <c r="G3610" t="s">
        <v>15</v>
      </c>
      <c r="H3610" t="s">
        <v>226</v>
      </c>
      <c r="I3610" t="s">
        <v>5844</v>
      </c>
      <c r="J3610" t="str">
        <f>MID(Tabla1[[#This Row],[HORA2]],1,2)</f>
        <v>12</v>
      </c>
      <c r="K3610" t="s">
        <v>78</v>
      </c>
      <c r="L3610" t="s">
        <v>78</v>
      </c>
      <c r="M3610" t="s">
        <v>14867</v>
      </c>
      <c r="N3610" t="s">
        <v>22</v>
      </c>
      <c r="O3610">
        <v>1.9300000000000002</v>
      </c>
      <c r="P36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10">
        <f>IF(Tabla1[[#This Row],[SERVICIO]]="COMIDA",3,IF(Tabla1[[#This Row],[SERVICIO]]="CONTROLADO",12,IF(Tabla1[[#This Row],[SERVICIO]]="RÁPIDO",3.75,IF(Tabla1[[#This Row],[SERVICIO]]="NORMAL",2.5,))))</f>
        <v>3.75</v>
      </c>
      <c r="R3610">
        <f>IF(Tabla1[[#This Row],[SERVICIO]]="COMIDA",3.5,IF(Tabla1[[#This Row],[SERVICIO]]="CONTROLADO",8,IF(Tabla1[[#This Row],[SERVICIO]]="RÁPIDO",4.5,IF(Tabla1[[#This Row],[SERVICIO]]="NORMAL",3,))))</f>
        <v>4.5</v>
      </c>
      <c r="S36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0" s="2">
        <f>IF(Tabla1[[#This Row],[KILOMETROS ADICIONALES]]=0,Tabla1[[#This Row],[KILOMETROS]]*Tabla1[[#This Row],[COSTO NORMAL]],Tabla1[[#This Row],[COSTO NORMAL]]*Tabla1[[#This Row],[KILOMETROS HASTA]])</f>
        <v>8.6850000000000005</v>
      </c>
      <c r="U3610" s="2">
        <f>Tabla1[[#This Row],[KILOMETROS ADICIONALES]]*Tabla1[[#This Row],[COSTO ADICIONAL]]</f>
        <v>0</v>
      </c>
      <c r="V3610">
        <v>175.65</v>
      </c>
      <c r="W3610" s="2">
        <f>Tabla1[[#This Row],[COSTO NORMAL2]]+Tabla1[[#This Row],[COSTO ADICIONAL2]]</f>
        <v>8.6850000000000005</v>
      </c>
    </row>
    <row r="3611" spans="1:23" x14ac:dyDescent="0.25">
      <c r="A3611" t="s">
        <v>226</v>
      </c>
      <c r="B3611" t="s">
        <v>5845</v>
      </c>
      <c r="C3611" t="s">
        <v>12702</v>
      </c>
      <c r="D3611" t="s">
        <v>13</v>
      </c>
      <c r="E3611" t="s">
        <v>14845</v>
      </c>
      <c r="F3611" t="s">
        <v>14</v>
      </c>
      <c r="G3611" t="s">
        <v>15</v>
      </c>
      <c r="H3611" t="s">
        <v>226</v>
      </c>
      <c r="I3611" t="s">
        <v>5846</v>
      </c>
      <c r="J3611" t="str">
        <f>MID(Tabla1[[#This Row],[HORA2]],1,2)</f>
        <v>13</v>
      </c>
      <c r="K3611" t="s">
        <v>57</v>
      </c>
      <c r="L3611" t="s">
        <v>90</v>
      </c>
      <c r="M3611" t="s">
        <v>14867</v>
      </c>
      <c r="N3611" t="s">
        <v>22</v>
      </c>
      <c r="O3611">
        <v>3.17</v>
      </c>
      <c r="P36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11">
        <f>IF(Tabla1[[#This Row],[SERVICIO]]="COMIDA",3,IF(Tabla1[[#This Row],[SERVICIO]]="CONTROLADO",12,IF(Tabla1[[#This Row],[SERVICIO]]="RÁPIDO",3.75,IF(Tabla1[[#This Row],[SERVICIO]]="NORMAL",2.5,))))</f>
        <v>3.75</v>
      </c>
      <c r="R3611">
        <f>IF(Tabla1[[#This Row],[SERVICIO]]="COMIDA",3.5,IF(Tabla1[[#This Row],[SERVICIO]]="CONTROLADO",8,IF(Tabla1[[#This Row],[SERVICIO]]="RÁPIDO",4.5,IF(Tabla1[[#This Row],[SERVICIO]]="NORMAL",3,))))</f>
        <v>4.5</v>
      </c>
      <c r="S36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1" s="2">
        <f>IF(Tabla1[[#This Row],[KILOMETROS ADICIONALES]]=0,Tabla1[[#This Row],[KILOMETROS]]*Tabla1[[#This Row],[COSTO NORMAL]],Tabla1[[#This Row],[COSTO NORMAL]]*Tabla1[[#This Row],[KILOMETROS HASTA]])</f>
        <v>14.265000000000001</v>
      </c>
      <c r="U3611" s="2">
        <f>Tabla1[[#This Row],[KILOMETROS ADICIONALES]]*Tabla1[[#This Row],[COSTO ADICIONAL]]</f>
        <v>0</v>
      </c>
      <c r="V3611">
        <v>248.67</v>
      </c>
      <c r="W3611" s="2">
        <f>Tabla1[[#This Row],[COSTO NORMAL2]]+Tabla1[[#This Row],[COSTO ADICIONAL2]]</f>
        <v>14.265000000000001</v>
      </c>
    </row>
    <row r="3612" spans="1:23" x14ac:dyDescent="0.25">
      <c r="A3612" t="s">
        <v>226</v>
      </c>
      <c r="B3612" t="s">
        <v>5847</v>
      </c>
      <c r="C3612" t="s">
        <v>12703</v>
      </c>
      <c r="D3612" t="s">
        <v>13</v>
      </c>
      <c r="E3612" t="s">
        <v>14845</v>
      </c>
      <c r="F3612" t="s">
        <v>14</v>
      </c>
      <c r="G3612" t="s">
        <v>24</v>
      </c>
      <c r="H3612" t="s">
        <v>226</v>
      </c>
      <c r="I3612" t="s">
        <v>3792</v>
      </c>
      <c r="J3612" t="str">
        <f>MID(Tabla1[[#This Row],[HORA2]],1,2)</f>
        <v>10</v>
      </c>
      <c r="K3612" t="s">
        <v>78</v>
      </c>
      <c r="L3612" t="s">
        <v>78</v>
      </c>
      <c r="M3612" t="s">
        <v>14867</v>
      </c>
      <c r="N3612" t="s">
        <v>22</v>
      </c>
      <c r="O3612">
        <v>4.93</v>
      </c>
      <c r="P36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1.1799999999999997</v>
      </c>
      <c r="Q3612">
        <f>IF(Tabla1[[#This Row],[SERVICIO]]="COMIDA",3,IF(Tabla1[[#This Row],[SERVICIO]]="CONTROLADO",12,IF(Tabla1[[#This Row],[SERVICIO]]="RÁPIDO",3.75,IF(Tabla1[[#This Row],[SERVICIO]]="NORMAL",2.5,))))</f>
        <v>3.75</v>
      </c>
      <c r="R3612">
        <f>IF(Tabla1[[#This Row],[SERVICIO]]="COMIDA",3.5,IF(Tabla1[[#This Row],[SERVICIO]]="CONTROLADO",8,IF(Tabla1[[#This Row],[SERVICIO]]="RÁPIDO",4.5,IF(Tabla1[[#This Row],[SERVICIO]]="NORMAL",3,))))</f>
        <v>4.5</v>
      </c>
      <c r="S36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2" s="2">
        <f>IF(Tabla1[[#This Row],[KILOMETROS ADICIONALES]]=0,Tabla1[[#This Row],[KILOMETROS]]*Tabla1[[#This Row],[COSTO NORMAL]],Tabla1[[#This Row],[COSTO NORMAL]]*Tabla1[[#This Row],[KILOMETROS HASTA]])</f>
        <v>16.875</v>
      </c>
      <c r="U3612" s="2">
        <f>Tabla1[[#This Row],[KILOMETROS ADICIONALES]]*Tabla1[[#This Row],[COSTO ADICIONAL]]</f>
        <v>0.64899999999999991</v>
      </c>
      <c r="V3612">
        <v>19.899999999999999</v>
      </c>
      <c r="W3612" s="2">
        <f>Tabla1[[#This Row],[COSTO NORMAL2]]+Tabla1[[#This Row],[COSTO ADICIONAL2]]</f>
        <v>17.524000000000001</v>
      </c>
    </row>
    <row r="3613" spans="1:23" x14ac:dyDescent="0.25">
      <c r="A3613" t="s">
        <v>226</v>
      </c>
      <c r="B3613" t="s">
        <v>5848</v>
      </c>
      <c r="C3613" t="s">
        <v>12704</v>
      </c>
      <c r="D3613" t="s">
        <v>13</v>
      </c>
      <c r="E3613" t="s">
        <v>14845</v>
      </c>
      <c r="F3613" t="s">
        <v>14</v>
      </c>
      <c r="G3613" t="s">
        <v>69</v>
      </c>
      <c r="H3613" t="s">
        <v>226</v>
      </c>
      <c r="I3613" t="s">
        <v>5849</v>
      </c>
      <c r="J3613" t="str">
        <f>MID(Tabla1[[#This Row],[HORA2]],1,2)</f>
        <v>11</v>
      </c>
      <c r="K3613" t="s">
        <v>43</v>
      </c>
      <c r="L3613" t="s">
        <v>271</v>
      </c>
      <c r="M3613" t="s">
        <v>14867</v>
      </c>
      <c r="N3613" t="s">
        <v>22</v>
      </c>
      <c r="O3613">
        <v>19.93</v>
      </c>
      <c r="P36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16.18</v>
      </c>
      <c r="Q3613">
        <f>IF(Tabla1[[#This Row],[SERVICIO]]="COMIDA",3,IF(Tabla1[[#This Row],[SERVICIO]]="CONTROLADO",12,IF(Tabla1[[#This Row],[SERVICIO]]="RÁPIDO",3.75,IF(Tabla1[[#This Row],[SERVICIO]]="NORMAL",2.5,))))</f>
        <v>3.75</v>
      </c>
      <c r="R3613">
        <f>IF(Tabla1[[#This Row],[SERVICIO]]="COMIDA",3.5,IF(Tabla1[[#This Row],[SERVICIO]]="CONTROLADO",8,IF(Tabla1[[#This Row],[SERVICIO]]="RÁPIDO",4.5,IF(Tabla1[[#This Row],[SERVICIO]]="NORMAL",3,))))</f>
        <v>4.5</v>
      </c>
      <c r="S36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3" s="2">
        <f>IF(Tabla1[[#This Row],[KILOMETROS ADICIONALES]]=0,Tabla1[[#This Row],[KILOMETROS]]*Tabla1[[#This Row],[COSTO NORMAL]],Tabla1[[#This Row],[COSTO NORMAL]]*Tabla1[[#This Row],[KILOMETROS HASTA]])</f>
        <v>16.875</v>
      </c>
      <c r="U3613" s="2">
        <f>Tabla1[[#This Row],[KILOMETROS ADICIONALES]]*Tabla1[[#This Row],[COSTO ADICIONAL]]</f>
        <v>8.8990000000000009</v>
      </c>
      <c r="V3613">
        <v>98.06</v>
      </c>
      <c r="W3613" s="2">
        <f>Tabla1[[#This Row],[COSTO NORMAL2]]+Tabla1[[#This Row],[COSTO ADICIONAL2]]</f>
        <v>25.774000000000001</v>
      </c>
    </row>
    <row r="3614" spans="1:23" x14ac:dyDescent="0.25">
      <c r="A3614" t="s">
        <v>226</v>
      </c>
      <c r="B3614" t="s">
        <v>5850</v>
      </c>
      <c r="C3614" t="s">
        <v>12705</v>
      </c>
      <c r="D3614" t="s">
        <v>13</v>
      </c>
      <c r="E3614" t="s">
        <v>14845</v>
      </c>
      <c r="F3614" t="s">
        <v>14</v>
      </c>
      <c r="G3614" t="s">
        <v>15</v>
      </c>
      <c r="H3614" t="s">
        <v>226</v>
      </c>
      <c r="I3614" t="s">
        <v>5851</v>
      </c>
      <c r="J3614" t="str">
        <f>MID(Tabla1[[#This Row],[HORA2]],1,2)</f>
        <v>12</v>
      </c>
      <c r="K3614" t="s">
        <v>19</v>
      </c>
      <c r="L3614" t="s">
        <v>78</v>
      </c>
      <c r="M3614" t="s">
        <v>14867</v>
      </c>
      <c r="N3614" t="s">
        <v>22</v>
      </c>
      <c r="O3614">
        <v>19.690000000000001</v>
      </c>
      <c r="P36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15.940000000000001</v>
      </c>
      <c r="Q3614">
        <f>IF(Tabla1[[#This Row],[SERVICIO]]="COMIDA",3,IF(Tabla1[[#This Row],[SERVICIO]]="CONTROLADO",12,IF(Tabla1[[#This Row],[SERVICIO]]="RÁPIDO",3.75,IF(Tabla1[[#This Row],[SERVICIO]]="NORMAL",2.5,))))</f>
        <v>3.75</v>
      </c>
      <c r="R3614">
        <f>IF(Tabla1[[#This Row],[SERVICIO]]="COMIDA",3.5,IF(Tabla1[[#This Row],[SERVICIO]]="CONTROLADO",8,IF(Tabla1[[#This Row],[SERVICIO]]="RÁPIDO",4.5,IF(Tabla1[[#This Row],[SERVICIO]]="NORMAL",3,))))</f>
        <v>4.5</v>
      </c>
      <c r="S36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4" s="2">
        <f>IF(Tabla1[[#This Row],[KILOMETROS ADICIONALES]]=0,Tabla1[[#This Row],[KILOMETROS]]*Tabla1[[#This Row],[COSTO NORMAL]],Tabla1[[#This Row],[COSTO NORMAL]]*Tabla1[[#This Row],[KILOMETROS HASTA]])</f>
        <v>16.875</v>
      </c>
      <c r="U3614" s="2">
        <f>Tabla1[[#This Row],[KILOMETROS ADICIONALES]]*Tabla1[[#This Row],[COSTO ADICIONAL]]</f>
        <v>8.7670000000000012</v>
      </c>
      <c r="V3614">
        <v>33.880000000000003</v>
      </c>
      <c r="W3614" s="2">
        <f>Tabla1[[#This Row],[COSTO NORMAL2]]+Tabla1[[#This Row],[COSTO ADICIONAL2]]</f>
        <v>25.642000000000003</v>
      </c>
    </row>
    <row r="3615" spans="1:23" x14ac:dyDescent="0.25">
      <c r="A3615" t="s">
        <v>226</v>
      </c>
      <c r="B3615" t="s">
        <v>5852</v>
      </c>
      <c r="C3615" t="s">
        <v>12706</v>
      </c>
      <c r="D3615" t="s">
        <v>13</v>
      </c>
      <c r="E3615" t="s">
        <v>14845</v>
      </c>
      <c r="F3615" t="s">
        <v>14</v>
      </c>
      <c r="G3615" t="s">
        <v>15</v>
      </c>
      <c r="H3615" t="s">
        <v>226</v>
      </c>
      <c r="I3615" t="s">
        <v>783</v>
      </c>
      <c r="J3615" t="str">
        <f>MID(Tabla1[[#This Row],[HORA2]],1,2)</f>
        <v>11</v>
      </c>
      <c r="K3615" t="s">
        <v>26</v>
      </c>
      <c r="L3615" t="s">
        <v>78</v>
      </c>
      <c r="M3615" t="s">
        <v>14867</v>
      </c>
      <c r="N3615" t="s">
        <v>22</v>
      </c>
      <c r="O3615">
        <v>11.17</v>
      </c>
      <c r="P36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7.42</v>
      </c>
      <c r="Q3615">
        <f>IF(Tabla1[[#This Row],[SERVICIO]]="COMIDA",3,IF(Tabla1[[#This Row],[SERVICIO]]="CONTROLADO",12,IF(Tabla1[[#This Row],[SERVICIO]]="RÁPIDO",3.75,IF(Tabla1[[#This Row],[SERVICIO]]="NORMAL",2.5,))))</f>
        <v>3.75</v>
      </c>
      <c r="R3615">
        <f>IF(Tabla1[[#This Row],[SERVICIO]]="COMIDA",3.5,IF(Tabla1[[#This Row],[SERVICIO]]="CONTROLADO",8,IF(Tabla1[[#This Row],[SERVICIO]]="RÁPIDO",4.5,IF(Tabla1[[#This Row],[SERVICIO]]="NORMAL",3,))))</f>
        <v>4.5</v>
      </c>
      <c r="S36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5" s="2">
        <f>IF(Tabla1[[#This Row],[KILOMETROS ADICIONALES]]=0,Tabla1[[#This Row],[KILOMETROS]]*Tabla1[[#This Row],[COSTO NORMAL]],Tabla1[[#This Row],[COSTO NORMAL]]*Tabla1[[#This Row],[KILOMETROS HASTA]])</f>
        <v>16.875</v>
      </c>
      <c r="U3615" s="2">
        <f>Tabla1[[#This Row],[KILOMETROS ADICIONALES]]*Tabla1[[#This Row],[COSTO ADICIONAL]]</f>
        <v>4.0810000000000004</v>
      </c>
      <c r="V3615">
        <v>55.16</v>
      </c>
      <c r="W3615" s="2">
        <f>Tabla1[[#This Row],[COSTO NORMAL2]]+Tabla1[[#This Row],[COSTO ADICIONAL2]]</f>
        <v>20.956</v>
      </c>
    </row>
    <row r="3616" spans="1:23" x14ac:dyDescent="0.25">
      <c r="A3616" t="s">
        <v>226</v>
      </c>
      <c r="B3616" t="s">
        <v>5853</v>
      </c>
      <c r="C3616" t="s">
        <v>12707</v>
      </c>
      <c r="D3616" t="s">
        <v>13</v>
      </c>
      <c r="E3616" t="s">
        <v>14845</v>
      </c>
      <c r="F3616" t="s">
        <v>14</v>
      </c>
      <c r="G3616" t="s">
        <v>15</v>
      </c>
      <c r="H3616" t="s">
        <v>226</v>
      </c>
      <c r="I3616" t="s">
        <v>5854</v>
      </c>
      <c r="J3616" t="str">
        <f>MID(Tabla1[[#This Row],[HORA2]],1,2)</f>
        <v>11</v>
      </c>
      <c r="K3616" t="s">
        <v>94</v>
      </c>
      <c r="L3616" t="s">
        <v>27</v>
      </c>
      <c r="M3616" t="s">
        <v>14867</v>
      </c>
      <c r="N3616" t="s">
        <v>22</v>
      </c>
      <c r="O3616">
        <v>2.92</v>
      </c>
      <c r="P36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16">
        <f>IF(Tabla1[[#This Row],[SERVICIO]]="COMIDA",3,IF(Tabla1[[#This Row],[SERVICIO]]="CONTROLADO",12,IF(Tabla1[[#This Row],[SERVICIO]]="RÁPIDO",3.75,IF(Tabla1[[#This Row],[SERVICIO]]="NORMAL",2.5,))))</f>
        <v>3.75</v>
      </c>
      <c r="R3616">
        <f>IF(Tabla1[[#This Row],[SERVICIO]]="COMIDA",3.5,IF(Tabla1[[#This Row],[SERVICIO]]="CONTROLADO",8,IF(Tabla1[[#This Row],[SERVICIO]]="RÁPIDO",4.5,IF(Tabla1[[#This Row],[SERVICIO]]="NORMAL",3,))))</f>
        <v>4.5</v>
      </c>
      <c r="S36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16" s="2">
        <f>IF(Tabla1[[#This Row],[KILOMETROS ADICIONALES]]=0,Tabla1[[#This Row],[KILOMETROS]]*Tabla1[[#This Row],[COSTO NORMAL]],Tabla1[[#This Row],[COSTO NORMAL]]*Tabla1[[#This Row],[KILOMETROS HASTA]])</f>
        <v>13.14</v>
      </c>
      <c r="U3616" s="2">
        <f>Tabla1[[#This Row],[KILOMETROS ADICIONALES]]*Tabla1[[#This Row],[COSTO ADICIONAL]]</f>
        <v>0</v>
      </c>
      <c r="V3616">
        <v>197.98</v>
      </c>
      <c r="W3616" s="2">
        <f>Tabla1[[#This Row],[COSTO NORMAL2]]+Tabla1[[#This Row],[COSTO ADICIONAL2]]</f>
        <v>13.14</v>
      </c>
    </row>
    <row r="3617" spans="1:23" x14ac:dyDescent="0.25">
      <c r="A3617" t="s">
        <v>226</v>
      </c>
      <c r="B3617" t="s">
        <v>5855</v>
      </c>
      <c r="C3617" t="s">
        <v>12708</v>
      </c>
      <c r="D3617" t="s">
        <v>13</v>
      </c>
      <c r="E3617" t="s">
        <v>14846</v>
      </c>
      <c r="F3617" t="s">
        <v>14</v>
      </c>
      <c r="G3617" t="s">
        <v>15</v>
      </c>
      <c r="H3617" t="s">
        <v>128</v>
      </c>
      <c r="I3617" t="s">
        <v>2856</v>
      </c>
      <c r="J3617" t="str">
        <f>MID(Tabla1[[#This Row],[HORA2]],1,2)</f>
        <v>12</v>
      </c>
      <c r="K3617" t="s">
        <v>43</v>
      </c>
      <c r="L3617" t="s">
        <v>78</v>
      </c>
      <c r="M3617" t="s">
        <v>14867</v>
      </c>
      <c r="N3617" t="s">
        <v>22</v>
      </c>
      <c r="O3617">
        <v>13.08</v>
      </c>
      <c r="P36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</v>
      </c>
      <c r="Q3617">
        <f>IF(Tabla1[[#This Row],[SERVICIO]]="COMIDA",3,IF(Tabla1[[#This Row],[SERVICIO]]="CONTROLADO",12,IF(Tabla1[[#This Row],[SERVICIO]]="RÁPIDO",3.75,IF(Tabla1[[#This Row],[SERVICIO]]="NORMAL",2.5,))))</f>
        <v>12</v>
      </c>
      <c r="R3617">
        <f>IF(Tabla1[[#This Row],[SERVICIO]]="COMIDA",3.5,IF(Tabla1[[#This Row],[SERVICIO]]="CONTROLADO",8,IF(Tabla1[[#This Row],[SERVICIO]]="RÁPIDO",4.5,IF(Tabla1[[#This Row],[SERVICIO]]="NORMAL",3,))))</f>
        <v>8</v>
      </c>
      <c r="S3617">
        <f>IF(Tabla1[[#This Row],[SERVICIO]]="COMIDA",0.75,IF(Tabla1[[#This Row],[SERVICIO]]="CONTROLADO",2.65,IF(Tabla1[[#This Row],[SERVICIO]]="RÁPIDO",0.55,IF(Tabla1[[#This Row],[SERVICIO]]="NORMAL",1.2,))))</f>
        <v>2.65</v>
      </c>
      <c r="T3617" s="2">
        <f>IF(Tabla1[[#This Row],[KILOMETROS ADICIONALES]]=0,Tabla1[[#This Row],[KILOMETROS]]*Tabla1[[#This Row],[COSTO NORMAL]],Tabla1[[#This Row],[COSTO NORMAL]]*Tabla1[[#This Row],[KILOMETROS HASTA]])</f>
        <v>96</v>
      </c>
      <c r="U3617" s="2">
        <f>Tabla1[[#This Row],[KILOMETROS ADICIONALES]]*Tabla1[[#This Row],[COSTO ADICIONAL]]</f>
        <v>2.8620000000000001</v>
      </c>
      <c r="V3617">
        <v>148.62</v>
      </c>
      <c r="W3617" s="2">
        <f>Tabla1[[#This Row],[COSTO NORMAL2]]+Tabla1[[#This Row],[COSTO ADICIONAL2]]</f>
        <v>98.861999999999995</v>
      </c>
    </row>
    <row r="3618" spans="1:23" x14ac:dyDescent="0.25">
      <c r="A3618" t="s">
        <v>226</v>
      </c>
      <c r="B3618" t="s">
        <v>1075</v>
      </c>
      <c r="C3618" t="s">
        <v>12709</v>
      </c>
      <c r="D3618" t="s">
        <v>13</v>
      </c>
      <c r="E3618" t="s">
        <v>14847</v>
      </c>
      <c r="F3618" t="s">
        <v>14</v>
      </c>
      <c r="G3618" t="s">
        <v>15</v>
      </c>
      <c r="H3618" t="s">
        <v>226</v>
      </c>
      <c r="I3618" t="s">
        <v>5856</v>
      </c>
      <c r="J3618" t="str">
        <f>MID(Tabla1[[#This Row],[HORA2]],1,2)</f>
        <v>11</v>
      </c>
      <c r="K3618" t="s">
        <v>19</v>
      </c>
      <c r="L3618" t="s">
        <v>20</v>
      </c>
      <c r="M3618" t="s">
        <v>14867</v>
      </c>
      <c r="N3618" t="s">
        <v>22</v>
      </c>
      <c r="O3618">
        <v>11.53</v>
      </c>
      <c r="P36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8.5299999999999994</v>
      </c>
      <c r="Q3618">
        <f>IF(Tabla1[[#This Row],[SERVICIO]]="COMIDA",3,IF(Tabla1[[#This Row],[SERVICIO]]="CONTROLADO",12,IF(Tabla1[[#This Row],[SERVICIO]]="RÁPIDO",3.75,IF(Tabla1[[#This Row],[SERVICIO]]="NORMAL",2.5,))))</f>
        <v>3</v>
      </c>
      <c r="R3618">
        <f>IF(Tabla1[[#This Row],[SERVICIO]]="COMIDA",3.5,IF(Tabla1[[#This Row],[SERVICIO]]="CONTROLADO",8,IF(Tabla1[[#This Row],[SERVICIO]]="RÁPIDO",4.5,IF(Tabla1[[#This Row],[SERVICIO]]="NORMAL",3,))))</f>
        <v>3.5</v>
      </c>
      <c r="S3618">
        <f>IF(Tabla1[[#This Row],[SERVICIO]]="COMIDA",0.75,IF(Tabla1[[#This Row],[SERVICIO]]="CONTROLADO",2.65,IF(Tabla1[[#This Row],[SERVICIO]]="RÁPIDO",0.55,IF(Tabla1[[#This Row],[SERVICIO]]="NORMAL",1.2,))))</f>
        <v>0.75</v>
      </c>
      <c r="T3618" s="2">
        <f>IF(Tabla1[[#This Row],[KILOMETROS ADICIONALES]]=0,Tabla1[[#This Row],[KILOMETROS]]*Tabla1[[#This Row],[COSTO NORMAL]],Tabla1[[#This Row],[COSTO NORMAL]]*Tabla1[[#This Row],[KILOMETROS HASTA]])</f>
        <v>10.5</v>
      </c>
      <c r="U3618" s="2">
        <f>Tabla1[[#This Row],[KILOMETROS ADICIONALES]]*Tabla1[[#This Row],[COSTO ADICIONAL]]</f>
        <v>6.3974999999999991</v>
      </c>
      <c r="V3618">
        <v>242.54</v>
      </c>
      <c r="W3618" s="2">
        <f>Tabla1[[#This Row],[COSTO NORMAL2]]+Tabla1[[#This Row],[COSTO ADICIONAL2]]</f>
        <v>16.897500000000001</v>
      </c>
    </row>
    <row r="3619" spans="1:23" x14ac:dyDescent="0.25">
      <c r="A3619" t="s">
        <v>226</v>
      </c>
      <c r="B3619" t="s">
        <v>5857</v>
      </c>
      <c r="C3619" t="s">
        <v>12710</v>
      </c>
      <c r="D3619" t="s">
        <v>13</v>
      </c>
      <c r="E3619" t="s">
        <v>14847</v>
      </c>
      <c r="F3619" t="s">
        <v>14</v>
      </c>
      <c r="G3619" t="s">
        <v>15</v>
      </c>
      <c r="H3619" t="s">
        <v>226</v>
      </c>
      <c r="I3619" t="s">
        <v>5858</v>
      </c>
      <c r="J3619" t="str">
        <f>MID(Tabla1[[#This Row],[HORA2]],1,2)</f>
        <v>11</v>
      </c>
      <c r="K3619" t="s">
        <v>19</v>
      </c>
      <c r="L3619" t="s">
        <v>78</v>
      </c>
      <c r="M3619" t="s">
        <v>14867</v>
      </c>
      <c r="N3619" t="s">
        <v>22</v>
      </c>
      <c r="O3619">
        <v>9.98</v>
      </c>
      <c r="P36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3619">
        <f>IF(Tabla1[[#This Row],[SERVICIO]]="COMIDA",3,IF(Tabla1[[#This Row],[SERVICIO]]="CONTROLADO",12,IF(Tabla1[[#This Row],[SERVICIO]]="RÁPIDO",3.75,IF(Tabla1[[#This Row],[SERVICIO]]="NORMAL",2.5,))))</f>
        <v>3</v>
      </c>
      <c r="R3619">
        <f>IF(Tabla1[[#This Row],[SERVICIO]]="COMIDA",3.5,IF(Tabla1[[#This Row],[SERVICIO]]="CONTROLADO",8,IF(Tabla1[[#This Row],[SERVICIO]]="RÁPIDO",4.5,IF(Tabla1[[#This Row],[SERVICIO]]="NORMAL",3,))))</f>
        <v>3.5</v>
      </c>
      <c r="S3619">
        <f>IF(Tabla1[[#This Row],[SERVICIO]]="COMIDA",0.75,IF(Tabla1[[#This Row],[SERVICIO]]="CONTROLADO",2.65,IF(Tabla1[[#This Row],[SERVICIO]]="RÁPIDO",0.55,IF(Tabla1[[#This Row],[SERVICIO]]="NORMAL",1.2,))))</f>
        <v>0.75</v>
      </c>
      <c r="T3619" s="2">
        <f>IF(Tabla1[[#This Row],[KILOMETROS ADICIONALES]]=0,Tabla1[[#This Row],[KILOMETROS]]*Tabla1[[#This Row],[COSTO NORMAL]],Tabla1[[#This Row],[COSTO NORMAL]]*Tabla1[[#This Row],[KILOMETROS HASTA]])</f>
        <v>10.5</v>
      </c>
      <c r="U3619" s="2">
        <f>Tabla1[[#This Row],[KILOMETROS ADICIONALES]]*Tabla1[[#This Row],[COSTO ADICIONAL]]</f>
        <v>5.2350000000000003</v>
      </c>
      <c r="V3619">
        <v>235.15</v>
      </c>
      <c r="W3619" s="2">
        <f>Tabla1[[#This Row],[COSTO NORMAL2]]+Tabla1[[#This Row],[COSTO ADICIONAL2]]</f>
        <v>15.734999999999999</v>
      </c>
    </row>
    <row r="3620" spans="1:23" x14ac:dyDescent="0.25">
      <c r="A3620" t="s">
        <v>226</v>
      </c>
      <c r="B3620" t="s">
        <v>5859</v>
      </c>
      <c r="C3620" t="s">
        <v>12711</v>
      </c>
      <c r="D3620" t="s">
        <v>13</v>
      </c>
      <c r="E3620" t="s">
        <v>14845</v>
      </c>
      <c r="F3620" t="s">
        <v>14</v>
      </c>
      <c r="G3620" t="s">
        <v>15</v>
      </c>
      <c r="H3620" t="s">
        <v>226</v>
      </c>
      <c r="I3620" t="s">
        <v>5860</v>
      </c>
      <c r="J3620" t="str">
        <f>MID(Tabla1[[#This Row],[HORA2]],1,2)</f>
        <v>11</v>
      </c>
      <c r="K3620" t="s">
        <v>19</v>
      </c>
      <c r="L3620" t="s">
        <v>90</v>
      </c>
      <c r="M3620" t="s">
        <v>14867</v>
      </c>
      <c r="N3620" t="s">
        <v>22</v>
      </c>
      <c r="O3620">
        <v>12.99</v>
      </c>
      <c r="P36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9.24</v>
      </c>
      <c r="Q3620">
        <f>IF(Tabla1[[#This Row],[SERVICIO]]="COMIDA",3,IF(Tabla1[[#This Row],[SERVICIO]]="CONTROLADO",12,IF(Tabla1[[#This Row],[SERVICIO]]="RÁPIDO",3.75,IF(Tabla1[[#This Row],[SERVICIO]]="NORMAL",2.5,))))</f>
        <v>3.75</v>
      </c>
      <c r="R3620">
        <f>IF(Tabla1[[#This Row],[SERVICIO]]="COMIDA",3.5,IF(Tabla1[[#This Row],[SERVICIO]]="CONTROLADO",8,IF(Tabla1[[#This Row],[SERVICIO]]="RÁPIDO",4.5,IF(Tabla1[[#This Row],[SERVICIO]]="NORMAL",3,))))</f>
        <v>4.5</v>
      </c>
      <c r="S36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0" s="2">
        <f>IF(Tabla1[[#This Row],[KILOMETROS ADICIONALES]]=0,Tabla1[[#This Row],[KILOMETROS]]*Tabla1[[#This Row],[COSTO NORMAL]],Tabla1[[#This Row],[COSTO NORMAL]]*Tabla1[[#This Row],[KILOMETROS HASTA]])</f>
        <v>16.875</v>
      </c>
      <c r="U3620" s="2">
        <f>Tabla1[[#This Row],[KILOMETROS ADICIONALES]]*Tabla1[[#This Row],[COSTO ADICIONAL]]</f>
        <v>5.0820000000000007</v>
      </c>
      <c r="V3620">
        <v>174.8</v>
      </c>
      <c r="W3620" s="2">
        <f>Tabla1[[#This Row],[COSTO NORMAL2]]+Tabla1[[#This Row],[COSTO ADICIONAL2]]</f>
        <v>21.957000000000001</v>
      </c>
    </row>
    <row r="3621" spans="1:23" x14ac:dyDescent="0.25">
      <c r="A3621" t="s">
        <v>226</v>
      </c>
      <c r="B3621" t="s">
        <v>5861</v>
      </c>
      <c r="C3621" t="s">
        <v>12712</v>
      </c>
      <c r="D3621" t="s">
        <v>13</v>
      </c>
      <c r="E3621" t="s">
        <v>14845</v>
      </c>
      <c r="F3621" t="s">
        <v>295</v>
      </c>
      <c r="G3621" t="s">
        <v>654</v>
      </c>
      <c r="H3621" t="s">
        <v>226</v>
      </c>
      <c r="I3621" t="s">
        <v>2793</v>
      </c>
      <c r="J3621" t="str">
        <f>MID(Tabla1[[#This Row],[HORA2]],1,2)</f>
        <v>11</v>
      </c>
      <c r="K3621" t="s">
        <v>43</v>
      </c>
      <c r="L3621" t="s">
        <v>90</v>
      </c>
      <c r="M3621" t="s">
        <v>14867</v>
      </c>
      <c r="N3621" t="s">
        <v>16</v>
      </c>
      <c r="O3621">
        <v>4.5999999999999996</v>
      </c>
      <c r="P36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0.84999999999999964</v>
      </c>
      <c r="Q3621">
        <f>IF(Tabla1[[#This Row],[SERVICIO]]="COMIDA",3,IF(Tabla1[[#This Row],[SERVICIO]]="CONTROLADO",12,IF(Tabla1[[#This Row],[SERVICIO]]="RÁPIDO",3.75,IF(Tabla1[[#This Row],[SERVICIO]]="NORMAL",2.5,))))</f>
        <v>3.75</v>
      </c>
      <c r="R3621">
        <f>IF(Tabla1[[#This Row],[SERVICIO]]="COMIDA",3.5,IF(Tabla1[[#This Row],[SERVICIO]]="CONTROLADO",8,IF(Tabla1[[#This Row],[SERVICIO]]="RÁPIDO",4.5,IF(Tabla1[[#This Row],[SERVICIO]]="NORMAL",3,))))</f>
        <v>4.5</v>
      </c>
      <c r="S36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1" s="2">
        <f>IF(Tabla1[[#This Row],[KILOMETROS ADICIONALES]]=0,Tabla1[[#This Row],[KILOMETROS]]*Tabla1[[#This Row],[COSTO NORMAL]],Tabla1[[#This Row],[COSTO NORMAL]]*Tabla1[[#This Row],[KILOMETROS HASTA]])</f>
        <v>16.875</v>
      </c>
      <c r="U3621" s="2">
        <f>Tabla1[[#This Row],[KILOMETROS ADICIONALES]]*Tabla1[[#This Row],[COSTO ADICIONAL]]</f>
        <v>0.46749999999999986</v>
      </c>
      <c r="V3621">
        <v>7.98</v>
      </c>
      <c r="W3621" s="2">
        <f>Tabla1[[#This Row],[COSTO NORMAL2]]+Tabla1[[#This Row],[COSTO ADICIONAL2]]</f>
        <v>17.342500000000001</v>
      </c>
    </row>
    <row r="3622" spans="1:23" x14ac:dyDescent="0.25">
      <c r="A3622" t="s">
        <v>226</v>
      </c>
      <c r="B3622" t="s">
        <v>5862</v>
      </c>
      <c r="C3622" t="s">
        <v>12713</v>
      </c>
      <c r="D3622" t="s">
        <v>13</v>
      </c>
      <c r="E3622" t="s">
        <v>14844</v>
      </c>
      <c r="F3622" t="s">
        <v>14</v>
      </c>
      <c r="G3622" t="s">
        <v>15</v>
      </c>
      <c r="H3622" t="s">
        <v>226</v>
      </c>
      <c r="I3622" t="s">
        <v>5863</v>
      </c>
      <c r="J3622" t="str">
        <f>MID(Tabla1[[#This Row],[HORA2]],1,2)</f>
        <v>12</v>
      </c>
      <c r="K3622" t="s">
        <v>78</v>
      </c>
      <c r="L3622" t="s">
        <v>78</v>
      </c>
      <c r="M3622" t="s">
        <v>14867</v>
      </c>
      <c r="N3622" t="s">
        <v>22</v>
      </c>
      <c r="O3622">
        <v>17.440000000000001</v>
      </c>
      <c r="P36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14.940000000000001</v>
      </c>
      <c r="Q3622">
        <f>IF(Tabla1[[#This Row],[SERVICIO]]="COMIDA",3,IF(Tabla1[[#This Row],[SERVICIO]]="CONTROLADO",12,IF(Tabla1[[#This Row],[SERVICIO]]="RÁPIDO",3.75,IF(Tabla1[[#This Row],[SERVICIO]]="NORMAL",2.5,))))</f>
        <v>2.5</v>
      </c>
      <c r="R3622">
        <f>IF(Tabla1[[#This Row],[SERVICIO]]="COMIDA",3.5,IF(Tabla1[[#This Row],[SERVICIO]]="CONTROLADO",8,IF(Tabla1[[#This Row],[SERVICIO]]="RÁPIDO",4.5,IF(Tabla1[[#This Row],[SERVICIO]]="NORMAL",3,))))</f>
        <v>3</v>
      </c>
      <c r="S3622">
        <f>IF(Tabla1[[#This Row],[SERVICIO]]="COMIDA",0.75,IF(Tabla1[[#This Row],[SERVICIO]]="CONTROLADO",2.65,IF(Tabla1[[#This Row],[SERVICIO]]="RÁPIDO",0.55,IF(Tabla1[[#This Row],[SERVICIO]]="NORMAL",1.2,))))</f>
        <v>1.2</v>
      </c>
      <c r="T3622" s="2">
        <f>IF(Tabla1[[#This Row],[KILOMETROS ADICIONALES]]=0,Tabla1[[#This Row],[KILOMETROS]]*Tabla1[[#This Row],[COSTO NORMAL]],Tabla1[[#This Row],[COSTO NORMAL]]*Tabla1[[#This Row],[KILOMETROS HASTA]])</f>
        <v>7.5</v>
      </c>
      <c r="U3622" s="2">
        <f>Tabla1[[#This Row],[KILOMETROS ADICIONALES]]*Tabla1[[#This Row],[COSTO ADICIONAL]]</f>
        <v>17.928000000000001</v>
      </c>
      <c r="V3622">
        <v>148.24</v>
      </c>
      <c r="W3622" s="2">
        <f>Tabla1[[#This Row],[COSTO NORMAL2]]+Tabla1[[#This Row],[COSTO ADICIONAL2]]</f>
        <v>25.428000000000001</v>
      </c>
    </row>
    <row r="3623" spans="1:23" x14ac:dyDescent="0.25">
      <c r="A3623" t="s">
        <v>226</v>
      </c>
      <c r="B3623" t="s">
        <v>5864</v>
      </c>
      <c r="C3623" t="s">
        <v>12714</v>
      </c>
      <c r="D3623" t="s">
        <v>13</v>
      </c>
      <c r="E3623" t="s">
        <v>14845</v>
      </c>
      <c r="F3623" t="s">
        <v>14</v>
      </c>
      <c r="G3623" t="s">
        <v>15</v>
      </c>
      <c r="H3623" t="s">
        <v>226</v>
      </c>
      <c r="I3623" t="s">
        <v>5865</v>
      </c>
      <c r="J3623" t="str">
        <f>MID(Tabla1[[#This Row],[HORA2]],1,2)</f>
        <v>13</v>
      </c>
      <c r="K3623" t="s">
        <v>271</v>
      </c>
      <c r="L3623" t="s">
        <v>19</v>
      </c>
      <c r="M3623" t="s">
        <v>14867</v>
      </c>
      <c r="N3623" t="s">
        <v>22</v>
      </c>
      <c r="O3623">
        <v>5.48</v>
      </c>
      <c r="P36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1.7300000000000004</v>
      </c>
      <c r="Q3623">
        <f>IF(Tabla1[[#This Row],[SERVICIO]]="COMIDA",3,IF(Tabla1[[#This Row],[SERVICIO]]="CONTROLADO",12,IF(Tabla1[[#This Row],[SERVICIO]]="RÁPIDO",3.75,IF(Tabla1[[#This Row],[SERVICIO]]="NORMAL",2.5,))))</f>
        <v>3.75</v>
      </c>
      <c r="R3623">
        <f>IF(Tabla1[[#This Row],[SERVICIO]]="COMIDA",3.5,IF(Tabla1[[#This Row],[SERVICIO]]="CONTROLADO",8,IF(Tabla1[[#This Row],[SERVICIO]]="RÁPIDO",4.5,IF(Tabla1[[#This Row],[SERVICIO]]="NORMAL",3,))))</f>
        <v>4.5</v>
      </c>
      <c r="S36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3" s="2">
        <f>IF(Tabla1[[#This Row],[KILOMETROS ADICIONALES]]=0,Tabla1[[#This Row],[KILOMETROS]]*Tabla1[[#This Row],[COSTO NORMAL]],Tabla1[[#This Row],[COSTO NORMAL]]*Tabla1[[#This Row],[KILOMETROS HASTA]])</f>
        <v>16.875</v>
      </c>
      <c r="U3623" s="2">
        <f>Tabla1[[#This Row],[KILOMETROS ADICIONALES]]*Tabla1[[#This Row],[COSTO ADICIONAL]]</f>
        <v>0.95150000000000035</v>
      </c>
      <c r="V3623">
        <v>110.94</v>
      </c>
      <c r="W3623" s="2">
        <f>Tabla1[[#This Row],[COSTO NORMAL2]]+Tabla1[[#This Row],[COSTO ADICIONAL2]]</f>
        <v>17.826499999999999</v>
      </c>
    </row>
    <row r="3624" spans="1:23" x14ac:dyDescent="0.25">
      <c r="A3624" t="s">
        <v>226</v>
      </c>
      <c r="B3624" t="s">
        <v>5866</v>
      </c>
      <c r="C3624" t="s">
        <v>12715</v>
      </c>
      <c r="D3624" t="s">
        <v>13</v>
      </c>
      <c r="E3624" t="s">
        <v>14845</v>
      </c>
      <c r="F3624" t="s">
        <v>295</v>
      </c>
      <c r="G3624" t="s">
        <v>15</v>
      </c>
      <c r="H3624" t="s">
        <v>226</v>
      </c>
      <c r="I3624" t="s">
        <v>394</v>
      </c>
      <c r="J3624" t="str">
        <f>MID(Tabla1[[#This Row],[HORA2]],1,2)</f>
        <v>11</v>
      </c>
      <c r="K3624" t="s">
        <v>49</v>
      </c>
      <c r="L3624" t="s">
        <v>20</v>
      </c>
      <c r="M3624" t="s">
        <v>14867</v>
      </c>
      <c r="N3624" t="s">
        <v>22</v>
      </c>
      <c r="O3624">
        <v>16.72</v>
      </c>
      <c r="P36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12.969999999999999</v>
      </c>
      <c r="Q3624">
        <f>IF(Tabla1[[#This Row],[SERVICIO]]="COMIDA",3,IF(Tabla1[[#This Row],[SERVICIO]]="CONTROLADO",12,IF(Tabla1[[#This Row],[SERVICIO]]="RÁPIDO",3.75,IF(Tabla1[[#This Row],[SERVICIO]]="NORMAL",2.5,))))</f>
        <v>3.75</v>
      </c>
      <c r="R3624">
        <f>IF(Tabla1[[#This Row],[SERVICIO]]="COMIDA",3.5,IF(Tabla1[[#This Row],[SERVICIO]]="CONTROLADO",8,IF(Tabla1[[#This Row],[SERVICIO]]="RÁPIDO",4.5,IF(Tabla1[[#This Row],[SERVICIO]]="NORMAL",3,))))</f>
        <v>4.5</v>
      </c>
      <c r="S36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4" s="2">
        <f>IF(Tabla1[[#This Row],[KILOMETROS ADICIONALES]]=0,Tabla1[[#This Row],[KILOMETROS]]*Tabla1[[#This Row],[COSTO NORMAL]],Tabla1[[#This Row],[COSTO NORMAL]]*Tabla1[[#This Row],[KILOMETROS HASTA]])</f>
        <v>16.875</v>
      </c>
      <c r="U3624" s="2">
        <f>Tabla1[[#This Row],[KILOMETROS ADICIONALES]]*Tabla1[[#This Row],[COSTO ADICIONAL]]</f>
        <v>7.1334999999999997</v>
      </c>
      <c r="V3624">
        <v>112.96</v>
      </c>
      <c r="W3624" s="2">
        <f>Tabla1[[#This Row],[COSTO NORMAL2]]+Tabla1[[#This Row],[COSTO ADICIONAL2]]</f>
        <v>24.008499999999998</v>
      </c>
    </row>
    <row r="3625" spans="1:23" x14ac:dyDescent="0.25">
      <c r="A3625" t="s">
        <v>226</v>
      </c>
      <c r="B3625" t="s">
        <v>5867</v>
      </c>
      <c r="C3625" t="s">
        <v>12716</v>
      </c>
      <c r="D3625" t="s">
        <v>13</v>
      </c>
      <c r="E3625" t="s">
        <v>14845</v>
      </c>
      <c r="F3625" t="s">
        <v>14</v>
      </c>
      <c r="G3625" t="s">
        <v>15</v>
      </c>
      <c r="H3625" t="s">
        <v>226</v>
      </c>
      <c r="I3625" t="s">
        <v>5868</v>
      </c>
      <c r="J3625" t="str">
        <f>MID(Tabla1[[#This Row],[HORA2]],1,2)</f>
        <v>17</v>
      </c>
      <c r="K3625" t="s">
        <v>57</v>
      </c>
      <c r="L3625" t="s">
        <v>57</v>
      </c>
      <c r="M3625" t="s">
        <v>14867</v>
      </c>
      <c r="N3625" t="s">
        <v>22</v>
      </c>
      <c r="O3625">
        <v>14.25</v>
      </c>
      <c r="P36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</v>
      </c>
      <c r="Q3625">
        <f>IF(Tabla1[[#This Row],[SERVICIO]]="COMIDA",3,IF(Tabla1[[#This Row],[SERVICIO]]="CONTROLADO",12,IF(Tabla1[[#This Row],[SERVICIO]]="RÁPIDO",3.75,IF(Tabla1[[#This Row],[SERVICIO]]="NORMAL",2.5,))))</f>
        <v>3.75</v>
      </c>
      <c r="R3625">
        <f>IF(Tabla1[[#This Row],[SERVICIO]]="COMIDA",3.5,IF(Tabla1[[#This Row],[SERVICIO]]="CONTROLADO",8,IF(Tabla1[[#This Row],[SERVICIO]]="RÁPIDO",4.5,IF(Tabla1[[#This Row],[SERVICIO]]="NORMAL",3,))))</f>
        <v>4.5</v>
      </c>
      <c r="S36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5" s="2">
        <f>IF(Tabla1[[#This Row],[KILOMETROS ADICIONALES]]=0,Tabla1[[#This Row],[KILOMETROS]]*Tabla1[[#This Row],[COSTO NORMAL]],Tabla1[[#This Row],[COSTO NORMAL]]*Tabla1[[#This Row],[KILOMETROS HASTA]])</f>
        <v>16.875</v>
      </c>
      <c r="U3625" s="2">
        <f>Tabla1[[#This Row],[KILOMETROS ADICIONALES]]*Tabla1[[#This Row],[COSTO ADICIONAL]]</f>
        <v>5.7750000000000004</v>
      </c>
      <c r="V3625">
        <v>20.16</v>
      </c>
      <c r="W3625" s="2">
        <f>Tabla1[[#This Row],[COSTO NORMAL2]]+Tabla1[[#This Row],[COSTO ADICIONAL2]]</f>
        <v>22.65</v>
      </c>
    </row>
    <row r="3626" spans="1:23" x14ac:dyDescent="0.25">
      <c r="A3626" t="s">
        <v>226</v>
      </c>
      <c r="B3626" t="s">
        <v>5869</v>
      </c>
      <c r="C3626" t="s">
        <v>12717</v>
      </c>
      <c r="D3626" t="s">
        <v>75</v>
      </c>
      <c r="E3626" t="s">
        <v>14845</v>
      </c>
      <c r="F3626" t="s">
        <v>14</v>
      </c>
      <c r="G3626" t="s">
        <v>15</v>
      </c>
      <c r="H3626" t="s">
        <v>226</v>
      </c>
      <c r="I3626" t="s">
        <v>5870</v>
      </c>
      <c r="J3626" t="str">
        <f>MID(Tabla1[[#This Row],[HORA2]],1,2)</f>
        <v>13</v>
      </c>
      <c r="K3626" t="s">
        <v>20</v>
      </c>
      <c r="L3626" t="s">
        <v>53</v>
      </c>
      <c r="M3626" t="s">
        <v>14867</v>
      </c>
      <c r="N3626" t="s">
        <v>22</v>
      </c>
      <c r="O3626">
        <v>16.28</v>
      </c>
      <c r="P36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12.530000000000001</v>
      </c>
      <c r="Q3626">
        <f>IF(Tabla1[[#This Row],[SERVICIO]]="COMIDA",3,IF(Tabla1[[#This Row],[SERVICIO]]="CONTROLADO",12,IF(Tabla1[[#This Row],[SERVICIO]]="RÁPIDO",3.75,IF(Tabla1[[#This Row],[SERVICIO]]="NORMAL",2.5,))))</f>
        <v>3.75</v>
      </c>
      <c r="R3626">
        <f>IF(Tabla1[[#This Row],[SERVICIO]]="COMIDA",3.5,IF(Tabla1[[#This Row],[SERVICIO]]="CONTROLADO",8,IF(Tabla1[[#This Row],[SERVICIO]]="RÁPIDO",4.5,IF(Tabla1[[#This Row],[SERVICIO]]="NORMAL",3,))))</f>
        <v>4.5</v>
      </c>
      <c r="S36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6" s="2">
        <f>IF(Tabla1[[#This Row],[KILOMETROS ADICIONALES]]=0,Tabla1[[#This Row],[KILOMETROS]]*Tabla1[[#This Row],[COSTO NORMAL]],Tabla1[[#This Row],[COSTO NORMAL]]*Tabla1[[#This Row],[KILOMETROS HASTA]])</f>
        <v>16.875</v>
      </c>
      <c r="U3626" s="2">
        <f>Tabla1[[#This Row],[KILOMETROS ADICIONALES]]*Tabla1[[#This Row],[COSTO ADICIONAL]]</f>
        <v>6.8915000000000015</v>
      </c>
      <c r="V3626">
        <v>52.55</v>
      </c>
      <c r="W3626" s="2">
        <f>Tabla1[[#This Row],[COSTO NORMAL2]]+Tabla1[[#This Row],[COSTO ADICIONAL2]]</f>
        <v>23.766500000000001</v>
      </c>
    </row>
    <row r="3627" spans="1:23" x14ac:dyDescent="0.25">
      <c r="A3627" t="s">
        <v>226</v>
      </c>
      <c r="B3627" t="s">
        <v>5871</v>
      </c>
      <c r="C3627" t="s">
        <v>12718</v>
      </c>
      <c r="D3627" t="s">
        <v>13</v>
      </c>
      <c r="E3627" t="s">
        <v>14845</v>
      </c>
      <c r="F3627" t="s">
        <v>14</v>
      </c>
      <c r="G3627" t="s">
        <v>15</v>
      </c>
      <c r="H3627" t="s">
        <v>226</v>
      </c>
      <c r="I3627" t="s">
        <v>5872</v>
      </c>
      <c r="J3627" t="str">
        <f>MID(Tabla1[[#This Row],[HORA2]],1,2)</f>
        <v>12</v>
      </c>
      <c r="K3627" t="s">
        <v>53</v>
      </c>
      <c r="L3627" t="s">
        <v>149</v>
      </c>
      <c r="M3627" t="s">
        <v>14867</v>
      </c>
      <c r="N3627" t="s">
        <v>22</v>
      </c>
      <c r="O3627">
        <v>3.25</v>
      </c>
      <c r="P36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27">
        <f>IF(Tabla1[[#This Row],[SERVICIO]]="COMIDA",3,IF(Tabla1[[#This Row],[SERVICIO]]="CONTROLADO",12,IF(Tabla1[[#This Row],[SERVICIO]]="RÁPIDO",3.75,IF(Tabla1[[#This Row],[SERVICIO]]="NORMAL",2.5,))))</f>
        <v>3.75</v>
      </c>
      <c r="R3627">
        <f>IF(Tabla1[[#This Row],[SERVICIO]]="COMIDA",3.5,IF(Tabla1[[#This Row],[SERVICIO]]="CONTROLADO",8,IF(Tabla1[[#This Row],[SERVICIO]]="RÁPIDO",4.5,IF(Tabla1[[#This Row],[SERVICIO]]="NORMAL",3,))))</f>
        <v>4.5</v>
      </c>
      <c r="S36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7" s="2">
        <f>IF(Tabla1[[#This Row],[KILOMETROS ADICIONALES]]=0,Tabla1[[#This Row],[KILOMETROS]]*Tabla1[[#This Row],[COSTO NORMAL]],Tabla1[[#This Row],[COSTO NORMAL]]*Tabla1[[#This Row],[KILOMETROS HASTA]])</f>
        <v>14.625</v>
      </c>
      <c r="U3627" s="2">
        <f>Tabla1[[#This Row],[KILOMETROS ADICIONALES]]*Tabla1[[#This Row],[COSTO ADICIONAL]]</f>
        <v>0</v>
      </c>
      <c r="V3627">
        <v>37.53</v>
      </c>
      <c r="W3627" s="2">
        <f>Tabla1[[#This Row],[COSTO NORMAL2]]+Tabla1[[#This Row],[COSTO ADICIONAL2]]</f>
        <v>14.625</v>
      </c>
    </row>
    <row r="3628" spans="1:23" x14ac:dyDescent="0.25">
      <c r="A3628" t="s">
        <v>226</v>
      </c>
      <c r="B3628" t="s">
        <v>5873</v>
      </c>
      <c r="C3628" t="s">
        <v>12719</v>
      </c>
      <c r="D3628" t="s">
        <v>75</v>
      </c>
      <c r="E3628" t="s">
        <v>14844</v>
      </c>
      <c r="F3628" t="s">
        <v>295</v>
      </c>
      <c r="G3628" t="s">
        <v>15</v>
      </c>
      <c r="H3628" t="s">
        <v>121</v>
      </c>
      <c r="I3628" t="s">
        <v>4276</v>
      </c>
      <c r="J3628" t="str">
        <f>MID(Tabla1[[#This Row],[HORA2]],1,2)</f>
        <v>12</v>
      </c>
      <c r="K3628" t="s">
        <v>20</v>
      </c>
      <c r="L3628" t="s">
        <v>19</v>
      </c>
      <c r="M3628" t="s">
        <v>14867</v>
      </c>
      <c r="N3628" t="s">
        <v>22</v>
      </c>
      <c r="O3628">
        <v>3.45</v>
      </c>
      <c r="P36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0.95000000000000018</v>
      </c>
      <c r="Q3628">
        <f>IF(Tabla1[[#This Row],[SERVICIO]]="COMIDA",3,IF(Tabla1[[#This Row],[SERVICIO]]="CONTROLADO",12,IF(Tabla1[[#This Row],[SERVICIO]]="RÁPIDO",3.75,IF(Tabla1[[#This Row],[SERVICIO]]="NORMAL",2.5,))))</f>
        <v>2.5</v>
      </c>
      <c r="R3628">
        <f>IF(Tabla1[[#This Row],[SERVICIO]]="COMIDA",3.5,IF(Tabla1[[#This Row],[SERVICIO]]="CONTROLADO",8,IF(Tabla1[[#This Row],[SERVICIO]]="RÁPIDO",4.5,IF(Tabla1[[#This Row],[SERVICIO]]="NORMAL",3,))))</f>
        <v>3</v>
      </c>
      <c r="S3628">
        <f>IF(Tabla1[[#This Row],[SERVICIO]]="COMIDA",0.75,IF(Tabla1[[#This Row],[SERVICIO]]="CONTROLADO",2.65,IF(Tabla1[[#This Row],[SERVICIO]]="RÁPIDO",0.55,IF(Tabla1[[#This Row],[SERVICIO]]="NORMAL",1.2,))))</f>
        <v>1.2</v>
      </c>
      <c r="T3628" s="2">
        <f>IF(Tabla1[[#This Row],[KILOMETROS ADICIONALES]]=0,Tabla1[[#This Row],[KILOMETROS]]*Tabla1[[#This Row],[COSTO NORMAL]],Tabla1[[#This Row],[COSTO NORMAL]]*Tabla1[[#This Row],[KILOMETROS HASTA]])</f>
        <v>7.5</v>
      </c>
      <c r="U3628" s="2">
        <f>Tabla1[[#This Row],[KILOMETROS ADICIONALES]]*Tabla1[[#This Row],[COSTO ADICIONAL]]</f>
        <v>1.1400000000000001</v>
      </c>
      <c r="V3628">
        <v>43.78</v>
      </c>
      <c r="W3628" s="2">
        <f>Tabla1[[#This Row],[COSTO NORMAL2]]+Tabla1[[#This Row],[COSTO ADICIONAL2]]</f>
        <v>8.64</v>
      </c>
    </row>
    <row r="3629" spans="1:23" x14ac:dyDescent="0.25">
      <c r="A3629" t="s">
        <v>226</v>
      </c>
      <c r="B3629" t="s">
        <v>5874</v>
      </c>
      <c r="C3629" t="s">
        <v>12720</v>
      </c>
      <c r="D3629" t="s">
        <v>13</v>
      </c>
      <c r="E3629" t="s">
        <v>14845</v>
      </c>
      <c r="F3629" t="s">
        <v>14</v>
      </c>
      <c r="G3629" t="s">
        <v>15</v>
      </c>
      <c r="H3629" t="s">
        <v>226</v>
      </c>
      <c r="I3629" t="s">
        <v>2521</v>
      </c>
      <c r="J3629" t="str">
        <f>MID(Tabla1[[#This Row],[HORA2]],1,2)</f>
        <v>12</v>
      </c>
      <c r="K3629" t="s">
        <v>26</v>
      </c>
      <c r="L3629" t="s">
        <v>145</v>
      </c>
      <c r="M3629" t="s">
        <v>14867</v>
      </c>
      <c r="N3629" t="s">
        <v>22</v>
      </c>
      <c r="O3629">
        <v>4.13</v>
      </c>
      <c r="P36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0.37999999999999989</v>
      </c>
      <c r="Q3629">
        <f>IF(Tabla1[[#This Row],[SERVICIO]]="COMIDA",3,IF(Tabla1[[#This Row],[SERVICIO]]="CONTROLADO",12,IF(Tabla1[[#This Row],[SERVICIO]]="RÁPIDO",3.75,IF(Tabla1[[#This Row],[SERVICIO]]="NORMAL",2.5,))))</f>
        <v>3.75</v>
      </c>
      <c r="R3629">
        <f>IF(Tabla1[[#This Row],[SERVICIO]]="COMIDA",3.5,IF(Tabla1[[#This Row],[SERVICIO]]="CONTROLADO",8,IF(Tabla1[[#This Row],[SERVICIO]]="RÁPIDO",4.5,IF(Tabla1[[#This Row],[SERVICIO]]="NORMAL",3,))))</f>
        <v>4.5</v>
      </c>
      <c r="S36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29" s="2">
        <f>IF(Tabla1[[#This Row],[KILOMETROS ADICIONALES]]=0,Tabla1[[#This Row],[KILOMETROS]]*Tabla1[[#This Row],[COSTO NORMAL]],Tabla1[[#This Row],[COSTO NORMAL]]*Tabla1[[#This Row],[KILOMETROS HASTA]])</f>
        <v>16.875</v>
      </c>
      <c r="U3629" s="2">
        <f>Tabla1[[#This Row],[KILOMETROS ADICIONALES]]*Tabla1[[#This Row],[COSTO ADICIONAL]]</f>
        <v>0.20899999999999996</v>
      </c>
      <c r="V3629">
        <v>127.78</v>
      </c>
      <c r="W3629" s="2">
        <f>Tabla1[[#This Row],[COSTO NORMAL2]]+Tabla1[[#This Row],[COSTO ADICIONAL2]]</f>
        <v>17.084</v>
      </c>
    </row>
    <row r="3630" spans="1:23" x14ac:dyDescent="0.25">
      <c r="A3630" t="s">
        <v>226</v>
      </c>
      <c r="B3630" t="s">
        <v>5875</v>
      </c>
      <c r="C3630" t="s">
        <v>12721</v>
      </c>
      <c r="D3630" t="s">
        <v>13</v>
      </c>
      <c r="E3630" t="s">
        <v>14845</v>
      </c>
      <c r="F3630" t="s">
        <v>14</v>
      </c>
      <c r="G3630" t="s">
        <v>15</v>
      </c>
      <c r="H3630" t="s">
        <v>226</v>
      </c>
      <c r="I3630" t="s">
        <v>5876</v>
      </c>
      <c r="J3630" t="str">
        <f>MID(Tabla1[[#This Row],[HORA2]],1,2)</f>
        <v>12</v>
      </c>
      <c r="K3630" t="s">
        <v>96</v>
      </c>
      <c r="L3630" t="s">
        <v>96</v>
      </c>
      <c r="M3630" t="s">
        <v>14867</v>
      </c>
      <c r="N3630" t="s">
        <v>22</v>
      </c>
      <c r="O3630">
        <v>20.190000000000001</v>
      </c>
      <c r="P36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16.440000000000001</v>
      </c>
      <c r="Q3630">
        <f>IF(Tabla1[[#This Row],[SERVICIO]]="COMIDA",3,IF(Tabla1[[#This Row],[SERVICIO]]="CONTROLADO",12,IF(Tabla1[[#This Row],[SERVICIO]]="RÁPIDO",3.75,IF(Tabla1[[#This Row],[SERVICIO]]="NORMAL",2.5,))))</f>
        <v>3.75</v>
      </c>
      <c r="R3630">
        <f>IF(Tabla1[[#This Row],[SERVICIO]]="COMIDA",3.5,IF(Tabla1[[#This Row],[SERVICIO]]="CONTROLADO",8,IF(Tabla1[[#This Row],[SERVICIO]]="RÁPIDO",4.5,IF(Tabla1[[#This Row],[SERVICIO]]="NORMAL",3,))))</f>
        <v>4.5</v>
      </c>
      <c r="S36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0" s="2">
        <f>IF(Tabla1[[#This Row],[KILOMETROS ADICIONALES]]=0,Tabla1[[#This Row],[KILOMETROS]]*Tabla1[[#This Row],[COSTO NORMAL]],Tabla1[[#This Row],[COSTO NORMAL]]*Tabla1[[#This Row],[KILOMETROS HASTA]])</f>
        <v>16.875</v>
      </c>
      <c r="U3630" s="2">
        <f>Tabla1[[#This Row],[KILOMETROS ADICIONALES]]*Tabla1[[#This Row],[COSTO ADICIONAL]]</f>
        <v>9.0420000000000016</v>
      </c>
      <c r="V3630">
        <v>202.11</v>
      </c>
      <c r="W3630" s="2">
        <f>Tabla1[[#This Row],[COSTO NORMAL2]]+Tabla1[[#This Row],[COSTO ADICIONAL2]]</f>
        <v>25.917000000000002</v>
      </c>
    </row>
    <row r="3631" spans="1:23" x14ac:dyDescent="0.25">
      <c r="A3631" t="s">
        <v>226</v>
      </c>
      <c r="B3631" t="s">
        <v>5877</v>
      </c>
      <c r="C3631" t="s">
        <v>12722</v>
      </c>
      <c r="D3631" t="s">
        <v>13</v>
      </c>
      <c r="E3631" t="s">
        <v>14845</v>
      </c>
      <c r="F3631" t="s">
        <v>14</v>
      </c>
      <c r="G3631" t="s">
        <v>15</v>
      </c>
      <c r="H3631" t="s">
        <v>226</v>
      </c>
      <c r="I3631" t="s">
        <v>5878</v>
      </c>
      <c r="J3631" t="str">
        <f>MID(Tabla1[[#This Row],[HORA2]],1,2)</f>
        <v>12</v>
      </c>
      <c r="K3631" t="s">
        <v>43</v>
      </c>
      <c r="L3631" t="s">
        <v>43</v>
      </c>
      <c r="M3631" t="s">
        <v>14867</v>
      </c>
      <c r="N3631" t="s">
        <v>22</v>
      </c>
      <c r="O3631">
        <v>5.46</v>
      </c>
      <c r="P36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1.71</v>
      </c>
      <c r="Q3631">
        <f>IF(Tabla1[[#This Row],[SERVICIO]]="COMIDA",3,IF(Tabla1[[#This Row],[SERVICIO]]="CONTROLADO",12,IF(Tabla1[[#This Row],[SERVICIO]]="RÁPIDO",3.75,IF(Tabla1[[#This Row],[SERVICIO]]="NORMAL",2.5,))))</f>
        <v>3.75</v>
      </c>
      <c r="R3631">
        <f>IF(Tabla1[[#This Row],[SERVICIO]]="COMIDA",3.5,IF(Tabla1[[#This Row],[SERVICIO]]="CONTROLADO",8,IF(Tabla1[[#This Row],[SERVICIO]]="RÁPIDO",4.5,IF(Tabla1[[#This Row],[SERVICIO]]="NORMAL",3,))))</f>
        <v>4.5</v>
      </c>
      <c r="S36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1" s="2">
        <f>IF(Tabla1[[#This Row],[KILOMETROS ADICIONALES]]=0,Tabla1[[#This Row],[KILOMETROS]]*Tabla1[[#This Row],[COSTO NORMAL]],Tabla1[[#This Row],[COSTO NORMAL]]*Tabla1[[#This Row],[KILOMETROS HASTA]])</f>
        <v>16.875</v>
      </c>
      <c r="U3631" s="2">
        <f>Tabla1[[#This Row],[KILOMETROS ADICIONALES]]*Tabla1[[#This Row],[COSTO ADICIONAL]]</f>
        <v>0.9405</v>
      </c>
      <c r="V3631">
        <v>221.75</v>
      </c>
      <c r="W3631" s="2">
        <f>Tabla1[[#This Row],[COSTO NORMAL2]]+Tabla1[[#This Row],[COSTO ADICIONAL2]]</f>
        <v>17.8155</v>
      </c>
    </row>
    <row r="3632" spans="1:23" x14ac:dyDescent="0.25">
      <c r="A3632" t="s">
        <v>226</v>
      </c>
      <c r="B3632" t="s">
        <v>5879</v>
      </c>
      <c r="C3632" t="s">
        <v>12723</v>
      </c>
      <c r="D3632" t="s">
        <v>13</v>
      </c>
      <c r="E3632" t="s">
        <v>14845</v>
      </c>
      <c r="F3632" t="s">
        <v>14</v>
      </c>
      <c r="G3632" t="s">
        <v>15</v>
      </c>
      <c r="H3632" t="s">
        <v>226</v>
      </c>
      <c r="I3632" t="s">
        <v>5880</v>
      </c>
      <c r="J3632" t="str">
        <f>MID(Tabla1[[#This Row],[HORA2]],1,2)</f>
        <v>13</v>
      </c>
      <c r="K3632" t="s">
        <v>43</v>
      </c>
      <c r="L3632" t="s">
        <v>115</v>
      </c>
      <c r="M3632" t="s">
        <v>14867</v>
      </c>
      <c r="N3632" t="s">
        <v>22</v>
      </c>
      <c r="O3632">
        <v>21</v>
      </c>
      <c r="P36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17.25</v>
      </c>
      <c r="Q3632">
        <f>IF(Tabla1[[#This Row],[SERVICIO]]="COMIDA",3,IF(Tabla1[[#This Row],[SERVICIO]]="CONTROLADO",12,IF(Tabla1[[#This Row],[SERVICIO]]="RÁPIDO",3.75,IF(Tabla1[[#This Row],[SERVICIO]]="NORMAL",2.5,))))</f>
        <v>3.75</v>
      </c>
      <c r="R3632">
        <f>IF(Tabla1[[#This Row],[SERVICIO]]="COMIDA",3.5,IF(Tabla1[[#This Row],[SERVICIO]]="CONTROLADO",8,IF(Tabla1[[#This Row],[SERVICIO]]="RÁPIDO",4.5,IF(Tabla1[[#This Row],[SERVICIO]]="NORMAL",3,))))</f>
        <v>4.5</v>
      </c>
      <c r="S36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2" s="2">
        <f>IF(Tabla1[[#This Row],[KILOMETROS ADICIONALES]]=0,Tabla1[[#This Row],[KILOMETROS]]*Tabla1[[#This Row],[COSTO NORMAL]],Tabla1[[#This Row],[COSTO NORMAL]]*Tabla1[[#This Row],[KILOMETROS HASTA]])</f>
        <v>16.875</v>
      </c>
      <c r="U3632" s="2">
        <f>Tabla1[[#This Row],[KILOMETROS ADICIONALES]]*Tabla1[[#This Row],[COSTO ADICIONAL]]</f>
        <v>9.4875000000000007</v>
      </c>
      <c r="V3632">
        <v>66.540000000000006</v>
      </c>
      <c r="W3632" s="2">
        <f>Tabla1[[#This Row],[COSTO NORMAL2]]+Tabla1[[#This Row],[COSTO ADICIONAL2]]</f>
        <v>26.362500000000001</v>
      </c>
    </row>
    <row r="3633" spans="1:23" x14ac:dyDescent="0.25">
      <c r="A3633" t="s">
        <v>226</v>
      </c>
      <c r="B3633" t="s">
        <v>5881</v>
      </c>
      <c r="C3633" t="s">
        <v>12724</v>
      </c>
      <c r="D3633" t="s">
        <v>13</v>
      </c>
      <c r="E3633" t="s">
        <v>14845</v>
      </c>
      <c r="F3633" t="s">
        <v>76</v>
      </c>
      <c r="G3633" t="s">
        <v>15</v>
      </c>
      <c r="H3633" t="s">
        <v>226</v>
      </c>
      <c r="I3633" t="s">
        <v>5882</v>
      </c>
      <c r="J3633" t="str">
        <f>MID(Tabla1[[#This Row],[HORA2]],1,2)</f>
        <v>12</v>
      </c>
      <c r="K3633" t="s">
        <v>90</v>
      </c>
      <c r="L3633" t="s">
        <v>19</v>
      </c>
      <c r="M3633" t="s">
        <v>14867</v>
      </c>
      <c r="N3633" t="s">
        <v>22</v>
      </c>
      <c r="O3633">
        <v>16.690000000000001</v>
      </c>
      <c r="P36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12.940000000000001</v>
      </c>
      <c r="Q3633">
        <f>IF(Tabla1[[#This Row],[SERVICIO]]="COMIDA",3,IF(Tabla1[[#This Row],[SERVICIO]]="CONTROLADO",12,IF(Tabla1[[#This Row],[SERVICIO]]="RÁPIDO",3.75,IF(Tabla1[[#This Row],[SERVICIO]]="NORMAL",2.5,))))</f>
        <v>3.75</v>
      </c>
      <c r="R3633">
        <f>IF(Tabla1[[#This Row],[SERVICIO]]="COMIDA",3.5,IF(Tabla1[[#This Row],[SERVICIO]]="CONTROLADO",8,IF(Tabla1[[#This Row],[SERVICIO]]="RÁPIDO",4.5,IF(Tabla1[[#This Row],[SERVICIO]]="NORMAL",3,))))</f>
        <v>4.5</v>
      </c>
      <c r="S36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3" s="2">
        <f>IF(Tabla1[[#This Row],[KILOMETROS ADICIONALES]]=0,Tabla1[[#This Row],[KILOMETROS]]*Tabla1[[#This Row],[COSTO NORMAL]],Tabla1[[#This Row],[COSTO NORMAL]]*Tabla1[[#This Row],[KILOMETROS HASTA]])</f>
        <v>16.875</v>
      </c>
      <c r="U3633" s="2">
        <f>Tabla1[[#This Row],[KILOMETROS ADICIONALES]]*Tabla1[[#This Row],[COSTO ADICIONAL]]</f>
        <v>7.1170000000000009</v>
      </c>
      <c r="V3633">
        <v>191.7</v>
      </c>
      <c r="W3633" s="2">
        <f>Tabla1[[#This Row],[COSTO NORMAL2]]+Tabla1[[#This Row],[COSTO ADICIONAL2]]</f>
        <v>23.992000000000001</v>
      </c>
    </row>
    <row r="3634" spans="1:23" x14ac:dyDescent="0.25">
      <c r="A3634" t="s">
        <v>226</v>
      </c>
      <c r="B3634" t="s">
        <v>5883</v>
      </c>
      <c r="C3634" t="s">
        <v>12725</v>
      </c>
      <c r="D3634" t="s">
        <v>13</v>
      </c>
      <c r="E3634" t="s">
        <v>14845</v>
      </c>
      <c r="F3634" t="s">
        <v>76</v>
      </c>
      <c r="G3634" t="s">
        <v>69</v>
      </c>
      <c r="H3634" t="s">
        <v>226</v>
      </c>
      <c r="I3634" t="s">
        <v>5884</v>
      </c>
      <c r="J3634" t="str">
        <f>MID(Tabla1[[#This Row],[HORA2]],1,2)</f>
        <v>11</v>
      </c>
      <c r="K3634" t="s">
        <v>53</v>
      </c>
      <c r="L3634" t="s">
        <v>19</v>
      </c>
      <c r="M3634" t="s">
        <v>14867</v>
      </c>
      <c r="N3634" t="s">
        <v>22</v>
      </c>
      <c r="O3634">
        <v>15.58</v>
      </c>
      <c r="P36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11.83</v>
      </c>
      <c r="Q3634">
        <f>IF(Tabla1[[#This Row],[SERVICIO]]="COMIDA",3,IF(Tabla1[[#This Row],[SERVICIO]]="CONTROLADO",12,IF(Tabla1[[#This Row],[SERVICIO]]="RÁPIDO",3.75,IF(Tabla1[[#This Row],[SERVICIO]]="NORMAL",2.5,))))</f>
        <v>3.75</v>
      </c>
      <c r="R3634">
        <f>IF(Tabla1[[#This Row],[SERVICIO]]="COMIDA",3.5,IF(Tabla1[[#This Row],[SERVICIO]]="CONTROLADO",8,IF(Tabla1[[#This Row],[SERVICIO]]="RÁPIDO",4.5,IF(Tabla1[[#This Row],[SERVICIO]]="NORMAL",3,))))</f>
        <v>4.5</v>
      </c>
      <c r="S36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4" s="2">
        <f>IF(Tabla1[[#This Row],[KILOMETROS ADICIONALES]]=0,Tabla1[[#This Row],[KILOMETROS]]*Tabla1[[#This Row],[COSTO NORMAL]],Tabla1[[#This Row],[COSTO NORMAL]]*Tabla1[[#This Row],[KILOMETROS HASTA]])</f>
        <v>16.875</v>
      </c>
      <c r="U3634" s="2">
        <f>Tabla1[[#This Row],[KILOMETROS ADICIONALES]]*Tabla1[[#This Row],[COSTO ADICIONAL]]</f>
        <v>6.5065000000000008</v>
      </c>
      <c r="V3634">
        <v>201.68</v>
      </c>
      <c r="W3634" s="2">
        <f>Tabla1[[#This Row],[COSTO NORMAL2]]+Tabla1[[#This Row],[COSTO ADICIONAL2]]</f>
        <v>23.381500000000003</v>
      </c>
    </row>
    <row r="3635" spans="1:23" x14ac:dyDescent="0.25">
      <c r="A3635" t="s">
        <v>226</v>
      </c>
      <c r="B3635" t="s">
        <v>5885</v>
      </c>
      <c r="C3635" t="s">
        <v>12726</v>
      </c>
      <c r="D3635" t="s">
        <v>13</v>
      </c>
      <c r="E3635" t="s">
        <v>14845</v>
      </c>
      <c r="F3635" t="s">
        <v>76</v>
      </c>
      <c r="G3635" t="s">
        <v>24</v>
      </c>
      <c r="H3635" t="s">
        <v>226</v>
      </c>
      <c r="I3635" t="s">
        <v>5886</v>
      </c>
      <c r="J3635" t="str">
        <f>MID(Tabla1[[#This Row],[HORA2]],1,2)</f>
        <v>11</v>
      </c>
      <c r="K3635" t="s">
        <v>43</v>
      </c>
      <c r="L3635" t="s">
        <v>19</v>
      </c>
      <c r="M3635" t="s">
        <v>14867</v>
      </c>
      <c r="N3635" t="s">
        <v>22</v>
      </c>
      <c r="O3635">
        <v>19.98</v>
      </c>
      <c r="P36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16.23</v>
      </c>
      <c r="Q3635">
        <f>IF(Tabla1[[#This Row],[SERVICIO]]="COMIDA",3,IF(Tabla1[[#This Row],[SERVICIO]]="CONTROLADO",12,IF(Tabla1[[#This Row],[SERVICIO]]="RÁPIDO",3.75,IF(Tabla1[[#This Row],[SERVICIO]]="NORMAL",2.5,))))</f>
        <v>3.75</v>
      </c>
      <c r="R3635">
        <f>IF(Tabla1[[#This Row],[SERVICIO]]="COMIDA",3.5,IF(Tabla1[[#This Row],[SERVICIO]]="CONTROLADO",8,IF(Tabla1[[#This Row],[SERVICIO]]="RÁPIDO",4.5,IF(Tabla1[[#This Row],[SERVICIO]]="NORMAL",3,))))</f>
        <v>4.5</v>
      </c>
      <c r="S36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5" s="2">
        <f>IF(Tabla1[[#This Row],[KILOMETROS ADICIONALES]]=0,Tabla1[[#This Row],[KILOMETROS]]*Tabla1[[#This Row],[COSTO NORMAL]],Tabla1[[#This Row],[COSTO NORMAL]]*Tabla1[[#This Row],[KILOMETROS HASTA]])</f>
        <v>16.875</v>
      </c>
      <c r="U3635" s="2">
        <f>Tabla1[[#This Row],[KILOMETROS ADICIONALES]]*Tabla1[[#This Row],[COSTO ADICIONAL]]</f>
        <v>8.9265000000000008</v>
      </c>
      <c r="V3635">
        <v>221.97</v>
      </c>
      <c r="W3635" s="2">
        <f>Tabla1[[#This Row],[COSTO NORMAL2]]+Tabla1[[#This Row],[COSTO ADICIONAL2]]</f>
        <v>25.801500000000001</v>
      </c>
    </row>
    <row r="3636" spans="1:23" x14ac:dyDescent="0.25">
      <c r="A3636" t="s">
        <v>226</v>
      </c>
      <c r="B3636" t="s">
        <v>5885</v>
      </c>
      <c r="C3636" t="s">
        <v>12727</v>
      </c>
      <c r="D3636" t="s">
        <v>13</v>
      </c>
      <c r="E3636" t="s">
        <v>14845</v>
      </c>
      <c r="F3636" t="s">
        <v>76</v>
      </c>
      <c r="G3636" t="s">
        <v>24</v>
      </c>
      <c r="H3636" t="s">
        <v>226</v>
      </c>
      <c r="I3636" t="s">
        <v>5886</v>
      </c>
      <c r="J3636" t="str">
        <f>MID(Tabla1[[#This Row],[HORA2]],1,2)</f>
        <v>11</v>
      </c>
      <c r="K3636" t="s">
        <v>43</v>
      </c>
      <c r="L3636" t="s">
        <v>19</v>
      </c>
      <c r="M3636" t="s">
        <v>14867</v>
      </c>
      <c r="N3636" t="s">
        <v>22</v>
      </c>
      <c r="O3636">
        <v>4.34</v>
      </c>
      <c r="P36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0.58999999999999986</v>
      </c>
      <c r="Q3636">
        <f>IF(Tabla1[[#This Row],[SERVICIO]]="COMIDA",3,IF(Tabla1[[#This Row],[SERVICIO]]="CONTROLADO",12,IF(Tabla1[[#This Row],[SERVICIO]]="RÁPIDO",3.75,IF(Tabla1[[#This Row],[SERVICIO]]="NORMAL",2.5,))))</f>
        <v>3.75</v>
      </c>
      <c r="R3636">
        <f>IF(Tabla1[[#This Row],[SERVICIO]]="COMIDA",3.5,IF(Tabla1[[#This Row],[SERVICIO]]="CONTROLADO",8,IF(Tabla1[[#This Row],[SERVICIO]]="RÁPIDO",4.5,IF(Tabla1[[#This Row],[SERVICIO]]="NORMAL",3,))))</f>
        <v>4.5</v>
      </c>
      <c r="S36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6" s="2">
        <f>IF(Tabla1[[#This Row],[KILOMETROS ADICIONALES]]=0,Tabla1[[#This Row],[KILOMETROS]]*Tabla1[[#This Row],[COSTO NORMAL]],Tabla1[[#This Row],[COSTO NORMAL]]*Tabla1[[#This Row],[KILOMETROS HASTA]])</f>
        <v>16.875</v>
      </c>
      <c r="U3636" s="2">
        <f>Tabla1[[#This Row],[KILOMETROS ADICIONALES]]*Tabla1[[#This Row],[COSTO ADICIONAL]]</f>
        <v>0.32449999999999996</v>
      </c>
      <c r="V3636">
        <v>13.36</v>
      </c>
      <c r="W3636" s="2">
        <f>Tabla1[[#This Row],[COSTO NORMAL2]]+Tabla1[[#This Row],[COSTO ADICIONAL2]]</f>
        <v>17.1995</v>
      </c>
    </row>
    <row r="3637" spans="1:23" x14ac:dyDescent="0.25">
      <c r="A3637" t="s">
        <v>226</v>
      </c>
      <c r="B3637" t="s">
        <v>5887</v>
      </c>
      <c r="C3637" t="s">
        <v>12728</v>
      </c>
      <c r="D3637" t="s">
        <v>13</v>
      </c>
      <c r="E3637" t="s">
        <v>14845</v>
      </c>
      <c r="F3637" t="s">
        <v>14</v>
      </c>
      <c r="G3637" t="s">
        <v>15</v>
      </c>
      <c r="H3637" t="s">
        <v>226</v>
      </c>
      <c r="I3637" t="s">
        <v>5888</v>
      </c>
      <c r="J3637" t="str">
        <f>MID(Tabla1[[#This Row],[HORA2]],1,2)</f>
        <v>12</v>
      </c>
      <c r="K3637" t="s">
        <v>43</v>
      </c>
      <c r="L3637" t="s">
        <v>43</v>
      </c>
      <c r="M3637" t="s">
        <v>14867</v>
      </c>
      <c r="N3637" t="s">
        <v>22</v>
      </c>
      <c r="O3637">
        <v>12.25</v>
      </c>
      <c r="P36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3637">
        <f>IF(Tabla1[[#This Row],[SERVICIO]]="COMIDA",3,IF(Tabla1[[#This Row],[SERVICIO]]="CONTROLADO",12,IF(Tabla1[[#This Row],[SERVICIO]]="RÁPIDO",3.75,IF(Tabla1[[#This Row],[SERVICIO]]="NORMAL",2.5,))))</f>
        <v>3.75</v>
      </c>
      <c r="R3637">
        <f>IF(Tabla1[[#This Row],[SERVICIO]]="COMIDA",3.5,IF(Tabla1[[#This Row],[SERVICIO]]="CONTROLADO",8,IF(Tabla1[[#This Row],[SERVICIO]]="RÁPIDO",4.5,IF(Tabla1[[#This Row],[SERVICIO]]="NORMAL",3,))))</f>
        <v>4.5</v>
      </c>
      <c r="S36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7" s="2">
        <f>IF(Tabla1[[#This Row],[KILOMETROS ADICIONALES]]=0,Tabla1[[#This Row],[KILOMETROS]]*Tabla1[[#This Row],[COSTO NORMAL]],Tabla1[[#This Row],[COSTO NORMAL]]*Tabla1[[#This Row],[KILOMETROS HASTA]])</f>
        <v>16.875</v>
      </c>
      <c r="U3637" s="2">
        <f>Tabla1[[#This Row],[KILOMETROS ADICIONALES]]*Tabla1[[#This Row],[COSTO ADICIONAL]]</f>
        <v>4.6750000000000007</v>
      </c>
      <c r="V3637">
        <v>147.68</v>
      </c>
      <c r="W3637" s="2">
        <f>Tabla1[[#This Row],[COSTO NORMAL2]]+Tabla1[[#This Row],[COSTO ADICIONAL2]]</f>
        <v>21.55</v>
      </c>
    </row>
    <row r="3638" spans="1:23" x14ac:dyDescent="0.25">
      <c r="A3638" t="s">
        <v>226</v>
      </c>
      <c r="B3638" t="s">
        <v>5889</v>
      </c>
      <c r="C3638" t="s">
        <v>12729</v>
      </c>
      <c r="D3638" t="s">
        <v>13</v>
      </c>
      <c r="E3638" t="s">
        <v>14845</v>
      </c>
      <c r="F3638" t="s">
        <v>14</v>
      </c>
      <c r="G3638" t="s">
        <v>15</v>
      </c>
      <c r="H3638" t="s">
        <v>226</v>
      </c>
      <c r="I3638" t="s">
        <v>5890</v>
      </c>
      <c r="J3638" t="str">
        <f>MID(Tabla1[[#This Row],[HORA2]],1,2)</f>
        <v>12</v>
      </c>
      <c r="K3638" t="s">
        <v>20</v>
      </c>
      <c r="L3638" t="s">
        <v>44</v>
      </c>
      <c r="M3638" t="s">
        <v>14867</v>
      </c>
      <c r="N3638" t="s">
        <v>22</v>
      </c>
      <c r="O3638">
        <v>13.62</v>
      </c>
      <c r="P36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9.8699999999999992</v>
      </c>
      <c r="Q3638">
        <f>IF(Tabla1[[#This Row],[SERVICIO]]="COMIDA",3,IF(Tabla1[[#This Row],[SERVICIO]]="CONTROLADO",12,IF(Tabla1[[#This Row],[SERVICIO]]="RÁPIDO",3.75,IF(Tabla1[[#This Row],[SERVICIO]]="NORMAL",2.5,))))</f>
        <v>3.75</v>
      </c>
      <c r="R3638">
        <f>IF(Tabla1[[#This Row],[SERVICIO]]="COMIDA",3.5,IF(Tabla1[[#This Row],[SERVICIO]]="CONTROLADO",8,IF(Tabla1[[#This Row],[SERVICIO]]="RÁPIDO",4.5,IF(Tabla1[[#This Row],[SERVICIO]]="NORMAL",3,))))</f>
        <v>4.5</v>
      </c>
      <c r="S36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8" s="2">
        <f>IF(Tabla1[[#This Row],[KILOMETROS ADICIONALES]]=0,Tabla1[[#This Row],[KILOMETROS]]*Tabla1[[#This Row],[COSTO NORMAL]],Tabla1[[#This Row],[COSTO NORMAL]]*Tabla1[[#This Row],[KILOMETROS HASTA]])</f>
        <v>16.875</v>
      </c>
      <c r="U3638" s="2">
        <f>Tabla1[[#This Row],[KILOMETROS ADICIONALES]]*Tabla1[[#This Row],[COSTO ADICIONAL]]</f>
        <v>5.4284999999999997</v>
      </c>
      <c r="V3638">
        <v>232.7</v>
      </c>
      <c r="W3638" s="2">
        <f>Tabla1[[#This Row],[COSTO NORMAL2]]+Tabla1[[#This Row],[COSTO ADICIONAL2]]</f>
        <v>22.3035</v>
      </c>
    </row>
    <row r="3639" spans="1:23" x14ac:dyDescent="0.25">
      <c r="A3639" t="s">
        <v>226</v>
      </c>
      <c r="B3639" t="s">
        <v>5891</v>
      </c>
      <c r="C3639" t="s">
        <v>12730</v>
      </c>
      <c r="D3639" t="s">
        <v>13</v>
      </c>
      <c r="E3639" t="s">
        <v>14845</v>
      </c>
      <c r="F3639" t="s">
        <v>14</v>
      </c>
      <c r="G3639" t="s">
        <v>15</v>
      </c>
      <c r="H3639" t="s">
        <v>226</v>
      </c>
      <c r="I3639" t="s">
        <v>5158</v>
      </c>
      <c r="J3639" t="str">
        <f>MID(Tabla1[[#This Row],[HORA2]],1,2)</f>
        <v>12</v>
      </c>
      <c r="K3639" t="s">
        <v>26</v>
      </c>
      <c r="L3639" t="s">
        <v>31</v>
      </c>
      <c r="M3639" t="s">
        <v>14867</v>
      </c>
      <c r="N3639" t="s">
        <v>22</v>
      </c>
      <c r="O3639">
        <v>14.15</v>
      </c>
      <c r="P36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</v>
      </c>
      <c r="Q3639">
        <f>IF(Tabla1[[#This Row],[SERVICIO]]="COMIDA",3,IF(Tabla1[[#This Row],[SERVICIO]]="CONTROLADO",12,IF(Tabla1[[#This Row],[SERVICIO]]="RÁPIDO",3.75,IF(Tabla1[[#This Row],[SERVICIO]]="NORMAL",2.5,))))</f>
        <v>3.75</v>
      </c>
      <c r="R3639">
        <f>IF(Tabla1[[#This Row],[SERVICIO]]="COMIDA",3.5,IF(Tabla1[[#This Row],[SERVICIO]]="CONTROLADO",8,IF(Tabla1[[#This Row],[SERVICIO]]="RÁPIDO",4.5,IF(Tabla1[[#This Row],[SERVICIO]]="NORMAL",3,))))</f>
        <v>4.5</v>
      </c>
      <c r="S36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39" s="2">
        <f>IF(Tabla1[[#This Row],[KILOMETROS ADICIONALES]]=0,Tabla1[[#This Row],[KILOMETROS]]*Tabla1[[#This Row],[COSTO NORMAL]],Tabla1[[#This Row],[COSTO NORMAL]]*Tabla1[[#This Row],[KILOMETROS HASTA]])</f>
        <v>16.875</v>
      </c>
      <c r="U3639" s="2">
        <f>Tabla1[[#This Row],[KILOMETROS ADICIONALES]]*Tabla1[[#This Row],[COSTO ADICIONAL]]</f>
        <v>5.7200000000000006</v>
      </c>
      <c r="V3639">
        <v>222.5</v>
      </c>
      <c r="W3639" s="2">
        <f>Tabla1[[#This Row],[COSTO NORMAL2]]+Tabla1[[#This Row],[COSTO ADICIONAL2]]</f>
        <v>22.594999999999999</v>
      </c>
    </row>
    <row r="3640" spans="1:23" x14ac:dyDescent="0.25">
      <c r="A3640" t="s">
        <v>226</v>
      </c>
      <c r="B3640" t="s">
        <v>376</v>
      </c>
      <c r="C3640" t="s">
        <v>12731</v>
      </c>
      <c r="D3640" t="s">
        <v>13</v>
      </c>
      <c r="E3640" t="s">
        <v>14847</v>
      </c>
      <c r="F3640" t="s">
        <v>76</v>
      </c>
      <c r="G3640" t="s">
        <v>15</v>
      </c>
      <c r="H3640" t="s">
        <v>226</v>
      </c>
      <c r="I3640" t="s">
        <v>5892</v>
      </c>
      <c r="J3640" t="str">
        <f>MID(Tabla1[[#This Row],[HORA2]],1,2)</f>
        <v>12</v>
      </c>
      <c r="K3640" t="s">
        <v>43</v>
      </c>
      <c r="L3640" t="s">
        <v>94</v>
      </c>
      <c r="M3640" t="s">
        <v>14867</v>
      </c>
      <c r="N3640" t="s">
        <v>22</v>
      </c>
      <c r="O3640">
        <v>2.99</v>
      </c>
      <c r="P36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40">
        <f>IF(Tabla1[[#This Row],[SERVICIO]]="COMIDA",3,IF(Tabla1[[#This Row],[SERVICIO]]="CONTROLADO",12,IF(Tabla1[[#This Row],[SERVICIO]]="RÁPIDO",3.75,IF(Tabla1[[#This Row],[SERVICIO]]="NORMAL",2.5,))))</f>
        <v>3</v>
      </c>
      <c r="R3640">
        <f>IF(Tabla1[[#This Row],[SERVICIO]]="COMIDA",3.5,IF(Tabla1[[#This Row],[SERVICIO]]="CONTROLADO",8,IF(Tabla1[[#This Row],[SERVICIO]]="RÁPIDO",4.5,IF(Tabla1[[#This Row],[SERVICIO]]="NORMAL",3,))))</f>
        <v>3.5</v>
      </c>
      <c r="S3640">
        <f>IF(Tabla1[[#This Row],[SERVICIO]]="COMIDA",0.75,IF(Tabla1[[#This Row],[SERVICIO]]="CONTROLADO",2.65,IF(Tabla1[[#This Row],[SERVICIO]]="RÁPIDO",0.55,IF(Tabla1[[#This Row],[SERVICIO]]="NORMAL",1.2,))))</f>
        <v>0.75</v>
      </c>
      <c r="T3640" s="2">
        <f>IF(Tabla1[[#This Row],[KILOMETROS ADICIONALES]]=0,Tabla1[[#This Row],[KILOMETROS]]*Tabla1[[#This Row],[COSTO NORMAL]],Tabla1[[#This Row],[COSTO NORMAL]]*Tabla1[[#This Row],[KILOMETROS HASTA]])</f>
        <v>10.465</v>
      </c>
      <c r="U3640" s="2">
        <f>Tabla1[[#This Row],[KILOMETROS ADICIONALES]]*Tabla1[[#This Row],[COSTO ADICIONAL]]</f>
        <v>0</v>
      </c>
      <c r="V3640">
        <v>118.81</v>
      </c>
      <c r="W3640" s="2">
        <f>Tabla1[[#This Row],[COSTO NORMAL2]]+Tabla1[[#This Row],[COSTO ADICIONAL2]]</f>
        <v>10.465</v>
      </c>
    </row>
    <row r="3641" spans="1:23" x14ac:dyDescent="0.25">
      <c r="A3641" t="s">
        <v>226</v>
      </c>
      <c r="B3641" t="s">
        <v>5893</v>
      </c>
      <c r="C3641" t="s">
        <v>12732</v>
      </c>
      <c r="D3641" t="s">
        <v>13</v>
      </c>
      <c r="E3641" t="s">
        <v>14845</v>
      </c>
      <c r="F3641" t="s">
        <v>76</v>
      </c>
      <c r="G3641" t="s">
        <v>24</v>
      </c>
      <c r="H3641" t="s">
        <v>226</v>
      </c>
      <c r="I3641" t="s">
        <v>5894</v>
      </c>
      <c r="J3641" t="str">
        <f>MID(Tabla1[[#This Row],[HORA2]],1,2)</f>
        <v>14</v>
      </c>
      <c r="K3641" t="s">
        <v>35</v>
      </c>
      <c r="L3641" t="s">
        <v>2011</v>
      </c>
      <c r="M3641" t="s">
        <v>14867</v>
      </c>
      <c r="N3641" t="s">
        <v>22</v>
      </c>
      <c r="O3641">
        <v>3.07</v>
      </c>
      <c r="P36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41">
        <f>IF(Tabla1[[#This Row],[SERVICIO]]="COMIDA",3,IF(Tabla1[[#This Row],[SERVICIO]]="CONTROLADO",12,IF(Tabla1[[#This Row],[SERVICIO]]="RÁPIDO",3.75,IF(Tabla1[[#This Row],[SERVICIO]]="NORMAL",2.5,))))</f>
        <v>3.75</v>
      </c>
      <c r="R3641">
        <f>IF(Tabla1[[#This Row],[SERVICIO]]="COMIDA",3.5,IF(Tabla1[[#This Row],[SERVICIO]]="CONTROLADO",8,IF(Tabla1[[#This Row],[SERVICIO]]="RÁPIDO",4.5,IF(Tabla1[[#This Row],[SERVICIO]]="NORMAL",3,))))</f>
        <v>4.5</v>
      </c>
      <c r="S36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1" s="2">
        <f>IF(Tabla1[[#This Row],[KILOMETROS ADICIONALES]]=0,Tabla1[[#This Row],[KILOMETROS]]*Tabla1[[#This Row],[COSTO NORMAL]],Tabla1[[#This Row],[COSTO NORMAL]]*Tabla1[[#This Row],[KILOMETROS HASTA]])</f>
        <v>13.815</v>
      </c>
      <c r="U3641" s="2">
        <f>Tabla1[[#This Row],[KILOMETROS ADICIONALES]]*Tabla1[[#This Row],[COSTO ADICIONAL]]</f>
        <v>0</v>
      </c>
      <c r="V3641">
        <v>132.6</v>
      </c>
      <c r="W3641" s="2">
        <f>Tabla1[[#This Row],[COSTO NORMAL2]]+Tabla1[[#This Row],[COSTO ADICIONAL2]]</f>
        <v>13.815</v>
      </c>
    </row>
    <row r="3642" spans="1:23" x14ac:dyDescent="0.25">
      <c r="A3642" t="s">
        <v>226</v>
      </c>
      <c r="B3642" t="s">
        <v>4993</v>
      </c>
      <c r="C3642" t="s">
        <v>12733</v>
      </c>
      <c r="D3642" t="s">
        <v>13</v>
      </c>
      <c r="E3642" t="s">
        <v>14847</v>
      </c>
      <c r="F3642" t="s">
        <v>14</v>
      </c>
      <c r="G3642" t="s">
        <v>15</v>
      </c>
      <c r="H3642" t="s">
        <v>226</v>
      </c>
      <c r="I3642" t="s">
        <v>5895</v>
      </c>
      <c r="J3642" t="str">
        <f>MID(Tabla1[[#This Row],[HORA2]],1,2)</f>
        <v>14</v>
      </c>
      <c r="K3642" t="s">
        <v>43</v>
      </c>
      <c r="L3642" t="s">
        <v>153</v>
      </c>
      <c r="M3642" t="s">
        <v>14867</v>
      </c>
      <c r="N3642" t="s">
        <v>22</v>
      </c>
      <c r="O3642">
        <v>11.3</v>
      </c>
      <c r="P36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8.3000000000000007</v>
      </c>
      <c r="Q3642">
        <f>IF(Tabla1[[#This Row],[SERVICIO]]="COMIDA",3,IF(Tabla1[[#This Row],[SERVICIO]]="CONTROLADO",12,IF(Tabla1[[#This Row],[SERVICIO]]="RÁPIDO",3.75,IF(Tabla1[[#This Row],[SERVICIO]]="NORMAL",2.5,))))</f>
        <v>3</v>
      </c>
      <c r="R3642">
        <f>IF(Tabla1[[#This Row],[SERVICIO]]="COMIDA",3.5,IF(Tabla1[[#This Row],[SERVICIO]]="CONTROLADO",8,IF(Tabla1[[#This Row],[SERVICIO]]="RÁPIDO",4.5,IF(Tabla1[[#This Row],[SERVICIO]]="NORMAL",3,))))</f>
        <v>3.5</v>
      </c>
      <c r="S3642">
        <f>IF(Tabla1[[#This Row],[SERVICIO]]="COMIDA",0.75,IF(Tabla1[[#This Row],[SERVICIO]]="CONTROLADO",2.65,IF(Tabla1[[#This Row],[SERVICIO]]="RÁPIDO",0.55,IF(Tabla1[[#This Row],[SERVICIO]]="NORMAL",1.2,))))</f>
        <v>0.75</v>
      </c>
      <c r="T3642" s="2">
        <f>IF(Tabla1[[#This Row],[KILOMETROS ADICIONALES]]=0,Tabla1[[#This Row],[KILOMETROS]]*Tabla1[[#This Row],[COSTO NORMAL]],Tabla1[[#This Row],[COSTO NORMAL]]*Tabla1[[#This Row],[KILOMETROS HASTA]])</f>
        <v>10.5</v>
      </c>
      <c r="U3642" s="2">
        <f>Tabla1[[#This Row],[KILOMETROS ADICIONALES]]*Tabla1[[#This Row],[COSTO ADICIONAL]]</f>
        <v>6.2250000000000005</v>
      </c>
      <c r="V3642">
        <v>62.75</v>
      </c>
      <c r="W3642" s="2">
        <f>Tabla1[[#This Row],[COSTO NORMAL2]]+Tabla1[[#This Row],[COSTO ADICIONAL2]]</f>
        <v>16.725000000000001</v>
      </c>
    </row>
    <row r="3643" spans="1:23" x14ac:dyDescent="0.25">
      <c r="A3643" t="s">
        <v>226</v>
      </c>
      <c r="B3643" t="s">
        <v>298</v>
      </c>
      <c r="C3643" t="s">
        <v>12734</v>
      </c>
      <c r="D3643" t="s">
        <v>13</v>
      </c>
      <c r="E3643" t="s">
        <v>14845</v>
      </c>
      <c r="F3643" t="s">
        <v>76</v>
      </c>
      <c r="G3643" t="s">
        <v>69</v>
      </c>
      <c r="H3643" t="s">
        <v>226</v>
      </c>
      <c r="I3643" t="s">
        <v>5896</v>
      </c>
      <c r="J3643" t="str">
        <f>MID(Tabla1[[#This Row],[HORA2]],1,2)</f>
        <v>13</v>
      </c>
      <c r="K3643" t="s">
        <v>20</v>
      </c>
      <c r="L3643" t="s">
        <v>115</v>
      </c>
      <c r="M3643" t="s">
        <v>14867</v>
      </c>
      <c r="N3643" t="s">
        <v>22</v>
      </c>
      <c r="O3643">
        <v>1.6400000000000001</v>
      </c>
      <c r="P36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43">
        <f>IF(Tabla1[[#This Row],[SERVICIO]]="COMIDA",3,IF(Tabla1[[#This Row],[SERVICIO]]="CONTROLADO",12,IF(Tabla1[[#This Row],[SERVICIO]]="RÁPIDO",3.75,IF(Tabla1[[#This Row],[SERVICIO]]="NORMAL",2.5,))))</f>
        <v>3.75</v>
      </c>
      <c r="R3643">
        <f>IF(Tabla1[[#This Row],[SERVICIO]]="COMIDA",3.5,IF(Tabla1[[#This Row],[SERVICIO]]="CONTROLADO",8,IF(Tabla1[[#This Row],[SERVICIO]]="RÁPIDO",4.5,IF(Tabla1[[#This Row],[SERVICIO]]="NORMAL",3,))))</f>
        <v>4.5</v>
      </c>
      <c r="S36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3" s="2">
        <f>IF(Tabla1[[#This Row],[KILOMETROS ADICIONALES]]=0,Tabla1[[#This Row],[KILOMETROS]]*Tabla1[[#This Row],[COSTO NORMAL]],Tabla1[[#This Row],[COSTO NORMAL]]*Tabla1[[#This Row],[KILOMETROS HASTA]])</f>
        <v>7.3800000000000008</v>
      </c>
      <c r="U3643" s="2">
        <f>Tabla1[[#This Row],[KILOMETROS ADICIONALES]]*Tabla1[[#This Row],[COSTO ADICIONAL]]</f>
        <v>0</v>
      </c>
      <c r="V3643">
        <v>96.73</v>
      </c>
      <c r="W3643" s="2">
        <f>Tabla1[[#This Row],[COSTO NORMAL2]]+Tabla1[[#This Row],[COSTO ADICIONAL2]]</f>
        <v>7.3800000000000008</v>
      </c>
    </row>
    <row r="3644" spans="1:23" x14ac:dyDescent="0.25">
      <c r="A3644" t="s">
        <v>226</v>
      </c>
      <c r="B3644" t="s">
        <v>5897</v>
      </c>
      <c r="C3644" t="s">
        <v>12735</v>
      </c>
      <c r="D3644" t="s">
        <v>13</v>
      </c>
      <c r="E3644" t="s">
        <v>14845</v>
      </c>
      <c r="F3644" t="s">
        <v>76</v>
      </c>
      <c r="G3644" t="s">
        <v>15</v>
      </c>
      <c r="H3644" t="s">
        <v>226</v>
      </c>
      <c r="I3644" t="s">
        <v>5898</v>
      </c>
      <c r="J3644" t="str">
        <f>MID(Tabla1[[#This Row],[HORA2]],1,2)</f>
        <v>15</v>
      </c>
      <c r="K3644" t="s">
        <v>20</v>
      </c>
      <c r="L3644" t="s">
        <v>20</v>
      </c>
      <c r="M3644" t="s">
        <v>14867</v>
      </c>
      <c r="N3644" t="s">
        <v>22</v>
      </c>
      <c r="O3644">
        <v>12.52</v>
      </c>
      <c r="P36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8.77</v>
      </c>
      <c r="Q3644">
        <f>IF(Tabla1[[#This Row],[SERVICIO]]="COMIDA",3,IF(Tabla1[[#This Row],[SERVICIO]]="CONTROLADO",12,IF(Tabla1[[#This Row],[SERVICIO]]="RÁPIDO",3.75,IF(Tabla1[[#This Row],[SERVICIO]]="NORMAL",2.5,))))</f>
        <v>3.75</v>
      </c>
      <c r="R3644">
        <f>IF(Tabla1[[#This Row],[SERVICIO]]="COMIDA",3.5,IF(Tabla1[[#This Row],[SERVICIO]]="CONTROLADO",8,IF(Tabla1[[#This Row],[SERVICIO]]="RÁPIDO",4.5,IF(Tabla1[[#This Row],[SERVICIO]]="NORMAL",3,))))</f>
        <v>4.5</v>
      </c>
      <c r="S36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4" s="2">
        <f>IF(Tabla1[[#This Row],[KILOMETROS ADICIONALES]]=0,Tabla1[[#This Row],[KILOMETROS]]*Tabla1[[#This Row],[COSTO NORMAL]],Tabla1[[#This Row],[COSTO NORMAL]]*Tabla1[[#This Row],[KILOMETROS HASTA]])</f>
        <v>16.875</v>
      </c>
      <c r="U3644" s="2">
        <f>Tabla1[[#This Row],[KILOMETROS ADICIONALES]]*Tabla1[[#This Row],[COSTO ADICIONAL]]</f>
        <v>4.8235000000000001</v>
      </c>
      <c r="V3644">
        <v>174.24</v>
      </c>
      <c r="W3644" s="2">
        <f>Tabla1[[#This Row],[COSTO NORMAL2]]+Tabla1[[#This Row],[COSTO ADICIONAL2]]</f>
        <v>21.698499999999999</v>
      </c>
    </row>
    <row r="3645" spans="1:23" x14ac:dyDescent="0.25">
      <c r="A3645" t="s">
        <v>226</v>
      </c>
      <c r="B3645" t="s">
        <v>5899</v>
      </c>
      <c r="C3645" t="s">
        <v>12736</v>
      </c>
      <c r="D3645" t="s">
        <v>13</v>
      </c>
      <c r="E3645" t="s">
        <v>14845</v>
      </c>
      <c r="F3645" t="s">
        <v>14</v>
      </c>
      <c r="G3645" t="s">
        <v>15</v>
      </c>
      <c r="H3645" t="s">
        <v>226</v>
      </c>
      <c r="I3645" t="s">
        <v>5900</v>
      </c>
      <c r="J3645" t="str">
        <f>MID(Tabla1[[#This Row],[HORA2]],1,2)</f>
        <v>13</v>
      </c>
      <c r="K3645" t="s">
        <v>43</v>
      </c>
      <c r="L3645" t="s">
        <v>57</v>
      </c>
      <c r="M3645" t="s">
        <v>14867</v>
      </c>
      <c r="N3645" t="s">
        <v>22</v>
      </c>
      <c r="O3645">
        <v>10.59</v>
      </c>
      <c r="P36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6.84</v>
      </c>
      <c r="Q3645">
        <f>IF(Tabla1[[#This Row],[SERVICIO]]="COMIDA",3,IF(Tabla1[[#This Row],[SERVICIO]]="CONTROLADO",12,IF(Tabla1[[#This Row],[SERVICIO]]="RÁPIDO",3.75,IF(Tabla1[[#This Row],[SERVICIO]]="NORMAL",2.5,))))</f>
        <v>3.75</v>
      </c>
      <c r="R3645">
        <f>IF(Tabla1[[#This Row],[SERVICIO]]="COMIDA",3.5,IF(Tabla1[[#This Row],[SERVICIO]]="CONTROLADO",8,IF(Tabla1[[#This Row],[SERVICIO]]="RÁPIDO",4.5,IF(Tabla1[[#This Row],[SERVICIO]]="NORMAL",3,))))</f>
        <v>4.5</v>
      </c>
      <c r="S36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5" s="2">
        <f>IF(Tabla1[[#This Row],[KILOMETROS ADICIONALES]]=0,Tabla1[[#This Row],[KILOMETROS]]*Tabla1[[#This Row],[COSTO NORMAL]],Tabla1[[#This Row],[COSTO NORMAL]]*Tabla1[[#This Row],[KILOMETROS HASTA]])</f>
        <v>16.875</v>
      </c>
      <c r="U3645" s="2">
        <f>Tabla1[[#This Row],[KILOMETROS ADICIONALES]]*Tabla1[[#This Row],[COSTO ADICIONAL]]</f>
        <v>3.762</v>
      </c>
      <c r="V3645">
        <v>23.58</v>
      </c>
      <c r="W3645" s="2">
        <f>Tabla1[[#This Row],[COSTO NORMAL2]]+Tabla1[[#This Row],[COSTO ADICIONAL2]]</f>
        <v>20.637</v>
      </c>
    </row>
    <row r="3646" spans="1:23" x14ac:dyDescent="0.25">
      <c r="A3646" t="s">
        <v>226</v>
      </c>
      <c r="B3646" t="s">
        <v>5901</v>
      </c>
      <c r="C3646" t="s">
        <v>12737</v>
      </c>
      <c r="D3646" t="s">
        <v>13</v>
      </c>
      <c r="E3646" t="s">
        <v>14845</v>
      </c>
      <c r="F3646" t="s">
        <v>14</v>
      </c>
      <c r="G3646" t="s">
        <v>15</v>
      </c>
      <c r="H3646" t="s">
        <v>226</v>
      </c>
      <c r="I3646" t="s">
        <v>5902</v>
      </c>
      <c r="J3646" t="str">
        <f>MID(Tabla1[[#This Row],[HORA2]],1,2)</f>
        <v>12</v>
      </c>
      <c r="K3646" t="s">
        <v>35</v>
      </c>
      <c r="L3646" t="s">
        <v>49</v>
      </c>
      <c r="M3646" t="s">
        <v>14867</v>
      </c>
      <c r="N3646" t="s">
        <v>22</v>
      </c>
      <c r="O3646">
        <v>15.46</v>
      </c>
      <c r="P36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3646">
        <f>IF(Tabla1[[#This Row],[SERVICIO]]="COMIDA",3,IF(Tabla1[[#This Row],[SERVICIO]]="CONTROLADO",12,IF(Tabla1[[#This Row],[SERVICIO]]="RÁPIDO",3.75,IF(Tabla1[[#This Row],[SERVICIO]]="NORMAL",2.5,))))</f>
        <v>3.75</v>
      </c>
      <c r="R3646">
        <f>IF(Tabla1[[#This Row],[SERVICIO]]="COMIDA",3.5,IF(Tabla1[[#This Row],[SERVICIO]]="CONTROLADO",8,IF(Tabla1[[#This Row],[SERVICIO]]="RÁPIDO",4.5,IF(Tabla1[[#This Row],[SERVICIO]]="NORMAL",3,))))</f>
        <v>4.5</v>
      </c>
      <c r="S36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6" s="2">
        <f>IF(Tabla1[[#This Row],[KILOMETROS ADICIONALES]]=0,Tabla1[[#This Row],[KILOMETROS]]*Tabla1[[#This Row],[COSTO NORMAL]],Tabla1[[#This Row],[COSTO NORMAL]]*Tabla1[[#This Row],[KILOMETROS HASTA]])</f>
        <v>16.875</v>
      </c>
      <c r="U3646" s="2">
        <f>Tabla1[[#This Row],[KILOMETROS ADICIONALES]]*Tabla1[[#This Row],[COSTO ADICIONAL]]</f>
        <v>6.440500000000001</v>
      </c>
      <c r="V3646">
        <v>36.450000000000003</v>
      </c>
      <c r="W3646" s="2">
        <f>Tabla1[[#This Row],[COSTO NORMAL2]]+Tabla1[[#This Row],[COSTO ADICIONAL2]]</f>
        <v>23.3155</v>
      </c>
    </row>
    <row r="3647" spans="1:23" x14ac:dyDescent="0.25">
      <c r="A3647" t="s">
        <v>226</v>
      </c>
      <c r="B3647" t="s">
        <v>5903</v>
      </c>
      <c r="C3647" t="s">
        <v>12738</v>
      </c>
      <c r="D3647" t="s">
        <v>13</v>
      </c>
      <c r="E3647" t="s">
        <v>14845</v>
      </c>
      <c r="F3647" t="s">
        <v>14</v>
      </c>
      <c r="G3647" t="s">
        <v>15</v>
      </c>
      <c r="H3647" t="s">
        <v>226</v>
      </c>
      <c r="I3647" t="s">
        <v>5904</v>
      </c>
      <c r="J3647" t="str">
        <f>MID(Tabla1[[#This Row],[HORA2]],1,2)</f>
        <v>13</v>
      </c>
      <c r="K3647" t="s">
        <v>20</v>
      </c>
      <c r="L3647" t="s">
        <v>35</v>
      </c>
      <c r="M3647" t="s">
        <v>14867</v>
      </c>
      <c r="N3647" t="s">
        <v>22</v>
      </c>
      <c r="O3647">
        <v>4.8100000000000005</v>
      </c>
      <c r="P36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1.0600000000000005</v>
      </c>
      <c r="Q3647">
        <f>IF(Tabla1[[#This Row],[SERVICIO]]="COMIDA",3,IF(Tabla1[[#This Row],[SERVICIO]]="CONTROLADO",12,IF(Tabla1[[#This Row],[SERVICIO]]="RÁPIDO",3.75,IF(Tabla1[[#This Row],[SERVICIO]]="NORMAL",2.5,))))</f>
        <v>3.75</v>
      </c>
      <c r="R3647">
        <f>IF(Tabla1[[#This Row],[SERVICIO]]="COMIDA",3.5,IF(Tabla1[[#This Row],[SERVICIO]]="CONTROLADO",8,IF(Tabla1[[#This Row],[SERVICIO]]="RÁPIDO",4.5,IF(Tabla1[[#This Row],[SERVICIO]]="NORMAL",3,))))</f>
        <v>4.5</v>
      </c>
      <c r="S36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7" s="2">
        <f>IF(Tabla1[[#This Row],[KILOMETROS ADICIONALES]]=0,Tabla1[[#This Row],[KILOMETROS]]*Tabla1[[#This Row],[COSTO NORMAL]],Tabla1[[#This Row],[COSTO NORMAL]]*Tabla1[[#This Row],[KILOMETROS HASTA]])</f>
        <v>16.875</v>
      </c>
      <c r="U3647" s="2">
        <f>Tabla1[[#This Row],[KILOMETROS ADICIONALES]]*Tabla1[[#This Row],[COSTO ADICIONAL]]</f>
        <v>0.5830000000000003</v>
      </c>
      <c r="V3647">
        <v>162.53</v>
      </c>
      <c r="W3647" s="2">
        <f>Tabla1[[#This Row],[COSTO NORMAL2]]+Tabla1[[#This Row],[COSTO ADICIONAL2]]</f>
        <v>17.458000000000002</v>
      </c>
    </row>
    <row r="3648" spans="1:23" x14ac:dyDescent="0.25">
      <c r="A3648" t="s">
        <v>226</v>
      </c>
      <c r="B3648" t="s">
        <v>2138</v>
      </c>
      <c r="C3648" t="s">
        <v>12739</v>
      </c>
      <c r="D3648" t="s">
        <v>13</v>
      </c>
      <c r="E3648" t="s">
        <v>14845</v>
      </c>
      <c r="F3648" t="s">
        <v>14</v>
      </c>
      <c r="G3648" t="s">
        <v>15</v>
      </c>
      <c r="H3648" t="s">
        <v>226</v>
      </c>
      <c r="I3648" t="s">
        <v>5905</v>
      </c>
      <c r="J3648" t="str">
        <f>MID(Tabla1[[#This Row],[HORA2]],1,2)</f>
        <v>15</v>
      </c>
      <c r="K3648" t="s">
        <v>57</v>
      </c>
      <c r="L3648" t="s">
        <v>43</v>
      </c>
      <c r="M3648" t="s">
        <v>14867</v>
      </c>
      <c r="N3648" t="s">
        <v>22</v>
      </c>
      <c r="O3648">
        <v>7.19</v>
      </c>
      <c r="P36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3.4400000000000004</v>
      </c>
      <c r="Q3648">
        <f>IF(Tabla1[[#This Row],[SERVICIO]]="COMIDA",3,IF(Tabla1[[#This Row],[SERVICIO]]="CONTROLADO",12,IF(Tabla1[[#This Row],[SERVICIO]]="RÁPIDO",3.75,IF(Tabla1[[#This Row],[SERVICIO]]="NORMAL",2.5,))))</f>
        <v>3.75</v>
      </c>
      <c r="R3648">
        <f>IF(Tabla1[[#This Row],[SERVICIO]]="COMIDA",3.5,IF(Tabla1[[#This Row],[SERVICIO]]="CONTROLADO",8,IF(Tabla1[[#This Row],[SERVICIO]]="RÁPIDO",4.5,IF(Tabla1[[#This Row],[SERVICIO]]="NORMAL",3,))))</f>
        <v>4.5</v>
      </c>
      <c r="S36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8" s="2">
        <f>IF(Tabla1[[#This Row],[KILOMETROS ADICIONALES]]=0,Tabla1[[#This Row],[KILOMETROS]]*Tabla1[[#This Row],[COSTO NORMAL]],Tabla1[[#This Row],[COSTO NORMAL]]*Tabla1[[#This Row],[KILOMETROS HASTA]])</f>
        <v>16.875</v>
      </c>
      <c r="U3648" s="2">
        <f>Tabla1[[#This Row],[KILOMETROS ADICIONALES]]*Tabla1[[#This Row],[COSTO ADICIONAL]]</f>
        <v>1.8920000000000003</v>
      </c>
      <c r="V3648">
        <v>66.27</v>
      </c>
      <c r="W3648" s="2">
        <f>Tabla1[[#This Row],[COSTO NORMAL2]]+Tabla1[[#This Row],[COSTO ADICIONAL2]]</f>
        <v>18.766999999999999</v>
      </c>
    </row>
    <row r="3649" spans="1:23" x14ac:dyDescent="0.25">
      <c r="A3649" t="s">
        <v>226</v>
      </c>
      <c r="B3649" t="s">
        <v>5906</v>
      </c>
      <c r="C3649" t="s">
        <v>12740</v>
      </c>
      <c r="D3649" t="s">
        <v>13</v>
      </c>
      <c r="E3649" t="s">
        <v>14845</v>
      </c>
      <c r="F3649" t="s">
        <v>76</v>
      </c>
      <c r="G3649" t="s">
        <v>15</v>
      </c>
      <c r="H3649" t="s">
        <v>226</v>
      </c>
      <c r="I3649" t="s">
        <v>5907</v>
      </c>
      <c r="J3649" t="str">
        <f>MID(Tabla1[[#This Row],[HORA2]],1,2)</f>
        <v>12</v>
      </c>
      <c r="K3649" t="s">
        <v>90</v>
      </c>
      <c r="L3649" t="s">
        <v>90</v>
      </c>
      <c r="M3649" t="s">
        <v>14867</v>
      </c>
      <c r="N3649" t="s">
        <v>22</v>
      </c>
      <c r="O3649">
        <v>2.16</v>
      </c>
      <c r="P36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49">
        <f>IF(Tabla1[[#This Row],[SERVICIO]]="COMIDA",3,IF(Tabla1[[#This Row],[SERVICIO]]="CONTROLADO",12,IF(Tabla1[[#This Row],[SERVICIO]]="RÁPIDO",3.75,IF(Tabla1[[#This Row],[SERVICIO]]="NORMAL",2.5,))))</f>
        <v>3.75</v>
      </c>
      <c r="R3649">
        <f>IF(Tabla1[[#This Row],[SERVICIO]]="COMIDA",3.5,IF(Tabla1[[#This Row],[SERVICIO]]="CONTROLADO",8,IF(Tabla1[[#This Row],[SERVICIO]]="RÁPIDO",4.5,IF(Tabla1[[#This Row],[SERVICIO]]="NORMAL",3,))))</f>
        <v>4.5</v>
      </c>
      <c r="S36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49" s="2">
        <f>IF(Tabla1[[#This Row],[KILOMETROS ADICIONALES]]=0,Tabla1[[#This Row],[KILOMETROS]]*Tabla1[[#This Row],[COSTO NORMAL]],Tabla1[[#This Row],[COSTO NORMAL]]*Tabla1[[#This Row],[KILOMETROS HASTA]])</f>
        <v>9.7200000000000006</v>
      </c>
      <c r="U3649" s="2">
        <f>Tabla1[[#This Row],[KILOMETROS ADICIONALES]]*Tabla1[[#This Row],[COSTO ADICIONAL]]</f>
        <v>0</v>
      </c>
      <c r="V3649">
        <v>103.74</v>
      </c>
      <c r="W3649" s="2">
        <f>Tabla1[[#This Row],[COSTO NORMAL2]]+Tabla1[[#This Row],[COSTO ADICIONAL2]]</f>
        <v>9.7200000000000006</v>
      </c>
    </row>
    <row r="3650" spans="1:23" x14ac:dyDescent="0.25">
      <c r="A3650" t="s">
        <v>226</v>
      </c>
      <c r="B3650" t="s">
        <v>5908</v>
      </c>
      <c r="C3650" t="s">
        <v>12741</v>
      </c>
      <c r="D3650" t="s">
        <v>13</v>
      </c>
      <c r="E3650" t="s">
        <v>14845</v>
      </c>
      <c r="F3650" t="s">
        <v>76</v>
      </c>
      <c r="G3650" t="s">
        <v>15</v>
      </c>
      <c r="H3650" t="s">
        <v>226</v>
      </c>
      <c r="I3650" t="s">
        <v>5909</v>
      </c>
      <c r="J3650" t="str">
        <f>MID(Tabla1[[#This Row],[HORA2]],1,2)</f>
        <v>13</v>
      </c>
      <c r="K3650" t="s">
        <v>53</v>
      </c>
      <c r="L3650" t="s">
        <v>31</v>
      </c>
      <c r="M3650" t="s">
        <v>14867</v>
      </c>
      <c r="N3650" t="s">
        <v>22</v>
      </c>
      <c r="O3650">
        <v>2.4300000000000002</v>
      </c>
      <c r="P36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50">
        <f>IF(Tabla1[[#This Row],[SERVICIO]]="COMIDA",3,IF(Tabla1[[#This Row],[SERVICIO]]="CONTROLADO",12,IF(Tabla1[[#This Row],[SERVICIO]]="RÁPIDO",3.75,IF(Tabla1[[#This Row],[SERVICIO]]="NORMAL",2.5,))))</f>
        <v>3.75</v>
      </c>
      <c r="R3650">
        <f>IF(Tabla1[[#This Row],[SERVICIO]]="COMIDA",3.5,IF(Tabla1[[#This Row],[SERVICIO]]="CONTROLADO",8,IF(Tabla1[[#This Row],[SERVICIO]]="RÁPIDO",4.5,IF(Tabla1[[#This Row],[SERVICIO]]="NORMAL",3,))))</f>
        <v>4.5</v>
      </c>
      <c r="S36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0" s="2">
        <f>IF(Tabla1[[#This Row],[KILOMETROS ADICIONALES]]=0,Tabla1[[#This Row],[KILOMETROS]]*Tabla1[[#This Row],[COSTO NORMAL]],Tabla1[[#This Row],[COSTO NORMAL]]*Tabla1[[#This Row],[KILOMETROS HASTA]])</f>
        <v>10.935</v>
      </c>
      <c r="U3650" s="2">
        <f>Tabla1[[#This Row],[KILOMETROS ADICIONALES]]*Tabla1[[#This Row],[COSTO ADICIONAL]]</f>
        <v>0</v>
      </c>
      <c r="V3650">
        <v>171.17</v>
      </c>
      <c r="W3650" s="2">
        <f>Tabla1[[#This Row],[COSTO NORMAL2]]+Tabla1[[#This Row],[COSTO ADICIONAL2]]</f>
        <v>10.935</v>
      </c>
    </row>
    <row r="3651" spans="1:23" x14ac:dyDescent="0.25">
      <c r="A3651" t="s">
        <v>226</v>
      </c>
      <c r="B3651" t="s">
        <v>695</v>
      </c>
      <c r="C3651" t="s">
        <v>12742</v>
      </c>
      <c r="D3651" t="s">
        <v>13</v>
      </c>
      <c r="E3651" t="s">
        <v>14845</v>
      </c>
      <c r="F3651" t="s">
        <v>14</v>
      </c>
      <c r="G3651" t="s">
        <v>15</v>
      </c>
      <c r="H3651" t="s">
        <v>226</v>
      </c>
      <c r="I3651" t="s">
        <v>5910</v>
      </c>
      <c r="J3651" t="str">
        <f>MID(Tabla1[[#This Row],[HORA2]],1,2)</f>
        <v>15</v>
      </c>
      <c r="K3651" t="s">
        <v>57</v>
      </c>
      <c r="L3651" t="s">
        <v>57</v>
      </c>
      <c r="M3651" t="s">
        <v>14867</v>
      </c>
      <c r="N3651" t="s">
        <v>22</v>
      </c>
      <c r="O3651">
        <v>2.2999999999999998</v>
      </c>
      <c r="P36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51">
        <f>IF(Tabla1[[#This Row],[SERVICIO]]="COMIDA",3,IF(Tabla1[[#This Row],[SERVICIO]]="CONTROLADO",12,IF(Tabla1[[#This Row],[SERVICIO]]="RÁPIDO",3.75,IF(Tabla1[[#This Row],[SERVICIO]]="NORMAL",2.5,))))</f>
        <v>3.75</v>
      </c>
      <c r="R3651">
        <f>IF(Tabla1[[#This Row],[SERVICIO]]="COMIDA",3.5,IF(Tabla1[[#This Row],[SERVICIO]]="CONTROLADO",8,IF(Tabla1[[#This Row],[SERVICIO]]="RÁPIDO",4.5,IF(Tabla1[[#This Row],[SERVICIO]]="NORMAL",3,))))</f>
        <v>4.5</v>
      </c>
      <c r="S36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1" s="2">
        <f>IF(Tabla1[[#This Row],[KILOMETROS ADICIONALES]]=0,Tabla1[[#This Row],[KILOMETROS]]*Tabla1[[#This Row],[COSTO NORMAL]],Tabla1[[#This Row],[COSTO NORMAL]]*Tabla1[[#This Row],[KILOMETROS HASTA]])</f>
        <v>10.35</v>
      </c>
      <c r="U3651" s="2">
        <f>Tabla1[[#This Row],[KILOMETROS ADICIONALES]]*Tabla1[[#This Row],[COSTO ADICIONAL]]</f>
        <v>0</v>
      </c>
      <c r="V3651">
        <v>73.91</v>
      </c>
      <c r="W3651" s="2">
        <f>Tabla1[[#This Row],[COSTO NORMAL2]]+Tabla1[[#This Row],[COSTO ADICIONAL2]]</f>
        <v>10.35</v>
      </c>
    </row>
    <row r="3652" spans="1:23" x14ac:dyDescent="0.25">
      <c r="A3652" t="s">
        <v>226</v>
      </c>
      <c r="B3652" t="s">
        <v>5911</v>
      </c>
      <c r="C3652" t="s">
        <v>12743</v>
      </c>
      <c r="D3652" t="s">
        <v>13</v>
      </c>
      <c r="E3652" t="s">
        <v>14845</v>
      </c>
      <c r="F3652" t="s">
        <v>295</v>
      </c>
      <c r="G3652" t="s">
        <v>24</v>
      </c>
      <c r="H3652" t="s">
        <v>226</v>
      </c>
      <c r="I3652" t="s">
        <v>2853</v>
      </c>
      <c r="J3652" t="str">
        <f>MID(Tabla1[[#This Row],[HORA2]],1,2)</f>
        <v>12</v>
      </c>
      <c r="K3652" t="s">
        <v>78</v>
      </c>
      <c r="L3652" t="s">
        <v>78</v>
      </c>
      <c r="M3652" t="s">
        <v>14867</v>
      </c>
      <c r="N3652" t="s">
        <v>22</v>
      </c>
      <c r="O3652">
        <v>16.96</v>
      </c>
      <c r="P36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13.21</v>
      </c>
      <c r="Q3652">
        <f>IF(Tabla1[[#This Row],[SERVICIO]]="COMIDA",3,IF(Tabla1[[#This Row],[SERVICIO]]="CONTROLADO",12,IF(Tabla1[[#This Row],[SERVICIO]]="RÁPIDO",3.75,IF(Tabla1[[#This Row],[SERVICIO]]="NORMAL",2.5,))))</f>
        <v>3.75</v>
      </c>
      <c r="R3652">
        <f>IF(Tabla1[[#This Row],[SERVICIO]]="COMIDA",3.5,IF(Tabla1[[#This Row],[SERVICIO]]="CONTROLADO",8,IF(Tabla1[[#This Row],[SERVICIO]]="RÁPIDO",4.5,IF(Tabla1[[#This Row],[SERVICIO]]="NORMAL",3,))))</f>
        <v>4.5</v>
      </c>
      <c r="S36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2" s="2">
        <f>IF(Tabla1[[#This Row],[KILOMETROS ADICIONALES]]=0,Tabla1[[#This Row],[KILOMETROS]]*Tabla1[[#This Row],[COSTO NORMAL]],Tabla1[[#This Row],[COSTO NORMAL]]*Tabla1[[#This Row],[KILOMETROS HASTA]])</f>
        <v>16.875</v>
      </c>
      <c r="U3652" s="2">
        <f>Tabla1[[#This Row],[KILOMETROS ADICIONALES]]*Tabla1[[#This Row],[COSTO ADICIONAL]]</f>
        <v>7.2655000000000012</v>
      </c>
      <c r="V3652">
        <v>159.76</v>
      </c>
      <c r="W3652" s="2">
        <f>Tabla1[[#This Row],[COSTO NORMAL2]]+Tabla1[[#This Row],[COSTO ADICIONAL2]]</f>
        <v>24.140500000000003</v>
      </c>
    </row>
    <row r="3653" spans="1:23" x14ac:dyDescent="0.25">
      <c r="A3653" t="s">
        <v>226</v>
      </c>
      <c r="B3653" t="s">
        <v>2826</v>
      </c>
      <c r="C3653" t="s">
        <v>12744</v>
      </c>
      <c r="D3653" t="s">
        <v>13</v>
      </c>
      <c r="E3653" t="s">
        <v>14845</v>
      </c>
      <c r="F3653" t="s">
        <v>14</v>
      </c>
      <c r="G3653" t="s">
        <v>15</v>
      </c>
      <c r="H3653" t="s">
        <v>226</v>
      </c>
      <c r="I3653" t="s">
        <v>751</v>
      </c>
      <c r="J3653" t="str">
        <f>MID(Tabla1[[#This Row],[HORA2]],1,2)</f>
        <v>13</v>
      </c>
      <c r="K3653" t="s">
        <v>96</v>
      </c>
      <c r="L3653" t="s">
        <v>96</v>
      </c>
      <c r="M3653" t="s">
        <v>14867</v>
      </c>
      <c r="N3653" t="s">
        <v>22</v>
      </c>
      <c r="O3653">
        <v>19.11</v>
      </c>
      <c r="P36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15.36</v>
      </c>
      <c r="Q3653">
        <f>IF(Tabla1[[#This Row],[SERVICIO]]="COMIDA",3,IF(Tabla1[[#This Row],[SERVICIO]]="CONTROLADO",12,IF(Tabla1[[#This Row],[SERVICIO]]="RÁPIDO",3.75,IF(Tabla1[[#This Row],[SERVICIO]]="NORMAL",2.5,))))</f>
        <v>3.75</v>
      </c>
      <c r="R3653">
        <f>IF(Tabla1[[#This Row],[SERVICIO]]="COMIDA",3.5,IF(Tabla1[[#This Row],[SERVICIO]]="CONTROLADO",8,IF(Tabla1[[#This Row],[SERVICIO]]="RÁPIDO",4.5,IF(Tabla1[[#This Row],[SERVICIO]]="NORMAL",3,))))</f>
        <v>4.5</v>
      </c>
      <c r="S36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3" s="2">
        <f>IF(Tabla1[[#This Row],[KILOMETROS ADICIONALES]]=0,Tabla1[[#This Row],[KILOMETROS]]*Tabla1[[#This Row],[COSTO NORMAL]],Tabla1[[#This Row],[COSTO NORMAL]]*Tabla1[[#This Row],[KILOMETROS HASTA]])</f>
        <v>16.875</v>
      </c>
      <c r="U3653" s="2">
        <f>Tabla1[[#This Row],[KILOMETROS ADICIONALES]]*Tabla1[[#This Row],[COSTO ADICIONAL]]</f>
        <v>8.4480000000000004</v>
      </c>
      <c r="V3653">
        <v>116.17</v>
      </c>
      <c r="W3653" s="2">
        <f>Tabla1[[#This Row],[COSTO NORMAL2]]+Tabla1[[#This Row],[COSTO ADICIONAL2]]</f>
        <v>25.323</v>
      </c>
    </row>
    <row r="3654" spans="1:23" x14ac:dyDescent="0.25">
      <c r="A3654" t="s">
        <v>226</v>
      </c>
      <c r="B3654" t="s">
        <v>5004</v>
      </c>
      <c r="C3654" t="s">
        <v>12745</v>
      </c>
      <c r="D3654" t="s">
        <v>13</v>
      </c>
      <c r="E3654" t="s">
        <v>14845</v>
      </c>
      <c r="F3654" t="s">
        <v>76</v>
      </c>
      <c r="G3654" t="s">
        <v>15</v>
      </c>
      <c r="H3654" t="s">
        <v>226</v>
      </c>
      <c r="I3654" t="s">
        <v>5912</v>
      </c>
      <c r="J3654" t="str">
        <f>MID(Tabla1[[#This Row],[HORA2]],1,2)</f>
        <v>14</v>
      </c>
      <c r="K3654" t="s">
        <v>78</v>
      </c>
      <c r="L3654" t="s">
        <v>78</v>
      </c>
      <c r="M3654" t="s">
        <v>14867</v>
      </c>
      <c r="N3654" t="s">
        <v>22</v>
      </c>
      <c r="O3654">
        <v>1</v>
      </c>
      <c r="P36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54">
        <f>IF(Tabla1[[#This Row],[SERVICIO]]="COMIDA",3,IF(Tabla1[[#This Row],[SERVICIO]]="CONTROLADO",12,IF(Tabla1[[#This Row],[SERVICIO]]="RÁPIDO",3.75,IF(Tabla1[[#This Row],[SERVICIO]]="NORMAL",2.5,))))</f>
        <v>3.75</v>
      </c>
      <c r="R3654">
        <f>IF(Tabla1[[#This Row],[SERVICIO]]="COMIDA",3.5,IF(Tabla1[[#This Row],[SERVICIO]]="CONTROLADO",8,IF(Tabla1[[#This Row],[SERVICIO]]="RÁPIDO",4.5,IF(Tabla1[[#This Row],[SERVICIO]]="NORMAL",3,))))</f>
        <v>4.5</v>
      </c>
      <c r="S36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4" s="2">
        <f>IF(Tabla1[[#This Row],[KILOMETROS ADICIONALES]]=0,Tabla1[[#This Row],[KILOMETROS]]*Tabla1[[#This Row],[COSTO NORMAL]],Tabla1[[#This Row],[COSTO NORMAL]]*Tabla1[[#This Row],[KILOMETROS HASTA]])</f>
        <v>4.5</v>
      </c>
      <c r="U3654" s="2">
        <f>Tabla1[[#This Row],[KILOMETROS ADICIONALES]]*Tabla1[[#This Row],[COSTO ADICIONAL]]</f>
        <v>0</v>
      </c>
      <c r="V3654">
        <v>124.71</v>
      </c>
      <c r="W3654" s="2">
        <f>Tabla1[[#This Row],[COSTO NORMAL2]]+Tabla1[[#This Row],[COSTO ADICIONAL2]]</f>
        <v>4.5</v>
      </c>
    </row>
    <row r="3655" spans="1:23" x14ac:dyDescent="0.25">
      <c r="A3655" t="s">
        <v>226</v>
      </c>
      <c r="B3655" t="s">
        <v>5913</v>
      </c>
      <c r="C3655" t="s">
        <v>12746</v>
      </c>
      <c r="D3655" t="s">
        <v>13</v>
      </c>
      <c r="E3655" t="s">
        <v>14845</v>
      </c>
      <c r="F3655" t="s">
        <v>14</v>
      </c>
      <c r="G3655" t="s">
        <v>15</v>
      </c>
      <c r="H3655" t="s">
        <v>226</v>
      </c>
      <c r="I3655" t="s">
        <v>5914</v>
      </c>
      <c r="J3655" t="str">
        <f>MID(Tabla1[[#This Row],[HORA2]],1,2)</f>
        <v>13</v>
      </c>
      <c r="K3655" t="s">
        <v>53</v>
      </c>
      <c r="L3655" t="s">
        <v>31</v>
      </c>
      <c r="M3655" t="s">
        <v>14867</v>
      </c>
      <c r="N3655" t="s">
        <v>22</v>
      </c>
      <c r="O3655">
        <v>13.12</v>
      </c>
      <c r="P36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9.3699999999999992</v>
      </c>
      <c r="Q3655">
        <f>IF(Tabla1[[#This Row],[SERVICIO]]="COMIDA",3,IF(Tabla1[[#This Row],[SERVICIO]]="CONTROLADO",12,IF(Tabla1[[#This Row],[SERVICIO]]="RÁPIDO",3.75,IF(Tabla1[[#This Row],[SERVICIO]]="NORMAL",2.5,))))</f>
        <v>3.75</v>
      </c>
      <c r="R3655">
        <f>IF(Tabla1[[#This Row],[SERVICIO]]="COMIDA",3.5,IF(Tabla1[[#This Row],[SERVICIO]]="CONTROLADO",8,IF(Tabla1[[#This Row],[SERVICIO]]="RÁPIDO",4.5,IF(Tabla1[[#This Row],[SERVICIO]]="NORMAL",3,))))</f>
        <v>4.5</v>
      </c>
      <c r="S36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5" s="2">
        <f>IF(Tabla1[[#This Row],[KILOMETROS ADICIONALES]]=0,Tabla1[[#This Row],[KILOMETROS]]*Tabla1[[#This Row],[COSTO NORMAL]],Tabla1[[#This Row],[COSTO NORMAL]]*Tabla1[[#This Row],[KILOMETROS HASTA]])</f>
        <v>16.875</v>
      </c>
      <c r="U3655" s="2">
        <f>Tabla1[[#This Row],[KILOMETROS ADICIONALES]]*Tabla1[[#This Row],[COSTO ADICIONAL]]</f>
        <v>5.1535000000000002</v>
      </c>
      <c r="V3655">
        <v>123.98</v>
      </c>
      <c r="W3655" s="2">
        <f>Tabla1[[#This Row],[COSTO NORMAL2]]+Tabla1[[#This Row],[COSTO ADICIONAL2]]</f>
        <v>22.028500000000001</v>
      </c>
    </row>
    <row r="3656" spans="1:23" x14ac:dyDescent="0.25">
      <c r="A3656" t="s">
        <v>226</v>
      </c>
      <c r="B3656" t="s">
        <v>5915</v>
      </c>
      <c r="C3656" t="s">
        <v>12747</v>
      </c>
      <c r="D3656" t="s">
        <v>13</v>
      </c>
      <c r="E3656" t="s">
        <v>14845</v>
      </c>
      <c r="F3656" t="s">
        <v>295</v>
      </c>
      <c r="G3656" t="s">
        <v>15</v>
      </c>
      <c r="H3656" t="s">
        <v>226</v>
      </c>
      <c r="I3656" t="s">
        <v>2078</v>
      </c>
      <c r="J3656" t="str">
        <f>MID(Tabla1[[#This Row],[HORA2]],1,2)</f>
        <v>12</v>
      </c>
      <c r="K3656" t="s">
        <v>153</v>
      </c>
      <c r="L3656" t="s">
        <v>20</v>
      </c>
      <c r="M3656" t="s">
        <v>14867</v>
      </c>
      <c r="N3656" t="s">
        <v>22</v>
      </c>
      <c r="O3656">
        <v>6.47</v>
      </c>
      <c r="P36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2.7199999999999998</v>
      </c>
      <c r="Q3656">
        <f>IF(Tabla1[[#This Row],[SERVICIO]]="COMIDA",3,IF(Tabla1[[#This Row],[SERVICIO]]="CONTROLADO",12,IF(Tabla1[[#This Row],[SERVICIO]]="RÁPIDO",3.75,IF(Tabla1[[#This Row],[SERVICIO]]="NORMAL",2.5,))))</f>
        <v>3.75</v>
      </c>
      <c r="R3656">
        <f>IF(Tabla1[[#This Row],[SERVICIO]]="COMIDA",3.5,IF(Tabla1[[#This Row],[SERVICIO]]="CONTROLADO",8,IF(Tabla1[[#This Row],[SERVICIO]]="RÁPIDO",4.5,IF(Tabla1[[#This Row],[SERVICIO]]="NORMAL",3,))))</f>
        <v>4.5</v>
      </c>
      <c r="S36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6" s="2">
        <f>IF(Tabla1[[#This Row],[KILOMETROS ADICIONALES]]=0,Tabla1[[#This Row],[KILOMETROS]]*Tabla1[[#This Row],[COSTO NORMAL]],Tabla1[[#This Row],[COSTO NORMAL]]*Tabla1[[#This Row],[KILOMETROS HASTA]])</f>
        <v>16.875</v>
      </c>
      <c r="U3656" s="2">
        <f>Tabla1[[#This Row],[KILOMETROS ADICIONALES]]*Tabla1[[#This Row],[COSTO ADICIONAL]]</f>
        <v>1.496</v>
      </c>
      <c r="V3656">
        <v>144.51</v>
      </c>
      <c r="W3656" s="2">
        <f>Tabla1[[#This Row],[COSTO NORMAL2]]+Tabla1[[#This Row],[COSTO ADICIONAL2]]</f>
        <v>18.370999999999999</v>
      </c>
    </row>
    <row r="3657" spans="1:23" x14ac:dyDescent="0.25">
      <c r="A3657" t="s">
        <v>226</v>
      </c>
      <c r="B3657" t="s">
        <v>1198</v>
      </c>
      <c r="C3657" t="s">
        <v>12748</v>
      </c>
      <c r="D3657" t="s">
        <v>13</v>
      </c>
      <c r="E3657" t="s">
        <v>14845</v>
      </c>
      <c r="F3657" t="s">
        <v>14</v>
      </c>
      <c r="G3657" t="s">
        <v>69</v>
      </c>
      <c r="H3657" t="s">
        <v>226</v>
      </c>
      <c r="I3657" t="s">
        <v>4211</v>
      </c>
      <c r="J3657" t="str">
        <f>MID(Tabla1[[#This Row],[HORA2]],1,2)</f>
        <v>12</v>
      </c>
      <c r="K3657" t="s">
        <v>65</v>
      </c>
      <c r="L3657" t="s">
        <v>43</v>
      </c>
      <c r="M3657" t="s">
        <v>14867</v>
      </c>
      <c r="N3657" t="s">
        <v>22</v>
      </c>
      <c r="O3657">
        <v>12.8</v>
      </c>
      <c r="P36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9.0500000000000007</v>
      </c>
      <c r="Q3657">
        <f>IF(Tabla1[[#This Row],[SERVICIO]]="COMIDA",3,IF(Tabla1[[#This Row],[SERVICIO]]="CONTROLADO",12,IF(Tabla1[[#This Row],[SERVICIO]]="RÁPIDO",3.75,IF(Tabla1[[#This Row],[SERVICIO]]="NORMAL",2.5,))))</f>
        <v>3.75</v>
      </c>
      <c r="R3657">
        <f>IF(Tabla1[[#This Row],[SERVICIO]]="COMIDA",3.5,IF(Tabla1[[#This Row],[SERVICIO]]="CONTROLADO",8,IF(Tabla1[[#This Row],[SERVICIO]]="RÁPIDO",4.5,IF(Tabla1[[#This Row],[SERVICIO]]="NORMAL",3,))))</f>
        <v>4.5</v>
      </c>
      <c r="S36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57" s="2">
        <f>IF(Tabla1[[#This Row],[KILOMETROS ADICIONALES]]=0,Tabla1[[#This Row],[KILOMETROS]]*Tabla1[[#This Row],[COSTO NORMAL]],Tabla1[[#This Row],[COSTO NORMAL]]*Tabla1[[#This Row],[KILOMETROS HASTA]])</f>
        <v>16.875</v>
      </c>
      <c r="U3657" s="2">
        <f>Tabla1[[#This Row],[KILOMETROS ADICIONALES]]*Tabla1[[#This Row],[COSTO ADICIONAL]]</f>
        <v>4.9775000000000009</v>
      </c>
      <c r="V3657">
        <v>127.85</v>
      </c>
      <c r="W3657" s="2">
        <f>Tabla1[[#This Row],[COSTO NORMAL2]]+Tabla1[[#This Row],[COSTO ADICIONAL2]]</f>
        <v>21.852499999999999</v>
      </c>
    </row>
    <row r="3658" spans="1:23" x14ac:dyDescent="0.25">
      <c r="A3658" t="s">
        <v>226</v>
      </c>
      <c r="B3658" t="s">
        <v>5328</v>
      </c>
      <c r="C3658" t="s">
        <v>12749</v>
      </c>
      <c r="D3658" t="s">
        <v>13</v>
      </c>
      <c r="E3658" t="s">
        <v>14847</v>
      </c>
      <c r="F3658" t="s">
        <v>14</v>
      </c>
      <c r="G3658" t="s">
        <v>15</v>
      </c>
      <c r="H3658" t="s">
        <v>226</v>
      </c>
      <c r="I3658" t="s">
        <v>3521</v>
      </c>
      <c r="J3658" t="str">
        <f>MID(Tabla1[[#This Row],[HORA2]],1,2)</f>
        <v>12</v>
      </c>
      <c r="K3658" t="s">
        <v>19</v>
      </c>
      <c r="L3658" t="s">
        <v>94</v>
      </c>
      <c r="M3658" t="s">
        <v>14867</v>
      </c>
      <c r="N3658" t="s">
        <v>22</v>
      </c>
      <c r="O3658">
        <v>6.28</v>
      </c>
      <c r="P36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3.2800000000000002</v>
      </c>
      <c r="Q3658">
        <f>IF(Tabla1[[#This Row],[SERVICIO]]="COMIDA",3,IF(Tabla1[[#This Row],[SERVICIO]]="CONTROLADO",12,IF(Tabla1[[#This Row],[SERVICIO]]="RÁPIDO",3.75,IF(Tabla1[[#This Row],[SERVICIO]]="NORMAL",2.5,))))</f>
        <v>3</v>
      </c>
      <c r="R3658">
        <f>IF(Tabla1[[#This Row],[SERVICIO]]="COMIDA",3.5,IF(Tabla1[[#This Row],[SERVICIO]]="CONTROLADO",8,IF(Tabla1[[#This Row],[SERVICIO]]="RÁPIDO",4.5,IF(Tabla1[[#This Row],[SERVICIO]]="NORMAL",3,))))</f>
        <v>3.5</v>
      </c>
      <c r="S3658">
        <f>IF(Tabla1[[#This Row],[SERVICIO]]="COMIDA",0.75,IF(Tabla1[[#This Row],[SERVICIO]]="CONTROLADO",2.65,IF(Tabla1[[#This Row],[SERVICIO]]="RÁPIDO",0.55,IF(Tabla1[[#This Row],[SERVICIO]]="NORMAL",1.2,))))</f>
        <v>0.75</v>
      </c>
      <c r="T3658" s="2">
        <f>IF(Tabla1[[#This Row],[KILOMETROS ADICIONALES]]=0,Tabla1[[#This Row],[KILOMETROS]]*Tabla1[[#This Row],[COSTO NORMAL]],Tabla1[[#This Row],[COSTO NORMAL]]*Tabla1[[#This Row],[KILOMETROS HASTA]])</f>
        <v>10.5</v>
      </c>
      <c r="U3658" s="2">
        <f>Tabla1[[#This Row],[KILOMETROS ADICIONALES]]*Tabla1[[#This Row],[COSTO ADICIONAL]]</f>
        <v>2.46</v>
      </c>
      <c r="V3658">
        <v>155.97999999999999</v>
      </c>
      <c r="W3658" s="2">
        <f>Tabla1[[#This Row],[COSTO NORMAL2]]+Tabla1[[#This Row],[COSTO ADICIONAL2]]</f>
        <v>12.96</v>
      </c>
    </row>
    <row r="3659" spans="1:23" x14ac:dyDescent="0.25">
      <c r="A3659" t="s">
        <v>226</v>
      </c>
      <c r="B3659" t="s">
        <v>5916</v>
      </c>
      <c r="C3659" t="s">
        <v>12750</v>
      </c>
      <c r="D3659" t="s">
        <v>13</v>
      </c>
      <c r="E3659" t="s">
        <v>14846</v>
      </c>
      <c r="F3659" t="s">
        <v>14</v>
      </c>
      <c r="G3659" t="s">
        <v>15</v>
      </c>
      <c r="H3659" t="s">
        <v>226</v>
      </c>
      <c r="I3659" t="s">
        <v>5917</v>
      </c>
      <c r="J3659" t="str">
        <f>MID(Tabla1[[#This Row],[HORA2]],1,2)</f>
        <v>17</v>
      </c>
      <c r="K3659" t="s">
        <v>43</v>
      </c>
      <c r="L3659" t="s">
        <v>153</v>
      </c>
      <c r="M3659" t="s">
        <v>14867</v>
      </c>
      <c r="N3659" t="s">
        <v>22</v>
      </c>
      <c r="O3659">
        <v>3.74</v>
      </c>
      <c r="P36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59">
        <f>IF(Tabla1[[#This Row],[SERVICIO]]="COMIDA",3,IF(Tabla1[[#This Row],[SERVICIO]]="CONTROLADO",12,IF(Tabla1[[#This Row],[SERVICIO]]="RÁPIDO",3.75,IF(Tabla1[[#This Row],[SERVICIO]]="NORMAL",2.5,))))</f>
        <v>12</v>
      </c>
      <c r="R3659">
        <f>IF(Tabla1[[#This Row],[SERVICIO]]="COMIDA",3.5,IF(Tabla1[[#This Row],[SERVICIO]]="CONTROLADO",8,IF(Tabla1[[#This Row],[SERVICIO]]="RÁPIDO",4.5,IF(Tabla1[[#This Row],[SERVICIO]]="NORMAL",3,))))</f>
        <v>8</v>
      </c>
      <c r="S3659">
        <f>IF(Tabla1[[#This Row],[SERVICIO]]="COMIDA",0.75,IF(Tabla1[[#This Row],[SERVICIO]]="CONTROLADO",2.65,IF(Tabla1[[#This Row],[SERVICIO]]="RÁPIDO",0.55,IF(Tabla1[[#This Row],[SERVICIO]]="NORMAL",1.2,))))</f>
        <v>2.65</v>
      </c>
      <c r="T3659" s="2">
        <f>IF(Tabla1[[#This Row],[KILOMETROS ADICIONALES]]=0,Tabla1[[#This Row],[KILOMETROS]]*Tabla1[[#This Row],[COSTO NORMAL]],Tabla1[[#This Row],[COSTO NORMAL]]*Tabla1[[#This Row],[KILOMETROS HASTA]])</f>
        <v>29.92</v>
      </c>
      <c r="U3659" s="2">
        <f>Tabla1[[#This Row],[KILOMETROS ADICIONALES]]*Tabla1[[#This Row],[COSTO ADICIONAL]]</f>
        <v>0</v>
      </c>
      <c r="V3659">
        <v>56.16</v>
      </c>
      <c r="W3659" s="2">
        <f>Tabla1[[#This Row],[COSTO NORMAL2]]+Tabla1[[#This Row],[COSTO ADICIONAL2]]</f>
        <v>29.92</v>
      </c>
    </row>
    <row r="3660" spans="1:23" x14ac:dyDescent="0.25">
      <c r="A3660" t="s">
        <v>226</v>
      </c>
      <c r="B3660" t="s">
        <v>5918</v>
      </c>
      <c r="C3660" t="s">
        <v>12751</v>
      </c>
      <c r="D3660" t="s">
        <v>13</v>
      </c>
      <c r="E3660" t="s">
        <v>14847</v>
      </c>
      <c r="F3660" t="s">
        <v>14</v>
      </c>
      <c r="G3660" t="s">
        <v>15</v>
      </c>
      <c r="H3660" t="s">
        <v>226</v>
      </c>
      <c r="I3660" t="s">
        <v>5919</v>
      </c>
      <c r="J3660" t="str">
        <f>MID(Tabla1[[#This Row],[HORA2]],1,2)</f>
        <v>12</v>
      </c>
      <c r="K3660" t="s">
        <v>43</v>
      </c>
      <c r="L3660" t="s">
        <v>43</v>
      </c>
      <c r="M3660" t="s">
        <v>14867</v>
      </c>
      <c r="N3660" t="s">
        <v>22</v>
      </c>
      <c r="O3660">
        <v>2.4699999999999998</v>
      </c>
      <c r="P36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60">
        <f>IF(Tabla1[[#This Row],[SERVICIO]]="COMIDA",3,IF(Tabla1[[#This Row],[SERVICIO]]="CONTROLADO",12,IF(Tabla1[[#This Row],[SERVICIO]]="RÁPIDO",3.75,IF(Tabla1[[#This Row],[SERVICIO]]="NORMAL",2.5,))))</f>
        <v>3</v>
      </c>
      <c r="R3660">
        <f>IF(Tabla1[[#This Row],[SERVICIO]]="COMIDA",3.5,IF(Tabla1[[#This Row],[SERVICIO]]="CONTROLADO",8,IF(Tabla1[[#This Row],[SERVICIO]]="RÁPIDO",4.5,IF(Tabla1[[#This Row],[SERVICIO]]="NORMAL",3,))))</f>
        <v>3.5</v>
      </c>
      <c r="S3660">
        <f>IF(Tabla1[[#This Row],[SERVICIO]]="COMIDA",0.75,IF(Tabla1[[#This Row],[SERVICIO]]="CONTROLADO",2.65,IF(Tabla1[[#This Row],[SERVICIO]]="RÁPIDO",0.55,IF(Tabla1[[#This Row],[SERVICIO]]="NORMAL",1.2,))))</f>
        <v>0.75</v>
      </c>
      <c r="T3660" s="2">
        <f>IF(Tabla1[[#This Row],[KILOMETROS ADICIONALES]]=0,Tabla1[[#This Row],[KILOMETROS]]*Tabla1[[#This Row],[COSTO NORMAL]],Tabla1[[#This Row],[COSTO NORMAL]]*Tabla1[[#This Row],[KILOMETROS HASTA]])</f>
        <v>8.6449999999999996</v>
      </c>
      <c r="U3660" s="2">
        <f>Tabla1[[#This Row],[KILOMETROS ADICIONALES]]*Tabla1[[#This Row],[COSTO ADICIONAL]]</f>
        <v>0</v>
      </c>
      <c r="V3660">
        <v>40.619999999999997</v>
      </c>
      <c r="W3660" s="2">
        <f>Tabla1[[#This Row],[COSTO NORMAL2]]+Tabla1[[#This Row],[COSTO ADICIONAL2]]</f>
        <v>8.6449999999999996</v>
      </c>
    </row>
    <row r="3661" spans="1:23" x14ac:dyDescent="0.25">
      <c r="A3661" t="s">
        <v>226</v>
      </c>
      <c r="B3661" t="s">
        <v>5920</v>
      </c>
      <c r="C3661" t="s">
        <v>12752</v>
      </c>
      <c r="D3661" t="s">
        <v>13</v>
      </c>
      <c r="E3661" t="s">
        <v>14846</v>
      </c>
      <c r="F3661" t="s">
        <v>14</v>
      </c>
      <c r="G3661" t="s">
        <v>15</v>
      </c>
      <c r="H3661" t="s">
        <v>226</v>
      </c>
      <c r="I3661" t="s">
        <v>126</v>
      </c>
      <c r="J3661" t="str">
        <f>MID(Tabla1[[#This Row],[HORA2]],1,2)</f>
        <v>15</v>
      </c>
      <c r="K3661" t="s">
        <v>43</v>
      </c>
      <c r="L3661" t="s">
        <v>78</v>
      </c>
      <c r="M3661" t="s">
        <v>14867</v>
      </c>
      <c r="N3661" t="s">
        <v>22</v>
      </c>
      <c r="O3661">
        <v>11.79</v>
      </c>
      <c r="P36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61">
        <f>IF(Tabla1[[#This Row],[SERVICIO]]="COMIDA",3,IF(Tabla1[[#This Row],[SERVICIO]]="CONTROLADO",12,IF(Tabla1[[#This Row],[SERVICIO]]="RÁPIDO",3.75,IF(Tabla1[[#This Row],[SERVICIO]]="NORMAL",2.5,))))</f>
        <v>12</v>
      </c>
      <c r="R3661">
        <f>IF(Tabla1[[#This Row],[SERVICIO]]="COMIDA",3.5,IF(Tabla1[[#This Row],[SERVICIO]]="CONTROLADO",8,IF(Tabla1[[#This Row],[SERVICIO]]="RÁPIDO",4.5,IF(Tabla1[[#This Row],[SERVICIO]]="NORMAL",3,))))</f>
        <v>8</v>
      </c>
      <c r="S3661">
        <f>IF(Tabla1[[#This Row],[SERVICIO]]="COMIDA",0.75,IF(Tabla1[[#This Row],[SERVICIO]]="CONTROLADO",2.65,IF(Tabla1[[#This Row],[SERVICIO]]="RÁPIDO",0.55,IF(Tabla1[[#This Row],[SERVICIO]]="NORMAL",1.2,))))</f>
        <v>2.65</v>
      </c>
      <c r="T3661" s="2">
        <f>IF(Tabla1[[#This Row],[KILOMETROS ADICIONALES]]=0,Tabla1[[#This Row],[KILOMETROS]]*Tabla1[[#This Row],[COSTO NORMAL]],Tabla1[[#This Row],[COSTO NORMAL]]*Tabla1[[#This Row],[KILOMETROS HASTA]])</f>
        <v>94.32</v>
      </c>
      <c r="U3661" s="2">
        <f>Tabla1[[#This Row],[KILOMETROS ADICIONALES]]*Tabla1[[#This Row],[COSTO ADICIONAL]]</f>
        <v>0</v>
      </c>
      <c r="V3661">
        <v>86.71</v>
      </c>
      <c r="W3661" s="2">
        <f>Tabla1[[#This Row],[COSTO NORMAL2]]+Tabla1[[#This Row],[COSTO ADICIONAL2]]</f>
        <v>94.32</v>
      </c>
    </row>
    <row r="3662" spans="1:23" x14ac:dyDescent="0.25">
      <c r="A3662" t="s">
        <v>226</v>
      </c>
      <c r="B3662" t="s">
        <v>5921</v>
      </c>
      <c r="C3662" t="s">
        <v>12753</v>
      </c>
      <c r="D3662" t="s">
        <v>13</v>
      </c>
      <c r="E3662" t="s">
        <v>14844</v>
      </c>
      <c r="F3662" t="s">
        <v>295</v>
      </c>
      <c r="G3662" t="s">
        <v>15</v>
      </c>
      <c r="H3662" t="s">
        <v>121</v>
      </c>
      <c r="I3662" t="s">
        <v>2098</v>
      </c>
      <c r="J3662" t="str">
        <f>MID(Tabla1[[#This Row],[HORA2]],1,2)</f>
        <v>12</v>
      </c>
      <c r="K3662" t="s">
        <v>57</v>
      </c>
      <c r="L3662" t="s">
        <v>94</v>
      </c>
      <c r="M3662" t="s">
        <v>14867</v>
      </c>
      <c r="N3662" t="s">
        <v>22</v>
      </c>
      <c r="O3662">
        <v>15.59</v>
      </c>
      <c r="P36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3662">
        <f>IF(Tabla1[[#This Row],[SERVICIO]]="COMIDA",3,IF(Tabla1[[#This Row],[SERVICIO]]="CONTROLADO",12,IF(Tabla1[[#This Row],[SERVICIO]]="RÁPIDO",3.75,IF(Tabla1[[#This Row],[SERVICIO]]="NORMAL",2.5,))))</f>
        <v>2.5</v>
      </c>
      <c r="R3662">
        <f>IF(Tabla1[[#This Row],[SERVICIO]]="COMIDA",3.5,IF(Tabla1[[#This Row],[SERVICIO]]="CONTROLADO",8,IF(Tabla1[[#This Row],[SERVICIO]]="RÁPIDO",4.5,IF(Tabla1[[#This Row],[SERVICIO]]="NORMAL",3,))))</f>
        <v>3</v>
      </c>
      <c r="S3662">
        <f>IF(Tabla1[[#This Row],[SERVICIO]]="COMIDA",0.75,IF(Tabla1[[#This Row],[SERVICIO]]="CONTROLADO",2.65,IF(Tabla1[[#This Row],[SERVICIO]]="RÁPIDO",0.55,IF(Tabla1[[#This Row],[SERVICIO]]="NORMAL",1.2,))))</f>
        <v>1.2</v>
      </c>
      <c r="T3662" s="2">
        <f>IF(Tabla1[[#This Row],[KILOMETROS ADICIONALES]]=0,Tabla1[[#This Row],[KILOMETROS]]*Tabla1[[#This Row],[COSTO NORMAL]],Tabla1[[#This Row],[COSTO NORMAL]]*Tabla1[[#This Row],[KILOMETROS HASTA]])</f>
        <v>7.5</v>
      </c>
      <c r="U3662" s="2">
        <f>Tabla1[[#This Row],[KILOMETROS ADICIONALES]]*Tabla1[[#This Row],[COSTO ADICIONAL]]</f>
        <v>15.707999999999998</v>
      </c>
      <c r="V3662">
        <v>196.43</v>
      </c>
      <c r="W3662" s="2">
        <f>Tabla1[[#This Row],[COSTO NORMAL2]]+Tabla1[[#This Row],[COSTO ADICIONAL2]]</f>
        <v>23.207999999999998</v>
      </c>
    </row>
    <row r="3663" spans="1:23" x14ac:dyDescent="0.25">
      <c r="A3663" t="s">
        <v>226</v>
      </c>
      <c r="B3663" t="s">
        <v>5922</v>
      </c>
      <c r="C3663" t="s">
        <v>12754</v>
      </c>
      <c r="E3663" t="s">
        <v>14845</v>
      </c>
      <c r="F3663" t="s">
        <v>76</v>
      </c>
      <c r="G3663" t="s">
        <v>15</v>
      </c>
      <c r="H3663" t="s">
        <v>226</v>
      </c>
      <c r="I3663" t="s">
        <v>5923</v>
      </c>
      <c r="J3663" t="str">
        <f>MID(Tabla1[[#This Row],[HORA2]],1,2)</f>
        <v>12</v>
      </c>
      <c r="K3663" t="s">
        <v>43</v>
      </c>
      <c r="L3663" t="s">
        <v>57</v>
      </c>
      <c r="M3663" t="s">
        <v>14867</v>
      </c>
      <c r="N3663" t="s">
        <v>22</v>
      </c>
      <c r="O3663">
        <v>6.88</v>
      </c>
      <c r="P36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3.13</v>
      </c>
      <c r="Q3663">
        <f>IF(Tabla1[[#This Row],[SERVICIO]]="COMIDA",3,IF(Tabla1[[#This Row],[SERVICIO]]="CONTROLADO",12,IF(Tabla1[[#This Row],[SERVICIO]]="RÁPIDO",3.75,IF(Tabla1[[#This Row],[SERVICIO]]="NORMAL",2.5,))))</f>
        <v>3.75</v>
      </c>
      <c r="R3663">
        <f>IF(Tabla1[[#This Row],[SERVICIO]]="COMIDA",3.5,IF(Tabla1[[#This Row],[SERVICIO]]="CONTROLADO",8,IF(Tabla1[[#This Row],[SERVICIO]]="RÁPIDO",4.5,IF(Tabla1[[#This Row],[SERVICIO]]="NORMAL",3,))))</f>
        <v>4.5</v>
      </c>
      <c r="S36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3" s="2">
        <f>IF(Tabla1[[#This Row],[KILOMETROS ADICIONALES]]=0,Tabla1[[#This Row],[KILOMETROS]]*Tabla1[[#This Row],[COSTO NORMAL]],Tabla1[[#This Row],[COSTO NORMAL]]*Tabla1[[#This Row],[KILOMETROS HASTA]])</f>
        <v>16.875</v>
      </c>
      <c r="U3663" s="2">
        <f>Tabla1[[#This Row],[KILOMETROS ADICIONALES]]*Tabla1[[#This Row],[COSTO ADICIONAL]]</f>
        <v>1.7215</v>
      </c>
      <c r="V3663">
        <v>112.86</v>
      </c>
      <c r="W3663" s="2">
        <f>Tabla1[[#This Row],[COSTO NORMAL2]]+Tabla1[[#This Row],[COSTO ADICIONAL2]]</f>
        <v>18.596499999999999</v>
      </c>
    </row>
    <row r="3664" spans="1:23" x14ac:dyDescent="0.25">
      <c r="A3664" t="s">
        <v>226</v>
      </c>
      <c r="B3664" t="s">
        <v>5124</v>
      </c>
      <c r="C3664" t="s">
        <v>12755</v>
      </c>
      <c r="E3664" t="s">
        <v>14845</v>
      </c>
      <c r="F3664" t="s">
        <v>76</v>
      </c>
      <c r="G3664" t="s">
        <v>15</v>
      </c>
      <c r="H3664" t="s">
        <v>226</v>
      </c>
      <c r="I3664" t="s">
        <v>5924</v>
      </c>
      <c r="J3664" t="str">
        <f>MID(Tabla1[[#This Row],[HORA2]],1,2)</f>
        <v>12</v>
      </c>
      <c r="K3664" t="s">
        <v>43</v>
      </c>
      <c r="L3664" t="s">
        <v>20</v>
      </c>
      <c r="M3664" t="s">
        <v>14867</v>
      </c>
      <c r="N3664" t="s">
        <v>22</v>
      </c>
      <c r="O3664">
        <v>1.41</v>
      </c>
      <c r="P36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64">
        <f>IF(Tabla1[[#This Row],[SERVICIO]]="COMIDA",3,IF(Tabla1[[#This Row],[SERVICIO]]="CONTROLADO",12,IF(Tabla1[[#This Row],[SERVICIO]]="RÁPIDO",3.75,IF(Tabla1[[#This Row],[SERVICIO]]="NORMAL",2.5,))))</f>
        <v>3.75</v>
      </c>
      <c r="R3664">
        <f>IF(Tabla1[[#This Row],[SERVICIO]]="COMIDA",3.5,IF(Tabla1[[#This Row],[SERVICIO]]="CONTROLADO",8,IF(Tabla1[[#This Row],[SERVICIO]]="RÁPIDO",4.5,IF(Tabla1[[#This Row],[SERVICIO]]="NORMAL",3,))))</f>
        <v>4.5</v>
      </c>
      <c r="S36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4" s="2">
        <f>IF(Tabla1[[#This Row],[KILOMETROS ADICIONALES]]=0,Tabla1[[#This Row],[KILOMETROS]]*Tabla1[[#This Row],[COSTO NORMAL]],Tabla1[[#This Row],[COSTO NORMAL]]*Tabla1[[#This Row],[KILOMETROS HASTA]])</f>
        <v>6.3449999999999998</v>
      </c>
      <c r="U3664" s="2">
        <f>Tabla1[[#This Row],[KILOMETROS ADICIONALES]]*Tabla1[[#This Row],[COSTO ADICIONAL]]</f>
        <v>0</v>
      </c>
      <c r="V3664">
        <v>223.07</v>
      </c>
      <c r="W3664" s="2">
        <f>Tabla1[[#This Row],[COSTO NORMAL2]]+Tabla1[[#This Row],[COSTO ADICIONAL2]]</f>
        <v>6.3449999999999998</v>
      </c>
    </row>
    <row r="3665" spans="1:23" x14ac:dyDescent="0.25">
      <c r="A3665" t="s">
        <v>226</v>
      </c>
      <c r="B3665" t="s">
        <v>5925</v>
      </c>
      <c r="C3665" t="s">
        <v>12756</v>
      </c>
      <c r="D3665" t="s">
        <v>13</v>
      </c>
      <c r="E3665" t="s">
        <v>14845</v>
      </c>
      <c r="F3665" t="s">
        <v>14</v>
      </c>
      <c r="G3665" t="s">
        <v>69</v>
      </c>
      <c r="H3665" t="s">
        <v>226</v>
      </c>
      <c r="I3665" t="s">
        <v>5926</v>
      </c>
      <c r="J3665" t="str">
        <f>MID(Tabla1[[#This Row],[HORA2]],1,2)</f>
        <v>12</v>
      </c>
      <c r="K3665" t="s">
        <v>49</v>
      </c>
      <c r="L3665" t="s">
        <v>49</v>
      </c>
      <c r="M3665" t="s">
        <v>14867</v>
      </c>
      <c r="N3665" t="s">
        <v>22</v>
      </c>
      <c r="O3665">
        <v>5.3</v>
      </c>
      <c r="P36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1.5499999999999998</v>
      </c>
      <c r="Q3665">
        <f>IF(Tabla1[[#This Row],[SERVICIO]]="COMIDA",3,IF(Tabla1[[#This Row],[SERVICIO]]="CONTROLADO",12,IF(Tabla1[[#This Row],[SERVICIO]]="RÁPIDO",3.75,IF(Tabla1[[#This Row],[SERVICIO]]="NORMAL",2.5,))))</f>
        <v>3.75</v>
      </c>
      <c r="R3665">
        <f>IF(Tabla1[[#This Row],[SERVICIO]]="COMIDA",3.5,IF(Tabla1[[#This Row],[SERVICIO]]="CONTROLADO",8,IF(Tabla1[[#This Row],[SERVICIO]]="RÁPIDO",4.5,IF(Tabla1[[#This Row],[SERVICIO]]="NORMAL",3,))))</f>
        <v>4.5</v>
      </c>
      <c r="S36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5" s="2">
        <f>IF(Tabla1[[#This Row],[KILOMETROS ADICIONALES]]=0,Tabla1[[#This Row],[KILOMETROS]]*Tabla1[[#This Row],[COSTO NORMAL]],Tabla1[[#This Row],[COSTO NORMAL]]*Tabla1[[#This Row],[KILOMETROS HASTA]])</f>
        <v>16.875</v>
      </c>
      <c r="U3665" s="2">
        <f>Tabla1[[#This Row],[KILOMETROS ADICIONALES]]*Tabla1[[#This Row],[COSTO ADICIONAL]]</f>
        <v>0.85249999999999992</v>
      </c>
      <c r="V3665">
        <v>119.1</v>
      </c>
      <c r="W3665" s="2">
        <f>Tabla1[[#This Row],[COSTO NORMAL2]]+Tabla1[[#This Row],[COSTO ADICIONAL2]]</f>
        <v>17.727499999999999</v>
      </c>
    </row>
    <row r="3666" spans="1:23" x14ac:dyDescent="0.25">
      <c r="A3666" t="s">
        <v>226</v>
      </c>
      <c r="B3666" t="s">
        <v>5927</v>
      </c>
      <c r="C3666" t="s">
        <v>12757</v>
      </c>
      <c r="D3666" t="s">
        <v>13</v>
      </c>
      <c r="E3666" t="s">
        <v>14846</v>
      </c>
      <c r="F3666" t="s">
        <v>14</v>
      </c>
      <c r="G3666" t="s">
        <v>15</v>
      </c>
      <c r="H3666" t="s">
        <v>226</v>
      </c>
      <c r="I3666" t="s">
        <v>5928</v>
      </c>
      <c r="J3666" t="str">
        <f>MID(Tabla1[[#This Row],[HORA2]],1,2)</f>
        <v>16</v>
      </c>
      <c r="K3666" t="s">
        <v>43</v>
      </c>
      <c r="L3666" t="s">
        <v>43</v>
      </c>
      <c r="M3666" t="s">
        <v>14867</v>
      </c>
      <c r="N3666" t="s">
        <v>22</v>
      </c>
      <c r="O3666">
        <v>20.239999999999998</v>
      </c>
      <c r="P36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8.2399999999999984</v>
      </c>
      <c r="Q3666">
        <f>IF(Tabla1[[#This Row],[SERVICIO]]="COMIDA",3,IF(Tabla1[[#This Row],[SERVICIO]]="CONTROLADO",12,IF(Tabla1[[#This Row],[SERVICIO]]="RÁPIDO",3.75,IF(Tabla1[[#This Row],[SERVICIO]]="NORMAL",2.5,))))</f>
        <v>12</v>
      </c>
      <c r="R3666">
        <f>IF(Tabla1[[#This Row],[SERVICIO]]="COMIDA",3.5,IF(Tabla1[[#This Row],[SERVICIO]]="CONTROLADO",8,IF(Tabla1[[#This Row],[SERVICIO]]="RÁPIDO",4.5,IF(Tabla1[[#This Row],[SERVICIO]]="NORMAL",3,))))</f>
        <v>8</v>
      </c>
      <c r="S3666">
        <f>IF(Tabla1[[#This Row],[SERVICIO]]="COMIDA",0.75,IF(Tabla1[[#This Row],[SERVICIO]]="CONTROLADO",2.65,IF(Tabla1[[#This Row],[SERVICIO]]="RÁPIDO",0.55,IF(Tabla1[[#This Row],[SERVICIO]]="NORMAL",1.2,))))</f>
        <v>2.65</v>
      </c>
      <c r="T3666" s="2">
        <f>IF(Tabla1[[#This Row],[KILOMETROS ADICIONALES]]=0,Tabla1[[#This Row],[KILOMETROS]]*Tabla1[[#This Row],[COSTO NORMAL]],Tabla1[[#This Row],[COSTO NORMAL]]*Tabla1[[#This Row],[KILOMETROS HASTA]])</f>
        <v>96</v>
      </c>
      <c r="U3666" s="2">
        <f>Tabla1[[#This Row],[KILOMETROS ADICIONALES]]*Tabla1[[#This Row],[COSTO ADICIONAL]]</f>
        <v>21.835999999999995</v>
      </c>
      <c r="V3666">
        <v>240.32</v>
      </c>
      <c r="W3666" s="2">
        <f>Tabla1[[#This Row],[COSTO NORMAL2]]+Tabla1[[#This Row],[COSTO ADICIONAL2]]</f>
        <v>117.836</v>
      </c>
    </row>
    <row r="3667" spans="1:23" x14ac:dyDescent="0.25">
      <c r="A3667" t="s">
        <v>226</v>
      </c>
      <c r="B3667" t="s">
        <v>5929</v>
      </c>
      <c r="C3667" t="s">
        <v>12758</v>
      </c>
      <c r="D3667" t="s">
        <v>13</v>
      </c>
      <c r="E3667" t="s">
        <v>14845</v>
      </c>
      <c r="F3667" t="s">
        <v>14</v>
      </c>
      <c r="G3667" t="s">
        <v>15</v>
      </c>
      <c r="H3667" t="s">
        <v>226</v>
      </c>
      <c r="I3667" t="s">
        <v>5930</v>
      </c>
      <c r="J3667" t="str">
        <f>MID(Tabla1[[#This Row],[HORA2]],1,2)</f>
        <v>13</v>
      </c>
      <c r="K3667" t="s">
        <v>94</v>
      </c>
      <c r="L3667" t="s">
        <v>27</v>
      </c>
      <c r="M3667" t="s">
        <v>14867</v>
      </c>
      <c r="N3667" t="s">
        <v>22</v>
      </c>
      <c r="O3667">
        <v>14.94</v>
      </c>
      <c r="P36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11.19</v>
      </c>
      <c r="Q3667">
        <f>IF(Tabla1[[#This Row],[SERVICIO]]="COMIDA",3,IF(Tabla1[[#This Row],[SERVICIO]]="CONTROLADO",12,IF(Tabla1[[#This Row],[SERVICIO]]="RÁPIDO",3.75,IF(Tabla1[[#This Row],[SERVICIO]]="NORMAL",2.5,))))</f>
        <v>3.75</v>
      </c>
      <c r="R3667">
        <f>IF(Tabla1[[#This Row],[SERVICIO]]="COMIDA",3.5,IF(Tabla1[[#This Row],[SERVICIO]]="CONTROLADO",8,IF(Tabla1[[#This Row],[SERVICIO]]="RÁPIDO",4.5,IF(Tabla1[[#This Row],[SERVICIO]]="NORMAL",3,))))</f>
        <v>4.5</v>
      </c>
      <c r="S36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7" s="2">
        <f>IF(Tabla1[[#This Row],[KILOMETROS ADICIONALES]]=0,Tabla1[[#This Row],[KILOMETROS]]*Tabla1[[#This Row],[COSTO NORMAL]],Tabla1[[#This Row],[COSTO NORMAL]]*Tabla1[[#This Row],[KILOMETROS HASTA]])</f>
        <v>16.875</v>
      </c>
      <c r="U3667" s="2">
        <f>Tabla1[[#This Row],[KILOMETROS ADICIONALES]]*Tabla1[[#This Row],[COSTO ADICIONAL]]</f>
        <v>6.1545000000000005</v>
      </c>
      <c r="V3667">
        <v>11.96</v>
      </c>
      <c r="W3667" s="2">
        <f>Tabla1[[#This Row],[COSTO NORMAL2]]+Tabla1[[#This Row],[COSTO ADICIONAL2]]</f>
        <v>23.029499999999999</v>
      </c>
    </row>
    <row r="3668" spans="1:23" x14ac:dyDescent="0.25">
      <c r="A3668" t="s">
        <v>226</v>
      </c>
      <c r="B3668" t="s">
        <v>2049</v>
      </c>
      <c r="C3668" t="s">
        <v>12759</v>
      </c>
      <c r="E3668" t="s">
        <v>14845</v>
      </c>
      <c r="F3668" t="s">
        <v>76</v>
      </c>
      <c r="G3668" t="s">
        <v>15</v>
      </c>
      <c r="H3668" t="s">
        <v>226</v>
      </c>
      <c r="I3668" t="s">
        <v>5931</v>
      </c>
      <c r="J3668" t="str">
        <f>MID(Tabla1[[#This Row],[HORA2]],1,2)</f>
        <v>12</v>
      </c>
      <c r="K3668" t="s">
        <v>43</v>
      </c>
      <c r="L3668" t="s">
        <v>44</v>
      </c>
      <c r="M3668" t="s">
        <v>14867</v>
      </c>
      <c r="N3668" t="s">
        <v>22</v>
      </c>
      <c r="O3668">
        <v>18.489999999999998</v>
      </c>
      <c r="P36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14.739999999999998</v>
      </c>
      <c r="Q3668">
        <f>IF(Tabla1[[#This Row],[SERVICIO]]="COMIDA",3,IF(Tabla1[[#This Row],[SERVICIO]]="CONTROLADO",12,IF(Tabla1[[#This Row],[SERVICIO]]="RÁPIDO",3.75,IF(Tabla1[[#This Row],[SERVICIO]]="NORMAL",2.5,))))</f>
        <v>3.75</v>
      </c>
      <c r="R3668">
        <f>IF(Tabla1[[#This Row],[SERVICIO]]="COMIDA",3.5,IF(Tabla1[[#This Row],[SERVICIO]]="CONTROLADO",8,IF(Tabla1[[#This Row],[SERVICIO]]="RÁPIDO",4.5,IF(Tabla1[[#This Row],[SERVICIO]]="NORMAL",3,))))</f>
        <v>4.5</v>
      </c>
      <c r="S36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8" s="2">
        <f>IF(Tabla1[[#This Row],[KILOMETROS ADICIONALES]]=0,Tabla1[[#This Row],[KILOMETROS]]*Tabla1[[#This Row],[COSTO NORMAL]],Tabla1[[#This Row],[COSTO NORMAL]]*Tabla1[[#This Row],[KILOMETROS HASTA]])</f>
        <v>16.875</v>
      </c>
      <c r="U3668" s="2">
        <f>Tabla1[[#This Row],[KILOMETROS ADICIONALES]]*Tabla1[[#This Row],[COSTO ADICIONAL]]</f>
        <v>8.1069999999999993</v>
      </c>
      <c r="V3668">
        <v>201.93</v>
      </c>
      <c r="W3668" s="2">
        <f>Tabla1[[#This Row],[COSTO NORMAL2]]+Tabla1[[#This Row],[COSTO ADICIONAL2]]</f>
        <v>24.981999999999999</v>
      </c>
    </row>
    <row r="3669" spans="1:23" x14ac:dyDescent="0.25">
      <c r="A3669" t="s">
        <v>226</v>
      </c>
      <c r="B3669" t="s">
        <v>1292</v>
      </c>
      <c r="C3669" t="s">
        <v>12760</v>
      </c>
      <c r="D3669" t="s">
        <v>13</v>
      </c>
      <c r="E3669" t="s">
        <v>14845</v>
      </c>
      <c r="F3669" t="s">
        <v>14</v>
      </c>
      <c r="G3669" t="s">
        <v>15</v>
      </c>
      <c r="H3669" t="s">
        <v>226</v>
      </c>
      <c r="I3669" t="s">
        <v>5932</v>
      </c>
      <c r="J3669" t="str">
        <f>MID(Tabla1[[#This Row],[HORA2]],1,2)</f>
        <v>14</v>
      </c>
      <c r="K3669" t="s">
        <v>78</v>
      </c>
      <c r="L3669" t="s">
        <v>105</v>
      </c>
      <c r="M3669" t="s">
        <v>14867</v>
      </c>
      <c r="N3669" t="s">
        <v>22</v>
      </c>
      <c r="O3669">
        <v>3.51</v>
      </c>
      <c r="P36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69">
        <f>IF(Tabla1[[#This Row],[SERVICIO]]="COMIDA",3,IF(Tabla1[[#This Row],[SERVICIO]]="CONTROLADO",12,IF(Tabla1[[#This Row],[SERVICIO]]="RÁPIDO",3.75,IF(Tabla1[[#This Row],[SERVICIO]]="NORMAL",2.5,))))</f>
        <v>3.75</v>
      </c>
      <c r="R3669">
        <f>IF(Tabla1[[#This Row],[SERVICIO]]="COMIDA",3.5,IF(Tabla1[[#This Row],[SERVICIO]]="CONTROLADO",8,IF(Tabla1[[#This Row],[SERVICIO]]="RÁPIDO",4.5,IF(Tabla1[[#This Row],[SERVICIO]]="NORMAL",3,))))</f>
        <v>4.5</v>
      </c>
      <c r="S36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69" s="2">
        <f>IF(Tabla1[[#This Row],[KILOMETROS ADICIONALES]]=0,Tabla1[[#This Row],[KILOMETROS]]*Tabla1[[#This Row],[COSTO NORMAL]],Tabla1[[#This Row],[COSTO NORMAL]]*Tabla1[[#This Row],[KILOMETROS HASTA]])</f>
        <v>15.794999999999998</v>
      </c>
      <c r="U3669" s="2">
        <f>Tabla1[[#This Row],[KILOMETROS ADICIONALES]]*Tabla1[[#This Row],[COSTO ADICIONAL]]</f>
        <v>0</v>
      </c>
      <c r="V3669">
        <v>229.68</v>
      </c>
      <c r="W3669" s="2">
        <f>Tabla1[[#This Row],[COSTO NORMAL2]]+Tabla1[[#This Row],[COSTO ADICIONAL2]]</f>
        <v>15.794999999999998</v>
      </c>
    </row>
    <row r="3670" spans="1:23" x14ac:dyDescent="0.25">
      <c r="A3670" t="s">
        <v>226</v>
      </c>
      <c r="B3670" t="s">
        <v>5933</v>
      </c>
      <c r="C3670" t="s">
        <v>12761</v>
      </c>
      <c r="D3670" t="s">
        <v>13</v>
      </c>
      <c r="E3670" t="s">
        <v>14845</v>
      </c>
      <c r="F3670" t="s">
        <v>14</v>
      </c>
      <c r="G3670" t="s">
        <v>15</v>
      </c>
      <c r="H3670" t="s">
        <v>226</v>
      </c>
      <c r="I3670" t="s">
        <v>108</v>
      </c>
      <c r="J3670" t="str">
        <f>MID(Tabla1[[#This Row],[HORA2]],1,2)</f>
        <v>14</v>
      </c>
      <c r="K3670" t="s">
        <v>19</v>
      </c>
      <c r="L3670" t="s">
        <v>19</v>
      </c>
      <c r="M3670" t="s">
        <v>14867</v>
      </c>
      <c r="N3670" t="s">
        <v>22</v>
      </c>
      <c r="O3670">
        <v>16.309999999999999</v>
      </c>
      <c r="P36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12.559999999999999</v>
      </c>
      <c r="Q3670">
        <f>IF(Tabla1[[#This Row],[SERVICIO]]="COMIDA",3,IF(Tabla1[[#This Row],[SERVICIO]]="CONTROLADO",12,IF(Tabla1[[#This Row],[SERVICIO]]="RÁPIDO",3.75,IF(Tabla1[[#This Row],[SERVICIO]]="NORMAL",2.5,))))</f>
        <v>3.75</v>
      </c>
      <c r="R3670">
        <f>IF(Tabla1[[#This Row],[SERVICIO]]="COMIDA",3.5,IF(Tabla1[[#This Row],[SERVICIO]]="CONTROLADO",8,IF(Tabla1[[#This Row],[SERVICIO]]="RÁPIDO",4.5,IF(Tabla1[[#This Row],[SERVICIO]]="NORMAL",3,))))</f>
        <v>4.5</v>
      </c>
      <c r="S36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70" s="2">
        <f>IF(Tabla1[[#This Row],[KILOMETROS ADICIONALES]]=0,Tabla1[[#This Row],[KILOMETROS]]*Tabla1[[#This Row],[COSTO NORMAL]],Tabla1[[#This Row],[COSTO NORMAL]]*Tabla1[[#This Row],[KILOMETROS HASTA]])</f>
        <v>16.875</v>
      </c>
      <c r="U3670" s="2">
        <f>Tabla1[[#This Row],[KILOMETROS ADICIONALES]]*Tabla1[[#This Row],[COSTO ADICIONAL]]</f>
        <v>6.9079999999999995</v>
      </c>
      <c r="V3670">
        <v>78.22</v>
      </c>
      <c r="W3670" s="2">
        <f>Tabla1[[#This Row],[COSTO NORMAL2]]+Tabla1[[#This Row],[COSTO ADICIONAL2]]</f>
        <v>23.783000000000001</v>
      </c>
    </row>
    <row r="3671" spans="1:23" x14ac:dyDescent="0.25">
      <c r="A3671" t="s">
        <v>226</v>
      </c>
      <c r="B3671" t="s">
        <v>5934</v>
      </c>
      <c r="C3671" t="s">
        <v>12762</v>
      </c>
      <c r="D3671" t="s">
        <v>13</v>
      </c>
      <c r="E3671" t="s">
        <v>14845</v>
      </c>
      <c r="F3671" t="s">
        <v>14</v>
      </c>
      <c r="G3671" t="s">
        <v>15</v>
      </c>
      <c r="H3671" t="s">
        <v>226</v>
      </c>
      <c r="I3671" t="s">
        <v>1361</v>
      </c>
      <c r="J3671" t="str">
        <f>MID(Tabla1[[#This Row],[HORA2]],1,2)</f>
        <v>13</v>
      </c>
      <c r="K3671" t="s">
        <v>53</v>
      </c>
      <c r="L3671" t="s">
        <v>53</v>
      </c>
      <c r="M3671" t="s">
        <v>14867</v>
      </c>
      <c r="N3671" t="s">
        <v>22</v>
      </c>
      <c r="O3671">
        <v>18.93</v>
      </c>
      <c r="P36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15.18</v>
      </c>
      <c r="Q3671">
        <f>IF(Tabla1[[#This Row],[SERVICIO]]="COMIDA",3,IF(Tabla1[[#This Row],[SERVICIO]]="CONTROLADO",12,IF(Tabla1[[#This Row],[SERVICIO]]="RÁPIDO",3.75,IF(Tabla1[[#This Row],[SERVICIO]]="NORMAL",2.5,))))</f>
        <v>3.75</v>
      </c>
      <c r="R3671">
        <f>IF(Tabla1[[#This Row],[SERVICIO]]="COMIDA",3.5,IF(Tabla1[[#This Row],[SERVICIO]]="CONTROLADO",8,IF(Tabla1[[#This Row],[SERVICIO]]="RÁPIDO",4.5,IF(Tabla1[[#This Row],[SERVICIO]]="NORMAL",3,))))</f>
        <v>4.5</v>
      </c>
      <c r="S36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71" s="2">
        <f>IF(Tabla1[[#This Row],[KILOMETROS ADICIONALES]]=0,Tabla1[[#This Row],[KILOMETROS]]*Tabla1[[#This Row],[COSTO NORMAL]],Tabla1[[#This Row],[COSTO NORMAL]]*Tabla1[[#This Row],[KILOMETROS HASTA]])</f>
        <v>16.875</v>
      </c>
      <c r="U3671" s="2">
        <f>Tabla1[[#This Row],[KILOMETROS ADICIONALES]]*Tabla1[[#This Row],[COSTO ADICIONAL]]</f>
        <v>8.3490000000000002</v>
      </c>
      <c r="V3671">
        <v>57.49</v>
      </c>
      <c r="W3671" s="2">
        <f>Tabla1[[#This Row],[COSTO NORMAL2]]+Tabla1[[#This Row],[COSTO ADICIONAL2]]</f>
        <v>25.224</v>
      </c>
    </row>
    <row r="3672" spans="1:23" x14ac:dyDescent="0.25">
      <c r="A3672" t="s">
        <v>226</v>
      </c>
      <c r="B3672" t="s">
        <v>5935</v>
      </c>
      <c r="C3672" t="s">
        <v>12763</v>
      </c>
      <c r="D3672" t="s">
        <v>13</v>
      </c>
      <c r="E3672" t="s">
        <v>14845</v>
      </c>
      <c r="F3672" t="s">
        <v>14</v>
      </c>
      <c r="G3672" t="s">
        <v>15</v>
      </c>
      <c r="H3672" t="s">
        <v>226</v>
      </c>
      <c r="I3672" t="s">
        <v>5936</v>
      </c>
      <c r="J3672" t="str">
        <f>MID(Tabla1[[#This Row],[HORA2]],1,2)</f>
        <v>14</v>
      </c>
      <c r="K3672" t="s">
        <v>145</v>
      </c>
      <c r="L3672" t="s">
        <v>19</v>
      </c>
      <c r="M3672" t="s">
        <v>14867</v>
      </c>
      <c r="N3672" t="s">
        <v>22</v>
      </c>
      <c r="O3672">
        <v>19.04</v>
      </c>
      <c r="P36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15.29</v>
      </c>
      <c r="Q3672">
        <f>IF(Tabla1[[#This Row],[SERVICIO]]="COMIDA",3,IF(Tabla1[[#This Row],[SERVICIO]]="CONTROLADO",12,IF(Tabla1[[#This Row],[SERVICIO]]="RÁPIDO",3.75,IF(Tabla1[[#This Row],[SERVICIO]]="NORMAL",2.5,))))</f>
        <v>3.75</v>
      </c>
      <c r="R3672">
        <f>IF(Tabla1[[#This Row],[SERVICIO]]="COMIDA",3.5,IF(Tabla1[[#This Row],[SERVICIO]]="CONTROLADO",8,IF(Tabla1[[#This Row],[SERVICIO]]="RÁPIDO",4.5,IF(Tabla1[[#This Row],[SERVICIO]]="NORMAL",3,))))</f>
        <v>4.5</v>
      </c>
      <c r="S36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72" s="2">
        <f>IF(Tabla1[[#This Row],[KILOMETROS ADICIONALES]]=0,Tabla1[[#This Row],[KILOMETROS]]*Tabla1[[#This Row],[COSTO NORMAL]],Tabla1[[#This Row],[COSTO NORMAL]]*Tabla1[[#This Row],[KILOMETROS HASTA]])</f>
        <v>16.875</v>
      </c>
      <c r="U3672" s="2">
        <f>Tabla1[[#This Row],[KILOMETROS ADICIONALES]]*Tabla1[[#This Row],[COSTO ADICIONAL]]</f>
        <v>8.4094999999999995</v>
      </c>
      <c r="V3672">
        <v>195.33</v>
      </c>
      <c r="W3672" s="2">
        <f>Tabla1[[#This Row],[COSTO NORMAL2]]+Tabla1[[#This Row],[COSTO ADICIONAL2]]</f>
        <v>25.284500000000001</v>
      </c>
    </row>
    <row r="3673" spans="1:23" x14ac:dyDescent="0.25">
      <c r="A3673" t="s">
        <v>226</v>
      </c>
      <c r="B3673" t="s">
        <v>5937</v>
      </c>
      <c r="C3673" t="s">
        <v>12764</v>
      </c>
      <c r="D3673" t="s">
        <v>13</v>
      </c>
      <c r="E3673" t="s">
        <v>14845</v>
      </c>
      <c r="F3673" t="s">
        <v>14</v>
      </c>
      <c r="G3673" t="s">
        <v>15</v>
      </c>
      <c r="H3673" t="s">
        <v>226</v>
      </c>
      <c r="I3673" t="s">
        <v>1340</v>
      </c>
      <c r="J3673" t="str">
        <f>MID(Tabla1[[#This Row],[HORA2]],1,2)</f>
        <v>13</v>
      </c>
      <c r="K3673" t="s">
        <v>65</v>
      </c>
      <c r="L3673" t="s">
        <v>19</v>
      </c>
      <c r="M3673" t="s">
        <v>14867</v>
      </c>
      <c r="N3673" t="s">
        <v>22</v>
      </c>
      <c r="O3673">
        <v>19.420000000000002</v>
      </c>
      <c r="P36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15.670000000000002</v>
      </c>
      <c r="Q3673">
        <f>IF(Tabla1[[#This Row],[SERVICIO]]="COMIDA",3,IF(Tabla1[[#This Row],[SERVICIO]]="CONTROLADO",12,IF(Tabla1[[#This Row],[SERVICIO]]="RÁPIDO",3.75,IF(Tabla1[[#This Row],[SERVICIO]]="NORMAL",2.5,))))</f>
        <v>3.75</v>
      </c>
      <c r="R3673">
        <f>IF(Tabla1[[#This Row],[SERVICIO]]="COMIDA",3.5,IF(Tabla1[[#This Row],[SERVICIO]]="CONTROLADO",8,IF(Tabla1[[#This Row],[SERVICIO]]="RÁPIDO",4.5,IF(Tabla1[[#This Row],[SERVICIO]]="NORMAL",3,))))</f>
        <v>4.5</v>
      </c>
      <c r="S36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73" s="2">
        <f>IF(Tabla1[[#This Row],[KILOMETROS ADICIONALES]]=0,Tabla1[[#This Row],[KILOMETROS]]*Tabla1[[#This Row],[COSTO NORMAL]],Tabla1[[#This Row],[COSTO NORMAL]]*Tabla1[[#This Row],[KILOMETROS HASTA]])</f>
        <v>16.875</v>
      </c>
      <c r="U3673" s="2">
        <f>Tabla1[[#This Row],[KILOMETROS ADICIONALES]]*Tabla1[[#This Row],[COSTO ADICIONAL]]</f>
        <v>8.6185000000000009</v>
      </c>
      <c r="V3673">
        <v>75.569999999999993</v>
      </c>
      <c r="W3673" s="2">
        <f>Tabla1[[#This Row],[COSTO NORMAL2]]+Tabla1[[#This Row],[COSTO ADICIONAL2]]</f>
        <v>25.493500000000001</v>
      </c>
    </row>
    <row r="3674" spans="1:23" x14ac:dyDescent="0.25">
      <c r="A3674" t="s">
        <v>226</v>
      </c>
      <c r="B3674" t="s">
        <v>5938</v>
      </c>
      <c r="C3674" t="s">
        <v>12765</v>
      </c>
      <c r="D3674" t="s">
        <v>13</v>
      </c>
      <c r="E3674" t="s">
        <v>14847</v>
      </c>
      <c r="F3674" t="s">
        <v>14</v>
      </c>
      <c r="G3674" t="s">
        <v>15</v>
      </c>
      <c r="H3674" t="s">
        <v>226</v>
      </c>
      <c r="I3674" t="s">
        <v>1057</v>
      </c>
      <c r="J3674" t="str">
        <f>MID(Tabla1[[#This Row],[HORA2]],1,2)</f>
        <v>12</v>
      </c>
      <c r="K3674" t="s">
        <v>19</v>
      </c>
      <c r="L3674" t="s">
        <v>20</v>
      </c>
      <c r="M3674" t="s">
        <v>14867</v>
      </c>
      <c r="N3674" t="s">
        <v>22</v>
      </c>
      <c r="O3674">
        <v>20.81</v>
      </c>
      <c r="P36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17.809999999999999</v>
      </c>
      <c r="Q3674">
        <f>IF(Tabla1[[#This Row],[SERVICIO]]="COMIDA",3,IF(Tabla1[[#This Row],[SERVICIO]]="CONTROLADO",12,IF(Tabla1[[#This Row],[SERVICIO]]="RÁPIDO",3.75,IF(Tabla1[[#This Row],[SERVICIO]]="NORMAL",2.5,))))</f>
        <v>3</v>
      </c>
      <c r="R3674">
        <f>IF(Tabla1[[#This Row],[SERVICIO]]="COMIDA",3.5,IF(Tabla1[[#This Row],[SERVICIO]]="CONTROLADO",8,IF(Tabla1[[#This Row],[SERVICIO]]="RÁPIDO",4.5,IF(Tabla1[[#This Row],[SERVICIO]]="NORMAL",3,))))</f>
        <v>3.5</v>
      </c>
      <c r="S3674">
        <f>IF(Tabla1[[#This Row],[SERVICIO]]="COMIDA",0.75,IF(Tabla1[[#This Row],[SERVICIO]]="CONTROLADO",2.65,IF(Tabla1[[#This Row],[SERVICIO]]="RÁPIDO",0.55,IF(Tabla1[[#This Row],[SERVICIO]]="NORMAL",1.2,))))</f>
        <v>0.75</v>
      </c>
      <c r="T3674" s="2">
        <f>IF(Tabla1[[#This Row],[KILOMETROS ADICIONALES]]=0,Tabla1[[#This Row],[KILOMETROS]]*Tabla1[[#This Row],[COSTO NORMAL]],Tabla1[[#This Row],[COSTO NORMAL]]*Tabla1[[#This Row],[KILOMETROS HASTA]])</f>
        <v>10.5</v>
      </c>
      <c r="U3674" s="2">
        <f>Tabla1[[#This Row],[KILOMETROS ADICIONALES]]*Tabla1[[#This Row],[COSTO ADICIONAL]]</f>
        <v>13.357499999999998</v>
      </c>
      <c r="V3674">
        <v>27.56</v>
      </c>
      <c r="W3674" s="2">
        <f>Tabla1[[#This Row],[COSTO NORMAL2]]+Tabla1[[#This Row],[COSTO ADICIONAL2]]</f>
        <v>23.857499999999998</v>
      </c>
    </row>
    <row r="3675" spans="1:23" x14ac:dyDescent="0.25">
      <c r="A3675" t="s">
        <v>226</v>
      </c>
      <c r="B3675" t="s">
        <v>5939</v>
      </c>
      <c r="C3675" t="s">
        <v>12766</v>
      </c>
      <c r="D3675" t="s">
        <v>13</v>
      </c>
      <c r="E3675" t="s">
        <v>14847</v>
      </c>
      <c r="F3675" t="s">
        <v>14</v>
      </c>
      <c r="G3675" t="s">
        <v>15</v>
      </c>
      <c r="H3675" t="s">
        <v>226</v>
      </c>
      <c r="I3675" t="s">
        <v>5940</v>
      </c>
      <c r="J3675" t="str">
        <f>MID(Tabla1[[#This Row],[HORA2]],1,2)</f>
        <v>14</v>
      </c>
      <c r="K3675" t="s">
        <v>19</v>
      </c>
      <c r="L3675" t="s">
        <v>20</v>
      </c>
      <c r="M3675" t="s">
        <v>14867</v>
      </c>
      <c r="N3675" t="s">
        <v>22</v>
      </c>
      <c r="O3675">
        <v>13.44</v>
      </c>
      <c r="P36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10.44</v>
      </c>
      <c r="Q3675">
        <f>IF(Tabla1[[#This Row],[SERVICIO]]="COMIDA",3,IF(Tabla1[[#This Row],[SERVICIO]]="CONTROLADO",12,IF(Tabla1[[#This Row],[SERVICIO]]="RÁPIDO",3.75,IF(Tabla1[[#This Row],[SERVICIO]]="NORMAL",2.5,))))</f>
        <v>3</v>
      </c>
      <c r="R3675">
        <f>IF(Tabla1[[#This Row],[SERVICIO]]="COMIDA",3.5,IF(Tabla1[[#This Row],[SERVICIO]]="CONTROLADO",8,IF(Tabla1[[#This Row],[SERVICIO]]="RÁPIDO",4.5,IF(Tabla1[[#This Row],[SERVICIO]]="NORMAL",3,))))</f>
        <v>3.5</v>
      </c>
      <c r="S3675">
        <f>IF(Tabla1[[#This Row],[SERVICIO]]="COMIDA",0.75,IF(Tabla1[[#This Row],[SERVICIO]]="CONTROLADO",2.65,IF(Tabla1[[#This Row],[SERVICIO]]="RÁPIDO",0.55,IF(Tabla1[[#This Row],[SERVICIO]]="NORMAL",1.2,))))</f>
        <v>0.75</v>
      </c>
      <c r="T3675" s="2">
        <f>IF(Tabla1[[#This Row],[KILOMETROS ADICIONALES]]=0,Tabla1[[#This Row],[KILOMETROS]]*Tabla1[[#This Row],[COSTO NORMAL]],Tabla1[[#This Row],[COSTO NORMAL]]*Tabla1[[#This Row],[KILOMETROS HASTA]])</f>
        <v>10.5</v>
      </c>
      <c r="U3675" s="2">
        <f>Tabla1[[#This Row],[KILOMETROS ADICIONALES]]*Tabla1[[#This Row],[COSTO ADICIONAL]]</f>
        <v>7.83</v>
      </c>
      <c r="V3675">
        <v>12.38</v>
      </c>
      <c r="W3675" s="2">
        <f>Tabla1[[#This Row],[COSTO NORMAL2]]+Tabla1[[#This Row],[COSTO ADICIONAL2]]</f>
        <v>18.329999999999998</v>
      </c>
    </row>
    <row r="3676" spans="1:23" x14ac:dyDescent="0.25">
      <c r="A3676" t="s">
        <v>226</v>
      </c>
      <c r="B3676" t="s">
        <v>5941</v>
      </c>
      <c r="C3676" t="s">
        <v>12767</v>
      </c>
      <c r="D3676" t="s">
        <v>13</v>
      </c>
      <c r="E3676" t="s">
        <v>14847</v>
      </c>
      <c r="F3676" t="s">
        <v>14</v>
      </c>
      <c r="G3676" t="s">
        <v>15</v>
      </c>
      <c r="H3676" t="s">
        <v>226</v>
      </c>
      <c r="I3676" t="s">
        <v>5942</v>
      </c>
      <c r="J3676" t="str">
        <f>MID(Tabla1[[#This Row],[HORA2]],1,2)</f>
        <v>13</v>
      </c>
      <c r="K3676" t="s">
        <v>19</v>
      </c>
      <c r="L3676" t="s">
        <v>20</v>
      </c>
      <c r="M3676" t="s">
        <v>14867</v>
      </c>
      <c r="N3676" t="s">
        <v>22</v>
      </c>
      <c r="O3676">
        <v>13.33</v>
      </c>
      <c r="P36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10.33</v>
      </c>
      <c r="Q3676">
        <f>IF(Tabla1[[#This Row],[SERVICIO]]="COMIDA",3,IF(Tabla1[[#This Row],[SERVICIO]]="CONTROLADO",12,IF(Tabla1[[#This Row],[SERVICIO]]="RÁPIDO",3.75,IF(Tabla1[[#This Row],[SERVICIO]]="NORMAL",2.5,))))</f>
        <v>3</v>
      </c>
      <c r="R3676">
        <f>IF(Tabla1[[#This Row],[SERVICIO]]="COMIDA",3.5,IF(Tabla1[[#This Row],[SERVICIO]]="CONTROLADO",8,IF(Tabla1[[#This Row],[SERVICIO]]="RÁPIDO",4.5,IF(Tabla1[[#This Row],[SERVICIO]]="NORMAL",3,))))</f>
        <v>3.5</v>
      </c>
      <c r="S3676">
        <f>IF(Tabla1[[#This Row],[SERVICIO]]="COMIDA",0.75,IF(Tabla1[[#This Row],[SERVICIO]]="CONTROLADO",2.65,IF(Tabla1[[#This Row],[SERVICIO]]="RÁPIDO",0.55,IF(Tabla1[[#This Row],[SERVICIO]]="NORMAL",1.2,))))</f>
        <v>0.75</v>
      </c>
      <c r="T3676" s="2">
        <f>IF(Tabla1[[#This Row],[KILOMETROS ADICIONALES]]=0,Tabla1[[#This Row],[KILOMETROS]]*Tabla1[[#This Row],[COSTO NORMAL]],Tabla1[[#This Row],[COSTO NORMAL]]*Tabla1[[#This Row],[KILOMETROS HASTA]])</f>
        <v>10.5</v>
      </c>
      <c r="U3676" s="2">
        <f>Tabla1[[#This Row],[KILOMETROS ADICIONALES]]*Tabla1[[#This Row],[COSTO ADICIONAL]]</f>
        <v>7.7475000000000005</v>
      </c>
      <c r="V3676">
        <v>89.46</v>
      </c>
      <c r="W3676" s="2">
        <f>Tabla1[[#This Row],[COSTO NORMAL2]]+Tabla1[[#This Row],[COSTO ADICIONAL2]]</f>
        <v>18.247500000000002</v>
      </c>
    </row>
    <row r="3677" spans="1:23" x14ac:dyDescent="0.25">
      <c r="A3677" t="s">
        <v>226</v>
      </c>
      <c r="B3677" t="s">
        <v>5943</v>
      </c>
      <c r="C3677" t="s">
        <v>12768</v>
      </c>
      <c r="D3677" t="s">
        <v>13</v>
      </c>
      <c r="E3677" t="s">
        <v>14846</v>
      </c>
      <c r="F3677" t="s">
        <v>14</v>
      </c>
      <c r="G3677" t="s">
        <v>15</v>
      </c>
      <c r="H3677" t="s">
        <v>226</v>
      </c>
      <c r="I3677" t="s">
        <v>5944</v>
      </c>
      <c r="J3677" t="str">
        <f>MID(Tabla1[[#This Row],[HORA2]],1,2)</f>
        <v>16</v>
      </c>
      <c r="K3677" t="s">
        <v>43</v>
      </c>
      <c r="L3677" t="s">
        <v>35</v>
      </c>
      <c r="M3677" t="s">
        <v>14867</v>
      </c>
      <c r="N3677" t="s">
        <v>22</v>
      </c>
      <c r="O3677">
        <v>5.79</v>
      </c>
      <c r="P36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77">
        <f>IF(Tabla1[[#This Row],[SERVICIO]]="COMIDA",3,IF(Tabla1[[#This Row],[SERVICIO]]="CONTROLADO",12,IF(Tabla1[[#This Row],[SERVICIO]]="RÁPIDO",3.75,IF(Tabla1[[#This Row],[SERVICIO]]="NORMAL",2.5,))))</f>
        <v>12</v>
      </c>
      <c r="R3677">
        <f>IF(Tabla1[[#This Row],[SERVICIO]]="COMIDA",3.5,IF(Tabla1[[#This Row],[SERVICIO]]="CONTROLADO",8,IF(Tabla1[[#This Row],[SERVICIO]]="RÁPIDO",4.5,IF(Tabla1[[#This Row],[SERVICIO]]="NORMAL",3,))))</f>
        <v>8</v>
      </c>
      <c r="S3677">
        <f>IF(Tabla1[[#This Row],[SERVICIO]]="COMIDA",0.75,IF(Tabla1[[#This Row],[SERVICIO]]="CONTROLADO",2.65,IF(Tabla1[[#This Row],[SERVICIO]]="RÁPIDO",0.55,IF(Tabla1[[#This Row],[SERVICIO]]="NORMAL",1.2,))))</f>
        <v>2.65</v>
      </c>
      <c r="T3677" s="2">
        <f>IF(Tabla1[[#This Row],[KILOMETROS ADICIONALES]]=0,Tabla1[[#This Row],[KILOMETROS]]*Tabla1[[#This Row],[COSTO NORMAL]],Tabla1[[#This Row],[COSTO NORMAL]]*Tabla1[[#This Row],[KILOMETROS HASTA]])</f>
        <v>46.32</v>
      </c>
      <c r="U3677" s="2">
        <f>Tabla1[[#This Row],[KILOMETROS ADICIONALES]]*Tabla1[[#This Row],[COSTO ADICIONAL]]</f>
        <v>0</v>
      </c>
      <c r="V3677">
        <v>182.71</v>
      </c>
      <c r="W3677" s="2">
        <f>Tabla1[[#This Row],[COSTO NORMAL2]]+Tabla1[[#This Row],[COSTO ADICIONAL2]]</f>
        <v>46.32</v>
      </c>
    </row>
    <row r="3678" spans="1:23" x14ac:dyDescent="0.25">
      <c r="A3678" t="s">
        <v>226</v>
      </c>
      <c r="B3678" t="s">
        <v>5945</v>
      </c>
      <c r="C3678" t="s">
        <v>12769</v>
      </c>
      <c r="D3678" t="s">
        <v>13</v>
      </c>
      <c r="E3678" t="s">
        <v>14847</v>
      </c>
      <c r="F3678" t="s">
        <v>14</v>
      </c>
      <c r="G3678" t="s">
        <v>69</v>
      </c>
      <c r="H3678" t="s">
        <v>226</v>
      </c>
      <c r="I3678" t="s">
        <v>5946</v>
      </c>
      <c r="J3678" t="str">
        <f>MID(Tabla1[[#This Row],[HORA2]],1,2)</f>
        <v>13</v>
      </c>
      <c r="K3678" t="s">
        <v>43</v>
      </c>
      <c r="L3678" t="s">
        <v>153</v>
      </c>
      <c r="M3678" t="s">
        <v>14867</v>
      </c>
      <c r="N3678" t="s">
        <v>22</v>
      </c>
      <c r="O3678">
        <v>1.1400000000000001</v>
      </c>
      <c r="P36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78">
        <f>IF(Tabla1[[#This Row],[SERVICIO]]="COMIDA",3,IF(Tabla1[[#This Row],[SERVICIO]]="CONTROLADO",12,IF(Tabla1[[#This Row],[SERVICIO]]="RÁPIDO",3.75,IF(Tabla1[[#This Row],[SERVICIO]]="NORMAL",2.5,))))</f>
        <v>3</v>
      </c>
      <c r="R3678">
        <f>IF(Tabla1[[#This Row],[SERVICIO]]="COMIDA",3.5,IF(Tabla1[[#This Row],[SERVICIO]]="CONTROLADO",8,IF(Tabla1[[#This Row],[SERVICIO]]="RÁPIDO",4.5,IF(Tabla1[[#This Row],[SERVICIO]]="NORMAL",3,))))</f>
        <v>3.5</v>
      </c>
      <c r="S3678">
        <f>IF(Tabla1[[#This Row],[SERVICIO]]="COMIDA",0.75,IF(Tabla1[[#This Row],[SERVICIO]]="CONTROLADO",2.65,IF(Tabla1[[#This Row],[SERVICIO]]="RÁPIDO",0.55,IF(Tabla1[[#This Row],[SERVICIO]]="NORMAL",1.2,))))</f>
        <v>0.75</v>
      </c>
      <c r="T3678" s="2">
        <f>IF(Tabla1[[#This Row],[KILOMETROS ADICIONALES]]=0,Tabla1[[#This Row],[KILOMETROS]]*Tabla1[[#This Row],[COSTO NORMAL]],Tabla1[[#This Row],[COSTO NORMAL]]*Tabla1[[#This Row],[KILOMETROS HASTA]])</f>
        <v>3.99</v>
      </c>
      <c r="U3678" s="2">
        <f>Tabla1[[#This Row],[KILOMETROS ADICIONALES]]*Tabla1[[#This Row],[COSTO ADICIONAL]]</f>
        <v>0</v>
      </c>
      <c r="V3678">
        <v>104.45</v>
      </c>
      <c r="W3678" s="2">
        <f>Tabla1[[#This Row],[COSTO NORMAL2]]+Tabla1[[#This Row],[COSTO ADICIONAL2]]</f>
        <v>3.99</v>
      </c>
    </row>
    <row r="3679" spans="1:23" x14ac:dyDescent="0.25">
      <c r="A3679" t="s">
        <v>226</v>
      </c>
      <c r="B3679" t="s">
        <v>5947</v>
      </c>
      <c r="C3679" t="s">
        <v>12770</v>
      </c>
      <c r="E3679" t="s">
        <v>14845</v>
      </c>
      <c r="F3679" t="s">
        <v>76</v>
      </c>
      <c r="G3679" t="s">
        <v>15</v>
      </c>
      <c r="H3679" t="s">
        <v>226</v>
      </c>
      <c r="I3679" t="s">
        <v>5948</v>
      </c>
      <c r="J3679" t="str">
        <f>MID(Tabla1[[#This Row],[HORA2]],1,2)</f>
        <v>12</v>
      </c>
      <c r="K3679" t="s">
        <v>43</v>
      </c>
      <c r="L3679" t="s">
        <v>57</v>
      </c>
      <c r="M3679" t="s">
        <v>14867</v>
      </c>
      <c r="N3679" t="s">
        <v>22</v>
      </c>
      <c r="O3679">
        <v>19.71</v>
      </c>
      <c r="P36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</v>
      </c>
      <c r="Q3679">
        <f>IF(Tabla1[[#This Row],[SERVICIO]]="COMIDA",3,IF(Tabla1[[#This Row],[SERVICIO]]="CONTROLADO",12,IF(Tabla1[[#This Row],[SERVICIO]]="RÁPIDO",3.75,IF(Tabla1[[#This Row],[SERVICIO]]="NORMAL",2.5,))))</f>
        <v>3.75</v>
      </c>
      <c r="R3679">
        <f>IF(Tabla1[[#This Row],[SERVICIO]]="COMIDA",3.5,IF(Tabla1[[#This Row],[SERVICIO]]="CONTROLADO",8,IF(Tabla1[[#This Row],[SERVICIO]]="RÁPIDO",4.5,IF(Tabla1[[#This Row],[SERVICIO]]="NORMAL",3,))))</f>
        <v>4.5</v>
      </c>
      <c r="S36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79" s="2">
        <f>IF(Tabla1[[#This Row],[KILOMETROS ADICIONALES]]=0,Tabla1[[#This Row],[KILOMETROS]]*Tabla1[[#This Row],[COSTO NORMAL]],Tabla1[[#This Row],[COSTO NORMAL]]*Tabla1[[#This Row],[KILOMETROS HASTA]])</f>
        <v>16.875</v>
      </c>
      <c r="U3679" s="2">
        <f>Tabla1[[#This Row],[KILOMETROS ADICIONALES]]*Tabla1[[#This Row],[COSTO ADICIONAL]]</f>
        <v>8.7780000000000005</v>
      </c>
      <c r="V3679">
        <v>72.31</v>
      </c>
      <c r="W3679" s="2">
        <f>Tabla1[[#This Row],[COSTO NORMAL2]]+Tabla1[[#This Row],[COSTO ADICIONAL2]]</f>
        <v>25.652999999999999</v>
      </c>
    </row>
    <row r="3680" spans="1:23" x14ac:dyDescent="0.25">
      <c r="A3680" t="s">
        <v>226</v>
      </c>
      <c r="B3680" t="s">
        <v>4148</v>
      </c>
      <c r="C3680" t="s">
        <v>12771</v>
      </c>
      <c r="D3680" t="s">
        <v>13</v>
      </c>
      <c r="E3680" t="s">
        <v>14845</v>
      </c>
      <c r="F3680" t="s">
        <v>76</v>
      </c>
      <c r="G3680" t="s">
        <v>69</v>
      </c>
      <c r="H3680" t="s">
        <v>226</v>
      </c>
      <c r="I3680" t="s">
        <v>5949</v>
      </c>
      <c r="J3680" t="str">
        <f>MID(Tabla1[[#This Row],[HORA2]],1,2)</f>
        <v>12</v>
      </c>
      <c r="K3680" t="s">
        <v>78</v>
      </c>
      <c r="L3680" t="s">
        <v>19</v>
      </c>
      <c r="M3680" t="s">
        <v>14867</v>
      </c>
      <c r="N3680" t="s">
        <v>22</v>
      </c>
      <c r="O3680">
        <v>20.16</v>
      </c>
      <c r="P36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16.41</v>
      </c>
      <c r="Q3680">
        <f>IF(Tabla1[[#This Row],[SERVICIO]]="COMIDA",3,IF(Tabla1[[#This Row],[SERVICIO]]="CONTROLADO",12,IF(Tabla1[[#This Row],[SERVICIO]]="RÁPIDO",3.75,IF(Tabla1[[#This Row],[SERVICIO]]="NORMAL",2.5,))))</f>
        <v>3.75</v>
      </c>
      <c r="R3680">
        <f>IF(Tabla1[[#This Row],[SERVICIO]]="COMIDA",3.5,IF(Tabla1[[#This Row],[SERVICIO]]="CONTROLADO",8,IF(Tabla1[[#This Row],[SERVICIO]]="RÁPIDO",4.5,IF(Tabla1[[#This Row],[SERVICIO]]="NORMAL",3,))))</f>
        <v>4.5</v>
      </c>
      <c r="S36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0" s="2">
        <f>IF(Tabla1[[#This Row],[KILOMETROS ADICIONALES]]=0,Tabla1[[#This Row],[KILOMETROS]]*Tabla1[[#This Row],[COSTO NORMAL]],Tabla1[[#This Row],[COSTO NORMAL]]*Tabla1[[#This Row],[KILOMETROS HASTA]])</f>
        <v>16.875</v>
      </c>
      <c r="U3680" s="2">
        <f>Tabla1[[#This Row],[KILOMETROS ADICIONALES]]*Tabla1[[#This Row],[COSTO ADICIONAL]]</f>
        <v>9.025500000000001</v>
      </c>
      <c r="V3680">
        <v>177.46</v>
      </c>
      <c r="W3680" s="2">
        <f>Tabla1[[#This Row],[COSTO NORMAL2]]+Tabla1[[#This Row],[COSTO ADICIONAL2]]</f>
        <v>25.900500000000001</v>
      </c>
    </row>
    <row r="3681" spans="1:23" x14ac:dyDescent="0.25">
      <c r="A3681" t="s">
        <v>226</v>
      </c>
      <c r="B3681" t="s">
        <v>4148</v>
      </c>
      <c r="C3681" t="s">
        <v>12772</v>
      </c>
      <c r="D3681" t="s">
        <v>13</v>
      </c>
      <c r="E3681" t="s">
        <v>14845</v>
      </c>
      <c r="F3681" t="s">
        <v>76</v>
      </c>
      <c r="G3681" t="s">
        <v>69</v>
      </c>
      <c r="H3681" t="s">
        <v>226</v>
      </c>
      <c r="I3681" t="s">
        <v>5949</v>
      </c>
      <c r="J3681" t="str">
        <f>MID(Tabla1[[#This Row],[HORA2]],1,2)</f>
        <v>12</v>
      </c>
      <c r="K3681" t="s">
        <v>78</v>
      </c>
      <c r="L3681" t="s">
        <v>19</v>
      </c>
      <c r="M3681" t="s">
        <v>14867</v>
      </c>
      <c r="N3681" t="s">
        <v>22</v>
      </c>
      <c r="O3681">
        <v>18.920000000000002</v>
      </c>
      <c r="P36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15.170000000000002</v>
      </c>
      <c r="Q3681">
        <f>IF(Tabla1[[#This Row],[SERVICIO]]="COMIDA",3,IF(Tabla1[[#This Row],[SERVICIO]]="CONTROLADO",12,IF(Tabla1[[#This Row],[SERVICIO]]="RÁPIDO",3.75,IF(Tabla1[[#This Row],[SERVICIO]]="NORMAL",2.5,))))</f>
        <v>3.75</v>
      </c>
      <c r="R3681">
        <f>IF(Tabla1[[#This Row],[SERVICIO]]="COMIDA",3.5,IF(Tabla1[[#This Row],[SERVICIO]]="CONTROLADO",8,IF(Tabla1[[#This Row],[SERVICIO]]="RÁPIDO",4.5,IF(Tabla1[[#This Row],[SERVICIO]]="NORMAL",3,))))</f>
        <v>4.5</v>
      </c>
      <c r="S36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1" s="2">
        <f>IF(Tabla1[[#This Row],[KILOMETROS ADICIONALES]]=0,Tabla1[[#This Row],[KILOMETROS]]*Tabla1[[#This Row],[COSTO NORMAL]],Tabla1[[#This Row],[COSTO NORMAL]]*Tabla1[[#This Row],[KILOMETROS HASTA]])</f>
        <v>16.875</v>
      </c>
      <c r="U3681" s="2">
        <f>Tabla1[[#This Row],[KILOMETROS ADICIONALES]]*Tabla1[[#This Row],[COSTO ADICIONAL]]</f>
        <v>8.3435000000000024</v>
      </c>
      <c r="V3681">
        <v>126.3</v>
      </c>
      <c r="W3681" s="2">
        <f>Tabla1[[#This Row],[COSTO NORMAL2]]+Tabla1[[#This Row],[COSTO ADICIONAL2]]</f>
        <v>25.218500000000002</v>
      </c>
    </row>
    <row r="3682" spans="1:23" x14ac:dyDescent="0.25">
      <c r="A3682" t="s">
        <v>226</v>
      </c>
      <c r="B3682" t="s">
        <v>5950</v>
      </c>
      <c r="C3682" t="s">
        <v>12773</v>
      </c>
      <c r="D3682" t="s">
        <v>13</v>
      </c>
      <c r="E3682" t="s">
        <v>14845</v>
      </c>
      <c r="F3682" t="s">
        <v>76</v>
      </c>
      <c r="G3682" t="s">
        <v>69</v>
      </c>
      <c r="H3682" t="s">
        <v>226</v>
      </c>
      <c r="I3682" t="s">
        <v>5951</v>
      </c>
      <c r="J3682" t="str">
        <f>MID(Tabla1[[#This Row],[HORA2]],1,2)</f>
        <v>13</v>
      </c>
      <c r="K3682" t="s">
        <v>53</v>
      </c>
      <c r="L3682" t="s">
        <v>19</v>
      </c>
      <c r="M3682" t="s">
        <v>14867</v>
      </c>
      <c r="N3682" t="s">
        <v>22</v>
      </c>
      <c r="O3682">
        <v>18.350000000000001</v>
      </c>
      <c r="P36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14.600000000000001</v>
      </c>
      <c r="Q3682">
        <f>IF(Tabla1[[#This Row],[SERVICIO]]="COMIDA",3,IF(Tabla1[[#This Row],[SERVICIO]]="CONTROLADO",12,IF(Tabla1[[#This Row],[SERVICIO]]="RÁPIDO",3.75,IF(Tabla1[[#This Row],[SERVICIO]]="NORMAL",2.5,))))</f>
        <v>3.75</v>
      </c>
      <c r="R3682">
        <f>IF(Tabla1[[#This Row],[SERVICIO]]="COMIDA",3.5,IF(Tabla1[[#This Row],[SERVICIO]]="CONTROLADO",8,IF(Tabla1[[#This Row],[SERVICIO]]="RÁPIDO",4.5,IF(Tabla1[[#This Row],[SERVICIO]]="NORMAL",3,))))</f>
        <v>4.5</v>
      </c>
      <c r="S36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2" s="2">
        <f>IF(Tabla1[[#This Row],[KILOMETROS ADICIONALES]]=0,Tabla1[[#This Row],[KILOMETROS]]*Tabla1[[#This Row],[COSTO NORMAL]],Tabla1[[#This Row],[COSTO NORMAL]]*Tabla1[[#This Row],[KILOMETROS HASTA]])</f>
        <v>16.875</v>
      </c>
      <c r="U3682" s="2">
        <f>Tabla1[[#This Row],[KILOMETROS ADICIONALES]]*Tabla1[[#This Row],[COSTO ADICIONAL]]</f>
        <v>8.0300000000000011</v>
      </c>
      <c r="V3682">
        <v>78.08</v>
      </c>
      <c r="W3682" s="2">
        <f>Tabla1[[#This Row],[COSTO NORMAL2]]+Tabla1[[#This Row],[COSTO ADICIONAL2]]</f>
        <v>24.905000000000001</v>
      </c>
    </row>
    <row r="3683" spans="1:23" x14ac:dyDescent="0.25">
      <c r="A3683" t="s">
        <v>226</v>
      </c>
      <c r="B3683" t="s">
        <v>5952</v>
      </c>
      <c r="C3683" t="s">
        <v>12774</v>
      </c>
      <c r="D3683" t="s">
        <v>13</v>
      </c>
      <c r="E3683" t="s">
        <v>14845</v>
      </c>
      <c r="F3683" t="s">
        <v>14</v>
      </c>
      <c r="G3683" t="s">
        <v>15</v>
      </c>
      <c r="H3683" t="s">
        <v>226</v>
      </c>
      <c r="I3683" t="s">
        <v>5953</v>
      </c>
      <c r="J3683" t="str">
        <f>MID(Tabla1[[#This Row],[HORA2]],1,2)</f>
        <v>16</v>
      </c>
      <c r="K3683" t="s">
        <v>57</v>
      </c>
      <c r="L3683" t="s">
        <v>19</v>
      </c>
      <c r="M3683" t="s">
        <v>14867</v>
      </c>
      <c r="N3683" t="s">
        <v>22</v>
      </c>
      <c r="O3683">
        <v>19.63</v>
      </c>
      <c r="P36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15.879999999999999</v>
      </c>
      <c r="Q3683">
        <f>IF(Tabla1[[#This Row],[SERVICIO]]="COMIDA",3,IF(Tabla1[[#This Row],[SERVICIO]]="CONTROLADO",12,IF(Tabla1[[#This Row],[SERVICIO]]="RÁPIDO",3.75,IF(Tabla1[[#This Row],[SERVICIO]]="NORMAL",2.5,))))</f>
        <v>3.75</v>
      </c>
      <c r="R3683">
        <f>IF(Tabla1[[#This Row],[SERVICIO]]="COMIDA",3.5,IF(Tabla1[[#This Row],[SERVICIO]]="CONTROLADO",8,IF(Tabla1[[#This Row],[SERVICIO]]="RÁPIDO",4.5,IF(Tabla1[[#This Row],[SERVICIO]]="NORMAL",3,))))</f>
        <v>4.5</v>
      </c>
      <c r="S36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3" s="2">
        <f>IF(Tabla1[[#This Row],[KILOMETROS ADICIONALES]]=0,Tabla1[[#This Row],[KILOMETROS]]*Tabla1[[#This Row],[COSTO NORMAL]],Tabla1[[#This Row],[COSTO NORMAL]]*Tabla1[[#This Row],[KILOMETROS HASTA]])</f>
        <v>16.875</v>
      </c>
      <c r="U3683" s="2">
        <f>Tabla1[[#This Row],[KILOMETROS ADICIONALES]]*Tabla1[[#This Row],[COSTO ADICIONAL]]</f>
        <v>8.734</v>
      </c>
      <c r="V3683">
        <v>136.54</v>
      </c>
      <c r="W3683" s="2">
        <f>Tabla1[[#This Row],[COSTO NORMAL2]]+Tabla1[[#This Row],[COSTO ADICIONAL2]]</f>
        <v>25.609000000000002</v>
      </c>
    </row>
    <row r="3684" spans="1:23" x14ac:dyDescent="0.25">
      <c r="A3684" t="s">
        <v>226</v>
      </c>
      <c r="B3684" t="s">
        <v>5954</v>
      </c>
      <c r="C3684" t="s">
        <v>12775</v>
      </c>
      <c r="D3684" t="s">
        <v>13</v>
      </c>
      <c r="E3684" t="s">
        <v>14845</v>
      </c>
      <c r="F3684" t="s">
        <v>76</v>
      </c>
      <c r="G3684" t="s">
        <v>69</v>
      </c>
      <c r="H3684" t="s">
        <v>226</v>
      </c>
      <c r="I3684" t="s">
        <v>5955</v>
      </c>
      <c r="J3684" t="str">
        <f>MID(Tabla1[[#This Row],[HORA2]],1,2)</f>
        <v>13</v>
      </c>
      <c r="K3684" t="s">
        <v>145</v>
      </c>
      <c r="L3684" t="s">
        <v>27</v>
      </c>
      <c r="M3684" t="s">
        <v>14867</v>
      </c>
      <c r="N3684" t="s">
        <v>22</v>
      </c>
      <c r="O3684">
        <v>2.0699999999999998</v>
      </c>
      <c r="P36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84">
        <f>IF(Tabla1[[#This Row],[SERVICIO]]="COMIDA",3,IF(Tabla1[[#This Row],[SERVICIO]]="CONTROLADO",12,IF(Tabla1[[#This Row],[SERVICIO]]="RÁPIDO",3.75,IF(Tabla1[[#This Row],[SERVICIO]]="NORMAL",2.5,))))</f>
        <v>3.75</v>
      </c>
      <c r="R3684">
        <f>IF(Tabla1[[#This Row],[SERVICIO]]="COMIDA",3.5,IF(Tabla1[[#This Row],[SERVICIO]]="CONTROLADO",8,IF(Tabla1[[#This Row],[SERVICIO]]="RÁPIDO",4.5,IF(Tabla1[[#This Row],[SERVICIO]]="NORMAL",3,))))</f>
        <v>4.5</v>
      </c>
      <c r="S36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4" s="2">
        <f>IF(Tabla1[[#This Row],[KILOMETROS ADICIONALES]]=0,Tabla1[[#This Row],[KILOMETROS]]*Tabla1[[#This Row],[COSTO NORMAL]],Tabla1[[#This Row],[COSTO NORMAL]]*Tabla1[[#This Row],[KILOMETROS HASTA]])</f>
        <v>9.3149999999999995</v>
      </c>
      <c r="U3684" s="2">
        <f>Tabla1[[#This Row],[KILOMETROS ADICIONALES]]*Tabla1[[#This Row],[COSTO ADICIONAL]]</f>
        <v>0</v>
      </c>
      <c r="V3684">
        <v>204.32</v>
      </c>
      <c r="W3684" s="2">
        <f>Tabla1[[#This Row],[COSTO NORMAL2]]+Tabla1[[#This Row],[COSTO ADICIONAL2]]</f>
        <v>9.3149999999999995</v>
      </c>
    </row>
    <row r="3685" spans="1:23" x14ac:dyDescent="0.25">
      <c r="A3685" t="s">
        <v>226</v>
      </c>
      <c r="B3685" t="s">
        <v>5956</v>
      </c>
      <c r="C3685" t="s">
        <v>12776</v>
      </c>
      <c r="D3685" t="s">
        <v>13</v>
      </c>
      <c r="E3685" t="s">
        <v>14845</v>
      </c>
      <c r="F3685" t="s">
        <v>14</v>
      </c>
      <c r="G3685" t="s">
        <v>15</v>
      </c>
      <c r="H3685" t="s">
        <v>226</v>
      </c>
      <c r="I3685" t="s">
        <v>5957</v>
      </c>
      <c r="J3685" t="str">
        <f>MID(Tabla1[[#This Row],[HORA2]],1,2)</f>
        <v>14</v>
      </c>
      <c r="K3685" t="s">
        <v>271</v>
      </c>
      <c r="L3685" t="s">
        <v>271</v>
      </c>
      <c r="M3685" t="s">
        <v>14867</v>
      </c>
      <c r="N3685" t="s">
        <v>22</v>
      </c>
      <c r="O3685">
        <v>5.0999999999999996</v>
      </c>
      <c r="P36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1.3499999999999996</v>
      </c>
      <c r="Q3685">
        <f>IF(Tabla1[[#This Row],[SERVICIO]]="COMIDA",3,IF(Tabla1[[#This Row],[SERVICIO]]="CONTROLADO",12,IF(Tabla1[[#This Row],[SERVICIO]]="RÁPIDO",3.75,IF(Tabla1[[#This Row],[SERVICIO]]="NORMAL",2.5,))))</f>
        <v>3.75</v>
      </c>
      <c r="R3685">
        <f>IF(Tabla1[[#This Row],[SERVICIO]]="COMIDA",3.5,IF(Tabla1[[#This Row],[SERVICIO]]="CONTROLADO",8,IF(Tabla1[[#This Row],[SERVICIO]]="RÁPIDO",4.5,IF(Tabla1[[#This Row],[SERVICIO]]="NORMAL",3,))))</f>
        <v>4.5</v>
      </c>
      <c r="S36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5" s="2">
        <f>IF(Tabla1[[#This Row],[KILOMETROS ADICIONALES]]=0,Tabla1[[#This Row],[KILOMETROS]]*Tabla1[[#This Row],[COSTO NORMAL]],Tabla1[[#This Row],[COSTO NORMAL]]*Tabla1[[#This Row],[KILOMETROS HASTA]])</f>
        <v>16.875</v>
      </c>
      <c r="U3685" s="2">
        <f>Tabla1[[#This Row],[KILOMETROS ADICIONALES]]*Tabla1[[#This Row],[COSTO ADICIONAL]]</f>
        <v>0.74249999999999983</v>
      </c>
      <c r="V3685">
        <v>24.29</v>
      </c>
      <c r="W3685" s="2">
        <f>Tabla1[[#This Row],[COSTO NORMAL2]]+Tabla1[[#This Row],[COSTO ADICIONAL2]]</f>
        <v>17.6175</v>
      </c>
    </row>
    <row r="3686" spans="1:23" x14ac:dyDescent="0.25">
      <c r="A3686" t="s">
        <v>226</v>
      </c>
      <c r="B3686" t="s">
        <v>5958</v>
      </c>
      <c r="C3686" t="s">
        <v>12777</v>
      </c>
      <c r="D3686" t="s">
        <v>13</v>
      </c>
      <c r="E3686" t="s">
        <v>14845</v>
      </c>
      <c r="F3686" t="s">
        <v>295</v>
      </c>
      <c r="G3686" t="s">
        <v>15</v>
      </c>
      <c r="H3686" t="s">
        <v>226</v>
      </c>
      <c r="I3686" t="s">
        <v>5959</v>
      </c>
      <c r="J3686" t="str">
        <f>MID(Tabla1[[#This Row],[HORA2]],1,2)</f>
        <v>13</v>
      </c>
      <c r="K3686" t="s">
        <v>53</v>
      </c>
      <c r="L3686" t="s">
        <v>53</v>
      </c>
      <c r="M3686" t="s">
        <v>14867</v>
      </c>
      <c r="N3686" t="s">
        <v>22</v>
      </c>
      <c r="O3686">
        <v>17.420000000000002</v>
      </c>
      <c r="P36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13.670000000000002</v>
      </c>
      <c r="Q3686">
        <f>IF(Tabla1[[#This Row],[SERVICIO]]="COMIDA",3,IF(Tabla1[[#This Row],[SERVICIO]]="CONTROLADO",12,IF(Tabla1[[#This Row],[SERVICIO]]="RÁPIDO",3.75,IF(Tabla1[[#This Row],[SERVICIO]]="NORMAL",2.5,))))</f>
        <v>3.75</v>
      </c>
      <c r="R3686">
        <f>IF(Tabla1[[#This Row],[SERVICIO]]="COMIDA",3.5,IF(Tabla1[[#This Row],[SERVICIO]]="CONTROLADO",8,IF(Tabla1[[#This Row],[SERVICIO]]="RÁPIDO",4.5,IF(Tabla1[[#This Row],[SERVICIO]]="NORMAL",3,))))</f>
        <v>4.5</v>
      </c>
      <c r="S36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6" s="2">
        <f>IF(Tabla1[[#This Row],[KILOMETROS ADICIONALES]]=0,Tabla1[[#This Row],[KILOMETROS]]*Tabla1[[#This Row],[COSTO NORMAL]],Tabla1[[#This Row],[COSTO NORMAL]]*Tabla1[[#This Row],[KILOMETROS HASTA]])</f>
        <v>16.875</v>
      </c>
      <c r="U3686" s="2">
        <f>Tabla1[[#This Row],[KILOMETROS ADICIONALES]]*Tabla1[[#This Row],[COSTO ADICIONAL]]</f>
        <v>7.5185000000000013</v>
      </c>
      <c r="V3686">
        <v>26.02</v>
      </c>
      <c r="W3686" s="2">
        <f>Tabla1[[#This Row],[COSTO NORMAL2]]+Tabla1[[#This Row],[COSTO ADICIONAL2]]</f>
        <v>24.393500000000003</v>
      </c>
    </row>
    <row r="3687" spans="1:23" x14ac:dyDescent="0.25">
      <c r="A3687" t="s">
        <v>226</v>
      </c>
      <c r="B3687" t="s">
        <v>5960</v>
      </c>
      <c r="C3687" t="s">
        <v>12778</v>
      </c>
      <c r="D3687" t="s">
        <v>13</v>
      </c>
      <c r="E3687" t="s">
        <v>14845</v>
      </c>
      <c r="F3687" t="s">
        <v>76</v>
      </c>
      <c r="G3687" t="s">
        <v>15</v>
      </c>
      <c r="H3687" t="s">
        <v>226</v>
      </c>
      <c r="I3687" t="s">
        <v>5961</v>
      </c>
      <c r="J3687" t="str">
        <f>MID(Tabla1[[#This Row],[HORA2]],1,2)</f>
        <v>12</v>
      </c>
      <c r="K3687" t="s">
        <v>96</v>
      </c>
      <c r="L3687" t="s">
        <v>96</v>
      </c>
      <c r="M3687" t="s">
        <v>14867</v>
      </c>
      <c r="N3687" t="s">
        <v>22</v>
      </c>
      <c r="O3687">
        <v>4.26</v>
      </c>
      <c r="P36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0.50999999999999979</v>
      </c>
      <c r="Q3687">
        <f>IF(Tabla1[[#This Row],[SERVICIO]]="COMIDA",3,IF(Tabla1[[#This Row],[SERVICIO]]="CONTROLADO",12,IF(Tabla1[[#This Row],[SERVICIO]]="RÁPIDO",3.75,IF(Tabla1[[#This Row],[SERVICIO]]="NORMAL",2.5,))))</f>
        <v>3.75</v>
      </c>
      <c r="R3687">
        <f>IF(Tabla1[[#This Row],[SERVICIO]]="COMIDA",3.5,IF(Tabla1[[#This Row],[SERVICIO]]="CONTROLADO",8,IF(Tabla1[[#This Row],[SERVICIO]]="RÁPIDO",4.5,IF(Tabla1[[#This Row],[SERVICIO]]="NORMAL",3,))))</f>
        <v>4.5</v>
      </c>
      <c r="S36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7" s="2">
        <f>IF(Tabla1[[#This Row],[KILOMETROS ADICIONALES]]=0,Tabla1[[#This Row],[KILOMETROS]]*Tabla1[[#This Row],[COSTO NORMAL]],Tabla1[[#This Row],[COSTO NORMAL]]*Tabla1[[#This Row],[KILOMETROS HASTA]])</f>
        <v>16.875</v>
      </c>
      <c r="U3687" s="2">
        <f>Tabla1[[#This Row],[KILOMETROS ADICIONALES]]*Tabla1[[#This Row],[COSTO ADICIONAL]]</f>
        <v>0.28049999999999992</v>
      </c>
      <c r="V3687">
        <v>204.15</v>
      </c>
      <c r="W3687" s="2">
        <f>Tabla1[[#This Row],[COSTO NORMAL2]]+Tabla1[[#This Row],[COSTO ADICIONAL2]]</f>
        <v>17.1555</v>
      </c>
    </row>
    <row r="3688" spans="1:23" x14ac:dyDescent="0.25">
      <c r="A3688" t="s">
        <v>226</v>
      </c>
      <c r="B3688" t="s">
        <v>982</v>
      </c>
      <c r="C3688" t="s">
        <v>12779</v>
      </c>
      <c r="D3688" t="s">
        <v>13</v>
      </c>
      <c r="E3688" t="s">
        <v>14847</v>
      </c>
      <c r="F3688" t="s">
        <v>295</v>
      </c>
      <c r="G3688" t="s">
        <v>15</v>
      </c>
      <c r="H3688" t="s">
        <v>226</v>
      </c>
      <c r="I3688" t="s">
        <v>5962</v>
      </c>
      <c r="J3688" t="str">
        <f>MID(Tabla1[[#This Row],[HORA2]],1,2)</f>
        <v>13</v>
      </c>
      <c r="K3688" t="s">
        <v>43</v>
      </c>
      <c r="L3688" t="s">
        <v>20</v>
      </c>
      <c r="M3688" t="s">
        <v>14867</v>
      </c>
      <c r="N3688" t="s">
        <v>22</v>
      </c>
      <c r="O3688">
        <v>12.77</v>
      </c>
      <c r="P36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</v>
      </c>
      <c r="Q3688">
        <f>IF(Tabla1[[#This Row],[SERVICIO]]="COMIDA",3,IF(Tabla1[[#This Row],[SERVICIO]]="CONTROLADO",12,IF(Tabla1[[#This Row],[SERVICIO]]="RÁPIDO",3.75,IF(Tabla1[[#This Row],[SERVICIO]]="NORMAL",2.5,))))</f>
        <v>3</v>
      </c>
      <c r="R3688">
        <f>IF(Tabla1[[#This Row],[SERVICIO]]="COMIDA",3.5,IF(Tabla1[[#This Row],[SERVICIO]]="CONTROLADO",8,IF(Tabla1[[#This Row],[SERVICIO]]="RÁPIDO",4.5,IF(Tabla1[[#This Row],[SERVICIO]]="NORMAL",3,))))</f>
        <v>3.5</v>
      </c>
      <c r="S3688">
        <f>IF(Tabla1[[#This Row],[SERVICIO]]="COMIDA",0.75,IF(Tabla1[[#This Row],[SERVICIO]]="CONTROLADO",2.65,IF(Tabla1[[#This Row],[SERVICIO]]="RÁPIDO",0.55,IF(Tabla1[[#This Row],[SERVICIO]]="NORMAL",1.2,))))</f>
        <v>0.75</v>
      </c>
      <c r="T3688" s="2">
        <f>IF(Tabla1[[#This Row],[KILOMETROS ADICIONALES]]=0,Tabla1[[#This Row],[KILOMETROS]]*Tabla1[[#This Row],[COSTO NORMAL]],Tabla1[[#This Row],[COSTO NORMAL]]*Tabla1[[#This Row],[KILOMETROS HASTA]])</f>
        <v>10.5</v>
      </c>
      <c r="U3688" s="2">
        <f>Tabla1[[#This Row],[KILOMETROS ADICIONALES]]*Tabla1[[#This Row],[COSTO ADICIONAL]]</f>
        <v>7.3274999999999997</v>
      </c>
      <c r="V3688">
        <v>183.37</v>
      </c>
      <c r="W3688" s="2">
        <f>Tabla1[[#This Row],[COSTO NORMAL2]]+Tabla1[[#This Row],[COSTO ADICIONAL2]]</f>
        <v>17.827500000000001</v>
      </c>
    </row>
    <row r="3689" spans="1:23" x14ac:dyDescent="0.25">
      <c r="A3689" t="s">
        <v>226</v>
      </c>
      <c r="B3689" t="s">
        <v>5963</v>
      </c>
      <c r="C3689" t="s">
        <v>12780</v>
      </c>
      <c r="E3689" t="s">
        <v>14845</v>
      </c>
      <c r="F3689" t="s">
        <v>76</v>
      </c>
      <c r="G3689" t="s">
        <v>15</v>
      </c>
      <c r="H3689" t="s">
        <v>226</v>
      </c>
      <c r="I3689" t="s">
        <v>5964</v>
      </c>
      <c r="J3689" t="str">
        <f>MID(Tabla1[[#This Row],[HORA2]],1,2)</f>
        <v>12</v>
      </c>
      <c r="K3689" t="s">
        <v>43</v>
      </c>
      <c r="L3689" t="s">
        <v>57</v>
      </c>
      <c r="M3689" t="s">
        <v>14867</v>
      </c>
      <c r="N3689" t="s">
        <v>22</v>
      </c>
      <c r="O3689">
        <v>20.68</v>
      </c>
      <c r="P36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16.93</v>
      </c>
      <c r="Q3689">
        <f>IF(Tabla1[[#This Row],[SERVICIO]]="COMIDA",3,IF(Tabla1[[#This Row],[SERVICIO]]="CONTROLADO",12,IF(Tabla1[[#This Row],[SERVICIO]]="RÁPIDO",3.75,IF(Tabla1[[#This Row],[SERVICIO]]="NORMAL",2.5,))))</f>
        <v>3.75</v>
      </c>
      <c r="R3689">
        <f>IF(Tabla1[[#This Row],[SERVICIO]]="COMIDA",3.5,IF(Tabla1[[#This Row],[SERVICIO]]="CONTROLADO",8,IF(Tabla1[[#This Row],[SERVICIO]]="RÁPIDO",4.5,IF(Tabla1[[#This Row],[SERVICIO]]="NORMAL",3,))))</f>
        <v>4.5</v>
      </c>
      <c r="S36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89" s="2">
        <f>IF(Tabla1[[#This Row],[KILOMETROS ADICIONALES]]=0,Tabla1[[#This Row],[KILOMETROS]]*Tabla1[[#This Row],[COSTO NORMAL]],Tabla1[[#This Row],[COSTO NORMAL]]*Tabla1[[#This Row],[KILOMETROS HASTA]])</f>
        <v>16.875</v>
      </c>
      <c r="U3689" s="2">
        <f>Tabla1[[#This Row],[KILOMETROS ADICIONALES]]*Tabla1[[#This Row],[COSTO ADICIONAL]]</f>
        <v>9.3115000000000006</v>
      </c>
      <c r="V3689">
        <v>101.97</v>
      </c>
      <c r="W3689" s="2">
        <f>Tabla1[[#This Row],[COSTO NORMAL2]]+Tabla1[[#This Row],[COSTO ADICIONAL2]]</f>
        <v>26.186500000000002</v>
      </c>
    </row>
    <row r="3690" spans="1:23" x14ac:dyDescent="0.25">
      <c r="A3690" t="s">
        <v>226</v>
      </c>
      <c r="B3690" t="s">
        <v>2747</v>
      </c>
      <c r="C3690" t="s">
        <v>12781</v>
      </c>
      <c r="D3690" t="s">
        <v>13</v>
      </c>
      <c r="E3690" t="s">
        <v>14845</v>
      </c>
      <c r="F3690" t="s">
        <v>76</v>
      </c>
      <c r="G3690" t="s">
        <v>15</v>
      </c>
      <c r="H3690" t="s">
        <v>226</v>
      </c>
      <c r="I3690" t="s">
        <v>5965</v>
      </c>
      <c r="J3690" t="str">
        <f>MID(Tabla1[[#This Row],[HORA2]],1,2)</f>
        <v>17</v>
      </c>
      <c r="K3690" t="s">
        <v>65</v>
      </c>
      <c r="L3690" t="s">
        <v>65</v>
      </c>
      <c r="M3690" t="s">
        <v>14867</v>
      </c>
      <c r="N3690" t="s">
        <v>22</v>
      </c>
      <c r="O3690">
        <v>8.73</v>
      </c>
      <c r="P36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4.9800000000000004</v>
      </c>
      <c r="Q3690">
        <f>IF(Tabla1[[#This Row],[SERVICIO]]="COMIDA",3,IF(Tabla1[[#This Row],[SERVICIO]]="CONTROLADO",12,IF(Tabla1[[#This Row],[SERVICIO]]="RÁPIDO",3.75,IF(Tabla1[[#This Row],[SERVICIO]]="NORMAL",2.5,))))</f>
        <v>3.75</v>
      </c>
      <c r="R3690">
        <f>IF(Tabla1[[#This Row],[SERVICIO]]="COMIDA",3.5,IF(Tabla1[[#This Row],[SERVICIO]]="CONTROLADO",8,IF(Tabla1[[#This Row],[SERVICIO]]="RÁPIDO",4.5,IF(Tabla1[[#This Row],[SERVICIO]]="NORMAL",3,))))</f>
        <v>4.5</v>
      </c>
      <c r="S36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0" s="2">
        <f>IF(Tabla1[[#This Row],[KILOMETROS ADICIONALES]]=0,Tabla1[[#This Row],[KILOMETROS]]*Tabla1[[#This Row],[COSTO NORMAL]],Tabla1[[#This Row],[COSTO NORMAL]]*Tabla1[[#This Row],[KILOMETROS HASTA]])</f>
        <v>16.875</v>
      </c>
      <c r="U3690" s="2">
        <f>Tabla1[[#This Row],[KILOMETROS ADICIONALES]]*Tabla1[[#This Row],[COSTO ADICIONAL]]</f>
        <v>2.7390000000000003</v>
      </c>
      <c r="V3690">
        <v>215.23</v>
      </c>
      <c r="W3690" s="2">
        <f>Tabla1[[#This Row],[COSTO NORMAL2]]+Tabla1[[#This Row],[COSTO ADICIONAL2]]</f>
        <v>19.614000000000001</v>
      </c>
    </row>
    <row r="3691" spans="1:23" x14ac:dyDescent="0.25">
      <c r="A3691" t="s">
        <v>226</v>
      </c>
      <c r="B3691" t="s">
        <v>5966</v>
      </c>
      <c r="C3691" t="s">
        <v>12782</v>
      </c>
      <c r="D3691" t="s">
        <v>13</v>
      </c>
      <c r="E3691" t="s">
        <v>14845</v>
      </c>
      <c r="F3691" t="s">
        <v>76</v>
      </c>
      <c r="G3691" t="s">
        <v>24</v>
      </c>
      <c r="H3691" t="s">
        <v>226</v>
      </c>
      <c r="I3691" t="s">
        <v>4647</v>
      </c>
      <c r="J3691" t="str">
        <f>MID(Tabla1[[#This Row],[HORA2]],1,2)</f>
        <v>13</v>
      </c>
      <c r="K3691" t="s">
        <v>57</v>
      </c>
      <c r="L3691" t="s">
        <v>57</v>
      </c>
      <c r="M3691" t="s">
        <v>14867</v>
      </c>
      <c r="N3691" t="s">
        <v>22</v>
      </c>
      <c r="O3691">
        <v>7.96</v>
      </c>
      <c r="P36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4.21</v>
      </c>
      <c r="Q3691">
        <f>IF(Tabla1[[#This Row],[SERVICIO]]="COMIDA",3,IF(Tabla1[[#This Row],[SERVICIO]]="CONTROLADO",12,IF(Tabla1[[#This Row],[SERVICIO]]="RÁPIDO",3.75,IF(Tabla1[[#This Row],[SERVICIO]]="NORMAL",2.5,))))</f>
        <v>3.75</v>
      </c>
      <c r="R3691">
        <f>IF(Tabla1[[#This Row],[SERVICIO]]="COMIDA",3.5,IF(Tabla1[[#This Row],[SERVICIO]]="CONTROLADO",8,IF(Tabla1[[#This Row],[SERVICIO]]="RÁPIDO",4.5,IF(Tabla1[[#This Row],[SERVICIO]]="NORMAL",3,))))</f>
        <v>4.5</v>
      </c>
      <c r="S36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1" s="2">
        <f>IF(Tabla1[[#This Row],[KILOMETROS ADICIONALES]]=0,Tabla1[[#This Row],[KILOMETROS]]*Tabla1[[#This Row],[COSTO NORMAL]],Tabla1[[#This Row],[COSTO NORMAL]]*Tabla1[[#This Row],[KILOMETROS HASTA]])</f>
        <v>16.875</v>
      </c>
      <c r="U3691" s="2">
        <f>Tabla1[[#This Row],[KILOMETROS ADICIONALES]]*Tabla1[[#This Row],[COSTO ADICIONAL]]</f>
        <v>2.3155000000000001</v>
      </c>
      <c r="V3691">
        <v>217.61</v>
      </c>
      <c r="W3691" s="2">
        <f>Tabla1[[#This Row],[COSTO NORMAL2]]+Tabla1[[#This Row],[COSTO ADICIONAL2]]</f>
        <v>19.1905</v>
      </c>
    </row>
    <row r="3692" spans="1:23" x14ac:dyDescent="0.25">
      <c r="A3692" t="s">
        <v>226</v>
      </c>
      <c r="B3692" t="s">
        <v>5967</v>
      </c>
      <c r="C3692" t="s">
        <v>12783</v>
      </c>
      <c r="D3692" t="s">
        <v>13</v>
      </c>
      <c r="E3692" t="s">
        <v>14845</v>
      </c>
      <c r="F3692" t="s">
        <v>76</v>
      </c>
      <c r="G3692" t="s">
        <v>15</v>
      </c>
      <c r="H3692" t="s">
        <v>226</v>
      </c>
      <c r="I3692" t="s">
        <v>5968</v>
      </c>
      <c r="J3692" t="str">
        <f>MID(Tabla1[[#This Row],[HORA2]],1,2)</f>
        <v>17</v>
      </c>
      <c r="K3692" t="s">
        <v>57</v>
      </c>
      <c r="L3692" t="s">
        <v>57</v>
      </c>
      <c r="M3692" t="s">
        <v>14867</v>
      </c>
      <c r="N3692" t="s">
        <v>22</v>
      </c>
      <c r="O3692">
        <v>2.84</v>
      </c>
      <c r="P36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692">
        <f>IF(Tabla1[[#This Row],[SERVICIO]]="COMIDA",3,IF(Tabla1[[#This Row],[SERVICIO]]="CONTROLADO",12,IF(Tabla1[[#This Row],[SERVICIO]]="RÁPIDO",3.75,IF(Tabla1[[#This Row],[SERVICIO]]="NORMAL",2.5,))))</f>
        <v>3.75</v>
      </c>
      <c r="R3692">
        <f>IF(Tabla1[[#This Row],[SERVICIO]]="COMIDA",3.5,IF(Tabla1[[#This Row],[SERVICIO]]="CONTROLADO",8,IF(Tabla1[[#This Row],[SERVICIO]]="RÁPIDO",4.5,IF(Tabla1[[#This Row],[SERVICIO]]="NORMAL",3,))))</f>
        <v>4.5</v>
      </c>
      <c r="S36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2" s="2">
        <f>IF(Tabla1[[#This Row],[KILOMETROS ADICIONALES]]=0,Tabla1[[#This Row],[KILOMETROS]]*Tabla1[[#This Row],[COSTO NORMAL]],Tabla1[[#This Row],[COSTO NORMAL]]*Tabla1[[#This Row],[KILOMETROS HASTA]])</f>
        <v>12.78</v>
      </c>
      <c r="U3692" s="2">
        <f>Tabla1[[#This Row],[KILOMETROS ADICIONALES]]*Tabla1[[#This Row],[COSTO ADICIONAL]]</f>
        <v>0</v>
      </c>
      <c r="V3692">
        <v>128.03</v>
      </c>
      <c r="W3692" s="2">
        <f>Tabla1[[#This Row],[COSTO NORMAL2]]+Tabla1[[#This Row],[COSTO ADICIONAL2]]</f>
        <v>12.78</v>
      </c>
    </row>
    <row r="3693" spans="1:23" x14ac:dyDescent="0.25">
      <c r="A3693" t="s">
        <v>226</v>
      </c>
      <c r="B3693" t="s">
        <v>1265</v>
      </c>
      <c r="C3693" t="s">
        <v>12784</v>
      </c>
      <c r="D3693" t="s">
        <v>13</v>
      </c>
      <c r="E3693" t="s">
        <v>14845</v>
      </c>
      <c r="F3693" t="s">
        <v>14</v>
      </c>
      <c r="G3693" t="s">
        <v>15</v>
      </c>
      <c r="H3693" t="s">
        <v>226</v>
      </c>
      <c r="I3693" t="s">
        <v>5969</v>
      </c>
      <c r="J3693" t="str">
        <f>MID(Tabla1[[#This Row],[HORA2]],1,2)</f>
        <v>14</v>
      </c>
      <c r="K3693" t="s">
        <v>20</v>
      </c>
      <c r="L3693" t="s">
        <v>115</v>
      </c>
      <c r="M3693" t="s">
        <v>14867</v>
      </c>
      <c r="N3693" t="s">
        <v>22</v>
      </c>
      <c r="O3693">
        <v>7.17</v>
      </c>
      <c r="P36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3693">
        <f>IF(Tabla1[[#This Row],[SERVICIO]]="COMIDA",3,IF(Tabla1[[#This Row],[SERVICIO]]="CONTROLADO",12,IF(Tabla1[[#This Row],[SERVICIO]]="RÁPIDO",3.75,IF(Tabla1[[#This Row],[SERVICIO]]="NORMAL",2.5,))))</f>
        <v>3.75</v>
      </c>
      <c r="R3693">
        <f>IF(Tabla1[[#This Row],[SERVICIO]]="COMIDA",3.5,IF(Tabla1[[#This Row],[SERVICIO]]="CONTROLADO",8,IF(Tabla1[[#This Row],[SERVICIO]]="RÁPIDO",4.5,IF(Tabla1[[#This Row],[SERVICIO]]="NORMAL",3,))))</f>
        <v>4.5</v>
      </c>
      <c r="S36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3" s="2">
        <f>IF(Tabla1[[#This Row],[KILOMETROS ADICIONALES]]=0,Tabla1[[#This Row],[KILOMETROS]]*Tabla1[[#This Row],[COSTO NORMAL]],Tabla1[[#This Row],[COSTO NORMAL]]*Tabla1[[#This Row],[KILOMETROS HASTA]])</f>
        <v>16.875</v>
      </c>
      <c r="U3693" s="2">
        <f>Tabla1[[#This Row],[KILOMETROS ADICIONALES]]*Tabla1[[#This Row],[COSTO ADICIONAL]]</f>
        <v>1.881</v>
      </c>
      <c r="V3693">
        <v>28.43</v>
      </c>
      <c r="W3693" s="2">
        <f>Tabla1[[#This Row],[COSTO NORMAL2]]+Tabla1[[#This Row],[COSTO ADICIONAL2]]</f>
        <v>18.756</v>
      </c>
    </row>
    <row r="3694" spans="1:23" x14ac:dyDescent="0.25">
      <c r="A3694" t="s">
        <v>226</v>
      </c>
      <c r="B3694" t="s">
        <v>5970</v>
      </c>
      <c r="C3694" t="s">
        <v>12785</v>
      </c>
      <c r="D3694" t="s">
        <v>13</v>
      </c>
      <c r="E3694" t="s">
        <v>14845</v>
      </c>
      <c r="F3694" t="s">
        <v>76</v>
      </c>
      <c r="G3694" t="s">
        <v>15</v>
      </c>
      <c r="H3694" t="s">
        <v>226</v>
      </c>
      <c r="I3694" t="s">
        <v>1512</v>
      </c>
      <c r="J3694" t="str">
        <f>MID(Tabla1[[#This Row],[HORA2]],1,2)</f>
        <v>15</v>
      </c>
      <c r="K3694" t="s">
        <v>145</v>
      </c>
      <c r="L3694" t="s">
        <v>27</v>
      </c>
      <c r="M3694" t="s">
        <v>14867</v>
      </c>
      <c r="N3694" t="s">
        <v>22</v>
      </c>
      <c r="O3694">
        <v>18.04</v>
      </c>
      <c r="P36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14.29</v>
      </c>
      <c r="Q3694">
        <f>IF(Tabla1[[#This Row],[SERVICIO]]="COMIDA",3,IF(Tabla1[[#This Row],[SERVICIO]]="CONTROLADO",12,IF(Tabla1[[#This Row],[SERVICIO]]="RÁPIDO",3.75,IF(Tabla1[[#This Row],[SERVICIO]]="NORMAL",2.5,))))</f>
        <v>3.75</v>
      </c>
      <c r="R3694">
        <f>IF(Tabla1[[#This Row],[SERVICIO]]="COMIDA",3.5,IF(Tabla1[[#This Row],[SERVICIO]]="CONTROLADO",8,IF(Tabla1[[#This Row],[SERVICIO]]="RÁPIDO",4.5,IF(Tabla1[[#This Row],[SERVICIO]]="NORMAL",3,))))</f>
        <v>4.5</v>
      </c>
      <c r="S36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4" s="2">
        <f>IF(Tabla1[[#This Row],[KILOMETROS ADICIONALES]]=0,Tabla1[[#This Row],[KILOMETROS]]*Tabla1[[#This Row],[COSTO NORMAL]],Tabla1[[#This Row],[COSTO NORMAL]]*Tabla1[[#This Row],[KILOMETROS HASTA]])</f>
        <v>16.875</v>
      </c>
      <c r="U3694" s="2">
        <f>Tabla1[[#This Row],[KILOMETROS ADICIONALES]]*Tabla1[[#This Row],[COSTO ADICIONAL]]</f>
        <v>7.8595000000000006</v>
      </c>
      <c r="V3694">
        <v>204.17</v>
      </c>
      <c r="W3694" s="2">
        <f>Tabla1[[#This Row],[COSTO NORMAL2]]+Tabla1[[#This Row],[COSTO ADICIONAL2]]</f>
        <v>24.734500000000001</v>
      </c>
    </row>
    <row r="3695" spans="1:23" x14ac:dyDescent="0.25">
      <c r="A3695" t="s">
        <v>226</v>
      </c>
      <c r="B3695" t="s">
        <v>5971</v>
      </c>
      <c r="C3695" t="s">
        <v>12786</v>
      </c>
      <c r="D3695" t="s">
        <v>13</v>
      </c>
      <c r="E3695" t="s">
        <v>14845</v>
      </c>
      <c r="F3695" t="s">
        <v>76</v>
      </c>
      <c r="G3695" t="s">
        <v>15</v>
      </c>
      <c r="H3695" t="s">
        <v>226</v>
      </c>
      <c r="I3695" t="s">
        <v>5972</v>
      </c>
      <c r="J3695" t="str">
        <f>MID(Tabla1[[#This Row],[HORA2]],1,2)</f>
        <v>13</v>
      </c>
      <c r="K3695" t="s">
        <v>44</v>
      </c>
      <c r="L3695" t="s">
        <v>105</v>
      </c>
      <c r="M3695" t="s">
        <v>14867</v>
      </c>
      <c r="N3695" t="s">
        <v>22</v>
      </c>
      <c r="O3695">
        <v>4.84</v>
      </c>
      <c r="P36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1.0899999999999999</v>
      </c>
      <c r="Q3695">
        <f>IF(Tabla1[[#This Row],[SERVICIO]]="COMIDA",3,IF(Tabla1[[#This Row],[SERVICIO]]="CONTROLADO",12,IF(Tabla1[[#This Row],[SERVICIO]]="RÁPIDO",3.75,IF(Tabla1[[#This Row],[SERVICIO]]="NORMAL",2.5,))))</f>
        <v>3.75</v>
      </c>
      <c r="R3695">
        <f>IF(Tabla1[[#This Row],[SERVICIO]]="COMIDA",3.5,IF(Tabla1[[#This Row],[SERVICIO]]="CONTROLADO",8,IF(Tabla1[[#This Row],[SERVICIO]]="RÁPIDO",4.5,IF(Tabla1[[#This Row],[SERVICIO]]="NORMAL",3,))))</f>
        <v>4.5</v>
      </c>
      <c r="S36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5" s="2">
        <f>IF(Tabla1[[#This Row],[KILOMETROS ADICIONALES]]=0,Tabla1[[#This Row],[KILOMETROS]]*Tabla1[[#This Row],[COSTO NORMAL]],Tabla1[[#This Row],[COSTO NORMAL]]*Tabla1[[#This Row],[KILOMETROS HASTA]])</f>
        <v>16.875</v>
      </c>
      <c r="U3695" s="2">
        <f>Tabla1[[#This Row],[KILOMETROS ADICIONALES]]*Tabla1[[#This Row],[COSTO ADICIONAL]]</f>
        <v>0.59949999999999992</v>
      </c>
      <c r="V3695">
        <v>208.36</v>
      </c>
      <c r="W3695" s="2">
        <f>Tabla1[[#This Row],[COSTO NORMAL2]]+Tabla1[[#This Row],[COSTO ADICIONAL2]]</f>
        <v>17.474499999999999</v>
      </c>
    </row>
    <row r="3696" spans="1:23" x14ac:dyDescent="0.25">
      <c r="A3696" t="s">
        <v>226</v>
      </c>
      <c r="B3696" t="s">
        <v>2851</v>
      </c>
      <c r="C3696" t="s">
        <v>12787</v>
      </c>
      <c r="D3696" t="s">
        <v>13</v>
      </c>
      <c r="E3696" t="s">
        <v>14845</v>
      </c>
      <c r="F3696" t="s">
        <v>76</v>
      </c>
      <c r="G3696" t="s">
        <v>15</v>
      </c>
      <c r="H3696" t="s">
        <v>226</v>
      </c>
      <c r="I3696" t="s">
        <v>5973</v>
      </c>
      <c r="J3696" t="str">
        <f>MID(Tabla1[[#This Row],[HORA2]],1,2)</f>
        <v>13</v>
      </c>
      <c r="K3696" t="s">
        <v>79</v>
      </c>
      <c r="L3696" t="s">
        <v>79</v>
      </c>
      <c r="M3696" t="s">
        <v>14867</v>
      </c>
      <c r="N3696" t="s">
        <v>22</v>
      </c>
      <c r="O3696">
        <v>8.09</v>
      </c>
      <c r="P36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4.34</v>
      </c>
      <c r="Q3696">
        <f>IF(Tabla1[[#This Row],[SERVICIO]]="COMIDA",3,IF(Tabla1[[#This Row],[SERVICIO]]="CONTROLADO",12,IF(Tabla1[[#This Row],[SERVICIO]]="RÁPIDO",3.75,IF(Tabla1[[#This Row],[SERVICIO]]="NORMAL",2.5,))))</f>
        <v>3.75</v>
      </c>
      <c r="R3696">
        <f>IF(Tabla1[[#This Row],[SERVICIO]]="COMIDA",3.5,IF(Tabla1[[#This Row],[SERVICIO]]="CONTROLADO",8,IF(Tabla1[[#This Row],[SERVICIO]]="RÁPIDO",4.5,IF(Tabla1[[#This Row],[SERVICIO]]="NORMAL",3,))))</f>
        <v>4.5</v>
      </c>
      <c r="S36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6" s="2">
        <f>IF(Tabla1[[#This Row],[KILOMETROS ADICIONALES]]=0,Tabla1[[#This Row],[KILOMETROS]]*Tabla1[[#This Row],[COSTO NORMAL]],Tabla1[[#This Row],[COSTO NORMAL]]*Tabla1[[#This Row],[KILOMETROS HASTA]])</f>
        <v>16.875</v>
      </c>
      <c r="U3696" s="2">
        <f>Tabla1[[#This Row],[KILOMETROS ADICIONALES]]*Tabla1[[#This Row],[COSTO ADICIONAL]]</f>
        <v>2.387</v>
      </c>
      <c r="V3696">
        <v>227.18</v>
      </c>
      <c r="W3696" s="2">
        <f>Tabla1[[#This Row],[COSTO NORMAL2]]+Tabla1[[#This Row],[COSTO ADICIONAL2]]</f>
        <v>19.262</v>
      </c>
    </row>
    <row r="3697" spans="1:23" x14ac:dyDescent="0.25">
      <c r="A3697" t="s">
        <v>226</v>
      </c>
      <c r="B3697" t="s">
        <v>5974</v>
      </c>
      <c r="C3697" t="s">
        <v>12788</v>
      </c>
      <c r="D3697" t="s">
        <v>13</v>
      </c>
      <c r="E3697" t="s">
        <v>14845</v>
      </c>
      <c r="F3697" t="s">
        <v>14</v>
      </c>
      <c r="G3697" t="s">
        <v>15</v>
      </c>
      <c r="H3697" t="s">
        <v>226</v>
      </c>
      <c r="I3697" t="s">
        <v>5975</v>
      </c>
      <c r="J3697" t="str">
        <f>MID(Tabla1[[#This Row],[HORA2]],1,2)</f>
        <v>14</v>
      </c>
      <c r="K3697" t="s">
        <v>78</v>
      </c>
      <c r="L3697" t="s">
        <v>78</v>
      </c>
      <c r="M3697" t="s">
        <v>14867</v>
      </c>
      <c r="N3697" t="s">
        <v>22</v>
      </c>
      <c r="O3697">
        <v>4.43</v>
      </c>
      <c r="P36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0.67999999999999972</v>
      </c>
      <c r="Q3697">
        <f>IF(Tabla1[[#This Row],[SERVICIO]]="COMIDA",3,IF(Tabla1[[#This Row],[SERVICIO]]="CONTROLADO",12,IF(Tabla1[[#This Row],[SERVICIO]]="RÁPIDO",3.75,IF(Tabla1[[#This Row],[SERVICIO]]="NORMAL",2.5,))))</f>
        <v>3.75</v>
      </c>
      <c r="R3697">
        <f>IF(Tabla1[[#This Row],[SERVICIO]]="COMIDA",3.5,IF(Tabla1[[#This Row],[SERVICIO]]="CONTROLADO",8,IF(Tabla1[[#This Row],[SERVICIO]]="RÁPIDO",4.5,IF(Tabla1[[#This Row],[SERVICIO]]="NORMAL",3,))))</f>
        <v>4.5</v>
      </c>
      <c r="S36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7" s="2">
        <f>IF(Tabla1[[#This Row],[KILOMETROS ADICIONALES]]=0,Tabla1[[#This Row],[KILOMETROS]]*Tabla1[[#This Row],[COSTO NORMAL]],Tabla1[[#This Row],[COSTO NORMAL]]*Tabla1[[#This Row],[KILOMETROS HASTA]])</f>
        <v>16.875</v>
      </c>
      <c r="U3697" s="2">
        <f>Tabla1[[#This Row],[KILOMETROS ADICIONALES]]*Tabla1[[#This Row],[COSTO ADICIONAL]]</f>
        <v>0.37399999999999989</v>
      </c>
      <c r="V3697">
        <v>132.5</v>
      </c>
      <c r="W3697" s="2">
        <f>Tabla1[[#This Row],[COSTO NORMAL2]]+Tabla1[[#This Row],[COSTO ADICIONAL2]]</f>
        <v>17.248999999999999</v>
      </c>
    </row>
    <row r="3698" spans="1:23" x14ac:dyDescent="0.25">
      <c r="A3698" t="s">
        <v>226</v>
      </c>
      <c r="B3698" t="s">
        <v>5976</v>
      </c>
      <c r="C3698" t="s">
        <v>12789</v>
      </c>
      <c r="D3698" t="s">
        <v>13</v>
      </c>
      <c r="E3698" t="s">
        <v>14845</v>
      </c>
      <c r="F3698" t="s">
        <v>76</v>
      </c>
      <c r="G3698" t="s">
        <v>15</v>
      </c>
      <c r="H3698" t="s">
        <v>226</v>
      </c>
      <c r="I3698" t="s">
        <v>5977</v>
      </c>
      <c r="J3698" t="str">
        <f>MID(Tabla1[[#This Row],[HORA2]],1,2)</f>
        <v>16</v>
      </c>
      <c r="K3698" t="s">
        <v>110</v>
      </c>
      <c r="L3698" t="s">
        <v>110</v>
      </c>
      <c r="M3698" t="s">
        <v>14867</v>
      </c>
      <c r="N3698" t="s">
        <v>22</v>
      </c>
      <c r="O3698">
        <v>6.97</v>
      </c>
      <c r="P36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3698">
        <f>IF(Tabla1[[#This Row],[SERVICIO]]="COMIDA",3,IF(Tabla1[[#This Row],[SERVICIO]]="CONTROLADO",12,IF(Tabla1[[#This Row],[SERVICIO]]="RÁPIDO",3.75,IF(Tabla1[[#This Row],[SERVICIO]]="NORMAL",2.5,))))</f>
        <v>3.75</v>
      </c>
      <c r="R3698">
        <f>IF(Tabla1[[#This Row],[SERVICIO]]="COMIDA",3.5,IF(Tabla1[[#This Row],[SERVICIO]]="CONTROLADO",8,IF(Tabla1[[#This Row],[SERVICIO]]="RÁPIDO",4.5,IF(Tabla1[[#This Row],[SERVICIO]]="NORMAL",3,))))</f>
        <v>4.5</v>
      </c>
      <c r="S36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8" s="2">
        <f>IF(Tabla1[[#This Row],[KILOMETROS ADICIONALES]]=0,Tabla1[[#This Row],[KILOMETROS]]*Tabla1[[#This Row],[COSTO NORMAL]],Tabla1[[#This Row],[COSTO NORMAL]]*Tabla1[[#This Row],[KILOMETROS HASTA]])</f>
        <v>16.875</v>
      </c>
      <c r="U3698" s="2">
        <f>Tabla1[[#This Row],[KILOMETROS ADICIONALES]]*Tabla1[[#This Row],[COSTO ADICIONAL]]</f>
        <v>1.7709999999999999</v>
      </c>
      <c r="V3698">
        <v>206.62</v>
      </c>
      <c r="W3698" s="2">
        <f>Tabla1[[#This Row],[COSTO NORMAL2]]+Tabla1[[#This Row],[COSTO ADICIONAL2]]</f>
        <v>18.646000000000001</v>
      </c>
    </row>
    <row r="3699" spans="1:23" x14ac:dyDescent="0.25">
      <c r="A3699" t="s">
        <v>226</v>
      </c>
      <c r="B3699" t="s">
        <v>5978</v>
      </c>
      <c r="C3699" t="s">
        <v>12790</v>
      </c>
      <c r="D3699" t="s">
        <v>13</v>
      </c>
      <c r="E3699" t="s">
        <v>14845</v>
      </c>
      <c r="F3699" t="s">
        <v>14</v>
      </c>
      <c r="G3699" t="s">
        <v>69</v>
      </c>
      <c r="H3699" t="s">
        <v>226</v>
      </c>
      <c r="I3699" t="s">
        <v>5979</v>
      </c>
      <c r="J3699" t="str">
        <f>MID(Tabla1[[#This Row],[HORA2]],1,2)</f>
        <v>13</v>
      </c>
      <c r="K3699" t="s">
        <v>19</v>
      </c>
      <c r="L3699" t="s">
        <v>19</v>
      </c>
      <c r="M3699" t="s">
        <v>14867</v>
      </c>
      <c r="N3699" t="s">
        <v>22</v>
      </c>
      <c r="O3699">
        <v>7.91</v>
      </c>
      <c r="P36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4.16</v>
      </c>
      <c r="Q3699">
        <f>IF(Tabla1[[#This Row],[SERVICIO]]="COMIDA",3,IF(Tabla1[[#This Row],[SERVICIO]]="CONTROLADO",12,IF(Tabla1[[#This Row],[SERVICIO]]="RÁPIDO",3.75,IF(Tabla1[[#This Row],[SERVICIO]]="NORMAL",2.5,))))</f>
        <v>3.75</v>
      </c>
      <c r="R3699">
        <f>IF(Tabla1[[#This Row],[SERVICIO]]="COMIDA",3.5,IF(Tabla1[[#This Row],[SERVICIO]]="CONTROLADO",8,IF(Tabla1[[#This Row],[SERVICIO]]="RÁPIDO",4.5,IF(Tabla1[[#This Row],[SERVICIO]]="NORMAL",3,))))</f>
        <v>4.5</v>
      </c>
      <c r="S36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699" s="2">
        <f>IF(Tabla1[[#This Row],[KILOMETROS ADICIONALES]]=0,Tabla1[[#This Row],[KILOMETROS]]*Tabla1[[#This Row],[COSTO NORMAL]],Tabla1[[#This Row],[COSTO NORMAL]]*Tabla1[[#This Row],[KILOMETROS HASTA]])</f>
        <v>16.875</v>
      </c>
      <c r="U3699" s="2">
        <f>Tabla1[[#This Row],[KILOMETROS ADICIONALES]]*Tabla1[[#This Row],[COSTO ADICIONAL]]</f>
        <v>2.2880000000000003</v>
      </c>
      <c r="V3699">
        <v>198.76</v>
      </c>
      <c r="W3699" s="2">
        <f>Tabla1[[#This Row],[COSTO NORMAL2]]+Tabla1[[#This Row],[COSTO ADICIONAL2]]</f>
        <v>19.163</v>
      </c>
    </row>
    <row r="3700" spans="1:23" x14ac:dyDescent="0.25">
      <c r="A3700" t="s">
        <v>226</v>
      </c>
      <c r="B3700" t="s">
        <v>377</v>
      </c>
      <c r="C3700" t="s">
        <v>12791</v>
      </c>
      <c r="D3700" t="s">
        <v>13</v>
      </c>
      <c r="E3700" t="s">
        <v>14845</v>
      </c>
      <c r="F3700" t="s">
        <v>76</v>
      </c>
      <c r="G3700" t="s">
        <v>69</v>
      </c>
      <c r="H3700" t="s">
        <v>226</v>
      </c>
      <c r="I3700" t="s">
        <v>5980</v>
      </c>
      <c r="J3700" t="str">
        <f>MID(Tabla1[[#This Row],[HORA2]],1,2)</f>
        <v>15</v>
      </c>
      <c r="K3700" t="s">
        <v>65</v>
      </c>
      <c r="L3700" t="s">
        <v>65</v>
      </c>
      <c r="M3700" t="s">
        <v>14867</v>
      </c>
      <c r="N3700" t="s">
        <v>22</v>
      </c>
      <c r="O3700">
        <v>15.95</v>
      </c>
      <c r="P37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</v>
      </c>
      <c r="Q3700">
        <f>IF(Tabla1[[#This Row],[SERVICIO]]="COMIDA",3,IF(Tabla1[[#This Row],[SERVICIO]]="CONTROLADO",12,IF(Tabla1[[#This Row],[SERVICIO]]="RÁPIDO",3.75,IF(Tabla1[[#This Row],[SERVICIO]]="NORMAL",2.5,))))</f>
        <v>3.75</v>
      </c>
      <c r="R3700">
        <f>IF(Tabla1[[#This Row],[SERVICIO]]="COMIDA",3.5,IF(Tabla1[[#This Row],[SERVICIO]]="CONTROLADO",8,IF(Tabla1[[#This Row],[SERVICIO]]="RÁPIDO",4.5,IF(Tabla1[[#This Row],[SERVICIO]]="NORMAL",3,))))</f>
        <v>4.5</v>
      </c>
      <c r="S37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0" s="2">
        <f>IF(Tabla1[[#This Row],[KILOMETROS ADICIONALES]]=0,Tabla1[[#This Row],[KILOMETROS]]*Tabla1[[#This Row],[COSTO NORMAL]],Tabla1[[#This Row],[COSTO NORMAL]]*Tabla1[[#This Row],[KILOMETROS HASTA]])</f>
        <v>16.875</v>
      </c>
      <c r="U3700" s="2">
        <f>Tabla1[[#This Row],[KILOMETROS ADICIONALES]]*Tabla1[[#This Row],[COSTO ADICIONAL]]</f>
        <v>6.71</v>
      </c>
      <c r="V3700">
        <v>209.17</v>
      </c>
      <c r="W3700" s="2">
        <f>Tabla1[[#This Row],[COSTO NORMAL2]]+Tabla1[[#This Row],[COSTO ADICIONAL2]]</f>
        <v>23.585000000000001</v>
      </c>
    </row>
    <row r="3701" spans="1:23" x14ac:dyDescent="0.25">
      <c r="A3701" t="s">
        <v>226</v>
      </c>
      <c r="B3701" t="s">
        <v>5981</v>
      </c>
      <c r="C3701" t="s">
        <v>12792</v>
      </c>
      <c r="D3701" t="s">
        <v>13</v>
      </c>
      <c r="E3701" t="s">
        <v>14845</v>
      </c>
      <c r="F3701" t="s">
        <v>76</v>
      </c>
      <c r="G3701" t="s">
        <v>24</v>
      </c>
      <c r="H3701" t="s">
        <v>226</v>
      </c>
      <c r="I3701" t="s">
        <v>5982</v>
      </c>
      <c r="J3701" t="str">
        <f>MID(Tabla1[[#This Row],[HORA2]],1,2)</f>
        <v>12</v>
      </c>
      <c r="K3701" t="s">
        <v>271</v>
      </c>
      <c r="L3701" t="s">
        <v>19</v>
      </c>
      <c r="M3701" t="s">
        <v>14867</v>
      </c>
      <c r="N3701" t="s">
        <v>22</v>
      </c>
      <c r="O3701">
        <v>6.09</v>
      </c>
      <c r="P37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3701">
        <f>IF(Tabla1[[#This Row],[SERVICIO]]="COMIDA",3,IF(Tabla1[[#This Row],[SERVICIO]]="CONTROLADO",12,IF(Tabla1[[#This Row],[SERVICIO]]="RÁPIDO",3.75,IF(Tabla1[[#This Row],[SERVICIO]]="NORMAL",2.5,))))</f>
        <v>3.75</v>
      </c>
      <c r="R3701">
        <f>IF(Tabla1[[#This Row],[SERVICIO]]="COMIDA",3.5,IF(Tabla1[[#This Row],[SERVICIO]]="CONTROLADO",8,IF(Tabla1[[#This Row],[SERVICIO]]="RÁPIDO",4.5,IF(Tabla1[[#This Row],[SERVICIO]]="NORMAL",3,))))</f>
        <v>4.5</v>
      </c>
      <c r="S37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1" s="2">
        <f>IF(Tabla1[[#This Row],[KILOMETROS ADICIONALES]]=0,Tabla1[[#This Row],[KILOMETROS]]*Tabla1[[#This Row],[COSTO NORMAL]],Tabla1[[#This Row],[COSTO NORMAL]]*Tabla1[[#This Row],[KILOMETROS HASTA]])</f>
        <v>16.875</v>
      </c>
      <c r="U3701" s="2">
        <f>Tabla1[[#This Row],[KILOMETROS ADICIONALES]]*Tabla1[[#This Row],[COSTO ADICIONAL]]</f>
        <v>1.2869999999999999</v>
      </c>
      <c r="V3701">
        <v>188.22</v>
      </c>
      <c r="W3701" s="2">
        <f>Tabla1[[#This Row],[COSTO NORMAL2]]+Tabla1[[#This Row],[COSTO ADICIONAL2]]</f>
        <v>18.161999999999999</v>
      </c>
    </row>
    <row r="3702" spans="1:23" x14ac:dyDescent="0.25">
      <c r="A3702" t="s">
        <v>226</v>
      </c>
      <c r="B3702" t="s">
        <v>5983</v>
      </c>
      <c r="C3702" t="s">
        <v>12793</v>
      </c>
      <c r="D3702" t="s">
        <v>13</v>
      </c>
      <c r="E3702" t="s">
        <v>14845</v>
      </c>
      <c r="F3702" t="s">
        <v>14</v>
      </c>
      <c r="G3702" t="s">
        <v>15</v>
      </c>
      <c r="H3702" t="s">
        <v>226</v>
      </c>
      <c r="I3702" t="s">
        <v>5984</v>
      </c>
      <c r="J3702" t="str">
        <f>MID(Tabla1[[#This Row],[HORA2]],1,2)</f>
        <v>14</v>
      </c>
      <c r="K3702" t="s">
        <v>19</v>
      </c>
      <c r="L3702" t="s">
        <v>19</v>
      </c>
      <c r="M3702" t="s">
        <v>14867</v>
      </c>
      <c r="N3702" t="s">
        <v>22</v>
      </c>
      <c r="O3702">
        <v>18.899999999999999</v>
      </c>
      <c r="P37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15.149999999999999</v>
      </c>
      <c r="Q3702">
        <f>IF(Tabla1[[#This Row],[SERVICIO]]="COMIDA",3,IF(Tabla1[[#This Row],[SERVICIO]]="CONTROLADO",12,IF(Tabla1[[#This Row],[SERVICIO]]="RÁPIDO",3.75,IF(Tabla1[[#This Row],[SERVICIO]]="NORMAL",2.5,))))</f>
        <v>3.75</v>
      </c>
      <c r="R3702">
        <f>IF(Tabla1[[#This Row],[SERVICIO]]="COMIDA",3.5,IF(Tabla1[[#This Row],[SERVICIO]]="CONTROLADO",8,IF(Tabla1[[#This Row],[SERVICIO]]="RÁPIDO",4.5,IF(Tabla1[[#This Row],[SERVICIO]]="NORMAL",3,))))</f>
        <v>4.5</v>
      </c>
      <c r="S37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2" s="2">
        <f>IF(Tabla1[[#This Row],[KILOMETROS ADICIONALES]]=0,Tabla1[[#This Row],[KILOMETROS]]*Tabla1[[#This Row],[COSTO NORMAL]],Tabla1[[#This Row],[COSTO NORMAL]]*Tabla1[[#This Row],[KILOMETROS HASTA]])</f>
        <v>16.875</v>
      </c>
      <c r="U3702" s="2">
        <f>Tabla1[[#This Row],[KILOMETROS ADICIONALES]]*Tabla1[[#This Row],[COSTO ADICIONAL]]</f>
        <v>8.3324999999999996</v>
      </c>
      <c r="V3702">
        <v>28.85</v>
      </c>
      <c r="W3702" s="2">
        <f>Tabla1[[#This Row],[COSTO NORMAL2]]+Tabla1[[#This Row],[COSTO ADICIONAL2]]</f>
        <v>25.2075</v>
      </c>
    </row>
    <row r="3703" spans="1:23" x14ac:dyDescent="0.25">
      <c r="A3703" t="s">
        <v>226</v>
      </c>
      <c r="B3703" t="s">
        <v>5985</v>
      </c>
      <c r="C3703" t="s">
        <v>12794</v>
      </c>
      <c r="D3703" t="s">
        <v>13</v>
      </c>
      <c r="E3703" t="s">
        <v>14845</v>
      </c>
      <c r="F3703" t="s">
        <v>14</v>
      </c>
      <c r="G3703" t="s">
        <v>15</v>
      </c>
      <c r="H3703" t="s">
        <v>226</v>
      </c>
      <c r="I3703" t="s">
        <v>5986</v>
      </c>
      <c r="J3703" t="str">
        <f>MID(Tabla1[[#This Row],[HORA2]],1,2)</f>
        <v>13</v>
      </c>
      <c r="K3703" t="s">
        <v>78</v>
      </c>
      <c r="L3703" t="s">
        <v>153</v>
      </c>
      <c r="M3703" t="s">
        <v>14867</v>
      </c>
      <c r="N3703" t="s">
        <v>22</v>
      </c>
      <c r="O3703">
        <v>16.96</v>
      </c>
      <c r="P37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13.21</v>
      </c>
      <c r="Q3703">
        <f>IF(Tabla1[[#This Row],[SERVICIO]]="COMIDA",3,IF(Tabla1[[#This Row],[SERVICIO]]="CONTROLADO",12,IF(Tabla1[[#This Row],[SERVICIO]]="RÁPIDO",3.75,IF(Tabla1[[#This Row],[SERVICIO]]="NORMAL",2.5,))))</f>
        <v>3.75</v>
      </c>
      <c r="R3703">
        <f>IF(Tabla1[[#This Row],[SERVICIO]]="COMIDA",3.5,IF(Tabla1[[#This Row],[SERVICIO]]="CONTROLADO",8,IF(Tabla1[[#This Row],[SERVICIO]]="RÁPIDO",4.5,IF(Tabla1[[#This Row],[SERVICIO]]="NORMAL",3,))))</f>
        <v>4.5</v>
      </c>
      <c r="S37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3" s="2">
        <f>IF(Tabla1[[#This Row],[KILOMETROS ADICIONALES]]=0,Tabla1[[#This Row],[KILOMETROS]]*Tabla1[[#This Row],[COSTO NORMAL]],Tabla1[[#This Row],[COSTO NORMAL]]*Tabla1[[#This Row],[KILOMETROS HASTA]])</f>
        <v>16.875</v>
      </c>
      <c r="U3703" s="2">
        <f>Tabla1[[#This Row],[KILOMETROS ADICIONALES]]*Tabla1[[#This Row],[COSTO ADICIONAL]]</f>
        <v>7.2655000000000012</v>
      </c>
      <c r="V3703">
        <v>21.04</v>
      </c>
      <c r="W3703" s="2">
        <f>Tabla1[[#This Row],[COSTO NORMAL2]]+Tabla1[[#This Row],[COSTO ADICIONAL2]]</f>
        <v>24.140500000000003</v>
      </c>
    </row>
    <row r="3704" spans="1:23" x14ac:dyDescent="0.25">
      <c r="A3704" t="s">
        <v>226</v>
      </c>
      <c r="B3704" t="s">
        <v>5987</v>
      </c>
      <c r="C3704" t="s">
        <v>12795</v>
      </c>
      <c r="D3704" t="s">
        <v>13</v>
      </c>
      <c r="E3704" t="s">
        <v>14845</v>
      </c>
      <c r="F3704" t="s">
        <v>14</v>
      </c>
      <c r="G3704" t="s">
        <v>15</v>
      </c>
      <c r="H3704" t="s">
        <v>226</v>
      </c>
      <c r="I3704" t="s">
        <v>5988</v>
      </c>
      <c r="J3704" t="str">
        <f>MID(Tabla1[[#This Row],[HORA2]],1,2)</f>
        <v>14</v>
      </c>
      <c r="K3704" t="s">
        <v>78</v>
      </c>
      <c r="L3704" t="s">
        <v>153</v>
      </c>
      <c r="M3704" t="s">
        <v>14867</v>
      </c>
      <c r="N3704" t="s">
        <v>22</v>
      </c>
      <c r="O3704">
        <v>11.02</v>
      </c>
      <c r="P37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</v>
      </c>
      <c r="Q3704">
        <f>IF(Tabla1[[#This Row],[SERVICIO]]="COMIDA",3,IF(Tabla1[[#This Row],[SERVICIO]]="CONTROLADO",12,IF(Tabla1[[#This Row],[SERVICIO]]="RÁPIDO",3.75,IF(Tabla1[[#This Row],[SERVICIO]]="NORMAL",2.5,))))</f>
        <v>3.75</v>
      </c>
      <c r="R3704">
        <f>IF(Tabla1[[#This Row],[SERVICIO]]="COMIDA",3.5,IF(Tabla1[[#This Row],[SERVICIO]]="CONTROLADO",8,IF(Tabla1[[#This Row],[SERVICIO]]="RÁPIDO",4.5,IF(Tabla1[[#This Row],[SERVICIO]]="NORMAL",3,))))</f>
        <v>4.5</v>
      </c>
      <c r="S37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4" s="2">
        <f>IF(Tabla1[[#This Row],[KILOMETROS ADICIONALES]]=0,Tabla1[[#This Row],[KILOMETROS]]*Tabla1[[#This Row],[COSTO NORMAL]],Tabla1[[#This Row],[COSTO NORMAL]]*Tabla1[[#This Row],[KILOMETROS HASTA]])</f>
        <v>16.875</v>
      </c>
      <c r="U3704" s="2">
        <f>Tabla1[[#This Row],[KILOMETROS ADICIONALES]]*Tabla1[[#This Row],[COSTO ADICIONAL]]</f>
        <v>3.9984999999999999</v>
      </c>
      <c r="V3704">
        <v>122.54</v>
      </c>
      <c r="W3704" s="2">
        <f>Tabla1[[#This Row],[COSTO NORMAL2]]+Tabla1[[#This Row],[COSTO ADICIONAL2]]</f>
        <v>20.8735</v>
      </c>
    </row>
    <row r="3705" spans="1:23" x14ac:dyDescent="0.25">
      <c r="A3705" t="s">
        <v>226</v>
      </c>
      <c r="B3705" t="s">
        <v>5989</v>
      </c>
      <c r="C3705" t="s">
        <v>12796</v>
      </c>
      <c r="D3705" t="s">
        <v>75</v>
      </c>
      <c r="E3705" t="s">
        <v>14845</v>
      </c>
      <c r="F3705" t="s">
        <v>14</v>
      </c>
      <c r="G3705" t="s">
        <v>15</v>
      </c>
      <c r="H3705" t="s">
        <v>226</v>
      </c>
      <c r="I3705" t="s">
        <v>5990</v>
      </c>
      <c r="J3705" t="str">
        <f>MID(Tabla1[[#This Row],[HORA2]],1,2)</f>
        <v>14</v>
      </c>
      <c r="K3705" t="s">
        <v>43</v>
      </c>
      <c r="L3705" t="s">
        <v>19</v>
      </c>
      <c r="M3705" t="s">
        <v>14867</v>
      </c>
      <c r="N3705" t="s">
        <v>22</v>
      </c>
      <c r="O3705">
        <v>20.76</v>
      </c>
      <c r="P37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3705">
        <f>IF(Tabla1[[#This Row],[SERVICIO]]="COMIDA",3,IF(Tabla1[[#This Row],[SERVICIO]]="CONTROLADO",12,IF(Tabla1[[#This Row],[SERVICIO]]="RÁPIDO",3.75,IF(Tabla1[[#This Row],[SERVICIO]]="NORMAL",2.5,))))</f>
        <v>3.75</v>
      </c>
      <c r="R3705">
        <f>IF(Tabla1[[#This Row],[SERVICIO]]="COMIDA",3.5,IF(Tabla1[[#This Row],[SERVICIO]]="CONTROLADO",8,IF(Tabla1[[#This Row],[SERVICIO]]="RÁPIDO",4.5,IF(Tabla1[[#This Row],[SERVICIO]]="NORMAL",3,))))</f>
        <v>4.5</v>
      </c>
      <c r="S37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5" s="2">
        <f>IF(Tabla1[[#This Row],[KILOMETROS ADICIONALES]]=0,Tabla1[[#This Row],[KILOMETROS]]*Tabla1[[#This Row],[COSTO NORMAL]],Tabla1[[#This Row],[COSTO NORMAL]]*Tabla1[[#This Row],[KILOMETROS HASTA]])</f>
        <v>16.875</v>
      </c>
      <c r="U3705" s="2">
        <f>Tabla1[[#This Row],[KILOMETROS ADICIONALES]]*Tabla1[[#This Row],[COSTO ADICIONAL]]</f>
        <v>9.355500000000001</v>
      </c>
      <c r="V3705">
        <v>220.26</v>
      </c>
      <c r="W3705" s="2">
        <f>Tabla1[[#This Row],[COSTO NORMAL2]]+Tabla1[[#This Row],[COSTO ADICIONAL2]]</f>
        <v>26.230499999999999</v>
      </c>
    </row>
    <row r="3706" spans="1:23" x14ac:dyDescent="0.25">
      <c r="A3706" t="s">
        <v>226</v>
      </c>
      <c r="B3706" t="s">
        <v>5991</v>
      </c>
      <c r="C3706" t="s">
        <v>12797</v>
      </c>
      <c r="D3706" t="s">
        <v>13</v>
      </c>
      <c r="E3706" t="s">
        <v>14847</v>
      </c>
      <c r="F3706" t="s">
        <v>76</v>
      </c>
      <c r="G3706" t="s">
        <v>15</v>
      </c>
      <c r="H3706" t="s">
        <v>226</v>
      </c>
      <c r="I3706" t="s">
        <v>5992</v>
      </c>
      <c r="J3706" t="str">
        <f>MID(Tabla1[[#This Row],[HORA2]],1,2)</f>
        <v>14</v>
      </c>
      <c r="K3706" t="s">
        <v>43</v>
      </c>
      <c r="L3706" t="s">
        <v>19</v>
      </c>
      <c r="M3706" t="s">
        <v>14867</v>
      </c>
      <c r="N3706" t="s">
        <v>22</v>
      </c>
      <c r="O3706">
        <v>7.44</v>
      </c>
      <c r="P37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4.4400000000000004</v>
      </c>
      <c r="Q3706">
        <f>IF(Tabla1[[#This Row],[SERVICIO]]="COMIDA",3,IF(Tabla1[[#This Row],[SERVICIO]]="CONTROLADO",12,IF(Tabla1[[#This Row],[SERVICIO]]="RÁPIDO",3.75,IF(Tabla1[[#This Row],[SERVICIO]]="NORMAL",2.5,))))</f>
        <v>3</v>
      </c>
      <c r="R3706">
        <f>IF(Tabla1[[#This Row],[SERVICIO]]="COMIDA",3.5,IF(Tabla1[[#This Row],[SERVICIO]]="CONTROLADO",8,IF(Tabla1[[#This Row],[SERVICIO]]="RÁPIDO",4.5,IF(Tabla1[[#This Row],[SERVICIO]]="NORMAL",3,))))</f>
        <v>3.5</v>
      </c>
      <c r="S3706">
        <f>IF(Tabla1[[#This Row],[SERVICIO]]="COMIDA",0.75,IF(Tabla1[[#This Row],[SERVICIO]]="CONTROLADO",2.65,IF(Tabla1[[#This Row],[SERVICIO]]="RÁPIDO",0.55,IF(Tabla1[[#This Row],[SERVICIO]]="NORMAL",1.2,))))</f>
        <v>0.75</v>
      </c>
      <c r="T3706" s="2">
        <f>IF(Tabla1[[#This Row],[KILOMETROS ADICIONALES]]=0,Tabla1[[#This Row],[KILOMETROS]]*Tabla1[[#This Row],[COSTO NORMAL]],Tabla1[[#This Row],[COSTO NORMAL]]*Tabla1[[#This Row],[KILOMETROS HASTA]])</f>
        <v>10.5</v>
      </c>
      <c r="U3706" s="2">
        <f>Tabla1[[#This Row],[KILOMETROS ADICIONALES]]*Tabla1[[#This Row],[COSTO ADICIONAL]]</f>
        <v>3.33</v>
      </c>
      <c r="V3706">
        <v>212.96</v>
      </c>
      <c r="W3706" s="2">
        <f>Tabla1[[#This Row],[COSTO NORMAL2]]+Tabla1[[#This Row],[COSTO ADICIONAL2]]</f>
        <v>13.83</v>
      </c>
    </row>
    <row r="3707" spans="1:23" x14ac:dyDescent="0.25">
      <c r="A3707" t="s">
        <v>226</v>
      </c>
      <c r="B3707" t="s">
        <v>5993</v>
      </c>
      <c r="C3707" t="s">
        <v>12798</v>
      </c>
      <c r="D3707" t="s">
        <v>13</v>
      </c>
      <c r="E3707" t="s">
        <v>14845</v>
      </c>
      <c r="F3707" t="s">
        <v>14</v>
      </c>
      <c r="G3707" t="s">
        <v>15</v>
      </c>
      <c r="H3707" t="s">
        <v>226</v>
      </c>
      <c r="I3707" t="s">
        <v>3510</v>
      </c>
      <c r="J3707" t="str">
        <f>MID(Tabla1[[#This Row],[HORA2]],1,2)</f>
        <v>13</v>
      </c>
      <c r="K3707" t="s">
        <v>35</v>
      </c>
      <c r="L3707" t="s">
        <v>79</v>
      </c>
      <c r="M3707" t="s">
        <v>14867</v>
      </c>
      <c r="N3707" t="s">
        <v>22</v>
      </c>
      <c r="O3707">
        <v>1.63</v>
      </c>
      <c r="P37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07">
        <f>IF(Tabla1[[#This Row],[SERVICIO]]="COMIDA",3,IF(Tabla1[[#This Row],[SERVICIO]]="CONTROLADO",12,IF(Tabla1[[#This Row],[SERVICIO]]="RÁPIDO",3.75,IF(Tabla1[[#This Row],[SERVICIO]]="NORMAL",2.5,))))</f>
        <v>3.75</v>
      </c>
      <c r="R3707">
        <f>IF(Tabla1[[#This Row],[SERVICIO]]="COMIDA",3.5,IF(Tabla1[[#This Row],[SERVICIO]]="CONTROLADO",8,IF(Tabla1[[#This Row],[SERVICIO]]="RÁPIDO",4.5,IF(Tabla1[[#This Row],[SERVICIO]]="NORMAL",3,))))</f>
        <v>4.5</v>
      </c>
      <c r="S37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7" s="2">
        <f>IF(Tabla1[[#This Row],[KILOMETROS ADICIONALES]]=0,Tabla1[[#This Row],[KILOMETROS]]*Tabla1[[#This Row],[COSTO NORMAL]],Tabla1[[#This Row],[COSTO NORMAL]]*Tabla1[[#This Row],[KILOMETROS HASTA]])</f>
        <v>7.3349999999999991</v>
      </c>
      <c r="U3707" s="2">
        <f>Tabla1[[#This Row],[KILOMETROS ADICIONALES]]*Tabla1[[#This Row],[COSTO ADICIONAL]]</f>
        <v>0</v>
      </c>
      <c r="V3707">
        <v>47.84</v>
      </c>
      <c r="W3707" s="2">
        <f>Tabla1[[#This Row],[COSTO NORMAL2]]+Tabla1[[#This Row],[COSTO ADICIONAL2]]</f>
        <v>7.3349999999999991</v>
      </c>
    </row>
    <row r="3708" spans="1:23" x14ac:dyDescent="0.25">
      <c r="A3708" t="s">
        <v>226</v>
      </c>
      <c r="B3708" t="s">
        <v>5994</v>
      </c>
      <c r="C3708" t="s">
        <v>12799</v>
      </c>
      <c r="D3708" t="s">
        <v>13</v>
      </c>
      <c r="E3708" t="s">
        <v>14845</v>
      </c>
      <c r="F3708" t="s">
        <v>14</v>
      </c>
      <c r="G3708" t="s">
        <v>24</v>
      </c>
      <c r="H3708" t="s">
        <v>226</v>
      </c>
      <c r="I3708" t="s">
        <v>5995</v>
      </c>
      <c r="J3708" t="str">
        <f>MID(Tabla1[[#This Row],[HORA2]],1,2)</f>
        <v>12</v>
      </c>
      <c r="K3708" t="s">
        <v>271</v>
      </c>
      <c r="L3708" t="s">
        <v>19</v>
      </c>
      <c r="M3708" t="s">
        <v>14867</v>
      </c>
      <c r="N3708" t="s">
        <v>22</v>
      </c>
      <c r="O3708">
        <v>12.49</v>
      </c>
      <c r="P37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8.74</v>
      </c>
      <c r="Q3708">
        <f>IF(Tabla1[[#This Row],[SERVICIO]]="COMIDA",3,IF(Tabla1[[#This Row],[SERVICIO]]="CONTROLADO",12,IF(Tabla1[[#This Row],[SERVICIO]]="RÁPIDO",3.75,IF(Tabla1[[#This Row],[SERVICIO]]="NORMAL",2.5,))))</f>
        <v>3.75</v>
      </c>
      <c r="R3708">
        <f>IF(Tabla1[[#This Row],[SERVICIO]]="COMIDA",3.5,IF(Tabla1[[#This Row],[SERVICIO]]="CONTROLADO",8,IF(Tabla1[[#This Row],[SERVICIO]]="RÁPIDO",4.5,IF(Tabla1[[#This Row],[SERVICIO]]="NORMAL",3,))))</f>
        <v>4.5</v>
      </c>
      <c r="S37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8" s="2">
        <f>IF(Tabla1[[#This Row],[KILOMETROS ADICIONALES]]=0,Tabla1[[#This Row],[KILOMETROS]]*Tabla1[[#This Row],[COSTO NORMAL]],Tabla1[[#This Row],[COSTO NORMAL]]*Tabla1[[#This Row],[KILOMETROS HASTA]])</f>
        <v>16.875</v>
      </c>
      <c r="U3708" s="2">
        <f>Tabla1[[#This Row],[KILOMETROS ADICIONALES]]*Tabla1[[#This Row],[COSTO ADICIONAL]]</f>
        <v>4.8070000000000004</v>
      </c>
      <c r="V3708">
        <v>91.12</v>
      </c>
      <c r="W3708" s="2">
        <f>Tabla1[[#This Row],[COSTO NORMAL2]]+Tabla1[[#This Row],[COSTO ADICIONAL2]]</f>
        <v>21.682000000000002</v>
      </c>
    </row>
    <row r="3709" spans="1:23" x14ac:dyDescent="0.25">
      <c r="A3709" t="s">
        <v>226</v>
      </c>
      <c r="B3709" t="s">
        <v>5996</v>
      </c>
      <c r="C3709" t="s">
        <v>12800</v>
      </c>
      <c r="D3709" t="s">
        <v>13</v>
      </c>
      <c r="E3709" t="s">
        <v>14845</v>
      </c>
      <c r="F3709" t="s">
        <v>14</v>
      </c>
      <c r="G3709" t="s">
        <v>15</v>
      </c>
      <c r="H3709" t="s">
        <v>226</v>
      </c>
      <c r="I3709" t="s">
        <v>5997</v>
      </c>
      <c r="J3709" t="str">
        <f>MID(Tabla1[[#This Row],[HORA2]],1,2)</f>
        <v>13</v>
      </c>
      <c r="K3709" t="s">
        <v>49</v>
      </c>
      <c r="L3709" t="s">
        <v>19</v>
      </c>
      <c r="M3709" t="s">
        <v>14867</v>
      </c>
      <c r="N3709" t="s">
        <v>22</v>
      </c>
      <c r="O3709">
        <v>5.6</v>
      </c>
      <c r="P37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1.8499999999999996</v>
      </c>
      <c r="Q3709">
        <f>IF(Tabla1[[#This Row],[SERVICIO]]="COMIDA",3,IF(Tabla1[[#This Row],[SERVICIO]]="CONTROLADO",12,IF(Tabla1[[#This Row],[SERVICIO]]="RÁPIDO",3.75,IF(Tabla1[[#This Row],[SERVICIO]]="NORMAL",2.5,))))</f>
        <v>3.75</v>
      </c>
      <c r="R3709">
        <f>IF(Tabla1[[#This Row],[SERVICIO]]="COMIDA",3.5,IF(Tabla1[[#This Row],[SERVICIO]]="CONTROLADO",8,IF(Tabla1[[#This Row],[SERVICIO]]="RÁPIDO",4.5,IF(Tabla1[[#This Row],[SERVICIO]]="NORMAL",3,))))</f>
        <v>4.5</v>
      </c>
      <c r="S37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09" s="2">
        <f>IF(Tabla1[[#This Row],[KILOMETROS ADICIONALES]]=0,Tabla1[[#This Row],[KILOMETROS]]*Tabla1[[#This Row],[COSTO NORMAL]],Tabla1[[#This Row],[COSTO NORMAL]]*Tabla1[[#This Row],[KILOMETROS HASTA]])</f>
        <v>16.875</v>
      </c>
      <c r="U3709" s="2">
        <f>Tabla1[[#This Row],[KILOMETROS ADICIONALES]]*Tabla1[[#This Row],[COSTO ADICIONAL]]</f>
        <v>1.0174999999999998</v>
      </c>
      <c r="V3709">
        <v>64.86</v>
      </c>
      <c r="W3709" s="2">
        <f>Tabla1[[#This Row],[COSTO NORMAL2]]+Tabla1[[#This Row],[COSTO ADICIONAL2]]</f>
        <v>17.892499999999998</v>
      </c>
    </row>
    <row r="3710" spans="1:23" x14ac:dyDescent="0.25">
      <c r="A3710" t="s">
        <v>226</v>
      </c>
      <c r="B3710" t="s">
        <v>5998</v>
      </c>
      <c r="C3710" t="s">
        <v>12801</v>
      </c>
      <c r="D3710" t="s">
        <v>13</v>
      </c>
      <c r="E3710" t="s">
        <v>14845</v>
      </c>
      <c r="F3710" t="s">
        <v>14</v>
      </c>
      <c r="G3710" t="s">
        <v>15</v>
      </c>
      <c r="H3710" t="s">
        <v>226</v>
      </c>
      <c r="I3710" t="s">
        <v>5999</v>
      </c>
      <c r="J3710" t="str">
        <f>MID(Tabla1[[#This Row],[HORA2]],1,2)</f>
        <v>16</v>
      </c>
      <c r="K3710" t="s">
        <v>94</v>
      </c>
      <c r="L3710" t="s">
        <v>94</v>
      </c>
      <c r="M3710" t="s">
        <v>14867</v>
      </c>
      <c r="N3710" t="s">
        <v>22</v>
      </c>
      <c r="O3710">
        <v>10.08</v>
      </c>
      <c r="P37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6.33</v>
      </c>
      <c r="Q3710">
        <f>IF(Tabla1[[#This Row],[SERVICIO]]="COMIDA",3,IF(Tabla1[[#This Row],[SERVICIO]]="CONTROLADO",12,IF(Tabla1[[#This Row],[SERVICIO]]="RÁPIDO",3.75,IF(Tabla1[[#This Row],[SERVICIO]]="NORMAL",2.5,))))</f>
        <v>3.75</v>
      </c>
      <c r="R3710">
        <f>IF(Tabla1[[#This Row],[SERVICIO]]="COMIDA",3.5,IF(Tabla1[[#This Row],[SERVICIO]]="CONTROLADO",8,IF(Tabla1[[#This Row],[SERVICIO]]="RÁPIDO",4.5,IF(Tabla1[[#This Row],[SERVICIO]]="NORMAL",3,))))</f>
        <v>4.5</v>
      </c>
      <c r="S37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0" s="2">
        <f>IF(Tabla1[[#This Row],[KILOMETROS ADICIONALES]]=0,Tabla1[[#This Row],[KILOMETROS]]*Tabla1[[#This Row],[COSTO NORMAL]],Tabla1[[#This Row],[COSTO NORMAL]]*Tabla1[[#This Row],[KILOMETROS HASTA]])</f>
        <v>16.875</v>
      </c>
      <c r="U3710" s="2">
        <f>Tabla1[[#This Row],[KILOMETROS ADICIONALES]]*Tabla1[[#This Row],[COSTO ADICIONAL]]</f>
        <v>3.4815000000000005</v>
      </c>
      <c r="V3710">
        <v>177.1</v>
      </c>
      <c r="W3710" s="2">
        <f>Tabla1[[#This Row],[COSTO NORMAL2]]+Tabla1[[#This Row],[COSTO ADICIONAL2]]</f>
        <v>20.3565</v>
      </c>
    </row>
    <row r="3711" spans="1:23" x14ac:dyDescent="0.25">
      <c r="A3711" t="s">
        <v>226</v>
      </c>
      <c r="B3711" t="s">
        <v>6000</v>
      </c>
      <c r="C3711" t="s">
        <v>12802</v>
      </c>
      <c r="D3711" t="s">
        <v>13</v>
      </c>
      <c r="E3711" t="s">
        <v>14845</v>
      </c>
      <c r="F3711" t="s">
        <v>14</v>
      </c>
      <c r="G3711" t="s">
        <v>15</v>
      </c>
      <c r="H3711" t="s">
        <v>226</v>
      </c>
      <c r="I3711" t="s">
        <v>6001</v>
      </c>
      <c r="J3711" t="str">
        <f>MID(Tabla1[[#This Row],[HORA2]],1,2)</f>
        <v>14</v>
      </c>
      <c r="K3711" t="s">
        <v>94</v>
      </c>
      <c r="L3711" t="s">
        <v>26</v>
      </c>
      <c r="M3711" t="s">
        <v>14867</v>
      </c>
      <c r="N3711" t="s">
        <v>22</v>
      </c>
      <c r="O3711">
        <v>11.87</v>
      </c>
      <c r="P37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8.1199999999999992</v>
      </c>
      <c r="Q3711">
        <f>IF(Tabla1[[#This Row],[SERVICIO]]="COMIDA",3,IF(Tabla1[[#This Row],[SERVICIO]]="CONTROLADO",12,IF(Tabla1[[#This Row],[SERVICIO]]="RÁPIDO",3.75,IF(Tabla1[[#This Row],[SERVICIO]]="NORMAL",2.5,))))</f>
        <v>3.75</v>
      </c>
      <c r="R3711">
        <f>IF(Tabla1[[#This Row],[SERVICIO]]="COMIDA",3.5,IF(Tabla1[[#This Row],[SERVICIO]]="CONTROLADO",8,IF(Tabla1[[#This Row],[SERVICIO]]="RÁPIDO",4.5,IF(Tabla1[[#This Row],[SERVICIO]]="NORMAL",3,))))</f>
        <v>4.5</v>
      </c>
      <c r="S37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1" s="2">
        <f>IF(Tabla1[[#This Row],[KILOMETROS ADICIONALES]]=0,Tabla1[[#This Row],[KILOMETROS]]*Tabla1[[#This Row],[COSTO NORMAL]],Tabla1[[#This Row],[COSTO NORMAL]]*Tabla1[[#This Row],[KILOMETROS HASTA]])</f>
        <v>16.875</v>
      </c>
      <c r="U3711" s="2">
        <f>Tabla1[[#This Row],[KILOMETROS ADICIONALES]]*Tabla1[[#This Row],[COSTO ADICIONAL]]</f>
        <v>4.4660000000000002</v>
      </c>
      <c r="V3711">
        <v>14.82</v>
      </c>
      <c r="W3711" s="2">
        <f>Tabla1[[#This Row],[COSTO NORMAL2]]+Tabla1[[#This Row],[COSTO ADICIONAL2]]</f>
        <v>21.341000000000001</v>
      </c>
    </row>
    <row r="3712" spans="1:23" x14ac:dyDescent="0.25">
      <c r="A3712" t="s">
        <v>226</v>
      </c>
      <c r="B3712" t="s">
        <v>6002</v>
      </c>
      <c r="C3712" t="s">
        <v>12803</v>
      </c>
      <c r="D3712" t="s">
        <v>13</v>
      </c>
      <c r="E3712" t="s">
        <v>14845</v>
      </c>
      <c r="F3712" t="s">
        <v>14</v>
      </c>
      <c r="G3712" t="s">
        <v>15</v>
      </c>
      <c r="H3712" t="s">
        <v>226</v>
      </c>
      <c r="I3712" t="s">
        <v>6003</v>
      </c>
      <c r="J3712" t="str">
        <f>MID(Tabla1[[#This Row],[HORA2]],1,2)</f>
        <v>16</v>
      </c>
      <c r="K3712" t="s">
        <v>96</v>
      </c>
      <c r="L3712" t="s">
        <v>96</v>
      </c>
      <c r="M3712" t="s">
        <v>14867</v>
      </c>
      <c r="N3712" t="s">
        <v>22</v>
      </c>
      <c r="O3712">
        <v>1.43</v>
      </c>
      <c r="P37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12">
        <f>IF(Tabla1[[#This Row],[SERVICIO]]="COMIDA",3,IF(Tabla1[[#This Row],[SERVICIO]]="CONTROLADO",12,IF(Tabla1[[#This Row],[SERVICIO]]="RÁPIDO",3.75,IF(Tabla1[[#This Row],[SERVICIO]]="NORMAL",2.5,))))</f>
        <v>3.75</v>
      </c>
      <c r="R3712">
        <f>IF(Tabla1[[#This Row],[SERVICIO]]="COMIDA",3.5,IF(Tabla1[[#This Row],[SERVICIO]]="CONTROLADO",8,IF(Tabla1[[#This Row],[SERVICIO]]="RÁPIDO",4.5,IF(Tabla1[[#This Row],[SERVICIO]]="NORMAL",3,))))</f>
        <v>4.5</v>
      </c>
      <c r="S37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2" s="2">
        <f>IF(Tabla1[[#This Row],[KILOMETROS ADICIONALES]]=0,Tabla1[[#This Row],[KILOMETROS]]*Tabla1[[#This Row],[COSTO NORMAL]],Tabla1[[#This Row],[COSTO NORMAL]]*Tabla1[[#This Row],[KILOMETROS HASTA]])</f>
        <v>6.4349999999999996</v>
      </c>
      <c r="U3712" s="2">
        <f>Tabla1[[#This Row],[KILOMETROS ADICIONALES]]*Tabla1[[#This Row],[COSTO ADICIONAL]]</f>
        <v>0</v>
      </c>
      <c r="V3712">
        <v>102.33</v>
      </c>
      <c r="W3712" s="2">
        <f>Tabla1[[#This Row],[COSTO NORMAL2]]+Tabla1[[#This Row],[COSTO ADICIONAL2]]</f>
        <v>6.4349999999999996</v>
      </c>
    </row>
    <row r="3713" spans="1:23" x14ac:dyDescent="0.25">
      <c r="A3713" t="s">
        <v>226</v>
      </c>
      <c r="B3713" t="s">
        <v>6004</v>
      </c>
      <c r="C3713" t="s">
        <v>12804</v>
      </c>
      <c r="D3713" t="s">
        <v>13</v>
      </c>
      <c r="E3713" t="s">
        <v>14845</v>
      </c>
      <c r="F3713" t="s">
        <v>14</v>
      </c>
      <c r="G3713" t="s">
        <v>15</v>
      </c>
      <c r="H3713" t="s">
        <v>226</v>
      </c>
      <c r="I3713" t="s">
        <v>6005</v>
      </c>
      <c r="J3713" t="str">
        <f>MID(Tabla1[[#This Row],[HORA2]],1,2)</f>
        <v>14</v>
      </c>
      <c r="K3713" t="s">
        <v>78</v>
      </c>
      <c r="L3713" t="s">
        <v>94</v>
      </c>
      <c r="M3713" t="s">
        <v>14867</v>
      </c>
      <c r="N3713" t="s">
        <v>22</v>
      </c>
      <c r="O3713">
        <v>17.8</v>
      </c>
      <c r="P37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</v>
      </c>
      <c r="Q3713">
        <f>IF(Tabla1[[#This Row],[SERVICIO]]="COMIDA",3,IF(Tabla1[[#This Row],[SERVICIO]]="CONTROLADO",12,IF(Tabla1[[#This Row],[SERVICIO]]="RÁPIDO",3.75,IF(Tabla1[[#This Row],[SERVICIO]]="NORMAL",2.5,))))</f>
        <v>3.75</v>
      </c>
      <c r="R3713">
        <f>IF(Tabla1[[#This Row],[SERVICIO]]="COMIDA",3.5,IF(Tabla1[[#This Row],[SERVICIO]]="CONTROLADO",8,IF(Tabla1[[#This Row],[SERVICIO]]="RÁPIDO",4.5,IF(Tabla1[[#This Row],[SERVICIO]]="NORMAL",3,))))</f>
        <v>4.5</v>
      </c>
      <c r="S37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3" s="2">
        <f>IF(Tabla1[[#This Row],[KILOMETROS ADICIONALES]]=0,Tabla1[[#This Row],[KILOMETROS]]*Tabla1[[#This Row],[COSTO NORMAL]],Tabla1[[#This Row],[COSTO NORMAL]]*Tabla1[[#This Row],[KILOMETROS HASTA]])</f>
        <v>16.875</v>
      </c>
      <c r="U3713" s="2">
        <f>Tabla1[[#This Row],[KILOMETROS ADICIONALES]]*Tabla1[[#This Row],[COSTO ADICIONAL]]</f>
        <v>7.7275000000000009</v>
      </c>
      <c r="V3713">
        <v>244.33</v>
      </c>
      <c r="W3713" s="2">
        <f>Tabla1[[#This Row],[COSTO NORMAL2]]+Tabla1[[#This Row],[COSTO ADICIONAL2]]</f>
        <v>24.602499999999999</v>
      </c>
    </row>
    <row r="3714" spans="1:23" x14ac:dyDescent="0.25">
      <c r="A3714" t="s">
        <v>226</v>
      </c>
      <c r="B3714" t="s">
        <v>6006</v>
      </c>
      <c r="C3714" t="s">
        <v>12805</v>
      </c>
      <c r="D3714" t="s">
        <v>13</v>
      </c>
      <c r="E3714" t="s">
        <v>14845</v>
      </c>
      <c r="F3714" t="s">
        <v>14</v>
      </c>
      <c r="G3714" t="s">
        <v>15</v>
      </c>
      <c r="H3714" t="s">
        <v>226</v>
      </c>
      <c r="I3714" t="s">
        <v>6007</v>
      </c>
      <c r="J3714" t="str">
        <f>MID(Tabla1[[#This Row],[HORA2]],1,2)</f>
        <v>13</v>
      </c>
      <c r="K3714" t="s">
        <v>35</v>
      </c>
      <c r="L3714" t="s">
        <v>110</v>
      </c>
      <c r="M3714" t="s">
        <v>14867</v>
      </c>
      <c r="N3714" t="s">
        <v>22</v>
      </c>
      <c r="O3714">
        <v>19.89</v>
      </c>
      <c r="P37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16.14</v>
      </c>
      <c r="Q3714">
        <f>IF(Tabla1[[#This Row],[SERVICIO]]="COMIDA",3,IF(Tabla1[[#This Row],[SERVICIO]]="CONTROLADO",12,IF(Tabla1[[#This Row],[SERVICIO]]="RÁPIDO",3.75,IF(Tabla1[[#This Row],[SERVICIO]]="NORMAL",2.5,))))</f>
        <v>3.75</v>
      </c>
      <c r="R3714">
        <f>IF(Tabla1[[#This Row],[SERVICIO]]="COMIDA",3.5,IF(Tabla1[[#This Row],[SERVICIO]]="CONTROLADO",8,IF(Tabla1[[#This Row],[SERVICIO]]="RÁPIDO",4.5,IF(Tabla1[[#This Row],[SERVICIO]]="NORMAL",3,))))</f>
        <v>4.5</v>
      </c>
      <c r="S37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4" s="2">
        <f>IF(Tabla1[[#This Row],[KILOMETROS ADICIONALES]]=0,Tabla1[[#This Row],[KILOMETROS]]*Tabla1[[#This Row],[COSTO NORMAL]],Tabla1[[#This Row],[COSTO NORMAL]]*Tabla1[[#This Row],[KILOMETROS HASTA]])</f>
        <v>16.875</v>
      </c>
      <c r="U3714" s="2">
        <f>Tabla1[[#This Row],[KILOMETROS ADICIONALES]]*Tabla1[[#This Row],[COSTO ADICIONAL]]</f>
        <v>8.8770000000000007</v>
      </c>
      <c r="V3714">
        <v>200</v>
      </c>
      <c r="W3714" s="2">
        <f>Tabla1[[#This Row],[COSTO NORMAL2]]+Tabla1[[#This Row],[COSTO ADICIONAL2]]</f>
        <v>25.752000000000002</v>
      </c>
    </row>
    <row r="3715" spans="1:23" x14ac:dyDescent="0.25">
      <c r="A3715" t="s">
        <v>226</v>
      </c>
      <c r="B3715" t="s">
        <v>6008</v>
      </c>
      <c r="C3715" t="s">
        <v>12806</v>
      </c>
      <c r="D3715" t="s">
        <v>13</v>
      </c>
      <c r="E3715" t="s">
        <v>14845</v>
      </c>
      <c r="F3715" t="s">
        <v>295</v>
      </c>
      <c r="G3715" t="s">
        <v>15</v>
      </c>
      <c r="H3715" t="s">
        <v>226</v>
      </c>
      <c r="I3715" t="s">
        <v>6009</v>
      </c>
      <c r="J3715" t="str">
        <f>MID(Tabla1[[#This Row],[HORA2]],1,2)</f>
        <v>13</v>
      </c>
      <c r="K3715" t="s">
        <v>57</v>
      </c>
      <c r="L3715" t="s">
        <v>57</v>
      </c>
      <c r="M3715" t="s">
        <v>14867</v>
      </c>
      <c r="N3715" t="s">
        <v>22</v>
      </c>
      <c r="O3715">
        <v>7.68</v>
      </c>
      <c r="P37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3.9299999999999997</v>
      </c>
      <c r="Q3715">
        <f>IF(Tabla1[[#This Row],[SERVICIO]]="COMIDA",3,IF(Tabla1[[#This Row],[SERVICIO]]="CONTROLADO",12,IF(Tabla1[[#This Row],[SERVICIO]]="RÁPIDO",3.75,IF(Tabla1[[#This Row],[SERVICIO]]="NORMAL",2.5,))))</f>
        <v>3.75</v>
      </c>
      <c r="R3715">
        <f>IF(Tabla1[[#This Row],[SERVICIO]]="COMIDA",3.5,IF(Tabla1[[#This Row],[SERVICIO]]="CONTROLADO",8,IF(Tabla1[[#This Row],[SERVICIO]]="RÁPIDO",4.5,IF(Tabla1[[#This Row],[SERVICIO]]="NORMAL",3,))))</f>
        <v>4.5</v>
      </c>
      <c r="S37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5" s="2">
        <f>IF(Tabla1[[#This Row],[KILOMETROS ADICIONALES]]=0,Tabla1[[#This Row],[KILOMETROS]]*Tabla1[[#This Row],[COSTO NORMAL]],Tabla1[[#This Row],[COSTO NORMAL]]*Tabla1[[#This Row],[KILOMETROS HASTA]])</f>
        <v>16.875</v>
      </c>
      <c r="U3715" s="2">
        <f>Tabla1[[#This Row],[KILOMETROS ADICIONALES]]*Tabla1[[#This Row],[COSTO ADICIONAL]]</f>
        <v>2.1615000000000002</v>
      </c>
      <c r="V3715">
        <v>180.84</v>
      </c>
      <c r="W3715" s="2">
        <f>Tabla1[[#This Row],[COSTO NORMAL2]]+Tabla1[[#This Row],[COSTO ADICIONAL2]]</f>
        <v>19.0365</v>
      </c>
    </row>
    <row r="3716" spans="1:23" x14ac:dyDescent="0.25">
      <c r="A3716" t="s">
        <v>226</v>
      </c>
      <c r="B3716" t="s">
        <v>6010</v>
      </c>
      <c r="C3716" t="s">
        <v>12807</v>
      </c>
      <c r="D3716" t="s">
        <v>13</v>
      </c>
      <c r="E3716" t="s">
        <v>14845</v>
      </c>
      <c r="F3716" t="s">
        <v>14</v>
      </c>
      <c r="G3716" t="s">
        <v>15</v>
      </c>
      <c r="H3716" t="s">
        <v>226</v>
      </c>
      <c r="I3716" t="s">
        <v>6011</v>
      </c>
      <c r="J3716" t="str">
        <f>MID(Tabla1[[#This Row],[HORA2]],1,2)</f>
        <v>15</v>
      </c>
      <c r="K3716" t="s">
        <v>35</v>
      </c>
      <c r="L3716" t="s">
        <v>49</v>
      </c>
      <c r="M3716" t="s">
        <v>14867</v>
      </c>
      <c r="N3716" t="s">
        <v>22</v>
      </c>
      <c r="O3716">
        <v>20.100000000000001</v>
      </c>
      <c r="P37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16.350000000000001</v>
      </c>
      <c r="Q3716">
        <f>IF(Tabla1[[#This Row],[SERVICIO]]="COMIDA",3,IF(Tabla1[[#This Row],[SERVICIO]]="CONTROLADO",12,IF(Tabla1[[#This Row],[SERVICIO]]="RÁPIDO",3.75,IF(Tabla1[[#This Row],[SERVICIO]]="NORMAL",2.5,))))</f>
        <v>3.75</v>
      </c>
      <c r="R3716">
        <f>IF(Tabla1[[#This Row],[SERVICIO]]="COMIDA",3.5,IF(Tabla1[[#This Row],[SERVICIO]]="CONTROLADO",8,IF(Tabla1[[#This Row],[SERVICIO]]="RÁPIDO",4.5,IF(Tabla1[[#This Row],[SERVICIO]]="NORMAL",3,))))</f>
        <v>4.5</v>
      </c>
      <c r="S37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6" s="2">
        <f>IF(Tabla1[[#This Row],[KILOMETROS ADICIONALES]]=0,Tabla1[[#This Row],[KILOMETROS]]*Tabla1[[#This Row],[COSTO NORMAL]],Tabla1[[#This Row],[COSTO NORMAL]]*Tabla1[[#This Row],[KILOMETROS HASTA]])</f>
        <v>16.875</v>
      </c>
      <c r="U3716" s="2">
        <f>Tabla1[[#This Row],[KILOMETROS ADICIONALES]]*Tabla1[[#This Row],[COSTO ADICIONAL]]</f>
        <v>8.9925000000000015</v>
      </c>
      <c r="V3716">
        <v>227</v>
      </c>
      <c r="W3716" s="2">
        <f>Tabla1[[#This Row],[COSTO NORMAL2]]+Tabla1[[#This Row],[COSTO ADICIONAL2]]</f>
        <v>25.8675</v>
      </c>
    </row>
    <row r="3717" spans="1:23" x14ac:dyDescent="0.25">
      <c r="A3717" t="s">
        <v>226</v>
      </c>
      <c r="B3717" t="s">
        <v>6012</v>
      </c>
      <c r="C3717" t="s">
        <v>12808</v>
      </c>
      <c r="D3717" t="s">
        <v>13</v>
      </c>
      <c r="E3717" t="s">
        <v>14845</v>
      </c>
      <c r="F3717" t="s">
        <v>14</v>
      </c>
      <c r="G3717" t="s">
        <v>15</v>
      </c>
      <c r="H3717" t="s">
        <v>226</v>
      </c>
      <c r="I3717" t="s">
        <v>6013</v>
      </c>
      <c r="J3717" t="str">
        <f>MID(Tabla1[[#This Row],[HORA2]],1,2)</f>
        <v>13</v>
      </c>
      <c r="K3717" t="s">
        <v>78</v>
      </c>
      <c r="L3717" t="s">
        <v>20</v>
      </c>
      <c r="M3717" t="s">
        <v>14867</v>
      </c>
      <c r="N3717" t="s">
        <v>22</v>
      </c>
      <c r="O3717">
        <v>15.3</v>
      </c>
      <c r="P37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3717">
        <f>IF(Tabla1[[#This Row],[SERVICIO]]="COMIDA",3,IF(Tabla1[[#This Row],[SERVICIO]]="CONTROLADO",12,IF(Tabla1[[#This Row],[SERVICIO]]="RÁPIDO",3.75,IF(Tabla1[[#This Row],[SERVICIO]]="NORMAL",2.5,))))</f>
        <v>3.75</v>
      </c>
      <c r="R3717">
        <f>IF(Tabla1[[#This Row],[SERVICIO]]="COMIDA",3.5,IF(Tabla1[[#This Row],[SERVICIO]]="CONTROLADO",8,IF(Tabla1[[#This Row],[SERVICIO]]="RÁPIDO",4.5,IF(Tabla1[[#This Row],[SERVICIO]]="NORMAL",3,))))</f>
        <v>4.5</v>
      </c>
      <c r="S37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7" s="2">
        <f>IF(Tabla1[[#This Row],[KILOMETROS ADICIONALES]]=0,Tabla1[[#This Row],[KILOMETROS]]*Tabla1[[#This Row],[COSTO NORMAL]],Tabla1[[#This Row],[COSTO NORMAL]]*Tabla1[[#This Row],[KILOMETROS HASTA]])</f>
        <v>16.875</v>
      </c>
      <c r="U3717" s="2">
        <f>Tabla1[[#This Row],[KILOMETROS ADICIONALES]]*Tabla1[[#This Row],[COSTO ADICIONAL]]</f>
        <v>6.3525000000000009</v>
      </c>
      <c r="V3717">
        <v>239.01</v>
      </c>
      <c r="W3717" s="2">
        <f>Tabla1[[#This Row],[COSTO NORMAL2]]+Tabla1[[#This Row],[COSTO ADICIONAL2]]</f>
        <v>23.227499999999999</v>
      </c>
    </row>
    <row r="3718" spans="1:23" x14ac:dyDescent="0.25">
      <c r="A3718" t="s">
        <v>226</v>
      </c>
      <c r="B3718" t="s">
        <v>6014</v>
      </c>
      <c r="C3718" t="s">
        <v>12809</v>
      </c>
      <c r="D3718" t="s">
        <v>13</v>
      </c>
      <c r="E3718" t="s">
        <v>14847</v>
      </c>
      <c r="F3718" t="s">
        <v>295</v>
      </c>
      <c r="G3718" t="s">
        <v>15</v>
      </c>
      <c r="H3718" t="s">
        <v>226</v>
      </c>
      <c r="I3718" t="s">
        <v>6015</v>
      </c>
      <c r="J3718" t="str">
        <f>MID(Tabla1[[#This Row],[HORA2]],1,2)</f>
        <v>14</v>
      </c>
      <c r="K3718" t="s">
        <v>43</v>
      </c>
      <c r="L3718" t="s">
        <v>65</v>
      </c>
      <c r="M3718" t="s">
        <v>14867</v>
      </c>
      <c r="N3718" t="s">
        <v>22</v>
      </c>
      <c r="O3718">
        <v>14.11</v>
      </c>
      <c r="P37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11.11</v>
      </c>
      <c r="Q3718">
        <f>IF(Tabla1[[#This Row],[SERVICIO]]="COMIDA",3,IF(Tabla1[[#This Row],[SERVICIO]]="CONTROLADO",12,IF(Tabla1[[#This Row],[SERVICIO]]="RÁPIDO",3.75,IF(Tabla1[[#This Row],[SERVICIO]]="NORMAL",2.5,))))</f>
        <v>3</v>
      </c>
      <c r="R3718">
        <f>IF(Tabla1[[#This Row],[SERVICIO]]="COMIDA",3.5,IF(Tabla1[[#This Row],[SERVICIO]]="CONTROLADO",8,IF(Tabla1[[#This Row],[SERVICIO]]="RÁPIDO",4.5,IF(Tabla1[[#This Row],[SERVICIO]]="NORMAL",3,))))</f>
        <v>3.5</v>
      </c>
      <c r="S3718">
        <f>IF(Tabla1[[#This Row],[SERVICIO]]="COMIDA",0.75,IF(Tabla1[[#This Row],[SERVICIO]]="CONTROLADO",2.65,IF(Tabla1[[#This Row],[SERVICIO]]="RÁPIDO",0.55,IF(Tabla1[[#This Row],[SERVICIO]]="NORMAL",1.2,))))</f>
        <v>0.75</v>
      </c>
      <c r="T3718" s="2">
        <f>IF(Tabla1[[#This Row],[KILOMETROS ADICIONALES]]=0,Tabla1[[#This Row],[KILOMETROS]]*Tabla1[[#This Row],[COSTO NORMAL]],Tabla1[[#This Row],[COSTO NORMAL]]*Tabla1[[#This Row],[KILOMETROS HASTA]])</f>
        <v>10.5</v>
      </c>
      <c r="U3718" s="2">
        <f>Tabla1[[#This Row],[KILOMETROS ADICIONALES]]*Tabla1[[#This Row],[COSTO ADICIONAL]]</f>
        <v>8.3324999999999996</v>
      </c>
      <c r="V3718">
        <v>109.94</v>
      </c>
      <c r="W3718" s="2">
        <f>Tabla1[[#This Row],[COSTO NORMAL2]]+Tabla1[[#This Row],[COSTO ADICIONAL2]]</f>
        <v>18.8325</v>
      </c>
    </row>
    <row r="3719" spans="1:23" x14ac:dyDescent="0.25">
      <c r="A3719" t="s">
        <v>226</v>
      </c>
      <c r="B3719" t="s">
        <v>6016</v>
      </c>
      <c r="C3719" t="s">
        <v>12810</v>
      </c>
      <c r="D3719" t="s">
        <v>13</v>
      </c>
      <c r="E3719" t="s">
        <v>14845</v>
      </c>
      <c r="F3719" t="s">
        <v>14</v>
      </c>
      <c r="G3719" t="s">
        <v>15</v>
      </c>
      <c r="H3719" t="s">
        <v>226</v>
      </c>
      <c r="I3719" t="s">
        <v>6017</v>
      </c>
      <c r="J3719" t="str">
        <f>MID(Tabla1[[#This Row],[HORA2]],1,2)</f>
        <v>14</v>
      </c>
      <c r="K3719" t="s">
        <v>35</v>
      </c>
      <c r="L3719" t="s">
        <v>35</v>
      </c>
      <c r="M3719" t="s">
        <v>14867</v>
      </c>
      <c r="N3719" t="s">
        <v>22</v>
      </c>
      <c r="O3719">
        <v>1.58</v>
      </c>
      <c r="P37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19">
        <f>IF(Tabla1[[#This Row],[SERVICIO]]="COMIDA",3,IF(Tabla1[[#This Row],[SERVICIO]]="CONTROLADO",12,IF(Tabla1[[#This Row],[SERVICIO]]="RÁPIDO",3.75,IF(Tabla1[[#This Row],[SERVICIO]]="NORMAL",2.5,))))</f>
        <v>3.75</v>
      </c>
      <c r="R3719">
        <f>IF(Tabla1[[#This Row],[SERVICIO]]="COMIDA",3.5,IF(Tabla1[[#This Row],[SERVICIO]]="CONTROLADO",8,IF(Tabla1[[#This Row],[SERVICIO]]="RÁPIDO",4.5,IF(Tabla1[[#This Row],[SERVICIO]]="NORMAL",3,))))</f>
        <v>4.5</v>
      </c>
      <c r="S37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19" s="2">
        <f>IF(Tabla1[[#This Row],[KILOMETROS ADICIONALES]]=0,Tabla1[[#This Row],[KILOMETROS]]*Tabla1[[#This Row],[COSTO NORMAL]],Tabla1[[#This Row],[COSTO NORMAL]]*Tabla1[[#This Row],[KILOMETROS HASTA]])</f>
        <v>7.11</v>
      </c>
      <c r="U3719" s="2">
        <f>Tabla1[[#This Row],[KILOMETROS ADICIONALES]]*Tabla1[[#This Row],[COSTO ADICIONAL]]</f>
        <v>0</v>
      </c>
      <c r="V3719">
        <v>235.57</v>
      </c>
      <c r="W3719" s="2">
        <f>Tabla1[[#This Row],[COSTO NORMAL2]]+Tabla1[[#This Row],[COSTO ADICIONAL2]]</f>
        <v>7.11</v>
      </c>
    </row>
    <row r="3720" spans="1:23" x14ac:dyDescent="0.25">
      <c r="A3720" t="s">
        <v>226</v>
      </c>
      <c r="B3720" t="s">
        <v>6018</v>
      </c>
      <c r="C3720" t="s">
        <v>12811</v>
      </c>
      <c r="E3720" t="s">
        <v>14845</v>
      </c>
      <c r="F3720" t="s">
        <v>76</v>
      </c>
      <c r="G3720" t="s">
        <v>15</v>
      </c>
      <c r="H3720" t="s">
        <v>226</v>
      </c>
      <c r="I3720" t="s">
        <v>528</v>
      </c>
      <c r="J3720" t="str">
        <f>MID(Tabla1[[#This Row],[HORA2]],1,2)</f>
        <v>13</v>
      </c>
      <c r="K3720" t="s">
        <v>43</v>
      </c>
      <c r="L3720" t="s">
        <v>20</v>
      </c>
      <c r="M3720" t="s">
        <v>14867</v>
      </c>
      <c r="N3720" t="s">
        <v>22</v>
      </c>
      <c r="O3720">
        <v>9.6</v>
      </c>
      <c r="P37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5.85</v>
      </c>
      <c r="Q3720">
        <f>IF(Tabla1[[#This Row],[SERVICIO]]="COMIDA",3,IF(Tabla1[[#This Row],[SERVICIO]]="CONTROLADO",12,IF(Tabla1[[#This Row],[SERVICIO]]="RÁPIDO",3.75,IF(Tabla1[[#This Row],[SERVICIO]]="NORMAL",2.5,))))</f>
        <v>3.75</v>
      </c>
      <c r="R3720">
        <f>IF(Tabla1[[#This Row],[SERVICIO]]="COMIDA",3.5,IF(Tabla1[[#This Row],[SERVICIO]]="CONTROLADO",8,IF(Tabla1[[#This Row],[SERVICIO]]="RÁPIDO",4.5,IF(Tabla1[[#This Row],[SERVICIO]]="NORMAL",3,))))</f>
        <v>4.5</v>
      </c>
      <c r="S37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0" s="2">
        <f>IF(Tabla1[[#This Row],[KILOMETROS ADICIONALES]]=0,Tabla1[[#This Row],[KILOMETROS]]*Tabla1[[#This Row],[COSTO NORMAL]],Tabla1[[#This Row],[COSTO NORMAL]]*Tabla1[[#This Row],[KILOMETROS HASTA]])</f>
        <v>16.875</v>
      </c>
      <c r="U3720" s="2">
        <f>Tabla1[[#This Row],[KILOMETROS ADICIONALES]]*Tabla1[[#This Row],[COSTO ADICIONAL]]</f>
        <v>3.2175000000000002</v>
      </c>
      <c r="V3720">
        <v>205.75</v>
      </c>
      <c r="W3720" s="2">
        <f>Tabla1[[#This Row],[COSTO NORMAL2]]+Tabla1[[#This Row],[COSTO ADICIONAL2]]</f>
        <v>20.092500000000001</v>
      </c>
    </row>
    <row r="3721" spans="1:23" x14ac:dyDescent="0.25">
      <c r="A3721" t="s">
        <v>226</v>
      </c>
      <c r="B3721" t="s">
        <v>6019</v>
      </c>
      <c r="C3721" t="s">
        <v>12812</v>
      </c>
      <c r="D3721" t="s">
        <v>13</v>
      </c>
      <c r="E3721" t="s">
        <v>14845</v>
      </c>
      <c r="F3721" t="s">
        <v>14</v>
      </c>
      <c r="G3721" t="s">
        <v>15</v>
      </c>
      <c r="H3721" t="s">
        <v>226</v>
      </c>
      <c r="I3721" t="s">
        <v>6020</v>
      </c>
      <c r="J3721" t="str">
        <f>MID(Tabla1[[#This Row],[HORA2]],1,2)</f>
        <v>14</v>
      </c>
      <c r="K3721" t="s">
        <v>19</v>
      </c>
      <c r="L3721" t="s">
        <v>19</v>
      </c>
      <c r="M3721" t="s">
        <v>14867</v>
      </c>
      <c r="N3721" t="s">
        <v>22</v>
      </c>
      <c r="O3721">
        <v>15.61</v>
      </c>
      <c r="P37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11.86</v>
      </c>
      <c r="Q3721">
        <f>IF(Tabla1[[#This Row],[SERVICIO]]="COMIDA",3,IF(Tabla1[[#This Row],[SERVICIO]]="CONTROLADO",12,IF(Tabla1[[#This Row],[SERVICIO]]="RÁPIDO",3.75,IF(Tabla1[[#This Row],[SERVICIO]]="NORMAL",2.5,))))</f>
        <v>3.75</v>
      </c>
      <c r="R3721">
        <f>IF(Tabla1[[#This Row],[SERVICIO]]="COMIDA",3.5,IF(Tabla1[[#This Row],[SERVICIO]]="CONTROLADO",8,IF(Tabla1[[#This Row],[SERVICIO]]="RÁPIDO",4.5,IF(Tabla1[[#This Row],[SERVICIO]]="NORMAL",3,))))</f>
        <v>4.5</v>
      </c>
      <c r="S37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1" s="2">
        <f>IF(Tabla1[[#This Row],[KILOMETROS ADICIONALES]]=0,Tabla1[[#This Row],[KILOMETROS]]*Tabla1[[#This Row],[COSTO NORMAL]],Tabla1[[#This Row],[COSTO NORMAL]]*Tabla1[[#This Row],[KILOMETROS HASTA]])</f>
        <v>16.875</v>
      </c>
      <c r="U3721" s="2">
        <f>Tabla1[[#This Row],[KILOMETROS ADICIONALES]]*Tabla1[[#This Row],[COSTO ADICIONAL]]</f>
        <v>6.5230000000000006</v>
      </c>
      <c r="V3721">
        <v>167.68</v>
      </c>
      <c r="W3721" s="2">
        <f>Tabla1[[#This Row],[COSTO NORMAL2]]+Tabla1[[#This Row],[COSTO ADICIONAL2]]</f>
        <v>23.398</v>
      </c>
    </row>
    <row r="3722" spans="1:23" x14ac:dyDescent="0.25">
      <c r="A3722" t="s">
        <v>226</v>
      </c>
      <c r="B3722" t="s">
        <v>6021</v>
      </c>
      <c r="C3722" t="s">
        <v>12813</v>
      </c>
      <c r="D3722" t="s">
        <v>13</v>
      </c>
      <c r="E3722" t="s">
        <v>14845</v>
      </c>
      <c r="F3722" t="s">
        <v>14</v>
      </c>
      <c r="G3722" t="s">
        <v>15</v>
      </c>
      <c r="H3722" t="s">
        <v>226</v>
      </c>
      <c r="I3722" t="s">
        <v>6022</v>
      </c>
      <c r="J3722" t="str">
        <f>MID(Tabla1[[#This Row],[HORA2]],1,2)</f>
        <v>15</v>
      </c>
      <c r="K3722" t="s">
        <v>57</v>
      </c>
      <c r="L3722" t="s">
        <v>57</v>
      </c>
      <c r="M3722" t="s">
        <v>14867</v>
      </c>
      <c r="N3722" t="s">
        <v>22</v>
      </c>
      <c r="O3722">
        <v>17.8</v>
      </c>
      <c r="P37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</v>
      </c>
      <c r="Q3722">
        <f>IF(Tabla1[[#This Row],[SERVICIO]]="COMIDA",3,IF(Tabla1[[#This Row],[SERVICIO]]="CONTROLADO",12,IF(Tabla1[[#This Row],[SERVICIO]]="RÁPIDO",3.75,IF(Tabla1[[#This Row],[SERVICIO]]="NORMAL",2.5,))))</f>
        <v>3.75</v>
      </c>
      <c r="R3722">
        <f>IF(Tabla1[[#This Row],[SERVICIO]]="COMIDA",3.5,IF(Tabla1[[#This Row],[SERVICIO]]="CONTROLADO",8,IF(Tabla1[[#This Row],[SERVICIO]]="RÁPIDO",4.5,IF(Tabla1[[#This Row],[SERVICIO]]="NORMAL",3,))))</f>
        <v>4.5</v>
      </c>
      <c r="S37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2" s="2">
        <f>IF(Tabla1[[#This Row],[KILOMETROS ADICIONALES]]=0,Tabla1[[#This Row],[KILOMETROS]]*Tabla1[[#This Row],[COSTO NORMAL]],Tabla1[[#This Row],[COSTO NORMAL]]*Tabla1[[#This Row],[KILOMETROS HASTA]])</f>
        <v>16.875</v>
      </c>
      <c r="U3722" s="2">
        <f>Tabla1[[#This Row],[KILOMETROS ADICIONALES]]*Tabla1[[#This Row],[COSTO ADICIONAL]]</f>
        <v>7.7275000000000009</v>
      </c>
      <c r="V3722">
        <v>129.72</v>
      </c>
      <c r="W3722" s="2">
        <f>Tabla1[[#This Row],[COSTO NORMAL2]]+Tabla1[[#This Row],[COSTO ADICIONAL2]]</f>
        <v>24.602499999999999</v>
      </c>
    </row>
    <row r="3723" spans="1:23" x14ac:dyDescent="0.25">
      <c r="A3723" t="s">
        <v>226</v>
      </c>
      <c r="B3723" t="s">
        <v>6023</v>
      </c>
      <c r="C3723" t="s">
        <v>12814</v>
      </c>
      <c r="D3723" t="s">
        <v>13</v>
      </c>
      <c r="E3723" t="s">
        <v>14845</v>
      </c>
      <c r="F3723" t="s">
        <v>295</v>
      </c>
      <c r="G3723" t="s">
        <v>15</v>
      </c>
      <c r="H3723" t="s">
        <v>226</v>
      </c>
      <c r="I3723" t="s">
        <v>6024</v>
      </c>
      <c r="J3723" t="str">
        <f>MID(Tabla1[[#This Row],[HORA2]],1,2)</f>
        <v>15</v>
      </c>
      <c r="K3723" t="s">
        <v>44</v>
      </c>
      <c r="L3723" t="s">
        <v>271</v>
      </c>
      <c r="M3723" t="s">
        <v>14867</v>
      </c>
      <c r="N3723" t="s">
        <v>22</v>
      </c>
      <c r="O3723">
        <v>9.77</v>
      </c>
      <c r="P37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</v>
      </c>
      <c r="Q3723">
        <f>IF(Tabla1[[#This Row],[SERVICIO]]="COMIDA",3,IF(Tabla1[[#This Row],[SERVICIO]]="CONTROLADO",12,IF(Tabla1[[#This Row],[SERVICIO]]="RÁPIDO",3.75,IF(Tabla1[[#This Row],[SERVICIO]]="NORMAL",2.5,))))</f>
        <v>3.75</v>
      </c>
      <c r="R3723">
        <f>IF(Tabla1[[#This Row],[SERVICIO]]="COMIDA",3.5,IF(Tabla1[[#This Row],[SERVICIO]]="CONTROLADO",8,IF(Tabla1[[#This Row],[SERVICIO]]="RÁPIDO",4.5,IF(Tabla1[[#This Row],[SERVICIO]]="NORMAL",3,))))</f>
        <v>4.5</v>
      </c>
      <c r="S37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3" s="2">
        <f>IF(Tabla1[[#This Row],[KILOMETROS ADICIONALES]]=0,Tabla1[[#This Row],[KILOMETROS]]*Tabla1[[#This Row],[COSTO NORMAL]],Tabla1[[#This Row],[COSTO NORMAL]]*Tabla1[[#This Row],[KILOMETROS HASTA]])</f>
        <v>16.875</v>
      </c>
      <c r="U3723" s="2">
        <f>Tabla1[[#This Row],[KILOMETROS ADICIONALES]]*Tabla1[[#This Row],[COSTO ADICIONAL]]</f>
        <v>3.3109999999999999</v>
      </c>
      <c r="V3723">
        <v>156.71</v>
      </c>
      <c r="W3723" s="2">
        <f>Tabla1[[#This Row],[COSTO NORMAL2]]+Tabla1[[#This Row],[COSTO ADICIONAL2]]</f>
        <v>20.186</v>
      </c>
    </row>
    <row r="3724" spans="1:23" x14ac:dyDescent="0.25">
      <c r="A3724" t="s">
        <v>226</v>
      </c>
      <c r="B3724" t="s">
        <v>6025</v>
      </c>
      <c r="C3724" t="s">
        <v>12815</v>
      </c>
      <c r="D3724" t="s">
        <v>13</v>
      </c>
      <c r="E3724" t="s">
        <v>14845</v>
      </c>
      <c r="F3724" t="s">
        <v>76</v>
      </c>
      <c r="G3724" t="s">
        <v>15</v>
      </c>
      <c r="H3724" t="s">
        <v>226</v>
      </c>
      <c r="I3724" t="s">
        <v>6026</v>
      </c>
      <c r="J3724" t="str">
        <f>MID(Tabla1[[#This Row],[HORA2]],1,2)</f>
        <v>14</v>
      </c>
      <c r="K3724" t="s">
        <v>19</v>
      </c>
      <c r="L3724" t="s">
        <v>19</v>
      </c>
      <c r="M3724" t="s">
        <v>14867</v>
      </c>
      <c r="N3724" t="s">
        <v>22</v>
      </c>
      <c r="O3724">
        <v>17.5</v>
      </c>
      <c r="P37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3724">
        <f>IF(Tabla1[[#This Row],[SERVICIO]]="COMIDA",3,IF(Tabla1[[#This Row],[SERVICIO]]="CONTROLADO",12,IF(Tabla1[[#This Row],[SERVICIO]]="RÁPIDO",3.75,IF(Tabla1[[#This Row],[SERVICIO]]="NORMAL",2.5,))))</f>
        <v>3.75</v>
      </c>
      <c r="R3724">
        <f>IF(Tabla1[[#This Row],[SERVICIO]]="COMIDA",3.5,IF(Tabla1[[#This Row],[SERVICIO]]="CONTROLADO",8,IF(Tabla1[[#This Row],[SERVICIO]]="RÁPIDO",4.5,IF(Tabla1[[#This Row],[SERVICIO]]="NORMAL",3,))))</f>
        <v>4.5</v>
      </c>
      <c r="S37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4" s="2">
        <f>IF(Tabla1[[#This Row],[KILOMETROS ADICIONALES]]=0,Tabla1[[#This Row],[KILOMETROS]]*Tabla1[[#This Row],[COSTO NORMAL]],Tabla1[[#This Row],[COSTO NORMAL]]*Tabla1[[#This Row],[KILOMETROS HASTA]])</f>
        <v>16.875</v>
      </c>
      <c r="U3724" s="2">
        <f>Tabla1[[#This Row],[KILOMETROS ADICIONALES]]*Tabla1[[#This Row],[COSTO ADICIONAL]]</f>
        <v>7.5625000000000009</v>
      </c>
      <c r="V3724">
        <v>201.55</v>
      </c>
      <c r="W3724" s="2">
        <f>Tabla1[[#This Row],[COSTO NORMAL2]]+Tabla1[[#This Row],[COSTO ADICIONAL2]]</f>
        <v>24.4375</v>
      </c>
    </row>
    <row r="3725" spans="1:23" x14ac:dyDescent="0.25">
      <c r="A3725" t="s">
        <v>226</v>
      </c>
      <c r="B3725" t="s">
        <v>6025</v>
      </c>
      <c r="C3725" t="s">
        <v>12816</v>
      </c>
      <c r="D3725" t="s">
        <v>13</v>
      </c>
      <c r="E3725" t="s">
        <v>14845</v>
      </c>
      <c r="F3725" t="s">
        <v>76</v>
      </c>
      <c r="G3725" t="s">
        <v>15</v>
      </c>
      <c r="H3725" t="s">
        <v>226</v>
      </c>
      <c r="I3725" t="s">
        <v>6027</v>
      </c>
      <c r="J3725" t="str">
        <f>MID(Tabla1[[#This Row],[HORA2]],1,2)</f>
        <v>14</v>
      </c>
      <c r="K3725" t="s">
        <v>19</v>
      </c>
      <c r="L3725" t="s">
        <v>19</v>
      </c>
      <c r="M3725" t="s">
        <v>14867</v>
      </c>
      <c r="N3725" t="s">
        <v>22</v>
      </c>
      <c r="O3725">
        <v>1.04</v>
      </c>
      <c r="P37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25">
        <f>IF(Tabla1[[#This Row],[SERVICIO]]="COMIDA",3,IF(Tabla1[[#This Row],[SERVICIO]]="CONTROLADO",12,IF(Tabla1[[#This Row],[SERVICIO]]="RÁPIDO",3.75,IF(Tabla1[[#This Row],[SERVICIO]]="NORMAL",2.5,))))</f>
        <v>3.75</v>
      </c>
      <c r="R3725">
        <f>IF(Tabla1[[#This Row],[SERVICIO]]="COMIDA",3.5,IF(Tabla1[[#This Row],[SERVICIO]]="CONTROLADO",8,IF(Tabla1[[#This Row],[SERVICIO]]="RÁPIDO",4.5,IF(Tabla1[[#This Row],[SERVICIO]]="NORMAL",3,))))</f>
        <v>4.5</v>
      </c>
      <c r="S37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5" s="2">
        <f>IF(Tabla1[[#This Row],[KILOMETROS ADICIONALES]]=0,Tabla1[[#This Row],[KILOMETROS]]*Tabla1[[#This Row],[COSTO NORMAL]],Tabla1[[#This Row],[COSTO NORMAL]]*Tabla1[[#This Row],[KILOMETROS HASTA]])</f>
        <v>4.68</v>
      </c>
      <c r="U3725" s="2">
        <f>Tabla1[[#This Row],[KILOMETROS ADICIONALES]]*Tabla1[[#This Row],[COSTO ADICIONAL]]</f>
        <v>0</v>
      </c>
      <c r="V3725">
        <v>18.329999999999998</v>
      </c>
      <c r="W3725" s="2">
        <f>Tabla1[[#This Row],[COSTO NORMAL2]]+Tabla1[[#This Row],[COSTO ADICIONAL2]]</f>
        <v>4.68</v>
      </c>
    </row>
    <row r="3726" spans="1:23" x14ac:dyDescent="0.25">
      <c r="A3726" t="s">
        <v>226</v>
      </c>
      <c r="B3726" t="s">
        <v>6028</v>
      </c>
      <c r="C3726" t="s">
        <v>12817</v>
      </c>
      <c r="D3726" t="s">
        <v>13</v>
      </c>
      <c r="E3726" t="s">
        <v>14845</v>
      </c>
      <c r="F3726" t="s">
        <v>76</v>
      </c>
      <c r="G3726" t="s">
        <v>15</v>
      </c>
      <c r="H3726" t="s">
        <v>226</v>
      </c>
      <c r="I3726" t="s">
        <v>6029</v>
      </c>
      <c r="J3726" t="str">
        <f>MID(Tabla1[[#This Row],[HORA2]],1,2)</f>
        <v>14</v>
      </c>
      <c r="K3726" t="s">
        <v>43</v>
      </c>
      <c r="L3726" t="s">
        <v>43</v>
      </c>
      <c r="M3726" t="s">
        <v>14867</v>
      </c>
      <c r="N3726" t="s">
        <v>22</v>
      </c>
      <c r="O3726">
        <v>20.76</v>
      </c>
      <c r="P37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3726">
        <f>IF(Tabla1[[#This Row],[SERVICIO]]="COMIDA",3,IF(Tabla1[[#This Row],[SERVICIO]]="CONTROLADO",12,IF(Tabla1[[#This Row],[SERVICIO]]="RÁPIDO",3.75,IF(Tabla1[[#This Row],[SERVICIO]]="NORMAL",2.5,))))</f>
        <v>3.75</v>
      </c>
      <c r="R3726">
        <f>IF(Tabla1[[#This Row],[SERVICIO]]="COMIDA",3.5,IF(Tabla1[[#This Row],[SERVICIO]]="CONTROLADO",8,IF(Tabla1[[#This Row],[SERVICIO]]="RÁPIDO",4.5,IF(Tabla1[[#This Row],[SERVICIO]]="NORMAL",3,))))</f>
        <v>4.5</v>
      </c>
      <c r="S37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6" s="2">
        <f>IF(Tabla1[[#This Row],[KILOMETROS ADICIONALES]]=0,Tabla1[[#This Row],[KILOMETROS]]*Tabla1[[#This Row],[COSTO NORMAL]],Tabla1[[#This Row],[COSTO NORMAL]]*Tabla1[[#This Row],[KILOMETROS HASTA]])</f>
        <v>16.875</v>
      </c>
      <c r="U3726" s="2">
        <f>Tabla1[[#This Row],[KILOMETROS ADICIONALES]]*Tabla1[[#This Row],[COSTO ADICIONAL]]</f>
        <v>9.355500000000001</v>
      </c>
      <c r="V3726">
        <v>87.79</v>
      </c>
      <c r="W3726" s="2">
        <f>Tabla1[[#This Row],[COSTO NORMAL2]]+Tabla1[[#This Row],[COSTO ADICIONAL2]]</f>
        <v>26.230499999999999</v>
      </c>
    </row>
    <row r="3727" spans="1:23" x14ac:dyDescent="0.25">
      <c r="A3727" t="s">
        <v>226</v>
      </c>
      <c r="B3727" t="s">
        <v>6030</v>
      </c>
      <c r="C3727" t="s">
        <v>12818</v>
      </c>
      <c r="D3727" t="s">
        <v>13</v>
      </c>
      <c r="E3727" t="s">
        <v>14847</v>
      </c>
      <c r="F3727" t="s">
        <v>14</v>
      </c>
      <c r="G3727" t="s">
        <v>15</v>
      </c>
      <c r="H3727" t="s">
        <v>226</v>
      </c>
      <c r="I3727" t="s">
        <v>6031</v>
      </c>
      <c r="J3727" t="str">
        <f>MID(Tabla1[[#This Row],[HORA2]],1,2)</f>
        <v>14</v>
      </c>
      <c r="K3727" t="s">
        <v>19</v>
      </c>
      <c r="L3727" t="s">
        <v>20</v>
      </c>
      <c r="M3727" t="s">
        <v>14867</v>
      </c>
      <c r="N3727" t="s">
        <v>22</v>
      </c>
      <c r="O3727">
        <v>8.0500000000000007</v>
      </c>
      <c r="P37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5.0500000000000007</v>
      </c>
      <c r="Q3727">
        <f>IF(Tabla1[[#This Row],[SERVICIO]]="COMIDA",3,IF(Tabla1[[#This Row],[SERVICIO]]="CONTROLADO",12,IF(Tabla1[[#This Row],[SERVICIO]]="RÁPIDO",3.75,IF(Tabla1[[#This Row],[SERVICIO]]="NORMAL",2.5,))))</f>
        <v>3</v>
      </c>
      <c r="R3727">
        <f>IF(Tabla1[[#This Row],[SERVICIO]]="COMIDA",3.5,IF(Tabla1[[#This Row],[SERVICIO]]="CONTROLADO",8,IF(Tabla1[[#This Row],[SERVICIO]]="RÁPIDO",4.5,IF(Tabla1[[#This Row],[SERVICIO]]="NORMAL",3,))))</f>
        <v>3.5</v>
      </c>
      <c r="S3727">
        <f>IF(Tabla1[[#This Row],[SERVICIO]]="COMIDA",0.75,IF(Tabla1[[#This Row],[SERVICIO]]="CONTROLADO",2.65,IF(Tabla1[[#This Row],[SERVICIO]]="RÁPIDO",0.55,IF(Tabla1[[#This Row],[SERVICIO]]="NORMAL",1.2,))))</f>
        <v>0.75</v>
      </c>
      <c r="T3727" s="2">
        <f>IF(Tabla1[[#This Row],[KILOMETROS ADICIONALES]]=0,Tabla1[[#This Row],[KILOMETROS]]*Tabla1[[#This Row],[COSTO NORMAL]],Tabla1[[#This Row],[COSTO NORMAL]]*Tabla1[[#This Row],[KILOMETROS HASTA]])</f>
        <v>10.5</v>
      </c>
      <c r="U3727" s="2">
        <f>Tabla1[[#This Row],[KILOMETROS ADICIONALES]]*Tabla1[[#This Row],[COSTO ADICIONAL]]</f>
        <v>3.7875000000000005</v>
      </c>
      <c r="V3727">
        <v>220.08</v>
      </c>
      <c r="W3727" s="2">
        <f>Tabla1[[#This Row],[COSTO NORMAL2]]+Tabla1[[#This Row],[COSTO ADICIONAL2]]</f>
        <v>14.287500000000001</v>
      </c>
    </row>
    <row r="3728" spans="1:23" x14ac:dyDescent="0.25">
      <c r="A3728" t="s">
        <v>226</v>
      </c>
      <c r="B3728" t="s">
        <v>6032</v>
      </c>
      <c r="C3728" t="s">
        <v>12819</v>
      </c>
      <c r="D3728" t="s">
        <v>13</v>
      </c>
      <c r="E3728" t="s">
        <v>14845</v>
      </c>
      <c r="F3728" t="s">
        <v>76</v>
      </c>
      <c r="G3728" t="s">
        <v>15</v>
      </c>
      <c r="H3728" t="s">
        <v>226</v>
      </c>
      <c r="I3728" t="s">
        <v>6033</v>
      </c>
      <c r="J3728" t="str">
        <f>MID(Tabla1[[#This Row],[HORA2]],1,2)</f>
        <v>15</v>
      </c>
      <c r="K3728" t="s">
        <v>43</v>
      </c>
      <c r="L3728" t="s">
        <v>43</v>
      </c>
      <c r="M3728" t="s">
        <v>14867</v>
      </c>
      <c r="N3728" t="s">
        <v>22</v>
      </c>
      <c r="O3728">
        <v>18.559999999999999</v>
      </c>
      <c r="P37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14.809999999999999</v>
      </c>
      <c r="Q3728">
        <f>IF(Tabla1[[#This Row],[SERVICIO]]="COMIDA",3,IF(Tabla1[[#This Row],[SERVICIO]]="CONTROLADO",12,IF(Tabla1[[#This Row],[SERVICIO]]="RÁPIDO",3.75,IF(Tabla1[[#This Row],[SERVICIO]]="NORMAL",2.5,))))</f>
        <v>3.75</v>
      </c>
      <c r="R3728">
        <f>IF(Tabla1[[#This Row],[SERVICIO]]="COMIDA",3.5,IF(Tabla1[[#This Row],[SERVICIO]]="CONTROLADO",8,IF(Tabla1[[#This Row],[SERVICIO]]="RÁPIDO",4.5,IF(Tabla1[[#This Row],[SERVICIO]]="NORMAL",3,))))</f>
        <v>4.5</v>
      </c>
      <c r="S37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8" s="2">
        <f>IF(Tabla1[[#This Row],[KILOMETROS ADICIONALES]]=0,Tabla1[[#This Row],[KILOMETROS]]*Tabla1[[#This Row],[COSTO NORMAL]],Tabla1[[#This Row],[COSTO NORMAL]]*Tabla1[[#This Row],[KILOMETROS HASTA]])</f>
        <v>16.875</v>
      </c>
      <c r="U3728" s="2">
        <f>Tabla1[[#This Row],[KILOMETROS ADICIONALES]]*Tabla1[[#This Row],[COSTO ADICIONAL]]</f>
        <v>8.1455000000000002</v>
      </c>
      <c r="V3728">
        <v>224.71</v>
      </c>
      <c r="W3728" s="2">
        <f>Tabla1[[#This Row],[COSTO NORMAL2]]+Tabla1[[#This Row],[COSTO ADICIONAL2]]</f>
        <v>25.020499999999998</v>
      </c>
    </row>
    <row r="3729" spans="1:23" x14ac:dyDescent="0.25">
      <c r="A3729" t="s">
        <v>226</v>
      </c>
      <c r="B3729" t="s">
        <v>383</v>
      </c>
      <c r="C3729" t="s">
        <v>12820</v>
      </c>
      <c r="D3729" t="s">
        <v>13</v>
      </c>
      <c r="E3729" t="s">
        <v>14845</v>
      </c>
      <c r="F3729" t="s">
        <v>14</v>
      </c>
      <c r="G3729" t="s">
        <v>69</v>
      </c>
      <c r="H3729" t="s">
        <v>226</v>
      </c>
      <c r="I3729" t="s">
        <v>6034</v>
      </c>
      <c r="J3729" t="str">
        <f>MID(Tabla1[[#This Row],[HORA2]],1,2)</f>
        <v>14</v>
      </c>
      <c r="K3729" t="s">
        <v>43</v>
      </c>
      <c r="L3729" t="s">
        <v>20</v>
      </c>
      <c r="M3729" t="s">
        <v>14867</v>
      </c>
      <c r="N3729" t="s">
        <v>22</v>
      </c>
      <c r="O3729">
        <v>12.52</v>
      </c>
      <c r="P37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8.77</v>
      </c>
      <c r="Q3729">
        <f>IF(Tabla1[[#This Row],[SERVICIO]]="COMIDA",3,IF(Tabla1[[#This Row],[SERVICIO]]="CONTROLADO",12,IF(Tabla1[[#This Row],[SERVICIO]]="RÁPIDO",3.75,IF(Tabla1[[#This Row],[SERVICIO]]="NORMAL",2.5,))))</f>
        <v>3.75</v>
      </c>
      <c r="R3729">
        <f>IF(Tabla1[[#This Row],[SERVICIO]]="COMIDA",3.5,IF(Tabla1[[#This Row],[SERVICIO]]="CONTROLADO",8,IF(Tabla1[[#This Row],[SERVICIO]]="RÁPIDO",4.5,IF(Tabla1[[#This Row],[SERVICIO]]="NORMAL",3,))))</f>
        <v>4.5</v>
      </c>
      <c r="S37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29" s="2">
        <f>IF(Tabla1[[#This Row],[KILOMETROS ADICIONALES]]=0,Tabla1[[#This Row],[KILOMETROS]]*Tabla1[[#This Row],[COSTO NORMAL]],Tabla1[[#This Row],[COSTO NORMAL]]*Tabla1[[#This Row],[KILOMETROS HASTA]])</f>
        <v>16.875</v>
      </c>
      <c r="U3729" s="2">
        <f>Tabla1[[#This Row],[KILOMETROS ADICIONALES]]*Tabla1[[#This Row],[COSTO ADICIONAL]]</f>
        <v>4.8235000000000001</v>
      </c>
      <c r="V3729">
        <v>96.26</v>
      </c>
      <c r="W3729" s="2">
        <f>Tabla1[[#This Row],[COSTO NORMAL2]]+Tabla1[[#This Row],[COSTO ADICIONAL2]]</f>
        <v>21.698499999999999</v>
      </c>
    </row>
    <row r="3730" spans="1:23" x14ac:dyDescent="0.25">
      <c r="A3730" t="s">
        <v>226</v>
      </c>
      <c r="B3730" t="s">
        <v>6035</v>
      </c>
      <c r="C3730" t="s">
        <v>12821</v>
      </c>
      <c r="D3730" t="s">
        <v>13</v>
      </c>
      <c r="E3730" t="s">
        <v>14845</v>
      </c>
      <c r="F3730" t="s">
        <v>76</v>
      </c>
      <c r="G3730" t="s">
        <v>15</v>
      </c>
      <c r="H3730" t="s">
        <v>226</v>
      </c>
      <c r="I3730" t="s">
        <v>6036</v>
      </c>
      <c r="J3730" t="str">
        <f>MID(Tabla1[[#This Row],[HORA2]],1,2)</f>
        <v>15</v>
      </c>
      <c r="K3730" t="s">
        <v>110</v>
      </c>
      <c r="L3730" t="s">
        <v>224</v>
      </c>
      <c r="M3730" t="s">
        <v>14867</v>
      </c>
      <c r="N3730" t="s">
        <v>22</v>
      </c>
      <c r="O3730">
        <v>18.47</v>
      </c>
      <c r="P37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14.719999999999999</v>
      </c>
      <c r="Q3730">
        <f>IF(Tabla1[[#This Row],[SERVICIO]]="COMIDA",3,IF(Tabla1[[#This Row],[SERVICIO]]="CONTROLADO",12,IF(Tabla1[[#This Row],[SERVICIO]]="RÁPIDO",3.75,IF(Tabla1[[#This Row],[SERVICIO]]="NORMAL",2.5,))))</f>
        <v>3.75</v>
      </c>
      <c r="R3730">
        <f>IF(Tabla1[[#This Row],[SERVICIO]]="COMIDA",3.5,IF(Tabla1[[#This Row],[SERVICIO]]="CONTROLADO",8,IF(Tabla1[[#This Row],[SERVICIO]]="RÁPIDO",4.5,IF(Tabla1[[#This Row],[SERVICIO]]="NORMAL",3,))))</f>
        <v>4.5</v>
      </c>
      <c r="S37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0" s="2">
        <f>IF(Tabla1[[#This Row],[KILOMETROS ADICIONALES]]=0,Tabla1[[#This Row],[KILOMETROS]]*Tabla1[[#This Row],[COSTO NORMAL]],Tabla1[[#This Row],[COSTO NORMAL]]*Tabla1[[#This Row],[KILOMETROS HASTA]])</f>
        <v>16.875</v>
      </c>
      <c r="U3730" s="2">
        <f>Tabla1[[#This Row],[KILOMETROS ADICIONALES]]*Tabla1[[#This Row],[COSTO ADICIONAL]]</f>
        <v>8.0960000000000001</v>
      </c>
      <c r="V3730">
        <v>114.62</v>
      </c>
      <c r="W3730" s="2">
        <f>Tabla1[[#This Row],[COSTO NORMAL2]]+Tabla1[[#This Row],[COSTO ADICIONAL2]]</f>
        <v>24.971</v>
      </c>
    </row>
    <row r="3731" spans="1:23" x14ac:dyDescent="0.25">
      <c r="A3731" t="s">
        <v>226</v>
      </c>
      <c r="B3731" t="s">
        <v>6037</v>
      </c>
      <c r="C3731" t="s">
        <v>12822</v>
      </c>
      <c r="D3731" t="s">
        <v>13</v>
      </c>
      <c r="E3731" t="s">
        <v>14845</v>
      </c>
      <c r="F3731" t="s">
        <v>295</v>
      </c>
      <c r="G3731" t="s">
        <v>15</v>
      </c>
      <c r="H3731" t="s">
        <v>226</v>
      </c>
      <c r="I3731" t="s">
        <v>6038</v>
      </c>
      <c r="J3731" t="str">
        <f>MID(Tabla1[[#This Row],[HORA2]],1,2)</f>
        <v>14</v>
      </c>
      <c r="K3731" t="s">
        <v>94</v>
      </c>
      <c r="L3731" t="s">
        <v>19</v>
      </c>
      <c r="M3731" t="s">
        <v>14867</v>
      </c>
      <c r="N3731" t="s">
        <v>22</v>
      </c>
      <c r="O3731">
        <v>18.7</v>
      </c>
      <c r="P37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14.95</v>
      </c>
      <c r="Q3731">
        <f>IF(Tabla1[[#This Row],[SERVICIO]]="COMIDA",3,IF(Tabla1[[#This Row],[SERVICIO]]="CONTROLADO",12,IF(Tabla1[[#This Row],[SERVICIO]]="RÁPIDO",3.75,IF(Tabla1[[#This Row],[SERVICIO]]="NORMAL",2.5,))))</f>
        <v>3.75</v>
      </c>
      <c r="R3731">
        <f>IF(Tabla1[[#This Row],[SERVICIO]]="COMIDA",3.5,IF(Tabla1[[#This Row],[SERVICIO]]="CONTROLADO",8,IF(Tabla1[[#This Row],[SERVICIO]]="RÁPIDO",4.5,IF(Tabla1[[#This Row],[SERVICIO]]="NORMAL",3,))))</f>
        <v>4.5</v>
      </c>
      <c r="S37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1" s="2">
        <f>IF(Tabla1[[#This Row],[KILOMETROS ADICIONALES]]=0,Tabla1[[#This Row],[KILOMETROS]]*Tabla1[[#This Row],[COSTO NORMAL]],Tabla1[[#This Row],[COSTO NORMAL]]*Tabla1[[#This Row],[KILOMETROS HASTA]])</f>
        <v>16.875</v>
      </c>
      <c r="U3731" s="2">
        <f>Tabla1[[#This Row],[KILOMETROS ADICIONALES]]*Tabla1[[#This Row],[COSTO ADICIONAL]]</f>
        <v>8.2225000000000001</v>
      </c>
      <c r="V3731">
        <v>229.25</v>
      </c>
      <c r="W3731" s="2">
        <f>Tabla1[[#This Row],[COSTO NORMAL2]]+Tabla1[[#This Row],[COSTO ADICIONAL2]]</f>
        <v>25.0975</v>
      </c>
    </row>
    <row r="3732" spans="1:23" x14ac:dyDescent="0.25">
      <c r="A3732" t="s">
        <v>226</v>
      </c>
      <c r="B3732" t="s">
        <v>6039</v>
      </c>
      <c r="C3732" t="s">
        <v>12823</v>
      </c>
      <c r="D3732" t="s">
        <v>13</v>
      </c>
      <c r="E3732" t="s">
        <v>14845</v>
      </c>
      <c r="F3732" t="s">
        <v>14</v>
      </c>
      <c r="G3732" t="s">
        <v>15</v>
      </c>
      <c r="H3732" t="s">
        <v>226</v>
      </c>
      <c r="I3732" t="s">
        <v>6040</v>
      </c>
      <c r="J3732" t="str">
        <f>MID(Tabla1[[#This Row],[HORA2]],1,2)</f>
        <v>14</v>
      </c>
      <c r="K3732" t="s">
        <v>53</v>
      </c>
      <c r="L3732" t="s">
        <v>188</v>
      </c>
      <c r="M3732" t="s">
        <v>14867</v>
      </c>
      <c r="N3732" t="s">
        <v>22</v>
      </c>
      <c r="O3732">
        <v>9.6</v>
      </c>
      <c r="P37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5.85</v>
      </c>
      <c r="Q3732">
        <f>IF(Tabla1[[#This Row],[SERVICIO]]="COMIDA",3,IF(Tabla1[[#This Row],[SERVICIO]]="CONTROLADO",12,IF(Tabla1[[#This Row],[SERVICIO]]="RÁPIDO",3.75,IF(Tabla1[[#This Row],[SERVICIO]]="NORMAL",2.5,))))</f>
        <v>3.75</v>
      </c>
      <c r="R3732">
        <f>IF(Tabla1[[#This Row],[SERVICIO]]="COMIDA",3.5,IF(Tabla1[[#This Row],[SERVICIO]]="CONTROLADO",8,IF(Tabla1[[#This Row],[SERVICIO]]="RÁPIDO",4.5,IF(Tabla1[[#This Row],[SERVICIO]]="NORMAL",3,))))</f>
        <v>4.5</v>
      </c>
      <c r="S37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2" s="2">
        <f>IF(Tabla1[[#This Row],[KILOMETROS ADICIONALES]]=0,Tabla1[[#This Row],[KILOMETROS]]*Tabla1[[#This Row],[COSTO NORMAL]],Tabla1[[#This Row],[COSTO NORMAL]]*Tabla1[[#This Row],[KILOMETROS HASTA]])</f>
        <v>16.875</v>
      </c>
      <c r="U3732" s="2">
        <f>Tabla1[[#This Row],[KILOMETROS ADICIONALES]]*Tabla1[[#This Row],[COSTO ADICIONAL]]</f>
        <v>3.2175000000000002</v>
      </c>
      <c r="V3732">
        <v>76.27</v>
      </c>
      <c r="W3732" s="2">
        <f>Tabla1[[#This Row],[COSTO NORMAL2]]+Tabla1[[#This Row],[COSTO ADICIONAL2]]</f>
        <v>20.092500000000001</v>
      </c>
    </row>
    <row r="3733" spans="1:23" x14ac:dyDescent="0.25">
      <c r="A3733" t="s">
        <v>226</v>
      </c>
      <c r="B3733" t="s">
        <v>6041</v>
      </c>
      <c r="C3733" t="s">
        <v>12824</v>
      </c>
      <c r="D3733" t="s">
        <v>13</v>
      </c>
      <c r="E3733" t="s">
        <v>14847</v>
      </c>
      <c r="F3733" t="s">
        <v>14</v>
      </c>
      <c r="G3733" t="s">
        <v>24</v>
      </c>
      <c r="H3733" t="s">
        <v>226</v>
      </c>
      <c r="I3733" t="s">
        <v>6042</v>
      </c>
      <c r="J3733" t="str">
        <f>MID(Tabla1[[#This Row],[HORA2]],1,2)</f>
        <v>14</v>
      </c>
      <c r="K3733" t="s">
        <v>19</v>
      </c>
      <c r="L3733" t="s">
        <v>43</v>
      </c>
      <c r="M3733" t="s">
        <v>14867</v>
      </c>
      <c r="N3733" t="s">
        <v>22</v>
      </c>
      <c r="O3733">
        <v>5.4</v>
      </c>
      <c r="P37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2.4000000000000004</v>
      </c>
      <c r="Q3733">
        <f>IF(Tabla1[[#This Row],[SERVICIO]]="COMIDA",3,IF(Tabla1[[#This Row],[SERVICIO]]="CONTROLADO",12,IF(Tabla1[[#This Row],[SERVICIO]]="RÁPIDO",3.75,IF(Tabla1[[#This Row],[SERVICIO]]="NORMAL",2.5,))))</f>
        <v>3</v>
      </c>
      <c r="R3733">
        <f>IF(Tabla1[[#This Row],[SERVICIO]]="COMIDA",3.5,IF(Tabla1[[#This Row],[SERVICIO]]="CONTROLADO",8,IF(Tabla1[[#This Row],[SERVICIO]]="RÁPIDO",4.5,IF(Tabla1[[#This Row],[SERVICIO]]="NORMAL",3,))))</f>
        <v>3.5</v>
      </c>
      <c r="S3733">
        <f>IF(Tabla1[[#This Row],[SERVICIO]]="COMIDA",0.75,IF(Tabla1[[#This Row],[SERVICIO]]="CONTROLADO",2.65,IF(Tabla1[[#This Row],[SERVICIO]]="RÁPIDO",0.55,IF(Tabla1[[#This Row],[SERVICIO]]="NORMAL",1.2,))))</f>
        <v>0.75</v>
      </c>
      <c r="T3733" s="2">
        <f>IF(Tabla1[[#This Row],[KILOMETROS ADICIONALES]]=0,Tabla1[[#This Row],[KILOMETROS]]*Tabla1[[#This Row],[COSTO NORMAL]],Tabla1[[#This Row],[COSTO NORMAL]]*Tabla1[[#This Row],[KILOMETROS HASTA]])</f>
        <v>10.5</v>
      </c>
      <c r="U3733" s="2">
        <f>Tabla1[[#This Row],[KILOMETROS ADICIONALES]]*Tabla1[[#This Row],[COSTO ADICIONAL]]</f>
        <v>1.8000000000000003</v>
      </c>
      <c r="V3733">
        <v>133.33000000000001</v>
      </c>
      <c r="W3733" s="2">
        <f>Tabla1[[#This Row],[COSTO NORMAL2]]+Tabla1[[#This Row],[COSTO ADICIONAL2]]</f>
        <v>12.3</v>
      </c>
    </row>
    <row r="3734" spans="1:23" x14ac:dyDescent="0.25">
      <c r="A3734" t="s">
        <v>226</v>
      </c>
      <c r="B3734" t="s">
        <v>6043</v>
      </c>
      <c r="C3734" t="s">
        <v>12825</v>
      </c>
      <c r="D3734" t="s">
        <v>13</v>
      </c>
      <c r="E3734" t="s">
        <v>14845</v>
      </c>
      <c r="F3734" t="s">
        <v>14</v>
      </c>
      <c r="G3734" t="s">
        <v>15</v>
      </c>
      <c r="H3734" t="s">
        <v>226</v>
      </c>
      <c r="I3734" t="s">
        <v>6044</v>
      </c>
      <c r="J3734" t="str">
        <f>MID(Tabla1[[#This Row],[HORA2]],1,2)</f>
        <v>16</v>
      </c>
      <c r="K3734" t="s">
        <v>57</v>
      </c>
      <c r="L3734" t="s">
        <v>57</v>
      </c>
      <c r="M3734" t="s">
        <v>14867</v>
      </c>
      <c r="N3734" t="s">
        <v>22</v>
      </c>
      <c r="O3734">
        <v>8.08</v>
      </c>
      <c r="P37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4.33</v>
      </c>
      <c r="Q3734">
        <f>IF(Tabla1[[#This Row],[SERVICIO]]="COMIDA",3,IF(Tabla1[[#This Row],[SERVICIO]]="CONTROLADO",12,IF(Tabla1[[#This Row],[SERVICIO]]="RÁPIDO",3.75,IF(Tabla1[[#This Row],[SERVICIO]]="NORMAL",2.5,))))</f>
        <v>3.75</v>
      </c>
      <c r="R3734">
        <f>IF(Tabla1[[#This Row],[SERVICIO]]="COMIDA",3.5,IF(Tabla1[[#This Row],[SERVICIO]]="CONTROLADO",8,IF(Tabla1[[#This Row],[SERVICIO]]="RÁPIDO",4.5,IF(Tabla1[[#This Row],[SERVICIO]]="NORMAL",3,))))</f>
        <v>4.5</v>
      </c>
      <c r="S37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4" s="2">
        <f>IF(Tabla1[[#This Row],[KILOMETROS ADICIONALES]]=0,Tabla1[[#This Row],[KILOMETROS]]*Tabla1[[#This Row],[COSTO NORMAL]],Tabla1[[#This Row],[COSTO NORMAL]]*Tabla1[[#This Row],[KILOMETROS HASTA]])</f>
        <v>16.875</v>
      </c>
      <c r="U3734" s="2">
        <f>Tabla1[[#This Row],[KILOMETROS ADICIONALES]]*Tabla1[[#This Row],[COSTO ADICIONAL]]</f>
        <v>2.3815000000000004</v>
      </c>
      <c r="V3734">
        <v>108.84</v>
      </c>
      <c r="W3734" s="2">
        <f>Tabla1[[#This Row],[COSTO NORMAL2]]+Tabla1[[#This Row],[COSTO ADICIONAL2]]</f>
        <v>19.256499999999999</v>
      </c>
    </row>
    <row r="3735" spans="1:23" x14ac:dyDescent="0.25">
      <c r="A3735" t="s">
        <v>226</v>
      </c>
      <c r="B3735" t="s">
        <v>6045</v>
      </c>
      <c r="C3735" t="s">
        <v>12826</v>
      </c>
      <c r="D3735" t="s">
        <v>13</v>
      </c>
      <c r="E3735" t="s">
        <v>14845</v>
      </c>
      <c r="F3735" t="s">
        <v>295</v>
      </c>
      <c r="G3735" t="s">
        <v>24</v>
      </c>
      <c r="H3735" t="s">
        <v>226</v>
      </c>
      <c r="I3735" t="s">
        <v>6046</v>
      </c>
      <c r="J3735" t="str">
        <f>MID(Tabla1[[#This Row],[HORA2]],1,2)</f>
        <v>13</v>
      </c>
      <c r="K3735" t="s">
        <v>53</v>
      </c>
      <c r="L3735" t="s">
        <v>53</v>
      </c>
      <c r="M3735" t="s">
        <v>14867</v>
      </c>
      <c r="N3735" t="s">
        <v>22</v>
      </c>
      <c r="O3735">
        <v>19.5</v>
      </c>
      <c r="P37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15.75</v>
      </c>
      <c r="Q3735">
        <f>IF(Tabla1[[#This Row],[SERVICIO]]="COMIDA",3,IF(Tabla1[[#This Row],[SERVICIO]]="CONTROLADO",12,IF(Tabla1[[#This Row],[SERVICIO]]="RÁPIDO",3.75,IF(Tabla1[[#This Row],[SERVICIO]]="NORMAL",2.5,))))</f>
        <v>3.75</v>
      </c>
      <c r="R3735">
        <f>IF(Tabla1[[#This Row],[SERVICIO]]="COMIDA",3.5,IF(Tabla1[[#This Row],[SERVICIO]]="CONTROLADO",8,IF(Tabla1[[#This Row],[SERVICIO]]="RÁPIDO",4.5,IF(Tabla1[[#This Row],[SERVICIO]]="NORMAL",3,))))</f>
        <v>4.5</v>
      </c>
      <c r="S37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5" s="2">
        <f>IF(Tabla1[[#This Row],[KILOMETROS ADICIONALES]]=0,Tabla1[[#This Row],[KILOMETROS]]*Tabla1[[#This Row],[COSTO NORMAL]],Tabla1[[#This Row],[COSTO NORMAL]]*Tabla1[[#This Row],[KILOMETROS HASTA]])</f>
        <v>16.875</v>
      </c>
      <c r="U3735" s="2">
        <f>Tabla1[[#This Row],[KILOMETROS ADICIONALES]]*Tabla1[[#This Row],[COSTO ADICIONAL]]</f>
        <v>8.6625000000000014</v>
      </c>
      <c r="V3735">
        <v>61.13</v>
      </c>
      <c r="W3735" s="2">
        <f>Tabla1[[#This Row],[COSTO NORMAL2]]+Tabla1[[#This Row],[COSTO ADICIONAL2]]</f>
        <v>25.537500000000001</v>
      </c>
    </row>
    <row r="3736" spans="1:23" x14ac:dyDescent="0.25">
      <c r="A3736" t="s">
        <v>226</v>
      </c>
      <c r="B3736" t="s">
        <v>6047</v>
      </c>
      <c r="C3736" t="s">
        <v>12827</v>
      </c>
      <c r="D3736" t="s">
        <v>13</v>
      </c>
      <c r="E3736" t="s">
        <v>14845</v>
      </c>
      <c r="F3736" t="s">
        <v>14</v>
      </c>
      <c r="G3736" t="s">
        <v>24</v>
      </c>
      <c r="H3736" t="s">
        <v>226</v>
      </c>
      <c r="I3736" t="s">
        <v>6048</v>
      </c>
      <c r="J3736" t="str">
        <f>MID(Tabla1[[#This Row],[HORA2]],1,2)</f>
        <v>13</v>
      </c>
      <c r="K3736" t="s">
        <v>78</v>
      </c>
      <c r="L3736" t="s">
        <v>20</v>
      </c>
      <c r="M3736" t="s">
        <v>14867</v>
      </c>
      <c r="N3736" t="s">
        <v>22</v>
      </c>
      <c r="O3736">
        <v>20.45</v>
      </c>
      <c r="P37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</v>
      </c>
      <c r="Q3736">
        <f>IF(Tabla1[[#This Row],[SERVICIO]]="COMIDA",3,IF(Tabla1[[#This Row],[SERVICIO]]="CONTROLADO",12,IF(Tabla1[[#This Row],[SERVICIO]]="RÁPIDO",3.75,IF(Tabla1[[#This Row],[SERVICIO]]="NORMAL",2.5,))))</f>
        <v>3.75</v>
      </c>
      <c r="R3736">
        <f>IF(Tabla1[[#This Row],[SERVICIO]]="COMIDA",3.5,IF(Tabla1[[#This Row],[SERVICIO]]="CONTROLADO",8,IF(Tabla1[[#This Row],[SERVICIO]]="RÁPIDO",4.5,IF(Tabla1[[#This Row],[SERVICIO]]="NORMAL",3,))))</f>
        <v>4.5</v>
      </c>
      <c r="S37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6" s="2">
        <f>IF(Tabla1[[#This Row],[KILOMETROS ADICIONALES]]=0,Tabla1[[#This Row],[KILOMETROS]]*Tabla1[[#This Row],[COSTO NORMAL]],Tabla1[[#This Row],[COSTO NORMAL]]*Tabla1[[#This Row],[KILOMETROS HASTA]])</f>
        <v>16.875</v>
      </c>
      <c r="U3736" s="2">
        <f>Tabla1[[#This Row],[KILOMETROS ADICIONALES]]*Tabla1[[#This Row],[COSTO ADICIONAL]]</f>
        <v>9.1850000000000005</v>
      </c>
      <c r="V3736">
        <v>69.81</v>
      </c>
      <c r="W3736" s="2">
        <f>Tabla1[[#This Row],[COSTO NORMAL2]]+Tabla1[[#This Row],[COSTO ADICIONAL2]]</f>
        <v>26.060000000000002</v>
      </c>
    </row>
    <row r="3737" spans="1:23" x14ac:dyDescent="0.25">
      <c r="A3737" t="s">
        <v>226</v>
      </c>
      <c r="B3737" t="s">
        <v>6049</v>
      </c>
      <c r="C3737" t="s">
        <v>12828</v>
      </c>
      <c r="D3737" t="s">
        <v>13</v>
      </c>
      <c r="E3737" t="s">
        <v>14846</v>
      </c>
      <c r="F3737" t="s">
        <v>14</v>
      </c>
      <c r="G3737" t="s">
        <v>15</v>
      </c>
      <c r="H3737" t="s">
        <v>121</v>
      </c>
      <c r="I3737" t="s">
        <v>6050</v>
      </c>
      <c r="J3737" t="str">
        <f>MID(Tabla1[[#This Row],[HORA2]],1,2)</f>
        <v>15</v>
      </c>
      <c r="K3737" t="s">
        <v>43</v>
      </c>
      <c r="L3737" t="s">
        <v>49</v>
      </c>
      <c r="M3737" t="s">
        <v>14867</v>
      </c>
      <c r="N3737" t="s">
        <v>22</v>
      </c>
      <c r="O3737">
        <v>5.48</v>
      </c>
      <c r="P37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37">
        <f>IF(Tabla1[[#This Row],[SERVICIO]]="COMIDA",3,IF(Tabla1[[#This Row],[SERVICIO]]="CONTROLADO",12,IF(Tabla1[[#This Row],[SERVICIO]]="RÁPIDO",3.75,IF(Tabla1[[#This Row],[SERVICIO]]="NORMAL",2.5,))))</f>
        <v>12</v>
      </c>
      <c r="R3737">
        <f>IF(Tabla1[[#This Row],[SERVICIO]]="COMIDA",3.5,IF(Tabla1[[#This Row],[SERVICIO]]="CONTROLADO",8,IF(Tabla1[[#This Row],[SERVICIO]]="RÁPIDO",4.5,IF(Tabla1[[#This Row],[SERVICIO]]="NORMAL",3,))))</f>
        <v>8</v>
      </c>
      <c r="S3737">
        <f>IF(Tabla1[[#This Row],[SERVICIO]]="COMIDA",0.75,IF(Tabla1[[#This Row],[SERVICIO]]="CONTROLADO",2.65,IF(Tabla1[[#This Row],[SERVICIO]]="RÁPIDO",0.55,IF(Tabla1[[#This Row],[SERVICIO]]="NORMAL",1.2,))))</f>
        <v>2.65</v>
      </c>
      <c r="T3737" s="2">
        <f>IF(Tabla1[[#This Row],[KILOMETROS ADICIONALES]]=0,Tabla1[[#This Row],[KILOMETROS]]*Tabla1[[#This Row],[COSTO NORMAL]],Tabla1[[#This Row],[COSTO NORMAL]]*Tabla1[[#This Row],[KILOMETROS HASTA]])</f>
        <v>43.84</v>
      </c>
      <c r="U3737" s="2">
        <f>Tabla1[[#This Row],[KILOMETROS ADICIONALES]]*Tabla1[[#This Row],[COSTO ADICIONAL]]</f>
        <v>0</v>
      </c>
      <c r="V3737">
        <v>200.36</v>
      </c>
      <c r="W3737" s="2">
        <f>Tabla1[[#This Row],[COSTO NORMAL2]]+Tabla1[[#This Row],[COSTO ADICIONAL2]]</f>
        <v>43.84</v>
      </c>
    </row>
    <row r="3738" spans="1:23" x14ac:dyDescent="0.25">
      <c r="A3738" t="s">
        <v>226</v>
      </c>
      <c r="B3738" t="s">
        <v>6051</v>
      </c>
      <c r="C3738" t="s">
        <v>12829</v>
      </c>
      <c r="D3738" t="s">
        <v>13</v>
      </c>
      <c r="E3738" t="s">
        <v>14845</v>
      </c>
      <c r="F3738" t="s">
        <v>14</v>
      </c>
      <c r="G3738" t="s">
        <v>15</v>
      </c>
      <c r="H3738" t="s">
        <v>226</v>
      </c>
      <c r="I3738" t="s">
        <v>6052</v>
      </c>
      <c r="J3738" t="str">
        <f>MID(Tabla1[[#This Row],[HORA2]],1,2)</f>
        <v>17</v>
      </c>
      <c r="K3738" t="s">
        <v>145</v>
      </c>
      <c r="L3738" t="s">
        <v>19</v>
      </c>
      <c r="M3738" t="s">
        <v>14867</v>
      </c>
      <c r="N3738" t="s">
        <v>22</v>
      </c>
      <c r="O3738">
        <v>13.32</v>
      </c>
      <c r="P37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9.57</v>
      </c>
      <c r="Q3738">
        <f>IF(Tabla1[[#This Row],[SERVICIO]]="COMIDA",3,IF(Tabla1[[#This Row],[SERVICIO]]="CONTROLADO",12,IF(Tabla1[[#This Row],[SERVICIO]]="RÁPIDO",3.75,IF(Tabla1[[#This Row],[SERVICIO]]="NORMAL",2.5,))))</f>
        <v>3.75</v>
      </c>
      <c r="R3738">
        <f>IF(Tabla1[[#This Row],[SERVICIO]]="COMIDA",3.5,IF(Tabla1[[#This Row],[SERVICIO]]="CONTROLADO",8,IF(Tabla1[[#This Row],[SERVICIO]]="RÁPIDO",4.5,IF(Tabla1[[#This Row],[SERVICIO]]="NORMAL",3,))))</f>
        <v>4.5</v>
      </c>
      <c r="S37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8" s="2">
        <f>IF(Tabla1[[#This Row],[KILOMETROS ADICIONALES]]=0,Tabla1[[#This Row],[KILOMETROS]]*Tabla1[[#This Row],[COSTO NORMAL]],Tabla1[[#This Row],[COSTO NORMAL]]*Tabla1[[#This Row],[KILOMETROS HASTA]])</f>
        <v>16.875</v>
      </c>
      <c r="U3738" s="2">
        <f>Tabla1[[#This Row],[KILOMETROS ADICIONALES]]*Tabla1[[#This Row],[COSTO ADICIONAL]]</f>
        <v>5.2635000000000005</v>
      </c>
      <c r="V3738">
        <v>110.08</v>
      </c>
      <c r="W3738" s="2">
        <f>Tabla1[[#This Row],[COSTO NORMAL2]]+Tabla1[[#This Row],[COSTO ADICIONAL2]]</f>
        <v>22.138500000000001</v>
      </c>
    </row>
    <row r="3739" spans="1:23" x14ac:dyDescent="0.25">
      <c r="A3739" t="s">
        <v>226</v>
      </c>
      <c r="B3739" t="s">
        <v>6053</v>
      </c>
      <c r="C3739" t="s">
        <v>12830</v>
      </c>
      <c r="D3739" t="s">
        <v>13</v>
      </c>
      <c r="E3739" t="s">
        <v>14845</v>
      </c>
      <c r="F3739" t="s">
        <v>14</v>
      </c>
      <c r="G3739" t="s">
        <v>24</v>
      </c>
      <c r="H3739" t="s">
        <v>226</v>
      </c>
      <c r="I3739" t="s">
        <v>6054</v>
      </c>
      <c r="J3739" t="str">
        <f>MID(Tabla1[[#This Row],[HORA2]],1,2)</f>
        <v>13</v>
      </c>
      <c r="K3739" t="s">
        <v>61</v>
      </c>
      <c r="L3739" t="s">
        <v>19</v>
      </c>
      <c r="M3739" t="s">
        <v>14867</v>
      </c>
      <c r="N3739" t="s">
        <v>22</v>
      </c>
      <c r="O3739">
        <v>3.32</v>
      </c>
      <c r="P37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39">
        <f>IF(Tabla1[[#This Row],[SERVICIO]]="COMIDA",3,IF(Tabla1[[#This Row],[SERVICIO]]="CONTROLADO",12,IF(Tabla1[[#This Row],[SERVICIO]]="RÁPIDO",3.75,IF(Tabla1[[#This Row],[SERVICIO]]="NORMAL",2.5,))))</f>
        <v>3.75</v>
      </c>
      <c r="R3739">
        <f>IF(Tabla1[[#This Row],[SERVICIO]]="COMIDA",3.5,IF(Tabla1[[#This Row],[SERVICIO]]="CONTROLADO",8,IF(Tabla1[[#This Row],[SERVICIO]]="RÁPIDO",4.5,IF(Tabla1[[#This Row],[SERVICIO]]="NORMAL",3,))))</f>
        <v>4.5</v>
      </c>
      <c r="S37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39" s="2">
        <f>IF(Tabla1[[#This Row],[KILOMETROS ADICIONALES]]=0,Tabla1[[#This Row],[KILOMETROS]]*Tabla1[[#This Row],[COSTO NORMAL]],Tabla1[[#This Row],[COSTO NORMAL]]*Tabla1[[#This Row],[KILOMETROS HASTA]])</f>
        <v>14.94</v>
      </c>
      <c r="U3739" s="2">
        <f>Tabla1[[#This Row],[KILOMETROS ADICIONALES]]*Tabla1[[#This Row],[COSTO ADICIONAL]]</f>
        <v>0</v>
      </c>
      <c r="V3739">
        <v>243.73</v>
      </c>
      <c r="W3739" s="2">
        <f>Tabla1[[#This Row],[COSTO NORMAL2]]+Tabla1[[#This Row],[COSTO ADICIONAL2]]</f>
        <v>14.94</v>
      </c>
    </row>
    <row r="3740" spans="1:23" x14ac:dyDescent="0.25">
      <c r="A3740" t="s">
        <v>226</v>
      </c>
      <c r="B3740" t="s">
        <v>6055</v>
      </c>
      <c r="C3740" t="s">
        <v>12831</v>
      </c>
      <c r="D3740" t="s">
        <v>13</v>
      </c>
      <c r="E3740" t="s">
        <v>14845</v>
      </c>
      <c r="F3740" t="s">
        <v>14</v>
      </c>
      <c r="G3740" t="s">
        <v>15</v>
      </c>
      <c r="H3740" t="s">
        <v>226</v>
      </c>
      <c r="I3740" t="s">
        <v>6056</v>
      </c>
      <c r="J3740" t="str">
        <f>MID(Tabla1[[#This Row],[HORA2]],1,2)</f>
        <v>18</v>
      </c>
      <c r="K3740" t="s">
        <v>19</v>
      </c>
      <c r="L3740" t="s">
        <v>19</v>
      </c>
      <c r="M3740" t="s">
        <v>14867</v>
      </c>
      <c r="N3740" t="s">
        <v>22</v>
      </c>
      <c r="O3740">
        <v>13.71</v>
      </c>
      <c r="P37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9.9600000000000009</v>
      </c>
      <c r="Q3740">
        <f>IF(Tabla1[[#This Row],[SERVICIO]]="COMIDA",3,IF(Tabla1[[#This Row],[SERVICIO]]="CONTROLADO",12,IF(Tabla1[[#This Row],[SERVICIO]]="RÁPIDO",3.75,IF(Tabla1[[#This Row],[SERVICIO]]="NORMAL",2.5,))))</f>
        <v>3.75</v>
      </c>
      <c r="R3740">
        <f>IF(Tabla1[[#This Row],[SERVICIO]]="COMIDA",3.5,IF(Tabla1[[#This Row],[SERVICIO]]="CONTROLADO",8,IF(Tabla1[[#This Row],[SERVICIO]]="RÁPIDO",4.5,IF(Tabla1[[#This Row],[SERVICIO]]="NORMAL",3,))))</f>
        <v>4.5</v>
      </c>
      <c r="S37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0" s="2">
        <f>IF(Tabla1[[#This Row],[KILOMETROS ADICIONALES]]=0,Tabla1[[#This Row],[KILOMETROS]]*Tabla1[[#This Row],[COSTO NORMAL]],Tabla1[[#This Row],[COSTO NORMAL]]*Tabla1[[#This Row],[KILOMETROS HASTA]])</f>
        <v>16.875</v>
      </c>
      <c r="U3740" s="2">
        <f>Tabla1[[#This Row],[KILOMETROS ADICIONALES]]*Tabla1[[#This Row],[COSTO ADICIONAL]]</f>
        <v>5.4780000000000006</v>
      </c>
      <c r="V3740">
        <v>123.01</v>
      </c>
      <c r="W3740" s="2">
        <f>Tabla1[[#This Row],[COSTO NORMAL2]]+Tabla1[[#This Row],[COSTO ADICIONAL2]]</f>
        <v>22.353000000000002</v>
      </c>
    </row>
    <row r="3741" spans="1:23" x14ac:dyDescent="0.25">
      <c r="A3741" t="s">
        <v>226</v>
      </c>
      <c r="B3741" t="s">
        <v>6057</v>
      </c>
      <c r="C3741" t="s">
        <v>12832</v>
      </c>
      <c r="D3741" t="s">
        <v>13</v>
      </c>
      <c r="E3741" t="s">
        <v>14845</v>
      </c>
      <c r="F3741" t="s">
        <v>14</v>
      </c>
      <c r="G3741" t="s">
        <v>69</v>
      </c>
      <c r="H3741" t="s">
        <v>226</v>
      </c>
      <c r="I3741" t="s">
        <v>3721</v>
      </c>
      <c r="J3741" t="str">
        <f>MID(Tabla1[[#This Row],[HORA2]],1,2)</f>
        <v>16</v>
      </c>
      <c r="K3741" t="s">
        <v>53</v>
      </c>
      <c r="L3741" t="s">
        <v>19</v>
      </c>
      <c r="M3741" t="s">
        <v>14867</v>
      </c>
      <c r="N3741" t="s">
        <v>22</v>
      </c>
      <c r="O3741">
        <v>17.21</v>
      </c>
      <c r="P37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3741">
        <f>IF(Tabla1[[#This Row],[SERVICIO]]="COMIDA",3,IF(Tabla1[[#This Row],[SERVICIO]]="CONTROLADO",12,IF(Tabla1[[#This Row],[SERVICIO]]="RÁPIDO",3.75,IF(Tabla1[[#This Row],[SERVICIO]]="NORMAL",2.5,))))</f>
        <v>3.75</v>
      </c>
      <c r="R3741">
        <f>IF(Tabla1[[#This Row],[SERVICIO]]="COMIDA",3.5,IF(Tabla1[[#This Row],[SERVICIO]]="CONTROLADO",8,IF(Tabla1[[#This Row],[SERVICIO]]="RÁPIDO",4.5,IF(Tabla1[[#This Row],[SERVICIO]]="NORMAL",3,))))</f>
        <v>4.5</v>
      </c>
      <c r="S37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1" s="2">
        <f>IF(Tabla1[[#This Row],[KILOMETROS ADICIONALES]]=0,Tabla1[[#This Row],[KILOMETROS]]*Tabla1[[#This Row],[COSTO NORMAL]],Tabla1[[#This Row],[COSTO NORMAL]]*Tabla1[[#This Row],[KILOMETROS HASTA]])</f>
        <v>16.875</v>
      </c>
      <c r="U3741" s="2">
        <f>Tabla1[[#This Row],[KILOMETROS ADICIONALES]]*Tabla1[[#This Row],[COSTO ADICIONAL]]</f>
        <v>7.4030000000000014</v>
      </c>
      <c r="V3741">
        <v>236.77</v>
      </c>
      <c r="W3741" s="2">
        <f>Tabla1[[#This Row],[COSTO NORMAL2]]+Tabla1[[#This Row],[COSTO ADICIONAL2]]</f>
        <v>24.278000000000002</v>
      </c>
    </row>
    <row r="3742" spans="1:23" x14ac:dyDescent="0.25">
      <c r="A3742" t="s">
        <v>226</v>
      </c>
      <c r="B3742" t="s">
        <v>6058</v>
      </c>
      <c r="C3742" t="s">
        <v>12833</v>
      </c>
      <c r="D3742" t="s">
        <v>13</v>
      </c>
      <c r="E3742" t="s">
        <v>14845</v>
      </c>
      <c r="F3742" t="s">
        <v>295</v>
      </c>
      <c r="G3742" t="s">
        <v>15</v>
      </c>
      <c r="H3742" t="s">
        <v>226</v>
      </c>
      <c r="I3742" t="s">
        <v>6059</v>
      </c>
      <c r="J3742" t="str">
        <f>MID(Tabla1[[#This Row],[HORA2]],1,2)</f>
        <v>14</v>
      </c>
      <c r="K3742" t="s">
        <v>94</v>
      </c>
      <c r="L3742" t="s">
        <v>26</v>
      </c>
      <c r="M3742" t="s">
        <v>14867</v>
      </c>
      <c r="N3742" t="s">
        <v>22</v>
      </c>
      <c r="O3742">
        <v>1.0900000000000001</v>
      </c>
      <c r="P37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42">
        <f>IF(Tabla1[[#This Row],[SERVICIO]]="COMIDA",3,IF(Tabla1[[#This Row],[SERVICIO]]="CONTROLADO",12,IF(Tabla1[[#This Row],[SERVICIO]]="RÁPIDO",3.75,IF(Tabla1[[#This Row],[SERVICIO]]="NORMAL",2.5,))))</f>
        <v>3.75</v>
      </c>
      <c r="R3742">
        <f>IF(Tabla1[[#This Row],[SERVICIO]]="COMIDA",3.5,IF(Tabla1[[#This Row],[SERVICIO]]="CONTROLADO",8,IF(Tabla1[[#This Row],[SERVICIO]]="RÁPIDO",4.5,IF(Tabla1[[#This Row],[SERVICIO]]="NORMAL",3,))))</f>
        <v>4.5</v>
      </c>
      <c r="S37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2" s="2">
        <f>IF(Tabla1[[#This Row],[KILOMETROS ADICIONALES]]=0,Tabla1[[#This Row],[KILOMETROS]]*Tabla1[[#This Row],[COSTO NORMAL]],Tabla1[[#This Row],[COSTO NORMAL]]*Tabla1[[#This Row],[KILOMETROS HASTA]])</f>
        <v>4.9050000000000002</v>
      </c>
      <c r="U3742" s="2">
        <f>Tabla1[[#This Row],[KILOMETROS ADICIONALES]]*Tabla1[[#This Row],[COSTO ADICIONAL]]</f>
        <v>0</v>
      </c>
      <c r="V3742">
        <v>112.32</v>
      </c>
      <c r="W3742" s="2">
        <f>Tabla1[[#This Row],[COSTO NORMAL2]]+Tabla1[[#This Row],[COSTO ADICIONAL2]]</f>
        <v>4.9050000000000002</v>
      </c>
    </row>
    <row r="3743" spans="1:23" x14ac:dyDescent="0.25">
      <c r="A3743" t="s">
        <v>226</v>
      </c>
      <c r="B3743" t="s">
        <v>6060</v>
      </c>
      <c r="C3743" t="s">
        <v>12834</v>
      </c>
      <c r="D3743" t="s">
        <v>13</v>
      </c>
      <c r="E3743" t="s">
        <v>14845</v>
      </c>
      <c r="F3743" t="s">
        <v>14</v>
      </c>
      <c r="G3743" t="s">
        <v>15</v>
      </c>
      <c r="H3743" t="s">
        <v>226</v>
      </c>
      <c r="I3743" t="s">
        <v>6061</v>
      </c>
      <c r="J3743" t="str">
        <f>MID(Tabla1[[#This Row],[HORA2]],1,2)</f>
        <v>15</v>
      </c>
      <c r="K3743" t="s">
        <v>65</v>
      </c>
      <c r="L3743" t="s">
        <v>20</v>
      </c>
      <c r="M3743" t="s">
        <v>14867</v>
      </c>
      <c r="N3743" t="s">
        <v>22</v>
      </c>
      <c r="O3743">
        <v>14.53</v>
      </c>
      <c r="P37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10.78</v>
      </c>
      <c r="Q3743">
        <f>IF(Tabla1[[#This Row],[SERVICIO]]="COMIDA",3,IF(Tabla1[[#This Row],[SERVICIO]]="CONTROLADO",12,IF(Tabla1[[#This Row],[SERVICIO]]="RÁPIDO",3.75,IF(Tabla1[[#This Row],[SERVICIO]]="NORMAL",2.5,))))</f>
        <v>3.75</v>
      </c>
      <c r="R3743">
        <f>IF(Tabla1[[#This Row],[SERVICIO]]="COMIDA",3.5,IF(Tabla1[[#This Row],[SERVICIO]]="CONTROLADO",8,IF(Tabla1[[#This Row],[SERVICIO]]="RÁPIDO",4.5,IF(Tabla1[[#This Row],[SERVICIO]]="NORMAL",3,))))</f>
        <v>4.5</v>
      </c>
      <c r="S37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3" s="2">
        <f>IF(Tabla1[[#This Row],[KILOMETROS ADICIONALES]]=0,Tabla1[[#This Row],[KILOMETROS]]*Tabla1[[#This Row],[COSTO NORMAL]],Tabla1[[#This Row],[COSTO NORMAL]]*Tabla1[[#This Row],[KILOMETROS HASTA]])</f>
        <v>16.875</v>
      </c>
      <c r="U3743" s="2">
        <f>Tabla1[[#This Row],[KILOMETROS ADICIONALES]]*Tabla1[[#This Row],[COSTO ADICIONAL]]</f>
        <v>5.9290000000000003</v>
      </c>
      <c r="V3743">
        <v>26.99</v>
      </c>
      <c r="W3743" s="2">
        <f>Tabla1[[#This Row],[COSTO NORMAL2]]+Tabla1[[#This Row],[COSTO ADICIONAL2]]</f>
        <v>22.804000000000002</v>
      </c>
    </row>
    <row r="3744" spans="1:23" x14ac:dyDescent="0.25">
      <c r="A3744" t="s">
        <v>226</v>
      </c>
      <c r="B3744" t="s">
        <v>6062</v>
      </c>
      <c r="C3744" t="s">
        <v>12835</v>
      </c>
      <c r="D3744" t="s">
        <v>13</v>
      </c>
      <c r="E3744" t="s">
        <v>14845</v>
      </c>
      <c r="F3744" t="s">
        <v>14</v>
      </c>
      <c r="G3744" t="s">
        <v>15</v>
      </c>
      <c r="H3744" t="s">
        <v>226</v>
      </c>
      <c r="I3744" t="s">
        <v>6063</v>
      </c>
      <c r="J3744" t="str">
        <f>MID(Tabla1[[#This Row],[HORA2]],1,2)</f>
        <v>14</v>
      </c>
      <c r="K3744" t="s">
        <v>153</v>
      </c>
      <c r="L3744" t="s">
        <v>153</v>
      </c>
      <c r="M3744" t="s">
        <v>14867</v>
      </c>
      <c r="N3744" t="s">
        <v>22</v>
      </c>
      <c r="O3744">
        <v>13</v>
      </c>
      <c r="P37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9.25</v>
      </c>
      <c r="Q3744">
        <f>IF(Tabla1[[#This Row],[SERVICIO]]="COMIDA",3,IF(Tabla1[[#This Row],[SERVICIO]]="CONTROLADO",12,IF(Tabla1[[#This Row],[SERVICIO]]="RÁPIDO",3.75,IF(Tabla1[[#This Row],[SERVICIO]]="NORMAL",2.5,))))</f>
        <v>3.75</v>
      </c>
      <c r="R3744">
        <f>IF(Tabla1[[#This Row],[SERVICIO]]="COMIDA",3.5,IF(Tabla1[[#This Row],[SERVICIO]]="CONTROLADO",8,IF(Tabla1[[#This Row],[SERVICIO]]="RÁPIDO",4.5,IF(Tabla1[[#This Row],[SERVICIO]]="NORMAL",3,))))</f>
        <v>4.5</v>
      </c>
      <c r="S37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4" s="2">
        <f>IF(Tabla1[[#This Row],[KILOMETROS ADICIONALES]]=0,Tabla1[[#This Row],[KILOMETROS]]*Tabla1[[#This Row],[COSTO NORMAL]],Tabla1[[#This Row],[COSTO NORMAL]]*Tabla1[[#This Row],[KILOMETROS HASTA]])</f>
        <v>16.875</v>
      </c>
      <c r="U3744" s="2">
        <f>Tabla1[[#This Row],[KILOMETROS ADICIONALES]]*Tabla1[[#This Row],[COSTO ADICIONAL]]</f>
        <v>5.0875000000000004</v>
      </c>
      <c r="V3744">
        <v>247.21</v>
      </c>
      <c r="W3744" s="2">
        <f>Tabla1[[#This Row],[COSTO NORMAL2]]+Tabla1[[#This Row],[COSTO ADICIONAL2]]</f>
        <v>21.962499999999999</v>
      </c>
    </row>
    <row r="3745" spans="1:23" x14ac:dyDescent="0.25">
      <c r="A3745" t="s">
        <v>226</v>
      </c>
      <c r="B3745" t="s">
        <v>6064</v>
      </c>
      <c r="C3745" t="s">
        <v>12836</v>
      </c>
      <c r="D3745" t="s">
        <v>13</v>
      </c>
      <c r="E3745" t="s">
        <v>14845</v>
      </c>
      <c r="F3745" t="s">
        <v>14</v>
      </c>
      <c r="G3745" t="s">
        <v>15</v>
      </c>
      <c r="H3745" t="s">
        <v>226</v>
      </c>
      <c r="I3745" t="s">
        <v>6065</v>
      </c>
      <c r="J3745" t="str">
        <f>MID(Tabla1[[#This Row],[HORA2]],1,2)</f>
        <v>14</v>
      </c>
      <c r="K3745" t="s">
        <v>49</v>
      </c>
      <c r="L3745" t="s">
        <v>19</v>
      </c>
      <c r="M3745" t="s">
        <v>14867</v>
      </c>
      <c r="N3745" t="s">
        <v>22</v>
      </c>
      <c r="O3745">
        <v>6.68</v>
      </c>
      <c r="P37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2.9299999999999997</v>
      </c>
      <c r="Q3745">
        <f>IF(Tabla1[[#This Row],[SERVICIO]]="COMIDA",3,IF(Tabla1[[#This Row],[SERVICIO]]="CONTROLADO",12,IF(Tabla1[[#This Row],[SERVICIO]]="RÁPIDO",3.75,IF(Tabla1[[#This Row],[SERVICIO]]="NORMAL",2.5,))))</f>
        <v>3.75</v>
      </c>
      <c r="R3745">
        <f>IF(Tabla1[[#This Row],[SERVICIO]]="COMIDA",3.5,IF(Tabla1[[#This Row],[SERVICIO]]="CONTROLADO",8,IF(Tabla1[[#This Row],[SERVICIO]]="RÁPIDO",4.5,IF(Tabla1[[#This Row],[SERVICIO]]="NORMAL",3,))))</f>
        <v>4.5</v>
      </c>
      <c r="S37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5" s="2">
        <f>IF(Tabla1[[#This Row],[KILOMETROS ADICIONALES]]=0,Tabla1[[#This Row],[KILOMETROS]]*Tabla1[[#This Row],[COSTO NORMAL]],Tabla1[[#This Row],[COSTO NORMAL]]*Tabla1[[#This Row],[KILOMETROS HASTA]])</f>
        <v>16.875</v>
      </c>
      <c r="U3745" s="2">
        <f>Tabla1[[#This Row],[KILOMETROS ADICIONALES]]*Tabla1[[#This Row],[COSTO ADICIONAL]]</f>
        <v>1.6114999999999999</v>
      </c>
      <c r="V3745">
        <v>205.01</v>
      </c>
      <c r="W3745" s="2">
        <f>Tabla1[[#This Row],[COSTO NORMAL2]]+Tabla1[[#This Row],[COSTO ADICIONAL2]]</f>
        <v>18.486499999999999</v>
      </c>
    </row>
    <row r="3746" spans="1:23" x14ac:dyDescent="0.25">
      <c r="A3746" t="s">
        <v>226</v>
      </c>
      <c r="B3746" t="s">
        <v>6066</v>
      </c>
      <c r="C3746" t="s">
        <v>12837</v>
      </c>
      <c r="D3746" t="s">
        <v>13</v>
      </c>
      <c r="E3746" t="s">
        <v>14845</v>
      </c>
      <c r="F3746" t="s">
        <v>14</v>
      </c>
      <c r="G3746" t="s">
        <v>15</v>
      </c>
      <c r="H3746" t="s">
        <v>226</v>
      </c>
      <c r="I3746" t="s">
        <v>6067</v>
      </c>
      <c r="J3746" t="str">
        <f>MID(Tabla1[[#This Row],[HORA2]],1,2)</f>
        <v>14</v>
      </c>
      <c r="K3746" t="s">
        <v>19</v>
      </c>
      <c r="L3746" t="s">
        <v>90</v>
      </c>
      <c r="M3746" t="s">
        <v>14867</v>
      </c>
      <c r="N3746" t="s">
        <v>22</v>
      </c>
      <c r="O3746">
        <v>7.14</v>
      </c>
      <c r="P37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3.3899999999999997</v>
      </c>
      <c r="Q3746">
        <f>IF(Tabla1[[#This Row],[SERVICIO]]="COMIDA",3,IF(Tabla1[[#This Row],[SERVICIO]]="CONTROLADO",12,IF(Tabla1[[#This Row],[SERVICIO]]="RÁPIDO",3.75,IF(Tabla1[[#This Row],[SERVICIO]]="NORMAL",2.5,))))</f>
        <v>3.75</v>
      </c>
      <c r="R3746">
        <f>IF(Tabla1[[#This Row],[SERVICIO]]="COMIDA",3.5,IF(Tabla1[[#This Row],[SERVICIO]]="CONTROLADO",8,IF(Tabla1[[#This Row],[SERVICIO]]="RÁPIDO",4.5,IF(Tabla1[[#This Row],[SERVICIO]]="NORMAL",3,))))</f>
        <v>4.5</v>
      </c>
      <c r="S37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6" s="2">
        <f>IF(Tabla1[[#This Row],[KILOMETROS ADICIONALES]]=0,Tabla1[[#This Row],[KILOMETROS]]*Tabla1[[#This Row],[COSTO NORMAL]],Tabla1[[#This Row],[COSTO NORMAL]]*Tabla1[[#This Row],[KILOMETROS HASTA]])</f>
        <v>16.875</v>
      </c>
      <c r="U3746" s="2">
        <f>Tabla1[[#This Row],[KILOMETROS ADICIONALES]]*Tabla1[[#This Row],[COSTO ADICIONAL]]</f>
        <v>1.8645</v>
      </c>
      <c r="V3746">
        <v>44.96</v>
      </c>
      <c r="W3746" s="2">
        <f>Tabla1[[#This Row],[COSTO NORMAL2]]+Tabla1[[#This Row],[COSTO ADICIONAL2]]</f>
        <v>18.7395</v>
      </c>
    </row>
    <row r="3747" spans="1:23" x14ac:dyDescent="0.25">
      <c r="A3747" t="s">
        <v>226</v>
      </c>
      <c r="B3747" t="s">
        <v>548</v>
      </c>
      <c r="C3747" t="s">
        <v>12838</v>
      </c>
      <c r="D3747" t="s">
        <v>13</v>
      </c>
      <c r="E3747" t="s">
        <v>14845</v>
      </c>
      <c r="F3747" t="s">
        <v>14</v>
      </c>
      <c r="G3747" t="s">
        <v>15</v>
      </c>
      <c r="H3747" t="s">
        <v>226</v>
      </c>
      <c r="I3747" t="s">
        <v>6068</v>
      </c>
      <c r="J3747" t="str">
        <f>MID(Tabla1[[#This Row],[HORA2]],1,2)</f>
        <v>14</v>
      </c>
      <c r="K3747" t="s">
        <v>79</v>
      </c>
      <c r="L3747" t="s">
        <v>79</v>
      </c>
      <c r="M3747" t="s">
        <v>14867</v>
      </c>
      <c r="N3747" t="s">
        <v>22</v>
      </c>
      <c r="O3747">
        <v>13.44</v>
      </c>
      <c r="P37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3747">
        <f>IF(Tabla1[[#This Row],[SERVICIO]]="COMIDA",3,IF(Tabla1[[#This Row],[SERVICIO]]="CONTROLADO",12,IF(Tabla1[[#This Row],[SERVICIO]]="RÁPIDO",3.75,IF(Tabla1[[#This Row],[SERVICIO]]="NORMAL",2.5,))))</f>
        <v>3.75</v>
      </c>
      <c r="R3747">
        <f>IF(Tabla1[[#This Row],[SERVICIO]]="COMIDA",3.5,IF(Tabla1[[#This Row],[SERVICIO]]="CONTROLADO",8,IF(Tabla1[[#This Row],[SERVICIO]]="RÁPIDO",4.5,IF(Tabla1[[#This Row],[SERVICIO]]="NORMAL",3,))))</f>
        <v>4.5</v>
      </c>
      <c r="S37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7" s="2">
        <f>IF(Tabla1[[#This Row],[KILOMETROS ADICIONALES]]=0,Tabla1[[#This Row],[KILOMETROS]]*Tabla1[[#This Row],[COSTO NORMAL]],Tabla1[[#This Row],[COSTO NORMAL]]*Tabla1[[#This Row],[KILOMETROS HASTA]])</f>
        <v>16.875</v>
      </c>
      <c r="U3747" s="2">
        <f>Tabla1[[#This Row],[KILOMETROS ADICIONALES]]*Tabla1[[#This Row],[COSTO ADICIONAL]]</f>
        <v>5.3295000000000003</v>
      </c>
      <c r="V3747">
        <v>18.54</v>
      </c>
      <c r="W3747" s="2">
        <f>Tabla1[[#This Row],[COSTO NORMAL2]]+Tabla1[[#This Row],[COSTO ADICIONAL2]]</f>
        <v>22.204499999999999</v>
      </c>
    </row>
    <row r="3748" spans="1:23" x14ac:dyDescent="0.25">
      <c r="A3748" t="s">
        <v>226</v>
      </c>
      <c r="B3748" t="s">
        <v>6069</v>
      </c>
      <c r="C3748" t="s">
        <v>12839</v>
      </c>
      <c r="D3748" t="s">
        <v>13</v>
      </c>
      <c r="E3748" t="s">
        <v>14847</v>
      </c>
      <c r="F3748" t="s">
        <v>76</v>
      </c>
      <c r="G3748" t="s">
        <v>15</v>
      </c>
      <c r="H3748" t="s">
        <v>226</v>
      </c>
      <c r="I3748" t="s">
        <v>6070</v>
      </c>
      <c r="J3748" t="str">
        <f>MID(Tabla1[[#This Row],[HORA2]],1,2)</f>
        <v>15</v>
      </c>
      <c r="K3748" t="s">
        <v>43</v>
      </c>
      <c r="L3748" t="s">
        <v>180</v>
      </c>
      <c r="M3748" t="s">
        <v>14867</v>
      </c>
      <c r="N3748" t="s">
        <v>22</v>
      </c>
      <c r="O3748">
        <v>9.19</v>
      </c>
      <c r="P37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6.1899999999999995</v>
      </c>
      <c r="Q3748">
        <f>IF(Tabla1[[#This Row],[SERVICIO]]="COMIDA",3,IF(Tabla1[[#This Row],[SERVICIO]]="CONTROLADO",12,IF(Tabla1[[#This Row],[SERVICIO]]="RÁPIDO",3.75,IF(Tabla1[[#This Row],[SERVICIO]]="NORMAL",2.5,))))</f>
        <v>3</v>
      </c>
      <c r="R3748">
        <f>IF(Tabla1[[#This Row],[SERVICIO]]="COMIDA",3.5,IF(Tabla1[[#This Row],[SERVICIO]]="CONTROLADO",8,IF(Tabla1[[#This Row],[SERVICIO]]="RÁPIDO",4.5,IF(Tabla1[[#This Row],[SERVICIO]]="NORMAL",3,))))</f>
        <v>3.5</v>
      </c>
      <c r="S3748">
        <f>IF(Tabla1[[#This Row],[SERVICIO]]="COMIDA",0.75,IF(Tabla1[[#This Row],[SERVICIO]]="CONTROLADO",2.65,IF(Tabla1[[#This Row],[SERVICIO]]="RÁPIDO",0.55,IF(Tabla1[[#This Row],[SERVICIO]]="NORMAL",1.2,))))</f>
        <v>0.75</v>
      </c>
      <c r="T3748" s="2">
        <f>IF(Tabla1[[#This Row],[KILOMETROS ADICIONALES]]=0,Tabla1[[#This Row],[KILOMETROS]]*Tabla1[[#This Row],[COSTO NORMAL]],Tabla1[[#This Row],[COSTO NORMAL]]*Tabla1[[#This Row],[KILOMETROS HASTA]])</f>
        <v>10.5</v>
      </c>
      <c r="U3748" s="2">
        <f>Tabla1[[#This Row],[KILOMETROS ADICIONALES]]*Tabla1[[#This Row],[COSTO ADICIONAL]]</f>
        <v>4.6425000000000001</v>
      </c>
      <c r="V3748">
        <v>97.41</v>
      </c>
      <c r="W3748" s="2">
        <f>Tabla1[[#This Row],[COSTO NORMAL2]]+Tabla1[[#This Row],[COSTO ADICIONAL2]]</f>
        <v>15.1425</v>
      </c>
    </row>
    <row r="3749" spans="1:23" x14ac:dyDescent="0.25">
      <c r="A3749" t="s">
        <v>226</v>
      </c>
      <c r="B3749" t="s">
        <v>6071</v>
      </c>
      <c r="C3749" t="s">
        <v>12840</v>
      </c>
      <c r="D3749" t="s">
        <v>13</v>
      </c>
      <c r="E3749" t="s">
        <v>14845</v>
      </c>
      <c r="F3749" t="s">
        <v>14</v>
      </c>
      <c r="G3749" t="s">
        <v>15</v>
      </c>
      <c r="H3749" t="s">
        <v>226</v>
      </c>
      <c r="I3749" t="s">
        <v>6072</v>
      </c>
      <c r="J3749" t="str">
        <f>MID(Tabla1[[#This Row],[HORA2]],1,2)</f>
        <v>17</v>
      </c>
      <c r="K3749" t="s">
        <v>53</v>
      </c>
      <c r="L3749" t="s">
        <v>19</v>
      </c>
      <c r="M3749" t="s">
        <v>14867</v>
      </c>
      <c r="N3749" t="s">
        <v>22</v>
      </c>
      <c r="O3749">
        <v>3.35</v>
      </c>
      <c r="P37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49">
        <f>IF(Tabla1[[#This Row],[SERVICIO]]="COMIDA",3,IF(Tabla1[[#This Row],[SERVICIO]]="CONTROLADO",12,IF(Tabla1[[#This Row],[SERVICIO]]="RÁPIDO",3.75,IF(Tabla1[[#This Row],[SERVICIO]]="NORMAL",2.5,))))</f>
        <v>3.75</v>
      </c>
      <c r="R3749">
        <f>IF(Tabla1[[#This Row],[SERVICIO]]="COMIDA",3.5,IF(Tabla1[[#This Row],[SERVICIO]]="CONTROLADO",8,IF(Tabla1[[#This Row],[SERVICIO]]="RÁPIDO",4.5,IF(Tabla1[[#This Row],[SERVICIO]]="NORMAL",3,))))</f>
        <v>4.5</v>
      </c>
      <c r="S37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49" s="2">
        <f>IF(Tabla1[[#This Row],[KILOMETROS ADICIONALES]]=0,Tabla1[[#This Row],[KILOMETROS]]*Tabla1[[#This Row],[COSTO NORMAL]],Tabla1[[#This Row],[COSTO NORMAL]]*Tabla1[[#This Row],[KILOMETROS HASTA]])</f>
        <v>15.075000000000001</v>
      </c>
      <c r="U3749" s="2">
        <f>Tabla1[[#This Row],[KILOMETROS ADICIONALES]]*Tabla1[[#This Row],[COSTO ADICIONAL]]</f>
        <v>0</v>
      </c>
      <c r="V3749">
        <v>46.38</v>
      </c>
      <c r="W3749" s="2">
        <f>Tabla1[[#This Row],[COSTO NORMAL2]]+Tabla1[[#This Row],[COSTO ADICIONAL2]]</f>
        <v>15.075000000000001</v>
      </c>
    </row>
    <row r="3750" spans="1:23" x14ac:dyDescent="0.25">
      <c r="A3750" t="s">
        <v>226</v>
      </c>
      <c r="B3750" t="s">
        <v>6073</v>
      </c>
      <c r="C3750" t="s">
        <v>12841</v>
      </c>
      <c r="D3750" t="s">
        <v>13</v>
      </c>
      <c r="E3750" t="s">
        <v>14845</v>
      </c>
      <c r="F3750" t="s">
        <v>14</v>
      </c>
      <c r="G3750" t="s">
        <v>24</v>
      </c>
      <c r="H3750" t="s">
        <v>226</v>
      </c>
      <c r="I3750" t="s">
        <v>6074</v>
      </c>
      <c r="J3750" t="str">
        <f>MID(Tabla1[[#This Row],[HORA2]],1,2)</f>
        <v>14</v>
      </c>
      <c r="K3750" t="s">
        <v>44</v>
      </c>
      <c r="L3750" t="s">
        <v>19</v>
      </c>
      <c r="M3750" t="s">
        <v>14867</v>
      </c>
      <c r="N3750" t="s">
        <v>22</v>
      </c>
      <c r="O3750">
        <v>12.04</v>
      </c>
      <c r="P37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8.2899999999999991</v>
      </c>
      <c r="Q3750">
        <f>IF(Tabla1[[#This Row],[SERVICIO]]="COMIDA",3,IF(Tabla1[[#This Row],[SERVICIO]]="CONTROLADO",12,IF(Tabla1[[#This Row],[SERVICIO]]="RÁPIDO",3.75,IF(Tabla1[[#This Row],[SERVICIO]]="NORMAL",2.5,))))</f>
        <v>3.75</v>
      </c>
      <c r="R3750">
        <f>IF(Tabla1[[#This Row],[SERVICIO]]="COMIDA",3.5,IF(Tabla1[[#This Row],[SERVICIO]]="CONTROLADO",8,IF(Tabla1[[#This Row],[SERVICIO]]="RÁPIDO",4.5,IF(Tabla1[[#This Row],[SERVICIO]]="NORMAL",3,))))</f>
        <v>4.5</v>
      </c>
      <c r="S37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0" s="2">
        <f>IF(Tabla1[[#This Row],[KILOMETROS ADICIONALES]]=0,Tabla1[[#This Row],[KILOMETROS]]*Tabla1[[#This Row],[COSTO NORMAL]],Tabla1[[#This Row],[COSTO NORMAL]]*Tabla1[[#This Row],[KILOMETROS HASTA]])</f>
        <v>16.875</v>
      </c>
      <c r="U3750" s="2">
        <f>Tabla1[[#This Row],[KILOMETROS ADICIONALES]]*Tabla1[[#This Row],[COSTO ADICIONAL]]</f>
        <v>4.5594999999999999</v>
      </c>
      <c r="V3750">
        <v>70.709999999999994</v>
      </c>
      <c r="W3750" s="2">
        <f>Tabla1[[#This Row],[COSTO NORMAL2]]+Tabla1[[#This Row],[COSTO ADICIONAL2]]</f>
        <v>21.4345</v>
      </c>
    </row>
    <row r="3751" spans="1:23" x14ac:dyDescent="0.25">
      <c r="A3751" t="s">
        <v>226</v>
      </c>
      <c r="B3751" t="s">
        <v>5288</v>
      </c>
      <c r="C3751" t="s">
        <v>12842</v>
      </c>
      <c r="D3751" t="s">
        <v>13</v>
      </c>
      <c r="E3751" t="s">
        <v>14845</v>
      </c>
      <c r="F3751" t="s">
        <v>76</v>
      </c>
      <c r="G3751" t="s">
        <v>15</v>
      </c>
      <c r="H3751" t="s">
        <v>226</v>
      </c>
      <c r="I3751" t="s">
        <v>4676</v>
      </c>
      <c r="J3751" t="str">
        <f>MID(Tabla1[[#This Row],[HORA2]],1,2)</f>
        <v>14</v>
      </c>
      <c r="K3751" t="s">
        <v>96</v>
      </c>
      <c r="L3751" t="s">
        <v>96</v>
      </c>
      <c r="M3751" t="s">
        <v>14867</v>
      </c>
      <c r="N3751" t="s">
        <v>22</v>
      </c>
      <c r="O3751">
        <v>14.38</v>
      </c>
      <c r="P37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10.63</v>
      </c>
      <c r="Q3751">
        <f>IF(Tabla1[[#This Row],[SERVICIO]]="COMIDA",3,IF(Tabla1[[#This Row],[SERVICIO]]="CONTROLADO",12,IF(Tabla1[[#This Row],[SERVICIO]]="RÁPIDO",3.75,IF(Tabla1[[#This Row],[SERVICIO]]="NORMAL",2.5,))))</f>
        <v>3.75</v>
      </c>
      <c r="R3751">
        <f>IF(Tabla1[[#This Row],[SERVICIO]]="COMIDA",3.5,IF(Tabla1[[#This Row],[SERVICIO]]="CONTROLADO",8,IF(Tabla1[[#This Row],[SERVICIO]]="RÁPIDO",4.5,IF(Tabla1[[#This Row],[SERVICIO]]="NORMAL",3,))))</f>
        <v>4.5</v>
      </c>
      <c r="S37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1" s="2">
        <f>IF(Tabla1[[#This Row],[KILOMETROS ADICIONALES]]=0,Tabla1[[#This Row],[KILOMETROS]]*Tabla1[[#This Row],[COSTO NORMAL]],Tabla1[[#This Row],[COSTO NORMAL]]*Tabla1[[#This Row],[KILOMETROS HASTA]])</f>
        <v>16.875</v>
      </c>
      <c r="U3751" s="2">
        <f>Tabla1[[#This Row],[KILOMETROS ADICIONALES]]*Tabla1[[#This Row],[COSTO ADICIONAL]]</f>
        <v>5.8465000000000007</v>
      </c>
      <c r="V3751">
        <v>121.42</v>
      </c>
      <c r="W3751" s="2">
        <f>Tabla1[[#This Row],[COSTO NORMAL2]]+Tabla1[[#This Row],[COSTO ADICIONAL2]]</f>
        <v>22.721499999999999</v>
      </c>
    </row>
    <row r="3752" spans="1:23" x14ac:dyDescent="0.25">
      <c r="A3752" t="s">
        <v>226</v>
      </c>
      <c r="B3752" t="s">
        <v>6075</v>
      </c>
      <c r="C3752" t="s">
        <v>12843</v>
      </c>
      <c r="D3752" t="s">
        <v>13</v>
      </c>
      <c r="E3752" t="s">
        <v>14845</v>
      </c>
      <c r="F3752" t="s">
        <v>14</v>
      </c>
      <c r="G3752" t="s">
        <v>15</v>
      </c>
      <c r="H3752" t="s">
        <v>226</v>
      </c>
      <c r="I3752" t="s">
        <v>2246</v>
      </c>
      <c r="J3752" t="str">
        <f>MID(Tabla1[[#This Row],[HORA2]],1,2)</f>
        <v>15</v>
      </c>
      <c r="K3752" t="s">
        <v>20</v>
      </c>
      <c r="L3752" t="s">
        <v>43</v>
      </c>
      <c r="M3752" t="s">
        <v>14867</v>
      </c>
      <c r="N3752" t="s">
        <v>22</v>
      </c>
      <c r="O3752">
        <v>17.850000000000001</v>
      </c>
      <c r="P37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14.100000000000001</v>
      </c>
      <c r="Q3752">
        <f>IF(Tabla1[[#This Row],[SERVICIO]]="COMIDA",3,IF(Tabla1[[#This Row],[SERVICIO]]="CONTROLADO",12,IF(Tabla1[[#This Row],[SERVICIO]]="RÁPIDO",3.75,IF(Tabla1[[#This Row],[SERVICIO]]="NORMAL",2.5,))))</f>
        <v>3.75</v>
      </c>
      <c r="R3752">
        <f>IF(Tabla1[[#This Row],[SERVICIO]]="COMIDA",3.5,IF(Tabla1[[#This Row],[SERVICIO]]="CONTROLADO",8,IF(Tabla1[[#This Row],[SERVICIO]]="RÁPIDO",4.5,IF(Tabla1[[#This Row],[SERVICIO]]="NORMAL",3,))))</f>
        <v>4.5</v>
      </c>
      <c r="S37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2" s="2">
        <f>IF(Tabla1[[#This Row],[KILOMETROS ADICIONALES]]=0,Tabla1[[#This Row],[KILOMETROS]]*Tabla1[[#This Row],[COSTO NORMAL]],Tabla1[[#This Row],[COSTO NORMAL]]*Tabla1[[#This Row],[KILOMETROS HASTA]])</f>
        <v>16.875</v>
      </c>
      <c r="U3752" s="2">
        <f>Tabla1[[#This Row],[KILOMETROS ADICIONALES]]*Tabla1[[#This Row],[COSTO ADICIONAL]]</f>
        <v>7.7550000000000017</v>
      </c>
      <c r="V3752">
        <v>224.78</v>
      </c>
      <c r="W3752" s="2">
        <f>Tabla1[[#This Row],[COSTO NORMAL2]]+Tabla1[[#This Row],[COSTO ADICIONAL2]]</f>
        <v>24.630000000000003</v>
      </c>
    </row>
    <row r="3753" spans="1:23" x14ac:dyDescent="0.25">
      <c r="A3753" t="s">
        <v>226</v>
      </c>
      <c r="B3753" t="s">
        <v>6075</v>
      </c>
      <c r="C3753" t="s">
        <v>12844</v>
      </c>
      <c r="D3753" t="s">
        <v>13</v>
      </c>
      <c r="E3753" t="s">
        <v>14845</v>
      </c>
      <c r="F3753" t="s">
        <v>14</v>
      </c>
      <c r="G3753" t="s">
        <v>15</v>
      </c>
      <c r="H3753" t="s">
        <v>226</v>
      </c>
      <c r="I3753" t="s">
        <v>6076</v>
      </c>
      <c r="J3753" t="str">
        <f>MID(Tabla1[[#This Row],[HORA2]],1,2)</f>
        <v>15</v>
      </c>
      <c r="K3753" t="s">
        <v>20</v>
      </c>
      <c r="L3753" t="s">
        <v>43</v>
      </c>
      <c r="M3753" t="s">
        <v>14867</v>
      </c>
      <c r="N3753" t="s">
        <v>22</v>
      </c>
      <c r="O3753">
        <v>8.85</v>
      </c>
      <c r="P37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5.0999999999999996</v>
      </c>
      <c r="Q3753">
        <f>IF(Tabla1[[#This Row],[SERVICIO]]="COMIDA",3,IF(Tabla1[[#This Row],[SERVICIO]]="CONTROLADO",12,IF(Tabla1[[#This Row],[SERVICIO]]="RÁPIDO",3.75,IF(Tabla1[[#This Row],[SERVICIO]]="NORMAL",2.5,))))</f>
        <v>3.75</v>
      </c>
      <c r="R3753">
        <f>IF(Tabla1[[#This Row],[SERVICIO]]="COMIDA",3.5,IF(Tabla1[[#This Row],[SERVICIO]]="CONTROLADO",8,IF(Tabla1[[#This Row],[SERVICIO]]="RÁPIDO",4.5,IF(Tabla1[[#This Row],[SERVICIO]]="NORMAL",3,))))</f>
        <v>4.5</v>
      </c>
      <c r="S37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3" s="2">
        <f>IF(Tabla1[[#This Row],[KILOMETROS ADICIONALES]]=0,Tabla1[[#This Row],[KILOMETROS]]*Tabla1[[#This Row],[COSTO NORMAL]],Tabla1[[#This Row],[COSTO NORMAL]]*Tabla1[[#This Row],[KILOMETROS HASTA]])</f>
        <v>16.875</v>
      </c>
      <c r="U3753" s="2">
        <f>Tabla1[[#This Row],[KILOMETROS ADICIONALES]]*Tabla1[[#This Row],[COSTO ADICIONAL]]</f>
        <v>2.8050000000000002</v>
      </c>
      <c r="V3753">
        <v>28.04</v>
      </c>
      <c r="W3753" s="2">
        <f>Tabla1[[#This Row],[COSTO NORMAL2]]+Tabla1[[#This Row],[COSTO ADICIONAL2]]</f>
        <v>19.68</v>
      </c>
    </row>
    <row r="3754" spans="1:23" x14ac:dyDescent="0.25">
      <c r="A3754" t="s">
        <v>226</v>
      </c>
      <c r="B3754" t="s">
        <v>6075</v>
      </c>
      <c r="C3754" t="s">
        <v>12845</v>
      </c>
      <c r="D3754" t="s">
        <v>13</v>
      </c>
      <c r="E3754" t="s">
        <v>14845</v>
      </c>
      <c r="F3754" t="s">
        <v>14</v>
      </c>
      <c r="G3754" t="s">
        <v>15</v>
      </c>
      <c r="H3754" t="s">
        <v>121</v>
      </c>
      <c r="I3754" t="s">
        <v>6077</v>
      </c>
      <c r="J3754" t="str">
        <f>MID(Tabla1[[#This Row],[HORA2]],1,2)</f>
        <v>16</v>
      </c>
      <c r="K3754" t="s">
        <v>43</v>
      </c>
      <c r="L3754" t="s">
        <v>19</v>
      </c>
      <c r="M3754" t="s">
        <v>14867</v>
      </c>
      <c r="N3754" t="s">
        <v>22</v>
      </c>
      <c r="O3754">
        <v>18.18</v>
      </c>
      <c r="P37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14.43</v>
      </c>
      <c r="Q3754">
        <f>IF(Tabla1[[#This Row],[SERVICIO]]="COMIDA",3,IF(Tabla1[[#This Row],[SERVICIO]]="CONTROLADO",12,IF(Tabla1[[#This Row],[SERVICIO]]="RÁPIDO",3.75,IF(Tabla1[[#This Row],[SERVICIO]]="NORMAL",2.5,))))</f>
        <v>3.75</v>
      </c>
      <c r="R3754">
        <f>IF(Tabla1[[#This Row],[SERVICIO]]="COMIDA",3.5,IF(Tabla1[[#This Row],[SERVICIO]]="CONTROLADO",8,IF(Tabla1[[#This Row],[SERVICIO]]="RÁPIDO",4.5,IF(Tabla1[[#This Row],[SERVICIO]]="NORMAL",3,))))</f>
        <v>4.5</v>
      </c>
      <c r="S37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4" s="2">
        <f>IF(Tabla1[[#This Row],[KILOMETROS ADICIONALES]]=0,Tabla1[[#This Row],[KILOMETROS]]*Tabla1[[#This Row],[COSTO NORMAL]],Tabla1[[#This Row],[COSTO NORMAL]]*Tabla1[[#This Row],[KILOMETROS HASTA]])</f>
        <v>16.875</v>
      </c>
      <c r="U3754" s="2">
        <f>Tabla1[[#This Row],[KILOMETROS ADICIONALES]]*Tabla1[[#This Row],[COSTO ADICIONAL]]</f>
        <v>7.9365000000000006</v>
      </c>
      <c r="V3754">
        <v>56.78</v>
      </c>
      <c r="W3754" s="2">
        <f>Tabla1[[#This Row],[COSTO NORMAL2]]+Tabla1[[#This Row],[COSTO ADICIONAL2]]</f>
        <v>24.811500000000002</v>
      </c>
    </row>
    <row r="3755" spans="1:23" x14ac:dyDescent="0.25">
      <c r="A3755" t="s">
        <v>226</v>
      </c>
      <c r="B3755" t="s">
        <v>6075</v>
      </c>
      <c r="C3755" t="s">
        <v>12846</v>
      </c>
      <c r="D3755" t="s">
        <v>13</v>
      </c>
      <c r="E3755" t="s">
        <v>14845</v>
      </c>
      <c r="F3755" t="s">
        <v>14</v>
      </c>
      <c r="G3755" t="s">
        <v>41</v>
      </c>
      <c r="H3755" t="s">
        <v>226</v>
      </c>
      <c r="I3755" t="s">
        <v>2680</v>
      </c>
      <c r="J3755" t="str">
        <f>MID(Tabla1[[#This Row],[HORA2]],1,2)</f>
        <v>14</v>
      </c>
      <c r="K3755" t="s">
        <v>43</v>
      </c>
      <c r="L3755" t="s">
        <v>19</v>
      </c>
      <c r="M3755" t="s">
        <v>14867</v>
      </c>
      <c r="N3755" t="s">
        <v>22</v>
      </c>
      <c r="O3755">
        <v>7.73</v>
      </c>
      <c r="P37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3.9800000000000004</v>
      </c>
      <c r="Q3755">
        <f>IF(Tabla1[[#This Row],[SERVICIO]]="COMIDA",3,IF(Tabla1[[#This Row],[SERVICIO]]="CONTROLADO",12,IF(Tabla1[[#This Row],[SERVICIO]]="RÁPIDO",3.75,IF(Tabla1[[#This Row],[SERVICIO]]="NORMAL",2.5,))))</f>
        <v>3.75</v>
      </c>
      <c r="R3755">
        <f>IF(Tabla1[[#This Row],[SERVICIO]]="COMIDA",3.5,IF(Tabla1[[#This Row],[SERVICIO]]="CONTROLADO",8,IF(Tabla1[[#This Row],[SERVICIO]]="RÁPIDO",4.5,IF(Tabla1[[#This Row],[SERVICIO]]="NORMAL",3,))))</f>
        <v>4.5</v>
      </c>
      <c r="S37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5" s="2">
        <f>IF(Tabla1[[#This Row],[KILOMETROS ADICIONALES]]=0,Tabla1[[#This Row],[KILOMETROS]]*Tabla1[[#This Row],[COSTO NORMAL]],Tabla1[[#This Row],[COSTO NORMAL]]*Tabla1[[#This Row],[KILOMETROS HASTA]])</f>
        <v>16.875</v>
      </c>
      <c r="U3755" s="2">
        <f>Tabla1[[#This Row],[KILOMETROS ADICIONALES]]*Tabla1[[#This Row],[COSTO ADICIONAL]]</f>
        <v>2.1890000000000005</v>
      </c>
      <c r="V3755">
        <v>16.87</v>
      </c>
      <c r="W3755" s="2">
        <f>Tabla1[[#This Row],[COSTO NORMAL2]]+Tabla1[[#This Row],[COSTO ADICIONAL2]]</f>
        <v>19.064</v>
      </c>
    </row>
    <row r="3756" spans="1:23" x14ac:dyDescent="0.25">
      <c r="A3756" t="s">
        <v>226</v>
      </c>
      <c r="B3756" t="s">
        <v>6075</v>
      </c>
      <c r="C3756" t="s">
        <v>12847</v>
      </c>
      <c r="D3756" t="s">
        <v>13</v>
      </c>
      <c r="E3756" t="s">
        <v>14845</v>
      </c>
      <c r="F3756" t="s">
        <v>14</v>
      </c>
      <c r="G3756" t="s">
        <v>69</v>
      </c>
      <c r="H3756" t="s">
        <v>226</v>
      </c>
      <c r="I3756" t="s">
        <v>6078</v>
      </c>
      <c r="J3756" t="str">
        <f>MID(Tabla1[[#This Row],[HORA2]],1,2)</f>
        <v>17</v>
      </c>
      <c r="K3756" t="s">
        <v>43</v>
      </c>
      <c r="L3756" t="s">
        <v>149</v>
      </c>
      <c r="M3756" t="s">
        <v>14867</v>
      </c>
      <c r="N3756" t="s">
        <v>22</v>
      </c>
      <c r="O3756">
        <v>8.49</v>
      </c>
      <c r="P37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4.74</v>
      </c>
      <c r="Q3756">
        <f>IF(Tabla1[[#This Row],[SERVICIO]]="COMIDA",3,IF(Tabla1[[#This Row],[SERVICIO]]="CONTROLADO",12,IF(Tabla1[[#This Row],[SERVICIO]]="RÁPIDO",3.75,IF(Tabla1[[#This Row],[SERVICIO]]="NORMAL",2.5,))))</f>
        <v>3.75</v>
      </c>
      <c r="R3756">
        <f>IF(Tabla1[[#This Row],[SERVICIO]]="COMIDA",3.5,IF(Tabla1[[#This Row],[SERVICIO]]="CONTROLADO",8,IF(Tabla1[[#This Row],[SERVICIO]]="RÁPIDO",4.5,IF(Tabla1[[#This Row],[SERVICIO]]="NORMAL",3,))))</f>
        <v>4.5</v>
      </c>
      <c r="S37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6" s="2">
        <f>IF(Tabla1[[#This Row],[KILOMETROS ADICIONALES]]=0,Tabla1[[#This Row],[KILOMETROS]]*Tabla1[[#This Row],[COSTO NORMAL]],Tabla1[[#This Row],[COSTO NORMAL]]*Tabla1[[#This Row],[KILOMETROS HASTA]])</f>
        <v>16.875</v>
      </c>
      <c r="U3756" s="2">
        <f>Tabla1[[#This Row],[KILOMETROS ADICIONALES]]*Tabla1[[#This Row],[COSTO ADICIONAL]]</f>
        <v>2.6070000000000002</v>
      </c>
      <c r="V3756">
        <v>128.09</v>
      </c>
      <c r="W3756" s="2">
        <f>Tabla1[[#This Row],[COSTO NORMAL2]]+Tabla1[[#This Row],[COSTO ADICIONAL2]]</f>
        <v>19.481999999999999</v>
      </c>
    </row>
    <row r="3757" spans="1:23" x14ac:dyDescent="0.25">
      <c r="A3757" t="s">
        <v>226</v>
      </c>
      <c r="B3757" t="s">
        <v>6075</v>
      </c>
      <c r="C3757" t="s">
        <v>12848</v>
      </c>
      <c r="D3757" t="s">
        <v>13</v>
      </c>
      <c r="E3757" t="s">
        <v>14845</v>
      </c>
      <c r="F3757" t="s">
        <v>14</v>
      </c>
      <c r="G3757" t="s">
        <v>15</v>
      </c>
      <c r="H3757" t="s">
        <v>2675</v>
      </c>
      <c r="I3757" t="s">
        <v>6079</v>
      </c>
      <c r="J3757" t="str">
        <f>MID(Tabla1[[#This Row],[HORA2]],1,2)</f>
        <v>13</v>
      </c>
      <c r="K3757" t="s">
        <v>43</v>
      </c>
      <c r="L3757" t="s">
        <v>149</v>
      </c>
      <c r="M3757" t="s">
        <v>14867</v>
      </c>
      <c r="N3757" t="s">
        <v>22</v>
      </c>
      <c r="O3757">
        <v>6.98</v>
      </c>
      <c r="P37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3.2300000000000004</v>
      </c>
      <c r="Q3757">
        <f>IF(Tabla1[[#This Row],[SERVICIO]]="COMIDA",3,IF(Tabla1[[#This Row],[SERVICIO]]="CONTROLADO",12,IF(Tabla1[[#This Row],[SERVICIO]]="RÁPIDO",3.75,IF(Tabla1[[#This Row],[SERVICIO]]="NORMAL",2.5,))))</f>
        <v>3.75</v>
      </c>
      <c r="R3757">
        <f>IF(Tabla1[[#This Row],[SERVICIO]]="COMIDA",3.5,IF(Tabla1[[#This Row],[SERVICIO]]="CONTROLADO",8,IF(Tabla1[[#This Row],[SERVICIO]]="RÁPIDO",4.5,IF(Tabla1[[#This Row],[SERVICIO]]="NORMAL",3,))))</f>
        <v>4.5</v>
      </c>
      <c r="S37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7" s="2">
        <f>IF(Tabla1[[#This Row],[KILOMETROS ADICIONALES]]=0,Tabla1[[#This Row],[KILOMETROS]]*Tabla1[[#This Row],[COSTO NORMAL]],Tabla1[[#This Row],[COSTO NORMAL]]*Tabla1[[#This Row],[KILOMETROS HASTA]])</f>
        <v>16.875</v>
      </c>
      <c r="U3757" s="2">
        <f>Tabla1[[#This Row],[KILOMETROS ADICIONALES]]*Tabla1[[#This Row],[COSTO ADICIONAL]]</f>
        <v>1.7765000000000004</v>
      </c>
      <c r="V3757">
        <v>209.54</v>
      </c>
      <c r="W3757" s="2">
        <f>Tabla1[[#This Row],[COSTO NORMAL2]]+Tabla1[[#This Row],[COSTO ADICIONAL2]]</f>
        <v>18.651499999999999</v>
      </c>
    </row>
    <row r="3758" spans="1:23" x14ac:dyDescent="0.25">
      <c r="A3758" t="s">
        <v>226</v>
      </c>
      <c r="B3758" t="s">
        <v>6080</v>
      </c>
      <c r="C3758" t="s">
        <v>12849</v>
      </c>
      <c r="D3758" t="s">
        <v>13</v>
      </c>
      <c r="E3758" t="s">
        <v>14845</v>
      </c>
      <c r="F3758" t="s">
        <v>14</v>
      </c>
      <c r="G3758" t="s">
        <v>15</v>
      </c>
      <c r="H3758" t="s">
        <v>226</v>
      </c>
      <c r="I3758" t="s">
        <v>6081</v>
      </c>
      <c r="J3758" t="str">
        <f>MID(Tabla1[[#This Row],[HORA2]],1,2)</f>
        <v>16</v>
      </c>
      <c r="K3758" t="s">
        <v>65</v>
      </c>
      <c r="L3758" t="s">
        <v>65</v>
      </c>
      <c r="M3758" t="s">
        <v>14867</v>
      </c>
      <c r="N3758" t="s">
        <v>22</v>
      </c>
      <c r="O3758">
        <v>7.82</v>
      </c>
      <c r="P37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4.07</v>
      </c>
      <c r="Q3758">
        <f>IF(Tabla1[[#This Row],[SERVICIO]]="COMIDA",3,IF(Tabla1[[#This Row],[SERVICIO]]="CONTROLADO",12,IF(Tabla1[[#This Row],[SERVICIO]]="RÁPIDO",3.75,IF(Tabla1[[#This Row],[SERVICIO]]="NORMAL",2.5,))))</f>
        <v>3.75</v>
      </c>
      <c r="R3758">
        <f>IF(Tabla1[[#This Row],[SERVICIO]]="COMIDA",3.5,IF(Tabla1[[#This Row],[SERVICIO]]="CONTROLADO",8,IF(Tabla1[[#This Row],[SERVICIO]]="RÁPIDO",4.5,IF(Tabla1[[#This Row],[SERVICIO]]="NORMAL",3,))))</f>
        <v>4.5</v>
      </c>
      <c r="S37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8" s="2">
        <f>IF(Tabla1[[#This Row],[KILOMETROS ADICIONALES]]=0,Tabla1[[#This Row],[KILOMETROS]]*Tabla1[[#This Row],[COSTO NORMAL]],Tabla1[[#This Row],[COSTO NORMAL]]*Tabla1[[#This Row],[KILOMETROS HASTA]])</f>
        <v>16.875</v>
      </c>
      <c r="U3758" s="2">
        <f>Tabla1[[#This Row],[KILOMETROS ADICIONALES]]*Tabla1[[#This Row],[COSTO ADICIONAL]]</f>
        <v>2.2385000000000002</v>
      </c>
      <c r="V3758">
        <v>44.08</v>
      </c>
      <c r="W3758" s="2">
        <f>Tabla1[[#This Row],[COSTO NORMAL2]]+Tabla1[[#This Row],[COSTO ADICIONAL2]]</f>
        <v>19.113500000000002</v>
      </c>
    </row>
    <row r="3759" spans="1:23" x14ac:dyDescent="0.25">
      <c r="A3759" t="s">
        <v>226</v>
      </c>
      <c r="B3759" t="s">
        <v>6082</v>
      </c>
      <c r="C3759" t="s">
        <v>12850</v>
      </c>
      <c r="D3759" t="s">
        <v>13</v>
      </c>
      <c r="E3759" t="s">
        <v>14845</v>
      </c>
      <c r="F3759" t="s">
        <v>14</v>
      </c>
      <c r="G3759" t="s">
        <v>15</v>
      </c>
      <c r="H3759" t="s">
        <v>121</v>
      </c>
      <c r="I3759" t="s">
        <v>6083</v>
      </c>
      <c r="J3759" t="str">
        <f>MID(Tabla1[[#This Row],[HORA2]],1,2)</f>
        <v>16</v>
      </c>
      <c r="K3759" t="s">
        <v>43</v>
      </c>
      <c r="L3759" t="s">
        <v>79</v>
      </c>
      <c r="M3759" t="s">
        <v>14867</v>
      </c>
      <c r="N3759" t="s">
        <v>22</v>
      </c>
      <c r="O3759">
        <v>15.94</v>
      </c>
      <c r="P37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12.19</v>
      </c>
      <c r="Q3759">
        <f>IF(Tabla1[[#This Row],[SERVICIO]]="COMIDA",3,IF(Tabla1[[#This Row],[SERVICIO]]="CONTROLADO",12,IF(Tabla1[[#This Row],[SERVICIO]]="RÁPIDO",3.75,IF(Tabla1[[#This Row],[SERVICIO]]="NORMAL",2.5,))))</f>
        <v>3.75</v>
      </c>
      <c r="R3759">
        <f>IF(Tabla1[[#This Row],[SERVICIO]]="COMIDA",3.5,IF(Tabla1[[#This Row],[SERVICIO]]="CONTROLADO",8,IF(Tabla1[[#This Row],[SERVICIO]]="RÁPIDO",4.5,IF(Tabla1[[#This Row],[SERVICIO]]="NORMAL",3,))))</f>
        <v>4.5</v>
      </c>
      <c r="S37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59" s="2">
        <f>IF(Tabla1[[#This Row],[KILOMETROS ADICIONALES]]=0,Tabla1[[#This Row],[KILOMETROS]]*Tabla1[[#This Row],[COSTO NORMAL]],Tabla1[[#This Row],[COSTO NORMAL]]*Tabla1[[#This Row],[KILOMETROS HASTA]])</f>
        <v>16.875</v>
      </c>
      <c r="U3759" s="2">
        <f>Tabla1[[#This Row],[KILOMETROS ADICIONALES]]*Tabla1[[#This Row],[COSTO ADICIONAL]]</f>
        <v>6.7045000000000003</v>
      </c>
      <c r="V3759">
        <v>63.72</v>
      </c>
      <c r="W3759" s="2">
        <f>Tabla1[[#This Row],[COSTO NORMAL2]]+Tabla1[[#This Row],[COSTO ADICIONAL2]]</f>
        <v>23.579499999999999</v>
      </c>
    </row>
    <row r="3760" spans="1:23" x14ac:dyDescent="0.25">
      <c r="A3760" t="s">
        <v>226</v>
      </c>
      <c r="B3760" t="s">
        <v>6082</v>
      </c>
      <c r="C3760" t="s">
        <v>12851</v>
      </c>
      <c r="D3760" t="s">
        <v>13</v>
      </c>
      <c r="E3760" t="s">
        <v>14845</v>
      </c>
      <c r="F3760" t="s">
        <v>14</v>
      </c>
      <c r="G3760" t="s">
        <v>41</v>
      </c>
      <c r="H3760" t="s">
        <v>226</v>
      </c>
      <c r="I3760" t="s">
        <v>6084</v>
      </c>
      <c r="J3760" t="str">
        <f>MID(Tabla1[[#This Row],[HORA2]],1,2)</f>
        <v>14</v>
      </c>
      <c r="K3760" t="s">
        <v>43</v>
      </c>
      <c r="L3760" t="s">
        <v>79</v>
      </c>
      <c r="M3760" t="s">
        <v>14867</v>
      </c>
      <c r="N3760" t="s">
        <v>22</v>
      </c>
      <c r="O3760">
        <v>10.97</v>
      </c>
      <c r="P37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3760">
        <f>IF(Tabla1[[#This Row],[SERVICIO]]="COMIDA",3,IF(Tabla1[[#This Row],[SERVICIO]]="CONTROLADO",12,IF(Tabla1[[#This Row],[SERVICIO]]="RÁPIDO",3.75,IF(Tabla1[[#This Row],[SERVICIO]]="NORMAL",2.5,))))</f>
        <v>3.75</v>
      </c>
      <c r="R3760">
        <f>IF(Tabla1[[#This Row],[SERVICIO]]="COMIDA",3.5,IF(Tabla1[[#This Row],[SERVICIO]]="CONTROLADO",8,IF(Tabla1[[#This Row],[SERVICIO]]="RÁPIDO",4.5,IF(Tabla1[[#This Row],[SERVICIO]]="NORMAL",3,))))</f>
        <v>4.5</v>
      </c>
      <c r="S37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0" s="2">
        <f>IF(Tabla1[[#This Row],[KILOMETROS ADICIONALES]]=0,Tabla1[[#This Row],[KILOMETROS]]*Tabla1[[#This Row],[COSTO NORMAL]],Tabla1[[#This Row],[COSTO NORMAL]]*Tabla1[[#This Row],[KILOMETROS HASTA]])</f>
        <v>16.875</v>
      </c>
      <c r="U3760" s="2">
        <f>Tabla1[[#This Row],[KILOMETROS ADICIONALES]]*Tabla1[[#This Row],[COSTO ADICIONAL]]</f>
        <v>3.9710000000000005</v>
      </c>
      <c r="V3760">
        <v>8.8000000000000007</v>
      </c>
      <c r="W3760" s="2">
        <f>Tabla1[[#This Row],[COSTO NORMAL2]]+Tabla1[[#This Row],[COSTO ADICIONAL2]]</f>
        <v>20.846</v>
      </c>
    </row>
    <row r="3761" spans="1:23" x14ac:dyDescent="0.25">
      <c r="A3761" t="s">
        <v>226</v>
      </c>
      <c r="B3761" t="s">
        <v>6082</v>
      </c>
      <c r="C3761" t="s">
        <v>12852</v>
      </c>
      <c r="D3761" t="s">
        <v>13</v>
      </c>
      <c r="E3761" t="s">
        <v>14845</v>
      </c>
      <c r="F3761" t="s">
        <v>14</v>
      </c>
      <c r="G3761" t="s">
        <v>15</v>
      </c>
      <c r="H3761" t="s">
        <v>226</v>
      </c>
      <c r="I3761" t="s">
        <v>6085</v>
      </c>
      <c r="J3761" t="str">
        <f>MID(Tabla1[[#This Row],[HORA2]],1,2)</f>
        <v>14</v>
      </c>
      <c r="K3761" t="s">
        <v>20</v>
      </c>
      <c r="L3761" t="s">
        <v>43</v>
      </c>
      <c r="M3761" t="s">
        <v>14867</v>
      </c>
      <c r="N3761" t="s">
        <v>22</v>
      </c>
      <c r="O3761">
        <v>15.52</v>
      </c>
      <c r="P37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11.77</v>
      </c>
      <c r="Q3761">
        <f>IF(Tabla1[[#This Row],[SERVICIO]]="COMIDA",3,IF(Tabla1[[#This Row],[SERVICIO]]="CONTROLADO",12,IF(Tabla1[[#This Row],[SERVICIO]]="RÁPIDO",3.75,IF(Tabla1[[#This Row],[SERVICIO]]="NORMAL",2.5,))))</f>
        <v>3.75</v>
      </c>
      <c r="R3761">
        <f>IF(Tabla1[[#This Row],[SERVICIO]]="COMIDA",3.5,IF(Tabla1[[#This Row],[SERVICIO]]="CONTROLADO",8,IF(Tabla1[[#This Row],[SERVICIO]]="RÁPIDO",4.5,IF(Tabla1[[#This Row],[SERVICIO]]="NORMAL",3,))))</f>
        <v>4.5</v>
      </c>
      <c r="S37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1" s="2">
        <f>IF(Tabla1[[#This Row],[KILOMETROS ADICIONALES]]=0,Tabla1[[#This Row],[KILOMETROS]]*Tabla1[[#This Row],[COSTO NORMAL]],Tabla1[[#This Row],[COSTO NORMAL]]*Tabla1[[#This Row],[KILOMETROS HASTA]])</f>
        <v>16.875</v>
      </c>
      <c r="U3761" s="2">
        <f>Tabla1[[#This Row],[KILOMETROS ADICIONALES]]*Tabla1[[#This Row],[COSTO ADICIONAL]]</f>
        <v>6.4735000000000005</v>
      </c>
      <c r="V3761">
        <v>15.29</v>
      </c>
      <c r="W3761" s="2">
        <f>Tabla1[[#This Row],[COSTO NORMAL2]]+Tabla1[[#This Row],[COSTO ADICIONAL2]]</f>
        <v>23.348500000000001</v>
      </c>
    </row>
    <row r="3762" spans="1:23" x14ac:dyDescent="0.25">
      <c r="A3762" t="s">
        <v>226</v>
      </c>
      <c r="B3762" t="s">
        <v>6082</v>
      </c>
      <c r="C3762" t="s">
        <v>12853</v>
      </c>
      <c r="D3762" t="s">
        <v>13</v>
      </c>
      <c r="E3762" t="s">
        <v>14845</v>
      </c>
      <c r="F3762" t="s">
        <v>14</v>
      </c>
      <c r="G3762" t="s">
        <v>15</v>
      </c>
      <c r="H3762" t="s">
        <v>226</v>
      </c>
      <c r="I3762" t="s">
        <v>6086</v>
      </c>
      <c r="J3762" t="str">
        <f>MID(Tabla1[[#This Row],[HORA2]],1,2)</f>
        <v>15</v>
      </c>
      <c r="K3762" t="s">
        <v>20</v>
      </c>
      <c r="L3762" t="s">
        <v>43</v>
      </c>
      <c r="M3762" t="s">
        <v>14867</v>
      </c>
      <c r="N3762" t="s">
        <v>22</v>
      </c>
      <c r="O3762">
        <v>1.77</v>
      </c>
      <c r="P37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62">
        <f>IF(Tabla1[[#This Row],[SERVICIO]]="COMIDA",3,IF(Tabla1[[#This Row],[SERVICIO]]="CONTROLADO",12,IF(Tabla1[[#This Row],[SERVICIO]]="RÁPIDO",3.75,IF(Tabla1[[#This Row],[SERVICIO]]="NORMAL",2.5,))))</f>
        <v>3.75</v>
      </c>
      <c r="R3762">
        <f>IF(Tabla1[[#This Row],[SERVICIO]]="COMIDA",3.5,IF(Tabla1[[#This Row],[SERVICIO]]="CONTROLADO",8,IF(Tabla1[[#This Row],[SERVICIO]]="RÁPIDO",4.5,IF(Tabla1[[#This Row],[SERVICIO]]="NORMAL",3,))))</f>
        <v>4.5</v>
      </c>
      <c r="S37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2" s="2">
        <f>IF(Tabla1[[#This Row],[KILOMETROS ADICIONALES]]=0,Tabla1[[#This Row],[KILOMETROS]]*Tabla1[[#This Row],[COSTO NORMAL]],Tabla1[[#This Row],[COSTO NORMAL]]*Tabla1[[#This Row],[KILOMETROS HASTA]])</f>
        <v>7.9649999999999999</v>
      </c>
      <c r="U3762" s="2">
        <f>Tabla1[[#This Row],[KILOMETROS ADICIONALES]]*Tabla1[[#This Row],[COSTO ADICIONAL]]</f>
        <v>0</v>
      </c>
      <c r="V3762">
        <v>87.08</v>
      </c>
      <c r="W3762" s="2">
        <f>Tabla1[[#This Row],[COSTO NORMAL2]]+Tabla1[[#This Row],[COSTO ADICIONAL2]]</f>
        <v>7.9649999999999999</v>
      </c>
    </row>
    <row r="3763" spans="1:23" x14ac:dyDescent="0.25">
      <c r="A3763" t="s">
        <v>226</v>
      </c>
      <c r="B3763" t="s">
        <v>6087</v>
      </c>
      <c r="C3763" t="s">
        <v>12854</v>
      </c>
      <c r="D3763" t="s">
        <v>13</v>
      </c>
      <c r="E3763" t="s">
        <v>14845</v>
      </c>
      <c r="F3763" t="s">
        <v>14</v>
      </c>
      <c r="G3763" t="s">
        <v>15</v>
      </c>
      <c r="H3763" t="s">
        <v>226</v>
      </c>
      <c r="I3763" t="s">
        <v>6088</v>
      </c>
      <c r="J3763" t="str">
        <f>MID(Tabla1[[#This Row],[HORA2]],1,2)</f>
        <v>15</v>
      </c>
      <c r="K3763" t="s">
        <v>35</v>
      </c>
      <c r="L3763" t="s">
        <v>35</v>
      </c>
      <c r="M3763" t="s">
        <v>14867</v>
      </c>
      <c r="N3763" t="s">
        <v>22</v>
      </c>
      <c r="O3763">
        <v>6.71</v>
      </c>
      <c r="P37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</v>
      </c>
      <c r="Q3763">
        <f>IF(Tabla1[[#This Row],[SERVICIO]]="COMIDA",3,IF(Tabla1[[#This Row],[SERVICIO]]="CONTROLADO",12,IF(Tabla1[[#This Row],[SERVICIO]]="RÁPIDO",3.75,IF(Tabla1[[#This Row],[SERVICIO]]="NORMAL",2.5,))))</f>
        <v>3.75</v>
      </c>
      <c r="R3763">
        <f>IF(Tabla1[[#This Row],[SERVICIO]]="COMIDA",3.5,IF(Tabla1[[#This Row],[SERVICIO]]="CONTROLADO",8,IF(Tabla1[[#This Row],[SERVICIO]]="RÁPIDO",4.5,IF(Tabla1[[#This Row],[SERVICIO]]="NORMAL",3,))))</f>
        <v>4.5</v>
      </c>
      <c r="S37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3" s="2">
        <f>IF(Tabla1[[#This Row],[KILOMETROS ADICIONALES]]=0,Tabla1[[#This Row],[KILOMETROS]]*Tabla1[[#This Row],[COSTO NORMAL]],Tabla1[[#This Row],[COSTO NORMAL]]*Tabla1[[#This Row],[KILOMETROS HASTA]])</f>
        <v>16.875</v>
      </c>
      <c r="U3763" s="2">
        <f>Tabla1[[#This Row],[KILOMETROS ADICIONALES]]*Tabla1[[#This Row],[COSTO ADICIONAL]]</f>
        <v>1.6280000000000001</v>
      </c>
      <c r="V3763">
        <v>106.34</v>
      </c>
      <c r="W3763" s="2">
        <f>Tabla1[[#This Row],[COSTO NORMAL2]]+Tabla1[[#This Row],[COSTO ADICIONAL2]]</f>
        <v>18.503</v>
      </c>
    </row>
    <row r="3764" spans="1:23" x14ac:dyDescent="0.25">
      <c r="A3764" t="s">
        <v>226</v>
      </c>
      <c r="B3764" t="s">
        <v>6089</v>
      </c>
      <c r="C3764" t="s">
        <v>12855</v>
      </c>
      <c r="D3764" t="s">
        <v>13</v>
      </c>
      <c r="E3764" t="s">
        <v>14845</v>
      </c>
      <c r="F3764" t="s">
        <v>14</v>
      </c>
      <c r="G3764" t="s">
        <v>15</v>
      </c>
      <c r="H3764" t="s">
        <v>226</v>
      </c>
      <c r="I3764" t="s">
        <v>6090</v>
      </c>
      <c r="J3764" t="str">
        <f>MID(Tabla1[[#This Row],[HORA2]],1,2)</f>
        <v>17</v>
      </c>
      <c r="K3764" t="s">
        <v>78</v>
      </c>
      <c r="L3764" t="s">
        <v>78</v>
      </c>
      <c r="M3764" t="s">
        <v>14867</v>
      </c>
      <c r="N3764" t="s">
        <v>22</v>
      </c>
      <c r="O3764">
        <v>17.489999999999998</v>
      </c>
      <c r="P37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13.739999999999998</v>
      </c>
      <c r="Q3764">
        <f>IF(Tabla1[[#This Row],[SERVICIO]]="COMIDA",3,IF(Tabla1[[#This Row],[SERVICIO]]="CONTROLADO",12,IF(Tabla1[[#This Row],[SERVICIO]]="RÁPIDO",3.75,IF(Tabla1[[#This Row],[SERVICIO]]="NORMAL",2.5,))))</f>
        <v>3.75</v>
      </c>
      <c r="R3764">
        <f>IF(Tabla1[[#This Row],[SERVICIO]]="COMIDA",3.5,IF(Tabla1[[#This Row],[SERVICIO]]="CONTROLADO",8,IF(Tabla1[[#This Row],[SERVICIO]]="RÁPIDO",4.5,IF(Tabla1[[#This Row],[SERVICIO]]="NORMAL",3,))))</f>
        <v>4.5</v>
      </c>
      <c r="S37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4" s="2">
        <f>IF(Tabla1[[#This Row],[KILOMETROS ADICIONALES]]=0,Tabla1[[#This Row],[KILOMETROS]]*Tabla1[[#This Row],[COSTO NORMAL]],Tabla1[[#This Row],[COSTO NORMAL]]*Tabla1[[#This Row],[KILOMETROS HASTA]])</f>
        <v>16.875</v>
      </c>
      <c r="U3764" s="2">
        <f>Tabla1[[#This Row],[KILOMETROS ADICIONALES]]*Tabla1[[#This Row],[COSTO ADICIONAL]]</f>
        <v>7.5569999999999995</v>
      </c>
      <c r="V3764">
        <v>217.33</v>
      </c>
      <c r="W3764" s="2">
        <f>Tabla1[[#This Row],[COSTO NORMAL2]]+Tabla1[[#This Row],[COSTO ADICIONAL2]]</f>
        <v>24.431999999999999</v>
      </c>
    </row>
    <row r="3765" spans="1:23" x14ac:dyDescent="0.25">
      <c r="A3765" t="s">
        <v>226</v>
      </c>
      <c r="B3765" t="s">
        <v>6091</v>
      </c>
      <c r="C3765" t="s">
        <v>12856</v>
      </c>
      <c r="D3765" t="s">
        <v>13</v>
      </c>
      <c r="E3765" t="s">
        <v>14845</v>
      </c>
      <c r="F3765" t="s">
        <v>76</v>
      </c>
      <c r="G3765" t="s">
        <v>15</v>
      </c>
      <c r="H3765" t="s">
        <v>226</v>
      </c>
      <c r="I3765" t="s">
        <v>6092</v>
      </c>
      <c r="J3765" t="str">
        <f>MID(Tabla1[[#This Row],[HORA2]],1,2)</f>
        <v>15</v>
      </c>
      <c r="K3765" t="s">
        <v>57</v>
      </c>
      <c r="L3765" t="s">
        <v>57</v>
      </c>
      <c r="M3765" t="s">
        <v>14867</v>
      </c>
      <c r="N3765" t="s">
        <v>22</v>
      </c>
      <c r="O3765">
        <v>19.73</v>
      </c>
      <c r="P37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</v>
      </c>
      <c r="Q3765">
        <f>IF(Tabla1[[#This Row],[SERVICIO]]="COMIDA",3,IF(Tabla1[[#This Row],[SERVICIO]]="CONTROLADO",12,IF(Tabla1[[#This Row],[SERVICIO]]="RÁPIDO",3.75,IF(Tabla1[[#This Row],[SERVICIO]]="NORMAL",2.5,))))</f>
        <v>3.75</v>
      </c>
      <c r="R3765">
        <f>IF(Tabla1[[#This Row],[SERVICIO]]="COMIDA",3.5,IF(Tabla1[[#This Row],[SERVICIO]]="CONTROLADO",8,IF(Tabla1[[#This Row],[SERVICIO]]="RÁPIDO",4.5,IF(Tabla1[[#This Row],[SERVICIO]]="NORMAL",3,))))</f>
        <v>4.5</v>
      </c>
      <c r="S37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5" s="2">
        <f>IF(Tabla1[[#This Row],[KILOMETROS ADICIONALES]]=0,Tabla1[[#This Row],[KILOMETROS]]*Tabla1[[#This Row],[COSTO NORMAL]],Tabla1[[#This Row],[COSTO NORMAL]]*Tabla1[[#This Row],[KILOMETROS HASTA]])</f>
        <v>16.875</v>
      </c>
      <c r="U3765" s="2">
        <f>Tabla1[[#This Row],[KILOMETROS ADICIONALES]]*Tabla1[[#This Row],[COSTO ADICIONAL]]</f>
        <v>8.7890000000000015</v>
      </c>
      <c r="V3765">
        <v>91.49</v>
      </c>
      <c r="W3765" s="2">
        <f>Tabla1[[#This Row],[COSTO NORMAL2]]+Tabla1[[#This Row],[COSTO ADICIONAL2]]</f>
        <v>25.664000000000001</v>
      </c>
    </row>
    <row r="3766" spans="1:23" x14ac:dyDescent="0.25">
      <c r="A3766" t="s">
        <v>226</v>
      </c>
      <c r="B3766" t="s">
        <v>6091</v>
      </c>
      <c r="C3766" t="s">
        <v>12857</v>
      </c>
      <c r="D3766" t="s">
        <v>13</v>
      </c>
      <c r="E3766" t="s">
        <v>14845</v>
      </c>
      <c r="F3766" t="s">
        <v>76</v>
      </c>
      <c r="G3766" t="s">
        <v>15</v>
      </c>
      <c r="H3766" t="s">
        <v>226</v>
      </c>
      <c r="I3766" t="s">
        <v>635</v>
      </c>
      <c r="J3766" t="str">
        <f>MID(Tabla1[[#This Row],[HORA2]],1,2)</f>
        <v>15</v>
      </c>
      <c r="K3766" t="s">
        <v>57</v>
      </c>
      <c r="L3766" t="s">
        <v>57</v>
      </c>
      <c r="M3766" t="s">
        <v>14867</v>
      </c>
      <c r="N3766" t="s">
        <v>22</v>
      </c>
      <c r="O3766">
        <v>20.170000000000002</v>
      </c>
      <c r="P37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16.420000000000002</v>
      </c>
      <c r="Q3766">
        <f>IF(Tabla1[[#This Row],[SERVICIO]]="COMIDA",3,IF(Tabla1[[#This Row],[SERVICIO]]="CONTROLADO",12,IF(Tabla1[[#This Row],[SERVICIO]]="RÁPIDO",3.75,IF(Tabla1[[#This Row],[SERVICIO]]="NORMAL",2.5,))))</f>
        <v>3.75</v>
      </c>
      <c r="R3766">
        <f>IF(Tabla1[[#This Row],[SERVICIO]]="COMIDA",3.5,IF(Tabla1[[#This Row],[SERVICIO]]="CONTROLADO",8,IF(Tabla1[[#This Row],[SERVICIO]]="RÁPIDO",4.5,IF(Tabla1[[#This Row],[SERVICIO]]="NORMAL",3,))))</f>
        <v>4.5</v>
      </c>
      <c r="S37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6" s="2">
        <f>IF(Tabla1[[#This Row],[KILOMETROS ADICIONALES]]=0,Tabla1[[#This Row],[KILOMETROS]]*Tabla1[[#This Row],[COSTO NORMAL]],Tabla1[[#This Row],[COSTO NORMAL]]*Tabla1[[#This Row],[KILOMETROS HASTA]])</f>
        <v>16.875</v>
      </c>
      <c r="U3766" s="2">
        <f>Tabla1[[#This Row],[KILOMETROS ADICIONALES]]*Tabla1[[#This Row],[COSTO ADICIONAL]]</f>
        <v>9.0310000000000024</v>
      </c>
      <c r="V3766">
        <v>77.94</v>
      </c>
      <c r="W3766" s="2">
        <f>Tabla1[[#This Row],[COSTO NORMAL2]]+Tabla1[[#This Row],[COSTO ADICIONAL2]]</f>
        <v>25.906000000000002</v>
      </c>
    </row>
    <row r="3767" spans="1:23" x14ac:dyDescent="0.25">
      <c r="A3767" t="s">
        <v>226</v>
      </c>
      <c r="B3767" t="s">
        <v>3604</v>
      </c>
      <c r="C3767" t="s">
        <v>12858</v>
      </c>
      <c r="D3767" t="s">
        <v>13</v>
      </c>
      <c r="E3767" t="s">
        <v>14845</v>
      </c>
      <c r="F3767" t="s">
        <v>14</v>
      </c>
      <c r="G3767" t="s">
        <v>15</v>
      </c>
      <c r="H3767" t="s">
        <v>226</v>
      </c>
      <c r="I3767" t="s">
        <v>6093</v>
      </c>
      <c r="J3767" t="str">
        <f>MID(Tabla1[[#This Row],[HORA2]],1,2)</f>
        <v>15</v>
      </c>
      <c r="K3767" t="s">
        <v>35</v>
      </c>
      <c r="L3767" t="s">
        <v>20</v>
      </c>
      <c r="M3767" t="s">
        <v>14867</v>
      </c>
      <c r="N3767" t="s">
        <v>22</v>
      </c>
      <c r="O3767">
        <v>9.0500000000000007</v>
      </c>
      <c r="P37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5.3000000000000007</v>
      </c>
      <c r="Q3767">
        <f>IF(Tabla1[[#This Row],[SERVICIO]]="COMIDA",3,IF(Tabla1[[#This Row],[SERVICIO]]="CONTROLADO",12,IF(Tabla1[[#This Row],[SERVICIO]]="RÁPIDO",3.75,IF(Tabla1[[#This Row],[SERVICIO]]="NORMAL",2.5,))))</f>
        <v>3.75</v>
      </c>
      <c r="R3767">
        <f>IF(Tabla1[[#This Row],[SERVICIO]]="COMIDA",3.5,IF(Tabla1[[#This Row],[SERVICIO]]="CONTROLADO",8,IF(Tabla1[[#This Row],[SERVICIO]]="RÁPIDO",4.5,IF(Tabla1[[#This Row],[SERVICIO]]="NORMAL",3,))))</f>
        <v>4.5</v>
      </c>
      <c r="S37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7" s="2">
        <f>IF(Tabla1[[#This Row],[KILOMETROS ADICIONALES]]=0,Tabla1[[#This Row],[KILOMETROS]]*Tabla1[[#This Row],[COSTO NORMAL]],Tabla1[[#This Row],[COSTO NORMAL]]*Tabla1[[#This Row],[KILOMETROS HASTA]])</f>
        <v>16.875</v>
      </c>
      <c r="U3767" s="2">
        <f>Tabla1[[#This Row],[KILOMETROS ADICIONALES]]*Tabla1[[#This Row],[COSTO ADICIONAL]]</f>
        <v>2.9150000000000005</v>
      </c>
      <c r="V3767">
        <v>64.77</v>
      </c>
      <c r="W3767" s="2">
        <f>Tabla1[[#This Row],[COSTO NORMAL2]]+Tabla1[[#This Row],[COSTO ADICIONAL2]]</f>
        <v>19.79</v>
      </c>
    </row>
    <row r="3768" spans="1:23" x14ac:dyDescent="0.25">
      <c r="A3768" t="s">
        <v>226</v>
      </c>
      <c r="B3768" t="s">
        <v>2680</v>
      </c>
      <c r="C3768" t="s">
        <v>12859</v>
      </c>
      <c r="D3768" t="s">
        <v>13</v>
      </c>
      <c r="E3768" t="s">
        <v>14844</v>
      </c>
      <c r="F3768" t="s">
        <v>295</v>
      </c>
      <c r="G3768" t="s">
        <v>15</v>
      </c>
      <c r="H3768" t="s">
        <v>121</v>
      </c>
      <c r="I3768" t="s">
        <v>6094</v>
      </c>
      <c r="J3768" t="str">
        <f>MID(Tabla1[[#This Row],[HORA2]],1,2)</f>
        <v>12</v>
      </c>
      <c r="K3768" t="s">
        <v>57</v>
      </c>
      <c r="L3768" t="s">
        <v>20</v>
      </c>
      <c r="M3768" t="s">
        <v>14867</v>
      </c>
      <c r="N3768" t="s">
        <v>22</v>
      </c>
      <c r="O3768">
        <v>4.0599999999999996</v>
      </c>
      <c r="P37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1.5599999999999996</v>
      </c>
      <c r="Q3768">
        <f>IF(Tabla1[[#This Row],[SERVICIO]]="COMIDA",3,IF(Tabla1[[#This Row],[SERVICIO]]="CONTROLADO",12,IF(Tabla1[[#This Row],[SERVICIO]]="RÁPIDO",3.75,IF(Tabla1[[#This Row],[SERVICIO]]="NORMAL",2.5,))))</f>
        <v>2.5</v>
      </c>
      <c r="R3768">
        <f>IF(Tabla1[[#This Row],[SERVICIO]]="COMIDA",3.5,IF(Tabla1[[#This Row],[SERVICIO]]="CONTROLADO",8,IF(Tabla1[[#This Row],[SERVICIO]]="RÁPIDO",4.5,IF(Tabla1[[#This Row],[SERVICIO]]="NORMAL",3,))))</f>
        <v>3</v>
      </c>
      <c r="S3768">
        <f>IF(Tabla1[[#This Row],[SERVICIO]]="COMIDA",0.75,IF(Tabla1[[#This Row],[SERVICIO]]="CONTROLADO",2.65,IF(Tabla1[[#This Row],[SERVICIO]]="RÁPIDO",0.55,IF(Tabla1[[#This Row],[SERVICIO]]="NORMAL",1.2,))))</f>
        <v>1.2</v>
      </c>
      <c r="T3768" s="2">
        <f>IF(Tabla1[[#This Row],[KILOMETROS ADICIONALES]]=0,Tabla1[[#This Row],[KILOMETROS]]*Tabla1[[#This Row],[COSTO NORMAL]],Tabla1[[#This Row],[COSTO NORMAL]]*Tabla1[[#This Row],[KILOMETROS HASTA]])</f>
        <v>7.5</v>
      </c>
      <c r="U3768" s="2">
        <f>Tabla1[[#This Row],[KILOMETROS ADICIONALES]]*Tabla1[[#This Row],[COSTO ADICIONAL]]</f>
        <v>1.8719999999999994</v>
      </c>
      <c r="V3768">
        <v>159.97</v>
      </c>
      <c r="W3768" s="2">
        <f>Tabla1[[#This Row],[COSTO NORMAL2]]+Tabla1[[#This Row],[COSTO ADICIONAL2]]</f>
        <v>9.3719999999999999</v>
      </c>
    </row>
    <row r="3769" spans="1:23" x14ac:dyDescent="0.25">
      <c r="A3769" t="s">
        <v>226</v>
      </c>
      <c r="B3769" t="s">
        <v>6095</v>
      </c>
      <c r="C3769" t="s">
        <v>12860</v>
      </c>
      <c r="D3769" t="s">
        <v>13</v>
      </c>
      <c r="E3769" t="s">
        <v>14845</v>
      </c>
      <c r="F3769" t="s">
        <v>14</v>
      </c>
      <c r="G3769" t="s">
        <v>69</v>
      </c>
      <c r="H3769" t="s">
        <v>226</v>
      </c>
      <c r="I3769" t="s">
        <v>1436</v>
      </c>
      <c r="J3769" t="str">
        <f>MID(Tabla1[[#This Row],[HORA2]],1,2)</f>
        <v>16</v>
      </c>
      <c r="K3769" t="s">
        <v>57</v>
      </c>
      <c r="L3769" t="s">
        <v>57</v>
      </c>
      <c r="M3769" t="s">
        <v>14867</v>
      </c>
      <c r="N3769" t="s">
        <v>22</v>
      </c>
      <c r="O3769">
        <v>7.01</v>
      </c>
      <c r="P37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</v>
      </c>
      <c r="Q3769">
        <f>IF(Tabla1[[#This Row],[SERVICIO]]="COMIDA",3,IF(Tabla1[[#This Row],[SERVICIO]]="CONTROLADO",12,IF(Tabla1[[#This Row],[SERVICIO]]="RÁPIDO",3.75,IF(Tabla1[[#This Row],[SERVICIO]]="NORMAL",2.5,))))</f>
        <v>3.75</v>
      </c>
      <c r="R3769">
        <f>IF(Tabla1[[#This Row],[SERVICIO]]="COMIDA",3.5,IF(Tabla1[[#This Row],[SERVICIO]]="CONTROLADO",8,IF(Tabla1[[#This Row],[SERVICIO]]="RÁPIDO",4.5,IF(Tabla1[[#This Row],[SERVICIO]]="NORMAL",3,))))</f>
        <v>4.5</v>
      </c>
      <c r="S37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69" s="2">
        <f>IF(Tabla1[[#This Row],[KILOMETROS ADICIONALES]]=0,Tabla1[[#This Row],[KILOMETROS]]*Tabla1[[#This Row],[COSTO NORMAL]],Tabla1[[#This Row],[COSTO NORMAL]]*Tabla1[[#This Row],[KILOMETROS HASTA]])</f>
        <v>16.875</v>
      </c>
      <c r="U3769" s="2">
        <f>Tabla1[[#This Row],[KILOMETROS ADICIONALES]]*Tabla1[[#This Row],[COSTO ADICIONAL]]</f>
        <v>1.7929999999999999</v>
      </c>
      <c r="V3769">
        <v>88.67</v>
      </c>
      <c r="W3769" s="2">
        <f>Tabla1[[#This Row],[COSTO NORMAL2]]+Tabla1[[#This Row],[COSTO ADICIONAL2]]</f>
        <v>18.667999999999999</v>
      </c>
    </row>
    <row r="3770" spans="1:23" x14ac:dyDescent="0.25">
      <c r="A3770" t="s">
        <v>226</v>
      </c>
      <c r="B3770" t="s">
        <v>6096</v>
      </c>
      <c r="C3770" t="s">
        <v>12861</v>
      </c>
      <c r="D3770" t="s">
        <v>13</v>
      </c>
      <c r="E3770" t="s">
        <v>14846</v>
      </c>
      <c r="F3770" t="s">
        <v>14</v>
      </c>
      <c r="G3770" t="s">
        <v>15</v>
      </c>
      <c r="H3770" t="s">
        <v>121</v>
      </c>
      <c r="I3770" t="s">
        <v>6097</v>
      </c>
      <c r="J3770" t="str">
        <f>MID(Tabla1[[#This Row],[HORA2]],1,2)</f>
        <v>10</v>
      </c>
      <c r="K3770" t="s">
        <v>43</v>
      </c>
      <c r="L3770" t="s">
        <v>78</v>
      </c>
      <c r="M3770" t="s">
        <v>14867</v>
      </c>
      <c r="N3770" t="s">
        <v>22</v>
      </c>
      <c r="O3770">
        <v>18.239999999999998</v>
      </c>
      <c r="P37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6.2399999999999984</v>
      </c>
      <c r="Q3770">
        <f>IF(Tabla1[[#This Row],[SERVICIO]]="COMIDA",3,IF(Tabla1[[#This Row],[SERVICIO]]="CONTROLADO",12,IF(Tabla1[[#This Row],[SERVICIO]]="RÁPIDO",3.75,IF(Tabla1[[#This Row],[SERVICIO]]="NORMAL",2.5,))))</f>
        <v>12</v>
      </c>
      <c r="R3770">
        <f>IF(Tabla1[[#This Row],[SERVICIO]]="COMIDA",3.5,IF(Tabla1[[#This Row],[SERVICIO]]="CONTROLADO",8,IF(Tabla1[[#This Row],[SERVICIO]]="RÁPIDO",4.5,IF(Tabla1[[#This Row],[SERVICIO]]="NORMAL",3,))))</f>
        <v>8</v>
      </c>
      <c r="S3770">
        <f>IF(Tabla1[[#This Row],[SERVICIO]]="COMIDA",0.75,IF(Tabla1[[#This Row],[SERVICIO]]="CONTROLADO",2.65,IF(Tabla1[[#This Row],[SERVICIO]]="RÁPIDO",0.55,IF(Tabla1[[#This Row],[SERVICIO]]="NORMAL",1.2,))))</f>
        <v>2.65</v>
      </c>
      <c r="T3770" s="2">
        <f>IF(Tabla1[[#This Row],[KILOMETROS ADICIONALES]]=0,Tabla1[[#This Row],[KILOMETROS]]*Tabla1[[#This Row],[COSTO NORMAL]],Tabla1[[#This Row],[COSTO NORMAL]]*Tabla1[[#This Row],[KILOMETROS HASTA]])</f>
        <v>96</v>
      </c>
      <c r="U3770" s="2">
        <f>Tabla1[[#This Row],[KILOMETROS ADICIONALES]]*Tabla1[[#This Row],[COSTO ADICIONAL]]</f>
        <v>16.535999999999994</v>
      </c>
      <c r="V3770">
        <v>73.7</v>
      </c>
      <c r="W3770" s="2">
        <f>Tabla1[[#This Row],[COSTO NORMAL2]]+Tabla1[[#This Row],[COSTO ADICIONAL2]]</f>
        <v>112.536</v>
      </c>
    </row>
    <row r="3771" spans="1:23" x14ac:dyDescent="0.25">
      <c r="A3771" t="s">
        <v>226</v>
      </c>
      <c r="B3771" t="s">
        <v>6098</v>
      </c>
      <c r="C3771" t="s">
        <v>12862</v>
      </c>
      <c r="D3771" t="s">
        <v>13</v>
      </c>
      <c r="E3771" t="s">
        <v>14844</v>
      </c>
      <c r="F3771" t="s">
        <v>14</v>
      </c>
      <c r="G3771" t="s">
        <v>15</v>
      </c>
      <c r="H3771" t="s">
        <v>121</v>
      </c>
      <c r="I3771" t="s">
        <v>6099</v>
      </c>
      <c r="J3771" t="str">
        <f>MID(Tabla1[[#This Row],[HORA2]],1,2)</f>
        <v>10</v>
      </c>
      <c r="K3771" t="s">
        <v>43</v>
      </c>
      <c r="L3771" t="s">
        <v>78</v>
      </c>
      <c r="M3771" t="s">
        <v>14867</v>
      </c>
      <c r="N3771" t="s">
        <v>22</v>
      </c>
      <c r="O3771">
        <v>12.18</v>
      </c>
      <c r="P37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9.68</v>
      </c>
      <c r="Q3771">
        <f>IF(Tabla1[[#This Row],[SERVICIO]]="COMIDA",3,IF(Tabla1[[#This Row],[SERVICIO]]="CONTROLADO",12,IF(Tabla1[[#This Row],[SERVICIO]]="RÁPIDO",3.75,IF(Tabla1[[#This Row],[SERVICIO]]="NORMAL",2.5,))))</f>
        <v>2.5</v>
      </c>
      <c r="R3771">
        <f>IF(Tabla1[[#This Row],[SERVICIO]]="COMIDA",3.5,IF(Tabla1[[#This Row],[SERVICIO]]="CONTROLADO",8,IF(Tabla1[[#This Row],[SERVICIO]]="RÁPIDO",4.5,IF(Tabla1[[#This Row],[SERVICIO]]="NORMAL",3,))))</f>
        <v>3</v>
      </c>
      <c r="S3771">
        <f>IF(Tabla1[[#This Row],[SERVICIO]]="COMIDA",0.75,IF(Tabla1[[#This Row],[SERVICIO]]="CONTROLADO",2.65,IF(Tabla1[[#This Row],[SERVICIO]]="RÁPIDO",0.55,IF(Tabla1[[#This Row],[SERVICIO]]="NORMAL",1.2,))))</f>
        <v>1.2</v>
      </c>
      <c r="T3771" s="2">
        <f>IF(Tabla1[[#This Row],[KILOMETROS ADICIONALES]]=0,Tabla1[[#This Row],[KILOMETROS]]*Tabla1[[#This Row],[COSTO NORMAL]],Tabla1[[#This Row],[COSTO NORMAL]]*Tabla1[[#This Row],[KILOMETROS HASTA]])</f>
        <v>7.5</v>
      </c>
      <c r="U3771" s="2">
        <f>Tabla1[[#This Row],[KILOMETROS ADICIONALES]]*Tabla1[[#This Row],[COSTO ADICIONAL]]</f>
        <v>11.616</v>
      </c>
      <c r="V3771">
        <v>64.75</v>
      </c>
      <c r="W3771" s="2">
        <f>Tabla1[[#This Row],[COSTO NORMAL2]]+Tabla1[[#This Row],[COSTO ADICIONAL2]]</f>
        <v>19.116</v>
      </c>
    </row>
    <row r="3772" spans="1:23" x14ac:dyDescent="0.25">
      <c r="A3772" t="s">
        <v>226</v>
      </c>
      <c r="B3772" t="s">
        <v>6100</v>
      </c>
      <c r="C3772" t="s">
        <v>12863</v>
      </c>
      <c r="D3772" t="s">
        <v>13</v>
      </c>
      <c r="E3772" t="s">
        <v>14845</v>
      </c>
      <c r="F3772" t="s">
        <v>14</v>
      </c>
      <c r="G3772" t="s">
        <v>15</v>
      </c>
      <c r="H3772" t="s">
        <v>226</v>
      </c>
      <c r="I3772" t="s">
        <v>6101</v>
      </c>
      <c r="J3772" t="str">
        <f>MID(Tabla1[[#This Row],[HORA2]],1,2)</f>
        <v>16</v>
      </c>
      <c r="K3772" t="s">
        <v>44</v>
      </c>
      <c r="L3772" t="s">
        <v>153</v>
      </c>
      <c r="M3772" t="s">
        <v>14867</v>
      </c>
      <c r="N3772" t="s">
        <v>22</v>
      </c>
      <c r="O3772">
        <v>4.4400000000000004</v>
      </c>
      <c r="P37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0.69000000000000039</v>
      </c>
      <c r="Q3772">
        <f>IF(Tabla1[[#This Row],[SERVICIO]]="COMIDA",3,IF(Tabla1[[#This Row],[SERVICIO]]="CONTROLADO",12,IF(Tabla1[[#This Row],[SERVICIO]]="RÁPIDO",3.75,IF(Tabla1[[#This Row],[SERVICIO]]="NORMAL",2.5,))))</f>
        <v>3.75</v>
      </c>
      <c r="R3772">
        <f>IF(Tabla1[[#This Row],[SERVICIO]]="COMIDA",3.5,IF(Tabla1[[#This Row],[SERVICIO]]="CONTROLADO",8,IF(Tabla1[[#This Row],[SERVICIO]]="RÁPIDO",4.5,IF(Tabla1[[#This Row],[SERVICIO]]="NORMAL",3,))))</f>
        <v>4.5</v>
      </c>
      <c r="S37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2" s="2">
        <f>IF(Tabla1[[#This Row],[KILOMETROS ADICIONALES]]=0,Tabla1[[#This Row],[KILOMETROS]]*Tabla1[[#This Row],[COSTO NORMAL]],Tabla1[[#This Row],[COSTO NORMAL]]*Tabla1[[#This Row],[KILOMETROS HASTA]])</f>
        <v>16.875</v>
      </c>
      <c r="U3772" s="2">
        <f>Tabla1[[#This Row],[KILOMETROS ADICIONALES]]*Tabla1[[#This Row],[COSTO ADICIONAL]]</f>
        <v>0.37950000000000023</v>
      </c>
      <c r="V3772">
        <v>45.07</v>
      </c>
      <c r="W3772" s="2">
        <f>Tabla1[[#This Row],[COSTO NORMAL2]]+Tabla1[[#This Row],[COSTO ADICIONAL2]]</f>
        <v>17.2545</v>
      </c>
    </row>
    <row r="3773" spans="1:23" x14ac:dyDescent="0.25">
      <c r="A3773" t="s">
        <v>226</v>
      </c>
      <c r="B3773" t="s">
        <v>6102</v>
      </c>
      <c r="C3773" t="s">
        <v>12864</v>
      </c>
      <c r="D3773" t="s">
        <v>13</v>
      </c>
      <c r="E3773" t="s">
        <v>14845</v>
      </c>
      <c r="F3773" t="s">
        <v>14</v>
      </c>
      <c r="G3773" t="s">
        <v>15</v>
      </c>
      <c r="H3773" t="s">
        <v>226</v>
      </c>
      <c r="I3773" t="s">
        <v>6103</v>
      </c>
      <c r="J3773" t="str">
        <f>MID(Tabla1[[#This Row],[HORA2]],1,2)</f>
        <v>18</v>
      </c>
      <c r="K3773" t="s">
        <v>271</v>
      </c>
      <c r="L3773" t="s">
        <v>1604</v>
      </c>
      <c r="M3773" t="s">
        <v>14867</v>
      </c>
      <c r="N3773" t="s">
        <v>22</v>
      </c>
      <c r="O3773">
        <v>5.27</v>
      </c>
      <c r="P37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1.5199999999999996</v>
      </c>
      <c r="Q3773">
        <f>IF(Tabla1[[#This Row],[SERVICIO]]="COMIDA",3,IF(Tabla1[[#This Row],[SERVICIO]]="CONTROLADO",12,IF(Tabla1[[#This Row],[SERVICIO]]="RÁPIDO",3.75,IF(Tabla1[[#This Row],[SERVICIO]]="NORMAL",2.5,))))</f>
        <v>3.75</v>
      </c>
      <c r="R3773">
        <f>IF(Tabla1[[#This Row],[SERVICIO]]="COMIDA",3.5,IF(Tabla1[[#This Row],[SERVICIO]]="CONTROLADO",8,IF(Tabla1[[#This Row],[SERVICIO]]="RÁPIDO",4.5,IF(Tabla1[[#This Row],[SERVICIO]]="NORMAL",3,))))</f>
        <v>4.5</v>
      </c>
      <c r="S37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3" s="2">
        <f>IF(Tabla1[[#This Row],[KILOMETROS ADICIONALES]]=0,Tabla1[[#This Row],[KILOMETROS]]*Tabla1[[#This Row],[COSTO NORMAL]],Tabla1[[#This Row],[COSTO NORMAL]]*Tabla1[[#This Row],[KILOMETROS HASTA]])</f>
        <v>16.875</v>
      </c>
      <c r="U3773" s="2">
        <f>Tabla1[[#This Row],[KILOMETROS ADICIONALES]]*Tabla1[[#This Row],[COSTO ADICIONAL]]</f>
        <v>0.83599999999999985</v>
      </c>
      <c r="V3773">
        <v>183.82</v>
      </c>
      <c r="W3773" s="2">
        <f>Tabla1[[#This Row],[COSTO NORMAL2]]+Tabla1[[#This Row],[COSTO ADICIONAL2]]</f>
        <v>17.710999999999999</v>
      </c>
    </row>
    <row r="3774" spans="1:23" x14ac:dyDescent="0.25">
      <c r="A3774" t="s">
        <v>226</v>
      </c>
      <c r="B3774" t="s">
        <v>6104</v>
      </c>
      <c r="C3774" t="s">
        <v>12865</v>
      </c>
      <c r="D3774" t="s">
        <v>13</v>
      </c>
      <c r="E3774" t="s">
        <v>14846</v>
      </c>
      <c r="F3774" t="s">
        <v>14</v>
      </c>
      <c r="G3774" t="s">
        <v>15</v>
      </c>
      <c r="H3774" t="s">
        <v>121</v>
      </c>
      <c r="I3774" t="s">
        <v>6105</v>
      </c>
      <c r="J3774" t="str">
        <f>MID(Tabla1[[#This Row],[HORA2]],1,2)</f>
        <v>10</v>
      </c>
      <c r="K3774" t="s">
        <v>43</v>
      </c>
      <c r="L3774" t="s">
        <v>78</v>
      </c>
      <c r="M3774" t="s">
        <v>14867</v>
      </c>
      <c r="N3774" t="s">
        <v>22</v>
      </c>
      <c r="O3774">
        <v>7.39</v>
      </c>
      <c r="P37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74">
        <f>IF(Tabla1[[#This Row],[SERVICIO]]="COMIDA",3,IF(Tabla1[[#This Row],[SERVICIO]]="CONTROLADO",12,IF(Tabla1[[#This Row],[SERVICIO]]="RÁPIDO",3.75,IF(Tabla1[[#This Row],[SERVICIO]]="NORMAL",2.5,))))</f>
        <v>12</v>
      </c>
      <c r="R3774">
        <f>IF(Tabla1[[#This Row],[SERVICIO]]="COMIDA",3.5,IF(Tabla1[[#This Row],[SERVICIO]]="CONTROLADO",8,IF(Tabla1[[#This Row],[SERVICIO]]="RÁPIDO",4.5,IF(Tabla1[[#This Row],[SERVICIO]]="NORMAL",3,))))</f>
        <v>8</v>
      </c>
      <c r="S3774">
        <f>IF(Tabla1[[#This Row],[SERVICIO]]="COMIDA",0.75,IF(Tabla1[[#This Row],[SERVICIO]]="CONTROLADO",2.65,IF(Tabla1[[#This Row],[SERVICIO]]="RÁPIDO",0.55,IF(Tabla1[[#This Row],[SERVICIO]]="NORMAL",1.2,))))</f>
        <v>2.65</v>
      </c>
      <c r="T3774" s="2">
        <f>IF(Tabla1[[#This Row],[KILOMETROS ADICIONALES]]=0,Tabla1[[#This Row],[KILOMETROS]]*Tabla1[[#This Row],[COSTO NORMAL]],Tabla1[[#This Row],[COSTO NORMAL]]*Tabla1[[#This Row],[KILOMETROS HASTA]])</f>
        <v>59.12</v>
      </c>
      <c r="U3774" s="2">
        <f>Tabla1[[#This Row],[KILOMETROS ADICIONALES]]*Tabla1[[#This Row],[COSTO ADICIONAL]]</f>
        <v>0</v>
      </c>
      <c r="V3774">
        <v>52.24</v>
      </c>
      <c r="W3774" s="2">
        <f>Tabla1[[#This Row],[COSTO NORMAL2]]+Tabla1[[#This Row],[COSTO ADICIONAL2]]</f>
        <v>59.12</v>
      </c>
    </row>
    <row r="3775" spans="1:23" x14ac:dyDescent="0.25">
      <c r="A3775" t="s">
        <v>226</v>
      </c>
      <c r="B3775" t="s">
        <v>6106</v>
      </c>
      <c r="C3775" t="s">
        <v>12866</v>
      </c>
      <c r="D3775" t="s">
        <v>13</v>
      </c>
      <c r="E3775" t="s">
        <v>14845</v>
      </c>
      <c r="F3775" t="s">
        <v>76</v>
      </c>
      <c r="G3775" t="s">
        <v>69</v>
      </c>
      <c r="H3775" t="s">
        <v>226</v>
      </c>
      <c r="I3775" t="s">
        <v>633</v>
      </c>
      <c r="J3775" t="str">
        <f>MID(Tabla1[[#This Row],[HORA2]],1,2)</f>
        <v>15</v>
      </c>
      <c r="K3775" t="s">
        <v>78</v>
      </c>
      <c r="L3775" t="s">
        <v>20</v>
      </c>
      <c r="M3775" t="s">
        <v>14867</v>
      </c>
      <c r="N3775" t="s">
        <v>22</v>
      </c>
      <c r="O3775">
        <v>18.14</v>
      </c>
      <c r="P37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14.39</v>
      </c>
      <c r="Q3775">
        <f>IF(Tabla1[[#This Row],[SERVICIO]]="COMIDA",3,IF(Tabla1[[#This Row],[SERVICIO]]="CONTROLADO",12,IF(Tabla1[[#This Row],[SERVICIO]]="RÁPIDO",3.75,IF(Tabla1[[#This Row],[SERVICIO]]="NORMAL",2.5,))))</f>
        <v>3.75</v>
      </c>
      <c r="R3775">
        <f>IF(Tabla1[[#This Row],[SERVICIO]]="COMIDA",3.5,IF(Tabla1[[#This Row],[SERVICIO]]="CONTROLADO",8,IF(Tabla1[[#This Row],[SERVICIO]]="RÁPIDO",4.5,IF(Tabla1[[#This Row],[SERVICIO]]="NORMAL",3,))))</f>
        <v>4.5</v>
      </c>
      <c r="S37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5" s="2">
        <f>IF(Tabla1[[#This Row],[KILOMETROS ADICIONALES]]=0,Tabla1[[#This Row],[KILOMETROS]]*Tabla1[[#This Row],[COSTO NORMAL]],Tabla1[[#This Row],[COSTO NORMAL]]*Tabla1[[#This Row],[KILOMETROS HASTA]])</f>
        <v>16.875</v>
      </c>
      <c r="U3775" s="2">
        <f>Tabla1[[#This Row],[KILOMETROS ADICIONALES]]*Tabla1[[#This Row],[COSTO ADICIONAL]]</f>
        <v>7.9145000000000012</v>
      </c>
      <c r="V3775">
        <v>109.49</v>
      </c>
      <c r="W3775" s="2">
        <f>Tabla1[[#This Row],[COSTO NORMAL2]]+Tabla1[[#This Row],[COSTO ADICIONAL2]]</f>
        <v>24.7895</v>
      </c>
    </row>
    <row r="3776" spans="1:23" x14ac:dyDescent="0.25">
      <c r="A3776" t="s">
        <v>226</v>
      </c>
      <c r="B3776" t="s">
        <v>6107</v>
      </c>
      <c r="C3776" t="s">
        <v>12867</v>
      </c>
      <c r="D3776" t="s">
        <v>13</v>
      </c>
      <c r="E3776" t="s">
        <v>14845</v>
      </c>
      <c r="F3776" t="s">
        <v>14</v>
      </c>
      <c r="G3776" t="s">
        <v>24</v>
      </c>
      <c r="H3776" t="s">
        <v>226</v>
      </c>
      <c r="I3776" t="s">
        <v>6108</v>
      </c>
      <c r="J3776" t="str">
        <f>MID(Tabla1[[#This Row],[HORA2]],1,2)</f>
        <v>19</v>
      </c>
      <c r="K3776" t="s">
        <v>20</v>
      </c>
      <c r="L3776" t="s">
        <v>20</v>
      </c>
      <c r="M3776" t="s">
        <v>14867</v>
      </c>
      <c r="N3776" t="s">
        <v>22</v>
      </c>
      <c r="O3776">
        <v>19.190000000000001</v>
      </c>
      <c r="P37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15.440000000000001</v>
      </c>
      <c r="Q3776">
        <f>IF(Tabla1[[#This Row],[SERVICIO]]="COMIDA",3,IF(Tabla1[[#This Row],[SERVICIO]]="CONTROLADO",12,IF(Tabla1[[#This Row],[SERVICIO]]="RÁPIDO",3.75,IF(Tabla1[[#This Row],[SERVICIO]]="NORMAL",2.5,))))</f>
        <v>3.75</v>
      </c>
      <c r="R3776">
        <f>IF(Tabla1[[#This Row],[SERVICIO]]="COMIDA",3.5,IF(Tabla1[[#This Row],[SERVICIO]]="CONTROLADO",8,IF(Tabla1[[#This Row],[SERVICIO]]="RÁPIDO",4.5,IF(Tabla1[[#This Row],[SERVICIO]]="NORMAL",3,))))</f>
        <v>4.5</v>
      </c>
      <c r="S37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6" s="2">
        <f>IF(Tabla1[[#This Row],[KILOMETROS ADICIONALES]]=0,Tabla1[[#This Row],[KILOMETROS]]*Tabla1[[#This Row],[COSTO NORMAL]],Tabla1[[#This Row],[COSTO NORMAL]]*Tabla1[[#This Row],[KILOMETROS HASTA]])</f>
        <v>16.875</v>
      </c>
      <c r="U3776" s="2">
        <f>Tabla1[[#This Row],[KILOMETROS ADICIONALES]]*Tabla1[[#This Row],[COSTO ADICIONAL]]</f>
        <v>8.4920000000000009</v>
      </c>
      <c r="V3776">
        <v>232.63</v>
      </c>
      <c r="W3776" s="2">
        <f>Tabla1[[#This Row],[COSTO NORMAL2]]+Tabla1[[#This Row],[COSTO ADICIONAL2]]</f>
        <v>25.367000000000001</v>
      </c>
    </row>
    <row r="3777" spans="1:23" x14ac:dyDescent="0.25">
      <c r="A3777" t="s">
        <v>226</v>
      </c>
      <c r="B3777" t="s">
        <v>6109</v>
      </c>
      <c r="C3777" t="s">
        <v>12868</v>
      </c>
      <c r="D3777" t="s">
        <v>13</v>
      </c>
      <c r="E3777" t="s">
        <v>14847</v>
      </c>
      <c r="F3777" t="s">
        <v>14</v>
      </c>
      <c r="G3777" t="s">
        <v>15</v>
      </c>
      <c r="H3777" t="s">
        <v>226</v>
      </c>
      <c r="I3777" t="s">
        <v>6110</v>
      </c>
      <c r="J3777" t="str">
        <f>MID(Tabla1[[#This Row],[HORA2]],1,2)</f>
        <v>16</v>
      </c>
      <c r="K3777" t="s">
        <v>43</v>
      </c>
      <c r="L3777" t="s">
        <v>35</v>
      </c>
      <c r="M3777" t="s">
        <v>14867</v>
      </c>
      <c r="N3777" t="s">
        <v>22</v>
      </c>
      <c r="O3777">
        <v>13.3</v>
      </c>
      <c r="P37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</v>
      </c>
      <c r="Q3777">
        <f>IF(Tabla1[[#This Row],[SERVICIO]]="COMIDA",3,IF(Tabla1[[#This Row],[SERVICIO]]="CONTROLADO",12,IF(Tabla1[[#This Row],[SERVICIO]]="RÁPIDO",3.75,IF(Tabla1[[#This Row],[SERVICIO]]="NORMAL",2.5,))))</f>
        <v>3</v>
      </c>
      <c r="R3777">
        <f>IF(Tabla1[[#This Row],[SERVICIO]]="COMIDA",3.5,IF(Tabla1[[#This Row],[SERVICIO]]="CONTROLADO",8,IF(Tabla1[[#This Row],[SERVICIO]]="RÁPIDO",4.5,IF(Tabla1[[#This Row],[SERVICIO]]="NORMAL",3,))))</f>
        <v>3.5</v>
      </c>
      <c r="S3777">
        <f>IF(Tabla1[[#This Row],[SERVICIO]]="COMIDA",0.75,IF(Tabla1[[#This Row],[SERVICIO]]="CONTROLADO",2.65,IF(Tabla1[[#This Row],[SERVICIO]]="RÁPIDO",0.55,IF(Tabla1[[#This Row],[SERVICIO]]="NORMAL",1.2,))))</f>
        <v>0.75</v>
      </c>
      <c r="T3777" s="2">
        <f>IF(Tabla1[[#This Row],[KILOMETROS ADICIONALES]]=0,Tabla1[[#This Row],[KILOMETROS]]*Tabla1[[#This Row],[COSTO NORMAL]],Tabla1[[#This Row],[COSTO NORMAL]]*Tabla1[[#This Row],[KILOMETROS HASTA]])</f>
        <v>10.5</v>
      </c>
      <c r="U3777" s="2">
        <f>Tabla1[[#This Row],[KILOMETROS ADICIONALES]]*Tabla1[[#This Row],[COSTO ADICIONAL]]</f>
        <v>7.7250000000000005</v>
      </c>
      <c r="V3777">
        <v>128.06</v>
      </c>
      <c r="W3777" s="2">
        <f>Tabla1[[#This Row],[COSTO NORMAL2]]+Tabla1[[#This Row],[COSTO ADICIONAL2]]</f>
        <v>18.225000000000001</v>
      </c>
    </row>
    <row r="3778" spans="1:23" x14ac:dyDescent="0.25">
      <c r="A3778" t="s">
        <v>226</v>
      </c>
      <c r="B3778" t="s">
        <v>523</v>
      </c>
      <c r="C3778" t="s">
        <v>12869</v>
      </c>
      <c r="D3778" t="s">
        <v>13</v>
      </c>
      <c r="E3778" t="s">
        <v>14845</v>
      </c>
      <c r="F3778" t="s">
        <v>14</v>
      </c>
      <c r="G3778" t="s">
        <v>24</v>
      </c>
      <c r="H3778" t="s">
        <v>226</v>
      </c>
      <c r="I3778" t="s">
        <v>6111</v>
      </c>
      <c r="J3778" t="str">
        <f>MID(Tabla1[[#This Row],[HORA2]],1,2)</f>
        <v>19</v>
      </c>
      <c r="K3778" t="s">
        <v>90</v>
      </c>
      <c r="L3778" t="s">
        <v>19</v>
      </c>
      <c r="M3778" t="s">
        <v>14867</v>
      </c>
      <c r="N3778" t="s">
        <v>22</v>
      </c>
      <c r="O3778">
        <v>9.11</v>
      </c>
      <c r="P37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5.3599999999999994</v>
      </c>
      <c r="Q3778">
        <f>IF(Tabla1[[#This Row],[SERVICIO]]="COMIDA",3,IF(Tabla1[[#This Row],[SERVICIO]]="CONTROLADO",12,IF(Tabla1[[#This Row],[SERVICIO]]="RÁPIDO",3.75,IF(Tabla1[[#This Row],[SERVICIO]]="NORMAL",2.5,))))</f>
        <v>3.75</v>
      </c>
      <c r="R3778">
        <f>IF(Tabla1[[#This Row],[SERVICIO]]="COMIDA",3.5,IF(Tabla1[[#This Row],[SERVICIO]]="CONTROLADO",8,IF(Tabla1[[#This Row],[SERVICIO]]="RÁPIDO",4.5,IF(Tabla1[[#This Row],[SERVICIO]]="NORMAL",3,))))</f>
        <v>4.5</v>
      </c>
      <c r="S37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8" s="2">
        <f>IF(Tabla1[[#This Row],[KILOMETROS ADICIONALES]]=0,Tabla1[[#This Row],[KILOMETROS]]*Tabla1[[#This Row],[COSTO NORMAL]],Tabla1[[#This Row],[COSTO NORMAL]]*Tabla1[[#This Row],[KILOMETROS HASTA]])</f>
        <v>16.875</v>
      </c>
      <c r="U3778" s="2">
        <f>Tabla1[[#This Row],[KILOMETROS ADICIONALES]]*Tabla1[[#This Row],[COSTO ADICIONAL]]</f>
        <v>2.948</v>
      </c>
      <c r="V3778">
        <v>116.78</v>
      </c>
      <c r="W3778" s="2">
        <f>Tabla1[[#This Row],[COSTO NORMAL2]]+Tabla1[[#This Row],[COSTO ADICIONAL2]]</f>
        <v>19.823</v>
      </c>
    </row>
    <row r="3779" spans="1:23" x14ac:dyDescent="0.25">
      <c r="A3779" t="s">
        <v>226</v>
      </c>
      <c r="B3779" t="s">
        <v>6112</v>
      </c>
      <c r="C3779" t="s">
        <v>12870</v>
      </c>
      <c r="D3779" t="s">
        <v>13</v>
      </c>
      <c r="E3779" t="s">
        <v>14845</v>
      </c>
      <c r="F3779" t="s">
        <v>295</v>
      </c>
      <c r="G3779" t="s">
        <v>15</v>
      </c>
      <c r="H3779" t="s">
        <v>226</v>
      </c>
      <c r="I3779" t="s">
        <v>6113</v>
      </c>
      <c r="J3779" t="str">
        <f>MID(Tabla1[[#This Row],[HORA2]],1,2)</f>
        <v>18</v>
      </c>
      <c r="K3779" t="s">
        <v>19</v>
      </c>
      <c r="L3779" t="s">
        <v>323</v>
      </c>
      <c r="M3779" t="s">
        <v>14867</v>
      </c>
      <c r="N3779" t="s">
        <v>22</v>
      </c>
      <c r="O3779">
        <v>10.55</v>
      </c>
      <c r="P37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3779">
        <f>IF(Tabla1[[#This Row],[SERVICIO]]="COMIDA",3,IF(Tabla1[[#This Row],[SERVICIO]]="CONTROLADO",12,IF(Tabla1[[#This Row],[SERVICIO]]="RÁPIDO",3.75,IF(Tabla1[[#This Row],[SERVICIO]]="NORMAL",2.5,))))</f>
        <v>3.75</v>
      </c>
      <c r="R3779">
        <f>IF(Tabla1[[#This Row],[SERVICIO]]="COMIDA",3.5,IF(Tabla1[[#This Row],[SERVICIO]]="CONTROLADO",8,IF(Tabla1[[#This Row],[SERVICIO]]="RÁPIDO",4.5,IF(Tabla1[[#This Row],[SERVICIO]]="NORMAL",3,))))</f>
        <v>4.5</v>
      </c>
      <c r="S37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79" s="2">
        <f>IF(Tabla1[[#This Row],[KILOMETROS ADICIONALES]]=0,Tabla1[[#This Row],[KILOMETROS]]*Tabla1[[#This Row],[COSTO NORMAL]],Tabla1[[#This Row],[COSTO NORMAL]]*Tabla1[[#This Row],[KILOMETROS HASTA]])</f>
        <v>16.875</v>
      </c>
      <c r="U3779" s="2">
        <f>Tabla1[[#This Row],[KILOMETROS ADICIONALES]]*Tabla1[[#This Row],[COSTO ADICIONAL]]</f>
        <v>3.7400000000000007</v>
      </c>
      <c r="V3779">
        <v>225.52</v>
      </c>
      <c r="W3779" s="2">
        <f>Tabla1[[#This Row],[COSTO NORMAL2]]+Tabla1[[#This Row],[COSTO ADICIONAL2]]</f>
        <v>20.615000000000002</v>
      </c>
    </row>
    <row r="3780" spans="1:23" x14ac:dyDescent="0.25">
      <c r="A3780" t="s">
        <v>226</v>
      </c>
      <c r="B3780" t="s">
        <v>6114</v>
      </c>
      <c r="C3780" t="s">
        <v>12871</v>
      </c>
      <c r="D3780" t="s">
        <v>13</v>
      </c>
      <c r="E3780" t="s">
        <v>14845</v>
      </c>
      <c r="F3780" t="s">
        <v>14</v>
      </c>
      <c r="G3780" t="s">
        <v>15</v>
      </c>
      <c r="H3780" t="s">
        <v>226</v>
      </c>
      <c r="I3780" t="s">
        <v>6115</v>
      </c>
      <c r="J3780" t="str">
        <f>MID(Tabla1[[#This Row],[HORA2]],1,2)</f>
        <v>18</v>
      </c>
      <c r="K3780" t="s">
        <v>57</v>
      </c>
      <c r="L3780" t="s">
        <v>57</v>
      </c>
      <c r="M3780" t="s">
        <v>14867</v>
      </c>
      <c r="N3780" t="s">
        <v>22</v>
      </c>
      <c r="O3780">
        <v>11.96</v>
      </c>
      <c r="P37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8.2100000000000009</v>
      </c>
      <c r="Q3780">
        <f>IF(Tabla1[[#This Row],[SERVICIO]]="COMIDA",3,IF(Tabla1[[#This Row],[SERVICIO]]="CONTROLADO",12,IF(Tabla1[[#This Row],[SERVICIO]]="RÁPIDO",3.75,IF(Tabla1[[#This Row],[SERVICIO]]="NORMAL",2.5,))))</f>
        <v>3.75</v>
      </c>
      <c r="R3780">
        <f>IF(Tabla1[[#This Row],[SERVICIO]]="COMIDA",3.5,IF(Tabla1[[#This Row],[SERVICIO]]="CONTROLADO",8,IF(Tabla1[[#This Row],[SERVICIO]]="RÁPIDO",4.5,IF(Tabla1[[#This Row],[SERVICIO]]="NORMAL",3,))))</f>
        <v>4.5</v>
      </c>
      <c r="S37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0" s="2">
        <f>IF(Tabla1[[#This Row],[KILOMETROS ADICIONALES]]=0,Tabla1[[#This Row],[KILOMETROS]]*Tabla1[[#This Row],[COSTO NORMAL]],Tabla1[[#This Row],[COSTO NORMAL]]*Tabla1[[#This Row],[KILOMETROS HASTA]])</f>
        <v>16.875</v>
      </c>
      <c r="U3780" s="2">
        <f>Tabla1[[#This Row],[KILOMETROS ADICIONALES]]*Tabla1[[#This Row],[COSTO ADICIONAL]]</f>
        <v>4.5155000000000012</v>
      </c>
      <c r="V3780">
        <v>227.5</v>
      </c>
      <c r="W3780" s="2">
        <f>Tabla1[[#This Row],[COSTO NORMAL2]]+Tabla1[[#This Row],[COSTO ADICIONAL2]]</f>
        <v>21.390500000000003</v>
      </c>
    </row>
    <row r="3781" spans="1:23" x14ac:dyDescent="0.25">
      <c r="A3781" t="s">
        <v>226</v>
      </c>
      <c r="B3781" t="s">
        <v>1455</v>
      </c>
      <c r="C3781" t="s">
        <v>12872</v>
      </c>
      <c r="D3781" t="s">
        <v>13</v>
      </c>
      <c r="E3781" t="s">
        <v>14845</v>
      </c>
      <c r="F3781" t="s">
        <v>76</v>
      </c>
      <c r="G3781" t="s">
        <v>15</v>
      </c>
      <c r="H3781" t="s">
        <v>226</v>
      </c>
      <c r="I3781" t="s">
        <v>6116</v>
      </c>
      <c r="J3781" t="str">
        <f>MID(Tabla1[[#This Row],[HORA2]],1,2)</f>
        <v>17</v>
      </c>
      <c r="K3781" t="s">
        <v>57</v>
      </c>
      <c r="L3781" t="s">
        <v>57</v>
      </c>
      <c r="M3781" t="s">
        <v>14867</v>
      </c>
      <c r="N3781" t="s">
        <v>22</v>
      </c>
      <c r="O3781">
        <v>14.51</v>
      </c>
      <c r="P37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10.76</v>
      </c>
      <c r="Q3781">
        <f>IF(Tabla1[[#This Row],[SERVICIO]]="COMIDA",3,IF(Tabla1[[#This Row],[SERVICIO]]="CONTROLADO",12,IF(Tabla1[[#This Row],[SERVICIO]]="RÁPIDO",3.75,IF(Tabla1[[#This Row],[SERVICIO]]="NORMAL",2.5,))))</f>
        <v>3.75</v>
      </c>
      <c r="R3781">
        <f>IF(Tabla1[[#This Row],[SERVICIO]]="COMIDA",3.5,IF(Tabla1[[#This Row],[SERVICIO]]="CONTROLADO",8,IF(Tabla1[[#This Row],[SERVICIO]]="RÁPIDO",4.5,IF(Tabla1[[#This Row],[SERVICIO]]="NORMAL",3,))))</f>
        <v>4.5</v>
      </c>
      <c r="S37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1" s="2">
        <f>IF(Tabla1[[#This Row],[KILOMETROS ADICIONALES]]=0,Tabla1[[#This Row],[KILOMETROS]]*Tabla1[[#This Row],[COSTO NORMAL]],Tabla1[[#This Row],[COSTO NORMAL]]*Tabla1[[#This Row],[KILOMETROS HASTA]])</f>
        <v>16.875</v>
      </c>
      <c r="U3781" s="2">
        <f>Tabla1[[#This Row],[KILOMETROS ADICIONALES]]*Tabla1[[#This Row],[COSTO ADICIONAL]]</f>
        <v>5.9180000000000001</v>
      </c>
      <c r="V3781">
        <v>87.77</v>
      </c>
      <c r="W3781" s="2">
        <f>Tabla1[[#This Row],[COSTO NORMAL2]]+Tabla1[[#This Row],[COSTO ADICIONAL2]]</f>
        <v>22.792999999999999</v>
      </c>
    </row>
    <row r="3782" spans="1:23" x14ac:dyDescent="0.25">
      <c r="A3782" t="s">
        <v>226</v>
      </c>
      <c r="B3782" t="s">
        <v>1455</v>
      </c>
      <c r="C3782" t="s">
        <v>12873</v>
      </c>
      <c r="D3782" t="s">
        <v>13</v>
      </c>
      <c r="E3782" t="s">
        <v>14845</v>
      </c>
      <c r="F3782" t="s">
        <v>76</v>
      </c>
      <c r="G3782" t="s">
        <v>15</v>
      </c>
      <c r="H3782" t="s">
        <v>226</v>
      </c>
      <c r="I3782" t="s">
        <v>6117</v>
      </c>
      <c r="J3782" t="str">
        <f>MID(Tabla1[[#This Row],[HORA2]],1,2)</f>
        <v>17</v>
      </c>
      <c r="K3782" t="s">
        <v>57</v>
      </c>
      <c r="L3782" t="s">
        <v>57</v>
      </c>
      <c r="M3782" t="s">
        <v>14867</v>
      </c>
      <c r="N3782" t="s">
        <v>22</v>
      </c>
      <c r="O3782">
        <v>2.39</v>
      </c>
      <c r="P37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82">
        <f>IF(Tabla1[[#This Row],[SERVICIO]]="COMIDA",3,IF(Tabla1[[#This Row],[SERVICIO]]="CONTROLADO",12,IF(Tabla1[[#This Row],[SERVICIO]]="RÁPIDO",3.75,IF(Tabla1[[#This Row],[SERVICIO]]="NORMAL",2.5,))))</f>
        <v>3.75</v>
      </c>
      <c r="R3782">
        <f>IF(Tabla1[[#This Row],[SERVICIO]]="COMIDA",3.5,IF(Tabla1[[#This Row],[SERVICIO]]="CONTROLADO",8,IF(Tabla1[[#This Row],[SERVICIO]]="RÁPIDO",4.5,IF(Tabla1[[#This Row],[SERVICIO]]="NORMAL",3,))))</f>
        <v>4.5</v>
      </c>
      <c r="S37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2" s="2">
        <f>IF(Tabla1[[#This Row],[KILOMETROS ADICIONALES]]=0,Tabla1[[#This Row],[KILOMETROS]]*Tabla1[[#This Row],[COSTO NORMAL]],Tabla1[[#This Row],[COSTO NORMAL]]*Tabla1[[#This Row],[KILOMETROS HASTA]])</f>
        <v>10.755000000000001</v>
      </c>
      <c r="U3782" s="2">
        <f>Tabla1[[#This Row],[KILOMETROS ADICIONALES]]*Tabla1[[#This Row],[COSTO ADICIONAL]]</f>
        <v>0</v>
      </c>
      <c r="V3782">
        <v>107.05</v>
      </c>
      <c r="W3782" s="2">
        <f>Tabla1[[#This Row],[COSTO NORMAL2]]+Tabla1[[#This Row],[COSTO ADICIONAL2]]</f>
        <v>10.755000000000001</v>
      </c>
    </row>
    <row r="3783" spans="1:23" x14ac:dyDescent="0.25">
      <c r="A3783" t="s">
        <v>226</v>
      </c>
      <c r="B3783" t="s">
        <v>6118</v>
      </c>
      <c r="C3783" t="s">
        <v>12874</v>
      </c>
      <c r="D3783" t="s">
        <v>13</v>
      </c>
      <c r="E3783" t="s">
        <v>14845</v>
      </c>
      <c r="F3783" t="s">
        <v>76</v>
      </c>
      <c r="G3783" t="s">
        <v>24</v>
      </c>
      <c r="H3783" t="s">
        <v>226</v>
      </c>
      <c r="I3783" t="s">
        <v>6108</v>
      </c>
      <c r="J3783" t="str">
        <f>MID(Tabla1[[#This Row],[HORA2]],1,2)</f>
        <v>19</v>
      </c>
      <c r="K3783" t="s">
        <v>271</v>
      </c>
      <c r="L3783" t="s">
        <v>105</v>
      </c>
      <c r="M3783" t="s">
        <v>14867</v>
      </c>
      <c r="N3783" t="s">
        <v>22</v>
      </c>
      <c r="O3783">
        <v>9.11</v>
      </c>
      <c r="P37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5.3599999999999994</v>
      </c>
      <c r="Q3783">
        <f>IF(Tabla1[[#This Row],[SERVICIO]]="COMIDA",3,IF(Tabla1[[#This Row],[SERVICIO]]="CONTROLADO",12,IF(Tabla1[[#This Row],[SERVICIO]]="RÁPIDO",3.75,IF(Tabla1[[#This Row],[SERVICIO]]="NORMAL",2.5,))))</f>
        <v>3.75</v>
      </c>
      <c r="R3783">
        <f>IF(Tabla1[[#This Row],[SERVICIO]]="COMIDA",3.5,IF(Tabla1[[#This Row],[SERVICIO]]="CONTROLADO",8,IF(Tabla1[[#This Row],[SERVICIO]]="RÁPIDO",4.5,IF(Tabla1[[#This Row],[SERVICIO]]="NORMAL",3,))))</f>
        <v>4.5</v>
      </c>
      <c r="S37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3" s="2">
        <f>IF(Tabla1[[#This Row],[KILOMETROS ADICIONALES]]=0,Tabla1[[#This Row],[KILOMETROS]]*Tabla1[[#This Row],[COSTO NORMAL]],Tabla1[[#This Row],[COSTO NORMAL]]*Tabla1[[#This Row],[KILOMETROS HASTA]])</f>
        <v>16.875</v>
      </c>
      <c r="U3783" s="2">
        <f>Tabla1[[#This Row],[KILOMETROS ADICIONALES]]*Tabla1[[#This Row],[COSTO ADICIONAL]]</f>
        <v>2.948</v>
      </c>
      <c r="V3783">
        <v>35.869999999999997</v>
      </c>
      <c r="W3783" s="2">
        <f>Tabla1[[#This Row],[COSTO NORMAL2]]+Tabla1[[#This Row],[COSTO ADICIONAL2]]</f>
        <v>19.823</v>
      </c>
    </row>
    <row r="3784" spans="1:23" x14ac:dyDescent="0.25">
      <c r="A3784" t="s">
        <v>226</v>
      </c>
      <c r="B3784" t="s">
        <v>6119</v>
      </c>
      <c r="C3784" t="s">
        <v>12875</v>
      </c>
      <c r="D3784" t="s">
        <v>13</v>
      </c>
      <c r="E3784" t="s">
        <v>14845</v>
      </c>
      <c r="F3784" t="s">
        <v>76</v>
      </c>
      <c r="G3784" t="s">
        <v>15</v>
      </c>
      <c r="H3784" t="s">
        <v>226</v>
      </c>
      <c r="I3784" t="s">
        <v>1446</v>
      </c>
      <c r="J3784" t="str">
        <f>MID(Tabla1[[#This Row],[HORA2]],1,2)</f>
        <v>17</v>
      </c>
      <c r="K3784" t="s">
        <v>19</v>
      </c>
      <c r="L3784" t="s">
        <v>19</v>
      </c>
      <c r="M3784" t="s">
        <v>14867</v>
      </c>
      <c r="N3784" t="s">
        <v>22</v>
      </c>
      <c r="O3784">
        <v>12.86</v>
      </c>
      <c r="P37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9.11</v>
      </c>
      <c r="Q3784">
        <f>IF(Tabla1[[#This Row],[SERVICIO]]="COMIDA",3,IF(Tabla1[[#This Row],[SERVICIO]]="CONTROLADO",12,IF(Tabla1[[#This Row],[SERVICIO]]="RÁPIDO",3.75,IF(Tabla1[[#This Row],[SERVICIO]]="NORMAL",2.5,))))</f>
        <v>3.75</v>
      </c>
      <c r="R3784">
        <f>IF(Tabla1[[#This Row],[SERVICIO]]="COMIDA",3.5,IF(Tabla1[[#This Row],[SERVICIO]]="CONTROLADO",8,IF(Tabla1[[#This Row],[SERVICIO]]="RÁPIDO",4.5,IF(Tabla1[[#This Row],[SERVICIO]]="NORMAL",3,))))</f>
        <v>4.5</v>
      </c>
      <c r="S37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4" s="2">
        <f>IF(Tabla1[[#This Row],[KILOMETROS ADICIONALES]]=0,Tabla1[[#This Row],[KILOMETROS]]*Tabla1[[#This Row],[COSTO NORMAL]],Tabla1[[#This Row],[COSTO NORMAL]]*Tabla1[[#This Row],[KILOMETROS HASTA]])</f>
        <v>16.875</v>
      </c>
      <c r="U3784" s="2">
        <f>Tabla1[[#This Row],[KILOMETROS ADICIONALES]]*Tabla1[[#This Row],[COSTO ADICIONAL]]</f>
        <v>5.0105000000000004</v>
      </c>
      <c r="V3784">
        <v>222.46</v>
      </c>
      <c r="W3784" s="2">
        <f>Tabla1[[#This Row],[COSTO NORMAL2]]+Tabla1[[#This Row],[COSTO ADICIONAL2]]</f>
        <v>21.8855</v>
      </c>
    </row>
    <row r="3785" spans="1:23" x14ac:dyDescent="0.25">
      <c r="A3785" t="s">
        <v>226</v>
      </c>
      <c r="B3785" t="s">
        <v>6120</v>
      </c>
      <c r="C3785" t="s">
        <v>12876</v>
      </c>
      <c r="D3785" t="s">
        <v>13</v>
      </c>
      <c r="E3785" t="s">
        <v>14845</v>
      </c>
      <c r="F3785" t="s">
        <v>76</v>
      </c>
      <c r="G3785" t="s">
        <v>15</v>
      </c>
      <c r="H3785" t="s">
        <v>226</v>
      </c>
      <c r="I3785" t="s">
        <v>6121</v>
      </c>
      <c r="J3785" t="str">
        <f>MID(Tabla1[[#This Row],[HORA2]],1,2)</f>
        <v>18</v>
      </c>
      <c r="K3785" t="s">
        <v>35</v>
      </c>
      <c r="L3785" t="s">
        <v>35</v>
      </c>
      <c r="M3785" t="s">
        <v>14867</v>
      </c>
      <c r="N3785" t="s">
        <v>22</v>
      </c>
      <c r="O3785">
        <v>11.03</v>
      </c>
      <c r="P37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7.2799999999999994</v>
      </c>
      <c r="Q3785">
        <f>IF(Tabla1[[#This Row],[SERVICIO]]="COMIDA",3,IF(Tabla1[[#This Row],[SERVICIO]]="CONTROLADO",12,IF(Tabla1[[#This Row],[SERVICIO]]="RÁPIDO",3.75,IF(Tabla1[[#This Row],[SERVICIO]]="NORMAL",2.5,))))</f>
        <v>3.75</v>
      </c>
      <c r="R3785">
        <f>IF(Tabla1[[#This Row],[SERVICIO]]="COMIDA",3.5,IF(Tabla1[[#This Row],[SERVICIO]]="CONTROLADO",8,IF(Tabla1[[#This Row],[SERVICIO]]="RÁPIDO",4.5,IF(Tabla1[[#This Row],[SERVICIO]]="NORMAL",3,))))</f>
        <v>4.5</v>
      </c>
      <c r="S37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5" s="2">
        <f>IF(Tabla1[[#This Row],[KILOMETROS ADICIONALES]]=0,Tabla1[[#This Row],[KILOMETROS]]*Tabla1[[#This Row],[COSTO NORMAL]],Tabla1[[#This Row],[COSTO NORMAL]]*Tabla1[[#This Row],[KILOMETROS HASTA]])</f>
        <v>16.875</v>
      </c>
      <c r="U3785" s="2">
        <f>Tabla1[[#This Row],[KILOMETROS ADICIONALES]]*Tabla1[[#This Row],[COSTO ADICIONAL]]</f>
        <v>4.0039999999999996</v>
      </c>
      <c r="V3785">
        <v>204.25</v>
      </c>
      <c r="W3785" s="2">
        <f>Tabla1[[#This Row],[COSTO NORMAL2]]+Tabla1[[#This Row],[COSTO ADICIONAL2]]</f>
        <v>20.878999999999998</v>
      </c>
    </row>
    <row r="3786" spans="1:23" x14ac:dyDescent="0.25">
      <c r="A3786" t="s">
        <v>226</v>
      </c>
      <c r="B3786" t="s">
        <v>4428</v>
      </c>
      <c r="C3786" t="s">
        <v>12877</v>
      </c>
      <c r="D3786" t="s">
        <v>13</v>
      </c>
      <c r="E3786" t="s">
        <v>14845</v>
      </c>
      <c r="F3786" t="s">
        <v>14</v>
      </c>
      <c r="G3786" t="s">
        <v>24</v>
      </c>
      <c r="H3786" t="s">
        <v>226</v>
      </c>
      <c r="I3786" t="s">
        <v>6108</v>
      </c>
      <c r="J3786" t="str">
        <f>MID(Tabla1[[#This Row],[HORA2]],1,2)</f>
        <v>19</v>
      </c>
      <c r="K3786" t="s">
        <v>20</v>
      </c>
      <c r="L3786" t="s">
        <v>125</v>
      </c>
      <c r="M3786" t="s">
        <v>14867</v>
      </c>
      <c r="N3786" t="s">
        <v>22</v>
      </c>
      <c r="O3786">
        <v>20.079999999999998</v>
      </c>
      <c r="P37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16.329999999999998</v>
      </c>
      <c r="Q3786">
        <f>IF(Tabla1[[#This Row],[SERVICIO]]="COMIDA",3,IF(Tabla1[[#This Row],[SERVICIO]]="CONTROLADO",12,IF(Tabla1[[#This Row],[SERVICIO]]="RÁPIDO",3.75,IF(Tabla1[[#This Row],[SERVICIO]]="NORMAL",2.5,))))</f>
        <v>3.75</v>
      </c>
      <c r="R3786">
        <f>IF(Tabla1[[#This Row],[SERVICIO]]="COMIDA",3.5,IF(Tabla1[[#This Row],[SERVICIO]]="CONTROLADO",8,IF(Tabla1[[#This Row],[SERVICIO]]="RÁPIDO",4.5,IF(Tabla1[[#This Row],[SERVICIO]]="NORMAL",3,))))</f>
        <v>4.5</v>
      </c>
      <c r="S37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6" s="2">
        <f>IF(Tabla1[[#This Row],[KILOMETROS ADICIONALES]]=0,Tabla1[[#This Row],[KILOMETROS]]*Tabla1[[#This Row],[COSTO NORMAL]],Tabla1[[#This Row],[COSTO NORMAL]]*Tabla1[[#This Row],[KILOMETROS HASTA]])</f>
        <v>16.875</v>
      </c>
      <c r="U3786" s="2">
        <f>Tabla1[[#This Row],[KILOMETROS ADICIONALES]]*Tabla1[[#This Row],[COSTO ADICIONAL]]</f>
        <v>8.9815000000000005</v>
      </c>
      <c r="V3786">
        <v>243.4</v>
      </c>
      <c r="W3786" s="2">
        <f>Tabla1[[#This Row],[COSTO NORMAL2]]+Tabla1[[#This Row],[COSTO ADICIONAL2]]</f>
        <v>25.8565</v>
      </c>
    </row>
    <row r="3787" spans="1:23" x14ac:dyDescent="0.25">
      <c r="A3787" t="s">
        <v>226</v>
      </c>
      <c r="B3787" t="s">
        <v>6122</v>
      </c>
      <c r="C3787" t="s">
        <v>12878</v>
      </c>
      <c r="D3787" t="s">
        <v>13</v>
      </c>
      <c r="E3787" t="s">
        <v>14845</v>
      </c>
      <c r="F3787" t="s">
        <v>76</v>
      </c>
      <c r="G3787" t="s">
        <v>15</v>
      </c>
      <c r="H3787" t="s">
        <v>226</v>
      </c>
      <c r="I3787" t="s">
        <v>6123</v>
      </c>
      <c r="J3787" t="str">
        <f>MID(Tabla1[[#This Row],[HORA2]],1,2)</f>
        <v>17</v>
      </c>
      <c r="K3787" t="s">
        <v>44</v>
      </c>
      <c r="L3787" t="s">
        <v>20</v>
      </c>
      <c r="M3787" t="s">
        <v>14867</v>
      </c>
      <c r="N3787" t="s">
        <v>22</v>
      </c>
      <c r="O3787">
        <v>3.02</v>
      </c>
      <c r="P37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87">
        <f>IF(Tabla1[[#This Row],[SERVICIO]]="COMIDA",3,IF(Tabla1[[#This Row],[SERVICIO]]="CONTROLADO",12,IF(Tabla1[[#This Row],[SERVICIO]]="RÁPIDO",3.75,IF(Tabla1[[#This Row],[SERVICIO]]="NORMAL",2.5,))))</f>
        <v>3.75</v>
      </c>
      <c r="R3787">
        <f>IF(Tabla1[[#This Row],[SERVICIO]]="COMIDA",3.5,IF(Tabla1[[#This Row],[SERVICIO]]="CONTROLADO",8,IF(Tabla1[[#This Row],[SERVICIO]]="RÁPIDO",4.5,IF(Tabla1[[#This Row],[SERVICIO]]="NORMAL",3,))))</f>
        <v>4.5</v>
      </c>
      <c r="S37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7" s="2">
        <f>IF(Tabla1[[#This Row],[KILOMETROS ADICIONALES]]=0,Tabla1[[#This Row],[KILOMETROS]]*Tabla1[[#This Row],[COSTO NORMAL]],Tabla1[[#This Row],[COSTO NORMAL]]*Tabla1[[#This Row],[KILOMETROS HASTA]])</f>
        <v>13.59</v>
      </c>
      <c r="U3787" s="2">
        <f>Tabla1[[#This Row],[KILOMETROS ADICIONALES]]*Tabla1[[#This Row],[COSTO ADICIONAL]]</f>
        <v>0</v>
      </c>
      <c r="V3787">
        <v>3.03</v>
      </c>
      <c r="W3787" s="2">
        <f>Tabla1[[#This Row],[COSTO NORMAL2]]+Tabla1[[#This Row],[COSTO ADICIONAL2]]</f>
        <v>13.59</v>
      </c>
    </row>
    <row r="3788" spans="1:23" x14ac:dyDescent="0.25">
      <c r="A3788" t="s">
        <v>226</v>
      </c>
      <c r="B3788" t="s">
        <v>6124</v>
      </c>
      <c r="C3788" t="s">
        <v>12879</v>
      </c>
      <c r="D3788" t="s">
        <v>13</v>
      </c>
      <c r="E3788" t="s">
        <v>14845</v>
      </c>
      <c r="F3788" t="s">
        <v>76</v>
      </c>
      <c r="G3788" t="s">
        <v>15</v>
      </c>
      <c r="H3788" t="s">
        <v>226</v>
      </c>
      <c r="I3788" t="s">
        <v>6125</v>
      </c>
      <c r="J3788" t="str">
        <f>MID(Tabla1[[#This Row],[HORA2]],1,2)</f>
        <v>17</v>
      </c>
      <c r="K3788" t="s">
        <v>19</v>
      </c>
      <c r="L3788" t="s">
        <v>102</v>
      </c>
      <c r="M3788" t="s">
        <v>14867</v>
      </c>
      <c r="N3788" t="s">
        <v>22</v>
      </c>
      <c r="O3788">
        <v>11.76</v>
      </c>
      <c r="P37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8.01</v>
      </c>
      <c r="Q3788">
        <f>IF(Tabla1[[#This Row],[SERVICIO]]="COMIDA",3,IF(Tabla1[[#This Row],[SERVICIO]]="CONTROLADO",12,IF(Tabla1[[#This Row],[SERVICIO]]="RÁPIDO",3.75,IF(Tabla1[[#This Row],[SERVICIO]]="NORMAL",2.5,))))</f>
        <v>3.75</v>
      </c>
      <c r="R3788">
        <f>IF(Tabla1[[#This Row],[SERVICIO]]="COMIDA",3.5,IF(Tabla1[[#This Row],[SERVICIO]]="CONTROLADO",8,IF(Tabla1[[#This Row],[SERVICIO]]="RÁPIDO",4.5,IF(Tabla1[[#This Row],[SERVICIO]]="NORMAL",3,))))</f>
        <v>4.5</v>
      </c>
      <c r="S37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8" s="2">
        <f>IF(Tabla1[[#This Row],[KILOMETROS ADICIONALES]]=0,Tabla1[[#This Row],[KILOMETROS]]*Tabla1[[#This Row],[COSTO NORMAL]],Tabla1[[#This Row],[COSTO NORMAL]]*Tabla1[[#This Row],[KILOMETROS HASTA]])</f>
        <v>16.875</v>
      </c>
      <c r="U3788" s="2">
        <f>Tabla1[[#This Row],[KILOMETROS ADICIONALES]]*Tabla1[[#This Row],[COSTO ADICIONAL]]</f>
        <v>4.4055</v>
      </c>
      <c r="V3788">
        <v>208.79</v>
      </c>
      <c r="W3788" s="2">
        <f>Tabla1[[#This Row],[COSTO NORMAL2]]+Tabla1[[#This Row],[COSTO ADICIONAL2]]</f>
        <v>21.2805</v>
      </c>
    </row>
    <row r="3789" spans="1:23" x14ac:dyDescent="0.25">
      <c r="A3789" t="s">
        <v>226</v>
      </c>
      <c r="B3789" t="s">
        <v>6126</v>
      </c>
      <c r="C3789" t="s">
        <v>12880</v>
      </c>
      <c r="D3789" t="s">
        <v>13</v>
      </c>
      <c r="E3789" t="s">
        <v>14845</v>
      </c>
      <c r="F3789" t="s">
        <v>14</v>
      </c>
      <c r="G3789" t="s">
        <v>15</v>
      </c>
      <c r="H3789" t="s">
        <v>226</v>
      </c>
      <c r="I3789" t="s">
        <v>6127</v>
      </c>
      <c r="J3789" t="str">
        <f>MID(Tabla1[[#This Row],[HORA2]],1,2)</f>
        <v>18</v>
      </c>
      <c r="K3789" t="s">
        <v>65</v>
      </c>
      <c r="L3789" t="s">
        <v>49</v>
      </c>
      <c r="M3789" t="s">
        <v>14867</v>
      </c>
      <c r="N3789" t="s">
        <v>22</v>
      </c>
      <c r="O3789">
        <v>17.59</v>
      </c>
      <c r="P37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13.84</v>
      </c>
      <c r="Q3789">
        <f>IF(Tabla1[[#This Row],[SERVICIO]]="COMIDA",3,IF(Tabla1[[#This Row],[SERVICIO]]="CONTROLADO",12,IF(Tabla1[[#This Row],[SERVICIO]]="RÁPIDO",3.75,IF(Tabla1[[#This Row],[SERVICIO]]="NORMAL",2.5,))))</f>
        <v>3.75</v>
      </c>
      <c r="R3789">
        <f>IF(Tabla1[[#This Row],[SERVICIO]]="COMIDA",3.5,IF(Tabla1[[#This Row],[SERVICIO]]="CONTROLADO",8,IF(Tabla1[[#This Row],[SERVICIO]]="RÁPIDO",4.5,IF(Tabla1[[#This Row],[SERVICIO]]="NORMAL",3,))))</f>
        <v>4.5</v>
      </c>
      <c r="S37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89" s="2">
        <f>IF(Tabla1[[#This Row],[KILOMETROS ADICIONALES]]=0,Tabla1[[#This Row],[KILOMETROS]]*Tabla1[[#This Row],[COSTO NORMAL]],Tabla1[[#This Row],[COSTO NORMAL]]*Tabla1[[#This Row],[KILOMETROS HASTA]])</f>
        <v>16.875</v>
      </c>
      <c r="U3789" s="2">
        <f>Tabla1[[#This Row],[KILOMETROS ADICIONALES]]*Tabla1[[#This Row],[COSTO ADICIONAL]]</f>
        <v>7.6120000000000001</v>
      </c>
      <c r="V3789">
        <v>85.31</v>
      </c>
      <c r="W3789" s="2">
        <f>Tabla1[[#This Row],[COSTO NORMAL2]]+Tabla1[[#This Row],[COSTO ADICIONAL2]]</f>
        <v>24.487000000000002</v>
      </c>
    </row>
    <row r="3790" spans="1:23" x14ac:dyDescent="0.25">
      <c r="A3790" t="s">
        <v>226</v>
      </c>
      <c r="B3790" t="s">
        <v>6128</v>
      </c>
      <c r="C3790" t="s">
        <v>12881</v>
      </c>
      <c r="D3790" t="s">
        <v>13</v>
      </c>
      <c r="E3790" t="s">
        <v>14845</v>
      </c>
      <c r="F3790" t="s">
        <v>76</v>
      </c>
      <c r="G3790" t="s">
        <v>15</v>
      </c>
      <c r="H3790" t="s">
        <v>226</v>
      </c>
      <c r="I3790" t="s">
        <v>6129</v>
      </c>
      <c r="J3790" t="str">
        <f>MID(Tabla1[[#This Row],[HORA2]],1,2)</f>
        <v>17</v>
      </c>
      <c r="K3790" t="s">
        <v>57</v>
      </c>
      <c r="L3790" t="s">
        <v>57</v>
      </c>
      <c r="M3790" t="s">
        <v>14867</v>
      </c>
      <c r="N3790" t="s">
        <v>22</v>
      </c>
      <c r="O3790">
        <v>10.59</v>
      </c>
      <c r="P37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6.84</v>
      </c>
      <c r="Q3790">
        <f>IF(Tabla1[[#This Row],[SERVICIO]]="COMIDA",3,IF(Tabla1[[#This Row],[SERVICIO]]="CONTROLADO",12,IF(Tabla1[[#This Row],[SERVICIO]]="RÁPIDO",3.75,IF(Tabla1[[#This Row],[SERVICIO]]="NORMAL",2.5,))))</f>
        <v>3.75</v>
      </c>
      <c r="R3790">
        <f>IF(Tabla1[[#This Row],[SERVICIO]]="COMIDA",3.5,IF(Tabla1[[#This Row],[SERVICIO]]="CONTROLADO",8,IF(Tabla1[[#This Row],[SERVICIO]]="RÁPIDO",4.5,IF(Tabla1[[#This Row],[SERVICIO]]="NORMAL",3,))))</f>
        <v>4.5</v>
      </c>
      <c r="S37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0" s="2">
        <f>IF(Tabla1[[#This Row],[KILOMETROS ADICIONALES]]=0,Tabla1[[#This Row],[KILOMETROS]]*Tabla1[[#This Row],[COSTO NORMAL]],Tabla1[[#This Row],[COSTO NORMAL]]*Tabla1[[#This Row],[KILOMETROS HASTA]])</f>
        <v>16.875</v>
      </c>
      <c r="U3790" s="2">
        <f>Tabla1[[#This Row],[KILOMETROS ADICIONALES]]*Tabla1[[#This Row],[COSTO ADICIONAL]]</f>
        <v>3.762</v>
      </c>
      <c r="V3790">
        <v>199.55</v>
      </c>
      <c r="W3790" s="2">
        <f>Tabla1[[#This Row],[COSTO NORMAL2]]+Tabla1[[#This Row],[COSTO ADICIONAL2]]</f>
        <v>20.637</v>
      </c>
    </row>
    <row r="3791" spans="1:23" x14ac:dyDescent="0.25">
      <c r="A3791" t="s">
        <v>226</v>
      </c>
      <c r="B3791" t="s">
        <v>6130</v>
      </c>
      <c r="C3791" t="s">
        <v>12882</v>
      </c>
      <c r="D3791" t="s">
        <v>13</v>
      </c>
      <c r="E3791" t="s">
        <v>14845</v>
      </c>
      <c r="F3791" t="s">
        <v>14</v>
      </c>
      <c r="G3791" t="s">
        <v>15</v>
      </c>
      <c r="H3791" t="s">
        <v>226</v>
      </c>
      <c r="I3791" t="s">
        <v>6131</v>
      </c>
      <c r="J3791" t="str">
        <f>MID(Tabla1[[#This Row],[HORA2]],1,2)</f>
        <v>15</v>
      </c>
      <c r="K3791" t="s">
        <v>27</v>
      </c>
      <c r="L3791" t="s">
        <v>92</v>
      </c>
      <c r="M3791" t="s">
        <v>14867</v>
      </c>
      <c r="N3791" t="s">
        <v>22</v>
      </c>
      <c r="O3791">
        <v>13.14</v>
      </c>
      <c r="P37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9.39</v>
      </c>
      <c r="Q3791">
        <f>IF(Tabla1[[#This Row],[SERVICIO]]="COMIDA",3,IF(Tabla1[[#This Row],[SERVICIO]]="CONTROLADO",12,IF(Tabla1[[#This Row],[SERVICIO]]="RÁPIDO",3.75,IF(Tabla1[[#This Row],[SERVICIO]]="NORMAL",2.5,))))</f>
        <v>3.75</v>
      </c>
      <c r="R3791">
        <f>IF(Tabla1[[#This Row],[SERVICIO]]="COMIDA",3.5,IF(Tabla1[[#This Row],[SERVICIO]]="CONTROLADO",8,IF(Tabla1[[#This Row],[SERVICIO]]="RÁPIDO",4.5,IF(Tabla1[[#This Row],[SERVICIO]]="NORMAL",3,))))</f>
        <v>4.5</v>
      </c>
      <c r="S37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1" s="2">
        <f>IF(Tabla1[[#This Row],[KILOMETROS ADICIONALES]]=0,Tabla1[[#This Row],[KILOMETROS]]*Tabla1[[#This Row],[COSTO NORMAL]],Tabla1[[#This Row],[COSTO NORMAL]]*Tabla1[[#This Row],[KILOMETROS HASTA]])</f>
        <v>16.875</v>
      </c>
      <c r="U3791" s="2">
        <f>Tabla1[[#This Row],[KILOMETROS ADICIONALES]]*Tabla1[[#This Row],[COSTO ADICIONAL]]</f>
        <v>5.1645000000000003</v>
      </c>
      <c r="V3791">
        <v>142.75</v>
      </c>
      <c r="W3791" s="2">
        <f>Tabla1[[#This Row],[COSTO NORMAL2]]+Tabla1[[#This Row],[COSTO ADICIONAL2]]</f>
        <v>22.0395</v>
      </c>
    </row>
    <row r="3792" spans="1:23" x14ac:dyDescent="0.25">
      <c r="A3792" t="s">
        <v>226</v>
      </c>
      <c r="B3792" t="s">
        <v>6042</v>
      </c>
      <c r="C3792" t="s">
        <v>12883</v>
      </c>
      <c r="D3792" t="s">
        <v>13</v>
      </c>
      <c r="E3792" t="s">
        <v>14845</v>
      </c>
      <c r="F3792" t="s">
        <v>14</v>
      </c>
      <c r="G3792" t="s">
        <v>15</v>
      </c>
      <c r="H3792" t="s">
        <v>226</v>
      </c>
      <c r="I3792" t="s">
        <v>6132</v>
      </c>
      <c r="J3792" t="str">
        <f>MID(Tabla1[[#This Row],[HORA2]],1,2)</f>
        <v>16</v>
      </c>
      <c r="K3792" t="s">
        <v>44</v>
      </c>
      <c r="L3792" t="s">
        <v>44</v>
      </c>
      <c r="M3792" t="s">
        <v>14867</v>
      </c>
      <c r="N3792" t="s">
        <v>22</v>
      </c>
      <c r="O3792">
        <v>9.4700000000000006</v>
      </c>
      <c r="P37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5.7200000000000006</v>
      </c>
      <c r="Q3792">
        <f>IF(Tabla1[[#This Row],[SERVICIO]]="COMIDA",3,IF(Tabla1[[#This Row],[SERVICIO]]="CONTROLADO",12,IF(Tabla1[[#This Row],[SERVICIO]]="RÁPIDO",3.75,IF(Tabla1[[#This Row],[SERVICIO]]="NORMAL",2.5,))))</f>
        <v>3.75</v>
      </c>
      <c r="R3792">
        <f>IF(Tabla1[[#This Row],[SERVICIO]]="COMIDA",3.5,IF(Tabla1[[#This Row],[SERVICIO]]="CONTROLADO",8,IF(Tabla1[[#This Row],[SERVICIO]]="RÁPIDO",4.5,IF(Tabla1[[#This Row],[SERVICIO]]="NORMAL",3,))))</f>
        <v>4.5</v>
      </c>
      <c r="S37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2" s="2">
        <f>IF(Tabla1[[#This Row],[KILOMETROS ADICIONALES]]=0,Tabla1[[#This Row],[KILOMETROS]]*Tabla1[[#This Row],[COSTO NORMAL]],Tabla1[[#This Row],[COSTO NORMAL]]*Tabla1[[#This Row],[KILOMETROS HASTA]])</f>
        <v>16.875</v>
      </c>
      <c r="U3792" s="2">
        <f>Tabla1[[#This Row],[KILOMETROS ADICIONALES]]*Tabla1[[#This Row],[COSTO ADICIONAL]]</f>
        <v>3.1460000000000008</v>
      </c>
      <c r="V3792">
        <v>184.4</v>
      </c>
      <c r="W3792" s="2">
        <f>Tabla1[[#This Row],[COSTO NORMAL2]]+Tabla1[[#This Row],[COSTO ADICIONAL2]]</f>
        <v>20.021000000000001</v>
      </c>
    </row>
    <row r="3793" spans="1:23" x14ac:dyDescent="0.25">
      <c r="A3793" t="s">
        <v>226</v>
      </c>
      <c r="B3793" t="s">
        <v>6133</v>
      </c>
      <c r="C3793" t="s">
        <v>12884</v>
      </c>
      <c r="D3793" t="s">
        <v>13</v>
      </c>
      <c r="E3793" t="s">
        <v>14845</v>
      </c>
      <c r="F3793" t="s">
        <v>295</v>
      </c>
      <c r="G3793" t="s">
        <v>15</v>
      </c>
      <c r="H3793" t="s">
        <v>226</v>
      </c>
      <c r="I3793" t="s">
        <v>6134</v>
      </c>
      <c r="J3793" t="str">
        <f>MID(Tabla1[[#This Row],[HORA2]],1,2)</f>
        <v>17</v>
      </c>
      <c r="K3793" t="s">
        <v>53</v>
      </c>
      <c r="L3793" t="s">
        <v>31</v>
      </c>
      <c r="M3793" t="s">
        <v>14867</v>
      </c>
      <c r="N3793" t="s">
        <v>22</v>
      </c>
      <c r="O3793">
        <v>15.2</v>
      </c>
      <c r="P37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11.45</v>
      </c>
      <c r="Q3793">
        <f>IF(Tabla1[[#This Row],[SERVICIO]]="COMIDA",3,IF(Tabla1[[#This Row],[SERVICIO]]="CONTROLADO",12,IF(Tabla1[[#This Row],[SERVICIO]]="RÁPIDO",3.75,IF(Tabla1[[#This Row],[SERVICIO]]="NORMAL",2.5,))))</f>
        <v>3.75</v>
      </c>
      <c r="R3793">
        <f>IF(Tabla1[[#This Row],[SERVICIO]]="COMIDA",3.5,IF(Tabla1[[#This Row],[SERVICIO]]="CONTROLADO",8,IF(Tabla1[[#This Row],[SERVICIO]]="RÁPIDO",4.5,IF(Tabla1[[#This Row],[SERVICIO]]="NORMAL",3,))))</f>
        <v>4.5</v>
      </c>
      <c r="S37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3" s="2">
        <f>IF(Tabla1[[#This Row],[KILOMETROS ADICIONALES]]=0,Tabla1[[#This Row],[KILOMETROS]]*Tabla1[[#This Row],[COSTO NORMAL]],Tabla1[[#This Row],[COSTO NORMAL]]*Tabla1[[#This Row],[KILOMETROS HASTA]])</f>
        <v>16.875</v>
      </c>
      <c r="U3793" s="2">
        <f>Tabla1[[#This Row],[KILOMETROS ADICIONALES]]*Tabla1[[#This Row],[COSTO ADICIONAL]]</f>
        <v>6.2975000000000003</v>
      </c>
      <c r="V3793">
        <v>72.17</v>
      </c>
      <c r="W3793" s="2">
        <f>Tabla1[[#This Row],[COSTO NORMAL2]]+Tabla1[[#This Row],[COSTO ADICIONAL2]]</f>
        <v>23.172499999999999</v>
      </c>
    </row>
    <row r="3794" spans="1:23" x14ac:dyDescent="0.25">
      <c r="A3794" t="s">
        <v>226</v>
      </c>
      <c r="B3794" t="s">
        <v>6135</v>
      </c>
      <c r="C3794" t="s">
        <v>12885</v>
      </c>
      <c r="D3794" t="s">
        <v>13</v>
      </c>
      <c r="E3794" t="s">
        <v>14845</v>
      </c>
      <c r="F3794" t="s">
        <v>14</v>
      </c>
      <c r="G3794" t="s">
        <v>15</v>
      </c>
      <c r="H3794" t="s">
        <v>226</v>
      </c>
      <c r="I3794" t="s">
        <v>645</v>
      </c>
      <c r="J3794" t="str">
        <f>MID(Tabla1[[#This Row],[HORA2]],1,2)</f>
        <v>15</v>
      </c>
      <c r="K3794" t="s">
        <v>53</v>
      </c>
      <c r="L3794" t="s">
        <v>19</v>
      </c>
      <c r="M3794" t="s">
        <v>14867</v>
      </c>
      <c r="N3794" t="s">
        <v>22</v>
      </c>
      <c r="O3794">
        <v>6.08</v>
      </c>
      <c r="P37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2.33</v>
      </c>
      <c r="Q3794">
        <f>IF(Tabla1[[#This Row],[SERVICIO]]="COMIDA",3,IF(Tabla1[[#This Row],[SERVICIO]]="CONTROLADO",12,IF(Tabla1[[#This Row],[SERVICIO]]="RÁPIDO",3.75,IF(Tabla1[[#This Row],[SERVICIO]]="NORMAL",2.5,))))</f>
        <v>3.75</v>
      </c>
      <c r="R3794">
        <f>IF(Tabla1[[#This Row],[SERVICIO]]="COMIDA",3.5,IF(Tabla1[[#This Row],[SERVICIO]]="CONTROLADO",8,IF(Tabla1[[#This Row],[SERVICIO]]="RÁPIDO",4.5,IF(Tabla1[[#This Row],[SERVICIO]]="NORMAL",3,))))</f>
        <v>4.5</v>
      </c>
      <c r="S37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4" s="2">
        <f>IF(Tabla1[[#This Row],[KILOMETROS ADICIONALES]]=0,Tabla1[[#This Row],[KILOMETROS]]*Tabla1[[#This Row],[COSTO NORMAL]],Tabla1[[#This Row],[COSTO NORMAL]]*Tabla1[[#This Row],[KILOMETROS HASTA]])</f>
        <v>16.875</v>
      </c>
      <c r="U3794" s="2">
        <f>Tabla1[[#This Row],[KILOMETROS ADICIONALES]]*Tabla1[[#This Row],[COSTO ADICIONAL]]</f>
        <v>1.2815000000000001</v>
      </c>
      <c r="V3794">
        <v>136.12</v>
      </c>
      <c r="W3794" s="2">
        <f>Tabla1[[#This Row],[COSTO NORMAL2]]+Tabla1[[#This Row],[COSTO ADICIONAL2]]</f>
        <v>18.156500000000001</v>
      </c>
    </row>
    <row r="3795" spans="1:23" x14ac:dyDescent="0.25">
      <c r="A3795" t="s">
        <v>226</v>
      </c>
      <c r="B3795" t="s">
        <v>6136</v>
      </c>
      <c r="C3795" t="s">
        <v>12886</v>
      </c>
      <c r="D3795" t="s">
        <v>13</v>
      </c>
      <c r="E3795" t="s">
        <v>14845</v>
      </c>
      <c r="F3795" t="s">
        <v>295</v>
      </c>
      <c r="G3795" t="s">
        <v>15</v>
      </c>
      <c r="H3795" t="s">
        <v>226</v>
      </c>
      <c r="I3795" t="s">
        <v>6137</v>
      </c>
      <c r="J3795" t="str">
        <f>MID(Tabla1[[#This Row],[HORA2]],1,2)</f>
        <v>16</v>
      </c>
      <c r="K3795" t="s">
        <v>19</v>
      </c>
      <c r="L3795" t="s">
        <v>19</v>
      </c>
      <c r="M3795" t="s">
        <v>14867</v>
      </c>
      <c r="N3795" t="s">
        <v>22</v>
      </c>
      <c r="O3795">
        <v>3.37</v>
      </c>
      <c r="P37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95">
        <f>IF(Tabla1[[#This Row],[SERVICIO]]="COMIDA",3,IF(Tabla1[[#This Row],[SERVICIO]]="CONTROLADO",12,IF(Tabla1[[#This Row],[SERVICIO]]="RÁPIDO",3.75,IF(Tabla1[[#This Row],[SERVICIO]]="NORMAL",2.5,))))</f>
        <v>3.75</v>
      </c>
      <c r="R3795">
        <f>IF(Tabla1[[#This Row],[SERVICIO]]="COMIDA",3.5,IF(Tabla1[[#This Row],[SERVICIO]]="CONTROLADO",8,IF(Tabla1[[#This Row],[SERVICIO]]="RÁPIDO",4.5,IF(Tabla1[[#This Row],[SERVICIO]]="NORMAL",3,))))</f>
        <v>4.5</v>
      </c>
      <c r="S37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5" s="2">
        <f>IF(Tabla1[[#This Row],[KILOMETROS ADICIONALES]]=0,Tabla1[[#This Row],[KILOMETROS]]*Tabla1[[#This Row],[COSTO NORMAL]],Tabla1[[#This Row],[COSTO NORMAL]]*Tabla1[[#This Row],[KILOMETROS HASTA]])</f>
        <v>15.165000000000001</v>
      </c>
      <c r="U3795" s="2">
        <f>Tabla1[[#This Row],[KILOMETROS ADICIONALES]]*Tabla1[[#This Row],[COSTO ADICIONAL]]</f>
        <v>0</v>
      </c>
      <c r="V3795">
        <v>91.81</v>
      </c>
      <c r="W3795" s="2">
        <f>Tabla1[[#This Row],[COSTO NORMAL2]]+Tabla1[[#This Row],[COSTO ADICIONAL2]]</f>
        <v>15.165000000000001</v>
      </c>
    </row>
    <row r="3796" spans="1:23" x14ac:dyDescent="0.25">
      <c r="A3796" t="s">
        <v>226</v>
      </c>
      <c r="B3796" t="s">
        <v>6138</v>
      </c>
      <c r="C3796" t="s">
        <v>12887</v>
      </c>
      <c r="D3796" t="s">
        <v>13</v>
      </c>
      <c r="E3796" t="s">
        <v>14845</v>
      </c>
      <c r="F3796" t="s">
        <v>14</v>
      </c>
      <c r="G3796" t="s">
        <v>15</v>
      </c>
      <c r="H3796" t="s">
        <v>226</v>
      </c>
      <c r="I3796" t="s">
        <v>6139</v>
      </c>
      <c r="J3796" t="str">
        <f>MID(Tabla1[[#This Row],[HORA2]],1,2)</f>
        <v>15</v>
      </c>
      <c r="K3796" t="s">
        <v>20</v>
      </c>
      <c r="L3796" t="s">
        <v>96</v>
      </c>
      <c r="M3796" t="s">
        <v>14867</v>
      </c>
      <c r="N3796" t="s">
        <v>22</v>
      </c>
      <c r="O3796">
        <v>11.98</v>
      </c>
      <c r="P37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3796">
        <f>IF(Tabla1[[#This Row],[SERVICIO]]="COMIDA",3,IF(Tabla1[[#This Row],[SERVICIO]]="CONTROLADO",12,IF(Tabla1[[#This Row],[SERVICIO]]="RÁPIDO",3.75,IF(Tabla1[[#This Row],[SERVICIO]]="NORMAL",2.5,))))</f>
        <v>3.75</v>
      </c>
      <c r="R3796">
        <f>IF(Tabla1[[#This Row],[SERVICIO]]="COMIDA",3.5,IF(Tabla1[[#This Row],[SERVICIO]]="CONTROLADO",8,IF(Tabla1[[#This Row],[SERVICIO]]="RÁPIDO",4.5,IF(Tabla1[[#This Row],[SERVICIO]]="NORMAL",3,))))</f>
        <v>4.5</v>
      </c>
      <c r="S37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6" s="2">
        <f>IF(Tabla1[[#This Row],[KILOMETROS ADICIONALES]]=0,Tabla1[[#This Row],[KILOMETROS]]*Tabla1[[#This Row],[COSTO NORMAL]],Tabla1[[#This Row],[COSTO NORMAL]]*Tabla1[[#This Row],[KILOMETROS HASTA]])</f>
        <v>16.875</v>
      </c>
      <c r="U3796" s="2">
        <f>Tabla1[[#This Row],[KILOMETROS ADICIONALES]]*Tabla1[[#This Row],[COSTO ADICIONAL]]</f>
        <v>4.5265000000000004</v>
      </c>
      <c r="V3796">
        <v>136.88999999999999</v>
      </c>
      <c r="W3796" s="2">
        <f>Tabla1[[#This Row],[COSTO NORMAL2]]+Tabla1[[#This Row],[COSTO ADICIONAL2]]</f>
        <v>21.401499999999999</v>
      </c>
    </row>
    <row r="3797" spans="1:23" x14ac:dyDescent="0.25">
      <c r="A3797" t="s">
        <v>226</v>
      </c>
      <c r="B3797" t="s">
        <v>6140</v>
      </c>
      <c r="C3797" t="s">
        <v>12888</v>
      </c>
      <c r="D3797" t="s">
        <v>13</v>
      </c>
      <c r="E3797" t="s">
        <v>14845</v>
      </c>
      <c r="F3797" t="s">
        <v>14</v>
      </c>
      <c r="G3797" t="s">
        <v>15</v>
      </c>
      <c r="H3797" t="s">
        <v>226</v>
      </c>
      <c r="I3797" t="s">
        <v>681</v>
      </c>
      <c r="J3797" t="str">
        <f>MID(Tabla1[[#This Row],[HORA2]],1,2)</f>
        <v>17</v>
      </c>
      <c r="K3797" t="s">
        <v>44</v>
      </c>
      <c r="L3797" t="s">
        <v>19</v>
      </c>
      <c r="M3797" t="s">
        <v>14867</v>
      </c>
      <c r="N3797" t="s">
        <v>22</v>
      </c>
      <c r="O3797">
        <v>7.71</v>
      </c>
      <c r="P37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3.96</v>
      </c>
      <c r="Q3797">
        <f>IF(Tabla1[[#This Row],[SERVICIO]]="COMIDA",3,IF(Tabla1[[#This Row],[SERVICIO]]="CONTROLADO",12,IF(Tabla1[[#This Row],[SERVICIO]]="RÁPIDO",3.75,IF(Tabla1[[#This Row],[SERVICIO]]="NORMAL",2.5,))))</f>
        <v>3.75</v>
      </c>
      <c r="R3797">
        <f>IF(Tabla1[[#This Row],[SERVICIO]]="COMIDA",3.5,IF(Tabla1[[#This Row],[SERVICIO]]="CONTROLADO",8,IF(Tabla1[[#This Row],[SERVICIO]]="RÁPIDO",4.5,IF(Tabla1[[#This Row],[SERVICIO]]="NORMAL",3,))))</f>
        <v>4.5</v>
      </c>
      <c r="S37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7" s="2">
        <f>IF(Tabla1[[#This Row],[KILOMETROS ADICIONALES]]=0,Tabla1[[#This Row],[KILOMETROS]]*Tabla1[[#This Row],[COSTO NORMAL]],Tabla1[[#This Row],[COSTO NORMAL]]*Tabla1[[#This Row],[KILOMETROS HASTA]])</f>
        <v>16.875</v>
      </c>
      <c r="U3797" s="2">
        <f>Tabla1[[#This Row],[KILOMETROS ADICIONALES]]*Tabla1[[#This Row],[COSTO ADICIONAL]]</f>
        <v>2.1779999999999999</v>
      </c>
      <c r="V3797">
        <v>217.28</v>
      </c>
      <c r="W3797" s="2">
        <f>Tabla1[[#This Row],[COSTO NORMAL2]]+Tabla1[[#This Row],[COSTO ADICIONAL2]]</f>
        <v>19.053000000000001</v>
      </c>
    </row>
    <row r="3798" spans="1:23" x14ac:dyDescent="0.25">
      <c r="A3798" t="s">
        <v>226</v>
      </c>
      <c r="B3798" t="s">
        <v>6141</v>
      </c>
      <c r="C3798" t="s">
        <v>12889</v>
      </c>
      <c r="D3798" t="s">
        <v>13</v>
      </c>
      <c r="E3798" t="s">
        <v>14845</v>
      </c>
      <c r="F3798" t="s">
        <v>14</v>
      </c>
      <c r="G3798" t="s">
        <v>15</v>
      </c>
      <c r="H3798" t="s">
        <v>226</v>
      </c>
      <c r="I3798" t="s">
        <v>6142</v>
      </c>
      <c r="J3798" t="str">
        <f>MID(Tabla1[[#This Row],[HORA2]],1,2)</f>
        <v>16</v>
      </c>
      <c r="K3798" t="s">
        <v>43</v>
      </c>
      <c r="L3798" t="s">
        <v>78</v>
      </c>
      <c r="M3798" t="s">
        <v>14867</v>
      </c>
      <c r="N3798" t="s">
        <v>22</v>
      </c>
      <c r="O3798">
        <v>14.59</v>
      </c>
      <c r="P37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10.84</v>
      </c>
      <c r="Q3798">
        <f>IF(Tabla1[[#This Row],[SERVICIO]]="COMIDA",3,IF(Tabla1[[#This Row],[SERVICIO]]="CONTROLADO",12,IF(Tabla1[[#This Row],[SERVICIO]]="RÁPIDO",3.75,IF(Tabla1[[#This Row],[SERVICIO]]="NORMAL",2.5,))))</f>
        <v>3.75</v>
      </c>
      <c r="R3798">
        <f>IF(Tabla1[[#This Row],[SERVICIO]]="COMIDA",3.5,IF(Tabla1[[#This Row],[SERVICIO]]="CONTROLADO",8,IF(Tabla1[[#This Row],[SERVICIO]]="RÁPIDO",4.5,IF(Tabla1[[#This Row],[SERVICIO]]="NORMAL",3,))))</f>
        <v>4.5</v>
      </c>
      <c r="S37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798" s="2">
        <f>IF(Tabla1[[#This Row],[KILOMETROS ADICIONALES]]=0,Tabla1[[#This Row],[KILOMETROS]]*Tabla1[[#This Row],[COSTO NORMAL]],Tabla1[[#This Row],[COSTO NORMAL]]*Tabla1[[#This Row],[KILOMETROS HASTA]])</f>
        <v>16.875</v>
      </c>
      <c r="U3798" s="2">
        <f>Tabla1[[#This Row],[KILOMETROS ADICIONALES]]*Tabla1[[#This Row],[COSTO ADICIONAL]]</f>
        <v>5.9620000000000006</v>
      </c>
      <c r="V3798">
        <v>207.28</v>
      </c>
      <c r="W3798" s="2">
        <f>Tabla1[[#This Row],[COSTO NORMAL2]]+Tabla1[[#This Row],[COSTO ADICIONAL2]]</f>
        <v>22.837</v>
      </c>
    </row>
    <row r="3799" spans="1:23" x14ac:dyDescent="0.25">
      <c r="A3799" t="s">
        <v>226</v>
      </c>
      <c r="B3799" t="s">
        <v>6143</v>
      </c>
      <c r="C3799" t="s">
        <v>12890</v>
      </c>
      <c r="D3799" t="s">
        <v>13</v>
      </c>
      <c r="E3799" t="s">
        <v>14847</v>
      </c>
      <c r="F3799" t="s">
        <v>14</v>
      </c>
      <c r="G3799" t="s">
        <v>15</v>
      </c>
      <c r="H3799" t="s">
        <v>226</v>
      </c>
      <c r="I3799" t="s">
        <v>6144</v>
      </c>
      <c r="J3799" t="str">
        <f>MID(Tabla1[[#This Row],[HORA2]],1,2)</f>
        <v>15</v>
      </c>
      <c r="K3799" t="s">
        <v>19</v>
      </c>
      <c r="L3799" t="s">
        <v>90</v>
      </c>
      <c r="M3799" t="s">
        <v>14867</v>
      </c>
      <c r="N3799" t="s">
        <v>22</v>
      </c>
      <c r="O3799">
        <v>2.37</v>
      </c>
      <c r="P37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799">
        <f>IF(Tabla1[[#This Row],[SERVICIO]]="COMIDA",3,IF(Tabla1[[#This Row],[SERVICIO]]="CONTROLADO",12,IF(Tabla1[[#This Row],[SERVICIO]]="RÁPIDO",3.75,IF(Tabla1[[#This Row],[SERVICIO]]="NORMAL",2.5,))))</f>
        <v>3</v>
      </c>
      <c r="R3799">
        <f>IF(Tabla1[[#This Row],[SERVICIO]]="COMIDA",3.5,IF(Tabla1[[#This Row],[SERVICIO]]="CONTROLADO",8,IF(Tabla1[[#This Row],[SERVICIO]]="RÁPIDO",4.5,IF(Tabla1[[#This Row],[SERVICIO]]="NORMAL",3,))))</f>
        <v>3.5</v>
      </c>
      <c r="S3799">
        <f>IF(Tabla1[[#This Row],[SERVICIO]]="COMIDA",0.75,IF(Tabla1[[#This Row],[SERVICIO]]="CONTROLADO",2.65,IF(Tabla1[[#This Row],[SERVICIO]]="RÁPIDO",0.55,IF(Tabla1[[#This Row],[SERVICIO]]="NORMAL",1.2,))))</f>
        <v>0.75</v>
      </c>
      <c r="T3799" s="2">
        <f>IF(Tabla1[[#This Row],[KILOMETROS ADICIONALES]]=0,Tabla1[[#This Row],[KILOMETROS]]*Tabla1[[#This Row],[COSTO NORMAL]],Tabla1[[#This Row],[COSTO NORMAL]]*Tabla1[[#This Row],[KILOMETROS HASTA]])</f>
        <v>8.2949999999999999</v>
      </c>
      <c r="U3799" s="2">
        <f>Tabla1[[#This Row],[KILOMETROS ADICIONALES]]*Tabla1[[#This Row],[COSTO ADICIONAL]]</f>
        <v>0</v>
      </c>
      <c r="V3799">
        <v>156.6</v>
      </c>
      <c r="W3799" s="2">
        <f>Tabla1[[#This Row],[COSTO NORMAL2]]+Tabla1[[#This Row],[COSTO ADICIONAL2]]</f>
        <v>8.2949999999999999</v>
      </c>
    </row>
    <row r="3800" spans="1:23" x14ac:dyDescent="0.25">
      <c r="A3800" t="s">
        <v>226</v>
      </c>
      <c r="B3800" t="s">
        <v>4446</v>
      </c>
      <c r="C3800" t="s">
        <v>12891</v>
      </c>
      <c r="D3800" t="s">
        <v>13</v>
      </c>
      <c r="E3800" t="s">
        <v>14845</v>
      </c>
      <c r="F3800" t="s">
        <v>14</v>
      </c>
      <c r="G3800" t="s">
        <v>15</v>
      </c>
      <c r="H3800" t="s">
        <v>226</v>
      </c>
      <c r="I3800" t="s">
        <v>6145</v>
      </c>
      <c r="J3800" t="str">
        <f>MID(Tabla1[[#This Row],[HORA2]],1,2)</f>
        <v>16</v>
      </c>
      <c r="K3800" t="s">
        <v>90</v>
      </c>
      <c r="L3800" t="s">
        <v>94</v>
      </c>
      <c r="M3800" t="s">
        <v>14867</v>
      </c>
      <c r="N3800" t="s">
        <v>22</v>
      </c>
      <c r="O3800">
        <v>7.88</v>
      </c>
      <c r="P38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4.13</v>
      </c>
      <c r="Q3800">
        <f>IF(Tabla1[[#This Row],[SERVICIO]]="COMIDA",3,IF(Tabla1[[#This Row],[SERVICIO]]="CONTROLADO",12,IF(Tabla1[[#This Row],[SERVICIO]]="RÁPIDO",3.75,IF(Tabla1[[#This Row],[SERVICIO]]="NORMAL",2.5,))))</f>
        <v>3.75</v>
      </c>
      <c r="R3800">
        <f>IF(Tabla1[[#This Row],[SERVICIO]]="COMIDA",3.5,IF(Tabla1[[#This Row],[SERVICIO]]="CONTROLADO",8,IF(Tabla1[[#This Row],[SERVICIO]]="RÁPIDO",4.5,IF(Tabla1[[#This Row],[SERVICIO]]="NORMAL",3,))))</f>
        <v>4.5</v>
      </c>
      <c r="S38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0" s="2">
        <f>IF(Tabla1[[#This Row],[KILOMETROS ADICIONALES]]=0,Tabla1[[#This Row],[KILOMETROS]]*Tabla1[[#This Row],[COSTO NORMAL]],Tabla1[[#This Row],[COSTO NORMAL]]*Tabla1[[#This Row],[KILOMETROS HASTA]])</f>
        <v>16.875</v>
      </c>
      <c r="U3800" s="2">
        <f>Tabla1[[#This Row],[KILOMETROS ADICIONALES]]*Tabla1[[#This Row],[COSTO ADICIONAL]]</f>
        <v>2.2715000000000001</v>
      </c>
      <c r="V3800">
        <v>248.94</v>
      </c>
      <c r="W3800" s="2">
        <f>Tabla1[[#This Row],[COSTO NORMAL2]]+Tabla1[[#This Row],[COSTO ADICIONAL2]]</f>
        <v>19.1465</v>
      </c>
    </row>
    <row r="3801" spans="1:23" x14ac:dyDescent="0.25">
      <c r="A3801" t="s">
        <v>226</v>
      </c>
      <c r="B3801" t="s">
        <v>6146</v>
      </c>
      <c r="C3801" t="s">
        <v>12892</v>
      </c>
      <c r="D3801" t="s">
        <v>13</v>
      </c>
      <c r="E3801" t="s">
        <v>14845</v>
      </c>
      <c r="F3801" t="s">
        <v>14</v>
      </c>
      <c r="G3801" t="s">
        <v>69</v>
      </c>
      <c r="H3801" t="s">
        <v>226</v>
      </c>
      <c r="I3801" t="s">
        <v>6147</v>
      </c>
      <c r="J3801" t="str">
        <f>MID(Tabla1[[#This Row],[HORA2]],1,2)</f>
        <v>16</v>
      </c>
      <c r="K3801" t="s">
        <v>43</v>
      </c>
      <c r="L3801" t="s">
        <v>31</v>
      </c>
      <c r="M3801" t="s">
        <v>14867</v>
      </c>
      <c r="N3801" t="s">
        <v>22</v>
      </c>
      <c r="O3801">
        <v>1.8199999999999998</v>
      </c>
      <c r="P38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01">
        <f>IF(Tabla1[[#This Row],[SERVICIO]]="COMIDA",3,IF(Tabla1[[#This Row],[SERVICIO]]="CONTROLADO",12,IF(Tabla1[[#This Row],[SERVICIO]]="RÁPIDO",3.75,IF(Tabla1[[#This Row],[SERVICIO]]="NORMAL",2.5,))))</f>
        <v>3.75</v>
      </c>
      <c r="R3801">
        <f>IF(Tabla1[[#This Row],[SERVICIO]]="COMIDA",3.5,IF(Tabla1[[#This Row],[SERVICIO]]="CONTROLADO",8,IF(Tabla1[[#This Row],[SERVICIO]]="RÁPIDO",4.5,IF(Tabla1[[#This Row],[SERVICIO]]="NORMAL",3,))))</f>
        <v>4.5</v>
      </c>
      <c r="S38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1" s="2">
        <f>IF(Tabla1[[#This Row],[KILOMETROS ADICIONALES]]=0,Tabla1[[#This Row],[KILOMETROS]]*Tabla1[[#This Row],[COSTO NORMAL]],Tabla1[[#This Row],[COSTO NORMAL]]*Tabla1[[#This Row],[KILOMETROS HASTA]])</f>
        <v>8.19</v>
      </c>
      <c r="U3801" s="2">
        <f>Tabla1[[#This Row],[KILOMETROS ADICIONALES]]*Tabla1[[#This Row],[COSTO ADICIONAL]]</f>
        <v>0</v>
      </c>
      <c r="V3801">
        <v>9.0299999999999994</v>
      </c>
      <c r="W3801" s="2">
        <f>Tabla1[[#This Row],[COSTO NORMAL2]]+Tabla1[[#This Row],[COSTO ADICIONAL2]]</f>
        <v>8.19</v>
      </c>
    </row>
    <row r="3802" spans="1:23" x14ac:dyDescent="0.25">
      <c r="A3802" t="s">
        <v>226</v>
      </c>
      <c r="B3802" t="s">
        <v>6146</v>
      </c>
      <c r="C3802" t="s">
        <v>12893</v>
      </c>
      <c r="D3802" t="s">
        <v>13</v>
      </c>
      <c r="E3802" t="s">
        <v>14845</v>
      </c>
      <c r="F3802" t="s">
        <v>14</v>
      </c>
      <c r="G3802" t="s">
        <v>69</v>
      </c>
      <c r="H3802" t="s">
        <v>128</v>
      </c>
      <c r="I3802" t="s">
        <v>6148</v>
      </c>
      <c r="J3802" t="str">
        <f>MID(Tabla1[[#This Row],[HORA2]],1,2)</f>
        <v>16</v>
      </c>
      <c r="K3802" t="s">
        <v>43</v>
      </c>
      <c r="L3802" t="s">
        <v>31</v>
      </c>
      <c r="M3802" t="s">
        <v>14867</v>
      </c>
      <c r="N3802" t="s">
        <v>22</v>
      </c>
      <c r="O3802">
        <v>17.52</v>
      </c>
      <c r="P38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13.77</v>
      </c>
      <c r="Q3802">
        <f>IF(Tabla1[[#This Row],[SERVICIO]]="COMIDA",3,IF(Tabla1[[#This Row],[SERVICIO]]="CONTROLADO",12,IF(Tabla1[[#This Row],[SERVICIO]]="RÁPIDO",3.75,IF(Tabla1[[#This Row],[SERVICIO]]="NORMAL",2.5,))))</f>
        <v>3.75</v>
      </c>
      <c r="R3802">
        <f>IF(Tabla1[[#This Row],[SERVICIO]]="COMIDA",3.5,IF(Tabla1[[#This Row],[SERVICIO]]="CONTROLADO",8,IF(Tabla1[[#This Row],[SERVICIO]]="RÁPIDO",4.5,IF(Tabla1[[#This Row],[SERVICIO]]="NORMAL",3,))))</f>
        <v>4.5</v>
      </c>
      <c r="S38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2" s="2">
        <f>IF(Tabla1[[#This Row],[KILOMETROS ADICIONALES]]=0,Tabla1[[#This Row],[KILOMETROS]]*Tabla1[[#This Row],[COSTO NORMAL]],Tabla1[[#This Row],[COSTO NORMAL]]*Tabla1[[#This Row],[KILOMETROS HASTA]])</f>
        <v>16.875</v>
      </c>
      <c r="U3802" s="2">
        <f>Tabla1[[#This Row],[KILOMETROS ADICIONALES]]*Tabla1[[#This Row],[COSTO ADICIONAL]]</f>
        <v>7.5735000000000001</v>
      </c>
      <c r="V3802">
        <v>170.5</v>
      </c>
      <c r="W3802" s="2">
        <f>Tabla1[[#This Row],[COSTO NORMAL2]]+Tabla1[[#This Row],[COSTO ADICIONAL2]]</f>
        <v>24.448499999999999</v>
      </c>
    </row>
    <row r="3803" spans="1:23" x14ac:dyDescent="0.25">
      <c r="A3803" t="s">
        <v>226</v>
      </c>
      <c r="B3803" t="s">
        <v>6146</v>
      </c>
      <c r="C3803" t="s">
        <v>12894</v>
      </c>
      <c r="D3803" t="s">
        <v>13</v>
      </c>
      <c r="E3803" t="s">
        <v>14845</v>
      </c>
      <c r="F3803" t="s">
        <v>14</v>
      </c>
      <c r="G3803" t="s">
        <v>15</v>
      </c>
      <c r="H3803" t="s">
        <v>128</v>
      </c>
      <c r="I3803" t="s">
        <v>6149</v>
      </c>
      <c r="J3803" t="str">
        <f>MID(Tabla1[[#This Row],[HORA2]],1,2)</f>
        <v>19</v>
      </c>
      <c r="K3803" t="s">
        <v>43</v>
      </c>
      <c r="L3803" t="s">
        <v>31</v>
      </c>
      <c r="M3803" t="s">
        <v>14867</v>
      </c>
      <c r="N3803" t="s">
        <v>22</v>
      </c>
      <c r="O3803">
        <v>11.36</v>
      </c>
      <c r="P38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7.6099999999999994</v>
      </c>
      <c r="Q3803">
        <f>IF(Tabla1[[#This Row],[SERVICIO]]="COMIDA",3,IF(Tabla1[[#This Row],[SERVICIO]]="CONTROLADO",12,IF(Tabla1[[#This Row],[SERVICIO]]="RÁPIDO",3.75,IF(Tabla1[[#This Row],[SERVICIO]]="NORMAL",2.5,))))</f>
        <v>3.75</v>
      </c>
      <c r="R3803">
        <f>IF(Tabla1[[#This Row],[SERVICIO]]="COMIDA",3.5,IF(Tabla1[[#This Row],[SERVICIO]]="CONTROLADO",8,IF(Tabla1[[#This Row],[SERVICIO]]="RÁPIDO",4.5,IF(Tabla1[[#This Row],[SERVICIO]]="NORMAL",3,))))</f>
        <v>4.5</v>
      </c>
      <c r="S38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3" s="2">
        <f>IF(Tabla1[[#This Row],[KILOMETROS ADICIONALES]]=0,Tabla1[[#This Row],[KILOMETROS]]*Tabla1[[#This Row],[COSTO NORMAL]],Tabla1[[#This Row],[COSTO NORMAL]]*Tabla1[[#This Row],[KILOMETROS HASTA]])</f>
        <v>16.875</v>
      </c>
      <c r="U3803" s="2">
        <f>Tabla1[[#This Row],[KILOMETROS ADICIONALES]]*Tabla1[[#This Row],[COSTO ADICIONAL]]</f>
        <v>4.1855000000000002</v>
      </c>
      <c r="V3803">
        <v>239.96</v>
      </c>
      <c r="W3803" s="2">
        <f>Tabla1[[#This Row],[COSTO NORMAL2]]+Tabla1[[#This Row],[COSTO ADICIONAL2]]</f>
        <v>21.060500000000001</v>
      </c>
    </row>
    <row r="3804" spans="1:23" x14ac:dyDescent="0.25">
      <c r="A3804" t="s">
        <v>226</v>
      </c>
      <c r="B3804" t="s">
        <v>6150</v>
      </c>
      <c r="C3804" t="s">
        <v>12895</v>
      </c>
      <c r="D3804" t="s">
        <v>13</v>
      </c>
      <c r="E3804" t="s">
        <v>14847</v>
      </c>
      <c r="F3804" t="s">
        <v>295</v>
      </c>
      <c r="G3804" t="s">
        <v>15</v>
      </c>
      <c r="H3804" t="s">
        <v>226</v>
      </c>
      <c r="I3804" t="s">
        <v>6151</v>
      </c>
      <c r="J3804" t="str">
        <f>MID(Tabla1[[#This Row],[HORA2]],1,2)</f>
        <v>18</v>
      </c>
      <c r="K3804" t="s">
        <v>43</v>
      </c>
      <c r="L3804" t="s">
        <v>78</v>
      </c>
      <c r="M3804" t="s">
        <v>14867</v>
      </c>
      <c r="N3804" t="s">
        <v>22</v>
      </c>
      <c r="O3804">
        <v>19.149999999999999</v>
      </c>
      <c r="P38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16.149999999999999</v>
      </c>
      <c r="Q3804">
        <f>IF(Tabla1[[#This Row],[SERVICIO]]="COMIDA",3,IF(Tabla1[[#This Row],[SERVICIO]]="CONTROLADO",12,IF(Tabla1[[#This Row],[SERVICIO]]="RÁPIDO",3.75,IF(Tabla1[[#This Row],[SERVICIO]]="NORMAL",2.5,))))</f>
        <v>3</v>
      </c>
      <c r="R3804">
        <f>IF(Tabla1[[#This Row],[SERVICIO]]="COMIDA",3.5,IF(Tabla1[[#This Row],[SERVICIO]]="CONTROLADO",8,IF(Tabla1[[#This Row],[SERVICIO]]="RÁPIDO",4.5,IF(Tabla1[[#This Row],[SERVICIO]]="NORMAL",3,))))</f>
        <v>3.5</v>
      </c>
      <c r="S3804">
        <f>IF(Tabla1[[#This Row],[SERVICIO]]="COMIDA",0.75,IF(Tabla1[[#This Row],[SERVICIO]]="CONTROLADO",2.65,IF(Tabla1[[#This Row],[SERVICIO]]="RÁPIDO",0.55,IF(Tabla1[[#This Row],[SERVICIO]]="NORMAL",1.2,))))</f>
        <v>0.75</v>
      </c>
      <c r="T3804" s="2">
        <f>IF(Tabla1[[#This Row],[KILOMETROS ADICIONALES]]=0,Tabla1[[#This Row],[KILOMETROS]]*Tabla1[[#This Row],[COSTO NORMAL]],Tabla1[[#This Row],[COSTO NORMAL]]*Tabla1[[#This Row],[KILOMETROS HASTA]])</f>
        <v>10.5</v>
      </c>
      <c r="U3804" s="2">
        <f>Tabla1[[#This Row],[KILOMETROS ADICIONALES]]*Tabla1[[#This Row],[COSTO ADICIONAL]]</f>
        <v>12.112499999999999</v>
      </c>
      <c r="V3804">
        <v>205.23</v>
      </c>
      <c r="W3804" s="2">
        <f>Tabla1[[#This Row],[COSTO NORMAL2]]+Tabla1[[#This Row],[COSTO ADICIONAL2]]</f>
        <v>22.612499999999997</v>
      </c>
    </row>
    <row r="3805" spans="1:23" x14ac:dyDescent="0.25">
      <c r="A3805" t="s">
        <v>226</v>
      </c>
      <c r="B3805" t="s">
        <v>6152</v>
      </c>
      <c r="C3805" t="s">
        <v>12896</v>
      </c>
      <c r="D3805" t="s">
        <v>13</v>
      </c>
      <c r="E3805" t="s">
        <v>14845</v>
      </c>
      <c r="F3805" t="s">
        <v>14</v>
      </c>
      <c r="G3805" t="s">
        <v>15</v>
      </c>
      <c r="H3805" t="s">
        <v>226</v>
      </c>
      <c r="I3805" t="s">
        <v>6153</v>
      </c>
      <c r="J3805" t="str">
        <f>MID(Tabla1[[#This Row],[HORA2]],1,2)</f>
        <v>15</v>
      </c>
      <c r="K3805" t="s">
        <v>65</v>
      </c>
      <c r="L3805" t="s">
        <v>19</v>
      </c>
      <c r="M3805" t="s">
        <v>14867</v>
      </c>
      <c r="N3805" t="s">
        <v>22</v>
      </c>
      <c r="O3805">
        <v>5.98</v>
      </c>
      <c r="P38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2.2300000000000004</v>
      </c>
      <c r="Q3805">
        <f>IF(Tabla1[[#This Row],[SERVICIO]]="COMIDA",3,IF(Tabla1[[#This Row],[SERVICIO]]="CONTROLADO",12,IF(Tabla1[[#This Row],[SERVICIO]]="RÁPIDO",3.75,IF(Tabla1[[#This Row],[SERVICIO]]="NORMAL",2.5,))))</f>
        <v>3.75</v>
      </c>
      <c r="R3805">
        <f>IF(Tabla1[[#This Row],[SERVICIO]]="COMIDA",3.5,IF(Tabla1[[#This Row],[SERVICIO]]="CONTROLADO",8,IF(Tabla1[[#This Row],[SERVICIO]]="RÁPIDO",4.5,IF(Tabla1[[#This Row],[SERVICIO]]="NORMAL",3,))))</f>
        <v>4.5</v>
      </c>
      <c r="S38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5" s="2">
        <f>IF(Tabla1[[#This Row],[KILOMETROS ADICIONALES]]=0,Tabla1[[#This Row],[KILOMETROS]]*Tabla1[[#This Row],[COSTO NORMAL]],Tabla1[[#This Row],[COSTO NORMAL]]*Tabla1[[#This Row],[KILOMETROS HASTA]])</f>
        <v>16.875</v>
      </c>
      <c r="U3805" s="2">
        <f>Tabla1[[#This Row],[KILOMETROS ADICIONALES]]*Tabla1[[#This Row],[COSTO ADICIONAL]]</f>
        <v>1.2265000000000004</v>
      </c>
      <c r="V3805">
        <v>34.049999999999997</v>
      </c>
      <c r="W3805" s="2">
        <f>Tabla1[[#This Row],[COSTO NORMAL2]]+Tabla1[[#This Row],[COSTO ADICIONAL2]]</f>
        <v>18.101500000000001</v>
      </c>
    </row>
    <row r="3806" spans="1:23" x14ac:dyDescent="0.25">
      <c r="A3806" t="s">
        <v>226</v>
      </c>
      <c r="B3806" t="s">
        <v>5365</v>
      </c>
      <c r="C3806" t="s">
        <v>12897</v>
      </c>
      <c r="D3806" t="s">
        <v>13</v>
      </c>
      <c r="E3806" t="s">
        <v>14845</v>
      </c>
      <c r="F3806" t="s">
        <v>14</v>
      </c>
      <c r="G3806" t="s">
        <v>15</v>
      </c>
      <c r="H3806" t="s">
        <v>226</v>
      </c>
      <c r="I3806" t="s">
        <v>6154</v>
      </c>
      <c r="J3806" t="str">
        <f>MID(Tabla1[[#This Row],[HORA2]],1,2)</f>
        <v>16</v>
      </c>
      <c r="K3806" t="s">
        <v>31</v>
      </c>
      <c r="L3806" t="s">
        <v>188</v>
      </c>
      <c r="M3806" t="s">
        <v>14867</v>
      </c>
      <c r="N3806" t="s">
        <v>22</v>
      </c>
      <c r="O3806">
        <v>8.99</v>
      </c>
      <c r="P38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5.24</v>
      </c>
      <c r="Q3806">
        <f>IF(Tabla1[[#This Row],[SERVICIO]]="COMIDA",3,IF(Tabla1[[#This Row],[SERVICIO]]="CONTROLADO",12,IF(Tabla1[[#This Row],[SERVICIO]]="RÁPIDO",3.75,IF(Tabla1[[#This Row],[SERVICIO]]="NORMAL",2.5,))))</f>
        <v>3.75</v>
      </c>
      <c r="R3806">
        <f>IF(Tabla1[[#This Row],[SERVICIO]]="COMIDA",3.5,IF(Tabla1[[#This Row],[SERVICIO]]="CONTROLADO",8,IF(Tabla1[[#This Row],[SERVICIO]]="RÁPIDO",4.5,IF(Tabla1[[#This Row],[SERVICIO]]="NORMAL",3,))))</f>
        <v>4.5</v>
      </c>
      <c r="S38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6" s="2">
        <f>IF(Tabla1[[#This Row],[KILOMETROS ADICIONALES]]=0,Tabla1[[#This Row],[KILOMETROS]]*Tabla1[[#This Row],[COSTO NORMAL]],Tabla1[[#This Row],[COSTO NORMAL]]*Tabla1[[#This Row],[KILOMETROS HASTA]])</f>
        <v>16.875</v>
      </c>
      <c r="U3806" s="2">
        <f>Tabla1[[#This Row],[KILOMETROS ADICIONALES]]*Tabla1[[#This Row],[COSTO ADICIONAL]]</f>
        <v>2.8820000000000006</v>
      </c>
      <c r="V3806">
        <v>124.62</v>
      </c>
      <c r="W3806" s="2">
        <f>Tabla1[[#This Row],[COSTO NORMAL2]]+Tabla1[[#This Row],[COSTO ADICIONAL2]]</f>
        <v>19.757000000000001</v>
      </c>
    </row>
    <row r="3807" spans="1:23" x14ac:dyDescent="0.25">
      <c r="A3807" t="s">
        <v>226</v>
      </c>
      <c r="B3807" t="s">
        <v>6155</v>
      </c>
      <c r="C3807" t="s">
        <v>12898</v>
      </c>
      <c r="D3807" t="s">
        <v>13</v>
      </c>
      <c r="E3807" t="s">
        <v>14845</v>
      </c>
      <c r="F3807" t="s">
        <v>14</v>
      </c>
      <c r="G3807" t="s">
        <v>15</v>
      </c>
      <c r="H3807" t="s">
        <v>226</v>
      </c>
      <c r="I3807" t="s">
        <v>5432</v>
      </c>
      <c r="J3807" t="str">
        <f>MID(Tabla1[[#This Row],[HORA2]],1,2)</f>
        <v>15</v>
      </c>
      <c r="K3807" t="s">
        <v>20</v>
      </c>
      <c r="L3807" t="s">
        <v>49</v>
      </c>
      <c r="M3807" t="s">
        <v>14867</v>
      </c>
      <c r="N3807" t="s">
        <v>22</v>
      </c>
      <c r="O3807">
        <v>8.2899999999999991</v>
      </c>
      <c r="P38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4.5399999999999991</v>
      </c>
      <c r="Q3807">
        <f>IF(Tabla1[[#This Row],[SERVICIO]]="COMIDA",3,IF(Tabla1[[#This Row],[SERVICIO]]="CONTROLADO",12,IF(Tabla1[[#This Row],[SERVICIO]]="RÁPIDO",3.75,IF(Tabla1[[#This Row],[SERVICIO]]="NORMAL",2.5,))))</f>
        <v>3.75</v>
      </c>
      <c r="R3807">
        <f>IF(Tabla1[[#This Row],[SERVICIO]]="COMIDA",3.5,IF(Tabla1[[#This Row],[SERVICIO]]="CONTROLADO",8,IF(Tabla1[[#This Row],[SERVICIO]]="RÁPIDO",4.5,IF(Tabla1[[#This Row],[SERVICIO]]="NORMAL",3,))))</f>
        <v>4.5</v>
      </c>
      <c r="S38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7" s="2">
        <f>IF(Tabla1[[#This Row],[KILOMETROS ADICIONALES]]=0,Tabla1[[#This Row],[KILOMETROS]]*Tabla1[[#This Row],[COSTO NORMAL]],Tabla1[[#This Row],[COSTO NORMAL]]*Tabla1[[#This Row],[KILOMETROS HASTA]])</f>
        <v>16.875</v>
      </c>
      <c r="U3807" s="2">
        <f>Tabla1[[#This Row],[KILOMETROS ADICIONALES]]*Tabla1[[#This Row],[COSTO ADICIONAL]]</f>
        <v>2.4969999999999999</v>
      </c>
      <c r="V3807">
        <v>113.32</v>
      </c>
      <c r="W3807" s="2">
        <f>Tabla1[[#This Row],[COSTO NORMAL2]]+Tabla1[[#This Row],[COSTO ADICIONAL2]]</f>
        <v>19.372</v>
      </c>
    </row>
    <row r="3808" spans="1:23" x14ac:dyDescent="0.25">
      <c r="A3808" t="s">
        <v>226</v>
      </c>
      <c r="B3808" t="s">
        <v>6156</v>
      </c>
      <c r="C3808" t="s">
        <v>12899</v>
      </c>
      <c r="E3808" t="s">
        <v>14845</v>
      </c>
      <c r="F3808" t="s">
        <v>76</v>
      </c>
      <c r="G3808" t="s">
        <v>15</v>
      </c>
      <c r="H3808" t="s">
        <v>226</v>
      </c>
      <c r="I3808" t="s">
        <v>6157</v>
      </c>
      <c r="J3808" t="str">
        <f>MID(Tabla1[[#This Row],[HORA2]],1,2)</f>
        <v>15</v>
      </c>
      <c r="K3808" t="s">
        <v>43</v>
      </c>
      <c r="L3808" t="s">
        <v>78</v>
      </c>
      <c r="M3808" t="s">
        <v>14867</v>
      </c>
      <c r="N3808" t="s">
        <v>22</v>
      </c>
      <c r="O3808">
        <v>13.97</v>
      </c>
      <c r="P38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10.220000000000001</v>
      </c>
      <c r="Q3808">
        <f>IF(Tabla1[[#This Row],[SERVICIO]]="COMIDA",3,IF(Tabla1[[#This Row],[SERVICIO]]="CONTROLADO",12,IF(Tabla1[[#This Row],[SERVICIO]]="RÁPIDO",3.75,IF(Tabla1[[#This Row],[SERVICIO]]="NORMAL",2.5,))))</f>
        <v>3.75</v>
      </c>
      <c r="R3808">
        <f>IF(Tabla1[[#This Row],[SERVICIO]]="COMIDA",3.5,IF(Tabla1[[#This Row],[SERVICIO]]="CONTROLADO",8,IF(Tabla1[[#This Row],[SERVICIO]]="RÁPIDO",4.5,IF(Tabla1[[#This Row],[SERVICIO]]="NORMAL",3,))))</f>
        <v>4.5</v>
      </c>
      <c r="S38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8" s="2">
        <f>IF(Tabla1[[#This Row],[KILOMETROS ADICIONALES]]=0,Tabla1[[#This Row],[KILOMETROS]]*Tabla1[[#This Row],[COSTO NORMAL]],Tabla1[[#This Row],[COSTO NORMAL]]*Tabla1[[#This Row],[KILOMETROS HASTA]])</f>
        <v>16.875</v>
      </c>
      <c r="U3808" s="2">
        <f>Tabla1[[#This Row],[KILOMETROS ADICIONALES]]*Tabla1[[#This Row],[COSTO ADICIONAL]]</f>
        <v>5.6210000000000004</v>
      </c>
      <c r="V3808">
        <v>20.41</v>
      </c>
      <c r="W3808" s="2">
        <f>Tabla1[[#This Row],[COSTO NORMAL2]]+Tabla1[[#This Row],[COSTO ADICIONAL2]]</f>
        <v>22.496000000000002</v>
      </c>
    </row>
    <row r="3809" spans="1:23" x14ac:dyDescent="0.25">
      <c r="A3809" t="s">
        <v>226</v>
      </c>
      <c r="B3809" t="s">
        <v>6158</v>
      </c>
      <c r="C3809" t="s">
        <v>12900</v>
      </c>
      <c r="D3809" t="s">
        <v>13</v>
      </c>
      <c r="E3809" t="s">
        <v>14845</v>
      </c>
      <c r="F3809" t="s">
        <v>14</v>
      </c>
      <c r="G3809" t="s">
        <v>15</v>
      </c>
      <c r="H3809" t="s">
        <v>226</v>
      </c>
      <c r="I3809" t="s">
        <v>6159</v>
      </c>
      <c r="J3809" t="str">
        <f>MID(Tabla1[[#This Row],[HORA2]],1,2)</f>
        <v>16</v>
      </c>
      <c r="K3809" t="s">
        <v>26</v>
      </c>
      <c r="L3809" t="s">
        <v>19</v>
      </c>
      <c r="M3809" t="s">
        <v>14867</v>
      </c>
      <c r="N3809" t="s">
        <v>22</v>
      </c>
      <c r="O3809">
        <v>4.7300000000000004</v>
      </c>
      <c r="P38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0.98000000000000043</v>
      </c>
      <c r="Q3809">
        <f>IF(Tabla1[[#This Row],[SERVICIO]]="COMIDA",3,IF(Tabla1[[#This Row],[SERVICIO]]="CONTROLADO",12,IF(Tabla1[[#This Row],[SERVICIO]]="RÁPIDO",3.75,IF(Tabla1[[#This Row],[SERVICIO]]="NORMAL",2.5,))))</f>
        <v>3.75</v>
      </c>
      <c r="R3809">
        <f>IF(Tabla1[[#This Row],[SERVICIO]]="COMIDA",3.5,IF(Tabla1[[#This Row],[SERVICIO]]="CONTROLADO",8,IF(Tabla1[[#This Row],[SERVICIO]]="RÁPIDO",4.5,IF(Tabla1[[#This Row],[SERVICIO]]="NORMAL",3,))))</f>
        <v>4.5</v>
      </c>
      <c r="S38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09" s="2">
        <f>IF(Tabla1[[#This Row],[KILOMETROS ADICIONALES]]=0,Tabla1[[#This Row],[KILOMETROS]]*Tabla1[[#This Row],[COSTO NORMAL]],Tabla1[[#This Row],[COSTO NORMAL]]*Tabla1[[#This Row],[KILOMETROS HASTA]])</f>
        <v>16.875</v>
      </c>
      <c r="U3809" s="2">
        <f>Tabla1[[#This Row],[KILOMETROS ADICIONALES]]*Tabla1[[#This Row],[COSTO ADICIONAL]]</f>
        <v>0.53900000000000026</v>
      </c>
      <c r="V3809">
        <v>116.92</v>
      </c>
      <c r="W3809" s="2">
        <f>Tabla1[[#This Row],[COSTO NORMAL2]]+Tabla1[[#This Row],[COSTO ADICIONAL2]]</f>
        <v>17.414000000000001</v>
      </c>
    </row>
    <row r="3810" spans="1:23" x14ac:dyDescent="0.25">
      <c r="A3810" t="s">
        <v>226</v>
      </c>
      <c r="B3810" t="s">
        <v>6160</v>
      </c>
      <c r="C3810" t="s">
        <v>12901</v>
      </c>
      <c r="D3810" t="s">
        <v>13</v>
      </c>
      <c r="E3810" t="s">
        <v>14847</v>
      </c>
      <c r="F3810" t="s">
        <v>14</v>
      </c>
      <c r="G3810" t="s">
        <v>15</v>
      </c>
      <c r="H3810" t="s">
        <v>226</v>
      </c>
      <c r="I3810" t="s">
        <v>2929</v>
      </c>
      <c r="J3810" t="str">
        <f>MID(Tabla1[[#This Row],[HORA2]],1,2)</f>
        <v>15</v>
      </c>
      <c r="K3810" t="s">
        <v>19</v>
      </c>
      <c r="L3810" t="s">
        <v>43</v>
      </c>
      <c r="M3810" t="s">
        <v>14867</v>
      </c>
      <c r="N3810" t="s">
        <v>22</v>
      </c>
      <c r="O3810">
        <v>6.55</v>
      </c>
      <c r="P38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3.55</v>
      </c>
      <c r="Q3810">
        <f>IF(Tabla1[[#This Row],[SERVICIO]]="COMIDA",3,IF(Tabla1[[#This Row],[SERVICIO]]="CONTROLADO",12,IF(Tabla1[[#This Row],[SERVICIO]]="RÁPIDO",3.75,IF(Tabla1[[#This Row],[SERVICIO]]="NORMAL",2.5,))))</f>
        <v>3</v>
      </c>
      <c r="R3810">
        <f>IF(Tabla1[[#This Row],[SERVICIO]]="COMIDA",3.5,IF(Tabla1[[#This Row],[SERVICIO]]="CONTROLADO",8,IF(Tabla1[[#This Row],[SERVICIO]]="RÁPIDO",4.5,IF(Tabla1[[#This Row],[SERVICIO]]="NORMAL",3,))))</f>
        <v>3.5</v>
      </c>
      <c r="S3810">
        <f>IF(Tabla1[[#This Row],[SERVICIO]]="COMIDA",0.75,IF(Tabla1[[#This Row],[SERVICIO]]="CONTROLADO",2.65,IF(Tabla1[[#This Row],[SERVICIO]]="RÁPIDO",0.55,IF(Tabla1[[#This Row],[SERVICIO]]="NORMAL",1.2,))))</f>
        <v>0.75</v>
      </c>
      <c r="T3810" s="2">
        <f>IF(Tabla1[[#This Row],[KILOMETROS ADICIONALES]]=0,Tabla1[[#This Row],[KILOMETROS]]*Tabla1[[#This Row],[COSTO NORMAL]],Tabla1[[#This Row],[COSTO NORMAL]]*Tabla1[[#This Row],[KILOMETROS HASTA]])</f>
        <v>10.5</v>
      </c>
      <c r="U3810" s="2">
        <f>Tabla1[[#This Row],[KILOMETROS ADICIONALES]]*Tabla1[[#This Row],[COSTO ADICIONAL]]</f>
        <v>2.6624999999999996</v>
      </c>
      <c r="V3810">
        <v>6.75</v>
      </c>
      <c r="W3810" s="2">
        <f>Tabla1[[#This Row],[COSTO NORMAL2]]+Tabla1[[#This Row],[COSTO ADICIONAL2]]</f>
        <v>13.1625</v>
      </c>
    </row>
    <row r="3811" spans="1:23" x14ac:dyDescent="0.25">
      <c r="A3811" t="s">
        <v>226</v>
      </c>
      <c r="B3811" t="s">
        <v>6160</v>
      </c>
      <c r="C3811" t="s">
        <v>12902</v>
      </c>
      <c r="D3811" t="s">
        <v>13</v>
      </c>
      <c r="E3811" t="s">
        <v>14847</v>
      </c>
      <c r="F3811" t="s">
        <v>14</v>
      </c>
      <c r="G3811" t="s">
        <v>15</v>
      </c>
      <c r="H3811" t="s">
        <v>226</v>
      </c>
      <c r="I3811" t="s">
        <v>6161</v>
      </c>
      <c r="J3811" t="str">
        <f>MID(Tabla1[[#This Row],[HORA2]],1,2)</f>
        <v>15</v>
      </c>
      <c r="K3811" t="s">
        <v>19</v>
      </c>
      <c r="L3811" t="s">
        <v>78</v>
      </c>
      <c r="M3811" t="s">
        <v>14867</v>
      </c>
      <c r="N3811" t="s">
        <v>22</v>
      </c>
      <c r="O3811">
        <v>5.99</v>
      </c>
      <c r="P38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2.99</v>
      </c>
      <c r="Q3811">
        <f>IF(Tabla1[[#This Row],[SERVICIO]]="COMIDA",3,IF(Tabla1[[#This Row],[SERVICIO]]="CONTROLADO",12,IF(Tabla1[[#This Row],[SERVICIO]]="RÁPIDO",3.75,IF(Tabla1[[#This Row],[SERVICIO]]="NORMAL",2.5,))))</f>
        <v>3</v>
      </c>
      <c r="R3811">
        <f>IF(Tabla1[[#This Row],[SERVICIO]]="COMIDA",3.5,IF(Tabla1[[#This Row],[SERVICIO]]="CONTROLADO",8,IF(Tabla1[[#This Row],[SERVICIO]]="RÁPIDO",4.5,IF(Tabla1[[#This Row],[SERVICIO]]="NORMAL",3,))))</f>
        <v>3.5</v>
      </c>
      <c r="S3811">
        <f>IF(Tabla1[[#This Row],[SERVICIO]]="COMIDA",0.75,IF(Tabla1[[#This Row],[SERVICIO]]="CONTROLADO",2.65,IF(Tabla1[[#This Row],[SERVICIO]]="RÁPIDO",0.55,IF(Tabla1[[#This Row],[SERVICIO]]="NORMAL",1.2,))))</f>
        <v>0.75</v>
      </c>
      <c r="T3811" s="2">
        <f>IF(Tabla1[[#This Row],[KILOMETROS ADICIONALES]]=0,Tabla1[[#This Row],[KILOMETROS]]*Tabla1[[#This Row],[COSTO NORMAL]],Tabla1[[#This Row],[COSTO NORMAL]]*Tabla1[[#This Row],[KILOMETROS HASTA]])</f>
        <v>10.5</v>
      </c>
      <c r="U3811" s="2">
        <f>Tabla1[[#This Row],[KILOMETROS ADICIONALES]]*Tabla1[[#This Row],[COSTO ADICIONAL]]</f>
        <v>2.2425000000000002</v>
      </c>
      <c r="V3811">
        <v>119.83</v>
      </c>
      <c r="W3811" s="2">
        <f>Tabla1[[#This Row],[COSTO NORMAL2]]+Tabla1[[#This Row],[COSTO ADICIONAL2]]</f>
        <v>12.7425</v>
      </c>
    </row>
    <row r="3812" spans="1:23" x14ac:dyDescent="0.25">
      <c r="A3812" t="s">
        <v>226</v>
      </c>
      <c r="B3812" t="s">
        <v>6162</v>
      </c>
      <c r="C3812" t="s">
        <v>12903</v>
      </c>
      <c r="D3812" t="s">
        <v>13</v>
      </c>
      <c r="E3812" t="s">
        <v>14845</v>
      </c>
      <c r="F3812" t="s">
        <v>14</v>
      </c>
      <c r="G3812" t="s">
        <v>15</v>
      </c>
      <c r="H3812" t="s">
        <v>226</v>
      </c>
      <c r="I3812" t="s">
        <v>6163</v>
      </c>
      <c r="J3812" t="str">
        <f>MID(Tabla1[[#This Row],[HORA2]],1,2)</f>
        <v>16</v>
      </c>
      <c r="K3812" t="s">
        <v>53</v>
      </c>
      <c r="L3812" t="s">
        <v>19</v>
      </c>
      <c r="M3812" t="s">
        <v>14867</v>
      </c>
      <c r="N3812" t="s">
        <v>22</v>
      </c>
      <c r="O3812">
        <v>12.41</v>
      </c>
      <c r="P38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3812">
        <f>IF(Tabla1[[#This Row],[SERVICIO]]="COMIDA",3,IF(Tabla1[[#This Row],[SERVICIO]]="CONTROLADO",12,IF(Tabla1[[#This Row],[SERVICIO]]="RÁPIDO",3.75,IF(Tabla1[[#This Row],[SERVICIO]]="NORMAL",2.5,))))</f>
        <v>3.75</v>
      </c>
      <c r="R3812">
        <f>IF(Tabla1[[#This Row],[SERVICIO]]="COMIDA",3.5,IF(Tabla1[[#This Row],[SERVICIO]]="CONTROLADO",8,IF(Tabla1[[#This Row],[SERVICIO]]="RÁPIDO",4.5,IF(Tabla1[[#This Row],[SERVICIO]]="NORMAL",3,))))</f>
        <v>4.5</v>
      </c>
      <c r="S38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2" s="2">
        <f>IF(Tabla1[[#This Row],[KILOMETROS ADICIONALES]]=0,Tabla1[[#This Row],[KILOMETROS]]*Tabla1[[#This Row],[COSTO NORMAL]],Tabla1[[#This Row],[COSTO NORMAL]]*Tabla1[[#This Row],[KILOMETROS HASTA]])</f>
        <v>16.875</v>
      </c>
      <c r="U3812" s="2">
        <f>Tabla1[[#This Row],[KILOMETROS ADICIONALES]]*Tabla1[[#This Row],[COSTO ADICIONAL]]</f>
        <v>4.7630000000000008</v>
      </c>
      <c r="V3812">
        <v>73.87</v>
      </c>
      <c r="W3812" s="2">
        <f>Tabla1[[#This Row],[COSTO NORMAL2]]+Tabla1[[#This Row],[COSTO ADICIONAL2]]</f>
        <v>21.638000000000002</v>
      </c>
    </row>
    <row r="3813" spans="1:23" x14ac:dyDescent="0.25">
      <c r="A3813" t="s">
        <v>226</v>
      </c>
      <c r="B3813" t="s">
        <v>6164</v>
      </c>
      <c r="C3813" t="s">
        <v>12904</v>
      </c>
      <c r="D3813" t="s">
        <v>13</v>
      </c>
      <c r="E3813" t="s">
        <v>14845</v>
      </c>
      <c r="F3813" t="s">
        <v>76</v>
      </c>
      <c r="G3813" t="s">
        <v>15</v>
      </c>
      <c r="H3813" t="s">
        <v>226</v>
      </c>
      <c r="I3813" t="s">
        <v>6165</v>
      </c>
      <c r="J3813" t="str">
        <f>MID(Tabla1[[#This Row],[HORA2]],1,2)</f>
        <v>16</v>
      </c>
      <c r="K3813" t="s">
        <v>153</v>
      </c>
      <c r="L3813" t="s">
        <v>21</v>
      </c>
      <c r="M3813" t="s">
        <v>14867</v>
      </c>
      <c r="N3813" t="s">
        <v>22</v>
      </c>
      <c r="O3813">
        <v>5.42</v>
      </c>
      <c r="P38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1.67</v>
      </c>
      <c r="Q3813">
        <f>IF(Tabla1[[#This Row],[SERVICIO]]="COMIDA",3,IF(Tabla1[[#This Row],[SERVICIO]]="CONTROLADO",12,IF(Tabla1[[#This Row],[SERVICIO]]="RÁPIDO",3.75,IF(Tabla1[[#This Row],[SERVICIO]]="NORMAL",2.5,))))</f>
        <v>3.75</v>
      </c>
      <c r="R3813">
        <f>IF(Tabla1[[#This Row],[SERVICIO]]="COMIDA",3.5,IF(Tabla1[[#This Row],[SERVICIO]]="CONTROLADO",8,IF(Tabla1[[#This Row],[SERVICIO]]="RÁPIDO",4.5,IF(Tabla1[[#This Row],[SERVICIO]]="NORMAL",3,))))</f>
        <v>4.5</v>
      </c>
      <c r="S38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3" s="2">
        <f>IF(Tabla1[[#This Row],[KILOMETROS ADICIONALES]]=0,Tabla1[[#This Row],[KILOMETROS]]*Tabla1[[#This Row],[COSTO NORMAL]],Tabla1[[#This Row],[COSTO NORMAL]]*Tabla1[[#This Row],[KILOMETROS HASTA]])</f>
        <v>16.875</v>
      </c>
      <c r="U3813" s="2">
        <f>Tabla1[[#This Row],[KILOMETROS ADICIONALES]]*Tabla1[[#This Row],[COSTO ADICIONAL]]</f>
        <v>0.91849999999999998</v>
      </c>
      <c r="V3813">
        <v>14.02</v>
      </c>
      <c r="W3813" s="2">
        <f>Tabla1[[#This Row],[COSTO NORMAL2]]+Tabla1[[#This Row],[COSTO ADICIONAL2]]</f>
        <v>17.793500000000002</v>
      </c>
    </row>
    <row r="3814" spans="1:23" x14ac:dyDescent="0.25">
      <c r="A3814" t="s">
        <v>226</v>
      </c>
      <c r="B3814" t="s">
        <v>6164</v>
      </c>
      <c r="C3814" t="s">
        <v>12905</v>
      </c>
      <c r="D3814" t="s">
        <v>13</v>
      </c>
      <c r="E3814" t="s">
        <v>14845</v>
      </c>
      <c r="F3814" t="s">
        <v>76</v>
      </c>
      <c r="G3814" t="s">
        <v>15</v>
      </c>
      <c r="H3814" t="s">
        <v>226</v>
      </c>
      <c r="I3814" t="s">
        <v>6166</v>
      </c>
      <c r="J3814" t="str">
        <f>MID(Tabla1[[#This Row],[HORA2]],1,2)</f>
        <v>16</v>
      </c>
      <c r="K3814" t="s">
        <v>153</v>
      </c>
      <c r="L3814" t="s">
        <v>21</v>
      </c>
      <c r="M3814" t="s">
        <v>14867</v>
      </c>
      <c r="N3814" t="s">
        <v>22</v>
      </c>
      <c r="O3814">
        <v>13.78</v>
      </c>
      <c r="P38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10.029999999999999</v>
      </c>
      <c r="Q3814">
        <f>IF(Tabla1[[#This Row],[SERVICIO]]="COMIDA",3,IF(Tabla1[[#This Row],[SERVICIO]]="CONTROLADO",12,IF(Tabla1[[#This Row],[SERVICIO]]="RÁPIDO",3.75,IF(Tabla1[[#This Row],[SERVICIO]]="NORMAL",2.5,))))</f>
        <v>3.75</v>
      </c>
      <c r="R3814">
        <f>IF(Tabla1[[#This Row],[SERVICIO]]="COMIDA",3.5,IF(Tabla1[[#This Row],[SERVICIO]]="CONTROLADO",8,IF(Tabla1[[#This Row],[SERVICIO]]="RÁPIDO",4.5,IF(Tabla1[[#This Row],[SERVICIO]]="NORMAL",3,))))</f>
        <v>4.5</v>
      </c>
      <c r="S38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4" s="2">
        <f>IF(Tabla1[[#This Row],[KILOMETROS ADICIONALES]]=0,Tabla1[[#This Row],[KILOMETROS]]*Tabla1[[#This Row],[COSTO NORMAL]],Tabla1[[#This Row],[COSTO NORMAL]]*Tabla1[[#This Row],[KILOMETROS HASTA]])</f>
        <v>16.875</v>
      </c>
      <c r="U3814" s="2">
        <f>Tabla1[[#This Row],[KILOMETROS ADICIONALES]]*Tabla1[[#This Row],[COSTO ADICIONAL]]</f>
        <v>5.5164999999999997</v>
      </c>
      <c r="V3814">
        <v>28.12</v>
      </c>
      <c r="W3814" s="2">
        <f>Tabla1[[#This Row],[COSTO NORMAL2]]+Tabla1[[#This Row],[COSTO ADICIONAL2]]</f>
        <v>22.391500000000001</v>
      </c>
    </row>
    <row r="3815" spans="1:23" x14ac:dyDescent="0.25">
      <c r="A3815" t="s">
        <v>226</v>
      </c>
      <c r="B3815" t="s">
        <v>6167</v>
      </c>
      <c r="C3815" t="s">
        <v>12906</v>
      </c>
      <c r="D3815" t="s">
        <v>13</v>
      </c>
      <c r="E3815" t="s">
        <v>14845</v>
      </c>
      <c r="F3815" t="s">
        <v>14</v>
      </c>
      <c r="G3815" t="s">
        <v>15</v>
      </c>
      <c r="H3815" t="s">
        <v>226</v>
      </c>
      <c r="I3815" t="s">
        <v>1519</v>
      </c>
      <c r="J3815" t="str">
        <f>MID(Tabla1[[#This Row],[HORA2]],1,2)</f>
        <v>16</v>
      </c>
      <c r="K3815" t="s">
        <v>26</v>
      </c>
      <c r="L3815" t="s">
        <v>57</v>
      </c>
      <c r="M3815" t="s">
        <v>14867</v>
      </c>
      <c r="N3815" t="s">
        <v>22</v>
      </c>
      <c r="O3815">
        <v>8.48</v>
      </c>
      <c r="P38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3815">
        <f>IF(Tabla1[[#This Row],[SERVICIO]]="COMIDA",3,IF(Tabla1[[#This Row],[SERVICIO]]="CONTROLADO",12,IF(Tabla1[[#This Row],[SERVICIO]]="RÁPIDO",3.75,IF(Tabla1[[#This Row],[SERVICIO]]="NORMAL",2.5,))))</f>
        <v>3.75</v>
      </c>
      <c r="R3815">
        <f>IF(Tabla1[[#This Row],[SERVICIO]]="COMIDA",3.5,IF(Tabla1[[#This Row],[SERVICIO]]="CONTROLADO",8,IF(Tabla1[[#This Row],[SERVICIO]]="RÁPIDO",4.5,IF(Tabla1[[#This Row],[SERVICIO]]="NORMAL",3,))))</f>
        <v>4.5</v>
      </c>
      <c r="S38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5" s="2">
        <f>IF(Tabla1[[#This Row],[KILOMETROS ADICIONALES]]=0,Tabla1[[#This Row],[KILOMETROS]]*Tabla1[[#This Row],[COSTO NORMAL]],Tabla1[[#This Row],[COSTO NORMAL]]*Tabla1[[#This Row],[KILOMETROS HASTA]])</f>
        <v>16.875</v>
      </c>
      <c r="U3815" s="2">
        <f>Tabla1[[#This Row],[KILOMETROS ADICIONALES]]*Tabla1[[#This Row],[COSTO ADICIONAL]]</f>
        <v>2.6015000000000006</v>
      </c>
      <c r="V3815">
        <v>122.45</v>
      </c>
      <c r="W3815" s="2">
        <f>Tabla1[[#This Row],[COSTO NORMAL2]]+Tabla1[[#This Row],[COSTO ADICIONAL2]]</f>
        <v>19.476500000000001</v>
      </c>
    </row>
    <row r="3816" spans="1:23" x14ac:dyDescent="0.25">
      <c r="A3816" t="s">
        <v>226</v>
      </c>
      <c r="B3816" t="s">
        <v>6168</v>
      </c>
      <c r="C3816" t="s">
        <v>12907</v>
      </c>
      <c r="D3816" t="s">
        <v>13</v>
      </c>
      <c r="E3816" t="s">
        <v>14845</v>
      </c>
      <c r="F3816" t="s">
        <v>14</v>
      </c>
      <c r="G3816" t="s">
        <v>69</v>
      </c>
      <c r="H3816" t="s">
        <v>226</v>
      </c>
      <c r="I3816" t="s">
        <v>6169</v>
      </c>
      <c r="J3816" t="str">
        <f>MID(Tabla1[[#This Row],[HORA2]],1,2)</f>
        <v>19</v>
      </c>
      <c r="K3816" t="s">
        <v>65</v>
      </c>
      <c r="L3816" t="s">
        <v>65</v>
      </c>
      <c r="M3816" t="s">
        <v>14867</v>
      </c>
      <c r="N3816" t="s">
        <v>22</v>
      </c>
      <c r="O3816">
        <v>15.16</v>
      </c>
      <c r="P38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11.41</v>
      </c>
      <c r="Q3816">
        <f>IF(Tabla1[[#This Row],[SERVICIO]]="COMIDA",3,IF(Tabla1[[#This Row],[SERVICIO]]="CONTROLADO",12,IF(Tabla1[[#This Row],[SERVICIO]]="RÁPIDO",3.75,IF(Tabla1[[#This Row],[SERVICIO]]="NORMAL",2.5,))))</f>
        <v>3.75</v>
      </c>
      <c r="R3816">
        <f>IF(Tabla1[[#This Row],[SERVICIO]]="COMIDA",3.5,IF(Tabla1[[#This Row],[SERVICIO]]="CONTROLADO",8,IF(Tabla1[[#This Row],[SERVICIO]]="RÁPIDO",4.5,IF(Tabla1[[#This Row],[SERVICIO]]="NORMAL",3,))))</f>
        <v>4.5</v>
      </c>
      <c r="S38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6" s="2">
        <f>IF(Tabla1[[#This Row],[KILOMETROS ADICIONALES]]=0,Tabla1[[#This Row],[KILOMETROS]]*Tabla1[[#This Row],[COSTO NORMAL]],Tabla1[[#This Row],[COSTO NORMAL]]*Tabla1[[#This Row],[KILOMETROS HASTA]])</f>
        <v>16.875</v>
      </c>
      <c r="U3816" s="2">
        <f>Tabla1[[#This Row],[KILOMETROS ADICIONALES]]*Tabla1[[#This Row],[COSTO ADICIONAL]]</f>
        <v>6.275500000000001</v>
      </c>
      <c r="V3816">
        <v>85.8</v>
      </c>
      <c r="W3816" s="2">
        <f>Tabla1[[#This Row],[COSTO NORMAL2]]+Tabla1[[#This Row],[COSTO ADICIONAL2]]</f>
        <v>23.150500000000001</v>
      </c>
    </row>
    <row r="3817" spans="1:23" x14ac:dyDescent="0.25">
      <c r="A3817" t="s">
        <v>226</v>
      </c>
      <c r="B3817" t="s">
        <v>6170</v>
      </c>
      <c r="C3817" t="s">
        <v>12908</v>
      </c>
      <c r="D3817" t="s">
        <v>13</v>
      </c>
      <c r="E3817" t="s">
        <v>14845</v>
      </c>
      <c r="F3817" t="s">
        <v>76</v>
      </c>
      <c r="G3817" t="s">
        <v>15</v>
      </c>
      <c r="H3817" t="s">
        <v>226</v>
      </c>
      <c r="I3817" t="s">
        <v>6171</v>
      </c>
      <c r="J3817" t="str">
        <f>MID(Tabla1[[#This Row],[HORA2]],1,2)</f>
        <v>17</v>
      </c>
      <c r="K3817" t="s">
        <v>31</v>
      </c>
      <c r="L3817" t="s">
        <v>88</v>
      </c>
      <c r="M3817" t="s">
        <v>14867</v>
      </c>
      <c r="N3817" t="s">
        <v>22</v>
      </c>
      <c r="O3817">
        <v>5.19</v>
      </c>
      <c r="P38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1.4400000000000004</v>
      </c>
      <c r="Q3817">
        <f>IF(Tabla1[[#This Row],[SERVICIO]]="COMIDA",3,IF(Tabla1[[#This Row],[SERVICIO]]="CONTROLADO",12,IF(Tabla1[[#This Row],[SERVICIO]]="RÁPIDO",3.75,IF(Tabla1[[#This Row],[SERVICIO]]="NORMAL",2.5,))))</f>
        <v>3.75</v>
      </c>
      <c r="R3817">
        <f>IF(Tabla1[[#This Row],[SERVICIO]]="COMIDA",3.5,IF(Tabla1[[#This Row],[SERVICIO]]="CONTROLADO",8,IF(Tabla1[[#This Row],[SERVICIO]]="RÁPIDO",4.5,IF(Tabla1[[#This Row],[SERVICIO]]="NORMAL",3,))))</f>
        <v>4.5</v>
      </c>
      <c r="S38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7" s="2">
        <f>IF(Tabla1[[#This Row],[KILOMETROS ADICIONALES]]=0,Tabla1[[#This Row],[KILOMETROS]]*Tabla1[[#This Row],[COSTO NORMAL]],Tabla1[[#This Row],[COSTO NORMAL]]*Tabla1[[#This Row],[KILOMETROS HASTA]])</f>
        <v>16.875</v>
      </c>
      <c r="U3817" s="2">
        <f>Tabla1[[#This Row],[KILOMETROS ADICIONALES]]*Tabla1[[#This Row],[COSTO ADICIONAL]]</f>
        <v>0.79200000000000026</v>
      </c>
      <c r="V3817">
        <v>113.63</v>
      </c>
      <c r="W3817" s="2">
        <f>Tabla1[[#This Row],[COSTO NORMAL2]]+Tabla1[[#This Row],[COSTO ADICIONAL2]]</f>
        <v>17.667000000000002</v>
      </c>
    </row>
    <row r="3818" spans="1:23" x14ac:dyDescent="0.25">
      <c r="A3818" t="s">
        <v>226</v>
      </c>
      <c r="B3818" t="s">
        <v>6172</v>
      </c>
      <c r="C3818" t="s">
        <v>12909</v>
      </c>
      <c r="D3818" t="s">
        <v>13</v>
      </c>
      <c r="E3818" t="s">
        <v>14845</v>
      </c>
      <c r="F3818" t="s">
        <v>14</v>
      </c>
      <c r="G3818" t="s">
        <v>15</v>
      </c>
      <c r="H3818" t="s">
        <v>226</v>
      </c>
      <c r="I3818" t="s">
        <v>6173</v>
      </c>
      <c r="J3818" t="str">
        <f>MID(Tabla1[[#This Row],[HORA2]],1,2)</f>
        <v>16</v>
      </c>
      <c r="K3818" t="s">
        <v>96</v>
      </c>
      <c r="L3818" t="s">
        <v>19</v>
      </c>
      <c r="M3818" t="s">
        <v>14867</v>
      </c>
      <c r="N3818" t="s">
        <v>22</v>
      </c>
      <c r="O3818">
        <v>14.45</v>
      </c>
      <c r="P38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</v>
      </c>
      <c r="Q3818">
        <f>IF(Tabla1[[#This Row],[SERVICIO]]="COMIDA",3,IF(Tabla1[[#This Row],[SERVICIO]]="CONTROLADO",12,IF(Tabla1[[#This Row],[SERVICIO]]="RÁPIDO",3.75,IF(Tabla1[[#This Row],[SERVICIO]]="NORMAL",2.5,))))</f>
        <v>3.75</v>
      </c>
      <c r="R3818">
        <f>IF(Tabla1[[#This Row],[SERVICIO]]="COMIDA",3.5,IF(Tabla1[[#This Row],[SERVICIO]]="CONTROLADO",8,IF(Tabla1[[#This Row],[SERVICIO]]="RÁPIDO",4.5,IF(Tabla1[[#This Row],[SERVICIO]]="NORMAL",3,))))</f>
        <v>4.5</v>
      </c>
      <c r="S38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8" s="2">
        <f>IF(Tabla1[[#This Row],[KILOMETROS ADICIONALES]]=0,Tabla1[[#This Row],[KILOMETROS]]*Tabla1[[#This Row],[COSTO NORMAL]],Tabla1[[#This Row],[COSTO NORMAL]]*Tabla1[[#This Row],[KILOMETROS HASTA]])</f>
        <v>16.875</v>
      </c>
      <c r="U3818" s="2">
        <f>Tabla1[[#This Row],[KILOMETROS ADICIONALES]]*Tabla1[[#This Row],[COSTO ADICIONAL]]</f>
        <v>5.8849999999999998</v>
      </c>
      <c r="V3818">
        <v>123.15</v>
      </c>
      <c r="W3818" s="2">
        <f>Tabla1[[#This Row],[COSTO NORMAL2]]+Tabla1[[#This Row],[COSTO ADICIONAL2]]</f>
        <v>22.759999999999998</v>
      </c>
    </row>
    <row r="3819" spans="1:23" x14ac:dyDescent="0.25">
      <c r="A3819" t="s">
        <v>226</v>
      </c>
      <c r="B3819" t="s">
        <v>6174</v>
      </c>
      <c r="C3819" t="s">
        <v>12910</v>
      </c>
      <c r="D3819" t="s">
        <v>13</v>
      </c>
      <c r="E3819" t="s">
        <v>14845</v>
      </c>
      <c r="F3819" t="s">
        <v>76</v>
      </c>
      <c r="G3819" t="s">
        <v>15</v>
      </c>
      <c r="H3819" t="s">
        <v>226</v>
      </c>
      <c r="I3819" t="s">
        <v>2438</v>
      </c>
      <c r="J3819" t="str">
        <f>MID(Tabla1[[#This Row],[HORA2]],1,2)</f>
        <v>16</v>
      </c>
      <c r="K3819" t="s">
        <v>53</v>
      </c>
      <c r="L3819" t="s">
        <v>31</v>
      </c>
      <c r="M3819" t="s">
        <v>14867</v>
      </c>
      <c r="N3819" t="s">
        <v>22</v>
      </c>
      <c r="O3819">
        <v>1.47</v>
      </c>
      <c r="P38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19">
        <f>IF(Tabla1[[#This Row],[SERVICIO]]="COMIDA",3,IF(Tabla1[[#This Row],[SERVICIO]]="CONTROLADO",12,IF(Tabla1[[#This Row],[SERVICIO]]="RÁPIDO",3.75,IF(Tabla1[[#This Row],[SERVICIO]]="NORMAL",2.5,))))</f>
        <v>3.75</v>
      </c>
      <c r="R3819">
        <f>IF(Tabla1[[#This Row],[SERVICIO]]="COMIDA",3.5,IF(Tabla1[[#This Row],[SERVICIO]]="CONTROLADO",8,IF(Tabla1[[#This Row],[SERVICIO]]="RÁPIDO",4.5,IF(Tabla1[[#This Row],[SERVICIO]]="NORMAL",3,))))</f>
        <v>4.5</v>
      </c>
      <c r="S38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19" s="2">
        <f>IF(Tabla1[[#This Row],[KILOMETROS ADICIONALES]]=0,Tabla1[[#This Row],[KILOMETROS]]*Tabla1[[#This Row],[COSTO NORMAL]],Tabla1[[#This Row],[COSTO NORMAL]]*Tabla1[[#This Row],[KILOMETROS HASTA]])</f>
        <v>6.6150000000000002</v>
      </c>
      <c r="U3819" s="2">
        <f>Tabla1[[#This Row],[KILOMETROS ADICIONALES]]*Tabla1[[#This Row],[COSTO ADICIONAL]]</f>
        <v>0</v>
      </c>
      <c r="V3819">
        <v>39.049999999999997</v>
      </c>
      <c r="W3819" s="2">
        <f>Tabla1[[#This Row],[COSTO NORMAL2]]+Tabla1[[#This Row],[COSTO ADICIONAL2]]</f>
        <v>6.6150000000000002</v>
      </c>
    </row>
    <row r="3820" spans="1:23" x14ac:dyDescent="0.25">
      <c r="A3820" t="s">
        <v>226</v>
      </c>
      <c r="B3820" t="s">
        <v>6175</v>
      </c>
      <c r="C3820" t="s">
        <v>12911</v>
      </c>
      <c r="D3820" t="s">
        <v>13</v>
      </c>
      <c r="E3820" t="s">
        <v>14845</v>
      </c>
      <c r="F3820" t="s">
        <v>14</v>
      </c>
      <c r="G3820" t="s">
        <v>15</v>
      </c>
      <c r="H3820" t="s">
        <v>226</v>
      </c>
      <c r="I3820" t="s">
        <v>6176</v>
      </c>
      <c r="J3820" t="str">
        <f>MID(Tabla1[[#This Row],[HORA2]],1,2)</f>
        <v>18</v>
      </c>
      <c r="K3820" t="s">
        <v>94</v>
      </c>
      <c r="L3820" t="s">
        <v>94</v>
      </c>
      <c r="M3820" t="s">
        <v>14867</v>
      </c>
      <c r="N3820" t="s">
        <v>22</v>
      </c>
      <c r="O3820">
        <v>16.04</v>
      </c>
      <c r="P38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12.29</v>
      </c>
      <c r="Q3820">
        <f>IF(Tabla1[[#This Row],[SERVICIO]]="COMIDA",3,IF(Tabla1[[#This Row],[SERVICIO]]="CONTROLADO",12,IF(Tabla1[[#This Row],[SERVICIO]]="RÁPIDO",3.75,IF(Tabla1[[#This Row],[SERVICIO]]="NORMAL",2.5,))))</f>
        <v>3.75</v>
      </c>
      <c r="R3820">
        <f>IF(Tabla1[[#This Row],[SERVICIO]]="COMIDA",3.5,IF(Tabla1[[#This Row],[SERVICIO]]="CONTROLADO",8,IF(Tabla1[[#This Row],[SERVICIO]]="RÁPIDO",4.5,IF(Tabla1[[#This Row],[SERVICIO]]="NORMAL",3,))))</f>
        <v>4.5</v>
      </c>
      <c r="S38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0" s="2">
        <f>IF(Tabla1[[#This Row],[KILOMETROS ADICIONALES]]=0,Tabla1[[#This Row],[KILOMETROS]]*Tabla1[[#This Row],[COSTO NORMAL]],Tabla1[[#This Row],[COSTO NORMAL]]*Tabla1[[#This Row],[KILOMETROS HASTA]])</f>
        <v>16.875</v>
      </c>
      <c r="U3820" s="2">
        <f>Tabla1[[#This Row],[KILOMETROS ADICIONALES]]*Tabla1[[#This Row],[COSTO ADICIONAL]]</f>
        <v>6.7595000000000001</v>
      </c>
      <c r="V3820">
        <v>37.299999999999997</v>
      </c>
      <c r="W3820" s="2">
        <f>Tabla1[[#This Row],[COSTO NORMAL2]]+Tabla1[[#This Row],[COSTO ADICIONAL2]]</f>
        <v>23.634499999999999</v>
      </c>
    </row>
    <row r="3821" spans="1:23" x14ac:dyDescent="0.25">
      <c r="A3821" t="s">
        <v>226</v>
      </c>
      <c r="B3821" t="s">
        <v>1324</v>
      </c>
      <c r="C3821" t="s">
        <v>12912</v>
      </c>
      <c r="D3821" t="s">
        <v>13</v>
      </c>
      <c r="E3821" t="s">
        <v>14845</v>
      </c>
      <c r="F3821" t="s">
        <v>76</v>
      </c>
      <c r="G3821" t="s">
        <v>15</v>
      </c>
      <c r="H3821" t="s">
        <v>226</v>
      </c>
      <c r="I3821" t="s">
        <v>6177</v>
      </c>
      <c r="J3821" t="str">
        <f>MID(Tabla1[[#This Row],[HORA2]],1,2)</f>
        <v>16</v>
      </c>
      <c r="K3821" t="s">
        <v>110</v>
      </c>
      <c r="L3821" t="s">
        <v>79</v>
      </c>
      <c r="M3821" t="s">
        <v>14867</v>
      </c>
      <c r="N3821" t="s">
        <v>22</v>
      </c>
      <c r="O3821">
        <v>9.31</v>
      </c>
      <c r="P38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5.5600000000000005</v>
      </c>
      <c r="Q3821">
        <f>IF(Tabla1[[#This Row],[SERVICIO]]="COMIDA",3,IF(Tabla1[[#This Row],[SERVICIO]]="CONTROLADO",12,IF(Tabla1[[#This Row],[SERVICIO]]="RÁPIDO",3.75,IF(Tabla1[[#This Row],[SERVICIO]]="NORMAL",2.5,))))</f>
        <v>3.75</v>
      </c>
      <c r="R3821">
        <f>IF(Tabla1[[#This Row],[SERVICIO]]="COMIDA",3.5,IF(Tabla1[[#This Row],[SERVICIO]]="CONTROLADO",8,IF(Tabla1[[#This Row],[SERVICIO]]="RÁPIDO",4.5,IF(Tabla1[[#This Row],[SERVICIO]]="NORMAL",3,))))</f>
        <v>4.5</v>
      </c>
      <c r="S38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1" s="2">
        <f>IF(Tabla1[[#This Row],[KILOMETROS ADICIONALES]]=0,Tabla1[[#This Row],[KILOMETROS]]*Tabla1[[#This Row],[COSTO NORMAL]],Tabla1[[#This Row],[COSTO NORMAL]]*Tabla1[[#This Row],[KILOMETROS HASTA]])</f>
        <v>16.875</v>
      </c>
      <c r="U3821" s="2">
        <f>Tabla1[[#This Row],[KILOMETROS ADICIONALES]]*Tabla1[[#This Row],[COSTO ADICIONAL]]</f>
        <v>3.0580000000000007</v>
      </c>
      <c r="V3821">
        <v>200.57</v>
      </c>
      <c r="W3821" s="2">
        <f>Tabla1[[#This Row],[COSTO NORMAL2]]+Tabla1[[#This Row],[COSTO ADICIONAL2]]</f>
        <v>19.933</v>
      </c>
    </row>
    <row r="3822" spans="1:23" x14ac:dyDescent="0.25">
      <c r="A3822" t="s">
        <v>226</v>
      </c>
      <c r="B3822" t="s">
        <v>6178</v>
      </c>
      <c r="C3822" t="s">
        <v>12913</v>
      </c>
      <c r="D3822" t="s">
        <v>13</v>
      </c>
      <c r="E3822" t="s">
        <v>14845</v>
      </c>
      <c r="F3822" t="s">
        <v>76</v>
      </c>
      <c r="G3822" t="s">
        <v>15</v>
      </c>
      <c r="H3822" t="s">
        <v>226</v>
      </c>
      <c r="I3822" t="s">
        <v>6179</v>
      </c>
      <c r="J3822" t="str">
        <f>MID(Tabla1[[#This Row],[HORA2]],1,2)</f>
        <v>17</v>
      </c>
      <c r="K3822" t="s">
        <v>35</v>
      </c>
      <c r="L3822" t="s">
        <v>110</v>
      </c>
      <c r="M3822" t="s">
        <v>14867</v>
      </c>
      <c r="N3822" t="s">
        <v>22</v>
      </c>
      <c r="O3822">
        <v>5.27</v>
      </c>
      <c r="P38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1.5199999999999996</v>
      </c>
      <c r="Q3822">
        <f>IF(Tabla1[[#This Row],[SERVICIO]]="COMIDA",3,IF(Tabla1[[#This Row],[SERVICIO]]="CONTROLADO",12,IF(Tabla1[[#This Row],[SERVICIO]]="RÁPIDO",3.75,IF(Tabla1[[#This Row],[SERVICIO]]="NORMAL",2.5,))))</f>
        <v>3.75</v>
      </c>
      <c r="R3822">
        <f>IF(Tabla1[[#This Row],[SERVICIO]]="COMIDA",3.5,IF(Tabla1[[#This Row],[SERVICIO]]="CONTROLADO",8,IF(Tabla1[[#This Row],[SERVICIO]]="RÁPIDO",4.5,IF(Tabla1[[#This Row],[SERVICIO]]="NORMAL",3,))))</f>
        <v>4.5</v>
      </c>
      <c r="S38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2" s="2">
        <f>IF(Tabla1[[#This Row],[KILOMETROS ADICIONALES]]=0,Tabla1[[#This Row],[KILOMETROS]]*Tabla1[[#This Row],[COSTO NORMAL]],Tabla1[[#This Row],[COSTO NORMAL]]*Tabla1[[#This Row],[KILOMETROS HASTA]])</f>
        <v>16.875</v>
      </c>
      <c r="U3822" s="2">
        <f>Tabla1[[#This Row],[KILOMETROS ADICIONALES]]*Tabla1[[#This Row],[COSTO ADICIONAL]]</f>
        <v>0.83599999999999985</v>
      </c>
      <c r="V3822">
        <v>121.61</v>
      </c>
      <c r="W3822" s="2">
        <f>Tabla1[[#This Row],[COSTO NORMAL2]]+Tabla1[[#This Row],[COSTO ADICIONAL2]]</f>
        <v>17.710999999999999</v>
      </c>
    </row>
    <row r="3823" spans="1:23" x14ac:dyDescent="0.25">
      <c r="A3823" t="s">
        <v>226</v>
      </c>
      <c r="B3823" t="s">
        <v>6180</v>
      </c>
      <c r="C3823" t="s">
        <v>12914</v>
      </c>
      <c r="D3823" t="s">
        <v>13</v>
      </c>
      <c r="E3823" t="s">
        <v>14845</v>
      </c>
      <c r="F3823" t="s">
        <v>76</v>
      </c>
      <c r="G3823" t="s">
        <v>15</v>
      </c>
      <c r="H3823" t="s">
        <v>226</v>
      </c>
      <c r="I3823" t="s">
        <v>5382</v>
      </c>
      <c r="J3823" t="str">
        <f>MID(Tabla1[[#This Row],[HORA2]],1,2)</f>
        <v>18</v>
      </c>
      <c r="K3823" t="s">
        <v>19</v>
      </c>
      <c r="L3823" t="s">
        <v>19</v>
      </c>
      <c r="M3823" t="s">
        <v>14867</v>
      </c>
      <c r="N3823" t="s">
        <v>22</v>
      </c>
      <c r="O3823">
        <v>4.8499999999999996</v>
      </c>
      <c r="P38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1.0999999999999996</v>
      </c>
      <c r="Q3823">
        <f>IF(Tabla1[[#This Row],[SERVICIO]]="COMIDA",3,IF(Tabla1[[#This Row],[SERVICIO]]="CONTROLADO",12,IF(Tabla1[[#This Row],[SERVICIO]]="RÁPIDO",3.75,IF(Tabla1[[#This Row],[SERVICIO]]="NORMAL",2.5,))))</f>
        <v>3.75</v>
      </c>
      <c r="R3823">
        <f>IF(Tabla1[[#This Row],[SERVICIO]]="COMIDA",3.5,IF(Tabla1[[#This Row],[SERVICIO]]="CONTROLADO",8,IF(Tabla1[[#This Row],[SERVICIO]]="RÁPIDO",4.5,IF(Tabla1[[#This Row],[SERVICIO]]="NORMAL",3,))))</f>
        <v>4.5</v>
      </c>
      <c r="S38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3" s="2">
        <f>IF(Tabla1[[#This Row],[KILOMETROS ADICIONALES]]=0,Tabla1[[#This Row],[KILOMETROS]]*Tabla1[[#This Row],[COSTO NORMAL]],Tabla1[[#This Row],[COSTO NORMAL]]*Tabla1[[#This Row],[KILOMETROS HASTA]])</f>
        <v>16.875</v>
      </c>
      <c r="U3823" s="2">
        <f>Tabla1[[#This Row],[KILOMETROS ADICIONALES]]*Tabla1[[#This Row],[COSTO ADICIONAL]]</f>
        <v>0.60499999999999987</v>
      </c>
      <c r="V3823">
        <v>74.09</v>
      </c>
      <c r="W3823" s="2">
        <f>Tabla1[[#This Row],[COSTO NORMAL2]]+Tabla1[[#This Row],[COSTO ADICIONAL2]]</f>
        <v>17.48</v>
      </c>
    </row>
    <row r="3824" spans="1:23" x14ac:dyDescent="0.25">
      <c r="A3824" t="s">
        <v>226</v>
      </c>
      <c r="B3824" t="s">
        <v>6181</v>
      </c>
      <c r="C3824" t="s">
        <v>12915</v>
      </c>
      <c r="D3824" t="s">
        <v>13</v>
      </c>
      <c r="E3824" t="s">
        <v>14845</v>
      </c>
      <c r="F3824" t="s">
        <v>14</v>
      </c>
      <c r="G3824" t="s">
        <v>15</v>
      </c>
      <c r="H3824" t="s">
        <v>226</v>
      </c>
      <c r="I3824" t="s">
        <v>6182</v>
      </c>
      <c r="J3824" t="str">
        <f>MID(Tabla1[[#This Row],[HORA2]],1,2)</f>
        <v>17</v>
      </c>
      <c r="K3824" t="s">
        <v>94</v>
      </c>
      <c r="L3824" t="s">
        <v>92</v>
      </c>
      <c r="M3824" t="s">
        <v>14867</v>
      </c>
      <c r="N3824" t="s">
        <v>22</v>
      </c>
      <c r="O3824">
        <v>11.28</v>
      </c>
      <c r="P38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7.5299999999999994</v>
      </c>
      <c r="Q3824">
        <f>IF(Tabla1[[#This Row],[SERVICIO]]="COMIDA",3,IF(Tabla1[[#This Row],[SERVICIO]]="CONTROLADO",12,IF(Tabla1[[#This Row],[SERVICIO]]="RÁPIDO",3.75,IF(Tabla1[[#This Row],[SERVICIO]]="NORMAL",2.5,))))</f>
        <v>3.75</v>
      </c>
      <c r="R3824">
        <f>IF(Tabla1[[#This Row],[SERVICIO]]="COMIDA",3.5,IF(Tabla1[[#This Row],[SERVICIO]]="CONTROLADO",8,IF(Tabla1[[#This Row],[SERVICIO]]="RÁPIDO",4.5,IF(Tabla1[[#This Row],[SERVICIO]]="NORMAL",3,))))</f>
        <v>4.5</v>
      </c>
      <c r="S38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4" s="2">
        <f>IF(Tabla1[[#This Row],[KILOMETROS ADICIONALES]]=0,Tabla1[[#This Row],[KILOMETROS]]*Tabla1[[#This Row],[COSTO NORMAL]],Tabla1[[#This Row],[COSTO NORMAL]]*Tabla1[[#This Row],[KILOMETROS HASTA]])</f>
        <v>16.875</v>
      </c>
      <c r="U3824" s="2">
        <f>Tabla1[[#This Row],[KILOMETROS ADICIONALES]]*Tabla1[[#This Row],[COSTO ADICIONAL]]</f>
        <v>4.1414999999999997</v>
      </c>
      <c r="V3824">
        <v>46.58</v>
      </c>
      <c r="W3824" s="2">
        <f>Tabla1[[#This Row],[COSTO NORMAL2]]+Tabla1[[#This Row],[COSTO ADICIONAL2]]</f>
        <v>21.016500000000001</v>
      </c>
    </row>
    <row r="3825" spans="1:23" x14ac:dyDescent="0.25">
      <c r="A3825" t="s">
        <v>226</v>
      </c>
      <c r="B3825" t="s">
        <v>6183</v>
      </c>
      <c r="C3825" t="s">
        <v>12916</v>
      </c>
      <c r="D3825" t="s">
        <v>13</v>
      </c>
      <c r="E3825" t="s">
        <v>14845</v>
      </c>
      <c r="F3825" t="s">
        <v>76</v>
      </c>
      <c r="G3825" t="s">
        <v>24</v>
      </c>
      <c r="H3825" t="s">
        <v>226</v>
      </c>
      <c r="I3825" t="s">
        <v>6111</v>
      </c>
      <c r="J3825" t="str">
        <f>MID(Tabla1[[#This Row],[HORA2]],1,2)</f>
        <v>19</v>
      </c>
      <c r="K3825" t="s">
        <v>90</v>
      </c>
      <c r="L3825" t="s">
        <v>57</v>
      </c>
      <c r="M3825" t="s">
        <v>14867</v>
      </c>
      <c r="N3825" t="s">
        <v>22</v>
      </c>
      <c r="O3825">
        <v>19.93</v>
      </c>
      <c r="P38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16.18</v>
      </c>
      <c r="Q3825">
        <f>IF(Tabla1[[#This Row],[SERVICIO]]="COMIDA",3,IF(Tabla1[[#This Row],[SERVICIO]]="CONTROLADO",12,IF(Tabla1[[#This Row],[SERVICIO]]="RÁPIDO",3.75,IF(Tabla1[[#This Row],[SERVICIO]]="NORMAL",2.5,))))</f>
        <v>3.75</v>
      </c>
      <c r="R3825">
        <f>IF(Tabla1[[#This Row],[SERVICIO]]="COMIDA",3.5,IF(Tabla1[[#This Row],[SERVICIO]]="CONTROLADO",8,IF(Tabla1[[#This Row],[SERVICIO]]="RÁPIDO",4.5,IF(Tabla1[[#This Row],[SERVICIO]]="NORMAL",3,))))</f>
        <v>4.5</v>
      </c>
      <c r="S38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5" s="2">
        <f>IF(Tabla1[[#This Row],[KILOMETROS ADICIONALES]]=0,Tabla1[[#This Row],[KILOMETROS]]*Tabla1[[#This Row],[COSTO NORMAL]],Tabla1[[#This Row],[COSTO NORMAL]]*Tabla1[[#This Row],[KILOMETROS HASTA]])</f>
        <v>16.875</v>
      </c>
      <c r="U3825" s="2">
        <f>Tabla1[[#This Row],[KILOMETROS ADICIONALES]]*Tabla1[[#This Row],[COSTO ADICIONAL]]</f>
        <v>8.8990000000000009</v>
      </c>
      <c r="V3825">
        <v>21.99</v>
      </c>
      <c r="W3825" s="2">
        <f>Tabla1[[#This Row],[COSTO NORMAL2]]+Tabla1[[#This Row],[COSTO ADICIONAL2]]</f>
        <v>25.774000000000001</v>
      </c>
    </row>
    <row r="3826" spans="1:23" x14ac:dyDescent="0.25">
      <c r="A3826" t="s">
        <v>226</v>
      </c>
      <c r="B3826" t="s">
        <v>6184</v>
      </c>
      <c r="C3826" t="s">
        <v>12917</v>
      </c>
      <c r="D3826" t="s">
        <v>13</v>
      </c>
      <c r="E3826" t="s">
        <v>14845</v>
      </c>
      <c r="F3826" t="s">
        <v>14</v>
      </c>
      <c r="G3826" t="s">
        <v>24</v>
      </c>
      <c r="H3826" t="s">
        <v>226</v>
      </c>
      <c r="I3826" t="s">
        <v>6108</v>
      </c>
      <c r="J3826" t="str">
        <f>MID(Tabla1[[#This Row],[HORA2]],1,2)</f>
        <v>19</v>
      </c>
      <c r="K3826" t="s">
        <v>57</v>
      </c>
      <c r="L3826" t="s">
        <v>19</v>
      </c>
      <c r="M3826" t="s">
        <v>14867</v>
      </c>
      <c r="N3826" t="s">
        <v>22</v>
      </c>
      <c r="O3826">
        <v>1.27</v>
      </c>
      <c r="P38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26">
        <f>IF(Tabla1[[#This Row],[SERVICIO]]="COMIDA",3,IF(Tabla1[[#This Row],[SERVICIO]]="CONTROLADO",12,IF(Tabla1[[#This Row],[SERVICIO]]="RÁPIDO",3.75,IF(Tabla1[[#This Row],[SERVICIO]]="NORMAL",2.5,))))</f>
        <v>3.75</v>
      </c>
      <c r="R3826">
        <f>IF(Tabla1[[#This Row],[SERVICIO]]="COMIDA",3.5,IF(Tabla1[[#This Row],[SERVICIO]]="CONTROLADO",8,IF(Tabla1[[#This Row],[SERVICIO]]="RÁPIDO",4.5,IF(Tabla1[[#This Row],[SERVICIO]]="NORMAL",3,))))</f>
        <v>4.5</v>
      </c>
      <c r="S38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6" s="2">
        <f>IF(Tabla1[[#This Row],[KILOMETROS ADICIONALES]]=0,Tabla1[[#This Row],[KILOMETROS]]*Tabla1[[#This Row],[COSTO NORMAL]],Tabla1[[#This Row],[COSTO NORMAL]]*Tabla1[[#This Row],[KILOMETROS HASTA]])</f>
        <v>5.7149999999999999</v>
      </c>
      <c r="U3826" s="2">
        <f>Tabla1[[#This Row],[KILOMETROS ADICIONALES]]*Tabla1[[#This Row],[COSTO ADICIONAL]]</f>
        <v>0</v>
      </c>
      <c r="V3826">
        <v>83.98</v>
      </c>
      <c r="W3826" s="2">
        <f>Tabla1[[#This Row],[COSTO NORMAL2]]+Tabla1[[#This Row],[COSTO ADICIONAL2]]</f>
        <v>5.7149999999999999</v>
      </c>
    </row>
    <row r="3827" spans="1:23" x14ac:dyDescent="0.25">
      <c r="A3827" t="s">
        <v>226</v>
      </c>
      <c r="B3827" t="s">
        <v>6185</v>
      </c>
      <c r="C3827" t="s">
        <v>12918</v>
      </c>
      <c r="D3827" t="s">
        <v>13</v>
      </c>
      <c r="E3827" t="s">
        <v>14845</v>
      </c>
      <c r="F3827" t="s">
        <v>295</v>
      </c>
      <c r="G3827" t="s">
        <v>24</v>
      </c>
      <c r="H3827" t="s">
        <v>226</v>
      </c>
      <c r="I3827" t="s">
        <v>6111</v>
      </c>
      <c r="J3827" t="str">
        <f>MID(Tabla1[[#This Row],[HORA2]],1,2)</f>
        <v>19</v>
      </c>
      <c r="K3827" t="s">
        <v>90</v>
      </c>
      <c r="L3827" t="s">
        <v>19</v>
      </c>
      <c r="M3827" t="s">
        <v>14867</v>
      </c>
      <c r="N3827" t="s">
        <v>22</v>
      </c>
      <c r="O3827">
        <v>12.26</v>
      </c>
      <c r="P38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8.51</v>
      </c>
      <c r="Q3827">
        <f>IF(Tabla1[[#This Row],[SERVICIO]]="COMIDA",3,IF(Tabla1[[#This Row],[SERVICIO]]="CONTROLADO",12,IF(Tabla1[[#This Row],[SERVICIO]]="RÁPIDO",3.75,IF(Tabla1[[#This Row],[SERVICIO]]="NORMAL",2.5,))))</f>
        <v>3.75</v>
      </c>
      <c r="R3827">
        <f>IF(Tabla1[[#This Row],[SERVICIO]]="COMIDA",3.5,IF(Tabla1[[#This Row],[SERVICIO]]="CONTROLADO",8,IF(Tabla1[[#This Row],[SERVICIO]]="RÁPIDO",4.5,IF(Tabla1[[#This Row],[SERVICIO]]="NORMAL",3,))))</f>
        <v>4.5</v>
      </c>
      <c r="S38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27" s="2">
        <f>IF(Tabla1[[#This Row],[KILOMETROS ADICIONALES]]=0,Tabla1[[#This Row],[KILOMETROS]]*Tabla1[[#This Row],[COSTO NORMAL]],Tabla1[[#This Row],[COSTO NORMAL]]*Tabla1[[#This Row],[KILOMETROS HASTA]])</f>
        <v>16.875</v>
      </c>
      <c r="U3827" s="2">
        <f>Tabla1[[#This Row],[KILOMETROS ADICIONALES]]*Tabla1[[#This Row],[COSTO ADICIONAL]]</f>
        <v>4.6805000000000003</v>
      </c>
      <c r="V3827">
        <v>231.76</v>
      </c>
      <c r="W3827" s="2">
        <f>Tabla1[[#This Row],[COSTO NORMAL2]]+Tabla1[[#This Row],[COSTO ADICIONAL2]]</f>
        <v>21.555500000000002</v>
      </c>
    </row>
    <row r="3828" spans="1:23" x14ac:dyDescent="0.25">
      <c r="A3828" t="s">
        <v>226</v>
      </c>
      <c r="B3828" t="s">
        <v>1530</v>
      </c>
      <c r="C3828" t="s">
        <v>12919</v>
      </c>
      <c r="D3828" t="s">
        <v>13</v>
      </c>
      <c r="E3828" t="s">
        <v>14847</v>
      </c>
      <c r="F3828" t="s">
        <v>14</v>
      </c>
      <c r="G3828" t="s">
        <v>15</v>
      </c>
      <c r="H3828" t="s">
        <v>226</v>
      </c>
      <c r="I3828" t="s">
        <v>6186</v>
      </c>
      <c r="J3828" t="str">
        <f>MID(Tabla1[[#This Row],[HORA2]],1,2)</f>
        <v>16</v>
      </c>
      <c r="K3828" t="s">
        <v>19</v>
      </c>
      <c r="L3828" t="s">
        <v>20</v>
      </c>
      <c r="M3828" t="s">
        <v>14867</v>
      </c>
      <c r="N3828" t="s">
        <v>22</v>
      </c>
      <c r="O3828">
        <v>16.97</v>
      </c>
      <c r="P38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13.969999999999999</v>
      </c>
      <c r="Q3828">
        <f>IF(Tabla1[[#This Row],[SERVICIO]]="COMIDA",3,IF(Tabla1[[#This Row],[SERVICIO]]="CONTROLADO",12,IF(Tabla1[[#This Row],[SERVICIO]]="RÁPIDO",3.75,IF(Tabla1[[#This Row],[SERVICIO]]="NORMAL",2.5,))))</f>
        <v>3</v>
      </c>
      <c r="R3828">
        <f>IF(Tabla1[[#This Row],[SERVICIO]]="COMIDA",3.5,IF(Tabla1[[#This Row],[SERVICIO]]="CONTROLADO",8,IF(Tabla1[[#This Row],[SERVICIO]]="RÁPIDO",4.5,IF(Tabla1[[#This Row],[SERVICIO]]="NORMAL",3,))))</f>
        <v>3.5</v>
      </c>
      <c r="S3828">
        <f>IF(Tabla1[[#This Row],[SERVICIO]]="COMIDA",0.75,IF(Tabla1[[#This Row],[SERVICIO]]="CONTROLADO",2.65,IF(Tabla1[[#This Row],[SERVICIO]]="RÁPIDO",0.55,IF(Tabla1[[#This Row],[SERVICIO]]="NORMAL",1.2,))))</f>
        <v>0.75</v>
      </c>
      <c r="T3828" s="2">
        <f>IF(Tabla1[[#This Row],[KILOMETROS ADICIONALES]]=0,Tabla1[[#This Row],[KILOMETROS]]*Tabla1[[#This Row],[COSTO NORMAL]],Tabla1[[#This Row],[COSTO NORMAL]]*Tabla1[[#This Row],[KILOMETROS HASTA]])</f>
        <v>10.5</v>
      </c>
      <c r="U3828" s="2">
        <f>Tabla1[[#This Row],[KILOMETROS ADICIONALES]]*Tabla1[[#This Row],[COSTO ADICIONAL]]</f>
        <v>10.477499999999999</v>
      </c>
      <c r="V3828">
        <v>11.66</v>
      </c>
      <c r="W3828" s="2">
        <f>Tabla1[[#This Row],[COSTO NORMAL2]]+Tabla1[[#This Row],[COSTO ADICIONAL2]]</f>
        <v>20.977499999999999</v>
      </c>
    </row>
    <row r="3829" spans="1:23" x14ac:dyDescent="0.25">
      <c r="A3829" t="s">
        <v>226</v>
      </c>
      <c r="B3829" t="s">
        <v>6187</v>
      </c>
      <c r="C3829" t="s">
        <v>12920</v>
      </c>
      <c r="D3829" t="s">
        <v>13</v>
      </c>
      <c r="E3829" t="s">
        <v>14847</v>
      </c>
      <c r="F3829" t="s">
        <v>14</v>
      </c>
      <c r="G3829" t="s">
        <v>15</v>
      </c>
      <c r="H3829" t="s">
        <v>226</v>
      </c>
      <c r="I3829" t="s">
        <v>6188</v>
      </c>
      <c r="J3829" t="str">
        <f>MID(Tabla1[[#This Row],[HORA2]],1,2)</f>
        <v>18</v>
      </c>
      <c r="K3829" t="s">
        <v>43</v>
      </c>
      <c r="L3829" t="s">
        <v>115</v>
      </c>
      <c r="M3829" t="s">
        <v>14867</v>
      </c>
      <c r="N3829" t="s">
        <v>22</v>
      </c>
      <c r="O3829">
        <v>8.4499999999999993</v>
      </c>
      <c r="P38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5.4499999999999993</v>
      </c>
      <c r="Q3829">
        <f>IF(Tabla1[[#This Row],[SERVICIO]]="COMIDA",3,IF(Tabla1[[#This Row],[SERVICIO]]="CONTROLADO",12,IF(Tabla1[[#This Row],[SERVICIO]]="RÁPIDO",3.75,IF(Tabla1[[#This Row],[SERVICIO]]="NORMAL",2.5,))))</f>
        <v>3</v>
      </c>
      <c r="R3829">
        <f>IF(Tabla1[[#This Row],[SERVICIO]]="COMIDA",3.5,IF(Tabla1[[#This Row],[SERVICIO]]="CONTROLADO",8,IF(Tabla1[[#This Row],[SERVICIO]]="RÁPIDO",4.5,IF(Tabla1[[#This Row],[SERVICIO]]="NORMAL",3,))))</f>
        <v>3.5</v>
      </c>
      <c r="S3829">
        <f>IF(Tabla1[[#This Row],[SERVICIO]]="COMIDA",0.75,IF(Tabla1[[#This Row],[SERVICIO]]="CONTROLADO",2.65,IF(Tabla1[[#This Row],[SERVICIO]]="RÁPIDO",0.55,IF(Tabla1[[#This Row],[SERVICIO]]="NORMAL",1.2,))))</f>
        <v>0.75</v>
      </c>
      <c r="T3829" s="2">
        <f>IF(Tabla1[[#This Row],[KILOMETROS ADICIONALES]]=0,Tabla1[[#This Row],[KILOMETROS]]*Tabla1[[#This Row],[COSTO NORMAL]],Tabla1[[#This Row],[COSTO NORMAL]]*Tabla1[[#This Row],[KILOMETROS HASTA]])</f>
        <v>10.5</v>
      </c>
      <c r="U3829" s="2">
        <f>Tabla1[[#This Row],[KILOMETROS ADICIONALES]]*Tabla1[[#This Row],[COSTO ADICIONAL]]</f>
        <v>4.0874999999999995</v>
      </c>
      <c r="V3829">
        <v>22.81</v>
      </c>
      <c r="W3829" s="2">
        <f>Tabla1[[#This Row],[COSTO NORMAL2]]+Tabla1[[#This Row],[COSTO ADICIONAL2]]</f>
        <v>14.587499999999999</v>
      </c>
    </row>
    <row r="3830" spans="1:23" x14ac:dyDescent="0.25">
      <c r="A3830" t="s">
        <v>226</v>
      </c>
      <c r="B3830" t="s">
        <v>2383</v>
      </c>
      <c r="C3830" t="s">
        <v>12921</v>
      </c>
      <c r="D3830" t="s">
        <v>13</v>
      </c>
      <c r="E3830" t="s">
        <v>14845</v>
      </c>
      <c r="F3830" t="s">
        <v>14</v>
      </c>
      <c r="G3830" t="s">
        <v>15</v>
      </c>
      <c r="H3830" t="s">
        <v>226</v>
      </c>
      <c r="I3830" t="s">
        <v>6189</v>
      </c>
      <c r="J3830" t="str">
        <f>MID(Tabla1[[#This Row],[HORA2]],1,2)</f>
        <v>16</v>
      </c>
      <c r="K3830" t="s">
        <v>20</v>
      </c>
      <c r="L3830" t="s">
        <v>43</v>
      </c>
      <c r="M3830" t="s">
        <v>14867</v>
      </c>
      <c r="N3830" t="s">
        <v>22</v>
      </c>
      <c r="O3830">
        <v>5.84</v>
      </c>
      <c r="P38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2.09</v>
      </c>
      <c r="Q3830">
        <f>IF(Tabla1[[#This Row],[SERVICIO]]="COMIDA",3,IF(Tabla1[[#This Row],[SERVICIO]]="CONTROLADO",12,IF(Tabla1[[#This Row],[SERVICIO]]="RÁPIDO",3.75,IF(Tabla1[[#This Row],[SERVICIO]]="NORMAL",2.5,))))</f>
        <v>3.75</v>
      </c>
      <c r="R3830">
        <f>IF(Tabla1[[#This Row],[SERVICIO]]="COMIDA",3.5,IF(Tabla1[[#This Row],[SERVICIO]]="CONTROLADO",8,IF(Tabla1[[#This Row],[SERVICIO]]="RÁPIDO",4.5,IF(Tabla1[[#This Row],[SERVICIO]]="NORMAL",3,))))</f>
        <v>4.5</v>
      </c>
      <c r="S38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0" s="2">
        <f>IF(Tabla1[[#This Row],[KILOMETROS ADICIONALES]]=0,Tabla1[[#This Row],[KILOMETROS]]*Tabla1[[#This Row],[COSTO NORMAL]],Tabla1[[#This Row],[COSTO NORMAL]]*Tabla1[[#This Row],[KILOMETROS HASTA]])</f>
        <v>16.875</v>
      </c>
      <c r="U3830" s="2">
        <f>Tabla1[[#This Row],[KILOMETROS ADICIONALES]]*Tabla1[[#This Row],[COSTO ADICIONAL]]</f>
        <v>1.1495</v>
      </c>
      <c r="V3830">
        <v>7.82</v>
      </c>
      <c r="W3830" s="2">
        <f>Tabla1[[#This Row],[COSTO NORMAL2]]+Tabla1[[#This Row],[COSTO ADICIONAL2]]</f>
        <v>18.0245</v>
      </c>
    </row>
    <row r="3831" spans="1:23" x14ac:dyDescent="0.25">
      <c r="A3831" t="s">
        <v>226</v>
      </c>
      <c r="B3831" t="s">
        <v>6190</v>
      </c>
      <c r="C3831" t="s">
        <v>12922</v>
      </c>
      <c r="E3831" t="s">
        <v>14845</v>
      </c>
      <c r="F3831" t="s">
        <v>76</v>
      </c>
      <c r="G3831" t="s">
        <v>15</v>
      </c>
      <c r="H3831" t="s">
        <v>226</v>
      </c>
      <c r="I3831" t="s">
        <v>6191</v>
      </c>
      <c r="J3831" t="str">
        <f>MID(Tabla1[[#This Row],[HORA2]],1,2)</f>
        <v>16</v>
      </c>
      <c r="K3831" t="s">
        <v>43</v>
      </c>
      <c r="L3831" t="s">
        <v>78</v>
      </c>
      <c r="M3831" t="s">
        <v>14867</v>
      </c>
      <c r="N3831" t="s">
        <v>22</v>
      </c>
      <c r="O3831">
        <v>1.56</v>
      </c>
      <c r="P38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31">
        <f>IF(Tabla1[[#This Row],[SERVICIO]]="COMIDA",3,IF(Tabla1[[#This Row],[SERVICIO]]="CONTROLADO",12,IF(Tabla1[[#This Row],[SERVICIO]]="RÁPIDO",3.75,IF(Tabla1[[#This Row],[SERVICIO]]="NORMAL",2.5,))))</f>
        <v>3.75</v>
      </c>
      <c r="R3831">
        <f>IF(Tabla1[[#This Row],[SERVICIO]]="COMIDA",3.5,IF(Tabla1[[#This Row],[SERVICIO]]="CONTROLADO",8,IF(Tabla1[[#This Row],[SERVICIO]]="RÁPIDO",4.5,IF(Tabla1[[#This Row],[SERVICIO]]="NORMAL",3,))))</f>
        <v>4.5</v>
      </c>
      <c r="S38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1" s="2">
        <f>IF(Tabla1[[#This Row],[KILOMETROS ADICIONALES]]=0,Tabla1[[#This Row],[KILOMETROS]]*Tabla1[[#This Row],[COSTO NORMAL]],Tabla1[[#This Row],[COSTO NORMAL]]*Tabla1[[#This Row],[KILOMETROS HASTA]])</f>
        <v>7.0200000000000005</v>
      </c>
      <c r="U3831" s="2">
        <f>Tabla1[[#This Row],[KILOMETROS ADICIONALES]]*Tabla1[[#This Row],[COSTO ADICIONAL]]</f>
        <v>0</v>
      </c>
      <c r="V3831">
        <v>102.03</v>
      </c>
      <c r="W3831" s="2">
        <f>Tabla1[[#This Row],[COSTO NORMAL2]]+Tabla1[[#This Row],[COSTO ADICIONAL2]]</f>
        <v>7.0200000000000005</v>
      </c>
    </row>
    <row r="3832" spans="1:23" x14ac:dyDescent="0.25">
      <c r="A3832" t="s">
        <v>226</v>
      </c>
      <c r="B3832" t="s">
        <v>6192</v>
      </c>
      <c r="C3832" t="s">
        <v>12923</v>
      </c>
      <c r="D3832" t="s">
        <v>13</v>
      </c>
      <c r="E3832" t="s">
        <v>14845</v>
      </c>
      <c r="F3832" t="s">
        <v>76</v>
      </c>
      <c r="G3832" t="s">
        <v>24</v>
      </c>
      <c r="H3832" t="s">
        <v>226</v>
      </c>
      <c r="I3832" t="s">
        <v>6108</v>
      </c>
      <c r="J3832" t="str">
        <f>MID(Tabla1[[#This Row],[HORA2]],1,2)</f>
        <v>19</v>
      </c>
      <c r="K3832" t="s">
        <v>61</v>
      </c>
      <c r="L3832" t="s">
        <v>26</v>
      </c>
      <c r="M3832" t="s">
        <v>14867</v>
      </c>
      <c r="N3832" t="s">
        <v>22</v>
      </c>
      <c r="O3832">
        <v>5.19</v>
      </c>
      <c r="P38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1.4400000000000004</v>
      </c>
      <c r="Q3832">
        <f>IF(Tabla1[[#This Row],[SERVICIO]]="COMIDA",3,IF(Tabla1[[#This Row],[SERVICIO]]="CONTROLADO",12,IF(Tabla1[[#This Row],[SERVICIO]]="RÁPIDO",3.75,IF(Tabla1[[#This Row],[SERVICIO]]="NORMAL",2.5,))))</f>
        <v>3.75</v>
      </c>
      <c r="R3832">
        <f>IF(Tabla1[[#This Row],[SERVICIO]]="COMIDA",3.5,IF(Tabla1[[#This Row],[SERVICIO]]="CONTROLADO",8,IF(Tabla1[[#This Row],[SERVICIO]]="RÁPIDO",4.5,IF(Tabla1[[#This Row],[SERVICIO]]="NORMAL",3,))))</f>
        <v>4.5</v>
      </c>
      <c r="S38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2" s="2">
        <f>IF(Tabla1[[#This Row],[KILOMETROS ADICIONALES]]=0,Tabla1[[#This Row],[KILOMETROS]]*Tabla1[[#This Row],[COSTO NORMAL]],Tabla1[[#This Row],[COSTO NORMAL]]*Tabla1[[#This Row],[KILOMETROS HASTA]])</f>
        <v>16.875</v>
      </c>
      <c r="U3832" s="2">
        <f>Tabla1[[#This Row],[KILOMETROS ADICIONALES]]*Tabla1[[#This Row],[COSTO ADICIONAL]]</f>
        <v>0.79200000000000026</v>
      </c>
      <c r="V3832">
        <v>107.56</v>
      </c>
      <c r="W3832" s="2">
        <f>Tabla1[[#This Row],[COSTO NORMAL2]]+Tabla1[[#This Row],[COSTO ADICIONAL2]]</f>
        <v>17.667000000000002</v>
      </c>
    </row>
    <row r="3833" spans="1:23" x14ac:dyDescent="0.25">
      <c r="A3833" t="s">
        <v>226</v>
      </c>
      <c r="B3833" t="s">
        <v>6192</v>
      </c>
      <c r="C3833" t="s">
        <v>12924</v>
      </c>
      <c r="D3833" t="s">
        <v>13</v>
      </c>
      <c r="E3833" t="s">
        <v>14845</v>
      </c>
      <c r="F3833" t="s">
        <v>76</v>
      </c>
      <c r="G3833" t="s">
        <v>24</v>
      </c>
      <c r="H3833" t="s">
        <v>226</v>
      </c>
      <c r="I3833" t="s">
        <v>6108</v>
      </c>
      <c r="J3833" t="str">
        <f>MID(Tabla1[[#This Row],[HORA2]],1,2)</f>
        <v>19</v>
      </c>
      <c r="K3833" t="s">
        <v>61</v>
      </c>
      <c r="L3833" t="s">
        <v>26</v>
      </c>
      <c r="M3833" t="s">
        <v>14867</v>
      </c>
      <c r="N3833" t="s">
        <v>22</v>
      </c>
      <c r="O3833">
        <v>5.14</v>
      </c>
      <c r="P38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1.3899999999999997</v>
      </c>
      <c r="Q3833">
        <f>IF(Tabla1[[#This Row],[SERVICIO]]="COMIDA",3,IF(Tabla1[[#This Row],[SERVICIO]]="CONTROLADO",12,IF(Tabla1[[#This Row],[SERVICIO]]="RÁPIDO",3.75,IF(Tabla1[[#This Row],[SERVICIO]]="NORMAL",2.5,))))</f>
        <v>3.75</v>
      </c>
      <c r="R3833">
        <f>IF(Tabla1[[#This Row],[SERVICIO]]="COMIDA",3.5,IF(Tabla1[[#This Row],[SERVICIO]]="CONTROLADO",8,IF(Tabla1[[#This Row],[SERVICIO]]="RÁPIDO",4.5,IF(Tabla1[[#This Row],[SERVICIO]]="NORMAL",3,))))</f>
        <v>4.5</v>
      </c>
      <c r="S38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3" s="2">
        <f>IF(Tabla1[[#This Row],[KILOMETROS ADICIONALES]]=0,Tabla1[[#This Row],[KILOMETROS]]*Tabla1[[#This Row],[COSTO NORMAL]],Tabla1[[#This Row],[COSTO NORMAL]]*Tabla1[[#This Row],[KILOMETROS HASTA]])</f>
        <v>16.875</v>
      </c>
      <c r="U3833" s="2">
        <f>Tabla1[[#This Row],[KILOMETROS ADICIONALES]]*Tabla1[[#This Row],[COSTO ADICIONAL]]</f>
        <v>0.76449999999999985</v>
      </c>
      <c r="V3833">
        <v>45.91</v>
      </c>
      <c r="W3833" s="2">
        <f>Tabla1[[#This Row],[COSTO NORMAL2]]+Tabla1[[#This Row],[COSTO ADICIONAL2]]</f>
        <v>17.639499999999998</v>
      </c>
    </row>
    <row r="3834" spans="1:23" x14ac:dyDescent="0.25">
      <c r="A3834" t="s">
        <v>226</v>
      </c>
      <c r="B3834" t="s">
        <v>6193</v>
      </c>
      <c r="C3834" t="s">
        <v>12925</v>
      </c>
      <c r="D3834" t="s">
        <v>13</v>
      </c>
      <c r="E3834" t="s">
        <v>14845</v>
      </c>
      <c r="F3834" t="s">
        <v>76</v>
      </c>
      <c r="G3834" t="s">
        <v>69</v>
      </c>
      <c r="H3834" t="s">
        <v>226</v>
      </c>
      <c r="I3834" t="s">
        <v>6194</v>
      </c>
      <c r="J3834" t="str">
        <f>MID(Tabla1[[#This Row],[HORA2]],1,2)</f>
        <v>19</v>
      </c>
      <c r="K3834" t="s">
        <v>49</v>
      </c>
      <c r="L3834" t="s">
        <v>79</v>
      </c>
      <c r="M3834" t="s">
        <v>14867</v>
      </c>
      <c r="N3834" t="s">
        <v>22</v>
      </c>
      <c r="O3834">
        <v>9.07</v>
      </c>
      <c r="P38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5.32</v>
      </c>
      <c r="Q3834">
        <f>IF(Tabla1[[#This Row],[SERVICIO]]="COMIDA",3,IF(Tabla1[[#This Row],[SERVICIO]]="CONTROLADO",12,IF(Tabla1[[#This Row],[SERVICIO]]="RÁPIDO",3.75,IF(Tabla1[[#This Row],[SERVICIO]]="NORMAL",2.5,))))</f>
        <v>3.75</v>
      </c>
      <c r="R3834">
        <f>IF(Tabla1[[#This Row],[SERVICIO]]="COMIDA",3.5,IF(Tabla1[[#This Row],[SERVICIO]]="CONTROLADO",8,IF(Tabla1[[#This Row],[SERVICIO]]="RÁPIDO",4.5,IF(Tabla1[[#This Row],[SERVICIO]]="NORMAL",3,))))</f>
        <v>4.5</v>
      </c>
      <c r="S38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4" s="2">
        <f>IF(Tabla1[[#This Row],[KILOMETROS ADICIONALES]]=0,Tabla1[[#This Row],[KILOMETROS]]*Tabla1[[#This Row],[COSTO NORMAL]],Tabla1[[#This Row],[COSTO NORMAL]]*Tabla1[[#This Row],[KILOMETROS HASTA]])</f>
        <v>16.875</v>
      </c>
      <c r="U3834" s="2">
        <f>Tabla1[[#This Row],[KILOMETROS ADICIONALES]]*Tabla1[[#This Row],[COSTO ADICIONAL]]</f>
        <v>2.9260000000000006</v>
      </c>
      <c r="V3834">
        <v>119.02</v>
      </c>
      <c r="W3834" s="2">
        <f>Tabla1[[#This Row],[COSTO NORMAL2]]+Tabla1[[#This Row],[COSTO ADICIONAL2]]</f>
        <v>19.801000000000002</v>
      </c>
    </row>
    <row r="3835" spans="1:23" x14ac:dyDescent="0.25">
      <c r="A3835" t="s">
        <v>226</v>
      </c>
      <c r="B3835" t="s">
        <v>1544</v>
      </c>
      <c r="C3835" t="s">
        <v>12926</v>
      </c>
      <c r="D3835" t="s">
        <v>13</v>
      </c>
      <c r="E3835" t="s">
        <v>14845</v>
      </c>
      <c r="F3835" t="s">
        <v>76</v>
      </c>
      <c r="G3835" t="s">
        <v>69</v>
      </c>
      <c r="H3835" t="s">
        <v>226</v>
      </c>
      <c r="I3835" t="s">
        <v>6195</v>
      </c>
      <c r="J3835" t="str">
        <f>MID(Tabla1[[#This Row],[HORA2]],1,2)</f>
        <v>17</v>
      </c>
      <c r="K3835" t="s">
        <v>94</v>
      </c>
      <c r="L3835" t="s">
        <v>145</v>
      </c>
      <c r="M3835" t="s">
        <v>14867</v>
      </c>
      <c r="N3835" t="s">
        <v>22</v>
      </c>
      <c r="O3835">
        <v>20.43</v>
      </c>
      <c r="P38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16.68</v>
      </c>
      <c r="Q3835">
        <f>IF(Tabla1[[#This Row],[SERVICIO]]="COMIDA",3,IF(Tabla1[[#This Row],[SERVICIO]]="CONTROLADO",12,IF(Tabla1[[#This Row],[SERVICIO]]="RÁPIDO",3.75,IF(Tabla1[[#This Row],[SERVICIO]]="NORMAL",2.5,))))</f>
        <v>3.75</v>
      </c>
      <c r="R3835">
        <f>IF(Tabla1[[#This Row],[SERVICIO]]="COMIDA",3.5,IF(Tabla1[[#This Row],[SERVICIO]]="CONTROLADO",8,IF(Tabla1[[#This Row],[SERVICIO]]="RÁPIDO",4.5,IF(Tabla1[[#This Row],[SERVICIO]]="NORMAL",3,))))</f>
        <v>4.5</v>
      </c>
      <c r="S38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5" s="2">
        <f>IF(Tabla1[[#This Row],[KILOMETROS ADICIONALES]]=0,Tabla1[[#This Row],[KILOMETROS]]*Tabla1[[#This Row],[COSTO NORMAL]],Tabla1[[#This Row],[COSTO NORMAL]]*Tabla1[[#This Row],[KILOMETROS HASTA]])</f>
        <v>16.875</v>
      </c>
      <c r="U3835" s="2">
        <f>Tabla1[[#This Row],[KILOMETROS ADICIONALES]]*Tabla1[[#This Row],[COSTO ADICIONAL]]</f>
        <v>9.1740000000000013</v>
      </c>
      <c r="V3835">
        <v>198.61</v>
      </c>
      <c r="W3835" s="2">
        <f>Tabla1[[#This Row],[COSTO NORMAL2]]+Tabla1[[#This Row],[COSTO ADICIONAL2]]</f>
        <v>26.048999999999999</v>
      </c>
    </row>
    <row r="3836" spans="1:23" x14ac:dyDescent="0.25">
      <c r="A3836" t="s">
        <v>226</v>
      </c>
      <c r="B3836" t="s">
        <v>1876</v>
      </c>
      <c r="C3836" t="s">
        <v>12927</v>
      </c>
      <c r="D3836" t="s">
        <v>13</v>
      </c>
      <c r="E3836" t="s">
        <v>14845</v>
      </c>
      <c r="F3836" t="s">
        <v>14</v>
      </c>
      <c r="G3836" t="s">
        <v>15</v>
      </c>
      <c r="H3836" t="s">
        <v>226</v>
      </c>
      <c r="I3836" t="s">
        <v>6196</v>
      </c>
      <c r="J3836" t="str">
        <f>MID(Tabla1[[#This Row],[HORA2]],1,2)</f>
        <v>18</v>
      </c>
      <c r="K3836" t="s">
        <v>94</v>
      </c>
      <c r="L3836" t="s">
        <v>27</v>
      </c>
      <c r="M3836" t="s">
        <v>14867</v>
      </c>
      <c r="N3836" t="s">
        <v>22</v>
      </c>
      <c r="O3836">
        <v>10.84</v>
      </c>
      <c r="P38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7.09</v>
      </c>
      <c r="Q3836">
        <f>IF(Tabla1[[#This Row],[SERVICIO]]="COMIDA",3,IF(Tabla1[[#This Row],[SERVICIO]]="CONTROLADO",12,IF(Tabla1[[#This Row],[SERVICIO]]="RÁPIDO",3.75,IF(Tabla1[[#This Row],[SERVICIO]]="NORMAL",2.5,))))</f>
        <v>3.75</v>
      </c>
      <c r="R3836">
        <f>IF(Tabla1[[#This Row],[SERVICIO]]="COMIDA",3.5,IF(Tabla1[[#This Row],[SERVICIO]]="CONTROLADO",8,IF(Tabla1[[#This Row],[SERVICIO]]="RÁPIDO",4.5,IF(Tabla1[[#This Row],[SERVICIO]]="NORMAL",3,))))</f>
        <v>4.5</v>
      </c>
      <c r="S38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6" s="2">
        <f>IF(Tabla1[[#This Row],[KILOMETROS ADICIONALES]]=0,Tabla1[[#This Row],[KILOMETROS]]*Tabla1[[#This Row],[COSTO NORMAL]],Tabla1[[#This Row],[COSTO NORMAL]]*Tabla1[[#This Row],[KILOMETROS HASTA]])</f>
        <v>16.875</v>
      </c>
      <c r="U3836" s="2">
        <f>Tabla1[[#This Row],[KILOMETROS ADICIONALES]]*Tabla1[[#This Row],[COSTO ADICIONAL]]</f>
        <v>3.8995000000000002</v>
      </c>
      <c r="V3836">
        <v>72.64</v>
      </c>
      <c r="W3836" s="2">
        <f>Tabla1[[#This Row],[COSTO NORMAL2]]+Tabla1[[#This Row],[COSTO ADICIONAL2]]</f>
        <v>20.7745</v>
      </c>
    </row>
    <row r="3837" spans="1:23" x14ac:dyDescent="0.25">
      <c r="A3837" t="s">
        <v>226</v>
      </c>
      <c r="B3837" t="s">
        <v>6197</v>
      </c>
      <c r="C3837" t="s">
        <v>12928</v>
      </c>
      <c r="D3837" t="s">
        <v>13</v>
      </c>
      <c r="E3837" t="s">
        <v>14845</v>
      </c>
      <c r="F3837" t="s">
        <v>14</v>
      </c>
      <c r="G3837" t="s">
        <v>69</v>
      </c>
      <c r="H3837" t="s">
        <v>226</v>
      </c>
      <c r="I3837" t="s">
        <v>6198</v>
      </c>
      <c r="J3837" t="str">
        <f>MID(Tabla1[[#This Row],[HORA2]],1,2)</f>
        <v>16</v>
      </c>
      <c r="K3837" t="s">
        <v>35</v>
      </c>
      <c r="L3837" t="s">
        <v>2011</v>
      </c>
      <c r="M3837" t="s">
        <v>14867</v>
      </c>
      <c r="N3837" t="s">
        <v>22</v>
      </c>
      <c r="O3837">
        <v>4.93</v>
      </c>
      <c r="P38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1.1799999999999997</v>
      </c>
      <c r="Q3837">
        <f>IF(Tabla1[[#This Row],[SERVICIO]]="COMIDA",3,IF(Tabla1[[#This Row],[SERVICIO]]="CONTROLADO",12,IF(Tabla1[[#This Row],[SERVICIO]]="RÁPIDO",3.75,IF(Tabla1[[#This Row],[SERVICIO]]="NORMAL",2.5,))))</f>
        <v>3.75</v>
      </c>
      <c r="R3837">
        <f>IF(Tabla1[[#This Row],[SERVICIO]]="COMIDA",3.5,IF(Tabla1[[#This Row],[SERVICIO]]="CONTROLADO",8,IF(Tabla1[[#This Row],[SERVICIO]]="RÁPIDO",4.5,IF(Tabla1[[#This Row],[SERVICIO]]="NORMAL",3,))))</f>
        <v>4.5</v>
      </c>
      <c r="S38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7" s="2">
        <f>IF(Tabla1[[#This Row],[KILOMETROS ADICIONALES]]=0,Tabla1[[#This Row],[KILOMETROS]]*Tabla1[[#This Row],[COSTO NORMAL]],Tabla1[[#This Row],[COSTO NORMAL]]*Tabla1[[#This Row],[KILOMETROS HASTA]])</f>
        <v>16.875</v>
      </c>
      <c r="U3837" s="2">
        <f>Tabla1[[#This Row],[KILOMETROS ADICIONALES]]*Tabla1[[#This Row],[COSTO ADICIONAL]]</f>
        <v>0.64899999999999991</v>
      </c>
      <c r="V3837">
        <v>18.260000000000002</v>
      </c>
      <c r="W3837" s="2">
        <f>Tabla1[[#This Row],[COSTO NORMAL2]]+Tabla1[[#This Row],[COSTO ADICIONAL2]]</f>
        <v>17.524000000000001</v>
      </c>
    </row>
    <row r="3838" spans="1:23" x14ac:dyDescent="0.25">
      <c r="A3838" t="s">
        <v>226</v>
      </c>
      <c r="B3838" t="s">
        <v>6199</v>
      </c>
      <c r="C3838" t="s">
        <v>12929</v>
      </c>
      <c r="D3838" t="s">
        <v>13</v>
      </c>
      <c r="E3838" t="s">
        <v>14845</v>
      </c>
      <c r="F3838" t="s">
        <v>76</v>
      </c>
      <c r="G3838" t="s">
        <v>15</v>
      </c>
      <c r="H3838" t="s">
        <v>226</v>
      </c>
      <c r="I3838" t="s">
        <v>6200</v>
      </c>
      <c r="J3838" t="str">
        <f>MID(Tabla1[[#This Row],[HORA2]],1,2)</f>
        <v>18</v>
      </c>
      <c r="K3838" t="s">
        <v>145</v>
      </c>
      <c r="L3838" t="s">
        <v>27</v>
      </c>
      <c r="M3838" t="s">
        <v>14867</v>
      </c>
      <c r="N3838" t="s">
        <v>22</v>
      </c>
      <c r="O3838">
        <v>10.16</v>
      </c>
      <c r="P38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3838">
        <f>IF(Tabla1[[#This Row],[SERVICIO]]="COMIDA",3,IF(Tabla1[[#This Row],[SERVICIO]]="CONTROLADO",12,IF(Tabla1[[#This Row],[SERVICIO]]="RÁPIDO",3.75,IF(Tabla1[[#This Row],[SERVICIO]]="NORMAL",2.5,))))</f>
        <v>3.75</v>
      </c>
      <c r="R3838">
        <f>IF(Tabla1[[#This Row],[SERVICIO]]="COMIDA",3.5,IF(Tabla1[[#This Row],[SERVICIO]]="CONTROLADO",8,IF(Tabla1[[#This Row],[SERVICIO]]="RÁPIDO",4.5,IF(Tabla1[[#This Row],[SERVICIO]]="NORMAL",3,))))</f>
        <v>4.5</v>
      </c>
      <c r="S38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8" s="2">
        <f>IF(Tabla1[[#This Row],[KILOMETROS ADICIONALES]]=0,Tabla1[[#This Row],[KILOMETROS]]*Tabla1[[#This Row],[COSTO NORMAL]],Tabla1[[#This Row],[COSTO NORMAL]]*Tabla1[[#This Row],[KILOMETROS HASTA]])</f>
        <v>16.875</v>
      </c>
      <c r="U3838" s="2">
        <f>Tabla1[[#This Row],[KILOMETROS ADICIONALES]]*Tabla1[[#This Row],[COSTO ADICIONAL]]</f>
        <v>3.5255000000000005</v>
      </c>
      <c r="V3838">
        <v>140.55000000000001</v>
      </c>
      <c r="W3838" s="2">
        <f>Tabla1[[#This Row],[COSTO NORMAL2]]+Tabla1[[#This Row],[COSTO ADICIONAL2]]</f>
        <v>20.400500000000001</v>
      </c>
    </row>
    <row r="3839" spans="1:23" x14ac:dyDescent="0.25">
      <c r="A3839" t="s">
        <v>226</v>
      </c>
      <c r="B3839" t="s">
        <v>6199</v>
      </c>
      <c r="C3839" t="s">
        <v>12930</v>
      </c>
      <c r="D3839" t="s">
        <v>13</v>
      </c>
      <c r="E3839" t="s">
        <v>14845</v>
      </c>
      <c r="F3839" t="s">
        <v>76</v>
      </c>
      <c r="G3839" t="s">
        <v>15</v>
      </c>
      <c r="H3839" t="s">
        <v>226</v>
      </c>
      <c r="I3839" t="s">
        <v>6201</v>
      </c>
      <c r="J3839" t="str">
        <f>MID(Tabla1[[#This Row],[HORA2]],1,2)</f>
        <v>18</v>
      </c>
      <c r="K3839" t="s">
        <v>145</v>
      </c>
      <c r="L3839" t="s">
        <v>27</v>
      </c>
      <c r="M3839" t="s">
        <v>14867</v>
      </c>
      <c r="N3839" t="s">
        <v>22</v>
      </c>
      <c r="O3839">
        <v>17.559999999999999</v>
      </c>
      <c r="P38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13.809999999999999</v>
      </c>
      <c r="Q3839">
        <f>IF(Tabla1[[#This Row],[SERVICIO]]="COMIDA",3,IF(Tabla1[[#This Row],[SERVICIO]]="CONTROLADO",12,IF(Tabla1[[#This Row],[SERVICIO]]="RÁPIDO",3.75,IF(Tabla1[[#This Row],[SERVICIO]]="NORMAL",2.5,))))</f>
        <v>3.75</v>
      </c>
      <c r="R3839">
        <f>IF(Tabla1[[#This Row],[SERVICIO]]="COMIDA",3.5,IF(Tabla1[[#This Row],[SERVICIO]]="CONTROLADO",8,IF(Tabla1[[#This Row],[SERVICIO]]="RÁPIDO",4.5,IF(Tabla1[[#This Row],[SERVICIO]]="NORMAL",3,))))</f>
        <v>4.5</v>
      </c>
      <c r="S38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39" s="2">
        <f>IF(Tabla1[[#This Row],[KILOMETROS ADICIONALES]]=0,Tabla1[[#This Row],[KILOMETROS]]*Tabla1[[#This Row],[COSTO NORMAL]],Tabla1[[#This Row],[COSTO NORMAL]]*Tabla1[[#This Row],[KILOMETROS HASTA]])</f>
        <v>16.875</v>
      </c>
      <c r="U3839" s="2">
        <f>Tabla1[[#This Row],[KILOMETROS ADICIONALES]]*Tabla1[[#This Row],[COSTO ADICIONAL]]</f>
        <v>7.5954999999999995</v>
      </c>
      <c r="V3839">
        <v>67.37</v>
      </c>
      <c r="W3839" s="2">
        <f>Tabla1[[#This Row],[COSTO NORMAL2]]+Tabla1[[#This Row],[COSTO ADICIONAL2]]</f>
        <v>24.470500000000001</v>
      </c>
    </row>
    <row r="3840" spans="1:23" x14ac:dyDescent="0.25">
      <c r="A3840" t="s">
        <v>226</v>
      </c>
      <c r="B3840" t="s">
        <v>6199</v>
      </c>
      <c r="C3840" t="s">
        <v>12931</v>
      </c>
      <c r="D3840" t="s">
        <v>13</v>
      </c>
      <c r="E3840" t="s">
        <v>14845</v>
      </c>
      <c r="F3840" t="s">
        <v>76</v>
      </c>
      <c r="G3840" t="s">
        <v>15</v>
      </c>
      <c r="H3840" t="s">
        <v>226</v>
      </c>
      <c r="I3840" t="s">
        <v>6202</v>
      </c>
      <c r="J3840" t="str">
        <f>MID(Tabla1[[#This Row],[HORA2]],1,2)</f>
        <v>18</v>
      </c>
      <c r="K3840" t="s">
        <v>145</v>
      </c>
      <c r="L3840" t="s">
        <v>27</v>
      </c>
      <c r="M3840" t="s">
        <v>14867</v>
      </c>
      <c r="N3840" t="s">
        <v>22</v>
      </c>
      <c r="O3840">
        <v>13.09</v>
      </c>
      <c r="P38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9.34</v>
      </c>
      <c r="Q3840">
        <f>IF(Tabla1[[#This Row],[SERVICIO]]="COMIDA",3,IF(Tabla1[[#This Row],[SERVICIO]]="CONTROLADO",12,IF(Tabla1[[#This Row],[SERVICIO]]="RÁPIDO",3.75,IF(Tabla1[[#This Row],[SERVICIO]]="NORMAL",2.5,))))</f>
        <v>3.75</v>
      </c>
      <c r="R3840">
        <f>IF(Tabla1[[#This Row],[SERVICIO]]="COMIDA",3.5,IF(Tabla1[[#This Row],[SERVICIO]]="CONTROLADO",8,IF(Tabla1[[#This Row],[SERVICIO]]="RÁPIDO",4.5,IF(Tabla1[[#This Row],[SERVICIO]]="NORMAL",3,))))</f>
        <v>4.5</v>
      </c>
      <c r="S38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0" s="2">
        <f>IF(Tabla1[[#This Row],[KILOMETROS ADICIONALES]]=0,Tabla1[[#This Row],[KILOMETROS]]*Tabla1[[#This Row],[COSTO NORMAL]],Tabla1[[#This Row],[COSTO NORMAL]]*Tabla1[[#This Row],[KILOMETROS HASTA]])</f>
        <v>16.875</v>
      </c>
      <c r="U3840" s="2">
        <f>Tabla1[[#This Row],[KILOMETROS ADICIONALES]]*Tabla1[[#This Row],[COSTO ADICIONAL]]</f>
        <v>5.1370000000000005</v>
      </c>
      <c r="V3840">
        <v>237.12</v>
      </c>
      <c r="W3840" s="2">
        <f>Tabla1[[#This Row],[COSTO NORMAL2]]+Tabla1[[#This Row],[COSTO ADICIONAL2]]</f>
        <v>22.012</v>
      </c>
    </row>
    <row r="3841" spans="1:23" x14ac:dyDescent="0.25">
      <c r="A3841" t="s">
        <v>226</v>
      </c>
      <c r="B3841" t="s">
        <v>2685</v>
      </c>
      <c r="C3841" t="s">
        <v>12932</v>
      </c>
      <c r="D3841" t="s">
        <v>13</v>
      </c>
      <c r="E3841" t="s">
        <v>14845</v>
      </c>
      <c r="F3841" t="s">
        <v>76</v>
      </c>
      <c r="G3841" t="s">
        <v>15</v>
      </c>
      <c r="H3841" t="s">
        <v>226</v>
      </c>
      <c r="I3841" t="s">
        <v>6203</v>
      </c>
      <c r="J3841" t="str">
        <f>MID(Tabla1[[#This Row],[HORA2]],1,2)</f>
        <v>17</v>
      </c>
      <c r="K3841" t="s">
        <v>96</v>
      </c>
      <c r="L3841" t="s">
        <v>96</v>
      </c>
      <c r="M3841" t="s">
        <v>14867</v>
      </c>
      <c r="N3841" t="s">
        <v>22</v>
      </c>
      <c r="O3841">
        <v>8.42</v>
      </c>
      <c r="P38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4.67</v>
      </c>
      <c r="Q3841">
        <f>IF(Tabla1[[#This Row],[SERVICIO]]="COMIDA",3,IF(Tabla1[[#This Row],[SERVICIO]]="CONTROLADO",12,IF(Tabla1[[#This Row],[SERVICIO]]="RÁPIDO",3.75,IF(Tabla1[[#This Row],[SERVICIO]]="NORMAL",2.5,))))</f>
        <v>3.75</v>
      </c>
      <c r="R3841">
        <f>IF(Tabla1[[#This Row],[SERVICIO]]="COMIDA",3.5,IF(Tabla1[[#This Row],[SERVICIO]]="CONTROLADO",8,IF(Tabla1[[#This Row],[SERVICIO]]="RÁPIDO",4.5,IF(Tabla1[[#This Row],[SERVICIO]]="NORMAL",3,))))</f>
        <v>4.5</v>
      </c>
      <c r="S38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1" s="2">
        <f>IF(Tabla1[[#This Row],[KILOMETROS ADICIONALES]]=0,Tabla1[[#This Row],[KILOMETROS]]*Tabla1[[#This Row],[COSTO NORMAL]],Tabla1[[#This Row],[COSTO NORMAL]]*Tabla1[[#This Row],[KILOMETROS HASTA]])</f>
        <v>16.875</v>
      </c>
      <c r="U3841" s="2">
        <f>Tabla1[[#This Row],[KILOMETROS ADICIONALES]]*Tabla1[[#This Row],[COSTO ADICIONAL]]</f>
        <v>2.5685000000000002</v>
      </c>
      <c r="V3841">
        <v>111.86</v>
      </c>
      <c r="W3841" s="2">
        <f>Tabla1[[#This Row],[COSTO NORMAL2]]+Tabla1[[#This Row],[COSTO ADICIONAL2]]</f>
        <v>19.4435</v>
      </c>
    </row>
    <row r="3842" spans="1:23" x14ac:dyDescent="0.25">
      <c r="A3842" t="s">
        <v>226</v>
      </c>
      <c r="B3842" t="s">
        <v>2685</v>
      </c>
      <c r="C3842" t="s">
        <v>12933</v>
      </c>
      <c r="D3842" t="s">
        <v>13</v>
      </c>
      <c r="E3842" t="s">
        <v>14845</v>
      </c>
      <c r="F3842" t="s">
        <v>76</v>
      </c>
      <c r="G3842" t="s">
        <v>15</v>
      </c>
      <c r="H3842" t="s">
        <v>226</v>
      </c>
      <c r="I3842" t="s">
        <v>6204</v>
      </c>
      <c r="J3842" t="str">
        <f>MID(Tabla1[[#This Row],[HORA2]],1,2)</f>
        <v>17</v>
      </c>
      <c r="K3842" t="s">
        <v>96</v>
      </c>
      <c r="L3842" t="s">
        <v>96</v>
      </c>
      <c r="M3842" t="s">
        <v>14867</v>
      </c>
      <c r="N3842" t="s">
        <v>22</v>
      </c>
      <c r="O3842">
        <v>15.83</v>
      </c>
      <c r="P38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12.08</v>
      </c>
      <c r="Q3842">
        <f>IF(Tabla1[[#This Row],[SERVICIO]]="COMIDA",3,IF(Tabla1[[#This Row],[SERVICIO]]="CONTROLADO",12,IF(Tabla1[[#This Row],[SERVICIO]]="RÁPIDO",3.75,IF(Tabla1[[#This Row],[SERVICIO]]="NORMAL",2.5,))))</f>
        <v>3.75</v>
      </c>
      <c r="R3842">
        <f>IF(Tabla1[[#This Row],[SERVICIO]]="COMIDA",3.5,IF(Tabla1[[#This Row],[SERVICIO]]="CONTROLADO",8,IF(Tabla1[[#This Row],[SERVICIO]]="RÁPIDO",4.5,IF(Tabla1[[#This Row],[SERVICIO]]="NORMAL",3,))))</f>
        <v>4.5</v>
      </c>
      <c r="S38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2" s="2">
        <f>IF(Tabla1[[#This Row],[KILOMETROS ADICIONALES]]=0,Tabla1[[#This Row],[KILOMETROS]]*Tabla1[[#This Row],[COSTO NORMAL]],Tabla1[[#This Row],[COSTO NORMAL]]*Tabla1[[#This Row],[KILOMETROS HASTA]])</f>
        <v>16.875</v>
      </c>
      <c r="U3842" s="2">
        <f>Tabla1[[#This Row],[KILOMETROS ADICIONALES]]*Tabla1[[#This Row],[COSTO ADICIONAL]]</f>
        <v>6.644000000000001</v>
      </c>
      <c r="V3842">
        <v>156.46</v>
      </c>
      <c r="W3842" s="2">
        <f>Tabla1[[#This Row],[COSTO NORMAL2]]+Tabla1[[#This Row],[COSTO ADICIONAL2]]</f>
        <v>23.519000000000002</v>
      </c>
    </row>
    <row r="3843" spans="1:23" x14ac:dyDescent="0.25">
      <c r="A3843" t="s">
        <v>226</v>
      </c>
      <c r="B3843" t="s">
        <v>2685</v>
      </c>
      <c r="C3843" t="s">
        <v>12934</v>
      </c>
      <c r="D3843" t="s">
        <v>13</v>
      </c>
      <c r="E3843" t="s">
        <v>14845</v>
      </c>
      <c r="F3843" t="s">
        <v>76</v>
      </c>
      <c r="G3843" t="s">
        <v>15</v>
      </c>
      <c r="H3843" t="s">
        <v>226</v>
      </c>
      <c r="I3843" t="s">
        <v>6205</v>
      </c>
      <c r="J3843" t="str">
        <f>MID(Tabla1[[#This Row],[HORA2]],1,2)</f>
        <v>17</v>
      </c>
      <c r="K3843" t="s">
        <v>96</v>
      </c>
      <c r="L3843" t="s">
        <v>96</v>
      </c>
      <c r="M3843" t="s">
        <v>14867</v>
      </c>
      <c r="N3843" t="s">
        <v>22</v>
      </c>
      <c r="O3843">
        <v>3.2800000000000002</v>
      </c>
      <c r="P38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43">
        <f>IF(Tabla1[[#This Row],[SERVICIO]]="COMIDA",3,IF(Tabla1[[#This Row],[SERVICIO]]="CONTROLADO",12,IF(Tabla1[[#This Row],[SERVICIO]]="RÁPIDO",3.75,IF(Tabla1[[#This Row],[SERVICIO]]="NORMAL",2.5,))))</f>
        <v>3.75</v>
      </c>
      <c r="R3843">
        <f>IF(Tabla1[[#This Row],[SERVICIO]]="COMIDA",3.5,IF(Tabla1[[#This Row],[SERVICIO]]="CONTROLADO",8,IF(Tabla1[[#This Row],[SERVICIO]]="RÁPIDO",4.5,IF(Tabla1[[#This Row],[SERVICIO]]="NORMAL",3,))))</f>
        <v>4.5</v>
      </c>
      <c r="S38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3" s="2">
        <f>IF(Tabla1[[#This Row],[KILOMETROS ADICIONALES]]=0,Tabla1[[#This Row],[KILOMETROS]]*Tabla1[[#This Row],[COSTO NORMAL]],Tabla1[[#This Row],[COSTO NORMAL]]*Tabla1[[#This Row],[KILOMETROS HASTA]])</f>
        <v>14.760000000000002</v>
      </c>
      <c r="U3843" s="2">
        <f>Tabla1[[#This Row],[KILOMETROS ADICIONALES]]*Tabla1[[#This Row],[COSTO ADICIONAL]]</f>
        <v>0</v>
      </c>
      <c r="V3843">
        <v>240.34</v>
      </c>
      <c r="W3843" s="2">
        <f>Tabla1[[#This Row],[COSTO NORMAL2]]+Tabla1[[#This Row],[COSTO ADICIONAL2]]</f>
        <v>14.760000000000002</v>
      </c>
    </row>
    <row r="3844" spans="1:23" x14ac:dyDescent="0.25">
      <c r="A3844" t="s">
        <v>226</v>
      </c>
      <c r="B3844" t="s">
        <v>2685</v>
      </c>
      <c r="C3844" t="s">
        <v>12935</v>
      </c>
      <c r="D3844" t="s">
        <v>13</v>
      </c>
      <c r="E3844" t="s">
        <v>14845</v>
      </c>
      <c r="F3844" t="s">
        <v>76</v>
      </c>
      <c r="G3844" t="s">
        <v>15</v>
      </c>
      <c r="H3844" t="s">
        <v>226</v>
      </c>
      <c r="I3844" t="s">
        <v>6206</v>
      </c>
      <c r="J3844" t="str">
        <f>MID(Tabla1[[#This Row],[HORA2]],1,2)</f>
        <v>17</v>
      </c>
      <c r="K3844" t="s">
        <v>96</v>
      </c>
      <c r="L3844" t="s">
        <v>96</v>
      </c>
      <c r="M3844" t="s">
        <v>14867</v>
      </c>
      <c r="N3844" t="s">
        <v>22</v>
      </c>
      <c r="O3844">
        <v>20.28</v>
      </c>
      <c r="P38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16.53</v>
      </c>
      <c r="Q3844">
        <f>IF(Tabla1[[#This Row],[SERVICIO]]="COMIDA",3,IF(Tabla1[[#This Row],[SERVICIO]]="CONTROLADO",12,IF(Tabla1[[#This Row],[SERVICIO]]="RÁPIDO",3.75,IF(Tabla1[[#This Row],[SERVICIO]]="NORMAL",2.5,))))</f>
        <v>3.75</v>
      </c>
      <c r="R3844">
        <f>IF(Tabla1[[#This Row],[SERVICIO]]="COMIDA",3.5,IF(Tabla1[[#This Row],[SERVICIO]]="CONTROLADO",8,IF(Tabla1[[#This Row],[SERVICIO]]="RÁPIDO",4.5,IF(Tabla1[[#This Row],[SERVICIO]]="NORMAL",3,))))</f>
        <v>4.5</v>
      </c>
      <c r="S38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4" s="2">
        <f>IF(Tabla1[[#This Row],[KILOMETROS ADICIONALES]]=0,Tabla1[[#This Row],[KILOMETROS]]*Tabla1[[#This Row],[COSTO NORMAL]],Tabla1[[#This Row],[COSTO NORMAL]]*Tabla1[[#This Row],[KILOMETROS HASTA]])</f>
        <v>16.875</v>
      </c>
      <c r="U3844" s="2">
        <f>Tabla1[[#This Row],[KILOMETROS ADICIONALES]]*Tabla1[[#This Row],[COSTO ADICIONAL]]</f>
        <v>9.0915000000000017</v>
      </c>
      <c r="V3844">
        <v>177.56</v>
      </c>
      <c r="W3844" s="2">
        <f>Tabla1[[#This Row],[COSTO NORMAL2]]+Tabla1[[#This Row],[COSTO ADICIONAL2]]</f>
        <v>25.966500000000003</v>
      </c>
    </row>
    <row r="3845" spans="1:23" x14ac:dyDescent="0.25">
      <c r="A3845" t="s">
        <v>226</v>
      </c>
      <c r="B3845" t="s">
        <v>6207</v>
      </c>
      <c r="C3845" t="s">
        <v>12936</v>
      </c>
      <c r="D3845" t="s">
        <v>13</v>
      </c>
      <c r="E3845" t="s">
        <v>14845</v>
      </c>
      <c r="F3845" t="s">
        <v>14</v>
      </c>
      <c r="G3845" t="s">
        <v>15</v>
      </c>
      <c r="H3845" t="s">
        <v>226</v>
      </c>
      <c r="I3845" t="s">
        <v>6208</v>
      </c>
      <c r="J3845" t="str">
        <f>MID(Tabla1[[#This Row],[HORA2]],1,2)</f>
        <v>17</v>
      </c>
      <c r="K3845" t="s">
        <v>19</v>
      </c>
      <c r="L3845" t="s">
        <v>79</v>
      </c>
      <c r="M3845" t="s">
        <v>14867</v>
      </c>
      <c r="N3845" t="s">
        <v>22</v>
      </c>
      <c r="O3845">
        <v>1.77</v>
      </c>
      <c r="P38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45">
        <f>IF(Tabla1[[#This Row],[SERVICIO]]="COMIDA",3,IF(Tabla1[[#This Row],[SERVICIO]]="CONTROLADO",12,IF(Tabla1[[#This Row],[SERVICIO]]="RÁPIDO",3.75,IF(Tabla1[[#This Row],[SERVICIO]]="NORMAL",2.5,))))</f>
        <v>3.75</v>
      </c>
      <c r="R3845">
        <f>IF(Tabla1[[#This Row],[SERVICIO]]="COMIDA",3.5,IF(Tabla1[[#This Row],[SERVICIO]]="CONTROLADO",8,IF(Tabla1[[#This Row],[SERVICIO]]="RÁPIDO",4.5,IF(Tabla1[[#This Row],[SERVICIO]]="NORMAL",3,))))</f>
        <v>4.5</v>
      </c>
      <c r="S38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5" s="2">
        <f>IF(Tabla1[[#This Row],[KILOMETROS ADICIONALES]]=0,Tabla1[[#This Row],[KILOMETROS]]*Tabla1[[#This Row],[COSTO NORMAL]],Tabla1[[#This Row],[COSTO NORMAL]]*Tabla1[[#This Row],[KILOMETROS HASTA]])</f>
        <v>7.9649999999999999</v>
      </c>
      <c r="U3845" s="2">
        <f>Tabla1[[#This Row],[KILOMETROS ADICIONALES]]*Tabla1[[#This Row],[COSTO ADICIONAL]]</f>
        <v>0</v>
      </c>
      <c r="V3845">
        <v>95.71</v>
      </c>
      <c r="W3845" s="2">
        <f>Tabla1[[#This Row],[COSTO NORMAL2]]+Tabla1[[#This Row],[COSTO ADICIONAL2]]</f>
        <v>7.9649999999999999</v>
      </c>
    </row>
    <row r="3846" spans="1:23" x14ac:dyDescent="0.25">
      <c r="A3846" t="s">
        <v>226</v>
      </c>
      <c r="B3846" t="s">
        <v>6209</v>
      </c>
      <c r="C3846" t="s">
        <v>12937</v>
      </c>
      <c r="D3846" t="s">
        <v>13</v>
      </c>
      <c r="E3846" t="s">
        <v>14847</v>
      </c>
      <c r="F3846" t="s">
        <v>14</v>
      </c>
      <c r="G3846" t="s">
        <v>15</v>
      </c>
      <c r="H3846" t="s">
        <v>226</v>
      </c>
      <c r="I3846" t="s">
        <v>6210</v>
      </c>
      <c r="J3846" t="str">
        <f>MID(Tabla1[[#This Row],[HORA2]],1,2)</f>
        <v>16</v>
      </c>
      <c r="K3846" t="s">
        <v>43</v>
      </c>
      <c r="L3846" t="s">
        <v>20</v>
      </c>
      <c r="M3846" t="s">
        <v>14867</v>
      </c>
      <c r="N3846" t="s">
        <v>22</v>
      </c>
      <c r="O3846">
        <v>5.49</v>
      </c>
      <c r="P38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2.4900000000000002</v>
      </c>
      <c r="Q3846">
        <f>IF(Tabla1[[#This Row],[SERVICIO]]="COMIDA",3,IF(Tabla1[[#This Row],[SERVICIO]]="CONTROLADO",12,IF(Tabla1[[#This Row],[SERVICIO]]="RÁPIDO",3.75,IF(Tabla1[[#This Row],[SERVICIO]]="NORMAL",2.5,))))</f>
        <v>3</v>
      </c>
      <c r="R3846">
        <f>IF(Tabla1[[#This Row],[SERVICIO]]="COMIDA",3.5,IF(Tabla1[[#This Row],[SERVICIO]]="CONTROLADO",8,IF(Tabla1[[#This Row],[SERVICIO]]="RÁPIDO",4.5,IF(Tabla1[[#This Row],[SERVICIO]]="NORMAL",3,))))</f>
        <v>3.5</v>
      </c>
      <c r="S3846">
        <f>IF(Tabla1[[#This Row],[SERVICIO]]="COMIDA",0.75,IF(Tabla1[[#This Row],[SERVICIO]]="CONTROLADO",2.65,IF(Tabla1[[#This Row],[SERVICIO]]="RÁPIDO",0.55,IF(Tabla1[[#This Row],[SERVICIO]]="NORMAL",1.2,))))</f>
        <v>0.75</v>
      </c>
      <c r="T3846" s="2">
        <f>IF(Tabla1[[#This Row],[KILOMETROS ADICIONALES]]=0,Tabla1[[#This Row],[KILOMETROS]]*Tabla1[[#This Row],[COSTO NORMAL]],Tabla1[[#This Row],[COSTO NORMAL]]*Tabla1[[#This Row],[KILOMETROS HASTA]])</f>
        <v>10.5</v>
      </c>
      <c r="U3846" s="2">
        <f>Tabla1[[#This Row],[KILOMETROS ADICIONALES]]*Tabla1[[#This Row],[COSTO ADICIONAL]]</f>
        <v>1.8675000000000002</v>
      </c>
      <c r="V3846">
        <v>45.91</v>
      </c>
      <c r="W3846" s="2">
        <f>Tabla1[[#This Row],[COSTO NORMAL2]]+Tabla1[[#This Row],[COSTO ADICIONAL2]]</f>
        <v>12.3675</v>
      </c>
    </row>
    <row r="3847" spans="1:23" x14ac:dyDescent="0.25">
      <c r="A3847" t="s">
        <v>226</v>
      </c>
      <c r="B3847" t="s">
        <v>6211</v>
      </c>
      <c r="C3847" t="s">
        <v>12938</v>
      </c>
      <c r="D3847" t="s">
        <v>13</v>
      </c>
      <c r="E3847" t="s">
        <v>14845</v>
      </c>
      <c r="F3847" t="s">
        <v>76</v>
      </c>
      <c r="G3847" t="s">
        <v>69</v>
      </c>
      <c r="H3847" t="s">
        <v>226</v>
      </c>
      <c r="I3847" t="s">
        <v>6212</v>
      </c>
      <c r="J3847" t="str">
        <f>MID(Tabla1[[#This Row],[HORA2]],1,2)</f>
        <v>19</v>
      </c>
      <c r="K3847" t="s">
        <v>65</v>
      </c>
      <c r="L3847" t="s">
        <v>65</v>
      </c>
      <c r="M3847" t="s">
        <v>14867</v>
      </c>
      <c r="N3847" t="s">
        <v>22</v>
      </c>
      <c r="O3847">
        <v>9.64</v>
      </c>
      <c r="P38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5.8900000000000006</v>
      </c>
      <c r="Q3847">
        <f>IF(Tabla1[[#This Row],[SERVICIO]]="COMIDA",3,IF(Tabla1[[#This Row],[SERVICIO]]="CONTROLADO",12,IF(Tabla1[[#This Row],[SERVICIO]]="RÁPIDO",3.75,IF(Tabla1[[#This Row],[SERVICIO]]="NORMAL",2.5,))))</f>
        <v>3.75</v>
      </c>
      <c r="R3847">
        <f>IF(Tabla1[[#This Row],[SERVICIO]]="COMIDA",3.5,IF(Tabla1[[#This Row],[SERVICIO]]="CONTROLADO",8,IF(Tabla1[[#This Row],[SERVICIO]]="RÁPIDO",4.5,IF(Tabla1[[#This Row],[SERVICIO]]="NORMAL",3,))))</f>
        <v>4.5</v>
      </c>
      <c r="S38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7" s="2">
        <f>IF(Tabla1[[#This Row],[KILOMETROS ADICIONALES]]=0,Tabla1[[#This Row],[KILOMETROS]]*Tabla1[[#This Row],[COSTO NORMAL]],Tabla1[[#This Row],[COSTO NORMAL]]*Tabla1[[#This Row],[KILOMETROS HASTA]])</f>
        <v>16.875</v>
      </c>
      <c r="U3847" s="2">
        <f>Tabla1[[#This Row],[KILOMETROS ADICIONALES]]*Tabla1[[#This Row],[COSTO ADICIONAL]]</f>
        <v>3.2395000000000005</v>
      </c>
      <c r="V3847">
        <v>58.89</v>
      </c>
      <c r="W3847" s="2">
        <f>Tabla1[[#This Row],[COSTO NORMAL2]]+Tabla1[[#This Row],[COSTO ADICIONAL2]]</f>
        <v>20.1145</v>
      </c>
    </row>
    <row r="3848" spans="1:23" x14ac:dyDescent="0.25">
      <c r="A3848" t="s">
        <v>226</v>
      </c>
      <c r="B3848" t="s">
        <v>6213</v>
      </c>
      <c r="C3848" t="s">
        <v>12939</v>
      </c>
      <c r="D3848" t="s">
        <v>13</v>
      </c>
      <c r="E3848" t="s">
        <v>14844</v>
      </c>
      <c r="F3848" t="s">
        <v>295</v>
      </c>
      <c r="G3848" t="s">
        <v>15</v>
      </c>
      <c r="H3848" t="s">
        <v>121</v>
      </c>
      <c r="I3848" t="s">
        <v>6214</v>
      </c>
      <c r="J3848" t="str">
        <f>MID(Tabla1[[#This Row],[HORA2]],1,2)</f>
        <v>11</v>
      </c>
      <c r="K3848" t="s">
        <v>65</v>
      </c>
      <c r="L3848" t="s">
        <v>21</v>
      </c>
      <c r="M3848" t="s">
        <v>14867</v>
      </c>
      <c r="N3848" t="s">
        <v>22</v>
      </c>
      <c r="O3848">
        <v>1.48</v>
      </c>
      <c r="P38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48">
        <f>IF(Tabla1[[#This Row],[SERVICIO]]="COMIDA",3,IF(Tabla1[[#This Row],[SERVICIO]]="CONTROLADO",12,IF(Tabla1[[#This Row],[SERVICIO]]="RÁPIDO",3.75,IF(Tabla1[[#This Row],[SERVICIO]]="NORMAL",2.5,))))</f>
        <v>2.5</v>
      </c>
      <c r="R3848">
        <f>IF(Tabla1[[#This Row],[SERVICIO]]="COMIDA",3.5,IF(Tabla1[[#This Row],[SERVICIO]]="CONTROLADO",8,IF(Tabla1[[#This Row],[SERVICIO]]="RÁPIDO",4.5,IF(Tabla1[[#This Row],[SERVICIO]]="NORMAL",3,))))</f>
        <v>3</v>
      </c>
      <c r="S3848">
        <f>IF(Tabla1[[#This Row],[SERVICIO]]="COMIDA",0.75,IF(Tabla1[[#This Row],[SERVICIO]]="CONTROLADO",2.65,IF(Tabla1[[#This Row],[SERVICIO]]="RÁPIDO",0.55,IF(Tabla1[[#This Row],[SERVICIO]]="NORMAL",1.2,))))</f>
        <v>1.2</v>
      </c>
      <c r="T3848" s="2">
        <f>IF(Tabla1[[#This Row],[KILOMETROS ADICIONALES]]=0,Tabla1[[#This Row],[KILOMETROS]]*Tabla1[[#This Row],[COSTO NORMAL]],Tabla1[[#This Row],[COSTO NORMAL]]*Tabla1[[#This Row],[KILOMETROS HASTA]])</f>
        <v>4.4399999999999995</v>
      </c>
      <c r="U3848" s="2">
        <f>Tabla1[[#This Row],[KILOMETROS ADICIONALES]]*Tabla1[[#This Row],[COSTO ADICIONAL]]</f>
        <v>0</v>
      </c>
      <c r="V3848">
        <v>75.33</v>
      </c>
      <c r="W3848" s="2">
        <f>Tabla1[[#This Row],[COSTO NORMAL2]]+Tabla1[[#This Row],[COSTO ADICIONAL2]]</f>
        <v>4.4399999999999995</v>
      </c>
    </row>
    <row r="3849" spans="1:23" x14ac:dyDescent="0.25">
      <c r="A3849" t="s">
        <v>226</v>
      </c>
      <c r="B3849" t="s">
        <v>6215</v>
      </c>
      <c r="C3849" t="s">
        <v>12940</v>
      </c>
      <c r="D3849" t="s">
        <v>13</v>
      </c>
      <c r="E3849" t="s">
        <v>14845</v>
      </c>
      <c r="F3849" t="s">
        <v>76</v>
      </c>
      <c r="G3849" t="s">
        <v>15</v>
      </c>
      <c r="H3849" t="s">
        <v>226</v>
      </c>
      <c r="I3849" t="s">
        <v>6216</v>
      </c>
      <c r="J3849" t="str">
        <f>MID(Tabla1[[#This Row],[HORA2]],1,2)</f>
        <v>18</v>
      </c>
      <c r="K3849" t="s">
        <v>96</v>
      </c>
      <c r="L3849" t="s">
        <v>96</v>
      </c>
      <c r="M3849" t="s">
        <v>14867</v>
      </c>
      <c r="N3849" t="s">
        <v>22</v>
      </c>
      <c r="O3849">
        <v>19.66</v>
      </c>
      <c r="P38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15.91</v>
      </c>
      <c r="Q3849">
        <f>IF(Tabla1[[#This Row],[SERVICIO]]="COMIDA",3,IF(Tabla1[[#This Row],[SERVICIO]]="CONTROLADO",12,IF(Tabla1[[#This Row],[SERVICIO]]="RÁPIDO",3.75,IF(Tabla1[[#This Row],[SERVICIO]]="NORMAL",2.5,))))</f>
        <v>3.75</v>
      </c>
      <c r="R3849">
        <f>IF(Tabla1[[#This Row],[SERVICIO]]="COMIDA",3.5,IF(Tabla1[[#This Row],[SERVICIO]]="CONTROLADO",8,IF(Tabla1[[#This Row],[SERVICIO]]="RÁPIDO",4.5,IF(Tabla1[[#This Row],[SERVICIO]]="NORMAL",3,))))</f>
        <v>4.5</v>
      </c>
      <c r="S38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49" s="2">
        <f>IF(Tabla1[[#This Row],[KILOMETROS ADICIONALES]]=0,Tabla1[[#This Row],[KILOMETROS]]*Tabla1[[#This Row],[COSTO NORMAL]],Tabla1[[#This Row],[COSTO NORMAL]]*Tabla1[[#This Row],[KILOMETROS HASTA]])</f>
        <v>16.875</v>
      </c>
      <c r="U3849" s="2">
        <f>Tabla1[[#This Row],[KILOMETROS ADICIONALES]]*Tabla1[[#This Row],[COSTO ADICIONAL]]</f>
        <v>8.7505000000000006</v>
      </c>
      <c r="V3849">
        <v>127.14</v>
      </c>
      <c r="W3849" s="2">
        <f>Tabla1[[#This Row],[COSTO NORMAL2]]+Tabla1[[#This Row],[COSTO ADICIONAL2]]</f>
        <v>25.625500000000002</v>
      </c>
    </row>
    <row r="3850" spans="1:23" x14ac:dyDescent="0.25">
      <c r="A3850" t="s">
        <v>226</v>
      </c>
      <c r="B3850" t="s">
        <v>6215</v>
      </c>
      <c r="C3850" t="s">
        <v>12941</v>
      </c>
      <c r="D3850" t="s">
        <v>13</v>
      </c>
      <c r="E3850" t="s">
        <v>14845</v>
      </c>
      <c r="F3850" t="s">
        <v>76</v>
      </c>
      <c r="G3850" t="s">
        <v>15</v>
      </c>
      <c r="H3850" t="s">
        <v>226</v>
      </c>
      <c r="I3850" t="s">
        <v>6217</v>
      </c>
      <c r="J3850" t="str">
        <f>MID(Tabla1[[#This Row],[HORA2]],1,2)</f>
        <v>18</v>
      </c>
      <c r="K3850" t="s">
        <v>96</v>
      </c>
      <c r="L3850" t="s">
        <v>96</v>
      </c>
      <c r="M3850" t="s">
        <v>14867</v>
      </c>
      <c r="N3850" t="s">
        <v>22</v>
      </c>
      <c r="O3850">
        <v>4.6100000000000003</v>
      </c>
      <c r="P38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0.86000000000000032</v>
      </c>
      <c r="Q3850">
        <f>IF(Tabla1[[#This Row],[SERVICIO]]="COMIDA",3,IF(Tabla1[[#This Row],[SERVICIO]]="CONTROLADO",12,IF(Tabla1[[#This Row],[SERVICIO]]="RÁPIDO",3.75,IF(Tabla1[[#This Row],[SERVICIO]]="NORMAL",2.5,))))</f>
        <v>3.75</v>
      </c>
      <c r="R3850">
        <f>IF(Tabla1[[#This Row],[SERVICIO]]="COMIDA",3.5,IF(Tabla1[[#This Row],[SERVICIO]]="CONTROLADO",8,IF(Tabla1[[#This Row],[SERVICIO]]="RÁPIDO",4.5,IF(Tabla1[[#This Row],[SERVICIO]]="NORMAL",3,))))</f>
        <v>4.5</v>
      </c>
      <c r="S38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0" s="2">
        <f>IF(Tabla1[[#This Row],[KILOMETROS ADICIONALES]]=0,Tabla1[[#This Row],[KILOMETROS]]*Tabla1[[#This Row],[COSTO NORMAL]],Tabla1[[#This Row],[COSTO NORMAL]]*Tabla1[[#This Row],[KILOMETROS HASTA]])</f>
        <v>16.875</v>
      </c>
      <c r="U3850" s="2">
        <f>Tabla1[[#This Row],[KILOMETROS ADICIONALES]]*Tabla1[[#This Row],[COSTO ADICIONAL]]</f>
        <v>0.4730000000000002</v>
      </c>
      <c r="V3850">
        <v>87.97</v>
      </c>
      <c r="W3850" s="2">
        <f>Tabla1[[#This Row],[COSTO NORMAL2]]+Tabla1[[#This Row],[COSTO ADICIONAL2]]</f>
        <v>17.347999999999999</v>
      </c>
    </row>
    <row r="3851" spans="1:23" x14ac:dyDescent="0.25">
      <c r="A3851" t="s">
        <v>226</v>
      </c>
      <c r="B3851" t="s">
        <v>6218</v>
      </c>
      <c r="C3851" t="s">
        <v>12942</v>
      </c>
      <c r="D3851" t="s">
        <v>13</v>
      </c>
      <c r="E3851" t="s">
        <v>14845</v>
      </c>
      <c r="F3851" t="s">
        <v>76</v>
      </c>
      <c r="G3851" t="s">
        <v>15</v>
      </c>
      <c r="H3851" t="s">
        <v>226</v>
      </c>
      <c r="I3851" t="s">
        <v>3766</v>
      </c>
      <c r="J3851" t="str">
        <f>MID(Tabla1[[#This Row],[HORA2]],1,2)</f>
        <v>17</v>
      </c>
      <c r="K3851" t="s">
        <v>271</v>
      </c>
      <c r="L3851" t="s">
        <v>271</v>
      </c>
      <c r="M3851" t="s">
        <v>14867</v>
      </c>
      <c r="N3851" t="s">
        <v>22</v>
      </c>
      <c r="O3851">
        <v>15.4</v>
      </c>
      <c r="P38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11.65</v>
      </c>
      <c r="Q3851">
        <f>IF(Tabla1[[#This Row],[SERVICIO]]="COMIDA",3,IF(Tabla1[[#This Row],[SERVICIO]]="CONTROLADO",12,IF(Tabla1[[#This Row],[SERVICIO]]="RÁPIDO",3.75,IF(Tabla1[[#This Row],[SERVICIO]]="NORMAL",2.5,))))</f>
        <v>3.75</v>
      </c>
      <c r="R3851">
        <f>IF(Tabla1[[#This Row],[SERVICIO]]="COMIDA",3.5,IF(Tabla1[[#This Row],[SERVICIO]]="CONTROLADO",8,IF(Tabla1[[#This Row],[SERVICIO]]="RÁPIDO",4.5,IF(Tabla1[[#This Row],[SERVICIO]]="NORMAL",3,))))</f>
        <v>4.5</v>
      </c>
      <c r="S38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1" s="2">
        <f>IF(Tabla1[[#This Row],[KILOMETROS ADICIONALES]]=0,Tabla1[[#This Row],[KILOMETROS]]*Tabla1[[#This Row],[COSTO NORMAL]],Tabla1[[#This Row],[COSTO NORMAL]]*Tabla1[[#This Row],[KILOMETROS HASTA]])</f>
        <v>16.875</v>
      </c>
      <c r="U3851" s="2">
        <f>Tabla1[[#This Row],[KILOMETROS ADICIONALES]]*Tabla1[[#This Row],[COSTO ADICIONAL]]</f>
        <v>6.4075000000000006</v>
      </c>
      <c r="V3851">
        <v>239.86</v>
      </c>
      <c r="W3851" s="2">
        <f>Tabla1[[#This Row],[COSTO NORMAL2]]+Tabla1[[#This Row],[COSTO ADICIONAL2]]</f>
        <v>23.282499999999999</v>
      </c>
    </row>
    <row r="3852" spans="1:23" x14ac:dyDescent="0.25">
      <c r="A3852" t="s">
        <v>226</v>
      </c>
      <c r="B3852" t="s">
        <v>6219</v>
      </c>
      <c r="C3852" t="s">
        <v>12943</v>
      </c>
      <c r="D3852" t="s">
        <v>13</v>
      </c>
      <c r="E3852" t="s">
        <v>14845</v>
      </c>
      <c r="F3852" t="s">
        <v>295</v>
      </c>
      <c r="G3852" t="s">
        <v>69</v>
      </c>
      <c r="H3852" t="s">
        <v>226</v>
      </c>
      <c r="I3852" t="s">
        <v>6220</v>
      </c>
      <c r="J3852" t="str">
        <f>MID(Tabla1[[#This Row],[HORA2]],1,2)</f>
        <v>16</v>
      </c>
      <c r="K3852" t="s">
        <v>53</v>
      </c>
      <c r="L3852" t="s">
        <v>31</v>
      </c>
      <c r="M3852" t="s">
        <v>14867</v>
      </c>
      <c r="N3852" t="s">
        <v>22</v>
      </c>
      <c r="O3852">
        <v>5.96</v>
      </c>
      <c r="P38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2.21</v>
      </c>
      <c r="Q3852">
        <f>IF(Tabla1[[#This Row],[SERVICIO]]="COMIDA",3,IF(Tabla1[[#This Row],[SERVICIO]]="CONTROLADO",12,IF(Tabla1[[#This Row],[SERVICIO]]="RÁPIDO",3.75,IF(Tabla1[[#This Row],[SERVICIO]]="NORMAL",2.5,))))</f>
        <v>3.75</v>
      </c>
      <c r="R3852">
        <f>IF(Tabla1[[#This Row],[SERVICIO]]="COMIDA",3.5,IF(Tabla1[[#This Row],[SERVICIO]]="CONTROLADO",8,IF(Tabla1[[#This Row],[SERVICIO]]="RÁPIDO",4.5,IF(Tabla1[[#This Row],[SERVICIO]]="NORMAL",3,))))</f>
        <v>4.5</v>
      </c>
      <c r="S38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2" s="2">
        <f>IF(Tabla1[[#This Row],[KILOMETROS ADICIONALES]]=0,Tabla1[[#This Row],[KILOMETROS]]*Tabla1[[#This Row],[COSTO NORMAL]],Tabla1[[#This Row],[COSTO NORMAL]]*Tabla1[[#This Row],[KILOMETROS HASTA]])</f>
        <v>16.875</v>
      </c>
      <c r="U3852" s="2">
        <f>Tabla1[[#This Row],[KILOMETROS ADICIONALES]]*Tabla1[[#This Row],[COSTO ADICIONAL]]</f>
        <v>1.2155</v>
      </c>
      <c r="V3852">
        <v>163.61000000000001</v>
      </c>
      <c r="W3852" s="2">
        <f>Tabla1[[#This Row],[COSTO NORMAL2]]+Tabla1[[#This Row],[COSTO ADICIONAL2]]</f>
        <v>18.090499999999999</v>
      </c>
    </row>
    <row r="3853" spans="1:23" x14ac:dyDescent="0.25">
      <c r="A3853" t="s">
        <v>226</v>
      </c>
      <c r="B3853" t="s">
        <v>6221</v>
      </c>
      <c r="C3853" t="s">
        <v>12944</v>
      </c>
      <c r="D3853" t="s">
        <v>13</v>
      </c>
      <c r="E3853" t="s">
        <v>14845</v>
      </c>
      <c r="F3853" t="s">
        <v>14</v>
      </c>
      <c r="G3853" t="s">
        <v>24</v>
      </c>
      <c r="H3853" t="s">
        <v>226</v>
      </c>
      <c r="I3853" t="s">
        <v>6108</v>
      </c>
      <c r="J3853" t="str">
        <f>MID(Tabla1[[#This Row],[HORA2]],1,2)</f>
        <v>19</v>
      </c>
      <c r="K3853" t="s">
        <v>57</v>
      </c>
      <c r="L3853" t="s">
        <v>57</v>
      </c>
      <c r="M3853" t="s">
        <v>14867</v>
      </c>
      <c r="N3853" t="s">
        <v>22</v>
      </c>
      <c r="O3853">
        <v>19.399999999999999</v>
      </c>
      <c r="P38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15.649999999999999</v>
      </c>
      <c r="Q3853">
        <f>IF(Tabla1[[#This Row],[SERVICIO]]="COMIDA",3,IF(Tabla1[[#This Row],[SERVICIO]]="CONTROLADO",12,IF(Tabla1[[#This Row],[SERVICIO]]="RÁPIDO",3.75,IF(Tabla1[[#This Row],[SERVICIO]]="NORMAL",2.5,))))</f>
        <v>3.75</v>
      </c>
      <c r="R3853">
        <f>IF(Tabla1[[#This Row],[SERVICIO]]="COMIDA",3.5,IF(Tabla1[[#This Row],[SERVICIO]]="CONTROLADO",8,IF(Tabla1[[#This Row],[SERVICIO]]="RÁPIDO",4.5,IF(Tabla1[[#This Row],[SERVICIO]]="NORMAL",3,))))</f>
        <v>4.5</v>
      </c>
      <c r="S38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3" s="2">
        <f>IF(Tabla1[[#This Row],[KILOMETROS ADICIONALES]]=0,Tabla1[[#This Row],[KILOMETROS]]*Tabla1[[#This Row],[COSTO NORMAL]],Tabla1[[#This Row],[COSTO NORMAL]]*Tabla1[[#This Row],[KILOMETROS HASTA]])</f>
        <v>16.875</v>
      </c>
      <c r="U3853" s="2">
        <f>Tabla1[[#This Row],[KILOMETROS ADICIONALES]]*Tabla1[[#This Row],[COSTO ADICIONAL]]</f>
        <v>8.6074999999999999</v>
      </c>
      <c r="V3853">
        <v>144.03</v>
      </c>
      <c r="W3853" s="2">
        <f>Tabla1[[#This Row],[COSTO NORMAL2]]+Tabla1[[#This Row],[COSTO ADICIONAL2]]</f>
        <v>25.482500000000002</v>
      </c>
    </row>
    <row r="3854" spans="1:23" x14ac:dyDescent="0.25">
      <c r="A3854" t="s">
        <v>226</v>
      </c>
      <c r="B3854" t="s">
        <v>6222</v>
      </c>
      <c r="C3854" t="s">
        <v>12945</v>
      </c>
      <c r="D3854" t="s">
        <v>13</v>
      </c>
      <c r="E3854" t="s">
        <v>14845</v>
      </c>
      <c r="F3854" t="s">
        <v>14</v>
      </c>
      <c r="G3854" t="s">
        <v>15</v>
      </c>
      <c r="H3854" t="s">
        <v>226</v>
      </c>
      <c r="I3854" t="s">
        <v>6223</v>
      </c>
      <c r="J3854" t="str">
        <f>MID(Tabla1[[#This Row],[HORA2]],1,2)</f>
        <v>19</v>
      </c>
      <c r="K3854" t="s">
        <v>35</v>
      </c>
      <c r="L3854" t="s">
        <v>65</v>
      </c>
      <c r="M3854" t="s">
        <v>14867</v>
      </c>
      <c r="N3854" t="s">
        <v>22</v>
      </c>
      <c r="O3854">
        <v>15.13</v>
      </c>
      <c r="P38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11.38</v>
      </c>
      <c r="Q3854">
        <f>IF(Tabla1[[#This Row],[SERVICIO]]="COMIDA",3,IF(Tabla1[[#This Row],[SERVICIO]]="CONTROLADO",12,IF(Tabla1[[#This Row],[SERVICIO]]="RÁPIDO",3.75,IF(Tabla1[[#This Row],[SERVICIO]]="NORMAL",2.5,))))</f>
        <v>3.75</v>
      </c>
      <c r="R3854">
        <f>IF(Tabla1[[#This Row],[SERVICIO]]="COMIDA",3.5,IF(Tabla1[[#This Row],[SERVICIO]]="CONTROLADO",8,IF(Tabla1[[#This Row],[SERVICIO]]="RÁPIDO",4.5,IF(Tabla1[[#This Row],[SERVICIO]]="NORMAL",3,))))</f>
        <v>4.5</v>
      </c>
      <c r="S38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4" s="2">
        <f>IF(Tabla1[[#This Row],[KILOMETROS ADICIONALES]]=0,Tabla1[[#This Row],[KILOMETROS]]*Tabla1[[#This Row],[COSTO NORMAL]],Tabla1[[#This Row],[COSTO NORMAL]]*Tabla1[[#This Row],[KILOMETROS HASTA]])</f>
        <v>16.875</v>
      </c>
      <c r="U3854" s="2">
        <f>Tabla1[[#This Row],[KILOMETROS ADICIONALES]]*Tabla1[[#This Row],[COSTO ADICIONAL]]</f>
        <v>6.2590000000000012</v>
      </c>
      <c r="V3854">
        <v>18.73</v>
      </c>
      <c r="W3854" s="2">
        <f>Tabla1[[#This Row],[COSTO NORMAL2]]+Tabla1[[#This Row],[COSTO ADICIONAL2]]</f>
        <v>23.134</v>
      </c>
    </row>
    <row r="3855" spans="1:23" x14ac:dyDescent="0.25">
      <c r="A3855" t="s">
        <v>226</v>
      </c>
      <c r="B3855" t="s">
        <v>6224</v>
      </c>
      <c r="C3855" t="s">
        <v>12946</v>
      </c>
      <c r="D3855" t="s">
        <v>13</v>
      </c>
      <c r="E3855" t="s">
        <v>14845</v>
      </c>
      <c r="F3855" t="s">
        <v>14</v>
      </c>
      <c r="G3855" t="s">
        <v>15</v>
      </c>
      <c r="H3855" t="s">
        <v>226</v>
      </c>
      <c r="I3855" t="s">
        <v>6225</v>
      </c>
      <c r="J3855" t="str">
        <f>MID(Tabla1[[#This Row],[HORA2]],1,2)</f>
        <v>16</v>
      </c>
      <c r="K3855" t="s">
        <v>19</v>
      </c>
      <c r="L3855" t="s">
        <v>53</v>
      </c>
      <c r="M3855" t="s">
        <v>14867</v>
      </c>
      <c r="N3855" t="s">
        <v>22</v>
      </c>
      <c r="O3855">
        <v>8.5500000000000007</v>
      </c>
      <c r="P38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4.8000000000000007</v>
      </c>
      <c r="Q3855">
        <f>IF(Tabla1[[#This Row],[SERVICIO]]="COMIDA",3,IF(Tabla1[[#This Row],[SERVICIO]]="CONTROLADO",12,IF(Tabla1[[#This Row],[SERVICIO]]="RÁPIDO",3.75,IF(Tabla1[[#This Row],[SERVICIO]]="NORMAL",2.5,))))</f>
        <v>3.75</v>
      </c>
      <c r="R3855">
        <f>IF(Tabla1[[#This Row],[SERVICIO]]="COMIDA",3.5,IF(Tabla1[[#This Row],[SERVICIO]]="CONTROLADO",8,IF(Tabla1[[#This Row],[SERVICIO]]="RÁPIDO",4.5,IF(Tabla1[[#This Row],[SERVICIO]]="NORMAL",3,))))</f>
        <v>4.5</v>
      </c>
      <c r="S38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5" s="2">
        <f>IF(Tabla1[[#This Row],[KILOMETROS ADICIONALES]]=0,Tabla1[[#This Row],[KILOMETROS]]*Tabla1[[#This Row],[COSTO NORMAL]],Tabla1[[#This Row],[COSTO NORMAL]]*Tabla1[[#This Row],[KILOMETROS HASTA]])</f>
        <v>16.875</v>
      </c>
      <c r="U3855" s="2">
        <f>Tabla1[[#This Row],[KILOMETROS ADICIONALES]]*Tabla1[[#This Row],[COSTO ADICIONAL]]</f>
        <v>2.6400000000000006</v>
      </c>
      <c r="V3855">
        <v>176.63</v>
      </c>
      <c r="W3855" s="2">
        <f>Tabla1[[#This Row],[COSTO NORMAL2]]+Tabla1[[#This Row],[COSTO ADICIONAL2]]</f>
        <v>19.515000000000001</v>
      </c>
    </row>
    <row r="3856" spans="1:23" x14ac:dyDescent="0.25">
      <c r="A3856" t="s">
        <v>226</v>
      </c>
      <c r="B3856" t="s">
        <v>6226</v>
      </c>
      <c r="C3856" t="s">
        <v>12947</v>
      </c>
      <c r="D3856" t="s">
        <v>13</v>
      </c>
      <c r="E3856" t="s">
        <v>14845</v>
      </c>
      <c r="F3856" t="s">
        <v>14</v>
      </c>
      <c r="G3856" t="s">
        <v>15</v>
      </c>
      <c r="H3856" t="s">
        <v>226</v>
      </c>
      <c r="I3856" t="s">
        <v>6227</v>
      </c>
      <c r="J3856" t="str">
        <f>MID(Tabla1[[#This Row],[HORA2]],1,2)</f>
        <v>17</v>
      </c>
      <c r="K3856" t="s">
        <v>35</v>
      </c>
      <c r="L3856" t="s">
        <v>96</v>
      </c>
      <c r="M3856" t="s">
        <v>14867</v>
      </c>
      <c r="N3856" t="s">
        <v>22</v>
      </c>
      <c r="O3856">
        <v>15.86</v>
      </c>
      <c r="P38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12.11</v>
      </c>
      <c r="Q3856">
        <f>IF(Tabla1[[#This Row],[SERVICIO]]="COMIDA",3,IF(Tabla1[[#This Row],[SERVICIO]]="CONTROLADO",12,IF(Tabla1[[#This Row],[SERVICIO]]="RÁPIDO",3.75,IF(Tabla1[[#This Row],[SERVICIO]]="NORMAL",2.5,))))</f>
        <v>3.75</v>
      </c>
      <c r="R3856">
        <f>IF(Tabla1[[#This Row],[SERVICIO]]="COMIDA",3.5,IF(Tabla1[[#This Row],[SERVICIO]]="CONTROLADO",8,IF(Tabla1[[#This Row],[SERVICIO]]="RÁPIDO",4.5,IF(Tabla1[[#This Row],[SERVICIO]]="NORMAL",3,))))</f>
        <v>4.5</v>
      </c>
      <c r="S38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6" s="2">
        <f>IF(Tabla1[[#This Row],[KILOMETROS ADICIONALES]]=0,Tabla1[[#This Row],[KILOMETROS]]*Tabla1[[#This Row],[COSTO NORMAL]],Tabla1[[#This Row],[COSTO NORMAL]]*Tabla1[[#This Row],[KILOMETROS HASTA]])</f>
        <v>16.875</v>
      </c>
      <c r="U3856" s="2">
        <f>Tabla1[[#This Row],[KILOMETROS ADICIONALES]]*Tabla1[[#This Row],[COSTO ADICIONAL]]</f>
        <v>6.6604999999999999</v>
      </c>
      <c r="V3856">
        <v>110.6</v>
      </c>
      <c r="W3856" s="2">
        <f>Tabla1[[#This Row],[COSTO NORMAL2]]+Tabla1[[#This Row],[COSTO ADICIONAL2]]</f>
        <v>23.535499999999999</v>
      </c>
    </row>
    <row r="3857" spans="1:23" x14ac:dyDescent="0.25">
      <c r="A3857" t="s">
        <v>226</v>
      </c>
      <c r="B3857" t="s">
        <v>6228</v>
      </c>
      <c r="C3857" t="s">
        <v>12948</v>
      </c>
      <c r="D3857" t="s">
        <v>13</v>
      </c>
      <c r="E3857" t="s">
        <v>14845</v>
      </c>
      <c r="F3857" t="s">
        <v>76</v>
      </c>
      <c r="G3857" t="s">
        <v>24</v>
      </c>
      <c r="H3857" t="s">
        <v>226</v>
      </c>
      <c r="I3857" t="s">
        <v>6108</v>
      </c>
      <c r="J3857" t="str">
        <f>MID(Tabla1[[#This Row],[HORA2]],1,2)</f>
        <v>19</v>
      </c>
      <c r="K3857" t="s">
        <v>271</v>
      </c>
      <c r="L3857" t="s">
        <v>271</v>
      </c>
      <c r="M3857" t="s">
        <v>14867</v>
      </c>
      <c r="N3857" t="s">
        <v>22</v>
      </c>
      <c r="O3857">
        <v>20.3</v>
      </c>
      <c r="P38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3857">
        <f>IF(Tabla1[[#This Row],[SERVICIO]]="COMIDA",3,IF(Tabla1[[#This Row],[SERVICIO]]="CONTROLADO",12,IF(Tabla1[[#This Row],[SERVICIO]]="RÁPIDO",3.75,IF(Tabla1[[#This Row],[SERVICIO]]="NORMAL",2.5,))))</f>
        <v>3.75</v>
      </c>
      <c r="R3857">
        <f>IF(Tabla1[[#This Row],[SERVICIO]]="COMIDA",3.5,IF(Tabla1[[#This Row],[SERVICIO]]="CONTROLADO",8,IF(Tabla1[[#This Row],[SERVICIO]]="RÁPIDO",4.5,IF(Tabla1[[#This Row],[SERVICIO]]="NORMAL",3,))))</f>
        <v>4.5</v>
      </c>
      <c r="S38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7" s="2">
        <f>IF(Tabla1[[#This Row],[KILOMETROS ADICIONALES]]=0,Tabla1[[#This Row],[KILOMETROS]]*Tabla1[[#This Row],[COSTO NORMAL]],Tabla1[[#This Row],[COSTO NORMAL]]*Tabla1[[#This Row],[KILOMETROS HASTA]])</f>
        <v>16.875</v>
      </c>
      <c r="U3857" s="2">
        <f>Tabla1[[#This Row],[KILOMETROS ADICIONALES]]*Tabla1[[#This Row],[COSTO ADICIONAL]]</f>
        <v>9.1025000000000009</v>
      </c>
      <c r="V3857">
        <v>230.06</v>
      </c>
      <c r="W3857" s="2">
        <f>Tabla1[[#This Row],[COSTO NORMAL2]]+Tabla1[[#This Row],[COSTO ADICIONAL2]]</f>
        <v>25.977499999999999</v>
      </c>
    </row>
    <row r="3858" spans="1:23" x14ac:dyDescent="0.25">
      <c r="A3858" t="s">
        <v>226</v>
      </c>
      <c r="B3858" t="s">
        <v>6229</v>
      </c>
      <c r="C3858" t="s">
        <v>12949</v>
      </c>
      <c r="D3858" t="s">
        <v>13</v>
      </c>
      <c r="E3858" t="s">
        <v>14845</v>
      </c>
      <c r="F3858" t="s">
        <v>14</v>
      </c>
      <c r="G3858" t="s">
        <v>15</v>
      </c>
      <c r="H3858" t="s">
        <v>226</v>
      </c>
      <c r="I3858" t="s">
        <v>6230</v>
      </c>
      <c r="J3858" t="str">
        <f>MID(Tabla1[[#This Row],[HORA2]],1,2)</f>
        <v>17</v>
      </c>
      <c r="K3858" t="s">
        <v>271</v>
      </c>
      <c r="L3858" t="s">
        <v>271</v>
      </c>
      <c r="M3858" t="s">
        <v>14867</v>
      </c>
      <c r="N3858" t="s">
        <v>22</v>
      </c>
      <c r="O3858">
        <v>19.39</v>
      </c>
      <c r="P38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</v>
      </c>
      <c r="Q3858">
        <f>IF(Tabla1[[#This Row],[SERVICIO]]="COMIDA",3,IF(Tabla1[[#This Row],[SERVICIO]]="CONTROLADO",12,IF(Tabla1[[#This Row],[SERVICIO]]="RÁPIDO",3.75,IF(Tabla1[[#This Row],[SERVICIO]]="NORMAL",2.5,))))</f>
        <v>3.75</v>
      </c>
      <c r="R3858">
        <f>IF(Tabla1[[#This Row],[SERVICIO]]="COMIDA",3.5,IF(Tabla1[[#This Row],[SERVICIO]]="CONTROLADO",8,IF(Tabla1[[#This Row],[SERVICIO]]="RÁPIDO",4.5,IF(Tabla1[[#This Row],[SERVICIO]]="NORMAL",3,))))</f>
        <v>4.5</v>
      </c>
      <c r="S38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8" s="2">
        <f>IF(Tabla1[[#This Row],[KILOMETROS ADICIONALES]]=0,Tabla1[[#This Row],[KILOMETROS]]*Tabla1[[#This Row],[COSTO NORMAL]],Tabla1[[#This Row],[COSTO NORMAL]]*Tabla1[[#This Row],[KILOMETROS HASTA]])</f>
        <v>16.875</v>
      </c>
      <c r="U3858" s="2">
        <f>Tabla1[[#This Row],[KILOMETROS ADICIONALES]]*Tabla1[[#This Row],[COSTO ADICIONAL]]</f>
        <v>8.6020000000000003</v>
      </c>
      <c r="V3858">
        <v>56.28</v>
      </c>
      <c r="W3858" s="2">
        <f>Tabla1[[#This Row],[COSTO NORMAL2]]+Tabla1[[#This Row],[COSTO ADICIONAL2]]</f>
        <v>25.477</v>
      </c>
    </row>
    <row r="3859" spans="1:23" x14ac:dyDescent="0.25">
      <c r="A3859" t="s">
        <v>226</v>
      </c>
      <c r="B3859" t="s">
        <v>6231</v>
      </c>
      <c r="C3859" t="s">
        <v>12950</v>
      </c>
      <c r="D3859" t="s">
        <v>13</v>
      </c>
      <c r="E3859" t="s">
        <v>14845</v>
      </c>
      <c r="F3859" t="s">
        <v>76</v>
      </c>
      <c r="G3859" t="s">
        <v>15</v>
      </c>
      <c r="H3859" t="s">
        <v>226</v>
      </c>
      <c r="I3859" t="s">
        <v>6232</v>
      </c>
      <c r="J3859" t="str">
        <f>MID(Tabla1[[#This Row],[HORA2]],1,2)</f>
        <v>17</v>
      </c>
      <c r="K3859" t="s">
        <v>53</v>
      </c>
      <c r="L3859" t="s">
        <v>149</v>
      </c>
      <c r="M3859" t="s">
        <v>14867</v>
      </c>
      <c r="N3859" t="s">
        <v>22</v>
      </c>
      <c r="O3859">
        <v>7.07</v>
      </c>
      <c r="P38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3.3200000000000003</v>
      </c>
      <c r="Q3859">
        <f>IF(Tabla1[[#This Row],[SERVICIO]]="COMIDA",3,IF(Tabla1[[#This Row],[SERVICIO]]="CONTROLADO",12,IF(Tabla1[[#This Row],[SERVICIO]]="RÁPIDO",3.75,IF(Tabla1[[#This Row],[SERVICIO]]="NORMAL",2.5,))))</f>
        <v>3.75</v>
      </c>
      <c r="R3859">
        <f>IF(Tabla1[[#This Row],[SERVICIO]]="COMIDA",3.5,IF(Tabla1[[#This Row],[SERVICIO]]="CONTROLADO",8,IF(Tabla1[[#This Row],[SERVICIO]]="RÁPIDO",4.5,IF(Tabla1[[#This Row],[SERVICIO]]="NORMAL",3,))))</f>
        <v>4.5</v>
      </c>
      <c r="S38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59" s="2">
        <f>IF(Tabla1[[#This Row],[KILOMETROS ADICIONALES]]=0,Tabla1[[#This Row],[KILOMETROS]]*Tabla1[[#This Row],[COSTO NORMAL]],Tabla1[[#This Row],[COSTO NORMAL]]*Tabla1[[#This Row],[KILOMETROS HASTA]])</f>
        <v>16.875</v>
      </c>
      <c r="U3859" s="2">
        <f>Tabla1[[#This Row],[KILOMETROS ADICIONALES]]*Tabla1[[#This Row],[COSTO ADICIONAL]]</f>
        <v>1.8260000000000003</v>
      </c>
      <c r="V3859">
        <v>115.27</v>
      </c>
      <c r="W3859" s="2">
        <f>Tabla1[[#This Row],[COSTO NORMAL2]]+Tabla1[[#This Row],[COSTO ADICIONAL2]]</f>
        <v>18.701000000000001</v>
      </c>
    </row>
    <row r="3860" spans="1:23" x14ac:dyDescent="0.25">
      <c r="A3860" t="s">
        <v>226</v>
      </c>
      <c r="B3860" t="s">
        <v>6233</v>
      </c>
      <c r="C3860" t="s">
        <v>12951</v>
      </c>
      <c r="D3860" t="s">
        <v>13</v>
      </c>
      <c r="E3860" t="s">
        <v>14845</v>
      </c>
      <c r="F3860" t="s">
        <v>295</v>
      </c>
      <c r="G3860" t="s">
        <v>15</v>
      </c>
      <c r="H3860" t="s">
        <v>226</v>
      </c>
      <c r="I3860" t="s">
        <v>6234</v>
      </c>
      <c r="J3860" t="str">
        <f>MID(Tabla1[[#This Row],[HORA2]],1,2)</f>
        <v>18</v>
      </c>
      <c r="K3860" t="s">
        <v>19</v>
      </c>
      <c r="L3860" t="s">
        <v>19</v>
      </c>
      <c r="M3860" t="s">
        <v>14867</v>
      </c>
      <c r="N3860" t="s">
        <v>22</v>
      </c>
      <c r="O3860">
        <v>3.87</v>
      </c>
      <c r="P38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0.12000000000000011</v>
      </c>
      <c r="Q3860">
        <f>IF(Tabla1[[#This Row],[SERVICIO]]="COMIDA",3,IF(Tabla1[[#This Row],[SERVICIO]]="CONTROLADO",12,IF(Tabla1[[#This Row],[SERVICIO]]="RÁPIDO",3.75,IF(Tabla1[[#This Row],[SERVICIO]]="NORMAL",2.5,))))</f>
        <v>3.75</v>
      </c>
      <c r="R3860">
        <f>IF(Tabla1[[#This Row],[SERVICIO]]="COMIDA",3.5,IF(Tabla1[[#This Row],[SERVICIO]]="CONTROLADO",8,IF(Tabla1[[#This Row],[SERVICIO]]="RÁPIDO",4.5,IF(Tabla1[[#This Row],[SERVICIO]]="NORMAL",3,))))</f>
        <v>4.5</v>
      </c>
      <c r="S38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0" s="2">
        <f>IF(Tabla1[[#This Row],[KILOMETROS ADICIONALES]]=0,Tabla1[[#This Row],[KILOMETROS]]*Tabla1[[#This Row],[COSTO NORMAL]],Tabla1[[#This Row],[COSTO NORMAL]]*Tabla1[[#This Row],[KILOMETROS HASTA]])</f>
        <v>16.875</v>
      </c>
      <c r="U3860" s="2">
        <f>Tabla1[[#This Row],[KILOMETROS ADICIONALES]]*Tabla1[[#This Row],[COSTO ADICIONAL]]</f>
        <v>6.6000000000000059E-2</v>
      </c>
      <c r="V3860">
        <v>250.36</v>
      </c>
      <c r="W3860" s="2">
        <f>Tabla1[[#This Row],[COSTO NORMAL2]]+Tabla1[[#This Row],[COSTO ADICIONAL2]]</f>
        <v>16.940999999999999</v>
      </c>
    </row>
    <row r="3861" spans="1:23" x14ac:dyDescent="0.25">
      <c r="A3861" t="s">
        <v>226</v>
      </c>
      <c r="B3861" t="s">
        <v>6235</v>
      </c>
      <c r="C3861" t="s">
        <v>12952</v>
      </c>
      <c r="D3861" t="s">
        <v>13</v>
      </c>
      <c r="E3861" t="s">
        <v>14845</v>
      </c>
      <c r="F3861" t="s">
        <v>76</v>
      </c>
      <c r="G3861" t="s">
        <v>24</v>
      </c>
      <c r="H3861" t="s">
        <v>226</v>
      </c>
      <c r="I3861" t="s">
        <v>6108</v>
      </c>
      <c r="J3861" t="str">
        <f>MID(Tabla1[[#This Row],[HORA2]],1,2)</f>
        <v>19</v>
      </c>
      <c r="K3861" t="s">
        <v>20</v>
      </c>
      <c r="L3861" t="s">
        <v>35</v>
      </c>
      <c r="M3861" t="s">
        <v>14867</v>
      </c>
      <c r="N3861" t="s">
        <v>22</v>
      </c>
      <c r="O3861">
        <v>7.19</v>
      </c>
      <c r="P38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3.4400000000000004</v>
      </c>
      <c r="Q3861">
        <f>IF(Tabla1[[#This Row],[SERVICIO]]="COMIDA",3,IF(Tabla1[[#This Row],[SERVICIO]]="CONTROLADO",12,IF(Tabla1[[#This Row],[SERVICIO]]="RÁPIDO",3.75,IF(Tabla1[[#This Row],[SERVICIO]]="NORMAL",2.5,))))</f>
        <v>3.75</v>
      </c>
      <c r="R3861">
        <f>IF(Tabla1[[#This Row],[SERVICIO]]="COMIDA",3.5,IF(Tabla1[[#This Row],[SERVICIO]]="CONTROLADO",8,IF(Tabla1[[#This Row],[SERVICIO]]="RÁPIDO",4.5,IF(Tabla1[[#This Row],[SERVICIO]]="NORMAL",3,))))</f>
        <v>4.5</v>
      </c>
      <c r="S38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1" s="2">
        <f>IF(Tabla1[[#This Row],[KILOMETROS ADICIONALES]]=0,Tabla1[[#This Row],[KILOMETROS]]*Tabla1[[#This Row],[COSTO NORMAL]],Tabla1[[#This Row],[COSTO NORMAL]]*Tabla1[[#This Row],[KILOMETROS HASTA]])</f>
        <v>16.875</v>
      </c>
      <c r="U3861" s="2">
        <f>Tabla1[[#This Row],[KILOMETROS ADICIONALES]]*Tabla1[[#This Row],[COSTO ADICIONAL]]</f>
        <v>1.8920000000000003</v>
      </c>
      <c r="V3861">
        <v>239.69</v>
      </c>
      <c r="W3861" s="2">
        <f>Tabla1[[#This Row],[COSTO NORMAL2]]+Tabla1[[#This Row],[COSTO ADICIONAL2]]</f>
        <v>18.766999999999999</v>
      </c>
    </row>
    <row r="3862" spans="1:23" x14ac:dyDescent="0.25">
      <c r="A3862" t="s">
        <v>226</v>
      </c>
      <c r="B3862" t="s">
        <v>6236</v>
      </c>
      <c r="C3862" t="s">
        <v>12953</v>
      </c>
      <c r="D3862" t="s">
        <v>13</v>
      </c>
      <c r="E3862" t="s">
        <v>14845</v>
      </c>
      <c r="F3862" t="s">
        <v>76</v>
      </c>
      <c r="G3862" t="s">
        <v>24</v>
      </c>
      <c r="H3862" t="s">
        <v>226</v>
      </c>
      <c r="I3862" t="s">
        <v>6108</v>
      </c>
      <c r="J3862" t="str">
        <f>MID(Tabla1[[#This Row],[HORA2]],1,2)</f>
        <v>19</v>
      </c>
      <c r="K3862" t="s">
        <v>57</v>
      </c>
      <c r="L3862" t="s">
        <v>57</v>
      </c>
      <c r="M3862" t="s">
        <v>14867</v>
      </c>
      <c r="N3862" t="s">
        <v>22</v>
      </c>
      <c r="O3862">
        <v>18.940000000000001</v>
      </c>
      <c r="P38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15.190000000000001</v>
      </c>
      <c r="Q3862">
        <f>IF(Tabla1[[#This Row],[SERVICIO]]="COMIDA",3,IF(Tabla1[[#This Row],[SERVICIO]]="CONTROLADO",12,IF(Tabla1[[#This Row],[SERVICIO]]="RÁPIDO",3.75,IF(Tabla1[[#This Row],[SERVICIO]]="NORMAL",2.5,))))</f>
        <v>3.75</v>
      </c>
      <c r="R3862">
        <f>IF(Tabla1[[#This Row],[SERVICIO]]="COMIDA",3.5,IF(Tabla1[[#This Row],[SERVICIO]]="CONTROLADO",8,IF(Tabla1[[#This Row],[SERVICIO]]="RÁPIDO",4.5,IF(Tabla1[[#This Row],[SERVICIO]]="NORMAL",3,))))</f>
        <v>4.5</v>
      </c>
      <c r="S38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2" s="2">
        <f>IF(Tabla1[[#This Row],[KILOMETROS ADICIONALES]]=0,Tabla1[[#This Row],[KILOMETROS]]*Tabla1[[#This Row],[COSTO NORMAL]],Tabla1[[#This Row],[COSTO NORMAL]]*Tabla1[[#This Row],[KILOMETROS HASTA]])</f>
        <v>16.875</v>
      </c>
      <c r="U3862" s="2">
        <f>Tabla1[[#This Row],[KILOMETROS ADICIONALES]]*Tabla1[[#This Row],[COSTO ADICIONAL]]</f>
        <v>8.3545000000000016</v>
      </c>
      <c r="V3862">
        <v>190.24</v>
      </c>
      <c r="W3862" s="2">
        <f>Tabla1[[#This Row],[COSTO NORMAL2]]+Tabla1[[#This Row],[COSTO ADICIONAL2]]</f>
        <v>25.229500000000002</v>
      </c>
    </row>
    <row r="3863" spans="1:23" x14ac:dyDescent="0.25">
      <c r="A3863" t="s">
        <v>226</v>
      </c>
      <c r="B3863" t="s">
        <v>1560</v>
      </c>
      <c r="C3863" t="s">
        <v>12954</v>
      </c>
      <c r="D3863" t="s">
        <v>13</v>
      </c>
      <c r="E3863" t="s">
        <v>14847</v>
      </c>
      <c r="F3863" t="s">
        <v>14</v>
      </c>
      <c r="G3863" t="s">
        <v>15</v>
      </c>
      <c r="H3863" t="s">
        <v>226</v>
      </c>
      <c r="I3863" t="s">
        <v>6237</v>
      </c>
      <c r="J3863" t="str">
        <f>MID(Tabla1[[#This Row],[HORA2]],1,2)</f>
        <v>16</v>
      </c>
      <c r="K3863" t="s">
        <v>19</v>
      </c>
      <c r="L3863" t="s">
        <v>57</v>
      </c>
      <c r="M3863" t="s">
        <v>14867</v>
      </c>
      <c r="N3863" t="s">
        <v>22</v>
      </c>
      <c r="O3863">
        <v>8.23</v>
      </c>
      <c r="P38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5.23</v>
      </c>
      <c r="Q3863">
        <f>IF(Tabla1[[#This Row],[SERVICIO]]="COMIDA",3,IF(Tabla1[[#This Row],[SERVICIO]]="CONTROLADO",12,IF(Tabla1[[#This Row],[SERVICIO]]="RÁPIDO",3.75,IF(Tabla1[[#This Row],[SERVICIO]]="NORMAL",2.5,))))</f>
        <v>3</v>
      </c>
      <c r="R3863">
        <f>IF(Tabla1[[#This Row],[SERVICIO]]="COMIDA",3.5,IF(Tabla1[[#This Row],[SERVICIO]]="CONTROLADO",8,IF(Tabla1[[#This Row],[SERVICIO]]="RÁPIDO",4.5,IF(Tabla1[[#This Row],[SERVICIO]]="NORMAL",3,))))</f>
        <v>3.5</v>
      </c>
      <c r="S3863">
        <f>IF(Tabla1[[#This Row],[SERVICIO]]="COMIDA",0.75,IF(Tabla1[[#This Row],[SERVICIO]]="CONTROLADO",2.65,IF(Tabla1[[#This Row],[SERVICIO]]="RÁPIDO",0.55,IF(Tabla1[[#This Row],[SERVICIO]]="NORMAL",1.2,))))</f>
        <v>0.75</v>
      </c>
      <c r="T3863" s="2">
        <f>IF(Tabla1[[#This Row],[KILOMETROS ADICIONALES]]=0,Tabla1[[#This Row],[KILOMETROS]]*Tabla1[[#This Row],[COSTO NORMAL]],Tabla1[[#This Row],[COSTO NORMAL]]*Tabla1[[#This Row],[KILOMETROS HASTA]])</f>
        <v>10.5</v>
      </c>
      <c r="U3863" s="2">
        <f>Tabla1[[#This Row],[KILOMETROS ADICIONALES]]*Tabla1[[#This Row],[COSTO ADICIONAL]]</f>
        <v>3.9225000000000003</v>
      </c>
      <c r="V3863">
        <v>204.7</v>
      </c>
      <c r="W3863" s="2">
        <f>Tabla1[[#This Row],[COSTO NORMAL2]]+Tabla1[[#This Row],[COSTO ADICIONAL2]]</f>
        <v>14.422499999999999</v>
      </c>
    </row>
    <row r="3864" spans="1:23" x14ac:dyDescent="0.25">
      <c r="A3864" t="s">
        <v>226</v>
      </c>
      <c r="B3864" t="s">
        <v>6238</v>
      </c>
      <c r="C3864" t="s">
        <v>12955</v>
      </c>
      <c r="D3864" t="s">
        <v>13</v>
      </c>
      <c r="E3864" t="s">
        <v>14847</v>
      </c>
      <c r="F3864" t="s">
        <v>14</v>
      </c>
      <c r="G3864" t="s">
        <v>15</v>
      </c>
      <c r="H3864" t="s">
        <v>226</v>
      </c>
      <c r="I3864" t="s">
        <v>6239</v>
      </c>
      <c r="J3864" t="str">
        <f>MID(Tabla1[[#This Row],[HORA2]],1,2)</f>
        <v>22</v>
      </c>
      <c r="K3864" t="s">
        <v>19</v>
      </c>
      <c r="L3864" t="s">
        <v>102</v>
      </c>
      <c r="M3864" t="s">
        <v>14867</v>
      </c>
      <c r="N3864" t="s">
        <v>22</v>
      </c>
      <c r="O3864">
        <v>2.4699999999999998</v>
      </c>
      <c r="P38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64">
        <f>IF(Tabla1[[#This Row],[SERVICIO]]="COMIDA",3,IF(Tabla1[[#This Row],[SERVICIO]]="CONTROLADO",12,IF(Tabla1[[#This Row],[SERVICIO]]="RÁPIDO",3.75,IF(Tabla1[[#This Row],[SERVICIO]]="NORMAL",2.5,))))</f>
        <v>3</v>
      </c>
      <c r="R3864">
        <f>IF(Tabla1[[#This Row],[SERVICIO]]="COMIDA",3.5,IF(Tabla1[[#This Row],[SERVICIO]]="CONTROLADO",8,IF(Tabla1[[#This Row],[SERVICIO]]="RÁPIDO",4.5,IF(Tabla1[[#This Row],[SERVICIO]]="NORMAL",3,))))</f>
        <v>3.5</v>
      </c>
      <c r="S3864">
        <f>IF(Tabla1[[#This Row],[SERVICIO]]="COMIDA",0.75,IF(Tabla1[[#This Row],[SERVICIO]]="CONTROLADO",2.65,IF(Tabla1[[#This Row],[SERVICIO]]="RÁPIDO",0.55,IF(Tabla1[[#This Row],[SERVICIO]]="NORMAL",1.2,))))</f>
        <v>0.75</v>
      </c>
      <c r="T3864" s="2">
        <f>IF(Tabla1[[#This Row],[KILOMETROS ADICIONALES]]=0,Tabla1[[#This Row],[KILOMETROS]]*Tabla1[[#This Row],[COSTO NORMAL]],Tabla1[[#This Row],[COSTO NORMAL]]*Tabla1[[#This Row],[KILOMETROS HASTA]])</f>
        <v>8.6449999999999996</v>
      </c>
      <c r="U3864" s="2">
        <f>Tabla1[[#This Row],[KILOMETROS ADICIONALES]]*Tabla1[[#This Row],[COSTO ADICIONAL]]</f>
        <v>0</v>
      </c>
      <c r="V3864">
        <v>131.07</v>
      </c>
      <c r="W3864" s="2">
        <f>Tabla1[[#This Row],[COSTO NORMAL2]]+Tabla1[[#This Row],[COSTO ADICIONAL2]]</f>
        <v>8.6449999999999996</v>
      </c>
    </row>
    <row r="3865" spans="1:23" x14ac:dyDescent="0.25">
      <c r="A3865" t="s">
        <v>226</v>
      </c>
      <c r="B3865" t="s">
        <v>6240</v>
      </c>
      <c r="C3865" t="s">
        <v>12956</v>
      </c>
      <c r="D3865" t="s">
        <v>13</v>
      </c>
      <c r="E3865" t="s">
        <v>14847</v>
      </c>
      <c r="F3865" t="s">
        <v>14</v>
      </c>
      <c r="G3865" t="s">
        <v>15</v>
      </c>
      <c r="H3865" t="s">
        <v>226</v>
      </c>
      <c r="I3865" t="s">
        <v>6241</v>
      </c>
      <c r="J3865" t="str">
        <f>MID(Tabla1[[#This Row],[HORA2]],1,2)</f>
        <v>17</v>
      </c>
      <c r="K3865" t="s">
        <v>19</v>
      </c>
      <c r="L3865" t="s">
        <v>26</v>
      </c>
      <c r="M3865" t="s">
        <v>14867</v>
      </c>
      <c r="N3865" t="s">
        <v>22</v>
      </c>
      <c r="O3865">
        <v>2.4300000000000002</v>
      </c>
      <c r="P38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65">
        <f>IF(Tabla1[[#This Row],[SERVICIO]]="COMIDA",3,IF(Tabla1[[#This Row],[SERVICIO]]="CONTROLADO",12,IF(Tabla1[[#This Row],[SERVICIO]]="RÁPIDO",3.75,IF(Tabla1[[#This Row],[SERVICIO]]="NORMAL",2.5,))))</f>
        <v>3</v>
      </c>
      <c r="R3865">
        <f>IF(Tabla1[[#This Row],[SERVICIO]]="COMIDA",3.5,IF(Tabla1[[#This Row],[SERVICIO]]="CONTROLADO",8,IF(Tabla1[[#This Row],[SERVICIO]]="RÁPIDO",4.5,IF(Tabla1[[#This Row],[SERVICIO]]="NORMAL",3,))))</f>
        <v>3.5</v>
      </c>
      <c r="S3865">
        <f>IF(Tabla1[[#This Row],[SERVICIO]]="COMIDA",0.75,IF(Tabla1[[#This Row],[SERVICIO]]="CONTROLADO",2.65,IF(Tabla1[[#This Row],[SERVICIO]]="RÁPIDO",0.55,IF(Tabla1[[#This Row],[SERVICIO]]="NORMAL",1.2,))))</f>
        <v>0.75</v>
      </c>
      <c r="T3865" s="2">
        <f>IF(Tabla1[[#This Row],[KILOMETROS ADICIONALES]]=0,Tabla1[[#This Row],[KILOMETROS]]*Tabla1[[#This Row],[COSTO NORMAL]],Tabla1[[#This Row],[COSTO NORMAL]]*Tabla1[[#This Row],[KILOMETROS HASTA]])</f>
        <v>8.5050000000000008</v>
      </c>
      <c r="U3865" s="2">
        <f>Tabla1[[#This Row],[KILOMETROS ADICIONALES]]*Tabla1[[#This Row],[COSTO ADICIONAL]]</f>
        <v>0</v>
      </c>
      <c r="V3865">
        <v>47.72</v>
      </c>
      <c r="W3865" s="2">
        <f>Tabla1[[#This Row],[COSTO NORMAL2]]+Tabla1[[#This Row],[COSTO ADICIONAL2]]</f>
        <v>8.5050000000000008</v>
      </c>
    </row>
    <row r="3866" spans="1:23" x14ac:dyDescent="0.25">
      <c r="A3866" t="s">
        <v>226</v>
      </c>
      <c r="B3866" t="s">
        <v>6242</v>
      </c>
      <c r="C3866" t="s">
        <v>12957</v>
      </c>
      <c r="D3866" t="s">
        <v>13</v>
      </c>
      <c r="E3866" t="s">
        <v>14845</v>
      </c>
      <c r="F3866" t="s">
        <v>14</v>
      </c>
      <c r="G3866" t="s">
        <v>15</v>
      </c>
      <c r="H3866" t="s">
        <v>226</v>
      </c>
      <c r="I3866" t="s">
        <v>6243</v>
      </c>
      <c r="J3866" t="str">
        <f>MID(Tabla1[[#This Row],[HORA2]],1,2)</f>
        <v>16</v>
      </c>
      <c r="K3866" t="s">
        <v>26</v>
      </c>
      <c r="L3866" t="s">
        <v>19</v>
      </c>
      <c r="M3866" t="s">
        <v>14867</v>
      </c>
      <c r="N3866" t="s">
        <v>22</v>
      </c>
      <c r="O3866">
        <v>16.84</v>
      </c>
      <c r="P38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3866">
        <f>IF(Tabla1[[#This Row],[SERVICIO]]="COMIDA",3,IF(Tabla1[[#This Row],[SERVICIO]]="CONTROLADO",12,IF(Tabla1[[#This Row],[SERVICIO]]="RÁPIDO",3.75,IF(Tabla1[[#This Row],[SERVICIO]]="NORMAL",2.5,))))</f>
        <v>3.75</v>
      </c>
      <c r="R3866">
        <f>IF(Tabla1[[#This Row],[SERVICIO]]="COMIDA",3.5,IF(Tabla1[[#This Row],[SERVICIO]]="CONTROLADO",8,IF(Tabla1[[#This Row],[SERVICIO]]="RÁPIDO",4.5,IF(Tabla1[[#This Row],[SERVICIO]]="NORMAL",3,))))</f>
        <v>4.5</v>
      </c>
      <c r="S38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6" s="2">
        <f>IF(Tabla1[[#This Row],[KILOMETROS ADICIONALES]]=0,Tabla1[[#This Row],[KILOMETROS]]*Tabla1[[#This Row],[COSTO NORMAL]],Tabla1[[#This Row],[COSTO NORMAL]]*Tabla1[[#This Row],[KILOMETROS HASTA]])</f>
        <v>16.875</v>
      </c>
      <c r="U3866" s="2">
        <f>Tabla1[[#This Row],[KILOMETROS ADICIONALES]]*Tabla1[[#This Row],[COSTO ADICIONAL]]</f>
        <v>7.1995000000000005</v>
      </c>
      <c r="V3866">
        <v>129.80000000000001</v>
      </c>
      <c r="W3866" s="2">
        <f>Tabla1[[#This Row],[COSTO NORMAL2]]+Tabla1[[#This Row],[COSTO ADICIONAL2]]</f>
        <v>24.0745</v>
      </c>
    </row>
    <row r="3867" spans="1:23" x14ac:dyDescent="0.25">
      <c r="A3867" t="s">
        <v>226</v>
      </c>
      <c r="B3867" t="s">
        <v>6244</v>
      </c>
      <c r="C3867" t="s">
        <v>12958</v>
      </c>
      <c r="D3867" t="s">
        <v>13</v>
      </c>
      <c r="E3867" t="s">
        <v>14847</v>
      </c>
      <c r="F3867" t="s">
        <v>14</v>
      </c>
      <c r="G3867" t="s">
        <v>15</v>
      </c>
      <c r="H3867" t="s">
        <v>226</v>
      </c>
      <c r="I3867" t="s">
        <v>6245</v>
      </c>
      <c r="J3867" t="str">
        <f>MID(Tabla1[[#This Row],[HORA2]],1,2)</f>
        <v>22</v>
      </c>
      <c r="K3867" t="s">
        <v>19</v>
      </c>
      <c r="L3867" t="s">
        <v>102</v>
      </c>
      <c r="M3867" t="s">
        <v>14867</v>
      </c>
      <c r="N3867" t="s">
        <v>22</v>
      </c>
      <c r="O3867">
        <v>7.09</v>
      </c>
      <c r="P38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</v>
      </c>
      <c r="Q3867">
        <f>IF(Tabla1[[#This Row],[SERVICIO]]="COMIDA",3,IF(Tabla1[[#This Row],[SERVICIO]]="CONTROLADO",12,IF(Tabla1[[#This Row],[SERVICIO]]="RÁPIDO",3.75,IF(Tabla1[[#This Row],[SERVICIO]]="NORMAL",2.5,))))</f>
        <v>3</v>
      </c>
      <c r="R3867">
        <f>IF(Tabla1[[#This Row],[SERVICIO]]="COMIDA",3.5,IF(Tabla1[[#This Row],[SERVICIO]]="CONTROLADO",8,IF(Tabla1[[#This Row],[SERVICIO]]="RÁPIDO",4.5,IF(Tabla1[[#This Row],[SERVICIO]]="NORMAL",3,))))</f>
        <v>3.5</v>
      </c>
      <c r="S3867">
        <f>IF(Tabla1[[#This Row],[SERVICIO]]="COMIDA",0.75,IF(Tabla1[[#This Row],[SERVICIO]]="CONTROLADO",2.65,IF(Tabla1[[#This Row],[SERVICIO]]="RÁPIDO",0.55,IF(Tabla1[[#This Row],[SERVICIO]]="NORMAL",1.2,))))</f>
        <v>0.75</v>
      </c>
      <c r="T3867" s="2">
        <f>IF(Tabla1[[#This Row],[KILOMETROS ADICIONALES]]=0,Tabla1[[#This Row],[KILOMETROS]]*Tabla1[[#This Row],[COSTO NORMAL]],Tabla1[[#This Row],[COSTO NORMAL]]*Tabla1[[#This Row],[KILOMETROS HASTA]])</f>
        <v>10.5</v>
      </c>
      <c r="U3867" s="2">
        <f>Tabla1[[#This Row],[KILOMETROS ADICIONALES]]*Tabla1[[#This Row],[COSTO ADICIONAL]]</f>
        <v>3.0674999999999999</v>
      </c>
      <c r="V3867">
        <v>151.66</v>
      </c>
      <c r="W3867" s="2">
        <f>Tabla1[[#This Row],[COSTO NORMAL2]]+Tabla1[[#This Row],[COSTO ADICIONAL2]]</f>
        <v>13.567499999999999</v>
      </c>
    </row>
    <row r="3868" spans="1:23" x14ac:dyDescent="0.25">
      <c r="A3868" t="s">
        <v>226</v>
      </c>
      <c r="B3868" t="s">
        <v>6246</v>
      </c>
      <c r="C3868" t="s">
        <v>12959</v>
      </c>
      <c r="D3868" t="s">
        <v>13</v>
      </c>
      <c r="E3868" t="s">
        <v>14845</v>
      </c>
      <c r="F3868" t="s">
        <v>14</v>
      </c>
      <c r="G3868" t="s">
        <v>15</v>
      </c>
      <c r="H3868" t="s">
        <v>226</v>
      </c>
      <c r="I3868" t="s">
        <v>4503</v>
      </c>
      <c r="J3868" t="str">
        <f>MID(Tabla1[[#This Row],[HORA2]],1,2)</f>
        <v>17</v>
      </c>
      <c r="K3868" t="s">
        <v>44</v>
      </c>
      <c r="L3868" t="s">
        <v>20</v>
      </c>
      <c r="M3868" t="s">
        <v>14867</v>
      </c>
      <c r="N3868" t="s">
        <v>22</v>
      </c>
      <c r="O3868">
        <v>20.76</v>
      </c>
      <c r="P38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3868">
        <f>IF(Tabla1[[#This Row],[SERVICIO]]="COMIDA",3,IF(Tabla1[[#This Row],[SERVICIO]]="CONTROLADO",12,IF(Tabla1[[#This Row],[SERVICIO]]="RÁPIDO",3.75,IF(Tabla1[[#This Row],[SERVICIO]]="NORMAL",2.5,))))</f>
        <v>3.75</v>
      </c>
      <c r="R3868">
        <f>IF(Tabla1[[#This Row],[SERVICIO]]="COMIDA",3.5,IF(Tabla1[[#This Row],[SERVICIO]]="CONTROLADO",8,IF(Tabla1[[#This Row],[SERVICIO]]="RÁPIDO",4.5,IF(Tabla1[[#This Row],[SERVICIO]]="NORMAL",3,))))</f>
        <v>4.5</v>
      </c>
      <c r="S38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8" s="2">
        <f>IF(Tabla1[[#This Row],[KILOMETROS ADICIONALES]]=0,Tabla1[[#This Row],[KILOMETROS]]*Tabla1[[#This Row],[COSTO NORMAL]],Tabla1[[#This Row],[COSTO NORMAL]]*Tabla1[[#This Row],[KILOMETROS HASTA]])</f>
        <v>16.875</v>
      </c>
      <c r="U3868" s="2">
        <f>Tabla1[[#This Row],[KILOMETROS ADICIONALES]]*Tabla1[[#This Row],[COSTO ADICIONAL]]</f>
        <v>9.355500000000001</v>
      </c>
      <c r="V3868">
        <v>236.03</v>
      </c>
      <c r="W3868" s="2">
        <f>Tabla1[[#This Row],[COSTO NORMAL2]]+Tabla1[[#This Row],[COSTO ADICIONAL2]]</f>
        <v>26.230499999999999</v>
      </c>
    </row>
    <row r="3869" spans="1:23" x14ac:dyDescent="0.25">
      <c r="A3869" t="s">
        <v>226</v>
      </c>
      <c r="B3869" t="s">
        <v>6247</v>
      </c>
      <c r="C3869" t="s">
        <v>12960</v>
      </c>
      <c r="D3869" t="s">
        <v>13</v>
      </c>
      <c r="E3869" t="s">
        <v>14845</v>
      </c>
      <c r="F3869" t="s">
        <v>14</v>
      </c>
      <c r="G3869" t="s">
        <v>15</v>
      </c>
      <c r="H3869" t="s">
        <v>226</v>
      </c>
      <c r="I3869" t="s">
        <v>6248</v>
      </c>
      <c r="J3869" t="str">
        <f>MID(Tabla1[[#This Row],[HORA2]],1,2)</f>
        <v>18</v>
      </c>
      <c r="K3869" t="s">
        <v>96</v>
      </c>
      <c r="L3869" t="s">
        <v>79</v>
      </c>
      <c r="M3869" t="s">
        <v>14867</v>
      </c>
      <c r="N3869" t="s">
        <v>22</v>
      </c>
      <c r="O3869">
        <v>5.45</v>
      </c>
      <c r="P38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1.7000000000000002</v>
      </c>
      <c r="Q3869">
        <f>IF(Tabla1[[#This Row],[SERVICIO]]="COMIDA",3,IF(Tabla1[[#This Row],[SERVICIO]]="CONTROLADO",12,IF(Tabla1[[#This Row],[SERVICIO]]="RÁPIDO",3.75,IF(Tabla1[[#This Row],[SERVICIO]]="NORMAL",2.5,))))</f>
        <v>3.75</v>
      </c>
      <c r="R3869">
        <f>IF(Tabla1[[#This Row],[SERVICIO]]="COMIDA",3.5,IF(Tabla1[[#This Row],[SERVICIO]]="CONTROLADO",8,IF(Tabla1[[#This Row],[SERVICIO]]="RÁPIDO",4.5,IF(Tabla1[[#This Row],[SERVICIO]]="NORMAL",3,))))</f>
        <v>4.5</v>
      </c>
      <c r="S38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69" s="2">
        <f>IF(Tabla1[[#This Row],[KILOMETROS ADICIONALES]]=0,Tabla1[[#This Row],[KILOMETROS]]*Tabla1[[#This Row],[COSTO NORMAL]],Tabla1[[#This Row],[COSTO NORMAL]]*Tabla1[[#This Row],[KILOMETROS HASTA]])</f>
        <v>16.875</v>
      </c>
      <c r="U3869" s="2">
        <f>Tabla1[[#This Row],[KILOMETROS ADICIONALES]]*Tabla1[[#This Row],[COSTO ADICIONAL]]</f>
        <v>0.93500000000000016</v>
      </c>
      <c r="V3869">
        <v>121.32</v>
      </c>
      <c r="W3869" s="2">
        <f>Tabla1[[#This Row],[COSTO NORMAL2]]+Tabla1[[#This Row],[COSTO ADICIONAL2]]</f>
        <v>17.809999999999999</v>
      </c>
    </row>
    <row r="3870" spans="1:23" x14ac:dyDescent="0.25">
      <c r="A3870" t="s">
        <v>226</v>
      </c>
      <c r="B3870" t="s">
        <v>6249</v>
      </c>
      <c r="C3870" t="s">
        <v>12961</v>
      </c>
      <c r="D3870" t="s">
        <v>13</v>
      </c>
      <c r="E3870" t="s">
        <v>14845</v>
      </c>
      <c r="F3870" t="s">
        <v>14</v>
      </c>
      <c r="G3870" t="s">
        <v>15</v>
      </c>
      <c r="H3870" t="s">
        <v>226</v>
      </c>
      <c r="I3870" t="s">
        <v>6250</v>
      </c>
      <c r="J3870" t="str">
        <f>MID(Tabla1[[#This Row],[HORA2]],1,2)</f>
        <v>18</v>
      </c>
      <c r="K3870" t="s">
        <v>19</v>
      </c>
      <c r="L3870" t="s">
        <v>26</v>
      </c>
      <c r="M3870" t="s">
        <v>14867</v>
      </c>
      <c r="N3870" t="s">
        <v>22</v>
      </c>
      <c r="O3870">
        <v>20.49</v>
      </c>
      <c r="P38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16.739999999999998</v>
      </c>
      <c r="Q3870">
        <f>IF(Tabla1[[#This Row],[SERVICIO]]="COMIDA",3,IF(Tabla1[[#This Row],[SERVICIO]]="CONTROLADO",12,IF(Tabla1[[#This Row],[SERVICIO]]="RÁPIDO",3.75,IF(Tabla1[[#This Row],[SERVICIO]]="NORMAL",2.5,))))</f>
        <v>3.75</v>
      </c>
      <c r="R3870">
        <f>IF(Tabla1[[#This Row],[SERVICIO]]="COMIDA",3.5,IF(Tabla1[[#This Row],[SERVICIO]]="CONTROLADO",8,IF(Tabla1[[#This Row],[SERVICIO]]="RÁPIDO",4.5,IF(Tabla1[[#This Row],[SERVICIO]]="NORMAL",3,))))</f>
        <v>4.5</v>
      </c>
      <c r="S38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0" s="2">
        <f>IF(Tabla1[[#This Row],[KILOMETROS ADICIONALES]]=0,Tabla1[[#This Row],[KILOMETROS]]*Tabla1[[#This Row],[COSTO NORMAL]],Tabla1[[#This Row],[COSTO NORMAL]]*Tabla1[[#This Row],[KILOMETROS HASTA]])</f>
        <v>16.875</v>
      </c>
      <c r="U3870" s="2">
        <f>Tabla1[[#This Row],[KILOMETROS ADICIONALES]]*Tabla1[[#This Row],[COSTO ADICIONAL]]</f>
        <v>9.2070000000000007</v>
      </c>
      <c r="V3870">
        <v>224.08</v>
      </c>
      <c r="W3870" s="2">
        <f>Tabla1[[#This Row],[COSTO NORMAL2]]+Tabla1[[#This Row],[COSTO ADICIONAL2]]</f>
        <v>26.082000000000001</v>
      </c>
    </row>
    <row r="3871" spans="1:23" x14ac:dyDescent="0.25">
      <c r="A3871" t="s">
        <v>226</v>
      </c>
      <c r="B3871" t="s">
        <v>6251</v>
      </c>
      <c r="C3871" t="s">
        <v>12962</v>
      </c>
      <c r="D3871" t="s">
        <v>13</v>
      </c>
      <c r="E3871" t="s">
        <v>14845</v>
      </c>
      <c r="F3871" t="s">
        <v>14</v>
      </c>
      <c r="G3871" t="s">
        <v>15</v>
      </c>
      <c r="H3871" t="s">
        <v>226</v>
      </c>
      <c r="I3871" t="s">
        <v>6252</v>
      </c>
      <c r="J3871" t="str">
        <f>MID(Tabla1[[#This Row],[HORA2]],1,2)</f>
        <v>18</v>
      </c>
      <c r="K3871" t="s">
        <v>96</v>
      </c>
      <c r="L3871" t="s">
        <v>96</v>
      </c>
      <c r="M3871" t="s">
        <v>14867</v>
      </c>
      <c r="N3871" t="s">
        <v>22</v>
      </c>
      <c r="O3871">
        <v>2.7</v>
      </c>
      <c r="P38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71">
        <f>IF(Tabla1[[#This Row],[SERVICIO]]="COMIDA",3,IF(Tabla1[[#This Row],[SERVICIO]]="CONTROLADO",12,IF(Tabla1[[#This Row],[SERVICIO]]="RÁPIDO",3.75,IF(Tabla1[[#This Row],[SERVICIO]]="NORMAL",2.5,))))</f>
        <v>3.75</v>
      </c>
      <c r="R3871">
        <f>IF(Tabla1[[#This Row],[SERVICIO]]="COMIDA",3.5,IF(Tabla1[[#This Row],[SERVICIO]]="CONTROLADO",8,IF(Tabla1[[#This Row],[SERVICIO]]="RÁPIDO",4.5,IF(Tabla1[[#This Row],[SERVICIO]]="NORMAL",3,))))</f>
        <v>4.5</v>
      </c>
      <c r="S38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1" s="2">
        <f>IF(Tabla1[[#This Row],[KILOMETROS ADICIONALES]]=0,Tabla1[[#This Row],[KILOMETROS]]*Tabla1[[#This Row],[COSTO NORMAL]],Tabla1[[#This Row],[COSTO NORMAL]]*Tabla1[[#This Row],[KILOMETROS HASTA]])</f>
        <v>12.15</v>
      </c>
      <c r="U3871" s="2">
        <f>Tabla1[[#This Row],[KILOMETROS ADICIONALES]]*Tabla1[[#This Row],[COSTO ADICIONAL]]</f>
        <v>0</v>
      </c>
      <c r="V3871">
        <v>99.29</v>
      </c>
      <c r="W3871" s="2">
        <f>Tabla1[[#This Row],[COSTO NORMAL2]]+Tabla1[[#This Row],[COSTO ADICIONAL2]]</f>
        <v>12.15</v>
      </c>
    </row>
    <row r="3872" spans="1:23" x14ac:dyDescent="0.25">
      <c r="A3872" t="s">
        <v>226</v>
      </c>
      <c r="B3872" t="s">
        <v>6253</v>
      </c>
      <c r="C3872" t="s">
        <v>12963</v>
      </c>
      <c r="D3872" t="s">
        <v>13</v>
      </c>
      <c r="E3872" t="s">
        <v>14845</v>
      </c>
      <c r="F3872" t="s">
        <v>14</v>
      </c>
      <c r="G3872" t="s">
        <v>15</v>
      </c>
      <c r="H3872" t="s">
        <v>226</v>
      </c>
      <c r="I3872" t="s">
        <v>6254</v>
      </c>
      <c r="J3872" t="str">
        <f>MID(Tabla1[[#This Row],[HORA2]],1,2)</f>
        <v>17</v>
      </c>
      <c r="K3872" t="s">
        <v>53</v>
      </c>
      <c r="L3872" t="s">
        <v>31</v>
      </c>
      <c r="M3872" t="s">
        <v>14867</v>
      </c>
      <c r="N3872" t="s">
        <v>22</v>
      </c>
      <c r="O3872">
        <v>17.11</v>
      </c>
      <c r="P38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13.36</v>
      </c>
      <c r="Q3872">
        <f>IF(Tabla1[[#This Row],[SERVICIO]]="COMIDA",3,IF(Tabla1[[#This Row],[SERVICIO]]="CONTROLADO",12,IF(Tabla1[[#This Row],[SERVICIO]]="RÁPIDO",3.75,IF(Tabla1[[#This Row],[SERVICIO]]="NORMAL",2.5,))))</f>
        <v>3.75</v>
      </c>
      <c r="R3872">
        <f>IF(Tabla1[[#This Row],[SERVICIO]]="COMIDA",3.5,IF(Tabla1[[#This Row],[SERVICIO]]="CONTROLADO",8,IF(Tabla1[[#This Row],[SERVICIO]]="RÁPIDO",4.5,IF(Tabla1[[#This Row],[SERVICIO]]="NORMAL",3,))))</f>
        <v>4.5</v>
      </c>
      <c r="S38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2" s="2">
        <f>IF(Tabla1[[#This Row],[KILOMETROS ADICIONALES]]=0,Tabla1[[#This Row],[KILOMETROS]]*Tabla1[[#This Row],[COSTO NORMAL]],Tabla1[[#This Row],[COSTO NORMAL]]*Tabla1[[#This Row],[KILOMETROS HASTA]])</f>
        <v>16.875</v>
      </c>
      <c r="U3872" s="2">
        <f>Tabla1[[#This Row],[KILOMETROS ADICIONALES]]*Tabla1[[#This Row],[COSTO ADICIONAL]]</f>
        <v>7.3479999999999999</v>
      </c>
      <c r="V3872">
        <v>3.71</v>
      </c>
      <c r="W3872" s="2">
        <f>Tabla1[[#This Row],[COSTO NORMAL2]]+Tabla1[[#This Row],[COSTO ADICIONAL2]]</f>
        <v>24.222999999999999</v>
      </c>
    </row>
    <row r="3873" spans="1:23" x14ac:dyDescent="0.25">
      <c r="A3873" t="s">
        <v>226</v>
      </c>
      <c r="B3873" t="s">
        <v>6255</v>
      </c>
      <c r="C3873" t="s">
        <v>12964</v>
      </c>
      <c r="E3873" t="s">
        <v>14845</v>
      </c>
      <c r="F3873" t="s">
        <v>76</v>
      </c>
      <c r="G3873" t="s">
        <v>15</v>
      </c>
      <c r="H3873" t="s">
        <v>226</v>
      </c>
      <c r="I3873" t="s">
        <v>6256</v>
      </c>
      <c r="J3873" t="str">
        <f>MID(Tabla1[[#This Row],[HORA2]],1,2)</f>
        <v>17</v>
      </c>
      <c r="K3873" t="s">
        <v>43</v>
      </c>
      <c r="L3873" t="s">
        <v>102</v>
      </c>
      <c r="M3873" t="s">
        <v>14867</v>
      </c>
      <c r="N3873" t="s">
        <v>22</v>
      </c>
      <c r="O3873">
        <v>8.0299999999999994</v>
      </c>
      <c r="P38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4.2799999999999994</v>
      </c>
      <c r="Q3873">
        <f>IF(Tabla1[[#This Row],[SERVICIO]]="COMIDA",3,IF(Tabla1[[#This Row],[SERVICIO]]="CONTROLADO",12,IF(Tabla1[[#This Row],[SERVICIO]]="RÁPIDO",3.75,IF(Tabla1[[#This Row],[SERVICIO]]="NORMAL",2.5,))))</f>
        <v>3.75</v>
      </c>
      <c r="R3873">
        <f>IF(Tabla1[[#This Row],[SERVICIO]]="COMIDA",3.5,IF(Tabla1[[#This Row],[SERVICIO]]="CONTROLADO",8,IF(Tabla1[[#This Row],[SERVICIO]]="RÁPIDO",4.5,IF(Tabla1[[#This Row],[SERVICIO]]="NORMAL",3,))))</f>
        <v>4.5</v>
      </c>
      <c r="S38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3" s="2">
        <f>IF(Tabla1[[#This Row],[KILOMETROS ADICIONALES]]=0,Tabla1[[#This Row],[KILOMETROS]]*Tabla1[[#This Row],[COSTO NORMAL]],Tabla1[[#This Row],[COSTO NORMAL]]*Tabla1[[#This Row],[KILOMETROS HASTA]])</f>
        <v>16.875</v>
      </c>
      <c r="U3873" s="2">
        <f>Tabla1[[#This Row],[KILOMETROS ADICIONALES]]*Tabla1[[#This Row],[COSTO ADICIONAL]]</f>
        <v>2.3539999999999996</v>
      </c>
      <c r="V3873">
        <v>141.71</v>
      </c>
      <c r="W3873" s="2">
        <f>Tabla1[[#This Row],[COSTO NORMAL2]]+Tabla1[[#This Row],[COSTO ADICIONAL2]]</f>
        <v>19.228999999999999</v>
      </c>
    </row>
    <row r="3874" spans="1:23" x14ac:dyDescent="0.25">
      <c r="A3874" t="s">
        <v>226</v>
      </c>
      <c r="B3874" t="s">
        <v>6257</v>
      </c>
      <c r="C3874" t="s">
        <v>12965</v>
      </c>
      <c r="D3874" t="s">
        <v>13</v>
      </c>
      <c r="E3874" t="s">
        <v>14845</v>
      </c>
      <c r="F3874" t="s">
        <v>14</v>
      </c>
      <c r="G3874" t="s">
        <v>15</v>
      </c>
      <c r="H3874" t="s">
        <v>226</v>
      </c>
      <c r="I3874" t="s">
        <v>6258</v>
      </c>
      <c r="J3874" t="str">
        <f>MID(Tabla1[[#This Row],[HORA2]],1,2)</f>
        <v>18</v>
      </c>
      <c r="K3874" t="s">
        <v>19</v>
      </c>
      <c r="L3874" t="s">
        <v>96</v>
      </c>
      <c r="M3874" t="s">
        <v>14867</v>
      </c>
      <c r="N3874" t="s">
        <v>22</v>
      </c>
      <c r="O3874">
        <v>14.42</v>
      </c>
      <c r="P38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10.67</v>
      </c>
      <c r="Q3874">
        <f>IF(Tabla1[[#This Row],[SERVICIO]]="COMIDA",3,IF(Tabla1[[#This Row],[SERVICIO]]="CONTROLADO",12,IF(Tabla1[[#This Row],[SERVICIO]]="RÁPIDO",3.75,IF(Tabla1[[#This Row],[SERVICIO]]="NORMAL",2.5,))))</f>
        <v>3.75</v>
      </c>
      <c r="R3874">
        <f>IF(Tabla1[[#This Row],[SERVICIO]]="COMIDA",3.5,IF(Tabla1[[#This Row],[SERVICIO]]="CONTROLADO",8,IF(Tabla1[[#This Row],[SERVICIO]]="RÁPIDO",4.5,IF(Tabla1[[#This Row],[SERVICIO]]="NORMAL",3,))))</f>
        <v>4.5</v>
      </c>
      <c r="S38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4" s="2">
        <f>IF(Tabla1[[#This Row],[KILOMETROS ADICIONALES]]=0,Tabla1[[#This Row],[KILOMETROS]]*Tabla1[[#This Row],[COSTO NORMAL]],Tabla1[[#This Row],[COSTO NORMAL]]*Tabla1[[#This Row],[KILOMETROS HASTA]])</f>
        <v>16.875</v>
      </c>
      <c r="U3874" s="2">
        <f>Tabla1[[#This Row],[KILOMETROS ADICIONALES]]*Tabla1[[#This Row],[COSTO ADICIONAL]]</f>
        <v>5.8685</v>
      </c>
      <c r="V3874">
        <v>244.42</v>
      </c>
      <c r="W3874" s="2">
        <f>Tabla1[[#This Row],[COSTO NORMAL2]]+Tabla1[[#This Row],[COSTO ADICIONAL2]]</f>
        <v>22.743500000000001</v>
      </c>
    </row>
    <row r="3875" spans="1:23" x14ac:dyDescent="0.25">
      <c r="A3875" t="s">
        <v>226</v>
      </c>
      <c r="B3875" t="s">
        <v>5475</v>
      </c>
      <c r="C3875" t="s">
        <v>12966</v>
      </c>
      <c r="D3875" t="s">
        <v>13</v>
      </c>
      <c r="E3875" t="s">
        <v>14845</v>
      </c>
      <c r="F3875" t="s">
        <v>14</v>
      </c>
      <c r="G3875" t="s">
        <v>15</v>
      </c>
      <c r="H3875" t="s">
        <v>226</v>
      </c>
      <c r="I3875" t="s">
        <v>6259</v>
      </c>
      <c r="J3875" t="str">
        <f>MID(Tabla1[[#This Row],[HORA2]],1,2)</f>
        <v>18</v>
      </c>
      <c r="K3875" t="s">
        <v>49</v>
      </c>
      <c r="L3875" t="s">
        <v>19</v>
      </c>
      <c r="M3875" t="s">
        <v>14867</v>
      </c>
      <c r="N3875" t="s">
        <v>22</v>
      </c>
      <c r="O3875">
        <v>13.81</v>
      </c>
      <c r="P38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10.06</v>
      </c>
      <c r="Q3875">
        <f>IF(Tabla1[[#This Row],[SERVICIO]]="COMIDA",3,IF(Tabla1[[#This Row],[SERVICIO]]="CONTROLADO",12,IF(Tabla1[[#This Row],[SERVICIO]]="RÁPIDO",3.75,IF(Tabla1[[#This Row],[SERVICIO]]="NORMAL",2.5,))))</f>
        <v>3.75</v>
      </c>
      <c r="R3875">
        <f>IF(Tabla1[[#This Row],[SERVICIO]]="COMIDA",3.5,IF(Tabla1[[#This Row],[SERVICIO]]="CONTROLADO",8,IF(Tabla1[[#This Row],[SERVICIO]]="RÁPIDO",4.5,IF(Tabla1[[#This Row],[SERVICIO]]="NORMAL",3,))))</f>
        <v>4.5</v>
      </c>
      <c r="S38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5" s="2">
        <f>IF(Tabla1[[#This Row],[KILOMETROS ADICIONALES]]=0,Tabla1[[#This Row],[KILOMETROS]]*Tabla1[[#This Row],[COSTO NORMAL]],Tabla1[[#This Row],[COSTO NORMAL]]*Tabla1[[#This Row],[KILOMETROS HASTA]])</f>
        <v>16.875</v>
      </c>
      <c r="U3875" s="2">
        <f>Tabla1[[#This Row],[KILOMETROS ADICIONALES]]*Tabla1[[#This Row],[COSTO ADICIONAL]]</f>
        <v>5.5330000000000004</v>
      </c>
      <c r="V3875">
        <v>215.39</v>
      </c>
      <c r="W3875" s="2">
        <f>Tabla1[[#This Row],[COSTO NORMAL2]]+Tabla1[[#This Row],[COSTO ADICIONAL2]]</f>
        <v>22.408000000000001</v>
      </c>
    </row>
    <row r="3876" spans="1:23" x14ac:dyDescent="0.25">
      <c r="A3876" t="s">
        <v>226</v>
      </c>
      <c r="B3876" t="s">
        <v>683</v>
      </c>
      <c r="C3876" t="s">
        <v>12967</v>
      </c>
      <c r="D3876" t="s">
        <v>13</v>
      </c>
      <c r="E3876" t="s">
        <v>14845</v>
      </c>
      <c r="F3876" t="s">
        <v>14</v>
      </c>
      <c r="G3876" t="s">
        <v>15</v>
      </c>
      <c r="H3876" t="s">
        <v>226</v>
      </c>
      <c r="I3876" t="s">
        <v>6260</v>
      </c>
      <c r="J3876" t="str">
        <f>MID(Tabla1[[#This Row],[HORA2]],1,2)</f>
        <v>18</v>
      </c>
      <c r="K3876" t="s">
        <v>49</v>
      </c>
      <c r="L3876" t="s">
        <v>43</v>
      </c>
      <c r="M3876" t="s">
        <v>14867</v>
      </c>
      <c r="N3876" t="s">
        <v>22</v>
      </c>
      <c r="O3876">
        <v>10.86</v>
      </c>
      <c r="P38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7.1099999999999994</v>
      </c>
      <c r="Q3876">
        <f>IF(Tabla1[[#This Row],[SERVICIO]]="COMIDA",3,IF(Tabla1[[#This Row],[SERVICIO]]="CONTROLADO",12,IF(Tabla1[[#This Row],[SERVICIO]]="RÁPIDO",3.75,IF(Tabla1[[#This Row],[SERVICIO]]="NORMAL",2.5,))))</f>
        <v>3.75</v>
      </c>
      <c r="R3876">
        <f>IF(Tabla1[[#This Row],[SERVICIO]]="COMIDA",3.5,IF(Tabla1[[#This Row],[SERVICIO]]="CONTROLADO",8,IF(Tabla1[[#This Row],[SERVICIO]]="RÁPIDO",4.5,IF(Tabla1[[#This Row],[SERVICIO]]="NORMAL",3,))))</f>
        <v>4.5</v>
      </c>
      <c r="S38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6" s="2">
        <f>IF(Tabla1[[#This Row],[KILOMETROS ADICIONALES]]=0,Tabla1[[#This Row],[KILOMETROS]]*Tabla1[[#This Row],[COSTO NORMAL]],Tabla1[[#This Row],[COSTO NORMAL]]*Tabla1[[#This Row],[KILOMETROS HASTA]])</f>
        <v>16.875</v>
      </c>
      <c r="U3876" s="2">
        <f>Tabla1[[#This Row],[KILOMETROS ADICIONALES]]*Tabla1[[#This Row],[COSTO ADICIONAL]]</f>
        <v>3.9104999999999999</v>
      </c>
      <c r="V3876">
        <v>17.38</v>
      </c>
      <c r="W3876" s="2">
        <f>Tabla1[[#This Row],[COSTO NORMAL2]]+Tabla1[[#This Row],[COSTO ADICIONAL2]]</f>
        <v>20.785499999999999</v>
      </c>
    </row>
    <row r="3877" spans="1:23" x14ac:dyDescent="0.25">
      <c r="A3877" t="s">
        <v>226</v>
      </c>
      <c r="B3877" t="s">
        <v>6261</v>
      </c>
      <c r="C3877" t="s">
        <v>12968</v>
      </c>
      <c r="D3877" t="s">
        <v>13</v>
      </c>
      <c r="E3877" t="s">
        <v>14845</v>
      </c>
      <c r="F3877" t="s">
        <v>76</v>
      </c>
      <c r="G3877" t="s">
        <v>24</v>
      </c>
      <c r="H3877" t="s">
        <v>226</v>
      </c>
      <c r="I3877" t="s">
        <v>6262</v>
      </c>
      <c r="J3877" t="str">
        <f>MID(Tabla1[[#This Row],[HORA2]],1,2)</f>
        <v>17</v>
      </c>
      <c r="K3877" t="s">
        <v>79</v>
      </c>
      <c r="L3877" t="s">
        <v>110</v>
      </c>
      <c r="M3877" t="s">
        <v>14867</v>
      </c>
      <c r="N3877" t="s">
        <v>22</v>
      </c>
      <c r="O3877">
        <v>1.25</v>
      </c>
      <c r="P38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77">
        <f>IF(Tabla1[[#This Row],[SERVICIO]]="COMIDA",3,IF(Tabla1[[#This Row],[SERVICIO]]="CONTROLADO",12,IF(Tabla1[[#This Row],[SERVICIO]]="RÁPIDO",3.75,IF(Tabla1[[#This Row],[SERVICIO]]="NORMAL",2.5,))))</f>
        <v>3.75</v>
      </c>
      <c r="R3877">
        <f>IF(Tabla1[[#This Row],[SERVICIO]]="COMIDA",3.5,IF(Tabla1[[#This Row],[SERVICIO]]="CONTROLADO",8,IF(Tabla1[[#This Row],[SERVICIO]]="RÁPIDO",4.5,IF(Tabla1[[#This Row],[SERVICIO]]="NORMAL",3,))))</f>
        <v>4.5</v>
      </c>
      <c r="S38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7" s="2">
        <f>IF(Tabla1[[#This Row],[KILOMETROS ADICIONALES]]=0,Tabla1[[#This Row],[KILOMETROS]]*Tabla1[[#This Row],[COSTO NORMAL]],Tabla1[[#This Row],[COSTO NORMAL]]*Tabla1[[#This Row],[KILOMETROS HASTA]])</f>
        <v>5.625</v>
      </c>
      <c r="U3877" s="2">
        <f>Tabla1[[#This Row],[KILOMETROS ADICIONALES]]*Tabla1[[#This Row],[COSTO ADICIONAL]]</f>
        <v>0</v>
      </c>
      <c r="V3877">
        <v>55.39</v>
      </c>
      <c r="W3877" s="2">
        <f>Tabla1[[#This Row],[COSTO NORMAL2]]+Tabla1[[#This Row],[COSTO ADICIONAL2]]</f>
        <v>5.625</v>
      </c>
    </row>
    <row r="3878" spans="1:23" x14ac:dyDescent="0.25">
      <c r="A3878" t="s">
        <v>226</v>
      </c>
      <c r="B3878" t="s">
        <v>6263</v>
      </c>
      <c r="C3878" t="s">
        <v>12969</v>
      </c>
      <c r="D3878" t="s">
        <v>13</v>
      </c>
      <c r="E3878" t="s">
        <v>14845</v>
      </c>
      <c r="F3878" t="s">
        <v>295</v>
      </c>
      <c r="G3878" t="s">
        <v>24</v>
      </c>
      <c r="H3878" t="s">
        <v>226</v>
      </c>
      <c r="I3878" t="s">
        <v>6264</v>
      </c>
      <c r="J3878" t="str">
        <f>MID(Tabla1[[#This Row],[HORA2]],1,2)</f>
        <v>16</v>
      </c>
      <c r="K3878" t="s">
        <v>19</v>
      </c>
      <c r="L3878" t="s">
        <v>323</v>
      </c>
      <c r="M3878" t="s">
        <v>14867</v>
      </c>
      <c r="N3878" t="s">
        <v>22</v>
      </c>
      <c r="O3878">
        <v>3.55</v>
      </c>
      <c r="P38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78">
        <f>IF(Tabla1[[#This Row],[SERVICIO]]="COMIDA",3,IF(Tabla1[[#This Row],[SERVICIO]]="CONTROLADO",12,IF(Tabla1[[#This Row],[SERVICIO]]="RÁPIDO",3.75,IF(Tabla1[[#This Row],[SERVICIO]]="NORMAL",2.5,))))</f>
        <v>3.75</v>
      </c>
      <c r="R3878">
        <f>IF(Tabla1[[#This Row],[SERVICIO]]="COMIDA",3.5,IF(Tabla1[[#This Row],[SERVICIO]]="CONTROLADO",8,IF(Tabla1[[#This Row],[SERVICIO]]="RÁPIDO",4.5,IF(Tabla1[[#This Row],[SERVICIO]]="NORMAL",3,))))</f>
        <v>4.5</v>
      </c>
      <c r="S38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8" s="2">
        <f>IF(Tabla1[[#This Row],[KILOMETROS ADICIONALES]]=0,Tabla1[[#This Row],[KILOMETROS]]*Tabla1[[#This Row],[COSTO NORMAL]],Tabla1[[#This Row],[COSTO NORMAL]]*Tabla1[[#This Row],[KILOMETROS HASTA]])</f>
        <v>15.975</v>
      </c>
      <c r="U3878" s="2">
        <f>Tabla1[[#This Row],[KILOMETROS ADICIONALES]]*Tabla1[[#This Row],[COSTO ADICIONAL]]</f>
        <v>0</v>
      </c>
      <c r="V3878">
        <v>102.33</v>
      </c>
      <c r="W3878" s="2">
        <f>Tabla1[[#This Row],[COSTO NORMAL2]]+Tabla1[[#This Row],[COSTO ADICIONAL2]]</f>
        <v>15.975</v>
      </c>
    </row>
    <row r="3879" spans="1:23" x14ac:dyDescent="0.25">
      <c r="A3879" t="s">
        <v>226</v>
      </c>
      <c r="B3879" t="s">
        <v>6265</v>
      </c>
      <c r="C3879" t="s">
        <v>12970</v>
      </c>
      <c r="D3879" t="s">
        <v>13</v>
      </c>
      <c r="E3879" t="s">
        <v>14845</v>
      </c>
      <c r="F3879" t="s">
        <v>295</v>
      </c>
      <c r="G3879" t="s">
        <v>24</v>
      </c>
      <c r="H3879" t="s">
        <v>226</v>
      </c>
      <c r="I3879" t="s">
        <v>6266</v>
      </c>
      <c r="J3879" t="str">
        <f>MID(Tabla1[[#This Row],[HORA2]],1,2)</f>
        <v>16</v>
      </c>
      <c r="K3879" t="s">
        <v>31</v>
      </c>
      <c r="L3879" t="s">
        <v>188</v>
      </c>
      <c r="M3879" t="s">
        <v>14867</v>
      </c>
      <c r="N3879" t="s">
        <v>22</v>
      </c>
      <c r="O3879">
        <v>12.24</v>
      </c>
      <c r="P38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8.49</v>
      </c>
      <c r="Q3879">
        <f>IF(Tabla1[[#This Row],[SERVICIO]]="COMIDA",3,IF(Tabla1[[#This Row],[SERVICIO]]="CONTROLADO",12,IF(Tabla1[[#This Row],[SERVICIO]]="RÁPIDO",3.75,IF(Tabla1[[#This Row],[SERVICIO]]="NORMAL",2.5,))))</f>
        <v>3.75</v>
      </c>
      <c r="R3879">
        <f>IF(Tabla1[[#This Row],[SERVICIO]]="COMIDA",3.5,IF(Tabla1[[#This Row],[SERVICIO]]="CONTROLADO",8,IF(Tabla1[[#This Row],[SERVICIO]]="RÁPIDO",4.5,IF(Tabla1[[#This Row],[SERVICIO]]="NORMAL",3,))))</f>
        <v>4.5</v>
      </c>
      <c r="S38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79" s="2">
        <f>IF(Tabla1[[#This Row],[KILOMETROS ADICIONALES]]=0,Tabla1[[#This Row],[KILOMETROS]]*Tabla1[[#This Row],[COSTO NORMAL]],Tabla1[[#This Row],[COSTO NORMAL]]*Tabla1[[#This Row],[KILOMETROS HASTA]])</f>
        <v>16.875</v>
      </c>
      <c r="U3879" s="2">
        <f>Tabla1[[#This Row],[KILOMETROS ADICIONALES]]*Tabla1[[#This Row],[COSTO ADICIONAL]]</f>
        <v>4.6695000000000002</v>
      </c>
      <c r="V3879">
        <v>53.36</v>
      </c>
      <c r="W3879" s="2">
        <f>Tabla1[[#This Row],[COSTO NORMAL2]]+Tabla1[[#This Row],[COSTO ADICIONAL2]]</f>
        <v>21.544499999999999</v>
      </c>
    </row>
    <row r="3880" spans="1:23" x14ac:dyDescent="0.25">
      <c r="A3880" t="s">
        <v>226</v>
      </c>
      <c r="B3880" t="s">
        <v>5485</v>
      </c>
      <c r="C3880" t="s">
        <v>12971</v>
      </c>
      <c r="D3880" t="s">
        <v>13</v>
      </c>
      <c r="E3880" t="s">
        <v>14845</v>
      </c>
      <c r="F3880" t="s">
        <v>14</v>
      </c>
      <c r="G3880" t="s">
        <v>15</v>
      </c>
      <c r="H3880" t="s">
        <v>226</v>
      </c>
      <c r="I3880" t="s">
        <v>6267</v>
      </c>
      <c r="J3880" t="str">
        <f>MID(Tabla1[[#This Row],[HORA2]],1,2)</f>
        <v>19</v>
      </c>
      <c r="K3880" t="s">
        <v>19</v>
      </c>
      <c r="L3880" t="s">
        <v>96</v>
      </c>
      <c r="M3880" t="s">
        <v>14867</v>
      </c>
      <c r="N3880" t="s">
        <v>22</v>
      </c>
      <c r="O3880">
        <v>2.96</v>
      </c>
      <c r="P38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80">
        <f>IF(Tabla1[[#This Row],[SERVICIO]]="COMIDA",3,IF(Tabla1[[#This Row],[SERVICIO]]="CONTROLADO",12,IF(Tabla1[[#This Row],[SERVICIO]]="RÁPIDO",3.75,IF(Tabla1[[#This Row],[SERVICIO]]="NORMAL",2.5,))))</f>
        <v>3.75</v>
      </c>
      <c r="R3880">
        <f>IF(Tabla1[[#This Row],[SERVICIO]]="COMIDA",3.5,IF(Tabla1[[#This Row],[SERVICIO]]="CONTROLADO",8,IF(Tabla1[[#This Row],[SERVICIO]]="RÁPIDO",4.5,IF(Tabla1[[#This Row],[SERVICIO]]="NORMAL",3,))))</f>
        <v>4.5</v>
      </c>
      <c r="S38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0" s="2">
        <f>IF(Tabla1[[#This Row],[KILOMETROS ADICIONALES]]=0,Tabla1[[#This Row],[KILOMETROS]]*Tabla1[[#This Row],[COSTO NORMAL]],Tabla1[[#This Row],[COSTO NORMAL]]*Tabla1[[#This Row],[KILOMETROS HASTA]])</f>
        <v>13.32</v>
      </c>
      <c r="U3880" s="2">
        <f>Tabla1[[#This Row],[KILOMETROS ADICIONALES]]*Tabla1[[#This Row],[COSTO ADICIONAL]]</f>
        <v>0</v>
      </c>
      <c r="V3880">
        <v>46.48</v>
      </c>
      <c r="W3880" s="2">
        <f>Tabla1[[#This Row],[COSTO NORMAL2]]+Tabla1[[#This Row],[COSTO ADICIONAL2]]</f>
        <v>13.32</v>
      </c>
    </row>
    <row r="3881" spans="1:23" x14ac:dyDescent="0.25">
      <c r="A3881" t="s">
        <v>226</v>
      </c>
      <c r="B3881" t="s">
        <v>6268</v>
      </c>
      <c r="C3881" t="s">
        <v>12972</v>
      </c>
      <c r="D3881" t="s">
        <v>13</v>
      </c>
      <c r="E3881" t="s">
        <v>14845</v>
      </c>
      <c r="F3881" t="s">
        <v>295</v>
      </c>
      <c r="G3881" t="s">
        <v>15</v>
      </c>
      <c r="H3881" t="s">
        <v>226</v>
      </c>
      <c r="I3881" t="s">
        <v>6269</v>
      </c>
      <c r="J3881" t="str">
        <f>MID(Tabla1[[#This Row],[HORA2]],1,2)</f>
        <v>19</v>
      </c>
      <c r="K3881" t="s">
        <v>78</v>
      </c>
      <c r="L3881" t="s">
        <v>78</v>
      </c>
      <c r="M3881" t="s">
        <v>14867</v>
      </c>
      <c r="N3881" t="s">
        <v>22</v>
      </c>
      <c r="O3881">
        <v>15.38</v>
      </c>
      <c r="P38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11.63</v>
      </c>
      <c r="Q3881">
        <f>IF(Tabla1[[#This Row],[SERVICIO]]="COMIDA",3,IF(Tabla1[[#This Row],[SERVICIO]]="CONTROLADO",12,IF(Tabla1[[#This Row],[SERVICIO]]="RÁPIDO",3.75,IF(Tabla1[[#This Row],[SERVICIO]]="NORMAL",2.5,))))</f>
        <v>3.75</v>
      </c>
      <c r="R3881">
        <f>IF(Tabla1[[#This Row],[SERVICIO]]="COMIDA",3.5,IF(Tabla1[[#This Row],[SERVICIO]]="CONTROLADO",8,IF(Tabla1[[#This Row],[SERVICIO]]="RÁPIDO",4.5,IF(Tabla1[[#This Row],[SERVICIO]]="NORMAL",3,))))</f>
        <v>4.5</v>
      </c>
      <c r="S38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1" s="2">
        <f>IF(Tabla1[[#This Row],[KILOMETROS ADICIONALES]]=0,Tabla1[[#This Row],[KILOMETROS]]*Tabla1[[#This Row],[COSTO NORMAL]],Tabla1[[#This Row],[COSTO NORMAL]]*Tabla1[[#This Row],[KILOMETROS HASTA]])</f>
        <v>16.875</v>
      </c>
      <c r="U3881" s="2">
        <f>Tabla1[[#This Row],[KILOMETROS ADICIONALES]]*Tabla1[[#This Row],[COSTO ADICIONAL]]</f>
        <v>6.3965000000000005</v>
      </c>
      <c r="V3881">
        <v>89.67</v>
      </c>
      <c r="W3881" s="2">
        <f>Tabla1[[#This Row],[COSTO NORMAL2]]+Tabla1[[#This Row],[COSTO ADICIONAL2]]</f>
        <v>23.2715</v>
      </c>
    </row>
    <row r="3882" spans="1:23" x14ac:dyDescent="0.25">
      <c r="A3882" t="s">
        <v>226</v>
      </c>
      <c r="B3882" t="s">
        <v>6270</v>
      </c>
      <c r="C3882" t="s">
        <v>12973</v>
      </c>
      <c r="D3882" t="s">
        <v>13</v>
      </c>
      <c r="E3882" t="s">
        <v>14846</v>
      </c>
      <c r="F3882" t="s">
        <v>14</v>
      </c>
      <c r="G3882" t="s">
        <v>15</v>
      </c>
      <c r="H3882" t="s">
        <v>121</v>
      </c>
      <c r="I3882" t="s">
        <v>1909</v>
      </c>
      <c r="J3882" t="str">
        <f>MID(Tabla1[[#This Row],[HORA2]],1,2)</f>
        <v>14</v>
      </c>
      <c r="K3882" t="s">
        <v>43</v>
      </c>
      <c r="L3882" t="s">
        <v>49</v>
      </c>
      <c r="M3882" t="s">
        <v>14867</v>
      </c>
      <c r="N3882" t="s">
        <v>22</v>
      </c>
      <c r="O3882">
        <v>6.89</v>
      </c>
      <c r="P38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82">
        <f>IF(Tabla1[[#This Row],[SERVICIO]]="COMIDA",3,IF(Tabla1[[#This Row],[SERVICIO]]="CONTROLADO",12,IF(Tabla1[[#This Row],[SERVICIO]]="RÁPIDO",3.75,IF(Tabla1[[#This Row],[SERVICIO]]="NORMAL",2.5,))))</f>
        <v>12</v>
      </c>
      <c r="R3882">
        <f>IF(Tabla1[[#This Row],[SERVICIO]]="COMIDA",3.5,IF(Tabla1[[#This Row],[SERVICIO]]="CONTROLADO",8,IF(Tabla1[[#This Row],[SERVICIO]]="RÁPIDO",4.5,IF(Tabla1[[#This Row],[SERVICIO]]="NORMAL",3,))))</f>
        <v>8</v>
      </c>
      <c r="S3882">
        <f>IF(Tabla1[[#This Row],[SERVICIO]]="COMIDA",0.75,IF(Tabla1[[#This Row],[SERVICIO]]="CONTROLADO",2.65,IF(Tabla1[[#This Row],[SERVICIO]]="RÁPIDO",0.55,IF(Tabla1[[#This Row],[SERVICIO]]="NORMAL",1.2,))))</f>
        <v>2.65</v>
      </c>
      <c r="T3882" s="2">
        <f>IF(Tabla1[[#This Row],[KILOMETROS ADICIONALES]]=0,Tabla1[[#This Row],[KILOMETROS]]*Tabla1[[#This Row],[COSTO NORMAL]],Tabla1[[#This Row],[COSTO NORMAL]]*Tabla1[[#This Row],[KILOMETROS HASTA]])</f>
        <v>55.12</v>
      </c>
      <c r="U3882" s="2">
        <f>Tabla1[[#This Row],[KILOMETROS ADICIONALES]]*Tabla1[[#This Row],[COSTO ADICIONAL]]</f>
        <v>0</v>
      </c>
      <c r="V3882">
        <v>54.77</v>
      </c>
      <c r="W3882" s="2">
        <f>Tabla1[[#This Row],[COSTO NORMAL2]]+Tabla1[[#This Row],[COSTO ADICIONAL2]]</f>
        <v>55.12</v>
      </c>
    </row>
    <row r="3883" spans="1:23" x14ac:dyDescent="0.25">
      <c r="A3883" t="s">
        <v>226</v>
      </c>
      <c r="B3883" t="s">
        <v>6271</v>
      </c>
      <c r="C3883" t="s">
        <v>12974</v>
      </c>
      <c r="D3883" t="s">
        <v>13</v>
      </c>
      <c r="E3883" t="s">
        <v>14845</v>
      </c>
      <c r="F3883" t="s">
        <v>14</v>
      </c>
      <c r="G3883" t="s">
        <v>15</v>
      </c>
      <c r="H3883" t="s">
        <v>226</v>
      </c>
      <c r="I3883" t="s">
        <v>6272</v>
      </c>
      <c r="J3883" t="str">
        <f>MID(Tabla1[[#This Row],[HORA2]],1,2)</f>
        <v>18</v>
      </c>
      <c r="K3883" t="s">
        <v>44</v>
      </c>
      <c r="L3883" t="s">
        <v>20</v>
      </c>
      <c r="M3883" t="s">
        <v>14867</v>
      </c>
      <c r="N3883" t="s">
        <v>22</v>
      </c>
      <c r="O3883">
        <v>14.17</v>
      </c>
      <c r="P38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10.42</v>
      </c>
      <c r="Q3883">
        <f>IF(Tabla1[[#This Row],[SERVICIO]]="COMIDA",3,IF(Tabla1[[#This Row],[SERVICIO]]="CONTROLADO",12,IF(Tabla1[[#This Row],[SERVICIO]]="RÁPIDO",3.75,IF(Tabla1[[#This Row],[SERVICIO]]="NORMAL",2.5,))))</f>
        <v>3.75</v>
      </c>
      <c r="R3883">
        <f>IF(Tabla1[[#This Row],[SERVICIO]]="COMIDA",3.5,IF(Tabla1[[#This Row],[SERVICIO]]="CONTROLADO",8,IF(Tabla1[[#This Row],[SERVICIO]]="RÁPIDO",4.5,IF(Tabla1[[#This Row],[SERVICIO]]="NORMAL",3,))))</f>
        <v>4.5</v>
      </c>
      <c r="S38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3" s="2">
        <f>IF(Tabla1[[#This Row],[KILOMETROS ADICIONALES]]=0,Tabla1[[#This Row],[KILOMETROS]]*Tabla1[[#This Row],[COSTO NORMAL]],Tabla1[[#This Row],[COSTO NORMAL]]*Tabla1[[#This Row],[KILOMETROS HASTA]])</f>
        <v>16.875</v>
      </c>
      <c r="U3883" s="2">
        <f>Tabla1[[#This Row],[KILOMETROS ADICIONALES]]*Tabla1[[#This Row],[COSTO ADICIONAL]]</f>
        <v>5.7310000000000008</v>
      </c>
      <c r="V3883">
        <v>213.91</v>
      </c>
      <c r="W3883" s="2">
        <f>Tabla1[[#This Row],[COSTO NORMAL2]]+Tabla1[[#This Row],[COSTO ADICIONAL2]]</f>
        <v>22.606000000000002</v>
      </c>
    </row>
    <row r="3884" spans="1:23" x14ac:dyDescent="0.25">
      <c r="A3884" t="s">
        <v>226</v>
      </c>
      <c r="B3884" t="s">
        <v>702</v>
      </c>
      <c r="C3884" t="s">
        <v>12975</v>
      </c>
      <c r="D3884" t="s">
        <v>13</v>
      </c>
      <c r="E3884" t="s">
        <v>14845</v>
      </c>
      <c r="F3884" t="s">
        <v>295</v>
      </c>
      <c r="G3884" t="s">
        <v>15</v>
      </c>
      <c r="H3884" t="s">
        <v>226</v>
      </c>
      <c r="I3884" t="s">
        <v>6273</v>
      </c>
      <c r="J3884" t="str">
        <f>MID(Tabla1[[#This Row],[HORA2]],1,2)</f>
        <v>18</v>
      </c>
      <c r="K3884" t="s">
        <v>21</v>
      </c>
      <c r="L3884" t="s">
        <v>57</v>
      </c>
      <c r="M3884" t="s">
        <v>14867</v>
      </c>
      <c r="N3884" t="s">
        <v>22</v>
      </c>
      <c r="O3884">
        <v>9.01</v>
      </c>
      <c r="P38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5.26</v>
      </c>
      <c r="Q3884">
        <f>IF(Tabla1[[#This Row],[SERVICIO]]="COMIDA",3,IF(Tabla1[[#This Row],[SERVICIO]]="CONTROLADO",12,IF(Tabla1[[#This Row],[SERVICIO]]="RÁPIDO",3.75,IF(Tabla1[[#This Row],[SERVICIO]]="NORMAL",2.5,))))</f>
        <v>3.75</v>
      </c>
      <c r="R3884">
        <f>IF(Tabla1[[#This Row],[SERVICIO]]="COMIDA",3.5,IF(Tabla1[[#This Row],[SERVICIO]]="CONTROLADO",8,IF(Tabla1[[#This Row],[SERVICIO]]="RÁPIDO",4.5,IF(Tabla1[[#This Row],[SERVICIO]]="NORMAL",3,))))</f>
        <v>4.5</v>
      </c>
      <c r="S38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4" s="2">
        <f>IF(Tabla1[[#This Row],[KILOMETROS ADICIONALES]]=0,Tabla1[[#This Row],[KILOMETROS]]*Tabla1[[#This Row],[COSTO NORMAL]],Tabla1[[#This Row],[COSTO NORMAL]]*Tabla1[[#This Row],[KILOMETROS HASTA]])</f>
        <v>16.875</v>
      </c>
      <c r="U3884" s="2">
        <f>Tabla1[[#This Row],[KILOMETROS ADICIONALES]]*Tabla1[[#This Row],[COSTO ADICIONAL]]</f>
        <v>2.8930000000000002</v>
      </c>
      <c r="V3884">
        <v>65.260000000000005</v>
      </c>
      <c r="W3884" s="2">
        <f>Tabla1[[#This Row],[COSTO NORMAL2]]+Tabla1[[#This Row],[COSTO ADICIONAL2]]</f>
        <v>19.768000000000001</v>
      </c>
    </row>
    <row r="3885" spans="1:23" x14ac:dyDescent="0.25">
      <c r="A3885" t="s">
        <v>226</v>
      </c>
      <c r="B3885" t="s">
        <v>6274</v>
      </c>
      <c r="C3885" t="s">
        <v>12976</v>
      </c>
      <c r="D3885" t="s">
        <v>13</v>
      </c>
      <c r="E3885" t="s">
        <v>14847</v>
      </c>
      <c r="F3885" t="s">
        <v>14</v>
      </c>
      <c r="G3885" t="s">
        <v>15</v>
      </c>
      <c r="H3885" t="s">
        <v>226</v>
      </c>
      <c r="I3885" t="s">
        <v>6275</v>
      </c>
      <c r="J3885" t="str">
        <f>MID(Tabla1[[#This Row],[HORA2]],1,2)</f>
        <v>17</v>
      </c>
      <c r="K3885" t="s">
        <v>19</v>
      </c>
      <c r="L3885" t="s">
        <v>26</v>
      </c>
      <c r="M3885" t="s">
        <v>14867</v>
      </c>
      <c r="N3885" t="s">
        <v>22</v>
      </c>
      <c r="O3885">
        <v>20.97</v>
      </c>
      <c r="P38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17.97</v>
      </c>
      <c r="Q3885">
        <f>IF(Tabla1[[#This Row],[SERVICIO]]="COMIDA",3,IF(Tabla1[[#This Row],[SERVICIO]]="CONTROLADO",12,IF(Tabla1[[#This Row],[SERVICIO]]="RÁPIDO",3.75,IF(Tabla1[[#This Row],[SERVICIO]]="NORMAL",2.5,))))</f>
        <v>3</v>
      </c>
      <c r="R3885">
        <f>IF(Tabla1[[#This Row],[SERVICIO]]="COMIDA",3.5,IF(Tabla1[[#This Row],[SERVICIO]]="CONTROLADO",8,IF(Tabla1[[#This Row],[SERVICIO]]="RÁPIDO",4.5,IF(Tabla1[[#This Row],[SERVICIO]]="NORMAL",3,))))</f>
        <v>3.5</v>
      </c>
      <c r="S3885">
        <f>IF(Tabla1[[#This Row],[SERVICIO]]="COMIDA",0.75,IF(Tabla1[[#This Row],[SERVICIO]]="CONTROLADO",2.65,IF(Tabla1[[#This Row],[SERVICIO]]="RÁPIDO",0.55,IF(Tabla1[[#This Row],[SERVICIO]]="NORMAL",1.2,))))</f>
        <v>0.75</v>
      </c>
      <c r="T3885" s="2">
        <f>IF(Tabla1[[#This Row],[KILOMETROS ADICIONALES]]=0,Tabla1[[#This Row],[KILOMETROS]]*Tabla1[[#This Row],[COSTO NORMAL]],Tabla1[[#This Row],[COSTO NORMAL]]*Tabla1[[#This Row],[KILOMETROS HASTA]])</f>
        <v>10.5</v>
      </c>
      <c r="U3885" s="2">
        <f>Tabla1[[#This Row],[KILOMETROS ADICIONALES]]*Tabla1[[#This Row],[COSTO ADICIONAL]]</f>
        <v>13.477499999999999</v>
      </c>
      <c r="V3885">
        <v>223.09</v>
      </c>
      <c r="W3885" s="2">
        <f>Tabla1[[#This Row],[COSTO NORMAL2]]+Tabla1[[#This Row],[COSTO ADICIONAL2]]</f>
        <v>23.977499999999999</v>
      </c>
    </row>
    <row r="3886" spans="1:23" x14ac:dyDescent="0.25">
      <c r="A3886" t="s">
        <v>226</v>
      </c>
      <c r="B3886" t="s">
        <v>6276</v>
      </c>
      <c r="C3886" t="s">
        <v>12977</v>
      </c>
      <c r="D3886" t="s">
        <v>13</v>
      </c>
      <c r="E3886" t="s">
        <v>14845</v>
      </c>
      <c r="F3886" t="s">
        <v>14</v>
      </c>
      <c r="G3886" t="s">
        <v>15</v>
      </c>
      <c r="H3886" t="s">
        <v>226</v>
      </c>
      <c r="I3886" t="s">
        <v>6277</v>
      </c>
      <c r="J3886" t="str">
        <f>MID(Tabla1[[#This Row],[HORA2]],1,2)</f>
        <v>17</v>
      </c>
      <c r="K3886" t="s">
        <v>44</v>
      </c>
      <c r="L3886" t="s">
        <v>105</v>
      </c>
      <c r="M3886" t="s">
        <v>14867</v>
      </c>
      <c r="N3886" t="s">
        <v>22</v>
      </c>
      <c r="O3886">
        <v>5.03</v>
      </c>
      <c r="P38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1.2800000000000002</v>
      </c>
      <c r="Q3886">
        <f>IF(Tabla1[[#This Row],[SERVICIO]]="COMIDA",3,IF(Tabla1[[#This Row],[SERVICIO]]="CONTROLADO",12,IF(Tabla1[[#This Row],[SERVICIO]]="RÁPIDO",3.75,IF(Tabla1[[#This Row],[SERVICIO]]="NORMAL",2.5,))))</f>
        <v>3.75</v>
      </c>
      <c r="R3886">
        <f>IF(Tabla1[[#This Row],[SERVICIO]]="COMIDA",3.5,IF(Tabla1[[#This Row],[SERVICIO]]="CONTROLADO",8,IF(Tabla1[[#This Row],[SERVICIO]]="RÁPIDO",4.5,IF(Tabla1[[#This Row],[SERVICIO]]="NORMAL",3,))))</f>
        <v>4.5</v>
      </c>
      <c r="S38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6" s="2">
        <f>IF(Tabla1[[#This Row],[KILOMETROS ADICIONALES]]=0,Tabla1[[#This Row],[KILOMETROS]]*Tabla1[[#This Row],[COSTO NORMAL]],Tabla1[[#This Row],[COSTO NORMAL]]*Tabla1[[#This Row],[KILOMETROS HASTA]])</f>
        <v>16.875</v>
      </c>
      <c r="U3886" s="2">
        <f>Tabla1[[#This Row],[KILOMETROS ADICIONALES]]*Tabla1[[#This Row],[COSTO ADICIONAL]]</f>
        <v>0.70400000000000018</v>
      </c>
      <c r="V3886">
        <v>108.46</v>
      </c>
      <c r="W3886" s="2">
        <f>Tabla1[[#This Row],[COSTO NORMAL2]]+Tabla1[[#This Row],[COSTO ADICIONAL2]]</f>
        <v>17.579000000000001</v>
      </c>
    </row>
    <row r="3887" spans="1:23" x14ac:dyDescent="0.25">
      <c r="A3887" t="s">
        <v>226</v>
      </c>
      <c r="B3887" t="s">
        <v>6278</v>
      </c>
      <c r="C3887" t="s">
        <v>12978</v>
      </c>
      <c r="D3887" t="s">
        <v>13</v>
      </c>
      <c r="E3887" t="s">
        <v>14845</v>
      </c>
      <c r="F3887" t="s">
        <v>14</v>
      </c>
      <c r="G3887" t="s">
        <v>15</v>
      </c>
      <c r="H3887" t="s">
        <v>226</v>
      </c>
      <c r="I3887" t="s">
        <v>6279</v>
      </c>
      <c r="J3887" t="str">
        <f>MID(Tabla1[[#This Row],[HORA2]],1,2)</f>
        <v>18</v>
      </c>
      <c r="K3887" t="s">
        <v>90</v>
      </c>
      <c r="L3887" t="s">
        <v>92</v>
      </c>
      <c r="M3887" t="s">
        <v>14867</v>
      </c>
      <c r="N3887" t="s">
        <v>22</v>
      </c>
      <c r="O3887">
        <v>10.6</v>
      </c>
      <c r="P38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</v>
      </c>
      <c r="Q3887">
        <f>IF(Tabla1[[#This Row],[SERVICIO]]="COMIDA",3,IF(Tabla1[[#This Row],[SERVICIO]]="CONTROLADO",12,IF(Tabla1[[#This Row],[SERVICIO]]="RÁPIDO",3.75,IF(Tabla1[[#This Row],[SERVICIO]]="NORMAL",2.5,))))</f>
        <v>3.75</v>
      </c>
      <c r="R3887">
        <f>IF(Tabla1[[#This Row],[SERVICIO]]="COMIDA",3.5,IF(Tabla1[[#This Row],[SERVICIO]]="CONTROLADO",8,IF(Tabla1[[#This Row],[SERVICIO]]="RÁPIDO",4.5,IF(Tabla1[[#This Row],[SERVICIO]]="NORMAL",3,))))</f>
        <v>4.5</v>
      </c>
      <c r="S38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87" s="2">
        <f>IF(Tabla1[[#This Row],[KILOMETROS ADICIONALES]]=0,Tabla1[[#This Row],[KILOMETROS]]*Tabla1[[#This Row],[COSTO NORMAL]],Tabla1[[#This Row],[COSTO NORMAL]]*Tabla1[[#This Row],[KILOMETROS HASTA]])</f>
        <v>16.875</v>
      </c>
      <c r="U3887" s="2">
        <f>Tabla1[[#This Row],[KILOMETROS ADICIONALES]]*Tabla1[[#This Row],[COSTO ADICIONAL]]</f>
        <v>3.7675000000000001</v>
      </c>
      <c r="V3887">
        <v>87.26</v>
      </c>
      <c r="W3887" s="2">
        <f>Tabla1[[#This Row],[COSTO NORMAL2]]+Tabla1[[#This Row],[COSTO ADICIONAL2]]</f>
        <v>20.642499999999998</v>
      </c>
    </row>
    <row r="3888" spans="1:23" x14ac:dyDescent="0.25">
      <c r="A3888" t="s">
        <v>226</v>
      </c>
      <c r="B3888" t="s">
        <v>6280</v>
      </c>
      <c r="C3888" t="s">
        <v>12979</v>
      </c>
      <c r="D3888" t="s">
        <v>13</v>
      </c>
      <c r="E3888" t="s">
        <v>14847</v>
      </c>
      <c r="F3888" t="s">
        <v>14</v>
      </c>
      <c r="G3888" t="s">
        <v>15</v>
      </c>
      <c r="H3888" t="s">
        <v>226</v>
      </c>
      <c r="I3888" t="s">
        <v>6281</v>
      </c>
      <c r="J3888" t="str">
        <f>MID(Tabla1[[#This Row],[HORA2]],1,2)</f>
        <v>17</v>
      </c>
      <c r="K3888" t="s">
        <v>19</v>
      </c>
      <c r="L3888" t="s">
        <v>35</v>
      </c>
      <c r="M3888" t="s">
        <v>14867</v>
      </c>
      <c r="N3888" t="s">
        <v>22</v>
      </c>
      <c r="O3888">
        <v>7.65</v>
      </c>
      <c r="P38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4.6500000000000004</v>
      </c>
      <c r="Q3888">
        <f>IF(Tabla1[[#This Row],[SERVICIO]]="COMIDA",3,IF(Tabla1[[#This Row],[SERVICIO]]="CONTROLADO",12,IF(Tabla1[[#This Row],[SERVICIO]]="RÁPIDO",3.75,IF(Tabla1[[#This Row],[SERVICIO]]="NORMAL",2.5,))))</f>
        <v>3</v>
      </c>
      <c r="R3888">
        <f>IF(Tabla1[[#This Row],[SERVICIO]]="COMIDA",3.5,IF(Tabla1[[#This Row],[SERVICIO]]="CONTROLADO",8,IF(Tabla1[[#This Row],[SERVICIO]]="RÁPIDO",4.5,IF(Tabla1[[#This Row],[SERVICIO]]="NORMAL",3,))))</f>
        <v>3.5</v>
      </c>
      <c r="S3888">
        <f>IF(Tabla1[[#This Row],[SERVICIO]]="COMIDA",0.75,IF(Tabla1[[#This Row],[SERVICIO]]="CONTROLADO",2.65,IF(Tabla1[[#This Row],[SERVICIO]]="RÁPIDO",0.55,IF(Tabla1[[#This Row],[SERVICIO]]="NORMAL",1.2,))))</f>
        <v>0.75</v>
      </c>
      <c r="T3888" s="2">
        <f>IF(Tabla1[[#This Row],[KILOMETROS ADICIONALES]]=0,Tabla1[[#This Row],[KILOMETROS]]*Tabla1[[#This Row],[COSTO NORMAL]],Tabla1[[#This Row],[COSTO NORMAL]]*Tabla1[[#This Row],[KILOMETROS HASTA]])</f>
        <v>10.5</v>
      </c>
      <c r="U3888" s="2">
        <f>Tabla1[[#This Row],[KILOMETROS ADICIONALES]]*Tabla1[[#This Row],[COSTO ADICIONAL]]</f>
        <v>3.4875000000000003</v>
      </c>
      <c r="V3888">
        <v>210.71</v>
      </c>
      <c r="W3888" s="2">
        <f>Tabla1[[#This Row],[COSTO NORMAL2]]+Tabla1[[#This Row],[COSTO ADICIONAL2]]</f>
        <v>13.987500000000001</v>
      </c>
    </row>
    <row r="3889" spans="1:23" x14ac:dyDescent="0.25">
      <c r="A3889" t="s">
        <v>226</v>
      </c>
      <c r="B3889" t="s">
        <v>6282</v>
      </c>
      <c r="C3889" t="s">
        <v>12980</v>
      </c>
      <c r="D3889" t="s">
        <v>75</v>
      </c>
      <c r="E3889" t="s">
        <v>14844</v>
      </c>
      <c r="F3889" t="s">
        <v>295</v>
      </c>
      <c r="G3889" t="s">
        <v>15</v>
      </c>
      <c r="H3889" t="s">
        <v>121</v>
      </c>
      <c r="I3889" t="s">
        <v>2864</v>
      </c>
      <c r="J3889" t="str">
        <f>MID(Tabla1[[#This Row],[HORA2]],1,2)</f>
        <v>12</v>
      </c>
      <c r="K3889" t="s">
        <v>61</v>
      </c>
      <c r="L3889" t="s">
        <v>78</v>
      </c>
      <c r="M3889" t="s">
        <v>14867</v>
      </c>
      <c r="N3889" t="s">
        <v>22</v>
      </c>
      <c r="O3889">
        <v>5.08</v>
      </c>
      <c r="P38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2.58</v>
      </c>
      <c r="Q3889">
        <f>IF(Tabla1[[#This Row],[SERVICIO]]="COMIDA",3,IF(Tabla1[[#This Row],[SERVICIO]]="CONTROLADO",12,IF(Tabla1[[#This Row],[SERVICIO]]="RÁPIDO",3.75,IF(Tabla1[[#This Row],[SERVICIO]]="NORMAL",2.5,))))</f>
        <v>2.5</v>
      </c>
      <c r="R3889">
        <f>IF(Tabla1[[#This Row],[SERVICIO]]="COMIDA",3.5,IF(Tabla1[[#This Row],[SERVICIO]]="CONTROLADO",8,IF(Tabla1[[#This Row],[SERVICIO]]="RÁPIDO",4.5,IF(Tabla1[[#This Row],[SERVICIO]]="NORMAL",3,))))</f>
        <v>3</v>
      </c>
      <c r="S3889">
        <f>IF(Tabla1[[#This Row],[SERVICIO]]="COMIDA",0.75,IF(Tabla1[[#This Row],[SERVICIO]]="CONTROLADO",2.65,IF(Tabla1[[#This Row],[SERVICIO]]="RÁPIDO",0.55,IF(Tabla1[[#This Row],[SERVICIO]]="NORMAL",1.2,))))</f>
        <v>1.2</v>
      </c>
      <c r="T3889" s="2">
        <f>IF(Tabla1[[#This Row],[KILOMETROS ADICIONALES]]=0,Tabla1[[#This Row],[KILOMETROS]]*Tabla1[[#This Row],[COSTO NORMAL]],Tabla1[[#This Row],[COSTO NORMAL]]*Tabla1[[#This Row],[KILOMETROS HASTA]])</f>
        <v>7.5</v>
      </c>
      <c r="U3889" s="2">
        <f>Tabla1[[#This Row],[KILOMETROS ADICIONALES]]*Tabla1[[#This Row],[COSTO ADICIONAL]]</f>
        <v>3.0960000000000001</v>
      </c>
      <c r="V3889">
        <v>151.04</v>
      </c>
      <c r="W3889" s="2">
        <f>Tabla1[[#This Row],[COSTO NORMAL2]]+Tabla1[[#This Row],[COSTO ADICIONAL2]]</f>
        <v>10.596</v>
      </c>
    </row>
    <row r="3890" spans="1:23" x14ac:dyDescent="0.25">
      <c r="A3890" t="s">
        <v>226</v>
      </c>
      <c r="B3890" t="s">
        <v>6283</v>
      </c>
      <c r="C3890" t="s">
        <v>12981</v>
      </c>
      <c r="D3890" t="s">
        <v>13</v>
      </c>
      <c r="E3890" t="s">
        <v>14845</v>
      </c>
      <c r="F3890" t="s">
        <v>14</v>
      </c>
      <c r="G3890" t="s">
        <v>15</v>
      </c>
      <c r="H3890" t="s">
        <v>226</v>
      </c>
      <c r="I3890" t="s">
        <v>6284</v>
      </c>
      <c r="J3890" t="str">
        <f>MID(Tabla1[[#This Row],[HORA2]],1,2)</f>
        <v>18</v>
      </c>
      <c r="K3890" t="s">
        <v>61</v>
      </c>
      <c r="L3890" t="s">
        <v>27</v>
      </c>
      <c r="M3890" t="s">
        <v>14867</v>
      </c>
      <c r="N3890" t="s">
        <v>22</v>
      </c>
      <c r="O3890">
        <v>7.49</v>
      </c>
      <c r="P38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3.74</v>
      </c>
      <c r="Q3890">
        <f>IF(Tabla1[[#This Row],[SERVICIO]]="COMIDA",3,IF(Tabla1[[#This Row],[SERVICIO]]="CONTROLADO",12,IF(Tabla1[[#This Row],[SERVICIO]]="RÁPIDO",3.75,IF(Tabla1[[#This Row],[SERVICIO]]="NORMAL",2.5,))))</f>
        <v>3.75</v>
      </c>
      <c r="R3890">
        <f>IF(Tabla1[[#This Row],[SERVICIO]]="COMIDA",3.5,IF(Tabla1[[#This Row],[SERVICIO]]="CONTROLADO",8,IF(Tabla1[[#This Row],[SERVICIO]]="RÁPIDO",4.5,IF(Tabla1[[#This Row],[SERVICIO]]="NORMAL",3,))))</f>
        <v>4.5</v>
      </c>
      <c r="S38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0" s="2">
        <f>IF(Tabla1[[#This Row],[KILOMETROS ADICIONALES]]=0,Tabla1[[#This Row],[KILOMETROS]]*Tabla1[[#This Row],[COSTO NORMAL]],Tabla1[[#This Row],[COSTO NORMAL]]*Tabla1[[#This Row],[KILOMETROS HASTA]])</f>
        <v>16.875</v>
      </c>
      <c r="U3890" s="2">
        <f>Tabla1[[#This Row],[KILOMETROS ADICIONALES]]*Tabla1[[#This Row],[COSTO ADICIONAL]]</f>
        <v>2.0570000000000004</v>
      </c>
      <c r="V3890">
        <v>245.39</v>
      </c>
      <c r="W3890" s="2">
        <f>Tabla1[[#This Row],[COSTO NORMAL2]]+Tabla1[[#This Row],[COSTO ADICIONAL2]]</f>
        <v>18.932000000000002</v>
      </c>
    </row>
    <row r="3891" spans="1:23" x14ac:dyDescent="0.25">
      <c r="A3891" t="s">
        <v>226</v>
      </c>
      <c r="B3891" t="s">
        <v>6285</v>
      </c>
      <c r="C3891" t="s">
        <v>12982</v>
      </c>
      <c r="D3891" t="s">
        <v>13</v>
      </c>
      <c r="E3891" t="s">
        <v>14845</v>
      </c>
      <c r="F3891" t="s">
        <v>14</v>
      </c>
      <c r="G3891" t="s">
        <v>15</v>
      </c>
      <c r="H3891" t="s">
        <v>226</v>
      </c>
      <c r="I3891" t="s">
        <v>6286</v>
      </c>
      <c r="J3891" t="str">
        <f>MID(Tabla1[[#This Row],[HORA2]],1,2)</f>
        <v>18</v>
      </c>
      <c r="K3891" t="s">
        <v>61</v>
      </c>
      <c r="L3891" t="s">
        <v>19</v>
      </c>
      <c r="M3891" t="s">
        <v>14867</v>
      </c>
      <c r="N3891" t="s">
        <v>22</v>
      </c>
      <c r="O3891">
        <v>7.16</v>
      </c>
      <c r="P38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3.41</v>
      </c>
      <c r="Q3891">
        <f>IF(Tabla1[[#This Row],[SERVICIO]]="COMIDA",3,IF(Tabla1[[#This Row],[SERVICIO]]="CONTROLADO",12,IF(Tabla1[[#This Row],[SERVICIO]]="RÁPIDO",3.75,IF(Tabla1[[#This Row],[SERVICIO]]="NORMAL",2.5,))))</f>
        <v>3.75</v>
      </c>
      <c r="R3891">
        <f>IF(Tabla1[[#This Row],[SERVICIO]]="COMIDA",3.5,IF(Tabla1[[#This Row],[SERVICIO]]="CONTROLADO",8,IF(Tabla1[[#This Row],[SERVICIO]]="RÁPIDO",4.5,IF(Tabla1[[#This Row],[SERVICIO]]="NORMAL",3,))))</f>
        <v>4.5</v>
      </c>
      <c r="S38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1" s="2">
        <f>IF(Tabla1[[#This Row],[KILOMETROS ADICIONALES]]=0,Tabla1[[#This Row],[KILOMETROS]]*Tabla1[[#This Row],[COSTO NORMAL]],Tabla1[[#This Row],[COSTO NORMAL]]*Tabla1[[#This Row],[KILOMETROS HASTA]])</f>
        <v>16.875</v>
      </c>
      <c r="U3891" s="2">
        <f>Tabla1[[#This Row],[KILOMETROS ADICIONALES]]*Tabla1[[#This Row],[COSTO ADICIONAL]]</f>
        <v>1.8755000000000002</v>
      </c>
      <c r="V3891">
        <v>175.55</v>
      </c>
      <c r="W3891" s="2">
        <f>Tabla1[[#This Row],[COSTO NORMAL2]]+Tabla1[[#This Row],[COSTO ADICIONAL2]]</f>
        <v>18.750499999999999</v>
      </c>
    </row>
    <row r="3892" spans="1:23" x14ac:dyDescent="0.25">
      <c r="A3892" t="s">
        <v>226</v>
      </c>
      <c r="B3892" t="s">
        <v>6287</v>
      </c>
      <c r="C3892" t="s">
        <v>12983</v>
      </c>
      <c r="D3892" t="s">
        <v>13</v>
      </c>
      <c r="E3892" t="s">
        <v>14847</v>
      </c>
      <c r="F3892" t="s">
        <v>76</v>
      </c>
      <c r="G3892" t="s">
        <v>15</v>
      </c>
      <c r="H3892" t="s">
        <v>226</v>
      </c>
      <c r="I3892" t="s">
        <v>6288</v>
      </c>
      <c r="J3892" t="str">
        <f>MID(Tabla1[[#This Row],[HORA2]],1,2)</f>
        <v>18</v>
      </c>
      <c r="K3892" t="s">
        <v>43</v>
      </c>
      <c r="L3892" t="s">
        <v>57</v>
      </c>
      <c r="M3892" t="s">
        <v>14867</v>
      </c>
      <c r="N3892" t="s">
        <v>22</v>
      </c>
      <c r="O3892">
        <v>8.81</v>
      </c>
      <c r="P38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5.8100000000000005</v>
      </c>
      <c r="Q3892">
        <f>IF(Tabla1[[#This Row],[SERVICIO]]="COMIDA",3,IF(Tabla1[[#This Row],[SERVICIO]]="CONTROLADO",12,IF(Tabla1[[#This Row],[SERVICIO]]="RÁPIDO",3.75,IF(Tabla1[[#This Row],[SERVICIO]]="NORMAL",2.5,))))</f>
        <v>3</v>
      </c>
      <c r="R3892">
        <f>IF(Tabla1[[#This Row],[SERVICIO]]="COMIDA",3.5,IF(Tabla1[[#This Row],[SERVICIO]]="CONTROLADO",8,IF(Tabla1[[#This Row],[SERVICIO]]="RÁPIDO",4.5,IF(Tabla1[[#This Row],[SERVICIO]]="NORMAL",3,))))</f>
        <v>3.5</v>
      </c>
      <c r="S3892">
        <f>IF(Tabla1[[#This Row],[SERVICIO]]="COMIDA",0.75,IF(Tabla1[[#This Row],[SERVICIO]]="CONTROLADO",2.65,IF(Tabla1[[#This Row],[SERVICIO]]="RÁPIDO",0.55,IF(Tabla1[[#This Row],[SERVICIO]]="NORMAL",1.2,))))</f>
        <v>0.75</v>
      </c>
      <c r="T3892" s="2">
        <f>IF(Tabla1[[#This Row],[KILOMETROS ADICIONALES]]=0,Tabla1[[#This Row],[KILOMETROS]]*Tabla1[[#This Row],[COSTO NORMAL]],Tabla1[[#This Row],[COSTO NORMAL]]*Tabla1[[#This Row],[KILOMETROS HASTA]])</f>
        <v>10.5</v>
      </c>
      <c r="U3892" s="2">
        <f>Tabla1[[#This Row],[KILOMETROS ADICIONALES]]*Tabla1[[#This Row],[COSTO ADICIONAL]]</f>
        <v>4.3574999999999999</v>
      </c>
      <c r="V3892">
        <v>45.87</v>
      </c>
      <c r="W3892" s="2">
        <f>Tabla1[[#This Row],[COSTO NORMAL2]]+Tabla1[[#This Row],[COSTO ADICIONAL2]]</f>
        <v>14.8575</v>
      </c>
    </row>
    <row r="3893" spans="1:23" x14ac:dyDescent="0.25">
      <c r="A3893" t="s">
        <v>226</v>
      </c>
      <c r="B3893" t="s">
        <v>6289</v>
      </c>
      <c r="C3893" t="s">
        <v>12984</v>
      </c>
      <c r="D3893" t="s">
        <v>13</v>
      </c>
      <c r="E3893" t="s">
        <v>14846</v>
      </c>
      <c r="F3893" t="s">
        <v>14</v>
      </c>
      <c r="G3893" t="s">
        <v>15</v>
      </c>
      <c r="H3893" t="s">
        <v>121</v>
      </c>
      <c r="I3893" t="s">
        <v>6290</v>
      </c>
      <c r="J3893" t="str">
        <f>MID(Tabla1[[#This Row],[HORA2]],1,2)</f>
        <v>18</v>
      </c>
      <c r="K3893" t="s">
        <v>43</v>
      </c>
      <c r="L3893" t="s">
        <v>78</v>
      </c>
      <c r="M3893" t="s">
        <v>14867</v>
      </c>
      <c r="N3893" t="s">
        <v>22</v>
      </c>
      <c r="O3893">
        <v>20.53</v>
      </c>
      <c r="P38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8.5300000000000011</v>
      </c>
      <c r="Q3893">
        <f>IF(Tabla1[[#This Row],[SERVICIO]]="COMIDA",3,IF(Tabla1[[#This Row],[SERVICIO]]="CONTROLADO",12,IF(Tabla1[[#This Row],[SERVICIO]]="RÁPIDO",3.75,IF(Tabla1[[#This Row],[SERVICIO]]="NORMAL",2.5,))))</f>
        <v>12</v>
      </c>
      <c r="R3893">
        <f>IF(Tabla1[[#This Row],[SERVICIO]]="COMIDA",3.5,IF(Tabla1[[#This Row],[SERVICIO]]="CONTROLADO",8,IF(Tabla1[[#This Row],[SERVICIO]]="RÁPIDO",4.5,IF(Tabla1[[#This Row],[SERVICIO]]="NORMAL",3,))))</f>
        <v>8</v>
      </c>
      <c r="S3893">
        <f>IF(Tabla1[[#This Row],[SERVICIO]]="COMIDA",0.75,IF(Tabla1[[#This Row],[SERVICIO]]="CONTROLADO",2.65,IF(Tabla1[[#This Row],[SERVICIO]]="RÁPIDO",0.55,IF(Tabla1[[#This Row],[SERVICIO]]="NORMAL",1.2,))))</f>
        <v>2.65</v>
      </c>
      <c r="T3893" s="2">
        <f>IF(Tabla1[[#This Row],[KILOMETROS ADICIONALES]]=0,Tabla1[[#This Row],[KILOMETROS]]*Tabla1[[#This Row],[COSTO NORMAL]],Tabla1[[#This Row],[COSTO NORMAL]]*Tabla1[[#This Row],[KILOMETROS HASTA]])</f>
        <v>96</v>
      </c>
      <c r="U3893" s="2">
        <f>Tabla1[[#This Row],[KILOMETROS ADICIONALES]]*Tabla1[[#This Row],[COSTO ADICIONAL]]</f>
        <v>22.604500000000002</v>
      </c>
      <c r="V3893">
        <v>238.55</v>
      </c>
      <c r="W3893" s="2">
        <f>Tabla1[[#This Row],[COSTO NORMAL2]]+Tabla1[[#This Row],[COSTO ADICIONAL2]]</f>
        <v>118.6045</v>
      </c>
    </row>
    <row r="3894" spans="1:23" x14ac:dyDescent="0.25">
      <c r="A3894" t="s">
        <v>226</v>
      </c>
      <c r="B3894" t="s">
        <v>6291</v>
      </c>
      <c r="C3894" t="s">
        <v>12985</v>
      </c>
      <c r="D3894" t="s">
        <v>13</v>
      </c>
      <c r="E3894" t="s">
        <v>14845</v>
      </c>
      <c r="F3894" t="s">
        <v>14</v>
      </c>
      <c r="G3894" t="s">
        <v>15</v>
      </c>
      <c r="H3894" t="s">
        <v>121</v>
      </c>
      <c r="I3894" t="s">
        <v>6292</v>
      </c>
      <c r="J3894" t="str">
        <f>MID(Tabla1[[#This Row],[HORA2]],1,2)</f>
        <v>11</v>
      </c>
      <c r="K3894" t="s">
        <v>35</v>
      </c>
      <c r="L3894" t="s">
        <v>35</v>
      </c>
      <c r="M3894" t="s">
        <v>14867</v>
      </c>
      <c r="N3894" t="s">
        <v>22</v>
      </c>
      <c r="O3894">
        <v>12.04</v>
      </c>
      <c r="P38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8.2899999999999991</v>
      </c>
      <c r="Q3894">
        <f>IF(Tabla1[[#This Row],[SERVICIO]]="COMIDA",3,IF(Tabla1[[#This Row],[SERVICIO]]="CONTROLADO",12,IF(Tabla1[[#This Row],[SERVICIO]]="RÁPIDO",3.75,IF(Tabla1[[#This Row],[SERVICIO]]="NORMAL",2.5,))))</f>
        <v>3.75</v>
      </c>
      <c r="R3894">
        <f>IF(Tabla1[[#This Row],[SERVICIO]]="COMIDA",3.5,IF(Tabla1[[#This Row],[SERVICIO]]="CONTROLADO",8,IF(Tabla1[[#This Row],[SERVICIO]]="RÁPIDO",4.5,IF(Tabla1[[#This Row],[SERVICIO]]="NORMAL",3,))))</f>
        <v>4.5</v>
      </c>
      <c r="S38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4" s="2">
        <f>IF(Tabla1[[#This Row],[KILOMETROS ADICIONALES]]=0,Tabla1[[#This Row],[KILOMETROS]]*Tabla1[[#This Row],[COSTO NORMAL]],Tabla1[[#This Row],[COSTO NORMAL]]*Tabla1[[#This Row],[KILOMETROS HASTA]])</f>
        <v>16.875</v>
      </c>
      <c r="U3894" s="2">
        <f>Tabla1[[#This Row],[KILOMETROS ADICIONALES]]*Tabla1[[#This Row],[COSTO ADICIONAL]]</f>
        <v>4.5594999999999999</v>
      </c>
      <c r="V3894">
        <v>143.05000000000001</v>
      </c>
      <c r="W3894" s="2">
        <f>Tabla1[[#This Row],[COSTO NORMAL2]]+Tabla1[[#This Row],[COSTO ADICIONAL2]]</f>
        <v>21.4345</v>
      </c>
    </row>
    <row r="3895" spans="1:23" x14ac:dyDescent="0.25">
      <c r="A3895" t="s">
        <v>226</v>
      </c>
      <c r="B3895" t="s">
        <v>6293</v>
      </c>
      <c r="C3895" t="s">
        <v>12986</v>
      </c>
      <c r="D3895" t="s">
        <v>13</v>
      </c>
      <c r="E3895" t="s">
        <v>14845</v>
      </c>
      <c r="F3895" t="s">
        <v>14</v>
      </c>
      <c r="G3895" t="s">
        <v>15</v>
      </c>
      <c r="H3895" t="s">
        <v>121</v>
      </c>
      <c r="I3895" t="s">
        <v>3983</v>
      </c>
      <c r="J3895" t="str">
        <f>MID(Tabla1[[#This Row],[HORA2]],1,2)</f>
        <v>12</v>
      </c>
      <c r="K3895" t="s">
        <v>27</v>
      </c>
      <c r="L3895" t="s">
        <v>31</v>
      </c>
      <c r="M3895" t="s">
        <v>14867</v>
      </c>
      <c r="N3895" t="s">
        <v>22</v>
      </c>
      <c r="O3895">
        <v>9.26</v>
      </c>
      <c r="P38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5.51</v>
      </c>
      <c r="Q3895">
        <f>IF(Tabla1[[#This Row],[SERVICIO]]="COMIDA",3,IF(Tabla1[[#This Row],[SERVICIO]]="CONTROLADO",12,IF(Tabla1[[#This Row],[SERVICIO]]="RÁPIDO",3.75,IF(Tabla1[[#This Row],[SERVICIO]]="NORMAL",2.5,))))</f>
        <v>3.75</v>
      </c>
      <c r="R3895">
        <f>IF(Tabla1[[#This Row],[SERVICIO]]="COMIDA",3.5,IF(Tabla1[[#This Row],[SERVICIO]]="CONTROLADO",8,IF(Tabla1[[#This Row],[SERVICIO]]="RÁPIDO",4.5,IF(Tabla1[[#This Row],[SERVICIO]]="NORMAL",3,))))</f>
        <v>4.5</v>
      </c>
      <c r="S38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5" s="2">
        <f>IF(Tabla1[[#This Row],[KILOMETROS ADICIONALES]]=0,Tabla1[[#This Row],[KILOMETROS]]*Tabla1[[#This Row],[COSTO NORMAL]],Tabla1[[#This Row],[COSTO NORMAL]]*Tabla1[[#This Row],[KILOMETROS HASTA]])</f>
        <v>16.875</v>
      </c>
      <c r="U3895" s="2">
        <f>Tabla1[[#This Row],[KILOMETROS ADICIONALES]]*Tabla1[[#This Row],[COSTO ADICIONAL]]</f>
        <v>3.0305</v>
      </c>
      <c r="V3895">
        <v>77.28</v>
      </c>
      <c r="W3895" s="2">
        <f>Tabla1[[#This Row],[COSTO NORMAL2]]+Tabla1[[#This Row],[COSTO ADICIONAL2]]</f>
        <v>19.9055</v>
      </c>
    </row>
    <row r="3896" spans="1:23" x14ac:dyDescent="0.25">
      <c r="A3896" t="s">
        <v>226</v>
      </c>
      <c r="B3896" t="s">
        <v>6294</v>
      </c>
      <c r="C3896" t="s">
        <v>12987</v>
      </c>
      <c r="D3896" t="s">
        <v>13</v>
      </c>
      <c r="E3896" t="s">
        <v>14845</v>
      </c>
      <c r="F3896" t="s">
        <v>14</v>
      </c>
      <c r="G3896" t="s">
        <v>15</v>
      </c>
      <c r="H3896" t="s">
        <v>226</v>
      </c>
      <c r="I3896" t="s">
        <v>6295</v>
      </c>
      <c r="J3896" t="str">
        <f>MID(Tabla1[[#This Row],[HORA2]],1,2)</f>
        <v>19</v>
      </c>
      <c r="K3896" t="s">
        <v>19</v>
      </c>
      <c r="L3896" t="s">
        <v>53</v>
      </c>
      <c r="M3896" t="s">
        <v>14867</v>
      </c>
      <c r="N3896" t="s">
        <v>22</v>
      </c>
      <c r="O3896">
        <v>3.44</v>
      </c>
      <c r="P38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96">
        <f>IF(Tabla1[[#This Row],[SERVICIO]]="COMIDA",3,IF(Tabla1[[#This Row],[SERVICIO]]="CONTROLADO",12,IF(Tabla1[[#This Row],[SERVICIO]]="RÁPIDO",3.75,IF(Tabla1[[#This Row],[SERVICIO]]="NORMAL",2.5,))))</f>
        <v>3.75</v>
      </c>
      <c r="R3896">
        <f>IF(Tabla1[[#This Row],[SERVICIO]]="COMIDA",3.5,IF(Tabla1[[#This Row],[SERVICIO]]="CONTROLADO",8,IF(Tabla1[[#This Row],[SERVICIO]]="RÁPIDO",4.5,IF(Tabla1[[#This Row],[SERVICIO]]="NORMAL",3,))))</f>
        <v>4.5</v>
      </c>
      <c r="S38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6" s="2">
        <f>IF(Tabla1[[#This Row],[KILOMETROS ADICIONALES]]=0,Tabla1[[#This Row],[KILOMETROS]]*Tabla1[[#This Row],[COSTO NORMAL]],Tabla1[[#This Row],[COSTO NORMAL]]*Tabla1[[#This Row],[KILOMETROS HASTA]])</f>
        <v>15.48</v>
      </c>
      <c r="U3896" s="2">
        <f>Tabla1[[#This Row],[KILOMETROS ADICIONALES]]*Tabla1[[#This Row],[COSTO ADICIONAL]]</f>
        <v>0</v>
      </c>
      <c r="V3896">
        <v>32.18</v>
      </c>
      <c r="W3896" s="2">
        <f>Tabla1[[#This Row],[COSTO NORMAL2]]+Tabla1[[#This Row],[COSTO ADICIONAL2]]</f>
        <v>15.48</v>
      </c>
    </row>
    <row r="3897" spans="1:23" x14ac:dyDescent="0.25">
      <c r="A3897" t="s">
        <v>226</v>
      </c>
      <c r="B3897" t="s">
        <v>6296</v>
      </c>
      <c r="C3897" t="s">
        <v>12988</v>
      </c>
      <c r="D3897" t="s">
        <v>13</v>
      </c>
      <c r="E3897" t="s">
        <v>14845</v>
      </c>
      <c r="F3897" t="s">
        <v>14</v>
      </c>
      <c r="G3897" t="s">
        <v>41</v>
      </c>
      <c r="H3897" t="s">
        <v>121</v>
      </c>
      <c r="I3897" t="s">
        <v>6297</v>
      </c>
      <c r="J3897" t="str">
        <f>MID(Tabla1[[#This Row],[HORA2]],1,2)</f>
        <v>08</v>
      </c>
      <c r="K3897" t="s">
        <v>43</v>
      </c>
      <c r="L3897" t="s">
        <v>96</v>
      </c>
      <c r="M3897" t="s">
        <v>14867</v>
      </c>
      <c r="N3897" t="s">
        <v>22</v>
      </c>
      <c r="O3897">
        <v>2.76</v>
      </c>
      <c r="P38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897">
        <f>IF(Tabla1[[#This Row],[SERVICIO]]="COMIDA",3,IF(Tabla1[[#This Row],[SERVICIO]]="CONTROLADO",12,IF(Tabla1[[#This Row],[SERVICIO]]="RÁPIDO",3.75,IF(Tabla1[[#This Row],[SERVICIO]]="NORMAL",2.5,))))</f>
        <v>3.75</v>
      </c>
      <c r="R3897">
        <f>IF(Tabla1[[#This Row],[SERVICIO]]="COMIDA",3.5,IF(Tabla1[[#This Row],[SERVICIO]]="CONTROLADO",8,IF(Tabla1[[#This Row],[SERVICIO]]="RÁPIDO",4.5,IF(Tabla1[[#This Row],[SERVICIO]]="NORMAL",3,))))</f>
        <v>4.5</v>
      </c>
      <c r="S38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897" s="2">
        <f>IF(Tabla1[[#This Row],[KILOMETROS ADICIONALES]]=0,Tabla1[[#This Row],[KILOMETROS]]*Tabla1[[#This Row],[COSTO NORMAL]],Tabla1[[#This Row],[COSTO NORMAL]]*Tabla1[[#This Row],[KILOMETROS HASTA]])</f>
        <v>12.419999999999998</v>
      </c>
      <c r="U3897" s="2">
        <f>Tabla1[[#This Row],[KILOMETROS ADICIONALES]]*Tabla1[[#This Row],[COSTO ADICIONAL]]</f>
        <v>0</v>
      </c>
      <c r="V3897">
        <v>30.65</v>
      </c>
      <c r="W3897" s="2">
        <f>Tabla1[[#This Row],[COSTO NORMAL2]]+Tabla1[[#This Row],[COSTO ADICIONAL2]]</f>
        <v>12.419999999999998</v>
      </c>
    </row>
    <row r="3898" spans="1:23" x14ac:dyDescent="0.25">
      <c r="A3898" t="s">
        <v>226</v>
      </c>
      <c r="B3898" t="s">
        <v>6296</v>
      </c>
      <c r="C3898" t="s">
        <v>12989</v>
      </c>
      <c r="D3898" t="s">
        <v>13</v>
      </c>
      <c r="E3898" t="s">
        <v>14844</v>
      </c>
      <c r="F3898" t="s">
        <v>14</v>
      </c>
      <c r="G3898" t="s">
        <v>15</v>
      </c>
      <c r="H3898" t="s">
        <v>121</v>
      </c>
      <c r="I3898" t="s">
        <v>393</v>
      </c>
      <c r="J3898" t="str">
        <f>MID(Tabla1[[#This Row],[HORA2]],1,2)</f>
        <v>15</v>
      </c>
      <c r="K3898" t="s">
        <v>43</v>
      </c>
      <c r="L3898" t="s">
        <v>96</v>
      </c>
      <c r="M3898" t="s">
        <v>14867</v>
      </c>
      <c r="N3898" t="s">
        <v>22</v>
      </c>
      <c r="O3898">
        <v>11.08</v>
      </c>
      <c r="P38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8.58</v>
      </c>
      <c r="Q3898">
        <f>IF(Tabla1[[#This Row],[SERVICIO]]="COMIDA",3,IF(Tabla1[[#This Row],[SERVICIO]]="CONTROLADO",12,IF(Tabla1[[#This Row],[SERVICIO]]="RÁPIDO",3.75,IF(Tabla1[[#This Row],[SERVICIO]]="NORMAL",2.5,))))</f>
        <v>2.5</v>
      </c>
      <c r="R3898">
        <f>IF(Tabla1[[#This Row],[SERVICIO]]="COMIDA",3.5,IF(Tabla1[[#This Row],[SERVICIO]]="CONTROLADO",8,IF(Tabla1[[#This Row],[SERVICIO]]="RÁPIDO",4.5,IF(Tabla1[[#This Row],[SERVICIO]]="NORMAL",3,))))</f>
        <v>3</v>
      </c>
      <c r="S3898">
        <f>IF(Tabla1[[#This Row],[SERVICIO]]="COMIDA",0.75,IF(Tabla1[[#This Row],[SERVICIO]]="CONTROLADO",2.65,IF(Tabla1[[#This Row],[SERVICIO]]="RÁPIDO",0.55,IF(Tabla1[[#This Row],[SERVICIO]]="NORMAL",1.2,))))</f>
        <v>1.2</v>
      </c>
      <c r="T3898" s="2">
        <f>IF(Tabla1[[#This Row],[KILOMETROS ADICIONALES]]=0,Tabla1[[#This Row],[KILOMETROS]]*Tabla1[[#This Row],[COSTO NORMAL]],Tabla1[[#This Row],[COSTO NORMAL]]*Tabla1[[#This Row],[KILOMETROS HASTA]])</f>
        <v>7.5</v>
      </c>
      <c r="U3898" s="2">
        <f>Tabla1[[#This Row],[KILOMETROS ADICIONALES]]*Tabla1[[#This Row],[COSTO ADICIONAL]]</f>
        <v>10.295999999999999</v>
      </c>
      <c r="V3898">
        <v>77.91</v>
      </c>
      <c r="W3898" s="2">
        <f>Tabla1[[#This Row],[COSTO NORMAL2]]+Tabla1[[#This Row],[COSTO ADICIONAL2]]</f>
        <v>17.795999999999999</v>
      </c>
    </row>
    <row r="3899" spans="1:23" x14ac:dyDescent="0.25">
      <c r="A3899" t="s">
        <v>226</v>
      </c>
      <c r="B3899" t="s">
        <v>6298</v>
      </c>
      <c r="C3899" t="s">
        <v>12990</v>
      </c>
      <c r="D3899" t="s">
        <v>13</v>
      </c>
      <c r="E3899" t="s">
        <v>14847</v>
      </c>
      <c r="F3899" t="s">
        <v>14</v>
      </c>
      <c r="G3899" t="s">
        <v>15</v>
      </c>
      <c r="H3899" t="s">
        <v>226</v>
      </c>
      <c r="I3899" t="s">
        <v>6299</v>
      </c>
      <c r="J3899" t="str">
        <f>MID(Tabla1[[#This Row],[HORA2]],1,2)</f>
        <v>22</v>
      </c>
      <c r="K3899" t="s">
        <v>43</v>
      </c>
      <c r="L3899" t="s">
        <v>102</v>
      </c>
      <c r="M3899" t="s">
        <v>14867</v>
      </c>
      <c r="N3899" t="s">
        <v>22</v>
      </c>
      <c r="O3899">
        <v>7.71</v>
      </c>
      <c r="P38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4.71</v>
      </c>
      <c r="Q3899">
        <f>IF(Tabla1[[#This Row],[SERVICIO]]="COMIDA",3,IF(Tabla1[[#This Row],[SERVICIO]]="CONTROLADO",12,IF(Tabla1[[#This Row],[SERVICIO]]="RÁPIDO",3.75,IF(Tabla1[[#This Row],[SERVICIO]]="NORMAL",2.5,))))</f>
        <v>3</v>
      </c>
      <c r="R3899">
        <f>IF(Tabla1[[#This Row],[SERVICIO]]="COMIDA",3.5,IF(Tabla1[[#This Row],[SERVICIO]]="CONTROLADO",8,IF(Tabla1[[#This Row],[SERVICIO]]="RÁPIDO",4.5,IF(Tabla1[[#This Row],[SERVICIO]]="NORMAL",3,))))</f>
        <v>3.5</v>
      </c>
      <c r="S3899">
        <f>IF(Tabla1[[#This Row],[SERVICIO]]="COMIDA",0.75,IF(Tabla1[[#This Row],[SERVICIO]]="CONTROLADO",2.65,IF(Tabla1[[#This Row],[SERVICIO]]="RÁPIDO",0.55,IF(Tabla1[[#This Row],[SERVICIO]]="NORMAL",1.2,))))</f>
        <v>0.75</v>
      </c>
      <c r="T3899" s="2">
        <f>IF(Tabla1[[#This Row],[KILOMETROS ADICIONALES]]=0,Tabla1[[#This Row],[KILOMETROS]]*Tabla1[[#This Row],[COSTO NORMAL]],Tabla1[[#This Row],[COSTO NORMAL]]*Tabla1[[#This Row],[KILOMETROS HASTA]])</f>
        <v>10.5</v>
      </c>
      <c r="U3899" s="2">
        <f>Tabla1[[#This Row],[KILOMETROS ADICIONALES]]*Tabla1[[#This Row],[COSTO ADICIONAL]]</f>
        <v>3.5324999999999998</v>
      </c>
      <c r="V3899">
        <v>209.69</v>
      </c>
      <c r="W3899" s="2">
        <f>Tabla1[[#This Row],[COSTO NORMAL2]]+Tabla1[[#This Row],[COSTO ADICIONAL2]]</f>
        <v>14.032499999999999</v>
      </c>
    </row>
    <row r="3900" spans="1:23" x14ac:dyDescent="0.25">
      <c r="A3900" t="s">
        <v>226</v>
      </c>
      <c r="B3900" t="s">
        <v>6300</v>
      </c>
      <c r="C3900" t="s">
        <v>12991</v>
      </c>
      <c r="D3900" t="s">
        <v>13</v>
      </c>
      <c r="E3900" t="s">
        <v>14847</v>
      </c>
      <c r="F3900" t="s">
        <v>14</v>
      </c>
      <c r="G3900" t="s">
        <v>15</v>
      </c>
      <c r="H3900" t="s">
        <v>226</v>
      </c>
      <c r="I3900" t="s">
        <v>6301</v>
      </c>
      <c r="J3900" t="str">
        <f>MID(Tabla1[[#This Row],[HORA2]],1,2)</f>
        <v>22</v>
      </c>
      <c r="K3900" t="s">
        <v>43</v>
      </c>
      <c r="L3900" t="s">
        <v>65</v>
      </c>
      <c r="M3900" t="s">
        <v>14867</v>
      </c>
      <c r="N3900" t="s">
        <v>22</v>
      </c>
      <c r="O3900">
        <v>20.69</v>
      </c>
      <c r="P39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17.690000000000001</v>
      </c>
      <c r="Q3900">
        <f>IF(Tabla1[[#This Row],[SERVICIO]]="COMIDA",3,IF(Tabla1[[#This Row],[SERVICIO]]="CONTROLADO",12,IF(Tabla1[[#This Row],[SERVICIO]]="RÁPIDO",3.75,IF(Tabla1[[#This Row],[SERVICIO]]="NORMAL",2.5,))))</f>
        <v>3</v>
      </c>
      <c r="R3900">
        <f>IF(Tabla1[[#This Row],[SERVICIO]]="COMIDA",3.5,IF(Tabla1[[#This Row],[SERVICIO]]="CONTROLADO",8,IF(Tabla1[[#This Row],[SERVICIO]]="RÁPIDO",4.5,IF(Tabla1[[#This Row],[SERVICIO]]="NORMAL",3,))))</f>
        <v>3.5</v>
      </c>
      <c r="S3900">
        <f>IF(Tabla1[[#This Row],[SERVICIO]]="COMIDA",0.75,IF(Tabla1[[#This Row],[SERVICIO]]="CONTROLADO",2.65,IF(Tabla1[[#This Row],[SERVICIO]]="RÁPIDO",0.55,IF(Tabla1[[#This Row],[SERVICIO]]="NORMAL",1.2,))))</f>
        <v>0.75</v>
      </c>
      <c r="T3900" s="2">
        <f>IF(Tabla1[[#This Row],[KILOMETROS ADICIONALES]]=0,Tabla1[[#This Row],[KILOMETROS]]*Tabla1[[#This Row],[COSTO NORMAL]],Tabla1[[#This Row],[COSTO NORMAL]]*Tabla1[[#This Row],[KILOMETROS HASTA]])</f>
        <v>10.5</v>
      </c>
      <c r="U3900" s="2">
        <f>Tabla1[[#This Row],[KILOMETROS ADICIONALES]]*Tabla1[[#This Row],[COSTO ADICIONAL]]</f>
        <v>13.267500000000002</v>
      </c>
      <c r="V3900">
        <v>184.98</v>
      </c>
      <c r="W3900" s="2">
        <f>Tabla1[[#This Row],[COSTO NORMAL2]]+Tabla1[[#This Row],[COSTO ADICIONAL2]]</f>
        <v>23.767500000000002</v>
      </c>
    </row>
    <row r="3901" spans="1:23" x14ac:dyDescent="0.25">
      <c r="A3901" t="s">
        <v>226</v>
      </c>
      <c r="B3901" t="s">
        <v>6302</v>
      </c>
      <c r="C3901" t="s">
        <v>12992</v>
      </c>
      <c r="D3901" t="s">
        <v>13</v>
      </c>
      <c r="E3901" t="s">
        <v>14847</v>
      </c>
      <c r="F3901" t="s">
        <v>14</v>
      </c>
      <c r="G3901" t="s">
        <v>24</v>
      </c>
      <c r="H3901" t="s">
        <v>121</v>
      </c>
      <c r="I3901" t="s">
        <v>6303</v>
      </c>
      <c r="J3901" t="str">
        <f>MID(Tabla1[[#This Row],[HORA2]],1,2)</f>
        <v>18</v>
      </c>
      <c r="K3901" t="s">
        <v>19</v>
      </c>
      <c r="L3901" t="s">
        <v>78</v>
      </c>
      <c r="M3901" t="s">
        <v>14867</v>
      </c>
      <c r="N3901" t="s">
        <v>22</v>
      </c>
      <c r="O3901">
        <v>9.4</v>
      </c>
      <c r="P39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</v>
      </c>
      <c r="Q3901">
        <f>IF(Tabla1[[#This Row],[SERVICIO]]="COMIDA",3,IF(Tabla1[[#This Row],[SERVICIO]]="CONTROLADO",12,IF(Tabla1[[#This Row],[SERVICIO]]="RÁPIDO",3.75,IF(Tabla1[[#This Row],[SERVICIO]]="NORMAL",2.5,))))</f>
        <v>3</v>
      </c>
      <c r="R3901">
        <f>IF(Tabla1[[#This Row],[SERVICIO]]="COMIDA",3.5,IF(Tabla1[[#This Row],[SERVICIO]]="CONTROLADO",8,IF(Tabla1[[#This Row],[SERVICIO]]="RÁPIDO",4.5,IF(Tabla1[[#This Row],[SERVICIO]]="NORMAL",3,))))</f>
        <v>3.5</v>
      </c>
      <c r="S3901">
        <f>IF(Tabla1[[#This Row],[SERVICIO]]="COMIDA",0.75,IF(Tabla1[[#This Row],[SERVICIO]]="CONTROLADO",2.65,IF(Tabla1[[#This Row],[SERVICIO]]="RÁPIDO",0.55,IF(Tabla1[[#This Row],[SERVICIO]]="NORMAL",1.2,))))</f>
        <v>0.75</v>
      </c>
      <c r="T3901" s="2">
        <f>IF(Tabla1[[#This Row],[KILOMETROS ADICIONALES]]=0,Tabla1[[#This Row],[KILOMETROS]]*Tabla1[[#This Row],[COSTO NORMAL]],Tabla1[[#This Row],[COSTO NORMAL]]*Tabla1[[#This Row],[KILOMETROS HASTA]])</f>
        <v>10.5</v>
      </c>
      <c r="U3901" s="2">
        <f>Tabla1[[#This Row],[KILOMETROS ADICIONALES]]*Tabla1[[#This Row],[COSTO ADICIONAL]]</f>
        <v>4.8000000000000007</v>
      </c>
      <c r="V3901">
        <v>45.5</v>
      </c>
      <c r="W3901" s="2">
        <f>Tabla1[[#This Row],[COSTO NORMAL2]]+Tabla1[[#This Row],[COSTO ADICIONAL2]]</f>
        <v>15.3</v>
      </c>
    </row>
    <row r="3902" spans="1:23" x14ac:dyDescent="0.25">
      <c r="A3902" t="s">
        <v>226</v>
      </c>
      <c r="B3902" t="s">
        <v>6304</v>
      </c>
      <c r="C3902" t="s">
        <v>12993</v>
      </c>
      <c r="D3902" t="s">
        <v>13</v>
      </c>
      <c r="E3902" t="s">
        <v>14845</v>
      </c>
      <c r="F3902" t="s">
        <v>14</v>
      </c>
      <c r="G3902" t="s">
        <v>15</v>
      </c>
      <c r="H3902" t="s">
        <v>121</v>
      </c>
      <c r="I3902" t="s">
        <v>6305</v>
      </c>
      <c r="J3902" t="str">
        <f>MID(Tabla1[[#This Row],[HORA2]],1,2)</f>
        <v>11</v>
      </c>
      <c r="K3902" t="s">
        <v>153</v>
      </c>
      <c r="L3902" t="s">
        <v>44</v>
      </c>
      <c r="M3902" t="s">
        <v>14867</v>
      </c>
      <c r="N3902" t="s">
        <v>22</v>
      </c>
      <c r="O3902">
        <v>17.89</v>
      </c>
      <c r="P39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</v>
      </c>
      <c r="Q3902">
        <f>IF(Tabla1[[#This Row],[SERVICIO]]="COMIDA",3,IF(Tabla1[[#This Row],[SERVICIO]]="CONTROLADO",12,IF(Tabla1[[#This Row],[SERVICIO]]="RÁPIDO",3.75,IF(Tabla1[[#This Row],[SERVICIO]]="NORMAL",2.5,))))</f>
        <v>3.75</v>
      </c>
      <c r="R3902">
        <f>IF(Tabla1[[#This Row],[SERVICIO]]="COMIDA",3.5,IF(Tabla1[[#This Row],[SERVICIO]]="CONTROLADO",8,IF(Tabla1[[#This Row],[SERVICIO]]="RÁPIDO",4.5,IF(Tabla1[[#This Row],[SERVICIO]]="NORMAL",3,))))</f>
        <v>4.5</v>
      </c>
      <c r="S39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2" s="2">
        <f>IF(Tabla1[[#This Row],[KILOMETROS ADICIONALES]]=0,Tabla1[[#This Row],[KILOMETROS]]*Tabla1[[#This Row],[COSTO NORMAL]],Tabla1[[#This Row],[COSTO NORMAL]]*Tabla1[[#This Row],[KILOMETROS HASTA]])</f>
        <v>16.875</v>
      </c>
      <c r="U3902" s="2">
        <f>Tabla1[[#This Row],[KILOMETROS ADICIONALES]]*Tabla1[[#This Row],[COSTO ADICIONAL]]</f>
        <v>7.777000000000001</v>
      </c>
      <c r="V3902">
        <v>173.78</v>
      </c>
      <c r="W3902" s="2">
        <f>Tabla1[[#This Row],[COSTO NORMAL2]]+Tabla1[[#This Row],[COSTO ADICIONAL2]]</f>
        <v>24.652000000000001</v>
      </c>
    </row>
    <row r="3903" spans="1:23" x14ac:dyDescent="0.25">
      <c r="A3903" t="s">
        <v>226</v>
      </c>
      <c r="B3903" t="s">
        <v>3181</v>
      </c>
      <c r="C3903" t="s">
        <v>12994</v>
      </c>
      <c r="D3903" t="s">
        <v>13</v>
      </c>
      <c r="E3903" t="s">
        <v>14845</v>
      </c>
      <c r="F3903" t="s">
        <v>14</v>
      </c>
      <c r="G3903" t="s">
        <v>41</v>
      </c>
      <c r="H3903" t="s">
        <v>121</v>
      </c>
      <c r="I3903" t="s">
        <v>6306</v>
      </c>
      <c r="J3903" t="str">
        <f>MID(Tabla1[[#This Row],[HORA2]],1,2)</f>
        <v>10</v>
      </c>
      <c r="K3903" t="s">
        <v>43</v>
      </c>
      <c r="L3903" t="s">
        <v>78</v>
      </c>
      <c r="M3903" t="s">
        <v>14867</v>
      </c>
      <c r="N3903" t="s">
        <v>22</v>
      </c>
      <c r="O3903">
        <v>4.92</v>
      </c>
      <c r="P39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1.17</v>
      </c>
      <c r="Q3903">
        <f>IF(Tabla1[[#This Row],[SERVICIO]]="COMIDA",3,IF(Tabla1[[#This Row],[SERVICIO]]="CONTROLADO",12,IF(Tabla1[[#This Row],[SERVICIO]]="RÁPIDO",3.75,IF(Tabla1[[#This Row],[SERVICIO]]="NORMAL",2.5,))))</f>
        <v>3.75</v>
      </c>
      <c r="R3903">
        <f>IF(Tabla1[[#This Row],[SERVICIO]]="COMIDA",3.5,IF(Tabla1[[#This Row],[SERVICIO]]="CONTROLADO",8,IF(Tabla1[[#This Row],[SERVICIO]]="RÁPIDO",4.5,IF(Tabla1[[#This Row],[SERVICIO]]="NORMAL",3,))))</f>
        <v>4.5</v>
      </c>
      <c r="S39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3" s="2">
        <f>IF(Tabla1[[#This Row],[KILOMETROS ADICIONALES]]=0,Tabla1[[#This Row],[KILOMETROS]]*Tabla1[[#This Row],[COSTO NORMAL]],Tabla1[[#This Row],[COSTO NORMAL]]*Tabla1[[#This Row],[KILOMETROS HASTA]])</f>
        <v>16.875</v>
      </c>
      <c r="U3903" s="2">
        <f>Tabla1[[#This Row],[KILOMETROS ADICIONALES]]*Tabla1[[#This Row],[COSTO ADICIONAL]]</f>
        <v>0.64349999999999996</v>
      </c>
      <c r="V3903">
        <v>61.83</v>
      </c>
      <c r="W3903" s="2">
        <f>Tabla1[[#This Row],[COSTO NORMAL2]]+Tabla1[[#This Row],[COSTO ADICIONAL2]]</f>
        <v>17.5185</v>
      </c>
    </row>
    <row r="3904" spans="1:23" x14ac:dyDescent="0.25">
      <c r="A3904" t="s">
        <v>226</v>
      </c>
      <c r="B3904" t="s">
        <v>3181</v>
      </c>
      <c r="C3904" t="s">
        <v>12995</v>
      </c>
      <c r="D3904" t="s">
        <v>13</v>
      </c>
      <c r="E3904" t="s">
        <v>14844</v>
      </c>
      <c r="F3904" t="s">
        <v>14</v>
      </c>
      <c r="G3904" t="s">
        <v>15</v>
      </c>
      <c r="H3904" t="s">
        <v>2667</v>
      </c>
      <c r="I3904" t="s">
        <v>6307</v>
      </c>
      <c r="J3904" t="str">
        <f>MID(Tabla1[[#This Row],[HORA2]],1,2)</f>
        <v>13</v>
      </c>
      <c r="K3904" t="s">
        <v>43</v>
      </c>
      <c r="L3904" t="s">
        <v>78</v>
      </c>
      <c r="M3904" t="s">
        <v>14867</v>
      </c>
      <c r="N3904" t="s">
        <v>22</v>
      </c>
      <c r="O3904">
        <v>10.35</v>
      </c>
      <c r="P39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</v>
      </c>
      <c r="Q3904">
        <f>IF(Tabla1[[#This Row],[SERVICIO]]="COMIDA",3,IF(Tabla1[[#This Row],[SERVICIO]]="CONTROLADO",12,IF(Tabla1[[#This Row],[SERVICIO]]="RÁPIDO",3.75,IF(Tabla1[[#This Row],[SERVICIO]]="NORMAL",2.5,))))</f>
        <v>2.5</v>
      </c>
      <c r="R3904">
        <f>IF(Tabla1[[#This Row],[SERVICIO]]="COMIDA",3.5,IF(Tabla1[[#This Row],[SERVICIO]]="CONTROLADO",8,IF(Tabla1[[#This Row],[SERVICIO]]="RÁPIDO",4.5,IF(Tabla1[[#This Row],[SERVICIO]]="NORMAL",3,))))</f>
        <v>3</v>
      </c>
      <c r="S3904">
        <f>IF(Tabla1[[#This Row],[SERVICIO]]="COMIDA",0.75,IF(Tabla1[[#This Row],[SERVICIO]]="CONTROLADO",2.65,IF(Tabla1[[#This Row],[SERVICIO]]="RÁPIDO",0.55,IF(Tabla1[[#This Row],[SERVICIO]]="NORMAL",1.2,))))</f>
        <v>1.2</v>
      </c>
      <c r="T3904" s="2">
        <f>IF(Tabla1[[#This Row],[KILOMETROS ADICIONALES]]=0,Tabla1[[#This Row],[KILOMETROS]]*Tabla1[[#This Row],[COSTO NORMAL]],Tabla1[[#This Row],[COSTO NORMAL]]*Tabla1[[#This Row],[KILOMETROS HASTA]])</f>
        <v>7.5</v>
      </c>
      <c r="U3904" s="2">
        <f>Tabla1[[#This Row],[KILOMETROS ADICIONALES]]*Tabla1[[#This Row],[COSTO ADICIONAL]]</f>
        <v>9.42</v>
      </c>
      <c r="V3904">
        <v>15.4</v>
      </c>
      <c r="W3904" s="2">
        <f>Tabla1[[#This Row],[COSTO NORMAL2]]+Tabla1[[#This Row],[COSTO ADICIONAL2]]</f>
        <v>16.920000000000002</v>
      </c>
    </row>
    <row r="3905" spans="1:23" x14ac:dyDescent="0.25">
      <c r="A3905" t="s">
        <v>226</v>
      </c>
      <c r="B3905" t="s">
        <v>6308</v>
      </c>
      <c r="C3905" t="s">
        <v>12996</v>
      </c>
      <c r="D3905" t="s">
        <v>13</v>
      </c>
      <c r="E3905" t="s">
        <v>14845</v>
      </c>
      <c r="F3905" t="s">
        <v>14</v>
      </c>
      <c r="G3905" t="s">
        <v>15</v>
      </c>
      <c r="H3905" t="s">
        <v>121</v>
      </c>
      <c r="I3905" t="s">
        <v>6309</v>
      </c>
      <c r="J3905" t="str">
        <f>MID(Tabla1[[#This Row],[HORA2]],1,2)</f>
        <v>11</v>
      </c>
      <c r="K3905" t="s">
        <v>35</v>
      </c>
      <c r="L3905" t="s">
        <v>79</v>
      </c>
      <c r="M3905" t="s">
        <v>14867</v>
      </c>
      <c r="N3905" t="s">
        <v>22</v>
      </c>
      <c r="O3905">
        <v>2.46</v>
      </c>
      <c r="P39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05">
        <f>IF(Tabla1[[#This Row],[SERVICIO]]="COMIDA",3,IF(Tabla1[[#This Row],[SERVICIO]]="CONTROLADO",12,IF(Tabla1[[#This Row],[SERVICIO]]="RÁPIDO",3.75,IF(Tabla1[[#This Row],[SERVICIO]]="NORMAL",2.5,))))</f>
        <v>3.75</v>
      </c>
      <c r="R3905">
        <f>IF(Tabla1[[#This Row],[SERVICIO]]="COMIDA",3.5,IF(Tabla1[[#This Row],[SERVICIO]]="CONTROLADO",8,IF(Tabla1[[#This Row],[SERVICIO]]="RÁPIDO",4.5,IF(Tabla1[[#This Row],[SERVICIO]]="NORMAL",3,))))</f>
        <v>4.5</v>
      </c>
      <c r="S39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5" s="2">
        <f>IF(Tabla1[[#This Row],[KILOMETROS ADICIONALES]]=0,Tabla1[[#This Row],[KILOMETROS]]*Tabla1[[#This Row],[COSTO NORMAL]],Tabla1[[#This Row],[COSTO NORMAL]]*Tabla1[[#This Row],[KILOMETROS HASTA]])</f>
        <v>11.07</v>
      </c>
      <c r="U3905" s="2">
        <f>Tabla1[[#This Row],[KILOMETROS ADICIONALES]]*Tabla1[[#This Row],[COSTO ADICIONAL]]</f>
        <v>0</v>
      </c>
      <c r="V3905">
        <v>225.57</v>
      </c>
      <c r="W3905" s="2">
        <f>Tabla1[[#This Row],[COSTO NORMAL2]]+Tabla1[[#This Row],[COSTO ADICIONAL2]]</f>
        <v>11.07</v>
      </c>
    </row>
    <row r="3906" spans="1:23" x14ac:dyDescent="0.25">
      <c r="A3906" t="s">
        <v>226</v>
      </c>
      <c r="B3906" t="s">
        <v>6310</v>
      </c>
      <c r="C3906" t="s">
        <v>12997</v>
      </c>
      <c r="D3906" t="s">
        <v>13</v>
      </c>
      <c r="E3906" t="s">
        <v>14845</v>
      </c>
      <c r="F3906" t="s">
        <v>14</v>
      </c>
      <c r="G3906" t="s">
        <v>15</v>
      </c>
      <c r="H3906" t="s">
        <v>121</v>
      </c>
      <c r="I3906" t="s">
        <v>6311</v>
      </c>
      <c r="J3906" t="str">
        <f>MID(Tabla1[[#This Row],[HORA2]],1,2)</f>
        <v>10</v>
      </c>
      <c r="K3906" t="s">
        <v>35</v>
      </c>
      <c r="L3906" t="s">
        <v>110</v>
      </c>
      <c r="M3906" t="s">
        <v>14867</v>
      </c>
      <c r="N3906" t="s">
        <v>22</v>
      </c>
      <c r="O3906">
        <v>6.16</v>
      </c>
      <c r="P39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2.41</v>
      </c>
      <c r="Q3906">
        <f>IF(Tabla1[[#This Row],[SERVICIO]]="COMIDA",3,IF(Tabla1[[#This Row],[SERVICIO]]="CONTROLADO",12,IF(Tabla1[[#This Row],[SERVICIO]]="RÁPIDO",3.75,IF(Tabla1[[#This Row],[SERVICIO]]="NORMAL",2.5,))))</f>
        <v>3.75</v>
      </c>
      <c r="R3906">
        <f>IF(Tabla1[[#This Row],[SERVICIO]]="COMIDA",3.5,IF(Tabla1[[#This Row],[SERVICIO]]="CONTROLADO",8,IF(Tabla1[[#This Row],[SERVICIO]]="RÁPIDO",4.5,IF(Tabla1[[#This Row],[SERVICIO]]="NORMAL",3,))))</f>
        <v>4.5</v>
      </c>
      <c r="S39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6" s="2">
        <f>IF(Tabla1[[#This Row],[KILOMETROS ADICIONALES]]=0,Tabla1[[#This Row],[KILOMETROS]]*Tabla1[[#This Row],[COSTO NORMAL]],Tabla1[[#This Row],[COSTO NORMAL]]*Tabla1[[#This Row],[KILOMETROS HASTA]])</f>
        <v>16.875</v>
      </c>
      <c r="U3906" s="2">
        <f>Tabla1[[#This Row],[KILOMETROS ADICIONALES]]*Tabla1[[#This Row],[COSTO ADICIONAL]]</f>
        <v>1.3255000000000001</v>
      </c>
      <c r="V3906">
        <v>188.69</v>
      </c>
      <c r="W3906" s="2">
        <f>Tabla1[[#This Row],[COSTO NORMAL2]]+Tabla1[[#This Row],[COSTO ADICIONAL2]]</f>
        <v>18.200500000000002</v>
      </c>
    </row>
    <row r="3907" spans="1:23" x14ac:dyDescent="0.25">
      <c r="A3907" t="s">
        <v>226</v>
      </c>
      <c r="B3907" t="s">
        <v>6312</v>
      </c>
      <c r="C3907" t="s">
        <v>12998</v>
      </c>
      <c r="D3907" t="s">
        <v>13</v>
      </c>
      <c r="E3907" t="s">
        <v>14846</v>
      </c>
      <c r="F3907" t="s">
        <v>14</v>
      </c>
      <c r="G3907" t="s">
        <v>15</v>
      </c>
      <c r="H3907" t="s">
        <v>121</v>
      </c>
      <c r="I3907" t="s">
        <v>6313</v>
      </c>
      <c r="J3907" t="str">
        <f>MID(Tabla1[[#This Row],[HORA2]],1,2)</f>
        <v>10</v>
      </c>
      <c r="K3907" t="s">
        <v>43</v>
      </c>
      <c r="L3907" t="s">
        <v>65</v>
      </c>
      <c r="M3907" t="s">
        <v>14867</v>
      </c>
      <c r="N3907" t="s">
        <v>22</v>
      </c>
      <c r="O3907">
        <v>12.08</v>
      </c>
      <c r="P39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8.0000000000000071E-2</v>
      </c>
      <c r="Q3907">
        <f>IF(Tabla1[[#This Row],[SERVICIO]]="COMIDA",3,IF(Tabla1[[#This Row],[SERVICIO]]="CONTROLADO",12,IF(Tabla1[[#This Row],[SERVICIO]]="RÁPIDO",3.75,IF(Tabla1[[#This Row],[SERVICIO]]="NORMAL",2.5,))))</f>
        <v>12</v>
      </c>
      <c r="R3907">
        <f>IF(Tabla1[[#This Row],[SERVICIO]]="COMIDA",3.5,IF(Tabla1[[#This Row],[SERVICIO]]="CONTROLADO",8,IF(Tabla1[[#This Row],[SERVICIO]]="RÁPIDO",4.5,IF(Tabla1[[#This Row],[SERVICIO]]="NORMAL",3,))))</f>
        <v>8</v>
      </c>
      <c r="S3907">
        <f>IF(Tabla1[[#This Row],[SERVICIO]]="COMIDA",0.75,IF(Tabla1[[#This Row],[SERVICIO]]="CONTROLADO",2.65,IF(Tabla1[[#This Row],[SERVICIO]]="RÁPIDO",0.55,IF(Tabla1[[#This Row],[SERVICIO]]="NORMAL",1.2,))))</f>
        <v>2.65</v>
      </c>
      <c r="T3907" s="2">
        <f>IF(Tabla1[[#This Row],[KILOMETROS ADICIONALES]]=0,Tabla1[[#This Row],[KILOMETROS]]*Tabla1[[#This Row],[COSTO NORMAL]],Tabla1[[#This Row],[COSTO NORMAL]]*Tabla1[[#This Row],[KILOMETROS HASTA]])</f>
        <v>96</v>
      </c>
      <c r="U3907" s="2">
        <f>Tabla1[[#This Row],[KILOMETROS ADICIONALES]]*Tabla1[[#This Row],[COSTO ADICIONAL]]</f>
        <v>0.21200000000000019</v>
      </c>
      <c r="V3907">
        <v>89.31</v>
      </c>
      <c r="W3907" s="2">
        <f>Tabla1[[#This Row],[COSTO NORMAL2]]+Tabla1[[#This Row],[COSTO ADICIONAL2]]</f>
        <v>96.212000000000003</v>
      </c>
    </row>
    <row r="3908" spans="1:23" x14ac:dyDescent="0.25">
      <c r="A3908" t="s">
        <v>226</v>
      </c>
      <c r="B3908" t="s">
        <v>6314</v>
      </c>
      <c r="C3908" t="s">
        <v>12999</v>
      </c>
      <c r="D3908" t="s">
        <v>13</v>
      </c>
      <c r="E3908" t="s">
        <v>14845</v>
      </c>
      <c r="F3908" t="s">
        <v>14</v>
      </c>
      <c r="G3908" t="s">
        <v>15</v>
      </c>
      <c r="H3908" t="s">
        <v>121</v>
      </c>
      <c r="I3908" t="s">
        <v>6315</v>
      </c>
      <c r="J3908" t="str">
        <f>MID(Tabla1[[#This Row],[HORA2]],1,2)</f>
        <v>08</v>
      </c>
      <c r="K3908" t="s">
        <v>35</v>
      </c>
      <c r="L3908" t="s">
        <v>125</v>
      </c>
      <c r="M3908" t="s">
        <v>14867</v>
      </c>
      <c r="N3908" t="s">
        <v>22</v>
      </c>
      <c r="O3908">
        <v>9.73</v>
      </c>
      <c r="P39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5.98</v>
      </c>
      <c r="Q3908">
        <f>IF(Tabla1[[#This Row],[SERVICIO]]="COMIDA",3,IF(Tabla1[[#This Row],[SERVICIO]]="CONTROLADO",12,IF(Tabla1[[#This Row],[SERVICIO]]="RÁPIDO",3.75,IF(Tabla1[[#This Row],[SERVICIO]]="NORMAL",2.5,))))</f>
        <v>3.75</v>
      </c>
      <c r="R3908">
        <f>IF(Tabla1[[#This Row],[SERVICIO]]="COMIDA",3.5,IF(Tabla1[[#This Row],[SERVICIO]]="CONTROLADO",8,IF(Tabla1[[#This Row],[SERVICIO]]="RÁPIDO",4.5,IF(Tabla1[[#This Row],[SERVICIO]]="NORMAL",3,))))</f>
        <v>4.5</v>
      </c>
      <c r="S39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8" s="2">
        <f>IF(Tabla1[[#This Row],[KILOMETROS ADICIONALES]]=0,Tabla1[[#This Row],[KILOMETROS]]*Tabla1[[#This Row],[COSTO NORMAL]],Tabla1[[#This Row],[COSTO NORMAL]]*Tabla1[[#This Row],[KILOMETROS HASTA]])</f>
        <v>16.875</v>
      </c>
      <c r="U3908" s="2">
        <f>Tabla1[[#This Row],[KILOMETROS ADICIONALES]]*Tabla1[[#This Row],[COSTO ADICIONAL]]</f>
        <v>3.2890000000000006</v>
      </c>
      <c r="V3908">
        <v>178.65</v>
      </c>
      <c r="W3908" s="2">
        <f>Tabla1[[#This Row],[COSTO NORMAL2]]+Tabla1[[#This Row],[COSTO ADICIONAL2]]</f>
        <v>20.164000000000001</v>
      </c>
    </row>
    <row r="3909" spans="1:23" x14ac:dyDescent="0.25">
      <c r="A3909" t="s">
        <v>226</v>
      </c>
      <c r="B3909" t="s">
        <v>6316</v>
      </c>
      <c r="C3909" t="s">
        <v>13000</v>
      </c>
      <c r="D3909" t="s">
        <v>13</v>
      </c>
      <c r="E3909" t="s">
        <v>14845</v>
      </c>
      <c r="F3909" t="s">
        <v>14</v>
      </c>
      <c r="G3909" t="s">
        <v>41</v>
      </c>
      <c r="H3909" t="s">
        <v>121</v>
      </c>
      <c r="I3909" t="s">
        <v>6317</v>
      </c>
      <c r="J3909" t="str">
        <f>MID(Tabla1[[#This Row],[HORA2]],1,2)</f>
        <v>10</v>
      </c>
      <c r="K3909" t="s">
        <v>43</v>
      </c>
      <c r="L3909" t="s">
        <v>90</v>
      </c>
      <c r="M3909" t="s">
        <v>14867</v>
      </c>
      <c r="N3909" t="s">
        <v>22</v>
      </c>
      <c r="O3909">
        <v>2.5300000000000002</v>
      </c>
      <c r="P39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09">
        <f>IF(Tabla1[[#This Row],[SERVICIO]]="COMIDA",3,IF(Tabla1[[#This Row],[SERVICIO]]="CONTROLADO",12,IF(Tabla1[[#This Row],[SERVICIO]]="RÁPIDO",3.75,IF(Tabla1[[#This Row],[SERVICIO]]="NORMAL",2.5,))))</f>
        <v>3.75</v>
      </c>
      <c r="R3909">
        <f>IF(Tabla1[[#This Row],[SERVICIO]]="COMIDA",3.5,IF(Tabla1[[#This Row],[SERVICIO]]="CONTROLADO",8,IF(Tabla1[[#This Row],[SERVICIO]]="RÁPIDO",4.5,IF(Tabla1[[#This Row],[SERVICIO]]="NORMAL",3,))))</f>
        <v>4.5</v>
      </c>
      <c r="S39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09" s="2">
        <f>IF(Tabla1[[#This Row],[KILOMETROS ADICIONALES]]=0,Tabla1[[#This Row],[KILOMETROS]]*Tabla1[[#This Row],[COSTO NORMAL]],Tabla1[[#This Row],[COSTO NORMAL]]*Tabla1[[#This Row],[KILOMETROS HASTA]])</f>
        <v>11.385000000000002</v>
      </c>
      <c r="U3909" s="2">
        <f>Tabla1[[#This Row],[KILOMETROS ADICIONALES]]*Tabla1[[#This Row],[COSTO ADICIONAL]]</f>
        <v>0</v>
      </c>
      <c r="V3909">
        <v>202.08</v>
      </c>
      <c r="W3909" s="2">
        <f>Tabla1[[#This Row],[COSTO NORMAL2]]+Tabla1[[#This Row],[COSTO ADICIONAL2]]</f>
        <v>11.385000000000002</v>
      </c>
    </row>
    <row r="3910" spans="1:23" x14ac:dyDescent="0.25">
      <c r="A3910" t="s">
        <v>226</v>
      </c>
      <c r="B3910" t="s">
        <v>6316</v>
      </c>
      <c r="C3910" t="s">
        <v>13001</v>
      </c>
      <c r="D3910" t="s">
        <v>13</v>
      </c>
      <c r="E3910" t="s">
        <v>14845</v>
      </c>
      <c r="F3910" t="s">
        <v>14</v>
      </c>
      <c r="G3910" t="s">
        <v>15</v>
      </c>
      <c r="H3910" t="s">
        <v>121</v>
      </c>
      <c r="I3910" t="s">
        <v>6318</v>
      </c>
      <c r="J3910" t="str">
        <f>MID(Tabla1[[#This Row],[HORA2]],1,2)</f>
        <v>18</v>
      </c>
      <c r="K3910" t="s">
        <v>43</v>
      </c>
      <c r="L3910" t="s">
        <v>90</v>
      </c>
      <c r="M3910" t="s">
        <v>14867</v>
      </c>
      <c r="N3910" t="s">
        <v>22</v>
      </c>
      <c r="O3910">
        <v>14.15</v>
      </c>
      <c r="P39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</v>
      </c>
      <c r="Q3910">
        <f>IF(Tabla1[[#This Row],[SERVICIO]]="COMIDA",3,IF(Tabla1[[#This Row],[SERVICIO]]="CONTROLADO",12,IF(Tabla1[[#This Row],[SERVICIO]]="RÁPIDO",3.75,IF(Tabla1[[#This Row],[SERVICIO]]="NORMAL",2.5,))))</f>
        <v>3.75</v>
      </c>
      <c r="R3910">
        <f>IF(Tabla1[[#This Row],[SERVICIO]]="COMIDA",3.5,IF(Tabla1[[#This Row],[SERVICIO]]="CONTROLADO",8,IF(Tabla1[[#This Row],[SERVICIO]]="RÁPIDO",4.5,IF(Tabla1[[#This Row],[SERVICIO]]="NORMAL",3,))))</f>
        <v>4.5</v>
      </c>
      <c r="S39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10" s="2">
        <f>IF(Tabla1[[#This Row],[KILOMETROS ADICIONALES]]=0,Tabla1[[#This Row],[KILOMETROS]]*Tabla1[[#This Row],[COSTO NORMAL]],Tabla1[[#This Row],[COSTO NORMAL]]*Tabla1[[#This Row],[KILOMETROS HASTA]])</f>
        <v>16.875</v>
      </c>
      <c r="U3910" s="2">
        <f>Tabla1[[#This Row],[KILOMETROS ADICIONALES]]*Tabla1[[#This Row],[COSTO ADICIONAL]]</f>
        <v>5.7200000000000006</v>
      </c>
      <c r="V3910">
        <v>49.76</v>
      </c>
      <c r="W3910" s="2">
        <f>Tabla1[[#This Row],[COSTO NORMAL2]]+Tabla1[[#This Row],[COSTO ADICIONAL2]]</f>
        <v>22.594999999999999</v>
      </c>
    </row>
    <row r="3911" spans="1:23" x14ac:dyDescent="0.25">
      <c r="A3911" t="s">
        <v>226</v>
      </c>
      <c r="B3911" t="s">
        <v>6319</v>
      </c>
      <c r="C3911" t="s">
        <v>13002</v>
      </c>
      <c r="D3911" t="s">
        <v>75</v>
      </c>
      <c r="E3911" t="s">
        <v>14844</v>
      </c>
      <c r="F3911" t="s">
        <v>295</v>
      </c>
      <c r="G3911" t="s">
        <v>15</v>
      </c>
      <c r="H3911" t="s">
        <v>121</v>
      </c>
      <c r="I3911" t="s">
        <v>3259</v>
      </c>
      <c r="J3911" t="str">
        <f>MID(Tabla1[[#This Row],[HORA2]],1,2)</f>
        <v>12</v>
      </c>
      <c r="K3911" t="s">
        <v>323</v>
      </c>
      <c r="L3911" t="s">
        <v>78</v>
      </c>
      <c r="M3911" t="s">
        <v>14867</v>
      </c>
      <c r="N3911" t="s">
        <v>22</v>
      </c>
      <c r="O3911">
        <v>12.25</v>
      </c>
      <c r="P39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9.75</v>
      </c>
      <c r="Q3911">
        <f>IF(Tabla1[[#This Row],[SERVICIO]]="COMIDA",3,IF(Tabla1[[#This Row],[SERVICIO]]="CONTROLADO",12,IF(Tabla1[[#This Row],[SERVICIO]]="RÁPIDO",3.75,IF(Tabla1[[#This Row],[SERVICIO]]="NORMAL",2.5,))))</f>
        <v>2.5</v>
      </c>
      <c r="R3911">
        <f>IF(Tabla1[[#This Row],[SERVICIO]]="COMIDA",3.5,IF(Tabla1[[#This Row],[SERVICIO]]="CONTROLADO",8,IF(Tabla1[[#This Row],[SERVICIO]]="RÁPIDO",4.5,IF(Tabla1[[#This Row],[SERVICIO]]="NORMAL",3,))))</f>
        <v>3</v>
      </c>
      <c r="S3911">
        <f>IF(Tabla1[[#This Row],[SERVICIO]]="COMIDA",0.75,IF(Tabla1[[#This Row],[SERVICIO]]="CONTROLADO",2.65,IF(Tabla1[[#This Row],[SERVICIO]]="RÁPIDO",0.55,IF(Tabla1[[#This Row],[SERVICIO]]="NORMAL",1.2,))))</f>
        <v>1.2</v>
      </c>
      <c r="T3911" s="2">
        <f>IF(Tabla1[[#This Row],[KILOMETROS ADICIONALES]]=0,Tabla1[[#This Row],[KILOMETROS]]*Tabla1[[#This Row],[COSTO NORMAL]],Tabla1[[#This Row],[COSTO NORMAL]]*Tabla1[[#This Row],[KILOMETROS HASTA]])</f>
        <v>7.5</v>
      </c>
      <c r="U3911" s="2">
        <f>Tabla1[[#This Row],[KILOMETROS ADICIONALES]]*Tabla1[[#This Row],[COSTO ADICIONAL]]</f>
        <v>11.7</v>
      </c>
      <c r="V3911">
        <v>135.02000000000001</v>
      </c>
      <c r="W3911" s="2">
        <f>Tabla1[[#This Row],[COSTO NORMAL2]]+Tabla1[[#This Row],[COSTO ADICIONAL2]]</f>
        <v>19.2</v>
      </c>
    </row>
    <row r="3912" spans="1:23" x14ac:dyDescent="0.25">
      <c r="A3912" t="s">
        <v>226</v>
      </c>
      <c r="B3912" t="s">
        <v>6320</v>
      </c>
      <c r="C3912" t="s">
        <v>13003</v>
      </c>
      <c r="D3912" t="s">
        <v>13</v>
      </c>
      <c r="E3912" t="s">
        <v>14845</v>
      </c>
      <c r="F3912" t="s">
        <v>14</v>
      </c>
      <c r="G3912" t="s">
        <v>15</v>
      </c>
      <c r="H3912" t="s">
        <v>121</v>
      </c>
      <c r="I3912" t="s">
        <v>436</v>
      </c>
      <c r="J3912" t="str">
        <f>MID(Tabla1[[#This Row],[HORA2]],1,2)</f>
        <v>13</v>
      </c>
      <c r="K3912" t="s">
        <v>110</v>
      </c>
      <c r="L3912" t="s">
        <v>224</v>
      </c>
      <c r="M3912" t="s">
        <v>14867</v>
      </c>
      <c r="N3912" t="s">
        <v>22</v>
      </c>
      <c r="O3912">
        <v>17.399999999999999</v>
      </c>
      <c r="P39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13.649999999999999</v>
      </c>
      <c r="Q3912">
        <f>IF(Tabla1[[#This Row],[SERVICIO]]="COMIDA",3,IF(Tabla1[[#This Row],[SERVICIO]]="CONTROLADO",12,IF(Tabla1[[#This Row],[SERVICIO]]="RÁPIDO",3.75,IF(Tabla1[[#This Row],[SERVICIO]]="NORMAL",2.5,))))</f>
        <v>3.75</v>
      </c>
      <c r="R3912">
        <f>IF(Tabla1[[#This Row],[SERVICIO]]="COMIDA",3.5,IF(Tabla1[[#This Row],[SERVICIO]]="CONTROLADO",8,IF(Tabla1[[#This Row],[SERVICIO]]="RÁPIDO",4.5,IF(Tabla1[[#This Row],[SERVICIO]]="NORMAL",3,))))</f>
        <v>4.5</v>
      </c>
      <c r="S39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12" s="2">
        <f>IF(Tabla1[[#This Row],[KILOMETROS ADICIONALES]]=0,Tabla1[[#This Row],[KILOMETROS]]*Tabla1[[#This Row],[COSTO NORMAL]],Tabla1[[#This Row],[COSTO NORMAL]]*Tabla1[[#This Row],[KILOMETROS HASTA]])</f>
        <v>16.875</v>
      </c>
      <c r="U3912" s="2">
        <f>Tabla1[[#This Row],[KILOMETROS ADICIONALES]]*Tabla1[[#This Row],[COSTO ADICIONAL]]</f>
        <v>7.5074999999999994</v>
      </c>
      <c r="V3912">
        <v>248.88</v>
      </c>
      <c r="W3912" s="2">
        <f>Tabla1[[#This Row],[COSTO NORMAL2]]+Tabla1[[#This Row],[COSTO ADICIONAL2]]</f>
        <v>24.3825</v>
      </c>
    </row>
    <row r="3913" spans="1:23" x14ac:dyDescent="0.25">
      <c r="A3913" t="s">
        <v>226</v>
      </c>
      <c r="B3913" t="s">
        <v>6321</v>
      </c>
      <c r="C3913" t="s">
        <v>13004</v>
      </c>
      <c r="D3913" t="s">
        <v>13</v>
      </c>
      <c r="E3913" t="s">
        <v>14845</v>
      </c>
      <c r="F3913" t="s">
        <v>14</v>
      </c>
      <c r="G3913" t="s">
        <v>15</v>
      </c>
      <c r="H3913" t="s">
        <v>121</v>
      </c>
      <c r="I3913" t="s">
        <v>6322</v>
      </c>
      <c r="J3913" t="str">
        <f>MID(Tabla1[[#This Row],[HORA2]],1,2)</f>
        <v>10</v>
      </c>
      <c r="K3913" t="s">
        <v>26</v>
      </c>
      <c r="L3913" t="s">
        <v>27</v>
      </c>
      <c r="M3913" t="s">
        <v>14867</v>
      </c>
      <c r="N3913" t="s">
        <v>22</v>
      </c>
      <c r="O3913">
        <v>9.4499999999999993</v>
      </c>
      <c r="P39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5.6999999999999993</v>
      </c>
      <c r="Q3913">
        <f>IF(Tabla1[[#This Row],[SERVICIO]]="COMIDA",3,IF(Tabla1[[#This Row],[SERVICIO]]="CONTROLADO",12,IF(Tabla1[[#This Row],[SERVICIO]]="RÁPIDO",3.75,IF(Tabla1[[#This Row],[SERVICIO]]="NORMAL",2.5,))))</f>
        <v>3.75</v>
      </c>
      <c r="R3913">
        <f>IF(Tabla1[[#This Row],[SERVICIO]]="COMIDA",3.5,IF(Tabla1[[#This Row],[SERVICIO]]="CONTROLADO",8,IF(Tabla1[[#This Row],[SERVICIO]]="RÁPIDO",4.5,IF(Tabla1[[#This Row],[SERVICIO]]="NORMAL",3,))))</f>
        <v>4.5</v>
      </c>
      <c r="S39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13" s="2">
        <f>IF(Tabla1[[#This Row],[KILOMETROS ADICIONALES]]=0,Tabla1[[#This Row],[KILOMETROS]]*Tabla1[[#This Row],[COSTO NORMAL]],Tabla1[[#This Row],[COSTO NORMAL]]*Tabla1[[#This Row],[KILOMETROS HASTA]])</f>
        <v>16.875</v>
      </c>
      <c r="U3913" s="2">
        <f>Tabla1[[#This Row],[KILOMETROS ADICIONALES]]*Tabla1[[#This Row],[COSTO ADICIONAL]]</f>
        <v>3.1349999999999998</v>
      </c>
      <c r="V3913">
        <v>169.83</v>
      </c>
      <c r="W3913" s="2">
        <f>Tabla1[[#This Row],[COSTO NORMAL2]]+Tabla1[[#This Row],[COSTO ADICIONAL2]]</f>
        <v>20.009999999999998</v>
      </c>
    </row>
    <row r="3914" spans="1:23" x14ac:dyDescent="0.25">
      <c r="A3914" t="s">
        <v>226</v>
      </c>
      <c r="B3914" t="s">
        <v>6323</v>
      </c>
      <c r="C3914" t="s">
        <v>13005</v>
      </c>
      <c r="D3914" t="s">
        <v>13</v>
      </c>
      <c r="E3914" t="s">
        <v>14846</v>
      </c>
      <c r="F3914" t="s">
        <v>14</v>
      </c>
      <c r="G3914" t="s">
        <v>15</v>
      </c>
      <c r="H3914" t="s">
        <v>121</v>
      </c>
      <c r="I3914" t="s">
        <v>5811</v>
      </c>
      <c r="J3914" t="str">
        <f>MID(Tabla1[[#This Row],[HORA2]],1,2)</f>
        <v>10</v>
      </c>
      <c r="K3914" t="s">
        <v>43</v>
      </c>
      <c r="L3914" t="s">
        <v>65</v>
      </c>
      <c r="M3914" t="s">
        <v>14867</v>
      </c>
      <c r="N3914" t="s">
        <v>22</v>
      </c>
      <c r="O3914">
        <v>3.05</v>
      </c>
      <c r="P39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14">
        <f>IF(Tabla1[[#This Row],[SERVICIO]]="COMIDA",3,IF(Tabla1[[#This Row],[SERVICIO]]="CONTROLADO",12,IF(Tabla1[[#This Row],[SERVICIO]]="RÁPIDO",3.75,IF(Tabla1[[#This Row],[SERVICIO]]="NORMAL",2.5,))))</f>
        <v>12</v>
      </c>
      <c r="R3914">
        <f>IF(Tabla1[[#This Row],[SERVICIO]]="COMIDA",3.5,IF(Tabla1[[#This Row],[SERVICIO]]="CONTROLADO",8,IF(Tabla1[[#This Row],[SERVICIO]]="RÁPIDO",4.5,IF(Tabla1[[#This Row],[SERVICIO]]="NORMAL",3,))))</f>
        <v>8</v>
      </c>
      <c r="S3914">
        <f>IF(Tabla1[[#This Row],[SERVICIO]]="COMIDA",0.75,IF(Tabla1[[#This Row],[SERVICIO]]="CONTROLADO",2.65,IF(Tabla1[[#This Row],[SERVICIO]]="RÁPIDO",0.55,IF(Tabla1[[#This Row],[SERVICIO]]="NORMAL",1.2,))))</f>
        <v>2.65</v>
      </c>
      <c r="T3914" s="2">
        <f>IF(Tabla1[[#This Row],[KILOMETROS ADICIONALES]]=0,Tabla1[[#This Row],[KILOMETROS]]*Tabla1[[#This Row],[COSTO NORMAL]],Tabla1[[#This Row],[COSTO NORMAL]]*Tabla1[[#This Row],[KILOMETROS HASTA]])</f>
        <v>24.4</v>
      </c>
      <c r="U3914" s="2">
        <f>Tabla1[[#This Row],[KILOMETROS ADICIONALES]]*Tabla1[[#This Row],[COSTO ADICIONAL]]</f>
        <v>0</v>
      </c>
      <c r="V3914">
        <v>172.52</v>
      </c>
      <c r="W3914" s="2">
        <f>Tabla1[[#This Row],[COSTO NORMAL2]]+Tabla1[[#This Row],[COSTO ADICIONAL2]]</f>
        <v>24.4</v>
      </c>
    </row>
    <row r="3915" spans="1:23" x14ac:dyDescent="0.25">
      <c r="A3915" t="s">
        <v>226</v>
      </c>
      <c r="B3915" t="s">
        <v>6324</v>
      </c>
      <c r="C3915" t="s">
        <v>13006</v>
      </c>
      <c r="D3915" t="s">
        <v>13</v>
      </c>
      <c r="E3915" t="s">
        <v>14845</v>
      </c>
      <c r="F3915" t="s">
        <v>14</v>
      </c>
      <c r="G3915" t="s">
        <v>15</v>
      </c>
      <c r="H3915" t="s">
        <v>121</v>
      </c>
      <c r="I3915" t="s">
        <v>6325</v>
      </c>
      <c r="J3915" t="str">
        <f>MID(Tabla1[[#This Row],[HORA2]],1,2)</f>
        <v>08</v>
      </c>
      <c r="K3915" t="s">
        <v>35</v>
      </c>
      <c r="L3915" t="s">
        <v>35</v>
      </c>
      <c r="M3915" t="s">
        <v>14867</v>
      </c>
      <c r="N3915" t="s">
        <v>22</v>
      </c>
      <c r="O3915">
        <v>13.3</v>
      </c>
      <c r="P39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9.5500000000000007</v>
      </c>
      <c r="Q3915">
        <f>IF(Tabla1[[#This Row],[SERVICIO]]="COMIDA",3,IF(Tabla1[[#This Row],[SERVICIO]]="CONTROLADO",12,IF(Tabla1[[#This Row],[SERVICIO]]="RÁPIDO",3.75,IF(Tabla1[[#This Row],[SERVICIO]]="NORMAL",2.5,))))</f>
        <v>3.75</v>
      </c>
      <c r="R3915">
        <f>IF(Tabla1[[#This Row],[SERVICIO]]="COMIDA",3.5,IF(Tabla1[[#This Row],[SERVICIO]]="CONTROLADO",8,IF(Tabla1[[#This Row],[SERVICIO]]="RÁPIDO",4.5,IF(Tabla1[[#This Row],[SERVICIO]]="NORMAL",3,))))</f>
        <v>4.5</v>
      </c>
      <c r="S39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15" s="2">
        <f>IF(Tabla1[[#This Row],[KILOMETROS ADICIONALES]]=0,Tabla1[[#This Row],[KILOMETROS]]*Tabla1[[#This Row],[COSTO NORMAL]],Tabla1[[#This Row],[COSTO NORMAL]]*Tabla1[[#This Row],[KILOMETROS HASTA]])</f>
        <v>16.875</v>
      </c>
      <c r="U3915" s="2">
        <f>Tabla1[[#This Row],[KILOMETROS ADICIONALES]]*Tabla1[[#This Row],[COSTO ADICIONAL]]</f>
        <v>5.2525000000000004</v>
      </c>
      <c r="V3915">
        <v>55.2</v>
      </c>
      <c r="W3915" s="2">
        <f>Tabla1[[#This Row],[COSTO NORMAL2]]+Tabla1[[#This Row],[COSTO ADICIONAL2]]</f>
        <v>22.127500000000001</v>
      </c>
    </row>
    <row r="3916" spans="1:23" x14ac:dyDescent="0.25">
      <c r="A3916" t="s">
        <v>226</v>
      </c>
      <c r="B3916" t="s">
        <v>4644</v>
      </c>
      <c r="C3916" t="s">
        <v>13007</v>
      </c>
      <c r="E3916" t="s">
        <v>14845</v>
      </c>
      <c r="F3916" t="s">
        <v>76</v>
      </c>
      <c r="G3916" t="s">
        <v>15</v>
      </c>
      <c r="H3916" t="s">
        <v>226</v>
      </c>
      <c r="I3916" t="s">
        <v>1684</v>
      </c>
      <c r="J3916" t="str">
        <f>MID(Tabla1[[#This Row],[HORA2]],1,2)</f>
        <v>19</v>
      </c>
      <c r="K3916" t="s">
        <v>43</v>
      </c>
      <c r="L3916" t="s">
        <v>57</v>
      </c>
      <c r="M3916" t="s">
        <v>14867</v>
      </c>
      <c r="N3916" t="s">
        <v>22</v>
      </c>
      <c r="O3916">
        <v>17.5</v>
      </c>
      <c r="P39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3916">
        <f>IF(Tabla1[[#This Row],[SERVICIO]]="COMIDA",3,IF(Tabla1[[#This Row],[SERVICIO]]="CONTROLADO",12,IF(Tabla1[[#This Row],[SERVICIO]]="RÁPIDO",3.75,IF(Tabla1[[#This Row],[SERVICIO]]="NORMAL",2.5,))))</f>
        <v>3.75</v>
      </c>
      <c r="R3916">
        <f>IF(Tabla1[[#This Row],[SERVICIO]]="COMIDA",3.5,IF(Tabla1[[#This Row],[SERVICIO]]="CONTROLADO",8,IF(Tabla1[[#This Row],[SERVICIO]]="RÁPIDO",4.5,IF(Tabla1[[#This Row],[SERVICIO]]="NORMAL",3,))))</f>
        <v>4.5</v>
      </c>
      <c r="S39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16" s="2">
        <f>IF(Tabla1[[#This Row],[KILOMETROS ADICIONALES]]=0,Tabla1[[#This Row],[KILOMETROS]]*Tabla1[[#This Row],[COSTO NORMAL]],Tabla1[[#This Row],[COSTO NORMAL]]*Tabla1[[#This Row],[KILOMETROS HASTA]])</f>
        <v>16.875</v>
      </c>
      <c r="U3916" s="2">
        <f>Tabla1[[#This Row],[KILOMETROS ADICIONALES]]*Tabla1[[#This Row],[COSTO ADICIONAL]]</f>
        <v>7.5625000000000009</v>
      </c>
      <c r="V3916">
        <v>13.73</v>
      </c>
      <c r="W3916" s="2">
        <f>Tabla1[[#This Row],[COSTO NORMAL2]]+Tabla1[[#This Row],[COSTO ADICIONAL2]]</f>
        <v>24.4375</v>
      </c>
    </row>
    <row r="3917" spans="1:23" x14ac:dyDescent="0.25">
      <c r="A3917" t="s">
        <v>226</v>
      </c>
      <c r="B3917" t="s">
        <v>6326</v>
      </c>
      <c r="C3917" t="s">
        <v>13008</v>
      </c>
      <c r="D3917" t="s">
        <v>13</v>
      </c>
      <c r="E3917" t="s">
        <v>14844</v>
      </c>
      <c r="F3917" t="s">
        <v>295</v>
      </c>
      <c r="G3917" t="s">
        <v>15</v>
      </c>
      <c r="H3917" t="s">
        <v>121</v>
      </c>
      <c r="I3917" t="s">
        <v>6327</v>
      </c>
      <c r="J3917" t="str">
        <f>MID(Tabla1[[#This Row],[HORA2]],1,2)</f>
        <v>11</v>
      </c>
      <c r="K3917" t="s">
        <v>102</v>
      </c>
      <c r="L3917" t="s">
        <v>90</v>
      </c>
      <c r="M3917" t="s">
        <v>14867</v>
      </c>
      <c r="N3917" t="s">
        <v>22</v>
      </c>
      <c r="O3917">
        <v>11.24</v>
      </c>
      <c r="P39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8.74</v>
      </c>
      <c r="Q3917">
        <f>IF(Tabla1[[#This Row],[SERVICIO]]="COMIDA",3,IF(Tabla1[[#This Row],[SERVICIO]]="CONTROLADO",12,IF(Tabla1[[#This Row],[SERVICIO]]="RÁPIDO",3.75,IF(Tabla1[[#This Row],[SERVICIO]]="NORMAL",2.5,))))</f>
        <v>2.5</v>
      </c>
      <c r="R3917">
        <f>IF(Tabla1[[#This Row],[SERVICIO]]="COMIDA",3.5,IF(Tabla1[[#This Row],[SERVICIO]]="CONTROLADO",8,IF(Tabla1[[#This Row],[SERVICIO]]="RÁPIDO",4.5,IF(Tabla1[[#This Row],[SERVICIO]]="NORMAL",3,))))</f>
        <v>3</v>
      </c>
      <c r="S3917">
        <f>IF(Tabla1[[#This Row],[SERVICIO]]="COMIDA",0.75,IF(Tabla1[[#This Row],[SERVICIO]]="CONTROLADO",2.65,IF(Tabla1[[#This Row],[SERVICIO]]="RÁPIDO",0.55,IF(Tabla1[[#This Row],[SERVICIO]]="NORMAL",1.2,))))</f>
        <v>1.2</v>
      </c>
      <c r="T3917" s="2">
        <f>IF(Tabla1[[#This Row],[KILOMETROS ADICIONALES]]=0,Tabla1[[#This Row],[KILOMETROS]]*Tabla1[[#This Row],[COSTO NORMAL]],Tabla1[[#This Row],[COSTO NORMAL]]*Tabla1[[#This Row],[KILOMETROS HASTA]])</f>
        <v>7.5</v>
      </c>
      <c r="U3917" s="2">
        <f>Tabla1[[#This Row],[KILOMETROS ADICIONALES]]*Tabla1[[#This Row],[COSTO ADICIONAL]]</f>
        <v>10.488</v>
      </c>
      <c r="V3917">
        <v>245.07</v>
      </c>
      <c r="W3917" s="2">
        <f>Tabla1[[#This Row],[COSTO NORMAL2]]+Tabla1[[#This Row],[COSTO ADICIONAL2]]</f>
        <v>17.988</v>
      </c>
    </row>
    <row r="3918" spans="1:23" x14ac:dyDescent="0.25">
      <c r="A3918" t="s">
        <v>226</v>
      </c>
      <c r="B3918" t="s">
        <v>6328</v>
      </c>
      <c r="C3918" t="s">
        <v>13009</v>
      </c>
      <c r="D3918" t="s">
        <v>13</v>
      </c>
      <c r="E3918" t="s">
        <v>14844</v>
      </c>
      <c r="F3918" t="s">
        <v>295</v>
      </c>
      <c r="G3918" t="s">
        <v>15</v>
      </c>
      <c r="H3918" t="s">
        <v>128</v>
      </c>
      <c r="I3918" t="s">
        <v>6329</v>
      </c>
      <c r="J3918" t="str">
        <f>MID(Tabla1[[#This Row],[HORA2]],1,2)</f>
        <v>11</v>
      </c>
      <c r="K3918" t="s">
        <v>21</v>
      </c>
      <c r="L3918" t="s">
        <v>153</v>
      </c>
      <c r="M3918" t="s">
        <v>14867</v>
      </c>
      <c r="N3918" t="s">
        <v>22</v>
      </c>
      <c r="O3918">
        <v>8.02</v>
      </c>
      <c r="P39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</v>
      </c>
      <c r="Q3918">
        <f>IF(Tabla1[[#This Row],[SERVICIO]]="COMIDA",3,IF(Tabla1[[#This Row],[SERVICIO]]="CONTROLADO",12,IF(Tabla1[[#This Row],[SERVICIO]]="RÁPIDO",3.75,IF(Tabla1[[#This Row],[SERVICIO]]="NORMAL",2.5,))))</f>
        <v>2.5</v>
      </c>
      <c r="R3918">
        <f>IF(Tabla1[[#This Row],[SERVICIO]]="COMIDA",3.5,IF(Tabla1[[#This Row],[SERVICIO]]="CONTROLADO",8,IF(Tabla1[[#This Row],[SERVICIO]]="RÁPIDO",4.5,IF(Tabla1[[#This Row],[SERVICIO]]="NORMAL",3,))))</f>
        <v>3</v>
      </c>
      <c r="S3918">
        <f>IF(Tabla1[[#This Row],[SERVICIO]]="COMIDA",0.75,IF(Tabla1[[#This Row],[SERVICIO]]="CONTROLADO",2.65,IF(Tabla1[[#This Row],[SERVICIO]]="RÁPIDO",0.55,IF(Tabla1[[#This Row],[SERVICIO]]="NORMAL",1.2,))))</f>
        <v>1.2</v>
      </c>
      <c r="T3918" s="2">
        <f>IF(Tabla1[[#This Row],[KILOMETROS ADICIONALES]]=0,Tabla1[[#This Row],[KILOMETROS]]*Tabla1[[#This Row],[COSTO NORMAL]],Tabla1[[#This Row],[COSTO NORMAL]]*Tabla1[[#This Row],[KILOMETROS HASTA]])</f>
        <v>7.5</v>
      </c>
      <c r="U3918" s="2">
        <f>Tabla1[[#This Row],[KILOMETROS ADICIONALES]]*Tabla1[[#This Row],[COSTO ADICIONAL]]</f>
        <v>6.6239999999999997</v>
      </c>
      <c r="V3918">
        <v>20.59</v>
      </c>
      <c r="W3918" s="2">
        <f>Tabla1[[#This Row],[COSTO NORMAL2]]+Tabla1[[#This Row],[COSTO ADICIONAL2]]</f>
        <v>14.123999999999999</v>
      </c>
    </row>
    <row r="3919" spans="1:23" x14ac:dyDescent="0.25">
      <c r="A3919" t="s">
        <v>226</v>
      </c>
      <c r="B3919" t="s">
        <v>6330</v>
      </c>
      <c r="C3919" t="s">
        <v>13010</v>
      </c>
      <c r="D3919" t="s">
        <v>13</v>
      </c>
      <c r="E3919" t="s">
        <v>14844</v>
      </c>
      <c r="F3919" t="s">
        <v>295</v>
      </c>
      <c r="G3919" t="s">
        <v>15</v>
      </c>
      <c r="H3919" t="s">
        <v>121</v>
      </c>
      <c r="I3919" t="s">
        <v>6331</v>
      </c>
      <c r="J3919" t="str">
        <f>MID(Tabla1[[#This Row],[HORA2]],1,2)</f>
        <v>11</v>
      </c>
      <c r="K3919" t="s">
        <v>21</v>
      </c>
      <c r="L3919" t="s">
        <v>65</v>
      </c>
      <c r="M3919" t="s">
        <v>14867</v>
      </c>
      <c r="N3919" t="s">
        <v>22</v>
      </c>
      <c r="O3919">
        <v>18.149999999999999</v>
      </c>
      <c r="P39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15.649999999999999</v>
      </c>
      <c r="Q3919">
        <f>IF(Tabla1[[#This Row],[SERVICIO]]="COMIDA",3,IF(Tabla1[[#This Row],[SERVICIO]]="CONTROLADO",12,IF(Tabla1[[#This Row],[SERVICIO]]="RÁPIDO",3.75,IF(Tabla1[[#This Row],[SERVICIO]]="NORMAL",2.5,))))</f>
        <v>2.5</v>
      </c>
      <c r="R3919">
        <f>IF(Tabla1[[#This Row],[SERVICIO]]="COMIDA",3.5,IF(Tabla1[[#This Row],[SERVICIO]]="CONTROLADO",8,IF(Tabla1[[#This Row],[SERVICIO]]="RÁPIDO",4.5,IF(Tabla1[[#This Row],[SERVICIO]]="NORMAL",3,))))</f>
        <v>3</v>
      </c>
      <c r="S3919">
        <f>IF(Tabla1[[#This Row],[SERVICIO]]="COMIDA",0.75,IF(Tabla1[[#This Row],[SERVICIO]]="CONTROLADO",2.65,IF(Tabla1[[#This Row],[SERVICIO]]="RÁPIDO",0.55,IF(Tabla1[[#This Row],[SERVICIO]]="NORMAL",1.2,))))</f>
        <v>1.2</v>
      </c>
      <c r="T3919" s="2">
        <f>IF(Tabla1[[#This Row],[KILOMETROS ADICIONALES]]=0,Tabla1[[#This Row],[KILOMETROS]]*Tabla1[[#This Row],[COSTO NORMAL]],Tabla1[[#This Row],[COSTO NORMAL]]*Tabla1[[#This Row],[KILOMETROS HASTA]])</f>
        <v>7.5</v>
      </c>
      <c r="U3919" s="2">
        <f>Tabla1[[#This Row],[KILOMETROS ADICIONALES]]*Tabla1[[#This Row],[COSTO ADICIONAL]]</f>
        <v>18.779999999999998</v>
      </c>
      <c r="V3919">
        <v>106.01</v>
      </c>
      <c r="W3919" s="2">
        <f>Tabla1[[#This Row],[COSTO NORMAL2]]+Tabla1[[#This Row],[COSTO ADICIONAL2]]</f>
        <v>26.279999999999998</v>
      </c>
    </row>
    <row r="3920" spans="1:23" x14ac:dyDescent="0.25">
      <c r="A3920" t="s">
        <v>226</v>
      </c>
      <c r="B3920" t="s">
        <v>6332</v>
      </c>
      <c r="C3920" t="s">
        <v>13011</v>
      </c>
      <c r="D3920" t="s">
        <v>13</v>
      </c>
      <c r="E3920" t="s">
        <v>14844</v>
      </c>
      <c r="F3920" t="s">
        <v>295</v>
      </c>
      <c r="G3920" t="s">
        <v>15</v>
      </c>
      <c r="H3920" t="s">
        <v>121</v>
      </c>
      <c r="I3920" t="s">
        <v>6333</v>
      </c>
      <c r="J3920" t="str">
        <f>MID(Tabla1[[#This Row],[HORA2]],1,2)</f>
        <v>11</v>
      </c>
      <c r="K3920" t="s">
        <v>20</v>
      </c>
      <c r="L3920" t="s">
        <v>57</v>
      </c>
      <c r="M3920" t="s">
        <v>14867</v>
      </c>
      <c r="N3920" t="s">
        <v>22</v>
      </c>
      <c r="O3920">
        <v>14.79</v>
      </c>
      <c r="P39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12.29</v>
      </c>
      <c r="Q3920">
        <f>IF(Tabla1[[#This Row],[SERVICIO]]="COMIDA",3,IF(Tabla1[[#This Row],[SERVICIO]]="CONTROLADO",12,IF(Tabla1[[#This Row],[SERVICIO]]="RÁPIDO",3.75,IF(Tabla1[[#This Row],[SERVICIO]]="NORMAL",2.5,))))</f>
        <v>2.5</v>
      </c>
      <c r="R3920">
        <f>IF(Tabla1[[#This Row],[SERVICIO]]="COMIDA",3.5,IF(Tabla1[[#This Row],[SERVICIO]]="CONTROLADO",8,IF(Tabla1[[#This Row],[SERVICIO]]="RÁPIDO",4.5,IF(Tabla1[[#This Row],[SERVICIO]]="NORMAL",3,))))</f>
        <v>3</v>
      </c>
      <c r="S3920">
        <f>IF(Tabla1[[#This Row],[SERVICIO]]="COMIDA",0.75,IF(Tabla1[[#This Row],[SERVICIO]]="CONTROLADO",2.65,IF(Tabla1[[#This Row],[SERVICIO]]="RÁPIDO",0.55,IF(Tabla1[[#This Row],[SERVICIO]]="NORMAL",1.2,))))</f>
        <v>1.2</v>
      </c>
      <c r="T3920" s="2">
        <f>IF(Tabla1[[#This Row],[KILOMETROS ADICIONALES]]=0,Tabla1[[#This Row],[KILOMETROS]]*Tabla1[[#This Row],[COSTO NORMAL]],Tabla1[[#This Row],[COSTO NORMAL]]*Tabla1[[#This Row],[KILOMETROS HASTA]])</f>
        <v>7.5</v>
      </c>
      <c r="U3920" s="2">
        <f>Tabla1[[#This Row],[KILOMETROS ADICIONALES]]*Tabla1[[#This Row],[COSTO ADICIONAL]]</f>
        <v>14.747999999999998</v>
      </c>
      <c r="V3920">
        <v>234.26</v>
      </c>
      <c r="W3920" s="2">
        <f>Tabla1[[#This Row],[COSTO NORMAL2]]+Tabla1[[#This Row],[COSTO ADICIONAL2]]</f>
        <v>22.247999999999998</v>
      </c>
    </row>
    <row r="3921" spans="1:23" x14ac:dyDescent="0.25">
      <c r="A3921" t="s">
        <v>226</v>
      </c>
      <c r="B3921" t="s">
        <v>6334</v>
      </c>
      <c r="C3921" t="s">
        <v>13012</v>
      </c>
      <c r="D3921" t="s">
        <v>13</v>
      </c>
      <c r="E3921" t="s">
        <v>14845</v>
      </c>
      <c r="F3921" t="s">
        <v>14</v>
      </c>
      <c r="G3921" t="s">
        <v>15</v>
      </c>
      <c r="H3921" t="s">
        <v>121</v>
      </c>
      <c r="I3921" t="s">
        <v>6335</v>
      </c>
      <c r="J3921" t="str">
        <f>MID(Tabla1[[#This Row],[HORA2]],1,2)</f>
        <v>11</v>
      </c>
      <c r="K3921" t="s">
        <v>19</v>
      </c>
      <c r="L3921" t="s">
        <v>96</v>
      </c>
      <c r="M3921" t="s">
        <v>14867</v>
      </c>
      <c r="N3921" t="s">
        <v>22</v>
      </c>
      <c r="O3921">
        <v>14.83</v>
      </c>
      <c r="P39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11.08</v>
      </c>
      <c r="Q3921">
        <f>IF(Tabla1[[#This Row],[SERVICIO]]="COMIDA",3,IF(Tabla1[[#This Row],[SERVICIO]]="CONTROLADO",12,IF(Tabla1[[#This Row],[SERVICIO]]="RÁPIDO",3.75,IF(Tabla1[[#This Row],[SERVICIO]]="NORMAL",2.5,))))</f>
        <v>3.75</v>
      </c>
      <c r="R3921">
        <f>IF(Tabla1[[#This Row],[SERVICIO]]="COMIDA",3.5,IF(Tabla1[[#This Row],[SERVICIO]]="CONTROLADO",8,IF(Tabla1[[#This Row],[SERVICIO]]="RÁPIDO",4.5,IF(Tabla1[[#This Row],[SERVICIO]]="NORMAL",3,))))</f>
        <v>4.5</v>
      </c>
      <c r="S39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21" s="2">
        <f>IF(Tabla1[[#This Row],[KILOMETROS ADICIONALES]]=0,Tabla1[[#This Row],[KILOMETROS]]*Tabla1[[#This Row],[COSTO NORMAL]],Tabla1[[#This Row],[COSTO NORMAL]]*Tabla1[[#This Row],[KILOMETROS HASTA]])</f>
        <v>16.875</v>
      </c>
      <c r="U3921" s="2">
        <f>Tabla1[[#This Row],[KILOMETROS ADICIONALES]]*Tabla1[[#This Row],[COSTO ADICIONAL]]</f>
        <v>6.0940000000000003</v>
      </c>
      <c r="V3921">
        <v>124.37</v>
      </c>
      <c r="W3921" s="2">
        <f>Tabla1[[#This Row],[COSTO NORMAL2]]+Tabla1[[#This Row],[COSTO ADICIONAL2]]</f>
        <v>22.969000000000001</v>
      </c>
    </row>
    <row r="3922" spans="1:23" x14ac:dyDescent="0.25">
      <c r="A3922" t="s">
        <v>226</v>
      </c>
      <c r="B3922" t="s">
        <v>6108</v>
      </c>
      <c r="C3922" t="s">
        <v>13013</v>
      </c>
      <c r="D3922" t="s">
        <v>13</v>
      </c>
      <c r="E3922" t="s">
        <v>14845</v>
      </c>
      <c r="F3922" t="s">
        <v>14</v>
      </c>
      <c r="G3922" t="s">
        <v>15</v>
      </c>
      <c r="H3922" t="s">
        <v>121</v>
      </c>
      <c r="I3922" t="s">
        <v>6336</v>
      </c>
      <c r="J3922" t="str">
        <f>MID(Tabla1[[#This Row],[HORA2]],1,2)</f>
        <v>12</v>
      </c>
      <c r="K3922" t="s">
        <v>19</v>
      </c>
      <c r="L3922" t="s">
        <v>79</v>
      </c>
      <c r="M3922" t="s">
        <v>14867</v>
      </c>
      <c r="N3922" t="s">
        <v>22</v>
      </c>
      <c r="O3922">
        <v>13.6</v>
      </c>
      <c r="P39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9.85</v>
      </c>
      <c r="Q3922">
        <f>IF(Tabla1[[#This Row],[SERVICIO]]="COMIDA",3,IF(Tabla1[[#This Row],[SERVICIO]]="CONTROLADO",12,IF(Tabla1[[#This Row],[SERVICIO]]="RÁPIDO",3.75,IF(Tabla1[[#This Row],[SERVICIO]]="NORMAL",2.5,))))</f>
        <v>3.75</v>
      </c>
      <c r="R3922">
        <f>IF(Tabla1[[#This Row],[SERVICIO]]="COMIDA",3.5,IF(Tabla1[[#This Row],[SERVICIO]]="CONTROLADO",8,IF(Tabla1[[#This Row],[SERVICIO]]="RÁPIDO",4.5,IF(Tabla1[[#This Row],[SERVICIO]]="NORMAL",3,))))</f>
        <v>4.5</v>
      </c>
      <c r="S39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22" s="2">
        <f>IF(Tabla1[[#This Row],[KILOMETROS ADICIONALES]]=0,Tabla1[[#This Row],[KILOMETROS]]*Tabla1[[#This Row],[COSTO NORMAL]],Tabla1[[#This Row],[COSTO NORMAL]]*Tabla1[[#This Row],[KILOMETROS HASTA]])</f>
        <v>16.875</v>
      </c>
      <c r="U3922" s="2">
        <f>Tabla1[[#This Row],[KILOMETROS ADICIONALES]]*Tabla1[[#This Row],[COSTO ADICIONAL]]</f>
        <v>5.4175000000000004</v>
      </c>
      <c r="V3922">
        <v>10.68</v>
      </c>
      <c r="W3922" s="2">
        <f>Tabla1[[#This Row],[COSTO NORMAL2]]+Tabla1[[#This Row],[COSTO ADICIONAL2]]</f>
        <v>22.2925</v>
      </c>
    </row>
    <row r="3923" spans="1:23" x14ac:dyDescent="0.25">
      <c r="A3923" t="s">
        <v>226</v>
      </c>
      <c r="B3923" t="s">
        <v>6337</v>
      </c>
      <c r="C3923" t="s">
        <v>13014</v>
      </c>
      <c r="D3923" t="s">
        <v>13</v>
      </c>
      <c r="E3923" t="s">
        <v>14844</v>
      </c>
      <c r="F3923" t="s">
        <v>295</v>
      </c>
      <c r="G3923" t="s">
        <v>15</v>
      </c>
      <c r="H3923" t="s">
        <v>121</v>
      </c>
      <c r="I3923" t="s">
        <v>6338</v>
      </c>
      <c r="J3923" t="str">
        <f>MID(Tabla1[[#This Row],[HORA2]],1,2)</f>
        <v>11</v>
      </c>
      <c r="K3923" t="s">
        <v>21</v>
      </c>
      <c r="L3923" t="s">
        <v>78</v>
      </c>
      <c r="M3923" t="s">
        <v>14867</v>
      </c>
      <c r="N3923" t="s">
        <v>22</v>
      </c>
      <c r="O3923">
        <v>7.42</v>
      </c>
      <c r="P39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4.92</v>
      </c>
      <c r="Q3923">
        <f>IF(Tabla1[[#This Row],[SERVICIO]]="COMIDA",3,IF(Tabla1[[#This Row],[SERVICIO]]="CONTROLADO",12,IF(Tabla1[[#This Row],[SERVICIO]]="RÁPIDO",3.75,IF(Tabla1[[#This Row],[SERVICIO]]="NORMAL",2.5,))))</f>
        <v>2.5</v>
      </c>
      <c r="R3923">
        <f>IF(Tabla1[[#This Row],[SERVICIO]]="COMIDA",3.5,IF(Tabla1[[#This Row],[SERVICIO]]="CONTROLADO",8,IF(Tabla1[[#This Row],[SERVICIO]]="RÁPIDO",4.5,IF(Tabla1[[#This Row],[SERVICIO]]="NORMAL",3,))))</f>
        <v>3</v>
      </c>
      <c r="S3923">
        <f>IF(Tabla1[[#This Row],[SERVICIO]]="COMIDA",0.75,IF(Tabla1[[#This Row],[SERVICIO]]="CONTROLADO",2.65,IF(Tabla1[[#This Row],[SERVICIO]]="RÁPIDO",0.55,IF(Tabla1[[#This Row],[SERVICIO]]="NORMAL",1.2,))))</f>
        <v>1.2</v>
      </c>
      <c r="T3923" s="2">
        <f>IF(Tabla1[[#This Row],[KILOMETROS ADICIONALES]]=0,Tabla1[[#This Row],[KILOMETROS]]*Tabla1[[#This Row],[COSTO NORMAL]],Tabla1[[#This Row],[COSTO NORMAL]]*Tabla1[[#This Row],[KILOMETROS HASTA]])</f>
        <v>7.5</v>
      </c>
      <c r="U3923" s="2">
        <f>Tabla1[[#This Row],[KILOMETROS ADICIONALES]]*Tabla1[[#This Row],[COSTO ADICIONAL]]</f>
        <v>5.9039999999999999</v>
      </c>
      <c r="V3923">
        <v>23.97</v>
      </c>
      <c r="W3923" s="2">
        <f>Tabla1[[#This Row],[COSTO NORMAL2]]+Tabla1[[#This Row],[COSTO ADICIONAL2]]</f>
        <v>13.404</v>
      </c>
    </row>
    <row r="3924" spans="1:23" x14ac:dyDescent="0.25">
      <c r="A3924" t="s">
        <v>226</v>
      </c>
      <c r="B3924" t="s">
        <v>6339</v>
      </c>
      <c r="C3924" t="s">
        <v>13015</v>
      </c>
      <c r="D3924" t="s">
        <v>75</v>
      </c>
      <c r="E3924" t="s">
        <v>14844</v>
      </c>
      <c r="F3924" t="s">
        <v>295</v>
      </c>
      <c r="G3924" t="s">
        <v>15</v>
      </c>
      <c r="H3924" t="s">
        <v>121</v>
      </c>
      <c r="I3924" t="s">
        <v>6340</v>
      </c>
      <c r="J3924" t="str">
        <f>MID(Tabla1[[#This Row],[HORA2]],1,2)</f>
        <v>12</v>
      </c>
      <c r="K3924" t="s">
        <v>78</v>
      </c>
      <c r="L3924" t="s">
        <v>35</v>
      </c>
      <c r="M3924" t="s">
        <v>14867</v>
      </c>
      <c r="N3924" t="s">
        <v>22</v>
      </c>
      <c r="O3924">
        <v>1.03</v>
      </c>
      <c r="P39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24">
        <f>IF(Tabla1[[#This Row],[SERVICIO]]="COMIDA",3,IF(Tabla1[[#This Row],[SERVICIO]]="CONTROLADO",12,IF(Tabla1[[#This Row],[SERVICIO]]="RÁPIDO",3.75,IF(Tabla1[[#This Row],[SERVICIO]]="NORMAL",2.5,))))</f>
        <v>2.5</v>
      </c>
      <c r="R3924">
        <f>IF(Tabla1[[#This Row],[SERVICIO]]="COMIDA",3.5,IF(Tabla1[[#This Row],[SERVICIO]]="CONTROLADO",8,IF(Tabla1[[#This Row],[SERVICIO]]="RÁPIDO",4.5,IF(Tabla1[[#This Row],[SERVICIO]]="NORMAL",3,))))</f>
        <v>3</v>
      </c>
      <c r="S3924">
        <f>IF(Tabla1[[#This Row],[SERVICIO]]="COMIDA",0.75,IF(Tabla1[[#This Row],[SERVICIO]]="CONTROLADO",2.65,IF(Tabla1[[#This Row],[SERVICIO]]="RÁPIDO",0.55,IF(Tabla1[[#This Row],[SERVICIO]]="NORMAL",1.2,))))</f>
        <v>1.2</v>
      </c>
      <c r="T3924" s="2">
        <f>IF(Tabla1[[#This Row],[KILOMETROS ADICIONALES]]=0,Tabla1[[#This Row],[KILOMETROS]]*Tabla1[[#This Row],[COSTO NORMAL]],Tabla1[[#This Row],[COSTO NORMAL]]*Tabla1[[#This Row],[KILOMETROS HASTA]])</f>
        <v>3.09</v>
      </c>
      <c r="U3924" s="2">
        <f>Tabla1[[#This Row],[KILOMETROS ADICIONALES]]*Tabla1[[#This Row],[COSTO ADICIONAL]]</f>
        <v>0</v>
      </c>
      <c r="V3924">
        <v>211.21</v>
      </c>
      <c r="W3924" s="2">
        <f>Tabla1[[#This Row],[COSTO NORMAL2]]+Tabla1[[#This Row],[COSTO ADICIONAL2]]</f>
        <v>3.09</v>
      </c>
    </row>
    <row r="3925" spans="1:23" x14ac:dyDescent="0.25">
      <c r="A3925" t="s">
        <v>226</v>
      </c>
      <c r="B3925" t="s">
        <v>6341</v>
      </c>
      <c r="C3925" t="s">
        <v>13016</v>
      </c>
      <c r="D3925" t="s">
        <v>13</v>
      </c>
      <c r="E3925" t="s">
        <v>14847</v>
      </c>
      <c r="F3925" t="s">
        <v>14</v>
      </c>
      <c r="G3925" t="s">
        <v>15</v>
      </c>
      <c r="H3925" t="s">
        <v>226</v>
      </c>
      <c r="I3925" t="s">
        <v>1744</v>
      </c>
      <c r="J3925" t="str">
        <f>MID(Tabla1[[#This Row],[HORA2]],1,2)</f>
        <v>20</v>
      </c>
      <c r="K3925" t="s">
        <v>19</v>
      </c>
      <c r="L3925" t="s">
        <v>20</v>
      </c>
      <c r="M3925" t="s">
        <v>14867</v>
      </c>
      <c r="N3925" t="s">
        <v>22</v>
      </c>
      <c r="O3925">
        <v>12.54</v>
      </c>
      <c r="P39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3925">
        <f>IF(Tabla1[[#This Row],[SERVICIO]]="COMIDA",3,IF(Tabla1[[#This Row],[SERVICIO]]="CONTROLADO",12,IF(Tabla1[[#This Row],[SERVICIO]]="RÁPIDO",3.75,IF(Tabla1[[#This Row],[SERVICIO]]="NORMAL",2.5,))))</f>
        <v>3</v>
      </c>
      <c r="R3925">
        <f>IF(Tabla1[[#This Row],[SERVICIO]]="COMIDA",3.5,IF(Tabla1[[#This Row],[SERVICIO]]="CONTROLADO",8,IF(Tabla1[[#This Row],[SERVICIO]]="RÁPIDO",4.5,IF(Tabla1[[#This Row],[SERVICIO]]="NORMAL",3,))))</f>
        <v>3.5</v>
      </c>
      <c r="S3925">
        <f>IF(Tabla1[[#This Row],[SERVICIO]]="COMIDA",0.75,IF(Tabla1[[#This Row],[SERVICIO]]="CONTROLADO",2.65,IF(Tabla1[[#This Row],[SERVICIO]]="RÁPIDO",0.55,IF(Tabla1[[#This Row],[SERVICIO]]="NORMAL",1.2,))))</f>
        <v>0.75</v>
      </c>
      <c r="T3925" s="2">
        <f>IF(Tabla1[[#This Row],[KILOMETROS ADICIONALES]]=0,Tabla1[[#This Row],[KILOMETROS]]*Tabla1[[#This Row],[COSTO NORMAL]],Tabla1[[#This Row],[COSTO NORMAL]]*Tabla1[[#This Row],[KILOMETROS HASTA]])</f>
        <v>10.5</v>
      </c>
      <c r="U3925" s="2">
        <f>Tabla1[[#This Row],[KILOMETROS ADICIONALES]]*Tabla1[[#This Row],[COSTO ADICIONAL]]</f>
        <v>7.1549999999999994</v>
      </c>
      <c r="V3925">
        <v>173.22</v>
      </c>
      <c r="W3925" s="2">
        <f>Tabla1[[#This Row],[COSTO NORMAL2]]+Tabla1[[#This Row],[COSTO ADICIONAL2]]</f>
        <v>17.655000000000001</v>
      </c>
    </row>
    <row r="3926" spans="1:23" x14ac:dyDescent="0.25">
      <c r="A3926" t="s">
        <v>226</v>
      </c>
      <c r="B3926" t="s">
        <v>6342</v>
      </c>
      <c r="C3926" t="s">
        <v>13017</v>
      </c>
      <c r="D3926" t="s">
        <v>13</v>
      </c>
      <c r="E3926" t="s">
        <v>14847</v>
      </c>
      <c r="F3926" t="s">
        <v>14</v>
      </c>
      <c r="G3926" t="s">
        <v>24</v>
      </c>
      <c r="H3926" t="s">
        <v>226</v>
      </c>
      <c r="I3926" t="s">
        <v>6343</v>
      </c>
      <c r="J3926" t="str">
        <f>MID(Tabla1[[#This Row],[HORA2]],1,2)</f>
        <v>22</v>
      </c>
      <c r="K3926" t="s">
        <v>19</v>
      </c>
      <c r="L3926" t="s">
        <v>20</v>
      </c>
      <c r="M3926" t="s">
        <v>14867</v>
      </c>
      <c r="N3926" t="s">
        <v>22</v>
      </c>
      <c r="O3926">
        <v>10.37</v>
      </c>
      <c r="P39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7.3699999999999992</v>
      </c>
      <c r="Q3926">
        <f>IF(Tabla1[[#This Row],[SERVICIO]]="COMIDA",3,IF(Tabla1[[#This Row],[SERVICIO]]="CONTROLADO",12,IF(Tabla1[[#This Row],[SERVICIO]]="RÁPIDO",3.75,IF(Tabla1[[#This Row],[SERVICIO]]="NORMAL",2.5,))))</f>
        <v>3</v>
      </c>
      <c r="R3926">
        <f>IF(Tabla1[[#This Row],[SERVICIO]]="COMIDA",3.5,IF(Tabla1[[#This Row],[SERVICIO]]="CONTROLADO",8,IF(Tabla1[[#This Row],[SERVICIO]]="RÁPIDO",4.5,IF(Tabla1[[#This Row],[SERVICIO]]="NORMAL",3,))))</f>
        <v>3.5</v>
      </c>
      <c r="S3926">
        <f>IF(Tabla1[[#This Row],[SERVICIO]]="COMIDA",0.75,IF(Tabla1[[#This Row],[SERVICIO]]="CONTROLADO",2.65,IF(Tabla1[[#This Row],[SERVICIO]]="RÁPIDO",0.55,IF(Tabla1[[#This Row],[SERVICIO]]="NORMAL",1.2,))))</f>
        <v>0.75</v>
      </c>
      <c r="T3926" s="2">
        <f>IF(Tabla1[[#This Row],[KILOMETROS ADICIONALES]]=0,Tabla1[[#This Row],[KILOMETROS]]*Tabla1[[#This Row],[COSTO NORMAL]],Tabla1[[#This Row],[COSTO NORMAL]]*Tabla1[[#This Row],[KILOMETROS HASTA]])</f>
        <v>10.5</v>
      </c>
      <c r="U3926" s="2">
        <f>Tabla1[[#This Row],[KILOMETROS ADICIONALES]]*Tabla1[[#This Row],[COSTO ADICIONAL]]</f>
        <v>5.5274999999999999</v>
      </c>
      <c r="V3926">
        <v>171.89</v>
      </c>
      <c r="W3926" s="2">
        <f>Tabla1[[#This Row],[COSTO NORMAL2]]+Tabla1[[#This Row],[COSTO ADICIONAL2]]</f>
        <v>16.0275</v>
      </c>
    </row>
    <row r="3927" spans="1:23" x14ac:dyDescent="0.25">
      <c r="A3927" t="s">
        <v>226</v>
      </c>
      <c r="B3927" t="s">
        <v>6344</v>
      </c>
      <c r="C3927" t="s">
        <v>13018</v>
      </c>
      <c r="D3927" t="s">
        <v>13</v>
      </c>
      <c r="E3927" t="s">
        <v>14847</v>
      </c>
      <c r="F3927" t="s">
        <v>14</v>
      </c>
      <c r="G3927" t="s">
        <v>15</v>
      </c>
      <c r="H3927" t="s">
        <v>226</v>
      </c>
      <c r="I3927" t="s">
        <v>6345</v>
      </c>
      <c r="J3927" t="str">
        <f>MID(Tabla1[[#This Row],[HORA2]],1,2)</f>
        <v>20</v>
      </c>
      <c r="K3927" t="s">
        <v>19</v>
      </c>
      <c r="L3927" t="s">
        <v>20</v>
      </c>
      <c r="M3927" t="s">
        <v>14867</v>
      </c>
      <c r="N3927" t="s">
        <v>22</v>
      </c>
      <c r="O3927">
        <v>11.63</v>
      </c>
      <c r="P39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8.6300000000000008</v>
      </c>
      <c r="Q3927">
        <f>IF(Tabla1[[#This Row],[SERVICIO]]="COMIDA",3,IF(Tabla1[[#This Row],[SERVICIO]]="CONTROLADO",12,IF(Tabla1[[#This Row],[SERVICIO]]="RÁPIDO",3.75,IF(Tabla1[[#This Row],[SERVICIO]]="NORMAL",2.5,))))</f>
        <v>3</v>
      </c>
      <c r="R3927">
        <f>IF(Tabla1[[#This Row],[SERVICIO]]="COMIDA",3.5,IF(Tabla1[[#This Row],[SERVICIO]]="CONTROLADO",8,IF(Tabla1[[#This Row],[SERVICIO]]="RÁPIDO",4.5,IF(Tabla1[[#This Row],[SERVICIO]]="NORMAL",3,))))</f>
        <v>3.5</v>
      </c>
      <c r="S3927">
        <f>IF(Tabla1[[#This Row],[SERVICIO]]="COMIDA",0.75,IF(Tabla1[[#This Row],[SERVICIO]]="CONTROLADO",2.65,IF(Tabla1[[#This Row],[SERVICIO]]="RÁPIDO",0.55,IF(Tabla1[[#This Row],[SERVICIO]]="NORMAL",1.2,))))</f>
        <v>0.75</v>
      </c>
      <c r="T3927" s="2">
        <f>IF(Tabla1[[#This Row],[KILOMETROS ADICIONALES]]=0,Tabla1[[#This Row],[KILOMETROS]]*Tabla1[[#This Row],[COSTO NORMAL]],Tabla1[[#This Row],[COSTO NORMAL]]*Tabla1[[#This Row],[KILOMETROS HASTA]])</f>
        <v>10.5</v>
      </c>
      <c r="U3927" s="2">
        <f>Tabla1[[#This Row],[KILOMETROS ADICIONALES]]*Tabla1[[#This Row],[COSTO ADICIONAL]]</f>
        <v>6.4725000000000001</v>
      </c>
      <c r="V3927">
        <v>182.8</v>
      </c>
      <c r="W3927" s="2">
        <f>Tabla1[[#This Row],[COSTO NORMAL2]]+Tabla1[[#This Row],[COSTO ADICIONAL2]]</f>
        <v>16.9725</v>
      </c>
    </row>
    <row r="3928" spans="1:23" x14ac:dyDescent="0.25">
      <c r="A3928" t="s">
        <v>226</v>
      </c>
      <c r="B3928" t="s">
        <v>5582</v>
      </c>
      <c r="C3928" t="s">
        <v>13019</v>
      </c>
      <c r="E3928" t="s">
        <v>14845</v>
      </c>
      <c r="F3928" t="s">
        <v>76</v>
      </c>
      <c r="G3928" t="s">
        <v>15</v>
      </c>
      <c r="H3928" t="s">
        <v>226</v>
      </c>
      <c r="I3928" t="s">
        <v>6346</v>
      </c>
      <c r="J3928" t="str">
        <f>MID(Tabla1[[#This Row],[HORA2]],1,2)</f>
        <v>19</v>
      </c>
      <c r="K3928" t="s">
        <v>43</v>
      </c>
      <c r="L3928" t="s">
        <v>65</v>
      </c>
      <c r="M3928" t="s">
        <v>14867</v>
      </c>
      <c r="N3928" t="s">
        <v>22</v>
      </c>
      <c r="O3928">
        <v>1.37</v>
      </c>
      <c r="P39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28">
        <f>IF(Tabla1[[#This Row],[SERVICIO]]="COMIDA",3,IF(Tabla1[[#This Row],[SERVICIO]]="CONTROLADO",12,IF(Tabla1[[#This Row],[SERVICIO]]="RÁPIDO",3.75,IF(Tabla1[[#This Row],[SERVICIO]]="NORMAL",2.5,))))</f>
        <v>3.75</v>
      </c>
      <c r="R3928">
        <f>IF(Tabla1[[#This Row],[SERVICIO]]="COMIDA",3.5,IF(Tabla1[[#This Row],[SERVICIO]]="CONTROLADO",8,IF(Tabla1[[#This Row],[SERVICIO]]="RÁPIDO",4.5,IF(Tabla1[[#This Row],[SERVICIO]]="NORMAL",3,))))</f>
        <v>4.5</v>
      </c>
      <c r="S39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28" s="2">
        <f>IF(Tabla1[[#This Row],[KILOMETROS ADICIONALES]]=0,Tabla1[[#This Row],[KILOMETROS]]*Tabla1[[#This Row],[COSTO NORMAL]],Tabla1[[#This Row],[COSTO NORMAL]]*Tabla1[[#This Row],[KILOMETROS HASTA]])</f>
        <v>6.1650000000000009</v>
      </c>
      <c r="U3928" s="2">
        <f>Tabla1[[#This Row],[KILOMETROS ADICIONALES]]*Tabla1[[#This Row],[COSTO ADICIONAL]]</f>
        <v>0</v>
      </c>
      <c r="V3928">
        <v>175.54</v>
      </c>
      <c r="W3928" s="2">
        <f>Tabla1[[#This Row],[COSTO NORMAL2]]+Tabla1[[#This Row],[COSTO ADICIONAL2]]</f>
        <v>6.1650000000000009</v>
      </c>
    </row>
    <row r="3929" spans="1:23" x14ac:dyDescent="0.25">
      <c r="A3929" t="s">
        <v>226</v>
      </c>
      <c r="B3929" t="s">
        <v>6347</v>
      </c>
      <c r="C3929" t="s">
        <v>13020</v>
      </c>
      <c r="D3929" t="s">
        <v>13</v>
      </c>
      <c r="E3929" t="s">
        <v>14845</v>
      </c>
      <c r="F3929" t="s">
        <v>14</v>
      </c>
      <c r="G3929" t="s">
        <v>24</v>
      </c>
      <c r="H3929" t="s">
        <v>121</v>
      </c>
      <c r="I3929" t="s">
        <v>5047</v>
      </c>
      <c r="J3929" t="str">
        <f>MID(Tabla1[[#This Row],[HORA2]],1,2)</f>
        <v>10</v>
      </c>
      <c r="K3929" t="s">
        <v>43</v>
      </c>
      <c r="L3929" t="s">
        <v>78</v>
      </c>
      <c r="M3929" t="s">
        <v>14867</v>
      </c>
      <c r="N3929" t="s">
        <v>22</v>
      </c>
      <c r="O3929">
        <v>7.17</v>
      </c>
      <c r="P39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3929">
        <f>IF(Tabla1[[#This Row],[SERVICIO]]="COMIDA",3,IF(Tabla1[[#This Row],[SERVICIO]]="CONTROLADO",12,IF(Tabla1[[#This Row],[SERVICIO]]="RÁPIDO",3.75,IF(Tabla1[[#This Row],[SERVICIO]]="NORMAL",2.5,))))</f>
        <v>3.75</v>
      </c>
      <c r="R3929">
        <f>IF(Tabla1[[#This Row],[SERVICIO]]="COMIDA",3.5,IF(Tabla1[[#This Row],[SERVICIO]]="CONTROLADO",8,IF(Tabla1[[#This Row],[SERVICIO]]="RÁPIDO",4.5,IF(Tabla1[[#This Row],[SERVICIO]]="NORMAL",3,))))</f>
        <v>4.5</v>
      </c>
      <c r="S39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29" s="2">
        <f>IF(Tabla1[[#This Row],[KILOMETROS ADICIONALES]]=0,Tabla1[[#This Row],[KILOMETROS]]*Tabla1[[#This Row],[COSTO NORMAL]],Tabla1[[#This Row],[COSTO NORMAL]]*Tabla1[[#This Row],[KILOMETROS HASTA]])</f>
        <v>16.875</v>
      </c>
      <c r="U3929" s="2">
        <f>Tabla1[[#This Row],[KILOMETROS ADICIONALES]]*Tabla1[[#This Row],[COSTO ADICIONAL]]</f>
        <v>1.881</v>
      </c>
      <c r="V3929">
        <v>200.64</v>
      </c>
      <c r="W3929" s="2">
        <f>Tabla1[[#This Row],[COSTO NORMAL2]]+Tabla1[[#This Row],[COSTO ADICIONAL2]]</f>
        <v>18.756</v>
      </c>
    </row>
    <row r="3930" spans="1:23" x14ac:dyDescent="0.25">
      <c r="A3930" t="s">
        <v>226</v>
      </c>
      <c r="B3930" t="s">
        <v>6347</v>
      </c>
      <c r="C3930" t="s">
        <v>13021</v>
      </c>
      <c r="D3930" t="s">
        <v>13</v>
      </c>
      <c r="E3930" t="s">
        <v>14844</v>
      </c>
      <c r="F3930" t="s">
        <v>14</v>
      </c>
      <c r="G3930" t="s">
        <v>15</v>
      </c>
      <c r="H3930" t="s">
        <v>121</v>
      </c>
      <c r="I3930" t="s">
        <v>6348</v>
      </c>
      <c r="J3930" t="str">
        <f>MID(Tabla1[[#This Row],[HORA2]],1,2)</f>
        <v>12</v>
      </c>
      <c r="K3930" t="s">
        <v>43</v>
      </c>
      <c r="L3930" t="s">
        <v>78</v>
      </c>
      <c r="M3930" t="s">
        <v>14867</v>
      </c>
      <c r="N3930" t="s">
        <v>22</v>
      </c>
      <c r="O3930">
        <v>2.75</v>
      </c>
      <c r="P39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0.25</v>
      </c>
      <c r="Q3930">
        <f>IF(Tabla1[[#This Row],[SERVICIO]]="COMIDA",3,IF(Tabla1[[#This Row],[SERVICIO]]="CONTROLADO",12,IF(Tabla1[[#This Row],[SERVICIO]]="RÁPIDO",3.75,IF(Tabla1[[#This Row],[SERVICIO]]="NORMAL",2.5,))))</f>
        <v>2.5</v>
      </c>
      <c r="R3930">
        <f>IF(Tabla1[[#This Row],[SERVICIO]]="COMIDA",3.5,IF(Tabla1[[#This Row],[SERVICIO]]="CONTROLADO",8,IF(Tabla1[[#This Row],[SERVICIO]]="RÁPIDO",4.5,IF(Tabla1[[#This Row],[SERVICIO]]="NORMAL",3,))))</f>
        <v>3</v>
      </c>
      <c r="S3930">
        <f>IF(Tabla1[[#This Row],[SERVICIO]]="COMIDA",0.75,IF(Tabla1[[#This Row],[SERVICIO]]="CONTROLADO",2.65,IF(Tabla1[[#This Row],[SERVICIO]]="RÁPIDO",0.55,IF(Tabla1[[#This Row],[SERVICIO]]="NORMAL",1.2,))))</f>
        <v>1.2</v>
      </c>
      <c r="T3930" s="2">
        <f>IF(Tabla1[[#This Row],[KILOMETROS ADICIONALES]]=0,Tabla1[[#This Row],[KILOMETROS]]*Tabla1[[#This Row],[COSTO NORMAL]],Tabla1[[#This Row],[COSTO NORMAL]]*Tabla1[[#This Row],[KILOMETROS HASTA]])</f>
        <v>7.5</v>
      </c>
      <c r="U3930" s="2">
        <f>Tabla1[[#This Row],[KILOMETROS ADICIONALES]]*Tabla1[[#This Row],[COSTO ADICIONAL]]</f>
        <v>0.3</v>
      </c>
      <c r="V3930">
        <v>124.5</v>
      </c>
      <c r="W3930" s="2">
        <f>Tabla1[[#This Row],[COSTO NORMAL2]]+Tabla1[[#This Row],[COSTO ADICIONAL2]]</f>
        <v>7.8</v>
      </c>
    </row>
    <row r="3931" spans="1:23" x14ac:dyDescent="0.25">
      <c r="A3931" t="s">
        <v>226</v>
      </c>
      <c r="B3931" t="s">
        <v>6349</v>
      </c>
      <c r="C3931" t="s">
        <v>13022</v>
      </c>
      <c r="E3931" t="s">
        <v>14845</v>
      </c>
      <c r="F3931" t="s">
        <v>76</v>
      </c>
      <c r="G3931" t="s">
        <v>15</v>
      </c>
      <c r="H3931" t="s">
        <v>226</v>
      </c>
      <c r="I3931" t="s">
        <v>6350</v>
      </c>
      <c r="J3931" t="str">
        <f>MID(Tabla1[[#This Row],[HORA2]],1,2)</f>
        <v>20</v>
      </c>
      <c r="K3931" t="s">
        <v>43</v>
      </c>
      <c r="L3931" t="s">
        <v>57</v>
      </c>
      <c r="M3931" t="s">
        <v>14867</v>
      </c>
      <c r="N3931" t="s">
        <v>22</v>
      </c>
      <c r="O3931">
        <v>13.53</v>
      </c>
      <c r="P39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9.7799999999999994</v>
      </c>
      <c r="Q3931">
        <f>IF(Tabla1[[#This Row],[SERVICIO]]="COMIDA",3,IF(Tabla1[[#This Row],[SERVICIO]]="CONTROLADO",12,IF(Tabla1[[#This Row],[SERVICIO]]="RÁPIDO",3.75,IF(Tabla1[[#This Row],[SERVICIO]]="NORMAL",2.5,))))</f>
        <v>3.75</v>
      </c>
      <c r="R3931">
        <f>IF(Tabla1[[#This Row],[SERVICIO]]="COMIDA",3.5,IF(Tabla1[[#This Row],[SERVICIO]]="CONTROLADO",8,IF(Tabla1[[#This Row],[SERVICIO]]="RÁPIDO",4.5,IF(Tabla1[[#This Row],[SERVICIO]]="NORMAL",3,))))</f>
        <v>4.5</v>
      </c>
      <c r="S39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31" s="2">
        <f>IF(Tabla1[[#This Row],[KILOMETROS ADICIONALES]]=0,Tabla1[[#This Row],[KILOMETROS]]*Tabla1[[#This Row],[COSTO NORMAL]],Tabla1[[#This Row],[COSTO NORMAL]]*Tabla1[[#This Row],[KILOMETROS HASTA]])</f>
        <v>16.875</v>
      </c>
      <c r="U3931" s="2">
        <f>Tabla1[[#This Row],[KILOMETROS ADICIONALES]]*Tabla1[[#This Row],[COSTO ADICIONAL]]</f>
        <v>5.3790000000000004</v>
      </c>
      <c r="V3931">
        <v>53.94</v>
      </c>
      <c r="W3931" s="2">
        <f>Tabla1[[#This Row],[COSTO NORMAL2]]+Tabla1[[#This Row],[COSTO ADICIONAL2]]</f>
        <v>22.254000000000001</v>
      </c>
    </row>
    <row r="3932" spans="1:23" x14ac:dyDescent="0.25">
      <c r="A3932" t="s">
        <v>226</v>
      </c>
      <c r="B3932" t="s">
        <v>6351</v>
      </c>
      <c r="C3932" t="s">
        <v>13023</v>
      </c>
      <c r="D3932" t="s">
        <v>13</v>
      </c>
      <c r="E3932" t="s">
        <v>14845</v>
      </c>
      <c r="F3932" t="s">
        <v>14</v>
      </c>
      <c r="G3932" t="s">
        <v>15</v>
      </c>
      <c r="H3932" t="s">
        <v>121</v>
      </c>
      <c r="I3932" t="s">
        <v>6352</v>
      </c>
      <c r="J3932" t="str">
        <f>MID(Tabla1[[#This Row],[HORA2]],1,2)</f>
        <v>10</v>
      </c>
      <c r="K3932" t="s">
        <v>65</v>
      </c>
      <c r="L3932" t="s">
        <v>61</v>
      </c>
      <c r="M3932" t="s">
        <v>14867</v>
      </c>
      <c r="N3932" t="s">
        <v>22</v>
      </c>
      <c r="O3932">
        <v>8.7899999999999991</v>
      </c>
      <c r="P39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5.0399999999999991</v>
      </c>
      <c r="Q3932">
        <f>IF(Tabla1[[#This Row],[SERVICIO]]="COMIDA",3,IF(Tabla1[[#This Row],[SERVICIO]]="CONTROLADO",12,IF(Tabla1[[#This Row],[SERVICIO]]="RÁPIDO",3.75,IF(Tabla1[[#This Row],[SERVICIO]]="NORMAL",2.5,))))</f>
        <v>3.75</v>
      </c>
      <c r="R3932">
        <f>IF(Tabla1[[#This Row],[SERVICIO]]="COMIDA",3.5,IF(Tabla1[[#This Row],[SERVICIO]]="CONTROLADO",8,IF(Tabla1[[#This Row],[SERVICIO]]="RÁPIDO",4.5,IF(Tabla1[[#This Row],[SERVICIO]]="NORMAL",3,))))</f>
        <v>4.5</v>
      </c>
      <c r="S39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32" s="2">
        <f>IF(Tabla1[[#This Row],[KILOMETROS ADICIONALES]]=0,Tabla1[[#This Row],[KILOMETROS]]*Tabla1[[#This Row],[COSTO NORMAL]],Tabla1[[#This Row],[COSTO NORMAL]]*Tabla1[[#This Row],[KILOMETROS HASTA]])</f>
        <v>16.875</v>
      </c>
      <c r="U3932" s="2">
        <f>Tabla1[[#This Row],[KILOMETROS ADICIONALES]]*Tabla1[[#This Row],[COSTO ADICIONAL]]</f>
        <v>2.7719999999999998</v>
      </c>
      <c r="V3932">
        <v>210.2</v>
      </c>
      <c r="W3932" s="2">
        <f>Tabla1[[#This Row],[COSTO NORMAL2]]+Tabla1[[#This Row],[COSTO ADICIONAL2]]</f>
        <v>19.646999999999998</v>
      </c>
    </row>
    <row r="3933" spans="1:23" x14ac:dyDescent="0.25">
      <c r="A3933" t="s">
        <v>226</v>
      </c>
      <c r="B3933" t="s">
        <v>6353</v>
      </c>
      <c r="C3933" t="s">
        <v>13024</v>
      </c>
      <c r="E3933" t="s">
        <v>14845</v>
      </c>
      <c r="F3933" t="s">
        <v>76</v>
      </c>
      <c r="G3933" t="s">
        <v>15</v>
      </c>
      <c r="H3933" t="s">
        <v>226</v>
      </c>
      <c r="I3933" t="s">
        <v>6354</v>
      </c>
      <c r="J3933" t="str">
        <f>MID(Tabla1[[#This Row],[HORA2]],1,2)</f>
        <v>20</v>
      </c>
      <c r="K3933" t="s">
        <v>43</v>
      </c>
      <c r="L3933" t="s">
        <v>20</v>
      </c>
      <c r="M3933" t="s">
        <v>14867</v>
      </c>
      <c r="N3933" t="s">
        <v>22</v>
      </c>
      <c r="O3933">
        <v>15.87</v>
      </c>
      <c r="P39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12.12</v>
      </c>
      <c r="Q3933">
        <f>IF(Tabla1[[#This Row],[SERVICIO]]="COMIDA",3,IF(Tabla1[[#This Row],[SERVICIO]]="CONTROLADO",12,IF(Tabla1[[#This Row],[SERVICIO]]="RÁPIDO",3.75,IF(Tabla1[[#This Row],[SERVICIO]]="NORMAL",2.5,))))</f>
        <v>3.75</v>
      </c>
      <c r="R3933">
        <f>IF(Tabla1[[#This Row],[SERVICIO]]="COMIDA",3.5,IF(Tabla1[[#This Row],[SERVICIO]]="CONTROLADO",8,IF(Tabla1[[#This Row],[SERVICIO]]="RÁPIDO",4.5,IF(Tabla1[[#This Row],[SERVICIO]]="NORMAL",3,))))</f>
        <v>4.5</v>
      </c>
      <c r="S39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33" s="2">
        <f>IF(Tabla1[[#This Row],[KILOMETROS ADICIONALES]]=0,Tabla1[[#This Row],[KILOMETROS]]*Tabla1[[#This Row],[COSTO NORMAL]],Tabla1[[#This Row],[COSTO NORMAL]]*Tabla1[[#This Row],[KILOMETROS HASTA]])</f>
        <v>16.875</v>
      </c>
      <c r="U3933" s="2">
        <f>Tabla1[[#This Row],[KILOMETROS ADICIONALES]]*Tabla1[[#This Row],[COSTO ADICIONAL]]</f>
        <v>6.6660000000000004</v>
      </c>
      <c r="V3933">
        <v>171.8</v>
      </c>
      <c r="W3933" s="2">
        <f>Tabla1[[#This Row],[COSTO NORMAL2]]+Tabla1[[#This Row],[COSTO ADICIONAL2]]</f>
        <v>23.541</v>
      </c>
    </row>
    <row r="3934" spans="1:23" x14ac:dyDescent="0.25">
      <c r="A3934" t="s">
        <v>226</v>
      </c>
      <c r="B3934" t="s">
        <v>6355</v>
      </c>
      <c r="C3934" t="s">
        <v>13025</v>
      </c>
      <c r="D3934" t="s">
        <v>13</v>
      </c>
      <c r="E3934" t="s">
        <v>14847</v>
      </c>
      <c r="F3934" t="s">
        <v>14</v>
      </c>
      <c r="G3934" t="s">
        <v>15</v>
      </c>
      <c r="H3934" t="s">
        <v>226</v>
      </c>
      <c r="I3934" t="s">
        <v>6356</v>
      </c>
      <c r="J3934" t="str">
        <f>MID(Tabla1[[#This Row],[HORA2]],1,2)</f>
        <v>20</v>
      </c>
      <c r="K3934" t="s">
        <v>19</v>
      </c>
      <c r="L3934" t="s">
        <v>20</v>
      </c>
      <c r="M3934" t="s">
        <v>14867</v>
      </c>
      <c r="N3934" t="s">
        <v>22</v>
      </c>
      <c r="O3934">
        <v>9.99</v>
      </c>
      <c r="P39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</v>
      </c>
      <c r="Q3934">
        <f>IF(Tabla1[[#This Row],[SERVICIO]]="COMIDA",3,IF(Tabla1[[#This Row],[SERVICIO]]="CONTROLADO",12,IF(Tabla1[[#This Row],[SERVICIO]]="RÁPIDO",3.75,IF(Tabla1[[#This Row],[SERVICIO]]="NORMAL",2.5,))))</f>
        <v>3</v>
      </c>
      <c r="R3934">
        <f>IF(Tabla1[[#This Row],[SERVICIO]]="COMIDA",3.5,IF(Tabla1[[#This Row],[SERVICIO]]="CONTROLADO",8,IF(Tabla1[[#This Row],[SERVICIO]]="RÁPIDO",4.5,IF(Tabla1[[#This Row],[SERVICIO]]="NORMAL",3,))))</f>
        <v>3.5</v>
      </c>
      <c r="S3934">
        <f>IF(Tabla1[[#This Row],[SERVICIO]]="COMIDA",0.75,IF(Tabla1[[#This Row],[SERVICIO]]="CONTROLADO",2.65,IF(Tabla1[[#This Row],[SERVICIO]]="RÁPIDO",0.55,IF(Tabla1[[#This Row],[SERVICIO]]="NORMAL",1.2,))))</f>
        <v>0.75</v>
      </c>
      <c r="T3934" s="2">
        <f>IF(Tabla1[[#This Row],[KILOMETROS ADICIONALES]]=0,Tabla1[[#This Row],[KILOMETROS]]*Tabla1[[#This Row],[COSTO NORMAL]],Tabla1[[#This Row],[COSTO NORMAL]]*Tabla1[[#This Row],[KILOMETROS HASTA]])</f>
        <v>10.5</v>
      </c>
      <c r="U3934" s="2">
        <f>Tabla1[[#This Row],[KILOMETROS ADICIONALES]]*Tabla1[[#This Row],[COSTO ADICIONAL]]</f>
        <v>5.2424999999999997</v>
      </c>
      <c r="V3934">
        <v>59.09</v>
      </c>
      <c r="W3934" s="2">
        <f>Tabla1[[#This Row],[COSTO NORMAL2]]+Tabla1[[#This Row],[COSTO ADICIONAL2]]</f>
        <v>15.7425</v>
      </c>
    </row>
    <row r="3935" spans="1:23" x14ac:dyDescent="0.25">
      <c r="A3935" t="s">
        <v>226</v>
      </c>
      <c r="B3935" t="s">
        <v>6357</v>
      </c>
      <c r="C3935" t="s">
        <v>13026</v>
      </c>
      <c r="D3935" t="s">
        <v>13</v>
      </c>
      <c r="E3935" t="s">
        <v>14847</v>
      </c>
      <c r="F3935" t="s">
        <v>14</v>
      </c>
      <c r="G3935" t="s">
        <v>24</v>
      </c>
      <c r="H3935" t="s">
        <v>226</v>
      </c>
      <c r="I3935" t="s">
        <v>6358</v>
      </c>
      <c r="J3935" t="str">
        <f>MID(Tabla1[[#This Row],[HORA2]],1,2)</f>
        <v>22</v>
      </c>
      <c r="K3935" t="s">
        <v>19</v>
      </c>
      <c r="L3935" t="s">
        <v>20</v>
      </c>
      <c r="M3935" t="s">
        <v>14867</v>
      </c>
      <c r="N3935" t="s">
        <v>22</v>
      </c>
      <c r="O3935">
        <v>7.7</v>
      </c>
      <c r="P39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</v>
      </c>
      <c r="Q3935">
        <f>IF(Tabla1[[#This Row],[SERVICIO]]="COMIDA",3,IF(Tabla1[[#This Row],[SERVICIO]]="CONTROLADO",12,IF(Tabla1[[#This Row],[SERVICIO]]="RÁPIDO",3.75,IF(Tabla1[[#This Row],[SERVICIO]]="NORMAL",2.5,))))</f>
        <v>3</v>
      </c>
      <c r="R3935">
        <f>IF(Tabla1[[#This Row],[SERVICIO]]="COMIDA",3.5,IF(Tabla1[[#This Row],[SERVICIO]]="CONTROLADO",8,IF(Tabla1[[#This Row],[SERVICIO]]="RÁPIDO",4.5,IF(Tabla1[[#This Row],[SERVICIO]]="NORMAL",3,))))</f>
        <v>3.5</v>
      </c>
      <c r="S3935">
        <f>IF(Tabla1[[#This Row],[SERVICIO]]="COMIDA",0.75,IF(Tabla1[[#This Row],[SERVICIO]]="CONTROLADO",2.65,IF(Tabla1[[#This Row],[SERVICIO]]="RÁPIDO",0.55,IF(Tabla1[[#This Row],[SERVICIO]]="NORMAL",1.2,))))</f>
        <v>0.75</v>
      </c>
      <c r="T3935" s="2">
        <f>IF(Tabla1[[#This Row],[KILOMETROS ADICIONALES]]=0,Tabla1[[#This Row],[KILOMETROS]]*Tabla1[[#This Row],[COSTO NORMAL]],Tabla1[[#This Row],[COSTO NORMAL]]*Tabla1[[#This Row],[KILOMETROS HASTA]])</f>
        <v>10.5</v>
      </c>
      <c r="U3935" s="2">
        <f>Tabla1[[#This Row],[KILOMETROS ADICIONALES]]*Tabla1[[#This Row],[COSTO ADICIONAL]]</f>
        <v>3.5250000000000004</v>
      </c>
      <c r="V3935">
        <v>115.16</v>
      </c>
      <c r="W3935" s="2">
        <f>Tabla1[[#This Row],[COSTO NORMAL2]]+Tabla1[[#This Row],[COSTO ADICIONAL2]]</f>
        <v>14.025</v>
      </c>
    </row>
    <row r="3936" spans="1:23" x14ac:dyDescent="0.25">
      <c r="A3936" t="s">
        <v>226</v>
      </c>
      <c r="B3936" t="s">
        <v>6357</v>
      </c>
      <c r="C3936" t="s">
        <v>13027</v>
      </c>
      <c r="D3936" t="s">
        <v>13</v>
      </c>
      <c r="E3936" t="s">
        <v>14847</v>
      </c>
      <c r="F3936" t="s">
        <v>14</v>
      </c>
      <c r="G3936" t="s">
        <v>15</v>
      </c>
      <c r="H3936" t="s">
        <v>226</v>
      </c>
      <c r="I3936" t="s">
        <v>6345</v>
      </c>
      <c r="J3936" t="str">
        <f>MID(Tabla1[[#This Row],[HORA2]],1,2)</f>
        <v>20</v>
      </c>
      <c r="K3936" t="s">
        <v>19</v>
      </c>
      <c r="L3936" t="s">
        <v>92</v>
      </c>
      <c r="M3936" t="s">
        <v>14867</v>
      </c>
      <c r="N3936" t="s">
        <v>22</v>
      </c>
      <c r="O3936">
        <v>15.09</v>
      </c>
      <c r="P39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12.09</v>
      </c>
      <c r="Q3936">
        <f>IF(Tabla1[[#This Row],[SERVICIO]]="COMIDA",3,IF(Tabla1[[#This Row],[SERVICIO]]="CONTROLADO",12,IF(Tabla1[[#This Row],[SERVICIO]]="RÁPIDO",3.75,IF(Tabla1[[#This Row],[SERVICIO]]="NORMAL",2.5,))))</f>
        <v>3</v>
      </c>
      <c r="R3936">
        <f>IF(Tabla1[[#This Row],[SERVICIO]]="COMIDA",3.5,IF(Tabla1[[#This Row],[SERVICIO]]="CONTROLADO",8,IF(Tabla1[[#This Row],[SERVICIO]]="RÁPIDO",4.5,IF(Tabla1[[#This Row],[SERVICIO]]="NORMAL",3,))))</f>
        <v>3.5</v>
      </c>
      <c r="S3936">
        <f>IF(Tabla1[[#This Row],[SERVICIO]]="COMIDA",0.75,IF(Tabla1[[#This Row],[SERVICIO]]="CONTROLADO",2.65,IF(Tabla1[[#This Row],[SERVICIO]]="RÁPIDO",0.55,IF(Tabla1[[#This Row],[SERVICIO]]="NORMAL",1.2,))))</f>
        <v>0.75</v>
      </c>
      <c r="T3936" s="2">
        <f>IF(Tabla1[[#This Row],[KILOMETROS ADICIONALES]]=0,Tabla1[[#This Row],[KILOMETROS]]*Tabla1[[#This Row],[COSTO NORMAL]],Tabla1[[#This Row],[COSTO NORMAL]]*Tabla1[[#This Row],[KILOMETROS HASTA]])</f>
        <v>10.5</v>
      </c>
      <c r="U3936" s="2">
        <f>Tabla1[[#This Row],[KILOMETROS ADICIONALES]]*Tabla1[[#This Row],[COSTO ADICIONAL]]</f>
        <v>9.067499999999999</v>
      </c>
      <c r="V3936">
        <v>110.64</v>
      </c>
      <c r="W3936" s="2">
        <f>Tabla1[[#This Row],[COSTO NORMAL2]]+Tabla1[[#This Row],[COSTO ADICIONAL2]]</f>
        <v>19.567499999999999</v>
      </c>
    </row>
    <row r="3937" spans="1:23" x14ac:dyDescent="0.25">
      <c r="A3937" t="s">
        <v>226</v>
      </c>
      <c r="B3937" t="s">
        <v>6359</v>
      </c>
      <c r="C3937" t="s">
        <v>13028</v>
      </c>
      <c r="E3937" t="s">
        <v>14845</v>
      </c>
      <c r="F3937" t="s">
        <v>76</v>
      </c>
      <c r="G3937" t="s">
        <v>15</v>
      </c>
      <c r="H3937" t="s">
        <v>226</v>
      </c>
      <c r="I3937" t="s">
        <v>6360</v>
      </c>
      <c r="J3937" t="str">
        <f>MID(Tabla1[[#This Row],[HORA2]],1,2)</f>
        <v>20</v>
      </c>
      <c r="K3937" t="s">
        <v>43</v>
      </c>
      <c r="L3937" t="s">
        <v>65</v>
      </c>
      <c r="M3937" t="s">
        <v>14867</v>
      </c>
      <c r="N3937" t="s">
        <v>22</v>
      </c>
      <c r="O3937">
        <v>13.79</v>
      </c>
      <c r="P39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10.039999999999999</v>
      </c>
      <c r="Q3937">
        <f>IF(Tabla1[[#This Row],[SERVICIO]]="COMIDA",3,IF(Tabla1[[#This Row],[SERVICIO]]="CONTROLADO",12,IF(Tabla1[[#This Row],[SERVICIO]]="RÁPIDO",3.75,IF(Tabla1[[#This Row],[SERVICIO]]="NORMAL",2.5,))))</f>
        <v>3.75</v>
      </c>
      <c r="R3937">
        <f>IF(Tabla1[[#This Row],[SERVICIO]]="COMIDA",3.5,IF(Tabla1[[#This Row],[SERVICIO]]="CONTROLADO",8,IF(Tabla1[[#This Row],[SERVICIO]]="RÁPIDO",4.5,IF(Tabla1[[#This Row],[SERVICIO]]="NORMAL",3,))))</f>
        <v>4.5</v>
      </c>
      <c r="S39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37" s="2">
        <f>IF(Tabla1[[#This Row],[KILOMETROS ADICIONALES]]=0,Tabla1[[#This Row],[KILOMETROS]]*Tabla1[[#This Row],[COSTO NORMAL]],Tabla1[[#This Row],[COSTO NORMAL]]*Tabla1[[#This Row],[KILOMETROS HASTA]])</f>
        <v>16.875</v>
      </c>
      <c r="U3937" s="2">
        <f>Tabla1[[#This Row],[KILOMETROS ADICIONALES]]*Tabla1[[#This Row],[COSTO ADICIONAL]]</f>
        <v>5.5220000000000002</v>
      </c>
      <c r="V3937">
        <v>183.97</v>
      </c>
      <c r="W3937" s="2">
        <f>Tabla1[[#This Row],[COSTO NORMAL2]]+Tabla1[[#This Row],[COSTO ADICIONAL2]]</f>
        <v>22.396999999999998</v>
      </c>
    </row>
    <row r="3938" spans="1:23" x14ac:dyDescent="0.25">
      <c r="A3938" t="s">
        <v>226</v>
      </c>
      <c r="B3938" t="s">
        <v>2996</v>
      </c>
      <c r="C3938" t="s">
        <v>13029</v>
      </c>
      <c r="D3938" t="s">
        <v>13</v>
      </c>
      <c r="E3938" t="s">
        <v>14847</v>
      </c>
      <c r="F3938" t="s">
        <v>14</v>
      </c>
      <c r="G3938" t="s">
        <v>15</v>
      </c>
      <c r="H3938" t="s">
        <v>226</v>
      </c>
      <c r="I3938" t="s">
        <v>6361</v>
      </c>
      <c r="J3938" t="str">
        <f>MID(Tabla1[[#This Row],[HORA2]],1,2)</f>
        <v>20</v>
      </c>
      <c r="K3938" t="s">
        <v>19</v>
      </c>
      <c r="L3938" t="s">
        <v>78</v>
      </c>
      <c r="M3938" t="s">
        <v>14867</v>
      </c>
      <c r="N3938" t="s">
        <v>22</v>
      </c>
      <c r="O3938">
        <v>6.26</v>
      </c>
      <c r="P39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</v>
      </c>
      <c r="Q3938">
        <f>IF(Tabla1[[#This Row],[SERVICIO]]="COMIDA",3,IF(Tabla1[[#This Row],[SERVICIO]]="CONTROLADO",12,IF(Tabla1[[#This Row],[SERVICIO]]="RÁPIDO",3.75,IF(Tabla1[[#This Row],[SERVICIO]]="NORMAL",2.5,))))</f>
        <v>3</v>
      </c>
      <c r="R3938">
        <f>IF(Tabla1[[#This Row],[SERVICIO]]="COMIDA",3.5,IF(Tabla1[[#This Row],[SERVICIO]]="CONTROLADO",8,IF(Tabla1[[#This Row],[SERVICIO]]="RÁPIDO",4.5,IF(Tabla1[[#This Row],[SERVICIO]]="NORMAL",3,))))</f>
        <v>3.5</v>
      </c>
      <c r="S3938">
        <f>IF(Tabla1[[#This Row],[SERVICIO]]="COMIDA",0.75,IF(Tabla1[[#This Row],[SERVICIO]]="CONTROLADO",2.65,IF(Tabla1[[#This Row],[SERVICIO]]="RÁPIDO",0.55,IF(Tabla1[[#This Row],[SERVICIO]]="NORMAL",1.2,))))</f>
        <v>0.75</v>
      </c>
      <c r="T3938" s="2">
        <f>IF(Tabla1[[#This Row],[KILOMETROS ADICIONALES]]=0,Tabla1[[#This Row],[KILOMETROS]]*Tabla1[[#This Row],[COSTO NORMAL]],Tabla1[[#This Row],[COSTO NORMAL]]*Tabla1[[#This Row],[KILOMETROS HASTA]])</f>
        <v>10.5</v>
      </c>
      <c r="U3938" s="2">
        <f>Tabla1[[#This Row],[KILOMETROS ADICIONALES]]*Tabla1[[#This Row],[COSTO ADICIONAL]]</f>
        <v>2.4449999999999998</v>
      </c>
      <c r="V3938">
        <v>44.91</v>
      </c>
      <c r="W3938" s="2">
        <f>Tabla1[[#This Row],[COSTO NORMAL2]]+Tabla1[[#This Row],[COSTO ADICIONAL2]]</f>
        <v>12.945</v>
      </c>
    </row>
    <row r="3939" spans="1:23" x14ac:dyDescent="0.25">
      <c r="A3939" t="s">
        <v>226</v>
      </c>
      <c r="B3939" t="s">
        <v>6362</v>
      </c>
      <c r="C3939" t="s">
        <v>13030</v>
      </c>
      <c r="D3939" t="s">
        <v>13</v>
      </c>
      <c r="E3939" t="s">
        <v>14847</v>
      </c>
      <c r="F3939" t="s">
        <v>14</v>
      </c>
      <c r="G3939" t="s">
        <v>15</v>
      </c>
      <c r="H3939" t="s">
        <v>226</v>
      </c>
      <c r="I3939" t="s">
        <v>6363</v>
      </c>
      <c r="J3939" t="str">
        <f>MID(Tabla1[[#This Row],[HORA2]],1,2)</f>
        <v>20</v>
      </c>
      <c r="K3939" t="s">
        <v>19</v>
      </c>
      <c r="L3939" t="s">
        <v>57</v>
      </c>
      <c r="M3939" t="s">
        <v>14867</v>
      </c>
      <c r="N3939" t="s">
        <v>22</v>
      </c>
      <c r="O3939">
        <v>11.34</v>
      </c>
      <c r="P39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8.34</v>
      </c>
      <c r="Q3939">
        <f>IF(Tabla1[[#This Row],[SERVICIO]]="COMIDA",3,IF(Tabla1[[#This Row],[SERVICIO]]="CONTROLADO",12,IF(Tabla1[[#This Row],[SERVICIO]]="RÁPIDO",3.75,IF(Tabla1[[#This Row],[SERVICIO]]="NORMAL",2.5,))))</f>
        <v>3</v>
      </c>
      <c r="R3939">
        <f>IF(Tabla1[[#This Row],[SERVICIO]]="COMIDA",3.5,IF(Tabla1[[#This Row],[SERVICIO]]="CONTROLADO",8,IF(Tabla1[[#This Row],[SERVICIO]]="RÁPIDO",4.5,IF(Tabla1[[#This Row],[SERVICIO]]="NORMAL",3,))))</f>
        <v>3.5</v>
      </c>
      <c r="S3939">
        <f>IF(Tabla1[[#This Row],[SERVICIO]]="COMIDA",0.75,IF(Tabla1[[#This Row],[SERVICIO]]="CONTROLADO",2.65,IF(Tabla1[[#This Row],[SERVICIO]]="RÁPIDO",0.55,IF(Tabla1[[#This Row],[SERVICIO]]="NORMAL",1.2,))))</f>
        <v>0.75</v>
      </c>
      <c r="T3939" s="2">
        <f>IF(Tabla1[[#This Row],[KILOMETROS ADICIONALES]]=0,Tabla1[[#This Row],[KILOMETROS]]*Tabla1[[#This Row],[COSTO NORMAL]],Tabla1[[#This Row],[COSTO NORMAL]]*Tabla1[[#This Row],[KILOMETROS HASTA]])</f>
        <v>10.5</v>
      </c>
      <c r="U3939" s="2">
        <f>Tabla1[[#This Row],[KILOMETROS ADICIONALES]]*Tabla1[[#This Row],[COSTO ADICIONAL]]</f>
        <v>6.2549999999999999</v>
      </c>
      <c r="V3939">
        <v>94.3</v>
      </c>
      <c r="W3939" s="2">
        <f>Tabla1[[#This Row],[COSTO NORMAL2]]+Tabla1[[#This Row],[COSTO ADICIONAL2]]</f>
        <v>16.754999999999999</v>
      </c>
    </row>
    <row r="3940" spans="1:23" x14ac:dyDescent="0.25">
      <c r="A3940" t="s">
        <v>226</v>
      </c>
      <c r="B3940" t="s">
        <v>6364</v>
      </c>
      <c r="C3940" t="s">
        <v>13031</v>
      </c>
      <c r="D3940" t="s">
        <v>13</v>
      </c>
      <c r="E3940" t="s">
        <v>14844</v>
      </c>
      <c r="F3940" t="s">
        <v>295</v>
      </c>
      <c r="G3940" t="s">
        <v>15</v>
      </c>
      <c r="H3940" t="s">
        <v>121</v>
      </c>
      <c r="I3940" t="s">
        <v>6365</v>
      </c>
      <c r="J3940" t="str">
        <f>MID(Tabla1[[#This Row],[HORA2]],1,2)</f>
        <v>11</v>
      </c>
      <c r="K3940" t="s">
        <v>21</v>
      </c>
      <c r="L3940" t="s">
        <v>57</v>
      </c>
      <c r="M3940" t="s">
        <v>14867</v>
      </c>
      <c r="N3940" t="s">
        <v>22</v>
      </c>
      <c r="O3940">
        <v>19.899999999999999</v>
      </c>
      <c r="P39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17.399999999999999</v>
      </c>
      <c r="Q3940">
        <f>IF(Tabla1[[#This Row],[SERVICIO]]="COMIDA",3,IF(Tabla1[[#This Row],[SERVICIO]]="CONTROLADO",12,IF(Tabla1[[#This Row],[SERVICIO]]="RÁPIDO",3.75,IF(Tabla1[[#This Row],[SERVICIO]]="NORMAL",2.5,))))</f>
        <v>2.5</v>
      </c>
      <c r="R3940">
        <f>IF(Tabla1[[#This Row],[SERVICIO]]="COMIDA",3.5,IF(Tabla1[[#This Row],[SERVICIO]]="CONTROLADO",8,IF(Tabla1[[#This Row],[SERVICIO]]="RÁPIDO",4.5,IF(Tabla1[[#This Row],[SERVICIO]]="NORMAL",3,))))</f>
        <v>3</v>
      </c>
      <c r="S3940">
        <f>IF(Tabla1[[#This Row],[SERVICIO]]="COMIDA",0.75,IF(Tabla1[[#This Row],[SERVICIO]]="CONTROLADO",2.65,IF(Tabla1[[#This Row],[SERVICIO]]="RÁPIDO",0.55,IF(Tabla1[[#This Row],[SERVICIO]]="NORMAL",1.2,))))</f>
        <v>1.2</v>
      </c>
      <c r="T3940" s="2">
        <f>IF(Tabla1[[#This Row],[KILOMETROS ADICIONALES]]=0,Tabla1[[#This Row],[KILOMETROS]]*Tabla1[[#This Row],[COSTO NORMAL]],Tabla1[[#This Row],[COSTO NORMAL]]*Tabla1[[#This Row],[KILOMETROS HASTA]])</f>
        <v>7.5</v>
      </c>
      <c r="U3940" s="2">
        <f>Tabla1[[#This Row],[KILOMETROS ADICIONALES]]*Tabla1[[#This Row],[COSTO ADICIONAL]]</f>
        <v>20.88</v>
      </c>
      <c r="V3940">
        <v>246.8</v>
      </c>
      <c r="W3940" s="2">
        <f>Tabla1[[#This Row],[COSTO NORMAL2]]+Tabla1[[#This Row],[COSTO ADICIONAL2]]</f>
        <v>28.38</v>
      </c>
    </row>
    <row r="3941" spans="1:23" x14ac:dyDescent="0.25">
      <c r="A3941" t="s">
        <v>226</v>
      </c>
      <c r="B3941" t="s">
        <v>6366</v>
      </c>
      <c r="C3941" t="s">
        <v>13032</v>
      </c>
      <c r="E3941" t="s">
        <v>14845</v>
      </c>
      <c r="F3941" t="s">
        <v>76</v>
      </c>
      <c r="G3941" t="s">
        <v>15</v>
      </c>
      <c r="H3941" t="s">
        <v>226</v>
      </c>
      <c r="I3941" t="s">
        <v>6367</v>
      </c>
      <c r="J3941" t="str">
        <f>MID(Tabla1[[#This Row],[HORA2]],1,2)</f>
        <v>20</v>
      </c>
      <c r="K3941" t="s">
        <v>43</v>
      </c>
      <c r="L3941" t="s">
        <v>57</v>
      </c>
      <c r="M3941" t="s">
        <v>14867</v>
      </c>
      <c r="N3941" t="s">
        <v>22</v>
      </c>
      <c r="O3941">
        <v>19.22</v>
      </c>
      <c r="P39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15.469999999999999</v>
      </c>
      <c r="Q3941">
        <f>IF(Tabla1[[#This Row],[SERVICIO]]="COMIDA",3,IF(Tabla1[[#This Row],[SERVICIO]]="CONTROLADO",12,IF(Tabla1[[#This Row],[SERVICIO]]="RÁPIDO",3.75,IF(Tabla1[[#This Row],[SERVICIO]]="NORMAL",2.5,))))</f>
        <v>3.75</v>
      </c>
      <c r="R3941">
        <f>IF(Tabla1[[#This Row],[SERVICIO]]="COMIDA",3.5,IF(Tabla1[[#This Row],[SERVICIO]]="CONTROLADO",8,IF(Tabla1[[#This Row],[SERVICIO]]="RÁPIDO",4.5,IF(Tabla1[[#This Row],[SERVICIO]]="NORMAL",3,))))</f>
        <v>4.5</v>
      </c>
      <c r="S39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41" s="2">
        <f>IF(Tabla1[[#This Row],[KILOMETROS ADICIONALES]]=0,Tabla1[[#This Row],[KILOMETROS]]*Tabla1[[#This Row],[COSTO NORMAL]],Tabla1[[#This Row],[COSTO NORMAL]]*Tabla1[[#This Row],[KILOMETROS HASTA]])</f>
        <v>16.875</v>
      </c>
      <c r="U3941" s="2">
        <f>Tabla1[[#This Row],[KILOMETROS ADICIONALES]]*Tabla1[[#This Row],[COSTO ADICIONAL]]</f>
        <v>8.5084999999999997</v>
      </c>
      <c r="V3941">
        <v>15.44</v>
      </c>
      <c r="W3941" s="2">
        <f>Tabla1[[#This Row],[COSTO NORMAL2]]+Tabla1[[#This Row],[COSTO ADICIONAL2]]</f>
        <v>25.383499999999998</v>
      </c>
    </row>
    <row r="3942" spans="1:23" x14ac:dyDescent="0.25">
      <c r="A3942" t="s">
        <v>226</v>
      </c>
      <c r="B3942" t="s">
        <v>6368</v>
      </c>
      <c r="C3942" t="s">
        <v>13033</v>
      </c>
      <c r="D3942" t="s">
        <v>13</v>
      </c>
      <c r="E3942" t="s">
        <v>14845</v>
      </c>
      <c r="F3942" t="s">
        <v>14</v>
      </c>
      <c r="G3942" t="s">
        <v>15</v>
      </c>
      <c r="H3942" t="s">
        <v>121</v>
      </c>
      <c r="I3942" t="s">
        <v>6369</v>
      </c>
      <c r="J3942" t="str">
        <f>MID(Tabla1[[#This Row],[HORA2]],1,2)</f>
        <v>13</v>
      </c>
      <c r="K3942" t="s">
        <v>49</v>
      </c>
      <c r="L3942" t="s">
        <v>96</v>
      </c>
      <c r="M3942" t="s">
        <v>14867</v>
      </c>
      <c r="N3942" t="s">
        <v>22</v>
      </c>
      <c r="O3942">
        <v>7.93</v>
      </c>
      <c r="P39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4.18</v>
      </c>
      <c r="Q3942">
        <f>IF(Tabla1[[#This Row],[SERVICIO]]="COMIDA",3,IF(Tabla1[[#This Row],[SERVICIO]]="CONTROLADO",12,IF(Tabla1[[#This Row],[SERVICIO]]="RÁPIDO",3.75,IF(Tabla1[[#This Row],[SERVICIO]]="NORMAL",2.5,))))</f>
        <v>3.75</v>
      </c>
      <c r="R3942">
        <f>IF(Tabla1[[#This Row],[SERVICIO]]="COMIDA",3.5,IF(Tabla1[[#This Row],[SERVICIO]]="CONTROLADO",8,IF(Tabla1[[#This Row],[SERVICIO]]="RÁPIDO",4.5,IF(Tabla1[[#This Row],[SERVICIO]]="NORMAL",3,))))</f>
        <v>4.5</v>
      </c>
      <c r="S39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42" s="2">
        <f>IF(Tabla1[[#This Row],[KILOMETROS ADICIONALES]]=0,Tabla1[[#This Row],[KILOMETROS]]*Tabla1[[#This Row],[COSTO NORMAL]],Tabla1[[#This Row],[COSTO NORMAL]]*Tabla1[[#This Row],[KILOMETROS HASTA]])</f>
        <v>16.875</v>
      </c>
      <c r="U3942" s="2">
        <f>Tabla1[[#This Row],[KILOMETROS ADICIONALES]]*Tabla1[[#This Row],[COSTO ADICIONAL]]</f>
        <v>2.2989999999999999</v>
      </c>
      <c r="V3942">
        <v>70.61</v>
      </c>
      <c r="W3942" s="2">
        <f>Tabla1[[#This Row],[COSTO NORMAL2]]+Tabla1[[#This Row],[COSTO ADICIONAL2]]</f>
        <v>19.173999999999999</v>
      </c>
    </row>
    <row r="3943" spans="1:23" x14ac:dyDescent="0.25">
      <c r="A3943" t="s">
        <v>226</v>
      </c>
      <c r="B3943" t="s">
        <v>1742</v>
      </c>
      <c r="C3943" t="s">
        <v>13034</v>
      </c>
      <c r="D3943" t="s">
        <v>13</v>
      </c>
      <c r="E3943" t="s">
        <v>14845</v>
      </c>
      <c r="F3943" t="s">
        <v>14</v>
      </c>
      <c r="G3943" t="s">
        <v>15</v>
      </c>
      <c r="H3943" t="s">
        <v>121</v>
      </c>
      <c r="I3943" t="s">
        <v>6370</v>
      </c>
      <c r="J3943" t="str">
        <f>MID(Tabla1[[#This Row],[HORA2]],1,2)</f>
        <v>10</v>
      </c>
      <c r="K3943" t="s">
        <v>35</v>
      </c>
      <c r="L3943" t="s">
        <v>96</v>
      </c>
      <c r="M3943" t="s">
        <v>14867</v>
      </c>
      <c r="N3943" t="s">
        <v>22</v>
      </c>
      <c r="O3943">
        <v>11.72</v>
      </c>
      <c r="P39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7.9700000000000006</v>
      </c>
      <c r="Q3943">
        <f>IF(Tabla1[[#This Row],[SERVICIO]]="COMIDA",3,IF(Tabla1[[#This Row],[SERVICIO]]="CONTROLADO",12,IF(Tabla1[[#This Row],[SERVICIO]]="RÁPIDO",3.75,IF(Tabla1[[#This Row],[SERVICIO]]="NORMAL",2.5,))))</f>
        <v>3.75</v>
      </c>
      <c r="R3943">
        <f>IF(Tabla1[[#This Row],[SERVICIO]]="COMIDA",3.5,IF(Tabla1[[#This Row],[SERVICIO]]="CONTROLADO",8,IF(Tabla1[[#This Row],[SERVICIO]]="RÁPIDO",4.5,IF(Tabla1[[#This Row],[SERVICIO]]="NORMAL",3,))))</f>
        <v>4.5</v>
      </c>
      <c r="S39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43" s="2">
        <f>IF(Tabla1[[#This Row],[KILOMETROS ADICIONALES]]=0,Tabla1[[#This Row],[KILOMETROS]]*Tabla1[[#This Row],[COSTO NORMAL]],Tabla1[[#This Row],[COSTO NORMAL]]*Tabla1[[#This Row],[KILOMETROS HASTA]])</f>
        <v>16.875</v>
      </c>
      <c r="U3943" s="2">
        <f>Tabla1[[#This Row],[KILOMETROS ADICIONALES]]*Tabla1[[#This Row],[COSTO ADICIONAL]]</f>
        <v>4.3835000000000006</v>
      </c>
      <c r="V3943">
        <v>42.54</v>
      </c>
      <c r="W3943" s="2">
        <f>Tabla1[[#This Row],[COSTO NORMAL2]]+Tabla1[[#This Row],[COSTO ADICIONAL2]]</f>
        <v>21.258500000000002</v>
      </c>
    </row>
    <row r="3944" spans="1:23" x14ac:dyDescent="0.25">
      <c r="A3944" t="s">
        <v>226</v>
      </c>
      <c r="B3944" t="s">
        <v>6371</v>
      </c>
      <c r="C3944" t="s">
        <v>13035</v>
      </c>
      <c r="D3944" t="s">
        <v>13</v>
      </c>
      <c r="E3944" t="s">
        <v>14845</v>
      </c>
      <c r="F3944" t="s">
        <v>14</v>
      </c>
      <c r="G3944" t="s">
        <v>15</v>
      </c>
      <c r="H3944" t="s">
        <v>121</v>
      </c>
      <c r="I3944" t="s">
        <v>6372</v>
      </c>
      <c r="J3944" t="str">
        <f>MID(Tabla1[[#This Row],[HORA2]],1,2)</f>
        <v>12</v>
      </c>
      <c r="K3944" t="s">
        <v>53</v>
      </c>
      <c r="L3944" t="s">
        <v>31</v>
      </c>
      <c r="M3944" t="s">
        <v>14867</v>
      </c>
      <c r="N3944" t="s">
        <v>22</v>
      </c>
      <c r="O3944">
        <v>12.45</v>
      </c>
      <c r="P39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8.6999999999999993</v>
      </c>
      <c r="Q3944">
        <f>IF(Tabla1[[#This Row],[SERVICIO]]="COMIDA",3,IF(Tabla1[[#This Row],[SERVICIO]]="CONTROLADO",12,IF(Tabla1[[#This Row],[SERVICIO]]="RÁPIDO",3.75,IF(Tabla1[[#This Row],[SERVICIO]]="NORMAL",2.5,))))</f>
        <v>3.75</v>
      </c>
      <c r="R3944">
        <f>IF(Tabla1[[#This Row],[SERVICIO]]="COMIDA",3.5,IF(Tabla1[[#This Row],[SERVICIO]]="CONTROLADO",8,IF(Tabla1[[#This Row],[SERVICIO]]="RÁPIDO",4.5,IF(Tabla1[[#This Row],[SERVICIO]]="NORMAL",3,))))</f>
        <v>4.5</v>
      </c>
      <c r="S39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44" s="2">
        <f>IF(Tabla1[[#This Row],[KILOMETROS ADICIONALES]]=0,Tabla1[[#This Row],[KILOMETROS]]*Tabla1[[#This Row],[COSTO NORMAL]],Tabla1[[#This Row],[COSTO NORMAL]]*Tabla1[[#This Row],[KILOMETROS HASTA]])</f>
        <v>16.875</v>
      </c>
      <c r="U3944" s="2">
        <f>Tabla1[[#This Row],[KILOMETROS ADICIONALES]]*Tabla1[[#This Row],[COSTO ADICIONAL]]</f>
        <v>4.7850000000000001</v>
      </c>
      <c r="V3944">
        <v>53.63</v>
      </c>
      <c r="W3944" s="2">
        <f>Tabla1[[#This Row],[COSTO NORMAL2]]+Tabla1[[#This Row],[COSTO ADICIONAL2]]</f>
        <v>21.66</v>
      </c>
    </row>
    <row r="3945" spans="1:23" x14ac:dyDescent="0.25">
      <c r="A3945" t="s">
        <v>226</v>
      </c>
      <c r="B3945" t="s">
        <v>6373</v>
      </c>
      <c r="C3945" t="s">
        <v>13036</v>
      </c>
      <c r="D3945" t="s">
        <v>13</v>
      </c>
      <c r="E3945" t="s">
        <v>14847</v>
      </c>
      <c r="F3945" t="s">
        <v>14</v>
      </c>
      <c r="G3945" t="s">
        <v>15</v>
      </c>
      <c r="H3945" t="s">
        <v>226</v>
      </c>
      <c r="I3945" t="s">
        <v>6374</v>
      </c>
      <c r="J3945" t="str">
        <f>MID(Tabla1[[#This Row],[HORA2]],1,2)</f>
        <v>21</v>
      </c>
      <c r="K3945" t="s">
        <v>19</v>
      </c>
      <c r="L3945" t="s">
        <v>20</v>
      </c>
      <c r="M3945" t="s">
        <v>14867</v>
      </c>
      <c r="N3945" t="s">
        <v>22</v>
      </c>
      <c r="O3945">
        <v>20.52</v>
      </c>
      <c r="P39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17.52</v>
      </c>
      <c r="Q3945">
        <f>IF(Tabla1[[#This Row],[SERVICIO]]="COMIDA",3,IF(Tabla1[[#This Row],[SERVICIO]]="CONTROLADO",12,IF(Tabla1[[#This Row],[SERVICIO]]="RÁPIDO",3.75,IF(Tabla1[[#This Row],[SERVICIO]]="NORMAL",2.5,))))</f>
        <v>3</v>
      </c>
      <c r="R3945">
        <f>IF(Tabla1[[#This Row],[SERVICIO]]="COMIDA",3.5,IF(Tabla1[[#This Row],[SERVICIO]]="CONTROLADO",8,IF(Tabla1[[#This Row],[SERVICIO]]="RÁPIDO",4.5,IF(Tabla1[[#This Row],[SERVICIO]]="NORMAL",3,))))</f>
        <v>3.5</v>
      </c>
      <c r="S3945">
        <f>IF(Tabla1[[#This Row],[SERVICIO]]="COMIDA",0.75,IF(Tabla1[[#This Row],[SERVICIO]]="CONTROLADO",2.65,IF(Tabla1[[#This Row],[SERVICIO]]="RÁPIDO",0.55,IF(Tabla1[[#This Row],[SERVICIO]]="NORMAL",1.2,))))</f>
        <v>0.75</v>
      </c>
      <c r="T3945" s="2">
        <f>IF(Tabla1[[#This Row],[KILOMETROS ADICIONALES]]=0,Tabla1[[#This Row],[KILOMETROS]]*Tabla1[[#This Row],[COSTO NORMAL]],Tabla1[[#This Row],[COSTO NORMAL]]*Tabla1[[#This Row],[KILOMETROS HASTA]])</f>
        <v>10.5</v>
      </c>
      <c r="U3945" s="2">
        <f>Tabla1[[#This Row],[KILOMETROS ADICIONALES]]*Tabla1[[#This Row],[COSTO ADICIONAL]]</f>
        <v>13.14</v>
      </c>
      <c r="V3945">
        <v>203.7</v>
      </c>
      <c r="W3945" s="2">
        <f>Tabla1[[#This Row],[COSTO NORMAL2]]+Tabla1[[#This Row],[COSTO ADICIONAL2]]</f>
        <v>23.64</v>
      </c>
    </row>
    <row r="3946" spans="1:23" x14ac:dyDescent="0.25">
      <c r="A3946" t="s">
        <v>226</v>
      </c>
      <c r="B3946" t="s">
        <v>6375</v>
      </c>
      <c r="C3946" t="s">
        <v>13037</v>
      </c>
      <c r="E3946" t="s">
        <v>14845</v>
      </c>
      <c r="F3946" t="s">
        <v>76</v>
      </c>
      <c r="G3946" t="s">
        <v>15</v>
      </c>
      <c r="H3946" t="s">
        <v>226</v>
      </c>
      <c r="I3946" t="s">
        <v>6376</v>
      </c>
      <c r="J3946" t="str">
        <f>MID(Tabla1[[#This Row],[HORA2]],1,2)</f>
        <v>21</v>
      </c>
      <c r="K3946" t="s">
        <v>43</v>
      </c>
      <c r="L3946" t="s">
        <v>57</v>
      </c>
      <c r="M3946" t="s">
        <v>14867</v>
      </c>
      <c r="N3946" t="s">
        <v>22</v>
      </c>
      <c r="O3946">
        <v>18.100000000000001</v>
      </c>
      <c r="P39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14.350000000000001</v>
      </c>
      <c r="Q3946">
        <f>IF(Tabla1[[#This Row],[SERVICIO]]="COMIDA",3,IF(Tabla1[[#This Row],[SERVICIO]]="CONTROLADO",12,IF(Tabla1[[#This Row],[SERVICIO]]="RÁPIDO",3.75,IF(Tabla1[[#This Row],[SERVICIO]]="NORMAL",2.5,))))</f>
        <v>3.75</v>
      </c>
      <c r="R3946">
        <f>IF(Tabla1[[#This Row],[SERVICIO]]="COMIDA",3.5,IF(Tabla1[[#This Row],[SERVICIO]]="CONTROLADO",8,IF(Tabla1[[#This Row],[SERVICIO]]="RÁPIDO",4.5,IF(Tabla1[[#This Row],[SERVICIO]]="NORMAL",3,))))</f>
        <v>4.5</v>
      </c>
      <c r="S39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46" s="2">
        <f>IF(Tabla1[[#This Row],[KILOMETROS ADICIONALES]]=0,Tabla1[[#This Row],[KILOMETROS]]*Tabla1[[#This Row],[COSTO NORMAL]],Tabla1[[#This Row],[COSTO NORMAL]]*Tabla1[[#This Row],[KILOMETROS HASTA]])</f>
        <v>16.875</v>
      </c>
      <c r="U3946" s="2">
        <f>Tabla1[[#This Row],[KILOMETROS ADICIONALES]]*Tabla1[[#This Row],[COSTO ADICIONAL]]</f>
        <v>7.8925000000000018</v>
      </c>
      <c r="V3946">
        <v>199.07</v>
      </c>
      <c r="W3946" s="2">
        <f>Tabla1[[#This Row],[COSTO NORMAL2]]+Tabla1[[#This Row],[COSTO ADICIONAL2]]</f>
        <v>24.767500000000002</v>
      </c>
    </row>
    <row r="3947" spans="1:23" x14ac:dyDescent="0.25">
      <c r="A3947" t="s">
        <v>226</v>
      </c>
      <c r="B3947" t="s">
        <v>6377</v>
      </c>
      <c r="C3947" t="s">
        <v>13038</v>
      </c>
      <c r="D3947" t="s">
        <v>13</v>
      </c>
      <c r="E3947" t="s">
        <v>14847</v>
      </c>
      <c r="F3947" t="s">
        <v>14</v>
      </c>
      <c r="G3947" t="s">
        <v>15</v>
      </c>
      <c r="H3947" t="s">
        <v>226</v>
      </c>
      <c r="I3947" t="s">
        <v>6378</v>
      </c>
      <c r="J3947" t="str">
        <f>MID(Tabla1[[#This Row],[HORA2]],1,2)</f>
        <v>21</v>
      </c>
      <c r="K3947" t="s">
        <v>19</v>
      </c>
      <c r="L3947" t="s">
        <v>20</v>
      </c>
      <c r="M3947" t="s">
        <v>14867</v>
      </c>
      <c r="N3947" t="s">
        <v>22</v>
      </c>
      <c r="O3947">
        <v>1.19</v>
      </c>
      <c r="P39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47">
        <f>IF(Tabla1[[#This Row],[SERVICIO]]="COMIDA",3,IF(Tabla1[[#This Row],[SERVICIO]]="CONTROLADO",12,IF(Tabla1[[#This Row],[SERVICIO]]="RÁPIDO",3.75,IF(Tabla1[[#This Row],[SERVICIO]]="NORMAL",2.5,))))</f>
        <v>3</v>
      </c>
      <c r="R3947">
        <f>IF(Tabla1[[#This Row],[SERVICIO]]="COMIDA",3.5,IF(Tabla1[[#This Row],[SERVICIO]]="CONTROLADO",8,IF(Tabla1[[#This Row],[SERVICIO]]="RÁPIDO",4.5,IF(Tabla1[[#This Row],[SERVICIO]]="NORMAL",3,))))</f>
        <v>3.5</v>
      </c>
      <c r="S3947">
        <f>IF(Tabla1[[#This Row],[SERVICIO]]="COMIDA",0.75,IF(Tabla1[[#This Row],[SERVICIO]]="CONTROLADO",2.65,IF(Tabla1[[#This Row],[SERVICIO]]="RÁPIDO",0.55,IF(Tabla1[[#This Row],[SERVICIO]]="NORMAL",1.2,))))</f>
        <v>0.75</v>
      </c>
      <c r="T3947" s="2">
        <f>IF(Tabla1[[#This Row],[KILOMETROS ADICIONALES]]=0,Tabla1[[#This Row],[KILOMETROS]]*Tabla1[[#This Row],[COSTO NORMAL]],Tabla1[[#This Row],[COSTO NORMAL]]*Tabla1[[#This Row],[KILOMETROS HASTA]])</f>
        <v>4.165</v>
      </c>
      <c r="U3947" s="2">
        <f>Tabla1[[#This Row],[KILOMETROS ADICIONALES]]*Tabla1[[#This Row],[COSTO ADICIONAL]]</f>
        <v>0</v>
      </c>
      <c r="V3947">
        <v>113.03</v>
      </c>
      <c r="W3947" s="2">
        <f>Tabla1[[#This Row],[COSTO NORMAL2]]+Tabla1[[#This Row],[COSTO ADICIONAL2]]</f>
        <v>4.165</v>
      </c>
    </row>
    <row r="3948" spans="1:23" x14ac:dyDescent="0.25">
      <c r="A3948" t="s">
        <v>226</v>
      </c>
      <c r="B3948" t="s">
        <v>6379</v>
      </c>
      <c r="C3948" t="s">
        <v>13039</v>
      </c>
      <c r="D3948" t="s">
        <v>13</v>
      </c>
      <c r="E3948" t="s">
        <v>14847</v>
      </c>
      <c r="F3948" t="s">
        <v>14</v>
      </c>
      <c r="G3948" t="s">
        <v>15</v>
      </c>
      <c r="H3948" t="s">
        <v>226</v>
      </c>
      <c r="I3948" t="s">
        <v>6380</v>
      </c>
      <c r="J3948" t="str">
        <f>MID(Tabla1[[#This Row],[HORA2]],1,2)</f>
        <v>21</v>
      </c>
      <c r="K3948" t="s">
        <v>19</v>
      </c>
      <c r="L3948" t="s">
        <v>20</v>
      </c>
      <c r="M3948" t="s">
        <v>14867</v>
      </c>
      <c r="N3948" t="s">
        <v>22</v>
      </c>
      <c r="O3948">
        <v>13.23</v>
      </c>
      <c r="P39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10.23</v>
      </c>
      <c r="Q3948">
        <f>IF(Tabla1[[#This Row],[SERVICIO]]="COMIDA",3,IF(Tabla1[[#This Row],[SERVICIO]]="CONTROLADO",12,IF(Tabla1[[#This Row],[SERVICIO]]="RÁPIDO",3.75,IF(Tabla1[[#This Row],[SERVICIO]]="NORMAL",2.5,))))</f>
        <v>3</v>
      </c>
      <c r="R3948">
        <f>IF(Tabla1[[#This Row],[SERVICIO]]="COMIDA",3.5,IF(Tabla1[[#This Row],[SERVICIO]]="CONTROLADO",8,IF(Tabla1[[#This Row],[SERVICIO]]="RÁPIDO",4.5,IF(Tabla1[[#This Row],[SERVICIO]]="NORMAL",3,))))</f>
        <v>3.5</v>
      </c>
      <c r="S3948">
        <f>IF(Tabla1[[#This Row],[SERVICIO]]="COMIDA",0.75,IF(Tabla1[[#This Row],[SERVICIO]]="CONTROLADO",2.65,IF(Tabla1[[#This Row],[SERVICIO]]="RÁPIDO",0.55,IF(Tabla1[[#This Row],[SERVICIO]]="NORMAL",1.2,))))</f>
        <v>0.75</v>
      </c>
      <c r="T3948" s="2">
        <f>IF(Tabla1[[#This Row],[KILOMETROS ADICIONALES]]=0,Tabla1[[#This Row],[KILOMETROS]]*Tabla1[[#This Row],[COSTO NORMAL]],Tabla1[[#This Row],[COSTO NORMAL]]*Tabla1[[#This Row],[KILOMETROS HASTA]])</f>
        <v>10.5</v>
      </c>
      <c r="U3948" s="2">
        <f>Tabla1[[#This Row],[KILOMETROS ADICIONALES]]*Tabla1[[#This Row],[COSTO ADICIONAL]]</f>
        <v>7.6725000000000003</v>
      </c>
      <c r="V3948">
        <v>233.2</v>
      </c>
      <c r="W3948" s="2">
        <f>Tabla1[[#This Row],[COSTO NORMAL2]]+Tabla1[[#This Row],[COSTO ADICIONAL2]]</f>
        <v>18.172499999999999</v>
      </c>
    </row>
    <row r="3949" spans="1:23" x14ac:dyDescent="0.25">
      <c r="A3949" t="s">
        <v>226</v>
      </c>
      <c r="B3949" t="s">
        <v>6381</v>
      </c>
      <c r="C3949" t="s">
        <v>13040</v>
      </c>
      <c r="D3949" t="s">
        <v>13</v>
      </c>
      <c r="E3949" t="s">
        <v>14845</v>
      </c>
      <c r="F3949" t="s">
        <v>14</v>
      </c>
      <c r="G3949" t="s">
        <v>41</v>
      </c>
      <c r="H3949" t="s">
        <v>121</v>
      </c>
      <c r="I3949" t="s">
        <v>6382</v>
      </c>
      <c r="J3949" t="str">
        <f>MID(Tabla1[[#This Row],[HORA2]],1,2)</f>
        <v>08</v>
      </c>
      <c r="K3949" t="s">
        <v>43</v>
      </c>
      <c r="L3949" t="s">
        <v>35</v>
      </c>
      <c r="M3949" t="s">
        <v>14867</v>
      </c>
      <c r="N3949" t="s">
        <v>22</v>
      </c>
      <c r="O3949">
        <v>4.97</v>
      </c>
      <c r="P39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1.2199999999999998</v>
      </c>
      <c r="Q3949">
        <f>IF(Tabla1[[#This Row],[SERVICIO]]="COMIDA",3,IF(Tabla1[[#This Row],[SERVICIO]]="CONTROLADO",12,IF(Tabla1[[#This Row],[SERVICIO]]="RÁPIDO",3.75,IF(Tabla1[[#This Row],[SERVICIO]]="NORMAL",2.5,))))</f>
        <v>3.75</v>
      </c>
      <c r="R3949">
        <f>IF(Tabla1[[#This Row],[SERVICIO]]="COMIDA",3.5,IF(Tabla1[[#This Row],[SERVICIO]]="CONTROLADO",8,IF(Tabla1[[#This Row],[SERVICIO]]="RÁPIDO",4.5,IF(Tabla1[[#This Row],[SERVICIO]]="NORMAL",3,))))</f>
        <v>4.5</v>
      </c>
      <c r="S39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49" s="2">
        <f>IF(Tabla1[[#This Row],[KILOMETROS ADICIONALES]]=0,Tabla1[[#This Row],[KILOMETROS]]*Tabla1[[#This Row],[COSTO NORMAL]],Tabla1[[#This Row],[COSTO NORMAL]]*Tabla1[[#This Row],[KILOMETROS HASTA]])</f>
        <v>16.875</v>
      </c>
      <c r="U3949" s="2">
        <f>Tabla1[[#This Row],[KILOMETROS ADICIONALES]]*Tabla1[[#This Row],[COSTO ADICIONAL]]</f>
        <v>0.67099999999999993</v>
      </c>
      <c r="V3949">
        <v>13.75</v>
      </c>
      <c r="W3949" s="2">
        <f>Tabla1[[#This Row],[COSTO NORMAL2]]+Tabla1[[#This Row],[COSTO ADICIONAL2]]</f>
        <v>17.545999999999999</v>
      </c>
    </row>
    <row r="3950" spans="1:23" x14ac:dyDescent="0.25">
      <c r="A3950" t="s">
        <v>226</v>
      </c>
      <c r="B3950" t="s">
        <v>6381</v>
      </c>
      <c r="C3950" t="s">
        <v>13041</v>
      </c>
      <c r="D3950" t="s">
        <v>13</v>
      </c>
      <c r="E3950" t="s">
        <v>14844</v>
      </c>
      <c r="F3950" t="s">
        <v>14</v>
      </c>
      <c r="G3950" t="s">
        <v>15</v>
      </c>
      <c r="H3950" t="s">
        <v>2667</v>
      </c>
      <c r="I3950" t="s">
        <v>6383</v>
      </c>
      <c r="J3950" t="str">
        <f>MID(Tabla1[[#This Row],[HORA2]],1,2)</f>
        <v>13</v>
      </c>
      <c r="K3950" t="s">
        <v>43</v>
      </c>
      <c r="L3950" t="s">
        <v>35</v>
      </c>
      <c r="M3950" t="s">
        <v>14867</v>
      </c>
      <c r="N3950" t="s">
        <v>22</v>
      </c>
      <c r="O3950">
        <v>11.54</v>
      </c>
      <c r="P39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9.0399999999999991</v>
      </c>
      <c r="Q3950">
        <f>IF(Tabla1[[#This Row],[SERVICIO]]="COMIDA",3,IF(Tabla1[[#This Row],[SERVICIO]]="CONTROLADO",12,IF(Tabla1[[#This Row],[SERVICIO]]="RÁPIDO",3.75,IF(Tabla1[[#This Row],[SERVICIO]]="NORMAL",2.5,))))</f>
        <v>2.5</v>
      </c>
      <c r="R3950">
        <f>IF(Tabla1[[#This Row],[SERVICIO]]="COMIDA",3.5,IF(Tabla1[[#This Row],[SERVICIO]]="CONTROLADO",8,IF(Tabla1[[#This Row],[SERVICIO]]="RÁPIDO",4.5,IF(Tabla1[[#This Row],[SERVICIO]]="NORMAL",3,))))</f>
        <v>3</v>
      </c>
      <c r="S3950">
        <f>IF(Tabla1[[#This Row],[SERVICIO]]="COMIDA",0.75,IF(Tabla1[[#This Row],[SERVICIO]]="CONTROLADO",2.65,IF(Tabla1[[#This Row],[SERVICIO]]="RÁPIDO",0.55,IF(Tabla1[[#This Row],[SERVICIO]]="NORMAL",1.2,))))</f>
        <v>1.2</v>
      </c>
      <c r="T3950" s="2">
        <f>IF(Tabla1[[#This Row],[KILOMETROS ADICIONALES]]=0,Tabla1[[#This Row],[KILOMETROS]]*Tabla1[[#This Row],[COSTO NORMAL]],Tabla1[[#This Row],[COSTO NORMAL]]*Tabla1[[#This Row],[KILOMETROS HASTA]])</f>
        <v>7.5</v>
      </c>
      <c r="U3950" s="2">
        <f>Tabla1[[#This Row],[KILOMETROS ADICIONALES]]*Tabla1[[#This Row],[COSTO ADICIONAL]]</f>
        <v>10.847999999999999</v>
      </c>
      <c r="V3950">
        <v>28.51</v>
      </c>
      <c r="W3950" s="2">
        <f>Tabla1[[#This Row],[COSTO NORMAL2]]+Tabla1[[#This Row],[COSTO ADICIONAL2]]</f>
        <v>18.347999999999999</v>
      </c>
    </row>
    <row r="3951" spans="1:23" x14ac:dyDescent="0.25">
      <c r="A3951" t="s">
        <v>226</v>
      </c>
      <c r="B3951" t="s">
        <v>6384</v>
      </c>
      <c r="C3951" t="s">
        <v>13042</v>
      </c>
      <c r="D3951" t="s">
        <v>13</v>
      </c>
      <c r="E3951" t="s">
        <v>14845</v>
      </c>
      <c r="F3951" t="s">
        <v>14</v>
      </c>
      <c r="G3951" t="s">
        <v>15</v>
      </c>
      <c r="H3951" t="s">
        <v>121</v>
      </c>
      <c r="I3951" t="s">
        <v>6385</v>
      </c>
      <c r="J3951" t="str">
        <f>MID(Tabla1[[#This Row],[HORA2]],1,2)</f>
        <v>09</v>
      </c>
      <c r="K3951" t="s">
        <v>35</v>
      </c>
      <c r="L3951" t="s">
        <v>115</v>
      </c>
      <c r="M3951" t="s">
        <v>14867</v>
      </c>
      <c r="N3951" t="s">
        <v>22</v>
      </c>
      <c r="O3951">
        <v>5.67</v>
      </c>
      <c r="P39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1.92</v>
      </c>
      <c r="Q3951">
        <f>IF(Tabla1[[#This Row],[SERVICIO]]="COMIDA",3,IF(Tabla1[[#This Row],[SERVICIO]]="CONTROLADO",12,IF(Tabla1[[#This Row],[SERVICIO]]="RÁPIDO",3.75,IF(Tabla1[[#This Row],[SERVICIO]]="NORMAL",2.5,))))</f>
        <v>3.75</v>
      </c>
      <c r="R3951">
        <f>IF(Tabla1[[#This Row],[SERVICIO]]="COMIDA",3.5,IF(Tabla1[[#This Row],[SERVICIO]]="CONTROLADO",8,IF(Tabla1[[#This Row],[SERVICIO]]="RÁPIDO",4.5,IF(Tabla1[[#This Row],[SERVICIO]]="NORMAL",3,))))</f>
        <v>4.5</v>
      </c>
      <c r="S39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1" s="2">
        <f>IF(Tabla1[[#This Row],[KILOMETROS ADICIONALES]]=0,Tabla1[[#This Row],[KILOMETROS]]*Tabla1[[#This Row],[COSTO NORMAL]],Tabla1[[#This Row],[COSTO NORMAL]]*Tabla1[[#This Row],[KILOMETROS HASTA]])</f>
        <v>16.875</v>
      </c>
      <c r="U3951" s="2">
        <f>Tabla1[[#This Row],[KILOMETROS ADICIONALES]]*Tabla1[[#This Row],[COSTO ADICIONAL]]</f>
        <v>1.056</v>
      </c>
      <c r="V3951">
        <v>20.62</v>
      </c>
      <c r="W3951" s="2">
        <f>Tabla1[[#This Row],[COSTO NORMAL2]]+Tabla1[[#This Row],[COSTO ADICIONAL2]]</f>
        <v>17.931000000000001</v>
      </c>
    </row>
    <row r="3952" spans="1:23" x14ac:dyDescent="0.25">
      <c r="A3952" t="s">
        <v>226</v>
      </c>
      <c r="B3952" t="s">
        <v>6386</v>
      </c>
      <c r="C3952" t="s">
        <v>13043</v>
      </c>
      <c r="E3952" t="s">
        <v>14845</v>
      </c>
      <c r="F3952" t="s">
        <v>76</v>
      </c>
      <c r="G3952" t="s">
        <v>15</v>
      </c>
      <c r="H3952" t="s">
        <v>226</v>
      </c>
      <c r="I3952" t="s">
        <v>6387</v>
      </c>
      <c r="J3952" t="str">
        <f>MID(Tabla1[[#This Row],[HORA2]],1,2)</f>
        <v>21</v>
      </c>
      <c r="K3952" t="s">
        <v>43</v>
      </c>
      <c r="L3952" t="s">
        <v>57</v>
      </c>
      <c r="M3952" t="s">
        <v>14867</v>
      </c>
      <c r="N3952" t="s">
        <v>22</v>
      </c>
      <c r="O3952">
        <v>7.52</v>
      </c>
      <c r="P39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3.7699999999999996</v>
      </c>
      <c r="Q3952">
        <f>IF(Tabla1[[#This Row],[SERVICIO]]="COMIDA",3,IF(Tabla1[[#This Row],[SERVICIO]]="CONTROLADO",12,IF(Tabla1[[#This Row],[SERVICIO]]="RÁPIDO",3.75,IF(Tabla1[[#This Row],[SERVICIO]]="NORMAL",2.5,))))</f>
        <v>3.75</v>
      </c>
      <c r="R3952">
        <f>IF(Tabla1[[#This Row],[SERVICIO]]="COMIDA",3.5,IF(Tabla1[[#This Row],[SERVICIO]]="CONTROLADO",8,IF(Tabla1[[#This Row],[SERVICIO]]="RÁPIDO",4.5,IF(Tabla1[[#This Row],[SERVICIO]]="NORMAL",3,))))</f>
        <v>4.5</v>
      </c>
      <c r="S39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2" s="2">
        <f>IF(Tabla1[[#This Row],[KILOMETROS ADICIONALES]]=0,Tabla1[[#This Row],[KILOMETROS]]*Tabla1[[#This Row],[COSTO NORMAL]],Tabla1[[#This Row],[COSTO NORMAL]]*Tabla1[[#This Row],[KILOMETROS HASTA]])</f>
        <v>16.875</v>
      </c>
      <c r="U3952" s="2">
        <f>Tabla1[[#This Row],[KILOMETROS ADICIONALES]]*Tabla1[[#This Row],[COSTO ADICIONAL]]</f>
        <v>2.0735000000000001</v>
      </c>
      <c r="V3952">
        <v>136.05000000000001</v>
      </c>
      <c r="W3952" s="2">
        <f>Tabla1[[#This Row],[COSTO NORMAL2]]+Tabla1[[#This Row],[COSTO ADICIONAL2]]</f>
        <v>18.948499999999999</v>
      </c>
    </row>
    <row r="3953" spans="1:23" x14ac:dyDescent="0.25">
      <c r="A3953" t="s">
        <v>226</v>
      </c>
      <c r="B3953" t="s">
        <v>6388</v>
      </c>
      <c r="C3953" t="s">
        <v>13044</v>
      </c>
      <c r="D3953" t="s">
        <v>13</v>
      </c>
      <c r="E3953" t="s">
        <v>14845</v>
      </c>
      <c r="F3953" t="s">
        <v>14</v>
      </c>
      <c r="G3953" t="s">
        <v>15</v>
      </c>
      <c r="H3953" t="s">
        <v>121</v>
      </c>
      <c r="I3953" t="s">
        <v>97</v>
      </c>
      <c r="J3953" t="str">
        <f>MID(Tabla1[[#This Row],[HORA2]],1,2)</f>
        <v>12</v>
      </c>
      <c r="K3953" t="s">
        <v>61</v>
      </c>
      <c r="L3953" t="s">
        <v>27</v>
      </c>
      <c r="M3953" t="s">
        <v>14867</v>
      </c>
      <c r="N3953" t="s">
        <v>22</v>
      </c>
      <c r="O3953">
        <v>7.35</v>
      </c>
      <c r="P39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3.5999999999999996</v>
      </c>
      <c r="Q3953">
        <f>IF(Tabla1[[#This Row],[SERVICIO]]="COMIDA",3,IF(Tabla1[[#This Row],[SERVICIO]]="CONTROLADO",12,IF(Tabla1[[#This Row],[SERVICIO]]="RÁPIDO",3.75,IF(Tabla1[[#This Row],[SERVICIO]]="NORMAL",2.5,))))</f>
        <v>3.75</v>
      </c>
      <c r="R3953">
        <f>IF(Tabla1[[#This Row],[SERVICIO]]="COMIDA",3.5,IF(Tabla1[[#This Row],[SERVICIO]]="CONTROLADO",8,IF(Tabla1[[#This Row],[SERVICIO]]="RÁPIDO",4.5,IF(Tabla1[[#This Row],[SERVICIO]]="NORMAL",3,))))</f>
        <v>4.5</v>
      </c>
      <c r="S39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3" s="2">
        <f>IF(Tabla1[[#This Row],[KILOMETROS ADICIONALES]]=0,Tabla1[[#This Row],[KILOMETROS]]*Tabla1[[#This Row],[COSTO NORMAL]],Tabla1[[#This Row],[COSTO NORMAL]]*Tabla1[[#This Row],[KILOMETROS HASTA]])</f>
        <v>16.875</v>
      </c>
      <c r="U3953" s="2">
        <f>Tabla1[[#This Row],[KILOMETROS ADICIONALES]]*Tabla1[[#This Row],[COSTO ADICIONAL]]</f>
        <v>1.98</v>
      </c>
      <c r="V3953">
        <v>91.82</v>
      </c>
      <c r="W3953" s="2">
        <f>Tabla1[[#This Row],[COSTO NORMAL2]]+Tabla1[[#This Row],[COSTO ADICIONAL2]]</f>
        <v>18.855</v>
      </c>
    </row>
    <row r="3954" spans="1:23" x14ac:dyDescent="0.25">
      <c r="A3954" t="s">
        <v>226</v>
      </c>
      <c r="B3954" t="s">
        <v>6389</v>
      </c>
      <c r="C3954" t="s">
        <v>13045</v>
      </c>
      <c r="D3954" t="s">
        <v>13</v>
      </c>
      <c r="E3954" t="s">
        <v>14844</v>
      </c>
      <c r="F3954" t="s">
        <v>295</v>
      </c>
      <c r="G3954" t="s">
        <v>15</v>
      </c>
      <c r="H3954" t="s">
        <v>121</v>
      </c>
      <c r="I3954" t="s">
        <v>6390</v>
      </c>
      <c r="J3954" t="str">
        <f>MID(Tabla1[[#This Row],[HORA2]],1,2)</f>
        <v>11</v>
      </c>
      <c r="K3954" t="s">
        <v>20</v>
      </c>
      <c r="L3954" t="s">
        <v>78</v>
      </c>
      <c r="M3954" t="s">
        <v>14867</v>
      </c>
      <c r="N3954" t="s">
        <v>22</v>
      </c>
      <c r="O3954">
        <v>18.25</v>
      </c>
      <c r="P39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15.75</v>
      </c>
      <c r="Q3954">
        <f>IF(Tabla1[[#This Row],[SERVICIO]]="COMIDA",3,IF(Tabla1[[#This Row],[SERVICIO]]="CONTROLADO",12,IF(Tabla1[[#This Row],[SERVICIO]]="RÁPIDO",3.75,IF(Tabla1[[#This Row],[SERVICIO]]="NORMAL",2.5,))))</f>
        <v>2.5</v>
      </c>
      <c r="R3954">
        <f>IF(Tabla1[[#This Row],[SERVICIO]]="COMIDA",3.5,IF(Tabla1[[#This Row],[SERVICIO]]="CONTROLADO",8,IF(Tabla1[[#This Row],[SERVICIO]]="RÁPIDO",4.5,IF(Tabla1[[#This Row],[SERVICIO]]="NORMAL",3,))))</f>
        <v>3</v>
      </c>
      <c r="S3954">
        <f>IF(Tabla1[[#This Row],[SERVICIO]]="COMIDA",0.75,IF(Tabla1[[#This Row],[SERVICIO]]="CONTROLADO",2.65,IF(Tabla1[[#This Row],[SERVICIO]]="RÁPIDO",0.55,IF(Tabla1[[#This Row],[SERVICIO]]="NORMAL",1.2,))))</f>
        <v>1.2</v>
      </c>
      <c r="T3954" s="2">
        <f>IF(Tabla1[[#This Row],[KILOMETROS ADICIONALES]]=0,Tabla1[[#This Row],[KILOMETROS]]*Tabla1[[#This Row],[COSTO NORMAL]],Tabla1[[#This Row],[COSTO NORMAL]]*Tabla1[[#This Row],[KILOMETROS HASTA]])</f>
        <v>7.5</v>
      </c>
      <c r="U3954" s="2">
        <f>Tabla1[[#This Row],[KILOMETROS ADICIONALES]]*Tabla1[[#This Row],[COSTO ADICIONAL]]</f>
        <v>18.899999999999999</v>
      </c>
      <c r="V3954">
        <v>158.6</v>
      </c>
      <c r="W3954" s="2">
        <f>Tabla1[[#This Row],[COSTO NORMAL2]]+Tabla1[[#This Row],[COSTO ADICIONAL2]]</f>
        <v>26.4</v>
      </c>
    </row>
    <row r="3955" spans="1:23" x14ac:dyDescent="0.25">
      <c r="A3955" t="s">
        <v>226</v>
      </c>
      <c r="B3955" t="s">
        <v>6391</v>
      </c>
      <c r="C3955" t="s">
        <v>13046</v>
      </c>
      <c r="D3955" t="s">
        <v>13</v>
      </c>
      <c r="E3955" t="s">
        <v>14845</v>
      </c>
      <c r="F3955" t="s">
        <v>14</v>
      </c>
      <c r="G3955" t="s">
        <v>15</v>
      </c>
      <c r="H3955" t="s">
        <v>121</v>
      </c>
      <c r="I3955" t="s">
        <v>4852</v>
      </c>
      <c r="J3955" t="str">
        <f>MID(Tabla1[[#This Row],[HORA2]],1,2)</f>
        <v>11</v>
      </c>
      <c r="K3955" t="s">
        <v>61</v>
      </c>
      <c r="L3955" t="s">
        <v>19</v>
      </c>
      <c r="M3955" t="s">
        <v>14867</v>
      </c>
      <c r="N3955" t="s">
        <v>22</v>
      </c>
      <c r="O3955">
        <v>2.95</v>
      </c>
      <c r="P39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55">
        <f>IF(Tabla1[[#This Row],[SERVICIO]]="COMIDA",3,IF(Tabla1[[#This Row],[SERVICIO]]="CONTROLADO",12,IF(Tabla1[[#This Row],[SERVICIO]]="RÁPIDO",3.75,IF(Tabla1[[#This Row],[SERVICIO]]="NORMAL",2.5,))))</f>
        <v>3.75</v>
      </c>
      <c r="R3955">
        <f>IF(Tabla1[[#This Row],[SERVICIO]]="COMIDA",3.5,IF(Tabla1[[#This Row],[SERVICIO]]="CONTROLADO",8,IF(Tabla1[[#This Row],[SERVICIO]]="RÁPIDO",4.5,IF(Tabla1[[#This Row],[SERVICIO]]="NORMAL",3,))))</f>
        <v>4.5</v>
      </c>
      <c r="S39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5" s="2">
        <f>IF(Tabla1[[#This Row],[KILOMETROS ADICIONALES]]=0,Tabla1[[#This Row],[KILOMETROS]]*Tabla1[[#This Row],[COSTO NORMAL]],Tabla1[[#This Row],[COSTO NORMAL]]*Tabla1[[#This Row],[KILOMETROS HASTA]])</f>
        <v>13.275</v>
      </c>
      <c r="U3955" s="2">
        <f>Tabla1[[#This Row],[KILOMETROS ADICIONALES]]*Tabla1[[#This Row],[COSTO ADICIONAL]]</f>
        <v>0</v>
      </c>
      <c r="V3955">
        <v>53.81</v>
      </c>
      <c r="W3955" s="2">
        <f>Tabla1[[#This Row],[COSTO NORMAL2]]+Tabla1[[#This Row],[COSTO ADICIONAL2]]</f>
        <v>13.275</v>
      </c>
    </row>
    <row r="3956" spans="1:23" x14ac:dyDescent="0.25">
      <c r="A3956" t="s">
        <v>226</v>
      </c>
      <c r="B3956" t="s">
        <v>6392</v>
      </c>
      <c r="C3956" t="s">
        <v>13047</v>
      </c>
      <c r="D3956" t="s">
        <v>13</v>
      </c>
      <c r="E3956" t="s">
        <v>14845</v>
      </c>
      <c r="F3956" t="s">
        <v>14</v>
      </c>
      <c r="G3956" t="s">
        <v>15</v>
      </c>
      <c r="H3956" t="s">
        <v>121</v>
      </c>
      <c r="I3956" t="s">
        <v>6393</v>
      </c>
      <c r="J3956" t="str">
        <f>MID(Tabla1[[#This Row],[HORA2]],1,2)</f>
        <v>12</v>
      </c>
      <c r="K3956" t="s">
        <v>35</v>
      </c>
      <c r="L3956" t="s">
        <v>125</v>
      </c>
      <c r="M3956" t="s">
        <v>14867</v>
      </c>
      <c r="N3956" t="s">
        <v>22</v>
      </c>
      <c r="O3956">
        <v>19.36</v>
      </c>
      <c r="P39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15.61</v>
      </c>
      <c r="Q3956">
        <f>IF(Tabla1[[#This Row],[SERVICIO]]="COMIDA",3,IF(Tabla1[[#This Row],[SERVICIO]]="CONTROLADO",12,IF(Tabla1[[#This Row],[SERVICIO]]="RÁPIDO",3.75,IF(Tabla1[[#This Row],[SERVICIO]]="NORMAL",2.5,))))</f>
        <v>3.75</v>
      </c>
      <c r="R3956">
        <f>IF(Tabla1[[#This Row],[SERVICIO]]="COMIDA",3.5,IF(Tabla1[[#This Row],[SERVICIO]]="CONTROLADO",8,IF(Tabla1[[#This Row],[SERVICIO]]="RÁPIDO",4.5,IF(Tabla1[[#This Row],[SERVICIO]]="NORMAL",3,))))</f>
        <v>4.5</v>
      </c>
      <c r="S39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6" s="2">
        <f>IF(Tabla1[[#This Row],[KILOMETROS ADICIONALES]]=0,Tabla1[[#This Row],[KILOMETROS]]*Tabla1[[#This Row],[COSTO NORMAL]],Tabla1[[#This Row],[COSTO NORMAL]]*Tabla1[[#This Row],[KILOMETROS HASTA]])</f>
        <v>16.875</v>
      </c>
      <c r="U3956" s="2">
        <f>Tabla1[[#This Row],[KILOMETROS ADICIONALES]]*Tabla1[[#This Row],[COSTO ADICIONAL]]</f>
        <v>8.5854999999999997</v>
      </c>
      <c r="V3956">
        <v>211.13</v>
      </c>
      <c r="W3956" s="2">
        <f>Tabla1[[#This Row],[COSTO NORMAL2]]+Tabla1[[#This Row],[COSTO ADICIONAL2]]</f>
        <v>25.4605</v>
      </c>
    </row>
    <row r="3957" spans="1:23" x14ac:dyDescent="0.25">
      <c r="A3957" t="s">
        <v>226</v>
      </c>
      <c r="B3957" t="s">
        <v>6394</v>
      </c>
      <c r="C3957" t="s">
        <v>13048</v>
      </c>
      <c r="E3957" t="s">
        <v>14845</v>
      </c>
      <c r="F3957" t="s">
        <v>76</v>
      </c>
      <c r="G3957" t="s">
        <v>15</v>
      </c>
      <c r="H3957" t="s">
        <v>226</v>
      </c>
      <c r="I3957" t="s">
        <v>6395</v>
      </c>
      <c r="J3957" t="str">
        <f>MID(Tabla1[[#This Row],[HORA2]],1,2)</f>
        <v>22</v>
      </c>
      <c r="K3957" t="s">
        <v>43</v>
      </c>
      <c r="L3957" t="s">
        <v>102</v>
      </c>
      <c r="M3957" t="s">
        <v>14867</v>
      </c>
      <c r="N3957" t="s">
        <v>22</v>
      </c>
      <c r="O3957">
        <v>17.940000000000001</v>
      </c>
      <c r="P39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14.190000000000001</v>
      </c>
      <c r="Q3957">
        <f>IF(Tabla1[[#This Row],[SERVICIO]]="COMIDA",3,IF(Tabla1[[#This Row],[SERVICIO]]="CONTROLADO",12,IF(Tabla1[[#This Row],[SERVICIO]]="RÁPIDO",3.75,IF(Tabla1[[#This Row],[SERVICIO]]="NORMAL",2.5,))))</f>
        <v>3.75</v>
      </c>
      <c r="R3957">
        <f>IF(Tabla1[[#This Row],[SERVICIO]]="COMIDA",3.5,IF(Tabla1[[#This Row],[SERVICIO]]="CONTROLADO",8,IF(Tabla1[[#This Row],[SERVICIO]]="RÁPIDO",4.5,IF(Tabla1[[#This Row],[SERVICIO]]="NORMAL",3,))))</f>
        <v>4.5</v>
      </c>
      <c r="S39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7" s="2">
        <f>IF(Tabla1[[#This Row],[KILOMETROS ADICIONALES]]=0,Tabla1[[#This Row],[KILOMETROS]]*Tabla1[[#This Row],[COSTO NORMAL]],Tabla1[[#This Row],[COSTO NORMAL]]*Tabla1[[#This Row],[KILOMETROS HASTA]])</f>
        <v>16.875</v>
      </c>
      <c r="U3957" s="2">
        <f>Tabla1[[#This Row],[KILOMETROS ADICIONALES]]*Tabla1[[#This Row],[COSTO ADICIONAL]]</f>
        <v>7.8045000000000018</v>
      </c>
      <c r="V3957">
        <v>2.48</v>
      </c>
      <c r="W3957" s="2">
        <f>Tabla1[[#This Row],[COSTO NORMAL2]]+Tabla1[[#This Row],[COSTO ADICIONAL2]]</f>
        <v>24.679500000000001</v>
      </c>
    </row>
    <row r="3958" spans="1:23" x14ac:dyDescent="0.25">
      <c r="A3958" t="s">
        <v>226</v>
      </c>
      <c r="B3958" t="s">
        <v>6396</v>
      </c>
      <c r="C3958" t="s">
        <v>13049</v>
      </c>
      <c r="D3958" t="s">
        <v>13</v>
      </c>
      <c r="E3958" t="s">
        <v>14844</v>
      </c>
      <c r="F3958" t="s">
        <v>295</v>
      </c>
      <c r="G3958" t="s">
        <v>15</v>
      </c>
      <c r="H3958" t="s">
        <v>121</v>
      </c>
      <c r="I3958" t="s">
        <v>6397</v>
      </c>
      <c r="J3958" t="str">
        <f>MID(Tabla1[[#This Row],[HORA2]],1,2)</f>
        <v>12</v>
      </c>
      <c r="K3958" t="s">
        <v>78</v>
      </c>
      <c r="L3958" t="s">
        <v>20</v>
      </c>
      <c r="M3958" t="s">
        <v>14867</v>
      </c>
      <c r="N3958" t="s">
        <v>22</v>
      </c>
      <c r="O3958">
        <v>8.59</v>
      </c>
      <c r="P39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6.09</v>
      </c>
      <c r="Q3958">
        <f>IF(Tabla1[[#This Row],[SERVICIO]]="COMIDA",3,IF(Tabla1[[#This Row],[SERVICIO]]="CONTROLADO",12,IF(Tabla1[[#This Row],[SERVICIO]]="RÁPIDO",3.75,IF(Tabla1[[#This Row],[SERVICIO]]="NORMAL",2.5,))))</f>
        <v>2.5</v>
      </c>
      <c r="R3958">
        <f>IF(Tabla1[[#This Row],[SERVICIO]]="COMIDA",3.5,IF(Tabla1[[#This Row],[SERVICIO]]="CONTROLADO",8,IF(Tabla1[[#This Row],[SERVICIO]]="RÁPIDO",4.5,IF(Tabla1[[#This Row],[SERVICIO]]="NORMAL",3,))))</f>
        <v>3</v>
      </c>
      <c r="S3958">
        <f>IF(Tabla1[[#This Row],[SERVICIO]]="COMIDA",0.75,IF(Tabla1[[#This Row],[SERVICIO]]="CONTROLADO",2.65,IF(Tabla1[[#This Row],[SERVICIO]]="RÁPIDO",0.55,IF(Tabla1[[#This Row],[SERVICIO]]="NORMAL",1.2,))))</f>
        <v>1.2</v>
      </c>
      <c r="T3958" s="2">
        <f>IF(Tabla1[[#This Row],[KILOMETROS ADICIONALES]]=0,Tabla1[[#This Row],[KILOMETROS]]*Tabla1[[#This Row],[COSTO NORMAL]],Tabla1[[#This Row],[COSTO NORMAL]]*Tabla1[[#This Row],[KILOMETROS HASTA]])</f>
        <v>7.5</v>
      </c>
      <c r="U3958" s="2">
        <f>Tabla1[[#This Row],[KILOMETROS ADICIONALES]]*Tabla1[[#This Row],[COSTO ADICIONAL]]</f>
        <v>7.3079999999999998</v>
      </c>
      <c r="V3958">
        <v>55.07</v>
      </c>
      <c r="W3958" s="2">
        <f>Tabla1[[#This Row],[COSTO NORMAL2]]+Tabla1[[#This Row],[COSTO ADICIONAL2]]</f>
        <v>14.808</v>
      </c>
    </row>
    <row r="3959" spans="1:23" x14ac:dyDescent="0.25">
      <c r="A3959" t="s">
        <v>226</v>
      </c>
      <c r="B3959" t="s">
        <v>6398</v>
      </c>
      <c r="C3959" t="s">
        <v>13050</v>
      </c>
      <c r="D3959" t="s">
        <v>13</v>
      </c>
      <c r="E3959" t="s">
        <v>14845</v>
      </c>
      <c r="F3959" t="s">
        <v>14</v>
      </c>
      <c r="G3959" t="s">
        <v>15</v>
      </c>
      <c r="H3959" t="s">
        <v>121</v>
      </c>
      <c r="I3959" t="s">
        <v>6399</v>
      </c>
      <c r="J3959" t="str">
        <f>MID(Tabla1[[#This Row],[HORA2]],1,2)</f>
        <v>09</v>
      </c>
      <c r="K3959" t="s">
        <v>35</v>
      </c>
      <c r="L3959" t="s">
        <v>20</v>
      </c>
      <c r="M3959" t="s">
        <v>14867</v>
      </c>
      <c r="N3959" t="s">
        <v>22</v>
      </c>
      <c r="O3959">
        <v>17.34</v>
      </c>
      <c r="P39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13.59</v>
      </c>
      <c r="Q3959">
        <f>IF(Tabla1[[#This Row],[SERVICIO]]="COMIDA",3,IF(Tabla1[[#This Row],[SERVICIO]]="CONTROLADO",12,IF(Tabla1[[#This Row],[SERVICIO]]="RÁPIDO",3.75,IF(Tabla1[[#This Row],[SERVICIO]]="NORMAL",2.5,))))</f>
        <v>3.75</v>
      </c>
      <c r="R3959">
        <f>IF(Tabla1[[#This Row],[SERVICIO]]="COMIDA",3.5,IF(Tabla1[[#This Row],[SERVICIO]]="CONTROLADO",8,IF(Tabla1[[#This Row],[SERVICIO]]="RÁPIDO",4.5,IF(Tabla1[[#This Row],[SERVICIO]]="NORMAL",3,))))</f>
        <v>4.5</v>
      </c>
      <c r="S39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59" s="2">
        <f>IF(Tabla1[[#This Row],[KILOMETROS ADICIONALES]]=0,Tabla1[[#This Row],[KILOMETROS]]*Tabla1[[#This Row],[COSTO NORMAL]],Tabla1[[#This Row],[COSTO NORMAL]]*Tabla1[[#This Row],[KILOMETROS HASTA]])</f>
        <v>16.875</v>
      </c>
      <c r="U3959" s="2">
        <f>Tabla1[[#This Row],[KILOMETROS ADICIONALES]]*Tabla1[[#This Row],[COSTO ADICIONAL]]</f>
        <v>7.4745000000000008</v>
      </c>
      <c r="V3959">
        <v>68.739999999999995</v>
      </c>
      <c r="W3959" s="2">
        <f>Tabla1[[#This Row],[COSTO NORMAL2]]+Tabla1[[#This Row],[COSTO ADICIONAL2]]</f>
        <v>24.349499999999999</v>
      </c>
    </row>
    <row r="3960" spans="1:23" x14ac:dyDescent="0.25">
      <c r="A3960" t="s">
        <v>226</v>
      </c>
      <c r="B3960" t="s">
        <v>6400</v>
      </c>
      <c r="C3960" t="s">
        <v>13051</v>
      </c>
      <c r="D3960" t="s">
        <v>13</v>
      </c>
      <c r="E3960" t="s">
        <v>14847</v>
      </c>
      <c r="F3960" t="s">
        <v>14</v>
      </c>
      <c r="G3960" t="s">
        <v>15</v>
      </c>
      <c r="H3960" t="s">
        <v>226</v>
      </c>
      <c r="I3960" t="s">
        <v>6401</v>
      </c>
      <c r="J3960" t="str">
        <f>MID(Tabla1[[#This Row],[HORA2]],1,2)</f>
        <v>22</v>
      </c>
      <c r="K3960" t="s">
        <v>19</v>
      </c>
      <c r="L3960" t="s">
        <v>65</v>
      </c>
      <c r="M3960" t="s">
        <v>14867</v>
      </c>
      <c r="N3960" t="s">
        <v>22</v>
      </c>
      <c r="O3960">
        <v>10.050000000000001</v>
      </c>
      <c r="P39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7.0500000000000007</v>
      </c>
      <c r="Q3960">
        <f>IF(Tabla1[[#This Row],[SERVICIO]]="COMIDA",3,IF(Tabla1[[#This Row],[SERVICIO]]="CONTROLADO",12,IF(Tabla1[[#This Row],[SERVICIO]]="RÁPIDO",3.75,IF(Tabla1[[#This Row],[SERVICIO]]="NORMAL",2.5,))))</f>
        <v>3</v>
      </c>
      <c r="R3960">
        <f>IF(Tabla1[[#This Row],[SERVICIO]]="COMIDA",3.5,IF(Tabla1[[#This Row],[SERVICIO]]="CONTROLADO",8,IF(Tabla1[[#This Row],[SERVICIO]]="RÁPIDO",4.5,IF(Tabla1[[#This Row],[SERVICIO]]="NORMAL",3,))))</f>
        <v>3.5</v>
      </c>
      <c r="S3960">
        <f>IF(Tabla1[[#This Row],[SERVICIO]]="COMIDA",0.75,IF(Tabla1[[#This Row],[SERVICIO]]="CONTROLADO",2.65,IF(Tabla1[[#This Row],[SERVICIO]]="RÁPIDO",0.55,IF(Tabla1[[#This Row],[SERVICIO]]="NORMAL",1.2,))))</f>
        <v>0.75</v>
      </c>
      <c r="T3960" s="2">
        <f>IF(Tabla1[[#This Row],[KILOMETROS ADICIONALES]]=0,Tabla1[[#This Row],[KILOMETROS]]*Tabla1[[#This Row],[COSTO NORMAL]],Tabla1[[#This Row],[COSTO NORMAL]]*Tabla1[[#This Row],[KILOMETROS HASTA]])</f>
        <v>10.5</v>
      </c>
      <c r="U3960" s="2">
        <f>Tabla1[[#This Row],[KILOMETROS ADICIONALES]]*Tabla1[[#This Row],[COSTO ADICIONAL]]</f>
        <v>5.2875000000000005</v>
      </c>
      <c r="V3960">
        <v>180.8</v>
      </c>
      <c r="W3960" s="2">
        <f>Tabla1[[#This Row],[COSTO NORMAL2]]+Tabla1[[#This Row],[COSTO ADICIONAL2]]</f>
        <v>15.787500000000001</v>
      </c>
    </row>
    <row r="3961" spans="1:23" x14ac:dyDescent="0.25">
      <c r="A3961" t="s">
        <v>226</v>
      </c>
      <c r="B3961" t="s">
        <v>6402</v>
      </c>
      <c r="C3961" t="s">
        <v>13052</v>
      </c>
      <c r="D3961" t="s">
        <v>13</v>
      </c>
      <c r="E3961" t="s">
        <v>14844</v>
      </c>
      <c r="F3961" t="s">
        <v>295</v>
      </c>
      <c r="G3961" t="s">
        <v>15</v>
      </c>
      <c r="H3961" t="s">
        <v>121</v>
      </c>
      <c r="I3961" t="s">
        <v>6403</v>
      </c>
      <c r="J3961" t="str">
        <f>MID(Tabla1[[#This Row],[HORA2]],1,2)</f>
        <v>11</v>
      </c>
      <c r="K3961" t="s">
        <v>78</v>
      </c>
      <c r="L3961" t="s">
        <v>57</v>
      </c>
      <c r="M3961" t="s">
        <v>14867</v>
      </c>
      <c r="N3961" t="s">
        <v>22</v>
      </c>
      <c r="O3961">
        <v>7.65</v>
      </c>
      <c r="P39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5.15</v>
      </c>
      <c r="Q3961">
        <f>IF(Tabla1[[#This Row],[SERVICIO]]="COMIDA",3,IF(Tabla1[[#This Row],[SERVICIO]]="CONTROLADO",12,IF(Tabla1[[#This Row],[SERVICIO]]="RÁPIDO",3.75,IF(Tabla1[[#This Row],[SERVICIO]]="NORMAL",2.5,))))</f>
        <v>2.5</v>
      </c>
      <c r="R3961">
        <f>IF(Tabla1[[#This Row],[SERVICIO]]="COMIDA",3.5,IF(Tabla1[[#This Row],[SERVICIO]]="CONTROLADO",8,IF(Tabla1[[#This Row],[SERVICIO]]="RÁPIDO",4.5,IF(Tabla1[[#This Row],[SERVICIO]]="NORMAL",3,))))</f>
        <v>3</v>
      </c>
      <c r="S3961">
        <f>IF(Tabla1[[#This Row],[SERVICIO]]="COMIDA",0.75,IF(Tabla1[[#This Row],[SERVICIO]]="CONTROLADO",2.65,IF(Tabla1[[#This Row],[SERVICIO]]="RÁPIDO",0.55,IF(Tabla1[[#This Row],[SERVICIO]]="NORMAL",1.2,))))</f>
        <v>1.2</v>
      </c>
      <c r="T3961" s="2">
        <f>IF(Tabla1[[#This Row],[KILOMETROS ADICIONALES]]=0,Tabla1[[#This Row],[KILOMETROS]]*Tabla1[[#This Row],[COSTO NORMAL]],Tabla1[[#This Row],[COSTO NORMAL]]*Tabla1[[#This Row],[KILOMETROS HASTA]])</f>
        <v>7.5</v>
      </c>
      <c r="U3961" s="2">
        <f>Tabla1[[#This Row],[KILOMETROS ADICIONALES]]*Tabla1[[#This Row],[COSTO ADICIONAL]]</f>
        <v>6.1800000000000006</v>
      </c>
      <c r="V3961">
        <v>152.57</v>
      </c>
      <c r="W3961" s="2">
        <f>Tabla1[[#This Row],[COSTO NORMAL2]]+Tabla1[[#This Row],[COSTO ADICIONAL2]]</f>
        <v>13.68</v>
      </c>
    </row>
    <row r="3962" spans="1:23" x14ac:dyDescent="0.25">
      <c r="A3962" t="s">
        <v>226</v>
      </c>
      <c r="B3962" t="s">
        <v>6404</v>
      </c>
      <c r="C3962" t="s">
        <v>13053</v>
      </c>
      <c r="D3962" t="s">
        <v>13</v>
      </c>
      <c r="E3962" t="s">
        <v>14845</v>
      </c>
      <c r="F3962" t="s">
        <v>14</v>
      </c>
      <c r="G3962" t="s">
        <v>15</v>
      </c>
      <c r="H3962" t="s">
        <v>121</v>
      </c>
      <c r="I3962" t="s">
        <v>6405</v>
      </c>
      <c r="J3962" t="str">
        <f>MID(Tabla1[[#This Row],[HORA2]],1,2)</f>
        <v>11</v>
      </c>
      <c r="K3962" t="s">
        <v>90</v>
      </c>
      <c r="L3962" t="s">
        <v>90</v>
      </c>
      <c r="M3962" t="s">
        <v>14867</v>
      </c>
      <c r="N3962" t="s">
        <v>22</v>
      </c>
      <c r="O3962">
        <v>11.81</v>
      </c>
      <c r="P39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8.06</v>
      </c>
      <c r="Q3962">
        <f>IF(Tabla1[[#This Row],[SERVICIO]]="COMIDA",3,IF(Tabla1[[#This Row],[SERVICIO]]="CONTROLADO",12,IF(Tabla1[[#This Row],[SERVICIO]]="RÁPIDO",3.75,IF(Tabla1[[#This Row],[SERVICIO]]="NORMAL",2.5,))))</f>
        <v>3.75</v>
      </c>
      <c r="R3962">
        <f>IF(Tabla1[[#This Row],[SERVICIO]]="COMIDA",3.5,IF(Tabla1[[#This Row],[SERVICIO]]="CONTROLADO",8,IF(Tabla1[[#This Row],[SERVICIO]]="RÁPIDO",4.5,IF(Tabla1[[#This Row],[SERVICIO]]="NORMAL",3,))))</f>
        <v>4.5</v>
      </c>
      <c r="S39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2" s="2">
        <f>IF(Tabla1[[#This Row],[KILOMETROS ADICIONALES]]=0,Tabla1[[#This Row],[KILOMETROS]]*Tabla1[[#This Row],[COSTO NORMAL]],Tabla1[[#This Row],[COSTO NORMAL]]*Tabla1[[#This Row],[KILOMETROS HASTA]])</f>
        <v>16.875</v>
      </c>
      <c r="U3962" s="2">
        <f>Tabla1[[#This Row],[KILOMETROS ADICIONALES]]*Tabla1[[#This Row],[COSTO ADICIONAL]]</f>
        <v>4.4330000000000007</v>
      </c>
      <c r="V3962">
        <v>59.04</v>
      </c>
      <c r="W3962" s="2">
        <f>Tabla1[[#This Row],[COSTO NORMAL2]]+Tabla1[[#This Row],[COSTO ADICIONAL2]]</f>
        <v>21.308</v>
      </c>
    </row>
    <row r="3963" spans="1:23" x14ac:dyDescent="0.25">
      <c r="A3963" t="s">
        <v>226</v>
      </c>
      <c r="B3963" t="s">
        <v>6406</v>
      </c>
      <c r="C3963" t="s">
        <v>13054</v>
      </c>
      <c r="D3963" t="s">
        <v>13</v>
      </c>
      <c r="E3963" t="s">
        <v>14847</v>
      </c>
      <c r="F3963" t="s">
        <v>14</v>
      </c>
      <c r="G3963" t="s">
        <v>15</v>
      </c>
      <c r="H3963" t="s">
        <v>226</v>
      </c>
      <c r="I3963" t="s">
        <v>6407</v>
      </c>
      <c r="J3963" t="str">
        <f>MID(Tabla1[[#This Row],[HORA2]],1,2)</f>
        <v>22</v>
      </c>
      <c r="K3963" t="s">
        <v>19</v>
      </c>
      <c r="L3963" t="s">
        <v>90</v>
      </c>
      <c r="M3963" t="s">
        <v>14867</v>
      </c>
      <c r="N3963" t="s">
        <v>22</v>
      </c>
      <c r="O3963">
        <v>2.67</v>
      </c>
      <c r="P39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63">
        <f>IF(Tabla1[[#This Row],[SERVICIO]]="COMIDA",3,IF(Tabla1[[#This Row],[SERVICIO]]="CONTROLADO",12,IF(Tabla1[[#This Row],[SERVICIO]]="RÁPIDO",3.75,IF(Tabla1[[#This Row],[SERVICIO]]="NORMAL",2.5,))))</f>
        <v>3</v>
      </c>
      <c r="R3963">
        <f>IF(Tabla1[[#This Row],[SERVICIO]]="COMIDA",3.5,IF(Tabla1[[#This Row],[SERVICIO]]="CONTROLADO",8,IF(Tabla1[[#This Row],[SERVICIO]]="RÁPIDO",4.5,IF(Tabla1[[#This Row],[SERVICIO]]="NORMAL",3,))))</f>
        <v>3.5</v>
      </c>
      <c r="S3963">
        <f>IF(Tabla1[[#This Row],[SERVICIO]]="COMIDA",0.75,IF(Tabla1[[#This Row],[SERVICIO]]="CONTROLADO",2.65,IF(Tabla1[[#This Row],[SERVICIO]]="RÁPIDO",0.55,IF(Tabla1[[#This Row],[SERVICIO]]="NORMAL",1.2,))))</f>
        <v>0.75</v>
      </c>
      <c r="T3963" s="2">
        <f>IF(Tabla1[[#This Row],[KILOMETROS ADICIONALES]]=0,Tabla1[[#This Row],[KILOMETROS]]*Tabla1[[#This Row],[COSTO NORMAL]],Tabla1[[#This Row],[COSTO NORMAL]]*Tabla1[[#This Row],[KILOMETROS HASTA]])</f>
        <v>9.3449999999999989</v>
      </c>
      <c r="U3963" s="2">
        <f>Tabla1[[#This Row],[KILOMETROS ADICIONALES]]*Tabla1[[#This Row],[COSTO ADICIONAL]]</f>
        <v>0</v>
      </c>
      <c r="V3963">
        <v>105.64</v>
      </c>
      <c r="W3963" s="2">
        <f>Tabla1[[#This Row],[COSTO NORMAL2]]+Tabla1[[#This Row],[COSTO ADICIONAL2]]</f>
        <v>9.3449999999999989</v>
      </c>
    </row>
    <row r="3964" spans="1:23" x14ac:dyDescent="0.25">
      <c r="A3964" t="s">
        <v>226</v>
      </c>
      <c r="B3964" t="s">
        <v>6408</v>
      </c>
      <c r="C3964" t="s">
        <v>13055</v>
      </c>
      <c r="E3964" t="s">
        <v>14845</v>
      </c>
      <c r="F3964" t="s">
        <v>76</v>
      </c>
      <c r="G3964" t="s">
        <v>41</v>
      </c>
      <c r="H3964" t="s">
        <v>226</v>
      </c>
      <c r="I3964" t="s">
        <v>6409</v>
      </c>
      <c r="J3964" t="str">
        <f>MID(Tabla1[[#This Row],[HORA2]],1,2)</f>
        <v>22</v>
      </c>
      <c r="K3964" t="s">
        <v>43</v>
      </c>
      <c r="L3964" t="s">
        <v>57</v>
      </c>
      <c r="M3964" t="s">
        <v>14867</v>
      </c>
      <c r="N3964" t="s">
        <v>22</v>
      </c>
      <c r="O3964">
        <v>12.6</v>
      </c>
      <c r="P39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8.85</v>
      </c>
      <c r="Q3964">
        <f>IF(Tabla1[[#This Row],[SERVICIO]]="COMIDA",3,IF(Tabla1[[#This Row],[SERVICIO]]="CONTROLADO",12,IF(Tabla1[[#This Row],[SERVICIO]]="RÁPIDO",3.75,IF(Tabla1[[#This Row],[SERVICIO]]="NORMAL",2.5,))))</f>
        <v>3.75</v>
      </c>
      <c r="R3964">
        <f>IF(Tabla1[[#This Row],[SERVICIO]]="COMIDA",3.5,IF(Tabla1[[#This Row],[SERVICIO]]="CONTROLADO",8,IF(Tabla1[[#This Row],[SERVICIO]]="RÁPIDO",4.5,IF(Tabla1[[#This Row],[SERVICIO]]="NORMAL",3,))))</f>
        <v>4.5</v>
      </c>
      <c r="S39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4" s="2">
        <f>IF(Tabla1[[#This Row],[KILOMETROS ADICIONALES]]=0,Tabla1[[#This Row],[KILOMETROS]]*Tabla1[[#This Row],[COSTO NORMAL]],Tabla1[[#This Row],[COSTO NORMAL]]*Tabla1[[#This Row],[KILOMETROS HASTA]])</f>
        <v>16.875</v>
      </c>
      <c r="U3964" s="2">
        <f>Tabla1[[#This Row],[KILOMETROS ADICIONALES]]*Tabla1[[#This Row],[COSTO ADICIONAL]]</f>
        <v>4.8675000000000006</v>
      </c>
      <c r="V3964">
        <v>70.16</v>
      </c>
      <c r="W3964" s="2">
        <f>Tabla1[[#This Row],[COSTO NORMAL2]]+Tabla1[[#This Row],[COSTO ADICIONAL2]]</f>
        <v>21.7425</v>
      </c>
    </row>
    <row r="3965" spans="1:23" x14ac:dyDescent="0.25">
      <c r="A3965" t="s">
        <v>226</v>
      </c>
      <c r="B3965" t="s">
        <v>6410</v>
      </c>
      <c r="C3965" t="s">
        <v>13056</v>
      </c>
      <c r="D3965" t="s">
        <v>13</v>
      </c>
      <c r="E3965" t="s">
        <v>14845</v>
      </c>
      <c r="F3965" t="s">
        <v>14</v>
      </c>
      <c r="G3965" t="s">
        <v>15</v>
      </c>
      <c r="H3965" t="s">
        <v>121</v>
      </c>
      <c r="I3965" t="s">
        <v>6411</v>
      </c>
      <c r="J3965" t="str">
        <f>MID(Tabla1[[#This Row],[HORA2]],1,2)</f>
        <v>11</v>
      </c>
      <c r="K3965" t="s">
        <v>35</v>
      </c>
      <c r="L3965" t="s">
        <v>224</v>
      </c>
      <c r="M3965" t="s">
        <v>14867</v>
      </c>
      <c r="N3965" t="s">
        <v>22</v>
      </c>
      <c r="O3965">
        <v>5.66</v>
      </c>
      <c r="P39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1.9100000000000001</v>
      </c>
      <c r="Q3965">
        <f>IF(Tabla1[[#This Row],[SERVICIO]]="COMIDA",3,IF(Tabla1[[#This Row],[SERVICIO]]="CONTROLADO",12,IF(Tabla1[[#This Row],[SERVICIO]]="RÁPIDO",3.75,IF(Tabla1[[#This Row],[SERVICIO]]="NORMAL",2.5,))))</f>
        <v>3.75</v>
      </c>
      <c r="R3965">
        <f>IF(Tabla1[[#This Row],[SERVICIO]]="COMIDA",3.5,IF(Tabla1[[#This Row],[SERVICIO]]="CONTROLADO",8,IF(Tabla1[[#This Row],[SERVICIO]]="RÁPIDO",4.5,IF(Tabla1[[#This Row],[SERVICIO]]="NORMAL",3,))))</f>
        <v>4.5</v>
      </c>
      <c r="S39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5" s="2">
        <f>IF(Tabla1[[#This Row],[KILOMETROS ADICIONALES]]=0,Tabla1[[#This Row],[KILOMETROS]]*Tabla1[[#This Row],[COSTO NORMAL]],Tabla1[[#This Row],[COSTO NORMAL]]*Tabla1[[#This Row],[KILOMETROS HASTA]])</f>
        <v>16.875</v>
      </c>
      <c r="U3965" s="2">
        <f>Tabla1[[#This Row],[KILOMETROS ADICIONALES]]*Tabla1[[#This Row],[COSTO ADICIONAL]]</f>
        <v>1.0505000000000002</v>
      </c>
      <c r="V3965">
        <v>149.21</v>
      </c>
      <c r="W3965" s="2">
        <f>Tabla1[[#This Row],[COSTO NORMAL2]]+Tabla1[[#This Row],[COSTO ADICIONAL2]]</f>
        <v>17.9255</v>
      </c>
    </row>
    <row r="3966" spans="1:23" x14ac:dyDescent="0.25">
      <c r="A3966" t="s">
        <v>226</v>
      </c>
      <c r="B3966" t="s">
        <v>6412</v>
      </c>
      <c r="C3966" t="s">
        <v>13057</v>
      </c>
      <c r="E3966" t="s">
        <v>14845</v>
      </c>
      <c r="F3966" t="s">
        <v>76</v>
      </c>
      <c r="G3966" t="s">
        <v>15</v>
      </c>
      <c r="H3966" t="s">
        <v>226</v>
      </c>
      <c r="I3966" t="s">
        <v>6413</v>
      </c>
      <c r="J3966" t="str">
        <f>MID(Tabla1[[#This Row],[HORA2]],1,2)</f>
        <v>22</v>
      </c>
      <c r="K3966" t="s">
        <v>43</v>
      </c>
      <c r="L3966" t="s">
        <v>78</v>
      </c>
      <c r="M3966" t="s">
        <v>14867</v>
      </c>
      <c r="N3966" t="s">
        <v>22</v>
      </c>
      <c r="O3966">
        <v>13.74</v>
      </c>
      <c r="P39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9.99</v>
      </c>
      <c r="Q3966">
        <f>IF(Tabla1[[#This Row],[SERVICIO]]="COMIDA",3,IF(Tabla1[[#This Row],[SERVICIO]]="CONTROLADO",12,IF(Tabla1[[#This Row],[SERVICIO]]="RÁPIDO",3.75,IF(Tabla1[[#This Row],[SERVICIO]]="NORMAL",2.5,))))</f>
        <v>3.75</v>
      </c>
      <c r="R3966">
        <f>IF(Tabla1[[#This Row],[SERVICIO]]="COMIDA",3.5,IF(Tabla1[[#This Row],[SERVICIO]]="CONTROLADO",8,IF(Tabla1[[#This Row],[SERVICIO]]="RÁPIDO",4.5,IF(Tabla1[[#This Row],[SERVICIO]]="NORMAL",3,))))</f>
        <v>4.5</v>
      </c>
      <c r="S39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6" s="2">
        <f>IF(Tabla1[[#This Row],[KILOMETROS ADICIONALES]]=0,Tabla1[[#This Row],[KILOMETROS]]*Tabla1[[#This Row],[COSTO NORMAL]],Tabla1[[#This Row],[COSTO NORMAL]]*Tabla1[[#This Row],[KILOMETROS HASTA]])</f>
        <v>16.875</v>
      </c>
      <c r="U3966" s="2">
        <f>Tabla1[[#This Row],[KILOMETROS ADICIONALES]]*Tabla1[[#This Row],[COSTO ADICIONAL]]</f>
        <v>5.4945000000000004</v>
      </c>
      <c r="V3966">
        <v>76.91</v>
      </c>
      <c r="W3966" s="2">
        <f>Tabla1[[#This Row],[COSTO NORMAL2]]+Tabla1[[#This Row],[COSTO ADICIONAL2]]</f>
        <v>22.369500000000002</v>
      </c>
    </row>
    <row r="3967" spans="1:23" x14ac:dyDescent="0.25">
      <c r="A3967" t="s">
        <v>226</v>
      </c>
      <c r="B3967" t="s">
        <v>6414</v>
      </c>
      <c r="C3967" t="s">
        <v>13058</v>
      </c>
      <c r="D3967" t="s">
        <v>13</v>
      </c>
      <c r="E3967" t="s">
        <v>14845</v>
      </c>
      <c r="F3967" t="s">
        <v>14</v>
      </c>
      <c r="G3967" t="s">
        <v>15</v>
      </c>
      <c r="H3967" t="s">
        <v>121</v>
      </c>
      <c r="I3967" t="s">
        <v>6415</v>
      </c>
      <c r="J3967" t="str">
        <f>MID(Tabla1[[#This Row],[HORA2]],1,2)</f>
        <v>10</v>
      </c>
      <c r="K3967" t="s">
        <v>35</v>
      </c>
      <c r="L3967" t="s">
        <v>35</v>
      </c>
      <c r="M3967" t="s">
        <v>14867</v>
      </c>
      <c r="N3967" t="s">
        <v>22</v>
      </c>
      <c r="O3967">
        <v>1.33</v>
      </c>
      <c r="P39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3967">
        <f>IF(Tabla1[[#This Row],[SERVICIO]]="COMIDA",3,IF(Tabla1[[#This Row],[SERVICIO]]="CONTROLADO",12,IF(Tabla1[[#This Row],[SERVICIO]]="RÁPIDO",3.75,IF(Tabla1[[#This Row],[SERVICIO]]="NORMAL",2.5,))))</f>
        <v>3.75</v>
      </c>
      <c r="R3967">
        <f>IF(Tabla1[[#This Row],[SERVICIO]]="COMIDA",3.5,IF(Tabla1[[#This Row],[SERVICIO]]="CONTROLADO",8,IF(Tabla1[[#This Row],[SERVICIO]]="RÁPIDO",4.5,IF(Tabla1[[#This Row],[SERVICIO]]="NORMAL",3,))))</f>
        <v>4.5</v>
      </c>
      <c r="S39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7" s="2">
        <f>IF(Tabla1[[#This Row],[KILOMETROS ADICIONALES]]=0,Tabla1[[#This Row],[KILOMETROS]]*Tabla1[[#This Row],[COSTO NORMAL]],Tabla1[[#This Row],[COSTO NORMAL]]*Tabla1[[#This Row],[KILOMETROS HASTA]])</f>
        <v>5.9850000000000003</v>
      </c>
      <c r="U3967" s="2">
        <f>Tabla1[[#This Row],[KILOMETROS ADICIONALES]]*Tabla1[[#This Row],[COSTO ADICIONAL]]</f>
        <v>0</v>
      </c>
      <c r="V3967">
        <v>207.82</v>
      </c>
      <c r="W3967" s="2">
        <f>Tabla1[[#This Row],[COSTO NORMAL2]]+Tabla1[[#This Row],[COSTO ADICIONAL2]]</f>
        <v>5.9850000000000003</v>
      </c>
    </row>
    <row r="3968" spans="1:23" x14ac:dyDescent="0.25">
      <c r="A3968" t="s">
        <v>226</v>
      </c>
      <c r="B3968" t="s">
        <v>6416</v>
      </c>
      <c r="C3968" t="s">
        <v>13059</v>
      </c>
      <c r="D3968" t="s">
        <v>13</v>
      </c>
      <c r="E3968" t="s">
        <v>14845</v>
      </c>
      <c r="F3968" t="s">
        <v>14</v>
      </c>
      <c r="G3968" t="s">
        <v>15</v>
      </c>
      <c r="H3968" t="s">
        <v>121</v>
      </c>
      <c r="I3968" t="s">
        <v>6417</v>
      </c>
      <c r="J3968" t="str">
        <f>MID(Tabla1[[#This Row],[HORA2]],1,2)</f>
        <v>10</v>
      </c>
      <c r="K3968" t="s">
        <v>35</v>
      </c>
      <c r="L3968" t="s">
        <v>96</v>
      </c>
      <c r="M3968" t="s">
        <v>14867</v>
      </c>
      <c r="N3968" t="s">
        <v>22</v>
      </c>
      <c r="O3968">
        <v>13.61</v>
      </c>
      <c r="P39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3968">
        <f>IF(Tabla1[[#This Row],[SERVICIO]]="COMIDA",3,IF(Tabla1[[#This Row],[SERVICIO]]="CONTROLADO",12,IF(Tabla1[[#This Row],[SERVICIO]]="RÁPIDO",3.75,IF(Tabla1[[#This Row],[SERVICIO]]="NORMAL",2.5,))))</f>
        <v>3.75</v>
      </c>
      <c r="R3968">
        <f>IF(Tabla1[[#This Row],[SERVICIO]]="COMIDA",3.5,IF(Tabla1[[#This Row],[SERVICIO]]="CONTROLADO",8,IF(Tabla1[[#This Row],[SERVICIO]]="RÁPIDO",4.5,IF(Tabla1[[#This Row],[SERVICIO]]="NORMAL",3,))))</f>
        <v>4.5</v>
      </c>
      <c r="S39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68" s="2">
        <f>IF(Tabla1[[#This Row],[KILOMETROS ADICIONALES]]=0,Tabla1[[#This Row],[KILOMETROS]]*Tabla1[[#This Row],[COSTO NORMAL]],Tabla1[[#This Row],[COSTO NORMAL]]*Tabla1[[#This Row],[KILOMETROS HASTA]])</f>
        <v>16.875</v>
      </c>
      <c r="U3968" s="2">
        <f>Tabla1[[#This Row],[KILOMETROS ADICIONALES]]*Tabla1[[#This Row],[COSTO ADICIONAL]]</f>
        <v>5.423</v>
      </c>
      <c r="V3968">
        <v>183.94</v>
      </c>
      <c r="W3968" s="2">
        <f>Tabla1[[#This Row],[COSTO NORMAL2]]+Tabla1[[#This Row],[COSTO ADICIONAL2]]</f>
        <v>22.298000000000002</v>
      </c>
    </row>
    <row r="3969" spans="1:23" x14ac:dyDescent="0.25">
      <c r="A3969" t="s">
        <v>121</v>
      </c>
      <c r="B3969" t="s">
        <v>6418</v>
      </c>
      <c r="C3969" t="s">
        <v>13060</v>
      </c>
      <c r="D3969" t="s">
        <v>75</v>
      </c>
      <c r="E3969" t="s">
        <v>14844</v>
      </c>
      <c r="F3969" t="s">
        <v>76</v>
      </c>
      <c r="G3969" t="s">
        <v>15</v>
      </c>
      <c r="H3969" t="s">
        <v>121</v>
      </c>
      <c r="I3969" t="s">
        <v>6419</v>
      </c>
      <c r="J3969" t="str">
        <f>MID(Tabla1[[#This Row],[HORA2]],1,2)</f>
        <v>10</v>
      </c>
      <c r="K3969" t="s">
        <v>43</v>
      </c>
      <c r="L3969" t="s">
        <v>43</v>
      </c>
      <c r="M3969" t="s">
        <v>14867</v>
      </c>
      <c r="N3969" t="s">
        <v>22</v>
      </c>
      <c r="O3969">
        <v>16.55</v>
      </c>
      <c r="P39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</v>
      </c>
      <c r="Q3969">
        <f>IF(Tabla1[[#This Row],[SERVICIO]]="COMIDA",3,IF(Tabla1[[#This Row],[SERVICIO]]="CONTROLADO",12,IF(Tabla1[[#This Row],[SERVICIO]]="RÁPIDO",3.75,IF(Tabla1[[#This Row],[SERVICIO]]="NORMAL",2.5,))))</f>
        <v>2.5</v>
      </c>
      <c r="R3969">
        <f>IF(Tabla1[[#This Row],[SERVICIO]]="COMIDA",3.5,IF(Tabla1[[#This Row],[SERVICIO]]="CONTROLADO",8,IF(Tabla1[[#This Row],[SERVICIO]]="RÁPIDO",4.5,IF(Tabla1[[#This Row],[SERVICIO]]="NORMAL",3,))))</f>
        <v>3</v>
      </c>
      <c r="S3969">
        <f>IF(Tabla1[[#This Row],[SERVICIO]]="COMIDA",0.75,IF(Tabla1[[#This Row],[SERVICIO]]="CONTROLADO",2.65,IF(Tabla1[[#This Row],[SERVICIO]]="RÁPIDO",0.55,IF(Tabla1[[#This Row],[SERVICIO]]="NORMAL",1.2,))))</f>
        <v>1.2</v>
      </c>
      <c r="T3969" s="2">
        <f>IF(Tabla1[[#This Row],[KILOMETROS ADICIONALES]]=0,Tabla1[[#This Row],[KILOMETROS]]*Tabla1[[#This Row],[COSTO NORMAL]],Tabla1[[#This Row],[COSTO NORMAL]]*Tabla1[[#This Row],[KILOMETROS HASTA]])</f>
        <v>7.5</v>
      </c>
      <c r="U3969" s="2">
        <f>Tabla1[[#This Row],[KILOMETROS ADICIONALES]]*Tabla1[[#This Row],[COSTO ADICIONAL]]</f>
        <v>16.86</v>
      </c>
      <c r="V3969">
        <v>96.24</v>
      </c>
      <c r="W3969" s="2">
        <f>Tabla1[[#This Row],[COSTO NORMAL2]]+Tabla1[[#This Row],[COSTO ADICIONAL2]]</f>
        <v>24.36</v>
      </c>
    </row>
    <row r="3970" spans="1:23" x14ac:dyDescent="0.25">
      <c r="A3970" t="s">
        <v>121</v>
      </c>
      <c r="B3970" t="s">
        <v>6418</v>
      </c>
      <c r="C3970" t="s">
        <v>13061</v>
      </c>
      <c r="D3970" t="s">
        <v>75</v>
      </c>
      <c r="E3970" t="s">
        <v>14844</v>
      </c>
      <c r="F3970" t="s">
        <v>76</v>
      </c>
      <c r="G3970" t="s">
        <v>69</v>
      </c>
      <c r="H3970" t="s">
        <v>121</v>
      </c>
      <c r="I3970" t="s">
        <v>6420</v>
      </c>
      <c r="J3970" t="str">
        <f>MID(Tabla1[[#This Row],[HORA2]],1,2)</f>
        <v>09</v>
      </c>
      <c r="K3970" t="s">
        <v>43</v>
      </c>
      <c r="L3970" t="s">
        <v>20</v>
      </c>
      <c r="M3970" t="s">
        <v>14867</v>
      </c>
      <c r="N3970" t="s">
        <v>22</v>
      </c>
      <c r="O3970">
        <v>3.92</v>
      </c>
      <c r="P39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1.42</v>
      </c>
      <c r="Q3970">
        <f>IF(Tabla1[[#This Row],[SERVICIO]]="COMIDA",3,IF(Tabla1[[#This Row],[SERVICIO]]="CONTROLADO",12,IF(Tabla1[[#This Row],[SERVICIO]]="RÁPIDO",3.75,IF(Tabla1[[#This Row],[SERVICIO]]="NORMAL",2.5,))))</f>
        <v>2.5</v>
      </c>
      <c r="R3970">
        <f>IF(Tabla1[[#This Row],[SERVICIO]]="COMIDA",3.5,IF(Tabla1[[#This Row],[SERVICIO]]="CONTROLADO",8,IF(Tabla1[[#This Row],[SERVICIO]]="RÁPIDO",4.5,IF(Tabla1[[#This Row],[SERVICIO]]="NORMAL",3,))))</f>
        <v>3</v>
      </c>
      <c r="S3970">
        <f>IF(Tabla1[[#This Row],[SERVICIO]]="COMIDA",0.75,IF(Tabla1[[#This Row],[SERVICIO]]="CONTROLADO",2.65,IF(Tabla1[[#This Row],[SERVICIO]]="RÁPIDO",0.55,IF(Tabla1[[#This Row],[SERVICIO]]="NORMAL",1.2,))))</f>
        <v>1.2</v>
      </c>
      <c r="T3970" s="2">
        <f>IF(Tabla1[[#This Row],[KILOMETROS ADICIONALES]]=0,Tabla1[[#This Row],[KILOMETROS]]*Tabla1[[#This Row],[COSTO NORMAL]],Tabla1[[#This Row],[COSTO NORMAL]]*Tabla1[[#This Row],[KILOMETROS HASTA]])</f>
        <v>7.5</v>
      </c>
      <c r="U3970" s="2">
        <f>Tabla1[[#This Row],[KILOMETROS ADICIONALES]]*Tabla1[[#This Row],[COSTO ADICIONAL]]</f>
        <v>1.704</v>
      </c>
      <c r="V3970">
        <v>203.05</v>
      </c>
      <c r="W3970" s="2">
        <f>Tabla1[[#This Row],[COSTO NORMAL2]]+Tabla1[[#This Row],[COSTO ADICIONAL2]]</f>
        <v>9.2040000000000006</v>
      </c>
    </row>
    <row r="3971" spans="1:23" x14ac:dyDescent="0.25">
      <c r="A3971" t="s">
        <v>121</v>
      </c>
      <c r="B3971" t="s">
        <v>6418</v>
      </c>
      <c r="C3971" t="s">
        <v>13062</v>
      </c>
      <c r="D3971" t="s">
        <v>75</v>
      </c>
      <c r="E3971" t="s">
        <v>14845</v>
      </c>
      <c r="F3971" t="s">
        <v>76</v>
      </c>
      <c r="G3971" t="s">
        <v>69</v>
      </c>
      <c r="H3971" t="s">
        <v>128</v>
      </c>
      <c r="I3971" t="s">
        <v>6421</v>
      </c>
      <c r="J3971" t="str">
        <f>MID(Tabla1[[#This Row],[HORA2]],1,2)</f>
        <v>13</v>
      </c>
      <c r="K3971" t="s">
        <v>43</v>
      </c>
      <c r="L3971" t="s">
        <v>20</v>
      </c>
      <c r="M3971" t="s">
        <v>14867</v>
      </c>
      <c r="N3971" t="s">
        <v>22</v>
      </c>
      <c r="O3971">
        <v>19.18</v>
      </c>
      <c r="P39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15.43</v>
      </c>
      <c r="Q3971">
        <f>IF(Tabla1[[#This Row],[SERVICIO]]="COMIDA",3,IF(Tabla1[[#This Row],[SERVICIO]]="CONTROLADO",12,IF(Tabla1[[#This Row],[SERVICIO]]="RÁPIDO",3.75,IF(Tabla1[[#This Row],[SERVICIO]]="NORMAL",2.5,))))</f>
        <v>3.75</v>
      </c>
      <c r="R3971">
        <f>IF(Tabla1[[#This Row],[SERVICIO]]="COMIDA",3.5,IF(Tabla1[[#This Row],[SERVICIO]]="CONTROLADO",8,IF(Tabla1[[#This Row],[SERVICIO]]="RÁPIDO",4.5,IF(Tabla1[[#This Row],[SERVICIO]]="NORMAL",3,))))</f>
        <v>4.5</v>
      </c>
      <c r="S39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3971" s="2">
        <f>IF(Tabla1[[#This Row],[KILOMETROS ADICIONALES]]=0,Tabla1[[#This Row],[KILOMETROS]]*Tabla1[[#This Row],[COSTO NORMAL]],Tabla1[[#This Row],[COSTO NORMAL]]*Tabla1[[#This Row],[KILOMETROS HASTA]])</f>
        <v>16.875</v>
      </c>
      <c r="U3971" s="2">
        <f>Tabla1[[#This Row],[KILOMETROS ADICIONALES]]*Tabla1[[#This Row],[COSTO ADICIONAL]]</f>
        <v>8.4865000000000013</v>
      </c>
      <c r="V3971">
        <v>21.48</v>
      </c>
      <c r="W3971" s="2">
        <f>Tabla1[[#This Row],[COSTO NORMAL2]]+Tabla1[[#This Row],[COSTO ADICIONAL2]]</f>
        <v>25.361499999999999</v>
      </c>
    </row>
    <row r="3972" spans="1:23" x14ac:dyDescent="0.25">
      <c r="A3972" t="s">
        <v>121</v>
      </c>
      <c r="B3972" t="s">
        <v>6418</v>
      </c>
      <c r="C3972" t="s">
        <v>13063</v>
      </c>
      <c r="D3972" t="s">
        <v>75</v>
      </c>
      <c r="E3972" t="s">
        <v>14844</v>
      </c>
      <c r="F3972" t="s">
        <v>14</v>
      </c>
      <c r="G3972" t="s">
        <v>15</v>
      </c>
      <c r="H3972" t="s">
        <v>121</v>
      </c>
      <c r="I3972" t="s">
        <v>6422</v>
      </c>
      <c r="J3972" t="str">
        <f>MID(Tabla1[[#This Row],[HORA2]],1,2)</f>
        <v>10</v>
      </c>
      <c r="K3972" t="s">
        <v>43</v>
      </c>
      <c r="L3972" t="s">
        <v>20</v>
      </c>
      <c r="M3972" t="s">
        <v>14867</v>
      </c>
      <c r="N3972" t="s">
        <v>22</v>
      </c>
      <c r="O3972">
        <v>9.65</v>
      </c>
      <c r="P39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7.15</v>
      </c>
      <c r="Q3972">
        <f>IF(Tabla1[[#This Row],[SERVICIO]]="COMIDA",3,IF(Tabla1[[#This Row],[SERVICIO]]="CONTROLADO",12,IF(Tabla1[[#This Row],[SERVICIO]]="RÁPIDO",3.75,IF(Tabla1[[#This Row],[SERVICIO]]="NORMAL",2.5,))))</f>
        <v>2.5</v>
      </c>
      <c r="R3972">
        <f>IF(Tabla1[[#This Row],[SERVICIO]]="COMIDA",3.5,IF(Tabla1[[#This Row],[SERVICIO]]="CONTROLADO",8,IF(Tabla1[[#This Row],[SERVICIO]]="RÁPIDO",4.5,IF(Tabla1[[#This Row],[SERVICIO]]="NORMAL",3,))))</f>
        <v>3</v>
      </c>
      <c r="S3972">
        <f>IF(Tabla1[[#This Row],[SERVICIO]]="COMIDA",0.75,IF(Tabla1[[#This Row],[SERVICIO]]="CONTROLADO",2.65,IF(Tabla1[[#This Row],[SERVICIO]]="RÁPIDO",0.55,IF(Tabla1[[#This Row],[SERVICIO]]="NORMAL",1.2,))))</f>
        <v>1.2</v>
      </c>
      <c r="T3972" s="2">
        <f>IF(Tabla1[[#This Row],[KILOMETROS ADICIONALES]]=0,Tabla1[[#This Row],[KILOMETROS]]*Tabla1[[#This Row],[COSTO NORMAL]],Tabla1[[#This Row],[COSTO NORMAL]]*Tabla1[[#This Row],[KILOMETROS HASTA]])</f>
        <v>7.5</v>
      </c>
      <c r="U3972" s="2">
        <f>Tabla1[[#This Row],[KILOMETROS ADICIONALES]]*Tabla1[[#This Row],[COSTO ADICIONAL]]</f>
        <v>8.58</v>
      </c>
      <c r="V3972">
        <v>113.37</v>
      </c>
      <c r="W3972" s="2">
        <f>Tabla1[[#This Row],[COSTO NORMAL2]]+Tabla1[[#This Row],[COSTO ADICIONAL2]]</f>
        <v>16.079999999999998</v>
      </c>
    </row>
    <row r="3973" spans="1:23" x14ac:dyDescent="0.25">
      <c r="A3973" t="s">
        <v>121</v>
      </c>
      <c r="B3973" t="s">
        <v>6418</v>
      </c>
      <c r="C3973" t="s">
        <v>13064</v>
      </c>
      <c r="D3973" t="s">
        <v>75</v>
      </c>
      <c r="E3973" t="s">
        <v>14844</v>
      </c>
      <c r="F3973" t="s">
        <v>76</v>
      </c>
      <c r="G3973" t="s">
        <v>15</v>
      </c>
      <c r="H3973" t="s">
        <v>121</v>
      </c>
      <c r="I3973" t="s">
        <v>6423</v>
      </c>
      <c r="J3973" t="str">
        <f>MID(Tabla1[[#This Row],[HORA2]],1,2)</f>
        <v>11</v>
      </c>
      <c r="K3973" t="s">
        <v>43</v>
      </c>
      <c r="L3973" t="s">
        <v>20</v>
      </c>
      <c r="M3973" t="s">
        <v>14867</v>
      </c>
      <c r="N3973" t="s">
        <v>22</v>
      </c>
      <c r="O3973">
        <v>4.91</v>
      </c>
      <c r="P39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2.41</v>
      </c>
      <c r="Q3973">
        <f>IF(Tabla1[[#This Row],[SERVICIO]]="COMIDA",3,IF(Tabla1[[#This Row],[SERVICIO]]="CONTROLADO",12,IF(Tabla1[[#This Row],[SERVICIO]]="RÁPIDO",3.75,IF(Tabla1[[#This Row],[SERVICIO]]="NORMAL",2.5,))))</f>
        <v>2.5</v>
      </c>
      <c r="R3973">
        <f>IF(Tabla1[[#This Row],[SERVICIO]]="COMIDA",3.5,IF(Tabla1[[#This Row],[SERVICIO]]="CONTROLADO",8,IF(Tabla1[[#This Row],[SERVICIO]]="RÁPIDO",4.5,IF(Tabla1[[#This Row],[SERVICIO]]="NORMAL",3,))))</f>
        <v>3</v>
      </c>
      <c r="S3973">
        <f>IF(Tabla1[[#This Row],[SERVICIO]]="COMIDA",0.75,IF(Tabla1[[#This Row],[SERVICIO]]="CONTROLADO",2.65,IF(Tabla1[[#This Row],[SERVICIO]]="RÁPIDO",0.55,IF(Tabla1[[#This Row],[SERVICIO]]="NORMAL",1.2,))))</f>
        <v>1.2</v>
      </c>
      <c r="T3973" s="2">
        <f>IF(Tabla1[[#This Row],[KILOMETROS ADICIONALES]]=0,Tabla1[[#This Row],[KILOMETROS]]*Tabla1[[#This Row],[COSTO NORMAL]],Tabla1[[#This Row],[COSTO NORMAL]]*Tabla1[[#This Row],[KILOMETROS HASTA]])</f>
        <v>7.5</v>
      </c>
      <c r="U3973" s="2">
        <f>Tabla1[[#This Row],[KILOMETROS ADICIONALES]]*Tabla1[[#This Row],[COSTO ADICIONAL]]</f>
        <v>2.8919999999999999</v>
      </c>
      <c r="V3973">
        <v>140.83000000000001</v>
      </c>
      <c r="W3973" s="2">
        <f>Tabla1[[#This Row],[COSTO NORMAL2]]+Tabla1[[#This Row],[COSTO ADICIONAL2]]</f>
        <v>10.391999999999999</v>
      </c>
    </row>
    <row r="3974" spans="1:23" x14ac:dyDescent="0.25">
      <c r="A3974" t="s">
        <v>121</v>
      </c>
      <c r="B3974" t="s">
        <v>6418</v>
      </c>
      <c r="C3974" t="s">
        <v>13065</v>
      </c>
      <c r="D3974" t="s">
        <v>75</v>
      </c>
      <c r="E3974" t="s">
        <v>14844</v>
      </c>
      <c r="F3974" t="s">
        <v>76</v>
      </c>
      <c r="G3974" t="s">
        <v>15</v>
      </c>
      <c r="H3974" t="s">
        <v>121</v>
      </c>
      <c r="I3974" t="s">
        <v>6424</v>
      </c>
      <c r="J3974" t="str">
        <f>MID(Tabla1[[#This Row],[HORA2]],1,2)</f>
        <v>10</v>
      </c>
      <c r="K3974" t="s">
        <v>43</v>
      </c>
      <c r="L3974" t="s">
        <v>20</v>
      </c>
      <c r="M3974" t="s">
        <v>14867</v>
      </c>
      <c r="N3974" t="s">
        <v>22</v>
      </c>
      <c r="O3974">
        <v>2.7800000000000002</v>
      </c>
      <c r="P39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0.28000000000000025</v>
      </c>
      <c r="Q3974">
        <f>IF(Tabla1[[#This Row],[SERVICIO]]="COMIDA",3,IF(Tabla1[[#This Row],[SERVICIO]]="CONTROLADO",12,IF(Tabla1[[#This Row],[SERVICIO]]="RÁPIDO",3.75,IF(Tabla1[[#This Row],[SERVICIO]]="NORMAL",2.5,))))</f>
        <v>2.5</v>
      </c>
      <c r="R3974">
        <f>IF(Tabla1[[#This Row],[SERVICIO]]="COMIDA",3.5,IF(Tabla1[[#This Row],[SERVICIO]]="CONTROLADO",8,IF(Tabla1[[#This Row],[SERVICIO]]="RÁPIDO",4.5,IF(Tabla1[[#This Row],[SERVICIO]]="NORMAL",3,))))</f>
        <v>3</v>
      </c>
      <c r="S3974">
        <f>IF(Tabla1[[#This Row],[SERVICIO]]="COMIDA",0.75,IF(Tabla1[[#This Row],[SERVICIO]]="CONTROLADO",2.65,IF(Tabla1[[#This Row],[SERVICIO]]="RÁPIDO",0.55,IF(Tabla1[[#This Row],[SERVICIO]]="NORMAL",1.2,))))</f>
        <v>1.2</v>
      </c>
      <c r="T3974" s="2">
        <f>IF(Tabla1[[#This Row],[KILOMETROS ADICIONALES]]=0,Tabla1[[#This Row],[KILOMETROS]]*Tabla1[[#This Row],[COSTO NORMAL]],Tabla1[[#This Row],[COSTO NORMAL]]*Tabla1[[#This Row],[KILOMETROS HASTA]])</f>
        <v>7.5</v>
      </c>
      <c r="U3974" s="2">
        <f>Tabla1[[#This Row],[KILOMETROS ADICIONALES]]*Tabla1[[#This Row],[COSTO ADICIONAL]]</f>
        <v>0.3360000000000003</v>
      </c>
      <c r="V3974">
        <v>79.11</v>
      </c>
      <c r="W3974" s="2">
        <f>Tabla1[[#This Row],[COSTO NORMAL2]]+Tabla1[[#This Row],[COSTO ADICIONAL2]]</f>
        <v>7.8360000000000003</v>
      </c>
    </row>
    <row r="3975" spans="1:23" x14ac:dyDescent="0.25">
      <c r="A3975" t="s">
        <v>121</v>
      </c>
      <c r="B3975" t="s">
        <v>6418</v>
      </c>
      <c r="C3975" t="s">
        <v>13066</v>
      </c>
      <c r="D3975" t="s">
        <v>75</v>
      </c>
      <c r="E3975" t="s">
        <v>14844</v>
      </c>
      <c r="F3975" t="s">
        <v>76</v>
      </c>
      <c r="G3975" t="s">
        <v>15</v>
      </c>
      <c r="H3975" t="s">
        <v>121</v>
      </c>
      <c r="I3975" t="s">
        <v>2741</v>
      </c>
      <c r="J3975" t="str">
        <f>MID(Tabla1[[#This Row],[HORA2]],1,2)</f>
        <v>10</v>
      </c>
      <c r="K3975" t="s">
        <v>43</v>
      </c>
      <c r="L3975" t="s">
        <v>20</v>
      </c>
      <c r="M3975" t="s">
        <v>14867</v>
      </c>
      <c r="N3975" t="s">
        <v>22</v>
      </c>
      <c r="O3975">
        <v>4.8499999999999996</v>
      </c>
      <c r="P39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2.3499999999999996</v>
      </c>
      <c r="Q3975">
        <f>IF(Tabla1[[#This Row],[SERVICIO]]="COMIDA",3,IF(Tabla1[[#This Row],[SERVICIO]]="CONTROLADO",12,IF(Tabla1[[#This Row],[SERVICIO]]="RÁPIDO",3.75,IF(Tabla1[[#This Row],[SERVICIO]]="NORMAL",2.5,))))</f>
        <v>2.5</v>
      </c>
      <c r="R3975">
        <f>IF(Tabla1[[#This Row],[SERVICIO]]="COMIDA",3.5,IF(Tabla1[[#This Row],[SERVICIO]]="CONTROLADO",8,IF(Tabla1[[#This Row],[SERVICIO]]="RÁPIDO",4.5,IF(Tabla1[[#This Row],[SERVICIO]]="NORMAL",3,))))</f>
        <v>3</v>
      </c>
      <c r="S3975">
        <f>IF(Tabla1[[#This Row],[SERVICIO]]="COMIDA",0.75,IF(Tabla1[[#This Row],[SERVICIO]]="CONTROLADO",2.65,IF(Tabla1[[#This Row],[SERVICIO]]="RÁPIDO",0.55,IF(Tabla1[[#This Row],[SERVICIO]]="NORMAL",1.2,))))</f>
        <v>1.2</v>
      </c>
      <c r="T3975" s="2">
        <f>IF(Tabla1[[#This Row],[KILOMETROS ADICIONALES]]=0,Tabla1[[#This Row],[KILOMETROS]]*Tabla1[[#This Row],[COSTO NORMAL]],Tabla1[[#This Row],[COSTO NORMAL]]*Tabla1[[#This Row],[KILOMETROS HASTA]])</f>
        <v>7.5</v>
      </c>
      <c r="U3975" s="2">
        <f>Tabla1[[#This Row],[KILOMETROS ADICIONALES]]*Tabla1[[#This Row],[COSTO ADICIONAL]]</f>
        <v>2.8199999999999994</v>
      </c>
      <c r="V3975">
        <v>70.239999999999995</v>
      </c>
      <c r="W3975" s="2">
        <f>Tabla1[[#This Row],[COSTO NORMAL2]]+Tabla1[[#This Row],[COSTO ADICIONAL2]]</f>
        <v>10.32</v>
      </c>
    </row>
    <row r="3976" spans="1:23" x14ac:dyDescent="0.25">
      <c r="A3976" t="s">
        <v>121</v>
      </c>
      <c r="B3976" t="s">
        <v>6418</v>
      </c>
      <c r="C3976" t="s">
        <v>13067</v>
      </c>
      <c r="D3976" t="s">
        <v>75</v>
      </c>
      <c r="E3976" t="s">
        <v>14844</v>
      </c>
      <c r="F3976" t="s">
        <v>76</v>
      </c>
      <c r="G3976" t="s">
        <v>15</v>
      </c>
      <c r="H3976" t="s">
        <v>121</v>
      </c>
      <c r="I3976" t="s">
        <v>6425</v>
      </c>
      <c r="J3976" t="str">
        <f>MID(Tabla1[[#This Row],[HORA2]],1,2)</f>
        <v>10</v>
      </c>
      <c r="K3976" t="s">
        <v>43</v>
      </c>
      <c r="L3976" t="s">
        <v>20</v>
      </c>
      <c r="M3976" t="s">
        <v>14867</v>
      </c>
      <c r="N3976" t="s">
        <v>22</v>
      </c>
      <c r="O3976">
        <v>15.49</v>
      </c>
      <c r="P39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12.99</v>
      </c>
      <c r="Q3976">
        <f>IF(Tabla1[[#This Row],[SERVICIO]]="COMIDA",3,IF(Tabla1[[#This Row],[SERVICIO]]="CONTROLADO",12,IF(Tabla1[[#This Row],[SERVICIO]]="RÁPIDO",3.75,IF(Tabla1[[#This Row],[SERVICIO]]="NORMAL",2.5,))))</f>
        <v>2.5</v>
      </c>
      <c r="R3976">
        <f>IF(Tabla1[[#This Row],[SERVICIO]]="COMIDA",3.5,IF(Tabla1[[#This Row],[SERVICIO]]="CONTROLADO",8,IF(Tabla1[[#This Row],[SERVICIO]]="RÁPIDO",4.5,IF(Tabla1[[#This Row],[SERVICIO]]="NORMAL",3,))))</f>
        <v>3</v>
      </c>
      <c r="S3976">
        <f>IF(Tabla1[[#This Row],[SERVICIO]]="COMIDA",0.75,IF(Tabla1[[#This Row],[SERVICIO]]="CONTROLADO",2.65,IF(Tabla1[[#This Row],[SERVICIO]]="RÁPIDO",0.55,IF(Tabla1[[#This Row],[SERVICIO]]="NORMAL",1.2,))))</f>
        <v>1.2</v>
      </c>
      <c r="T3976" s="2">
        <f>IF(Tabla1[[#This Row],[KILOMETROS ADICIONALES]]=0,Tabla1[[#This Row],[KILOMETROS]]*Tabla1[[#This Row],[COSTO NORMAL]],Tabla1[[#This Row],[COSTO NORMAL]]*Tabla1[[#This Row],[KILOMETROS HASTA]])</f>
        <v>7.5</v>
      </c>
      <c r="U3976" s="2">
        <f>Tabla1[[#This Row],[KILOMETROS ADICIONALES]]*Tabla1[[#This Row],[COSTO ADICIONAL]]</f>
        <v>15.587999999999999</v>
      </c>
      <c r="V3976">
        <v>179.51</v>
      </c>
      <c r="W3976" s="2">
        <f>Tabla1[[#This Row],[COSTO NORMAL2]]+Tabla1[[#This Row],[COSTO ADICIONAL2]]</f>
        <v>23.088000000000001</v>
      </c>
    </row>
    <row r="3977" spans="1:23" x14ac:dyDescent="0.25">
      <c r="A3977" t="s">
        <v>121</v>
      </c>
      <c r="B3977" t="s">
        <v>6426</v>
      </c>
      <c r="C3977" t="s">
        <v>13068</v>
      </c>
      <c r="D3977" t="s">
        <v>75</v>
      </c>
      <c r="E3977" t="s">
        <v>14844</v>
      </c>
      <c r="F3977" t="s">
        <v>14</v>
      </c>
      <c r="G3977" t="s">
        <v>15</v>
      </c>
      <c r="H3977" t="s">
        <v>121</v>
      </c>
      <c r="I3977" t="s">
        <v>3663</v>
      </c>
      <c r="J3977" t="str">
        <f>MID(Tabla1[[#This Row],[HORA2]],1,2)</f>
        <v>15</v>
      </c>
      <c r="K3977" t="s">
        <v>35</v>
      </c>
      <c r="L3977" t="s">
        <v>323</v>
      </c>
      <c r="M3977" t="s">
        <v>14867</v>
      </c>
      <c r="N3977" t="s">
        <v>22</v>
      </c>
      <c r="O3977">
        <v>4.57</v>
      </c>
      <c r="P39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2.0700000000000003</v>
      </c>
      <c r="Q3977">
        <f>IF(Tabla1[[#This Row],[SERVICIO]]="COMIDA",3,IF(Tabla1[[#This Row],[SERVICIO]]="CONTROLADO",12,IF(Tabla1[[#This Row],[SERVICIO]]="RÁPIDO",3.75,IF(Tabla1[[#This Row],[SERVICIO]]="NORMAL",2.5,))))</f>
        <v>2.5</v>
      </c>
      <c r="R3977">
        <f>IF(Tabla1[[#This Row],[SERVICIO]]="COMIDA",3.5,IF(Tabla1[[#This Row],[SERVICIO]]="CONTROLADO",8,IF(Tabla1[[#This Row],[SERVICIO]]="RÁPIDO",4.5,IF(Tabla1[[#This Row],[SERVICIO]]="NORMAL",3,))))</f>
        <v>3</v>
      </c>
      <c r="S3977">
        <f>IF(Tabla1[[#This Row],[SERVICIO]]="COMIDA",0.75,IF(Tabla1[[#This Row],[SERVICIO]]="CONTROLADO",2.65,IF(Tabla1[[#This Row],[SERVICIO]]="RÁPIDO",0.55,IF(Tabla1[[#This Row],[SERVICIO]]="NORMAL",1.2,))))</f>
        <v>1.2</v>
      </c>
      <c r="T3977" s="2">
        <f>IF(Tabla1[[#This Row],[KILOMETROS ADICIONALES]]=0,Tabla1[[#This Row],[KILOMETROS]]*Tabla1[[#This Row],[COSTO NORMAL]],Tabla1[[#This Row],[COSTO NORMAL]]*Tabla1[[#This Row],[KILOMETROS HASTA]])</f>
        <v>7.5</v>
      </c>
      <c r="U3977" s="2">
        <f>Tabla1[[#This Row],[KILOMETROS ADICIONALES]]*Tabla1[[#This Row],[COSTO ADICIONAL]]</f>
        <v>2.4840000000000004</v>
      </c>
      <c r="V3977">
        <v>31.18</v>
      </c>
      <c r="W3977" s="2">
        <f>Tabla1[[#This Row],[COSTO NORMAL2]]+Tabla1[[#This Row],[COSTO ADICIONAL2]]</f>
        <v>9.984</v>
      </c>
    </row>
    <row r="3978" spans="1:23" x14ac:dyDescent="0.25">
      <c r="A3978" t="s">
        <v>121</v>
      </c>
      <c r="B3978" t="s">
        <v>6426</v>
      </c>
      <c r="C3978" t="s">
        <v>13069</v>
      </c>
      <c r="D3978" t="s">
        <v>13</v>
      </c>
      <c r="E3978" t="s">
        <v>14844</v>
      </c>
      <c r="F3978" t="s">
        <v>14</v>
      </c>
      <c r="G3978" t="s">
        <v>15</v>
      </c>
      <c r="H3978" t="s">
        <v>121</v>
      </c>
      <c r="I3978" t="s">
        <v>6427</v>
      </c>
      <c r="J3978" t="str">
        <f>MID(Tabla1[[#This Row],[HORA2]],1,2)</f>
        <v>14</v>
      </c>
      <c r="K3978" t="s">
        <v>35</v>
      </c>
      <c r="L3978" t="s">
        <v>94</v>
      </c>
      <c r="M3978" t="s">
        <v>14867</v>
      </c>
      <c r="N3978" t="s">
        <v>22</v>
      </c>
      <c r="O3978">
        <v>7.98</v>
      </c>
      <c r="P39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5.48</v>
      </c>
      <c r="Q3978">
        <f>IF(Tabla1[[#This Row],[SERVICIO]]="COMIDA",3,IF(Tabla1[[#This Row],[SERVICIO]]="CONTROLADO",12,IF(Tabla1[[#This Row],[SERVICIO]]="RÁPIDO",3.75,IF(Tabla1[[#This Row],[SERVICIO]]="NORMAL",2.5,))))</f>
        <v>2.5</v>
      </c>
      <c r="R3978">
        <f>IF(Tabla1[[#This Row],[SERVICIO]]="COMIDA",3.5,IF(Tabla1[[#This Row],[SERVICIO]]="CONTROLADO",8,IF(Tabla1[[#This Row],[SERVICIO]]="RÁPIDO",4.5,IF(Tabla1[[#This Row],[SERVICIO]]="NORMAL",3,))))</f>
        <v>3</v>
      </c>
      <c r="S3978">
        <f>IF(Tabla1[[#This Row],[SERVICIO]]="COMIDA",0.75,IF(Tabla1[[#This Row],[SERVICIO]]="CONTROLADO",2.65,IF(Tabla1[[#This Row],[SERVICIO]]="RÁPIDO",0.55,IF(Tabla1[[#This Row],[SERVICIO]]="NORMAL",1.2,))))</f>
        <v>1.2</v>
      </c>
      <c r="T3978" s="2">
        <f>IF(Tabla1[[#This Row],[KILOMETROS ADICIONALES]]=0,Tabla1[[#This Row],[KILOMETROS]]*Tabla1[[#This Row],[COSTO NORMAL]],Tabla1[[#This Row],[COSTO NORMAL]]*Tabla1[[#This Row],[KILOMETROS HASTA]])</f>
        <v>7.5</v>
      </c>
      <c r="U3978" s="2">
        <f>Tabla1[[#This Row],[KILOMETROS ADICIONALES]]*Tabla1[[#This Row],[COSTO ADICIONAL]]</f>
        <v>6.5760000000000005</v>
      </c>
      <c r="V3978">
        <v>64.05</v>
      </c>
      <c r="W3978" s="2">
        <f>Tabla1[[#This Row],[COSTO NORMAL2]]+Tabla1[[#This Row],[COSTO ADICIONAL2]]</f>
        <v>14.076000000000001</v>
      </c>
    </row>
    <row r="3979" spans="1:23" x14ac:dyDescent="0.25">
      <c r="A3979" t="s">
        <v>121</v>
      </c>
      <c r="B3979" t="s">
        <v>6428</v>
      </c>
      <c r="C3979" t="s">
        <v>13070</v>
      </c>
      <c r="D3979" t="s">
        <v>13</v>
      </c>
      <c r="E3979" t="s">
        <v>14844</v>
      </c>
      <c r="F3979" t="s">
        <v>14</v>
      </c>
      <c r="G3979" t="s">
        <v>15</v>
      </c>
      <c r="H3979" t="s">
        <v>121</v>
      </c>
      <c r="I3979" t="s">
        <v>6429</v>
      </c>
      <c r="J3979" t="str">
        <f>MID(Tabla1[[#This Row],[HORA2]],1,2)</f>
        <v>09</v>
      </c>
      <c r="K3979" t="s">
        <v>78</v>
      </c>
      <c r="L3979" t="s">
        <v>57</v>
      </c>
      <c r="M3979" t="s">
        <v>14867</v>
      </c>
      <c r="N3979" t="s">
        <v>22</v>
      </c>
      <c r="O3979">
        <v>20.16</v>
      </c>
      <c r="P39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17.66</v>
      </c>
      <c r="Q3979">
        <f>IF(Tabla1[[#This Row],[SERVICIO]]="COMIDA",3,IF(Tabla1[[#This Row],[SERVICIO]]="CONTROLADO",12,IF(Tabla1[[#This Row],[SERVICIO]]="RÁPIDO",3.75,IF(Tabla1[[#This Row],[SERVICIO]]="NORMAL",2.5,))))</f>
        <v>2.5</v>
      </c>
      <c r="R3979">
        <f>IF(Tabla1[[#This Row],[SERVICIO]]="COMIDA",3.5,IF(Tabla1[[#This Row],[SERVICIO]]="CONTROLADO",8,IF(Tabla1[[#This Row],[SERVICIO]]="RÁPIDO",4.5,IF(Tabla1[[#This Row],[SERVICIO]]="NORMAL",3,))))</f>
        <v>3</v>
      </c>
      <c r="S3979">
        <f>IF(Tabla1[[#This Row],[SERVICIO]]="COMIDA",0.75,IF(Tabla1[[#This Row],[SERVICIO]]="CONTROLADO",2.65,IF(Tabla1[[#This Row],[SERVICIO]]="RÁPIDO",0.55,IF(Tabla1[[#This Row],[SERVICIO]]="NORMAL",1.2,))))</f>
        <v>1.2</v>
      </c>
      <c r="T3979" s="2">
        <f>IF(Tabla1[[#This Row],[KILOMETROS ADICIONALES]]=0,Tabla1[[#This Row],[KILOMETROS]]*Tabla1[[#This Row],[COSTO NORMAL]],Tabla1[[#This Row],[COSTO NORMAL]]*Tabla1[[#This Row],[KILOMETROS HASTA]])</f>
        <v>7.5</v>
      </c>
      <c r="U3979" s="2">
        <f>Tabla1[[#This Row],[KILOMETROS ADICIONALES]]*Tabla1[[#This Row],[COSTO ADICIONAL]]</f>
        <v>21.192</v>
      </c>
      <c r="V3979">
        <v>46.38</v>
      </c>
      <c r="W3979" s="2">
        <f>Tabla1[[#This Row],[COSTO NORMAL2]]+Tabla1[[#This Row],[COSTO ADICIONAL2]]</f>
        <v>28.692</v>
      </c>
    </row>
    <row r="3980" spans="1:23" x14ac:dyDescent="0.25">
      <c r="A3980" t="s">
        <v>121</v>
      </c>
      <c r="B3980" t="s">
        <v>6428</v>
      </c>
      <c r="C3980" t="s">
        <v>13071</v>
      </c>
      <c r="D3980" t="s">
        <v>13</v>
      </c>
      <c r="E3980" t="s">
        <v>14844</v>
      </c>
      <c r="F3980" t="s">
        <v>14</v>
      </c>
      <c r="G3980" t="s">
        <v>15</v>
      </c>
      <c r="H3980" t="s">
        <v>121</v>
      </c>
      <c r="I3980" t="s">
        <v>6430</v>
      </c>
      <c r="J3980" t="str">
        <f>MID(Tabla1[[#This Row],[HORA2]],1,2)</f>
        <v>11</v>
      </c>
      <c r="K3980" t="s">
        <v>78</v>
      </c>
      <c r="L3980" t="s">
        <v>57</v>
      </c>
      <c r="M3980" t="s">
        <v>14867</v>
      </c>
      <c r="N3980" t="s">
        <v>22</v>
      </c>
      <c r="O3980">
        <v>15.15</v>
      </c>
      <c r="P39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12.65</v>
      </c>
      <c r="Q3980">
        <f>IF(Tabla1[[#This Row],[SERVICIO]]="COMIDA",3,IF(Tabla1[[#This Row],[SERVICIO]]="CONTROLADO",12,IF(Tabla1[[#This Row],[SERVICIO]]="RÁPIDO",3.75,IF(Tabla1[[#This Row],[SERVICIO]]="NORMAL",2.5,))))</f>
        <v>2.5</v>
      </c>
      <c r="R3980">
        <f>IF(Tabla1[[#This Row],[SERVICIO]]="COMIDA",3.5,IF(Tabla1[[#This Row],[SERVICIO]]="CONTROLADO",8,IF(Tabla1[[#This Row],[SERVICIO]]="RÁPIDO",4.5,IF(Tabla1[[#This Row],[SERVICIO]]="NORMAL",3,))))</f>
        <v>3</v>
      </c>
      <c r="S3980">
        <f>IF(Tabla1[[#This Row],[SERVICIO]]="COMIDA",0.75,IF(Tabla1[[#This Row],[SERVICIO]]="CONTROLADO",2.65,IF(Tabla1[[#This Row],[SERVICIO]]="RÁPIDO",0.55,IF(Tabla1[[#This Row],[SERVICIO]]="NORMAL",1.2,))))</f>
        <v>1.2</v>
      </c>
      <c r="T3980" s="2">
        <f>IF(Tabla1[[#This Row],[KILOMETROS ADICIONALES]]=0,Tabla1[[#This Row],[KILOMETROS]]*Tabla1[[#This Row],[COSTO NORMAL]],Tabla1[[#This Row],[COSTO NORMAL]]*Tabla1[[#This Row],[KILOMETROS HASTA]])</f>
        <v>7.5</v>
      </c>
      <c r="U3980" s="2">
        <f>Tabla1[[#This Row],[KILOMETROS ADICIONALES]]*Tabla1[[#This Row],[COSTO ADICIONAL]]</f>
        <v>15.18</v>
      </c>
      <c r="V3980">
        <v>77.83</v>
      </c>
      <c r="W3980" s="2">
        <f>Tabla1[[#This Row],[COSTO NORMAL2]]+Tabla1[[#This Row],[COSTO ADICIONAL2]]</f>
        <v>22.68</v>
      </c>
    </row>
    <row r="3981" spans="1:23" x14ac:dyDescent="0.25">
      <c r="A3981" t="s">
        <v>121</v>
      </c>
      <c r="B3981" t="s">
        <v>6428</v>
      </c>
      <c r="C3981" t="s">
        <v>13072</v>
      </c>
      <c r="D3981" t="s">
        <v>13</v>
      </c>
      <c r="E3981" t="s">
        <v>14844</v>
      </c>
      <c r="F3981" t="s">
        <v>14</v>
      </c>
      <c r="G3981" t="s">
        <v>15</v>
      </c>
      <c r="H3981" t="s">
        <v>121</v>
      </c>
      <c r="I3981" t="s">
        <v>6431</v>
      </c>
      <c r="J3981" t="str">
        <f>MID(Tabla1[[#This Row],[HORA2]],1,2)</f>
        <v>11</v>
      </c>
      <c r="K3981" t="s">
        <v>78</v>
      </c>
      <c r="L3981" t="s">
        <v>20</v>
      </c>
      <c r="M3981" t="s">
        <v>14867</v>
      </c>
      <c r="N3981" t="s">
        <v>22</v>
      </c>
      <c r="O3981">
        <v>11.81</v>
      </c>
      <c r="P39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9.31</v>
      </c>
      <c r="Q3981">
        <f>IF(Tabla1[[#This Row],[SERVICIO]]="COMIDA",3,IF(Tabla1[[#This Row],[SERVICIO]]="CONTROLADO",12,IF(Tabla1[[#This Row],[SERVICIO]]="RÁPIDO",3.75,IF(Tabla1[[#This Row],[SERVICIO]]="NORMAL",2.5,))))</f>
        <v>2.5</v>
      </c>
      <c r="R3981">
        <f>IF(Tabla1[[#This Row],[SERVICIO]]="COMIDA",3.5,IF(Tabla1[[#This Row],[SERVICIO]]="CONTROLADO",8,IF(Tabla1[[#This Row],[SERVICIO]]="RÁPIDO",4.5,IF(Tabla1[[#This Row],[SERVICIO]]="NORMAL",3,))))</f>
        <v>3</v>
      </c>
      <c r="S3981">
        <f>IF(Tabla1[[#This Row],[SERVICIO]]="COMIDA",0.75,IF(Tabla1[[#This Row],[SERVICIO]]="CONTROLADO",2.65,IF(Tabla1[[#This Row],[SERVICIO]]="RÁPIDO",0.55,IF(Tabla1[[#This Row],[SERVICIO]]="NORMAL",1.2,))))</f>
        <v>1.2</v>
      </c>
      <c r="T3981" s="2">
        <f>IF(Tabla1[[#This Row],[KILOMETROS ADICIONALES]]=0,Tabla1[[#This Row],[KILOMETROS]]*Tabla1[[#This Row],[COSTO NORMAL]],Tabla1[[#This Row],[COSTO NORMAL]]*Tabla1[[#This Row],[KILOMETROS HASTA]])</f>
        <v>7.5</v>
      </c>
      <c r="U3981" s="2">
        <f>Tabla1[[#This Row],[KILOMETROS ADICIONALES]]*Tabla1[[#This Row],[COSTO ADICIONAL]]</f>
        <v>11.172000000000001</v>
      </c>
      <c r="V3981">
        <v>113.04</v>
      </c>
      <c r="W3981" s="2">
        <f>Tabla1[[#This Row],[COSTO NORMAL2]]+Tabla1[[#This Row],[COSTO ADICIONAL2]]</f>
        <v>18.672000000000001</v>
      </c>
    </row>
    <row r="3982" spans="1:23" x14ac:dyDescent="0.25">
      <c r="A3982" t="s">
        <v>121</v>
      </c>
      <c r="B3982" t="s">
        <v>6428</v>
      </c>
      <c r="C3982" t="s">
        <v>13073</v>
      </c>
      <c r="D3982" t="s">
        <v>13</v>
      </c>
      <c r="E3982" t="s">
        <v>14844</v>
      </c>
      <c r="F3982" t="s">
        <v>14</v>
      </c>
      <c r="G3982" t="s">
        <v>15</v>
      </c>
      <c r="H3982" t="s">
        <v>121</v>
      </c>
      <c r="I3982" t="s">
        <v>6432</v>
      </c>
      <c r="J3982" t="str">
        <f>MID(Tabla1[[#This Row],[HORA2]],1,2)</f>
        <v>09</v>
      </c>
      <c r="K3982" t="s">
        <v>78</v>
      </c>
      <c r="L3982" t="s">
        <v>57</v>
      </c>
      <c r="M3982" t="s">
        <v>14867</v>
      </c>
      <c r="N3982" t="s">
        <v>22</v>
      </c>
      <c r="O3982">
        <v>10.61</v>
      </c>
      <c r="P39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8.11</v>
      </c>
      <c r="Q3982">
        <f>IF(Tabla1[[#This Row],[SERVICIO]]="COMIDA",3,IF(Tabla1[[#This Row],[SERVICIO]]="CONTROLADO",12,IF(Tabla1[[#This Row],[SERVICIO]]="RÁPIDO",3.75,IF(Tabla1[[#This Row],[SERVICIO]]="NORMAL",2.5,))))</f>
        <v>2.5</v>
      </c>
      <c r="R3982">
        <f>IF(Tabla1[[#This Row],[SERVICIO]]="COMIDA",3.5,IF(Tabla1[[#This Row],[SERVICIO]]="CONTROLADO",8,IF(Tabla1[[#This Row],[SERVICIO]]="RÁPIDO",4.5,IF(Tabla1[[#This Row],[SERVICIO]]="NORMAL",3,))))</f>
        <v>3</v>
      </c>
      <c r="S3982">
        <f>IF(Tabla1[[#This Row],[SERVICIO]]="COMIDA",0.75,IF(Tabla1[[#This Row],[SERVICIO]]="CONTROLADO",2.65,IF(Tabla1[[#This Row],[SERVICIO]]="RÁPIDO",0.55,IF(Tabla1[[#This Row],[SERVICIO]]="NORMAL",1.2,))))</f>
        <v>1.2</v>
      </c>
      <c r="T3982" s="2">
        <f>IF(Tabla1[[#This Row],[KILOMETROS ADICIONALES]]=0,Tabla1[[#This Row],[KILOMETROS]]*Tabla1[[#This Row],[COSTO NORMAL]],Tabla1[[#This Row],[COSTO NORMAL]]*Tabla1[[#This Row],[KILOMETROS HASTA]])</f>
        <v>7.5</v>
      </c>
      <c r="U3982" s="2">
        <f>Tabla1[[#This Row],[KILOMETROS ADICIONALES]]*Tabla1[[#This Row],[COSTO ADICIONAL]]</f>
        <v>9.7319999999999993</v>
      </c>
      <c r="V3982">
        <v>113.53</v>
      </c>
      <c r="W3982" s="2">
        <f>Tabla1[[#This Row],[COSTO NORMAL2]]+Tabla1[[#This Row],[COSTO ADICIONAL2]]</f>
        <v>17.231999999999999</v>
      </c>
    </row>
    <row r="3983" spans="1:23" x14ac:dyDescent="0.25">
      <c r="A3983" t="s">
        <v>121</v>
      </c>
      <c r="B3983" t="s">
        <v>6428</v>
      </c>
      <c r="C3983" t="s">
        <v>13074</v>
      </c>
      <c r="D3983" t="s">
        <v>13</v>
      </c>
      <c r="E3983" t="s">
        <v>14844</v>
      </c>
      <c r="F3983" t="s">
        <v>14</v>
      </c>
      <c r="G3983" t="s">
        <v>15</v>
      </c>
      <c r="H3983" t="s">
        <v>121</v>
      </c>
      <c r="I3983" t="s">
        <v>1875</v>
      </c>
      <c r="J3983" t="str">
        <f>MID(Tabla1[[#This Row],[HORA2]],1,2)</f>
        <v>10</v>
      </c>
      <c r="K3983" t="s">
        <v>78</v>
      </c>
      <c r="L3983" t="s">
        <v>57</v>
      </c>
      <c r="M3983" t="s">
        <v>14867</v>
      </c>
      <c r="N3983" t="s">
        <v>22</v>
      </c>
      <c r="O3983">
        <v>9.5299999999999994</v>
      </c>
      <c r="P39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7.0299999999999994</v>
      </c>
      <c r="Q3983">
        <f>IF(Tabla1[[#This Row],[SERVICIO]]="COMIDA",3,IF(Tabla1[[#This Row],[SERVICIO]]="CONTROLADO",12,IF(Tabla1[[#This Row],[SERVICIO]]="RÁPIDO",3.75,IF(Tabla1[[#This Row],[SERVICIO]]="NORMAL",2.5,))))</f>
        <v>2.5</v>
      </c>
      <c r="R3983">
        <f>IF(Tabla1[[#This Row],[SERVICIO]]="COMIDA",3.5,IF(Tabla1[[#This Row],[SERVICIO]]="CONTROLADO",8,IF(Tabla1[[#This Row],[SERVICIO]]="RÁPIDO",4.5,IF(Tabla1[[#This Row],[SERVICIO]]="NORMAL",3,))))</f>
        <v>3</v>
      </c>
      <c r="S3983">
        <f>IF(Tabla1[[#This Row],[SERVICIO]]="COMIDA",0.75,IF(Tabla1[[#This Row],[SERVICIO]]="CONTROLADO",2.65,IF(Tabla1[[#This Row],[SERVICIO]]="RÁPIDO",0.55,IF(Tabla1[[#This Row],[SERVICIO]]="NORMAL",1.2,))))</f>
        <v>1.2</v>
      </c>
      <c r="T3983" s="2">
        <f>IF(Tabla1[[#This Row],[KILOMETROS ADICIONALES]]=0,Tabla1[[#This Row],[KILOMETROS]]*Tabla1[[#This Row],[COSTO NORMAL]],Tabla1[[#This Row],[COSTO NORMAL]]*Tabla1[[#This Row],[KILOMETROS HASTA]])</f>
        <v>7.5</v>
      </c>
      <c r="U3983" s="2">
        <f>Tabla1[[#This Row],[KILOMETROS ADICIONALES]]*Tabla1[[#This Row],[COSTO ADICIONAL]]</f>
        <v>8.4359999999999982</v>
      </c>
      <c r="V3983">
        <v>223.26</v>
      </c>
      <c r="W3983" s="2">
        <f>Tabla1[[#This Row],[COSTO NORMAL2]]+Tabla1[[#This Row],[COSTO ADICIONAL2]]</f>
        <v>15.935999999999998</v>
      </c>
    </row>
    <row r="3984" spans="1:23" x14ac:dyDescent="0.25">
      <c r="A3984" t="s">
        <v>121</v>
      </c>
      <c r="B3984" t="s">
        <v>6428</v>
      </c>
      <c r="C3984" t="s">
        <v>13075</v>
      </c>
      <c r="D3984" t="s">
        <v>13</v>
      </c>
      <c r="E3984" t="s">
        <v>14844</v>
      </c>
      <c r="F3984" t="s">
        <v>14</v>
      </c>
      <c r="G3984" t="s">
        <v>15</v>
      </c>
      <c r="H3984" t="s">
        <v>121</v>
      </c>
      <c r="I3984" t="s">
        <v>6433</v>
      </c>
      <c r="J3984" t="str">
        <f>MID(Tabla1[[#This Row],[HORA2]],1,2)</f>
        <v>11</v>
      </c>
      <c r="K3984" t="s">
        <v>78</v>
      </c>
      <c r="L3984" t="s">
        <v>20</v>
      </c>
      <c r="M3984" t="s">
        <v>14867</v>
      </c>
      <c r="N3984" t="s">
        <v>22</v>
      </c>
      <c r="O3984">
        <v>17.93</v>
      </c>
      <c r="P39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15.43</v>
      </c>
      <c r="Q3984">
        <f>IF(Tabla1[[#This Row],[SERVICIO]]="COMIDA",3,IF(Tabla1[[#This Row],[SERVICIO]]="CONTROLADO",12,IF(Tabla1[[#This Row],[SERVICIO]]="RÁPIDO",3.75,IF(Tabla1[[#This Row],[SERVICIO]]="NORMAL",2.5,))))</f>
        <v>2.5</v>
      </c>
      <c r="R3984">
        <f>IF(Tabla1[[#This Row],[SERVICIO]]="COMIDA",3.5,IF(Tabla1[[#This Row],[SERVICIO]]="CONTROLADO",8,IF(Tabla1[[#This Row],[SERVICIO]]="RÁPIDO",4.5,IF(Tabla1[[#This Row],[SERVICIO]]="NORMAL",3,))))</f>
        <v>3</v>
      </c>
      <c r="S3984">
        <f>IF(Tabla1[[#This Row],[SERVICIO]]="COMIDA",0.75,IF(Tabla1[[#This Row],[SERVICIO]]="CONTROLADO",2.65,IF(Tabla1[[#This Row],[SERVICIO]]="RÁPIDO",0.55,IF(Tabla1[[#This Row],[SERVICIO]]="NORMAL",1.2,))))</f>
        <v>1.2</v>
      </c>
      <c r="T3984" s="2">
        <f>IF(Tabla1[[#This Row],[KILOMETROS ADICIONALES]]=0,Tabla1[[#This Row],[KILOMETROS]]*Tabla1[[#This Row],[COSTO NORMAL]],Tabla1[[#This Row],[COSTO NORMAL]]*Tabla1[[#This Row],[KILOMETROS HASTA]])</f>
        <v>7.5</v>
      </c>
      <c r="U3984" s="2">
        <f>Tabla1[[#This Row],[KILOMETROS ADICIONALES]]*Tabla1[[#This Row],[COSTO ADICIONAL]]</f>
        <v>18.515999999999998</v>
      </c>
      <c r="V3984">
        <v>111.97</v>
      </c>
      <c r="W3984" s="2">
        <f>Tabla1[[#This Row],[COSTO NORMAL2]]+Tabla1[[#This Row],[COSTO ADICIONAL2]]</f>
        <v>26.015999999999998</v>
      </c>
    </row>
    <row r="3985" spans="1:23" x14ac:dyDescent="0.25">
      <c r="A3985" t="s">
        <v>121</v>
      </c>
      <c r="B3985" t="s">
        <v>6434</v>
      </c>
      <c r="C3985" t="s">
        <v>13076</v>
      </c>
      <c r="D3985" t="s">
        <v>13</v>
      </c>
      <c r="E3985" t="s">
        <v>14844</v>
      </c>
      <c r="F3985" t="s">
        <v>14</v>
      </c>
      <c r="G3985" t="s">
        <v>15</v>
      </c>
      <c r="H3985" t="s">
        <v>121</v>
      </c>
      <c r="I3985" t="s">
        <v>39</v>
      </c>
      <c r="J3985" t="str">
        <f>MID(Tabla1[[#This Row],[HORA2]],1,2)</f>
        <v>11</v>
      </c>
      <c r="K3985" t="s">
        <v>20</v>
      </c>
      <c r="L3985" t="s">
        <v>57</v>
      </c>
      <c r="M3985" t="s">
        <v>14867</v>
      </c>
      <c r="N3985" t="s">
        <v>22</v>
      </c>
      <c r="O3985">
        <v>17.36</v>
      </c>
      <c r="P39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14.86</v>
      </c>
      <c r="Q3985">
        <f>IF(Tabla1[[#This Row],[SERVICIO]]="COMIDA",3,IF(Tabla1[[#This Row],[SERVICIO]]="CONTROLADO",12,IF(Tabla1[[#This Row],[SERVICIO]]="RÁPIDO",3.75,IF(Tabla1[[#This Row],[SERVICIO]]="NORMAL",2.5,))))</f>
        <v>2.5</v>
      </c>
      <c r="R3985">
        <f>IF(Tabla1[[#This Row],[SERVICIO]]="COMIDA",3.5,IF(Tabla1[[#This Row],[SERVICIO]]="CONTROLADO",8,IF(Tabla1[[#This Row],[SERVICIO]]="RÁPIDO",4.5,IF(Tabla1[[#This Row],[SERVICIO]]="NORMAL",3,))))</f>
        <v>3</v>
      </c>
      <c r="S3985">
        <f>IF(Tabla1[[#This Row],[SERVICIO]]="COMIDA",0.75,IF(Tabla1[[#This Row],[SERVICIO]]="CONTROLADO",2.65,IF(Tabla1[[#This Row],[SERVICIO]]="RÁPIDO",0.55,IF(Tabla1[[#This Row],[SERVICIO]]="NORMAL",1.2,))))</f>
        <v>1.2</v>
      </c>
      <c r="T3985" s="2">
        <f>IF(Tabla1[[#This Row],[KILOMETROS ADICIONALES]]=0,Tabla1[[#This Row],[KILOMETROS]]*Tabla1[[#This Row],[COSTO NORMAL]],Tabla1[[#This Row],[COSTO NORMAL]]*Tabla1[[#This Row],[KILOMETROS HASTA]])</f>
        <v>7.5</v>
      </c>
      <c r="U3985" s="2">
        <f>Tabla1[[#This Row],[KILOMETROS ADICIONALES]]*Tabla1[[#This Row],[COSTO ADICIONAL]]</f>
        <v>17.831999999999997</v>
      </c>
      <c r="V3985">
        <v>27.33</v>
      </c>
      <c r="W3985" s="2">
        <f>Tabla1[[#This Row],[COSTO NORMAL2]]+Tabla1[[#This Row],[COSTO ADICIONAL2]]</f>
        <v>25.331999999999997</v>
      </c>
    </row>
    <row r="3986" spans="1:23" x14ac:dyDescent="0.25">
      <c r="A3986" t="s">
        <v>121</v>
      </c>
      <c r="B3986" t="s">
        <v>6434</v>
      </c>
      <c r="C3986" t="s">
        <v>13077</v>
      </c>
      <c r="D3986" t="s">
        <v>13</v>
      </c>
      <c r="E3986" t="s">
        <v>14844</v>
      </c>
      <c r="F3986" t="s">
        <v>14</v>
      </c>
      <c r="G3986" t="s">
        <v>15</v>
      </c>
      <c r="H3986" t="s">
        <v>121</v>
      </c>
      <c r="I3986" t="s">
        <v>6435</v>
      </c>
      <c r="J3986" t="str">
        <f>MID(Tabla1[[#This Row],[HORA2]],1,2)</f>
        <v>12</v>
      </c>
      <c r="K3986" t="s">
        <v>20</v>
      </c>
      <c r="L3986" t="s">
        <v>94</v>
      </c>
      <c r="M3986" t="s">
        <v>14867</v>
      </c>
      <c r="N3986" t="s">
        <v>22</v>
      </c>
      <c r="O3986">
        <v>20.16</v>
      </c>
      <c r="P39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17.66</v>
      </c>
      <c r="Q3986">
        <f>IF(Tabla1[[#This Row],[SERVICIO]]="COMIDA",3,IF(Tabla1[[#This Row],[SERVICIO]]="CONTROLADO",12,IF(Tabla1[[#This Row],[SERVICIO]]="RÁPIDO",3.75,IF(Tabla1[[#This Row],[SERVICIO]]="NORMAL",2.5,))))</f>
        <v>2.5</v>
      </c>
      <c r="R3986">
        <f>IF(Tabla1[[#This Row],[SERVICIO]]="COMIDA",3.5,IF(Tabla1[[#This Row],[SERVICIO]]="CONTROLADO",8,IF(Tabla1[[#This Row],[SERVICIO]]="RÁPIDO",4.5,IF(Tabla1[[#This Row],[SERVICIO]]="NORMAL",3,))))</f>
        <v>3</v>
      </c>
      <c r="S3986">
        <f>IF(Tabla1[[#This Row],[SERVICIO]]="COMIDA",0.75,IF(Tabla1[[#This Row],[SERVICIO]]="CONTROLADO",2.65,IF(Tabla1[[#This Row],[SERVICIO]]="RÁPIDO",0.55,IF(Tabla1[[#This Row],[SERVICIO]]="NORMAL",1.2,))))</f>
        <v>1.2</v>
      </c>
      <c r="T3986" s="2">
        <f>IF(Tabla1[[#This Row],[KILOMETROS ADICIONALES]]=0,Tabla1[[#This Row],[KILOMETROS]]*Tabla1[[#This Row],[COSTO NORMAL]],Tabla1[[#This Row],[COSTO NORMAL]]*Tabla1[[#This Row],[KILOMETROS HASTA]])</f>
        <v>7.5</v>
      </c>
      <c r="U3986" s="2">
        <f>Tabla1[[#This Row],[KILOMETROS ADICIONALES]]*Tabla1[[#This Row],[COSTO ADICIONAL]]</f>
        <v>21.192</v>
      </c>
      <c r="V3986">
        <v>13.51</v>
      </c>
      <c r="W3986" s="2">
        <f>Tabla1[[#This Row],[COSTO NORMAL2]]+Tabla1[[#This Row],[COSTO ADICIONAL2]]</f>
        <v>28.692</v>
      </c>
    </row>
    <row r="3987" spans="1:23" x14ac:dyDescent="0.25">
      <c r="A3987" t="s">
        <v>121</v>
      </c>
      <c r="B3987" t="s">
        <v>6434</v>
      </c>
      <c r="C3987" t="s">
        <v>13078</v>
      </c>
      <c r="D3987" t="s">
        <v>13</v>
      </c>
      <c r="E3987" t="s">
        <v>14844</v>
      </c>
      <c r="F3987" t="s">
        <v>14</v>
      </c>
      <c r="G3987" t="s">
        <v>15</v>
      </c>
      <c r="H3987" t="s">
        <v>121</v>
      </c>
      <c r="I3987" t="s">
        <v>6436</v>
      </c>
      <c r="J3987" t="str">
        <f>MID(Tabla1[[#This Row],[HORA2]],1,2)</f>
        <v>11</v>
      </c>
      <c r="K3987" t="s">
        <v>20</v>
      </c>
      <c r="L3987" t="s">
        <v>78</v>
      </c>
      <c r="M3987" t="s">
        <v>14867</v>
      </c>
      <c r="N3987" t="s">
        <v>22</v>
      </c>
      <c r="O3987">
        <v>3.07</v>
      </c>
      <c r="P39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0.56999999999999984</v>
      </c>
      <c r="Q3987">
        <f>IF(Tabla1[[#This Row],[SERVICIO]]="COMIDA",3,IF(Tabla1[[#This Row],[SERVICIO]]="CONTROLADO",12,IF(Tabla1[[#This Row],[SERVICIO]]="RÁPIDO",3.75,IF(Tabla1[[#This Row],[SERVICIO]]="NORMAL",2.5,))))</f>
        <v>2.5</v>
      </c>
      <c r="R3987">
        <f>IF(Tabla1[[#This Row],[SERVICIO]]="COMIDA",3.5,IF(Tabla1[[#This Row],[SERVICIO]]="CONTROLADO",8,IF(Tabla1[[#This Row],[SERVICIO]]="RÁPIDO",4.5,IF(Tabla1[[#This Row],[SERVICIO]]="NORMAL",3,))))</f>
        <v>3</v>
      </c>
      <c r="S3987">
        <f>IF(Tabla1[[#This Row],[SERVICIO]]="COMIDA",0.75,IF(Tabla1[[#This Row],[SERVICIO]]="CONTROLADO",2.65,IF(Tabla1[[#This Row],[SERVICIO]]="RÁPIDO",0.55,IF(Tabla1[[#This Row],[SERVICIO]]="NORMAL",1.2,))))</f>
        <v>1.2</v>
      </c>
      <c r="T3987" s="2">
        <f>IF(Tabla1[[#This Row],[KILOMETROS ADICIONALES]]=0,Tabla1[[#This Row],[KILOMETROS]]*Tabla1[[#This Row],[COSTO NORMAL]],Tabla1[[#This Row],[COSTO NORMAL]]*Tabla1[[#This Row],[KILOMETROS HASTA]])</f>
        <v>7.5</v>
      </c>
      <c r="U3987" s="2">
        <f>Tabla1[[#This Row],[KILOMETROS ADICIONALES]]*Tabla1[[#This Row],[COSTO ADICIONAL]]</f>
        <v>0.68399999999999983</v>
      </c>
      <c r="V3987">
        <v>139.06</v>
      </c>
      <c r="W3987" s="2">
        <f>Tabla1[[#This Row],[COSTO NORMAL2]]+Tabla1[[#This Row],[COSTO ADICIONAL2]]</f>
        <v>8.1839999999999993</v>
      </c>
    </row>
    <row r="3988" spans="1:23" x14ac:dyDescent="0.25">
      <c r="A3988" t="s">
        <v>121</v>
      </c>
      <c r="B3988" t="s">
        <v>6434</v>
      </c>
      <c r="C3988" t="s">
        <v>13079</v>
      </c>
      <c r="D3988" t="s">
        <v>13</v>
      </c>
      <c r="E3988" t="s">
        <v>14844</v>
      </c>
      <c r="F3988" t="s">
        <v>14</v>
      </c>
      <c r="G3988" t="s">
        <v>15</v>
      </c>
      <c r="H3988" t="s">
        <v>121</v>
      </c>
      <c r="I3988" t="s">
        <v>5918</v>
      </c>
      <c r="J3988" t="str">
        <f>MID(Tabla1[[#This Row],[HORA2]],1,2)</f>
        <v>11</v>
      </c>
      <c r="K3988" t="s">
        <v>20</v>
      </c>
      <c r="L3988" t="s">
        <v>26</v>
      </c>
      <c r="M3988" t="s">
        <v>14867</v>
      </c>
      <c r="N3988" t="s">
        <v>22</v>
      </c>
      <c r="O3988">
        <v>18.239999999999998</v>
      </c>
      <c r="P39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15.739999999999998</v>
      </c>
      <c r="Q3988">
        <f>IF(Tabla1[[#This Row],[SERVICIO]]="COMIDA",3,IF(Tabla1[[#This Row],[SERVICIO]]="CONTROLADO",12,IF(Tabla1[[#This Row],[SERVICIO]]="RÁPIDO",3.75,IF(Tabla1[[#This Row],[SERVICIO]]="NORMAL",2.5,))))</f>
        <v>2.5</v>
      </c>
      <c r="R3988">
        <f>IF(Tabla1[[#This Row],[SERVICIO]]="COMIDA",3.5,IF(Tabla1[[#This Row],[SERVICIO]]="CONTROLADO",8,IF(Tabla1[[#This Row],[SERVICIO]]="RÁPIDO",4.5,IF(Tabla1[[#This Row],[SERVICIO]]="NORMAL",3,))))</f>
        <v>3</v>
      </c>
      <c r="S3988">
        <f>IF(Tabla1[[#This Row],[SERVICIO]]="COMIDA",0.75,IF(Tabla1[[#This Row],[SERVICIO]]="CONTROLADO",2.65,IF(Tabla1[[#This Row],[SERVICIO]]="RÁPIDO",0.55,IF(Tabla1[[#This Row],[SERVICIO]]="NORMAL",1.2,))))</f>
        <v>1.2</v>
      </c>
      <c r="T3988" s="2">
        <f>IF(Tabla1[[#This Row],[KILOMETROS ADICIONALES]]=0,Tabla1[[#This Row],[KILOMETROS]]*Tabla1[[#This Row],[COSTO NORMAL]],Tabla1[[#This Row],[COSTO NORMAL]]*Tabla1[[#This Row],[KILOMETROS HASTA]])</f>
        <v>7.5</v>
      </c>
      <c r="U3988" s="2">
        <f>Tabla1[[#This Row],[KILOMETROS ADICIONALES]]*Tabla1[[#This Row],[COSTO ADICIONAL]]</f>
        <v>18.887999999999998</v>
      </c>
      <c r="V3988">
        <v>28.29</v>
      </c>
      <c r="W3988" s="2">
        <f>Tabla1[[#This Row],[COSTO NORMAL2]]+Tabla1[[#This Row],[COSTO ADICIONAL2]]</f>
        <v>26.387999999999998</v>
      </c>
    </row>
    <row r="3989" spans="1:23" x14ac:dyDescent="0.25">
      <c r="A3989" t="s">
        <v>121</v>
      </c>
      <c r="B3989" t="s">
        <v>6434</v>
      </c>
      <c r="C3989" t="s">
        <v>13080</v>
      </c>
      <c r="D3989" t="s">
        <v>13</v>
      </c>
      <c r="E3989" t="s">
        <v>14844</v>
      </c>
      <c r="F3989" t="s">
        <v>14</v>
      </c>
      <c r="G3989" t="s">
        <v>15</v>
      </c>
      <c r="H3989" t="s">
        <v>121</v>
      </c>
      <c r="I3989" t="s">
        <v>6437</v>
      </c>
      <c r="J3989" t="str">
        <f>MID(Tabla1[[#This Row],[HORA2]],1,2)</f>
        <v>09</v>
      </c>
      <c r="K3989" t="s">
        <v>20</v>
      </c>
      <c r="L3989" t="s">
        <v>43</v>
      </c>
      <c r="M3989" t="s">
        <v>14867</v>
      </c>
      <c r="N3989" t="s">
        <v>22</v>
      </c>
      <c r="O3989">
        <v>15.74</v>
      </c>
      <c r="P39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13.24</v>
      </c>
      <c r="Q3989">
        <f>IF(Tabla1[[#This Row],[SERVICIO]]="COMIDA",3,IF(Tabla1[[#This Row],[SERVICIO]]="CONTROLADO",12,IF(Tabla1[[#This Row],[SERVICIO]]="RÁPIDO",3.75,IF(Tabla1[[#This Row],[SERVICIO]]="NORMAL",2.5,))))</f>
        <v>2.5</v>
      </c>
      <c r="R3989">
        <f>IF(Tabla1[[#This Row],[SERVICIO]]="COMIDA",3.5,IF(Tabla1[[#This Row],[SERVICIO]]="CONTROLADO",8,IF(Tabla1[[#This Row],[SERVICIO]]="RÁPIDO",4.5,IF(Tabla1[[#This Row],[SERVICIO]]="NORMAL",3,))))</f>
        <v>3</v>
      </c>
      <c r="S3989">
        <f>IF(Tabla1[[#This Row],[SERVICIO]]="COMIDA",0.75,IF(Tabla1[[#This Row],[SERVICIO]]="CONTROLADO",2.65,IF(Tabla1[[#This Row],[SERVICIO]]="RÁPIDO",0.55,IF(Tabla1[[#This Row],[SERVICIO]]="NORMAL",1.2,))))</f>
        <v>1.2</v>
      </c>
      <c r="T3989" s="2">
        <f>IF(Tabla1[[#This Row],[KILOMETROS ADICIONALES]]=0,Tabla1[[#This Row],[KILOMETROS]]*Tabla1[[#This Row],[COSTO NORMAL]],Tabla1[[#This Row],[COSTO NORMAL]]*Tabla1[[#This Row],[KILOMETROS HASTA]])</f>
        <v>7.5</v>
      </c>
      <c r="U3989" s="2">
        <f>Tabla1[[#This Row],[KILOMETROS ADICIONALES]]*Tabla1[[#This Row],[COSTO ADICIONAL]]</f>
        <v>15.888</v>
      </c>
      <c r="V3989">
        <v>31.61</v>
      </c>
      <c r="W3989" s="2">
        <f>Tabla1[[#This Row],[COSTO NORMAL2]]+Tabla1[[#This Row],[COSTO ADICIONAL2]]</f>
        <v>23.387999999999998</v>
      </c>
    </row>
    <row r="3990" spans="1:23" x14ac:dyDescent="0.25">
      <c r="A3990" t="s">
        <v>121</v>
      </c>
      <c r="B3990" t="s">
        <v>6434</v>
      </c>
      <c r="C3990" t="s">
        <v>13081</v>
      </c>
      <c r="D3990" t="s">
        <v>13</v>
      </c>
      <c r="E3990" t="s">
        <v>14844</v>
      </c>
      <c r="F3990" t="s">
        <v>14</v>
      </c>
      <c r="G3990" t="s">
        <v>15</v>
      </c>
      <c r="H3990" t="s">
        <v>121</v>
      </c>
      <c r="I3990" t="s">
        <v>6438</v>
      </c>
      <c r="J3990" t="str">
        <f>MID(Tabla1[[#This Row],[HORA2]],1,2)</f>
        <v>13</v>
      </c>
      <c r="K3990" t="s">
        <v>20</v>
      </c>
      <c r="L3990" t="s">
        <v>27</v>
      </c>
      <c r="M3990" t="s">
        <v>14867</v>
      </c>
      <c r="N3990" t="s">
        <v>22</v>
      </c>
      <c r="O3990">
        <v>20.98</v>
      </c>
      <c r="P39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18.48</v>
      </c>
      <c r="Q3990">
        <f>IF(Tabla1[[#This Row],[SERVICIO]]="COMIDA",3,IF(Tabla1[[#This Row],[SERVICIO]]="CONTROLADO",12,IF(Tabla1[[#This Row],[SERVICIO]]="RÁPIDO",3.75,IF(Tabla1[[#This Row],[SERVICIO]]="NORMAL",2.5,))))</f>
        <v>2.5</v>
      </c>
      <c r="R3990">
        <f>IF(Tabla1[[#This Row],[SERVICIO]]="COMIDA",3.5,IF(Tabla1[[#This Row],[SERVICIO]]="CONTROLADO",8,IF(Tabla1[[#This Row],[SERVICIO]]="RÁPIDO",4.5,IF(Tabla1[[#This Row],[SERVICIO]]="NORMAL",3,))))</f>
        <v>3</v>
      </c>
      <c r="S3990">
        <f>IF(Tabla1[[#This Row],[SERVICIO]]="COMIDA",0.75,IF(Tabla1[[#This Row],[SERVICIO]]="CONTROLADO",2.65,IF(Tabla1[[#This Row],[SERVICIO]]="RÁPIDO",0.55,IF(Tabla1[[#This Row],[SERVICIO]]="NORMAL",1.2,))))</f>
        <v>1.2</v>
      </c>
      <c r="T3990" s="2">
        <f>IF(Tabla1[[#This Row],[KILOMETROS ADICIONALES]]=0,Tabla1[[#This Row],[KILOMETROS]]*Tabla1[[#This Row],[COSTO NORMAL]],Tabla1[[#This Row],[COSTO NORMAL]]*Tabla1[[#This Row],[KILOMETROS HASTA]])</f>
        <v>7.5</v>
      </c>
      <c r="U3990" s="2">
        <f>Tabla1[[#This Row],[KILOMETROS ADICIONALES]]*Tabla1[[#This Row],[COSTO ADICIONAL]]</f>
        <v>22.175999999999998</v>
      </c>
      <c r="V3990">
        <v>136.99</v>
      </c>
      <c r="W3990" s="2">
        <f>Tabla1[[#This Row],[COSTO NORMAL2]]+Tabla1[[#This Row],[COSTO ADICIONAL2]]</f>
        <v>29.675999999999998</v>
      </c>
    </row>
    <row r="3991" spans="1:23" x14ac:dyDescent="0.25">
      <c r="A3991" t="s">
        <v>121</v>
      </c>
      <c r="B3991" t="s">
        <v>6434</v>
      </c>
      <c r="C3991" t="s">
        <v>13082</v>
      </c>
      <c r="D3991" t="s">
        <v>13</v>
      </c>
      <c r="E3991" t="s">
        <v>14844</v>
      </c>
      <c r="F3991" t="s">
        <v>14</v>
      </c>
      <c r="G3991" t="s">
        <v>15</v>
      </c>
      <c r="H3991" t="s">
        <v>121</v>
      </c>
      <c r="I3991" t="s">
        <v>6439</v>
      </c>
      <c r="J3991" t="str">
        <f>MID(Tabla1[[#This Row],[HORA2]],1,2)</f>
        <v>11</v>
      </c>
      <c r="K3991" t="s">
        <v>20</v>
      </c>
      <c r="L3991" t="s">
        <v>78</v>
      </c>
      <c r="M3991" t="s">
        <v>14867</v>
      </c>
      <c r="N3991" t="s">
        <v>22</v>
      </c>
      <c r="O3991">
        <v>19.36</v>
      </c>
      <c r="P39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16.86</v>
      </c>
      <c r="Q3991">
        <f>IF(Tabla1[[#This Row],[SERVICIO]]="COMIDA",3,IF(Tabla1[[#This Row],[SERVICIO]]="CONTROLADO",12,IF(Tabla1[[#This Row],[SERVICIO]]="RÁPIDO",3.75,IF(Tabla1[[#This Row],[SERVICIO]]="NORMAL",2.5,))))</f>
        <v>2.5</v>
      </c>
      <c r="R3991">
        <f>IF(Tabla1[[#This Row],[SERVICIO]]="COMIDA",3.5,IF(Tabla1[[#This Row],[SERVICIO]]="CONTROLADO",8,IF(Tabla1[[#This Row],[SERVICIO]]="RÁPIDO",4.5,IF(Tabla1[[#This Row],[SERVICIO]]="NORMAL",3,))))</f>
        <v>3</v>
      </c>
      <c r="S3991">
        <f>IF(Tabla1[[#This Row],[SERVICIO]]="COMIDA",0.75,IF(Tabla1[[#This Row],[SERVICIO]]="CONTROLADO",2.65,IF(Tabla1[[#This Row],[SERVICIO]]="RÁPIDO",0.55,IF(Tabla1[[#This Row],[SERVICIO]]="NORMAL",1.2,))))</f>
        <v>1.2</v>
      </c>
      <c r="T3991" s="2">
        <f>IF(Tabla1[[#This Row],[KILOMETROS ADICIONALES]]=0,Tabla1[[#This Row],[KILOMETROS]]*Tabla1[[#This Row],[COSTO NORMAL]],Tabla1[[#This Row],[COSTO NORMAL]]*Tabla1[[#This Row],[KILOMETROS HASTA]])</f>
        <v>7.5</v>
      </c>
      <c r="U3991" s="2">
        <f>Tabla1[[#This Row],[KILOMETROS ADICIONALES]]*Tabla1[[#This Row],[COSTO ADICIONAL]]</f>
        <v>20.231999999999999</v>
      </c>
      <c r="V3991">
        <v>201.84</v>
      </c>
      <c r="W3991" s="2">
        <f>Tabla1[[#This Row],[COSTO NORMAL2]]+Tabla1[[#This Row],[COSTO ADICIONAL2]]</f>
        <v>27.731999999999999</v>
      </c>
    </row>
    <row r="3992" spans="1:23" x14ac:dyDescent="0.25">
      <c r="A3992" t="s">
        <v>121</v>
      </c>
      <c r="B3992" t="s">
        <v>6434</v>
      </c>
      <c r="C3992" t="s">
        <v>13083</v>
      </c>
      <c r="D3992" t="s">
        <v>13</v>
      </c>
      <c r="E3992" t="s">
        <v>14844</v>
      </c>
      <c r="F3992" t="s">
        <v>14</v>
      </c>
      <c r="G3992" t="s">
        <v>15</v>
      </c>
      <c r="H3992" t="s">
        <v>121</v>
      </c>
      <c r="I3992" t="s">
        <v>6440</v>
      </c>
      <c r="J3992" t="str">
        <f>MID(Tabla1[[#This Row],[HORA2]],1,2)</f>
        <v>13</v>
      </c>
      <c r="K3992" t="s">
        <v>20</v>
      </c>
      <c r="L3992" t="s">
        <v>149</v>
      </c>
      <c r="M3992" t="s">
        <v>14867</v>
      </c>
      <c r="N3992" t="s">
        <v>22</v>
      </c>
      <c r="O3992">
        <v>3.36</v>
      </c>
      <c r="P39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0.85999999999999988</v>
      </c>
      <c r="Q3992">
        <f>IF(Tabla1[[#This Row],[SERVICIO]]="COMIDA",3,IF(Tabla1[[#This Row],[SERVICIO]]="CONTROLADO",12,IF(Tabla1[[#This Row],[SERVICIO]]="RÁPIDO",3.75,IF(Tabla1[[#This Row],[SERVICIO]]="NORMAL",2.5,))))</f>
        <v>2.5</v>
      </c>
      <c r="R3992">
        <f>IF(Tabla1[[#This Row],[SERVICIO]]="COMIDA",3.5,IF(Tabla1[[#This Row],[SERVICIO]]="CONTROLADO",8,IF(Tabla1[[#This Row],[SERVICIO]]="RÁPIDO",4.5,IF(Tabla1[[#This Row],[SERVICIO]]="NORMAL",3,))))</f>
        <v>3</v>
      </c>
      <c r="S3992">
        <f>IF(Tabla1[[#This Row],[SERVICIO]]="COMIDA",0.75,IF(Tabla1[[#This Row],[SERVICIO]]="CONTROLADO",2.65,IF(Tabla1[[#This Row],[SERVICIO]]="RÁPIDO",0.55,IF(Tabla1[[#This Row],[SERVICIO]]="NORMAL",1.2,))))</f>
        <v>1.2</v>
      </c>
      <c r="T3992" s="2">
        <f>IF(Tabla1[[#This Row],[KILOMETROS ADICIONALES]]=0,Tabla1[[#This Row],[KILOMETROS]]*Tabla1[[#This Row],[COSTO NORMAL]],Tabla1[[#This Row],[COSTO NORMAL]]*Tabla1[[#This Row],[KILOMETROS HASTA]])</f>
        <v>7.5</v>
      </c>
      <c r="U3992" s="2">
        <f>Tabla1[[#This Row],[KILOMETROS ADICIONALES]]*Tabla1[[#This Row],[COSTO ADICIONAL]]</f>
        <v>1.0319999999999998</v>
      </c>
      <c r="V3992">
        <v>11.32</v>
      </c>
      <c r="W3992" s="2">
        <f>Tabla1[[#This Row],[COSTO NORMAL2]]+Tabla1[[#This Row],[COSTO ADICIONAL2]]</f>
        <v>8.532</v>
      </c>
    </row>
    <row r="3993" spans="1:23" x14ac:dyDescent="0.25">
      <c r="A3993" t="s">
        <v>121</v>
      </c>
      <c r="B3993" t="s">
        <v>6434</v>
      </c>
      <c r="C3993" t="s">
        <v>13084</v>
      </c>
      <c r="D3993" t="s">
        <v>13</v>
      </c>
      <c r="E3993" t="s">
        <v>14844</v>
      </c>
      <c r="F3993" t="s">
        <v>14</v>
      </c>
      <c r="G3993" t="s">
        <v>15</v>
      </c>
      <c r="H3993" t="s">
        <v>121</v>
      </c>
      <c r="I3993" t="s">
        <v>6441</v>
      </c>
      <c r="J3993" t="str">
        <f>MID(Tabla1[[#This Row],[HORA2]],1,2)</f>
        <v>09</v>
      </c>
      <c r="K3993" t="s">
        <v>20</v>
      </c>
      <c r="L3993" t="s">
        <v>20</v>
      </c>
      <c r="M3993" t="s">
        <v>14867</v>
      </c>
      <c r="N3993" t="s">
        <v>22</v>
      </c>
      <c r="O3993">
        <v>7.95</v>
      </c>
      <c r="P39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5.45</v>
      </c>
      <c r="Q3993">
        <f>IF(Tabla1[[#This Row],[SERVICIO]]="COMIDA",3,IF(Tabla1[[#This Row],[SERVICIO]]="CONTROLADO",12,IF(Tabla1[[#This Row],[SERVICIO]]="RÁPIDO",3.75,IF(Tabla1[[#This Row],[SERVICIO]]="NORMAL",2.5,))))</f>
        <v>2.5</v>
      </c>
      <c r="R3993">
        <f>IF(Tabla1[[#This Row],[SERVICIO]]="COMIDA",3.5,IF(Tabla1[[#This Row],[SERVICIO]]="CONTROLADO",8,IF(Tabla1[[#This Row],[SERVICIO]]="RÁPIDO",4.5,IF(Tabla1[[#This Row],[SERVICIO]]="NORMAL",3,))))</f>
        <v>3</v>
      </c>
      <c r="S3993">
        <f>IF(Tabla1[[#This Row],[SERVICIO]]="COMIDA",0.75,IF(Tabla1[[#This Row],[SERVICIO]]="CONTROLADO",2.65,IF(Tabla1[[#This Row],[SERVICIO]]="RÁPIDO",0.55,IF(Tabla1[[#This Row],[SERVICIO]]="NORMAL",1.2,))))</f>
        <v>1.2</v>
      </c>
      <c r="T3993" s="2">
        <f>IF(Tabla1[[#This Row],[KILOMETROS ADICIONALES]]=0,Tabla1[[#This Row],[KILOMETROS]]*Tabla1[[#This Row],[COSTO NORMAL]],Tabla1[[#This Row],[COSTO NORMAL]]*Tabla1[[#This Row],[KILOMETROS HASTA]])</f>
        <v>7.5</v>
      </c>
      <c r="U3993" s="2">
        <f>Tabla1[[#This Row],[KILOMETROS ADICIONALES]]*Tabla1[[#This Row],[COSTO ADICIONAL]]</f>
        <v>6.54</v>
      </c>
      <c r="V3993">
        <v>176.73</v>
      </c>
      <c r="W3993" s="2">
        <f>Tabla1[[#This Row],[COSTO NORMAL2]]+Tabla1[[#This Row],[COSTO ADICIONAL2]]</f>
        <v>14.04</v>
      </c>
    </row>
    <row r="3994" spans="1:23" x14ac:dyDescent="0.25">
      <c r="A3994" t="s">
        <v>121</v>
      </c>
      <c r="B3994" t="s">
        <v>6434</v>
      </c>
      <c r="C3994" t="s">
        <v>13085</v>
      </c>
      <c r="D3994" t="s">
        <v>13</v>
      </c>
      <c r="E3994" t="s">
        <v>14844</v>
      </c>
      <c r="F3994" t="s">
        <v>14</v>
      </c>
      <c r="G3994" t="s">
        <v>15</v>
      </c>
      <c r="H3994" t="s">
        <v>121</v>
      </c>
      <c r="I3994" t="s">
        <v>6442</v>
      </c>
      <c r="J3994" t="str">
        <f>MID(Tabla1[[#This Row],[HORA2]],1,2)</f>
        <v>13</v>
      </c>
      <c r="K3994" t="s">
        <v>20</v>
      </c>
      <c r="L3994" t="s">
        <v>145</v>
      </c>
      <c r="M3994" t="s">
        <v>14867</v>
      </c>
      <c r="N3994" t="s">
        <v>22</v>
      </c>
      <c r="O3994">
        <v>7.25</v>
      </c>
      <c r="P39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4.75</v>
      </c>
      <c r="Q3994">
        <f>IF(Tabla1[[#This Row],[SERVICIO]]="COMIDA",3,IF(Tabla1[[#This Row],[SERVICIO]]="CONTROLADO",12,IF(Tabla1[[#This Row],[SERVICIO]]="RÁPIDO",3.75,IF(Tabla1[[#This Row],[SERVICIO]]="NORMAL",2.5,))))</f>
        <v>2.5</v>
      </c>
      <c r="R3994">
        <f>IF(Tabla1[[#This Row],[SERVICIO]]="COMIDA",3.5,IF(Tabla1[[#This Row],[SERVICIO]]="CONTROLADO",8,IF(Tabla1[[#This Row],[SERVICIO]]="RÁPIDO",4.5,IF(Tabla1[[#This Row],[SERVICIO]]="NORMAL",3,))))</f>
        <v>3</v>
      </c>
      <c r="S3994">
        <f>IF(Tabla1[[#This Row],[SERVICIO]]="COMIDA",0.75,IF(Tabla1[[#This Row],[SERVICIO]]="CONTROLADO",2.65,IF(Tabla1[[#This Row],[SERVICIO]]="RÁPIDO",0.55,IF(Tabla1[[#This Row],[SERVICIO]]="NORMAL",1.2,))))</f>
        <v>1.2</v>
      </c>
      <c r="T3994" s="2">
        <f>IF(Tabla1[[#This Row],[KILOMETROS ADICIONALES]]=0,Tabla1[[#This Row],[KILOMETROS]]*Tabla1[[#This Row],[COSTO NORMAL]],Tabla1[[#This Row],[COSTO NORMAL]]*Tabla1[[#This Row],[KILOMETROS HASTA]])</f>
        <v>7.5</v>
      </c>
      <c r="U3994" s="2">
        <f>Tabla1[[#This Row],[KILOMETROS ADICIONALES]]*Tabla1[[#This Row],[COSTO ADICIONAL]]</f>
        <v>5.7</v>
      </c>
      <c r="V3994">
        <v>128.58000000000001</v>
      </c>
      <c r="W3994" s="2">
        <f>Tabla1[[#This Row],[COSTO NORMAL2]]+Tabla1[[#This Row],[COSTO ADICIONAL2]]</f>
        <v>13.2</v>
      </c>
    </row>
    <row r="3995" spans="1:23" x14ac:dyDescent="0.25">
      <c r="A3995" t="s">
        <v>121</v>
      </c>
      <c r="B3995" t="s">
        <v>6434</v>
      </c>
      <c r="C3995" t="s">
        <v>13086</v>
      </c>
      <c r="D3995" t="s">
        <v>13</v>
      </c>
      <c r="E3995" t="s">
        <v>14844</v>
      </c>
      <c r="F3995" t="s">
        <v>14</v>
      </c>
      <c r="G3995" t="s">
        <v>15</v>
      </c>
      <c r="H3995" t="s">
        <v>121</v>
      </c>
      <c r="I3995" t="s">
        <v>6443</v>
      </c>
      <c r="J3995" t="str">
        <f>MID(Tabla1[[#This Row],[HORA2]],1,2)</f>
        <v>09</v>
      </c>
      <c r="K3995" t="s">
        <v>20</v>
      </c>
      <c r="L3995" t="s">
        <v>65</v>
      </c>
      <c r="M3995" t="s">
        <v>14867</v>
      </c>
      <c r="N3995" t="s">
        <v>22</v>
      </c>
      <c r="O3995">
        <v>9.25</v>
      </c>
      <c r="P39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6.75</v>
      </c>
      <c r="Q3995">
        <f>IF(Tabla1[[#This Row],[SERVICIO]]="COMIDA",3,IF(Tabla1[[#This Row],[SERVICIO]]="CONTROLADO",12,IF(Tabla1[[#This Row],[SERVICIO]]="RÁPIDO",3.75,IF(Tabla1[[#This Row],[SERVICIO]]="NORMAL",2.5,))))</f>
        <v>2.5</v>
      </c>
      <c r="R3995">
        <f>IF(Tabla1[[#This Row],[SERVICIO]]="COMIDA",3.5,IF(Tabla1[[#This Row],[SERVICIO]]="CONTROLADO",8,IF(Tabla1[[#This Row],[SERVICIO]]="RÁPIDO",4.5,IF(Tabla1[[#This Row],[SERVICIO]]="NORMAL",3,))))</f>
        <v>3</v>
      </c>
      <c r="S3995">
        <f>IF(Tabla1[[#This Row],[SERVICIO]]="COMIDA",0.75,IF(Tabla1[[#This Row],[SERVICIO]]="CONTROLADO",2.65,IF(Tabla1[[#This Row],[SERVICIO]]="RÁPIDO",0.55,IF(Tabla1[[#This Row],[SERVICIO]]="NORMAL",1.2,))))</f>
        <v>1.2</v>
      </c>
      <c r="T3995" s="2">
        <f>IF(Tabla1[[#This Row],[KILOMETROS ADICIONALES]]=0,Tabla1[[#This Row],[KILOMETROS]]*Tabla1[[#This Row],[COSTO NORMAL]],Tabla1[[#This Row],[COSTO NORMAL]]*Tabla1[[#This Row],[KILOMETROS HASTA]])</f>
        <v>7.5</v>
      </c>
      <c r="U3995" s="2">
        <f>Tabla1[[#This Row],[KILOMETROS ADICIONALES]]*Tabla1[[#This Row],[COSTO ADICIONAL]]</f>
        <v>8.1</v>
      </c>
      <c r="V3995">
        <v>34.07</v>
      </c>
      <c r="W3995" s="2">
        <f>Tabla1[[#This Row],[COSTO NORMAL2]]+Tabla1[[#This Row],[COSTO ADICIONAL2]]</f>
        <v>15.6</v>
      </c>
    </row>
    <row r="3996" spans="1:23" x14ac:dyDescent="0.25">
      <c r="A3996" t="s">
        <v>121</v>
      </c>
      <c r="B3996" t="s">
        <v>6444</v>
      </c>
      <c r="C3996" t="s">
        <v>13087</v>
      </c>
      <c r="D3996" t="s">
        <v>13</v>
      </c>
      <c r="E3996" t="s">
        <v>14844</v>
      </c>
      <c r="F3996" t="s">
        <v>14</v>
      </c>
      <c r="G3996" t="s">
        <v>15</v>
      </c>
      <c r="H3996" t="s">
        <v>121</v>
      </c>
      <c r="I3996" t="s">
        <v>1154</v>
      </c>
      <c r="J3996" t="str">
        <f>MID(Tabla1[[#This Row],[HORA2]],1,2)</f>
        <v>12</v>
      </c>
      <c r="K3996" t="s">
        <v>92</v>
      </c>
      <c r="L3996" t="s">
        <v>57</v>
      </c>
      <c r="M3996" t="s">
        <v>14867</v>
      </c>
      <c r="N3996" t="s">
        <v>22</v>
      </c>
      <c r="O3996">
        <v>6</v>
      </c>
      <c r="P39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3996">
        <f>IF(Tabla1[[#This Row],[SERVICIO]]="COMIDA",3,IF(Tabla1[[#This Row],[SERVICIO]]="CONTROLADO",12,IF(Tabla1[[#This Row],[SERVICIO]]="RÁPIDO",3.75,IF(Tabla1[[#This Row],[SERVICIO]]="NORMAL",2.5,))))</f>
        <v>2.5</v>
      </c>
      <c r="R3996">
        <f>IF(Tabla1[[#This Row],[SERVICIO]]="COMIDA",3.5,IF(Tabla1[[#This Row],[SERVICIO]]="CONTROLADO",8,IF(Tabla1[[#This Row],[SERVICIO]]="RÁPIDO",4.5,IF(Tabla1[[#This Row],[SERVICIO]]="NORMAL",3,))))</f>
        <v>3</v>
      </c>
      <c r="S3996">
        <f>IF(Tabla1[[#This Row],[SERVICIO]]="COMIDA",0.75,IF(Tabla1[[#This Row],[SERVICIO]]="CONTROLADO",2.65,IF(Tabla1[[#This Row],[SERVICIO]]="RÁPIDO",0.55,IF(Tabla1[[#This Row],[SERVICIO]]="NORMAL",1.2,))))</f>
        <v>1.2</v>
      </c>
      <c r="T3996" s="2">
        <f>IF(Tabla1[[#This Row],[KILOMETROS ADICIONALES]]=0,Tabla1[[#This Row],[KILOMETROS]]*Tabla1[[#This Row],[COSTO NORMAL]],Tabla1[[#This Row],[COSTO NORMAL]]*Tabla1[[#This Row],[KILOMETROS HASTA]])</f>
        <v>7.5</v>
      </c>
      <c r="U3996" s="2">
        <f>Tabla1[[#This Row],[KILOMETROS ADICIONALES]]*Tabla1[[#This Row],[COSTO ADICIONAL]]</f>
        <v>4.2</v>
      </c>
      <c r="V3996">
        <v>44.76</v>
      </c>
      <c r="W3996" s="2">
        <f>Tabla1[[#This Row],[COSTO NORMAL2]]+Tabla1[[#This Row],[COSTO ADICIONAL2]]</f>
        <v>11.7</v>
      </c>
    </row>
    <row r="3997" spans="1:23" x14ac:dyDescent="0.25">
      <c r="A3997" t="s">
        <v>121</v>
      </c>
      <c r="B3997" t="s">
        <v>6444</v>
      </c>
      <c r="C3997" t="s">
        <v>13088</v>
      </c>
      <c r="D3997" t="s">
        <v>13</v>
      </c>
      <c r="E3997" t="s">
        <v>14844</v>
      </c>
      <c r="F3997" t="s">
        <v>14</v>
      </c>
      <c r="G3997" t="s">
        <v>15</v>
      </c>
      <c r="H3997" t="s">
        <v>121</v>
      </c>
      <c r="I3997" t="s">
        <v>751</v>
      </c>
      <c r="J3997" t="str">
        <f>MID(Tabla1[[#This Row],[HORA2]],1,2)</f>
        <v>13</v>
      </c>
      <c r="K3997" t="s">
        <v>92</v>
      </c>
      <c r="L3997" t="s">
        <v>78</v>
      </c>
      <c r="M3997" t="s">
        <v>14867</v>
      </c>
      <c r="N3997" t="s">
        <v>22</v>
      </c>
      <c r="O3997">
        <v>9.74</v>
      </c>
      <c r="P39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7.24</v>
      </c>
      <c r="Q3997">
        <f>IF(Tabla1[[#This Row],[SERVICIO]]="COMIDA",3,IF(Tabla1[[#This Row],[SERVICIO]]="CONTROLADO",12,IF(Tabla1[[#This Row],[SERVICIO]]="RÁPIDO",3.75,IF(Tabla1[[#This Row],[SERVICIO]]="NORMAL",2.5,))))</f>
        <v>2.5</v>
      </c>
      <c r="R3997">
        <f>IF(Tabla1[[#This Row],[SERVICIO]]="COMIDA",3.5,IF(Tabla1[[#This Row],[SERVICIO]]="CONTROLADO",8,IF(Tabla1[[#This Row],[SERVICIO]]="RÁPIDO",4.5,IF(Tabla1[[#This Row],[SERVICIO]]="NORMAL",3,))))</f>
        <v>3</v>
      </c>
      <c r="S3997">
        <f>IF(Tabla1[[#This Row],[SERVICIO]]="COMIDA",0.75,IF(Tabla1[[#This Row],[SERVICIO]]="CONTROLADO",2.65,IF(Tabla1[[#This Row],[SERVICIO]]="RÁPIDO",0.55,IF(Tabla1[[#This Row],[SERVICIO]]="NORMAL",1.2,))))</f>
        <v>1.2</v>
      </c>
      <c r="T3997" s="2">
        <f>IF(Tabla1[[#This Row],[KILOMETROS ADICIONALES]]=0,Tabla1[[#This Row],[KILOMETROS]]*Tabla1[[#This Row],[COSTO NORMAL]],Tabla1[[#This Row],[COSTO NORMAL]]*Tabla1[[#This Row],[KILOMETROS HASTA]])</f>
        <v>7.5</v>
      </c>
      <c r="U3997" s="2">
        <f>Tabla1[[#This Row],[KILOMETROS ADICIONALES]]*Tabla1[[#This Row],[COSTO ADICIONAL]]</f>
        <v>8.6880000000000006</v>
      </c>
      <c r="V3997">
        <v>70.39</v>
      </c>
      <c r="W3997" s="2">
        <f>Tabla1[[#This Row],[COSTO NORMAL2]]+Tabla1[[#This Row],[COSTO ADICIONAL2]]</f>
        <v>16.188000000000002</v>
      </c>
    </row>
    <row r="3998" spans="1:23" x14ac:dyDescent="0.25">
      <c r="A3998" t="s">
        <v>121</v>
      </c>
      <c r="B3998" t="s">
        <v>6444</v>
      </c>
      <c r="C3998" t="s">
        <v>13089</v>
      </c>
      <c r="D3998" t="s">
        <v>13</v>
      </c>
      <c r="E3998" t="s">
        <v>14844</v>
      </c>
      <c r="F3998" t="s">
        <v>14</v>
      </c>
      <c r="G3998" t="s">
        <v>15</v>
      </c>
      <c r="H3998" t="s">
        <v>121</v>
      </c>
      <c r="I3998" t="s">
        <v>6445</v>
      </c>
      <c r="J3998" t="str">
        <f>MID(Tabla1[[#This Row],[HORA2]],1,2)</f>
        <v>13</v>
      </c>
      <c r="K3998" t="s">
        <v>92</v>
      </c>
      <c r="L3998" t="s">
        <v>57</v>
      </c>
      <c r="M3998" t="s">
        <v>14867</v>
      </c>
      <c r="N3998" t="s">
        <v>22</v>
      </c>
      <c r="O3998">
        <v>12.96</v>
      </c>
      <c r="P39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10.46</v>
      </c>
      <c r="Q3998">
        <f>IF(Tabla1[[#This Row],[SERVICIO]]="COMIDA",3,IF(Tabla1[[#This Row],[SERVICIO]]="CONTROLADO",12,IF(Tabla1[[#This Row],[SERVICIO]]="RÁPIDO",3.75,IF(Tabla1[[#This Row],[SERVICIO]]="NORMAL",2.5,))))</f>
        <v>2.5</v>
      </c>
      <c r="R3998">
        <f>IF(Tabla1[[#This Row],[SERVICIO]]="COMIDA",3.5,IF(Tabla1[[#This Row],[SERVICIO]]="CONTROLADO",8,IF(Tabla1[[#This Row],[SERVICIO]]="RÁPIDO",4.5,IF(Tabla1[[#This Row],[SERVICIO]]="NORMAL",3,))))</f>
        <v>3</v>
      </c>
      <c r="S3998">
        <f>IF(Tabla1[[#This Row],[SERVICIO]]="COMIDA",0.75,IF(Tabla1[[#This Row],[SERVICIO]]="CONTROLADO",2.65,IF(Tabla1[[#This Row],[SERVICIO]]="RÁPIDO",0.55,IF(Tabla1[[#This Row],[SERVICIO]]="NORMAL",1.2,))))</f>
        <v>1.2</v>
      </c>
      <c r="T3998" s="2">
        <f>IF(Tabla1[[#This Row],[KILOMETROS ADICIONALES]]=0,Tabla1[[#This Row],[KILOMETROS]]*Tabla1[[#This Row],[COSTO NORMAL]],Tabla1[[#This Row],[COSTO NORMAL]]*Tabla1[[#This Row],[KILOMETROS HASTA]])</f>
        <v>7.5</v>
      </c>
      <c r="U3998" s="2">
        <f>Tabla1[[#This Row],[KILOMETROS ADICIONALES]]*Tabla1[[#This Row],[COSTO ADICIONAL]]</f>
        <v>12.552000000000001</v>
      </c>
      <c r="V3998">
        <v>36.22</v>
      </c>
      <c r="W3998" s="2">
        <f>Tabla1[[#This Row],[COSTO NORMAL2]]+Tabla1[[#This Row],[COSTO ADICIONAL2]]</f>
        <v>20.052</v>
      </c>
    </row>
    <row r="3999" spans="1:23" x14ac:dyDescent="0.25">
      <c r="A3999" t="s">
        <v>121</v>
      </c>
      <c r="B3999" t="s">
        <v>6446</v>
      </c>
      <c r="C3999" t="s">
        <v>13090</v>
      </c>
      <c r="D3999" t="s">
        <v>13</v>
      </c>
      <c r="E3999" t="s">
        <v>14846</v>
      </c>
      <c r="F3999" t="s">
        <v>14</v>
      </c>
      <c r="G3999" t="s">
        <v>15</v>
      </c>
      <c r="H3999" t="s">
        <v>121</v>
      </c>
      <c r="I3999" t="s">
        <v>401</v>
      </c>
      <c r="J3999" t="str">
        <f>MID(Tabla1[[#This Row],[HORA2]],1,2)</f>
        <v>11</v>
      </c>
      <c r="K3999" t="s">
        <v>20</v>
      </c>
      <c r="L3999" t="s">
        <v>88</v>
      </c>
      <c r="M3999" t="s">
        <v>14867</v>
      </c>
      <c r="N3999" t="s">
        <v>22</v>
      </c>
      <c r="O3999">
        <v>17.38</v>
      </c>
      <c r="P39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5.379999999999999</v>
      </c>
      <c r="Q3999">
        <f>IF(Tabla1[[#This Row],[SERVICIO]]="COMIDA",3,IF(Tabla1[[#This Row],[SERVICIO]]="CONTROLADO",12,IF(Tabla1[[#This Row],[SERVICIO]]="RÁPIDO",3.75,IF(Tabla1[[#This Row],[SERVICIO]]="NORMAL",2.5,))))</f>
        <v>12</v>
      </c>
      <c r="R3999">
        <f>IF(Tabla1[[#This Row],[SERVICIO]]="COMIDA",3.5,IF(Tabla1[[#This Row],[SERVICIO]]="CONTROLADO",8,IF(Tabla1[[#This Row],[SERVICIO]]="RÁPIDO",4.5,IF(Tabla1[[#This Row],[SERVICIO]]="NORMAL",3,))))</f>
        <v>8</v>
      </c>
      <c r="S3999">
        <f>IF(Tabla1[[#This Row],[SERVICIO]]="COMIDA",0.75,IF(Tabla1[[#This Row],[SERVICIO]]="CONTROLADO",2.65,IF(Tabla1[[#This Row],[SERVICIO]]="RÁPIDO",0.55,IF(Tabla1[[#This Row],[SERVICIO]]="NORMAL",1.2,))))</f>
        <v>2.65</v>
      </c>
      <c r="T3999" s="2">
        <f>IF(Tabla1[[#This Row],[KILOMETROS ADICIONALES]]=0,Tabla1[[#This Row],[KILOMETROS]]*Tabla1[[#This Row],[COSTO NORMAL]],Tabla1[[#This Row],[COSTO NORMAL]]*Tabla1[[#This Row],[KILOMETROS HASTA]])</f>
        <v>96</v>
      </c>
      <c r="U3999" s="2">
        <f>Tabla1[[#This Row],[KILOMETROS ADICIONALES]]*Tabla1[[#This Row],[COSTO ADICIONAL]]</f>
        <v>14.256999999999996</v>
      </c>
      <c r="V3999">
        <v>114.85</v>
      </c>
      <c r="W3999" s="2">
        <f>Tabla1[[#This Row],[COSTO NORMAL2]]+Tabla1[[#This Row],[COSTO ADICIONAL2]]</f>
        <v>110.25699999999999</v>
      </c>
    </row>
    <row r="4000" spans="1:23" x14ac:dyDescent="0.25">
      <c r="A4000" t="s">
        <v>121</v>
      </c>
      <c r="B4000" t="s">
        <v>6446</v>
      </c>
      <c r="C4000" t="s">
        <v>13091</v>
      </c>
      <c r="D4000" t="s">
        <v>13</v>
      </c>
      <c r="E4000" t="s">
        <v>14844</v>
      </c>
      <c r="F4000" t="s">
        <v>14</v>
      </c>
      <c r="G4000" t="s">
        <v>69</v>
      </c>
      <c r="H4000" t="s">
        <v>121</v>
      </c>
      <c r="I4000" t="s">
        <v>6447</v>
      </c>
      <c r="J4000" t="str">
        <f>MID(Tabla1[[#This Row],[HORA2]],1,2)</f>
        <v>13</v>
      </c>
      <c r="K4000" t="s">
        <v>20</v>
      </c>
      <c r="L4000" t="s">
        <v>2011</v>
      </c>
      <c r="M4000" t="s">
        <v>14867</v>
      </c>
      <c r="N4000" t="s">
        <v>22</v>
      </c>
      <c r="O4000">
        <v>5.74</v>
      </c>
      <c r="P40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3.24</v>
      </c>
      <c r="Q4000">
        <f>IF(Tabla1[[#This Row],[SERVICIO]]="COMIDA",3,IF(Tabla1[[#This Row],[SERVICIO]]="CONTROLADO",12,IF(Tabla1[[#This Row],[SERVICIO]]="RÁPIDO",3.75,IF(Tabla1[[#This Row],[SERVICIO]]="NORMAL",2.5,))))</f>
        <v>2.5</v>
      </c>
      <c r="R4000">
        <f>IF(Tabla1[[#This Row],[SERVICIO]]="COMIDA",3.5,IF(Tabla1[[#This Row],[SERVICIO]]="CONTROLADO",8,IF(Tabla1[[#This Row],[SERVICIO]]="RÁPIDO",4.5,IF(Tabla1[[#This Row],[SERVICIO]]="NORMAL",3,))))</f>
        <v>3</v>
      </c>
      <c r="S4000">
        <f>IF(Tabla1[[#This Row],[SERVICIO]]="COMIDA",0.75,IF(Tabla1[[#This Row],[SERVICIO]]="CONTROLADO",2.65,IF(Tabla1[[#This Row],[SERVICIO]]="RÁPIDO",0.55,IF(Tabla1[[#This Row],[SERVICIO]]="NORMAL",1.2,))))</f>
        <v>1.2</v>
      </c>
      <c r="T4000" s="2">
        <f>IF(Tabla1[[#This Row],[KILOMETROS ADICIONALES]]=0,Tabla1[[#This Row],[KILOMETROS]]*Tabla1[[#This Row],[COSTO NORMAL]],Tabla1[[#This Row],[COSTO NORMAL]]*Tabla1[[#This Row],[KILOMETROS HASTA]])</f>
        <v>7.5</v>
      </c>
      <c r="U4000" s="2">
        <f>Tabla1[[#This Row],[KILOMETROS ADICIONALES]]*Tabla1[[#This Row],[COSTO ADICIONAL]]</f>
        <v>3.8879999999999999</v>
      </c>
      <c r="V4000">
        <v>107.56</v>
      </c>
      <c r="W4000" s="2">
        <f>Tabla1[[#This Row],[COSTO NORMAL2]]+Tabla1[[#This Row],[COSTO ADICIONAL2]]</f>
        <v>11.388</v>
      </c>
    </row>
    <row r="4001" spans="1:23" x14ac:dyDescent="0.25">
      <c r="A4001" t="s">
        <v>121</v>
      </c>
      <c r="B4001" t="s">
        <v>6448</v>
      </c>
      <c r="C4001" t="s">
        <v>13092</v>
      </c>
      <c r="D4001" t="s">
        <v>75</v>
      </c>
      <c r="E4001" t="s">
        <v>14846</v>
      </c>
      <c r="F4001" t="s">
        <v>14</v>
      </c>
      <c r="G4001" t="s">
        <v>15</v>
      </c>
      <c r="H4001" t="s">
        <v>121</v>
      </c>
      <c r="I4001" t="s">
        <v>6449</v>
      </c>
      <c r="J4001" t="str">
        <f>MID(Tabla1[[#This Row],[HORA2]],1,2)</f>
        <v>11</v>
      </c>
      <c r="K4001" t="s">
        <v>78</v>
      </c>
      <c r="L4001" t="s">
        <v>180</v>
      </c>
      <c r="M4001" t="s">
        <v>14867</v>
      </c>
      <c r="N4001" t="s">
        <v>22</v>
      </c>
      <c r="O4001">
        <v>17.39</v>
      </c>
      <c r="P40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5.3900000000000006</v>
      </c>
      <c r="Q4001">
        <f>IF(Tabla1[[#This Row],[SERVICIO]]="COMIDA",3,IF(Tabla1[[#This Row],[SERVICIO]]="CONTROLADO",12,IF(Tabla1[[#This Row],[SERVICIO]]="RÁPIDO",3.75,IF(Tabla1[[#This Row],[SERVICIO]]="NORMAL",2.5,))))</f>
        <v>12</v>
      </c>
      <c r="R4001">
        <f>IF(Tabla1[[#This Row],[SERVICIO]]="COMIDA",3.5,IF(Tabla1[[#This Row],[SERVICIO]]="CONTROLADO",8,IF(Tabla1[[#This Row],[SERVICIO]]="RÁPIDO",4.5,IF(Tabla1[[#This Row],[SERVICIO]]="NORMAL",3,))))</f>
        <v>8</v>
      </c>
      <c r="S4001">
        <f>IF(Tabla1[[#This Row],[SERVICIO]]="COMIDA",0.75,IF(Tabla1[[#This Row],[SERVICIO]]="CONTROLADO",2.65,IF(Tabla1[[#This Row],[SERVICIO]]="RÁPIDO",0.55,IF(Tabla1[[#This Row],[SERVICIO]]="NORMAL",1.2,))))</f>
        <v>2.65</v>
      </c>
      <c r="T4001" s="2">
        <f>IF(Tabla1[[#This Row],[KILOMETROS ADICIONALES]]=0,Tabla1[[#This Row],[KILOMETROS]]*Tabla1[[#This Row],[COSTO NORMAL]],Tabla1[[#This Row],[COSTO NORMAL]]*Tabla1[[#This Row],[KILOMETROS HASTA]])</f>
        <v>96</v>
      </c>
      <c r="U4001" s="2">
        <f>Tabla1[[#This Row],[KILOMETROS ADICIONALES]]*Tabla1[[#This Row],[COSTO ADICIONAL]]</f>
        <v>14.283500000000002</v>
      </c>
      <c r="V4001">
        <v>123.18</v>
      </c>
      <c r="W4001" s="2">
        <f>Tabla1[[#This Row],[COSTO NORMAL2]]+Tabla1[[#This Row],[COSTO ADICIONAL2]]</f>
        <v>110.2835</v>
      </c>
    </row>
    <row r="4002" spans="1:23" x14ac:dyDescent="0.25">
      <c r="A4002" t="s">
        <v>121</v>
      </c>
      <c r="B4002" t="s">
        <v>6450</v>
      </c>
      <c r="C4002" t="s">
        <v>13093</v>
      </c>
      <c r="D4002" t="s">
        <v>13</v>
      </c>
      <c r="E4002" t="s">
        <v>14844</v>
      </c>
      <c r="F4002" t="s">
        <v>14</v>
      </c>
      <c r="G4002" t="s">
        <v>15</v>
      </c>
      <c r="H4002" t="s">
        <v>121</v>
      </c>
      <c r="I4002" t="s">
        <v>6451</v>
      </c>
      <c r="J4002" t="str">
        <f>MID(Tabla1[[#This Row],[HORA2]],1,2)</f>
        <v>10</v>
      </c>
      <c r="K4002" t="s">
        <v>57</v>
      </c>
      <c r="L4002" t="s">
        <v>57</v>
      </c>
      <c r="M4002" t="s">
        <v>14867</v>
      </c>
      <c r="N4002" t="s">
        <v>22</v>
      </c>
      <c r="O4002">
        <v>16.87</v>
      </c>
      <c r="P40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14.370000000000001</v>
      </c>
      <c r="Q4002">
        <f>IF(Tabla1[[#This Row],[SERVICIO]]="COMIDA",3,IF(Tabla1[[#This Row],[SERVICIO]]="CONTROLADO",12,IF(Tabla1[[#This Row],[SERVICIO]]="RÁPIDO",3.75,IF(Tabla1[[#This Row],[SERVICIO]]="NORMAL",2.5,))))</f>
        <v>2.5</v>
      </c>
      <c r="R4002">
        <f>IF(Tabla1[[#This Row],[SERVICIO]]="COMIDA",3.5,IF(Tabla1[[#This Row],[SERVICIO]]="CONTROLADO",8,IF(Tabla1[[#This Row],[SERVICIO]]="RÁPIDO",4.5,IF(Tabla1[[#This Row],[SERVICIO]]="NORMAL",3,))))</f>
        <v>3</v>
      </c>
      <c r="S4002">
        <f>IF(Tabla1[[#This Row],[SERVICIO]]="COMIDA",0.75,IF(Tabla1[[#This Row],[SERVICIO]]="CONTROLADO",2.65,IF(Tabla1[[#This Row],[SERVICIO]]="RÁPIDO",0.55,IF(Tabla1[[#This Row],[SERVICIO]]="NORMAL",1.2,))))</f>
        <v>1.2</v>
      </c>
      <c r="T4002" s="2">
        <f>IF(Tabla1[[#This Row],[KILOMETROS ADICIONALES]]=0,Tabla1[[#This Row],[KILOMETROS]]*Tabla1[[#This Row],[COSTO NORMAL]],Tabla1[[#This Row],[COSTO NORMAL]]*Tabla1[[#This Row],[KILOMETROS HASTA]])</f>
        <v>7.5</v>
      </c>
      <c r="U4002" s="2">
        <f>Tabla1[[#This Row],[KILOMETROS ADICIONALES]]*Tabla1[[#This Row],[COSTO ADICIONAL]]</f>
        <v>17.244</v>
      </c>
      <c r="V4002">
        <v>177.35</v>
      </c>
      <c r="W4002" s="2">
        <f>Tabla1[[#This Row],[COSTO NORMAL2]]+Tabla1[[#This Row],[COSTO ADICIONAL2]]</f>
        <v>24.744</v>
      </c>
    </row>
    <row r="4003" spans="1:23" x14ac:dyDescent="0.25">
      <c r="A4003" t="s">
        <v>121</v>
      </c>
      <c r="B4003" t="s">
        <v>6450</v>
      </c>
      <c r="C4003" t="s">
        <v>13094</v>
      </c>
      <c r="D4003" t="s">
        <v>13</v>
      </c>
      <c r="E4003" t="s">
        <v>14844</v>
      </c>
      <c r="F4003" t="s">
        <v>14</v>
      </c>
      <c r="G4003" t="s">
        <v>15</v>
      </c>
      <c r="H4003" t="s">
        <v>121</v>
      </c>
      <c r="I4003" t="s">
        <v>6452</v>
      </c>
      <c r="J4003" t="str">
        <f>MID(Tabla1[[#This Row],[HORA2]],1,2)</f>
        <v>11</v>
      </c>
      <c r="K4003" t="s">
        <v>57</v>
      </c>
      <c r="L4003" t="s">
        <v>57</v>
      </c>
      <c r="M4003" t="s">
        <v>14867</v>
      </c>
      <c r="N4003" t="s">
        <v>22</v>
      </c>
      <c r="O4003">
        <v>11.77</v>
      </c>
      <c r="P40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</v>
      </c>
      <c r="Q4003">
        <f>IF(Tabla1[[#This Row],[SERVICIO]]="COMIDA",3,IF(Tabla1[[#This Row],[SERVICIO]]="CONTROLADO",12,IF(Tabla1[[#This Row],[SERVICIO]]="RÁPIDO",3.75,IF(Tabla1[[#This Row],[SERVICIO]]="NORMAL",2.5,))))</f>
        <v>2.5</v>
      </c>
      <c r="R4003">
        <f>IF(Tabla1[[#This Row],[SERVICIO]]="COMIDA",3.5,IF(Tabla1[[#This Row],[SERVICIO]]="CONTROLADO",8,IF(Tabla1[[#This Row],[SERVICIO]]="RÁPIDO",4.5,IF(Tabla1[[#This Row],[SERVICIO]]="NORMAL",3,))))</f>
        <v>3</v>
      </c>
      <c r="S4003">
        <f>IF(Tabla1[[#This Row],[SERVICIO]]="COMIDA",0.75,IF(Tabla1[[#This Row],[SERVICIO]]="CONTROLADO",2.65,IF(Tabla1[[#This Row],[SERVICIO]]="RÁPIDO",0.55,IF(Tabla1[[#This Row],[SERVICIO]]="NORMAL",1.2,))))</f>
        <v>1.2</v>
      </c>
      <c r="T4003" s="2">
        <f>IF(Tabla1[[#This Row],[KILOMETROS ADICIONALES]]=0,Tabla1[[#This Row],[KILOMETROS]]*Tabla1[[#This Row],[COSTO NORMAL]],Tabla1[[#This Row],[COSTO NORMAL]]*Tabla1[[#This Row],[KILOMETROS HASTA]])</f>
        <v>7.5</v>
      </c>
      <c r="U4003" s="2">
        <f>Tabla1[[#This Row],[KILOMETROS ADICIONALES]]*Tabla1[[#This Row],[COSTO ADICIONAL]]</f>
        <v>11.123999999999999</v>
      </c>
      <c r="V4003">
        <v>111.46</v>
      </c>
      <c r="W4003" s="2">
        <f>Tabla1[[#This Row],[COSTO NORMAL2]]+Tabla1[[#This Row],[COSTO ADICIONAL2]]</f>
        <v>18.623999999999999</v>
      </c>
    </row>
    <row r="4004" spans="1:23" x14ac:dyDescent="0.25">
      <c r="A4004" t="s">
        <v>121</v>
      </c>
      <c r="B4004" t="s">
        <v>6450</v>
      </c>
      <c r="C4004" t="s">
        <v>13095</v>
      </c>
      <c r="D4004" t="s">
        <v>13</v>
      </c>
      <c r="E4004" t="s">
        <v>14844</v>
      </c>
      <c r="F4004" t="s">
        <v>14</v>
      </c>
      <c r="G4004" t="s">
        <v>15</v>
      </c>
      <c r="H4004" t="s">
        <v>121</v>
      </c>
      <c r="I4004" t="s">
        <v>6453</v>
      </c>
      <c r="J4004" t="str">
        <f>MID(Tabla1[[#This Row],[HORA2]],1,2)</f>
        <v>12</v>
      </c>
      <c r="K4004" t="s">
        <v>57</v>
      </c>
      <c r="L4004" t="s">
        <v>65</v>
      </c>
      <c r="M4004" t="s">
        <v>14867</v>
      </c>
      <c r="N4004" t="s">
        <v>22</v>
      </c>
      <c r="O4004">
        <v>4.32</v>
      </c>
      <c r="P40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1.8200000000000003</v>
      </c>
      <c r="Q4004">
        <f>IF(Tabla1[[#This Row],[SERVICIO]]="COMIDA",3,IF(Tabla1[[#This Row],[SERVICIO]]="CONTROLADO",12,IF(Tabla1[[#This Row],[SERVICIO]]="RÁPIDO",3.75,IF(Tabla1[[#This Row],[SERVICIO]]="NORMAL",2.5,))))</f>
        <v>2.5</v>
      </c>
      <c r="R4004">
        <f>IF(Tabla1[[#This Row],[SERVICIO]]="COMIDA",3.5,IF(Tabla1[[#This Row],[SERVICIO]]="CONTROLADO",8,IF(Tabla1[[#This Row],[SERVICIO]]="RÁPIDO",4.5,IF(Tabla1[[#This Row],[SERVICIO]]="NORMAL",3,))))</f>
        <v>3</v>
      </c>
      <c r="S4004">
        <f>IF(Tabla1[[#This Row],[SERVICIO]]="COMIDA",0.75,IF(Tabla1[[#This Row],[SERVICIO]]="CONTROLADO",2.65,IF(Tabla1[[#This Row],[SERVICIO]]="RÁPIDO",0.55,IF(Tabla1[[#This Row],[SERVICIO]]="NORMAL",1.2,))))</f>
        <v>1.2</v>
      </c>
      <c r="T4004" s="2">
        <f>IF(Tabla1[[#This Row],[KILOMETROS ADICIONALES]]=0,Tabla1[[#This Row],[KILOMETROS]]*Tabla1[[#This Row],[COSTO NORMAL]],Tabla1[[#This Row],[COSTO NORMAL]]*Tabla1[[#This Row],[KILOMETROS HASTA]])</f>
        <v>7.5</v>
      </c>
      <c r="U4004" s="2">
        <f>Tabla1[[#This Row],[KILOMETROS ADICIONALES]]*Tabla1[[#This Row],[COSTO ADICIONAL]]</f>
        <v>2.1840000000000002</v>
      </c>
      <c r="V4004">
        <v>117.8</v>
      </c>
      <c r="W4004" s="2">
        <f>Tabla1[[#This Row],[COSTO NORMAL2]]+Tabla1[[#This Row],[COSTO ADICIONAL2]]</f>
        <v>9.6840000000000011</v>
      </c>
    </row>
    <row r="4005" spans="1:23" x14ac:dyDescent="0.25">
      <c r="A4005" t="s">
        <v>121</v>
      </c>
      <c r="B4005" t="s">
        <v>6450</v>
      </c>
      <c r="C4005" t="s">
        <v>13096</v>
      </c>
      <c r="D4005" t="s">
        <v>13</v>
      </c>
      <c r="E4005" t="s">
        <v>14844</v>
      </c>
      <c r="F4005" t="s">
        <v>14</v>
      </c>
      <c r="G4005" t="s">
        <v>15</v>
      </c>
      <c r="H4005" t="s">
        <v>121</v>
      </c>
      <c r="I4005" t="s">
        <v>991</v>
      </c>
      <c r="J4005" t="str">
        <f>MID(Tabla1[[#This Row],[HORA2]],1,2)</f>
        <v>12</v>
      </c>
      <c r="K4005" t="s">
        <v>57</v>
      </c>
      <c r="L4005" t="s">
        <v>115</v>
      </c>
      <c r="M4005" t="s">
        <v>14867</v>
      </c>
      <c r="N4005" t="s">
        <v>22</v>
      </c>
      <c r="O4005">
        <v>19.420000000000002</v>
      </c>
      <c r="P40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16.920000000000002</v>
      </c>
      <c r="Q4005">
        <f>IF(Tabla1[[#This Row],[SERVICIO]]="COMIDA",3,IF(Tabla1[[#This Row],[SERVICIO]]="CONTROLADO",12,IF(Tabla1[[#This Row],[SERVICIO]]="RÁPIDO",3.75,IF(Tabla1[[#This Row],[SERVICIO]]="NORMAL",2.5,))))</f>
        <v>2.5</v>
      </c>
      <c r="R4005">
        <f>IF(Tabla1[[#This Row],[SERVICIO]]="COMIDA",3.5,IF(Tabla1[[#This Row],[SERVICIO]]="CONTROLADO",8,IF(Tabla1[[#This Row],[SERVICIO]]="RÁPIDO",4.5,IF(Tabla1[[#This Row],[SERVICIO]]="NORMAL",3,))))</f>
        <v>3</v>
      </c>
      <c r="S4005">
        <f>IF(Tabla1[[#This Row],[SERVICIO]]="COMIDA",0.75,IF(Tabla1[[#This Row],[SERVICIO]]="CONTROLADO",2.65,IF(Tabla1[[#This Row],[SERVICIO]]="RÁPIDO",0.55,IF(Tabla1[[#This Row],[SERVICIO]]="NORMAL",1.2,))))</f>
        <v>1.2</v>
      </c>
      <c r="T4005" s="2">
        <f>IF(Tabla1[[#This Row],[KILOMETROS ADICIONALES]]=0,Tabla1[[#This Row],[KILOMETROS]]*Tabla1[[#This Row],[COSTO NORMAL]],Tabla1[[#This Row],[COSTO NORMAL]]*Tabla1[[#This Row],[KILOMETROS HASTA]])</f>
        <v>7.5</v>
      </c>
      <c r="U4005" s="2">
        <f>Tabla1[[#This Row],[KILOMETROS ADICIONALES]]*Tabla1[[#This Row],[COSTO ADICIONAL]]</f>
        <v>20.304000000000002</v>
      </c>
      <c r="V4005">
        <v>57.49</v>
      </c>
      <c r="W4005" s="2">
        <f>Tabla1[[#This Row],[COSTO NORMAL2]]+Tabla1[[#This Row],[COSTO ADICIONAL2]]</f>
        <v>27.804000000000002</v>
      </c>
    </row>
    <row r="4006" spans="1:23" x14ac:dyDescent="0.25">
      <c r="A4006" t="s">
        <v>121</v>
      </c>
      <c r="B4006" t="s">
        <v>6450</v>
      </c>
      <c r="C4006" t="s">
        <v>13097</v>
      </c>
      <c r="D4006" t="s">
        <v>13</v>
      </c>
      <c r="E4006" t="s">
        <v>14844</v>
      </c>
      <c r="F4006" t="s">
        <v>14</v>
      </c>
      <c r="G4006" t="s">
        <v>15</v>
      </c>
      <c r="H4006" t="s">
        <v>121</v>
      </c>
      <c r="I4006" t="s">
        <v>6454</v>
      </c>
      <c r="J4006" t="str">
        <f>MID(Tabla1[[#This Row],[HORA2]],1,2)</f>
        <v>10</v>
      </c>
      <c r="K4006" t="s">
        <v>57</v>
      </c>
      <c r="L4006" t="s">
        <v>78</v>
      </c>
      <c r="M4006" t="s">
        <v>14867</v>
      </c>
      <c r="N4006" t="s">
        <v>22</v>
      </c>
      <c r="O4006">
        <v>19.09</v>
      </c>
      <c r="P40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16.59</v>
      </c>
      <c r="Q4006">
        <f>IF(Tabla1[[#This Row],[SERVICIO]]="COMIDA",3,IF(Tabla1[[#This Row],[SERVICIO]]="CONTROLADO",12,IF(Tabla1[[#This Row],[SERVICIO]]="RÁPIDO",3.75,IF(Tabla1[[#This Row],[SERVICIO]]="NORMAL",2.5,))))</f>
        <v>2.5</v>
      </c>
      <c r="R4006">
        <f>IF(Tabla1[[#This Row],[SERVICIO]]="COMIDA",3.5,IF(Tabla1[[#This Row],[SERVICIO]]="CONTROLADO",8,IF(Tabla1[[#This Row],[SERVICIO]]="RÁPIDO",4.5,IF(Tabla1[[#This Row],[SERVICIO]]="NORMAL",3,))))</f>
        <v>3</v>
      </c>
      <c r="S4006">
        <f>IF(Tabla1[[#This Row],[SERVICIO]]="COMIDA",0.75,IF(Tabla1[[#This Row],[SERVICIO]]="CONTROLADO",2.65,IF(Tabla1[[#This Row],[SERVICIO]]="RÁPIDO",0.55,IF(Tabla1[[#This Row],[SERVICIO]]="NORMAL",1.2,))))</f>
        <v>1.2</v>
      </c>
      <c r="T4006" s="2">
        <f>IF(Tabla1[[#This Row],[KILOMETROS ADICIONALES]]=0,Tabla1[[#This Row],[KILOMETROS]]*Tabla1[[#This Row],[COSTO NORMAL]],Tabla1[[#This Row],[COSTO NORMAL]]*Tabla1[[#This Row],[KILOMETROS HASTA]])</f>
        <v>7.5</v>
      </c>
      <c r="U4006" s="2">
        <f>Tabla1[[#This Row],[KILOMETROS ADICIONALES]]*Tabla1[[#This Row],[COSTO ADICIONAL]]</f>
        <v>19.907999999999998</v>
      </c>
      <c r="V4006">
        <v>242.92</v>
      </c>
      <c r="W4006" s="2">
        <f>Tabla1[[#This Row],[COSTO NORMAL2]]+Tabla1[[#This Row],[COSTO ADICIONAL2]]</f>
        <v>27.407999999999998</v>
      </c>
    </row>
    <row r="4007" spans="1:23" x14ac:dyDescent="0.25">
      <c r="A4007" t="s">
        <v>121</v>
      </c>
      <c r="B4007" t="s">
        <v>6455</v>
      </c>
      <c r="C4007" t="s">
        <v>13098</v>
      </c>
      <c r="D4007" t="s">
        <v>13</v>
      </c>
      <c r="E4007" t="s">
        <v>14844</v>
      </c>
      <c r="F4007" t="s">
        <v>14</v>
      </c>
      <c r="G4007" t="s">
        <v>15</v>
      </c>
      <c r="H4007" t="s">
        <v>121</v>
      </c>
      <c r="I4007" t="s">
        <v>6456</v>
      </c>
      <c r="J4007" t="str">
        <f>MID(Tabla1[[#This Row],[HORA2]],1,2)</f>
        <v>09</v>
      </c>
      <c r="K4007" t="s">
        <v>43</v>
      </c>
      <c r="L4007" t="s">
        <v>19</v>
      </c>
      <c r="M4007" t="s">
        <v>14867</v>
      </c>
      <c r="N4007" t="s">
        <v>22</v>
      </c>
      <c r="O4007">
        <v>9.49</v>
      </c>
      <c r="P40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</v>
      </c>
      <c r="Q4007">
        <f>IF(Tabla1[[#This Row],[SERVICIO]]="COMIDA",3,IF(Tabla1[[#This Row],[SERVICIO]]="CONTROLADO",12,IF(Tabla1[[#This Row],[SERVICIO]]="RÁPIDO",3.75,IF(Tabla1[[#This Row],[SERVICIO]]="NORMAL",2.5,))))</f>
        <v>2.5</v>
      </c>
      <c r="R4007">
        <f>IF(Tabla1[[#This Row],[SERVICIO]]="COMIDA",3.5,IF(Tabla1[[#This Row],[SERVICIO]]="CONTROLADO",8,IF(Tabla1[[#This Row],[SERVICIO]]="RÁPIDO",4.5,IF(Tabla1[[#This Row],[SERVICIO]]="NORMAL",3,))))</f>
        <v>3</v>
      </c>
      <c r="S4007">
        <f>IF(Tabla1[[#This Row],[SERVICIO]]="COMIDA",0.75,IF(Tabla1[[#This Row],[SERVICIO]]="CONTROLADO",2.65,IF(Tabla1[[#This Row],[SERVICIO]]="RÁPIDO",0.55,IF(Tabla1[[#This Row],[SERVICIO]]="NORMAL",1.2,))))</f>
        <v>1.2</v>
      </c>
      <c r="T4007" s="2">
        <f>IF(Tabla1[[#This Row],[KILOMETROS ADICIONALES]]=0,Tabla1[[#This Row],[KILOMETROS]]*Tabla1[[#This Row],[COSTO NORMAL]],Tabla1[[#This Row],[COSTO NORMAL]]*Tabla1[[#This Row],[KILOMETROS HASTA]])</f>
        <v>7.5</v>
      </c>
      <c r="U4007" s="2">
        <f>Tabla1[[#This Row],[KILOMETROS ADICIONALES]]*Tabla1[[#This Row],[COSTO ADICIONAL]]</f>
        <v>8.3879999999999999</v>
      </c>
      <c r="V4007">
        <v>109.81</v>
      </c>
      <c r="W4007" s="2">
        <f>Tabla1[[#This Row],[COSTO NORMAL2]]+Tabla1[[#This Row],[COSTO ADICIONAL2]]</f>
        <v>15.888</v>
      </c>
    </row>
    <row r="4008" spans="1:23" x14ac:dyDescent="0.25">
      <c r="A4008" t="s">
        <v>121</v>
      </c>
      <c r="B4008" t="s">
        <v>6455</v>
      </c>
      <c r="C4008" t="s">
        <v>13099</v>
      </c>
      <c r="D4008" t="s">
        <v>13</v>
      </c>
      <c r="E4008" t="s">
        <v>14844</v>
      </c>
      <c r="F4008" t="s">
        <v>14</v>
      </c>
      <c r="G4008" t="s">
        <v>15</v>
      </c>
      <c r="H4008" t="s">
        <v>121</v>
      </c>
      <c r="I4008" t="s">
        <v>6457</v>
      </c>
      <c r="J4008" t="str">
        <f>MID(Tabla1[[#This Row],[HORA2]],1,2)</f>
        <v>09</v>
      </c>
      <c r="K4008" t="s">
        <v>43</v>
      </c>
      <c r="L4008" t="s">
        <v>19</v>
      </c>
      <c r="M4008" t="s">
        <v>14867</v>
      </c>
      <c r="N4008" t="s">
        <v>22</v>
      </c>
      <c r="O4008">
        <v>2.88</v>
      </c>
      <c r="P40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0.37999999999999989</v>
      </c>
      <c r="Q4008">
        <f>IF(Tabla1[[#This Row],[SERVICIO]]="COMIDA",3,IF(Tabla1[[#This Row],[SERVICIO]]="CONTROLADO",12,IF(Tabla1[[#This Row],[SERVICIO]]="RÁPIDO",3.75,IF(Tabla1[[#This Row],[SERVICIO]]="NORMAL",2.5,))))</f>
        <v>2.5</v>
      </c>
      <c r="R4008">
        <f>IF(Tabla1[[#This Row],[SERVICIO]]="COMIDA",3.5,IF(Tabla1[[#This Row],[SERVICIO]]="CONTROLADO",8,IF(Tabla1[[#This Row],[SERVICIO]]="RÁPIDO",4.5,IF(Tabla1[[#This Row],[SERVICIO]]="NORMAL",3,))))</f>
        <v>3</v>
      </c>
      <c r="S4008">
        <f>IF(Tabla1[[#This Row],[SERVICIO]]="COMIDA",0.75,IF(Tabla1[[#This Row],[SERVICIO]]="CONTROLADO",2.65,IF(Tabla1[[#This Row],[SERVICIO]]="RÁPIDO",0.55,IF(Tabla1[[#This Row],[SERVICIO]]="NORMAL",1.2,))))</f>
        <v>1.2</v>
      </c>
      <c r="T4008" s="2">
        <f>IF(Tabla1[[#This Row],[KILOMETROS ADICIONALES]]=0,Tabla1[[#This Row],[KILOMETROS]]*Tabla1[[#This Row],[COSTO NORMAL]],Tabla1[[#This Row],[COSTO NORMAL]]*Tabla1[[#This Row],[KILOMETROS HASTA]])</f>
        <v>7.5</v>
      </c>
      <c r="U4008" s="2">
        <f>Tabla1[[#This Row],[KILOMETROS ADICIONALES]]*Tabla1[[#This Row],[COSTO ADICIONAL]]</f>
        <v>0.45599999999999985</v>
      </c>
      <c r="V4008">
        <v>9.01</v>
      </c>
      <c r="W4008" s="2">
        <f>Tabla1[[#This Row],[COSTO NORMAL2]]+Tabla1[[#This Row],[COSTO ADICIONAL2]]</f>
        <v>7.9559999999999995</v>
      </c>
    </row>
    <row r="4009" spans="1:23" x14ac:dyDescent="0.25">
      <c r="A4009" t="s">
        <v>121</v>
      </c>
      <c r="B4009" t="s">
        <v>6455</v>
      </c>
      <c r="C4009" t="s">
        <v>13100</v>
      </c>
      <c r="D4009" t="s">
        <v>13</v>
      </c>
      <c r="E4009" t="s">
        <v>14844</v>
      </c>
      <c r="F4009" t="s">
        <v>14</v>
      </c>
      <c r="G4009" t="s">
        <v>15</v>
      </c>
      <c r="H4009" t="s">
        <v>121</v>
      </c>
      <c r="I4009" t="s">
        <v>6458</v>
      </c>
      <c r="J4009" t="str">
        <f>MID(Tabla1[[#This Row],[HORA2]],1,2)</f>
        <v>09</v>
      </c>
      <c r="K4009" t="s">
        <v>43</v>
      </c>
      <c r="L4009" t="s">
        <v>19</v>
      </c>
      <c r="M4009" t="s">
        <v>14867</v>
      </c>
      <c r="N4009" t="s">
        <v>22</v>
      </c>
      <c r="O4009">
        <v>5.91</v>
      </c>
      <c r="P40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3.41</v>
      </c>
      <c r="Q4009">
        <f>IF(Tabla1[[#This Row],[SERVICIO]]="COMIDA",3,IF(Tabla1[[#This Row],[SERVICIO]]="CONTROLADO",12,IF(Tabla1[[#This Row],[SERVICIO]]="RÁPIDO",3.75,IF(Tabla1[[#This Row],[SERVICIO]]="NORMAL",2.5,))))</f>
        <v>2.5</v>
      </c>
      <c r="R4009">
        <f>IF(Tabla1[[#This Row],[SERVICIO]]="COMIDA",3.5,IF(Tabla1[[#This Row],[SERVICIO]]="CONTROLADO",8,IF(Tabla1[[#This Row],[SERVICIO]]="RÁPIDO",4.5,IF(Tabla1[[#This Row],[SERVICIO]]="NORMAL",3,))))</f>
        <v>3</v>
      </c>
      <c r="S4009">
        <f>IF(Tabla1[[#This Row],[SERVICIO]]="COMIDA",0.75,IF(Tabla1[[#This Row],[SERVICIO]]="CONTROLADO",2.65,IF(Tabla1[[#This Row],[SERVICIO]]="RÁPIDO",0.55,IF(Tabla1[[#This Row],[SERVICIO]]="NORMAL",1.2,))))</f>
        <v>1.2</v>
      </c>
      <c r="T4009" s="2">
        <f>IF(Tabla1[[#This Row],[KILOMETROS ADICIONALES]]=0,Tabla1[[#This Row],[KILOMETROS]]*Tabla1[[#This Row],[COSTO NORMAL]],Tabla1[[#This Row],[COSTO NORMAL]]*Tabla1[[#This Row],[KILOMETROS HASTA]])</f>
        <v>7.5</v>
      </c>
      <c r="U4009" s="2">
        <f>Tabla1[[#This Row],[KILOMETROS ADICIONALES]]*Tabla1[[#This Row],[COSTO ADICIONAL]]</f>
        <v>4.0919999999999996</v>
      </c>
      <c r="V4009">
        <v>30.47</v>
      </c>
      <c r="W4009" s="2">
        <f>Tabla1[[#This Row],[COSTO NORMAL2]]+Tabla1[[#This Row],[COSTO ADICIONAL2]]</f>
        <v>11.591999999999999</v>
      </c>
    </row>
    <row r="4010" spans="1:23" x14ac:dyDescent="0.25">
      <c r="A4010" t="s">
        <v>121</v>
      </c>
      <c r="B4010" t="s">
        <v>6455</v>
      </c>
      <c r="C4010" t="s">
        <v>13101</v>
      </c>
      <c r="D4010" t="s">
        <v>13</v>
      </c>
      <c r="E4010" t="s">
        <v>14844</v>
      </c>
      <c r="F4010" t="s">
        <v>14</v>
      </c>
      <c r="G4010" t="s">
        <v>15</v>
      </c>
      <c r="H4010" t="s">
        <v>121</v>
      </c>
      <c r="I4010" t="s">
        <v>6459</v>
      </c>
      <c r="J4010" t="str">
        <f>MID(Tabla1[[#This Row],[HORA2]],1,2)</f>
        <v>09</v>
      </c>
      <c r="K4010" t="s">
        <v>43</v>
      </c>
      <c r="L4010" t="s">
        <v>19</v>
      </c>
      <c r="M4010" t="s">
        <v>14867</v>
      </c>
      <c r="N4010" t="s">
        <v>22</v>
      </c>
      <c r="O4010">
        <v>18.350000000000001</v>
      </c>
      <c r="P40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15.850000000000001</v>
      </c>
      <c r="Q4010">
        <f>IF(Tabla1[[#This Row],[SERVICIO]]="COMIDA",3,IF(Tabla1[[#This Row],[SERVICIO]]="CONTROLADO",12,IF(Tabla1[[#This Row],[SERVICIO]]="RÁPIDO",3.75,IF(Tabla1[[#This Row],[SERVICIO]]="NORMAL",2.5,))))</f>
        <v>2.5</v>
      </c>
      <c r="R4010">
        <f>IF(Tabla1[[#This Row],[SERVICIO]]="COMIDA",3.5,IF(Tabla1[[#This Row],[SERVICIO]]="CONTROLADO",8,IF(Tabla1[[#This Row],[SERVICIO]]="RÁPIDO",4.5,IF(Tabla1[[#This Row],[SERVICIO]]="NORMAL",3,))))</f>
        <v>3</v>
      </c>
      <c r="S4010">
        <f>IF(Tabla1[[#This Row],[SERVICIO]]="COMIDA",0.75,IF(Tabla1[[#This Row],[SERVICIO]]="CONTROLADO",2.65,IF(Tabla1[[#This Row],[SERVICIO]]="RÁPIDO",0.55,IF(Tabla1[[#This Row],[SERVICIO]]="NORMAL",1.2,))))</f>
        <v>1.2</v>
      </c>
      <c r="T4010" s="2">
        <f>IF(Tabla1[[#This Row],[KILOMETROS ADICIONALES]]=0,Tabla1[[#This Row],[KILOMETROS]]*Tabla1[[#This Row],[COSTO NORMAL]],Tabla1[[#This Row],[COSTO NORMAL]]*Tabla1[[#This Row],[KILOMETROS HASTA]])</f>
        <v>7.5</v>
      </c>
      <c r="U4010" s="2">
        <f>Tabla1[[#This Row],[KILOMETROS ADICIONALES]]*Tabla1[[#This Row],[COSTO ADICIONAL]]</f>
        <v>19.02</v>
      </c>
      <c r="V4010">
        <v>193.21</v>
      </c>
      <c r="W4010" s="2">
        <f>Tabla1[[#This Row],[COSTO NORMAL2]]+Tabla1[[#This Row],[COSTO ADICIONAL2]]</f>
        <v>26.52</v>
      </c>
    </row>
    <row r="4011" spans="1:23" x14ac:dyDescent="0.25">
      <c r="A4011" t="s">
        <v>121</v>
      </c>
      <c r="B4011" t="s">
        <v>6455</v>
      </c>
      <c r="C4011" t="s">
        <v>13102</v>
      </c>
      <c r="D4011" t="s">
        <v>13</v>
      </c>
      <c r="E4011" t="s">
        <v>14844</v>
      </c>
      <c r="F4011" t="s">
        <v>14</v>
      </c>
      <c r="G4011" t="s">
        <v>15</v>
      </c>
      <c r="H4011" t="s">
        <v>121</v>
      </c>
      <c r="I4011" t="s">
        <v>6460</v>
      </c>
      <c r="J4011" t="str">
        <f>MID(Tabla1[[#This Row],[HORA2]],1,2)</f>
        <v>09</v>
      </c>
      <c r="K4011" t="s">
        <v>43</v>
      </c>
      <c r="L4011" t="s">
        <v>19</v>
      </c>
      <c r="M4011" t="s">
        <v>14867</v>
      </c>
      <c r="N4011" t="s">
        <v>22</v>
      </c>
      <c r="O4011">
        <v>15.12</v>
      </c>
      <c r="P40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12.62</v>
      </c>
      <c r="Q4011">
        <f>IF(Tabla1[[#This Row],[SERVICIO]]="COMIDA",3,IF(Tabla1[[#This Row],[SERVICIO]]="CONTROLADO",12,IF(Tabla1[[#This Row],[SERVICIO]]="RÁPIDO",3.75,IF(Tabla1[[#This Row],[SERVICIO]]="NORMAL",2.5,))))</f>
        <v>2.5</v>
      </c>
      <c r="R4011">
        <f>IF(Tabla1[[#This Row],[SERVICIO]]="COMIDA",3.5,IF(Tabla1[[#This Row],[SERVICIO]]="CONTROLADO",8,IF(Tabla1[[#This Row],[SERVICIO]]="RÁPIDO",4.5,IF(Tabla1[[#This Row],[SERVICIO]]="NORMAL",3,))))</f>
        <v>3</v>
      </c>
      <c r="S4011">
        <f>IF(Tabla1[[#This Row],[SERVICIO]]="COMIDA",0.75,IF(Tabla1[[#This Row],[SERVICIO]]="CONTROLADO",2.65,IF(Tabla1[[#This Row],[SERVICIO]]="RÁPIDO",0.55,IF(Tabla1[[#This Row],[SERVICIO]]="NORMAL",1.2,))))</f>
        <v>1.2</v>
      </c>
      <c r="T4011" s="2">
        <f>IF(Tabla1[[#This Row],[KILOMETROS ADICIONALES]]=0,Tabla1[[#This Row],[KILOMETROS]]*Tabla1[[#This Row],[COSTO NORMAL]],Tabla1[[#This Row],[COSTO NORMAL]]*Tabla1[[#This Row],[KILOMETROS HASTA]])</f>
        <v>7.5</v>
      </c>
      <c r="U4011" s="2">
        <f>Tabla1[[#This Row],[KILOMETROS ADICIONALES]]*Tabla1[[#This Row],[COSTO ADICIONAL]]</f>
        <v>15.143999999999998</v>
      </c>
      <c r="V4011">
        <v>5.37</v>
      </c>
      <c r="W4011" s="2">
        <f>Tabla1[[#This Row],[COSTO NORMAL2]]+Tabla1[[#This Row],[COSTO ADICIONAL2]]</f>
        <v>22.643999999999998</v>
      </c>
    </row>
    <row r="4012" spans="1:23" x14ac:dyDescent="0.25">
      <c r="A4012" t="s">
        <v>121</v>
      </c>
      <c r="B4012" t="s">
        <v>6455</v>
      </c>
      <c r="C4012" t="s">
        <v>13103</v>
      </c>
      <c r="D4012" t="s">
        <v>13</v>
      </c>
      <c r="E4012" t="s">
        <v>14844</v>
      </c>
      <c r="F4012" t="s">
        <v>14</v>
      </c>
      <c r="G4012" t="s">
        <v>15</v>
      </c>
      <c r="H4012" t="s">
        <v>121</v>
      </c>
      <c r="I4012" t="s">
        <v>6461</v>
      </c>
      <c r="J4012" t="str">
        <f>MID(Tabla1[[#This Row],[HORA2]],1,2)</f>
        <v>09</v>
      </c>
      <c r="K4012" t="s">
        <v>43</v>
      </c>
      <c r="L4012" t="s">
        <v>19</v>
      </c>
      <c r="M4012" t="s">
        <v>14867</v>
      </c>
      <c r="N4012" t="s">
        <v>22</v>
      </c>
      <c r="O4012">
        <v>16.329999999999998</v>
      </c>
      <c r="P40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13.829999999999998</v>
      </c>
      <c r="Q4012">
        <f>IF(Tabla1[[#This Row],[SERVICIO]]="COMIDA",3,IF(Tabla1[[#This Row],[SERVICIO]]="CONTROLADO",12,IF(Tabla1[[#This Row],[SERVICIO]]="RÁPIDO",3.75,IF(Tabla1[[#This Row],[SERVICIO]]="NORMAL",2.5,))))</f>
        <v>2.5</v>
      </c>
      <c r="R4012">
        <f>IF(Tabla1[[#This Row],[SERVICIO]]="COMIDA",3.5,IF(Tabla1[[#This Row],[SERVICIO]]="CONTROLADO",8,IF(Tabla1[[#This Row],[SERVICIO]]="RÁPIDO",4.5,IF(Tabla1[[#This Row],[SERVICIO]]="NORMAL",3,))))</f>
        <v>3</v>
      </c>
      <c r="S4012">
        <f>IF(Tabla1[[#This Row],[SERVICIO]]="COMIDA",0.75,IF(Tabla1[[#This Row],[SERVICIO]]="CONTROLADO",2.65,IF(Tabla1[[#This Row],[SERVICIO]]="RÁPIDO",0.55,IF(Tabla1[[#This Row],[SERVICIO]]="NORMAL",1.2,))))</f>
        <v>1.2</v>
      </c>
      <c r="T4012" s="2">
        <f>IF(Tabla1[[#This Row],[KILOMETROS ADICIONALES]]=0,Tabla1[[#This Row],[KILOMETROS]]*Tabla1[[#This Row],[COSTO NORMAL]],Tabla1[[#This Row],[COSTO NORMAL]]*Tabla1[[#This Row],[KILOMETROS HASTA]])</f>
        <v>7.5</v>
      </c>
      <c r="U4012" s="2">
        <f>Tabla1[[#This Row],[KILOMETROS ADICIONALES]]*Tabla1[[#This Row],[COSTO ADICIONAL]]</f>
        <v>16.595999999999997</v>
      </c>
      <c r="V4012">
        <v>94.41</v>
      </c>
      <c r="W4012" s="2">
        <f>Tabla1[[#This Row],[COSTO NORMAL2]]+Tabla1[[#This Row],[COSTO ADICIONAL2]]</f>
        <v>24.095999999999997</v>
      </c>
    </row>
    <row r="4013" spans="1:23" x14ac:dyDescent="0.25">
      <c r="A4013" t="s">
        <v>121</v>
      </c>
      <c r="B4013" t="s">
        <v>6455</v>
      </c>
      <c r="C4013" t="s">
        <v>13104</v>
      </c>
      <c r="D4013" t="s">
        <v>13</v>
      </c>
      <c r="E4013" t="s">
        <v>14844</v>
      </c>
      <c r="F4013" t="s">
        <v>14</v>
      </c>
      <c r="G4013" t="s">
        <v>15</v>
      </c>
      <c r="H4013" t="s">
        <v>121</v>
      </c>
      <c r="I4013" t="s">
        <v>6462</v>
      </c>
      <c r="J4013" t="str">
        <f>MID(Tabla1[[#This Row],[HORA2]],1,2)</f>
        <v>09</v>
      </c>
      <c r="K4013" t="s">
        <v>43</v>
      </c>
      <c r="L4013" t="s">
        <v>19</v>
      </c>
      <c r="M4013" t="s">
        <v>14867</v>
      </c>
      <c r="N4013" t="s">
        <v>22</v>
      </c>
      <c r="O4013">
        <v>1.41</v>
      </c>
      <c r="P40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13">
        <f>IF(Tabla1[[#This Row],[SERVICIO]]="COMIDA",3,IF(Tabla1[[#This Row],[SERVICIO]]="CONTROLADO",12,IF(Tabla1[[#This Row],[SERVICIO]]="RÁPIDO",3.75,IF(Tabla1[[#This Row],[SERVICIO]]="NORMAL",2.5,))))</f>
        <v>2.5</v>
      </c>
      <c r="R4013">
        <f>IF(Tabla1[[#This Row],[SERVICIO]]="COMIDA",3.5,IF(Tabla1[[#This Row],[SERVICIO]]="CONTROLADO",8,IF(Tabla1[[#This Row],[SERVICIO]]="RÁPIDO",4.5,IF(Tabla1[[#This Row],[SERVICIO]]="NORMAL",3,))))</f>
        <v>3</v>
      </c>
      <c r="S4013">
        <f>IF(Tabla1[[#This Row],[SERVICIO]]="COMIDA",0.75,IF(Tabla1[[#This Row],[SERVICIO]]="CONTROLADO",2.65,IF(Tabla1[[#This Row],[SERVICIO]]="RÁPIDO",0.55,IF(Tabla1[[#This Row],[SERVICIO]]="NORMAL",1.2,))))</f>
        <v>1.2</v>
      </c>
      <c r="T4013" s="2">
        <f>IF(Tabla1[[#This Row],[KILOMETROS ADICIONALES]]=0,Tabla1[[#This Row],[KILOMETROS]]*Tabla1[[#This Row],[COSTO NORMAL]],Tabla1[[#This Row],[COSTO NORMAL]]*Tabla1[[#This Row],[KILOMETROS HASTA]])</f>
        <v>4.2299999999999995</v>
      </c>
      <c r="U4013" s="2">
        <f>Tabla1[[#This Row],[KILOMETROS ADICIONALES]]*Tabla1[[#This Row],[COSTO ADICIONAL]]</f>
        <v>0</v>
      </c>
      <c r="V4013">
        <v>157.9</v>
      </c>
      <c r="W4013" s="2">
        <f>Tabla1[[#This Row],[COSTO NORMAL2]]+Tabla1[[#This Row],[COSTO ADICIONAL2]]</f>
        <v>4.2299999999999995</v>
      </c>
    </row>
    <row r="4014" spans="1:23" x14ac:dyDescent="0.25">
      <c r="A4014" t="s">
        <v>121</v>
      </c>
      <c r="B4014" t="s">
        <v>6455</v>
      </c>
      <c r="C4014" t="s">
        <v>13105</v>
      </c>
      <c r="D4014" t="s">
        <v>13</v>
      </c>
      <c r="E4014" t="s">
        <v>14844</v>
      </c>
      <c r="F4014" t="s">
        <v>14</v>
      </c>
      <c r="G4014" t="s">
        <v>15</v>
      </c>
      <c r="H4014" t="s">
        <v>121</v>
      </c>
      <c r="I4014" t="s">
        <v>6463</v>
      </c>
      <c r="J4014" t="str">
        <f>MID(Tabla1[[#This Row],[HORA2]],1,2)</f>
        <v>13</v>
      </c>
      <c r="K4014" t="s">
        <v>43</v>
      </c>
      <c r="L4014" t="s">
        <v>257</v>
      </c>
      <c r="M4014" t="s">
        <v>14867</v>
      </c>
      <c r="N4014" t="s">
        <v>22</v>
      </c>
      <c r="O4014">
        <v>5.07</v>
      </c>
      <c r="P40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2.5700000000000003</v>
      </c>
      <c r="Q4014">
        <f>IF(Tabla1[[#This Row],[SERVICIO]]="COMIDA",3,IF(Tabla1[[#This Row],[SERVICIO]]="CONTROLADO",12,IF(Tabla1[[#This Row],[SERVICIO]]="RÁPIDO",3.75,IF(Tabla1[[#This Row],[SERVICIO]]="NORMAL",2.5,))))</f>
        <v>2.5</v>
      </c>
      <c r="R4014">
        <f>IF(Tabla1[[#This Row],[SERVICIO]]="COMIDA",3.5,IF(Tabla1[[#This Row],[SERVICIO]]="CONTROLADO",8,IF(Tabla1[[#This Row],[SERVICIO]]="RÁPIDO",4.5,IF(Tabla1[[#This Row],[SERVICIO]]="NORMAL",3,))))</f>
        <v>3</v>
      </c>
      <c r="S4014">
        <f>IF(Tabla1[[#This Row],[SERVICIO]]="COMIDA",0.75,IF(Tabla1[[#This Row],[SERVICIO]]="CONTROLADO",2.65,IF(Tabla1[[#This Row],[SERVICIO]]="RÁPIDO",0.55,IF(Tabla1[[#This Row],[SERVICIO]]="NORMAL",1.2,))))</f>
        <v>1.2</v>
      </c>
      <c r="T4014" s="2">
        <f>IF(Tabla1[[#This Row],[KILOMETROS ADICIONALES]]=0,Tabla1[[#This Row],[KILOMETROS]]*Tabla1[[#This Row],[COSTO NORMAL]],Tabla1[[#This Row],[COSTO NORMAL]]*Tabla1[[#This Row],[KILOMETROS HASTA]])</f>
        <v>7.5</v>
      </c>
      <c r="U4014" s="2">
        <f>Tabla1[[#This Row],[KILOMETROS ADICIONALES]]*Tabla1[[#This Row],[COSTO ADICIONAL]]</f>
        <v>3.0840000000000001</v>
      </c>
      <c r="V4014">
        <v>22.48</v>
      </c>
      <c r="W4014" s="2">
        <f>Tabla1[[#This Row],[COSTO NORMAL2]]+Tabla1[[#This Row],[COSTO ADICIONAL2]]</f>
        <v>10.584</v>
      </c>
    </row>
    <row r="4015" spans="1:23" x14ac:dyDescent="0.25">
      <c r="A4015" t="s">
        <v>121</v>
      </c>
      <c r="B4015" t="s">
        <v>6455</v>
      </c>
      <c r="C4015" t="s">
        <v>13106</v>
      </c>
      <c r="D4015" t="s">
        <v>13</v>
      </c>
      <c r="E4015" t="s">
        <v>14844</v>
      </c>
      <c r="F4015" t="s">
        <v>14</v>
      </c>
      <c r="G4015" t="s">
        <v>15</v>
      </c>
      <c r="H4015" t="s">
        <v>121</v>
      </c>
      <c r="I4015" t="s">
        <v>6464</v>
      </c>
      <c r="J4015" t="str">
        <f>MID(Tabla1[[#This Row],[HORA2]],1,2)</f>
        <v>13</v>
      </c>
      <c r="K4015" t="s">
        <v>43</v>
      </c>
      <c r="L4015" t="s">
        <v>257</v>
      </c>
      <c r="M4015" t="s">
        <v>14867</v>
      </c>
      <c r="N4015" t="s">
        <v>22</v>
      </c>
      <c r="O4015">
        <v>18.55</v>
      </c>
      <c r="P40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16.05</v>
      </c>
      <c r="Q4015">
        <f>IF(Tabla1[[#This Row],[SERVICIO]]="COMIDA",3,IF(Tabla1[[#This Row],[SERVICIO]]="CONTROLADO",12,IF(Tabla1[[#This Row],[SERVICIO]]="RÁPIDO",3.75,IF(Tabla1[[#This Row],[SERVICIO]]="NORMAL",2.5,))))</f>
        <v>2.5</v>
      </c>
      <c r="R4015">
        <f>IF(Tabla1[[#This Row],[SERVICIO]]="COMIDA",3.5,IF(Tabla1[[#This Row],[SERVICIO]]="CONTROLADO",8,IF(Tabla1[[#This Row],[SERVICIO]]="RÁPIDO",4.5,IF(Tabla1[[#This Row],[SERVICIO]]="NORMAL",3,))))</f>
        <v>3</v>
      </c>
      <c r="S4015">
        <f>IF(Tabla1[[#This Row],[SERVICIO]]="COMIDA",0.75,IF(Tabla1[[#This Row],[SERVICIO]]="CONTROLADO",2.65,IF(Tabla1[[#This Row],[SERVICIO]]="RÁPIDO",0.55,IF(Tabla1[[#This Row],[SERVICIO]]="NORMAL",1.2,))))</f>
        <v>1.2</v>
      </c>
      <c r="T4015" s="2">
        <f>IF(Tabla1[[#This Row],[KILOMETROS ADICIONALES]]=0,Tabla1[[#This Row],[KILOMETROS]]*Tabla1[[#This Row],[COSTO NORMAL]],Tabla1[[#This Row],[COSTO NORMAL]]*Tabla1[[#This Row],[KILOMETROS HASTA]])</f>
        <v>7.5</v>
      </c>
      <c r="U4015" s="2">
        <f>Tabla1[[#This Row],[KILOMETROS ADICIONALES]]*Tabla1[[#This Row],[COSTO ADICIONAL]]</f>
        <v>19.260000000000002</v>
      </c>
      <c r="V4015">
        <v>241.24</v>
      </c>
      <c r="W4015" s="2">
        <f>Tabla1[[#This Row],[COSTO NORMAL2]]+Tabla1[[#This Row],[COSTO ADICIONAL2]]</f>
        <v>26.76</v>
      </c>
    </row>
    <row r="4016" spans="1:23" x14ac:dyDescent="0.25">
      <c r="A4016" t="s">
        <v>121</v>
      </c>
      <c r="B4016" t="s">
        <v>6455</v>
      </c>
      <c r="C4016" t="s">
        <v>13107</v>
      </c>
      <c r="D4016" t="s">
        <v>13</v>
      </c>
      <c r="E4016" t="s">
        <v>14844</v>
      </c>
      <c r="F4016" t="s">
        <v>14</v>
      </c>
      <c r="G4016" t="s">
        <v>15</v>
      </c>
      <c r="H4016" t="s">
        <v>121</v>
      </c>
      <c r="I4016" t="s">
        <v>5203</v>
      </c>
      <c r="J4016" t="str">
        <f>MID(Tabla1[[#This Row],[HORA2]],1,2)</f>
        <v>12</v>
      </c>
      <c r="K4016" t="s">
        <v>43</v>
      </c>
      <c r="L4016" t="s">
        <v>257</v>
      </c>
      <c r="M4016" t="s">
        <v>14867</v>
      </c>
      <c r="N4016" t="s">
        <v>22</v>
      </c>
      <c r="O4016">
        <v>9.14</v>
      </c>
      <c r="P40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6.6400000000000006</v>
      </c>
      <c r="Q4016">
        <f>IF(Tabla1[[#This Row],[SERVICIO]]="COMIDA",3,IF(Tabla1[[#This Row],[SERVICIO]]="CONTROLADO",12,IF(Tabla1[[#This Row],[SERVICIO]]="RÁPIDO",3.75,IF(Tabla1[[#This Row],[SERVICIO]]="NORMAL",2.5,))))</f>
        <v>2.5</v>
      </c>
      <c r="R4016">
        <f>IF(Tabla1[[#This Row],[SERVICIO]]="COMIDA",3.5,IF(Tabla1[[#This Row],[SERVICIO]]="CONTROLADO",8,IF(Tabla1[[#This Row],[SERVICIO]]="RÁPIDO",4.5,IF(Tabla1[[#This Row],[SERVICIO]]="NORMAL",3,))))</f>
        <v>3</v>
      </c>
      <c r="S4016">
        <f>IF(Tabla1[[#This Row],[SERVICIO]]="COMIDA",0.75,IF(Tabla1[[#This Row],[SERVICIO]]="CONTROLADO",2.65,IF(Tabla1[[#This Row],[SERVICIO]]="RÁPIDO",0.55,IF(Tabla1[[#This Row],[SERVICIO]]="NORMAL",1.2,))))</f>
        <v>1.2</v>
      </c>
      <c r="T4016" s="2">
        <f>IF(Tabla1[[#This Row],[KILOMETROS ADICIONALES]]=0,Tabla1[[#This Row],[KILOMETROS]]*Tabla1[[#This Row],[COSTO NORMAL]],Tabla1[[#This Row],[COSTO NORMAL]]*Tabla1[[#This Row],[KILOMETROS HASTA]])</f>
        <v>7.5</v>
      </c>
      <c r="U4016" s="2">
        <f>Tabla1[[#This Row],[KILOMETROS ADICIONALES]]*Tabla1[[#This Row],[COSTO ADICIONAL]]</f>
        <v>7.968</v>
      </c>
      <c r="V4016">
        <v>229.06</v>
      </c>
      <c r="W4016" s="2">
        <f>Tabla1[[#This Row],[COSTO NORMAL2]]+Tabla1[[#This Row],[COSTO ADICIONAL2]]</f>
        <v>15.468</v>
      </c>
    </row>
    <row r="4017" spans="1:23" x14ac:dyDescent="0.25">
      <c r="A4017" t="s">
        <v>121</v>
      </c>
      <c r="B4017" t="s">
        <v>6455</v>
      </c>
      <c r="C4017" t="s">
        <v>13108</v>
      </c>
      <c r="D4017" t="s">
        <v>13</v>
      </c>
      <c r="E4017" t="s">
        <v>14844</v>
      </c>
      <c r="F4017" t="s">
        <v>14</v>
      </c>
      <c r="G4017" t="s">
        <v>15</v>
      </c>
      <c r="H4017" t="s">
        <v>121</v>
      </c>
      <c r="I4017" t="s">
        <v>6465</v>
      </c>
      <c r="J4017" t="str">
        <f>MID(Tabla1[[#This Row],[HORA2]],1,2)</f>
        <v>09</v>
      </c>
      <c r="K4017" t="s">
        <v>43</v>
      </c>
      <c r="L4017" t="s">
        <v>19</v>
      </c>
      <c r="M4017" t="s">
        <v>14867</v>
      </c>
      <c r="N4017" t="s">
        <v>22</v>
      </c>
      <c r="O4017">
        <v>13.3</v>
      </c>
      <c r="P40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</v>
      </c>
      <c r="Q4017">
        <f>IF(Tabla1[[#This Row],[SERVICIO]]="COMIDA",3,IF(Tabla1[[#This Row],[SERVICIO]]="CONTROLADO",12,IF(Tabla1[[#This Row],[SERVICIO]]="RÁPIDO",3.75,IF(Tabla1[[#This Row],[SERVICIO]]="NORMAL",2.5,))))</f>
        <v>2.5</v>
      </c>
      <c r="R4017">
        <f>IF(Tabla1[[#This Row],[SERVICIO]]="COMIDA",3.5,IF(Tabla1[[#This Row],[SERVICIO]]="CONTROLADO",8,IF(Tabla1[[#This Row],[SERVICIO]]="RÁPIDO",4.5,IF(Tabla1[[#This Row],[SERVICIO]]="NORMAL",3,))))</f>
        <v>3</v>
      </c>
      <c r="S4017">
        <f>IF(Tabla1[[#This Row],[SERVICIO]]="COMIDA",0.75,IF(Tabla1[[#This Row],[SERVICIO]]="CONTROLADO",2.65,IF(Tabla1[[#This Row],[SERVICIO]]="RÁPIDO",0.55,IF(Tabla1[[#This Row],[SERVICIO]]="NORMAL",1.2,))))</f>
        <v>1.2</v>
      </c>
      <c r="T4017" s="2">
        <f>IF(Tabla1[[#This Row],[KILOMETROS ADICIONALES]]=0,Tabla1[[#This Row],[KILOMETROS]]*Tabla1[[#This Row],[COSTO NORMAL]],Tabla1[[#This Row],[COSTO NORMAL]]*Tabla1[[#This Row],[KILOMETROS HASTA]])</f>
        <v>7.5</v>
      </c>
      <c r="U4017" s="2">
        <f>Tabla1[[#This Row],[KILOMETROS ADICIONALES]]*Tabla1[[#This Row],[COSTO ADICIONAL]]</f>
        <v>12.96</v>
      </c>
      <c r="V4017">
        <v>145.31</v>
      </c>
      <c r="W4017" s="2">
        <f>Tabla1[[#This Row],[COSTO NORMAL2]]+Tabla1[[#This Row],[COSTO ADICIONAL2]]</f>
        <v>20.46</v>
      </c>
    </row>
    <row r="4018" spans="1:23" x14ac:dyDescent="0.25">
      <c r="A4018" t="s">
        <v>121</v>
      </c>
      <c r="B4018" t="s">
        <v>6455</v>
      </c>
      <c r="C4018" t="s">
        <v>13109</v>
      </c>
      <c r="D4018" t="s">
        <v>13</v>
      </c>
      <c r="E4018" t="s">
        <v>14844</v>
      </c>
      <c r="F4018" t="s">
        <v>14</v>
      </c>
      <c r="G4018" t="s">
        <v>15</v>
      </c>
      <c r="H4018" t="s">
        <v>121</v>
      </c>
      <c r="I4018" t="s">
        <v>6466</v>
      </c>
      <c r="J4018" t="str">
        <f>MID(Tabla1[[#This Row],[HORA2]],1,2)</f>
        <v>09</v>
      </c>
      <c r="K4018" t="s">
        <v>43</v>
      </c>
      <c r="L4018" t="s">
        <v>19</v>
      </c>
      <c r="M4018" t="s">
        <v>14867</v>
      </c>
      <c r="N4018" t="s">
        <v>22</v>
      </c>
      <c r="O4018">
        <v>2.15</v>
      </c>
      <c r="P40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18">
        <f>IF(Tabla1[[#This Row],[SERVICIO]]="COMIDA",3,IF(Tabla1[[#This Row],[SERVICIO]]="CONTROLADO",12,IF(Tabla1[[#This Row],[SERVICIO]]="RÁPIDO",3.75,IF(Tabla1[[#This Row],[SERVICIO]]="NORMAL",2.5,))))</f>
        <v>2.5</v>
      </c>
      <c r="R4018">
        <f>IF(Tabla1[[#This Row],[SERVICIO]]="COMIDA",3.5,IF(Tabla1[[#This Row],[SERVICIO]]="CONTROLADO",8,IF(Tabla1[[#This Row],[SERVICIO]]="RÁPIDO",4.5,IF(Tabla1[[#This Row],[SERVICIO]]="NORMAL",3,))))</f>
        <v>3</v>
      </c>
      <c r="S4018">
        <f>IF(Tabla1[[#This Row],[SERVICIO]]="COMIDA",0.75,IF(Tabla1[[#This Row],[SERVICIO]]="CONTROLADO",2.65,IF(Tabla1[[#This Row],[SERVICIO]]="RÁPIDO",0.55,IF(Tabla1[[#This Row],[SERVICIO]]="NORMAL",1.2,))))</f>
        <v>1.2</v>
      </c>
      <c r="T4018" s="2">
        <f>IF(Tabla1[[#This Row],[KILOMETROS ADICIONALES]]=0,Tabla1[[#This Row],[KILOMETROS]]*Tabla1[[#This Row],[COSTO NORMAL]],Tabla1[[#This Row],[COSTO NORMAL]]*Tabla1[[#This Row],[KILOMETROS HASTA]])</f>
        <v>6.4499999999999993</v>
      </c>
      <c r="U4018" s="2">
        <f>Tabla1[[#This Row],[KILOMETROS ADICIONALES]]*Tabla1[[#This Row],[COSTO ADICIONAL]]</f>
        <v>0</v>
      </c>
      <c r="V4018">
        <v>99.89</v>
      </c>
      <c r="W4018" s="2">
        <f>Tabla1[[#This Row],[COSTO NORMAL2]]+Tabla1[[#This Row],[COSTO ADICIONAL2]]</f>
        <v>6.4499999999999993</v>
      </c>
    </row>
    <row r="4019" spans="1:23" x14ac:dyDescent="0.25">
      <c r="A4019" t="s">
        <v>121</v>
      </c>
      <c r="B4019" t="s">
        <v>6455</v>
      </c>
      <c r="C4019" t="s">
        <v>13110</v>
      </c>
      <c r="D4019" t="s">
        <v>13</v>
      </c>
      <c r="E4019" t="s">
        <v>14844</v>
      </c>
      <c r="F4019" t="s">
        <v>14</v>
      </c>
      <c r="G4019" t="s">
        <v>15</v>
      </c>
      <c r="H4019" t="s">
        <v>121</v>
      </c>
      <c r="I4019" t="s">
        <v>6467</v>
      </c>
      <c r="J4019" t="str">
        <f>MID(Tabla1[[#This Row],[HORA2]],1,2)</f>
        <v>13</v>
      </c>
      <c r="K4019" t="s">
        <v>43</v>
      </c>
      <c r="L4019" t="s">
        <v>6468</v>
      </c>
      <c r="M4019" t="s">
        <v>14867</v>
      </c>
      <c r="N4019" t="s">
        <v>22</v>
      </c>
      <c r="O4019">
        <v>2.75</v>
      </c>
      <c r="P40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0.25</v>
      </c>
      <c r="Q4019">
        <f>IF(Tabla1[[#This Row],[SERVICIO]]="COMIDA",3,IF(Tabla1[[#This Row],[SERVICIO]]="CONTROLADO",12,IF(Tabla1[[#This Row],[SERVICIO]]="RÁPIDO",3.75,IF(Tabla1[[#This Row],[SERVICIO]]="NORMAL",2.5,))))</f>
        <v>2.5</v>
      </c>
      <c r="R4019">
        <f>IF(Tabla1[[#This Row],[SERVICIO]]="COMIDA",3.5,IF(Tabla1[[#This Row],[SERVICIO]]="CONTROLADO",8,IF(Tabla1[[#This Row],[SERVICIO]]="RÁPIDO",4.5,IF(Tabla1[[#This Row],[SERVICIO]]="NORMAL",3,))))</f>
        <v>3</v>
      </c>
      <c r="S4019">
        <f>IF(Tabla1[[#This Row],[SERVICIO]]="COMIDA",0.75,IF(Tabla1[[#This Row],[SERVICIO]]="CONTROLADO",2.65,IF(Tabla1[[#This Row],[SERVICIO]]="RÁPIDO",0.55,IF(Tabla1[[#This Row],[SERVICIO]]="NORMAL",1.2,))))</f>
        <v>1.2</v>
      </c>
      <c r="T4019" s="2">
        <f>IF(Tabla1[[#This Row],[KILOMETROS ADICIONALES]]=0,Tabla1[[#This Row],[KILOMETROS]]*Tabla1[[#This Row],[COSTO NORMAL]],Tabla1[[#This Row],[COSTO NORMAL]]*Tabla1[[#This Row],[KILOMETROS HASTA]])</f>
        <v>7.5</v>
      </c>
      <c r="U4019" s="2">
        <f>Tabla1[[#This Row],[KILOMETROS ADICIONALES]]*Tabla1[[#This Row],[COSTO ADICIONAL]]</f>
        <v>0.3</v>
      </c>
      <c r="V4019">
        <v>207.39</v>
      </c>
      <c r="W4019" s="2">
        <f>Tabla1[[#This Row],[COSTO NORMAL2]]+Tabla1[[#This Row],[COSTO ADICIONAL2]]</f>
        <v>7.8</v>
      </c>
    </row>
    <row r="4020" spans="1:23" x14ac:dyDescent="0.25">
      <c r="A4020" t="s">
        <v>121</v>
      </c>
      <c r="B4020" t="s">
        <v>6469</v>
      </c>
      <c r="C4020" t="s">
        <v>13111</v>
      </c>
      <c r="D4020" t="s">
        <v>13</v>
      </c>
      <c r="E4020" t="s">
        <v>14844</v>
      </c>
      <c r="F4020" t="s">
        <v>14</v>
      </c>
      <c r="G4020" t="s">
        <v>15</v>
      </c>
      <c r="H4020" t="s">
        <v>121</v>
      </c>
      <c r="I4020" t="s">
        <v>2764</v>
      </c>
      <c r="J4020" t="str">
        <f>MID(Tabla1[[#This Row],[HORA2]],1,2)</f>
        <v>12</v>
      </c>
      <c r="K4020" t="s">
        <v>78</v>
      </c>
      <c r="L4020" t="s">
        <v>20</v>
      </c>
      <c r="M4020" t="s">
        <v>14867</v>
      </c>
      <c r="N4020" t="s">
        <v>22</v>
      </c>
      <c r="O4020">
        <v>15.34</v>
      </c>
      <c r="P40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12.84</v>
      </c>
      <c r="Q4020">
        <f>IF(Tabla1[[#This Row],[SERVICIO]]="COMIDA",3,IF(Tabla1[[#This Row],[SERVICIO]]="CONTROLADO",12,IF(Tabla1[[#This Row],[SERVICIO]]="RÁPIDO",3.75,IF(Tabla1[[#This Row],[SERVICIO]]="NORMAL",2.5,))))</f>
        <v>2.5</v>
      </c>
      <c r="R4020">
        <f>IF(Tabla1[[#This Row],[SERVICIO]]="COMIDA",3.5,IF(Tabla1[[#This Row],[SERVICIO]]="CONTROLADO",8,IF(Tabla1[[#This Row],[SERVICIO]]="RÁPIDO",4.5,IF(Tabla1[[#This Row],[SERVICIO]]="NORMAL",3,))))</f>
        <v>3</v>
      </c>
      <c r="S4020">
        <f>IF(Tabla1[[#This Row],[SERVICIO]]="COMIDA",0.75,IF(Tabla1[[#This Row],[SERVICIO]]="CONTROLADO",2.65,IF(Tabla1[[#This Row],[SERVICIO]]="RÁPIDO",0.55,IF(Tabla1[[#This Row],[SERVICIO]]="NORMAL",1.2,))))</f>
        <v>1.2</v>
      </c>
      <c r="T4020" s="2">
        <f>IF(Tabla1[[#This Row],[KILOMETROS ADICIONALES]]=0,Tabla1[[#This Row],[KILOMETROS]]*Tabla1[[#This Row],[COSTO NORMAL]],Tabla1[[#This Row],[COSTO NORMAL]]*Tabla1[[#This Row],[KILOMETROS HASTA]])</f>
        <v>7.5</v>
      </c>
      <c r="U4020" s="2">
        <f>Tabla1[[#This Row],[KILOMETROS ADICIONALES]]*Tabla1[[#This Row],[COSTO ADICIONAL]]</f>
        <v>15.407999999999999</v>
      </c>
      <c r="V4020">
        <v>108.26</v>
      </c>
      <c r="W4020" s="2">
        <f>Tabla1[[#This Row],[COSTO NORMAL2]]+Tabla1[[#This Row],[COSTO ADICIONAL2]]</f>
        <v>22.908000000000001</v>
      </c>
    </row>
    <row r="4021" spans="1:23" x14ac:dyDescent="0.25">
      <c r="A4021" t="s">
        <v>121</v>
      </c>
      <c r="B4021" t="s">
        <v>6469</v>
      </c>
      <c r="C4021" t="s">
        <v>13112</v>
      </c>
      <c r="D4021" t="s">
        <v>13</v>
      </c>
      <c r="E4021" t="s">
        <v>14844</v>
      </c>
      <c r="F4021" t="s">
        <v>14</v>
      </c>
      <c r="G4021" t="s">
        <v>15</v>
      </c>
      <c r="H4021" t="s">
        <v>121</v>
      </c>
      <c r="I4021" t="s">
        <v>6470</v>
      </c>
      <c r="J4021" t="str">
        <f>MID(Tabla1[[#This Row],[HORA2]],1,2)</f>
        <v>11</v>
      </c>
      <c r="K4021" t="s">
        <v>78</v>
      </c>
      <c r="L4021" t="s">
        <v>149</v>
      </c>
      <c r="M4021" t="s">
        <v>14867</v>
      </c>
      <c r="N4021" t="s">
        <v>22</v>
      </c>
      <c r="O4021">
        <v>1.77</v>
      </c>
      <c r="P40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21">
        <f>IF(Tabla1[[#This Row],[SERVICIO]]="COMIDA",3,IF(Tabla1[[#This Row],[SERVICIO]]="CONTROLADO",12,IF(Tabla1[[#This Row],[SERVICIO]]="RÁPIDO",3.75,IF(Tabla1[[#This Row],[SERVICIO]]="NORMAL",2.5,))))</f>
        <v>2.5</v>
      </c>
      <c r="R4021">
        <f>IF(Tabla1[[#This Row],[SERVICIO]]="COMIDA",3.5,IF(Tabla1[[#This Row],[SERVICIO]]="CONTROLADO",8,IF(Tabla1[[#This Row],[SERVICIO]]="RÁPIDO",4.5,IF(Tabla1[[#This Row],[SERVICIO]]="NORMAL",3,))))</f>
        <v>3</v>
      </c>
      <c r="S4021">
        <f>IF(Tabla1[[#This Row],[SERVICIO]]="COMIDA",0.75,IF(Tabla1[[#This Row],[SERVICIO]]="CONTROLADO",2.65,IF(Tabla1[[#This Row],[SERVICIO]]="RÁPIDO",0.55,IF(Tabla1[[#This Row],[SERVICIO]]="NORMAL",1.2,))))</f>
        <v>1.2</v>
      </c>
      <c r="T4021" s="2">
        <f>IF(Tabla1[[#This Row],[KILOMETROS ADICIONALES]]=0,Tabla1[[#This Row],[KILOMETROS]]*Tabla1[[#This Row],[COSTO NORMAL]],Tabla1[[#This Row],[COSTO NORMAL]]*Tabla1[[#This Row],[KILOMETROS HASTA]])</f>
        <v>5.3100000000000005</v>
      </c>
      <c r="U4021" s="2">
        <f>Tabla1[[#This Row],[KILOMETROS ADICIONALES]]*Tabla1[[#This Row],[COSTO ADICIONAL]]</f>
        <v>0</v>
      </c>
      <c r="V4021">
        <v>85.32</v>
      </c>
      <c r="W4021" s="2">
        <f>Tabla1[[#This Row],[COSTO NORMAL2]]+Tabla1[[#This Row],[COSTO ADICIONAL2]]</f>
        <v>5.3100000000000005</v>
      </c>
    </row>
    <row r="4022" spans="1:23" x14ac:dyDescent="0.25">
      <c r="A4022" t="s">
        <v>121</v>
      </c>
      <c r="B4022" t="s">
        <v>6471</v>
      </c>
      <c r="C4022" t="s">
        <v>13113</v>
      </c>
      <c r="D4022" t="s">
        <v>75</v>
      </c>
      <c r="E4022" t="s">
        <v>14844</v>
      </c>
      <c r="F4022" t="s">
        <v>14</v>
      </c>
      <c r="G4022" t="s">
        <v>15</v>
      </c>
      <c r="H4022" t="s">
        <v>121</v>
      </c>
      <c r="I4022" t="s">
        <v>6472</v>
      </c>
      <c r="J4022" t="str">
        <f>MID(Tabla1[[#This Row],[HORA2]],1,2)</f>
        <v>13</v>
      </c>
      <c r="K4022" t="s">
        <v>43</v>
      </c>
      <c r="L4022" t="s">
        <v>26</v>
      </c>
      <c r="M4022" t="s">
        <v>14867</v>
      </c>
      <c r="N4022" t="s">
        <v>22</v>
      </c>
      <c r="O4022">
        <v>11.48</v>
      </c>
      <c r="P40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8.98</v>
      </c>
      <c r="Q4022">
        <f>IF(Tabla1[[#This Row],[SERVICIO]]="COMIDA",3,IF(Tabla1[[#This Row],[SERVICIO]]="CONTROLADO",12,IF(Tabla1[[#This Row],[SERVICIO]]="RÁPIDO",3.75,IF(Tabla1[[#This Row],[SERVICIO]]="NORMAL",2.5,))))</f>
        <v>2.5</v>
      </c>
      <c r="R4022">
        <f>IF(Tabla1[[#This Row],[SERVICIO]]="COMIDA",3.5,IF(Tabla1[[#This Row],[SERVICIO]]="CONTROLADO",8,IF(Tabla1[[#This Row],[SERVICIO]]="RÁPIDO",4.5,IF(Tabla1[[#This Row],[SERVICIO]]="NORMAL",3,))))</f>
        <v>3</v>
      </c>
      <c r="S4022">
        <f>IF(Tabla1[[#This Row],[SERVICIO]]="COMIDA",0.75,IF(Tabla1[[#This Row],[SERVICIO]]="CONTROLADO",2.65,IF(Tabla1[[#This Row],[SERVICIO]]="RÁPIDO",0.55,IF(Tabla1[[#This Row],[SERVICIO]]="NORMAL",1.2,))))</f>
        <v>1.2</v>
      </c>
      <c r="T4022" s="2">
        <f>IF(Tabla1[[#This Row],[KILOMETROS ADICIONALES]]=0,Tabla1[[#This Row],[KILOMETROS]]*Tabla1[[#This Row],[COSTO NORMAL]],Tabla1[[#This Row],[COSTO NORMAL]]*Tabla1[[#This Row],[KILOMETROS HASTA]])</f>
        <v>7.5</v>
      </c>
      <c r="U4022" s="2">
        <f>Tabla1[[#This Row],[KILOMETROS ADICIONALES]]*Tabla1[[#This Row],[COSTO ADICIONAL]]</f>
        <v>10.776</v>
      </c>
      <c r="V4022">
        <v>228.41</v>
      </c>
      <c r="W4022" s="2">
        <f>Tabla1[[#This Row],[COSTO NORMAL2]]+Tabla1[[#This Row],[COSTO ADICIONAL2]]</f>
        <v>18.276</v>
      </c>
    </row>
    <row r="4023" spans="1:23" x14ac:dyDescent="0.25">
      <c r="A4023" t="s">
        <v>121</v>
      </c>
      <c r="B4023" t="s">
        <v>6471</v>
      </c>
      <c r="C4023" t="s">
        <v>13114</v>
      </c>
      <c r="D4023" t="s">
        <v>75</v>
      </c>
      <c r="E4023" t="s">
        <v>14844</v>
      </c>
      <c r="F4023" t="s">
        <v>14</v>
      </c>
      <c r="G4023" t="s">
        <v>41</v>
      </c>
      <c r="H4023" t="s">
        <v>121</v>
      </c>
      <c r="I4023" t="s">
        <v>1809</v>
      </c>
      <c r="J4023" t="str">
        <f>MID(Tabla1[[#This Row],[HORA2]],1,2)</f>
        <v>10</v>
      </c>
      <c r="K4023" t="s">
        <v>43</v>
      </c>
      <c r="L4023" t="s">
        <v>78</v>
      </c>
      <c r="M4023" t="s">
        <v>14867</v>
      </c>
      <c r="N4023" t="s">
        <v>22</v>
      </c>
      <c r="O4023">
        <v>6.41</v>
      </c>
      <c r="P40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3.91</v>
      </c>
      <c r="Q4023">
        <f>IF(Tabla1[[#This Row],[SERVICIO]]="COMIDA",3,IF(Tabla1[[#This Row],[SERVICIO]]="CONTROLADO",12,IF(Tabla1[[#This Row],[SERVICIO]]="RÁPIDO",3.75,IF(Tabla1[[#This Row],[SERVICIO]]="NORMAL",2.5,))))</f>
        <v>2.5</v>
      </c>
      <c r="R4023">
        <f>IF(Tabla1[[#This Row],[SERVICIO]]="COMIDA",3.5,IF(Tabla1[[#This Row],[SERVICIO]]="CONTROLADO",8,IF(Tabla1[[#This Row],[SERVICIO]]="RÁPIDO",4.5,IF(Tabla1[[#This Row],[SERVICIO]]="NORMAL",3,))))</f>
        <v>3</v>
      </c>
      <c r="S4023">
        <f>IF(Tabla1[[#This Row],[SERVICIO]]="COMIDA",0.75,IF(Tabla1[[#This Row],[SERVICIO]]="CONTROLADO",2.65,IF(Tabla1[[#This Row],[SERVICIO]]="RÁPIDO",0.55,IF(Tabla1[[#This Row],[SERVICIO]]="NORMAL",1.2,))))</f>
        <v>1.2</v>
      </c>
      <c r="T4023" s="2">
        <f>IF(Tabla1[[#This Row],[KILOMETROS ADICIONALES]]=0,Tabla1[[#This Row],[KILOMETROS]]*Tabla1[[#This Row],[COSTO NORMAL]],Tabla1[[#This Row],[COSTO NORMAL]]*Tabla1[[#This Row],[KILOMETROS HASTA]])</f>
        <v>7.5</v>
      </c>
      <c r="U4023" s="2">
        <f>Tabla1[[#This Row],[KILOMETROS ADICIONALES]]*Tabla1[[#This Row],[COSTO ADICIONAL]]</f>
        <v>4.6920000000000002</v>
      </c>
      <c r="V4023">
        <v>120.23</v>
      </c>
      <c r="W4023" s="2">
        <f>Tabla1[[#This Row],[COSTO NORMAL2]]+Tabla1[[#This Row],[COSTO ADICIONAL2]]</f>
        <v>12.192</v>
      </c>
    </row>
    <row r="4024" spans="1:23" x14ac:dyDescent="0.25">
      <c r="A4024" t="s">
        <v>121</v>
      </c>
      <c r="B4024" t="s">
        <v>6471</v>
      </c>
      <c r="C4024" t="s">
        <v>13115</v>
      </c>
      <c r="D4024" t="s">
        <v>75</v>
      </c>
      <c r="E4024" t="s">
        <v>14844</v>
      </c>
      <c r="F4024" t="s">
        <v>14</v>
      </c>
      <c r="G4024" t="s">
        <v>41</v>
      </c>
      <c r="H4024" t="s">
        <v>128</v>
      </c>
      <c r="I4024" t="s">
        <v>6473</v>
      </c>
      <c r="J4024" t="str">
        <f>MID(Tabla1[[#This Row],[HORA2]],1,2)</f>
        <v>15</v>
      </c>
      <c r="K4024" t="s">
        <v>43</v>
      </c>
      <c r="L4024" t="s">
        <v>78</v>
      </c>
      <c r="M4024" t="s">
        <v>14867</v>
      </c>
      <c r="N4024" t="s">
        <v>22</v>
      </c>
      <c r="O4024">
        <v>7.47</v>
      </c>
      <c r="P40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4.97</v>
      </c>
      <c r="Q4024">
        <f>IF(Tabla1[[#This Row],[SERVICIO]]="COMIDA",3,IF(Tabla1[[#This Row],[SERVICIO]]="CONTROLADO",12,IF(Tabla1[[#This Row],[SERVICIO]]="RÁPIDO",3.75,IF(Tabla1[[#This Row],[SERVICIO]]="NORMAL",2.5,))))</f>
        <v>2.5</v>
      </c>
      <c r="R4024">
        <f>IF(Tabla1[[#This Row],[SERVICIO]]="COMIDA",3.5,IF(Tabla1[[#This Row],[SERVICIO]]="CONTROLADO",8,IF(Tabla1[[#This Row],[SERVICIO]]="RÁPIDO",4.5,IF(Tabla1[[#This Row],[SERVICIO]]="NORMAL",3,))))</f>
        <v>3</v>
      </c>
      <c r="S4024">
        <f>IF(Tabla1[[#This Row],[SERVICIO]]="COMIDA",0.75,IF(Tabla1[[#This Row],[SERVICIO]]="CONTROLADO",2.65,IF(Tabla1[[#This Row],[SERVICIO]]="RÁPIDO",0.55,IF(Tabla1[[#This Row],[SERVICIO]]="NORMAL",1.2,))))</f>
        <v>1.2</v>
      </c>
      <c r="T4024" s="2">
        <f>IF(Tabla1[[#This Row],[KILOMETROS ADICIONALES]]=0,Tabla1[[#This Row],[KILOMETROS]]*Tabla1[[#This Row],[COSTO NORMAL]],Tabla1[[#This Row],[COSTO NORMAL]]*Tabla1[[#This Row],[KILOMETROS HASTA]])</f>
        <v>7.5</v>
      </c>
      <c r="U4024" s="2">
        <f>Tabla1[[#This Row],[KILOMETROS ADICIONALES]]*Tabla1[[#This Row],[COSTO ADICIONAL]]</f>
        <v>5.9639999999999995</v>
      </c>
      <c r="V4024">
        <v>8.99</v>
      </c>
      <c r="W4024" s="2">
        <f>Tabla1[[#This Row],[COSTO NORMAL2]]+Tabla1[[#This Row],[COSTO ADICIONAL2]]</f>
        <v>13.463999999999999</v>
      </c>
    </row>
    <row r="4025" spans="1:23" x14ac:dyDescent="0.25">
      <c r="A4025" t="s">
        <v>121</v>
      </c>
      <c r="B4025" t="s">
        <v>6471</v>
      </c>
      <c r="C4025" t="s">
        <v>13116</v>
      </c>
      <c r="D4025" t="s">
        <v>75</v>
      </c>
      <c r="E4025" t="s">
        <v>14844</v>
      </c>
      <c r="F4025" t="s">
        <v>14</v>
      </c>
      <c r="G4025" t="s">
        <v>15</v>
      </c>
      <c r="H4025" t="s">
        <v>121</v>
      </c>
      <c r="I4025" t="s">
        <v>232</v>
      </c>
      <c r="J4025" t="str">
        <f>MID(Tabla1[[#This Row],[HORA2]],1,2)</f>
        <v>11</v>
      </c>
      <c r="K4025" t="s">
        <v>43</v>
      </c>
      <c r="L4025" t="s">
        <v>57</v>
      </c>
      <c r="M4025" t="s">
        <v>14867</v>
      </c>
      <c r="N4025" t="s">
        <v>22</v>
      </c>
      <c r="O4025">
        <v>20.87</v>
      </c>
      <c r="P40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18.37</v>
      </c>
      <c r="Q4025">
        <f>IF(Tabla1[[#This Row],[SERVICIO]]="COMIDA",3,IF(Tabla1[[#This Row],[SERVICIO]]="CONTROLADO",12,IF(Tabla1[[#This Row],[SERVICIO]]="RÁPIDO",3.75,IF(Tabla1[[#This Row],[SERVICIO]]="NORMAL",2.5,))))</f>
        <v>2.5</v>
      </c>
      <c r="R4025">
        <f>IF(Tabla1[[#This Row],[SERVICIO]]="COMIDA",3.5,IF(Tabla1[[#This Row],[SERVICIO]]="CONTROLADO",8,IF(Tabla1[[#This Row],[SERVICIO]]="RÁPIDO",4.5,IF(Tabla1[[#This Row],[SERVICIO]]="NORMAL",3,))))</f>
        <v>3</v>
      </c>
      <c r="S4025">
        <f>IF(Tabla1[[#This Row],[SERVICIO]]="COMIDA",0.75,IF(Tabla1[[#This Row],[SERVICIO]]="CONTROLADO",2.65,IF(Tabla1[[#This Row],[SERVICIO]]="RÁPIDO",0.55,IF(Tabla1[[#This Row],[SERVICIO]]="NORMAL",1.2,))))</f>
        <v>1.2</v>
      </c>
      <c r="T4025" s="2">
        <f>IF(Tabla1[[#This Row],[KILOMETROS ADICIONALES]]=0,Tabla1[[#This Row],[KILOMETROS]]*Tabla1[[#This Row],[COSTO NORMAL]],Tabla1[[#This Row],[COSTO NORMAL]]*Tabla1[[#This Row],[KILOMETROS HASTA]])</f>
        <v>7.5</v>
      </c>
      <c r="U4025" s="2">
        <f>Tabla1[[#This Row],[KILOMETROS ADICIONALES]]*Tabla1[[#This Row],[COSTO ADICIONAL]]</f>
        <v>22.044</v>
      </c>
      <c r="V4025">
        <v>25.38</v>
      </c>
      <c r="W4025" s="2">
        <f>Tabla1[[#This Row],[COSTO NORMAL2]]+Tabla1[[#This Row],[COSTO ADICIONAL2]]</f>
        <v>29.544</v>
      </c>
    </row>
    <row r="4026" spans="1:23" x14ac:dyDescent="0.25">
      <c r="A4026" t="s">
        <v>121</v>
      </c>
      <c r="B4026" t="s">
        <v>6471</v>
      </c>
      <c r="C4026" t="s">
        <v>13117</v>
      </c>
      <c r="D4026" t="s">
        <v>75</v>
      </c>
      <c r="E4026" t="s">
        <v>14844</v>
      </c>
      <c r="F4026" t="s">
        <v>14</v>
      </c>
      <c r="G4026" t="s">
        <v>15</v>
      </c>
      <c r="H4026" t="s">
        <v>121</v>
      </c>
      <c r="I4026" t="s">
        <v>6474</v>
      </c>
      <c r="J4026" t="str">
        <f>MID(Tabla1[[#This Row],[HORA2]],1,2)</f>
        <v>12</v>
      </c>
      <c r="K4026" t="s">
        <v>43</v>
      </c>
      <c r="L4026" t="s">
        <v>57</v>
      </c>
      <c r="M4026" t="s">
        <v>14867</v>
      </c>
      <c r="N4026" t="s">
        <v>22</v>
      </c>
      <c r="O4026">
        <v>2.9699999999999998</v>
      </c>
      <c r="P40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0.46999999999999975</v>
      </c>
      <c r="Q4026">
        <f>IF(Tabla1[[#This Row],[SERVICIO]]="COMIDA",3,IF(Tabla1[[#This Row],[SERVICIO]]="CONTROLADO",12,IF(Tabla1[[#This Row],[SERVICIO]]="RÁPIDO",3.75,IF(Tabla1[[#This Row],[SERVICIO]]="NORMAL",2.5,))))</f>
        <v>2.5</v>
      </c>
      <c r="R4026">
        <f>IF(Tabla1[[#This Row],[SERVICIO]]="COMIDA",3.5,IF(Tabla1[[#This Row],[SERVICIO]]="CONTROLADO",8,IF(Tabla1[[#This Row],[SERVICIO]]="RÁPIDO",4.5,IF(Tabla1[[#This Row],[SERVICIO]]="NORMAL",3,))))</f>
        <v>3</v>
      </c>
      <c r="S4026">
        <f>IF(Tabla1[[#This Row],[SERVICIO]]="COMIDA",0.75,IF(Tabla1[[#This Row],[SERVICIO]]="CONTROLADO",2.65,IF(Tabla1[[#This Row],[SERVICIO]]="RÁPIDO",0.55,IF(Tabla1[[#This Row],[SERVICIO]]="NORMAL",1.2,))))</f>
        <v>1.2</v>
      </c>
      <c r="T4026" s="2">
        <f>IF(Tabla1[[#This Row],[KILOMETROS ADICIONALES]]=0,Tabla1[[#This Row],[KILOMETROS]]*Tabla1[[#This Row],[COSTO NORMAL]],Tabla1[[#This Row],[COSTO NORMAL]]*Tabla1[[#This Row],[KILOMETROS HASTA]])</f>
        <v>7.5</v>
      </c>
      <c r="U4026" s="2">
        <f>Tabla1[[#This Row],[KILOMETROS ADICIONALES]]*Tabla1[[#This Row],[COSTO ADICIONAL]]</f>
        <v>0.56399999999999972</v>
      </c>
      <c r="V4026">
        <v>213.36</v>
      </c>
      <c r="W4026" s="2">
        <f>Tabla1[[#This Row],[COSTO NORMAL2]]+Tabla1[[#This Row],[COSTO ADICIONAL2]]</f>
        <v>8.0640000000000001</v>
      </c>
    </row>
    <row r="4027" spans="1:23" x14ac:dyDescent="0.25">
      <c r="A4027" t="s">
        <v>121</v>
      </c>
      <c r="B4027" t="s">
        <v>6471</v>
      </c>
      <c r="C4027" t="s">
        <v>13118</v>
      </c>
      <c r="D4027" t="s">
        <v>75</v>
      </c>
      <c r="E4027" t="s">
        <v>14844</v>
      </c>
      <c r="F4027" t="s">
        <v>14</v>
      </c>
      <c r="G4027" t="s">
        <v>15</v>
      </c>
      <c r="H4027" t="s">
        <v>121</v>
      </c>
      <c r="I4027" t="s">
        <v>6475</v>
      </c>
      <c r="J4027" t="str">
        <f>MID(Tabla1[[#This Row],[HORA2]],1,2)</f>
        <v>10</v>
      </c>
      <c r="K4027" t="s">
        <v>43</v>
      </c>
      <c r="L4027" t="s">
        <v>78</v>
      </c>
      <c r="M4027" t="s">
        <v>14867</v>
      </c>
      <c r="N4027" t="s">
        <v>22</v>
      </c>
      <c r="O4027">
        <v>8.77</v>
      </c>
      <c r="P40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6.27</v>
      </c>
      <c r="Q4027">
        <f>IF(Tabla1[[#This Row],[SERVICIO]]="COMIDA",3,IF(Tabla1[[#This Row],[SERVICIO]]="CONTROLADO",12,IF(Tabla1[[#This Row],[SERVICIO]]="RÁPIDO",3.75,IF(Tabla1[[#This Row],[SERVICIO]]="NORMAL",2.5,))))</f>
        <v>2.5</v>
      </c>
      <c r="R4027">
        <f>IF(Tabla1[[#This Row],[SERVICIO]]="COMIDA",3.5,IF(Tabla1[[#This Row],[SERVICIO]]="CONTROLADO",8,IF(Tabla1[[#This Row],[SERVICIO]]="RÁPIDO",4.5,IF(Tabla1[[#This Row],[SERVICIO]]="NORMAL",3,))))</f>
        <v>3</v>
      </c>
      <c r="S4027">
        <f>IF(Tabla1[[#This Row],[SERVICIO]]="COMIDA",0.75,IF(Tabla1[[#This Row],[SERVICIO]]="CONTROLADO",2.65,IF(Tabla1[[#This Row],[SERVICIO]]="RÁPIDO",0.55,IF(Tabla1[[#This Row],[SERVICIO]]="NORMAL",1.2,))))</f>
        <v>1.2</v>
      </c>
      <c r="T4027" s="2">
        <f>IF(Tabla1[[#This Row],[KILOMETROS ADICIONALES]]=0,Tabla1[[#This Row],[KILOMETROS]]*Tabla1[[#This Row],[COSTO NORMAL]],Tabla1[[#This Row],[COSTO NORMAL]]*Tabla1[[#This Row],[KILOMETROS HASTA]])</f>
        <v>7.5</v>
      </c>
      <c r="U4027" s="2">
        <f>Tabla1[[#This Row],[KILOMETROS ADICIONALES]]*Tabla1[[#This Row],[COSTO ADICIONAL]]</f>
        <v>7.5239999999999991</v>
      </c>
      <c r="V4027">
        <v>64.349999999999994</v>
      </c>
      <c r="W4027" s="2">
        <f>Tabla1[[#This Row],[COSTO NORMAL2]]+Tabla1[[#This Row],[COSTO ADICIONAL2]]</f>
        <v>15.023999999999999</v>
      </c>
    </row>
    <row r="4028" spans="1:23" x14ac:dyDescent="0.25">
      <c r="A4028" t="s">
        <v>121</v>
      </c>
      <c r="B4028" t="s">
        <v>6471</v>
      </c>
      <c r="C4028" t="s">
        <v>13119</v>
      </c>
      <c r="D4028" t="s">
        <v>75</v>
      </c>
      <c r="E4028" t="s">
        <v>14844</v>
      </c>
      <c r="F4028" t="s">
        <v>14</v>
      </c>
      <c r="G4028" t="s">
        <v>15</v>
      </c>
      <c r="H4028" t="s">
        <v>121</v>
      </c>
      <c r="I4028" t="s">
        <v>6476</v>
      </c>
      <c r="J4028" t="str">
        <f>MID(Tabla1[[#This Row],[HORA2]],1,2)</f>
        <v>11</v>
      </c>
      <c r="K4028" t="s">
        <v>43</v>
      </c>
      <c r="L4028" t="s">
        <v>153</v>
      </c>
      <c r="M4028" t="s">
        <v>14867</v>
      </c>
      <c r="N4028" t="s">
        <v>22</v>
      </c>
      <c r="O4028">
        <v>12.68</v>
      </c>
      <c r="P40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10.18</v>
      </c>
      <c r="Q4028">
        <f>IF(Tabla1[[#This Row],[SERVICIO]]="COMIDA",3,IF(Tabla1[[#This Row],[SERVICIO]]="CONTROLADO",12,IF(Tabla1[[#This Row],[SERVICIO]]="RÁPIDO",3.75,IF(Tabla1[[#This Row],[SERVICIO]]="NORMAL",2.5,))))</f>
        <v>2.5</v>
      </c>
      <c r="R4028">
        <f>IF(Tabla1[[#This Row],[SERVICIO]]="COMIDA",3.5,IF(Tabla1[[#This Row],[SERVICIO]]="CONTROLADO",8,IF(Tabla1[[#This Row],[SERVICIO]]="RÁPIDO",4.5,IF(Tabla1[[#This Row],[SERVICIO]]="NORMAL",3,))))</f>
        <v>3</v>
      </c>
      <c r="S4028">
        <f>IF(Tabla1[[#This Row],[SERVICIO]]="COMIDA",0.75,IF(Tabla1[[#This Row],[SERVICIO]]="CONTROLADO",2.65,IF(Tabla1[[#This Row],[SERVICIO]]="RÁPIDO",0.55,IF(Tabla1[[#This Row],[SERVICIO]]="NORMAL",1.2,))))</f>
        <v>1.2</v>
      </c>
      <c r="T4028" s="2">
        <f>IF(Tabla1[[#This Row],[KILOMETROS ADICIONALES]]=0,Tabla1[[#This Row],[KILOMETROS]]*Tabla1[[#This Row],[COSTO NORMAL]],Tabla1[[#This Row],[COSTO NORMAL]]*Tabla1[[#This Row],[KILOMETROS HASTA]])</f>
        <v>7.5</v>
      </c>
      <c r="U4028" s="2">
        <f>Tabla1[[#This Row],[KILOMETROS ADICIONALES]]*Tabla1[[#This Row],[COSTO ADICIONAL]]</f>
        <v>12.215999999999999</v>
      </c>
      <c r="V4028">
        <v>153.83000000000001</v>
      </c>
      <c r="W4028" s="2">
        <f>Tabla1[[#This Row],[COSTO NORMAL2]]+Tabla1[[#This Row],[COSTO ADICIONAL2]]</f>
        <v>19.716000000000001</v>
      </c>
    </row>
    <row r="4029" spans="1:23" x14ac:dyDescent="0.25">
      <c r="A4029" t="s">
        <v>121</v>
      </c>
      <c r="B4029" t="s">
        <v>6471</v>
      </c>
      <c r="C4029" t="s">
        <v>13120</v>
      </c>
      <c r="D4029" t="s">
        <v>75</v>
      </c>
      <c r="E4029" t="s">
        <v>14844</v>
      </c>
      <c r="F4029" t="s">
        <v>14</v>
      </c>
      <c r="G4029" t="s">
        <v>69</v>
      </c>
      <c r="H4029" t="s">
        <v>121</v>
      </c>
      <c r="I4029" t="s">
        <v>6477</v>
      </c>
      <c r="J4029" t="str">
        <f>MID(Tabla1[[#This Row],[HORA2]],1,2)</f>
        <v>12</v>
      </c>
      <c r="K4029" t="s">
        <v>43</v>
      </c>
      <c r="L4029" t="s">
        <v>153</v>
      </c>
      <c r="M4029" t="s">
        <v>14867</v>
      </c>
      <c r="N4029" t="s">
        <v>22</v>
      </c>
      <c r="O4029">
        <v>20.12</v>
      </c>
      <c r="P40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17.62</v>
      </c>
      <c r="Q4029">
        <f>IF(Tabla1[[#This Row],[SERVICIO]]="COMIDA",3,IF(Tabla1[[#This Row],[SERVICIO]]="CONTROLADO",12,IF(Tabla1[[#This Row],[SERVICIO]]="RÁPIDO",3.75,IF(Tabla1[[#This Row],[SERVICIO]]="NORMAL",2.5,))))</f>
        <v>2.5</v>
      </c>
      <c r="R4029">
        <f>IF(Tabla1[[#This Row],[SERVICIO]]="COMIDA",3.5,IF(Tabla1[[#This Row],[SERVICIO]]="CONTROLADO",8,IF(Tabla1[[#This Row],[SERVICIO]]="RÁPIDO",4.5,IF(Tabla1[[#This Row],[SERVICIO]]="NORMAL",3,))))</f>
        <v>3</v>
      </c>
      <c r="S4029">
        <f>IF(Tabla1[[#This Row],[SERVICIO]]="COMIDA",0.75,IF(Tabla1[[#This Row],[SERVICIO]]="CONTROLADO",2.65,IF(Tabla1[[#This Row],[SERVICIO]]="RÁPIDO",0.55,IF(Tabla1[[#This Row],[SERVICIO]]="NORMAL",1.2,))))</f>
        <v>1.2</v>
      </c>
      <c r="T4029" s="2">
        <f>IF(Tabla1[[#This Row],[KILOMETROS ADICIONALES]]=0,Tabla1[[#This Row],[KILOMETROS]]*Tabla1[[#This Row],[COSTO NORMAL]],Tabla1[[#This Row],[COSTO NORMAL]]*Tabla1[[#This Row],[KILOMETROS HASTA]])</f>
        <v>7.5</v>
      </c>
      <c r="U4029" s="2">
        <f>Tabla1[[#This Row],[KILOMETROS ADICIONALES]]*Tabla1[[#This Row],[COSTO ADICIONAL]]</f>
        <v>21.144000000000002</v>
      </c>
      <c r="V4029">
        <v>2.48</v>
      </c>
      <c r="W4029" s="2">
        <f>Tabla1[[#This Row],[COSTO NORMAL2]]+Tabla1[[#This Row],[COSTO ADICIONAL2]]</f>
        <v>28.644000000000002</v>
      </c>
    </row>
    <row r="4030" spans="1:23" x14ac:dyDescent="0.25">
      <c r="A4030" t="s">
        <v>121</v>
      </c>
      <c r="B4030" t="s">
        <v>6471</v>
      </c>
      <c r="C4030" t="s">
        <v>13121</v>
      </c>
      <c r="D4030" t="s">
        <v>75</v>
      </c>
      <c r="E4030" t="s">
        <v>14846</v>
      </c>
      <c r="F4030" t="s">
        <v>14</v>
      </c>
      <c r="G4030" t="s">
        <v>15</v>
      </c>
      <c r="H4030" t="s">
        <v>2675</v>
      </c>
      <c r="I4030" t="s">
        <v>2162</v>
      </c>
      <c r="J4030" t="str">
        <f>MID(Tabla1[[#This Row],[HORA2]],1,2)</f>
        <v>12</v>
      </c>
      <c r="K4030" t="s">
        <v>43</v>
      </c>
      <c r="L4030" t="s">
        <v>153</v>
      </c>
      <c r="M4030" t="s">
        <v>14867</v>
      </c>
      <c r="N4030" t="s">
        <v>22</v>
      </c>
      <c r="O4030">
        <v>20.21</v>
      </c>
      <c r="P40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8.2100000000000009</v>
      </c>
      <c r="Q4030">
        <f>IF(Tabla1[[#This Row],[SERVICIO]]="COMIDA",3,IF(Tabla1[[#This Row],[SERVICIO]]="CONTROLADO",12,IF(Tabla1[[#This Row],[SERVICIO]]="RÁPIDO",3.75,IF(Tabla1[[#This Row],[SERVICIO]]="NORMAL",2.5,))))</f>
        <v>12</v>
      </c>
      <c r="R4030">
        <f>IF(Tabla1[[#This Row],[SERVICIO]]="COMIDA",3.5,IF(Tabla1[[#This Row],[SERVICIO]]="CONTROLADO",8,IF(Tabla1[[#This Row],[SERVICIO]]="RÁPIDO",4.5,IF(Tabla1[[#This Row],[SERVICIO]]="NORMAL",3,))))</f>
        <v>8</v>
      </c>
      <c r="S4030">
        <f>IF(Tabla1[[#This Row],[SERVICIO]]="COMIDA",0.75,IF(Tabla1[[#This Row],[SERVICIO]]="CONTROLADO",2.65,IF(Tabla1[[#This Row],[SERVICIO]]="RÁPIDO",0.55,IF(Tabla1[[#This Row],[SERVICIO]]="NORMAL",1.2,))))</f>
        <v>2.65</v>
      </c>
      <c r="T4030" s="2">
        <f>IF(Tabla1[[#This Row],[KILOMETROS ADICIONALES]]=0,Tabla1[[#This Row],[KILOMETROS]]*Tabla1[[#This Row],[COSTO NORMAL]],Tabla1[[#This Row],[COSTO NORMAL]]*Tabla1[[#This Row],[KILOMETROS HASTA]])</f>
        <v>96</v>
      </c>
      <c r="U4030" s="2">
        <f>Tabla1[[#This Row],[KILOMETROS ADICIONALES]]*Tabla1[[#This Row],[COSTO ADICIONAL]]</f>
        <v>21.756500000000003</v>
      </c>
      <c r="V4030">
        <v>97.09</v>
      </c>
      <c r="W4030" s="2">
        <f>Tabla1[[#This Row],[COSTO NORMAL2]]+Tabla1[[#This Row],[COSTO ADICIONAL2]]</f>
        <v>117.7565</v>
      </c>
    </row>
    <row r="4031" spans="1:23" x14ac:dyDescent="0.25">
      <c r="A4031" t="s">
        <v>121</v>
      </c>
      <c r="B4031" t="s">
        <v>6471</v>
      </c>
      <c r="C4031" t="s">
        <v>13122</v>
      </c>
      <c r="D4031" t="s">
        <v>75</v>
      </c>
      <c r="E4031" t="s">
        <v>14844</v>
      </c>
      <c r="F4031" t="s">
        <v>14</v>
      </c>
      <c r="G4031" t="s">
        <v>15</v>
      </c>
      <c r="H4031" t="s">
        <v>121</v>
      </c>
      <c r="I4031" t="s">
        <v>6478</v>
      </c>
      <c r="J4031" t="str">
        <f>MID(Tabla1[[#This Row],[HORA2]],1,2)</f>
        <v>12</v>
      </c>
      <c r="K4031" t="s">
        <v>43</v>
      </c>
      <c r="L4031" t="s">
        <v>65</v>
      </c>
      <c r="M4031" t="s">
        <v>14867</v>
      </c>
      <c r="N4031" t="s">
        <v>22</v>
      </c>
      <c r="O4031">
        <v>9.07</v>
      </c>
      <c r="P40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6.57</v>
      </c>
      <c r="Q4031">
        <f>IF(Tabla1[[#This Row],[SERVICIO]]="COMIDA",3,IF(Tabla1[[#This Row],[SERVICIO]]="CONTROLADO",12,IF(Tabla1[[#This Row],[SERVICIO]]="RÁPIDO",3.75,IF(Tabla1[[#This Row],[SERVICIO]]="NORMAL",2.5,))))</f>
        <v>2.5</v>
      </c>
      <c r="R4031">
        <f>IF(Tabla1[[#This Row],[SERVICIO]]="COMIDA",3.5,IF(Tabla1[[#This Row],[SERVICIO]]="CONTROLADO",8,IF(Tabla1[[#This Row],[SERVICIO]]="RÁPIDO",4.5,IF(Tabla1[[#This Row],[SERVICIO]]="NORMAL",3,))))</f>
        <v>3</v>
      </c>
      <c r="S4031">
        <f>IF(Tabla1[[#This Row],[SERVICIO]]="COMIDA",0.75,IF(Tabla1[[#This Row],[SERVICIO]]="CONTROLADO",2.65,IF(Tabla1[[#This Row],[SERVICIO]]="RÁPIDO",0.55,IF(Tabla1[[#This Row],[SERVICIO]]="NORMAL",1.2,))))</f>
        <v>1.2</v>
      </c>
      <c r="T4031" s="2">
        <f>IF(Tabla1[[#This Row],[KILOMETROS ADICIONALES]]=0,Tabla1[[#This Row],[KILOMETROS]]*Tabla1[[#This Row],[COSTO NORMAL]],Tabla1[[#This Row],[COSTO NORMAL]]*Tabla1[[#This Row],[KILOMETROS HASTA]])</f>
        <v>7.5</v>
      </c>
      <c r="U4031" s="2">
        <f>Tabla1[[#This Row],[KILOMETROS ADICIONALES]]*Tabla1[[#This Row],[COSTO ADICIONAL]]</f>
        <v>7.8840000000000003</v>
      </c>
      <c r="V4031">
        <v>137.4</v>
      </c>
      <c r="W4031" s="2">
        <f>Tabla1[[#This Row],[COSTO NORMAL2]]+Tabla1[[#This Row],[COSTO ADICIONAL2]]</f>
        <v>15.384</v>
      </c>
    </row>
    <row r="4032" spans="1:23" x14ac:dyDescent="0.25">
      <c r="A4032" t="s">
        <v>121</v>
      </c>
      <c r="B4032" t="s">
        <v>6471</v>
      </c>
      <c r="C4032" t="s">
        <v>13123</v>
      </c>
      <c r="D4032" t="s">
        <v>75</v>
      </c>
      <c r="E4032" t="s">
        <v>14844</v>
      </c>
      <c r="F4032" t="s">
        <v>14</v>
      </c>
      <c r="G4032" t="s">
        <v>69</v>
      </c>
      <c r="H4032" t="s">
        <v>121</v>
      </c>
      <c r="I4032" t="s">
        <v>6479</v>
      </c>
      <c r="J4032" t="str">
        <f>MID(Tabla1[[#This Row],[HORA2]],1,2)</f>
        <v>13</v>
      </c>
      <c r="K4032" t="s">
        <v>43</v>
      </c>
      <c r="L4032" t="s">
        <v>271</v>
      </c>
      <c r="M4032" t="s">
        <v>14867</v>
      </c>
      <c r="N4032" t="s">
        <v>22</v>
      </c>
      <c r="O4032">
        <v>9.33</v>
      </c>
      <c r="P40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6.83</v>
      </c>
      <c r="Q4032">
        <f>IF(Tabla1[[#This Row],[SERVICIO]]="COMIDA",3,IF(Tabla1[[#This Row],[SERVICIO]]="CONTROLADO",12,IF(Tabla1[[#This Row],[SERVICIO]]="RÁPIDO",3.75,IF(Tabla1[[#This Row],[SERVICIO]]="NORMAL",2.5,))))</f>
        <v>2.5</v>
      </c>
      <c r="R4032">
        <f>IF(Tabla1[[#This Row],[SERVICIO]]="COMIDA",3.5,IF(Tabla1[[#This Row],[SERVICIO]]="CONTROLADO",8,IF(Tabla1[[#This Row],[SERVICIO]]="RÁPIDO",4.5,IF(Tabla1[[#This Row],[SERVICIO]]="NORMAL",3,))))</f>
        <v>3</v>
      </c>
      <c r="S4032">
        <f>IF(Tabla1[[#This Row],[SERVICIO]]="COMIDA",0.75,IF(Tabla1[[#This Row],[SERVICIO]]="CONTROLADO",2.65,IF(Tabla1[[#This Row],[SERVICIO]]="RÁPIDO",0.55,IF(Tabla1[[#This Row],[SERVICIO]]="NORMAL",1.2,))))</f>
        <v>1.2</v>
      </c>
      <c r="T4032" s="2">
        <f>IF(Tabla1[[#This Row],[KILOMETROS ADICIONALES]]=0,Tabla1[[#This Row],[KILOMETROS]]*Tabla1[[#This Row],[COSTO NORMAL]],Tabla1[[#This Row],[COSTO NORMAL]]*Tabla1[[#This Row],[KILOMETROS HASTA]])</f>
        <v>7.5</v>
      </c>
      <c r="U4032" s="2">
        <f>Tabla1[[#This Row],[KILOMETROS ADICIONALES]]*Tabla1[[#This Row],[COSTO ADICIONAL]]</f>
        <v>8.1959999999999997</v>
      </c>
      <c r="V4032">
        <v>224.66</v>
      </c>
      <c r="W4032" s="2">
        <f>Tabla1[[#This Row],[COSTO NORMAL2]]+Tabla1[[#This Row],[COSTO ADICIONAL2]]</f>
        <v>15.696</v>
      </c>
    </row>
    <row r="4033" spans="1:23" x14ac:dyDescent="0.25">
      <c r="A4033" t="s">
        <v>121</v>
      </c>
      <c r="B4033" t="s">
        <v>6471</v>
      </c>
      <c r="C4033" t="s">
        <v>13124</v>
      </c>
      <c r="D4033" t="s">
        <v>75</v>
      </c>
      <c r="E4033" t="s">
        <v>14846</v>
      </c>
      <c r="F4033" t="s">
        <v>14</v>
      </c>
      <c r="G4033" t="s">
        <v>15</v>
      </c>
      <c r="H4033" t="s">
        <v>2675</v>
      </c>
      <c r="I4033" t="s">
        <v>6480</v>
      </c>
      <c r="J4033" t="str">
        <f>MID(Tabla1[[#This Row],[HORA2]],1,2)</f>
        <v>13</v>
      </c>
      <c r="K4033" t="s">
        <v>43</v>
      </c>
      <c r="L4033" t="s">
        <v>271</v>
      </c>
      <c r="M4033" t="s">
        <v>14867</v>
      </c>
      <c r="N4033" t="s">
        <v>22</v>
      </c>
      <c r="O4033">
        <v>1.9300000000000002</v>
      </c>
      <c r="P40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33">
        <f>IF(Tabla1[[#This Row],[SERVICIO]]="COMIDA",3,IF(Tabla1[[#This Row],[SERVICIO]]="CONTROLADO",12,IF(Tabla1[[#This Row],[SERVICIO]]="RÁPIDO",3.75,IF(Tabla1[[#This Row],[SERVICIO]]="NORMAL",2.5,))))</f>
        <v>12</v>
      </c>
      <c r="R4033">
        <f>IF(Tabla1[[#This Row],[SERVICIO]]="COMIDA",3.5,IF(Tabla1[[#This Row],[SERVICIO]]="CONTROLADO",8,IF(Tabla1[[#This Row],[SERVICIO]]="RÁPIDO",4.5,IF(Tabla1[[#This Row],[SERVICIO]]="NORMAL",3,))))</f>
        <v>8</v>
      </c>
      <c r="S4033">
        <f>IF(Tabla1[[#This Row],[SERVICIO]]="COMIDA",0.75,IF(Tabla1[[#This Row],[SERVICIO]]="CONTROLADO",2.65,IF(Tabla1[[#This Row],[SERVICIO]]="RÁPIDO",0.55,IF(Tabla1[[#This Row],[SERVICIO]]="NORMAL",1.2,))))</f>
        <v>2.65</v>
      </c>
      <c r="T4033" s="2">
        <f>IF(Tabla1[[#This Row],[KILOMETROS ADICIONALES]]=0,Tabla1[[#This Row],[KILOMETROS]]*Tabla1[[#This Row],[COSTO NORMAL]],Tabla1[[#This Row],[COSTO NORMAL]]*Tabla1[[#This Row],[KILOMETROS HASTA]])</f>
        <v>15.440000000000001</v>
      </c>
      <c r="U4033" s="2">
        <f>Tabla1[[#This Row],[KILOMETROS ADICIONALES]]*Tabla1[[#This Row],[COSTO ADICIONAL]]</f>
        <v>0</v>
      </c>
      <c r="V4033">
        <v>16.93</v>
      </c>
      <c r="W4033" s="2">
        <f>Tabla1[[#This Row],[COSTO NORMAL2]]+Tabla1[[#This Row],[COSTO ADICIONAL2]]</f>
        <v>15.440000000000001</v>
      </c>
    </row>
    <row r="4034" spans="1:23" x14ac:dyDescent="0.25">
      <c r="A4034" t="s">
        <v>121</v>
      </c>
      <c r="B4034" t="s">
        <v>6471</v>
      </c>
      <c r="C4034" t="s">
        <v>13125</v>
      </c>
      <c r="D4034" t="s">
        <v>75</v>
      </c>
      <c r="E4034" t="s">
        <v>14844</v>
      </c>
      <c r="F4034" t="s">
        <v>14</v>
      </c>
      <c r="G4034" t="s">
        <v>15</v>
      </c>
      <c r="H4034" t="s">
        <v>121</v>
      </c>
      <c r="I4034" t="s">
        <v>6481</v>
      </c>
      <c r="J4034" t="str">
        <f>MID(Tabla1[[#This Row],[HORA2]],1,2)</f>
        <v>11</v>
      </c>
      <c r="K4034" t="s">
        <v>43</v>
      </c>
      <c r="L4034" t="s">
        <v>19</v>
      </c>
      <c r="M4034" t="s">
        <v>14867</v>
      </c>
      <c r="N4034" t="s">
        <v>22</v>
      </c>
      <c r="O4034">
        <v>13.27</v>
      </c>
      <c r="P40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10.77</v>
      </c>
      <c r="Q4034">
        <f>IF(Tabla1[[#This Row],[SERVICIO]]="COMIDA",3,IF(Tabla1[[#This Row],[SERVICIO]]="CONTROLADO",12,IF(Tabla1[[#This Row],[SERVICIO]]="RÁPIDO",3.75,IF(Tabla1[[#This Row],[SERVICIO]]="NORMAL",2.5,))))</f>
        <v>2.5</v>
      </c>
      <c r="R4034">
        <f>IF(Tabla1[[#This Row],[SERVICIO]]="COMIDA",3.5,IF(Tabla1[[#This Row],[SERVICIO]]="CONTROLADO",8,IF(Tabla1[[#This Row],[SERVICIO]]="RÁPIDO",4.5,IF(Tabla1[[#This Row],[SERVICIO]]="NORMAL",3,))))</f>
        <v>3</v>
      </c>
      <c r="S4034">
        <f>IF(Tabla1[[#This Row],[SERVICIO]]="COMIDA",0.75,IF(Tabla1[[#This Row],[SERVICIO]]="CONTROLADO",2.65,IF(Tabla1[[#This Row],[SERVICIO]]="RÁPIDO",0.55,IF(Tabla1[[#This Row],[SERVICIO]]="NORMAL",1.2,))))</f>
        <v>1.2</v>
      </c>
      <c r="T4034" s="2">
        <f>IF(Tabla1[[#This Row],[KILOMETROS ADICIONALES]]=0,Tabla1[[#This Row],[KILOMETROS]]*Tabla1[[#This Row],[COSTO NORMAL]],Tabla1[[#This Row],[COSTO NORMAL]]*Tabla1[[#This Row],[KILOMETROS HASTA]])</f>
        <v>7.5</v>
      </c>
      <c r="U4034" s="2">
        <f>Tabla1[[#This Row],[KILOMETROS ADICIONALES]]*Tabla1[[#This Row],[COSTO ADICIONAL]]</f>
        <v>12.923999999999999</v>
      </c>
      <c r="V4034">
        <v>144</v>
      </c>
      <c r="W4034" s="2">
        <f>Tabla1[[#This Row],[COSTO NORMAL2]]+Tabla1[[#This Row],[COSTO ADICIONAL2]]</f>
        <v>20.423999999999999</v>
      </c>
    </row>
    <row r="4035" spans="1:23" x14ac:dyDescent="0.25">
      <c r="A4035" t="s">
        <v>121</v>
      </c>
      <c r="B4035" t="s">
        <v>6482</v>
      </c>
      <c r="C4035" t="s">
        <v>13126</v>
      </c>
      <c r="D4035" t="s">
        <v>13</v>
      </c>
      <c r="E4035" t="s">
        <v>14844</v>
      </c>
      <c r="F4035" t="s">
        <v>76</v>
      </c>
      <c r="G4035" t="s">
        <v>15</v>
      </c>
      <c r="H4035" t="s">
        <v>121</v>
      </c>
      <c r="I4035" t="s">
        <v>6483</v>
      </c>
      <c r="J4035" t="str">
        <f>MID(Tabla1[[#This Row],[HORA2]],1,2)</f>
        <v>13</v>
      </c>
      <c r="K4035" t="s">
        <v>20</v>
      </c>
      <c r="L4035" t="s">
        <v>88</v>
      </c>
      <c r="M4035" t="s">
        <v>14867</v>
      </c>
      <c r="N4035" t="s">
        <v>22</v>
      </c>
      <c r="O4035">
        <v>12.41</v>
      </c>
      <c r="P40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9.91</v>
      </c>
      <c r="Q4035">
        <f>IF(Tabla1[[#This Row],[SERVICIO]]="COMIDA",3,IF(Tabla1[[#This Row],[SERVICIO]]="CONTROLADO",12,IF(Tabla1[[#This Row],[SERVICIO]]="RÁPIDO",3.75,IF(Tabla1[[#This Row],[SERVICIO]]="NORMAL",2.5,))))</f>
        <v>2.5</v>
      </c>
      <c r="R4035">
        <f>IF(Tabla1[[#This Row],[SERVICIO]]="COMIDA",3.5,IF(Tabla1[[#This Row],[SERVICIO]]="CONTROLADO",8,IF(Tabla1[[#This Row],[SERVICIO]]="RÁPIDO",4.5,IF(Tabla1[[#This Row],[SERVICIO]]="NORMAL",3,))))</f>
        <v>3</v>
      </c>
      <c r="S4035">
        <f>IF(Tabla1[[#This Row],[SERVICIO]]="COMIDA",0.75,IF(Tabla1[[#This Row],[SERVICIO]]="CONTROLADO",2.65,IF(Tabla1[[#This Row],[SERVICIO]]="RÁPIDO",0.55,IF(Tabla1[[#This Row],[SERVICIO]]="NORMAL",1.2,))))</f>
        <v>1.2</v>
      </c>
      <c r="T4035" s="2">
        <f>IF(Tabla1[[#This Row],[KILOMETROS ADICIONALES]]=0,Tabla1[[#This Row],[KILOMETROS]]*Tabla1[[#This Row],[COSTO NORMAL]],Tabla1[[#This Row],[COSTO NORMAL]]*Tabla1[[#This Row],[KILOMETROS HASTA]])</f>
        <v>7.5</v>
      </c>
      <c r="U4035" s="2">
        <f>Tabla1[[#This Row],[KILOMETROS ADICIONALES]]*Tabla1[[#This Row],[COSTO ADICIONAL]]</f>
        <v>11.891999999999999</v>
      </c>
      <c r="V4035">
        <v>245.56</v>
      </c>
      <c r="W4035" s="2">
        <f>Tabla1[[#This Row],[COSTO NORMAL2]]+Tabla1[[#This Row],[COSTO ADICIONAL2]]</f>
        <v>19.391999999999999</v>
      </c>
    </row>
    <row r="4036" spans="1:23" x14ac:dyDescent="0.25">
      <c r="A4036" t="s">
        <v>121</v>
      </c>
      <c r="B4036" t="s">
        <v>6482</v>
      </c>
      <c r="C4036" t="s">
        <v>13127</v>
      </c>
      <c r="D4036" t="s">
        <v>13</v>
      </c>
      <c r="E4036" t="s">
        <v>14844</v>
      </c>
      <c r="F4036" t="s">
        <v>14</v>
      </c>
      <c r="G4036" t="s">
        <v>15</v>
      </c>
      <c r="H4036" t="s">
        <v>121</v>
      </c>
      <c r="I4036" t="s">
        <v>6484</v>
      </c>
      <c r="J4036" t="str">
        <f>MID(Tabla1[[#This Row],[HORA2]],1,2)</f>
        <v>11</v>
      </c>
      <c r="K4036" t="s">
        <v>20</v>
      </c>
      <c r="L4036" t="s">
        <v>20</v>
      </c>
      <c r="M4036" t="s">
        <v>14867</v>
      </c>
      <c r="N4036" t="s">
        <v>22</v>
      </c>
      <c r="O4036">
        <v>9.0299999999999994</v>
      </c>
      <c r="P40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6.5299999999999994</v>
      </c>
      <c r="Q4036">
        <f>IF(Tabla1[[#This Row],[SERVICIO]]="COMIDA",3,IF(Tabla1[[#This Row],[SERVICIO]]="CONTROLADO",12,IF(Tabla1[[#This Row],[SERVICIO]]="RÁPIDO",3.75,IF(Tabla1[[#This Row],[SERVICIO]]="NORMAL",2.5,))))</f>
        <v>2.5</v>
      </c>
      <c r="R4036">
        <f>IF(Tabla1[[#This Row],[SERVICIO]]="COMIDA",3.5,IF(Tabla1[[#This Row],[SERVICIO]]="CONTROLADO",8,IF(Tabla1[[#This Row],[SERVICIO]]="RÁPIDO",4.5,IF(Tabla1[[#This Row],[SERVICIO]]="NORMAL",3,))))</f>
        <v>3</v>
      </c>
      <c r="S4036">
        <f>IF(Tabla1[[#This Row],[SERVICIO]]="COMIDA",0.75,IF(Tabla1[[#This Row],[SERVICIO]]="CONTROLADO",2.65,IF(Tabla1[[#This Row],[SERVICIO]]="RÁPIDO",0.55,IF(Tabla1[[#This Row],[SERVICIO]]="NORMAL",1.2,))))</f>
        <v>1.2</v>
      </c>
      <c r="T4036" s="2">
        <f>IF(Tabla1[[#This Row],[KILOMETROS ADICIONALES]]=0,Tabla1[[#This Row],[KILOMETROS]]*Tabla1[[#This Row],[COSTO NORMAL]],Tabla1[[#This Row],[COSTO NORMAL]]*Tabla1[[#This Row],[KILOMETROS HASTA]])</f>
        <v>7.5</v>
      </c>
      <c r="U4036" s="2">
        <f>Tabla1[[#This Row],[KILOMETROS ADICIONALES]]*Tabla1[[#This Row],[COSTO ADICIONAL]]</f>
        <v>7.8359999999999985</v>
      </c>
      <c r="V4036">
        <v>138.13999999999999</v>
      </c>
      <c r="W4036" s="2">
        <f>Tabla1[[#This Row],[COSTO NORMAL2]]+Tabla1[[#This Row],[COSTO ADICIONAL2]]</f>
        <v>15.335999999999999</v>
      </c>
    </row>
    <row r="4037" spans="1:23" x14ac:dyDescent="0.25">
      <c r="A4037" t="s">
        <v>121</v>
      </c>
      <c r="B4037" t="s">
        <v>6482</v>
      </c>
      <c r="C4037" t="s">
        <v>13128</v>
      </c>
      <c r="D4037" t="s">
        <v>13</v>
      </c>
      <c r="E4037" t="s">
        <v>14844</v>
      </c>
      <c r="F4037" t="s">
        <v>14</v>
      </c>
      <c r="G4037" t="s">
        <v>15</v>
      </c>
      <c r="H4037" t="s">
        <v>121</v>
      </c>
      <c r="I4037" t="s">
        <v>4675</v>
      </c>
      <c r="J4037" t="str">
        <f>MID(Tabla1[[#This Row],[HORA2]],1,2)</f>
        <v>12</v>
      </c>
      <c r="K4037" t="s">
        <v>20</v>
      </c>
      <c r="L4037" t="s">
        <v>102</v>
      </c>
      <c r="M4037" t="s">
        <v>14867</v>
      </c>
      <c r="N4037" t="s">
        <v>22</v>
      </c>
      <c r="O4037">
        <v>5.46</v>
      </c>
      <c r="P40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</v>
      </c>
      <c r="Q4037">
        <f>IF(Tabla1[[#This Row],[SERVICIO]]="COMIDA",3,IF(Tabla1[[#This Row],[SERVICIO]]="CONTROLADO",12,IF(Tabla1[[#This Row],[SERVICIO]]="RÁPIDO",3.75,IF(Tabla1[[#This Row],[SERVICIO]]="NORMAL",2.5,))))</f>
        <v>2.5</v>
      </c>
      <c r="R4037">
        <f>IF(Tabla1[[#This Row],[SERVICIO]]="COMIDA",3.5,IF(Tabla1[[#This Row],[SERVICIO]]="CONTROLADO",8,IF(Tabla1[[#This Row],[SERVICIO]]="RÁPIDO",4.5,IF(Tabla1[[#This Row],[SERVICIO]]="NORMAL",3,))))</f>
        <v>3</v>
      </c>
      <c r="S4037">
        <f>IF(Tabla1[[#This Row],[SERVICIO]]="COMIDA",0.75,IF(Tabla1[[#This Row],[SERVICIO]]="CONTROLADO",2.65,IF(Tabla1[[#This Row],[SERVICIO]]="RÁPIDO",0.55,IF(Tabla1[[#This Row],[SERVICIO]]="NORMAL",1.2,))))</f>
        <v>1.2</v>
      </c>
      <c r="T4037" s="2">
        <f>IF(Tabla1[[#This Row],[KILOMETROS ADICIONALES]]=0,Tabla1[[#This Row],[KILOMETROS]]*Tabla1[[#This Row],[COSTO NORMAL]],Tabla1[[#This Row],[COSTO NORMAL]]*Tabla1[[#This Row],[KILOMETROS HASTA]])</f>
        <v>7.5</v>
      </c>
      <c r="U4037" s="2">
        <f>Tabla1[[#This Row],[KILOMETROS ADICIONALES]]*Tabla1[[#This Row],[COSTO ADICIONAL]]</f>
        <v>3.552</v>
      </c>
      <c r="V4037">
        <v>88.04</v>
      </c>
      <c r="W4037" s="2">
        <f>Tabla1[[#This Row],[COSTO NORMAL2]]+Tabla1[[#This Row],[COSTO ADICIONAL2]]</f>
        <v>11.052</v>
      </c>
    </row>
    <row r="4038" spans="1:23" x14ac:dyDescent="0.25">
      <c r="A4038" t="s">
        <v>121</v>
      </c>
      <c r="B4038" t="s">
        <v>6482</v>
      </c>
      <c r="C4038" t="s">
        <v>13129</v>
      </c>
      <c r="D4038" t="s">
        <v>13</v>
      </c>
      <c r="E4038" t="s">
        <v>14844</v>
      </c>
      <c r="F4038" t="s">
        <v>76</v>
      </c>
      <c r="G4038" t="s">
        <v>69</v>
      </c>
      <c r="H4038" t="s">
        <v>121</v>
      </c>
      <c r="I4038" t="s">
        <v>6485</v>
      </c>
      <c r="J4038" t="str">
        <f>MID(Tabla1[[#This Row],[HORA2]],1,2)</f>
        <v>12</v>
      </c>
      <c r="K4038" t="s">
        <v>43</v>
      </c>
      <c r="L4038" t="s">
        <v>20</v>
      </c>
      <c r="M4038" t="s">
        <v>14867</v>
      </c>
      <c r="N4038" t="s">
        <v>22</v>
      </c>
      <c r="O4038">
        <v>6.93</v>
      </c>
      <c r="P40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4038">
        <f>IF(Tabla1[[#This Row],[SERVICIO]]="COMIDA",3,IF(Tabla1[[#This Row],[SERVICIO]]="CONTROLADO",12,IF(Tabla1[[#This Row],[SERVICIO]]="RÁPIDO",3.75,IF(Tabla1[[#This Row],[SERVICIO]]="NORMAL",2.5,))))</f>
        <v>2.5</v>
      </c>
      <c r="R4038">
        <f>IF(Tabla1[[#This Row],[SERVICIO]]="COMIDA",3.5,IF(Tabla1[[#This Row],[SERVICIO]]="CONTROLADO",8,IF(Tabla1[[#This Row],[SERVICIO]]="RÁPIDO",4.5,IF(Tabla1[[#This Row],[SERVICIO]]="NORMAL",3,))))</f>
        <v>3</v>
      </c>
      <c r="S4038">
        <f>IF(Tabla1[[#This Row],[SERVICIO]]="COMIDA",0.75,IF(Tabla1[[#This Row],[SERVICIO]]="CONTROLADO",2.65,IF(Tabla1[[#This Row],[SERVICIO]]="RÁPIDO",0.55,IF(Tabla1[[#This Row],[SERVICIO]]="NORMAL",1.2,))))</f>
        <v>1.2</v>
      </c>
      <c r="T4038" s="2">
        <f>IF(Tabla1[[#This Row],[KILOMETROS ADICIONALES]]=0,Tabla1[[#This Row],[KILOMETROS]]*Tabla1[[#This Row],[COSTO NORMAL]],Tabla1[[#This Row],[COSTO NORMAL]]*Tabla1[[#This Row],[KILOMETROS HASTA]])</f>
        <v>7.5</v>
      </c>
      <c r="U4038" s="2">
        <f>Tabla1[[#This Row],[KILOMETROS ADICIONALES]]*Tabla1[[#This Row],[COSTO ADICIONAL]]</f>
        <v>5.3159999999999998</v>
      </c>
      <c r="V4038">
        <v>93.4</v>
      </c>
      <c r="W4038" s="2">
        <f>Tabla1[[#This Row],[COSTO NORMAL2]]+Tabla1[[#This Row],[COSTO ADICIONAL2]]</f>
        <v>12.815999999999999</v>
      </c>
    </row>
    <row r="4039" spans="1:23" x14ac:dyDescent="0.25">
      <c r="A4039" t="s">
        <v>121</v>
      </c>
      <c r="B4039" t="s">
        <v>6482</v>
      </c>
      <c r="C4039" t="s">
        <v>13130</v>
      </c>
      <c r="D4039" t="s">
        <v>13</v>
      </c>
      <c r="E4039" t="s">
        <v>14844</v>
      </c>
      <c r="F4039" t="s">
        <v>76</v>
      </c>
      <c r="G4039" t="s">
        <v>15</v>
      </c>
      <c r="H4039" t="s">
        <v>128</v>
      </c>
      <c r="I4039" t="s">
        <v>6486</v>
      </c>
      <c r="J4039" t="str">
        <f>MID(Tabla1[[#This Row],[HORA2]],1,2)</f>
        <v>16</v>
      </c>
      <c r="K4039" t="s">
        <v>43</v>
      </c>
      <c r="L4039" t="s">
        <v>20</v>
      </c>
      <c r="M4039" t="s">
        <v>14867</v>
      </c>
      <c r="N4039" t="s">
        <v>22</v>
      </c>
      <c r="O4039">
        <v>12.19</v>
      </c>
      <c r="P40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4039">
        <f>IF(Tabla1[[#This Row],[SERVICIO]]="COMIDA",3,IF(Tabla1[[#This Row],[SERVICIO]]="CONTROLADO",12,IF(Tabla1[[#This Row],[SERVICIO]]="RÁPIDO",3.75,IF(Tabla1[[#This Row],[SERVICIO]]="NORMAL",2.5,))))</f>
        <v>2.5</v>
      </c>
      <c r="R4039">
        <f>IF(Tabla1[[#This Row],[SERVICIO]]="COMIDA",3.5,IF(Tabla1[[#This Row],[SERVICIO]]="CONTROLADO",8,IF(Tabla1[[#This Row],[SERVICIO]]="RÁPIDO",4.5,IF(Tabla1[[#This Row],[SERVICIO]]="NORMAL",3,))))</f>
        <v>3</v>
      </c>
      <c r="S4039">
        <f>IF(Tabla1[[#This Row],[SERVICIO]]="COMIDA",0.75,IF(Tabla1[[#This Row],[SERVICIO]]="CONTROLADO",2.65,IF(Tabla1[[#This Row],[SERVICIO]]="RÁPIDO",0.55,IF(Tabla1[[#This Row],[SERVICIO]]="NORMAL",1.2,))))</f>
        <v>1.2</v>
      </c>
      <c r="T4039" s="2">
        <f>IF(Tabla1[[#This Row],[KILOMETROS ADICIONALES]]=0,Tabla1[[#This Row],[KILOMETROS]]*Tabla1[[#This Row],[COSTO NORMAL]],Tabla1[[#This Row],[COSTO NORMAL]]*Tabla1[[#This Row],[KILOMETROS HASTA]])</f>
        <v>7.5</v>
      </c>
      <c r="U4039" s="2">
        <f>Tabla1[[#This Row],[KILOMETROS ADICIONALES]]*Tabla1[[#This Row],[COSTO ADICIONAL]]</f>
        <v>11.627999999999998</v>
      </c>
      <c r="V4039">
        <v>214.98</v>
      </c>
      <c r="W4039" s="2">
        <f>Tabla1[[#This Row],[COSTO NORMAL2]]+Tabla1[[#This Row],[COSTO ADICIONAL2]]</f>
        <v>19.128</v>
      </c>
    </row>
    <row r="4040" spans="1:23" x14ac:dyDescent="0.25">
      <c r="A4040" t="s">
        <v>121</v>
      </c>
      <c r="B4040" t="s">
        <v>6482</v>
      </c>
      <c r="C4040" t="s">
        <v>13131</v>
      </c>
      <c r="D4040" t="s">
        <v>13</v>
      </c>
      <c r="E4040" t="s">
        <v>14844</v>
      </c>
      <c r="F4040" t="s">
        <v>76</v>
      </c>
      <c r="G4040" t="s">
        <v>15</v>
      </c>
      <c r="H4040" t="s">
        <v>121</v>
      </c>
      <c r="I4040" t="s">
        <v>2116</v>
      </c>
      <c r="J4040" t="str">
        <f>MID(Tabla1[[#This Row],[HORA2]],1,2)</f>
        <v>12</v>
      </c>
      <c r="K4040" t="s">
        <v>20</v>
      </c>
      <c r="L4040" t="s">
        <v>65</v>
      </c>
      <c r="M4040" t="s">
        <v>14867</v>
      </c>
      <c r="N4040" t="s">
        <v>22</v>
      </c>
      <c r="O4040">
        <v>19.989999999999998</v>
      </c>
      <c r="P40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17.489999999999998</v>
      </c>
      <c r="Q4040">
        <f>IF(Tabla1[[#This Row],[SERVICIO]]="COMIDA",3,IF(Tabla1[[#This Row],[SERVICIO]]="CONTROLADO",12,IF(Tabla1[[#This Row],[SERVICIO]]="RÁPIDO",3.75,IF(Tabla1[[#This Row],[SERVICIO]]="NORMAL",2.5,))))</f>
        <v>2.5</v>
      </c>
      <c r="R4040">
        <f>IF(Tabla1[[#This Row],[SERVICIO]]="COMIDA",3.5,IF(Tabla1[[#This Row],[SERVICIO]]="CONTROLADO",8,IF(Tabla1[[#This Row],[SERVICIO]]="RÁPIDO",4.5,IF(Tabla1[[#This Row],[SERVICIO]]="NORMAL",3,))))</f>
        <v>3</v>
      </c>
      <c r="S4040">
        <f>IF(Tabla1[[#This Row],[SERVICIO]]="COMIDA",0.75,IF(Tabla1[[#This Row],[SERVICIO]]="CONTROLADO",2.65,IF(Tabla1[[#This Row],[SERVICIO]]="RÁPIDO",0.55,IF(Tabla1[[#This Row],[SERVICIO]]="NORMAL",1.2,))))</f>
        <v>1.2</v>
      </c>
      <c r="T4040" s="2">
        <f>IF(Tabla1[[#This Row],[KILOMETROS ADICIONALES]]=0,Tabla1[[#This Row],[KILOMETROS]]*Tabla1[[#This Row],[COSTO NORMAL]],Tabla1[[#This Row],[COSTO NORMAL]]*Tabla1[[#This Row],[KILOMETROS HASTA]])</f>
        <v>7.5</v>
      </c>
      <c r="U4040" s="2">
        <f>Tabla1[[#This Row],[KILOMETROS ADICIONALES]]*Tabla1[[#This Row],[COSTO ADICIONAL]]</f>
        <v>20.987999999999996</v>
      </c>
      <c r="V4040">
        <v>94.32</v>
      </c>
      <c r="W4040" s="2">
        <f>Tabla1[[#This Row],[COSTO NORMAL2]]+Tabla1[[#This Row],[COSTO ADICIONAL2]]</f>
        <v>28.487999999999996</v>
      </c>
    </row>
    <row r="4041" spans="1:23" x14ac:dyDescent="0.25">
      <c r="A4041" t="s">
        <v>121</v>
      </c>
      <c r="B4041" t="s">
        <v>6482</v>
      </c>
      <c r="C4041" t="s">
        <v>13132</v>
      </c>
      <c r="D4041" t="s">
        <v>13</v>
      </c>
      <c r="E4041" t="s">
        <v>14844</v>
      </c>
      <c r="F4041" t="s">
        <v>14</v>
      </c>
      <c r="G4041" t="s">
        <v>15</v>
      </c>
      <c r="H4041" t="s">
        <v>121</v>
      </c>
      <c r="I4041" t="s">
        <v>6487</v>
      </c>
      <c r="J4041" t="str">
        <f>MID(Tabla1[[#This Row],[HORA2]],1,2)</f>
        <v>13</v>
      </c>
      <c r="K4041" t="s">
        <v>20</v>
      </c>
      <c r="L4041" t="s">
        <v>35</v>
      </c>
      <c r="M4041" t="s">
        <v>14867</v>
      </c>
      <c r="N4041" t="s">
        <v>22</v>
      </c>
      <c r="O4041">
        <v>17.03</v>
      </c>
      <c r="P40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14.530000000000001</v>
      </c>
      <c r="Q4041">
        <f>IF(Tabla1[[#This Row],[SERVICIO]]="COMIDA",3,IF(Tabla1[[#This Row],[SERVICIO]]="CONTROLADO",12,IF(Tabla1[[#This Row],[SERVICIO]]="RÁPIDO",3.75,IF(Tabla1[[#This Row],[SERVICIO]]="NORMAL",2.5,))))</f>
        <v>2.5</v>
      </c>
      <c r="R4041">
        <f>IF(Tabla1[[#This Row],[SERVICIO]]="COMIDA",3.5,IF(Tabla1[[#This Row],[SERVICIO]]="CONTROLADO",8,IF(Tabla1[[#This Row],[SERVICIO]]="RÁPIDO",4.5,IF(Tabla1[[#This Row],[SERVICIO]]="NORMAL",3,))))</f>
        <v>3</v>
      </c>
      <c r="S4041">
        <f>IF(Tabla1[[#This Row],[SERVICIO]]="COMIDA",0.75,IF(Tabla1[[#This Row],[SERVICIO]]="CONTROLADO",2.65,IF(Tabla1[[#This Row],[SERVICIO]]="RÁPIDO",0.55,IF(Tabla1[[#This Row],[SERVICIO]]="NORMAL",1.2,))))</f>
        <v>1.2</v>
      </c>
      <c r="T4041" s="2">
        <f>IF(Tabla1[[#This Row],[KILOMETROS ADICIONALES]]=0,Tabla1[[#This Row],[KILOMETROS]]*Tabla1[[#This Row],[COSTO NORMAL]],Tabla1[[#This Row],[COSTO NORMAL]]*Tabla1[[#This Row],[KILOMETROS HASTA]])</f>
        <v>7.5</v>
      </c>
      <c r="U4041" s="2">
        <f>Tabla1[[#This Row],[KILOMETROS ADICIONALES]]*Tabla1[[#This Row],[COSTO ADICIONAL]]</f>
        <v>17.436</v>
      </c>
      <c r="V4041">
        <v>129.04</v>
      </c>
      <c r="W4041" s="2">
        <f>Tabla1[[#This Row],[COSTO NORMAL2]]+Tabla1[[#This Row],[COSTO ADICIONAL2]]</f>
        <v>24.936</v>
      </c>
    </row>
    <row r="4042" spans="1:23" x14ac:dyDescent="0.25">
      <c r="A4042" t="s">
        <v>121</v>
      </c>
      <c r="B4042" t="s">
        <v>6488</v>
      </c>
      <c r="C4042" t="s">
        <v>13133</v>
      </c>
      <c r="D4042" t="s">
        <v>13</v>
      </c>
      <c r="E4042" t="s">
        <v>14844</v>
      </c>
      <c r="F4042" t="s">
        <v>14</v>
      </c>
      <c r="G4042" t="s">
        <v>15</v>
      </c>
      <c r="H4042" t="s">
        <v>121</v>
      </c>
      <c r="I4042" t="s">
        <v>6489</v>
      </c>
      <c r="J4042" t="str">
        <f>MID(Tabla1[[#This Row],[HORA2]],1,2)</f>
        <v>11</v>
      </c>
      <c r="K4042" t="s">
        <v>57</v>
      </c>
      <c r="L4042" t="s">
        <v>57</v>
      </c>
      <c r="M4042" t="s">
        <v>14867</v>
      </c>
      <c r="N4042" t="s">
        <v>22</v>
      </c>
      <c r="O4042">
        <v>7.12</v>
      </c>
      <c r="P40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4.62</v>
      </c>
      <c r="Q4042">
        <f>IF(Tabla1[[#This Row],[SERVICIO]]="COMIDA",3,IF(Tabla1[[#This Row],[SERVICIO]]="CONTROLADO",12,IF(Tabla1[[#This Row],[SERVICIO]]="RÁPIDO",3.75,IF(Tabla1[[#This Row],[SERVICIO]]="NORMAL",2.5,))))</f>
        <v>2.5</v>
      </c>
      <c r="R4042">
        <f>IF(Tabla1[[#This Row],[SERVICIO]]="COMIDA",3.5,IF(Tabla1[[#This Row],[SERVICIO]]="CONTROLADO",8,IF(Tabla1[[#This Row],[SERVICIO]]="RÁPIDO",4.5,IF(Tabla1[[#This Row],[SERVICIO]]="NORMAL",3,))))</f>
        <v>3</v>
      </c>
      <c r="S4042">
        <f>IF(Tabla1[[#This Row],[SERVICIO]]="COMIDA",0.75,IF(Tabla1[[#This Row],[SERVICIO]]="CONTROLADO",2.65,IF(Tabla1[[#This Row],[SERVICIO]]="RÁPIDO",0.55,IF(Tabla1[[#This Row],[SERVICIO]]="NORMAL",1.2,))))</f>
        <v>1.2</v>
      </c>
      <c r="T4042" s="2">
        <f>IF(Tabla1[[#This Row],[KILOMETROS ADICIONALES]]=0,Tabla1[[#This Row],[KILOMETROS]]*Tabla1[[#This Row],[COSTO NORMAL]],Tabla1[[#This Row],[COSTO NORMAL]]*Tabla1[[#This Row],[KILOMETROS HASTA]])</f>
        <v>7.5</v>
      </c>
      <c r="U4042" s="2">
        <f>Tabla1[[#This Row],[KILOMETROS ADICIONALES]]*Tabla1[[#This Row],[COSTO ADICIONAL]]</f>
        <v>5.5439999999999996</v>
      </c>
      <c r="V4042">
        <v>120.89</v>
      </c>
      <c r="W4042" s="2">
        <f>Tabla1[[#This Row],[COSTO NORMAL2]]+Tabla1[[#This Row],[COSTO ADICIONAL2]]</f>
        <v>13.044</v>
      </c>
    </row>
    <row r="4043" spans="1:23" x14ac:dyDescent="0.25">
      <c r="A4043" t="s">
        <v>121</v>
      </c>
      <c r="B4043" t="s">
        <v>6488</v>
      </c>
      <c r="C4043" t="s">
        <v>13134</v>
      </c>
      <c r="D4043" t="s">
        <v>13</v>
      </c>
      <c r="E4043" t="s">
        <v>14844</v>
      </c>
      <c r="F4043" t="s">
        <v>14</v>
      </c>
      <c r="G4043" t="s">
        <v>15</v>
      </c>
      <c r="H4043" t="s">
        <v>121</v>
      </c>
      <c r="I4043" t="s">
        <v>6490</v>
      </c>
      <c r="J4043" t="str">
        <f>MID(Tabla1[[#This Row],[HORA2]],1,2)</f>
        <v>12</v>
      </c>
      <c r="K4043" t="s">
        <v>57</v>
      </c>
      <c r="L4043" t="s">
        <v>57</v>
      </c>
      <c r="M4043" t="s">
        <v>14867</v>
      </c>
      <c r="N4043" t="s">
        <v>22</v>
      </c>
      <c r="O4043">
        <v>7.1</v>
      </c>
      <c r="P40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4.5999999999999996</v>
      </c>
      <c r="Q4043">
        <f>IF(Tabla1[[#This Row],[SERVICIO]]="COMIDA",3,IF(Tabla1[[#This Row],[SERVICIO]]="CONTROLADO",12,IF(Tabla1[[#This Row],[SERVICIO]]="RÁPIDO",3.75,IF(Tabla1[[#This Row],[SERVICIO]]="NORMAL",2.5,))))</f>
        <v>2.5</v>
      </c>
      <c r="R4043">
        <f>IF(Tabla1[[#This Row],[SERVICIO]]="COMIDA",3.5,IF(Tabla1[[#This Row],[SERVICIO]]="CONTROLADO",8,IF(Tabla1[[#This Row],[SERVICIO]]="RÁPIDO",4.5,IF(Tabla1[[#This Row],[SERVICIO]]="NORMAL",3,))))</f>
        <v>3</v>
      </c>
      <c r="S4043">
        <f>IF(Tabla1[[#This Row],[SERVICIO]]="COMIDA",0.75,IF(Tabla1[[#This Row],[SERVICIO]]="CONTROLADO",2.65,IF(Tabla1[[#This Row],[SERVICIO]]="RÁPIDO",0.55,IF(Tabla1[[#This Row],[SERVICIO]]="NORMAL",1.2,))))</f>
        <v>1.2</v>
      </c>
      <c r="T4043" s="2">
        <f>IF(Tabla1[[#This Row],[KILOMETROS ADICIONALES]]=0,Tabla1[[#This Row],[KILOMETROS]]*Tabla1[[#This Row],[COSTO NORMAL]],Tabla1[[#This Row],[COSTO NORMAL]]*Tabla1[[#This Row],[KILOMETROS HASTA]])</f>
        <v>7.5</v>
      </c>
      <c r="U4043" s="2">
        <f>Tabla1[[#This Row],[KILOMETROS ADICIONALES]]*Tabla1[[#This Row],[COSTO ADICIONAL]]</f>
        <v>5.52</v>
      </c>
      <c r="V4043">
        <v>196.6</v>
      </c>
      <c r="W4043" s="2">
        <f>Tabla1[[#This Row],[COSTO NORMAL2]]+Tabla1[[#This Row],[COSTO ADICIONAL2]]</f>
        <v>13.02</v>
      </c>
    </row>
    <row r="4044" spans="1:23" x14ac:dyDescent="0.25">
      <c r="A4044" t="s">
        <v>121</v>
      </c>
      <c r="B4044" t="s">
        <v>6488</v>
      </c>
      <c r="C4044" t="s">
        <v>13135</v>
      </c>
      <c r="D4044" t="s">
        <v>13</v>
      </c>
      <c r="E4044" t="s">
        <v>14844</v>
      </c>
      <c r="F4044" t="s">
        <v>14</v>
      </c>
      <c r="G4044" t="s">
        <v>69</v>
      </c>
      <c r="H4044" t="s">
        <v>121</v>
      </c>
      <c r="I4044" t="s">
        <v>6491</v>
      </c>
      <c r="J4044" t="str">
        <f>MID(Tabla1[[#This Row],[HORA2]],1,2)</f>
        <v>16</v>
      </c>
      <c r="K4044" t="s">
        <v>43</v>
      </c>
      <c r="L4044" t="s">
        <v>96</v>
      </c>
      <c r="M4044" t="s">
        <v>14867</v>
      </c>
      <c r="N4044" t="s">
        <v>22</v>
      </c>
      <c r="O4044">
        <v>11.74</v>
      </c>
      <c r="P40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9.24</v>
      </c>
      <c r="Q4044">
        <f>IF(Tabla1[[#This Row],[SERVICIO]]="COMIDA",3,IF(Tabla1[[#This Row],[SERVICIO]]="CONTROLADO",12,IF(Tabla1[[#This Row],[SERVICIO]]="RÁPIDO",3.75,IF(Tabla1[[#This Row],[SERVICIO]]="NORMAL",2.5,))))</f>
        <v>2.5</v>
      </c>
      <c r="R4044">
        <f>IF(Tabla1[[#This Row],[SERVICIO]]="COMIDA",3.5,IF(Tabla1[[#This Row],[SERVICIO]]="CONTROLADO",8,IF(Tabla1[[#This Row],[SERVICIO]]="RÁPIDO",4.5,IF(Tabla1[[#This Row],[SERVICIO]]="NORMAL",3,))))</f>
        <v>3</v>
      </c>
      <c r="S4044">
        <f>IF(Tabla1[[#This Row],[SERVICIO]]="COMIDA",0.75,IF(Tabla1[[#This Row],[SERVICIO]]="CONTROLADO",2.65,IF(Tabla1[[#This Row],[SERVICIO]]="RÁPIDO",0.55,IF(Tabla1[[#This Row],[SERVICIO]]="NORMAL",1.2,))))</f>
        <v>1.2</v>
      </c>
      <c r="T4044" s="2">
        <f>IF(Tabla1[[#This Row],[KILOMETROS ADICIONALES]]=0,Tabla1[[#This Row],[KILOMETROS]]*Tabla1[[#This Row],[COSTO NORMAL]],Tabla1[[#This Row],[COSTO NORMAL]]*Tabla1[[#This Row],[KILOMETROS HASTA]])</f>
        <v>7.5</v>
      </c>
      <c r="U4044" s="2">
        <f>Tabla1[[#This Row],[KILOMETROS ADICIONALES]]*Tabla1[[#This Row],[COSTO ADICIONAL]]</f>
        <v>11.087999999999999</v>
      </c>
      <c r="V4044">
        <v>22.27</v>
      </c>
      <c r="W4044" s="2">
        <f>Tabla1[[#This Row],[COSTO NORMAL2]]+Tabla1[[#This Row],[COSTO ADICIONAL2]]</f>
        <v>18.588000000000001</v>
      </c>
    </row>
    <row r="4045" spans="1:23" x14ac:dyDescent="0.25">
      <c r="A4045" t="s">
        <v>121</v>
      </c>
      <c r="B4045" t="s">
        <v>6488</v>
      </c>
      <c r="C4045" t="s">
        <v>13136</v>
      </c>
      <c r="D4045" t="s">
        <v>13</v>
      </c>
      <c r="E4045" t="s">
        <v>14844</v>
      </c>
      <c r="F4045" t="s">
        <v>14</v>
      </c>
      <c r="G4045" t="s">
        <v>15</v>
      </c>
      <c r="H4045" t="s">
        <v>2675</v>
      </c>
      <c r="I4045" t="s">
        <v>6492</v>
      </c>
      <c r="J4045" t="str">
        <f>MID(Tabla1[[#This Row],[HORA2]],1,2)</f>
        <v>14</v>
      </c>
      <c r="K4045" t="s">
        <v>43</v>
      </c>
      <c r="L4045" t="s">
        <v>96</v>
      </c>
      <c r="M4045" t="s">
        <v>14867</v>
      </c>
      <c r="N4045" t="s">
        <v>22</v>
      </c>
      <c r="O4045">
        <v>3.45</v>
      </c>
      <c r="P40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0.95000000000000018</v>
      </c>
      <c r="Q4045">
        <f>IF(Tabla1[[#This Row],[SERVICIO]]="COMIDA",3,IF(Tabla1[[#This Row],[SERVICIO]]="CONTROLADO",12,IF(Tabla1[[#This Row],[SERVICIO]]="RÁPIDO",3.75,IF(Tabla1[[#This Row],[SERVICIO]]="NORMAL",2.5,))))</f>
        <v>2.5</v>
      </c>
      <c r="R4045">
        <f>IF(Tabla1[[#This Row],[SERVICIO]]="COMIDA",3.5,IF(Tabla1[[#This Row],[SERVICIO]]="CONTROLADO",8,IF(Tabla1[[#This Row],[SERVICIO]]="RÁPIDO",4.5,IF(Tabla1[[#This Row],[SERVICIO]]="NORMAL",3,))))</f>
        <v>3</v>
      </c>
      <c r="S4045">
        <f>IF(Tabla1[[#This Row],[SERVICIO]]="COMIDA",0.75,IF(Tabla1[[#This Row],[SERVICIO]]="CONTROLADO",2.65,IF(Tabla1[[#This Row],[SERVICIO]]="RÁPIDO",0.55,IF(Tabla1[[#This Row],[SERVICIO]]="NORMAL",1.2,))))</f>
        <v>1.2</v>
      </c>
      <c r="T4045" s="2">
        <f>IF(Tabla1[[#This Row],[KILOMETROS ADICIONALES]]=0,Tabla1[[#This Row],[KILOMETROS]]*Tabla1[[#This Row],[COSTO NORMAL]],Tabla1[[#This Row],[COSTO NORMAL]]*Tabla1[[#This Row],[KILOMETROS HASTA]])</f>
        <v>7.5</v>
      </c>
      <c r="U4045" s="2">
        <f>Tabla1[[#This Row],[KILOMETROS ADICIONALES]]*Tabla1[[#This Row],[COSTO ADICIONAL]]</f>
        <v>1.1400000000000001</v>
      </c>
      <c r="V4045">
        <v>37.299999999999997</v>
      </c>
      <c r="W4045" s="2">
        <f>Tabla1[[#This Row],[COSTO NORMAL2]]+Tabla1[[#This Row],[COSTO ADICIONAL2]]</f>
        <v>8.64</v>
      </c>
    </row>
    <row r="4046" spans="1:23" x14ac:dyDescent="0.25">
      <c r="A4046" t="s">
        <v>121</v>
      </c>
      <c r="B4046" t="s">
        <v>6493</v>
      </c>
      <c r="C4046" t="s">
        <v>13137</v>
      </c>
      <c r="D4046" t="s">
        <v>13</v>
      </c>
      <c r="E4046" t="s">
        <v>14844</v>
      </c>
      <c r="F4046" t="s">
        <v>14</v>
      </c>
      <c r="G4046" t="s">
        <v>15</v>
      </c>
      <c r="H4046" t="s">
        <v>121</v>
      </c>
      <c r="I4046" t="s">
        <v>6494</v>
      </c>
      <c r="J4046" t="str">
        <f>MID(Tabla1[[#This Row],[HORA2]],1,2)</f>
        <v>12</v>
      </c>
      <c r="K4046" t="s">
        <v>43</v>
      </c>
      <c r="L4046" t="s">
        <v>26</v>
      </c>
      <c r="M4046" t="s">
        <v>14867</v>
      </c>
      <c r="N4046" t="s">
        <v>22</v>
      </c>
      <c r="O4046">
        <v>13.26</v>
      </c>
      <c r="P40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10.76</v>
      </c>
      <c r="Q4046">
        <f>IF(Tabla1[[#This Row],[SERVICIO]]="COMIDA",3,IF(Tabla1[[#This Row],[SERVICIO]]="CONTROLADO",12,IF(Tabla1[[#This Row],[SERVICIO]]="RÁPIDO",3.75,IF(Tabla1[[#This Row],[SERVICIO]]="NORMAL",2.5,))))</f>
        <v>2.5</v>
      </c>
      <c r="R4046">
        <f>IF(Tabla1[[#This Row],[SERVICIO]]="COMIDA",3.5,IF(Tabla1[[#This Row],[SERVICIO]]="CONTROLADO",8,IF(Tabla1[[#This Row],[SERVICIO]]="RÁPIDO",4.5,IF(Tabla1[[#This Row],[SERVICIO]]="NORMAL",3,))))</f>
        <v>3</v>
      </c>
      <c r="S4046">
        <f>IF(Tabla1[[#This Row],[SERVICIO]]="COMIDA",0.75,IF(Tabla1[[#This Row],[SERVICIO]]="CONTROLADO",2.65,IF(Tabla1[[#This Row],[SERVICIO]]="RÁPIDO",0.55,IF(Tabla1[[#This Row],[SERVICIO]]="NORMAL",1.2,))))</f>
        <v>1.2</v>
      </c>
      <c r="T4046" s="2">
        <f>IF(Tabla1[[#This Row],[KILOMETROS ADICIONALES]]=0,Tabla1[[#This Row],[KILOMETROS]]*Tabla1[[#This Row],[COSTO NORMAL]],Tabla1[[#This Row],[COSTO NORMAL]]*Tabla1[[#This Row],[KILOMETROS HASTA]])</f>
        <v>7.5</v>
      </c>
      <c r="U4046" s="2">
        <f>Tabla1[[#This Row],[KILOMETROS ADICIONALES]]*Tabla1[[#This Row],[COSTO ADICIONAL]]</f>
        <v>12.911999999999999</v>
      </c>
      <c r="V4046">
        <v>164.42</v>
      </c>
      <c r="W4046" s="2">
        <f>Tabla1[[#This Row],[COSTO NORMAL2]]+Tabla1[[#This Row],[COSTO ADICIONAL2]]</f>
        <v>20.411999999999999</v>
      </c>
    </row>
    <row r="4047" spans="1:23" x14ac:dyDescent="0.25">
      <c r="A4047" t="s">
        <v>121</v>
      </c>
      <c r="B4047" t="s">
        <v>6493</v>
      </c>
      <c r="C4047" t="s">
        <v>13138</v>
      </c>
      <c r="D4047" t="s">
        <v>13</v>
      </c>
      <c r="E4047" t="s">
        <v>14844</v>
      </c>
      <c r="F4047" t="s">
        <v>14</v>
      </c>
      <c r="G4047" t="s">
        <v>15</v>
      </c>
      <c r="H4047" t="s">
        <v>121</v>
      </c>
      <c r="I4047" t="s">
        <v>6495</v>
      </c>
      <c r="J4047" t="str">
        <f>MID(Tabla1[[#This Row],[HORA2]],1,2)</f>
        <v>13</v>
      </c>
      <c r="K4047" t="s">
        <v>43</v>
      </c>
      <c r="L4047" t="s">
        <v>94</v>
      </c>
      <c r="M4047" t="s">
        <v>14867</v>
      </c>
      <c r="N4047" t="s">
        <v>22</v>
      </c>
      <c r="O4047">
        <v>9.9499999999999993</v>
      </c>
      <c r="P40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7.4499999999999993</v>
      </c>
      <c r="Q4047">
        <f>IF(Tabla1[[#This Row],[SERVICIO]]="COMIDA",3,IF(Tabla1[[#This Row],[SERVICIO]]="CONTROLADO",12,IF(Tabla1[[#This Row],[SERVICIO]]="RÁPIDO",3.75,IF(Tabla1[[#This Row],[SERVICIO]]="NORMAL",2.5,))))</f>
        <v>2.5</v>
      </c>
      <c r="R4047">
        <f>IF(Tabla1[[#This Row],[SERVICIO]]="COMIDA",3.5,IF(Tabla1[[#This Row],[SERVICIO]]="CONTROLADO",8,IF(Tabla1[[#This Row],[SERVICIO]]="RÁPIDO",4.5,IF(Tabla1[[#This Row],[SERVICIO]]="NORMAL",3,))))</f>
        <v>3</v>
      </c>
      <c r="S4047">
        <f>IF(Tabla1[[#This Row],[SERVICIO]]="COMIDA",0.75,IF(Tabla1[[#This Row],[SERVICIO]]="CONTROLADO",2.65,IF(Tabla1[[#This Row],[SERVICIO]]="RÁPIDO",0.55,IF(Tabla1[[#This Row],[SERVICIO]]="NORMAL",1.2,))))</f>
        <v>1.2</v>
      </c>
      <c r="T4047" s="2">
        <f>IF(Tabla1[[#This Row],[KILOMETROS ADICIONALES]]=0,Tabla1[[#This Row],[KILOMETROS]]*Tabla1[[#This Row],[COSTO NORMAL]],Tabla1[[#This Row],[COSTO NORMAL]]*Tabla1[[#This Row],[KILOMETROS HASTA]])</f>
        <v>7.5</v>
      </c>
      <c r="U4047" s="2">
        <f>Tabla1[[#This Row],[KILOMETROS ADICIONALES]]*Tabla1[[#This Row],[COSTO ADICIONAL]]</f>
        <v>8.94</v>
      </c>
      <c r="V4047">
        <v>149.26</v>
      </c>
      <c r="W4047" s="2">
        <f>Tabla1[[#This Row],[COSTO NORMAL2]]+Tabla1[[#This Row],[COSTO ADICIONAL2]]</f>
        <v>16.439999999999998</v>
      </c>
    </row>
    <row r="4048" spans="1:23" x14ac:dyDescent="0.25">
      <c r="A4048" t="s">
        <v>121</v>
      </c>
      <c r="B4048" t="s">
        <v>6493</v>
      </c>
      <c r="C4048" t="s">
        <v>13139</v>
      </c>
      <c r="D4048" t="s">
        <v>13</v>
      </c>
      <c r="E4048" t="s">
        <v>14844</v>
      </c>
      <c r="F4048" t="s">
        <v>14</v>
      </c>
      <c r="G4048" t="s">
        <v>69</v>
      </c>
      <c r="H4048" t="s">
        <v>121</v>
      </c>
      <c r="I4048" t="s">
        <v>6496</v>
      </c>
      <c r="J4048" t="str">
        <f>MID(Tabla1[[#This Row],[HORA2]],1,2)</f>
        <v>17</v>
      </c>
      <c r="K4048" t="s">
        <v>43</v>
      </c>
      <c r="L4048" t="s">
        <v>96</v>
      </c>
      <c r="M4048" t="s">
        <v>14867</v>
      </c>
      <c r="N4048" t="s">
        <v>22</v>
      </c>
      <c r="O4048">
        <v>16.170000000000002</v>
      </c>
      <c r="P40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13.670000000000002</v>
      </c>
      <c r="Q4048">
        <f>IF(Tabla1[[#This Row],[SERVICIO]]="COMIDA",3,IF(Tabla1[[#This Row],[SERVICIO]]="CONTROLADO",12,IF(Tabla1[[#This Row],[SERVICIO]]="RÁPIDO",3.75,IF(Tabla1[[#This Row],[SERVICIO]]="NORMAL",2.5,))))</f>
        <v>2.5</v>
      </c>
      <c r="R4048">
        <f>IF(Tabla1[[#This Row],[SERVICIO]]="COMIDA",3.5,IF(Tabla1[[#This Row],[SERVICIO]]="CONTROLADO",8,IF(Tabla1[[#This Row],[SERVICIO]]="RÁPIDO",4.5,IF(Tabla1[[#This Row],[SERVICIO]]="NORMAL",3,))))</f>
        <v>3</v>
      </c>
      <c r="S4048">
        <f>IF(Tabla1[[#This Row],[SERVICIO]]="COMIDA",0.75,IF(Tabla1[[#This Row],[SERVICIO]]="CONTROLADO",2.65,IF(Tabla1[[#This Row],[SERVICIO]]="RÁPIDO",0.55,IF(Tabla1[[#This Row],[SERVICIO]]="NORMAL",1.2,))))</f>
        <v>1.2</v>
      </c>
      <c r="T4048" s="2">
        <f>IF(Tabla1[[#This Row],[KILOMETROS ADICIONALES]]=0,Tabla1[[#This Row],[KILOMETROS]]*Tabla1[[#This Row],[COSTO NORMAL]],Tabla1[[#This Row],[COSTO NORMAL]]*Tabla1[[#This Row],[KILOMETROS HASTA]])</f>
        <v>7.5</v>
      </c>
      <c r="U4048" s="2">
        <f>Tabla1[[#This Row],[KILOMETROS ADICIONALES]]*Tabla1[[#This Row],[COSTO ADICIONAL]]</f>
        <v>16.404</v>
      </c>
      <c r="V4048">
        <v>105.33</v>
      </c>
      <c r="W4048" s="2">
        <f>Tabla1[[#This Row],[COSTO NORMAL2]]+Tabla1[[#This Row],[COSTO ADICIONAL2]]</f>
        <v>23.904</v>
      </c>
    </row>
    <row r="4049" spans="1:23" x14ac:dyDescent="0.25">
      <c r="A4049" t="s">
        <v>121</v>
      </c>
      <c r="B4049" t="s">
        <v>6493</v>
      </c>
      <c r="C4049" t="s">
        <v>13140</v>
      </c>
      <c r="D4049" t="s">
        <v>13</v>
      </c>
      <c r="E4049" t="s">
        <v>14844</v>
      </c>
      <c r="F4049" t="s">
        <v>14</v>
      </c>
      <c r="G4049" t="s">
        <v>15</v>
      </c>
      <c r="H4049" t="s">
        <v>2675</v>
      </c>
      <c r="I4049" t="s">
        <v>6497</v>
      </c>
      <c r="J4049" t="str">
        <f>MID(Tabla1[[#This Row],[HORA2]],1,2)</f>
        <v>14</v>
      </c>
      <c r="K4049" t="s">
        <v>43</v>
      </c>
      <c r="L4049" t="s">
        <v>96</v>
      </c>
      <c r="M4049" t="s">
        <v>14867</v>
      </c>
      <c r="N4049" t="s">
        <v>22</v>
      </c>
      <c r="O4049">
        <v>6.58</v>
      </c>
      <c r="P40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4.08</v>
      </c>
      <c r="Q4049">
        <f>IF(Tabla1[[#This Row],[SERVICIO]]="COMIDA",3,IF(Tabla1[[#This Row],[SERVICIO]]="CONTROLADO",12,IF(Tabla1[[#This Row],[SERVICIO]]="RÁPIDO",3.75,IF(Tabla1[[#This Row],[SERVICIO]]="NORMAL",2.5,))))</f>
        <v>2.5</v>
      </c>
      <c r="R4049">
        <f>IF(Tabla1[[#This Row],[SERVICIO]]="COMIDA",3.5,IF(Tabla1[[#This Row],[SERVICIO]]="CONTROLADO",8,IF(Tabla1[[#This Row],[SERVICIO]]="RÁPIDO",4.5,IF(Tabla1[[#This Row],[SERVICIO]]="NORMAL",3,))))</f>
        <v>3</v>
      </c>
      <c r="S4049">
        <f>IF(Tabla1[[#This Row],[SERVICIO]]="COMIDA",0.75,IF(Tabla1[[#This Row],[SERVICIO]]="CONTROLADO",2.65,IF(Tabla1[[#This Row],[SERVICIO]]="RÁPIDO",0.55,IF(Tabla1[[#This Row],[SERVICIO]]="NORMAL",1.2,))))</f>
        <v>1.2</v>
      </c>
      <c r="T4049" s="2">
        <f>IF(Tabla1[[#This Row],[KILOMETROS ADICIONALES]]=0,Tabla1[[#This Row],[KILOMETROS]]*Tabla1[[#This Row],[COSTO NORMAL]],Tabla1[[#This Row],[COSTO NORMAL]]*Tabla1[[#This Row],[KILOMETROS HASTA]])</f>
        <v>7.5</v>
      </c>
      <c r="U4049" s="2">
        <f>Tabla1[[#This Row],[KILOMETROS ADICIONALES]]*Tabla1[[#This Row],[COSTO ADICIONAL]]</f>
        <v>4.8959999999999999</v>
      </c>
      <c r="V4049">
        <v>219.83</v>
      </c>
      <c r="W4049" s="2">
        <f>Tabla1[[#This Row],[COSTO NORMAL2]]+Tabla1[[#This Row],[COSTO ADICIONAL2]]</f>
        <v>12.396000000000001</v>
      </c>
    </row>
    <row r="4050" spans="1:23" x14ac:dyDescent="0.25">
      <c r="A4050" t="s">
        <v>121</v>
      </c>
      <c r="B4050" t="s">
        <v>6493</v>
      </c>
      <c r="C4050" t="s">
        <v>13141</v>
      </c>
      <c r="D4050" t="s">
        <v>13</v>
      </c>
      <c r="E4050" t="s">
        <v>14844</v>
      </c>
      <c r="F4050" t="s">
        <v>14</v>
      </c>
      <c r="G4050" t="s">
        <v>15</v>
      </c>
      <c r="H4050" t="s">
        <v>121</v>
      </c>
      <c r="I4050" t="s">
        <v>6498</v>
      </c>
      <c r="J4050" t="str">
        <f>MID(Tabla1[[#This Row],[HORA2]],1,2)</f>
        <v>14</v>
      </c>
      <c r="K4050" t="s">
        <v>43</v>
      </c>
      <c r="L4050" t="s">
        <v>19</v>
      </c>
      <c r="M4050" t="s">
        <v>14867</v>
      </c>
      <c r="N4050" t="s">
        <v>22</v>
      </c>
      <c r="O4050">
        <v>7.89</v>
      </c>
      <c r="P40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</v>
      </c>
      <c r="Q4050">
        <f>IF(Tabla1[[#This Row],[SERVICIO]]="COMIDA",3,IF(Tabla1[[#This Row],[SERVICIO]]="CONTROLADO",12,IF(Tabla1[[#This Row],[SERVICIO]]="RÁPIDO",3.75,IF(Tabla1[[#This Row],[SERVICIO]]="NORMAL",2.5,))))</f>
        <v>2.5</v>
      </c>
      <c r="R4050">
        <f>IF(Tabla1[[#This Row],[SERVICIO]]="COMIDA",3.5,IF(Tabla1[[#This Row],[SERVICIO]]="CONTROLADO",8,IF(Tabla1[[#This Row],[SERVICIO]]="RÁPIDO",4.5,IF(Tabla1[[#This Row],[SERVICIO]]="NORMAL",3,))))</f>
        <v>3</v>
      </c>
      <c r="S4050">
        <f>IF(Tabla1[[#This Row],[SERVICIO]]="COMIDA",0.75,IF(Tabla1[[#This Row],[SERVICIO]]="CONTROLADO",2.65,IF(Tabla1[[#This Row],[SERVICIO]]="RÁPIDO",0.55,IF(Tabla1[[#This Row],[SERVICIO]]="NORMAL",1.2,))))</f>
        <v>1.2</v>
      </c>
      <c r="T4050" s="2">
        <f>IF(Tabla1[[#This Row],[KILOMETROS ADICIONALES]]=0,Tabla1[[#This Row],[KILOMETROS]]*Tabla1[[#This Row],[COSTO NORMAL]],Tabla1[[#This Row],[COSTO NORMAL]]*Tabla1[[#This Row],[KILOMETROS HASTA]])</f>
        <v>7.5</v>
      </c>
      <c r="U4050" s="2">
        <f>Tabla1[[#This Row],[KILOMETROS ADICIONALES]]*Tabla1[[#This Row],[COSTO ADICIONAL]]</f>
        <v>6.4679999999999991</v>
      </c>
      <c r="V4050">
        <v>24.88</v>
      </c>
      <c r="W4050" s="2">
        <f>Tabla1[[#This Row],[COSTO NORMAL2]]+Tabla1[[#This Row],[COSTO ADICIONAL2]]</f>
        <v>13.968</v>
      </c>
    </row>
    <row r="4051" spans="1:23" x14ac:dyDescent="0.25">
      <c r="A4051" t="s">
        <v>121</v>
      </c>
      <c r="B4051" t="s">
        <v>6493</v>
      </c>
      <c r="C4051" t="s">
        <v>13142</v>
      </c>
      <c r="D4051" t="s">
        <v>13</v>
      </c>
      <c r="E4051" t="s">
        <v>14844</v>
      </c>
      <c r="F4051" t="s">
        <v>14</v>
      </c>
      <c r="G4051" t="s">
        <v>15</v>
      </c>
      <c r="H4051" t="s">
        <v>121</v>
      </c>
      <c r="I4051" t="s">
        <v>6499</v>
      </c>
      <c r="J4051" t="str">
        <f>MID(Tabla1[[#This Row],[HORA2]],1,2)</f>
        <v>10</v>
      </c>
      <c r="K4051" t="s">
        <v>43</v>
      </c>
      <c r="L4051" t="s">
        <v>43</v>
      </c>
      <c r="M4051" t="s">
        <v>14867</v>
      </c>
      <c r="N4051" t="s">
        <v>22</v>
      </c>
      <c r="O4051">
        <v>7.63</v>
      </c>
      <c r="P40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5.13</v>
      </c>
      <c r="Q4051">
        <f>IF(Tabla1[[#This Row],[SERVICIO]]="COMIDA",3,IF(Tabla1[[#This Row],[SERVICIO]]="CONTROLADO",12,IF(Tabla1[[#This Row],[SERVICIO]]="RÁPIDO",3.75,IF(Tabla1[[#This Row],[SERVICIO]]="NORMAL",2.5,))))</f>
        <v>2.5</v>
      </c>
      <c r="R4051">
        <f>IF(Tabla1[[#This Row],[SERVICIO]]="COMIDA",3.5,IF(Tabla1[[#This Row],[SERVICIO]]="CONTROLADO",8,IF(Tabla1[[#This Row],[SERVICIO]]="RÁPIDO",4.5,IF(Tabla1[[#This Row],[SERVICIO]]="NORMAL",3,))))</f>
        <v>3</v>
      </c>
      <c r="S4051">
        <f>IF(Tabla1[[#This Row],[SERVICIO]]="COMIDA",0.75,IF(Tabla1[[#This Row],[SERVICIO]]="CONTROLADO",2.65,IF(Tabla1[[#This Row],[SERVICIO]]="RÁPIDO",0.55,IF(Tabla1[[#This Row],[SERVICIO]]="NORMAL",1.2,))))</f>
        <v>1.2</v>
      </c>
      <c r="T4051" s="2">
        <f>IF(Tabla1[[#This Row],[KILOMETROS ADICIONALES]]=0,Tabla1[[#This Row],[KILOMETROS]]*Tabla1[[#This Row],[COSTO NORMAL]],Tabla1[[#This Row],[COSTO NORMAL]]*Tabla1[[#This Row],[KILOMETROS HASTA]])</f>
        <v>7.5</v>
      </c>
      <c r="U4051" s="2">
        <f>Tabla1[[#This Row],[KILOMETROS ADICIONALES]]*Tabla1[[#This Row],[COSTO ADICIONAL]]</f>
        <v>6.1559999999999997</v>
      </c>
      <c r="V4051">
        <v>41.48</v>
      </c>
      <c r="W4051" s="2">
        <f>Tabla1[[#This Row],[COSTO NORMAL2]]+Tabla1[[#This Row],[COSTO ADICIONAL2]]</f>
        <v>13.655999999999999</v>
      </c>
    </row>
    <row r="4052" spans="1:23" x14ac:dyDescent="0.25">
      <c r="A4052" t="s">
        <v>121</v>
      </c>
      <c r="B4052" t="s">
        <v>6493</v>
      </c>
      <c r="C4052" t="s">
        <v>13143</v>
      </c>
      <c r="D4052" t="s">
        <v>13</v>
      </c>
      <c r="E4052" t="s">
        <v>14844</v>
      </c>
      <c r="F4052" t="s">
        <v>14</v>
      </c>
      <c r="G4052" t="s">
        <v>15</v>
      </c>
      <c r="H4052" t="s">
        <v>121</v>
      </c>
      <c r="I4052" t="s">
        <v>6500</v>
      </c>
      <c r="J4052" t="str">
        <f>MID(Tabla1[[#This Row],[HORA2]],1,2)</f>
        <v>16</v>
      </c>
      <c r="K4052" t="s">
        <v>43</v>
      </c>
      <c r="L4052" t="s">
        <v>125</v>
      </c>
      <c r="M4052" t="s">
        <v>14867</v>
      </c>
      <c r="N4052" t="s">
        <v>22</v>
      </c>
      <c r="O4052">
        <v>4.43</v>
      </c>
      <c r="P40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1.9299999999999997</v>
      </c>
      <c r="Q4052">
        <f>IF(Tabla1[[#This Row],[SERVICIO]]="COMIDA",3,IF(Tabla1[[#This Row],[SERVICIO]]="CONTROLADO",12,IF(Tabla1[[#This Row],[SERVICIO]]="RÁPIDO",3.75,IF(Tabla1[[#This Row],[SERVICIO]]="NORMAL",2.5,))))</f>
        <v>2.5</v>
      </c>
      <c r="R4052">
        <f>IF(Tabla1[[#This Row],[SERVICIO]]="COMIDA",3.5,IF(Tabla1[[#This Row],[SERVICIO]]="CONTROLADO",8,IF(Tabla1[[#This Row],[SERVICIO]]="RÁPIDO",4.5,IF(Tabla1[[#This Row],[SERVICIO]]="NORMAL",3,))))</f>
        <v>3</v>
      </c>
      <c r="S4052">
        <f>IF(Tabla1[[#This Row],[SERVICIO]]="COMIDA",0.75,IF(Tabla1[[#This Row],[SERVICIO]]="CONTROLADO",2.65,IF(Tabla1[[#This Row],[SERVICIO]]="RÁPIDO",0.55,IF(Tabla1[[#This Row],[SERVICIO]]="NORMAL",1.2,))))</f>
        <v>1.2</v>
      </c>
      <c r="T4052" s="2">
        <f>IF(Tabla1[[#This Row],[KILOMETROS ADICIONALES]]=0,Tabla1[[#This Row],[KILOMETROS]]*Tabla1[[#This Row],[COSTO NORMAL]],Tabla1[[#This Row],[COSTO NORMAL]]*Tabla1[[#This Row],[KILOMETROS HASTA]])</f>
        <v>7.5</v>
      </c>
      <c r="U4052" s="2">
        <f>Tabla1[[#This Row],[KILOMETROS ADICIONALES]]*Tabla1[[#This Row],[COSTO ADICIONAL]]</f>
        <v>2.3159999999999994</v>
      </c>
      <c r="V4052">
        <v>54.14</v>
      </c>
      <c r="W4052" s="2">
        <f>Tabla1[[#This Row],[COSTO NORMAL2]]+Tabla1[[#This Row],[COSTO ADICIONAL2]]</f>
        <v>9.8159999999999989</v>
      </c>
    </row>
    <row r="4053" spans="1:23" x14ac:dyDescent="0.25">
      <c r="A4053" t="s">
        <v>121</v>
      </c>
      <c r="B4053" t="s">
        <v>6493</v>
      </c>
      <c r="C4053" t="s">
        <v>13144</v>
      </c>
      <c r="D4053" t="s">
        <v>13</v>
      </c>
      <c r="E4053" t="s">
        <v>14844</v>
      </c>
      <c r="F4053" t="s">
        <v>14</v>
      </c>
      <c r="G4053" t="s">
        <v>15</v>
      </c>
      <c r="H4053" t="s">
        <v>121</v>
      </c>
      <c r="I4053" t="s">
        <v>316</v>
      </c>
      <c r="J4053" t="str">
        <f>MID(Tabla1[[#This Row],[HORA2]],1,2)</f>
        <v>12</v>
      </c>
      <c r="K4053" t="s">
        <v>43</v>
      </c>
      <c r="L4053" t="s">
        <v>188</v>
      </c>
      <c r="M4053" t="s">
        <v>14867</v>
      </c>
      <c r="N4053" t="s">
        <v>22</v>
      </c>
      <c r="O4053">
        <v>11.49</v>
      </c>
      <c r="P40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8.99</v>
      </c>
      <c r="Q4053">
        <f>IF(Tabla1[[#This Row],[SERVICIO]]="COMIDA",3,IF(Tabla1[[#This Row],[SERVICIO]]="CONTROLADO",12,IF(Tabla1[[#This Row],[SERVICIO]]="RÁPIDO",3.75,IF(Tabla1[[#This Row],[SERVICIO]]="NORMAL",2.5,))))</f>
        <v>2.5</v>
      </c>
      <c r="R4053">
        <f>IF(Tabla1[[#This Row],[SERVICIO]]="COMIDA",3.5,IF(Tabla1[[#This Row],[SERVICIO]]="CONTROLADO",8,IF(Tabla1[[#This Row],[SERVICIO]]="RÁPIDO",4.5,IF(Tabla1[[#This Row],[SERVICIO]]="NORMAL",3,))))</f>
        <v>3</v>
      </c>
      <c r="S4053">
        <f>IF(Tabla1[[#This Row],[SERVICIO]]="COMIDA",0.75,IF(Tabla1[[#This Row],[SERVICIO]]="CONTROLADO",2.65,IF(Tabla1[[#This Row],[SERVICIO]]="RÁPIDO",0.55,IF(Tabla1[[#This Row],[SERVICIO]]="NORMAL",1.2,))))</f>
        <v>1.2</v>
      </c>
      <c r="T4053" s="2">
        <f>IF(Tabla1[[#This Row],[KILOMETROS ADICIONALES]]=0,Tabla1[[#This Row],[KILOMETROS]]*Tabla1[[#This Row],[COSTO NORMAL]],Tabla1[[#This Row],[COSTO NORMAL]]*Tabla1[[#This Row],[KILOMETROS HASTA]])</f>
        <v>7.5</v>
      </c>
      <c r="U4053" s="2">
        <f>Tabla1[[#This Row],[KILOMETROS ADICIONALES]]*Tabla1[[#This Row],[COSTO ADICIONAL]]</f>
        <v>10.788</v>
      </c>
      <c r="V4053">
        <v>59.21</v>
      </c>
      <c r="W4053" s="2">
        <f>Tabla1[[#This Row],[COSTO NORMAL2]]+Tabla1[[#This Row],[COSTO ADICIONAL2]]</f>
        <v>18.288</v>
      </c>
    </row>
    <row r="4054" spans="1:23" x14ac:dyDescent="0.25">
      <c r="A4054" t="s">
        <v>121</v>
      </c>
      <c r="B4054" t="s">
        <v>6493</v>
      </c>
      <c r="C4054" t="s">
        <v>13145</v>
      </c>
      <c r="D4054" t="s">
        <v>13</v>
      </c>
      <c r="E4054" t="s">
        <v>14844</v>
      </c>
      <c r="F4054" t="s">
        <v>14</v>
      </c>
      <c r="G4054" t="s">
        <v>69</v>
      </c>
      <c r="H4054" t="s">
        <v>121</v>
      </c>
      <c r="I4054" t="s">
        <v>6501</v>
      </c>
      <c r="J4054" t="str">
        <f>MID(Tabla1[[#This Row],[HORA2]],1,2)</f>
        <v>12</v>
      </c>
      <c r="K4054" t="s">
        <v>43</v>
      </c>
      <c r="L4054" t="s">
        <v>19</v>
      </c>
      <c r="M4054" t="s">
        <v>14867</v>
      </c>
      <c r="N4054" t="s">
        <v>22</v>
      </c>
      <c r="O4054">
        <v>11.16</v>
      </c>
      <c r="P40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8.66</v>
      </c>
      <c r="Q4054">
        <f>IF(Tabla1[[#This Row],[SERVICIO]]="COMIDA",3,IF(Tabla1[[#This Row],[SERVICIO]]="CONTROLADO",12,IF(Tabla1[[#This Row],[SERVICIO]]="RÁPIDO",3.75,IF(Tabla1[[#This Row],[SERVICIO]]="NORMAL",2.5,))))</f>
        <v>2.5</v>
      </c>
      <c r="R4054">
        <f>IF(Tabla1[[#This Row],[SERVICIO]]="COMIDA",3.5,IF(Tabla1[[#This Row],[SERVICIO]]="CONTROLADO",8,IF(Tabla1[[#This Row],[SERVICIO]]="RÁPIDO",4.5,IF(Tabla1[[#This Row],[SERVICIO]]="NORMAL",3,))))</f>
        <v>3</v>
      </c>
      <c r="S4054">
        <f>IF(Tabla1[[#This Row],[SERVICIO]]="COMIDA",0.75,IF(Tabla1[[#This Row],[SERVICIO]]="CONTROLADO",2.65,IF(Tabla1[[#This Row],[SERVICIO]]="RÁPIDO",0.55,IF(Tabla1[[#This Row],[SERVICIO]]="NORMAL",1.2,))))</f>
        <v>1.2</v>
      </c>
      <c r="T4054" s="2">
        <f>IF(Tabla1[[#This Row],[KILOMETROS ADICIONALES]]=0,Tabla1[[#This Row],[KILOMETROS]]*Tabla1[[#This Row],[COSTO NORMAL]],Tabla1[[#This Row],[COSTO NORMAL]]*Tabla1[[#This Row],[KILOMETROS HASTA]])</f>
        <v>7.5</v>
      </c>
      <c r="U4054" s="2">
        <f>Tabla1[[#This Row],[KILOMETROS ADICIONALES]]*Tabla1[[#This Row],[COSTO ADICIONAL]]</f>
        <v>10.391999999999999</v>
      </c>
      <c r="V4054">
        <v>109.31</v>
      </c>
      <c r="W4054" s="2">
        <f>Tabla1[[#This Row],[COSTO NORMAL2]]+Tabla1[[#This Row],[COSTO ADICIONAL2]]</f>
        <v>17.891999999999999</v>
      </c>
    </row>
    <row r="4055" spans="1:23" x14ac:dyDescent="0.25">
      <c r="A4055" t="s">
        <v>121</v>
      </c>
      <c r="B4055" t="s">
        <v>6493</v>
      </c>
      <c r="C4055" t="s">
        <v>13146</v>
      </c>
      <c r="D4055" t="s">
        <v>13</v>
      </c>
      <c r="E4055" t="s">
        <v>14844</v>
      </c>
      <c r="F4055" t="s">
        <v>14</v>
      </c>
      <c r="G4055" t="s">
        <v>69</v>
      </c>
      <c r="H4055" t="s">
        <v>2675</v>
      </c>
      <c r="I4055" t="s">
        <v>6502</v>
      </c>
      <c r="J4055" t="str">
        <f>MID(Tabla1[[#This Row],[HORA2]],1,2)</f>
        <v>14</v>
      </c>
      <c r="K4055" t="s">
        <v>43</v>
      </c>
      <c r="L4055" t="s">
        <v>19</v>
      </c>
      <c r="M4055" t="s">
        <v>14867</v>
      </c>
      <c r="N4055" t="s">
        <v>22</v>
      </c>
      <c r="O4055">
        <v>3.11</v>
      </c>
      <c r="P40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0.60999999999999988</v>
      </c>
      <c r="Q4055">
        <f>IF(Tabla1[[#This Row],[SERVICIO]]="COMIDA",3,IF(Tabla1[[#This Row],[SERVICIO]]="CONTROLADO",12,IF(Tabla1[[#This Row],[SERVICIO]]="RÁPIDO",3.75,IF(Tabla1[[#This Row],[SERVICIO]]="NORMAL",2.5,))))</f>
        <v>2.5</v>
      </c>
      <c r="R4055">
        <f>IF(Tabla1[[#This Row],[SERVICIO]]="COMIDA",3.5,IF(Tabla1[[#This Row],[SERVICIO]]="CONTROLADO",8,IF(Tabla1[[#This Row],[SERVICIO]]="RÁPIDO",4.5,IF(Tabla1[[#This Row],[SERVICIO]]="NORMAL",3,))))</f>
        <v>3</v>
      </c>
      <c r="S4055">
        <f>IF(Tabla1[[#This Row],[SERVICIO]]="COMIDA",0.75,IF(Tabla1[[#This Row],[SERVICIO]]="CONTROLADO",2.65,IF(Tabla1[[#This Row],[SERVICIO]]="RÁPIDO",0.55,IF(Tabla1[[#This Row],[SERVICIO]]="NORMAL",1.2,))))</f>
        <v>1.2</v>
      </c>
      <c r="T4055" s="2">
        <f>IF(Tabla1[[#This Row],[KILOMETROS ADICIONALES]]=0,Tabla1[[#This Row],[KILOMETROS]]*Tabla1[[#This Row],[COSTO NORMAL]],Tabla1[[#This Row],[COSTO NORMAL]]*Tabla1[[#This Row],[KILOMETROS HASTA]])</f>
        <v>7.5</v>
      </c>
      <c r="U4055" s="2">
        <f>Tabla1[[#This Row],[KILOMETROS ADICIONALES]]*Tabla1[[#This Row],[COSTO ADICIONAL]]</f>
        <v>0.73199999999999987</v>
      </c>
      <c r="V4055">
        <v>241.13</v>
      </c>
      <c r="W4055" s="2">
        <f>Tabla1[[#This Row],[COSTO NORMAL2]]+Tabla1[[#This Row],[COSTO ADICIONAL2]]</f>
        <v>8.2319999999999993</v>
      </c>
    </row>
    <row r="4056" spans="1:23" x14ac:dyDescent="0.25">
      <c r="A4056" t="s">
        <v>121</v>
      </c>
      <c r="B4056" t="s">
        <v>6493</v>
      </c>
      <c r="C4056" t="s">
        <v>13147</v>
      </c>
      <c r="D4056" t="s">
        <v>13</v>
      </c>
      <c r="E4056" t="s">
        <v>14844</v>
      </c>
      <c r="F4056" t="s">
        <v>14</v>
      </c>
      <c r="G4056" t="s">
        <v>69</v>
      </c>
      <c r="H4056" t="s">
        <v>121</v>
      </c>
      <c r="I4056" t="s">
        <v>6503</v>
      </c>
      <c r="J4056" t="str">
        <f>MID(Tabla1[[#This Row],[HORA2]],1,2)</f>
        <v>11</v>
      </c>
      <c r="K4056" t="s">
        <v>43</v>
      </c>
      <c r="L4056" t="s">
        <v>153</v>
      </c>
      <c r="M4056" t="s">
        <v>14867</v>
      </c>
      <c r="N4056" t="s">
        <v>22</v>
      </c>
      <c r="O4056">
        <v>6.59</v>
      </c>
      <c r="P40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</v>
      </c>
      <c r="Q4056">
        <f>IF(Tabla1[[#This Row],[SERVICIO]]="COMIDA",3,IF(Tabla1[[#This Row],[SERVICIO]]="CONTROLADO",12,IF(Tabla1[[#This Row],[SERVICIO]]="RÁPIDO",3.75,IF(Tabla1[[#This Row],[SERVICIO]]="NORMAL",2.5,))))</f>
        <v>2.5</v>
      </c>
      <c r="R4056">
        <f>IF(Tabla1[[#This Row],[SERVICIO]]="COMIDA",3.5,IF(Tabla1[[#This Row],[SERVICIO]]="CONTROLADO",8,IF(Tabla1[[#This Row],[SERVICIO]]="RÁPIDO",4.5,IF(Tabla1[[#This Row],[SERVICIO]]="NORMAL",3,))))</f>
        <v>3</v>
      </c>
      <c r="S4056">
        <f>IF(Tabla1[[#This Row],[SERVICIO]]="COMIDA",0.75,IF(Tabla1[[#This Row],[SERVICIO]]="CONTROLADO",2.65,IF(Tabla1[[#This Row],[SERVICIO]]="RÁPIDO",0.55,IF(Tabla1[[#This Row],[SERVICIO]]="NORMAL",1.2,))))</f>
        <v>1.2</v>
      </c>
      <c r="T4056" s="2">
        <f>IF(Tabla1[[#This Row],[KILOMETROS ADICIONALES]]=0,Tabla1[[#This Row],[KILOMETROS]]*Tabla1[[#This Row],[COSTO NORMAL]],Tabla1[[#This Row],[COSTO NORMAL]]*Tabla1[[#This Row],[KILOMETROS HASTA]])</f>
        <v>7.5</v>
      </c>
      <c r="U4056" s="2">
        <f>Tabla1[[#This Row],[KILOMETROS ADICIONALES]]*Tabla1[[#This Row],[COSTO ADICIONAL]]</f>
        <v>4.9079999999999995</v>
      </c>
      <c r="V4056">
        <v>165.31</v>
      </c>
      <c r="W4056" s="2">
        <f>Tabla1[[#This Row],[COSTO NORMAL2]]+Tabla1[[#This Row],[COSTO ADICIONAL2]]</f>
        <v>12.407999999999999</v>
      </c>
    </row>
    <row r="4057" spans="1:23" x14ac:dyDescent="0.25">
      <c r="A4057" t="s">
        <v>121</v>
      </c>
      <c r="B4057" t="s">
        <v>6493</v>
      </c>
      <c r="C4057" t="s">
        <v>13148</v>
      </c>
      <c r="D4057" t="s">
        <v>13</v>
      </c>
      <c r="E4057" t="s">
        <v>14844</v>
      </c>
      <c r="F4057" t="s">
        <v>14</v>
      </c>
      <c r="G4057" t="s">
        <v>15</v>
      </c>
      <c r="H4057" t="s">
        <v>121</v>
      </c>
      <c r="I4057" t="s">
        <v>6504</v>
      </c>
      <c r="J4057" t="str">
        <f>MID(Tabla1[[#This Row],[HORA2]],1,2)</f>
        <v>13</v>
      </c>
      <c r="K4057" t="s">
        <v>43</v>
      </c>
      <c r="L4057" t="s">
        <v>19</v>
      </c>
      <c r="M4057" t="s">
        <v>14867</v>
      </c>
      <c r="N4057" t="s">
        <v>22</v>
      </c>
      <c r="O4057">
        <v>12.33</v>
      </c>
      <c r="P40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9.83</v>
      </c>
      <c r="Q4057">
        <f>IF(Tabla1[[#This Row],[SERVICIO]]="COMIDA",3,IF(Tabla1[[#This Row],[SERVICIO]]="CONTROLADO",12,IF(Tabla1[[#This Row],[SERVICIO]]="RÁPIDO",3.75,IF(Tabla1[[#This Row],[SERVICIO]]="NORMAL",2.5,))))</f>
        <v>2.5</v>
      </c>
      <c r="R4057">
        <f>IF(Tabla1[[#This Row],[SERVICIO]]="COMIDA",3.5,IF(Tabla1[[#This Row],[SERVICIO]]="CONTROLADO",8,IF(Tabla1[[#This Row],[SERVICIO]]="RÁPIDO",4.5,IF(Tabla1[[#This Row],[SERVICIO]]="NORMAL",3,))))</f>
        <v>3</v>
      </c>
      <c r="S4057">
        <f>IF(Tabla1[[#This Row],[SERVICIO]]="COMIDA",0.75,IF(Tabla1[[#This Row],[SERVICIO]]="CONTROLADO",2.65,IF(Tabla1[[#This Row],[SERVICIO]]="RÁPIDO",0.55,IF(Tabla1[[#This Row],[SERVICIO]]="NORMAL",1.2,))))</f>
        <v>1.2</v>
      </c>
      <c r="T4057" s="2">
        <f>IF(Tabla1[[#This Row],[KILOMETROS ADICIONALES]]=0,Tabla1[[#This Row],[KILOMETROS]]*Tabla1[[#This Row],[COSTO NORMAL]],Tabla1[[#This Row],[COSTO NORMAL]]*Tabla1[[#This Row],[KILOMETROS HASTA]])</f>
        <v>7.5</v>
      </c>
      <c r="U4057" s="2">
        <f>Tabla1[[#This Row],[KILOMETROS ADICIONALES]]*Tabla1[[#This Row],[COSTO ADICIONAL]]</f>
        <v>11.795999999999999</v>
      </c>
      <c r="V4057">
        <v>102.24</v>
      </c>
      <c r="W4057" s="2">
        <f>Tabla1[[#This Row],[COSTO NORMAL2]]+Tabla1[[#This Row],[COSTO ADICIONAL2]]</f>
        <v>19.295999999999999</v>
      </c>
    </row>
    <row r="4058" spans="1:23" x14ac:dyDescent="0.25">
      <c r="A4058" t="s">
        <v>121</v>
      </c>
      <c r="B4058" t="s">
        <v>6493</v>
      </c>
      <c r="C4058" t="s">
        <v>13149</v>
      </c>
      <c r="D4058" t="s">
        <v>13</v>
      </c>
      <c r="E4058" t="s">
        <v>14844</v>
      </c>
      <c r="F4058" t="s">
        <v>14</v>
      </c>
      <c r="G4058" t="s">
        <v>15</v>
      </c>
      <c r="H4058" t="s">
        <v>121</v>
      </c>
      <c r="I4058" t="s">
        <v>6505</v>
      </c>
      <c r="J4058" t="str">
        <f>MID(Tabla1[[#This Row],[HORA2]],1,2)</f>
        <v>16</v>
      </c>
      <c r="K4058" t="s">
        <v>43</v>
      </c>
      <c r="L4058" t="s">
        <v>96</v>
      </c>
      <c r="M4058" t="s">
        <v>14867</v>
      </c>
      <c r="N4058" t="s">
        <v>22</v>
      </c>
      <c r="O4058">
        <v>8.11</v>
      </c>
      <c r="P40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5.6099999999999994</v>
      </c>
      <c r="Q4058">
        <f>IF(Tabla1[[#This Row],[SERVICIO]]="COMIDA",3,IF(Tabla1[[#This Row],[SERVICIO]]="CONTROLADO",12,IF(Tabla1[[#This Row],[SERVICIO]]="RÁPIDO",3.75,IF(Tabla1[[#This Row],[SERVICIO]]="NORMAL",2.5,))))</f>
        <v>2.5</v>
      </c>
      <c r="R4058">
        <f>IF(Tabla1[[#This Row],[SERVICIO]]="COMIDA",3.5,IF(Tabla1[[#This Row],[SERVICIO]]="CONTROLADO",8,IF(Tabla1[[#This Row],[SERVICIO]]="RÁPIDO",4.5,IF(Tabla1[[#This Row],[SERVICIO]]="NORMAL",3,))))</f>
        <v>3</v>
      </c>
      <c r="S4058">
        <f>IF(Tabla1[[#This Row],[SERVICIO]]="COMIDA",0.75,IF(Tabla1[[#This Row],[SERVICIO]]="CONTROLADO",2.65,IF(Tabla1[[#This Row],[SERVICIO]]="RÁPIDO",0.55,IF(Tabla1[[#This Row],[SERVICIO]]="NORMAL",1.2,))))</f>
        <v>1.2</v>
      </c>
      <c r="T4058" s="2">
        <f>IF(Tabla1[[#This Row],[KILOMETROS ADICIONALES]]=0,Tabla1[[#This Row],[KILOMETROS]]*Tabla1[[#This Row],[COSTO NORMAL]],Tabla1[[#This Row],[COSTO NORMAL]]*Tabla1[[#This Row],[KILOMETROS HASTA]])</f>
        <v>7.5</v>
      </c>
      <c r="U4058" s="2">
        <f>Tabla1[[#This Row],[KILOMETROS ADICIONALES]]*Tabla1[[#This Row],[COSTO ADICIONAL]]</f>
        <v>6.7319999999999993</v>
      </c>
      <c r="V4058">
        <v>96.36</v>
      </c>
      <c r="W4058" s="2">
        <f>Tabla1[[#This Row],[COSTO NORMAL2]]+Tabla1[[#This Row],[COSTO ADICIONAL2]]</f>
        <v>14.231999999999999</v>
      </c>
    </row>
    <row r="4059" spans="1:23" x14ac:dyDescent="0.25">
      <c r="A4059" t="s">
        <v>121</v>
      </c>
      <c r="B4059" t="s">
        <v>6493</v>
      </c>
      <c r="C4059" t="s">
        <v>13150</v>
      </c>
      <c r="D4059" t="s">
        <v>13</v>
      </c>
      <c r="E4059" t="s">
        <v>14844</v>
      </c>
      <c r="F4059" t="s">
        <v>14</v>
      </c>
      <c r="G4059" t="s">
        <v>15</v>
      </c>
      <c r="H4059" t="s">
        <v>121</v>
      </c>
      <c r="I4059" t="s">
        <v>6506</v>
      </c>
      <c r="J4059" t="str">
        <f>MID(Tabla1[[#This Row],[HORA2]],1,2)</f>
        <v>13</v>
      </c>
      <c r="K4059" t="s">
        <v>43</v>
      </c>
      <c r="L4059" t="s">
        <v>94</v>
      </c>
      <c r="M4059" t="s">
        <v>14867</v>
      </c>
      <c r="N4059" t="s">
        <v>22</v>
      </c>
      <c r="O4059">
        <v>1.01</v>
      </c>
      <c r="P40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59">
        <f>IF(Tabla1[[#This Row],[SERVICIO]]="COMIDA",3,IF(Tabla1[[#This Row],[SERVICIO]]="CONTROLADO",12,IF(Tabla1[[#This Row],[SERVICIO]]="RÁPIDO",3.75,IF(Tabla1[[#This Row],[SERVICIO]]="NORMAL",2.5,))))</f>
        <v>2.5</v>
      </c>
      <c r="R4059">
        <f>IF(Tabla1[[#This Row],[SERVICIO]]="COMIDA",3.5,IF(Tabla1[[#This Row],[SERVICIO]]="CONTROLADO",8,IF(Tabla1[[#This Row],[SERVICIO]]="RÁPIDO",4.5,IF(Tabla1[[#This Row],[SERVICIO]]="NORMAL",3,))))</f>
        <v>3</v>
      </c>
      <c r="S4059">
        <f>IF(Tabla1[[#This Row],[SERVICIO]]="COMIDA",0.75,IF(Tabla1[[#This Row],[SERVICIO]]="CONTROLADO",2.65,IF(Tabla1[[#This Row],[SERVICIO]]="RÁPIDO",0.55,IF(Tabla1[[#This Row],[SERVICIO]]="NORMAL",1.2,))))</f>
        <v>1.2</v>
      </c>
      <c r="T4059" s="2">
        <f>IF(Tabla1[[#This Row],[KILOMETROS ADICIONALES]]=0,Tabla1[[#This Row],[KILOMETROS]]*Tabla1[[#This Row],[COSTO NORMAL]],Tabla1[[#This Row],[COSTO NORMAL]]*Tabla1[[#This Row],[KILOMETROS HASTA]])</f>
        <v>3.0300000000000002</v>
      </c>
      <c r="U4059" s="2">
        <f>Tabla1[[#This Row],[KILOMETROS ADICIONALES]]*Tabla1[[#This Row],[COSTO ADICIONAL]]</f>
        <v>0</v>
      </c>
      <c r="V4059">
        <v>208.1</v>
      </c>
      <c r="W4059" s="2">
        <f>Tabla1[[#This Row],[COSTO NORMAL2]]+Tabla1[[#This Row],[COSTO ADICIONAL2]]</f>
        <v>3.0300000000000002</v>
      </c>
    </row>
    <row r="4060" spans="1:23" x14ac:dyDescent="0.25">
      <c r="A4060" t="s">
        <v>121</v>
      </c>
      <c r="B4060" t="s">
        <v>6493</v>
      </c>
      <c r="C4060" t="s">
        <v>13151</v>
      </c>
      <c r="D4060" t="s">
        <v>13</v>
      </c>
      <c r="E4060" t="s">
        <v>14844</v>
      </c>
      <c r="F4060" t="s">
        <v>14</v>
      </c>
      <c r="G4060" t="s">
        <v>15</v>
      </c>
      <c r="H4060" t="s">
        <v>121</v>
      </c>
      <c r="I4060" t="s">
        <v>6507</v>
      </c>
      <c r="J4060" t="str">
        <f>MID(Tabla1[[#This Row],[HORA2]],1,2)</f>
        <v>12</v>
      </c>
      <c r="K4060" t="s">
        <v>43</v>
      </c>
      <c r="L4060" t="s">
        <v>102</v>
      </c>
      <c r="M4060" t="s">
        <v>14867</v>
      </c>
      <c r="N4060" t="s">
        <v>22</v>
      </c>
      <c r="O4060">
        <v>7.53</v>
      </c>
      <c r="P40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5.03</v>
      </c>
      <c r="Q4060">
        <f>IF(Tabla1[[#This Row],[SERVICIO]]="COMIDA",3,IF(Tabla1[[#This Row],[SERVICIO]]="CONTROLADO",12,IF(Tabla1[[#This Row],[SERVICIO]]="RÁPIDO",3.75,IF(Tabla1[[#This Row],[SERVICIO]]="NORMAL",2.5,))))</f>
        <v>2.5</v>
      </c>
      <c r="R4060">
        <f>IF(Tabla1[[#This Row],[SERVICIO]]="COMIDA",3.5,IF(Tabla1[[#This Row],[SERVICIO]]="CONTROLADO",8,IF(Tabla1[[#This Row],[SERVICIO]]="RÁPIDO",4.5,IF(Tabla1[[#This Row],[SERVICIO]]="NORMAL",3,))))</f>
        <v>3</v>
      </c>
      <c r="S4060">
        <f>IF(Tabla1[[#This Row],[SERVICIO]]="COMIDA",0.75,IF(Tabla1[[#This Row],[SERVICIO]]="CONTROLADO",2.65,IF(Tabla1[[#This Row],[SERVICIO]]="RÁPIDO",0.55,IF(Tabla1[[#This Row],[SERVICIO]]="NORMAL",1.2,))))</f>
        <v>1.2</v>
      </c>
      <c r="T4060" s="2">
        <f>IF(Tabla1[[#This Row],[KILOMETROS ADICIONALES]]=0,Tabla1[[#This Row],[KILOMETROS]]*Tabla1[[#This Row],[COSTO NORMAL]],Tabla1[[#This Row],[COSTO NORMAL]]*Tabla1[[#This Row],[KILOMETROS HASTA]])</f>
        <v>7.5</v>
      </c>
      <c r="U4060" s="2">
        <f>Tabla1[[#This Row],[KILOMETROS ADICIONALES]]*Tabla1[[#This Row],[COSTO ADICIONAL]]</f>
        <v>6.0360000000000005</v>
      </c>
      <c r="V4060">
        <v>130.88</v>
      </c>
      <c r="W4060" s="2">
        <f>Tabla1[[#This Row],[COSTO NORMAL2]]+Tabla1[[#This Row],[COSTO ADICIONAL2]]</f>
        <v>13.536000000000001</v>
      </c>
    </row>
    <row r="4061" spans="1:23" x14ac:dyDescent="0.25">
      <c r="A4061" t="s">
        <v>121</v>
      </c>
      <c r="B4061" t="s">
        <v>6493</v>
      </c>
      <c r="C4061" t="s">
        <v>13152</v>
      </c>
      <c r="D4061" t="s">
        <v>13</v>
      </c>
      <c r="E4061" t="s">
        <v>14844</v>
      </c>
      <c r="F4061" t="s">
        <v>14</v>
      </c>
      <c r="G4061" t="s">
        <v>15</v>
      </c>
      <c r="H4061" t="s">
        <v>121</v>
      </c>
      <c r="I4061" t="s">
        <v>6508</v>
      </c>
      <c r="J4061" t="str">
        <f>MID(Tabla1[[#This Row],[HORA2]],1,2)</f>
        <v>11</v>
      </c>
      <c r="K4061" t="s">
        <v>43</v>
      </c>
      <c r="L4061" t="s">
        <v>153</v>
      </c>
      <c r="M4061" t="s">
        <v>14867</v>
      </c>
      <c r="N4061" t="s">
        <v>22</v>
      </c>
      <c r="O4061">
        <v>2.36</v>
      </c>
      <c r="P40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61">
        <f>IF(Tabla1[[#This Row],[SERVICIO]]="COMIDA",3,IF(Tabla1[[#This Row],[SERVICIO]]="CONTROLADO",12,IF(Tabla1[[#This Row],[SERVICIO]]="RÁPIDO",3.75,IF(Tabla1[[#This Row],[SERVICIO]]="NORMAL",2.5,))))</f>
        <v>2.5</v>
      </c>
      <c r="R4061">
        <f>IF(Tabla1[[#This Row],[SERVICIO]]="COMIDA",3.5,IF(Tabla1[[#This Row],[SERVICIO]]="CONTROLADO",8,IF(Tabla1[[#This Row],[SERVICIO]]="RÁPIDO",4.5,IF(Tabla1[[#This Row],[SERVICIO]]="NORMAL",3,))))</f>
        <v>3</v>
      </c>
      <c r="S4061">
        <f>IF(Tabla1[[#This Row],[SERVICIO]]="COMIDA",0.75,IF(Tabla1[[#This Row],[SERVICIO]]="CONTROLADO",2.65,IF(Tabla1[[#This Row],[SERVICIO]]="RÁPIDO",0.55,IF(Tabla1[[#This Row],[SERVICIO]]="NORMAL",1.2,))))</f>
        <v>1.2</v>
      </c>
      <c r="T4061" s="2">
        <f>IF(Tabla1[[#This Row],[KILOMETROS ADICIONALES]]=0,Tabla1[[#This Row],[KILOMETROS]]*Tabla1[[#This Row],[COSTO NORMAL]],Tabla1[[#This Row],[COSTO NORMAL]]*Tabla1[[#This Row],[KILOMETROS HASTA]])</f>
        <v>7.08</v>
      </c>
      <c r="U4061" s="2">
        <f>Tabla1[[#This Row],[KILOMETROS ADICIONALES]]*Tabla1[[#This Row],[COSTO ADICIONAL]]</f>
        <v>0</v>
      </c>
      <c r="V4061">
        <v>216.35</v>
      </c>
      <c r="W4061" s="2">
        <f>Tabla1[[#This Row],[COSTO NORMAL2]]+Tabla1[[#This Row],[COSTO ADICIONAL2]]</f>
        <v>7.08</v>
      </c>
    </row>
    <row r="4062" spans="1:23" x14ac:dyDescent="0.25">
      <c r="A4062" t="s">
        <v>121</v>
      </c>
      <c r="B4062" t="s">
        <v>6493</v>
      </c>
      <c r="C4062" t="s">
        <v>13153</v>
      </c>
      <c r="D4062" t="s">
        <v>13</v>
      </c>
      <c r="E4062" t="s">
        <v>14844</v>
      </c>
      <c r="F4062" t="s">
        <v>14</v>
      </c>
      <c r="G4062" t="s">
        <v>69</v>
      </c>
      <c r="H4062" t="s">
        <v>121</v>
      </c>
      <c r="I4062" t="s">
        <v>6509</v>
      </c>
      <c r="J4062" t="str">
        <f>MID(Tabla1[[#This Row],[HORA2]],1,2)</f>
        <v>10</v>
      </c>
      <c r="K4062" t="s">
        <v>43</v>
      </c>
      <c r="L4062" t="s">
        <v>110</v>
      </c>
      <c r="M4062" t="s">
        <v>14867</v>
      </c>
      <c r="N4062" t="s">
        <v>22</v>
      </c>
      <c r="O4062">
        <v>4.2300000000000004</v>
      </c>
      <c r="P40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1.7300000000000004</v>
      </c>
      <c r="Q4062">
        <f>IF(Tabla1[[#This Row],[SERVICIO]]="COMIDA",3,IF(Tabla1[[#This Row],[SERVICIO]]="CONTROLADO",12,IF(Tabla1[[#This Row],[SERVICIO]]="RÁPIDO",3.75,IF(Tabla1[[#This Row],[SERVICIO]]="NORMAL",2.5,))))</f>
        <v>2.5</v>
      </c>
      <c r="R4062">
        <f>IF(Tabla1[[#This Row],[SERVICIO]]="COMIDA",3.5,IF(Tabla1[[#This Row],[SERVICIO]]="CONTROLADO",8,IF(Tabla1[[#This Row],[SERVICIO]]="RÁPIDO",4.5,IF(Tabla1[[#This Row],[SERVICIO]]="NORMAL",3,))))</f>
        <v>3</v>
      </c>
      <c r="S4062">
        <f>IF(Tabla1[[#This Row],[SERVICIO]]="COMIDA",0.75,IF(Tabla1[[#This Row],[SERVICIO]]="CONTROLADO",2.65,IF(Tabla1[[#This Row],[SERVICIO]]="RÁPIDO",0.55,IF(Tabla1[[#This Row],[SERVICIO]]="NORMAL",1.2,))))</f>
        <v>1.2</v>
      </c>
      <c r="T4062" s="2">
        <f>IF(Tabla1[[#This Row],[KILOMETROS ADICIONALES]]=0,Tabla1[[#This Row],[KILOMETROS]]*Tabla1[[#This Row],[COSTO NORMAL]],Tabla1[[#This Row],[COSTO NORMAL]]*Tabla1[[#This Row],[KILOMETROS HASTA]])</f>
        <v>7.5</v>
      </c>
      <c r="U4062" s="2">
        <f>Tabla1[[#This Row],[KILOMETROS ADICIONALES]]*Tabla1[[#This Row],[COSTO ADICIONAL]]</f>
        <v>2.0760000000000005</v>
      </c>
      <c r="V4062">
        <v>216.55</v>
      </c>
      <c r="W4062" s="2">
        <f>Tabla1[[#This Row],[COSTO NORMAL2]]+Tabla1[[#This Row],[COSTO ADICIONAL2]]</f>
        <v>9.5760000000000005</v>
      </c>
    </row>
    <row r="4063" spans="1:23" x14ac:dyDescent="0.25">
      <c r="A4063" t="s">
        <v>121</v>
      </c>
      <c r="B4063" t="s">
        <v>6493</v>
      </c>
      <c r="C4063" t="s">
        <v>13154</v>
      </c>
      <c r="D4063" t="s">
        <v>13</v>
      </c>
      <c r="E4063" t="s">
        <v>14844</v>
      </c>
      <c r="F4063" t="s">
        <v>14</v>
      </c>
      <c r="G4063" t="s">
        <v>41</v>
      </c>
      <c r="H4063" t="s">
        <v>121</v>
      </c>
      <c r="I4063" t="s">
        <v>6510</v>
      </c>
      <c r="J4063" t="str">
        <f>MID(Tabla1[[#This Row],[HORA2]],1,2)</f>
        <v>09</v>
      </c>
      <c r="K4063" t="s">
        <v>43</v>
      </c>
      <c r="L4063" t="s">
        <v>20</v>
      </c>
      <c r="M4063" t="s">
        <v>14867</v>
      </c>
      <c r="N4063" t="s">
        <v>22</v>
      </c>
      <c r="O4063">
        <v>11.2</v>
      </c>
      <c r="P40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8.6999999999999993</v>
      </c>
      <c r="Q4063">
        <f>IF(Tabla1[[#This Row],[SERVICIO]]="COMIDA",3,IF(Tabla1[[#This Row],[SERVICIO]]="CONTROLADO",12,IF(Tabla1[[#This Row],[SERVICIO]]="RÁPIDO",3.75,IF(Tabla1[[#This Row],[SERVICIO]]="NORMAL",2.5,))))</f>
        <v>2.5</v>
      </c>
      <c r="R4063">
        <f>IF(Tabla1[[#This Row],[SERVICIO]]="COMIDA",3.5,IF(Tabla1[[#This Row],[SERVICIO]]="CONTROLADO",8,IF(Tabla1[[#This Row],[SERVICIO]]="RÁPIDO",4.5,IF(Tabla1[[#This Row],[SERVICIO]]="NORMAL",3,))))</f>
        <v>3</v>
      </c>
      <c r="S4063">
        <f>IF(Tabla1[[#This Row],[SERVICIO]]="COMIDA",0.75,IF(Tabla1[[#This Row],[SERVICIO]]="CONTROLADO",2.65,IF(Tabla1[[#This Row],[SERVICIO]]="RÁPIDO",0.55,IF(Tabla1[[#This Row],[SERVICIO]]="NORMAL",1.2,))))</f>
        <v>1.2</v>
      </c>
      <c r="T4063" s="2">
        <f>IF(Tabla1[[#This Row],[KILOMETROS ADICIONALES]]=0,Tabla1[[#This Row],[KILOMETROS]]*Tabla1[[#This Row],[COSTO NORMAL]],Tabla1[[#This Row],[COSTO NORMAL]]*Tabla1[[#This Row],[KILOMETROS HASTA]])</f>
        <v>7.5</v>
      </c>
      <c r="U4063" s="2">
        <f>Tabla1[[#This Row],[KILOMETROS ADICIONALES]]*Tabla1[[#This Row],[COSTO ADICIONAL]]</f>
        <v>10.44</v>
      </c>
      <c r="V4063">
        <v>234.97</v>
      </c>
      <c r="W4063" s="2">
        <f>Tabla1[[#This Row],[COSTO NORMAL2]]+Tabla1[[#This Row],[COSTO ADICIONAL2]]</f>
        <v>17.939999999999998</v>
      </c>
    </row>
    <row r="4064" spans="1:23" x14ac:dyDescent="0.25">
      <c r="A4064" t="s">
        <v>121</v>
      </c>
      <c r="B4064" t="s">
        <v>6493</v>
      </c>
      <c r="C4064" t="s">
        <v>13155</v>
      </c>
      <c r="D4064" t="s">
        <v>13</v>
      </c>
      <c r="E4064" t="s">
        <v>14844</v>
      </c>
      <c r="F4064" t="s">
        <v>14</v>
      </c>
      <c r="G4064" t="s">
        <v>15</v>
      </c>
      <c r="H4064" t="s">
        <v>2667</v>
      </c>
      <c r="I4064" t="s">
        <v>6511</v>
      </c>
      <c r="J4064" t="str">
        <f>MID(Tabla1[[#This Row],[HORA2]],1,2)</f>
        <v>11</v>
      </c>
      <c r="K4064" t="s">
        <v>43</v>
      </c>
      <c r="L4064" t="s">
        <v>20</v>
      </c>
      <c r="M4064" t="s">
        <v>14867</v>
      </c>
      <c r="N4064" t="s">
        <v>22</v>
      </c>
      <c r="O4064">
        <v>19.86</v>
      </c>
      <c r="P40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17.36</v>
      </c>
      <c r="Q4064">
        <f>IF(Tabla1[[#This Row],[SERVICIO]]="COMIDA",3,IF(Tabla1[[#This Row],[SERVICIO]]="CONTROLADO",12,IF(Tabla1[[#This Row],[SERVICIO]]="RÁPIDO",3.75,IF(Tabla1[[#This Row],[SERVICIO]]="NORMAL",2.5,))))</f>
        <v>2.5</v>
      </c>
      <c r="R4064">
        <f>IF(Tabla1[[#This Row],[SERVICIO]]="COMIDA",3.5,IF(Tabla1[[#This Row],[SERVICIO]]="CONTROLADO",8,IF(Tabla1[[#This Row],[SERVICIO]]="RÁPIDO",4.5,IF(Tabla1[[#This Row],[SERVICIO]]="NORMAL",3,))))</f>
        <v>3</v>
      </c>
      <c r="S4064">
        <f>IF(Tabla1[[#This Row],[SERVICIO]]="COMIDA",0.75,IF(Tabla1[[#This Row],[SERVICIO]]="CONTROLADO",2.65,IF(Tabla1[[#This Row],[SERVICIO]]="RÁPIDO",0.55,IF(Tabla1[[#This Row],[SERVICIO]]="NORMAL",1.2,))))</f>
        <v>1.2</v>
      </c>
      <c r="T4064" s="2">
        <f>IF(Tabla1[[#This Row],[KILOMETROS ADICIONALES]]=0,Tabla1[[#This Row],[KILOMETROS]]*Tabla1[[#This Row],[COSTO NORMAL]],Tabla1[[#This Row],[COSTO NORMAL]]*Tabla1[[#This Row],[KILOMETROS HASTA]])</f>
        <v>7.5</v>
      </c>
      <c r="U4064" s="2">
        <f>Tabla1[[#This Row],[KILOMETROS ADICIONALES]]*Tabla1[[#This Row],[COSTO ADICIONAL]]</f>
        <v>20.831999999999997</v>
      </c>
      <c r="V4064">
        <v>224.5</v>
      </c>
      <c r="W4064" s="2">
        <f>Tabla1[[#This Row],[COSTO NORMAL2]]+Tabla1[[#This Row],[COSTO ADICIONAL2]]</f>
        <v>28.331999999999997</v>
      </c>
    </row>
    <row r="4065" spans="1:23" x14ac:dyDescent="0.25">
      <c r="A4065" t="s">
        <v>121</v>
      </c>
      <c r="B4065" t="s">
        <v>6493</v>
      </c>
      <c r="C4065" t="s">
        <v>13156</v>
      </c>
      <c r="D4065" t="s">
        <v>13</v>
      </c>
      <c r="E4065" t="s">
        <v>14844</v>
      </c>
      <c r="F4065" t="s">
        <v>14</v>
      </c>
      <c r="G4065" t="s">
        <v>15</v>
      </c>
      <c r="H4065" t="s">
        <v>121</v>
      </c>
      <c r="I4065" t="s">
        <v>6512</v>
      </c>
      <c r="J4065" t="str">
        <f>MID(Tabla1[[#This Row],[HORA2]],1,2)</f>
        <v>13</v>
      </c>
      <c r="K4065" t="s">
        <v>43</v>
      </c>
      <c r="L4065" t="s">
        <v>20</v>
      </c>
      <c r="M4065" t="s">
        <v>14867</v>
      </c>
      <c r="N4065" t="s">
        <v>22</v>
      </c>
      <c r="O4065">
        <v>19.329999999999998</v>
      </c>
      <c r="P40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16.829999999999998</v>
      </c>
      <c r="Q4065">
        <f>IF(Tabla1[[#This Row],[SERVICIO]]="COMIDA",3,IF(Tabla1[[#This Row],[SERVICIO]]="CONTROLADO",12,IF(Tabla1[[#This Row],[SERVICIO]]="RÁPIDO",3.75,IF(Tabla1[[#This Row],[SERVICIO]]="NORMAL",2.5,))))</f>
        <v>2.5</v>
      </c>
      <c r="R4065">
        <f>IF(Tabla1[[#This Row],[SERVICIO]]="COMIDA",3.5,IF(Tabla1[[#This Row],[SERVICIO]]="CONTROLADO",8,IF(Tabla1[[#This Row],[SERVICIO]]="RÁPIDO",4.5,IF(Tabla1[[#This Row],[SERVICIO]]="NORMAL",3,))))</f>
        <v>3</v>
      </c>
      <c r="S4065">
        <f>IF(Tabla1[[#This Row],[SERVICIO]]="COMIDA",0.75,IF(Tabla1[[#This Row],[SERVICIO]]="CONTROLADO",2.65,IF(Tabla1[[#This Row],[SERVICIO]]="RÁPIDO",0.55,IF(Tabla1[[#This Row],[SERVICIO]]="NORMAL",1.2,))))</f>
        <v>1.2</v>
      </c>
      <c r="T4065" s="2">
        <f>IF(Tabla1[[#This Row],[KILOMETROS ADICIONALES]]=0,Tabla1[[#This Row],[KILOMETROS]]*Tabla1[[#This Row],[COSTO NORMAL]],Tabla1[[#This Row],[COSTO NORMAL]]*Tabla1[[#This Row],[KILOMETROS HASTA]])</f>
        <v>7.5</v>
      </c>
      <c r="U4065" s="2">
        <f>Tabla1[[#This Row],[KILOMETROS ADICIONALES]]*Tabla1[[#This Row],[COSTO ADICIONAL]]</f>
        <v>20.195999999999998</v>
      </c>
      <c r="V4065">
        <v>142.47</v>
      </c>
      <c r="W4065" s="2">
        <f>Tabla1[[#This Row],[COSTO NORMAL2]]+Tabla1[[#This Row],[COSTO ADICIONAL2]]</f>
        <v>27.695999999999998</v>
      </c>
    </row>
    <row r="4066" spans="1:23" x14ac:dyDescent="0.25">
      <c r="A4066" t="s">
        <v>121</v>
      </c>
      <c r="B4066" t="s">
        <v>6513</v>
      </c>
      <c r="C4066" t="s">
        <v>13157</v>
      </c>
      <c r="D4066" t="s">
        <v>13</v>
      </c>
      <c r="E4066" t="s">
        <v>14844</v>
      </c>
      <c r="F4066" t="s">
        <v>14</v>
      </c>
      <c r="G4066" t="s">
        <v>15</v>
      </c>
      <c r="H4066" t="s">
        <v>121</v>
      </c>
      <c r="I4066" t="s">
        <v>6514</v>
      </c>
      <c r="J4066" t="str">
        <f>MID(Tabla1[[#This Row],[HORA2]],1,2)</f>
        <v>11</v>
      </c>
      <c r="K4066" t="s">
        <v>43</v>
      </c>
      <c r="L4066" t="s">
        <v>57</v>
      </c>
      <c r="M4066" t="s">
        <v>14867</v>
      </c>
      <c r="N4066" t="s">
        <v>22</v>
      </c>
      <c r="O4066">
        <v>7.48</v>
      </c>
      <c r="P40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4.9800000000000004</v>
      </c>
      <c r="Q4066">
        <f>IF(Tabla1[[#This Row],[SERVICIO]]="COMIDA",3,IF(Tabla1[[#This Row],[SERVICIO]]="CONTROLADO",12,IF(Tabla1[[#This Row],[SERVICIO]]="RÁPIDO",3.75,IF(Tabla1[[#This Row],[SERVICIO]]="NORMAL",2.5,))))</f>
        <v>2.5</v>
      </c>
      <c r="R4066">
        <f>IF(Tabla1[[#This Row],[SERVICIO]]="COMIDA",3.5,IF(Tabla1[[#This Row],[SERVICIO]]="CONTROLADO",8,IF(Tabla1[[#This Row],[SERVICIO]]="RÁPIDO",4.5,IF(Tabla1[[#This Row],[SERVICIO]]="NORMAL",3,))))</f>
        <v>3</v>
      </c>
      <c r="S4066">
        <f>IF(Tabla1[[#This Row],[SERVICIO]]="COMIDA",0.75,IF(Tabla1[[#This Row],[SERVICIO]]="CONTROLADO",2.65,IF(Tabla1[[#This Row],[SERVICIO]]="RÁPIDO",0.55,IF(Tabla1[[#This Row],[SERVICIO]]="NORMAL",1.2,))))</f>
        <v>1.2</v>
      </c>
      <c r="T4066" s="2">
        <f>IF(Tabla1[[#This Row],[KILOMETROS ADICIONALES]]=0,Tabla1[[#This Row],[KILOMETROS]]*Tabla1[[#This Row],[COSTO NORMAL]],Tabla1[[#This Row],[COSTO NORMAL]]*Tabla1[[#This Row],[KILOMETROS HASTA]])</f>
        <v>7.5</v>
      </c>
      <c r="U4066" s="2">
        <f>Tabla1[[#This Row],[KILOMETROS ADICIONALES]]*Tabla1[[#This Row],[COSTO ADICIONAL]]</f>
        <v>5.976</v>
      </c>
      <c r="V4066">
        <v>61.79</v>
      </c>
      <c r="W4066" s="2">
        <f>Tabla1[[#This Row],[COSTO NORMAL2]]+Tabla1[[#This Row],[COSTO ADICIONAL2]]</f>
        <v>13.475999999999999</v>
      </c>
    </row>
    <row r="4067" spans="1:23" x14ac:dyDescent="0.25">
      <c r="A4067" t="s">
        <v>121</v>
      </c>
      <c r="B4067" t="s">
        <v>6515</v>
      </c>
      <c r="C4067" t="s">
        <v>13158</v>
      </c>
      <c r="E4067" t="s">
        <v>14845</v>
      </c>
      <c r="F4067" t="s">
        <v>76</v>
      </c>
      <c r="G4067" t="s">
        <v>15</v>
      </c>
      <c r="H4067" t="s">
        <v>121</v>
      </c>
      <c r="I4067" t="s">
        <v>6516</v>
      </c>
      <c r="J4067" t="str">
        <f>MID(Tabla1[[#This Row],[HORA2]],1,2)</f>
        <v>09</v>
      </c>
      <c r="K4067" t="s">
        <v>35</v>
      </c>
      <c r="L4067" t="s">
        <v>57</v>
      </c>
      <c r="M4067" t="s">
        <v>14867</v>
      </c>
      <c r="N4067" t="s">
        <v>22</v>
      </c>
      <c r="O4067">
        <v>16.47</v>
      </c>
      <c r="P40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12.719999999999999</v>
      </c>
      <c r="Q4067">
        <f>IF(Tabla1[[#This Row],[SERVICIO]]="COMIDA",3,IF(Tabla1[[#This Row],[SERVICIO]]="CONTROLADO",12,IF(Tabla1[[#This Row],[SERVICIO]]="RÁPIDO",3.75,IF(Tabla1[[#This Row],[SERVICIO]]="NORMAL",2.5,))))</f>
        <v>3.75</v>
      </c>
      <c r="R4067">
        <f>IF(Tabla1[[#This Row],[SERVICIO]]="COMIDA",3.5,IF(Tabla1[[#This Row],[SERVICIO]]="CONTROLADO",8,IF(Tabla1[[#This Row],[SERVICIO]]="RÁPIDO",4.5,IF(Tabla1[[#This Row],[SERVICIO]]="NORMAL",3,))))</f>
        <v>4.5</v>
      </c>
      <c r="S40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67" s="2">
        <f>IF(Tabla1[[#This Row],[KILOMETROS ADICIONALES]]=0,Tabla1[[#This Row],[KILOMETROS]]*Tabla1[[#This Row],[COSTO NORMAL]],Tabla1[[#This Row],[COSTO NORMAL]]*Tabla1[[#This Row],[KILOMETROS HASTA]])</f>
        <v>16.875</v>
      </c>
      <c r="U4067" s="2">
        <f>Tabla1[[#This Row],[KILOMETROS ADICIONALES]]*Tabla1[[#This Row],[COSTO ADICIONAL]]</f>
        <v>6.9959999999999996</v>
      </c>
      <c r="V4067">
        <v>134.33000000000001</v>
      </c>
      <c r="W4067" s="2">
        <f>Tabla1[[#This Row],[COSTO NORMAL2]]+Tabla1[[#This Row],[COSTO ADICIONAL2]]</f>
        <v>23.870999999999999</v>
      </c>
    </row>
    <row r="4068" spans="1:23" x14ac:dyDescent="0.25">
      <c r="A4068" t="s">
        <v>121</v>
      </c>
      <c r="B4068" t="s">
        <v>6517</v>
      </c>
      <c r="C4068" t="s">
        <v>13159</v>
      </c>
      <c r="D4068" t="s">
        <v>13</v>
      </c>
      <c r="E4068" t="s">
        <v>14845</v>
      </c>
      <c r="F4068" t="s">
        <v>14</v>
      </c>
      <c r="G4068" t="s">
        <v>15</v>
      </c>
      <c r="H4068" t="s">
        <v>121</v>
      </c>
      <c r="I4068" t="s">
        <v>6518</v>
      </c>
      <c r="J4068" t="str">
        <f>MID(Tabla1[[#This Row],[HORA2]],1,2)</f>
        <v>11</v>
      </c>
      <c r="K4068" t="s">
        <v>35</v>
      </c>
      <c r="L4068" t="s">
        <v>110</v>
      </c>
      <c r="M4068" t="s">
        <v>14867</v>
      </c>
      <c r="N4068" t="s">
        <v>22</v>
      </c>
      <c r="O4068">
        <v>8.94</v>
      </c>
      <c r="P40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5.1899999999999995</v>
      </c>
      <c r="Q4068">
        <f>IF(Tabla1[[#This Row],[SERVICIO]]="COMIDA",3,IF(Tabla1[[#This Row],[SERVICIO]]="CONTROLADO",12,IF(Tabla1[[#This Row],[SERVICIO]]="RÁPIDO",3.75,IF(Tabla1[[#This Row],[SERVICIO]]="NORMAL",2.5,))))</f>
        <v>3.75</v>
      </c>
      <c r="R4068">
        <f>IF(Tabla1[[#This Row],[SERVICIO]]="COMIDA",3.5,IF(Tabla1[[#This Row],[SERVICIO]]="CONTROLADO",8,IF(Tabla1[[#This Row],[SERVICIO]]="RÁPIDO",4.5,IF(Tabla1[[#This Row],[SERVICIO]]="NORMAL",3,))))</f>
        <v>4.5</v>
      </c>
      <c r="S40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68" s="2">
        <f>IF(Tabla1[[#This Row],[KILOMETROS ADICIONALES]]=0,Tabla1[[#This Row],[KILOMETROS]]*Tabla1[[#This Row],[COSTO NORMAL]],Tabla1[[#This Row],[COSTO NORMAL]]*Tabla1[[#This Row],[KILOMETROS HASTA]])</f>
        <v>16.875</v>
      </c>
      <c r="U4068" s="2">
        <f>Tabla1[[#This Row],[KILOMETROS ADICIONALES]]*Tabla1[[#This Row],[COSTO ADICIONAL]]</f>
        <v>2.8544999999999998</v>
      </c>
      <c r="V4068">
        <v>250.7</v>
      </c>
      <c r="W4068" s="2">
        <f>Tabla1[[#This Row],[COSTO NORMAL2]]+Tabla1[[#This Row],[COSTO ADICIONAL2]]</f>
        <v>19.729500000000002</v>
      </c>
    </row>
    <row r="4069" spans="1:23" x14ac:dyDescent="0.25">
      <c r="A4069" t="s">
        <v>121</v>
      </c>
      <c r="B4069" t="s">
        <v>6519</v>
      </c>
      <c r="C4069" t="s">
        <v>13160</v>
      </c>
      <c r="D4069" t="s">
        <v>13</v>
      </c>
      <c r="E4069" t="s">
        <v>14846</v>
      </c>
      <c r="F4069" t="s">
        <v>14</v>
      </c>
      <c r="G4069" t="s">
        <v>15</v>
      </c>
      <c r="H4069" t="s">
        <v>121</v>
      </c>
      <c r="I4069" t="s">
        <v>3373</v>
      </c>
      <c r="J4069" t="str">
        <f>MID(Tabla1[[#This Row],[HORA2]],1,2)</f>
        <v>10</v>
      </c>
      <c r="K4069" t="s">
        <v>43</v>
      </c>
      <c r="L4069" t="s">
        <v>65</v>
      </c>
      <c r="M4069" t="s">
        <v>14867</v>
      </c>
      <c r="N4069" t="s">
        <v>22</v>
      </c>
      <c r="O4069">
        <v>18.98</v>
      </c>
      <c r="P40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4069">
        <f>IF(Tabla1[[#This Row],[SERVICIO]]="COMIDA",3,IF(Tabla1[[#This Row],[SERVICIO]]="CONTROLADO",12,IF(Tabla1[[#This Row],[SERVICIO]]="RÁPIDO",3.75,IF(Tabla1[[#This Row],[SERVICIO]]="NORMAL",2.5,))))</f>
        <v>12</v>
      </c>
      <c r="R4069">
        <f>IF(Tabla1[[#This Row],[SERVICIO]]="COMIDA",3.5,IF(Tabla1[[#This Row],[SERVICIO]]="CONTROLADO",8,IF(Tabla1[[#This Row],[SERVICIO]]="RÁPIDO",4.5,IF(Tabla1[[#This Row],[SERVICIO]]="NORMAL",3,))))</f>
        <v>8</v>
      </c>
      <c r="S4069">
        <f>IF(Tabla1[[#This Row],[SERVICIO]]="COMIDA",0.75,IF(Tabla1[[#This Row],[SERVICIO]]="CONTROLADO",2.65,IF(Tabla1[[#This Row],[SERVICIO]]="RÁPIDO",0.55,IF(Tabla1[[#This Row],[SERVICIO]]="NORMAL",1.2,))))</f>
        <v>2.65</v>
      </c>
      <c r="T4069" s="2">
        <f>IF(Tabla1[[#This Row],[KILOMETROS ADICIONALES]]=0,Tabla1[[#This Row],[KILOMETROS]]*Tabla1[[#This Row],[COSTO NORMAL]],Tabla1[[#This Row],[COSTO NORMAL]]*Tabla1[[#This Row],[KILOMETROS HASTA]])</f>
        <v>96</v>
      </c>
      <c r="U4069" s="2">
        <f>Tabla1[[#This Row],[KILOMETROS ADICIONALES]]*Tabla1[[#This Row],[COSTO ADICIONAL]]</f>
        <v>18.497</v>
      </c>
      <c r="V4069">
        <v>169.72</v>
      </c>
      <c r="W4069" s="2">
        <f>Tabla1[[#This Row],[COSTO NORMAL2]]+Tabla1[[#This Row],[COSTO ADICIONAL2]]</f>
        <v>114.497</v>
      </c>
    </row>
    <row r="4070" spans="1:23" x14ac:dyDescent="0.25">
      <c r="A4070" t="s">
        <v>121</v>
      </c>
      <c r="B4070" t="s">
        <v>6520</v>
      </c>
      <c r="C4070" t="s">
        <v>13161</v>
      </c>
      <c r="D4070" t="s">
        <v>13</v>
      </c>
      <c r="E4070" t="s">
        <v>14846</v>
      </c>
      <c r="F4070" t="s">
        <v>14</v>
      </c>
      <c r="G4070" t="s">
        <v>15</v>
      </c>
      <c r="H4070" t="s">
        <v>121</v>
      </c>
      <c r="I4070" t="s">
        <v>6521</v>
      </c>
      <c r="J4070" t="str">
        <f>MID(Tabla1[[#This Row],[HORA2]],1,2)</f>
        <v>11</v>
      </c>
      <c r="K4070" t="s">
        <v>43</v>
      </c>
      <c r="L4070" t="s">
        <v>153</v>
      </c>
      <c r="M4070" t="s">
        <v>14867</v>
      </c>
      <c r="N4070" t="s">
        <v>22</v>
      </c>
      <c r="O4070">
        <v>6.09</v>
      </c>
      <c r="P40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70">
        <f>IF(Tabla1[[#This Row],[SERVICIO]]="COMIDA",3,IF(Tabla1[[#This Row],[SERVICIO]]="CONTROLADO",12,IF(Tabla1[[#This Row],[SERVICIO]]="RÁPIDO",3.75,IF(Tabla1[[#This Row],[SERVICIO]]="NORMAL",2.5,))))</f>
        <v>12</v>
      </c>
      <c r="R4070">
        <f>IF(Tabla1[[#This Row],[SERVICIO]]="COMIDA",3.5,IF(Tabla1[[#This Row],[SERVICIO]]="CONTROLADO",8,IF(Tabla1[[#This Row],[SERVICIO]]="RÁPIDO",4.5,IF(Tabla1[[#This Row],[SERVICIO]]="NORMAL",3,))))</f>
        <v>8</v>
      </c>
      <c r="S4070">
        <f>IF(Tabla1[[#This Row],[SERVICIO]]="COMIDA",0.75,IF(Tabla1[[#This Row],[SERVICIO]]="CONTROLADO",2.65,IF(Tabla1[[#This Row],[SERVICIO]]="RÁPIDO",0.55,IF(Tabla1[[#This Row],[SERVICIO]]="NORMAL",1.2,))))</f>
        <v>2.65</v>
      </c>
      <c r="T4070" s="2">
        <f>IF(Tabla1[[#This Row],[KILOMETROS ADICIONALES]]=0,Tabla1[[#This Row],[KILOMETROS]]*Tabla1[[#This Row],[COSTO NORMAL]],Tabla1[[#This Row],[COSTO NORMAL]]*Tabla1[[#This Row],[KILOMETROS HASTA]])</f>
        <v>48.72</v>
      </c>
      <c r="U4070" s="2">
        <f>Tabla1[[#This Row],[KILOMETROS ADICIONALES]]*Tabla1[[#This Row],[COSTO ADICIONAL]]</f>
        <v>0</v>
      </c>
      <c r="V4070">
        <v>156.65</v>
      </c>
      <c r="W4070" s="2">
        <f>Tabla1[[#This Row],[COSTO NORMAL2]]+Tabla1[[#This Row],[COSTO ADICIONAL2]]</f>
        <v>48.72</v>
      </c>
    </row>
    <row r="4071" spans="1:23" x14ac:dyDescent="0.25">
      <c r="A4071" t="s">
        <v>121</v>
      </c>
      <c r="B4071" t="s">
        <v>6522</v>
      </c>
      <c r="C4071" t="s">
        <v>13162</v>
      </c>
      <c r="D4071" t="s">
        <v>13</v>
      </c>
      <c r="E4071" t="s">
        <v>14846</v>
      </c>
      <c r="F4071" t="s">
        <v>14</v>
      </c>
      <c r="G4071" t="s">
        <v>15</v>
      </c>
      <c r="H4071" t="s">
        <v>121</v>
      </c>
      <c r="I4071" t="s">
        <v>6523</v>
      </c>
      <c r="J4071" t="str">
        <f>MID(Tabla1[[#This Row],[HORA2]],1,2)</f>
        <v>11</v>
      </c>
      <c r="K4071" t="s">
        <v>43</v>
      </c>
      <c r="L4071" t="s">
        <v>35</v>
      </c>
      <c r="M4071" t="s">
        <v>14867</v>
      </c>
      <c r="N4071" t="s">
        <v>22</v>
      </c>
      <c r="O4071">
        <v>10.210000000000001</v>
      </c>
      <c r="P40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71">
        <f>IF(Tabla1[[#This Row],[SERVICIO]]="COMIDA",3,IF(Tabla1[[#This Row],[SERVICIO]]="CONTROLADO",12,IF(Tabla1[[#This Row],[SERVICIO]]="RÁPIDO",3.75,IF(Tabla1[[#This Row],[SERVICIO]]="NORMAL",2.5,))))</f>
        <v>12</v>
      </c>
      <c r="R4071">
        <f>IF(Tabla1[[#This Row],[SERVICIO]]="COMIDA",3.5,IF(Tabla1[[#This Row],[SERVICIO]]="CONTROLADO",8,IF(Tabla1[[#This Row],[SERVICIO]]="RÁPIDO",4.5,IF(Tabla1[[#This Row],[SERVICIO]]="NORMAL",3,))))</f>
        <v>8</v>
      </c>
      <c r="S4071">
        <f>IF(Tabla1[[#This Row],[SERVICIO]]="COMIDA",0.75,IF(Tabla1[[#This Row],[SERVICIO]]="CONTROLADO",2.65,IF(Tabla1[[#This Row],[SERVICIO]]="RÁPIDO",0.55,IF(Tabla1[[#This Row],[SERVICIO]]="NORMAL",1.2,))))</f>
        <v>2.65</v>
      </c>
      <c r="T4071" s="2">
        <f>IF(Tabla1[[#This Row],[KILOMETROS ADICIONALES]]=0,Tabla1[[#This Row],[KILOMETROS]]*Tabla1[[#This Row],[COSTO NORMAL]],Tabla1[[#This Row],[COSTO NORMAL]]*Tabla1[[#This Row],[KILOMETROS HASTA]])</f>
        <v>81.680000000000007</v>
      </c>
      <c r="U4071" s="2">
        <f>Tabla1[[#This Row],[KILOMETROS ADICIONALES]]*Tabla1[[#This Row],[COSTO ADICIONAL]]</f>
        <v>0</v>
      </c>
      <c r="V4071">
        <v>122.94</v>
      </c>
      <c r="W4071" s="2">
        <f>Tabla1[[#This Row],[COSTO NORMAL2]]+Tabla1[[#This Row],[COSTO ADICIONAL2]]</f>
        <v>81.680000000000007</v>
      </c>
    </row>
    <row r="4072" spans="1:23" x14ac:dyDescent="0.25">
      <c r="A4072" t="s">
        <v>121</v>
      </c>
      <c r="B4072" t="s">
        <v>794</v>
      </c>
      <c r="C4072" t="s">
        <v>13163</v>
      </c>
      <c r="D4072" t="s">
        <v>13</v>
      </c>
      <c r="E4072" t="s">
        <v>14846</v>
      </c>
      <c r="F4072" t="s">
        <v>14</v>
      </c>
      <c r="G4072" t="s">
        <v>15</v>
      </c>
      <c r="H4072" t="s">
        <v>121</v>
      </c>
      <c r="I4072" t="s">
        <v>6524</v>
      </c>
      <c r="J4072" t="str">
        <f>MID(Tabla1[[#This Row],[HORA2]],1,2)</f>
        <v>18</v>
      </c>
      <c r="K4072" t="s">
        <v>43</v>
      </c>
      <c r="L4072" t="s">
        <v>78</v>
      </c>
      <c r="M4072" t="s">
        <v>14867</v>
      </c>
      <c r="N4072" t="s">
        <v>22</v>
      </c>
      <c r="O4072">
        <v>15.55</v>
      </c>
      <c r="P40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3.5500000000000007</v>
      </c>
      <c r="Q4072">
        <f>IF(Tabla1[[#This Row],[SERVICIO]]="COMIDA",3,IF(Tabla1[[#This Row],[SERVICIO]]="CONTROLADO",12,IF(Tabla1[[#This Row],[SERVICIO]]="RÁPIDO",3.75,IF(Tabla1[[#This Row],[SERVICIO]]="NORMAL",2.5,))))</f>
        <v>12</v>
      </c>
      <c r="R4072">
        <f>IF(Tabla1[[#This Row],[SERVICIO]]="COMIDA",3.5,IF(Tabla1[[#This Row],[SERVICIO]]="CONTROLADO",8,IF(Tabla1[[#This Row],[SERVICIO]]="RÁPIDO",4.5,IF(Tabla1[[#This Row],[SERVICIO]]="NORMAL",3,))))</f>
        <v>8</v>
      </c>
      <c r="S4072">
        <f>IF(Tabla1[[#This Row],[SERVICIO]]="COMIDA",0.75,IF(Tabla1[[#This Row],[SERVICIO]]="CONTROLADO",2.65,IF(Tabla1[[#This Row],[SERVICIO]]="RÁPIDO",0.55,IF(Tabla1[[#This Row],[SERVICIO]]="NORMAL",1.2,))))</f>
        <v>2.65</v>
      </c>
      <c r="T4072" s="2">
        <f>IF(Tabla1[[#This Row],[KILOMETROS ADICIONALES]]=0,Tabla1[[#This Row],[KILOMETROS]]*Tabla1[[#This Row],[COSTO NORMAL]],Tabla1[[#This Row],[COSTO NORMAL]]*Tabla1[[#This Row],[KILOMETROS HASTA]])</f>
        <v>96</v>
      </c>
      <c r="U4072" s="2">
        <f>Tabla1[[#This Row],[KILOMETROS ADICIONALES]]*Tabla1[[#This Row],[COSTO ADICIONAL]]</f>
        <v>9.4075000000000024</v>
      </c>
      <c r="V4072">
        <v>250.26</v>
      </c>
      <c r="W4072" s="2">
        <f>Tabla1[[#This Row],[COSTO NORMAL2]]+Tabla1[[#This Row],[COSTO ADICIONAL2]]</f>
        <v>105.4075</v>
      </c>
    </row>
    <row r="4073" spans="1:23" x14ac:dyDescent="0.25">
      <c r="A4073" t="s">
        <v>121</v>
      </c>
      <c r="B4073" t="s">
        <v>6525</v>
      </c>
      <c r="C4073" t="s">
        <v>13164</v>
      </c>
      <c r="D4073" t="s">
        <v>13</v>
      </c>
      <c r="E4073" t="s">
        <v>14846</v>
      </c>
      <c r="F4073" t="s">
        <v>14</v>
      </c>
      <c r="G4073" t="s">
        <v>69</v>
      </c>
      <c r="H4073" t="s">
        <v>121</v>
      </c>
      <c r="I4073" t="s">
        <v>6526</v>
      </c>
      <c r="J4073" t="str">
        <f>MID(Tabla1[[#This Row],[HORA2]],1,2)</f>
        <v>17</v>
      </c>
      <c r="K4073" t="s">
        <v>43</v>
      </c>
      <c r="L4073" t="s">
        <v>57</v>
      </c>
      <c r="M4073" t="s">
        <v>14867</v>
      </c>
      <c r="N4073" t="s">
        <v>22</v>
      </c>
      <c r="O4073">
        <v>8.07</v>
      </c>
      <c r="P40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73">
        <f>IF(Tabla1[[#This Row],[SERVICIO]]="COMIDA",3,IF(Tabla1[[#This Row],[SERVICIO]]="CONTROLADO",12,IF(Tabla1[[#This Row],[SERVICIO]]="RÁPIDO",3.75,IF(Tabla1[[#This Row],[SERVICIO]]="NORMAL",2.5,))))</f>
        <v>12</v>
      </c>
      <c r="R4073">
        <f>IF(Tabla1[[#This Row],[SERVICIO]]="COMIDA",3.5,IF(Tabla1[[#This Row],[SERVICIO]]="CONTROLADO",8,IF(Tabla1[[#This Row],[SERVICIO]]="RÁPIDO",4.5,IF(Tabla1[[#This Row],[SERVICIO]]="NORMAL",3,))))</f>
        <v>8</v>
      </c>
      <c r="S4073">
        <f>IF(Tabla1[[#This Row],[SERVICIO]]="COMIDA",0.75,IF(Tabla1[[#This Row],[SERVICIO]]="CONTROLADO",2.65,IF(Tabla1[[#This Row],[SERVICIO]]="RÁPIDO",0.55,IF(Tabla1[[#This Row],[SERVICIO]]="NORMAL",1.2,))))</f>
        <v>2.65</v>
      </c>
      <c r="T4073" s="2">
        <f>IF(Tabla1[[#This Row],[KILOMETROS ADICIONALES]]=0,Tabla1[[#This Row],[KILOMETROS]]*Tabla1[[#This Row],[COSTO NORMAL]],Tabla1[[#This Row],[COSTO NORMAL]]*Tabla1[[#This Row],[KILOMETROS HASTA]])</f>
        <v>64.56</v>
      </c>
      <c r="U4073" s="2">
        <f>Tabla1[[#This Row],[KILOMETROS ADICIONALES]]*Tabla1[[#This Row],[COSTO ADICIONAL]]</f>
        <v>0</v>
      </c>
      <c r="V4073">
        <v>25.68</v>
      </c>
      <c r="W4073" s="2">
        <f>Tabla1[[#This Row],[COSTO NORMAL2]]+Tabla1[[#This Row],[COSTO ADICIONAL2]]</f>
        <v>64.56</v>
      </c>
    </row>
    <row r="4074" spans="1:23" x14ac:dyDescent="0.25">
      <c r="A4074" t="s">
        <v>121</v>
      </c>
      <c r="B4074" t="s">
        <v>6527</v>
      </c>
      <c r="C4074" t="s">
        <v>13165</v>
      </c>
      <c r="D4074" t="s">
        <v>13</v>
      </c>
      <c r="E4074" t="s">
        <v>14847</v>
      </c>
      <c r="F4074" t="s">
        <v>76</v>
      </c>
      <c r="G4074" t="s">
        <v>15</v>
      </c>
      <c r="H4074" t="s">
        <v>121</v>
      </c>
      <c r="I4074" t="s">
        <v>6528</v>
      </c>
      <c r="J4074" t="str">
        <f>MID(Tabla1[[#This Row],[HORA2]],1,2)</f>
        <v>11</v>
      </c>
      <c r="K4074" t="s">
        <v>43</v>
      </c>
      <c r="L4074" t="s">
        <v>94</v>
      </c>
      <c r="M4074" t="s">
        <v>14867</v>
      </c>
      <c r="N4074" t="s">
        <v>22</v>
      </c>
      <c r="O4074">
        <v>5.04</v>
      </c>
      <c r="P40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</v>
      </c>
      <c r="Q4074">
        <f>IF(Tabla1[[#This Row],[SERVICIO]]="COMIDA",3,IF(Tabla1[[#This Row],[SERVICIO]]="CONTROLADO",12,IF(Tabla1[[#This Row],[SERVICIO]]="RÁPIDO",3.75,IF(Tabla1[[#This Row],[SERVICIO]]="NORMAL",2.5,))))</f>
        <v>3</v>
      </c>
      <c r="R4074">
        <f>IF(Tabla1[[#This Row],[SERVICIO]]="COMIDA",3.5,IF(Tabla1[[#This Row],[SERVICIO]]="CONTROLADO",8,IF(Tabla1[[#This Row],[SERVICIO]]="RÁPIDO",4.5,IF(Tabla1[[#This Row],[SERVICIO]]="NORMAL",3,))))</f>
        <v>3.5</v>
      </c>
      <c r="S4074">
        <f>IF(Tabla1[[#This Row],[SERVICIO]]="COMIDA",0.75,IF(Tabla1[[#This Row],[SERVICIO]]="CONTROLADO",2.65,IF(Tabla1[[#This Row],[SERVICIO]]="RÁPIDO",0.55,IF(Tabla1[[#This Row],[SERVICIO]]="NORMAL",1.2,))))</f>
        <v>0.75</v>
      </c>
      <c r="T4074" s="2">
        <f>IF(Tabla1[[#This Row],[KILOMETROS ADICIONALES]]=0,Tabla1[[#This Row],[KILOMETROS]]*Tabla1[[#This Row],[COSTO NORMAL]],Tabla1[[#This Row],[COSTO NORMAL]]*Tabla1[[#This Row],[KILOMETROS HASTA]])</f>
        <v>10.5</v>
      </c>
      <c r="U4074" s="2">
        <f>Tabla1[[#This Row],[KILOMETROS ADICIONALES]]*Tabla1[[#This Row],[COSTO ADICIONAL]]</f>
        <v>1.53</v>
      </c>
      <c r="V4074">
        <v>227.73</v>
      </c>
      <c r="W4074" s="2">
        <f>Tabla1[[#This Row],[COSTO NORMAL2]]+Tabla1[[#This Row],[COSTO ADICIONAL2]]</f>
        <v>12.03</v>
      </c>
    </row>
    <row r="4075" spans="1:23" x14ac:dyDescent="0.25">
      <c r="A4075" t="s">
        <v>121</v>
      </c>
      <c r="B4075" t="s">
        <v>6529</v>
      </c>
      <c r="C4075" t="s">
        <v>13166</v>
      </c>
      <c r="D4075" t="s">
        <v>13</v>
      </c>
      <c r="E4075" t="s">
        <v>14847</v>
      </c>
      <c r="F4075" t="s">
        <v>14</v>
      </c>
      <c r="G4075" t="s">
        <v>15</v>
      </c>
      <c r="H4075" t="s">
        <v>121</v>
      </c>
      <c r="I4075" t="s">
        <v>1218</v>
      </c>
      <c r="J4075" t="str">
        <f>MID(Tabla1[[#This Row],[HORA2]],1,2)</f>
        <v>11</v>
      </c>
      <c r="K4075" t="s">
        <v>43</v>
      </c>
      <c r="L4075" t="s">
        <v>20</v>
      </c>
      <c r="M4075" t="s">
        <v>14867</v>
      </c>
      <c r="N4075" t="s">
        <v>22</v>
      </c>
      <c r="O4075">
        <v>5.15</v>
      </c>
      <c r="P40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2.1500000000000004</v>
      </c>
      <c r="Q4075">
        <f>IF(Tabla1[[#This Row],[SERVICIO]]="COMIDA",3,IF(Tabla1[[#This Row],[SERVICIO]]="CONTROLADO",12,IF(Tabla1[[#This Row],[SERVICIO]]="RÁPIDO",3.75,IF(Tabla1[[#This Row],[SERVICIO]]="NORMAL",2.5,))))</f>
        <v>3</v>
      </c>
      <c r="R4075">
        <f>IF(Tabla1[[#This Row],[SERVICIO]]="COMIDA",3.5,IF(Tabla1[[#This Row],[SERVICIO]]="CONTROLADO",8,IF(Tabla1[[#This Row],[SERVICIO]]="RÁPIDO",4.5,IF(Tabla1[[#This Row],[SERVICIO]]="NORMAL",3,))))</f>
        <v>3.5</v>
      </c>
      <c r="S4075">
        <f>IF(Tabla1[[#This Row],[SERVICIO]]="COMIDA",0.75,IF(Tabla1[[#This Row],[SERVICIO]]="CONTROLADO",2.65,IF(Tabla1[[#This Row],[SERVICIO]]="RÁPIDO",0.55,IF(Tabla1[[#This Row],[SERVICIO]]="NORMAL",1.2,))))</f>
        <v>0.75</v>
      </c>
      <c r="T4075" s="2">
        <f>IF(Tabla1[[#This Row],[KILOMETROS ADICIONALES]]=0,Tabla1[[#This Row],[KILOMETROS]]*Tabla1[[#This Row],[COSTO NORMAL]],Tabla1[[#This Row],[COSTO NORMAL]]*Tabla1[[#This Row],[KILOMETROS HASTA]])</f>
        <v>10.5</v>
      </c>
      <c r="U4075" s="2">
        <f>Tabla1[[#This Row],[KILOMETROS ADICIONALES]]*Tabla1[[#This Row],[COSTO ADICIONAL]]</f>
        <v>1.6125000000000003</v>
      </c>
      <c r="V4075">
        <v>163.13999999999999</v>
      </c>
      <c r="W4075" s="2">
        <f>Tabla1[[#This Row],[COSTO NORMAL2]]+Tabla1[[#This Row],[COSTO ADICIONAL2]]</f>
        <v>12.112500000000001</v>
      </c>
    </row>
    <row r="4076" spans="1:23" x14ac:dyDescent="0.25">
      <c r="A4076" t="s">
        <v>121</v>
      </c>
      <c r="B4076" t="s">
        <v>6530</v>
      </c>
      <c r="C4076" t="s">
        <v>13167</v>
      </c>
      <c r="D4076" t="s">
        <v>13</v>
      </c>
      <c r="E4076" t="s">
        <v>14847</v>
      </c>
      <c r="F4076" t="s">
        <v>14</v>
      </c>
      <c r="G4076" t="s">
        <v>15</v>
      </c>
      <c r="H4076" t="s">
        <v>121</v>
      </c>
      <c r="I4076" t="s">
        <v>6531</v>
      </c>
      <c r="J4076" t="str">
        <f>MID(Tabla1[[#This Row],[HORA2]],1,2)</f>
        <v>15</v>
      </c>
      <c r="K4076" t="s">
        <v>43</v>
      </c>
      <c r="L4076" t="s">
        <v>96</v>
      </c>
      <c r="M4076" t="s">
        <v>14867</v>
      </c>
      <c r="N4076" t="s">
        <v>22</v>
      </c>
      <c r="O4076">
        <v>5.73</v>
      </c>
      <c r="P40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2.7300000000000004</v>
      </c>
      <c r="Q4076">
        <f>IF(Tabla1[[#This Row],[SERVICIO]]="COMIDA",3,IF(Tabla1[[#This Row],[SERVICIO]]="CONTROLADO",12,IF(Tabla1[[#This Row],[SERVICIO]]="RÁPIDO",3.75,IF(Tabla1[[#This Row],[SERVICIO]]="NORMAL",2.5,))))</f>
        <v>3</v>
      </c>
      <c r="R4076">
        <f>IF(Tabla1[[#This Row],[SERVICIO]]="COMIDA",3.5,IF(Tabla1[[#This Row],[SERVICIO]]="CONTROLADO",8,IF(Tabla1[[#This Row],[SERVICIO]]="RÁPIDO",4.5,IF(Tabla1[[#This Row],[SERVICIO]]="NORMAL",3,))))</f>
        <v>3.5</v>
      </c>
      <c r="S4076">
        <f>IF(Tabla1[[#This Row],[SERVICIO]]="COMIDA",0.75,IF(Tabla1[[#This Row],[SERVICIO]]="CONTROLADO",2.65,IF(Tabla1[[#This Row],[SERVICIO]]="RÁPIDO",0.55,IF(Tabla1[[#This Row],[SERVICIO]]="NORMAL",1.2,))))</f>
        <v>0.75</v>
      </c>
      <c r="T4076" s="2">
        <f>IF(Tabla1[[#This Row],[KILOMETROS ADICIONALES]]=0,Tabla1[[#This Row],[KILOMETROS]]*Tabla1[[#This Row],[COSTO NORMAL]],Tabla1[[#This Row],[COSTO NORMAL]]*Tabla1[[#This Row],[KILOMETROS HASTA]])</f>
        <v>10.5</v>
      </c>
      <c r="U4076" s="2">
        <f>Tabla1[[#This Row],[KILOMETROS ADICIONALES]]*Tabla1[[#This Row],[COSTO ADICIONAL]]</f>
        <v>2.0475000000000003</v>
      </c>
      <c r="V4076">
        <v>7.59</v>
      </c>
      <c r="W4076" s="2">
        <f>Tabla1[[#This Row],[COSTO NORMAL2]]+Tabla1[[#This Row],[COSTO ADICIONAL2]]</f>
        <v>12.547499999999999</v>
      </c>
    </row>
    <row r="4077" spans="1:23" x14ac:dyDescent="0.25">
      <c r="A4077" t="s">
        <v>121</v>
      </c>
      <c r="B4077" t="s">
        <v>6532</v>
      </c>
      <c r="C4077" t="s">
        <v>13168</v>
      </c>
      <c r="D4077" t="s">
        <v>13</v>
      </c>
      <c r="E4077" t="s">
        <v>14847</v>
      </c>
      <c r="F4077" t="s">
        <v>14</v>
      </c>
      <c r="G4077" t="s">
        <v>15</v>
      </c>
      <c r="H4077" t="s">
        <v>121</v>
      </c>
      <c r="I4077" t="s">
        <v>6533</v>
      </c>
      <c r="J4077" t="str">
        <f>MID(Tabla1[[#This Row],[HORA2]],1,2)</f>
        <v>15</v>
      </c>
      <c r="K4077" t="s">
        <v>43</v>
      </c>
      <c r="L4077" t="s">
        <v>49</v>
      </c>
      <c r="M4077" t="s">
        <v>14867</v>
      </c>
      <c r="N4077" t="s">
        <v>22</v>
      </c>
      <c r="O4077">
        <v>20.83</v>
      </c>
      <c r="P40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17.829999999999998</v>
      </c>
      <c r="Q4077">
        <f>IF(Tabla1[[#This Row],[SERVICIO]]="COMIDA",3,IF(Tabla1[[#This Row],[SERVICIO]]="CONTROLADO",12,IF(Tabla1[[#This Row],[SERVICIO]]="RÁPIDO",3.75,IF(Tabla1[[#This Row],[SERVICIO]]="NORMAL",2.5,))))</f>
        <v>3</v>
      </c>
      <c r="R4077">
        <f>IF(Tabla1[[#This Row],[SERVICIO]]="COMIDA",3.5,IF(Tabla1[[#This Row],[SERVICIO]]="CONTROLADO",8,IF(Tabla1[[#This Row],[SERVICIO]]="RÁPIDO",4.5,IF(Tabla1[[#This Row],[SERVICIO]]="NORMAL",3,))))</f>
        <v>3.5</v>
      </c>
      <c r="S4077">
        <f>IF(Tabla1[[#This Row],[SERVICIO]]="COMIDA",0.75,IF(Tabla1[[#This Row],[SERVICIO]]="CONTROLADO",2.65,IF(Tabla1[[#This Row],[SERVICIO]]="RÁPIDO",0.55,IF(Tabla1[[#This Row],[SERVICIO]]="NORMAL",1.2,))))</f>
        <v>0.75</v>
      </c>
      <c r="T4077" s="2">
        <f>IF(Tabla1[[#This Row],[KILOMETROS ADICIONALES]]=0,Tabla1[[#This Row],[KILOMETROS]]*Tabla1[[#This Row],[COSTO NORMAL]],Tabla1[[#This Row],[COSTO NORMAL]]*Tabla1[[#This Row],[KILOMETROS HASTA]])</f>
        <v>10.5</v>
      </c>
      <c r="U4077" s="2">
        <f>Tabla1[[#This Row],[KILOMETROS ADICIONALES]]*Tabla1[[#This Row],[COSTO ADICIONAL]]</f>
        <v>13.372499999999999</v>
      </c>
      <c r="V4077">
        <v>125.92</v>
      </c>
      <c r="W4077" s="2">
        <f>Tabla1[[#This Row],[COSTO NORMAL2]]+Tabla1[[#This Row],[COSTO ADICIONAL2]]</f>
        <v>23.872499999999999</v>
      </c>
    </row>
    <row r="4078" spans="1:23" x14ac:dyDescent="0.25">
      <c r="A4078" t="s">
        <v>121</v>
      </c>
      <c r="B4078" t="s">
        <v>6534</v>
      </c>
      <c r="C4078" t="s">
        <v>13169</v>
      </c>
      <c r="D4078" t="s">
        <v>13</v>
      </c>
      <c r="E4078" t="s">
        <v>14846</v>
      </c>
      <c r="F4078" t="s">
        <v>14</v>
      </c>
      <c r="G4078" t="s">
        <v>15</v>
      </c>
      <c r="H4078" t="s">
        <v>121</v>
      </c>
      <c r="I4078" t="s">
        <v>6535</v>
      </c>
      <c r="J4078" t="str">
        <f>MID(Tabla1[[#This Row],[HORA2]],1,2)</f>
        <v>16</v>
      </c>
      <c r="K4078" t="s">
        <v>43</v>
      </c>
      <c r="L4078" t="s">
        <v>21</v>
      </c>
      <c r="M4078" t="s">
        <v>14867</v>
      </c>
      <c r="N4078" t="s">
        <v>22</v>
      </c>
      <c r="O4078">
        <v>12.98</v>
      </c>
      <c r="P40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0.98000000000000043</v>
      </c>
      <c r="Q4078">
        <f>IF(Tabla1[[#This Row],[SERVICIO]]="COMIDA",3,IF(Tabla1[[#This Row],[SERVICIO]]="CONTROLADO",12,IF(Tabla1[[#This Row],[SERVICIO]]="RÁPIDO",3.75,IF(Tabla1[[#This Row],[SERVICIO]]="NORMAL",2.5,))))</f>
        <v>12</v>
      </c>
      <c r="R4078">
        <f>IF(Tabla1[[#This Row],[SERVICIO]]="COMIDA",3.5,IF(Tabla1[[#This Row],[SERVICIO]]="CONTROLADO",8,IF(Tabla1[[#This Row],[SERVICIO]]="RÁPIDO",4.5,IF(Tabla1[[#This Row],[SERVICIO]]="NORMAL",3,))))</f>
        <v>8</v>
      </c>
      <c r="S4078">
        <f>IF(Tabla1[[#This Row],[SERVICIO]]="COMIDA",0.75,IF(Tabla1[[#This Row],[SERVICIO]]="CONTROLADO",2.65,IF(Tabla1[[#This Row],[SERVICIO]]="RÁPIDO",0.55,IF(Tabla1[[#This Row],[SERVICIO]]="NORMAL",1.2,))))</f>
        <v>2.65</v>
      </c>
      <c r="T4078" s="2">
        <f>IF(Tabla1[[#This Row],[KILOMETROS ADICIONALES]]=0,Tabla1[[#This Row],[KILOMETROS]]*Tabla1[[#This Row],[COSTO NORMAL]],Tabla1[[#This Row],[COSTO NORMAL]]*Tabla1[[#This Row],[KILOMETROS HASTA]])</f>
        <v>96</v>
      </c>
      <c r="U4078" s="2">
        <f>Tabla1[[#This Row],[KILOMETROS ADICIONALES]]*Tabla1[[#This Row],[COSTO ADICIONAL]]</f>
        <v>2.5970000000000009</v>
      </c>
      <c r="V4078">
        <v>241.81</v>
      </c>
      <c r="W4078" s="2">
        <f>Tabla1[[#This Row],[COSTO NORMAL2]]+Tabla1[[#This Row],[COSTO ADICIONAL2]]</f>
        <v>98.596999999999994</v>
      </c>
    </row>
    <row r="4079" spans="1:23" x14ac:dyDescent="0.25">
      <c r="A4079" t="s">
        <v>121</v>
      </c>
      <c r="B4079" t="s">
        <v>6536</v>
      </c>
      <c r="C4079" t="s">
        <v>13170</v>
      </c>
      <c r="D4079" t="s">
        <v>13</v>
      </c>
      <c r="E4079" t="s">
        <v>14847</v>
      </c>
      <c r="F4079" t="s">
        <v>295</v>
      </c>
      <c r="G4079" t="s">
        <v>15</v>
      </c>
      <c r="H4079" t="s">
        <v>121</v>
      </c>
      <c r="I4079" t="s">
        <v>6537</v>
      </c>
      <c r="J4079" t="str">
        <f>MID(Tabla1[[#This Row],[HORA2]],1,2)</f>
        <v>10</v>
      </c>
      <c r="K4079" t="s">
        <v>43</v>
      </c>
      <c r="L4079" t="s">
        <v>65</v>
      </c>
      <c r="M4079" t="s">
        <v>14867</v>
      </c>
      <c r="N4079" t="s">
        <v>22</v>
      </c>
      <c r="O4079">
        <v>4.16</v>
      </c>
      <c r="P40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1.1600000000000001</v>
      </c>
      <c r="Q4079">
        <f>IF(Tabla1[[#This Row],[SERVICIO]]="COMIDA",3,IF(Tabla1[[#This Row],[SERVICIO]]="CONTROLADO",12,IF(Tabla1[[#This Row],[SERVICIO]]="RÁPIDO",3.75,IF(Tabla1[[#This Row],[SERVICIO]]="NORMAL",2.5,))))</f>
        <v>3</v>
      </c>
      <c r="R4079">
        <f>IF(Tabla1[[#This Row],[SERVICIO]]="COMIDA",3.5,IF(Tabla1[[#This Row],[SERVICIO]]="CONTROLADO",8,IF(Tabla1[[#This Row],[SERVICIO]]="RÁPIDO",4.5,IF(Tabla1[[#This Row],[SERVICIO]]="NORMAL",3,))))</f>
        <v>3.5</v>
      </c>
      <c r="S4079">
        <f>IF(Tabla1[[#This Row],[SERVICIO]]="COMIDA",0.75,IF(Tabla1[[#This Row],[SERVICIO]]="CONTROLADO",2.65,IF(Tabla1[[#This Row],[SERVICIO]]="RÁPIDO",0.55,IF(Tabla1[[#This Row],[SERVICIO]]="NORMAL",1.2,))))</f>
        <v>0.75</v>
      </c>
      <c r="T4079" s="2">
        <f>IF(Tabla1[[#This Row],[KILOMETROS ADICIONALES]]=0,Tabla1[[#This Row],[KILOMETROS]]*Tabla1[[#This Row],[COSTO NORMAL]],Tabla1[[#This Row],[COSTO NORMAL]]*Tabla1[[#This Row],[KILOMETROS HASTA]])</f>
        <v>10.5</v>
      </c>
      <c r="U4079" s="2">
        <f>Tabla1[[#This Row],[KILOMETROS ADICIONALES]]*Tabla1[[#This Row],[COSTO ADICIONAL]]</f>
        <v>0.87000000000000011</v>
      </c>
      <c r="V4079">
        <v>64.52</v>
      </c>
      <c r="W4079" s="2">
        <f>Tabla1[[#This Row],[COSTO NORMAL2]]+Tabla1[[#This Row],[COSTO ADICIONAL2]]</f>
        <v>11.370000000000001</v>
      </c>
    </row>
    <row r="4080" spans="1:23" x14ac:dyDescent="0.25">
      <c r="A4080" t="s">
        <v>121</v>
      </c>
      <c r="B4080" t="s">
        <v>6538</v>
      </c>
      <c r="C4080" t="s">
        <v>13171</v>
      </c>
      <c r="D4080" t="s">
        <v>13</v>
      </c>
      <c r="E4080" t="s">
        <v>14845</v>
      </c>
      <c r="F4080" t="s">
        <v>14</v>
      </c>
      <c r="G4080" t="s">
        <v>15</v>
      </c>
      <c r="H4080" t="s">
        <v>121</v>
      </c>
      <c r="I4080" t="s">
        <v>6539</v>
      </c>
      <c r="J4080" t="str">
        <f>MID(Tabla1[[#This Row],[HORA2]],1,2)</f>
        <v>11</v>
      </c>
      <c r="K4080" t="s">
        <v>78</v>
      </c>
      <c r="L4080" t="s">
        <v>19</v>
      </c>
      <c r="M4080" t="s">
        <v>14867</v>
      </c>
      <c r="N4080" t="s">
        <v>22</v>
      </c>
      <c r="O4080">
        <v>1.62</v>
      </c>
      <c r="P40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80">
        <f>IF(Tabla1[[#This Row],[SERVICIO]]="COMIDA",3,IF(Tabla1[[#This Row],[SERVICIO]]="CONTROLADO",12,IF(Tabla1[[#This Row],[SERVICIO]]="RÁPIDO",3.75,IF(Tabla1[[#This Row],[SERVICIO]]="NORMAL",2.5,))))</f>
        <v>3.75</v>
      </c>
      <c r="R4080">
        <f>IF(Tabla1[[#This Row],[SERVICIO]]="COMIDA",3.5,IF(Tabla1[[#This Row],[SERVICIO]]="CONTROLADO",8,IF(Tabla1[[#This Row],[SERVICIO]]="RÁPIDO",4.5,IF(Tabla1[[#This Row],[SERVICIO]]="NORMAL",3,))))</f>
        <v>4.5</v>
      </c>
      <c r="S40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80" s="2">
        <f>IF(Tabla1[[#This Row],[KILOMETROS ADICIONALES]]=0,Tabla1[[#This Row],[KILOMETROS]]*Tabla1[[#This Row],[COSTO NORMAL]],Tabla1[[#This Row],[COSTO NORMAL]]*Tabla1[[#This Row],[KILOMETROS HASTA]])</f>
        <v>7.2900000000000009</v>
      </c>
      <c r="U4080" s="2">
        <f>Tabla1[[#This Row],[KILOMETROS ADICIONALES]]*Tabla1[[#This Row],[COSTO ADICIONAL]]</f>
        <v>0</v>
      </c>
      <c r="V4080">
        <v>67.42</v>
      </c>
      <c r="W4080" s="2">
        <f>Tabla1[[#This Row],[COSTO NORMAL2]]+Tabla1[[#This Row],[COSTO ADICIONAL2]]</f>
        <v>7.2900000000000009</v>
      </c>
    </row>
    <row r="4081" spans="1:23" x14ac:dyDescent="0.25">
      <c r="A4081" t="s">
        <v>121</v>
      </c>
      <c r="B4081" t="s">
        <v>6540</v>
      </c>
      <c r="C4081" t="s">
        <v>13172</v>
      </c>
      <c r="D4081" t="s">
        <v>13</v>
      </c>
      <c r="E4081" t="s">
        <v>14847</v>
      </c>
      <c r="F4081" t="s">
        <v>14</v>
      </c>
      <c r="G4081" t="s">
        <v>15</v>
      </c>
      <c r="H4081" t="s">
        <v>121</v>
      </c>
      <c r="I4081" t="s">
        <v>5903</v>
      </c>
      <c r="J4081" t="str">
        <f>MID(Tabla1[[#This Row],[HORA2]],1,2)</f>
        <v>11</v>
      </c>
      <c r="K4081" t="s">
        <v>19</v>
      </c>
      <c r="L4081" t="s">
        <v>90</v>
      </c>
      <c r="M4081" t="s">
        <v>14867</v>
      </c>
      <c r="N4081" t="s">
        <v>22</v>
      </c>
      <c r="O4081">
        <v>12.23</v>
      </c>
      <c r="P40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9.23</v>
      </c>
      <c r="Q4081">
        <f>IF(Tabla1[[#This Row],[SERVICIO]]="COMIDA",3,IF(Tabla1[[#This Row],[SERVICIO]]="CONTROLADO",12,IF(Tabla1[[#This Row],[SERVICIO]]="RÁPIDO",3.75,IF(Tabla1[[#This Row],[SERVICIO]]="NORMAL",2.5,))))</f>
        <v>3</v>
      </c>
      <c r="R4081">
        <f>IF(Tabla1[[#This Row],[SERVICIO]]="COMIDA",3.5,IF(Tabla1[[#This Row],[SERVICIO]]="CONTROLADO",8,IF(Tabla1[[#This Row],[SERVICIO]]="RÁPIDO",4.5,IF(Tabla1[[#This Row],[SERVICIO]]="NORMAL",3,))))</f>
        <v>3.5</v>
      </c>
      <c r="S4081">
        <f>IF(Tabla1[[#This Row],[SERVICIO]]="COMIDA",0.75,IF(Tabla1[[#This Row],[SERVICIO]]="CONTROLADO",2.65,IF(Tabla1[[#This Row],[SERVICIO]]="RÁPIDO",0.55,IF(Tabla1[[#This Row],[SERVICIO]]="NORMAL",1.2,))))</f>
        <v>0.75</v>
      </c>
      <c r="T4081" s="2">
        <f>IF(Tabla1[[#This Row],[KILOMETROS ADICIONALES]]=0,Tabla1[[#This Row],[KILOMETROS]]*Tabla1[[#This Row],[COSTO NORMAL]],Tabla1[[#This Row],[COSTO NORMAL]]*Tabla1[[#This Row],[KILOMETROS HASTA]])</f>
        <v>10.5</v>
      </c>
      <c r="U4081" s="2">
        <f>Tabla1[[#This Row],[KILOMETROS ADICIONALES]]*Tabla1[[#This Row],[COSTO ADICIONAL]]</f>
        <v>6.9225000000000003</v>
      </c>
      <c r="V4081">
        <v>168.1</v>
      </c>
      <c r="W4081" s="2">
        <f>Tabla1[[#This Row],[COSTO NORMAL2]]+Tabla1[[#This Row],[COSTO ADICIONAL2]]</f>
        <v>17.422499999999999</v>
      </c>
    </row>
    <row r="4082" spans="1:23" x14ac:dyDescent="0.25">
      <c r="A4082" t="s">
        <v>121</v>
      </c>
      <c r="B4082" t="s">
        <v>6541</v>
      </c>
      <c r="C4082" t="s">
        <v>13173</v>
      </c>
      <c r="D4082" t="s">
        <v>13</v>
      </c>
      <c r="E4082" t="s">
        <v>14847</v>
      </c>
      <c r="F4082" t="s">
        <v>14</v>
      </c>
      <c r="G4082" t="s">
        <v>15</v>
      </c>
      <c r="H4082" t="s">
        <v>121</v>
      </c>
      <c r="I4082" t="s">
        <v>6542</v>
      </c>
      <c r="J4082" t="str">
        <f>MID(Tabla1[[#This Row],[HORA2]],1,2)</f>
        <v>10</v>
      </c>
      <c r="K4082" t="s">
        <v>19</v>
      </c>
      <c r="L4082" t="s">
        <v>65</v>
      </c>
      <c r="M4082" t="s">
        <v>14867</v>
      </c>
      <c r="N4082" t="s">
        <v>22</v>
      </c>
      <c r="O4082">
        <v>14.79</v>
      </c>
      <c r="P40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11.79</v>
      </c>
      <c r="Q4082">
        <f>IF(Tabla1[[#This Row],[SERVICIO]]="COMIDA",3,IF(Tabla1[[#This Row],[SERVICIO]]="CONTROLADO",12,IF(Tabla1[[#This Row],[SERVICIO]]="RÁPIDO",3.75,IF(Tabla1[[#This Row],[SERVICIO]]="NORMAL",2.5,))))</f>
        <v>3</v>
      </c>
      <c r="R4082">
        <f>IF(Tabla1[[#This Row],[SERVICIO]]="COMIDA",3.5,IF(Tabla1[[#This Row],[SERVICIO]]="CONTROLADO",8,IF(Tabla1[[#This Row],[SERVICIO]]="RÁPIDO",4.5,IF(Tabla1[[#This Row],[SERVICIO]]="NORMAL",3,))))</f>
        <v>3.5</v>
      </c>
      <c r="S4082">
        <f>IF(Tabla1[[#This Row],[SERVICIO]]="COMIDA",0.75,IF(Tabla1[[#This Row],[SERVICIO]]="CONTROLADO",2.65,IF(Tabla1[[#This Row],[SERVICIO]]="RÁPIDO",0.55,IF(Tabla1[[#This Row],[SERVICIO]]="NORMAL",1.2,))))</f>
        <v>0.75</v>
      </c>
      <c r="T4082" s="2">
        <f>IF(Tabla1[[#This Row],[KILOMETROS ADICIONALES]]=0,Tabla1[[#This Row],[KILOMETROS]]*Tabla1[[#This Row],[COSTO NORMAL]],Tabla1[[#This Row],[COSTO NORMAL]]*Tabla1[[#This Row],[KILOMETROS HASTA]])</f>
        <v>10.5</v>
      </c>
      <c r="U4082" s="2">
        <f>Tabla1[[#This Row],[KILOMETROS ADICIONALES]]*Tabla1[[#This Row],[COSTO ADICIONAL]]</f>
        <v>8.8424999999999994</v>
      </c>
      <c r="V4082">
        <v>113.01</v>
      </c>
      <c r="W4082" s="2">
        <f>Tabla1[[#This Row],[COSTO NORMAL2]]+Tabla1[[#This Row],[COSTO ADICIONAL2]]</f>
        <v>19.342500000000001</v>
      </c>
    </row>
    <row r="4083" spans="1:23" x14ac:dyDescent="0.25">
      <c r="A4083" t="s">
        <v>121</v>
      </c>
      <c r="B4083" t="s">
        <v>6543</v>
      </c>
      <c r="C4083" t="s">
        <v>13174</v>
      </c>
      <c r="D4083" t="s">
        <v>13</v>
      </c>
      <c r="E4083" t="s">
        <v>14847</v>
      </c>
      <c r="F4083" t="s">
        <v>14</v>
      </c>
      <c r="G4083" t="s">
        <v>15</v>
      </c>
      <c r="H4083" t="s">
        <v>121</v>
      </c>
      <c r="I4083" t="s">
        <v>6544</v>
      </c>
      <c r="J4083" t="str">
        <f>MID(Tabla1[[#This Row],[HORA2]],1,2)</f>
        <v>10</v>
      </c>
      <c r="K4083" t="s">
        <v>19</v>
      </c>
      <c r="L4083" t="s">
        <v>26</v>
      </c>
      <c r="M4083" t="s">
        <v>14867</v>
      </c>
      <c r="N4083" t="s">
        <v>22</v>
      </c>
      <c r="O4083">
        <v>12.14</v>
      </c>
      <c r="P40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9.14</v>
      </c>
      <c r="Q4083">
        <f>IF(Tabla1[[#This Row],[SERVICIO]]="COMIDA",3,IF(Tabla1[[#This Row],[SERVICIO]]="CONTROLADO",12,IF(Tabla1[[#This Row],[SERVICIO]]="RÁPIDO",3.75,IF(Tabla1[[#This Row],[SERVICIO]]="NORMAL",2.5,))))</f>
        <v>3</v>
      </c>
      <c r="R4083">
        <f>IF(Tabla1[[#This Row],[SERVICIO]]="COMIDA",3.5,IF(Tabla1[[#This Row],[SERVICIO]]="CONTROLADO",8,IF(Tabla1[[#This Row],[SERVICIO]]="RÁPIDO",4.5,IF(Tabla1[[#This Row],[SERVICIO]]="NORMAL",3,))))</f>
        <v>3.5</v>
      </c>
      <c r="S4083">
        <f>IF(Tabla1[[#This Row],[SERVICIO]]="COMIDA",0.75,IF(Tabla1[[#This Row],[SERVICIO]]="CONTROLADO",2.65,IF(Tabla1[[#This Row],[SERVICIO]]="RÁPIDO",0.55,IF(Tabla1[[#This Row],[SERVICIO]]="NORMAL",1.2,))))</f>
        <v>0.75</v>
      </c>
      <c r="T4083" s="2">
        <f>IF(Tabla1[[#This Row],[KILOMETROS ADICIONALES]]=0,Tabla1[[#This Row],[KILOMETROS]]*Tabla1[[#This Row],[COSTO NORMAL]],Tabla1[[#This Row],[COSTO NORMAL]]*Tabla1[[#This Row],[KILOMETROS HASTA]])</f>
        <v>10.5</v>
      </c>
      <c r="U4083" s="2">
        <f>Tabla1[[#This Row],[KILOMETROS ADICIONALES]]*Tabla1[[#This Row],[COSTO ADICIONAL]]</f>
        <v>6.8550000000000004</v>
      </c>
      <c r="V4083">
        <v>44.09</v>
      </c>
      <c r="W4083" s="2">
        <f>Tabla1[[#This Row],[COSTO NORMAL2]]+Tabla1[[#This Row],[COSTO ADICIONAL2]]</f>
        <v>17.355</v>
      </c>
    </row>
    <row r="4084" spans="1:23" x14ac:dyDescent="0.25">
      <c r="A4084" t="s">
        <v>121</v>
      </c>
      <c r="B4084" t="s">
        <v>264</v>
      </c>
      <c r="C4084" t="s">
        <v>13175</v>
      </c>
      <c r="D4084" t="s">
        <v>13</v>
      </c>
      <c r="E4084" t="s">
        <v>14845</v>
      </c>
      <c r="F4084" t="s">
        <v>14</v>
      </c>
      <c r="G4084" t="s">
        <v>69</v>
      </c>
      <c r="H4084" t="s">
        <v>121</v>
      </c>
      <c r="I4084" t="s">
        <v>6545</v>
      </c>
      <c r="J4084" t="str">
        <f>MID(Tabla1[[#This Row],[HORA2]],1,2)</f>
        <v>11</v>
      </c>
      <c r="K4084" t="s">
        <v>78</v>
      </c>
      <c r="L4084" t="s">
        <v>78</v>
      </c>
      <c r="M4084" t="s">
        <v>14867</v>
      </c>
      <c r="N4084" t="s">
        <v>22</v>
      </c>
      <c r="O4084">
        <v>20.239999999999998</v>
      </c>
      <c r="P40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16.489999999999998</v>
      </c>
      <c r="Q4084">
        <f>IF(Tabla1[[#This Row],[SERVICIO]]="COMIDA",3,IF(Tabla1[[#This Row],[SERVICIO]]="CONTROLADO",12,IF(Tabla1[[#This Row],[SERVICIO]]="RÁPIDO",3.75,IF(Tabla1[[#This Row],[SERVICIO]]="NORMAL",2.5,))))</f>
        <v>3.75</v>
      </c>
      <c r="R4084">
        <f>IF(Tabla1[[#This Row],[SERVICIO]]="COMIDA",3.5,IF(Tabla1[[#This Row],[SERVICIO]]="CONTROLADO",8,IF(Tabla1[[#This Row],[SERVICIO]]="RÁPIDO",4.5,IF(Tabla1[[#This Row],[SERVICIO]]="NORMAL",3,))))</f>
        <v>4.5</v>
      </c>
      <c r="S40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84" s="2">
        <f>IF(Tabla1[[#This Row],[KILOMETROS ADICIONALES]]=0,Tabla1[[#This Row],[KILOMETROS]]*Tabla1[[#This Row],[COSTO NORMAL]],Tabla1[[#This Row],[COSTO NORMAL]]*Tabla1[[#This Row],[KILOMETROS HASTA]])</f>
        <v>16.875</v>
      </c>
      <c r="U4084" s="2">
        <f>Tabla1[[#This Row],[KILOMETROS ADICIONALES]]*Tabla1[[#This Row],[COSTO ADICIONAL]]</f>
        <v>9.0694999999999997</v>
      </c>
      <c r="V4084">
        <v>39.11</v>
      </c>
      <c r="W4084" s="2">
        <f>Tabla1[[#This Row],[COSTO NORMAL2]]+Tabla1[[#This Row],[COSTO ADICIONAL2]]</f>
        <v>25.944499999999998</v>
      </c>
    </row>
    <row r="4085" spans="1:23" x14ac:dyDescent="0.25">
      <c r="A4085" t="s">
        <v>121</v>
      </c>
      <c r="B4085" t="s">
        <v>6546</v>
      </c>
      <c r="C4085" t="s">
        <v>13176</v>
      </c>
      <c r="D4085" t="s">
        <v>13</v>
      </c>
      <c r="E4085" t="s">
        <v>14847</v>
      </c>
      <c r="F4085" t="s">
        <v>14</v>
      </c>
      <c r="G4085" t="s">
        <v>15</v>
      </c>
      <c r="H4085" t="s">
        <v>121</v>
      </c>
      <c r="I4085" t="s">
        <v>6547</v>
      </c>
      <c r="J4085" t="str">
        <f>MID(Tabla1[[#This Row],[HORA2]],1,2)</f>
        <v>11</v>
      </c>
      <c r="K4085" t="s">
        <v>19</v>
      </c>
      <c r="L4085" t="s">
        <v>92</v>
      </c>
      <c r="M4085" t="s">
        <v>14867</v>
      </c>
      <c r="N4085" t="s">
        <v>22</v>
      </c>
      <c r="O4085">
        <v>20.350000000000001</v>
      </c>
      <c r="P40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17.350000000000001</v>
      </c>
      <c r="Q4085">
        <f>IF(Tabla1[[#This Row],[SERVICIO]]="COMIDA",3,IF(Tabla1[[#This Row],[SERVICIO]]="CONTROLADO",12,IF(Tabla1[[#This Row],[SERVICIO]]="RÁPIDO",3.75,IF(Tabla1[[#This Row],[SERVICIO]]="NORMAL",2.5,))))</f>
        <v>3</v>
      </c>
      <c r="R4085">
        <f>IF(Tabla1[[#This Row],[SERVICIO]]="COMIDA",3.5,IF(Tabla1[[#This Row],[SERVICIO]]="CONTROLADO",8,IF(Tabla1[[#This Row],[SERVICIO]]="RÁPIDO",4.5,IF(Tabla1[[#This Row],[SERVICIO]]="NORMAL",3,))))</f>
        <v>3.5</v>
      </c>
      <c r="S4085">
        <f>IF(Tabla1[[#This Row],[SERVICIO]]="COMIDA",0.75,IF(Tabla1[[#This Row],[SERVICIO]]="CONTROLADO",2.65,IF(Tabla1[[#This Row],[SERVICIO]]="RÁPIDO",0.55,IF(Tabla1[[#This Row],[SERVICIO]]="NORMAL",1.2,))))</f>
        <v>0.75</v>
      </c>
      <c r="T4085" s="2">
        <f>IF(Tabla1[[#This Row],[KILOMETROS ADICIONALES]]=0,Tabla1[[#This Row],[KILOMETROS]]*Tabla1[[#This Row],[COSTO NORMAL]],Tabla1[[#This Row],[COSTO NORMAL]]*Tabla1[[#This Row],[KILOMETROS HASTA]])</f>
        <v>10.5</v>
      </c>
      <c r="U4085" s="2">
        <f>Tabla1[[#This Row],[KILOMETROS ADICIONALES]]*Tabla1[[#This Row],[COSTO ADICIONAL]]</f>
        <v>13.012500000000001</v>
      </c>
      <c r="V4085">
        <v>214.53</v>
      </c>
      <c r="W4085" s="2">
        <f>Tabla1[[#This Row],[COSTO NORMAL2]]+Tabla1[[#This Row],[COSTO ADICIONAL2]]</f>
        <v>23.512500000000003</v>
      </c>
    </row>
    <row r="4086" spans="1:23" x14ac:dyDescent="0.25">
      <c r="A4086" t="s">
        <v>121</v>
      </c>
      <c r="B4086" t="s">
        <v>6548</v>
      </c>
      <c r="C4086" t="s">
        <v>13177</v>
      </c>
      <c r="D4086" t="s">
        <v>13</v>
      </c>
      <c r="E4086" t="s">
        <v>14845</v>
      </c>
      <c r="F4086" t="s">
        <v>14</v>
      </c>
      <c r="G4086" t="s">
        <v>41</v>
      </c>
      <c r="H4086" t="s">
        <v>121</v>
      </c>
      <c r="I4086" t="s">
        <v>6549</v>
      </c>
      <c r="J4086" t="str">
        <f>MID(Tabla1[[#This Row],[HORA2]],1,2)</f>
        <v>12</v>
      </c>
      <c r="K4086" t="s">
        <v>43</v>
      </c>
      <c r="L4086" t="s">
        <v>110</v>
      </c>
      <c r="M4086" t="s">
        <v>14867</v>
      </c>
      <c r="N4086" t="s">
        <v>22</v>
      </c>
      <c r="O4086">
        <v>13.15</v>
      </c>
      <c r="P40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</v>
      </c>
      <c r="Q4086">
        <f>IF(Tabla1[[#This Row],[SERVICIO]]="COMIDA",3,IF(Tabla1[[#This Row],[SERVICIO]]="CONTROLADO",12,IF(Tabla1[[#This Row],[SERVICIO]]="RÁPIDO",3.75,IF(Tabla1[[#This Row],[SERVICIO]]="NORMAL",2.5,))))</f>
        <v>3.75</v>
      </c>
      <c r="R4086">
        <f>IF(Tabla1[[#This Row],[SERVICIO]]="COMIDA",3.5,IF(Tabla1[[#This Row],[SERVICIO]]="CONTROLADO",8,IF(Tabla1[[#This Row],[SERVICIO]]="RÁPIDO",4.5,IF(Tabla1[[#This Row],[SERVICIO]]="NORMAL",3,))))</f>
        <v>4.5</v>
      </c>
      <c r="S40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86" s="2">
        <f>IF(Tabla1[[#This Row],[KILOMETROS ADICIONALES]]=0,Tabla1[[#This Row],[KILOMETROS]]*Tabla1[[#This Row],[COSTO NORMAL]],Tabla1[[#This Row],[COSTO NORMAL]]*Tabla1[[#This Row],[KILOMETROS HASTA]])</f>
        <v>16.875</v>
      </c>
      <c r="U4086" s="2">
        <f>Tabla1[[#This Row],[KILOMETROS ADICIONALES]]*Tabla1[[#This Row],[COSTO ADICIONAL]]</f>
        <v>5.1700000000000008</v>
      </c>
      <c r="V4086">
        <v>90.32</v>
      </c>
      <c r="W4086" s="2">
        <f>Tabla1[[#This Row],[COSTO NORMAL2]]+Tabla1[[#This Row],[COSTO ADICIONAL2]]</f>
        <v>22.045000000000002</v>
      </c>
    </row>
    <row r="4087" spans="1:23" x14ac:dyDescent="0.25">
      <c r="A4087" t="s">
        <v>121</v>
      </c>
      <c r="B4087" t="s">
        <v>6548</v>
      </c>
      <c r="C4087" t="s">
        <v>13178</v>
      </c>
      <c r="D4087" t="s">
        <v>13</v>
      </c>
      <c r="E4087" t="s">
        <v>14844</v>
      </c>
      <c r="F4087" t="s">
        <v>14</v>
      </c>
      <c r="G4087" t="s">
        <v>15</v>
      </c>
      <c r="H4087" t="s">
        <v>2675</v>
      </c>
      <c r="I4087" t="s">
        <v>6550</v>
      </c>
      <c r="J4087" t="str">
        <f>MID(Tabla1[[#This Row],[HORA2]],1,2)</f>
        <v>14</v>
      </c>
      <c r="K4087" t="s">
        <v>43</v>
      </c>
      <c r="L4087" t="s">
        <v>110</v>
      </c>
      <c r="M4087" t="s">
        <v>14867</v>
      </c>
      <c r="N4087" t="s">
        <v>22</v>
      </c>
      <c r="O4087">
        <v>17.649999999999999</v>
      </c>
      <c r="P40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15.149999999999999</v>
      </c>
      <c r="Q4087">
        <f>IF(Tabla1[[#This Row],[SERVICIO]]="COMIDA",3,IF(Tabla1[[#This Row],[SERVICIO]]="CONTROLADO",12,IF(Tabla1[[#This Row],[SERVICIO]]="RÁPIDO",3.75,IF(Tabla1[[#This Row],[SERVICIO]]="NORMAL",2.5,))))</f>
        <v>2.5</v>
      </c>
      <c r="R4087">
        <f>IF(Tabla1[[#This Row],[SERVICIO]]="COMIDA",3.5,IF(Tabla1[[#This Row],[SERVICIO]]="CONTROLADO",8,IF(Tabla1[[#This Row],[SERVICIO]]="RÁPIDO",4.5,IF(Tabla1[[#This Row],[SERVICIO]]="NORMAL",3,))))</f>
        <v>3</v>
      </c>
      <c r="S4087">
        <f>IF(Tabla1[[#This Row],[SERVICIO]]="COMIDA",0.75,IF(Tabla1[[#This Row],[SERVICIO]]="CONTROLADO",2.65,IF(Tabla1[[#This Row],[SERVICIO]]="RÁPIDO",0.55,IF(Tabla1[[#This Row],[SERVICIO]]="NORMAL",1.2,))))</f>
        <v>1.2</v>
      </c>
      <c r="T4087" s="2">
        <f>IF(Tabla1[[#This Row],[KILOMETROS ADICIONALES]]=0,Tabla1[[#This Row],[KILOMETROS]]*Tabla1[[#This Row],[COSTO NORMAL]],Tabla1[[#This Row],[COSTO NORMAL]]*Tabla1[[#This Row],[KILOMETROS HASTA]])</f>
        <v>7.5</v>
      </c>
      <c r="U4087" s="2">
        <f>Tabla1[[#This Row],[KILOMETROS ADICIONALES]]*Tabla1[[#This Row],[COSTO ADICIONAL]]</f>
        <v>18.179999999999996</v>
      </c>
      <c r="V4087">
        <v>160.85</v>
      </c>
      <c r="W4087" s="2">
        <f>Tabla1[[#This Row],[COSTO NORMAL2]]+Tabla1[[#This Row],[COSTO ADICIONAL2]]</f>
        <v>25.679999999999996</v>
      </c>
    </row>
    <row r="4088" spans="1:23" x14ac:dyDescent="0.25">
      <c r="A4088" t="s">
        <v>121</v>
      </c>
      <c r="B4088" t="s">
        <v>6551</v>
      </c>
      <c r="C4088" t="s">
        <v>13179</v>
      </c>
      <c r="D4088" t="s">
        <v>13</v>
      </c>
      <c r="E4088" t="s">
        <v>14845</v>
      </c>
      <c r="F4088" t="s">
        <v>14</v>
      </c>
      <c r="G4088" t="s">
        <v>15</v>
      </c>
      <c r="H4088" t="s">
        <v>121</v>
      </c>
      <c r="I4088" t="s">
        <v>6552</v>
      </c>
      <c r="J4088" t="str">
        <f>MID(Tabla1[[#This Row],[HORA2]],1,2)</f>
        <v>12</v>
      </c>
      <c r="K4088" t="s">
        <v>271</v>
      </c>
      <c r="L4088" t="s">
        <v>105</v>
      </c>
      <c r="M4088" t="s">
        <v>14867</v>
      </c>
      <c r="N4088" t="s">
        <v>22</v>
      </c>
      <c r="O4088">
        <v>3.24</v>
      </c>
      <c r="P40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88">
        <f>IF(Tabla1[[#This Row],[SERVICIO]]="COMIDA",3,IF(Tabla1[[#This Row],[SERVICIO]]="CONTROLADO",12,IF(Tabla1[[#This Row],[SERVICIO]]="RÁPIDO",3.75,IF(Tabla1[[#This Row],[SERVICIO]]="NORMAL",2.5,))))</f>
        <v>3.75</v>
      </c>
      <c r="R4088">
        <f>IF(Tabla1[[#This Row],[SERVICIO]]="COMIDA",3.5,IF(Tabla1[[#This Row],[SERVICIO]]="CONTROLADO",8,IF(Tabla1[[#This Row],[SERVICIO]]="RÁPIDO",4.5,IF(Tabla1[[#This Row],[SERVICIO]]="NORMAL",3,))))</f>
        <v>4.5</v>
      </c>
      <c r="S40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88" s="2">
        <f>IF(Tabla1[[#This Row],[KILOMETROS ADICIONALES]]=0,Tabla1[[#This Row],[KILOMETROS]]*Tabla1[[#This Row],[COSTO NORMAL]],Tabla1[[#This Row],[COSTO NORMAL]]*Tabla1[[#This Row],[KILOMETROS HASTA]])</f>
        <v>14.580000000000002</v>
      </c>
      <c r="U4088" s="2">
        <f>Tabla1[[#This Row],[KILOMETROS ADICIONALES]]*Tabla1[[#This Row],[COSTO ADICIONAL]]</f>
        <v>0</v>
      </c>
      <c r="V4088">
        <v>209.7</v>
      </c>
      <c r="W4088" s="2">
        <f>Tabla1[[#This Row],[COSTO NORMAL2]]+Tabla1[[#This Row],[COSTO ADICIONAL2]]</f>
        <v>14.580000000000002</v>
      </c>
    </row>
    <row r="4089" spans="1:23" x14ac:dyDescent="0.25">
      <c r="A4089" t="s">
        <v>121</v>
      </c>
      <c r="B4089" t="s">
        <v>6553</v>
      </c>
      <c r="C4089" t="s">
        <v>13180</v>
      </c>
      <c r="D4089" t="s">
        <v>13</v>
      </c>
      <c r="E4089" t="s">
        <v>14845</v>
      </c>
      <c r="F4089" t="s">
        <v>14</v>
      </c>
      <c r="G4089" t="s">
        <v>15</v>
      </c>
      <c r="H4089" t="s">
        <v>121</v>
      </c>
      <c r="I4089" t="s">
        <v>6554</v>
      </c>
      <c r="J4089" t="str">
        <f>MID(Tabla1[[#This Row],[HORA2]],1,2)</f>
        <v>12</v>
      </c>
      <c r="K4089" t="s">
        <v>78</v>
      </c>
      <c r="L4089" t="s">
        <v>78</v>
      </c>
      <c r="M4089" t="s">
        <v>14867</v>
      </c>
      <c r="N4089" t="s">
        <v>22</v>
      </c>
      <c r="O4089">
        <v>18.41</v>
      </c>
      <c r="P40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14.66</v>
      </c>
      <c r="Q4089">
        <f>IF(Tabla1[[#This Row],[SERVICIO]]="COMIDA",3,IF(Tabla1[[#This Row],[SERVICIO]]="CONTROLADO",12,IF(Tabla1[[#This Row],[SERVICIO]]="RÁPIDO",3.75,IF(Tabla1[[#This Row],[SERVICIO]]="NORMAL",2.5,))))</f>
        <v>3.75</v>
      </c>
      <c r="R4089">
        <f>IF(Tabla1[[#This Row],[SERVICIO]]="COMIDA",3.5,IF(Tabla1[[#This Row],[SERVICIO]]="CONTROLADO",8,IF(Tabla1[[#This Row],[SERVICIO]]="RÁPIDO",4.5,IF(Tabla1[[#This Row],[SERVICIO]]="NORMAL",3,))))</f>
        <v>4.5</v>
      </c>
      <c r="S40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89" s="2">
        <f>IF(Tabla1[[#This Row],[KILOMETROS ADICIONALES]]=0,Tabla1[[#This Row],[KILOMETROS]]*Tabla1[[#This Row],[COSTO NORMAL]],Tabla1[[#This Row],[COSTO NORMAL]]*Tabla1[[#This Row],[KILOMETROS HASTA]])</f>
        <v>16.875</v>
      </c>
      <c r="U4089" s="2">
        <f>Tabla1[[#This Row],[KILOMETROS ADICIONALES]]*Tabla1[[#This Row],[COSTO ADICIONAL]]</f>
        <v>8.0630000000000006</v>
      </c>
      <c r="V4089">
        <v>213.21</v>
      </c>
      <c r="W4089" s="2">
        <f>Tabla1[[#This Row],[COSTO NORMAL2]]+Tabla1[[#This Row],[COSTO ADICIONAL2]]</f>
        <v>24.938000000000002</v>
      </c>
    </row>
    <row r="4090" spans="1:23" x14ac:dyDescent="0.25">
      <c r="A4090" t="s">
        <v>121</v>
      </c>
      <c r="B4090" t="s">
        <v>6555</v>
      </c>
      <c r="C4090" t="s">
        <v>13181</v>
      </c>
      <c r="D4090" t="s">
        <v>13</v>
      </c>
      <c r="E4090" t="s">
        <v>14845</v>
      </c>
      <c r="F4090" t="s">
        <v>76</v>
      </c>
      <c r="G4090" t="s">
        <v>15</v>
      </c>
      <c r="H4090" t="s">
        <v>121</v>
      </c>
      <c r="I4090" t="s">
        <v>6556</v>
      </c>
      <c r="J4090" t="str">
        <f>MID(Tabla1[[#This Row],[HORA2]],1,2)</f>
        <v>13</v>
      </c>
      <c r="K4090" t="s">
        <v>78</v>
      </c>
      <c r="L4090" t="s">
        <v>78</v>
      </c>
      <c r="M4090" t="s">
        <v>14867</v>
      </c>
      <c r="N4090" t="s">
        <v>22</v>
      </c>
      <c r="O4090">
        <v>6.36</v>
      </c>
      <c r="P40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2.6100000000000003</v>
      </c>
      <c r="Q4090">
        <f>IF(Tabla1[[#This Row],[SERVICIO]]="COMIDA",3,IF(Tabla1[[#This Row],[SERVICIO]]="CONTROLADO",12,IF(Tabla1[[#This Row],[SERVICIO]]="RÁPIDO",3.75,IF(Tabla1[[#This Row],[SERVICIO]]="NORMAL",2.5,))))</f>
        <v>3.75</v>
      </c>
      <c r="R4090">
        <f>IF(Tabla1[[#This Row],[SERVICIO]]="COMIDA",3.5,IF(Tabla1[[#This Row],[SERVICIO]]="CONTROLADO",8,IF(Tabla1[[#This Row],[SERVICIO]]="RÁPIDO",4.5,IF(Tabla1[[#This Row],[SERVICIO]]="NORMAL",3,))))</f>
        <v>4.5</v>
      </c>
      <c r="S40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0" s="2">
        <f>IF(Tabla1[[#This Row],[KILOMETROS ADICIONALES]]=0,Tabla1[[#This Row],[KILOMETROS]]*Tabla1[[#This Row],[COSTO NORMAL]],Tabla1[[#This Row],[COSTO NORMAL]]*Tabla1[[#This Row],[KILOMETROS HASTA]])</f>
        <v>16.875</v>
      </c>
      <c r="U4090" s="2">
        <f>Tabla1[[#This Row],[KILOMETROS ADICIONALES]]*Tabla1[[#This Row],[COSTO ADICIONAL]]</f>
        <v>1.4355000000000002</v>
      </c>
      <c r="V4090">
        <v>165.6</v>
      </c>
      <c r="W4090" s="2">
        <f>Tabla1[[#This Row],[COSTO NORMAL2]]+Tabla1[[#This Row],[COSTO ADICIONAL2]]</f>
        <v>18.310500000000001</v>
      </c>
    </row>
    <row r="4091" spans="1:23" x14ac:dyDescent="0.25">
      <c r="A4091" t="s">
        <v>121</v>
      </c>
      <c r="B4091" t="s">
        <v>6557</v>
      </c>
      <c r="C4091" t="s">
        <v>13182</v>
      </c>
      <c r="D4091" t="s">
        <v>13</v>
      </c>
      <c r="E4091" t="s">
        <v>14845</v>
      </c>
      <c r="F4091" t="s">
        <v>76</v>
      </c>
      <c r="G4091" t="s">
        <v>15</v>
      </c>
      <c r="H4091" t="s">
        <v>121</v>
      </c>
      <c r="I4091" t="s">
        <v>6558</v>
      </c>
      <c r="J4091" t="str">
        <f>MID(Tabla1[[#This Row],[HORA2]],1,2)</f>
        <v>12</v>
      </c>
      <c r="K4091" t="s">
        <v>53</v>
      </c>
      <c r="L4091" t="s">
        <v>149</v>
      </c>
      <c r="M4091" t="s">
        <v>14867</v>
      </c>
      <c r="N4091" t="s">
        <v>22</v>
      </c>
      <c r="O4091">
        <v>8.64</v>
      </c>
      <c r="P40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4.8900000000000006</v>
      </c>
      <c r="Q4091">
        <f>IF(Tabla1[[#This Row],[SERVICIO]]="COMIDA",3,IF(Tabla1[[#This Row],[SERVICIO]]="CONTROLADO",12,IF(Tabla1[[#This Row],[SERVICIO]]="RÁPIDO",3.75,IF(Tabla1[[#This Row],[SERVICIO]]="NORMAL",2.5,))))</f>
        <v>3.75</v>
      </c>
      <c r="R4091">
        <f>IF(Tabla1[[#This Row],[SERVICIO]]="COMIDA",3.5,IF(Tabla1[[#This Row],[SERVICIO]]="CONTROLADO",8,IF(Tabla1[[#This Row],[SERVICIO]]="RÁPIDO",4.5,IF(Tabla1[[#This Row],[SERVICIO]]="NORMAL",3,))))</f>
        <v>4.5</v>
      </c>
      <c r="S40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1" s="2">
        <f>IF(Tabla1[[#This Row],[KILOMETROS ADICIONALES]]=0,Tabla1[[#This Row],[KILOMETROS]]*Tabla1[[#This Row],[COSTO NORMAL]],Tabla1[[#This Row],[COSTO NORMAL]]*Tabla1[[#This Row],[KILOMETROS HASTA]])</f>
        <v>16.875</v>
      </c>
      <c r="U4091" s="2">
        <f>Tabla1[[#This Row],[KILOMETROS ADICIONALES]]*Tabla1[[#This Row],[COSTO ADICIONAL]]</f>
        <v>2.6895000000000007</v>
      </c>
      <c r="V4091">
        <v>84.38</v>
      </c>
      <c r="W4091" s="2">
        <f>Tabla1[[#This Row],[COSTO NORMAL2]]+Tabla1[[#This Row],[COSTO ADICIONAL2]]</f>
        <v>19.564500000000002</v>
      </c>
    </row>
    <row r="4092" spans="1:23" x14ac:dyDescent="0.25">
      <c r="A4092" t="s">
        <v>121</v>
      </c>
      <c r="B4092" t="s">
        <v>6559</v>
      </c>
      <c r="C4092" t="s">
        <v>13183</v>
      </c>
      <c r="D4092" t="s">
        <v>13</v>
      </c>
      <c r="E4092" t="s">
        <v>14845</v>
      </c>
      <c r="F4092" t="s">
        <v>14</v>
      </c>
      <c r="G4092" t="s">
        <v>15</v>
      </c>
      <c r="H4092" t="s">
        <v>121</v>
      </c>
      <c r="I4092" t="s">
        <v>3054</v>
      </c>
      <c r="J4092" t="str">
        <f>MID(Tabla1[[#This Row],[HORA2]],1,2)</f>
        <v>11</v>
      </c>
      <c r="K4092" t="s">
        <v>19</v>
      </c>
      <c r="L4092" t="s">
        <v>61</v>
      </c>
      <c r="M4092" t="s">
        <v>14867</v>
      </c>
      <c r="N4092" t="s">
        <v>22</v>
      </c>
      <c r="O4092">
        <v>11.7</v>
      </c>
      <c r="P40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7.9499999999999993</v>
      </c>
      <c r="Q4092">
        <f>IF(Tabla1[[#This Row],[SERVICIO]]="COMIDA",3,IF(Tabla1[[#This Row],[SERVICIO]]="CONTROLADO",12,IF(Tabla1[[#This Row],[SERVICIO]]="RÁPIDO",3.75,IF(Tabla1[[#This Row],[SERVICIO]]="NORMAL",2.5,))))</f>
        <v>3.75</v>
      </c>
      <c r="R4092">
        <f>IF(Tabla1[[#This Row],[SERVICIO]]="COMIDA",3.5,IF(Tabla1[[#This Row],[SERVICIO]]="CONTROLADO",8,IF(Tabla1[[#This Row],[SERVICIO]]="RÁPIDO",4.5,IF(Tabla1[[#This Row],[SERVICIO]]="NORMAL",3,))))</f>
        <v>4.5</v>
      </c>
      <c r="S40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2" s="2">
        <f>IF(Tabla1[[#This Row],[KILOMETROS ADICIONALES]]=0,Tabla1[[#This Row],[KILOMETROS]]*Tabla1[[#This Row],[COSTO NORMAL]],Tabla1[[#This Row],[COSTO NORMAL]]*Tabla1[[#This Row],[KILOMETROS HASTA]])</f>
        <v>16.875</v>
      </c>
      <c r="U4092" s="2">
        <f>Tabla1[[#This Row],[KILOMETROS ADICIONALES]]*Tabla1[[#This Row],[COSTO ADICIONAL]]</f>
        <v>4.3724999999999996</v>
      </c>
      <c r="V4092">
        <v>226.67</v>
      </c>
      <c r="W4092" s="2">
        <f>Tabla1[[#This Row],[COSTO NORMAL2]]+Tabla1[[#This Row],[COSTO ADICIONAL2]]</f>
        <v>21.247499999999999</v>
      </c>
    </row>
    <row r="4093" spans="1:23" x14ac:dyDescent="0.25">
      <c r="A4093" t="s">
        <v>121</v>
      </c>
      <c r="B4093" t="s">
        <v>6560</v>
      </c>
      <c r="C4093" t="s">
        <v>13184</v>
      </c>
      <c r="D4093" t="s">
        <v>13</v>
      </c>
      <c r="E4093" t="s">
        <v>14845</v>
      </c>
      <c r="F4093" t="s">
        <v>76</v>
      </c>
      <c r="G4093" t="s">
        <v>15</v>
      </c>
      <c r="H4093" t="s">
        <v>121</v>
      </c>
      <c r="I4093" t="s">
        <v>6561</v>
      </c>
      <c r="J4093" t="str">
        <f>MID(Tabla1[[#This Row],[HORA2]],1,2)</f>
        <v>12</v>
      </c>
      <c r="K4093" t="s">
        <v>35</v>
      </c>
      <c r="L4093" t="s">
        <v>35</v>
      </c>
      <c r="M4093" t="s">
        <v>14867</v>
      </c>
      <c r="N4093" t="s">
        <v>22</v>
      </c>
      <c r="O4093">
        <v>6.36</v>
      </c>
      <c r="P40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2.6100000000000003</v>
      </c>
      <c r="Q4093">
        <f>IF(Tabla1[[#This Row],[SERVICIO]]="COMIDA",3,IF(Tabla1[[#This Row],[SERVICIO]]="CONTROLADO",12,IF(Tabla1[[#This Row],[SERVICIO]]="RÁPIDO",3.75,IF(Tabla1[[#This Row],[SERVICIO]]="NORMAL",2.5,))))</f>
        <v>3.75</v>
      </c>
      <c r="R4093">
        <f>IF(Tabla1[[#This Row],[SERVICIO]]="COMIDA",3.5,IF(Tabla1[[#This Row],[SERVICIO]]="CONTROLADO",8,IF(Tabla1[[#This Row],[SERVICIO]]="RÁPIDO",4.5,IF(Tabla1[[#This Row],[SERVICIO]]="NORMAL",3,))))</f>
        <v>4.5</v>
      </c>
      <c r="S40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3" s="2">
        <f>IF(Tabla1[[#This Row],[KILOMETROS ADICIONALES]]=0,Tabla1[[#This Row],[KILOMETROS]]*Tabla1[[#This Row],[COSTO NORMAL]],Tabla1[[#This Row],[COSTO NORMAL]]*Tabla1[[#This Row],[KILOMETROS HASTA]])</f>
        <v>16.875</v>
      </c>
      <c r="U4093" s="2">
        <f>Tabla1[[#This Row],[KILOMETROS ADICIONALES]]*Tabla1[[#This Row],[COSTO ADICIONAL]]</f>
        <v>1.4355000000000002</v>
      </c>
      <c r="V4093">
        <v>109.66</v>
      </c>
      <c r="W4093" s="2">
        <f>Tabla1[[#This Row],[COSTO NORMAL2]]+Tabla1[[#This Row],[COSTO ADICIONAL2]]</f>
        <v>18.310500000000001</v>
      </c>
    </row>
    <row r="4094" spans="1:23" x14ac:dyDescent="0.25">
      <c r="A4094" t="s">
        <v>121</v>
      </c>
      <c r="B4094" t="s">
        <v>6562</v>
      </c>
      <c r="C4094" t="s">
        <v>13185</v>
      </c>
      <c r="D4094" t="s">
        <v>13</v>
      </c>
      <c r="E4094" t="s">
        <v>14845</v>
      </c>
      <c r="F4094" t="s">
        <v>14</v>
      </c>
      <c r="G4094" t="s">
        <v>15</v>
      </c>
      <c r="H4094" t="s">
        <v>121</v>
      </c>
      <c r="I4094" t="s">
        <v>6563</v>
      </c>
      <c r="J4094" t="str">
        <f>MID(Tabla1[[#This Row],[HORA2]],1,2)</f>
        <v>12</v>
      </c>
      <c r="K4094" t="s">
        <v>78</v>
      </c>
      <c r="L4094" t="s">
        <v>44</v>
      </c>
      <c r="M4094" t="s">
        <v>14867</v>
      </c>
      <c r="N4094" t="s">
        <v>22</v>
      </c>
      <c r="O4094">
        <v>15.52</v>
      </c>
      <c r="P40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11.77</v>
      </c>
      <c r="Q4094">
        <f>IF(Tabla1[[#This Row],[SERVICIO]]="COMIDA",3,IF(Tabla1[[#This Row],[SERVICIO]]="CONTROLADO",12,IF(Tabla1[[#This Row],[SERVICIO]]="RÁPIDO",3.75,IF(Tabla1[[#This Row],[SERVICIO]]="NORMAL",2.5,))))</f>
        <v>3.75</v>
      </c>
      <c r="R4094">
        <f>IF(Tabla1[[#This Row],[SERVICIO]]="COMIDA",3.5,IF(Tabla1[[#This Row],[SERVICIO]]="CONTROLADO",8,IF(Tabla1[[#This Row],[SERVICIO]]="RÁPIDO",4.5,IF(Tabla1[[#This Row],[SERVICIO]]="NORMAL",3,))))</f>
        <v>4.5</v>
      </c>
      <c r="S40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4" s="2">
        <f>IF(Tabla1[[#This Row],[KILOMETROS ADICIONALES]]=0,Tabla1[[#This Row],[KILOMETROS]]*Tabla1[[#This Row],[COSTO NORMAL]],Tabla1[[#This Row],[COSTO NORMAL]]*Tabla1[[#This Row],[KILOMETROS HASTA]])</f>
        <v>16.875</v>
      </c>
      <c r="U4094" s="2">
        <f>Tabla1[[#This Row],[KILOMETROS ADICIONALES]]*Tabla1[[#This Row],[COSTO ADICIONAL]]</f>
        <v>6.4735000000000005</v>
      </c>
      <c r="V4094">
        <v>24.28</v>
      </c>
      <c r="W4094" s="2">
        <f>Tabla1[[#This Row],[COSTO NORMAL2]]+Tabla1[[#This Row],[COSTO ADICIONAL2]]</f>
        <v>23.348500000000001</v>
      </c>
    </row>
    <row r="4095" spans="1:23" x14ac:dyDescent="0.25">
      <c r="A4095" t="s">
        <v>121</v>
      </c>
      <c r="B4095" t="s">
        <v>6564</v>
      </c>
      <c r="C4095" t="s">
        <v>13186</v>
      </c>
      <c r="D4095" t="s">
        <v>13</v>
      </c>
      <c r="E4095" t="s">
        <v>14845</v>
      </c>
      <c r="F4095" t="s">
        <v>76</v>
      </c>
      <c r="G4095" t="s">
        <v>15</v>
      </c>
      <c r="H4095" t="s">
        <v>121</v>
      </c>
      <c r="I4095" t="s">
        <v>6565</v>
      </c>
      <c r="J4095" t="str">
        <f>MID(Tabla1[[#This Row],[HORA2]],1,2)</f>
        <v>11</v>
      </c>
      <c r="K4095" t="s">
        <v>90</v>
      </c>
      <c r="L4095" t="s">
        <v>90</v>
      </c>
      <c r="M4095" t="s">
        <v>14867</v>
      </c>
      <c r="N4095" t="s">
        <v>22</v>
      </c>
      <c r="O4095">
        <v>2.21</v>
      </c>
      <c r="P40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95">
        <f>IF(Tabla1[[#This Row],[SERVICIO]]="COMIDA",3,IF(Tabla1[[#This Row],[SERVICIO]]="CONTROLADO",12,IF(Tabla1[[#This Row],[SERVICIO]]="RÁPIDO",3.75,IF(Tabla1[[#This Row],[SERVICIO]]="NORMAL",2.5,))))</f>
        <v>3.75</v>
      </c>
      <c r="R4095">
        <f>IF(Tabla1[[#This Row],[SERVICIO]]="COMIDA",3.5,IF(Tabla1[[#This Row],[SERVICIO]]="CONTROLADO",8,IF(Tabla1[[#This Row],[SERVICIO]]="RÁPIDO",4.5,IF(Tabla1[[#This Row],[SERVICIO]]="NORMAL",3,))))</f>
        <v>4.5</v>
      </c>
      <c r="S40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5" s="2">
        <f>IF(Tabla1[[#This Row],[KILOMETROS ADICIONALES]]=0,Tabla1[[#This Row],[KILOMETROS]]*Tabla1[[#This Row],[COSTO NORMAL]],Tabla1[[#This Row],[COSTO NORMAL]]*Tabla1[[#This Row],[KILOMETROS HASTA]])</f>
        <v>9.9450000000000003</v>
      </c>
      <c r="U4095" s="2">
        <f>Tabla1[[#This Row],[KILOMETROS ADICIONALES]]*Tabla1[[#This Row],[COSTO ADICIONAL]]</f>
        <v>0</v>
      </c>
      <c r="V4095">
        <v>41.65</v>
      </c>
      <c r="W4095" s="2">
        <f>Tabla1[[#This Row],[COSTO NORMAL2]]+Tabla1[[#This Row],[COSTO ADICIONAL2]]</f>
        <v>9.9450000000000003</v>
      </c>
    </row>
    <row r="4096" spans="1:23" x14ac:dyDescent="0.25">
      <c r="A4096" t="s">
        <v>121</v>
      </c>
      <c r="B4096" t="s">
        <v>6566</v>
      </c>
      <c r="C4096" t="s">
        <v>13187</v>
      </c>
      <c r="D4096" t="s">
        <v>13</v>
      </c>
      <c r="E4096" t="s">
        <v>14845</v>
      </c>
      <c r="F4096" t="s">
        <v>14</v>
      </c>
      <c r="G4096" t="s">
        <v>15</v>
      </c>
      <c r="H4096" t="s">
        <v>121</v>
      </c>
      <c r="I4096" t="s">
        <v>6567</v>
      </c>
      <c r="J4096" t="str">
        <f>MID(Tabla1[[#This Row],[HORA2]],1,2)</f>
        <v>11</v>
      </c>
      <c r="K4096" t="s">
        <v>57</v>
      </c>
      <c r="L4096" t="s">
        <v>20</v>
      </c>
      <c r="M4096" t="s">
        <v>14867</v>
      </c>
      <c r="N4096" t="s">
        <v>22</v>
      </c>
      <c r="O4096">
        <v>3.03</v>
      </c>
      <c r="P40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096">
        <f>IF(Tabla1[[#This Row],[SERVICIO]]="COMIDA",3,IF(Tabla1[[#This Row],[SERVICIO]]="CONTROLADO",12,IF(Tabla1[[#This Row],[SERVICIO]]="RÁPIDO",3.75,IF(Tabla1[[#This Row],[SERVICIO]]="NORMAL",2.5,))))</f>
        <v>3.75</v>
      </c>
      <c r="R4096">
        <f>IF(Tabla1[[#This Row],[SERVICIO]]="COMIDA",3.5,IF(Tabla1[[#This Row],[SERVICIO]]="CONTROLADO",8,IF(Tabla1[[#This Row],[SERVICIO]]="RÁPIDO",4.5,IF(Tabla1[[#This Row],[SERVICIO]]="NORMAL",3,))))</f>
        <v>4.5</v>
      </c>
      <c r="S40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6" s="2">
        <f>IF(Tabla1[[#This Row],[KILOMETROS ADICIONALES]]=0,Tabla1[[#This Row],[KILOMETROS]]*Tabla1[[#This Row],[COSTO NORMAL]],Tabla1[[#This Row],[COSTO NORMAL]]*Tabla1[[#This Row],[KILOMETROS HASTA]])</f>
        <v>13.635</v>
      </c>
      <c r="U4096" s="2">
        <f>Tabla1[[#This Row],[KILOMETROS ADICIONALES]]*Tabla1[[#This Row],[COSTO ADICIONAL]]</f>
        <v>0</v>
      </c>
      <c r="V4096">
        <v>10.69</v>
      </c>
      <c r="W4096" s="2">
        <f>Tabla1[[#This Row],[COSTO NORMAL2]]+Tabla1[[#This Row],[COSTO ADICIONAL2]]</f>
        <v>13.635</v>
      </c>
    </row>
    <row r="4097" spans="1:23" x14ac:dyDescent="0.25">
      <c r="A4097" t="s">
        <v>121</v>
      </c>
      <c r="B4097" t="s">
        <v>6568</v>
      </c>
      <c r="C4097" t="s">
        <v>13188</v>
      </c>
      <c r="D4097" t="s">
        <v>13</v>
      </c>
      <c r="E4097" t="s">
        <v>14845</v>
      </c>
      <c r="F4097" t="s">
        <v>76</v>
      </c>
      <c r="G4097" t="s">
        <v>15</v>
      </c>
      <c r="H4097" t="s">
        <v>121</v>
      </c>
      <c r="I4097" t="s">
        <v>6569</v>
      </c>
      <c r="J4097" t="str">
        <f>MID(Tabla1[[#This Row],[HORA2]],1,2)</f>
        <v>11</v>
      </c>
      <c r="K4097" t="s">
        <v>57</v>
      </c>
      <c r="L4097" t="s">
        <v>57</v>
      </c>
      <c r="M4097" t="s">
        <v>14867</v>
      </c>
      <c r="N4097" t="s">
        <v>22</v>
      </c>
      <c r="O4097">
        <v>15.41</v>
      </c>
      <c r="P40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11.66</v>
      </c>
      <c r="Q4097">
        <f>IF(Tabla1[[#This Row],[SERVICIO]]="COMIDA",3,IF(Tabla1[[#This Row],[SERVICIO]]="CONTROLADO",12,IF(Tabla1[[#This Row],[SERVICIO]]="RÁPIDO",3.75,IF(Tabla1[[#This Row],[SERVICIO]]="NORMAL",2.5,))))</f>
        <v>3.75</v>
      </c>
      <c r="R4097">
        <f>IF(Tabla1[[#This Row],[SERVICIO]]="COMIDA",3.5,IF(Tabla1[[#This Row],[SERVICIO]]="CONTROLADO",8,IF(Tabla1[[#This Row],[SERVICIO]]="RÁPIDO",4.5,IF(Tabla1[[#This Row],[SERVICIO]]="NORMAL",3,))))</f>
        <v>4.5</v>
      </c>
      <c r="S40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7" s="2">
        <f>IF(Tabla1[[#This Row],[KILOMETROS ADICIONALES]]=0,Tabla1[[#This Row],[KILOMETROS]]*Tabla1[[#This Row],[COSTO NORMAL]],Tabla1[[#This Row],[COSTO NORMAL]]*Tabla1[[#This Row],[KILOMETROS HASTA]])</f>
        <v>16.875</v>
      </c>
      <c r="U4097" s="2">
        <f>Tabla1[[#This Row],[KILOMETROS ADICIONALES]]*Tabla1[[#This Row],[COSTO ADICIONAL]]</f>
        <v>6.4130000000000003</v>
      </c>
      <c r="V4097">
        <v>73.290000000000006</v>
      </c>
      <c r="W4097" s="2">
        <f>Tabla1[[#This Row],[COSTO NORMAL2]]+Tabla1[[#This Row],[COSTO ADICIONAL2]]</f>
        <v>23.288</v>
      </c>
    </row>
    <row r="4098" spans="1:23" x14ac:dyDescent="0.25">
      <c r="A4098" t="s">
        <v>121</v>
      </c>
      <c r="B4098" t="s">
        <v>6570</v>
      </c>
      <c r="C4098" t="s">
        <v>13189</v>
      </c>
      <c r="D4098" t="s">
        <v>13</v>
      </c>
      <c r="E4098" t="s">
        <v>14845</v>
      </c>
      <c r="F4098" t="s">
        <v>14</v>
      </c>
      <c r="G4098" t="s">
        <v>15</v>
      </c>
      <c r="H4098" t="s">
        <v>121</v>
      </c>
      <c r="I4098" t="s">
        <v>6571</v>
      </c>
      <c r="J4098" t="str">
        <f>MID(Tabla1[[#This Row],[HORA2]],1,2)</f>
        <v>12</v>
      </c>
      <c r="K4098" t="s">
        <v>57</v>
      </c>
      <c r="L4098" t="s">
        <v>31</v>
      </c>
      <c r="M4098" t="s">
        <v>14867</v>
      </c>
      <c r="N4098" t="s">
        <v>22</v>
      </c>
      <c r="O4098">
        <v>14.4</v>
      </c>
      <c r="P40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10.65</v>
      </c>
      <c r="Q4098">
        <f>IF(Tabla1[[#This Row],[SERVICIO]]="COMIDA",3,IF(Tabla1[[#This Row],[SERVICIO]]="CONTROLADO",12,IF(Tabla1[[#This Row],[SERVICIO]]="RÁPIDO",3.75,IF(Tabla1[[#This Row],[SERVICIO]]="NORMAL",2.5,))))</f>
        <v>3.75</v>
      </c>
      <c r="R4098">
        <f>IF(Tabla1[[#This Row],[SERVICIO]]="COMIDA",3.5,IF(Tabla1[[#This Row],[SERVICIO]]="CONTROLADO",8,IF(Tabla1[[#This Row],[SERVICIO]]="RÁPIDO",4.5,IF(Tabla1[[#This Row],[SERVICIO]]="NORMAL",3,))))</f>
        <v>4.5</v>
      </c>
      <c r="S40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098" s="2">
        <f>IF(Tabla1[[#This Row],[KILOMETROS ADICIONALES]]=0,Tabla1[[#This Row],[KILOMETROS]]*Tabla1[[#This Row],[COSTO NORMAL]],Tabla1[[#This Row],[COSTO NORMAL]]*Tabla1[[#This Row],[KILOMETROS HASTA]])</f>
        <v>16.875</v>
      </c>
      <c r="U4098" s="2">
        <f>Tabla1[[#This Row],[KILOMETROS ADICIONALES]]*Tabla1[[#This Row],[COSTO ADICIONAL]]</f>
        <v>5.8575000000000008</v>
      </c>
      <c r="V4098">
        <v>93.77</v>
      </c>
      <c r="W4098" s="2">
        <f>Tabla1[[#This Row],[COSTO NORMAL2]]+Tabla1[[#This Row],[COSTO ADICIONAL2]]</f>
        <v>22.732500000000002</v>
      </c>
    </row>
    <row r="4099" spans="1:23" x14ac:dyDescent="0.25">
      <c r="A4099" t="s">
        <v>121</v>
      </c>
      <c r="B4099" t="s">
        <v>6572</v>
      </c>
      <c r="C4099" t="s">
        <v>13190</v>
      </c>
      <c r="D4099" t="s">
        <v>13</v>
      </c>
      <c r="E4099" t="s">
        <v>14847</v>
      </c>
      <c r="F4099" t="s">
        <v>14</v>
      </c>
      <c r="G4099" t="s">
        <v>15</v>
      </c>
      <c r="H4099" t="s">
        <v>121</v>
      </c>
      <c r="I4099" t="s">
        <v>6573</v>
      </c>
      <c r="J4099" t="str">
        <f>MID(Tabla1[[#This Row],[HORA2]],1,2)</f>
        <v>10</v>
      </c>
      <c r="K4099" t="s">
        <v>19</v>
      </c>
      <c r="L4099" t="s">
        <v>57</v>
      </c>
      <c r="M4099" t="s">
        <v>14867</v>
      </c>
      <c r="N4099" t="s">
        <v>22</v>
      </c>
      <c r="O4099">
        <v>7.17</v>
      </c>
      <c r="P40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4.17</v>
      </c>
      <c r="Q4099">
        <f>IF(Tabla1[[#This Row],[SERVICIO]]="COMIDA",3,IF(Tabla1[[#This Row],[SERVICIO]]="CONTROLADO",12,IF(Tabla1[[#This Row],[SERVICIO]]="RÁPIDO",3.75,IF(Tabla1[[#This Row],[SERVICIO]]="NORMAL",2.5,))))</f>
        <v>3</v>
      </c>
      <c r="R4099">
        <f>IF(Tabla1[[#This Row],[SERVICIO]]="COMIDA",3.5,IF(Tabla1[[#This Row],[SERVICIO]]="CONTROLADO",8,IF(Tabla1[[#This Row],[SERVICIO]]="RÁPIDO",4.5,IF(Tabla1[[#This Row],[SERVICIO]]="NORMAL",3,))))</f>
        <v>3.5</v>
      </c>
      <c r="S4099">
        <f>IF(Tabla1[[#This Row],[SERVICIO]]="COMIDA",0.75,IF(Tabla1[[#This Row],[SERVICIO]]="CONTROLADO",2.65,IF(Tabla1[[#This Row],[SERVICIO]]="RÁPIDO",0.55,IF(Tabla1[[#This Row],[SERVICIO]]="NORMAL",1.2,))))</f>
        <v>0.75</v>
      </c>
      <c r="T4099" s="2">
        <f>IF(Tabla1[[#This Row],[KILOMETROS ADICIONALES]]=0,Tabla1[[#This Row],[KILOMETROS]]*Tabla1[[#This Row],[COSTO NORMAL]],Tabla1[[#This Row],[COSTO NORMAL]]*Tabla1[[#This Row],[KILOMETROS HASTA]])</f>
        <v>10.5</v>
      </c>
      <c r="U4099" s="2">
        <f>Tabla1[[#This Row],[KILOMETROS ADICIONALES]]*Tabla1[[#This Row],[COSTO ADICIONAL]]</f>
        <v>3.1274999999999999</v>
      </c>
      <c r="V4099">
        <v>101.04</v>
      </c>
      <c r="W4099" s="2">
        <f>Tabla1[[#This Row],[COSTO NORMAL2]]+Tabla1[[#This Row],[COSTO ADICIONAL2]]</f>
        <v>13.6275</v>
      </c>
    </row>
    <row r="4100" spans="1:23" x14ac:dyDescent="0.25">
      <c r="A4100" t="s">
        <v>121</v>
      </c>
      <c r="B4100" t="s">
        <v>6574</v>
      </c>
      <c r="C4100" t="s">
        <v>13191</v>
      </c>
      <c r="D4100" t="s">
        <v>13</v>
      </c>
      <c r="E4100" t="s">
        <v>14845</v>
      </c>
      <c r="F4100" t="s">
        <v>76</v>
      </c>
      <c r="G4100" t="s">
        <v>15</v>
      </c>
      <c r="H4100" t="s">
        <v>121</v>
      </c>
      <c r="I4100" t="s">
        <v>6575</v>
      </c>
      <c r="J4100" t="str">
        <f>MID(Tabla1[[#This Row],[HORA2]],1,2)</f>
        <v>12</v>
      </c>
      <c r="K4100" t="s">
        <v>94</v>
      </c>
      <c r="L4100" t="s">
        <v>145</v>
      </c>
      <c r="M4100" t="s">
        <v>14867</v>
      </c>
      <c r="N4100" t="s">
        <v>22</v>
      </c>
      <c r="O4100">
        <v>15.02</v>
      </c>
      <c r="P41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11.27</v>
      </c>
      <c r="Q4100">
        <f>IF(Tabla1[[#This Row],[SERVICIO]]="COMIDA",3,IF(Tabla1[[#This Row],[SERVICIO]]="CONTROLADO",12,IF(Tabla1[[#This Row],[SERVICIO]]="RÁPIDO",3.75,IF(Tabla1[[#This Row],[SERVICIO]]="NORMAL",2.5,))))</f>
        <v>3.75</v>
      </c>
      <c r="R4100">
        <f>IF(Tabla1[[#This Row],[SERVICIO]]="COMIDA",3.5,IF(Tabla1[[#This Row],[SERVICIO]]="CONTROLADO",8,IF(Tabla1[[#This Row],[SERVICIO]]="RÁPIDO",4.5,IF(Tabla1[[#This Row],[SERVICIO]]="NORMAL",3,))))</f>
        <v>4.5</v>
      </c>
      <c r="S41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0" s="2">
        <f>IF(Tabla1[[#This Row],[KILOMETROS ADICIONALES]]=0,Tabla1[[#This Row],[KILOMETROS]]*Tabla1[[#This Row],[COSTO NORMAL]],Tabla1[[#This Row],[COSTO NORMAL]]*Tabla1[[#This Row],[KILOMETROS HASTA]])</f>
        <v>16.875</v>
      </c>
      <c r="U4100" s="2">
        <f>Tabla1[[#This Row],[KILOMETROS ADICIONALES]]*Tabla1[[#This Row],[COSTO ADICIONAL]]</f>
        <v>6.1985000000000001</v>
      </c>
      <c r="V4100">
        <v>180.91</v>
      </c>
      <c r="W4100" s="2">
        <f>Tabla1[[#This Row],[COSTO NORMAL2]]+Tabla1[[#This Row],[COSTO ADICIONAL2]]</f>
        <v>23.073499999999999</v>
      </c>
    </row>
    <row r="4101" spans="1:23" x14ac:dyDescent="0.25">
      <c r="A4101" t="s">
        <v>121</v>
      </c>
      <c r="B4101" t="s">
        <v>6576</v>
      </c>
      <c r="C4101" t="s">
        <v>13192</v>
      </c>
      <c r="D4101" t="s">
        <v>13</v>
      </c>
      <c r="E4101" t="s">
        <v>14845</v>
      </c>
      <c r="F4101" t="s">
        <v>295</v>
      </c>
      <c r="G4101" t="s">
        <v>15</v>
      </c>
      <c r="H4101" t="s">
        <v>121</v>
      </c>
      <c r="I4101" t="s">
        <v>6577</v>
      </c>
      <c r="J4101" t="str">
        <f>MID(Tabla1[[#This Row],[HORA2]],1,2)</f>
        <v>12</v>
      </c>
      <c r="K4101" t="s">
        <v>78</v>
      </c>
      <c r="L4101" t="s">
        <v>20</v>
      </c>
      <c r="M4101" t="s">
        <v>14867</v>
      </c>
      <c r="N4101" t="s">
        <v>22</v>
      </c>
      <c r="O4101">
        <v>17.64</v>
      </c>
      <c r="P41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13.89</v>
      </c>
      <c r="Q4101">
        <f>IF(Tabla1[[#This Row],[SERVICIO]]="COMIDA",3,IF(Tabla1[[#This Row],[SERVICIO]]="CONTROLADO",12,IF(Tabla1[[#This Row],[SERVICIO]]="RÁPIDO",3.75,IF(Tabla1[[#This Row],[SERVICIO]]="NORMAL",2.5,))))</f>
        <v>3.75</v>
      </c>
      <c r="R4101">
        <f>IF(Tabla1[[#This Row],[SERVICIO]]="COMIDA",3.5,IF(Tabla1[[#This Row],[SERVICIO]]="CONTROLADO",8,IF(Tabla1[[#This Row],[SERVICIO]]="RÁPIDO",4.5,IF(Tabla1[[#This Row],[SERVICIO]]="NORMAL",3,))))</f>
        <v>4.5</v>
      </c>
      <c r="S41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1" s="2">
        <f>IF(Tabla1[[#This Row],[KILOMETROS ADICIONALES]]=0,Tabla1[[#This Row],[KILOMETROS]]*Tabla1[[#This Row],[COSTO NORMAL]],Tabla1[[#This Row],[COSTO NORMAL]]*Tabla1[[#This Row],[KILOMETROS HASTA]])</f>
        <v>16.875</v>
      </c>
      <c r="U4101" s="2">
        <f>Tabla1[[#This Row],[KILOMETROS ADICIONALES]]*Tabla1[[#This Row],[COSTO ADICIONAL]]</f>
        <v>7.6395000000000008</v>
      </c>
      <c r="V4101">
        <v>105.4</v>
      </c>
      <c r="W4101" s="2">
        <f>Tabla1[[#This Row],[COSTO NORMAL2]]+Tabla1[[#This Row],[COSTO ADICIONAL2]]</f>
        <v>24.514500000000002</v>
      </c>
    </row>
    <row r="4102" spans="1:23" x14ac:dyDescent="0.25">
      <c r="A4102" t="s">
        <v>121</v>
      </c>
      <c r="B4102" t="s">
        <v>6578</v>
      </c>
      <c r="C4102" t="s">
        <v>13193</v>
      </c>
      <c r="D4102" t="s">
        <v>13</v>
      </c>
      <c r="E4102" t="s">
        <v>14845</v>
      </c>
      <c r="F4102" t="s">
        <v>76</v>
      </c>
      <c r="G4102" t="s">
        <v>15</v>
      </c>
      <c r="H4102" t="s">
        <v>121</v>
      </c>
      <c r="I4102" t="s">
        <v>6579</v>
      </c>
      <c r="J4102" t="str">
        <f>MID(Tabla1[[#This Row],[HORA2]],1,2)</f>
        <v>12</v>
      </c>
      <c r="K4102" t="s">
        <v>57</v>
      </c>
      <c r="L4102" t="s">
        <v>57</v>
      </c>
      <c r="M4102" t="s">
        <v>14867</v>
      </c>
      <c r="N4102" t="s">
        <v>22</v>
      </c>
      <c r="O4102">
        <v>15.36</v>
      </c>
      <c r="P41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11.61</v>
      </c>
      <c r="Q4102">
        <f>IF(Tabla1[[#This Row],[SERVICIO]]="COMIDA",3,IF(Tabla1[[#This Row],[SERVICIO]]="CONTROLADO",12,IF(Tabla1[[#This Row],[SERVICIO]]="RÁPIDO",3.75,IF(Tabla1[[#This Row],[SERVICIO]]="NORMAL",2.5,))))</f>
        <v>3.75</v>
      </c>
      <c r="R4102">
        <f>IF(Tabla1[[#This Row],[SERVICIO]]="COMIDA",3.5,IF(Tabla1[[#This Row],[SERVICIO]]="CONTROLADO",8,IF(Tabla1[[#This Row],[SERVICIO]]="RÁPIDO",4.5,IF(Tabla1[[#This Row],[SERVICIO]]="NORMAL",3,))))</f>
        <v>4.5</v>
      </c>
      <c r="S41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2" s="2">
        <f>IF(Tabla1[[#This Row],[KILOMETROS ADICIONALES]]=0,Tabla1[[#This Row],[KILOMETROS]]*Tabla1[[#This Row],[COSTO NORMAL]],Tabla1[[#This Row],[COSTO NORMAL]]*Tabla1[[#This Row],[KILOMETROS HASTA]])</f>
        <v>16.875</v>
      </c>
      <c r="U4102" s="2">
        <f>Tabla1[[#This Row],[KILOMETROS ADICIONALES]]*Tabla1[[#This Row],[COSTO ADICIONAL]]</f>
        <v>6.3855000000000004</v>
      </c>
      <c r="V4102">
        <v>22.41</v>
      </c>
      <c r="W4102" s="2">
        <f>Tabla1[[#This Row],[COSTO NORMAL2]]+Tabla1[[#This Row],[COSTO ADICIONAL2]]</f>
        <v>23.2605</v>
      </c>
    </row>
    <row r="4103" spans="1:23" x14ac:dyDescent="0.25">
      <c r="A4103" t="s">
        <v>121</v>
      </c>
      <c r="B4103" t="s">
        <v>6580</v>
      </c>
      <c r="C4103" t="s">
        <v>13194</v>
      </c>
      <c r="D4103" t="s">
        <v>13</v>
      </c>
      <c r="E4103" t="s">
        <v>14845</v>
      </c>
      <c r="F4103" t="s">
        <v>14</v>
      </c>
      <c r="G4103" t="s">
        <v>15</v>
      </c>
      <c r="H4103" t="s">
        <v>121</v>
      </c>
      <c r="I4103" t="s">
        <v>6581</v>
      </c>
      <c r="J4103" t="str">
        <f>MID(Tabla1[[#This Row],[HORA2]],1,2)</f>
        <v>12</v>
      </c>
      <c r="K4103" t="s">
        <v>53</v>
      </c>
      <c r="L4103" t="s">
        <v>149</v>
      </c>
      <c r="M4103" t="s">
        <v>14867</v>
      </c>
      <c r="N4103" t="s">
        <v>22</v>
      </c>
      <c r="O4103">
        <v>16.309999999999999</v>
      </c>
      <c r="P41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12.559999999999999</v>
      </c>
      <c r="Q4103">
        <f>IF(Tabla1[[#This Row],[SERVICIO]]="COMIDA",3,IF(Tabla1[[#This Row],[SERVICIO]]="CONTROLADO",12,IF(Tabla1[[#This Row],[SERVICIO]]="RÁPIDO",3.75,IF(Tabla1[[#This Row],[SERVICIO]]="NORMAL",2.5,))))</f>
        <v>3.75</v>
      </c>
      <c r="R4103">
        <f>IF(Tabla1[[#This Row],[SERVICIO]]="COMIDA",3.5,IF(Tabla1[[#This Row],[SERVICIO]]="CONTROLADO",8,IF(Tabla1[[#This Row],[SERVICIO]]="RÁPIDO",4.5,IF(Tabla1[[#This Row],[SERVICIO]]="NORMAL",3,))))</f>
        <v>4.5</v>
      </c>
      <c r="S41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3" s="2">
        <f>IF(Tabla1[[#This Row],[KILOMETROS ADICIONALES]]=0,Tabla1[[#This Row],[KILOMETROS]]*Tabla1[[#This Row],[COSTO NORMAL]],Tabla1[[#This Row],[COSTO NORMAL]]*Tabla1[[#This Row],[KILOMETROS HASTA]])</f>
        <v>16.875</v>
      </c>
      <c r="U4103" s="2">
        <f>Tabla1[[#This Row],[KILOMETROS ADICIONALES]]*Tabla1[[#This Row],[COSTO ADICIONAL]]</f>
        <v>6.9079999999999995</v>
      </c>
      <c r="V4103">
        <v>208.12</v>
      </c>
      <c r="W4103" s="2">
        <f>Tabla1[[#This Row],[COSTO NORMAL2]]+Tabla1[[#This Row],[COSTO ADICIONAL2]]</f>
        <v>23.783000000000001</v>
      </c>
    </row>
    <row r="4104" spans="1:23" x14ac:dyDescent="0.25">
      <c r="A4104" t="s">
        <v>121</v>
      </c>
      <c r="B4104" t="s">
        <v>6582</v>
      </c>
      <c r="C4104" t="s">
        <v>13195</v>
      </c>
      <c r="D4104" t="s">
        <v>13</v>
      </c>
      <c r="E4104" t="s">
        <v>14845</v>
      </c>
      <c r="F4104" t="s">
        <v>14</v>
      </c>
      <c r="G4104" t="s">
        <v>15</v>
      </c>
      <c r="H4104" t="s">
        <v>121</v>
      </c>
      <c r="I4104" t="s">
        <v>6583</v>
      </c>
      <c r="J4104" t="str">
        <f>MID(Tabla1[[#This Row],[HORA2]],1,2)</f>
        <v>12</v>
      </c>
      <c r="K4104" t="s">
        <v>20</v>
      </c>
      <c r="L4104" t="s">
        <v>125</v>
      </c>
      <c r="M4104" t="s">
        <v>14867</v>
      </c>
      <c r="N4104" t="s">
        <v>22</v>
      </c>
      <c r="O4104">
        <v>9.15</v>
      </c>
      <c r="P41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</v>
      </c>
      <c r="Q4104">
        <f>IF(Tabla1[[#This Row],[SERVICIO]]="COMIDA",3,IF(Tabla1[[#This Row],[SERVICIO]]="CONTROLADO",12,IF(Tabla1[[#This Row],[SERVICIO]]="RÁPIDO",3.75,IF(Tabla1[[#This Row],[SERVICIO]]="NORMAL",2.5,))))</f>
        <v>3.75</v>
      </c>
      <c r="R4104">
        <f>IF(Tabla1[[#This Row],[SERVICIO]]="COMIDA",3.5,IF(Tabla1[[#This Row],[SERVICIO]]="CONTROLADO",8,IF(Tabla1[[#This Row],[SERVICIO]]="RÁPIDO",4.5,IF(Tabla1[[#This Row],[SERVICIO]]="NORMAL",3,))))</f>
        <v>4.5</v>
      </c>
      <c r="S41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4" s="2">
        <f>IF(Tabla1[[#This Row],[KILOMETROS ADICIONALES]]=0,Tabla1[[#This Row],[KILOMETROS]]*Tabla1[[#This Row],[COSTO NORMAL]],Tabla1[[#This Row],[COSTO NORMAL]]*Tabla1[[#This Row],[KILOMETROS HASTA]])</f>
        <v>16.875</v>
      </c>
      <c r="U4104" s="2">
        <f>Tabla1[[#This Row],[KILOMETROS ADICIONALES]]*Tabla1[[#This Row],[COSTO ADICIONAL]]</f>
        <v>2.9700000000000006</v>
      </c>
      <c r="V4104">
        <v>60.87</v>
      </c>
      <c r="W4104" s="2">
        <f>Tabla1[[#This Row],[COSTO NORMAL2]]+Tabla1[[#This Row],[COSTO ADICIONAL2]]</f>
        <v>19.844999999999999</v>
      </c>
    </row>
    <row r="4105" spans="1:23" x14ac:dyDescent="0.25">
      <c r="A4105" t="s">
        <v>121</v>
      </c>
      <c r="B4105" t="s">
        <v>1248</v>
      </c>
      <c r="C4105" t="s">
        <v>13196</v>
      </c>
      <c r="D4105" t="s">
        <v>13</v>
      </c>
      <c r="E4105" t="s">
        <v>14845</v>
      </c>
      <c r="F4105" t="s">
        <v>14</v>
      </c>
      <c r="G4105" t="s">
        <v>15</v>
      </c>
      <c r="H4105" t="s">
        <v>121</v>
      </c>
      <c r="I4105" t="s">
        <v>6584</v>
      </c>
      <c r="J4105" t="str">
        <f>MID(Tabla1[[#This Row],[HORA2]],1,2)</f>
        <v>14</v>
      </c>
      <c r="K4105" t="s">
        <v>145</v>
      </c>
      <c r="L4105" t="s">
        <v>27</v>
      </c>
      <c r="M4105" t="s">
        <v>14867</v>
      </c>
      <c r="N4105" t="s">
        <v>22</v>
      </c>
      <c r="O4105">
        <v>16.64</v>
      </c>
      <c r="P41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12.89</v>
      </c>
      <c r="Q4105">
        <f>IF(Tabla1[[#This Row],[SERVICIO]]="COMIDA",3,IF(Tabla1[[#This Row],[SERVICIO]]="CONTROLADO",12,IF(Tabla1[[#This Row],[SERVICIO]]="RÁPIDO",3.75,IF(Tabla1[[#This Row],[SERVICIO]]="NORMAL",2.5,))))</f>
        <v>3.75</v>
      </c>
      <c r="R4105">
        <f>IF(Tabla1[[#This Row],[SERVICIO]]="COMIDA",3.5,IF(Tabla1[[#This Row],[SERVICIO]]="CONTROLADO",8,IF(Tabla1[[#This Row],[SERVICIO]]="RÁPIDO",4.5,IF(Tabla1[[#This Row],[SERVICIO]]="NORMAL",3,))))</f>
        <v>4.5</v>
      </c>
      <c r="S41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5" s="2">
        <f>IF(Tabla1[[#This Row],[KILOMETROS ADICIONALES]]=0,Tabla1[[#This Row],[KILOMETROS]]*Tabla1[[#This Row],[COSTO NORMAL]],Tabla1[[#This Row],[COSTO NORMAL]]*Tabla1[[#This Row],[KILOMETROS HASTA]])</f>
        <v>16.875</v>
      </c>
      <c r="U4105" s="2">
        <f>Tabla1[[#This Row],[KILOMETROS ADICIONALES]]*Tabla1[[#This Row],[COSTO ADICIONAL]]</f>
        <v>7.089500000000001</v>
      </c>
      <c r="V4105">
        <v>95.89</v>
      </c>
      <c r="W4105" s="2">
        <f>Tabla1[[#This Row],[COSTO NORMAL2]]+Tabla1[[#This Row],[COSTO ADICIONAL2]]</f>
        <v>23.964500000000001</v>
      </c>
    </row>
    <row r="4106" spans="1:23" x14ac:dyDescent="0.25">
      <c r="A4106" t="s">
        <v>121</v>
      </c>
      <c r="B4106" t="s">
        <v>6585</v>
      </c>
      <c r="C4106" t="s">
        <v>13197</v>
      </c>
      <c r="D4106" t="s">
        <v>13</v>
      </c>
      <c r="E4106" t="s">
        <v>14845</v>
      </c>
      <c r="F4106" t="s">
        <v>14</v>
      </c>
      <c r="G4106" t="s">
        <v>15</v>
      </c>
      <c r="H4106" t="s">
        <v>121</v>
      </c>
      <c r="I4106" t="s">
        <v>5893</v>
      </c>
      <c r="J4106" t="str">
        <f>MID(Tabla1[[#This Row],[HORA2]],1,2)</f>
        <v>11</v>
      </c>
      <c r="K4106" t="s">
        <v>19</v>
      </c>
      <c r="L4106" t="s">
        <v>19</v>
      </c>
      <c r="M4106" t="s">
        <v>14867</v>
      </c>
      <c r="N4106" t="s">
        <v>22</v>
      </c>
      <c r="O4106">
        <v>18.600000000000001</v>
      </c>
      <c r="P41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14.850000000000001</v>
      </c>
      <c r="Q4106">
        <f>IF(Tabla1[[#This Row],[SERVICIO]]="COMIDA",3,IF(Tabla1[[#This Row],[SERVICIO]]="CONTROLADO",12,IF(Tabla1[[#This Row],[SERVICIO]]="RÁPIDO",3.75,IF(Tabla1[[#This Row],[SERVICIO]]="NORMAL",2.5,))))</f>
        <v>3.75</v>
      </c>
      <c r="R4106">
        <f>IF(Tabla1[[#This Row],[SERVICIO]]="COMIDA",3.5,IF(Tabla1[[#This Row],[SERVICIO]]="CONTROLADO",8,IF(Tabla1[[#This Row],[SERVICIO]]="RÁPIDO",4.5,IF(Tabla1[[#This Row],[SERVICIO]]="NORMAL",3,))))</f>
        <v>4.5</v>
      </c>
      <c r="S41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6" s="2">
        <f>IF(Tabla1[[#This Row],[KILOMETROS ADICIONALES]]=0,Tabla1[[#This Row],[KILOMETROS]]*Tabla1[[#This Row],[COSTO NORMAL]],Tabla1[[#This Row],[COSTO NORMAL]]*Tabla1[[#This Row],[KILOMETROS HASTA]])</f>
        <v>16.875</v>
      </c>
      <c r="U4106" s="2">
        <f>Tabla1[[#This Row],[KILOMETROS ADICIONALES]]*Tabla1[[#This Row],[COSTO ADICIONAL]]</f>
        <v>8.1675000000000022</v>
      </c>
      <c r="V4106">
        <v>6.93</v>
      </c>
      <c r="W4106" s="2">
        <f>Tabla1[[#This Row],[COSTO NORMAL2]]+Tabla1[[#This Row],[COSTO ADICIONAL2]]</f>
        <v>25.042500000000004</v>
      </c>
    </row>
    <row r="4107" spans="1:23" x14ac:dyDescent="0.25">
      <c r="A4107" t="s">
        <v>121</v>
      </c>
      <c r="B4107" t="s">
        <v>6415</v>
      </c>
      <c r="C4107" t="s">
        <v>13198</v>
      </c>
      <c r="D4107" t="s">
        <v>13</v>
      </c>
      <c r="E4107" t="s">
        <v>14845</v>
      </c>
      <c r="F4107" t="s">
        <v>14</v>
      </c>
      <c r="G4107" t="s">
        <v>15</v>
      </c>
      <c r="H4107" t="s">
        <v>121</v>
      </c>
      <c r="I4107" t="s">
        <v>6586</v>
      </c>
      <c r="J4107" t="str">
        <f>MID(Tabla1[[#This Row],[HORA2]],1,2)</f>
        <v>12</v>
      </c>
      <c r="K4107" t="s">
        <v>145</v>
      </c>
      <c r="L4107" t="s">
        <v>27</v>
      </c>
      <c r="M4107" t="s">
        <v>14867</v>
      </c>
      <c r="N4107" t="s">
        <v>22</v>
      </c>
      <c r="O4107">
        <v>6.35</v>
      </c>
      <c r="P41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2.5999999999999996</v>
      </c>
      <c r="Q4107">
        <f>IF(Tabla1[[#This Row],[SERVICIO]]="COMIDA",3,IF(Tabla1[[#This Row],[SERVICIO]]="CONTROLADO",12,IF(Tabla1[[#This Row],[SERVICIO]]="RÁPIDO",3.75,IF(Tabla1[[#This Row],[SERVICIO]]="NORMAL",2.5,))))</f>
        <v>3.75</v>
      </c>
      <c r="R4107">
        <f>IF(Tabla1[[#This Row],[SERVICIO]]="COMIDA",3.5,IF(Tabla1[[#This Row],[SERVICIO]]="CONTROLADO",8,IF(Tabla1[[#This Row],[SERVICIO]]="RÁPIDO",4.5,IF(Tabla1[[#This Row],[SERVICIO]]="NORMAL",3,))))</f>
        <v>4.5</v>
      </c>
      <c r="S41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7" s="2">
        <f>IF(Tabla1[[#This Row],[KILOMETROS ADICIONALES]]=0,Tabla1[[#This Row],[KILOMETROS]]*Tabla1[[#This Row],[COSTO NORMAL]],Tabla1[[#This Row],[COSTO NORMAL]]*Tabla1[[#This Row],[KILOMETROS HASTA]])</f>
        <v>16.875</v>
      </c>
      <c r="U4107" s="2">
        <f>Tabla1[[#This Row],[KILOMETROS ADICIONALES]]*Tabla1[[#This Row],[COSTO ADICIONAL]]</f>
        <v>1.43</v>
      </c>
      <c r="V4107">
        <v>102.29</v>
      </c>
      <c r="W4107" s="2">
        <f>Tabla1[[#This Row],[COSTO NORMAL2]]+Tabla1[[#This Row],[COSTO ADICIONAL2]]</f>
        <v>18.305</v>
      </c>
    </row>
    <row r="4108" spans="1:23" x14ac:dyDescent="0.25">
      <c r="A4108" t="s">
        <v>121</v>
      </c>
      <c r="B4108" t="s">
        <v>6587</v>
      </c>
      <c r="C4108" t="s">
        <v>13199</v>
      </c>
      <c r="D4108" t="s">
        <v>13</v>
      </c>
      <c r="E4108" t="s">
        <v>14845</v>
      </c>
      <c r="F4108" t="s">
        <v>295</v>
      </c>
      <c r="G4108" t="s">
        <v>15</v>
      </c>
      <c r="H4108" t="s">
        <v>121</v>
      </c>
      <c r="I4108" t="s">
        <v>2157</v>
      </c>
      <c r="J4108" t="str">
        <f>MID(Tabla1[[#This Row],[HORA2]],1,2)</f>
        <v>11</v>
      </c>
      <c r="K4108" t="s">
        <v>271</v>
      </c>
      <c r="L4108" t="s">
        <v>105</v>
      </c>
      <c r="M4108" t="s">
        <v>14867</v>
      </c>
      <c r="N4108" t="s">
        <v>22</v>
      </c>
      <c r="O4108">
        <v>15.04</v>
      </c>
      <c r="P41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11.29</v>
      </c>
      <c r="Q4108">
        <f>IF(Tabla1[[#This Row],[SERVICIO]]="COMIDA",3,IF(Tabla1[[#This Row],[SERVICIO]]="CONTROLADO",12,IF(Tabla1[[#This Row],[SERVICIO]]="RÁPIDO",3.75,IF(Tabla1[[#This Row],[SERVICIO]]="NORMAL",2.5,))))</f>
        <v>3.75</v>
      </c>
      <c r="R4108">
        <f>IF(Tabla1[[#This Row],[SERVICIO]]="COMIDA",3.5,IF(Tabla1[[#This Row],[SERVICIO]]="CONTROLADO",8,IF(Tabla1[[#This Row],[SERVICIO]]="RÁPIDO",4.5,IF(Tabla1[[#This Row],[SERVICIO]]="NORMAL",3,))))</f>
        <v>4.5</v>
      </c>
      <c r="S41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8" s="2">
        <f>IF(Tabla1[[#This Row],[KILOMETROS ADICIONALES]]=0,Tabla1[[#This Row],[KILOMETROS]]*Tabla1[[#This Row],[COSTO NORMAL]],Tabla1[[#This Row],[COSTO NORMAL]]*Tabla1[[#This Row],[KILOMETROS HASTA]])</f>
        <v>16.875</v>
      </c>
      <c r="U4108" s="2">
        <f>Tabla1[[#This Row],[KILOMETROS ADICIONALES]]*Tabla1[[#This Row],[COSTO ADICIONAL]]</f>
        <v>6.2095000000000002</v>
      </c>
      <c r="V4108">
        <v>83.37</v>
      </c>
      <c r="W4108" s="2">
        <f>Tabla1[[#This Row],[COSTO NORMAL2]]+Tabla1[[#This Row],[COSTO ADICIONAL2]]</f>
        <v>23.084499999999998</v>
      </c>
    </row>
    <row r="4109" spans="1:23" x14ac:dyDescent="0.25">
      <c r="A4109" t="s">
        <v>121</v>
      </c>
      <c r="B4109" t="s">
        <v>6588</v>
      </c>
      <c r="C4109" t="s">
        <v>13200</v>
      </c>
      <c r="D4109" t="s">
        <v>13</v>
      </c>
      <c r="E4109" t="s">
        <v>14845</v>
      </c>
      <c r="F4109" t="s">
        <v>14</v>
      </c>
      <c r="G4109" t="s">
        <v>15</v>
      </c>
      <c r="H4109" t="s">
        <v>121</v>
      </c>
      <c r="I4109" t="s">
        <v>6589</v>
      </c>
      <c r="J4109" t="str">
        <f>MID(Tabla1[[#This Row],[HORA2]],1,2)</f>
        <v>12</v>
      </c>
      <c r="K4109" t="s">
        <v>31</v>
      </c>
      <c r="L4109" t="s">
        <v>31</v>
      </c>
      <c r="M4109" t="s">
        <v>14867</v>
      </c>
      <c r="N4109" t="s">
        <v>22</v>
      </c>
      <c r="O4109">
        <v>9.93</v>
      </c>
      <c r="P41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</v>
      </c>
      <c r="Q4109">
        <f>IF(Tabla1[[#This Row],[SERVICIO]]="COMIDA",3,IF(Tabla1[[#This Row],[SERVICIO]]="CONTROLADO",12,IF(Tabla1[[#This Row],[SERVICIO]]="RÁPIDO",3.75,IF(Tabla1[[#This Row],[SERVICIO]]="NORMAL",2.5,))))</f>
        <v>3.75</v>
      </c>
      <c r="R4109">
        <f>IF(Tabla1[[#This Row],[SERVICIO]]="COMIDA",3.5,IF(Tabla1[[#This Row],[SERVICIO]]="CONTROLADO",8,IF(Tabla1[[#This Row],[SERVICIO]]="RÁPIDO",4.5,IF(Tabla1[[#This Row],[SERVICIO]]="NORMAL",3,))))</f>
        <v>4.5</v>
      </c>
      <c r="S41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09" s="2">
        <f>IF(Tabla1[[#This Row],[KILOMETROS ADICIONALES]]=0,Tabla1[[#This Row],[KILOMETROS]]*Tabla1[[#This Row],[COSTO NORMAL]],Tabla1[[#This Row],[COSTO NORMAL]]*Tabla1[[#This Row],[KILOMETROS HASTA]])</f>
        <v>16.875</v>
      </c>
      <c r="U4109" s="2">
        <f>Tabla1[[#This Row],[KILOMETROS ADICIONALES]]*Tabla1[[#This Row],[COSTO ADICIONAL]]</f>
        <v>3.399</v>
      </c>
      <c r="V4109">
        <v>210.72</v>
      </c>
      <c r="W4109" s="2">
        <f>Tabla1[[#This Row],[COSTO NORMAL2]]+Tabla1[[#This Row],[COSTO ADICIONAL2]]</f>
        <v>20.274000000000001</v>
      </c>
    </row>
    <row r="4110" spans="1:23" x14ac:dyDescent="0.25">
      <c r="A4110" t="s">
        <v>121</v>
      </c>
      <c r="B4110" t="s">
        <v>6590</v>
      </c>
      <c r="C4110" t="s">
        <v>13201</v>
      </c>
      <c r="D4110" t="s">
        <v>13</v>
      </c>
      <c r="E4110" t="s">
        <v>14845</v>
      </c>
      <c r="F4110" t="s">
        <v>14</v>
      </c>
      <c r="G4110" t="s">
        <v>15</v>
      </c>
      <c r="H4110" t="s">
        <v>121</v>
      </c>
      <c r="I4110" t="s">
        <v>5888</v>
      </c>
      <c r="J4110" t="str">
        <f>MID(Tabla1[[#This Row],[HORA2]],1,2)</f>
        <v>12</v>
      </c>
      <c r="K4110" t="s">
        <v>19</v>
      </c>
      <c r="L4110" t="s">
        <v>19</v>
      </c>
      <c r="M4110" t="s">
        <v>14867</v>
      </c>
      <c r="N4110" t="s">
        <v>22</v>
      </c>
      <c r="O4110">
        <v>1.3</v>
      </c>
      <c r="P41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10">
        <f>IF(Tabla1[[#This Row],[SERVICIO]]="COMIDA",3,IF(Tabla1[[#This Row],[SERVICIO]]="CONTROLADO",12,IF(Tabla1[[#This Row],[SERVICIO]]="RÁPIDO",3.75,IF(Tabla1[[#This Row],[SERVICIO]]="NORMAL",2.5,))))</f>
        <v>3.75</v>
      </c>
      <c r="R4110">
        <f>IF(Tabla1[[#This Row],[SERVICIO]]="COMIDA",3.5,IF(Tabla1[[#This Row],[SERVICIO]]="CONTROLADO",8,IF(Tabla1[[#This Row],[SERVICIO]]="RÁPIDO",4.5,IF(Tabla1[[#This Row],[SERVICIO]]="NORMAL",3,))))</f>
        <v>4.5</v>
      </c>
      <c r="S41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0" s="2">
        <f>IF(Tabla1[[#This Row],[KILOMETROS ADICIONALES]]=0,Tabla1[[#This Row],[KILOMETROS]]*Tabla1[[#This Row],[COSTO NORMAL]],Tabla1[[#This Row],[COSTO NORMAL]]*Tabla1[[#This Row],[KILOMETROS HASTA]])</f>
        <v>5.8500000000000005</v>
      </c>
      <c r="U4110" s="2">
        <f>Tabla1[[#This Row],[KILOMETROS ADICIONALES]]*Tabla1[[#This Row],[COSTO ADICIONAL]]</f>
        <v>0</v>
      </c>
      <c r="V4110">
        <v>250.86</v>
      </c>
      <c r="W4110" s="2">
        <f>Tabla1[[#This Row],[COSTO NORMAL2]]+Tabla1[[#This Row],[COSTO ADICIONAL2]]</f>
        <v>5.8500000000000005</v>
      </c>
    </row>
    <row r="4111" spans="1:23" x14ac:dyDescent="0.25">
      <c r="A4111" t="s">
        <v>121</v>
      </c>
      <c r="B4111" t="s">
        <v>6591</v>
      </c>
      <c r="C4111" t="s">
        <v>13202</v>
      </c>
      <c r="D4111" t="s">
        <v>13</v>
      </c>
      <c r="E4111" t="s">
        <v>14845</v>
      </c>
      <c r="F4111" t="s">
        <v>14</v>
      </c>
      <c r="G4111" t="s">
        <v>15</v>
      </c>
      <c r="H4111" t="s">
        <v>121</v>
      </c>
      <c r="I4111" t="s">
        <v>3030</v>
      </c>
      <c r="J4111" t="str">
        <f>MID(Tabla1[[#This Row],[HORA2]],1,2)</f>
        <v>12</v>
      </c>
      <c r="K4111" t="s">
        <v>53</v>
      </c>
      <c r="L4111" t="s">
        <v>188</v>
      </c>
      <c r="M4111" t="s">
        <v>14867</v>
      </c>
      <c r="N4111" t="s">
        <v>22</v>
      </c>
      <c r="O4111">
        <v>20.3</v>
      </c>
      <c r="P41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4111">
        <f>IF(Tabla1[[#This Row],[SERVICIO]]="COMIDA",3,IF(Tabla1[[#This Row],[SERVICIO]]="CONTROLADO",12,IF(Tabla1[[#This Row],[SERVICIO]]="RÁPIDO",3.75,IF(Tabla1[[#This Row],[SERVICIO]]="NORMAL",2.5,))))</f>
        <v>3.75</v>
      </c>
      <c r="R4111">
        <f>IF(Tabla1[[#This Row],[SERVICIO]]="COMIDA",3.5,IF(Tabla1[[#This Row],[SERVICIO]]="CONTROLADO",8,IF(Tabla1[[#This Row],[SERVICIO]]="RÁPIDO",4.5,IF(Tabla1[[#This Row],[SERVICIO]]="NORMAL",3,))))</f>
        <v>4.5</v>
      </c>
      <c r="S41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1" s="2">
        <f>IF(Tabla1[[#This Row],[KILOMETROS ADICIONALES]]=0,Tabla1[[#This Row],[KILOMETROS]]*Tabla1[[#This Row],[COSTO NORMAL]],Tabla1[[#This Row],[COSTO NORMAL]]*Tabla1[[#This Row],[KILOMETROS HASTA]])</f>
        <v>16.875</v>
      </c>
      <c r="U4111" s="2">
        <f>Tabla1[[#This Row],[KILOMETROS ADICIONALES]]*Tabla1[[#This Row],[COSTO ADICIONAL]]</f>
        <v>9.1025000000000009</v>
      </c>
      <c r="V4111">
        <v>195.33</v>
      </c>
      <c r="W4111" s="2">
        <f>Tabla1[[#This Row],[COSTO NORMAL2]]+Tabla1[[#This Row],[COSTO ADICIONAL2]]</f>
        <v>25.977499999999999</v>
      </c>
    </row>
    <row r="4112" spans="1:23" x14ac:dyDescent="0.25">
      <c r="A4112" t="s">
        <v>121</v>
      </c>
      <c r="B4112" t="s">
        <v>6592</v>
      </c>
      <c r="C4112" t="s">
        <v>13203</v>
      </c>
      <c r="D4112" t="s">
        <v>13</v>
      </c>
      <c r="E4112" t="s">
        <v>14845</v>
      </c>
      <c r="F4112" t="s">
        <v>14</v>
      </c>
      <c r="G4112" t="s">
        <v>69</v>
      </c>
      <c r="H4112" t="s">
        <v>121</v>
      </c>
      <c r="I4112" t="s">
        <v>6593</v>
      </c>
      <c r="J4112" t="str">
        <f>MID(Tabla1[[#This Row],[HORA2]],1,2)</f>
        <v>13</v>
      </c>
      <c r="K4112" t="s">
        <v>271</v>
      </c>
      <c r="L4112" t="s">
        <v>1604</v>
      </c>
      <c r="M4112" t="s">
        <v>14867</v>
      </c>
      <c r="N4112" t="s">
        <v>22</v>
      </c>
      <c r="O4112">
        <v>17.059999999999999</v>
      </c>
      <c r="P41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13.309999999999999</v>
      </c>
      <c r="Q4112">
        <f>IF(Tabla1[[#This Row],[SERVICIO]]="COMIDA",3,IF(Tabla1[[#This Row],[SERVICIO]]="CONTROLADO",12,IF(Tabla1[[#This Row],[SERVICIO]]="RÁPIDO",3.75,IF(Tabla1[[#This Row],[SERVICIO]]="NORMAL",2.5,))))</f>
        <v>3.75</v>
      </c>
      <c r="R4112">
        <f>IF(Tabla1[[#This Row],[SERVICIO]]="COMIDA",3.5,IF(Tabla1[[#This Row],[SERVICIO]]="CONTROLADO",8,IF(Tabla1[[#This Row],[SERVICIO]]="RÁPIDO",4.5,IF(Tabla1[[#This Row],[SERVICIO]]="NORMAL",3,))))</f>
        <v>4.5</v>
      </c>
      <c r="S41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2" s="2">
        <f>IF(Tabla1[[#This Row],[KILOMETROS ADICIONALES]]=0,Tabla1[[#This Row],[KILOMETROS]]*Tabla1[[#This Row],[COSTO NORMAL]],Tabla1[[#This Row],[COSTO NORMAL]]*Tabla1[[#This Row],[KILOMETROS HASTA]])</f>
        <v>16.875</v>
      </c>
      <c r="U4112" s="2">
        <f>Tabla1[[#This Row],[KILOMETROS ADICIONALES]]*Tabla1[[#This Row],[COSTO ADICIONAL]]</f>
        <v>7.3205</v>
      </c>
      <c r="V4112">
        <v>33.020000000000003</v>
      </c>
      <c r="W4112" s="2">
        <f>Tabla1[[#This Row],[COSTO NORMAL2]]+Tabla1[[#This Row],[COSTO ADICIONAL2]]</f>
        <v>24.195499999999999</v>
      </c>
    </row>
    <row r="4113" spans="1:23" x14ac:dyDescent="0.25">
      <c r="A4113" t="s">
        <v>121</v>
      </c>
      <c r="B4113" t="s">
        <v>1155</v>
      </c>
      <c r="C4113" t="s">
        <v>13204</v>
      </c>
      <c r="D4113" t="s">
        <v>13</v>
      </c>
      <c r="E4113" t="s">
        <v>14845</v>
      </c>
      <c r="F4113" t="s">
        <v>14</v>
      </c>
      <c r="G4113" t="s">
        <v>15</v>
      </c>
      <c r="H4113" t="s">
        <v>121</v>
      </c>
      <c r="I4113" t="s">
        <v>6594</v>
      </c>
      <c r="J4113" t="str">
        <f>MID(Tabla1[[#This Row],[HORA2]],1,2)</f>
        <v>12</v>
      </c>
      <c r="K4113" t="s">
        <v>31</v>
      </c>
      <c r="L4113" t="s">
        <v>19</v>
      </c>
      <c r="M4113" t="s">
        <v>14867</v>
      </c>
      <c r="N4113" t="s">
        <v>22</v>
      </c>
      <c r="O4113">
        <v>18.22</v>
      </c>
      <c r="P41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14.469999999999999</v>
      </c>
      <c r="Q4113">
        <f>IF(Tabla1[[#This Row],[SERVICIO]]="COMIDA",3,IF(Tabla1[[#This Row],[SERVICIO]]="CONTROLADO",12,IF(Tabla1[[#This Row],[SERVICIO]]="RÁPIDO",3.75,IF(Tabla1[[#This Row],[SERVICIO]]="NORMAL",2.5,))))</f>
        <v>3.75</v>
      </c>
      <c r="R4113">
        <f>IF(Tabla1[[#This Row],[SERVICIO]]="COMIDA",3.5,IF(Tabla1[[#This Row],[SERVICIO]]="CONTROLADO",8,IF(Tabla1[[#This Row],[SERVICIO]]="RÁPIDO",4.5,IF(Tabla1[[#This Row],[SERVICIO]]="NORMAL",3,))))</f>
        <v>4.5</v>
      </c>
      <c r="S41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3" s="2">
        <f>IF(Tabla1[[#This Row],[KILOMETROS ADICIONALES]]=0,Tabla1[[#This Row],[KILOMETROS]]*Tabla1[[#This Row],[COSTO NORMAL]],Tabla1[[#This Row],[COSTO NORMAL]]*Tabla1[[#This Row],[KILOMETROS HASTA]])</f>
        <v>16.875</v>
      </c>
      <c r="U4113" s="2">
        <f>Tabla1[[#This Row],[KILOMETROS ADICIONALES]]*Tabla1[[#This Row],[COSTO ADICIONAL]]</f>
        <v>7.9584999999999999</v>
      </c>
      <c r="V4113">
        <v>7.98</v>
      </c>
      <c r="W4113" s="2">
        <f>Tabla1[[#This Row],[COSTO NORMAL2]]+Tabla1[[#This Row],[COSTO ADICIONAL2]]</f>
        <v>24.833500000000001</v>
      </c>
    </row>
    <row r="4114" spans="1:23" x14ac:dyDescent="0.25">
      <c r="A4114" t="s">
        <v>121</v>
      </c>
      <c r="B4114" t="s">
        <v>6595</v>
      </c>
      <c r="C4114" t="s">
        <v>13205</v>
      </c>
      <c r="D4114" t="s">
        <v>13</v>
      </c>
      <c r="E4114" t="s">
        <v>14845</v>
      </c>
      <c r="F4114" t="s">
        <v>14</v>
      </c>
      <c r="G4114" t="s">
        <v>15</v>
      </c>
      <c r="H4114" t="s">
        <v>121</v>
      </c>
      <c r="I4114" t="s">
        <v>6596</v>
      </c>
      <c r="J4114" t="str">
        <f>MID(Tabla1[[#This Row],[HORA2]],1,2)</f>
        <v>12</v>
      </c>
      <c r="K4114" t="s">
        <v>65</v>
      </c>
      <c r="L4114" t="s">
        <v>19</v>
      </c>
      <c r="M4114" t="s">
        <v>14867</v>
      </c>
      <c r="N4114" t="s">
        <v>22</v>
      </c>
      <c r="O4114">
        <v>6.37</v>
      </c>
      <c r="P41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2.62</v>
      </c>
      <c r="Q4114">
        <f>IF(Tabla1[[#This Row],[SERVICIO]]="COMIDA",3,IF(Tabla1[[#This Row],[SERVICIO]]="CONTROLADO",12,IF(Tabla1[[#This Row],[SERVICIO]]="RÁPIDO",3.75,IF(Tabla1[[#This Row],[SERVICIO]]="NORMAL",2.5,))))</f>
        <v>3.75</v>
      </c>
      <c r="R4114">
        <f>IF(Tabla1[[#This Row],[SERVICIO]]="COMIDA",3.5,IF(Tabla1[[#This Row],[SERVICIO]]="CONTROLADO",8,IF(Tabla1[[#This Row],[SERVICIO]]="RÁPIDO",4.5,IF(Tabla1[[#This Row],[SERVICIO]]="NORMAL",3,))))</f>
        <v>4.5</v>
      </c>
      <c r="S41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4" s="2">
        <f>IF(Tabla1[[#This Row],[KILOMETROS ADICIONALES]]=0,Tabla1[[#This Row],[KILOMETROS]]*Tabla1[[#This Row],[COSTO NORMAL]],Tabla1[[#This Row],[COSTO NORMAL]]*Tabla1[[#This Row],[KILOMETROS HASTA]])</f>
        <v>16.875</v>
      </c>
      <c r="U4114" s="2">
        <f>Tabla1[[#This Row],[KILOMETROS ADICIONALES]]*Tabla1[[#This Row],[COSTO ADICIONAL]]</f>
        <v>1.4410000000000003</v>
      </c>
      <c r="V4114">
        <v>164.3</v>
      </c>
      <c r="W4114" s="2">
        <f>Tabla1[[#This Row],[COSTO NORMAL2]]+Tabla1[[#This Row],[COSTO ADICIONAL2]]</f>
        <v>18.315999999999999</v>
      </c>
    </row>
    <row r="4115" spans="1:23" x14ac:dyDescent="0.25">
      <c r="A4115" t="s">
        <v>121</v>
      </c>
      <c r="B4115" t="s">
        <v>1170</v>
      </c>
      <c r="C4115" t="s">
        <v>13206</v>
      </c>
      <c r="D4115" t="s">
        <v>13</v>
      </c>
      <c r="E4115" t="s">
        <v>14845</v>
      </c>
      <c r="F4115" t="s">
        <v>295</v>
      </c>
      <c r="G4115" t="s">
        <v>15</v>
      </c>
      <c r="H4115" t="s">
        <v>121</v>
      </c>
      <c r="I4115" t="s">
        <v>4868</v>
      </c>
      <c r="J4115" t="str">
        <f>MID(Tabla1[[#This Row],[HORA2]],1,2)</f>
        <v>11</v>
      </c>
      <c r="K4115" t="s">
        <v>53</v>
      </c>
      <c r="L4115" t="s">
        <v>31</v>
      </c>
      <c r="M4115" t="s">
        <v>14867</v>
      </c>
      <c r="N4115" t="s">
        <v>22</v>
      </c>
      <c r="O4115">
        <v>11.54</v>
      </c>
      <c r="P41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7.7899999999999991</v>
      </c>
      <c r="Q4115">
        <f>IF(Tabla1[[#This Row],[SERVICIO]]="COMIDA",3,IF(Tabla1[[#This Row],[SERVICIO]]="CONTROLADO",12,IF(Tabla1[[#This Row],[SERVICIO]]="RÁPIDO",3.75,IF(Tabla1[[#This Row],[SERVICIO]]="NORMAL",2.5,))))</f>
        <v>3.75</v>
      </c>
      <c r="R4115">
        <f>IF(Tabla1[[#This Row],[SERVICIO]]="COMIDA",3.5,IF(Tabla1[[#This Row],[SERVICIO]]="CONTROLADO",8,IF(Tabla1[[#This Row],[SERVICIO]]="RÁPIDO",4.5,IF(Tabla1[[#This Row],[SERVICIO]]="NORMAL",3,))))</f>
        <v>4.5</v>
      </c>
      <c r="S41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5" s="2">
        <f>IF(Tabla1[[#This Row],[KILOMETROS ADICIONALES]]=0,Tabla1[[#This Row],[KILOMETROS]]*Tabla1[[#This Row],[COSTO NORMAL]],Tabla1[[#This Row],[COSTO NORMAL]]*Tabla1[[#This Row],[KILOMETROS HASTA]])</f>
        <v>16.875</v>
      </c>
      <c r="U4115" s="2">
        <f>Tabla1[[#This Row],[KILOMETROS ADICIONALES]]*Tabla1[[#This Row],[COSTO ADICIONAL]]</f>
        <v>4.2844999999999995</v>
      </c>
      <c r="V4115">
        <v>249.06</v>
      </c>
      <c r="W4115" s="2">
        <f>Tabla1[[#This Row],[COSTO NORMAL2]]+Tabla1[[#This Row],[COSTO ADICIONAL2]]</f>
        <v>21.159500000000001</v>
      </c>
    </row>
    <row r="4116" spans="1:23" x14ac:dyDescent="0.25">
      <c r="A4116" t="s">
        <v>121</v>
      </c>
      <c r="B4116" t="s">
        <v>6597</v>
      </c>
      <c r="C4116" t="s">
        <v>13207</v>
      </c>
      <c r="D4116" t="s">
        <v>13</v>
      </c>
      <c r="E4116" t="s">
        <v>14845</v>
      </c>
      <c r="F4116" t="s">
        <v>14</v>
      </c>
      <c r="G4116" t="s">
        <v>15</v>
      </c>
      <c r="H4116" t="s">
        <v>121</v>
      </c>
      <c r="I4116" t="s">
        <v>6598</v>
      </c>
      <c r="J4116" t="str">
        <f>MID(Tabla1[[#This Row],[HORA2]],1,2)</f>
        <v>14</v>
      </c>
      <c r="K4116" t="s">
        <v>145</v>
      </c>
      <c r="L4116" t="s">
        <v>19</v>
      </c>
      <c r="M4116" t="s">
        <v>14867</v>
      </c>
      <c r="N4116" t="s">
        <v>22</v>
      </c>
      <c r="O4116">
        <v>3.67</v>
      </c>
      <c r="P41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16">
        <f>IF(Tabla1[[#This Row],[SERVICIO]]="COMIDA",3,IF(Tabla1[[#This Row],[SERVICIO]]="CONTROLADO",12,IF(Tabla1[[#This Row],[SERVICIO]]="RÁPIDO",3.75,IF(Tabla1[[#This Row],[SERVICIO]]="NORMAL",2.5,))))</f>
        <v>3.75</v>
      </c>
      <c r="R4116">
        <f>IF(Tabla1[[#This Row],[SERVICIO]]="COMIDA",3.5,IF(Tabla1[[#This Row],[SERVICIO]]="CONTROLADO",8,IF(Tabla1[[#This Row],[SERVICIO]]="RÁPIDO",4.5,IF(Tabla1[[#This Row],[SERVICIO]]="NORMAL",3,))))</f>
        <v>4.5</v>
      </c>
      <c r="S41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6" s="2">
        <f>IF(Tabla1[[#This Row],[KILOMETROS ADICIONALES]]=0,Tabla1[[#This Row],[KILOMETROS]]*Tabla1[[#This Row],[COSTO NORMAL]],Tabla1[[#This Row],[COSTO NORMAL]]*Tabla1[[#This Row],[KILOMETROS HASTA]])</f>
        <v>16.515000000000001</v>
      </c>
      <c r="U4116" s="2">
        <f>Tabla1[[#This Row],[KILOMETROS ADICIONALES]]*Tabla1[[#This Row],[COSTO ADICIONAL]]</f>
        <v>0</v>
      </c>
      <c r="V4116">
        <v>220</v>
      </c>
      <c r="W4116" s="2">
        <f>Tabla1[[#This Row],[COSTO NORMAL2]]+Tabla1[[#This Row],[COSTO ADICIONAL2]]</f>
        <v>16.515000000000001</v>
      </c>
    </row>
    <row r="4117" spans="1:23" x14ac:dyDescent="0.25">
      <c r="A4117" t="s">
        <v>121</v>
      </c>
      <c r="B4117" t="s">
        <v>6599</v>
      </c>
      <c r="C4117" t="s">
        <v>13208</v>
      </c>
      <c r="D4117" t="s">
        <v>13</v>
      </c>
      <c r="E4117" t="s">
        <v>14845</v>
      </c>
      <c r="F4117" t="s">
        <v>76</v>
      </c>
      <c r="G4117" t="s">
        <v>15</v>
      </c>
      <c r="H4117" t="s">
        <v>121</v>
      </c>
      <c r="I4117" t="s">
        <v>6600</v>
      </c>
      <c r="J4117" t="str">
        <f>MID(Tabla1[[#This Row],[HORA2]],1,2)</f>
        <v>11</v>
      </c>
      <c r="K4117" t="s">
        <v>90</v>
      </c>
      <c r="L4117" t="s">
        <v>57</v>
      </c>
      <c r="M4117" t="s">
        <v>14867</v>
      </c>
      <c r="N4117" t="s">
        <v>22</v>
      </c>
      <c r="O4117">
        <v>11.34</v>
      </c>
      <c r="P41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7.59</v>
      </c>
      <c r="Q4117">
        <f>IF(Tabla1[[#This Row],[SERVICIO]]="COMIDA",3,IF(Tabla1[[#This Row],[SERVICIO]]="CONTROLADO",12,IF(Tabla1[[#This Row],[SERVICIO]]="RÁPIDO",3.75,IF(Tabla1[[#This Row],[SERVICIO]]="NORMAL",2.5,))))</f>
        <v>3.75</v>
      </c>
      <c r="R4117">
        <f>IF(Tabla1[[#This Row],[SERVICIO]]="COMIDA",3.5,IF(Tabla1[[#This Row],[SERVICIO]]="CONTROLADO",8,IF(Tabla1[[#This Row],[SERVICIO]]="RÁPIDO",4.5,IF(Tabla1[[#This Row],[SERVICIO]]="NORMAL",3,))))</f>
        <v>4.5</v>
      </c>
      <c r="S41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7" s="2">
        <f>IF(Tabla1[[#This Row],[KILOMETROS ADICIONALES]]=0,Tabla1[[#This Row],[KILOMETROS]]*Tabla1[[#This Row],[COSTO NORMAL]],Tabla1[[#This Row],[COSTO NORMAL]]*Tabla1[[#This Row],[KILOMETROS HASTA]])</f>
        <v>16.875</v>
      </c>
      <c r="U4117" s="2">
        <f>Tabla1[[#This Row],[KILOMETROS ADICIONALES]]*Tabla1[[#This Row],[COSTO ADICIONAL]]</f>
        <v>4.1745000000000001</v>
      </c>
      <c r="V4117">
        <v>125.69</v>
      </c>
      <c r="W4117" s="2">
        <f>Tabla1[[#This Row],[COSTO NORMAL2]]+Tabla1[[#This Row],[COSTO ADICIONAL2]]</f>
        <v>21.049500000000002</v>
      </c>
    </row>
    <row r="4118" spans="1:23" x14ac:dyDescent="0.25">
      <c r="A4118" t="s">
        <v>121</v>
      </c>
      <c r="B4118" t="s">
        <v>6601</v>
      </c>
      <c r="C4118" t="s">
        <v>13209</v>
      </c>
      <c r="D4118" t="s">
        <v>13</v>
      </c>
      <c r="E4118" t="s">
        <v>14845</v>
      </c>
      <c r="F4118" t="s">
        <v>14</v>
      </c>
      <c r="G4118" t="s">
        <v>15</v>
      </c>
      <c r="H4118" t="s">
        <v>121</v>
      </c>
      <c r="I4118" t="s">
        <v>6602</v>
      </c>
      <c r="J4118" t="str">
        <f>MID(Tabla1[[#This Row],[HORA2]],1,2)</f>
        <v>12</v>
      </c>
      <c r="K4118" t="s">
        <v>35</v>
      </c>
      <c r="L4118" t="s">
        <v>2011</v>
      </c>
      <c r="M4118" t="s">
        <v>14867</v>
      </c>
      <c r="N4118" t="s">
        <v>22</v>
      </c>
      <c r="O4118">
        <v>8.1300000000000008</v>
      </c>
      <c r="P41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4.3800000000000008</v>
      </c>
      <c r="Q4118">
        <f>IF(Tabla1[[#This Row],[SERVICIO]]="COMIDA",3,IF(Tabla1[[#This Row],[SERVICIO]]="CONTROLADO",12,IF(Tabla1[[#This Row],[SERVICIO]]="RÁPIDO",3.75,IF(Tabla1[[#This Row],[SERVICIO]]="NORMAL",2.5,))))</f>
        <v>3.75</v>
      </c>
      <c r="R4118">
        <f>IF(Tabla1[[#This Row],[SERVICIO]]="COMIDA",3.5,IF(Tabla1[[#This Row],[SERVICIO]]="CONTROLADO",8,IF(Tabla1[[#This Row],[SERVICIO]]="RÁPIDO",4.5,IF(Tabla1[[#This Row],[SERVICIO]]="NORMAL",3,))))</f>
        <v>4.5</v>
      </c>
      <c r="S41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8" s="2">
        <f>IF(Tabla1[[#This Row],[KILOMETROS ADICIONALES]]=0,Tabla1[[#This Row],[KILOMETROS]]*Tabla1[[#This Row],[COSTO NORMAL]],Tabla1[[#This Row],[COSTO NORMAL]]*Tabla1[[#This Row],[KILOMETROS HASTA]])</f>
        <v>16.875</v>
      </c>
      <c r="U4118" s="2">
        <f>Tabla1[[#This Row],[KILOMETROS ADICIONALES]]*Tabla1[[#This Row],[COSTO ADICIONAL]]</f>
        <v>2.4090000000000007</v>
      </c>
      <c r="V4118">
        <v>202.99</v>
      </c>
      <c r="W4118" s="2">
        <f>Tabla1[[#This Row],[COSTO NORMAL2]]+Tabla1[[#This Row],[COSTO ADICIONAL2]]</f>
        <v>19.283999999999999</v>
      </c>
    </row>
    <row r="4119" spans="1:23" x14ac:dyDescent="0.25">
      <c r="A4119" t="s">
        <v>121</v>
      </c>
      <c r="B4119" t="s">
        <v>6603</v>
      </c>
      <c r="C4119" t="s">
        <v>13210</v>
      </c>
      <c r="D4119" t="s">
        <v>13</v>
      </c>
      <c r="E4119" t="s">
        <v>14845</v>
      </c>
      <c r="F4119" t="s">
        <v>14</v>
      </c>
      <c r="G4119" t="s">
        <v>15</v>
      </c>
      <c r="H4119" t="s">
        <v>121</v>
      </c>
      <c r="I4119" t="s">
        <v>6604</v>
      </c>
      <c r="J4119" t="str">
        <f>MID(Tabla1[[#This Row],[HORA2]],1,2)</f>
        <v>11</v>
      </c>
      <c r="K4119" t="s">
        <v>57</v>
      </c>
      <c r="L4119" t="s">
        <v>57</v>
      </c>
      <c r="M4119" t="s">
        <v>14867</v>
      </c>
      <c r="N4119" t="s">
        <v>22</v>
      </c>
      <c r="O4119">
        <v>4.1100000000000003</v>
      </c>
      <c r="P41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0.36000000000000032</v>
      </c>
      <c r="Q4119">
        <f>IF(Tabla1[[#This Row],[SERVICIO]]="COMIDA",3,IF(Tabla1[[#This Row],[SERVICIO]]="CONTROLADO",12,IF(Tabla1[[#This Row],[SERVICIO]]="RÁPIDO",3.75,IF(Tabla1[[#This Row],[SERVICIO]]="NORMAL",2.5,))))</f>
        <v>3.75</v>
      </c>
      <c r="R4119">
        <f>IF(Tabla1[[#This Row],[SERVICIO]]="COMIDA",3.5,IF(Tabla1[[#This Row],[SERVICIO]]="CONTROLADO",8,IF(Tabla1[[#This Row],[SERVICIO]]="RÁPIDO",4.5,IF(Tabla1[[#This Row],[SERVICIO]]="NORMAL",3,))))</f>
        <v>4.5</v>
      </c>
      <c r="S41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19" s="2">
        <f>IF(Tabla1[[#This Row],[KILOMETROS ADICIONALES]]=0,Tabla1[[#This Row],[KILOMETROS]]*Tabla1[[#This Row],[COSTO NORMAL]],Tabla1[[#This Row],[COSTO NORMAL]]*Tabla1[[#This Row],[KILOMETROS HASTA]])</f>
        <v>16.875</v>
      </c>
      <c r="U4119" s="2">
        <f>Tabla1[[#This Row],[KILOMETROS ADICIONALES]]*Tabla1[[#This Row],[COSTO ADICIONAL]]</f>
        <v>0.1980000000000002</v>
      </c>
      <c r="V4119">
        <v>132.41999999999999</v>
      </c>
      <c r="W4119" s="2">
        <f>Tabla1[[#This Row],[COSTO NORMAL2]]+Tabla1[[#This Row],[COSTO ADICIONAL2]]</f>
        <v>17.073</v>
      </c>
    </row>
    <row r="4120" spans="1:23" x14ac:dyDescent="0.25">
      <c r="A4120" t="s">
        <v>121</v>
      </c>
      <c r="B4120" t="s">
        <v>6605</v>
      </c>
      <c r="C4120" t="s">
        <v>13211</v>
      </c>
      <c r="D4120" t="s">
        <v>13</v>
      </c>
      <c r="E4120" t="s">
        <v>14845</v>
      </c>
      <c r="F4120" t="s">
        <v>14</v>
      </c>
      <c r="G4120" t="s">
        <v>15</v>
      </c>
      <c r="H4120" t="s">
        <v>121</v>
      </c>
      <c r="I4120" t="s">
        <v>6606</v>
      </c>
      <c r="J4120" t="str">
        <f>MID(Tabla1[[#This Row],[HORA2]],1,2)</f>
        <v>11</v>
      </c>
      <c r="K4120" t="s">
        <v>26</v>
      </c>
      <c r="L4120" t="s">
        <v>26</v>
      </c>
      <c r="M4120" t="s">
        <v>14867</v>
      </c>
      <c r="N4120" t="s">
        <v>22</v>
      </c>
      <c r="O4120">
        <v>17.14</v>
      </c>
      <c r="P41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13.39</v>
      </c>
      <c r="Q4120">
        <f>IF(Tabla1[[#This Row],[SERVICIO]]="COMIDA",3,IF(Tabla1[[#This Row],[SERVICIO]]="CONTROLADO",12,IF(Tabla1[[#This Row],[SERVICIO]]="RÁPIDO",3.75,IF(Tabla1[[#This Row],[SERVICIO]]="NORMAL",2.5,))))</f>
        <v>3.75</v>
      </c>
      <c r="R4120">
        <f>IF(Tabla1[[#This Row],[SERVICIO]]="COMIDA",3.5,IF(Tabla1[[#This Row],[SERVICIO]]="CONTROLADO",8,IF(Tabla1[[#This Row],[SERVICIO]]="RÁPIDO",4.5,IF(Tabla1[[#This Row],[SERVICIO]]="NORMAL",3,))))</f>
        <v>4.5</v>
      </c>
      <c r="S41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0" s="2">
        <f>IF(Tabla1[[#This Row],[KILOMETROS ADICIONALES]]=0,Tabla1[[#This Row],[KILOMETROS]]*Tabla1[[#This Row],[COSTO NORMAL]],Tabla1[[#This Row],[COSTO NORMAL]]*Tabla1[[#This Row],[KILOMETROS HASTA]])</f>
        <v>16.875</v>
      </c>
      <c r="U4120" s="2">
        <f>Tabla1[[#This Row],[KILOMETROS ADICIONALES]]*Tabla1[[#This Row],[COSTO ADICIONAL]]</f>
        <v>7.3645000000000005</v>
      </c>
      <c r="V4120">
        <v>28.34</v>
      </c>
      <c r="W4120" s="2">
        <f>Tabla1[[#This Row],[COSTO NORMAL2]]+Tabla1[[#This Row],[COSTO ADICIONAL2]]</f>
        <v>24.2395</v>
      </c>
    </row>
    <row r="4121" spans="1:23" x14ac:dyDescent="0.25">
      <c r="A4121" t="s">
        <v>121</v>
      </c>
      <c r="B4121" t="s">
        <v>6607</v>
      </c>
      <c r="C4121" t="s">
        <v>13212</v>
      </c>
      <c r="D4121" t="s">
        <v>13</v>
      </c>
      <c r="E4121" t="s">
        <v>14845</v>
      </c>
      <c r="F4121" t="s">
        <v>14</v>
      </c>
      <c r="G4121" t="s">
        <v>15</v>
      </c>
      <c r="H4121" t="s">
        <v>121</v>
      </c>
      <c r="I4121" t="s">
        <v>6608</v>
      </c>
      <c r="J4121" t="str">
        <f>MID(Tabla1[[#This Row],[HORA2]],1,2)</f>
        <v>12</v>
      </c>
      <c r="K4121" t="s">
        <v>19</v>
      </c>
      <c r="L4121" t="s">
        <v>53</v>
      </c>
      <c r="M4121" t="s">
        <v>14867</v>
      </c>
      <c r="N4121" t="s">
        <v>22</v>
      </c>
      <c r="O4121">
        <v>16.23</v>
      </c>
      <c r="P41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12.48</v>
      </c>
      <c r="Q4121">
        <f>IF(Tabla1[[#This Row],[SERVICIO]]="COMIDA",3,IF(Tabla1[[#This Row],[SERVICIO]]="CONTROLADO",12,IF(Tabla1[[#This Row],[SERVICIO]]="RÁPIDO",3.75,IF(Tabla1[[#This Row],[SERVICIO]]="NORMAL",2.5,))))</f>
        <v>3.75</v>
      </c>
      <c r="R4121">
        <f>IF(Tabla1[[#This Row],[SERVICIO]]="COMIDA",3.5,IF(Tabla1[[#This Row],[SERVICIO]]="CONTROLADO",8,IF(Tabla1[[#This Row],[SERVICIO]]="RÁPIDO",4.5,IF(Tabla1[[#This Row],[SERVICIO]]="NORMAL",3,))))</f>
        <v>4.5</v>
      </c>
      <c r="S41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1" s="2">
        <f>IF(Tabla1[[#This Row],[KILOMETROS ADICIONALES]]=0,Tabla1[[#This Row],[KILOMETROS]]*Tabla1[[#This Row],[COSTO NORMAL]],Tabla1[[#This Row],[COSTO NORMAL]]*Tabla1[[#This Row],[KILOMETROS HASTA]])</f>
        <v>16.875</v>
      </c>
      <c r="U4121" s="2">
        <f>Tabla1[[#This Row],[KILOMETROS ADICIONALES]]*Tabla1[[#This Row],[COSTO ADICIONAL]]</f>
        <v>6.8640000000000008</v>
      </c>
      <c r="V4121">
        <v>168.24</v>
      </c>
      <c r="W4121" s="2">
        <f>Tabla1[[#This Row],[COSTO NORMAL2]]+Tabla1[[#This Row],[COSTO ADICIONAL2]]</f>
        <v>23.739000000000001</v>
      </c>
    </row>
    <row r="4122" spans="1:23" x14ac:dyDescent="0.25">
      <c r="A4122" t="s">
        <v>121</v>
      </c>
      <c r="B4122" t="s">
        <v>340</v>
      </c>
      <c r="C4122" t="s">
        <v>13213</v>
      </c>
      <c r="D4122" t="s">
        <v>13</v>
      </c>
      <c r="E4122" t="s">
        <v>14845</v>
      </c>
      <c r="F4122" t="s">
        <v>14</v>
      </c>
      <c r="G4122" t="s">
        <v>15</v>
      </c>
      <c r="H4122" t="s">
        <v>121</v>
      </c>
      <c r="I4122" t="s">
        <v>6609</v>
      </c>
      <c r="J4122" t="str">
        <f>MID(Tabla1[[#This Row],[HORA2]],1,2)</f>
        <v>12</v>
      </c>
      <c r="K4122" t="s">
        <v>19</v>
      </c>
      <c r="L4122" t="s">
        <v>53</v>
      </c>
      <c r="M4122" t="s">
        <v>14867</v>
      </c>
      <c r="N4122" t="s">
        <v>22</v>
      </c>
      <c r="O4122">
        <v>7.93</v>
      </c>
      <c r="P41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4.18</v>
      </c>
      <c r="Q4122">
        <f>IF(Tabla1[[#This Row],[SERVICIO]]="COMIDA",3,IF(Tabla1[[#This Row],[SERVICIO]]="CONTROLADO",12,IF(Tabla1[[#This Row],[SERVICIO]]="RÁPIDO",3.75,IF(Tabla1[[#This Row],[SERVICIO]]="NORMAL",2.5,))))</f>
        <v>3.75</v>
      </c>
      <c r="R4122">
        <f>IF(Tabla1[[#This Row],[SERVICIO]]="COMIDA",3.5,IF(Tabla1[[#This Row],[SERVICIO]]="CONTROLADO",8,IF(Tabla1[[#This Row],[SERVICIO]]="RÁPIDO",4.5,IF(Tabla1[[#This Row],[SERVICIO]]="NORMAL",3,))))</f>
        <v>4.5</v>
      </c>
      <c r="S41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2" s="2">
        <f>IF(Tabla1[[#This Row],[KILOMETROS ADICIONALES]]=0,Tabla1[[#This Row],[KILOMETROS]]*Tabla1[[#This Row],[COSTO NORMAL]],Tabla1[[#This Row],[COSTO NORMAL]]*Tabla1[[#This Row],[KILOMETROS HASTA]])</f>
        <v>16.875</v>
      </c>
      <c r="U4122" s="2">
        <f>Tabla1[[#This Row],[KILOMETROS ADICIONALES]]*Tabla1[[#This Row],[COSTO ADICIONAL]]</f>
        <v>2.2989999999999999</v>
      </c>
      <c r="V4122">
        <v>189.9</v>
      </c>
      <c r="W4122" s="2">
        <f>Tabla1[[#This Row],[COSTO NORMAL2]]+Tabla1[[#This Row],[COSTO ADICIONAL2]]</f>
        <v>19.173999999999999</v>
      </c>
    </row>
    <row r="4123" spans="1:23" x14ac:dyDescent="0.25">
      <c r="A4123" t="s">
        <v>121</v>
      </c>
      <c r="B4123" t="s">
        <v>6610</v>
      </c>
      <c r="C4123" t="s">
        <v>13214</v>
      </c>
      <c r="D4123" t="s">
        <v>13</v>
      </c>
      <c r="E4123" t="s">
        <v>14845</v>
      </c>
      <c r="F4123" t="s">
        <v>14</v>
      </c>
      <c r="G4123" t="s">
        <v>15</v>
      </c>
      <c r="H4123" t="s">
        <v>121</v>
      </c>
      <c r="I4123" t="s">
        <v>6611</v>
      </c>
      <c r="J4123" t="str">
        <f>MID(Tabla1[[#This Row],[HORA2]],1,2)</f>
        <v>12</v>
      </c>
      <c r="K4123" t="s">
        <v>20</v>
      </c>
      <c r="L4123" t="s">
        <v>78</v>
      </c>
      <c r="M4123" t="s">
        <v>14867</v>
      </c>
      <c r="N4123" t="s">
        <v>22</v>
      </c>
      <c r="O4123">
        <v>6.7</v>
      </c>
      <c r="P41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2.95</v>
      </c>
      <c r="Q4123">
        <f>IF(Tabla1[[#This Row],[SERVICIO]]="COMIDA",3,IF(Tabla1[[#This Row],[SERVICIO]]="CONTROLADO",12,IF(Tabla1[[#This Row],[SERVICIO]]="RÁPIDO",3.75,IF(Tabla1[[#This Row],[SERVICIO]]="NORMAL",2.5,))))</f>
        <v>3.75</v>
      </c>
      <c r="R4123">
        <f>IF(Tabla1[[#This Row],[SERVICIO]]="COMIDA",3.5,IF(Tabla1[[#This Row],[SERVICIO]]="CONTROLADO",8,IF(Tabla1[[#This Row],[SERVICIO]]="RÁPIDO",4.5,IF(Tabla1[[#This Row],[SERVICIO]]="NORMAL",3,))))</f>
        <v>4.5</v>
      </c>
      <c r="S41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3" s="2">
        <f>IF(Tabla1[[#This Row],[KILOMETROS ADICIONALES]]=0,Tabla1[[#This Row],[KILOMETROS]]*Tabla1[[#This Row],[COSTO NORMAL]],Tabla1[[#This Row],[COSTO NORMAL]]*Tabla1[[#This Row],[KILOMETROS HASTA]])</f>
        <v>16.875</v>
      </c>
      <c r="U4123" s="2">
        <f>Tabla1[[#This Row],[KILOMETROS ADICIONALES]]*Tabla1[[#This Row],[COSTO ADICIONAL]]</f>
        <v>1.6225000000000003</v>
      </c>
      <c r="V4123">
        <v>140.05000000000001</v>
      </c>
      <c r="W4123" s="2">
        <f>Tabla1[[#This Row],[COSTO NORMAL2]]+Tabla1[[#This Row],[COSTO ADICIONAL2]]</f>
        <v>18.497499999999999</v>
      </c>
    </row>
    <row r="4124" spans="1:23" x14ac:dyDescent="0.25">
      <c r="A4124" t="s">
        <v>121</v>
      </c>
      <c r="B4124" t="s">
        <v>6612</v>
      </c>
      <c r="C4124" t="s">
        <v>13215</v>
      </c>
      <c r="D4124" t="s">
        <v>13</v>
      </c>
      <c r="E4124" t="s">
        <v>14847</v>
      </c>
      <c r="F4124" t="s">
        <v>14</v>
      </c>
      <c r="G4124" t="s">
        <v>15</v>
      </c>
      <c r="H4124" t="s">
        <v>121</v>
      </c>
      <c r="I4124" t="s">
        <v>6613</v>
      </c>
      <c r="J4124" t="str">
        <f>MID(Tabla1[[#This Row],[HORA2]],1,2)</f>
        <v>12</v>
      </c>
      <c r="K4124" t="s">
        <v>19</v>
      </c>
      <c r="L4124" t="s">
        <v>26</v>
      </c>
      <c r="M4124" t="s">
        <v>14867</v>
      </c>
      <c r="N4124" t="s">
        <v>22</v>
      </c>
      <c r="O4124">
        <v>4.34</v>
      </c>
      <c r="P41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1.3399999999999999</v>
      </c>
      <c r="Q4124">
        <f>IF(Tabla1[[#This Row],[SERVICIO]]="COMIDA",3,IF(Tabla1[[#This Row],[SERVICIO]]="CONTROLADO",12,IF(Tabla1[[#This Row],[SERVICIO]]="RÁPIDO",3.75,IF(Tabla1[[#This Row],[SERVICIO]]="NORMAL",2.5,))))</f>
        <v>3</v>
      </c>
      <c r="R4124">
        <f>IF(Tabla1[[#This Row],[SERVICIO]]="COMIDA",3.5,IF(Tabla1[[#This Row],[SERVICIO]]="CONTROLADO",8,IF(Tabla1[[#This Row],[SERVICIO]]="RÁPIDO",4.5,IF(Tabla1[[#This Row],[SERVICIO]]="NORMAL",3,))))</f>
        <v>3.5</v>
      </c>
      <c r="S4124">
        <f>IF(Tabla1[[#This Row],[SERVICIO]]="COMIDA",0.75,IF(Tabla1[[#This Row],[SERVICIO]]="CONTROLADO",2.65,IF(Tabla1[[#This Row],[SERVICIO]]="RÁPIDO",0.55,IF(Tabla1[[#This Row],[SERVICIO]]="NORMAL",1.2,))))</f>
        <v>0.75</v>
      </c>
      <c r="T4124" s="2">
        <f>IF(Tabla1[[#This Row],[KILOMETROS ADICIONALES]]=0,Tabla1[[#This Row],[KILOMETROS]]*Tabla1[[#This Row],[COSTO NORMAL]],Tabla1[[#This Row],[COSTO NORMAL]]*Tabla1[[#This Row],[KILOMETROS HASTA]])</f>
        <v>10.5</v>
      </c>
      <c r="U4124" s="2">
        <f>Tabla1[[#This Row],[KILOMETROS ADICIONALES]]*Tabla1[[#This Row],[COSTO ADICIONAL]]</f>
        <v>1.0049999999999999</v>
      </c>
      <c r="V4124">
        <v>3.63</v>
      </c>
      <c r="W4124" s="2">
        <f>Tabla1[[#This Row],[COSTO NORMAL2]]+Tabla1[[#This Row],[COSTO ADICIONAL2]]</f>
        <v>11.504999999999999</v>
      </c>
    </row>
    <row r="4125" spans="1:23" x14ac:dyDescent="0.25">
      <c r="A4125" t="s">
        <v>121</v>
      </c>
      <c r="B4125" t="s">
        <v>6614</v>
      </c>
      <c r="C4125" t="s">
        <v>13216</v>
      </c>
      <c r="D4125" t="s">
        <v>13</v>
      </c>
      <c r="E4125" t="s">
        <v>14847</v>
      </c>
      <c r="F4125" t="s">
        <v>14</v>
      </c>
      <c r="G4125" t="s">
        <v>15</v>
      </c>
      <c r="H4125" t="s">
        <v>121</v>
      </c>
      <c r="I4125" t="s">
        <v>3983</v>
      </c>
      <c r="J4125" t="str">
        <f>MID(Tabla1[[#This Row],[HORA2]],1,2)</f>
        <v>12</v>
      </c>
      <c r="K4125" t="s">
        <v>19</v>
      </c>
      <c r="L4125" t="s">
        <v>102</v>
      </c>
      <c r="M4125" t="s">
        <v>14867</v>
      </c>
      <c r="N4125" t="s">
        <v>22</v>
      </c>
      <c r="O4125">
        <v>19.61</v>
      </c>
      <c r="P41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16.61</v>
      </c>
      <c r="Q4125">
        <f>IF(Tabla1[[#This Row],[SERVICIO]]="COMIDA",3,IF(Tabla1[[#This Row],[SERVICIO]]="CONTROLADO",12,IF(Tabla1[[#This Row],[SERVICIO]]="RÁPIDO",3.75,IF(Tabla1[[#This Row],[SERVICIO]]="NORMAL",2.5,))))</f>
        <v>3</v>
      </c>
      <c r="R4125">
        <f>IF(Tabla1[[#This Row],[SERVICIO]]="COMIDA",3.5,IF(Tabla1[[#This Row],[SERVICIO]]="CONTROLADO",8,IF(Tabla1[[#This Row],[SERVICIO]]="RÁPIDO",4.5,IF(Tabla1[[#This Row],[SERVICIO]]="NORMAL",3,))))</f>
        <v>3.5</v>
      </c>
      <c r="S4125">
        <f>IF(Tabla1[[#This Row],[SERVICIO]]="COMIDA",0.75,IF(Tabla1[[#This Row],[SERVICIO]]="CONTROLADO",2.65,IF(Tabla1[[#This Row],[SERVICIO]]="RÁPIDO",0.55,IF(Tabla1[[#This Row],[SERVICIO]]="NORMAL",1.2,))))</f>
        <v>0.75</v>
      </c>
      <c r="T4125" s="2">
        <f>IF(Tabla1[[#This Row],[KILOMETROS ADICIONALES]]=0,Tabla1[[#This Row],[KILOMETROS]]*Tabla1[[#This Row],[COSTO NORMAL]],Tabla1[[#This Row],[COSTO NORMAL]]*Tabla1[[#This Row],[KILOMETROS HASTA]])</f>
        <v>10.5</v>
      </c>
      <c r="U4125" s="2">
        <f>Tabla1[[#This Row],[KILOMETROS ADICIONALES]]*Tabla1[[#This Row],[COSTO ADICIONAL]]</f>
        <v>12.4575</v>
      </c>
      <c r="V4125">
        <v>22.19</v>
      </c>
      <c r="W4125" s="2">
        <f>Tabla1[[#This Row],[COSTO NORMAL2]]+Tabla1[[#This Row],[COSTO ADICIONAL2]]</f>
        <v>22.9575</v>
      </c>
    </row>
    <row r="4126" spans="1:23" x14ac:dyDescent="0.25">
      <c r="A4126" t="s">
        <v>121</v>
      </c>
      <c r="B4126" t="s">
        <v>4215</v>
      </c>
      <c r="C4126" t="s">
        <v>13217</v>
      </c>
      <c r="D4126" t="s">
        <v>13</v>
      </c>
      <c r="E4126" t="s">
        <v>14845</v>
      </c>
      <c r="F4126" t="s">
        <v>14</v>
      </c>
      <c r="G4126" t="s">
        <v>69</v>
      </c>
      <c r="H4126" t="s">
        <v>121</v>
      </c>
      <c r="I4126" t="s">
        <v>6615</v>
      </c>
      <c r="J4126" t="str">
        <f>MID(Tabla1[[#This Row],[HORA2]],1,2)</f>
        <v>12</v>
      </c>
      <c r="K4126" t="s">
        <v>44</v>
      </c>
      <c r="L4126" t="s">
        <v>44</v>
      </c>
      <c r="M4126" t="s">
        <v>14867</v>
      </c>
      <c r="N4126" t="s">
        <v>22</v>
      </c>
      <c r="O4126">
        <v>2.63</v>
      </c>
      <c r="P41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26">
        <f>IF(Tabla1[[#This Row],[SERVICIO]]="COMIDA",3,IF(Tabla1[[#This Row],[SERVICIO]]="CONTROLADO",12,IF(Tabla1[[#This Row],[SERVICIO]]="RÁPIDO",3.75,IF(Tabla1[[#This Row],[SERVICIO]]="NORMAL",2.5,))))</f>
        <v>3.75</v>
      </c>
      <c r="R4126">
        <f>IF(Tabla1[[#This Row],[SERVICIO]]="COMIDA",3.5,IF(Tabla1[[#This Row],[SERVICIO]]="CONTROLADO",8,IF(Tabla1[[#This Row],[SERVICIO]]="RÁPIDO",4.5,IF(Tabla1[[#This Row],[SERVICIO]]="NORMAL",3,))))</f>
        <v>4.5</v>
      </c>
      <c r="S41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6" s="2">
        <f>IF(Tabla1[[#This Row],[KILOMETROS ADICIONALES]]=0,Tabla1[[#This Row],[KILOMETROS]]*Tabla1[[#This Row],[COSTO NORMAL]],Tabla1[[#This Row],[COSTO NORMAL]]*Tabla1[[#This Row],[KILOMETROS HASTA]])</f>
        <v>11.834999999999999</v>
      </c>
      <c r="U4126" s="2">
        <f>Tabla1[[#This Row],[KILOMETROS ADICIONALES]]*Tabla1[[#This Row],[COSTO ADICIONAL]]</f>
        <v>0</v>
      </c>
      <c r="V4126">
        <v>209.58</v>
      </c>
      <c r="W4126" s="2">
        <f>Tabla1[[#This Row],[COSTO NORMAL2]]+Tabla1[[#This Row],[COSTO ADICIONAL2]]</f>
        <v>11.834999999999999</v>
      </c>
    </row>
    <row r="4127" spans="1:23" x14ac:dyDescent="0.25">
      <c r="A4127" t="s">
        <v>121</v>
      </c>
      <c r="B4127" t="s">
        <v>6616</v>
      </c>
      <c r="C4127" t="s">
        <v>13218</v>
      </c>
      <c r="D4127" t="s">
        <v>13</v>
      </c>
      <c r="E4127" t="s">
        <v>14845</v>
      </c>
      <c r="F4127" t="s">
        <v>76</v>
      </c>
      <c r="G4127" t="s">
        <v>15</v>
      </c>
      <c r="H4127" t="s">
        <v>121</v>
      </c>
      <c r="I4127" t="s">
        <v>6617</v>
      </c>
      <c r="J4127" t="str">
        <f>MID(Tabla1[[#This Row],[HORA2]],1,2)</f>
        <v>13</v>
      </c>
      <c r="K4127" t="s">
        <v>20</v>
      </c>
      <c r="L4127" t="s">
        <v>20</v>
      </c>
      <c r="M4127" t="s">
        <v>14867</v>
      </c>
      <c r="N4127" t="s">
        <v>22</v>
      </c>
      <c r="O4127">
        <v>10.84</v>
      </c>
      <c r="P41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7.09</v>
      </c>
      <c r="Q4127">
        <f>IF(Tabla1[[#This Row],[SERVICIO]]="COMIDA",3,IF(Tabla1[[#This Row],[SERVICIO]]="CONTROLADO",12,IF(Tabla1[[#This Row],[SERVICIO]]="RÁPIDO",3.75,IF(Tabla1[[#This Row],[SERVICIO]]="NORMAL",2.5,))))</f>
        <v>3.75</v>
      </c>
      <c r="R4127">
        <f>IF(Tabla1[[#This Row],[SERVICIO]]="COMIDA",3.5,IF(Tabla1[[#This Row],[SERVICIO]]="CONTROLADO",8,IF(Tabla1[[#This Row],[SERVICIO]]="RÁPIDO",4.5,IF(Tabla1[[#This Row],[SERVICIO]]="NORMAL",3,))))</f>
        <v>4.5</v>
      </c>
      <c r="S41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7" s="2">
        <f>IF(Tabla1[[#This Row],[KILOMETROS ADICIONALES]]=0,Tabla1[[#This Row],[KILOMETROS]]*Tabla1[[#This Row],[COSTO NORMAL]],Tabla1[[#This Row],[COSTO NORMAL]]*Tabla1[[#This Row],[KILOMETROS HASTA]])</f>
        <v>16.875</v>
      </c>
      <c r="U4127" s="2">
        <f>Tabla1[[#This Row],[KILOMETROS ADICIONALES]]*Tabla1[[#This Row],[COSTO ADICIONAL]]</f>
        <v>3.8995000000000002</v>
      </c>
      <c r="V4127">
        <v>2.62</v>
      </c>
      <c r="W4127" s="2">
        <f>Tabla1[[#This Row],[COSTO NORMAL2]]+Tabla1[[#This Row],[COSTO ADICIONAL2]]</f>
        <v>20.7745</v>
      </c>
    </row>
    <row r="4128" spans="1:23" x14ac:dyDescent="0.25">
      <c r="A4128" t="s">
        <v>121</v>
      </c>
      <c r="B4128" t="s">
        <v>6618</v>
      </c>
      <c r="C4128" t="s">
        <v>13219</v>
      </c>
      <c r="D4128" t="s">
        <v>13</v>
      </c>
      <c r="E4128" t="s">
        <v>14845</v>
      </c>
      <c r="F4128" t="s">
        <v>295</v>
      </c>
      <c r="G4128" t="s">
        <v>15</v>
      </c>
      <c r="H4128" t="s">
        <v>121</v>
      </c>
      <c r="I4128" t="s">
        <v>407</v>
      </c>
      <c r="J4128" t="str">
        <f>MID(Tabla1[[#This Row],[HORA2]],1,2)</f>
        <v>11</v>
      </c>
      <c r="K4128" t="s">
        <v>57</v>
      </c>
      <c r="L4128" t="s">
        <v>26</v>
      </c>
      <c r="M4128" t="s">
        <v>14867</v>
      </c>
      <c r="N4128" t="s">
        <v>22</v>
      </c>
      <c r="O4128">
        <v>9.49</v>
      </c>
      <c r="P41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5.74</v>
      </c>
      <c r="Q4128">
        <f>IF(Tabla1[[#This Row],[SERVICIO]]="COMIDA",3,IF(Tabla1[[#This Row],[SERVICIO]]="CONTROLADO",12,IF(Tabla1[[#This Row],[SERVICIO]]="RÁPIDO",3.75,IF(Tabla1[[#This Row],[SERVICIO]]="NORMAL",2.5,))))</f>
        <v>3.75</v>
      </c>
      <c r="R4128">
        <f>IF(Tabla1[[#This Row],[SERVICIO]]="COMIDA",3.5,IF(Tabla1[[#This Row],[SERVICIO]]="CONTROLADO",8,IF(Tabla1[[#This Row],[SERVICIO]]="RÁPIDO",4.5,IF(Tabla1[[#This Row],[SERVICIO]]="NORMAL",3,))))</f>
        <v>4.5</v>
      </c>
      <c r="S41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8" s="2">
        <f>IF(Tabla1[[#This Row],[KILOMETROS ADICIONALES]]=0,Tabla1[[#This Row],[KILOMETROS]]*Tabla1[[#This Row],[COSTO NORMAL]],Tabla1[[#This Row],[COSTO NORMAL]]*Tabla1[[#This Row],[KILOMETROS HASTA]])</f>
        <v>16.875</v>
      </c>
      <c r="U4128" s="2">
        <f>Tabla1[[#This Row],[KILOMETROS ADICIONALES]]*Tabla1[[#This Row],[COSTO ADICIONAL]]</f>
        <v>3.1570000000000005</v>
      </c>
      <c r="V4128">
        <v>136.4</v>
      </c>
      <c r="W4128" s="2">
        <f>Tabla1[[#This Row],[COSTO NORMAL2]]+Tabla1[[#This Row],[COSTO ADICIONAL2]]</f>
        <v>20.032</v>
      </c>
    </row>
    <row r="4129" spans="1:23" x14ac:dyDescent="0.25">
      <c r="A4129" t="s">
        <v>121</v>
      </c>
      <c r="B4129" t="s">
        <v>6619</v>
      </c>
      <c r="C4129" t="s">
        <v>13220</v>
      </c>
      <c r="D4129" t="s">
        <v>13</v>
      </c>
      <c r="E4129" t="s">
        <v>14845</v>
      </c>
      <c r="F4129" t="s">
        <v>14</v>
      </c>
      <c r="G4129" t="s">
        <v>15</v>
      </c>
      <c r="H4129" t="s">
        <v>121</v>
      </c>
      <c r="I4129" t="s">
        <v>6620</v>
      </c>
      <c r="J4129" t="str">
        <f>MID(Tabla1[[#This Row],[HORA2]],1,2)</f>
        <v>13</v>
      </c>
      <c r="K4129" t="s">
        <v>44</v>
      </c>
      <c r="L4129" t="s">
        <v>20</v>
      </c>
      <c r="M4129" t="s">
        <v>14867</v>
      </c>
      <c r="N4129" t="s">
        <v>22</v>
      </c>
      <c r="O4129">
        <v>3.5300000000000002</v>
      </c>
      <c r="P41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29">
        <f>IF(Tabla1[[#This Row],[SERVICIO]]="COMIDA",3,IF(Tabla1[[#This Row],[SERVICIO]]="CONTROLADO",12,IF(Tabla1[[#This Row],[SERVICIO]]="RÁPIDO",3.75,IF(Tabla1[[#This Row],[SERVICIO]]="NORMAL",2.5,))))</f>
        <v>3.75</v>
      </c>
      <c r="R4129">
        <f>IF(Tabla1[[#This Row],[SERVICIO]]="COMIDA",3.5,IF(Tabla1[[#This Row],[SERVICIO]]="CONTROLADO",8,IF(Tabla1[[#This Row],[SERVICIO]]="RÁPIDO",4.5,IF(Tabla1[[#This Row],[SERVICIO]]="NORMAL",3,))))</f>
        <v>4.5</v>
      </c>
      <c r="S41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29" s="2">
        <f>IF(Tabla1[[#This Row],[KILOMETROS ADICIONALES]]=0,Tabla1[[#This Row],[KILOMETROS]]*Tabla1[[#This Row],[COSTO NORMAL]],Tabla1[[#This Row],[COSTO NORMAL]]*Tabla1[[#This Row],[KILOMETROS HASTA]])</f>
        <v>15.885000000000002</v>
      </c>
      <c r="U4129" s="2">
        <f>Tabla1[[#This Row],[KILOMETROS ADICIONALES]]*Tabla1[[#This Row],[COSTO ADICIONAL]]</f>
        <v>0</v>
      </c>
      <c r="V4129">
        <v>98.58</v>
      </c>
      <c r="W4129" s="2">
        <f>Tabla1[[#This Row],[COSTO NORMAL2]]+Tabla1[[#This Row],[COSTO ADICIONAL2]]</f>
        <v>15.885000000000002</v>
      </c>
    </row>
    <row r="4130" spans="1:23" x14ac:dyDescent="0.25">
      <c r="A4130" t="s">
        <v>121</v>
      </c>
      <c r="B4130" t="s">
        <v>6621</v>
      </c>
      <c r="C4130" t="s">
        <v>13221</v>
      </c>
      <c r="D4130" t="s">
        <v>13</v>
      </c>
      <c r="E4130" t="s">
        <v>14845</v>
      </c>
      <c r="F4130" t="s">
        <v>76</v>
      </c>
      <c r="G4130" t="s">
        <v>69</v>
      </c>
      <c r="H4130" t="s">
        <v>121</v>
      </c>
      <c r="I4130" t="s">
        <v>6622</v>
      </c>
      <c r="J4130" t="str">
        <f>MID(Tabla1[[#This Row],[HORA2]],1,2)</f>
        <v>12</v>
      </c>
      <c r="K4130" t="s">
        <v>61</v>
      </c>
      <c r="L4130" t="s">
        <v>92</v>
      </c>
      <c r="M4130" t="s">
        <v>14867</v>
      </c>
      <c r="N4130" t="s">
        <v>22</v>
      </c>
      <c r="O4130">
        <v>16.239999999999998</v>
      </c>
      <c r="P41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12.489999999999998</v>
      </c>
      <c r="Q4130">
        <f>IF(Tabla1[[#This Row],[SERVICIO]]="COMIDA",3,IF(Tabla1[[#This Row],[SERVICIO]]="CONTROLADO",12,IF(Tabla1[[#This Row],[SERVICIO]]="RÁPIDO",3.75,IF(Tabla1[[#This Row],[SERVICIO]]="NORMAL",2.5,))))</f>
        <v>3.75</v>
      </c>
      <c r="R4130">
        <f>IF(Tabla1[[#This Row],[SERVICIO]]="COMIDA",3.5,IF(Tabla1[[#This Row],[SERVICIO]]="CONTROLADO",8,IF(Tabla1[[#This Row],[SERVICIO]]="RÁPIDO",4.5,IF(Tabla1[[#This Row],[SERVICIO]]="NORMAL",3,))))</f>
        <v>4.5</v>
      </c>
      <c r="S41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0" s="2">
        <f>IF(Tabla1[[#This Row],[KILOMETROS ADICIONALES]]=0,Tabla1[[#This Row],[KILOMETROS]]*Tabla1[[#This Row],[COSTO NORMAL]],Tabla1[[#This Row],[COSTO NORMAL]]*Tabla1[[#This Row],[KILOMETROS HASTA]])</f>
        <v>16.875</v>
      </c>
      <c r="U4130" s="2">
        <f>Tabla1[[#This Row],[KILOMETROS ADICIONALES]]*Tabla1[[#This Row],[COSTO ADICIONAL]]</f>
        <v>6.8694999999999995</v>
      </c>
      <c r="V4130">
        <v>163.97</v>
      </c>
      <c r="W4130" s="2">
        <f>Tabla1[[#This Row],[COSTO NORMAL2]]+Tabla1[[#This Row],[COSTO ADICIONAL2]]</f>
        <v>23.744499999999999</v>
      </c>
    </row>
    <row r="4131" spans="1:23" x14ac:dyDescent="0.25">
      <c r="A4131" t="s">
        <v>121</v>
      </c>
      <c r="B4131" t="s">
        <v>6623</v>
      </c>
      <c r="C4131" t="s">
        <v>13222</v>
      </c>
      <c r="D4131" t="s">
        <v>13</v>
      </c>
      <c r="E4131" t="s">
        <v>14845</v>
      </c>
      <c r="F4131" t="s">
        <v>76</v>
      </c>
      <c r="G4131" t="s">
        <v>69</v>
      </c>
      <c r="H4131" t="s">
        <v>121</v>
      </c>
      <c r="I4131" t="s">
        <v>6624</v>
      </c>
      <c r="J4131" t="str">
        <f>MID(Tabla1[[#This Row],[HORA2]],1,2)</f>
        <v>12</v>
      </c>
      <c r="K4131" t="s">
        <v>79</v>
      </c>
      <c r="L4131" t="s">
        <v>19</v>
      </c>
      <c r="M4131" t="s">
        <v>14867</v>
      </c>
      <c r="N4131" t="s">
        <v>22</v>
      </c>
      <c r="O4131">
        <v>12.34</v>
      </c>
      <c r="P41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8.59</v>
      </c>
      <c r="Q4131">
        <f>IF(Tabla1[[#This Row],[SERVICIO]]="COMIDA",3,IF(Tabla1[[#This Row],[SERVICIO]]="CONTROLADO",12,IF(Tabla1[[#This Row],[SERVICIO]]="RÁPIDO",3.75,IF(Tabla1[[#This Row],[SERVICIO]]="NORMAL",2.5,))))</f>
        <v>3.75</v>
      </c>
      <c r="R4131">
        <f>IF(Tabla1[[#This Row],[SERVICIO]]="COMIDA",3.5,IF(Tabla1[[#This Row],[SERVICIO]]="CONTROLADO",8,IF(Tabla1[[#This Row],[SERVICIO]]="RÁPIDO",4.5,IF(Tabla1[[#This Row],[SERVICIO]]="NORMAL",3,))))</f>
        <v>4.5</v>
      </c>
      <c r="S41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1" s="2">
        <f>IF(Tabla1[[#This Row],[KILOMETROS ADICIONALES]]=0,Tabla1[[#This Row],[KILOMETROS]]*Tabla1[[#This Row],[COSTO NORMAL]],Tabla1[[#This Row],[COSTO NORMAL]]*Tabla1[[#This Row],[KILOMETROS HASTA]])</f>
        <v>16.875</v>
      </c>
      <c r="U4131" s="2">
        <f>Tabla1[[#This Row],[KILOMETROS ADICIONALES]]*Tabla1[[#This Row],[COSTO ADICIONAL]]</f>
        <v>4.7244999999999999</v>
      </c>
      <c r="V4131">
        <v>204.75</v>
      </c>
      <c r="W4131" s="2">
        <f>Tabla1[[#This Row],[COSTO NORMAL2]]+Tabla1[[#This Row],[COSTO ADICIONAL2]]</f>
        <v>21.599499999999999</v>
      </c>
    </row>
    <row r="4132" spans="1:23" x14ac:dyDescent="0.25">
      <c r="A4132" t="s">
        <v>121</v>
      </c>
      <c r="B4132" t="s">
        <v>6625</v>
      </c>
      <c r="C4132" t="s">
        <v>13223</v>
      </c>
      <c r="D4132" t="s">
        <v>13</v>
      </c>
      <c r="E4132" t="s">
        <v>14845</v>
      </c>
      <c r="F4132" t="s">
        <v>76</v>
      </c>
      <c r="G4132" t="s">
        <v>15</v>
      </c>
      <c r="H4132" t="s">
        <v>121</v>
      </c>
      <c r="I4132" t="s">
        <v>6626</v>
      </c>
      <c r="J4132" t="str">
        <f>MID(Tabla1[[#This Row],[HORA2]],1,2)</f>
        <v>13</v>
      </c>
      <c r="K4132" t="s">
        <v>53</v>
      </c>
      <c r="L4132" t="s">
        <v>31</v>
      </c>
      <c r="M4132" t="s">
        <v>14867</v>
      </c>
      <c r="N4132" t="s">
        <v>22</v>
      </c>
      <c r="O4132">
        <v>18.190000000000001</v>
      </c>
      <c r="P41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14.440000000000001</v>
      </c>
      <c r="Q4132">
        <f>IF(Tabla1[[#This Row],[SERVICIO]]="COMIDA",3,IF(Tabla1[[#This Row],[SERVICIO]]="CONTROLADO",12,IF(Tabla1[[#This Row],[SERVICIO]]="RÁPIDO",3.75,IF(Tabla1[[#This Row],[SERVICIO]]="NORMAL",2.5,))))</f>
        <v>3.75</v>
      </c>
      <c r="R4132">
        <f>IF(Tabla1[[#This Row],[SERVICIO]]="COMIDA",3.5,IF(Tabla1[[#This Row],[SERVICIO]]="CONTROLADO",8,IF(Tabla1[[#This Row],[SERVICIO]]="RÁPIDO",4.5,IF(Tabla1[[#This Row],[SERVICIO]]="NORMAL",3,))))</f>
        <v>4.5</v>
      </c>
      <c r="S41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2" s="2">
        <f>IF(Tabla1[[#This Row],[KILOMETROS ADICIONALES]]=0,Tabla1[[#This Row],[KILOMETROS]]*Tabla1[[#This Row],[COSTO NORMAL]],Tabla1[[#This Row],[COSTO NORMAL]]*Tabla1[[#This Row],[KILOMETROS HASTA]])</f>
        <v>16.875</v>
      </c>
      <c r="U4132" s="2">
        <f>Tabla1[[#This Row],[KILOMETROS ADICIONALES]]*Tabla1[[#This Row],[COSTO ADICIONAL]]</f>
        <v>7.9420000000000011</v>
      </c>
      <c r="V4132">
        <v>156.57</v>
      </c>
      <c r="W4132" s="2">
        <f>Tabla1[[#This Row],[COSTO NORMAL2]]+Tabla1[[#This Row],[COSTO ADICIONAL2]]</f>
        <v>24.817</v>
      </c>
    </row>
    <row r="4133" spans="1:23" x14ac:dyDescent="0.25">
      <c r="A4133" t="s">
        <v>121</v>
      </c>
      <c r="B4133" t="s">
        <v>6627</v>
      </c>
      <c r="C4133" t="s">
        <v>13224</v>
      </c>
      <c r="D4133" t="s">
        <v>13</v>
      </c>
      <c r="E4133" t="s">
        <v>14845</v>
      </c>
      <c r="F4133" t="s">
        <v>14</v>
      </c>
      <c r="G4133" t="s">
        <v>15</v>
      </c>
      <c r="H4133" t="s">
        <v>121</v>
      </c>
      <c r="I4133" t="s">
        <v>5745</v>
      </c>
      <c r="J4133" t="str">
        <f>MID(Tabla1[[#This Row],[HORA2]],1,2)</f>
        <v>13</v>
      </c>
      <c r="K4133" t="s">
        <v>145</v>
      </c>
      <c r="L4133" t="s">
        <v>27</v>
      </c>
      <c r="M4133" t="s">
        <v>14867</v>
      </c>
      <c r="N4133" t="s">
        <v>22</v>
      </c>
      <c r="O4133">
        <v>11.53</v>
      </c>
      <c r="P41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7.7799999999999994</v>
      </c>
      <c r="Q4133">
        <f>IF(Tabla1[[#This Row],[SERVICIO]]="COMIDA",3,IF(Tabla1[[#This Row],[SERVICIO]]="CONTROLADO",12,IF(Tabla1[[#This Row],[SERVICIO]]="RÁPIDO",3.75,IF(Tabla1[[#This Row],[SERVICIO]]="NORMAL",2.5,))))</f>
        <v>3.75</v>
      </c>
      <c r="R4133">
        <f>IF(Tabla1[[#This Row],[SERVICIO]]="COMIDA",3.5,IF(Tabla1[[#This Row],[SERVICIO]]="CONTROLADO",8,IF(Tabla1[[#This Row],[SERVICIO]]="RÁPIDO",4.5,IF(Tabla1[[#This Row],[SERVICIO]]="NORMAL",3,))))</f>
        <v>4.5</v>
      </c>
      <c r="S41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3" s="2">
        <f>IF(Tabla1[[#This Row],[KILOMETROS ADICIONALES]]=0,Tabla1[[#This Row],[KILOMETROS]]*Tabla1[[#This Row],[COSTO NORMAL]],Tabla1[[#This Row],[COSTO NORMAL]]*Tabla1[[#This Row],[KILOMETROS HASTA]])</f>
        <v>16.875</v>
      </c>
      <c r="U4133" s="2">
        <f>Tabla1[[#This Row],[KILOMETROS ADICIONALES]]*Tabla1[[#This Row],[COSTO ADICIONAL]]</f>
        <v>4.2789999999999999</v>
      </c>
      <c r="V4133">
        <v>157.22999999999999</v>
      </c>
      <c r="W4133" s="2">
        <f>Tabla1[[#This Row],[COSTO NORMAL2]]+Tabla1[[#This Row],[COSTO ADICIONAL2]]</f>
        <v>21.154</v>
      </c>
    </row>
    <row r="4134" spans="1:23" x14ac:dyDescent="0.25">
      <c r="A4134" t="s">
        <v>121</v>
      </c>
      <c r="B4134" t="s">
        <v>6628</v>
      </c>
      <c r="C4134" t="s">
        <v>13225</v>
      </c>
      <c r="D4134" t="s">
        <v>13</v>
      </c>
      <c r="E4134" t="s">
        <v>14845</v>
      </c>
      <c r="F4134" t="s">
        <v>76</v>
      </c>
      <c r="G4134" t="s">
        <v>24</v>
      </c>
      <c r="H4134" t="s">
        <v>121</v>
      </c>
      <c r="I4134" t="s">
        <v>6629</v>
      </c>
      <c r="J4134" t="str">
        <f>MID(Tabla1[[#This Row],[HORA2]],1,2)</f>
        <v>13</v>
      </c>
      <c r="K4134" t="s">
        <v>79</v>
      </c>
      <c r="L4134" t="s">
        <v>110</v>
      </c>
      <c r="M4134" t="s">
        <v>14867</v>
      </c>
      <c r="N4134" t="s">
        <v>22</v>
      </c>
      <c r="O4134">
        <v>6.96</v>
      </c>
      <c r="P41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</v>
      </c>
      <c r="Q4134">
        <f>IF(Tabla1[[#This Row],[SERVICIO]]="COMIDA",3,IF(Tabla1[[#This Row],[SERVICIO]]="CONTROLADO",12,IF(Tabla1[[#This Row],[SERVICIO]]="RÁPIDO",3.75,IF(Tabla1[[#This Row],[SERVICIO]]="NORMAL",2.5,))))</f>
        <v>3.75</v>
      </c>
      <c r="R4134">
        <f>IF(Tabla1[[#This Row],[SERVICIO]]="COMIDA",3.5,IF(Tabla1[[#This Row],[SERVICIO]]="CONTROLADO",8,IF(Tabla1[[#This Row],[SERVICIO]]="RÁPIDO",4.5,IF(Tabla1[[#This Row],[SERVICIO]]="NORMAL",3,))))</f>
        <v>4.5</v>
      </c>
      <c r="S41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4" s="2">
        <f>IF(Tabla1[[#This Row],[KILOMETROS ADICIONALES]]=0,Tabla1[[#This Row],[KILOMETROS]]*Tabla1[[#This Row],[COSTO NORMAL]],Tabla1[[#This Row],[COSTO NORMAL]]*Tabla1[[#This Row],[KILOMETROS HASTA]])</f>
        <v>16.875</v>
      </c>
      <c r="U4134" s="2">
        <f>Tabla1[[#This Row],[KILOMETROS ADICIONALES]]*Tabla1[[#This Row],[COSTO ADICIONAL]]</f>
        <v>1.7655000000000001</v>
      </c>
      <c r="V4134">
        <v>207.86</v>
      </c>
      <c r="W4134" s="2">
        <f>Tabla1[[#This Row],[COSTO NORMAL2]]+Tabla1[[#This Row],[COSTO ADICIONAL2]]</f>
        <v>18.640499999999999</v>
      </c>
    </row>
    <row r="4135" spans="1:23" x14ac:dyDescent="0.25">
      <c r="A4135" t="s">
        <v>121</v>
      </c>
      <c r="B4135" t="s">
        <v>5879</v>
      </c>
      <c r="C4135" t="s">
        <v>13226</v>
      </c>
      <c r="D4135" t="s">
        <v>13</v>
      </c>
      <c r="E4135" t="s">
        <v>14846</v>
      </c>
      <c r="F4135" t="s">
        <v>14</v>
      </c>
      <c r="G4135" t="s">
        <v>15</v>
      </c>
      <c r="H4135" t="s">
        <v>121</v>
      </c>
      <c r="I4135" t="s">
        <v>6630</v>
      </c>
      <c r="J4135" t="str">
        <f>MID(Tabla1[[#This Row],[HORA2]],1,2)</f>
        <v>15</v>
      </c>
      <c r="K4135" t="s">
        <v>43</v>
      </c>
      <c r="L4135" t="s">
        <v>43</v>
      </c>
      <c r="M4135" t="s">
        <v>14867</v>
      </c>
      <c r="N4135" t="s">
        <v>22</v>
      </c>
      <c r="O4135">
        <v>1.21</v>
      </c>
      <c r="P41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35">
        <f>IF(Tabla1[[#This Row],[SERVICIO]]="COMIDA",3,IF(Tabla1[[#This Row],[SERVICIO]]="CONTROLADO",12,IF(Tabla1[[#This Row],[SERVICIO]]="RÁPIDO",3.75,IF(Tabla1[[#This Row],[SERVICIO]]="NORMAL",2.5,))))</f>
        <v>12</v>
      </c>
      <c r="R4135">
        <f>IF(Tabla1[[#This Row],[SERVICIO]]="COMIDA",3.5,IF(Tabla1[[#This Row],[SERVICIO]]="CONTROLADO",8,IF(Tabla1[[#This Row],[SERVICIO]]="RÁPIDO",4.5,IF(Tabla1[[#This Row],[SERVICIO]]="NORMAL",3,))))</f>
        <v>8</v>
      </c>
      <c r="S4135">
        <f>IF(Tabla1[[#This Row],[SERVICIO]]="COMIDA",0.75,IF(Tabla1[[#This Row],[SERVICIO]]="CONTROLADO",2.65,IF(Tabla1[[#This Row],[SERVICIO]]="RÁPIDO",0.55,IF(Tabla1[[#This Row],[SERVICIO]]="NORMAL",1.2,))))</f>
        <v>2.65</v>
      </c>
      <c r="T4135" s="2">
        <f>IF(Tabla1[[#This Row],[KILOMETROS ADICIONALES]]=0,Tabla1[[#This Row],[KILOMETROS]]*Tabla1[[#This Row],[COSTO NORMAL]],Tabla1[[#This Row],[COSTO NORMAL]]*Tabla1[[#This Row],[KILOMETROS HASTA]])</f>
        <v>9.68</v>
      </c>
      <c r="U4135" s="2">
        <f>Tabla1[[#This Row],[KILOMETROS ADICIONALES]]*Tabla1[[#This Row],[COSTO ADICIONAL]]</f>
        <v>0</v>
      </c>
      <c r="V4135">
        <v>154.16</v>
      </c>
      <c r="W4135" s="2">
        <f>Tabla1[[#This Row],[COSTO NORMAL2]]+Tabla1[[#This Row],[COSTO ADICIONAL2]]</f>
        <v>9.68</v>
      </c>
    </row>
    <row r="4136" spans="1:23" x14ac:dyDescent="0.25">
      <c r="A4136" t="s">
        <v>121</v>
      </c>
      <c r="B4136" t="s">
        <v>6631</v>
      </c>
      <c r="C4136" t="s">
        <v>13227</v>
      </c>
      <c r="D4136" t="s">
        <v>13</v>
      </c>
      <c r="E4136" t="s">
        <v>14845</v>
      </c>
      <c r="F4136" t="s">
        <v>76</v>
      </c>
      <c r="G4136" t="s">
        <v>15</v>
      </c>
      <c r="H4136" t="s">
        <v>121</v>
      </c>
      <c r="I4136" t="s">
        <v>6632</v>
      </c>
      <c r="J4136" t="str">
        <f>MID(Tabla1[[#This Row],[HORA2]],1,2)</f>
        <v>12</v>
      </c>
      <c r="K4136" t="s">
        <v>79</v>
      </c>
      <c r="L4136" t="s">
        <v>79</v>
      </c>
      <c r="M4136" t="s">
        <v>14867</v>
      </c>
      <c r="N4136" t="s">
        <v>22</v>
      </c>
      <c r="O4136">
        <v>14.65</v>
      </c>
      <c r="P41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4136">
        <f>IF(Tabla1[[#This Row],[SERVICIO]]="COMIDA",3,IF(Tabla1[[#This Row],[SERVICIO]]="CONTROLADO",12,IF(Tabla1[[#This Row],[SERVICIO]]="RÁPIDO",3.75,IF(Tabla1[[#This Row],[SERVICIO]]="NORMAL",2.5,))))</f>
        <v>3.75</v>
      </c>
      <c r="R4136">
        <f>IF(Tabla1[[#This Row],[SERVICIO]]="COMIDA",3.5,IF(Tabla1[[#This Row],[SERVICIO]]="CONTROLADO",8,IF(Tabla1[[#This Row],[SERVICIO]]="RÁPIDO",4.5,IF(Tabla1[[#This Row],[SERVICIO]]="NORMAL",3,))))</f>
        <v>4.5</v>
      </c>
      <c r="S41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6" s="2">
        <f>IF(Tabla1[[#This Row],[KILOMETROS ADICIONALES]]=0,Tabla1[[#This Row],[KILOMETROS]]*Tabla1[[#This Row],[COSTO NORMAL]],Tabla1[[#This Row],[COSTO NORMAL]]*Tabla1[[#This Row],[KILOMETROS HASTA]])</f>
        <v>16.875</v>
      </c>
      <c r="U4136" s="2">
        <f>Tabla1[[#This Row],[KILOMETROS ADICIONALES]]*Tabla1[[#This Row],[COSTO ADICIONAL]]</f>
        <v>5.995000000000001</v>
      </c>
      <c r="V4136">
        <v>27.29</v>
      </c>
      <c r="W4136" s="2">
        <f>Tabla1[[#This Row],[COSTO NORMAL2]]+Tabla1[[#This Row],[COSTO ADICIONAL2]]</f>
        <v>22.87</v>
      </c>
    </row>
    <row r="4137" spans="1:23" x14ac:dyDescent="0.25">
      <c r="A4137" t="s">
        <v>121</v>
      </c>
      <c r="B4137" t="s">
        <v>6633</v>
      </c>
      <c r="C4137" t="s">
        <v>13228</v>
      </c>
      <c r="D4137" t="s">
        <v>13</v>
      </c>
      <c r="E4137" t="s">
        <v>14845</v>
      </c>
      <c r="F4137" t="s">
        <v>14</v>
      </c>
      <c r="G4137" t="s">
        <v>15</v>
      </c>
      <c r="H4137" t="s">
        <v>121</v>
      </c>
      <c r="I4137" t="s">
        <v>6634</v>
      </c>
      <c r="J4137" t="str">
        <f>MID(Tabla1[[#This Row],[HORA2]],1,2)</f>
        <v>11</v>
      </c>
      <c r="K4137" t="s">
        <v>43</v>
      </c>
      <c r="L4137" t="s">
        <v>20</v>
      </c>
      <c r="M4137" t="s">
        <v>14867</v>
      </c>
      <c r="N4137" t="s">
        <v>22</v>
      </c>
      <c r="O4137">
        <v>10.66</v>
      </c>
      <c r="P41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6.91</v>
      </c>
      <c r="Q4137">
        <f>IF(Tabla1[[#This Row],[SERVICIO]]="COMIDA",3,IF(Tabla1[[#This Row],[SERVICIO]]="CONTROLADO",12,IF(Tabla1[[#This Row],[SERVICIO]]="RÁPIDO",3.75,IF(Tabla1[[#This Row],[SERVICIO]]="NORMAL",2.5,))))</f>
        <v>3.75</v>
      </c>
      <c r="R4137">
        <f>IF(Tabla1[[#This Row],[SERVICIO]]="COMIDA",3.5,IF(Tabla1[[#This Row],[SERVICIO]]="CONTROLADO",8,IF(Tabla1[[#This Row],[SERVICIO]]="RÁPIDO",4.5,IF(Tabla1[[#This Row],[SERVICIO]]="NORMAL",3,))))</f>
        <v>4.5</v>
      </c>
      <c r="S41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7" s="2">
        <f>IF(Tabla1[[#This Row],[KILOMETROS ADICIONALES]]=0,Tabla1[[#This Row],[KILOMETROS]]*Tabla1[[#This Row],[COSTO NORMAL]],Tabla1[[#This Row],[COSTO NORMAL]]*Tabla1[[#This Row],[KILOMETROS HASTA]])</f>
        <v>16.875</v>
      </c>
      <c r="U4137" s="2">
        <f>Tabla1[[#This Row],[KILOMETROS ADICIONALES]]*Tabla1[[#This Row],[COSTO ADICIONAL]]</f>
        <v>3.8005000000000004</v>
      </c>
      <c r="V4137">
        <v>40.17</v>
      </c>
      <c r="W4137" s="2">
        <f>Tabla1[[#This Row],[COSTO NORMAL2]]+Tabla1[[#This Row],[COSTO ADICIONAL2]]</f>
        <v>20.6755</v>
      </c>
    </row>
    <row r="4138" spans="1:23" x14ac:dyDescent="0.25">
      <c r="A4138" t="s">
        <v>121</v>
      </c>
      <c r="B4138" t="s">
        <v>6633</v>
      </c>
      <c r="C4138" t="s">
        <v>13229</v>
      </c>
      <c r="D4138" t="s">
        <v>13</v>
      </c>
      <c r="E4138" t="s">
        <v>14845</v>
      </c>
      <c r="F4138" t="s">
        <v>14</v>
      </c>
      <c r="G4138" t="s">
        <v>15</v>
      </c>
      <c r="H4138" t="s">
        <v>121</v>
      </c>
      <c r="I4138" t="s">
        <v>6635</v>
      </c>
      <c r="J4138" t="str">
        <f>MID(Tabla1[[#This Row],[HORA2]],1,2)</f>
        <v>12</v>
      </c>
      <c r="K4138" t="s">
        <v>20</v>
      </c>
      <c r="L4138" t="s">
        <v>43</v>
      </c>
      <c r="M4138" t="s">
        <v>14867</v>
      </c>
      <c r="N4138" t="s">
        <v>22</v>
      </c>
      <c r="O4138">
        <v>20.97</v>
      </c>
      <c r="P41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17.22</v>
      </c>
      <c r="Q4138">
        <f>IF(Tabla1[[#This Row],[SERVICIO]]="COMIDA",3,IF(Tabla1[[#This Row],[SERVICIO]]="CONTROLADO",12,IF(Tabla1[[#This Row],[SERVICIO]]="RÁPIDO",3.75,IF(Tabla1[[#This Row],[SERVICIO]]="NORMAL",2.5,))))</f>
        <v>3.75</v>
      </c>
      <c r="R4138">
        <f>IF(Tabla1[[#This Row],[SERVICIO]]="COMIDA",3.5,IF(Tabla1[[#This Row],[SERVICIO]]="CONTROLADO",8,IF(Tabla1[[#This Row],[SERVICIO]]="RÁPIDO",4.5,IF(Tabla1[[#This Row],[SERVICIO]]="NORMAL",3,))))</f>
        <v>4.5</v>
      </c>
      <c r="S41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38" s="2">
        <f>IF(Tabla1[[#This Row],[KILOMETROS ADICIONALES]]=0,Tabla1[[#This Row],[KILOMETROS]]*Tabla1[[#This Row],[COSTO NORMAL]],Tabla1[[#This Row],[COSTO NORMAL]]*Tabla1[[#This Row],[KILOMETROS HASTA]])</f>
        <v>16.875</v>
      </c>
      <c r="U4138" s="2">
        <f>Tabla1[[#This Row],[KILOMETROS ADICIONALES]]*Tabla1[[#This Row],[COSTO ADICIONAL]]</f>
        <v>9.4710000000000001</v>
      </c>
      <c r="V4138">
        <v>135.26</v>
      </c>
      <c r="W4138" s="2">
        <f>Tabla1[[#This Row],[COSTO NORMAL2]]+Tabla1[[#This Row],[COSTO ADICIONAL2]]</f>
        <v>26.346</v>
      </c>
    </row>
    <row r="4139" spans="1:23" x14ac:dyDescent="0.25">
      <c r="A4139" t="s">
        <v>121</v>
      </c>
      <c r="B4139" t="s">
        <v>1038</v>
      </c>
      <c r="C4139" t="s">
        <v>13230</v>
      </c>
      <c r="D4139" t="s">
        <v>13</v>
      </c>
      <c r="E4139" t="s">
        <v>14846</v>
      </c>
      <c r="F4139" t="s">
        <v>14</v>
      </c>
      <c r="G4139" t="s">
        <v>15</v>
      </c>
      <c r="H4139" t="s">
        <v>121</v>
      </c>
      <c r="I4139" t="s">
        <v>6636</v>
      </c>
      <c r="J4139" t="str">
        <f>MID(Tabla1[[#This Row],[HORA2]],1,2)</f>
        <v>17</v>
      </c>
      <c r="K4139" t="s">
        <v>43</v>
      </c>
      <c r="L4139" t="s">
        <v>57</v>
      </c>
      <c r="M4139" t="s">
        <v>14867</v>
      </c>
      <c r="N4139" t="s">
        <v>22</v>
      </c>
      <c r="O4139">
        <v>18.36</v>
      </c>
      <c r="P41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6.3599999999999994</v>
      </c>
      <c r="Q4139">
        <f>IF(Tabla1[[#This Row],[SERVICIO]]="COMIDA",3,IF(Tabla1[[#This Row],[SERVICIO]]="CONTROLADO",12,IF(Tabla1[[#This Row],[SERVICIO]]="RÁPIDO",3.75,IF(Tabla1[[#This Row],[SERVICIO]]="NORMAL",2.5,))))</f>
        <v>12</v>
      </c>
      <c r="R4139">
        <f>IF(Tabla1[[#This Row],[SERVICIO]]="COMIDA",3.5,IF(Tabla1[[#This Row],[SERVICIO]]="CONTROLADO",8,IF(Tabla1[[#This Row],[SERVICIO]]="RÁPIDO",4.5,IF(Tabla1[[#This Row],[SERVICIO]]="NORMAL",3,))))</f>
        <v>8</v>
      </c>
      <c r="S4139">
        <f>IF(Tabla1[[#This Row],[SERVICIO]]="COMIDA",0.75,IF(Tabla1[[#This Row],[SERVICIO]]="CONTROLADO",2.65,IF(Tabla1[[#This Row],[SERVICIO]]="RÁPIDO",0.55,IF(Tabla1[[#This Row],[SERVICIO]]="NORMAL",1.2,))))</f>
        <v>2.65</v>
      </c>
      <c r="T4139" s="2">
        <f>IF(Tabla1[[#This Row],[KILOMETROS ADICIONALES]]=0,Tabla1[[#This Row],[KILOMETROS]]*Tabla1[[#This Row],[COSTO NORMAL]],Tabla1[[#This Row],[COSTO NORMAL]]*Tabla1[[#This Row],[KILOMETROS HASTA]])</f>
        <v>96</v>
      </c>
      <c r="U4139" s="2">
        <f>Tabla1[[#This Row],[KILOMETROS ADICIONALES]]*Tabla1[[#This Row],[COSTO ADICIONAL]]</f>
        <v>16.853999999999999</v>
      </c>
      <c r="V4139">
        <v>103.25</v>
      </c>
      <c r="W4139" s="2">
        <f>Tabla1[[#This Row],[COSTO NORMAL2]]+Tabla1[[#This Row],[COSTO ADICIONAL2]]</f>
        <v>112.854</v>
      </c>
    </row>
    <row r="4140" spans="1:23" x14ac:dyDescent="0.25">
      <c r="A4140" t="s">
        <v>121</v>
      </c>
      <c r="B4140" t="s">
        <v>2125</v>
      </c>
      <c r="C4140" t="s">
        <v>13231</v>
      </c>
      <c r="D4140" t="s">
        <v>13</v>
      </c>
      <c r="E4140" t="s">
        <v>14845</v>
      </c>
      <c r="F4140" t="s">
        <v>76</v>
      </c>
      <c r="G4140" t="s">
        <v>15</v>
      </c>
      <c r="H4140" t="s">
        <v>121</v>
      </c>
      <c r="I4140" t="s">
        <v>6637</v>
      </c>
      <c r="J4140" t="str">
        <f>MID(Tabla1[[#This Row],[HORA2]],1,2)</f>
        <v>12</v>
      </c>
      <c r="K4140" t="s">
        <v>79</v>
      </c>
      <c r="L4140" t="s">
        <v>125</v>
      </c>
      <c r="M4140" t="s">
        <v>14867</v>
      </c>
      <c r="N4140" t="s">
        <v>22</v>
      </c>
      <c r="O4140">
        <v>16</v>
      </c>
      <c r="P41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12.25</v>
      </c>
      <c r="Q4140">
        <f>IF(Tabla1[[#This Row],[SERVICIO]]="COMIDA",3,IF(Tabla1[[#This Row],[SERVICIO]]="CONTROLADO",12,IF(Tabla1[[#This Row],[SERVICIO]]="RÁPIDO",3.75,IF(Tabla1[[#This Row],[SERVICIO]]="NORMAL",2.5,))))</f>
        <v>3.75</v>
      </c>
      <c r="R4140">
        <f>IF(Tabla1[[#This Row],[SERVICIO]]="COMIDA",3.5,IF(Tabla1[[#This Row],[SERVICIO]]="CONTROLADO",8,IF(Tabla1[[#This Row],[SERVICIO]]="RÁPIDO",4.5,IF(Tabla1[[#This Row],[SERVICIO]]="NORMAL",3,))))</f>
        <v>4.5</v>
      </c>
      <c r="S41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40" s="2">
        <f>IF(Tabla1[[#This Row],[KILOMETROS ADICIONALES]]=0,Tabla1[[#This Row],[KILOMETROS]]*Tabla1[[#This Row],[COSTO NORMAL]],Tabla1[[#This Row],[COSTO NORMAL]]*Tabla1[[#This Row],[KILOMETROS HASTA]])</f>
        <v>16.875</v>
      </c>
      <c r="U4140" s="2">
        <f>Tabla1[[#This Row],[KILOMETROS ADICIONALES]]*Tabla1[[#This Row],[COSTO ADICIONAL]]</f>
        <v>6.7375000000000007</v>
      </c>
      <c r="V4140">
        <v>171.14</v>
      </c>
      <c r="W4140" s="2">
        <f>Tabla1[[#This Row],[COSTO NORMAL2]]+Tabla1[[#This Row],[COSTO ADICIONAL2]]</f>
        <v>23.612500000000001</v>
      </c>
    </row>
    <row r="4141" spans="1:23" x14ac:dyDescent="0.25">
      <c r="A4141" t="s">
        <v>121</v>
      </c>
      <c r="B4141" t="s">
        <v>6638</v>
      </c>
      <c r="C4141" t="s">
        <v>13232</v>
      </c>
      <c r="D4141" t="s">
        <v>13</v>
      </c>
      <c r="E4141" t="s">
        <v>14845</v>
      </c>
      <c r="F4141" t="s">
        <v>295</v>
      </c>
      <c r="G4141" t="s">
        <v>69</v>
      </c>
      <c r="H4141" t="s">
        <v>121</v>
      </c>
      <c r="I4141" t="s">
        <v>6639</v>
      </c>
      <c r="J4141" t="str">
        <f>MID(Tabla1[[#This Row],[HORA2]],1,2)</f>
        <v>12</v>
      </c>
      <c r="K4141" t="s">
        <v>19</v>
      </c>
      <c r="L4141" t="s">
        <v>19</v>
      </c>
      <c r="M4141" t="s">
        <v>14867</v>
      </c>
      <c r="N4141" t="s">
        <v>22</v>
      </c>
      <c r="O4141">
        <v>5.01</v>
      </c>
      <c r="P41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1.2599999999999998</v>
      </c>
      <c r="Q4141">
        <f>IF(Tabla1[[#This Row],[SERVICIO]]="COMIDA",3,IF(Tabla1[[#This Row],[SERVICIO]]="CONTROLADO",12,IF(Tabla1[[#This Row],[SERVICIO]]="RÁPIDO",3.75,IF(Tabla1[[#This Row],[SERVICIO]]="NORMAL",2.5,))))</f>
        <v>3.75</v>
      </c>
      <c r="R4141">
        <f>IF(Tabla1[[#This Row],[SERVICIO]]="COMIDA",3.5,IF(Tabla1[[#This Row],[SERVICIO]]="CONTROLADO",8,IF(Tabla1[[#This Row],[SERVICIO]]="RÁPIDO",4.5,IF(Tabla1[[#This Row],[SERVICIO]]="NORMAL",3,))))</f>
        <v>4.5</v>
      </c>
      <c r="S41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41" s="2">
        <f>IF(Tabla1[[#This Row],[KILOMETROS ADICIONALES]]=0,Tabla1[[#This Row],[KILOMETROS]]*Tabla1[[#This Row],[COSTO NORMAL]],Tabla1[[#This Row],[COSTO NORMAL]]*Tabla1[[#This Row],[KILOMETROS HASTA]])</f>
        <v>16.875</v>
      </c>
      <c r="U4141" s="2">
        <f>Tabla1[[#This Row],[KILOMETROS ADICIONALES]]*Tabla1[[#This Row],[COSTO ADICIONAL]]</f>
        <v>0.69299999999999995</v>
      </c>
      <c r="V4141">
        <v>107.86</v>
      </c>
      <c r="W4141" s="2">
        <f>Tabla1[[#This Row],[COSTO NORMAL2]]+Tabla1[[#This Row],[COSTO ADICIONAL2]]</f>
        <v>17.568000000000001</v>
      </c>
    </row>
    <row r="4142" spans="1:23" x14ac:dyDescent="0.25">
      <c r="A4142" t="s">
        <v>121</v>
      </c>
      <c r="B4142" t="s">
        <v>6640</v>
      </c>
      <c r="C4142" t="s">
        <v>13233</v>
      </c>
      <c r="D4142" t="s">
        <v>75</v>
      </c>
      <c r="E4142" t="s">
        <v>14845</v>
      </c>
      <c r="F4142" t="s">
        <v>14</v>
      </c>
      <c r="G4142" t="s">
        <v>15</v>
      </c>
      <c r="H4142" t="s">
        <v>121</v>
      </c>
      <c r="I4142" t="s">
        <v>3481</v>
      </c>
      <c r="J4142" t="str">
        <f>MID(Tabla1[[#This Row],[HORA2]],1,2)</f>
        <v>15</v>
      </c>
      <c r="K4142" t="s">
        <v>20</v>
      </c>
      <c r="L4142" t="s">
        <v>271</v>
      </c>
      <c r="M4142" t="s">
        <v>14867</v>
      </c>
      <c r="N4142" t="s">
        <v>22</v>
      </c>
      <c r="O4142">
        <v>8.52</v>
      </c>
      <c r="P41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4.7699999999999996</v>
      </c>
      <c r="Q4142">
        <f>IF(Tabla1[[#This Row],[SERVICIO]]="COMIDA",3,IF(Tabla1[[#This Row],[SERVICIO]]="CONTROLADO",12,IF(Tabla1[[#This Row],[SERVICIO]]="RÁPIDO",3.75,IF(Tabla1[[#This Row],[SERVICIO]]="NORMAL",2.5,))))</f>
        <v>3.75</v>
      </c>
      <c r="R4142">
        <f>IF(Tabla1[[#This Row],[SERVICIO]]="COMIDA",3.5,IF(Tabla1[[#This Row],[SERVICIO]]="CONTROLADO",8,IF(Tabla1[[#This Row],[SERVICIO]]="RÁPIDO",4.5,IF(Tabla1[[#This Row],[SERVICIO]]="NORMAL",3,))))</f>
        <v>4.5</v>
      </c>
      <c r="S41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42" s="2">
        <f>IF(Tabla1[[#This Row],[KILOMETROS ADICIONALES]]=0,Tabla1[[#This Row],[KILOMETROS]]*Tabla1[[#This Row],[COSTO NORMAL]],Tabla1[[#This Row],[COSTO NORMAL]]*Tabla1[[#This Row],[KILOMETROS HASTA]])</f>
        <v>16.875</v>
      </c>
      <c r="U4142" s="2">
        <f>Tabla1[[#This Row],[KILOMETROS ADICIONALES]]*Tabla1[[#This Row],[COSTO ADICIONAL]]</f>
        <v>2.6234999999999999</v>
      </c>
      <c r="V4142">
        <v>50.83</v>
      </c>
      <c r="W4142" s="2">
        <f>Tabla1[[#This Row],[COSTO NORMAL2]]+Tabla1[[#This Row],[COSTO ADICIONAL2]]</f>
        <v>19.4985</v>
      </c>
    </row>
    <row r="4143" spans="1:23" x14ac:dyDescent="0.25">
      <c r="A4143" t="s">
        <v>121</v>
      </c>
      <c r="B4143" t="s">
        <v>6641</v>
      </c>
      <c r="C4143" t="s">
        <v>13234</v>
      </c>
      <c r="D4143" t="s">
        <v>13</v>
      </c>
      <c r="E4143" t="s">
        <v>14847</v>
      </c>
      <c r="F4143" t="s">
        <v>14</v>
      </c>
      <c r="G4143" t="s">
        <v>15</v>
      </c>
      <c r="H4143" t="s">
        <v>121</v>
      </c>
      <c r="I4143" t="s">
        <v>6642</v>
      </c>
      <c r="J4143" t="str">
        <f>MID(Tabla1[[#This Row],[HORA2]],1,2)</f>
        <v>11</v>
      </c>
      <c r="K4143" t="s">
        <v>19</v>
      </c>
      <c r="L4143" t="s">
        <v>94</v>
      </c>
      <c r="M4143" t="s">
        <v>14867</v>
      </c>
      <c r="N4143" t="s">
        <v>22</v>
      </c>
      <c r="O4143">
        <v>2.4900000000000002</v>
      </c>
      <c r="P41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43">
        <f>IF(Tabla1[[#This Row],[SERVICIO]]="COMIDA",3,IF(Tabla1[[#This Row],[SERVICIO]]="CONTROLADO",12,IF(Tabla1[[#This Row],[SERVICIO]]="RÁPIDO",3.75,IF(Tabla1[[#This Row],[SERVICIO]]="NORMAL",2.5,))))</f>
        <v>3</v>
      </c>
      <c r="R4143">
        <f>IF(Tabla1[[#This Row],[SERVICIO]]="COMIDA",3.5,IF(Tabla1[[#This Row],[SERVICIO]]="CONTROLADO",8,IF(Tabla1[[#This Row],[SERVICIO]]="RÁPIDO",4.5,IF(Tabla1[[#This Row],[SERVICIO]]="NORMAL",3,))))</f>
        <v>3.5</v>
      </c>
      <c r="S4143">
        <f>IF(Tabla1[[#This Row],[SERVICIO]]="COMIDA",0.75,IF(Tabla1[[#This Row],[SERVICIO]]="CONTROLADO",2.65,IF(Tabla1[[#This Row],[SERVICIO]]="RÁPIDO",0.55,IF(Tabla1[[#This Row],[SERVICIO]]="NORMAL",1.2,))))</f>
        <v>0.75</v>
      </c>
      <c r="T4143" s="2">
        <f>IF(Tabla1[[#This Row],[KILOMETROS ADICIONALES]]=0,Tabla1[[#This Row],[KILOMETROS]]*Tabla1[[#This Row],[COSTO NORMAL]],Tabla1[[#This Row],[COSTO NORMAL]]*Tabla1[[#This Row],[KILOMETROS HASTA]])</f>
        <v>8.7149999999999999</v>
      </c>
      <c r="U4143" s="2">
        <f>Tabla1[[#This Row],[KILOMETROS ADICIONALES]]*Tabla1[[#This Row],[COSTO ADICIONAL]]</f>
        <v>0</v>
      </c>
      <c r="V4143">
        <v>136.74</v>
      </c>
      <c r="W4143" s="2">
        <f>Tabla1[[#This Row],[COSTO NORMAL2]]+Tabla1[[#This Row],[COSTO ADICIONAL2]]</f>
        <v>8.7149999999999999</v>
      </c>
    </row>
    <row r="4144" spans="1:23" x14ac:dyDescent="0.25">
      <c r="A4144" t="s">
        <v>121</v>
      </c>
      <c r="B4144" t="s">
        <v>6643</v>
      </c>
      <c r="C4144" t="s">
        <v>13235</v>
      </c>
      <c r="D4144" t="s">
        <v>13</v>
      </c>
      <c r="E4144" t="s">
        <v>14845</v>
      </c>
      <c r="F4144" t="s">
        <v>295</v>
      </c>
      <c r="G4144" t="s">
        <v>15</v>
      </c>
      <c r="H4144" t="s">
        <v>121</v>
      </c>
      <c r="I4144" t="s">
        <v>6644</v>
      </c>
      <c r="J4144" t="str">
        <f>MID(Tabla1[[#This Row],[HORA2]],1,2)</f>
        <v>13</v>
      </c>
      <c r="K4144" t="s">
        <v>19</v>
      </c>
      <c r="L4144" t="s">
        <v>323</v>
      </c>
      <c r="M4144" t="s">
        <v>14867</v>
      </c>
      <c r="N4144" t="s">
        <v>22</v>
      </c>
      <c r="O4144">
        <v>9.8800000000000008</v>
      </c>
      <c r="P41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6.1300000000000008</v>
      </c>
      <c r="Q4144">
        <f>IF(Tabla1[[#This Row],[SERVICIO]]="COMIDA",3,IF(Tabla1[[#This Row],[SERVICIO]]="CONTROLADO",12,IF(Tabla1[[#This Row],[SERVICIO]]="RÁPIDO",3.75,IF(Tabla1[[#This Row],[SERVICIO]]="NORMAL",2.5,))))</f>
        <v>3.75</v>
      </c>
      <c r="R4144">
        <f>IF(Tabla1[[#This Row],[SERVICIO]]="COMIDA",3.5,IF(Tabla1[[#This Row],[SERVICIO]]="CONTROLADO",8,IF(Tabla1[[#This Row],[SERVICIO]]="RÁPIDO",4.5,IF(Tabla1[[#This Row],[SERVICIO]]="NORMAL",3,))))</f>
        <v>4.5</v>
      </c>
      <c r="S41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44" s="2">
        <f>IF(Tabla1[[#This Row],[KILOMETROS ADICIONALES]]=0,Tabla1[[#This Row],[KILOMETROS]]*Tabla1[[#This Row],[COSTO NORMAL]],Tabla1[[#This Row],[COSTO NORMAL]]*Tabla1[[#This Row],[KILOMETROS HASTA]])</f>
        <v>16.875</v>
      </c>
      <c r="U4144" s="2">
        <f>Tabla1[[#This Row],[KILOMETROS ADICIONALES]]*Tabla1[[#This Row],[COSTO ADICIONAL]]</f>
        <v>3.3715000000000006</v>
      </c>
      <c r="V4144">
        <v>207.32</v>
      </c>
      <c r="W4144" s="2">
        <f>Tabla1[[#This Row],[COSTO NORMAL2]]+Tabla1[[#This Row],[COSTO ADICIONAL2]]</f>
        <v>20.246500000000001</v>
      </c>
    </row>
    <row r="4145" spans="1:23" x14ac:dyDescent="0.25">
      <c r="A4145" t="s">
        <v>121</v>
      </c>
      <c r="B4145" t="s">
        <v>6645</v>
      </c>
      <c r="C4145" t="s">
        <v>13236</v>
      </c>
      <c r="D4145" t="s">
        <v>13</v>
      </c>
      <c r="E4145" t="s">
        <v>14847</v>
      </c>
      <c r="F4145" t="s">
        <v>76</v>
      </c>
      <c r="G4145" t="s">
        <v>15</v>
      </c>
      <c r="H4145" t="s">
        <v>121</v>
      </c>
      <c r="I4145" t="s">
        <v>6646</v>
      </c>
      <c r="J4145" t="str">
        <f>MID(Tabla1[[#This Row],[HORA2]],1,2)</f>
        <v>12</v>
      </c>
      <c r="K4145" t="s">
        <v>43</v>
      </c>
      <c r="L4145" t="s">
        <v>57</v>
      </c>
      <c r="M4145" t="s">
        <v>14867</v>
      </c>
      <c r="N4145" t="s">
        <v>22</v>
      </c>
      <c r="O4145">
        <v>5</v>
      </c>
      <c r="P41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</v>
      </c>
      <c r="Q4145">
        <f>IF(Tabla1[[#This Row],[SERVICIO]]="COMIDA",3,IF(Tabla1[[#This Row],[SERVICIO]]="CONTROLADO",12,IF(Tabla1[[#This Row],[SERVICIO]]="RÁPIDO",3.75,IF(Tabla1[[#This Row],[SERVICIO]]="NORMAL",2.5,))))</f>
        <v>3</v>
      </c>
      <c r="R4145">
        <f>IF(Tabla1[[#This Row],[SERVICIO]]="COMIDA",3.5,IF(Tabla1[[#This Row],[SERVICIO]]="CONTROLADO",8,IF(Tabla1[[#This Row],[SERVICIO]]="RÁPIDO",4.5,IF(Tabla1[[#This Row],[SERVICIO]]="NORMAL",3,))))</f>
        <v>3.5</v>
      </c>
      <c r="S4145">
        <f>IF(Tabla1[[#This Row],[SERVICIO]]="COMIDA",0.75,IF(Tabla1[[#This Row],[SERVICIO]]="CONTROLADO",2.65,IF(Tabla1[[#This Row],[SERVICIO]]="RÁPIDO",0.55,IF(Tabla1[[#This Row],[SERVICIO]]="NORMAL",1.2,))))</f>
        <v>0.75</v>
      </c>
      <c r="T4145" s="2">
        <f>IF(Tabla1[[#This Row],[KILOMETROS ADICIONALES]]=0,Tabla1[[#This Row],[KILOMETROS]]*Tabla1[[#This Row],[COSTO NORMAL]],Tabla1[[#This Row],[COSTO NORMAL]]*Tabla1[[#This Row],[KILOMETROS HASTA]])</f>
        <v>10.5</v>
      </c>
      <c r="U4145" s="2">
        <f>Tabla1[[#This Row],[KILOMETROS ADICIONALES]]*Tabla1[[#This Row],[COSTO ADICIONAL]]</f>
        <v>1.5</v>
      </c>
      <c r="V4145">
        <v>85.7</v>
      </c>
      <c r="W4145" s="2">
        <f>Tabla1[[#This Row],[COSTO NORMAL2]]+Tabla1[[#This Row],[COSTO ADICIONAL2]]</f>
        <v>12</v>
      </c>
    </row>
    <row r="4146" spans="1:23" x14ac:dyDescent="0.25">
      <c r="A4146" t="s">
        <v>121</v>
      </c>
      <c r="B4146" t="s">
        <v>6647</v>
      </c>
      <c r="C4146" t="s">
        <v>13237</v>
      </c>
      <c r="D4146" t="s">
        <v>13</v>
      </c>
      <c r="E4146" t="s">
        <v>14846</v>
      </c>
      <c r="F4146" t="s">
        <v>14</v>
      </c>
      <c r="G4146" t="s">
        <v>69</v>
      </c>
      <c r="H4146" t="s">
        <v>121</v>
      </c>
      <c r="I4146" t="s">
        <v>6648</v>
      </c>
      <c r="J4146" t="str">
        <f>MID(Tabla1[[#This Row],[HORA2]],1,2)</f>
        <v>17</v>
      </c>
      <c r="K4146" t="s">
        <v>43</v>
      </c>
      <c r="L4146" t="s">
        <v>49</v>
      </c>
      <c r="M4146" t="s">
        <v>14867</v>
      </c>
      <c r="N4146" t="s">
        <v>22</v>
      </c>
      <c r="O4146">
        <v>12.6</v>
      </c>
      <c r="P41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0.59999999999999964</v>
      </c>
      <c r="Q4146">
        <f>IF(Tabla1[[#This Row],[SERVICIO]]="COMIDA",3,IF(Tabla1[[#This Row],[SERVICIO]]="CONTROLADO",12,IF(Tabla1[[#This Row],[SERVICIO]]="RÁPIDO",3.75,IF(Tabla1[[#This Row],[SERVICIO]]="NORMAL",2.5,))))</f>
        <v>12</v>
      </c>
      <c r="R4146">
        <f>IF(Tabla1[[#This Row],[SERVICIO]]="COMIDA",3.5,IF(Tabla1[[#This Row],[SERVICIO]]="CONTROLADO",8,IF(Tabla1[[#This Row],[SERVICIO]]="RÁPIDO",4.5,IF(Tabla1[[#This Row],[SERVICIO]]="NORMAL",3,))))</f>
        <v>8</v>
      </c>
      <c r="S4146">
        <f>IF(Tabla1[[#This Row],[SERVICIO]]="COMIDA",0.75,IF(Tabla1[[#This Row],[SERVICIO]]="CONTROLADO",2.65,IF(Tabla1[[#This Row],[SERVICIO]]="RÁPIDO",0.55,IF(Tabla1[[#This Row],[SERVICIO]]="NORMAL",1.2,))))</f>
        <v>2.65</v>
      </c>
      <c r="T4146" s="2">
        <f>IF(Tabla1[[#This Row],[KILOMETROS ADICIONALES]]=0,Tabla1[[#This Row],[KILOMETROS]]*Tabla1[[#This Row],[COSTO NORMAL]],Tabla1[[#This Row],[COSTO NORMAL]]*Tabla1[[#This Row],[KILOMETROS HASTA]])</f>
        <v>96</v>
      </c>
      <c r="U4146" s="2">
        <f>Tabla1[[#This Row],[KILOMETROS ADICIONALES]]*Tabla1[[#This Row],[COSTO ADICIONAL]]</f>
        <v>1.589999999999999</v>
      </c>
      <c r="V4146">
        <v>161.38999999999999</v>
      </c>
      <c r="W4146" s="2">
        <f>Tabla1[[#This Row],[COSTO NORMAL2]]+Tabla1[[#This Row],[COSTO ADICIONAL2]]</f>
        <v>97.59</v>
      </c>
    </row>
    <row r="4147" spans="1:23" x14ac:dyDescent="0.25">
      <c r="A4147" t="s">
        <v>121</v>
      </c>
      <c r="B4147" t="s">
        <v>6649</v>
      </c>
      <c r="C4147" t="s">
        <v>13238</v>
      </c>
      <c r="D4147" t="s">
        <v>13</v>
      </c>
      <c r="E4147" t="s">
        <v>14846</v>
      </c>
      <c r="F4147" t="s">
        <v>14</v>
      </c>
      <c r="G4147" t="s">
        <v>15</v>
      </c>
      <c r="H4147" t="s">
        <v>121</v>
      </c>
      <c r="I4147" t="s">
        <v>6650</v>
      </c>
      <c r="J4147" t="str">
        <f>MID(Tabla1[[#This Row],[HORA2]],1,2)</f>
        <v>17</v>
      </c>
      <c r="K4147" t="s">
        <v>43</v>
      </c>
      <c r="L4147" t="s">
        <v>57</v>
      </c>
      <c r="M4147" t="s">
        <v>14867</v>
      </c>
      <c r="N4147" t="s">
        <v>22</v>
      </c>
      <c r="O4147">
        <v>12.59</v>
      </c>
      <c r="P41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0.58999999999999986</v>
      </c>
      <c r="Q4147">
        <f>IF(Tabla1[[#This Row],[SERVICIO]]="COMIDA",3,IF(Tabla1[[#This Row],[SERVICIO]]="CONTROLADO",12,IF(Tabla1[[#This Row],[SERVICIO]]="RÁPIDO",3.75,IF(Tabla1[[#This Row],[SERVICIO]]="NORMAL",2.5,))))</f>
        <v>12</v>
      </c>
      <c r="R4147">
        <f>IF(Tabla1[[#This Row],[SERVICIO]]="COMIDA",3.5,IF(Tabla1[[#This Row],[SERVICIO]]="CONTROLADO",8,IF(Tabla1[[#This Row],[SERVICIO]]="RÁPIDO",4.5,IF(Tabla1[[#This Row],[SERVICIO]]="NORMAL",3,))))</f>
        <v>8</v>
      </c>
      <c r="S4147">
        <f>IF(Tabla1[[#This Row],[SERVICIO]]="COMIDA",0.75,IF(Tabla1[[#This Row],[SERVICIO]]="CONTROLADO",2.65,IF(Tabla1[[#This Row],[SERVICIO]]="RÁPIDO",0.55,IF(Tabla1[[#This Row],[SERVICIO]]="NORMAL",1.2,))))</f>
        <v>2.65</v>
      </c>
      <c r="T4147" s="2">
        <f>IF(Tabla1[[#This Row],[KILOMETROS ADICIONALES]]=0,Tabla1[[#This Row],[KILOMETROS]]*Tabla1[[#This Row],[COSTO NORMAL]],Tabla1[[#This Row],[COSTO NORMAL]]*Tabla1[[#This Row],[KILOMETROS HASTA]])</f>
        <v>96</v>
      </c>
      <c r="U4147" s="2">
        <f>Tabla1[[#This Row],[KILOMETROS ADICIONALES]]*Tabla1[[#This Row],[COSTO ADICIONAL]]</f>
        <v>1.5634999999999997</v>
      </c>
      <c r="V4147">
        <v>170.75</v>
      </c>
      <c r="W4147" s="2">
        <f>Tabla1[[#This Row],[COSTO NORMAL2]]+Tabla1[[#This Row],[COSTO ADICIONAL2]]</f>
        <v>97.563500000000005</v>
      </c>
    </row>
    <row r="4148" spans="1:23" x14ac:dyDescent="0.25">
      <c r="A4148" t="s">
        <v>121</v>
      </c>
      <c r="B4148" t="s">
        <v>6651</v>
      </c>
      <c r="C4148" t="s">
        <v>13239</v>
      </c>
      <c r="D4148" t="s">
        <v>13</v>
      </c>
      <c r="E4148" t="s">
        <v>14846</v>
      </c>
      <c r="F4148" t="s">
        <v>14</v>
      </c>
      <c r="G4148" t="s">
        <v>15</v>
      </c>
      <c r="H4148" t="s">
        <v>121</v>
      </c>
      <c r="I4148" t="s">
        <v>6652</v>
      </c>
      <c r="J4148" t="str">
        <f>MID(Tabla1[[#This Row],[HORA2]],1,2)</f>
        <v>16</v>
      </c>
      <c r="K4148" t="s">
        <v>43</v>
      </c>
      <c r="L4148" t="s">
        <v>153</v>
      </c>
      <c r="M4148" t="s">
        <v>14867</v>
      </c>
      <c r="N4148" t="s">
        <v>22</v>
      </c>
      <c r="O4148">
        <v>11.8</v>
      </c>
      <c r="P41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48">
        <f>IF(Tabla1[[#This Row],[SERVICIO]]="COMIDA",3,IF(Tabla1[[#This Row],[SERVICIO]]="CONTROLADO",12,IF(Tabla1[[#This Row],[SERVICIO]]="RÁPIDO",3.75,IF(Tabla1[[#This Row],[SERVICIO]]="NORMAL",2.5,))))</f>
        <v>12</v>
      </c>
      <c r="R4148">
        <f>IF(Tabla1[[#This Row],[SERVICIO]]="COMIDA",3.5,IF(Tabla1[[#This Row],[SERVICIO]]="CONTROLADO",8,IF(Tabla1[[#This Row],[SERVICIO]]="RÁPIDO",4.5,IF(Tabla1[[#This Row],[SERVICIO]]="NORMAL",3,))))</f>
        <v>8</v>
      </c>
      <c r="S4148">
        <f>IF(Tabla1[[#This Row],[SERVICIO]]="COMIDA",0.75,IF(Tabla1[[#This Row],[SERVICIO]]="CONTROLADO",2.65,IF(Tabla1[[#This Row],[SERVICIO]]="RÁPIDO",0.55,IF(Tabla1[[#This Row],[SERVICIO]]="NORMAL",1.2,))))</f>
        <v>2.65</v>
      </c>
      <c r="T4148" s="2">
        <f>IF(Tabla1[[#This Row],[KILOMETROS ADICIONALES]]=0,Tabla1[[#This Row],[KILOMETROS]]*Tabla1[[#This Row],[COSTO NORMAL]],Tabla1[[#This Row],[COSTO NORMAL]]*Tabla1[[#This Row],[KILOMETROS HASTA]])</f>
        <v>94.4</v>
      </c>
      <c r="U4148" s="2">
        <f>Tabla1[[#This Row],[KILOMETROS ADICIONALES]]*Tabla1[[#This Row],[COSTO ADICIONAL]]</f>
        <v>0</v>
      </c>
      <c r="V4148">
        <v>108.99</v>
      </c>
      <c r="W4148" s="2">
        <f>Tabla1[[#This Row],[COSTO NORMAL2]]+Tabla1[[#This Row],[COSTO ADICIONAL2]]</f>
        <v>94.4</v>
      </c>
    </row>
    <row r="4149" spans="1:23" x14ac:dyDescent="0.25">
      <c r="A4149" t="s">
        <v>121</v>
      </c>
      <c r="B4149" t="s">
        <v>6653</v>
      </c>
      <c r="C4149" t="s">
        <v>13240</v>
      </c>
      <c r="D4149" t="s">
        <v>13</v>
      </c>
      <c r="E4149" t="s">
        <v>14845</v>
      </c>
      <c r="F4149" t="s">
        <v>14</v>
      </c>
      <c r="G4149" t="s">
        <v>15</v>
      </c>
      <c r="H4149" t="s">
        <v>121</v>
      </c>
      <c r="I4149" t="s">
        <v>6654</v>
      </c>
      <c r="J4149" t="str">
        <f>MID(Tabla1[[#This Row],[HORA2]],1,2)</f>
        <v>12</v>
      </c>
      <c r="K4149" t="s">
        <v>65</v>
      </c>
      <c r="L4149" t="s">
        <v>65</v>
      </c>
      <c r="M4149" t="s">
        <v>14867</v>
      </c>
      <c r="N4149" t="s">
        <v>22</v>
      </c>
      <c r="O4149">
        <v>7.7</v>
      </c>
      <c r="P41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3.95</v>
      </c>
      <c r="Q4149">
        <f>IF(Tabla1[[#This Row],[SERVICIO]]="COMIDA",3,IF(Tabla1[[#This Row],[SERVICIO]]="CONTROLADO",12,IF(Tabla1[[#This Row],[SERVICIO]]="RÁPIDO",3.75,IF(Tabla1[[#This Row],[SERVICIO]]="NORMAL",2.5,))))</f>
        <v>3.75</v>
      </c>
      <c r="R4149">
        <f>IF(Tabla1[[#This Row],[SERVICIO]]="COMIDA",3.5,IF(Tabla1[[#This Row],[SERVICIO]]="CONTROLADO",8,IF(Tabla1[[#This Row],[SERVICIO]]="RÁPIDO",4.5,IF(Tabla1[[#This Row],[SERVICIO]]="NORMAL",3,))))</f>
        <v>4.5</v>
      </c>
      <c r="S41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49" s="2">
        <f>IF(Tabla1[[#This Row],[KILOMETROS ADICIONALES]]=0,Tabla1[[#This Row],[KILOMETROS]]*Tabla1[[#This Row],[COSTO NORMAL]],Tabla1[[#This Row],[COSTO NORMAL]]*Tabla1[[#This Row],[KILOMETROS HASTA]])</f>
        <v>16.875</v>
      </c>
      <c r="U4149" s="2">
        <f>Tabla1[[#This Row],[KILOMETROS ADICIONALES]]*Tabla1[[#This Row],[COSTO ADICIONAL]]</f>
        <v>2.1725000000000003</v>
      </c>
      <c r="V4149">
        <v>114.03</v>
      </c>
      <c r="W4149" s="2">
        <f>Tabla1[[#This Row],[COSTO NORMAL2]]+Tabla1[[#This Row],[COSTO ADICIONAL2]]</f>
        <v>19.047499999999999</v>
      </c>
    </row>
    <row r="4150" spans="1:23" x14ac:dyDescent="0.25">
      <c r="A4150" t="s">
        <v>121</v>
      </c>
      <c r="B4150" t="s">
        <v>6655</v>
      </c>
      <c r="C4150" t="s">
        <v>13241</v>
      </c>
      <c r="D4150" t="s">
        <v>13</v>
      </c>
      <c r="E4150" t="s">
        <v>14846</v>
      </c>
      <c r="F4150" t="s">
        <v>14</v>
      </c>
      <c r="G4150" t="s">
        <v>15</v>
      </c>
      <c r="H4150" t="s">
        <v>121</v>
      </c>
      <c r="I4150" t="s">
        <v>6656</v>
      </c>
      <c r="J4150" t="str">
        <f>MID(Tabla1[[#This Row],[HORA2]],1,2)</f>
        <v>15</v>
      </c>
      <c r="K4150" t="s">
        <v>43</v>
      </c>
      <c r="L4150" t="s">
        <v>65</v>
      </c>
      <c r="M4150" t="s">
        <v>14867</v>
      </c>
      <c r="N4150" t="s">
        <v>22</v>
      </c>
      <c r="O4150">
        <v>2.19</v>
      </c>
      <c r="P41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50">
        <f>IF(Tabla1[[#This Row],[SERVICIO]]="COMIDA",3,IF(Tabla1[[#This Row],[SERVICIO]]="CONTROLADO",12,IF(Tabla1[[#This Row],[SERVICIO]]="RÁPIDO",3.75,IF(Tabla1[[#This Row],[SERVICIO]]="NORMAL",2.5,))))</f>
        <v>12</v>
      </c>
      <c r="R4150">
        <f>IF(Tabla1[[#This Row],[SERVICIO]]="COMIDA",3.5,IF(Tabla1[[#This Row],[SERVICIO]]="CONTROLADO",8,IF(Tabla1[[#This Row],[SERVICIO]]="RÁPIDO",4.5,IF(Tabla1[[#This Row],[SERVICIO]]="NORMAL",3,))))</f>
        <v>8</v>
      </c>
      <c r="S4150">
        <f>IF(Tabla1[[#This Row],[SERVICIO]]="COMIDA",0.75,IF(Tabla1[[#This Row],[SERVICIO]]="CONTROLADO",2.65,IF(Tabla1[[#This Row],[SERVICIO]]="RÁPIDO",0.55,IF(Tabla1[[#This Row],[SERVICIO]]="NORMAL",1.2,))))</f>
        <v>2.65</v>
      </c>
      <c r="T4150" s="2">
        <f>IF(Tabla1[[#This Row],[KILOMETROS ADICIONALES]]=0,Tabla1[[#This Row],[KILOMETROS]]*Tabla1[[#This Row],[COSTO NORMAL]],Tabla1[[#This Row],[COSTO NORMAL]]*Tabla1[[#This Row],[KILOMETROS HASTA]])</f>
        <v>17.52</v>
      </c>
      <c r="U4150" s="2">
        <f>Tabla1[[#This Row],[KILOMETROS ADICIONALES]]*Tabla1[[#This Row],[COSTO ADICIONAL]]</f>
        <v>0</v>
      </c>
      <c r="V4150">
        <v>56</v>
      </c>
      <c r="W4150" s="2">
        <f>Tabla1[[#This Row],[COSTO NORMAL2]]+Tabla1[[#This Row],[COSTO ADICIONAL2]]</f>
        <v>17.52</v>
      </c>
    </row>
    <row r="4151" spans="1:23" x14ac:dyDescent="0.25">
      <c r="A4151" t="s">
        <v>121</v>
      </c>
      <c r="B4151" t="s">
        <v>6657</v>
      </c>
      <c r="C4151" t="s">
        <v>13242</v>
      </c>
      <c r="D4151" t="s">
        <v>13</v>
      </c>
      <c r="E4151" t="s">
        <v>14845</v>
      </c>
      <c r="F4151" t="s">
        <v>295</v>
      </c>
      <c r="G4151" t="s">
        <v>15</v>
      </c>
      <c r="H4151" t="s">
        <v>121</v>
      </c>
      <c r="I4151" t="s">
        <v>6658</v>
      </c>
      <c r="J4151" t="str">
        <f>MID(Tabla1[[#This Row],[HORA2]],1,2)</f>
        <v>13</v>
      </c>
      <c r="K4151" t="s">
        <v>19</v>
      </c>
      <c r="L4151" t="s">
        <v>19</v>
      </c>
      <c r="M4151" t="s">
        <v>14867</v>
      </c>
      <c r="N4151" t="s">
        <v>22</v>
      </c>
      <c r="O4151">
        <v>5.97</v>
      </c>
      <c r="P41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2.2199999999999998</v>
      </c>
      <c r="Q4151">
        <f>IF(Tabla1[[#This Row],[SERVICIO]]="COMIDA",3,IF(Tabla1[[#This Row],[SERVICIO]]="CONTROLADO",12,IF(Tabla1[[#This Row],[SERVICIO]]="RÁPIDO",3.75,IF(Tabla1[[#This Row],[SERVICIO]]="NORMAL",2.5,))))</f>
        <v>3.75</v>
      </c>
      <c r="R4151">
        <f>IF(Tabla1[[#This Row],[SERVICIO]]="COMIDA",3.5,IF(Tabla1[[#This Row],[SERVICIO]]="CONTROLADO",8,IF(Tabla1[[#This Row],[SERVICIO]]="RÁPIDO",4.5,IF(Tabla1[[#This Row],[SERVICIO]]="NORMAL",3,))))</f>
        <v>4.5</v>
      </c>
      <c r="S41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1" s="2">
        <f>IF(Tabla1[[#This Row],[KILOMETROS ADICIONALES]]=0,Tabla1[[#This Row],[KILOMETROS]]*Tabla1[[#This Row],[COSTO NORMAL]],Tabla1[[#This Row],[COSTO NORMAL]]*Tabla1[[#This Row],[KILOMETROS HASTA]])</f>
        <v>16.875</v>
      </c>
      <c r="U4151" s="2">
        <f>Tabla1[[#This Row],[KILOMETROS ADICIONALES]]*Tabla1[[#This Row],[COSTO ADICIONAL]]</f>
        <v>1.2209999999999999</v>
      </c>
      <c r="V4151">
        <v>51.17</v>
      </c>
      <c r="W4151" s="2">
        <f>Tabla1[[#This Row],[COSTO NORMAL2]]+Tabla1[[#This Row],[COSTO ADICIONAL2]]</f>
        <v>18.096</v>
      </c>
    </row>
    <row r="4152" spans="1:23" x14ac:dyDescent="0.25">
      <c r="A4152" t="s">
        <v>121</v>
      </c>
      <c r="B4152" t="s">
        <v>2166</v>
      </c>
      <c r="C4152" t="s">
        <v>13243</v>
      </c>
      <c r="D4152" t="s">
        <v>13</v>
      </c>
      <c r="E4152" t="s">
        <v>14845</v>
      </c>
      <c r="F4152" t="s">
        <v>14</v>
      </c>
      <c r="G4152" t="s">
        <v>24</v>
      </c>
      <c r="H4152" t="s">
        <v>121</v>
      </c>
      <c r="I4152" t="s">
        <v>6629</v>
      </c>
      <c r="J4152" t="str">
        <f>MID(Tabla1[[#This Row],[HORA2]],1,2)</f>
        <v>13</v>
      </c>
      <c r="K4152" t="s">
        <v>96</v>
      </c>
      <c r="L4152" t="s">
        <v>96</v>
      </c>
      <c r="M4152" t="s">
        <v>14867</v>
      </c>
      <c r="N4152" t="s">
        <v>22</v>
      </c>
      <c r="O4152">
        <v>10.06</v>
      </c>
      <c r="P41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6.3100000000000005</v>
      </c>
      <c r="Q4152">
        <f>IF(Tabla1[[#This Row],[SERVICIO]]="COMIDA",3,IF(Tabla1[[#This Row],[SERVICIO]]="CONTROLADO",12,IF(Tabla1[[#This Row],[SERVICIO]]="RÁPIDO",3.75,IF(Tabla1[[#This Row],[SERVICIO]]="NORMAL",2.5,))))</f>
        <v>3.75</v>
      </c>
      <c r="R4152">
        <f>IF(Tabla1[[#This Row],[SERVICIO]]="COMIDA",3.5,IF(Tabla1[[#This Row],[SERVICIO]]="CONTROLADO",8,IF(Tabla1[[#This Row],[SERVICIO]]="RÁPIDO",4.5,IF(Tabla1[[#This Row],[SERVICIO]]="NORMAL",3,))))</f>
        <v>4.5</v>
      </c>
      <c r="S41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2" s="2">
        <f>IF(Tabla1[[#This Row],[KILOMETROS ADICIONALES]]=0,Tabla1[[#This Row],[KILOMETROS]]*Tabla1[[#This Row],[COSTO NORMAL]],Tabla1[[#This Row],[COSTO NORMAL]]*Tabla1[[#This Row],[KILOMETROS HASTA]])</f>
        <v>16.875</v>
      </c>
      <c r="U4152" s="2">
        <f>Tabla1[[#This Row],[KILOMETROS ADICIONALES]]*Tabla1[[#This Row],[COSTO ADICIONAL]]</f>
        <v>3.4705000000000004</v>
      </c>
      <c r="V4152">
        <v>226.4</v>
      </c>
      <c r="W4152" s="2">
        <f>Tabla1[[#This Row],[COSTO NORMAL2]]+Tabla1[[#This Row],[COSTO ADICIONAL2]]</f>
        <v>20.345500000000001</v>
      </c>
    </row>
    <row r="4153" spans="1:23" x14ac:dyDescent="0.25">
      <c r="A4153" t="s">
        <v>121</v>
      </c>
      <c r="B4153" t="s">
        <v>6659</v>
      </c>
      <c r="C4153" t="s">
        <v>13244</v>
      </c>
      <c r="D4153" t="s">
        <v>13</v>
      </c>
      <c r="E4153" t="s">
        <v>14847</v>
      </c>
      <c r="F4153" t="s">
        <v>76</v>
      </c>
      <c r="G4153" t="s">
        <v>69</v>
      </c>
      <c r="H4153" t="s">
        <v>121</v>
      </c>
      <c r="I4153" t="s">
        <v>6660</v>
      </c>
      <c r="J4153" t="str">
        <f>MID(Tabla1[[#This Row],[HORA2]],1,2)</f>
        <v>14</v>
      </c>
      <c r="K4153" t="s">
        <v>43</v>
      </c>
      <c r="L4153" t="s">
        <v>92</v>
      </c>
      <c r="M4153" t="s">
        <v>14867</v>
      </c>
      <c r="N4153" t="s">
        <v>22</v>
      </c>
      <c r="O4153">
        <v>5.82</v>
      </c>
      <c r="P41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4153">
        <f>IF(Tabla1[[#This Row],[SERVICIO]]="COMIDA",3,IF(Tabla1[[#This Row],[SERVICIO]]="CONTROLADO",12,IF(Tabla1[[#This Row],[SERVICIO]]="RÁPIDO",3.75,IF(Tabla1[[#This Row],[SERVICIO]]="NORMAL",2.5,))))</f>
        <v>3</v>
      </c>
      <c r="R4153">
        <f>IF(Tabla1[[#This Row],[SERVICIO]]="COMIDA",3.5,IF(Tabla1[[#This Row],[SERVICIO]]="CONTROLADO",8,IF(Tabla1[[#This Row],[SERVICIO]]="RÁPIDO",4.5,IF(Tabla1[[#This Row],[SERVICIO]]="NORMAL",3,))))</f>
        <v>3.5</v>
      </c>
      <c r="S4153">
        <f>IF(Tabla1[[#This Row],[SERVICIO]]="COMIDA",0.75,IF(Tabla1[[#This Row],[SERVICIO]]="CONTROLADO",2.65,IF(Tabla1[[#This Row],[SERVICIO]]="RÁPIDO",0.55,IF(Tabla1[[#This Row],[SERVICIO]]="NORMAL",1.2,))))</f>
        <v>0.75</v>
      </c>
      <c r="T4153" s="2">
        <f>IF(Tabla1[[#This Row],[KILOMETROS ADICIONALES]]=0,Tabla1[[#This Row],[KILOMETROS]]*Tabla1[[#This Row],[COSTO NORMAL]],Tabla1[[#This Row],[COSTO NORMAL]]*Tabla1[[#This Row],[KILOMETROS HASTA]])</f>
        <v>10.5</v>
      </c>
      <c r="U4153" s="2">
        <f>Tabla1[[#This Row],[KILOMETROS ADICIONALES]]*Tabla1[[#This Row],[COSTO ADICIONAL]]</f>
        <v>2.1150000000000002</v>
      </c>
      <c r="V4153">
        <v>80.41</v>
      </c>
      <c r="W4153" s="2">
        <f>Tabla1[[#This Row],[COSTO NORMAL2]]+Tabla1[[#This Row],[COSTO ADICIONAL2]]</f>
        <v>12.615</v>
      </c>
    </row>
    <row r="4154" spans="1:23" x14ac:dyDescent="0.25">
      <c r="A4154" t="s">
        <v>121</v>
      </c>
      <c r="B4154" t="s">
        <v>308</v>
      </c>
      <c r="C4154" t="s">
        <v>13245</v>
      </c>
      <c r="D4154" t="s">
        <v>75</v>
      </c>
      <c r="E4154" t="s">
        <v>14845</v>
      </c>
      <c r="F4154" t="s">
        <v>14</v>
      </c>
      <c r="G4154" t="s">
        <v>15</v>
      </c>
      <c r="H4154" t="s">
        <v>121</v>
      </c>
      <c r="I4154" t="s">
        <v>6023</v>
      </c>
      <c r="J4154" t="str">
        <f>MID(Tabla1[[#This Row],[HORA2]],1,2)</f>
        <v>13</v>
      </c>
      <c r="K4154" t="s">
        <v>20</v>
      </c>
      <c r="L4154" t="s">
        <v>20</v>
      </c>
      <c r="M4154" t="s">
        <v>14867</v>
      </c>
      <c r="N4154" t="s">
        <v>22</v>
      </c>
      <c r="O4154">
        <v>2.66</v>
      </c>
      <c r="P41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54">
        <f>IF(Tabla1[[#This Row],[SERVICIO]]="COMIDA",3,IF(Tabla1[[#This Row],[SERVICIO]]="CONTROLADO",12,IF(Tabla1[[#This Row],[SERVICIO]]="RÁPIDO",3.75,IF(Tabla1[[#This Row],[SERVICIO]]="NORMAL",2.5,))))</f>
        <v>3.75</v>
      </c>
      <c r="R4154">
        <f>IF(Tabla1[[#This Row],[SERVICIO]]="COMIDA",3.5,IF(Tabla1[[#This Row],[SERVICIO]]="CONTROLADO",8,IF(Tabla1[[#This Row],[SERVICIO]]="RÁPIDO",4.5,IF(Tabla1[[#This Row],[SERVICIO]]="NORMAL",3,))))</f>
        <v>4.5</v>
      </c>
      <c r="S41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4" s="2">
        <f>IF(Tabla1[[#This Row],[KILOMETROS ADICIONALES]]=0,Tabla1[[#This Row],[KILOMETROS]]*Tabla1[[#This Row],[COSTO NORMAL]],Tabla1[[#This Row],[COSTO NORMAL]]*Tabla1[[#This Row],[KILOMETROS HASTA]])</f>
        <v>11.97</v>
      </c>
      <c r="U4154" s="2">
        <f>Tabla1[[#This Row],[KILOMETROS ADICIONALES]]*Tabla1[[#This Row],[COSTO ADICIONAL]]</f>
        <v>0</v>
      </c>
      <c r="V4154">
        <v>100.67</v>
      </c>
      <c r="W4154" s="2">
        <f>Tabla1[[#This Row],[COSTO NORMAL2]]+Tabla1[[#This Row],[COSTO ADICIONAL2]]</f>
        <v>11.97</v>
      </c>
    </row>
    <row r="4155" spans="1:23" x14ac:dyDescent="0.25">
      <c r="A4155" t="s">
        <v>121</v>
      </c>
      <c r="B4155" t="s">
        <v>6661</v>
      </c>
      <c r="C4155" t="s">
        <v>13246</v>
      </c>
      <c r="E4155" t="s">
        <v>14845</v>
      </c>
      <c r="F4155" t="s">
        <v>76</v>
      </c>
      <c r="G4155" t="s">
        <v>15</v>
      </c>
      <c r="H4155" t="s">
        <v>121</v>
      </c>
      <c r="I4155" t="s">
        <v>6662</v>
      </c>
      <c r="J4155" t="str">
        <f>MID(Tabla1[[#This Row],[HORA2]],1,2)</f>
        <v>12</v>
      </c>
      <c r="K4155" t="s">
        <v>43</v>
      </c>
      <c r="L4155" t="s">
        <v>65</v>
      </c>
      <c r="M4155" t="s">
        <v>14867</v>
      </c>
      <c r="N4155" t="s">
        <v>22</v>
      </c>
      <c r="O4155">
        <v>19.78</v>
      </c>
      <c r="P41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16.03</v>
      </c>
      <c r="Q4155">
        <f>IF(Tabla1[[#This Row],[SERVICIO]]="COMIDA",3,IF(Tabla1[[#This Row],[SERVICIO]]="CONTROLADO",12,IF(Tabla1[[#This Row],[SERVICIO]]="RÁPIDO",3.75,IF(Tabla1[[#This Row],[SERVICIO]]="NORMAL",2.5,))))</f>
        <v>3.75</v>
      </c>
      <c r="R4155">
        <f>IF(Tabla1[[#This Row],[SERVICIO]]="COMIDA",3.5,IF(Tabla1[[#This Row],[SERVICIO]]="CONTROLADO",8,IF(Tabla1[[#This Row],[SERVICIO]]="RÁPIDO",4.5,IF(Tabla1[[#This Row],[SERVICIO]]="NORMAL",3,))))</f>
        <v>4.5</v>
      </c>
      <c r="S41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5" s="2">
        <f>IF(Tabla1[[#This Row],[KILOMETROS ADICIONALES]]=0,Tabla1[[#This Row],[KILOMETROS]]*Tabla1[[#This Row],[COSTO NORMAL]],Tabla1[[#This Row],[COSTO NORMAL]]*Tabla1[[#This Row],[KILOMETROS HASTA]])</f>
        <v>16.875</v>
      </c>
      <c r="U4155" s="2">
        <f>Tabla1[[#This Row],[KILOMETROS ADICIONALES]]*Tabla1[[#This Row],[COSTO ADICIONAL]]</f>
        <v>8.8165000000000013</v>
      </c>
      <c r="V4155">
        <v>12.95</v>
      </c>
      <c r="W4155" s="2">
        <f>Tabla1[[#This Row],[COSTO NORMAL2]]+Tabla1[[#This Row],[COSTO ADICIONAL2]]</f>
        <v>25.691500000000001</v>
      </c>
    </row>
    <row r="4156" spans="1:23" x14ac:dyDescent="0.25">
      <c r="A4156" t="s">
        <v>121</v>
      </c>
      <c r="B4156" t="s">
        <v>6663</v>
      </c>
      <c r="C4156" t="s">
        <v>13247</v>
      </c>
      <c r="D4156" t="s">
        <v>13</v>
      </c>
      <c r="E4156" t="s">
        <v>14845</v>
      </c>
      <c r="F4156" t="s">
        <v>14</v>
      </c>
      <c r="G4156" t="s">
        <v>15</v>
      </c>
      <c r="H4156" t="s">
        <v>121</v>
      </c>
      <c r="I4156" t="s">
        <v>6664</v>
      </c>
      <c r="J4156" t="str">
        <f>MID(Tabla1[[#This Row],[HORA2]],1,2)</f>
        <v>13</v>
      </c>
      <c r="K4156" t="s">
        <v>19</v>
      </c>
      <c r="L4156" t="s">
        <v>49</v>
      </c>
      <c r="M4156" t="s">
        <v>14867</v>
      </c>
      <c r="N4156" t="s">
        <v>22</v>
      </c>
      <c r="O4156">
        <v>12.22</v>
      </c>
      <c r="P41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8.4700000000000006</v>
      </c>
      <c r="Q4156">
        <f>IF(Tabla1[[#This Row],[SERVICIO]]="COMIDA",3,IF(Tabla1[[#This Row],[SERVICIO]]="CONTROLADO",12,IF(Tabla1[[#This Row],[SERVICIO]]="RÁPIDO",3.75,IF(Tabla1[[#This Row],[SERVICIO]]="NORMAL",2.5,))))</f>
        <v>3.75</v>
      </c>
      <c r="R4156">
        <f>IF(Tabla1[[#This Row],[SERVICIO]]="COMIDA",3.5,IF(Tabla1[[#This Row],[SERVICIO]]="CONTROLADO",8,IF(Tabla1[[#This Row],[SERVICIO]]="RÁPIDO",4.5,IF(Tabla1[[#This Row],[SERVICIO]]="NORMAL",3,))))</f>
        <v>4.5</v>
      </c>
      <c r="S41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6" s="2">
        <f>IF(Tabla1[[#This Row],[KILOMETROS ADICIONALES]]=0,Tabla1[[#This Row],[KILOMETROS]]*Tabla1[[#This Row],[COSTO NORMAL]],Tabla1[[#This Row],[COSTO NORMAL]]*Tabla1[[#This Row],[KILOMETROS HASTA]])</f>
        <v>16.875</v>
      </c>
      <c r="U4156" s="2">
        <f>Tabla1[[#This Row],[KILOMETROS ADICIONALES]]*Tabla1[[#This Row],[COSTO ADICIONAL]]</f>
        <v>4.658500000000001</v>
      </c>
      <c r="V4156">
        <v>212.17</v>
      </c>
      <c r="W4156" s="2">
        <f>Tabla1[[#This Row],[COSTO NORMAL2]]+Tabla1[[#This Row],[COSTO ADICIONAL2]]</f>
        <v>21.5335</v>
      </c>
    </row>
    <row r="4157" spans="1:23" x14ac:dyDescent="0.25">
      <c r="A4157" t="s">
        <v>121</v>
      </c>
      <c r="B4157" t="s">
        <v>3503</v>
      </c>
      <c r="C4157" t="s">
        <v>13248</v>
      </c>
      <c r="D4157" t="s">
        <v>13</v>
      </c>
      <c r="E4157" t="s">
        <v>14845</v>
      </c>
      <c r="F4157" t="s">
        <v>14</v>
      </c>
      <c r="G4157" t="s">
        <v>15</v>
      </c>
      <c r="H4157" t="s">
        <v>121</v>
      </c>
      <c r="I4157" t="s">
        <v>6665</v>
      </c>
      <c r="J4157" t="str">
        <f>MID(Tabla1[[#This Row],[HORA2]],1,2)</f>
        <v>15</v>
      </c>
      <c r="K4157" t="s">
        <v>20</v>
      </c>
      <c r="L4157" t="s">
        <v>57</v>
      </c>
      <c r="M4157" t="s">
        <v>14867</v>
      </c>
      <c r="N4157" t="s">
        <v>22</v>
      </c>
      <c r="O4157">
        <v>20.18</v>
      </c>
      <c r="P41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16.43</v>
      </c>
      <c r="Q4157">
        <f>IF(Tabla1[[#This Row],[SERVICIO]]="COMIDA",3,IF(Tabla1[[#This Row],[SERVICIO]]="CONTROLADO",12,IF(Tabla1[[#This Row],[SERVICIO]]="RÁPIDO",3.75,IF(Tabla1[[#This Row],[SERVICIO]]="NORMAL",2.5,))))</f>
        <v>3.75</v>
      </c>
      <c r="R4157">
        <f>IF(Tabla1[[#This Row],[SERVICIO]]="COMIDA",3.5,IF(Tabla1[[#This Row],[SERVICIO]]="CONTROLADO",8,IF(Tabla1[[#This Row],[SERVICIO]]="RÁPIDO",4.5,IF(Tabla1[[#This Row],[SERVICIO]]="NORMAL",3,))))</f>
        <v>4.5</v>
      </c>
      <c r="S41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7" s="2">
        <f>IF(Tabla1[[#This Row],[KILOMETROS ADICIONALES]]=0,Tabla1[[#This Row],[KILOMETROS]]*Tabla1[[#This Row],[COSTO NORMAL]],Tabla1[[#This Row],[COSTO NORMAL]]*Tabla1[[#This Row],[KILOMETROS HASTA]])</f>
        <v>16.875</v>
      </c>
      <c r="U4157" s="2">
        <f>Tabla1[[#This Row],[KILOMETROS ADICIONALES]]*Tabla1[[#This Row],[COSTO ADICIONAL]]</f>
        <v>9.0365000000000002</v>
      </c>
      <c r="V4157">
        <v>60</v>
      </c>
      <c r="W4157" s="2">
        <f>Tabla1[[#This Row],[COSTO NORMAL2]]+Tabla1[[#This Row],[COSTO ADICIONAL2]]</f>
        <v>25.9115</v>
      </c>
    </row>
    <row r="4158" spans="1:23" x14ac:dyDescent="0.25">
      <c r="A4158" t="s">
        <v>121</v>
      </c>
      <c r="B4158" t="s">
        <v>6666</v>
      </c>
      <c r="C4158" t="s">
        <v>13249</v>
      </c>
      <c r="D4158" t="s">
        <v>13</v>
      </c>
      <c r="E4158" t="s">
        <v>14845</v>
      </c>
      <c r="F4158" t="s">
        <v>14</v>
      </c>
      <c r="G4158" t="s">
        <v>15</v>
      </c>
      <c r="H4158" t="s">
        <v>121</v>
      </c>
      <c r="I4158" t="s">
        <v>5669</v>
      </c>
      <c r="J4158" t="str">
        <f>MID(Tabla1[[#This Row],[HORA2]],1,2)</f>
        <v>13</v>
      </c>
      <c r="K4158" t="s">
        <v>49</v>
      </c>
      <c r="L4158" t="s">
        <v>90</v>
      </c>
      <c r="M4158" t="s">
        <v>14867</v>
      </c>
      <c r="N4158" t="s">
        <v>22</v>
      </c>
      <c r="O4158">
        <v>1.23</v>
      </c>
      <c r="P41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58">
        <f>IF(Tabla1[[#This Row],[SERVICIO]]="COMIDA",3,IF(Tabla1[[#This Row],[SERVICIO]]="CONTROLADO",12,IF(Tabla1[[#This Row],[SERVICIO]]="RÁPIDO",3.75,IF(Tabla1[[#This Row],[SERVICIO]]="NORMAL",2.5,))))</f>
        <v>3.75</v>
      </c>
      <c r="R4158">
        <f>IF(Tabla1[[#This Row],[SERVICIO]]="COMIDA",3.5,IF(Tabla1[[#This Row],[SERVICIO]]="CONTROLADO",8,IF(Tabla1[[#This Row],[SERVICIO]]="RÁPIDO",4.5,IF(Tabla1[[#This Row],[SERVICIO]]="NORMAL",3,))))</f>
        <v>4.5</v>
      </c>
      <c r="S41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8" s="2">
        <f>IF(Tabla1[[#This Row],[KILOMETROS ADICIONALES]]=0,Tabla1[[#This Row],[KILOMETROS]]*Tabla1[[#This Row],[COSTO NORMAL]],Tabla1[[#This Row],[COSTO NORMAL]]*Tabla1[[#This Row],[KILOMETROS HASTA]])</f>
        <v>5.5350000000000001</v>
      </c>
      <c r="U4158" s="2">
        <f>Tabla1[[#This Row],[KILOMETROS ADICIONALES]]*Tabla1[[#This Row],[COSTO ADICIONAL]]</f>
        <v>0</v>
      </c>
      <c r="V4158">
        <v>179</v>
      </c>
      <c r="W4158" s="2">
        <f>Tabla1[[#This Row],[COSTO NORMAL2]]+Tabla1[[#This Row],[COSTO ADICIONAL2]]</f>
        <v>5.5350000000000001</v>
      </c>
    </row>
    <row r="4159" spans="1:23" x14ac:dyDescent="0.25">
      <c r="A4159" t="s">
        <v>121</v>
      </c>
      <c r="B4159" t="s">
        <v>6667</v>
      </c>
      <c r="C4159" t="s">
        <v>13250</v>
      </c>
      <c r="D4159" t="s">
        <v>13</v>
      </c>
      <c r="E4159" t="s">
        <v>14845</v>
      </c>
      <c r="F4159" t="s">
        <v>14</v>
      </c>
      <c r="G4159" t="s">
        <v>15</v>
      </c>
      <c r="H4159" t="s">
        <v>121</v>
      </c>
      <c r="I4159" t="s">
        <v>6668</v>
      </c>
      <c r="J4159" t="str">
        <f>MID(Tabla1[[#This Row],[HORA2]],1,2)</f>
        <v>14</v>
      </c>
      <c r="K4159" t="s">
        <v>53</v>
      </c>
      <c r="L4159" t="s">
        <v>31</v>
      </c>
      <c r="M4159" t="s">
        <v>14867</v>
      </c>
      <c r="N4159" t="s">
        <v>22</v>
      </c>
      <c r="O4159">
        <v>18.7</v>
      </c>
      <c r="P41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14.95</v>
      </c>
      <c r="Q4159">
        <f>IF(Tabla1[[#This Row],[SERVICIO]]="COMIDA",3,IF(Tabla1[[#This Row],[SERVICIO]]="CONTROLADO",12,IF(Tabla1[[#This Row],[SERVICIO]]="RÁPIDO",3.75,IF(Tabla1[[#This Row],[SERVICIO]]="NORMAL",2.5,))))</f>
        <v>3.75</v>
      </c>
      <c r="R4159">
        <f>IF(Tabla1[[#This Row],[SERVICIO]]="COMIDA",3.5,IF(Tabla1[[#This Row],[SERVICIO]]="CONTROLADO",8,IF(Tabla1[[#This Row],[SERVICIO]]="RÁPIDO",4.5,IF(Tabla1[[#This Row],[SERVICIO]]="NORMAL",3,))))</f>
        <v>4.5</v>
      </c>
      <c r="S41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59" s="2">
        <f>IF(Tabla1[[#This Row],[KILOMETROS ADICIONALES]]=0,Tabla1[[#This Row],[KILOMETROS]]*Tabla1[[#This Row],[COSTO NORMAL]],Tabla1[[#This Row],[COSTO NORMAL]]*Tabla1[[#This Row],[KILOMETROS HASTA]])</f>
        <v>16.875</v>
      </c>
      <c r="U4159" s="2">
        <f>Tabla1[[#This Row],[KILOMETROS ADICIONALES]]*Tabla1[[#This Row],[COSTO ADICIONAL]]</f>
        <v>8.2225000000000001</v>
      </c>
      <c r="V4159">
        <v>184.38</v>
      </c>
      <c r="W4159" s="2">
        <f>Tabla1[[#This Row],[COSTO NORMAL2]]+Tabla1[[#This Row],[COSTO ADICIONAL2]]</f>
        <v>25.0975</v>
      </c>
    </row>
    <row r="4160" spans="1:23" x14ac:dyDescent="0.25">
      <c r="A4160" t="s">
        <v>121</v>
      </c>
      <c r="B4160" t="s">
        <v>6669</v>
      </c>
      <c r="C4160" t="s">
        <v>13251</v>
      </c>
      <c r="D4160" t="s">
        <v>13</v>
      </c>
      <c r="E4160" t="s">
        <v>14845</v>
      </c>
      <c r="F4160" t="s">
        <v>76</v>
      </c>
      <c r="G4160" t="s">
        <v>15</v>
      </c>
      <c r="H4160" t="s">
        <v>121</v>
      </c>
      <c r="I4160" t="s">
        <v>6670</v>
      </c>
      <c r="J4160" t="str">
        <f>MID(Tabla1[[#This Row],[HORA2]],1,2)</f>
        <v>15</v>
      </c>
      <c r="K4160" t="s">
        <v>19</v>
      </c>
      <c r="L4160" t="s">
        <v>19</v>
      </c>
      <c r="M4160" t="s">
        <v>14867</v>
      </c>
      <c r="N4160" t="s">
        <v>22</v>
      </c>
      <c r="O4160">
        <v>12.5</v>
      </c>
      <c r="P41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8.75</v>
      </c>
      <c r="Q4160">
        <f>IF(Tabla1[[#This Row],[SERVICIO]]="COMIDA",3,IF(Tabla1[[#This Row],[SERVICIO]]="CONTROLADO",12,IF(Tabla1[[#This Row],[SERVICIO]]="RÁPIDO",3.75,IF(Tabla1[[#This Row],[SERVICIO]]="NORMAL",2.5,))))</f>
        <v>3.75</v>
      </c>
      <c r="R4160">
        <f>IF(Tabla1[[#This Row],[SERVICIO]]="COMIDA",3.5,IF(Tabla1[[#This Row],[SERVICIO]]="CONTROLADO",8,IF(Tabla1[[#This Row],[SERVICIO]]="RÁPIDO",4.5,IF(Tabla1[[#This Row],[SERVICIO]]="NORMAL",3,))))</f>
        <v>4.5</v>
      </c>
      <c r="S41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0" s="2">
        <f>IF(Tabla1[[#This Row],[KILOMETROS ADICIONALES]]=0,Tabla1[[#This Row],[KILOMETROS]]*Tabla1[[#This Row],[COSTO NORMAL]],Tabla1[[#This Row],[COSTO NORMAL]]*Tabla1[[#This Row],[KILOMETROS HASTA]])</f>
        <v>16.875</v>
      </c>
      <c r="U4160" s="2">
        <f>Tabla1[[#This Row],[KILOMETROS ADICIONALES]]*Tabla1[[#This Row],[COSTO ADICIONAL]]</f>
        <v>4.8125</v>
      </c>
      <c r="V4160">
        <v>21.22</v>
      </c>
      <c r="W4160" s="2">
        <f>Tabla1[[#This Row],[COSTO NORMAL2]]+Tabla1[[#This Row],[COSTO ADICIONAL2]]</f>
        <v>21.6875</v>
      </c>
    </row>
    <row r="4161" spans="1:23" x14ac:dyDescent="0.25">
      <c r="A4161" t="s">
        <v>121</v>
      </c>
      <c r="B4161" t="s">
        <v>4613</v>
      </c>
      <c r="C4161" t="s">
        <v>13252</v>
      </c>
      <c r="D4161" t="s">
        <v>13</v>
      </c>
      <c r="E4161" t="s">
        <v>14845</v>
      </c>
      <c r="F4161" t="s">
        <v>295</v>
      </c>
      <c r="G4161" t="s">
        <v>15</v>
      </c>
      <c r="H4161" t="s">
        <v>121</v>
      </c>
      <c r="I4161" t="s">
        <v>1336</v>
      </c>
      <c r="J4161" t="str">
        <f>MID(Tabla1[[#This Row],[HORA2]],1,2)</f>
        <v>13</v>
      </c>
      <c r="K4161" t="s">
        <v>57</v>
      </c>
      <c r="L4161" t="s">
        <v>57</v>
      </c>
      <c r="M4161" t="s">
        <v>14867</v>
      </c>
      <c r="N4161" t="s">
        <v>22</v>
      </c>
      <c r="O4161">
        <v>10.99</v>
      </c>
      <c r="P41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7.24</v>
      </c>
      <c r="Q4161">
        <f>IF(Tabla1[[#This Row],[SERVICIO]]="COMIDA",3,IF(Tabla1[[#This Row],[SERVICIO]]="CONTROLADO",12,IF(Tabla1[[#This Row],[SERVICIO]]="RÁPIDO",3.75,IF(Tabla1[[#This Row],[SERVICIO]]="NORMAL",2.5,))))</f>
        <v>3.75</v>
      </c>
      <c r="R4161">
        <f>IF(Tabla1[[#This Row],[SERVICIO]]="COMIDA",3.5,IF(Tabla1[[#This Row],[SERVICIO]]="CONTROLADO",8,IF(Tabla1[[#This Row],[SERVICIO]]="RÁPIDO",4.5,IF(Tabla1[[#This Row],[SERVICIO]]="NORMAL",3,))))</f>
        <v>4.5</v>
      </c>
      <c r="S41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1" s="2">
        <f>IF(Tabla1[[#This Row],[KILOMETROS ADICIONALES]]=0,Tabla1[[#This Row],[KILOMETROS]]*Tabla1[[#This Row],[COSTO NORMAL]],Tabla1[[#This Row],[COSTO NORMAL]]*Tabla1[[#This Row],[KILOMETROS HASTA]])</f>
        <v>16.875</v>
      </c>
      <c r="U4161" s="2">
        <f>Tabla1[[#This Row],[KILOMETROS ADICIONALES]]*Tabla1[[#This Row],[COSTO ADICIONAL]]</f>
        <v>3.9820000000000007</v>
      </c>
      <c r="V4161">
        <v>213.13</v>
      </c>
      <c r="W4161" s="2">
        <f>Tabla1[[#This Row],[COSTO NORMAL2]]+Tabla1[[#This Row],[COSTO ADICIONAL2]]</f>
        <v>20.856999999999999</v>
      </c>
    </row>
    <row r="4162" spans="1:23" x14ac:dyDescent="0.25">
      <c r="A4162" t="s">
        <v>121</v>
      </c>
      <c r="B4162" t="s">
        <v>6671</v>
      </c>
      <c r="C4162" t="s">
        <v>13253</v>
      </c>
      <c r="E4162" t="s">
        <v>14845</v>
      </c>
      <c r="F4162" t="s">
        <v>76</v>
      </c>
      <c r="G4162" t="s">
        <v>15</v>
      </c>
      <c r="H4162" t="s">
        <v>121</v>
      </c>
      <c r="I4162" t="s">
        <v>5146</v>
      </c>
      <c r="J4162" t="str">
        <f>MID(Tabla1[[#This Row],[HORA2]],1,2)</f>
        <v>12</v>
      </c>
      <c r="K4162" t="s">
        <v>43</v>
      </c>
      <c r="L4162" t="s">
        <v>65</v>
      </c>
      <c r="M4162" t="s">
        <v>14867</v>
      </c>
      <c r="N4162" t="s">
        <v>22</v>
      </c>
      <c r="O4162">
        <v>19.87</v>
      </c>
      <c r="P41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16.12</v>
      </c>
      <c r="Q4162">
        <f>IF(Tabla1[[#This Row],[SERVICIO]]="COMIDA",3,IF(Tabla1[[#This Row],[SERVICIO]]="CONTROLADO",12,IF(Tabla1[[#This Row],[SERVICIO]]="RÁPIDO",3.75,IF(Tabla1[[#This Row],[SERVICIO]]="NORMAL",2.5,))))</f>
        <v>3.75</v>
      </c>
      <c r="R4162">
        <f>IF(Tabla1[[#This Row],[SERVICIO]]="COMIDA",3.5,IF(Tabla1[[#This Row],[SERVICIO]]="CONTROLADO",8,IF(Tabla1[[#This Row],[SERVICIO]]="RÁPIDO",4.5,IF(Tabla1[[#This Row],[SERVICIO]]="NORMAL",3,))))</f>
        <v>4.5</v>
      </c>
      <c r="S41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2" s="2">
        <f>IF(Tabla1[[#This Row],[KILOMETROS ADICIONALES]]=0,Tabla1[[#This Row],[KILOMETROS]]*Tabla1[[#This Row],[COSTO NORMAL]],Tabla1[[#This Row],[COSTO NORMAL]]*Tabla1[[#This Row],[KILOMETROS HASTA]])</f>
        <v>16.875</v>
      </c>
      <c r="U4162" s="2">
        <f>Tabla1[[#This Row],[KILOMETROS ADICIONALES]]*Tabla1[[#This Row],[COSTO ADICIONAL]]</f>
        <v>8.8660000000000014</v>
      </c>
      <c r="V4162">
        <v>9.82</v>
      </c>
      <c r="W4162" s="2">
        <f>Tabla1[[#This Row],[COSTO NORMAL2]]+Tabla1[[#This Row],[COSTO ADICIONAL2]]</f>
        <v>25.741</v>
      </c>
    </row>
    <row r="4163" spans="1:23" x14ac:dyDescent="0.25">
      <c r="A4163" t="s">
        <v>121</v>
      </c>
      <c r="B4163" t="s">
        <v>6672</v>
      </c>
      <c r="C4163" t="s">
        <v>13254</v>
      </c>
      <c r="D4163" t="s">
        <v>13</v>
      </c>
      <c r="E4163" t="s">
        <v>14847</v>
      </c>
      <c r="F4163" t="s">
        <v>14</v>
      </c>
      <c r="G4163" t="s">
        <v>15</v>
      </c>
      <c r="H4163" t="s">
        <v>121</v>
      </c>
      <c r="I4163" t="s">
        <v>6673</v>
      </c>
      <c r="J4163" t="str">
        <f>MID(Tabla1[[#This Row],[HORA2]],1,2)</f>
        <v>14</v>
      </c>
      <c r="K4163" t="s">
        <v>19</v>
      </c>
      <c r="L4163" t="s">
        <v>20</v>
      </c>
      <c r="M4163" t="s">
        <v>14867</v>
      </c>
      <c r="N4163" t="s">
        <v>22</v>
      </c>
      <c r="O4163">
        <v>11.23</v>
      </c>
      <c r="P41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4163">
        <f>IF(Tabla1[[#This Row],[SERVICIO]]="COMIDA",3,IF(Tabla1[[#This Row],[SERVICIO]]="CONTROLADO",12,IF(Tabla1[[#This Row],[SERVICIO]]="RÁPIDO",3.75,IF(Tabla1[[#This Row],[SERVICIO]]="NORMAL",2.5,))))</f>
        <v>3</v>
      </c>
      <c r="R4163">
        <f>IF(Tabla1[[#This Row],[SERVICIO]]="COMIDA",3.5,IF(Tabla1[[#This Row],[SERVICIO]]="CONTROLADO",8,IF(Tabla1[[#This Row],[SERVICIO]]="RÁPIDO",4.5,IF(Tabla1[[#This Row],[SERVICIO]]="NORMAL",3,))))</f>
        <v>3.5</v>
      </c>
      <c r="S4163">
        <f>IF(Tabla1[[#This Row],[SERVICIO]]="COMIDA",0.75,IF(Tabla1[[#This Row],[SERVICIO]]="CONTROLADO",2.65,IF(Tabla1[[#This Row],[SERVICIO]]="RÁPIDO",0.55,IF(Tabla1[[#This Row],[SERVICIO]]="NORMAL",1.2,))))</f>
        <v>0.75</v>
      </c>
      <c r="T4163" s="2">
        <f>IF(Tabla1[[#This Row],[KILOMETROS ADICIONALES]]=0,Tabla1[[#This Row],[KILOMETROS]]*Tabla1[[#This Row],[COSTO NORMAL]],Tabla1[[#This Row],[COSTO NORMAL]]*Tabla1[[#This Row],[KILOMETROS HASTA]])</f>
        <v>10.5</v>
      </c>
      <c r="U4163" s="2">
        <f>Tabla1[[#This Row],[KILOMETROS ADICIONALES]]*Tabla1[[#This Row],[COSTO ADICIONAL]]</f>
        <v>6.1725000000000003</v>
      </c>
      <c r="V4163">
        <v>230.17</v>
      </c>
      <c r="W4163" s="2">
        <f>Tabla1[[#This Row],[COSTO NORMAL2]]+Tabla1[[#This Row],[COSTO ADICIONAL2]]</f>
        <v>16.672499999999999</v>
      </c>
    </row>
    <row r="4164" spans="1:23" x14ac:dyDescent="0.25">
      <c r="A4164" t="s">
        <v>121</v>
      </c>
      <c r="B4164" t="s">
        <v>5439</v>
      </c>
      <c r="C4164" t="s">
        <v>13255</v>
      </c>
      <c r="D4164" t="s">
        <v>13</v>
      </c>
      <c r="E4164" t="s">
        <v>14845</v>
      </c>
      <c r="F4164" t="s">
        <v>14</v>
      </c>
      <c r="G4164" t="s">
        <v>15</v>
      </c>
      <c r="H4164" t="s">
        <v>121</v>
      </c>
      <c r="I4164" t="s">
        <v>6674</v>
      </c>
      <c r="J4164" t="str">
        <f>MID(Tabla1[[#This Row],[HORA2]],1,2)</f>
        <v>13</v>
      </c>
      <c r="K4164" t="s">
        <v>153</v>
      </c>
      <c r="L4164" t="s">
        <v>153</v>
      </c>
      <c r="M4164" t="s">
        <v>14867</v>
      </c>
      <c r="N4164" t="s">
        <v>22</v>
      </c>
      <c r="O4164">
        <v>17.760000000000002</v>
      </c>
      <c r="P41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14.010000000000002</v>
      </c>
      <c r="Q4164">
        <f>IF(Tabla1[[#This Row],[SERVICIO]]="COMIDA",3,IF(Tabla1[[#This Row],[SERVICIO]]="CONTROLADO",12,IF(Tabla1[[#This Row],[SERVICIO]]="RÁPIDO",3.75,IF(Tabla1[[#This Row],[SERVICIO]]="NORMAL",2.5,))))</f>
        <v>3.75</v>
      </c>
      <c r="R4164">
        <f>IF(Tabla1[[#This Row],[SERVICIO]]="COMIDA",3.5,IF(Tabla1[[#This Row],[SERVICIO]]="CONTROLADO",8,IF(Tabla1[[#This Row],[SERVICIO]]="RÁPIDO",4.5,IF(Tabla1[[#This Row],[SERVICIO]]="NORMAL",3,))))</f>
        <v>4.5</v>
      </c>
      <c r="S41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4" s="2">
        <f>IF(Tabla1[[#This Row],[KILOMETROS ADICIONALES]]=0,Tabla1[[#This Row],[KILOMETROS]]*Tabla1[[#This Row],[COSTO NORMAL]],Tabla1[[#This Row],[COSTO NORMAL]]*Tabla1[[#This Row],[KILOMETROS HASTA]])</f>
        <v>16.875</v>
      </c>
      <c r="U4164" s="2">
        <f>Tabla1[[#This Row],[KILOMETROS ADICIONALES]]*Tabla1[[#This Row],[COSTO ADICIONAL]]</f>
        <v>7.7055000000000016</v>
      </c>
      <c r="V4164">
        <v>190.33</v>
      </c>
      <c r="W4164" s="2">
        <f>Tabla1[[#This Row],[COSTO NORMAL2]]+Tabla1[[#This Row],[COSTO ADICIONAL2]]</f>
        <v>24.580500000000001</v>
      </c>
    </row>
    <row r="4165" spans="1:23" x14ac:dyDescent="0.25">
      <c r="A4165" t="s">
        <v>121</v>
      </c>
      <c r="B4165" t="s">
        <v>3013</v>
      </c>
      <c r="C4165" t="s">
        <v>13256</v>
      </c>
      <c r="D4165" t="s">
        <v>13</v>
      </c>
      <c r="E4165" t="s">
        <v>14847</v>
      </c>
      <c r="F4165" t="s">
        <v>14</v>
      </c>
      <c r="G4165" t="s">
        <v>15</v>
      </c>
      <c r="H4165" t="s">
        <v>121</v>
      </c>
      <c r="I4165" t="s">
        <v>6675</v>
      </c>
      <c r="J4165" t="str">
        <f>MID(Tabla1[[#This Row],[HORA2]],1,2)</f>
        <v>12</v>
      </c>
      <c r="K4165" t="s">
        <v>19</v>
      </c>
      <c r="L4165" t="s">
        <v>20</v>
      </c>
      <c r="M4165" t="s">
        <v>14867</v>
      </c>
      <c r="N4165" t="s">
        <v>22</v>
      </c>
      <c r="O4165">
        <v>7.54</v>
      </c>
      <c r="P41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4.54</v>
      </c>
      <c r="Q4165">
        <f>IF(Tabla1[[#This Row],[SERVICIO]]="COMIDA",3,IF(Tabla1[[#This Row],[SERVICIO]]="CONTROLADO",12,IF(Tabla1[[#This Row],[SERVICIO]]="RÁPIDO",3.75,IF(Tabla1[[#This Row],[SERVICIO]]="NORMAL",2.5,))))</f>
        <v>3</v>
      </c>
      <c r="R4165">
        <f>IF(Tabla1[[#This Row],[SERVICIO]]="COMIDA",3.5,IF(Tabla1[[#This Row],[SERVICIO]]="CONTROLADO",8,IF(Tabla1[[#This Row],[SERVICIO]]="RÁPIDO",4.5,IF(Tabla1[[#This Row],[SERVICIO]]="NORMAL",3,))))</f>
        <v>3.5</v>
      </c>
      <c r="S4165">
        <f>IF(Tabla1[[#This Row],[SERVICIO]]="COMIDA",0.75,IF(Tabla1[[#This Row],[SERVICIO]]="CONTROLADO",2.65,IF(Tabla1[[#This Row],[SERVICIO]]="RÁPIDO",0.55,IF(Tabla1[[#This Row],[SERVICIO]]="NORMAL",1.2,))))</f>
        <v>0.75</v>
      </c>
      <c r="T4165" s="2">
        <f>IF(Tabla1[[#This Row],[KILOMETROS ADICIONALES]]=0,Tabla1[[#This Row],[KILOMETROS]]*Tabla1[[#This Row],[COSTO NORMAL]],Tabla1[[#This Row],[COSTO NORMAL]]*Tabla1[[#This Row],[KILOMETROS HASTA]])</f>
        <v>10.5</v>
      </c>
      <c r="U4165" s="2">
        <f>Tabla1[[#This Row],[KILOMETROS ADICIONALES]]*Tabla1[[#This Row],[COSTO ADICIONAL]]</f>
        <v>3.4050000000000002</v>
      </c>
      <c r="V4165">
        <v>234</v>
      </c>
      <c r="W4165" s="2">
        <f>Tabla1[[#This Row],[COSTO NORMAL2]]+Tabla1[[#This Row],[COSTO ADICIONAL2]]</f>
        <v>13.905000000000001</v>
      </c>
    </row>
    <row r="4166" spans="1:23" x14ac:dyDescent="0.25">
      <c r="A4166" t="s">
        <v>121</v>
      </c>
      <c r="B4166" t="s">
        <v>6676</v>
      </c>
      <c r="C4166" t="s">
        <v>13257</v>
      </c>
      <c r="D4166" t="s">
        <v>13</v>
      </c>
      <c r="E4166" t="s">
        <v>14845</v>
      </c>
      <c r="F4166" t="s">
        <v>76</v>
      </c>
      <c r="G4166" t="s">
        <v>15</v>
      </c>
      <c r="H4166" t="s">
        <v>121</v>
      </c>
      <c r="I4166" t="s">
        <v>6677</v>
      </c>
      <c r="J4166" t="str">
        <f>MID(Tabla1[[#This Row],[HORA2]],1,2)</f>
        <v>16</v>
      </c>
      <c r="K4166" t="s">
        <v>31</v>
      </c>
      <c r="L4166" t="s">
        <v>149</v>
      </c>
      <c r="M4166" t="s">
        <v>14867</v>
      </c>
      <c r="N4166" t="s">
        <v>22</v>
      </c>
      <c r="O4166">
        <v>5.98</v>
      </c>
      <c r="P41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2.2300000000000004</v>
      </c>
      <c r="Q4166">
        <f>IF(Tabla1[[#This Row],[SERVICIO]]="COMIDA",3,IF(Tabla1[[#This Row],[SERVICIO]]="CONTROLADO",12,IF(Tabla1[[#This Row],[SERVICIO]]="RÁPIDO",3.75,IF(Tabla1[[#This Row],[SERVICIO]]="NORMAL",2.5,))))</f>
        <v>3.75</v>
      </c>
      <c r="R4166">
        <f>IF(Tabla1[[#This Row],[SERVICIO]]="COMIDA",3.5,IF(Tabla1[[#This Row],[SERVICIO]]="CONTROLADO",8,IF(Tabla1[[#This Row],[SERVICIO]]="RÁPIDO",4.5,IF(Tabla1[[#This Row],[SERVICIO]]="NORMAL",3,))))</f>
        <v>4.5</v>
      </c>
      <c r="S41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6" s="2">
        <f>IF(Tabla1[[#This Row],[KILOMETROS ADICIONALES]]=0,Tabla1[[#This Row],[KILOMETROS]]*Tabla1[[#This Row],[COSTO NORMAL]],Tabla1[[#This Row],[COSTO NORMAL]]*Tabla1[[#This Row],[KILOMETROS HASTA]])</f>
        <v>16.875</v>
      </c>
      <c r="U4166" s="2">
        <f>Tabla1[[#This Row],[KILOMETROS ADICIONALES]]*Tabla1[[#This Row],[COSTO ADICIONAL]]</f>
        <v>1.2265000000000004</v>
      </c>
      <c r="V4166">
        <v>113.31</v>
      </c>
      <c r="W4166" s="2">
        <f>Tabla1[[#This Row],[COSTO NORMAL2]]+Tabla1[[#This Row],[COSTO ADICIONAL2]]</f>
        <v>18.101500000000001</v>
      </c>
    </row>
    <row r="4167" spans="1:23" x14ac:dyDescent="0.25">
      <c r="A4167" t="s">
        <v>121</v>
      </c>
      <c r="B4167" t="s">
        <v>6639</v>
      </c>
      <c r="C4167" t="s">
        <v>13258</v>
      </c>
      <c r="D4167" t="s">
        <v>13</v>
      </c>
      <c r="E4167" t="s">
        <v>14845</v>
      </c>
      <c r="F4167" t="s">
        <v>14</v>
      </c>
      <c r="G4167" t="s">
        <v>15</v>
      </c>
      <c r="H4167" t="s">
        <v>121</v>
      </c>
      <c r="I4167" t="s">
        <v>520</v>
      </c>
      <c r="J4167" t="str">
        <f>MID(Tabla1[[#This Row],[HORA2]],1,2)</f>
        <v>13</v>
      </c>
      <c r="K4167" t="s">
        <v>35</v>
      </c>
      <c r="L4167" t="s">
        <v>19</v>
      </c>
      <c r="M4167" t="s">
        <v>14867</v>
      </c>
      <c r="N4167" t="s">
        <v>22</v>
      </c>
      <c r="O4167">
        <v>5.05</v>
      </c>
      <c r="P41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1.2999999999999998</v>
      </c>
      <c r="Q4167">
        <f>IF(Tabla1[[#This Row],[SERVICIO]]="COMIDA",3,IF(Tabla1[[#This Row],[SERVICIO]]="CONTROLADO",12,IF(Tabla1[[#This Row],[SERVICIO]]="RÁPIDO",3.75,IF(Tabla1[[#This Row],[SERVICIO]]="NORMAL",2.5,))))</f>
        <v>3.75</v>
      </c>
      <c r="R4167">
        <f>IF(Tabla1[[#This Row],[SERVICIO]]="COMIDA",3.5,IF(Tabla1[[#This Row],[SERVICIO]]="CONTROLADO",8,IF(Tabla1[[#This Row],[SERVICIO]]="RÁPIDO",4.5,IF(Tabla1[[#This Row],[SERVICIO]]="NORMAL",3,))))</f>
        <v>4.5</v>
      </c>
      <c r="S41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7" s="2">
        <f>IF(Tabla1[[#This Row],[KILOMETROS ADICIONALES]]=0,Tabla1[[#This Row],[KILOMETROS]]*Tabla1[[#This Row],[COSTO NORMAL]],Tabla1[[#This Row],[COSTO NORMAL]]*Tabla1[[#This Row],[KILOMETROS HASTA]])</f>
        <v>16.875</v>
      </c>
      <c r="U4167" s="2">
        <f>Tabla1[[#This Row],[KILOMETROS ADICIONALES]]*Tabla1[[#This Row],[COSTO ADICIONAL]]</f>
        <v>0.71499999999999997</v>
      </c>
      <c r="V4167">
        <v>27.61</v>
      </c>
      <c r="W4167" s="2">
        <f>Tabla1[[#This Row],[COSTO NORMAL2]]+Tabla1[[#This Row],[COSTO ADICIONAL2]]</f>
        <v>17.59</v>
      </c>
    </row>
    <row r="4168" spans="1:23" x14ac:dyDescent="0.25">
      <c r="A4168" t="s">
        <v>121</v>
      </c>
      <c r="B4168" t="s">
        <v>6554</v>
      </c>
      <c r="C4168" t="s">
        <v>13259</v>
      </c>
      <c r="D4168" t="s">
        <v>13</v>
      </c>
      <c r="E4168" t="s">
        <v>14845</v>
      </c>
      <c r="F4168" t="s">
        <v>14</v>
      </c>
      <c r="G4168" t="s">
        <v>15</v>
      </c>
      <c r="H4168" t="s">
        <v>121</v>
      </c>
      <c r="I4168" t="s">
        <v>6678</v>
      </c>
      <c r="J4168" t="str">
        <f>MID(Tabla1[[#This Row],[HORA2]],1,2)</f>
        <v>17</v>
      </c>
      <c r="K4168" t="s">
        <v>145</v>
      </c>
      <c r="L4168" t="s">
        <v>27</v>
      </c>
      <c r="M4168" t="s">
        <v>14867</v>
      </c>
      <c r="N4168" t="s">
        <v>22</v>
      </c>
      <c r="O4168">
        <v>11.07</v>
      </c>
      <c r="P41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7.32</v>
      </c>
      <c r="Q4168">
        <f>IF(Tabla1[[#This Row],[SERVICIO]]="COMIDA",3,IF(Tabla1[[#This Row],[SERVICIO]]="CONTROLADO",12,IF(Tabla1[[#This Row],[SERVICIO]]="RÁPIDO",3.75,IF(Tabla1[[#This Row],[SERVICIO]]="NORMAL",2.5,))))</f>
        <v>3.75</v>
      </c>
      <c r="R4168">
        <f>IF(Tabla1[[#This Row],[SERVICIO]]="COMIDA",3.5,IF(Tabla1[[#This Row],[SERVICIO]]="CONTROLADO",8,IF(Tabla1[[#This Row],[SERVICIO]]="RÁPIDO",4.5,IF(Tabla1[[#This Row],[SERVICIO]]="NORMAL",3,))))</f>
        <v>4.5</v>
      </c>
      <c r="S41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68" s="2">
        <f>IF(Tabla1[[#This Row],[KILOMETROS ADICIONALES]]=0,Tabla1[[#This Row],[KILOMETROS]]*Tabla1[[#This Row],[COSTO NORMAL]],Tabla1[[#This Row],[COSTO NORMAL]]*Tabla1[[#This Row],[KILOMETROS HASTA]])</f>
        <v>16.875</v>
      </c>
      <c r="U4168" s="2">
        <f>Tabla1[[#This Row],[KILOMETROS ADICIONALES]]*Tabla1[[#This Row],[COSTO ADICIONAL]]</f>
        <v>4.0260000000000007</v>
      </c>
      <c r="V4168">
        <v>128.04</v>
      </c>
      <c r="W4168" s="2">
        <f>Tabla1[[#This Row],[COSTO NORMAL2]]+Tabla1[[#This Row],[COSTO ADICIONAL2]]</f>
        <v>20.901</v>
      </c>
    </row>
    <row r="4169" spans="1:23" x14ac:dyDescent="0.25">
      <c r="A4169" t="s">
        <v>121</v>
      </c>
      <c r="B4169" t="s">
        <v>6679</v>
      </c>
      <c r="C4169" t="s">
        <v>13260</v>
      </c>
      <c r="D4169" t="s">
        <v>13</v>
      </c>
      <c r="E4169" t="s">
        <v>14847</v>
      </c>
      <c r="F4169" t="s">
        <v>14</v>
      </c>
      <c r="G4169" t="s">
        <v>15</v>
      </c>
      <c r="H4169" t="s">
        <v>121</v>
      </c>
      <c r="I4169" t="s">
        <v>5095</v>
      </c>
      <c r="J4169" t="str">
        <f>MID(Tabla1[[#This Row],[HORA2]],1,2)</f>
        <v>12</v>
      </c>
      <c r="K4169" t="s">
        <v>19</v>
      </c>
      <c r="L4169" t="s">
        <v>92</v>
      </c>
      <c r="M4169" t="s">
        <v>14867</v>
      </c>
      <c r="N4169" t="s">
        <v>22</v>
      </c>
      <c r="O4169">
        <v>8.17</v>
      </c>
      <c r="P41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5.17</v>
      </c>
      <c r="Q4169">
        <f>IF(Tabla1[[#This Row],[SERVICIO]]="COMIDA",3,IF(Tabla1[[#This Row],[SERVICIO]]="CONTROLADO",12,IF(Tabla1[[#This Row],[SERVICIO]]="RÁPIDO",3.75,IF(Tabla1[[#This Row],[SERVICIO]]="NORMAL",2.5,))))</f>
        <v>3</v>
      </c>
      <c r="R4169">
        <f>IF(Tabla1[[#This Row],[SERVICIO]]="COMIDA",3.5,IF(Tabla1[[#This Row],[SERVICIO]]="CONTROLADO",8,IF(Tabla1[[#This Row],[SERVICIO]]="RÁPIDO",4.5,IF(Tabla1[[#This Row],[SERVICIO]]="NORMAL",3,))))</f>
        <v>3.5</v>
      </c>
      <c r="S4169">
        <f>IF(Tabla1[[#This Row],[SERVICIO]]="COMIDA",0.75,IF(Tabla1[[#This Row],[SERVICIO]]="CONTROLADO",2.65,IF(Tabla1[[#This Row],[SERVICIO]]="RÁPIDO",0.55,IF(Tabla1[[#This Row],[SERVICIO]]="NORMAL",1.2,))))</f>
        <v>0.75</v>
      </c>
      <c r="T4169" s="2">
        <f>IF(Tabla1[[#This Row],[KILOMETROS ADICIONALES]]=0,Tabla1[[#This Row],[KILOMETROS]]*Tabla1[[#This Row],[COSTO NORMAL]],Tabla1[[#This Row],[COSTO NORMAL]]*Tabla1[[#This Row],[KILOMETROS HASTA]])</f>
        <v>10.5</v>
      </c>
      <c r="U4169" s="2">
        <f>Tabla1[[#This Row],[KILOMETROS ADICIONALES]]*Tabla1[[#This Row],[COSTO ADICIONAL]]</f>
        <v>3.8774999999999999</v>
      </c>
      <c r="V4169">
        <v>222.22</v>
      </c>
      <c r="W4169" s="2">
        <f>Tabla1[[#This Row],[COSTO NORMAL2]]+Tabla1[[#This Row],[COSTO ADICIONAL2]]</f>
        <v>14.3775</v>
      </c>
    </row>
    <row r="4170" spans="1:23" x14ac:dyDescent="0.25">
      <c r="A4170" t="s">
        <v>121</v>
      </c>
      <c r="B4170" t="s">
        <v>6680</v>
      </c>
      <c r="C4170" t="s">
        <v>13261</v>
      </c>
      <c r="D4170" t="s">
        <v>13</v>
      </c>
      <c r="E4170" t="s">
        <v>14845</v>
      </c>
      <c r="F4170" t="s">
        <v>14</v>
      </c>
      <c r="G4170" t="s">
        <v>15</v>
      </c>
      <c r="H4170" t="s">
        <v>121</v>
      </c>
      <c r="I4170" t="s">
        <v>4362</v>
      </c>
      <c r="J4170" t="str">
        <f>MID(Tabla1[[#This Row],[HORA2]],1,2)</f>
        <v>13</v>
      </c>
      <c r="K4170" t="s">
        <v>53</v>
      </c>
      <c r="L4170" t="s">
        <v>19</v>
      </c>
      <c r="M4170" t="s">
        <v>14867</v>
      </c>
      <c r="N4170" t="s">
        <v>22</v>
      </c>
      <c r="O4170">
        <v>16.55</v>
      </c>
      <c r="P41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</v>
      </c>
      <c r="Q4170">
        <f>IF(Tabla1[[#This Row],[SERVICIO]]="COMIDA",3,IF(Tabla1[[#This Row],[SERVICIO]]="CONTROLADO",12,IF(Tabla1[[#This Row],[SERVICIO]]="RÁPIDO",3.75,IF(Tabla1[[#This Row],[SERVICIO]]="NORMAL",2.5,))))</f>
        <v>3.75</v>
      </c>
      <c r="R4170">
        <f>IF(Tabla1[[#This Row],[SERVICIO]]="COMIDA",3.5,IF(Tabla1[[#This Row],[SERVICIO]]="CONTROLADO",8,IF(Tabla1[[#This Row],[SERVICIO]]="RÁPIDO",4.5,IF(Tabla1[[#This Row],[SERVICIO]]="NORMAL",3,))))</f>
        <v>4.5</v>
      </c>
      <c r="S41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0" s="2">
        <f>IF(Tabla1[[#This Row],[KILOMETROS ADICIONALES]]=0,Tabla1[[#This Row],[KILOMETROS]]*Tabla1[[#This Row],[COSTO NORMAL]],Tabla1[[#This Row],[COSTO NORMAL]]*Tabla1[[#This Row],[KILOMETROS HASTA]])</f>
        <v>16.875</v>
      </c>
      <c r="U4170" s="2">
        <f>Tabla1[[#This Row],[KILOMETROS ADICIONALES]]*Tabla1[[#This Row],[COSTO ADICIONAL]]</f>
        <v>7.0400000000000009</v>
      </c>
      <c r="V4170">
        <v>240.39</v>
      </c>
      <c r="W4170" s="2">
        <f>Tabla1[[#This Row],[COSTO NORMAL2]]+Tabla1[[#This Row],[COSTO ADICIONAL2]]</f>
        <v>23.914999999999999</v>
      </c>
    </row>
    <row r="4171" spans="1:23" x14ac:dyDescent="0.25">
      <c r="A4171" t="s">
        <v>121</v>
      </c>
      <c r="B4171" t="s">
        <v>6681</v>
      </c>
      <c r="C4171" t="s">
        <v>13262</v>
      </c>
      <c r="D4171" t="s">
        <v>13</v>
      </c>
      <c r="E4171" t="s">
        <v>14847</v>
      </c>
      <c r="F4171" t="s">
        <v>14</v>
      </c>
      <c r="G4171" t="s">
        <v>15</v>
      </c>
      <c r="H4171" t="s">
        <v>121</v>
      </c>
      <c r="I4171" t="s">
        <v>4061</v>
      </c>
      <c r="J4171" t="str">
        <f>MID(Tabla1[[#This Row],[HORA2]],1,2)</f>
        <v>12</v>
      </c>
      <c r="K4171" t="s">
        <v>19</v>
      </c>
      <c r="L4171" t="s">
        <v>90</v>
      </c>
      <c r="M4171" t="s">
        <v>14867</v>
      </c>
      <c r="N4171" t="s">
        <v>22</v>
      </c>
      <c r="O4171">
        <v>5.79</v>
      </c>
      <c r="P41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2.79</v>
      </c>
      <c r="Q4171">
        <f>IF(Tabla1[[#This Row],[SERVICIO]]="COMIDA",3,IF(Tabla1[[#This Row],[SERVICIO]]="CONTROLADO",12,IF(Tabla1[[#This Row],[SERVICIO]]="RÁPIDO",3.75,IF(Tabla1[[#This Row],[SERVICIO]]="NORMAL",2.5,))))</f>
        <v>3</v>
      </c>
      <c r="R4171">
        <f>IF(Tabla1[[#This Row],[SERVICIO]]="COMIDA",3.5,IF(Tabla1[[#This Row],[SERVICIO]]="CONTROLADO",8,IF(Tabla1[[#This Row],[SERVICIO]]="RÁPIDO",4.5,IF(Tabla1[[#This Row],[SERVICIO]]="NORMAL",3,))))</f>
        <v>3.5</v>
      </c>
      <c r="S4171">
        <f>IF(Tabla1[[#This Row],[SERVICIO]]="COMIDA",0.75,IF(Tabla1[[#This Row],[SERVICIO]]="CONTROLADO",2.65,IF(Tabla1[[#This Row],[SERVICIO]]="RÁPIDO",0.55,IF(Tabla1[[#This Row],[SERVICIO]]="NORMAL",1.2,))))</f>
        <v>0.75</v>
      </c>
      <c r="T4171" s="2">
        <f>IF(Tabla1[[#This Row],[KILOMETROS ADICIONALES]]=0,Tabla1[[#This Row],[KILOMETROS]]*Tabla1[[#This Row],[COSTO NORMAL]],Tabla1[[#This Row],[COSTO NORMAL]]*Tabla1[[#This Row],[KILOMETROS HASTA]])</f>
        <v>10.5</v>
      </c>
      <c r="U4171" s="2">
        <f>Tabla1[[#This Row],[KILOMETROS ADICIONALES]]*Tabla1[[#This Row],[COSTO ADICIONAL]]</f>
        <v>2.0925000000000002</v>
      </c>
      <c r="V4171">
        <v>140.71</v>
      </c>
      <c r="W4171" s="2">
        <f>Tabla1[[#This Row],[COSTO NORMAL2]]+Tabla1[[#This Row],[COSTO ADICIONAL2]]</f>
        <v>12.592500000000001</v>
      </c>
    </row>
    <row r="4172" spans="1:23" x14ac:dyDescent="0.25">
      <c r="A4172" t="s">
        <v>121</v>
      </c>
      <c r="B4172" t="s">
        <v>6682</v>
      </c>
      <c r="C4172" t="s">
        <v>13263</v>
      </c>
      <c r="D4172" t="s">
        <v>13</v>
      </c>
      <c r="E4172" t="s">
        <v>14845</v>
      </c>
      <c r="F4172" t="s">
        <v>14</v>
      </c>
      <c r="G4172" t="s">
        <v>69</v>
      </c>
      <c r="H4172" t="s">
        <v>121</v>
      </c>
      <c r="I4172" t="s">
        <v>6683</v>
      </c>
      <c r="J4172" t="str">
        <f>MID(Tabla1[[#This Row],[HORA2]],1,2)</f>
        <v>12</v>
      </c>
      <c r="K4172" t="s">
        <v>53</v>
      </c>
      <c r="L4172" t="s">
        <v>31</v>
      </c>
      <c r="M4172" t="s">
        <v>14867</v>
      </c>
      <c r="N4172" t="s">
        <v>22</v>
      </c>
      <c r="O4172">
        <v>20.11</v>
      </c>
      <c r="P41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16.36</v>
      </c>
      <c r="Q4172">
        <f>IF(Tabla1[[#This Row],[SERVICIO]]="COMIDA",3,IF(Tabla1[[#This Row],[SERVICIO]]="CONTROLADO",12,IF(Tabla1[[#This Row],[SERVICIO]]="RÁPIDO",3.75,IF(Tabla1[[#This Row],[SERVICIO]]="NORMAL",2.5,))))</f>
        <v>3.75</v>
      </c>
      <c r="R4172">
        <f>IF(Tabla1[[#This Row],[SERVICIO]]="COMIDA",3.5,IF(Tabla1[[#This Row],[SERVICIO]]="CONTROLADO",8,IF(Tabla1[[#This Row],[SERVICIO]]="RÁPIDO",4.5,IF(Tabla1[[#This Row],[SERVICIO]]="NORMAL",3,))))</f>
        <v>4.5</v>
      </c>
      <c r="S41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2" s="2">
        <f>IF(Tabla1[[#This Row],[KILOMETROS ADICIONALES]]=0,Tabla1[[#This Row],[KILOMETROS]]*Tabla1[[#This Row],[COSTO NORMAL]],Tabla1[[#This Row],[COSTO NORMAL]]*Tabla1[[#This Row],[KILOMETROS HASTA]])</f>
        <v>16.875</v>
      </c>
      <c r="U4172" s="2">
        <f>Tabla1[[#This Row],[KILOMETROS ADICIONALES]]*Tabla1[[#This Row],[COSTO ADICIONAL]]</f>
        <v>8.9980000000000011</v>
      </c>
      <c r="V4172">
        <v>16.579999999999998</v>
      </c>
      <c r="W4172" s="2">
        <f>Tabla1[[#This Row],[COSTO NORMAL2]]+Tabla1[[#This Row],[COSTO ADICIONAL2]]</f>
        <v>25.873000000000001</v>
      </c>
    </row>
    <row r="4173" spans="1:23" x14ac:dyDescent="0.25">
      <c r="A4173" t="s">
        <v>121</v>
      </c>
      <c r="B4173" t="s">
        <v>6684</v>
      </c>
      <c r="C4173" t="s">
        <v>13264</v>
      </c>
      <c r="D4173" t="s">
        <v>13</v>
      </c>
      <c r="E4173" t="s">
        <v>14845</v>
      </c>
      <c r="F4173" t="s">
        <v>76</v>
      </c>
      <c r="G4173" t="s">
        <v>15</v>
      </c>
      <c r="H4173" t="s">
        <v>121</v>
      </c>
      <c r="I4173" t="s">
        <v>6685</v>
      </c>
      <c r="J4173" t="str">
        <f>MID(Tabla1[[#This Row],[HORA2]],1,2)</f>
        <v>13</v>
      </c>
      <c r="K4173" t="s">
        <v>53</v>
      </c>
      <c r="L4173" t="s">
        <v>53</v>
      </c>
      <c r="M4173" t="s">
        <v>14867</v>
      </c>
      <c r="N4173" t="s">
        <v>22</v>
      </c>
      <c r="O4173">
        <v>1.1100000000000001</v>
      </c>
      <c r="P41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73">
        <f>IF(Tabla1[[#This Row],[SERVICIO]]="COMIDA",3,IF(Tabla1[[#This Row],[SERVICIO]]="CONTROLADO",12,IF(Tabla1[[#This Row],[SERVICIO]]="RÁPIDO",3.75,IF(Tabla1[[#This Row],[SERVICIO]]="NORMAL",2.5,))))</f>
        <v>3.75</v>
      </c>
      <c r="R4173">
        <f>IF(Tabla1[[#This Row],[SERVICIO]]="COMIDA",3.5,IF(Tabla1[[#This Row],[SERVICIO]]="CONTROLADO",8,IF(Tabla1[[#This Row],[SERVICIO]]="RÁPIDO",4.5,IF(Tabla1[[#This Row],[SERVICIO]]="NORMAL",3,))))</f>
        <v>4.5</v>
      </c>
      <c r="S41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3" s="2">
        <f>IF(Tabla1[[#This Row],[KILOMETROS ADICIONALES]]=0,Tabla1[[#This Row],[KILOMETROS]]*Tabla1[[#This Row],[COSTO NORMAL]],Tabla1[[#This Row],[COSTO NORMAL]]*Tabla1[[#This Row],[KILOMETROS HASTA]])</f>
        <v>4.9950000000000001</v>
      </c>
      <c r="U4173" s="2">
        <f>Tabla1[[#This Row],[KILOMETROS ADICIONALES]]*Tabla1[[#This Row],[COSTO ADICIONAL]]</f>
        <v>0</v>
      </c>
      <c r="V4173">
        <v>47.61</v>
      </c>
      <c r="W4173" s="2">
        <f>Tabla1[[#This Row],[COSTO NORMAL2]]+Tabla1[[#This Row],[COSTO ADICIONAL2]]</f>
        <v>4.9950000000000001</v>
      </c>
    </row>
    <row r="4174" spans="1:23" x14ac:dyDescent="0.25">
      <c r="A4174" t="s">
        <v>121</v>
      </c>
      <c r="B4174" t="s">
        <v>6686</v>
      </c>
      <c r="C4174" t="s">
        <v>13265</v>
      </c>
      <c r="D4174" t="s">
        <v>13</v>
      </c>
      <c r="E4174" t="s">
        <v>14845</v>
      </c>
      <c r="F4174" t="s">
        <v>14</v>
      </c>
      <c r="G4174" t="s">
        <v>15</v>
      </c>
      <c r="H4174" t="s">
        <v>121</v>
      </c>
      <c r="I4174" t="s">
        <v>6687</v>
      </c>
      <c r="J4174" t="str">
        <f>MID(Tabla1[[#This Row],[HORA2]],1,2)</f>
        <v>17</v>
      </c>
      <c r="K4174" t="s">
        <v>145</v>
      </c>
      <c r="L4174" t="s">
        <v>27</v>
      </c>
      <c r="M4174" t="s">
        <v>14867</v>
      </c>
      <c r="N4174" t="s">
        <v>22</v>
      </c>
      <c r="O4174">
        <v>8.73</v>
      </c>
      <c r="P41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4.9800000000000004</v>
      </c>
      <c r="Q4174">
        <f>IF(Tabla1[[#This Row],[SERVICIO]]="COMIDA",3,IF(Tabla1[[#This Row],[SERVICIO]]="CONTROLADO",12,IF(Tabla1[[#This Row],[SERVICIO]]="RÁPIDO",3.75,IF(Tabla1[[#This Row],[SERVICIO]]="NORMAL",2.5,))))</f>
        <v>3.75</v>
      </c>
      <c r="R4174">
        <f>IF(Tabla1[[#This Row],[SERVICIO]]="COMIDA",3.5,IF(Tabla1[[#This Row],[SERVICIO]]="CONTROLADO",8,IF(Tabla1[[#This Row],[SERVICIO]]="RÁPIDO",4.5,IF(Tabla1[[#This Row],[SERVICIO]]="NORMAL",3,))))</f>
        <v>4.5</v>
      </c>
      <c r="S41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4" s="2">
        <f>IF(Tabla1[[#This Row],[KILOMETROS ADICIONALES]]=0,Tabla1[[#This Row],[KILOMETROS]]*Tabla1[[#This Row],[COSTO NORMAL]],Tabla1[[#This Row],[COSTO NORMAL]]*Tabla1[[#This Row],[KILOMETROS HASTA]])</f>
        <v>16.875</v>
      </c>
      <c r="U4174" s="2">
        <f>Tabla1[[#This Row],[KILOMETROS ADICIONALES]]*Tabla1[[#This Row],[COSTO ADICIONAL]]</f>
        <v>2.7390000000000003</v>
      </c>
      <c r="V4174">
        <v>192.09</v>
      </c>
      <c r="W4174" s="2">
        <f>Tabla1[[#This Row],[COSTO NORMAL2]]+Tabla1[[#This Row],[COSTO ADICIONAL2]]</f>
        <v>19.614000000000001</v>
      </c>
    </row>
    <row r="4175" spans="1:23" x14ac:dyDescent="0.25">
      <c r="A4175" t="s">
        <v>121</v>
      </c>
      <c r="B4175" t="s">
        <v>6688</v>
      </c>
      <c r="C4175" t="s">
        <v>13266</v>
      </c>
      <c r="D4175" t="s">
        <v>13</v>
      </c>
      <c r="E4175" t="s">
        <v>14847</v>
      </c>
      <c r="F4175" t="s">
        <v>14</v>
      </c>
      <c r="G4175" t="s">
        <v>15</v>
      </c>
      <c r="H4175" t="s">
        <v>121</v>
      </c>
      <c r="I4175" t="s">
        <v>6689</v>
      </c>
      <c r="J4175" t="str">
        <f>MID(Tabla1[[#This Row],[HORA2]],1,2)</f>
        <v>12</v>
      </c>
      <c r="K4175" t="s">
        <v>19</v>
      </c>
      <c r="L4175" t="s">
        <v>35</v>
      </c>
      <c r="M4175" t="s">
        <v>14867</v>
      </c>
      <c r="N4175" t="s">
        <v>22</v>
      </c>
      <c r="O4175">
        <v>5.88</v>
      </c>
      <c r="P41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2.88</v>
      </c>
      <c r="Q4175">
        <f>IF(Tabla1[[#This Row],[SERVICIO]]="COMIDA",3,IF(Tabla1[[#This Row],[SERVICIO]]="CONTROLADO",12,IF(Tabla1[[#This Row],[SERVICIO]]="RÁPIDO",3.75,IF(Tabla1[[#This Row],[SERVICIO]]="NORMAL",2.5,))))</f>
        <v>3</v>
      </c>
      <c r="R4175">
        <f>IF(Tabla1[[#This Row],[SERVICIO]]="COMIDA",3.5,IF(Tabla1[[#This Row],[SERVICIO]]="CONTROLADO",8,IF(Tabla1[[#This Row],[SERVICIO]]="RÁPIDO",4.5,IF(Tabla1[[#This Row],[SERVICIO]]="NORMAL",3,))))</f>
        <v>3.5</v>
      </c>
      <c r="S4175">
        <f>IF(Tabla1[[#This Row],[SERVICIO]]="COMIDA",0.75,IF(Tabla1[[#This Row],[SERVICIO]]="CONTROLADO",2.65,IF(Tabla1[[#This Row],[SERVICIO]]="RÁPIDO",0.55,IF(Tabla1[[#This Row],[SERVICIO]]="NORMAL",1.2,))))</f>
        <v>0.75</v>
      </c>
      <c r="T4175" s="2">
        <f>IF(Tabla1[[#This Row],[KILOMETROS ADICIONALES]]=0,Tabla1[[#This Row],[KILOMETROS]]*Tabla1[[#This Row],[COSTO NORMAL]],Tabla1[[#This Row],[COSTO NORMAL]]*Tabla1[[#This Row],[KILOMETROS HASTA]])</f>
        <v>10.5</v>
      </c>
      <c r="U4175" s="2">
        <f>Tabla1[[#This Row],[KILOMETROS ADICIONALES]]*Tabla1[[#This Row],[COSTO ADICIONAL]]</f>
        <v>2.16</v>
      </c>
      <c r="V4175">
        <v>69.650000000000006</v>
      </c>
      <c r="W4175" s="2">
        <f>Tabla1[[#This Row],[COSTO NORMAL2]]+Tabla1[[#This Row],[COSTO ADICIONAL2]]</f>
        <v>12.66</v>
      </c>
    </row>
    <row r="4176" spans="1:23" x14ac:dyDescent="0.25">
      <c r="A4176" t="s">
        <v>121</v>
      </c>
      <c r="B4176" t="s">
        <v>6690</v>
      </c>
      <c r="C4176" t="s">
        <v>13267</v>
      </c>
      <c r="E4176" t="s">
        <v>14845</v>
      </c>
      <c r="F4176" t="s">
        <v>76</v>
      </c>
      <c r="G4176" t="s">
        <v>15</v>
      </c>
      <c r="H4176" t="s">
        <v>121</v>
      </c>
      <c r="I4176" t="s">
        <v>6691</v>
      </c>
      <c r="J4176" t="str">
        <f>MID(Tabla1[[#This Row],[HORA2]],1,2)</f>
        <v>13</v>
      </c>
      <c r="K4176" t="s">
        <v>43</v>
      </c>
      <c r="L4176" t="s">
        <v>65</v>
      </c>
      <c r="M4176" t="s">
        <v>14867</v>
      </c>
      <c r="N4176" t="s">
        <v>22</v>
      </c>
      <c r="O4176">
        <v>13</v>
      </c>
      <c r="P41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9.25</v>
      </c>
      <c r="Q4176">
        <f>IF(Tabla1[[#This Row],[SERVICIO]]="COMIDA",3,IF(Tabla1[[#This Row],[SERVICIO]]="CONTROLADO",12,IF(Tabla1[[#This Row],[SERVICIO]]="RÁPIDO",3.75,IF(Tabla1[[#This Row],[SERVICIO]]="NORMAL",2.5,))))</f>
        <v>3.75</v>
      </c>
      <c r="R4176">
        <f>IF(Tabla1[[#This Row],[SERVICIO]]="COMIDA",3.5,IF(Tabla1[[#This Row],[SERVICIO]]="CONTROLADO",8,IF(Tabla1[[#This Row],[SERVICIO]]="RÁPIDO",4.5,IF(Tabla1[[#This Row],[SERVICIO]]="NORMAL",3,))))</f>
        <v>4.5</v>
      </c>
      <c r="S41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6" s="2">
        <f>IF(Tabla1[[#This Row],[KILOMETROS ADICIONALES]]=0,Tabla1[[#This Row],[KILOMETROS]]*Tabla1[[#This Row],[COSTO NORMAL]],Tabla1[[#This Row],[COSTO NORMAL]]*Tabla1[[#This Row],[KILOMETROS HASTA]])</f>
        <v>16.875</v>
      </c>
      <c r="U4176" s="2">
        <f>Tabla1[[#This Row],[KILOMETROS ADICIONALES]]*Tabla1[[#This Row],[COSTO ADICIONAL]]</f>
        <v>5.0875000000000004</v>
      </c>
      <c r="V4176">
        <v>76.099999999999994</v>
      </c>
      <c r="W4176" s="2">
        <f>Tabla1[[#This Row],[COSTO NORMAL2]]+Tabla1[[#This Row],[COSTO ADICIONAL2]]</f>
        <v>21.962499999999999</v>
      </c>
    </row>
    <row r="4177" spans="1:23" x14ac:dyDescent="0.25">
      <c r="A4177" t="s">
        <v>121</v>
      </c>
      <c r="B4177" t="s">
        <v>6692</v>
      </c>
      <c r="C4177" t="s">
        <v>13268</v>
      </c>
      <c r="D4177" t="s">
        <v>13</v>
      </c>
      <c r="E4177" t="s">
        <v>14845</v>
      </c>
      <c r="F4177" t="s">
        <v>14</v>
      </c>
      <c r="G4177" t="s">
        <v>15</v>
      </c>
      <c r="H4177" t="s">
        <v>121</v>
      </c>
      <c r="I4177" t="s">
        <v>2904</v>
      </c>
      <c r="J4177" t="str">
        <f>MID(Tabla1[[#This Row],[HORA2]],1,2)</f>
        <v>14</v>
      </c>
      <c r="K4177" t="s">
        <v>110</v>
      </c>
      <c r="L4177" t="s">
        <v>110</v>
      </c>
      <c r="M4177" t="s">
        <v>14867</v>
      </c>
      <c r="N4177" t="s">
        <v>22</v>
      </c>
      <c r="O4177">
        <v>19.239999999999998</v>
      </c>
      <c r="P41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15.489999999999998</v>
      </c>
      <c r="Q4177">
        <f>IF(Tabla1[[#This Row],[SERVICIO]]="COMIDA",3,IF(Tabla1[[#This Row],[SERVICIO]]="CONTROLADO",12,IF(Tabla1[[#This Row],[SERVICIO]]="RÁPIDO",3.75,IF(Tabla1[[#This Row],[SERVICIO]]="NORMAL",2.5,))))</f>
        <v>3.75</v>
      </c>
      <c r="R4177">
        <f>IF(Tabla1[[#This Row],[SERVICIO]]="COMIDA",3.5,IF(Tabla1[[#This Row],[SERVICIO]]="CONTROLADO",8,IF(Tabla1[[#This Row],[SERVICIO]]="RÁPIDO",4.5,IF(Tabla1[[#This Row],[SERVICIO]]="NORMAL",3,))))</f>
        <v>4.5</v>
      </c>
      <c r="S41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7" s="2">
        <f>IF(Tabla1[[#This Row],[KILOMETROS ADICIONALES]]=0,Tabla1[[#This Row],[KILOMETROS]]*Tabla1[[#This Row],[COSTO NORMAL]],Tabla1[[#This Row],[COSTO NORMAL]]*Tabla1[[#This Row],[KILOMETROS HASTA]])</f>
        <v>16.875</v>
      </c>
      <c r="U4177" s="2">
        <f>Tabla1[[#This Row],[KILOMETROS ADICIONALES]]*Tabla1[[#This Row],[COSTO ADICIONAL]]</f>
        <v>8.519499999999999</v>
      </c>
      <c r="V4177">
        <v>182.4</v>
      </c>
      <c r="W4177" s="2">
        <f>Tabla1[[#This Row],[COSTO NORMAL2]]+Tabla1[[#This Row],[COSTO ADICIONAL2]]</f>
        <v>25.394500000000001</v>
      </c>
    </row>
    <row r="4178" spans="1:23" x14ac:dyDescent="0.25">
      <c r="A4178" t="s">
        <v>121</v>
      </c>
      <c r="B4178" t="s">
        <v>6693</v>
      </c>
      <c r="C4178" t="s">
        <v>13269</v>
      </c>
      <c r="D4178" t="s">
        <v>13</v>
      </c>
      <c r="E4178" t="s">
        <v>14845</v>
      </c>
      <c r="F4178" t="s">
        <v>14</v>
      </c>
      <c r="G4178" t="s">
        <v>15</v>
      </c>
      <c r="H4178" t="s">
        <v>121</v>
      </c>
      <c r="I4178" t="s">
        <v>6694</v>
      </c>
      <c r="J4178" t="str">
        <f>MID(Tabla1[[#This Row],[HORA2]],1,2)</f>
        <v>13</v>
      </c>
      <c r="K4178" t="s">
        <v>57</v>
      </c>
      <c r="L4178" t="s">
        <v>19</v>
      </c>
      <c r="M4178" t="s">
        <v>14867</v>
      </c>
      <c r="N4178" t="s">
        <v>22</v>
      </c>
      <c r="O4178">
        <v>4.88</v>
      </c>
      <c r="P41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1.1299999999999999</v>
      </c>
      <c r="Q4178">
        <f>IF(Tabla1[[#This Row],[SERVICIO]]="COMIDA",3,IF(Tabla1[[#This Row],[SERVICIO]]="CONTROLADO",12,IF(Tabla1[[#This Row],[SERVICIO]]="RÁPIDO",3.75,IF(Tabla1[[#This Row],[SERVICIO]]="NORMAL",2.5,))))</f>
        <v>3.75</v>
      </c>
      <c r="R4178">
        <f>IF(Tabla1[[#This Row],[SERVICIO]]="COMIDA",3.5,IF(Tabla1[[#This Row],[SERVICIO]]="CONTROLADO",8,IF(Tabla1[[#This Row],[SERVICIO]]="RÁPIDO",4.5,IF(Tabla1[[#This Row],[SERVICIO]]="NORMAL",3,))))</f>
        <v>4.5</v>
      </c>
      <c r="S41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8" s="2">
        <f>IF(Tabla1[[#This Row],[KILOMETROS ADICIONALES]]=0,Tabla1[[#This Row],[KILOMETROS]]*Tabla1[[#This Row],[COSTO NORMAL]],Tabla1[[#This Row],[COSTO NORMAL]]*Tabla1[[#This Row],[KILOMETROS HASTA]])</f>
        <v>16.875</v>
      </c>
      <c r="U4178" s="2">
        <f>Tabla1[[#This Row],[KILOMETROS ADICIONALES]]*Tabla1[[#This Row],[COSTO ADICIONAL]]</f>
        <v>0.62149999999999994</v>
      </c>
      <c r="V4178">
        <v>78.349999999999994</v>
      </c>
      <c r="W4178" s="2">
        <f>Tabla1[[#This Row],[COSTO NORMAL2]]+Tabla1[[#This Row],[COSTO ADICIONAL2]]</f>
        <v>17.496500000000001</v>
      </c>
    </row>
    <row r="4179" spans="1:23" x14ac:dyDescent="0.25">
      <c r="A4179" t="s">
        <v>121</v>
      </c>
      <c r="B4179" t="s">
        <v>6693</v>
      </c>
      <c r="C4179" t="s">
        <v>13270</v>
      </c>
      <c r="D4179" t="s">
        <v>13</v>
      </c>
      <c r="E4179" t="s">
        <v>14845</v>
      </c>
      <c r="F4179" t="s">
        <v>76</v>
      </c>
      <c r="G4179" t="s">
        <v>15</v>
      </c>
      <c r="H4179" t="s">
        <v>121</v>
      </c>
      <c r="I4179" t="s">
        <v>6695</v>
      </c>
      <c r="J4179" t="str">
        <f>MID(Tabla1[[#This Row],[HORA2]],1,2)</f>
        <v>13</v>
      </c>
      <c r="K4179" t="s">
        <v>57</v>
      </c>
      <c r="L4179" t="s">
        <v>19</v>
      </c>
      <c r="M4179" t="s">
        <v>14867</v>
      </c>
      <c r="N4179" t="s">
        <v>22</v>
      </c>
      <c r="O4179">
        <v>10.73</v>
      </c>
      <c r="P41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4179">
        <f>IF(Tabla1[[#This Row],[SERVICIO]]="COMIDA",3,IF(Tabla1[[#This Row],[SERVICIO]]="CONTROLADO",12,IF(Tabla1[[#This Row],[SERVICIO]]="RÁPIDO",3.75,IF(Tabla1[[#This Row],[SERVICIO]]="NORMAL",2.5,))))</f>
        <v>3.75</v>
      </c>
      <c r="R4179">
        <f>IF(Tabla1[[#This Row],[SERVICIO]]="COMIDA",3.5,IF(Tabla1[[#This Row],[SERVICIO]]="CONTROLADO",8,IF(Tabla1[[#This Row],[SERVICIO]]="RÁPIDO",4.5,IF(Tabla1[[#This Row],[SERVICIO]]="NORMAL",3,))))</f>
        <v>4.5</v>
      </c>
      <c r="S41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79" s="2">
        <f>IF(Tabla1[[#This Row],[KILOMETROS ADICIONALES]]=0,Tabla1[[#This Row],[KILOMETROS]]*Tabla1[[#This Row],[COSTO NORMAL]],Tabla1[[#This Row],[COSTO NORMAL]]*Tabla1[[#This Row],[KILOMETROS HASTA]])</f>
        <v>16.875</v>
      </c>
      <c r="U4179" s="2">
        <f>Tabla1[[#This Row],[KILOMETROS ADICIONALES]]*Tabla1[[#This Row],[COSTO ADICIONAL]]</f>
        <v>3.8390000000000004</v>
      </c>
      <c r="V4179">
        <v>199.82</v>
      </c>
      <c r="W4179" s="2">
        <f>Tabla1[[#This Row],[COSTO NORMAL2]]+Tabla1[[#This Row],[COSTO ADICIONAL2]]</f>
        <v>20.713999999999999</v>
      </c>
    </row>
    <row r="4180" spans="1:23" x14ac:dyDescent="0.25">
      <c r="A4180" t="s">
        <v>121</v>
      </c>
      <c r="B4180" t="s">
        <v>6696</v>
      </c>
      <c r="C4180" t="s">
        <v>13271</v>
      </c>
      <c r="E4180" t="s">
        <v>14845</v>
      </c>
      <c r="F4180" t="s">
        <v>76</v>
      </c>
      <c r="G4180" t="s">
        <v>15</v>
      </c>
      <c r="H4180" t="s">
        <v>121</v>
      </c>
      <c r="I4180" t="s">
        <v>6697</v>
      </c>
      <c r="J4180" t="str">
        <f>MID(Tabla1[[#This Row],[HORA2]],1,2)</f>
        <v>12</v>
      </c>
      <c r="K4180" t="s">
        <v>43</v>
      </c>
      <c r="L4180" t="s">
        <v>20</v>
      </c>
      <c r="M4180" t="s">
        <v>14867</v>
      </c>
      <c r="N4180" t="s">
        <v>22</v>
      </c>
      <c r="O4180">
        <v>14.19</v>
      </c>
      <c r="P41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10.44</v>
      </c>
      <c r="Q4180">
        <f>IF(Tabla1[[#This Row],[SERVICIO]]="COMIDA",3,IF(Tabla1[[#This Row],[SERVICIO]]="CONTROLADO",12,IF(Tabla1[[#This Row],[SERVICIO]]="RÁPIDO",3.75,IF(Tabla1[[#This Row],[SERVICIO]]="NORMAL",2.5,))))</f>
        <v>3.75</v>
      </c>
      <c r="R4180">
        <f>IF(Tabla1[[#This Row],[SERVICIO]]="COMIDA",3.5,IF(Tabla1[[#This Row],[SERVICIO]]="CONTROLADO",8,IF(Tabla1[[#This Row],[SERVICIO]]="RÁPIDO",4.5,IF(Tabla1[[#This Row],[SERVICIO]]="NORMAL",3,))))</f>
        <v>4.5</v>
      </c>
      <c r="S41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0" s="2">
        <f>IF(Tabla1[[#This Row],[KILOMETROS ADICIONALES]]=0,Tabla1[[#This Row],[KILOMETROS]]*Tabla1[[#This Row],[COSTO NORMAL]],Tabla1[[#This Row],[COSTO NORMAL]]*Tabla1[[#This Row],[KILOMETROS HASTA]])</f>
        <v>16.875</v>
      </c>
      <c r="U4180" s="2">
        <f>Tabla1[[#This Row],[KILOMETROS ADICIONALES]]*Tabla1[[#This Row],[COSTO ADICIONAL]]</f>
        <v>5.742</v>
      </c>
      <c r="V4180">
        <v>20.85</v>
      </c>
      <c r="W4180" s="2">
        <f>Tabla1[[#This Row],[COSTO NORMAL2]]+Tabla1[[#This Row],[COSTO ADICIONAL2]]</f>
        <v>22.617000000000001</v>
      </c>
    </row>
    <row r="4181" spans="1:23" x14ac:dyDescent="0.25">
      <c r="A4181" t="s">
        <v>121</v>
      </c>
      <c r="B4181" t="s">
        <v>6698</v>
      </c>
      <c r="C4181" t="s">
        <v>13272</v>
      </c>
      <c r="D4181" t="s">
        <v>13</v>
      </c>
      <c r="E4181" t="s">
        <v>14845</v>
      </c>
      <c r="F4181" t="s">
        <v>14</v>
      </c>
      <c r="G4181" t="s">
        <v>15</v>
      </c>
      <c r="H4181" t="s">
        <v>121</v>
      </c>
      <c r="I4181" t="s">
        <v>5111</v>
      </c>
      <c r="J4181" t="str">
        <f>MID(Tabla1[[#This Row],[HORA2]],1,2)</f>
        <v>13</v>
      </c>
      <c r="K4181" t="s">
        <v>26</v>
      </c>
      <c r="L4181" t="s">
        <v>78</v>
      </c>
      <c r="M4181" t="s">
        <v>14867</v>
      </c>
      <c r="N4181" t="s">
        <v>22</v>
      </c>
      <c r="O4181">
        <v>12.9</v>
      </c>
      <c r="P41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9.15</v>
      </c>
      <c r="Q4181">
        <f>IF(Tabla1[[#This Row],[SERVICIO]]="COMIDA",3,IF(Tabla1[[#This Row],[SERVICIO]]="CONTROLADO",12,IF(Tabla1[[#This Row],[SERVICIO]]="RÁPIDO",3.75,IF(Tabla1[[#This Row],[SERVICIO]]="NORMAL",2.5,))))</f>
        <v>3.75</v>
      </c>
      <c r="R4181">
        <f>IF(Tabla1[[#This Row],[SERVICIO]]="COMIDA",3.5,IF(Tabla1[[#This Row],[SERVICIO]]="CONTROLADO",8,IF(Tabla1[[#This Row],[SERVICIO]]="RÁPIDO",4.5,IF(Tabla1[[#This Row],[SERVICIO]]="NORMAL",3,))))</f>
        <v>4.5</v>
      </c>
      <c r="S41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1" s="2">
        <f>IF(Tabla1[[#This Row],[KILOMETROS ADICIONALES]]=0,Tabla1[[#This Row],[KILOMETROS]]*Tabla1[[#This Row],[COSTO NORMAL]],Tabla1[[#This Row],[COSTO NORMAL]]*Tabla1[[#This Row],[KILOMETROS HASTA]])</f>
        <v>16.875</v>
      </c>
      <c r="U4181" s="2">
        <f>Tabla1[[#This Row],[KILOMETROS ADICIONALES]]*Tabla1[[#This Row],[COSTO ADICIONAL]]</f>
        <v>5.0325000000000006</v>
      </c>
      <c r="V4181">
        <v>183.91</v>
      </c>
      <c r="W4181" s="2">
        <f>Tabla1[[#This Row],[COSTO NORMAL2]]+Tabla1[[#This Row],[COSTO ADICIONAL2]]</f>
        <v>21.907499999999999</v>
      </c>
    </row>
    <row r="4182" spans="1:23" x14ac:dyDescent="0.25">
      <c r="A4182" t="s">
        <v>121</v>
      </c>
      <c r="B4182" t="s">
        <v>6699</v>
      </c>
      <c r="C4182" t="s">
        <v>13273</v>
      </c>
      <c r="D4182" t="s">
        <v>13</v>
      </c>
      <c r="E4182" t="s">
        <v>14845</v>
      </c>
      <c r="F4182" t="s">
        <v>14</v>
      </c>
      <c r="G4182" t="s">
        <v>15</v>
      </c>
      <c r="H4182" t="s">
        <v>121</v>
      </c>
      <c r="I4182" t="s">
        <v>6700</v>
      </c>
      <c r="J4182" t="str">
        <f>MID(Tabla1[[#This Row],[HORA2]],1,2)</f>
        <v>15</v>
      </c>
      <c r="K4182" t="s">
        <v>153</v>
      </c>
      <c r="L4182" t="s">
        <v>19</v>
      </c>
      <c r="M4182" t="s">
        <v>14867</v>
      </c>
      <c r="N4182" t="s">
        <v>22</v>
      </c>
      <c r="O4182">
        <v>15.58</v>
      </c>
      <c r="P41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11.83</v>
      </c>
      <c r="Q4182">
        <f>IF(Tabla1[[#This Row],[SERVICIO]]="COMIDA",3,IF(Tabla1[[#This Row],[SERVICIO]]="CONTROLADO",12,IF(Tabla1[[#This Row],[SERVICIO]]="RÁPIDO",3.75,IF(Tabla1[[#This Row],[SERVICIO]]="NORMAL",2.5,))))</f>
        <v>3.75</v>
      </c>
      <c r="R4182">
        <f>IF(Tabla1[[#This Row],[SERVICIO]]="COMIDA",3.5,IF(Tabla1[[#This Row],[SERVICIO]]="CONTROLADO",8,IF(Tabla1[[#This Row],[SERVICIO]]="RÁPIDO",4.5,IF(Tabla1[[#This Row],[SERVICIO]]="NORMAL",3,))))</f>
        <v>4.5</v>
      </c>
      <c r="S41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2" s="2">
        <f>IF(Tabla1[[#This Row],[KILOMETROS ADICIONALES]]=0,Tabla1[[#This Row],[KILOMETROS]]*Tabla1[[#This Row],[COSTO NORMAL]],Tabla1[[#This Row],[COSTO NORMAL]]*Tabla1[[#This Row],[KILOMETROS HASTA]])</f>
        <v>16.875</v>
      </c>
      <c r="U4182" s="2">
        <f>Tabla1[[#This Row],[KILOMETROS ADICIONALES]]*Tabla1[[#This Row],[COSTO ADICIONAL]]</f>
        <v>6.5065000000000008</v>
      </c>
      <c r="V4182">
        <v>211.29</v>
      </c>
      <c r="W4182" s="2">
        <f>Tabla1[[#This Row],[COSTO NORMAL2]]+Tabla1[[#This Row],[COSTO ADICIONAL2]]</f>
        <v>23.381500000000003</v>
      </c>
    </row>
    <row r="4183" spans="1:23" x14ac:dyDescent="0.25">
      <c r="A4183" t="s">
        <v>121</v>
      </c>
      <c r="B4183" t="s">
        <v>6701</v>
      </c>
      <c r="C4183" t="s">
        <v>13274</v>
      </c>
      <c r="D4183" t="s">
        <v>13</v>
      </c>
      <c r="E4183" t="s">
        <v>14844</v>
      </c>
      <c r="F4183" t="s">
        <v>295</v>
      </c>
      <c r="G4183" t="s">
        <v>15</v>
      </c>
      <c r="H4183" t="s">
        <v>2667</v>
      </c>
      <c r="I4183" t="s">
        <v>6702</v>
      </c>
      <c r="J4183" t="str">
        <f>MID(Tabla1[[#This Row],[HORA2]],1,2)</f>
        <v>17</v>
      </c>
      <c r="K4183" t="s">
        <v>20</v>
      </c>
      <c r="L4183" t="s">
        <v>149</v>
      </c>
      <c r="M4183" t="s">
        <v>14867</v>
      </c>
      <c r="N4183" t="s">
        <v>22</v>
      </c>
      <c r="O4183">
        <v>15.46</v>
      </c>
      <c r="P41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12.96</v>
      </c>
      <c r="Q4183">
        <f>IF(Tabla1[[#This Row],[SERVICIO]]="COMIDA",3,IF(Tabla1[[#This Row],[SERVICIO]]="CONTROLADO",12,IF(Tabla1[[#This Row],[SERVICIO]]="RÁPIDO",3.75,IF(Tabla1[[#This Row],[SERVICIO]]="NORMAL",2.5,))))</f>
        <v>2.5</v>
      </c>
      <c r="R4183">
        <f>IF(Tabla1[[#This Row],[SERVICIO]]="COMIDA",3.5,IF(Tabla1[[#This Row],[SERVICIO]]="CONTROLADO",8,IF(Tabla1[[#This Row],[SERVICIO]]="RÁPIDO",4.5,IF(Tabla1[[#This Row],[SERVICIO]]="NORMAL",3,))))</f>
        <v>3</v>
      </c>
      <c r="S4183">
        <f>IF(Tabla1[[#This Row],[SERVICIO]]="COMIDA",0.75,IF(Tabla1[[#This Row],[SERVICIO]]="CONTROLADO",2.65,IF(Tabla1[[#This Row],[SERVICIO]]="RÁPIDO",0.55,IF(Tabla1[[#This Row],[SERVICIO]]="NORMAL",1.2,))))</f>
        <v>1.2</v>
      </c>
      <c r="T4183" s="2">
        <f>IF(Tabla1[[#This Row],[KILOMETROS ADICIONALES]]=0,Tabla1[[#This Row],[KILOMETROS]]*Tabla1[[#This Row],[COSTO NORMAL]],Tabla1[[#This Row],[COSTO NORMAL]]*Tabla1[[#This Row],[KILOMETROS HASTA]])</f>
        <v>7.5</v>
      </c>
      <c r="U4183" s="2">
        <f>Tabla1[[#This Row],[KILOMETROS ADICIONALES]]*Tabla1[[#This Row],[COSTO ADICIONAL]]</f>
        <v>15.552</v>
      </c>
      <c r="V4183">
        <v>168.59</v>
      </c>
      <c r="W4183" s="2">
        <f>Tabla1[[#This Row],[COSTO NORMAL2]]+Tabla1[[#This Row],[COSTO ADICIONAL2]]</f>
        <v>23.052</v>
      </c>
    </row>
    <row r="4184" spans="1:23" x14ac:dyDescent="0.25">
      <c r="A4184" t="s">
        <v>121</v>
      </c>
      <c r="B4184" t="s">
        <v>6703</v>
      </c>
      <c r="C4184" t="s">
        <v>13275</v>
      </c>
      <c r="D4184" t="s">
        <v>13</v>
      </c>
      <c r="E4184" t="s">
        <v>14845</v>
      </c>
      <c r="F4184" t="s">
        <v>14</v>
      </c>
      <c r="G4184" t="s">
        <v>15</v>
      </c>
      <c r="H4184" t="s">
        <v>121</v>
      </c>
      <c r="I4184" t="s">
        <v>6704</v>
      </c>
      <c r="J4184" t="str">
        <f>MID(Tabla1[[#This Row],[HORA2]],1,2)</f>
        <v>13</v>
      </c>
      <c r="K4184" t="s">
        <v>26</v>
      </c>
      <c r="L4184" t="s">
        <v>26</v>
      </c>
      <c r="M4184" t="s">
        <v>14867</v>
      </c>
      <c r="N4184" t="s">
        <v>22</v>
      </c>
      <c r="O4184">
        <v>12.28</v>
      </c>
      <c r="P41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8.5299999999999994</v>
      </c>
      <c r="Q4184">
        <f>IF(Tabla1[[#This Row],[SERVICIO]]="COMIDA",3,IF(Tabla1[[#This Row],[SERVICIO]]="CONTROLADO",12,IF(Tabla1[[#This Row],[SERVICIO]]="RÁPIDO",3.75,IF(Tabla1[[#This Row],[SERVICIO]]="NORMAL",2.5,))))</f>
        <v>3.75</v>
      </c>
      <c r="R4184">
        <f>IF(Tabla1[[#This Row],[SERVICIO]]="COMIDA",3.5,IF(Tabla1[[#This Row],[SERVICIO]]="CONTROLADO",8,IF(Tabla1[[#This Row],[SERVICIO]]="RÁPIDO",4.5,IF(Tabla1[[#This Row],[SERVICIO]]="NORMAL",3,))))</f>
        <v>4.5</v>
      </c>
      <c r="S41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4" s="2">
        <f>IF(Tabla1[[#This Row],[KILOMETROS ADICIONALES]]=0,Tabla1[[#This Row],[KILOMETROS]]*Tabla1[[#This Row],[COSTO NORMAL]],Tabla1[[#This Row],[COSTO NORMAL]]*Tabla1[[#This Row],[KILOMETROS HASTA]])</f>
        <v>16.875</v>
      </c>
      <c r="U4184" s="2">
        <f>Tabla1[[#This Row],[KILOMETROS ADICIONALES]]*Tabla1[[#This Row],[COSTO ADICIONAL]]</f>
        <v>4.6915000000000004</v>
      </c>
      <c r="V4184">
        <v>135.82</v>
      </c>
      <c r="W4184" s="2">
        <f>Tabla1[[#This Row],[COSTO NORMAL2]]+Tabla1[[#This Row],[COSTO ADICIONAL2]]</f>
        <v>21.566500000000001</v>
      </c>
    </row>
    <row r="4185" spans="1:23" x14ac:dyDescent="0.25">
      <c r="A4185" t="s">
        <v>121</v>
      </c>
      <c r="B4185" t="s">
        <v>6705</v>
      </c>
      <c r="C4185" t="s">
        <v>13276</v>
      </c>
      <c r="D4185" t="s">
        <v>13</v>
      </c>
      <c r="E4185" t="s">
        <v>14845</v>
      </c>
      <c r="F4185" t="s">
        <v>14</v>
      </c>
      <c r="G4185" t="s">
        <v>15</v>
      </c>
      <c r="H4185" t="s">
        <v>121</v>
      </c>
      <c r="I4185" t="s">
        <v>6706</v>
      </c>
      <c r="J4185" t="str">
        <f>MID(Tabla1[[#This Row],[HORA2]],1,2)</f>
        <v>16</v>
      </c>
      <c r="K4185" t="s">
        <v>78</v>
      </c>
      <c r="L4185" t="s">
        <v>21</v>
      </c>
      <c r="M4185" t="s">
        <v>14867</v>
      </c>
      <c r="N4185" t="s">
        <v>22</v>
      </c>
      <c r="O4185">
        <v>3.01</v>
      </c>
      <c r="P41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85">
        <f>IF(Tabla1[[#This Row],[SERVICIO]]="COMIDA",3,IF(Tabla1[[#This Row],[SERVICIO]]="CONTROLADO",12,IF(Tabla1[[#This Row],[SERVICIO]]="RÁPIDO",3.75,IF(Tabla1[[#This Row],[SERVICIO]]="NORMAL",2.5,))))</f>
        <v>3.75</v>
      </c>
      <c r="R4185">
        <f>IF(Tabla1[[#This Row],[SERVICIO]]="COMIDA",3.5,IF(Tabla1[[#This Row],[SERVICIO]]="CONTROLADO",8,IF(Tabla1[[#This Row],[SERVICIO]]="RÁPIDO",4.5,IF(Tabla1[[#This Row],[SERVICIO]]="NORMAL",3,))))</f>
        <v>4.5</v>
      </c>
      <c r="S41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5" s="2">
        <f>IF(Tabla1[[#This Row],[KILOMETROS ADICIONALES]]=0,Tabla1[[#This Row],[KILOMETROS]]*Tabla1[[#This Row],[COSTO NORMAL]],Tabla1[[#This Row],[COSTO NORMAL]]*Tabla1[[#This Row],[KILOMETROS HASTA]])</f>
        <v>13.544999999999998</v>
      </c>
      <c r="U4185" s="2">
        <f>Tabla1[[#This Row],[KILOMETROS ADICIONALES]]*Tabla1[[#This Row],[COSTO ADICIONAL]]</f>
        <v>0</v>
      </c>
      <c r="V4185">
        <v>41.14</v>
      </c>
      <c r="W4185" s="2">
        <f>Tabla1[[#This Row],[COSTO NORMAL2]]+Tabla1[[#This Row],[COSTO ADICIONAL2]]</f>
        <v>13.544999999999998</v>
      </c>
    </row>
    <row r="4186" spans="1:23" x14ac:dyDescent="0.25">
      <c r="A4186" t="s">
        <v>121</v>
      </c>
      <c r="B4186" t="s">
        <v>6707</v>
      </c>
      <c r="C4186" t="s">
        <v>13277</v>
      </c>
      <c r="D4186" t="s">
        <v>13</v>
      </c>
      <c r="E4186" t="s">
        <v>14845</v>
      </c>
      <c r="F4186" t="s">
        <v>14</v>
      </c>
      <c r="G4186" t="s">
        <v>15</v>
      </c>
      <c r="H4186" t="s">
        <v>121</v>
      </c>
      <c r="I4186" t="s">
        <v>1458</v>
      </c>
      <c r="J4186" t="str">
        <f>MID(Tabla1[[#This Row],[HORA2]],1,2)</f>
        <v>15</v>
      </c>
      <c r="K4186" t="s">
        <v>53</v>
      </c>
      <c r="L4186" t="s">
        <v>31</v>
      </c>
      <c r="M4186" t="s">
        <v>14867</v>
      </c>
      <c r="N4186" t="s">
        <v>22</v>
      </c>
      <c r="O4186">
        <v>1.72</v>
      </c>
      <c r="P41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86">
        <f>IF(Tabla1[[#This Row],[SERVICIO]]="COMIDA",3,IF(Tabla1[[#This Row],[SERVICIO]]="CONTROLADO",12,IF(Tabla1[[#This Row],[SERVICIO]]="RÁPIDO",3.75,IF(Tabla1[[#This Row],[SERVICIO]]="NORMAL",2.5,))))</f>
        <v>3.75</v>
      </c>
      <c r="R4186">
        <f>IF(Tabla1[[#This Row],[SERVICIO]]="COMIDA",3.5,IF(Tabla1[[#This Row],[SERVICIO]]="CONTROLADO",8,IF(Tabla1[[#This Row],[SERVICIO]]="RÁPIDO",4.5,IF(Tabla1[[#This Row],[SERVICIO]]="NORMAL",3,))))</f>
        <v>4.5</v>
      </c>
      <c r="S41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6" s="2">
        <f>IF(Tabla1[[#This Row],[KILOMETROS ADICIONALES]]=0,Tabla1[[#This Row],[KILOMETROS]]*Tabla1[[#This Row],[COSTO NORMAL]],Tabla1[[#This Row],[COSTO NORMAL]]*Tabla1[[#This Row],[KILOMETROS HASTA]])</f>
        <v>7.74</v>
      </c>
      <c r="U4186" s="2">
        <f>Tabla1[[#This Row],[KILOMETROS ADICIONALES]]*Tabla1[[#This Row],[COSTO ADICIONAL]]</f>
        <v>0</v>
      </c>
      <c r="V4186">
        <v>238.24</v>
      </c>
      <c r="W4186" s="2">
        <f>Tabla1[[#This Row],[COSTO NORMAL2]]+Tabla1[[#This Row],[COSTO ADICIONAL2]]</f>
        <v>7.74</v>
      </c>
    </row>
    <row r="4187" spans="1:23" x14ac:dyDescent="0.25">
      <c r="A4187" t="s">
        <v>121</v>
      </c>
      <c r="B4187" t="s">
        <v>6708</v>
      </c>
      <c r="C4187" t="s">
        <v>13278</v>
      </c>
      <c r="D4187" t="s">
        <v>13</v>
      </c>
      <c r="E4187" t="s">
        <v>14847</v>
      </c>
      <c r="F4187" t="s">
        <v>295</v>
      </c>
      <c r="G4187" t="s">
        <v>15</v>
      </c>
      <c r="H4187" t="s">
        <v>121</v>
      </c>
      <c r="I4187" t="s">
        <v>4521</v>
      </c>
      <c r="J4187" t="str">
        <f>MID(Tabla1[[#This Row],[HORA2]],1,2)</f>
        <v>17</v>
      </c>
      <c r="K4187" t="s">
        <v>43</v>
      </c>
      <c r="L4187" t="s">
        <v>145</v>
      </c>
      <c r="M4187" t="s">
        <v>14867</v>
      </c>
      <c r="N4187" t="s">
        <v>22</v>
      </c>
      <c r="O4187">
        <v>15.43</v>
      </c>
      <c r="P41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12.43</v>
      </c>
      <c r="Q4187">
        <f>IF(Tabla1[[#This Row],[SERVICIO]]="COMIDA",3,IF(Tabla1[[#This Row],[SERVICIO]]="CONTROLADO",12,IF(Tabla1[[#This Row],[SERVICIO]]="RÁPIDO",3.75,IF(Tabla1[[#This Row],[SERVICIO]]="NORMAL",2.5,))))</f>
        <v>3</v>
      </c>
      <c r="R4187">
        <f>IF(Tabla1[[#This Row],[SERVICIO]]="COMIDA",3.5,IF(Tabla1[[#This Row],[SERVICIO]]="CONTROLADO",8,IF(Tabla1[[#This Row],[SERVICIO]]="RÁPIDO",4.5,IF(Tabla1[[#This Row],[SERVICIO]]="NORMAL",3,))))</f>
        <v>3.5</v>
      </c>
      <c r="S4187">
        <f>IF(Tabla1[[#This Row],[SERVICIO]]="COMIDA",0.75,IF(Tabla1[[#This Row],[SERVICIO]]="CONTROLADO",2.65,IF(Tabla1[[#This Row],[SERVICIO]]="RÁPIDO",0.55,IF(Tabla1[[#This Row],[SERVICIO]]="NORMAL",1.2,))))</f>
        <v>0.75</v>
      </c>
      <c r="T4187" s="2">
        <f>IF(Tabla1[[#This Row],[KILOMETROS ADICIONALES]]=0,Tabla1[[#This Row],[KILOMETROS]]*Tabla1[[#This Row],[COSTO NORMAL]],Tabla1[[#This Row],[COSTO NORMAL]]*Tabla1[[#This Row],[KILOMETROS HASTA]])</f>
        <v>10.5</v>
      </c>
      <c r="U4187" s="2">
        <f>Tabla1[[#This Row],[KILOMETROS ADICIONALES]]*Tabla1[[#This Row],[COSTO ADICIONAL]]</f>
        <v>9.3224999999999998</v>
      </c>
      <c r="V4187">
        <v>70.16</v>
      </c>
      <c r="W4187" s="2">
        <f>Tabla1[[#This Row],[COSTO NORMAL2]]+Tabla1[[#This Row],[COSTO ADICIONAL2]]</f>
        <v>19.822499999999998</v>
      </c>
    </row>
    <row r="4188" spans="1:23" x14ac:dyDescent="0.25">
      <c r="A4188" t="s">
        <v>121</v>
      </c>
      <c r="B4188" t="s">
        <v>6709</v>
      </c>
      <c r="C4188" t="s">
        <v>13279</v>
      </c>
      <c r="D4188" t="s">
        <v>13</v>
      </c>
      <c r="E4188" t="s">
        <v>14845</v>
      </c>
      <c r="F4188" t="s">
        <v>14</v>
      </c>
      <c r="G4188" t="s">
        <v>15</v>
      </c>
      <c r="H4188" t="s">
        <v>121</v>
      </c>
      <c r="I4188" t="s">
        <v>6710</v>
      </c>
      <c r="J4188" t="str">
        <f>MID(Tabla1[[#This Row],[HORA2]],1,2)</f>
        <v>13</v>
      </c>
      <c r="K4188" t="s">
        <v>43</v>
      </c>
      <c r="L4188" t="s">
        <v>78</v>
      </c>
      <c r="M4188" t="s">
        <v>14867</v>
      </c>
      <c r="N4188" t="s">
        <v>22</v>
      </c>
      <c r="O4188">
        <v>13.83</v>
      </c>
      <c r="P41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10.08</v>
      </c>
      <c r="Q4188">
        <f>IF(Tabla1[[#This Row],[SERVICIO]]="COMIDA",3,IF(Tabla1[[#This Row],[SERVICIO]]="CONTROLADO",12,IF(Tabla1[[#This Row],[SERVICIO]]="RÁPIDO",3.75,IF(Tabla1[[#This Row],[SERVICIO]]="NORMAL",2.5,))))</f>
        <v>3.75</v>
      </c>
      <c r="R4188">
        <f>IF(Tabla1[[#This Row],[SERVICIO]]="COMIDA",3.5,IF(Tabla1[[#This Row],[SERVICIO]]="CONTROLADO",8,IF(Tabla1[[#This Row],[SERVICIO]]="RÁPIDO",4.5,IF(Tabla1[[#This Row],[SERVICIO]]="NORMAL",3,))))</f>
        <v>4.5</v>
      </c>
      <c r="S41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8" s="2">
        <f>IF(Tabla1[[#This Row],[KILOMETROS ADICIONALES]]=0,Tabla1[[#This Row],[KILOMETROS]]*Tabla1[[#This Row],[COSTO NORMAL]],Tabla1[[#This Row],[COSTO NORMAL]]*Tabla1[[#This Row],[KILOMETROS HASTA]])</f>
        <v>16.875</v>
      </c>
      <c r="U4188" s="2">
        <f>Tabla1[[#This Row],[KILOMETROS ADICIONALES]]*Tabla1[[#This Row],[COSTO ADICIONAL]]</f>
        <v>5.5440000000000005</v>
      </c>
      <c r="V4188">
        <v>124.92</v>
      </c>
      <c r="W4188" s="2">
        <f>Tabla1[[#This Row],[COSTO NORMAL2]]+Tabla1[[#This Row],[COSTO ADICIONAL2]]</f>
        <v>22.419</v>
      </c>
    </row>
    <row r="4189" spans="1:23" x14ac:dyDescent="0.25">
      <c r="A4189" t="s">
        <v>121</v>
      </c>
      <c r="B4189" t="s">
        <v>6711</v>
      </c>
      <c r="C4189" t="s">
        <v>13280</v>
      </c>
      <c r="D4189" t="s">
        <v>13</v>
      </c>
      <c r="E4189" t="s">
        <v>14845</v>
      </c>
      <c r="F4189" t="s">
        <v>14</v>
      </c>
      <c r="G4189" t="s">
        <v>15</v>
      </c>
      <c r="H4189" t="s">
        <v>121</v>
      </c>
      <c r="I4189" t="s">
        <v>6712</v>
      </c>
      <c r="J4189" t="str">
        <f>MID(Tabla1[[#This Row],[HORA2]],1,2)</f>
        <v>17</v>
      </c>
      <c r="K4189" t="s">
        <v>49</v>
      </c>
      <c r="L4189" t="s">
        <v>19</v>
      </c>
      <c r="M4189" t="s">
        <v>14867</v>
      </c>
      <c r="N4189" t="s">
        <v>22</v>
      </c>
      <c r="O4189">
        <v>8.83</v>
      </c>
      <c r="P41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5.08</v>
      </c>
      <c r="Q4189">
        <f>IF(Tabla1[[#This Row],[SERVICIO]]="COMIDA",3,IF(Tabla1[[#This Row],[SERVICIO]]="CONTROLADO",12,IF(Tabla1[[#This Row],[SERVICIO]]="RÁPIDO",3.75,IF(Tabla1[[#This Row],[SERVICIO]]="NORMAL",2.5,))))</f>
        <v>3.75</v>
      </c>
      <c r="R4189">
        <f>IF(Tabla1[[#This Row],[SERVICIO]]="COMIDA",3.5,IF(Tabla1[[#This Row],[SERVICIO]]="CONTROLADO",8,IF(Tabla1[[#This Row],[SERVICIO]]="RÁPIDO",4.5,IF(Tabla1[[#This Row],[SERVICIO]]="NORMAL",3,))))</f>
        <v>4.5</v>
      </c>
      <c r="S41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89" s="2">
        <f>IF(Tabla1[[#This Row],[KILOMETROS ADICIONALES]]=0,Tabla1[[#This Row],[KILOMETROS]]*Tabla1[[#This Row],[COSTO NORMAL]],Tabla1[[#This Row],[COSTO NORMAL]]*Tabla1[[#This Row],[KILOMETROS HASTA]])</f>
        <v>16.875</v>
      </c>
      <c r="U4189" s="2">
        <f>Tabla1[[#This Row],[KILOMETROS ADICIONALES]]*Tabla1[[#This Row],[COSTO ADICIONAL]]</f>
        <v>2.7940000000000005</v>
      </c>
      <c r="V4189">
        <v>132.84</v>
      </c>
      <c r="W4189" s="2">
        <f>Tabla1[[#This Row],[COSTO NORMAL2]]+Tabla1[[#This Row],[COSTO ADICIONAL2]]</f>
        <v>19.669</v>
      </c>
    </row>
    <row r="4190" spans="1:23" x14ac:dyDescent="0.25">
      <c r="A4190" t="s">
        <v>121</v>
      </c>
      <c r="B4190" t="s">
        <v>6713</v>
      </c>
      <c r="C4190" t="s">
        <v>13281</v>
      </c>
      <c r="D4190" t="s">
        <v>13</v>
      </c>
      <c r="E4190" t="s">
        <v>14845</v>
      </c>
      <c r="F4190" t="s">
        <v>14</v>
      </c>
      <c r="G4190" t="s">
        <v>15</v>
      </c>
      <c r="H4190" t="s">
        <v>121</v>
      </c>
      <c r="I4190" t="s">
        <v>6714</v>
      </c>
      <c r="J4190" t="str">
        <f>MID(Tabla1[[#This Row],[HORA2]],1,2)</f>
        <v>14</v>
      </c>
      <c r="K4190" t="s">
        <v>79</v>
      </c>
      <c r="L4190" t="s">
        <v>110</v>
      </c>
      <c r="M4190" t="s">
        <v>14867</v>
      </c>
      <c r="N4190" t="s">
        <v>22</v>
      </c>
      <c r="O4190">
        <v>5.71</v>
      </c>
      <c r="P41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</v>
      </c>
      <c r="Q4190">
        <f>IF(Tabla1[[#This Row],[SERVICIO]]="COMIDA",3,IF(Tabla1[[#This Row],[SERVICIO]]="CONTROLADO",12,IF(Tabla1[[#This Row],[SERVICIO]]="RÁPIDO",3.75,IF(Tabla1[[#This Row],[SERVICIO]]="NORMAL",2.5,))))</f>
        <v>3.75</v>
      </c>
      <c r="R4190">
        <f>IF(Tabla1[[#This Row],[SERVICIO]]="COMIDA",3.5,IF(Tabla1[[#This Row],[SERVICIO]]="CONTROLADO",8,IF(Tabla1[[#This Row],[SERVICIO]]="RÁPIDO",4.5,IF(Tabla1[[#This Row],[SERVICIO]]="NORMAL",3,))))</f>
        <v>4.5</v>
      </c>
      <c r="S41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0" s="2">
        <f>IF(Tabla1[[#This Row],[KILOMETROS ADICIONALES]]=0,Tabla1[[#This Row],[KILOMETROS]]*Tabla1[[#This Row],[COSTO NORMAL]],Tabla1[[#This Row],[COSTO NORMAL]]*Tabla1[[#This Row],[KILOMETROS HASTA]])</f>
        <v>16.875</v>
      </c>
      <c r="U4190" s="2">
        <f>Tabla1[[#This Row],[KILOMETROS ADICIONALES]]*Tabla1[[#This Row],[COSTO ADICIONAL]]</f>
        <v>1.0780000000000001</v>
      </c>
      <c r="V4190">
        <v>126.3</v>
      </c>
      <c r="W4190" s="2">
        <f>Tabla1[[#This Row],[COSTO NORMAL2]]+Tabla1[[#This Row],[COSTO ADICIONAL2]]</f>
        <v>17.952999999999999</v>
      </c>
    </row>
    <row r="4191" spans="1:23" x14ac:dyDescent="0.25">
      <c r="A4191" t="s">
        <v>121</v>
      </c>
      <c r="B4191" t="s">
        <v>488</v>
      </c>
      <c r="C4191" t="s">
        <v>13282</v>
      </c>
      <c r="D4191" t="s">
        <v>13</v>
      </c>
      <c r="E4191" t="s">
        <v>14845</v>
      </c>
      <c r="F4191" t="s">
        <v>14</v>
      </c>
      <c r="G4191" t="s">
        <v>15</v>
      </c>
      <c r="H4191" t="s">
        <v>121</v>
      </c>
      <c r="I4191" t="s">
        <v>6715</v>
      </c>
      <c r="J4191" t="str">
        <f>MID(Tabla1[[#This Row],[HORA2]],1,2)</f>
        <v>15</v>
      </c>
      <c r="K4191" t="s">
        <v>78</v>
      </c>
      <c r="L4191" t="s">
        <v>78</v>
      </c>
      <c r="M4191" t="s">
        <v>14867</v>
      </c>
      <c r="N4191" t="s">
        <v>22</v>
      </c>
      <c r="O4191">
        <v>13.81</v>
      </c>
      <c r="P41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10.06</v>
      </c>
      <c r="Q4191">
        <f>IF(Tabla1[[#This Row],[SERVICIO]]="COMIDA",3,IF(Tabla1[[#This Row],[SERVICIO]]="CONTROLADO",12,IF(Tabla1[[#This Row],[SERVICIO]]="RÁPIDO",3.75,IF(Tabla1[[#This Row],[SERVICIO]]="NORMAL",2.5,))))</f>
        <v>3.75</v>
      </c>
      <c r="R4191">
        <f>IF(Tabla1[[#This Row],[SERVICIO]]="COMIDA",3.5,IF(Tabla1[[#This Row],[SERVICIO]]="CONTROLADO",8,IF(Tabla1[[#This Row],[SERVICIO]]="RÁPIDO",4.5,IF(Tabla1[[#This Row],[SERVICIO]]="NORMAL",3,))))</f>
        <v>4.5</v>
      </c>
      <c r="S41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1" s="2">
        <f>IF(Tabla1[[#This Row],[KILOMETROS ADICIONALES]]=0,Tabla1[[#This Row],[KILOMETROS]]*Tabla1[[#This Row],[COSTO NORMAL]],Tabla1[[#This Row],[COSTO NORMAL]]*Tabla1[[#This Row],[KILOMETROS HASTA]])</f>
        <v>16.875</v>
      </c>
      <c r="U4191" s="2">
        <f>Tabla1[[#This Row],[KILOMETROS ADICIONALES]]*Tabla1[[#This Row],[COSTO ADICIONAL]]</f>
        <v>5.5330000000000004</v>
      </c>
      <c r="V4191">
        <v>4.71</v>
      </c>
      <c r="W4191" s="2">
        <f>Tabla1[[#This Row],[COSTO NORMAL2]]+Tabla1[[#This Row],[COSTO ADICIONAL2]]</f>
        <v>22.408000000000001</v>
      </c>
    </row>
    <row r="4192" spans="1:23" x14ac:dyDescent="0.25">
      <c r="A4192" t="s">
        <v>121</v>
      </c>
      <c r="B4192" t="s">
        <v>492</v>
      </c>
      <c r="C4192" t="s">
        <v>13283</v>
      </c>
      <c r="D4192" t="s">
        <v>13</v>
      </c>
      <c r="E4192" t="s">
        <v>14845</v>
      </c>
      <c r="F4192" t="s">
        <v>14</v>
      </c>
      <c r="G4192" t="s">
        <v>15</v>
      </c>
      <c r="H4192" t="s">
        <v>121</v>
      </c>
      <c r="I4192" t="s">
        <v>6716</v>
      </c>
      <c r="J4192" t="str">
        <f>MID(Tabla1[[#This Row],[HORA2]],1,2)</f>
        <v>14</v>
      </c>
      <c r="K4192" t="s">
        <v>57</v>
      </c>
      <c r="L4192" t="s">
        <v>57</v>
      </c>
      <c r="M4192" t="s">
        <v>14867</v>
      </c>
      <c r="N4192" t="s">
        <v>22</v>
      </c>
      <c r="O4192">
        <v>18.899999999999999</v>
      </c>
      <c r="P41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15.149999999999999</v>
      </c>
      <c r="Q4192">
        <f>IF(Tabla1[[#This Row],[SERVICIO]]="COMIDA",3,IF(Tabla1[[#This Row],[SERVICIO]]="CONTROLADO",12,IF(Tabla1[[#This Row],[SERVICIO]]="RÁPIDO",3.75,IF(Tabla1[[#This Row],[SERVICIO]]="NORMAL",2.5,))))</f>
        <v>3.75</v>
      </c>
      <c r="R4192">
        <f>IF(Tabla1[[#This Row],[SERVICIO]]="COMIDA",3.5,IF(Tabla1[[#This Row],[SERVICIO]]="CONTROLADO",8,IF(Tabla1[[#This Row],[SERVICIO]]="RÁPIDO",4.5,IF(Tabla1[[#This Row],[SERVICIO]]="NORMAL",3,))))</f>
        <v>4.5</v>
      </c>
      <c r="S41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2" s="2">
        <f>IF(Tabla1[[#This Row],[KILOMETROS ADICIONALES]]=0,Tabla1[[#This Row],[KILOMETROS]]*Tabla1[[#This Row],[COSTO NORMAL]],Tabla1[[#This Row],[COSTO NORMAL]]*Tabla1[[#This Row],[KILOMETROS HASTA]])</f>
        <v>16.875</v>
      </c>
      <c r="U4192" s="2">
        <f>Tabla1[[#This Row],[KILOMETROS ADICIONALES]]*Tabla1[[#This Row],[COSTO ADICIONAL]]</f>
        <v>8.3324999999999996</v>
      </c>
      <c r="V4192">
        <v>1.1000000000000001</v>
      </c>
      <c r="W4192" s="2">
        <f>Tabla1[[#This Row],[COSTO NORMAL2]]+Tabla1[[#This Row],[COSTO ADICIONAL2]]</f>
        <v>25.2075</v>
      </c>
    </row>
    <row r="4193" spans="1:23" x14ac:dyDescent="0.25">
      <c r="A4193" t="s">
        <v>121</v>
      </c>
      <c r="B4193" t="s">
        <v>6463</v>
      </c>
      <c r="C4193" t="s">
        <v>13284</v>
      </c>
      <c r="D4193" t="s">
        <v>13</v>
      </c>
      <c r="E4193" t="s">
        <v>14845</v>
      </c>
      <c r="F4193" t="s">
        <v>14</v>
      </c>
      <c r="G4193" t="s">
        <v>24</v>
      </c>
      <c r="H4193" t="s">
        <v>121</v>
      </c>
      <c r="I4193" t="s">
        <v>6717</v>
      </c>
      <c r="J4193" t="str">
        <f>MID(Tabla1[[#This Row],[HORA2]],1,2)</f>
        <v>13</v>
      </c>
      <c r="K4193" t="s">
        <v>145</v>
      </c>
      <c r="L4193" t="s">
        <v>27</v>
      </c>
      <c r="M4193" t="s">
        <v>14867</v>
      </c>
      <c r="N4193" t="s">
        <v>22</v>
      </c>
      <c r="O4193">
        <v>3.49</v>
      </c>
      <c r="P41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193">
        <f>IF(Tabla1[[#This Row],[SERVICIO]]="COMIDA",3,IF(Tabla1[[#This Row],[SERVICIO]]="CONTROLADO",12,IF(Tabla1[[#This Row],[SERVICIO]]="RÁPIDO",3.75,IF(Tabla1[[#This Row],[SERVICIO]]="NORMAL",2.5,))))</f>
        <v>3.75</v>
      </c>
      <c r="R4193">
        <f>IF(Tabla1[[#This Row],[SERVICIO]]="COMIDA",3.5,IF(Tabla1[[#This Row],[SERVICIO]]="CONTROLADO",8,IF(Tabla1[[#This Row],[SERVICIO]]="RÁPIDO",4.5,IF(Tabla1[[#This Row],[SERVICIO]]="NORMAL",3,))))</f>
        <v>4.5</v>
      </c>
      <c r="S41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3" s="2">
        <f>IF(Tabla1[[#This Row],[KILOMETROS ADICIONALES]]=0,Tabla1[[#This Row],[KILOMETROS]]*Tabla1[[#This Row],[COSTO NORMAL]],Tabla1[[#This Row],[COSTO NORMAL]]*Tabla1[[#This Row],[KILOMETROS HASTA]])</f>
        <v>15.705000000000002</v>
      </c>
      <c r="U4193" s="2">
        <f>Tabla1[[#This Row],[KILOMETROS ADICIONALES]]*Tabla1[[#This Row],[COSTO ADICIONAL]]</f>
        <v>0</v>
      </c>
      <c r="V4193">
        <v>12.71</v>
      </c>
      <c r="W4193" s="2">
        <f>Tabla1[[#This Row],[COSTO NORMAL2]]+Tabla1[[#This Row],[COSTO ADICIONAL2]]</f>
        <v>15.705000000000002</v>
      </c>
    </row>
    <row r="4194" spans="1:23" x14ac:dyDescent="0.25">
      <c r="A4194" t="s">
        <v>121</v>
      </c>
      <c r="B4194" t="s">
        <v>6307</v>
      </c>
      <c r="C4194" t="s">
        <v>13285</v>
      </c>
      <c r="D4194" t="s">
        <v>13</v>
      </c>
      <c r="E4194" t="s">
        <v>14845</v>
      </c>
      <c r="F4194" t="s">
        <v>295</v>
      </c>
      <c r="G4194" t="s">
        <v>69</v>
      </c>
      <c r="H4194" t="s">
        <v>121</v>
      </c>
      <c r="I4194" t="s">
        <v>6718</v>
      </c>
      <c r="J4194" t="str">
        <f>MID(Tabla1[[#This Row],[HORA2]],1,2)</f>
        <v>15</v>
      </c>
      <c r="K4194" t="s">
        <v>145</v>
      </c>
      <c r="L4194" t="s">
        <v>27</v>
      </c>
      <c r="M4194" t="s">
        <v>14867</v>
      </c>
      <c r="N4194" t="s">
        <v>22</v>
      </c>
      <c r="O4194">
        <v>12.56</v>
      </c>
      <c r="P41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8.81</v>
      </c>
      <c r="Q4194">
        <f>IF(Tabla1[[#This Row],[SERVICIO]]="COMIDA",3,IF(Tabla1[[#This Row],[SERVICIO]]="CONTROLADO",12,IF(Tabla1[[#This Row],[SERVICIO]]="RÁPIDO",3.75,IF(Tabla1[[#This Row],[SERVICIO]]="NORMAL",2.5,))))</f>
        <v>3.75</v>
      </c>
      <c r="R4194">
        <f>IF(Tabla1[[#This Row],[SERVICIO]]="COMIDA",3.5,IF(Tabla1[[#This Row],[SERVICIO]]="CONTROLADO",8,IF(Tabla1[[#This Row],[SERVICIO]]="RÁPIDO",4.5,IF(Tabla1[[#This Row],[SERVICIO]]="NORMAL",3,))))</f>
        <v>4.5</v>
      </c>
      <c r="S41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4" s="2">
        <f>IF(Tabla1[[#This Row],[KILOMETROS ADICIONALES]]=0,Tabla1[[#This Row],[KILOMETROS]]*Tabla1[[#This Row],[COSTO NORMAL]],Tabla1[[#This Row],[COSTO NORMAL]]*Tabla1[[#This Row],[KILOMETROS HASTA]])</f>
        <v>16.875</v>
      </c>
      <c r="U4194" s="2">
        <f>Tabla1[[#This Row],[KILOMETROS ADICIONALES]]*Tabla1[[#This Row],[COSTO ADICIONAL]]</f>
        <v>4.8455000000000004</v>
      </c>
      <c r="V4194">
        <v>60.93</v>
      </c>
      <c r="W4194" s="2">
        <f>Tabla1[[#This Row],[COSTO NORMAL2]]+Tabla1[[#This Row],[COSTO ADICIONAL2]]</f>
        <v>21.720500000000001</v>
      </c>
    </row>
    <row r="4195" spans="1:23" x14ac:dyDescent="0.25">
      <c r="A4195" t="s">
        <v>121</v>
      </c>
      <c r="B4195" t="s">
        <v>6719</v>
      </c>
      <c r="C4195" t="s">
        <v>13286</v>
      </c>
      <c r="D4195" t="s">
        <v>13</v>
      </c>
      <c r="E4195" t="s">
        <v>14845</v>
      </c>
      <c r="F4195" t="s">
        <v>14</v>
      </c>
      <c r="G4195" t="s">
        <v>15</v>
      </c>
      <c r="H4195" t="s">
        <v>121</v>
      </c>
      <c r="I4195" t="s">
        <v>6720</v>
      </c>
      <c r="J4195" t="str">
        <f>MID(Tabla1[[#This Row],[HORA2]],1,2)</f>
        <v>15</v>
      </c>
      <c r="K4195" t="s">
        <v>53</v>
      </c>
      <c r="L4195" t="s">
        <v>149</v>
      </c>
      <c r="M4195" t="s">
        <v>14867</v>
      </c>
      <c r="N4195" t="s">
        <v>22</v>
      </c>
      <c r="O4195">
        <v>14.52</v>
      </c>
      <c r="P41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10.77</v>
      </c>
      <c r="Q4195">
        <f>IF(Tabla1[[#This Row],[SERVICIO]]="COMIDA",3,IF(Tabla1[[#This Row],[SERVICIO]]="CONTROLADO",12,IF(Tabla1[[#This Row],[SERVICIO]]="RÁPIDO",3.75,IF(Tabla1[[#This Row],[SERVICIO]]="NORMAL",2.5,))))</f>
        <v>3.75</v>
      </c>
      <c r="R4195">
        <f>IF(Tabla1[[#This Row],[SERVICIO]]="COMIDA",3.5,IF(Tabla1[[#This Row],[SERVICIO]]="CONTROLADO",8,IF(Tabla1[[#This Row],[SERVICIO]]="RÁPIDO",4.5,IF(Tabla1[[#This Row],[SERVICIO]]="NORMAL",3,))))</f>
        <v>4.5</v>
      </c>
      <c r="S41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5" s="2">
        <f>IF(Tabla1[[#This Row],[KILOMETROS ADICIONALES]]=0,Tabla1[[#This Row],[KILOMETROS]]*Tabla1[[#This Row],[COSTO NORMAL]],Tabla1[[#This Row],[COSTO NORMAL]]*Tabla1[[#This Row],[KILOMETROS HASTA]])</f>
        <v>16.875</v>
      </c>
      <c r="U4195" s="2">
        <f>Tabla1[[#This Row],[KILOMETROS ADICIONALES]]*Tabla1[[#This Row],[COSTO ADICIONAL]]</f>
        <v>5.9235000000000007</v>
      </c>
      <c r="V4195">
        <v>119.44</v>
      </c>
      <c r="W4195" s="2">
        <f>Tabla1[[#This Row],[COSTO NORMAL2]]+Tabla1[[#This Row],[COSTO ADICIONAL2]]</f>
        <v>22.798500000000001</v>
      </c>
    </row>
    <row r="4196" spans="1:23" x14ac:dyDescent="0.25">
      <c r="A4196" t="s">
        <v>121</v>
      </c>
      <c r="B4196" t="s">
        <v>6721</v>
      </c>
      <c r="C4196" t="s">
        <v>13287</v>
      </c>
      <c r="D4196" t="s">
        <v>13</v>
      </c>
      <c r="E4196" t="s">
        <v>14845</v>
      </c>
      <c r="F4196" t="s">
        <v>14</v>
      </c>
      <c r="G4196" t="s">
        <v>24</v>
      </c>
      <c r="H4196" t="s">
        <v>121</v>
      </c>
      <c r="I4196" t="s">
        <v>6722</v>
      </c>
      <c r="J4196" t="str">
        <f>MID(Tabla1[[#This Row],[HORA2]],1,2)</f>
        <v>17</v>
      </c>
      <c r="K4196" t="s">
        <v>19</v>
      </c>
      <c r="L4196" t="s">
        <v>61</v>
      </c>
      <c r="M4196" t="s">
        <v>14867</v>
      </c>
      <c r="N4196" t="s">
        <v>22</v>
      </c>
      <c r="O4196">
        <v>17.670000000000002</v>
      </c>
      <c r="P41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13.920000000000002</v>
      </c>
      <c r="Q4196">
        <f>IF(Tabla1[[#This Row],[SERVICIO]]="COMIDA",3,IF(Tabla1[[#This Row],[SERVICIO]]="CONTROLADO",12,IF(Tabla1[[#This Row],[SERVICIO]]="RÁPIDO",3.75,IF(Tabla1[[#This Row],[SERVICIO]]="NORMAL",2.5,))))</f>
        <v>3.75</v>
      </c>
      <c r="R4196">
        <f>IF(Tabla1[[#This Row],[SERVICIO]]="COMIDA",3.5,IF(Tabla1[[#This Row],[SERVICIO]]="CONTROLADO",8,IF(Tabla1[[#This Row],[SERVICIO]]="RÁPIDO",4.5,IF(Tabla1[[#This Row],[SERVICIO]]="NORMAL",3,))))</f>
        <v>4.5</v>
      </c>
      <c r="S41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6" s="2">
        <f>IF(Tabla1[[#This Row],[KILOMETROS ADICIONALES]]=0,Tabla1[[#This Row],[KILOMETROS]]*Tabla1[[#This Row],[COSTO NORMAL]],Tabla1[[#This Row],[COSTO NORMAL]]*Tabla1[[#This Row],[KILOMETROS HASTA]])</f>
        <v>16.875</v>
      </c>
      <c r="U4196" s="2">
        <f>Tabla1[[#This Row],[KILOMETROS ADICIONALES]]*Tabla1[[#This Row],[COSTO ADICIONAL]]</f>
        <v>7.6560000000000015</v>
      </c>
      <c r="V4196">
        <v>138.72999999999999</v>
      </c>
      <c r="W4196" s="2">
        <f>Tabla1[[#This Row],[COSTO NORMAL2]]+Tabla1[[#This Row],[COSTO ADICIONAL2]]</f>
        <v>24.531000000000002</v>
      </c>
    </row>
    <row r="4197" spans="1:23" x14ac:dyDescent="0.25">
      <c r="A4197" t="s">
        <v>121</v>
      </c>
      <c r="B4197" t="s">
        <v>6721</v>
      </c>
      <c r="C4197" t="s">
        <v>13288</v>
      </c>
      <c r="D4197" t="s">
        <v>13</v>
      </c>
      <c r="E4197" t="s">
        <v>14845</v>
      </c>
      <c r="F4197" t="s">
        <v>14</v>
      </c>
      <c r="G4197" t="s">
        <v>15</v>
      </c>
      <c r="H4197" t="s">
        <v>121</v>
      </c>
      <c r="I4197" t="s">
        <v>6723</v>
      </c>
      <c r="J4197" t="str">
        <f>MID(Tabla1[[#This Row],[HORA2]],1,2)</f>
        <v>20</v>
      </c>
      <c r="K4197" t="s">
        <v>19</v>
      </c>
      <c r="L4197" t="s">
        <v>61</v>
      </c>
      <c r="M4197" t="s">
        <v>14867</v>
      </c>
      <c r="N4197" t="s">
        <v>22</v>
      </c>
      <c r="O4197">
        <v>20.73</v>
      </c>
      <c r="P41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16.98</v>
      </c>
      <c r="Q4197">
        <f>IF(Tabla1[[#This Row],[SERVICIO]]="COMIDA",3,IF(Tabla1[[#This Row],[SERVICIO]]="CONTROLADO",12,IF(Tabla1[[#This Row],[SERVICIO]]="RÁPIDO",3.75,IF(Tabla1[[#This Row],[SERVICIO]]="NORMAL",2.5,))))</f>
        <v>3.75</v>
      </c>
      <c r="R4197">
        <f>IF(Tabla1[[#This Row],[SERVICIO]]="COMIDA",3.5,IF(Tabla1[[#This Row],[SERVICIO]]="CONTROLADO",8,IF(Tabla1[[#This Row],[SERVICIO]]="RÁPIDO",4.5,IF(Tabla1[[#This Row],[SERVICIO]]="NORMAL",3,))))</f>
        <v>4.5</v>
      </c>
      <c r="S41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7" s="2">
        <f>IF(Tabla1[[#This Row],[KILOMETROS ADICIONALES]]=0,Tabla1[[#This Row],[KILOMETROS]]*Tabla1[[#This Row],[COSTO NORMAL]],Tabla1[[#This Row],[COSTO NORMAL]]*Tabla1[[#This Row],[KILOMETROS HASTA]])</f>
        <v>16.875</v>
      </c>
      <c r="U4197" s="2">
        <f>Tabla1[[#This Row],[KILOMETROS ADICIONALES]]*Tabla1[[#This Row],[COSTO ADICIONAL]]</f>
        <v>9.3390000000000004</v>
      </c>
      <c r="V4197">
        <v>66.48</v>
      </c>
      <c r="W4197" s="2">
        <f>Tabla1[[#This Row],[COSTO NORMAL2]]+Tabla1[[#This Row],[COSTO ADICIONAL2]]</f>
        <v>26.213999999999999</v>
      </c>
    </row>
    <row r="4198" spans="1:23" x14ac:dyDescent="0.25">
      <c r="A4198" t="s">
        <v>121</v>
      </c>
      <c r="B4198" t="s">
        <v>6724</v>
      </c>
      <c r="C4198" t="s">
        <v>13289</v>
      </c>
      <c r="E4198" t="s">
        <v>14845</v>
      </c>
      <c r="F4198" t="s">
        <v>76</v>
      </c>
      <c r="G4198" t="s">
        <v>15</v>
      </c>
      <c r="H4198" t="s">
        <v>121</v>
      </c>
      <c r="I4198" t="s">
        <v>522</v>
      </c>
      <c r="J4198" t="str">
        <f>MID(Tabla1[[#This Row],[HORA2]],1,2)</f>
        <v>13</v>
      </c>
      <c r="K4198" t="s">
        <v>43</v>
      </c>
      <c r="L4198" t="s">
        <v>57</v>
      </c>
      <c r="M4198" t="s">
        <v>14867</v>
      </c>
      <c r="N4198" t="s">
        <v>22</v>
      </c>
      <c r="O4198">
        <v>9.83</v>
      </c>
      <c r="P41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6.08</v>
      </c>
      <c r="Q4198">
        <f>IF(Tabla1[[#This Row],[SERVICIO]]="COMIDA",3,IF(Tabla1[[#This Row],[SERVICIO]]="CONTROLADO",12,IF(Tabla1[[#This Row],[SERVICIO]]="RÁPIDO",3.75,IF(Tabla1[[#This Row],[SERVICIO]]="NORMAL",2.5,))))</f>
        <v>3.75</v>
      </c>
      <c r="R4198">
        <f>IF(Tabla1[[#This Row],[SERVICIO]]="COMIDA",3.5,IF(Tabla1[[#This Row],[SERVICIO]]="CONTROLADO",8,IF(Tabla1[[#This Row],[SERVICIO]]="RÁPIDO",4.5,IF(Tabla1[[#This Row],[SERVICIO]]="NORMAL",3,))))</f>
        <v>4.5</v>
      </c>
      <c r="S41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8" s="2">
        <f>IF(Tabla1[[#This Row],[KILOMETROS ADICIONALES]]=0,Tabla1[[#This Row],[KILOMETROS]]*Tabla1[[#This Row],[COSTO NORMAL]],Tabla1[[#This Row],[COSTO NORMAL]]*Tabla1[[#This Row],[KILOMETROS HASTA]])</f>
        <v>16.875</v>
      </c>
      <c r="U4198" s="2">
        <f>Tabla1[[#This Row],[KILOMETROS ADICIONALES]]*Tabla1[[#This Row],[COSTO ADICIONAL]]</f>
        <v>3.3440000000000003</v>
      </c>
      <c r="V4198">
        <v>72.239999999999995</v>
      </c>
      <c r="W4198" s="2">
        <f>Tabla1[[#This Row],[COSTO NORMAL2]]+Tabla1[[#This Row],[COSTO ADICIONAL2]]</f>
        <v>20.219000000000001</v>
      </c>
    </row>
    <row r="4199" spans="1:23" x14ac:dyDescent="0.25">
      <c r="A4199" t="s">
        <v>121</v>
      </c>
      <c r="B4199" t="s">
        <v>6725</v>
      </c>
      <c r="C4199" t="s">
        <v>13290</v>
      </c>
      <c r="D4199" t="s">
        <v>13</v>
      </c>
      <c r="E4199" t="s">
        <v>14845</v>
      </c>
      <c r="F4199" t="s">
        <v>76</v>
      </c>
      <c r="G4199" t="s">
        <v>15</v>
      </c>
      <c r="H4199" t="s">
        <v>121</v>
      </c>
      <c r="I4199" t="s">
        <v>6726</v>
      </c>
      <c r="J4199" t="str">
        <f>MID(Tabla1[[#This Row],[HORA2]],1,2)</f>
        <v>15</v>
      </c>
      <c r="K4199" t="s">
        <v>79</v>
      </c>
      <c r="L4199" t="s">
        <v>19</v>
      </c>
      <c r="M4199" t="s">
        <v>14867</v>
      </c>
      <c r="N4199" t="s">
        <v>22</v>
      </c>
      <c r="O4199">
        <v>16.79</v>
      </c>
      <c r="P41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13.04</v>
      </c>
      <c r="Q4199">
        <f>IF(Tabla1[[#This Row],[SERVICIO]]="COMIDA",3,IF(Tabla1[[#This Row],[SERVICIO]]="CONTROLADO",12,IF(Tabla1[[#This Row],[SERVICIO]]="RÁPIDO",3.75,IF(Tabla1[[#This Row],[SERVICIO]]="NORMAL",2.5,))))</f>
        <v>3.75</v>
      </c>
      <c r="R4199">
        <f>IF(Tabla1[[#This Row],[SERVICIO]]="COMIDA",3.5,IF(Tabla1[[#This Row],[SERVICIO]]="CONTROLADO",8,IF(Tabla1[[#This Row],[SERVICIO]]="RÁPIDO",4.5,IF(Tabla1[[#This Row],[SERVICIO]]="NORMAL",3,))))</f>
        <v>4.5</v>
      </c>
      <c r="S41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199" s="2">
        <f>IF(Tabla1[[#This Row],[KILOMETROS ADICIONALES]]=0,Tabla1[[#This Row],[KILOMETROS]]*Tabla1[[#This Row],[COSTO NORMAL]],Tabla1[[#This Row],[COSTO NORMAL]]*Tabla1[[#This Row],[KILOMETROS HASTA]])</f>
        <v>16.875</v>
      </c>
      <c r="U4199" s="2">
        <f>Tabla1[[#This Row],[KILOMETROS ADICIONALES]]*Tabla1[[#This Row],[COSTO ADICIONAL]]</f>
        <v>7.1719999999999997</v>
      </c>
      <c r="V4199">
        <v>120.38</v>
      </c>
      <c r="W4199" s="2">
        <f>Tabla1[[#This Row],[COSTO NORMAL2]]+Tabla1[[#This Row],[COSTO ADICIONAL2]]</f>
        <v>24.047000000000001</v>
      </c>
    </row>
    <row r="4200" spans="1:23" x14ac:dyDescent="0.25">
      <c r="A4200" t="s">
        <v>121</v>
      </c>
      <c r="B4200" t="s">
        <v>6727</v>
      </c>
      <c r="C4200" t="s">
        <v>13291</v>
      </c>
      <c r="D4200" t="s">
        <v>13</v>
      </c>
      <c r="E4200" t="s">
        <v>14845</v>
      </c>
      <c r="F4200" t="s">
        <v>14</v>
      </c>
      <c r="G4200" t="s">
        <v>24</v>
      </c>
      <c r="H4200" t="s">
        <v>121</v>
      </c>
      <c r="I4200" t="s">
        <v>6728</v>
      </c>
      <c r="J4200" t="str">
        <f>MID(Tabla1[[#This Row],[HORA2]],1,2)</f>
        <v>18</v>
      </c>
      <c r="K4200" t="s">
        <v>19</v>
      </c>
      <c r="L4200" t="s">
        <v>19</v>
      </c>
      <c r="M4200" t="s">
        <v>14867</v>
      </c>
      <c r="N4200" t="s">
        <v>22</v>
      </c>
      <c r="O4200">
        <v>12.26</v>
      </c>
      <c r="P42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8.51</v>
      </c>
      <c r="Q4200">
        <f>IF(Tabla1[[#This Row],[SERVICIO]]="COMIDA",3,IF(Tabla1[[#This Row],[SERVICIO]]="CONTROLADO",12,IF(Tabla1[[#This Row],[SERVICIO]]="RÁPIDO",3.75,IF(Tabla1[[#This Row],[SERVICIO]]="NORMAL",2.5,))))</f>
        <v>3.75</v>
      </c>
      <c r="R4200">
        <f>IF(Tabla1[[#This Row],[SERVICIO]]="COMIDA",3.5,IF(Tabla1[[#This Row],[SERVICIO]]="CONTROLADO",8,IF(Tabla1[[#This Row],[SERVICIO]]="RÁPIDO",4.5,IF(Tabla1[[#This Row],[SERVICIO]]="NORMAL",3,))))</f>
        <v>4.5</v>
      </c>
      <c r="S42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0" s="2">
        <f>IF(Tabla1[[#This Row],[KILOMETROS ADICIONALES]]=0,Tabla1[[#This Row],[KILOMETROS]]*Tabla1[[#This Row],[COSTO NORMAL]],Tabla1[[#This Row],[COSTO NORMAL]]*Tabla1[[#This Row],[KILOMETROS HASTA]])</f>
        <v>16.875</v>
      </c>
      <c r="U4200" s="2">
        <f>Tabla1[[#This Row],[KILOMETROS ADICIONALES]]*Tabla1[[#This Row],[COSTO ADICIONAL]]</f>
        <v>4.6805000000000003</v>
      </c>
      <c r="V4200">
        <v>162.13</v>
      </c>
      <c r="W4200" s="2">
        <f>Tabla1[[#This Row],[COSTO NORMAL2]]+Tabla1[[#This Row],[COSTO ADICIONAL2]]</f>
        <v>21.555500000000002</v>
      </c>
    </row>
    <row r="4201" spans="1:23" x14ac:dyDescent="0.25">
      <c r="A4201" t="s">
        <v>121</v>
      </c>
      <c r="B4201" t="s">
        <v>6685</v>
      </c>
      <c r="C4201" t="s">
        <v>13292</v>
      </c>
      <c r="E4201" t="s">
        <v>14845</v>
      </c>
      <c r="F4201" t="s">
        <v>76</v>
      </c>
      <c r="G4201" t="s">
        <v>15</v>
      </c>
      <c r="H4201" t="s">
        <v>121</v>
      </c>
      <c r="I4201" t="s">
        <v>6729</v>
      </c>
      <c r="J4201" t="str">
        <f>MID(Tabla1[[#This Row],[HORA2]],1,2)</f>
        <v>13</v>
      </c>
      <c r="K4201" t="s">
        <v>43</v>
      </c>
      <c r="L4201" t="s">
        <v>20</v>
      </c>
      <c r="M4201" t="s">
        <v>14867</v>
      </c>
      <c r="N4201" t="s">
        <v>22</v>
      </c>
      <c r="O4201">
        <v>15.92</v>
      </c>
      <c r="P42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12.17</v>
      </c>
      <c r="Q4201">
        <f>IF(Tabla1[[#This Row],[SERVICIO]]="COMIDA",3,IF(Tabla1[[#This Row],[SERVICIO]]="CONTROLADO",12,IF(Tabla1[[#This Row],[SERVICIO]]="RÁPIDO",3.75,IF(Tabla1[[#This Row],[SERVICIO]]="NORMAL",2.5,))))</f>
        <v>3.75</v>
      </c>
      <c r="R4201">
        <f>IF(Tabla1[[#This Row],[SERVICIO]]="COMIDA",3.5,IF(Tabla1[[#This Row],[SERVICIO]]="CONTROLADO",8,IF(Tabla1[[#This Row],[SERVICIO]]="RÁPIDO",4.5,IF(Tabla1[[#This Row],[SERVICIO]]="NORMAL",3,))))</f>
        <v>4.5</v>
      </c>
      <c r="S42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1" s="2">
        <f>IF(Tabla1[[#This Row],[KILOMETROS ADICIONALES]]=0,Tabla1[[#This Row],[KILOMETROS]]*Tabla1[[#This Row],[COSTO NORMAL]],Tabla1[[#This Row],[COSTO NORMAL]]*Tabla1[[#This Row],[KILOMETROS HASTA]])</f>
        <v>16.875</v>
      </c>
      <c r="U4201" s="2">
        <f>Tabla1[[#This Row],[KILOMETROS ADICIONALES]]*Tabla1[[#This Row],[COSTO ADICIONAL]]</f>
        <v>6.6935000000000002</v>
      </c>
      <c r="V4201">
        <v>102.11</v>
      </c>
      <c r="W4201" s="2">
        <f>Tabla1[[#This Row],[COSTO NORMAL2]]+Tabla1[[#This Row],[COSTO ADICIONAL2]]</f>
        <v>23.5685</v>
      </c>
    </row>
    <row r="4202" spans="1:23" x14ac:dyDescent="0.25">
      <c r="A4202" t="s">
        <v>121</v>
      </c>
      <c r="B4202" t="s">
        <v>6730</v>
      </c>
      <c r="C4202" t="s">
        <v>13293</v>
      </c>
      <c r="D4202" t="s">
        <v>13</v>
      </c>
      <c r="E4202" t="s">
        <v>14845</v>
      </c>
      <c r="F4202" t="s">
        <v>295</v>
      </c>
      <c r="G4202" t="s">
        <v>69</v>
      </c>
      <c r="H4202" t="s">
        <v>121</v>
      </c>
      <c r="I4202" t="s">
        <v>200</v>
      </c>
      <c r="J4202" t="str">
        <f>MID(Tabla1[[#This Row],[HORA2]],1,2)</f>
        <v>15</v>
      </c>
      <c r="K4202" t="s">
        <v>145</v>
      </c>
      <c r="L4202" t="s">
        <v>145</v>
      </c>
      <c r="M4202" t="s">
        <v>14867</v>
      </c>
      <c r="N4202" t="s">
        <v>22</v>
      </c>
      <c r="O4202">
        <v>3.3</v>
      </c>
      <c r="P42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02">
        <f>IF(Tabla1[[#This Row],[SERVICIO]]="COMIDA",3,IF(Tabla1[[#This Row],[SERVICIO]]="CONTROLADO",12,IF(Tabla1[[#This Row],[SERVICIO]]="RÁPIDO",3.75,IF(Tabla1[[#This Row],[SERVICIO]]="NORMAL",2.5,))))</f>
        <v>3.75</v>
      </c>
      <c r="R4202">
        <f>IF(Tabla1[[#This Row],[SERVICIO]]="COMIDA",3.5,IF(Tabla1[[#This Row],[SERVICIO]]="CONTROLADO",8,IF(Tabla1[[#This Row],[SERVICIO]]="RÁPIDO",4.5,IF(Tabla1[[#This Row],[SERVICIO]]="NORMAL",3,))))</f>
        <v>4.5</v>
      </c>
      <c r="S42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2" s="2">
        <f>IF(Tabla1[[#This Row],[KILOMETROS ADICIONALES]]=0,Tabla1[[#This Row],[KILOMETROS]]*Tabla1[[#This Row],[COSTO NORMAL]],Tabla1[[#This Row],[COSTO NORMAL]]*Tabla1[[#This Row],[KILOMETROS HASTA]])</f>
        <v>14.85</v>
      </c>
      <c r="U4202" s="2">
        <f>Tabla1[[#This Row],[KILOMETROS ADICIONALES]]*Tabla1[[#This Row],[COSTO ADICIONAL]]</f>
        <v>0</v>
      </c>
      <c r="V4202">
        <v>63.06</v>
      </c>
      <c r="W4202" s="2">
        <f>Tabla1[[#This Row],[COSTO NORMAL2]]+Tabla1[[#This Row],[COSTO ADICIONAL2]]</f>
        <v>14.85</v>
      </c>
    </row>
    <row r="4203" spans="1:23" x14ac:dyDescent="0.25">
      <c r="A4203" t="s">
        <v>121</v>
      </c>
      <c r="B4203" t="s">
        <v>6731</v>
      </c>
      <c r="C4203" t="s">
        <v>13294</v>
      </c>
      <c r="D4203" t="s">
        <v>13</v>
      </c>
      <c r="E4203" t="s">
        <v>14845</v>
      </c>
      <c r="F4203" t="s">
        <v>76</v>
      </c>
      <c r="G4203" t="s">
        <v>15</v>
      </c>
      <c r="H4203" t="s">
        <v>121</v>
      </c>
      <c r="I4203" t="s">
        <v>6732</v>
      </c>
      <c r="J4203" t="str">
        <f>MID(Tabla1[[#This Row],[HORA2]],1,2)</f>
        <v>15</v>
      </c>
      <c r="K4203" t="s">
        <v>49</v>
      </c>
      <c r="L4203" t="s">
        <v>49</v>
      </c>
      <c r="M4203" t="s">
        <v>14867</v>
      </c>
      <c r="N4203" t="s">
        <v>22</v>
      </c>
      <c r="O4203">
        <v>7.92</v>
      </c>
      <c r="P42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4.17</v>
      </c>
      <c r="Q4203">
        <f>IF(Tabla1[[#This Row],[SERVICIO]]="COMIDA",3,IF(Tabla1[[#This Row],[SERVICIO]]="CONTROLADO",12,IF(Tabla1[[#This Row],[SERVICIO]]="RÁPIDO",3.75,IF(Tabla1[[#This Row],[SERVICIO]]="NORMAL",2.5,))))</f>
        <v>3.75</v>
      </c>
      <c r="R4203">
        <f>IF(Tabla1[[#This Row],[SERVICIO]]="COMIDA",3.5,IF(Tabla1[[#This Row],[SERVICIO]]="CONTROLADO",8,IF(Tabla1[[#This Row],[SERVICIO]]="RÁPIDO",4.5,IF(Tabla1[[#This Row],[SERVICIO]]="NORMAL",3,))))</f>
        <v>4.5</v>
      </c>
      <c r="S42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3" s="2">
        <f>IF(Tabla1[[#This Row],[KILOMETROS ADICIONALES]]=0,Tabla1[[#This Row],[KILOMETROS]]*Tabla1[[#This Row],[COSTO NORMAL]],Tabla1[[#This Row],[COSTO NORMAL]]*Tabla1[[#This Row],[KILOMETROS HASTA]])</f>
        <v>16.875</v>
      </c>
      <c r="U4203" s="2">
        <f>Tabla1[[#This Row],[KILOMETROS ADICIONALES]]*Tabla1[[#This Row],[COSTO ADICIONAL]]</f>
        <v>2.2935000000000003</v>
      </c>
      <c r="V4203">
        <v>227.54</v>
      </c>
      <c r="W4203" s="2">
        <f>Tabla1[[#This Row],[COSTO NORMAL2]]+Tabla1[[#This Row],[COSTO ADICIONAL2]]</f>
        <v>19.168500000000002</v>
      </c>
    </row>
    <row r="4204" spans="1:23" x14ac:dyDescent="0.25">
      <c r="A4204" t="s">
        <v>121</v>
      </c>
      <c r="B4204" t="s">
        <v>6733</v>
      </c>
      <c r="C4204" t="s">
        <v>13295</v>
      </c>
      <c r="D4204" t="s">
        <v>13</v>
      </c>
      <c r="E4204" t="s">
        <v>14845</v>
      </c>
      <c r="F4204" t="s">
        <v>76</v>
      </c>
      <c r="G4204" t="s">
        <v>15</v>
      </c>
      <c r="H4204" t="s">
        <v>121</v>
      </c>
      <c r="I4204" t="s">
        <v>6734</v>
      </c>
      <c r="J4204" t="str">
        <f>MID(Tabla1[[#This Row],[HORA2]],1,2)</f>
        <v>14</v>
      </c>
      <c r="K4204" t="s">
        <v>96</v>
      </c>
      <c r="L4204" t="s">
        <v>96</v>
      </c>
      <c r="M4204" t="s">
        <v>14867</v>
      </c>
      <c r="N4204" t="s">
        <v>22</v>
      </c>
      <c r="O4204">
        <v>11.57</v>
      </c>
      <c r="P42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7.82</v>
      </c>
      <c r="Q4204">
        <f>IF(Tabla1[[#This Row],[SERVICIO]]="COMIDA",3,IF(Tabla1[[#This Row],[SERVICIO]]="CONTROLADO",12,IF(Tabla1[[#This Row],[SERVICIO]]="RÁPIDO",3.75,IF(Tabla1[[#This Row],[SERVICIO]]="NORMAL",2.5,))))</f>
        <v>3.75</v>
      </c>
      <c r="R4204">
        <f>IF(Tabla1[[#This Row],[SERVICIO]]="COMIDA",3.5,IF(Tabla1[[#This Row],[SERVICIO]]="CONTROLADO",8,IF(Tabla1[[#This Row],[SERVICIO]]="RÁPIDO",4.5,IF(Tabla1[[#This Row],[SERVICIO]]="NORMAL",3,))))</f>
        <v>4.5</v>
      </c>
      <c r="S42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4" s="2">
        <f>IF(Tabla1[[#This Row],[KILOMETROS ADICIONALES]]=0,Tabla1[[#This Row],[KILOMETROS]]*Tabla1[[#This Row],[COSTO NORMAL]],Tabla1[[#This Row],[COSTO NORMAL]]*Tabla1[[#This Row],[KILOMETROS HASTA]])</f>
        <v>16.875</v>
      </c>
      <c r="U4204" s="2">
        <f>Tabla1[[#This Row],[KILOMETROS ADICIONALES]]*Tabla1[[#This Row],[COSTO ADICIONAL]]</f>
        <v>4.3010000000000002</v>
      </c>
      <c r="V4204">
        <v>11.81</v>
      </c>
      <c r="W4204" s="2">
        <f>Tabla1[[#This Row],[COSTO NORMAL2]]+Tabla1[[#This Row],[COSTO ADICIONAL2]]</f>
        <v>21.176000000000002</v>
      </c>
    </row>
    <row r="4205" spans="1:23" x14ac:dyDescent="0.25">
      <c r="A4205" t="s">
        <v>121</v>
      </c>
      <c r="B4205" t="s">
        <v>6735</v>
      </c>
      <c r="C4205" t="s">
        <v>13296</v>
      </c>
      <c r="D4205" t="s">
        <v>13</v>
      </c>
      <c r="E4205" t="s">
        <v>14845</v>
      </c>
      <c r="F4205" t="s">
        <v>14</v>
      </c>
      <c r="G4205" t="s">
        <v>15</v>
      </c>
      <c r="H4205" t="s">
        <v>121</v>
      </c>
      <c r="I4205" t="s">
        <v>6736</v>
      </c>
      <c r="J4205" t="str">
        <f>MID(Tabla1[[#This Row],[HORA2]],1,2)</f>
        <v>17</v>
      </c>
      <c r="K4205" t="s">
        <v>110</v>
      </c>
      <c r="L4205" t="s">
        <v>110</v>
      </c>
      <c r="M4205" t="s">
        <v>14867</v>
      </c>
      <c r="N4205" t="s">
        <v>22</v>
      </c>
      <c r="O4205">
        <v>10.64</v>
      </c>
      <c r="P42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6.8900000000000006</v>
      </c>
      <c r="Q4205">
        <f>IF(Tabla1[[#This Row],[SERVICIO]]="COMIDA",3,IF(Tabla1[[#This Row],[SERVICIO]]="CONTROLADO",12,IF(Tabla1[[#This Row],[SERVICIO]]="RÁPIDO",3.75,IF(Tabla1[[#This Row],[SERVICIO]]="NORMAL",2.5,))))</f>
        <v>3.75</v>
      </c>
      <c r="R4205">
        <f>IF(Tabla1[[#This Row],[SERVICIO]]="COMIDA",3.5,IF(Tabla1[[#This Row],[SERVICIO]]="CONTROLADO",8,IF(Tabla1[[#This Row],[SERVICIO]]="RÁPIDO",4.5,IF(Tabla1[[#This Row],[SERVICIO]]="NORMAL",3,))))</f>
        <v>4.5</v>
      </c>
      <c r="S42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5" s="2">
        <f>IF(Tabla1[[#This Row],[KILOMETROS ADICIONALES]]=0,Tabla1[[#This Row],[KILOMETROS]]*Tabla1[[#This Row],[COSTO NORMAL]],Tabla1[[#This Row],[COSTO NORMAL]]*Tabla1[[#This Row],[KILOMETROS HASTA]])</f>
        <v>16.875</v>
      </c>
      <c r="U4205" s="2">
        <f>Tabla1[[#This Row],[KILOMETROS ADICIONALES]]*Tabla1[[#This Row],[COSTO ADICIONAL]]</f>
        <v>3.7895000000000008</v>
      </c>
      <c r="V4205">
        <v>127.38</v>
      </c>
      <c r="W4205" s="2">
        <f>Tabla1[[#This Row],[COSTO NORMAL2]]+Tabla1[[#This Row],[COSTO ADICIONAL2]]</f>
        <v>20.6645</v>
      </c>
    </row>
    <row r="4206" spans="1:23" x14ac:dyDescent="0.25">
      <c r="A4206" t="s">
        <v>121</v>
      </c>
      <c r="B4206" t="s">
        <v>6737</v>
      </c>
      <c r="C4206" t="s">
        <v>13297</v>
      </c>
      <c r="D4206" t="s">
        <v>13</v>
      </c>
      <c r="E4206" t="s">
        <v>14845</v>
      </c>
      <c r="F4206" t="s">
        <v>14</v>
      </c>
      <c r="G4206" t="s">
        <v>15</v>
      </c>
      <c r="H4206" t="s">
        <v>121</v>
      </c>
      <c r="I4206" t="s">
        <v>6738</v>
      </c>
      <c r="J4206" t="str">
        <f>MID(Tabla1[[#This Row],[HORA2]],1,2)</f>
        <v>14</v>
      </c>
      <c r="K4206" t="s">
        <v>94</v>
      </c>
      <c r="L4206" t="s">
        <v>92</v>
      </c>
      <c r="M4206" t="s">
        <v>14867</v>
      </c>
      <c r="N4206" t="s">
        <v>22</v>
      </c>
      <c r="O4206">
        <v>3.96</v>
      </c>
      <c r="P42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0.20999999999999996</v>
      </c>
      <c r="Q4206">
        <f>IF(Tabla1[[#This Row],[SERVICIO]]="COMIDA",3,IF(Tabla1[[#This Row],[SERVICIO]]="CONTROLADO",12,IF(Tabla1[[#This Row],[SERVICIO]]="RÁPIDO",3.75,IF(Tabla1[[#This Row],[SERVICIO]]="NORMAL",2.5,))))</f>
        <v>3.75</v>
      </c>
      <c r="R4206">
        <f>IF(Tabla1[[#This Row],[SERVICIO]]="COMIDA",3.5,IF(Tabla1[[#This Row],[SERVICIO]]="CONTROLADO",8,IF(Tabla1[[#This Row],[SERVICIO]]="RÁPIDO",4.5,IF(Tabla1[[#This Row],[SERVICIO]]="NORMAL",3,))))</f>
        <v>4.5</v>
      </c>
      <c r="S42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6" s="2">
        <f>IF(Tabla1[[#This Row],[KILOMETROS ADICIONALES]]=0,Tabla1[[#This Row],[KILOMETROS]]*Tabla1[[#This Row],[COSTO NORMAL]],Tabla1[[#This Row],[COSTO NORMAL]]*Tabla1[[#This Row],[KILOMETROS HASTA]])</f>
        <v>16.875</v>
      </c>
      <c r="U4206" s="2">
        <f>Tabla1[[#This Row],[KILOMETROS ADICIONALES]]*Tabla1[[#This Row],[COSTO ADICIONAL]]</f>
        <v>0.11549999999999999</v>
      </c>
      <c r="V4206">
        <v>172.48</v>
      </c>
      <c r="W4206" s="2">
        <f>Tabla1[[#This Row],[COSTO NORMAL2]]+Tabla1[[#This Row],[COSTO ADICIONAL2]]</f>
        <v>16.990500000000001</v>
      </c>
    </row>
    <row r="4207" spans="1:23" x14ac:dyDescent="0.25">
      <c r="A4207" t="s">
        <v>121</v>
      </c>
      <c r="B4207" t="s">
        <v>6739</v>
      </c>
      <c r="C4207" t="s">
        <v>13298</v>
      </c>
      <c r="D4207" t="s">
        <v>13</v>
      </c>
      <c r="E4207" t="s">
        <v>14845</v>
      </c>
      <c r="F4207" t="s">
        <v>14</v>
      </c>
      <c r="G4207" t="s">
        <v>15</v>
      </c>
      <c r="H4207" t="s">
        <v>121</v>
      </c>
      <c r="I4207" t="s">
        <v>6740</v>
      </c>
      <c r="J4207" t="str">
        <f>MID(Tabla1[[#This Row],[HORA2]],1,2)</f>
        <v>15</v>
      </c>
      <c r="K4207" t="s">
        <v>49</v>
      </c>
      <c r="L4207" t="s">
        <v>49</v>
      </c>
      <c r="M4207" t="s">
        <v>14867</v>
      </c>
      <c r="N4207" t="s">
        <v>22</v>
      </c>
      <c r="O4207">
        <v>17.23</v>
      </c>
      <c r="P42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13.48</v>
      </c>
      <c r="Q4207">
        <f>IF(Tabla1[[#This Row],[SERVICIO]]="COMIDA",3,IF(Tabla1[[#This Row],[SERVICIO]]="CONTROLADO",12,IF(Tabla1[[#This Row],[SERVICIO]]="RÁPIDO",3.75,IF(Tabla1[[#This Row],[SERVICIO]]="NORMAL",2.5,))))</f>
        <v>3.75</v>
      </c>
      <c r="R4207">
        <f>IF(Tabla1[[#This Row],[SERVICIO]]="COMIDA",3.5,IF(Tabla1[[#This Row],[SERVICIO]]="CONTROLADO",8,IF(Tabla1[[#This Row],[SERVICIO]]="RÁPIDO",4.5,IF(Tabla1[[#This Row],[SERVICIO]]="NORMAL",3,))))</f>
        <v>4.5</v>
      </c>
      <c r="S42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7" s="2">
        <f>IF(Tabla1[[#This Row],[KILOMETROS ADICIONALES]]=0,Tabla1[[#This Row],[KILOMETROS]]*Tabla1[[#This Row],[COSTO NORMAL]],Tabla1[[#This Row],[COSTO NORMAL]]*Tabla1[[#This Row],[KILOMETROS HASTA]])</f>
        <v>16.875</v>
      </c>
      <c r="U4207" s="2">
        <f>Tabla1[[#This Row],[KILOMETROS ADICIONALES]]*Tabla1[[#This Row],[COSTO ADICIONAL]]</f>
        <v>7.4140000000000006</v>
      </c>
      <c r="V4207">
        <v>50.25</v>
      </c>
      <c r="W4207" s="2">
        <f>Tabla1[[#This Row],[COSTO NORMAL2]]+Tabla1[[#This Row],[COSTO ADICIONAL2]]</f>
        <v>24.289000000000001</v>
      </c>
    </row>
    <row r="4208" spans="1:23" x14ac:dyDescent="0.25">
      <c r="A4208" t="s">
        <v>121</v>
      </c>
      <c r="B4208" t="s">
        <v>6741</v>
      </c>
      <c r="C4208" t="s">
        <v>13299</v>
      </c>
      <c r="D4208" t="s">
        <v>13</v>
      </c>
      <c r="E4208" t="s">
        <v>14845</v>
      </c>
      <c r="F4208" t="s">
        <v>76</v>
      </c>
      <c r="G4208" t="s">
        <v>15</v>
      </c>
      <c r="H4208" t="s">
        <v>121</v>
      </c>
      <c r="I4208" t="s">
        <v>6742</v>
      </c>
      <c r="J4208" t="str">
        <f>MID(Tabla1[[#This Row],[HORA2]],1,2)</f>
        <v>18</v>
      </c>
      <c r="K4208" t="s">
        <v>145</v>
      </c>
      <c r="L4208" t="s">
        <v>145</v>
      </c>
      <c r="M4208" t="s">
        <v>14867</v>
      </c>
      <c r="N4208" t="s">
        <v>22</v>
      </c>
      <c r="O4208">
        <v>11.57</v>
      </c>
      <c r="P42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7.82</v>
      </c>
      <c r="Q4208">
        <f>IF(Tabla1[[#This Row],[SERVICIO]]="COMIDA",3,IF(Tabla1[[#This Row],[SERVICIO]]="CONTROLADO",12,IF(Tabla1[[#This Row],[SERVICIO]]="RÁPIDO",3.75,IF(Tabla1[[#This Row],[SERVICIO]]="NORMAL",2.5,))))</f>
        <v>3.75</v>
      </c>
      <c r="R4208">
        <f>IF(Tabla1[[#This Row],[SERVICIO]]="COMIDA",3.5,IF(Tabla1[[#This Row],[SERVICIO]]="CONTROLADO",8,IF(Tabla1[[#This Row],[SERVICIO]]="RÁPIDO",4.5,IF(Tabla1[[#This Row],[SERVICIO]]="NORMAL",3,))))</f>
        <v>4.5</v>
      </c>
      <c r="S42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08" s="2">
        <f>IF(Tabla1[[#This Row],[KILOMETROS ADICIONALES]]=0,Tabla1[[#This Row],[KILOMETROS]]*Tabla1[[#This Row],[COSTO NORMAL]],Tabla1[[#This Row],[COSTO NORMAL]]*Tabla1[[#This Row],[KILOMETROS HASTA]])</f>
        <v>16.875</v>
      </c>
      <c r="U4208" s="2">
        <f>Tabla1[[#This Row],[KILOMETROS ADICIONALES]]*Tabla1[[#This Row],[COSTO ADICIONAL]]</f>
        <v>4.3010000000000002</v>
      </c>
      <c r="V4208">
        <v>207.91</v>
      </c>
      <c r="W4208" s="2">
        <f>Tabla1[[#This Row],[COSTO NORMAL2]]+Tabla1[[#This Row],[COSTO ADICIONAL2]]</f>
        <v>21.176000000000002</v>
      </c>
    </row>
    <row r="4209" spans="1:23" x14ac:dyDescent="0.25">
      <c r="A4209" t="s">
        <v>121</v>
      </c>
      <c r="B4209" t="s">
        <v>6440</v>
      </c>
      <c r="C4209" t="s">
        <v>13300</v>
      </c>
      <c r="D4209" t="s">
        <v>13</v>
      </c>
      <c r="E4209" t="s">
        <v>14847</v>
      </c>
      <c r="F4209" t="s">
        <v>14</v>
      </c>
      <c r="G4209" t="s">
        <v>15</v>
      </c>
      <c r="H4209" t="s">
        <v>121</v>
      </c>
      <c r="I4209" t="s">
        <v>6743</v>
      </c>
      <c r="J4209" t="str">
        <f>MID(Tabla1[[#This Row],[HORA2]],1,2)</f>
        <v>15</v>
      </c>
      <c r="K4209" t="s">
        <v>43</v>
      </c>
      <c r="L4209" t="s">
        <v>20</v>
      </c>
      <c r="M4209" t="s">
        <v>14867</v>
      </c>
      <c r="N4209" t="s">
        <v>22</v>
      </c>
      <c r="O4209">
        <v>4.0599999999999996</v>
      </c>
      <c r="P42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1.0599999999999996</v>
      </c>
      <c r="Q4209">
        <f>IF(Tabla1[[#This Row],[SERVICIO]]="COMIDA",3,IF(Tabla1[[#This Row],[SERVICIO]]="CONTROLADO",12,IF(Tabla1[[#This Row],[SERVICIO]]="RÁPIDO",3.75,IF(Tabla1[[#This Row],[SERVICIO]]="NORMAL",2.5,))))</f>
        <v>3</v>
      </c>
      <c r="R4209">
        <f>IF(Tabla1[[#This Row],[SERVICIO]]="COMIDA",3.5,IF(Tabla1[[#This Row],[SERVICIO]]="CONTROLADO",8,IF(Tabla1[[#This Row],[SERVICIO]]="RÁPIDO",4.5,IF(Tabla1[[#This Row],[SERVICIO]]="NORMAL",3,))))</f>
        <v>3.5</v>
      </c>
      <c r="S4209">
        <f>IF(Tabla1[[#This Row],[SERVICIO]]="COMIDA",0.75,IF(Tabla1[[#This Row],[SERVICIO]]="CONTROLADO",2.65,IF(Tabla1[[#This Row],[SERVICIO]]="RÁPIDO",0.55,IF(Tabla1[[#This Row],[SERVICIO]]="NORMAL",1.2,))))</f>
        <v>0.75</v>
      </c>
      <c r="T4209" s="2">
        <f>IF(Tabla1[[#This Row],[KILOMETROS ADICIONALES]]=0,Tabla1[[#This Row],[KILOMETROS]]*Tabla1[[#This Row],[COSTO NORMAL]],Tabla1[[#This Row],[COSTO NORMAL]]*Tabla1[[#This Row],[KILOMETROS HASTA]])</f>
        <v>10.5</v>
      </c>
      <c r="U4209" s="2">
        <f>Tabla1[[#This Row],[KILOMETROS ADICIONALES]]*Tabla1[[#This Row],[COSTO ADICIONAL]]</f>
        <v>0.79499999999999971</v>
      </c>
      <c r="V4209">
        <v>113.78</v>
      </c>
      <c r="W4209" s="2">
        <f>Tabla1[[#This Row],[COSTO NORMAL2]]+Tabla1[[#This Row],[COSTO ADICIONAL2]]</f>
        <v>11.295</v>
      </c>
    </row>
    <row r="4210" spans="1:23" x14ac:dyDescent="0.25">
      <c r="A4210" t="s">
        <v>121</v>
      </c>
      <c r="B4210" t="s">
        <v>2208</v>
      </c>
      <c r="C4210" t="s">
        <v>13301</v>
      </c>
      <c r="D4210" t="s">
        <v>13</v>
      </c>
      <c r="E4210" t="s">
        <v>14845</v>
      </c>
      <c r="F4210" t="s">
        <v>76</v>
      </c>
      <c r="G4210" t="s">
        <v>69</v>
      </c>
      <c r="H4210" t="s">
        <v>121</v>
      </c>
      <c r="I4210" t="s">
        <v>6744</v>
      </c>
      <c r="J4210" t="str">
        <f>MID(Tabla1[[#This Row],[HORA2]],1,2)</f>
        <v>14</v>
      </c>
      <c r="K4210" t="s">
        <v>110</v>
      </c>
      <c r="L4210" t="s">
        <v>110</v>
      </c>
      <c r="M4210" t="s">
        <v>14867</v>
      </c>
      <c r="N4210" t="s">
        <v>22</v>
      </c>
      <c r="O4210">
        <v>7.06</v>
      </c>
      <c r="P42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3.3099999999999996</v>
      </c>
      <c r="Q4210">
        <f>IF(Tabla1[[#This Row],[SERVICIO]]="COMIDA",3,IF(Tabla1[[#This Row],[SERVICIO]]="CONTROLADO",12,IF(Tabla1[[#This Row],[SERVICIO]]="RÁPIDO",3.75,IF(Tabla1[[#This Row],[SERVICIO]]="NORMAL",2.5,))))</f>
        <v>3.75</v>
      </c>
      <c r="R4210">
        <f>IF(Tabla1[[#This Row],[SERVICIO]]="COMIDA",3.5,IF(Tabla1[[#This Row],[SERVICIO]]="CONTROLADO",8,IF(Tabla1[[#This Row],[SERVICIO]]="RÁPIDO",4.5,IF(Tabla1[[#This Row],[SERVICIO]]="NORMAL",3,))))</f>
        <v>4.5</v>
      </c>
      <c r="S42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0" s="2">
        <f>IF(Tabla1[[#This Row],[KILOMETROS ADICIONALES]]=0,Tabla1[[#This Row],[KILOMETROS]]*Tabla1[[#This Row],[COSTO NORMAL]],Tabla1[[#This Row],[COSTO NORMAL]]*Tabla1[[#This Row],[KILOMETROS HASTA]])</f>
        <v>16.875</v>
      </c>
      <c r="U4210" s="2">
        <f>Tabla1[[#This Row],[KILOMETROS ADICIONALES]]*Tabla1[[#This Row],[COSTO ADICIONAL]]</f>
        <v>1.8205</v>
      </c>
      <c r="V4210">
        <v>204.14</v>
      </c>
      <c r="W4210" s="2">
        <f>Tabla1[[#This Row],[COSTO NORMAL2]]+Tabla1[[#This Row],[COSTO ADICIONAL2]]</f>
        <v>18.695499999999999</v>
      </c>
    </row>
    <row r="4211" spans="1:23" x14ac:dyDescent="0.25">
      <c r="A4211" t="s">
        <v>121</v>
      </c>
      <c r="B4211" t="s">
        <v>6745</v>
      </c>
      <c r="C4211" t="s">
        <v>13302</v>
      </c>
      <c r="D4211" t="s">
        <v>13</v>
      </c>
      <c r="E4211" t="s">
        <v>14845</v>
      </c>
      <c r="F4211" t="s">
        <v>76</v>
      </c>
      <c r="G4211" t="s">
        <v>15</v>
      </c>
      <c r="H4211" t="s">
        <v>121</v>
      </c>
      <c r="I4211" t="s">
        <v>6746</v>
      </c>
      <c r="J4211" t="str">
        <f>MID(Tabla1[[#This Row],[HORA2]],1,2)</f>
        <v>16</v>
      </c>
      <c r="K4211" t="s">
        <v>271</v>
      </c>
      <c r="L4211" t="s">
        <v>271</v>
      </c>
      <c r="M4211" t="s">
        <v>14867</v>
      </c>
      <c r="N4211" t="s">
        <v>22</v>
      </c>
      <c r="O4211">
        <v>18.88</v>
      </c>
      <c r="P42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15.129999999999999</v>
      </c>
      <c r="Q4211">
        <f>IF(Tabla1[[#This Row],[SERVICIO]]="COMIDA",3,IF(Tabla1[[#This Row],[SERVICIO]]="CONTROLADO",12,IF(Tabla1[[#This Row],[SERVICIO]]="RÁPIDO",3.75,IF(Tabla1[[#This Row],[SERVICIO]]="NORMAL",2.5,))))</f>
        <v>3.75</v>
      </c>
      <c r="R4211">
        <f>IF(Tabla1[[#This Row],[SERVICIO]]="COMIDA",3.5,IF(Tabla1[[#This Row],[SERVICIO]]="CONTROLADO",8,IF(Tabla1[[#This Row],[SERVICIO]]="RÁPIDO",4.5,IF(Tabla1[[#This Row],[SERVICIO]]="NORMAL",3,))))</f>
        <v>4.5</v>
      </c>
      <c r="S42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1" s="2">
        <f>IF(Tabla1[[#This Row],[KILOMETROS ADICIONALES]]=0,Tabla1[[#This Row],[KILOMETROS]]*Tabla1[[#This Row],[COSTO NORMAL]],Tabla1[[#This Row],[COSTO NORMAL]]*Tabla1[[#This Row],[KILOMETROS HASTA]])</f>
        <v>16.875</v>
      </c>
      <c r="U4211" s="2">
        <f>Tabla1[[#This Row],[KILOMETROS ADICIONALES]]*Tabla1[[#This Row],[COSTO ADICIONAL]]</f>
        <v>8.3215000000000003</v>
      </c>
      <c r="V4211">
        <v>4.91</v>
      </c>
      <c r="W4211" s="2">
        <f>Tabla1[[#This Row],[COSTO NORMAL2]]+Tabla1[[#This Row],[COSTO ADICIONAL2]]</f>
        <v>25.1965</v>
      </c>
    </row>
    <row r="4212" spans="1:23" x14ac:dyDescent="0.25">
      <c r="A4212" t="s">
        <v>121</v>
      </c>
      <c r="B4212" t="s">
        <v>219</v>
      </c>
      <c r="C4212" t="s">
        <v>13303</v>
      </c>
      <c r="D4212" t="s">
        <v>13</v>
      </c>
      <c r="E4212" t="s">
        <v>14845</v>
      </c>
      <c r="F4212" t="s">
        <v>14</v>
      </c>
      <c r="G4212" t="s">
        <v>15</v>
      </c>
      <c r="H4212" t="s">
        <v>121</v>
      </c>
      <c r="I4212" t="s">
        <v>6747</v>
      </c>
      <c r="J4212" t="str">
        <f>MID(Tabla1[[#This Row],[HORA2]],1,2)</f>
        <v>15</v>
      </c>
      <c r="K4212" t="s">
        <v>19</v>
      </c>
      <c r="L4212" t="s">
        <v>27</v>
      </c>
      <c r="M4212" t="s">
        <v>14867</v>
      </c>
      <c r="N4212" t="s">
        <v>22</v>
      </c>
      <c r="O4212">
        <v>10.61</v>
      </c>
      <c r="P42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6.8599999999999994</v>
      </c>
      <c r="Q4212">
        <f>IF(Tabla1[[#This Row],[SERVICIO]]="COMIDA",3,IF(Tabla1[[#This Row],[SERVICIO]]="CONTROLADO",12,IF(Tabla1[[#This Row],[SERVICIO]]="RÁPIDO",3.75,IF(Tabla1[[#This Row],[SERVICIO]]="NORMAL",2.5,))))</f>
        <v>3.75</v>
      </c>
      <c r="R4212">
        <f>IF(Tabla1[[#This Row],[SERVICIO]]="COMIDA",3.5,IF(Tabla1[[#This Row],[SERVICIO]]="CONTROLADO",8,IF(Tabla1[[#This Row],[SERVICIO]]="RÁPIDO",4.5,IF(Tabla1[[#This Row],[SERVICIO]]="NORMAL",3,))))</f>
        <v>4.5</v>
      </c>
      <c r="S42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2" s="2">
        <f>IF(Tabla1[[#This Row],[KILOMETROS ADICIONALES]]=0,Tabla1[[#This Row],[KILOMETROS]]*Tabla1[[#This Row],[COSTO NORMAL]],Tabla1[[#This Row],[COSTO NORMAL]]*Tabla1[[#This Row],[KILOMETROS HASTA]])</f>
        <v>16.875</v>
      </c>
      <c r="U4212" s="2">
        <f>Tabla1[[#This Row],[KILOMETROS ADICIONALES]]*Tabla1[[#This Row],[COSTO ADICIONAL]]</f>
        <v>3.7730000000000001</v>
      </c>
      <c r="V4212">
        <v>13.15</v>
      </c>
      <c r="W4212" s="2">
        <f>Tabla1[[#This Row],[COSTO NORMAL2]]+Tabla1[[#This Row],[COSTO ADICIONAL2]]</f>
        <v>20.648</v>
      </c>
    </row>
    <row r="4213" spans="1:23" x14ac:dyDescent="0.25">
      <c r="A4213" t="s">
        <v>121</v>
      </c>
      <c r="B4213" t="s">
        <v>1743</v>
      </c>
      <c r="C4213" t="s">
        <v>13304</v>
      </c>
      <c r="D4213" t="s">
        <v>13</v>
      </c>
      <c r="E4213" t="s">
        <v>14847</v>
      </c>
      <c r="F4213" t="s">
        <v>14</v>
      </c>
      <c r="G4213" t="s">
        <v>15</v>
      </c>
      <c r="H4213" t="s">
        <v>121</v>
      </c>
      <c r="I4213" t="s">
        <v>6748</v>
      </c>
      <c r="J4213" t="str">
        <f>MID(Tabla1[[#This Row],[HORA2]],1,2)</f>
        <v>13</v>
      </c>
      <c r="K4213" t="s">
        <v>19</v>
      </c>
      <c r="L4213" t="s">
        <v>102</v>
      </c>
      <c r="M4213" t="s">
        <v>14867</v>
      </c>
      <c r="N4213" t="s">
        <v>22</v>
      </c>
      <c r="O4213">
        <v>17.5</v>
      </c>
      <c r="P42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</v>
      </c>
      <c r="Q4213">
        <f>IF(Tabla1[[#This Row],[SERVICIO]]="COMIDA",3,IF(Tabla1[[#This Row],[SERVICIO]]="CONTROLADO",12,IF(Tabla1[[#This Row],[SERVICIO]]="RÁPIDO",3.75,IF(Tabla1[[#This Row],[SERVICIO]]="NORMAL",2.5,))))</f>
        <v>3</v>
      </c>
      <c r="R4213">
        <f>IF(Tabla1[[#This Row],[SERVICIO]]="COMIDA",3.5,IF(Tabla1[[#This Row],[SERVICIO]]="CONTROLADO",8,IF(Tabla1[[#This Row],[SERVICIO]]="RÁPIDO",4.5,IF(Tabla1[[#This Row],[SERVICIO]]="NORMAL",3,))))</f>
        <v>3.5</v>
      </c>
      <c r="S4213">
        <f>IF(Tabla1[[#This Row],[SERVICIO]]="COMIDA",0.75,IF(Tabla1[[#This Row],[SERVICIO]]="CONTROLADO",2.65,IF(Tabla1[[#This Row],[SERVICIO]]="RÁPIDO",0.55,IF(Tabla1[[#This Row],[SERVICIO]]="NORMAL",1.2,))))</f>
        <v>0.75</v>
      </c>
      <c r="T4213" s="2">
        <f>IF(Tabla1[[#This Row],[KILOMETROS ADICIONALES]]=0,Tabla1[[#This Row],[KILOMETROS]]*Tabla1[[#This Row],[COSTO NORMAL]],Tabla1[[#This Row],[COSTO NORMAL]]*Tabla1[[#This Row],[KILOMETROS HASTA]])</f>
        <v>10.5</v>
      </c>
      <c r="U4213" s="2">
        <f>Tabla1[[#This Row],[KILOMETROS ADICIONALES]]*Tabla1[[#This Row],[COSTO ADICIONAL]]</f>
        <v>10.875</v>
      </c>
      <c r="V4213">
        <v>185.28</v>
      </c>
      <c r="W4213" s="2">
        <f>Tabla1[[#This Row],[COSTO NORMAL2]]+Tabla1[[#This Row],[COSTO ADICIONAL2]]</f>
        <v>21.375</v>
      </c>
    </row>
    <row r="4214" spans="1:23" x14ac:dyDescent="0.25">
      <c r="A4214" t="s">
        <v>121</v>
      </c>
      <c r="B4214" t="s">
        <v>6749</v>
      </c>
      <c r="C4214" t="s">
        <v>13305</v>
      </c>
      <c r="D4214" t="s">
        <v>13</v>
      </c>
      <c r="E4214" t="s">
        <v>14845</v>
      </c>
      <c r="F4214" t="s">
        <v>14</v>
      </c>
      <c r="G4214" t="s">
        <v>15</v>
      </c>
      <c r="H4214" t="s">
        <v>121</v>
      </c>
      <c r="I4214" t="s">
        <v>6750</v>
      </c>
      <c r="J4214" t="str">
        <f>MID(Tabla1[[#This Row],[HORA2]],1,2)</f>
        <v>16</v>
      </c>
      <c r="K4214" t="s">
        <v>53</v>
      </c>
      <c r="L4214" t="s">
        <v>19</v>
      </c>
      <c r="M4214" t="s">
        <v>14867</v>
      </c>
      <c r="N4214" t="s">
        <v>22</v>
      </c>
      <c r="O4214">
        <v>5.66</v>
      </c>
      <c r="P42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1.9100000000000001</v>
      </c>
      <c r="Q4214">
        <f>IF(Tabla1[[#This Row],[SERVICIO]]="COMIDA",3,IF(Tabla1[[#This Row],[SERVICIO]]="CONTROLADO",12,IF(Tabla1[[#This Row],[SERVICIO]]="RÁPIDO",3.75,IF(Tabla1[[#This Row],[SERVICIO]]="NORMAL",2.5,))))</f>
        <v>3.75</v>
      </c>
      <c r="R4214">
        <f>IF(Tabla1[[#This Row],[SERVICIO]]="COMIDA",3.5,IF(Tabla1[[#This Row],[SERVICIO]]="CONTROLADO",8,IF(Tabla1[[#This Row],[SERVICIO]]="RÁPIDO",4.5,IF(Tabla1[[#This Row],[SERVICIO]]="NORMAL",3,))))</f>
        <v>4.5</v>
      </c>
      <c r="S42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4" s="2">
        <f>IF(Tabla1[[#This Row],[KILOMETROS ADICIONALES]]=0,Tabla1[[#This Row],[KILOMETROS]]*Tabla1[[#This Row],[COSTO NORMAL]],Tabla1[[#This Row],[COSTO NORMAL]]*Tabla1[[#This Row],[KILOMETROS HASTA]])</f>
        <v>16.875</v>
      </c>
      <c r="U4214" s="2">
        <f>Tabla1[[#This Row],[KILOMETROS ADICIONALES]]*Tabla1[[#This Row],[COSTO ADICIONAL]]</f>
        <v>1.0505000000000002</v>
      </c>
      <c r="V4214">
        <v>225.1</v>
      </c>
      <c r="W4214" s="2">
        <f>Tabla1[[#This Row],[COSTO NORMAL2]]+Tabla1[[#This Row],[COSTO ADICIONAL2]]</f>
        <v>17.9255</v>
      </c>
    </row>
    <row r="4215" spans="1:23" x14ac:dyDescent="0.25">
      <c r="A4215" t="s">
        <v>121</v>
      </c>
      <c r="B4215" t="s">
        <v>6751</v>
      </c>
      <c r="C4215" t="s">
        <v>13306</v>
      </c>
      <c r="D4215" t="s">
        <v>13</v>
      </c>
      <c r="E4215" t="s">
        <v>14845</v>
      </c>
      <c r="F4215" t="s">
        <v>76</v>
      </c>
      <c r="G4215" t="s">
        <v>15</v>
      </c>
      <c r="H4215" t="s">
        <v>121</v>
      </c>
      <c r="I4215" t="s">
        <v>6752</v>
      </c>
      <c r="J4215" t="str">
        <f>MID(Tabla1[[#This Row],[HORA2]],1,2)</f>
        <v>16</v>
      </c>
      <c r="K4215" t="s">
        <v>78</v>
      </c>
      <c r="L4215" t="s">
        <v>78</v>
      </c>
      <c r="M4215" t="s">
        <v>14867</v>
      </c>
      <c r="N4215" t="s">
        <v>22</v>
      </c>
      <c r="O4215">
        <v>16.16</v>
      </c>
      <c r="P42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12.41</v>
      </c>
      <c r="Q4215">
        <f>IF(Tabla1[[#This Row],[SERVICIO]]="COMIDA",3,IF(Tabla1[[#This Row],[SERVICIO]]="CONTROLADO",12,IF(Tabla1[[#This Row],[SERVICIO]]="RÁPIDO",3.75,IF(Tabla1[[#This Row],[SERVICIO]]="NORMAL",2.5,))))</f>
        <v>3.75</v>
      </c>
      <c r="R4215">
        <f>IF(Tabla1[[#This Row],[SERVICIO]]="COMIDA",3.5,IF(Tabla1[[#This Row],[SERVICIO]]="CONTROLADO",8,IF(Tabla1[[#This Row],[SERVICIO]]="RÁPIDO",4.5,IF(Tabla1[[#This Row],[SERVICIO]]="NORMAL",3,))))</f>
        <v>4.5</v>
      </c>
      <c r="S42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5" s="2">
        <f>IF(Tabla1[[#This Row],[KILOMETROS ADICIONALES]]=0,Tabla1[[#This Row],[KILOMETROS]]*Tabla1[[#This Row],[COSTO NORMAL]],Tabla1[[#This Row],[COSTO NORMAL]]*Tabla1[[#This Row],[KILOMETROS HASTA]])</f>
        <v>16.875</v>
      </c>
      <c r="U4215" s="2">
        <f>Tabla1[[#This Row],[KILOMETROS ADICIONALES]]*Tabla1[[#This Row],[COSTO ADICIONAL]]</f>
        <v>6.8255000000000008</v>
      </c>
      <c r="V4215">
        <v>244.81</v>
      </c>
      <c r="W4215" s="2">
        <f>Tabla1[[#This Row],[COSTO NORMAL2]]+Tabla1[[#This Row],[COSTO ADICIONAL2]]</f>
        <v>23.700500000000002</v>
      </c>
    </row>
    <row r="4216" spans="1:23" x14ac:dyDescent="0.25">
      <c r="A4216" t="s">
        <v>121</v>
      </c>
      <c r="B4216" t="s">
        <v>1659</v>
      </c>
      <c r="C4216" t="s">
        <v>13307</v>
      </c>
      <c r="D4216" t="s">
        <v>13</v>
      </c>
      <c r="E4216" t="s">
        <v>14845</v>
      </c>
      <c r="F4216" t="s">
        <v>14</v>
      </c>
      <c r="G4216" t="s">
        <v>69</v>
      </c>
      <c r="H4216" t="s">
        <v>121</v>
      </c>
      <c r="I4216" t="s">
        <v>6753</v>
      </c>
      <c r="J4216" t="str">
        <f>MID(Tabla1[[#This Row],[HORA2]],1,2)</f>
        <v>16</v>
      </c>
      <c r="K4216" t="s">
        <v>61</v>
      </c>
      <c r="L4216" t="s">
        <v>26</v>
      </c>
      <c r="M4216" t="s">
        <v>14867</v>
      </c>
      <c r="N4216" t="s">
        <v>22</v>
      </c>
      <c r="O4216">
        <v>19.73</v>
      </c>
      <c r="P42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</v>
      </c>
      <c r="Q4216">
        <f>IF(Tabla1[[#This Row],[SERVICIO]]="COMIDA",3,IF(Tabla1[[#This Row],[SERVICIO]]="CONTROLADO",12,IF(Tabla1[[#This Row],[SERVICIO]]="RÁPIDO",3.75,IF(Tabla1[[#This Row],[SERVICIO]]="NORMAL",2.5,))))</f>
        <v>3.75</v>
      </c>
      <c r="R4216">
        <f>IF(Tabla1[[#This Row],[SERVICIO]]="COMIDA",3.5,IF(Tabla1[[#This Row],[SERVICIO]]="CONTROLADO",8,IF(Tabla1[[#This Row],[SERVICIO]]="RÁPIDO",4.5,IF(Tabla1[[#This Row],[SERVICIO]]="NORMAL",3,))))</f>
        <v>4.5</v>
      </c>
      <c r="S42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6" s="2">
        <f>IF(Tabla1[[#This Row],[KILOMETROS ADICIONALES]]=0,Tabla1[[#This Row],[KILOMETROS]]*Tabla1[[#This Row],[COSTO NORMAL]],Tabla1[[#This Row],[COSTO NORMAL]]*Tabla1[[#This Row],[KILOMETROS HASTA]])</f>
        <v>16.875</v>
      </c>
      <c r="U4216" s="2">
        <f>Tabla1[[#This Row],[KILOMETROS ADICIONALES]]*Tabla1[[#This Row],[COSTO ADICIONAL]]</f>
        <v>8.7890000000000015</v>
      </c>
      <c r="V4216">
        <v>65.56</v>
      </c>
      <c r="W4216" s="2">
        <f>Tabla1[[#This Row],[COSTO NORMAL2]]+Tabla1[[#This Row],[COSTO ADICIONAL2]]</f>
        <v>25.664000000000001</v>
      </c>
    </row>
    <row r="4217" spans="1:23" x14ac:dyDescent="0.25">
      <c r="A4217" t="s">
        <v>121</v>
      </c>
      <c r="B4217" t="s">
        <v>6754</v>
      </c>
      <c r="C4217" t="s">
        <v>13308</v>
      </c>
      <c r="D4217" t="s">
        <v>13</v>
      </c>
      <c r="E4217" t="s">
        <v>14845</v>
      </c>
      <c r="F4217" t="s">
        <v>76</v>
      </c>
      <c r="G4217" t="s">
        <v>15</v>
      </c>
      <c r="H4217" t="s">
        <v>121</v>
      </c>
      <c r="I4217" t="s">
        <v>6755</v>
      </c>
      <c r="J4217" t="str">
        <f>MID(Tabla1[[#This Row],[HORA2]],1,2)</f>
        <v>16</v>
      </c>
      <c r="K4217" t="s">
        <v>110</v>
      </c>
      <c r="L4217" t="s">
        <v>110</v>
      </c>
      <c r="M4217" t="s">
        <v>14867</v>
      </c>
      <c r="N4217" t="s">
        <v>22</v>
      </c>
      <c r="O4217">
        <v>20.7</v>
      </c>
      <c r="P42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16.95</v>
      </c>
      <c r="Q4217">
        <f>IF(Tabla1[[#This Row],[SERVICIO]]="COMIDA",3,IF(Tabla1[[#This Row],[SERVICIO]]="CONTROLADO",12,IF(Tabla1[[#This Row],[SERVICIO]]="RÁPIDO",3.75,IF(Tabla1[[#This Row],[SERVICIO]]="NORMAL",2.5,))))</f>
        <v>3.75</v>
      </c>
      <c r="R4217">
        <f>IF(Tabla1[[#This Row],[SERVICIO]]="COMIDA",3.5,IF(Tabla1[[#This Row],[SERVICIO]]="CONTROLADO",8,IF(Tabla1[[#This Row],[SERVICIO]]="RÁPIDO",4.5,IF(Tabla1[[#This Row],[SERVICIO]]="NORMAL",3,))))</f>
        <v>4.5</v>
      </c>
      <c r="S42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7" s="2">
        <f>IF(Tabla1[[#This Row],[KILOMETROS ADICIONALES]]=0,Tabla1[[#This Row],[KILOMETROS]]*Tabla1[[#This Row],[COSTO NORMAL]],Tabla1[[#This Row],[COSTO NORMAL]]*Tabla1[[#This Row],[KILOMETROS HASTA]])</f>
        <v>16.875</v>
      </c>
      <c r="U4217" s="2">
        <f>Tabla1[[#This Row],[KILOMETROS ADICIONALES]]*Tabla1[[#This Row],[COSTO ADICIONAL]]</f>
        <v>9.3224999999999998</v>
      </c>
      <c r="V4217">
        <v>190.53</v>
      </c>
      <c r="W4217" s="2">
        <f>Tabla1[[#This Row],[COSTO NORMAL2]]+Tabla1[[#This Row],[COSTO ADICIONAL2]]</f>
        <v>26.197499999999998</v>
      </c>
    </row>
    <row r="4218" spans="1:23" x14ac:dyDescent="0.25">
      <c r="A4218" t="s">
        <v>121</v>
      </c>
      <c r="B4218" t="s">
        <v>6756</v>
      </c>
      <c r="C4218" t="s">
        <v>13309</v>
      </c>
      <c r="D4218" t="s">
        <v>13</v>
      </c>
      <c r="E4218" t="s">
        <v>14845</v>
      </c>
      <c r="F4218" t="s">
        <v>76</v>
      </c>
      <c r="G4218" t="s">
        <v>15</v>
      </c>
      <c r="H4218" t="s">
        <v>121</v>
      </c>
      <c r="I4218" t="s">
        <v>555</v>
      </c>
      <c r="J4218" t="str">
        <f>MID(Tabla1[[#This Row],[HORA2]],1,2)</f>
        <v>15</v>
      </c>
      <c r="K4218" t="s">
        <v>31</v>
      </c>
      <c r="L4218" t="s">
        <v>149</v>
      </c>
      <c r="M4218" t="s">
        <v>14867</v>
      </c>
      <c r="N4218" t="s">
        <v>22</v>
      </c>
      <c r="O4218">
        <v>18.010000000000002</v>
      </c>
      <c r="P42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14.260000000000002</v>
      </c>
      <c r="Q4218">
        <f>IF(Tabla1[[#This Row],[SERVICIO]]="COMIDA",3,IF(Tabla1[[#This Row],[SERVICIO]]="CONTROLADO",12,IF(Tabla1[[#This Row],[SERVICIO]]="RÁPIDO",3.75,IF(Tabla1[[#This Row],[SERVICIO]]="NORMAL",2.5,))))</f>
        <v>3.75</v>
      </c>
      <c r="R4218">
        <f>IF(Tabla1[[#This Row],[SERVICIO]]="COMIDA",3.5,IF(Tabla1[[#This Row],[SERVICIO]]="CONTROLADO",8,IF(Tabla1[[#This Row],[SERVICIO]]="RÁPIDO",4.5,IF(Tabla1[[#This Row],[SERVICIO]]="NORMAL",3,))))</f>
        <v>4.5</v>
      </c>
      <c r="S42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8" s="2">
        <f>IF(Tabla1[[#This Row],[KILOMETROS ADICIONALES]]=0,Tabla1[[#This Row],[KILOMETROS]]*Tabla1[[#This Row],[COSTO NORMAL]],Tabla1[[#This Row],[COSTO NORMAL]]*Tabla1[[#This Row],[KILOMETROS HASTA]])</f>
        <v>16.875</v>
      </c>
      <c r="U4218" s="2">
        <f>Tabla1[[#This Row],[KILOMETROS ADICIONALES]]*Tabla1[[#This Row],[COSTO ADICIONAL]]</f>
        <v>7.8430000000000017</v>
      </c>
      <c r="V4218">
        <v>223.09</v>
      </c>
      <c r="W4218" s="2">
        <f>Tabla1[[#This Row],[COSTO NORMAL2]]+Tabla1[[#This Row],[COSTO ADICIONAL2]]</f>
        <v>24.718000000000004</v>
      </c>
    </row>
    <row r="4219" spans="1:23" x14ac:dyDescent="0.25">
      <c r="A4219" t="s">
        <v>121</v>
      </c>
      <c r="B4219" t="s">
        <v>6757</v>
      </c>
      <c r="C4219" t="s">
        <v>13310</v>
      </c>
      <c r="D4219" t="s">
        <v>13</v>
      </c>
      <c r="E4219" t="s">
        <v>14845</v>
      </c>
      <c r="F4219" t="s">
        <v>14</v>
      </c>
      <c r="G4219" t="s">
        <v>15</v>
      </c>
      <c r="H4219" t="s">
        <v>121</v>
      </c>
      <c r="I4219" t="s">
        <v>6758</v>
      </c>
      <c r="J4219" t="str">
        <f>MID(Tabla1[[#This Row],[HORA2]],1,2)</f>
        <v>14</v>
      </c>
      <c r="K4219" t="s">
        <v>79</v>
      </c>
      <c r="L4219" t="s">
        <v>115</v>
      </c>
      <c r="M4219" t="s">
        <v>14867</v>
      </c>
      <c r="N4219" t="s">
        <v>22</v>
      </c>
      <c r="O4219">
        <v>4.5600000000000005</v>
      </c>
      <c r="P42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0.8100000000000005</v>
      </c>
      <c r="Q4219">
        <f>IF(Tabla1[[#This Row],[SERVICIO]]="COMIDA",3,IF(Tabla1[[#This Row],[SERVICIO]]="CONTROLADO",12,IF(Tabla1[[#This Row],[SERVICIO]]="RÁPIDO",3.75,IF(Tabla1[[#This Row],[SERVICIO]]="NORMAL",2.5,))))</f>
        <v>3.75</v>
      </c>
      <c r="R4219">
        <f>IF(Tabla1[[#This Row],[SERVICIO]]="COMIDA",3.5,IF(Tabla1[[#This Row],[SERVICIO]]="CONTROLADO",8,IF(Tabla1[[#This Row],[SERVICIO]]="RÁPIDO",4.5,IF(Tabla1[[#This Row],[SERVICIO]]="NORMAL",3,))))</f>
        <v>4.5</v>
      </c>
      <c r="S42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19" s="2">
        <f>IF(Tabla1[[#This Row],[KILOMETROS ADICIONALES]]=0,Tabla1[[#This Row],[KILOMETROS]]*Tabla1[[#This Row],[COSTO NORMAL]],Tabla1[[#This Row],[COSTO NORMAL]]*Tabla1[[#This Row],[KILOMETROS HASTA]])</f>
        <v>16.875</v>
      </c>
      <c r="U4219" s="2">
        <f>Tabla1[[#This Row],[KILOMETROS ADICIONALES]]*Tabla1[[#This Row],[COSTO ADICIONAL]]</f>
        <v>0.44550000000000028</v>
      </c>
      <c r="V4219">
        <v>78.17</v>
      </c>
      <c r="W4219" s="2">
        <f>Tabla1[[#This Row],[COSTO NORMAL2]]+Tabla1[[#This Row],[COSTO ADICIONAL2]]</f>
        <v>17.320499999999999</v>
      </c>
    </row>
    <row r="4220" spans="1:23" x14ac:dyDescent="0.25">
      <c r="A4220" t="s">
        <v>121</v>
      </c>
      <c r="B4220" t="s">
        <v>6759</v>
      </c>
      <c r="C4220" t="s">
        <v>13311</v>
      </c>
      <c r="D4220" t="s">
        <v>13</v>
      </c>
      <c r="E4220" t="s">
        <v>14845</v>
      </c>
      <c r="F4220" t="s">
        <v>14</v>
      </c>
      <c r="G4220" t="s">
        <v>15</v>
      </c>
      <c r="H4220" t="s">
        <v>121</v>
      </c>
      <c r="I4220" t="s">
        <v>6760</v>
      </c>
      <c r="J4220" t="str">
        <f>MID(Tabla1[[#This Row],[HORA2]],1,2)</f>
        <v>15</v>
      </c>
      <c r="K4220" t="s">
        <v>65</v>
      </c>
      <c r="L4220" t="s">
        <v>65</v>
      </c>
      <c r="M4220" t="s">
        <v>14867</v>
      </c>
      <c r="N4220" t="s">
        <v>22</v>
      </c>
      <c r="O4220">
        <v>14.3</v>
      </c>
      <c r="P42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10.55</v>
      </c>
      <c r="Q4220">
        <f>IF(Tabla1[[#This Row],[SERVICIO]]="COMIDA",3,IF(Tabla1[[#This Row],[SERVICIO]]="CONTROLADO",12,IF(Tabla1[[#This Row],[SERVICIO]]="RÁPIDO",3.75,IF(Tabla1[[#This Row],[SERVICIO]]="NORMAL",2.5,))))</f>
        <v>3.75</v>
      </c>
      <c r="R4220">
        <f>IF(Tabla1[[#This Row],[SERVICIO]]="COMIDA",3.5,IF(Tabla1[[#This Row],[SERVICIO]]="CONTROLADO",8,IF(Tabla1[[#This Row],[SERVICIO]]="RÁPIDO",4.5,IF(Tabla1[[#This Row],[SERVICIO]]="NORMAL",3,))))</f>
        <v>4.5</v>
      </c>
      <c r="S42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0" s="2">
        <f>IF(Tabla1[[#This Row],[KILOMETROS ADICIONALES]]=0,Tabla1[[#This Row],[KILOMETROS]]*Tabla1[[#This Row],[COSTO NORMAL]],Tabla1[[#This Row],[COSTO NORMAL]]*Tabla1[[#This Row],[KILOMETROS HASTA]])</f>
        <v>16.875</v>
      </c>
      <c r="U4220" s="2">
        <f>Tabla1[[#This Row],[KILOMETROS ADICIONALES]]*Tabla1[[#This Row],[COSTO ADICIONAL]]</f>
        <v>5.8025000000000011</v>
      </c>
      <c r="V4220">
        <v>82.81</v>
      </c>
      <c r="W4220" s="2">
        <f>Tabla1[[#This Row],[COSTO NORMAL2]]+Tabla1[[#This Row],[COSTO ADICIONAL2]]</f>
        <v>22.677500000000002</v>
      </c>
    </row>
    <row r="4221" spans="1:23" x14ac:dyDescent="0.25">
      <c r="A4221" t="s">
        <v>121</v>
      </c>
      <c r="B4221" t="s">
        <v>6761</v>
      </c>
      <c r="C4221" t="s">
        <v>13312</v>
      </c>
      <c r="D4221" t="s">
        <v>13</v>
      </c>
      <c r="E4221" t="s">
        <v>14845</v>
      </c>
      <c r="F4221" t="s">
        <v>14</v>
      </c>
      <c r="G4221" t="s">
        <v>15</v>
      </c>
      <c r="H4221" t="s">
        <v>121</v>
      </c>
      <c r="I4221" t="s">
        <v>6762</v>
      </c>
      <c r="J4221" t="str">
        <f>MID(Tabla1[[#This Row],[HORA2]],1,2)</f>
        <v>17</v>
      </c>
      <c r="K4221" t="s">
        <v>49</v>
      </c>
      <c r="L4221" t="s">
        <v>65</v>
      </c>
      <c r="M4221" t="s">
        <v>14867</v>
      </c>
      <c r="N4221" t="s">
        <v>22</v>
      </c>
      <c r="O4221">
        <v>4.9800000000000004</v>
      </c>
      <c r="P42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1.2300000000000004</v>
      </c>
      <c r="Q4221">
        <f>IF(Tabla1[[#This Row],[SERVICIO]]="COMIDA",3,IF(Tabla1[[#This Row],[SERVICIO]]="CONTROLADO",12,IF(Tabla1[[#This Row],[SERVICIO]]="RÁPIDO",3.75,IF(Tabla1[[#This Row],[SERVICIO]]="NORMAL",2.5,))))</f>
        <v>3.75</v>
      </c>
      <c r="R4221">
        <f>IF(Tabla1[[#This Row],[SERVICIO]]="COMIDA",3.5,IF(Tabla1[[#This Row],[SERVICIO]]="CONTROLADO",8,IF(Tabla1[[#This Row],[SERVICIO]]="RÁPIDO",4.5,IF(Tabla1[[#This Row],[SERVICIO]]="NORMAL",3,))))</f>
        <v>4.5</v>
      </c>
      <c r="S42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1" s="2">
        <f>IF(Tabla1[[#This Row],[KILOMETROS ADICIONALES]]=0,Tabla1[[#This Row],[KILOMETROS]]*Tabla1[[#This Row],[COSTO NORMAL]],Tabla1[[#This Row],[COSTO NORMAL]]*Tabla1[[#This Row],[KILOMETROS HASTA]])</f>
        <v>16.875</v>
      </c>
      <c r="U4221" s="2">
        <f>Tabla1[[#This Row],[KILOMETROS ADICIONALES]]*Tabla1[[#This Row],[COSTO ADICIONAL]]</f>
        <v>0.67650000000000032</v>
      </c>
      <c r="V4221">
        <v>152.88</v>
      </c>
      <c r="W4221" s="2">
        <f>Tabla1[[#This Row],[COSTO NORMAL2]]+Tabla1[[#This Row],[COSTO ADICIONAL2]]</f>
        <v>17.551500000000001</v>
      </c>
    </row>
    <row r="4222" spans="1:23" x14ac:dyDescent="0.25">
      <c r="A4222" t="s">
        <v>121</v>
      </c>
      <c r="B4222" t="s">
        <v>6763</v>
      </c>
      <c r="C4222" t="s">
        <v>13313</v>
      </c>
      <c r="D4222" t="s">
        <v>13</v>
      </c>
      <c r="E4222" t="s">
        <v>14845</v>
      </c>
      <c r="F4222" t="s">
        <v>14</v>
      </c>
      <c r="G4222" t="s">
        <v>15</v>
      </c>
      <c r="H4222" t="s">
        <v>121</v>
      </c>
      <c r="I4222" t="s">
        <v>466</v>
      </c>
      <c r="J4222" t="str">
        <f>MID(Tabla1[[#This Row],[HORA2]],1,2)</f>
        <v>14</v>
      </c>
      <c r="K4222" t="s">
        <v>53</v>
      </c>
      <c r="L4222" t="s">
        <v>31</v>
      </c>
      <c r="M4222" t="s">
        <v>14867</v>
      </c>
      <c r="N4222" t="s">
        <v>22</v>
      </c>
      <c r="O4222">
        <v>15.89</v>
      </c>
      <c r="P42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4222">
        <f>IF(Tabla1[[#This Row],[SERVICIO]]="COMIDA",3,IF(Tabla1[[#This Row],[SERVICIO]]="CONTROLADO",12,IF(Tabla1[[#This Row],[SERVICIO]]="RÁPIDO",3.75,IF(Tabla1[[#This Row],[SERVICIO]]="NORMAL",2.5,))))</f>
        <v>3.75</v>
      </c>
      <c r="R4222">
        <f>IF(Tabla1[[#This Row],[SERVICIO]]="COMIDA",3.5,IF(Tabla1[[#This Row],[SERVICIO]]="CONTROLADO",8,IF(Tabla1[[#This Row],[SERVICIO]]="RÁPIDO",4.5,IF(Tabla1[[#This Row],[SERVICIO]]="NORMAL",3,))))</f>
        <v>4.5</v>
      </c>
      <c r="S42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2" s="2">
        <f>IF(Tabla1[[#This Row],[KILOMETROS ADICIONALES]]=0,Tabla1[[#This Row],[KILOMETROS]]*Tabla1[[#This Row],[COSTO NORMAL]],Tabla1[[#This Row],[COSTO NORMAL]]*Tabla1[[#This Row],[KILOMETROS HASTA]])</f>
        <v>16.875</v>
      </c>
      <c r="U4222" s="2">
        <f>Tabla1[[#This Row],[KILOMETROS ADICIONALES]]*Tabla1[[#This Row],[COSTO ADICIONAL]]</f>
        <v>6.6770000000000005</v>
      </c>
      <c r="V4222">
        <v>26.58</v>
      </c>
      <c r="W4222" s="2">
        <f>Tabla1[[#This Row],[COSTO NORMAL2]]+Tabla1[[#This Row],[COSTO ADICIONAL2]]</f>
        <v>23.552</v>
      </c>
    </row>
    <row r="4223" spans="1:23" x14ac:dyDescent="0.25">
      <c r="A4223" t="s">
        <v>121</v>
      </c>
      <c r="B4223" t="s">
        <v>6764</v>
      </c>
      <c r="C4223" t="s">
        <v>13314</v>
      </c>
      <c r="E4223" t="s">
        <v>14845</v>
      </c>
      <c r="F4223" t="s">
        <v>76</v>
      </c>
      <c r="G4223" t="s">
        <v>15</v>
      </c>
      <c r="H4223" t="s">
        <v>121</v>
      </c>
      <c r="I4223" t="s">
        <v>6765</v>
      </c>
      <c r="J4223" t="str">
        <f>MID(Tabla1[[#This Row],[HORA2]],1,2)</f>
        <v>14</v>
      </c>
      <c r="K4223" t="s">
        <v>43</v>
      </c>
      <c r="L4223" t="s">
        <v>65</v>
      </c>
      <c r="M4223" t="s">
        <v>14867</v>
      </c>
      <c r="N4223" t="s">
        <v>22</v>
      </c>
      <c r="O4223">
        <v>16.32</v>
      </c>
      <c r="P42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</v>
      </c>
      <c r="Q4223">
        <f>IF(Tabla1[[#This Row],[SERVICIO]]="COMIDA",3,IF(Tabla1[[#This Row],[SERVICIO]]="CONTROLADO",12,IF(Tabla1[[#This Row],[SERVICIO]]="RÁPIDO",3.75,IF(Tabla1[[#This Row],[SERVICIO]]="NORMAL",2.5,))))</f>
        <v>3.75</v>
      </c>
      <c r="R4223">
        <f>IF(Tabla1[[#This Row],[SERVICIO]]="COMIDA",3.5,IF(Tabla1[[#This Row],[SERVICIO]]="CONTROLADO",8,IF(Tabla1[[#This Row],[SERVICIO]]="RÁPIDO",4.5,IF(Tabla1[[#This Row],[SERVICIO]]="NORMAL",3,))))</f>
        <v>4.5</v>
      </c>
      <c r="S42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3" s="2">
        <f>IF(Tabla1[[#This Row],[KILOMETROS ADICIONALES]]=0,Tabla1[[#This Row],[KILOMETROS]]*Tabla1[[#This Row],[COSTO NORMAL]],Tabla1[[#This Row],[COSTO NORMAL]]*Tabla1[[#This Row],[KILOMETROS HASTA]])</f>
        <v>16.875</v>
      </c>
      <c r="U4223" s="2">
        <f>Tabla1[[#This Row],[KILOMETROS ADICIONALES]]*Tabla1[[#This Row],[COSTO ADICIONAL]]</f>
        <v>6.9135000000000009</v>
      </c>
      <c r="V4223">
        <v>54.51</v>
      </c>
      <c r="W4223" s="2">
        <f>Tabla1[[#This Row],[COSTO NORMAL2]]+Tabla1[[#This Row],[COSTO ADICIONAL2]]</f>
        <v>23.788499999999999</v>
      </c>
    </row>
    <row r="4224" spans="1:23" x14ac:dyDescent="0.25">
      <c r="A4224" t="s">
        <v>121</v>
      </c>
      <c r="B4224" t="s">
        <v>6766</v>
      </c>
      <c r="C4224" t="s">
        <v>13315</v>
      </c>
      <c r="D4224" t="s">
        <v>13</v>
      </c>
      <c r="E4224" t="s">
        <v>14845</v>
      </c>
      <c r="F4224" t="s">
        <v>14</v>
      </c>
      <c r="G4224" t="s">
        <v>41</v>
      </c>
      <c r="H4224" t="s">
        <v>2667</v>
      </c>
      <c r="I4224" t="s">
        <v>6767</v>
      </c>
      <c r="J4224" t="str">
        <f>MID(Tabla1[[#This Row],[HORA2]],1,2)</f>
        <v>14</v>
      </c>
      <c r="K4224" t="s">
        <v>43</v>
      </c>
      <c r="L4224" t="s">
        <v>110</v>
      </c>
      <c r="M4224" t="s">
        <v>14867</v>
      </c>
      <c r="N4224" t="s">
        <v>22</v>
      </c>
      <c r="O4224">
        <v>2.29</v>
      </c>
      <c r="P42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24">
        <f>IF(Tabla1[[#This Row],[SERVICIO]]="COMIDA",3,IF(Tabla1[[#This Row],[SERVICIO]]="CONTROLADO",12,IF(Tabla1[[#This Row],[SERVICIO]]="RÁPIDO",3.75,IF(Tabla1[[#This Row],[SERVICIO]]="NORMAL",2.5,))))</f>
        <v>3.75</v>
      </c>
      <c r="R4224">
        <f>IF(Tabla1[[#This Row],[SERVICIO]]="COMIDA",3.5,IF(Tabla1[[#This Row],[SERVICIO]]="CONTROLADO",8,IF(Tabla1[[#This Row],[SERVICIO]]="RÁPIDO",4.5,IF(Tabla1[[#This Row],[SERVICIO]]="NORMAL",3,))))</f>
        <v>4.5</v>
      </c>
      <c r="S42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4" s="2">
        <f>IF(Tabla1[[#This Row],[KILOMETROS ADICIONALES]]=0,Tabla1[[#This Row],[KILOMETROS]]*Tabla1[[#This Row],[COSTO NORMAL]],Tabla1[[#This Row],[COSTO NORMAL]]*Tabla1[[#This Row],[KILOMETROS HASTA]])</f>
        <v>10.305</v>
      </c>
      <c r="U4224" s="2">
        <f>Tabla1[[#This Row],[KILOMETROS ADICIONALES]]*Tabla1[[#This Row],[COSTO ADICIONAL]]</f>
        <v>0</v>
      </c>
      <c r="V4224">
        <v>111.38</v>
      </c>
      <c r="W4224" s="2">
        <f>Tabla1[[#This Row],[COSTO NORMAL2]]+Tabla1[[#This Row],[COSTO ADICIONAL2]]</f>
        <v>10.305</v>
      </c>
    </row>
    <row r="4225" spans="1:23" x14ac:dyDescent="0.25">
      <c r="A4225" t="s">
        <v>121</v>
      </c>
      <c r="B4225" t="s">
        <v>6768</v>
      </c>
      <c r="C4225" t="s">
        <v>13316</v>
      </c>
      <c r="D4225" t="s">
        <v>13</v>
      </c>
      <c r="E4225" t="s">
        <v>14845</v>
      </c>
      <c r="F4225" t="s">
        <v>14</v>
      </c>
      <c r="G4225" t="s">
        <v>15</v>
      </c>
      <c r="H4225" t="s">
        <v>121</v>
      </c>
      <c r="I4225" t="s">
        <v>2320</v>
      </c>
      <c r="J4225" t="str">
        <f>MID(Tabla1[[#This Row],[HORA2]],1,2)</f>
        <v>14</v>
      </c>
      <c r="K4225" t="s">
        <v>65</v>
      </c>
      <c r="L4225" t="s">
        <v>65</v>
      </c>
      <c r="M4225" t="s">
        <v>14867</v>
      </c>
      <c r="N4225" t="s">
        <v>22</v>
      </c>
      <c r="O4225">
        <v>11.5</v>
      </c>
      <c r="P42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7.75</v>
      </c>
      <c r="Q4225">
        <f>IF(Tabla1[[#This Row],[SERVICIO]]="COMIDA",3,IF(Tabla1[[#This Row],[SERVICIO]]="CONTROLADO",12,IF(Tabla1[[#This Row],[SERVICIO]]="RÁPIDO",3.75,IF(Tabla1[[#This Row],[SERVICIO]]="NORMAL",2.5,))))</f>
        <v>3.75</v>
      </c>
      <c r="R4225">
        <f>IF(Tabla1[[#This Row],[SERVICIO]]="COMIDA",3.5,IF(Tabla1[[#This Row],[SERVICIO]]="CONTROLADO",8,IF(Tabla1[[#This Row],[SERVICIO]]="RÁPIDO",4.5,IF(Tabla1[[#This Row],[SERVICIO]]="NORMAL",3,))))</f>
        <v>4.5</v>
      </c>
      <c r="S42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5" s="2">
        <f>IF(Tabla1[[#This Row],[KILOMETROS ADICIONALES]]=0,Tabla1[[#This Row],[KILOMETROS]]*Tabla1[[#This Row],[COSTO NORMAL]],Tabla1[[#This Row],[COSTO NORMAL]]*Tabla1[[#This Row],[KILOMETROS HASTA]])</f>
        <v>16.875</v>
      </c>
      <c r="U4225" s="2">
        <f>Tabla1[[#This Row],[KILOMETROS ADICIONALES]]*Tabla1[[#This Row],[COSTO ADICIONAL]]</f>
        <v>4.2625000000000002</v>
      </c>
      <c r="V4225">
        <v>240.71</v>
      </c>
      <c r="W4225" s="2">
        <f>Tabla1[[#This Row],[COSTO NORMAL2]]+Tabla1[[#This Row],[COSTO ADICIONAL2]]</f>
        <v>21.137499999999999</v>
      </c>
    </row>
    <row r="4226" spans="1:23" x14ac:dyDescent="0.25">
      <c r="A4226" t="s">
        <v>121</v>
      </c>
      <c r="B4226" t="s">
        <v>4375</v>
      </c>
      <c r="C4226" t="s">
        <v>13317</v>
      </c>
      <c r="D4226" t="s">
        <v>13</v>
      </c>
      <c r="E4226" t="s">
        <v>14845</v>
      </c>
      <c r="F4226" t="s">
        <v>14</v>
      </c>
      <c r="G4226" t="s">
        <v>15</v>
      </c>
      <c r="H4226" t="s">
        <v>121</v>
      </c>
      <c r="I4226" t="s">
        <v>6769</v>
      </c>
      <c r="J4226" t="str">
        <f>MID(Tabla1[[#This Row],[HORA2]],1,2)</f>
        <v>18</v>
      </c>
      <c r="K4226" t="s">
        <v>65</v>
      </c>
      <c r="L4226" t="s">
        <v>44</v>
      </c>
      <c r="M4226" t="s">
        <v>14867</v>
      </c>
      <c r="N4226" t="s">
        <v>22</v>
      </c>
      <c r="O4226">
        <v>20.48</v>
      </c>
      <c r="P42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</v>
      </c>
      <c r="Q4226">
        <f>IF(Tabla1[[#This Row],[SERVICIO]]="COMIDA",3,IF(Tabla1[[#This Row],[SERVICIO]]="CONTROLADO",12,IF(Tabla1[[#This Row],[SERVICIO]]="RÁPIDO",3.75,IF(Tabla1[[#This Row],[SERVICIO]]="NORMAL",2.5,))))</f>
        <v>3.75</v>
      </c>
      <c r="R4226">
        <f>IF(Tabla1[[#This Row],[SERVICIO]]="COMIDA",3.5,IF(Tabla1[[#This Row],[SERVICIO]]="CONTROLADO",8,IF(Tabla1[[#This Row],[SERVICIO]]="RÁPIDO",4.5,IF(Tabla1[[#This Row],[SERVICIO]]="NORMAL",3,))))</f>
        <v>4.5</v>
      </c>
      <c r="S42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6" s="2">
        <f>IF(Tabla1[[#This Row],[KILOMETROS ADICIONALES]]=0,Tabla1[[#This Row],[KILOMETROS]]*Tabla1[[#This Row],[COSTO NORMAL]],Tabla1[[#This Row],[COSTO NORMAL]]*Tabla1[[#This Row],[KILOMETROS HASTA]])</f>
        <v>16.875</v>
      </c>
      <c r="U4226" s="2">
        <f>Tabla1[[#This Row],[KILOMETROS ADICIONALES]]*Tabla1[[#This Row],[COSTO ADICIONAL]]</f>
        <v>9.2015000000000011</v>
      </c>
      <c r="V4226">
        <v>151.25</v>
      </c>
      <c r="W4226" s="2">
        <f>Tabla1[[#This Row],[COSTO NORMAL2]]+Tabla1[[#This Row],[COSTO ADICIONAL2]]</f>
        <v>26.076500000000003</v>
      </c>
    </row>
    <row r="4227" spans="1:23" x14ac:dyDescent="0.25">
      <c r="A4227" t="s">
        <v>121</v>
      </c>
      <c r="B4227" t="s">
        <v>6770</v>
      </c>
      <c r="C4227" t="s">
        <v>13318</v>
      </c>
      <c r="E4227" t="s">
        <v>14845</v>
      </c>
      <c r="F4227" t="s">
        <v>76</v>
      </c>
      <c r="G4227" t="s">
        <v>15</v>
      </c>
      <c r="H4227" t="s">
        <v>121</v>
      </c>
      <c r="I4227" t="s">
        <v>6771</v>
      </c>
      <c r="J4227" t="str">
        <f>MID(Tabla1[[#This Row],[HORA2]],1,2)</f>
        <v>14</v>
      </c>
      <c r="K4227" t="s">
        <v>43</v>
      </c>
      <c r="L4227" t="s">
        <v>57</v>
      </c>
      <c r="M4227" t="s">
        <v>14867</v>
      </c>
      <c r="N4227" t="s">
        <v>22</v>
      </c>
      <c r="O4227">
        <v>13.45</v>
      </c>
      <c r="P42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9.6999999999999993</v>
      </c>
      <c r="Q4227">
        <f>IF(Tabla1[[#This Row],[SERVICIO]]="COMIDA",3,IF(Tabla1[[#This Row],[SERVICIO]]="CONTROLADO",12,IF(Tabla1[[#This Row],[SERVICIO]]="RÁPIDO",3.75,IF(Tabla1[[#This Row],[SERVICIO]]="NORMAL",2.5,))))</f>
        <v>3.75</v>
      </c>
      <c r="R4227">
        <f>IF(Tabla1[[#This Row],[SERVICIO]]="COMIDA",3.5,IF(Tabla1[[#This Row],[SERVICIO]]="CONTROLADO",8,IF(Tabla1[[#This Row],[SERVICIO]]="RÁPIDO",4.5,IF(Tabla1[[#This Row],[SERVICIO]]="NORMAL",3,))))</f>
        <v>4.5</v>
      </c>
      <c r="S42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7" s="2">
        <f>IF(Tabla1[[#This Row],[KILOMETROS ADICIONALES]]=0,Tabla1[[#This Row],[KILOMETROS]]*Tabla1[[#This Row],[COSTO NORMAL]],Tabla1[[#This Row],[COSTO NORMAL]]*Tabla1[[#This Row],[KILOMETROS HASTA]])</f>
        <v>16.875</v>
      </c>
      <c r="U4227" s="2">
        <f>Tabla1[[#This Row],[KILOMETROS ADICIONALES]]*Tabla1[[#This Row],[COSTO ADICIONAL]]</f>
        <v>5.335</v>
      </c>
      <c r="V4227">
        <v>188.62</v>
      </c>
      <c r="W4227" s="2">
        <f>Tabla1[[#This Row],[COSTO NORMAL2]]+Tabla1[[#This Row],[COSTO ADICIONAL2]]</f>
        <v>22.21</v>
      </c>
    </row>
    <row r="4228" spans="1:23" x14ac:dyDescent="0.25">
      <c r="A4228" t="s">
        <v>121</v>
      </c>
      <c r="B4228" t="s">
        <v>6772</v>
      </c>
      <c r="C4228" t="s">
        <v>13319</v>
      </c>
      <c r="D4228" t="s">
        <v>13</v>
      </c>
      <c r="E4228" t="s">
        <v>14845</v>
      </c>
      <c r="F4228" t="s">
        <v>295</v>
      </c>
      <c r="G4228" t="s">
        <v>15</v>
      </c>
      <c r="H4228" t="s">
        <v>121</v>
      </c>
      <c r="I4228" t="s">
        <v>6773</v>
      </c>
      <c r="J4228" t="str">
        <f>MID(Tabla1[[#This Row],[HORA2]],1,2)</f>
        <v>14</v>
      </c>
      <c r="K4228" t="s">
        <v>57</v>
      </c>
      <c r="L4228" t="s">
        <v>57</v>
      </c>
      <c r="M4228" t="s">
        <v>14867</v>
      </c>
      <c r="N4228" t="s">
        <v>22</v>
      </c>
      <c r="O4228">
        <v>12.82</v>
      </c>
      <c r="P42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9.07</v>
      </c>
      <c r="Q4228">
        <f>IF(Tabla1[[#This Row],[SERVICIO]]="COMIDA",3,IF(Tabla1[[#This Row],[SERVICIO]]="CONTROLADO",12,IF(Tabla1[[#This Row],[SERVICIO]]="RÁPIDO",3.75,IF(Tabla1[[#This Row],[SERVICIO]]="NORMAL",2.5,))))</f>
        <v>3.75</v>
      </c>
      <c r="R4228">
        <f>IF(Tabla1[[#This Row],[SERVICIO]]="COMIDA",3.5,IF(Tabla1[[#This Row],[SERVICIO]]="CONTROLADO",8,IF(Tabla1[[#This Row],[SERVICIO]]="RÁPIDO",4.5,IF(Tabla1[[#This Row],[SERVICIO]]="NORMAL",3,))))</f>
        <v>4.5</v>
      </c>
      <c r="S42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28" s="2">
        <f>IF(Tabla1[[#This Row],[KILOMETROS ADICIONALES]]=0,Tabla1[[#This Row],[KILOMETROS]]*Tabla1[[#This Row],[COSTO NORMAL]],Tabla1[[#This Row],[COSTO NORMAL]]*Tabla1[[#This Row],[KILOMETROS HASTA]])</f>
        <v>16.875</v>
      </c>
      <c r="U4228" s="2">
        <f>Tabla1[[#This Row],[KILOMETROS ADICIONALES]]*Tabla1[[#This Row],[COSTO ADICIONAL]]</f>
        <v>4.9885000000000002</v>
      </c>
      <c r="V4228">
        <v>174.7</v>
      </c>
      <c r="W4228" s="2">
        <f>Tabla1[[#This Row],[COSTO NORMAL2]]+Tabla1[[#This Row],[COSTO ADICIONAL2]]</f>
        <v>21.863500000000002</v>
      </c>
    </row>
    <row r="4229" spans="1:23" x14ac:dyDescent="0.25">
      <c r="A4229" t="s">
        <v>121</v>
      </c>
      <c r="B4229" t="s">
        <v>5816</v>
      </c>
      <c r="C4229" t="s">
        <v>13320</v>
      </c>
      <c r="D4229" t="s">
        <v>13</v>
      </c>
      <c r="E4229" t="s">
        <v>14844</v>
      </c>
      <c r="F4229" t="s">
        <v>14</v>
      </c>
      <c r="G4229" t="s">
        <v>15</v>
      </c>
      <c r="H4229" t="s">
        <v>2667</v>
      </c>
      <c r="I4229" t="s">
        <v>6774</v>
      </c>
      <c r="J4229" t="str">
        <f>MID(Tabla1[[#This Row],[HORA2]],1,2)</f>
        <v>10</v>
      </c>
      <c r="K4229" t="s">
        <v>43</v>
      </c>
      <c r="L4229" t="s">
        <v>79</v>
      </c>
      <c r="M4229" t="s">
        <v>14867</v>
      </c>
      <c r="N4229" t="s">
        <v>22</v>
      </c>
      <c r="O4229">
        <v>20.59</v>
      </c>
      <c r="P42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18.09</v>
      </c>
      <c r="Q4229">
        <f>IF(Tabla1[[#This Row],[SERVICIO]]="COMIDA",3,IF(Tabla1[[#This Row],[SERVICIO]]="CONTROLADO",12,IF(Tabla1[[#This Row],[SERVICIO]]="RÁPIDO",3.75,IF(Tabla1[[#This Row],[SERVICIO]]="NORMAL",2.5,))))</f>
        <v>2.5</v>
      </c>
      <c r="R4229">
        <f>IF(Tabla1[[#This Row],[SERVICIO]]="COMIDA",3.5,IF(Tabla1[[#This Row],[SERVICIO]]="CONTROLADO",8,IF(Tabla1[[#This Row],[SERVICIO]]="RÁPIDO",4.5,IF(Tabla1[[#This Row],[SERVICIO]]="NORMAL",3,))))</f>
        <v>3</v>
      </c>
      <c r="S4229">
        <f>IF(Tabla1[[#This Row],[SERVICIO]]="COMIDA",0.75,IF(Tabla1[[#This Row],[SERVICIO]]="CONTROLADO",2.65,IF(Tabla1[[#This Row],[SERVICIO]]="RÁPIDO",0.55,IF(Tabla1[[#This Row],[SERVICIO]]="NORMAL",1.2,))))</f>
        <v>1.2</v>
      </c>
      <c r="T4229" s="2">
        <f>IF(Tabla1[[#This Row],[KILOMETROS ADICIONALES]]=0,Tabla1[[#This Row],[KILOMETROS]]*Tabla1[[#This Row],[COSTO NORMAL]],Tabla1[[#This Row],[COSTO NORMAL]]*Tabla1[[#This Row],[KILOMETROS HASTA]])</f>
        <v>7.5</v>
      </c>
      <c r="U4229" s="2">
        <f>Tabla1[[#This Row],[KILOMETROS ADICIONALES]]*Tabla1[[#This Row],[COSTO ADICIONAL]]</f>
        <v>21.707999999999998</v>
      </c>
      <c r="V4229">
        <v>132</v>
      </c>
      <c r="W4229" s="2">
        <f>Tabla1[[#This Row],[COSTO NORMAL2]]+Tabla1[[#This Row],[COSTO ADICIONAL2]]</f>
        <v>29.207999999999998</v>
      </c>
    </row>
    <row r="4230" spans="1:23" x14ac:dyDescent="0.25">
      <c r="A4230" t="s">
        <v>121</v>
      </c>
      <c r="B4230" t="s">
        <v>6775</v>
      </c>
      <c r="C4230" t="s">
        <v>13321</v>
      </c>
      <c r="D4230" t="s">
        <v>13</v>
      </c>
      <c r="E4230" t="s">
        <v>14844</v>
      </c>
      <c r="F4230" t="s">
        <v>14</v>
      </c>
      <c r="G4230" t="s">
        <v>15</v>
      </c>
      <c r="H4230" t="s">
        <v>2667</v>
      </c>
      <c r="I4230" t="s">
        <v>6776</v>
      </c>
      <c r="J4230" t="str">
        <f>MID(Tabla1[[#This Row],[HORA2]],1,2)</f>
        <v>12</v>
      </c>
      <c r="K4230" t="s">
        <v>43</v>
      </c>
      <c r="L4230" t="s">
        <v>43</v>
      </c>
      <c r="M4230" t="s">
        <v>14867</v>
      </c>
      <c r="N4230" t="s">
        <v>22</v>
      </c>
      <c r="O4230">
        <v>14.18</v>
      </c>
      <c r="P42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11.68</v>
      </c>
      <c r="Q4230">
        <f>IF(Tabla1[[#This Row],[SERVICIO]]="COMIDA",3,IF(Tabla1[[#This Row],[SERVICIO]]="CONTROLADO",12,IF(Tabla1[[#This Row],[SERVICIO]]="RÁPIDO",3.75,IF(Tabla1[[#This Row],[SERVICIO]]="NORMAL",2.5,))))</f>
        <v>2.5</v>
      </c>
      <c r="R4230">
        <f>IF(Tabla1[[#This Row],[SERVICIO]]="COMIDA",3.5,IF(Tabla1[[#This Row],[SERVICIO]]="CONTROLADO",8,IF(Tabla1[[#This Row],[SERVICIO]]="RÁPIDO",4.5,IF(Tabla1[[#This Row],[SERVICIO]]="NORMAL",3,))))</f>
        <v>3</v>
      </c>
      <c r="S4230">
        <f>IF(Tabla1[[#This Row],[SERVICIO]]="COMIDA",0.75,IF(Tabla1[[#This Row],[SERVICIO]]="CONTROLADO",2.65,IF(Tabla1[[#This Row],[SERVICIO]]="RÁPIDO",0.55,IF(Tabla1[[#This Row],[SERVICIO]]="NORMAL",1.2,))))</f>
        <v>1.2</v>
      </c>
      <c r="T4230" s="2">
        <f>IF(Tabla1[[#This Row],[KILOMETROS ADICIONALES]]=0,Tabla1[[#This Row],[KILOMETROS]]*Tabla1[[#This Row],[COSTO NORMAL]],Tabla1[[#This Row],[COSTO NORMAL]]*Tabla1[[#This Row],[KILOMETROS HASTA]])</f>
        <v>7.5</v>
      </c>
      <c r="U4230" s="2">
        <f>Tabla1[[#This Row],[KILOMETROS ADICIONALES]]*Tabla1[[#This Row],[COSTO ADICIONAL]]</f>
        <v>14.016</v>
      </c>
      <c r="V4230">
        <v>101.77</v>
      </c>
      <c r="W4230" s="2">
        <f>Tabla1[[#This Row],[COSTO NORMAL2]]+Tabla1[[#This Row],[COSTO ADICIONAL2]]</f>
        <v>21.515999999999998</v>
      </c>
    </row>
    <row r="4231" spans="1:23" x14ac:dyDescent="0.25">
      <c r="A4231" t="s">
        <v>121</v>
      </c>
      <c r="B4231" t="s">
        <v>6777</v>
      </c>
      <c r="C4231" t="s">
        <v>13322</v>
      </c>
      <c r="E4231" t="s">
        <v>14845</v>
      </c>
      <c r="F4231" t="s">
        <v>76</v>
      </c>
      <c r="G4231" t="s">
        <v>41</v>
      </c>
      <c r="H4231" t="s">
        <v>121</v>
      </c>
      <c r="I4231" t="s">
        <v>6778</v>
      </c>
      <c r="J4231" t="str">
        <f>MID(Tabla1[[#This Row],[HORA2]],1,2)</f>
        <v>14</v>
      </c>
      <c r="K4231" t="s">
        <v>43</v>
      </c>
      <c r="L4231" t="s">
        <v>57</v>
      </c>
      <c r="M4231" t="s">
        <v>14867</v>
      </c>
      <c r="N4231" t="s">
        <v>22</v>
      </c>
      <c r="O4231">
        <v>1.1599999999999999</v>
      </c>
      <c r="P42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31">
        <f>IF(Tabla1[[#This Row],[SERVICIO]]="COMIDA",3,IF(Tabla1[[#This Row],[SERVICIO]]="CONTROLADO",12,IF(Tabla1[[#This Row],[SERVICIO]]="RÁPIDO",3.75,IF(Tabla1[[#This Row],[SERVICIO]]="NORMAL",2.5,))))</f>
        <v>3.75</v>
      </c>
      <c r="R4231">
        <f>IF(Tabla1[[#This Row],[SERVICIO]]="COMIDA",3.5,IF(Tabla1[[#This Row],[SERVICIO]]="CONTROLADO",8,IF(Tabla1[[#This Row],[SERVICIO]]="RÁPIDO",4.5,IF(Tabla1[[#This Row],[SERVICIO]]="NORMAL",3,))))</f>
        <v>4.5</v>
      </c>
      <c r="S42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31" s="2">
        <f>IF(Tabla1[[#This Row],[KILOMETROS ADICIONALES]]=0,Tabla1[[#This Row],[KILOMETROS]]*Tabla1[[#This Row],[COSTO NORMAL]],Tabla1[[#This Row],[COSTO NORMAL]]*Tabla1[[#This Row],[KILOMETROS HASTA]])</f>
        <v>5.22</v>
      </c>
      <c r="U4231" s="2">
        <f>Tabla1[[#This Row],[KILOMETROS ADICIONALES]]*Tabla1[[#This Row],[COSTO ADICIONAL]]</f>
        <v>0</v>
      </c>
      <c r="V4231">
        <v>173.62</v>
      </c>
      <c r="W4231" s="2">
        <f>Tabla1[[#This Row],[COSTO NORMAL2]]+Tabla1[[#This Row],[COSTO ADICIONAL2]]</f>
        <v>5.22</v>
      </c>
    </row>
    <row r="4232" spans="1:23" x14ac:dyDescent="0.25">
      <c r="A4232" t="s">
        <v>121</v>
      </c>
      <c r="B4232" t="s">
        <v>6779</v>
      </c>
      <c r="C4232" t="s">
        <v>13323</v>
      </c>
      <c r="D4232" t="s">
        <v>13</v>
      </c>
      <c r="E4232" t="s">
        <v>14845</v>
      </c>
      <c r="F4232" t="s">
        <v>14</v>
      </c>
      <c r="G4232" t="s">
        <v>15</v>
      </c>
      <c r="H4232" t="s">
        <v>121</v>
      </c>
      <c r="I4232" t="s">
        <v>6780</v>
      </c>
      <c r="J4232" t="str">
        <f>MID(Tabla1[[#This Row],[HORA2]],1,2)</f>
        <v>15</v>
      </c>
      <c r="K4232" t="s">
        <v>19</v>
      </c>
      <c r="L4232" t="s">
        <v>27</v>
      </c>
      <c r="M4232" t="s">
        <v>14867</v>
      </c>
      <c r="N4232" t="s">
        <v>22</v>
      </c>
      <c r="O4232">
        <v>20.75</v>
      </c>
      <c r="P42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</v>
      </c>
      <c r="Q4232">
        <f>IF(Tabla1[[#This Row],[SERVICIO]]="COMIDA",3,IF(Tabla1[[#This Row],[SERVICIO]]="CONTROLADO",12,IF(Tabla1[[#This Row],[SERVICIO]]="RÁPIDO",3.75,IF(Tabla1[[#This Row],[SERVICIO]]="NORMAL",2.5,))))</f>
        <v>3.75</v>
      </c>
      <c r="R4232">
        <f>IF(Tabla1[[#This Row],[SERVICIO]]="COMIDA",3.5,IF(Tabla1[[#This Row],[SERVICIO]]="CONTROLADO",8,IF(Tabla1[[#This Row],[SERVICIO]]="RÁPIDO",4.5,IF(Tabla1[[#This Row],[SERVICIO]]="NORMAL",3,))))</f>
        <v>4.5</v>
      </c>
      <c r="S42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32" s="2">
        <f>IF(Tabla1[[#This Row],[KILOMETROS ADICIONALES]]=0,Tabla1[[#This Row],[KILOMETROS]]*Tabla1[[#This Row],[COSTO NORMAL]],Tabla1[[#This Row],[COSTO NORMAL]]*Tabla1[[#This Row],[KILOMETROS HASTA]])</f>
        <v>16.875</v>
      </c>
      <c r="U4232" s="2">
        <f>Tabla1[[#This Row],[KILOMETROS ADICIONALES]]*Tabla1[[#This Row],[COSTO ADICIONAL]]</f>
        <v>9.3500000000000014</v>
      </c>
      <c r="V4232">
        <v>136.69999999999999</v>
      </c>
      <c r="W4232" s="2">
        <f>Tabla1[[#This Row],[COSTO NORMAL2]]+Tabla1[[#This Row],[COSTO ADICIONAL2]]</f>
        <v>26.225000000000001</v>
      </c>
    </row>
    <row r="4233" spans="1:23" x14ac:dyDescent="0.25">
      <c r="A4233" t="s">
        <v>121</v>
      </c>
      <c r="B4233" t="s">
        <v>6781</v>
      </c>
      <c r="C4233" t="s">
        <v>13324</v>
      </c>
      <c r="D4233" t="s">
        <v>13</v>
      </c>
      <c r="E4233" t="s">
        <v>14845</v>
      </c>
      <c r="F4233" t="s">
        <v>14</v>
      </c>
      <c r="G4233" t="s">
        <v>15</v>
      </c>
      <c r="H4233" t="s">
        <v>121</v>
      </c>
      <c r="I4233" t="s">
        <v>5346</v>
      </c>
      <c r="J4233" t="str">
        <f>MID(Tabla1[[#This Row],[HORA2]],1,2)</f>
        <v>14</v>
      </c>
      <c r="K4233" t="s">
        <v>19</v>
      </c>
      <c r="L4233" t="s">
        <v>53</v>
      </c>
      <c r="M4233" t="s">
        <v>14867</v>
      </c>
      <c r="N4233" t="s">
        <v>22</v>
      </c>
      <c r="O4233">
        <v>10.23</v>
      </c>
      <c r="P42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6.48</v>
      </c>
      <c r="Q4233">
        <f>IF(Tabla1[[#This Row],[SERVICIO]]="COMIDA",3,IF(Tabla1[[#This Row],[SERVICIO]]="CONTROLADO",12,IF(Tabla1[[#This Row],[SERVICIO]]="RÁPIDO",3.75,IF(Tabla1[[#This Row],[SERVICIO]]="NORMAL",2.5,))))</f>
        <v>3.75</v>
      </c>
      <c r="R4233">
        <f>IF(Tabla1[[#This Row],[SERVICIO]]="COMIDA",3.5,IF(Tabla1[[#This Row],[SERVICIO]]="CONTROLADO",8,IF(Tabla1[[#This Row],[SERVICIO]]="RÁPIDO",4.5,IF(Tabla1[[#This Row],[SERVICIO]]="NORMAL",3,))))</f>
        <v>4.5</v>
      </c>
      <c r="S42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33" s="2">
        <f>IF(Tabla1[[#This Row],[KILOMETROS ADICIONALES]]=0,Tabla1[[#This Row],[KILOMETROS]]*Tabla1[[#This Row],[COSTO NORMAL]],Tabla1[[#This Row],[COSTO NORMAL]]*Tabla1[[#This Row],[KILOMETROS HASTA]])</f>
        <v>16.875</v>
      </c>
      <c r="U4233" s="2">
        <f>Tabla1[[#This Row],[KILOMETROS ADICIONALES]]*Tabla1[[#This Row],[COSTO ADICIONAL]]</f>
        <v>3.5640000000000005</v>
      </c>
      <c r="V4233">
        <v>176.47</v>
      </c>
      <c r="W4233" s="2">
        <f>Tabla1[[#This Row],[COSTO NORMAL2]]+Tabla1[[#This Row],[COSTO ADICIONAL2]]</f>
        <v>20.439</v>
      </c>
    </row>
    <row r="4234" spans="1:23" x14ac:dyDescent="0.25">
      <c r="A4234" t="s">
        <v>121</v>
      </c>
      <c r="B4234" t="s">
        <v>5256</v>
      </c>
      <c r="C4234" t="s">
        <v>13325</v>
      </c>
      <c r="D4234" t="s">
        <v>13</v>
      </c>
      <c r="E4234" t="s">
        <v>14845</v>
      </c>
      <c r="F4234" t="s">
        <v>14</v>
      </c>
      <c r="G4234" t="s">
        <v>24</v>
      </c>
      <c r="H4234" t="s">
        <v>121</v>
      </c>
      <c r="I4234" t="s">
        <v>5385</v>
      </c>
      <c r="J4234" t="str">
        <f>MID(Tabla1[[#This Row],[HORA2]],1,2)</f>
        <v>17</v>
      </c>
      <c r="K4234" t="s">
        <v>53</v>
      </c>
      <c r="L4234" t="s">
        <v>19</v>
      </c>
      <c r="M4234" t="s">
        <v>14867</v>
      </c>
      <c r="N4234" t="s">
        <v>22</v>
      </c>
      <c r="O4234">
        <v>17.989999999999998</v>
      </c>
      <c r="P42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14.239999999999998</v>
      </c>
      <c r="Q4234">
        <f>IF(Tabla1[[#This Row],[SERVICIO]]="COMIDA",3,IF(Tabla1[[#This Row],[SERVICIO]]="CONTROLADO",12,IF(Tabla1[[#This Row],[SERVICIO]]="RÁPIDO",3.75,IF(Tabla1[[#This Row],[SERVICIO]]="NORMAL",2.5,))))</f>
        <v>3.75</v>
      </c>
      <c r="R4234">
        <f>IF(Tabla1[[#This Row],[SERVICIO]]="COMIDA",3.5,IF(Tabla1[[#This Row],[SERVICIO]]="CONTROLADO",8,IF(Tabla1[[#This Row],[SERVICIO]]="RÁPIDO",4.5,IF(Tabla1[[#This Row],[SERVICIO]]="NORMAL",3,))))</f>
        <v>4.5</v>
      </c>
      <c r="S42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34" s="2">
        <f>IF(Tabla1[[#This Row],[KILOMETROS ADICIONALES]]=0,Tabla1[[#This Row],[KILOMETROS]]*Tabla1[[#This Row],[COSTO NORMAL]],Tabla1[[#This Row],[COSTO NORMAL]]*Tabla1[[#This Row],[KILOMETROS HASTA]])</f>
        <v>16.875</v>
      </c>
      <c r="U4234" s="2">
        <f>Tabla1[[#This Row],[KILOMETROS ADICIONALES]]*Tabla1[[#This Row],[COSTO ADICIONAL]]</f>
        <v>7.8319999999999999</v>
      </c>
      <c r="V4234">
        <v>1.32</v>
      </c>
      <c r="W4234" s="2">
        <f>Tabla1[[#This Row],[COSTO NORMAL2]]+Tabla1[[#This Row],[COSTO ADICIONAL2]]</f>
        <v>24.707000000000001</v>
      </c>
    </row>
    <row r="4235" spans="1:23" x14ac:dyDescent="0.25">
      <c r="A4235" t="s">
        <v>121</v>
      </c>
      <c r="B4235" t="s">
        <v>6782</v>
      </c>
      <c r="C4235" t="s">
        <v>13326</v>
      </c>
      <c r="D4235" t="s">
        <v>13</v>
      </c>
      <c r="E4235" t="s">
        <v>14847</v>
      </c>
      <c r="F4235" t="s">
        <v>14</v>
      </c>
      <c r="G4235" t="s">
        <v>69</v>
      </c>
      <c r="H4235" t="s">
        <v>121</v>
      </c>
      <c r="I4235" t="s">
        <v>6783</v>
      </c>
      <c r="J4235" t="str">
        <f>MID(Tabla1[[#This Row],[HORA2]],1,2)</f>
        <v>17</v>
      </c>
      <c r="K4235" t="s">
        <v>43</v>
      </c>
      <c r="L4235" t="s">
        <v>19</v>
      </c>
      <c r="M4235" t="s">
        <v>14867</v>
      </c>
      <c r="N4235" t="s">
        <v>22</v>
      </c>
      <c r="O4235">
        <v>11.63</v>
      </c>
      <c r="P42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8.6300000000000008</v>
      </c>
      <c r="Q4235">
        <f>IF(Tabla1[[#This Row],[SERVICIO]]="COMIDA",3,IF(Tabla1[[#This Row],[SERVICIO]]="CONTROLADO",12,IF(Tabla1[[#This Row],[SERVICIO]]="RÁPIDO",3.75,IF(Tabla1[[#This Row],[SERVICIO]]="NORMAL",2.5,))))</f>
        <v>3</v>
      </c>
      <c r="R4235">
        <f>IF(Tabla1[[#This Row],[SERVICIO]]="COMIDA",3.5,IF(Tabla1[[#This Row],[SERVICIO]]="CONTROLADO",8,IF(Tabla1[[#This Row],[SERVICIO]]="RÁPIDO",4.5,IF(Tabla1[[#This Row],[SERVICIO]]="NORMAL",3,))))</f>
        <v>3.5</v>
      </c>
      <c r="S4235">
        <f>IF(Tabla1[[#This Row],[SERVICIO]]="COMIDA",0.75,IF(Tabla1[[#This Row],[SERVICIO]]="CONTROLADO",2.65,IF(Tabla1[[#This Row],[SERVICIO]]="RÁPIDO",0.55,IF(Tabla1[[#This Row],[SERVICIO]]="NORMAL",1.2,))))</f>
        <v>0.75</v>
      </c>
      <c r="T4235" s="2">
        <f>IF(Tabla1[[#This Row],[KILOMETROS ADICIONALES]]=0,Tabla1[[#This Row],[KILOMETROS]]*Tabla1[[#This Row],[COSTO NORMAL]],Tabla1[[#This Row],[COSTO NORMAL]]*Tabla1[[#This Row],[KILOMETROS HASTA]])</f>
        <v>10.5</v>
      </c>
      <c r="U4235" s="2">
        <f>Tabla1[[#This Row],[KILOMETROS ADICIONALES]]*Tabla1[[#This Row],[COSTO ADICIONAL]]</f>
        <v>6.4725000000000001</v>
      </c>
      <c r="V4235">
        <v>9.69</v>
      </c>
      <c r="W4235" s="2">
        <f>Tabla1[[#This Row],[COSTO NORMAL2]]+Tabla1[[#This Row],[COSTO ADICIONAL2]]</f>
        <v>16.9725</v>
      </c>
    </row>
    <row r="4236" spans="1:23" x14ac:dyDescent="0.25">
      <c r="A4236" t="s">
        <v>121</v>
      </c>
      <c r="B4236" t="s">
        <v>6784</v>
      </c>
      <c r="C4236" t="s">
        <v>13327</v>
      </c>
      <c r="D4236" t="s">
        <v>75</v>
      </c>
      <c r="E4236" t="s">
        <v>14844</v>
      </c>
      <c r="F4236" t="s">
        <v>295</v>
      </c>
      <c r="G4236" t="s">
        <v>15</v>
      </c>
      <c r="H4236" t="s">
        <v>2667</v>
      </c>
      <c r="I4236" t="s">
        <v>6785</v>
      </c>
      <c r="J4236" t="str">
        <f>MID(Tabla1[[#This Row],[HORA2]],1,2)</f>
        <v>13</v>
      </c>
      <c r="K4236" t="s">
        <v>27</v>
      </c>
      <c r="L4236" t="s">
        <v>20</v>
      </c>
      <c r="M4236" t="s">
        <v>14867</v>
      </c>
      <c r="N4236" t="s">
        <v>22</v>
      </c>
      <c r="O4236">
        <v>5.57</v>
      </c>
      <c r="P42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3.0700000000000003</v>
      </c>
      <c r="Q4236">
        <f>IF(Tabla1[[#This Row],[SERVICIO]]="COMIDA",3,IF(Tabla1[[#This Row],[SERVICIO]]="CONTROLADO",12,IF(Tabla1[[#This Row],[SERVICIO]]="RÁPIDO",3.75,IF(Tabla1[[#This Row],[SERVICIO]]="NORMAL",2.5,))))</f>
        <v>2.5</v>
      </c>
      <c r="R4236">
        <f>IF(Tabla1[[#This Row],[SERVICIO]]="COMIDA",3.5,IF(Tabla1[[#This Row],[SERVICIO]]="CONTROLADO",8,IF(Tabla1[[#This Row],[SERVICIO]]="RÁPIDO",4.5,IF(Tabla1[[#This Row],[SERVICIO]]="NORMAL",3,))))</f>
        <v>3</v>
      </c>
      <c r="S4236">
        <f>IF(Tabla1[[#This Row],[SERVICIO]]="COMIDA",0.75,IF(Tabla1[[#This Row],[SERVICIO]]="CONTROLADO",2.65,IF(Tabla1[[#This Row],[SERVICIO]]="RÁPIDO",0.55,IF(Tabla1[[#This Row],[SERVICIO]]="NORMAL",1.2,))))</f>
        <v>1.2</v>
      </c>
      <c r="T4236" s="2">
        <f>IF(Tabla1[[#This Row],[KILOMETROS ADICIONALES]]=0,Tabla1[[#This Row],[KILOMETROS]]*Tabla1[[#This Row],[COSTO NORMAL]],Tabla1[[#This Row],[COSTO NORMAL]]*Tabla1[[#This Row],[KILOMETROS HASTA]])</f>
        <v>7.5</v>
      </c>
      <c r="U4236" s="2">
        <f>Tabla1[[#This Row],[KILOMETROS ADICIONALES]]*Tabla1[[#This Row],[COSTO ADICIONAL]]</f>
        <v>3.6840000000000002</v>
      </c>
      <c r="V4236">
        <v>242.14</v>
      </c>
      <c r="W4236" s="2">
        <f>Tabla1[[#This Row],[COSTO NORMAL2]]+Tabla1[[#This Row],[COSTO ADICIONAL2]]</f>
        <v>11.184000000000001</v>
      </c>
    </row>
    <row r="4237" spans="1:23" x14ac:dyDescent="0.25">
      <c r="A4237" t="s">
        <v>121</v>
      </c>
      <c r="B4237" t="s">
        <v>6786</v>
      </c>
      <c r="C4237" t="s">
        <v>13328</v>
      </c>
      <c r="D4237" t="s">
        <v>13</v>
      </c>
      <c r="E4237" t="s">
        <v>14847</v>
      </c>
      <c r="F4237" t="s">
        <v>14</v>
      </c>
      <c r="G4237" t="s">
        <v>15</v>
      </c>
      <c r="H4237" t="s">
        <v>121</v>
      </c>
      <c r="I4237" t="s">
        <v>6787</v>
      </c>
      <c r="J4237" t="str">
        <f>MID(Tabla1[[#This Row],[HORA2]],1,2)</f>
        <v>14</v>
      </c>
      <c r="K4237" t="s">
        <v>19</v>
      </c>
      <c r="L4237" t="s">
        <v>20</v>
      </c>
      <c r="M4237" t="s">
        <v>14867</v>
      </c>
      <c r="N4237" t="s">
        <v>22</v>
      </c>
      <c r="O4237">
        <v>10.28</v>
      </c>
      <c r="P42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7.2799999999999994</v>
      </c>
      <c r="Q4237">
        <f>IF(Tabla1[[#This Row],[SERVICIO]]="COMIDA",3,IF(Tabla1[[#This Row],[SERVICIO]]="CONTROLADO",12,IF(Tabla1[[#This Row],[SERVICIO]]="RÁPIDO",3.75,IF(Tabla1[[#This Row],[SERVICIO]]="NORMAL",2.5,))))</f>
        <v>3</v>
      </c>
      <c r="R4237">
        <f>IF(Tabla1[[#This Row],[SERVICIO]]="COMIDA",3.5,IF(Tabla1[[#This Row],[SERVICIO]]="CONTROLADO",8,IF(Tabla1[[#This Row],[SERVICIO]]="RÁPIDO",4.5,IF(Tabla1[[#This Row],[SERVICIO]]="NORMAL",3,))))</f>
        <v>3.5</v>
      </c>
      <c r="S4237">
        <f>IF(Tabla1[[#This Row],[SERVICIO]]="COMIDA",0.75,IF(Tabla1[[#This Row],[SERVICIO]]="CONTROLADO",2.65,IF(Tabla1[[#This Row],[SERVICIO]]="RÁPIDO",0.55,IF(Tabla1[[#This Row],[SERVICIO]]="NORMAL",1.2,))))</f>
        <v>0.75</v>
      </c>
      <c r="T4237" s="2">
        <f>IF(Tabla1[[#This Row],[KILOMETROS ADICIONALES]]=0,Tabla1[[#This Row],[KILOMETROS]]*Tabla1[[#This Row],[COSTO NORMAL]],Tabla1[[#This Row],[COSTO NORMAL]]*Tabla1[[#This Row],[KILOMETROS HASTA]])</f>
        <v>10.5</v>
      </c>
      <c r="U4237" s="2">
        <f>Tabla1[[#This Row],[KILOMETROS ADICIONALES]]*Tabla1[[#This Row],[COSTO ADICIONAL]]</f>
        <v>5.4599999999999991</v>
      </c>
      <c r="V4237">
        <v>179.27</v>
      </c>
      <c r="W4237" s="2">
        <f>Tabla1[[#This Row],[COSTO NORMAL2]]+Tabla1[[#This Row],[COSTO ADICIONAL2]]</f>
        <v>15.959999999999999</v>
      </c>
    </row>
    <row r="4238" spans="1:23" x14ac:dyDescent="0.25">
      <c r="A4238" t="s">
        <v>121</v>
      </c>
      <c r="B4238" t="s">
        <v>6788</v>
      </c>
      <c r="C4238" t="s">
        <v>13329</v>
      </c>
      <c r="D4238" t="s">
        <v>13</v>
      </c>
      <c r="E4238" t="s">
        <v>14847</v>
      </c>
      <c r="F4238" t="s">
        <v>14</v>
      </c>
      <c r="G4238" t="s">
        <v>15</v>
      </c>
      <c r="H4238" t="s">
        <v>121</v>
      </c>
      <c r="I4238" t="s">
        <v>6789</v>
      </c>
      <c r="J4238" t="str">
        <f>MID(Tabla1[[#This Row],[HORA2]],1,2)</f>
        <v>15</v>
      </c>
      <c r="K4238" t="s">
        <v>19</v>
      </c>
      <c r="L4238" t="s">
        <v>20</v>
      </c>
      <c r="M4238" t="s">
        <v>14867</v>
      </c>
      <c r="N4238" t="s">
        <v>22</v>
      </c>
      <c r="O4238">
        <v>13.45</v>
      </c>
      <c r="P42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10.45</v>
      </c>
      <c r="Q4238">
        <f>IF(Tabla1[[#This Row],[SERVICIO]]="COMIDA",3,IF(Tabla1[[#This Row],[SERVICIO]]="CONTROLADO",12,IF(Tabla1[[#This Row],[SERVICIO]]="RÁPIDO",3.75,IF(Tabla1[[#This Row],[SERVICIO]]="NORMAL",2.5,))))</f>
        <v>3</v>
      </c>
      <c r="R4238">
        <f>IF(Tabla1[[#This Row],[SERVICIO]]="COMIDA",3.5,IF(Tabla1[[#This Row],[SERVICIO]]="CONTROLADO",8,IF(Tabla1[[#This Row],[SERVICIO]]="RÁPIDO",4.5,IF(Tabla1[[#This Row],[SERVICIO]]="NORMAL",3,))))</f>
        <v>3.5</v>
      </c>
      <c r="S4238">
        <f>IF(Tabla1[[#This Row],[SERVICIO]]="COMIDA",0.75,IF(Tabla1[[#This Row],[SERVICIO]]="CONTROLADO",2.65,IF(Tabla1[[#This Row],[SERVICIO]]="RÁPIDO",0.55,IF(Tabla1[[#This Row],[SERVICIO]]="NORMAL",1.2,))))</f>
        <v>0.75</v>
      </c>
      <c r="T4238" s="2">
        <f>IF(Tabla1[[#This Row],[KILOMETROS ADICIONALES]]=0,Tabla1[[#This Row],[KILOMETROS]]*Tabla1[[#This Row],[COSTO NORMAL]],Tabla1[[#This Row],[COSTO NORMAL]]*Tabla1[[#This Row],[KILOMETROS HASTA]])</f>
        <v>10.5</v>
      </c>
      <c r="U4238" s="2">
        <f>Tabla1[[#This Row],[KILOMETROS ADICIONALES]]*Tabla1[[#This Row],[COSTO ADICIONAL]]</f>
        <v>7.8374999999999995</v>
      </c>
      <c r="V4238">
        <v>174.18</v>
      </c>
      <c r="W4238" s="2">
        <f>Tabla1[[#This Row],[COSTO NORMAL2]]+Tabla1[[#This Row],[COSTO ADICIONAL2]]</f>
        <v>18.337499999999999</v>
      </c>
    </row>
    <row r="4239" spans="1:23" x14ac:dyDescent="0.25">
      <c r="A4239" t="s">
        <v>121</v>
      </c>
      <c r="B4239" t="s">
        <v>6790</v>
      </c>
      <c r="C4239" t="s">
        <v>13330</v>
      </c>
      <c r="D4239" t="s">
        <v>13</v>
      </c>
      <c r="E4239" t="s">
        <v>14845</v>
      </c>
      <c r="F4239" t="s">
        <v>14</v>
      </c>
      <c r="G4239" t="s">
        <v>15</v>
      </c>
      <c r="H4239" t="s">
        <v>121</v>
      </c>
      <c r="I4239" t="s">
        <v>6791</v>
      </c>
      <c r="J4239" t="str">
        <f>MID(Tabla1[[#This Row],[HORA2]],1,2)</f>
        <v>17</v>
      </c>
      <c r="K4239" t="s">
        <v>53</v>
      </c>
      <c r="L4239" t="s">
        <v>19</v>
      </c>
      <c r="M4239" t="s">
        <v>14867</v>
      </c>
      <c r="N4239" t="s">
        <v>22</v>
      </c>
      <c r="O4239">
        <v>12</v>
      </c>
      <c r="P42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8.25</v>
      </c>
      <c r="Q4239">
        <f>IF(Tabla1[[#This Row],[SERVICIO]]="COMIDA",3,IF(Tabla1[[#This Row],[SERVICIO]]="CONTROLADO",12,IF(Tabla1[[#This Row],[SERVICIO]]="RÁPIDO",3.75,IF(Tabla1[[#This Row],[SERVICIO]]="NORMAL",2.5,))))</f>
        <v>3.75</v>
      </c>
      <c r="R4239">
        <f>IF(Tabla1[[#This Row],[SERVICIO]]="COMIDA",3.5,IF(Tabla1[[#This Row],[SERVICIO]]="CONTROLADO",8,IF(Tabla1[[#This Row],[SERVICIO]]="RÁPIDO",4.5,IF(Tabla1[[#This Row],[SERVICIO]]="NORMAL",3,))))</f>
        <v>4.5</v>
      </c>
      <c r="S42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39" s="2">
        <f>IF(Tabla1[[#This Row],[KILOMETROS ADICIONALES]]=0,Tabla1[[#This Row],[KILOMETROS]]*Tabla1[[#This Row],[COSTO NORMAL]],Tabla1[[#This Row],[COSTO NORMAL]]*Tabla1[[#This Row],[KILOMETROS HASTA]])</f>
        <v>16.875</v>
      </c>
      <c r="U4239" s="2">
        <f>Tabla1[[#This Row],[KILOMETROS ADICIONALES]]*Tabla1[[#This Row],[COSTO ADICIONAL]]</f>
        <v>4.5375000000000005</v>
      </c>
      <c r="V4239">
        <v>171.85</v>
      </c>
      <c r="W4239" s="2">
        <f>Tabla1[[#This Row],[COSTO NORMAL2]]+Tabla1[[#This Row],[COSTO ADICIONAL2]]</f>
        <v>21.412500000000001</v>
      </c>
    </row>
    <row r="4240" spans="1:23" x14ac:dyDescent="0.25">
      <c r="A4240" t="s">
        <v>121</v>
      </c>
      <c r="B4240" t="s">
        <v>6792</v>
      </c>
      <c r="C4240" t="s">
        <v>13331</v>
      </c>
      <c r="E4240" t="s">
        <v>14845</v>
      </c>
      <c r="F4240" t="s">
        <v>76</v>
      </c>
      <c r="G4240" t="s">
        <v>15</v>
      </c>
      <c r="H4240" t="s">
        <v>121</v>
      </c>
      <c r="I4240" t="s">
        <v>6793</v>
      </c>
      <c r="J4240" t="str">
        <f>MID(Tabla1[[#This Row],[HORA2]],1,2)</f>
        <v>14</v>
      </c>
      <c r="K4240" t="s">
        <v>43</v>
      </c>
      <c r="L4240" t="s">
        <v>49</v>
      </c>
      <c r="M4240" t="s">
        <v>14867</v>
      </c>
      <c r="N4240" t="s">
        <v>22</v>
      </c>
      <c r="O4240">
        <v>2.21</v>
      </c>
      <c r="P42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40">
        <f>IF(Tabla1[[#This Row],[SERVICIO]]="COMIDA",3,IF(Tabla1[[#This Row],[SERVICIO]]="CONTROLADO",12,IF(Tabla1[[#This Row],[SERVICIO]]="RÁPIDO",3.75,IF(Tabla1[[#This Row],[SERVICIO]]="NORMAL",2.5,))))</f>
        <v>3.75</v>
      </c>
      <c r="R4240">
        <f>IF(Tabla1[[#This Row],[SERVICIO]]="COMIDA",3.5,IF(Tabla1[[#This Row],[SERVICIO]]="CONTROLADO",8,IF(Tabla1[[#This Row],[SERVICIO]]="RÁPIDO",4.5,IF(Tabla1[[#This Row],[SERVICIO]]="NORMAL",3,))))</f>
        <v>4.5</v>
      </c>
      <c r="S42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0" s="2">
        <f>IF(Tabla1[[#This Row],[KILOMETROS ADICIONALES]]=0,Tabla1[[#This Row],[KILOMETROS]]*Tabla1[[#This Row],[COSTO NORMAL]],Tabla1[[#This Row],[COSTO NORMAL]]*Tabla1[[#This Row],[KILOMETROS HASTA]])</f>
        <v>9.9450000000000003</v>
      </c>
      <c r="U4240" s="2">
        <f>Tabla1[[#This Row],[KILOMETROS ADICIONALES]]*Tabla1[[#This Row],[COSTO ADICIONAL]]</f>
        <v>0</v>
      </c>
      <c r="V4240">
        <v>81.36</v>
      </c>
      <c r="W4240" s="2">
        <f>Tabla1[[#This Row],[COSTO NORMAL2]]+Tabla1[[#This Row],[COSTO ADICIONAL2]]</f>
        <v>9.9450000000000003</v>
      </c>
    </row>
    <row r="4241" spans="1:23" x14ac:dyDescent="0.25">
      <c r="A4241" t="s">
        <v>121</v>
      </c>
      <c r="B4241" t="s">
        <v>6794</v>
      </c>
      <c r="C4241" t="s">
        <v>13332</v>
      </c>
      <c r="E4241" t="s">
        <v>14845</v>
      </c>
      <c r="F4241" t="s">
        <v>76</v>
      </c>
      <c r="G4241" t="s">
        <v>15</v>
      </c>
      <c r="H4241" t="s">
        <v>121</v>
      </c>
      <c r="I4241" t="s">
        <v>6795</v>
      </c>
      <c r="J4241" t="str">
        <f>MID(Tabla1[[#This Row],[HORA2]],1,2)</f>
        <v>14</v>
      </c>
      <c r="K4241" t="s">
        <v>43</v>
      </c>
      <c r="L4241" t="s">
        <v>78</v>
      </c>
      <c r="M4241" t="s">
        <v>14867</v>
      </c>
      <c r="N4241" t="s">
        <v>22</v>
      </c>
      <c r="O4241">
        <v>12.34</v>
      </c>
      <c r="P42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8.59</v>
      </c>
      <c r="Q4241">
        <f>IF(Tabla1[[#This Row],[SERVICIO]]="COMIDA",3,IF(Tabla1[[#This Row],[SERVICIO]]="CONTROLADO",12,IF(Tabla1[[#This Row],[SERVICIO]]="RÁPIDO",3.75,IF(Tabla1[[#This Row],[SERVICIO]]="NORMAL",2.5,))))</f>
        <v>3.75</v>
      </c>
      <c r="R4241">
        <f>IF(Tabla1[[#This Row],[SERVICIO]]="COMIDA",3.5,IF(Tabla1[[#This Row],[SERVICIO]]="CONTROLADO",8,IF(Tabla1[[#This Row],[SERVICIO]]="RÁPIDO",4.5,IF(Tabla1[[#This Row],[SERVICIO]]="NORMAL",3,))))</f>
        <v>4.5</v>
      </c>
      <c r="S42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1" s="2">
        <f>IF(Tabla1[[#This Row],[KILOMETROS ADICIONALES]]=0,Tabla1[[#This Row],[KILOMETROS]]*Tabla1[[#This Row],[COSTO NORMAL]],Tabla1[[#This Row],[COSTO NORMAL]]*Tabla1[[#This Row],[KILOMETROS HASTA]])</f>
        <v>16.875</v>
      </c>
      <c r="U4241" s="2">
        <f>Tabla1[[#This Row],[KILOMETROS ADICIONALES]]*Tabla1[[#This Row],[COSTO ADICIONAL]]</f>
        <v>4.7244999999999999</v>
      </c>
      <c r="V4241">
        <v>234.47</v>
      </c>
      <c r="W4241" s="2">
        <f>Tabla1[[#This Row],[COSTO NORMAL2]]+Tabla1[[#This Row],[COSTO ADICIONAL2]]</f>
        <v>21.599499999999999</v>
      </c>
    </row>
    <row r="4242" spans="1:23" x14ac:dyDescent="0.25">
      <c r="A4242" t="s">
        <v>121</v>
      </c>
      <c r="B4242" t="s">
        <v>6796</v>
      </c>
      <c r="C4242" t="s">
        <v>13333</v>
      </c>
      <c r="D4242" t="s">
        <v>13</v>
      </c>
      <c r="E4242" t="s">
        <v>14845</v>
      </c>
      <c r="F4242" t="s">
        <v>295</v>
      </c>
      <c r="G4242" t="s">
        <v>69</v>
      </c>
      <c r="H4242" t="s">
        <v>121</v>
      </c>
      <c r="I4242" t="s">
        <v>6797</v>
      </c>
      <c r="J4242" t="str">
        <f>MID(Tabla1[[#This Row],[HORA2]],1,2)</f>
        <v>15</v>
      </c>
      <c r="K4242" t="s">
        <v>44</v>
      </c>
      <c r="L4242" t="s">
        <v>19</v>
      </c>
      <c r="M4242" t="s">
        <v>14867</v>
      </c>
      <c r="N4242" t="s">
        <v>22</v>
      </c>
      <c r="O4242">
        <v>8.56</v>
      </c>
      <c r="P42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4.8100000000000005</v>
      </c>
      <c r="Q4242">
        <f>IF(Tabla1[[#This Row],[SERVICIO]]="COMIDA",3,IF(Tabla1[[#This Row],[SERVICIO]]="CONTROLADO",12,IF(Tabla1[[#This Row],[SERVICIO]]="RÁPIDO",3.75,IF(Tabla1[[#This Row],[SERVICIO]]="NORMAL",2.5,))))</f>
        <v>3.75</v>
      </c>
      <c r="R4242">
        <f>IF(Tabla1[[#This Row],[SERVICIO]]="COMIDA",3.5,IF(Tabla1[[#This Row],[SERVICIO]]="CONTROLADO",8,IF(Tabla1[[#This Row],[SERVICIO]]="RÁPIDO",4.5,IF(Tabla1[[#This Row],[SERVICIO]]="NORMAL",3,))))</f>
        <v>4.5</v>
      </c>
      <c r="S42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2" s="2">
        <f>IF(Tabla1[[#This Row],[KILOMETROS ADICIONALES]]=0,Tabla1[[#This Row],[KILOMETROS]]*Tabla1[[#This Row],[COSTO NORMAL]],Tabla1[[#This Row],[COSTO NORMAL]]*Tabla1[[#This Row],[KILOMETROS HASTA]])</f>
        <v>16.875</v>
      </c>
      <c r="U4242" s="2">
        <f>Tabla1[[#This Row],[KILOMETROS ADICIONALES]]*Tabla1[[#This Row],[COSTO ADICIONAL]]</f>
        <v>2.6455000000000006</v>
      </c>
      <c r="V4242">
        <v>129.97999999999999</v>
      </c>
      <c r="W4242" s="2">
        <f>Tabla1[[#This Row],[COSTO NORMAL2]]+Tabla1[[#This Row],[COSTO ADICIONAL2]]</f>
        <v>19.520500000000002</v>
      </c>
    </row>
    <row r="4243" spans="1:23" x14ac:dyDescent="0.25">
      <c r="A4243" t="s">
        <v>121</v>
      </c>
      <c r="B4243" t="s">
        <v>6798</v>
      </c>
      <c r="C4243" t="s">
        <v>13334</v>
      </c>
      <c r="D4243" t="s">
        <v>13</v>
      </c>
      <c r="E4243" t="s">
        <v>14845</v>
      </c>
      <c r="F4243" t="s">
        <v>14</v>
      </c>
      <c r="G4243" t="s">
        <v>15</v>
      </c>
      <c r="H4243" t="s">
        <v>121</v>
      </c>
      <c r="I4243" t="s">
        <v>6799</v>
      </c>
      <c r="J4243" t="str">
        <f>MID(Tabla1[[#This Row],[HORA2]],1,2)</f>
        <v>15</v>
      </c>
      <c r="K4243" t="s">
        <v>44</v>
      </c>
      <c r="L4243" t="s">
        <v>44</v>
      </c>
      <c r="M4243" t="s">
        <v>14867</v>
      </c>
      <c r="N4243" t="s">
        <v>22</v>
      </c>
      <c r="O4243">
        <v>15.07</v>
      </c>
      <c r="P42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11.32</v>
      </c>
      <c r="Q4243">
        <f>IF(Tabla1[[#This Row],[SERVICIO]]="COMIDA",3,IF(Tabla1[[#This Row],[SERVICIO]]="CONTROLADO",12,IF(Tabla1[[#This Row],[SERVICIO]]="RÁPIDO",3.75,IF(Tabla1[[#This Row],[SERVICIO]]="NORMAL",2.5,))))</f>
        <v>3.75</v>
      </c>
      <c r="R4243">
        <f>IF(Tabla1[[#This Row],[SERVICIO]]="COMIDA",3.5,IF(Tabla1[[#This Row],[SERVICIO]]="CONTROLADO",8,IF(Tabla1[[#This Row],[SERVICIO]]="RÁPIDO",4.5,IF(Tabla1[[#This Row],[SERVICIO]]="NORMAL",3,))))</f>
        <v>4.5</v>
      </c>
      <c r="S42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3" s="2">
        <f>IF(Tabla1[[#This Row],[KILOMETROS ADICIONALES]]=0,Tabla1[[#This Row],[KILOMETROS]]*Tabla1[[#This Row],[COSTO NORMAL]],Tabla1[[#This Row],[COSTO NORMAL]]*Tabla1[[#This Row],[KILOMETROS HASTA]])</f>
        <v>16.875</v>
      </c>
      <c r="U4243" s="2">
        <f>Tabla1[[#This Row],[KILOMETROS ADICIONALES]]*Tabla1[[#This Row],[COSTO ADICIONAL]]</f>
        <v>6.2260000000000009</v>
      </c>
      <c r="V4243">
        <v>30.32</v>
      </c>
      <c r="W4243" s="2">
        <f>Tabla1[[#This Row],[COSTO NORMAL2]]+Tabla1[[#This Row],[COSTO ADICIONAL2]]</f>
        <v>23.100999999999999</v>
      </c>
    </row>
    <row r="4244" spans="1:23" x14ac:dyDescent="0.25">
      <c r="A4244" t="s">
        <v>121</v>
      </c>
      <c r="B4244" t="s">
        <v>6800</v>
      </c>
      <c r="C4244" t="s">
        <v>13335</v>
      </c>
      <c r="D4244" t="s">
        <v>13</v>
      </c>
      <c r="E4244" t="s">
        <v>14847</v>
      </c>
      <c r="F4244" t="s">
        <v>14</v>
      </c>
      <c r="G4244" t="s">
        <v>15</v>
      </c>
      <c r="H4244" t="s">
        <v>121</v>
      </c>
      <c r="I4244" t="s">
        <v>6801</v>
      </c>
      <c r="J4244" t="str">
        <f>MID(Tabla1[[#This Row],[HORA2]],1,2)</f>
        <v>14</v>
      </c>
      <c r="K4244" t="s">
        <v>19</v>
      </c>
      <c r="L4244" t="s">
        <v>57</v>
      </c>
      <c r="M4244" t="s">
        <v>14867</v>
      </c>
      <c r="N4244" t="s">
        <v>22</v>
      </c>
      <c r="O4244">
        <v>19.61</v>
      </c>
      <c r="P42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16.61</v>
      </c>
      <c r="Q4244">
        <f>IF(Tabla1[[#This Row],[SERVICIO]]="COMIDA",3,IF(Tabla1[[#This Row],[SERVICIO]]="CONTROLADO",12,IF(Tabla1[[#This Row],[SERVICIO]]="RÁPIDO",3.75,IF(Tabla1[[#This Row],[SERVICIO]]="NORMAL",2.5,))))</f>
        <v>3</v>
      </c>
      <c r="R4244">
        <f>IF(Tabla1[[#This Row],[SERVICIO]]="COMIDA",3.5,IF(Tabla1[[#This Row],[SERVICIO]]="CONTROLADO",8,IF(Tabla1[[#This Row],[SERVICIO]]="RÁPIDO",4.5,IF(Tabla1[[#This Row],[SERVICIO]]="NORMAL",3,))))</f>
        <v>3.5</v>
      </c>
      <c r="S4244">
        <f>IF(Tabla1[[#This Row],[SERVICIO]]="COMIDA",0.75,IF(Tabla1[[#This Row],[SERVICIO]]="CONTROLADO",2.65,IF(Tabla1[[#This Row],[SERVICIO]]="RÁPIDO",0.55,IF(Tabla1[[#This Row],[SERVICIO]]="NORMAL",1.2,))))</f>
        <v>0.75</v>
      </c>
      <c r="T4244" s="2">
        <f>IF(Tabla1[[#This Row],[KILOMETROS ADICIONALES]]=0,Tabla1[[#This Row],[KILOMETROS]]*Tabla1[[#This Row],[COSTO NORMAL]],Tabla1[[#This Row],[COSTO NORMAL]]*Tabla1[[#This Row],[KILOMETROS HASTA]])</f>
        <v>10.5</v>
      </c>
      <c r="U4244" s="2">
        <f>Tabla1[[#This Row],[KILOMETROS ADICIONALES]]*Tabla1[[#This Row],[COSTO ADICIONAL]]</f>
        <v>12.4575</v>
      </c>
      <c r="V4244">
        <v>191.06</v>
      </c>
      <c r="W4244" s="2">
        <f>Tabla1[[#This Row],[COSTO NORMAL2]]+Tabla1[[#This Row],[COSTO ADICIONAL2]]</f>
        <v>22.9575</v>
      </c>
    </row>
    <row r="4245" spans="1:23" x14ac:dyDescent="0.25">
      <c r="A4245" t="s">
        <v>121</v>
      </c>
      <c r="B4245" t="s">
        <v>6802</v>
      </c>
      <c r="C4245" t="s">
        <v>13336</v>
      </c>
      <c r="D4245" t="s">
        <v>13</v>
      </c>
      <c r="E4245" t="s">
        <v>14845</v>
      </c>
      <c r="F4245" t="s">
        <v>295</v>
      </c>
      <c r="G4245" t="s">
        <v>15</v>
      </c>
      <c r="H4245" t="s">
        <v>121</v>
      </c>
      <c r="I4245" t="s">
        <v>6803</v>
      </c>
      <c r="J4245" t="str">
        <f>MID(Tabla1[[#This Row],[HORA2]],1,2)</f>
        <v>15</v>
      </c>
      <c r="K4245" t="s">
        <v>78</v>
      </c>
      <c r="L4245" t="s">
        <v>43</v>
      </c>
      <c r="M4245" t="s">
        <v>14867</v>
      </c>
      <c r="N4245" t="s">
        <v>22</v>
      </c>
      <c r="O4245">
        <v>9.7799999999999994</v>
      </c>
      <c r="P42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6.0299999999999994</v>
      </c>
      <c r="Q4245">
        <f>IF(Tabla1[[#This Row],[SERVICIO]]="COMIDA",3,IF(Tabla1[[#This Row],[SERVICIO]]="CONTROLADO",12,IF(Tabla1[[#This Row],[SERVICIO]]="RÁPIDO",3.75,IF(Tabla1[[#This Row],[SERVICIO]]="NORMAL",2.5,))))</f>
        <v>3.75</v>
      </c>
      <c r="R4245">
        <f>IF(Tabla1[[#This Row],[SERVICIO]]="COMIDA",3.5,IF(Tabla1[[#This Row],[SERVICIO]]="CONTROLADO",8,IF(Tabla1[[#This Row],[SERVICIO]]="RÁPIDO",4.5,IF(Tabla1[[#This Row],[SERVICIO]]="NORMAL",3,))))</f>
        <v>4.5</v>
      </c>
      <c r="S42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5" s="2">
        <f>IF(Tabla1[[#This Row],[KILOMETROS ADICIONALES]]=0,Tabla1[[#This Row],[KILOMETROS]]*Tabla1[[#This Row],[COSTO NORMAL]],Tabla1[[#This Row],[COSTO NORMAL]]*Tabla1[[#This Row],[KILOMETROS HASTA]])</f>
        <v>16.875</v>
      </c>
      <c r="U4245" s="2">
        <f>Tabla1[[#This Row],[KILOMETROS ADICIONALES]]*Tabla1[[#This Row],[COSTO ADICIONAL]]</f>
        <v>3.3165</v>
      </c>
      <c r="V4245">
        <v>70.849999999999994</v>
      </c>
      <c r="W4245" s="2">
        <f>Tabla1[[#This Row],[COSTO NORMAL2]]+Tabla1[[#This Row],[COSTO ADICIONAL2]]</f>
        <v>20.191500000000001</v>
      </c>
    </row>
    <row r="4246" spans="1:23" x14ac:dyDescent="0.25">
      <c r="A4246" t="s">
        <v>121</v>
      </c>
      <c r="B4246" t="s">
        <v>6804</v>
      </c>
      <c r="C4246" t="s">
        <v>13337</v>
      </c>
      <c r="D4246" t="s">
        <v>13</v>
      </c>
      <c r="E4246" t="s">
        <v>14845</v>
      </c>
      <c r="F4246" t="s">
        <v>14</v>
      </c>
      <c r="G4246" t="s">
        <v>69</v>
      </c>
      <c r="H4246" t="s">
        <v>121</v>
      </c>
      <c r="I4246" t="s">
        <v>6805</v>
      </c>
      <c r="J4246" t="str">
        <f>MID(Tabla1[[#This Row],[HORA2]],1,2)</f>
        <v>16</v>
      </c>
      <c r="K4246" t="s">
        <v>19</v>
      </c>
      <c r="L4246" t="s">
        <v>19</v>
      </c>
      <c r="M4246" t="s">
        <v>14867</v>
      </c>
      <c r="N4246" t="s">
        <v>22</v>
      </c>
      <c r="O4246">
        <v>12.78</v>
      </c>
      <c r="P42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9.0299999999999994</v>
      </c>
      <c r="Q4246">
        <f>IF(Tabla1[[#This Row],[SERVICIO]]="COMIDA",3,IF(Tabla1[[#This Row],[SERVICIO]]="CONTROLADO",12,IF(Tabla1[[#This Row],[SERVICIO]]="RÁPIDO",3.75,IF(Tabla1[[#This Row],[SERVICIO]]="NORMAL",2.5,))))</f>
        <v>3.75</v>
      </c>
      <c r="R4246">
        <f>IF(Tabla1[[#This Row],[SERVICIO]]="COMIDA",3.5,IF(Tabla1[[#This Row],[SERVICIO]]="CONTROLADO",8,IF(Tabla1[[#This Row],[SERVICIO]]="RÁPIDO",4.5,IF(Tabla1[[#This Row],[SERVICIO]]="NORMAL",3,))))</f>
        <v>4.5</v>
      </c>
      <c r="S42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6" s="2">
        <f>IF(Tabla1[[#This Row],[KILOMETROS ADICIONALES]]=0,Tabla1[[#This Row],[KILOMETROS]]*Tabla1[[#This Row],[COSTO NORMAL]],Tabla1[[#This Row],[COSTO NORMAL]]*Tabla1[[#This Row],[KILOMETROS HASTA]])</f>
        <v>16.875</v>
      </c>
      <c r="U4246" s="2">
        <f>Tabla1[[#This Row],[KILOMETROS ADICIONALES]]*Tabla1[[#This Row],[COSTO ADICIONAL]]</f>
        <v>4.9664999999999999</v>
      </c>
      <c r="V4246">
        <v>123.37</v>
      </c>
      <c r="W4246" s="2">
        <f>Tabla1[[#This Row],[COSTO NORMAL2]]+Tabla1[[#This Row],[COSTO ADICIONAL2]]</f>
        <v>21.8415</v>
      </c>
    </row>
    <row r="4247" spans="1:23" x14ac:dyDescent="0.25">
      <c r="A4247" t="s">
        <v>121</v>
      </c>
      <c r="B4247" t="s">
        <v>6773</v>
      </c>
      <c r="C4247" t="s">
        <v>13338</v>
      </c>
      <c r="D4247" t="s">
        <v>13</v>
      </c>
      <c r="E4247" t="s">
        <v>14845</v>
      </c>
      <c r="F4247" t="s">
        <v>76</v>
      </c>
      <c r="G4247" t="s">
        <v>15</v>
      </c>
      <c r="H4247" t="s">
        <v>121</v>
      </c>
      <c r="I4247" t="s">
        <v>6806</v>
      </c>
      <c r="J4247" t="str">
        <f>MID(Tabla1[[#This Row],[HORA2]],1,2)</f>
        <v>17</v>
      </c>
      <c r="K4247" t="s">
        <v>145</v>
      </c>
      <c r="L4247" t="s">
        <v>19</v>
      </c>
      <c r="M4247" t="s">
        <v>14867</v>
      </c>
      <c r="N4247" t="s">
        <v>22</v>
      </c>
      <c r="O4247">
        <v>7.43</v>
      </c>
      <c r="P42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3.6799999999999997</v>
      </c>
      <c r="Q4247">
        <f>IF(Tabla1[[#This Row],[SERVICIO]]="COMIDA",3,IF(Tabla1[[#This Row],[SERVICIO]]="CONTROLADO",12,IF(Tabla1[[#This Row],[SERVICIO]]="RÁPIDO",3.75,IF(Tabla1[[#This Row],[SERVICIO]]="NORMAL",2.5,))))</f>
        <v>3.75</v>
      </c>
      <c r="R4247">
        <f>IF(Tabla1[[#This Row],[SERVICIO]]="COMIDA",3.5,IF(Tabla1[[#This Row],[SERVICIO]]="CONTROLADO",8,IF(Tabla1[[#This Row],[SERVICIO]]="RÁPIDO",4.5,IF(Tabla1[[#This Row],[SERVICIO]]="NORMAL",3,))))</f>
        <v>4.5</v>
      </c>
      <c r="S42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7" s="2">
        <f>IF(Tabla1[[#This Row],[KILOMETROS ADICIONALES]]=0,Tabla1[[#This Row],[KILOMETROS]]*Tabla1[[#This Row],[COSTO NORMAL]],Tabla1[[#This Row],[COSTO NORMAL]]*Tabla1[[#This Row],[KILOMETROS HASTA]])</f>
        <v>16.875</v>
      </c>
      <c r="U4247" s="2">
        <f>Tabla1[[#This Row],[KILOMETROS ADICIONALES]]*Tabla1[[#This Row],[COSTO ADICIONAL]]</f>
        <v>2.024</v>
      </c>
      <c r="V4247">
        <v>103.07</v>
      </c>
      <c r="W4247" s="2">
        <f>Tabla1[[#This Row],[COSTO NORMAL2]]+Tabla1[[#This Row],[COSTO ADICIONAL2]]</f>
        <v>18.899000000000001</v>
      </c>
    </row>
    <row r="4248" spans="1:23" x14ac:dyDescent="0.25">
      <c r="A4248" t="s">
        <v>121</v>
      </c>
      <c r="B4248" t="s">
        <v>1253</v>
      </c>
      <c r="C4248" t="s">
        <v>13339</v>
      </c>
      <c r="D4248" t="s">
        <v>13</v>
      </c>
      <c r="E4248" t="s">
        <v>14845</v>
      </c>
      <c r="F4248" t="s">
        <v>14</v>
      </c>
      <c r="G4248" t="s">
        <v>15</v>
      </c>
      <c r="H4248" t="s">
        <v>121</v>
      </c>
      <c r="I4248" t="s">
        <v>6807</v>
      </c>
      <c r="J4248" t="str">
        <f>MID(Tabla1[[#This Row],[HORA2]],1,2)</f>
        <v>14</v>
      </c>
      <c r="K4248" t="s">
        <v>26</v>
      </c>
      <c r="L4248" t="s">
        <v>92</v>
      </c>
      <c r="M4248" t="s">
        <v>14867</v>
      </c>
      <c r="N4248" t="s">
        <v>22</v>
      </c>
      <c r="O4248">
        <v>1.73</v>
      </c>
      <c r="P42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48">
        <f>IF(Tabla1[[#This Row],[SERVICIO]]="COMIDA",3,IF(Tabla1[[#This Row],[SERVICIO]]="CONTROLADO",12,IF(Tabla1[[#This Row],[SERVICIO]]="RÁPIDO",3.75,IF(Tabla1[[#This Row],[SERVICIO]]="NORMAL",2.5,))))</f>
        <v>3.75</v>
      </c>
      <c r="R4248">
        <f>IF(Tabla1[[#This Row],[SERVICIO]]="COMIDA",3.5,IF(Tabla1[[#This Row],[SERVICIO]]="CONTROLADO",8,IF(Tabla1[[#This Row],[SERVICIO]]="RÁPIDO",4.5,IF(Tabla1[[#This Row],[SERVICIO]]="NORMAL",3,))))</f>
        <v>4.5</v>
      </c>
      <c r="S42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8" s="2">
        <f>IF(Tabla1[[#This Row],[KILOMETROS ADICIONALES]]=0,Tabla1[[#This Row],[KILOMETROS]]*Tabla1[[#This Row],[COSTO NORMAL]],Tabla1[[#This Row],[COSTO NORMAL]]*Tabla1[[#This Row],[KILOMETROS HASTA]])</f>
        <v>7.7850000000000001</v>
      </c>
      <c r="U4248" s="2">
        <f>Tabla1[[#This Row],[KILOMETROS ADICIONALES]]*Tabla1[[#This Row],[COSTO ADICIONAL]]</f>
        <v>0</v>
      </c>
      <c r="V4248">
        <v>181.67</v>
      </c>
      <c r="W4248" s="2">
        <f>Tabla1[[#This Row],[COSTO NORMAL2]]+Tabla1[[#This Row],[COSTO ADICIONAL2]]</f>
        <v>7.7850000000000001</v>
      </c>
    </row>
    <row r="4249" spans="1:23" x14ac:dyDescent="0.25">
      <c r="A4249" t="s">
        <v>121</v>
      </c>
      <c r="B4249" t="s">
        <v>4314</v>
      </c>
      <c r="C4249" t="s">
        <v>13340</v>
      </c>
      <c r="D4249" t="s">
        <v>13</v>
      </c>
      <c r="E4249" t="s">
        <v>14845</v>
      </c>
      <c r="F4249" t="s">
        <v>76</v>
      </c>
      <c r="G4249" t="s">
        <v>15</v>
      </c>
      <c r="H4249" t="s">
        <v>121</v>
      </c>
      <c r="I4249" t="s">
        <v>6808</v>
      </c>
      <c r="J4249" t="str">
        <f>MID(Tabla1[[#This Row],[HORA2]],1,2)</f>
        <v>17</v>
      </c>
      <c r="K4249" t="s">
        <v>31</v>
      </c>
      <c r="L4249" t="s">
        <v>188</v>
      </c>
      <c r="M4249" t="s">
        <v>14867</v>
      </c>
      <c r="N4249" t="s">
        <v>22</v>
      </c>
      <c r="O4249">
        <v>14.95</v>
      </c>
      <c r="P42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4249">
        <f>IF(Tabla1[[#This Row],[SERVICIO]]="COMIDA",3,IF(Tabla1[[#This Row],[SERVICIO]]="CONTROLADO",12,IF(Tabla1[[#This Row],[SERVICIO]]="RÁPIDO",3.75,IF(Tabla1[[#This Row],[SERVICIO]]="NORMAL",2.5,))))</f>
        <v>3.75</v>
      </c>
      <c r="R4249">
        <f>IF(Tabla1[[#This Row],[SERVICIO]]="COMIDA",3.5,IF(Tabla1[[#This Row],[SERVICIO]]="CONTROLADO",8,IF(Tabla1[[#This Row],[SERVICIO]]="RÁPIDO",4.5,IF(Tabla1[[#This Row],[SERVICIO]]="NORMAL",3,))))</f>
        <v>4.5</v>
      </c>
      <c r="S42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49" s="2">
        <f>IF(Tabla1[[#This Row],[KILOMETROS ADICIONALES]]=0,Tabla1[[#This Row],[KILOMETROS]]*Tabla1[[#This Row],[COSTO NORMAL]],Tabla1[[#This Row],[COSTO NORMAL]]*Tabla1[[#This Row],[KILOMETROS HASTA]])</f>
        <v>16.875</v>
      </c>
      <c r="U4249" s="2">
        <f>Tabla1[[#This Row],[KILOMETROS ADICIONALES]]*Tabla1[[#This Row],[COSTO ADICIONAL]]</f>
        <v>6.16</v>
      </c>
      <c r="V4249">
        <v>37.590000000000003</v>
      </c>
      <c r="W4249" s="2">
        <f>Tabla1[[#This Row],[COSTO NORMAL2]]+Tabla1[[#This Row],[COSTO ADICIONAL2]]</f>
        <v>23.035</v>
      </c>
    </row>
    <row r="4250" spans="1:23" x14ac:dyDescent="0.25">
      <c r="A4250" t="s">
        <v>121</v>
      </c>
      <c r="B4250" t="s">
        <v>6809</v>
      </c>
      <c r="C4250" t="s">
        <v>13341</v>
      </c>
      <c r="D4250" t="s">
        <v>13</v>
      </c>
      <c r="E4250" t="s">
        <v>14845</v>
      </c>
      <c r="F4250" t="s">
        <v>14</v>
      </c>
      <c r="G4250" t="s">
        <v>15</v>
      </c>
      <c r="H4250" t="s">
        <v>121</v>
      </c>
      <c r="I4250" t="s">
        <v>6810</v>
      </c>
      <c r="J4250" t="str">
        <f>MID(Tabla1[[#This Row],[HORA2]],1,2)</f>
        <v>16</v>
      </c>
      <c r="K4250" t="s">
        <v>26</v>
      </c>
      <c r="L4250" t="s">
        <v>78</v>
      </c>
      <c r="M4250" t="s">
        <v>14867</v>
      </c>
      <c r="N4250" t="s">
        <v>22</v>
      </c>
      <c r="O4250">
        <v>19.36</v>
      </c>
      <c r="P42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15.61</v>
      </c>
      <c r="Q4250">
        <f>IF(Tabla1[[#This Row],[SERVICIO]]="COMIDA",3,IF(Tabla1[[#This Row],[SERVICIO]]="CONTROLADO",12,IF(Tabla1[[#This Row],[SERVICIO]]="RÁPIDO",3.75,IF(Tabla1[[#This Row],[SERVICIO]]="NORMAL",2.5,))))</f>
        <v>3.75</v>
      </c>
      <c r="R4250">
        <f>IF(Tabla1[[#This Row],[SERVICIO]]="COMIDA",3.5,IF(Tabla1[[#This Row],[SERVICIO]]="CONTROLADO",8,IF(Tabla1[[#This Row],[SERVICIO]]="RÁPIDO",4.5,IF(Tabla1[[#This Row],[SERVICIO]]="NORMAL",3,))))</f>
        <v>4.5</v>
      </c>
      <c r="S42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50" s="2">
        <f>IF(Tabla1[[#This Row],[KILOMETROS ADICIONALES]]=0,Tabla1[[#This Row],[KILOMETROS]]*Tabla1[[#This Row],[COSTO NORMAL]],Tabla1[[#This Row],[COSTO NORMAL]]*Tabla1[[#This Row],[KILOMETROS HASTA]])</f>
        <v>16.875</v>
      </c>
      <c r="U4250" s="2">
        <f>Tabla1[[#This Row],[KILOMETROS ADICIONALES]]*Tabla1[[#This Row],[COSTO ADICIONAL]]</f>
        <v>8.5854999999999997</v>
      </c>
      <c r="V4250">
        <v>117.92</v>
      </c>
      <c r="W4250" s="2">
        <f>Tabla1[[#This Row],[COSTO NORMAL2]]+Tabla1[[#This Row],[COSTO ADICIONAL2]]</f>
        <v>25.4605</v>
      </c>
    </row>
    <row r="4251" spans="1:23" x14ac:dyDescent="0.25">
      <c r="A4251" t="s">
        <v>121</v>
      </c>
      <c r="B4251" t="s">
        <v>6811</v>
      </c>
      <c r="C4251" t="s">
        <v>13342</v>
      </c>
      <c r="D4251" t="s">
        <v>13</v>
      </c>
      <c r="E4251" t="s">
        <v>14847</v>
      </c>
      <c r="F4251" t="s">
        <v>14</v>
      </c>
      <c r="G4251" t="s">
        <v>15</v>
      </c>
      <c r="H4251" t="s">
        <v>121</v>
      </c>
      <c r="I4251" t="s">
        <v>6812</v>
      </c>
      <c r="J4251" t="str">
        <f>MID(Tabla1[[#This Row],[HORA2]],1,2)</f>
        <v>15</v>
      </c>
      <c r="K4251" t="s">
        <v>43</v>
      </c>
      <c r="L4251" t="s">
        <v>65</v>
      </c>
      <c r="M4251" t="s">
        <v>14867</v>
      </c>
      <c r="N4251" t="s">
        <v>22</v>
      </c>
      <c r="O4251">
        <v>3.74</v>
      </c>
      <c r="P42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0.74000000000000021</v>
      </c>
      <c r="Q4251">
        <f>IF(Tabla1[[#This Row],[SERVICIO]]="COMIDA",3,IF(Tabla1[[#This Row],[SERVICIO]]="CONTROLADO",12,IF(Tabla1[[#This Row],[SERVICIO]]="RÁPIDO",3.75,IF(Tabla1[[#This Row],[SERVICIO]]="NORMAL",2.5,))))</f>
        <v>3</v>
      </c>
      <c r="R4251">
        <f>IF(Tabla1[[#This Row],[SERVICIO]]="COMIDA",3.5,IF(Tabla1[[#This Row],[SERVICIO]]="CONTROLADO",8,IF(Tabla1[[#This Row],[SERVICIO]]="RÁPIDO",4.5,IF(Tabla1[[#This Row],[SERVICIO]]="NORMAL",3,))))</f>
        <v>3.5</v>
      </c>
      <c r="S4251">
        <f>IF(Tabla1[[#This Row],[SERVICIO]]="COMIDA",0.75,IF(Tabla1[[#This Row],[SERVICIO]]="CONTROLADO",2.65,IF(Tabla1[[#This Row],[SERVICIO]]="RÁPIDO",0.55,IF(Tabla1[[#This Row],[SERVICIO]]="NORMAL",1.2,))))</f>
        <v>0.75</v>
      </c>
      <c r="T4251" s="2">
        <f>IF(Tabla1[[#This Row],[KILOMETROS ADICIONALES]]=0,Tabla1[[#This Row],[KILOMETROS]]*Tabla1[[#This Row],[COSTO NORMAL]],Tabla1[[#This Row],[COSTO NORMAL]]*Tabla1[[#This Row],[KILOMETROS HASTA]])</f>
        <v>10.5</v>
      </c>
      <c r="U4251" s="2">
        <f>Tabla1[[#This Row],[KILOMETROS ADICIONALES]]*Tabla1[[#This Row],[COSTO ADICIONAL]]</f>
        <v>0.55500000000000016</v>
      </c>
      <c r="V4251">
        <v>21.44</v>
      </c>
      <c r="W4251" s="2">
        <f>Tabla1[[#This Row],[COSTO NORMAL2]]+Tabla1[[#This Row],[COSTO ADICIONAL2]]</f>
        <v>11.055</v>
      </c>
    </row>
    <row r="4252" spans="1:23" x14ac:dyDescent="0.25">
      <c r="A4252" t="s">
        <v>121</v>
      </c>
      <c r="B4252" t="s">
        <v>6813</v>
      </c>
      <c r="C4252" t="s">
        <v>13343</v>
      </c>
      <c r="D4252" t="s">
        <v>13</v>
      </c>
      <c r="E4252" t="s">
        <v>14847</v>
      </c>
      <c r="F4252" t="s">
        <v>14</v>
      </c>
      <c r="G4252" t="s">
        <v>15</v>
      </c>
      <c r="H4252" t="s">
        <v>121</v>
      </c>
      <c r="I4252" t="s">
        <v>6814</v>
      </c>
      <c r="J4252" t="str">
        <f>MID(Tabla1[[#This Row],[HORA2]],1,2)</f>
        <v>16</v>
      </c>
      <c r="K4252" t="s">
        <v>43</v>
      </c>
      <c r="L4252" t="s">
        <v>65</v>
      </c>
      <c r="M4252" t="s">
        <v>14867</v>
      </c>
      <c r="N4252" t="s">
        <v>22</v>
      </c>
      <c r="O4252">
        <v>17.37</v>
      </c>
      <c r="P42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14.370000000000001</v>
      </c>
      <c r="Q4252">
        <f>IF(Tabla1[[#This Row],[SERVICIO]]="COMIDA",3,IF(Tabla1[[#This Row],[SERVICIO]]="CONTROLADO",12,IF(Tabla1[[#This Row],[SERVICIO]]="RÁPIDO",3.75,IF(Tabla1[[#This Row],[SERVICIO]]="NORMAL",2.5,))))</f>
        <v>3</v>
      </c>
      <c r="R4252">
        <f>IF(Tabla1[[#This Row],[SERVICIO]]="COMIDA",3.5,IF(Tabla1[[#This Row],[SERVICIO]]="CONTROLADO",8,IF(Tabla1[[#This Row],[SERVICIO]]="RÁPIDO",4.5,IF(Tabla1[[#This Row],[SERVICIO]]="NORMAL",3,))))</f>
        <v>3.5</v>
      </c>
      <c r="S4252">
        <f>IF(Tabla1[[#This Row],[SERVICIO]]="COMIDA",0.75,IF(Tabla1[[#This Row],[SERVICIO]]="CONTROLADO",2.65,IF(Tabla1[[#This Row],[SERVICIO]]="RÁPIDO",0.55,IF(Tabla1[[#This Row],[SERVICIO]]="NORMAL",1.2,))))</f>
        <v>0.75</v>
      </c>
      <c r="T4252" s="2">
        <f>IF(Tabla1[[#This Row],[KILOMETROS ADICIONALES]]=0,Tabla1[[#This Row],[KILOMETROS]]*Tabla1[[#This Row],[COSTO NORMAL]],Tabla1[[#This Row],[COSTO NORMAL]]*Tabla1[[#This Row],[KILOMETROS HASTA]])</f>
        <v>10.5</v>
      </c>
      <c r="U4252" s="2">
        <f>Tabla1[[#This Row],[KILOMETROS ADICIONALES]]*Tabla1[[#This Row],[COSTO ADICIONAL]]</f>
        <v>10.7775</v>
      </c>
      <c r="V4252">
        <v>80.150000000000006</v>
      </c>
      <c r="W4252" s="2">
        <f>Tabla1[[#This Row],[COSTO NORMAL2]]+Tabla1[[#This Row],[COSTO ADICIONAL2]]</f>
        <v>21.2775</v>
      </c>
    </row>
    <row r="4253" spans="1:23" x14ac:dyDescent="0.25">
      <c r="A4253" t="s">
        <v>121</v>
      </c>
      <c r="B4253" t="s">
        <v>6815</v>
      </c>
      <c r="C4253" t="s">
        <v>13344</v>
      </c>
      <c r="D4253" t="s">
        <v>13</v>
      </c>
      <c r="E4253" t="s">
        <v>14845</v>
      </c>
      <c r="F4253" t="s">
        <v>14</v>
      </c>
      <c r="G4253" t="s">
        <v>15</v>
      </c>
      <c r="H4253" t="s">
        <v>121</v>
      </c>
      <c r="I4253" t="s">
        <v>6816</v>
      </c>
      <c r="J4253" t="str">
        <f>MID(Tabla1[[#This Row],[HORA2]],1,2)</f>
        <v>16</v>
      </c>
      <c r="K4253" t="s">
        <v>96</v>
      </c>
      <c r="L4253" t="s">
        <v>96</v>
      </c>
      <c r="M4253" t="s">
        <v>14867</v>
      </c>
      <c r="N4253" t="s">
        <v>22</v>
      </c>
      <c r="O4253">
        <v>11.88</v>
      </c>
      <c r="P42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8.1300000000000008</v>
      </c>
      <c r="Q4253">
        <f>IF(Tabla1[[#This Row],[SERVICIO]]="COMIDA",3,IF(Tabla1[[#This Row],[SERVICIO]]="CONTROLADO",12,IF(Tabla1[[#This Row],[SERVICIO]]="RÁPIDO",3.75,IF(Tabla1[[#This Row],[SERVICIO]]="NORMAL",2.5,))))</f>
        <v>3.75</v>
      </c>
      <c r="R4253">
        <f>IF(Tabla1[[#This Row],[SERVICIO]]="COMIDA",3.5,IF(Tabla1[[#This Row],[SERVICIO]]="CONTROLADO",8,IF(Tabla1[[#This Row],[SERVICIO]]="RÁPIDO",4.5,IF(Tabla1[[#This Row],[SERVICIO]]="NORMAL",3,))))</f>
        <v>4.5</v>
      </c>
      <c r="S42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53" s="2">
        <f>IF(Tabla1[[#This Row],[KILOMETROS ADICIONALES]]=0,Tabla1[[#This Row],[KILOMETROS]]*Tabla1[[#This Row],[COSTO NORMAL]],Tabla1[[#This Row],[COSTO NORMAL]]*Tabla1[[#This Row],[KILOMETROS HASTA]])</f>
        <v>16.875</v>
      </c>
      <c r="U4253" s="2">
        <f>Tabla1[[#This Row],[KILOMETROS ADICIONALES]]*Tabla1[[#This Row],[COSTO ADICIONAL]]</f>
        <v>4.4715000000000007</v>
      </c>
      <c r="V4253">
        <v>242.39</v>
      </c>
      <c r="W4253" s="2">
        <f>Tabla1[[#This Row],[COSTO NORMAL2]]+Tabla1[[#This Row],[COSTO ADICIONAL2]]</f>
        <v>21.346499999999999</v>
      </c>
    </row>
    <row r="4254" spans="1:23" x14ac:dyDescent="0.25">
      <c r="A4254" t="s">
        <v>121</v>
      </c>
      <c r="B4254" t="s">
        <v>1371</v>
      </c>
      <c r="C4254" t="s">
        <v>13345</v>
      </c>
      <c r="D4254" t="s">
        <v>13</v>
      </c>
      <c r="E4254" t="s">
        <v>14844</v>
      </c>
      <c r="F4254" t="s">
        <v>14</v>
      </c>
      <c r="G4254" t="s">
        <v>15</v>
      </c>
      <c r="H4254" t="s">
        <v>2667</v>
      </c>
      <c r="I4254" t="s">
        <v>6817</v>
      </c>
      <c r="J4254" t="str">
        <f>MID(Tabla1[[#This Row],[HORA2]],1,2)</f>
        <v>13</v>
      </c>
      <c r="K4254" t="s">
        <v>110</v>
      </c>
      <c r="L4254" t="s">
        <v>323</v>
      </c>
      <c r="M4254" t="s">
        <v>14867</v>
      </c>
      <c r="N4254" t="s">
        <v>22</v>
      </c>
      <c r="O4254">
        <v>8.01</v>
      </c>
      <c r="P42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5.51</v>
      </c>
      <c r="Q4254">
        <f>IF(Tabla1[[#This Row],[SERVICIO]]="COMIDA",3,IF(Tabla1[[#This Row],[SERVICIO]]="CONTROLADO",12,IF(Tabla1[[#This Row],[SERVICIO]]="RÁPIDO",3.75,IF(Tabla1[[#This Row],[SERVICIO]]="NORMAL",2.5,))))</f>
        <v>2.5</v>
      </c>
      <c r="R4254">
        <f>IF(Tabla1[[#This Row],[SERVICIO]]="COMIDA",3.5,IF(Tabla1[[#This Row],[SERVICIO]]="CONTROLADO",8,IF(Tabla1[[#This Row],[SERVICIO]]="RÁPIDO",4.5,IF(Tabla1[[#This Row],[SERVICIO]]="NORMAL",3,))))</f>
        <v>3</v>
      </c>
      <c r="S4254">
        <f>IF(Tabla1[[#This Row],[SERVICIO]]="COMIDA",0.75,IF(Tabla1[[#This Row],[SERVICIO]]="CONTROLADO",2.65,IF(Tabla1[[#This Row],[SERVICIO]]="RÁPIDO",0.55,IF(Tabla1[[#This Row],[SERVICIO]]="NORMAL",1.2,))))</f>
        <v>1.2</v>
      </c>
      <c r="T4254" s="2">
        <f>IF(Tabla1[[#This Row],[KILOMETROS ADICIONALES]]=0,Tabla1[[#This Row],[KILOMETROS]]*Tabla1[[#This Row],[COSTO NORMAL]],Tabla1[[#This Row],[COSTO NORMAL]]*Tabla1[[#This Row],[KILOMETROS HASTA]])</f>
        <v>7.5</v>
      </c>
      <c r="U4254" s="2">
        <f>Tabla1[[#This Row],[KILOMETROS ADICIONALES]]*Tabla1[[#This Row],[COSTO ADICIONAL]]</f>
        <v>6.6119999999999992</v>
      </c>
      <c r="V4254">
        <v>230.79</v>
      </c>
      <c r="W4254" s="2">
        <f>Tabla1[[#This Row],[COSTO NORMAL2]]+Tabla1[[#This Row],[COSTO ADICIONAL2]]</f>
        <v>14.111999999999998</v>
      </c>
    </row>
    <row r="4255" spans="1:23" x14ac:dyDescent="0.25">
      <c r="A4255" t="s">
        <v>121</v>
      </c>
      <c r="B4255" t="s">
        <v>6063</v>
      </c>
      <c r="C4255" t="s">
        <v>13346</v>
      </c>
      <c r="D4255" t="s">
        <v>13</v>
      </c>
      <c r="E4255" t="s">
        <v>14847</v>
      </c>
      <c r="F4255" t="s">
        <v>14</v>
      </c>
      <c r="G4255" t="s">
        <v>15</v>
      </c>
      <c r="H4255" t="s">
        <v>121</v>
      </c>
      <c r="I4255" t="s">
        <v>6818</v>
      </c>
      <c r="J4255" t="str">
        <f>MID(Tabla1[[#This Row],[HORA2]],1,2)</f>
        <v>16</v>
      </c>
      <c r="K4255" t="s">
        <v>43</v>
      </c>
      <c r="L4255" t="s">
        <v>79</v>
      </c>
      <c r="M4255" t="s">
        <v>14867</v>
      </c>
      <c r="N4255" t="s">
        <v>22</v>
      </c>
      <c r="O4255">
        <v>18.68</v>
      </c>
      <c r="P42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15.68</v>
      </c>
      <c r="Q4255">
        <f>IF(Tabla1[[#This Row],[SERVICIO]]="COMIDA",3,IF(Tabla1[[#This Row],[SERVICIO]]="CONTROLADO",12,IF(Tabla1[[#This Row],[SERVICIO]]="RÁPIDO",3.75,IF(Tabla1[[#This Row],[SERVICIO]]="NORMAL",2.5,))))</f>
        <v>3</v>
      </c>
      <c r="R4255">
        <f>IF(Tabla1[[#This Row],[SERVICIO]]="COMIDA",3.5,IF(Tabla1[[#This Row],[SERVICIO]]="CONTROLADO",8,IF(Tabla1[[#This Row],[SERVICIO]]="RÁPIDO",4.5,IF(Tabla1[[#This Row],[SERVICIO]]="NORMAL",3,))))</f>
        <v>3.5</v>
      </c>
      <c r="S4255">
        <f>IF(Tabla1[[#This Row],[SERVICIO]]="COMIDA",0.75,IF(Tabla1[[#This Row],[SERVICIO]]="CONTROLADO",2.65,IF(Tabla1[[#This Row],[SERVICIO]]="RÁPIDO",0.55,IF(Tabla1[[#This Row],[SERVICIO]]="NORMAL",1.2,))))</f>
        <v>0.75</v>
      </c>
      <c r="T4255" s="2">
        <f>IF(Tabla1[[#This Row],[KILOMETROS ADICIONALES]]=0,Tabla1[[#This Row],[KILOMETROS]]*Tabla1[[#This Row],[COSTO NORMAL]],Tabla1[[#This Row],[COSTO NORMAL]]*Tabla1[[#This Row],[KILOMETROS HASTA]])</f>
        <v>10.5</v>
      </c>
      <c r="U4255" s="2">
        <f>Tabla1[[#This Row],[KILOMETROS ADICIONALES]]*Tabla1[[#This Row],[COSTO ADICIONAL]]</f>
        <v>11.76</v>
      </c>
      <c r="V4255">
        <v>112.57</v>
      </c>
      <c r="W4255" s="2">
        <f>Tabla1[[#This Row],[COSTO NORMAL2]]+Tabla1[[#This Row],[COSTO ADICIONAL2]]</f>
        <v>22.259999999999998</v>
      </c>
    </row>
    <row r="4256" spans="1:23" x14ac:dyDescent="0.25">
      <c r="A4256" t="s">
        <v>121</v>
      </c>
      <c r="B4256" t="s">
        <v>6819</v>
      </c>
      <c r="C4256" t="s">
        <v>13347</v>
      </c>
      <c r="D4256" t="s">
        <v>13</v>
      </c>
      <c r="E4256" t="s">
        <v>14845</v>
      </c>
      <c r="F4256" t="s">
        <v>76</v>
      </c>
      <c r="G4256" t="s">
        <v>24</v>
      </c>
      <c r="H4256" t="s">
        <v>121</v>
      </c>
      <c r="I4256" t="s">
        <v>6820</v>
      </c>
      <c r="J4256" t="str">
        <f>MID(Tabla1[[#This Row],[HORA2]],1,2)</f>
        <v>16</v>
      </c>
      <c r="K4256" t="s">
        <v>90</v>
      </c>
      <c r="L4256" t="s">
        <v>90</v>
      </c>
      <c r="M4256" t="s">
        <v>14867</v>
      </c>
      <c r="N4256" t="s">
        <v>22</v>
      </c>
      <c r="O4256">
        <v>4.4400000000000004</v>
      </c>
      <c r="P42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0.69000000000000039</v>
      </c>
      <c r="Q4256">
        <f>IF(Tabla1[[#This Row],[SERVICIO]]="COMIDA",3,IF(Tabla1[[#This Row],[SERVICIO]]="CONTROLADO",12,IF(Tabla1[[#This Row],[SERVICIO]]="RÁPIDO",3.75,IF(Tabla1[[#This Row],[SERVICIO]]="NORMAL",2.5,))))</f>
        <v>3.75</v>
      </c>
      <c r="R4256">
        <f>IF(Tabla1[[#This Row],[SERVICIO]]="COMIDA",3.5,IF(Tabla1[[#This Row],[SERVICIO]]="CONTROLADO",8,IF(Tabla1[[#This Row],[SERVICIO]]="RÁPIDO",4.5,IF(Tabla1[[#This Row],[SERVICIO]]="NORMAL",3,))))</f>
        <v>4.5</v>
      </c>
      <c r="S42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56" s="2">
        <f>IF(Tabla1[[#This Row],[KILOMETROS ADICIONALES]]=0,Tabla1[[#This Row],[KILOMETROS]]*Tabla1[[#This Row],[COSTO NORMAL]],Tabla1[[#This Row],[COSTO NORMAL]]*Tabla1[[#This Row],[KILOMETROS HASTA]])</f>
        <v>16.875</v>
      </c>
      <c r="U4256" s="2">
        <f>Tabla1[[#This Row],[KILOMETROS ADICIONALES]]*Tabla1[[#This Row],[COSTO ADICIONAL]]</f>
        <v>0.37950000000000023</v>
      </c>
      <c r="V4256">
        <v>195.79</v>
      </c>
      <c r="W4256" s="2">
        <f>Tabla1[[#This Row],[COSTO NORMAL2]]+Tabla1[[#This Row],[COSTO ADICIONAL2]]</f>
        <v>17.2545</v>
      </c>
    </row>
    <row r="4257" spans="1:23" x14ac:dyDescent="0.25">
      <c r="A4257" t="s">
        <v>121</v>
      </c>
      <c r="B4257" t="s">
        <v>6821</v>
      </c>
      <c r="C4257" t="s">
        <v>13348</v>
      </c>
      <c r="D4257" t="s">
        <v>13</v>
      </c>
      <c r="E4257" t="s">
        <v>14845</v>
      </c>
      <c r="F4257" t="s">
        <v>76</v>
      </c>
      <c r="G4257" t="s">
        <v>15</v>
      </c>
      <c r="H4257" t="s">
        <v>121</v>
      </c>
      <c r="I4257" t="s">
        <v>6822</v>
      </c>
      <c r="J4257" t="str">
        <f>MID(Tabla1[[#This Row],[HORA2]],1,2)</f>
        <v>19</v>
      </c>
      <c r="K4257" t="s">
        <v>78</v>
      </c>
      <c r="L4257" t="s">
        <v>78</v>
      </c>
      <c r="M4257" t="s">
        <v>14867</v>
      </c>
      <c r="N4257" t="s">
        <v>22</v>
      </c>
      <c r="O4257">
        <v>15.45</v>
      </c>
      <c r="P42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</v>
      </c>
      <c r="Q4257">
        <f>IF(Tabla1[[#This Row],[SERVICIO]]="COMIDA",3,IF(Tabla1[[#This Row],[SERVICIO]]="CONTROLADO",12,IF(Tabla1[[#This Row],[SERVICIO]]="RÁPIDO",3.75,IF(Tabla1[[#This Row],[SERVICIO]]="NORMAL",2.5,))))</f>
        <v>3.75</v>
      </c>
      <c r="R4257">
        <f>IF(Tabla1[[#This Row],[SERVICIO]]="COMIDA",3.5,IF(Tabla1[[#This Row],[SERVICIO]]="CONTROLADO",8,IF(Tabla1[[#This Row],[SERVICIO]]="RÁPIDO",4.5,IF(Tabla1[[#This Row],[SERVICIO]]="NORMAL",3,))))</f>
        <v>4.5</v>
      </c>
      <c r="S42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57" s="2">
        <f>IF(Tabla1[[#This Row],[KILOMETROS ADICIONALES]]=0,Tabla1[[#This Row],[KILOMETROS]]*Tabla1[[#This Row],[COSTO NORMAL]],Tabla1[[#This Row],[COSTO NORMAL]]*Tabla1[[#This Row],[KILOMETROS HASTA]])</f>
        <v>16.875</v>
      </c>
      <c r="U4257" s="2">
        <f>Tabla1[[#This Row],[KILOMETROS ADICIONALES]]*Tabla1[[#This Row],[COSTO ADICIONAL]]</f>
        <v>6.4350000000000005</v>
      </c>
      <c r="V4257">
        <v>166.24</v>
      </c>
      <c r="W4257" s="2">
        <f>Tabla1[[#This Row],[COSTO NORMAL2]]+Tabla1[[#This Row],[COSTO ADICIONAL2]]</f>
        <v>23.310000000000002</v>
      </c>
    </row>
    <row r="4258" spans="1:23" x14ac:dyDescent="0.25">
      <c r="A4258" t="s">
        <v>121</v>
      </c>
      <c r="B4258" t="s">
        <v>5244</v>
      </c>
      <c r="C4258" t="s">
        <v>13349</v>
      </c>
      <c r="D4258" t="s">
        <v>13</v>
      </c>
      <c r="E4258" t="s">
        <v>14847</v>
      </c>
      <c r="F4258" t="s">
        <v>14</v>
      </c>
      <c r="G4258" t="s">
        <v>15</v>
      </c>
      <c r="H4258" t="s">
        <v>121</v>
      </c>
      <c r="I4258" t="s">
        <v>6823</v>
      </c>
      <c r="J4258" t="str">
        <f>MID(Tabla1[[#This Row],[HORA2]],1,2)</f>
        <v>17</v>
      </c>
      <c r="K4258" t="s">
        <v>43</v>
      </c>
      <c r="L4258" t="s">
        <v>49</v>
      </c>
      <c r="M4258" t="s">
        <v>14867</v>
      </c>
      <c r="N4258" t="s">
        <v>22</v>
      </c>
      <c r="O4258">
        <v>11.62</v>
      </c>
      <c r="P42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8.6199999999999992</v>
      </c>
      <c r="Q4258">
        <f>IF(Tabla1[[#This Row],[SERVICIO]]="COMIDA",3,IF(Tabla1[[#This Row],[SERVICIO]]="CONTROLADO",12,IF(Tabla1[[#This Row],[SERVICIO]]="RÁPIDO",3.75,IF(Tabla1[[#This Row],[SERVICIO]]="NORMAL",2.5,))))</f>
        <v>3</v>
      </c>
      <c r="R4258">
        <f>IF(Tabla1[[#This Row],[SERVICIO]]="COMIDA",3.5,IF(Tabla1[[#This Row],[SERVICIO]]="CONTROLADO",8,IF(Tabla1[[#This Row],[SERVICIO]]="RÁPIDO",4.5,IF(Tabla1[[#This Row],[SERVICIO]]="NORMAL",3,))))</f>
        <v>3.5</v>
      </c>
      <c r="S4258">
        <f>IF(Tabla1[[#This Row],[SERVICIO]]="COMIDA",0.75,IF(Tabla1[[#This Row],[SERVICIO]]="CONTROLADO",2.65,IF(Tabla1[[#This Row],[SERVICIO]]="RÁPIDO",0.55,IF(Tabla1[[#This Row],[SERVICIO]]="NORMAL",1.2,))))</f>
        <v>0.75</v>
      </c>
      <c r="T4258" s="2">
        <f>IF(Tabla1[[#This Row],[KILOMETROS ADICIONALES]]=0,Tabla1[[#This Row],[KILOMETROS]]*Tabla1[[#This Row],[COSTO NORMAL]],Tabla1[[#This Row],[COSTO NORMAL]]*Tabla1[[#This Row],[KILOMETROS HASTA]])</f>
        <v>10.5</v>
      </c>
      <c r="U4258" s="2">
        <f>Tabla1[[#This Row],[KILOMETROS ADICIONALES]]*Tabla1[[#This Row],[COSTO ADICIONAL]]</f>
        <v>6.4649999999999999</v>
      </c>
      <c r="V4258">
        <v>115.28</v>
      </c>
      <c r="W4258" s="2">
        <f>Tabla1[[#This Row],[COSTO NORMAL2]]+Tabla1[[#This Row],[COSTO ADICIONAL2]]</f>
        <v>16.965</v>
      </c>
    </row>
    <row r="4259" spans="1:23" x14ac:dyDescent="0.25">
      <c r="A4259" t="s">
        <v>121</v>
      </c>
      <c r="B4259" t="s">
        <v>6824</v>
      </c>
      <c r="C4259" t="s">
        <v>13350</v>
      </c>
      <c r="D4259" t="s">
        <v>13</v>
      </c>
      <c r="E4259" t="s">
        <v>14845</v>
      </c>
      <c r="F4259" t="s">
        <v>14</v>
      </c>
      <c r="G4259" t="s">
        <v>24</v>
      </c>
      <c r="H4259" t="s">
        <v>121</v>
      </c>
      <c r="I4259" t="s">
        <v>6825</v>
      </c>
      <c r="J4259" t="str">
        <f>MID(Tabla1[[#This Row],[HORA2]],1,2)</f>
        <v>15</v>
      </c>
      <c r="K4259" t="s">
        <v>53</v>
      </c>
      <c r="L4259" t="s">
        <v>149</v>
      </c>
      <c r="M4259" t="s">
        <v>14867</v>
      </c>
      <c r="N4259" t="s">
        <v>22</v>
      </c>
      <c r="O4259">
        <v>16.46</v>
      </c>
      <c r="P42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12.71</v>
      </c>
      <c r="Q4259">
        <f>IF(Tabla1[[#This Row],[SERVICIO]]="COMIDA",3,IF(Tabla1[[#This Row],[SERVICIO]]="CONTROLADO",12,IF(Tabla1[[#This Row],[SERVICIO]]="RÁPIDO",3.75,IF(Tabla1[[#This Row],[SERVICIO]]="NORMAL",2.5,))))</f>
        <v>3.75</v>
      </c>
      <c r="R4259">
        <f>IF(Tabla1[[#This Row],[SERVICIO]]="COMIDA",3.5,IF(Tabla1[[#This Row],[SERVICIO]]="CONTROLADO",8,IF(Tabla1[[#This Row],[SERVICIO]]="RÁPIDO",4.5,IF(Tabla1[[#This Row],[SERVICIO]]="NORMAL",3,))))</f>
        <v>4.5</v>
      </c>
      <c r="S42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59" s="2">
        <f>IF(Tabla1[[#This Row],[KILOMETROS ADICIONALES]]=0,Tabla1[[#This Row],[KILOMETROS]]*Tabla1[[#This Row],[COSTO NORMAL]],Tabla1[[#This Row],[COSTO NORMAL]]*Tabla1[[#This Row],[KILOMETROS HASTA]])</f>
        <v>16.875</v>
      </c>
      <c r="U4259" s="2">
        <f>Tabla1[[#This Row],[KILOMETROS ADICIONALES]]*Tabla1[[#This Row],[COSTO ADICIONAL]]</f>
        <v>6.9905000000000008</v>
      </c>
      <c r="V4259">
        <v>144.51</v>
      </c>
      <c r="W4259" s="2">
        <f>Tabla1[[#This Row],[COSTO NORMAL2]]+Tabla1[[#This Row],[COSTO ADICIONAL2]]</f>
        <v>23.865500000000001</v>
      </c>
    </row>
    <row r="4260" spans="1:23" x14ac:dyDescent="0.25">
      <c r="A4260" t="s">
        <v>121</v>
      </c>
      <c r="B4260" t="s">
        <v>6826</v>
      </c>
      <c r="C4260" t="s">
        <v>13351</v>
      </c>
      <c r="D4260" t="s">
        <v>13</v>
      </c>
      <c r="E4260" t="s">
        <v>14847</v>
      </c>
      <c r="F4260" t="s">
        <v>14</v>
      </c>
      <c r="G4260" t="s">
        <v>24</v>
      </c>
      <c r="H4260" t="s">
        <v>121</v>
      </c>
      <c r="I4260" t="s">
        <v>6827</v>
      </c>
      <c r="J4260" t="str">
        <f>MID(Tabla1[[#This Row],[HORA2]],1,2)</f>
        <v>18</v>
      </c>
      <c r="K4260" t="s">
        <v>43</v>
      </c>
      <c r="L4260" t="s">
        <v>96</v>
      </c>
      <c r="M4260" t="s">
        <v>14867</v>
      </c>
      <c r="N4260" t="s">
        <v>22</v>
      </c>
      <c r="O4260">
        <v>6.45</v>
      </c>
      <c r="P42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3.45</v>
      </c>
      <c r="Q4260">
        <f>IF(Tabla1[[#This Row],[SERVICIO]]="COMIDA",3,IF(Tabla1[[#This Row],[SERVICIO]]="CONTROLADO",12,IF(Tabla1[[#This Row],[SERVICIO]]="RÁPIDO",3.75,IF(Tabla1[[#This Row],[SERVICIO]]="NORMAL",2.5,))))</f>
        <v>3</v>
      </c>
      <c r="R4260">
        <f>IF(Tabla1[[#This Row],[SERVICIO]]="COMIDA",3.5,IF(Tabla1[[#This Row],[SERVICIO]]="CONTROLADO",8,IF(Tabla1[[#This Row],[SERVICIO]]="RÁPIDO",4.5,IF(Tabla1[[#This Row],[SERVICIO]]="NORMAL",3,))))</f>
        <v>3.5</v>
      </c>
      <c r="S4260">
        <f>IF(Tabla1[[#This Row],[SERVICIO]]="COMIDA",0.75,IF(Tabla1[[#This Row],[SERVICIO]]="CONTROLADO",2.65,IF(Tabla1[[#This Row],[SERVICIO]]="RÁPIDO",0.55,IF(Tabla1[[#This Row],[SERVICIO]]="NORMAL",1.2,))))</f>
        <v>0.75</v>
      </c>
      <c r="T4260" s="2">
        <f>IF(Tabla1[[#This Row],[KILOMETROS ADICIONALES]]=0,Tabla1[[#This Row],[KILOMETROS]]*Tabla1[[#This Row],[COSTO NORMAL]],Tabla1[[#This Row],[COSTO NORMAL]]*Tabla1[[#This Row],[KILOMETROS HASTA]])</f>
        <v>10.5</v>
      </c>
      <c r="U4260" s="2">
        <f>Tabla1[[#This Row],[KILOMETROS ADICIONALES]]*Tabla1[[#This Row],[COSTO ADICIONAL]]</f>
        <v>2.5875000000000004</v>
      </c>
      <c r="V4260">
        <v>193.8</v>
      </c>
      <c r="W4260" s="2">
        <f>Tabla1[[#This Row],[COSTO NORMAL2]]+Tabla1[[#This Row],[COSTO ADICIONAL2]]</f>
        <v>13.0875</v>
      </c>
    </row>
    <row r="4261" spans="1:23" x14ac:dyDescent="0.25">
      <c r="A4261" t="s">
        <v>121</v>
      </c>
      <c r="B4261" t="s">
        <v>6828</v>
      </c>
      <c r="C4261" t="s">
        <v>13352</v>
      </c>
      <c r="D4261" t="s">
        <v>13</v>
      </c>
      <c r="E4261" t="s">
        <v>14845</v>
      </c>
      <c r="F4261" t="s">
        <v>14</v>
      </c>
      <c r="G4261" t="s">
        <v>15</v>
      </c>
      <c r="H4261" t="s">
        <v>121</v>
      </c>
      <c r="I4261" t="s">
        <v>6829</v>
      </c>
      <c r="J4261" t="str">
        <f>MID(Tabla1[[#This Row],[HORA2]],1,2)</f>
        <v>17</v>
      </c>
      <c r="K4261" t="s">
        <v>271</v>
      </c>
      <c r="L4261" t="s">
        <v>105</v>
      </c>
      <c r="M4261" t="s">
        <v>14867</v>
      </c>
      <c r="N4261" t="s">
        <v>22</v>
      </c>
      <c r="O4261">
        <v>14.04</v>
      </c>
      <c r="P42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10.29</v>
      </c>
      <c r="Q4261">
        <f>IF(Tabla1[[#This Row],[SERVICIO]]="COMIDA",3,IF(Tabla1[[#This Row],[SERVICIO]]="CONTROLADO",12,IF(Tabla1[[#This Row],[SERVICIO]]="RÁPIDO",3.75,IF(Tabla1[[#This Row],[SERVICIO]]="NORMAL",2.5,))))</f>
        <v>3.75</v>
      </c>
      <c r="R4261">
        <f>IF(Tabla1[[#This Row],[SERVICIO]]="COMIDA",3.5,IF(Tabla1[[#This Row],[SERVICIO]]="CONTROLADO",8,IF(Tabla1[[#This Row],[SERVICIO]]="RÁPIDO",4.5,IF(Tabla1[[#This Row],[SERVICIO]]="NORMAL",3,))))</f>
        <v>4.5</v>
      </c>
      <c r="S42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1" s="2">
        <f>IF(Tabla1[[#This Row],[KILOMETROS ADICIONALES]]=0,Tabla1[[#This Row],[KILOMETROS]]*Tabla1[[#This Row],[COSTO NORMAL]],Tabla1[[#This Row],[COSTO NORMAL]]*Tabla1[[#This Row],[KILOMETROS HASTA]])</f>
        <v>16.875</v>
      </c>
      <c r="U4261" s="2">
        <f>Tabla1[[#This Row],[KILOMETROS ADICIONALES]]*Tabla1[[#This Row],[COSTO ADICIONAL]]</f>
        <v>5.6595000000000004</v>
      </c>
      <c r="V4261">
        <v>104.28</v>
      </c>
      <c r="W4261" s="2">
        <f>Tabla1[[#This Row],[COSTO NORMAL2]]+Tabla1[[#This Row],[COSTO ADICIONAL2]]</f>
        <v>22.534500000000001</v>
      </c>
    </row>
    <row r="4262" spans="1:23" x14ac:dyDescent="0.25">
      <c r="A4262" t="s">
        <v>121</v>
      </c>
      <c r="B4262" t="s">
        <v>4420</v>
      </c>
      <c r="C4262" t="s">
        <v>13353</v>
      </c>
      <c r="D4262" t="s">
        <v>13</v>
      </c>
      <c r="E4262" t="s">
        <v>14845</v>
      </c>
      <c r="F4262" t="s">
        <v>14</v>
      </c>
      <c r="G4262" t="s">
        <v>15</v>
      </c>
      <c r="H4262" t="s">
        <v>121</v>
      </c>
      <c r="I4262" t="s">
        <v>6830</v>
      </c>
      <c r="J4262" t="str">
        <f>MID(Tabla1[[#This Row],[HORA2]],1,2)</f>
        <v>17</v>
      </c>
      <c r="K4262" t="s">
        <v>145</v>
      </c>
      <c r="L4262" t="s">
        <v>145</v>
      </c>
      <c r="M4262" t="s">
        <v>14867</v>
      </c>
      <c r="N4262" t="s">
        <v>22</v>
      </c>
      <c r="O4262">
        <v>2.71</v>
      </c>
      <c r="P42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62">
        <f>IF(Tabla1[[#This Row],[SERVICIO]]="COMIDA",3,IF(Tabla1[[#This Row],[SERVICIO]]="CONTROLADO",12,IF(Tabla1[[#This Row],[SERVICIO]]="RÁPIDO",3.75,IF(Tabla1[[#This Row],[SERVICIO]]="NORMAL",2.5,))))</f>
        <v>3.75</v>
      </c>
      <c r="R4262">
        <f>IF(Tabla1[[#This Row],[SERVICIO]]="COMIDA",3.5,IF(Tabla1[[#This Row],[SERVICIO]]="CONTROLADO",8,IF(Tabla1[[#This Row],[SERVICIO]]="RÁPIDO",4.5,IF(Tabla1[[#This Row],[SERVICIO]]="NORMAL",3,))))</f>
        <v>4.5</v>
      </c>
      <c r="S42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2" s="2">
        <f>IF(Tabla1[[#This Row],[KILOMETROS ADICIONALES]]=0,Tabla1[[#This Row],[KILOMETROS]]*Tabla1[[#This Row],[COSTO NORMAL]],Tabla1[[#This Row],[COSTO NORMAL]]*Tabla1[[#This Row],[KILOMETROS HASTA]])</f>
        <v>12.195</v>
      </c>
      <c r="U4262" s="2">
        <f>Tabla1[[#This Row],[KILOMETROS ADICIONALES]]*Tabla1[[#This Row],[COSTO ADICIONAL]]</f>
        <v>0</v>
      </c>
      <c r="V4262">
        <v>94.83</v>
      </c>
      <c r="W4262" s="2">
        <f>Tabla1[[#This Row],[COSTO NORMAL2]]+Tabla1[[#This Row],[COSTO ADICIONAL2]]</f>
        <v>12.195</v>
      </c>
    </row>
    <row r="4263" spans="1:23" x14ac:dyDescent="0.25">
      <c r="A4263" t="s">
        <v>121</v>
      </c>
      <c r="B4263" t="s">
        <v>6831</v>
      </c>
      <c r="C4263" t="s">
        <v>13354</v>
      </c>
      <c r="D4263" t="s">
        <v>13</v>
      </c>
      <c r="E4263" t="s">
        <v>14847</v>
      </c>
      <c r="F4263" t="s">
        <v>14</v>
      </c>
      <c r="G4263" t="s">
        <v>24</v>
      </c>
      <c r="H4263" t="s">
        <v>121</v>
      </c>
      <c r="I4263" t="s">
        <v>6827</v>
      </c>
      <c r="J4263" t="str">
        <f>MID(Tabla1[[#This Row],[HORA2]],1,2)</f>
        <v>18</v>
      </c>
      <c r="K4263" t="s">
        <v>43</v>
      </c>
      <c r="L4263" t="s">
        <v>96</v>
      </c>
      <c r="M4263" t="s">
        <v>14867</v>
      </c>
      <c r="N4263" t="s">
        <v>22</v>
      </c>
      <c r="O4263">
        <v>18.98</v>
      </c>
      <c r="P42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</v>
      </c>
      <c r="Q4263">
        <f>IF(Tabla1[[#This Row],[SERVICIO]]="COMIDA",3,IF(Tabla1[[#This Row],[SERVICIO]]="CONTROLADO",12,IF(Tabla1[[#This Row],[SERVICIO]]="RÁPIDO",3.75,IF(Tabla1[[#This Row],[SERVICIO]]="NORMAL",2.5,))))</f>
        <v>3</v>
      </c>
      <c r="R4263">
        <f>IF(Tabla1[[#This Row],[SERVICIO]]="COMIDA",3.5,IF(Tabla1[[#This Row],[SERVICIO]]="CONTROLADO",8,IF(Tabla1[[#This Row],[SERVICIO]]="RÁPIDO",4.5,IF(Tabla1[[#This Row],[SERVICIO]]="NORMAL",3,))))</f>
        <v>3.5</v>
      </c>
      <c r="S4263">
        <f>IF(Tabla1[[#This Row],[SERVICIO]]="COMIDA",0.75,IF(Tabla1[[#This Row],[SERVICIO]]="CONTROLADO",2.65,IF(Tabla1[[#This Row],[SERVICIO]]="RÁPIDO",0.55,IF(Tabla1[[#This Row],[SERVICIO]]="NORMAL",1.2,))))</f>
        <v>0.75</v>
      </c>
      <c r="T4263" s="2">
        <f>IF(Tabla1[[#This Row],[KILOMETROS ADICIONALES]]=0,Tabla1[[#This Row],[KILOMETROS]]*Tabla1[[#This Row],[COSTO NORMAL]],Tabla1[[#This Row],[COSTO NORMAL]]*Tabla1[[#This Row],[KILOMETROS HASTA]])</f>
        <v>10.5</v>
      </c>
      <c r="U4263" s="2">
        <f>Tabla1[[#This Row],[KILOMETROS ADICIONALES]]*Tabla1[[#This Row],[COSTO ADICIONAL]]</f>
        <v>11.984999999999999</v>
      </c>
      <c r="V4263">
        <v>236.36</v>
      </c>
      <c r="W4263" s="2">
        <f>Tabla1[[#This Row],[COSTO NORMAL2]]+Tabla1[[#This Row],[COSTO ADICIONAL2]]</f>
        <v>22.484999999999999</v>
      </c>
    </row>
    <row r="4264" spans="1:23" x14ac:dyDescent="0.25">
      <c r="A4264" t="s">
        <v>121</v>
      </c>
      <c r="B4264" t="s">
        <v>6832</v>
      </c>
      <c r="C4264" t="s">
        <v>13355</v>
      </c>
      <c r="D4264" t="s">
        <v>13</v>
      </c>
      <c r="E4264" t="s">
        <v>14845</v>
      </c>
      <c r="F4264" t="s">
        <v>76</v>
      </c>
      <c r="G4264" t="s">
        <v>15</v>
      </c>
      <c r="H4264" t="s">
        <v>121</v>
      </c>
      <c r="I4264" t="s">
        <v>1726</v>
      </c>
      <c r="J4264" t="str">
        <f>MID(Tabla1[[#This Row],[HORA2]],1,2)</f>
        <v>19</v>
      </c>
      <c r="K4264" t="s">
        <v>19</v>
      </c>
      <c r="L4264" t="s">
        <v>19</v>
      </c>
      <c r="M4264" t="s">
        <v>14867</v>
      </c>
      <c r="N4264" t="s">
        <v>22</v>
      </c>
      <c r="O4264">
        <v>14.04</v>
      </c>
      <c r="P42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10.29</v>
      </c>
      <c r="Q4264">
        <f>IF(Tabla1[[#This Row],[SERVICIO]]="COMIDA",3,IF(Tabla1[[#This Row],[SERVICIO]]="CONTROLADO",12,IF(Tabla1[[#This Row],[SERVICIO]]="RÁPIDO",3.75,IF(Tabla1[[#This Row],[SERVICIO]]="NORMAL",2.5,))))</f>
        <v>3.75</v>
      </c>
      <c r="R4264">
        <f>IF(Tabla1[[#This Row],[SERVICIO]]="COMIDA",3.5,IF(Tabla1[[#This Row],[SERVICIO]]="CONTROLADO",8,IF(Tabla1[[#This Row],[SERVICIO]]="RÁPIDO",4.5,IF(Tabla1[[#This Row],[SERVICIO]]="NORMAL",3,))))</f>
        <v>4.5</v>
      </c>
      <c r="S42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4" s="2">
        <f>IF(Tabla1[[#This Row],[KILOMETROS ADICIONALES]]=0,Tabla1[[#This Row],[KILOMETROS]]*Tabla1[[#This Row],[COSTO NORMAL]],Tabla1[[#This Row],[COSTO NORMAL]]*Tabla1[[#This Row],[KILOMETROS HASTA]])</f>
        <v>16.875</v>
      </c>
      <c r="U4264" s="2">
        <f>Tabla1[[#This Row],[KILOMETROS ADICIONALES]]*Tabla1[[#This Row],[COSTO ADICIONAL]]</f>
        <v>5.6595000000000004</v>
      </c>
      <c r="V4264">
        <v>26.99</v>
      </c>
      <c r="W4264" s="2">
        <f>Tabla1[[#This Row],[COSTO NORMAL2]]+Tabla1[[#This Row],[COSTO ADICIONAL2]]</f>
        <v>22.534500000000001</v>
      </c>
    </row>
    <row r="4265" spans="1:23" x14ac:dyDescent="0.25">
      <c r="A4265" t="s">
        <v>121</v>
      </c>
      <c r="B4265" t="s">
        <v>6833</v>
      </c>
      <c r="C4265" t="s">
        <v>13356</v>
      </c>
      <c r="D4265" t="s">
        <v>13</v>
      </c>
      <c r="E4265" t="s">
        <v>14845</v>
      </c>
      <c r="F4265" t="s">
        <v>14</v>
      </c>
      <c r="G4265" t="s">
        <v>15</v>
      </c>
      <c r="H4265" t="s">
        <v>121</v>
      </c>
      <c r="I4265" t="s">
        <v>2171</v>
      </c>
      <c r="J4265" t="str">
        <f>MID(Tabla1[[#This Row],[HORA2]],1,2)</f>
        <v>16</v>
      </c>
      <c r="K4265" t="s">
        <v>19</v>
      </c>
      <c r="L4265" t="s">
        <v>19</v>
      </c>
      <c r="M4265" t="s">
        <v>14867</v>
      </c>
      <c r="N4265" t="s">
        <v>22</v>
      </c>
      <c r="O4265">
        <v>3.71</v>
      </c>
      <c r="P42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65">
        <f>IF(Tabla1[[#This Row],[SERVICIO]]="COMIDA",3,IF(Tabla1[[#This Row],[SERVICIO]]="CONTROLADO",12,IF(Tabla1[[#This Row],[SERVICIO]]="RÁPIDO",3.75,IF(Tabla1[[#This Row],[SERVICIO]]="NORMAL",2.5,))))</f>
        <v>3.75</v>
      </c>
      <c r="R4265">
        <f>IF(Tabla1[[#This Row],[SERVICIO]]="COMIDA",3.5,IF(Tabla1[[#This Row],[SERVICIO]]="CONTROLADO",8,IF(Tabla1[[#This Row],[SERVICIO]]="RÁPIDO",4.5,IF(Tabla1[[#This Row],[SERVICIO]]="NORMAL",3,))))</f>
        <v>4.5</v>
      </c>
      <c r="S42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5" s="2">
        <f>IF(Tabla1[[#This Row],[KILOMETROS ADICIONALES]]=0,Tabla1[[#This Row],[KILOMETROS]]*Tabla1[[#This Row],[COSTO NORMAL]],Tabla1[[#This Row],[COSTO NORMAL]]*Tabla1[[#This Row],[KILOMETROS HASTA]])</f>
        <v>16.695</v>
      </c>
      <c r="U4265" s="2">
        <f>Tabla1[[#This Row],[KILOMETROS ADICIONALES]]*Tabla1[[#This Row],[COSTO ADICIONAL]]</f>
        <v>0</v>
      </c>
      <c r="V4265">
        <v>54.6</v>
      </c>
      <c r="W4265" s="2">
        <f>Tabla1[[#This Row],[COSTO NORMAL2]]+Tabla1[[#This Row],[COSTO ADICIONAL2]]</f>
        <v>16.695</v>
      </c>
    </row>
    <row r="4266" spans="1:23" x14ac:dyDescent="0.25">
      <c r="A4266" t="s">
        <v>121</v>
      </c>
      <c r="B4266" t="s">
        <v>5217</v>
      </c>
      <c r="C4266" t="s">
        <v>13357</v>
      </c>
      <c r="E4266" t="s">
        <v>14845</v>
      </c>
      <c r="F4266" t="s">
        <v>76</v>
      </c>
      <c r="G4266" t="s">
        <v>15</v>
      </c>
      <c r="H4266" t="s">
        <v>121</v>
      </c>
      <c r="I4266" t="s">
        <v>6834</v>
      </c>
      <c r="J4266" t="str">
        <f>MID(Tabla1[[#This Row],[HORA2]],1,2)</f>
        <v>15</v>
      </c>
      <c r="K4266" t="s">
        <v>43</v>
      </c>
      <c r="L4266" t="s">
        <v>57</v>
      </c>
      <c r="M4266" t="s">
        <v>14867</v>
      </c>
      <c r="N4266" t="s">
        <v>22</v>
      </c>
      <c r="O4266">
        <v>7.28</v>
      </c>
      <c r="P42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3.5300000000000002</v>
      </c>
      <c r="Q4266">
        <f>IF(Tabla1[[#This Row],[SERVICIO]]="COMIDA",3,IF(Tabla1[[#This Row],[SERVICIO]]="CONTROLADO",12,IF(Tabla1[[#This Row],[SERVICIO]]="RÁPIDO",3.75,IF(Tabla1[[#This Row],[SERVICIO]]="NORMAL",2.5,))))</f>
        <v>3.75</v>
      </c>
      <c r="R4266">
        <f>IF(Tabla1[[#This Row],[SERVICIO]]="COMIDA",3.5,IF(Tabla1[[#This Row],[SERVICIO]]="CONTROLADO",8,IF(Tabla1[[#This Row],[SERVICIO]]="RÁPIDO",4.5,IF(Tabla1[[#This Row],[SERVICIO]]="NORMAL",3,))))</f>
        <v>4.5</v>
      </c>
      <c r="S42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6" s="2">
        <f>IF(Tabla1[[#This Row],[KILOMETROS ADICIONALES]]=0,Tabla1[[#This Row],[KILOMETROS]]*Tabla1[[#This Row],[COSTO NORMAL]],Tabla1[[#This Row],[COSTO NORMAL]]*Tabla1[[#This Row],[KILOMETROS HASTA]])</f>
        <v>16.875</v>
      </c>
      <c r="U4266" s="2">
        <f>Tabla1[[#This Row],[KILOMETROS ADICIONALES]]*Tabla1[[#This Row],[COSTO ADICIONAL]]</f>
        <v>1.9415000000000002</v>
      </c>
      <c r="V4266">
        <v>175.12</v>
      </c>
      <c r="W4266" s="2">
        <f>Tabla1[[#This Row],[COSTO NORMAL2]]+Tabla1[[#This Row],[COSTO ADICIONAL2]]</f>
        <v>18.816500000000001</v>
      </c>
    </row>
    <row r="4267" spans="1:23" x14ac:dyDescent="0.25">
      <c r="A4267" t="s">
        <v>121</v>
      </c>
      <c r="B4267" t="s">
        <v>6835</v>
      </c>
      <c r="C4267" t="s">
        <v>13358</v>
      </c>
      <c r="D4267" t="s">
        <v>13</v>
      </c>
      <c r="E4267" t="s">
        <v>14845</v>
      </c>
      <c r="F4267" t="s">
        <v>14</v>
      </c>
      <c r="G4267" t="s">
        <v>15</v>
      </c>
      <c r="H4267" t="s">
        <v>121</v>
      </c>
      <c r="I4267" t="s">
        <v>6836</v>
      </c>
      <c r="J4267" t="str">
        <f>MID(Tabla1[[#This Row],[HORA2]],1,2)</f>
        <v>17</v>
      </c>
      <c r="K4267" t="s">
        <v>53</v>
      </c>
      <c r="L4267" t="s">
        <v>31</v>
      </c>
      <c r="M4267" t="s">
        <v>14867</v>
      </c>
      <c r="N4267" t="s">
        <v>22</v>
      </c>
      <c r="O4267">
        <v>9.44</v>
      </c>
      <c r="P42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5.6899999999999995</v>
      </c>
      <c r="Q4267">
        <f>IF(Tabla1[[#This Row],[SERVICIO]]="COMIDA",3,IF(Tabla1[[#This Row],[SERVICIO]]="CONTROLADO",12,IF(Tabla1[[#This Row],[SERVICIO]]="RÁPIDO",3.75,IF(Tabla1[[#This Row],[SERVICIO]]="NORMAL",2.5,))))</f>
        <v>3.75</v>
      </c>
      <c r="R4267">
        <f>IF(Tabla1[[#This Row],[SERVICIO]]="COMIDA",3.5,IF(Tabla1[[#This Row],[SERVICIO]]="CONTROLADO",8,IF(Tabla1[[#This Row],[SERVICIO]]="RÁPIDO",4.5,IF(Tabla1[[#This Row],[SERVICIO]]="NORMAL",3,))))</f>
        <v>4.5</v>
      </c>
      <c r="S42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7" s="2">
        <f>IF(Tabla1[[#This Row],[KILOMETROS ADICIONALES]]=0,Tabla1[[#This Row],[KILOMETROS]]*Tabla1[[#This Row],[COSTO NORMAL]],Tabla1[[#This Row],[COSTO NORMAL]]*Tabla1[[#This Row],[KILOMETROS HASTA]])</f>
        <v>16.875</v>
      </c>
      <c r="U4267" s="2">
        <f>Tabla1[[#This Row],[KILOMETROS ADICIONALES]]*Tabla1[[#This Row],[COSTO ADICIONAL]]</f>
        <v>3.1295000000000002</v>
      </c>
      <c r="V4267">
        <v>232.31</v>
      </c>
      <c r="W4267" s="2">
        <f>Tabla1[[#This Row],[COSTO NORMAL2]]+Tabla1[[#This Row],[COSTO ADICIONAL2]]</f>
        <v>20.0045</v>
      </c>
    </row>
    <row r="4268" spans="1:23" x14ac:dyDescent="0.25">
      <c r="A4268" t="s">
        <v>121</v>
      </c>
      <c r="B4268" t="s">
        <v>6837</v>
      </c>
      <c r="C4268" t="s">
        <v>13359</v>
      </c>
      <c r="D4268" t="s">
        <v>13</v>
      </c>
      <c r="E4268" t="s">
        <v>14845</v>
      </c>
      <c r="F4268" t="s">
        <v>14</v>
      </c>
      <c r="G4268" t="s">
        <v>15</v>
      </c>
      <c r="H4268" t="s">
        <v>121</v>
      </c>
      <c r="I4268" t="s">
        <v>6838</v>
      </c>
      <c r="J4268" t="str">
        <f>MID(Tabla1[[#This Row],[HORA2]],1,2)</f>
        <v>16</v>
      </c>
      <c r="K4268" t="s">
        <v>20</v>
      </c>
      <c r="L4268" t="s">
        <v>20</v>
      </c>
      <c r="M4268" t="s">
        <v>14867</v>
      </c>
      <c r="N4268" t="s">
        <v>22</v>
      </c>
      <c r="O4268">
        <v>12.81</v>
      </c>
      <c r="P42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9.06</v>
      </c>
      <c r="Q4268">
        <f>IF(Tabla1[[#This Row],[SERVICIO]]="COMIDA",3,IF(Tabla1[[#This Row],[SERVICIO]]="CONTROLADO",12,IF(Tabla1[[#This Row],[SERVICIO]]="RÁPIDO",3.75,IF(Tabla1[[#This Row],[SERVICIO]]="NORMAL",2.5,))))</f>
        <v>3.75</v>
      </c>
      <c r="R4268">
        <f>IF(Tabla1[[#This Row],[SERVICIO]]="COMIDA",3.5,IF(Tabla1[[#This Row],[SERVICIO]]="CONTROLADO",8,IF(Tabla1[[#This Row],[SERVICIO]]="RÁPIDO",4.5,IF(Tabla1[[#This Row],[SERVICIO]]="NORMAL",3,))))</f>
        <v>4.5</v>
      </c>
      <c r="S42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8" s="2">
        <f>IF(Tabla1[[#This Row],[KILOMETROS ADICIONALES]]=0,Tabla1[[#This Row],[KILOMETROS]]*Tabla1[[#This Row],[COSTO NORMAL]],Tabla1[[#This Row],[COSTO NORMAL]]*Tabla1[[#This Row],[KILOMETROS HASTA]])</f>
        <v>16.875</v>
      </c>
      <c r="U4268" s="2">
        <f>Tabla1[[#This Row],[KILOMETROS ADICIONALES]]*Tabla1[[#This Row],[COSTO ADICIONAL]]</f>
        <v>4.9830000000000005</v>
      </c>
      <c r="V4268">
        <v>237.84</v>
      </c>
      <c r="W4268" s="2">
        <f>Tabla1[[#This Row],[COSTO NORMAL2]]+Tabla1[[#This Row],[COSTO ADICIONAL2]]</f>
        <v>21.858000000000001</v>
      </c>
    </row>
    <row r="4269" spans="1:23" x14ac:dyDescent="0.25">
      <c r="A4269" t="s">
        <v>121</v>
      </c>
      <c r="B4269" t="s">
        <v>6839</v>
      </c>
      <c r="C4269" t="s">
        <v>13360</v>
      </c>
      <c r="D4269" t="s">
        <v>13</v>
      </c>
      <c r="E4269" t="s">
        <v>14845</v>
      </c>
      <c r="F4269" t="s">
        <v>76</v>
      </c>
      <c r="G4269" t="s">
        <v>15</v>
      </c>
      <c r="H4269" t="s">
        <v>121</v>
      </c>
      <c r="I4269" t="s">
        <v>6840</v>
      </c>
      <c r="J4269" t="str">
        <f>MID(Tabla1[[#This Row],[HORA2]],1,2)</f>
        <v>17</v>
      </c>
      <c r="K4269" t="s">
        <v>43</v>
      </c>
      <c r="L4269" t="s">
        <v>43</v>
      </c>
      <c r="M4269" t="s">
        <v>14867</v>
      </c>
      <c r="N4269" t="s">
        <v>22</v>
      </c>
      <c r="O4269">
        <v>3.9699999999999998</v>
      </c>
      <c r="P42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0.21999999999999975</v>
      </c>
      <c r="Q4269">
        <f>IF(Tabla1[[#This Row],[SERVICIO]]="COMIDA",3,IF(Tabla1[[#This Row],[SERVICIO]]="CONTROLADO",12,IF(Tabla1[[#This Row],[SERVICIO]]="RÁPIDO",3.75,IF(Tabla1[[#This Row],[SERVICIO]]="NORMAL",2.5,))))</f>
        <v>3.75</v>
      </c>
      <c r="R4269">
        <f>IF(Tabla1[[#This Row],[SERVICIO]]="COMIDA",3.5,IF(Tabla1[[#This Row],[SERVICIO]]="CONTROLADO",8,IF(Tabla1[[#This Row],[SERVICIO]]="RÁPIDO",4.5,IF(Tabla1[[#This Row],[SERVICIO]]="NORMAL",3,))))</f>
        <v>4.5</v>
      </c>
      <c r="S42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69" s="2">
        <f>IF(Tabla1[[#This Row],[KILOMETROS ADICIONALES]]=0,Tabla1[[#This Row],[KILOMETROS]]*Tabla1[[#This Row],[COSTO NORMAL]],Tabla1[[#This Row],[COSTO NORMAL]]*Tabla1[[#This Row],[KILOMETROS HASTA]])</f>
        <v>16.875</v>
      </c>
      <c r="U4269" s="2">
        <f>Tabla1[[#This Row],[KILOMETROS ADICIONALES]]*Tabla1[[#This Row],[COSTO ADICIONAL]]</f>
        <v>0.12099999999999987</v>
      </c>
      <c r="V4269">
        <v>139.03</v>
      </c>
      <c r="W4269" s="2">
        <f>Tabla1[[#This Row],[COSTO NORMAL2]]+Tabla1[[#This Row],[COSTO ADICIONAL2]]</f>
        <v>16.995999999999999</v>
      </c>
    </row>
    <row r="4270" spans="1:23" x14ac:dyDescent="0.25">
      <c r="A4270" t="s">
        <v>121</v>
      </c>
      <c r="B4270" t="s">
        <v>5331</v>
      </c>
      <c r="C4270" t="s">
        <v>13361</v>
      </c>
      <c r="D4270" t="s">
        <v>13</v>
      </c>
      <c r="E4270" t="s">
        <v>14845</v>
      </c>
      <c r="F4270" t="s">
        <v>76</v>
      </c>
      <c r="G4270" t="s">
        <v>15</v>
      </c>
      <c r="H4270" t="s">
        <v>121</v>
      </c>
      <c r="I4270" t="s">
        <v>6841</v>
      </c>
      <c r="J4270" t="str">
        <f>MID(Tabla1[[#This Row],[HORA2]],1,2)</f>
        <v>18</v>
      </c>
      <c r="K4270" t="s">
        <v>57</v>
      </c>
      <c r="L4270" t="s">
        <v>57</v>
      </c>
      <c r="M4270" t="s">
        <v>14867</v>
      </c>
      <c r="N4270" t="s">
        <v>22</v>
      </c>
      <c r="O4270">
        <v>10.97</v>
      </c>
      <c r="P42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7.2200000000000006</v>
      </c>
      <c r="Q4270">
        <f>IF(Tabla1[[#This Row],[SERVICIO]]="COMIDA",3,IF(Tabla1[[#This Row],[SERVICIO]]="CONTROLADO",12,IF(Tabla1[[#This Row],[SERVICIO]]="RÁPIDO",3.75,IF(Tabla1[[#This Row],[SERVICIO]]="NORMAL",2.5,))))</f>
        <v>3.75</v>
      </c>
      <c r="R4270">
        <f>IF(Tabla1[[#This Row],[SERVICIO]]="COMIDA",3.5,IF(Tabla1[[#This Row],[SERVICIO]]="CONTROLADO",8,IF(Tabla1[[#This Row],[SERVICIO]]="RÁPIDO",4.5,IF(Tabla1[[#This Row],[SERVICIO]]="NORMAL",3,))))</f>
        <v>4.5</v>
      </c>
      <c r="S42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0" s="2">
        <f>IF(Tabla1[[#This Row],[KILOMETROS ADICIONALES]]=0,Tabla1[[#This Row],[KILOMETROS]]*Tabla1[[#This Row],[COSTO NORMAL]],Tabla1[[#This Row],[COSTO NORMAL]]*Tabla1[[#This Row],[KILOMETROS HASTA]])</f>
        <v>16.875</v>
      </c>
      <c r="U4270" s="2">
        <f>Tabla1[[#This Row],[KILOMETROS ADICIONALES]]*Tabla1[[#This Row],[COSTO ADICIONAL]]</f>
        <v>3.9710000000000005</v>
      </c>
      <c r="V4270">
        <v>45.51</v>
      </c>
      <c r="W4270" s="2">
        <f>Tabla1[[#This Row],[COSTO NORMAL2]]+Tabla1[[#This Row],[COSTO ADICIONAL2]]</f>
        <v>20.846</v>
      </c>
    </row>
    <row r="4271" spans="1:23" x14ac:dyDescent="0.25">
      <c r="A4271" t="s">
        <v>121</v>
      </c>
      <c r="B4271" t="s">
        <v>6842</v>
      </c>
      <c r="C4271" t="s">
        <v>13362</v>
      </c>
      <c r="D4271" t="s">
        <v>13</v>
      </c>
      <c r="E4271" t="s">
        <v>14845</v>
      </c>
      <c r="F4271" t="s">
        <v>76</v>
      </c>
      <c r="G4271" t="s">
        <v>15</v>
      </c>
      <c r="H4271" t="s">
        <v>121</v>
      </c>
      <c r="I4271" t="s">
        <v>6843</v>
      </c>
      <c r="J4271" t="str">
        <f>MID(Tabla1[[#This Row],[HORA2]],1,2)</f>
        <v>16</v>
      </c>
      <c r="K4271" t="s">
        <v>31</v>
      </c>
      <c r="L4271" t="s">
        <v>149</v>
      </c>
      <c r="M4271" t="s">
        <v>14867</v>
      </c>
      <c r="N4271" t="s">
        <v>22</v>
      </c>
      <c r="O4271">
        <v>17.04</v>
      </c>
      <c r="P42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13.29</v>
      </c>
      <c r="Q4271">
        <f>IF(Tabla1[[#This Row],[SERVICIO]]="COMIDA",3,IF(Tabla1[[#This Row],[SERVICIO]]="CONTROLADO",12,IF(Tabla1[[#This Row],[SERVICIO]]="RÁPIDO",3.75,IF(Tabla1[[#This Row],[SERVICIO]]="NORMAL",2.5,))))</f>
        <v>3.75</v>
      </c>
      <c r="R4271">
        <f>IF(Tabla1[[#This Row],[SERVICIO]]="COMIDA",3.5,IF(Tabla1[[#This Row],[SERVICIO]]="CONTROLADO",8,IF(Tabla1[[#This Row],[SERVICIO]]="RÁPIDO",4.5,IF(Tabla1[[#This Row],[SERVICIO]]="NORMAL",3,))))</f>
        <v>4.5</v>
      </c>
      <c r="S42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1" s="2">
        <f>IF(Tabla1[[#This Row],[KILOMETROS ADICIONALES]]=0,Tabla1[[#This Row],[KILOMETROS]]*Tabla1[[#This Row],[COSTO NORMAL]],Tabla1[[#This Row],[COSTO NORMAL]]*Tabla1[[#This Row],[KILOMETROS HASTA]])</f>
        <v>16.875</v>
      </c>
      <c r="U4271" s="2">
        <f>Tabla1[[#This Row],[KILOMETROS ADICIONALES]]*Tabla1[[#This Row],[COSTO ADICIONAL]]</f>
        <v>7.3094999999999999</v>
      </c>
      <c r="V4271">
        <v>79.099999999999994</v>
      </c>
      <c r="W4271" s="2">
        <f>Tabla1[[#This Row],[COSTO NORMAL2]]+Tabla1[[#This Row],[COSTO ADICIONAL2]]</f>
        <v>24.1845</v>
      </c>
    </row>
    <row r="4272" spans="1:23" x14ac:dyDescent="0.25">
      <c r="A4272" t="s">
        <v>121</v>
      </c>
      <c r="B4272" t="s">
        <v>6844</v>
      </c>
      <c r="C4272" t="s">
        <v>13363</v>
      </c>
      <c r="D4272" t="s">
        <v>13</v>
      </c>
      <c r="E4272" t="s">
        <v>14845</v>
      </c>
      <c r="F4272" t="s">
        <v>76</v>
      </c>
      <c r="G4272" t="s">
        <v>15</v>
      </c>
      <c r="H4272" t="s">
        <v>121</v>
      </c>
      <c r="I4272" t="s">
        <v>6845</v>
      </c>
      <c r="J4272" t="str">
        <f>MID(Tabla1[[#This Row],[HORA2]],1,2)</f>
        <v>17</v>
      </c>
      <c r="K4272" t="s">
        <v>57</v>
      </c>
      <c r="L4272" t="s">
        <v>43</v>
      </c>
      <c r="M4272" t="s">
        <v>14867</v>
      </c>
      <c r="N4272" t="s">
        <v>22</v>
      </c>
      <c r="O4272">
        <v>18.7</v>
      </c>
      <c r="P42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14.95</v>
      </c>
      <c r="Q4272">
        <f>IF(Tabla1[[#This Row],[SERVICIO]]="COMIDA",3,IF(Tabla1[[#This Row],[SERVICIO]]="CONTROLADO",12,IF(Tabla1[[#This Row],[SERVICIO]]="RÁPIDO",3.75,IF(Tabla1[[#This Row],[SERVICIO]]="NORMAL",2.5,))))</f>
        <v>3.75</v>
      </c>
      <c r="R4272">
        <f>IF(Tabla1[[#This Row],[SERVICIO]]="COMIDA",3.5,IF(Tabla1[[#This Row],[SERVICIO]]="CONTROLADO",8,IF(Tabla1[[#This Row],[SERVICIO]]="RÁPIDO",4.5,IF(Tabla1[[#This Row],[SERVICIO]]="NORMAL",3,))))</f>
        <v>4.5</v>
      </c>
      <c r="S42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2" s="2">
        <f>IF(Tabla1[[#This Row],[KILOMETROS ADICIONALES]]=0,Tabla1[[#This Row],[KILOMETROS]]*Tabla1[[#This Row],[COSTO NORMAL]],Tabla1[[#This Row],[COSTO NORMAL]]*Tabla1[[#This Row],[KILOMETROS HASTA]])</f>
        <v>16.875</v>
      </c>
      <c r="U4272" s="2">
        <f>Tabla1[[#This Row],[KILOMETROS ADICIONALES]]*Tabla1[[#This Row],[COSTO ADICIONAL]]</f>
        <v>8.2225000000000001</v>
      </c>
      <c r="V4272">
        <v>37.19</v>
      </c>
      <c r="W4272" s="2">
        <f>Tabla1[[#This Row],[COSTO NORMAL2]]+Tabla1[[#This Row],[COSTO ADICIONAL2]]</f>
        <v>25.0975</v>
      </c>
    </row>
    <row r="4273" spans="1:23" x14ac:dyDescent="0.25">
      <c r="A4273" t="s">
        <v>121</v>
      </c>
      <c r="B4273" t="s">
        <v>6844</v>
      </c>
      <c r="C4273" t="s">
        <v>13364</v>
      </c>
      <c r="D4273" t="s">
        <v>13</v>
      </c>
      <c r="E4273" t="s">
        <v>14845</v>
      </c>
      <c r="F4273" t="s">
        <v>76</v>
      </c>
      <c r="G4273" t="s">
        <v>15</v>
      </c>
      <c r="H4273" t="s">
        <v>121</v>
      </c>
      <c r="I4273" t="s">
        <v>6846</v>
      </c>
      <c r="J4273" t="str">
        <f>MID(Tabla1[[#This Row],[HORA2]],1,2)</f>
        <v>17</v>
      </c>
      <c r="K4273" t="s">
        <v>57</v>
      </c>
      <c r="L4273" t="s">
        <v>43</v>
      </c>
      <c r="M4273" t="s">
        <v>14867</v>
      </c>
      <c r="N4273" t="s">
        <v>22</v>
      </c>
      <c r="O4273">
        <v>2.17</v>
      </c>
      <c r="P42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73">
        <f>IF(Tabla1[[#This Row],[SERVICIO]]="COMIDA",3,IF(Tabla1[[#This Row],[SERVICIO]]="CONTROLADO",12,IF(Tabla1[[#This Row],[SERVICIO]]="RÁPIDO",3.75,IF(Tabla1[[#This Row],[SERVICIO]]="NORMAL",2.5,))))</f>
        <v>3.75</v>
      </c>
      <c r="R4273">
        <f>IF(Tabla1[[#This Row],[SERVICIO]]="COMIDA",3.5,IF(Tabla1[[#This Row],[SERVICIO]]="CONTROLADO",8,IF(Tabla1[[#This Row],[SERVICIO]]="RÁPIDO",4.5,IF(Tabla1[[#This Row],[SERVICIO]]="NORMAL",3,))))</f>
        <v>4.5</v>
      </c>
      <c r="S42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3" s="2">
        <f>IF(Tabla1[[#This Row],[KILOMETROS ADICIONALES]]=0,Tabla1[[#This Row],[KILOMETROS]]*Tabla1[[#This Row],[COSTO NORMAL]],Tabla1[[#This Row],[COSTO NORMAL]]*Tabla1[[#This Row],[KILOMETROS HASTA]])</f>
        <v>9.7650000000000006</v>
      </c>
      <c r="U4273" s="2">
        <f>Tabla1[[#This Row],[KILOMETROS ADICIONALES]]*Tabla1[[#This Row],[COSTO ADICIONAL]]</f>
        <v>0</v>
      </c>
      <c r="V4273">
        <v>148.04</v>
      </c>
      <c r="W4273" s="2">
        <f>Tabla1[[#This Row],[COSTO NORMAL2]]+Tabla1[[#This Row],[COSTO ADICIONAL2]]</f>
        <v>9.7650000000000006</v>
      </c>
    </row>
    <row r="4274" spans="1:23" x14ac:dyDescent="0.25">
      <c r="A4274" t="s">
        <v>121</v>
      </c>
      <c r="B4274" t="s">
        <v>6847</v>
      </c>
      <c r="C4274" t="s">
        <v>13365</v>
      </c>
      <c r="D4274" t="s">
        <v>13</v>
      </c>
      <c r="E4274" t="s">
        <v>14845</v>
      </c>
      <c r="F4274" t="s">
        <v>14</v>
      </c>
      <c r="G4274" t="s">
        <v>15</v>
      </c>
      <c r="H4274" t="s">
        <v>121</v>
      </c>
      <c r="I4274" t="s">
        <v>6848</v>
      </c>
      <c r="J4274" t="str">
        <f>MID(Tabla1[[#This Row],[HORA2]],1,2)</f>
        <v>17</v>
      </c>
      <c r="K4274" t="s">
        <v>20</v>
      </c>
      <c r="L4274" t="s">
        <v>110</v>
      </c>
      <c r="M4274" t="s">
        <v>14867</v>
      </c>
      <c r="N4274" t="s">
        <v>22</v>
      </c>
      <c r="O4274">
        <v>13.62</v>
      </c>
      <c r="P42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9.8699999999999992</v>
      </c>
      <c r="Q4274">
        <f>IF(Tabla1[[#This Row],[SERVICIO]]="COMIDA",3,IF(Tabla1[[#This Row],[SERVICIO]]="CONTROLADO",12,IF(Tabla1[[#This Row],[SERVICIO]]="RÁPIDO",3.75,IF(Tabla1[[#This Row],[SERVICIO]]="NORMAL",2.5,))))</f>
        <v>3.75</v>
      </c>
      <c r="R4274">
        <f>IF(Tabla1[[#This Row],[SERVICIO]]="COMIDA",3.5,IF(Tabla1[[#This Row],[SERVICIO]]="CONTROLADO",8,IF(Tabla1[[#This Row],[SERVICIO]]="RÁPIDO",4.5,IF(Tabla1[[#This Row],[SERVICIO]]="NORMAL",3,))))</f>
        <v>4.5</v>
      </c>
      <c r="S42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4" s="2">
        <f>IF(Tabla1[[#This Row],[KILOMETROS ADICIONALES]]=0,Tabla1[[#This Row],[KILOMETROS]]*Tabla1[[#This Row],[COSTO NORMAL]],Tabla1[[#This Row],[COSTO NORMAL]]*Tabla1[[#This Row],[KILOMETROS HASTA]])</f>
        <v>16.875</v>
      </c>
      <c r="U4274" s="2">
        <f>Tabla1[[#This Row],[KILOMETROS ADICIONALES]]*Tabla1[[#This Row],[COSTO ADICIONAL]]</f>
        <v>5.4284999999999997</v>
      </c>
      <c r="V4274">
        <v>127.51</v>
      </c>
      <c r="W4274" s="2">
        <f>Tabla1[[#This Row],[COSTO NORMAL2]]+Tabla1[[#This Row],[COSTO ADICIONAL2]]</f>
        <v>22.3035</v>
      </c>
    </row>
    <row r="4275" spans="1:23" x14ac:dyDescent="0.25">
      <c r="A4275" t="s">
        <v>121</v>
      </c>
      <c r="B4275" t="s">
        <v>6849</v>
      </c>
      <c r="C4275" t="s">
        <v>13366</v>
      </c>
      <c r="D4275" t="s">
        <v>13</v>
      </c>
      <c r="E4275" t="s">
        <v>14845</v>
      </c>
      <c r="F4275" t="s">
        <v>14</v>
      </c>
      <c r="G4275" t="s">
        <v>15</v>
      </c>
      <c r="H4275" t="s">
        <v>121</v>
      </c>
      <c r="I4275" t="s">
        <v>6850</v>
      </c>
      <c r="J4275" t="str">
        <f>MID(Tabla1[[#This Row],[HORA2]],1,2)</f>
        <v>18</v>
      </c>
      <c r="K4275" t="s">
        <v>19</v>
      </c>
      <c r="L4275" t="s">
        <v>323</v>
      </c>
      <c r="M4275" t="s">
        <v>14867</v>
      </c>
      <c r="N4275" t="s">
        <v>22</v>
      </c>
      <c r="O4275">
        <v>7.43</v>
      </c>
      <c r="P42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3.6799999999999997</v>
      </c>
      <c r="Q4275">
        <f>IF(Tabla1[[#This Row],[SERVICIO]]="COMIDA",3,IF(Tabla1[[#This Row],[SERVICIO]]="CONTROLADO",12,IF(Tabla1[[#This Row],[SERVICIO]]="RÁPIDO",3.75,IF(Tabla1[[#This Row],[SERVICIO]]="NORMAL",2.5,))))</f>
        <v>3.75</v>
      </c>
      <c r="R4275">
        <f>IF(Tabla1[[#This Row],[SERVICIO]]="COMIDA",3.5,IF(Tabla1[[#This Row],[SERVICIO]]="CONTROLADO",8,IF(Tabla1[[#This Row],[SERVICIO]]="RÁPIDO",4.5,IF(Tabla1[[#This Row],[SERVICIO]]="NORMAL",3,))))</f>
        <v>4.5</v>
      </c>
      <c r="S42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5" s="2">
        <f>IF(Tabla1[[#This Row],[KILOMETROS ADICIONALES]]=0,Tabla1[[#This Row],[KILOMETROS]]*Tabla1[[#This Row],[COSTO NORMAL]],Tabla1[[#This Row],[COSTO NORMAL]]*Tabla1[[#This Row],[KILOMETROS HASTA]])</f>
        <v>16.875</v>
      </c>
      <c r="U4275" s="2">
        <f>Tabla1[[#This Row],[KILOMETROS ADICIONALES]]*Tabla1[[#This Row],[COSTO ADICIONAL]]</f>
        <v>2.024</v>
      </c>
      <c r="V4275">
        <v>184.19</v>
      </c>
      <c r="W4275" s="2">
        <f>Tabla1[[#This Row],[COSTO NORMAL2]]+Tabla1[[#This Row],[COSTO ADICIONAL2]]</f>
        <v>18.899000000000001</v>
      </c>
    </row>
    <row r="4276" spans="1:23" x14ac:dyDescent="0.25">
      <c r="A4276" t="s">
        <v>121</v>
      </c>
      <c r="B4276" t="s">
        <v>6851</v>
      </c>
      <c r="C4276" t="s">
        <v>13367</v>
      </c>
      <c r="D4276" t="s">
        <v>13</v>
      </c>
      <c r="E4276" t="s">
        <v>14845</v>
      </c>
      <c r="F4276" t="s">
        <v>14</v>
      </c>
      <c r="G4276" t="s">
        <v>15</v>
      </c>
      <c r="H4276" t="s">
        <v>121</v>
      </c>
      <c r="I4276" t="s">
        <v>6852</v>
      </c>
      <c r="J4276" t="str">
        <f>MID(Tabla1[[#This Row],[HORA2]],1,2)</f>
        <v>17</v>
      </c>
      <c r="K4276" t="s">
        <v>43</v>
      </c>
      <c r="L4276" t="s">
        <v>43</v>
      </c>
      <c r="M4276" t="s">
        <v>14867</v>
      </c>
      <c r="N4276" t="s">
        <v>22</v>
      </c>
      <c r="O4276">
        <v>3.76</v>
      </c>
      <c r="P42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9.9999999999997868E-3</v>
      </c>
      <c r="Q4276">
        <f>IF(Tabla1[[#This Row],[SERVICIO]]="COMIDA",3,IF(Tabla1[[#This Row],[SERVICIO]]="CONTROLADO",12,IF(Tabla1[[#This Row],[SERVICIO]]="RÁPIDO",3.75,IF(Tabla1[[#This Row],[SERVICIO]]="NORMAL",2.5,))))</f>
        <v>3.75</v>
      </c>
      <c r="R4276">
        <f>IF(Tabla1[[#This Row],[SERVICIO]]="COMIDA",3.5,IF(Tabla1[[#This Row],[SERVICIO]]="CONTROLADO",8,IF(Tabla1[[#This Row],[SERVICIO]]="RÁPIDO",4.5,IF(Tabla1[[#This Row],[SERVICIO]]="NORMAL",3,))))</f>
        <v>4.5</v>
      </c>
      <c r="S42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6" s="2">
        <f>IF(Tabla1[[#This Row],[KILOMETROS ADICIONALES]]=0,Tabla1[[#This Row],[KILOMETROS]]*Tabla1[[#This Row],[COSTO NORMAL]],Tabla1[[#This Row],[COSTO NORMAL]]*Tabla1[[#This Row],[KILOMETROS HASTA]])</f>
        <v>16.875</v>
      </c>
      <c r="U4276" s="2">
        <f>Tabla1[[#This Row],[KILOMETROS ADICIONALES]]*Tabla1[[#This Row],[COSTO ADICIONAL]]</f>
        <v>5.4999999999998835E-3</v>
      </c>
      <c r="V4276">
        <v>222.48</v>
      </c>
      <c r="W4276" s="2">
        <f>Tabla1[[#This Row],[COSTO NORMAL2]]+Tabla1[[#This Row],[COSTO ADICIONAL2]]</f>
        <v>16.880500000000001</v>
      </c>
    </row>
    <row r="4277" spans="1:23" x14ac:dyDescent="0.25">
      <c r="A4277" t="s">
        <v>121</v>
      </c>
      <c r="B4277" t="s">
        <v>6851</v>
      </c>
      <c r="C4277" t="s">
        <v>13368</v>
      </c>
      <c r="D4277" t="s">
        <v>13</v>
      </c>
      <c r="E4277" t="s">
        <v>14845</v>
      </c>
      <c r="F4277" t="s">
        <v>14</v>
      </c>
      <c r="G4277" t="s">
        <v>15</v>
      </c>
      <c r="H4277" t="s">
        <v>121</v>
      </c>
      <c r="I4277" t="s">
        <v>6853</v>
      </c>
      <c r="J4277" t="str">
        <f>MID(Tabla1[[#This Row],[HORA2]],1,2)</f>
        <v>18</v>
      </c>
      <c r="K4277" t="s">
        <v>20</v>
      </c>
      <c r="L4277" t="s">
        <v>20</v>
      </c>
      <c r="M4277" t="s">
        <v>14867</v>
      </c>
      <c r="N4277" t="s">
        <v>22</v>
      </c>
      <c r="O4277">
        <v>16.54</v>
      </c>
      <c r="P42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12.79</v>
      </c>
      <c r="Q4277">
        <f>IF(Tabla1[[#This Row],[SERVICIO]]="COMIDA",3,IF(Tabla1[[#This Row],[SERVICIO]]="CONTROLADO",12,IF(Tabla1[[#This Row],[SERVICIO]]="RÁPIDO",3.75,IF(Tabla1[[#This Row],[SERVICIO]]="NORMAL",2.5,))))</f>
        <v>3.75</v>
      </c>
      <c r="R4277">
        <f>IF(Tabla1[[#This Row],[SERVICIO]]="COMIDA",3.5,IF(Tabla1[[#This Row],[SERVICIO]]="CONTROLADO",8,IF(Tabla1[[#This Row],[SERVICIO]]="RÁPIDO",4.5,IF(Tabla1[[#This Row],[SERVICIO]]="NORMAL",3,))))</f>
        <v>4.5</v>
      </c>
      <c r="S42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7" s="2">
        <f>IF(Tabla1[[#This Row],[KILOMETROS ADICIONALES]]=0,Tabla1[[#This Row],[KILOMETROS]]*Tabla1[[#This Row],[COSTO NORMAL]],Tabla1[[#This Row],[COSTO NORMAL]]*Tabla1[[#This Row],[KILOMETROS HASTA]])</f>
        <v>16.875</v>
      </c>
      <c r="U4277" s="2">
        <f>Tabla1[[#This Row],[KILOMETROS ADICIONALES]]*Tabla1[[#This Row],[COSTO ADICIONAL]]</f>
        <v>7.0345000000000004</v>
      </c>
      <c r="V4277">
        <v>235.44</v>
      </c>
      <c r="W4277" s="2">
        <f>Tabla1[[#This Row],[COSTO NORMAL2]]+Tabla1[[#This Row],[COSTO ADICIONAL2]]</f>
        <v>23.909500000000001</v>
      </c>
    </row>
    <row r="4278" spans="1:23" x14ac:dyDescent="0.25">
      <c r="A4278" t="s">
        <v>121</v>
      </c>
      <c r="B4278" t="s">
        <v>6854</v>
      </c>
      <c r="C4278" t="s">
        <v>13369</v>
      </c>
      <c r="D4278" t="s">
        <v>13</v>
      </c>
      <c r="E4278" t="s">
        <v>14845</v>
      </c>
      <c r="F4278" t="s">
        <v>14</v>
      </c>
      <c r="G4278" t="s">
        <v>15</v>
      </c>
      <c r="H4278" t="s">
        <v>121</v>
      </c>
      <c r="I4278" t="s">
        <v>6855</v>
      </c>
      <c r="J4278" t="str">
        <f>MID(Tabla1[[#This Row],[HORA2]],1,2)</f>
        <v>17</v>
      </c>
      <c r="K4278" t="s">
        <v>53</v>
      </c>
      <c r="L4278" t="s">
        <v>149</v>
      </c>
      <c r="M4278" t="s">
        <v>14867</v>
      </c>
      <c r="N4278" t="s">
        <v>22</v>
      </c>
      <c r="O4278">
        <v>3.91</v>
      </c>
      <c r="P42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0.16000000000000014</v>
      </c>
      <c r="Q4278">
        <f>IF(Tabla1[[#This Row],[SERVICIO]]="COMIDA",3,IF(Tabla1[[#This Row],[SERVICIO]]="CONTROLADO",12,IF(Tabla1[[#This Row],[SERVICIO]]="RÁPIDO",3.75,IF(Tabla1[[#This Row],[SERVICIO]]="NORMAL",2.5,))))</f>
        <v>3.75</v>
      </c>
      <c r="R4278">
        <f>IF(Tabla1[[#This Row],[SERVICIO]]="COMIDA",3.5,IF(Tabla1[[#This Row],[SERVICIO]]="CONTROLADO",8,IF(Tabla1[[#This Row],[SERVICIO]]="RÁPIDO",4.5,IF(Tabla1[[#This Row],[SERVICIO]]="NORMAL",3,))))</f>
        <v>4.5</v>
      </c>
      <c r="S42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8" s="2">
        <f>IF(Tabla1[[#This Row],[KILOMETROS ADICIONALES]]=0,Tabla1[[#This Row],[KILOMETROS]]*Tabla1[[#This Row],[COSTO NORMAL]],Tabla1[[#This Row],[COSTO NORMAL]]*Tabla1[[#This Row],[KILOMETROS HASTA]])</f>
        <v>16.875</v>
      </c>
      <c r="U4278" s="2">
        <f>Tabla1[[#This Row],[KILOMETROS ADICIONALES]]*Tabla1[[#This Row],[COSTO ADICIONAL]]</f>
        <v>8.8000000000000092E-2</v>
      </c>
      <c r="V4278">
        <v>3.7199999999999998</v>
      </c>
      <c r="W4278" s="2">
        <f>Tabla1[[#This Row],[COSTO NORMAL2]]+Tabla1[[#This Row],[COSTO ADICIONAL2]]</f>
        <v>16.963000000000001</v>
      </c>
    </row>
    <row r="4279" spans="1:23" x14ac:dyDescent="0.25">
      <c r="A4279" t="s">
        <v>121</v>
      </c>
      <c r="B4279" t="s">
        <v>6856</v>
      </c>
      <c r="C4279" t="s">
        <v>13370</v>
      </c>
      <c r="D4279" t="s">
        <v>13</v>
      </c>
      <c r="E4279" t="s">
        <v>14845</v>
      </c>
      <c r="F4279" t="s">
        <v>14</v>
      </c>
      <c r="G4279" t="s">
        <v>15</v>
      </c>
      <c r="H4279" t="s">
        <v>121</v>
      </c>
      <c r="I4279" t="s">
        <v>6857</v>
      </c>
      <c r="J4279" t="str">
        <f>MID(Tabla1[[#This Row],[HORA2]],1,2)</f>
        <v>16</v>
      </c>
      <c r="K4279" t="s">
        <v>271</v>
      </c>
      <c r="L4279" t="s">
        <v>105</v>
      </c>
      <c r="M4279" t="s">
        <v>14867</v>
      </c>
      <c r="N4279" t="s">
        <v>22</v>
      </c>
      <c r="O4279">
        <v>18.190000000000001</v>
      </c>
      <c r="P42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14.440000000000001</v>
      </c>
      <c r="Q4279">
        <f>IF(Tabla1[[#This Row],[SERVICIO]]="COMIDA",3,IF(Tabla1[[#This Row],[SERVICIO]]="CONTROLADO",12,IF(Tabla1[[#This Row],[SERVICIO]]="RÁPIDO",3.75,IF(Tabla1[[#This Row],[SERVICIO]]="NORMAL",2.5,))))</f>
        <v>3.75</v>
      </c>
      <c r="R4279">
        <f>IF(Tabla1[[#This Row],[SERVICIO]]="COMIDA",3.5,IF(Tabla1[[#This Row],[SERVICIO]]="CONTROLADO",8,IF(Tabla1[[#This Row],[SERVICIO]]="RÁPIDO",4.5,IF(Tabla1[[#This Row],[SERVICIO]]="NORMAL",3,))))</f>
        <v>4.5</v>
      </c>
      <c r="S42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79" s="2">
        <f>IF(Tabla1[[#This Row],[KILOMETROS ADICIONALES]]=0,Tabla1[[#This Row],[KILOMETROS]]*Tabla1[[#This Row],[COSTO NORMAL]],Tabla1[[#This Row],[COSTO NORMAL]]*Tabla1[[#This Row],[KILOMETROS HASTA]])</f>
        <v>16.875</v>
      </c>
      <c r="U4279" s="2">
        <f>Tabla1[[#This Row],[KILOMETROS ADICIONALES]]*Tabla1[[#This Row],[COSTO ADICIONAL]]</f>
        <v>7.9420000000000011</v>
      </c>
      <c r="V4279">
        <v>9.86</v>
      </c>
      <c r="W4279" s="2">
        <f>Tabla1[[#This Row],[COSTO NORMAL2]]+Tabla1[[#This Row],[COSTO ADICIONAL2]]</f>
        <v>24.817</v>
      </c>
    </row>
    <row r="4280" spans="1:23" x14ac:dyDescent="0.25">
      <c r="A4280" t="s">
        <v>121</v>
      </c>
      <c r="B4280" t="s">
        <v>6858</v>
      </c>
      <c r="C4280" t="s">
        <v>13371</v>
      </c>
      <c r="D4280" t="s">
        <v>13</v>
      </c>
      <c r="E4280" t="s">
        <v>14845</v>
      </c>
      <c r="F4280" t="s">
        <v>76</v>
      </c>
      <c r="G4280" t="s">
        <v>15</v>
      </c>
      <c r="H4280" t="s">
        <v>121</v>
      </c>
      <c r="I4280" t="s">
        <v>2406</v>
      </c>
      <c r="J4280" t="str">
        <f>MID(Tabla1[[#This Row],[HORA2]],1,2)</f>
        <v>16</v>
      </c>
      <c r="K4280" t="s">
        <v>79</v>
      </c>
      <c r="L4280" t="s">
        <v>125</v>
      </c>
      <c r="M4280" t="s">
        <v>14867</v>
      </c>
      <c r="N4280" t="s">
        <v>22</v>
      </c>
      <c r="O4280">
        <v>5.44</v>
      </c>
      <c r="P42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1.6900000000000004</v>
      </c>
      <c r="Q4280">
        <f>IF(Tabla1[[#This Row],[SERVICIO]]="COMIDA",3,IF(Tabla1[[#This Row],[SERVICIO]]="CONTROLADO",12,IF(Tabla1[[#This Row],[SERVICIO]]="RÁPIDO",3.75,IF(Tabla1[[#This Row],[SERVICIO]]="NORMAL",2.5,))))</f>
        <v>3.75</v>
      </c>
      <c r="R4280">
        <f>IF(Tabla1[[#This Row],[SERVICIO]]="COMIDA",3.5,IF(Tabla1[[#This Row],[SERVICIO]]="CONTROLADO",8,IF(Tabla1[[#This Row],[SERVICIO]]="RÁPIDO",4.5,IF(Tabla1[[#This Row],[SERVICIO]]="NORMAL",3,))))</f>
        <v>4.5</v>
      </c>
      <c r="S42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0" s="2">
        <f>IF(Tabla1[[#This Row],[KILOMETROS ADICIONALES]]=0,Tabla1[[#This Row],[KILOMETROS]]*Tabla1[[#This Row],[COSTO NORMAL]],Tabla1[[#This Row],[COSTO NORMAL]]*Tabla1[[#This Row],[KILOMETROS HASTA]])</f>
        <v>16.875</v>
      </c>
      <c r="U4280" s="2">
        <f>Tabla1[[#This Row],[KILOMETROS ADICIONALES]]*Tabla1[[#This Row],[COSTO ADICIONAL]]</f>
        <v>0.92950000000000033</v>
      </c>
      <c r="V4280">
        <v>22.06</v>
      </c>
      <c r="W4280" s="2">
        <f>Tabla1[[#This Row],[COSTO NORMAL2]]+Tabla1[[#This Row],[COSTO ADICIONAL2]]</f>
        <v>17.804500000000001</v>
      </c>
    </row>
    <row r="4281" spans="1:23" x14ac:dyDescent="0.25">
      <c r="A4281" t="s">
        <v>121</v>
      </c>
      <c r="B4281" t="s">
        <v>6859</v>
      </c>
      <c r="C4281" t="s">
        <v>13372</v>
      </c>
      <c r="D4281" t="s">
        <v>13</v>
      </c>
      <c r="E4281" t="s">
        <v>14845</v>
      </c>
      <c r="F4281" t="s">
        <v>14</v>
      </c>
      <c r="G4281" t="s">
        <v>15</v>
      </c>
      <c r="H4281" t="s">
        <v>121</v>
      </c>
      <c r="I4281" t="s">
        <v>6860</v>
      </c>
      <c r="J4281" t="str">
        <f>MID(Tabla1[[#This Row],[HORA2]],1,2)</f>
        <v>17</v>
      </c>
      <c r="K4281" t="s">
        <v>19</v>
      </c>
      <c r="L4281" t="s">
        <v>19</v>
      </c>
      <c r="M4281" t="s">
        <v>14867</v>
      </c>
      <c r="N4281" t="s">
        <v>22</v>
      </c>
      <c r="O4281">
        <v>13.85</v>
      </c>
      <c r="P42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</v>
      </c>
      <c r="Q4281">
        <f>IF(Tabla1[[#This Row],[SERVICIO]]="COMIDA",3,IF(Tabla1[[#This Row],[SERVICIO]]="CONTROLADO",12,IF(Tabla1[[#This Row],[SERVICIO]]="RÁPIDO",3.75,IF(Tabla1[[#This Row],[SERVICIO]]="NORMAL",2.5,))))</f>
        <v>3.75</v>
      </c>
      <c r="R4281">
        <f>IF(Tabla1[[#This Row],[SERVICIO]]="COMIDA",3.5,IF(Tabla1[[#This Row],[SERVICIO]]="CONTROLADO",8,IF(Tabla1[[#This Row],[SERVICIO]]="RÁPIDO",4.5,IF(Tabla1[[#This Row],[SERVICIO]]="NORMAL",3,))))</f>
        <v>4.5</v>
      </c>
      <c r="S42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1" s="2">
        <f>IF(Tabla1[[#This Row],[KILOMETROS ADICIONALES]]=0,Tabla1[[#This Row],[KILOMETROS]]*Tabla1[[#This Row],[COSTO NORMAL]],Tabla1[[#This Row],[COSTO NORMAL]]*Tabla1[[#This Row],[KILOMETROS HASTA]])</f>
        <v>16.875</v>
      </c>
      <c r="U4281" s="2">
        <f>Tabla1[[#This Row],[KILOMETROS ADICIONALES]]*Tabla1[[#This Row],[COSTO ADICIONAL]]</f>
        <v>5.5550000000000006</v>
      </c>
      <c r="V4281">
        <v>35.450000000000003</v>
      </c>
      <c r="W4281" s="2">
        <f>Tabla1[[#This Row],[COSTO NORMAL2]]+Tabla1[[#This Row],[COSTO ADICIONAL2]]</f>
        <v>22.43</v>
      </c>
    </row>
    <row r="4282" spans="1:23" x14ac:dyDescent="0.25">
      <c r="A4282" t="s">
        <v>121</v>
      </c>
      <c r="B4282" t="s">
        <v>6861</v>
      </c>
      <c r="C4282" t="s">
        <v>13373</v>
      </c>
      <c r="E4282" t="s">
        <v>14845</v>
      </c>
      <c r="F4282" t="s">
        <v>76</v>
      </c>
      <c r="G4282" t="s">
        <v>15</v>
      </c>
      <c r="H4282" t="s">
        <v>121</v>
      </c>
      <c r="I4282" t="s">
        <v>6088</v>
      </c>
      <c r="J4282" t="str">
        <f>MID(Tabla1[[#This Row],[HORA2]],1,2)</f>
        <v>15</v>
      </c>
      <c r="K4282" t="s">
        <v>43</v>
      </c>
      <c r="L4282" t="s">
        <v>57</v>
      </c>
      <c r="M4282" t="s">
        <v>14867</v>
      </c>
      <c r="N4282" t="s">
        <v>22</v>
      </c>
      <c r="O4282">
        <v>12.99</v>
      </c>
      <c r="P42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9.24</v>
      </c>
      <c r="Q4282">
        <f>IF(Tabla1[[#This Row],[SERVICIO]]="COMIDA",3,IF(Tabla1[[#This Row],[SERVICIO]]="CONTROLADO",12,IF(Tabla1[[#This Row],[SERVICIO]]="RÁPIDO",3.75,IF(Tabla1[[#This Row],[SERVICIO]]="NORMAL",2.5,))))</f>
        <v>3.75</v>
      </c>
      <c r="R4282">
        <f>IF(Tabla1[[#This Row],[SERVICIO]]="COMIDA",3.5,IF(Tabla1[[#This Row],[SERVICIO]]="CONTROLADO",8,IF(Tabla1[[#This Row],[SERVICIO]]="RÁPIDO",4.5,IF(Tabla1[[#This Row],[SERVICIO]]="NORMAL",3,))))</f>
        <v>4.5</v>
      </c>
      <c r="S42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2" s="2">
        <f>IF(Tabla1[[#This Row],[KILOMETROS ADICIONALES]]=0,Tabla1[[#This Row],[KILOMETROS]]*Tabla1[[#This Row],[COSTO NORMAL]],Tabla1[[#This Row],[COSTO NORMAL]]*Tabla1[[#This Row],[KILOMETROS HASTA]])</f>
        <v>16.875</v>
      </c>
      <c r="U4282" s="2">
        <f>Tabla1[[#This Row],[KILOMETROS ADICIONALES]]*Tabla1[[#This Row],[COSTO ADICIONAL]]</f>
        <v>5.0820000000000007</v>
      </c>
      <c r="V4282">
        <v>192.19</v>
      </c>
      <c r="W4282" s="2">
        <f>Tabla1[[#This Row],[COSTO NORMAL2]]+Tabla1[[#This Row],[COSTO ADICIONAL2]]</f>
        <v>21.957000000000001</v>
      </c>
    </row>
    <row r="4283" spans="1:23" x14ac:dyDescent="0.25">
      <c r="A4283" t="s">
        <v>121</v>
      </c>
      <c r="B4283" t="s">
        <v>6862</v>
      </c>
      <c r="C4283" t="s">
        <v>13374</v>
      </c>
      <c r="D4283" t="s">
        <v>13</v>
      </c>
      <c r="E4283" t="s">
        <v>14844</v>
      </c>
      <c r="F4283" t="s">
        <v>295</v>
      </c>
      <c r="G4283" t="s">
        <v>69</v>
      </c>
      <c r="H4283" t="s">
        <v>2667</v>
      </c>
      <c r="I4283" t="s">
        <v>6863</v>
      </c>
      <c r="J4283" t="str">
        <f>MID(Tabla1[[#This Row],[HORA2]],1,2)</f>
        <v>11</v>
      </c>
      <c r="K4283" t="s">
        <v>20</v>
      </c>
      <c r="L4283" t="s">
        <v>78</v>
      </c>
      <c r="M4283" t="s">
        <v>14867</v>
      </c>
      <c r="N4283" t="s">
        <v>22</v>
      </c>
      <c r="O4283">
        <v>13.69</v>
      </c>
      <c r="P42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11.19</v>
      </c>
      <c r="Q4283">
        <f>IF(Tabla1[[#This Row],[SERVICIO]]="COMIDA",3,IF(Tabla1[[#This Row],[SERVICIO]]="CONTROLADO",12,IF(Tabla1[[#This Row],[SERVICIO]]="RÁPIDO",3.75,IF(Tabla1[[#This Row],[SERVICIO]]="NORMAL",2.5,))))</f>
        <v>2.5</v>
      </c>
      <c r="R4283">
        <f>IF(Tabla1[[#This Row],[SERVICIO]]="COMIDA",3.5,IF(Tabla1[[#This Row],[SERVICIO]]="CONTROLADO",8,IF(Tabla1[[#This Row],[SERVICIO]]="RÁPIDO",4.5,IF(Tabla1[[#This Row],[SERVICIO]]="NORMAL",3,))))</f>
        <v>3</v>
      </c>
      <c r="S4283">
        <f>IF(Tabla1[[#This Row],[SERVICIO]]="COMIDA",0.75,IF(Tabla1[[#This Row],[SERVICIO]]="CONTROLADO",2.65,IF(Tabla1[[#This Row],[SERVICIO]]="RÁPIDO",0.55,IF(Tabla1[[#This Row],[SERVICIO]]="NORMAL",1.2,))))</f>
        <v>1.2</v>
      </c>
      <c r="T4283" s="2">
        <f>IF(Tabla1[[#This Row],[KILOMETROS ADICIONALES]]=0,Tabla1[[#This Row],[KILOMETROS]]*Tabla1[[#This Row],[COSTO NORMAL]],Tabla1[[#This Row],[COSTO NORMAL]]*Tabla1[[#This Row],[KILOMETROS HASTA]])</f>
        <v>7.5</v>
      </c>
      <c r="U4283" s="2">
        <f>Tabla1[[#This Row],[KILOMETROS ADICIONALES]]*Tabla1[[#This Row],[COSTO ADICIONAL]]</f>
        <v>13.427999999999999</v>
      </c>
      <c r="V4283">
        <v>213.7</v>
      </c>
      <c r="W4283" s="2">
        <f>Tabla1[[#This Row],[COSTO NORMAL2]]+Tabla1[[#This Row],[COSTO ADICIONAL2]]</f>
        <v>20.927999999999997</v>
      </c>
    </row>
    <row r="4284" spans="1:23" x14ac:dyDescent="0.25">
      <c r="A4284" t="s">
        <v>121</v>
      </c>
      <c r="B4284" t="s">
        <v>2370</v>
      </c>
      <c r="C4284" t="s">
        <v>13375</v>
      </c>
      <c r="E4284" t="s">
        <v>14845</v>
      </c>
      <c r="F4284" t="s">
        <v>76</v>
      </c>
      <c r="G4284" t="s">
        <v>15</v>
      </c>
      <c r="H4284" t="s">
        <v>121</v>
      </c>
      <c r="I4284" t="s">
        <v>6864</v>
      </c>
      <c r="J4284" t="str">
        <f>MID(Tabla1[[#This Row],[HORA2]],1,2)</f>
        <v>17</v>
      </c>
      <c r="K4284" t="s">
        <v>43</v>
      </c>
      <c r="L4284" t="s">
        <v>20</v>
      </c>
      <c r="M4284" t="s">
        <v>14867</v>
      </c>
      <c r="N4284" t="s">
        <v>22</v>
      </c>
      <c r="O4284">
        <v>17.27</v>
      </c>
      <c r="P42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13.52</v>
      </c>
      <c r="Q4284">
        <f>IF(Tabla1[[#This Row],[SERVICIO]]="COMIDA",3,IF(Tabla1[[#This Row],[SERVICIO]]="CONTROLADO",12,IF(Tabla1[[#This Row],[SERVICIO]]="RÁPIDO",3.75,IF(Tabla1[[#This Row],[SERVICIO]]="NORMAL",2.5,))))</f>
        <v>3.75</v>
      </c>
      <c r="R4284">
        <f>IF(Tabla1[[#This Row],[SERVICIO]]="COMIDA",3.5,IF(Tabla1[[#This Row],[SERVICIO]]="CONTROLADO",8,IF(Tabla1[[#This Row],[SERVICIO]]="RÁPIDO",4.5,IF(Tabla1[[#This Row],[SERVICIO]]="NORMAL",3,))))</f>
        <v>4.5</v>
      </c>
      <c r="S42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4" s="2">
        <f>IF(Tabla1[[#This Row],[KILOMETROS ADICIONALES]]=0,Tabla1[[#This Row],[KILOMETROS]]*Tabla1[[#This Row],[COSTO NORMAL]],Tabla1[[#This Row],[COSTO NORMAL]]*Tabla1[[#This Row],[KILOMETROS HASTA]])</f>
        <v>16.875</v>
      </c>
      <c r="U4284" s="2">
        <f>Tabla1[[#This Row],[KILOMETROS ADICIONALES]]*Tabla1[[#This Row],[COSTO ADICIONAL]]</f>
        <v>7.4359999999999999</v>
      </c>
      <c r="V4284">
        <v>224.99</v>
      </c>
      <c r="W4284" s="2">
        <f>Tabla1[[#This Row],[COSTO NORMAL2]]+Tabla1[[#This Row],[COSTO ADICIONAL2]]</f>
        <v>24.311</v>
      </c>
    </row>
    <row r="4285" spans="1:23" x14ac:dyDescent="0.25">
      <c r="A4285" t="s">
        <v>121</v>
      </c>
      <c r="B4285" t="s">
        <v>6865</v>
      </c>
      <c r="C4285" t="s">
        <v>13376</v>
      </c>
      <c r="D4285" t="s">
        <v>13</v>
      </c>
      <c r="E4285" t="s">
        <v>14844</v>
      </c>
      <c r="F4285" t="s">
        <v>295</v>
      </c>
      <c r="G4285" t="s">
        <v>15</v>
      </c>
      <c r="H4285" t="s">
        <v>2667</v>
      </c>
      <c r="I4285" t="s">
        <v>6866</v>
      </c>
      <c r="J4285" t="str">
        <f>MID(Tabla1[[#This Row],[HORA2]],1,2)</f>
        <v>11</v>
      </c>
      <c r="K4285" t="s">
        <v>102</v>
      </c>
      <c r="L4285" t="s">
        <v>61</v>
      </c>
      <c r="M4285" t="s">
        <v>14867</v>
      </c>
      <c r="N4285" t="s">
        <v>22</v>
      </c>
      <c r="O4285">
        <v>4.49</v>
      </c>
      <c r="P42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1.9900000000000002</v>
      </c>
      <c r="Q4285">
        <f>IF(Tabla1[[#This Row],[SERVICIO]]="COMIDA",3,IF(Tabla1[[#This Row],[SERVICIO]]="CONTROLADO",12,IF(Tabla1[[#This Row],[SERVICIO]]="RÁPIDO",3.75,IF(Tabla1[[#This Row],[SERVICIO]]="NORMAL",2.5,))))</f>
        <v>2.5</v>
      </c>
      <c r="R4285">
        <f>IF(Tabla1[[#This Row],[SERVICIO]]="COMIDA",3.5,IF(Tabla1[[#This Row],[SERVICIO]]="CONTROLADO",8,IF(Tabla1[[#This Row],[SERVICIO]]="RÁPIDO",4.5,IF(Tabla1[[#This Row],[SERVICIO]]="NORMAL",3,))))</f>
        <v>3</v>
      </c>
      <c r="S4285">
        <f>IF(Tabla1[[#This Row],[SERVICIO]]="COMIDA",0.75,IF(Tabla1[[#This Row],[SERVICIO]]="CONTROLADO",2.65,IF(Tabla1[[#This Row],[SERVICIO]]="RÁPIDO",0.55,IF(Tabla1[[#This Row],[SERVICIO]]="NORMAL",1.2,))))</f>
        <v>1.2</v>
      </c>
      <c r="T4285" s="2">
        <f>IF(Tabla1[[#This Row],[KILOMETROS ADICIONALES]]=0,Tabla1[[#This Row],[KILOMETROS]]*Tabla1[[#This Row],[COSTO NORMAL]],Tabla1[[#This Row],[COSTO NORMAL]]*Tabla1[[#This Row],[KILOMETROS HASTA]])</f>
        <v>7.5</v>
      </c>
      <c r="U4285" s="2">
        <f>Tabla1[[#This Row],[KILOMETROS ADICIONALES]]*Tabla1[[#This Row],[COSTO ADICIONAL]]</f>
        <v>2.3880000000000003</v>
      </c>
      <c r="V4285">
        <v>167.52</v>
      </c>
      <c r="W4285" s="2">
        <f>Tabla1[[#This Row],[COSTO NORMAL2]]+Tabla1[[#This Row],[COSTO ADICIONAL2]]</f>
        <v>9.8879999999999999</v>
      </c>
    </row>
    <row r="4286" spans="1:23" x14ac:dyDescent="0.25">
      <c r="A4286" t="s">
        <v>121</v>
      </c>
      <c r="B4286" t="s">
        <v>6867</v>
      </c>
      <c r="C4286" t="s">
        <v>13377</v>
      </c>
      <c r="D4286" t="s">
        <v>13</v>
      </c>
      <c r="E4286" t="s">
        <v>14845</v>
      </c>
      <c r="F4286" t="s">
        <v>14</v>
      </c>
      <c r="G4286" t="s">
        <v>15</v>
      </c>
      <c r="H4286" t="s">
        <v>121</v>
      </c>
      <c r="I4286" t="s">
        <v>6868</v>
      </c>
      <c r="J4286" t="str">
        <f>MID(Tabla1[[#This Row],[HORA2]],1,2)</f>
        <v>15</v>
      </c>
      <c r="K4286" t="s">
        <v>19</v>
      </c>
      <c r="L4286" t="s">
        <v>19</v>
      </c>
      <c r="M4286" t="s">
        <v>14867</v>
      </c>
      <c r="N4286" t="s">
        <v>22</v>
      </c>
      <c r="O4286">
        <v>1.55</v>
      </c>
      <c r="P42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286">
        <f>IF(Tabla1[[#This Row],[SERVICIO]]="COMIDA",3,IF(Tabla1[[#This Row],[SERVICIO]]="CONTROLADO",12,IF(Tabla1[[#This Row],[SERVICIO]]="RÁPIDO",3.75,IF(Tabla1[[#This Row],[SERVICIO]]="NORMAL",2.5,))))</f>
        <v>3.75</v>
      </c>
      <c r="R4286">
        <f>IF(Tabla1[[#This Row],[SERVICIO]]="COMIDA",3.5,IF(Tabla1[[#This Row],[SERVICIO]]="CONTROLADO",8,IF(Tabla1[[#This Row],[SERVICIO]]="RÁPIDO",4.5,IF(Tabla1[[#This Row],[SERVICIO]]="NORMAL",3,))))</f>
        <v>4.5</v>
      </c>
      <c r="S42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6" s="2">
        <f>IF(Tabla1[[#This Row],[KILOMETROS ADICIONALES]]=0,Tabla1[[#This Row],[KILOMETROS]]*Tabla1[[#This Row],[COSTO NORMAL]],Tabla1[[#This Row],[COSTO NORMAL]]*Tabla1[[#This Row],[KILOMETROS HASTA]])</f>
        <v>6.9750000000000005</v>
      </c>
      <c r="U4286" s="2">
        <f>Tabla1[[#This Row],[KILOMETROS ADICIONALES]]*Tabla1[[#This Row],[COSTO ADICIONAL]]</f>
        <v>0</v>
      </c>
      <c r="V4286">
        <v>114.56</v>
      </c>
      <c r="W4286" s="2">
        <f>Tabla1[[#This Row],[COSTO NORMAL2]]+Tabla1[[#This Row],[COSTO ADICIONAL2]]</f>
        <v>6.9750000000000005</v>
      </c>
    </row>
    <row r="4287" spans="1:23" x14ac:dyDescent="0.25">
      <c r="A4287" t="s">
        <v>121</v>
      </c>
      <c r="B4287" t="s">
        <v>6869</v>
      </c>
      <c r="C4287" t="s">
        <v>13378</v>
      </c>
      <c r="D4287" t="s">
        <v>13</v>
      </c>
      <c r="E4287" t="s">
        <v>14845</v>
      </c>
      <c r="F4287" t="s">
        <v>14</v>
      </c>
      <c r="G4287" t="s">
        <v>15</v>
      </c>
      <c r="H4287" t="s">
        <v>121</v>
      </c>
      <c r="I4287" t="s">
        <v>6870</v>
      </c>
      <c r="J4287" t="str">
        <f>MID(Tabla1[[#This Row],[HORA2]],1,2)</f>
        <v>15</v>
      </c>
      <c r="K4287" t="s">
        <v>61</v>
      </c>
      <c r="L4287" t="s">
        <v>57</v>
      </c>
      <c r="M4287" t="s">
        <v>14867</v>
      </c>
      <c r="N4287" t="s">
        <v>22</v>
      </c>
      <c r="O4287">
        <v>18.75</v>
      </c>
      <c r="P42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</v>
      </c>
      <c r="Q4287">
        <f>IF(Tabla1[[#This Row],[SERVICIO]]="COMIDA",3,IF(Tabla1[[#This Row],[SERVICIO]]="CONTROLADO",12,IF(Tabla1[[#This Row],[SERVICIO]]="RÁPIDO",3.75,IF(Tabla1[[#This Row],[SERVICIO]]="NORMAL",2.5,))))</f>
        <v>3.75</v>
      </c>
      <c r="R4287">
        <f>IF(Tabla1[[#This Row],[SERVICIO]]="COMIDA",3.5,IF(Tabla1[[#This Row],[SERVICIO]]="CONTROLADO",8,IF(Tabla1[[#This Row],[SERVICIO]]="RÁPIDO",4.5,IF(Tabla1[[#This Row],[SERVICIO]]="NORMAL",3,))))</f>
        <v>4.5</v>
      </c>
      <c r="S42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7" s="2">
        <f>IF(Tabla1[[#This Row],[KILOMETROS ADICIONALES]]=0,Tabla1[[#This Row],[KILOMETROS]]*Tabla1[[#This Row],[COSTO NORMAL]],Tabla1[[#This Row],[COSTO NORMAL]]*Tabla1[[#This Row],[KILOMETROS HASTA]])</f>
        <v>16.875</v>
      </c>
      <c r="U4287" s="2">
        <f>Tabla1[[#This Row],[KILOMETROS ADICIONALES]]*Tabla1[[#This Row],[COSTO ADICIONAL]]</f>
        <v>8.25</v>
      </c>
      <c r="V4287">
        <v>64.05</v>
      </c>
      <c r="W4287" s="2">
        <f>Tabla1[[#This Row],[COSTO NORMAL2]]+Tabla1[[#This Row],[COSTO ADICIONAL2]]</f>
        <v>25.125</v>
      </c>
    </row>
    <row r="4288" spans="1:23" x14ac:dyDescent="0.25">
      <c r="A4288" t="s">
        <v>121</v>
      </c>
      <c r="B4288" t="s">
        <v>6871</v>
      </c>
      <c r="C4288" t="s">
        <v>13379</v>
      </c>
      <c r="D4288" t="s">
        <v>13</v>
      </c>
      <c r="E4288" t="s">
        <v>14845</v>
      </c>
      <c r="F4288" t="s">
        <v>14</v>
      </c>
      <c r="G4288" t="s">
        <v>15</v>
      </c>
      <c r="H4288" t="s">
        <v>121</v>
      </c>
      <c r="I4288" t="s">
        <v>6872</v>
      </c>
      <c r="J4288" t="str">
        <f>MID(Tabla1[[#This Row],[HORA2]],1,2)</f>
        <v>16</v>
      </c>
      <c r="K4288" t="s">
        <v>19</v>
      </c>
      <c r="L4288" t="s">
        <v>19</v>
      </c>
      <c r="M4288" t="s">
        <v>14867</v>
      </c>
      <c r="N4288" t="s">
        <v>22</v>
      </c>
      <c r="O4288">
        <v>4.0199999999999996</v>
      </c>
      <c r="P42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0.26999999999999957</v>
      </c>
      <c r="Q4288">
        <f>IF(Tabla1[[#This Row],[SERVICIO]]="COMIDA",3,IF(Tabla1[[#This Row],[SERVICIO]]="CONTROLADO",12,IF(Tabla1[[#This Row],[SERVICIO]]="RÁPIDO",3.75,IF(Tabla1[[#This Row],[SERVICIO]]="NORMAL",2.5,))))</f>
        <v>3.75</v>
      </c>
      <c r="R4288">
        <f>IF(Tabla1[[#This Row],[SERVICIO]]="COMIDA",3.5,IF(Tabla1[[#This Row],[SERVICIO]]="CONTROLADO",8,IF(Tabla1[[#This Row],[SERVICIO]]="RÁPIDO",4.5,IF(Tabla1[[#This Row],[SERVICIO]]="NORMAL",3,))))</f>
        <v>4.5</v>
      </c>
      <c r="S42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88" s="2">
        <f>IF(Tabla1[[#This Row],[KILOMETROS ADICIONALES]]=0,Tabla1[[#This Row],[KILOMETROS]]*Tabla1[[#This Row],[COSTO NORMAL]],Tabla1[[#This Row],[COSTO NORMAL]]*Tabla1[[#This Row],[KILOMETROS HASTA]])</f>
        <v>16.875</v>
      </c>
      <c r="U4288" s="2">
        <f>Tabla1[[#This Row],[KILOMETROS ADICIONALES]]*Tabla1[[#This Row],[COSTO ADICIONAL]]</f>
        <v>0.14849999999999977</v>
      </c>
      <c r="V4288">
        <v>145.88</v>
      </c>
      <c r="W4288" s="2">
        <f>Tabla1[[#This Row],[COSTO NORMAL2]]+Tabla1[[#This Row],[COSTO ADICIONAL2]]</f>
        <v>17.023499999999999</v>
      </c>
    </row>
    <row r="4289" spans="1:23" x14ac:dyDescent="0.25">
      <c r="A4289" t="s">
        <v>121</v>
      </c>
      <c r="B4289" t="s">
        <v>6873</v>
      </c>
      <c r="C4289" t="s">
        <v>13380</v>
      </c>
      <c r="D4289" t="s">
        <v>13</v>
      </c>
      <c r="E4289" t="s">
        <v>14847</v>
      </c>
      <c r="F4289" t="s">
        <v>14</v>
      </c>
      <c r="G4289" t="s">
        <v>15</v>
      </c>
      <c r="H4289" t="s">
        <v>121</v>
      </c>
      <c r="I4289" t="s">
        <v>6874</v>
      </c>
      <c r="J4289" t="str">
        <f>MID(Tabla1[[#This Row],[HORA2]],1,2)</f>
        <v>17</v>
      </c>
      <c r="K4289" t="s">
        <v>19</v>
      </c>
      <c r="L4289" t="s">
        <v>102</v>
      </c>
      <c r="M4289" t="s">
        <v>14867</v>
      </c>
      <c r="N4289" t="s">
        <v>22</v>
      </c>
      <c r="O4289">
        <v>4.16</v>
      </c>
      <c r="P42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1.1600000000000001</v>
      </c>
      <c r="Q4289">
        <f>IF(Tabla1[[#This Row],[SERVICIO]]="COMIDA",3,IF(Tabla1[[#This Row],[SERVICIO]]="CONTROLADO",12,IF(Tabla1[[#This Row],[SERVICIO]]="RÁPIDO",3.75,IF(Tabla1[[#This Row],[SERVICIO]]="NORMAL",2.5,))))</f>
        <v>3</v>
      </c>
      <c r="R4289">
        <f>IF(Tabla1[[#This Row],[SERVICIO]]="COMIDA",3.5,IF(Tabla1[[#This Row],[SERVICIO]]="CONTROLADO",8,IF(Tabla1[[#This Row],[SERVICIO]]="RÁPIDO",4.5,IF(Tabla1[[#This Row],[SERVICIO]]="NORMAL",3,))))</f>
        <v>3.5</v>
      </c>
      <c r="S4289">
        <f>IF(Tabla1[[#This Row],[SERVICIO]]="COMIDA",0.75,IF(Tabla1[[#This Row],[SERVICIO]]="CONTROLADO",2.65,IF(Tabla1[[#This Row],[SERVICIO]]="RÁPIDO",0.55,IF(Tabla1[[#This Row],[SERVICIO]]="NORMAL",1.2,))))</f>
        <v>0.75</v>
      </c>
      <c r="T4289" s="2">
        <f>IF(Tabla1[[#This Row],[KILOMETROS ADICIONALES]]=0,Tabla1[[#This Row],[KILOMETROS]]*Tabla1[[#This Row],[COSTO NORMAL]],Tabla1[[#This Row],[COSTO NORMAL]]*Tabla1[[#This Row],[KILOMETROS HASTA]])</f>
        <v>10.5</v>
      </c>
      <c r="U4289" s="2">
        <f>Tabla1[[#This Row],[KILOMETROS ADICIONALES]]*Tabla1[[#This Row],[COSTO ADICIONAL]]</f>
        <v>0.87000000000000011</v>
      </c>
      <c r="V4289">
        <v>111.45</v>
      </c>
      <c r="W4289" s="2">
        <f>Tabla1[[#This Row],[COSTO NORMAL2]]+Tabla1[[#This Row],[COSTO ADICIONAL2]]</f>
        <v>11.370000000000001</v>
      </c>
    </row>
    <row r="4290" spans="1:23" x14ac:dyDescent="0.25">
      <c r="A4290" t="s">
        <v>121</v>
      </c>
      <c r="B4290" t="s">
        <v>6873</v>
      </c>
      <c r="C4290" t="s">
        <v>13381</v>
      </c>
      <c r="D4290" t="s">
        <v>13</v>
      </c>
      <c r="E4290" t="s">
        <v>14847</v>
      </c>
      <c r="F4290" t="s">
        <v>14</v>
      </c>
      <c r="G4290" t="s">
        <v>15</v>
      </c>
      <c r="H4290" t="s">
        <v>121</v>
      </c>
      <c r="I4290" t="s">
        <v>6875</v>
      </c>
      <c r="J4290" t="str">
        <f>MID(Tabla1[[#This Row],[HORA2]],1,2)</f>
        <v>18</v>
      </c>
      <c r="K4290" t="s">
        <v>19</v>
      </c>
      <c r="L4290" t="s">
        <v>90</v>
      </c>
      <c r="M4290" t="s">
        <v>14867</v>
      </c>
      <c r="N4290" t="s">
        <v>22</v>
      </c>
      <c r="O4290">
        <v>11.39</v>
      </c>
      <c r="P42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8.39</v>
      </c>
      <c r="Q4290">
        <f>IF(Tabla1[[#This Row],[SERVICIO]]="COMIDA",3,IF(Tabla1[[#This Row],[SERVICIO]]="CONTROLADO",12,IF(Tabla1[[#This Row],[SERVICIO]]="RÁPIDO",3.75,IF(Tabla1[[#This Row],[SERVICIO]]="NORMAL",2.5,))))</f>
        <v>3</v>
      </c>
      <c r="R4290">
        <f>IF(Tabla1[[#This Row],[SERVICIO]]="COMIDA",3.5,IF(Tabla1[[#This Row],[SERVICIO]]="CONTROLADO",8,IF(Tabla1[[#This Row],[SERVICIO]]="RÁPIDO",4.5,IF(Tabla1[[#This Row],[SERVICIO]]="NORMAL",3,))))</f>
        <v>3.5</v>
      </c>
      <c r="S4290">
        <f>IF(Tabla1[[#This Row],[SERVICIO]]="COMIDA",0.75,IF(Tabla1[[#This Row],[SERVICIO]]="CONTROLADO",2.65,IF(Tabla1[[#This Row],[SERVICIO]]="RÁPIDO",0.55,IF(Tabla1[[#This Row],[SERVICIO]]="NORMAL",1.2,))))</f>
        <v>0.75</v>
      </c>
      <c r="T4290" s="2">
        <f>IF(Tabla1[[#This Row],[KILOMETROS ADICIONALES]]=0,Tabla1[[#This Row],[KILOMETROS]]*Tabla1[[#This Row],[COSTO NORMAL]],Tabla1[[#This Row],[COSTO NORMAL]]*Tabla1[[#This Row],[KILOMETROS HASTA]])</f>
        <v>10.5</v>
      </c>
      <c r="U4290" s="2">
        <f>Tabla1[[#This Row],[KILOMETROS ADICIONALES]]*Tabla1[[#This Row],[COSTO ADICIONAL]]</f>
        <v>6.2925000000000004</v>
      </c>
      <c r="V4290">
        <v>80.400000000000006</v>
      </c>
      <c r="W4290" s="2">
        <f>Tabla1[[#This Row],[COSTO NORMAL2]]+Tabla1[[#This Row],[COSTO ADICIONAL2]]</f>
        <v>16.7925</v>
      </c>
    </row>
    <row r="4291" spans="1:23" x14ac:dyDescent="0.25">
      <c r="A4291" t="s">
        <v>121</v>
      </c>
      <c r="B4291" t="s">
        <v>6873</v>
      </c>
      <c r="C4291" t="s">
        <v>13382</v>
      </c>
      <c r="D4291" t="s">
        <v>13</v>
      </c>
      <c r="E4291" t="s">
        <v>14847</v>
      </c>
      <c r="F4291" t="s">
        <v>14</v>
      </c>
      <c r="G4291" t="s">
        <v>15</v>
      </c>
      <c r="H4291" t="s">
        <v>121</v>
      </c>
      <c r="I4291" t="s">
        <v>6876</v>
      </c>
      <c r="J4291" t="str">
        <f>MID(Tabla1[[#This Row],[HORA2]],1,2)</f>
        <v>16</v>
      </c>
      <c r="K4291" t="s">
        <v>19</v>
      </c>
      <c r="L4291" t="s">
        <v>20</v>
      </c>
      <c r="M4291" t="s">
        <v>14867</v>
      </c>
      <c r="N4291" t="s">
        <v>22</v>
      </c>
      <c r="O4291">
        <v>12.81</v>
      </c>
      <c r="P42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9.81</v>
      </c>
      <c r="Q4291">
        <f>IF(Tabla1[[#This Row],[SERVICIO]]="COMIDA",3,IF(Tabla1[[#This Row],[SERVICIO]]="CONTROLADO",12,IF(Tabla1[[#This Row],[SERVICIO]]="RÁPIDO",3.75,IF(Tabla1[[#This Row],[SERVICIO]]="NORMAL",2.5,))))</f>
        <v>3</v>
      </c>
      <c r="R4291">
        <f>IF(Tabla1[[#This Row],[SERVICIO]]="COMIDA",3.5,IF(Tabla1[[#This Row],[SERVICIO]]="CONTROLADO",8,IF(Tabla1[[#This Row],[SERVICIO]]="RÁPIDO",4.5,IF(Tabla1[[#This Row],[SERVICIO]]="NORMAL",3,))))</f>
        <v>3.5</v>
      </c>
      <c r="S4291">
        <f>IF(Tabla1[[#This Row],[SERVICIO]]="COMIDA",0.75,IF(Tabla1[[#This Row],[SERVICIO]]="CONTROLADO",2.65,IF(Tabla1[[#This Row],[SERVICIO]]="RÁPIDO",0.55,IF(Tabla1[[#This Row],[SERVICIO]]="NORMAL",1.2,))))</f>
        <v>0.75</v>
      </c>
      <c r="T4291" s="2">
        <f>IF(Tabla1[[#This Row],[KILOMETROS ADICIONALES]]=0,Tabla1[[#This Row],[KILOMETROS]]*Tabla1[[#This Row],[COSTO NORMAL]],Tabla1[[#This Row],[COSTO NORMAL]]*Tabla1[[#This Row],[KILOMETROS HASTA]])</f>
        <v>10.5</v>
      </c>
      <c r="U4291" s="2">
        <f>Tabla1[[#This Row],[KILOMETROS ADICIONALES]]*Tabla1[[#This Row],[COSTO ADICIONAL]]</f>
        <v>7.3574999999999999</v>
      </c>
      <c r="V4291">
        <v>6.6899999999999995</v>
      </c>
      <c r="W4291" s="2">
        <f>Tabla1[[#This Row],[COSTO NORMAL2]]+Tabla1[[#This Row],[COSTO ADICIONAL2]]</f>
        <v>17.857500000000002</v>
      </c>
    </row>
    <row r="4292" spans="1:23" x14ac:dyDescent="0.25">
      <c r="A4292" t="s">
        <v>121</v>
      </c>
      <c r="B4292" t="s">
        <v>4489</v>
      </c>
      <c r="C4292" t="s">
        <v>13383</v>
      </c>
      <c r="D4292" t="s">
        <v>13</v>
      </c>
      <c r="E4292" t="s">
        <v>14845</v>
      </c>
      <c r="F4292" t="s">
        <v>14</v>
      </c>
      <c r="G4292" t="s">
        <v>69</v>
      </c>
      <c r="H4292" t="s">
        <v>121</v>
      </c>
      <c r="I4292" t="s">
        <v>6877</v>
      </c>
      <c r="J4292" t="str">
        <f>MID(Tabla1[[#This Row],[HORA2]],1,2)</f>
        <v>19</v>
      </c>
      <c r="K4292" t="s">
        <v>35</v>
      </c>
      <c r="L4292" t="s">
        <v>19</v>
      </c>
      <c r="M4292" t="s">
        <v>14867</v>
      </c>
      <c r="N4292" t="s">
        <v>22</v>
      </c>
      <c r="O4292">
        <v>10.42</v>
      </c>
      <c r="P42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6.67</v>
      </c>
      <c r="Q4292">
        <f>IF(Tabla1[[#This Row],[SERVICIO]]="COMIDA",3,IF(Tabla1[[#This Row],[SERVICIO]]="CONTROLADO",12,IF(Tabla1[[#This Row],[SERVICIO]]="RÁPIDO",3.75,IF(Tabla1[[#This Row],[SERVICIO]]="NORMAL",2.5,))))</f>
        <v>3.75</v>
      </c>
      <c r="R4292">
        <f>IF(Tabla1[[#This Row],[SERVICIO]]="COMIDA",3.5,IF(Tabla1[[#This Row],[SERVICIO]]="CONTROLADO",8,IF(Tabla1[[#This Row],[SERVICIO]]="RÁPIDO",4.5,IF(Tabla1[[#This Row],[SERVICIO]]="NORMAL",3,))))</f>
        <v>4.5</v>
      </c>
      <c r="S42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92" s="2">
        <f>IF(Tabla1[[#This Row],[KILOMETROS ADICIONALES]]=0,Tabla1[[#This Row],[KILOMETROS]]*Tabla1[[#This Row],[COSTO NORMAL]],Tabla1[[#This Row],[COSTO NORMAL]]*Tabla1[[#This Row],[KILOMETROS HASTA]])</f>
        <v>16.875</v>
      </c>
      <c r="U4292" s="2">
        <f>Tabla1[[#This Row],[KILOMETROS ADICIONALES]]*Tabla1[[#This Row],[COSTO ADICIONAL]]</f>
        <v>3.6685000000000003</v>
      </c>
      <c r="V4292">
        <v>14.39</v>
      </c>
      <c r="W4292" s="2">
        <f>Tabla1[[#This Row],[COSTO NORMAL2]]+Tabla1[[#This Row],[COSTO ADICIONAL2]]</f>
        <v>20.543500000000002</v>
      </c>
    </row>
    <row r="4293" spans="1:23" x14ac:dyDescent="0.25">
      <c r="A4293" t="s">
        <v>121</v>
      </c>
      <c r="B4293" t="s">
        <v>4489</v>
      </c>
      <c r="C4293" t="s">
        <v>13384</v>
      </c>
      <c r="D4293" t="s">
        <v>13</v>
      </c>
      <c r="E4293" t="s">
        <v>14845</v>
      </c>
      <c r="F4293" t="s">
        <v>14</v>
      </c>
      <c r="G4293" t="s">
        <v>15</v>
      </c>
      <c r="H4293" t="s">
        <v>2667</v>
      </c>
      <c r="I4293" t="s">
        <v>6878</v>
      </c>
      <c r="J4293" t="str">
        <f>MID(Tabla1[[#This Row],[HORA2]],1,2)</f>
        <v>12</v>
      </c>
      <c r="K4293" t="s">
        <v>35</v>
      </c>
      <c r="L4293" t="s">
        <v>19</v>
      </c>
      <c r="M4293" t="s">
        <v>14867</v>
      </c>
      <c r="N4293" t="s">
        <v>22</v>
      </c>
      <c r="O4293">
        <v>14.86</v>
      </c>
      <c r="P42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11.11</v>
      </c>
      <c r="Q4293">
        <f>IF(Tabla1[[#This Row],[SERVICIO]]="COMIDA",3,IF(Tabla1[[#This Row],[SERVICIO]]="CONTROLADO",12,IF(Tabla1[[#This Row],[SERVICIO]]="RÁPIDO",3.75,IF(Tabla1[[#This Row],[SERVICIO]]="NORMAL",2.5,))))</f>
        <v>3.75</v>
      </c>
      <c r="R4293">
        <f>IF(Tabla1[[#This Row],[SERVICIO]]="COMIDA",3.5,IF(Tabla1[[#This Row],[SERVICIO]]="CONTROLADO",8,IF(Tabla1[[#This Row],[SERVICIO]]="RÁPIDO",4.5,IF(Tabla1[[#This Row],[SERVICIO]]="NORMAL",3,))))</f>
        <v>4.5</v>
      </c>
      <c r="S42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93" s="2">
        <f>IF(Tabla1[[#This Row],[KILOMETROS ADICIONALES]]=0,Tabla1[[#This Row],[KILOMETROS]]*Tabla1[[#This Row],[COSTO NORMAL]],Tabla1[[#This Row],[COSTO NORMAL]]*Tabla1[[#This Row],[KILOMETROS HASTA]])</f>
        <v>16.875</v>
      </c>
      <c r="U4293" s="2">
        <f>Tabla1[[#This Row],[KILOMETROS ADICIONALES]]*Tabla1[[#This Row],[COSTO ADICIONAL]]</f>
        <v>6.1105</v>
      </c>
      <c r="V4293">
        <v>227.39</v>
      </c>
      <c r="W4293" s="2">
        <f>Tabla1[[#This Row],[COSTO NORMAL2]]+Tabla1[[#This Row],[COSTO ADICIONAL2]]</f>
        <v>22.985500000000002</v>
      </c>
    </row>
    <row r="4294" spans="1:23" x14ac:dyDescent="0.25">
      <c r="A4294" t="s">
        <v>121</v>
      </c>
      <c r="B4294" t="s">
        <v>6879</v>
      </c>
      <c r="C4294" t="s">
        <v>13385</v>
      </c>
      <c r="D4294" t="s">
        <v>13</v>
      </c>
      <c r="E4294" t="s">
        <v>14845</v>
      </c>
      <c r="F4294" t="s">
        <v>14</v>
      </c>
      <c r="G4294" t="s">
        <v>15</v>
      </c>
      <c r="H4294" t="s">
        <v>121</v>
      </c>
      <c r="I4294" t="s">
        <v>6880</v>
      </c>
      <c r="J4294" t="str">
        <f>MID(Tabla1[[#This Row],[HORA2]],1,2)</f>
        <v>16</v>
      </c>
      <c r="K4294" t="s">
        <v>96</v>
      </c>
      <c r="L4294" t="s">
        <v>96</v>
      </c>
      <c r="M4294" t="s">
        <v>14867</v>
      </c>
      <c r="N4294" t="s">
        <v>22</v>
      </c>
      <c r="O4294">
        <v>6.89</v>
      </c>
      <c r="P42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3.1399999999999997</v>
      </c>
      <c r="Q4294">
        <f>IF(Tabla1[[#This Row],[SERVICIO]]="COMIDA",3,IF(Tabla1[[#This Row],[SERVICIO]]="CONTROLADO",12,IF(Tabla1[[#This Row],[SERVICIO]]="RÁPIDO",3.75,IF(Tabla1[[#This Row],[SERVICIO]]="NORMAL",2.5,))))</f>
        <v>3.75</v>
      </c>
      <c r="R4294">
        <f>IF(Tabla1[[#This Row],[SERVICIO]]="COMIDA",3.5,IF(Tabla1[[#This Row],[SERVICIO]]="CONTROLADO",8,IF(Tabla1[[#This Row],[SERVICIO]]="RÁPIDO",4.5,IF(Tabla1[[#This Row],[SERVICIO]]="NORMAL",3,))))</f>
        <v>4.5</v>
      </c>
      <c r="S42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94" s="2">
        <f>IF(Tabla1[[#This Row],[KILOMETROS ADICIONALES]]=0,Tabla1[[#This Row],[KILOMETROS]]*Tabla1[[#This Row],[COSTO NORMAL]],Tabla1[[#This Row],[COSTO NORMAL]]*Tabla1[[#This Row],[KILOMETROS HASTA]])</f>
        <v>16.875</v>
      </c>
      <c r="U4294" s="2">
        <f>Tabla1[[#This Row],[KILOMETROS ADICIONALES]]*Tabla1[[#This Row],[COSTO ADICIONAL]]</f>
        <v>1.7269999999999999</v>
      </c>
      <c r="V4294">
        <v>208.71</v>
      </c>
      <c r="W4294" s="2">
        <f>Tabla1[[#This Row],[COSTO NORMAL2]]+Tabla1[[#This Row],[COSTO ADICIONAL2]]</f>
        <v>18.602</v>
      </c>
    </row>
    <row r="4295" spans="1:23" x14ac:dyDescent="0.25">
      <c r="A4295" t="s">
        <v>121</v>
      </c>
      <c r="B4295" t="s">
        <v>6881</v>
      </c>
      <c r="C4295" t="s">
        <v>13386</v>
      </c>
      <c r="D4295" t="s">
        <v>13</v>
      </c>
      <c r="E4295" t="s">
        <v>14847</v>
      </c>
      <c r="F4295" t="s">
        <v>14</v>
      </c>
      <c r="G4295" t="s">
        <v>15</v>
      </c>
      <c r="H4295" t="s">
        <v>121</v>
      </c>
      <c r="I4295" t="s">
        <v>6882</v>
      </c>
      <c r="J4295" t="str">
        <f>MID(Tabla1[[#This Row],[HORA2]],1,2)</f>
        <v>15</v>
      </c>
      <c r="K4295" t="s">
        <v>19</v>
      </c>
      <c r="L4295" t="s">
        <v>94</v>
      </c>
      <c r="M4295" t="s">
        <v>14867</v>
      </c>
      <c r="N4295" t="s">
        <v>22</v>
      </c>
      <c r="O4295">
        <v>20.96</v>
      </c>
      <c r="P42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17.96</v>
      </c>
      <c r="Q4295">
        <f>IF(Tabla1[[#This Row],[SERVICIO]]="COMIDA",3,IF(Tabla1[[#This Row],[SERVICIO]]="CONTROLADO",12,IF(Tabla1[[#This Row],[SERVICIO]]="RÁPIDO",3.75,IF(Tabla1[[#This Row],[SERVICIO]]="NORMAL",2.5,))))</f>
        <v>3</v>
      </c>
      <c r="R4295">
        <f>IF(Tabla1[[#This Row],[SERVICIO]]="COMIDA",3.5,IF(Tabla1[[#This Row],[SERVICIO]]="CONTROLADO",8,IF(Tabla1[[#This Row],[SERVICIO]]="RÁPIDO",4.5,IF(Tabla1[[#This Row],[SERVICIO]]="NORMAL",3,))))</f>
        <v>3.5</v>
      </c>
      <c r="S4295">
        <f>IF(Tabla1[[#This Row],[SERVICIO]]="COMIDA",0.75,IF(Tabla1[[#This Row],[SERVICIO]]="CONTROLADO",2.65,IF(Tabla1[[#This Row],[SERVICIO]]="RÁPIDO",0.55,IF(Tabla1[[#This Row],[SERVICIO]]="NORMAL",1.2,))))</f>
        <v>0.75</v>
      </c>
      <c r="T4295" s="2">
        <f>IF(Tabla1[[#This Row],[KILOMETROS ADICIONALES]]=0,Tabla1[[#This Row],[KILOMETROS]]*Tabla1[[#This Row],[COSTO NORMAL]],Tabla1[[#This Row],[COSTO NORMAL]]*Tabla1[[#This Row],[KILOMETROS HASTA]])</f>
        <v>10.5</v>
      </c>
      <c r="U4295" s="2">
        <f>Tabla1[[#This Row],[KILOMETROS ADICIONALES]]*Tabla1[[#This Row],[COSTO ADICIONAL]]</f>
        <v>13.47</v>
      </c>
      <c r="V4295">
        <v>205.06</v>
      </c>
      <c r="W4295" s="2">
        <f>Tabla1[[#This Row],[COSTO NORMAL2]]+Tabla1[[#This Row],[COSTO ADICIONAL2]]</f>
        <v>23.97</v>
      </c>
    </row>
    <row r="4296" spans="1:23" x14ac:dyDescent="0.25">
      <c r="A4296" t="s">
        <v>121</v>
      </c>
      <c r="B4296" t="s">
        <v>6883</v>
      </c>
      <c r="C4296" t="s">
        <v>13387</v>
      </c>
      <c r="D4296" t="s">
        <v>13</v>
      </c>
      <c r="E4296" t="s">
        <v>14847</v>
      </c>
      <c r="F4296" t="s">
        <v>295</v>
      </c>
      <c r="G4296" t="s">
        <v>15</v>
      </c>
      <c r="H4296" t="s">
        <v>121</v>
      </c>
      <c r="I4296" t="s">
        <v>6884</v>
      </c>
      <c r="J4296" t="str">
        <f>MID(Tabla1[[#This Row],[HORA2]],1,2)</f>
        <v>18</v>
      </c>
      <c r="K4296" t="s">
        <v>43</v>
      </c>
      <c r="L4296" t="s">
        <v>26</v>
      </c>
      <c r="M4296" t="s">
        <v>14867</v>
      </c>
      <c r="N4296" t="s">
        <v>22</v>
      </c>
      <c r="O4296">
        <v>14.07</v>
      </c>
      <c r="P42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11.07</v>
      </c>
      <c r="Q4296">
        <f>IF(Tabla1[[#This Row],[SERVICIO]]="COMIDA",3,IF(Tabla1[[#This Row],[SERVICIO]]="CONTROLADO",12,IF(Tabla1[[#This Row],[SERVICIO]]="RÁPIDO",3.75,IF(Tabla1[[#This Row],[SERVICIO]]="NORMAL",2.5,))))</f>
        <v>3</v>
      </c>
      <c r="R4296">
        <f>IF(Tabla1[[#This Row],[SERVICIO]]="COMIDA",3.5,IF(Tabla1[[#This Row],[SERVICIO]]="CONTROLADO",8,IF(Tabla1[[#This Row],[SERVICIO]]="RÁPIDO",4.5,IF(Tabla1[[#This Row],[SERVICIO]]="NORMAL",3,))))</f>
        <v>3.5</v>
      </c>
      <c r="S4296">
        <f>IF(Tabla1[[#This Row],[SERVICIO]]="COMIDA",0.75,IF(Tabla1[[#This Row],[SERVICIO]]="CONTROLADO",2.65,IF(Tabla1[[#This Row],[SERVICIO]]="RÁPIDO",0.55,IF(Tabla1[[#This Row],[SERVICIO]]="NORMAL",1.2,))))</f>
        <v>0.75</v>
      </c>
      <c r="T4296" s="2">
        <f>IF(Tabla1[[#This Row],[KILOMETROS ADICIONALES]]=0,Tabla1[[#This Row],[KILOMETROS]]*Tabla1[[#This Row],[COSTO NORMAL]],Tabla1[[#This Row],[COSTO NORMAL]]*Tabla1[[#This Row],[KILOMETROS HASTA]])</f>
        <v>10.5</v>
      </c>
      <c r="U4296" s="2">
        <f>Tabla1[[#This Row],[KILOMETROS ADICIONALES]]*Tabla1[[#This Row],[COSTO ADICIONAL]]</f>
        <v>8.3025000000000002</v>
      </c>
      <c r="V4296">
        <v>104.85</v>
      </c>
      <c r="W4296" s="2">
        <f>Tabla1[[#This Row],[COSTO NORMAL2]]+Tabla1[[#This Row],[COSTO ADICIONAL2]]</f>
        <v>18.802500000000002</v>
      </c>
    </row>
    <row r="4297" spans="1:23" x14ac:dyDescent="0.25">
      <c r="A4297" t="s">
        <v>121</v>
      </c>
      <c r="B4297" t="s">
        <v>6885</v>
      </c>
      <c r="C4297" t="s">
        <v>13388</v>
      </c>
      <c r="D4297" t="s">
        <v>13</v>
      </c>
      <c r="E4297" t="s">
        <v>14847</v>
      </c>
      <c r="F4297" t="s">
        <v>14</v>
      </c>
      <c r="G4297" t="s">
        <v>15</v>
      </c>
      <c r="H4297" t="s">
        <v>121</v>
      </c>
      <c r="I4297" t="s">
        <v>6886</v>
      </c>
      <c r="J4297" t="str">
        <f>MID(Tabla1[[#This Row],[HORA2]],1,2)</f>
        <v>16</v>
      </c>
      <c r="K4297" t="s">
        <v>19</v>
      </c>
      <c r="L4297" t="s">
        <v>20</v>
      </c>
      <c r="M4297" t="s">
        <v>14867</v>
      </c>
      <c r="N4297" t="s">
        <v>22</v>
      </c>
      <c r="O4297">
        <v>16.96</v>
      </c>
      <c r="P42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13.96</v>
      </c>
      <c r="Q4297">
        <f>IF(Tabla1[[#This Row],[SERVICIO]]="COMIDA",3,IF(Tabla1[[#This Row],[SERVICIO]]="CONTROLADO",12,IF(Tabla1[[#This Row],[SERVICIO]]="RÁPIDO",3.75,IF(Tabla1[[#This Row],[SERVICIO]]="NORMAL",2.5,))))</f>
        <v>3</v>
      </c>
      <c r="R4297">
        <f>IF(Tabla1[[#This Row],[SERVICIO]]="COMIDA",3.5,IF(Tabla1[[#This Row],[SERVICIO]]="CONTROLADO",8,IF(Tabla1[[#This Row],[SERVICIO]]="RÁPIDO",4.5,IF(Tabla1[[#This Row],[SERVICIO]]="NORMAL",3,))))</f>
        <v>3.5</v>
      </c>
      <c r="S4297">
        <f>IF(Tabla1[[#This Row],[SERVICIO]]="COMIDA",0.75,IF(Tabla1[[#This Row],[SERVICIO]]="CONTROLADO",2.65,IF(Tabla1[[#This Row],[SERVICIO]]="RÁPIDO",0.55,IF(Tabla1[[#This Row],[SERVICIO]]="NORMAL",1.2,))))</f>
        <v>0.75</v>
      </c>
      <c r="T4297" s="2">
        <f>IF(Tabla1[[#This Row],[KILOMETROS ADICIONALES]]=0,Tabla1[[#This Row],[KILOMETROS]]*Tabla1[[#This Row],[COSTO NORMAL]],Tabla1[[#This Row],[COSTO NORMAL]]*Tabla1[[#This Row],[KILOMETROS HASTA]])</f>
        <v>10.5</v>
      </c>
      <c r="U4297" s="2">
        <f>Tabla1[[#This Row],[KILOMETROS ADICIONALES]]*Tabla1[[#This Row],[COSTO ADICIONAL]]</f>
        <v>10.47</v>
      </c>
      <c r="V4297">
        <v>95.12</v>
      </c>
      <c r="W4297" s="2">
        <f>Tabla1[[#This Row],[COSTO NORMAL2]]+Tabla1[[#This Row],[COSTO ADICIONAL2]]</f>
        <v>20.97</v>
      </c>
    </row>
    <row r="4298" spans="1:23" x14ac:dyDescent="0.25">
      <c r="A4298" t="s">
        <v>121</v>
      </c>
      <c r="B4298" t="s">
        <v>6887</v>
      </c>
      <c r="C4298" t="s">
        <v>13389</v>
      </c>
      <c r="D4298" t="s">
        <v>13</v>
      </c>
      <c r="E4298" t="s">
        <v>14845</v>
      </c>
      <c r="F4298" t="s">
        <v>295</v>
      </c>
      <c r="G4298" t="s">
        <v>15</v>
      </c>
      <c r="H4298" t="s">
        <v>121</v>
      </c>
      <c r="I4298" t="s">
        <v>6888</v>
      </c>
      <c r="J4298" t="str">
        <f>MID(Tabla1[[#This Row],[HORA2]],1,2)</f>
        <v>19</v>
      </c>
      <c r="K4298" t="s">
        <v>19</v>
      </c>
      <c r="L4298" t="s">
        <v>78</v>
      </c>
      <c r="M4298" t="s">
        <v>14867</v>
      </c>
      <c r="N4298" t="s">
        <v>22</v>
      </c>
      <c r="O4298">
        <v>9.48</v>
      </c>
      <c r="P42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4298">
        <f>IF(Tabla1[[#This Row],[SERVICIO]]="COMIDA",3,IF(Tabla1[[#This Row],[SERVICIO]]="CONTROLADO",12,IF(Tabla1[[#This Row],[SERVICIO]]="RÁPIDO",3.75,IF(Tabla1[[#This Row],[SERVICIO]]="NORMAL",2.5,))))</f>
        <v>3.75</v>
      </c>
      <c r="R4298">
        <f>IF(Tabla1[[#This Row],[SERVICIO]]="COMIDA",3.5,IF(Tabla1[[#This Row],[SERVICIO]]="CONTROLADO",8,IF(Tabla1[[#This Row],[SERVICIO]]="RÁPIDO",4.5,IF(Tabla1[[#This Row],[SERVICIO]]="NORMAL",3,))))</f>
        <v>4.5</v>
      </c>
      <c r="S42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98" s="2">
        <f>IF(Tabla1[[#This Row],[KILOMETROS ADICIONALES]]=0,Tabla1[[#This Row],[KILOMETROS]]*Tabla1[[#This Row],[COSTO NORMAL]],Tabla1[[#This Row],[COSTO NORMAL]]*Tabla1[[#This Row],[KILOMETROS HASTA]])</f>
        <v>16.875</v>
      </c>
      <c r="U4298" s="2">
        <f>Tabla1[[#This Row],[KILOMETROS ADICIONALES]]*Tabla1[[#This Row],[COSTO ADICIONAL]]</f>
        <v>3.1515000000000004</v>
      </c>
      <c r="V4298">
        <v>26.2</v>
      </c>
      <c r="W4298" s="2">
        <f>Tabla1[[#This Row],[COSTO NORMAL2]]+Tabla1[[#This Row],[COSTO ADICIONAL2]]</f>
        <v>20.026499999999999</v>
      </c>
    </row>
    <row r="4299" spans="1:23" x14ac:dyDescent="0.25">
      <c r="A4299" t="s">
        <v>121</v>
      </c>
      <c r="B4299" t="s">
        <v>6889</v>
      </c>
      <c r="C4299" t="s">
        <v>13390</v>
      </c>
      <c r="D4299" t="s">
        <v>13</v>
      </c>
      <c r="E4299" t="s">
        <v>14845</v>
      </c>
      <c r="F4299" t="s">
        <v>295</v>
      </c>
      <c r="G4299" t="s">
        <v>69</v>
      </c>
      <c r="H4299" t="s">
        <v>121</v>
      </c>
      <c r="I4299" t="s">
        <v>6890</v>
      </c>
      <c r="J4299" t="str">
        <f>MID(Tabla1[[#This Row],[HORA2]],1,2)</f>
        <v>18</v>
      </c>
      <c r="K4299" t="s">
        <v>53</v>
      </c>
      <c r="L4299" t="s">
        <v>149</v>
      </c>
      <c r="M4299" t="s">
        <v>14867</v>
      </c>
      <c r="N4299" t="s">
        <v>22</v>
      </c>
      <c r="O4299">
        <v>4.25</v>
      </c>
      <c r="P42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</v>
      </c>
      <c r="Q4299">
        <f>IF(Tabla1[[#This Row],[SERVICIO]]="COMIDA",3,IF(Tabla1[[#This Row],[SERVICIO]]="CONTROLADO",12,IF(Tabla1[[#This Row],[SERVICIO]]="RÁPIDO",3.75,IF(Tabla1[[#This Row],[SERVICIO]]="NORMAL",2.5,))))</f>
        <v>3.75</v>
      </c>
      <c r="R4299">
        <f>IF(Tabla1[[#This Row],[SERVICIO]]="COMIDA",3.5,IF(Tabla1[[#This Row],[SERVICIO]]="CONTROLADO",8,IF(Tabla1[[#This Row],[SERVICIO]]="RÁPIDO",4.5,IF(Tabla1[[#This Row],[SERVICIO]]="NORMAL",3,))))</f>
        <v>4.5</v>
      </c>
      <c r="S42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299" s="2">
        <f>IF(Tabla1[[#This Row],[KILOMETROS ADICIONALES]]=0,Tabla1[[#This Row],[KILOMETROS]]*Tabla1[[#This Row],[COSTO NORMAL]],Tabla1[[#This Row],[COSTO NORMAL]]*Tabla1[[#This Row],[KILOMETROS HASTA]])</f>
        <v>16.875</v>
      </c>
      <c r="U4299" s="2">
        <f>Tabla1[[#This Row],[KILOMETROS ADICIONALES]]*Tabla1[[#This Row],[COSTO ADICIONAL]]</f>
        <v>0.27500000000000002</v>
      </c>
      <c r="V4299">
        <v>160.75</v>
      </c>
      <c r="W4299" s="2">
        <f>Tabla1[[#This Row],[COSTO NORMAL2]]+Tabla1[[#This Row],[COSTO ADICIONAL2]]</f>
        <v>17.149999999999999</v>
      </c>
    </row>
    <row r="4300" spans="1:23" x14ac:dyDescent="0.25">
      <c r="A4300" t="s">
        <v>121</v>
      </c>
      <c r="B4300" t="s">
        <v>6891</v>
      </c>
      <c r="C4300" t="s">
        <v>13391</v>
      </c>
      <c r="D4300" t="s">
        <v>13</v>
      </c>
      <c r="E4300" t="s">
        <v>14845</v>
      </c>
      <c r="F4300" t="s">
        <v>14</v>
      </c>
      <c r="G4300" t="s">
        <v>15</v>
      </c>
      <c r="H4300" t="s">
        <v>121</v>
      </c>
      <c r="I4300" t="s">
        <v>6892</v>
      </c>
      <c r="J4300" t="str">
        <f>MID(Tabla1[[#This Row],[HORA2]],1,2)</f>
        <v>19</v>
      </c>
      <c r="K4300" t="s">
        <v>90</v>
      </c>
      <c r="L4300" t="s">
        <v>102</v>
      </c>
      <c r="M4300" t="s">
        <v>14867</v>
      </c>
      <c r="N4300" t="s">
        <v>22</v>
      </c>
      <c r="O4300">
        <v>12.57</v>
      </c>
      <c r="P43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8.82</v>
      </c>
      <c r="Q4300">
        <f>IF(Tabla1[[#This Row],[SERVICIO]]="COMIDA",3,IF(Tabla1[[#This Row],[SERVICIO]]="CONTROLADO",12,IF(Tabla1[[#This Row],[SERVICIO]]="RÁPIDO",3.75,IF(Tabla1[[#This Row],[SERVICIO]]="NORMAL",2.5,))))</f>
        <v>3.75</v>
      </c>
      <c r="R4300">
        <f>IF(Tabla1[[#This Row],[SERVICIO]]="COMIDA",3.5,IF(Tabla1[[#This Row],[SERVICIO]]="CONTROLADO",8,IF(Tabla1[[#This Row],[SERVICIO]]="RÁPIDO",4.5,IF(Tabla1[[#This Row],[SERVICIO]]="NORMAL",3,))))</f>
        <v>4.5</v>
      </c>
      <c r="S43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0" s="2">
        <f>IF(Tabla1[[#This Row],[KILOMETROS ADICIONALES]]=0,Tabla1[[#This Row],[KILOMETROS]]*Tabla1[[#This Row],[COSTO NORMAL]],Tabla1[[#This Row],[COSTO NORMAL]]*Tabla1[[#This Row],[KILOMETROS HASTA]])</f>
        <v>16.875</v>
      </c>
      <c r="U4300" s="2">
        <f>Tabla1[[#This Row],[KILOMETROS ADICIONALES]]*Tabla1[[#This Row],[COSTO ADICIONAL]]</f>
        <v>4.8510000000000009</v>
      </c>
      <c r="V4300">
        <v>160.41</v>
      </c>
      <c r="W4300" s="2">
        <f>Tabla1[[#This Row],[COSTO NORMAL2]]+Tabla1[[#This Row],[COSTO ADICIONAL2]]</f>
        <v>21.725999999999999</v>
      </c>
    </row>
    <row r="4301" spans="1:23" x14ac:dyDescent="0.25">
      <c r="A4301" t="s">
        <v>121</v>
      </c>
      <c r="B4301" t="s">
        <v>6893</v>
      </c>
      <c r="C4301" t="s">
        <v>13392</v>
      </c>
      <c r="D4301" t="s">
        <v>13</v>
      </c>
      <c r="E4301" t="s">
        <v>14845</v>
      </c>
      <c r="F4301" t="s">
        <v>14</v>
      </c>
      <c r="G4301" t="s">
        <v>15</v>
      </c>
      <c r="H4301" t="s">
        <v>121</v>
      </c>
      <c r="I4301" t="s">
        <v>6894</v>
      </c>
      <c r="J4301" t="str">
        <f>MID(Tabla1[[#This Row],[HORA2]],1,2)</f>
        <v>18</v>
      </c>
      <c r="K4301" t="s">
        <v>110</v>
      </c>
      <c r="L4301" t="s">
        <v>19</v>
      </c>
      <c r="M4301" t="s">
        <v>14867</v>
      </c>
      <c r="N4301" t="s">
        <v>22</v>
      </c>
      <c r="O4301">
        <v>5.45</v>
      </c>
      <c r="P43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1.7000000000000002</v>
      </c>
      <c r="Q4301">
        <f>IF(Tabla1[[#This Row],[SERVICIO]]="COMIDA",3,IF(Tabla1[[#This Row],[SERVICIO]]="CONTROLADO",12,IF(Tabla1[[#This Row],[SERVICIO]]="RÁPIDO",3.75,IF(Tabla1[[#This Row],[SERVICIO]]="NORMAL",2.5,))))</f>
        <v>3.75</v>
      </c>
      <c r="R4301">
        <f>IF(Tabla1[[#This Row],[SERVICIO]]="COMIDA",3.5,IF(Tabla1[[#This Row],[SERVICIO]]="CONTROLADO",8,IF(Tabla1[[#This Row],[SERVICIO]]="RÁPIDO",4.5,IF(Tabla1[[#This Row],[SERVICIO]]="NORMAL",3,))))</f>
        <v>4.5</v>
      </c>
      <c r="S43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1" s="2">
        <f>IF(Tabla1[[#This Row],[KILOMETROS ADICIONALES]]=0,Tabla1[[#This Row],[KILOMETROS]]*Tabla1[[#This Row],[COSTO NORMAL]],Tabla1[[#This Row],[COSTO NORMAL]]*Tabla1[[#This Row],[KILOMETROS HASTA]])</f>
        <v>16.875</v>
      </c>
      <c r="U4301" s="2">
        <f>Tabla1[[#This Row],[KILOMETROS ADICIONALES]]*Tabla1[[#This Row],[COSTO ADICIONAL]]</f>
        <v>0.93500000000000016</v>
      </c>
      <c r="V4301">
        <v>79.08</v>
      </c>
      <c r="W4301" s="2">
        <f>Tabla1[[#This Row],[COSTO NORMAL2]]+Tabla1[[#This Row],[COSTO ADICIONAL2]]</f>
        <v>17.809999999999999</v>
      </c>
    </row>
    <row r="4302" spans="1:23" x14ac:dyDescent="0.25">
      <c r="A4302" t="s">
        <v>121</v>
      </c>
      <c r="B4302" t="s">
        <v>6895</v>
      </c>
      <c r="C4302" t="s">
        <v>13393</v>
      </c>
      <c r="D4302" t="s">
        <v>13</v>
      </c>
      <c r="E4302" t="s">
        <v>14847</v>
      </c>
      <c r="F4302" t="s">
        <v>14</v>
      </c>
      <c r="G4302" t="s">
        <v>15</v>
      </c>
      <c r="H4302" t="s">
        <v>121</v>
      </c>
      <c r="I4302" t="s">
        <v>6896</v>
      </c>
      <c r="J4302" t="str">
        <f>MID(Tabla1[[#This Row],[HORA2]],1,2)</f>
        <v>16</v>
      </c>
      <c r="K4302" t="s">
        <v>19</v>
      </c>
      <c r="L4302" t="s">
        <v>78</v>
      </c>
      <c r="M4302" t="s">
        <v>14867</v>
      </c>
      <c r="N4302" t="s">
        <v>22</v>
      </c>
      <c r="O4302">
        <v>10.98</v>
      </c>
      <c r="P43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7.98</v>
      </c>
      <c r="Q4302">
        <f>IF(Tabla1[[#This Row],[SERVICIO]]="COMIDA",3,IF(Tabla1[[#This Row],[SERVICIO]]="CONTROLADO",12,IF(Tabla1[[#This Row],[SERVICIO]]="RÁPIDO",3.75,IF(Tabla1[[#This Row],[SERVICIO]]="NORMAL",2.5,))))</f>
        <v>3</v>
      </c>
      <c r="R4302">
        <f>IF(Tabla1[[#This Row],[SERVICIO]]="COMIDA",3.5,IF(Tabla1[[#This Row],[SERVICIO]]="CONTROLADO",8,IF(Tabla1[[#This Row],[SERVICIO]]="RÁPIDO",4.5,IF(Tabla1[[#This Row],[SERVICIO]]="NORMAL",3,))))</f>
        <v>3.5</v>
      </c>
      <c r="S4302">
        <f>IF(Tabla1[[#This Row],[SERVICIO]]="COMIDA",0.75,IF(Tabla1[[#This Row],[SERVICIO]]="CONTROLADO",2.65,IF(Tabla1[[#This Row],[SERVICIO]]="RÁPIDO",0.55,IF(Tabla1[[#This Row],[SERVICIO]]="NORMAL",1.2,))))</f>
        <v>0.75</v>
      </c>
      <c r="T4302" s="2">
        <f>IF(Tabla1[[#This Row],[KILOMETROS ADICIONALES]]=0,Tabla1[[#This Row],[KILOMETROS]]*Tabla1[[#This Row],[COSTO NORMAL]],Tabla1[[#This Row],[COSTO NORMAL]]*Tabla1[[#This Row],[KILOMETROS HASTA]])</f>
        <v>10.5</v>
      </c>
      <c r="U4302" s="2">
        <f>Tabla1[[#This Row],[KILOMETROS ADICIONALES]]*Tabla1[[#This Row],[COSTO ADICIONAL]]</f>
        <v>5.9850000000000003</v>
      </c>
      <c r="V4302">
        <v>11.48</v>
      </c>
      <c r="W4302" s="2">
        <f>Tabla1[[#This Row],[COSTO NORMAL2]]+Tabla1[[#This Row],[COSTO ADICIONAL2]]</f>
        <v>16.484999999999999</v>
      </c>
    </row>
    <row r="4303" spans="1:23" x14ac:dyDescent="0.25">
      <c r="A4303" t="s">
        <v>121</v>
      </c>
      <c r="B4303" t="s">
        <v>6897</v>
      </c>
      <c r="C4303" t="s">
        <v>13394</v>
      </c>
      <c r="D4303" t="s">
        <v>13</v>
      </c>
      <c r="E4303" t="s">
        <v>14845</v>
      </c>
      <c r="F4303" t="s">
        <v>14</v>
      </c>
      <c r="G4303" t="s">
        <v>15</v>
      </c>
      <c r="H4303" t="s">
        <v>121</v>
      </c>
      <c r="I4303" t="s">
        <v>6898</v>
      </c>
      <c r="J4303" t="str">
        <f>MID(Tabla1[[#This Row],[HORA2]],1,2)</f>
        <v>17</v>
      </c>
      <c r="K4303" t="s">
        <v>49</v>
      </c>
      <c r="L4303" t="s">
        <v>19</v>
      </c>
      <c r="M4303" t="s">
        <v>14867</v>
      </c>
      <c r="N4303" t="s">
        <v>22</v>
      </c>
      <c r="O4303">
        <v>5.25</v>
      </c>
      <c r="P43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</v>
      </c>
      <c r="Q4303">
        <f>IF(Tabla1[[#This Row],[SERVICIO]]="COMIDA",3,IF(Tabla1[[#This Row],[SERVICIO]]="CONTROLADO",12,IF(Tabla1[[#This Row],[SERVICIO]]="RÁPIDO",3.75,IF(Tabla1[[#This Row],[SERVICIO]]="NORMAL",2.5,))))</f>
        <v>3.75</v>
      </c>
      <c r="R4303">
        <f>IF(Tabla1[[#This Row],[SERVICIO]]="COMIDA",3.5,IF(Tabla1[[#This Row],[SERVICIO]]="CONTROLADO",8,IF(Tabla1[[#This Row],[SERVICIO]]="RÁPIDO",4.5,IF(Tabla1[[#This Row],[SERVICIO]]="NORMAL",3,))))</f>
        <v>4.5</v>
      </c>
      <c r="S43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3" s="2">
        <f>IF(Tabla1[[#This Row],[KILOMETROS ADICIONALES]]=0,Tabla1[[#This Row],[KILOMETROS]]*Tabla1[[#This Row],[COSTO NORMAL]],Tabla1[[#This Row],[COSTO NORMAL]]*Tabla1[[#This Row],[KILOMETROS HASTA]])</f>
        <v>16.875</v>
      </c>
      <c r="U4303" s="2">
        <f>Tabla1[[#This Row],[KILOMETROS ADICIONALES]]*Tabla1[[#This Row],[COSTO ADICIONAL]]</f>
        <v>0.82500000000000007</v>
      </c>
      <c r="V4303">
        <v>128.38</v>
      </c>
      <c r="W4303" s="2">
        <f>Tabla1[[#This Row],[COSTO NORMAL2]]+Tabla1[[#This Row],[COSTO ADICIONAL2]]</f>
        <v>17.7</v>
      </c>
    </row>
    <row r="4304" spans="1:23" x14ac:dyDescent="0.25">
      <c r="A4304" t="s">
        <v>121</v>
      </c>
      <c r="B4304" t="s">
        <v>6897</v>
      </c>
      <c r="C4304" t="s">
        <v>13395</v>
      </c>
      <c r="D4304" t="s">
        <v>13</v>
      </c>
      <c r="E4304" t="s">
        <v>14845</v>
      </c>
      <c r="F4304" t="s">
        <v>76</v>
      </c>
      <c r="G4304" t="s">
        <v>69</v>
      </c>
      <c r="H4304" t="s">
        <v>121</v>
      </c>
      <c r="I4304" t="s">
        <v>6899</v>
      </c>
      <c r="J4304" t="str">
        <f>MID(Tabla1[[#This Row],[HORA2]],1,2)</f>
        <v>18</v>
      </c>
      <c r="K4304" t="s">
        <v>65</v>
      </c>
      <c r="L4304" t="s">
        <v>65</v>
      </c>
      <c r="M4304" t="s">
        <v>14867</v>
      </c>
      <c r="N4304" t="s">
        <v>22</v>
      </c>
      <c r="O4304">
        <v>8.23</v>
      </c>
      <c r="P43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4.4800000000000004</v>
      </c>
      <c r="Q4304">
        <f>IF(Tabla1[[#This Row],[SERVICIO]]="COMIDA",3,IF(Tabla1[[#This Row],[SERVICIO]]="CONTROLADO",12,IF(Tabla1[[#This Row],[SERVICIO]]="RÁPIDO",3.75,IF(Tabla1[[#This Row],[SERVICIO]]="NORMAL",2.5,))))</f>
        <v>3.75</v>
      </c>
      <c r="R4304">
        <f>IF(Tabla1[[#This Row],[SERVICIO]]="COMIDA",3.5,IF(Tabla1[[#This Row],[SERVICIO]]="CONTROLADO",8,IF(Tabla1[[#This Row],[SERVICIO]]="RÁPIDO",4.5,IF(Tabla1[[#This Row],[SERVICIO]]="NORMAL",3,))))</f>
        <v>4.5</v>
      </c>
      <c r="S43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4" s="2">
        <f>IF(Tabla1[[#This Row],[KILOMETROS ADICIONALES]]=0,Tabla1[[#This Row],[KILOMETROS]]*Tabla1[[#This Row],[COSTO NORMAL]],Tabla1[[#This Row],[COSTO NORMAL]]*Tabla1[[#This Row],[KILOMETROS HASTA]])</f>
        <v>16.875</v>
      </c>
      <c r="U4304" s="2">
        <f>Tabla1[[#This Row],[KILOMETROS ADICIONALES]]*Tabla1[[#This Row],[COSTO ADICIONAL]]</f>
        <v>2.4640000000000004</v>
      </c>
      <c r="V4304">
        <v>186.34</v>
      </c>
      <c r="W4304" s="2">
        <f>Tabla1[[#This Row],[COSTO NORMAL2]]+Tabla1[[#This Row],[COSTO ADICIONAL2]]</f>
        <v>19.338999999999999</v>
      </c>
    </row>
    <row r="4305" spans="1:23" x14ac:dyDescent="0.25">
      <c r="A4305" t="s">
        <v>121</v>
      </c>
      <c r="B4305" t="s">
        <v>6900</v>
      </c>
      <c r="C4305" t="s">
        <v>13396</v>
      </c>
      <c r="D4305" t="s">
        <v>13</v>
      </c>
      <c r="E4305" t="s">
        <v>14845</v>
      </c>
      <c r="F4305" t="s">
        <v>76</v>
      </c>
      <c r="G4305" t="s">
        <v>15</v>
      </c>
      <c r="H4305" t="s">
        <v>121</v>
      </c>
      <c r="I4305" t="s">
        <v>6901</v>
      </c>
      <c r="J4305" t="str">
        <f>MID(Tabla1[[#This Row],[HORA2]],1,2)</f>
        <v>19</v>
      </c>
      <c r="K4305" t="s">
        <v>78</v>
      </c>
      <c r="L4305" t="s">
        <v>21</v>
      </c>
      <c r="M4305" t="s">
        <v>14867</v>
      </c>
      <c r="N4305" t="s">
        <v>22</v>
      </c>
      <c r="O4305">
        <v>20.87</v>
      </c>
      <c r="P43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17.12</v>
      </c>
      <c r="Q4305">
        <f>IF(Tabla1[[#This Row],[SERVICIO]]="COMIDA",3,IF(Tabla1[[#This Row],[SERVICIO]]="CONTROLADO",12,IF(Tabla1[[#This Row],[SERVICIO]]="RÁPIDO",3.75,IF(Tabla1[[#This Row],[SERVICIO]]="NORMAL",2.5,))))</f>
        <v>3.75</v>
      </c>
      <c r="R4305">
        <f>IF(Tabla1[[#This Row],[SERVICIO]]="COMIDA",3.5,IF(Tabla1[[#This Row],[SERVICIO]]="CONTROLADO",8,IF(Tabla1[[#This Row],[SERVICIO]]="RÁPIDO",4.5,IF(Tabla1[[#This Row],[SERVICIO]]="NORMAL",3,))))</f>
        <v>4.5</v>
      </c>
      <c r="S43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5" s="2">
        <f>IF(Tabla1[[#This Row],[KILOMETROS ADICIONALES]]=0,Tabla1[[#This Row],[KILOMETROS]]*Tabla1[[#This Row],[COSTO NORMAL]],Tabla1[[#This Row],[COSTO NORMAL]]*Tabla1[[#This Row],[KILOMETROS HASTA]])</f>
        <v>16.875</v>
      </c>
      <c r="U4305" s="2">
        <f>Tabla1[[#This Row],[KILOMETROS ADICIONALES]]*Tabla1[[#This Row],[COSTO ADICIONAL]]</f>
        <v>9.4160000000000021</v>
      </c>
      <c r="V4305">
        <v>170.57</v>
      </c>
      <c r="W4305" s="2">
        <f>Tabla1[[#This Row],[COSTO NORMAL2]]+Tabla1[[#This Row],[COSTO ADICIONAL2]]</f>
        <v>26.291000000000004</v>
      </c>
    </row>
    <row r="4306" spans="1:23" x14ac:dyDescent="0.25">
      <c r="A4306" t="s">
        <v>121</v>
      </c>
      <c r="B4306" t="s">
        <v>156</v>
      </c>
      <c r="C4306" t="s">
        <v>13397</v>
      </c>
      <c r="D4306" t="s">
        <v>13</v>
      </c>
      <c r="E4306" t="s">
        <v>14845</v>
      </c>
      <c r="F4306" t="s">
        <v>76</v>
      </c>
      <c r="G4306" t="s">
        <v>24</v>
      </c>
      <c r="H4306" t="s">
        <v>121</v>
      </c>
      <c r="I4306" t="s">
        <v>6902</v>
      </c>
      <c r="J4306" t="str">
        <f>MID(Tabla1[[#This Row],[HORA2]],1,2)</f>
        <v>17</v>
      </c>
      <c r="K4306" t="s">
        <v>53</v>
      </c>
      <c r="L4306" t="s">
        <v>31</v>
      </c>
      <c r="M4306" t="s">
        <v>14867</v>
      </c>
      <c r="N4306" t="s">
        <v>22</v>
      </c>
      <c r="O4306">
        <v>15.61</v>
      </c>
      <c r="P43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11.86</v>
      </c>
      <c r="Q4306">
        <f>IF(Tabla1[[#This Row],[SERVICIO]]="COMIDA",3,IF(Tabla1[[#This Row],[SERVICIO]]="CONTROLADO",12,IF(Tabla1[[#This Row],[SERVICIO]]="RÁPIDO",3.75,IF(Tabla1[[#This Row],[SERVICIO]]="NORMAL",2.5,))))</f>
        <v>3.75</v>
      </c>
      <c r="R4306">
        <f>IF(Tabla1[[#This Row],[SERVICIO]]="COMIDA",3.5,IF(Tabla1[[#This Row],[SERVICIO]]="CONTROLADO",8,IF(Tabla1[[#This Row],[SERVICIO]]="RÁPIDO",4.5,IF(Tabla1[[#This Row],[SERVICIO]]="NORMAL",3,))))</f>
        <v>4.5</v>
      </c>
      <c r="S43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6" s="2">
        <f>IF(Tabla1[[#This Row],[KILOMETROS ADICIONALES]]=0,Tabla1[[#This Row],[KILOMETROS]]*Tabla1[[#This Row],[COSTO NORMAL]],Tabla1[[#This Row],[COSTO NORMAL]]*Tabla1[[#This Row],[KILOMETROS HASTA]])</f>
        <v>16.875</v>
      </c>
      <c r="U4306" s="2">
        <f>Tabla1[[#This Row],[KILOMETROS ADICIONALES]]*Tabla1[[#This Row],[COSTO ADICIONAL]]</f>
        <v>6.5230000000000006</v>
      </c>
      <c r="V4306">
        <v>187.71</v>
      </c>
      <c r="W4306" s="2">
        <f>Tabla1[[#This Row],[COSTO NORMAL2]]+Tabla1[[#This Row],[COSTO ADICIONAL2]]</f>
        <v>23.398</v>
      </c>
    </row>
    <row r="4307" spans="1:23" x14ac:dyDescent="0.25">
      <c r="A4307" t="s">
        <v>121</v>
      </c>
      <c r="B4307" t="s">
        <v>6903</v>
      </c>
      <c r="C4307" t="s">
        <v>13398</v>
      </c>
      <c r="D4307" t="s">
        <v>13</v>
      </c>
      <c r="E4307" t="s">
        <v>14845</v>
      </c>
      <c r="F4307" t="s">
        <v>14</v>
      </c>
      <c r="G4307" t="s">
        <v>24</v>
      </c>
      <c r="H4307" t="s">
        <v>121</v>
      </c>
      <c r="I4307" t="s">
        <v>6904</v>
      </c>
      <c r="J4307" t="str">
        <f>MID(Tabla1[[#This Row],[HORA2]],1,2)</f>
        <v>16</v>
      </c>
      <c r="K4307" t="s">
        <v>20</v>
      </c>
      <c r="L4307" t="s">
        <v>90</v>
      </c>
      <c r="M4307" t="s">
        <v>14867</v>
      </c>
      <c r="N4307" t="s">
        <v>22</v>
      </c>
      <c r="O4307">
        <v>13.29</v>
      </c>
      <c r="P43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4307">
        <f>IF(Tabla1[[#This Row],[SERVICIO]]="COMIDA",3,IF(Tabla1[[#This Row],[SERVICIO]]="CONTROLADO",12,IF(Tabla1[[#This Row],[SERVICIO]]="RÁPIDO",3.75,IF(Tabla1[[#This Row],[SERVICIO]]="NORMAL",2.5,))))</f>
        <v>3.75</v>
      </c>
      <c r="R4307">
        <f>IF(Tabla1[[#This Row],[SERVICIO]]="COMIDA",3.5,IF(Tabla1[[#This Row],[SERVICIO]]="CONTROLADO",8,IF(Tabla1[[#This Row],[SERVICIO]]="RÁPIDO",4.5,IF(Tabla1[[#This Row],[SERVICIO]]="NORMAL",3,))))</f>
        <v>4.5</v>
      </c>
      <c r="S43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7" s="2">
        <f>IF(Tabla1[[#This Row],[KILOMETROS ADICIONALES]]=0,Tabla1[[#This Row],[KILOMETROS]]*Tabla1[[#This Row],[COSTO NORMAL]],Tabla1[[#This Row],[COSTO NORMAL]]*Tabla1[[#This Row],[KILOMETROS HASTA]])</f>
        <v>16.875</v>
      </c>
      <c r="U4307" s="2">
        <f>Tabla1[[#This Row],[KILOMETROS ADICIONALES]]*Tabla1[[#This Row],[COSTO ADICIONAL]]</f>
        <v>5.2469999999999999</v>
      </c>
      <c r="V4307">
        <v>1.5699999999999998</v>
      </c>
      <c r="W4307" s="2">
        <f>Tabla1[[#This Row],[COSTO NORMAL2]]+Tabla1[[#This Row],[COSTO ADICIONAL2]]</f>
        <v>22.122</v>
      </c>
    </row>
    <row r="4308" spans="1:23" x14ac:dyDescent="0.25">
      <c r="A4308" t="s">
        <v>121</v>
      </c>
      <c r="B4308" t="s">
        <v>6903</v>
      </c>
      <c r="C4308" t="s">
        <v>13399</v>
      </c>
      <c r="D4308" t="s">
        <v>13</v>
      </c>
      <c r="E4308" t="s">
        <v>14845</v>
      </c>
      <c r="F4308" t="s">
        <v>14</v>
      </c>
      <c r="G4308" t="s">
        <v>15</v>
      </c>
      <c r="H4308" t="s">
        <v>2675</v>
      </c>
      <c r="I4308" t="s">
        <v>6905</v>
      </c>
      <c r="J4308" t="str">
        <f>MID(Tabla1[[#This Row],[HORA2]],1,2)</f>
        <v>10</v>
      </c>
      <c r="K4308" t="s">
        <v>20</v>
      </c>
      <c r="L4308" t="s">
        <v>90</v>
      </c>
      <c r="M4308" t="s">
        <v>14867</v>
      </c>
      <c r="N4308" t="s">
        <v>22</v>
      </c>
      <c r="O4308">
        <v>4.05</v>
      </c>
      <c r="P43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0.29999999999999982</v>
      </c>
      <c r="Q4308">
        <f>IF(Tabla1[[#This Row],[SERVICIO]]="COMIDA",3,IF(Tabla1[[#This Row],[SERVICIO]]="CONTROLADO",12,IF(Tabla1[[#This Row],[SERVICIO]]="RÁPIDO",3.75,IF(Tabla1[[#This Row],[SERVICIO]]="NORMAL",2.5,))))</f>
        <v>3.75</v>
      </c>
      <c r="R4308">
        <f>IF(Tabla1[[#This Row],[SERVICIO]]="COMIDA",3.5,IF(Tabla1[[#This Row],[SERVICIO]]="CONTROLADO",8,IF(Tabla1[[#This Row],[SERVICIO]]="RÁPIDO",4.5,IF(Tabla1[[#This Row],[SERVICIO]]="NORMAL",3,))))</f>
        <v>4.5</v>
      </c>
      <c r="S43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8" s="2">
        <f>IF(Tabla1[[#This Row],[KILOMETROS ADICIONALES]]=0,Tabla1[[#This Row],[KILOMETROS]]*Tabla1[[#This Row],[COSTO NORMAL]],Tabla1[[#This Row],[COSTO NORMAL]]*Tabla1[[#This Row],[KILOMETROS HASTA]])</f>
        <v>16.875</v>
      </c>
      <c r="U4308" s="2">
        <f>Tabla1[[#This Row],[KILOMETROS ADICIONALES]]*Tabla1[[#This Row],[COSTO ADICIONAL]]</f>
        <v>0.16499999999999992</v>
      </c>
      <c r="V4308">
        <v>56.28</v>
      </c>
      <c r="W4308" s="2">
        <f>Tabla1[[#This Row],[COSTO NORMAL2]]+Tabla1[[#This Row],[COSTO ADICIONAL2]]</f>
        <v>17.04</v>
      </c>
    </row>
    <row r="4309" spans="1:23" x14ac:dyDescent="0.25">
      <c r="A4309" t="s">
        <v>121</v>
      </c>
      <c r="B4309" t="s">
        <v>6903</v>
      </c>
      <c r="C4309" t="s">
        <v>13400</v>
      </c>
      <c r="D4309" t="s">
        <v>75</v>
      </c>
      <c r="E4309" t="s">
        <v>14845</v>
      </c>
      <c r="F4309" t="s">
        <v>14</v>
      </c>
      <c r="G4309" t="s">
        <v>41</v>
      </c>
      <c r="H4309" t="s">
        <v>121</v>
      </c>
      <c r="I4309" t="s">
        <v>6906</v>
      </c>
      <c r="J4309" t="str">
        <f>MID(Tabla1[[#This Row],[HORA2]],1,2)</f>
        <v>18</v>
      </c>
      <c r="K4309" t="s">
        <v>20</v>
      </c>
      <c r="L4309" t="s">
        <v>27</v>
      </c>
      <c r="M4309" t="s">
        <v>14867</v>
      </c>
      <c r="N4309" t="s">
        <v>22</v>
      </c>
      <c r="O4309">
        <v>18.600000000000001</v>
      </c>
      <c r="P43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14.850000000000001</v>
      </c>
      <c r="Q4309">
        <f>IF(Tabla1[[#This Row],[SERVICIO]]="COMIDA",3,IF(Tabla1[[#This Row],[SERVICIO]]="CONTROLADO",12,IF(Tabla1[[#This Row],[SERVICIO]]="RÁPIDO",3.75,IF(Tabla1[[#This Row],[SERVICIO]]="NORMAL",2.5,))))</f>
        <v>3.75</v>
      </c>
      <c r="R4309">
        <f>IF(Tabla1[[#This Row],[SERVICIO]]="COMIDA",3.5,IF(Tabla1[[#This Row],[SERVICIO]]="CONTROLADO",8,IF(Tabla1[[#This Row],[SERVICIO]]="RÁPIDO",4.5,IF(Tabla1[[#This Row],[SERVICIO]]="NORMAL",3,))))</f>
        <v>4.5</v>
      </c>
      <c r="S43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09" s="2">
        <f>IF(Tabla1[[#This Row],[KILOMETROS ADICIONALES]]=0,Tabla1[[#This Row],[KILOMETROS]]*Tabla1[[#This Row],[COSTO NORMAL]],Tabla1[[#This Row],[COSTO NORMAL]]*Tabla1[[#This Row],[KILOMETROS HASTA]])</f>
        <v>16.875</v>
      </c>
      <c r="U4309" s="2">
        <f>Tabla1[[#This Row],[KILOMETROS ADICIONALES]]*Tabla1[[#This Row],[COSTO ADICIONAL]]</f>
        <v>8.1675000000000022</v>
      </c>
      <c r="V4309">
        <v>97.11</v>
      </c>
      <c r="W4309" s="2">
        <f>Tabla1[[#This Row],[COSTO NORMAL2]]+Tabla1[[#This Row],[COSTO ADICIONAL2]]</f>
        <v>25.042500000000004</v>
      </c>
    </row>
    <row r="4310" spans="1:23" x14ac:dyDescent="0.25">
      <c r="A4310" t="s">
        <v>121</v>
      </c>
      <c r="B4310" t="s">
        <v>6903</v>
      </c>
      <c r="C4310" t="s">
        <v>13401</v>
      </c>
      <c r="D4310" t="s">
        <v>75</v>
      </c>
      <c r="E4310" t="s">
        <v>14845</v>
      </c>
      <c r="F4310" t="s">
        <v>14</v>
      </c>
      <c r="G4310" t="s">
        <v>15</v>
      </c>
      <c r="H4310" t="s">
        <v>128</v>
      </c>
      <c r="I4310" t="s">
        <v>6907</v>
      </c>
      <c r="J4310" t="str">
        <f>MID(Tabla1[[#This Row],[HORA2]],1,2)</f>
        <v>13</v>
      </c>
      <c r="K4310" t="s">
        <v>20</v>
      </c>
      <c r="L4310" t="s">
        <v>27</v>
      </c>
      <c r="M4310" t="s">
        <v>14867</v>
      </c>
      <c r="N4310" t="s">
        <v>22</v>
      </c>
      <c r="O4310">
        <v>19.7</v>
      </c>
      <c r="P43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15.95</v>
      </c>
      <c r="Q4310">
        <f>IF(Tabla1[[#This Row],[SERVICIO]]="COMIDA",3,IF(Tabla1[[#This Row],[SERVICIO]]="CONTROLADO",12,IF(Tabla1[[#This Row],[SERVICIO]]="RÁPIDO",3.75,IF(Tabla1[[#This Row],[SERVICIO]]="NORMAL",2.5,))))</f>
        <v>3.75</v>
      </c>
      <c r="R4310">
        <f>IF(Tabla1[[#This Row],[SERVICIO]]="COMIDA",3.5,IF(Tabla1[[#This Row],[SERVICIO]]="CONTROLADO",8,IF(Tabla1[[#This Row],[SERVICIO]]="RÁPIDO",4.5,IF(Tabla1[[#This Row],[SERVICIO]]="NORMAL",3,))))</f>
        <v>4.5</v>
      </c>
      <c r="S43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0" s="2">
        <f>IF(Tabla1[[#This Row],[KILOMETROS ADICIONALES]]=0,Tabla1[[#This Row],[KILOMETROS]]*Tabla1[[#This Row],[COSTO NORMAL]],Tabla1[[#This Row],[COSTO NORMAL]]*Tabla1[[#This Row],[KILOMETROS HASTA]])</f>
        <v>16.875</v>
      </c>
      <c r="U4310" s="2">
        <f>Tabla1[[#This Row],[KILOMETROS ADICIONALES]]*Tabla1[[#This Row],[COSTO ADICIONAL]]</f>
        <v>8.7725000000000009</v>
      </c>
      <c r="V4310">
        <v>182.22</v>
      </c>
      <c r="W4310" s="2">
        <f>Tabla1[[#This Row],[COSTO NORMAL2]]+Tabla1[[#This Row],[COSTO ADICIONAL2]]</f>
        <v>25.647500000000001</v>
      </c>
    </row>
    <row r="4311" spans="1:23" x14ac:dyDescent="0.25">
      <c r="A4311" t="s">
        <v>121</v>
      </c>
      <c r="B4311" t="s">
        <v>6903</v>
      </c>
      <c r="C4311" t="s">
        <v>13402</v>
      </c>
      <c r="D4311" t="s">
        <v>13</v>
      </c>
      <c r="E4311" t="s">
        <v>14845</v>
      </c>
      <c r="F4311" t="s">
        <v>14</v>
      </c>
      <c r="G4311" t="s">
        <v>15</v>
      </c>
      <c r="H4311" t="s">
        <v>121</v>
      </c>
      <c r="I4311" t="s">
        <v>6908</v>
      </c>
      <c r="J4311" t="str">
        <f>MID(Tabla1[[#This Row],[HORA2]],1,2)</f>
        <v>17</v>
      </c>
      <c r="K4311" t="s">
        <v>20</v>
      </c>
      <c r="L4311" t="s">
        <v>35</v>
      </c>
      <c r="M4311" t="s">
        <v>14867</v>
      </c>
      <c r="N4311" t="s">
        <v>22</v>
      </c>
      <c r="O4311">
        <v>7.03</v>
      </c>
      <c r="P43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3.2800000000000002</v>
      </c>
      <c r="Q4311">
        <f>IF(Tabla1[[#This Row],[SERVICIO]]="COMIDA",3,IF(Tabla1[[#This Row],[SERVICIO]]="CONTROLADO",12,IF(Tabla1[[#This Row],[SERVICIO]]="RÁPIDO",3.75,IF(Tabla1[[#This Row],[SERVICIO]]="NORMAL",2.5,))))</f>
        <v>3.75</v>
      </c>
      <c r="R4311">
        <f>IF(Tabla1[[#This Row],[SERVICIO]]="COMIDA",3.5,IF(Tabla1[[#This Row],[SERVICIO]]="CONTROLADO",8,IF(Tabla1[[#This Row],[SERVICIO]]="RÁPIDO",4.5,IF(Tabla1[[#This Row],[SERVICIO]]="NORMAL",3,))))</f>
        <v>4.5</v>
      </c>
      <c r="S43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1" s="2">
        <f>IF(Tabla1[[#This Row],[KILOMETROS ADICIONALES]]=0,Tabla1[[#This Row],[KILOMETROS]]*Tabla1[[#This Row],[COSTO NORMAL]],Tabla1[[#This Row],[COSTO NORMAL]]*Tabla1[[#This Row],[KILOMETROS HASTA]])</f>
        <v>16.875</v>
      </c>
      <c r="U4311" s="2">
        <f>Tabla1[[#This Row],[KILOMETROS ADICIONALES]]*Tabla1[[#This Row],[COSTO ADICIONAL]]</f>
        <v>1.8040000000000003</v>
      </c>
      <c r="V4311">
        <v>127.03</v>
      </c>
      <c r="W4311" s="2">
        <f>Tabla1[[#This Row],[COSTO NORMAL2]]+Tabla1[[#This Row],[COSTO ADICIONAL2]]</f>
        <v>18.679000000000002</v>
      </c>
    </row>
    <row r="4312" spans="1:23" x14ac:dyDescent="0.25">
      <c r="A4312" t="s">
        <v>121</v>
      </c>
      <c r="B4312" t="s">
        <v>6903</v>
      </c>
      <c r="C4312" t="s">
        <v>13403</v>
      </c>
      <c r="D4312" t="s">
        <v>13</v>
      </c>
      <c r="E4312" t="s">
        <v>14845</v>
      </c>
      <c r="F4312" t="s">
        <v>14</v>
      </c>
      <c r="G4312" t="s">
        <v>15</v>
      </c>
      <c r="H4312" t="s">
        <v>121</v>
      </c>
      <c r="I4312" t="s">
        <v>6909</v>
      </c>
      <c r="J4312" t="str">
        <f>MID(Tabla1[[#This Row],[HORA2]],1,2)</f>
        <v>18</v>
      </c>
      <c r="K4312" t="s">
        <v>20</v>
      </c>
      <c r="L4312" t="s">
        <v>61</v>
      </c>
      <c r="M4312" t="s">
        <v>14867</v>
      </c>
      <c r="N4312" t="s">
        <v>22</v>
      </c>
      <c r="O4312">
        <v>2.25</v>
      </c>
      <c r="P43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12">
        <f>IF(Tabla1[[#This Row],[SERVICIO]]="COMIDA",3,IF(Tabla1[[#This Row],[SERVICIO]]="CONTROLADO",12,IF(Tabla1[[#This Row],[SERVICIO]]="RÁPIDO",3.75,IF(Tabla1[[#This Row],[SERVICIO]]="NORMAL",2.5,))))</f>
        <v>3.75</v>
      </c>
      <c r="R4312">
        <f>IF(Tabla1[[#This Row],[SERVICIO]]="COMIDA",3.5,IF(Tabla1[[#This Row],[SERVICIO]]="CONTROLADO",8,IF(Tabla1[[#This Row],[SERVICIO]]="RÁPIDO",4.5,IF(Tabla1[[#This Row],[SERVICIO]]="NORMAL",3,))))</f>
        <v>4.5</v>
      </c>
      <c r="S43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2" s="2">
        <f>IF(Tabla1[[#This Row],[KILOMETROS ADICIONALES]]=0,Tabla1[[#This Row],[KILOMETROS]]*Tabla1[[#This Row],[COSTO NORMAL]],Tabla1[[#This Row],[COSTO NORMAL]]*Tabla1[[#This Row],[KILOMETROS HASTA]])</f>
        <v>10.125</v>
      </c>
      <c r="U4312" s="2">
        <f>Tabla1[[#This Row],[KILOMETROS ADICIONALES]]*Tabla1[[#This Row],[COSTO ADICIONAL]]</f>
        <v>0</v>
      </c>
      <c r="V4312">
        <v>206.63</v>
      </c>
      <c r="W4312" s="2">
        <f>Tabla1[[#This Row],[COSTO NORMAL2]]+Tabla1[[#This Row],[COSTO ADICIONAL2]]</f>
        <v>10.125</v>
      </c>
    </row>
    <row r="4313" spans="1:23" x14ac:dyDescent="0.25">
      <c r="A4313" t="s">
        <v>121</v>
      </c>
      <c r="B4313" t="s">
        <v>6903</v>
      </c>
      <c r="C4313" t="s">
        <v>13404</v>
      </c>
      <c r="D4313" t="s">
        <v>75</v>
      </c>
      <c r="E4313" t="s">
        <v>14845</v>
      </c>
      <c r="F4313" t="s">
        <v>14</v>
      </c>
      <c r="G4313" t="s">
        <v>15</v>
      </c>
      <c r="H4313" t="s">
        <v>121</v>
      </c>
      <c r="I4313" t="s">
        <v>6910</v>
      </c>
      <c r="J4313" t="str">
        <f>MID(Tabla1[[#This Row],[HORA2]],1,2)</f>
        <v>18</v>
      </c>
      <c r="K4313" t="s">
        <v>20</v>
      </c>
      <c r="L4313" t="s">
        <v>94</v>
      </c>
      <c r="M4313" t="s">
        <v>14867</v>
      </c>
      <c r="N4313" t="s">
        <v>22</v>
      </c>
      <c r="O4313">
        <v>2.81</v>
      </c>
      <c r="P43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13">
        <f>IF(Tabla1[[#This Row],[SERVICIO]]="COMIDA",3,IF(Tabla1[[#This Row],[SERVICIO]]="CONTROLADO",12,IF(Tabla1[[#This Row],[SERVICIO]]="RÁPIDO",3.75,IF(Tabla1[[#This Row],[SERVICIO]]="NORMAL",2.5,))))</f>
        <v>3.75</v>
      </c>
      <c r="R4313">
        <f>IF(Tabla1[[#This Row],[SERVICIO]]="COMIDA",3.5,IF(Tabla1[[#This Row],[SERVICIO]]="CONTROLADO",8,IF(Tabla1[[#This Row],[SERVICIO]]="RÁPIDO",4.5,IF(Tabla1[[#This Row],[SERVICIO]]="NORMAL",3,))))</f>
        <v>4.5</v>
      </c>
      <c r="S43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3" s="2">
        <f>IF(Tabla1[[#This Row],[KILOMETROS ADICIONALES]]=0,Tabla1[[#This Row],[KILOMETROS]]*Tabla1[[#This Row],[COSTO NORMAL]],Tabla1[[#This Row],[COSTO NORMAL]]*Tabla1[[#This Row],[KILOMETROS HASTA]])</f>
        <v>12.645</v>
      </c>
      <c r="U4313" s="2">
        <f>Tabla1[[#This Row],[KILOMETROS ADICIONALES]]*Tabla1[[#This Row],[COSTO ADICIONAL]]</f>
        <v>0</v>
      </c>
      <c r="V4313">
        <v>232.77</v>
      </c>
      <c r="W4313" s="2">
        <f>Tabla1[[#This Row],[COSTO NORMAL2]]+Tabla1[[#This Row],[COSTO ADICIONAL2]]</f>
        <v>12.645</v>
      </c>
    </row>
    <row r="4314" spans="1:23" x14ac:dyDescent="0.25">
      <c r="A4314" t="s">
        <v>121</v>
      </c>
      <c r="B4314" t="s">
        <v>6903</v>
      </c>
      <c r="C4314" t="s">
        <v>13405</v>
      </c>
      <c r="D4314" t="s">
        <v>13</v>
      </c>
      <c r="E4314" t="s">
        <v>14845</v>
      </c>
      <c r="F4314" t="s">
        <v>14</v>
      </c>
      <c r="G4314" t="s">
        <v>15</v>
      </c>
      <c r="H4314" t="s">
        <v>121</v>
      </c>
      <c r="I4314" t="s">
        <v>6911</v>
      </c>
      <c r="J4314" t="str">
        <f>MID(Tabla1[[#This Row],[HORA2]],1,2)</f>
        <v>17</v>
      </c>
      <c r="K4314" t="s">
        <v>20</v>
      </c>
      <c r="L4314" t="s">
        <v>153</v>
      </c>
      <c r="M4314" t="s">
        <v>14867</v>
      </c>
      <c r="N4314" t="s">
        <v>22</v>
      </c>
      <c r="O4314">
        <v>20.6</v>
      </c>
      <c r="P43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16.850000000000001</v>
      </c>
      <c r="Q4314">
        <f>IF(Tabla1[[#This Row],[SERVICIO]]="COMIDA",3,IF(Tabla1[[#This Row],[SERVICIO]]="CONTROLADO",12,IF(Tabla1[[#This Row],[SERVICIO]]="RÁPIDO",3.75,IF(Tabla1[[#This Row],[SERVICIO]]="NORMAL",2.5,))))</f>
        <v>3.75</v>
      </c>
      <c r="R4314">
        <f>IF(Tabla1[[#This Row],[SERVICIO]]="COMIDA",3.5,IF(Tabla1[[#This Row],[SERVICIO]]="CONTROLADO",8,IF(Tabla1[[#This Row],[SERVICIO]]="RÁPIDO",4.5,IF(Tabla1[[#This Row],[SERVICIO]]="NORMAL",3,))))</f>
        <v>4.5</v>
      </c>
      <c r="S43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4" s="2">
        <f>IF(Tabla1[[#This Row],[KILOMETROS ADICIONALES]]=0,Tabla1[[#This Row],[KILOMETROS]]*Tabla1[[#This Row],[COSTO NORMAL]],Tabla1[[#This Row],[COSTO NORMAL]]*Tabla1[[#This Row],[KILOMETROS HASTA]])</f>
        <v>16.875</v>
      </c>
      <c r="U4314" s="2">
        <f>Tabla1[[#This Row],[KILOMETROS ADICIONALES]]*Tabla1[[#This Row],[COSTO ADICIONAL]]</f>
        <v>9.2675000000000018</v>
      </c>
      <c r="V4314">
        <v>187.73</v>
      </c>
      <c r="W4314" s="2">
        <f>Tabla1[[#This Row],[COSTO NORMAL2]]+Tabla1[[#This Row],[COSTO ADICIONAL2]]</f>
        <v>26.142500000000002</v>
      </c>
    </row>
    <row r="4315" spans="1:23" x14ac:dyDescent="0.25">
      <c r="A4315" t="s">
        <v>121</v>
      </c>
      <c r="B4315" t="s">
        <v>6903</v>
      </c>
      <c r="C4315" t="s">
        <v>13406</v>
      </c>
      <c r="D4315" t="s">
        <v>13</v>
      </c>
      <c r="E4315" t="s">
        <v>14845</v>
      </c>
      <c r="F4315" t="s">
        <v>14</v>
      </c>
      <c r="G4315" t="s">
        <v>15</v>
      </c>
      <c r="H4315" t="s">
        <v>121</v>
      </c>
      <c r="I4315" t="s">
        <v>6912</v>
      </c>
      <c r="J4315" t="str">
        <f>MID(Tabla1[[#This Row],[HORA2]],1,2)</f>
        <v>18</v>
      </c>
      <c r="K4315" t="s">
        <v>20</v>
      </c>
      <c r="L4315" t="s">
        <v>94</v>
      </c>
      <c r="M4315" t="s">
        <v>14867</v>
      </c>
      <c r="N4315" t="s">
        <v>22</v>
      </c>
      <c r="O4315">
        <v>14.64</v>
      </c>
      <c r="P43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10.89</v>
      </c>
      <c r="Q4315">
        <f>IF(Tabla1[[#This Row],[SERVICIO]]="COMIDA",3,IF(Tabla1[[#This Row],[SERVICIO]]="CONTROLADO",12,IF(Tabla1[[#This Row],[SERVICIO]]="RÁPIDO",3.75,IF(Tabla1[[#This Row],[SERVICIO]]="NORMAL",2.5,))))</f>
        <v>3.75</v>
      </c>
      <c r="R4315">
        <f>IF(Tabla1[[#This Row],[SERVICIO]]="COMIDA",3.5,IF(Tabla1[[#This Row],[SERVICIO]]="CONTROLADO",8,IF(Tabla1[[#This Row],[SERVICIO]]="RÁPIDO",4.5,IF(Tabla1[[#This Row],[SERVICIO]]="NORMAL",3,))))</f>
        <v>4.5</v>
      </c>
      <c r="S43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5" s="2">
        <f>IF(Tabla1[[#This Row],[KILOMETROS ADICIONALES]]=0,Tabla1[[#This Row],[KILOMETROS]]*Tabla1[[#This Row],[COSTO NORMAL]],Tabla1[[#This Row],[COSTO NORMAL]]*Tabla1[[#This Row],[KILOMETROS HASTA]])</f>
        <v>16.875</v>
      </c>
      <c r="U4315" s="2">
        <f>Tabla1[[#This Row],[KILOMETROS ADICIONALES]]*Tabla1[[#This Row],[COSTO ADICIONAL]]</f>
        <v>5.9895000000000005</v>
      </c>
      <c r="V4315">
        <v>152.77000000000001</v>
      </c>
      <c r="W4315" s="2">
        <f>Tabla1[[#This Row],[COSTO NORMAL2]]+Tabla1[[#This Row],[COSTO ADICIONAL2]]</f>
        <v>22.8645</v>
      </c>
    </row>
    <row r="4316" spans="1:23" x14ac:dyDescent="0.25">
      <c r="A4316" t="s">
        <v>121</v>
      </c>
      <c r="B4316" t="s">
        <v>6903</v>
      </c>
      <c r="C4316" t="s">
        <v>13407</v>
      </c>
      <c r="D4316" t="s">
        <v>13</v>
      </c>
      <c r="E4316" t="s">
        <v>14845</v>
      </c>
      <c r="F4316" t="s">
        <v>14</v>
      </c>
      <c r="G4316" t="s">
        <v>15</v>
      </c>
      <c r="H4316" t="s">
        <v>121</v>
      </c>
      <c r="I4316" t="s">
        <v>6913</v>
      </c>
      <c r="J4316" t="str">
        <f>MID(Tabla1[[#This Row],[HORA2]],1,2)</f>
        <v>17</v>
      </c>
      <c r="K4316" t="s">
        <v>20</v>
      </c>
      <c r="L4316" t="s">
        <v>78</v>
      </c>
      <c r="M4316" t="s">
        <v>14867</v>
      </c>
      <c r="N4316" t="s">
        <v>22</v>
      </c>
      <c r="O4316">
        <v>9.6999999999999993</v>
      </c>
      <c r="P43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5.9499999999999993</v>
      </c>
      <c r="Q4316">
        <f>IF(Tabla1[[#This Row],[SERVICIO]]="COMIDA",3,IF(Tabla1[[#This Row],[SERVICIO]]="CONTROLADO",12,IF(Tabla1[[#This Row],[SERVICIO]]="RÁPIDO",3.75,IF(Tabla1[[#This Row],[SERVICIO]]="NORMAL",2.5,))))</f>
        <v>3.75</v>
      </c>
      <c r="R4316">
        <f>IF(Tabla1[[#This Row],[SERVICIO]]="COMIDA",3.5,IF(Tabla1[[#This Row],[SERVICIO]]="CONTROLADO",8,IF(Tabla1[[#This Row],[SERVICIO]]="RÁPIDO",4.5,IF(Tabla1[[#This Row],[SERVICIO]]="NORMAL",3,))))</f>
        <v>4.5</v>
      </c>
      <c r="S43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6" s="2">
        <f>IF(Tabla1[[#This Row],[KILOMETROS ADICIONALES]]=0,Tabla1[[#This Row],[KILOMETROS]]*Tabla1[[#This Row],[COSTO NORMAL]],Tabla1[[#This Row],[COSTO NORMAL]]*Tabla1[[#This Row],[KILOMETROS HASTA]])</f>
        <v>16.875</v>
      </c>
      <c r="U4316" s="2">
        <f>Tabla1[[#This Row],[KILOMETROS ADICIONALES]]*Tabla1[[#This Row],[COSTO ADICIONAL]]</f>
        <v>3.2725</v>
      </c>
      <c r="V4316">
        <v>217.36</v>
      </c>
      <c r="W4316" s="2">
        <f>Tabla1[[#This Row],[COSTO NORMAL2]]+Tabla1[[#This Row],[COSTO ADICIONAL2]]</f>
        <v>20.147500000000001</v>
      </c>
    </row>
    <row r="4317" spans="1:23" x14ac:dyDescent="0.25">
      <c r="A4317" t="s">
        <v>121</v>
      </c>
      <c r="B4317" t="s">
        <v>6914</v>
      </c>
      <c r="C4317" t="s">
        <v>13408</v>
      </c>
      <c r="D4317" t="s">
        <v>13</v>
      </c>
      <c r="E4317" t="s">
        <v>14845</v>
      </c>
      <c r="F4317" t="s">
        <v>76</v>
      </c>
      <c r="G4317" t="s">
        <v>15</v>
      </c>
      <c r="H4317" t="s">
        <v>121</v>
      </c>
      <c r="I4317" t="s">
        <v>6915</v>
      </c>
      <c r="J4317" t="str">
        <f>MID(Tabla1[[#This Row],[HORA2]],1,2)</f>
        <v>18</v>
      </c>
      <c r="K4317" t="s">
        <v>79</v>
      </c>
      <c r="L4317" t="s">
        <v>110</v>
      </c>
      <c r="M4317" t="s">
        <v>14867</v>
      </c>
      <c r="N4317" t="s">
        <v>22</v>
      </c>
      <c r="O4317">
        <v>13.34</v>
      </c>
      <c r="P43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9.59</v>
      </c>
      <c r="Q4317">
        <f>IF(Tabla1[[#This Row],[SERVICIO]]="COMIDA",3,IF(Tabla1[[#This Row],[SERVICIO]]="CONTROLADO",12,IF(Tabla1[[#This Row],[SERVICIO]]="RÁPIDO",3.75,IF(Tabla1[[#This Row],[SERVICIO]]="NORMAL",2.5,))))</f>
        <v>3.75</v>
      </c>
      <c r="R4317">
        <f>IF(Tabla1[[#This Row],[SERVICIO]]="COMIDA",3.5,IF(Tabla1[[#This Row],[SERVICIO]]="CONTROLADO",8,IF(Tabla1[[#This Row],[SERVICIO]]="RÁPIDO",4.5,IF(Tabla1[[#This Row],[SERVICIO]]="NORMAL",3,))))</f>
        <v>4.5</v>
      </c>
      <c r="S43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7" s="2">
        <f>IF(Tabla1[[#This Row],[KILOMETROS ADICIONALES]]=0,Tabla1[[#This Row],[KILOMETROS]]*Tabla1[[#This Row],[COSTO NORMAL]],Tabla1[[#This Row],[COSTO NORMAL]]*Tabla1[[#This Row],[KILOMETROS HASTA]])</f>
        <v>16.875</v>
      </c>
      <c r="U4317" s="2">
        <f>Tabla1[[#This Row],[KILOMETROS ADICIONALES]]*Tabla1[[#This Row],[COSTO ADICIONAL]]</f>
        <v>5.2745000000000006</v>
      </c>
      <c r="V4317">
        <v>116.57</v>
      </c>
      <c r="W4317" s="2">
        <f>Tabla1[[#This Row],[COSTO NORMAL2]]+Tabla1[[#This Row],[COSTO ADICIONAL2]]</f>
        <v>22.1495</v>
      </c>
    </row>
    <row r="4318" spans="1:23" x14ac:dyDescent="0.25">
      <c r="A4318" t="s">
        <v>121</v>
      </c>
      <c r="B4318" t="s">
        <v>6916</v>
      </c>
      <c r="C4318" t="s">
        <v>13409</v>
      </c>
      <c r="D4318" t="s">
        <v>13</v>
      </c>
      <c r="E4318" t="s">
        <v>14845</v>
      </c>
      <c r="F4318" t="s">
        <v>14</v>
      </c>
      <c r="G4318" t="s">
        <v>15</v>
      </c>
      <c r="H4318" t="s">
        <v>121</v>
      </c>
      <c r="I4318" t="s">
        <v>6917</v>
      </c>
      <c r="J4318" t="str">
        <f>MID(Tabla1[[#This Row],[HORA2]],1,2)</f>
        <v>17</v>
      </c>
      <c r="K4318" t="s">
        <v>26</v>
      </c>
      <c r="L4318" t="s">
        <v>31</v>
      </c>
      <c r="M4318" t="s">
        <v>14867</v>
      </c>
      <c r="N4318" t="s">
        <v>22</v>
      </c>
      <c r="O4318">
        <v>12.53</v>
      </c>
      <c r="P43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8.7799999999999994</v>
      </c>
      <c r="Q4318">
        <f>IF(Tabla1[[#This Row],[SERVICIO]]="COMIDA",3,IF(Tabla1[[#This Row],[SERVICIO]]="CONTROLADO",12,IF(Tabla1[[#This Row],[SERVICIO]]="RÁPIDO",3.75,IF(Tabla1[[#This Row],[SERVICIO]]="NORMAL",2.5,))))</f>
        <v>3.75</v>
      </c>
      <c r="R4318">
        <f>IF(Tabla1[[#This Row],[SERVICIO]]="COMIDA",3.5,IF(Tabla1[[#This Row],[SERVICIO]]="CONTROLADO",8,IF(Tabla1[[#This Row],[SERVICIO]]="RÁPIDO",4.5,IF(Tabla1[[#This Row],[SERVICIO]]="NORMAL",3,))))</f>
        <v>4.5</v>
      </c>
      <c r="S43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8" s="2">
        <f>IF(Tabla1[[#This Row],[KILOMETROS ADICIONALES]]=0,Tabla1[[#This Row],[KILOMETROS]]*Tabla1[[#This Row],[COSTO NORMAL]],Tabla1[[#This Row],[COSTO NORMAL]]*Tabla1[[#This Row],[KILOMETROS HASTA]])</f>
        <v>16.875</v>
      </c>
      <c r="U4318" s="2">
        <f>Tabla1[[#This Row],[KILOMETROS ADICIONALES]]*Tabla1[[#This Row],[COSTO ADICIONAL]]</f>
        <v>4.8289999999999997</v>
      </c>
      <c r="V4318">
        <v>110.72</v>
      </c>
      <c r="W4318" s="2">
        <f>Tabla1[[#This Row],[COSTO NORMAL2]]+Tabla1[[#This Row],[COSTO ADICIONAL2]]</f>
        <v>21.704000000000001</v>
      </c>
    </row>
    <row r="4319" spans="1:23" x14ac:dyDescent="0.25">
      <c r="A4319" t="s">
        <v>121</v>
      </c>
      <c r="B4319" t="s">
        <v>6918</v>
      </c>
      <c r="C4319" t="s">
        <v>13410</v>
      </c>
      <c r="D4319" t="s">
        <v>13</v>
      </c>
      <c r="E4319" t="s">
        <v>14845</v>
      </c>
      <c r="F4319" t="s">
        <v>76</v>
      </c>
      <c r="G4319" t="s">
        <v>15</v>
      </c>
      <c r="H4319" t="s">
        <v>121</v>
      </c>
      <c r="I4319" t="s">
        <v>6919</v>
      </c>
      <c r="J4319" t="str">
        <f>MID(Tabla1[[#This Row],[HORA2]],1,2)</f>
        <v>18</v>
      </c>
      <c r="K4319" t="s">
        <v>110</v>
      </c>
      <c r="L4319" t="s">
        <v>110</v>
      </c>
      <c r="M4319" t="s">
        <v>14867</v>
      </c>
      <c r="N4319" t="s">
        <v>22</v>
      </c>
      <c r="O4319">
        <v>5.44</v>
      </c>
      <c r="P43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1.6900000000000004</v>
      </c>
      <c r="Q4319">
        <f>IF(Tabla1[[#This Row],[SERVICIO]]="COMIDA",3,IF(Tabla1[[#This Row],[SERVICIO]]="CONTROLADO",12,IF(Tabla1[[#This Row],[SERVICIO]]="RÁPIDO",3.75,IF(Tabla1[[#This Row],[SERVICIO]]="NORMAL",2.5,))))</f>
        <v>3.75</v>
      </c>
      <c r="R4319">
        <f>IF(Tabla1[[#This Row],[SERVICIO]]="COMIDA",3.5,IF(Tabla1[[#This Row],[SERVICIO]]="CONTROLADO",8,IF(Tabla1[[#This Row],[SERVICIO]]="RÁPIDO",4.5,IF(Tabla1[[#This Row],[SERVICIO]]="NORMAL",3,))))</f>
        <v>4.5</v>
      </c>
      <c r="S43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19" s="2">
        <f>IF(Tabla1[[#This Row],[KILOMETROS ADICIONALES]]=0,Tabla1[[#This Row],[KILOMETROS]]*Tabla1[[#This Row],[COSTO NORMAL]],Tabla1[[#This Row],[COSTO NORMAL]]*Tabla1[[#This Row],[KILOMETROS HASTA]])</f>
        <v>16.875</v>
      </c>
      <c r="U4319" s="2">
        <f>Tabla1[[#This Row],[KILOMETROS ADICIONALES]]*Tabla1[[#This Row],[COSTO ADICIONAL]]</f>
        <v>0.92950000000000033</v>
      </c>
      <c r="V4319">
        <v>211.14</v>
      </c>
      <c r="W4319" s="2">
        <f>Tabla1[[#This Row],[COSTO NORMAL2]]+Tabla1[[#This Row],[COSTO ADICIONAL2]]</f>
        <v>17.804500000000001</v>
      </c>
    </row>
    <row r="4320" spans="1:23" x14ac:dyDescent="0.25">
      <c r="A4320" t="s">
        <v>121</v>
      </c>
      <c r="B4320" t="s">
        <v>6003</v>
      </c>
      <c r="C4320" t="s">
        <v>13411</v>
      </c>
      <c r="D4320" t="s">
        <v>13</v>
      </c>
      <c r="E4320" t="s">
        <v>14845</v>
      </c>
      <c r="F4320" t="s">
        <v>14</v>
      </c>
      <c r="G4320" t="s">
        <v>24</v>
      </c>
      <c r="H4320" t="s">
        <v>121</v>
      </c>
      <c r="I4320" t="s">
        <v>6920</v>
      </c>
      <c r="J4320" t="str">
        <f>MID(Tabla1[[#This Row],[HORA2]],1,2)</f>
        <v>18</v>
      </c>
      <c r="K4320" t="s">
        <v>19</v>
      </c>
      <c r="L4320" t="s">
        <v>19</v>
      </c>
      <c r="M4320" t="s">
        <v>14867</v>
      </c>
      <c r="N4320" t="s">
        <v>22</v>
      </c>
      <c r="O4320">
        <v>14.46</v>
      </c>
      <c r="P43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10.71</v>
      </c>
      <c r="Q4320">
        <f>IF(Tabla1[[#This Row],[SERVICIO]]="COMIDA",3,IF(Tabla1[[#This Row],[SERVICIO]]="CONTROLADO",12,IF(Tabla1[[#This Row],[SERVICIO]]="RÁPIDO",3.75,IF(Tabla1[[#This Row],[SERVICIO]]="NORMAL",2.5,))))</f>
        <v>3.75</v>
      </c>
      <c r="R4320">
        <f>IF(Tabla1[[#This Row],[SERVICIO]]="COMIDA",3.5,IF(Tabla1[[#This Row],[SERVICIO]]="CONTROLADO",8,IF(Tabla1[[#This Row],[SERVICIO]]="RÁPIDO",4.5,IF(Tabla1[[#This Row],[SERVICIO]]="NORMAL",3,))))</f>
        <v>4.5</v>
      </c>
      <c r="S43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0" s="2">
        <f>IF(Tabla1[[#This Row],[KILOMETROS ADICIONALES]]=0,Tabla1[[#This Row],[KILOMETROS]]*Tabla1[[#This Row],[COSTO NORMAL]],Tabla1[[#This Row],[COSTO NORMAL]]*Tabla1[[#This Row],[KILOMETROS HASTA]])</f>
        <v>16.875</v>
      </c>
      <c r="U4320" s="2">
        <f>Tabla1[[#This Row],[KILOMETROS ADICIONALES]]*Tabla1[[#This Row],[COSTO ADICIONAL]]</f>
        <v>5.8905000000000012</v>
      </c>
      <c r="V4320">
        <v>147.38</v>
      </c>
      <c r="W4320" s="2">
        <f>Tabla1[[#This Row],[COSTO NORMAL2]]+Tabla1[[#This Row],[COSTO ADICIONAL2]]</f>
        <v>22.765500000000003</v>
      </c>
    </row>
    <row r="4321" spans="1:23" x14ac:dyDescent="0.25">
      <c r="A4321" t="s">
        <v>121</v>
      </c>
      <c r="B4321" t="s">
        <v>6921</v>
      </c>
      <c r="C4321" t="s">
        <v>13412</v>
      </c>
      <c r="D4321" t="s">
        <v>13</v>
      </c>
      <c r="E4321" t="s">
        <v>14845</v>
      </c>
      <c r="F4321" t="s">
        <v>14</v>
      </c>
      <c r="G4321" t="s">
        <v>15</v>
      </c>
      <c r="H4321" t="s">
        <v>121</v>
      </c>
      <c r="I4321" t="s">
        <v>6922</v>
      </c>
      <c r="J4321" t="str">
        <f>MID(Tabla1[[#This Row],[HORA2]],1,2)</f>
        <v>18</v>
      </c>
      <c r="K4321" t="s">
        <v>53</v>
      </c>
      <c r="L4321" t="s">
        <v>31</v>
      </c>
      <c r="M4321" t="s">
        <v>14867</v>
      </c>
      <c r="N4321" t="s">
        <v>22</v>
      </c>
      <c r="O4321">
        <v>4.67</v>
      </c>
      <c r="P43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0.91999999999999993</v>
      </c>
      <c r="Q4321">
        <f>IF(Tabla1[[#This Row],[SERVICIO]]="COMIDA",3,IF(Tabla1[[#This Row],[SERVICIO]]="CONTROLADO",12,IF(Tabla1[[#This Row],[SERVICIO]]="RÁPIDO",3.75,IF(Tabla1[[#This Row],[SERVICIO]]="NORMAL",2.5,))))</f>
        <v>3.75</v>
      </c>
      <c r="R4321">
        <f>IF(Tabla1[[#This Row],[SERVICIO]]="COMIDA",3.5,IF(Tabla1[[#This Row],[SERVICIO]]="CONTROLADO",8,IF(Tabla1[[#This Row],[SERVICIO]]="RÁPIDO",4.5,IF(Tabla1[[#This Row],[SERVICIO]]="NORMAL",3,))))</f>
        <v>4.5</v>
      </c>
      <c r="S43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1" s="2">
        <f>IF(Tabla1[[#This Row],[KILOMETROS ADICIONALES]]=0,Tabla1[[#This Row],[KILOMETROS]]*Tabla1[[#This Row],[COSTO NORMAL]],Tabla1[[#This Row],[COSTO NORMAL]]*Tabla1[[#This Row],[KILOMETROS HASTA]])</f>
        <v>16.875</v>
      </c>
      <c r="U4321" s="2">
        <f>Tabla1[[#This Row],[KILOMETROS ADICIONALES]]*Tabla1[[#This Row],[COSTO ADICIONAL]]</f>
        <v>0.50600000000000001</v>
      </c>
      <c r="V4321">
        <v>3.5</v>
      </c>
      <c r="W4321" s="2">
        <f>Tabla1[[#This Row],[COSTO NORMAL2]]+Tabla1[[#This Row],[COSTO ADICIONAL2]]</f>
        <v>17.381</v>
      </c>
    </row>
    <row r="4322" spans="1:23" x14ac:dyDescent="0.25">
      <c r="A4322" t="s">
        <v>121</v>
      </c>
      <c r="B4322" t="s">
        <v>3735</v>
      </c>
      <c r="C4322" t="s">
        <v>13413</v>
      </c>
      <c r="D4322" t="s">
        <v>13</v>
      </c>
      <c r="E4322" t="s">
        <v>14845</v>
      </c>
      <c r="F4322" t="s">
        <v>76</v>
      </c>
      <c r="G4322" t="s">
        <v>15</v>
      </c>
      <c r="H4322" t="s">
        <v>121</v>
      </c>
      <c r="I4322" t="s">
        <v>6923</v>
      </c>
      <c r="J4322" t="str">
        <f>MID(Tabla1[[#This Row],[HORA2]],1,2)</f>
        <v>18</v>
      </c>
      <c r="K4322" t="s">
        <v>153</v>
      </c>
      <c r="L4322" t="s">
        <v>20</v>
      </c>
      <c r="M4322" t="s">
        <v>14867</v>
      </c>
      <c r="N4322" t="s">
        <v>22</v>
      </c>
      <c r="O4322">
        <v>17.07</v>
      </c>
      <c r="P43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4322">
        <f>IF(Tabla1[[#This Row],[SERVICIO]]="COMIDA",3,IF(Tabla1[[#This Row],[SERVICIO]]="CONTROLADO",12,IF(Tabla1[[#This Row],[SERVICIO]]="RÁPIDO",3.75,IF(Tabla1[[#This Row],[SERVICIO]]="NORMAL",2.5,))))</f>
        <v>3.75</v>
      </c>
      <c r="R4322">
        <f>IF(Tabla1[[#This Row],[SERVICIO]]="COMIDA",3.5,IF(Tabla1[[#This Row],[SERVICIO]]="CONTROLADO",8,IF(Tabla1[[#This Row],[SERVICIO]]="RÁPIDO",4.5,IF(Tabla1[[#This Row],[SERVICIO]]="NORMAL",3,))))</f>
        <v>4.5</v>
      </c>
      <c r="S43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2" s="2">
        <f>IF(Tabla1[[#This Row],[KILOMETROS ADICIONALES]]=0,Tabla1[[#This Row],[KILOMETROS]]*Tabla1[[#This Row],[COSTO NORMAL]],Tabla1[[#This Row],[COSTO NORMAL]]*Tabla1[[#This Row],[KILOMETROS HASTA]])</f>
        <v>16.875</v>
      </c>
      <c r="U4322" s="2">
        <f>Tabla1[[#This Row],[KILOMETROS ADICIONALES]]*Tabla1[[#This Row],[COSTO ADICIONAL]]</f>
        <v>7.3260000000000005</v>
      </c>
      <c r="V4322">
        <v>65.510000000000005</v>
      </c>
      <c r="W4322" s="2">
        <f>Tabla1[[#This Row],[COSTO NORMAL2]]+Tabla1[[#This Row],[COSTO ADICIONAL2]]</f>
        <v>24.201000000000001</v>
      </c>
    </row>
    <row r="4323" spans="1:23" x14ac:dyDescent="0.25">
      <c r="A4323" t="s">
        <v>121</v>
      </c>
      <c r="B4323" t="s">
        <v>6924</v>
      </c>
      <c r="C4323" t="s">
        <v>13414</v>
      </c>
      <c r="D4323" t="s">
        <v>13</v>
      </c>
      <c r="E4323" t="s">
        <v>14847</v>
      </c>
      <c r="F4323" t="s">
        <v>14</v>
      </c>
      <c r="G4323" t="s">
        <v>15</v>
      </c>
      <c r="H4323" t="s">
        <v>121</v>
      </c>
      <c r="I4323" t="s">
        <v>6925</v>
      </c>
      <c r="J4323" t="str">
        <f>MID(Tabla1[[#This Row],[HORA2]],1,2)</f>
        <v>16</v>
      </c>
      <c r="K4323" t="s">
        <v>19</v>
      </c>
      <c r="L4323" t="s">
        <v>78</v>
      </c>
      <c r="M4323" t="s">
        <v>14867</v>
      </c>
      <c r="N4323" t="s">
        <v>22</v>
      </c>
      <c r="O4323">
        <v>6.46</v>
      </c>
      <c r="P43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3.46</v>
      </c>
      <c r="Q4323">
        <f>IF(Tabla1[[#This Row],[SERVICIO]]="COMIDA",3,IF(Tabla1[[#This Row],[SERVICIO]]="CONTROLADO",12,IF(Tabla1[[#This Row],[SERVICIO]]="RÁPIDO",3.75,IF(Tabla1[[#This Row],[SERVICIO]]="NORMAL",2.5,))))</f>
        <v>3</v>
      </c>
      <c r="R4323">
        <f>IF(Tabla1[[#This Row],[SERVICIO]]="COMIDA",3.5,IF(Tabla1[[#This Row],[SERVICIO]]="CONTROLADO",8,IF(Tabla1[[#This Row],[SERVICIO]]="RÁPIDO",4.5,IF(Tabla1[[#This Row],[SERVICIO]]="NORMAL",3,))))</f>
        <v>3.5</v>
      </c>
      <c r="S4323">
        <f>IF(Tabla1[[#This Row],[SERVICIO]]="COMIDA",0.75,IF(Tabla1[[#This Row],[SERVICIO]]="CONTROLADO",2.65,IF(Tabla1[[#This Row],[SERVICIO]]="RÁPIDO",0.55,IF(Tabla1[[#This Row],[SERVICIO]]="NORMAL",1.2,))))</f>
        <v>0.75</v>
      </c>
      <c r="T4323" s="2">
        <f>IF(Tabla1[[#This Row],[KILOMETROS ADICIONALES]]=0,Tabla1[[#This Row],[KILOMETROS]]*Tabla1[[#This Row],[COSTO NORMAL]],Tabla1[[#This Row],[COSTO NORMAL]]*Tabla1[[#This Row],[KILOMETROS HASTA]])</f>
        <v>10.5</v>
      </c>
      <c r="U4323" s="2">
        <f>Tabla1[[#This Row],[KILOMETROS ADICIONALES]]*Tabla1[[#This Row],[COSTO ADICIONAL]]</f>
        <v>2.5949999999999998</v>
      </c>
      <c r="V4323">
        <v>186.86</v>
      </c>
      <c r="W4323" s="2">
        <f>Tabla1[[#This Row],[COSTO NORMAL2]]+Tabla1[[#This Row],[COSTO ADICIONAL2]]</f>
        <v>13.094999999999999</v>
      </c>
    </row>
    <row r="4324" spans="1:23" x14ac:dyDescent="0.25">
      <c r="A4324" t="s">
        <v>121</v>
      </c>
      <c r="B4324" t="s">
        <v>6926</v>
      </c>
      <c r="C4324" t="s">
        <v>13415</v>
      </c>
      <c r="D4324" t="s">
        <v>13</v>
      </c>
      <c r="E4324" t="s">
        <v>14845</v>
      </c>
      <c r="F4324" t="s">
        <v>295</v>
      </c>
      <c r="G4324" t="s">
        <v>24</v>
      </c>
      <c r="H4324" t="s">
        <v>121</v>
      </c>
      <c r="I4324" t="s">
        <v>6920</v>
      </c>
      <c r="J4324" t="str">
        <f>MID(Tabla1[[#This Row],[HORA2]],1,2)</f>
        <v>18</v>
      </c>
      <c r="K4324" t="s">
        <v>20</v>
      </c>
      <c r="L4324" t="s">
        <v>35</v>
      </c>
      <c r="M4324" t="s">
        <v>14867</v>
      </c>
      <c r="N4324" t="s">
        <v>22</v>
      </c>
      <c r="O4324">
        <v>17.38</v>
      </c>
      <c r="P43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13.629999999999999</v>
      </c>
      <c r="Q4324">
        <f>IF(Tabla1[[#This Row],[SERVICIO]]="COMIDA",3,IF(Tabla1[[#This Row],[SERVICIO]]="CONTROLADO",12,IF(Tabla1[[#This Row],[SERVICIO]]="RÁPIDO",3.75,IF(Tabla1[[#This Row],[SERVICIO]]="NORMAL",2.5,))))</f>
        <v>3.75</v>
      </c>
      <c r="R4324">
        <f>IF(Tabla1[[#This Row],[SERVICIO]]="COMIDA",3.5,IF(Tabla1[[#This Row],[SERVICIO]]="CONTROLADO",8,IF(Tabla1[[#This Row],[SERVICIO]]="RÁPIDO",4.5,IF(Tabla1[[#This Row],[SERVICIO]]="NORMAL",3,))))</f>
        <v>4.5</v>
      </c>
      <c r="S43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4" s="2">
        <f>IF(Tabla1[[#This Row],[KILOMETROS ADICIONALES]]=0,Tabla1[[#This Row],[KILOMETROS]]*Tabla1[[#This Row],[COSTO NORMAL]],Tabla1[[#This Row],[COSTO NORMAL]]*Tabla1[[#This Row],[KILOMETROS HASTA]])</f>
        <v>16.875</v>
      </c>
      <c r="U4324" s="2">
        <f>Tabla1[[#This Row],[KILOMETROS ADICIONALES]]*Tabla1[[#This Row],[COSTO ADICIONAL]]</f>
        <v>7.4965000000000002</v>
      </c>
      <c r="V4324">
        <v>123.27</v>
      </c>
      <c r="W4324" s="2">
        <f>Tabla1[[#This Row],[COSTO NORMAL2]]+Tabla1[[#This Row],[COSTO ADICIONAL2]]</f>
        <v>24.371500000000001</v>
      </c>
    </row>
    <row r="4325" spans="1:23" x14ac:dyDescent="0.25">
      <c r="A4325" t="s">
        <v>121</v>
      </c>
      <c r="B4325" t="s">
        <v>6927</v>
      </c>
      <c r="C4325" t="s">
        <v>13416</v>
      </c>
      <c r="D4325" t="s">
        <v>13</v>
      </c>
      <c r="E4325" t="s">
        <v>14845</v>
      </c>
      <c r="F4325" t="s">
        <v>76</v>
      </c>
      <c r="G4325" t="s">
        <v>15</v>
      </c>
      <c r="H4325" t="s">
        <v>121</v>
      </c>
      <c r="I4325" t="s">
        <v>6928</v>
      </c>
      <c r="J4325" t="str">
        <f>MID(Tabla1[[#This Row],[HORA2]],1,2)</f>
        <v>19</v>
      </c>
      <c r="K4325" t="s">
        <v>31</v>
      </c>
      <c r="L4325" t="s">
        <v>31</v>
      </c>
      <c r="M4325" t="s">
        <v>14867</v>
      </c>
      <c r="N4325" t="s">
        <v>22</v>
      </c>
      <c r="O4325">
        <v>18.579999999999998</v>
      </c>
      <c r="P43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14.829999999999998</v>
      </c>
      <c r="Q4325">
        <f>IF(Tabla1[[#This Row],[SERVICIO]]="COMIDA",3,IF(Tabla1[[#This Row],[SERVICIO]]="CONTROLADO",12,IF(Tabla1[[#This Row],[SERVICIO]]="RÁPIDO",3.75,IF(Tabla1[[#This Row],[SERVICIO]]="NORMAL",2.5,))))</f>
        <v>3.75</v>
      </c>
      <c r="R4325">
        <f>IF(Tabla1[[#This Row],[SERVICIO]]="COMIDA",3.5,IF(Tabla1[[#This Row],[SERVICIO]]="CONTROLADO",8,IF(Tabla1[[#This Row],[SERVICIO]]="RÁPIDO",4.5,IF(Tabla1[[#This Row],[SERVICIO]]="NORMAL",3,))))</f>
        <v>4.5</v>
      </c>
      <c r="S43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5" s="2">
        <f>IF(Tabla1[[#This Row],[KILOMETROS ADICIONALES]]=0,Tabla1[[#This Row],[KILOMETROS]]*Tabla1[[#This Row],[COSTO NORMAL]],Tabla1[[#This Row],[COSTO NORMAL]]*Tabla1[[#This Row],[KILOMETROS HASTA]])</f>
        <v>16.875</v>
      </c>
      <c r="U4325" s="2">
        <f>Tabla1[[#This Row],[KILOMETROS ADICIONALES]]*Tabla1[[#This Row],[COSTO ADICIONAL]]</f>
        <v>8.1564999999999994</v>
      </c>
      <c r="V4325">
        <v>226.01</v>
      </c>
      <c r="W4325" s="2">
        <f>Tabla1[[#This Row],[COSTO NORMAL2]]+Tabla1[[#This Row],[COSTO ADICIONAL2]]</f>
        <v>25.031500000000001</v>
      </c>
    </row>
    <row r="4326" spans="1:23" x14ac:dyDescent="0.25">
      <c r="A4326" t="s">
        <v>121</v>
      </c>
      <c r="B4326" t="s">
        <v>6929</v>
      </c>
      <c r="C4326" t="s">
        <v>13417</v>
      </c>
      <c r="D4326" t="s">
        <v>13</v>
      </c>
      <c r="E4326" t="s">
        <v>14845</v>
      </c>
      <c r="F4326" t="s">
        <v>76</v>
      </c>
      <c r="G4326" t="s">
        <v>24</v>
      </c>
      <c r="H4326" t="s">
        <v>121</v>
      </c>
      <c r="I4326" t="s">
        <v>6920</v>
      </c>
      <c r="J4326" t="str">
        <f>MID(Tabla1[[#This Row],[HORA2]],1,2)</f>
        <v>18</v>
      </c>
      <c r="K4326" t="s">
        <v>19</v>
      </c>
      <c r="L4326" t="s">
        <v>61</v>
      </c>
      <c r="M4326" t="s">
        <v>14867</v>
      </c>
      <c r="N4326" t="s">
        <v>22</v>
      </c>
      <c r="O4326">
        <v>2.79</v>
      </c>
      <c r="P43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26">
        <f>IF(Tabla1[[#This Row],[SERVICIO]]="COMIDA",3,IF(Tabla1[[#This Row],[SERVICIO]]="CONTROLADO",12,IF(Tabla1[[#This Row],[SERVICIO]]="RÁPIDO",3.75,IF(Tabla1[[#This Row],[SERVICIO]]="NORMAL",2.5,))))</f>
        <v>3.75</v>
      </c>
      <c r="R4326">
        <f>IF(Tabla1[[#This Row],[SERVICIO]]="COMIDA",3.5,IF(Tabla1[[#This Row],[SERVICIO]]="CONTROLADO",8,IF(Tabla1[[#This Row],[SERVICIO]]="RÁPIDO",4.5,IF(Tabla1[[#This Row],[SERVICIO]]="NORMAL",3,))))</f>
        <v>4.5</v>
      </c>
      <c r="S43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6" s="2">
        <f>IF(Tabla1[[#This Row],[KILOMETROS ADICIONALES]]=0,Tabla1[[#This Row],[KILOMETROS]]*Tabla1[[#This Row],[COSTO NORMAL]],Tabla1[[#This Row],[COSTO NORMAL]]*Tabla1[[#This Row],[KILOMETROS HASTA]])</f>
        <v>12.555</v>
      </c>
      <c r="U4326" s="2">
        <f>Tabla1[[#This Row],[KILOMETROS ADICIONALES]]*Tabla1[[#This Row],[COSTO ADICIONAL]]</f>
        <v>0</v>
      </c>
      <c r="V4326">
        <v>95.31</v>
      </c>
      <c r="W4326" s="2">
        <f>Tabla1[[#This Row],[COSTO NORMAL2]]+Tabla1[[#This Row],[COSTO ADICIONAL2]]</f>
        <v>12.555</v>
      </c>
    </row>
    <row r="4327" spans="1:23" x14ac:dyDescent="0.25">
      <c r="A4327" t="s">
        <v>121</v>
      </c>
      <c r="B4327" t="s">
        <v>6930</v>
      </c>
      <c r="C4327" t="s">
        <v>13418</v>
      </c>
      <c r="D4327" t="s">
        <v>13</v>
      </c>
      <c r="E4327" t="s">
        <v>14845</v>
      </c>
      <c r="F4327" t="s">
        <v>14</v>
      </c>
      <c r="G4327" t="s">
        <v>24</v>
      </c>
      <c r="H4327" t="s">
        <v>121</v>
      </c>
      <c r="I4327" t="s">
        <v>6920</v>
      </c>
      <c r="J4327" t="str">
        <f>MID(Tabla1[[#This Row],[HORA2]],1,2)</f>
        <v>18</v>
      </c>
      <c r="K4327" t="s">
        <v>19</v>
      </c>
      <c r="L4327" t="s">
        <v>61</v>
      </c>
      <c r="M4327" t="s">
        <v>14867</v>
      </c>
      <c r="N4327" t="s">
        <v>22</v>
      </c>
      <c r="O4327">
        <v>14.14</v>
      </c>
      <c r="P43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10.39</v>
      </c>
      <c r="Q4327">
        <f>IF(Tabla1[[#This Row],[SERVICIO]]="COMIDA",3,IF(Tabla1[[#This Row],[SERVICIO]]="CONTROLADO",12,IF(Tabla1[[#This Row],[SERVICIO]]="RÁPIDO",3.75,IF(Tabla1[[#This Row],[SERVICIO]]="NORMAL",2.5,))))</f>
        <v>3.75</v>
      </c>
      <c r="R4327">
        <f>IF(Tabla1[[#This Row],[SERVICIO]]="COMIDA",3.5,IF(Tabla1[[#This Row],[SERVICIO]]="CONTROLADO",8,IF(Tabla1[[#This Row],[SERVICIO]]="RÁPIDO",4.5,IF(Tabla1[[#This Row],[SERVICIO]]="NORMAL",3,))))</f>
        <v>4.5</v>
      </c>
      <c r="S43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7" s="2">
        <f>IF(Tabla1[[#This Row],[KILOMETROS ADICIONALES]]=0,Tabla1[[#This Row],[KILOMETROS]]*Tabla1[[#This Row],[COSTO NORMAL]],Tabla1[[#This Row],[COSTO NORMAL]]*Tabla1[[#This Row],[KILOMETROS HASTA]])</f>
        <v>16.875</v>
      </c>
      <c r="U4327" s="2">
        <f>Tabla1[[#This Row],[KILOMETROS ADICIONALES]]*Tabla1[[#This Row],[COSTO ADICIONAL]]</f>
        <v>5.714500000000001</v>
      </c>
      <c r="V4327">
        <v>224.21</v>
      </c>
      <c r="W4327" s="2">
        <f>Tabla1[[#This Row],[COSTO NORMAL2]]+Tabla1[[#This Row],[COSTO ADICIONAL2]]</f>
        <v>22.589500000000001</v>
      </c>
    </row>
    <row r="4328" spans="1:23" x14ac:dyDescent="0.25">
      <c r="A4328" t="s">
        <v>121</v>
      </c>
      <c r="B4328" t="s">
        <v>5441</v>
      </c>
      <c r="C4328" t="s">
        <v>13419</v>
      </c>
      <c r="D4328" t="s">
        <v>13</v>
      </c>
      <c r="E4328" t="s">
        <v>14845</v>
      </c>
      <c r="F4328" t="s">
        <v>14</v>
      </c>
      <c r="G4328" t="s">
        <v>24</v>
      </c>
      <c r="H4328" t="s">
        <v>121</v>
      </c>
      <c r="I4328" t="s">
        <v>6920</v>
      </c>
      <c r="J4328" t="str">
        <f>MID(Tabla1[[#This Row],[HORA2]],1,2)</f>
        <v>18</v>
      </c>
      <c r="K4328" t="s">
        <v>53</v>
      </c>
      <c r="L4328" t="s">
        <v>31</v>
      </c>
      <c r="M4328" t="s">
        <v>14867</v>
      </c>
      <c r="N4328" t="s">
        <v>22</v>
      </c>
      <c r="O4328">
        <v>9.6999999999999993</v>
      </c>
      <c r="P43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5.9499999999999993</v>
      </c>
      <c r="Q4328">
        <f>IF(Tabla1[[#This Row],[SERVICIO]]="COMIDA",3,IF(Tabla1[[#This Row],[SERVICIO]]="CONTROLADO",12,IF(Tabla1[[#This Row],[SERVICIO]]="RÁPIDO",3.75,IF(Tabla1[[#This Row],[SERVICIO]]="NORMAL",2.5,))))</f>
        <v>3.75</v>
      </c>
      <c r="R4328">
        <f>IF(Tabla1[[#This Row],[SERVICIO]]="COMIDA",3.5,IF(Tabla1[[#This Row],[SERVICIO]]="CONTROLADO",8,IF(Tabla1[[#This Row],[SERVICIO]]="RÁPIDO",4.5,IF(Tabla1[[#This Row],[SERVICIO]]="NORMAL",3,))))</f>
        <v>4.5</v>
      </c>
      <c r="S43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8" s="2">
        <f>IF(Tabla1[[#This Row],[KILOMETROS ADICIONALES]]=0,Tabla1[[#This Row],[KILOMETROS]]*Tabla1[[#This Row],[COSTO NORMAL]],Tabla1[[#This Row],[COSTO NORMAL]]*Tabla1[[#This Row],[KILOMETROS HASTA]])</f>
        <v>16.875</v>
      </c>
      <c r="U4328" s="2">
        <f>Tabla1[[#This Row],[KILOMETROS ADICIONALES]]*Tabla1[[#This Row],[COSTO ADICIONAL]]</f>
        <v>3.2725</v>
      </c>
      <c r="V4328">
        <v>41.67</v>
      </c>
      <c r="W4328" s="2">
        <f>Tabla1[[#This Row],[COSTO NORMAL2]]+Tabla1[[#This Row],[COSTO ADICIONAL2]]</f>
        <v>20.147500000000001</v>
      </c>
    </row>
    <row r="4329" spans="1:23" x14ac:dyDescent="0.25">
      <c r="A4329" t="s">
        <v>121</v>
      </c>
      <c r="B4329" t="s">
        <v>6931</v>
      </c>
      <c r="C4329" t="s">
        <v>13420</v>
      </c>
      <c r="D4329" t="s">
        <v>13</v>
      </c>
      <c r="E4329" t="s">
        <v>14845</v>
      </c>
      <c r="F4329" t="s">
        <v>14</v>
      </c>
      <c r="G4329" t="s">
        <v>15</v>
      </c>
      <c r="H4329" t="s">
        <v>121</v>
      </c>
      <c r="I4329" t="s">
        <v>6932</v>
      </c>
      <c r="J4329" t="str">
        <f>MID(Tabla1[[#This Row],[HORA2]],1,2)</f>
        <v>16</v>
      </c>
      <c r="K4329" t="s">
        <v>19</v>
      </c>
      <c r="L4329" t="s">
        <v>96</v>
      </c>
      <c r="M4329" t="s">
        <v>14867</v>
      </c>
      <c r="N4329" t="s">
        <v>22</v>
      </c>
      <c r="O4329">
        <v>4.7300000000000004</v>
      </c>
      <c r="P43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0.98000000000000043</v>
      </c>
      <c r="Q4329">
        <f>IF(Tabla1[[#This Row],[SERVICIO]]="COMIDA",3,IF(Tabla1[[#This Row],[SERVICIO]]="CONTROLADO",12,IF(Tabla1[[#This Row],[SERVICIO]]="RÁPIDO",3.75,IF(Tabla1[[#This Row],[SERVICIO]]="NORMAL",2.5,))))</f>
        <v>3.75</v>
      </c>
      <c r="R4329">
        <f>IF(Tabla1[[#This Row],[SERVICIO]]="COMIDA",3.5,IF(Tabla1[[#This Row],[SERVICIO]]="CONTROLADO",8,IF(Tabla1[[#This Row],[SERVICIO]]="RÁPIDO",4.5,IF(Tabla1[[#This Row],[SERVICIO]]="NORMAL",3,))))</f>
        <v>4.5</v>
      </c>
      <c r="S43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29" s="2">
        <f>IF(Tabla1[[#This Row],[KILOMETROS ADICIONALES]]=0,Tabla1[[#This Row],[KILOMETROS]]*Tabla1[[#This Row],[COSTO NORMAL]],Tabla1[[#This Row],[COSTO NORMAL]]*Tabla1[[#This Row],[KILOMETROS HASTA]])</f>
        <v>16.875</v>
      </c>
      <c r="U4329" s="2">
        <f>Tabla1[[#This Row],[KILOMETROS ADICIONALES]]*Tabla1[[#This Row],[COSTO ADICIONAL]]</f>
        <v>0.53900000000000026</v>
      </c>
      <c r="V4329">
        <v>56.65</v>
      </c>
      <c r="W4329" s="2">
        <f>Tabla1[[#This Row],[COSTO NORMAL2]]+Tabla1[[#This Row],[COSTO ADICIONAL2]]</f>
        <v>17.414000000000001</v>
      </c>
    </row>
    <row r="4330" spans="1:23" x14ac:dyDescent="0.25">
      <c r="A4330" t="s">
        <v>121</v>
      </c>
      <c r="B4330" t="s">
        <v>6933</v>
      </c>
      <c r="C4330" t="s">
        <v>13421</v>
      </c>
      <c r="D4330" t="s">
        <v>13</v>
      </c>
      <c r="E4330" t="s">
        <v>14845</v>
      </c>
      <c r="F4330" t="s">
        <v>76</v>
      </c>
      <c r="G4330" t="s">
        <v>15</v>
      </c>
      <c r="H4330" t="s">
        <v>121</v>
      </c>
      <c r="I4330" t="s">
        <v>6934</v>
      </c>
      <c r="J4330" t="str">
        <f>MID(Tabla1[[#This Row],[HORA2]],1,2)</f>
        <v>20</v>
      </c>
      <c r="K4330" t="s">
        <v>19</v>
      </c>
      <c r="L4330" t="s">
        <v>19</v>
      </c>
      <c r="M4330" t="s">
        <v>14867</v>
      </c>
      <c r="N4330" t="s">
        <v>22</v>
      </c>
      <c r="O4330">
        <v>10.16</v>
      </c>
      <c r="P43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4330">
        <f>IF(Tabla1[[#This Row],[SERVICIO]]="COMIDA",3,IF(Tabla1[[#This Row],[SERVICIO]]="CONTROLADO",12,IF(Tabla1[[#This Row],[SERVICIO]]="RÁPIDO",3.75,IF(Tabla1[[#This Row],[SERVICIO]]="NORMAL",2.5,))))</f>
        <v>3.75</v>
      </c>
      <c r="R4330">
        <f>IF(Tabla1[[#This Row],[SERVICIO]]="COMIDA",3.5,IF(Tabla1[[#This Row],[SERVICIO]]="CONTROLADO",8,IF(Tabla1[[#This Row],[SERVICIO]]="RÁPIDO",4.5,IF(Tabla1[[#This Row],[SERVICIO]]="NORMAL",3,))))</f>
        <v>4.5</v>
      </c>
      <c r="S43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0" s="2">
        <f>IF(Tabla1[[#This Row],[KILOMETROS ADICIONALES]]=0,Tabla1[[#This Row],[KILOMETROS]]*Tabla1[[#This Row],[COSTO NORMAL]],Tabla1[[#This Row],[COSTO NORMAL]]*Tabla1[[#This Row],[KILOMETROS HASTA]])</f>
        <v>16.875</v>
      </c>
      <c r="U4330" s="2">
        <f>Tabla1[[#This Row],[KILOMETROS ADICIONALES]]*Tabla1[[#This Row],[COSTO ADICIONAL]]</f>
        <v>3.5255000000000005</v>
      </c>
      <c r="V4330">
        <v>206.08</v>
      </c>
      <c r="W4330" s="2">
        <f>Tabla1[[#This Row],[COSTO NORMAL2]]+Tabla1[[#This Row],[COSTO ADICIONAL2]]</f>
        <v>20.400500000000001</v>
      </c>
    </row>
    <row r="4331" spans="1:23" x14ac:dyDescent="0.25">
      <c r="A4331" t="s">
        <v>121</v>
      </c>
      <c r="B4331" t="s">
        <v>1593</v>
      </c>
      <c r="C4331" t="s">
        <v>13422</v>
      </c>
      <c r="D4331" t="s">
        <v>13</v>
      </c>
      <c r="E4331" t="s">
        <v>14845</v>
      </c>
      <c r="F4331" t="s">
        <v>14</v>
      </c>
      <c r="G4331" t="s">
        <v>15</v>
      </c>
      <c r="H4331" t="s">
        <v>121</v>
      </c>
      <c r="I4331" t="s">
        <v>6935</v>
      </c>
      <c r="J4331" t="str">
        <f>MID(Tabla1[[#This Row],[HORA2]],1,2)</f>
        <v>17</v>
      </c>
      <c r="K4331" t="s">
        <v>19</v>
      </c>
      <c r="L4331" t="s">
        <v>96</v>
      </c>
      <c r="M4331" t="s">
        <v>14867</v>
      </c>
      <c r="N4331" t="s">
        <v>22</v>
      </c>
      <c r="O4331">
        <v>9.5299999999999994</v>
      </c>
      <c r="P43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5.7799999999999994</v>
      </c>
      <c r="Q4331">
        <f>IF(Tabla1[[#This Row],[SERVICIO]]="COMIDA",3,IF(Tabla1[[#This Row],[SERVICIO]]="CONTROLADO",12,IF(Tabla1[[#This Row],[SERVICIO]]="RÁPIDO",3.75,IF(Tabla1[[#This Row],[SERVICIO]]="NORMAL",2.5,))))</f>
        <v>3.75</v>
      </c>
      <c r="R4331">
        <f>IF(Tabla1[[#This Row],[SERVICIO]]="COMIDA",3.5,IF(Tabla1[[#This Row],[SERVICIO]]="CONTROLADO",8,IF(Tabla1[[#This Row],[SERVICIO]]="RÁPIDO",4.5,IF(Tabla1[[#This Row],[SERVICIO]]="NORMAL",3,))))</f>
        <v>4.5</v>
      </c>
      <c r="S43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1" s="2">
        <f>IF(Tabla1[[#This Row],[KILOMETROS ADICIONALES]]=0,Tabla1[[#This Row],[KILOMETROS]]*Tabla1[[#This Row],[COSTO NORMAL]],Tabla1[[#This Row],[COSTO NORMAL]]*Tabla1[[#This Row],[KILOMETROS HASTA]])</f>
        <v>16.875</v>
      </c>
      <c r="U4331" s="2">
        <f>Tabla1[[#This Row],[KILOMETROS ADICIONALES]]*Tabla1[[#This Row],[COSTO ADICIONAL]]</f>
        <v>3.1789999999999998</v>
      </c>
      <c r="V4331">
        <v>33.090000000000003</v>
      </c>
      <c r="W4331" s="2">
        <f>Tabla1[[#This Row],[COSTO NORMAL2]]+Tabla1[[#This Row],[COSTO ADICIONAL2]]</f>
        <v>20.053999999999998</v>
      </c>
    </row>
    <row r="4332" spans="1:23" x14ac:dyDescent="0.25">
      <c r="A4332" t="s">
        <v>121</v>
      </c>
      <c r="B4332" t="s">
        <v>6936</v>
      </c>
      <c r="C4332" t="s">
        <v>13423</v>
      </c>
      <c r="D4332" t="s">
        <v>13</v>
      </c>
      <c r="E4332" t="s">
        <v>14845</v>
      </c>
      <c r="F4332" t="s">
        <v>14</v>
      </c>
      <c r="G4332" t="s">
        <v>15</v>
      </c>
      <c r="H4332" t="s">
        <v>121</v>
      </c>
      <c r="I4332" t="s">
        <v>6937</v>
      </c>
      <c r="J4332" t="str">
        <f>MID(Tabla1[[#This Row],[HORA2]],1,2)</f>
        <v>17</v>
      </c>
      <c r="K4332" t="s">
        <v>44</v>
      </c>
      <c r="L4332" t="s">
        <v>44</v>
      </c>
      <c r="M4332" t="s">
        <v>14867</v>
      </c>
      <c r="N4332" t="s">
        <v>22</v>
      </c>
      <c r="O4332">
        <v>20.22</v>
      </c>
      <c r="P43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16.47</v>
      </c>
      <c r="Q4332">
        <f>IF(Tabla1[[#This Row],[SERVICIO]]="COMIDA",3,IF(Tabla1[[#This Row],[SERVICIO]]="CONTROLADO",12,IF(Tabla1[[#This Row],[SERVICIO]]="RÁPIDO",3.75,IF(Tabla1[[#This Row],[SERVICIO]]="NORMAL",2.5,))))</f>
        <v>3.75</v>
      </c>
      <c r="R4332">
        <f>IF(Tabla1[[#This Row],[SERVICIO]]="COMIDA",3.5,IF(Tabla1[[#This Row],[SERVICIO]]="CONTROLADO",8,IF(Tabla1[[#This Row],[SERVICIO]]="RÁPIDO",4.5,IF(Tabla1[[#This Row],[SERVICIO]]="NORMAL",3,))))</f>
        <v>4.5</v>
      </c>
      <c r="S43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2" s="2">
        <f>IF(Tabla1[[#This Row],[KILOMETROS ADICIONALES]]=0,Tabla1[[#This Row],[KILOMETROS]]*Tabla1[[#This Row],[COSTO NORMAL]],Tabla1[[#This Row],[COSTO NORMAL]]*Tabla1[[#This Row],[KILOMETROS HASTA]])</f>
        <v>16.875</v>
      </c>
      <c r="U4332" s="2">
        <f>Tabla1[[#This Row],[KILOMETROS ADICIONALES]]*Tabla1[[#This Row],[COSTO ADICIONAL]]</f>
        <v>9.0585000000000004</v>
      </c>
      <c r="V4332">
        <v>168.19</v>
      </c>
      <c r="W4332" s="2">
        <f>Tabla1[[#This Row],[COSTO NORMAL2]]+Tabla1[[#This Row],[COSTO ADICIONAL2]]</f>
        <v>25.933500000000002</v>
      </c>
    </row>
    <row r="4333" spans="1:23" x14ac:dyDescent="0.25">
      <c r="A4333" t="s">
        <v>121</v>
      </c>
      <c r="B4333" t="s">
        <v>6938</v>
      </c>
      <c r="C4333" t="s">
        <v>13424</v>
      </c>
      <c r="D4333" t="s">
        <v>13</v>
      </c>
      <c r="E4333" t="s">
        <v>14845</v>
      </c>
      <c r="F4333" t="s">
        <v>14</v>
      </c>
      <c r="G4333" t="s">
        <v>15</v>
      </c>
      <c r="H4333" t="s">
        <v>121</v>
      </c>
      <c r="I4333" t="s">
        <v>6939</v>
      </c>
      <c r="J4333" t="str">
        <f>MID(Tabla1[[#This Row],[HORA2]],1,2)</f>
        <v>18</v>
      </c>
      <c r="K4333" t="s">
        <v>57</v>
      </c>
      <c r="L4333" t="s">
        <v>57</v>
      </c>
      <c r="M4333" t="s">
        <v>14867</v>
      </c>
      <c r="N4333" t="s">
        <v>22</v>
      </c>
      <c r="O4333">
        <v>18.79</v>
      </c>
      <c r="P43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15.04</v>
      </c>
      <c r="Q4333">
        <f>IF(Tabla1[[#This Row],[SERVICIO]]="COMIDA",3,IF(Tabla1[[#This Row],[SERVICIO]]="CONTROLADO",12,IF(Tabla1[[#This Row],[SERVICIO]]="RÁPIDO",3.75,IF(Tabla1[[#This Row],[SERVICIO]]="NORMAL",2.5,))))</f>
        <v>3.75</v>
      </c>
      <c r="R4333">
        <f>IF(Tabla1[[#This Row],[SERVICIO]]="COMIDA",3.5,IF(Tabla1[[#This Row],[SERVICIO]]="CONTROLADO",8,IF(Tabla1[[#This Row],[SERVICIO]]="RÁPIDO",4.5,IF(Tabla1[[#This Row],[SERVICIO]]="NORMAL",3,))))</f>
        <v>4.5</v>
      </c>
      <c r="S43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3" s="2">
        <f>IF(Tabla1[[#This Row],[KILOMETROS ADICIONALES]]=0,Tabla1[[#This Row],[KILOMETROS]]*Tabla1[[#This Row],[COSTO NORMAL]],Tabla1[[#This Row],[COSTO NORMAL]]*Tabla1[[#This Row],[KILOMETROS HASTA]])</f>
        <v>16.875</v>
      </c>
      <c r="U4333" s="2">
        <f>Tabla1[[#This Row],[KILOMETROS ADICIONALES]]*Tabla1[[#This Row],[COSTO ADICIONAL]]</f>
        <v>8.2720000000000002</v>
      </c>
      <c r="V4333">
        <v>118.67</v>
      </c>
      <c r="W4333" s="2">
        <f>Tabla1[[#This Row],[COSTO NORMAL2]]+Tabla1[[#This Row],[COSTO ADICIONAL2]]</f>
        <v>25.146999999999998</v>
      </c>
    </row>
    <row r="4334" spans="1:23" x14ac:dyDescent="0.25">
      <c r="A4334" t="s">
        <v>121</v>
      </c>
      <c r="B4334" t="s">
        <v>6940</v>
      </c>
      <c r="C4334" t="s">
        <v>13425</v>
      </c>
      <c r="E4334" t="s">
        <v>14845</v>
      </c>
      <c r="F4334" t="s">
        <v>76</v>
      </c>
      <c r="G4334" t="s">
        <v>15</v>
      </c>
      <c r="H4334" t="s">
        <v>121</v>
      </c>
      <c r="I4334" t="s">
        <v>6941</v>
      </c>
      <c r="J4334" t="str">
        <f>MID(Tabla1[[#This Row],[HORA2]],1,2)</f>
        <v>17</v>
      </c>
      <c r="K4334" t="s">
        <v>43</v>
      </c>
      <c r="L4334" t="s">
        <v>65</v>
      </c>
      <c r="M4334" t="s">
        <v>14867</v>
      </c>
      <c r="N4334" t="s">
        <v>22</v>
      </c>
      <c r="O4334">
        <v>20.12</v>
      </c>
      <c r="P43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16.37</v>
      </c>
      <c r="Q4334">
        <f>IF(Tabla1[[#This Row],[SERVICIO]]="COMIDA",3,IF(Tabla1[[#This Row],[SERVICIO]]="CONTROLADO",12,IF(Tabla1[[#This Row],[SERVICIO]]="RÁPIDO",3.75,IF(Tabla1[[#This Row],[SERVICIO]]="NORMAL",2.5,))))</f>
        <v>3.75</v>
      </c>
      <c r="R4334">
        <f>IF(Tabla1[[#This Row],[SERVICIO]]="COMIDA",3.5,IF(Tabla1[[#This Row],[SERVICIO]]="CONTROLADO",8,IF(Tabla1[[#This Row],[SERVICIO]]="RÁPIDO",4.5,IF(Tabla1[[#This Row],[SERVICIO]]="NORMAL",3,))))</f>
        <v>4.5</v>
      </c>
      <c r="S43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4" s="2">
        <f>IF(Tabla1[[#This Row],[KILOMETROS ADICIONALES]]=0,Tabla1[[#This Row],[KILOMETROS]]*Tabla1[[#This Row],[COSTO NORMAL]],Tabla1[[#This Row],[COSTO NORMAL]]*Tabla1[[#This Row],[KILOMETROS HASTA]])</f>
        <v>16.875</v>
      </c>
      <c r="U4334" s="2">
        <f>Tabla1[[#This Row],[KILOMETROS ADICIONALES]]*Tabla1[[#This Row],[COSTO ADICIONAL]]</f>
        <v>9.0035000000000007</v>
      </c>
      <c r="V4334">
        <v>144.41999999999999</v>
      </c>
      <c r="W4334" s="2">
        <f>Tabla1[[#This Row],[COSTO NORMAL2]]+Tabla1[[#This Row],[COSTO ADICIONAL2]]</f>
        <v>25.878500000000003</v>
      </c>
    </row>
    <row r="4335" spans="1:23" x14ac:dyDescent="0.25">
      <c r="A4335" t="s">
        <v>121</v>
      </c>
      <c r="B4335" t="s">
        <v>6942</v>
      </c>
      <c r="C4335" t="s">
        <v>13426</v>
      </c>
      <c r="D4335" t="s">
        <v>13</v>
      </c>
      <c r="E4335" t="s">
        <v>14845</v>
      </c>
      <c r="F4335" t="s">
        <v>14</v>
      </c>
      <c r="G4335" t="s">
        <v>24</v>
      </c>
      <c r="H4335" t="s">
        <v>121</v>
      </c>
      <c r="I4335" t="s">
        <v>6920</v>
      </c>
      <c r="J4335" t="str">
        <f>MID(Tabla1[[#This Row],[HORA2]],1,2)</f>
        <v>18</v>
      </c>
      <c r="K4335" t="s">
        <v>19</v>
      </c>
      <c r="L4335" t="s">
        <v>19</v>
      </c>
      <c r="M4335" t="s">
        <v>14867</v>
      </c>
      <c r="N4335" t="s">
        <v>22</v>
      </c>
      <c r="O4335">
        <v>11.17</v>
      </c>
      <c r="P43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7.42</v>
      </c>
      <c r="Q4335">
        <f>IF(Tabla1[[#This Row],[SERVICIO]]="COMIDA",3,IF(Tabla1[[#This Row],[SERVICIO]]="CONTROLADO",12,IF(Tabla1[[#This Row],[SERVICIO]]="RÁPIDO",3.75,IF(Tabla1[[#This Row],[SERVICIO]]="NORMAL",2.5,))))</f>
        <v>3.75</v>
      </c>
      <c r="R4335">
        <f>IF(Tabla1[[#This Row],[SERVICIO]]="COMIDA",3.5,IF(Tabla1[[#This Row],[SERVICIO]]="CONTROLADO",8,IF(Tabla1[[#This Row],[SERVICIO]]="RÁPIDO",4.5,IF(Tabla1[[#This Row],[SERVICIO]]="NORMAL",3,))))</f>
        <v>4.5</v>
      </c>
      <c r="S43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5" s="2">
        <f>IF(Tabla1[[#This Row],[KILOMETROS ADICIONALES]]=0,Tabla1[[#This Row],[KILOMETROS]]*Tabla1[[#This Row],[COSTO NORMAL]],Tabla1[[#This Row],[COSTO NORMAL]]*Tabla1[[#This Row],[KILOMETROS HASTA]])</f>
        <v>16.875</v>
      </c>
      <c r="U4335" s="2">
        <f>Tabla1[[#This Row],[KILOMETROS ADICIONALES]]*Tabla1[[#This Row],[COSTO ADICIONAL]]</f>
        <v>4.0810000000000004</v>
      </c>
      <c r="V4335">
        <v>80.61</v>
      </c>
      <c r="W4335" s="2">
        <f>Tabla1[[#This Row],[COSTO NORMAL2]]+Tabla1[[#This Row],[COSTO ADICIONAL2]]</f>
        <v>20.956</v>
      </c>
    </row>
    <row r="4336" spans="1:23" x14ac:dyDescent="0.25">
      <c r="A4336" t="s">
        <v>121</v>
      </c>
      <c r="B4336" t="s">
        <v>6943</v>
      </c>
      <c r="C4336" t="s">
        <v>13427</v>
      </c>
      <c r="D4336" t="s">
        <v>13</v>
      </c>
      <c r="E4336" t="s">
        <v>14845</v>
      </c>
      <c r="F4336" t="s">
        <v>14</v>
      </c>
      <c r="G4336" t="s">
        <v>15</v>
      </c>
      <c r="H4336" t="s">
        <v>121</v>
      </c>
      <c r="I4336" t="s">
        <v>6944</v>
      </c>
      <c r="J4336" t="str">
        <f>MID(Tabla1[[#This Row],[HORA2]],1,2)</f>
        <v>18</v>
      </c>
      <c r="K4336" t="s">
        <v>19</v>
      </c>
      <c r="L4336" t="s">
        <v>19</v>
      </c>
      <c r="M4336" t="s">
        <v>14867</v>
      </c>
      <c r="N4336" t="s">
        <v>22</v>
      </c>
      <c r="O4336">
        <v>18.72</v>
      </c>
      <c r="P43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14.969999999999999</v>
      </c>
      <c r="Q4336">
        <f>IF(Tabla1[[#This Row],[SERVICIO]]="COMIDA",3,IF(Tabla1[[#This Row],[SERVICIO]]="CONTROLADO",12,IF(Tabla1[[#This Row],[SERVICIO]]="RÁPIDO",3.75,IF(Tabla1[[#This Row],[SERVICIO]]="NORMAL",2.5,))))</f>
        <v>3.75</v>
      </c>
      <c r="R4336">
        <f>IF(Tabla1[[#This Row],[SERVICIO]]="COMIDA",3.5,IF(Tabla1[[#This Row],[SERVICIO]]="CONTROLADO",8,IF(Tabla1[[#This Row],[SERVICIO]]="RÁPIDO",4.5,IF(Tabla1[[#This Row],[SERVICIO]]="NORMAL",3,))))</f>
        <v>4.5</v>
      </c>
      <c r="S43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6" s="2">
        <f>IF(Tabla1[[#This Row],[KILOMETROS ADICIONALES]]=0,Tabla1[[#This Row],[KILOMETROS]]*Tabla1[[#This Row],[COSTO NORMAL]],Tabla1[[#This Row],[COSTO NORMAL]]*Tabla1[[#This Row],[KILOMETROS HASTA]])</f>
        <v>16.875</v>
      </c>
      <c r="U4336" s="2">
        <f>Tabla1[[#This Row],[KILOMETROS ADICIONALES]]*Tabla1[[#This Row],[COSTO ADICIONAL]]</f>
        <v>8.2334999999999994</v>
      </c>
      <c r="V4336">
        <v>164.84</v>
      </c>
      <c r="W4336" s="2">
        <f>Tabla1[[#This Row],[COSTO NORMAL2]]+Tabla1[[#This Row],[COSTO ADICIONAL2]]</f>
        <v>25.108499999999999</v>
      </c>
    </row>
    <row r="4337" spans="1:23" x14ac:dyDescent="0.25">
      <c r="A4337" t="s">
        <v>121</v>
      </c>
      <c r="B4337" t="s">
        <v>6945</v>
      </c>
      <c r="C4337" t="s">
        <v>13428</v>
      </c>
      <c r="D4337" t="s">
        <v>13</v>
      </c>
      <c r="E4337" t="s">
        <v>14845</v>
      </c>
      <c r="F4337" t="s">
        <v>14</v>
      </c>
      <c r="G4337" t="s">
        <v>24</v>
      </c>
      <c r="H4337" t="s">
        <v>121</v>
      </c>
      <c r="I4337" t="s">
        <v>6946</v>
      </c>
      <c r="J4337" t="str">
        <f>MID(Tabla1[[#This Row],[HORA2]],1,2)</f>
        <v>17</v>
      </c>
      <c r="K4337" t="s">
        <v>49</v>
      </c>
      <c r="L4337" t="s">
        <v>323</v>
      </c>
      <c r="M4337" t="s">
        <v>14867</v>
      </c>
      <c r="N4337" t="s">
        <v>22</v>
      </c>
      <c r="O4337">
        <v>6.9399999999999995</v>
      </c>
      <c r="P43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3.1899999999999995</v>
      </c>
      <c r="Q4337">
        <f>IF(Tabla1[[#This Row],[SERVICIO]]="COMIDA",3,IF(Tabla1[[#This Row],[SERVICIO]]="CONTROLADO",12,IF(Tabla1[[#This Row],[SERVICIO]]="RÁPIDO",3.75,IF(Tabla1[[#This Row],[SERVICIO]]="NORMAL",2.5,))))</f>
        <v>3.75</v>
      </c>
      <c r="R4337">
        <f>IF(Tabla1[[#This Row],[SERVICIO]]="COMIDA",3.5,IF(Tabla1[[#This Row],[SERVICIO]]="CONTROLADO",8,IF(Tabla1[[#This Row],[SERVICIO]]="RÁPIDO",4.5,IF(Tabla1[[#This Row],[SERVICIO]]="NORMAL",3,))))</f>
        <v>4.5</v>
      </c>
      <c r="S43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7" s="2">
        <f>IF(Tabla1[[#This Row],[KILOMETROS ADICIONALES]]=0,Tabla1[[#This Row],[KILOMETROS]]*Tabla1[[#This Row],[COSTO NORMAL]],Tabla1[[#This Row],[COSTO NORMAL]]*Tabla1[[#This Row],[KILOMETROS HASTA]])</f>
        <v>16.875</v>
      </c>
      <c r="U4337" s="2">
        <f>Tabla1[[#This Row],[KILOMETROS ADICIONALES]]*Tabla1[[#This Row],[COSTO ADICIONAL]]</f>
        <v>1.7544999999999999</v>
      </c>
      <c r="V4337">
        <v>132.97</v>
      </c>
      <c r="W4337" s="2">
        <f>Tabla1[[#This Row],[COSTO NORMAL2]]+Tabla1[[#This Row],[COSTO ADICIONAL2]]</f>
        <v>18.6295</v>
      </c>
    </row>
    <row r="4338" spans="1:23" x14ac:dyDescent="0.25">
      <c r="A4338" t="s">
        <v>121</v>
      </c>
      <c r="B4338" t="s">
        <v>6947</v>
      </c>
      <c r="C4338" t="s">
        <v>13429</v>
      </c>
      <c r="D4338" t="s">
        <v>13</v>
      </c>
      <c r="E4338" t="s">
        <v>14847</v>
      </c>
      <c r="F4338" t="s">
        <v>14</v>
      </c>
      <c r="G4338" t="s">
        <v>15</v>
      </c>
      <c r="H4338" t="s">
        <v>121</v>
      </c>
      <c r="I4338" t="s">
        <v>6948</v>
      </c>
      <c r="J4338" t="str">
        <f>MID(Tabla1[[#This Row],[HORA2]],1,2)</f>
        <v>21</v>
      </c>
      <c r="K4338" t="s">
        <v>19</v>
      </c>
      <c r="L4338" t="s">
        <v>26</v>
      </c>
      <c r="M4338" t="s">
        <v>14867</v>
      </c>
      <c r="N4338" t="s">
        <v>22</v>
      </c>
      <c r="O4338">
        <v>6.9</v>
      </c>
      <c r="P43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3.9000000000000004</v>
      </c>
      <c r="Q4338">
        <f>IF(Tabla1[[#This Row],[SERVICIO]]="COMIDA",3,IF(Tabla1[[#This Row],[SERVICIO]]="CONTROLADO",12,IF(Tabla1[[#This Row],[SERVICIO]]="RÁPIDO",3.75,IF(Tabla1[[#This Row],[SERVICIO]]="NORMAL",2.5,))))</f>
        <v>3</v>
      </c>
      <c r="R4338">
        <f>IF(Tabla1[[#This Row],[SERVICIO]]="COMIDA",3.5,IF(Tabla1[[#This Row],[SERVICIO]]="CONTROLADO",8,IF(Tabla1[[#This Row],[SERVICIO]]="RÁPIDO",4.5,IF(Tabla1[[#This Row],[SERVICIO]]="NORMAL",3,))))</f>
        <v>3.5</v>
      </c>
      <c r="S4338">
        <f>IF(Tabla1[[#This Row],[SERVICIO]]="COMIDA",0.75,IF(Tabla1[[#This Row],[SERVICIO]]="CONTROLADO",2.65,IF(Tabla1[[#This Row],[SERVICIO]]="RÁPIDO",0.55,IF(Tabla1[[#This Row],[SERVICIO]]="NORMAL",1.2,))))</f>
        <v>0.75</v>
      </c>
      <c r="T4338" s="2">
        <f>IF(Tabla1[[#This Row],[KILOMETROS ADICIONALES]]=0,Tabla1[[#This Row],[KILOMETROS]]*Tabla1[[#This Row],[COSTO NORMAL]],Tabla1[[#This Row],[COSTO NORMAL]]*Tabla1[[#This Row],[KILOMETROS HASTA]])</f>
        <v>10.5</v>
      </c>
      <c r="U4338" s="2">
        <f>Tabla1[[#This Row],[KILOMETROS ADICIONALES]]*Tabla1[[#This Row],[COSTO ADICIONAL]]</f>
        <v>2.9250000000000003</v>
      </c>
      <c r="V4338">
        <v>247.43</v>
      </c>
      <c r="W4338" s="2">
        <f>Tabla1[[#This Row],[COSTO NORMAL2]]+Tabla1[[#This Row],[COSTO ADICIONAL2]]</f>
        <v>13.425000000000001</v>
      </c>
    </row>
    <row r="4339" spans="1:23" x14ac:dyDescent="0.25">
      <c r="A4339" t="s">
        <v>121</v>
      </c>
      <c r="B4339" t="s">
        <v>6880</v>
      </c>
      <c r="C4339" t="s">
        <v>13430</v>
      </c>
      <c r="E4339" t="s">
        <v>14845</v>
      </c>
      <c r="F4339" t="s">
        <v>76</v>
      </c>
      <c r="G4339" t="s">
        <v>15</v>
      </c>
      <c r="H4339" t="s">
        <v>121</v>
      </c>
      <c r="I4339" t="s">
        <v>6282</v>
      </c>
      <c r="J4339" t="str">
        <f>MID(Tabla1[[#This Row],[HORA2]],1,2)</f>
        <v>17</v>
      </c>
      <c r="K4339" t="s">
        <v>43</v>
      </c>
      <c r="L4339" t="s">
        <v>57</v>
      </c>
      <c r="M4339" t="s">
        <v>14867</v>
      </c>
      <c r="N4339" t="s">
        <v>22</v>
      </c>
      <c r="O4339">
        <v>5.44</v>
      </c>
      <c r="P43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1.6900000000000004</v>
      </c>
      <c r="Q4339">
        <f>IF(Tabla1[[#This Row],[SERVICIO]]="COMIDA",3,IF(Tabla1[[#This Row],[SERVICIO]]="CONTROLADO",12,IF(Tabla1[[#This Row],[SERVICIO]]="RÁPIDO",3.75,IF(Tabla1[[#This Row],[SERVICIO]]="NORMAL",2.5,))))</f>
        <v>3.75</v>
      </c>
      <c r="R4339">
        <f>IF(Tabla1[[#This Row],[SERVICIO]]="COMIDA",3.5,IF(Tabla1[[#This Row],[SERVICIO]]="CONTROLADO",8,IF(Tabla1[[#This Row],[SERVICIO]]="RÁPIDO",4.5,IF(Tabla1[[#This Row],[SERVICIO]]="NORMAL",3,))))</f>
        <v>4.5</v>
      </c>
      <c r="S43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39" s="2">
        <f>IF(Tabla1[[#This Row],[KILOMETROS ADICIONALES]]=0,Tabla1[[#This Row],[KILOMETROS]]*Tabla1[[#This Row],[COSTO NORMAL]],Tabla1[[#This Row],[COSTO NORMAL]]*Tabla1[[#This Row],[KILOMETROS HASTA]])</f>
        <v>16.875</v>
      </c>
      <c r="U4339" s="2">
        <f>Tabla1[[#This Row],[KILOMETROS ADICIONALES]]*Tabla1[[#This Row],[COSTO ADICIONAL]]</f>
        <v>0.92950000000000033</v>
      </c>
      <c r="V4339">
        <v>167.71</v>
      </c>
      <c r="W4339" s="2">
        <f>Tabla1[[#This Row],[COSTO NORMAL2]]+Tabla1[[#This Row],[COSTO ADICIONAL2]]</f>
        <v>17.804500000000001</v>
      </c>
    </row>
    <row r="4340" spans="1:23" x14ac:dyDescent="0.25">
      <c r="A4340" t="s">
        <v>121</v>
      </c>
      <c r="B4340" t="s">
        <v>6949</v>
      </c>
      <c r="C4340" t="s">
        <v>13431</v>
      </c>
      <c r="D4340" t="s">
        <v>13</v>
      </c>
      <c r="E4340" t="s">
        <v>14845</v>
      </c>
      <c r="F4340" t="s">
        <v>14</v>
      </c>
      <c r="G4340" t="s">
        <v>24</v>
      </c>
      <c r="H4340" t="s">
        <v>121</v>
      </c>
      <c r="I4340" t="s">
        <v>665</v>
      </c>
      <c r="J4340" t="str">
        <f>MID(Tabla1[[#This Row],[HORA2]],1,2)</f>
        <v>17</v>
      </c>
      <c r="K4340" t="s">
        <v>96</v>
      </c>
      <c r="L4340" t="s">
        <v>96</v>
      </c>
      <c r="M4340" t="s">
        <v>14867</v>
      </c>
      <c r="N4340" t="s">
        <v>22</v>
      </c>
      <c r="O4340">
        <v>11.09</v>
      </c>
      <c r="P43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4340">
        <f>IF(Tabla1[[#This Row],[SERVICIO]]="COMIDA",3,IF(Tabla1[[#This Row],[SERVICIO]]="CONTROLADO",12,IF(Tabla1[[#This Row],[SERVICIO]]="RÁPIDO",3.75,IF(Tabla1[[#This Row],[SERVICIO]]="NORMAL",2.5,))))</f>
        <v>3.75</v>
      </c>
      <c r="R4340">
        <f>IF(Tabla1[[#This Row],[SERVICIO]]="COMIDA",3.5,IF(Tabla1[[#This Row],[SERVICIO]]="CONTROLADO",8,IF(Tabla1[[#This Row],[SERVICIO]]="RÁPIDO",4.5,IF(Tabla1[[#This Row],[SERVICIO]]="NORMAL",3,))))</f>
        <v>4.5</v>
      </c>
      <c r="S43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0" s="2">
        <f>IF(Tabla1[[#This Row],[KILOMETROS ADICIONALES]]=0,Tabla1[[#This Row],[KILOMETROS]]*Tabla1[[#This Row],[COSTO NORMAL]],Tabla1[[#This Row],[COSTO NORMAL]]*Tabla1[[#This Row],[KILOMETROS HASTA]])</f>
        <v>16.875</v>
      </c>
      <c r="U4340" s="2">
        <f>Tabla1[[#This Row],[KILOMETROS ADICIONALES]]*Tabla1[[#This Row],[COSTO ADICIONAL]]</f>
        <v>4.0369999999999999</v>
      </c>
      <c r="V4340">
        <v>237.53</v>
      </c>
      <c r="W4340" s="2">
        <f>Tabla1[[#This Row],[COSTO NORMAL2]]+Tabla1[[#This Row],[COSTO ADICIONAL2]]</f>
        <v>20.911999999999999</v>
      </c>
    </row>
    <row r="4341" spans="1:23" x14ac:dyDescent="0.25">
      <c r="A4341" t="s">
        <v>121</v>
      </c>
      <c r="B4341" t="s">
        <v>6950</v>
      </c>
      <c r="C4341" t="s">
        <v>13432</v>
      </c>
      <c r="D4341" t="s">
        <v>13</v>
      </c>
      <c r="E4341" t="s">
        <v>14845</v>
      </c>
      <c r="F4341" t="s">
        <v>14</v>
      </c>
      <c r="G4341" t="s">
        <v>15</v>
      </c>
      <c r="H4341" t="s">
        <v>121</v>
      </c>
      <c r="I4341" t="s">
        <v>6951</v>
      </c>
      <c r="J4341" t="str">
        <f>MID(Tabla1[[#This Row],[HORA2]],1,2)</f>
        <v>18</v>
      </c>
      <c r="K4341" t="s">
        <v>49</v>
      </c>
      <c r="L4341" t="s">
        <v>43</v>
      </c>
      <c r="M4341" t="s">
        <v>14867</v>
      </c>
      <c r="N4341" t="s">
        <v>22</v>
      </c>
      <c r="O4341">
        <v>17.21</v>
      </c>
      <c r="P43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4341">
        <f>IF(Tabla1[[#This Row],[SERVICIO]]="COMIDA",3,IF(Tabla1[[#This Row],[SERVICIO]]="CONTROLADO",12,IF(Tabla1[[#This Row],[SERVICIO]]="RÁPIDO",3.75,IF(Tabla1[[#This Row],[SERVICIO]]="NORMAL",2.5,))))</f>
        <v>3.75</v>
      </c>
      <c r="R4341">
        <f>IF(Tabla1[[#This Row],[SERVICIO]]="COMIDA",3.5,IF(Tabla1[[#This Row],[SERVICIO]]="CONTROLADO",8,IF(Tabla1[[#This Row],[SERVICIO]]="RÁPIDO",4.5,IF(Tabla1[[#This Row],[SERVICIO]]="NORMAL",3,))))</f>
        <v>4.5</v>
      </c>
      <c r="S43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1" s="2">
        <f>IF(Tabla1[[#This Row],[KILOMETROS ADICIONALES]]=0,Tabla1[[#This Row],[KILOMETROS]]*Tabla1[[#This Row],[COSTO NORMAL]],Tabla1[[#This Row],[COSTO NORMAL]]*Tabla1[[#This Row],[KILOMETROS HASTA]])</f>
        <v>16.875</v>
      </c>
      <c r="U4341" s="2">
        <f>Tabla1[[#This Row],[KILOMETROS ADICIONALES]]*Tabla1[[#This Row],[COSTO ADICIONAL]]</f>
        <v>7.4030000000000014</v>
      </c>
      <c r="V4341">
        <v>192.86</v>
      </c>
      <c r="W4341" s="2">
        <f>Tabla1[[#This Row],[COSTO NORMAL2]]+Tabla1[[#This Row],[COSTO ADICIONAL2]]</f>
        <v>24.278000000000002</v>
      </c>
    </row>
    <row r="4342" spans="1:23" x14ac:dyDescent="0.25">
      <c r="A4342" t="s">
        <v>121</v>
      </c>
      <c r="B4342" t="s">
        <v>6952</v>
      </c>
      <c r="C4342" t="s">
        <v>13433</v>
      </c>
      <c r="D4342" t="s">
        <v>13</v>
      </c>
      <c r="E4342" t="s">
        <v>14845</v>
      </c>
      <c r="F4342" t="s">
        <v>295</v>
      </c>
      <c r="G4342" t="s">
        <v>24</v>
      </c>
      <c r="H4342" t="s">
        <v>121</v>
      </c>
      <c r="I4342" t="s">
        <v>6920</v>
      </c>
      <c r="J4342" t="str">
        <f>MID(Tabla1[[#This Row],[HORA2]],1,2)</f>
        <v>18</v>
      </c>
      <c r="K4342" t="s">
        <v>19</v>
      </c>
      <c r="L4342" t="s">
        <v>49</v>
      </c>
      <c r="M4342" t="s">
        <v>14867</v>
      </c>
      <c r="N4342" t="s">
        <v>22</v>
      </c>
      <c r="O4342">
        <v>9.82</v>
      </c>
      <c r="P43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6.07</v>
      </c>
      <c r="Q4342">
        <f>IF(Tabla1[[#This Row],[SERVICIO]]="COMIDA",3,IF(Tabla1[[#This Row],[SERVICIO]]="CONTROLADO",12,IF(Tabla1[[#This Row],[SERVICIO]]="RÁPIDO",3.75,IF(Tabla1[[#This Row],[SERVICIO]]="NORMAL",2.5,))))</f>
        <v>3.75</v>
      </c>
      <c r="R4342">
        <f>IF(Tabla1[[#This Row],[SERVICIO]]="COMIDA",3.5,IF(Tabla1[[#This Row],[SERVICIO]]="CONTROLADO",8,IF(Tabla1[[#This Row],[SERVICIO]]="RÁPIDO",4.5,IF(Tabla1[[#This Row],[SERVICIO]]="NORMAL",3,))))</f>
        <v>4.5</v>
      </c>
      <c r="S43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2" s="2">
        <f>IF(Tabla1[[#This Row],[KILOMETROS ADICIONALES]]=0,Tabla1[[#This Row],[KILOMETROS]]*Tabla1[[#This Row],[COSTO NORMAL]],Tabla1[[#This Row],[COSTO NORMAL]]*Tabla1[[#This Row],[KILOMETROS HASTA]])</f>
        <v>16.875</v>
      </c>
      <c r="U4342" s="2">
        <f>Tabla1[[#This Row],[KILOMETROS ADICIONALES]]*Tabla1[[#This Row],[COSTO ADICIONAL]]</f>
        <v>3.3385000000000002</v>
      </c>
      <c r="V4342">
        <v>56.91</v>
      </c>
      <c r="W4342" s="2">
        <f>Tabla1[[#This Row],[COSTO NORMAL2]]+Tabla1[[#This Row],[COSTO ADICIONAL2]]</f>
        <v>20.2135</v>
      </c>
    </row>
    <row r="4343" spans="1:23" x14ac:dyDescent="0.25">
      <c r="A4343" t="s">
        <v>121</v>
      </c>
      <c r="B4343" t="s">
        <v>6953</v>
      </c>
      <c r="C4343" t="s">
        <v>13434</v>
      </c>
      <c r="D4343" t="s">
        <v>13</v>
      </c>
      <c r="E4343" t="s">
        <v>14845</v>
      </c>
      <c r="F4343" t="s">
        <v>14</v>
      </c>
      <c r="G4343" t="s">
        <v>15</v>
      </c>
      <c r="H4343" t="s">
        <v>121</v>
      </c>
      <c r="I4343" t="s">
        <v>5504</v>
      </c>
      <c r="J4343" t="str">
        <f>MID(Tabla1[[#This Row],[HORA2]],1,2)</f>
        <v>18</v>
      </c>
      <c r="K4343" t="s">
        <v>96</v>
      </c>
      <c r="L4343" t="s">
        <v>96</v>
      </c>
      <c r="M4343" t="s">
        <v>14867</v>
      </c>
      <c r="N4343" t="s">
        <v>22</v>
      </c>
      <c r="O4343">
        <v>16.22</v>
      </c>
      <c r="P43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12.469999999999999</v>
      </c>
      <c r="Q4343">
        <f>IF(Tabla1[[#This Row],[SERVICIO]]="COMIDA",3,IF(Tabla1[[#This Row],[SERVICIO]]="CONTROLADO",12,IF(Tabla1[[#This Row],[SERVICIO]]="RÁPIDO",3.75,IF(Tabla1[[#This Row],[SERVICIO]]="NORMAL",2.5,))))</f>
        <v>3.75</v>
      </c>
      <c r="R4343">
        <f>IF(Tabla1[[#This Row],[SERVICIO]]="COMIDA",3.5,IF(Tabla1[[#This Row],[SERVICIO]]="CONTROLADO",8,IF(Tabla1[[#This Row],[SERVICIO]]="RÁPIDO",4.5,IF(Tabla1[[#This Row],[SERVICIO]]="NORMAL",3,))))</f>
        <v>4.5</v>
      </c>
      <c r="S43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3" s="2">
        <f>IF(Tabla1[[#This Row],[KILOMETROS ADICIONALES]]=0,Tabla1[[#This Row],[KILOMETROS]]*Tabla1[[#This Row],[COSTO NORMAL]],Tabla1[[#This Row],[COSTO NORMAL]]*Tabla1[[#This Row],[KILOMETROS HASTA]])</f>
        <v>16.875</v>
      </c>
      <c r="U4343" s="2">
        <f>Tabla1[[#This Row],[KILOMETROS ADICIONALES]]*Tabla1[[#This Row],[COSTO ADICIONAL]]</f>
        <v>6.8585000000000003</v>
      </c>
      <c r="V4343">
        <v>39.299999999999997</v>
      </c>
      <c r="W4343" s="2">
        <f>Tabla1[[#This Row],[COSTO NORMAL2]]+Tabla1[[#This Row],[COSTO ADICIONAL2]]</f>
        <v>23.733499999999999</v>
      </c>
    </row>
    <row r="4344" spans="1:23" x14ac:dyDescent="0.25">
      <c r="A4344" t="s">
        <v>121</v>
      </c>
      <c r="B4344" t="s">
        <v>3754</v>
      </c>
      <c r="C4344" t="s">
        <v>13435</v>
      </c>
      <c r="D4344" t="s">
        <v>13</v>
      </c>
      <c r="E4344" t="s">
        <v>14845</v>
      </c>
      <c r="F4344" t="s">
        <v>14</v>
      </c>
      <c r="G4344" t="s">
        <v>15</v>
      </c>
      <c r="H4344" t="s">
        <v>121</v>
      </c>
      <c r="I4344" t="s">
        <v>6954</v>
      </c>
      <c r="J4344" t="str">
        <f>MID(Tabla1[[#This Row],[HORA2]],1,2)</f>
        <v>20</v>
      </c>
      <c r="K4344" t="s">
        <v>19</v>
      </c>
      <c r="L4344" t="s">
        <v>323</v>
      </c>
      <c r="M4344" t="s">
        <v>14867</v>
      </c>
      <c r="N4344" t="s">
        <v>22</v>
      </c>
      <c r="O4344">
        <v>4.41</v>
      </c>
      <c r="P43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0.66000000000000014</v>
      </c>
      <c r="Q4344">
        <f>IF(Tabla1[[#This Row],[SERVICIO]]="COMIDA",3,IF(Tabla1[[#This Row],[SERVICIO]]="CONTROLADO",12,IF(Tabla1[[#This Row],[SERVICIO]]="RÁPIDO",3.75,IF(Tabla1[[#This Row],[SERVICIO]]="NORMAL",2.5,))))</f>
        <v>3.75</v>
      </c>
      <c r="R4344">
        <f>IF(Tabla1[[#This Row],[SERVICIO]]="COMIDA",3.5,IF(Tabla1[[#This Row],[SERVICIO]]="CONTROLADO",8,IF(Tabla1[[#This Row],[SERVICIO]]="RÁPIDO",4.5,IF(Tabla1[[#This Row],[SERVICIO]]="NORMAL",3,))))</f>
        <v>4.5</v>
      </c>
      <c r="S43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4" s="2">
        <f>IF(Tabla1[[#This Row],[KILOMETROS ADICIONALES]]=0,Tabla1[[#This Row],[KILOMETROS]]*Tabla1[[#This Row],[COSTO NORMAL]],Tabla1[[#This Row],[COSTO NORMAL]]*Tabla1[[#This Row],[KILOMETROS HASTA]])</f>
        <v>16.875</v>
      </c>
      <c r="U4344" s="2">
        <f>Tabla1[[#This Row],[KILOMETROS ADICIONALES]]*Tabla1[[#This Row],[COSTO ADICIONAL]]</f>
        <v>0.3630000000000001</v>
      </c>
      <c r="V4344">
        <v>46.11</v>
      </c>
      <c r="W4344" s="2">
        <f>Tabla1[[#This Row],[COSTO NORMAL2]]+Tabla1[[#This Row],[COSTO ADICIONAL2]]</f>
        <v>17.238</v>
      </c>
    </row>
    <row r="4345" spans="1:23" x14ac:dyDescent="0.25">
      <c r="A4345" t="s">
        <v>121</v>
      </c>
      <c r="B4345" t="s">
        <v>6955</v>
      </c>
      <c r="C4345" t="s">
        <v>13436</v>
      </c>
      <c r="D4345" t="s">
        <v>13</v>
      </c>
      <c r="E4345" t="s">
        <v>14845</v>
      </c>
      <c r="F4345" t="s">
        <v>14</v>
      </c>
      <c r="G4345" t="s">
        <v>69</v>
      </c>
      <c r="H4345" t="s">
        <v>121</v>
      </c>
      <c r="I4345" t="s">
        <v>6956</v>
      </c>
      <c r="J4345" t="str">
        <f>MID(Tabla1[[#This Row],[HORA2]],1,2)</f>
        <v>18</v>
      </c>
      <c r="K4345" t="s">
        <v>65</v>
      </c>
      <c r="L4345" t="s">
        <v>20</v>
      </c>
      <c r="M4345" t="s">
        <v>14867</v>
      </c>
      <c r="N4345" t="s">
        <v>22</v>
      </c>
      <c r="O4345">
        <v>19.899999999999999</v>
      </c>
      <c r="P43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16.149999999999999</v>
      </c>
      <c r="Q4345">
        <f>IF(Tabla1[[#This Row],[SERVICIO]]="COMIDA",3,IF(Tabla1[[#This Row],[SERVICIO]]="CONTROLADO",12,IF(Tabla1[[#This Row],[SERVICIO]]="RÁPIDO",3.75,IF(Tabla1[[#This Row],[SERVICIO]]="NORMAL",2.5,))))</f>
        <v>3.75</v>
      </c>
      <c r="R4345">
        <f>IF(Tabla1[[#This Row],[SERVICIO]]="COMIDA",3.5,IF(Tabla1[[#This Row],[SERVICIO]]="CONTROLADO",8,IF(Tabla1[[#This Row],[SERVICIO]]="RÁPIDO",4.5,IF(Tabla1[[#This Row],[SERVICIO]]="NORMAL",3,))))</f>
        <v>4.5</v>
      </c>
      <c r="S43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5" s="2">
        <f>IF(Tabla1[[#This Row],[KILOMETROS ADICIONALES]]=0,Tabla1[[#This Row],[KILOMETROS]]*Tabla1[[#This Row],[COSTO NORMAL]],Tabla1[[#This Row],[COSTO NORMAL]]*Tabla1[[#This Row],[KILOMETROS HASTA]])</f>
        <v>16.875</v>
      </c>
      <c r="U4345" s="2">
        <f>Tabla1[[#This Row],[KILOMETROS ADICIONALES]]*Tabla1[[#This Row],[COSTO ADICIONAL]]</f>
        <v>8.8825000000000003</v>
      </c>
      <c r="V4345">
        <v>74.709999999999994</v>
      </c>
      <c r="W4345" s="2">
        <f>Tabla1[[#This Row],[COSTO NORMAL2]]+Tabla1[[#This Row],[COSTO ADICIONAL2]]</f>
        <v>25.7575</v>
      </c>
    </row>
    <row r="4346" spans="1:23" x14ac:dyDescent="0.25">
      <c r="A4346" t="s">
        <v>121</v>
      </c>
      <c r="B4346" t="s">
        <v>6957</v>
      </c>
      <c r="C4346" t="s">
        <v>13437</v>
      </c>
      <c r="D4346" t="s">
        <v>13</v>
      </c>
      <c r="E4346" t="s">
        <v>14845</v>
      </c>
      <c r="F4346" t="s">
        <v>14</v>
      </c>
      <c r="G4346" t="s">
        <v>69</v>
      </c>
      <c r="H4346" t="s">
        <v>121</v>
      </c>
      <c r="I4346" t="s">
        <v>6958</v>
      </c>
      <c r="J4346" t="str">
        <f>MID(Tabla1[[#This Row],[HORA2]],1,2)</f>
        <v>19</v>
      </c>
      <c r="K4346" t="s">
        <v>57</v>
      </c>
      <c r="L4346" t="s">
        <v>65</v>
      </c>
      <c r="M4346" t="s">
        <v>14867</v>
      </c>
      <c r="N4346" t="s">
        <v>22</v>
      </c>
      <c r="O4346">
        <v>8.7799999999999994</v>
      </c>
      <c r="P43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5.0299999999999994</v>
      </c>
      <c r="Q4346">
        <f>IF(Tabla1[[#This Row],[SERVICIO]]="COMIDA",3,IF(Tabla1[[#This Row],[SERVICIO]]="CONTROLADO",12,IF(Tabla1[[#This Row],[SERVICIO]]="RÁPIDO",3.75,IF(Tabla1[[#This Row],[SERVICIO]]="NORMAL",2.5,))))</f>
        <v>3.75</v>
      </c>
      <c r="R4346">
        <f>IF(Tabla1[[#This Row],[SERVICIO]]="COMIDA",3.5,IF(Tabla1[[#This Row],[SERVICIO]]="CONTROLADO",8,IF(Tabla1[[#This Row],[SERVICIO]]="RÁPIDO",4.5,IF(Tabla1[[#This Row],[SERVICIO]]="NORMAL",3,))))</f>
        <v>4.5</v>
      </c>
      <c r="S43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6" s="2">
        <f>IF(Tabla1[[#This Row],[KILOMETROS ADICIONALES]]=0,Tabla1[[#This Row],[KILOMETROS]]*Tabla1[[#This Row],[COSTO NORMAL]],Tabla1[[#This Row],[COSTO NORMAL]]*Tabla1[[#This Row],[KILOMETROS HASTA]])</f>
        <v>16.875</v>
      </c>
      <c r="U4346" s="2">
        <f>Tabla1[[#This Row],[KILOMETROS ADICIONALES]]*Tabla1[[#This Row],[COSTO ADICIONAL]]</f>
        <v>2.7664999999999997</v>
      </c>
      <c r="V4346">
        <v>81.14</v>
      </c>
      <c r="W4346" s="2">
        <f>Tabla1[[#This Row],[COSTO NORMAL2]]+Tabla1[[#This Row],[COSTO ADICIONAL2]]</f>
        <v>19.641500000000001</v>
      </c>
    </row>
    <row r="4347" spans="1:23" x14ac:dyDescent="0.25">
      <c r="A4347" t="s">
        <v>121</v>
      </c>
      <c r="B4347" t="s">
        <v>6959</v>
      </c>
      <c r="C4347" t="s">
        <v>13438</v>
      </c>
      <c r="D4347" t="s">
        <v>13</v>
      </c>
      <c r="E4347" t="s">
        <v>14845</v>
      </c>
      <c r="F4347" t="s">
        <v>76</v>
      </c>
      <c r="G4347" t="s">
        <v>69</v>
      </c>
      <c r="H4347" t="s">
        <v>121</v>
      </c>
      <c r="I4347" t="s">
        <v>6960</v>
      </c>
      <c r="J4347" t="str">
        <f>MID(Tabla1[[#This Row],[HORA2]],1,2)</f>
        <v>18</v>
      </c>
      <c r="K4347" t="s">
        <v>57</v>
      </c>
      <c r="L4347" t="s">
        <v>57</v>
      </c>
      <c r="M4347" t="s">
        <v>14867</v>
      </c>
      <c r="N4347" t="s">
        <v>22</v>
      </c>
      <c r="O4347">
        <v>4.88</v>
      </c>
      <c r="P43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1.1299999999999999</v>
      </c>
      <c r="Q4347">
        <f>IF(Tabla1[[#This Row],[SERVICIO]]="COMIDA",3,IF(Tabla1[[#This Row],[SERVICIO]]="CONTROLADO",12,IF(Tabla1[[#This Row],[SERVICIO]]="RÁPIDO",3.75,IF(Tabla1[[#This Row],[SERVICIO]]="NORMAL",2.5,))))</f>
        <v>3.75</v>
      </c>
      <c r="R4347">
        <f>IF(Tabla1[[#This Row],[SERVICIO]]="COMIDA",3.5,IF(Tabla1[[#This Row],[SERVICIO]]="CONTROLADO",8,IF(Tabla1[[#This Row],[SERVICIO]]="RÁPIDO",4.5,IF(Tabla1[[#This Row],[SERVICIO]]="NORMAL",3,))))</f>
        <v>4.5</v>
      </c>
      <c r="S43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7" s="2">
        <f>IF(Tabla1[[#This Row],[KILOMETROS ADICIONALES]]=0,Tabla1[[#This Row],[KILOMETROS]]*Tabla1[[#This Row],[COSTO NORMAL]],Tabla1[[#This Row],[COSTO NORMAL]]*Tabla1[[#This Row],[KILOMETROS HASTA]])</f>
        <v>16.875</v>
      </c>
      <c r="U4347" s="2">
        <f>Tabla1[[#This Row],[KILOMETROS ADICIONALES]]*Tabla1[[#This Row],[COSTO ADICIONAL]]</f>
        <v>0.62149999999999994</v>
      </c>
      <c r="V4347">
        <v>36.659999999999997</v>
      </c>
      <c r="W4347" s="2">
        <f>Tabla1[[#This Row],[COSTO NORMAL2]]+Tabla1[[#This Row],[COSTO ADICIONAL2]]</f>
        <v>17.496500000000001</v>
      </c>
    </row>
    <row r="4348" spans="1:23" x14ac:dyDescent="0.25">
      <c r="A4348" t="s">
        <v>121</v>
      </c>
      <c r="B4348" t="s">
        <v>6961</v>
      </c>
      <c r="C4348" t="s">
        <v>13439</v>
      </c>
      <c r="D4348" t="s">
        <v>13</v>
      </c>
      <c r="E4348" t="s">
        <v>14845</v>
      </c>
      <c r="F4348" t="s">
        <v>76</v>
      </c>
      <c r="G4348" t="s">
        <v>15</v>
      </c>
      <c r="H4348" t="s">
        <v>121</v>
      </c>
      <c r="I4348" t="s">
        <v>6962</v>
      </c>
      <c r="J4348" t="str">
        <f>MID(Tabla1[[#This Row],[HORA2]],1,2)</f>
        <v>18</v>
      </c>
      <c r="K4348" t="s">
        <v>145</v>
      </c>
      <c r="L4348" t="s">
        <v>145</v>
      </c>
      <c r="M4348" t="s">
        <v>14867</v>
      </c>
      <c r="N4348" t="s">
        <v>22</v>
      </c>
      <c r="O4348">
        <v>8.18</v>
      </c>
      <c r="P43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4.43</v>
      </c>
      <c r="Q4348">
        <f>IF(Tabla1[[#This Row],[SERVICIO]]="COMIDA",3,IF(Tabla1[[#This Row],[SERVICIO]]="CONTROLADO",12,IF(Tabla1[[#This Row],[SERVICIO]]="RÁPIDO",3.75,IF(Tabla1[[#This Row],[SERVICIO]]="NORMAL",2.5,))))</f>
        <v>3.75</v>
      </c>
      <c r="R4348">
        <f>IF(Tabla1[[#This Row],[SERVICIO]]="COMIDA",3.5,IF(Tabla1[[#This Row],[SERVICIO]]="CONTROLADO",8,IF(Tabla1[[#This Row],[SERVICIO]]="RÁPIDO",4.5,IF(Tabla1[[#This Row],[SERVICIO]]="NORMAL",3,))))</f>
        <v>4.5</v>
      </c>
      <c r="S43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8" s="2">
        <f>IF(Tabla1[[#This Row],[KILOMETROS ADICIONALES]]=0,Tabla1[[#This Row],[KILOMETROS]]*Tabla1[[#This Row],[COSTO NORMAL]],Tabla1[[#This Row],[COSTO NORMAL]]*Tabla1[[#This Row],[KILOMETROS HASTA]])</f>
        <v>16.875</v>
      </c>
      <c r="U4348" s="2">
        <f>Tabla1[[#This Row],[KILOMETROS ADICIONALES]]*Tabla1[[#This Row],[COSTO ADICIONAL]]</f>
        <v>2.4365000000000001</v>
      </c>
      <c r="V4348">
        <v>239.3</v>
      </c>
      <c r="W4348" s="2">
        <f>Tabla1[[#This Row],[COSTO NORMAL2]]+Tabla1[[#This Row],[COSTO ADICIONAL2]]</f>
        <v>19.311499999999999</v>
      </c>
    </row>
    <row r="4349" spans="1:23" x14ac:dyDescent="0.25">
      <c r="A4349" t="s">
        <v>121</v>
      </c>
      <c r="B4349" t="s">
        <v>4531</v>
      </c>
      <c r="C4349" t="s">
        <v>13440</v>
      </c>
      <c r="D4349" t="s">
        <v>13</v>
      </c>
      <c r="E4349" t="s">
        <v>14845</v>
      </c>
      <c r="F4349" t="s">
        <v>295</v>
      </c>
      <c r="G4349" t="s">
        <v>15</v>
      </c>
      <c r="H4349" t="s">
        <v>121</v>
      </c>
      <c r="I4349" t="s">
        <v>6963</v>
      </c>
      <c r="J4349" t="str">
        <f>MID(Tabla1[[#This Row],[HORA2]],1,2)</f>
        <v>19</v>
      </c>
      <c r="K4349" t="s">
        <v>53</v>
      </c>
      <c r="L4349" t="s">
        <v>31</v>
      </c>
      <c r="M4349" t="s">
        <v>14867</v>
      </c>
      <c r="N4349" t="s">
        <v>22</v>
      </c>
      <c r="O4349">
        <v>6.87</v>
      </c>
      <c r="P43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3.12</v>
      </c>
      <c r="Q4349">
        <f>IF(Tabla1[[#This Row],[SERVICIO]]="COMIDA",3,IF(Tabla1[[#This Row],[SERVICIO]]="CONTROLADO",12,IF(Tabla1[[#This Row],[SERVICIO]]="RÁPIDO",3.75,IF(Tabla1[[#This Row],[SERVICIO]]="NORMAL",2.5,))))</f>
        <v>3.75</v>
      </c>
      <c r="R4349">
        <f>IF(Tabla1[[#This Row],[SERVICIO]]="COMIDA",3.5,IF(Tabla1[[#This Row],[SERVICIO]]="CONTROLADO",8,IF(Tabla1[[#This Row],[SERVICIO]]="RÁPIDO",4.5,IF(Tabla1[[#This Row],[SERVICIO]]="NORMAL",3,))))</f>
        <v>4.5</v>
      </c>
      <c r="S43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49" s="2">
        <f>IF(Tabla1[[#This Row],[KILOMETROS ADICIONALES]]=0,Tabla1[[#This Row],[KILOMETROS]]*Tabla1[[#This Row],[COSTO NORMAL]],Tabla1[[#This Row],[COSTO NORMAL]]*Tabla1[[#This Row],[KILOMETROS HASTA]])</f>
        <v>16.875</v>
      </c>
      <c r="U4349" s="2">
        <f>Tabla1[[#This Row],[KILOMETROS ADICIONALES]]*Tabla1[[#This Row],[COSTO ADICIONAL]]</f>
        <v>1.7160000000000002</v>
      </c>
      <c r="V4349">
        <v>124.46</v>
      </c>
      <c r="W4349" s="2">
        <f>Tabla1[[#This Row],[COSTO NORMAL2]]+Tabla1[[#This Row],[COSTO ADICIONAL2]]</f>
        <v>18.591000000000001</v>
      </c>
    </row>
    <row r="4350" spans="1:23" x14ac:dyDescent="0.25">
      <c r="A4350" t="s">
        <v>121</v>
      </c>
      <c r="B4350" t="s">
        <v>6964</v>
      </c>
      <c r="C4350" t="s">
        <v>13441</v>
      </c>
      <c r="D4350" t="s">
        <v>13</v>
      </c>
      <c r="E4350" t="s">
        <v>14845</v>
      </c>
      <c r="F4350" t="s">
        <v>76</v>
      </c>
      <c r="G4350" t="s">
        <v>15</v>
      </c>
      <c r="H4350" t="s">
        <v>121</v>
      </c>
      <c r="I4350" t="s">
        <v>6965</v>
      </c>
      <c r="J4350" t="str">
        <f>MID(Tabla1[[#This Row],[HORA2]],1,2)</f>
        <v>18</v>
      </c>
      <c r="K4350" t="s">
        <v>57</v>
      </c>
      <c r="L4350" t="s">
        <v>57</v>
      </c>
      <c r="M4350" t="s">
        <v>14867</v>
      </c>
      <c r="N4350" t="s">
        <v>22</v>
      </c>
      <c r="O4350">
        <v>20.78</v>
      </c>
      <c r="P43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17.03</v>
      </c>
      <c r="Q4350">
        <f>IF(Tabla1[[#This Row],[SERVICIO]]="COMIDA",3,IF(Tabla1[[#This Row],[SERVICIO]]="CONTROLADO",12,IF(Tabla1[[#This Row],[SERVICIO]]="RÁPIDO",3.75,IF(Tabla1[[#This Row],[SERVICIO]]="NORMAL",2.5,))))</f>
        <v>3.75</v>
      </c>
      <c r="R4350">
        <f>IF(Tabla1[[#This Row],[SERVICIO]]="COMIDA",3.5,IF(Tabla1[[#This Row],[SERVICIO]]="CONTROLADO",8,IF(Tabla1[[#This Row],[SERVICIO]]="RÁPIDO",4.5,IF(Tabla1[[#This Row],[SERVICIO]]="NORMAL",3,))))</f>
        <v>4.5</v>
      </c>
      <c r="S43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0" s="2">
        <f>IF(Tabla1[[#This Row],[KILOMETROS ADICIONALES]]=0,Tabla1[[#This Row],[KILOMETROS]]*Tabla1[[#This Row],[COSTO NORMAL]],Tabla1[[#This Row],[COSTO NORMAL]]*Tabla1[[#This Row],[KILOMETROS HASTA]])</f>
        <v>16.875</v>
      </c>
      <c r="U4350" s="2">
        <f>Tabla1[[#This Row],[KILOMETROS ADICIONALES]]*Tabla1[[#This Row],[COSTO ADICIONAL]]</f>
        <v>9.366500000000002</v>
      </c>
      <c r="V4350">
        <v>77.680000000000007</v>
      </c>
      <c r="W4350" s="2">
        <f>Tabla1[[#This Row],[COSTO NORMAL2]]+Tabla1[[#This Row],[COSTO ADICIONAL2]]</f>
        <v>26.241500000000002</v>
      </c>
    </row>
    <row r="4351" spans="1:23" x14ac:dyDescent="0.25">
      <c r="A4351" t="s">
        <v>121</v>
      </c>
      <c r="B4351" t="s">
        <v>6966</v>
      </c>
      <c r="C4351" t="s">
        <v>13442</v>
      </c>
      <c r="D4351" t="s">
        <v>13</v>
      </c>
      <c r="E4351" t="s">
        <v>14845</v>
      </c>
      <c r="F4351" t="s">
        <v>14</v>
      </c>
      <c r="G4351" t="s">
        <v>24</v>
      </c>
      <c r="H4351" t="s">
        <v>121</v>
      </c>
      <c r="I4351" t="s">
        <v>6967</v>
      </c>
      <c r="J4351" t="str">
        <f>MID(Tabla1[[#This Row],[HORA2]],1,2)</f>
        <v>18</v>
      </c>
      <c r="K4351" t="s">
        <v>94</v>
      </c>
      <c r="L4351" t="s">
        <v>20</v>
      </c>
      <c r="M4351" t="s">
        <v>14867</v>
      </c>
      <c r="N4351" t="s">
        <v>22</v>
      </c>
      <c r="O4351">
        <v>5.91</v>
      </c>
      <c r="P43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2.16</v>
      </c>
      <c r="Q4351">
        <f>IF(Tabla1[[#This Row],[SERVICIO]]="COMIDA",3,IF(Tabla1[[#This Row],[SERVICIO]]="CONTROLADO",12,IF(Tabla1[[#This Row],[SERVICIO]]="RÁPIDO",3.75,IF(Tabla1[[#This Row],[SERVICIO]]="NORMAL",2.5,))))</f>
        <v>3.75</v>
      </c>
      <c r="R4351">
        <f>IF(Tabla1[[#This Row],[SERVICIO]]="COMIDA",3.5,IF(Tabla1[[#This Row],[SERVICIO]]="CONTROLADO",8,IF(Tabla1[[#This Row],[SERVICIO]]="RÁPIDO",4.5,IF(Tabla1[[#This Row],[SERVICIO]]="NORMAL",3,))))</f>
        <v>4.5</v>
      </c>
      <c r="S43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1" s="2">
        <f>IF(Tabla1[[#This Row],[KILOMETROS ADICIONALES]]=0,Tabla1[[#This Row],[KILOMETROS]]*Tabla1[[#This Row],[COSTO NORMAL]],Tabla1[[#This Row],[COSTO NORMAL]]*Tabla1[[#This Row],[KILOMETROS HASTA]])</f>
        <v>16.875</v>
      </c>
      <c r="U4351" s="2">
        <f>Tabla1[[#This Row],[KILOMETROS ADICIONALES]]*Tabla1[[#This Row],[COSTO ADICIONAL]]</f>
        <v>1.1880000000000002</v>
      </c>
      <c r="V4351">
        <v>67.739999999999995</v>
      </c>
      <c r="W4351" s="2">
        <f>Tabla1[[#This Row],[COSTO NORMAL2]]+Tabla1[[#This Row],[COSTO ADICIONAL2]]</f>
        <v>18.062999999999999</v>
      </c>
    </row>
    <row r="4352" spans="1:23" x14ac:dyDescent="0.25">
      <c r="A4352" t="s">
        <v>121</v>
      </c>
      <c r="B4352" t="s">
        <v>6968</v>
      </c>
      <c r="C4352" t="s">
        <v>13443</v>
      </c>
      <c r="D4352" t="s">
        <v>13</v>
      </c>
      <c r="E4352" t="s">
        <v>14845</v>
      </c>
      <c r="F4352" t="s">
        <v>76</v>
      </c>
      <c r="G4352" t="s">
        <v>15</v>
      </c>
      <c r="H4352" t="s">
        <v>121</v>
      </c>
      <c r="I4352" t="s">
        <v>6969</v>
      </c>
      <c r="J4352" t="str">
        <f>MID(Tabla1[[#This Row],[HORA2]],1,2)</f>
        <v>19</v>
      </c>
      <c r="K4352" t="s">
        <v>96</v>
      </c>
      <c r="L4352" t="s">
        <v>96</v>
      </c>
      <c r="M4352" t="s">
        <v>14867</v>
      </c>
      <c r="N4352" t="s">
        <v>22</v>
      </c>
      <c r="O4352">
        <v>15.03</v>
      </c>
      <c r="P43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11.28</v>
      </c>
      <c r="Q4352">
        <f>IF(Tabla1[[#This Row],[SERVICIO]]="COMIDA",3,IF(Tabla1[[#This Row],[SERVICIO]]="CONTROLADO",12,IF(Tabla1[[#This Row],[SERVICIO]]="RÁPIDO",3.75,IF(Tabla1[[#This Row],[SERVICIO]]="NORMAL",2.5,))))</f>
        <v>3.75</v>
      </c>
      <c r="R4352">
        <f>IF(Tabla1[[#This Row],[SERVICIO]]="COMIDA",3.5,IF(Tabla1[[#This Row],[SERVICIO]]="CONTROLADO",8,IF(Tabla1[[#This Row],[SERVICIO]]="RÁPIDO",4.5,IF(Tabla1[[#This Row],[SERVICIO]]="NORMAL",3,))))</f>
        <v>4.5</v>
      </c>
      <c r="S43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2" s="2">
        <f>IF(Tabla1[[#This Row],[KILOMETROS ADICIONALES]]=0,Tabla1[[#This Row],[KILOMETROS]]*Tabla1[[#This Row],[COSTO NORMAL]],Tabla1[[#This Row],[COSTO NORMAL]]*Tabla1[[#This Row],[KILOMETROS HASTA]])</f>
        <v>16.875</v>
      </c>
      <c r="U4352" s="2">
        <f>Tabla1[[#This Row],[KILOMETROS ADICIONALES]]*Tabla1[[#This Row],[COSTO ADICIONAL]]</f>
        <v>6.2039999999999997</v>
      </c>
      <c r="V4352">
        <v>90.01</v>
      </c>
      <c r="W4352" s="2">
        <f>Tabla1[[#This Row],[COSTO NORMAL2]]+Tabla1[[#This Row],[COSTO ADICIONAL2]]</f>
        <v>23.079000000000001</v>
      </c>
    </row>
    <row r="4353" spans="1:23" x14ac:dyDescent="0.25">
      <c r="A4353" t="s">
        <v>121</v>
      </c>
      <c r="B4353" t="s">
        <v>6970</v>
      </c>
      <c r="C4353" t="s">
        <v>13444</v>
      </c>
      <c r="D4353" t="s">
        <v>13</v>
      </c>
      <c r="E4353" t="s">
        <v>14845</v>
      </c>
      <c r="F4353" t="s">
        <v>14</v>
      </c>
      <c r="G4353" t="s">
        <v>69</v>
      </c>
      <c r="H4353" t="s">
        <v>121</v>
      </c>
      <c r="I4353" t="s">
        <v>6971</v>
      </c>
      <c r="J4353" t="str">
        <f>MID(Tabla1[[#This Row],[HORA2]],1,2)</f>
        <v>19</v>
      </c>
      <c r="K4353" t="s">
        <v>90</v>
      </c>
      <c r="L4353" t="s">
        <v>19</v>
      </c>
      <c r="M4353" t="s">
        <v>14867</v>
      </c>
      <c r="N4353" t="s">
        <v>22</v>
      </c>
      <c r="O4353">
        <v>10.5</v>
      </c>
      <c r="P43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6.75</v>
      </c>
      <c r="Q4353">
        <f>IF(Tabla1[[#This Row],[SERVICIO]]="COMIDA",3,IF(Tabla1[[#This Row],[SERVICIO]]="CONTROLADO",12,IF(Tabla1[[#This Row],[SERVICIO]]="RÁPIDO",3.75,IF(Tabla1[[#This Row],[SERVICIO]]="NORMAL",2.5,))))</f>
        <v>3.75</v>
      </c>
      <c r="R4353">
        <f>IF(Tabla1[[#This Row],[SERVICIO]]="COMIDA",3.5,IF(Tabla1[[#This Row],[SERVICIO]]="CONTROLADO",8,IF(Tabla1[[#This Row],[SERVICIO]]="RÁPIDO",4.5,IF(Tabla1[[#This Row],[SERVICIO]]="NORMAL",3,))))</f>
        <v>4.5</v>
      </c>
      <c r="S43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3" s="2">
        <f>IF(Tabla1[[#This Row],[KILOMETROS ADICIONALES]]=0,Tabla1[[#This Row],[KILOMETROS]]*Tabla1[[#This Row],[COSTO NORMAL]],Tabla1[[#This Row],[COSTO NORMAL]]*Tabla1[[#This Row],[KILOMETROS HASTA]])</f>
        <v>16.875</v>
      </c>
      <c r="U4353" s="2">
        <f>Tabla1[[#This Row],[KILOMETROS ADICIONALES]]*Tabla1[[#This Row],[COSTO ADICIONAL]]</f>
        <v>3.7125000000000004</v>
      </c>
      <c r="V4353">
        <v>41.69</v>
      </c>
      <c r="W4353" s="2">
        <f>Tabla1[[#This Row],[COSTO NORMAL2]]+Tabla1[[#This Row],[COSTO ADICIONAL2]]</f>
        <v>20.587499999999999</v>
      </c>
    </row>
    <row r="4354" spans="1:23" x14ac:dyDescent="0.25">
      <c r="A4354" t="s">
        <v>121</v>
      </c>
      <c r="B4354" t="s">
        <v>6972</v>
      </c>
      <c r="C4354" t="s">
        <v>13445</v>
      </c>
      <c r="D4354" t="s">
        <v>13</v>
      </c>
      <c r="E4354" t="s">
        <v>14845</v>
      </c>
      <c r="F4354" t="s">
        <v>14</v>
      </c>
      <c r="G4354" t="s">
        <v>69</v>
      </c>
      <c r="H4354" t="s">
        <v>121</v>
      </c>
      <c r="I4354" t="s">
        <v>6973</v>
      </c>
      <c r="J4354" t="str">
        <f>MID(Tabla1[[#This Row],[HORA2]],1,2)</f>
        <v>18</v>
      </c>
      <c r="K4354" t="s">
        <v>65</v>
      </c>
      <c r="L4354" t="s">
        <v>20</v>
      </c>
      <c r="M4354" t="s">
        <v>14867</v>
      </c>
      <c r="N4354" t="s">
        <v>22</v>
      </c>
      <c r="O4354">
        <v>16.649999999999999</v>
      </c>
      <c r="P43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12.899999999999999</v>
      </c>
      <c r="Q4354">
        <f>IF(Tabla1[[#This Row],[SERVICIO]]="COMIDA",3,IF(Tabla1[[#This Row],[SERVICIO]]="CONTROLADO",12,IF(Tabla1[[#This Row],[SERVICIO]]="RÁPIDO",3.75,IF(Tabla1[[#This Row],[SERVICIO]]="NORMAL",2.5,))))</f>
        <v>3.75</v>
      </c>
      <c r="R4354">
        <f>IF(Tabla1[[#This Row],[SERVICIO]]="COMIDA",3.5,IF(Tabla1[[#This Row],[SERVICIO]]="CONTROLADO",8,IF(Tabla1[[#This Row],[SERVICIO]]="RÁPIDO",4.5,IF(Tabla1[[#This Row],[SERVICIO]]="NORMAL",3,))))</f>
        <v>4.5</v>
      </c>
      <c r="S43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4" s="2">
        <f>IF(Tabla1[[#This Row],[KILOMETROS ADICIONALES]]=0,Tabla1[[#This Row],[KILOMETROS]]*Tabla1[[#This Row],[COSTO NORMAL]],Tabla1[[#This Row],[COSTO NORMAL]]*Tabla1[[#This Row],[KILOMETROS HASTA]])</f>
        <v>16.875</v>
      </c>
      <c r="U4354" s="2">
        <f>Tabla1[[#This Row],[KILOMETROS ADICIONALES]]*Tabla1[[#This Row],[COSTO ADICIONAL]]</f>
        <v>7.0949999999999998</v>
      </c>
      <c r="V4354">
        <v>79.040000000000006</v>
      </c>
      <c r="W4354" s="2">
        <f>Tabla1[[#This Row],[COSTO NORMAL2]]+Tabla1[[#This Row],[COSTO ADICIONAL2]]</f>
        <v>23.97</v>
      </c>
    </row>
    <row r="4355" spans="1:23" x14ac:dyDescent="0.25">
      <c r="A4355" t="s">
        <v>121</v>
      </c>
      <c r="B4355" t="s">
        <v>6974</v>
      </c>
      <c r="C4355" t="s">
        <v>13446</v>
      </c>
      <c r="D4355" t="s">
        <v>13</v>
      </c>
      <c r="E4355" t="s">
        <v>14845</v>
      </c>
      <c r="F4355" t="s">
        <v>76</v>
      </c>
      <c r="G4355" t="s">
        <v>15</v>
      </c>
      <c r="H4355" t="s">
        <v>121</v>
      </c>
      <c r="I4355" t="s">
        <v>3817</v>
      </c>
      <c r="J4355" t="str">
        <f>MID(Tabla1[[#This Row],[HORA2]],1,2)</f>
        <v>18</v>
      </c>
      <c r="K4355" t="s">
        <v>79</v>
      </c>
      <c r="L4355" t="s">
        <v>79</v>
      </c>
      <c r="M4355" t="s">
        <v>14867</v>
      </c>
      <c r="N4355" t="s">
        <v>22</v>
      </c>
      <c r="O4355">
        <v>14.38</v>
      </c>
      <c r="P43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10.63</v>
      </c>
      <c r="Q4355">
        <f>IF(Tabla1[[#This Row],[SERVICIO]]="COMIDA",3,IF(Tabla1[[#This Row],[SERVICIO]]="CONTROLADO",12,IF(Tabla1[[#This Row],[SERVICIO]]="RÁPIDO",3.75,IF(Tabla1[[#This Row],[SERVICIO]]="NORMAL",2.5,))))</f>
        <v>3.75</v>
      </c>
      <c r="R4355">
        <f>IF(Tabla1[[#This Row],[SERVICIO]]="COMIDA",3.5,IF(Tabla1[[#This Row],[SERVICIO]]="CONTROLADO",8,IF(Tabla1[[#This Row],[SERVICIO]]="RÁPIDO",4.5,IF(Tabla1[[#This Row],[SERVICIO]]="NORMAL",3,))))</f>
        <v>4.5</v>
      </c>
      <c r="S43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5" s="2">
        <f>IF(Tabla1[[#This Row],[KILOMETROS ADICIONALES]]=0,Tabla1[[#This Row],[KILOMETROS]]*Tabla1[[#This Row],[COSTO NORMAL]],Tabla1[[#This Row],[COSTO NORMAL]]*Tabla1[[#This Row],[KILOMETROS HASTA]])</f>
        <v>16.875</v>
      </c>
      <c r="U4355" s="2">
        <f>Tabla1[[#This Row],[KILOMETROS ADICIONALES]]*Tabla1[[#This Row],[COSTO ADICIONAL]]</f>
        <v>5.8465000000000007</v>
      </c>
      <c r="V4355">
        <v>128.18</v>
      </c>
      <c r="W4355" s="2">
        <f>Tabla1[[#This Row],[COSTO NORMAL2]]+Tabla1[[#This Row],[COSTO ADICIONAL2]]</f>
        <v>22.721499999999999</v>
      </c>
    </row>
    <row r="4356" spans="1:23" x14ac:dyDescent="0.25">
      <c r="A4356" t="s">
        <v>121</v>
      </c>
      <c r="B4356" t="s">
        <v>6975</v>
      </c>
      <c r="C4356" t="s">
        <v>13447</v>
      </c>
      <c r="D4356" t="s">
        <v>13</v>
      </c>
      <c r="E4356" t="s">
        <v>14845</v>
      </c>
      <c r="F4356" t="s">
        <v>14</v>
      </c>
      <c r="G4356" t="s">
        <v>15</v>
      </c>
      <c r="H4356" t="s">
        <v>121</v>
      </c>
      <c r="I4356" t="s">
        <v>6976</v>
      </c>
      <c r="J4356" t="str">
        <f>MID(Tabla1[[#This Row],[HORA2]],1,2)</f>
        <v>19</v>
      </c>
      <c r="K4356" t="s">
        <v>44</v>
      </c>
      <c r="L4356" t="s">
        <v>105</v>
      </c>
      <c r="M4356" t="s">
        <v>14867</v>
      </c>
      <c r="N4356" t="s">
        <v>22</v>
      </c>
      <c r="O4356">
        <v>5.6899999999999995</v>
      </c>
      <c r="P43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1.9399999999999995</v>
      </c>
      <c r="Q4356">
        <f>IF(Tabla1[[#This Row],[SERVICIO]]="COMIDA",3,IF(Tabla1[[#This Row],[SERVICIO]]="CONTROLADO",12,IF(Tabla1[[#This Row],[SERVICIO]]="RÁPIDO",3.75,IF(Tabla1[[#This Row],[SERVICIO]]="NORMAL",2.5,))))</f>
        <v>3.75</v>
      </c>
      <c r="R4356">
        <f>IF(Tabla1[[#This Row],[SERVICIO]]="COMIDA",3.5,IF(Tabla1[[#This Row],[SERVICIO]]="CONTROLADO",8,IF(Tabla1[[#This Row],[SERVICIO]]="RÁPIDO",4.5,IF(Tabla1[[#This Row],[SERVICIO]]="NORMAL",3,))))</f>
        <v>4.5</v>
      </c>
      <c r="S43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6" s="2">
        <f>IF(Tabla1[[#This Row],[KILOMETROS ADICIONALES]]=0,Tabla1[[#This Row],[KILOMETROS]]*Tabla1[[#This Row],[COSTO NORMAL]],Tabla1[[#This Row],[COSTO NORMAL]]*Tabla1[[#This Row],[KILOMETROS HASTA]])</f>
        <v>16.875</v>
      </c>
      <c r="U4356" s="2">
        <f>Tabla1[[#This Row],[KILOMETROS ADICIONALES]]*Tabla1[[#This Row],[COSTO ADICIONAL]]</f>
        <v>1.0669999999999997</v>
      </c>
      <c r="V4356">
        <v>70.92</v>
      </c>
      <c r="W4356" s="2">
        <f>Tabla1[[#This Row],[COSTO NORMAL2]]+Tabla1[[#This Row],[COSTO ADICIONAL2]]</f>
        <v>17.942</v>
      </c>
    </row>
    <row r="4357" spans="1:23" x14ac:dyDescent="0.25">
      <c r="A4357" t="s">
        <v>121</v>
      </c>
      <c r="B4357" t="s">
        <v>6977</v>
      </c>
      <c r="C4357" t="s">
        <v>13448</v>
      </c>
      <c r="D4357" t="s">
        <v>13</v>
      </c>
      <c r="E4357" t="s">
        <v>14845</v>
      </c>
      <c r="F4357" t="s">
        <v>14</v>
      </c>
      <c r="G4357" t="s">
        <v>15</v>
      </c>
      <c r="H4357" t="s">
        <v>121</v>
      </c>
      <c r="I4357" t="s">
        <v>6978</v>
      </c>
      <c r="J4357" t="str">
        <f>MID(Tabla1[[#This Row],[HORA2]],1,2)</f>
        <v>18</v>
      </c>
      <c r="K4357" t="s">
        <v>90</v>
      </c>
      <c r="L4357" t="s">
        <v>57</v>
      </c>
      <c r="M4357" t="s">
        <v>14867</v>
      </c>
      <c r="N4357" t="s">
        <v>22</v>
      </c>
      <c r="O4357">
        <v>7.86</v>
      </c>
      <c r="P43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4357">
        <f>IF(Tabla1[[#This Row],[SERVICIO]]="COMIDA",3,IF(Tabla1[[#This Row],[SERVICIO]]="CONTROLADO",12,IF(Tabla1[[#This Row],[SERVICIO]]="RÁPIDO",3.75,IF(Tabla1[[#This Row],[SERVICIO]]="NORMAL",2.5,))))</f>
        <v>3.75</v>
      </c>
      <c r="R4357">
        <f>IF(Tabla1[[#This Row],[SERVICIO]]="COMIDA",3.5,IF(Tabla1[[#This Row],[SERVICIO]]="CONTROLADO",8,IF(Tabla1[[#This Row],[SERVICIO]]="RÁPIDO",4.5,IF(Tabla1[[#This Row],[SERVICIO]]="NORMAL",3,))))</f>
        <v>4.5</v>
      </c>
      <c r="S43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7" s="2">
        <f>IF(Tabla1[[#This Row],[KILOMETROS ADICIONALES]]=0,Tabla1[[#This Row],[KILOMETROS]]*Tabla1[[#This Row],[COSTO NORMAL]],Tabla1[[#This Row],[COSTO NORMAL]]*Tabla1[[#This Row],[KILOMETROS HASTA]])</f>
        <v>16.875</v>
      </c>
      <c r="U4357" s="2">
        <f>Tabla1[[#This Row],[KILOMETROS ADICIONALES]]*Tabla1[[#This Row],[COSTO ADICIONAL]]</f>
        <v>2.2605000000000004</v>
      </c>
      <c r="V4357">
        <v>13.17</v>
      </c>
      <c r="W4357" s="2">
        <f>Tabla1[[#This Row],[COSTO NORMAL2]]+Tabla1[[#This Row],[COSTO ADICIONAL2]]</f>
        <v>19.1355</v>
      </c>
    </row>
    <row r="4358" spans="1:23" x14ac:dyDescent="0.25">
      <c r="A4358" t="s">
        <v>121</v>
      </c>
      <c r="B4358" t="s">
        <v>6979</v>
      </c>
      <c r="C4358" t="s">
        <v>13449</v>
      </c>
      <c r="D4358" t="s">
        <v>13</v>
      </c>
      <c r="E4358" t="s">
        <v>14845</v>
      </c>
      <c r="F4358" t="s">
        <v>76</v>
      </c>
      <c r="G4358" t="s">
        <v>15</v>
      </c>
      <c r="H4358" t="s">
        <v>121</v>
      </c>
      <c r="I4358" t="s">
        <v>6980</v>
      </c>
      <c r="J4358" t="str">
        <f>MID(Tabla1[[#This Row],[HORA2]],1,2)</f>
        <v>18</v>
      </c>
      <c r="K4358" t="s">
        <v>44</v>
      </c>
      <c r="L4358" t="s">
        <v>44</v>
      </c>
      <c r="M4358" t="s">
        <v>14867</v>
      </c>
      <c r="N4358" t="s">
        <v>22</v>
      </c>
      <c r="O4358">
        <v>2.81</v>
      </c>
      <c r="P43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58">
        <f>IF(Tabla1[[#This Row],[SERVICIO]]="COMIDA",3,IF(Tabla1[[#This Row],[SERVICIO]]="CONTROLADO",12,IF(Tabla1[[#This Row],[SERVICIO]]="RÁPIDO",3.75,IF(Tabla1[[#This Row],[SERVICIO]]="NORMAL",2.5,))))</f>
        <v>3.75</v>
      </c>
      <c r="R4358">
        <f>IF(Tabla1[[#This Row],[SERVICIO]]="COMIDA",3.5,IF(Tabla1[[#This Row],[SERVICIO]]="CONTROLADO",8,IF(Tabla1[[#This Row],[SERVICIO]]="RÁPIDO",4.5,IF(Tabla1[[#This Row],[SERVICIO]]="NORMAL",3,))))</f>
        <v>4.5</v>
      </c>
      <c r="S43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8" s="2">
        <f>IF(Tabla1[[#This Row],[KILOMETROS ADICIONALES]]=0,Tabla1[[#This Row],[KILOMETROS]]*Tabla1[[#This Row],[COSTO NORMAL]],Tabla1[[#This Row],[COSTO NORMAL]]*Tabla1[[#This Row],[KILOMETROS HASTA]])</f>
        <v>12.645</v>
      </c>
      <c r="U4358" s="2">
        <f>Tabla1[[#This Row],[KILOMETROS ADICIONALES]]*Tabla1[[#This Row],[COSTO ADICIONAL]]</f>
        <v>0</v>
      </c>
      <c r="V4358">
        <v>35.19</v>
      </c>
      <c r="W4358" s="2">
        <f>Tabla1[[#This Row],[COSTO NORMAL2]]+Tabla1[[#This Row],[COSTO ADICIONAL2]]</f>
        <v>12.645</v>
      </c>
    </row>
    <row r="4359" spans="1:23" x14ac:dyDescent="0.25">
      <c r="A4359" t="s">
        <v>121</v>
      </c>
      <c r="B4359" t="s">
        <v>6271</v>
      </c>
      <c r="C4359" t="s">
        <v>13450</v>
      </c>
      <c r="D4359" t="s">
        <v>13</v>
      </c>
      <c r="E4359" t="s">
        <v>14845</v>
      </c>
      <c r="F4359" t="s">
        <v>76</v>
      </c>
      <c r="G4359" t="s">
        <v>15</v>
      </c>
      <c r="H4359" t="s">
        <v>121</v>
      </c>
      <c r="I4359" t="s">
        <v>6981</v>
      </c>
      <c r="J4359" t="str">
        <f>MID(Tabla1[[#This Row],[HORA2]],1,2)</f>
        <v>19</v>
      </c>
      <c r="K4359" t="s">
        <v>110</v>
      </c>
      <c r="L4359" t="s">
        <v>110</v>
      </c>
      <c r="M4359" t="s">
        <v>14867</v>
      </c>
      <c r="N4359" t="s">
        <v>22</v>
      </c>
      <c r="O4359">
        <v>12.49</v>
      </c>
      <c r="P43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8.74</v>
      </c>
      <c r="Q4359">
        <f>IF(Tabla1[[#This Row],[SERVICIO]]="COMIDA",3,IF(Tabla1[[#This Row],[SERVICIO]]="CONTROLADO",12,IF(Tabla1[[#This Row],[SERVICIO]]="RÁPIDO",3.75,IF(Tabla1[[#This Row],[SERVICIO]]="NORMAL",2.5,))))</f>
        <v>3.75</v>
      </c>
      <c r="R4359">
        <f>IF(Tabla1[[#This Row],[SERVICIO]]="COMIDA",3.5,IF(Tabla1[[#This Row],[SERVICIO]]="CONTROLADO",8,IF(Tabla1[[#This Row],[SERVICIO]]="RÁPIDO",4.5,IF(Tabla1[[#This Row],[SERVICIO]]="NORMAL",3,))))</f>
        <v>4.5</v>
      </c>
      <c r="S43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59" s="2">
        <f>IF(Tabla1[[#This Row],[KILOMETROS ADICIONALES]]=0,Tabla1[[#This Row],[KILOMETROS]]*Tabla1[[#This Row],[COSTO NORMAL]],Tabla1[[#This Row],[COSTO NORMAL]]*Tabla1[[#This Row],[KILOMETROS HASTA]])</f>
        <v>16.875</v>
      </c>
      <c r="U4359" s="2">
        <f>Tabla1[[#This Row],[KILOMETROS ADICIONALES]]*Tabla1[[#This Row],[COSTO ADICIONAL]]</f>
        <v>4.8070000000000004</v>
      </c>
      <c r="V4359">
        <v>234.02</v>
      </c>
      <c r="W4359" s="2">
        <f>Tabla1[[#This Row],[COSTO NORMAL2]]+Tabla1[[#This Row],[COSTO ADICIONAL2]]</f>
        <v>21.682000000000002</v>
      </c>
    </row>
    <row r="4360" spans="1:23" x14ac:dyDescent="0.25">
      <c r="A4360" t="s">
        <v>121</v>
      </c>
      <c r="B4360" t="s">
        <v>697</v>
      </c>
      <c r="C4360" t="s">
        <v>13451</v>
      </c>
      <c r="D4360" t="s">
        <v>13</v>
      </c>
      <c r="E4360" t="s">
        <v>14845</v>
      </c>
      <c r="F4360" t="s">
        <v>76</v>
      </c>
      <c r="G4360" t="s">
        <v>15</v>
      </c>
      <c r="H4360" t="s">
        <v>121</v>
      </c>
      <c r="I4360" t="s">
        <v>3849</v>
      </c>
      <c r="J4360" t="str">
        <f>MID(Tabla1[[#This Row],[HORA2]],1,2)</f>
        <v>19</v>
      </c>
      <c r="K4360" t="s">
        <v>90</v>
      </c>
      <c r="L4360" t="s">
        <v>90</v>
      </c>
      <c r="M4360" t="s">
        <v>14867</v>
      </c>
      <c r="N4360" t="s">
        <v>22</v>
      </c>
      <c r="O4360">
        <v>14.48</v>
      </c>
      <c r="P43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10.73</v>
      </c>
      <c r="Q4360">
        <f>IF(Tabla1[[#This Row],[SERVICIO]]="COMIDA",3,IF(Tabla1[[#This Row],[SERVICIO]]="CONTROLADO",12,IF(Tabla1[[#This Row],[SERVICIO]]="RÁPIDO",3.75,IF(Tabla1[[#This Row],[SERVICIO]]="NORMAL",2.5,))))</f>
        <v>3.75</v>
      </c>
      <c r="R4360">
        <f>IF(Tabla1[[#This Row],[SERVICIO]]="COMIDA",3.5,IF(Tabla1[[#This Row],[SERVICIO]]="CONTROLADO",8,IF(Tabla1[[#This Row],[SERVICIO]]="RÁPIDO",4.5,IF(Tabla1[[#This Row],[SERVICIO]]="NORMAL",3,))))</f>
        <v>4.5</v>
      </c>
      <c r="S43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0" s="2">
        <f>IF(Tabla1[[#This Row],[KILOMETROS ADICIONALES]]=0,Tabla1[[#This Row],[KILOMETROS]]*Tabla1[[#This Row],[COSTO NORMAL]],Tabla1[[#This Row],[COSTO NORMAL]]*Tabla1[[#This Row],[KILOMETROS HASTA]])</f>
        <v>16.875</v>
      </c>
      <c r="U4360" s="2">
        <f>Tabla1[[#This Row],[KILOMETROS ADICIONALES]]*Tabla1[[#This Row],[COSTO ADICIONAL]]</f>
        <v>5.9015000000000004</v>
      </c>
      <c r="V4360">
        <v>119.34</v>
      </c>
      <c r="W4360" s="2">
        <f>Tabla1[[#This Row],[COSTO NORMAL2]]+Tabla1[[#This Row],[COSTO ADICIONAL2]]</f>
        <v>22.776499999999999</v>
      </c>
    </row>
    <row r="4361" spans="1:23" x14ac:dyDescent="0.25">
      <c r="A4361" t="s">
        <v>121</v>
      </c>
      <c r="B4361" t="s">
        <v>6982</v>
      </c>
      <c r="C4361" t="s">
        <v>13452</v>
      </c>
      <c r="D4361" t="s">
        <v>13</v>
      </c>
      <c r="E4361" t="s">
        <v>14845</v>
      </c>
      <c r="F4361" t="s">
        <v>14</v>
      </c>
      <c r="G4361" t="s">
        <v>15</v>
      </c>
      <c r="H4361" t="s">
        <v>121</v>
      </c>
      <c r="I4361" t="s">
        <v>6983</v>
      </c>
      <c r="J4361" t="str">
        <f>MID(Tabla1[[#This Row],[HORA2]],1,2)</f>
        <v>18</v>
      </c>
      <c r="K4361" t="s">
        <v>53</v>
      </c>
      <c r="L4361" t="s">
        <v>31</v>
      </c>
      <c r="M4361" t="s">
        <v>14867</v>
      </c>
      <c r="N4361" t="s">
        <v>22</v>
      </c>
      <c r="O4361">
        <v>5.74</v>
      </c>
      <c r="P43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1.9900000000000002</v>
      </c>
      <c r="Q4361">
        <f>IF(Tabla1[[#This Row],[SERVICIO]]="COMIDA",3,IF(Tabla1[[#This Row],[SERVICIO]]="CONTROLADO",12,IF(Tabla1[[#This Row],[SERVICIO]]="RÁPIDO",3.75,IF(Tabla1[[#This Row],[SERVICIO]]="NORMAL",2.5,))))</f>
        <v>3.75</v>
      </c>
      <c r="R4361">
        <f>IF(Tabla1[[#This Row],[SERVICIO]]="COMIDA",3.5,IF(Tabla1[[#This Row],[SERVICIO]]="CONTROLADO",8,IF(Tabla1[[#This Row],[SERVICIO]]="RÁPIDO",4.5,IF(Tabla1[[#This Row],[SERVICIO]]="NORMAL",3,))))</f>
        <v>4.5</v>
      </c>
      <c r="S43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1" s="2">
        <f>IF(Tabla1[[#This Row],[KILOMETROS ADICIONALES]]=0,Tabla1[[#This Row],[KILOMETROS]]*Tabla1[[#This Row],[COSTO NORMAL]],Tabla1[[#This Row],[COSTO NORMAL]]*Tabla1[[#This Row],[KILOMETROS HASTA]])</f>
        <v>16.875</v>
      </c>
      <c r="U4361" s="2">
        <f>Tabla1[[#This Row],[KILOMETROS ADICIONALES]]*Tabla1[[#This Row],[COSTO ADICIONAL]]</f>
        <v>1.0945000000000003</v>
      </c>
      <c r="V4361">
        <v>138.44999999999999</v>
      </c>
      <c r="W4361" s="2">
        <f>Tabla1[[#This Row],[COSTO NORMAL2]]+Tabla1[[#This Row],[COSTO ADICIONAL2]]</f>
        <v>17.9695</v>
      </c>
    </row>
    <row r="4362" spans="1:23" x14ac:dyDescent="0.25">
      <c r="A4362" t="s">
        <v>121</v>
      </c>
      <c r="B4362" t="s">
        <v>6984</v>
      </c>
      <c r="C4362" t="s">
        <v>13453</v>
      </c>
      <c r="D4362" t="s">
        <v>13</v>
      </c>
      <c r="E4362" t="s">
        <v>14845</v>
      </c>
      <c r="F4362" t="s">
        <v>14</v>
      </c>
      <c r="G4362" t="s">
        <v>15</v>
      </c>
      <c r="H4362" t="s">
        <v>121</v>
      </c>
      <c r="I4362" t="s">
        <v>2357</v>
      </c>
      <c r="J4362" t="str">
        <f>MID(Tabla1[[#This Row],[HORA2]],1,2)</f>
        <v>18</v>
      </c>
      <c r="K4362" t="s">
        <v>90</v>
      </c>
      <c r="L4362" t="s">
        <v>92</v>
      </c>
      <c r="M4362" t="s">
        <v>14867</v>
      </c>
      <c r="N4362" t="s">
        <v>22</v>
      </c>
      <c r="O4362">
        <v>9.2100000000000009</v>
      </c>
      <c r="P43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5.4600000000000009</v>
      </c>
      <c r="Q4362">
        <f>IF(Tabla1[[#This Row],[SERVICIO]]="COMIDA",3,IF(Tabla1[[#This Row],[SERVICIO]]="CONTROLADO",12,IF(Tabla1[[#This Row],[SERVICIO]]="RÁPIDO",3.75,IF(Tabla1[[#This Row],[SERVICIO]]="NORMAL",2.5,))))</f>
        <v>3.75</v>
      </c>
      <c r="R4362">
        <f>IF(Tabla1[[#This Row],[SERVICIO]]="COMIDA",3.5,IF(Tabla1[[#This Row],[SERVICIO]]="CONTROLADO",8,IF(Tabla1[[#This Row],[SERVICIO]]="RÁPIDO",4.5,IF(Tabla1[[#This Row],[SERVICIO]]="NORMAL",3,))))</f>
        <v>4.5</v>
      </c>
      <c r="S43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2" s="2">
        <f>IF(Tabla1[[#This Row],[KILOMETROS ADICIONALES]]=0,Tabla1[[#This Row],[KILOMETROS]]*Tabla1[[#This Row],[COSTO NORMAL]],Tabla1[[#This Row],[COSTO NORMAL]]*Tabla1[[#This Row],[KILOMETROS HASTA]])</f>
        <v>16.875</v>
      </c>
      <c r="U4362" s="2">
        <f>Tabla1[[#This Row],[KILOMETROS ADICIONALES]]*Tabla1[[#This Row],[COSTO ADICIONAL]]</f>
        <v>3.0030000000000006</v>
      </c>
      <c r="V4362">
        <v>6.19</v>
      </c>
      <c r="W4362" s="2">
        <f>Tabla1[[#This Row],[COSTO NORMAL2]]+Tabla1[[#This Row],[COSTO ADICIONAL2]]</f>
        <v>19.878</v>
      </c>
    </row>
    <row r="4363" spans="1:23" x14ac:dyDescent="0.25">
      <c r="A4363" t="s">
        <v>121</v>
      </c>
      <c r="B4363" t="s">
        <v>6985</v>
      </c>
      <c r="C4363" t="s">
        <v>13454</v>
      </c>
      <c r="D4363" t="s">
        <v>13</v>
      </c>
      <c r="E4363" t="s">
        <v>14845</v>
      </c>
      <c r="F4363" t="s">
        <v>14</v>
      </c>
      <c r="G4363" t="s">
        <v>15</v>
      </c>
      <c r="H4363" t="s">
        <v>121</v>
      </c>
      <c r="I4363" t="s">
        <v>6986</v>
      </c>
      <c r="J4363" t="str">
        <f>MID(Tabla1[[#This Row],[HORA2]],1,2)</f>
        <v>18</v>
      </c>
      <c r="K4363" t="s">
        <v>31</v>
      </c>
      <c r="L4363" t="s">
        <v>188</v>
      </c>
      <c r="M4363" t="s">
        <v>14867</v>
      </c>
      <c r="N4363" t="s">
        <v>22</v>
      </c>
      <c r="O4363">
        <v>18.02</v>
      </c>
      <c r="P43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14.27</v>
      </c>
      <c r="Q4363">
        <f>IF(Tabla1[[#This Row],[SERVICIO]]="COMIDA",3,IF(Tabla1[[#This Row],[SERVICIO]]="CONTROLADO",12,IF(Tabla1[[#This Row],[SERVICIO]]="RÁPIDO",3.75,IF(Tabla1[[#This Row],[SERVICIO]]="NORMAL",2.5,))))</f>
        <v>3.75</v>
      </c>
      <c r="R4363">
        <f>IF(Tabla1[[#This Row],[SERVICIO]]="COMIDA",3.5,IF(Tabla1[[#This Row],[SERVICIO]]="CONTROLADO",8,IF(Tabla1[[#This Row],[SERVICIO]]="RÁPIDO",4.5,IF(Tabla1[[#This Row],[SERVICIO]]="NORMAL",3,))))</f>
        <v>4.5</v>
      </c>
      <c r="S43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3" s="2">
        <f>IF(Tabla1[[#This Row],[KILOMETROS ADICIONALES]]=0,Tabla1[[#This Row],[KILOMETROS]]*Tabla1[[#This Row],[COSTO NORMAL]],Tabla1[[#This Row],[COSTO NORMAL]]*Tabla1[[#This Row],[KILOMETROS HASTA]])</f>
        <v>16.875</v>
      </c>
      <c r="U4363" s="2">
        <f>Tabla1[[#This Row],[KILOMETROS ADICIONALES]]*Tabla1[[#This Row],[COSTO ADICIONAL]]</f>
        <v>7.8485000000000005</v>
      </c>
      <c r="V4363">
        <v>44.21</v>
      </c>
      <c r="W4363" s="2">
        <f>Tabla1[[#This Row],[COSTO NORMAL2]]+Tabla1[[#This Row],[COSTO ADICIONAL2]]</f>
        <v>24.723500000000001</v>
      </c>
    </row>
    <row r="4364" spans="1:23" x14ac:dyDescent="0.25">
      <c r="A4364" t="s">
        <v>121</v>
      </c>
      <c r="B4364" t="s">
        <v>6987</v>
      </c>
      <c r="C4364" t="s">
        <v>13455</v>
      </c>
      <c r="D4364" t="s">
        <v>13</v>
      </c>
      <c r="E4364" t="s">
        <v>14845</v>
      </c>
      <c r="F4364" t="s">
        <v>14</v>
      </c>
      <c r="G4364" t="s">
        <v>15</v>
      </c>
      <c r="H4364" t="s">
        <v>121</v>
      </c>
      <c r="I4364" t="s">
        <v>6988</v>
      </c>
      <c r="J4364" t="str">
        <f>MID(Tabla1[[#This Row],[HORA2]],1,2)</f>
        <v>18</v>
      </c>
      <c r="K4364" t="s">
        <v>35</v>
      </c>
      <c r="L4364" t="s">
        <v>96</v>
      </c>
      <c r="M4364" t="s">
        <v>14867</v>
      </c>
      <c r="N4364" t="s">
        <v>22</v>
      </c>
      <c r="O4364">
        <v>12.33</v>
      </c>
      <c r="P43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8.58</v>
      </c>
      <c r="Q4364">
        <f>IF(Tabla1[[#This Row],[SERVICIO]]="COMIDA",3,IF(Tabla1[[#This Row],[SERVICIO]]="CONTROLADO",12,IF(Tabla1[[#This Row],[SERVICIO]]="RÁPIDO",3.75,IF(Tabla1[[#This Row],[SERVICIO]]="NORMAL",2.5,))))</f>
        <v>3.75</v>
      </c>
      <c r="R4364">
        <f>IF(Tabla1[[#This Row],[SERVICIO]]="COMIDA",3.5,IF(Tabla1[[#This Row],[SERVICIO]]="CONTROLADO",8,IF(Tabla1[[#This Row],[SERVICIO]]="RÁPIDO",4.5,IF(Tabla1[[#This Row],[SERVICIO]]="NORMAL",3,))))</f>
        <v>4.5</v>
      </c>
      <c r="S43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4" s="2">
        <f>IF(Tabla1[[#This Row],[KILOMETROS ADICIONALES]]=0,Tabla1[[#This Row],[KILOMETROS]]*Tabla1[[#This Row],[COSTO NORMAL]],Tabla1[[#This Row],[COSTO NORMAL]]*Tabla1[[#This Row],[KILOMETROS HASTA]])</f>
        <v>16.875</v>
      </c>
      <c r="U4364" s="2">
        <f>Tabla1[[#This Row],[KILOMETROS ADICIONALES]]*Tabla1[[#This Row],[COSTO ADICIONAL]]</f>
        <v>4.7190000000000003</v>
      </c>
      <c r="V4364">
        <v>95.45</v>
      </c>
      <c r="W4364" s="2">
        <f>Tabla1[[#This Row],[COSTO NORMAL2]]+Tabla1[[#This Row],[COSTO ADICIONAL2]]</f>
        <v>21.594000000000001</v>
      </c>
    </row>
    <row r="4365" spans="1:23" x14ac:dyDescent="0.25">
      <c r="A4365" t="s">
        <v>121</v>
      </c>
      <c r="B4365" t="s">
        <v>6989</v>
      </c>
      <c r="C4365" t="s">
        <v>13456</v>
      </c>
      <c r="D4365" t="s">
        <v>13</v>
      </c>
      <c r="E4365" t="s">
        <v>14845</v>
      </c>
      <c r="F4365" t="s">
        <v>14</v>
      </c>
      <c r="G4365" t="s">
        <v>15</v>
      </c>
      <c r="H4365" t="s">
        <v>121</v>
      </c>
      <c r="I4365" t="s">
        <v>6990</v>
      </c>
      <c r="J4365" t="str">
        <f>MID(Tabla1[[#This Row],[HORA2]],1,2)</f>
        <v>19</v>
      </c>
      <c r="K4365" t="s">
        <v>43</v>
      </c>
      <c r="L4365" t="s">
        <v>44</v>
      </c>
      <c r="M4365" t="s">
        <v>14867</v>
      </c>
      <c r="N4365" t="s">
        <v>22</v>
      </c>
      <c r="O4365">
        <v>7.62</v>
      </c>
      <c r="P43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3.87</v>
      </c>
      <c r="Q4365">
        <f>IF(Tabla1[[#This Row],[SERVICIO]]="COMIDA",3,IF(Tabla1[[#This Row],[SERVICIO]]="CONTROLADO",12,IF(Tabla1[[#This Row],[SERVICIO]]="RÁPIDO",3.75,IF(Tabla1[[#This Row],[SERVICIO]]="NORMAL",2.5,))))</f>
        <v>3.75</v>
      </c>
      <c r="R4365">
        <f>IF(Tabla1[[#This Row],[SERVICIO]]="COMIDA",3.5,IF(Tabla1[[#This Row],[SERVICIO]]="CONTROLADO",8,IF(Tabla1[[#This Row],[SERVICIO]]="RÁPIDO",4.5,IF(Tabla1[[#This Row],[SERVICIO]]="NORMAL",3,))))</f>
        <v>4.5</v>
      </c>
      <c r="S43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5" s="2">
        <f>IF(Tabla1[[#This Row],[KILOMETROS ADICIONALES]]=0,Tabla1[[#This Row],[KILOMETROS]]*Tabla1[[#This Row],[COSTO NORMAL]],Tabla1[[#This Row],[COSTO NORMAL]]*Tabla1[[#This Row],[KILOMETROS HASTA]])</f>
        <v>16.875</v>
      </c>
      <c r="U4365" s="2">
        <f>Tabla1[[#This Row],[KILOMETROS ADICIONALES]]*Tabla1[[#This Row],[COSTO ADICIONAL]]</f>
        <v>2.1285000000000003</v>
      </c>
      <c r="V4365">
        <v>67.47</v>
      </c>
      <c r="W4365" s="2">
        <f>Tabla1[[#This Row],[COSTO NORMAL2]]+Tabla1[[#This Row],[COSTO ADICIONAL2]]</f>
        <v>19.003499999999999</v>
      </c>
    </row>
    <row r="4366" spans="1:23" x14ac:dyDescent="0.25">
      <c r="A4366" t="s">
        <v>121</v>
      </c>
      <c r="B4366" t="s">
        <v>6991</v>
      </c>
      <c r="C4366" t="s">
        <v>13457</v>
      </c>
      <c r="D4366" t="s">
        <v>13</v>
      </c>
      <c r="E4366" t="s">
        <v>14845</v>
      </c>
      <c r="F4366" t="s">
        <v>14</v>
      </c>
      <c r="G4366" t="s">
        <v>15</v>
      </c>
      <c r="H4366" t="s">
        <v>121</v>
      </c>
      <c r="I4366" t="s">
        <v>6992</v>
      </c>
      <c r="J4366" t="str">
        <f>MID(Tabla1[[#This Row],[HORA2]],1,2)</f>
        <v>18</v>
      </c>
      <c r="K4366" t="s">
        <v>19</v>
      </c>
      <c r="L4366" t="s">
        <v>94</v>
      </c>
      <c r="M4366" t="s">
        <v>14867</v>
      </c>
      <c r="N4366" t="s">
        <v>22</v>
      </c>
      <c r="O4366">
        <v>6.97</v>
      </c>
      <c r="P43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4366">
        <f>IF(Tabla1[[#This Row],[SERVICIO]]="COMIDA",3,IF(Tabla1[[#This Row],[SERVICIO]]="CONTROLADO",12,IF(Tabla1[[#This Row],[SERVICIO]]="RÁPIDO",3.75,IF(Tabla1[[#This Row],[SERVICIO]]="NORMAL",2.5,))))</f>
        <v>3.75</v>
      </c>
      <c r="R4366">
        <f>IF(Tabla1[[#This Row],[SERVICIO]]="COMIDA",3.5,IF(Tabla1[[#This Row],[SERVICIO]]="CONTROLADO",8,IF(Tabla1[[#This Row],[SERVICIO]]="RÁPIDO",4.5,IF(Tabla1[[#This Row],[SERVICIO]]="NORMAL",3,))))</f>
        <v>4.5</v>
      </c>
      <c r="S43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6" s="2">
        <f>IF(Tabla1[[#This Row],[KILOMETROS ADICIONALES]]=0,Tabla1[[#This Row],[KILOMETROS]]*Tabla1[[#This Row],[COSTO NORMAL]],Tabla1[[#This Row],[COSTO NORMAL]]*Tabla1[[#This Row],[KILOMETROS HASTA]])</f>
        <v>16.875</v>
      </c>
      <c r="U4366" s="2">
        <f>Tabla1[[#This Row],[KILOMETROS ADICIONALES]]*Tabla1[[#This Row],[COSTO ADICIONAL]]</f>
        <v>1.7709999999999999</v>
      </c>
      <c r="V4366">
        <v>71.67</v>
      </c>
      <c r="W4366" s="2">
        <f>Tabla1[[#This Row],[COSTO NORMAL2]]+Tabla1[[#This Row],[COSTO ADICIONAL2]]</f>
        <v>18.646000000000001</v>
      </c>
    </row>
    <row r="4367" spans="1:23" x14ac:dyDescent="0.25">
      <c r="A4367" t="s">
        <v>121</v>
      </c>
      <c r="B4367" t="s">
        <v>6993</v>
      </c>
      <c r="C4367" t="s">
        <v>13458</v>
      </c>
      <c r="E4367" t="s">
        <v>14845</v>
      </c>
      <c r="F4367" t="s">
        <v>76</v>
      </c>
      <c r="G4367" t="s">
        <v>15</v>
      </c>
      <c r="H4367" t="s">
        <v>121</v>
      </c>
      <c r="I4367" t="s">
        <v>6994</v>
      </c>
      <c r="J4367" t="str">
        <f>MID(Tabla1[[#This Row],[HORA2]],1,2)</f>
        <v>18</v>
      </c>
      <c r="K4367" t="s">
        <v>43</v>
      </c>
      <c r="L4367" t="s">
        <v>57</v>
      </c>
      <c r="M4367" t="s">
        <v>14867</v>
      </c>
      <c r="N4367" t="s">
        <v>22</v>
      </c>
      <c r="O4367">
        <v>12.8</v>
      </c>
      <c r="P43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9.0500000000000007</v>
      </c>
      <c r="Q4367">
        <f>IF(Tabla1[[#This Row],[SERVICIO]]="COMIDA",3,IF(Tabla1[[#This Row],[SERVICIO]]="CONTROLADO",12,IF(Tabla1[[#This Row],[SERVICIO]]="RÁPIDO",3.75,IF(Tabla1[[#This Row],[SERVICIO]]="NORMAL",2.5,))))</f>
        <v>3.75</v>
      </c>
      <c r="R4367">
        <f>IF(Tabla1[[#This Row],[SERVICIO]]="COMIDA",3.5,IF(Tabla1[[#This Row],[SERVICIO]]="CONTROLADO",8,IF(Tabla1[[#This Row],[SERVICIO]]="RÁPIDO",4.5,IF(Tabla1[[#This Row],[SERVICIO]]="NORMAL",3,))))</f>
        <v>4.5</v>
      </c>
      <c r="S43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7" s="2">
        <f>IF(Tabla1[[#This Row],[KILOMETROS ADICIONALES]]=0,Tabla1[[#This Row],[KILOMETROS]]*Tabla1[[#This Row],[COSTO NORMAL]],Tabla1[[#This Row],[COSTO NORMAL]]*Tabla1[[#This Row],[KILOMETROS HASTA]])</f>
        <v>16.875</v>
      </c>
      <c r="U4367" s="2">
        <f>Tabla1[[#This Row],[KILOMETROS ADICIONALES]]*Tabla1[[#This Row],[COSTO ADICIONAL]]</f>
        <v>4.9775000000000009</v>
      </c>
      <c r="V4367">
        <v>231.04</v>
      </c>
      <c r="W4367" s="2">
        <f>Tabla1[[#This Row],[COSTO NORMAL2]]+Tabla1[[#This Row],[COSTO ADICIONAL2]]</f>
        <v>21.852499999999999</v>
      </c>
    </row>
    <row r="4368" spans="1:23" x14ac:dyDescent="0.25">
      <c r="A4368" t="s">
        <v>121</v>
      </c>
      <c r="B4368" t="s">
        <v>6995</v>
      </c>
      <c r="C4368" t="s">
        <v>13459</v>
      </c>
      <c r="D4368" t="s">
        <v>13</v>
      </c>
      <c r="E4368" t="s">
        <v>14845</v>
      </c>
      <c r="F4368" t="s">
        <v>14</v>
      </c>
      <c r="G4368" t="s">
        <v>15</v>
      </c>
      <c r="H4368" t="s">
        <v>121</v>
      </c>
      <c r="I4368" t="s">
        <v>6996</v>
      </c>
      <c r="J4368" t="str">
        <f>MID(Tabla1[[#This Row],[HORA2]],1,2)</f>
        <v>18</v>
      </c>
      <c r="K4368" t="s">
        <v>90</v>
      </c>
      <c r="L4368" t="s">
        <v>92</v>
      </c>
      <c r="M4368" t="s">
        <v>14867</v>
      </c>
      <c r="N4368" t="s">
        <v>22</v>
      </c>
      <c r="O4368">
        <v>18.28</v>
      </c>
      <c r="P43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14.530000000000001</v>
      </c>
      <c r="Q4368">
        <f>IF(Tabla1[[#This Row],[SERVICIO]]="COMIDA",3,IF(Tabla1[[#This Row],[SERVICIO]]="CONTROLADO",12,IF(Tabla1[[#This Row],[SERVICIO]]="RÁPIDO",3.75,IF(Tabla1[[#This Row],[SERVICIO]]="NORMAL",2.5,))))</f>
        <v>3.75</v>
      </c>
      <c r="R4368">
        <f>IF(Tabla1[[#This Row],[SERVICIO]]="COMIDA",3.5,IF(Tabla1[[#This Row],[SERVICIO]]="CONTROLADO",8,IF(Tabla1[[#This Row],[SERVICIO]]="RÁPIDO",4.5,IF(Tabla1[[#This Row],[SERVICIO]]="NORMAL",3,))))</f>
        <v>4.5</v>
      </c>
      <c r="S43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8" s="2">
        <f>IF(Tabla1[[#This Row],[KILOMETROS ADICIONALES]]=0,Tabla1[[#This Row],[KILOMETROS]]*Tabla1[[#This Row],[COSTO NORMAL]],Tabla1[[#This Row],[COSTO NORMAL]]*Tabla1[[#This Row],[KILOMETROS HASTA]])</f>
        <v>16.875</v>
      </c>
      <c r="U4368" s="2">
        <f>Tabla1[[#This Row],[KILOMETROS ADICIONALES]]*Tabla1[[#This Row],[COSTO ADICIONAL]]</f>
        <v>7.9915000000000012</v>
      </c>
      <c r="V4368">
        <v>104.35</v>
      </c>
      <c r="W4368" s="2">
        <f>Tabla1[[#This Row],[COSTO NORMAL2]]+Tabla1[[#This Row],[COSTO ADICIONAL2]]</f>
        <v>24.866500000000002</v>
      </c>
    </row>
    <row r="4369" spans="1:23" x14ac:dyDescent="0.25">
      <c r="A4369" t="s">
        <v>121</v>
      </c>
      <c r="B4369" t="s">
        <v>3732</v>
      </c>
      <c r="C4369" t="s">
        <v>13460</v>
      </c>
      <c r="D4369" t="s">
        <v>13</v>
      </c>
      <c r="E4369" t="s">
        <v>14845</v>
      </c>
      <c r="F4369" t="s">
        <v>14</v>
      </c>
      <c r="G4369" t="s">
        <v>15</v>
      </c>
      <c r="H4369" t="s">
        <v>121</v>
      </c>
      <c r="I4369" t="s">
        <v>6997</v>
      </c>
      <c r="J4369" t="str">
        <f>MID(Tabla1[[#This Row],[HORA2]],1,2)</f>
        <v>18</v>
      </c>
      <c r="K4369" t="s">
        <v>35</v>
      </c>
      <c r="L4369" t="s">
        <v>57</v>
      </c>
      <c r="M4369" t="s">
        <v>14867</v>
      </c>
      <c r="N4369" t="s">
        <v>22</v>
      </c>
      <c r="O4369">
        <v>20.78</v>
      </c>
      <c r="P43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17.03</v>
      </c>
      <c r="Q4369">
        <f>IF(Tabla1[[#This Row],[SERVICIO]]="COMIDA",3,IF(Tabla1[[#This Row],[SERVICIO]]="CONTROLADO",12,IF(Tabla1[[#This Row],[SERVICIO]]="RÁPIDO",3.75,IF(Tabla1[[#This Row],[SERVICIO]]="NORMAL",2.5,))))</f>
        <v>3.75</v>
      </c>
      <c r="R4369">
        <f>IF(Tabla1[[#This Row],[SERVICIO]]="COMIDA",3.5,IF(Tabla1[[#This Row],[SERVICIO]]="CONTROLADO",8,IF(Tabla1[[#This Row],[SERVICIO]]="RÁPIDO",4.5,IF(Tabla1[[#This Row],[SERVICIO]]="NORMAL",3,))))</f>
        <v>4.5</v>
      </c>
      <c r="S43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69" s="2">
        <f>IF(Tabla1[[#This Row],[KILOMETROS ADICIONALES]]=0,Tabla1[[#This Row],[KILOMETROS]]*Tabla1[[#This Row],[COSTO NORMAL]],Tabla1[[#This Row],[COSTO NORMAL]]*Tabla1[[#This Row],[KILOMETROS HASTA]])</f>
        <v>16.875</v>
      </c>
      <c r="U4369" s="2">
        <f>Tabla1[[#This Row],[KILOMETROS ADICIONALES]]*Tabla1[[#This Row],[COSTO ADICIONAL]]</f>
        <v>9.366500000000002</v>
      </c>
      <c r="V4369">
        <v>194.12</v>
      </c>
      <c r="W4369" s="2">
        <f>Tabla1[[#This Row],[COSTO NORMAL2]]+Tabla1[[#This Row],[COSTO ADICIONAL2]]</f>
        <v>26.241500000000002</v>
      </c>
    </row>
    <row r="4370" spans="1:23" x14ac:dyDescent="0.25">
      <c r="A4370" t="s">
        <v>121</v>
      </c>
      <c r="B4370" t="s">
        <v>6998</v>
      </c>
      <c r="C4370" t="s">
        <v>13461</v>
      </c>
      <c r="D4370" t="s">
        <v>13</v>
      </c>
      <c r="E4370" t="s">
        <v>14845</v>
      </c>
      <c r="F4370" t="s">
        <v>14</v>
      </c>
      <c r="G4370" t="s">
        <v>15</v>
      </c>
      <c r="H4370" t="s">
        <v>121</v>
      </c>
      <c r="I4370" t="s">
        <v>6999</v>
      </c>
      <c r="J4370" t="str">
        <f>MID(Tabla1[[#This Row],[HORA2]],1,2)</f>
        <v>18</v>
      </c>
      <c r="K4370" t="s">
        <v>79</v>
      </c>
      <c r="L4370" t="s">
        <v>110</v>
      </c>
      <c r="M4370" t="s">
        <v>14867</v>
      </c>
      <c r="N4370" t="s">
        <v>22</v>
      </c>
      <c r="O4370">
        <v>6.34</v>
      </c>
      <c r="P43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2.59</v>
      </c>
      <c r="Q4370">
        <f>IF(Tabla1[[#This Row],[SERVICIO]]="COMIDA",3,IF(Tabla1[[#This Row],[SERVICIO]]="CONTROLADO",12,IF(Tabla1[[#This Row],[SERVICIO]]="RÁPIDO",3.75,IF(Tabla1[[#This Row],[SERVICIO]]="NORMAL",2.5,))))</f>
        <v>3.75</v>
      </c>
      <c r="R4370">
        <f>IF(Tabla1[[#This Row],[SERVICIO]]="COMIDA",3.5,IF(Tabla1[[#This Row],[SERVICIO]]="CONTROLADO",8,IF(Tabla1[[#This Row],[SERVICIO]]="RÁPIDO",4.5,IF(Tabla1[[#This Row],[SERVICIO]]="NORMAL",3,))))</f>
        <v>4.5</v>
      </c>
      <c r="S43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0" s="2">
        <f>IF(Tabla1[[#This Row],[KILOMETROS ADICIONALES]]=0,Tabla1[[#This Row],[KILOMETROS]]*Tabla1[[#This Row],[COSTO NORMAL]],Tabla1[[#This Row],[COSTO NORMAL]]*Tabla1[[#This Row],[KILOMETROS HASTA]])</f>
        <v>16.875</v>
      </c>
      <c r="U4370" s="2">
        <f>Tabla1[[#This Row],[KILOMETROS ADICIONALES]]*Tabla1[[#This Row],[COSTO ADICIONAL]]</f>
        <v>1.4245000000000001</v>
      </c>
      <c r="V4370">
        <v>226.43</v>
      </c>
      <c r="W4370" s="2">
        <f>Tabla1[[#This Row],[COSTO NORMAL2]]+Tabla1[[#This Row],[COSTO ADICIONAL2]]</f>
        <v>18.299500000000002</v>
      </c>
    </row>
    <row r="4371" spans="1:23" x14ac:dyDescent="0.25">
      <c r="A4371" t="s">
        <v>121</v>
      </c>
      <c r="B4371" t="s">
        <v>3703</v>
      </c>
      <c r="C4371" t="s">
        <v>13462</v>
      </c>
      <c r="D4371" t="s">
        <v>13</v>
      </c>
      <c r="E4371" t="s">
        <v>14845</v>
      </c>
      <c r="F4371" t="s">
        <v>76</v>
      </c>
      <c r="G4371" t="s">
        <v>24</v>
      </c>
      <c r="H4371" t="s">
        <v>121</v>
      </c>
      <c r="I4371" t="s">
        <v>7000</v>
      </c>
      <c r="J4371" t="str">
        <f>MID(Tabla1[[#This Row],[HORA2]],1,2)</f>
        <v>17</v>
      </c>
      <c r="K4371" t="s">
        <v>271</v>
      </c>
      <c r="L4371" t="s">
        <v>105</v>
      </c>
      <c r="M4371" t="s">
        <v>14867</v>
      </c>
      <c r="N4371" t="s">
        <v>22</v>
      </c>
      <c r="O4371">
        <v>4.41</v>
      </c>
      <c r="P43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0.66000000000000014</v>
      </c>
      <c r="Q4371">
        <f>IF(Tabla1[[#This Row],[SERVICIO]]="COMIDA",3,IF(Tabla1[[#This Row],[SERVICIO]]="CONTROLADO",12,IF(Tabla1[[#This Row],[SERVICIO]]="RÁPIDO",3.75,IF(Tabla1[[#This Row],[SERVICIO]]="NORMAL",2.5,))))</f>
        <v>3.75</v>
      </c>
      <c r="R4371">
        <f>IF(Tabla1[[#This Row],[SERVICIO]]="COMIDA",3.5,IF(Tabla1[[#This Row],[SERVICIO]]="CONTROLADO",8,IF(Tabla1[[#This Row],[SERVICIO]]="RÁPIDO",4.5,IF(Tabla1[[#This Row],[SERVICIO]]="NORMAL",3,))))</f>
        <v>4.5</v>
      </c>
      <c r="S43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1" s="2">
        <f>IF(Tabla1[[#This Row],[KILOMETROS ADICIONALES]]=0,Tabla1[[#This Row],[KILOMETROS]]*Tabla1[[#This Row],[COSTO NORMAL]],Tabla1[[#This Row],[COSTO NORMAL]]*Tabla1[[#This Row],[KILOMETROS HASTA]])</f>
        <v>16.875</v>
      </c>
      <c r="U4371" s="2">
        <f>Tabla1[[#This Row],[KILOMETROS ADICIONALES]]*Tabla1[[#This Row],[COSTO ADICIONAL]]</f>
        <v>0.3630000000000001</v>
      </c>
      <c r="V4371">
        <v>180.62</v>
      </c>
      <c r="W4371" s="2">
        <f>Tabla1[[#This Row],[COSTO NORMAL2]]+Tabla1[[#This Row],[COSTO ADICIONAL2]]</f>
        <v>17.238</v>
      </c>
    </row>
    <row r="4372" spans="1:23" x14ac:dyDescent="0.25">
      <c r="A4372" t="s">
        <v>121</v>
      </c>
      <c r="B4372" t="s">
        <v>7001</v>
      </c>
      <c r="C4372" t="s">
        <v>13463</v>
      </c>
      <c r="D4372" t="s">
        <v>13</v>
      </c>
      <c r="E4372" t="s">
        <v>14845</v>
      </c>
      <c r="F4372" t="s">
        <v>76</v>
      </c>
      <c r="G4372" t="s">
        <v>24</v>
      </c>
      <c r="H4372" t="s">
        <v>121</v>
      </c>
      <c r="I4372" t="s">
        <v>7002</v>
      </c>
      <c r="J4372" t="str">
        <f>MID(Tabla1[[#This Row],[HORA2]],1,2)</f>
        <v>17</v>
      </c>
      <c r="K4372" t="s">
        <v>31</v>
      </c>
      <c r="L4372" t="s">
        <v>188</v>
      </c>
      <c r="M4372" t="s">
        <v>14867</v>
      </c>
      <c r="N4372" t="s">
        <v>22</v>
      </c>
      <c r="O4372">
        <v>7.52</v>
      </c>
      <c r="P43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3.7699999999999996</v>
      </c>
      <c r="Q4372">
        <f>IF(Tabla1[[#This Row],[SERVICIO]]="COMIDA",3,IF(Tabla1[[#This Row],[SERVICIO]]="CONTROLADO",12,IF(Tabla1[[#This Row],[SERVICIO]]="RÁPIDO",3.75,IF(Tabla1[[#This Row],[SERVICIO]]="NORMAL",2.5,))))</f>
        <v>3.75</v>
      </c>
      <c r="R4372">
        <f>IF(Tabla1[[#This Row],[SERVICIO]]="COMIDA",3.5,IF(Tabla1[[#This Row],[SERVICIO]]="CONTROLADO",8,IF(Tabla1[[#This Row],[SERVICIO]]="RÁPIDO",4.5,IF(Tabla1[[#This Row],[SERVICIO]]="NORMAL",3,))))</f>
        <v>4.5</v>
      </c>
      <c r="S43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2" s="2">
        <f>IF(Tabla1[[#This Row],[KILOMETROS ADICIONALES]]=0,Tabla1[[#This Row],[KILOMETROS]]*Tabla1[[#This Row],[COSTO NORMAL]],Tabla1[[#This Row],[COSTO NORMAL]]*Tabla1[[#This Row],[KILOMETROS HASTA]])</f>
        <v>16.875</v>
      </c>
      <c r="U4372" s="2">
        <f>Tabla1[[#This Row],[KILOMETROS ADICIONALES]]*Tabla1[[#This Row],[COSTO ADICIONAL]]</f>
        <v>2.0735000000000001</v>
      </c>
      <c r="V4372">
        <v>183.47</v>
      </c>
      <c r="W4372" s="2">
        <f>Tabla1[[#This Row],[COSTO NORMAL2]]+Tabla1[[#This Row],[COSTO ADICIONAL2]]</f>
        <v>18.948499999999999</v>
      </c>
    </row>
    <row r="4373" spans="1:23" x14ac:dyDescent="0.25">
      <c r="A4373" t="s">
        <v>121</v>
      </c>
      <c r="B4373" t="s">
        <v>7003</v>
      </c>
      <c r="C4373" t="s">
        <v>13464</v>
      </c>
      <c r="D4373" t="s">
        <v>13</v>
      </c>
      <c r="E4373" t="s">
        <v>14845</v>
      </c>
      <c r="F4373" t="s">
        <v>14</v>
      </c>
      <c r="G4373" t="s">
        <v>24</v>
      </c>
      <c r="H4373" t="s">
        <v>121</v>
      </c>
      <c r="I4373" t="s">
        <v>5535</v>
      </c>
      <c r="J4373" t="str">
        <f>MID(Tabla1[[#This Row],[HORA2]],1,2)</f>
        <v>17</v>
      </c>
      <c r="K4373" t="s">
        <v>145</v>
      </c>
      <c r="L4373" t="s">
        <v>27</v>
      </c>
      <c r="M4373" t="s">
        <v>14867</v>
      </c>
      <c r="N4373" t="s">
        <v>22</v>
      </c>
      <c r="O4373">
        <v>11.14</v>
      </c>
      <c r="P43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7.3900000000000006</v>
      </c>
      <c r="Q4373">
        <f>IF(Tabla1[[#This Row],[SERVICIO]]="COMIDA",3,IF(Tabla1[[#This Row],[SERVICIO]]="CONTROLADO",12,IF(Tabla1[[#This Row],[SERVICIO]]="RÁPIDO",3.75,IF(Tabla1[[#This Row],[SERVICIO]]="NORMAL",2.5,))))</f>
        <v>3.75</v>
      </c>
      <c r="R4373">
        <f>IF(Tabla1[[#This Row],[SERVICIO]]="COMIDA",3.5,IF(Tabla1[[#This Row],[SERVICIO]]="CONTROLADO",8,IF(Tabla1[[#This Row],[SERVICIO]]="RÁPIDO",4.5,IF(Tabla1[[#This Row],[SERVICIO]]="NORMAL",3,))))</f>
        <v>4.5</v>
      </c>
      <c r="S43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3" s="2">
        <f>IF(Tabla1[[#This Row],[KILOMETROS ADICIONALES]]=0,Tabla1[[#This Row],[KILOMETROS]]*Tabla1[[#This Row],[COSTO NORMAL]],Tabla1[[#This Row],[COSTO NORMAL]]*Tabla1[[#This Row],[KILOMETROS HASTA]])</f>
        <v>16.875</v>
      </c>
      <c r="U4373" s="2">
        <f>Tabla1[[#This Row],[KILOMETROS ADICIONALES]]*Tabla1[[#This Row],[COSTO ADICIONAL]]</f>
        <v>4.0645000000000007</v>
      </c>
      <c r="V4373">
        <v>193.03</v>
      </c>
      <c r="W4373" s="2">
        <f>Tabla1[[#This Row],[COSTO NORMAL2]]+Tabla1[[#This Row],[COSTO ADICIONAL2]]</f>
        <v>20.939500000000002</v>
      </c>
    </row>
    <row r="4374" spans="1:23" x14ac:dyDescent="0.25">
      <c r="A4374" t="s">
        <v>121</v>
      </c>
      <c r="B4374" t="s">
        <v>7004</v>
      </c>
      <c r="C4374" t="s">
        <v>13465</v>
      </c>
      <c r="D4374" t="s">
        <v>13</v>
      </c>
      <c r="E4374" t="s">
        <v>14845</v>
      </c>
      <c r="F4374" t="s">
        <v>14</v>
      </c>
      <c r="G4374" t="s">
        <v>24</v>
      </c>
      <c r="H4374" t="s">
        <v>121</v>
      </c>
      <c r="I4374" t="s">
        <v>7005</v>
      </c>
      <c r="J4374" t="str">
        <f>MID(Tabla1[[#This Row],[HORA2]],1,2)</f>
        <v>17</v>
      </c>
      <c r="K4374" t="s">
        <v>44</v>
      </c>
      <c r="L4374" t="s">
        <v>105</v>
      </c>
      <c r="M4374" t="s">
        <v>14867</v>
      </c>
      <c r="N4374" t="s">
        <v>22</v>
      </c>
      <c r="O4374">
        <v>9.33</v>
      </c>
      <c r="P43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5.58</v>
      </c>
      <c r="Q4374">
        <f>IF(Tabla1[[#This Row],[SERVICIO]]="COMIDA",3,IF(Tabla1[[#This Row],[SERVICIO]]="CONTROLADO",12,IF(Tabla1[[#This Row],[SERVICIO]]="RÁPIDO",3.75,IF(Tabla1[[#This Row],[SERVICIO]]="NORMAL",2.5,))))</f>
        <v>3.75</v>
      </c>
      <c r="R4374">
        <f>IF(Tabla1[[#This Row],[SERVICIO]]="COMIDA",3.5,IF(Tabla1[[#This Row],[SERVICIO]]="CONTROLADO",8,IF(Tabla1[[#This Row],[SERVICIO]]="RÁPIDO",4.5,IF(Tabla1[[#This Row],[SERVICIO]]="NORMAL",3,))))</f>
        <v>4.5</v>
      </c>
      <c r="S43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4" s="2">
        <f>IF(Tabla1[[#This Row],[KILOMETROS ADICIONALES]]=0,Tabla1[[#This Row],[KILOMETROS]]*Tabla1[[#This Row],[COSTO NORMAL]],Tabla1[[#This Row],[COSTO NORMAL]]*Tabla1[[#This Row],[KILOMETROS HASTA]])</f>
        <v>16.875</v>
      </c>
      <c r="U4374" s="2">
        <f>Tabla1[[#This Row],[KILOMETROS ADICIONALES]]*Tabla1[[#This Row],[COSTO ADICIONAL]]</f>
        <v>3.0690000000000004</v>
      </c>
      <c r="V4374">
        <v>75.209999999999994</v>
      </c>
      <c r="W4374" s="2">
        <f>Tabla1[[#This Row],[COSTO NORMAL2]]+Tabla1[[#This Row],[COSTO ADICIONAL2]]</f>
        <v>19.943999999999999</v>
      </c>
    </row>
    <row r="4375" spans="1:23" x14ac:dyDescent="0.25">
      <c r="A4375" t="s">
        <v>121</v>
      </c>
      <c r="B4375" t="s">
        <v>7006</v>
      </c>
      <c r="C4375" t="s">
        <v>13466</v>
      </c>
      <c r="D4375" t="s">
        <v>13</v>
      </c>
      <c r="E4375" t="s">
        <v>14845</v>
      </c>
      <c r="F4375" t="s">
        <v>14</v>
      </c>
      <c r="G4375" t="s">
        <v>15</v>
      </c>
      <c r="H4375" t="s">
        <v>121</v>
      </c>
      <c r="I4375" t="s">
        <v>7007</v>
      </c>
      <c r="J4375" t="str">
        <f>MID(Tabla1[[#This Row],[HORA2]],1,2)</f>
        <v>19</v>
      </c>
      <c r="K4375" t="s">
        <v>19</v>
      </c>
      <c r="L4375" t="s">
        <v>19</v>
      </c>
      <c r="M4375" t="s">
        <v>14867</v>
      </c>
      <c r="N4375" t="s">
        <v>22</v>
      </c>
      <c r="O4375">
        <v>17.260000000000002</v>
      </c>
      <c r="P43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13.510000000000002</v>
      </c>
      <c r="Q4375">
        <f>IF(Tabla1[[#This Row],[SERVICIO]]="COMIDA",3,IF(Tabla1[[#This Row],[SERVICIO]]="CONTROLADO",12,IF(Tabla1[[#This Row],[SERVICIO]]="RÁPIDO",3.75,IF(Tabla1[[#This Row],[SERVICIO]]="NORMAL",2.5,))))</f>
        <v>3.75</v>
      </c>
      <c r="R4375">
        <f>IF(Tabla1[[#This Row],[SERVICIO]]="COMIDA",3.5,IF(Tabla1[[#This Row],[SERVICIO]]="CONTROLADO",8,IF(Tabla1[[#This Row],[SERVICIO]]="RÁPIDO",4.5,IF(Tabla1[[#This Row],[SERVICIO]]="NORMAL",3,))))</f>
        <v>4.5</v>
      </c>
      <c r="S43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5" s="2">
        <f>IF(Tabla1[[#This Row],[KILOMETROS ADICIONALES]]=0,Tabla1[[#This Row],[KILOMETROS]]*Tabla1[[#This Row],[COSTO NORMAL]],Tabla1[[#This Row],[COSTO NORMAL]]*Tabla1[[#This Row],[KILOMETROS HASTA]])</f>
        <v>16.875</v>
      </c>
      <c r="U4375" s="2">
        <f>Tabla1[[#This Row],[KILOMETROS ADICIONALES]]*Tabla1[[#This Row],[COSTO ADICIONAL]]</f>
        <v>7.4305000000000012</v>
      </c>
      <c r="V4375">
        <v>5.3</v>
      </c>
      <c r="W4375" s="2">
        <f>Tabla1[[#This Row],[COSTO NORMAL2]]+Tabla1[[#This Row],[COSTO ADICIONAL2]]</f>
        <v>24.305500000000002</v>
      </c>
    </row>
    <row r="4376" spans="1:23" x14ac:dyDescent="0.25">
      <c r="A4376" t="s">
        <v>121</v>
      </c>
      <c r="B4376" t="s">
        <v>7006</v>
      </c>
      <c r="C4376" t="s">
        <v>13467</v>
      </c>
      <c r="D4376" t="s">
        <v>13</v>
      </c>
      <c r="E4376" t="s">
        <v>14845</v>
      </c>
      <c r="F4376" t="s">
        <v>14</v>
      </c>
      <c r="G4376" t="s">
        <v>24</v>
      </c>
      <c r="H4376" t="s">
        <v>121</v>
      </c>
      <c r="I4376" t="s">
        <v>7008</v>
      </c>
      <c r="J4376" t="str">
        <f>MID(Tabla1[[#This Row],[HORA2]],1,2)</f>
        <v>17</v>
      </c>
      <c r="K4376" t="s">
        <v>96</v>
      </c>
      <c r="L4376" t="s">
        <v>96</v>
      </c>
      <c r="M4376" t="s">
        <v>14867</v>
      </c>
      <c r="N4376" t="s">
        <v>22</v>
      </c>
      <c r="O4376">
        <v>11.81</v>
      </c>
      <c r="P43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8.06</v>
      </c>
      <c r="Q4376">
        <f>IF(Tabla1[[#This Row],[SERVICIO]]="COMIDA",3,IF(Tabla1[[#This Row],[SERVICIO]]="CONTROLADO",12,IF(Tabla1[[#This Row],[SERVICIO]]="RÁPIDO",3.75,IF(Tabla1[[#This Row],[SERVICIO]]="NORMAL",2.5,))))</f>
        <v>3.75</v>
      </c>
      <c r="R4376">
        <f>IF(Tabla1[[#This Row],[SERVICIO]]="COMIDA",3.5,IF(Tabla1[[#This Row],[SERVICIO]]="CONTROLADO",8,IF(Tabla1[[#This Row],[SERVICIO]]="RÁPIDO",4.5,IF(Tabla1[[#This Row],[SERVICIO]]="NORMAL",3,))))</f>
        <v>4.5</v>
      </c>
      <c r="S43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6" s="2">
        <f>IF(Tabla1[[#This Row],[KILOMETROS ADICIONALES]]=0,Tabla1[[#This Row],[KILOMETROS]]*Tabla1[[#This Row],[COSTO NORMAL]],Tabla1[[#This Row],[COSTO NORMAL]]*Tabla1[[#This Row],[KILOMETROS HASTA]])</f>
        <v>16.875</v>
      </c>
      <c r="U4376" s="2">
        <f>Tabla1[[#This Row],[KILOMETROS ADICIONALES]]*Tabla1[[#This Row],[COSTO ADICIONAL]]</f>
        <v>4.4330000000000007</v>
      </c>
      <c r="V4376">
        <v>131.94999999999999</v>
      </c>
      <c r="W4376" s="2">
        <f>Tabla1[[#This Row],[COSTO NORMAL2]]+Tabla1[[#This Row],[COSTO ADICIONAL2]]</f>
        <v>21.308</v>
      </c>
    </row>
    <row r="4377" spans="1:23" x14ac:dyDescent="0.25">
      <c r="A4377" t="s">
        <v>121</v>
      </c>
      <c r="B4377" t="s">
        <v>6287</v>
      </c>
      <c r="C4377" t="s">
        <v>13468</v>
      </c>
      <c r="D4377" t="s">
        <v>13</v>
      </c>
      <c r="E4377" t="s">
        <v>14844</v>
      </c>
      <c r="F4377" t="s">
        <v>14</v>
      </c>
      <c r="G4377" t="s">
        <v>69</v>
      </c>
      <c r="H4377" t="s">
        <v>2667</v>
      </c>
      <c r="I4377" t="s">
        <v>7009</v>
      </c>
      <c r="J4377" t="str">
        <f>MID(Tabla1[[#This Row],[HORA2]],1,2)</f>
        <v>13</v>
      </c>
      <c r="K4377" t="s">
        <v>43</v>
      </c>
      <c r="L4377" t="s">
        <v>96</v>
      </c>
      <c r="M4377" t="s">
        <v>14867</v>
      </c>
      <c r="N4377" t="s">
        <v>22</v>
      </c>
      <c r="O4377">
        <v>15.87</v>
      </c>
      <c r="P43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13.37</v>
      </c>
      <c r="Q4377">
        <f>IF(Tabla1[[#This Row],[SERVICIO]]="COMIDA",3,IF(Tabla1[[#This Row],[SERVICIO]]="CONTROLADO",12,IF(Tabla1[[#This Row],[SERVICIO]]="RÁPIDO",3.75,IF(Tabla1[[#This Row],[SERVICIO]]="NORMAL",2.5,))))</f>
        <v>2.5</v>
      </c>
      <c r="R4377">
        <f>IF(Tabla1[[#This Row],[SERVICIO]]="COMIDA",3.5,IF(Tabla1[[#This Row],[SERVICIO]]="CONTROLADO",8,IF(Tabla1[[#This Row],[SERVICIO]]="RÁPIDO",4.5,IF(Tabla1[[#This Row],[SERVICIO]]="NORMAL",3,))))</f>
        <v>3</v>
      </c>
      <c r="S4377">
        <f>IF(Tabla1[[#This Row],[SERVICIO]]="COMIDA",0.75,IF(Tabla1[[#This Row],[SERVICIO]]="CONTROLADO",2.65,IF(Tabla1[[#This Row],[SERVICIO]]="RÁPIDO",0.55,IF(Tabla1[[#This Row],[SERVICIO]]="NORMAL",1.2,))))</f>
        <v>1.2</v>
      </c>
      <c r="T4377" s="2">
        <f>IF(Tabla1[[#This Row],[KILOMETROS ADICIONALES]]=0,Tabla1[[#This Row],[KILOMETROS]]*Tabla1[[#This Row],[COSTO NORMAL]],Tabla1[[#This Row],[COSTO NORMAL]]*Tabla1[[#This Row],[KILOMETROS HASTA]])</f>
        <v>7.5</v>
      </c>
      <c r="U4377" s="2">
        <f>Tabla1[[#This Row],[KILOMETROS ADICIONALES]]*Tabla1[[#This Row],[COSTO ADICIONAL]]</f>
        <v>16.043999999999997</v>
      </c>
      <c r="V4377">
        <v>211.76</v>
      </c>
      <c r="W4377" s="2">
        <f>Tabla1[[#This Row],[COSTO NORMAL2]]+Tabla1[[#This Row],[COSTO ADICIONAL2]]</f>
        <v>23.543999999999997</v>
      </c>
    </row>
    <row r="4378" spans="1:23" x14ac:dyDescent="0.25">
      <c r="A4378" t="s">
        <v>121</v>
      </c>
      <c r="B4378" t="s">
        <v>6287</v>
      </c>
      <c r="C4378" t="s">
        <v>13469</v>
      </c>
      <c r="D4378" t="s">
        <v>13</v>
      </c>
      <c r="E4378" t="s">
        <v>14844</v>
      </c>
      <c r="F4378" t="s">
        <v>14</v>
      </c>
      <c r="G4378" t="s">
        <v>15</v>
      </c>
      <c r="H4378" t="s">
        <v>2675</v>
      </c>
      <c r="I4378" t="s">
        <v>7010</v>
      </c>
      <c r="J4378" t="str">
        <f>MID(Tabla1[[#This Row],[HORA2]],1,2)</f>
        <v>15</v>
      </c>
      <c r="K4378" t="s">
        <v>43</v>
      </c>
      <c r="L4378" t="s">
        <v>96</v>
      </c>
      <c r="M4378" t="s">
        <v>14867</v>
      </c>
      <c r="N4378" t="s">
        <v>22</v>
      </c>
      <c r="O4378">
        <v>18.899999999999999</v>
      </c>
      <c r="P43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16.399999999999999</v>
      </c>
      <c r="Q4378">
        <f>IF(Tabla1[[#This Row],[SERVICIO]]="COMIDA",3,IF(Tabla1[[#This Row],[SERVICIO]]="CONTROLADO",12,IF(Tabla1[[#This Row],[SERVICIO]]="RÁPIDO",3.75,IF(Tabla1[[#This Row],[SERVICIO]]="NORMAL",2.5,))))</f>
        <v>2.5</v>
      </c>
      <c r="R4378">
        <f>IF(Tabla1[[#This Row],[SERVICIO]]="COMIDA",3.5,IF(Tabla1[[#This Row],[SERVICIO]]="CONTROLADO",8,IF(Tabla1[[#This Row],[SERVICIO]]="RÁPIDO",4.5,IF(Tabla1[[#This Row],[SERVICIO]]="NORMAL",3,))))</f>
        <v>3</v>
      </c>
      <c r="S4378">
        <f>IF(Tabla1[[#This Row],[SERVICIO]]="COMIDA",0.75,IF(Tabla1[[#This Row],[SERVICIO]]="CONTROLADO",2.65,IF(Tabla1[[#This Row],[SERVICIO]]="RÁPIDO",0.55,IF(Tabla1[[#This Row],[SERVICIO]]="NORMAL",1.2,))))</f>
        <v>1.2</v>
      </c>
      <c r="T4378" s="2">
        <f>IF(Tabla1[[#This Row],[KILOMETROS ADICIONALES]]=0,Tabla1[[#This Row],[KILOMETROS]]*Tabla1[[#This Row],[COSTO NORMAL]],Tabla1[[#This Row],[COSTO NORMAL]]*Tabla1[[#This Row],[KILOMETROS HASTA]])</f>
        <v>7.5</v>
      </c>
      <c r="U4378" s="2">
        <f>Tabla1[[#This Row],[KILOMETROS ADICIONALES]]*Tabla1[[#This Row],[COSTO ADICIONAL]]</f>
        <v>19.679999999999996</v>
      </c>
      <c r="V4378">
        <v>78.849999999999994</v>
      </c>
      <c r="W4378" s="2">
        <f>Tabla1[[#This Row],[COSTO NORMAL2]]+Tabla1[[#This Row],[COSTO ADICIONAL2]]</f>
        <v>27.179999999999996</v>
      </c>
    </row>
    <row r="4379" spans="1:23" x14ac:dyDescent="0.25">
      <c r="A4379" t="s">
        <v>121</v>
      </c>
      <c r="B4379" t="s">
        <v>7011</v>
      </c>
      <c r="C4379" t="s">
        <v>13470</v>
      </c>
      <c r="D4379" t="s">
        <v>13</v>
      </c>
      <c r="E4379" t="s">
        <v>14845</v>
      </c>
      <c r="F4379" t="s">
        <v>14</v>
      </c>
      <c r="G4379" t="s">
        <v>24</v>
      </c>
      <c r="H4379" t="s">
        <v>121</v>
      </c>
      <c r="I4379" t="s">
        <v>7012</v>
      </c>
      <c r="J4379" t="str">
        <f>MID(Tabla1[[#This Row],[HORA2]],1,2)</f>
        <v>17</v>
      </c>
      <c r="K4379" t="s">
        <v>19</v>
      </c>
      <c r="L4379" t="s">
        <v>19</v>
      </c>
      <c r="M4379" t="s">
        <v>14867</v>
      </c>
      <c r="N4379" t="s">
        <v>22</v>
      </c>
      <c r="O4379">
        <v>15.55</v>
      </c>
      <c r="P43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</v>
      </c>
      <c r="Q4379">
        <f>IF(Tabla1[[#This Row],[SERVICIO]]="COMIDA",3,IF(Tabla1[[#This Row],[SERVICIO]]="CONTROLADO",12,IF(Tabla1[[#This Row],[SERVICIO]]="RÁPIDO",3.75,IF(Tabla1[[#This Row],[SERVICIO]]="NORMAL",2.5,))))</f>
        <v>3.75</v>
      </c>
      <c r="R4379">
        <f>IF(Tabla1[[#This Row],[SERVICIO]]="COMIDA",3.5,IF(Tabla1[[#This Row],[SERVICIO]]="CONTROLADO",8,IF(Tabla1[[#This Row],[SERVICIO]]="RÁPIDO",4.5,IF(Tabla1[[#This Row],[SERVICIO]]="NORMAL",3,))))</f>
        <v>4.5</v>
      </c>
      <c r="S43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79" s="2">
        <f>IF(Tabla1[[#This Row],[KILOMETROS ADICIONALES]]=0,Tabla1[[#This Row],[KILOMETROS]]*Tabla1[[#This Row],[COSTO NORMAL]],Tabla1[[#This Row],[COSTO NORMAL]]*Tabla1[[#This Row],[KILOMETROS HASTA]])</f>
        <v>16.875</v>
      </c>
      <c r="U4379" s="2">
        <f>Tabla1[[#This Row],[KILOMETROS ADICIONALES]]*Tabla1[[#This Row],[COSTO ADICIONAL]]</f>
        <v>6.4900000000000011</v>
      </c>
      <c r="V4379">
        <v>73.7</v>
      </c>
      <c r="W4379" s="2">
        <f>Tabla1[[#This Row],[COSTO NORMAL2]]+Tabla1[[#This Row],[COSTO ADICIONAL2]]</f>
        <v>23.365000000000002</v>
      </c>
    </row>
    <row r="4380" spans="1:23" x14ac:dyDescent="0.25">
      <c r="A4380" t="s">
        <v>121</v>
      </c>
      <c r="B4380" t="s">
        <v>7013</v>
      </c>
      <c r="C4380" t="s">
        <v>13471</v>
      </c>
      <c r="D4380" t="s">
        <v>13</v>
      </c>
      <c r="E4380" t="s">
        <v>14844</v>
      </c>
      <c r="F4380" t="s">
        <v>295</v>
      </c>
      <c r="G4380" t="s">
        <v>24</v>
      </c>
      <c r="H4380" t="s">
        <v>2667</v>
      </c>
      <c r="I4380" t="s">
        <v>1106</v>
      </c>
      <c r="J4380" t="str">
        <f>MID(Tabla1[[#This Row],[HORA2]],1,2)</f>
        <v>09</v>
      </c>
      <c r="K4380" t="s">
        <v>19</v>
      </c>
      <c r="L4380" t="s">
        <v>102</v>
      </c>
      <c r="M4380" t="s">
        <v>14867</v>
      </c>
      <c r="N4380" t="s">
        <v>22</v>
      </c>
      <c r="O4380">
        <v>13.87</v>
      </c>
      <c r="P43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11.37</v>
      </c>
      <c r="Q4380">
        <f>IF(Tabla1[[#This Row],[SERVICIO]]="COMIDA",3,IF(Tabla1[[#This Row],[SERVICIO]]="CONTROLADO",12,IF(Tabla1[[#This Row],[SERVICIO]]="RÁPIDO",3.75,IF(Tabla1[[#This Row],[SERVICIO]]="NORMAL",2.5,))))</f>
        <v>2.5</v>
      </c>
      <c r="R4380">
        <f>IF(Tabla1[[#This Row],[SERVICIO]]="COMIDA",3.5,IF(Tabla1[[#This Row],[SERVICIO]]="CONTROLADO",8,IF(Tabla1[[#This Row],[SERVICIO]]="RÁPIDO",4.5,IF(Tabla1[[#This Row],[SERVICIO]]="NORMAL",3,))))</f>
        <v>3</v>
      </c>
      <c r="S4380">
        <f>IF(Tabla1[[#This Row],[SERVICIO]]="COMIDA",0.75,IF(Tabla1[[#This Row],[SERVICIO]]="CONTROLADO",2.65,IF(Tabla1[[#This Row],[SERVICIO]]="RÁPIDO",0.55,IF(Tabla1[[#This Row],[SERVICIO]]="NORMAL",1.2,))))</f>
        <v>1.2</v>
      </c>
      <c r="T4380" s="2">
        <f>IF(Tabla1[[#This Row],[KILOMETROS ADICIONALES]]=0,Tabla1[[#This Row],[KILOMETROS]]*Tabla1[[#This Row],[COSTO NORMAL]],Tabla1[[#This Row],[COSTO NORMAL]]*Tabla1[[#This Row],[KILOMETROS HASTA]])</f>
        <v>7.5</v>
      </c>
      <c r="U4380" s="2">
        <f>Tabla1[[#This Row],[KILOMETROS ADICIONALES]]*Tabla1[[#This Row],[COSTO ADICIONAL]]</f>
        <v>13.643999999999998</v>
      </c>
      <c r="V4380">
        <v>77.56</v>
      </c>
      <c r="W4380" s="2">
        <f>Tabla1[[#This Row],[COSTO NORMAL2]]+Tabla1[[#This Row],[COSTO ADICIONAL2]]</f>
        <v>21.143999999999998</v>
      </c>
    </row>
    <row r="4381" spans="1:23" x14ac:dyDescent="0.25">
      <c r="A4381" t="s">
        <v>121</v>
      </c>
      <c r="B4381" t="s">
        <v>4600</v>
      </c>
      <c r="C4381" t="s">
        <v>13472</v>
      </c>
      <c r="E4381" t="s">
        <v>14845</v>
      </c>
      <c r="F4381" t="s">
        <v>76</v>
      </c>
      <c r="G4381" t="s">
        <v>15</v>
      </c>
      <c r="H4381" t="s">
        <v>121</v>
      </c>
      <c r="I4381" t="s">
        <v>7014</v>
      </c>
      <c r="J4381" t="str">
        <f>MID(Tabla1[[#This Row],[HORA2]],1,2)</f>
        <v>18</v>
      </c>
      <c r="K4381" t="s">
        <v>43</v>
      </c>
      <c r="L4381" t="s">
        <v>20</v>
      </c>
      <c r="M4381" t="s">
        <v>14867</v>
      </c>
      <c r="N4381" t="s">
        <v>22</v>
      </c>
      <c r="O4381">
        <v>1.19</v>
      </c>
      <c r="P43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81">
        <f>IF(Tabla1[[#This Row],[SERVICIO]]="COMIDA",3,IF(Tabla1[[#This Row],[SERVICIO]]="CONTROLADO",12,IF(Tabla1[[#This Row],[SERVICIO]]="RÁPIDO",3.75,IF(Tabla1[[#This Row],[SERVICIO]]="NORMAL",2.5,))))</f>
        <v>3.75</v>
      </c>
      <c r="R4381">
        <f>IF(Tabla1[[#This Row],[SERVICIO]]="COMIDA",3.5,IF(Tabla1[[#This Row],[SERVICIO]]="CONTROLADO",8,IF(Tabla1[[#This Row],[SERVICIO]]="RÁPIDO",4.5,IF(Tabla1[[#This Row],[SERVICIO]]="NORMAL",3,))))</f>
        <v>4.5</v>
      </c>
      <c r="S43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81" s="2">
        <f>IF(Tabla1[[#This Row],[KILOMETROS ADICIONALES]]=0,Tabla1[[#This Row],[KILOMETROS]]*Tabla1[[#This Row],[COSTO NORMAL]],Tabla1[[#This Row],[COSTO NORMAL]]*Tabla1[[#This Row],[KILOMETROS HASTA]])</f>
        <v>5.3549999999999995</v>
      </c>
      <c r="U4381" s="2">
        <f>Tabla1[[#This Row],[KILOMETROS ADICIONALES]]*Tabla1[[#This Row],[COSTO ADICIONAL]]</f>
        <v>0</v>
      </c>
      <c r="V4381">
        <v>7.23</v>
      </c>
      <c r="W4381" s="2">
        <f>Tabla1[[#This Row],[COSTO NORMAL2]]+Tabla1[[#This Row],[COSTO ADICIONAL2]]</f>
        <v>5.3549999999999995</v>
      </c>
    </row>
    <row r="4382" spans="1:23" x14ac:dyDescent="0.25">
      <c r="A4382" t="s">
        <v>121</v>
      </c>
      <c r="B4382" t="s">
        <v>7015</v>
      </c>
      <c r="C4382" t="s">
        <v>13473</v>
      </c>
      <c r="D4382" t="s">
        <v>13</v>
      </c>
      <c r="E4382" t="s">
        <v>14845</v>
      </c>
      <c r="F4382" t="s">
        <v>14</v>
      </c>
      <c r="G4382" t="s">
        <v>24</v>
      </c>
      <c r="H4382" t="s">
        <v>121</v>
      </c>
      <c r="I4382" t="s">
        <v>7016</v>
      </c>
      <c r="J4382" t="str">
        <f>MID(Tabla1[[#This Row],[HORA2]],1,2)</f>
        <v>18</v>
      </c>
      <c r="K4382" t="s">
        <v>19</v>
      </c>
      <c r="L4382" t="s">
        <v>90</v>
      </c>
      <c r="M4382" t="s">
        <v>14867</v>
      </c>
      <c r="N4382" t="s">
        <v>22</v>
      </c>
      <c r="O4382">
        <v>8.4499999999999993</v>
      </c>
      <c r="P43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4.6999999999999993</v>
      </c>
      <c r="Q4382">
        <f>IF(Tabla1[[#This Row],[SERVICIO]]="COMIDA",3,IF(Tabla1[[#This Row],[SERVICIO]]="CONTROLADO",12,IF(Tabla1[[#This Row],[SERVICIO]]="RÁPIDO",3.75,IF(Tabla1[[#This Row],[SERVICIO]]="NORMAL",2.5,))))</f>
        <v>3.75</v>
      </c>
      <c r="R4382">
        <f>IF(Tabla1[[#This Row],[SERVICIO]]="COMIDA",3.5,IF(Tabla1[[#This Row],[SERVICIO]]="CONTROLADO",8,IF(Tabla1[[#This Row],[SERVICIO]]="RÁPIDO",4.5,IF(Tabla1[[#This Row],[SERVICIO]]="NORMAL",3,))))</f>
        <v>4.5</v>
      </c>
      <c r="S43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82" s="2">
        <f>IF(Tabla1[[#This Row],[KILOMETROS ADICIONALES]]=0,Tabla1[[#This Row],[KILOMETROS]]*Tabla1[[#This Row],[COSTO NORMAL]],Tabla1[[#This Row],[COSTO NORMAL]]*Tabla1[[#This Row],[KILOMETROS HASTA]])</f>
        <v>16.875</v>
      </c>
      <c r="U4382" s="2">
        <f>Tabla1[[#This Row],[KILOMETROS ADICIONALES]]*Tabla1[[#This Row],[COSTO ADICIONAL]]</f>
        <v>2.585</v>
      </c>
      <c r="V4382">
        <v>238.23</v>
      </c>
      <c r="W4382" s="2">
        <f>Tabla1[[#This Row],[COSTO NORMAL2]]+Tabla1[[#This Row],[COSTO ADICIONAL2]]</f>
        <v>19.46</v>
      </c>
    </row>
    <row r="4383" spans="1:23" x14ac:dyDescent="0.25">
      <c r="A4383" t="s">
        <v>121</v>
      </c>
      <c r="B4383" t="s">
        <v>7017</v>
      </c>
      <c r="C4383" t="s">
        <v>13474</v>
      </c>
      <c r="D4383" t="s">
        <v>13</v>
      </c>
      <c r="E4383" t="s">
        <v>14847</v>
      </c>
      <c r="F4383" t="s">
        <v>14</v>
      </c>
      <c r="G4383" t="s">
        <v>15</v>
      </c>
      <c r="H4383" t="s">
        <v>121</v>
      </c>
      <c r="I4383" t="s">
        <v>7018</v>
      </c>
      <c r="J4383" t="str">
        <f>MID(Tabla1[[#This Row],[HORA2]],1,2)</f>
        <v>20</v>
      </c>
      <c r="K4383" t="s">
        <v>43</v>
      </c>
      <c r="L4383" t="s">
        <v>57</v>
      </c>
      <c r="M4383" t="s">
        <v>14867</v>
      </c>
      <c r="N4383" t="s">
        <v>22</v>
      </c>
      <c r="O4383">
        <v>1.31</v>
      </c>
      <c r="P43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83">
        <f>IF(Tabla1[[#This Row],[SERVICIO]]="COMIDA",3,IF(Tabla1[[#This Row],[SERVICIO]]="CONTROLADO",12,IF(Tabla1[[#This Row],[SERVICIO]]="RÁPIDO",3.75,IF(Tabla1[[#This Row],[SERVICIO]]="NORMAL",2.5,))))</f>
        <v>3</v>
      </c>
      <c r="R4383">
        <f>IF(Tabla1[[#This Row],[SERVICIO]]="COMIDA",3.5,IF(Tabla1[[#This Row],[SERVICIO]]="CONTROLADO",8,IF(Tabla1[[#This Row],[SERVICIO]]="RÁPIDO",4.5,IF(Tabla1[[#This Row],[SERVICIO]]="NORMAL",3,))))</f>
        <v>3.5</v>
      </c>
      <c r="S4383">
        <f>IF(Tabla1[[#This Row],[SERVICIO]]="COMIDA",0.75,IF(Tabla1[[#This Row],[SERVICIO]]="CONTROLADO",2.65,IF(Tabla1[[#This Row],[SERVICIO]]="RÁPIDO",0.55,IF(Tabla1[[#This Row],[SERVICIO]]="NORMAL",1.2,))))</f>
        <v>0.75</v>
      </c>
      <c r="T4383" s="2">
        <f>IF(Tabla1[[#This Row],[KILOMETROS ADICIONALES]]=0,Tabla1[[#This Row],[KILOMETROS]]*Tabla1[[#This Row],[COSTO NORMAL]],Tabla1[[#This Row],[COSTO NORMAL]]*Tabla1[[#This Row],[KILOMETROS HASTA]])</f>
        <v>4.585</v>
      </c>
      <c r="U4383" s="2">
        <f>Tabla1[[#This Row],[KILOMETROS ADICIONALES]]*Tabla1[[#This Row],[COSTO ADICIONAL]]</f>
        <v>0</v>
      </c>
      <c r="V4383">
        <v>94.21</v>
      </c>
      <c r="W4383" s="2">
        <f>Tabla1[[#This Row],[COSTO NORMAL2]]+Tabla1[[#This Row],[COSTO ADICIONAL2]]</f>
        <v>4.585</v>
      </c>
    </row>
    <row r="4384" spans="1:23" x14ac:dyDescent="0.25">
      <c r="A4384" t="s">
        <v>121</v>
      </c>
      <c r="B4384" t="s">
        <v>7019</v>
      </c>
      <c r="C4384" t="s">
        <v>13475</v>
      </c>
      <c r="D4384" t="s">
        <v>13</v>
      </c>
      <c r="E4384" t="s">
        <v>14847</v>
      </c>
      <c r="F4384" t="s">
        <v>14</v>
      </c>
      <c r="G4384" t="s">
        <v>15</v>
      </c>
      <c r="H4384" t="s">
        <v>121</v>
      </c>
      <c r="I4384" t="s">
        <v>7020</v>
      </c>
      <c r="J4384" t="str">
        <f>MID(Tabla1[[#This Row],[HORA2]],1,2)</f>
        <v>20</v>
      </c>
      <c r="K4384" t="s">
        <v>43</v>
      </c>
      <c r="L4384" t="s">
        <v>65</v>
      </c>
      <c r="M4384" t="s">
        <v>14867</v>
      </c>
      <c r="N4384" t="s">
        <v>22</v>
      </c>
      <c r="O4384">
        <v>1.6800000000000002</v>
      </c>
      <c r="P43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84">
        <f>IF(Tabla1[[#This Row],[SERVICIO]]="COMIDA",3,IF(Tabla1[[#This Row],[SERVICIO]]="CONTROLADO",12,IF(Tabla1[[#This Row],[SERVICIO]]="RÁPIDO",3.75,IF(Tabla1[[#This Row],[SERVICIO]]="NORMAL",2.5,))))</f>
        <v>3</v>
      </c>
      <c r="R4384">
        <f>IF(Tabla1[[#This Row],[SERVICIO]]="COMIDA",3.5,IF(Tabla1[[#This Row],[SERVICIO]]="CONTROLADO",8,IF(Tabla1[[#This Row],[SERVICIO]]="RÁPIDO",4.5,IF(Tabla1[[#This Row],[SERVICIO]]="NORMAL",3,))))</f>
        <v>3.5</v>
      </c>
      <c r="S4384">
        <f>IF(Tabla1[[#This Row],[SERVICIO]]="COMIDA",0.75,IF(Tabla1[[#This Row],[SERVICIO]]="CONTROLADO",2.65,IF(Tabla1[[#This Row],[SERVICIO]]="RÁPIDO",0.55,IF(Tabla1[[#This Row],[SERVICIO]]="NORMAL",1.2,))))</f>
        <v>0.75</v>
      </c>
      <c r="T4384" s="2">
        <f>IF(Tabla1[[#This Row],[KILOMETROS ADICIONALES]]=0,Tabla1[[#This Row],[KILOMETROS]]*Tabla1[[#This Row],[COSTO NORMAL]],Tabla1[[#This Row],[COSTO NORMAL]]*Tabla1[[#This Row],[KILOMETROS HASTA]])</f>
        <v>5.8800000000000008</v>
      </c>
      <c r="U4384" s="2">
        <f>Tabla1[[#This Row],[KILOMETROS ADICIONALES]]*Tabla1[[#This Row],[COSTO ADICIONAL]]</f>
        <v>0</v>
      </c>
      <c r="V4384">
        <v>71.069999999999993</v>
      </c>
      <c r="W4384" s="2">
        <f>Tabla1[[#This Row],[COSTO NORMAL2]]+Tabla1[[#This Row],[COSTO ADICIONAL2]]</f>
        <v>5.8800000000000008</v>
      </c>
    </row>
    <row r="4385" spans="1:23" x14ac:dyDescent="0.25">
      <c r="A4385" t="s">
        <v>121</v>
      </c>
      <c r="B4385" t="s">
        <v>7021</v>
      </c>
      <c r="C4385" t="s">
        <v>13476</v>
      </c>
      <c r="D4385" t="s">
        <v>13</v>
      </c>
      <c r="E4385" t="s">
        <v>14847</v>
      </c>
      <c r="F4385" t="s">
        <v>14</v>
      </c>
      <c r="G4385" t="s">
        <v>15</v>
      </c>
      <c r="H4385" t="s">
        <v>121</v>
      </c>
      <c r="I4385" t="s">
        <v>7022</v>
      </c>
      <c r="J4385" t="str">
        <f>MID(Tabla1[[#This Row],[HORA2]],1,2)</f>
        <v>20</v>
      </c>
      <c r="K4385" t="s">
        <v>19</v>
      </c>
      <c r="L4385" t="s">
        <v>94</v>
      </c>
      <c r="M4385" t="s">
        <v>14867</v>
      </c>
      <c r="N4385" t="s">
        <v>22</v>
      </c>
      <c r="O4385">
        <v>13.59</v>
      </c>
      <c r="P43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10.59</v>
      </c>
      <c r="Q4385">
        <f>IF(Tabla1[[#This Row],[SERVICIO]]="COMIDA",3,IF(Tabla1[[#This Row],[SERVICIO]]="CONTROLADO",12,IF(Tabla1[[#This Row],[SERVICIO]]="RÁPIDO",3.75,IF(Tabla1[[#This Row],[SERVICIO]]="NORMAL",2.5,))))</f>
        <v>3</v>
      </c>
      <c r="R4385">
        <f>IF(Tabla1[[#This Row],[SERVICIO]]="COMIDA",3.5,IF(Tabla1[[#This Row],[SERVICIO]]="CONTROLADO",8,IF(Tabla1[[#This Row],[SERVICIO]]="RÁPIDO",4.5,IF(Tabla1[[#This Row],[SERVICIO]]="NORMAL",3,))))</f>
        <v>3.5</v>
      </c>
      <c r="S4385">
        <f>IF(Tabla1[[#This Row],[SERVICIO]]="COMIDA",0.75,IF(Tabla1[[#This Row],[SERVICIO]]="CONTROLADO",2.65,IF(Tabla1[[#This Row],[SERVICIO]]="RÁPIDO",0.55,IF(Tabla1[[#This Row],[SERVICIO]]="NORMAL",1.2,))))</f>
        <v>0.75</v>
      </c>
      <c r="T4385" s="2">
        <f>IF(Tabla1[[#This Row],[KILOMETROS ADICIONALES]]=0,Tabla1[[#This Row],[KILOMETROS]]*Tabla1[[#This Row],[COSTO NORMAL]],Tabla1[[#This Row],[COSTO NORMAL]]*Tabla1[[#This Row],[KILOMETROS HASTA]])</f>
        <v>10.5</v>
      </c>
      <c r="U4385" s="2">
        <f>Tabla1[[#This Row],[KILOMETROS ADICIONALES]]*Tabla1[[#This Row],[COSTO ADICIONAL]]</f>
        <v>7.9424999999999999</v>
      </c>
      <c r="V4385">
        <v>216.36</v>
      </c>
      <c r="W4385" s="2">
        <f>Tabla1[[#This Row],[COSTO NORMAL2]]+Tabla1[[#This Row],[COSTO ADICIONAL2]]</f>
        <v>18.442499999999999</v>
      </c>
    </row>
    <row r="4386" spans="1:23" x14ac:dyDescent="0.25">
      <c r="A4386" t="s">
        <v>121</v>
      </c>
      <c r="B4386" t="s">
        <v>7023</v>
      </c>
      <c r="C4386" t="s">
        <v>13477</v>
      </c>
      <c r="D4386" t="s">
        <v>13</v>
      </c>
      <c r="E4386" t="s">
        <v>14847</v>
      </c>
      <c r="F4386" t="s">
        <v>14</v>
      </c>
      <c r="G4386" t="s">
        <v>15</v>
      </c>
      <c r="H4386" t="s">
        <v>121</v>
      </c>
      <c r="I4386" t="s">
        <v>7024</v>
      </c>
      <c r="J4386" t="str">
        <f>MID(Tabla1[[#This Row],[HORA2]],1,2)</f>
        <v>20</v>
      </c>
      <c r="K4386" t="s">
        <v>19</v>
      </c>
      <c r="L4386" t="s">
        <v>94</v>
      </c>
      <c r="M4386" t="s">
        <v>14867</v>
      </c>
      <c r="N4386" t="s">
        <v>22</v>
      </c>
      <c r="O4386">
        <v>12.81</v>
      </c>
      <c r="P43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9.81</v>
      </c>
      <c r="Q4386">
        <f>IF(Tabla1[[#This Row],[SERVICIO]]="COMIDA",3,IF(Tabla1[[#This Row],[SERVICIO]]="CONTROLADO",12,IF(Tabla1[[#This Row],[SERVICIO]]="RÁPIDO",3.75,IF(Tabla1[[#This Row],[SERVICIO]]="NORMAL",2.5,))))</f>
        <v>3</v>
      </c>
      <c r="R4386">
        <f>IF(Tabla1[[#This Row],[SERVICIO]]="COMIDA",3.5,IF(Tabla1[[#This Row],[SERVICIO]]="CONTROLADO",8,IF(Tabla1[[#This Row],[SERVICIO]]="RÁPIDO",4.5,IF(Tabla1[[#This Row],[SERVICIO]]="NORMAL",3,))))</f>
        <v>3.5</v>
      </c>
      <c r="S4386">
        <f>IF(Tabla1[[#This Row],[SERVICIO]]="COMIDA",0.75,IF(Tabla1[[#This Row],[SERVICIO]]="CONTROLADO",2.65,IF(Tabla1[[#This Row],[SERVICIO]]="RÁPIDO",0.55,IF(Tabla1[[#This Row],[SERVICIO]]="NORMAL",1.2,))))</f>
        <v>0.75</v>
      </c>
      <c r="T4386" s="2">
        <f>IF(Tabla1[[#This Row],[KILOMETROS ADICIONALES]]=0,Tabla1[[#This Row],[KILOMETROS]]*Tabla1[[#This Row],[COSTO NORMAL]],Tabla1[[#This Row],[COSTO NORMAL]]*Tabla1[[#This Row],[KILOMETROS HASTA]])</f>
        <v>10.5</v>
      </c>
      <c r="U4386" s="2">
        <f>Tabla1[[#This Row],[KILOMETROS ADICIONALES]]*Tabla1[[#This Row],[COSTO ADICIONAL]]</f>
        <v>7.3574999999999999</v>
      </c>
      <c r="V4386">
        <v>178.78</v>
      </c>
      <c r="W4386" s="2">
        <f>Tabla1[[#This Row],[COSTO NORMAL2]]+Tabla1[[#This Row],[COSTO ADICIONAL2]]</f>
        <v>17.857500000000002</v>
      </c>
    </row>
    <row r="4387" spans="1:23" x14ac:dyDescent="0.25">
      <c r="A4387" t="s">
        <v>121</v>
      </c>
      <c r="B4387" t="s">
        <v>7025</v>
      </c>
      <c r="C4387" t="s">
        <v>13478</v>
      </c>
      <c r="D4387" t="s">
        <v>13</v>
      </c>
      <c r="E4387" t="s">
        <v>14847</v>
      </c>
      <c r="F4387" t="s">
        <v>14</v>
      </c>
      <c r="G4387" t="s">
        <v>15</v>
      </c>
      <c r="H4387" t="s">
        <v>121</v>
      </c>
      <c r="I4387" t="s">
        <v>7026</v>
      </c>
      <c r="J4387" t="str">
        <f>MID(Tabla1[[#This Row],[HORA2]],1,2)</f>
        <v>19</v>
      </c>
      <c r="K4387" t="s">
        <v>19</v>
      </c>
      <c r="L4387" t="s">
        <v>94</v>
      </c>
      <c r="M4387" t="s">
        <v>14867</v>
      </c>
      <c r="N4387" t="s">
        <v>22</v>
      </c>
      <c r="O4387">
        <v>7.63</v>
      </c>
      <c r="P43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</v>
      </c>
      <c r="Q4387">
        <f>IF(Tabla1[[#This Row],[SERVICIO]]="COMIDA",3,IF(Tabla1[[#This Row],[SERVICIO]]="CONTROLADO",12,IF(Tabla1[[#This Row],[SERVICIO]]="RÁPIDO",3.75,IF(Tabla1[[#This Row],[SERVICIO]]="NORMAL",2.5,))))</f>
        <v>3</v>
      </c>
      <c r="R4387">
        <f>IF(Tabla1[[#This Row],[SERVICIO]]="COMIDA",3.5,IF(Tabla1[[#This Row],[SERVICIO]]="CONTROLADO",8,IF(Tabla1[[#This Row],[SERVICIO]]="RÁPIDO",4.5,IF(Tabla1[[#This Row],[SERVICIO]]="NORMAL",3,))))</f>
        <v>3.5</v>
      </c>
      <c r="S4387">
        <f>IF(Tabla1[[#This Row],[SERVICIO]]="COMIDA",0.75,IF(Tabla1[[#This Row],[SERVICIO]]="CONTROLADO",2.65,IF(Tabla1[[#This Row],[SERVICIO]]="RÁPIDO",0.55,IF(Tabla1[[#This Row],[SERVICIO]]="NORMAL",1.2,))))</f>
        <v>0.75</v>
      </c>
      <c r="T4387" s="2">
        <f>IF(Tabla1[[#This Row],[KILOMETROS ADICIONALES]]=0,Tabla1[[#This Row],[KILOMETROS]]*Tabla1[[#This Row],[COSTO NORMAL]],Tabla1[[#This Row],[COSTO NORMAL]]*Tabla1[[#This Row],[KILOMETROS HASTA]])</f>
        <v>10.5</v>
      </c>
      <c r="U4387" s="2">
        <f>Tabla1[[#This Row],[KILOMETROS ADICIONALES]]*Tabla1[[#This Row],[COSTO ADICIONAL]]</f>
        <v>3.4725000000000001</v>
      </c>
      <c r="V4387">
        <v>88.86</v>
      </c>
      <c r="W4387" s="2">
        <f>Tabla1[[#This Row],[COSTO NORMAL2]]+Tabla1[[#This Row],[COSTO ADICIONAL2]]</f>
        <v>13.9725</v>
      </c>
    </row>
    <row r="4388" spans="1:23" x14ac:dyDescent="0.25">
      <c r="A4388" t="s">
        <v>121</v>
      </c>
      <c r="B4388" t="s">
        <v>7027</v>
      </c>
      <c r="C4388" t="s">
        <v>13479</v>
      </c>
      <c r="D4388" t="s">
        <v>13</v>
      </c>
      <c r="E4388" t="s">
        <v>14847</v>
      </c>
      <c r="F4388" t="s">
        <v>76</v>
      </c>
      <c r="G4388" t="s">
        <v>15</v>
      </c>
      <c r="H4388" t="s">
        <v>121</v>
      </c>
      <c r="I4388" t="s">
        <v>7028</v>
      </c>
      <c r="J4388" t="str">
        <f>MID(Tabla1[[#This Row],[HORA2]],1,2)</f>
        <v>19</v>
      </c>
      <c r="K4388" t="s">
        <v>43</v>
      </c>
      <c r="L4388" t="s">
        <v>57</v>
      </c>
      <c r="M4388" t="s">
        <v>14867</v>
      </c>
      <c r="N4388" t="s">
        <v>22</v>
      </c>
      <c r="O4388">
        <v>3.44</v>
      </c>
      <c r="P43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0.43999999999999995</v>
      </c>
      <c r="Q4388">
        <f>IF(Tabla1[[#This Row],[SERVICIO]]="COMIDA",3,IF(Tabla1[[#This Row],[SERVICIO]]="CONTROLADO",12,IF(Tabla1[[#This Row],[SERVICIO]]="RÁPIDO",3.75,IF(Tabla1[[#This Row],[SERVICIO]]="NORMAL",2.5,))))</f>
        <v>3</v>
      </c>
      <c r="R4388">
        <f>IF(Tabla1[[#This Row],[SERVICIO]]="COMIDA",3.5,IF(Tabla1[[#This Row],[SERVICIO]]="CONTROLADO",8,IF(Tabla1[[#This Row],[SERVICIO]]="RÁPIDO",4.5,IF(Tabla1[[#This Row],[SERVICIO]]="NORMAL",3,))))</f>
        <v>3.5</v>
      </c>
      <c r="S4388">
        <f>IF(Tabla1[[#This Row],[SERVICIO]]="COMIDA",0.75,IF(Tabla1[[#This Row],[SERVICIO]]="CONTROLADO",2.65,IF(Tabla1[[#This Row],[SERVICIO]]="RÁPIDO",0.55,IF(Tabla1[[#This Row],[SERVICIO]]="NORMAL",1.2,))))</f>
        <v>0.75</v>
      </c>
      <c r="T4388" s="2">
        <f>IF(Tabla1[[#This Row],[KILOMETROS ADICIONALES]]=0,Tabla1[[#This Row],[KILOMETROS]]*Tabla1[[#This Row],[COSTO NORMAL]],Tabla1[[#This Row],[COSTO NORMAL]]*Tabla1[[#This Row],[KILOMETROS HASTA]])</f>
        <v>10.5</v>
      </c>
      <c r="U4388" s="2">
        <f>Tabla1[[#This Row],[KILOMETROS ADICIONALES]]*Tabla1[[#This Row],[COSTO ADICIONAL]]</f>
        <v>0.32999999999999996</v>
      </c>
      <c r="V4388">
        <v>196.66</v>
      </c>
      <c r="W4388" s="2">
        <f>Tabla1[[#This Row],[COSTO NORMAL2]]+Tabla1[[#This Row],[COSTO ADICIONAL2]]</f>
        <v>10.83</v>
      </c>
    </row>
    <row r="4389" spans="1:23" x14ac:dyDescent="0.25">
      <c r="A4389" t="s">
        <v>121</v>
      </c>
      <c r="B4389" t="s">
        <v>7029</v>
      </c>
      <c r="C4389" t="s">
        <v>13480</v>
      </c>
      <c r="D4389" t="s">
        <v>13</v>
      </c>
      <c r="E4389" t="s">
        <v>14845</v>
      </c>
      <c r="F4389" t="s">
        <v>14</v>
      </c>
      <c r="G4389" t="s">
        <v>69</v>
      </c>
      <c r="H4389" t="s">
        <v>2667</v>
      </c>
      <c r="I4389" t="s">
        <v>7030</v>
      </c>
      <c r="J4389" t="str">
        <f>MID(Tabla1[[#This Row],[HORA2]],1,2)</f>
        <v>09</v>
      </c>
      <c r="K4389" t="s">
        <v>43</v>
      </c>
      <c r="L4389" t="s">
        <v>125</v>
      </c>
      <c r="M4389" t="s">
        <v>14867</v>
      </c>
      <c r="N4389" t="s">
        <v>22</v>
      </c>
      <c r="O4389">
        <v>11.85</v>
      </c>
      <c r="P43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</v>
      </c>
      <c r="Q4389">
        <f>IF(Tabla1[[#This Row],[SERVICIO]]="COMIDA",3,IF(Tabla1[[#This Row],[SERVICIO]]="CONTROLADO",12,IF(Tabla1[[#This Row],[SERVICIO]]="RÁPIDO",3.75,IF(Tabla1[[#This Row],[SERVICIO]]="NORMAL",2.5,))))</f>
        <v>3.75</v>
      </c>
      <c r="R4389">
        <f>IF(Tabla1[[#This Row],[SERVICIO]]="COMIDA",3.5,IF(Tabla1[[#This Row],[SERVICIO]]="CONTROLADO",8,IF(Tabla1[[#This Row],[SERVICIO]]="RÁPIDO",4.5,IF(Tabla1[[#This Row],[SERVICIO]]="NORMAL",3,))))</f>
        <v>4.5</v>
      </c>
      <c r="S43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89" s="2">
        <f>IF(Tabla1[[#This Row],[KILOMETROS ADICIONALES]]=0,Tabla1[[#This Row],[KILOMETROS]]*Tabla1[[#This Row],[COSTO NORMAL]],Tabla1[[#This Row],[COSTO NORMAL]]*Tabla1[[#This Row],[KILOMETROS HASTA]])</f>
        <v>16.875</v>
      </c>
      <c r="U4389" s="2">
        <f>Tabla1[[#This Row],[KILOMETROS ADICIONALES]]*Tabla1[[#This Row],[COSTO ADICIONAL]]</f>
        <v>4.4550000000000001</v>
      </c>
      <c r="V4389">
        <v>184.34</v>
      </c>
      <c r="W4389" s="2">
        <f>Tabla1[[#This Row],[COSTO NORMAL2]]+Tabla1[[#This Row],[COSTO ADICIONAL2]]</f>
        <v>21.33</v>
      </c>
    </row>
    <row r="4390" spans="1:23" x14ac:dyDescent="0.25">
      <c r="A4390" t="s">
        <v>121</v>
      </c>
      <c r="B4390" t="s">
        <v>7029</v>
      </c>
      <c r="C4390" t="s">
        <v>13481</v>
      </c>
      <c r="D4390" t="s">
        <v>13</v>
      </c>
      <c r="E4390" t="s">
        <v>14844</v>
      </c>
      <c r="F4390" t="s">
        <v>14</v>
      </c>
      <c r="G4390" t="s">
        <v>69</v>
      </c>
      <c r="H4390" t="s">
        <v>128</v>
      </c>
      <c r="I4390" t="s">
        <v>7031</v>
      </c>
      <c r="J4390" t="str">
        <f>MID(Tabla1[[#This Row],[HORA2]],1,2)</f>
        <v>18</v>
      </c>
      <c r="K4390" t="s">
        <v>43</v>
      </c>
      <c r="L4390" t="s">
        <v>125</v>
      </c>
      <c r="M4390" t="s">
        <v>14867</v>
      </c>
      <c r="N4390" t="s">
        <v>22</v>
      </c>
      <c r="O4390">
        <v>13.2</v>
      </c>
      <c r="P43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</v>
      </c>
      <c r="Q4390">
        <f>IF(Tabla1[[#This Row],[SERVICIO]]="COMIDA",3,IF(Tabla1[[#This Row],[SERVICIO]]="CONTROLADO",12,IF(Tabla1[[#This Row],[SERVICIO]]="RÁPIDO",3.75,IF(Tabla1[[#This Row],[SERVICIO]]="NORMAL",2.5,))))</f>
        <v>2.5</v>
      </c>
      <c r="R4390">
        <f>IF(Tabla1[[#This Row],[SERVICIO]]="COMIDA",3.5,IF(Tabla1[[#This Row],[SERVICIO]]="CONTROLADO",8,IF(Tabla1[[#This Row],[SERVICIO]]="RÁPIDO",4.5,IF(Tabla1[[#This Row],[SERVICIO]]="NORMAL",3,))))</f>
        <v>3</v>
      </c>
      <c r="S4390">
        <f>IF(Tabla1[[#This Row],[SERVICIO]]="COMIDA",0.75,IF(Tabla1[[#This Row],[SERVICIO]]="CONTROLADO",2.65,IF(Tabla1[[#This Row],[SERVICIO]]="RÁPIDO",0.55,IF(Tabla1[[#This Row],[SERVICIO]]="NORMAL",1.2,))))</f>
        <v>1.2</v>
      </c>
      <c r="T4390" s="2">
        <f>IF(Tabla1[[#This Row],[KILOMETROS ADICIONALES]]=0,Tabla1[[#This Row],[KILOMETROS]]*Tabla1[[#This Row],[COSTO NORMAL]],Tabla1[[#This Row],[COSTO NORMAL]]*Tabla1[[#This Row],[KILOMETROS HASTA]])</f>
        <v>7.5</v>
      </c>
      <c r="U4390" s="2">
        <f>Tabla1[[#This Row],[KILOMETROS ADICIONALES]]*Tabla1[[#This Row],[COSTO ADICIONAL]]</f>
        <v>12.839999999999998</v>
      </c>
      <c r="V4390">
        <v>80.59</v>
      </c>
      <c r="W4390" s="2">
        <f>Tabla1[[#This Row],[COSTO NORMAL2]]+Tabla1[[#This Row],[COSTO ADICIONAL2]]</f>
        <v>20.339999999999996</v>
      </c>
    </row>
    <row r="4391" spans="1:23" x14ac:dyDescent="0.25">
      <c r="A4391" t="s">
        <v>121</v>
      </c>
      <c r="B4391" t="s">
        <v>7029</v>
      </c>
      <c r="C4391" t="s">
        <v>13482</v>
      </c>
      <c r="D4391" t="s">
        <v>13</v>
      </c>
      <c r="E4391" t="s">
        <v>14844</v>
      </c>
      <c r="F4391" t="s">
        <v>14</v>
      </c>
      <c r="G4391" t="s">
        <v>15</v>
      </c>
      <c r="H4391" t="s">
        <v>2675</v>
      </c>
      <c r="I4391" t="s">
        <v>7032</v>
      </c>
      <c r="J4391" t="str">
        <f>MID(Tabla1[[#This Row],[HORA2]],1,2)</f>
        <v>17</v>
      </c>
      <c r="K4391" t="s">
        <v>43</v>
      </c>
      <c r="L4391" t="s">
        <v>125</v>
      </c>
      <c r="M4391" t="s">
        <v>14867</v>
      </c>
      <c r="N4391" t="s">
        <v>22</v>
      </c>
      <c r="O4391">
        <v>15.5</v>
      </c>
      <c r="P43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</v>
      </c>
      <c r="Q4391">
        <f>IF(Tabla1[[#This Row],[SERVICIO]]="COMIDA",3,IF(Tabla1[[#This Row],[SERVICIO]]="CONTROLADO",12,IF(Tabla1[[#This Row],[SERVICIO]]="RÁPIDO",3.75,IF(Tabla1[[#This Row],[SERVICIO]]="NORMAL",2.5,))))</f>
        <v>2.5</v>
      </c>
      <c r="R4391">
        <f>IF(Tabla1[[#This Row],[SERVICIO]]="COMIDA",3.5,IF(Tabla1[[#This Row],[SERVICIO]]="CONTROLADO",8,IF(Tabla1[[#This Row],[SERVICIO]]="RÁPIDO",4.5,IF(Tabla1[[#This Row],[SERVICIO]]="NORMAL",3,))))</f>
        <v>3</v>
      </c>
      <c r="S4391">
        <f>IF(Tabla1[[#This Row],[SERVICIO]]="COMIDA",0.75,IF(Tabla1[[#This Row],[SERVICIO]]="CONTROLADO",2.65,IF(Tabla1[[#This Row],[SERVICIO]]="RÁPIDO",0.55,IF(Tabla1[[#This Row],[SERVICIO]]="NORMAL",1.2,))))</f>
        <v>1.2</v>
      </c>
      <c r="T4391" s="2">
        <f>IF(Tabla1[[#This Row],[KILOMETROS ADICIONALES]]=0,Tabla1[[#This Row],[KILOMETROS]]*Tabla1[[#This Row],[COSTO NORMAL]],Tabla1[[#This Row],[COSTO NORMAL]]*Tabla1[[#This Row],[KILOMETROS HASTA]])</f>
        <v>7.5</v>
      </c>
      <c r="U4391" s="2">
        <f>Tabla1[[#This Row],[KILOMETROS ADICIONALES]]*Tabla1[[#This Row],[COSTO ADICIONAL]]</f>
        <v>15.6</v>
      </c>
      <c r="V4391">
        <v>77.709999999999994</v>
      </c>
      <c r="W4391" s="2">
        <f>Tabla1[[#This Row],[COSTO NORMAL2]]+Tabla1[[#This Row],[COSTO ADICIONAL2]]</f>
        <v>23.1</v>
      </c>
    </row>
    <row r="4392" spans="1:23" x14ac:dyDescent="0.25">
      <c r="A4392" t="s">
        <v>121</v>
      </c>
      <c r="B4392" t="s">
        <v>7033</v>
      </c>
      <c r="C4392" t="s">
        <v>13483</v>
      </c>
      <c r="E4392" t="s">
        <v>14845</v>
      </c>
      <c r="F4392" t="s">
        <v>76</v>
      </c>
      <c r="G4392" t="s">
        <v>15</v>
      </c>
      <c r="H4392" t="s">
        <v>121</v>
      </c>
      <c r="I4392" t="s">
        <v>7034</v>
      </c>
      <c r="J4392" t="str">
        <f>MID(Tabla1[[#This Row],[HORA2]],1,2)</f>
        <v>19</v>
      </c>
      <c r="K4392" t="s">
        <v>43</v>
      </c>
      <c r="L4392" t="s">
        <v>65</v>
      </c>
      <c r="M4392" t="s">
        <v>14867</v>
      </c>
      <c r="N4392" t="s">
        <v>22</v>
      </c>
      <c r="O4392">
        <v>19.48</v>
      </c>
      <c r="P43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4392">
        <f>IF(Tabla1[[#This Row],[SERVICIO]]="COMIDA",3,IF(Tabla1[[#This Row],[SERVICIO]]="CONTROLADO",12,IF(Tabla1[[#This Row],[SERVICIO]]="RÁPIDO",3.75,IF(Tabla1[[#This Row],[SERVICIO]]="NORMAL",2.5,))))</f>
        <v>3.75</v>
      </c>
      <c r="R4392">
        <f>IF(Tabla1[[#This Row],[SERVICIO]]="COMIDA",3.5,IF(Tabla1[[#This Row],[SERVICIO]]="CONTROLADO",8,IF(Tabla1[[#This Row],[SERVICIO]]="RÁPIDO",4.5,IF(Tabla1[[#This Row],[SERVICIO]]="NORMAL",3,))))</f>
        <v>4.5</v>
      </c>
      <c r="S43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92" s="2">
        <f>IF(Tabla1[[#This Row],[KILOMETROS ADICIONALES]]=0,Tabla1[[#This Row],[KILOMETROS]]*Tabla1[[#This Row],[COSTO NORMAL]],Tabla1[[#This Row],[COSTO NORMAL]]*Tabla1[[#This Row],[KILOMETROS HASTA]])</f>
        <v>16.875</v>
      </c>
      <c r="U4392" s="2">
        <f>Tabla1[[#This Row],[KILOMETROS ADICIONALES]]*Tabla1[[#This Row],[COSTO ADICIONAL]]</f>
        <v>8.6515000000000004</v>
      </c>
      <c r="V4392">
        <v>16.73</v>
      </c>
      <c r="W4392" s="2">
        <f>Tabla1[[#This Row],[COSTO NORMAL2]]+Tabla1[[#This Row],[COSTO ADICIONAL2]]</f>
        <v>25.526499999999999</v>
      </c>
    </row>
    <row r="4393" spans="1:23" x14ac:dyDescent="0.25">
      <c r="A4393" t="s">
        <v>121</v>
      </c>
      <c r="B4393" t="s">
        <v>7035</v>
      </c>
      <c r="C4393" t="s">
        <v>13484</v>
      </c>
      <c r="E4393" t="s">
        <v>14845</v>
      </c>
      <c r="F4393" t="s">
        <v>76</v>
      </c>
      <c r="G4393" t="s">
        <v>15</v>
      </c>
      <c r="H4393" t="s">
        <v>121</v>
      </c>
      <c r="I4393" t="s">
        <v>7036</v>
      </c>
      <c r="J4393" t="str">
        <f>MID(Tabla1[[#This Row],[HORA2]],1,2)</f>
        <v>19</v>
      </c>
      <c r="K4393" t="s">
        <v>43</v>
      </c>
      <c r="L4393" t="s">
        <v>78</v>
      </c>
      <c r="M4393" t="s">
        <v>14867</v>
      </c>
      <c r="N4393" t="s">
        <v>22</v>
      </c>
      <c r="O4393">
        <v>3.06</v>
      </c>
      <c r="P43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393">
        <f>IF(Tabla1[[#This Row],[SERVICIO]]="COMIDA",3,IF(Tabla1[[#This Row],[SERVICIO]]="CONTROLADO",12,IF(Tabla1[[#This Row],[SERVICIO]]="RÁPIDO",3.75,IF(Tabla1[[#This Row],[SERVICIO]]="NORMAL",2.5,))))</f>
        <v>3.75</v>
      </c>
      <c r="R4393">
        <f>IF(Tabla1[[#This Row],[SERVICIO]]="COMIDA",3.5,IF(Tabla1[[#This Row],[SERVICIO]]="CONTROLADO",8,IF(Tabla1[[#This Row],[SERVICIO]]="RÁPIDO",4.5,IF(Tabla1[[#This Row],[SERVICIO]]="NORMAL",3,))))</f>
        <v>4.5</v>
      </c>
      <c r="S43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93" s="2">
        <f>IF(Tabla1[[#This Row],[KILOMETROS ADICIONALES]]=0,Tabla1[[#This Row],[KILOMETROS]]*Tabla1[[#This Row],[COSTO NORMAL]],Tabla1[[#This Row],[COSTO NORMAL]]*Tabla1[[#This Row],[KILOMETROS HASTA]])</f>
        <v>13.77</v>
      </c>
      <c r="U4393" s="2">
        <f>Tabla1[[#This Row],[KILOMETROS ADICIONALES]]*Tabla1[[#This Row],[COSTO ADICIONAL]]</f>
        <v>0</v>
      </c>
      <c r="V4393">
        <v>243.84</v>
      </c>
      <c r="W4393" s="2">
        <f>Tabla1[[#This Row],[COSTO NORMAL2]]+Tabla1[[#This Row],[COSTO ADICIONAL2]]</f>
        <v>13.77</v>
      </c>
    </row>
    <row r="4394" spans="1:23" x14ac:dyDescent="0.25">
      <c r="A4394" t="s">
        <v>121</v>
      </c>
      <c r="B4394" t="s">
        <v>7037</v>
      </c>
      <c r="C4394" t="s">
        <v>13485</v>
      </c>
      <c r="D4394" t="s">
        <v>13</v>
      </c>
      <c r="E4394" t="s">
        <v>14847</v>
      </c>
      <c r="F4394" t="s">
        <v>14</v>
      </c>
      <c r="G4394" t="s">
        <v>15</v>
      </c>
      <c r="H4394" t="s">
        <v>121</v>
      </c>
      <c r="I4394" t="s">
        <v>7038</v>
      </c>
      <c r="J4394" t="str">
        <f>MID(Tabla1[[#This Row],[HORA2]],1,2)</f>
        <v>18</v>
      </c>
      <c r="K4394" t="s">
        <v>19</v>
      </c>
      <c r="L4394" t="s">
        <v>26</v>
      </c>
      <c r="M4394" t="s">
        <v>14867</v>
      </c>
      <c r="N4394" t="s">
        <v>22</v>
      </c>
      <c r="O4394">
        <v>4.2</v>
      </c>
      <c r="P43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1.2000000000000002</v>
      </c>
      <c r="Q4394">
        <f>IF(Tabla1[[#This Row],[SERVICIO]]="COMIDA",3,IF(Tabla1[[#This Row],[SERVICIO]]="CONTROLADO",12,IF(Tabla1[[#This Row],[SERVICIO]]="RÁPIDO",3.75,IF(Tabla1[[#This Row],[SERVICIO]]="NORMAL",2.5,))))</f>
        <v>3</v>
      </c>
      <c r="R4394">
        <f>IF(Tabla1[[#This Row],[SERVICIO]]="COMIDA",3.5,IF(Tabla1[[#This Row],[SERVICIO]]="CONTROLADO",8,IF(Tabla1[[#This Row],[SERVICIO]]="RÁPIDO",4.5,IF(Tabla1[[#This Row],[SERVICIO]]="NORMAL",3,))))</f>
        <v>3.5</v>
      </c>
      <c r="S4394">
        <f>IF(Tabla1[[#This Row],[SERVICIO]]="COMIDA",0.75,IF(Tabla1[[#This Row],[SERVICIO]]="CONTROLADO",2.65,IF(Tabla1[[#This Row],[SERVICIO]]="RÁPIDO",0.55,IF(Tabla1[[#This Row],[SERVICIO]]="NORMAL",1.2,))))</f>
        <v>0.75</v>
      </c>
      <c r="T4394" s="2">
        <f>IF(Tabla1[[#This Row],[KILOMETROS ADICIONALES]]=0,Tabla1[[#This Row],[KILOMETROS]]*Tabla1[[#This Row],[COSTO NORMAL]],Tabla1[[#This Row],[COSTO NORMAL]]*Tabla1[[#This Row],[KILOMETROS HASTA]])</f>
        <v>10.5</v>
      </c>
      <c r="U4394" s="2">
        <f>Tabla1[[#This Row],[KILOMETROS ADICIONALES]]*Tabla1[[#This Row],[COSTO ADICIONAL]]</f>
        <v>0.90000000000000013</v>
      </c>
      <c r="V4394">
        <v>63.04</v>
      </c>
      <c r="W4394" s="2">
        <f>Tabla1[[#This Row],[COSTO NORMAL2]]+Tabla1[[#This Row],[COSTO ADICIONAL2]]</f>
        <v>11.4</v>
      </c>
    </row>
    <row r="4395" spans="1:23" x14ac:dyDescent="0.25">
      <c r="A4395" t="s">
        <v>121</v>
      </c>
      <c r="B4395" t="s">
        <v>7039</v>
      </c>
      <c r="C4395" t="s">
        <v>13486</v>
      </c>
      <c r="D4395" t="s">
        <v>13</v>
      </c>
      <c r="E4395" t="s">
        <v>14847</v>
      </c>
      <c r="F4395" t="s">
        <v>14</v>
      </c>
      <c r="G4395" t="s">
        <v>15</v>
      </c>
      <c r="H4395" t="s">
        <v>121</v>
      </c>
      <c r="I4395" t="s">
        <v>7040</v>
      </c>
      <c r="J4395" t="str">
        <f>MID(Tabla1[[#This Row],[HORA2]],1,2)</f>
        <v>18</v>
      </c>
      <c r="K4395" t="s">
        <v>19</v>
      </c>
      <c r="L4395" t="s">
        <v>26</v>
      </c>
      <c r="M4395" t="s">
        <v>14867</v>
      </c>
      <c r="N4395" t="s">
        <v>22</v>
      </c>
      <c r="O4395">
        <v>14.2</v>
      </c>
      <c r="P43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4395">
        <f>IF(Tabla1[[#This Row],[SERVICIO]]="COMIDA",3,IF(Tabla1[[#This Row],[SERVICIO]]="CONTROLADO",12,IF(Tabla1[[#This Row],[SERVICIO]]="RÁPIDO",3.75,IF(Tabla1[[#This Row],[SERVICIO]]="NORMAL",2.5,))))</f>
        <v>3</v>
      </c>
      <c r="R4395">
        <f>IF(Tabla1[[#This Row],[SERVICIO]]="COMIDA",3.5,IF(Tabla1[[#This Row],[SERVICIO]]="CONTROLADO",8,IF(Tabla1[[#This Row],[SERVICIO]]="RÁPIDO",4.5,IF(Tabla1[[#This Row],[SERVICIO]]="NORMAL",3,))))</f>
        <v>3.5</v>
      </c>
      <c r="S4395">
        <f>IF(Tabla1[[#This Row],[SERVICIO]]="COMIDA",0.75,IF(Tabla1[[#This Row],[SERVICIO]]="CONTROLADO",2.65,IF(Tabla1[[#This Row],[SERVICIO]]="RÁPIDO",0.55,IF(Tabla1[[#This Row],[SERVICIO]]="NORMAL",1.2,))))</f>
        <v>0.75</v>
      </c>
      <c r="T4395" s="2">
        <f>IF(Tabla1[[#This Row],[KILOMETROS ADICIONALES]]=0,Tabla1[[#This Row],[KILOMETROS]]*Tabla1[[#This Row],[COSTO NORMAL]],Tabla1[[#This Row],[COSTO NORMAL]]*Tabla1[[#This Row],[KILOMETROS HASTA]])</f>
        <v>10.5</v>
      </c>
      <c r="U4395" s="2">
        <f>Tabla1[[#This Row],[KILOMETROS ADICIONALES]]*Tabla1[[#This Row],[COSTO ADICIONAL]]</f>
        <v>8.3999999999999986</v>
      </c>
      <c r="V4395">
        <v>225.18</v>
      </c>
      <c r="W4395" s="2">
        <f>Tabla1[[#This Row],[COSTO NORMAL2]]+Tabla1[[#This Row],[COSTO ADICIONAL2]]</f>
        <v>18.899999999999999</v>
      </c>
    </row>
    <row r="4396" spans="1:23" x14ac:dyDescent="0.25">
      <c r="A4396" t="s">
        <v>121</v>
      </c>
      <c r="B4396" t="s">
        <v>7041</v>
      </c>
      <c r="C4396" t="s">
        <v>13487</v>
      </c>
      <c r="D4396" t="s">
        <v>13</v>
      </c>
      <c r="E4396" t="s">
        <v>14845</v>
      </c>
      <c r="F4396" t="s">
        <v>14</v>
      </c>
      <c r="G4396" t="s">
        <v>15</v>
      </c>
      <c r="H4396" t="s">
        <v>128</v>
      </c>
      <c r="I4396" t="s">
        <v>3904</v>
      </c>
      <c r="J4396" t="str">
        <f>MID(Tabla1[[#This Row],[HORA2]],1,2)</f>
        <v>11</v>
      </c>
      <c r="K4396" t="s">
        <v>96</v>
      </c>
      <c r="L4396" t="s">
        <v>96</v>
      </c>
      <c r="M4396" t="s">
        <v>14867</v>
      </c>
      <c r="N4396" t="s">
        <v>22</v>
      </c>
      <c r="O4396">
        <v>11.66</v>
      </c>
      <c r="P43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7.91</v>
      </c>
      <c r="Q4396">
        <f>IF(Tabla1[[#This Row],[SERVICIO]]="COMIDA",3,IF(Tabla1[[#This Row],[SERVICIO]]="CONTROLADO",12,IF(Tabla1[[#This Row],[SERVICIO]]="RÁPIDO",3.75,IF(Tabla1[[#This Row],[SERVICIO]]="NORMAL",2.5,))))</f>
        <v>3.75</v>
      </c>
      <c r="R4396">
        <f>IF(Tabla1[[#This Row],[SERVICIO]]="COMIDA",3.5,IF(Tabla1[[#This Row],[SERVICIO]]="CONTROLADO",8,IF(Tabla1[[#This Row],[SERVICIO]]="RÁPIDO",4.5,IF(Tabla1[[#This Row],[SERVICIO]]="NORMAL",3,))))</f>
        <v>4.5</v>
      </c>
      <c r="S43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96" s="2">
        <f>IF(Tabla1[[#This Row],[KILOMETROS ADICIONALES]]=0,Tabla1[[#This Row],[KILOMETROS]]*Tabla1[[#This Row],[COSTO NORMAL]],Tabla1[[#This Row],[COSTO NORMAL]]*Tabla1[[#This Row],[KILOMETROS HASTA]])</f>
        <v>16.875</v>
      </c>
      <c r="U4396" s="2">
        <f>Tabla1[[#This Row],[KILOMETROS ADICIONALES]]*Tabla1[[#This Row],[COSTO ADICIONAL]]</f>
        <v>4.3505000000000003</v>
      </c>
      <c r="V4396">
        <v>192.17</v>
      </c>
      <c r="W4396" s="2">
        <f>Tabla1[[#This Row],[COSTO NORMAL2]]+Tabla1[[#This Row],[COSTO ADICIONAL2]]</f>
        <v>21.2255</v>
      </c>
    </row>
    <row r="4397" spans="1:23" x14ac:dyDescent="0.25">
      <c r="A4397" t="s">
        <v>121</v>
      </c>
      <c r="B4397" t="s">
        <v>7042</v>
      </c>
      <c r="C4397" t="s">
        <v>13488</v>
      </c>
      <c r="E4397" t="s">
        <v>14845</v>
      </c>
      <c r="F4397" t="s">
        <v>76</v>
      </c>
      <c r="G4397" t="s">
        <v>15</v>
      </c>
      <c r="H4397" t="s">
        <v>121</v>
      </c>
      <c r="I4397" t="s">
        <v>7043</v>
      </c>
      <c r="J4397" t="str">
        <f>MID(Tabla1[[#This Row],[HORA2]],1,2)</f>
        <v>19</v>
      </c>
      <c r="K4397" t="s">
        <v>43</v>
      </c>
      <c r="L4397" t="s">
        <v>65</v>
      </c>
      <c r="M4397" t="s">
        <v>14867</v>
      </c>
      <c r="N4397" t="s">
        <v>22</v>
      </c>
      <c r="O4397">
        <v>6.11</v>
      </c>
      <c r="P43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2.3600000000000003</v>
      </c>
      <c r="Q4397">
        <f>IF(Tabla1[[#This Row],[SERVICIO]]="COMIDA",3,IF(Tabla1[[#This Row],[SERVICIO]]="CONTROLADO",12,IF(Tabla1[[#This Row],[SERVICIO]]="RÁPIDO",3.75,IF(Tabla1[[#This Row],[SERVICIO]]="NORMAL",2.5,))))</f>
        <v>3.75</v>
      </c>
      <c r="R4397">
        <f>IF(Tabla1[[#This Row],[SERVICIO]]="COMIDA",3.5,IF(Tabla1[[#This Row],[SERVICIO]]="CONTROLADO",8,IF(Tabla1[[#This Row],[SERVICIO]]="RÁPIDO",4.5,IF(Tabla1[[#This Row],[SERVICIO]]="NORMAL",3,))))</f>
        <v>4.5</v>
      </c>
      <c r="S43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97" s="2">
        <f>IF(Tabla1[[#This Row],[KILOMETROS ADICIONALES]]=0,Tabla1[[#This Row],[KILOMETROS]]*Tabla1[[#This Row],[COSTO NORMAL]],Tabla1[[#This Row],[COSTO NORMAL]]*Tabla1[[#This Row],[KILOMETROS HASTA]])</f>
        <v>16.875</v>
      </c>
      <c r="U4397" s="2">
        <f>Tabla1[[#This Row],[KILOMETROS ADICIONALES]]*Tabla1[[#This Row],[COSTO ADICIONAL]]</f>
        <v>1.2980000000000003</v>
      </c>
      <c r="V4397">
        <v>222.98</v>
      </c>
      <c r="W4397" s="2">
        <f>Tabla1[[#This Row],[COSTO NORMAL2]]+Tabla1[[#This Row],[COSTO ADICIONAL2]]</f>
        <v>18.173000000000002</v>
      </c>
    </row>
    <row r="4398" spans="1:23" x14ac:dyDescent="0.25">
      <c r="A4398" t="s">
        <v>121</v>
      </c>
      <c r="B4398" t="s">
        <v>7044</v>
      </c>
      <c r="C4398" t="s">
        <v>13489</v>
      </c>
      <c r="D4398" t="s">
        <v>13</v>
      </c>
      <c r="E4398" t="s">
        <v>14845</v>
      </c>
      <c r="F4398" t="s">
        <v>14</v>
      </c>
      <c r="G4398" t="s">
        <v>24</v>
      </c>
      <c r="H4398" t="s">
        <v>2667</v>
      </c>
      <c r="I4398" t="s">
        <v>7045</v>
      </c>
      <c r="J4398" t="str">
        <f>MID(Tabla1[[#This Row],[HORA2]],1,2)</f>
        <v>03</v>
      </c>
      <c r="K4398" t="s">
        <v>27</v>
      </c>
      <c r="L4398" t="s">
        <v>27</v>
      </c>
      <c r="M4398" t="s">
        <v>14867</v>
      </c>
      <c r="N4398" t="s">
        <v>22</v>
      </c>
      <c r="O4398">
        <v>16.16</v>
      </c>
      <c r="P43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12.41</v>
      </c>
      <c r="Q4398">
        <f>IF(Tabla1[[#This Row],[SERVICIO]]="COMIDA",3,IF(Tabla1[[#This Row],[SERVICIO]]="CONTROLADO",12,IF(Tabla1[[#This Row],[SERVICIO]]="RÁPIDO",3.75,IF(Tabla1[[#This Row],[SERVICIO]]="NORMAL",2.5,))))</f>
        <v>3.75</v>
      </c>
      <c r="R4398">
        <f>IF(Tabla1[[#This Row],[SERVICIO]]="COMIDA",3.5,IF(Tabla1[[#This Row],[SERVICIO]]="CONTROLADO",8,IF(Tabla1[[#This Row],[SERVICIO]]="RÁPIDO",4.5,IF(Tabla1[[#This Row],[SERVICIO]]="NORMAL",3,))))</f>
        <v>4.5</v>
      </c>
      <c r="S43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398" s="2">
        <f>IF(Tabla1[[#This Row],[KILOMETROS ADICIONALES]]=0,Tabla1[[#This Row],[KILOMETROS]]*Tabla1[[#This Row],[COSTO NORMAL]],Tabla1[[#This Row],[COSTO NORMAL]]*Tabla1[[#This Row],[KILOMETROS HASTA]])</f>
        <v>16.875</v>
      </c>
      <c r="U4398" s="2">
        <f>Tabla1[[#This Row],[KILOMETROS ADICIONALES]]*Tabla1[[#This Row],[COSTO ADICIONAL]]</f>
        <v>6.8255000000000008</v>
      </c>
      <c r="V4398">
        <v>157.16</v>
      </c>
      <c r="W4398" s="2">
        <f>Tabla1[[#This Row],[COSTO NORMAL2]]+Tabla1[[#This Row],[COSTO ADICIONAL2]]</f>
        <v>23.700500000000002</v>
      </c>
    </row>
    <row r="4399" spans="1:23" x14ac:dyDescent="0.25">
      <c r="A4399" t="s">
        <v>121</v>
      </c>
      <c r="B4399" t="s">
        <v>7046</v>
      </c>
      <c r="C4399" t="s">
        <v>13490</v>
      </c>
      <c r="D4399" t="s">
        <v>75</v>
      </c>
      <c r="E4399" t="s">
        <v>14844</v>
      </c>
      <c r="F4399" t="s">
        <v>295</v>
      </c>
      <c r="G4399" t="s">
        <v>15</v>
      </c>
      <c r="H4399" t="s">
        <v>2667</v>
      </c>
      <c r="I4399" t="s">
        <v>7047</v>
      </c>
      <c r="J4399" t="str">
        <f>MID(Tabla1[[#This Row],[HORA2]],1,2)</f>
        <v>12</v>
      </c>
      <c r="K4399" t="s">
        <v>43</v>
      </c>
      <c r="L4399" t="s">
        <v>53</v>
      </c>
      <c r="M4399" t="s">
        <v>14867</v>
      </c>
      <c r="N4399" t="s">
        <v>22</v>
      </c>
      <c r="O4399">
        <v>6.09</v>
      </c>
      <c r="P43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3.59</v>
      </c>
      <c r="Q4399">
        <f>IF(Tabla1[[#This Row],[SERVICIO]]="COMIDA",3,IF(Tabla1[[#This Row],[SERVICIO]]="CONTROLADO",12,IF(Tabla1[[#This Row],[SERVICIO]]="RÁPIDO",3.75,IF(Tabla1[[#This Row],[SERVICIO]]="NORMAL",2.5,))))</f>
        <v>2.5</v>
      </c>
      <c r="R4399">
        <f>IF(Tabla1[[#This Row],[SERVICIO]]="COMIDA",3.5,IF(Tabla1[[#This Row],[SERVICIO]]="CONTROLADO",8,IF(Tabla1[[#This Row],[SERVICIO]]="RÁPIDO",4.5,IF(Tabla1[[#This Row],[SERVICIO]]="NORMAL",3,))))</f>
        <v>3</v>
      </c>
      <c r="S4399">
        <f>IF(Tabla1[[#This Row],[SERVICIO]]="COMIDA",0.75,IF(Tabla1[[#This Row],[SERVICIO]]="CONTROLADO",2.65,IF(Tabla1[[#This Row],[SERVICIO]]="RÁPIDO",0.55,IF(Tabla1[[#This Row],[SERVICIO]]="NORMAL",1.2,))))</f>
        <v>1.2</v>
      </c>
      <c r="T4399" s="2">
        <f>IF(Tabla1[[#This Row],[KILOMETROS ADICIONALES]]=0,Tabla1[[#This Row],[KILOMETROS]]*Tabla1[[#This Row],[COSTO NORMAL]],Tabla1[[#This Row],[COSTO NORMAL]]*Tabla1[[#This Row],[KILOMETROS HASTA]])</f>
        <v>7.5</v>
      </c>
      <c r="U4399" s="2">
        <f>Tabla1[[#This Row],[KILOMETROS ADICIONALES]]*Tabla1[[#This Row],[COSTO ADICIONAL]]</f>
        <v>4.3079999999999998</v>
      </c>
      <c r="V4399">
        <v>177.93</v>
      </c>
      <c r="W4399" s="2">
        <f>Tabla1[[#This Row],[COSTO NORMAL2]]+Tabla1[[#This Row],[COSTO ADICIONAL2]]</f>
        <v>11.808</v>
      </c>
    </row>
    <row r="4400" spans="1:23" x14ac:dyDescent="0.25">
      <c r="A4400" t="s">
        <v>121</v>
      </c>
      <c r="B4400" t="s">
        <v>2968</v>
      </c>
      <c r="C4400" t="s">
        <v>13491</v>
      </c>
      <c r="D4400" t="s">
        <v>13</v>
      </c>
      <c r="E4400" t="s">
        <v>14845</v>
      </c>
      <c r="F4400" t="s">
        <v>14</v>
      </c>
      <c r="G4400" t="s">
        <v>15</v>
      </c>
      <c r="H4400" t="s">
        <v>2667</v>
      </c>
      <c r="I4400" t="s">
        <v>7048</v>
      </c>
      <c r="J4400" t="str">
        <f>MID(Tabla1[[#This Row],[HORA2]],1,2)</f>
        <v>14</v>
      </c>
      <c r="K4400" t="s">
        <v>96</v>
      </c>
      <c r="L4400" t="s">
        <v>96</v>
      </c>
      <c r="M4400" t="s">
        <v>14867</v>
      </c>
      <c r="N4400" t="s">
        <v>22</v>
      </c>
      <c r="O4400">
        <v>5.57</v>
      </c>
      <c r="P44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1.8200000000000003</v>
      </c>
      <c r="Q4400">
        <f>IF(Tabla1[[#This Row],[SERVICIO]]="COMIDA",3,IF(Tabla1[[#This Row],[SERVICIO]]="CONTROLADO",12,IF(Tabla1[[#This Row],[SERVICIO]]="RÁPIDO",3.75,IF(Tabla1[[#This Row],[SERVICIO]]="NORMAL",2.5,))))</f>
        <v>3.75</v>
      </c>
      <c r="R4400">
        <f>IF(Tabla1[[#This Row],[SERVICIO]]="COMIDA",3.5,IF(Tabla1[[#This Row],[SERVICIO]]="CONTROLADO",8,IF(Tabla1[[#This Row],[SERVICIO]]="RÁPIDO",4.5,IF(Tabla1[[#This Row],[SERVICIO]]="NORMAL",3,))))</f>
        <v>4.5</v>
      </c>
      <c r="S44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0" s="2">
        <f>IF(Tabla1[[#This Row],[KILOMETROS ADICIONALES]]=0,Tabla1[[#This Row],[KILOMETROS]]*Tabla1[[#This Row],[COSTO NORMAL]],Tabla1[[#This Row],[COSTO NORMAL]]*Tabla1[[#This Row],[KILOMETROS HASTA]])</f>
        <v>16.875</v>
      </c>
      <c r="U4400" s="2">
        <f>Tabla1[[#This Row],[KILOMETROS ADICIONALES]]*Tabla1[[#This Row],[COSTO ADICIONAL]]</f>
        <v>1.0010000000000003</v>
      </c>
      <c r="V4400">
        <v>204.24</v>
      </c>
      <c r="W4400" s="2">
        <f>Tabla1[[#This Row],[COSTO NORMAL2]]+Tabla1[[#This Row],[COSTO ADICIONAL2]]</f>
        <v>17.876000000000001</v>
      </c>
    </row>
    <row r="4401" spans="1:23" x14ac:dyDescent="0.25">
      <c r="A4401" t="s">
        <v>121</v>
      </c>
      <c r="B4401" t="s">
        <v>4644</v>
      </c>
      <c r="C4401" t="s">
        <v>13492</v>
      </c>
      <c r="D4401" t="s">
        <v>13</v>
      </c>
      <c r="E4401" t="s">
        <v>14845</v>
      </c>
      <c r="F4401" t="s">
        <v>14</v>
      </c>
      <c r="G4401" t="s">
        <v>15</v>
      </c>
      <c r="H4401" t="s">
        <v>2667</v>
      </c>
      <c r="I4401" t="s">
        <v>7049</v>
      </c>
      <c r="J4401" t="str">
        <f>MID(Tabla1[[#This Row],[HORA2]],1,2)</f>
        <v>17</v>
      </c>
      <c r="K4401" t="s">
        <v>19</v>
      </c>
      <c r="L4401" t="s">
        <v>53</v>
      </c>
      <c r="M4401" t="s">
        <v>14867</v>
      </c>
      <c r="N4401" t="s">
        <v>22</v>
      </c>
      <c r="O4401">
        <v>2.68</v>
      </c>
      <c r="P44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01">
        <f>IF(Tabla1[[#This Row],[SERVICIO]]="COMIDA",3,IF(Tabla1[[#This Row],[SERVICIO]]="CONTROLADO",12,IF(Tabla1[[#This Row],[SERVICIO]]="RÁPIDO",3.75,IF(Tabla1[[#This Row],[SERVICIO]]="NORMAL",2.5,))))</f>
        <v>3.75</v>
      </c>
      <c r="R4401">
        <f>IF(Tabla1[[#This Row],[SERVICIO]]="COMIDA",3.5,IF(Tabla1[[#This Row],[SERVICIO]]="CONTROLADO",8,IF(Tabla1[[#This Row],[SERVICIO]]="RÁPIDO",4.5,IF(Tabla1[[#This Row],[SERVICIO]]="NORMAL",3,))))</f>
        <v>4.5</v>
      </c>
      <c r="S44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1" s="2">
        <f>IF(Tabla1[[#This Row],[KILOMETROS ADICIONALES]]=0,Tabla1[[#This Row],[KILOMETROS]]*Tabla1[[#This Row],[COSTO NORMAL]],Tabla1[[#This Row],[COSTO NORMAL]]*Tabla1[[#This Row],[KILOMETROS HASTA]])</f>
        <v>12.06</v>
      </c>
      <c r="U4401" s="2">
        <f>Tabla1[[#This Row],[KILOMETROS ADICIONALES]]*Tabla1[[#This Row],[COSTO ADICIONAL]]</f>
        <v>0</v>
      </c>
      <c r="V4401">
        <v>182.07</v>
      </c>
      <c r="W4401" s="2">
        <f>Tabla1[[#This Row],[COSTO NORMAL2]]+Tabla1[[#This Row],[COSTO ADICIONAL2]]</f>
        <v>12.06</v>
      </c>
    </row>
    <row r="4402" spans="1:23" x14ac:dyDescent="0.25">
      <c r="A4402" t="s">
        <v>121</v>
      </c>
      <c r="B4402" t="s">
        <v>7050</v>
      </c>
      <c r="C4402" t="s">
        <v>13493</v>
      </c>
      <c r="D4402" t="s">
        <v>13</v>
      </c>
      <c r="E4402" t="s">
        <v>14845</v>
      </c>
      <c r="F4402" t="s">
        <v>14</v>
      </c>
      <c r="G4402" t="s">
        <v>15</v>
      </c>
      <c r="H4402" t="s">
        <v>2667</v>
      </c>
      <c r="I4402" t="s">
        <v>1139</v>
      </c>
      <c r="J4402" t="str">
        <f>MID(Tabla1[[#This Row],[HORA2]],1,2)</f>
        <v>12</v>
      </c>
      <c r="K4402" t="s">
        <v>43</v>
      </c>
      <c r="L4402" t="s">
        <v>153</v>
      </c>
      <c r="M4402" t="s">
        <v>14867</v>
      </c>
      <c r="N4402" t="s">
        <v>22</v>
      </c>
      <c r="O4402">
        <v>17.84</v>
      </c>
      <c r="P44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14.09</v>
      </c>
      <c r="Q4402">
        <f>IF(Tabla1[[#This Row],[SERVICIO]]="COMIDA",3,IF(Tabla1[[#This Row],[SERVICIO]]="CONTROLADO",12,IF(Tabla1[[#This Row],[SERVICIO]]="RÁPIDO",3.75,IF(Tabla1[[#This Row],[SERVICIO]]="NORMAL",2.5,))))</f>
        <v>3.75</v>
      </c>
      <c r="R4402">
        <f>IF(Tabla1[[#This Row],[SERVICIO]]="COMIDA",3.5,IF(Tabla1[[#This Row],[SERVICIO]]="CONTROLADO",8,IF(Tabla1[[#This Row],[SERVICIO]]="RÁPIDO",4.5,IF(Tabla1[[#This Row],[SERVICIO]]="NORMAL",3,))))</f>
        <v>4.5</v>
      </c>
      <c r="S44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2" s="2">
        <f>IF(Tabla1[[#This Row],[KILOMETROS ADICIONALES]]=0,Tabla1[[#This Row],[KILOMETROS]]*Tabla1[[#This Row],[COSTO NORMAL]],Tabla1[[#This Row],[COSTO NORMAL]]*Tabla1[[#This Row],[KILOMETROS HASTA]])</f>
        <v>16.875</v>
      </c>
      <c r="U4402" s="2">
        <f>Tabla1[[#This Row],[KILOMETROS ADICIONALES]]*Tabla1[[#This Row],[COSTO ADICIONAL]]</f>
        <v>7.7495000000000003</v>
      </c>
      <c r="V4402">
        <v>201.31</v>
      </c>
      <c r="W4402" s="2">
        <f>Tabla1[[#This Row],[COSTO NORMAL2]]+Tabla1[[#This Row],[COSTO ADICIONAL2]]</f>
        <v>24.624500000000001</v>
      </c>
    </row>
    <row r="4403" spans="1:23" x14ac:dyDescent="0.25">
      <c r="A4403" t="s">
        <v>121</v>
      </c>
      <c r="B4403" t="s">
        <v>7051</v>
      </c>
      <c r="C4403" t="s">
        <v>13494</v>
      </c>
      <c r="D4403" t="s">
        <v>13</v>
      </c>
      <c r="E4403" t="s">
        <v>14847</v>
      </c>
      <c r="F4403" t="s">
        <v>14</v>
      </c>
      <c r="G4403" t="s">
        <v>15</v>
      </c>
      <c r="H4403" t="s">
        <v>121</v>
      </c>
      <c r="I4403" t="s">
        <v>7052</v>
      </c>
      <c r="J4403" t="str">
        <f>MID(Tabla1[[#This Row],[HORA2]],1,2)</f>
        <v>20</v>
      </c>
      <c r="K4403" t="s">
        <v>43</v>
      </c>
      <c r="L4403" t="s">
        <v>43</v>
      </c>
      <c r="M4403" t="s">
        <v>14867</v>
      </c>
      <c r="N4403" t="s">
        <v>22</v>
      </c>
      <c r="O4403">
        <v>19.38</v>
      </c>
      <c r="P44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16.38</v>
      </c>
      <c r="Q4403">
        <f>IF(Tabla1[[#This Row],[SERVICIO]]="COMIDA",3,IF(Tabla1[[#This Row],[SERVICIO]]="CONTROLADO",12,IF(Tabla1[[#This Row],[SERVICIO]]="RÁPIDO",3.75,IF(Tabla1[[#This Row],[SERVICIO]]="NORMAL",2.5,))))</f>
        <v>3</v>
      </c>
      <c r="R4403">
        <f>IF(Tabla1[[#This Row],[SERVICIO]]="COMIDA",3.5,IF(Tabla1[[#This Row],[SERVICIO]]="CONTROLADO",8,IF(Tabla1[[#This Row],[SERVICIO]]="RÁPIDO",4.5,IF(Tabla1[[#This Row],[SERVICIO]]="NORMAL",3,))))</f>
        <v>3.5</v>
      </c>
      <c r="S4403">
        <f>IF(Tabla1[[#This Row],[SERVICIO]]="COMIDA",0.75,IF(Tabla1[[#This Row],[SERVICIO]]="CONTROLADO",2.65,IF(Tabla1[[#This Row],[SERVICIO]]="RÁPIDO",0.55,IF(Tabla1[[#This Row],[SERVICIO]]="NORMAL",1.2,))))</f>
        <v>0.75</v>
      </c>
      <c r="T4403" s="2">
        <f>IF(Tabla1[[#This Row],[KILOMETROS ADICIONALES]]=0,Tabla1[[#This Row],[KILOMETROS]]*Tabla1[[#This Row],[COSTO NORMAL]],Tabla1[[#This Row],[COSTO NORMAL]]*Tabla1[[#This Row],[KILOMETROS HASTA]])</f>
        <v>10.5</v>
      </c>
      <c r="U4403" s="2">
        <f>Tabla1[[#This Row],[KILOMETROS ADICIONALES]]*Tabla1[[#This Row],[COSTO ADICIONAL]]</f>
        <v>12.285</v>
      </c>
      <c r="V4403">
        <v>107.24</v>
      </c>
      <c r="W4403" s="2">
        <f>Tabla1[[#This Row],[COSTO NORMAL2]]+Tabla1[[#This Row],[COSTO ADICIONAL2]]</f>
        <v>22.785</v>
      </c>
    </row>
    <row r="4404" spans="1:23" x14ac:dyDescent="0.25">
      <c r="A4404" t="s">
        <v>121</v>
      </c>
      <c r="B4404" t="s">
        <v>7053</v>
      </c>
      <c r="C4404" t="s">
        <v>13495</v>
      </c>
      <c r="D4404" t="s">
        <v>13</v>
      </c>
      <c r="E4404" t="s">
        <v>14845</v>
      </c>
      <c r="F4404" t="s">
        <v>76</v>
      </c>
      <c r="G4404" t="s">
        <v>24</v>
      </c>
      <c r="H4404" t="s">
        <v>121</v>
      </c>
      <c r="I4404" t="s">
        <v>7054</v>
      </c>
      <c r="J4404" t="str">
        <f>MID(Tabla1[[#This Row],[HORA2]],1,2)</f>
        <v>18</v>
      </c>
      <c r="K4404" t="s">
        <v>79</v>
      </c>
      <c r="L4404" t="s">
        <v>96</v>
      </c>
      <c r="M4404" t="s">
        <v>14867</v>
      </c>
      <c r="N4404" t="s">
        <v>22</v>
      </c>
      <c r="O4404">
        <v>6.51</v>
      </c>
      <c r="P44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2.76</v>
      </c>
      <c r="Q4404">
        <f>IF(Tabla1[[#This Row],[SERVICIO]]="COMIDA",3,IF(Tabla1[[#This Row],[SERVICIO]]="CONTROLADO",12,IF(Tabla1[[#This Row],[SERVICIO]]="RÁPIDO",3.75,IF(Tabla1[[#This Row],[SERVICIO]]="NORMAL",2.5,))))</f>
        <v>3.75</v>
      </c>
      <c r="R4404">
        <f>IF(Tabla1[[#This Row],[SERVICIO]]="COMIDA",3.5,IF(Tabla1[[#This Row],[SERVICIO]]="CONTROLADO",8,IF(Tabla1[[#This Row],[SERVICIO]]="RÁPIDO",4.5,IF(Tabla1[[#This Row],[SERVICIO]]="NORMAL",3,))))</f>
        <v>4.5</v>
      </c>
      <c r="S44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4" s="2">
        <f>IF(Tabla1[[#This Row],[KILOMETROS ADICIONALES]]=0,Tabla1[[#This Row],[KILOMETROS]]*Tabla1[[#This Row],[COSTO NORMAL]],Tabla1[[#This Row],[COSTO NORMAL]]*Tabla1[[#This Row],[KILOMETROS HASTA]])</f>
        <v>16.875</v>
      </c>
      <c r="U4404" s="2">
        <f>Tabla1[[#This Row],[KILOMETROS ADICIONALES]]*Tabla1[[#This Row],[COSTO ADICIONAL]]</f>
        <v>1.518</v>
      </c>
      <c r="V4404">
        <v>187.31</v>
      </c>
      <c r="W4404" s="2">
        <f>Tabla1[[#This Row],[COSTO NORMAL2]]+Tabla1[[#This Row],[COSTO ADICIONAL2]]</f>
        <v>18.393000000000001</v>
      </c>
    </row>
    <row r="4405" spans="1:23" x14ac:dyDescent="0.25">
      <c r="A4405" t="s">
        <v>121</v>
      </c>
      <c r="B4405" t="s">
        <v>7055</v>
      </c>
      <c r="C4405" t="s">
        <v>13496</v>
      </c>
      <c r="D4405" t="s">
        <v>13</v>
      </c>
      <c r="E4405" t="s">
        <v>14845</v>
      </c>
      <c r="F4405" t="s">
        <v>295</v>
      </c>
      <c r="G4405" t="s">
        <v>24</v>
      </c>
      <c r="H4405" t="s">
        <v>121</v>
      </c>
      <c r="I4405" t="s">
        <v>7056</v>
      </c>
      <c r="J4405" t="str">
        <f>MID(Tabla1[[#This Row],[HORA2]],1,2)</f>
        <v>19</v>
      </c>
      <c r="K4405" t="s">
        <v>19</v>
      </c>
      <c r="L4405" t="s">
        <v>57</v>
      </c>
      <c r="M4405" t="s">
        <v>14867</v>
      </c>
      <c r="N4405" t="s">
        <v>22</v>
      </c>
      <c r="O4405">
        <v>20.48</v>
      </c>
      <c r="P44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</v>
      </c>
      <c r="Q4405">
        <f>IF(Tabla1[[#This Row],[SERVICIO]]="COMIDA",3,IF(Tabla1[[#This Row],[SERVICIO]]="CONTROLADO",12,IF(Tabla1[[#This Row],[SERVICIO]]="RÁPIDO",3.75,IF(Tabla1[[#This Row],[SERVICIO]]="NORMAL",2.5,))))</f>
        <v>3.75</v>
      </c>
      <c r="R4405">
        <f>IF(Tabla1[[#This Row],[SERVICIO]]="COMIDA",3.5,IF(Tabla1[[#This Row],[SERVICIO]]="CONTROLADO",8,IF(Tabla1[[#This Row],[SERVICIO]]="RÁPIDO",4.5,IF(Tabla1[[#This Row],[SERVICIO]]="NORMAL",3,))))</f>
        <v>4.5</v>
      </c>
      <c r="S44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5" s="2">
        <f>IF(Tabla1[[#This Row],[KILOMETROS ADICIONALES]]=0,Tabla1[[#This Row],[KILOMETROS]]*Tabla1[[#This Row],[COSTO NORMAL]],Tabla1[[#This Row],[COSTO NORMAL]]*Tabla1[[#This Row],[KILOMETROS HASTA]])</f>
        <v>16.875</v>
      </c>
      <c r="U4405" s="2">
        <f>Tabla1[[#This Row],[KILOMETROS ADICIONALES]]*Tabla1[[#This Row],[COSTO ADICIONAL]]</f>
        <v>9.2015000000000011</v>
      </c>
      <c r="V4405">
        <v>221.13</v>
      </c>
      <c r="W4405" s="2">
        <f>Tabla1[[#This Row],[COSTO NORMAL2]]+Tabla1[[#This Row],[COSTO ADICIONAL2]]</f>
        <v>26.076500000000003</v>
      </c>
    </row>
    <row r="4406" spans="1:23" x14ac:dyDescent="0.25">
      <c r="A4406" t="s">
        <v>121</v>
      </c>
      <c r="B4406" t="s">
        <v>7055</v>
      </c>
      <c r="C4406" t="s">
        <v>13497</v>
      </c>
      <c r="D4406" t="s">
        <v>13</v>
      </c>
      <c r="E4406" t="s">
        <v>14845</v>
      </c>
      <c r="F4406" t="s">
        <v>295</v>
      </c>
      <c r="G4406" t="s">
        <v>24</v>
      </c>
      <c r="H4406" t="s">
        <v>121</v>
      </c>
      <c r="I4406" t="s">
        <v>7056</v>
      </c>
      <c r="J4406" t="str">
        <f>MID(Tabla1[[#This Row],[HORA2]],1,2)</f>
        <v>19</v>
      </c>
      <c r="K4406" t="s">
        <v>19</v>
      </c>
      <c r="L4406" t="s">
        <v>57</v>
      </c>
      <c r="M4406" t="s">
        <v>14867</v>
      </c>
      <c r="N4406" t="s">
        <v>22</v>
      </c>
      <c r="O4406">
        <v>15.46</v>
      </c>
      <c r="P44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4406">
        <f>IF(Tabla1[[#This Row],[SERVICIO]]="COMIDA",3,IF(Tabla1[[#This Row],[SERVICIO]]="CONTROLADO",12,IF(Tabla1[[#This Row],[SERVICIO]]="RÁPIDO",3.75,IF(Tabla1[[#This Row],[SERVICIO]]="NORMAL",2.5,))))</f>
        <v>3.75</v>
      </c>
      <c r="R4406">
        <f>IF(Tabla1[[#This Row],[SERVICIO]]="COMIDA",3.5,IF(Tabla1[[#This Row],[SERVICIO]]="CONTROLADO",8,IF(Tabla1[[#This Row],[SERVICIO]]="RÁPIDO",4.5,IF(Tabla1[[#This Row],[SERVICIO]]="NORMAL",3,))))</f>
        <v>4.5</v>
      </c>
      <c r="S44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6" s="2">
        <f>IF(Tabla1[[#This Row],[KILOMETROS ADICIONALES]]=0,Tabla1[[#This Row],[KILOMETROS]]*Tabla1[[#This Row],[COSTO NORMAL]],Tabla1[[#This Row],[COSTO NORMAL]]*Tabla1[[#This Row],[KILOMETROS HASTA]])</f>
        <v>16.875</v>
      </c>
      <c r="U4406" s="2">
        <f>Tabla1[[#This Row],[KILOMETROS ADICIONALES]]*Tabla1[[#This Row],[COSTO ADICIONAL]]</f>
        <v>6.440500000000001</v>
      </c>
      <c r="V4406">
        <v>235.61</v>
      </c>
      <c r="W4406" s="2">
        <f>Tabla1[[#This Row],[COSTO NORMAL2]]+Tabla1[[#This Row],[COSTO ADICIONAL2]]</f>
        <v>23.3155</v>
      </c>
    </row>
    <row r="4407" spans="1:23" x14ac:dyDescent="0.25">
      <c r="A4407" t="s">
        <v>121</v>
      </c>
      <c r="B4407" t="s">
        <v>7055</v>
      </c>
      <c r="C4407" t="s">
        <v>13498</v>
      </c>
      <c r="D4407" t="s">
        <v>13</v>
      </c>
      <c r="E4407" t="s">
        <v>14845</v>
      </c>
      <c r="F4407" t="s">
        <v>295</v>
      </c>
      <c r="G4407" t="s">
        <v>24</v>
      </c>
      <c r="H4407" t="s">
        <v>121</v>
      </c>
      <c r="I4407" t="s">
        <v>7056</v>
      </c>
      <c r="J4407" t="str">
        <f>MID(Tabla1[[#This Row],[HORA2]],1,2)</f>
        <v>19</v>
      </c>
      <c r="K4407" t="s">
        <v>19</v>
      </c>
      <c r="L4407" t="s">
        <v>57</v>
      </c>
      <c r="M4407" t="s">
        <v>14867</v>
      </c>
      <c r="N4407" t="s">
        <v>22</v>
      </c>
      <c r="O4407">
        <v>4.9800000000000004</v>
      </c>
      <c r="P44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1.2300000000000004</v>
      </c>
      <c r="Q4407">
        <f>IF(Tabla1[[#This Row],[SERVICIO]]="COMIDA",3,IF(Tabla1[[#This Row],[SERVICIO]]="CONTROLADO",12,IF(Tabla1[[#This Row],[SERVICIO]]="RÁPIDO",3.75,IF(Tabla1[[#This Row],[SERVICIO]]="NORMAL",2.5,))))</f>
        <v>3.75</v>
      </c>
      <c r="R4407">
        <f>IF(Tabla1[[#This Row],[SERVICIO]]="COMIDA",3.5,IF(Tabla1[[#This Row],[SERVICIO]]="CONTROLADO",8,IF(Tabla1[[#This Row],[SERVICIO]]="RÁPIDO",4.5,IF(Tabla1[[#This Row],[SERVICIO]]="NORMAL",3,))))</f>
        <v>4.5</v>
      </c>
      <c r="S44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7" s="2">
        <f>IF(Tabla1[[#This Row],[KILOMETROS ADICIONALES]]=0,Tabla1[[#This Row],[KILOMETROS]]*Tabla1[[#This Row],[COSTO NORMAL]],Tabla1[[#This Row],[COSTO NORMAL]]*Tabla1[[#This Row],[KILOMETROS HASTA]])</f>
        <v>16.875</v>
      </c>
      <c r="U4407" s="2">
        <f>Tabla1[[#This Row],[KILOMETROS ADICIONALES]]*Tabla1[[#This Row],[COSTO ADICIONAL]]</f>
        <v>0.67650000000000032</v>
      </c>
      <c r="V4407">
        <v>81.400000000000006</v>
      </c>
      <c r="W4407" s="2">
        <f>Tabla1[[#This Row],[COSTO NORMAL2]]+Tabla1[[#This Row],[COSTO ADICIONAL2]]</f>
        <v>17.551500000000001</v>
      </c>
    </row>
    <row r="4408" spans="1:23" x14ac:dyDescent="0.25">
      <c r="A4408" t="s">
        <v>121</v>
      </c>
      <c r="B4408" t="s">
        <v>7057</v>
      </c>
      <c r="C4408" t="s">
        <v>13499</v>
      </c>
      <c r="D4408" t="s">
        <v>13</v>
      </c>
      <c r="E4408" t="s">
        <v>14847</v>
      </c>
      <c r="F4408" t="s">
        <v>14</v>
      </c>
      <c r="G4408" t="s">
        <v>15</v>
      </c>
      <c r="H4408" t="s">
        <v>121</v>
      </c>
      <c r="I4408" t="s">
        <v>7058</v>
      </c>
      <c r="J4408" t="str">
        <f>MID(Tabla1[[#This Row],[HORA2]],1,2)</f>
        <v>19</v>
      </c>
      <c r="K4408" t="s">
        <v>19</v>
      </c>
      <c r="L4408" t="s">
        <v>20</v>
      </c>
      <c r="M4408" t="s">
        <v>14867</v>
      </c>
      <c r="N4408" t="s">
        <v>22</v>
      </c>
      <c r="O4408">
        <v>17.38</v>
      </c>
      <c r="P44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14.379999999999999</v>
      </c>
      <c r="Q4408">
        <f>IF(Tabla1[[#This Row],[SERVICIO]]="COMIDA",3,IF(Tabla1[[#This Row],[SERVICIO]]="CONTROLADO",12,IF(Tabla1[[#This Row],[SERVICIO]]="RÁPIDO",3.75,IF(Tabla1[[#This Row],[SERVICIO]]="NORMAL",2.5,))))</f>
        <v>3</v>
      </c>
      <c r="R4408">
        <f>IF(Tabla1[[#This Row],[SERVICIO]]="COMIDA",3.5,IF(Tabla1[[#This Row],[SERVICIO]]="CONTROLADO",8,IF(Tabla1[[#This Row],[SERVICIO]]="RÁPIDO",4.5,IF(Tabla1[[#This Row],[SERVICIO]]="NORMAL",3,))))</f>
        <v>3.5</v>
      </c>
      <c r="S4408">
        <f>IF(Tabla1[[#This Row],[SERVICIO]]="COMIDA",0.75,IF(Tabla1[[#This Row],[SERVICIO]]="CONTROLADO",2.65,IF(Tabla1[[#This Row],[SERVICIO]]="RÁPIDO",0.55,IF(Tabla1[[#This Row],[SERVICIO]]="NORMAL",1.2,))))</f>
        <v>0.75</v>
      </c>
      <c r="T4408" s="2">
        <f>IF(Tabla1[[#This Row],[KILOMETROS ADICIONALES]]=0,Tabla1[[#This Row],[KILOMETROS]]*Tabla1[[#This Row],[COSTO NORMAL]],Tabla1[[#This Row],[COSTO NORMAL]]*Tabla1[[#This Row],[KILOMETROS HASTA]])</f>
        <v>10.5</v>
      </c>
      <c r="U4408" s="2">
        <f>Tabla1[[#This Row],[KILOMETROS ADICIONALES]]*Tabla1[[#This Row],[COSTO ADICIONAL]]</f>
        <v>10.785</v>
      </c>
      <c r="V4408">
        <v>69.010000000000005</v>
      </c>
      <c r="W4408" s="2">
        <f>Tabla1[[#This Row],[COSTO NORMAL2]]+Tabla1[[#This Row],[COSTO ADICIONAL2]]</f>
        <v>21.285</v>
      </c>
    </row>
    <row r="4409" spans="1:23" x14ac:dyDescent="0.25">
      <c r="A4409" t="s">
        <v>121</v>
      </c>
      <c r="B4409" t="s">
        <v>7059</v>
      </c>
      <c r="C4409" t="s">
        <v>13500</v>
      </c>
      <c r="D4409" t="s">
        <v>13</v>
      </c>
      <c r="E4409" t="s">
        <v>14845</v>
      </c>
      <c r="F4409" t="s">
        <v>14</v>
      </c>
      <c r="G4409" t="s">
        <v>15</v>
      </c>
      <c r="H4409" t="s">
        <v>2667</v>
      </c>
      <c r="I4409" t="s">
        <v>7060</v>
      </c>
      <c r="J4409" t="str">
        <f>MID(Tabla1[[#This Row],[HORA2]],1,2)</f>
        <v>12</v>
      </c>
      <c r="K4409" t="s">
        <v>43</v>
      </c>
      <c r="L4409" t="s">
        <v>43</v>
      </c>
      <c r="M4409" t="s">
        <v>14867</v>
      </c>
      <c r="N4409" t="s">
        <v>22</v>
      </c>
      <c r="O4409">
        <v>1.78</v>
      </c>
      <c r="P44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09">
        <f>IF(Tabla1[[#This Row],[SERVICIO]]="COMIDA",3,IF(Tabla1[[#This Row],[SERVICIO]]="CONTROLADO",12,IF(Tabla1[[#This Row],[SERVICIO]]="RÁPIDO",3.75,IF(Tabla1[[#This Row],[SERVICIO]]="NORMAL",2.5,))))</f>
        <v>3.75</v>
      </c>
      <c r="R4409">
        <f>IF(Tabla1[[#This Row],[SERVICIO]]="COMIDA",3.5,IF(Tabla1[[#This Row],[SERVICIO]]="CONTROLADO",8,IF(Tabla1[[#This Row],[SERVICIO]]="RÁPIDO",4.5,IF(Tabla1[[#This Row],[SERVICIO]]="NORMAL",3,))))</f>
        <v>4.5</v>
      </c>
      <c r="S44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09" s="2">
        <f>IF(Tabla1[[#This Row],[KILOMETROS ADICIONALES]]=0,Tabla1[[#This Row],[KILOMETROS]]*Tabla1[[#This Row],[COSTO NORMAL]],Tabla1[[#This Row],[COSTO NORMAL]]*Tabla1[[#This Row],[KILOMETROS HASTA]])</f>
        <v>8.01</v>
      </c>
      <c r="U4409" s="2">
        <f>Tabla1[[#This Row],[KILOMETROS ADICIONALES]]*Tabla1[[#This Row],[COSTO ADICIONAL]]</f>
        <v>0</v>
      </c>
      <c r="V4409">
        <v>21.37</v>
      </c>
      <c r="W4409" s="2">
        <f>Tabla1[[#This Row],[COSTO NORMAL2]]+Tabla1[[#This Row],[COSTO ADICIONAL2]]</f>
        <v>8.01</v>
      </c>
    </row>
    <row r="4410" spans="1:23" x14ac:dyDescent="0.25">
      <c r="A4410" t="s">
        <v>121</v>
      </c>
      <c r="B4410" t="s">
        <v>7061</v>
      </c>
      <c r="C4410" t="s">
        <v>13501</v>
      </c>
      <c r="D4410" t="s">
        <v>13</v>
      </c>
      <c r="E4410" t="s">
        <v>14847</v>
      </c>
      <c r="F4410" t="s">
        <v>14</v>
      </c>
      <c r="G4410" t="s">
        <v>15</v>
      </c>
      <c r="H4410" t="s">
        <v>121</v>
      </c>
      <c r="I4410" t="s">
        <v>7062</v>
      </c>
      <c r="J4410" t="str">
        <f>MID(Tabla1[[#This Row],[HORA2]],1,2)</f>
        <v>19</v>
      </c>
      <c r="K4410" t="s">
        <v>19</v>
      </c>
      <c r="L4410" t="s">
        <v>20</v>
      </c>
      <c r="M4410" t="s">
        <v>14867</v>
      </c>
      <c r="N4410" t="s">
        <v>22</v>
      </c>
      <c r="O4410">
        <v>1.5699999999999998</v>
      </c>
      <c r="P44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10">
        <f>IF(Tabla1[[#This Row],[SERVICIO]]="COMIDA",3,IF(Tabla1[[#This Row],[SERVICIO]]="CONTROLADO",12,IF(Tabla1[[#This Row],[SERVICIO]]="RÁPIDO",3.75,IF(Tabla1[[#This Row],[SERVICIO]]="NORMAL",2.5,))))</f>
        <v>3</v>
      </c>
      <c r="R4410">
        <f>IF(Tabla1[[#This Row],[SERVICIO]]="COMIDA",3.5,IF(Tabla1[[#This Row],[SERVICIO]]="CONTROLADO",8,IF(Tabla1[[#This Row],[SERVICIO]]="RÁPIDO",4.5,IF(Tabla1[[#This Row],[SERVICIO]]="NORMAL",3,))))</f>
        <v>3.5</v>
      </c>
      <c r="S4410">
        <f>IF(Tabla1[[#This Row],[SERVICIO]]="COMIDA",0.75,IF(Tabla1[[#This Row],[SERVICIO]]="CONTROLADO",2.65,IF(Tabla1[[#This Row],[SERVICIO]]="RÁPIDO",0.55,IF(Tabla1[[#This Row],[SERVICIO]]="NORMAL",1.2,))))</f>
        <v>0.75</v>
      </c>
      <c r="T4410" s="2">
        <f>IF(Tabla1[[#This Row],[KILOMETROS ADICIONALES]]=0,Tabla1[[#This Row],[KILOMETROS]]*Tabla1[[#This Row],[COSTO NORMAL]],Tabla1[[#This Row],[COSTO NORMAL]]*Tabla1[[#This Row],[KILOMETROS HASTA]])</f>
        <v>5.4949999999999992</v>
      </c>
      <c r="U4410" s="2">
        <f>Tabla1[[#This Row],[KILOMETROS ADICIONALES]]*Tabla1[[#This Row],[COSTO ADICIONAL]]</f>
        <v>0</v>
      </c>
      <c r="V4410">
        <v>73.2</v>
      </c>
      <c r="W4410" s="2">
        <f>Tabla1[[#This Row],[COSTO NORMAL2]]+Tabla1[[#This Row],[COSTO ADICIONAL2]]</f>
        <v>5.4949999999999992</v>
      </c>
    </row>
    <row r="4411" spans="1:23" x14ac:dyDescent="0.25">
      <c r="A4411" t="s">
        <v>121</v>
      </c>
      <c r="B4411" t="s">
        <v>7063</v>
      </c>
      <c r="C4411" t="s">
        <v>13502</v>
      </c>
      <c r="D4411" t="s">
        <v>13</v>
      </c>
      <c r="E4411" t="s">
        <v>14844</v>
      </c>
      <c r="F4411" t="s">
        <v>295</v>
      </c>
      <c r="G4411" t="s">
        <v>15</v>
      </c>
      <c r="H4411" t="s">
        <v>2667</v>
      </c>
      <c r="I4411" t="s">
        <v>7064</v>
      </c>
      <c r="J4411" t="str">
        <f>MID(Tabla1[[#This Row],[HORA2]],1,2)</f>
        <v>12</v>
      </c>
      <c r="K4411" t="s">
        <v>21</v>
      </c>
      <c r="L4411" t="s">
        <v>35</v>
      </c>
      <c r="M4411" t="s">
        <v>14867</v>
      </c>
      <c r="N4411" t="s">
        <v>22</v>
      </c>
      <c r="O4411">
        <v>10.38</v>
      </c>
      <c r="P44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7.8800000000000008</v>
      </c>
      <c r="Q4411">
        <f>IF(Tabla1[[#This Row],[SERVICIO]]="COMIDA",3,IF(Tabla1[[#This Row],[SERVICIO]]="CONTROLADO",12,IF(Tabla1[[#This Row],[SERVICIO]]="RÁPIDO",3.75,IF(Tabla1[[#This Row],[SERVICIO]]="NORMAL",2.5,))))</f>
        <v>2.5</v>
      </c>
      <c r="R4411">
        <f>IF(Tabla1[[#This Row],[SERVICIO]]="COMIDA",3.5,IF(Tabla1[[#This Row],[SERVICIO]]="CONTROLADO",8,IF(Tabla1[[#This Row],[SERVICIO]]="RÁPIDO",4.5,IF(Tabla1[[#This Row],[SERVICIO]]="NORMAL",3,))))</f>
        <v>3</v>
      </c>
      <c r="S4411">
        <f>IF(Tabla1[[#This Row],[SERVICIO]]="COMIDA",0.75,IF(Tabla1[[#This Row],[SERVICIO]]="CONTROLADO",2.65,IF(Tabla1[[#This Row],[SERVICIO]]="RÁPIDO",0.55,IF(Tabla1[[#This Row],[SERVICIO]]="NORMAL",1.2,))))</f>
        <v>1.2</v>
      </c>
      <c r="T4411" s="2">
        <f>IF(Tabla1[[#This Row],[KILOMETROS ADICIONALES]]=0,Tabla1[[#This Row],[KILOMETROS]]*Tabla1[[#This Row],[COSTO NORMAL]],Tabla1[[#This Row],[COSTO NORMAL]]*Tabla1[[#This Row],[KILOMETROS HASTA]])</f>
        <v>7.5</v>
      </c>
      <c r="U4411" s="2">
        <f>Tabla1[[#This Row],[KILOMETROS ADICIONALES]]*Tabla1[[#This Row],[COSTO ADICIONAL]]</f>
        <v>9.4560000000000013</v>
      </c>
      <c r="V4411">
        <v>8.2100000000000009</v>
      </c>
      <c r="W4411" s="2">
        <f>Tabla1[[#This Row],[COSTO NORMAL2]]+Tabla1[[#This Row],[COSTO ADICIONAL2]]</f>
        <v>16.956000000000003</v>
      </c>
    </row>
    <row r="4412" spans="1:23" x14ac:dyDescent="0.25">
      <c r="A4412" t="s">
        <v>121</v>
      </c>
      <c r="B4412" t="s">
        <v>7065</v>
      </c>
      <c r="C4412" t="s">
        <v>13503</v>
      </c>
      <c r="D4412" t="s">
        <v>13</v>
      </c>
      <c r="E4412" t="s">
        <v>14847</v>
      </c>
      <c r="F4412" t="s">
        <v>14</v>
      </c>
      <c r="G4412" t="s">
        <v>15</v>
      </c>
      <c r="H4412" t="s">
        <v>121</v>
      </c>
      <c r="I4412" t="s">
        <v>7066</v>
      </c>
      <c r="J4412" t="str">
        <f>MID(Tabla1[[#This Row],[HORA2]],1,2)</f>
        <v>19</v>
      </c>
      <c r="K4412" t="s">
        <v>19</v>
      </c>
      <c r="L4412" t="s">
        <v>78</v>
      </c>
      <c r="M4412" t="s">
        <v>14867</v>
      </c>
      <c r="N4412" t="s">
        <v>22</v>
      </c>
      <c r="O4412">
        <v>14.95</v>
      </c>
      <c r="P44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11.95</v>
      </c>
      <c r="Q4412">
        <f>IF(Tabla1[[#This Row],[SERVICIO]]="COMIDA",3,IF(Tabla1[[#This Row],[SERVICIO]]="CONTROLADO",12,IF(Tabla1[[#This Row],[SERVICIO]]="RÁPIDO",3.75,IF(Tabla1[[#This Row],[SERVICIO]]="NORMAL",2.5,))))</f>
        <v>3</v>
      </c>
      <c r="R4412">
        <f>IF(Tabla1[[#This Row],[SERVICIO]]="COMIDA",3.5,IF(Tabla1[[#This Row],[SERVICIO]]="CONTROLADO",8,IF(Tabla1[[#This Row],[SERVICIO]]="RÁPIDO",4.5,IF(Tabla1[[#This Row],[SERVICIO]]="NORMAL",3,))))</f>
        <v>3.5</v>
      </c>
      <c r="S4412">
        <f>IF(Tabla1[[#This Row],[SERVICIO]]="COMIDA",0.75,IF(Tabla1[[#This Row],[SERVICIO]]="CONTROLADO",2.65,IF(Tabla1[[#This Row],[SERVICIO]]="RÁPIDO",0.55,IF(Tabla1[[#This Row],[SERVICIO]]="NORMAL",1.2,))))</f>
        <v>0.75</v>
      </c>
      <c r="T4412" s="2">
        <f>IF(Tabla1[[#This Row],[KILOMETROS ADICIONALES]]=0,Tabla1[[#This Row],[KILOMETROS]]*Tabla1[[#This Row],[COSTO NORMAL]],Tabla1[[#This Row],[COSTO NORMAL]]*Tabla1[[#This Row],[KILOMETROS HASTA]])</f>
        <v>10.5</v>
      </c>
      <c r="U4412" s="2">
        <f>Tabla1[[#This Row],[KILOMETROS ADICIONALES]]*Tabla1[[#This Row],[COSTO ADICIONAL]]</f>
        <v>8.9624999999999986</v>
      </c>
      <c r="V4412">
        <v>43.58</v>
      </c>
      <c r="W4412" s="2">
        <f>Tabla1[[#This Row],[COSTO NORMAL2]]+Tabla1[[#This Row],[COSTO ADICIONAL2]]</f>
        <v>19.462499999999999</v>
      </c>
    </row>
    <row r="4413" spans="1:23" x14ac:dyDescent="0.25">
      <c r="A4413" t="s">
        <v>121</v>
      </c>
      <c r="B4413" t="s">
        <v>7067</v>
      </c>
      <c r="C4413" t="s">
        <v>13504</v>
      </c>
      <c r="D4413" t="s">
        <v>13</v>
      </c>
      <c r="E4413" t="s">
        <v>14844</v>
      </c>
      <c r="F4413" t="s">
        <v>295</v>
      </c>
      <c r="G4413" t="s">
        <v>15</v>
      </c>
      <c r="H4413" t="s">
        <v>2667</v>
      </c>
      <c r="I4413" t="s">
        <v>6686</v>
      </c>
      <c r="J4413" t="str">
        <f>MID(Tabla1[[#This Row],[HORA2]],1,2)</f>
        <v>12</v>
      </c>
      <c r="K4413" t="s">
        <v>21</v>
      </c>
      <c r="L4413" t="s">
        <v>20</v>
      </c>
      <c r="M4413" t="s">
        <v>14867</v>
      </c>
      <c r="N4413" t="s">
        <v>22</v>
      </c>
      <c r="O4413">
        <v>4.47</v>
      </c>
      <c r="P44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1.9699999999999998</v>
      </c>
      <c r="Q4413">
        <f>IF(Tabla1[[#This Row],[SERVICIO]]="COMIDA",3,IF(Tabla1[[#This Row],[SERVICIO]]="CONTROLADO",12,IF(Tabla1[[#This Row],[SERVICIO]]="RÁPIDO",3.75,IF(Tabla1[[#This Row],[SERVICIO]]="NORMAL",2.5,))))</f>
        <v>2.5</v>
      </c>
      <c r="R4413">
        <f>IF(Tabla1[[#This Row],[SERVICIO]]="COMIDA",3.5,IF(Tabla1[[#This Row],[SERVICIO]]="CONTROLADO",8,IF(Tabla1[[#This Row],[SERVICIO]]="RÁPIDO",4.5,IF(Tabla1[[#This Row],[SERVICIO]]="NORMAL",3,))))</f>
        <v>3</v>
      </c>
      <c r="S4413">
        <f>IF(Tabla1[[#This Row],[SERVICIO]]="COMIDA",0.75,IF(Tabla1[[#This Row],[SERVICIO]]="CONTROLADO",2.65,IF(Tabla1[[#This Row],[SERVICIO]]="RÁPIDO",0.55,IF(Tabla1[[#This Row],[SERVICIO]]="NORMAL",1.2,))))</f>
        <v>1.2</v>
      </c>
      <c r="T4413" s="2">
        <f>IF(Tabla1[[#This Row],[KILOMETROS ADICIONALES]]=0,Tabla1[[#This Row],[KILOMETROS]]*Tabla1[[#This Row],[COSTO NORMAL]],Tabla1[[#This Row],[COSTO NORMAL]]*Tabla1[[#This Row],[KILOMETROS HASTA]])</f>
        <v>7.5</v>
      </c>
      <c r="U4413" s="2">
        <f>Tabla1[[#This Row],[KILOMETROS ADICIONALES]]*Tabla1[[#This Row],[COSTO ADICIONAL]]</f>
        <v>2.3639999999999994</v>
      </c>
      <c r="V4413">
        <v>130.36000000000001</v>
      </c>
      <c r="W4413" s="2">
        <f>Tabla1[[#This Row],[COSTO NORMAL2]]+Tabla1[[#This Row],[COSTO ADICIONAL2]]</f>
        <v>9.863999999999999</v>
      </c>
    </row>
    <row r="4414" spans="1:23" x14ac:dyDescent="0.25">
      <c r="A4414" t="s">
        <v>121</v>
      </c>
      <c r="B4414" t="s">
        <v>4665</v>
      </c>
      <c r="C4414" t="s">
        <v>13505</v>
      </c>
      <c r="D4414" t="s">
        <v>13</v>
      </c>
      <c r="E4414" t="s">
        <v>14844</v>
      </c>
      <c r="F4414" t="s">
        <v>295</v>
      </c>
      <c r="G4414" t="s">
        <v>15</v>
      </c>
      <c r="H4414" t="s">
        <v>2667</v>
      </c>
      <c r="I4414" t="s">
        <v>7068</v>
      </c>
      <c r="J4414" t="str">
        <f>MID(Tabla1[[#This Row],[HORA2]],1,2)</f>
        <v>12</v>
      </c>
      <c r="K4414" t="s">
        <v>21</v>
      </c>
      <c r="L4414" t="s">
        <v>78</v>
      </c>
      <c r="M4414" t="s">
        <v>14867</v>
      </c>
      <c r="N4414" t="s">
        <v>22</v>
      </c>
      <c r="O4414">
        <v>5.15</v>
      </c>
      <c r="P44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2.6500000000000004</v>
      </c>
      <c r="Q4414">
        <f>IF(Tabla1[[#This Row],[SERVICIO]]="COMIDA",3,IF(Tabla1[[#This Row],[SERVICIO]]="CONTROLADO",12,IF(Tabla1[[#This Row],[SERVICIO]]="RÁPIDO",3.75,IF(Tabla1[[#This Row],[SERVICIO]]="NORMAL",2.5,))))</f>
        <v>2.5</v>
      </c>
      <c r="R4414">
        <f>IF(Tabla1[[#This Row],[SERVICIO]]="COMIDA",3.5,IF(Tabla1[[#This Row],[SERVICIO]]="CONTROLADO",8,IF(Tabla1[[#This Row],[SERVICIO]]="RÁPIDO",4.5,IF(Tabla1[[#This Row],[SERVICIO]]="NORMAL",3,))))</f>
        <v>3</v>
      </c>
      <c r="S4414">
        <f>IF(Tabla1[[#This Row],[SERVICIO]]="COMIDA",0.75,IF(Tabla1[[#This Row],[SERVICIO]]="CONTROLADO",2.65,IF(Tabla1[[#This Row],[SERVICIO]]="RÁPIDO",0.55,IF(Tabla1[[#This Row],[SERVICIO]]="NORMAL",1.2,))))</f>
        <v>1.2</v>
      </c>
      <c r="T4414" s="2">
        <f>IF(Tabla1[[#This Row],[KILOMETROS ADICIONALES]]=0,Tabla1[[#This Row],[KILOMETROS]]*Tabla1[[#This Row],[COSTO NORMAL]],Tabla1[[#This Row],[COSTO NORMAL]]*Tabla1[[#This Row],[KILOMETROS HASTA]])</f>
        <v>7.5</v>
      </c>
      <c r="U4414" s="2">
        <f>Tabla1[[#This Row],[KILOMETROS ADICIONALES]]*Tabla1[[#This Row],[COSTO ADICIONAL]]</f>
        <v>3.18</v>
      </c>
      <c r="V4414">
        <v>83.38</v>
      </c>
      <c r="W4414" s="2">
        <f>Tabla1[[#This Row],[COSTO NORMAL2]]+Tabla1[[#This Row],[COSTO ADICIONAL2]]</f>
        <v>10.68</v>
      </c>
    </row>
    <row r="4415" spans="1:23" x14ac:dyDescent="0.25">
      <c r="A4415" t="s">
        <v>121</v>
      </c>
      <c r="B4415" t="s">
        <v>7069</v>
      </c>
      <c r="C4415" t="s">
        <v>13506</v>
      </c>
      <c r="D4415" t="s">
        <v>13</v>
      </c>
      <c r="E4415" t="s">
        <v>14845</v>
      </c>
      <c r="F4415" t="s">
        <v>14</v>
      </c>
      <c r="G4415" t="s">
        <v>15</v>
      </c>
      <c r="H4415" t="s">
        <v>2667</v>
      </c>
      <c r="I4415" t="s">
        <v>7070</v>
      </c>
      <c r="J4415" t="str">
        <f>MID(Tabla1[[#This Row],[HORA2]],1,2)</f>
        <v>12</v>
      </c>
      <c r="K4415" t="s">
        <v>110</v>
      </c>
      <c r="L4415" t="s">
        <v>224</v>
      </c>
      <c r="M4415" t="s">
        <v>14867</v>
      </c>
      <c r="N4415" t="s">
        <v>22</v>
      </c>
      <c r="O4415">
        <v>13.96</v>
      </c>
      <c r="P44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10.210000000000001</v>
      </c>
      <c r="Q4415">
        <f>IF(Tabla1[[#This Row],[SERVICIO]]="COMIDA",3,IF(Tabla1[[#This Row],[SERVICIO]]="CONTROLADO",12,IF(Tabla1[[#This Row],[SERVICIO]]="RÁPIDO",3.75,IF(Tabla1[[#This Row],[SERVICIO]]="NORMAL",2.5,))))</f>
        <v>3.75</v>
      </c>
      <c r="R4415">
        <f>IF(Tabla1[[#This Row],[SERVICIO]]="COMIDA",3.5,IF(Tabla1[[#This Row],[SERVICIO]]="CONTROLADO",8,IF(Tabla1[[#This Row],[SERVICIO]]="RÁPIDO",4.5,IF(Tabla1[[#This Row],[SERVICIO]]="NORMAL",3,))))</f>
        <v>4.5</v>
      </c>
      <c r="S44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15" s="2">
        <f>IF(Tabla1[[#This Row],[KILOMETROS ADICIONALES]]=0,Tabla1[[#This Row],[KILOMETROS]]*Tabla1[[#This Row],[COSTO NORMAL]],Tabla1[[#This Row],[COSTO NORMAL]]*Tabla1[[#This Row],[KILOMETROS HASTA]])</f>
        <v>16.875</v>
      </c>
      <c r="U4415" s="2">
        <f>Tabla1[[#This Row],[KILOMETROS ADICIONALES]]*Tabla1[[#This Row],[COSTO ADICIONAL]]</f>
        <v>5.6155000000000008</v>
      </c>
      <c r="V4415">
        <v>30.26</v>
      </c>
      <c r="W4415" s="2">
        <f>Tabla1[[#This Row],[COSTO NORMAL2]]+Tabla1[[#This Row],[COSTO ADICIONAL2]]</f>
        <v>22.490500000000001</v>
      </c>
    </row>
    <row r="4416" spans="1:23" x14ac:dyDescent="0.25">
      <c r="A4416" t="s">
        <v>121</v>
      </c>
      <c r="B4416" t="s">
        <v>7071</v>
      </c>
      <c r="C4416" t="s">
        <v>13507</v>
      </c>
      <c r="D4416" t="s">
        <v>13</v>
      </c>
      <c r="E4416" t="s">
        <v>14845</v>
      </c>
      <c r="F4416" t="s">
        <v>14</v>
      </c>
      <c r="G4416" t="s">
        <v>15</v>
      </c>
      <c r="H4416" t="s">
        <v>2667</v>
      </c>
      <c r="I4416" t="s">
        <v>7072</v>
      </c>
      <c r="J4416" t="str">
        <f>MID(Tabla1[[#This Row],[HORA2]],1,2)</f>
        <v>11</v>
      </c>
      <c r="K4416" t="s">
        <v>20</v>
      </c>
      <c r="L4416" t="s">
        <v>44</v>
      </c>
      <c r="M4416" t="s">
        <v>14867</v>
      </c>
      <c r="N4416" t="s">
        <v>22</v>
      </c>
      <c r="O4416">
        <v>17.39</v>
      </c>
      <c r="P44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</v>
      </c>
      <c r="Q4416">
        <f>IF(Tabla1[[#This Row],[SERVICIO]]="COMIDA",3,IF(Tabla1[[#This Row],[SERVICIO]]="CONTROLADO",12,IF(Tabla1[[#This Row],[SERVICIO]]="RÁPIDO",3.75,IF(Tabla1[[#This Row],[SERVICIO]]="NORMAL",2.5,))))</f>
        <v>3.75</v>
      </c>
      <c r="R4416">
        <f>IF(Tabla1[[#This Row],[SERVICIO]]="COMIDA",3.5,IF(Tabla1[[#This Row],[SERVICIO]]="CONTROLADO",8,IF(Tabla1[[#This Row],[SERVICIO]]="RÁPIDO",4.5,IF(Tabla1[[#This Row],[SERVICIO]]="NORMAL",3,))))</f>
        <v>4.5</v>
      </c>
      <c r="S44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16" s="2">
        <f>IF(Tabla1[[#This Row],[KILOMETROS ADICIONALES]]=0,Tabla1[[#This Row],[KILOMETROS]]*Tabla1[[#This Row],[COSTO NORMAL]],Tabla1[[#This Row],[COSTO NORMAL]]*Tabla1[[#This Row],[KILOMETROS HASTA]])</f>
        <v>16.875</v>
      </c>
      <c r="U4416" s="2">
        <f>Tabla1[[#This Row],[KILOMETROS ADICIONALES]]*Tabla1[[#This Row],[COSTO ADICIONAL]]</f>
        <v>7.5020000000000007</v>
      </c>
      <c r="V4416">
        <v>149.69999999999999</v>
      </c>
      <c r="W4416" s="2">
        <f>Tabla1[[#This Row],[COSTO NORMAL2]]+Tabla1[[#This Row],[COSTO ADICIONAL2]]</f>
        <v>24.377000000000002</v>
      </c>
    </row>
    <row r="4417" spans="1:23" x14ac:dyDescent="0.25">
      <c r="A4417" t="s">
        <v>121</v>
      </c>
      <c r="B4417" t="s">
        <v>7073</v>
      </c>
      <c r="C4417" t="s">
        <v>13508</v>
      </c>
      <c r="D4417" t="s">
        <v>13</v>
      </c>
      <c r="E4417" t="s">
        <v>14847</v>
      </c>
      <c r="F4417" t="s">
        <v>14</v>
      </c>
      <c r="G4417" t="s">
        <v>15</v>
      </c>
      <c r="H4417" t="s">
        <v>121</v>
      </c>
      <c r="I4417" t="s">
        <v>7074</v>
      </c>
      <c r="J4417" t="str">
        <f>MID(Tabla1[[#This Row],[HORA2]],1,2)</f>
        <v>19</v>
      </c>
      <c r="K4417" t="s">
        <v>19</v>
      </c>
      <c r="L4417" t="s">
        <v>92</v>
      </c>
      <c r="M4417" t="s">
        <v>14867</v>
      </c>
      <c r="N4417" t="s">
        <v>22</v>
      </c>
      <c r="O4417">
        <v>20.059999999999999</v>
      </c>
      <c r="P44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17.059999999999999</v>
      </c>
      <c r="Q4417">
        <f>IF(Tabla1[[#This Row],[SERVICIO]]="COMIDA",3,IF(Tabla1[[#This Row],[SERVICIO]]="CONTROLADO",12,IF(Tabla1[[#This Row],[SERVICIO]]="RÁPIDO",3.75,IF(Tabla1[[#This Row],[SERVICIO]]="NORMAL",2.5,))))</f>
        <v>3</v>
      </c>
      <c r="R4417">
        <f>IF(Tabla1[[#This Row],[SERVICIO]]="COMIDA",3.5,IF(Tabla1[[#This Row],[SERVICIO]]="CONTROLADO",8,IF(Tabla1[[#This Row],[SERVICIO]]="RÁPIDO",4.5,IF(Tabla1[[#This Row],[SERVICIO]]="NORMAL",3,))))</f>
        <v>3.5</v>
      </c>
      <c r="S4417">
        <f>IF(Tabla1[[#This Row],[SERVICIO]]="COMIDA",0.75,IF(Tabla1[[#This Row],[SERVICIO]]="CONTROLADO",2.65,IF(Tabla1[[#This Row],[SERVICIO]]="RÁPIDO",0.55,IF(Tabla1[[#This Row],[SERVICIO]]="NORMAL",1.2,))))</f>
        <v>0.75</v>
      </c>
      <c r="T4417" s="2">
        <f>IF(Tabla1[[#This Row],[KILOMETROS ADICIONALES]]=0,Tabla1[[#This Row],[KILOMETROS]]*Tabla1[[#This Row],[COSTO NORMAL]],Tabla1[[#This Row],[COSTO NORMAL]]*Tabla1[[#This Row],[KILOMETROS HASTA]])</f>
        <v>10.5</v>
      </c>
      <c r="U4417" s="2">
        <f>Tabla1[[#This Row],[KILOMETROS ADICIONALES]]*Tabla1[[#This Row],[COSTO ADICIONAL]]</f>
        <v>12.794999999999998</v>
      </c>
      <c r="V4417">
        <v>208.19</v>
      </c>
      <c r="W4417" s="2">
        <f>Tabla1[[#This Row],[COSTO NORMAL2]]+Tabla1[[#This Row],[COSTO ADICIONAL2]]</f>
        <v>23.294999999999998</v>
      </c>
    </row>
    <row r="4418" spans="1:23" x14ac:dyDescent="0.25">
      <c r="A4418" t="s">
        <v>121</v>
      </c>
      <c r="B4418" t="s">
        <v>7075</v>
      </c>
      <c r="C4418" t="s">
        <v>13509</v>
      </c>
      <c r="D4418" t="s">
        <v>13</v>
      </c>
      <c r="E4418" t="s">
        <v>14845</v>
      </c>
      <c r="F4418" t="s">
        <v>14</v>
      </c>
      <c r="G4418" t="s">
        <v>15</v>
      </c>
      <c r="H4418" t="s">
        <v>2667</v>
      </c>
      <c r="I4418" t="s">
        <v>7076</v>
      </c>
      <c r="J4418" t="str">
        <f>MID(Tabla1[[#This Row],[HORA2]],1,2)</f>
        <v>10</v>
      </c>
      <c r="K4418" t="s">
        <v>65</v>
      </c>
      <c r="L4418" t="s">
        <v>44</v>
      </c>
      <c r="M4418" t="s">
        <v>14867</v>
      </c>
      <c r="N4418" t="s">
        <v>22</v>
      </c>
      <c r="O4418">
        <v>19.420000000000002</v>
      </c>
      <c r="P44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15.670000000000002</v>
      </c>
      <c r="Q4418">
        <f>IF(Tabla1[[#This Row],[SERVICIO]]="COMIDA",3,IF(Tabla1[[#This Row],[SERVICIO]]="CONTROLADO",12,IF(Tabla1[[#This Row],[SERVICIO]]="RÁPIDO",3.75,IF(Tabla1[[#This Row],[SERVICIO]]="NORMAL",2.5,))))</f>
        <v>3.75</v>
      </c>
      <c r="R4418">
        <f>IF(Tabla1[[#This Row],[SERVICIO]]="COMIDA",3.5,IF(Tabla1[[#This Row],[SERVICIO]]="CONTROLADO",8,IF(Tabla1[[#This Row],[SERVICIO]]="RÁPIDO",4.5,IF(Tabla1[[#This Row],[SERVICIO]]="NORMAL",3,))))</f>
        <v>4.5</v>
      </c>
      <c r="S44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18" s="2">
        <f>IF(Tabla1[[#This Row],[KILOMETROS ADICIONALES]]=0,Tabla1[[#This Row],[KILOMETROS]]*Tabla1[[#This Row],[COSTO NORMAL]],Tabla1[[#This Row],[COSTO NORMAL]]*Tabla1[[#This Row],[KILOMETROS HASTA]])</f>
        <v>16.875</v>
      </c>
      <c r="U4418" s="2">
        <f>Tabla1[[#This Row],[KILOMETROS ADICIONALES]]*Tabla1[[#This Row],[COSTO ADICIONAL]]</f>
        <v>8.6185000000000009</v>
      </c>
      <c r="V4418">
        <v>12.18</v>
      </c>
      <c r="W4418" s="2">
        <f>Tabla1[[#This Row],[COSTO NORMAL2]]+Tabla1[[#This Row],[COSTO ADICIONAL2]]</f>
        <v>25.493500000000001</v>
      </c>
    </row>
    <row r="4419" spans="1:23" x14ac:dyDescent="0.25">
      <c r="A4419" t="s">
        <v>121</v>
      </c>
      <c r="B4419" t="s">
        <v>7077</v>
      </c>
      <c r="C4419" t="s">
        <v>13510</v>
      </c>
      <c r="D4419" t="s">
        <v>13</v>
      </c>
      <c r="E4419" t="s">
        <v>14847</v>
      </c>
      <c r="F4419" t="s">
        <v>14</v>
      </c>
      <c r="G4419" t="s">
        <v>15</v>
      </c>
      <c r="H4419" t="s">
        <v>121</v>
      </c>
      <c r="I4419" t="s">
        <v>7078</v>
      </c>
      <c r="J4419" t="str">
        <f>MID(Tabla1[[#This Row],[HORA2]],1,2)</f>
        <v>20</v>
      </c>
      <c r="K4419" t="s">
        <v>19</v>
      </c>
      <c r="L4419" t="s">
        <v>20</v>
      </c>
      <c r="M4419" t="s">
        <v>14867</v>
      </c>
      <c r="N4419" t="s">
        <v>22</v>
      </c>
      <c r="O4419">
        <v>5.9</v>
      </c>
      <c r="P44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2.9000000000000004</v>
      </c>
      <c r="Q4419">
        <f>IF(Tabla1[[#This Row],[SERVICIO]]="COMIDA",3,IF(Tabla1[[#This Row],[SERVICIO]]="CONTROLADO",12,IF(Tabla1[[#This Row],[SERVICIO]]="RÁPIDO",3.75,IF(Tabla1[[#This Row],[SERVICIO]]="NORMAL",2.5,))))</f>
        <v>3</v>
      </c>
      <c r="R4419">
        <f>IF(Tabla1[[#This Row],[SERVICIO]]="COMIDA",3.5,IF(Tabla1[[#This Row],[SERVICIO]]="CONTROLADO",8,IF(Tabla1[[#This Row],[SERVICIO]]="RÁPIDO",4.5,IF(Tabla1[[#This Row],[SERVICIO]]="NORMAL",3,))))</f>
        <v>3.5</v>
      </c>
      <c r="S4419">
        <f>IF(Tabla1[[#This Row],[SERVICIO]]="COMIDA",0.75,IF(Tabla1[[#This Row],[SERVICIO]]="CONTROLADO",2.65,IF(Tabla1[[#This Row],[SERVICIO]]="RÁPIDO",0.55,IF(Tabla1[[#This Row],[SERVICIO]]="NORMAL",1.2,))))</f>
        <v>0.75</v>
      </c>
      <c r="T4419" s="2">
        <f>IF(Tabla1[[#This Row],[KILOMETROS ADICIONALES]]=0,Tabla1[[#This Row],[KILOMETROS]]*Tabla1[[#This Row],[COSTO NORMAL]],Tabla1[[#This Row],[COSTO NORMAL]]*Tabla1[[#This Row],[KILOMETROS HASTA]])</f>
        <v>10.5</v>
      </c>
      <c r="U4419" s="2">
        <f>Tabla1[[#This Row],[KILOMETROS ADICIONALES]]*Tabla1[[#This Row],[COSTO ADICIONAL]]</f>
        <v>2.1750000000000003</v>
      </c>
      <c r="V4419">
        <v>110.14</v>
      </c>
      <c r="W4419" s="2">
        <f>Tabla1[[#This Row],[COSTO NORMAL2]]+Tabla1[[#This Row],[COSTO ADICIONAL2]]</f>
        <v>12.675000000000001</v>
      </c>
    </row>
    <row r="4420" spans="1:23" x14ac:dyDescent="0.25">
      <c r="A4420" t="s">
        <v>121</v>
      </c>
      <c r="B4420" t="s">
        <v>7079</v>
      </c>
      <c r="C4420" t="s">
        <v>13511</v>
      </c>
      <c r="E4420" t="s">
        <v>14845</v>
      </c>
      <c r="F4420" t="s">
        <v>76</v>
      </c>
      <c r="G4420" t="s">
        <v>15</v>
      </c>
      <c r="H4420" t="s">
        <v>121</v>
      </c>
      <c r="I4420" t="s">
        <v>7080</v>
      </c>
      <c r="J4420" t="str">
        <f>MID(Tabla1[[#This Row],[HORA2]],1,2)</f>
        <v>20</v>
      </c>
      <c r="K4420" t="s">
        <v>43</v>
      </c>
      <c r="L4420" t="s">
        <v>102</v>
      </c>
      <c r="M4420" t="s">
        <v>14867</v>
      </c>
      <c r="N4420" t="s">
        <v>22</v>
      </c>
      <c r="O4420">
        <v>8.6999999999999993</v>
      </c>
      <c r="P44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4.9499999999999993</v>
      </c>
      <c r="Q4420">
        <f>IF(Tabla1[[#This Row],[SERVICIO]]="COMIDA",3,IF(Tabla1[[#This Row],[SERVICIO]]="CONTROLADO",12,IF(Tabla1[[#This Row],[SERVICIO]]="RÁPIDO",3.75,IF(Tabla1[[#This Row],[SERVICIO]]="NORMAL",2.5,))))</f>
        <v>3.75</v>
      </c>
      <c r="R4420">
        <f>IF(Tabla1[[#This Row],[SERVICIO]]="COMIDA",3.5,IF(Tabla1[[#This Row],[SERVICIO]]="CONTROLADO",8,IF(Tabla1[[#This Row],[SERVICIO]]="RÁPIDO",4.5,IF(Tabla1[[#This Row],[SERVICIO]]="NORMAL",3,))))</f>
        <v>4.5</v>
      </c>
      <c r="S44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0" s="2">
        <f>IF(Tabla1[[#This Row],[KILOMETROS ADICIONALES]]=0,Tabla1[[#This Row],[KILOMETROS]]*Tabla1[[#This Row],[COSTO NORMAL]],Tabla1[[#This Row],[COSTO NORMAL]]*Tabla1[[#This Row],[KILOMETROS HASTA]])</f>
        <v>16.875</v>
      </c>
      <c r="U4420" s="2">
        <f>Tabla1[[#This Row],[KILOMETROS ADICIONALES]]*Tabla1[[#This Row],[COSTO ADICIONAL]]</f>
        <v>2.7224999999999997</v>
      </c>
      <c r="V4420">
        <v>137.97999999999999</v>
      </c>
      <c r="W4420" s="2">
        <f>Tabla1[[#This Row],[COSTO NORMAL2]]+Tabla1[[#This Row],[COSTO ADICIONAL2]]</f>
        <v>19.5975</v>
      </c>
    </row>
    <row r="4421" spans="1:23" x14ac:dyDescent="0.25">
      <c r="A4421" t="s">
        <v>121</v>
      </c>
      <c r="B4421" t="s">
        <v>7081</v>
      </c>
      <c r="C4421" t="s">
        <v>13512</v>
      </c>
      <c r="E4421" t="s">
        <v>14845</v>
      </c>
      <c r="F4421" t="s">
        <v>76</v>
      </c>
      <c r="G4421" t="s">
        <v>15</v>
      </c>
      <c r="H4421" t="s">
        <v>121</v>
      </c>
      <c r="I4421" t="s">
        <v>7082</v>
      </c>
      <c r="J4421" t="str">
        <f>MID(Tabla1[[#This Row],[HORA2]],1,2)</f>
        <v>20</v>
      </c>
      <c r="K4421" t="s">
        <v>43</v>
      </c>
      <c r="L4421" t="s">
        <v>57</v>
      </c>
      <c r="M4421" t="s">
        <v>14867</v>
      </c>
      <c r="N4421" t="s">
        <v>22</v>
      </c>
      <c r="O4421">
        <v>6.48</v>
      </c>
      <c r="P44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2.7300000000000004</v>
      </c>
      <c r="Q4421">
        <f>IF(Tabla1[[#This Row],[SERVICIO]]="COMIDA",3,IF(Tabla1[[#This Row],[SERVICIO]]="CONTROLADO",12,IF(Tabla1[[#This Row],[SERVICIO]]="RÁPIDO",3.75,IF(Tabla1[[#This Row],[SERVICIO]]="NORMAL",2.5,))))</f>
        <v>3.75</v>
      </c>
      <c r="R4421">
        <f>IF(Tabla1[[#This Row],[SERVICIO]]="COMIDA",3.5,IF(Tabla1[[#This Row],[SERVICIO]]="CONTROLADO",8,IF(Tabla1[[#This Row],[SERVICIO]]="RÁPIDO",4.5,IF(Tabla1[[#This Row],[SERVICIO]]="NORMAL",3,))))</f>
        <v>4.5</v>
      </c>
      <c r="S44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1" s="2">
        <f>IF(Tabla1[[#This Row],[KILOMETROS ADICIONALES]]=0,Tabla1[[#This Row],[KILOMETROS]]*Tabla1[[#This Row],[COSTO NORMAL]],Tabla1[[#This Row],[COSTO NORMAL]]*Tabla1[[#This Row],[KILOMETROS HASTA]])</f>
        <v>16.875</v>
      </c>
      <c r="U4421" s="2">
        <f>Tabla1[[#This Row],[KILOMETROS ADICIONALES]]*Tabla1[[#This Row],[COSTO ADICIONAL]]</f>
        <v>1.5015000000000003</v>
      </c>
      <c r="V4421">
        <v>93.55</v>
      </c>
      <c r="W4421" s="2">
        <f>Tabla1[[#This Row],[COSTO NORMAL2]]+Tabla1[[#This Row],[COSTO ADICIONAL2]]</f>
        <v>18.3765</v>
      </c>
    </row>
    <row r="4422" spans="1:23" x14ac:dyDescent="0.25">
      <c r="A4422" t="s">
        <v>121</v>
      </c>
      <c r="B4422" t="s">
        <v>7083</v>
      </c>
      <c r="C4422" t="s">
        <v>13513</v>
      </c>
      <c r="D4422" t="s">
        <v>13</v>
      </c>
      <c r="E4422" t="s">
        <v>14845</v>
      </c>
      <c r="F4422" t="s">
        <v>14</v>
      </c>
      <c r="G4422" t="s">
        <v>15</v>
      </c>
      <c r="H4422" t="s">
        <v>2667</v>
      </c>
      <c r="I4422" t="s">
        <v>7084</v>
      </c>
      <c r="J4422" t="str">
        <f>MID(Tabla1[[#This Row],[HORA2]],1,2)</f>
        <v>11</v>
      </c>
      <c r="K4422" t="s">
        <v>19</v>
      </c>
      <c r="L4422" t="s">
        <v>53</v>
      </c>
      <c r="M4422" t="s">
        <v>14867</v>
      </c>
      <c r="N4422" t="s">
        <v>22</v>
      </c>
      <c r="O4422">
        <v>18.41</v>
      </c>
      <c r="P44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14.66</v>
      </c>
      <c r="Q4422">
        <f>IF(Tabla1[[#This Row],[SERVICIO]]="COMIDA",3,IF(Tabla1[[#This Row],[SERVICIO]]="CONTROLADO",12,IF(Tabla1[[#This Row],[SERVICIO]]="RÁPIDO",3.75,IF(Tabla1[[#This Row],[SERVICIO]]="NORMAL",2.5,))))</f>
        <v>3.75</v>
      </c>
      <c r="R4422">
        <f>IF(Tabla1[[#This Row],[SERVICIO]]="COMIDA",3.5,IF(Tabla1[[#This Row],[SERVICIO]]="CONTROLADO",8,IF(Tabla1[[#This Row],[SERVICIO]]="RÁPIDO",4.5,IF(Tabla1[[#This Row],[SERVICIO]]="NORMAL",3,))))</f>
        <v>4.5</v>
      </c>
      <c r="S44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2" s="2">
        <f>IF(Tabla1[[#This Row],[KILOMETROS ADICIONALES]]=0,Tabla1[[#This Row],[KILOMETROS]]*Tabla1[[#This Row],[COSTO NORMAL]],Tabla1[[#This Row],[COSTO NORMAL]]*Tabla1[[#This Row],[KILOMETROS HASTA]])</f>
        <v>16.875</v>
      </c>
      <c r="U4422" s="2">
        <f>Tabla1[[#This Row],[KILOMETROS ADICIONALES]]*Tabla1[[#This Row],[COSTO ADICIONAL]]</f>
        <v>8.0630000000000006</v>
      </c>
      <c r="V4422">
        <v>57.57</v>
      </c>
      <c r="W4422" s="2">
        <f>Tabla1[[#This Row],[COSTO NORMAL2]]+Tabla1[[#This Row],[COSTO ADICIONAL2]]</f>
        <v>24.938000000000002</v>
      </c>
    </row>
    <row r="4423" spans="1:23" x14ac:dyDescent="0.25">
      <c r="A4423" t="s">
        <v>121</v>
      </c>
      <c r="B4423" t="s">
        <v>7085</v>
      </c>
      <c r="C4423" t="s">
        <v>13514</v>
      </c>
      <c r="E4423" t="s">
        <v>14845</v>
      </c>
      <c r="F4423" t="s">
        <v>76</v>
      </c>
      <c r="G4423" t="s">
        <v>15</v>
      </c>
      <c r="H4423" t="s">
        <v>121</v>
      </c>
      <c r="I4423" t="s">
        <v>7086</v>
      </c>
      <c r="J4423" t="str">
        <f>MID(Tabla1[[#This Row],[HORA2]],1,2)</f>
        <v>20</v>
      </c>
      <c r="K4423" t="s">
        <v>43</v>
      </c>
      <c r="L4423" t="s">
        <v>57</v>
      </c>
      <c r="M4423" t="s">
        <v>14867</v>
      </c>
      <c r="N4423" t="s">
        <v>22</v>
      </c>
      <c r="O4423">
        <v>7.74</v>
      </c>
      <c r="P44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3.99</v>
      </c>
      <c r="Q4423">
        <f>IF(Tabla1[[#This Row],[SERVICIO]]="COMIDA",3,IF(Tabla1[[#This Row],[SERVICIO]]="CONTROLADO",12,IF(Tabla1[[#This Row],[SERVICIO]]="RÁPIDO",3.75,IF(Tabla1[[#This Row],[SERVICIO]]="NORMAL",2.5,))))</f>
        <v>3.75</v>
      </c>
      <c r="R4423">
        <f>IF(Tabla1[[#This Row],[SERVICIO]]="COMIDA",3.5,IF(Tabla1[[#This Row],[SERVICIO]]="CONTROLADO",8,IF(Tabla1[[#This Row],[SERVICIO]]="RÁPIDO",4.5,IF(Tabla1[[#This Row],[SERVICIO]]="NORMAL",3,))))</f>
        <v>4.5</v>
      </c>
      <c r="S44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3" s="2">
        <f>IF(Tabla1[[#This Row],[KILOMETROS ADICIONALES]]=0,Tabla1[[#This Row],[KILOMETROS]]*Tabla1[[#This Row],[COSTO NORMAL]],Tabla1[[#This Row],[COSTO NORMAL]]*Tabla1[[#This Row],[KILOMETROS HASTA]])</f>
        <v>16.875</v>
      </c>
      <c r="U4423" s="2">
        <f>Tabla1[[#This Row],[KILOMETROS ADICIONALES]]*Tabla1[[#This Row],[COSTO ADICIONAL]]</f>
        <v>2.1945000000000001</v>
      </c>
      <c r="V4423">
        <v>68.05</v>
      </c>
      <c r="W4423" s="2">
        <f>Tabla1[[#This Row],[COSTO NORMAL2]]+Tabla1[[#This Row],[COSTO ADICIONAL2]]</f>
        <v>19.069500000000001</v>
      </c>
    </row>
    <row r="4424" spans="1:23" x14ac:dyDescent="0.25">
      <c r="A4424" t="s">
        <v>121</v>
      </c>
      <c r="B4424" t="s">
        <v>7087</v>
      </c>
      <c r="C4424" t="s">
        <v>13515</v>
      </c>
      <c r="E4424" t="s">
        <v>14845</v>
      </c>
      <c r="F4424" t="s">
        <v>76</v>
      </c>
      <c r="G4424" t="s">
        <v>15</v>
      </c>
      <c r="H4424" t="s">
        <v>121</v>
      </c>
      <c r="I4424" t="s">
        <v>7088</v>
      </c>
      <c r="J4424" t="str">
        <f>MID(Tabla1[[#This Row],[HORA2]],1,2)</f>
        <v>20</v>
      </c>
      <c r="K4424" t="s">
        <v>43</v>
      </c>
      <c r="L4424" t="s">
        <v>43</v>
      </c>
      <c r="M4424" t="s">
        <v>14867</v>
      </c>
      <c r="N4424" t="s">
        <v>22</v>
      </c>
      <c r="O4424">
        <v>3.05</v>
      </c>
      <c r="P44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24">
        <f>IF(Tabla1[[#This Row],[SERVICIO]]="COMIDA",3,IF(Tabla1[[#This Row],[SERVICIO]]="CONTROLADO",12,IF(Tabla1[[#This Row],[SERVICIO]]="RÁPIDO",3.75,IF(Tabla1[[#This Row],[SERVICIO]]="NORMAL",2.5,))))</f>
        <v>3.75</v>
      </c>
      <c r="R4424">
        <f>IF(Tabla1[[#This Row],[SERVICIO]]="COMIDA",3.5,IF(Tabla1[[#This Row],[SERVICIO]]="CONTROLADO",8,IF(Tabla1[[#This Row],[SERVICIO]]="RÁPIDO",4.5,IF(Tabla1[[#This Row],[SERVICIO]]="NORMAL",3,))))</f>
        <v>4.5</v>
      </c>
      <c r="S44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4" s="2">
        <f>IF(Tabla1[[#This Row],[KILOMETROS ADICIONALES]]=0,Tabla1[[#This Row],[KILOMETROS]]*Tabla1[[#This Row],[COSTO NORMAL]],Tabla1[[#This Row],[COSTO NORMAL]]*Tabla1[[#This Row],[KILOMETROS HASTA]])</f>
        <v>13.725</v>
      </c>
      <c r="U4424" s="2">
        <f>Tabla1[[#This Row],[KILOMETROS ADICIONALES]]*Tabla1[[#This Row],[COSTO ADICIONAL]]</f>
        <v>0</v>
      </c>
      <c r="V4424">
        <v>186.85</v>
      </c>
      <c r="W4424" s="2">
        <f>Tabla1[[#This Row],[COSTO NORMAL2]]+Tabla1[[#This Row],[COSTO ADICIONAL2]]</f>
        <v>13.725</v>
      </c>
    </row>
    <row r="4425" spans="1:23" x14ac:dyDescent="0.25">
      <c r="A4425" t="s">
        <v>121</v>
      </c>
      <c r="B4425" t="s">
        <v>7089</v>
      </c>
      <c r="C4425" t="s">
        <v>13516</v>
      </c>
      <c r="E4425" t="s">
        <v>14845</v>
      </c>
      <c r="F4425" t="s">
        <v>76</v>
      </c>
      <c r="G4425" t="s">
        <v>15</v>
      </c>
      <c r="H4425" t="s">
        <v>121</v>
      </c>
      <c r="I4425" t="s">
        <v>7090</v>
      </c>
      <c r="J4425" t="str">
        <f>MID(Tabla1[[#This Row],[HORA2]],1,2)</f>
        <v>20</v>
      </c>
      <c r="K4425" t="s">
        <v>43</v>
      </c>
      <c r="L4425" t="s">
        <v>65</v>
      </c>
      <c r="M4425" t="s">
        <v>14867</v>
      </c>
      <c r="N4425" t="s">
        <v>22</v>
      </c>
      <c r="O4425">
        <v>10.34</v>
      </c>
      <c r="P44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6.59</v>
      </c>
      <c r="Q4425">
        <f>IF(Tabla1[[#This Row],[SERVICIO]]="COMIDA",3,IF(Tabla1[[#This Row],[SERVICIO]]="CONTROLADO",12,IF(Tabla1[[#This Row],[SERVICIO]]="RÁPIDO",3.75,IF(Tabla1[[#This Row],[SERVICIO]]="NORMAL",2.5,))))</f>
        <v>3.75</v>
      </c>
      <c r="R4425">
        <f>IF(Tabla1[[#This Row],[SERVICIO]]="COMIDA",3.5,IF(Tabla1[[#This Row],[SERVICIO]]="CONTROLADO",8,IF(Tabla1[[#This Row],[SERVICIO]]="RÁPIDO",4.5,IF(Tabla1[[#This Row],[SERVICIO]]="NORMAL",3,))))</f>
        <v>4.5</v>
      </c>
      <c r="S44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5" s="2">
        <f>IF(Tabla1[[#This Row],[KILOMETROS ADICIONALES]]=0,Tabla1[[#This Row],[KILOMETROS]]*Tabla1[[#This Row],[COSTO NORMAL]],Tabla1[[#This Row],[COSTO NORMAL]]*Tabla1[[#This Row],[KILOMETROS HASTA]])</f>
        <v>16.875</v>
      </c>
      <c r="U4425" s="2">
        <f>Tabla1[[#This Row],[KILOMETROS ADICIONALES]]*Tabla1[[#This Row],[COSTO ADICIONAL]]</f>
        <v>3.6245000000000003</v>
      </c>
      <c r="V4425">
        <v>18.690000000000001</v>
      </c>
      <c r="W4425" s="2">
        <f>Tabla1[[#This Row],[COSTO NORMAL2]]+Tabla1[[#This Row],[COSTO ADICIONAL2]]</f>
        <v>20.499500000000001</v>
      </c>
    </row>
    <row r="4426" spans="1:23" x14ac:dyDescent="0.25">
      <c r="A4426" t="s">
        <v>121</v>
      </c>
      <c r="B4426" t="s">
        <v>7091</v>
      </c>
      <c r="C4426" t="s">
        <v>13517</v>
      </c>
      <c r="E4426" t="s">
        <v>14845</v>
      </c>
      <c r="F4426" t="s">
        <v>76</v>
      </c>
      <c r="G4426" t="s">
        <v>15</v>
      </c>
      <c r="H4426" t="s">
        <v>121</v>
      </c>
      <c r="I4426" t="s">
        <v>7092</v>
      </c>
      <c r="J4426" t="str">
        <f>MID(Tabla1[[#This Row],[HORA2]],1,2)</f>
        <v>20</v>
      </c>
      <c r="K4426" t="s">
        <v>43</v>
      </c>
      <c r="L4426" t="s">
        <v>65</v>
      </c>
      <c r="M4426" t="s">
        <v>14867</v>
      </c>
      <c r="N4426" t="s">
        <v>22</v>
      </c>
      <c r="O4426">
        <v>6.21</v>
      </c>
      <c r="P44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</v>
      </c>
      <c r="Q4426">
        <f>IF(Tabla1[[#This Row],[SERVICIO]]="COMIDA",3,IF(Tabla1[[#This Row],[SERVICIO]]="CONTROLADO",12,IF(Tabla1[[#This Row],[SERVICIO]]="RÁPIDO",3.75,IF(Tabla1[[#This Row],[SERVICIO]]="NORMAL",2.5,))))</f>
        <v>3.75</v>
      </c>
      <c r="R4426">
        <f>IF(Tabla1[[#This Row],[SERVICIO]]="COMIDA",3.5,IF(Tabla1[[#This Row],[SERVICIO]]="CONTROLADO",8,IF(Tabla1[[#This Row],[SERVICIO]]="RÁPIDO",4.5,IF(Tabla1[[#This Row],[SERVICIO]]="NORMAL",3,))))</f>
        <v>4.5</v>
      </c>
      <c r="S44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6" s="2">
        <f>IF(Tabla1[[#This Row],[KILOMETROS ADICIONALES]]=0,Tabla1[[#This Row],[KILOMETROS]]*Tabla1[[#This Row],[COSTO NORMAL]],Tabla1[[#This Row],[COSTO NORMAL]]*Tabla1[[#This Row],[KILOMETROS HASTA]])</f>
        <v>16.875</v>
      </c>
      <c r="U4426" s="2">
        <f>Tabla1[[#This Row],[KILOMETROS ADICIONALES]]*Tabla1[[#This Row],[COSTO ADICIONAL]]</f>
        <v>1.353</v>
      </c>
      <c r="V4426">
        <v>12.94</v>
      </c>
      <c r="W4426" s="2">
        <f>Tabla1[[#This Row],[COSTO NORMAL2]]+Tabla1[[#This Row],[COSTO ADICIONAL2]]</f>
        <v>18.228000000000002</v>
      </c>
    </row>
    <row r="4427" spans="1:23" x14ac:dyDescent="0.25">
      <c r="A4427" t="s">
        <v>121</v>
      </c>
      <c r="B4427" t="s">
        <v>7093</v>
      </c>
      <c r="C4427" t="s">
        <v>13518</v>
      </c>
      <c r="D4427" t="s">
        <v>13</v>
      </c>
      <c r="E4427" t="s">
        <v>14845</v>
      </c>
      <c r="F4427" t="s">
        <v>14</v>
      </c>
      <c r="G4427" t="s">
        <v>15</v>
      </c>
      <c r="H4427" t="s">
        <v>2667</v>
      </c>
      <c r="I4427" t="s">
        <v>7094</v>
      </c>
      <c r="J4427" t="str">
        <f>MID(Tabla1[[#This Row],[HORA2]],1,2)</f>
        <v>10</v>
      </c>
      <c r="K4427" t="s">
        <v>19</v>
      </c>
      <c r="L4427" t="s">
        <v>26</v>
      </c>
      <c r="M4427" t="s">
        <v>14867</v>
      </c>
      <c r="N4427" t="s">
        <v>22</v>
      </c>
      <c r="O4427">
        <v>17.34</v>
      </c>
      <c r="P44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13.59</v>
      </c>
      <c r="Q4427">
        <f>IF(Tabla1[[#This Row],[SERVICIO]]="COMIDA",3,IF(Tabla1[[#This Row],[SERVICIO]]="CONTROLADO",12,IF(Tabla1[[#This Row],[SERVICIO]]="RÁPIDO",3.75,IF(Tabla1[[#This Row],[SERVICIO]]="NORMAL",2.5,))))</f>
        <v>3.75</v>
      </c>
      <c r="R4427">
        <f>IF(Tabla1[[#This Row],[SERVICIO]]="COMIDA",3.5,IF(Tabla1[[#This Row],[SERVICIO]]="CONTROLADO",8,IF(Tabla1[[#This Row],[SERVICIO]]="RÁPIDO",4.5,IF(Tabla1[[#This Row],[SERVICIO]]="NORMAL",3,))))</f>
        <v>4.5</v>
      </c>
      <c r="S44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7" s="2">
        <f>IF(Tabla1[[#This Row],[KILOMETROS ADICIONALES]]=0,Tabla1[[#This Row],[KILOMETROS]]*Tabla1[[#This Row],[COSTO NORMAL]],Tabla1[[#This Row],[COSTO NORMAL]]*Tabla1[[#This Row],[KILOMETROS HASTA]])</f>
        <v>16.875</v>
      </c>
      <c r="U4427" s="2">
        <f>Tabla1[[#This Row],[KILOMETROS ADICIONALES]]*Tabla1[[#This Row],[COSTO ADICIONAL]]</f>
        <v>7.4745000000000008</v>
      </c>
      <c r="V4427">
        <v>166.66</v>
      </c>
      <c r="W4427" s="2">
        <f>Tabla1[[#This Row],[COSTO NORMAL2]]+Tabla1[[#This Row],[COSTO ADICIONAL2]]</f>
        <v>24.349499999999999</v>
      </c>
    </row>
    <row r="4428" spans="1:23" x14ac:dyDescent="0.25">
      <c r="A4428" t="s">
        <v>121</v>
      </c>
      <c r="B4428" t="s">
        <v>7095</v>
      </c>
      <c r="C4428" t="s">
        <v>13519</v>
      </c>
      <c r="D4428" t="s">
        <v>13</v>
      </c>
      <c r="E4428" t="s">
        <v>14845</v>
      </c>
      <c r="F4428" t="s">
        <v>14</v>
      </c>
      <c r="G4428" t="s">
        <v>15</v>
      </c>
      <c r="H4428" t="s">
        <v>2667</v>
      </c>
      <c r="I4428" t="s">
        <v>7096</v>
      </c>
      <c r="J4428" t="str">
        <f>MID(Tabla1[[#This Row],[HORA2]],1,2)</f>
        <v>14</v>
      </c>
      <c r="K4428" t="s">
        <v>43</v>
      </c>
      <c r="L4428" t="s">
        <v>49</v>
      </c>
      <c r="M4428" t="s">
        <v>14867</v>
      </c>
      <c r="N4428" t="s">
        <v>22</v>
      </c>
      <c r="O4428">
        <v>5.75</v>
      </c>
      <c r="P44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</v>
      </c>
      <c r="Q4428">
        <f>IF(Tabla1[[#This Row],[SERVICIO]]="COMIDA",3,IF(Tabla1[[#This Row],[SERVICIO]]="CONTROLADO",12,IF(Tabla1[[#This Row],[SERVICIO]]="RÁPIDO",3.75,IF(Tabla1[[#This Row],[SERVICIO]]="NORMAL",2.5,))))</f>
        <v>3.75</v>
      </c>
      <c r="R4428">
        <f>IF(Tabla1[[#This Row],[SERVICIO]]="COMIDA",3.5,IF(Tabla1[[#This Row],[SERVICIO]]="CONTROLADO",8,IF(Tabla1[[#This Row],[SERVICIO]]="RÁPIDO",4.5,IF(Tabla1[[#This Row],[SERVICIO]]="NORMAL",3,))))</f>
        <v>4.5</v>
      </c>
      <c r="S44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8" s="2">
        <f>IF(Tabla1[[#This Row],[KILOMETROS ADICIONALES]]=0,Tabla1[[#This Row],[KILOMETROS]]*Tabla1[[#This Row],[COSTO NORMAL]],Tabla1[[#This Row],[COSTO NORMAL]]*Tabla1[[#This Row],[KILOMETROS HASTA]])</f>
        <v>16.875</v>
      </c>
      <c r="U4428" s="2">
        <f>Tabla1[[#This Row],[KILOMETROS ADICIONALES]]*Tabla1[[#This Row],[COSTO ADICIONAL]]</f>
        <v>1.1000000000000001</v>
      </c>
      <c r="V4428">
        <v>153.54</v>
      </c>
      <c r="W4428" s="2">
        <f>Tabla1[[#This Row],[COSTO NORMAL2]]+Tabla1[[#This Row],[COSTO ADICIONAL2]]</f>
        <v>17.975000000000001</v>
      </c>
    </row>
    <row r="4429" spans="1:23" x14ac:dyDescent="0.25">
      <c r="A4429" t="s">
        <v>121</v>
      </c>
      <c r="B4429" t="s">
        <v>7097</v>
      </c>
      <c r="C4429" t="s">
        <v>13520</v>
      </c>
      <c r="D4429" t="s">
        <v>13</v>
      </c>
      <c r="E4429" t="s">
        <v>14845</v>
      </c>
      <c r="F4429" t="s">
        <v>14</v>
      </c>
      <c r="G4429" t="s">
        <v>15</v>
      </c>
      <c r="H4429" t="s">
        <v>2667</v>
      </c>
      <c r="I4429" t="s">
        <v>7098</v>
      </c>
      <c r="J4429" t="str">
        <f>MID(Tabla1[[#This Row],[HORA2]],1,2)</f>
        <v>12</v>
      </c>
      <c r="K4429" t="s">
        <v>94</v>
      </c>
      <c r="L4429" t="s">
        <v>180</v>
      </c>
      <c r="M4429" t="s">
        <v>14867</v>
      </c>
      <c r="N4429" t="s">
        <v>22</v>
      </c>
      <c r="O4429">
        <v>9.77</v>
      </c>
      <c r="P44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</v>
      </c>
      <c r="Q4429">
        <f>IF(Tabla1[[#This Row],[SERVICIO]]="COMIDA",3,IF(Tabla1[[#This Row],[SERVICIO]]="CONTROLADO",12,IF(Tabla1[[#This Row],[SERVICIO]]="RÁPIDO",3.75,IF(Tabla1[[#This Row],[SERVICIO]]="NORMAL",2.5,))))</f>
        <v>3.75</v>
      </c>
      <c r="R4429">
        <f>IF(Tabla1[[#This Row],[SERVICIO]]="COMIDA",3.5,IF(Tabla1[[#This Row],[SERVICIO]]="CONTROLADO",8,IF(Tabla1[[#This Row],[SERVICIO]]="RÁPIDO",4.5,IF(Tabla1[[#This Row],[SERVICIO]]="NORMAL",3,))))</f>
        <v>4.5</v>
      </c>
      <c r="S44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29" s="2">
        <f>IF(Tabla1[[#This Row],[KILOMETROS ADICIONALES]]=0,Tabla1[[#This Row],[KILOMETROS]]*Tabla1[[#This Row],[COSTO NORMAL]],Tabla1[[#This Row],[COSTO NORMAL]]*Tabla1[[#This Row],[KILOMETROS HASTA]])</f>
        <v>16.875</v>
      </c>
      <c r="U4429" s="2">
        <f>Tabla1[[#This Row],[KILOMETROS ADICIONALES]]*Tabla1[[#This Row],[COSTO ADICIONAL]]</f>
        <v>3.3109999999999999</v>
      </c>
      <c r="V4429">
        <v>148.63999999999999</v>
      </c>
      <c r="W4429" s="2">
        <f>Tabla1[[#This Row],[COSTO NORMAL2]]+Tabla1[[#This Row],[COSTO ADICIONAL2]]</f>
        <v>20.186</v>
      </c>
    </row>
    <row r="4430" spans="1:23" x14ac:dyDescent="0.25">
      <c r="A4430" t="s">
        <v>121</v>
      </c>
      <c r="B4430" t="s">
        <v>7099</v>
      </c>
      <c r="C4430" t="s">
        <v>13521</v>
      </c>
      <c r="E4430" t="s">
        <v>14845</v>
      </c>
      <c r="F4430" t="s">
        <v>76</v>
      </c>
      <c r="G4430" t="s">
        <v>15</v>
      </c>
      <c r="H4430" t="s">
        <v>121</v>
      </c>
      <c r="I4430" t="s">
        <v>7100</v>
      </c>
      <c r="J4430" t="str">
        <f>MID(Tabla1[[#This Row],[HORA2]],1,2)</f>
        <v>21</v>
      </c>
      <c r="K4430" t="s">
        <v>43</v>
      </c>
      <c r="L4430" t="s">
        <v>57</v>
      </c>
      <c r="M4430" t="s">
        <v>14867</v>
      </c>
      <c r="N4430" t="s">
        <v>22</v>
      </c>
      <c r="O4430">
        <v>11.3</v>
      </c>
      <c r="P44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7.5500000000000007</v>
      </c>
      <c r="Q4430">
        <f>IF(Tabla1[[#This Row],[SERVICIO]]="COMIDA",3,IF(Tabla1[[#This Row],[SERVICIO]]="CONTROLADO",12,IF(Tabla1[[#This Row],[SERVICIO]]="RÁPIDO",3.75,IF(Tabla1[[#This Row],[SERVICIO]]="NORMAL",2.5,))))</f>
        <v>3.75</v>
      </c>
      <c r="R4430">
        <f>IF(Tabla1[[#This Row],[SERVICIO]]="COMIDA",3.5,IF(Tabla1[[#This Row],[SERVICIO]]="CONTROLADO",8,IF(Tabla1[[#This Row],[SERVICIO]]="RÁPIDO",4.5,IF(Tabla1[[#This Row],[SERVICIO]]="NORMAL",3,))))</f>
        <v>4.5</v>
      </c>
      <c r="S44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0" s="2">
        <f>IF(Tabla1[[#This Row],[KILOMETROS ADICIONALES]]=0,Tabla1[[#This Row],[KILOMETROS]]*Tabla1[[#This Row],[COSTO NORMAL]],Tabla1[[#This Row],[COSTO NORMAL]]*Tabla1[[#This Row],[KILOMETROS HASTA]])</f>
        <v>16.875</v>
      </c>
      <c r="U4430" s="2">
        <f>Tabla1[[#This Row],[KILOMETROS ADICIONALES]]*Tabla1[[#This Row],[COSTO ADICIONAL]]</f>
        <v>4.1525000000000007</v>
      </c>
      <c r="V4430">
        <v>95.12</v>
      </c>
      <c r="W4430" s="2">
        <f>Tabla1[[#This Row],[COSTO NORMAL2]]+Tabla1[[#This Row],[COSTO ADICIONAL2]]</f>
        <v>21.0275</v>
      </c>
    </row>
    <row r="4431" spans="1:23" x14ac:dyDescent="0.25">
      <c r="A4431" t="s">
        <v>121</v>
      </c>
      <c r="B4431" t="s">
        <v>7101</v>
      </c>
      <c r="C4431" t="s">
        <v>13522</v>
      </c>
      <c r="D4431" t="s">
        <v>13</v>
      </c>
      <c r="E4431" t="s">
        <v>14847</v>
      </c>
      <c r="F4431" t="s">
        <v>14</v>
      </c>
      <c r="G4431" t="s">
        <v>15</v>
      </c>
      <c r="H4431" t="s">
        <v>121</v>
      </c>
      <c r="I4431" t="s">
        <v>7102</v>
      </c>
      <c r="J4431" t="str">
        <f>MID(Tabla1[[#This Row],[HORA2]],1,2)</f>
        <v>20</v>
      </c>
      <c r="K4431" t="s">
        <v>19</v>
      </c>
      <c r="L4431" t="s">
        <v>65</v>
      </c>
      <c r="M4431" t="s">
        <v>14867</v>
      </c>
      <c r="N4431" t="s">
        <v>22</v>
      </c>
      <c r="O4431">
        <v>14.32</v>
      </c>
      <c r="P44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11.32</v>
      </c>
      <c r="Q4431">
        <f>IF(Tabla1[[#This Row],[SERVICIO]]="COMIDA",3,IF(Tabla1[[#This Row],[SERVICIO]]="CONTROLADO",12,IF(Tabla1[[#This Row],[SERVICIO]]="RÁPIDO",3.75,IF(Tabla1[[#This Row],[SERVICIO]]="NORMAL",2.5,))))</f>
        <v>3</v>
      </c>
      <c r="R4431">
        <f>IF(Tabla1[[#This Row],[SERVICIO]]="COMIDA",3.5,IF(Tabla1[[#This Row],[SERVICIO]]="CONTROLADO",8,IF(Tabla1[[#This Row],[SERVICIO]]="RÁPIDO",4.5,IF(Tabla1[[#This Row],[SERVICIO]]="NORMAL",3,))))</f>
        <v>3.5</v>
      </c>
      <c r="S4431">
        <f>IF(Tabla1[[#This Row],[SERVICIO]]="COMIDA",0.75,IF(Tabla1[[#This Row],[SERVICIO]]="CONTROLADO",2.65,IF(Tabla1[[#This Row],[SERVICIO]]="RÁPIDO",0.55,IF(Tabla1[[#This Row],[SERVICIO]]="NORMAL",1.2,))))</f>
        <v>0.75</v>
      </c>
      <c r="T4431" s="2">
        <f>IF(Tabla1[[#This Row],[KILOMETROS ADICIONALES]]=0,Tabla1[[#This Row],[KILOMETROS]]*Tabla1[[#This Row],[COSTO NORMAL]],Tabla1[[#This Row],[COSTO NORMAL]]*Tabla1[[#This Row],[KILOMETROS HASTA]])</f>
        <v>10.5</v>
      </c>
      <c r="U4431" s="2">
        <f>Tabla1[[#This Row],[KILOMETROS ADICIONALES]]*Tabla1[[#This Row],[COSTO ADICIONAL]]</f>
        <v>8.49</v>
      </c>
      <c r="V4431">
        <v>220.29</v>
      </c>
      <c r="W4431" s="2">
        <f>Tabla1[[#This Row],[COSTO NORMAL2]]+Tabla1[[#This Row],[COSTO ADICIONAL2]]</f>
        <v>18.990000000000002</v>
      </c>
    </row>
    <row r="4432" spans="1:23" x14ac:dyDescent="0.25">
      <c r="A4432" t="s">
        <v>121</v>
      </c>
      <c r="B4432" t="s">
        <v>7103</v>
      </c>
      <c r="C4432" t="s">
        <v>13523</v>
      </c>
      <c r="D4432" t="s">
        <v>13</v>
      </c>
      <c r="E4432" t="s">
        <v>14847</v>
      </c>
      <c r="F4432" t="s">
        <v>14</v>
      </c>
      <c r="G4432" t="s">
        <v>15</v>
      </c>
      <c r="H4432" t="s">
        <v>121</v>
      </c>
      <c r="I4432" t="s">
        <v>7104</v>
      </c>
      <c r="J4432" t="str">
        <f>MID(Tabla1[[#This Row],[HORA2]],1,2)</f>
        <v>21</v>
      </c>
      <c r="K4432" t="s">
        <v>19</v>
      </c>
      <c r="L4432" t="s">
        <v>20</v>
      </c>
      <c r="M4432" t="s">
        <v>14867</v>
      </c>
      <c r="N4432" t="s">
        <v>22</v>
      </c>
      <c r="O4432">
        <v>14.42</v>
      </c>
      <c r="P44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11.42</v>
      </c>
      <c r="Q4432">
        <f>IF(Tabla1[[#This Row],[SERVICIO]]="COMIDA",3,IF(Tabla1[[#This Row],[SERVICIO]]="CONTROLADO",12,IF(Tabla1[[#This Row],[SERVICIO]]="RÁPIDO",3.75,IF(Tabla1[[#This Row],[SERVICIO]]="NORMAL",2.5,))))</f>
        <v>3</v>
      </c>
      <c r="R4432">
        <f>IF(Tabla1[[#This Row],[SERVICIO]]="COMIDA",3.5,IF(Tabla1[[#This Row],[SERVICIO]]="CONTROLADO",8,IF(Tabla1[[#This Row],[SERVICIO]]="RÁPIDO",4.5,IF(Tabla1[[#This Row],[SERVICIO]]="NORMAL",3,))))</f>
        <v>3.5</v>
      </c>
      <c r="S4432">
        <f>IF(Tabla1[[#This Row],[SERVICIO]]="COMIDA",0.75,IF(Tabla1[[#This Row],[SERVICIO]]="CONTROLADO",2.65,IF(Tabla1[[#This Row],[SERVICIO]]="RÁPIDO",0.55,IF(Tabla1[[#This Row],[SERVICIO]]="NORMAL",1.2,))))</f>
        <v>0.75</v>
      </c>
      <c r="T4432" s="2">
        <f>IF(Tabla1[[#This Row],[KILOMETROS ADICIONALES]]=0,Tabla1[[#This Row],[KILOMETROS]]*Tabla1[[#This Row],[COSTO NORMAL]],Tabla1[[#This Row],[COSTO NORMAL]]*Tabla1[[#This Row],[KILOMETROS HASTA]])</f>
        <v>10.5</v>
      </c>
      <c r="U4432" s="2">
        <f>Tabla1[[#This Row],[KILOMETROS ADICIONALES]]*Tabla1[[#This Row],[COSTO ADICIONAL]]</f>
        <v>8.5649999999999995</v>
      </c>
      <c r="V4432">
        <v>110.03</v>
      </c>
      <c r="W4432" s="2">
        <f>Tabla1[[#This Row],[COSTO NORMAL2]]+Tabla1[[#This Row],[COSTO ADICIONAL2]]</f>
        <v>19.064999999999998</v>
      </c>
    </row>
    <row r="4433" spans="1:23" x14ac:dyDescent="0.25">
      <c r="A4433" t="s">
        <v>121</v>
      </c>
      <c r="B4433" t="s">
        <v>7105</v>
      </c>
      <c r="C4433" t="s">
        <v>13524</v>
      </c>
      <c r="E4433" t="s">
        <v>14845</v>
      </c>
      <c r="F4433" t="s">
        <v>76</v>
      </c>
      <c r="G4433" t="s">
        <v>15</v>
      </c>
      <c r="H4433" t="s">
        <v>121</v>
      </c>
      <c r="I4433" t="s">
        <v>7106</v>
      </c>
      <c r="J4433" t="str">
        <f>MID(Tabla1[[#This Row],[HORA2]],1,2)</f>
        <v>21</v>
      </c>
      <c r="K4433" t="s">
        <v>43</v>
      </c>
      <c r="L4433" t="s">
        <v>57</v>
      </c>
      <c r="M4433" t="s">
        <v>14867</v>
      </c>
      <c r="N4433" t="s">
        <v>22</v>
      </c>
      <c r="O4433">
        <v>13.49</v>
      </c>
      <c r="P44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9.74</v>
      </c>
      <c r="Q4433">
        <f>IF(Tabla1[[#This Row],[SERVICIO]]="COMIDA",3,IF(Tabla1[[#This Row],[SERVICIO]]="CONTROLADO",12,IF(Tabla1[[#This Row],[SERVICIO]]="RÁPIDO",3.75,IF(Tabla1[[#This Row],[SERVICIO]]="NORMAL",2.5,))))</f>
        <v>3.75</v>
      </c>
      <c r="R4433">
        <f>IF(Tabla1[[#This Row],[SERVICIO]]="COMIDA",3.5,IF(Tabla1[[#This Row],[SERVICIO]]="CONTROLADO",8,IF(Tabla1[[#This Row],[SERVICIO]]="RÁPIDO",4.5,IF(Tabla1[[#This Row],[SERVICIO]]="NORMAL",3,))))</f>
        <v>4.5</v>
      </c>
      <c r="S44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3" s="2">
        <f>IF(Tabla1[[#This Row],[KILOMETROS ADICIONALES]]=0,Tabla1[[#This Row],[KILOMETROS]]*Tabla1[[#This Row],[COSTO NORMAL]],Tabla1[[#This Row],[COSTO NORMAL]]*Tabla1[[#This Row],[KILOMETROS HASTA]])</f>
        <v>16.875</v>
      </c>
      <c r="U4433" s="2">
        <f>Tabla1[[#This Row],[KILOMETROS ADICIONALES]]*Tabla1[[#This Row],[COSTO ADICIONAL]]</f>
        <v>5.3570000000000002</v>
      </c>
      <c r="V4433">
        <v>224.7</v>
      </c>
      <c r="W4433" s="2">
        <f>Tabla1[[#This Row],[COSTO NORMAL2]]+Tabla1[[#This Row],[COSTO ADICIONAL2]]</f>
        <v>22.231999999999999</v>
      </c>
    </row>
    <row r="4434" spans="1:23" x14ac:dyDescent="0.25">
      <c r="A4434" t="s">
        <v>121</v>
      </c>
      <c r="B4434" t="s">
        <v>7107</v>
      </c>
      <c r="C4434" t="s">
        <v>13525</v>
      </c>
      <c r="D4434" t="s">
        <v>13</v>
      </c>
      <c r="E4434" t="s">
        <v>14845</v>
      </c>
      <c r="F4434" t="s">
        <v>14</v>
      </c>
      <c r="G4434" t="s">
        <v>15</v>
      </c>
      <c r="H4434" t="s">
        <v>2667</v>
      </c>
      <c r="I4434" t="s">
        <v>7108</v>
      </c>
      <c r="J4434" t="str">
        <f>MID(Tabla1[[#This Row],[HORA2]],1,2)</f>
        <v>12</v>
      </c>
      <c r="K4434" t="s">
        <v>19</v>
      </c>
      <c r="L4434" t="s">
        <v>19</v>
      </c>
      <c r="M4434" t="s">
        <v>14867</v>
      </c>
      <c r="N4434" t="s">
        <v>22</v>
      </c>
      <c r="O4434">
        <v>3.52</v>
      </c>
      <c r="P44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34">
        <f>IF(Tabla1[[#This Row],[SERVICIO]]="COMIDA",3,IF(Tabla1[[#This Row],[SERVICIO]]="CONTROLADO",12,IF(Tabla1[[#This Row],[SERVICIO]]="RÁPIDO",3.75,IF(Tabla1[[#This Row],[SERVICIO]]="NORMAL",2.5,))))</f>
        <v>3.75</v>
      </c>
      <c r="R4434">
        <f>IF(Tabla1[[#This Row],[SERVICIO]]="COMIDA",3.5,IF(Tabla1[[#This Row],[SERVICIO]]="CONTROLADO",8,IF(Tabla1[[#This Row],[SERVICIO]]="RÁPIDO",4.5,IF(Tabla1[[#This Row],[SERVICIO]]="NORMAL",3,))))</f>
        <v>4.5</v>
      </c>
      <c r="S44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4" s="2">
        <f>IF(Tabla1[[#This Row],[KILOMETROS ADICIONALES]]=0,Tabla1[[#This Row],[KILOMETROS]]*Tabla1[[#This Row],[COSTO NORMAL]],Tabla1[[#This Row],[COSTO NORMAL]]*Tabla1[[#This Row],[KILOMETROS HASTA]])</f>
        <v>15.84</v>
      </c>
      <c r="U4434" s="2">
        <f>Tabla1[[#This Row],[KILOMETROS ADICIONALES]]*Tabla1[[#This Row],[COSTO ADICIONAL]]</f>
        <v>0</v>
      </c>
      <c r="V4434">
        <v>15.28</v>
      </c>
      <c r="W4434" s="2">
        <f>Tabla1[[#This Row],[COSTO NORMAL2]]+Tabla1[[#This Row],[COSTO ADICIONAL2]]</f>
        <v>15.84</v>
      </c>
    </row>
    <row r="4435" spans="1:23" x14ac:dyDescent="0.25">
      <c r="A4435" t="s">
        <v>121</v>
      </c>
      <c r="B4435" t="s">
        <v>7109</v>
      </c>
      <c r="C4435" t="s">
        <v>13526</v>
      </c>
      <c r="D4435" t="s">
        <v>13</v>
      </c>
      <c r="E4435" t="s">
        <v>14847</v>
      </c>
      <c r="F4435" t="s">
        <v>14</v>
      </c>
      <c r="G4435" t="s">
        <v>15</v>
      </c>
      <c r="H4435" t="s">
        <v>121</v>
      </c>
      <c r="I4435" t="s">
        <v>7110</v>
      </c>
      <c r="J4435" t="str">
        <f>MID(Tabla1[[#This Row],[HORA2]],1,2)</f>
        <v>20</v>
      </c>
      <c r="K4435" t="s">
        <v>19</v>
      </c>
      <c r="L4435" t="s">
        <v>78</v>
      </c>
      <c r="M4435" t="s">
        <v>14867</v>
      </c>
      <c r="N4435" t="s">
        <v>22</v>
      </c>
      <c r="O4435">
        <v>7.73</v>
      </c>
      <c r="P44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4435">
        <f>IF(Tabla1[[#This Row],[SERVICIO]]="COMIDA",3,IF(Tabla1[[#This Row],[SERVICIO]]="CONTROLADO",12,IF(Tabla1[[#This Row],[SERVICIO]]="RÁPIDO",3.75,IF(Tabla1[[#This Row],[SERVICIO]]="NORMAL",2.5,))))</f>
        <v>3</v>
      </c>
      <c r="R4435">
        <f>IF(Tabla1[[#This Row],[SERVICIO]]="COMIDA",3.5,IF(Tabla1[[#This Row],[SERVICIO]]="CONTROLADO",8,IF(Tabla1[[#This Row],[SERVICIO]]="RÁPIDO",4.5,IF(Tabla1[[#This Row],[SERVICIO]]="NORMAL",3,))))</f>
        <v>3.5</v>
      </c>
      <c r="S4435">
        <f>IF(Tabla1[[#This Row],[SERVICIO]]="COMIDA",0.75,IF(Tabla1[[#This Row],[SERVICIO]]="CONTROLADO",2.65,IF(Tabla1[[#This Row],[SERVICIO]]="RÁPIDO",0.55,IF(Tabla1[[#This Row],[SERVICIO]]="NORMAL",1.2,))))</f>
        <v>0.75</v>
      </c>
      <c r="T4435" s="2">
        <f>IF(Tabla1[[#This Row],[KILOMETROS ADICIONALES]]=0,Tabla1[[#This Row],[KILOMETROS]]*Tabla1[[#This Row],[COSTO NORMAL]],Tabla1[[#This Row],[COSTO NORMAL]]*Tabla1[[#This Row],[KILOMETROS HASTA]])</f>
        <v>10.5</v>
      </c>
      <c r="U4435" s="2">
        <f>Tabla1[[#This Row],[KILOMETROS ADICIONALES]]*Tabla1[[#This Row],[COSTO ADICIONAL]]</f>
        <v>3.5475000000000003</v>
      </c>
      <c r="V4435">
        <v>59.27</v>
      </c>
      <c r="W4435" s="2">
        <f>Tabla1[[#This Row],[COSTO NORMAL2]]+Tabla1[[#This Row],[COSTO ADICIONAL2]]</f>
        <v>14.047499999999999</v>
      </c>
    </row>
    <row r="4436" spans="1:23" x14ac:dyDescent="0.25">
      <c r="A4436" t="s">
        <v>121</v>
      </c>
      <c r="B4436" t="s">
        <v>7111</v>
      </c>
      <c r="C4436" t="s">
        <v>13527</v>
      </c>
      <c r="E4436" t="s">
        <v>14845</v>
      </c>
      <c r="F4436" t="s">
        <v>76</v>
      </c>
      <c r="G4436" t="s">
        <v>15</v>
      </c>
      <c r="H4436" t="s">
        <v>121</v>
      </c>
      <c r="I4436" t="s">
        <v>7112</v>
      </c>
      <c r="J4436" t="str">
        <f>MID(Tabla1[[#This Row],[HORA2]],1,2)</f>
        <v>21</v>
      </c>
      <c r="K4436" t="s">
        <v>43</v>
      </c>
      <c r="L4436" t="s">
        <v>65</v>
      </c>
      <c r="M4436" t="s">
        <v>14867</v>
      </c>
      <c r="N4436" t="s">
        <v>22</v>
      </c>
      <c r="O4436">
        <v>19.68</v>
      </c>
      <c r="P44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15.93</v>
      </c>
      <c r="Q4436">
        <f>IF(Tabla1[[#This Row],[SERVICIO]]="COMIDA",3,IF(Tabla1[[#This Row],[SERVICIO]]="CONTROLADO",12,IF(Tabla1[[#This Row],[SERVICIO]]="RÁPIDO",3.75,IF(Tabla1[[#This Row],[SERVICIO]]="NORMAL",2.5,))))</f>
        <v>3.75</v>
      </c>
      <c r="R4436">
        <f>IF(Tabla1[[#This Row],[SERVICIO]]="COMIDA",3.5,IF(Tabla1[[#This Row],[SERVICIO]]="CONTROLADO",8,IF(Tabla1[[#This Row],[SERVICIO]]="RÁPIDO",4.5,IF(Tabla1[[#This Row],[SERVICIO]]="NORMAL",3,))))</f>
        <v>4.5</v>
      </c>
      <c r="S44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6" s="2">
        <f>IF(Tabla1[[#This Row],[KILOMETROS ADICIONALES]]=0,Tabla1[[#This Row],[KILOMETROS]]*Tabla1[[#This Row],[COSTO NORMAL]],Tabla1[[#This Row],[COSTO NORMAL]]*Tabla1[[#This Row],[KILOMETROS HASTA]])</f>
        <v>16.875</v>
      </c>
      <c r="U4436" s="2">
        <f>Tabla1[[#This Row],[KILOMETROS ADICIONALES]]*Tabla1[[#This Row],[COSTO ADICIONAL]]</f>
        <v>8.7614999999999998</v>
      </c>
      <c r="V4436">
        <v>58.7</v>
      </c>
      <c r="W4436" s="2">
        <f>Tabla1[[#This Row],[COSTO NORMAL2]]+Tabla1[[#This Row],[COSTO ADICIONAL2]]</f>
        <v>25.636499999999998</v>
      </c>
    </row>
    <row r="4437" spans="1:23" x14ac:dyDescent="0.25">
      <c r="A4437" t="s">
        <v>121</v>
      </c>
      <c r="B4437" t="s">
        <v>7113</v>
      </c>
      <c r="C4437" t="s">
        <v>13528</v>
      </c>
      <c r="D4437" t="s">
        <v>13</v>
      </c>
      <c r="E4437" t="s">
        <v>14845</v>
      </c>
      <c r="F4437" t="s">
        <v>14</v>
      </c>
      <c r="G4437" t="s">
        <v>15</v>
      </c>
      <c r="H4437" t="s">
        <v>2667</v>
      </c>
      <c r="I4437" t="s">
        <v>7114</v>
      </c>
      <c r="J4437" t="str">
        <f>MID(Tabla1[[#This Row],[HORA2]],1,2)</f>
        <v>12</v>
      </c>
      <c r="K4437" t="s">
        <v>78</v>
      </c>
      <c r="L4437" t="s">
        <v>153</v>
      </c>
      <c r="M4437" t="s">
        <v>14867</v>
      </c>
      <c r="N4437" t="s">
        <v>22</v>
      </c>
      <c r="O4437">
        <v>4.54</v>
      </c>
      <c r="P44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0.79</v>
      </c>
      <c r="Q4437">
        <f>IF(Tabla1[[#This Row],[SERVICIO]]="COMIDA",3,IF(Tabla1[[#This Row],[SERVICIO]]="CONTROLADO",12,IF(Tabla1[[#This Row],[SERVICIO]]="RÁPIDO",3.75,IF(Tabla1[[#This Row],[SERVICIO]]="NORMAL",2.5,))))</f>
        <v>3.75</v>
      </c>
      <c r="R4437">
        <f>IF(Tabla1[[#This Row],[SERVICIO]]="COMIDA",3.5,IF(Tabla1[[#This Row],[SERVICIO]]="CONTROLADO",8,IF(Tabla1[[#This Row],[SERVICIO]]="RÁPIDO",4.5,IF(Tabla1[[#This Row],[SERVICIO]]="NORMAL",3,))))</f>
        <v>4.5</v>
      </c>
      <c r="S44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7" s="2">
        <f>IF(Tabla1[[#This Row],[KILOMETROS ADICIONALES]]=0,Tabla1[[#This Row],[KILOMETROS]]*Tabla1[[#This Row],[COSTO NORMAL]],Tabla1[[#This Row],[COSTO NORMAL]]*Tabla1[[#This Row],[KILOMETROS HASTA]])</f>
        <v>16.875</v>
      </c>
      <c r="U4437" s="2">
        <f>Tabla1[[#This Row],[KILOMETROS ADICIONALES]]*Tabla1[[#This Row],[COSTO ADICIONAL]]</f>
        <v>0.43450000000000005</v>
      </c>
      <c r="V4437">
        <v>154.02000000000001</v>
      </c>
      <c r="W4437" s="2">
        <f>Tabla1[[#This Row],[COSTO NORMAL2]]+Tabla1[[#This Row],[COSTO ADICIONAL2]]</f>
        <v>17.3095</v>
      </c>
    </row>
    <row r="4438" spans="1:23" x14ac:dyDescent="0.25">
      <c r="A4438" t="s">
        <v>121</v>
      </c>
      <c r="B4438" t="s">
        <v>7115</v>
      </c>
      <c r="C4438" t="s">
        <v>13529</v>
      </c>
      <c r="E4438" t="s">
        <v>14845</v>
      </c>
      <c r="F4438" t="s">
        <v>76</v>
      </c>
      <c r="G4438" t="s">
        <v>15</v>
      </c>
      <c r="H4438" t="s">
        <v>121</v>
      </c>
      <c r="I4438" t="s">
        <v>7116</v>
      </c>
      <c r="J4438" t="str">
        <f>MID(Tabla1[[#This Row],[HORA2]],1,2)</f>
        <v>21</v>
      </c>
      <c r="K4438" t="s">
        <v>43</v>
      </c>
      <c r="L4438" t="s">
        <v>78</v>
      </c>
      <c r="M4438" t="s">
        <v>14867</v>
      </c>
      <c r="N4438" t="s">
        <v>22</v>
      </c>
      <c r="O4438">
        <v>10.36</v>
      </c>
      <c r="P44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6.6099999999999994</v>
      </c>
      <c r="Q4438">
        <f>IF(Tabla1[[#This Row],[SERVICIO]]="COMIDA",3,IF(Tabla1[[#This Row],[SERVICIO]]="CONTROLADO",12,IF(Tabla1[[#This Row],[SERVICIO]]="RÁPIDO",3.75,IF(Tabla1[[#This Row],[SERVICIO]]="NORMAL",2.5,))))</f>
        <v>3.75</v>
      </c>
      <c r="R4438">
        <f>IF(Tabla1[[#This Row],[SERVICIO]]="COMIDA",3.5,IF(Tabla1[[#This Row],[SERVICIO]]="CONTROLADO",8,IF(Tabla1[[#This Row],[SERVICIO]]="RÁPIDO",4.5,IF(Tabla1[[#This Row],[SERVICIO]]="NORMAL",3,))))</f>
        <v>4.5</v>
      </c>
      <c r="S44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8" s="2">
        <f>IF(Tabla1[[#This Row],[KILOMETROS ADICIONALES]]=0,Tabla1[[#This Row],[KILOMETROS]]*Tabla1[[#This Row],[COSTO NORMAL]],Tabla1[[#This Row],[COSTO NORMAL]]*Tabla1[[#This Row],[KILOMETROS HASTA]])</f>
        <v>16.875</v>
      </c>
      <c r="U4438" s="2">
        <f>Tabla1[[#This Row],[KILOMETROS ADICIONALES]]*Tabla1[[#This Row],[COSTO ADICIONAL]]</f>
        <v>3.6355</v>
      </c>
      <c r="V4438">
        <v>138.05000000000001</v>
      </c>
      <c r="W4438" s="2">
        <f>Tabla1[[#This Row],[COSTO NORMAL2]]+Tabla1[[#This Row],[COSTO ADICIONAL2]]</f>
        <v>20.5105</v>
      </c>
    </row>
    <row r="4439" spans="1:23" x14ac:dyDescent="0.25">
      <c r="A4439" t="s">
        <v>121</v>
      </c>
      <c r="B4439" t="s">
        <v>7117</v>
      </c>
      <c r="C4439" t="s">
        <v>13530</v>
      </c>
      <c r="D4439" t="s">
        <v>13</v>
      </c>
      <c r="E4439" t="s">
        <v>14845</v>
      </c>
      <c r="F4439" t="s">
        <v>14</v>
      </c>
      <c r="G4439" t="s">
        <v>15</v>
      </c>
      <c r="H4439" t="s">
        <v>2667</v>
      </c>
      <c r="I4439" t="s">
        <v>7118</v>
      </c>
      <c r="J4439" t="str">
        <f>MID(Tabla1[[#This Row],[HORA2]],1,2)</f>
        <v>13</v>
      </c>
      <c r="K4439" t="s">
        <v>49</v>
      </c>
      <c r="L4439" t="s">
        <v>79</v>
      </c>
      <c r="M4439" t="s">
        <v>14867</v>
      </c>
      <c r="N4439" t="s">
        <v>22</v>
      </c>
      <c r="O4439">
        <v>15.74</v>
      </c>
      <c r="P44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11.99</v>
      </c>
      <c r="Q4439">
        <f>IF(Tabla1[[#This Row],[SERVICIO]]="COMIDA",3,IF(Tabla1[[#This Row],[SERVICIO]]="CONTROLADO",12,IF(Tabla1[[#This Row],[SERVICIO]]="RÁPIDO",3.75,IF(Tabla1[[#This Row],[SERVICIO]]="NORMAL",2.5,))))</f>
        <v>3.75</v>
      </c>
      <c r="R4439">
        <f>IF(Tabla1[[#This Row],[SERVICIO]]="COMIDA",3.5,IF(Tabla1[[#This Row],[SERVICIO]]="CONTROLADO",8,IF(Tabla1[[#This Row],[SERVICIO]]="RÁPIDO",4.5,IF(Tabla1[[#This Row],[SERVICIO]]="NORMAL",3,))))</f>
        <v>4.5</v>
      </c>
      <c r="S44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39" s="2">
        <f>IF(Tabla1[[#This Row],[KILOMETROS ADICIONALES]]=0,Tabla1[[#This Row],[KILOMETROS]]*Tabla1[[#This Row],[COSTO NORMAL]],Tabla1[[#This Row],[COSTO NORMAL]]*Tabla1[[#This Row],[KILOMETROS HASTA]])</f>
        <v>16.875</v>
      </c>
      <c r="U4439" s="2">
        <f>Tabla1[[#This Row],[KILOMETROS ADICIONALES]]*Tabla1[[#This Row],[COSTO ADICIONAL]]</f>
        <v>6.5945000000000009</v>
      </c>
      <c r="V4439">
        <v>206.62</v>
      </c>
      <c r="W4439" s="2">
        <f>Tabla1[[#This Row],[COSTO NORMAL2]]+Tabla1[[#This Row],[COSTO ADICIONAL2]]</f>
        <v>23.4695</v>
      </c>
    </row>
    <row r="4440" spans="1:23" x14ac:dyDescent="0.25">
      <c r="A4440" t="s">
        <v>121</v>
      </c>
      <c r="B4440" t="s">
        <v>7119</v>
      </c>
      <c r="C4440" t="s">
        <v>13531</v>
      </c>
      <c r="E4440" t="s">
        <v>14845</v>
      </c>
      <c r="F4440" t="s">
        <v>76</v>
      </c>
      <c r="G4440" t="s">
        <v>15</v>
      </c>
      <c r="H4440" t="s">
        <v>121</v>
      </c>
      <c r="I4440" t="s">
        <v>7120</v>
      </c>
      <c r="J4440" t="str">
        <f>MID(Tabla1[[#This Row],[HORA2]],1,2)</f>
        <v>21</v>
      </c>
      <c r="K4440" t="s">
        <v>43</v>
      </c>
      <c r="L4440" t="s">
        <v>49</v>
      </c>
      <c r="M4440" t="s">
        <v>14867</v>
      </c>
      <c r="N4440" t="s">
        <v>22</v>
      </c>
      <c r="O4440">
        <v>1.38</v>
      </c>
      <c r="P44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40">
        <f>IF(Tabla1[[#This Row],[SERVICIO]]="COMIDA",3,IF(Tabla1[[#This Row],[SERVICIO]]="CONTROLADO",12,IF(Tabla1[[#This Row],[SERVICIO]]="RÁPIDO",3.75,IF(Tabla1[[#This Row],[SERVICIO]]="NORMAL",2.5,))))</f>
        <v>3.75</v>
      </c>
      <c r="R4440">
        <f>IF(Tabla1[[#This Row],[SERVICIO]]="COMIDA",3.5,IF(Tabla1[[#This Row],[SERVICIO]]="CONTROLADO",8,IF(Tabla1[[#This Row],[SERVICIO]]="RÁPIDO",4.5,IF(Tabla1[[#This Row],[SERVICIO]]="NORMAL",3,))))</f>
        <v>4.5</v>
      </c>
      <c r="S44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0" s="2">
        <f>IF(Tabla1[[#This Row],[KILOMETROS ADICIONALES]]=0,Tabla1[[#This Row],[KILOMETROS]]*Tabla1[[#This Row],[COSTO NORMAL]],Tabla1[[#This Row],[COSTO NORMAL]]*Tabla1[[#This Row],[KILOMETROS HASTA]])</f>
        <v>6.2099999999999991</v>
      </c>
      <c r="U4440" s="2">
        <f>Tabla1[[#This Row],[KILOMETROS ADICIONALES]]*Tabla1[[#This Row],[COSTO ADICIONAL]]</f>
        <v>0</v>
      </c>
      <c r="V4440">
        <v>102.46</v>
      </c>
      <c r="W4440" s="2">
        <f>Tabla1[[#This Row],[COSTO NORMAL2]]+Tabla1[[#This Row],[COSTO ADICIONAL2]]</f>
        <v>6.2099999999999991</v>
      </c>
    </row>
    <row r="4441" spans="1:23" x14ac:dyDescent="0.25">
      <c r="A4441" t="s">
        <v>121</v>
      </c>
      <c r="B4441" t="s">
        <v>7121</v>
      </c>
      <c r="C4441" t="s">
        <v>13532</v>
      </c>
      <c r="D4441" t="s">
        <v>13</v>
      </c>
      <c r="E4441" t="s">
        <v>14847</v>
      </c>
      <c r="F4441" t="s">
        <v>14</v>
      </c>
      <c r="G4441" t="s">
        <v>15</v>
      </c>
      <c r="H4441" t="s">
        <v>121</v>
      </c>
      <c r="I4441" t="s">
        <v>7122</v>
      </c>
      <c r="J4441" t="str">
        <f>MID(Tabla1[[#This Row],[HORA2]],1,2)</f>
        <v>21</v>
      </c>
      <c r="K4441" t="s">
        <v>19</v>
      </c>
      <c r="L4441" t="s">
        <v>65</v>
      </c>
      <c r="M4441" t="s">
        <v>14867</v>
      </c>
      <c r="N4441" t="s">
        <v>22</v>
      </c>
      <c r="O4441">
        <v>15.69</v>
      </c>
      <c r="P44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12.69</v>
      </c>
      <c r="Q4441">
        <f>IF(Tabla1[[#This Row],[SERVICIO]]="COMIDA",3,IF(Tabla1[[#This Row],[SERVICIO]]="CONTROLADO",12,IF(Tabla1[[#This Row],[SERVICIO]]="RÁPIDO",3.75,IF(Tabla1[[#This Row],[SERVICIO]]="NORMAL",2.5,))))</f>
        <v>3</v>
      </c>
      <c r="R4441">
        <f>IF(Tabla1[[#This Row],[SERVICIO]]="COMIDA",3.5,IF(Tabla1[[#This Row],[SERVICIO]]="CONTROLADO",8,IF(Tabla1[[#This Row],[SERVICIO]]="RÁPIDO",4.5,IF(Tabla1[[#This Row],[SERVICIO]]="NORMAL",3,))))</f>
        <v>3.5</v>
      </c>
      <c r="S4441">
        <f>IF(Tabla1[[#This Row],[SERVICIO]]="COMIDA",0.75,IF(Tabla1[[#This Row],[SERVICIO]]="CONTROLADO",2.65,IF(Tabla1[[#This Row],[SERVICIO]]="RÁPIDO",0.55,IF(Tabla1[[#This Row],[SERVICIO]]="NORMAL",1.2,))))</f>
        <v>0.75</v>
      </c>
      <c r="T4441" s="2">
        <f>IF(Tabla1[[#This Row],[KILOMETROS ADICIONALES]]=0,Tabla1[[#This Row],[KILOMETROS]]*Tabla1[[#This Row],[COSTO NORMAL]],Tabla1[[#This Row],[COSTO NORMAL]]*Tabla1[[#This Row],[KILOMETROS HASTA]])</f>
        <v>10.5</v>
      </c>
      <c r="U4441" s="2">
        <f>Tabla1[[#This Row],[KILOMETROS ADICIONALES]]*Tabla1[[#This Row],[COSTO ADICIONAL]]</f>
        <v>9.5175000000000001</v>
      </c>
      <c r="V4441">
        <v>8.4600000000000009</v>
      </c>
      <c r="W4441" s="2">
        <f>Tabla1[[#This Row],[COSTO NORMAL2]]+Tabla1[[#This Row],[COSTO ADICIONAL2]]</f>
        <v>20.017499999999998</v>
      </c>
    </row>
    <row r="4442" spans="1:23" x14ac:dyDescent="0.25">
      <c r="A4442" t="s">
        <v>121</v>
      </c>
      <c r="B4442" t="s">
        <v>2603</v>
      </c>
      <c r="C4442" t="s">
        <v>13533</v>
      </c>
      <c r="E4442" t="s">
        <v>14845</v>
      </c>
      <c r="F4442" t="s">
        <v>76</v>
      </c>
      <c r="G4442" t="s">
        <v>15</v>
      </c>
      <c r="H4442" t="s">
        <v>121</v>
      </c>
      <c r="I4442" t="s">
        <v>7123</v>
      </c>
      <c r="J4442" t="str">
        <f>MID(Tabla1[[#This Row],[HORA2]],1,2)</f>
        <v>21</v>
      </c>
      <c r="K4442" t="s">
        <v>43</v>
      </c>
      <c r="L4442" t="s">
        <v>57</v>
      </c>
      <c r="M4442" t="s">
        <v>14867</v>
      </c>
      <c r="N4442" t="s">
        <v>22</v>
      </c>
      <c r="O4442">
        <v>5.4</v>
      </c>
      <c r="P44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1.6500000000000004</v>
      </c>
      <c r="Q4442">
        <f>IF(Tabla1[[#This Row],[SERVICIO]]="COMIDA",3,IF(Tabla1[[#This Row],[SERVICIO]]="CONTROLADO",12,IF(Tabla1[[#This Row],[SERVICIO]]="RÁPIDO",3.75,IF(Tabla1[[#This Row],[SERVICIO]]="NORMAL",2.5,))))</f>
        <v>3.75</v>
      </c>
      <c r="R4442">
        <f>IF(Tabla1[[#This Row],[SERVICIO]]="COMIDA",3.5,IF(Tabla1[[#This Row],[SERVICIO]]="CONTROLADO",8,IF(Tabla1[[#This Row],[SERVICIO]]="RÁPIDO",4.5,IF(Tabla1[[#This Row],[SERVICIO]]="NORMAL",3,))))</f>
        <v>4.5</v>
      </c>
      <c r="S44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2" s="2">
        <f>IF(Tabla1[[#This Row],[KILOMETROS ADICIONALES]]=0,Tabla1[[#This Row],[KILOMETROS]]*Tabla1[[#This Row],[COSTO NORMAL]],Tabla1[[#This Row],[COSTO NORMAL]]*Tabla1[[#This Row],[KILOMETROS HASTA]])</f>
        <v>16.875</v>
      </c>
      <c r="U4442" s="2">
        <f>Tabla1[[#This Row],[KILOMETROS ADICIONALES]]*Tabla1[[#This Row],[COSTO ADICIONAL]]</f>
        <v>0.90750000000000031</v>
      </c>
      <c r="V4442">
        <v>102.07</v>
      </c>
      <c r="W4442" s="2">
        <f>Tabla1[[#This Row],[COSTO NORMAL2]]+Tabla1[[#This Row],[COSTO ADICIONAL2]]</f>
        <v>17.782499999999999</v>
      </c>
    </row>
    <row r="4443" spans="1:23" x14ac:dyDescent="0.25">
      <c r="A4443" t="s">
        <v>121</v>
      </c>
      <c r="B4443" t="s">
        <v>7124</v>
      </c>
      <c r="C4443" t="s">
        <v>13534</v>
      </c>
      <c r="D4443" t="s">
        <v>13</v>
      </c>
      <c r="E4443" t="s">
        <v>14845</v>
      </c>
      <c r="F4443" t="s">
        <v>14</v>
      </c>
      <c r="G4443" t="s">
        <v>15</v>
      </c>
      <c r="H4443" t="s">
        <v>2667</v>
      </c>
      <c r="I4443" t="s">
        <v>330</v>
      </c>
      <c r="J4443" t="str">
        <f>MID(Tabla1[[#This Row],[HORA2]],1,2)</f>
        <v>10</v>
      </c>
      <c r="K4443" t="s">
        <v>31</v>
      </c>
      <c r="L4443" t="s">
        <v>149</v>
      </c>
      <c r="M4443" t="s">
        <v>14867</v>
      </c>
      <c r="N4443" t="s">
        <v>22</v>
      </c>
      <c r="O4443">
        <v>19.93</v>
      </c>
      <c r="P44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16.18</v>
      </c>
      <c r="Q4443">
        <f>IF(Tabla1[[#This Row],[SERVICIO]]="COMIDA",3,IF(Tabla1[[#This Row],[SERVICIO]]="CONTROLADO",12,IF(Tabla1[[#This Row],[SERVICIO]]="RÁPIDO",3.75,IF(Tabla1[[#This Row],[SERVICIO]]="NORMAL",2.5,))))</f>
        <v>3.75</v>
      </c>
      <c r="R4443">
        <f>IF(Tabla1[[#This Row],[SERVICIO]]="COMIDA",3.5,IF(Tabla1[[#This Row],[SERVICIO]]="CONTROLADO",8,IF(Tabla1[[#This Row],[SERVICIO]]="RÁPIDO",4.5,IF(Tabla1[[#This Row],[SERVICIO]]="NORMAL",3,))))</f>
        <v>4.5</v>
      </c>
      <c r="S44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3" s="2">
        <f>IF(Tabla1[[#This Row],[KILOMETROS ADICIONALES]]=0,Tabla1[[#This Row],[KILOMETROS]]*Tabla1[[#This Row],[COSTO NORMAL]],Tabla1[[#This Row],[COSTO NORMAL]]*Tabla1[[#This Row],[KILOMETROS HASTA]])</f>
        <v>16.875</v>
      </c>
      <c r="U4443" s="2">
        <f>Tabla1[[#This Row],[KILOMETROS ADICIONALES]]*Tabla1[[#This Row],[COSTO ADICIONAL]]</f>
        <v>8.8990000000000009</v>
      </c>
      <c r="V4443">
        <v>216.24</v>
      </c>
      <c r="W4443" s="2">
        <f>Tabla1[[#This Row],[COSTO NORMAL2]]+Tabla1[[#This Row],[COSTO ADICIONAL2]]</f>
        <v>25.774000000000001</v>
      </c>
    </row>
    <row r="4444" spans="1:23" x14ac:dyDescent="0.25">
      <c r="A4444" t="s">
        <v>121</v>
      </c>
      <c r="B4444" t="s">
        <v>7125</v>
      </c>
      <c r="C4444" t="s">
        <v>13535</v>
      </c>
      <c r="D4444" t="s">
        <v>13</v>
      </c>
      <c r="E4444" t="s">
        <v>14847</v>
      </c>
      <c r="F4444" t="s">
        <v>14</v>
      </c>
      <c r="G4444" t="s">
        <v>15</v>
      </c>
      <c r="H4444" t="s">
        <v>121</v>
      </c>
      <c r="I4444" t="s">
        <v>7126</v>
      </c>
      <c r="J4444" t="str">
        <f>MID(Tabla1[[#This Row],[HORA2]],1,2)</f>
        <v>22</v>
      </c>
      <c r="K4444" t="s">
        <v>19</v>
      </c>
      <c r="L4444" t="s">
        <v>20</v>
      </c>
      <c r="M4444" t="s">
        <v>14867</v>
      </c>
      <c r="N4444" t="s">
        <v>22</v>
      </c>
      <c r="O4444">
        <v>12.84</v>
      </c>
      <c r="P44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4444">
        <f>IF(Tabla1[[#This Row],[SERVICIO]]="COMIDA",3,IF(Tabla1[[#This Row],[SERVICIO]]="CONTROLADO",12,IF(Tabla1[[#This Row],[SERVICIO]]="RÁPIDO",3.75,IF(Tabla1[[#This Row],[SERVICIO]]="NORMAL",2.5,))))</f>
        <v>3</v>
      </c>
      <c r="R4444">
        <f>IF(Tabla1[[#This Row],[SERVICIO]]="COMIDA",3.5,IF(Tabla1[[#This Row],[SERVICIO]]="CONTROLADO",8,IF(Tabla1[[#This Row],[SERVICIO]]="RÁPIDO",4.5,IF(Tabla1[[#This Row],[SERVICIO]]="NORMAL",3,))))</f>
        <v>3.5</v>
      </c>
      <c r="S4444">
        <f>IF(Tabla1[[#This Row],[SERVICIO]]="COMIDA",0.75,IF(Tabla1[[#This Row],[SERVICIO]]="CONTROLADO",2.65,IF(Tabla1[[#This Row],[SERVICIO]]="RÁPIDO",0.55,IF(Tabla1[[#This Row],[SERVICIO]]="NORMAL",1.2,))))</f>
        <v>0.75</v>
      </c>
      <c r="T4444" s="2">
        <f>IF(Tabla1[[#This Row],[KILOMETROS ADICIONALES]]=0,Tabla1[[#This Row],[KILOMETROS]]*Tabla1[[#This Row],[COSTO NORMAL]],Tabla1[[#This Row],[COSTO NORMAL]]*Tabla1[[#This Row],[KILOMETROS HASTA]])</f>
        <v>10.5</v>
      </c>
      <c r="U4444" s="2">
        <f>Tabla1[[#This Row],[KILOMETROS ADICIONALES]]*Tabla1[[#This Row],[COSTO ADICIONAL]]</f>
        <v>7.38</v>
      </c>
      <c r="V4444">
        <v>163.31</v>
      </c>
      <c r="W4444" s="2">
        <f>Tabla1[[#This Row],[COSTO NORMAL2]]+Tabla1[[#This Row],[COSTO ADICIONAL2]]</f>
        <v>17.88</v>
      </c>
    </row>
    <row r="4445" spans="1:23" x14ac:dyDescent="0.25">
      <c r="A4445" t="s">
        <v>121</v>
      </c>
      <c r="B4445" t="s">
        <v>7127</v>
      </c>
      <c r="C4445" t="s">
        <v>13536</v>
      </c>
      <c r="D4445" t="s">
        <v>13</v>
      </c>
      <c r="E4445" t="s">
        <v>14847</v>
      </c>
      <c r="F4445" t="s">
        <v>14</v>
      </c>
      <c r="G4445" t="s">
        <v>15</v>
      </c>
      <c r="H4445" t="s">
        <v>121</v>
      </c>
      <c r="I4445" t="s">
        <v>7128</v>
      </c>
      <c r="J4445" t="str">
        <f>MID(Tabla1[[#This Row],[HORA2]],1,2)</f>
        <v>21</v>
      </c>
      <c r="K4445" t="s">
        <v>19</v>
      </c>
      <c r="L4445" t="s">
        <v>57</v>
      </c>
      <c r="M4445" t="s">
        <v>14867</v>
      </c>
      <c r="N4445" t="s">
        <v>22</v>
      </c>
      <c r="O4445">
        <v>16.64</v>
      </c>
      <c r="P44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</v>
      </c>
      <c r="Q4445">
        <f>IF(Tabla1[[#This Row],[SERVICIO]]="COMIDA",3,IF(Tabla1[[#This Row],[SERVICIO]]="CONTROLADO",12,IF(Tabla1[[#This Row],[SERVICIO]]="RÁPIDO",3.75,IF(Tabla1[[#This Row],[SERVICIO]]="NORMAL",2.5,))))</f>
        <v>3</v>
      </c>
      <c r="R4445">
        <f>IF(Tabla1[[#This Row],[SERVICIO]]="COMIDA",3.5,IF(Tabla1[[#This Row],[SERVICIO]]="CONTROLADO",8,IF(Tabla1[[#This Row],[SERVICIO]]="RÁPIDO",4.5,IF(Tabla1[[#This Row],[SERVICIO]]="NORMAL",3,))))</f>
        <v>3.5</v>
      </c>
      <c r="S4445">
        <f>IF(Tabla1[[#This Row],[SERVICIO]]="COMIDA",0.75,IF(Tabla1[[#This Row],[SERVICIO]]="CONTROLADO",2.65,IF(Tabla1[[#This Row],[SERVICIO]]="RÁPIDO",0.55,IF(Tabla1[[#This Row],[SERVICIO]]="NORMAL",1.2,))))</f>
        <v>0.75</v>
      </c>
      <c r="T4445" s="2">
        <f>IF(Tabla1[[#This Row],[KILOMETROS ADICIONALES]]=0,Tabla1[[#This Row],[KILOMETROS]]*Tabla1[[#This Row],[COSTO NORMAL]],Tabla1[[#This Row],[COSTO NORMAL]]*Tabla1[[#This Row],[KILOMETROS HASTA]])</f>
        <v>10.5</v>
      </c>
      <c r="U4445" s="2">
        <f>Tabla1[[#This Row],[KILOMETROS ADICIONALES]]*Tabla1[[#This Row],[COSTO ADICIONAL]]</f>
        <v>10.23</v>
      </c>
      <c r="V4445">
        <v>113.74</v>
      </c>
      <c r="W4445" s="2">
        <f>Tabla1[[#This Row],[COSTO NORMAL2]]+Tabla1[[#This Row],[COSTO ADICIONAL2]]</f>
        <v>20.73</v>
      </c>
    </row>
    <row r="4446" spans="1:23" x14ac:dyDescent="0.25">
      <c r="A4446" t="s">
        <v>121</v>
      </c>
      <c r="B4446" t="s">
        <v>7129</v>
      </c>
      <c r="C4446" t="s">
        <v>13537</v>
      </c>
      <c r="E4446" t="s">
        <v>14845</v>
      </c>
      <c r="F4446" t="s">
        <v>76</v>
      </c>
      <c r="G4446" t="s">
        <v>15</v>
      </c>
      <c r="H4446" t="s">
        <v>121</v>
      </c>
      <c r="I4446" t="s">
        <v>7130</v>
      </c>
      <c r="J4446" t="str">
        <f>MID(Tabla1[[#This Row],[HORA2]],1,2)</f>
        <v>22</v>
      </c>
      <c r="K4446" t="s">
        <v>43</v>
      </c>
      <c r="L4446" t="s">
        <v>57</v>
      </c>
      <c r="M4446" t="s">
        <v>14867</v>
      </c>
      <c r="N4446" t="s">
        <v>22</v>
      </c>
      <c r="O4446">
        <v>20.37</v>
      </c>
      <c r="P44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16.62</v>
      </c>
      <c r="Q4446">
        <f>IF(Tabla1[[#This Row],[SERVICIO]]="COMIDA",3,IF(Tabla1[[#This Row],[SERVICIO]]="CONTROLADO",12,IF(Tabla1[[#This Row],[SERVICIO]]="RÁPIDO",3.75,IF(Tabla1[[#This Row],[SERVICIO]]="NORMAL",2.5,))))</f>
        <v>3.75</v>
      </c>
      <c r="R4446">
        <f>IF(Tabla1[[#This Row],[SERVICIO]]="COMIDA",3.5,IF(Tabla1[[#This Row],[SERVICIO]]="CONTROLADO",8,IF(Tabla1[[#This Row],[SERVICIO]]="RÁPIDO",4.5,IF(Tabla1[[#This Row],[SERVICIO]]="NORMAL",3,))))</f>
        <v>4.5</v>
      </c>
      <c r="S44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6" s="2">
        <f>IF(Tabla1[[#This Row],[KILOMETROS ADICIONALES]]=0,Tabla1[[#This Row],[KILOMETROS]]*Tabla1[[#This Row],[COSTO NORMAL]],Tabla1[[#This Row],[COSTO NORMAL]]*Tabla1[[#This Row],[KILOMETROS HASTA]])</f>
        <v>16.875</v>
      </c>
      <c r="U4446" s="2">
        <f>Tabla1[[#This Row],[KILOMETROS ADICIONALES]]*Tabla1[[#This Row],[COSTO ADICIONAL]]</f>
        <v>9.1410000000000018</v>
      </c>
      <c r="V4446">
        <v>210.07</v>
      </c>
      <c r="W4446" s="2">
        <f>Tabla1[[#This Row],[COSTO NORMAL2]]+Tabla1[[#This Row],[COSTO ADICIONAL2]]</f>
        <v>26.016000000000002</v>
      </c>
    </row>
    <row r="4447" spans="1:23" x14ac:dyDescent="0.25">
      <c r="A4447" t="s">
        <v>121</v>
      </c>
      <c r="B4447" t="s">
        <v>7131</v>
      </c>
      <c r="C4447" t="s">
        <v>13538</v>
      </c>
      <c r="D4447" t="s">
        <v>13</v>
      </c>
      <c r="E4447" t="s">
        <v>14845</v>
      </c>
      <c r="F4447" t="s">
        <v>14</v>
      </c>
      <c r="G4447" t="s">
        <v>15</v>
      </c>
      <c r="H4447" t="s">
        <v>2667</v>
      </c>
      <c r="I4447" t="s">
        <v>7132</v>
      </c>
      <c r="J4447" t="str">
        <f>MID(Tabla1[[#This Row],[HORA2]],1,2)</f>
        <v>11</v>
      </c>
      <c r="K4447" t="s">
        <v>61</v>
      </c>
      <c r="L4447" t="s">
        <v>19</v>
      </c>
      <c r="M4447" t="s">
        <v>14867</v>
      </c>
      <c r="N4447" t="s">
        <v>22</v>
      </c>
      <c r="O4447">
        <v>17.54</v>
      </c>
      <c r="P44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13.79</v>
      </c>
      <c r="Q4447">
        <f>IF(Tabla1[[#This Row],[SERVICIO]]="COMIDA",3,IF(Tabla1[[#This Row],[SERVICIO]]="CONTROLADO",12,IF(Tabla1[[#This Row],[SERVICIO]]="RÁPIDO",3.75,IF(Tabla1[[#This Row],[SERVICIO]]="NORMAL",2.5,))))</f>
        <v>3.75</v>
      </c>
      <c r="R4447">
        <f>IF(Tabla1[[#This Row],[SERVICIO]]="COMIDA",3.5,IF(Tabla1[[#This Row],[SERVICIO]]="CONTROLADO",8,IF(Tabla1[[#This Row],[SERVICIO]]="RÁPIDO",4.5,IF(Tabla1[[#This Row],[SERVICIO]]="NORMAL",3,))))</f>
        <v>4.5</v>
      </c>
      <c r="S44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7" s="2">
        <f>IF(Tabla1[[#This Row],[KILOMETROS ADICIONALES]]=0,Tabla1[[#This Row],[KILOMETROS]]*Tabla1[[#This Row],[COSTO NORMAL]],Tabla1[[#This Row],[COSTO NORMAL]]*Tabla1[[#This Row],[KILOMETROS HASTA]])</f>
        <v>16.875</v>
      </c>
      <c r="U4447" s="2">
        <f>Tabla1[[#This Row],[KILOMETROS ADICIONALES]]*Tabla1[[#This Row],[COSTO ADICIONAL]]</f>
        <v>7.5845000000000002</v>
      </c>
      <c r="V4447">
        <v>164.72</v>
      </c>
      <c r="W4447" s="2">
        <f>Tabla1[[#This Row],[COSTO NORMAL2]]+Tabla1[[#This Row],[COSTO ADICIONAL2]]</f>
        <v>24.459499999999998</v>
      </c>
    </row>
    <row r="4448" spans="1:23" x14ac:dyDescent="0.25">
      <c r="A4448" t="s">
        <v>121</v>
      </c>
      <c r="B4448" t="s">
        <v>7133</v>
      </c>
      <c r="C4448" t="s">
        <v>13539</v>
      </c>
      <c r="E4448" t="s">
        <v>14845</v>
      </c>
      <c r="F4448" t="s">
        <v>76</v>
      </c>
      <c r="G4448" t="s">
        <v>15</v>
      </c>
      <c r="H4448" t="s">
        <v>121</v>
      </c>
      <c r="I4448" t="s">
        <v>4823</v>
      </c>
      <c r="J4448" t="str">
        <f>MID(Tabla1[[#This Row],[HORA2]],1,2)</f>
        <v>21</v>
      </c>
      <c r="K4448" t="s">
        <v>43</v>
      </c>
      <c r="L4448" t="s">
        <v>57</v>
      </c>
      <c r="M4448" t="s">
        <v>14867</v>
      </c>
      <c r="N4448" t="s">
        <v>22</v>
      </c>
      <c r="O4448">
        <v>15.89</v>
      </c>
      <c r="P44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4448">
        <f>IF(Tabla1[[#This Row],[SERVICIO]]="COMIDA",3,IF(Tabla1[[#This Row],[SERVICIO]]="CONTROLADO",12,IF(Tabla1[[#This Row],[SERVICIO]]="RÁPIDO",3.75,IF(Tabla1[[#This Row],[SERVICIO]]="NORMAL",2.5,))))</f>
        <v>3.75</v>
      </c>
      <c r="R4448">
        <f>IF(Tabla1[[#This Row],[SERVICIO]]="COMIDA",3.5,IF(Tabla1[[#This Row],[SERVICIO]]="CONTROLADO",8,IF(Tabla1[[#This Row],[SERVICIO]]="RÁPIDO",4.5,IF(Tabla1[[#This Row],[SERVICIO]]="NORMAL",3,))))</f>
        <v>4.5</v>
      </c>
      <c r="S44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8" s="2">
        <f>IF(Tabla1[[#This Row],[KILOMETROS ADICIONALES]]=0,Tabla1[[#This Row],[KILOMETROS]]*Tabla1[[#This Row],[COSTO NORMAL]],Tabla1[[#This Row],[COSTO NORMAL]]*Tabla1[[#This Row],[KILOMETROS HASTA]])</f>
        <v>16.875</v>
      </c>
      <c r="U4448" s="2">
        <f>Tabla1[[#This Row],[KILOMETROS ADICIONALES]]*Tabla1[[#This Row],[COSTO ADICIONAL]]</f>
        <v>6.6770000000000005</v>
      </c>
      <c r="V4448">
        <v>88.47</v>
      </c>
      <c r="W4448" s="2">
        <f>Tabla1[[#This Row],[COSTO NORMAL2]]+Tabla1[[#This Row],[COSTO ADICIONAL2]]</f>
        <v>23.552</v>
      </c>
    </row>
    <row r="4449" spans="1:23" x14ac:dyDescent="0.25">
      <c r="A4449" t="s">
        <v>121</v>
      </c>
      <c r="B4449" t="s">
        <v>7134</v>
      </c>
      <c r="C4449" t="s">
        <v>13540</v>
      </c>
      <c r="D4449" t="s">
        <v>13</v>
      </c>
      <c r="E4449" t="s">
        <v>14845</v>
      </c>
      <c r="F4449" t="s">
        <v>14</v>
      </c>
      <c r="G4449" t="s">
        <v>15</v>
      </c>
      <c r="H4449" t="s">
        <v>2667</v>
      </c>
      <c r="I4449" t="s">
        <v>7135</v>
      </c>
      <c r="J4449" t="str">
        <f>MID(Tabla1[[#This Row],[HORA2]],1,2)</f>
        <v>14</v>
      </c>
      <c r="K4449" t="s">
        <v>96</v>
      </c>
      <c r="L4449" t="s">
        <v>96</v>
      </c>
      <c r="M4449" t="s">
        <v>14867</v>
      </c>
      <c r="N4449" t="s">
        <v>22</v>
      </c>
      <c r="O4449">
        <v>6.27</v>
      </c>
      <c r="P44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2.5199999999999996</v>
      </c>
      <c r="Q4449">
        <f>IF(Tabla1[[#This Row],[SERVICIO]]="COMIDA",3,IF(Tabla1[[#This Row],[SERVICIO]]="CONTROLADO",12,IF(Tabla1[[#This Row],[SERVICIO]]="RÁPIDO",3.75,IF(Tabla1[[#This Row],[SERVICIO]]="NORMAL",2.5,))))</f>
        <v>3.75</v>
      </c>
      <c r="R4449">
        <f>IF(Tabla1[[#This Row],[SERVICIO]]="COMIDA",3.5,IF(Tabla1[[#This Row],[SERVICIO]]="CONTROLADO",8,IF(Tabla1[[#This Row],[SERVICIO]]="RÁPIDO",4.5,IF(Tabla1[[#This Row],[SERVICIO]]="NORMAL",3,))))</f>
        <v>4.5</v>
      </c>
      <c r="S44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49" s="2">
        <f>IF(Tabla1[[#This Row],[KILOMETROS ADICIONALES]]=0,Tabla1[[#This Row],[KILOMETROS]]*Tabla1[[#This Row],[COSTO NORMAL]],Tabla1[[#This Row],[COSTO NORMAL]]*Tabla1[[#This Row],[KILOMETROS HASTA]])</f>
        <v>16.875</v>
      </c>
      <c r="U4449" s="2">
        <f>Tabla1[[#This Row],[KILOMETROS ADICIONALES]]*Tabla1[[#This Row],[COSTO ADICIONAL]]</f>
        <v>1.3859999999999999</v>
      </c>
      <c r="V4449">
        <v>124</v>
      </c>
      <c r="W4449" s="2">
        <f>Tabla1[[#This Row],[COSTO NORMAL2]]+Tabla1[[#This Row],[COSTO ADICIONAL2]]</f>
        <v>18.260999999999999</v>
      </c>
    </row>
    <row r="4450" spans="1:23" x14ac:dyDescent="0.25">
      <c r="A4450" t="s">
        <v>121</v>
      </c>
      <c r="B4450" t="s">
        <v>7136</v>
      </c>
      <c r="C4450" t="s">
        <v>13541</v>
      </c>
      <c r="E4450" t="s">
        <v>14845</v>
      </c>
      <c r="F4450" t="s">
        <v>76</v>
      </c>
      <c r="G4450" t="s">
        <v>15</v>
      </c>
      <c r="H4450" t="s">
        <v>121</v>
      </c>
      <c r="I4450" t="s">
        <v>7137</v>
      </c>
      <c r="J4450" t="str">
        <f>MID(Tabla1[[#This Row],[HORA2]],1,2)</f>
        <v>21</v>
      </c>
      <c r="K4450" t="s">
        <v>43</v>
      </c>
      <c r="L4450" t="s">
        <v>57</v>
      </c>
      <c r="M4450" t="s">
        <v>14867</v>
      </c>
      <c r="N4450" t="s">
        <v>22</v>
      </c>
      <c r="O4450">
        <v>3.07</v>
      </c>
      <c r="P44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50">
        <f>IF(Tabla1[[#This Row],[SERVICIO]]="COMIDA",3,IF(Tabla1[[#This Row],[SERVICIO]]="CONTROLADO",12,IF(Tabla1[[#This Row],[SERVICIO]]="RÁPIDO",3.75,IF(Tabla1[[#This Row],[SERVICIO]]="NORMAL",2.5,))))</f>
        <v>3.75</v>
      </c>
      <c r="R4450">
        <f>IF(Tabla1[[#This Row],[SERVICIO]]="COMIDA",3.5,IF(Tabla1[[#This Row],[SERVICIO]]="CONTROLADO",8,IF(Tabla1[[#This Row],[SERVICIO]]="RÁPIDO",4.5,IF(Tabla1[[#This Row],[SERVICIO]]="NORMAL",3,))))</f>
        <v>4.5</v>
      </c>
      <c r="S44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50" s="2">
        <f>IF(Tabla1[[#This Row],[KILOMETROS ADICIONALES]]=0,Tabla1[[#This Row],[KILOMETROS]]*Tabla1[[#This Row],[COSTO NORMAL]],Tabla1[[#This Row],[COSTO NORMAL]]*Tabla1[[#This Row],[KILOMETROS HASTA]])</f>
        <v>13.815</v>
      </c>
      <c r="U4450" s="2">
        <f>Tabla1[[#This Row],[KILOMETROS ADICIONALES]]*Tabla1[[#This Row],[COSTO ADICIONAL]]</f>
        <v>0</v>
      </c>
      <c r="V4450">
        <v>159.99</v>
      </c>
      <c r="W4450" s="2">
        <f>Tabla1[[#This Row],[COSTO NORMAL2]]+Tabla1[[#This Row],[COSTO ADICIONAL2]]</f>
        <v>13.815</v>
      </c>
    </row>
    <row r="4451" spans="1:23" x14ac:dyDescent="0.25">
      <c r="A4451" t="s">
        <v>121</v>
      </c>
      <c r="B4451" t="s">
        <v>7138</v>
      </c>
      <c r="C4451" t="s">
        <v>13542</v>
      </c>
      <c r="D4451" t="s">
        <v>13</v>
      </c>
      <c r="E4451" t="s">
        <v>14847</v>
      </c>
      <c r="F4451" t="s">
        <v>14</v>
      </c>
      <c r="G4451" t="s">
        <v>15</v>
      </c>
      <c r="H4451" t="s">
        <v>121</v>
      </c>
      <c r="I4451" t="s">
        <v>7139</v>
      </c>
      <c r="J4451" t="str">
        <f>MID(Tabla1[[#This Row],[HORA2]],1,2)</f>
        <v>22</v>
      </c>
      <c r="K4451" t="s">
        <v>19</v>
      </c>
      <c r="L4451" t="s">
        <v>90</v>
      </c>
      <c r="M4451" t="s">
        <v>14867</v>
      </c>
      <c r="N4451" t="s">
        <v>22</v>
      </c>
      <c r="O4451">
        <v>20.65</v>
      </c>
      <c r="P44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17.649999999999999</v>
      </c>
      <c r="Q4451">
        <f>IF(Tabla1[[#This Row],[SERVICIO]]="COMIDA",3,IF(Tabla1[[#This Row],[SERVICIO]]="CONTROLADO",12,IF(Tabla1[[#This Row],[SERVICIO]]="RÁPIDO",3.75,IF(Tabla1[[#This Row],[SERVICIO]]="NORMAL",2.5,))))</f>
        <v>3</v>
      </c>
      <c r="R4451">
        <f>IF(Tabla1[[#This Row],[SERVICIO]]="COMIDA",3.5,IF(Tabla1[[#This Row],[SERVICIO]]="CONTROLADO",8,IF(Tabla1[[#This Row],[SERVICIO]]="RÁPIDO",4.5,IF(Tabla1[[#This Row],[SERVICIO]]="NORMAL",3,))))</f>
        <v>3.5</v>
      </c>
      <c r="S4451">
        <f>IF(Tabla1[[#This Row],[SERVICIO]]="COMIDA",0.75,IF(Tabla1[[#This Row],[SERVICIO]]="CONTROLADO",2.65,IF(Tabla1[[#This Row],[SERVICIO]]="RÁPIDO",0.55,IF(Tabla1[[#This Row],[SERVICIO]]="NORMAL",1.2,))))</f>
        <v>0.75</v>
      </c>
      <c r="T4451" s="2">
        <f>IF(Tabla1[[#This Row],[KILOMETROS ADICIONALES]]=0,Tabla1[[#This Row],[KILOMETROS]]*Tabla1[[#This Row],[COSTO NORMAL]],Tabla1[[#This Row],[COSTO NORMAL]]*Tabla1[[#This Row],[KILOMETROS HASTA]])</f>
        <v>10.5</v>
      </c>
      <c r="U4451" s="2">
        <f>Tabla1[[#This Row],[KILOMETROS ADICIONALES]]*Tabla1[[#This Row],[COSTO ADICIONAL]]</f>
        <v>13.237499999999999</v>
      </c>
      <c r="V4451">
        <v>246.03</v>
      </c>
      <c r="W4451" s="2">
        <f>Tabla1[[#This Row],[COSTO NORMAL2]]+Tabla1[[#This Row],[COSTO ADICIONAL2]]</f>
        <v>23.737499999999997</v>
      </c>
    </row>
    <row r="4452" spans="1:23" x14ac:dyDescent="0.25">
      <c r="A4452" t="s">
        <v>121</v>
      </c>
      <c r="B4452" t="s">
        <v>7140</v>
      </c>
      <c r="C4452" t="s">
        <v>13543</v>
      </c>
      <c r="D4452" t="s">
        <v>13</v>
      </c>
      <c r="E4452" t="s">
        <v>14847</v>
      </c>
      <c r="F4452" t="s">
        <v>14</v>
      </c>
      <c r="G4452" t="s">
        <v>15</v>
      </c>
      <c r="H4452" t="s">
        <v>121</v>
      </c>
      <c r="I4452" t="s">
        <v>7141</v>
      </c>
      <c r="J4452" t="str">
        <f>MID(Tabla1[[#This Row],[HORA2]],1,2)</f>
        <v>22</v>
      </c>
      <c r="K4452" t="s">
        <v>19</v>
      </c>
      <c r="L4452" t="s">
        <v>94</v>
      </c>
      <c r="M4452" t="s">
        <v>14867</v>
      </c>
      <c r="N4452" t="s">
        <v>22</v>
      </c>
      <c r="O4452">
        <v>15</v>
      </c>
      <c r="P44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4452">
        <f>IF(Tabla1[[#This Row],[SERVICIO]]="COMIDA",3,IF(Tabla1[[#This Row],[SERVICIO]]="CONTROLADO",12,IF(Tabla1[[#This Row],[SERVICIO]]="RÁPIDO",3.75,IF(Tabla1[[#This Row],[SERVICIO]]="NORMAL",2.5,))))</f>
        <v>3</v>
      </c>
      <c r="R4452">
        <f>IF(Tabla1[[#This Row],[SERVICIO]]="COMIDA",3.5,IF(Tabla1[[#This Row],[SERVICIO]]="CONTROLADO",8,IF(Tabla1[[#This Row],[SERVICIO]]="RÁPIDO",4.5,IF(Tabla1[[#This Row],[SERVICIO]]="NORMAL",3,))))</f>
        <v>3.5</v>
      </c>
      <c r="S4452">
        <f>IF(Tabla1[[#This Row],[SERVICIO]]="COMIDA",0.75,IF(Tabla1[[#This Row],[SERVICIO]]="CONTROLADO",2.65,IF(Tabla1[[#This Row],[SERVICIO]]="RÁPIDO",0.55,IF(Tabla1[[#This Row],[SERVICIO]]="NORMAL",1.2,))))</f>
        <v>0.75</v>
      </c>
      <c r="T4452" s="2">
        <f>IF(Tabla1[[#This Row],[KILOMETROS ADICIONALES]]=0,Tabla1[[#This Row],[KILOMETROS]]*Tabla1[[#This Row],[COSTO NORMAL]],Tabla1[[#This Row],[COSTO NORMAL]]*Tabla1[[#This Row],[KILOMETROS HASTA]])</f>
        <v>10.5</v>
      </c>
      <c r="U4452" s="2">
        <f>Tabla1[[#This Row],[KILOMETROS ADICIONALES]]*Tabla1[[#This Row],[COSTO ADICIONAL]]</f>
        <v>9</v>
      </c>
      <c r="V4452">
        <v>243.29</v>
      </c>
      <c r="W4452" s="2">
        <f>Tabla1[[#This Row],[COSTO NORMAL2]]+Tabla1[[#This Row],[COSTO ADICIONAL2]]</f>
        <v>19.5</v>
      </c>
    </row>
    <row r="4453" spans="1:23" x14ac:dyDescent="0.25">
      <c r="A4453" t="s">
        <v>121</v>
      </c>
      <c r="B4453" t="s">
        <v>7142</v>
      </c>
      <c r="C4453" t="s">
        <v>13544</v>
      </c>
      <c r="D4453" t="s">
        <v>13</v>
      </c>
      <c r="E4453" t="s">
        <v>14845</v>
      </c>
      <c r="F4453" t="s">
        <v>14</v>
      </c>
      <c r="G4453" t="s">
        <v>15</v>
      </c>
      <c r="H4453" t="s">
        <v>2667</v>
      </c>
      <c r="I4453" t="s">
        <v>7143</v>
      </c>
      <c r="J4453" t="str">
        <f>MID(Tabla1[[#This Row],[HORA2]],1,2)</f>
        <v>11</v>
      </c>
      <c r="K4453" t="s">
        <v>44</v>
      </c>
      <c r="L4453" t="s">
        <v>44</v>
      </c>
      <c r="M4453" t="s">
        <v>14867</v>
      </c>
      <c r="N4453" t="s">
        <v>22</v>
      </c>
      <c r="O4453">
        <v>20.25</v>
      </c>
      <c r="P44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</v>
      </c>
      <c r="Q4453">
        <f>IF(Tabla1[[#This Row],[SERVICIO]]="COMIDA",3,IF(Tabla1[[#This Row],[SERVICIO]]="CONTROLADO",12,IF(Tabla1[[#This Row],[SERVICIO]]="RÁPIDO",3.75,IF(Tabla1[[#This Row],[SERVICIO]]="NORMAL",2.5,))))</f>
        <v>3.75</v>
      </c>
      <c r="R4453">
        <f>IF(Tabla1[[#This Row],[SERVICIO]]="COMIDA",3.5,IF(Tabla1[[#This Row],[SERVICIO]]="CONTROLADO",8,IF(Tabla1[[#This Row],[SERVICIO]]="RÁPIDO",4.5,IF(Tabla1[[#This Row],[SERVICIO]]="NORMAL",3,))))</f>
        <v>4.5</v>
      </c>
      <c r="S44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53" s="2">
        <f>IF(Tabla1[[#This Row],[KILOMETROS ADICIONALES]]=0,Tabla1[[#This Row],[KILOMETROS]]*Tabla1[[#This Row],[COSTO NORMAL]],Tabla1[[#This Row],[COSTO NORMAL]]*Tabla1[[#This Row],[KILOMETROS HASTA]])</f>
        <v>16.875</v>
      </c>
      <c r="U4453" s="2">
        <f>Tabla1[[#This Row],[KILOMETROS ADICIONALES]]*Tabla1[[#This Row],[COSTO ADICIONAL]]</f>
        <v>9.0750000000000011</v>
      </c>
      <c r="V4453">
        <v>217.34</v>
      </c>
      <c r="W4453" s="2">
        <f>Tabla1[[#This Row],[COSTO NORMAL2]]+Tabla1[[#This Row],[COSTO ADICIONAL2]]</f>
        <v>25.950000000000003</v>
      </c>
    </row>
    <row r="4454" spans="1:23" x14ac:dyDescent="0.25">
      <c r="A4454" t="s">
        <v>121</v>
      </c>
      <c r="B4454" t="s">
        <v>7144</v>
      </c>
      <c r="C4454" t="s">
        <v>13545</v>
      </c>
      <c r="E4454" t="s">
        <v>14845</v>
      </c>
      <c r="F4454" t="s">
        <v>76</v>
      </c>
      <c r="G4454" t="s">
        <v>15</v>
      </c>
      <c r="H4454" t="s">
        <v>121</v>
      </c>
      <c r="I4454" t="s">
        <v>7145</v>
      </c>
      <c r="J4454" t="str">
        <f>MID(Tabla1[[#This Row],[HORA2]],1,2)</f>
        <v>22</v>
      </c>
      <c r="K4454" t="s">
        <v>43</v>
      </c>
      <c r="L4454" t="s">
        <v>57</v>
      </c>
      <c r="M4454" t="s">
        <v>14867</v>
      </c>
      <c r="N4454" t="s">
        <v>22</v>
      </c>
      <c r="O4454">
        <v>15.4</v>
      </c>
      <c r="P44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11.65</v>
      </c>
      <c r="Q4454">
        <f>IF(Tabla1[[#This Row],[SERVICIO]]="COMIDA",3,IF(Tabla1[[#This Row],[SERVICIO]]="CONTROLADO",12,IF(Tabla1[[#This Row],[SERVICIO]]="RÁPIDO",3.75,IF(Tabla1[[#This Row],[SERVICIO]]="NORMAL",2.5,))))</f>
        <v>3.75</v>
      </c>
      <c r="R4454">
        <f>IF(Tabla1[[#This Row],[SERVICIO]]="COMIDA",3.5,IF(Tabla1[[#This Row],[SERVICIO]]="CONTROLADO",8,IF(Tabla1[[#This Row],[SERVICIO]]="RÁPIDO",4.5,IF(Tabla1[[#This Row],[SERVICIO]]="NORMAL",3,))))</f>
        <v>4.5</v>
      </c>
      <c r="S44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54" s="2">
        <f>IF(Tabla1[[#This Row],[KILOMETROS ADICIONALES]]=0,Tabla1[[#This Row],[KILOMETROS]]*Tabla1[[#This Row],[COSTO NORMAL]],Tabla1[[#This Row],[COSTO NORMAL]]*Tabla1[[#This Row],[KILOMETROS HASTA]])</f>
        <v>16.875</v>
      </c>
      <c r="U4454" s="2">
        <f>Tabla1[[#This Row],[KILOMETROS ADICIONALES]]*Tabla1[[#This Row],[COSTO ADICIONAL]]</f>
        <v>6.4075000000000006</v>
      </c>
      <c r="V4454">
        <v>245.05</v>
      </c>
      <c r="W4454" s="2">
        <f>Tabla1[[#This Row],[COSTO NORMAL2]]+Tabla1[[#This Row],[COSTO ADICIONAL2]]</f>
        <v>23.282499999999999</v>
      </c>
    </row>
    <row r="4455" spans="1:23" x14ac:dyDescent="0.25">
      <c r="A4455" t="s">
        <v>121</v>
      </c>
      <c r="B4455" t="s">
        <v>7146</v>
      </c>
      <c r="C4455" t="s">
        <v>13546</v>
      </c>
      <c r="E4455" t="s">
        <v>14845</v>
      </c>
      <c r="F4455" t="s">
        <v>76</v>
      </c>
      <c r="G4455" t="s">
        <v>15</v>
      </c>
      <c r="H4455" t="s">
        <v>121</v>
      </c>
      <c r="I4455" t="s">
        <v>7147</v>
      </c>
      <c r="J4455" t="str">
        <f>MID(Tabla1[[#This Row],[HORA2]],1,2)</f>
        <v>22</v>
      </c>
      <c r="K4455" t="s">
        <v>43</v>
      </c>
      <c r="L4455" t="s">
        <v>57</v>
      </c>
      <c r="M4455" t="s">
        <v>14867</v>
      </c>
      <c r="N4455" t="s">
        <v>22</v>
      </c>
      <c r="O4455">
        <v>4.1900000000000004</v>
      </c>
      <c r="P44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0.44000000000000039</v>
      </c>
      <c r="Q4455">
        <f>IF(Tabla1[[#This Row],[SERVICIO]]="COMIDA",3,IF(Tabla1[[#This Row],[SERVICIO]]="CONTROLADO",12,IF(Tabla1[[#This Row],[SERVICIO]]="RÁPIDO",3.75,IF(Tabla1[[#This Row],[SERVICIO]]="NORMAL",2.5,))))</f>
        <v>3.75</v>
      </c>
      <c r="R4455">
        <f>IF(Tabla1[[#This Row],[SERVICIO]]="COMIDA",3.5,IF(Tabla1[[#This Row],[SERVICIO]]="CONTROLADO",8,IF(Tabla1[[#This Row],[SERVICIO]]="RÁPIDO",4.5,IF(Tabla1[[#This Row],[SERVICIO]]="NORMAL",3,))))</f>
        <v>4.5</v>
      </c>
      <c r="S44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55" s="2">
        <f>IF(Tabla1[[#This Row],[KILOMETROS ADICIONALES]]=0,Tabla1[[#This Row],[KILOMETROS]]*Tabla1[[#This Row],[COSTO NORMAL]],Tabla1[[#This Row],[COSTO NORMAL]]*Tabla1[[#This Row],[KILOMETROS HASTA]])</f>
        <v>16.875</v>
      </c>
      <c r="U4455" s="2">
        <f>Tabla1[[#This Row],[KILOMETROS ADICIONALES]]*Tabla1[[#This Row],[COSTO ADICIONAL]]</f>
        <v>0.24200000000000024</v>
      </c>
      <c r="V4455">
        <v>114.84</v>
      </c>
      <c r="W4455" s="2">
        <f>Tabla1[[#This Row],[COSTO NORMAL2]]+Tabla1[[#This Row],[COSTO ADICIONAL2]]</f>
        <v>17.117000000000001</v>
      </c>
    </row>
    <row r="4456" spans="1:23" x14ac:dyDescent="0.25">
      <c r="A4456" t="s">
        <v>121</v>
      </c>
      <c r="B4456" t="s">
        <v>7148</v>
      </c>
      <c r="C4456" t="s">
        <v>13547</v>
      </c>
      <c r="D4456" t="s">
        <v>13</v>
      </c>
      <c r="E4456" t="s">
        <v>14845</v>
      </c>
      <c r="F4456" t="s">
        <v>14</v>
      </c>
      <c r="G4456" t="s">
        <v>15</v>
      </c>
      <c r="H4456" t="s">
        <v>2667</v>
      </c>
      <c r="I4456" t="s">
        <v>7149</v>
      </c>
      <c r="J4456" t="str">
        <f>MID(Tabla1[[#This Row],[HORA2]],1,2)</f>
        <v>09</v>
      </c>
      <c r="K4456" t="s">
        <v>35</v>
      </c>
      <c r="L4456" t="s">
        <v>35</v>
      </c>
      <c r="M4456" t="s">
        <v>14867</v>
      </c>
      <c r="N4456" t="s">
        <v>22</v>
      </c>
      <c r="O4456">
        <v>18.100000000000001</v>
      </c>
      <c r="P44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14.350000000000001</v>
      </c>
      <c r="Q4456">
        <f>IF(Tabla1[[#This Row],[SERVICIO]]="COMIDA",3,IF(Tabla1[[#This Row],[SERVICIO]]="CONTROLADO",12,IF(Tabla1[[#This Row],[SERVICIO]]="RÁPIDO",3.75,IF(Tabla1[[#This Row],[SERVICIO]]="NORMAL",2.5,))))</f>
        <v>3.75</v>
      </c>
      <c r="R4456">
        <f>IF(Tabla1[[#This Row],[SERVICIO]]="COMIDA",3.5,IF(Tabla1[[#This Row],[SERVICIO]]="CONTROLADO",8,IF(Tabla1[[#This Row],[SERVICIO]]="RÁPIDO",4.5,IF(Tabla1[[#This Row],[SERVICIO]]="NORMAL",3,))))</f>
        <v>4.5</v>
      </c>
      <c r="S44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56" s="2">
        <f>IF(Tabla1[[#This Row],[KILOMETROS ADICIONALES]]=0,Tabla1[[#This Row],[KILOMETROS]]*Tabla1[[#This Row],[COSTO NORMAL]],Tabla1[[#This Row],[COSTO NORMAL]]*Tabla1[[#This Row],[KILOMETROS HASTA]])</f>
        <v>16.875</v>
      </c>
      <c r="U4456" s="2">
        <f>Tabla1[[#This Row],[KILOMETROS ADICIONALES]]*Tabla1[[#This Row],[COSTO ADICIONAL]]</f>
        <v>7.8925000000000018</v>
      </c>
      <c r="V4456">
        <v>150.91</v>
      </c>
      <c r="W4456" s="2">
        <f>Tabla1[[#This Row],[COSTO NORMAL2]]+Tabla1[[#This Row],[COSTO ADICIONAL2]]</f>
        <v>24.767500000000002</v>
      </c>
    </row>
    <row r="4457" spans="1:23" x14ac:dyDescent="0.25">
      <c r="A4457" t="s">
        <v>121</v>
      </c>
      <c r="B4457" t="s">
        <v>7150</v>
      </c>
      <c r="C4457" t="s">
        <v>13548</v>
      </c>
      <c r="D4457" t="s">
        <v>13</v>
      </c>
      <c r="E4457" t="s">
        <v>14844</v>
      </c>
      <c r="F4457" t="s">
        <v>295</v>
      </c>
      <c r="G4457" t="s">
        <v>15</v>
      </c>
      <c r="H4457" t="s">
        <v>2667</v>
      </c>
      <c r="I4457" t="s">
        <v>7151</v>
      </c>
      <c r="J4457" t="str">
        <f>MID(Tabla1[[#This Row],[HORA2]],1,2)</f>
        <v>13</v>
      </c>
      <c r="K4457" t="s">
        <v>35</v>
      </c>
      <c r="L4457" t="s">
        <v>44</v>
      </c>
      <c r="M4457" t="s">
        <v>14867</v>
      </c>
      <c r="N4457" t="s">
        <v>22</v>
      </c>
      <c r="O4457">
        <v>14.75</v>
      </c>
      <c r="P44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12.25</v>
      </c>
      <c r="Q4457">
        <f>IF(Tabla1[[#This Row],[SERVICIO]]="COMIDA",3,IF(Tabla1[[#This Row],[SERVICIO]]="CONTROLADO",12,IF(Tabla1[[#This Row],[SERVICIO]]="RÁPIDO",3.75,IF(Tabla1[[#This Row],[SERVICIO]]="NORMAL",2.5,))))</f>
        <v>2.5</v>
      </c>
      <c r="R4457">
        <f>IF(Tabla1[[#This Row],[SERVICIO]]="COMIDA",3.5,IF(Tabla1[[#This Row],[SERVICIO]]="CONTROLADO",8,IF(Tabla1[[#This Row],[SERVICIO]]="RÁPIDO",4.5,IF(Tabla1[[#This Row],[SERVICIO]]="NORMAL",3,))))</f>
        <v>3</v>
      </c>
      <c r="S4457">
        <f>IF(Tabla1[[#This Row],[SERVICIO]]="COMIDA",0.75,IF(Tabla1[[#This Row],[SERVICIO]]="CONTROLADO",2.65,IF(Tabla1[[#This Row],[SERVICIO]]="RÁPIDO",0.55,IF(Tabla1[[#This Row],[SERVICIO]]="NORMAL",1.2,))))</f>
        <v>1.2</v>
      </c>
      <c r="T4457" s="2">
        <f>IF(Tabla1[[#This Row],[KILOMETROS ADICIONALES]]=0,Tabla1[[#This Row],[KILOMETROS]]*Tabla1[[#This Row],[COSTO NORMAL]],Tabla1[[#This Row],[COSTO NORMAL]]*Tabla1[[#This Row],[KILOMETROS HASTA]])</f>
        <v>7.5</v>
      </c>
      <c r="U4457" s="2">
        <f>Tabla1[[#This Row],[KILOMETROS ADICIONALES]]*Tabla1[[#This Row],[COSTO ADICIONAL]]</f>
        <v>14.7</v>
      </c>
      <c r="V4457">
        <v>13.36</v>
      </c>
      <c r="W4457" s="2">
        <f>Tabla1[[#This Row],[COSTO NORMAL2]]+Tabla1[[#This Row],[COSTO ADICIONAL2]]</f>
        <v>22.2</v>
      </c>
    </row>
    <row r="4458" spans="1:23" x14ac:dyDescent="0.25">
      <c r="A4458" t="s">
        <v>2667</v>
      </c>
      <c r="B4458" t="s">
        <v>7152</v>
      </c>
      <c r="C4458" t="s">
        <v>13549</v>
      </c>
      <c r="D4458" t="s">
        <v>13</v>
      </c>
      <c r="E4458" t="s">
        <v>14846</v>
      </c>
      <c r="F4458" t="s">
        <v>14</v>
      </c>
      <c r="G4458" t="s">
        <v>15</v>
      </c>
      <c r="H4458" t="s">
        <v>7153</v>
      </c>
      <c r="I4458" t="s">
        <v>7154</v>
      </c>
      <c r="J4458" t="str">
        <f>MID(Tabla1[[#This Row],[HORA2]],1,2)</f>
        <v>15</v>
      </c>
      <c r="K4458" t="s">
        <v>43</v>
      </c>
      <c r="L4458" t="s">
        <v>78</v>
      </c>
      <c r="M4458" t="s">
        <v>14867</v>
      </c>
      <c r="N4458" t="s">
        <v>22</v>
      </c>
      <c r="O4458">
        <v>18.440000000000001</v>
      </c>
      <c r="P44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6.4400000000000013</v>
      </c>
      <c r="Q4458">
        <f>IF(Tabla1[[#This Row],[SERVICIO]]="COMIDA",3,IF(Tabla1[[#This Row],[SERVICIO]]="CONTROLADO",12,IF(Tabla1[[#This Row],[SERVICIO]]="RÁPIDO",3.75,IF(Tabla1[[#This Row],[SERVICIO]]="NORMAL",2.5,))))</f>
        <v>12</v>
      </c>
      <c r="R4458">
        <f>IF(Tabla1[[#This Row],[SERVICIO]]="COMIDA",3.5,IF(Tabla1[[#This Row],[SERVICIO]]="CONTROLADO",8,IF(Tabla1[[#This Row],[SERVICIO]]="RÁPIDO",4.5,IF(Tabla1[[#This Row],[SERVICIO]]="NORMAL",3,))))</f>
        <v>8</v>
      </c>
      <c r="S4458">
        <f>IF(Tabla1[[#This Row],[SERVICIO]]="COMIDA",0.75,IF(Tabla1[[#This Row],[SERVICIO]]="CONTROLADO",2.65,IF(Tabla1[[#This Row],[SERVICIO]]="RÁPIDO",0.55,IF(Tabla1[[#This Row],[SERVICIO]]="NORMAL",1.2,))))</f>
        <v>2.65</v>
      </c>
      <c r="T4458" s="2">
        <f>IF(Tabla1[[#This Row],[KILOMETROS ADICIONALES]]=0,Tabla1[[#This Row],[KILOMETROS]]*Tabla1[[#This Row],[COSTO NORMAL]],Tabla1[[#This Row],[COSTO NORMAL]]*Tabla1[[#This Row],[KILOMETROS HASTA]])</f>
        <v>96</v>
      </c>
      <c r="U4458" s="2">
        <f>Tabla1[[#This Row],[KILOMETROS ADICIONALES]]*Tabla1[[#This Row],[COSTO ADICIONAL]]</f>
        <v>17.066000000000003</v>
      </c>
      <c r="V4458">
        <v>236.49</v>
      </c>
      <c r="W4458" s="2">
        <f>Tabla1[[#This Row],[COSTO NORMAL2]]+Tabla1[[#This Row],[COSTO ADICIONAL2]]</f>
        <v>113.066</v>
      </c>
    </row>
    <row r="4459" spans="1:23" x14ac:dyDescent="0.25">
      <c r="A4459" t="s">
        <v>2667</v>
      </c>
      <c r="B4459" t="s">
        <v>7155</v>
      </c>
      <c r="C4459" t="s">
        <v>13550</v>
      </c>
      <c r="D4459" t="s">
        <v>13</v>
      </c>
      <c r="E4459" t="s">
        <v>14844</v>
      </c>
      <c r="F4459" t="s">
        <v>14</v>
      </c>
      <c r="G4459" t="s">
        <v>15</v>
      </c>
      <c r="H4459" t="s">
        <v>2667</v>
      </c>
      <c r="I4459" t="s">
        <v>7156</v>
      </c>
      <c r="J4459" t="str">
        <f>MID(Tabla1[[#This Row],[HORA2]],1,2)</f>
        <v>11</v>
      </c>
      <c r="K4459" t="s">
        <v>20</v>
      </c>
      <c r="L4459" t="s">
        <v>92</v>
      </c>
      <c r="M4459" t="s">
        <v>14867</v>
      </c>
      <c r="N4459" t="s">
        <v>22</v>
      </c>
      <c r="O4459">
        <v>17.12</v>
      </c>
      <c r="P44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14.620000000000001</v>
      </c>
      <c r="Q4459">
        <f>IF(Tabla1[[#This Row],[SERVICIO]]="COMIDA",3,IF(Tabla1[[#This Row],[SERVICIO]]="CONTROLADO",12,IF(Tabla1[[#This Row],[SERVICIO]]="RÁPIDO",3.75,IF(Tabla1[[#This Row],[SERVICIO]]="NORMAL",2.5,))))</f>
        <v>2.5</v>
      </c>
      <c r="R4459">
        <f>IF(Tabla1[[#This Row],[SERVICIO]]="COMIDA",3.5,IF(Tabla1[[#This Row],[SERVICIO]]="CONTROLADO",8,IF(Tabla1[[#This Row],[SERVICIO]]="RÁPIDO",4.5,IF(Tabla1[[#This Row],[SERVICIO]]="NORMAL",3,))))</f>
        <v>3</v>
      </c>
      <c r="S4459">
        <f>IF(Tabla1[[#This Row],[SERVICIO]]="COMIDA",0.75,IF(Tabla1[[#This Row],[SERVICIO]]="CONTROLADO",2.65,IF(Tabla1[[#This Row],[SERVICIO]]="RÁPIDO",0.55,IF(Tabla1[[#This Row],[SERVICIO]]="NORMAL",1.2,))))</f>
        <v>1.2</v>
      </c>
      <c r="T4459" s="2">
        <f>IF(Tabla1[[#This Row],[KILOMETROS ADICIONALES]]=0,Tabla1[[#This Row],[KILOMETROS]]*Tabla1[[#This Row],[COSTO NORMAL]],Tabla1[[#This Row],[COSTO NORMAL]]*Tabla1[[#This Row],[KILOMETROS HASTA]])</f>
        <v>7.5</v>
      </c>
      <c r="U4459" s="2">
        <f>Tabla1[[#This Row],[KILOMETROS ADICIONALES]]*Tabla1[[#This Row],[COSTO ADICIONAL]]</f>
        <v>17.544</v>
      </c>
      <c r="V4459">
        <v>156.62</v>
      </c>
      <c r="W4459" s="2">
        <f>Tabla1[[#This Row],[COSTO NORMAL2]]+Tabla1[[#This Row],[COSTO ADICIONAL2]]</f>
        <v>25.044</v>
      </c>
    </row>
    <row r="4460" spans="1:23" x14ac:dyDescent="0.25">
      <c r="A4460" t="s">
        <v>2667</v>
      </c>
      <c r="B4460" t="s">
        <v>7155</v>
      </c>
      <c r="C4460" t="s">
        <v>13551</v>
      </c>
      <c r="D4460" t="s">
        <v>13</v>
      </c>
      <c r="E4460" t="s">
        <v>14844</v>
      </c>
      <c r="F4460" t="s">
        <v>14</v>
      </c>
      <c r="G4460" t="s">
        <v>15</v>
      </c>
      <c r="H4460" t="s">
        <v>2667</v>
      </c>
      <c r="I4460" t="s">
        <v>2020</v>
      </c>
      <c r="J4460" t="str">
        <f>MID(Tabla1[[#This Row],[HORA2]],1,2)</f>
        <v>12</v>
      </c>
      <c r="K4460" t="s">
        <v>20</v>
      </c>
      <c r="L4460" t="s">
        <v>90</v>
      </c>
      <c r="M4460" t="s">
        <v>14867</v>
      </c>
      <c r="N4460" t="s">
        <v>22</v>
      </c>
      <c r="O4460">
        <v>4.6500000000000004</v>
      </c>
      <c r="P44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2.1500000000000004</v>
      </c>
      <c r="Q4460">
        <f>IF(Tabla1[[#This Row],[SERVICIO]]="COMIDA",3,IF(Tabla1[[#This Row],[SERVICIO]]="CONTROLADO",12,IF(Tabla1[[#This Row],[SERVICIO]]="RÁPIDO",3.75,IF(Tabla1[[#This Row],[SERVICIO]]="NORMAL",2.5,))))</f>
        <v>2.5</v>
      </c>
      <c r="R4460">
        <f>IF(Tabla1[[#This Row],[SERVICIO]]="COMIDA",3.5,IF(Tabla1[[#This Row],[SERVICIO]]="CONTROLADO",8,IF(Tabla1[[#This Row],[SERVICIO]]="RÁPIDO",4.5,IF(Tabla1[[#This Row],[SERVICIO]]="NORMAL",3,))))</f>
        <v>3</v>
      </c>
      <c r="S4460">
        <f>IF(Tabla1[[#This Row],[SERVICIO]]="COMIDA",0.75,IF(Tabla1[[#This Row],[SERVICIO]]="CONTROLADO",2.65,IF(Tabla1[[#This Row],[SERVICIO]]="RÁPIDO",0.55,IF(Tabla1[[#This Row],[SERVICIO]]="NORMAL",1.2,))))</f>
        <v>1.2</v>
      </c>
      <c r="T4460" s="2">
        <f>IF(Tabla1[[#This Row],[KILOMETROS ADICIONALES]]=0,Tabla1[[#This Row],[KILOMETROS]]*Tabla1[[#This Row],[COSTO NORMAL]],Tabla1[[#This Row],[COSTO NORMAL]]*Tabla1[[#This Row],[KILOMETROS HASTA]])</f>
        <v>7.5</v>
      </c>
      <c r="U4460" s="2">
        <f>Tabla1[[#This Row],[KILOMETROS ADICIONALES]]*Tabla1[[#This Row],[COSTO ADICIONAL]]</f>
        <v>2.5800000000000005</v>
      </c>
      <c r="V4460">
        <v>133.91</v>
      </c>
      <c r="W4460" s="2">
        <f>Tabla1[[#This Row],[COSTO NORMAL2]]+Tabla1[[#This Row],[COSTO ADICIONAL2]]</f>
        <v>10.08</v>
      </c>
    </row>
    <row r="4461" spans="1:23" x14ac:dyDescent="0.25">
      <c r="A4461" t="s">
        <v>2667</v>
      </c>
      <c r="B4461" t="s">
        <v>7155</v>
      </c>
      <c r="C4461" t="s">
        <v>13552</v>
      </c>
      <c r="D4461" t="s">
        <v>13</v>
      </c>
      <c r="E4461" t="s">
        <v>14844</v>
      </c>
      <c r="F4461" t="s">
        <v>14</v>
      </c>
      <c r="G4461" t="s">
        <v>15</v>
      </c>
      <c r="H4461" t="s">
        <v>2667</v>
      </c>
      <c r="I4461" t="s">
        <v>7157</v>
      </c>
      <c r="J4461" t="str">
        <f>MID(Tabla1[[#This Row],[HORA2]],1,2)</f>
        <v>11</v>
      </c>
      <c r="K4461" t="s">
        <v>20</v>
      </c>
      <c r="L4461" t="s">
        <v>65</v>
      </c>
      <c r="M4461" t="s">
        <v>14867</v>
      </c>
      <c r="N4461" t="s">
        <v>22</v>
      </c>
      <c r="O4461">
        <v>8.5</v>
      </c>
      <c r="P44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</v>
      </c>
      <c r="Q4461">
        <f>IF(Tabla1[[#This Row],[SERVICIO]]="COMIDA",3,IF(Tabla1[[#This Row],[SERVICIO]]="CONTROLADO",12,IF(Tabla1[[#This Row],[SERVICIO]]="RÁPIDO",3.75,IF(Tabla1[[#This Row],[SERVICIO]]="NORMAL",2.5,))))</f>
        <v>2.5</v>
      </c>
      <c r="R4461">
        <f>IF(Tabla1[[#This Row],[SERVICIO]]="COMIDA",3.5,IF(Tabla1[[#This Row],[SERVICIO]]="CONTROLADO",8,IF(Tabla1[[#This Row],[SERVICIO]]="RÁPIDO",4.5,IF(Tabla1[[#This Row],[SERVICIO]]="NORMAL",3,))))</f>
        <v>3</v>
      </c>
      <c r="S4461">
        <f>IF(Tabla1[[#This Row],[SERVICIO]]="COMIDA",0.75,IF(Tabla1[[#This Row],[SERVICIO]]="CONTROLADO",2.65,IF(Tabla1[[#This Row],[SERVICIO]]="RÁPIDO",0.55,IF(Tabla1[[#This Row],[SERVICIO]]="NORMAL",1.2,))))</f>
        <v>1.2</v>
      </c>
      <c r="T4461" s="2">
        <f>IF(Tabla1[[#This Row],[KILOMETROS ADICIONALES]]=0,Tabla1[[#This Row],[KILOMETROS]]*Tabla1[[#This Row],[COSTO NORMAL]],Tabla1[[#This Row],[COSTO NORMAL]]*Tabla1[[#This Row],[KILOMETROS HASTA]])</f>
        <v>7.5</v>
      </c>
      <c r="U4461" s="2">
        <f>Tabla1[[#This Row],[KILOMETROS ADICIONALES]]*Tabla1[[#This Row],[COSTO ADICIONAL]]</f>
        <v>7.1999999999999993</v>
      </c>
      <c r="V4461">
        <v>10.47</v>
      </c>
      <c r="W4461" s="2">
        <f>Tabla1[[#This Row],[COSTO NORMAL2]]+Tabla1[[#This Row],[COSTO ADICIONAL2]]</f>
        <v>14.7</v>
      </c>
    </row>
    <row r="4462" spans="1:23" x14ac:dyDescent="0.25">
      <c r="A4462" t="s">
        <v>2667</v>
      </c>
      <c r="B4462" t="s">
        <v>7155</v>
      </c>
      <c r="C4462" t="s">
        <v>13553</v>
      </c>
      <c r="D4462" t="s">
        <v>13</v>
      </c>
      <c r="E4462" t="s">
        <v>14844</v>
      </c>
      <c r="F4462" t="s">
        <v>14</v>
      </c>
      <c r="G4462" t="s">
        <v>15</v>
      </c>
      <c r="H4462" t="s">
        <v>2667</v>
      </c>
      <c r="I4462" t="s">
        <v>7158</v>
      </c>
      <c r="J4462" t="str">
        <f>MID(Tabla1[[#This Row],[HORA2]],1,2)</f>
        <v>14</v>
      </c>
      <c r="K4462" t="s">
        <v>20</v>
      </c>
      <c r="L4462" t="s">
        <v>26</v>
      </c>
      <c r="M4462" t="s">
        <v>14867</v>
      </c>
      <c r="N4462" t="s">
        <v>22</v>
      </c>
      <c r="O4462">
        <v>20.34</v>
      </c>
      <c r="P44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17.84</v>
      </c>
      <c r="Q4462">
        <f>IF(Tabla1[[#This Row],[SERVICIO]]="COMIDA",3,IF(Tabla1[[#This Row],[SERVICIO]]="CONTROLADO",12,IF(Tabla1[[#This Row],[SERVICIO]]="RÁPIDO",3.75,IF(Tabla1[[#This Row],[SERVICIO]]="NORMAL",2.5,))))</f>
        <v>2.5</v>
      </c>
      <c r="R4462">
        <f>IF(Tabla1[[#This Row],[SERVICIO]]="COMIDA",3.5,IF(Tabla1[[#This Row],[SERVICIO]]="CONTROLADO",8,IF(Tabla1[[#This Row],[SERVICIO]]="RÁPIDO",4.5,IF(Tabla1[[#This Row],[SERVICIO]]="NORMAL",3,))))</f>
        <v>3</v>
      </c>
      <c r="S4462">
        <f>IF(Tabla1[[#This Row],[SERVICIO]]="COMIDA",0.75,IF(Tabla1[[#This Row],[SERVICIO]]="CONTROLADO",2.65,IF(Tabla1[[#This Row],[SERVICIO]]="RÁPIDO",0.55,IF(Tabla1[[#This Row],[SERVICIO]]="NORMAL",1.2,))))</f>
        <v>1.2</v>
      </c>
      <c r="T4462" s="2">
        <f>IF(Tabla1[[#This Row],[KILOMETROS ADICIONALES]]=0,Tabla1[[#This Row],[KILOMETROS]]*Tabla1[[#This Row],[COSTO NORMAL]],Tabla1[[#This Row],[COSTO NORMAL]]*Tabla1[[#This Row],[KILOMETROS HASTA]])</f>
        <v>7.5</v>
      </c>
      <c r="U4462" s="2">
        <f>Tabla1[[#This Row],[KILOMETROS ADICIONALES]]*Tabla1[[#This Row],[COSTO ADICIONAL]]</f>
        <v>21.407999999999998</v>
      </c>
      <c r="V4462">
        <v>248.74</v>
      </c>
      <c r="W4462" s="2">
        <f>Tabla1[[#This Row],[COSTO NORMAL2]]+Tabla1[[#This Row],[COSTO ADICIONAL2]]</f>
        <v>28.907999999999998</v>
      </c>
    </row>
    <row r="4463" spans="1:23" x14ac:dyDescent="0.25">
      <c r="A4463" t="s">
        <v>2667</v>
      </c>
      <c r="B4463" t="s">
        <v>7155</v>
      </c>
      <c r="C4463" t="s">
        <v>13554</v>
      </c>
      <c r="D4463" t="s">
        <v>13</v>
      </c>
      <c r="E4463" t="s">
        <v>14844</v>
      </c>
      <c r="F4463" t="s">
        <v>14</v>
      </c>
      <c r="G4463" t="s">
        <v>15</v>
      </c>
      <c r="H4463" t="s">
        <v>2667</v>
      </c>
      <c r="I4463" t="s">
        <v>7159</v>
      </c>
      <c r="J4463" t="str">
        <f>MID(Tabla1[[#This Row],[HORA2]],1,2)</f>
        <v>11</v>
      </c>
      <c r="K4463" t="s">
        <v>20</v>
      </c>
      <c r="L4463" t="s">
        <v>145</v>
      </c>
      <c r="M4463" t="s">
        <v>14867</v>
      </c>
      <c r="N4463" t="s">
        <v>22</v>
      </c>
      <c r="O4463">
        <v>10.81</v>
      </c>
      <c r="P44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8.31</v>
      </c>
      <c r="Q4463">
        <f>IF(Tabla1[[#This Row],[SERVICIO]]="COMIDA",3,IF(Tabla1[[#This Row],[SERVICIO]]="CONTROLADO",12,IF(Tabla1[[#This Row],[SERVICIO]]="RÁPIDO",3.75,IF(Tabla1[[#This Row],[SERVICIO]]="NORMAL",2.5,))))</f>
        <v>2.5</v>
      </c>
      <c r="R4463">
        <f>IF(Tabla1[[#This Row],[SERVICIO]]="COMIDA",3.5,IF(Tabla1[[#This Row],[SERVICIO]]="CONTROLADO",8,IF(Tabla1[[#This Row],[SERVICIO]]="RÁPIDO",4.5,IF(Tabla1[[#This Row],[SERVICIO]]="NORMAL",3,))))</f>
        <v>3</v>
      </c>
      <c r="S4463">
        <f>IF(Tabla1[[#This Row],[SERVICIO]]="COMIDA",0.75,IF(Tabla1[[#This Row],[SERVICIO]]="CONTROLADO",2.65,IF(Tabla1[[#This Row],[SERVICIO]]="RÁPIDO",0.55,IF(Tabla1[[#This Row],[SERVICIO]]="NORMAL",1.2,))))</f>
        <v>1.2</v>
      </c>
      <c r="T4463" s="2">
        <f>IF(Tabla1[[#This Row],[KILOMETROS ADICIONALES]]=0,Tabla1[[#This Row],[KILOMETROS]]*Tabla1[[#This Row],[COSTO NORMAL]],Tabla1[[#This Row],[COSTO NORMAL]]*Tabla1[[#This Row],[KILOMETROS HASTA]])</f>
        <v>7.5</v>
      </c>
      <c r="U4463" s="2">
        <f>Tabla1[[#This Row],[KILOMETROS ADICIONALES]]*Tabla1[[#This Row],[COSTO ADICIONAL]]</f>
        <v>9.9719999999999995</v>
      </c>
      <c r="V4463">
        <v>116.29</v>
      </c>
      <c r="W4463" s="2">
        <f>Tabla1[[#This Row],[COSTO NORMAL2]]+Tabla1[[#This Row],[COSTO ADICIONAL2]]</f>
        <v>17.472000000000001</v>
      </c>
    </row>
    <row r="4464" spans="1:23" x14ac:dyDescent="0.25">
      <c r="A4464" t="s">
        <v>2667</v>
      </c>
      <c r="B4464" t="s">
        <v>7155</v>
      </c>
      <c r="C4464" t="s">
        <v>13555</v>
      </c>
      <c r="D4464" t="s">
        <v>13</v>
      </c>
      <c r="E4464" t="s">
        <v>14844</v>
      </c>
      <c r="F4464" t="s">
        <v>14</v>
      </c>
      <c r="G4464" t="s">
        <v>15</v>
      </c>
      <c r="H4464" t="s">
        <v>2667</v>
      </c>
      <c r="I4464" t="s">
        <v>7160</v>
      </c>
      <c r="J4464" t="str">
        <f>MID(Tabla1[[#This Row],[HORA2]],1,2)</f>
        <v>13</v>
      </c>
      <c r="K4464" t="s">
        <v>20</v>
      </c>
      <c r="L4464" t="s">
        <v>26</v>
      </c>
      <c r="M4464" t="s">
        <v>14867</v>
      </c>
      <c r="N4464" t="s">
        <v>22</v>
      </c>
      <c r="O4464">
        <v>18.41</v>
      </c>
      <c r="P44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15.91</v>
      </c>
      <c r="Q4464">
        <f>IF(Tabla1[[#This Row],[SERVICIO]]="COMIDA",3,IF(Tabla1[[#This Row],[SERVICIO]]="CONTROLADO",12,IF(Tabla1[[#This Row],[SERVICIO]]="RÁPIDO",3.75,IF(Tabla1[[#This Row],[SERVICIO]]="NORMAL",2.5,))))</f>
        <v>2.5</v>
      </c>
      <c r="R4464">
        <f>IF(Tabla1[[#This Row],[SERVICIO]]="COMIDA",3.5,IF(Tabla1[[#This Row],[SERVICIO]]="CONTROLADO",8,IF(Tabla1[[#This Row],[SERVICIO]]="RÁPIDO",4.5,IF(Tabla1[[#This Row],[SERVICIO]]="NORMAL",3,))))</f>
        <v>3</v>
      </c>
      <c r="S4464">
        <f>IF(Tabla1[[#This Row],[SERVICIO]]="COMIDA",0.75,IF(Tabla1[[#This Row],[SERVICIO]]="CONTROLADO",2.65,IF(Tabla1[[#This Row],[SERVICIO]]="RÁPIDO",0.55,IF(Tabla1[[#This Row],[SERVICIO]]="NORMAL",1.2,))))</f>
        <v>1.2</v>
      </c>
      <c r="T4464" s="2">
        <f>IF(Tabla1[[#This Row],[KILOMETROS ADICIONALES]]=0,Tabla1[[#This Row],[KILOMETROS]]*Tabla1[[#This Row],[COSTO NORMAL]],Tabla1[[#This Row],[COSTO NORMAL]]*Tabla1[[#This Row],[KILOMETROS HASTA]])</f>
        <v>7.5</v>
      </c>
      <c r="U4464" s="2">
        <f>Tabla1[[#This Row],[KILOMETROS ADICIONALES]]*Tabla1[[#This Row],[COSTO ADICIONAL]]</f>
        <v>19.091999999999999</v>
      </c>
      <c r="V4464">
        <v>148.94</v>
      </c>
      <c r="W4464" s="2">
        <f>Tabla1[[#This Row],[COSTO NORMAL2]]+Tabla1[[#This Row],[COSTO ADICIONAL2]]</f>
        <v>26.591999999999999</v>
      </c>
    </row>
    <row r="4465" spans="1:23" x14ac:dyDescent="0.25">
      <c r="A4465" t="s">
        <v>2667</v>
      </c>
      <c r="B4465" t="s">
        <v>7155</v>
      </c>
      <c r="C4465" t="s">
        <v>13556</v>
      </c>
      <c r="D4465" t="s">
        <v>13</v>
      </c>
      <c r="E4465" t="s">
        <v>14844</v>
      </c>
      <c r="F4465" t="s">
        <v>14</v>
      </c>
      <c r="G4465" t="s">
        <v>15</v>
      </c>
      <c r="H4465" t="s">
        <v>2667</v>
      </c>
      <c r="I4465" t="s">
        <v>7161</v>
      </c>
      <c r="J4465" t="str">
        <f>MID(Tabla1[[#This Row],[HORA2]],1,2)</f>
        <v>11</v>
      </c>
      <c r="K4465" t="s">
        <v>20</v>
      </c>
      <c r="L4465" t="s">
        <v>102</v>
      </c>
      <c r="M4465" t="s">
        <v>14867</v>
      </c>
      <c r="N4465" t="s">
        <v>22</v>
      </c>
      <c r="O4465">
        <v>8.17</v>
      </c>
      <c r="P44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5.67</v>
      </c>
      <c r="Q4465">
        <f>IF(Tabla1[[#This Row],[SERVICIO]]="COMIDA",3,IF(Tabla1[[#This Row],[SERVICIO]]="CONTROLADO",12,IF(Tabla1[[#This Row],[SERVICIO]]="RÁPIDO",3.75,IF(Tabla1[[#This Row],[SERVICIO]]="NORMAL",2.5,))))</f>
        <v>2.5</v>
      </c>
      <c r="R4465">
        <f>IF(Tabla1[[#This Row],[SERVICIO]]="COMIDA",3.5,IF(Tabla1[[#This Row],[SERVICIO]]="CONTROLADO",8,IF(Tabla1[[#This Row],[SERVICIO]]="RÁPIDO",4.5,IF(Tabla1[[#This Row],[SERVICIO]]="NORMAL",3,))))</f>
        <v>3</v>
      </c>
      <c r="S4465">
        <f>IF(Tabla1[[#This Row],[SERVICIO]]="COMIDA",0.75,IF(Tabla1[[#This Row],[SERVICIO]]="CONTROLADO",2.65,IF(Tabla1[[#This Row],[SERVICIO]]="RÁPIDO",0.55,IF(Tabla1[[#This Row],[SERVICIO]]="NORMAL",1.2,))))</f>
        <v>1.2</v>
      </c>
      <c r="T4465" s="2">
        <f>IF(Tabla1[[#This Row],[KILOMETROS ADICIONALES]]=0,Tabla1[[#This Row],[KILOMETROS]]*Tabla1[[#This Row],[COSTO NORMAL]],Tabla1[[#This Row],[COSTO NORMAL]]*Tabla1[[#This Row],[KILOMETROS HASTA]])</f>
        <v>7.5</v>
      </c>
      <c r="U4465" s="2">
        <f>Tabla1[[#This Row],[KILOMETROS ADICIONALES]]*Tabla1[[#This Row],[COSTO ADICIONAL]]</f>
        <v>6.8039999999999994</v>
      </c>
      <c r="V4465">
        <v>31.26</v>
      </c>
      <c r="W4465" s="2">
        <f>Tabla1[[#This Row],[COSTO NORMAL2]]+Tabla1[[#This Row],[COSTO ADICIONAL2]]</f>
        <v>14.303999999999998</v>
      </c>
    </row>
    <row r="4466" spans="1:23" x14ac:dyDescent="0.25">
      <c r="A4466" t="s">
        <v>2667</v>
      </c>
      <c r="B4466" t="s">
        <v>7162</v>
      </c>
      <c r="C4466" t="s">
        <v>13557</v>
      </c>
      <c r="D4466" t="s">
        <v>75</v>
      </c>
      <c r="E4466" t="s">
        <v>14844</v>
      </c>
      <c r="F4466" t="s">
        <v>14</v>
      </c>
      <c r="G4466" t="s">
        <v>15</v>
      </c>
      <c r="H4466" t="s">
        <v>2667</v>
      </c>
      <c r="I4466" t="s">
        <v>7163</v>
      </c>
      <c r="J4466" t="str">
        <f>MID(Tabla1[[#This Row],[HORA2]],1,2)</f>
        <v>13</v>
      </c>
      <c r="K4466" t="s">
        <v>43</v>
      </c>
      <c r="L4466" t="s">
        <v>43</v>
      </c>
      <c r="M4466" t="s">
        <v>14867</v>
      </c>
      <c r="N4466" t="s">
        <v>22</v>
      </c>
      <c r="O4466">
        <v>13.4</v>
      </c>
      <c r="P44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4466">
        <f>IF(Tabla1[[#This Row],[SERVICIO]]="COMIDA",3,IF(Tabla1[[#This Row],[SERVICIO]]="CONTROLADO",12,IF(Tabla1[[#This Row],[SERVICIO]]="RÁPIDO",3.75,IF(Tabla1[[#This Row],[SERVICIO]]="NORMAL",2.5,))))</f>
        <v>2.5</v>
      </c>
      <c r="R4466">
        <f>IF(Tabla1[[#This Row],[SERVICIO]]="COMIDA",3.5,IF(Tabla1[[#This Row],[SERVICIO]]="CONTROLADO",8,IF(Tabla1[[#This Row],[SERVICIO]]="RÁPIDO",4.5,IF(Tabla1[[#This Row],[SERVICIO]]="NORMAL",3,))))</f>
        <v>3</v>
      </c>
      <c r="S4466">
        <f>IF(Tabla1[[#This Row],[SERVICIO]]="COMIDA",0.75,IF(Tabla1[[#This Row],[SERVICIO]]="CONTROLADO",2.65,IF(Tabla1[[#This Row],[SERVICIO]]="RÁPIDO",0.55,IF(Tabla1[[#This Row],[SERVICIO]]="NORMAL",1.2,))))</f>
        <v>1.2</v>
      </c>
      <c r="T4466" s="2">
        <f>IF(Tabla1[[#This Row],[KILOMETROS ADICIONALES]]=0,Tabla1[[#This Row],[KILOMETROS]]*Tabla1[[#This Row],[COSTO NORMAL]],Tabla1[[#This Row],[COSTO NORMAL]]*Tabla1[[#This Row],[KILOMETROS HASTA]])</f>
        <v>7.5</v>
      </c>
      <c r="U4466" s="2">
        <f>Tabla1[[#This Row],[KILOMETROS ADICIONALES]]*Tabla1[[#This Row],[COSTO ADICIONAL]]</f>
        <v>13.08</v>
      </c>
      <c r="V4466">
        <v>250.22</v>
      </c>
      <c r="W4466" s="2">
        <f>Tabla1[[#This Row],[COSTO NORMAL2]]+Tabla1[[#This Row],[COSTO ADICIONAL2]]</f>
        <v>20.58</v>
      </c>
    </row>
    <row r="4467" spans="1:23" x14ac:dyDescent="0.25">
      <c r="A4467" t="s">
        <v>2667</v>
      </c>
      <c r="B4467" t="s">
        <v>7162</v>
      </c>
      <c r="C4467" t="s">
        <v>13558</v>
      </c>
      <c r="D4467" t="s">
        <v>75</v>
      </c>
      <c r="E4467" t="s">
        <v>14844</v>
      </c>
      <c r="F4467" t="s">
        <v>76</v>
      </c>
      <c r="G4467" t="s">
        <v>15</v>
      </c>
      <c r="H4467" t="s">
        <v>2667</v>
      </c>
      <c r="I4467" t="s">
        <v>7164</v>
      </c>
      <c r="J4467" t="str">
        <f>MID(Tabla1[[#This Row],[HORA2]],1,2)</f>
        <v>13</v>
      </c>
      <c r="K4467" t="s">
        <v>43</v>
      </c>
      <c r="L4467" t="s">
        <v>43</v>
      </c>
      <c r="M4467" t="s">
        <v>14867</v>
      </c>
      <c r="N4467" t="s">
        <v>22</v>
      </c>
      <c r="O4467">
        <v>6.17</v>
      </c>
      <c r="P44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</v>
      </c>
      <c r="Q4467">
        <f>IF(Tabla1[[#This Row],[SERVICIO]]="COMIDA",3,IF(Tabla1[[#This Row],[SERVICIO]]="CONTROLADO",12,IF(Tabla1[[#This Row],[SERVICIO]]="RÁPIDO",3.75,IF(Tabla1[[#This Row],[SERVICIO]]="NORMAL",2.5,))))</f>
        <v>2.5</v>
      </c>
      <c r="R4467">
        <f>IF(Tabla1[[#This Row],[SERVICIO]]="COMIDA",3.5,IF(Tabla1[[#This Row],[SERVICIO]]="CONTROLADO",8,IF(Tabla1[[#This Row],[SERVICIO]]="RÁPIDO",4.5,IF(Tabla1[[#This Row],[SERVICIO]]="NORMAL",3,))))</f>
        <v>3</v>
      </c>
      <c r="S4467">
        <f>IF(Tabla1[[#This Row],[SERVICIO]]="COMIDA",0.75,IF(Tabla1[[#This Row],[SERVICIO]]="CONTROLADO",2.65,IF(Tabla1[[#This Row],[SERVICIO]]="RÁPIDO",0.55,IF(Tabla1[[#This Row],[SERVICIO]]="NORMAL",1.2,))))</f>
        <v>1.2</v>
      </c>
      <c r="T4467" s="2">
        <f>IF(Tabla1[[#This Row],[KILOMETROS ADICIONALES]]=0,Tabla1[[#This Row],[KILOMETROS]]*Tabla1[[#This Row],[COSTO NORMAL]],Tabla1[[#This Row],[COSTO NORMAL]]*Tabla1[[#This Row],[KILOMETROS HASTA]])</f>
        <v>7.5</v>
      </c>
      <c r="U4467" s="2">
        <f>Tabla1[[#This Row],[KILOMETROS ADICIONALES]]*Tabla1[[#This Row],[COSTO ADICIONAL]]</f>
        <v>4.4039999999999999</v>
      </c>
      <c r="V4467">
        <v>1.49</v>
      </c>
      <c r="W4467" s="2">
        <f>Tabla1[[#This Row],[COSTO NORMAL2]]+Tabla1[[#This Row],[COSTO ADICIONAL2]]</f>
        <v>11.904</v>
      </c>
    </row>
    <row r="4468" spans="1:23" x14ac:dyDescent="0.25">
      <c r="A4468" t="s">
        <v>2667</v>
      </c>
      <c r="B4468" t="s">
        <v>7165</v>
      </c>
      <c r="C4468" t="s">
        <v>13559</v>
      </c>
      <c r="D4468" t="s">
        <v>13</v>
      </c>
      <c r="E4468" t="s">
        <v>14844</v>
      </c>
      <c r="F4468" t="s">
        <v>14</v>
      </c>
      <c r="G4468" t="s">
        <v>15</v>
      </c>
      <c r="H4468" t="s">
        <v>2667</v>
      </c>
      <c r="I4468" t="s">
        <v>7166</v>
      </c>
      <c r="J4468" t="str">
        <f>MID(Tabla1[[#This Row],[HORA2]],1,2)</f>
        <v>10</v>
      </c>
      <c r="K4468" t="s">
        <v>20</v>
      </c>
      <c r="L4468" t="s">
        <v>19</v>
      </c>
      <c r="M4468" t="s">
        <v>14867</v>
      </c>
      <c r="N4468" t="s">
        <v>22</v>
      </c>
      <c r="O4468">
        <v>12.57</v>
      </c>
      <c r="P44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10.07</v>
      </c>
      <c r="Q4468">
        <f>IF(Tabla1[[#This Row],[SERVICIO]]="COMIDA",3,IF(Tabla1[[#This Row],[SERVICIO]]="CONTROLADO",12,IF(Tabla1[[#This Row],[SERVICIO]]="RÁPIDO",3.75,IF(Tabla1[[#This Row],[SERVICIO]]="NORMAL",2.5,))))</f>
        <v>2.5</v>
      </c>
      <c r="R4468">
        <f>IF(Tabla1[[#This Row],[SERVICIO]]="COMIDA",3.5,IF(Tabla1[[#This Row],[SERVICIO]]="CONTROLADO",8,IF(Tabla1[[#This Row],[SERVICIO]]="RÁPIDO",4.5,IF(Tabla1[[#This Row],[SERVICIO]]="NORMAL",3,))))</f>
        <v>3</v>
      </c>
      <c r="S4468">
        <f>IF(Tabla1[[#This Row],[SERVICIO]]="COMIDA",0.75,IF(Tabla1[[#This Row],[SERVICIO]]="CONTROLADO",2.65,IF(Tabla1[[#This Row],[SERVICIO]]="RÁPIDO",0.55,IF(Tabla1[[#This Row],[SERVICIO]]="NORMAL",1.2,))))</f>
        <v>1.2</v>
      </c>
      <c r="T4468" s="2">
        <f>IF(Tabla1[[#This Row],[KILOMETROS ADICIONALES]]=0,Tabla1[[#This Row],[KILOMETROS]]*Tabla1[[#This Row],[COSTO NORMAL]],Tabla1[[#This Row],[COSTO NORMAL]]*Tabla1[[#This Row],[KILOMETROS HASTA]])</f>
        <v>7.5</v>
      </c>
      <c r="U4468" s="2">
        <f>Tabla1[[#This Row],[KILOMETROS ADICIONALES]]*Tabla1[[#This Row],[COSTO ADICIONAL]]</f>
        <v>12.084</v>
      </c>
      <c r="V4468">
        <v>129.07</v>
      </c>
      <c r="W4468" s="2">
        <f>Tabla1[[#This Row],[COSTO NORMAL2]]+Tabla1[[#This Row],[COSTO ADICIONAL2]]</f>
        <v>19.584</v>
      </c>
    </row>
    <row r="4469" spans="1:23" x14ac:dyDescent="0.25">
      <c r="A4469" t="s">
        <v>2667</v>
      </c>
      <c r="B4469" t="s">
        <v>7167</v>
      </c>
      <c r="C4469" t="s">
        <v>13560</v>
      </c>
      <c r="D4469" t="s">
        <v>13</v>
      </c>
      <c r="E4469" t="s">
        <v>14844</v>
      </c>
      <c r="F4469" t="s">
        <v>14</v>
      </c>
      <c r="G4469" t="s">
        <v>15</v>
      </c>
      <c r="H4469" t="s">
        <v>2667</v>
      </c>
      <c r="I4469" t="s">
        <v>7168</v>
      </c>
      <c r="J4469" t="str">
        <f>MID(Tabla1[[#This Row],[HORA2]],1,2)</f>
        <v>10</v>
      </c>
      <c r="K4469" t="s">
        <v>20</v>
      </c>
      <c r="L4469" t="s">
        <v>19</v>
      </c>
      <c r="M4469" t="s">
        <v>14867</v>
      </c>
      <c r="N4469" t="s">
        <v>22</v>
      </c>
      <c r="O4469">
        <v>16.12</v>
      </c>
      <c r="P44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13.620000000000001</v>
      </c>
      <c r="Q4469">
        <f>IF(Tabla1[[#This Row],[SERVICIO]]="COMIDA",3,IF(Tabla1[[#This Row],[SERVICIO]]="CONTROLADO",12,IF(Tabla1[[#This Row],[SERVICIO]]="RÁPIDO",3.75,IF(Tabla1[[#This Row],[SERVICIO]]="NORMAL",2.5,))))</f>
        <v>2.5</v>
      </c>
      <c r="R4469">
        <f>IF(Tabla1[[#This Row],[SERVICIO]]="COMIDA",3.5,IF(Tabla1[[#This Row],[SERVICIO]]="CONTROLADO",8,IF(Tabla1[[#This Row],[SERVICIO]]="RÁPIDO",4.5,IF(Tabla1[[#This Row],[SERVICIO]]="NORMAL",3,))))</f>
        <v>3</v>
      </c>
      <c r="S4469">
        <f>IF(Tabla1[[#This Row],[SERVICIO]]="COMIDA",0.75,IF(Tabla1[[#This Row],[SERVICIO]]="CONTROLADO",2.65,IF(Tabla1[[#This Row],[SERVICIO]]="RÁPIDO",0.55,IF(Tabla1[[#This Row],[SERVICIO]]="NORMAL",1.2,))))</f>
        <v>1.2</v>
      </c>
      <c r="T4469" s="2">
        <f>IF(Tabla1[[#This Row],[KILOMETROS ADICIONALES]]=0,Tabla1[[#This Row],[KILOMETROS]]*Tabla1[[#This Row],[COSTO NORMAL]],Tabla1[[#This Row],[COSTO NORMAL]]*Tabla1[[#This Row],[KILOMETROS HASTA]])</f>
        <v>7.5</v>
      </c>
      <c r="U4469" s="2">
        <f>Tabla1[[#This Row],[KILOMETROS ADICIONALES]]*Tabla1[[#This Row],[COSTO ADICIONAL]]</f>
        <v>16.344000000000001</v>
      </c>
      <c r="V4469">
        <v>230.39</v>
      </c>
      <c r="W4469" s="2">
        <f>Tabla1[[#This Row],[COSTO NORMAL2]]+Tabla1[[#This Row],[COSTO ADICIONAL2]]</f>
        <v>23.844000000000001</v>
      </c>
    </row>
    <row r="4470" spans="1:23" x14ac:dyDescent="0.25">
      <c r="A4470" t="s">
        <v>2667</v>
      </c>
      <c r="B4470" t="s">
        <v>7167</v>
      </c>
      <c r="C4470" t="s">
        <v>13561</v>
      </c>
      <c r="D4470" t="s">
        <v>13</v>
      </c>
      <c r="E4470" t="s">
        <v>14844</v>
      </c>
      <c r="F4470" t="s">
        <v>76</v>
      </c>
      <c r="G4470" t="s">
        <v>15</v>
      </c>
      <c r="H4470" t="s">
        <v>2667</v>
      </c>
      <c r="I4470" t="s">
        <v>7169</v>
      </c>
      <c r="J4470" t="str">
        <f>MID(Tabla1[[#This Row],[HORA2]],1,2)</f>
        <v>13</v>
      </c>
      <c r="K4470" t="s">
        <v>20</v>
      </c>
      <c r="L4470" t="s">
        <v>78</v>
      </c>
      <c r="M4470" t="s">
        <v>14867</v>
      </c>
      <c r="N4470" t="s">
        <v>22</v>
      </c>
      <c r="O4470">
        <v>3.35</v>
      </c>
      <c r="P44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0.85000000000000009</v>
      </c>
      <c r="Q4470">
        <f>IF(Tabla1[[#This Row],[SERVICIO]]="COMIDA",3,IF(Tabla1[[#This Row],[SERVICIO]]="CONTROLADO",12,IF(Tabla1[[#This Row],[SERVICIO]]="RÁPIDO",3.75,IF(Tabla1[[#This Row],[SERVICIO]]="NORMAL",2.5,))))</f>
        <v>2.5</v>
      </c>
      <c r="R4470">
        <f>IF(Tabla1[[#This Row],[SERVICIO]]="COMIDA",3.5,IF(Tabla1[[#This Row],[SERVICIO]]="CONTROLADO",8,IF(Tabla1[[#This Row],[SERVICIO]]="RÁPIDO",4.5,IF(Tabla1[[#This Row],[SERVICIO]]="NORMAL",3,))))</f>
        <v>3</v>
      </c>
      <c r="S4470">
        <f>IF(Tabla1[[#This Row],[SERVICIO]]="COMIDA",0.75,IF(Tabla1[[#This Row],[SERVICIO]]="CONTROLADO",2.65,IF(Tabla1[[#This Row],[SERVICIO]]="RÁPIDO",0.55,IF(Tabla1[[#This Row],[SERVICIO]]="NORMAL",1.2,))))</f>
        <v>1.2</v>
      </c>
      <c r="T4470" s="2">
        <f>IF(Tabla1[[#This Row],[KILOMETROS ADICIONALES]]=0,Tabla1[[#This Row],[KILOMETROS]]*Tabla1[[#This Row],[COSTO NORMAL]],Tabla1[[#This Row],[COSTO NORMAL]]*Tabla1[[#This Row],[KILOMETROS HASTA]])</f>
        <v>7.5</v>
      </c>
      <c r="U4470" s="2">
        <f>Tabla1[[#This Row],[KILOMETROS ADICIONALES]]*Tabla1[[#This Row],[COSTO ADICIONAL]]</f>
        <v>1.02</v>
      </c>
      <c r="V4470">
        <v>185.98</v>
      </c>
      <c r="W4470" s="2">
        <f>Tabla1[[#This Row],[COSTO NORMAL2]]+Tabla1[[#This Row],[COSTO ADICIONAL2]]</f>
        <v>8.52</v>
      </c>
    </row>
    <row r="4471" spans="1:23" x14ac:dyDescent="0.25">
      <c r="A4471" t="s">
        <v>2667</v>
      </c>
      <c r="B4471" t="s">
        <v>7167</v>
      </c>
      <c r="C4471" t="s">
        <v>13562</v>
      </c>
      <c r="D4471" t="s">
        <v>13</v>
      </c>
      <c r="E4471" t="s">
        <v>14844</v>
      </c>
      <c r="F4471" t="s">
        <v>76</v>
      </c>
      <c r="G4471" t="s">
        <v>69</v>
      </c>
      <c r="H4471" t="s">
        <v>2667</v>
      </c>
      <c r="I4471" t="s">
        <v>7170</v>
      </c>
      <c r="J4471" t="str">
        <f>MID(Tabla1[[#This Row],[HORA2]],1,2)</f>
        <v>11</v>
      </c>
      <c r="K4471" t="s">
        <v>20</v>
      </c>
      <c r="L4471" t="s">
        <v>20</v>
      </c>
      <c r="M4471" t="s">
        <v>14867</v>
      </c>
      <c r="N4471" t="s">
        <v>22</v>
      </c>
      <c r="O4471">
        <v>9.39</v>
      </c>
      <c r="P44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6.8900000000000006</v>
      </c>
      <c r="Q4471">
        <f>IF(Tabla1[[#This Row],[SERVICIO]]="COMIDA",3,IF(Tabla1[[#This Row],[SERVICIO]]="CONTROLADO",12,IF(Tabla1[[#This Row],[SERVICIO]]="RÁPIDO",3.75,IF(Tabla1[[#This Row],[SERVICIO]]="NORMAL",2.5,))))</f>
        <v>2.5</v>
      </c>
      <c r="R4471">
        <f>IF(Tabla1[[#This Row],[SERVICIO]]="COMIDA",3.5,IF(Tabla1[[#This Row],[SERVICIO]]="CONTROLADO",8,IF(Tabla1[[#This Row],[SERVICIO]]="RÁPIDO",4.5,IF(Tabla1[[#This Row],[SERVICIO]]="NORMAL",3,))))</f>
        <v>3</v>
      </c>
      <c r="S4471">
        <f>IF(Tabla1[[#This Row],[SERVICIO]]="COMIDA",0.75,IF(Tabla1[[#This Row],[SERVICIO]]="CONTROLADO",2.65,IF(Tabla1[[#This Row],[SERVICIO]]="RÁPIDO",0.55,IF(Tabla1[[#This Row],[SERVICIO]]="NORMAL",1.2,))))</f>
        <v>1.2</v>
      </c>
      <c r="T4471" s="2">
        <f>IF(Tabla1[[#This Row],[KILOMETROS ADICIONALES]]=0,Tabla1[[#This Row],[KILOMETROS]]*Tabla1[[#This Row],[COSTO NORMAL]],Tabla1[[#This Row],[COSTO NORMAL]]*Tabla1[[#This Row],[KILOMETROS HASTA]])</f>
        <v>7.5</v>
      </c>
      <c r="U4471" s="2">
        <f>Tabla1[[#This Row],[KILOMETROS ADICIONALES]]*Tabla1[[#This Row],[COSTO ADICIONAL]]</f>
        <v>8.2680000000000007</v>
      </c>
      <c r="V4471">
        <v>115.55</v>
      </c>
      <c r="W4471" s="2">
        <f>Tabla1[[#This Row],[COSTO NORMAL2]]+Tabla1[[#This Row],[COSTO ADICIONAL2]]</f>
        <v>15.768000000000001</v>
      </c>
    </row>
    <row r="4472" spans="1:23" x14ac:dyDescent="0.25">
      <c r="A4472" t="s">
        <v>2667</v>
      </c>
      <c r="B4472" t="s">
        <v>7171</v>
      </c>
      <c r="C4472" t="s">
        <v>13563</v>
      </c>
      <c r="D4472" t="s">
        <v>13</v>
      </c>
      <c r="E4472" t="s">
        <v>14844</v>
      </c>
      <c r="F4472" t="s">
        <v>14</v>
      </c>
      <c r="G4472" t="s">
        <v>15</v>
      </c>
      <c r="H4472" t="s">
        <v>2667</v>
      </c>
      <c r="I4472" t="s">
        <v>7172</v>
      </c>
      <c r="J4472" t="str">
        <f>MID(Tabla1[[#This Row],[HORA2]],1,2)</f>
        <v>15</v>
      </c>
      <c r="K4472" t="s">
        <v>78</v>
      </c>
      <c r="L4472" t="s">
        <v>78</v>
      </c>
      <c r="M4472" t="s">
        <v>14867</v>
      </c>
      <c r="N4472" t="s">
        <v>22</v>
      </c>
      <c r="O4472">
        <v>10.14</v>
      </c>
      <c r="P44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7.6400000000000006</v>
      </c>
      <c r="Q4472">
        <f>IF(Tabla1[[#This Row],[SERVICIO]]="COMIDA",3,IF(Tabla1[[#This Row],[SERVICIO]]="CONTROLADO",12,IF(Tabla1[[#This Row],[SERVICIO]]="RÁPIDO",3.75,IF(Tabla1[[#This Row],[SERVICIO]]="NORMAL",2.5,))))</f>
        <v>2.5</v>
      </c>
      <c r="R4472">
        <f>IF(Tabla1[[#This Row],[SERVICIO]]="COMIDA",3.5,IF(Tabla1[[#This Row],[SERVICIO]]="CONTROLADO",8,IF(Tabla1[[#This Row],[SERVICIO]]="RÁPIDO",4.5,IF(Tabla1[[#This Row],[SERVICIO]]="NORMAL",3,))))</f>
        <v>3</v>
      </c>
      <c r="S4472">
        <f>IF(Tabla1[[#This Row],[SERVICIO]]="COMIDA",0.75,IF(Tabla1[[#This Row],[SERVICIO]]="CONTROLADO",2.65,IF(Tabla1[[#This Row],[SERVICIO]]="RÁPIDO",0.55,IF(Tabla1[[#This Row],[SERVICIO]]="NORMAL",1.2,))))</f>
        <v>1.2</v>
      </c>
      <c r="T4472" s="2">
        <f>IF(Tabla1[[#This Row],[KILOMETROS ADICIONALES]]=0,Tabla1[[#This Row],[KILOMETROS]]*Tabla1[[#This Row],[COSTO NORMAL]],Tabla1[[#This Row],[COSTO NORMAL]]*Tabla1[[#This Row],[KILOMETROS HASTA]])</f>
        <v>7.5</v>
      </c>
      <c r="U4472" s="2">
        <f>Tabla1[[#This Row],[KILOMETROS ADICIONALES]]*Tabla1[[#This Row],[COSTO ADICIONAL]]</f>
        <v>9.168000000000001</v>
      </c>
      <c r="V4472">
        <v>209.25</v>
      </c>
      <c r="W4472" s="2">
        <f>Tabla1[[#This Row],[COSTO NORMAL2]]+Tabla1[[#This Row],[COSTO ADICIONAL2]]</f>
        <v>16.667999999999999</v>
      </c>
    </row>
    <row r="4473" spans="1:23" x14ac:dyDescent="0.25">
      <c r="A4473" t="s">
        <v>2667</v>
      </c>
      <c r="B4473" t="s">
        <v>7171</v>
      </c>
      <c r="C4473" t="s">
        <v>13564</v>
      </c>
      <c r="D4473" t="s">
        <v>13</v>
      </c>
      <c r="E4473" t="s">
        <v>14844</v>
      </c>
      <c r="F4473" t="s">
        <v>14</v>
      </c>
      <c r="G4473" t="s">
        <v>15</v>
      </c>
      <c r="H4473" t="s">
        <v>2667</v>
      </c>
      <c r="I4473" t="s">
        <v>259</v>
      </c>
      <c r="J4473" t="str">
        <f>MID(Tabla1[[#This Row],[HORA2]],1,2)</f>
        <v>10</v>
      </c>
      <c r="K4473" t="s">
        <v>78</v>
      </c>
      <c r="L4473" t="s">
        <v>65</v>
      </c>
      <c r="M4473" t="s">
        <v>14867</v>
      </c>
      <c r="N4473" t="s">
        <v>22</v>
      </c>
      <c r="O4473">
        <v>12.14</v>
      </c>
      <c r="P44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9.64</v>
      </c>
      <c r="Q4473">
        <f>IF(Tabla1[[#This Row],[SERVICIO]]="COMIDA",3,IF(Tabla1[[#This Row],[SERVICIO]]="CONTROLADO",12,IF(Tabla1[[#This Row],[SERVICIO]]="RÁPIDO",3.75,IF(Tabla1[[#This Row],[SERVICIO]]="NORMAL",2.5,))))</f>
        <v>2.5</v>
      </c>
      <c r="R4473">
        <f>IF(Tabla1[[#This Row],[SERVICIO]]="COMIDA",3.5,IF(Tabla1[[#This Row],[SERVICIO]]="CONTROLADO",8,IF(Tabla1[[#This Row],[SERVICIO]]="RÁPIDO",4.5,IF(Tabla1[[#This Row],[SERVICIO]]="NORMAL",3,))))</f>
        <v>3</v>
      </c>
      <c r="S4473">
        <f>IF(Tabla1[[#This Row],[SERVICIO]]="COMIDA",0.75,IF(Tabla1[[#This Row],[SERVICIO]]="CONTROLADO",2.65,IF(Tabla1[[#This Row],[SERVICIO]]="RÁPIDO",0.55,IF(Tabla1[[#This Row],[SERVICIO]]="NORMAL",1.2,))))</f>
        <v>1.2</v>
      </c>
      <c r="T4473" s="2">
        <f>IF(Tabla1[[#This Row],[KILOMETROS ADICIONALES]]=0,Tabla1[[#This Row],[KILOMETROS]]*Tabla1[[#This Row],[COSTO NORMAL]],Tabla1[[#This Row],[COSTO NORMAL]]*Tabla1[[#This Row],[KILOMETROS HASTA]])</f>
        <v>7.5</v>
      </c>
      <c r="U4473" s="2">
        <f>Tabla1[[#This Row],[KILOMETROS ADICIONALES]]*Tabla1[[#This Row],[COSTO ADICIONAL]]</f>
        <v>11.568</v>
      </c>
      <c r="V4473">
        <v>98.28</v>
      </c>
      <c r="W4473" s="2">
        <f>Tabla1[[#This Row],[COSTO NORMAL2]]+Tabla1[[#This Row],[COSTO ADICIONAL2]]</f>
        <v>19.067999999999998</v>
      </c>
    </row>
    <row r="4474" spans="1:23" x14ac:dyDescent="0.25">
      <c r="A4474" t="s">
        <v>2667</v>
      </c>
      <c r="B4474" t="s">
        <v>7173</v>
      </c>
      <c r="C4474" t="s">
        <v>13565</v>
      </c>
      <c r="D4474" t="s">
        <v>75</v>
      </c>
      <c r="E4474" t="s">
        <v>14844</v>
      </c>
      <c r="F4474" t="s">
        <v>14</v>
      </c>
      <c r="G4474" t="s">
        <v>15</v>
      </c>
      <c r="H4474" t="s">
        <v>2667</v>
      </c>
      <c r="I4474" t="s">
        <v>7174</v>
      </c>
      <c r="J4474" t="str">
        <f>MID(Tabla1[[#This Row],[HORA2]],1,2)</f>
        <v>11</v>
      </c>
      <c r="K4474" t="s">
        <v>43</v>
      </c>
      <c r="L4474" t="s">
        <v>57</v>
      </c>
      <c r="M4474" t="s">
        <v>14867</v>
      </c>
      <c r="N4474" t="s">
        <v>22</v>
      </c>
      <c r="O4474">
        <v>7.7</v>
      </c>
      <c r="P44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</v>
      </c>
      <c r="Q4474">
        <f>IF(Tabla1[[#This Row],[SERVICIO]]="COMIDA",3,IF(Tabla1[[#This Row],[SERVICIO]]="CONTROLADO",12,IF(Tabla1[[#This Row],[SERVICIO]]="RÁPIDO",3.75,IF(Tabla1[[#This Row],[SERVICIO]]="NORMAL",2.5,))))</f>
        <v>2.5</v>
      </c>
      <c r="R4474">
        <f>IF(Tabla1[[#This Row],[SERVICIO]]="COMIDA",3.5,IF(Tabla1[[#This Row],[SERVICIO]]="CONTROLADO",8,IF(Tabla1[[#This Row],[SERVICIO]]="RÁPIDO",4.5,IF(Tabla1[[#This Row],[SERVICIO]]="NORMAL",3,))))</f>
        <v>3</v>
      </c>
      <c r="S4474">
        <f>IF(Tabla1[[#This Row],[SERVICIO]]="COMIDA",0.75,IF(Tabla1[[#This Row],[SERVICIO]]="CONTROLADO",2.65,IF(Tabla1[[#This Row],[SERVICIO]]="RÁPIDO",0.55,IF(Tabla1[[#This Row],[SERVICIO]]="NORMAL",1.2,))))</f>
        <v>1.2</v>
      </c>
      <c r="T4474" s="2">
        <f>IF(Tabla1[[#This Row],[KILOMETROS ADICIONALES]]=0,Tabla1[[#This Row],[KILOMETROS]]*Tabla1[[#This Row],[COSTO NORMAL]],Tabla1[[#This Row],[COSTO NORMAL]]*Tabla1[[#This Row],[KILOMETROS HASTA]])</f>
        <v>7.5</v>
      </c>
      <c r="U4474" s="2">
        <f>Tabla1[[#This Row],[KILOMETROS ADICIONALES]]*Tabla1[[#This Row],[COSTO ADICIONAL]]</f>
        <v>6.24</v>
      </c>
      <c r="V4474">
        <v>97.12</v>
      </c>
      <c r="W4474" s="2">
        <f>Tabla1[[#This Row],[COSTO NORMAL2]]+Tabla1[[#This Row],[COSTO ADICIONAL2]]</f>
        <v>13.74</v>
      </c>
    </row>
    <row r="4475" spans="1:23" x14ac:dyDescent="0.25">
      <c r="A4475" t="s">
        <v>2667</v>
      </c>
      <c r="B4475" t="s">
        <v>7173</v>
      </c>
      <c r="C4475" t="s">
        <v>13566</v>
      </c>
      <c r="D4475" t="s">
        <v>75</v>
      </c>
      <c r="E4475" t="s">
        <v>14844</v>
      </c>
      <c r="F4475" t="s">
        <v>14</v>
      </c>
      <c r="G4475" t="s">
        <v>15</v>
      </c>
      <c r="H4475" t="s">
        <v>2667</v>
      </c>
      <c r="I4475" t="s">
        <v>7175</v>
      </c>
      <c r="J4475" t="str">
        <f>MID(Tabla1[[#This Row],[HORA2]],1,2)</f>
        <v>15</v>
      </c>
      <c r="K4475" t="s">
        <v>43</v>
      </c>
      <c r="L4475" t="s">
        <v>78</v>
      </c>
      <c r="M4475" t="s">
        <v>14867</v>
      </c>
      <c r="N4475" t="s">
        <v>22</v>
      </c>
      <c r="O4475">
        <v>6.5600000000000005</v>
      </c>
      <c r="P44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4.0600000000000005</v>
      </c>
      <c r="Q4475">
        <f>IF(Tabla1[[#This Row],[SERVICIO]]="COMIDA",3,IF(Tabla1[[#This Row],[SERVICIO]]="CONTROLADO",12,IF(Tabla1[[#This Row],[SERVICIO]]="RÁPIDO",3.75,IF(Tabla1[[#This Row],[SERVICIO]]="NORMAL",2.5,))))</f>
        <v>2.5</v>
      </c>
      <c r="R4475">
        <f>IF(Tabla1[[#This Row],[SERVICIO]]="COMIDA",3.5,IF(Tabla1[[#This Row],[SERVICIO]]="CONTROLADO",8,IF(Tabla1[[#This Row],[SERVICIO]]="RÁPIDO",4.5,IF(Tabla1[[#This Row],[SERVICIO]]="NORMAL",3,))))</f>
        <v>3</v>
      </c>
      <c r="S4475">
        <f>IF(Tabla1[[#This Row],[SERVICIO]]="COMIDA",0.75,IF(Tabla1[[#This Row],[SERVICIO]]="CONTROLADO",2.65,IF(Tabla1[[#This Row],[SERVICIO]]="RÁPIDO",0.55,IF(Tabla1[[#This Row],[SERVICIO]]="NORMAL",1.2,))))</f>
        <v>1.2</v>
      </c>
      <c r="T4475" s="2">
        <f>IF(Tabla1[[#This Row],[KILOMETROS ADICIONALES]]=0,Tabla1[[#This Row],[KILOMETROS]]*Tabla1[[#This Row],[COSTO NORMAL]],Tabla1[[#This Row],[COSTO NORMAL]]*Tabla1[[#This Row],[KILOMETROS HASTA]])</f>
        <v>7.5</v>
      </c>
      <c r="U4475" s="2">
        <f>Tabla1[[#This Row],[KILOMETROS ADICIONALES]]*Tabla1[[#This Row],[COSTO ADICIONAL]]</f>
        <v>4.8720000000000008</v>
      </c>
      <c r="V4475">
        <v>208.06</v>
      </c>
      <c r="W4475" s="2">
        <f>Tabla1[[#This Row],[COSTO NORMAL2]]+Tabla1[[#This Row],[COSTO ADICIONAL2]]</f>
        <v>12.372</v>
      </c>
    </row>
    <row r="4476" spans="1:23" x14ac:dyDescent="0.25">
      <c r="A4476" t="s">
        <v>2667</v>
      </c>
      <c r="B4476" t="s">
        <v>7173</v>
      </c>
      <c r="C4476" t="s">
        <v>13567</v>
      </c>
      <c r="D4476" t="s">
        <v>75</v>
      </c>
      <c r="E4476" t="s">
        <v>14844</v>
      </c>
      <c r="F4476" t="s">
        <v>14</v>
      </c>
      <c r="G4476" t="s">
        <v>15</v>
      </c>
      <c r="H4476" t="s">
        <v>128</v>
      </c>
      <c r="I4476" t="s">
        <v>4879</v>
      </c>
      <c r="J4476" t="str">
        <f>MID(Tabla1[[#This Row],[HORA2]],1,2)</f>
        <v>12</v>
      </c>
      <c r="K4476" t="s">
        <v>43</v>
      </c>
      <c r="L4476" t="s">
        <v>153</v>
      </c>
      <c r="M4476" t="s">
        <v>14867</v>
      </c>
      <c r="N4476" t="s">
        <v>22</v>
      </c>
      <c r="O4476">
        <v>5.52</v>
      </c>
      <c r="P44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3.0199999999999996</v>
      </c>
      <c r="Q4476">
        <f>IF(Tabla1[[#This Row],[SERVICIO]]="COMIDA",3,IF(Tabla1[[#This Row],[SERVICIO]]="CONTROLADO",12,IF(Tabla1[[#This Row],[SERVICIO]]="RÁPIDO",3.75,IF(Tabla1[[#This Row],[SERVICIO]]="NORMAL",2.5,))))</f>
        <v>2.5</v>
      </c>
      <c r="R4476">
        <f>IF(Tabla1[[#This Row],[SERVICIO]]="COMIDA",3.5,IF(Tabla1[[#This Row],[SERVICIO]]="CONTROLADO",8,IF(Tabla1[[#This Row],[SERVICIO]]="RÁPIDO",4.5,IF(Tabla1[[#This Row],[SERVICIO]]="NORMAL",3,))))</f>
        <v>3</v>
      </c>
      <c r="S4476">
        <f>IF(Tabla1[[#This Row],[SERVICIO]]="COMIDA",0.75,IF(Tabla1[[#This Row],[SERVICIO]]="CONTROLADO",2.65,IF(Tabla1[[#This Row],[SERVICIO]]="RÁPIDO",0.55,IF(Tabla1[[#This Row],[SERVICIO]]="NORMAL",1.2,))))</f>
        <v>1.2</v>
      </c>
      <c r="T4476" s="2">
        <f>IF(Tabla1[[#This Row],[KILOMETROS ADICIONALES]]=0,Tabla1[[#This Row],[KILOMETROS]]*Tabla1[[#This Row],[COSTO NORMAL]],Tabla1[[#This Row],[COSTO NORMAL]]*Tabla1[[#This Row],[KILOMETROS HASTA]])</f>
        <v>7.5</v>
      </c>
      <c r="U4476" s="2">
        <f>Tabla1[[#This Row],[KILOMETROS ADICIONALES]]*Tabla1[[#This Row],[COSTO ADICIONAL]]</f>
        <v>3.6239999999999992</v>
      </c>
      <c r="V4476">
        <v>163.87</v>
      </c>
      <c r="W4476" s="2">
        <f>Tabla1[[#This Row],[COSTO NORMAL2]]+Tabla1[[#This Row],[COSTO ADICIONAL2]]</f>
        <v>11.123999999999999</v>
      </c>
    </row>
    <row r="4477" spans="1:23" x14ac:dyDescent="0.25">
      <c r="A4477" t="s">
        <v>2667</v>
      </c>
      <c r="B4477" t="s">
        <v>7173</v>
      </c>
      <c r="C4477" t="s">
        <v>13568</v>
      </c>
      <c r="D4477" t="s">
        <v>75</v>
      </c>
      <c r="E4477" t="s">
        <v>14844</v>
      </c>
      <c r="F4477" t="s">
        <v>14</v>
      </c>
      <c r="G4477" t="s">
        <v>15</v>
      </c>
      <c r="H4477" t="s">
        <v>2667</v>
      </c>
      <c r="I4477" t="s">
        <v>7176</v>
      </c>
      <c r="J4477" t="str">
        <f>MID(Tabla1[[#This Row],[HORA2]],1,2)</f>
        <v>15</v>
      </c>
      <c r="K4477" t="s">
        <v>43</v>
      </c>
      <c r="L4477" t="s">
        <v>78</v>
      </c>
      <c r="M4477" t="s">
        <v>14867</v>
      </c>
      <c r="N4477" t="s">
        <v>22</v>
      </c>
      <c r="O4477">
        <v>13.47</v>
      </c>
      <c r="P44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10.97</v>
      </c>
      <c r="Q4477">
        <f>IF(Tabla1[[#This Row],[SERVICIO]]="COMIDA",3,IF(Tabla1[[#This Row],[SERVICIO]]="CONTROLADO",12,IF(Tabla1[[#This Row],[SERVICIO]]="RÁPIDO",3.75,IF(Tabla1[[#This Row],[SERVICIO]]="NORMAL",2.5,))))</f>
        <v>2.5</v>
      </c>
      <c r="R4477">
        <f>IF(Tabla1[[#This Row],[SERVICIO]]="COMIDA",3.5,IF(Tabla1[[#This Row],[SERVICIO]]="CONTROLADO",8,IF(Tabla1[[#This Row],[SERVICIO]]="RÁPIDO",4.5,IF(Tabla1[[#This Row],[SERVICIO]]="NORMAL",3,))))</f>
        <v>3</v>
      </c>
      <c r="S4477">
        <f>IF(Tabla1[[#This Row],[SERVICIO]]="COMIDA",0.75,IF(Tabla1[[#This Row],[SERVICIO]]="CONTROLADO",2.65,IF(Tabla1[[#This Row],[SERVICIO]]="RÁPIDO",0.55,IF(Tabla1[[#This Row],[SERVICIO]]="NORMAL",1.2,))))</f>
        <v>1.2</v>
      </c>
      <c r="T4477" s="2">
        <f>IF(Tabla1[[#This Row],[KILOMETROS ADICIONALES]]=0,Tabla1[[#This Row],[KILOMETROS]]*Tabla1[[#This Row],[COSTO NORMAL]],Tabla1[[#This Row],[COSTO NORMAL]]*Tabla1[[#This Row],[KILOMETROS HASTA]])</f>
        <v>7.5</v>
      </c>
      <c r="U4477" s="2">
        <f>Tabla1[[#This Row],[KILOMETROS ADICIONALES]]*Tabla1[[#This Row],[COSTO ADICIONAL]]</f>
        <v>13.164</v>
      </c>
      <c r="V4477">
        <v>156.37</v>
      </c>
      <c r="W4477" s="2">
        <f>Tabla1[[#This Row],[COSTO NORMAL2]]+Tabla1[[#This Row],[COSTO ADICIONAL2]]</f>
        <v>20.664000000000001</v>
      </c>
    </row>
    <row r="4478" spans="1:23" x14ac:dyDescent="0.25">
      <c r="A4478" t="s">
        <v>2667</v>
      </c>
      <c r="B4478" t="s">
        <v>7173</v>
      </c>
      <c r="C4478" t="s">
        <v>13569</v>
      </c>
      <c r="D4478" t="s">
        <v>75</v>
      </c>
      <c r="E4478" t="s">
        <v>14844</v>
      </c>
      <c r="F4478" t="s">
        <v>14</v>
      </c>
      <c r="G4478" t="s">
        <v>15</v>
      </c>
      <c r="H4478" t="s">
        <v>2667</v>
      </c>
      <c r="I4478" t="s">
        <v>277</v>
      </c>
      <c r="J4478" t="str">
        <f>MID(Tabla1[[#This Row],[HORA2]],1,2)</f>
        <v>10</v>
      </c>
      <c r="K4478" t="s">
        <v>43</v>
      </c>
      <c r="L4478" t="s">
        <v>19</v>
      </c>
      <c r="M4478" t="s">
        <v>14867</v>
      </c>
      <c r="N4478" t="s">
        <v>22</v>
      </c>
      <c r="O4478">
        <v>12.51</v>
      </c>
      <c r="P44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10.01</v>
      </c>
      <c r="Q4478">
        <f>IF(Tabla1[[#This Row],[SERVICIO]]="COMIDA",3,IF(Tabla1[[#This Row],[SERVICIO]]="CONTROLADO",12,IF(Tabla1[[#This Row],[SERVICIO]]="RÁPIDO",3.75,IF(Tabla1[[#This Row],[SERVICIO]]="NORMAL",2.5,))))</f>
        <v>2.5</v>
      </c>
      <c r="R4478">
        <f>IF(Tabla1[[#This Row],[SERVICIO]]="COMIDA",3.5,IF(Tabla1[[#This Row],[SERVICIO]]="CONTROLADO",8,IF(Tabla1[[#This Row],[SERVICIO]]="RÁPIDO",4.5,IF(Tabla1[[#This Row],[SERVICIO]]="NORMAL",3,))))</f>
        <v>3</v>
      </c>
      <c r="S4478">
        <f>IF(Tabla1[[#This Row],[SERVICIO]]="COMIDA",0.75,IF(Tabla1[[#This Row],[SERVICIO]]="CONTROLADO",2.65,IF(Tabla1[[#This Row],[SERVICIO]]="RÁPIDO",0.55,IF(Tabla1[[#This Row],[SERVICIO]]="NORMAL",1.2,))))</f>
        <v>1.2</v>
      </c>
      <c r="T4478" s="2">
        <f>IF(Tabla1[[#This Row],[KILOMETROS ADICIONALES]]=0,Tabla1[[#This Row],[KILOMETROS]]*Tabla1[[#This Row],[COSTO NORMAL]],Tabla1[[#This Row],[COSTO NORMAL]]*Tabla1[[#This Row],[KILOMETROS HASTA]])</f>
        <v>7.5</v>
      </c>
      <c r="U4478" s="2">
        <f>Tabla1[[#This Row],[KILOMETROS ADICIONALES]]*Tabla1[[#This Row],[COSTO ADICIONAL]]</f>
        <v>12.011999999999999</v>
      </c>
      <c r="V4478">
        <v>174.39</v>
      </c>
      <c r="W4478" s="2">
        <f>Tabla1[[#This Row],[COSTO NORMAL2]]+Tabla1[[#This Row],[COSTO ADICIONAL2]]</f>
        <v>19.512</v>
      </c>
    </row>
    <row r="4479" spans="1:23" x14ac:dyDescent="0.25">
      <c r="A4479" t="s">
        <v>2667</v>
      </c>
      <c r="B4479" t="s">
        <v>7173</v>
      </c>
      <c r="C4479" t="s">
        <v>13570</v>
      </c>
      <c r="D4479" t="s">
        <v>75</v>
      </c>
      <c r="E4479" t="s">
        <v>14844</v>
      </c>
      <c r="F4479" t="s">
        <v>14</v>
      </c>
      <c r="G4479" t="s">
        <v>69</v>
      </c>
      <c r="H4479" t="s">
        <v>2667</v>
      </c>
      <c r="I4479" t="s">
        <v>7177</v>
      </c>
      <c r="J4479" t="str">
        <f>MID(Tabla1[[#This Row],[HORA2]],1,2)</f>
        <v>12</v>
      </c>
      <c r="K4479" t="s">
        <v>43</v>
      </c>
      <c r="L4479" t="s">
        <v>19</v>
      </c>
      <c r="M4479" t="s">
        <v>14867</v>
      </c>
      <c r="N4479" t="s">
        <v>22</v>
      </c>
      <c r="O4479">
        <v>15.63</v>
      </c>
      <c r="P44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13.13</v>
      </c>
      <c r="Q4479">
        <f>IF(Tabla1[[#This Row],[SERVICIO]]="COMIDA",3,IF(Tabla1[[#This Row],[SERVICIO]]="CONTROLADO",12,IF(Tabla1[[#This Row],[SERVICIO]]="RÁPIDO",3.75,IF(Tabla1[[#This Row],[SERVICIO]]="NORMAL",2.5,))))</f>
        <v>2.5</v>
      </c>
      <c r="R4479">
        <f>IF(Tabla1[[#This Row],[SERVICIO]]="COMIDA",3.5,IF(Tabla1[[#This Row],[SERVICIO]]="CONTROLADO",8,IF(Tabla1[[#This Row],[SERVICIO]]="RÁPIDO",4.5,IF(Tabla1[[#This Row],[SERVICIO]]="NORMAL",3,))))</f>
        <v>3</v>
      </c>
      <c r="S4479">
        <f>IF(Tabla1[[#This Row],[SERVICIO]]="COMIDA",0.75,IF(Tabla1[[#This Row],[SERVICIO]]="CONTROLADO",2.65,IF(Tabla1[[#This Row],[SERVICIO]]="RÁPIDO",0.55,IF(Tabla1[[#This Row],[SERVICIO]]="NORMAL",1.2,))))</f>
        <v>1.2</v>
      </c>
      <c r="T4479" s="2">
        <f>IF(Tabla1[[#This Row],[KILOMETROS ADICIONALES]]=0,Tabla1[[#This Row],[KILOMETROS]]*Tabla1[[#This Row],[COSTO NORMAL]],Tabla1[[#This Row],[COSTO NORMAL]]*Tabla1[[#This Row],[KILOMETROS HASTA]])</f>
        <v>7.5</v>
      </c>
      <c r="U4479" s="2">
        <f>Tabla1[[#This Row],[KILOMETROS ADICIONALES]]*Tabla1[[#This Row],[COSTO ADICIONAL]]</f>
        <v>15.756</v>
      </c>
      <c r="V4479">
        <v>52.86</v>
      </c>
      <c r="W4479" s="2">
        <f>Tabla1[[#This Row],[COSTO NORMAL2]]+Tabla1[[#This Row],[COSTO ADICIONAL2]]</f>
        <v>23.256</v>
      </c>
    </row>
    <row r="4480" spans="1:23" x14ac:dyDescent="0.25">
      <c r="A4480" t="s">
        <v>2667</v>
      </c>
      <c r="B4480" t="s">
        <v>7178</v>
      </c>
      <c r="C4480" t="s">
        <v>13571</v>
      </c>
      <c r="D4480" t="s">
        <v>13</v>
      </c>
      <c r="E4480" t="s">
        <v>14845</v>
      </c>
      <c r="F4480" t="s">
        <v>295</v>
      </c>
      <c r="G4480" t="s">
        <v>15</v>
      </c>
      <c r="H4480" t="s">
        <v>2667</v>
      </c>
      <c r="I4480" t="s">
        <v>4118</v>
      </c>
      <c r="J4480" t="str">
        <f>MID(Tabla1[[#This Row],[HORA2]],1,2)</f>
        <v>10</v>
      </c>
      <c r="K4480" t="s">
        <v>19</v>
      </c>
      <c r="L4480" t="s">
        <v>102</v>
      </c>
      <c r="M4480" t="s">
        <v>14867</v>
      </c>
      <c r="N4480" t="s">
        <v>22</v>
      </c>
      <c r="O4480">
        <v>20.12</v>
      </c>
      <c r="P44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16.37</v>
      </c>
      <c r="Q4480">
        <f>IF(Tabla1[[#This Row],[SERVICIO]]="COMIDA",3,IF(Tabla1[[#This Row],[SERVICIO]]="CONTROLADO",12,IF(Tabla1[[#This Row],[SERVICIO]]="RÁPIDO",3.75,IF(Tabla1[[#This Row],[SERVICIO]]="NORMAL",2.5,))))</f>
        <v>3.75</v>
      </c>
      <c r="R4480">
        <f>IF(Tabla1[[#This Row],[SERVICIO]]="COMIDA",3.5,IF(Tabla1[[#This Row],[SERVICIO]]="CONTROLADO",8,IF(Tabla1[[#This Row],[SERVICIO]]="RÁPIDO",4.5,IF(Tabla1[[#This Row],[SERVICIO]]="NORMAL",3,))))</f>
        <v>4.5</v>
      </c>
      <c r="S44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0" s="2">
        <f>IF(Tabla1[[#This Row],[KILOMETROS ADICIONALES]]=0,Tabla1[[#This Row],[KILOMETROS]]*Tabla1[[#This Row],[COSTO NORMAL]],Tabla1[[#This Row],[COSTO NORMAL]]*Tabla1[[#This Row],[KILOMETROS HASTA]])</f>
        <v>16.875</v>
      </c>
      <c r="U4480" s="2">
        <f>Tabla1[[#This Row],[KILOMETROS ADICIONALES]]*Tabla1[[#This Row],[COSTO ADICIONAL]]</f>
        <v>9.0035000000000007</v>
      </c>
      <c r="V4480">
        <v>202.21</v>
      </c>
      <c r="W4480" s="2">
        <f>Tabla1[[#This Row],[COSTO NORMAL2]]+Tabla1[[#This Row],[COSTO ADICIONAL2]]</f>
        <v>25.878500000000003</v>
      </c>
    </row>
    <row r="4481" spans="1:23" x14ac:dyDescent="0.25">
      <c r="A4481" t="s">
        <v>2667</v>
      </c>
      <c r="B4481" t="s">
        <v>7179</v>
      </c>
      <c r="C4481" t="s">
        <v>13572</v>
      </c>
      <c r="D4481" t="s">
        <v>13</v>
      </c>
      <c r="E4481" t="s">
        <v>14847</v>
      </c>
      <c r="F4481" t="s">
        <v>14</v>
      </c>
      <c r="G4481" t="s">
        <v>15</v>
      </c>
      <c r="H4481" t="s">
        <v>2667</v>
      </c>
      <c r="I4481" t="s">
        <v>7180</v>
      </c>
      <c r="J4481" t="str">
        <f>MID(Tabla1[[#This Row],[HORA2]],1,2)</f>
        <v>11</v>
      </c>
      <c r="K4481" t="s">
        <v>43</v>
      </c>
      <c r="L4481" t="s">
        <v>96</v>
      </c>
      <c r="M4481" t="s">
        <v>14867</v>
      </c>
      <c r="N4481" t="s">
        <v>22</v>
      </c>
      <c r="O4481">
        <v>7.8</v>
      </c>
      <c r="P44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</v>
      </c>
      <c r="Q4481">
        <f>IF(Tabla1[[#This Row],[SERVICIO]]="COMIDA",3,IF(Tabla1[[#This Row],[SERVICIO]]="CONTROLADO",12,IF(Tabla1[[#This Row],[SERVICIO]]="RÁPIDO",3.75,IF(Tabla1[[#This Row],[SERVICIO]]="NORMAL",2.5,))))</f>
        <v>3</v>
      </c>
      <c r="R4481">
        <f>IF(Tabla1[[#This Row],[SERVICIO]]="COMIDA",3.5,IF(Tabla1[[#This Row],[SERVICIO]]="CONTROLADO",8,IF(Tabla1[[#This Row],[SERVICIO]]="RÁPIDO",4.5,IF(Tabla1[[#This Row],[SERVICIO]]="NORMAL",3,))))</f>
        <v>3.5</v>
      </c>
      <c r="S4481">
        <f>IF(Tabla1[[#This Row],[SERVICIO]]="COMIDA",0.75,IF(Tabla1[[#This Row],[SERVICIO]]="CONTROLADO",2.65,IF(Tabla1[[#This Row],[SERVICIO]]="RÁPIDO",0.55,IF(Tabla1[[#This Row],[SERVICIO]]="NORMAL",1.2,))))</f>
        <v>0.75</v>
      </c>
      <c r="T4481" s="2">
        <f>IF(Tabla1[[#This Row],[KILOMETROS ADICIONALES]]=0,Tabla1[[#This Row],[KILOMETROS]]*Tabla1[[#This Row],[COSTO NORMAL]],Tabla1[[#This Row],[COSTO NORMAL]]*Tabla1[[#This Row],[KILOMETROS HASTA]])</f>
        <v>10.5</v>
      </c>
      <c r="U4481" s="2">
        <f>Tabla1[[#This Row],[KILOMETROS ADICIONALES]]*Tabla1[[#This Row],[COSTO ADICIONAL]]</f>
        <v>3.5999999999999996</v>
      </c>
      <c r="V4481">
        <v>59.02</v>
      </c>
      <c r="W4481" s="2">
        <f>Tabla1[[#This Row],[COSTO NORMAL2]]+Tabla1[[#This Row],[COSTO ADICIONAL2]]</f>
        <v>14.1</v>
      </c>
    </row>
    <row r="4482" spans="1:23" x14ac:dyDescent="0.25">
      <c r="A4482" t="s">
        <v>2667</v>
      </c>
      <c r="B4482" t="s">
        <v>7181</v>
      </c>
      <c r="C4482" t="s">
        <v>13573</v>
      </c>
      <c r="D4482" t="s">
        <v>13</v>
      </c>
      <c r="E4482" t="s">
        <v>14845</v>
      </c>
      <c r="F4482" t="s">
        <v>14</v>
      </c>
      <c r="G4482" t="s">
        <v>15</v>
      </c>
      <c r="H4482" t="s">
        <v>2667</v>
      </c>
      <c r="I4482" t="s">
        <v>4210</v>
      </c>
      <c r="J4482" t="str">
        <f>MID(Tabla1[[#This Row],[HORA2]],1,2)</f>
        <v>11</v>
      </c>
      <c r="K4482" t="s">
        <v>35</v>
      </c>
      <c r="L4482" t="s">
        <v>115</v>
      </c>
      <c r="M4482" t="s">
        <v>14867</v>
      </c>
      <c r="N4482" t="s">
        <v>22</v>
      </c>
      <c r="O4482">
        <v>10.17</v>
      </c>
      <c r="P44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6.42</v>
      </c>
      <c r="Q4482">
        <f>IF(Tabla1[[#This Row],[SERVICIO]]="COMIDA",3,IF(Tabla1[[#This Row],[SERVICIO]]="CONTROLADO",12,IF(Tabla1[[#This Row],[SERVICIO]]="RÁPIDO",3.75,IF(Tabla1[[#This Row],[SERVICIO]]="NORMAL",2.5,))))</f>
        <v>3.75</v>
      </c>
      <c r="R4482">
        <f>IF(Tabla1[[#This Row],[SERVICIO]]="COMIDA",3.5,IF(Tabla1[[#This Row],[SERVICIO]]="CONTROLADO",8,IF(Tabla1[[#This Row],[SERVICIO]]="RÁPIDO",4.5,IF(Tabla1[[#This Row],[SERVICIO]]="NORMAL",3,))))</f>
        <v>4.5</v>
      </c>
      <c r="S44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2" s="2">
        <f>IF(Tabla1[[#This Row],[KILOMETROS ADICIONALES]]=0,Tabla1[[#This Row],[KILOMETROS]]*Tabla1[[#This Row],[COSTO NORMAL]],Tabla1[[#This Row],[COSTO NORMAL]]*Tabla1[[#This Row],[KILOMETROS HASTA]])</f>
        <v>16.875</v>
      </c>
      <c r="U4482" s="2">
        <f>Tabla1[[#This Row],[KILOMETROS ADICIONALES]]*Tabla1[[#This Row],[COSTO ADICIONAL]]</f>
        <v>3.5310000000000001</v>
      </c>
      <c r="V4482">
        <v>8.07</v>
      </c>
      <c r="W4482" s="2">
        <f>Tabla1[[#This Row],[COSTO NORMAL2]]+Tabla1[[#This Row],[COSTO ADICIONAL2]]</f>
        <v>20.405999999999999</v>
      </c>
    </row>
    <row r="4483" spans="1:23" x14ac:dyDescent="0.25">
      <c r="A4483" t="s">
        <v>2667</v>
      </c>
      <c r="B4483" t="s">
        <v>7182</v>
      </c>
      <c r="C4483" t="s">
        <v>13574</v>
      </c>
      <c r="D4483" t="s">
        <v>13</v>
      </c>
      <c r="E4483" t="s">
        <v>14847</v>
      </c>
      <c r="F4483" t="s">
        <v>14</v>
      </c>
      <c r="G4483" t="s">
        <v>15</v>
      </c>
      <c r="H4483" t="s">
        <v>2667</v>
      </c>
      <c r="I4483" t="s">
        <v>7183</v>
      </c>
      <c r="J4483" t="str">
        <f>MID(Tabla1[[#This Row],[HORA2]],1,2)</f>
        <v>10</v>
      </c>
      <c r="K4483" t="s">
        <v>19</v>
      </c>
      <c r="L4483" t="s">
        <v>20</v>
      </c>
      <c r="M4483" t="s">
        <v>14867</v>
      </c>
      <c r="N4483" t="s">
        <v>22</v>
      </c>
      <c r="O4483">
        <v>18.29</v>
      </c>
      <c r="P44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15.29</v>
      </c>
      <c r="Q4483">
        <f>IF(Tabla1[[#This Row],[SERVICIO]]="COMIDA",3,IF(Tabla1[[#This Row],[SERVICIO]]="CONTROLADO",12,IF(Tabla1[[#This Row],[SERVICIO]]="RÁPIDO",3.75,IF(Tabla1[[#This Row],[SERVICIO]]="NORMAL",2.5,))))</f>
        <v>3</v>
      </c>
      <c r="R4483">
        <f>IF(Tabla1[[#This Row],[SERVICIO]]="COMIDA",3.5,IF(Tabla1[[#This Row],[SERVICIO]]="CONTROLADO",8,IF(Tabla1[[#This Row],[SERVICIO]]="RÁPIDO",4.5,IF(Tabla1[[#This Row],[SERVICIO]]="NORMAL",3,))))</f>
        <v>3.5</v>
      </c>
      <c r="S4483">
        <f>IF(Tabla1[[#This Row],[SERVICIO]]="COMIDA",0.75,IF(Tabla1[[#This Row],[SERVICIO]]="CONTROLADO",2.65,IF(Tabla1[[#This Row],[SERVICIO]]="RÁPIDO",0.55,IF(Tabla1[[#This Row],[SERVICIO]]="NORMAL",1.2,))))</f>
        <v>0.75</v>
      </c>
      <c r="T4483" s="2">
        <f>IF(Tabla1[[#This Row],[KILOMETROS ADICIONALES]]=0,Tabla1[[#This Row],[KILOMETROS]]*Tabla1[[#This Row],[COSTO NORMAL]],Tabla1[[#This Row],[COSTO NORMAL]]*Tabla1[[#This Row],[KILOMETROS HASTA]])</f>
        <v>10.5</v>
      </c>
      <c r="U4483" s="2">
        <f>Tabla1[[#This Row],[KILOMETROS ADICIONALES]]*Tabla1[[#This Row],[COSTO ADICIONAL]]</f>
        <v>11.467499999999999</v>
      </c>
      <c r="V4483">
        <v>25.1</v>
      </c>
      <c r="W4483" s="2">
        <f>Tabla1[[#This Row],[COSTO NORMAL2]]+Tabla1[[#This Row],[COSTO ADICIONAL2]]</f>
        <v>21.967500000000001</v>
      </c>
    </row>
    <row r="4484" spans="1:23" x14ac:dyDescent="0.25">
      <c r="A4484" t="s">
        <v>2667</v>
      </c>
      <c r="B4484" t="s">
        <v>7184</v>
      </c>
      <c r="C4484" t="s">
        <v>13575</v>
      </c>
      <c r="D4484" t="s">
        <v>13</v>
      </c>
      <c r="E4484" t="s">
        <v>14845</v>
      </c>
      <c r="F4484" t="s">
        <v>76</v>
      </c>
      <c r="G4484" t="s">
        <v>15</v>
      </c>
      <c r="H4484" t="s">
        <v>2667</v>
      </c>
      <c r="I4484" t="s">
        <v>3888</v>
      </c>
      <c r="J4484" t="str">
        <f>MID(Tabla1[[#This Row],[HORA2]],1,2)</f>
        <v>13</v>
      </c>
      <c r="K4484" t="s">
        <v>31</v>
      </c>
      <c r="L4484" t="s">
        <v>188</v>
      </c>
      <c r="M4484" t="s">
        <v>14867</v>
      </c>
      <c r="N4484" t="s">
        <v>22</v>
      </c>
      <c r="O4484">
        <v>13.91</v>
      </c>
      <c r="P44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10.16</v>
      </c>
      <c r="Q4484">
        <f>IF(Tabla1[[#This Row],[SERVICIO]]="COMIDA",3,IF(Tabla1[[#This Row],[SERVICIO]]="CONTROLADO",12,IF(Tabla1[[#This Row],[SERVICIO]]="RÁPIDO",3.75,IF(Tabla1[[#This Row],[SERVICIO]]="NORMAL",2.5,))))</f>
        <v>3.75</v>
      </c>
      <c r="R4484">
        <f>IF(Tabla1[[#This Row],[SERVICIO]]="COMIDA",3.5,IF(Tabla1[[#This Row],[SERVICIO]]="CONTROLADO",8,IF(Tabla1[[#This Row],[SERVICIO]]="RÁPIDO",4.5,IF(Tabla1[[#This Row],[SERVICIO]]="NORMAL",3,))))</f>
        <v>4.5</v>
      </c>
      <c r="S44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4" s="2">
        <f>IF(Tabla1[[#This Row],[KILOMETROS ADICIONALES]]=0,Tabla1[[#This Row],[KILOMETROS]]*Tabla1[[#This Row],[COSTO NORMAL]],Tabla1[[#This Row],[COSTO NORMAL]]*Tabla1[[#This Row],[KILOMETROS HASTA]])</f>
        <v>16.875</v>
      </c>
      <c r="U4484" s="2">
        <f>Tabla1[[#This Row],[KILOMETROS ADICIONALES]]*Tabla1[[#This Row],[COSTO ADICIONAL]]</f>
        <v>5.588000000000001</v>
      </c>
      <c r="V4484">
        <v>24.57</v>
      </c>
      <c r="W4484" s="2">
        <f>Tabla1[[#This Row],[COSTO NORMAL2]]+Tabla1[[#This Row],[COSTO ADICIONAL2]]</f>
        <v>22.463000000000001</v>
      </c>
    </row>
    <row r="4485" spans="1:23" x14ac:dyDescent="0.25">
      <c r="A4485" t="s">
        <v>2667</v>
      </c>
      <c r="B4485" t="s">
        <v>7185</v>
      </c>
      <c r="C4485" t="s">
        <v>13576</v>
      </c>
      <c r="D4485" t="s">
        <v>13</v>
      </c>
      <c r="E4485" t="s">
        <v>14845</v>
      </c>
      <c r="F4485" t="s">
        <v>76</v>
      </c>
      <c r="G4485" t="s">
        <v>69</v>
      </c>
      <c r="H4485" t="s">
        <v>2667</v>
      </c>
      <c r="I4485" t="s">
        <v>7186</v>
      </c>
      <c r="J4485" t="str">
        <f>MID(Tabla1[[#This Row],[HORA2]],1,2)</f>
        <v>17</v>
      </c>
      <c r="K4485" t="s">
        <v>96</v>
      </c>
      <c r="L4485" t="s">
        <v>96</v>
      </c>
      <c r="M4485" t="s">
        <v>14867</v>
      </c>
      <c r="N4485" t="s">
        <v>22</v>
      </c>
      <c r="O4485">
        <v>15.93</v>
      </c>
      <c r="P44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4485">
        <f>IF(Tabla1[[#This Row],[SERVICIO]]="COMIDA",3,IF(Tabla1[[#This Row],[SERVICIO]]="CONTROLADO",12,IF(Tabla1[[#This Row],[SERVICIO]]="RÁPIDO",3.75,IF(Tabla1[[#This Row],[SERVICIO]]="NORMAL",2.5,))))</f>
        <v>3.75</v>
      </c>
      <c r="R4485">
        <f>IF(Tabla1[[#This Row],[SERVICIO]]="COMIDA",3.5,IF(Tabla1[[#This Row],[SERVICIO]]="CONTROLADO",8,IF(Tabla1[[#This Row],[SERVICIO]]="RÁPIDO",4.5,IF(Tabla1[[#This Row],[SERVICIO]]="NORMAL",3,))))</f>
        <v>4.5</v>
      </c>
      <c r="S44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5" s="2">
        <f>IF(Tabla1[[#This Row],[KILOMETROS ADICIONALES]]=0,Tabla1[[#This Row],[KILOMETROS]]*Tabla1[[#This Row],[COSTO NORMAL]],Tabla1[[#This Row],[COSTO NORMAL]]*Tabla1[[#This Row],[KILOMETROS HASTA]])</f>
        <v>16.875</v>
      </c>
      <c r="U4485" s="2">
        <f>Tabla1[[#This Row],[KILOMETROS ADICIONALES]]*Tabla1[[#This Row],[COSTO ADICIONAL]]</f>
        <v>6.6990000000000007</v>
      </c>
      <c r="V4485">
        <v>91.65</v>
      </c>
      <c r="W4485" s="2">
        <f>Tabla1[[#This Row],[COSTO NORMAL2]]+Tabla1[[#This Row],[COSTO ADICIONAL2]]</f>
        <v>23.574000000000002</v>
      </c>
    </row>
    <row r="4486" spans="1:23" x14ac:dyDescent="0.25">
      <c r="A4486" t="s">
        <v>2667</v>
      </c>
      <c r="B4486" t="s">
        <v>7187</v>
      </c>
      <c r="C4486" t="s">
        <v>13577</v>
      </c>
      <c r="D4486" t="s">
        <v>13</v>
      </c>
      <c r="E4486" t="s">
        <v>14845</v>
      </c>
      <c r="F4486" t="s">
        <v>14</v>
      </c>
      <c r="G4486" t="s">
        <v>15</v>
      </c>
      <c r="H4486" t="s">
        <v>2667</v>
      </c>
      <c r="I4486" t="s">
        <v>7188</v>
      </c>
      <c r="J4486" t="str">
        <f>MID(Tabla1[[#This Row],[HORA2]],1,2)</f>
        <v>14</v>
      </c>
      <c r="K4486" t="s">
        <v>31</v>
      </c>
      <c r="L4486" t="s">
        <v>131</v>
      </c>
      <c r="M4486" t="s">
        <v>14867</v>
      </c>
      <c r="N4486" t="s">
        <v>22</v>
      </c>
      <c r="O4486">
        <v>2.0499999999999998</v>
      </c>
      <c r="P44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86">
        <f>IF(Tabla1[[#This Row],[SERVICIO]]="COMIDA",3,IF(Tabla1[[#This Row],[SERVICIO]]="CONTROLADO",12,IF(Tabla1[[#This Row],[SERVICIO]]="RÁPIDO",3.75,IF(Tabla1[[#This Row],[SERVICIO]]="NORMAL",2.5,))))</f>
        <v>3.75</v>
      </c>
      <c r="R4486">
        <f>IF(Tabla1[[#This Row],[SERVICIO]]="COMIDA",3.5,IF(Tabla1[[#This Row],[SERVICIO]]="CONTROLADO",8,IF(Tabla1[[#This Row],[SERVICIO]]="RÁPIDO",4.5,IF(Tabla1[[#This Row],[SERVICIO]]="NORMAL",3,))))</f>
        <v>4.5</v>
      </c>
      <c r="S44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6" s="2">
        <f>IF(Tabla1[[#This Row],[KILOMETROS ADICIONALES]]=0,Tabla1[[#This Row],[KILOMETROS]]*Tabla1[[#This Row],[COSTO NORMAL]],Tabla1[[#This Row],[COSTO NORMAL]]*Tabla1[[#This Row],[KILOMETROS HASTA]])</f>
        <v>9.2249999999999996</v>
      </c>
      <c r="U4486" s="2">
        <f>Tabla1[[#This Row],[KILOMETROS ADICIONALES]]*Tabla1[[#This Row],[COSTO ADICIONAL]]</f>
        <v>0</v>
      </c>
      <c r="V4486">
        <v>131.25</v>
      </c>
      <c r="W4486" s="2">
        <f>Tabla1[[#This Row],[COSTO NORMAL2]]+Tabla1[[#This Row],[COSTO ADICIONAL2]]</f>
        <v>9.2249999999999996</v>
      </c>
    </row>
    <row r="4487" spans="1:23" x14ac:dyDescent="0.25">
      <c r="A4487" t="s">
        <v>2667</v>
      </c>
      <c r="B4487" t="s">
        <v>7189</v>
      </c>
      <c r="C4487" t="s">
        <v>13578</v>
      </c>
      <c r="D4487" t="s">
        <v>13</v>
      </c>
      <c r="E4487" t="s">
        <v>14845</v>
      </c>
      <c r="F4487" t="s">
        <v>14</v>
      </c>
      <c r="G4487" t="s">
        <v>15</v>
      </c>
      <c r="H4487" t="s">
        <v>2667</v>
      </c>
      <c r="I4487" t="s">
        <v>7190</v>
      </c>
      <c r="J4487" t="str">
        <f>MID(Tabla1[[#This Row],[HORA2]],1,2)</f>
        <v>14</v>
      </c>
      <c r="K4487" t="s">
        <v>96</v>
      </c>
      <c r="L4487" t="s">
        <v>96</v>
      </c>
      <c r="M4487" t="s">
        <v>14867</v>
      </c>
      <c r="N4487" t="s">
        <v>22</v>
      </c>
      <c r="O4487">
        <v>18.600000000000001</v>
      </c>
      <c r="P44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14.850000000000001</v>
      </c>
      <c r="Q4487">
        <f>IF(Tabla1[[#This Row],[SERVICIO]]="COMIDA",3,IF(Tabla1[[#This Row],[SERVICIO]]="CONTROLADO",12,IF(Tabla1[[#This Row],[SERVICIO]]="RÁPIDO",3.75,IF(Tabla1[[#This Row],[SERVICIO]]="NORMAL",2.5,))))</f>
        <v>3.75</v>
      </c>
      <c r="R4487">
        <f>IF(Tabla1[[#This Row],[SERVICIO]]="COMIDA",3.5,IF(Tabla1[[#This Row],[SERVICIO]]="CONTROLADO",8,IF(Tabla1[[#This Row],[SERVICIO]]="RÁPIDO",4.5,IF(Tabla1[[#This Row],[SERVICIO]]="NORMAL",3,))))</f>
        <v>4.5</v>
      </c>
      <c r="S44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7" s="2">
        <f>IF(Tabla1[[#This Row],[KILOMETROS ADICIONALES]]=0,Tabla1[[#This Row],[KILOMETROS]]*Tabla1[[#This Row],[COSTO NORMAL]],Tabla1[[#This Row],[COSTO NORMAL]]*Tabla1[[#This Row],[KILOMETROS HASTA]])</f>
        <v>16.875</v>
      </c>
      <c r="U4487" s="2">
        <f>Tabla1[[#This Row],[KILOMETROS ADICIONALES]]*Tabla1[[#This Row],[COSTO ADICIONAL]]</f>
        <v>8.1675000000000022</v>
      </c>
      <c r="V4487">
        <v>57.05</v>
      </c>
      <c r="W4487" s="2">
        <f>Tabla1[[#This Row],[COSTO NORMAL2]]+Tabla1[[#This Row],[COSTO ADICIONAL2]]</f>
        <v>25.042500000000004</v>
      </c>
    </row>
    <row r="4488" spans="1:23" x14ac:dyDescent="0.25">
      <c r="A4488" t="s">
        <v>2667</v>
      </c>
      <c r="B4488" t="s">
        <v>7191</v>
      </c>
      <c r="C4488" t="s">
        <v>13579</v>
      </c>
      <c r="D4488" t="s">
        <v>13</v>
      </c>
      <c r="E4488" t="s">
        <v>14845</v>
      </c>
      <c r="F4488" t="s">
        <v>76</v>
      </c>
      <c r="G4488" t="s">
        <v>69</v>
      </c>
      <c r="H4488" t="s">
        <v>2667</v>
      </c>
      <c r="I4488" t="s">
        <v>7192</v>
      </c>
      <c r="J4488" t="str">
        <f>MID(Tabla1[[#This Row],[HORA2]],1,2)</f>
        <v>12</v>
      </c>
      <c r="K4488" t="s">
        <v>19</v>
      </c>
      <c r="L4488" t="s">
        <v>19</v>
      </c>
      <c r="M4488" t="s">
        <v>14867</v>
      </c>
      <c r="N4488" t="s">
        <v>22</v>
      </c>
      <c r="O4488">
        <v>4.33</v>
      </c>
      <c r="P44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0.58000000000000007</v>
      </c>
      <c r="Q4488">
        <f>IF(Tabla1[[#This Row],[SERVICIO]]="COMIDA",3,IF(Tabla1[[#This Row],[SERVICIO]]="CONTROLADO",12,IF(Tabla1[[#This Row],[SERVICIO]]="RÁPIDO",3.75,IF(Tabla1[[#This Row],[SERVICIO]]="NORMAL",2.5,))))</f>
        <v>3.75</v>
      </c>
      <c r="R4488">
        <f>IF(Tabla1[[#This Row],[SERVICIO]]="COMIDA",3.5,IF(Tabla1[[#This Row],[SERVICIO]]="CONTROLADO",8,IF(Tabla1[[#This Row],[SERVICIO]]="RÁPIDO",4.5,IF(Tabla1[[#This Row],[SERVICIO]]="NORMAL",3,))))</f>
        <v>4.5</v>
      </c>
      <c r="S44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8" s="2">
        <f>IF(Tabla1[[#This Row],[KILOMETROS ADICIONALES]]=0,Tabla1[[#This Row],[KILOMETROS]]*Tabla1[[#This Row],[COSTO NORMAL]],Tabla1[[#This Row],[COSTO NORMAL]]*Tabla1[[#This Row],[KILOMETROS HASTA]])</f>
        <v>16.875</v>
      </c>
      <c r="U4488" s="2">
        <f>Tabla1[[#This Row],[KILOMETROS ADICIONALES]]*Tabla1[[#This Row],[COSTO ADICIONAL]]</f>
        <v>0.31900000000000006</v>
      </c>
      <c r="V4488">
        <v>61.58</v>
      </c>
      <c r="W4488" s="2">
        <f>Tabla1[[#This Row],[COSTO NORMAL2]]+Tabla1[[#This Row],[COSTO ADICIONAL2]]</f>
        <v>17.193999999999999</v>
      </c>
    </row>
    <row r="4489" spans="1:23" x14ac:dyDescent="0.25">
      <c r="A4489" t="s">
        <v>2667</v>
      </c>
      <c r="B4489" t="s">
        <v>7193</v>
      </c>
      <c r="C4489" t="s">
        <v>13580</v>
      </c>
      <c r="D4489" t="s">
        <v>13</v>
      </c>
      <c r="E4489" t="s">
        <v>14845</v>
      </c>
      <c r="F4489" t="s">
        <v>14</v>
      </c>
      <c r="G4489" t="s">
        <v>15</v>
      </c>
      <c r="H4489" t="s">
        <v>2667</v>
      </c>
      <c r="I4489" t="s">
        <v>7194</v>
      </c>
      <c r="J4489" t="str">
        <f>MID(Tabla1[[#This Row],[HORA2]],1,2)</f>
        <v>14</v>
      </c>
      <c r="K4489" t="s">
        <v>19</v>
      </c>
      <c r="L4489" t="s">
        <v>19</v>
      </c>
      <c r="M4489" t="s">
        <v>14867</v>
      </c>
      <c r="N4489" t="s">
        <v>22</v>
      </c>
      <c r="O4489">
        <v>20.66</v>
      </c>
      <c r="P44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16.91</v>
      </c>
      <c r="Q4489">
        <f>IF(Tabla1[[#This Row],[SERVICIO]]="COMIDA",3,IF(Tabla1[[#This Row],[SERVICIO]]="CONTROLADO",12,IF(Tabla1[[#This Row],[SERVICIO]]="RÁPIDO",3.75,IF(Tabla1[[#This Row],[SERVICIO]]="NORMAL",2.5,))))</f>
        <v>3.75</v>
      </c>
      <c r="R4489">
        <f>IF(Tabla1[[#This Row],[SERVICIO]]="COMIDA",3.5,IF(Tabla1[[#This Row],[SERVICIO]]="CONTROLADO",8,IF(Tabla1[[#This Row],[SERVICIO]]="RÁPIDO",4.5,IF(Tabla1[[#This Row],[SERVICIO]]="NORMAL",3,))))</f>
        <v>4.5</v>
      </c>
      <c r="S44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89" s="2">
        <f>IF(Tabla1[[#This Row],[KILOMETROS ADICIONALES]]=0,Tabla1[[#This Row],[KILOMETROS]]*Tabla1[[#This Row],[COSTO NORMAL]],Tabla1[[#This Row],[COSTO NORMAL]]*Tabla1[[#This Row],[KILOMETROS HASTA]])</f>
        <v>16.875</v>
      </c>
      <c r="U4489" s="2">
        <f>Tabla1[[#This Row],[KILOMETROS ADICIONALES]]*Tabla1[[#This Row],[COSTO ADICIONAL]]</f>
        <v>9.3005000000000013</v>
      </c>
      <c r="V4489">
        <v>160.80000000000001</v>
      </c>
      <c r="W4489" s="2">
        <f>Tabla1[[#This Row],[COSTO NORMAL2]]+Tabla1[[#This Row],[COSTO ADICIONAL2]]</f>
        <v>26.1755</v>
      </c>
    </row>
    <row r="4490" spans="1:23" x14ac:dyDescent="0.25">
      <c r="A4490" t="s">
        <v>2667</v>
      </c>
      <c r="B4490" t="s">
        <v>7195</v>
      </c>
      <c r="C4490" t="s">
        <v>13581</v>
      </c>
      <c r="D4490" t="s">
        <v>13</v>
      </c>
      <c r="E4490" t="s">
        <v>14845</v>
      </c>
      <c r="F4490" t="s">
        <v>76</v>
      </c>
      <c r="G4490" t="s">
        <v>15</v>
      </c>
      <c r="H4490" t="s">
        <v>2667</v>
      </c>
      <c r="I4490" t="s">
        <v>7196</v>
      </c>
      <c r="J4490" t="str">
        <f>MID(Tabla1[[#This Row],[HORA2]],1,2)</f>
        <v>12</v>
      </c>
      <c r="K4490" t="s">
        <v>53</v>
      </c>
      <c r="L4490" t="s">
        <v>31</v>
      </c>
      <c r="M4490" t="s">
        <v>14867</v>
      </c>
      <c r="N4490" t="s">
        <v>22</v>
      </c>
      <c r="O4490">
        <v>13.26</v>
      </c>
      <c r="P44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9.51</v>
      </c>
      <c r="Q4490">
        <f>IF(Tabla1[[#This Row],[SERVICIO]]="COMIDA",3,IF(Tabla1[[#This Row],[SERVICIO]]="CONTROLADO",12,IF(Tabla1[[#This Row],[SERVICIO]]="RÁPIDO",3.75,IF(Tabla1[[#This Row],[SERVICIO]]="NORMAL",2.5,))))</f>
        <v>3.75</v>
      </c>
      <c r="R4490">
        <f>IF(Tabla1[[#This Row],[SERVICIO]]="COMIDA",3.5,IF(Tabla1[[#This Row],[SERVICIO]]="CONTROLADO",8,IF(Tabla1[[#This Row],[SERVICIO]]="RÁPIDO",4.5,IF(Tabla1[[#This Row],[SERVICIO]]="NORMAL",3,))))</f>
        <v>4.5</v>
      </c>
      <c r="S44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0" s="2">
        <f>IF(Tabla1[[#This Row],[KILOMETROS ADICIONALES]]=0,Tabla1[[#This Row],[KILOMETROS]]*Tabla1[[#This Row],[COSTO NORMAL]],Tabla1[[#This Row],[COSTO NORMAL]]*Tabla1[[#This Row],[KILOMETROS HASTA]])</f>
        <v>16.875</v>
      </c>
      <c r="U4490" s="2">
        <f>Tabla1[[#This Row],[KILOMETROS ADICIONALES]]*Tabla1[[#This Row],[COSTO ADICIONAL]]</f>
        <v>5.2305000000000001</v>
      </c>
      <c r="V4490">
        <v>105.5</v>
      </c>
      <c r="W4490" s="2">
        <f>Tabla1[[#This Row],[COSTO NORMAL2]]+Tabla1[[#This Row],[COSTO ADICIONAL2]]</f>
        <v>22.105499999999999</v>
      </c>
    </row>
    <row r="4491" spans="1:23" x14ac:dyDescent="0.25">
      <c r="A4491" t="s">
        <v>2667</v>
      </c>
      <c r="B4491" t="s">
        <v>7197</v>
      </c>
      <c r="C4491" t="s">
        <v>13582</v>
      </c>
      <c r="D4491" t="s">
        <v>13</v>
      </c>
      <c r="E4491" t="s">
        <v>14845</v>
      </c>
      <c r="F4491" t="s">
        <v>14</v>
      </c>
      <c r="G4491" t="s">
        <v>15</v>
      </c>
      <c r="H4491" t="s">
        <v>2667</v>
      </c>
      <c r="I4491" t="s">
        <v>7198</v>
      </c>
      <c r="J4491" t="str">
        <f>MID(Tabla1[[#This Row],[HORA2]],1,2)</f>
        <v>13</v>
      </c>
      <c r="K4491" t="s">
        <v>53</v>
      </c>
      <c r="L4491" t="s">
        <v>149</v>
      </c>
      <c r="M4491" t="s">
        <v>14867</v>
      </c>
      <c r="N4491" t="s">
        <v>22</v>
      </c>
      <c r="O4491">
        <v>12.68</v>
      </c>
      <c r="P44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8.93</v>
      </c>
      <c r="Q4491">
        <f>IF(Tabla1[[#This Row],[SERVICIO]]="COMIDA",3,IF(Tabla1[[#This Row],[SERVICIO]]="CONTROLADO",12,IF(Tabla1[[#This Row],[SERVICIO]]="RÁPIDO",3.75,IF(Tabla1[[#This Row],[SERVICIO]]="NORMAL",2.5,))))</f>
        <v>3.75</v>
      </c>
      <c r="R4491">
        <f>IF(Tabla1[[#This Row],[SERVICIO]]="COMIDA",3.5,IF(Tabla1[[#This Row],[SERVICIO]]="CONTROLADO",8,IF(Tabla1[[#This Row],[SERVICIO]]="RÁPIDO",4.5,IF(Tabla1[[#This Row],[SERVICIO]]="NORMAL",3,))))</f>
        <v>4.5</v>
      </c>
      <c r="S44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1" s="2">
        <f>IF(Tabla1[[#This Row],[KILOMETROS ADICIONALES]]=0,Tabla1[[#This Row],[KILOMETROS]]*Tabla1[[#This Row],[COSTO NORMAL]],Tabla1[[#This Row],[COSTO NORMAL]]*Tabla1[[#This Row],[KILOMETROS HASTA]])</f>
        <v>16.875</v>
      </c>
      <c r="U4491" s="2">
        <f>Tabla1[[#This Row],[KILOMETROS ADICIONALES]]*Tabla1[[#This Row],[COSTO ADICIONAL]]</f>
        <v>4.9115000000000002</v>
      </c>
      <c r="V4491">
        <v>85.65</v>
      </c>
      <c r="W4491" s="2">
        <f>Tabla1[[#This Row],[COSTO NORMAL2]]+Tabla1[[#This Row],[COSTO ADICIONAL2]]</f>
        <v>21.7865</v>
      </c>
    </row>
    <row r="4492" spans="1:23" x14ac:dyDescent="0.25">
      <c r="A4492" t="s">
        <v>2667</v>
      </c>
      <c r="B4492" t="s">
        <v>7199</v>
      </c>
      <c r="C4492" t="s">
        <v>13583</v>
      </c>
      <c r="D4492" t="s">
        <v>13</v>
      </c>
      <c r="E4492" t="s">
        <v>14845</v>
      </c>
      <c r="F4492" t="s">
        <v>14</v>
      </c>
      <c r="G4492" t="s">
        <v>15</v>
      </c>
      <c r="H4492" t="s">
        <v>2667</v>
      </c>
      <c r="I4492" t="s">
        <v>433</v>
      </c>
      <c r="J4492" t="str">
        <f>MID(Tabla1[[#This Row],[HORA2]],1,2)</f>
        <v>12</v>
      </c>
      <c r="K4492" t="s">
        <v>57</v>
      </c>
      <c r="L4492" t="s">
        <v>65</v>
      </c>
      <c r="M4492" t="s">
        <v>14867</v>
      </c>
      <c r="N4492" t="s">
        <v>22</v>
      </c>
      <c r="O4492">
        <v>16.09</v>
      </c>
      <c r="P44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12.34</v>
      </c>
      <c r="Q4492">
        <f>IF(Tabla1[[#This Row],[SERVICIO]]="COMIDA",3,IF(Tabla1[[#This Row],[SERVICIO]]="CONTROLADO",12,IF(Tabla1[[#This Row],[SERVICIO]]="RÁPIDO",3.75,IF(Tabla1[[#This Row],[SERVICIO]]="NORMAL",2.5,))))</f>
        <v>3.75</v>
      </c>
      <c r="R4492">
        <f>IF(Tabla1[[#This Row],[SERVICIO]]="COMIDA",3.5,IF(Tabla1[[#This Row],[SERVICIO]]="CONTROLADO",8,IF(Tabla1[[#This Row],[SERVICIO]]="RÁPIDO",4.5,IF(Tabla1[[#This Row],[SERVICIO]]="NORMAL",3,))))</f>
        <v>4.5</v>
      </c>
      <c r="S44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2" s="2">
        <f>IF(Tabla1[[#This Row],[KILOMETROS ADICIONALES]]=0,Tabla1[[#This Row],[KILOMETROS]]*Tabla1[[#This Row],[COSTO NORMAL]],Tabla1[[#This Row],[COSTO NORMAL]]*Tabla1[[#This Row],[KILOMETROS HASTA]])</f>
        <v>16.875</v>
      </c>
      <c r="U4492" s="2">
        <f>Tabla1[[#This Row],[KILOMETROS ADICIONALES]]*Tabla1[[#This Row],[COSTO ADICIONAL]]</f>
        <v>6.7870000000000008</v>
      </c>
      <c r="V4492">
        <v>41.66</v>
      </c>
      <c r="W4492" s="2">
        <f>Tabla1[[#This Row],[COSTO NORMAL2]]+Tabla1[[#This Row],[COSTO ADICIONAL2]]</f>
        <v>23.661999999999999</v>
      </c>
    </row>
    <row r="4493" spans="1:23" x14ac:dyDescent="0.25">
      <c r="A4493" t="s">
        <v>2667</v>
      </c>
      <c r="B4493" t="s">
        <v>7200</v>
      </c>
      <c r="C4493" t="s">
        <v>13584</v>
      </c>
      <c r="D4493" t="s">
        <v>13</v>
      </c>
      <c r="E4493" t="s">
        <v>14845</v>
      </c>
      <c r="F4493" t="s">
        <v>295</v>
      </c>
      <c r="G4493" t="s">
        <v>15</v>
      </c>
      <c r="H4493" t="s">
        <v>2667</v>
      </c>
      <c r="I4493" t="s">
        <v>7201</v>
      </c>
      <c r="J4493" t="str">
        <f>MID(Tabla1[[#This Row],[HORA2]],1,2)</f>
        <v>14</v>
      </c>
      <c r="K4493" t="s">
        <v>19</v>
      </c>
      <c r="L4493" t="s">
        <v>57</v>
      </c>
      <c r="M4493" t="s">
        <v>14867</v>
      </c>
      <c r="N4493" t="s">
        <v>22</v>
      </c>
      <c r="O4493">
        <v>5.3</v>
      </c>
      <c r="P44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1.5499999999999998</v>
      </c>
      <c r="Q4493">
        <f>IF(Tabla1[[#This Row],[SERVICIO]]="COMIDA",3,IF(Tabla1[[#This Row],[SERVICIO]]="CONTROLADO",12,IF(Tabla1[[#This Row],[SERVICIO]]="RÁPIDO",3.75,IF(Tabla1[[#This Row],[SERVICIO]]="NORMAL",2.5,))))</f>
        <v>3.75</v>
      </c>
      <c r="R4493">
        <f>IF(Tabla1[[#This Row],[SERVICIO]]="COMIDA",3.5,IF(Tabla1[[#This Row],[SERVICIO]]="CONTROLADO",8,IF(Tabla1[[#This Row],[SERVICIO]]="RÁPIDO",4.5,IF(Tabla1[[#This Row],[SERVICIO]]="NORMAL",3,))))</f>
        <v>4.5</v>
      </c>
      <c r="S44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3" s="2">
        <f>IF(Tabla1[[#This Row],[KILOMETROS ADICIONALES]]=0,Tabla1[[#This Row],[KILOMETROS]]*Tabla1[[#This Row],[COSTO NORMAL]],Tabla1[[#This Row],[COSTO NORMAL]]*Tabla1[[#This Row],[KILOMETROS HASTA]])</f>
        <v>16.875</v>
      </c>
      <c r="U4493" s="2">
        <f>Tabla1[[#This Row],[KILOMETROS ADICIONALES]]*Tabla1[[#This Row],[COSTO ADICIONAL]]</f>
        <v>0.85249999999999992</v>
      </c>
      <c r="V4493">
        <v>32.06</v>
      </c>
      <c r="W4493" s="2">
        <f>Tabla1[[#This Row],[COSTO NORMAL2]]+Tabla1[[#This Row],[COSTO ADICIONAL2]]</f>
        <v>17.727499999999999</v>
      </c>
    </row>
    <row r="4494" spans="1:23" x14ac:dyDescent="0.25">
      <c r="A4494" t="s">
        <v>2667</v>
      </c>
      <c r="B4494" t="s">
        <v>7200</v>
      </c>
      <c r="C4494" t="s">
        <v>13585</v>
      </c>
      <c r="D4494" t="s">
        <v>13</v>
      </c>
      <c r="E4494" t="s">
        <v>14845</v>
      </c>
      <c r="F4494" t="s">
        <v>295</v>
      </c>
      <c r="G4494" t="s">
        <v>15</v>
      </c>
      <c r="H4494" t="s">
        <v>2667</v>
      </c>
      <c r="I4494" t="s">
        <v>7202</v>
      </c>
      <c r="J4494" t="str">
        <f>MID(Tabla1[[#This Row],[HORA2]],1,2)</f>
        <v>14</v>
      </c>
      <c r="K4494" t="s">
        <v>19</v>
      </c>
      <c r="L4494" t="s">
        <v>57</v>
      </c>
      <c r="M4494" t="s">
        <v>14867</v>
      </c>
      <c r="N4494" t="s">
        <v>22</v>
      </c>
      <c r="O4494">
        <v>15.86</v>
      </c>
      <c r="P44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12.11</v>
      </c>
      <c r="Q4494">
        <f>IF(Tabla1[[#This Row],[SERVICIO]]="COMIDA",3,IF(Tabla1[[#This Row],[SERVICIO]]="CONTROLADO",12,IF(Tabla1[[#This Row],[SERVICIO]]="RÁPIDO",3.75,IF(Tabla1[[#This Row],[SERVICIO]]="NORMAL",2.5,))))</f>
        <v>3.75</v>
      </c>
      <c r="R4494">
        <f>IF(Tabla1[[#This Row],[SERVICIO]]="COMIDA",3.5,IF(Tabla1[[#This Row],[SERVICIO]]="CONTROLADO",8,IF(Tabla1[[#This Row],[SERVICIO]]="RÁPIDO",4.5,IF(Tabla1[[#This Row],[SERVICIO]]="NORMAL",3,))))</f>
        <v>4.5</v>
      </c>
      <c r="S44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4" s="2">
        <f>IF(Tabla1[[#This Row],[KILOMETROS ADICIONALES]]=0,Tabla1[[#This Row],[KILOMETROS]]*Tabla1[[#This Row],[COSTO NORMAL]],Tabla1[[#This Row],[COSTO NORMAL]]*Tabla1[[#This Row],[KILOMETROS HASTA]])</f>
        <v>16.875</v>
      </c>
      <c r="U4494" s="2">
        <f>Tabla1[[#This Row],[KILOMETROS ADICIONALES]]*Tabla1[[#This Row],[COSTO ADICIONAL]]</f>
        <v>6.6604999999999999</v>
      </c>
      <c r="V4494">
        <v>55.82</v>
      </c>
      <c r="W4494" s="2">
        <f>Tabla1[[#This Row],[COSTO NORMAL2]]+Tabla1[[#This Row],[COSTO ADICIONAL2]]</f>
        <v>23.535499999999999</v>
      </c>
    </row>
    <row r="4495" spans="1:23" x14ac:dyDescent="0.25">
      <c r="A4495" t="s">
        <v>2667</v>
      </c>
      <c r="B4495" t="s">
        <v>7200</v>
      </c>
      <c r="C4495" t="s">
        <v>13586</v>
      </c>
      <c r="D4495" t="s">
        <v>13</v>
      </c>
      <c r="E4495" t="s">
        <v>14845</v>
      </c>
      <c r="F4495" t="s">
        <v>295</v>
      </c>
      <c r="G4495" t="s">
        <v>15</v>
      </c>
      <c r="H4495" t="s">
        <v>2667</v>
      </c>
      <c r="I4495" t="s">
        <v>7203</v>
      </c>
      <c r="J4495" t="str">
        <f>MID(Tabla1[[#This Row],[HORA2]],1,2)</f>
        <v>14</v>
      </c>
      <c r="K4495" t="s">
        <v>19</v>
      </c>
      <c r="L4495" t="s">
        <v>57</v>
      </c>
      <c r="M4495" t="s">
        <v>14867</v>
      </c>
      <c r="N4495" t="s">
        <v>22</v>
      </c>
      <c r="O4495">
        <v>10.31</v>
      </c>
      <c r="P44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6.5600000000000005</v>
      </c>
      <c r="Q4495">
        <f>IF(Tabla1[[#This Row],[SERVICIO]]="COMIDA",3,IF(Tabla1[[#This Row],[SERVICIO]]="CONTROLADO",12,IF(Tabla1[[#This Row],[SERVICIO]]="RÁPIDO",3.75,IF(Tabla1[[#This Row],[SERVICIO]]="NORMAL",2.5,))))</f>
        <v>3.75</v>
      </c>
      <c r="R4495">
        <f>IF(Tabla1[[#This Row],[SERVICIO]]="COMIDA",3.5,IF(Tabla1[[#This Row],[SERVICIO]]="CONTROLADO",8,IF(Tabla1[[#This Row],[SERVICIO]]="RÁPIDO",4.5,IF(Tabla1[[#This Row],[SERVICIO]]="NORMAL",3,))))</f>
        <v>4.5</v>
      </c>
      <c r="S44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5" s="2">
        <f>IF(Tabla1[[#This Row],[KILOMETROS ADICIONALES]]=0,Tabla1[[#This Row],[KILOMETROS]]*Tabla1[[#This Row],[COSTO NORMAL]],Tabla1[[#This Row],[COSTO NORMAL]]*Tabla1[[#This Row],[KILOMETROS HASTA]])</f>
        <v>16.875</v>
      </c>
      <c r="U4495" s="2">
        <f>Tabla1[[#This Row],[KILOMETROS ADICIONALES]]*Tabla1[[#This Row],[COSTO ADICIONAL]]</f>
        <v>3.6080000000000005</v>
      </c>
      <c r="V4495">
        <v>173.71</v>
      </c>
      <c r="W4495" s="2">
        <f>Tabla1[[#This Row],[COSTO NORMAL2]]+Tabla1[[#This Row],[COSTO ADICIONAL2]]</f>
        <v>20.483000000000001</v>
      </c>
    </row>
    <row r="4496" spans="1:23" x14ac:dyDescent="0.25">
      <c r="A4496" t="s">
        <v>2667</v>
      </c>
      <c r="B4496" t="s">
        <v>7204</v>
      </c>
      <c r="C4496" t="s">
        <v>13587</v>
      </c>
      <c r="D4496" t="s">
        <v>13</v>
      </c>
      <c r="E4496" t="s">
        <v>14847</v>
      </c>
      <c r="F4496" t="s">
        <v>14</v>
      </c>
      <c r="G4496" t="s">
        <v>15</v>
      </c>
      <c r="H4496" t="s">
        <v>2667</v>
      </c>
      <c r="I4496" t="s">
        <v>6638</v>
      </c>
      <c r="J4496" t="str">
        <f>MID(Tabla1[[#This Row],[HORA2]],1,2)</f>
        <v>11</v>
      </c>
      <c r="K4496" t="s">
        <v>43</v>
      </c>
      <c r="L4496" t="s">
        <v>57</v>
      </c>
      <c r="M4496" t="s">
        <v>14867</v>
      </c>
      <c r="N4496" t="s">
        <v>22</v>
      </c>
      <c r="O4496">
        <v>8.07</v>
      </c>
      <c r="P44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5.07</v>
      </c>
      <c r="Q4496">
        <f>IF(Tabla1[[#This Row],[SERVICIO]]="COMIDA",3,IF(Tabla1[[#This Row],[SERVICIO]]="CONTROLADO",12,IF(Tabla1[[#This Row],[SERVICIO]]="RÁPIDO",3.75,IF(Tabla1[[#This Row],[SERVICIO]]="NORMAL",2.5,))))</f>
        <v>3</v>
      </c>
      <c r="R4496">
        <f>IF(Tabla1[[#This Row],[SERVICIO]]="COMIDA",3.5,IF(Tabla1[[#This Row],[SERVICIO]]="CONTROLADO",8,IF(Tabla1[[#This Row],[SERVICIO]]="RÁPIDO",4.5,IF(Tabla1[[#This Row],[SERVICIO]]="NORMAL",3,))))</f>
        <v>3.5</v>
      </c>
      <c r="S4496">
        <f>IF(Tabla1[[#This Row],[SERVICIO]]="COMIDA",0.75,IF(Tabla1[[#This Row],[SERVICIO]]="CONTROLADO",2.65,IF(Tabla1[[#This Row],[SERVICIO]]="RÁPIDO",0.55,IF(Tabla1[[#This Row],[SERVICIO]]="NORMAL",1.2,))))</f>
        <v>0.75</v>
      </c>
      <c r="T4496" s="2">
        <f>IF(Tabla1[[#This Row],[KILOMETROS ADICIONALES]]=0,Tabla1[[#This Row],[KILOMETROS]]*Tabla1[[#This Row],[COSTO NORMAL]],Tabla1[[#This Row],[COSTO NORMAL]]*Tabla1[[#This Row],[KILOMETROS HASTA]])</f>
        <v>10.5</v>
      </c>
      <c r="U4496" s="2">
        <f>Tabla1[[#This Row],[KILOMETROS ADICIONALES]]*Tabla1[[#This Row],[COSTO ADICIONAL]]</f>
        <v>3.8025000000000002</v>
      </c>
      <c r="V4496">
        <v>190.36</v>
      </c>
      <c r="W4496" s="2">
        <f>Tabla1[[#This Row],[COSTO NORMAL2]]+Tabla1[[#This Row],[COSTO ADICIONAL2]]</f>
        <v>14.3025</v>
      </c>
    </row>
    <row r="4497" spans="1:23" x14ac:dyDescent="0.25">
      <c r="A4497" t="s">
        <v>2667</v>
      </c>
      <c r="B4497" t="s">
        <v>7205</v>
      </c>
      <c r="C4497" t="s">
        <v>13588</v>
      </c>
      <c r="D4497" t="s">
        <v>13</v>
      </c>
      <c r="E4497" t="s">
        <v>14845</v>
      </c>
      <c r="F4497" t="s">
        <v>14</v>
      </c>
      <c r="G4497" t="s">
        <v>15</v>
      </c>
      <c r="H4497" t="s">
        <v>2667</v>
      </c>
      <c r="I4497" t="s">
        <v>7206</v>
      </c>
      <c r="J4497" t="str">
        <f>MID(Tabla1[[#This Row],[HORA2]],1,2)</f>
        <v>12</v>
      </c>
      <c r="K4497" t="s">
        <v>53</v>
      </c>
      <c r="L4497" t="s">
        <v>31</v>
      </c>
      <c r="M4497" t="s">
        <v>14867</v>
      </c>
      <c r="N4497" t="s">
        <v>22</v>
      </c>
      <c r="O4497">
        <v>2.88</v>
      </c>
      <c r="P44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497">
        <f>IF(Tabla1[[#This Row],[SERVICIO]]="COMIDA",3,IF(Tabla1[[#This Row],[SERVICIO]]="CONTROLADO",12,IF(Tabla1[[#This Row],[SERVICIO]]="RÁPIDO",3.75,IF(Tabla1[[#This Row],[SERVICIO]]="NORMAL",2.5,))))</f>
        <v>3.75</v>
      </c>
      <c r="R4497">
        <f>IF(Tabla1[[#This Row],[SERVICIO]]="COMIDA",3.5,IF(Tabla1[[#This Row],[SERVICIO]]="CONTROLADO",8,IF(Tabla1[[#This Row],[SERVICIO]]="RÁPIDO",4.5,IF(Tabla1[[#This Row],[SERVICIO]]="NORMAL",3,))))</f>
        <v>4.5</v>
      </c>
      <c r="S44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7" s="2">
        <f>IF(Tabla1[[#This Row],[KILOMETROS ADICIONALES]]=0,Tabla1[[#This Row],[KILOMETROS]]*Tabla1[[#This Row],[COSTO NORMAL]],Tabla1[[#This Row],[COSTO NORMAL]]*Tabla1[[#This Row],[KILOMETROS HASTA]])</f>
        <v>12.959999999999999</v>
      </c>
      <c r="U4497" s="2">
        <f>Tabla1[[#This Row],[KILOMETROS ADICIONALES]]*Tabla1[[#This Row],[COSTO ADICIONAL]]</f>
        <v>0</v>
      </c>
      <c r="V4497">
        <v>80.58</v>
      </c>
      <c r="W4497" s="2">
        <f>Tabla1[[#This Row],[COSTO NORMAL2]]+Tabla1[[#This Row],[COSTO ADICIONAL2]]</f>
        <v>12.959999999999999</v>
      </c>
    </row>
    <row r="4498" spans="1:23" x14ac:dyDescent="0.25">
      <c r="A4498" t="s">
        <v>2667</v>
      </c>
      <c r="B4498" t="s">
        <v>7207</v>
      </c>
      <c r="C4498" t="s">
        <v>13589</v>
      </c>
      <c r="D4498" t="s">
        <v>13</v>
      </c>
      <c r="E4498" t="s">
        <v>14845</v>
      </c>
      <c r="F4498" t="s">
        <v>76</v>
      </c>
      <c r="G4498" t="s">
        <v>15</v>
      </c>
      <c r="H4498" t="s">
        <v>2667</v>
      </c>
      <c r="I4498" t="s">
        <v>2187</v>
      </c>
      <c r="J4498" t="str">
        <f>MID(Tabla1[[#This Row],[HORA2]],1,2)</f>
        <v>12</v>
      </c>
      <c r="K4498" t="s">
        <v>145</v>
      </c>
      <c r="L4498" t="s">
        <v>27</v>
      </c>
      <c r="M4498" t="s">
        <v>14867</v>
      </c>
      <c r="N4498" t="s">
        <v>22</v>
      </c>
      <c r="O4498">
        <v>6.7</v>
      </c>
      <c r="P44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2.95</v>
      </c>
      <c r="Q4498">
        <f>IF(Tabla1[[#This Row],[SERVICIO]]="COMIDA",3,IF(Tabla1[[#This Row],[SERVICIO]]="CONTROLADO",12,IF(Tabla1[[#This Row],[SERVICIO]]="RÁPIDO",3.75,IF(Tabla1[[#This Row],[SERVICIO]]="NORMAL",2.5,))))</f>
        <v>3.75</v>
      </c>
      <c r="R4498">
        <f>IF(Tabla1[[#This Row],[SERVICIO]]="COMIDA",3.5,IF(Tabla1[[#This Row],[SERVICIO]]="CONTROLADO",8,IF(Tabla1[[#This Row],[SERVICIO]]="RÁPIDO",4.5,IF(Tabla1[[#This Row],[SERVICIO]]="NORMAL",3,))))</f>
        <v>4.5</v>
      </c>
      <c r="S44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8" s="2">
        <f>IF(Tabla1[[#This Row],[KILOMETROS ADICIONALES]]=0,Tabla1[[#This Row],[KILOMETROS]]*Tabla1[[#This Row],[COSTO NORMAL]],Tabla1[[#This Row],[COSTO NORMAL]]*Tabla1[[#This Row],[KILOMETROS HASTA]])</f>
        <v>16.875</v>
      </c>
      <c r="U4498" s="2">
        <f>Tabla1[[#This Row],[KILOMETROS ADICIONALES]]*Tabla1[[#This Row],[COSTO ADICIONAL]]</f>
        <v>1.6225000000000003</v>
      </c>
      <c r="V4498">
        <v>169.9</v>
      </c>
      <c r="W4498" s="2">
        <f>Tabla1[[#This Row],[COSTO NORMAL2]]+Tabla1[[#This Row],[COSTO ADICIONAL2]]</f>
        <v>18.497499999999999</v>
      </c>
    </row>
    <row r="4499" spans="1:23" x14ac:dyDescent="0.25">
      <c r="A4499" t="s">
        <v>2667</v>
      </c>
      <c r="B4499" t="s">
        <v>7208</v>
      </c>
      <c r="C4499" t="s">
        <v>13590</v>
      </c>
      <c r="D4499" t="s">
        <v>13</v>
      </c>
      <c r="E4499" t="s">
        <v>14845</v>
      </c>
      <c r="F4499" t="s">
        <v>76</v>
      </c>
      <c r="G4499" t="s">
        <v>69</v>
      </c>
      <c r="H4499" t="s">
        <v>2667</v>
      </c>
      <c r="I4499" t="s">
        <v>7209</v>
      </c>
      <c r="J4499" t="str">
        <f>MID(Tabla1[[#This Row],[HORA2]],1,2)</f>
        <v>11</v>
      </c>
      <c r="K4499" t="s">
        <v>79</v>
      </c>
      <c r="L4499" t="s">
        <v>125</v>
      </c>
      <c r="M4499" t="s">
        <v>14867</v>
      </c>
      <c r="N4499" t="s">
        <v>22</v>
      </c>
      <c r="O4499">
        <v>8.14</v>
      </c>
      <c r="P44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4.3900000000000006</v>
      </c>
      <c r="Q4499">
        <f>IF(Tabla1[[#This Row],[SERVICIO]]="COMIDA",3,IF(Tabla1[[#This Row],[SERVICIO]]="CONTROLADO",12,IF(Tabla1[[#This Row],[SERVICIO]]="RÁPIDO",3.75,IF(Tabla1[[#This Row],[SERVICIO]]="NORMAL",2.5,))))</f>
        <v>3.75</v>
      </c>
      <c r="R4499">
        <f>IF(Tabla1[[#This Row],[SERVICIO]]="COMIDA",3.5,IF(Tabla1[[#This Row],[SERVICIO]]="CONTROLADO",8,IF(Tabla1[[#This Row],[SERVICIO]]="RÁPIDO",4.5,IF(Tabla1[[#This Row],[SERVICIO]]="NORMAL",3,))))</f>
        <v>4.5</v>
      </c>
      <c r="S44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499" s="2">
        <f>IF(Tabla1[[#This Row],[KILOMETROS ADICIONALES]]=0,Tabla1[[#This Row],[KILOMETROS]]*Tabla1[[#This Row],[COSTO NORMAL]],Tabla1[[#This Row],[COSTO NORMAL]]*Tabla1[[#This Row],[KILOMETROS HASTA]])</f>
        <v>16.875</v>
      </c>
      <c r="U4499" s="2">
        <f>Tabla1[[#This Row],[KILOMETROS ADICIONALES]]*Tabla1[[#This Row],[COSTO ADICIONAL]]</f>
        <v>2.4145000000000003</v>
      </c>
      <c r="V4499">
        <v>151.09</v>
      </c>
      <c r="W4499" s="2">
        <f>Tabla1[[#This Row],[COSTO NORMAL2]]+Tabla1[[#This Row],[COSTO ADICIONAL2]]</f>
        <v>19.2895</v>
      </c>
    </row>
    <row r="4500" spans="1:23" x14ac:dyDescent="0.25">
      <c r="A4500" t="s">
        <v>2667</v>
      </c>
      <c r="B4500" t="s">
        <v>7208</v>
      </c>
      <c r="C4500" t="s">
        <v>13591</v>
      </c>
      <c r="D4500" t="s">
        <v>13</v>
      </c>
      <c r="E4500" t="s">
        <v>14845</v>
      </c>
      <c r="F4500" t="s">
        <v>76</v>
      </c>
      <c r="G4500" t="s">
        <v>69</v>
      </c>
      <c r="H4500" t="s">
        <v>2667</v>
      </c>
      <c r="I4500" t="s">
        <v>306</v>
      </c>
      <c r="J4500" t="str">
        <f>MID(Tabla1[[#This Row],[HORA2]],1,2)</f>
        <v>11</v>
      </c>
      <c r="K4500" t="s">
        <v>79</v>
      </c>
      <c r="L4500" t="s">
        <v>125</v>
      </c>
      <c r="M4500" t="s">
        <v>14867</v>
      </c>
      <c r="N4500" t="s">
        <v>22</v>
      </c>
      <c r="O4500">
        <v>2.9</v>
      </c>
      <c r="P45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00">
        <f>IF(Tabla1[[#This Row],[SERVICIO]]="COMIDA",3,IF(Tabla1[[#This Row],[SERVICIO]]="CONTROLADO",12,IF(Tabla1[[#This Row],[SERVICIO]]="RÁPIDO",3.75,IF(Tabla1[[#This Row],[SERVICIO]]="NORMAL",2.5,))))</f>
        <v>3.75</v>
      </c>
      <c r="R4500">
        <f>IF(Tabla1[[#This Row],[SERVICIO]]="COMIDA",3.5,IF(Tabla1[[#This Row],[SERVICIO]]="CONTROLADO",8,IF(Tabla1[[#This Row],[SERVICIO]]="RÁPIDO",4.5,IF(Tabla1[[#This Row],[SERVICIO]]="NORMAL",3,))))</f>
        <v>4.5</v>
      </c>
      <c r="S45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0" s="2">
        <f>IF(Tabla1[[#This Row],[KILOMETROS ADICIONALES]]=0,Tabla1[[#This Row],[KILOMETROS]]*Tabla1[[#This Row],[COSTO NORMAL]],Tabla1[[#This Row],[COSTO NORMAL]]*Tabla1[[#This Row],[KILOMETROS HASTA]])</f>
        <v>13.049999999999999</v>
      </c>
      <c r="U4500" s="2">
        <f>Tabla1[[#This Row],[KILOMETROS ADICIONALES]]*Tabla1[[#This Row],[COSTO ADICIONAL]]</f>
        <v>0</v>
      </c>
      <c r="V4500">
        <v>247.84</v>
      </c>
      <c r="W4500" s="2">
        <f>Tabla1[[#This Row],[COSTO NORMAL2]]+Tabla1[[#This Row],[COSTO ADICIONAL2]]</f>
        <v>13.049999999999999</v>
      </c>
    </row>
    <row r="4501" spans="1:23" x14ac:dyDescent="0.25">
      <c r="A4501" t="s">
        <v>2667</v>
      </c>
      <c r="B4501" t="s">
        <v>3364</v>
      </c>
      <c r="C4501" t="s">
        <v>13592</v>
      </c>
      <c r="D4501" t="s">
        <v>13</v>
      </c>
      <c r="E4501" t="s">
        <v>14845</v>
      </c>
      <c r="F4501" t="s">
        <v>76</v>
      </c>
      <c r="G4501" t="s">
        <v>15</v>
      </c>
      <c r="H4501" t="s">
        <v>2667</v>
      </c>
      <c r="I4501" t="s">
        <v>7118</v>
      </c>
      <c r="J4501" t="str">
        <f>MID(Tabla1[[#This Row],[HORA2]],1,2)</f>
        <v>13</v>
      </c>
      <c r="K4501" t="s">
        <v>31</v>
      </c>
      <c r="L4501" t="s">
        <v>131</v>
      </c>
      <c r="M4501" t="s">
        <v>14867</v>
      </c>
      <c r="N4501" t="s">
        <v>22</v>
      </c>
      <c r="O4501">
        <v>3.46</v>
      </c>
      <c r="P45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01">
        <f>IF(Tabla1[[#This Row],[SERVICIO]]="COMIDA",3,IF(Tabla1[[#This Row],[SERVICIO]]="CONTROLADO",12,IF(Tabla1[[#This Row],[SERVICIO]]="RÁPIDO",3.75,IF(Tabla1[[#This Row],[SERVICIO]]="NORMAL",2.5,))))</f>
        <v>3.75</v>
      </c>
      <c r="R4501">
        <f>IF(Tabla1[[#This Row],[SERVICIO]]="COMIDA",3.5,IF(Tabla1[[#This Row],[SERVICIO]]="CONTROLADO",8,IF(Tabla1[[#This Row],[SERVICIO]]="RÁPIDO",4.5,IF(Tabla1[[#This Row],[SERVICIO]]="NORMAL",3,))))</f>
        <v>4.5</v>
      </c>
      <c r="S45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1" s="2">
        <f>IF(Tabla1[[#This Row],[KILOMETROS ADICIONALES]]=0,Tabla1[[#This Row],[KILOMETROS]]*Tabla1[[#This Row],[COSTO NORMAL]],Tabla1[[#This Row],[COSTO NORMAL]]*Tabla1[[#This Row],[KILOMETROS HASTA]])</f>
        <v>15.57</v>
      </c>
      <c r="U4501" s="2">
        <f>Tabla1[[#This Row],[KILOMETROS ADICIONALES]]*Tabla1[[#This Row],[COSTO ADICIONAL]]</f>
        <v>0</v>
      </c>
      <c r="V4501">
        <v>183.14</v>
      </c>
      <c r="W4501" s="2">
        <f>Tabla1[[#This Row],[COSTO NORMAL2]]+Tabla1[[#This Row],[COSTO ADICIONAL2]]</f>
        <v>15.57</v>
      </c>
    </row>
    <row r="4502" spans="1:23" x14ac:dyDescent="0.25">
      <c r="A4502" t="s">
        <v>2667</v>
      </c>
      <c r="B4502" t="s">
        <v>264</v>
      </c>
      <c r="C4502" t="s">
        <v>13593</v>
      </c>
      <c r="D4502" t="s">
        <v>13</v>
      </c>
      <c r="E4502" t="s">
        <v>14845</v>
      </c>
      <c r="F4502" t="s">
        <v>295</v>
      </c>
      <c r="G4502" t="s">
        <v>15</v>
      </c>
      <c r="H4502" t="s">
        <v>2667</v>
      </c>
      <c r="I4502" t="s">
        <v>7210</v>
      </c>
      <c r="J4502" t="str">
        <f>MID(Tabla1[[#This Row],[HORA2]],1,2)</f>
        <v>13</v>
      </c>
      <c r="K4502" t="s">
        <v>90</v>
      </c>
      <c r="L4502" t="s">
        <v>102</v>
      </c>
      <c r="M4502" t="s">
        <v>14867</v>
      </c>
      <c r="N4502" t="s">
        <v>22</v>
      </c>
      <c r="O4502">
        <v>16.72</v>
      </c>
      <c r="P45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12.969999999999999</v>
      </c>
      <c r="Q4502">
        <f>IF(Tabla1[[#This Row],[SERVICIO]]="COMIDA",3,IF(Tabla1[[#This Row],[SERVICIO]]="CONTROLADO",12,IF(Tabla1[[#This Row],[SERVICIO]]="RÁPIDO",3.75,IF(Tabla1[[#This Row],[SERVICIO]]="NORMAL",2.5,))))</f>
        <v>3.75</v>
      </c>
      <c r="R4502">
        <f>IF(Tabla1[[#This Row],[SERVICIO]]="COMIDA",3.5,IF(Tabla1[[#This Row],[SERVICIO]]="CONTROLADO",8,IF(Tabla1[[#This Row],[SERVICIO]]="RÁPIDO",4.5,IF(Tabla1[[#This Row],[SERVICIO]]="NORMAL",3,))))</f>
        <v>4.5</v>
      </c>
      <c r="S45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2" s="2">
        <f>IF(Tabla1[[#This Row],[KILOMETROS ADICIONALES]]=0,Tabla1[[#This Row],[KILOMETROS]]*Tabla1[[#This Row],[COSTO NORMAL]],Tabla1[[#This Row],[COSTO NORMAL]]*Tabla1[[#This Row],[KILOMETROS HASTA]])</f>
        <v>16.875</v>
      </c>
      <c r="U4502" s="2">
        <f>Tabla1[[#This Row],[KILOMETROS ADICIONALES]]*Tabla1[[#This Row],[COSTO ADICIONAL]]</f>
        <v>7.1334999999999997</v>
      </c>
      <c r="V4502">
        <v>242.12</v>
      </c>
      <c r="W4502" s="2">
        <f>Tabla1[[#This Row],[COSTO NORMAL2]]+Tabla1[[#This Row],[COSTO ADICIONAL2]]</f>
        <v>24.008499999999998</v>
      </c>
    </row>
    <row r="4503" spans="1:23" x14ac:dyDescent="0.25">
      <c r="A4503" t="s">
        <v>2667</v>
      </c>
      <c r="B4503" t="s">
        <v>7211</v>
      </c>
      <c r="C4503" t="s">
        <v>13594</v>
      </c>
      <c r="D4503" t="s">
        <v>13</v>
      </c>
      <c r="E4503" t="s">
        <v>14845</v>
      </c>
      <c r="F4503" t="s">
        <v>76</v>
      </c>
      <c r="G4503" t="s">
        <v>15</v>
      </c>
      <c r="H4503" t="s">
        <v>2667</v>
      </c>
      <c r="I4503" t="s">
        <v>7212</v>
      </c>
      <c r="J4503" t="str">
        <f>MID(Tabla1[[#This Row],[HORA2]],1,2)</f>
        <v>14</v>
      </c>
      <c r="K4503" t="s">
        <v>96</v>
      </c>
      <c r="L4503" t="s">
        <v>125</v>
      </c>
      <c r="M4503" t="s">
        <v>14867</v>
      </c>
      <c r="N4503" t="s">
        <v>22</v>
      </c>
      <c r="O4503">
        <v>18.25</v>
      </c>
      <c r="P45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</v>
      </c>
      <c r="Q4503">
        <f>IF(Tabla1[[#This Row],[SERVICIO]]="COMIDA",3,IF(Tabla1[[#This Row],[SERVICIO]]="CONTROLADO",12,IF(Tabla1[[#This Row],[SERVICIO]]="RÁPIDO",3.75,IF(Tabla1[[#This Row],[SERVICIO]]="NORMAL",2.5,))))</f>
        <v>3.75</v>
      </c>
      <c r="R4503">
        <f>IF(Tabla1[[#This Row],[SERVICIO]]="COMIDA",3.5,IF(Tabla1[[#This Row],[SERVICIO]]="CONTROLADO",8,IF(Tabla1[[#This Row],[SERVICIO]]="RÁPIDO",4.5,IF(Tabla1[[#This Row],[SERVICIO]]="NORMAL",3,))))</f>
        <v>4.5</v>
      </c>
      <c r="S45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3" s="2">
        <f>IF(Tabla1[[#This Row],[KILOMETROS ADICIONALES]]=0,Tabla1[[#This Row],[KILOMETROS]]*Tabla1[[#This Row],[COSTO NORMAL]],Tabla1[[#This Row],[COSTO NORMAL]]*Tabla1[[#This Row],[KILOMETROS HASTA]])</f>
        <v>16.875</v>
      </c>
      <c r="U4503" s="2">
        <f>Tabla1[[#This Row],[KILOMETROS ADICIONALES]]*Tabla1[[#This Row],[COSTO ADICIONAL]]</f>
        <v>7.9750000000000005</v>
      </c>
      <c r="V4503">
        <v>89.08</v>
      </c>
      <c r="W4503" s="2">
        <f>Tabla1[[#This Row],[COSTO NORMAL2]]+Tabla1[[#This Row],[COSTO ADICIONAL2]]</f>
        <v>24.85</v>
      </c>
    </row>
    <row r="4504" spans="1:23" x14ac:dyDescent="0.25">
      <c r="A4504" t="s">
        <v>2667</v>
      </c>
      <c r="B4504" t="s">
        <v>7213</v>
      </c>
      <c r="C4504" t="s">
        <v>13595</v>
      </c>
      <c r="D4504" t="s">
        <v>13</v>
      </c>
      <c r="E4504" t="s">
        <v>14845</v>
      </c>
      <c r="F4504" t="s">
        <v>295</v>
      </c>
      <c r="G4504" t="s">
        <v>15</v>
      </c>
      <c r="H4504" t="s">
        <v>2667</v>
      </c>
      <c r="I4504" t="s">
        <v>7214</v>
      </c>
      <c r="J4504" t="str">
        <f>MID(Tabla1[[#This Row],[HORA2]],1,2)</f>
        <v>11</v>
      </c>
      <c r="K4504" t="s">
        <v>19</v>
      </c>
      <c r="L4504" t="s">
        <v>19</v>
      </c>
      <c r="M4504" t="s">
        <v>14867</v>
      </c>
      <c r="N4504" t="s">
        <v>22</v>
      </c>
      <c r="O4504">
        <v>5.0599999999999996</v>
      </c>
      <c r="P45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1.3099999999999996</v>
      </c>
      <c r="Q4504">
        <f>IF(Tabla1[[#This Row],[SERVICIO]]="COMIDA",3,IF(Tabla1[[#This Row],[SERVICIO]]="CONTROLADO",12,IF(Tabla1[[#This Row],[SERVICIO]]="RÁPIDO",3.75,IF(Tabla1[[#This Row],[SERVICIO]]="NORMAL",2.5,))))</f>
        <v>3.75</v>
      </c>
      <c r="R4504">
        <f>IF(Tabla1[[#This Row],[SERVICIO]]="COMIDA",3.5,IF(Tabla1[[#This Row],[SERVICIO]]="CONTROLADO",8,IF(Tabla1[[#This Row],[SERVICIO]]="RÁPIDO",4.5,IF(Tabla1[[#This Row],[SERVICIO]]="NORMAL",3,))))</f>
        <v>4.5</v>
      </c>
      <c r="S45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4" s="2">
        <f>IF(Tabla1[[#This Row],[KILOMETROS ADICIONALES]]=0,Tabla1[[#This Row],[KILOMETROS]]*Tabla1[[#This Row],[COSTO NORMAL]],Tabla1[[#This Row],[COSTO NORMAL]]*Tabla1[[#This Row],[KILOMETROS HASTA]])</f>
        <v>16.875</v>
      </c>
      <c r="U4504" s="2">
        <f>Tabla1[[#This Row],[KILOMETROS ADICIONALES]]*Tabla1[[#This Row],[COSTO ADICIONAL]]</f>
        <v>0.72049999999999981</v>
      </c>
      <c r="V4504">
        <v>206.56</v>
      </c>
      <c r="W4504" s="2">
        <f>Tabla1[[#This Row],[COSTO NORMAL2]]+Tabla1[[#This Row],[COSTO ADICIONAL2]]</f>
        <v>17.595500000000001</v>
      </c>
    </row>
    <row r="4505" spans="1:23" x14ac:dyDescent="0.25">
      <c r="A4505" t="s">
        <v>2667</v>
      </c>
      <c r="B4505" t="s">
        <v>7215</v>
      </c>
      <c r="C4505" t="s">
        <v>13596</v>
      </c>
      <c r="D4505" t="s">
        <v>13</v>
      </c>
      <c r="E4505" t="s">
        <v>14845</v>
      </c>
      <c r="F4505" t="s">
        <v>76</v>
      </c>
      <c r="G4505" t="s">
        <v>24</v>
      </c>
      <c r="H4505" t="s">
        <v>2667</v>
      </c>
      <c r="I4505" t="s">
        <v>306</v>
      </c>
      <c r="J4505" t="str">
        <f>MID(Tabla1[[#This Row],[HORA2]],1,2)</f>
        <v>11</v>
      </c>
      <c r="K4505" t="s">
        <v>19</v>
      </c>
      <c r="L4505" t="s">
        <v>323</v>
      </c>
      <c r="M4505" t="s">
        <v>14867</v>
      </c>
      <c r="N4505" t="s">
        <v>22</v>
      </c>
      <c r="O4505">
        <v>14.98</v>
      </c>
      <c r="P45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11.23</v>
      </c>
      <c r="Q4505">
        <f>IF(Tabla1[[#This Row],[SERVICIO]]="COMIDA",3,IF(Tabla1[[#This Row],[SERVICIO]]="CONTROLADO",12,IF(Tabla1[[#This Row],[SERVICIO]]="RÁPIDO",3.75,IF(Tabla1[[#This Row],[SERVICIO]]="NORMAL",2.5,))))</f>
        <v>3.75</v>
      </c>
      <c r="R4505">
        <f>IF(Tabla1[[#This Row],[SERVICIO]]="COMIDA",3.5,IF(Tabla1[[#This Row],[SERVICIO]]="CONTROLADO",8,IF(Tabla1[[#This Row],[SERVICIO]]="RÁPIDO",4.5,IF(Tabla1[[#This Row],[SERVICIO]]="NORMAL",3,))))</f>
        <v>4.5</v>
      </c>
      <c r="S45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5" s="2">
        <f>IF(Tabla1[[#This Row],[KILOMETROS ADICIONALES]]=0,Tabla1[[#This Row],[KILOMETROS]]*Tabla1[[#This Row],[COSTO NORMAL]],Tabla1[[#This Row],[COSTO NORMAL]]*Tabla1[[#This Row],[KILOMETROS HASTA]])</f>
        <v>16.875</v>
      </c>
      <c r="U4505" s="2">
        <f>Tabla1[[#This Row],[KILOMETROS ADICIONALES]]*Tabla1[[#This Row],[COSTO ADICIONAL]]</f>
        <v>6.1765000000000008</v>
      </c>
      <c r="V4505">
        <v>169.67</v>
      </c>
      <c r="W4505" s="2">
        <f>Tabla1[[#This Row],[COSTO NORMAL2]]+Tabla1[[#This Row],[COSTO ADICIONAL2]]</f>
        <v>23.051500000000001</v>
      </c>
    </row>
    <row r="4506" spans="1:23" x14ac:dyDescent="0.25">
      <c r="A4506" t="s">
        <v>2667</v>
      </c>
      <c r="B4506" t="s">
        <v>7216</v>
      </c>
      <c r="C4506" t="s">
        <v>13597</v>
      </c>
      <c r="D4506" t="s">
        <v>13</v>
      </c>
      <c r="E4506" t="s">
        <v>14845</v>
      </c>
      <c r="F4506" t="s">
        <v>76</v>
      </c>
      <c r="G4506" t="s">
        <v>15</v>
      </c>
      <c r="H4506" t="s">
        <v>2667</v>
      </c>
      <c r="I4506" t="s">
        <v>7217</v>
      </c>
      <c r="J4506" t="str">
        <f>MID(Tabla1[[#This Row],[HORA2]],1,2)</f>
        <v>11</v>
      </c>
      <c r="K4506" t="s">
        <v>57</v>
      </c>
      <c r="L4506" t="s">
        <v>57</v>
      </c>
      <c r="M4506" t="s">
        <v>14867</v>
      </c>
      <c r="N4506" t="s">
        <v>22</v>
      </c>
      <c r="O4506">
        <v>13.55</v>
      </c>
      <c r="P45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9.8000000000000007</v>
      </c>
      <c r="Q4506">
        <f>IF(Tabla1[[#This Row],[SERVICIO]]="COMIDA",3,IF(Tabla1[[#This Row],[SERVICIO]]="CONTROLADO",12,IF(Tabla1[[#This Row],[SERVICIO]]="RÁPIDO",3.75,IF(Tabla1[[#This Row],[SERVICIO]]="NORMAL",2.5,))))</f>
        <v>3.75</v>
      </c>
      <c r="R4506">
        <f>IF(Tabla1[[#This Row],[SERVICIO]]="COMIDA",3.5,IF(Tabla1[[#This Row],[SERVICIO]]="CONTROLADO",8,IF(Tabla1[[#This Row],[SERVICIO]]="RÁPIDO",4.5,IF(Tabla1[[#This Row],[SERVICIO]]="NORMAL",3,))))</f>
        <v>4.5</v>
      </c>
      <c r="S45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6" s="2">
        <f>IF(Tabla1[[#This Row],[KILOMETROS ADICIONALES]]=0,Tabla1[[#This Row],[KILOMETROS]]*Tabla1[[#This Row],[COSTO NORMAL]],Tabla1[[#This Row],[COSTO NORMAL]]*Tabla1[[#This Row],[KILOMETROS HASTA]])</f>
        <v>16.875</v>
      </c>
      <c r="U4506" s="2">
        <f>Tabla1[[#This Row],[KILOMETROS ADICIONALES]]*Tabla1[[#This Row],[COSTO ADICIONAL]]</f>
        <v>5.3900000000000006</v>
      </c>
      <c r="V4506">
        <v>167.38</v>
      </c>
      <c r="W4506" s="2">
        <f>Tabla1[[#This Row],[COSTO NORMAL2]]+Tabla1[[#This Row],[COSTO ADICIONAL2]]</f>
        <v>22.265000000000001</v>
      </c>
    </row>
    <row r="4507" spans="1:23" x14ac:dyDescent="0.25">
      <c r="A4507" t="s">
        <v>2667</v>
      </c>
      <c r="B4507" t="s">
        <v>7218</v>
      </c>
      <c r="C4507" t="s">
        <v>13598</v>
      </c>
      <c r="D4507" t="s">
        <v>13</v>
      </c>
      <c r="E4507" t="s">
        <v>14845</v>
      </c>
      <c r="F4507" t="s">
        <v>14</v>
      </c>
      <c r="G4507" t="s">
        <v>15</v>
      </c>
      <c r="H4507" t="s">
        <v>2667</v>
      </c>
      <c r="I4507" t="s">
        <v>7219</v>
      </c>
      <c r="J4507" t="str">
        <f>MID(Tabla1[[#This Row],[HORA2]],1,2)</f>
        <v>12</v>
      </c>
      <c r="K4507" t="s">
        <v>53</v>
      </c>
      <c r="L4507" t="s">
        <v>188</v>
      </c>
      <c r="M4507" t="s">
        <v>14867</v>
      </c>
      <c r="N4507" t="s">
        <v>22</v>
      </c>
      <c r="O4507">
        <v>7.65</v>
      </c>
      <c r="P45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3.9000000000000004</v>
      </c>
      <c r="Q4507">
        <f>IF(Tabla1[[#This Row],[SERVICIO]]="COMIDA",3,IF(Tabla1[[#This Row],[SERVICIO]]="CONTROLADO",12,IF(Tabla1[[#This Row],[SERVICIO]]="RÁPIDO",3.75,IF(Tabla1[[#This Row],[SERVICIO]]="NORMAL",2.5,))))</f>
        <v>3.75</v>
      </c>
      <c r="R4507">
        <f>IF(Tabla1[[#This Row],[SERVICIO]]="COMIDA",3.5,IF(Tabla1[[#This Row],[SERVICIO]]="CONTROLADO",8,IF(Tabla1[[#This Row],[SERVICIO]]="RÁPIDO",4.5,IF(Tabla1[[#This Row],[SERVICIO]]="NORMAL",3,))))</f>
        <v>4.5</v>
      </c>
      <c r="S45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7" s="2">
        <f>IF(Tabla1[[#This Row],[KILOMETROS ADICIONALES]]=0,Tabla1[[#This Row],[KILOMETROS]]*Tabla1[[#This Row],[COSTO NORMAL]],Tabla1[[#This Row],[COSTO NORMAL]]*Tabla1[[#This Row],[KILOMETROS HASTA]])</f>
        <v>16.875</v>
      </c>
      <c r="U4507" s="2">
        <f>Tabla1[[#This Row],[KILOMETROS ADICIONALES]]*Tabla1[[#This Row],[COSTO ADICIONAL]]</f>
        <v>2.1450000000000005</v>
      </c>
      <c r="V4507">
        <v>209.11</v>
      </c>
      <c r="W4507" s="2">
        <f>Tabla1[[#This Row],[COSTO NORMAL2]]+Tabla1[[#This Row],[COSTO ADICIONAL2]]</f>
        <v>19.02</v>
      </c>
    </row>
    <row r="4508" spans="1:23" x14ac:dyDescent="0.25">
      <c r="A4508" t="s">
        <v>2667</v>
      </c>
      <c r="B4508" t="s">
        <v>7220</v>
      </c>
      <c r="C4508" t="s">
        <v>13599</v>
      </c>
      <c r="D4508" t="s">
        <v>13</v>
      </c>
      <c r="E4508" t="s">
        <v>14847</v>
      </c>
      <c r="F4508" t="s">
        <v>14</v>
      </c>
      <c r="G4508" t="s">
        <v>15</v>
      </c>
      <c r="H4508" t="s">
        <v>2667</v>
      </c>
      <c r="I4508" t="s">
        <v>7221</v>
      </c>
      <c r="J4508" t="str">
        <f>MID(Tabla1[[#This Row],[HORA2]],1,2)</f>
        <v>12</v>
      </c>
      <c r="K4508" t="s">
        <v>19</v>
      </c>
      <c r="L4508" t="s">
        <v>20</v>
      </c>
      <c r="M4508" t="s">
        <v>14867</v>
      </c>
      <c r="N4508" t="s">
        <v>22</v>
      </c>
      <c r="O4508">
        <v>6.22</v>
      </c>
      <c r="P45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4508">
        <f>IF(Tabla1[[#This Row],[SERVICIO]]="COMIDA",3,IF(Tabla1[[#This Row],[SERVICIO]]="CONTROLADO",12,IF(Tabla1[[#This Row],[SERVICIO]]="RÁPIDO",3.75,IF(Tabla1[[#This Row],[SERVICIO]]="NORMAL",2.5,))))</f>
        <v>3</v>
      </c>
      <c r="R4508">
        <f>IF(Tabla1[[#This Row],[SERVICIO]]="COMIDA",3.5,IF(Tabla1[[#This Row],[SERVICIO]]="CONTROLADO",8,IF(Tabla1[[#This Row],[SERVICIO]]="RÁPIDO",4.5,IF(Tabla1[[#This Row],[SERVICIO]]="NORMAL",3,))))</f>
        <v>3.5</v>
      </c>
      <c r="S4508">
        <f>IF(Tabla1[[#This Row],[SERVICIO]]="COMIDA",0.75,IF(Tabla1[[#This Row],[SERVICIO]]="CONTROLADO",2.65,IF(Tabla1[[#This Row],[SERVICIO]]="RÁPIDO",0.55,IF(Tabla1[[#This Row],[SERVICIO]]="NORMAL",1.2,))))</f>
        <v>0.75</v>
      </c>
      <c r="T4508" s="2">
        <f>IF(Tabla1[[#This Row],[KILOMETROS ADICIONALES]]=0,Tabla1[[#This Row],[KILOMETROS]]*Tabla1[[#This Row],[COSTO NORMAL]],Tabla1[[#This Row],[COSTO NORMAL]]*Tabla1[[#This Row],[KILOMETROS HASTA]])</f>
        <v>10.5</v>
      </c>
      <c r="U4508" s="2">
        <f>Tabla1[[#This Row],[KILOMETROS ADICIONALES]]*Tabla1[[#This Row],[COSTO ADICIONAL]]</f>
        <v>2.415</v>
      </c>
      <c r="V4508">
        <v>149.56</v>
      </c>
      <c r="W4508" s="2">
        <f>Tabla1[[#This Row],[COSTO NORMAL2]]+Tabla1[[#This Row],[COSTO ADICIONAL2]]</f>
        <v>12.914999999999999</v>
      </c>
    </row>
    <row r="4509" spans="1:23" x14ac:dyDescent="0.25">
      <c r="A4509" t="s">
        <v>2667</v>
      </c>
      <c r="B4509" t="s">
        <v>7222</v>
      </c>
      <c r="C4509" t="s">
        <v>13600</v>
      </c>
      <c r="D4509" t="s">
        <v>13</v>
      </c>
      <c r="E4509" t="s">
        <v>14845</v>
      </c>
      <c r="F4509" t="s">
        <v>14</v>
      </c>
      <c r="G4509" t="s">
        <v>15</v>
      </c>
      <c r="H4509" t="s">
        <v>2667</v>
      </c>
      <c r="I4509" t="s">
        <v>7223</v>
      </c>
      <c r="J4509" t="str">
        <f>MID(Tabla1[[#This Row],[HORA2]],1,2)</f>
        <v>11</v>
      </c>
      <c r="K4509" t="s">
        <v>44</v>
      </c>
      <c r="L4509" t="s">
        <v>44</v>
      </c>
      <c r="M4509" t="s">
        <v>14867</v>
      </c>
      <c r="N4509" t="s">
        <v>22</v>
      </c>
      <c r="O4509">
        <v>15.06</v>
      </c>
      <c r="P45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4509">
        <f>IF(Tabla1[[#This Row],[SERVICIO]]="COMIDA",3,IF(Tabla1[[#This Row],[SERVICIO]]="CONTROLADO",12,IF(Tabla1[[#This Row],[SERVICIO]]="RÁPIDO",3.75,IF(Tabla1[[#This Row],[SERVICIO]]="NORMAL",2.5,))))</f>
        <v>3.75</v>
      </c>
      <c r="R4509">
        <f>IF(Tabla1[[#This Row],[SERVICIO]]="COMIDA",3.5,IF(Tabla1[[#This Row],[SERVICIO]]="CONTROLADO",8,IF(Tabla1[[#This Row],[SERVICIO]]="RÁPIDO",4.5,IF(Tabla1[[#This Row],[SERVICIO]]="NORMAL",3,))))</f>
        <v>4.5</v>
      </c>
      <c r="S45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09" s="2">
        <f>IF(Tabla1[[#This Row],[KILOMETROS ADICIONALES]]=0,Tabla1[[#This Row],[KILOMETROS]]*Tabla1[[#This Row],[COSTO NORMAL]],Tabla1[[#This Row],[COSTO NORMAL]]*Tabla1[[#This Row],[KILOMETROS HASTA]])</f>
        <v>16.875</v>
      </c>
      <c r="U4509" s="2">
        <f>Tabla1[[#This Row],[KILOMETROS ADICIONALES]]*Tabla1[[#This Row],[COSTO ADICIONAL]]</f>
        <v>6.2205000000000004</v>
      </c>
      <c r="V4509">
        <v>196.15</v>
      </c>
      <c r="W4509" s="2">
        <f>Tabla1[[#This Row],[COSTO NORMAL2]]+Tabla1[[#This Row],[COSTO ADICIONAL2]]</f>
        <v>23.095500000000001</v>
      </c>
    </row>
    <row r="4510" spans="1:23" x14ac:dyDescent="0.25">
      <c r="A4510" t="s">
        <v>2667</v>
      </c>
      <c r="B4510" t="s">
        <v>2775</v>
      </c>
      <c r="C4510" t="s">
        <v>13601</v>
      </c>
      <c r="D4510" t="s">
        <v>13</v>
      </c>
      <c r="E4510" t="s">
        <v>14847</v>
      </c>
      <c r="F4510" t="s">
        <v>14</v>
      </c>
      <c r="G4510" t="s">
        <v>15</v>
      </c>
      <c r="H4510" t="s">
        <v>2667</v>
      </c>
      <c r="I4510" t="s">
        <v>7224</v>
      </c>
      <c r="J4510" t="str">
        <f>MID(Tabla1[[#This Row],[HORA2]],1,2)</f>
        <v>11</v>
      </c>
      <c r="K4510" t="s">
        <v>19</v>
      </c>
      <c r="L4510" t="s">
        <v>20</v>
      </c>
      <c r="M4510" t="s">
        <v>14867</v>
      </c>
      <c r="N4510" t="s">
        <v>22</v>
      </c>
      <c r="O4510">
        <v>6.45</v>
      </c>
      <c r="P45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3.45</v>
      </c>
      <c r="Q4510">
        <f>IF(Tabla1[[#This Row],[SERVICIO]]="COMIDA",3,IF(Tabla1[[#This Row],[SERVICIO]]="CONTROLADO",12,IF(Tabla1[[#This Row],[SERVICIO]]="RÁPIDO",3.75,IF(Tabla1[[#This Row],[SERVICIO]]="NORMAL",2.5,))))</f>
        <v>3</v>
      </c>
      <c r="R4510">
        <f>IF(Tabla1[[#This Row],[SERVICIO]]="COMIDA",3.5,IF(Tabla1[[#This Row],[SERVICIO]]="CONTROLADO",8,IF(Tabla1[[#This Row],[SERVICIO]]="RÁPIDO",4.5,IF(Tabla1[[#This Row],[SERVICIO]]="NORMAL",3,))))</f>
        <v>3.5</v>
      </c>
      <c r="S4510">
        <f>IF(Tabla1[[#This Row],[SERVICIO]]="COMIDA",0.75,IF(Tabla1[[#This Row],[SERVICIO]]="CONTROLADO",2.65,IF(Tabla1[[#This Row],[SERVICIO]]="RÁPIDO",0.55,IF(Tabla1[[#This Row],[SERVICIO]]="NORMAL",1.2,))))</f>
        <v>0.75</v>
      </c>
      <c r="T4510" s="2">
        <f>IF(Tabla1[[#This Row],[KILOMETROS ADICIONALES]]=0,Tabla1[[#This Row],[KILOMETROS]]*Tabla1[[#This Row],[COSTO NORMAL]],Tabla1[[#This Row],[COSTO NORMAL]]*Tabla1[[#This Row],[KILOMETROS HASTA]])</f>
        <v>10.5</v>
      </c>
      <c r="U4510" s="2">
        <f>Tabla1[[#This Row],[KILOMETROS ADICIONALES]]*Tabla1[[#This Row],[COSTO ADICIONAL]]</f>
        <v>2.5875000000000004</v>
      </c>
      <c r="V4510">
        <v>113.76</v>
      </c>
      <c r="W4510" s="2">
        <f>Tabla1[[#This Row],[COSTO NORMAL2]]+Tabla1[[#This Row],[COSTO ADICIONAL2]]</f>
        <v>13.0875</v>
      </c>
    </row>
    <row r="4511" spans="1:23" x14ac:dyDescent="0.25">
      <c r="A4511" t="s">
        <v>2667</v>
      </c>
      <c r="B4511" t="s">
        <v>7225</v>
      </c>
      <c r="C4511" t="s">
        <v>13602</v>
      </c>
      <c r="D4511" t="s">
        <v>13</v>
      </c>
      <c r="E4511" t="s">
        <v>14847</v>
      </c>
      <c r="F4511" t="s">
        <v>14</v>
      </c>
      <c r="G4511" t="s">
        <v>15</v>
      </c>
      <c r="H4511" t="s">
        <v>2667</v>
      </c>
      <c r="I4511" t="s">
        <v>7226</v>
      </c>
      <c r="J4511" t="str">
        <f>MID(Tabla1[[#This Row],[HORA2]],1,2)</f>
        <v>11</v>
      </c>
      <c r="K4511" t="s">
        <v>19</v>
      </c>
      <c r="L4511" t="s">
        <v>65</v>
      </c>
      <c r="M4511" t="s">
        <v>14867</v>
      </c>
      <c r="N4511" t="s">
        <v>22</v>
      </c>
      <c r="O4511">
        <v>1.3</v>
      </c>
      <c r="P45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11">
        <f>IF(Tabla1[[#This Row],[SERVICIO]]="COMIDA",3,IF(Tabla1[[#This Row],[SERVICIO]]="CONTROLADO",12,IF(Tabla1[[#This Row],[SERVICIO]]="RÁPIDO",3.75,IF(Tabla1[[#This Row],[SERVICIO]]="NORMAL",2.5,))))</f>
        <v>3</v>
      </c>
      <c r="R4511">
        <f>IF(Tabla1[[#This Row],[SERVICIO]]="COMIDA",3.5,IF(Tabla1[[#This Row],[SERVICIO]]="CONTROLADO",8,IF(Tabla1[[#This Row],[SERVICIO]]="RÁPIDO",4.5,IF(Tabla1[[#This Row],[SERVICIO]]="NORMAL",3,))))</f>
        <v>3.5</v>
      </c>
      <c r="S4511">
        <f>IF(Tabla1[[#This Row],[SERVICIO]]="COMIDA",0.75,IF(Tabla1[[#This Row],[SERVICIO]]="CONTROLADO",2.65,IF(Tabla1[[#This Row],[SERVICIO]]="RÁPIDO",0.55,IF(Tabla1[[#This Row],[SERVICIO]]="NORMAL",1.2,))))</f>
        <v>0.75</v>
      </c>
      <c r="T4511" s="2">
        <f>IF(Tabla1[[#This Row],[KILOMETROS ADICIONALES]]=0,Tabla1[[#This Row],[KILOMETROS]]*Tabla1[[#This Row],[COSTO NORMAL]],Tabla1[[#This Row],[COSTO NORMAL]]*Tabla1[[#This Row],[KILOMETROS HASTA]])</f>
        <v>4.55</v>
      </c>
      <c r="U4511" s="2">
        <f>Tabla1[[#This Row],[KILOMETROS ADICIONALES]]*Tabla1[[#This Row],[COSTO ADICIONAL]]</f>
        <v>0</v>
      </c>
      <c r="V4511">
        <v>143.46</v>
      </c>
      <c r="W4511" s="2">
        <f>Tabla1[[#This Row],[COSTO NORMAL2]]+Tabla1[[#This Row],[COSTO ADICIONAL2]]</f>
        <v>4.55</v>
      </c>
    </row>
    <row r="4512" spans="1:23" x14ac:dyDescent="0.25">
      <c r="A4512" t="s">
        <v>2667</v>
      </c>
      <c r="B4512" t="s">
        <v>7227</v>
      </c>
      <c r="C4512" t="s">
        <v>13603</v>
      </c>
      <c r="D4512" t="s">
        <v>13</v>
      </c>
      <c r="E4512" t="s">
        <v>14847</v>
      </c>
      <c r="F4512" t="s">
        <v>14</v>
      </c>
      <c r="G4512" t="s">
        <v>15</v>
      </c>
      <c r="H4512" t="s">
        <v>2667</v>
      </c>
      <c r="I4512" t="s">
        <v>7228</v>
      </c>
      <c r="J4512" t="str">
        <f>MID(Tabla1[[#This Row],[HORA2]],1,2)</f>
        <v>10</v>
      </c>
      <c r="K4512" t="s">
        <v>19</v>
      </c>
      <c r="L4512" t="s">
        <v>20</v>
      </c>
      <c r="M4512" t="s">
        <v>14867</v>
      </c>
      <c r="N4512" t="s">
        <v>22</v>
      </c>
      <c r="O4512">
        <v>8.09</v>
      </c>
      <c r="P45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5.09</v>
      </c>
      <c r="Q4512">
        <f>IF(Tabla1[[#This Row],[SERVICIO]]="COMIDA",3,IF(Tabla1[[#This Row],[SERVICIO]]="CONTROLADO",12,IF(Tabla1[[#This Row],[SERVICIO]]="RÁPIDO",3.75,IF(Tabla1[[#This Row],[SERVICIO]]="NORMAL",2.5,))))</f>
        <v>3</v>
      </c>
      <c r="R4512">
        <f>IF(Tabla1[[#This Row],[SERVICIO]]="COMIDA",3.5,IF(Tabla1[[#This Row],[SERVICIO]]="CONTROLADO",8,IF(Tabla1[[#This Row],[SERVICIO]]="RÁPIDO",4.5,IF(Tabla1[[#This Row],[SERVICIO]]="NORMAL",3,))))</f>
        <v>3.5</v>
      </c>
      <c r="S4512">
        <f>IF(Tabla1[[#This Row],[SERVICIO]]="COMIDA",0.75,IF(Tabla1[[#This Row],[SERVICIO]]="CONTROLADO",2.65,IF(Tabla1[[#This Row],[SERVICIO]]="RÁPIDO",0.55,IF(Tabla1[[#This Row],[SERVICIO]]="NORMAL",1.2,))))</f>
        <v>0.75</v>
      </c>
      <c r="T4512" s="2">
        <f>IF(Tabla1[[#This Row],[KILOMETROS ADICIONALES]]=0,Tabla1[[#This Row],[KILOMETROS]]*Tabla1[[#This Row],[COSTO NORMAL]],Tabla1[[#This Row],[COSTO NORMAL]]*Tabla1[[#This Row],[KILOMETROS HASTA]])</f>
        <v>10.5</v>
      </c>
      <c r="U4512" s="2">
        <f>Tabla1[[#This Row],[KILOMETROS ADICIONALES]]*Tabla1[[#This Row],[COSTO ADICIONAL]]</f>
        <v>3.8174999999999999</v>
      </c>
      <c r="V4512">
        <v>173</v>
      </c>
      <c r="W4512" s="2">
        <f>Tabla1[[#This Row],[COSTO NORMAL2]]+Tabla1[[#This Row],[COSTO ADICIONAL2]]</f>
        <v>14.317499999999999</v>
      </c>
    </row>
    <row r="4513" spans="1:23" x14ac:dyDescent="0.25">
      <c r="A4513" t="s">
        <v>2667</v>
      </c>
      <c r="B4513" t="s">
        <v>7229</v>
      </c>
      <c r="C4513" t="s">
        <v>13604</v>
      </c>
      <c r="D4513" t="s">
        <v>13</v>
      </c>
      <c r="E4513" t="s">
        <v>14845</v>
      </c>
      <c r="F4513" t="s">
        <v>14</v>
      </c>
      <c r="G4513" t="s">
        <v>15</v>
      </c>
      <c r="H4513" t="s">
        <v>2667</v>
      </c>
      <c r="I4513" t="s">
        <v>148</v>
      </c>
      <c r="J4513" t="str">
        <f>MID(Tabla1[[#This Row],[HORA2]],1,2)</f>
        <v>12</v>
      </c>
      <c r="K4513" t="s">
        <v>44</v>
      </c>
      <c r="L4513" t="s">
        <v>153</v>
      </c>
      <c r="M4513" t="s">
        <v>14867</v>
      </c>
      <c r="N4513" t="s">
        <v>22</v>
      </c>
      <c r="O4513">
        <v>17.809999999999999</v>
      </c>
      <c r="P45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14.059999999999999</v>
      </c>
      <c r="Q4513">
        <f>IF(Tabla1[[#This Row],[SERVICIO]]="COMIDA",3,IF(Tabla1[[#This Row],[SERVICIO]]="CONTROLADO",12,IF(Tabla1[[#This Row],[SERVICIO]]="RÁPIDO",3.75,IF(Tabla1[[#This Row],[SERVICIO]]="NORMAL",2.5,))))</f>
        <v>3.75</v>
      </c>
      <c r="R4513">
        <f>IF(Tabla1[[#This Row],[SERVICIO]]="COMIDA",3.5,IF(Tabla1[[#This Row],[SERVICIO]]="CONTROLADO",8,IF(Tabla1[[#This Row],[SERVICIO]]="RÁPIDO",4.5,IF(Tabla1[[#This Row],[SERVICIO]]="NORMAL",3,))))</f>
        <v>4.5</v>
      </c>
      <c r="S45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13" s="2">
        <f>IF(Tabla1[[#This Row],[KILOMETROS ADICIONALES]]=0,Tabla1[[#This Row],[KILOMETROS]]*Tabla1[[#This Row],[COSTO NORMAL]],Tabla1[[#This Row],[COSTO NORMAL]]*Tabla1[[#This Row],[KILOMETROS HASTA]])</f>
        <v>16.875</v>
      </c>
      <c r="U4513" s="2">
        <f>Tabla1[[#This Row],[KILOMETROS ADICIONALES]]*Tabla1[[#This Row],[COSTO ADICIONAL]]</f>
        <v>7.7329999999999997</v>
      </c>
      <c r="V4513">
        <v>102.83</v>
      </c>
      <c r="W4513" s="2">
        <f>Tabla1[[#This Row],[COSTO NORMAL2]]+Tabla1[[#This Row],[COSTO ADICIONAL2]]</f>
        <v>24.608000000000001</v>
      </c>
    </row>
    <row r="4514" spans="1:23" x14ac:dyDescent="0.25">
      <c r="A4514" t="s">
        <v>2667</v>
      </c>
      <c r="B4514" t="s">
        <v>7230</v>
      </c>
      <c r="C4514" t="s">
        <v>13605</v>
      </c>
      <c r="D4514" t="s">
        <v>13</v>
      </c>
      <c r="E4514" t="s">
        <v>14847</v>
      </c>
      <c r="F4514" t="s">
        <v>14</v>
      </c>
      <c r="G4514" t="s">
        <v>15</v>
      </c>
      <c r="H4514" t="s">
        <v>2667</v>
      </c>
      <c r="I4514" t="s">
        <v>970</v>
      </c>
      <c r="J4514" t="str">
        <f>MID(Tabla1[[#This Row],[HORA2]],1,2)</f>
        <v>11</v>
      </c>
      <c r="K4514" t="s">
        <v>19</v>
      </c>
      <c r="L4514" t="s">
        <v>61</v>
      </c>
      <c r="M4514" t="s">
        <v>14867</v>
      </c>
      <c r="N4514" t="s">
        <v>22</v>
      </c>
      <c r="O4514">
        <v>17.399999999999999</v>
      </c>
      <c r="P45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14.399999999999999</v>
      </c>
      <c r="Q4514">
        <f>IF(Tabla1[[#This Row],[SERVICIO]]="COMIDA",3,IF(Tabla1[[#This Row],[SERVICIO]]="CONTROLADO",12,IF(Tabla1[[#This Row],[SERVICIO]]="RÁPIDO",3.75,IF(Tabla1[[#This Row],[SERVICIO]]="NORMAL",2.5,))))</f>
        <v>3</v>
      </c>
      <c r="R4514">
        <f>IF(Tabla1[[#This Row],[SERVICIO]]="COMIDA",3.5,IF(Tabla1[[#This Row],[SERVICIO]]="CONTROLADO",8,IF(Tabla1[[#This Row],[SERVICIO]]="RÁPIDO",4.5,IF(Tabla1[[#This Row],[SERVICIO]]="NORMAL",3,))))</f>
        <v>3.5</v>
      </c>
      <c r="S4514">
        <f>IF(Tabla1[[#This Row],[SERVICIO]]="COMIDA",0.75,IF(Tabla1[[#This Row],[SERVICIO]]="CONTROLADO",2.65,IF(Tabla1[[#This Row],[SERVICIO]]="RÁPIDO",0.55,IF(Tabla1[[#This Row],[SERVICIO]]="NORMAL",1.2,))))</f>
        <v>0.75</v>
      </c>
      <c r="T4514" s="2">
        <f>IF(Tabla1[[#This Row],[KILOMETROS ADICIONALES]]=0,Tabla1[[#This Row],[KILOMETROS]]*Tabla1[[#This Row],[COSTO NORMAL]],Tabla1[[#This Row],[COSTO NORMAL]]*Tabla1[[#This Row],[KILOMETROS HASTA]])</f>
        <v>10.5</v>
      </c>
      <c r="U4514" s="2">
        <f>Tabla1[[#This Row],[KILOMETROS ADICIONALES]]*Tabla1[[#This Row],[COSTO ADICIONAL]]</f>
        <v>10.799999999999999</v>
      </c>
      <c r="V4514">
        <v>108.2</v>
      </c>
      <c r="W4514" s="2">
        <f>Tabla1[[#This Row],[COSTO NORMAL2]]+Tabla1[[#This Row],[COSTO ADICIONAL2]]</f>
        <v>21.299999999999997</v>
      </c>
    </row>
    <row r="4515" spans="1:23" x14ac:dyDescent="0.25">
      <c r="A4515" t="s">
        <v>2667</v>
      </c>
      <c r="B4515" t="s">
        <v>7231</v>
      </c>
      <c r="C4515" t="s">
        <v>13606</v>
      </c>
      <c r="D4515" t="s">
        <v>13</v>
      </c>
      <c r="E4515" t="s">
        <v>14844</v>
      </c>
      <c r="F4515" t="s">
        <v>14</v>
      </c>
      <c r="G4515" t="s">
        <v>15</v>
      </c>
      <c r="H4515" t="s">
        <v>128</v>
      </c>
      <c r="I4515" t="s">
        <v>7232</v>
      </c>
      <c r="J4515" t="str">
        <f>MID(Tabla1[[#This Row],[HORA2]],1,2)</f>
        <v>17</v>
      </c>
      <c r="K4515" t="s">
        <v>43</v>
      </c>
      <c r="L4515" t="s">
        <v>27</v>
      </c>
      <c r="M4515" t="s">
        <v>14867</v>
      </c>
      <c r="N4515" t="s">
        <v>22</v>
      </c>
      <c r="O4515">
        <v>16.54</v>
      </c>
      <c r="P45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14.04</v>
      </c>
      <c r="Q4515">
        <f>IF(Tabla1[[#This Row],[SERVICIO]]="COMIDA",3,IF(Tabla1[[#This Row],[SERVICIO]]="CONTROLADO",12,IF(Tabla1[[#This Row],[SERVICIO]]="RÁPIDO",3.75,IF(Tabla1[[#This Row],[SERVICIO]]="NORMAL",2.5,))))</f>
        <v>2.5</v>
      </c>
      <c r="R4515">
        <f>IF(Tabla1[[#This Row],[SERVICIO]]="COMIDA",3.5,IF(Tabla1[[#This Row],[SERVICIO]]="CONTROLADO",8,IF(Tabla1[[#This Row],[SERVICIO]]="RÁPIDO",4.5,IF(Tabla1[[#This Row],[SERVICIO]]="NORMAL",3,))))</f>
        <v>3</v>
      </c>
      <c r="S4515">
        <f>IF(Tabla1[[#This Row],[SERVICIO]]="COMIDA",0.75,IF(Tabla1[[#This Row],[SERVICIO]]="CONTROLADO",2.65,IF(Tabla1[[#This Row],[SERVICIO]]="RÁPIDO",0.55,IF(Tabla1[[#This Row],[SERVICIO]]="NORMAL",1.2,))))</f>
        <v>1.2</v>
      </c>
      <c r="T4515" s="2">
        <f>IF(Tabla1[[#This Row],[KILOMETROS ADICIONALES]]=0,Tabla1[[#This Row],[KILOMETROS]]*Tabla1[[#This Row],[COSTO NORMAL]],Tabla1[[#This Row],[COSTO NORMAL]]*Tabla1[[#This Row],[KILOMETROS HASTA]])</f>
        <v>7.5</v>
      </c>
      <c r="U4515" s="2">
        <f>Tabla1[[#This Row],[KILOMETROS ADICIONALES]]*Tabla1[[#This Row],[COSTO ADICIONAL]]</f>
        <v>16.847999999999999</v>
      </c>
      <c r="V4515">
        <v>12.73</v>
      </c>
      <c r="W4515" s="2">
        <f>Tabla1[[#This Row],[COSTO NORMAL2]]+Tabla1[[#This Row],[COSTO ADICIONAL2]]</f>
        <v>24.347999999999999</v>
      </c>
    </row>
    <row r="4516" spans="1:23" x14ac:dyDescent="0.25">
      <c r="A4516" t="s">
        <v>2667</v>
      </c>
      <c r="B4516" t="s">
        <v>7231</v>
      </c>
      <c r="C4516" t="s">
        <v>13607</v>
      </c>
      <c r="D4516" t="s">
        <v>13</v>
      </c>
      <c r="E4516" t="s">
        <v>14845</v>
      </c>
      <c r="F4516" t="s">
        <v>14</v>
      </c>
      <c r="G4516" t="s">
        <v>41</v>
      </c>
      <c r="H4516" t="s">
        <v>2667</v>
      </c>
      <c r="I4516" t="s">
        <v>7233</v>
      </c>
      <c r="J4516" t="str">
        <f>MID(Tabla1[[#This Row],[HORA2]],1,2)</f>
        <v>11</v>
      </c>
      <c r="K4516" t="s">
        <v>43</v>
      </c>
      <c r="L4516" t="s">
        <v>27</v>
      </c>
      <c r="M4516" t="s">
        <v>14867</v>
      </c>
      <c r="N4516" t="s">
        <v>22</v>
      </c>
      <c r="O4516">
        <v>18.7</v>
      </c>
      <c r="P45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14.95</v>
      </c>
      <c r="Q4516">
        <f>IF(Tabla1[[#This Row],[SERVICIO]]="COMIDA",3,IF(Tabla1[[#This Row],[SERVICIO]]="CONTROLADO",12,IF(Tabla1[[#This Row],[SERVICIO]]="RÁPIDO",3.75,IF(Tabla1[[#This Row],[SERVICIO]]="NORMAL",2.5,))))</f>
        <v>3.75</v>
      </c>
      <c r="R4516">
        <f>IF(Tabla1[[#This Row],[SERVICIO]]="COMIDA",3.5,IF(Tabla1[[#This Row],[SERVICIO]]="CONTROLADO",8,IF(Tabla1[[#This Row],[SERVICIO]]="RÁPIDO",4.5,IF(Tabla1[[#This Row],[SERVICIO]]="NORMAL",3,))))</f>
        <v>4.5</v>
      </c>
      <c r="S45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16" s="2">
        <f>IF(Tabla1[[#This Row],[KILOMETROS ADICIONALES]]=0,Tabla1[[#This Row],[KILOMETROS]]*Tabla1[[#This Row],[COSTO NORMAL]],Tabla1[[#This Row],[COSTO NORMAL]]*Tabla1[[#This Row],[KILOMETROS HASTA]])</f>
        <v>16.875</v>
      </c>
      <c r="U4516" s="2">
        <f>Tabla1[[#This Row],[KILOMETROS ADICIONALES]]*Tabla1[[#This Row],[COSTO ADICIONAL]]</f>
        <v>8.2225000000000001</v>
      </c>
      <c r="V4516">
        <v>43.44</v>
      </c>
      <c r="W4516" s="2">
        <f>Tabla1[[#This Row],[COSTO NORMAL2]]+Tabla1[[#This Row],[COSTO ADICIONAL2]]</f>
        <v>25.0975</v>
      </c>
    </row>
    <row r="4517" spans="1:23" x14ac:dyDescent="0.25">
      <c r="A4517" t="s">
        <v>2667</v>
      </c>
      <c r="B4517" t="s">
        <v>7234</v>
      </c>
      <c r="C4517" t="s">
        <v>13608</v>
      </c>
      <c r="D4517" t="s">
        <v>13</v>
      </c>
      <c r="E4517" t="s">
        <v>14845</v>
      </c>
      <c r="F4517" t="s">
        <v>14</v>
      </c>
      <c r="G4517" t="s">
        <v>69</v>
      </c>
      <c r="H4517" t="s">
        <v>2667</v>
      </c>
      <c r="I4517" t="s">
        <v>5893</v>
      </c>
      <c r="J4517" t="str">
        <f>MID(Tabla1[[#This Row],[HORA2]],1,2)</f>
        <v>11</v>
      </c>
      <c r="K4517" t="s">
        <v>78</v>
      </c>
      <c r="L4517" t="s">
        <v>44</v>
      </c>
      <c r="M4517" t="s">
        <v>14867</v>
      </c>
      <c r="N4517" t="s">
        <v>22</v>
      </c>
      <c r="O4517">
        <v>18.28</v>
      </c>
      <c r="P45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14.530000000000001</v>
      </c>
      <c r="Q4517">
        <f>IF(Tabla1[[#This Row],[SERVICIO]]="COMIDA",3,IF(Tabla1[[#This Row],[SERVICIO]]="CONTROLADO",12,IF(Tabla1[[#This Row],[SERVICIO]]="RÁPIDO",3.75,IF(Tabla1[[#This Row],[SERVICIO]]="NORMAL",2.5,))))</f>
        <v>3.75</v>
      </c>
      <c r="R4517">
        <f>IF(Tabla1[[#This Row],[SERVICIO]]="COMIDA",3.5,IF(Tabla1[[#This Row],[SERVICIO]]="CONTROLADO",8,IF(Tabla1[[#This Row],[SERVICIO]]="RÁPIDO",4.5,IF(Tabla1[[#This Row],[SERVICIO]]="NORMAL",3,))))</f>
        <v>4.5</v>
      </c>
      <c r="S45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17" s="2">
        <f>IF(Tabla1[[#This Row],[KILOMETROS ADICIONALES]]=0,Tabla1[[#This Row],[KILOMETROS]]*Tabla1[[#This Row],[COSTO NORMAL]],Tabla1[[#This Row],[COSTO NORMAL]]*Tabla1[[#This Row],[KILOMETROS HASTA]])</f>
        <v>16.875</v>
      </c>
      <c r="U4517" s="2">
        <f>Tabla1[[#This Row],[KILOMETROS ADICIONALES]]*Tabla1[[#This Row],[COSTO ADICIONAL]]</f>
        <v>7.9915000000000012</v>
      </c>
      <c r="V4517">
        <v>122.01</v>
      </c>
      <c r="W4517" s="2">
        <f>Tabla1[[#This Row],[COSTO NORMAL2]]+Tabla1[[#This Row],[COSTO ADICIONAL2]]</f>
        <v>24.866500000000002</v>
      </c>
    </row>
    <row r="4518" spans="1:23" x14ac:dyDescent="0.25">
      <c r="A4518" t="s">
        <v>2667</v>
      </c>
      <c r="B4518" t="s">
        <v>7235</v>
      </c>
      <c r="C4518" t="s">
        <v>13609</v>
      </c>
      <c r="D4518" t="s">
        <v>13</v>
      </c>
      <c r="E4518" t="s">
        <v>14845</v>
      </c>
      <c r="F4518" t="s">
        <v>14</v>
      </c>
      <c r="G4518" t="s">
        <v>15</v>
      </c>
      <c r="H4518" t="s">
        <v>2667</v>
      </c>
      <c r="I4518" t="s">
        <v>7236</v>
      </c>
      <c r="J4518" t="str">
        <f>MID(Tabla1[[#This Row],[HORA2]],1,2)</f>
        <v>12</v>
      </c>
      <c r="K4518" t="s">
        <v>19</v>
      </c>
      <c r="L4518" t="s">
        <v>19</v>
      </c>
      <c r="M4518" t="s">
        <v>14867</v>
      </c>
      <c r="N4518" t="s">
        <v>22</v>
      </c>
      <c r="O4518">
        <v>15.37</v>
      </c>
      <c r="P45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11.62</v>
      </c>
      <c r="Q4518">
        <f>IF(Tabla1[[#This Row],[SERVICIO]]="COMIDA",3,IF(Tabla1[[#This Row],[SERVICIO]]="CONTROLADO",12,IF(Tabla1[[#This Row],[SERVICIO]]="RÁPIDO",3.75,IF(Tabla1[[#This Row],[SERVICIO]]="NORMAL",2.5,))))</f>
        <v>3.75</v>
      </c>
      <c r="R4518">
        <f>IF(Tabla1[[#This Row],[SERVICIO]]="COMIDA",3.5,IF(Tabla1[[#This Row],[SERVICIO]]="CONTROLADO",8,IF(Tabla1[[#This Row],[SERVICIO]]="RÁPIDO",4.5,IF(Tabla1[[#This Row],[SERVICIO]]="NORMAL",3,))))</f>
        <v>4.5</v>
      </c>
      <c r="S45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18" s="2">
        <f>IF(Tabla1[[#This Row],[KILOMETROS ADICIONALES]]=0,Tabla1[[#This Row],[KILOMETROS]]*Tabla1[[#This Row],[COSTO NORMAL]],Tabla1[[#This Row],[COSTO NORMAL]]*Tabla1[[#This Row],[KILOMETROS HASTA]])</f>
        <v>16.875</v>
      </c>
      <c r="U4518" s="2">
        <f>Tabla1[[#This Row],[KILOMETROS ADICIONALES]]*Tabla1[[#This Row],[COSTO ADICIONAL]]</f>
        <v>6.391</v>
      </c>
      <c r="V4518">
        <v>220.93</v>
      </c>
      <c r="W4518" s="2">
        <f>Tabla1[[#This Row],[COSTO NORMAL2]]+Tabla1[[#This Row],[COSTO ADICIONAL2]]</f>
        <v>23.265999999999998</v>
      </c>
    </row>
    <row r="4519" spans="1:23" x14ac:dyDescent="0.25">
      <c r="A4519" t="s">
        <v>2667</v>
      </c>
      <c r="B4519" t="s">
        <v>7237</v>
      </c>
      <c r="C4519" t="s">
        <v>13610</v>
      </c>
      <c r="D4519" t="s">
        <v>13</v>
      </c>
      <c r="E4519" t="s">
        <v>14845</v>
      </c>
      <c r="F4519" t="s">
        <v>14</v>
      </c>
      <c r="G4519" t="s">
        <v>15</v>
      </c>
      <c r="H4519" t="s">
        <v>2667</v>
      </c>
      <c r="I4519" t="s">
        <v>7238</v>
      </c>
      <c r="J4519" t="str">
        <f>MID(Tabla1[[#This Row],[HORA2]],1,2)</f>
        <v>12</v>
      </c>
      <c r="K4519" t="s">
        <v>145</v>
      </c>
      <c r="L4519" t="s">
        <v>27</v>
      </c>
      <c r="M4519" t="s">
        <v>14867</v>
      </c>
      <c r="N4519" t="s">
        <v>22</v>
      </c>
      <c r="O4519">
        <v>17.66</v>
      </c>
      <c r="P45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13.91</v>
      </c>
      <c r="Q4519">
        <f>IF(Tabla1[[#This Row],[SERVICIO]]="COMIDA",3,IF(Tabla1[[#This Row],[SERVICIO]]="CONTROLADO",12,IF(Tabla1[[#This Row],[SERVICIO]]="RÁPIDO",3.75,IF(Tabla1[[#This Row],[SERVICIO]]="NORMAL",2.5,))))</f>
        <v>3.75</v>
      </c>
      <c r="R4519">
        <f>IF(Tabla1[[#This Row],[SERVICIO]]="COMIDA",3.5,IF(Tabla1[[#This Row],[SERVICIO]]="CONTROLADO",8,IF(Tabla1[[#This Row],[SERVICIO]]="RÁPIDO",4.5,IF(Tabla1[[#This Row],[SERVICIO]]="NORMAL",3,))))</f>
        <v>4.5</v>
      </c>
      <c r="S45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19" s="2">
        <f>IF(Tabla1[[#This Row],[KILOMETROS ADICIONALES]]=0,Tabla1[[#This Row],[KILOMETROS]]*Tabla1[[#This Row],[COSTO NORMAL]],Tabla1[[#This Row],[COSTO NORMAL]]*Tabla1[[#This Row],[KILOMETROS HASTA]])</f>
        <v>16.875</v>
      </c>
      <c r="U4519" s="2">
        <f>Tabla1[[#This Row],[KILOMETROS ADICIONALES]]*Tabla1[[#This Row],[COSTO ADICIONAL]]</f>
        <v>7.650500000000001</v>
      </c>
      <c r="V4519">
        <v>92.92</v>
      </c>
      <c r="W4519" s="2">
        <f>Tabla1[[#This Row],[COSTO NORMAL2]]+Tabla1[[#This Row],[COSTO ADICIONAL2]]</f>
        <v>24.525500000000001</v>
      </c>
    </row>
    <row r="4520" spans="1:23" x14ac:dyDescent="0.25">
      <c r="A4520" t="s">
        <v>2667</v>
      </c>
      <c r="B4520" t="s">
        <v>5626</v>
      </c>
      <c r="C4520" t="s">
        <v>13611</v>
      </c>
      <c r="D4520" t="s">
        <v>13</v>
      </c>
      <c r="E4520" t="s">
        <v>14845</v>
      </c>
      <c r="F4520" t="s">
        <v>14</v>
      </c>
      <c r="G4520" t="s">
        <v>15</v>
      </c>
      <c r="H4520" t="s">
        <v>2667</v>
      </c>
      <c r="I4520" t="s">
        <v>3054</v>
      </c>
      <c r="J4520" t="str">
        <f>MID(Tabla1[[#This Row],[HORA2]],1,2)</f>
        <v>11</v>
      </c>
      <c r="K4520" t="s">
        <v>26</v>
      </c>
      <c r="L4520" t="s">
        <v>65</v>
      </c>
      <c r="M4520" t="s">
        <v>14867</v>
      </c>
      <c r="N4520" t="s">
        <v>22</v>
      </c>
      <c r="O4520">
        <v>6.22</v>
      </c>
      <c r="P45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2.4699999999999998</v>
      </c>
      <c r="Q4520">
        <f>IF(Tabla1[[#This Row],[SERVICIO]]="COMIDA",3,IF(Tabla1[[#This Row],[SERVICIO]]="CONTROLADO",12,IF(Tabla1[[#This Row],[SERVICIO]]="RÁPIDO",3.75,IF(Tabla1[[#This Row],[SERVICIO]]="NORMAL",2.5,))))</f>
        <v>3.75</v>
      </c>
      <c r="R4520">
        <f>IF(Tabla1[[#This Row],[SERVICIO]]="COMIDA",3.5,IF(Tabla1[[#This Row],[SERVICIO]]="CONTROLADO",8,IF(Tabla1[[#This Row],[SERVICIO]]="RÁPIDO",4.5,IF(Tabla1[[#This Row],[SERVICIO]]="NORMAL",3,))))</f>
        <v>4.5</v>
      </c>
      <c r="S45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0" s="2">
        <f>IF(Tabla1[[#This Row],[KILOMETROS ADICIONALES]]=0,Tabla1[[#This Row],[KILOMETROS]]*Tabla1[[#This Row],[COSTO NORMAL]],Tabla1[[#This Row],[COSTO NORMAL]]*Tabla1[[#This Row],[KILOMETROS HASTA]])</f>
        <v>16.875</v>
      </c>
      <c r="U4520" s="2">
        <f>Tabla1[[#This Row],[KILOMETROS ADICIONALES]]*Tabla1[[#This Row],[COSTO ADICIONAL]]</f>
        <v>1.3585</v>
      </c>
      <c r="V4520">
        <v>241.83</v>
      </c>
      <c r="W4520" s="2">
        <f>Tabla1[[#This Row],[COSTO NORMAL2]]+Tabla1[[#This Row],[COSTO ADICIONAL2]]</f>
        <v>18.233499999999999</v>
      </c>
    </row>
    <row r="4521" spans="1:23" x14ac:dyDescent="0.25">
      <c r="A4521" t="s">
        <v>2667</v>
      </c>
      <c r="B4521" t="s">
        <v>7239</v>
      </c>
      <c r="C4521" t="s">
        <v>13612</v>
      </c>
      <c r="D4521" t="s">
        <v>13</v>
      </c>
      <c r="E4521" t="s">
        <v>14845</v>
      </c>
      <c r="F4521" t="s">
        <v>14</v>
      </c>
      <c r="G4521" t="s">
        <v>15</v>
      </c>
      <c r="H4521" t="s">
        <v>2667</v>
      </c>
      <c r="I4521" t="s">
        <v>7240</v>
      </c>
      <c r="J4521" t="str">
        <f>MID(Tabla1[[#This Row],[HORA2]],1,2)</f>
        <v>11</v>
      </c>
      <c r="K4521" t="s">
        <v>26</v>
      </c>
      <c r="L4521" t="s">
        <v>27</v>
      </c>
      <c r="M4521" t="s">
        <v>14867</v>
      </c>
      <c r="N4521" t="s">
        <v>22</v>
      </c>
      <c r="O4521">
        <v>8.9700000000000006</v>
      </c>
      <c r="P45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5.2200000000000006</v>
      </c>
      <c r="Q4521">
        <f>IF(Tabla1[[#This Row],[SERVICIO]]="COMIDA",3,IF(Tabla1[[#This Row],[SERVICIO]]="CONTROLADO",12,IF(Tabla1[[#This Row],[SERVICIO]]="RÁPIDO",3.75,IF(Tabla1[[#This Row],[SERVICIO]]="NORMAL",2.5,))))</f>
        <v>3.75</v>
      </c>
      <c r="R4521">
        <f>IF(Tabla1[[#This Row],[SERVICIO]]="COMIDA",3.5,IF(Tabla1[[#This Row],[SERVICIO]]="CONTROLADO",8,IF(Tabla1[[#This Row],[SERVICIO]]="RÁPIDO",4.5,IF(Tabla1[[#This Row],[SERVICIO]]="NORMAL",3,))))</f>
        <v>4.5</v>
      </c>
      <c r="S45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1" s="2">
        <f>IF(Tabla1[[#This Row],[KILOMETROS ADICIONALES]]=0,Tabla1[[#This Row],[KILOMETROS]]*Tabla1[[#This Row],[COSTO NORMAL]],Tabla1[[#This Row],[COSTO NORMAL]]*Tabla1[[#This Row],[KILOMETROS HASTA]])</f>
        <v>16.875</v>
      </c>
      <c r="U4521" s="2">
        <f>Tabla1[[#This Row],[KILOMETROS ADICIONALES]]*Tabla1[[#This Row],[COSTO ADICIONAL]]</f>
        <v>2.8710000000000004</v>
      </c>
      <c r="V4521">
        <v>221.68</v>
      </c>
      <c r="W4521" s="2">
        <f>Tabla1[[#This Row],[COSTO NORMAL2]]+Tabla1[[#This Row],[COSTO ADICIONAL2]]</f>
        <v>19.746000000000002</v>
      </c>
    </row>
    <row r="4522" spans="1:23" x14ac:dyDescent="0.25">
      <c r="A4522" t="s">
        <v>2667</v>
      </c>
      <c r="B4522" t="s">
        <v>7241</v>
      </c>
      <c r="C4522" t="s">
        <v>13613</v>
      </c>
      <c r="D4522" t="s">
        <v>13</v>
      </c>
      <c r="E4522" t="s">
        <v>14845</v>
      </c>
      <c r="F4522" t="s">
        <v>14</v>
      </c>
      <c r="G4522" t="s">
        <v>15</v>
      </c>
      <c r="H4522" t="s">
        <v>2667</v>
      </c>
      <c r="I4522" t="s">
        <v>7242</v>
      </c>
      <c r="J4522" t="str">
        <f>MID(Tabla1[[#This Row],[HORA2]],1,2)</f>
        <v>12</v>
      </c>
      <c r="K4522" t="s">
        <v>78</v>
      </c>
      <c r="L4522" t="s">
        <v>44</v>
      </c>
      <c r="M4522" t="s">
        <v>14867</v>
      </c>
      <c r="N4522" t="s">
        <v>22</v>
      </c>
      <c r="O4522">
        <v>4.6500000000000004</v>
      </c>
      <c r="P45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0.90000000000000036</v>
      </c>
      <c r="Q4522">
        <f>IF(Tabla1[[#This Row],[SERVICIO]]="COMIDA",3,IF(Tabla1[[#This Row],[SERVICIO]]="CONTROLADO",12,IF(Tabla1[[#This Row],[SERVICIO]]="RÁPIDO",3.75,IF(Tabla1[[#This Row],[SERVICIO]]="NORMAL",2.5,))))</f>
        <v>3.75</v>
      </c>
      <c r="R4522">
        <f>IF(Tabla1[[#This Row],[SERVICIO]]="COMIDA",3.5,IF(Tabla1[[#This Row],[SERVICIO]]="CONTROLADO",8,IF(Tabla1[[#This Row],[SERVICIO]]="RÁPIDO",4.5,IF(Tabla1[[#This Row],[SERVICIO]]="NORMAL",3,))))</f>
        <v>4.5</v>
      </c>
      <c r="S45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2" s="2">
        <f>IF(Tabla1[[#This Row],[KILOMETROS ADICIONALES]]=0,Tabla1[[#This Row],[KILOMETROS]]*Tabla1[[#This Row],[COSTO NORMAL]],Tabla1[[#This Row],[COSTO NORMAL]]*Tabla1[[#This Row],[KILOMETROS HASTA]])</f>
        <v>16.875</v>
      </c>
      <c r="U4522" s="2">
        <f>Tabla1[[#This Row],[KILOMETROS ADICIONALES]]*Tabla1[[#This Row],[COSTO ADICIONAL]]</f>
        <v>0.49500000000000022</v>
      </c>
      <c r="V4522">
        <v>80.33</v>
      </c>
      <c r="W4522" s="2">
        <f>Tabla1[[#This Row],[COSTO NORMAL2]]+Tabla1[[#This Row],[COSTO ADICIONAL2]]</f>
        <v>17.37</v>
      </c>
    </row>
    <row r="4523" spans="1:23" x14ac:dyDescent="0.25">
      <c r="A4523" t="s">
        <v>2667</v>
      </c>
      <c r="B4523" t="s">
        <v>7243</v>
      </c>
      <c r="C4523" t="s">
        <v>13614</v>
      </c>
      <c r="D4523" t="s">
        <v>13</v>
      </c>
      <c r="E4523" t="s">
        <v>14845</v>
      </c>
      <c r="F4523" t="s">
        <v>14</v>
      </c>
      <c r="G4523" t="s">
        <v>15</v>
      </c>
      <c r="H4523" t="s">
        <v>2667</v>
      </c>
      <c r="I4523" t="s">
        <v>7244</v>
      </c>
      <c r="J4523" t="str">
        <f>MID(Tabla1[[#This Row],[HORA2]],1,2)</f>
        <v>13</v>
      </c>
      <c r="K4523" t="s">
        <v>110</v>
      </c>
      <c r="L4523" t="s">
        <v>110</v>
      </c>
      <c r="M4523" t="s">
        <v>14867</v>
      </c>
      <c r="N4523" t="s">
        <v>22</v>
      </c>
      <c r="O4523">
        <v>11.17</v>
      </c>
      <c r="P45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7.42</v>
      </c>
      <c r="Q4523">
        <f>IF(Tabla1[[#This Row],[SERVICIO]]="COMIDA",3,IF(Tabla1[[#This Row],[SERVICIO]]="CONTROLADO",12,IF(Tabla1[[#This Row],[SERVICIO]]="RÁPIDO",3.75,IF(Tabla1[[#This Row],[SERVICIO]]="NORMAL",2.5,))))</f>
        <v>3.75</v>
      </c>
      <c r="R4523">
        <f>IF(Tabla1[[#This Row],[SERVICIO]]="COMIDA",3.5,IF(Tabla1[[#This Row],[SERVICIO]]="CONTROLADO",8,IF(Tabla1[[#This Row],[SERVICIO]]="RÁPIDO",4.5,IF(Tabla1[[#This Row],[SERVICIO]]="NORMAL",3,))))</f>
        <v>4.5</v>
      </c>
      <c r="S45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3" s="2">
        <f>IF(Tabla1[[#This Row],[KILOMETROS ADICIONALES]]=0,Tabla1[[#This Row],[KILOMETROS]]*Tabla1[[#This Row],[COSTO NORMAL]],Tabla1[[#This Row],[COSTO NORMAL]]*Tabla1[[#This Row],[KILOMETROS HASTA]])</f>
        <v>16.875</v>
      </c>
      <c r="U4523" s="2">
        <f>Tabla1[[#This Row],[KILOMETROS ADICIONALES]]*Tabla1[[#This Row],[COSTO ADICIONAL]]</f>
        <v>4.0810000000000004</v>
      </c>
      <c r="V4523">
        <v>229.47</v>
      </c>
      <c r="W4523" s="2">
        <f>Tabla1[[#This Row],[COSTO NORMAL2]]+Tabla1[[#This Row],[COSTO ADICIONAL2]]</f>
        <v>20.956</v>
      </c>
    </row>
    <row r="4524" spans="1:23" x14ac:dyDescent="0.25">
      <c r="A4524" t="s">
        <v>2667</v>
      </c>
      <c r="B4524" t="s">
        <v>7245</v>
      </c>
      <c r="C4524" t="s">
        <v>13615</v>
      </c>
      <c r="D4524" t="s">
        <v>13</v>
      </c>
      <c r="E4524" t="s">
        <v>14845</v>
      </c>
      <c r="F4524" t="s">
        <v>14</v>
      </c>
      <c r="G4524" t="s">
        <v>69</v>
      </c>
      <c r="H4524" t="s">
        <v>2667</v>
      </c>
      <c r="I4524" t="s">
        <v>7246</v>
      </c>
      <c r="J4524" t="str">
        <f>MID(Tabla1[[#This Row],[HORA2]],1,2)</f>
        <v>11</v>
      </c>
      <c r="K4524" t="s">
        <v>53</v>
      </c>
      <c r="L4524" t="s">
        <v>53</v>
      </c>
      <c r="M4524" t="s">
        <v>14867</v>
      </c>
      <c r="N4524" t="s">
        <v>22</v>
      </c>
      <c r="O4524">
        <v>15.62</v>
      </c>
      <c r="P45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11.87</v>
      </c>
      <c r="Q4524">
        <f>IF(Tabla1[[#This Row],[SERVICIO]]="COMIDA",3,IF(Tabla1[[#This Row],[SERVICIO]]="CONTROLADO",12,IF(Tabla1[[#This Row],[SERVICIO]]="RÁPIDO",3.75,IF(Tabla1[[#This Row],[SERVICIO]]="NORMAL",2.5,))))</f>
        <v>3.75</v>
      </c>
      <c r="R4524">
        <f>IF(Tabla1[[#This Row],[SERVICIO]]="COMIDA",3.5,IF(Tabla1[[#This Row],[SERVICIO]]="CONTROLADO",8,IF(Tabla1[[#This Row],[SERVICIO]]="RÁPIDO",4.5,IF(Tabla1[[#This Row],[SERVICIO]]="NORMAL",3,))))</f>
        <v>4.5</v>
      </c>
      <c r="S45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4" s="2">
        <f>IF(Tabla1[[#This Row],[KILOMETROS ADICIONALES]]=0,Tabla1[[#This Row],[KILOMETROS]]*Tabla1[[#This Row],[COSTO NORMAL]],Tabla1[[#This Row],[COSTO NORMAL]]*Tabla1[[#This Row],[KILOMETROS HASTA]])</f>
        <v>16.875</v>
      </c>
      <c r="U4524" s="2">
        <f>Tabla1[[#This Row],[KILOMETROS ADICIONALES]]*Tabla1[[#This Row],[COSTO ADICIONAL]]</f>
        <v>6.5285000000000002</v>
      </c>
      <c r="V4524">
        <v>220.78</v>
      </c>
      <c r="W4524" s="2">
        <f>Tabla1[[#This Row],[COSTO NORMAL2]]+Tabla1[[#This Row],[COSTO ADICIONAL2]]</f>
        <v>23.403500000000001</v>
      </c>
    </row>
    <row r="4525" spans="1:23" x14ac:dyDescent="0.25">
      <c r="A4525" t="s">
        <v>2667</v>
      </c>
      <c r="B4525" t="s">
        <v>7247</v>
      </c>
      <c r="C4525" t="s">
        <v>13616</v>
      </c>
      <c r="D4525" t="s">
        <v>75</v>
      </c>
      <c r="E4525" t="s">
        <v>14845</v>
      </c>
      <c r="F4525" t="s">
        <v>14</v>
      </c>
      <c r="G4525" t="s">
        <v>15</v>
      </c>
      <c r="H4525" t="s">
        <v>2667</v>
      </c>
      <c r="I4525" t="s">
        <v>7248</v>
      </c>
      <c r="J4525" t="str">
        <f>MID(Tabla1[[#This Row],[HORA2]],1,2)</f>
        <v>11</v>
      </c>
      <c r="K4525" t="s">
        <v>20</v>
      </c>
      <c r="L4525" t="s">
        <v>20</v>
      </c>
      <c r="M4525" t="s">
        <v>14867</v>
      </c>
      <c r="N4525" t="s">
        <v>22</v>
      </c>
      <c r="O4525">
        <v>5.49</v>
      </c>
      <c r="P45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1.7400000000000002</v>
      </c>
      <c r="Q4525">
        <f>IF(Tabla1[[#This Row],[SERVICIO]]="COMIDA",3,IF(Tabla1[[#This Row],[SERVICIO]]="CONTROLADO",12,IF(Tabla1[[#This Row],[SERVICIO]]="RÁPIDO",3.75,IF(Tabla1[[#This Row],[SERVICIO]]="NORMAL",2.5,))))</f>
        <v>3.75</v>
      </c>
      <c r="R4525">
        <f>IF(Tabla1[[#This Row],[SERVICIO]]="COMIDA",3.5,IF(Tabla1[[#This Row],[SERVICIO]]="CONTROLADO",8,IF(Tabla1[[#This Row],[SERVICIO]]="RÁPIDO",4.5,IF(Tabla1[[#This Row],[SERVICIO]]="NORMAL",3,))))</f>
        <v>4.5</v>
      </c>
      <c r="S45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5" s="2">
        <f>IF(Tabla1[[#This Row],[KILOMETROS ADICIONALES]]=0,Tabla1[[#This Row],[KILOMETROS]]*Tabla1[[#This Row],[COSTO NORMAL]],Tabla1[[#This Row],[COSTO NORMAL]]*Tabla1[[#This Row],[KILOMETROS HASTA]])</f>
        <v>16.875</v>
      </c>
      <c r="U4525" s="2">
        <f>Tabla1[[#This Row],[KILOMETROS ADICIONALES]]*Tabla1[[#This Row],[COSTO ADICIONAL]]</f>
        <v>0.95700000000000018</v>
      </c>
      <c r="V4525">
        <v>136.85</v>
      </c>
      <c r="W4525" s="2">
        <f>Tabla1[[#This Row],[COSTO NORMAL2]]+Tabla1[[#This Row],[COSTO ADICIONAL2]]</f>
        <v>17.832000000000001</v>
      </c>
    </row>
    <row r="4526" spans="1:23" x14ac:dyDescent="0.25">
      <c r="A4526" t="s">
        <v>2667</v>
      </c>
      <c r="B4526" t="s">
        <v>7247</v>
      </c>
      <c r="C4526" t="s">
        <v>13617</v>
      </c>
      <c r="D4526" t="s">
        <v>75</v>
      </c>
      <c r="E4526" t="s">
        <v>14845</v>
      </c>
      <c r="F4526" t="s">
        <v>14</v>
      </c>
      <c r="G4526" t="s">
        <v>15</v>
      </c>
      <c r="H4526" t="s">
        <v>2667</v>
      </c>
      <c r="I4526" t="s">
        <v>7249</v>
      </c>
      <c r="J4526" t="str">
        <f>MID(Tabla1[[#This Row],[HORA2]],1,2)</f>
        <v>12</v>
      </c>
      <c r="K4526" t="s">
        <v>20</v>
      </c>
      <c r="L4526" t="s">
        <v>35</v>
      </c>
      <c r="M4526" t="s">
        <v>14867</v>
      </c>
      <c r="N4526" t="s">
        <v>22</v>
      </c>
      <c r="O4526">
        <v>8.8800000000000008</v>
      </c>
      <c r="P45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5.1300000000000008</v>
      </c>
      <c r="Q4526">
        <f>IF(Tabla1[[#This Row],[SERVICIO]]="COMIDA",3,IF(Tabla1[[#This Row],[SERVICIO]]="CONTROLADO",12,IF(Tabla1[[#This Row],[SERVICIO]]="RÁPIDO",3.75,IF(Tabla1[[#This Row],[SERVICIO]]="NORMAL",2.5,))))</f>
        <v>3.75</v>
      </c>
      <c r="R4526">
        <f>IF(Tabla1[[#This Row],[SERVICIO]]="COMIDA",3.5,IF(Tabla1[[#This Row],[SERVICIO]]="CONTROLADO",8,IF(Tabla1[[#This Row],[SERVICIO]]="RÁPIDO",4.5,IF(Tabla1[[#This Row],[SERVICIO]]="NORMAL",3,))))</f>
        <v>4.5</v>
      </c>
      <c r="S45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6" s="2">
        <f>IF(Tabla1[[#This Row],[KILOMETROS ADICIONALES]]=0,Tabla1[[#This Row],[KILOMETROS]]*Tabla1[[#This Row],[COSTO NORMAL]],Tabla1[[#This Row],[COSTO NORMAL]]*Tabla1[[#This Row],[KILOMETROS HASTA]])</f>
        <v>16.875</v>
      </c>
      <c r="U4526" s="2">
        <f>Tabla1[[#This Row],[KILOMETROS ADICIONALES]]*Tabla1[[#This Row],[COSTO ADICIONAL]]</f>
        <v>2.8215000000000008</v>
      </c>
      <c r="V4526">
        <v>236.35</v>
      </c>
      <c r="W4526" s="2">
        <f>Tabla1[[#This Row],[COSTO NORMAL2]]+Tabla1[[#This Row],[COSTO ADICIONAL2]]</f>
        <v>19.6965</v>
      </c>
    </row>
    <row r="4527" spans="1:23" x14ac:dyDescent="0.25">
      <c r="A4527" t="s">
        <v>2667</v>
      </c>
      <c r="B4527" t="s">
        <v>7247</v>
      </c>
      <c r="C4527" t="s">
        <v>13618</v>
      </c>
      <c r="D4527" t="s">
        <v>13</v>
      </c>
      <c r="E4527" t="s">
        <v>14845</v>
      </c>
      <c r="F4527" t="s">
        <v>14</v>
      </c>
      <c r="G4527" t="s">
        <v>15</v>
      </c>
      <c r="H4527" t="s">
        <v>2667</v>
      </c>
      <c r="I4527" t="s">
        <v>7250</v>
      </c>
      <c r="J4527" t="str">
        <f>MID(Tabla1[[#This Row],[HORA2]],1,2)</f>
        <v>12</v>
      </c>
      <c r="K4527" t="s">
        <v>20</v>
      </c>
      <c r="L4527" t="s">
        <v>94</v>
      </c>
      <c r="M4527" t="s">
        <v>14867</v>
      </c>
      <c r="N4527" t="s">
        <v>22</v>
      </c>
      <c r="O4527">
        <v>5.5600000000000005</v>
      </c>
      <c r="P45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1.8100000000000005</v>
      </c>
      <c r="Q4527">
        <f>IF(Tabla1[[#This Row],[SERVICIO]]="COMIDA",3,IF(Tabla1[[#This Row],[SERVICIO]]="CONTROLADO",12,IF(Tabla1[[#This Row],[SERVICIO]]="RÁPIDO",3.75,IF(Tabla1[[#This Row],[SERVICIO]]="NORMAL",2.5,))))</f>
        <v>3.75</v>
      </c>
      <c r="R4527">
        <f>IF(Tabla1[[#This Row],[SERVICIO]]="COMIDA",3.5,IF(Tabla1[[#This Row],[SERVICIO]]="CONTROLADO",8,IF(Tabla1[[#This Row],[SERVICIO]]="RÁPIDO",4.5,IF(Tabla1[[#This Row],[SERVICIO]]="NORMAL",3,))))</f>
        <v>4.5</v>
      </c>
      <c r="S45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7" s="2">
        <f>IF(Tabla1[[#This Row],[KILOMETROS ADICIONALES]]=0,Tabla1[[#This Row],[KILOMETROS]]*Tabla1[[#This Row],[COSTO NORMAL]],Tabla1[[#This Row],[COSTO NORMAL]]*Tabla1[[#This Row],[KILOMETROS HASTA]])</f>
        <v>16.875</v>
      </c>
      <c r="U4527" s="2">
        <f>Tabla1[[#This Row],[KILOMETROS ADICIONALES]]*Tabla1[[#This Row],[COSTO ADICIONAL]]</f>
        <v>0.99550000000000038</v>
      </c>
      <c r="V4527">
        <v>64.37</v>
      </c>
      <c r="W4527" s="2">
        <f>Tabla1[[#This Row],[COSTO NORMAL2]]+Tabla1[[#This Row],[COSTO ADICIONAL2]]</f>
        <v>17.8705</v>
      </c>
    </row>
    <row r="4528" spans="1:23" x14ac:dyDescent="0.25">
      <c r="A4528" t="s">
        <v>2667</v>
      </c>
      <c r="B4528" t="s">
        <v>7247</v>
      </c>
      <c r="C4528" t="s">
        <v>13619</v>
      </c>
      <c r="D4528" t="s">
        <v>13</v>
      </c>
      <c r="E4528" t="s">
        <v>14845</v>
      </c>
      <c r="F4528" t="s">
        <v>14</v>
      </c>
      <c r="G4528" t="s">
        <v>15</v>
      </c>
      <c r="H4528" t="s">
        <v>2667</v>
      </c>
      <c r="I4528" t="s">
        <v>7251</v>
      </c>
      <c r="J4528" t="str">
        <f>MID(Tabla1[[#This Row],[HORA2]],1,2)</f>
        <v>11</v>
      </c>
      <c r="K4528" t="s">
        <v>20</v>
      </c>
      <c r="L4528" t="s">
        <v>35</v>
      </c>
      <c r="M4528" t="s">
        <v>14867</v>
      </c>
      <c r="N4528" t="s">
        <v>22</v>
      </c>
      <c r="O4528">
        <v>14.72</v>
      </c>
      <c r="P45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10.97</v>
      </c>
      <c r="Q4528">
        <f>IF(Tabla1[[#This Row],[SERVICIO]]="COMIDA",3,IF(Tabla1[[#This Row],[SERVICIO]]="CONTROLADO",12,IF(Tabla1[[#This Row],[SERVICIO]]="RÁPIDO",3.75,IF(Tabla1[[#This Row],[SERVICIO]]="NORMAL",2.5,))))</f>
        <v>3.75</v>
      </c>
      <c r="R4528">
        <f>IF(Tabla1[[#This Row],[SERVICIO]]="COMIDA",3.5,IF(Tabla1[[#This Row],[SERVICIO]]="CONTROLADO",8,IF(Tabla1[[#This Row],[SERVICIO]]="RÁPIDO",4.5,IF(Tabla1[[#This Row],[SERVICIO]]="NORMAL",3,))))</f>
        <v>4.5</v>
      </c>
      <c r="S45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8" s="2">
        <f>IF(Tabla1[[#This Row],[KILOMETROS ADICIONALES]]=0,Tabla1[[#This Row],[KILOMETROS]]*Tabla1[[#This Row],[COSTO NORMAL]],Tabla1[[#This Row],[COSTO NORMAL]]*Tabla1[[#This Row],[KILOMETROS HASTA]])</f>
        <v>16.875</v>
      </c>
      <c r="U4528" s="2">
        <f>Tabla1[[#This Row],[KILOMETROS ADICIONALES]]*Tabla1[[#This Row],[COSTO ADICIONAL]]</f>
        <v>6.033500000000001</v>
      </c>
      <c r="V4528">
        <v>109.82</v>
      </c>
      <c r="W4528" s="2">
        <f>Tabla1[[#This Row],[COSTO NORMAL2]]+Tabla1[[#This Row],[COSTO ADICIONAL2]]</f>
        <v>22.9085</v>
      </c>
    </row>
    <row r="4529" spans="1:23" x14ac:dyDescent="0.25">
      <c r="A4529" t="s">
        <v>2667</v>
      </c>
      <c r="B4529" t="s">
        <v>7247</v>
      </c>
      <c r="C4529" t="s">
        <v>13620</v>
      </c>
      <c r="D4529" t="s">
        <v>13</v>
      </c>
      <c r="E4529" t="s">
        <v>14845</v>
      </c>
      <c r="F4529" t="s">
        <v>14</v>
      </c>
      <c r="G4529" t="s">
        <v>15</v>
      </c>
      <c r="H4529" t="s">
        <v>2667</v>
      </c>
      <c r="I4529" t="s">
        <v>1928</v>
      </c>
      <c r="J4529" t="str">
        <f>MID(Tabla1[[#This Row],[HORA2]],1,2)</f>
        <v>11</v>
      </c>
      <c r="K4529" t="s">
        <v>20</v>
      </c>
      <c r="L4529" t="s">
        <v>20</v>
      </c>
      <c r="M4529" t="s">
        <v>14867</v>
      </c>
      <c r="N4529" t="s">
        <v>22</v>
      </c>
      <c r="O4529">
        <v>15.24</v>
      </c>
      <c r="P45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11.49</v>
      </c>
      <c r="Q4529">
        <f>IF(Tabla1[[#This Row],[SERVICIO]]="COMIDA",3,IF(Tabla1[[#This Row],[SERVICIO]]="CONTROLADO",12,IF(Tabla1[[#This Row],[SERVICIO]]="RÁPIDO",3.75,IF(Tabla1[[#This Row],[SERVICIO]]="NORMAL",2.5,))))</f>
        <v>3.75</v>
      </c>
      <c r="R4529">
        <f>IF(Tabla1[[#This Row],[SERVICIO]]="COMIDA",3.5,IF(Tabla1[[#This Row],[SERVICIO]]="CONTROLADO",8,IF(Tabla1[[#This Row],[SERVICIO]]="RÁPIDO",4.5,IF(Tabla1[[#This Row],[SERVICIO]]="NORMAL",3,))))</f>
        <v>4.5</v>
      </c>
      <c r="S45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29" s="2">
        <f>IF(Tabla1[[#This Row],[KILOMETROS ADICIONALES]]=0,Tabla1[[#This Row],[KILOMETROS]]*Tabla1[[#This Row],[COSTO NORMAL]],Tabla1[[#This Row],[COSTO NORMAL]]*Tabla1[[#This Row],[KILOMETROS HASTA]])</f>
        <v>16.875</v>
      </c>
      <c r="U4529" s="2">
        <f>Tabla1[[#This Row],[KILOMETROS ADICIONALES]]*Tabla1[[#This Row],[COSTO ADICIONAL]]</f>
        <v>6.3195000000000006</v>
      </c>
      <c r="V4529">
        <v>180.43</v>
      </c>
      <c r="W4529" s="2">
        <f>Tabla1[[#This Row],[COSTO NORMAL2]]+Tabla1[[#This Row],[COSTO ADICIONAL2]]</f>
        <v>23.194500000000001</v>
      </c>
    </row>
    <row r="4530" spans="1:23" x14ac:dyDescent="0.25">
      <c r="A4530" t="s">
        <v>2667</v>
      </c>
      <c r="B4530" t="s">
        <v>7247</v>
      </c>
      <c r="C4530" t="s">
        <v>13621</v>
      </c>
      <c r="D4530" t="s">
        <v>13</v>
      </c>
      <c r="E4530" t="s">
        <v>14845</v>
      </c>
      <c r="F4530" t="s">
        <v>14</v>
      </c>
      <c r="G4530" t="s">
        <v>15</v>
      </c>
      <c r="H4530" t="s">
        <v>2667</v>
      </c>
      <c r="I4530" t="s">
        <v>7252</v>
      </c>
      <c r="J4530" t="str">
        <f>MID(Tabla1[[#This Row],[HORA2]],1,2)</f>
        <v>13</v>
      </c>
      <c r="K4530" t="s">
        <v>20</v>
      </c>
      <c r="L4530" t="s">
        <v>19</v>
      </c>
      <c r="M4530" t="s">
        <v>14867</v>
      </c>
      <c r="N4530" t="s">
        <v>22</v>
      </c>
      <c r="O4530">
        <v>3.93</v>
      </c>
      <c r="P45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0.18000000000000016</v>
      </c>
      <c r="Q4530">
        <f>IF(Tabla1[[#This Row],[SERVICIO]]="COMIDA",3,IF(Tabla1[[#This Row],[SERVICIO]]="CONTROLADO",12,IF(Tabla1[[#This Row],[SERVICIO]]="RÁPIDO",3.75,IF(Tabla1[[#This Row],[SERVICIO]]="NORMAL",2.5,))))</f>
        <v>3.75</v>
      </c>
      <c r="R4530">
        <f>IF(Tabla1[[#This Row],[SERVICIO]]="COMIDA",3.5,IF(Tabla1[[#This Row],[SERVICIO]]="CONTROLADO",8,IF(Tabla1[[#This Row],[SERVICIO]]="RÁPIDO",4.5,IF(Tabla1[[#This Row],[SERVICIO]]="NORMAL",3,))))</f>
        <v>4.5</v>
      </c>
      <c r="S45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0" s="2">
        <f>IF(Tabla1[[#This Row],[KILOMETROS ADICIONALES]]=0,Tabla1[[#This Row],[KILOMETROS]]*Tabla1[[#This Row],[COSTO NORMAL]],Tabla1[[#This Row],[COSTO NORMAL]]*Tabla1[[#This Row],[KILOMETROS HASTA]])</f>
        <v>16.875</v>
      </c>
      <c r="U4530" s="2">
        <f>Tabla1[[#This Row],[KILOMETROS ADICIONALES]]*Tabla1[[#This Row],[COSTO ADICIONAL]]</f>
        <v>9.9000000000000102E-2</v>
      </c>
      <c r="V4530">
        <v>132.29</v>
      </c>
      <c r="W4530" s="2">
        <f>Tabla1[[#This Row],[COSTO NORMAL2]]+Tabla1[[#This Row],[COSTO ADICIONAL2]]</f>
        <v>16.974</v>
      </c>
    </row>
    <row r="4531" spans="1:23" x14ac:dyDescent="0.25">
      <c r="A4531" t="s">
        <v>2667</v>
      </c>
      <c r="B4531" t="s">
        <v>7247</v>
      </c>
      <c r="C4531" t="s">
        <v>13622</v>
      </c>
      <c r="D4531" t="s">
        <v>13</v>
      </c>
      <c r="E4531" t="s">
        <v>14845</v>
      </c>
      <c r="F4531" t="s">
        <v>14</v>
      </c>
      <c r="G4531" t="s">
        <v>15</v>
      </c>
      <c r="H4531" t="s">
        <v>2667</v>
      </c>
      <c r="I4531" t="s">
        <v>2141</v>
      </c>
      <c r="J4531" t="str">
        <f>MID(Tabla1[[#This Row],[HORA2]],1,2)</f>
        <v>11</v>
      </c>
      <c r="K4531" t="s">
        <v>20</v>
      </c>
      <c r="L4531" t="s">
        <v>49</v>
      </c>
      <c r="M4531" t="s">
        <v>14867</v>
      </c>
      <c r="N4531" t="s">
        <v>22</v>
      </c>
      <c r="O4531">
        <v>13.42</v>
      </c>
      <c r="P45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9.67</v>
      </c>
      <c r="Q4531">
        <f>IF(Tabla1[[#This Row],[SERVICIO]]="COMIDA",3,IF(Tabla1[[#This Row],[SERVICIO]]="CONTROLADO",12,IF(Tabla1[[#This Row],[SERVICIO]]="RÁPIDO",3.75,IF(Tabla1[[#This Row],[SERVICIO]]="NORMAL",2.5,))))</f>
        <v>3.75</v>
      </c>
      <c r="R4531">
        <f>IF(Tabla1[[#This Row],[SERVICIO]]="COMIDA",3.5,IF(Tabla1[[#This Row],[SERVICIO]]="CONTROLADO",8,IF(Tabla1[[#This Row],[SERVICIO]]="RÁPIDO",4.5,IF(Tabla1[[#This Row],[SERVICIO]]="NORMAL",3,))))</f>
        <v>4.5</v>
      </c>
      <c r="S45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1" s="2">
        <f>IF(Tabla1[[#This Row],[KILOMETROS ADICIONALES]]=0,Tabla1[[#This Row],[KILOMETROS]]*Tabla1[[#This Row],[COSTO NORMAL]],Tabla1[[#This Row],[COSTO NORMAL]]*Tabla1[[#This Row],[KILOMETROS HASTA]])</f>
        <v>16.875</v>
      </c>
      <c r="U4531" s="2">
        <f>Tabla1[[#This Row],[KILOMETROS ADICIONALES]]*Tabla1[[#This Row],[COSTO ADICIONAL]]</f>
        <v>5.3185000000000002</v>
      </c>
      <c r="V4531">
        <v>179.93</v>
      </c>
      <c r="W4531" s="2">
        <f>Tabla1[[#This Row],[COSTO NORMAL2]]+Tabla1[[#This Row],[COSTO ADICIONAL2]]</f>
        <v>22.1935</v>
      </c>
    </row>
    <row r="4532" spans="1:23" x14ac:dyDescent="0.25">
      <c r="A4532" t="s">
        <v>2667</v>
      </c>
      <c r="B4532" t="s">
        <v>7247</v>
      </c>
      <c r="C4532" t="s">
        <v>13623</v>
      </c>
      <c r="D4532" t="s">
        <v>13</v>
      </c>
      <c r="E4532" t="s">
        <v>14845</v>
      </c>
      <c r="F4532" t="s">
        <v>14</v>
      </c>
      <c r="G4532" t="s">
        <v>69</v>
      </c>
      <c r="H4532" t="s">
        <v>2667</v>
      </c>
      <c r="I4532" t="s">
        <v>7253</v>
      </c>
      <c r="J4532" t="str">
        <f>MID(Tabla1[[#This Row],[HORA2]],1,2)</f>
        <v>12</v>
      </c>
      <c r="K4532" t="s">
        <v>43</v>
      </c>
      <c r="L4532" t="s">
        <v>188</v>
      </c>
      <c r="M4532" t="s">
        <v>14867</v>
      </c>
      <c r="N4532" t="s">
        <v>22</v>
      </c>
      <c r="O4532">
        <v>1.41</v>
      </c>
      <c r="P45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32">
        <f>IF(Tabla1[[#This Row],[SERVICIO]]="COMIDA",3,IF(Tabla1[[#This Row],[SERVICIO]]="CONTROLADO",12,IF(Tabla1[[#This Row],[SERVICIO]]="RÁPIDO",3.75,IF(Tabla1[[#This Row],[SERVICIO]]="NORMAL",2.5,))))</f>
        <v>3.75</v>
      </c>
      <c r="R4532">
        <f>IF(Tabla1[[#This Row],[SERVICIO]]="COMIDA",3.5,IF(Tabla1[[#This Row],[SERVICIO]]="CONTROLADO",8,IF(Tabla1[[#This Row],[SERVICIO]]="RÁPIDO",4.5,IF(Tabla1[[#This Row],[SERVICIO]]="NORMAL",3,))))</f>
        <v>4.5</v>
      </c>
      <c r="S45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2" s="2">
        <f>IF(Tabla1[[#This Row],[KILOMETROS ADICIONALES]]=0,Tabla1[[#This Row],[KILOMETROS]]*Tabla1[[#This Row],[COSTO NORMAL]],Tabla1[[#This Row],[COSTO NORMAL]]*Tabla1[[#This Row],[KILOMETROS HASTA]])</f>
        <v>6.3449999999999998</v>
      </c>
      <c r="U4532" s="2">
        <f>Tabla1[[#This Row],[KILOMETROS ADICIONALES]]*Tabla1[[#This Row],[COSTO ADICIONAL]]</f>
        <v>0</v>
      </c>
      <c r="V4532">
        <v>215.05</v>
      </c>
      <c r="W4532" s="2">
        <f>Tabla1[[#This Row],[COSTO NORMAL2]]+Tabla1[[#This Row],[COSTO ADICIONAL2]]</f>
        <v>6.3449999999999998</v>
      </c>
    </row>
    <row r="4533" spans="1:23" x14ac:dyDescent="0.25">
      <c r="A4533" t="s">
        <v>2667</v>
      </c>
      <c r="B4533" t="s">
        <v>7247</v>
      </c>
      <c r="C4533" t="s">
        <v>13624</v>
      </c>
      <c r="D4533" t="s">
        <v>13</v>
      </c>
      <c r="E4533" t="s">
        <v>14845</v>
      </c>
      <c r="F4533" t="s">
        <v>14</v>
      </c>
      <c r="G4533" t="s">
        <v>15</v>
      </c>
      <c r="H4533" t="s">
        <v>128</v>
      </c>
      <c r="I4533" t="s">
        <v>3119</v>
      </c>
      <c r="J4533" t="str">
        <f>MID(Tabla1[[#This Row],[HORA2]],1,2)</f>
        <v>14</v>
      </c>
      <c r="K4533" t="s">
        <v>43</v>
      </c>
      <c r="L4533" t="s">
        <v>188</v>
      </c>
      <c r="M4533" t="s">
        <v>14867</v>
      </c>
      <c r="N4533" t="s">
        <v>22</v>
      </c>
      <c r="O4533">
        <v>15.75</v>
      </c>
      <c r="P45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4533">
        <f>IF(Tabla1[[#This Row],[SERVICIO]]="COMIDA",3,IF(Tabla1[[#This Row],[SERVICIO]]="CONTROLADO",12,IF(Tabla1[[#This Row],[SERVICIO]]="RÁPIDO",3.75,IF(Tabla1[[#This Row],[SERVICIO]]="NORMAL",2.5,))))</f>
        <v>3.75</v>
      </c>
      <c r="R4533">
        <f>IF(Tabla1[[#This Row],[SERVICIO]]="COMIDA",3.5,IF(Tabla1[[#This Row],[SERVICIO]]="CONTROLADO",8,IF(Tabla1[[#This Row],[SERVICIO]]="RÁPIDO",4.5,IF(Tabla1[[#This Row],[SERVICIO]]="NORMAL",3,))))</f>
        <v>4.5</v>
      </c>
      <c r="S45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3" s="2">
        <f>IF(Tabla1[[#This Row],[KILOMETROS ADICIONALES]]=0,Tabla1[[#This Row],[KILOMETROS]]*Tabla1[[#This Row],[COSTO NORMAL]],Tabla1[[#This Row],[COSTO NORMAL]]*Tabla1[[#This Row],[KILOMETROS HASTA]])</f>
        <v>16.875</v>
      </c>
      <c r="U4533" s="2">
        <f>Tabla1[[#This Row],[KILOMETROS ADICIONALES]]*Tabla1[[#This Row],[COSTO ADICIONAL]]</f>
        <v>6.6000000000000005</v>
      </c>
      <c r="V4533">
        <v>145.47999999999999</v>
      </c>
      <c r="W4533" s="2">
        <f>Tabla1[[#This Row],[COSTO NORMAL2]]+Tabla1[[#This Row],[COSTO ADICIONAL2]]</f>
        <v>23.475000000000001</v>
      </c>
    </row>
    <row r="4534" spans="1:23" x14ac:dyDescent="0.25">
      <c r="A4534" t="s">
        <v>2667</v>
      </c>
      <c r="B4534" t="s">
        <v>7247</v>
      </c>
      <c r="C4534" t="s">
        <v>13625</v>
      </c>
      <c r="D4534" t="s">
        <v>13</v>
      </c>
      <c r="E4534" t="s">
        <v>14845</v>
      </c>
      <c r="F4534" t="s">
        <v>14</v>
      </c>
      <c r="G4534" t="s">
        <v>15</v>
      </c>
      <c r="H4534" t="s">
        <v>2667</v>
      </c>
      <c r="I4534" t="s">
        <v>7254</v>
      </c>
      <c r="J4534" t="str">
        <f>MID(Tabla1[[#This Row],[HORA2]],1,2)</f>
        <v>13</v>
      </c>
      <c r="K4534" t="s">
        <v>20</v>
      </c>
      <c r="L4534" t="s">
        <v>257</v>
      </c>
      <c r="M4534" t="s">
        <v>14867</v>
      </c>
      <c r="N4534" t="s">
        <v>22</v>
      </c>
      <c r="O4534">
        <v>11.67</v>
      </c>
      <c r="P45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7.92</v>
      </c>
      <c r="Q4534">
        <f>IF(Tabla1[[#This Row],[SERVICIO]]="COMIDA",3,IF(Tabla1[[#This Row],[SERVICIO]]="CONTROLADO",12,IF(Tabla1[[#This Row],[SERVICIO]]="RÁPIDO",3.75,IF(Tabla1[[#This Row],[SERVICIO]]="NORMAL",2.5,))))</f>
        <v>3.75</v>
      </c>
      <c r="R4534">
        <f>IF(Tabla1[[#This Row],[SERVICIO]]="COMIDA",3.5,IF(Tabla1[[#This Row],[SERVICIO]]="CONTROLADO",8,IF(Tabla1[[#This Row],[SERVICIO]]="RÁPIDO",4.5,IF(Tabla1[[#This Row],[SERVICIO]]="NORMAL",3,))))</f>
        <v>4.5</v>
      </c>
      <c r="S45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4" s="2">
        <f>IF(Tabla1[[#This Row],[KILOMETROS ADICIONALES]]=0,Tabla1[[#This Row],[KILOMETROS]]*Tabla1[[#This Row],[COSTO NORMAL]],Tabla1[[#This Row],[COSTO NORMAL]]*Tabla1[[#This Row],[KILOMETROS HASTA]])</f>
        <v>16.875</v>
      </c>
      <c r="U4534" s="2">
        <f>Tabla1[[#This Row],[KILOMETROS ADICIONALES]]*Tabla1[[#This Row],[COSTO ADICIONAL]]</f>
        <v>4.3559999999999999</v>
      </c>
      <c r="V4534">
        <v>134.78</v>
      </c>
      <c r="W4534" s="2">
        <f>Tabla1[[#This Row],[COSTO NORMAL2]]+Tabla1[[#This Row],[COSTO ADICIONAL2]]</f>
        <v>21.231000000000002</v>
      </c>
    </row>
    <row r="4535" spans="1:23" x14ac:dyDescent="0.25">
      <c r="A4535" t="s">
        <v>2667</v>
      </c>
      <c r="B4535" t="s">
        <v>7255</v>
      </c>
      <c r="C4535" t="s">
        <v>13626</v>
      </c>
      <c r="D4535" t="s">
        <v>13</v>
      </c>
      <c r="E4535" t="s">
        <v>14845</v>
      </c>
      <c r="F4535" t="s">
        <v>14</v>
      </c>
      <c r="G4535" t="s">
        <v>69</v>
      </c>
      <c r="H4535" t="s">
        <v>2667</v>
      </c>
      <c r="I4535" t="s">
        <v>6243</v>
      </c>
      <c r="J4535" t="str">
        <f>MID(Tabla1[[#This Row],[HORA2]],1,2)</f>
        <v>16</v>
      </c>
      <c r="K4535" t="s">
        <v>19</v>
      </c>
      <c r="L4535" t="s">
        <v>49</v>
      </c>
      <c r="M4535" t="s">
        <v>14867</v>
      </c>
      <c r="N4535" t="s">
        <v>22</v>
      </c>
      <c r="O4535">
        <v>15.28</v>
      </c>
      <c r="P45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11.53</v>
      </c>
      <c r="Q4535">
        <f>IF(Tabla1[[#This Row],[SERVICIO]]="COMIDA",3,IF(Tabla1[[#This Row],[SERVICIO]]="CONTROLADO",12,IF(Tabla1[[#This Row],[SERVICIO]]="RÁPIDO",3.75,IF(Tabla1[[#This Row],[SERVICIO]]="NORMAL",2.5,))))</f>
        <v>3.75</v>
      </c>
      <c r="R4535">
        <f>IF(Tabla1[[#This Row],[SERVICIO]]="COMIDA",3.5,IF(Tabla1[[#This Row],[SERVICIO]]="CONTROLADO",8,IF(Tabla1[[#This Row],[SERVICIO]]="RÁPIDO",4.5,IF(Tabla1[[#This Row],[SERVICIO]]="NORMAL",3,))))</f>
        <v>4.5</v>
      </c>
      <c r="S45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5" s="2">
        <f>IF(Tabla1[[#This Row],[KILOMETROS ADICIONALES]]=0,Tabla1[[#This Row],[KILOMETROS]]*Tabla1[[#This Row],[COSTO NORMAL]],Tabla1[[#This Row],[COSTO NORMAL]]*Tabla1[[#This Row],[KILOMETROS HASTA]])</f>
        <v>16.875</v>
      </c>
      <c r="U4535" s="2">
        <f>Tabla1[[#This Row],[KILOMETROS ADICIONALES]]*Tabla1[[#This Row],[COSTO ADICIONAL]]</f>
        <v>6.3414999999999999</v>
      </c>
      <c r="V4535">
        <v>82.13</v>
      </c>
      <c r="W4535" s="2">
        <f>Tabla1[[#This Row],[COSTO NORMAL2]]+Tabla1[[#This Row],[COSTO ADICIONAL2]]</f>
        <v>23.2165</v>
      </c>
    </row>
    <row r="4536" spans="1:23" x14ac:dyDescent="0.25">
      <c r="A4536" t="s">
        <v>2667</v>
      </c>
      <c r="B4536" t="s">
        <v>7256</v>
      </c>
      <c r="C4536" t="s">
        <v>13627</v>
      </c>
      <c r="D4536" t="s">
        <v>13</v>
      </c>
      <c r="E4536" t="s">
        <v>14845</v>
      </c>
      <c r="F4536" t="s">
        <v>14</v>
      </c>
      <c r="G4536" t="s">
        <v>15</v>
      </c>
      <c r="H4536" t="s">
        <v>2667</v>
      </c>
      <c r="I4536" t="s">
        <v>7257</v>
      </c>
      <c r="J4536" t="str">
        <f>MID(Tabla1[[#This Row],[HORA2]],1,2)</f>
        <v>11</v>
      </c>
      <c r="K4536" t="s">
        <v>61</v>
      </c>
      <c r="L4536" t="s">
        <v>27</v>
      </c>
      <c r="M4536" t="s">
        <v>14867</v>
      </c>
      <c r="N4536" t="s">
        <v>22</v>
      </c>
      <c r="O4536">
        <v>17.079999999999998</v>
      </c>
      <c r="P45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13.329999999999998</v>
      </c>
      <c r="Q4536">
        <f>IF(Tabla1[[#This Row],[SERVICIO]]="COMIDA",3,IF(Tabla1[[#This Row],[SERVICIO]]="CONTROLADO",12,IF(Tabla1[[#This Row],[SERVICIO]]="RÁPIDO",3.75,IF(Tabla1[[#This Row],[SERVICIO]]="NORMAL",2.5,))))</f>
        <v>3.75</v>
      </c>
      <c r="R4536">
        <f>IF(Tabla1[[#This Row],[SERVICIO]]="COMIDA",3.5,IF(Tabla1[[#This Row],[SERVICIO]]="CONTROLADO",8,IF(Tabla1[[#This Row],[SERVICIO]]="RÁPIDO",4.5,IF(Tabla1[[#This Row],[SERVICIO]]="NORMAL",3,))))</f>
        <v>4.5</v>
      </c>
      <c r="S45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6" s="2">
        <f>IF(Tabla1[[#This Row],[KILOMETROS ADICIONALES]]=0,Tabla1[[#This Row],[KILOMETROS]]*Tabla1[[#This Row],[COSTO NORMAL]],Tabla1[[#This Row],[COSTO NORMAL]]*Tabla1[[#This Row],[KILOMETROS HASTA]])</f>
        <v>16.875</v>
      </c>
      <c r="U4536" s="2">
        <f>Tabla1[[#This Row],[KILOMETROS ADICIONALES]]*Tabla1[[#This Row],[COSTO ADICIONAL]]</f>
        <v>7.3314999999999992</v>
      </c>
      <c r="V4536">
        <v>85.8</v>
      </c>
      <c r="W4536" s="2">
        <f>Tabla1[[#This Row],[COSTO NORMAL2]]+Tabla1[[#This Row],[COSTO ADICIONAL2]]</f>
        <v>24.206499999999998</v>
      </c>
    </row>
    <row r="4537" spans="1:23" x14ac:dyDescent="0.25">
      <c r="A4537" t="s">
        <v>2667</v>
      </c>
      <c r="B4537" t="s">
        <v>7258</v>
      </c>
      <c r="C4537" t="s">
        <v>13628</v>
      </c>
      <c r="D4537" t="s">
        <v>13</v>
      </c>
      <c r="E4537" t="s">
        <v>14845</v>
      </c>
      <c r="F4537" t="s">
        <v>14</v>
      </c>
      <c r="G4537" t="s">
        <v>69</v>
      </c>
      <c r="H4537" t="s">
        <v>2667</v>
      </c>
      <c r="I4537" t="s">
        <v>39</v>
      </c>
      <c r="J4537" t="str">
        <f>MID(Tabla1[[#This Row],[HORA2]],1,2)</f>
        <v>11</v>
      </c>
      <c r="K4537" t="s">
        <v>53</v>
      </c>
      <c r="L4537" t="s">
        <v>31</v>
      </c>
      <c r="M4537" t="s">
        <v>14867</v>
      </c>
      <c r="N4537" t="s">
        <v>22</v>
      </c>
      <c r="O4537">
        <v>19.309999999999999</v>
      </c>
      <c r="P45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15.559999999999999</v>
      </c>
      <c r="Q4537">
        <f>IF(Tabla1[[#This Row],[SERVICIO]]="COMIDA",3,IF(Tabla1[[#This Row],[SERVICIO]]="CONTROLADO",12,IF(Tabla1[[#This Row],[SERVICIO]]="RÁPIDO",3.75,IF(Tabla1[[#This Row],[SERVICIO]]="NORMAL",2.5,))))</f>
        <v>3.75</v>
      </c>
      <c r="R4537">
        <f>IF(Tabla1[[#This Row],[SERVICIO]]="COMIDA",3.5,IF(Tabla1[[#This Row],[SERVICIO]]="CONTROLADO",8,IF(Tabla1[[#This Row],[SERVICIO]]="RÁPIDO",4.5,IF(Tabla1[[#This Row],[SERVICIO]]="NORMAL",3,))))</f>
        <v>4.5</v>
      </c>
      <c r="S45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7" s="2">
        <f>IF(Tabla1[[#This Row],[KILOMETROS ADICIONALES]]=0,Tabla1[[#This Row],[KILOMETROS]]*Tabla1[[#This Row],[COSTO NORMAL]],Tabla1[[#This Row],[COSTO NORMAL]]*Tabla1[[#This Row],[KILOMETROS HASTA]])</f>
        <v>16.875</v>
      </c>
      <c r="U4537" s="2">
        <f>Tabla1[[#This Row],[KILOMETROS ADICIONALES]]*Tabla1[[#This Row],[COSTO ADICIONAL]]</f>
        <v>8.5579999999999998</v>
      </c>
      <c r="V4537">
        <v>216.72</v>
      </c>
      <c r="W4537" s="2">
        <f>Tabla1[[#This Row],[COSTO NORMAL2]]+Tabla1[[#This Row],[COSTO ADICIONAL2]]</f>
        <v>25.433</v>
      </c>
    </row>
    <row r="4538" spans="1:23" x14ac:dyDescent="0.25">
      <c r="A4538" t="s">
        <v>2667</v>
      </c>
      <c r="B4538" t="s">
        <v>7259</v>
      </c>
      <c r="C4538" t="s">
        <v>13629</v>
      </c>
      <c r="D4538" t="s">
        <v>13</v>
      </c>
      <c r="E4538" t="s">
        <v>14845</v>
      </c>
      <c r="F4538" t="s">
        <v>14</v>
      </c>
      <c r="G4538" t="s">
        <v>15</v>
      </c>
      <c r="H4538" t="s">
        <v>2667</v>
      </c>
      <c r="I4538" t="s">
        <v>7260</v>
      </c>
      <c r="J4538" t="str">
        <f>MID(Tabla1[[#This Row],[HORA2]],1,2)</f>
        <v>16</v>
      </c>
      <c r="K4538" t="s">
        <v>19</v>
      </c>
      <c r="L4538" t="s">
        <v>61</v>
      </c>
      <c r="M4538" t="s">
        <v>14867</v>
      </c>
      <c r="N4538" t="s">
        <v>22</v>
      </c>
      <c r="O4538">
        <v>9.81</v>
      </c>
      <c r="P45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6.0600000000000005</v>
      </c>
      <c r="Q4538">
        <f>IF(Tabla1[[#This Row],[SERVICIO]]="COMIDA",3,IF(Tabla1[[#This Row],[SERVICIO]]="CONTROLADO",12,IF(Tabla1[[#This Row],[SERVICIO]]="RÁPIDO",3.75,IF(Tabla1[[#This Row],[SERVICIO]]="NORMAL",2.5,))))</f>
        <v>3.75</v>
      </c>
      <c r="R4538">
        <f>IF(Tabla1[[#This Row],[SERVICIO]]="COMIDA",3.5,IF(Tabla1[[#This Row],[SERVICIO]]="CONTROLADO",8,IF(Tabla1[[#This Row],[SERVICIO]]="RÁPIDO",4.5,IF(Tabla1[[#This Row],[SERVICIO]]="NORMAL",3,))))</f>
        <v>4.5</v>
      </c>
      <c r="S45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8" s="2">
        <f>IF(Tabla1[[#This Row],[KILOMETROS ADICIONALES]]=0,Tabla1[[#This Row],[KILOMETROS]]*Tabla1[[#This Row],[COSTO NORMAL]],Tabla1[[#This Row],[COSTO NORMAL]]*Tabla1[[#This Row],[KILOMETROS HASTA]])</f>
        <v>16.875</v>
      </c>
      <c r="U4538" s="2">
        <f>Tabla1[[#This Row],[KILOMETROS ADICIONALES]]*Tabla1[[#This Row],[COSTO ADICIONAL]]</f>
        <v>3.3330000000000006</v>
      </c>
      <c r="V4538">
        <v>120.07</v>
      </c>
      <c r="W4538" s="2">
        <f>Tabla1[[#This Row],[COSTO NORMAL2]]+Tabla1[[#This Row],[COSTO ADICIONAL2]]</f>
        <v>20.208000000000002</v>
      </c>
    </row>
    <row r="4539" spans="1:23" x14ac:dyDescent="0.25">
      <c r="A4539" t="s">
        <v>2667</v>
      </c>
      <c r="B4539" t="s">
        <v>7261</v>
      </c>
      <c r="C4539" t="s">
        <v>13630</v>
      </c>
      <c r="D4539" t="s">
        <v>13</v>
      </c>
      <c r="E4539" t="s">
        <v>14845</v>
      </c>
      <c r="F4539" t="s">
        <v>14</v>
      </c>
      <c r="G4539" t="s">
        <v>24</v>
      </c>
      <c r="H4539" t="s">
        <v>2667</v>
      </c>
      <c r="I4539" t="s">
        <v>5212</v>
      </c>
      <c r="J4539" t="str">
        <f>MID(Tabla1[[#This Row],[HORA2]],1,2)</f>
        <v>13</v>
      </c>
      <c r="K4539" t="s">
        <v>19</v>
      </c>
      <c r="L4539" t="s">
        <v>19</v>
      </c>
      <c r="M4539" t="s">
        <v>14867</v>
      </c>
      <c r="N4539" t="s">
        <v>22</v>
      </c>
      <c r="O4539">
        <v>10.039999999999999</v>
      </c>
      <c r="P45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6.2899999999999991</v>
      </c>
      <c r="Q4539">
        <f>IF(Tabla1[[#This Row],[SERVICIO]]="COMIDA",3,IF(Tabla1[[#This Row],[SERVICIO]]="CONTROLADO",12,IF(Tabla1[[#This Row],[SERVICIO]]="RÁPIDO",3.75,IF(Tabla1[[#This Row],[SERVICIO]]="NORMAL",2.5,))))</f>
        <v>3.75</v>
      </c>
      <c r="R4539">
        <f>IF(Tabla1[[#This Row],[SERVICIO]]="COMIDA",3.5,IF(Tabla1[[#This Row],[SERVICIO]]="CONTROLADO",8,IF(Tabla1[[#This Row],[SERVICIO]]="RÁPIDO",4.5,IF(Tabla1[[#This Row],[SERVICIO]]="NORMAL",3,))))</f>
        <v>4.5</v>
      </c>
      <c r="S45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39" s="2">
        <f>IF(Tabla1[[#This Row],[KILOMETROS ADICIONALES]]=0,Tabla1[[#This Row],[KILOMETROS]]*Tabla1[[#This Row],[COSTO NORMAL]],Tabla1[[#This Row],[COSTO NORMAL]]*Tabla1[[#This Row],[KILOMETROS HASTA]])</f>
        <v>16.875</v>
      </c>
      <c r="U4539" s="2">
        <f>Tabla1[[#This Row],[KILOMETROS ADICIONALES]]*Tabla1[[#This Row],[COSTO ADICIONAL]]</f>
        <v>3.4594999999999998</v>
      </c>
      <c r="V4539">
        <v>21.29</v>
      </c>
      <c r="W4539" s="2">
        <f>Tabla1[[#This Row],[COSTO NORMAL2]]+Tabla1[[#This Row],[COSTO ADICIONAL2]]</f>
        <v>20.334499999999998</v>
      </c>
    </row>
    <row r="4540" spans="1:23" x14ac:dyDescent="0.25">
      <c r="A4540" t="s">
        <v>2667</v>
      </c>
      <c r="B4540" t="s">
        <v>7262</v>
      </c>
      <c r="C4540" t="s">
        <v>13631</v>
      </c>
      <c r="D4540" t="s">
        <v>13</v>
      </c>
      <c r="E4540" t="s">
        <v>14845</v>
      </c>
      <c r="F4540" t="s">
        <v>14</v>
      </c>
      <c r="G4540" t="s">
        <v>15</v>
      </c>
      <c r="H4540" t="s">
        <v>2667</v>
      </c>
      <c r="I4540" t="s">
        <v>7263</v>
      </c>
      <c r="J4540" t="str">
        <f>MID(Tabla1[[#This Row],[HORA2]],1,2)</f>
        <v>12</v>
      </c>
      <c r="K4540" t="s">
        <v>145</v>
      </c>
      <c r="L4540" t="s">
        <v>53</v>
      </c>
      <c r="M4540" t="s">
        <v>14867</v>
      </c>
      <c r="N4540" t="s">
        <v>22</v>
      </c>
      <c r="O4540">
        <v>8.36</v>
      </c>
      <c r="P45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4.6099999999999994</v>
      </c>
      <c r="Q4540">
        <f>IF(Tabla1[[#This Row],[SERVICIO]]="COMIDA",3,IF(Tabla1[[#This Row],[SERVICIO]]="CONTROLADO",12,IF(Tabla1[[#This Row],[SERVICIO]]="RÁPIDO",3.75,IF(Tabla1[[#This Row],[SERVICIO]]="NORMAL",2.5,))))</f>
        <v>3.75</v>
      </c>
      <c r="R4540">
        <f>IF(Tabla1[[#This Row],[SERVICIO]]="COMIDA",3.5,IF(Tabla1[[#This Row],[SERVICIO]]="CONTROLADO",8,IF(Tabla1[[#This Row],[SERVICIO]]="RÁPIDO",4.5,IF(Tabla1[[#This Row],[SERVICIO]]="NORMAL",3,))))</f>
        <v>4.5</v>
      </c>
      <c r="S45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0" s="2">
        <f>IF(Tabla1[[#This Row],[KILOMETROS ADICIONALES]]=0,Tabla1[[#This Row],[KILOMETROS]]*Tabla1[[#This Row],[COSTO NORMAL]],Tabla1[[#This Row],[COSTO NORMAL]]*Tabla1[[#This Row],[KILOMETROS HASTA]])</f>
        <v>16.875</v>
      </c>
      <c r="U4540" s="2">
        <f>Tabla1[[#This Row],[KILOMETROS ADICIONALES]]*Tabla1[[#This Row],[COSTO ADICIONAL]]</f>
        <v>2.5354999999999999</v>
      </c>
      <c r="V4540">
        <v>42.74</v>
      </c>
      <c r="W4540" s="2">
        <f>Tabla1[[#This Row],[COSTO NORMAL2]]+Tabla1[[#This Row],[COSTO ADICIONAL2]]</f>
        <v>19.410499999999999</v>
      </c>
    </row>
    <row r="4541" spans="1:23" x14ac:dyDescent="0.25">
      <c r="A4541" t="s">
        <v>2667</v>
      </c>
      <c r="B4541" t="s">
        <v>7264</v>
      </c>
      <c r="C4541" t="s">
        <v>13632</v>
      </c>
      <c r="D4541" t="s">
        <v>13</v>
      </c>
      <c r="E4541" t="s">
        <v>14845</v>
      </c>
      <c r="F4541" t="s">
        <v>14</v>
      </c>
      <c r="G4541" t="s">
        <v>15</v>
      </c>
      <c r="H4541" t="s">
        <v>2667</v>
      </c>
      <c r="I4541" t="s">
        <v>7265</v>
      </c>
      <c r="J4541" t="str">
        <f>MID(Tabla1[[#This Row],[HORA2]],1,2)</f>
        <v>11</v>
      </c>
      <c r="K4541" t="s">
        <v>44</v>
      </c>
      <c r="L4541" t="s">
        <v>44</v>
      </c>
      <c r="M4541" t="s">
        <v>14867</v>
      </c>
      <c r="N4541" t="s">
        <v>22</v>
      </c>
      <c r="O4541">
        <v>14.91</v>
      </c>
      <c r="P45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11.16</v>
      </c>
      <c r="Q4541">
        <f>IF(Tabla1[[#This Row],[SERVICIO]]="COMIDA",3,IF(Tabla1[[#This Row],[SERVICIO]]="CONTROLADO",12,IF(Tabla1[[#This Row],[SERVICIO]]="RÁPIDO",3.75,IF(Tabla1[[#This Row],[SERVICIO]]="NORMAL",2.5,))))</f>
        <v>3.75</v>
      </c>
      <c r="R4541">
        <f>IF(Tabla1[[#This Row],[SERVICIO]]="COMIDA",3.5,IF(Tabla1[[#This Row],[SERVICIO]]="CONTROLADO",8,IF(Tabla1[[#This Row],[SERVICIO]]="RÁPIDO",4.5,IF(Tabla1[[#This Row],[SERVICIO]]="NORMAL",3,))))</f>
        <v>4.5</v>
      </c>
      <c r="S45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1" s="2">
        <f>IF(Tabla1[[#This Row],[KILOMETROS ADICIONALES]]=0,Tabla1[[#This Row],[KILOMETROS]]*Tabla1[[#This Row],[COSTO NORMAL]],Tabla1[[#This Row],[COSTO NORMAL]]*Tabla1[[#This Row],[KILOMETROS HASTA]])</f>
        <v>16.875</v>
      </c>
      <c r="U4541" s="2">
        <f>Tabla1[[#This Row],[KILOMETROS ADICIONALES]]*Tabla1[[#This Row],[COSTO ADICIONAL]]</f>
        <v>6.1380000000000008</v>
      </c>
      <c r="V4541">
        <v>114.97</v>
      </c>
      <c r="W4541" s="2">
        <f>Tabla1[[#This Row],[COSTO NORMAL2]]+Tabla1[[#This Row],[COSTO ADICIONAL2]]</f>
        <v>23.013000000000002</v>
      </c>
    </row>
    <row r="4542" spans="1:23" x14ac:dyDescent="0.25">
      <c r="A4542" t="s">
        <v>2667</v>
      </c>
      <c r="B4542" t="s">
        <v>5071</v>
      </c>
      <c r="C4542" t="s">
        <v>13633</v>
      </c>
      <c r="D4542" t="s">
        <v>13</v>
      </c>
      <c r="E4542" t="s">
        <v>14845</v>
      </c>
      <c r="F4542" t="s">
        <v>14</v>
      </c>
      <c r="G4542" t="s">
        <v>15</v>
      </c>
      <c r="H4542" t="s">
        <v>2667</v>
      </c>
      <c r="I4542" t="s">
        <v>7266</v>
      </c>
      <c r="J4542" t="str">
        <f>MID(Tabla1[[#This Row],[HORA2]],1,2)</f>
        <v>14</v>
      </c>
      <c r="K4542" t="s">
        <v>53</v>
      </c>
      <c r="L4542" t="s">
        <v>31</v>
      </c>
      <c r="M4542" t="s">
        <v>14867</v>
      </c>
      <c r="N4542" t="s">
        <v>22</v>
      </c>
      <c r="O4542">
        <v>2.02</v>
      </c>
      <c r="P45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42">
        <f>IF(Tabla1[[#This Row],[SERVICIO]]="COMIDA",3,IF(Tabla1[[#This Row],[SERVICIO]]="CONTROLADO",12,IF(Tabla1[[#This Row],[SERVICIO]]="RÁPIDO",3.75,IF(Tabla1[[#This Row],[SERVICIO]]="NORMAL",2.5,))))</f>
        <v>3.75</v>
      </c>
      <c r="R4542">
        <f>IF(Tabla1[[#This Row],[SERVICIO]]="COMIDA",3.5,IF(Tabla1[[#This Row],[SERVICIO]]="CONTROLADO",8,IF(Tabla1[[#This Row],[SERVICIO]]="RÁPIDO",4.5,IF(Tabla1[[#This Row],[SERVICIO]]="NORMAL",3,))))</f>
        <v>4.5</v>
      </c>
      <c r="S45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2" s="2">
        <f>IF(Tabla1[[#This Row],[KILOMETROS ADICIONALES]]=0,Tabla1[[#This Row],[KILOMETROS]]*Tabla1[[#This Row],[COSTO NORMAL]],Tabla1[[#This Row],[COSTO NORMAL]]*Tabla1[[#This Row],[KILOMETROS HASTA]])</f>
        <v>9.09</v>
      </c>
      <c r="U4542" s="2">
        <f>Tabla1[[#This Row],[KILOMETROS ADICIONALES]]*Tabla1[[#This Row],[COSTO ADICIONAL]]</f>
        <v>0</v>
      </c>
      <c r="V4542">
        <v>124.28</v>
      </c>
      <c r="W4542" s="2">
        <f>Tabla1[[#This Row],[COSTO NORMAL2]]+Tabla1[[#This Row],[COSTO ADICIONAL2]]</f>
        <v>9.09</v>
      </c>
    </row>
    <row r="4543" spans="1:23" x14ac:dyDescent="0.25">
      <c r="A4543" t="s">
        <v>2667</v>
      </c>
      <c r="B4543" t="s">
        <v>7267</v>
      </c>
      <c r="C4543" t="s">
        <v>13634</v>
      </c>
      <c r="D4543" t="s">
        <v>13</v>
      </c>
      <c r="E4543" t="s">
        <v>14845</v>
      </c>
      <c r="F4543" t="s">
        <v>14</v>
      </c>
      <c r="G4543" t="s">
        <v>15</v>
      </c>
      <c r="H4543" t="s">
        <v>2667</v>
      </c>
      <c r="I4543" t="s">
        <v>7268</v>
      </c>
      <c r="J4543" t="str">
        <f>MID(Tabla1[[#This Row],[HORA2]],1,2)</f>
        <v>13</v>
      </c>
      <c r="K4543" t="s">
        <v>44</v>
      </c>
      <c r="L4543" t="s">
        <v>153</v>
      </c>
      <c r="M4543" t="s">
        <v>14867</v>
      </c>
      <c r="N4543" t="s">
        <v>22</v>
      </c>
      <c r="O4543">
        <v>16.649999999999999</v>
      </c>
      <c r="P45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12.899999999999999</v>
      </c>
      <c r="Q4543">
        <f>IF(Tabla1[[#This Row],[SERVICIO]]="COMIDA",3,IF(Tabla1[[#This Row],[SERVICIO]]="CONTROLADO",12,IF(Tabla1[[#This Row],[SERVICIO]]="RÁPIDO",3.75,IF(Tabla1[[#This Row],[SERVICIO]]="NORMAL",2.5,))))</f>
        <v>3.75</v>
      </c>
      <c r="R4543">
        <f>IF(Tabla1[[#This Row],[SERVICIO]]="COMIDA",3.5,IF(Tabla1[[#This Row],[SERVICIO]]="CONTROLADO",8,IF(Tabla1[[#This Row],[SERVICIO]]="RÁPIDO",4.5,IF(Tabla1[[#This Row],[SERVICIO]]="NORMAL",3,))))</f>
        <v>4.5</v>
      </c>
      <c r="S45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3" s="2">
        <f>IF(Tabla1[[#This Row],[KILOMETROS ADICIONALES]]=0,Tabla1[[#This Row],[KILOMETROS]]*Tabla1[[#This Row],[COSTO NORMAL]],Tabla1[[#This Row],[COSTO NORMAL]]*Tabla1[[#This Row],[KILOMETROS HASTA]])</f>
        <v>16.875</v>
      </c>
      <c r="U4543" s="2">
        <f>Tabla1[[#This Row],[KILOMETROS ADICIONALES]]*Tabla1[[#This Row],[COSTO ADICIONAL]]</f>
        <v>7.0949999999999998</v>
      </c>
      <c r="V4543">
        <v>110.78</v>
      </c>
      <c r="W4543" s="2">
        <f>Tabla1[[#This Row],[COSTO NORMAL2]]+Tabla1[[#This Row],[COSTO ADICIONAL2]]</f>
        <v>23.97</v>
      </c>
    </row>
    <row r="4544" spans="1:23" x14ac:dyDescent="0.25">
      <c r="A4544" t="s">
        <v>2667</v>
      </c>
      <c r="B4544" t="s">
        <v>1003</v>
      </c>
      <c r="C4544" t="s">
        <v>13635</v>
      </c>
      <c r="D4544" t="s">
        <v>13</v>
      </c>
      <c r="E4544" t="s">
        <v>14845</v>
      </c>
      <c r="F4544" t="s">
        <v>295</v>
      </c>
      <c r="G4544" t="s">
        <v>69</v>
      </c>
      <c r="H4544" t="s">
        <v>2667</v>
      </c>
      <c r="I4544" t="s">
        <v>7269</v>
      </c>
      <c r="J4544" t="str">
        <f>MID(Tabla1[[#This Row],[HORA2]],1,2)</f>
        <v>11</v>
      </c>
      <c r="K4544" t="s">
        <v>96</v>
      </c>
      <c r="L4544" t="s">
        <v>125</v>
      </c>
      <c r="M4544" t="s">
        <v>14867</v>
      </c>
      <c r="N4544" t="s">
        <v>22</v>
      </c>
      <c r="O4544">
        <v>19.21</v>
      </c>
      <c r="P45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</v>
      </c>
      <c r="Q4544">
        <f>IF(Tabla1[[#This Row],[SERVICIO]]="COMIDA",3,IF(Tabla1[[#This Row],[SERVICIO]]="CONTROLADO",12,IF(Tabla1[[#This Row],[SERVICIO]]="RÁPIDO",3.75,IF(Tabla1[[#This Row],[SERVICIO]]="NORMAL",2.5,))))</f>
        <v>3.75</v>
      </c>
      <c r="R4544">
        <f>IF(Tabla1[[#This Row],[SERVICIO]]="COMIDA",3.5,IF(Tabla1[[#This Row],[SERVICIO]]="CONTROLADO",8,IF(Tabla1[[#This Row],[SERVICIO]]="RÁPIDO",4.5,IF(Tabla1[[#This Row],[SERVICIO]]="NORMAL",3,))))</f>
        <v>4.5</v>
      </c>
      <c r="S45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4" s="2">
        <f>IF(Tabla1[[#This Row],[KILOMETROS ADICIONALES]]=0,Tabla1[[#This Row],[KILOMETROS]]*Tabla1[[#This Row],[COSTO NORMAL]],Tabla1[[#This Row],[COSTO NORMAL]]*Tabla1[[#This Row],[KILOMETROS HASTA]])</f>
        <v>16.875</v>
      </c>
      <c r="U4544" s="2">
        <f>Tabla1[[#This Row],[KILOMETROS ADICIONALES]]*Tabla1[[#This Row],[COSTO ADICIONAL]]</f>
        <v>8.5030000000000019</v>
      </c>
      <c r="V4544">
        <v>42.73</v>
      </c>
      <c r="W4544" s="2">
        <f>Tabla1[[#This Row],[COSTO NORMAL2]]+Tabla1[[#This Row],[COSTO ADICIONAL2]]</f>
        <v>25.378</v>
      </c>
    </row>
    <row r="4545" spans="1:23" x14ac:dyDescent="0.25">
      <c r="A4545" t="s">
        <v>2667</v>
      </c>
      <c r="B4545" t="s">
        <v>7270</v>
      </c>
      <c r="C4545" t="s">
        <v>13636</v>
      </c>
      <c r="D4545" t="s">
        <v>13</v>
      </c>
      <c r="E4545" t="s">
        <v>14845</v>
      </c>
      <c r="F4545" t="s">
        <v>14</v>
      </c>
      <c r="G4545" t="s">
        <v>15</v>
      </c>
      <c r="H4545" t="s">
        <v>2667</v>
      </c>
      <c r="I4545" t="s">
        <v>7271</v>
      </c>
      <c r="J4545" t="str">
        <f>MID(Tabla1[[#This Row],[HORA2]],1,2)</f>
        <v>12</v>
      </c>
      <c r="K4545" t="s">
        <v>19</v>
      </c>
      <c r="L4545" t="s">
        <v>43</v>
      </c>
      <c r="M4545" t="s">
        <v>14867</v>
      </c>
      <c r="N4545" t="s">
        <v>22</v>
      </c>
      <c r="O4545">
        <v>16.79</v>
      </c>
      <c r="P45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13.04</v>
      </c>
      <c r="Q4545">
        <f>IF(Tabla1[[#This Row],[SERVICIO]]="COMIDA",3,IF(Tabla1[[#This Row],[SERVICIO]]="CONTROLADO",12,IF(Tabla1[[#This Row],[SERVICIO]]="RÁPIDO",3.75,IF(Tabla1[[#This Row],[SERVICIO]]="NORMAL",2.5,))))</f>
        <v>3.75</v>
      </c>
      <c r="R4545">
        <f>IF(Tabla1[[#This Row],[SERVICIO]]="COMIDA",3.5,IF(Tabla1[[#This Row],[SERVICIO]]="CONTROLADO",8,IF(Tabla1[[#This Row],[SERVICIO]]="RÁPIDO",4.5,IF(Tabla1[[#This Row],[SERVICIO]]="NORMAL",3,))))</f>
        <v>4.5</v>
      </c>
      <c r="S45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5" s="2">
        <f>IF(Tabla1[[#This Row],[KILOMETROS ADICIONALES]]=0,Tabla1[[#This Row],[KILOMETROS]]*Tabla1[[#This Row],[COSTO NORMAL]],Tabla1[[#This Row],[COSTO NORMAL]]*Tabla1[[#This Row],[KILOMETROS HASTA]])</f>
        <v>16.875</v>
      </c>
      <c r="U4545" s="2">
        <f>Tabla1[[#This Row],[KILOMETROS ADICIONALES]]*Tabla1[[#This Row],[COSTO ADICIONAL]]</f>
        <v>7.1719999999999997</v>
      </c>
      <c r="V4545">
        <v>89.43</v>
      </c>
      <c r="W4545" s="2">
        <f>Tabla1[[#This Row],[COSTO NORMAL2]]+Tabla1[[#This Row],[COSTO ADICIONAL2]]</f>
        <v>24.047000000000001</v>
      </c>
    </row>
    <row r="4546" spans="1:23" x14ac:dyDescent="0.25">
      <c r="A4546" t="s">
        <v>2667</v>
      </c>
      <c r="B4546" t="s">
        <v>7157</v>
      </c>
      <c r="C4546" t="s">
        <v>13637</v>
      </c>
      <c r="D4546" t="s">
        <v>13</v>
      </c>
      <c r="E4546" t="s">
        <v>14845</v>
      </c>
      <c r="F4546" t="s">
        <v>14</v>
      </c>
      <c r="G4546" t="s">
        <v>15</v>
      </c>
      <c r="H4546" t="s">
        <v>2667</v>
      </c>
      <c r="I4546" t="s">
        <v>7272</v>
      </c>
      <c r="J4546" t="str">
        <f>MID(Tabla1[[#This Row],[HORA2]],1,2)</f>
        <v>12</v>
      </c>
      <c r="K4546" t="s">
        <v>96</v>
      </c>
      <c r="L4546" t="s">
        <v>96</v>
      </c>
      <c r="M4546" t="s">
        <v>14867</v>
      </c>
      <c r="N4546" t="s">
        <v>22</v>
      </c>
      <c r="O4546">
        <v>3.46</v>
      </c>
      <c r="P45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46">
        <f>IF(Tabla1[[#This Row],[SERVICIO]]="COMIDA",3,IF(Tabla1[[#This Row],[SERVICIO]]="CONTROLADO",12,IF(Tabla1[[#This Row],[SERVICIO]]="RÁPIDO",3.75,IF(Tabla1[[#This Row],[SERVICIO]]="NORMAL",2.5,))))</f>
        <v>3.75</v>
      </c>
      <c r="R4546">
        <f>IF(Tabla1[[#This Row],[SERVICIO]]="COMIDA",3.5,IF(Tabla1[[#This Row],[SERVICIO]]="CONTROLADO",8,IF(Tabla1[[#This Row],[SERVICIO]]="RÁPIDO",4.5,IF(Tabla1[[#This Row],[SERVICIO]]="NORMAL",3,))))</f>
        <v>4.5</v>
      </c>
      <c r="S45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6" s="2">
        <f>IF(Tabla1[[#This Row],[KILOMETROS ADICIONALES]]=0,Tabla1[[#This Row],[KILOMETROS]]*Tabla1[[#This Row],[COSTO NORMAL]],Tabla1[[#This Row],[COSTO NORMAL]]*Tabla1[[#This Row],[KILOMETROS HASTA]])</f>
        <v>15.57</v>
      </c>
      <c r="U4546" s="2">
        <f>Tabla1[[#This Row],[KILOMETROS ADICIONALES]]*Tabla1[[#This Row],[COSTO ADICIONAL]]</f>
        <v>0</v>
      </c>
      <c r="V4546">
        <v>210.05</v>
      </c>
      <c r="W4546" s="2">
        <f>Tabla1[[#This Row],[COSTO NORMAL2]]+Tabla1[[#This Row],[COSTO ADICIONAL2]]</f>
        <v>15.57</v>
      </c>
    </row>
    <row r="4547" spans="1:23" x14ac:dyDescent="0.25">
      <c r="A4547" t="s">
        <v>2667</v>
      </c>
      <c r="B4547" t="s">
        <v>7273</v>
      </c>
      <c r="C4547" t="s">
        <v>13638</v>
      </c>
      <c r="D4547" t="s">
        <v>13</v>
      </c>
      <c r="E4547" t="s">
        <v>14845</v>
      </c>
      <c r="F4547" t="s">
        <v>14</v>
      </c>
      <c r="G4547" t="s">
        <v>15</v>
      </c>
      <c r="H4547" t="s">
        <v>2667</v>
      </c>
      <c r="I4547" t="s">
        <v>7274</v>
      </c>
      <c r="J4547" t="str">
        <f>MID(Tabla1[[#This Row],[HORA2]],1,2)</f>
        <v>12</v>
      </c>
      <c r="K4547" t="s">
        <v>153</v>
      </c>
      <c r="L4547" t="s">
        <v>153</v>
      </c>
      <c r="M4547" t="s">
        <v>14867</v>
      </c>
      <c r="N4547" t="s">
        <v>22</v>
      </c>
      <c r="O4547">
        <v>16.690000000000001</v>
      </c>
      <c r="P45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12.940000000000001</v>
      </c>
      <c r="Q4547">
        <f>IF(Tabla1[[#This Row],[SERVICIO]]="COMIDA",3,IF(Tabla1[[#This Row],[SERVICIO]]="CONTROLADO",12,IF(Tabla1[[#This Row],[SERVICIO]]="RÁPIDO",3.75,IF(Tabla1[[#This Row],[SERVICIO]]="NORMAL",2.5,))))</f>
        <v>3.75</v>
      </c>
      <c r="R4547">
        <f>IF(Tabla1[[#This Row],[SERVICIO]]="COMIDA",3.5,IF(Tabla1[[#This Row],[SERVICIO]]="CONTROLADO",8,IF(Tabla1[[#This Row],[SERVICIO]]="RÁPIDO",4.5,IF(Tabla1[[#This Row],[SERVICIO]]="NORMAL",3,))))</f>
        <v>4.5</v>
      </c>
      <c r="S45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7" s="2">
        <f>IF(Tabla1[[#This Row],[KILOMETROS ADICIONALES]]=0,Tabla1[[#This Row],[KILOMETROS]]*Tabla1[[#This Row],[COSTO NORMAL]],Tabla1[[#This Row],[COSTO NORMAL]]*Tabla1[[#This Row],[KILOMETROS HASTA]])</f>
        <v>16.875</v>
      </c>
      <c r="U4547" s="2">
        <f>Tabla1[[#This Row],[KILOMETROS ADICIONALES]]*Tabla1[[#This Row],[COSTO ADICIONAL]]</f>
        <v>7.1170000000000009</v>
      </c>
      <c r="V4547">
        <v>64.069999999999993</v>
      </c>
      <c r="W4547" s="2">
        <f>Tabla1[[#This Row],[COSTO NORMAL2]]+Tabla1[[#This Row],[COSTO ADICIONAL2]]</f>
        <v>23.992000000000001</v>
      </c>
    </row>
    <row r="4548" spans="1:23" x14ac:dyDescent="0.25">
      <c r="A4548" t="s">
        <v>2667</v>
      </c>
      <c r="B4548" t="s">
        <v>7275</v>
      </c>
      <c r="C4548" t="s">
        <v>13639</v>
      </c>
      <c r="D4548" t="s">
        <v>13</v>
      </c>
      <c r="E4548" t="s">
        <v>14845</v>
      </c>
      <c r="F4548" t="s">
        <v>14</v>
      </c>
      <c r="G4548" t="s">
        <v>15</v>
      </c>
      <c r="H4548" t="s">
        <v>2667</v>
      </c>
      <c r="I4548" t="s">
        <v>7276</v>
      </c>
      <c r="J4548" t="str">
        <f>MID(Tabla1[[#This Row],[HORA2]],1,2)</f>
        <v>12</v>
      </c>
      <c r="K4548" t="s">
        <v>78</v>
      </c>
      <c r="L4548" t="s">
        <v>44</v>
      </c>
      <c r="M4548" t="s">
        <v>14867</v>
      </c>
      <c r="N4548" t="s">
        <v>22</v>
      </c>
      <c r="O4548">
        <v>3.4699999999999998</v>
      </c>
      <c r="P45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48">
        <f>IF(Tabla1[[#This Row],[SERVICIO]]="COMIDA",3,IF(Tabla1[[#This Row],[SERVICIO]]="CONTROLADO",12,IF(Tabla1[[#This Row],[SERVICIO]]="RÁPIDO",3.75,IF(Tabla1[[#This Row],[SERVICIO]]="NORMAL",2.5,))))</f>
        <v>3.75</v>
      </c>
      <c r="R4548">
        <f>IF(Tabla1[[#This Row],[SERVICIO]]="COMIDA",3.5,IF(Tabla1[[#This Row],[SERVICIO]]="CONTROLADO",8,IF(Tabla1[[#This Row],[SERVICIO]]="RÁPIDO",4.5,IF(Tabla1[[#This Row],[SERVICIO]]="NORMAL",3,))))</f>
        <v>4.5</v>
      </c>
      <c r="S45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8" s="2">
        <f>IF(Tabla1[[#This Row],[KILOMETROS ADICIONALES]]=0,Tabla1[[#This Row],[KILOMETROS]]*Tabla1[[#This Row],[COSTO NORMAL]],Tabla1[[#This Row],[COSTO NORMAL]]*Tabla1[[#This Row],[KILOMETROS HASTA]])</f>
        <v>15.614999999999998</v>
      </c>
      <c r="U4548" s="2">
        <f>Tabla1[[#This Row],[KILOMETROS ADICIONALES]]*Tabla1[[#This Row],[COSTO ADICIONAL]]</f>
        <v>0</v>
      </c>
      <c r="V4548">
        <v>138.35</v>
      </c>
      <c r="W4548" s="2">
        <f>Tabla1[[#This Row],[COSTO NORMAL2]]+Tabla1[[#This Row],[COSTO ADICIONAL2]]</f>
        <v>15.614999999999998</v>
      </c>
    </row>
    <row r="4549" spans="1:23" x14ac:dyDescent="0.25">
      <c r="A4549" t="s">
        <v>2667</v>
      </c>
      <c r="B4549" t="s">
        <v>7277</v>
      </c>
      <c r="C4549" t="s">
        <v>13640</v>
      </c>
      <c r="D4549" t="s">
        <v>13</v>
      </c>
      <c r="E4549" t="s">
        <v>14845</v>
      </c>
      <c r="F4549" t="s">
        <v>14</v>
      </c>
      <c r="G4549" t="s">
        <v>15</v>
      </c>
      <c r="H4549" t="s">
        <v>2667</v>
      </c>
      <c r="I4549" t="s">
        <v>7278</v>
      </c>
      <c r="J4549" t="str">
        <f>MID(Tabla1[[#This Row],[HORA2]],1,2)</f>
        <v>16</v>
      </c>
      <c r="K4549" t="s">
        <v>19</v>
      </c>
      <c r="L4549" t="s">
        <v>19</v>
      </c>
      <c r="M4549" t="s">
        <v>14867</v>
      </c>
      <c r="N4549" t="s">
        <v>22</v>
      </c>
      <c r="O4549">
        <v>1.21</v>
      </c>
      <c r="P45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49">
        <f>IF(Tabla1[[#This Row],[SERVICIO]]="COMIDA",3,IF(Tabla1[[#This Row],[SERVICIO]]="CONTROLADO",12,IF(Tabla1[[#This Row],[SERVICIO]]="RÁPIDO",3.75,IF(Tabla1[[#This Row],[SERVICIO]]="NORMAL",2.5,))))</f>
        <v>3.75</v>
      </c>
      <c r="R4549">
        <f>IF(Tabla1[[#This Row],[SERVICIO]]="COMIDA",3.5,IF(Tabla1[[#This Row],[SERVICIO]]="CONTROLADO",8,IF(Tabla1[[#This Row],[SERVICIO]]="RÁPIDO",4.5,IF(Tabla1[[#This Row],[SERVICIO]]="NORMAL",3,))))</f>
        <v>4.5</v>
      </c>
      <c r="S45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49" s="2">
        <f>IF(Tabla1[[#This Row],[KILOMETROS ADICIONALES]]=0,Tabla1[[#This Row],[KILOMETROS]]*Tabla1[[#This Row],[COSTO NORMAL]],Tabla1[[#This Row],[COSTO NORMAL]]*Tabla1[[#This Row],[KILOMETROS HASTA]])</f>
        <v>5.4450000000000003</v>
      </c>
      <c r="U4549" s="2">
        <f>Tabla1[[#This Row],[KILOMETROS ADICIONALES]]*Tabla1[[#This Row],[COSTO ADICIONAL]]</f>
        <v>0</v>
      </c>
      <c r="V4549">
        <v>107.83</v>
      </c>
      <c r="W4549" s="2">
        <f>Tabla1[[#This Row],[COSTO NORMAL2]]+Tabla1[[#This Row],[COSTO ADICIONAL2]]</f>
        <v>5.4450000000000003</v>
      </c>
    </row>
    <row r="4550" spans="1:23" x14ac:dyDescent="0.25">
      <c r="A4550" t="s">
        <v>2667</v>
      </c>
      <c r="B4550" t="s">
        <v>7279</v>
      </c>
      <c r="C4550" t="s">
        <v>13641</v>
      </c>
      <c r="D4550" t="s">
        <v>13</v>
      </c>
      <c r="E4550" t="s">
        <v>14845</v>
      </c>
      <c r="F4550" t="s">
        <v>14</v>
      </c>
      <c r="G4550" t="s">
        <v>15</v>
      </c>
      <c r="H4550" t="s">
        <v>2667</v>
      </c>
      <c r="I4550" t="s">
        <v>3454</v>
      </c>
      <c r="J4550" t="str">
        <f>MID(Tabla1[[#This Row],[HORA2]],1,2)</f>
        <v>12</v>
      </c>
      <c r="K4550" t="s">
        <v>43</v>
      </c>
      <c r="L4550" t="s">
        <v>43</v>
      </c>
      <c r="M4550" t="s">
        <v>14867</v>
      </c>
      <c r="N4550" t="s">
        <v>22</v>
      </c>
      <c r="O4550">
        <v>13.74</v>
      </c>
      <c r="P45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9.99</v>
      </c>
      <c r="Q4550">
        <f>IF(Tabla1[[#This Row],[SERVICIO]]="COMIDA",3,IF(Tabla1[[#This Row],[SERVICIO]]="CONTROLADO",12,IF(Tabla1[[#This Row],[SERVICIO]]="RÁPIDO",3.75,IF(Tabla1[[#This Row],[SERVICIO]]="NORMAL",2.5,))))</f>
        <v>3.75</v>
      </c>
      <c r="R4550">
        <f>IF(Tabla1[[#This Row],[SERVICIO]]="COMIDA",3.5,IF(Tabla1[[#This Row],[SERVICIO]]="CONTROLADO",8,IF(Tabla1[[#This Row],[SERVICIO]]="RÁPIDO",4.5,IF(Tabla1[[#This Row],[SERVICIO]]="NORMAL",3,))))</f>
        <v>4.5</v>
      </c>
      <c r="S45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0" s="2">
        <f>IF(Tabla1[[#This Row],[KILOMETROS ADICIONALES]]=0,Tabla1[[#This Row],[KILOMETROS]]*Tabla1[[#This Row],[COSTO NORMAL]],Tabla1[[#This Row],[COSTO NORMAL]]*Tabla1[[#This Row],[KILOMETROS HASTA]])</f>
        <v>16.875</v>
      </c>
      <c r="U4550" s="2">
        <f>Tabla1[[#This Row],[KILOMETROS ADICIONALES]]*Tabla1[[#This Row],[COSTO ADICIONAL]]</f>
        <v>5.4945000000000004</v>
      </c>
      <c r="V4550">
        <v>150.13999999999999</v>
      </c>
      <c r="W4550" s="2">
        <f>Tabla1[[#This Row],[COSTO NORMAL2]]+Tabla1[[#This Row],[COSTO ADICIONAL2]]</f>
        <v>22.369500000000002</v>
      </c>
    </row>
    <row r="4551" spans="1:23" x14ac:dyDescent="0.25">
      <c r="A4551" t="s">
        <v>2667</v>
      </c>
      <c r="B4551" t="s">
        <v>1226</v>
      </c>
      <c r="C4551" t="s">
        <v>13642</v>
      </c>
      <c r="D4551" t="s">
        <v>13</v>
      </c>
      <c r="E4551" t="s">
        <v>14845</v>
      </c>
      <c r="F4551" t="s">
        <v>76</v>
      </c>
      <c r="G4551" t="s">
        <v>15</v>
      </c>
      <c r="H4551" t="s">
        <v>2667</v>
      </c>
      <c r="I4551" t="s">
        <v>7280</v>
      </c>
      <c r="J4551" t="str">
        <f>MID(Tabla1[[#This Row],[HORA2]],1,2)</f>
        <v>12</v>
      </c>
      <c r="K4551" t="s">
        <v>79</v>
      </c>
      <c r="L4551" t="s">
        <v>79</v>
      </c>
      <c r="M4551" t="s">
        <v>14867</v>
      </c>
      <c r="N4551" t="s">
        <v>22</v>
      </c>
      <c r="O4551">
        <v>14.24</v>
      </c>
      <c r="P45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10.49</v>
      </c>
      <c r="Q4551">
        <f>IF(Tabla1[[#This Row],[SERVICIO]]="COMIDA",3,IF(Tabla1[[#This Row],[SERVICIO]]="CONTROLADO",12,IF(Tabla1[[#This Row],[SERVICIO]]="RÁPIDO",3.75,IF(Tabla1[[#This Row],[SERVICIO]]="NORMAL",2.5,))))</f>
        <v>3.75</v>
      </c>
      <c r="R4551">
        <f>IF(Tabla1[[#This Row],[SERVICIO]]="COMIDA",3.5,IF(Tabla1[[#This Row],[SERVICIO]]="CONTROLADO",8,IF(Tabla1[[#This Row],[SERVICIO]]="RÁPIDO",4.5,IF(Tabla1[[#This Row],[SERVICIO]]="NORMAL",3,))))</f>
        <v>4.5</v>
      </c>
      <c r="S45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1" s="2">
        <f>IF(Tabla1[[#This Row],[KILOMETROS ADICIONALES]]=0,Tabla1[[#This Row],[KILOMETROS]]*Tabla1[[#This Row],[COSTO NORMAL]],Tabla1[[#This Row],[COSTO NORMAL]]*Tabla1[[#This Row],[KILOMETROS HASTA]])</f>
        <v>16.875</v>
      </c>
      <c r="U4551" s="2">
        <f>Tabla1[[#This Row],[KILOMETROS ADICIONALES]]*Tabla1[[#This Row],[COSTO ADICIONAL]]</f>
        <v>5.7695000000000007</v>
      </c>
      <c r="V4551">
        <v>86.48</v>
      </c>
      <c r="W4551" s="2">
        <f>Tabla1[[#This Row],[COSTO NORMAL2]]+Tabla1[[#This Row],[COSTO ADICIONAL2]]</f>
        <v>22.644500000000001</v>
      </c>
    </row>
    <row r="4552" spans="1:23" x14ac:dyDescent="0.25">
      <c r="A4552" t="s">
        <v>2667</v>
      </c>
      <c r="B4552" t="s">
        <v>7281</v>
      </c>
      <c r="C4552" t="s">
        <v>13643</v>
      </c>
      <c r="D4552" t="s">
        <v>13</v>
      </c>
      <c r="E4552" t="s">
        <v>14845</v>
      </c>
      <c r="F4552" t="s">
        <v>14</v>
      </c>
      <c r="G4552" t="s">
        <v>24</v>
      </c>
      <c r="H4552" t="s">
        <v>2667</v>
      </c>
      <c r="I4552" t="s">
        <v>7282</v>
      </c>
      <c r="J4552" t="str">
        <f>MID(Tabla1[[#This Row],[HORA2]],1,2)</f>
        <v>14</v>
      </c>
      <c r="K4552" t="s">
        <v>53</v>
      </c>
      <c r="L4552" t="s">
        <v>92</v>
      </c>
      <c r="M4552" t="s">
        <v>14867</v>
      </c>
      <c r="N4552" t="s">
        <v>22</v>
      </c>
      <c r="O4552">
        <v>20.96</v>
      </c>
      <c r="P45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17.21</v>
      </c>
      <c r="Q4552">
        <f>IF(Tabla1[[#This Row],[SERVICIO]]="COMIDA",3,IF(Tabla1[[#This Row],[SERVICIO]]="CONTROLADO",12,IF(Tabla1[[#This Row],[SERVICIO]]="RÁPIDO",3.75,IF(Tabla1[[#This Row],[SERVICIO]]="NORMAL",2.5,))))</f>
        <v>3.75</v>
      </c>
      <c r="R4552">
        <f>IF(Tabla1[[#This Row],[SERVICIO]]="COMIDA",3.5,IF(Tabla1[[#This Row],[SERVICIO]]="CONTROLADO",8,IF(Tabla1[[#This Row],[SERVICIO]]="RÁPIDO",4.5,IF(Tabla1[[#This Row],[SERVICIO]]="NORMAL",3,))))</f>
        <v>4.5</v>
      </c>
      <c r="S45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2" s="2">
        <f>IF(Tabla1[[#This Row],[KILOMETROS ADICIONALES]]=0,Tabla1[[#This Row],[KILOMETROS]]*Tabla1[[#This Row],[COSTO NORMAL]],Tabla1[[#This Row],[COSTO NORMAL]]*Tabla1[[#This Row],[KILOMETROS HASTA]])</f>
        <v>16.875</v>
      </c>
      <c r="U4552" s="2">
        <f>Tabla1[[#This Row],[KILOMETROS ADICIONALES]]*Tabla1[[#This Row],[COSTO ADICIONAL]]</f>
        <v>9.4655000000000005</v>
      </c>
      <c r="V4552">
        <v>98.34</v>
      </c>
      <c r="W4552" s="2">
        <f>Tabla1[[#This Row],[COSTO NORMAL2]]+Tabla1[[#This Row],[COSTO ADICIONAL2]]</f>
        <v>26.340499999999999</v>
      </c>
    </row>
    <row r="4553" spans="1:23" x14ac:dyDescent="0.25">
      <c r="A4553" t="s">
        <v>2667</v>
      </c>
      <c r="B4553" t="s">
        <v>7283</v>
      </c>
      <c r="C4553" t="s">
        <v>13644</v>
      </c>
      <c r="D4553" t="s">
        <v>13</v>
      </c>
      <c r="E4553" t="s">
        <v>14845</v>
      </c>
      <c r="F4553" t="s">
        <v>14</v>
      </c>
      <c r="G4553" t="s">
        <v>15</v>
      </c>
      <c r="H4553" t="s">
        <v>2667</v>
      </c>
      <c r="I4553" t="s">
        <v>7284</v>
      </c>
      <c r="J4553" t="str">
        <f>MID(Tabla1[[#This Row],[HORA2]],1,2)</f>
        <v>13</v>
      </c>
      <c r="K4553" t="s">
        <v>153</v>
      </c>
      <c r="L4553" t="s">
        <v>153</v>
      </c>
      <c r="M4553" t="s">
        <v>14867</v>
      </c>
      <c r="N4553" t="s">
        <v>22</v>
      </c>
      <c r="O4553">
        <v>13.03</v>
      </c>
      <c r="P45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9.2799999999999994</v>
      </c>
      <c r="Q4553">
        <f>IF(Tabla1[[#This Row],[SERVICIO]]="COMIDA",3,IF(Tabla1[[#This Row],[SERVICIO]]="CONTROLADO",12,IF(Tabla1[[#This Row],[SERVICIO]]="RÁPIDO",3.75,IF(Tabla1[[#This Row],[SERVICIO]]="NORMAL",2.5,))))</f>
        <v>3.75</v>
      </c>
      <c r="R4553">
        <f>IF(Tabla1[[#This Row],[SERVICIO]]="COMIDA",3.5,IF(Tabla1[[#This Row],[SERVICIO]]="CONTROLADO",8,IF(Tabla1[[#This Row],[SERVICIO]]="RÁPIDO",4.5,IF(Tabla1[[#This Row],[SERVICIO]]="NORMAL",3,))))</f>
        <v>4.5</v>
      </c>
      <c r="S45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3" s="2">
        <f>IF(Tabla1[[#This Row],[KILOMETROS ADICIONALES]]=0,Tabla1[[#This Row],[KILOMETROS]]*Tabla1[[#This Row],[COSTO NORMAL]],Tabla1[[#This Row],[COSTO NORMAL]]*Tabla1[[#This Row],[KILOMETROS HASTA]])</f>
        <v>16.875</v>
      </c>
      <c r="U4553" s="2">
        <f>Tabla1[[#This Row],[KILOMETROS ADICIONALES]]*Tabla1[[#This Row],[COSTO ADICIONAL]]</f>
        <v>5.1040000000000001</v>
      </c>
      <c r="V4553">
        <v>130.41999999999999</v>
      </c>
      <c r="W4553" s="2">
        <f>Tabla1[[#This Row],[COSTO NORMAL2]]+Tabla1[[#This Row],[COSTO ADICIONAL2]]</f>
        <v>21.978999999999999</v>
      </c>
    </row>
    <row r="4554" spans="1:23" x14ac:dyDescent="0.25">
      <c r="A4554" t="s">
        <v>2667</v>
      </c>
      <c r="B4554" t="s">
        <v>7285</v>
      </c>
      <c r="C4554" t="s">
        <v>13645</v>
      </c>
      <c r="D4554" t="s">
        <v>13</v>
      </c>
      <c r="E4554" t="s">
        <v>14847</v>
      </c>
      <c r="F4554" t="s">
        <v>14</v>
      </c>
      <c r="G4554" t="s">
        <v>15</v>
      </c>
      <c r="H4554" t="s">
        <v>2667</v>
      </c>
      <c r="I4554" t="s">
        <v>7286</v>
      </c>
      <c r="J4554" t="str">
        <f>MID(Tabla1[[#This Row],[HORA2]],1,2)</f>
        <v>11</v>
      </c>
      <c r="K4554" t="s">
        <v>19</v>
      </c>
      <c r="L4554" t="s">
        <v>90</v>
      </c>
      <c r="M4554" t="s">
        <v>14867</v>
      </c>
      <c r="N4554" t="s">
        <v>22</v>
      </c>
      <c r="O4554">
        <v>10.25</v>
      </c>
      <c r="P45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7.25</v>
      </c>
      <c r="Q4554">
        <f>IF(Tabla1[[#This Row],[SERVICIO]]="COMIDA",3,IF(Tabla1[[#This Row],[SERVICIO]]="CONTROLADO",12,IF(Tabla1[[#This Row],[SERVICIO]]="RÁPIDO",3.75,IF(Tabla1[[#This Row],[SERVICIO]]="NORMAL",2.5,))))</f>
        <v>3</v>
      </c>
      <c r="R4554">
        <f>IF(Tabla1[[#This Row],[SERVICIO]]="COMIDA",3.5,IF(Tabla1[[#This Row],[SERVICIO]]="CONTROLADO",8,IF(Tabla1[[#This Row],[SERVICIO]]="RÁPIDO",4.5,IF(Tabla1[[#This Row],[SERVICIO]]="NORMAL",3,))))</f>
        <v>3.5</v>
      </c>
      <c r="S4554">
        <f>IF(Tabla1[[#This Row],[SERVICIO]]="COMIDA",0.75,IF(Tabla1[[#This Row],[SERVICIO]]="CONTROLADO",2.65,IF(Tabla1[[#This Row],[SERVICIO]]="RÁPIDO",0.55,IF(Tabla1[[#This Row],[SERVICIO]]="NORMAL",1.2,))))</f>
        <v>0.75</v>
      </c>
      <c r="T4554" s="2">
        <f>IF(Tabla1[[#This Row],[KILOMETROS ADICIONALES]]=0,Tabla1[[#This Row],[KILOMETROS]]*Tabla1[[#This Row],[COSTO NORMAL]],Tabla1[[#This Row],[COSTO NORMAL]]*Tabla1[[#This Row],[KILOMETROS HASTA]])</f>
        <v>10.5</v>
      </c>
      <c r="U4554" s="2">
        <f>Tabla1[[#This Row],[KILOMETROS ADICIONALES]]*Tabla1[[#This Row],[COSTO ADICIONAL]]</f>
        <v>5.4375</v>
      </c>
      <c r="V4554">
        <v>150.47999999999999</v>
      </c>
      <c r="W4554" s="2">
        <f>Tabla1[[#This Row],[COSTO NORMAL2]]+Tabla1[[#This Row],[COSTO ADICIONAL2]]</f>
        <v>15.9375</v>
      </c>
    </row>
    <row r="4555" spans="1:23" x14ac:dyDescent="0.25">
      <c r="A4555" t="s">
        <v>2667</v>
      </c>
      <c r="B4555" t="s">
        <v>7287</v>
      </c>
      <c r="C4555" t="s">
        <v>13646</v>
      </c>
      <c r="D4555" t="s">
        <v>13</v>
      </c>
      <c r="E4555" t="s">
        <v>14845</v>
      </c>
      <c r="F4555" t="s">
        <v>76</v>
      </c>
      <c r="G4555" t="s">
        <v>15</v>
      </c>
      <c r="H4555" t="s">
        <v>2667</v>
      </c>
      <c r="I4555" t="s">
        <v>7288</v>
      </c>
      <c r="J4555" t="str">
        <f>MID(Tabla1[[#This Row],[HORA2]],1,2)</f>
        <v>12</v>
      </c>
      <c r="K4555" t="s">
        <v>153</v>
      </c>
      <c r="L4555" t="s">
        <v>153</v>
      </c>
      <c r="M4555" t="s">
        <v>14867</v>
      </c>
      <c r="N4555" t="s">
        <v>22</v>
      </c>
      <c r="O4555">
        <v>7.74</v>
      </c>
      <c r="P45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3.99</v>
      </c>
      <c r="Q4555">
        <f>IF(Tabla1[[#This Row],[SERVICIO]]="COMIDA",3,IF(Tabla1[[#This Row],[SERVICIO]]="CONTROLADO",12,IF(Tabla1[[#This Row],[SERVICIO]]="RÁPIDO",3.75,IF(Tabla1[[#This Row],[SERVICIO]]="NORMAL",2.5,))))</f>
        <v>3.75</v>
      </c>
      <c r="R4555">
        <f>IF(Tabla1[[#This Row],[SERVICIO]]="COMIDA",3.5,IF(Tabla1[[#This Row],[SERVICIO]]="CONTROLADO",8,IF(Tabla1[[#This Row],[SERVICIO]]="RÁPIDO",4.5,IF(Tabla1[[#This Row],[SERVICIO]]="NORMAL",3,))))</f>
        <v>4.5</v>
      </c>
      <c r="S45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5" s="2">
        <f>IF(Tabla1[[#This Row],[KILOMETROS ADICIONALES]]=0,Tabla1[[#This Row],[KILOMETROS]]*Tabla1[[#This Row],[COSTO NORMAL]],Tabla1[[#This Row],[COSTO NORMAL]]*Tabla1[[#This Row],[KILOMETROS HASTA]])</f>
        <v>16.875</v>
      </c>
      <c r="U4555" s="2">
        <f>Tabla1[[#This Row],[KILOMETROS ADICIONALES]]*Tabla1[[#This Row],[COSTO ADICIONAL]]</f>
        <v>2.1945000000000001</v>
      </c>
      <c r="V4555">
        <v>136.01</v>
      </c>
      <c r="W4555" s="2">
        <f>Tabla1[[#This Row],[COSTO NORMAL2]]+Tabla1[[#This Row],[COSTO ADICIONAL2]]</f>
        <v>19.069500000000001</v>
      </c>
    </row>
    <row r="4556" spans="1:23" x14ac:dyDescent="0.25">
      <c r="A4556" t="s">
        <v>2667</v>
      </c>
      <c r="B4556" t="s">
        <v>7289</v>
      </c>
      <c r="C4556" t="s">
        <v>13647</v>
      </c>
      <c r="D4556" t="s">
        <v>13</v>
      </c>
      <c r="E4556" t="s">
        <v>14845</v>
      </c>
      <c r="F4556" t="s">
        <v>14</v>
      </c>
      <c r="G4556" t="s">
        <v>69</v>
      </c>
      <c r="H4556" t="s">
        <v>2667</v>
      </c>
      <c r="I4556" t="s">
        <v>7290</v>
      </c>
      <c r="J4556" t="str">
        <f>MID(Tabla1[[#This Row],[HORA2]],1,2)</f>
        <v>11</v>
      </c>
      <c r="K4556" t="s">
        <v>79</v>
      </c>
      <c r="L4556" t="s">
        <v>79</v>
      </c>
      <c r="M4556" t="s">
        <v>14867</v>
      </c>
      <c r="N4556" t="s">
        <v>22</v>
      </c>
      <c r="O4556">
        <v>5.01</v>
      </c>
      <c r="P45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1.2599999999999998</v>
      </c>
      <c r="Q4556">
        <f>IF(Tabla1[[#This Row],[SERVICIO]]="COMIDA",3,IF(Tabla1[[#This Row],[SERVICIO]]="CONTROLADO",12,IF(Tabla1[[#This Row],[SERVICIO]]="RÁPIDO",3.75,IF(Tabla1[[#This Row],[SERVICIO]]="NORMAL",2.5,))))</f>
        <v>3.75</v>
      </c>
      <c r="R4556">
        <f>IF(Tabla1[[#This Row],[SERVICIO]]="COMIDA",3.5,IF(Tabla1[[#This Row],[SERVICIO]]="CONTROLADO",8,IF(Tabla1[[#This Row],[SERVICIO]]="RÁPIDO",4.5,IF(Tabla1[[#This Row],[SERVICIO]]="NORMAL",3,))))</f>
        <v>4.5</v>
      </c>
      <c r="S45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6" s="2">
        <f>IF(Tabla1[[#This Row],[KILOMETROS ADICIONALES]]=0,Tabla1[[#This Row],[KILOMETROS]]*Tabla1[[#This Row],[COSTO NORMAL]],Tabla1[[#This Row],[COSTO NORMAL]]*Tabla1[[#This Row],[KILOMETROS HASTA]])</f>
        <v>16.875</v>
      </c>
      <c r="U4556" s="2">
        <f>Tabla1[[#This Row],[KILOMETROS ADICIONALES]]*Tabla1[[#This Row],[COSTO ADICIONAL]]</f>
        <v>0.69299999999999995</v>
      </c>
      <c r="V4556">
        <v>77.8</v>
      </c>
      <c r="W4556" s="2">
        <f>Tabla1[[#This Row],[COSTO NORMAL2]]+Tabla1[[#This Row],[COSTO ADICIONAL2]]</f>
        <v>17.568000000000001</v>
      </c>
    </row>
    <row r="4557" spans="1:23" x14ac:dyDescent="0.25">
      <c r="A4557" t="s">
        <v>2667</v>
      </c>
      <c r="B4557" t="s">
        <v>7291</v>
      </c>
      <c r="C4557" t="s">
        <v>13648</v>
      </c>
      <c r="D4557" t="s">
        <v>13</v>
      </c>
      <c r="E4557" t="s">
        <v>14845</v>
      </c>
      <c r="F4557" t="s">
        <v>295</v>
      </c>
      <c r="G4557" t="s">
        <v>15</v>
      </c>
      <c r="H4557" t="s">
        <v>2667</v>
      </c>
      <c r="I4557" t="s">
        <v>1073</v>
      </c>
      <c r="J4557" t="str">
        <f>MID(Tabla1[[#This Row],[HORA2]],1,2)</f>
        <v>13</v>
      </c>
      <c r="K4557" t="s">
        <v>90</v>
      </c>
      <c r="L4557" t="s">
        <v>57</v>
      </c>
      <c r="M4557" t="s">
        <v>14867</v>
      </c>
      <c r="N4557" t="s">
        <v>22</v>
      </c>
      <c r="O4557">
        <v>19.95</v>
      </c>
      <c r="P45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4557">
        <f>IF(Tabla1[[#This Row],[SERVICIO]]="COMIDA",3,IF(Tabla1[[#This Row],[SERVICIO]]="CONTROLADO",12,IF(Tabla1[[#This Row],[SERVICIO]]="RÁPIDO",3.75,IF(Tabla1[[#This Row],[SERVICIO]]="NORMAL",2.5,))))</f>
        <v>3.75</v>
      </c>
      <c r="R4557">
        <f>IF(Tabla1[[#This Row],[SERVICIO]]="COMIDA",3.5,IF(Tabla1[[#This Row],[SERVICIO]]="CONTROLADO",8,IF(Tabla1[[#This Row],[SERVICIO]]="RÁPIDO",4.5,IF(Tabla1[[#This Row],[SERVICIO]]="NORMAL",3,))))</f>
        <v>4.5</v>
      </c>
      <c r="S45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7" s="2">
        <f>IF(Tabla1[[#This Row],[KILOMETROS ADICIONALES]]=0,Tabla1[[#This Row],[KILOMETROS]]*Tabla1[[#This Row],[COSTO NORMAL]],Tabla1[[#This Row],[COSTO NORMAL]]*Tabla1[[#This Row],[KILOMETROS HASTA]])</f>
        <v>16.875</v>
      </c>
      <c r="U4557" s="2">
        <f>Tabla1[[#This Row],[KILOMETROS ADICIONALES]]*Tabla1[[#This Row],[COSTO ADICIONAL]]</f>
        <v>8.91</v>
      </c>
      <c r="V4557">
        <v>97.4</v>
      </c>
      <c r="W4557" s="2">
        <f>Tabla1[[#This Row],[COSTO NORMAL2]]+Tabla1[[#This Row],[COSTO ADICIONAL2]]</f>
        <v>25.785</v>
      </c>
    </row>
    <row r="4558" spans="1:23" x14ac:dyDescent="0.25">
      <c r="A4558" t="s">
        <v>2667</v>
      </c>
      <c r="B4558" t="s">
        <v>7292</v>
      </c>
      <c r="C4558" t="s">
        <v>13649</v>
      </c>
      <c r="D4558" t="s">
        <v>13</v>
      </c>
      <c r="E4558" t="s">
        <v>14845</v>
      </c>
      <c r="F4558" t="s">
        <v>14</v>
      </c>
      <c r="G4558" t="s">
        <v>15</v>
      </c>
      <c r="H4558" t="s">
        <v>2667</v>
      </c>
      <c r="I4558" t="s">
        <v>7293</v>
      </c>
      <c r="J4558" t="str">
        <f>MID(Tabla1[[#This Row],[HORA2]],1,2)</f>
        <v>13</v>
      </c>
      <c r="K4558" t="s">
        <v>31</v>
      </c>
      <c r="L4558" t="s">
        <v>149</v>
      </c>
      <c r="M4558" t="s">
        <v>14867</v>
      </c>
      <c r="N4558" t="s">
        <v>22</v>
      </c>
      <c r="O4558">
        <v>15.55</v>
      </c>
      <c r="P45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</v>
      </c>
      <c r="Q4558">
        <f>IF(Tabla1[[#This Row],[SERVICIO]]="COMIDA",3,IF(Tabla1[[#This Row],[SERVICIO]]="CONTROLADO",12,IF(Tabla1[[#This Row],[SERVICIO]]="RÁPIDO",3.75,IF(Tabla1[[#This Row],[SERVICIO]]="NORMAL",2.5,))))</f>
        <v>3.75</v>
      </c>
      <c r="R4558">
        <f>IF(Tabla1[[#This Row],[SERVICIO]]="COMIDA",3.5,IF(Tabla1[[#This Row],[SERVICIO]]="CONTROLADO",8,IF(Tabla1[[#This Row],[SERVICIO]]="RÁPIDO",4.5,IF(Tabla1[[#This Row],[SERVICIO]]="NORMAL",3,))))</f>
        <v>4.5</v>
      </c>
      <c r="S45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8" s="2">
        <f>IF(Tabla1[[#This Row],[KILOMETROS ADICIONALES]]=0,Tabla1[[#This Row],[KILOMETROS]]*Tabla1[[#This Row],[COSTO NORMAL]],Tabla1[[#This Row],[COSTO NORMAL]]*Tabla1[[#This Row],[KILOMETROS HASTA]])</f>
        <v>16.875</v>
      </c>
      <c r="U4558" s="2">
        <f>Tabla1[[#This Row],[KILOMETROS ADICIONALES]]*Tabla1[[#This Row],[COSTO ADICIONAL]]</f>
        <v>6.4900000000000011</v>
      </c>
      <c r="V4558">
        <v>200.28</v>
      </c>
      <c r="W4558" s="2">
        <f>Tabla1[[#This Row],[COSTO NORMAL2]]+Tabla1[[#This Row],[COSTO ADICIONAL2]]</f>
        <v>23.365000000000002</v>
      </c>
    </row>
    <row r="4559" spans="1:23" x14ac:dyDescent="0.25">
      <c r="A4559" t="s">
        <v>2667</v>
      </c>
      <c r="B4559" t="s">
        <v>7294</v>
      </c>
      <c r="C4559" t="s">
        <v>13650</v>
      </c>
      <c r="D4559" t="s">
        <v>13</v>
      </c>
      <c r="E4559" t="s">
        <v>14845</v>
      </c>
      <c r="F4559" t="s">
        <v>14</v>
      </c>
      <c r="G4559" t="s">
        <v>15</v>
      </c>
      <c r="H4559" t="s">
        <v>2667</v>
      </c>
      <c r="I4559" t="s">
        <v>7295</v>
      </c>
      <c r="J4559" t="str">
        <f>MID(Tabla1[[#This Row],[HORA2]],1,2)</f>
        <v>13</v>
      </c>
      <c r="K4559" t="s">
        <v>271</v>
      </c>
      <c r="L4559" t="s">
        <v>105</v>
      </c>
      <c r="M4559" t="s">
        <v>14867</v>
      </c>
      <c r="N4559" t="s">
        <v>22</v>
      </c>
      <c r="O4559">
        <v>5.86</v>
      </c>
      <c r="P45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2.1100000000000003</v>
      </c>
      <c r="Q4559">
        <f>IF(Tabla1[[#This Row],[SERVICIO]]="COMIDA",3,IF(Tabla1[[#This Row],[SERVICIO]]="CONTROLADO",12,IF(Tabla1[[#This Row],[SERVICIO]]="RÁPIDO",3.75,IF(Tabla1[[#This Row],[SERVICIO]]="NORMAL",2.5,))))</f>
        <v>3.75</v>
      </c>
      <c r="R4559">
        <f>IF(Tabla1[[#This Row],[SERVICIO]]="COMIDA",3.5,IF(Tabla1[[#This Row],[SERVICIO]]="CONTROLADO",8,IF(Tabla1[[#This Row],[SERVICIO]]="RÁPIDO",4.5,IF(Tabla1[[#This Row],[SERVICIO]]="NORMAL",3,))))</f>
        <v>4.5</v>
      </c>
      <c r="S45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59" s="2">
        <f>IF(Tabla1[[#This Row],[KILOMETROS ADICIONALES]]=0,Tabla1[[#This Row],[KILOMETROS]]*Tabla1[[#This Row],[COSTO NORMAL]],Tabla1[[#This Row],[COSTO NORMAL]]*Tabla1[[#This Row],[KILOMETROS HASTA]])</f>
        <v>16.875</v>
      </c>
      <c r="U4559" s="2">
        <f>Tabla1[[#This Row],[KILOMETROS ADICIONALES]]*Tabla1[[#This Row],[COSTO ADICIONAL]]</f>
        <v>1.1605000000000003</v>
      </c>
      <c r="V4559">
        <v>104.78</v>
      </c>
      <c r="W4559" s="2">
        <f>Tabla1[[#This Row],[COSTO NORMAL2]]+Tabla1[[#This Row],[COSTO ADICIONAL2]]</f>
        <v>18.035499999999999</v>
      </c>
    </row>
    <row r="4560" spans="1:23" x14ac:dyDescent="0.25">
      <c r="A4560" t="s">
        <v>2667</v>
      </c>
      <c r="B4560" t="s">
        <v>7296</v>
      </c>
      <c r="C4560" t="s">
        <v>13651</v>
      </c>
      <c r="D4560" t="s">
        <v>13</v>
      </c>
      <c r="E4560" t="s">
        <v>14845</v>
      </c>
      <c r="F4560" t="s">
        <v>14</v>
      </c>
      <c r="G4560" t="s">
        <v>69</v>
      </c>
      <c r="H4560" t="s">
        <v>2667</v>
      </c>
      <c r="I4560" t="s">
        <v>7297</v>
      </c>
      <c r="J4560" t="str">
        <f>MID(Tabla1[[#This Row],[HORA2]],1,2)</f>
        <v>13</v>
      </c>
      <c r="K4560" t="s">
        <v>65</v>
      </c>
      <c r="L4560" t="s">
        <v>20</v>
      </c>
      <c r="M4560" t="s">
        <v>14867</v>
      </c>
      <c r="N4560" t="s">
        <v>22</v>
      </c>
      <c r="O4560">
        <v>12.72</v>
      </c>
      <c r="P45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8.9700000000000006</v>
      </c>
      <c r="Q4560">
        <f>IF(Tabla1[[#This Row],[SERVICIO]]="COMIDA",3,IF(Tabla1[[#This Row],[SERVICIO]]="CONTROLADO",12,IF(Tabla1[[#This Row],[SERVICIO]]="RÁPIDO",3.75,IF(Tabla1[[#This Row],[SERVICIO]]="NORMAL",2.5,))))</f>
        <v>3.75</v>
      </c>
      <c r="R4560">
        <f>IF(Tabla1[[#This Row],[SERVICIO]]="COMIDA",3.5,IF(Tabla1[[#This Row],[SERVICIO]]="CONTROLADO",8,IF(Tabla1[[#This Row],[SERVICIO]]="RÁPIDO",4.5,IF(Tabla1[[#This Row],[SERVICIO]]="NORMAL",3,))))</f>
        <v>4.5</v>
      </c>
      <c r="S45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0" s="2">
        <f>IF(Tabla1[[#This Row],[KILOMETROS ADICIONALES]]=0,Tabla1[[#This Row],[KILOMETROS]]*Tabla1[[#This Row],[COSTO NORMAL]],Tabla1[[#This Row],[COSTO NORMAL]]*Tabla1[[#This Row],[KILOMETROS HASTA]])</f>
        <v>16.875</v>
      </c>
      <c r="U4560" s="2">
        <f>Tabla1[[#This Row],[KILOMETROS ADICIONALES]]*Tabla1[[#This Row],[COSTO ADICIONAL]]</f>
        <v>4.9335000000000004</v>
      </c>
      <c r="V4560">
        <v>233.91</v>
      </c>
      <c r="W4560" s="2">
        <f>Tabla1[[#This Row],[COSTO NORMAL2]]+Tabla1[[#This Row],[COSTO ADICIONAL2]]</f>
        <v>21.808500000000002</v>
      </c>
    </row>
    <row r="4561" spans="1:23" x14ac:dyDescent="0.25">
      <c r="A4561" t="s">
        <v>2667</v>
      </c>
      <c r="B4561" t="s">
        <v>7298</v>
      </c>
      <c r="C4561" t="s">
        <v>13652</v>
      </c>
      <c r="D4561" t="s">
        <v>13</v>
      </c>
      <c r="E4561" t="s">
        <v>14845</v>
      </c>
      <c r="F4561" t="s">
        <v>295</v>
      </c>
      <c r="G4561" t="s">
        <v>69</v>
      </c>
      <c r="H4561" t="s">
        <v>2667</v>
      </c>
      <c r="I4561" t="s">
        <v>7299</v>
      </c>
      <c r="J4561" t="str">
        <f>MID(Tabla1[[#This Row],[HORA2]],1,2)</f>
        <v>14</v>
      </c>
      <c r="K4561" t="s">
        <v>19</v>
      </c>
      <c r="L4561" t="s">
        <v>49</v>
      </c>
      <c r="M4561" t="s">
        <v>14867</v>
      </c>
      <c r="N4561" t="s">
        <v>22</v>
      </c>
      <c r="O4561">
        <v>7.38</v>
      </c>
      <c r="P45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3.63</v>
      </c>
      <c r="Q4561">
        <f>IF(Tabla1[[#This Row],[SERVICIO]]="COMIDA",3,IF(Tabla1[[#This Row],[SERVICIO]]="CONTROLADO",12,IF(Tabla1[[#This Row],[SERVICIO]]="RÁPIDO",3.75,IF(Tabla1[[#This Row],[SERVICIO]]="NORMAL",2.5,))))</f>
        <v>3.75</v>
      </c>
      <c r="R4561">
        <f>IF(Tabla1[[#This Row],[SERVICIO]]="COMIDA",3.5,IF(Tabla1[[#This Row],[SERVICIO]]="CONTROLADO",8,IF(Tabla1[[#This Row],[SERVICIO]]="RÁPIDO",4.5,IF(Tabla1[[#This Row],[SERVICIO]]="NORMAL",3,))))</f>
        <v>4.5</v>
      </c>
      <c r="S45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1" s="2">
        <f>IF(Tabla1[[#This Row],[KILOMETROS ADICIONALES]]=0,Tabla1[[#This Row],[KILOMETROS]]*Tabla1[[#This Row],[COSTO NORMAL]],Tabla1[[#This Row],[COSTO NORMAL]]*Tabla1[[#This Row],[KILOMETROS HASTA]])</f>
        <v>16.875</v>
      </c>
      <c r="U4561" s="2">
        <f>Tabla1[[#This Row],[KILOMETROS ADICIONALES]]*Tabla1[[#This Row],[COSTO ADICIONAL]]</f>
        <v>1.9965000000000002</v>
      </c>
      <c r="V4561">
        <v>6.88</v>
      </c>
      <c r="W4561" s="2">
        <f>Tabla1[[#This Row],[COSTO NORMAL2]]+Tabla1[[#This Row],[COSTO ADICIONAL2]]</f>
        <v>18.871500000000001</v>
      </c>
    </row>
    <row r="4562" spans="1:23" x14ac:dyDescent="0.25">
      <c r="A4562" t="s">
        <v>2667</v>
      </c>
      <c r="B4562" t="s">
        <v>7300</v>
      </c>
      <c r="C4562" t="s">
        <v>13653</v>
      </c>
      <c r="D4562" t="s">
        <v>13</v>
      </c>
      <c r="E4562" t="s">
        <v>14845</v>
      </c>
      <c r="F4562" t="s">
        <v>14</v>
      </c>
      <c r="G4562" t="s">
        <v>15</v>
      </c>
      <c r="H4562" t="s">
        <v>2667</v>
      </c>
      <c r="I4562" t="s">
        <v>7301</v>
      </c>
      <c r="J4562" t="str">
        <f>MID(Tabla1[[#This Row],[HORA2]],1,2)</f>
        <v>11</v>
      </c>
      <c r="K4562" t="s">
        <v>61</v>
      </c>
      <c r="L4562" t="s">
        <v>78</v>
      </c>
      <c r="M4562" t="s">
        <v>14867</v>
      </c>
      <c r="N4562" t="s">
        <v>22</v>
      </c>
      <c r="O4562">
        <v>11.7</v>
      </c>
      <c r="P45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7.9499999999999993</v>
      </c>
      <c r="Q4562">
        <f>IF(Tabla1[[#This Row],[SERVICIO]]="COMIDA",3,IF(Tabla1[[#This Row],[SERVICIO]]="CONTROLADO",12,IF(Tabla1[[#This Row],[SERVICIO]]="RÁPIDO",3.75,IF(Tabla1[[#This Row],[SERVICIO]]="NORMAL",2.5,))))</f>
        <v>3.75</v>
      </c>
      <c r="R4562">
        <f>IF(Tabla1[[#This Row],[SERVICIO]]="COMIDA",3.5,IF(Tabla1[[#This Row],[SERVICIO]]="CONTROLADO",8,IF(Tabla1[[#This Row],[SERVICIO]]="RÁPIDO",4.5,IF(Tabla1[[#This Row],[SERVICIO]]="NORMAL",3,))))</f>
        <v>4.5</v>
      </c>
      <c r="S45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2" s="2">
        <f>IF(Tabla1[[#This Row],[KILOMETROS ADICIONALES]]=0,Tabla1[[#This Row],[KILOMETROS]]*Tabla1[[#This Row],[COSTO NORMAL]],Tabla1[[#This Row],[COSTO NORMAL]]*Tabla1[[#This Row],[KILOMETROS HASTA]])</f>
        <v>16.875</v>
      </c>
      <c r="U4562" s="2">
        <f>Tabla1[[#This Row],[KILOMETROS ADICIONALES]]*Tabla1[[#This Row],[COSTO ADICIONAL]]</f>
        <v>4.3724999999999996</v>
      </c>
      <c r="V4562">
        <v>227.72</v>
      </c>
      <c r="W4562" s="2">
        <f>Tabla1[[#This Row],[COSTO NORMAL2]]+Tabla1[[#This Row],[COSTO ADICIONAL2]]</f>
        <v>21.247499999999999</v>
      </c>
    </row>
    <row r="4563" spans="1:23" x14ac:dyDescent="0.25">
      <c r="A4563" t="s">
        <v>2667</v>
      </c>
      <c r="B4563" t="s">
        <v>7302</v>
      </c>
      <c r="C4563" t="s">
        <v>13654</v>
      </c>
      <c r="D4563" t="s">
        <v>13</v>
      </c>
      <c r="E4563" t="s">
        <v>14847</v>
      </c>
      <c r="F4563" t="s">
        <v>14</v>
      </c>
      <c r="G4563" t="s">
        <v>15</v>
      </c>
      <c r="H4563" t="s">
        <v>2667</v>
      </c>
      <c r="I4563" t="s">
        <v>7303</v>
      </c>
      <c r="J4563" t="str">
        <f>MID(Tabla1[[#This Row],[HORA2]],1,2)</f>
        <v>11</v>
      </c>
      <c r="K4563" t="s">
        <v>19</v>
      </c>
      <c r="L4563" t="s">
        <v>102</v>
      </c>
      <c r="M4563" t="s">
        <v>14867</v>
      </c>
      <c r="N4563" t="s">
        <v>22</v>
      </c>
      <c r="O4563">
        <v>4.71</v>
      </c>
      <c r="P45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1.71</v>
      </c>
      <c r="Q4563">
        <f>IF(Tabla1[[#This Row],[SERVICIO]]="COMIDA",3,IF(Tabla1[[#This Row],[SERVICIO]]="CONTROLADO",12,IF(Tabla1[[#This Row],[SERVICIO]]="RÁPIDO",3.75,IF(Tabla1[[#This Row],[SERVICIO]]="NORMAL",2.5,))))</f>
        <v>3</v>
      </c>
      <c r="R4563">
        <f>IF(Tabla1[[#This Row],[SERVICIO]]="COMIDA",3.5,IF(Tabla1[[#This Row],[SERVICIO]]="CONTROLADO",8,IF(Tabla1[[#This Row],[SERVICIO]]="RÁPIDO",4.5,IF(Tabla1[[#This Row],[SERVICIO]]="NORMAL",3,))))</f>
        <v>3.5</v>
      </c>
      <c r="S4563">
        <f>IF(Tabla1[[#This Row],[SERVICIO]]="COMIDA",0.75,IF(Tabla1[[#This Row],[SERVICIO]]="CONTROLADO",2.65,IF(Tabla1[[#This Row],[SERVICIO]]="RÁPIDO",0.55,IF(Tabla1[[#This Row],[SERVICIO]]="NORMAL",1.2,))))</f>
        <v>0.75</v>
      </c>
      <c r="T4563" s="2">
        <f>IF(Tabla1[[#This Row],[KILOMETROS ADICIONALES]]=0,Tabla1[[#This Row],[KILOMETROS]]*Tabla1[[#This Row],[COSTO NORMAL]],Tabla1[[#This Row],[COSTO NORMAL]]*Tabla1[[#This Row],[KILOMETROS HASTA]])</f>
        <v>10.5</v>
      </c>
      <c r="U4563" s="2">
        <f>Tabla1[[#This Row],[KILOMETROS ADICIONALES]]*Tabla1[[#This Row],[COSTO ADICIONAL]]</f>
        <v>1.2825</v>
      </c>
      <c r="V4563">
        <v>217.56</v>
      </c>
      <c r="W4563" s="2">
        <f>Tabla1[[#This Row],[COSTO NORMAL2]]+Tabla1[[#This Row],[COSTO ADICIONAL2]]</f>
        <v>11.782500000000001</v>
      </c>
    </row>
    <row r="4564" spans="1:23" x14ac:dyDescent="0.25">
      <c r="A4564" t="s">
        <v>2667</v>
      </c>
      <c r="B4564" t="s">
        <v>7304</v>
      </c>
      <c r="C4564" t="s">
        <v>13655</v>
      </c>
      <c r="D4564" t="s">
        <v>13</v>
      </c>
      <c r="E4564" t="s">
        <v>14845</v>
      </c>
      <c r="F4564" t="s">
        <v>76</v>
      </c>
      <c r="G4564" t="s">
        <v>15</v>
      </c>
      <c r="H4564" t="s">
        <v>2667</v>
      </c>
      <c r="I4564" t="s">
        <v>7305</v>
      </c>
      <c r="J4564" t="str">
        <f>MID(Tabla1[[#This Row],[HORA2]],1,2)</f>
        <v>17</v>
      </c>
      <c r="K4564" t="s">
        <v>110</v>
      </c>
      <c r="L4564" t="s">
        <v>110</v>
      </c>
      <c r="M4564" t="s">
        <v>14867</v>
      </c>
      <c r="N4564" t="s">
        <v>22</v>
      </c>
      <c r="O4564">
        <v>9.67</v>
      </c>
      <c r="P45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5.92</v>
      </c>
      <c r="Q4564">
        <f>IF(Tabla1[[#This Row],[SERVICIO]]="COMIDA",3,IF(Tabla1[[#This Row],[SERVICIO]]="CONTROLADO",12,IF(Tabla1[[#This Row],[SERVICIO]]="RÁPIDO",3.75,IF(Tabla1[[#This Row],[SERVICIO]]="NORMAL",2.5,))))</f>
        <v>3.75</v>
      </c>
      <c r="R4564">
        <f>IF(Tabla1[[#This Row],[SERVICIO]]="COMIDA",3.5,IF(Tabla1[[#This Row],[SERVICIO]]="CONTROLADO",8,IF(Tabla1[[#This Row],[SERVICIO]]="RÁPIDO",4.5,IF(Tabla1[[#This Row],[SERVICIO]]="NORMAL",3,))))</f>
        <v>4.5</v>
      </c>
      <c r="S45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4" s="2">
        <f>IF(Tabla1[[#This Row],[KILOMETROS ADICIONALES]]=0,Tabla1[[#This Row],[KILOMETROS]]*Tabla1[[#This Row],[COSTO NORMAL]],Tabla1[[#This Row],[COSTO NORMAL]]*Tabla1[[#This Row],[KILOMETROS HASTA]])</f>
        <v>16.875</v>
      </c>
      <c r="U4564" s="2">
        <f>Tabla1[[#This Row],[KILOMETROS ADICIONALES]]*Tabla1[[#This Row],[COSTO ADICIONAL]]</f>
        <v>3.2560000000000002</v>
      </c>
      <c r="V4564">
        <v>244.3</v>
      </c>
      <c r="W4564" s="2">
        <f>Tabla1[[#This Row],[COSTO NORMAL2]]+Tabla1[[#This Row],[COSTO ADICIONAL2]]</f>
        <v>20.131</v>
      </c>
    </row>
    <row r="4565" spans="1:23" x14ac:dyDescent="0.25">
      <c r="A4565" t="s">
        <v>2667</v>
      </c>
      <c r="B4565" t="s">
        <v>7306</v>
      </c>
      <c r="C4565" t="s">
        <v>13656</v>
      </c>
      <c r="D4565" t="s">
        <v>13</v>
      </c>
      <c r="E4565" t="s">
        <v>14845</v>
      </c>
      <c r="F4565" t="s">
        <v>14</v>
      </c>
      <c r="G4565" t="s">
        <v>15</v>
      </c>
      <c r="H4565" t="s">
        <v>2667</v>
      </c>
      <c r="I4565" t="s">
        <v>7307</v>
      </c>
      <c r="J4565" t="str">
        <f>MID(Tabla1[[#This Row],[HORA2]],1,2)</f>
        <v>14</v>
      </c>
      <c r="K4565" t="s">
        <v>20</v>
      </c>
      <c r="L4565" t="s">
        <v>20</v>
      </c>
      <c r="M4565" t="s">
        <v>14867</v>
      </c>
      <c r="N4565" t="s">
        <v>22</v>
      </c>
      <c r="O4565">
        <v>9.7200000000000006</v>
      </c>
      <c r="P45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5.9700000000000006</v>
      </c>
      <c r="Q4565">
        <f>IF(Tabla1[[#This Row],[SERVICIO]]="COMIDA",3,IF(Tabla1[[#This Row],[SERVICIO]]="CONTROLADO",12,IF(Tabla1[[#This Row],[SERVICIO]]="RÁPIDO",3.75,IF(Tabla1[[#This Row],[SERVICIO]]="NORMAL",2.5,))))</f>
        <v>3.75</v>
      </c>
      <c r="R4565">
        <f>IF(Tabla1[[#This Row],[SERVICIO]]="COMIDA",3.5,IF(Tabla1[[#This Row],[SERVICIO]]="CONTROLADO",8,IF(Tabla1[[#This Row],[SERVICIO]]="RÁPIDO",4.5,IF(Tabla1[[#This Row],[SERVICIO]]="NORMAL",3,))))</f>
        <v>4.5</v>
      </c>
      <c r="S45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5" s="2">
        <f>IF(Tabla1[[#This Row],[KILOMETROS ADICIONALES]]=0,Tabla1[[#This Row],[KILOMETROS]]*Tabla1[[#This Row],[COSTO NORMAL]],Tabla1[[#This Row],[COSTO NORMAL]]*Tabla1[[#This Row],[KILOMETROS HASTA]])</f>
        <v>16.875</v>
      </c>
      <c r="U4565" s="2">
        <f>Tabla1[[#This Row],[KILOMETROS ADICIONALES]]*Tabla1[[#This Row],[COSTO ADICIONAL]]</f>
        <v>3.2835000000000005</v>
      </c>
      <c r="V4565">
        <v>195.72</v>
      </c>
      <c r="W4565" s="2">
        <f>Tabla1[[#This Row],[COSTO NORMAL2]]+Tabla1[[#This Row],[COSTO ADICIONAL2]]</f>
        <v>20.1585</v>
      </c>
    </row>
    <row r="4566" spans="1:23" x14ac:dyDescent="0.25">
      <c r="A4566" t="s">
        <v>2667</v>
      </c>
      <c r="B4566" t="s">
        <v>7308</v>
      </c>
      <c r="C4566" t="s">
        <v>13657</v>
      </c>
      <c r="D4566" t="s">
        <v>13</v>
      </c>
      <c r="E4566" t="s">
        <v>14844</v>
      </c>
      <c r="F4566" t="s">
        <v>14</v>
      </c>
      <c r="G4566" t="s">
        <v>24</v>
      </c>
      <c r="H4566" t="s">
        <v>2667</v>
      </c>
      <c r="I4566" t="s">
        <v>991</v>
      </c>
      <c r="J4566" t="str">
        <f>MID(Tabla1[[#This Row],[HORA2]],1,2)</f>
        <v>12</v>
      </c>
      <c r="K4566" t="s">
        <v>110</v>
      </c>
      <c r="L4566" t="s">
        <v>20</v>
      </c>
      <c r="M4566" t="s">
        <v>14867</v>
      </c>
      <c r="N4566" t="s">
        <v>22</v>
      </c>
      <c r="O4566">
        <v>15.49</v>
      </c>
      <c r="P45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12.99</v>
      </c>
      <c r="Q4566">
        <f>IF(Tabla1[[#This Row],[SERVICIO]]="COMIDA",3,IF(Tabla1[[#This Row],[SERVICIO]]="CONTROLADO",12,IF(Tabla1[[#This Row],[SERVICIO]]="RÁPIDO",3.75,IF(Tabla1[[#This Row],[SERVICIO]]="NORMAL",2.5,))))</f>
        <v>2.5</v>
      </c>
      <c r="R4566">
        <f>IF(Tabla1[[#This Row],[SERVICIO]]="COMIDA",3.5,IF(Tabla1[[#This Row],[SERVICIO]]="CONTROLADO",8,IF(Tabla1[[#This Row],[SERVICIO]]="RÁPIDO",4.5,IF(Tabla1[[#This Row],[SERVICIO]]="NORMAL",3,))))</f>
        <v>3</v>
      </c>
      <c r="S4566">
        <f>IF(Tabla1[[#This Row],[SERVICIO]]="COMIDA",0.75,IF(Tabla1[[#This Row],[SERVICIO]]="CONTROLADO",2.65,IF(Tabla1[[#This Row],[SERVICIO]]="RÁPIDO",0.55,IF(Tabla1[[#This Row],[SERVICIO]]="NORMAL",1.2,))))</f>
        <v>1.2</v>
      </c>
      <c r="T4566" s="2">
        <f>IF(Tabla1[[#This Row],[KILOMETROS ADICIONALES]]=0,Tabla1[[#This Row],[KILOMETROS]]*Tabla1[[#This Row],[COSTO NORMAL]],Tabla1[[#This Row],[COSTO NORMAL]]*Tabla1[[#This Row],[KILOMETROS HASTA]])</f>
        <v>7.5</v>
      </c>
      <c r="U4566" s="2">
        <f>Tabla1[[#This Row],[KILOMETROS ADICIONALES]]*Tabla1[[#This Row],[COSTO ADICIONAL]]</f>
        <v>15.587999999999999</v>
      </c>
      <c r="V4566">
        <v>173.21</v>
      </c>
      <c r="W4566" s="2">
        <f>Tabla1[[#This Row],[COSTO NORMAL2]]+Tabla1[[#This Row],[COSTO ADICIONAL2]]</f>
        <v>23.088000000000001</v>
      </c>
    </row>
    <row r="4567" spans="1:23" x14ac:dyDescent="0.25">
      <c r="A4567" t="s">
        <v>2667</v>
      </c>
      <c r="B4567" t="s">
        <v>7309</v>
      </c>
      <c r="C4567" t="s">
        <v>13658</v>
      </c>
      <c r="D4567" t="s">
        <v>13</v>
      </c>
      <c r="E4567" t="s">
        <v>14847</v>
      </c>
      <c r="F4567" t="s">
        <v>14</v>
      </c>
      <c r="G4567" t="s">
        <v>15</v>
      </c>
      <c r="H4567" t="s">
        <v>2667</v>
      </c>
      <c r="I4567" t="s">
        <v>1157</v>
      </c>
      <c r="J4567" t="str">
        <f>MID(Tabla1[[#This Row],[HORA2]],1,2)</f>
        <v>13</v>
      </c>
      <c r="K4567" t="s">
        <v>43</v>
      </c>
      <c r="L4567" t="s">
        <v>78</v>
      </c>
      <c r="M4567" t="s">
        <v>14867</v>
      </c>
      <c r="N4567" t="s">
        <v>22</v>
      </c>
      <c r="O4567">
        <v>15.29</v>
      </c>
      <c r="P45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12.29</v>
      </c>
      <c r="Q4567">
        <f>IF(Tabla1[[#This Row],[SERVICIO]]="COMIDA",3,IF(Tabla1[[#This Row],[SERVICIO]]="CONTROLADO",12,IF(Tabla1[[#This Row],[SERVICIO]]="RÁPIDO",3.75,IF(Tabla1[[#This Row],[SERVICIO]]="NORMAL",2.5,))))</f>
        <v>3</v>
      </c>
      <c r="R4567">
        <f>IF(Tabla1[[#This Row],[SERVICIO]]="COMIDA",3.5,IF(Tabla1[[#This Row],[SERVICIO]]="CONTROLADO",8,IF(Tabla1[[#This Row],[SERVICIO]]="RÁPIDO",4.5,IF(Tabla1[[#This Row],[SERVICIO]]="NORMAL",3,))))</f>
        <v>3.5</v>
      </c>
      <c r="S4567">
        <f>IF(Tabla1[[#This Row],[SERVICIO]]="COMIDA",0.75,IF(Tabla1[[#This Row],[SERVICIO]]="CONTROLADO",2.65,IF(Tabla1[[#This Row],[SERVICIO]]="RÁPIDO",0.55,IF(Tabla1[[#This Row],[SERVICIO]]="NORMAL",1.2,))))</f>
        <v>0.75</v>
      </c>
      <c r="T4567" s="2">
        <f>IF(Tabla1[[#This Row],[KILOMETROS ADICIONALES]]=0,Tabla1[[#This Row],[KILOMETROS]]*Tabla1[[#This Row],[COSTO NORMAL]],Tabla1[[#This Row],[COSTO NORMAL]]*Tabla1[[#This Row],[KILOMETROS HASTA]])</f>
        <v>10.5</v>
      </c>
      <c r="U4567" s="2">
        <f>Tabla1[[#This Row],[KILOMETROS ADICIONALES]]*Tabla1[[#This Row],[COSTO ADICIONAL]]</f>
        <v>9.2174999999999994</v>
      </c>
      <c r="V4567">
        <v>31.4</v>
      </c>
      <c r="W4567" s="2">
        <f>Tabla1[[#This Row],[COSTO NORMAL2]]+Tabla1[[#This Row],[COSTO ADICIONAL2]]</f>
        <v>19.717500000000001</v>
      </c>
    </row>
    <row r="4568" spans="1:23" x14ac:dyDescent="0.25">
      <c r="A4568" t="s">
        <v>2667</v>
      </c>
      <c r="B4568" t="s">
        <v>7310</v>
      </c>
      <c r="C4568" t="s">
        <v>13659</v>
      </c>
      <c r="D4568" t="s">
        <v>13</v>
      </c>
      <c r="E4568" t="s">
        <v>14847</v>
      </c>
      <c r="F4568" t="s">
        <v>14</v>
      </c>
      <c r="G4568" t="s">
        <v>15</v>
      </c>
      <c r="H4568" t="s">
        <v>2667</v>
      </c>
      <c r="I4568" t="s">
        <v>7311</v>
      </c>
      <c r="J4568" t="str">
        <f>MID(Tabla1[[#This Row],[HORA2]],1,2)</f>
        <v>13</v>
      </c>
      <c r="K4568" t="s">
        <v>43</v>
      </c>
      <c r="L4568" t="s">
        <v>78</v>
      </c>
      <c r="M4568" t="s">
        <v>14867</v>
      </c>
      <c r="N4568" t="s">
        <v>22</v>
      </c>
      <c r="O4568">
        <v>6.5600000000000005</v>
      </c>
      <c r="P45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3.5600000000000005</v>
      </c>
      <c r="Q4568">
        <f>IF(Tabla1[[#This Row],[SERVICIO]]="COMIDA",3,IF(Tabla1[[#This Row],[SERVICIO]]="CONTROLADO",12,IF(Tabla1[[#This Row],[SERVICIO]]="RÁPIDO",3.75,IF(Tabla1[[#This Row],[SERVICIO]]="NORMAL",2.5,))))</f>
        <v>3</v>
      </c>
      <c r="R4568">
        <f>IF(Tabla1[[#This Row],[SERVICIO]]="COMIDA",3.5,IF(Tabla1[[#This Row],[SERVICIO]]="CONTROLADO",8,IF(Tabla1[[#This Row],[SERVICIO]]="RÁPIDO",4.5,IF(Tabla1[[#This Row],[SERVICIO]]="NORMAL",3,))))</f>
        <v>3.5</v>
      </c>
      <c r="S4568">
        <f>IF(Tabla1[[#This Row],[SERVICIO]]="COMIDA",0.75,IF(Tabla1[[#This Row],[SERVICIO]]="CONTROLADO",2.65,IF(Tabla1[[#This Row],[SERVICIO]]="RÁPIDO",0.55,IF(Tabla1[[#This Row],[SERVICIO]]="NORMAL",1.2,))))</f>
        <v>0.75</v>
      </c>
      <c r="T4568" s="2">
        <f>IF(Tabla1[[#This Row],[KILOMETROS ADICIONALES]]=0,Tabla1[[#This Row],[KILOMETROS]]*Tabla1[[#This Row],[COSTO NORMAL]],Tabla1[[#This Row],[COSTO NORMAL]]*Tabla1[[#This Row],[KILOMETROS HASTA]])</f>
        <v>10.5</v>
      </c>
      <c r="U4568" s="2">
        <f>Tabla1[[#This Row],[KILOMETROS ADICIONALES]]*Tabla1[[#This Row],[COSTO ADICIONAL]]</f>
        <v>2.6700000000000004</v>
      </c>
      <c r="V4568">
        <v>244.32</v>
      </c>
      <c r="W4568" s="2">
        <f>Tabla1[[#This Row],[COSTO NORMAL2]]+Tabla1[[#This Row],[COSTO ADICIONAL2]]</f>
        <v>13.17</v>
      </c>
    </row>
    <row r="4569" spans="1:23" x14ac:dyDescent="0.25">
      <c r="A4569" t="s">
        <v>2667</v>
      </c>
      <c r="B4569" t="s">
        <v>7312</v>
      </c>
      <c r="C4569" t="s">
        <v>13660</v>
      </c>
      <c r="D4569" t="s">
        <v>13</v>
      </c>
      <c r="E4569" t="s">
        <v>14845</v>
      </c>
      <c r="F4569" t="s">
        <v>14</v>
      </c>
      <c r="G4569" t="s">
        <v>15</v>
      </c>
      <c r="H4569" t="s">
        <v>2667</v>
      </c>
      <c r="I4569" t="s">
        <v>7313</v>
      </c>
      <c r="J4569" t="str">
        <f>MID(Tabla1[[#This Row],[HORA2]],1,2)</f>
        <v>16</v>
      </c>
      <c r="K4569" t="s">
        <v>19</v>
      </c>
      <c r="L4569" t="s">
        <v>19</v>
      </c>
      <c r="M4569" t="s">
        <v>14867</v>
      </c>
      <c r="N4569" t="s">
        <v>22</v>
      </c>
      <c r="O4569">
        <v>8.64</v>
      </c>
      <c r="P45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4.8900000000000006</v>
      </c>
      <c r="Q4569">
        <f>IF(Tabla1[[#This Row],[SERVICIO]]="COMIDA",3,IF(Tabla1[[#This Row],[SERVICIO]]="CONTROLADO",12,IF(Tabla1[[#This Row],[SERVICIO]]="RÁPIDO",3.75,IF(Tabla1[[#This Row],[SERVICIO]]="NORMAL",2.5,))))</f>
        <v>3.75</v>
      </c>
      <c r="R4569">
        <f>IF(Tabla1[[#This Row],[SERVICIO]]="COMIDA",3.5,IF(Tabla1[[#This Row],[SERVICIO]]="CONTROLADO",8,IF(Tabla1[[#This Row],[SERVICIO]]="RÁPIDO",4.5,IF(Tabla1[[#This Row],[SERVICIO]]="NORMAL",3,))))</f>
        <v>4.5</v>
      </c>
      <c r="S45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69" s="2">
        <f>IF(Tabla1[[#This Row],[KILOMETROS ADICIONALES]]=0,Tabla1[[#This Row],[KILOMETROS]]*Tabla1[[#This Row],[COSTO NORMAL]],Tabla1[[#This Row],[COSTO NORMAL]]*Tabla1[[#This Row],[KILOMETROS HASTA]])</f>
        <v>16.875</v>
      </c>
      <c r="U4569" s="2">
        <f>Tabla1[[#This Row],[KILOMETROS ADICIONALES]]*Tabla1[[#This Row],[COSTO ADICIONAL]]</f>
        <v>2.6895000000000007</v>
      </c>
      <c r="V4569">
        <v>117.54</v>
      </c>
      <c r="W4569" s="2">
        <f>Tabla1[[#This Row],[COSTO NORMAL2]]+Tabla1[[#This Row],[COSTO ADICIONAL2]]</f>
        <v>19.564500000000002</v>
      </c>
    </row>
    <row r="4570" spans="1:23" x14ac:dyDescent="0.25">
      <c r="A4570" t="s">
        <v>2667</v>
      </c>
      <c r="B4570" t="s">
        <v>7314</v>
      </c>
      <c r="C4570" t="s">
        <v>13661</v>
      </c>
      <c r="D4570" t="s">
        <v>13</v>
      </c>
      <c r="E4570" t="s">
        <v>14847</v>
      </c>
      <c r="F4570" t="s">
        <v>14</v>
      </c>
      <c r="G4570" t="s">
        <v>15</v>
      </c>
      <c r="H4570" t="s">
        <v>2667</v>
      </c>
      <c r="I4570" t="s">
        <v>7315</v>
      </c>
      <c r="J4570" t="str">
        <f>MID(Tabla1[[#This Row],[HORA2]],1,2)</f>
        <v>11</v>
      </c>
      <c r="K4570" t="s">
        <v>19</v>
      </c>
      <c r="L4570" t="s">
        <v>57</v>
      </c>
      <c r="M4570" t="s">
        <v>14867</v>
      </c>
      <c r="N4570" t="s">
        <v>22</v>
      </c>
      <c r="O4570">
        <v>17.29</v>
      </c>
      <c r="P45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14.29</v>
      </c>
      <c r="Q4570">
        <f>IF(Tabla1[[#This Row],[SERVICIO]]="COMIDA",3,IF(Tabla1[[#This Row],[SERVICIO]]="CONTROLADO",12,IF(Tabla1[[#This Row],[SERVICIO]]="RÁPIDO",3.75,IF(Tabla1[[#This Row],[SERVICIO]]="NORMAL",2.5,))))</f>
        <v>3</v>
      </c>
      <c r="R4570">
        <f>IF(Tabla1[[#This Row],[SERVICIO]]="COMIDA",3.5,IF(Tabla1[[#This Row],[SERVICIO]]="CONTROLADO",8,IF(Tabla1[[#This Row],[SERVICIO]]="RÁPIDO",4.5,IF(Tabla1[[#This Row],[SERVICIO]]="NORMAL",3,))))</f>
        <v>3.5</v>
      </c>
      <c r="S4570">
        <f>IF(Tabla1[[#This Row],[SERVICIO]]="COMIDA",0.75,IF(Tabla1[[#This Row],[SERVICIO]]="CONTROLADO",2.65,IF(Tabla1[[#This Row],[SERVICIO]]="RÁPIDO",0.55,IF(Tabla1[[#This Row],[SERVICIO]]="NORMAL",1.2,))))</f>
        <v>0.75</v>
      </c>
      <c r="T4570" s="2">
        <f>IF(Tabla1[[#This Row],[KILOMETROS ADICIONALES]]=0,Tabla1[[#This Row],[KILOMETROS]]*Tabla1[[#This Row],[COSTO NORMAL]],Tabla1[[#This Row],[COSTO NORMAL]]*Tabla1[[#This Row],[KILOMETROS HASTA]])</f>
        <v>10.5</v>
      </c>
      <c r="U4570" s="2">
        <f>Tabla1[[#This Row],[KILOMETROS ADICIONALES]]*Tabla1[[#This Row],[COSTO ADICIONAL]]</f>
        <v>10.717499999999999</v>
      </c>
      <c r="V4570">
        <v>230.3</v>
      </c>
      <c r="W4570" s="2">
        <f>Tabla1[[#This Row],[COSTO NORMAL2]]+Tabla1[[#This Row],[COSTO ADICIONAL2]]</f>
        <v>21.217500000000001</v>
      </c>
    </row>
    <row r="4571" spans="1:23" x14ac:dyDescent="0.25">
      <c r="A4571" t="s">
        <v>2667</v>
      </c>
      <c r="B4571" t="s">
        <v>7316</v>
      </c>
      <c r="C4571" t="s">
        <v>13662</v>
      </c>
      <c r="D4571" t="s">
        <v>13</v>
      </c>
      <c r="E4571" t="s">
        <v>14845</v>
      </c>
      <c r="F4571" t="s">
        <v>14</v>
      </c>
      <c r="G4571" t="s">
        <v>15</v>
      </c>
      <c r="H4571" t="s">
        <v>2667</v>
      </c>
      <c r="I4571" t="s">
        <v>7317</v>
      </c>
      <c r="J4571" t="str">
        <f>MID(Tabla1[[#This Row],[HORA2]],1,2)</f>
        <v>12</v>
      </c>
      <c r="K4571" t="s">
        <v>20</v>
      </c>
      <c r="L4571" t="s">
        <v>44</v>
      </c>
      <c r="M4571" t="s">
        <v>14867</v>
      </c>
      <c r="N4571" t="s">
        <v>22</v>
      </c>
      <c r="O4571">
        <v>5.68</v>
      </c>
      <c r="P45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1.9299999999999997</v>
      </c>
      <c r="Q4571">
        <f>IF(Tabla1[[#This Row],[SERVICIO]]="COMIDA",3,IF(Tabla1[[#This Row],[SERVICIO]]="CONTROLADO",12,IF(Tabla1[[#This Row],[SERVICIO]]="RÁPIDO",3.75,IF(Tabla1[[#This Row],[SERVICIO]]="NORMAL",2.5,))))</f>
        <v>3.75</v>
      </c>
      <c r="R4571">
        <f>IF(Tabla1[[#This Row],[SERVICIO]]="COMIDA",3.5,IF(Tabla1[[#This Row],[SERVICIO]]="CONTROLADO",8,IF(Tabla1[[#This Row],[SERVICIO]]="RÁPIDO",4.5,IF(Tabla1[[#This Row],[SERVICIO]]="NORMAL",3,))))</f>
        <v>4.5</v>
      </c>
      <c r="S45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1" s="2">
        <f>IF(Tabla1[[#This Row],[KILOMETROS ADICIONALES]]=0,Tabla1[[#This Row],[KILOMETROS]]*Tabla1[[#This Row],[COSTO NORMAL]],Tabla1[[#This Row],[COSTO NORMAL]]*Tabla1[[#This Row],[KILOMETROS HASTA]])</f>
        <v>16.875</v>
      </c>
      <c r="U4571" s="2">
        <f>Tabla1[[#This Row],[KILOMETROS ADICIONALES]]*Tabla1[[#This Row],[COSTO ADICIONAL]]</f>
        <v>1.0614999999999999</v>
      </c>
      <c r="V4571">
        <v>61.31</v>
      </c>
      <c r="W4571" s="2">
        <f>Tabla1[[#This Row],[COSTO NORMAL2]]+Tabla1[[#This Row],[COSTO ADICIONAL2]]</f>
        <v>17.936499999999999</v>
      </c>
    </row>
    <row r="4572" spans="1:23" x14ac:dyDescent="0.25">
      <c r="A4572" t="s">
        <v>2667</v>
      </c>
      <c r="B4572" t="s">
        <v>7318</v>
      </c>
      <c r="C4572" t="s">
        <v>13663</v>
      </c>
      <c r="D4572" t="s">
        <v>13</v>
      </c>
      <c r="E4572" t="s">
        <v>14845</v>
      </c>
      <c r="F4572" t="s">
        <v>14</v>
      </c>
      <c r="G4572" t="s">
        <v>15</v>
      </c>
      <c r="H4572" t="s">
        <v>2667</v>
      </c>
      <c r="I4572" t="s">
        <v>7319</v>
      </c>
      <c r="J4572" t="str">
        <f>MID(Tabla1[[#This Row],[HORA2]],1,2)</f>
        <v>12</v>
      </c>
      <c r="K4572" t="s">
        <v>35</v>
      </c>
      <c r="L4572" t="s">
        <v>35</v>
      </c>
      <c r="M4572" t="s">
        <v>14867</v>
      </c>
      <c r="N4572" t="s">
        <v>22</v>
      </c>
      <c r="O4572">
        <v>8.06</v>
      </c>
      <c r="P45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4.3100000000000005</v>
      </c>
      <c r="Q4572">
        <f>IF(Tabla1[[#This Row],[SERVICIO]]="COMIDA",3,IF(Tabla1[[#This Row],[SERVICIO]]="CONTROLADO",12,IF(Tabla1[[#This Row],[SERVICIO]]="RÁPIDO",3.75,IF(Tabla1[[#This Row],[SERVICIO]]="NORMAL",2.5,))))</f>
        <v>3.75</v>
      </c>
      <c r="R4572">
        <f>IF(Tabla1[[#This Row],[SERVICIO]]="COMIDA",3.5,IF(Tabla1[[#This Row],[SERVICIO]]="CONTROLADO",8,IF(Tabla1[[#This Row],[SERVICIO]]="RÁPIDO",4.5,IF(Tabla1[[#This Row],[SERVICIO]]="NORMAL",3,))))</f>
        <v>4.5</v>
      </c>
      <c r="S45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2" s="2">
        <f>IF(Tabla1[[#This Row],[KILOMETROS ADICIONALES]]=0,Tabla1[[#This Row],[KILOMETROS]]*Tabla1[[#This Row],[COSTO NORMAL]],Tabla1[[#This Row],[COSTO NORMAL]]*Tabla1[[#This Row],[KILOMETROS HASTA]])</f>
        <v>16.875</v>
      </c>
      <c r="U4572" s="2">
        <f>Tabla1[[#This Row],[KILOMETROS ADICIONALES]]*Tabla1[[#This Row],[COSTO ADICIONAL]]</f>
        <v>2.3705000000000003</v>
      </c>
      <c r="V4572">
        <v>191.16</v>
      </c>
      <c r="W4572" s="2">
        <f>Tabla1[[#This Row],[COSTO NORMAL2]]+Tabla1[[#This Row],[COSTO ADICIONAL2]]</f>
        <v>19.2455</v>
      </c>
    </row>
    <row r="4573" spans="1:23" x14ac:dyDescent="0.25">
      <c r="A4573" t="s">
        <v>2667</v>
      </c>
      <c r="B4573" t="s">
        <v>7320</v>
      </c>
      <c r="C4573" t="s">
        <v>13664</v>
      </c>
      <c r="D4573" t="s">
        <v>13</v>
      </c>
      <c r="E4573" t="s">
        <v>14845</v>
      </c>
      <c r="F4573" t="s">
        <v>76</v>
      </c>
      <c r="G4573" t="s">
        <v>69</v>
      </c>
      <c r="H4573" t="s">
        <v>2667</v>
      </c>
      <c r="I4573" t="s">
        <v>7321</v>
      </c>
      <c r="J4573" t="str">
        <f>MID(Tabla1[[#This Row],[HORA2]],1,2)</f>
        <v>13</v>
      </c>
      <c r="K4573" t="s">
        <v>78</v>
      </c>
      <c r="L4573" t="s">
        <v>19</v>
      </c>
      <c r="M4573" t="s">
        <v>14867</v>
      </c>
      <c r="N4573" t="s">
        <v>22</v>
      </c>
      <c r="O4573">
        <v>1.1499999999999999</v>
      </c>
      <c r="P45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73">
        <f>IF(Tabla1[[#This Row],[SERVICIO]]="COMIDA",3,IF(Tabla1[[#This Row],[SERVICIO]]="CONTROLADO",12,IF(Tabla1[[#This Row],[SERVICIO]]="RÁPIDO",3.75,IF(Tabla1[[#This Row],[SERVICIO]]="NORMAL",2.5,))))</f>
        <v>3.75</v>
      </c>
      <c r="R4573">
        <f>IF(Tabla1[[#This Row],[SERVICIO]]="COMIDA",3.5,IF(Tabla1[[#This Row],[SERVICIO]]="CONTROLADO",8,IF(Tabla1[[#This Row],[SERVICIO]]="RÁPIDO",4.5,IF(Tabla1[[#This Row],[SERVICIO]]="NORMAL",3,))))</f>
        <v>4.5</v>
      </c>
      <c r="S45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3" s="2">
        <f>IF(Tabla1[[#This Row],[KILOMETROS ADICIONALES]]=0,Tabla1[[#This Row],[KILOMETROS]]*Tabla1[[#This Row],[COSTO NORMAL]],Tabla1[[#This Row],[COSTO NORMAL]]*Tabla1[[#This Row],[KILOMETROS HASTA]])</f>
        <v>5.1749999999999998</v>
      </c>
      <c r="U4573" s="2">
        <f>Tabla1[[#This Row],[KILOMETROS ADICIONALES]]*Tabla1[[#This Row],[COSTO ADICIONAL]]</f>
        <v>0</v>
      </c>
      <c r="V4573">
        <v>244.25</v>
      </c>
      <c r="W4573" s="2">
        <f>Tabla1[[#This Row],[COSTO NORMAL2]]+Tabla1[[#This Row],[COSTO ADICIONAL2]]</f>
        <v>5.1749999999999998</v>
      </c>
    </row>
    <row r="4574" spans="1:23" x14ac:dyDescent="0.25">
      <c r="A4574" t="s">
        <v>2667</v>
      </c>
      <c r="B4574" t="s">
        <v>7320</v>
      </c>
      <c r="C4574" t="s">
        <v>13665</v>
      </c>
      <c r="D4574" t="s">
        <v>13</v>
      </c>
      <c r="E4574" t="s">
        <v>14845</v>
      </c>
      <c r="F4574" t="s">
        <v>76</v>
      </c>
      <c r="G4574" t="s">
        <v>69</v>
      </c>
      <c r="H4574" t="s">
        <v>2667</v>
      </c>
      <c r="I4574" t="s">
        <v>7321</v>
      </c>
      <c r="J4574" t="str">
        <f>MID(Tabla1[[#This Row],[HORA2]],1,2)</f>
        <v>13</v>
      </c>
      <c r="K4574" t="s">
        <v>78</v>
      </c>
      <c r="L4574" t="s">
        <v>19</v>
      </c>
      <c r="M4574" t="s">
        <v>14867</v>
      </c>
      <c r="N4574" t="s">
        <v>22</v>
      </c>
      <c r="O4574">
        <v>9.14</v>
      </c>
      <c r="P45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5.3900000000000006</v>
      </c>
      <c r="Q4574">
        <f>IF(Tabla1[[#This Row],[SERVICIO]]="COMIDA",3,IF(Tabla1[[#This Row],[SERVICIO]]="CONTROLADO",12,IF(Tabla1[[#This Row],[SERVICIO]]="RÁPIDO",3.75,IF(Tabla1[[#This Row],[SERVICIO]]="NORMAL",2.5,))))</f>
        <v>3.75</v>
      </c>
      <c r="R4574">
        <f>IF(Tabla1[[#This Row],[SERVICIO]]="COMIDA",3.5,IF(Tabla1[[#This Row],[SERVICIO]]="CONTROLADO",8,IF(Tabla1[[#This Row],[SERVICIO]]="RÁPIDO",4.5,IF(Tabla1[[#This Row],[SERVICIO]]="NORMAL",3,))))</f>
        <v>4.5</v>
      </c>
      <c r="S45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4" s="2">
        <f>IF(Tabla1[[#This Row],[KILOMETROS ADICIONALES]]=0,Tabla1[[#This Row],[KILOMETROS]]*Tabla1[[#This Row],[COSTO NORMAL]],Tabla1[[#This Row],[COSTO NORMAL]]*Tabla1[[#This Row],[KILOMETROS HASTA]])</f>
        <v>16.875</v>
      </c>
      <c r="U4574" s="2">
        <f>Tabla1[[#This Row],[KILOMETROS ADICIONALES]]*Tabla1[[#This Row],[COSTO ADICIONAL]]</f>
        <v>2.9645000000000006</v>
      </c>
      <c r="V4574">
        <v>220.48</v>
      </c>
      <c r="W4574" s="2">
        <f>Tabla1[[#This Row],[COSTO NORMAL2]]+Tabla1[[#This Row],[COSTO ADICIONAL2]]</f>
        <v>19.839500000000001</v>
      </c>
    </row>
    <row r="4575" spans="1:23" x14ac:dyDescent="0.25">
      <c r="A4575" t="s">
        <v>2667</v>
      </c>
      <c r="B4575" t="s">
        <v>7322</v>
      </c>
      <c r="C4575" t="s">
        <v>13666</v>
      </c>
      <c r="D4575" t="s">
        <v>13</v>
      </c>
      <c r="E4575" t="s">
        <v>14847</v>
      </c>
      <c r="F4575" t="s">
        <v>76</v>
      </c>
      <c r="G4575" t="s">
        <v>15</v>
      </c>
      <c r="H4575" t="s">
        <v>2667</v>
      </c>
      <c r="I4575" t="s">
        <v>7047</v>
      </c>
      <c r="J4575" t="str">
        <f>MID(Tabla1[[#This Row],[HORA2]],1,2)</f>
        <v>12</v>
      </c>
      <c r="K4575" t="s">
        <v>43</v>
      </c>
      <c r="L4575" t="s">
        <v>20</v>
      </c>
      <c r="M4575" t="s">
        <v>14867</v>
      </c>
      <c r="N4575" t="s">
        <v>22</v>
      </c>
      <c r="O4575">
        <v>19</v>
      </c>
      <c r="P45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</v>
      </c>
      <c r="Q4575">
        <f>IF(Tabla1[[#This Row],[SERVICIO]]="COMIDA",3,IF(Tabla1[[#This Row],[SERVICIO]]="CONTROLADO",12,IF(Tabla1[[#This Row],[SERVICIO]]="RÁPIDO",3.75,IF(Tabla1[[#This Row],[SERVICIO]]="NORMAL",2.5,))))</f>
        <v>3</v>
      </c>
      <c r="R4575">
        <f>IF(Tabla1[[#This Row],[SERVICIO]]="COMIDA",3.5,IF(Tabla1[[#This Row],[SERVICIO]]="CONTROLADO",8,IF(Tabla1[[#This Row],[SERVICIO]]="RÁPIDO",4.5,IF(Tabla1[[#This Row],[SERVICIO]]="NORMAL",3,))))</f>
        <v>3.5</v>
      </c>
      <c r="S4575">
        <f>IF(Tabla1[[#This Row],[SERVICIO]]="COMIDA",0.75,IF(Tabla1[[#This Row],[SERVICIO]]="CONTROLADO",2.65,IF(Tabla1[[#This Row],[SERVICIO]]="RÁPIDO",0.55,IF(Tabla1[[#This Row],[SERVICIO]]="NORMAL",1.2,))))</f>
        <v>0.75</v>
      </c>
      <c r="T4575" s="2">
        <f>IF(Tabla1[[#This Row],[KILOMETROS ADICIONALES]]=0,Tabla1[[#This Row],[KILOMETROS]]*Tabla1[[#This Row],[COSTO NORMAL]],Tabla1[[#This Row],[COSTO NORMAL]]*Tabla1[[#This Row],[KILOMETROS HASTA]])</f>
        <v>10.5</v>
      </c>
      <c r="U4575" s="2">
        <f>Tabla1[[#This Row],[KILOMETROS ADICIONALES]]*Tabla1[[#This Row],[COSTO ADICIONAL]]</f>
        <v>12</v>
      </c>
      <c r="V4575">
        <v>174.51</v>
      </c>
      <c r="W4575" s="2">
        <f>Tabla1[[#This Row],[COSTO NORMAL2]]+Tabla1[[#This Row],[COSTO ADICIONAL2]]</f>
        <v>22.5</v>
      </c>
    </row>
    <row r="4576" spans="1:23" x14ac:dyDescent="0.25">
      <c r="A4576" t="s">
        <v>2667</v>
      </c>
      <c r="B4576" t="s">
        <v>7323</v>
      </c>
      <c r="C4576" t="s">
        <v>13667</v>
      </c>
      <c r="D4576" t="s">
        <v>13</v>
      </c>
      <c r="E4576" t="s">
        <v>14845</v>
      </c>
      <c r="F4576" t="s">
        <v>295</v>
      </c>
      <c r="G4576" t="s">
        <v>15</v>
      </c>
      <c r="H4576" t="s">
        <v>2667</v>
      </c>
      <c r="I4576" t="s">
        <v>7324</v>
      </c>
      <c r="J4576" t="str">
        <f>MID(Tabla1[[#This Row],[HORA2]],1,2)</f>
        <v>17</v>
      </c>
      <c r="K4576" t="s">
        <v>110</v>
      </c>
      <c r="L4576" t="s">
        <v>479</v>
      </c>
      <c r="M4576" t="s">
        <v>14867</v>
      </c>
      <c r="N4576" t="s">
        <v>22</v>
      </c>
      <c r="O4576">
        <v>5.23</v>
      </c>
      <c r="P45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1.4800000000000004</v>
      </c>
      <c r="Q4576">
        <f>IF(Tabla1[[#This Row],[SERVICIO]]="COMIDA",3,IF(Tabla1[[#This Row],[SERVICIO]]="CONTROLADO",12,IF(Tabla1[[#This Row],[SERVICIO]]="RÁPIDO",3.75,IF(Tabla1[[#This Row],[SERVICIO]]="NORMAL",2.5,))))</f>
        <v>3.75</v>
      </c>
      <c r="R4576">
        <f>IF(Tabla1[[#This Row],[SERVICIO]]="COMIDA",3.5,IF(Tabla1[[#This Row],[SERVICIO]]="CONTROLADO",8,IF(Tabla1[[#This Row],[SERVICIO]]="RÁPIDO",4.5,IF(Tabla1[[#This Row],[SERVICIO]]="NORMAL",3,))))</f>
        <v>4.5</v>
      </c>
      <c r="S45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6" s="2">
        <f>IF(Tabla1[[#This Row],[KILOMETROS ADICIONALES]]=0,Tabla1[[#This Row],[KILOMETROS]]*Tabla1[[#This Row],[COSTO NORMAL]],Tabla1[[#This Row],[COSTO NORMAL]]*Tabla1[[#This Row],[KILOMETROS HASTA]])</f>
        <v>16.875</v>
      </c>
      <c r="U4576" s="2">
        <f>Tabla1[[#This Row],[KILOMETROS ADICIONALES]]*Tabla1[[#This Row],[COSTO ADICIONAL]]</f>
        <v>0.81400000000000028</v>
      </c>
      <c r="V4576">
        <v>238.95</v>
      </c>
      <c r="W4576" s="2">
        <f>Tabla1[[#This Row],[COSTO NORMAL2]]+Tabla1[[#This Row],[COSTO ADICIONAL2]]</f>
        <v>17.689</v>
      </c>
    </row>
    <row r="4577" spans="1:23" x14ac:dyDescent="0.25">
      <c r="A4577" t="s">
        <v>2667</v>
      </c>
      <c r="B4577" t="s">
        <v>7325</v>
      </c>
      <c r="C4577" t="s">
        <v>13668</v>
      </c>
      <c r="D4577" t="s">
        <v>13</v>
      </c>
      <c r="E4577" t="s">
        <v>14845</v>
      </c>
      <c r="F4577" t="s">
        <v>14</v>
      </c>
      <c r="G4577" t="s">
        <v>69</v>
      </c>
      <c r="H4577" t="s">
        <v>2667</v>
      </c>
      <c r="I4577" t="s">
        <v>7326</v>
      </c>
      <c r="J4577" t="str">
        <f>MID(Tabla1[[#This Row],[HORA2]],1,2)</f>
        <v>13</v>
      </c>
      <c r="K4577" t="s">
        <v>20</v>
      </c>
      <c r="L4577" t="s">
        <v>110</v>
      </c>
      <c r="M4577" t="s">
        <v>14867</v>
      </c>
      <c r="N4577" t="s">
        <v>22</v>
      </c>
      <c r="O4577">
        <v>7.63</v>
      </c>
      <c r="P45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3.88</v>
      </c>
      <c r="Q4577">
        <f>IF(Tabla1[[#This Row],[SERVICIO]]="COMIDA",3,IF(Tabla1[[#This Row],[SERVICIO]]="CONTROLADO",12,IF(Tabla1[[#This Row],[SERVICIO]]="RÁPIDO",3.75,IF(Tabla1[[#This Row],[SERVICIO]]="NORMAL",2.5,))))</f>
        <v>3.75</v>
      </c>
      <c r="R4577">
        <f>IF(Tabla1[[#This Row],[SERVICIO]]="COMIDA",3.5,IF(Tabla1[[#This Row],[SERVICIO]]="CONTROLADO",8,IF(Tabla1[[#This Row],[SERVICIO]]="RÁPIDO",4.5,IF(Tabla1[[#This Row],[SERVICIO]]="NORMAL",3,))))</f>
        <v>4.5</v>
      </c>
      <c r="S45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7" s="2">
        <f>IF(Tabla1[[#This Row],[KILOMETROS ADICIONALES]]=0,Tabla1[[#This Row],[KILOMETROS]]*Tabla1[[#This Row],[COSTO NORMAL]],Tabla1[[#This Row],[COSTO NORMAL]]*Tabla1[[#This Row],[KILOMETROS HASTA]])</f>
        <v>16.875</v>
      </c>
      <c r="U4577" s="2">
        <f>Tabla1[[#This Row],[KILOMETROS ADICIONALES]]*Tabla1[[#This Row],[COSTO ADICIONAL]]</f>
        <v>2.1339999999999999</v>
      </c>
      <c r="V4577">
        <v>21.4</v>
      </c>
      <c r="W4577" s="2">
        <f>Tabla1[[#This Row],[COSTO NORMAL2]]+Tabla1[[#This Row],[COSTO ADICIONAL2]]</f>
        <v>19.009</v>
      </c>
    </row>
    <row r="4578" spans="1:23" x14ac:dyDescent="0.25">
      <c r="A4578" t="s">
        <v>2667</v>
      </c>
      <c r="B4578" t="s">
        <v>7327</v>
      </c>
      <c r="C4578" t="s">
        <v>13669</v>
      </c>
      <c r="D4578" t="s">
        <v>13</v>
      </c>
      <c r="E4578" t="s">
        <v>14845</v>
      </c>
      <c r="F4578" t="s">
        <v>14</v>
      </c>
      <c r="G4578" t="s">
        <v>15</v>
      </c>
      <c r="H4578" t="s">
        <v>2667</v>
      </c>
      <c r="I4578" t="s">
        <v>7328</v>
      </c>
      <c r="J4578" t="str">
        <f>MID(Tabla1[[#This Row],[HORA2]],1,2)</f>
        <v>11</v>
      </c>
      <c r="K4578" t="s">
        <v>94</v>
      </c>
      <c r="L4578" t="s">
        <v>90</v>
      </c>
      <c r="M4578" t="s">
        <v>14867</v>
      </c>
      <c r="N4578" t="s">
        <v>22</v>
      </c>
      <c r="O4578">
        <v>1.8</v>
      </c>
      <c r="P45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78">
        <f>IF(Tabla1[[#This Row],[SERVICIO]]="COMIDA",3,IF(Tabla1[[#This Row],[SERVICIO]]="CONTROLADO",12,IF(Tabla1[[#This Row],[SERVICIO]]="RÁPIDO",3.75,IF(Tabla1[[#This Row],[SERVICIO]]="NORMAL",2.5,))))</f>
        <v>3.75</v>
      </c>
      <c r="R4578">
        <f>IF(Tabla1[[#This Row],[SERVICIO]]="COMIDA",3.5,IF(Tabla1[[#This Row],[SERVICIO]]="CONTROLADO",8,IF(Tabla1[[#This Row],[SERVICIO]]="RÁPIDO",4.5,IF(Tabla1[[#This Row],[SERVICIO]]="NORMAL",3,))))</f>
        <v>4.5</v>
      </c>
      <c r="S45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8" s="2">
        <f>IF(Tabla1[[#This Row],[KILOMETROS ADICIONALES]]=0,Tabla1[[#This Row],[KILOMETROS]]*Tabla1[[#This Row],[COSTO NORMAL]],Tabla1[[#This Row],[COSTO NORMAL]]*Tabla1[[#This Row],[KILOMETROS HASTA]])</f>
        <v>8.1</v>
      </c>
      <c r="U4578" s="2">
        <f>Tabla1[[#This Row],[KILOMETROS ADICIONALES]]*Tabla1[[#This Row],[COSTO ADICIONAL]]</f>
        <v>0</v>
      </c>
      <c r="V4578">
        <v>201.9</v>
      </c>
      <c r="W4578" s="2">
        <f>Tabla1[[#This Row],[COSTO NORMAL2]]+Tabla1[[#This Row],[COSTO ADICIONAL2]]</f>
        <v>8.1</v>
      </c>
    </row>
    <row r="4579" spans="1:23" x14ac:dyDescent="0.25">
      <c r="A4579" t="s">
        <v>2667</v>
      </c>
      <c r="B4579" t="s">
        <v>7329</v>
      </c>
      <c r="C4579" t="s">
        <v>13670</v>
      </c>
      <c r="D4579" t="s">
        <v>75</v>
      </c>
      <c r="E4579" t="s">
        <v>14845</v>
      </c>
      <c r="F4579" t="s">
        <v>295</v>
      </c>
      <c r="G4579" t="s">
        <v>15</v>
      </c>
      <c r="H4579" t="s">
        <v>2667</v>
      </c>
      <c r="I4579" t="s">
        <v>7330</v>
      </c>
      <c r="J4579" t="str">
        <f>MID(Tabla1[[#This Row],[HORA2]],1,2)</f>
        <v>13</v>
      </c>
      <c r="K4579" t="s">
        <v>115</v>
      </c>
      <c r="L4579" t="s">
        <v>35</v>
      </c>
      <c r="M4579" t="s">
        <v>14867</v>
      </c>
      <c r="N4579" t="s">
        <v>22</v>
      </c>
      <c r="O4579">
        <v>11.29</v>
      </c>
      <c r="P45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7.5399999999999991</v>
      </c>
      <c r="Q4579">
        <f>IF(Tabla1[[#This Row],[SERVICIO]]="COMIDA",3,IF(Tabla1[[#This Row],[SERVICIO]]="CONTROLADO",12,IF(Tabla1[[#This Row],[SERVICIO]]="RÁPIDO",3.75,IF(Tabla1[[#This Row],[SERVICIO]]="NORMAL",2.5,))))</f>
        <v>3.75</v>
      </c>
      <c r="R4579">
        <f>IF(Tabla1[[#This Row],[SERVICIO]]="COMIDA",3.5,IF(Tabla1[[#This Row],[SERVICIO]]="CONTROLADO",8,IF(Tabla1[[#This Row],[SERVICIO]]="RÁPIDO",4.5,IF(Tabla1[[#This Row],[SERVICIO]]="NORMAL",3,))))</f>
        <v>4.5</v>
      </c>
      <c r="S45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79" s="2">
        <f>IF(Tabla1[[#This Row],[KILOMETROS ADICIONALES]]=0,Tabla1[[#This Row],[KILOMETROS]]*Tabla1[[#This Row],[COSTO NORMAL]],Tabla1[[#This Row],[COSTO NORMAL]]*Tabla1[[#This Row],[KILOMETROS HASTA]])</f>
        <v>16.875</v>
      </c>
      <c r="U4579" s="2">
        <f>Tabla1[[#This Row],[KILOMETROS ADICIONALES]]*Tabla1[[#This Row],[COSTO ADICIONAL]]</f>
        <v>4.1470000000000002</v>
      </c>
      <c r="V4579">
        <v>238.62</v>
      </c>
      <c r="W4579" s="2">
        <f>Tabla1[[#This Row],[COSTO NORMAL2]]+Tabla1[[#This Row],[COSTO ADICIONAL2]]</f>
        <v>21.021999999999998</v>
      </c>
    </row>
    <row r="4580" spans="1:23" x14ac:dyDescent="0.25">
      <c r="A4580" t="s">
        <v>2667</v>
      </c>
      <c r="B4580" t="s">
        <v>943</v>
      </c>
      <c r="C4580" t="s">
        <v>13671</v>
      </c>
      <c r="D4580" t="s">
        <v>75</v>
      </c>
      <c r="E4580" t="s">
        <v>14845</v>
      </c>
      <c r="F4580" t="s">
        <v>14</v>
      </c>
      <c r="G4580" t="s">
        <v>24</v>
      </c>
      <c r="H4580" t="s">
        <v>2667</v>
      </c>
      <c r="I4580" t="s">
        <v>7331</v>
      </c>
      <c r="J4580" t="str">
        <f>MID(Tabla1[[#This Row],[HORA2]],1,2)</f>
        <v>11</v>
      </c>
      <c r="K4580" t="s">
        <v>20</v>
      </c>
      <c r="L4580" t="s">
        <v>57</v>
      </c>
      <c r="M4580" t="s">
        <v>14867</v>
      </c>
      <c r="N4580" t="s">
        <v>22</v>
      </c>
      <c r="O4580">
        <v>1.5899999999999999</v>
      </c>
      <c r="P45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80">
        <f>IF(Tabla1[[#This Row],[SERVICIO]]="COMIDA",3,IF(Tabla1[[#This Row],[SERVICIO]]="CONTROLADO",12,IF(Tabla1[[#This Row],[SERVICIO]]="RÁPIDO",3.75,IF(Tabla1[[#This Row],[SERVICIO]]="NORMAL",2.5,))))</f>
        <v>3.75</v>
      </c>
      <c r="R4580">
        <f>IF(Tabla1[[#This Row],[SERVICIO]]="COMIDA",3.5,IF(Tabla1[[#This Row],[SERVICIO]]="CONTROLADO",8,IF(Tabla1[[#This Row],[SERVICIO]]="RÁPIDO",4.5,IF(Tabla1[[#This Row],[SERVICIO]]="NORMAL",3,))))</f>
        <v>4.5</v>
      </c>
      <c r="S45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0" s="2">
        <f>IF(Tabla1[[#This Row],[KILOMETROS ADICIONALES]]=0,Tabla1[[#This Row],[KILOMETROS]]*Tabla1[[#This Row],[COSTO NORMAL]],Tabla1[[#This Row],[COSTO NORMAL]]*Tabla1[[#This Row],[KILOMETROS HASTA]])</f>
        <v>7.1549999999999994</v>
      </c>
      <c r="U4580" s="2">
        <f>Tabla1[[#This Row],[KILOMETROS ADICIONALES]]*Tabla1[[#This Row],[COSTO ADICIONAL]]</f>
        <v>0</v>
      </c>
      <c r="V4580">
        <v>103.73</v>
      </c>
      <c r="W4580" s="2">
        <f>Tabla1[[#This Row],[COSTO NORMAL2]]+Tabla1[[#This Row],[COSTO ADICIONAL2]]</f>
        <v>7.1549999999999994</v>
      </c>
    </row>
    <row r="4581" spans="1:23" x14ac:dyDescent="0.25">
      <c r="A4581" t="s">
        <v>2667</v>
      </c>
      <c r="B4581" t="s">
        <v>943</v>
      </c>
      <c r="C4581" t="s">
        <v>13672</v>
      </c>
      <c r="D4581" t="s">
        <v>75</v>
      </c>
      <c r="E4581" t="s">
        <v>14845</v>
      </c>
      <c r="F4581" t="s">
        <v>14</v>
      </c>
      <c r="G4581" t="s">
        <v>15</v>
      </c>
      <c r="H4581" t="s">
        <v>128</v>
      </c>
      <c r="I4581" t="s">
        <v>7332</v>
      </c>
      <c r="J4581" t="str">
        <f>MID(Tabla1[[#This Row],[HORA2]],1,2)</f>
        <v>14</v>
      </c>
      <c r="K4581" t="s">
        <v>20</v>
      </c>
      <c r="L4581" t="s">
        <v>57</v>
      </c>
      <c r="M4581" t="s">
        <v>14867</v>
      </c>
      <c r="N4581" t="s">
        <v>22</v>
      </c>
      <c r="O4581">
        <v>19.48</v>
      </c>
      <c r="P45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4581">
        <f>IF(Tabla1[[#This Row],[SERVICIO]]="COMIDA",3,IF(Tabla1[[#This Row],[SERVICIO]]="CONTROLADO",12,IF(Tabla1[[#This Row],[SERVICIO]]="RÁPIDO",3.75,IF(Tabla1[[#This Row],[SERVICIO]]="NORMAL",2.5,))))</f>
        <v>3.75</v>
      </c>
      <c r="R4581">
        <f>IF(Tabla1[[#This Row],[SERVICIO]]="COMIDA",3.5,IF(Tabla1[[#This Row],[SERVICIO]]="CONTROLADO",8,IF(Tabla1[[#This Row],[SERVICIO]]="RÁPIDO",4.5,IF(Tabla1[[#This Row],[SERVICIO]]="NORMAL",3,))))</f>
        <v>4.5</v>
      </c>
      <c r="S45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1" s="2">
        <f>IF(Tabla1[[#This Row],[KILOMETROS ADICIONALES]]=0,Tabla1[[#This Row],[KILOMETROS]]*Tabla1[[#This Row],[COSTO NORMAL]],Tabla1[[#This Row],[COSTO NORMAL]]*Tabla1[[#This Row],[KILOMETROS HASTA]])</f>
        <v>16.875</v>
      </c>
      <c r="U4581" s="2">
        <f>Tabla1[[#This Row],[KILOMETROS ADICIONALES]]*Tabla1[[#This Row],[COSTO ADICIONAL]]</f>
        <v>8.6515000000000004</v>
      </c>
      <c r="V4581">
        <v>199.42</v>
      </c>
      <c r="W4581" s="2">
        <f>Tabla1[[#This Row],[COSTO NORMAL2]]+Tabla1[[#This Row],[COSTO ADICIONAL2]]</f>
        <v>25.526499999999999</v>
      </c>
    </row>
    <row r="4582" spans="1:23" x14ac:dyDescent="0.25">
      <c r="A4582" t="s">
        <v>2667</v>
      </c>
      <c r="B4582" t="s">
        <v>943</v>
      </c>
      <c r="C4582" t="s">
        <v>13673</v>
      </c>
      <c r="D4582" t="s">
        <v>75</v>
      </c>
      <c r="E4582" t="s">
        <v>14845</v>
      </c>
      <c r="F4582" t="s">
        <v>14</v>
      </c>
      <c r="G4582" t="s">
        <v>24</v>
      </c>
      <c r="H4582" t="s">
        <v>2667</v>
      </c>
      <c r="I4582" t="s">
        <v>7333</v>
      </c>
      <c r="J4582" t="str">
        <f>MID(Tabla1[[#This Row],[HORA2]],1,2)</f>
        <v>12</v>
      </c>
      <c r="K4582" t="s">
        <v>20</v>
      </c>
      <c r="L4582" t="s">
        <v>35</v>
      </c>
      <c r="M4582" t="s">
        <v>14867</v>
      </c>
      <c r="N4582" t="s">
        <v>22</v>
      </c>
      <c r="O4582">
        <v>8.65</v>
      </c>
      <c r="P45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4.9000000000000004</v>
      </c>
      <c r="Q4582">
        <f>IF(Tabla1[[#This Row],[SERVICIO]]="COMIDA",3,IF(Tabla1[[#This Row],[SERVICIO]]="CONTROLADO",12,IF(Tabla1[[#This Row],[SERVICIO]]="RÁPIDO",3.75,IF(Tabla1[[#This Row],[SERVICIO]]="NORMAL",2.5,))))</f>
        <v>3.75</v>
      </c>
      <c r="R4582">
        <f>IF(Tabla1[[#This Row],[SERVICIO]]="COMIDA",3.5,IF(Tabla1[[#This Row],[SERVICIO]]="CONTROLADO",8,IF(Tabla1[[#This Row],[SERVICIO]]="RÁPIDO",4.5,IF(Tabla1[[#This Row],[SERVICIO]]="NORMAL",3,))))</f>
        <v>4.5</v>
      </c>
      <c r="S45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2" s="2">
        <f>IF(Tabla1[[#This Row],[KILOMETROS ADICIONALES]]=0,Tabla1[[#This Row],[KILOMETROS]]*Tabla1[[#This Row],[COSTO NORMAL]],Tabla1[[#This Row],[COSTO NORMAL]]*Tabla1[[#This Row],[KILOMETROS HASTA]])</f>
        <v>16.875</v>
      </c>
      <c r="U4582" s="2">
        <f>Tabla1[[#This Row],[KILOMETROS ADICIONALES]]*Tabla1[[#This Row],[COSTO ADICIONAL]]</f>
        <v>2.6950000000000003</v>
      </c>
      <c r="V4582">
        <v>154.5</v>
      </c>
      <c r="W4582" s="2">
        <f>Tabla1[[#This Row],[COSTO NORMAL2]]+Tabla1[[#This Row],[COSTO ADICIONAL2]]</f>
        <v>19.57</v>
      </c>
    </row>
    <row r="4583" spans="1:23" x14ac:dyDescent="0.25">
      <c r="A4583" t="s">
        <v>2667</v>
      </c>
      <c r="B4583" t="s">
        <v>943</v>
      </c>
      <c r="C4583" t="s">
        <v>13674</v>
      </c>
      <c r="D4583" t="s">
        <v>75</v>
      </c>
      <c r="E4583" t="s">
        <v>14845</v>
      </c>
      <c r="F4583" t="s">
        <v>14</v>
      </c>
      <c r="G4583" t="s">
        <v>15</v>
      </c>
      <c r="H4583" t="s">
        <v>128</v>
      </c>
      <c r="I4583" t="s">
        <v>7334</v>
      </c>
      <c r="J4583" t="str">
        <f>MID(Tabla1[[#This Row],[HORA2]],1,2)</f>
        <v>13</v>
      </c>
      <c r="K4583" t="s">
        <v>20</v>
      </c>
      <c r="L4583" t="s">
        <v>35</v>
      </c>
      <c r="M4583" t="s">
        <v>14867</v>
      </c>
      <c r="N4583" t="s">
        <v>22</v>
      </c>
      <c r="O4583">
        <v>15.5</v>
      </c>
      <c r="P45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11.75</v>
      </c>
      <c r="Q4583">
        <f>IF(Tabla1[[#This Row],[SERVICIO]]="COMIDA",3,IF(Tabla1[[#This Row],[SERVICIO]]="CONTROLADO",12,IF(Tabla1[[#This Row],[SERVICIO]]="RÁPIDO",3.75,IF(Tabla1[[#This Row],[SERVICIO]]="NORMAL",2.5,))))</f>
        <v>3.75</v>
      </c>
      <c r="R4583">
        <f>IF(Tabla1[[#This Row],[SERVICIO]]="COMIDA",3.5,IF(Tabla1[[#This Row],[SERVICIO]]="CONTROLADO",8,IF(Tabla1[[#This Row],[SERVICIO]]="RÁPIDO",4.5,IF(Tabla1[[#This Row],[SERVICIO]]="NORMAL",3,))))</f>
        <v>4.5</v>
      </c>
      <c r="S45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3" s="2">
        <f>IF(Tabla1[[#This Row],[KILOMETROS ADICIONALES]]=0,Tabla1[[#This Row],[KILOMETROS]]*Tabla1[[#This Row],[COSTO NORMAL]],Tabla1[[#This Row],[COSTO NORMAL]]*Tabla1[[#This Row],[KILOMETROS HASTA]])</f>
        <v>16.875</v>
      </c>
      <c r="U4583" s="2">
        <f>Tabla1[[#This Row],[KILOMETROS ADICIONALES]]*Tabla1[[#This Row],[COSTO ADICIONAL]]</f>
        <v>6.4625000000000004</v>
      </c>
      <c r="V4583">
        <v>205.95</v>
      </c>
      <c r="W4583" s="2">
        <f>Tabla1[[#This Row],[COSTO NORMAL2]]+Tabla1[[#This Row],[COSTO ADICIONAL2]]</f>
        <v>23.337499999999999</v>
      </c>
    </row>
    <row r="4584" spans="1:23" x14ac:dyDescent="0.25">
      <c r="A4584" t="s">
        <v>2667</v>
      </c>
      <c r="B4584" t="s">
        <v>943</v>
      </c>
      <c r="C4584" t="s">
        <v>13675</v>
      </c>
      <c r="D4584" t="s">
        <v>75</v>
      </c>
      <c r="E4584" t="s">
        <v>14845</v>
      </c>
      <c r="F4584" t="s">
        <v>14</v>
      </c>
      <c r="G4584" t="s">
        <v>15</v>
      </c>
      <c r="H4584" t="s">
        <v>2667</v>
      </c>
      <c r="I4584" t="s">
        <v>2840</v>
      </c>
      <c r="J4584" t="str">
        <f>MID(Tabla1[[#This Row],[HORA2]],1,2)</f>
        <v>13</v>
      </c>
      <c r="K4584" t="s">
        <v>20</v>
      </c>
      <c r="L4584" t="s">
        <v>20</v>
      </c>
      <c r="M4584" t="s">
        <v>14867</v>
      </c>
      <c r="N4584" t="s">
        <v>22</v>
      </c>
      <c r="O4584">
        <v>20.52</v>
      </c>
      <c r="P45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16.77</v>
      </c>
      <c r="Q4584">
        <f>IF(Tabla1[[#This Row],[SERVICIO]]="COMIDA",3,IF(Tabla1[[#This Row],[SERVICIO]]="CONTROLADO",12,IF(Tabla1[[#This Row],[SERVICIO]]="RÁPIDO",3.75,IF(Tabla1[[#This Row],[SERVICIO]]="NORMAL",2.5,))))</f>
        <v>3.75</v>
      </c>
      <c r="R4584">
        <f>IF(Tabla1[[#This Row],[SERVICIO]]="COMIDA",3.5,IF(Tabla1[[#This Row],[SERVICIO]]="CONTROLADO",8,IF(Tabla1[[#This Row],[SERVICIO]]="RÁPIDO",4.5,IF(Tabla1[[#This Row],[SERVICIO]]="NORMAL",3,))))</f>
        <v>4.5</v>
      </c>
      <c r="S45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4" s="2">
        <f>IF(Tabla1[[#This Row],[KILOMETROS ADICIONALES]]=0,Tabla1[[#This Row],[KILOMETROS]]*Tabla1[[#This Row],[COSTO NORMAL]],Tabla1[[#This Row],[COSTO NORMAL]]*Tabla1[[#This Row],[KILOMETROS HASTA]])</f>
        <v>16.875</v>
      </c>
      <c r="U4584" s="2">
        <f>Tabla1[[#This Row],[KILOMETROS ADICIONALES]]*Tabla1[[#This Row],[COSTO ADICIONAL]]</f>
        <v>9.2235000000000014</v>
      </c>
      <c r="V4584">
        <v>192.37</v>
      </c>
      <c r="W4584" s="2">
        <f>Tabla1[[#This Row],[COSTO NORMAL2]]+Tabla1[[#This Row],[COSTO ADICIONAL2]]</f>
        <v>26.098500000000001</v>
      </c>
    </row>
    <row r="4585" spans="1:23" x14ac:dyDescent="0.25">
      <c r="A4585" t="s">
        <v>2667</v>
      </c>
      <c r="B4585" t="s">
        <v>943</v>
      </c>
      <c r="C4585" t="s">
        <v>13676</v>
      </c>
      <c r="D4585" t="s">
        <v>13</v>
      </c>
      <c r="E4585" t="s">
        <v>14845</v>
      </c>
      <c r="F4585" t="s">
        <v>14</v>
      </c>
      <c r="G4585" t="s">
        <v>15</v>
      </c>
      <c r="H4585" t="s">
        <v>2667</v>
      </c>
      <c r="I4585" t="s">
        <v>7335</v>
      </c>
      <c r="J4585" t="str">
        <f>MID(Tabla1[[#This Row],[HORA2]],1,2)</f>
        <v>16</v>
      </c>
      <c r="K4585" t="s">
        <v>20</v>
      </c>
      <c r="L4585" t="s">
        <v>61</v>
      </c>
      <c r="M4585" t="s">
        <v>14867</v>
      </c>
      <c r="N4585" t="s">
        <v>22</v>
      </c>
      <c r="O4585">
        <v>9.92</v>
      </c>
      <c r="P45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6.17</v>
      </c>
      <c r="Q4585">
        <f>IF(Tabla1[[#This Row],[SERVICIO]]="COMIDA",3,IF(Tabla1[[#This Row],[SERVICIO]]="CONTROLADO",12,IF(Tabla1[[#This Row],[SERVICIO]]="RÁPIDO",3.75,IF(Tabla1[[#This Row],[SERVICIO]]="NORMAL",2.5,))))</f>
        <v>3.75</v>
      </c>
      <c r="R4585">
        <f>IF(Tabla1[[#This Row],[SERVICIO]]="COMIDA",3.5,IF(Tabla1[[#This Row],[SERVICIO]]="CONTROLADO",8,IF(Tabla1[[#This Row],[SERVICIO]]="RÁPIDO",4.5,IF(Tabla1[[#This Row],[SERVICIO]]="NORMAL",3,))))</f>
        <v>4.5</v>
      </c>
      <c r="S45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5" s="2">
        <f>IF(Tabla1[[#This Row],[KILOMETROS ADICIONALES]]=0,Tabla1[[#This Row],[KILOMETROS]]*Tabla1[[#This Row],[COSTO NORMAL]],Tabla1[[#This Row],[COSTO NORMAL]]*Tabla1[[#This Row],[KILOMETROS HASTA]])</f>
        <v>16.875</v>
      </c>
      <c r="U4585" s="2">
        <f>Tabla1[[#This Row],[KILOMETROS ADICIONALES]]*Tabla1[[#This Row],[COSTO ADICIONAL]]</f>
        <v>3.3935000000000004</v>
      </c>
      <c r="V4585">
        <v>126.97</v>
      </c>
      <c r="W4585" s="2">
        <f>Tabla1[[#This Row],[COSTO NORMAL2]]+Tabla1[[#This Row],[COSTO ADICIONAL2]]</f>
        <v>20.2685</v>
      </c>
    </row>
    <row r="4586" spans="1:23" x14ac:dyDescent="0.25">
      <c r="A4586" t="s">
        <v>2667</v>
      </c>
      <c r="B4586" t="s">
        <v>943</v>
      </c>
      <c r="C4586" t="s">
        <v>13677</v>
      </c>
      <c r="D4586" t="s">
        <v>13</v>
      </c>
      <c r="E4586" t="s">
        <v>14845</v>
      </c>
      <c r="F4586" t="s">
        <v>14</v>
      </c>
      <c r="G4586" t="s">
        <v>15</v>
      </c>
      <c r="H4586" t="s">
        <v>128</v>
      </c>
      <c r="I4586" t="s">
        <v>7336</v>
      </c>
      <c r="J4586" t="str">
        <f>MID(Tabla1[[#This Row],[HORA2]],1,2)</f>
        <v>16</v>
      </c>
      <c r="K4586" t="s">
        <v>43</v>
      </c>
      <c r="L4586" t="s">
        <v>96</v>
      </c>
      <c r="M4586" t="s">
        <v>14867</v>
      </c>
      <c r="N4586" t="s">
        <v>22</v>
      </c>
      <c r="O4586">
        <v>11.83</v>
      </c>
      <c r="P45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8.08</v>
      </c>
      <c r="Q4586">
        <f>IF(Tabla1[[#This Row],[SERVICIO]]="COMIDA",3,IF(Tabla1[[#This Row],[SERVICIO]]="CONTROLADO",12,IF(Tabla1[[#This Row],[SERVICIO]]="RÁPIDO",3.75,IF(Tabla1[[#This Row],[SERVICIO]]="NORMAL",2.5,))))</f>
        <v>3.75</v>
      </c>
      <c r="R4586">
        <f>IF(Tabla1[[#This Row],[SERVICIO]]="COMIDA",3.5,IF(Tabla1[[#This Row],[SERVICIO]]="CONTROLADO",8,IF(Tabla1[[#This Row],[SERVICIO]]="RÁPIDO",4.5,IF(Tabla1[[#This Row],[SERVICIO]]="NORMAL",3,))))</f>
        <v>4.5</v>
      </c>
      <c r="S45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6" s="2">
        <f>IF(Tabla1[[#This Row],[KILOMETROS ADICIONALES]]=0,Tabla1[[#This Row],[KILOMETROS]]*Tabla1[[#This Row],[COSTO NORMAL]],Tabla1[[#This Row],[COSTO NORMAL]]*Tabla1[[#This Row],[KILOMETROS HASTA]])</f>
        <v>16.875</v>
      </c>
      <c r="U4586" s="2">
        <f>Tabla1[[#This Row],[KILOMETROS ADICIONALES]]*Tabla1[[#This Row],[COSTO ADICIONAL]]</f>
        <v>4.4440000000000008</v>
      </c>
      <c r="V4586">
        <v>58.48</v>
      </c>
      <c r="W4586" s="2">
        <f>Tabla1[[#This Row],[COSTO NORMAL2]]+Tabla1[[#This Row],[COSTO ADICIONAL2]]</f>
        <v>21.319000000000003</v>
      </c>
    </row>
    <row r="4587" spans="1:23" x14ac:dyDescent="0.25">
      <c r="A4587" t="s">
        <v>2667</v>
      </c>
      <c r="B4587" t="s">
        <v>943</v>
      </c>
      <c r="C4587" t="s">
        <v>13678</v>
      </c>
      <c r="D4587" t="s">
        <v>13</v>
      </c>
      <c r="E4587" t="s">
        <v>14845</v>
      </c>
      <c r="F4587" t="s">
        <v>14</v>
      </c>
      <c r="G4587" t="s">
        <v>41</v>
      </c>
      <c r="H4587" t="s">
        <v>2667</v>
      </c>
      <c r="I4587" t="s">
        <v>4288</v>
      </c>
      <c r="J4587" t="str">
        <f>MID(Tabla1[[#This Row],[HORA2]],1,2)</f>
        <v>13</v>
      </c>
      <c r="K4587" t="s">
        <v>43</v>
      </c>
      <c r="L4587" t="s">
        <v>96</v>
      </c>
      <c r="M4587" t="s">
        <v>14867</v>
      </c>
      <c r="N4587" t="s">
        <v>22</v>
      </c>
      <c r="O4587">
        <v>6.36</v>
      </c>
      <c r="P45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2.6100000000000003</v>
      </c>
      <c r="Q4587">
        <f>IF(Tabla1[[#This Row],[SERVICIO]]="COMIDA",3,IF(Tabla1[[#This Row],[SERVICIO]]="CONTROLADO",12,IF(Tabla1[[#This Row],[SERVICIO]]="RÁPIDO",3.75,IF(Tabla1[[#This Row],[SERVICIO]]="NORMAL",2.5,))))</f>
        <v>3.75</v>
      </c>
      <c r="R4587">
        <f>IF(Tabla1[[#This Row],[SERVICIO]]="COMIDA",3.5,IF(Tabla1[[#This Row],[SERVICIO]]="CONTROLADO",8,IF(Tabla1[[#This Row],[SERVICIO]]="RÁPIDO",4.5,IF(Tabla1[[#This Row],[SERVICIO]]="NORMAL",3,))))</f>
        <v>4.5</v>
      </c>
      <c r="S45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7" s="2">
        <f>IF(Tabla1[[#This Row],[KILOMETROS ADICIONALES]]=0,Tabla1[[#This Row],[KILOMETROS]]*Tabla1[[#This Row],[COSTO NORMAL]],Tabla1[[#This Row],[COSTO NORMAL]]*Tabla1[[#This Row],[KILOMETROS HASTA]])</f>
        <v>16.875</v>
      </c>
      <c r="U4587" s="2">
        <f>Tabla1[[#This Row],[KILOMETROS ADICIONALES]]*Tabla1[[#This Row],[COSTO ADICIONAL]]</f>
        <v>1.4355000000000002</v>
      </c>
      <c r="V4587">
        <v>103.27</v>
      </c>
      <c r="W4587" s="2">
        <f>Tabla1[[#This Row],[COSTO NORMAL2]]+Tabla1[[#This Row],[COSTO ADICIONAL2]]</f>
        <v>18.310500000000001</v>
      </c>
    </row>
    <row r="4588" spans="1:23" x14ac:dyDescent="0.25">
      <c r="A4588" t="s">
        <v>2667</v>
      </c>
      <c r="B4588" t="s">
        <v>943</v>
      </c>
      <c r="C4588" t="s">
        <v>13679</v>
      </c>
      <c r="D4588" t="s">
        <v>13</v>
      </c>
      <c r="E4588" t="s">
        <v>14845</v>
      </c>
      <c r="F4588" t="s">
        <v>14</v>
      </c>
      <c r="G4588" t="s">
        <v>41</v>
      </c>
      <c r="H4588" t="s">
        <v>2667</v>
      </c>
      <c r="I4588" t="s">
        <v>7337</v>
      </c>
      <c r="J4588" t="str">
        <f>MID(Tabla1[[#This Row],[HORA2]],1,2)</f>
        <v>12</v>
      </c>
      <c r="K4588" t="s">
        <v>43</v>
      </c>
      <c r="L4588" t="s">
        <v>57</v>
      </c>
      <c r="M4588" t="s">
        <v>14867</v>
      </c>
      <c r="N4588" t="s">
        <v>22</v>
      </c>
      <c r="O4588">
        <v>17.21</v>
      </c>
      <c r="P45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4588">
        <f>IF(Tabla1[[#This Row],[SERVICIO]]="COMIDA",3,IF(Tabla1[[#This Row],[SERVICIO]]="CONTROLADO",12,IF(Tabla1[[#This Row],[SERVICIO]]="RÁPIDO",3.75,IF(Tabla1[[#This Row],[SERVICIO]]="NORMAL",2.5,))))</f>
        <v>3.75</v>
      </c>
      <c r="R4588">
        <f>IF(Tabla1[[#This Row],[SERVICIO]]="COMIDA",3.5,IF(Tabla1[[#This Row],[SERVICIO]]="CONTROLADO",8,IF(Tabla1[[#This Row],[SERVICIO]]="RÁPIDO",4.5,IF(Tabla1[[#This Row],[SERVICIO]]="NORMAL",3,))))</f>
        <v>4.5</v>
      </c>
      <c r="S45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8" s="2">
        <f>IF(Tabla1[[#This Row],[KILOMETROS ADICIONALES]]=0,Tabla1[[#This Row],[KILOMETROS]]*Tabla1[[#This Row],[COSTO NORMAL]],Tabla1[[#This Row],[COSTO NORMAL]]*Tabla1[[#This Row],[KILOMETROS HASTA]])</f>
        <v>16.875</v>
      </c>
      <c r="U4588" s="2">
        <f>Tabla1[[#This Row],[KILOMETROS ADICIONALES]]*Tabla1[[#This Row],[COSTO ADICIONAL]]</f>
        <v>7.4030000000000014</v>
      </c>
      <c r="V4588">
        <v>147.63999999999999</v>
      </c>
      <c r="W4588" s="2">
        <f>Tabla1[[#This Row],[COSTO NORMAL2]]+Tabla1[[#This Row],[COSTO ADICIONAL2]]</f>
        <v>24.278000000000002</v>
      </c>
    </row>
    <row r="4589" spans="1:23" x14ac:dyDescent="0.25">
      <c r="A4589" t="s">
        <v>2667</v>
      </c>
      <c r="B4589" t="s">
        <v>943</v>
      </c>
      <c r="C4589" t="s">
        <v>13680</v>
      </c>
      <c r="D4589" t="s">
        <v>13</v>
      </c>
      <c r="E4589" t="s">
        <v>14845</v>
      </c>
      <c r="F4589" t="s">
        <v>14</v>
      </c>
      <c r="G4589" t="s">
        <v>15</v>
      </c>
      <c r="H4589" t="s">
        <v>128</v>
      </c>
      <c r="I4589" t="s">
        <v>7338</v>
      </c>
      <c r="J4589" t="str">
        <f>MID(Tabla1[[#This Row],[HORA2]],1,2)</f>
        <v>13</v>
      </c>
      <c r="K4589" t="s">
        <v>43</v>
      </c>
      <c r="L4589" t="s">
        <v>57</v>
      </c>
      <c r="M4589" t="s">
        <v>14867</v>
      </c>
      <c r="N4589" t="s">
        <v>22</v>
      </c>
      <c r="O4589">
        <v>11.6</v>
      </c>
      <c r="P45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</v>
      </c>
      <c r="Q4589">
        <f>IF(Tabla1[[#This Row],[SERVICIO]]="COMIDA",3,IF(Tabla1[[#This Row],[SERVICIO]]="CONTROLADO",12,IF(Tabla1[[#This Row],[SERVICIO]]="RÁPIDO",3.75,IF(Tabla1[[#This Row],[SERVICIO]]="NORMAL",2.5,))))</f>
        <v>3.75</v>
      </c>
      <c r="R4589">
        <f>IF(Tabla1[[#This Row],[SERVICIO]]="COMIDA",3.5,IF(Tabla1[[#This Row],[SERVICIO]]="CONTROLADO",8,IF(Tabla1[[#This Row],[SERVICIO]]="RÁPIDO",4.5,IF(Tabla1[[#This Row],[SERVICIO]]="NORMAL",3,))))</f>
        <v>4.5</v>
      </c>
      <c r="S45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89" s="2">
        <f>IF(Tabla1[[#This Row],[KILOMETROS ADICIONALES]]=0,Tabla1[[#This Row],[KILOMETROS]]*Tabla1[[#This Row],[COSTO NORMAL]],Tabla1[[#This Row],[COSTO NORMAL]]*Tabla1[[#This Row],[KILOMETROS HASTA]])</f>
        <v>16.875</v>
      </c>
      <c r="U4589" s="2">
        <f>Tabla1[[#This Row],[KILOMETROS ADICIONALES]]*Tabla1[[#This Row],[COSTO ADICIONAL]]</f>
        <v>4.3174999999999999</v>
      </c>
      <c r="V4589">
        <v>8.93</v>
      </c>
      <c r="W4589" s="2">
        <f>Tabla1[[#This Row],[COSTO NORMAL2]]+Tabla1[[#This Row],[COSTO ADICIONAL2]]</f>
        <v>21.192499999999999</v>
      </c>
    </row>
    <row r="4590" spans="1:23" x14ac:dyDescent="0.25">
      <c r="A4590" t="s">
        <v>2667</v>
      </c>
      <c r="B4590" t="s">
        <v>943</v>
      </c>
      <c r="C4590" t="s">
        <v>13681</v>
      </c>
      <c r="D4590" t="s">
        <v>13</v>
      </c>
      <c r="E4590" t="s">
        <v>14845</v>
      </c>
      <c r="F4590" t="s">
        <v>14</v>
      </c>
      <c r="G4590" t="s">
        <v>41</v>
      </c>
      <c r="H4590" t="s">
        <v>2667</v>
      </c>
      <c r="I4590" t="s">
        <v>4153</v>
      </c>
      <c r="J4590" t="str">
        <f>MID(Tabla1[[#This Row],[HORA2]],1,2)</f>
        <v>12</v>
      </c>
      <c r="K4590" t="s">
        <v>43</v>
      </c>
      <c r="L4590" t="s">
        <v>102</v>
      </c>
      <c r="M4590" t="s">
        <v>14867</v>
      </c>
      <c r="N4590" t="s">
        <v>22</v>
      </c>
      <c r="O4590">
        <v>13.18</v>
      </c>
      <c r="P45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9.43</v>
      </c>
      <c r="Q4590">
        <f>IF(Tabla1[[#This Row],[SERVICIO]]="COMIDA",3,IF(Tabla1[[#This Row],[SERVICIO]]="CONTROLADO",12,IF(Tabla1[[#This Row],[SERVICIO]]="RÁPIDO",3.75,IF(Tabla1[[#This Row],[SERVICIO]]="NORMAL",2.5,))))</f>
        <v>3.75</v>
      </c>
      <c r="R4590">
        <f>IF(Tabla1[[#This Row],[SERVICIO]]="COMIDA",3.5,IF(Tabla1[[#This Row],[SERVICIO]]="CONTROLADO",8,IF(Tabla1[[#This Row],[SERVICIO]]="RÁPIDO",4.5,IF(Tabla1[[#This Row],[SERVICIO]]="NORMAL",3,))))</f>
        <v>4.5</v>
      </c>
      <c r="S45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0" s="2">
        <f>IF(Tabla1[[#This Row],[KILOMETROS ADICIONALES]]=0,Tabla1[[#This Row],[KILOMETROS]]*Tabla1[[#This Row],[COSTO NORMAL]],Tabla1[[#This Row],[COSTO NORMAL]]*Tabla1[[#This Row],[KILOMETROS HASTA]])</f>
        <v>16.875</v>
      </c>
      <c r="U4590" s="2">
        <f>Tabla1[[#This Row],[KILOMETROS ADICIONALES]]*Tabla1[[#This Row],[COSTO ADICIONAL]]</f>
        <v>5.1865000000000006</v>
      </c>
      <c r="V4590">
        <v>111.31</v>
      </c>
      <c r="W4590" s="2">
        <f>Tabla1[[#This Row],[COSTO NORMAL2]]+Tabla1[[#This Row],[COSTO ADICIONAL2]]</f>
        <v>22.061500000000002</v>
      </c>
    </row>
    <row r="4591" spans="1:23" x14ac:dyDescent="0.25">
      <c r="A4591" t="s">
        <v>2667</v>
      </c>
      <c r="B4591" t="s">
        <v>943</v>
      </c>
      <c r="C4591" t="s">
        <v>13682</v>
      </c>
      <c r="D4591" t="s">
        <v>13</v>
      </c>
      <c r="E4591" t="s">
        <v>14845</v>
      </c>
      <c r="F4591" t="s">
        <v>14</v>
      </c>
      <c r="G4591" t="s">
        <v>15</v>
      </c>
      <c r="H4591" t="s">
        <v>128</v>
      </c>
      <c r="I4591" t="s">
        <v>7339</v>
      </c>
      <c r="J4591" t="str">
        <f>MID(Tabla1[[#This Row],[HORA2]],1,2)</f>
        <v>13</v>
      </c>
      <c r="K4591" t="s">
        <v>43</v>
      </c>
      <c r="L4591" t="s">
        <v>102</v>
      </c>
      <c r="M4591" t="s">
        <v>14867</v>
      </c>
      <c r="N4591" t="s">
        <v>22</v>
      </c>
      <c r="O4591">
        <v>9.75</v>
      </c>
      <c r="P45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</v>
      </c>
      <c r="Q4591">
        <f>IF(Tabla1[[#This Row],[SERVICIO]]="COMIDA",3,IF(Tabla1[[#This Row],[SERVICIO]]="CONTROLADO",12,IF(Tabla1[[#This Row],[SERVICIO]]="RÁPIDO",3.75,IF(Tabla1[[#This Row],[SERVICIO]]="NORMAL",2.5,))))</f>
        <v>3.75</v>
      </c>
      <c r="R4591">
        <f>IF(Tabla1[[#This Row],[SERVICIO]]="COMIDA",3.5,IF(Tabla1[[#This Row],[SERVICIO]]="CONTROLADO",8,IF(Tabla1[[#This Row],[SERVICIO]]="RÁPIDO",4.5,IF(Tabla1[[#This Row],[SERVICIO]]="NORMAL",3,))))</f>
        <v>4.5</v>
      </c>
      <c r="S45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1" s="2">
        <f>IF(Tabla1[[#This Row],[KILOMETROS ADICIONALES]]=0,Tabla1[[#This Row],[KILOMETROS]]*Tabla1[[#This Row],[COSTO NORMAL]],Tabla1[[#This Row],[COSTO NORMAL]]*Tabla1[[#This Row],[KILOMETROS HASTA]])</f>
        <v>16.875</v>
      </c>
      <c r="U4591" s="2">
        <f>Tabla1[[#This Row],[KILOMETROS ADICIONALES]]*Tabla1[[#This Row],[COSTO ADICIONAL]]</f>
        <v>3.3000000000000003</v>
      </c>
      <c r="V4591">
        <v>230.57</v>
      </c>
      <c r="W4591" s="2">
        <f>Tabla1[[#This Row],[COSTO NORMAL2]]+Tabla1[[#This Row],[COSTO ADICIONAL2]]</f>
        <v>20.175000000000001</v>
      </c>
    </row>
    <row r="4592" spans="1:23" x14ac:dyDescent="0.25">
      <c r="A4592" t="s">
        <v>2667</v>
      </c>
      <c r="B4592" t="s">
        <v>7340</v>
      </c>
      <c r="C4592" t="s">
        <v>13683</v>
      </c>
      <c r="D4592" t="s">
        <v>13</v>
      </c>
      <c r="E4592" t="s">
        <v>14845</v>
      </c>
      <c r="F4592" t="s">
        <v>14</v>
      </c>
      <c r="G4592" t="s">
        <v>15</v>
      </c>
      <c r="H4592" t="s">
        <v>2667</v>
      </c>
      <c r="I4592" t="s">
        <v>4267</v>
      </c>
      <c r="J4592" t="str">
        <f>MID(Tabla1[[#This Row],[HORA2]],1,2)</f>
        <v>13</v>
      </c>
      <c r="K4592" t="s">
        <v>153</v>
      </c>
      <c r="L4592" t="s">
        <v>44</v>
      </c>
      <c r="M4592" t="s">
        <v>14867</v>
      </c>
      <c r="N4592" t="s">
        <v>22</v>
      </c>
      <c r="O4592">
        <v>15.18</v>
      </c>
      <c r="P45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11.43</v>
      </c>
      <c r="Q4592">
        <f>IF(Tabla1[[#This Row],[SERVICIO]]="COMIDA",3,IF(Tabla1[[#This Row],[SERVICIO]]="CONTROLADO",12,IF(Tabla1[[#This Row],[SERVICIO]]="RÁPIDO",3.75,IF(Tabla1[[#This Row],[SERVICIO]]="NORMAL",2.5,))))</f>
        <v>3.75</v>
      </c>
      <c r="R4592">
        <f>IF(Tabla1[[#This Row],[SERVICIO]]="COMIDA",3.5,IF(Tabla1[[#This Row],[SERVICIO]]="CONTROLADO",8,IF(Tabla1[[#This Row],[SERVICIO]]="RÁPIDO",4.5,IF(Tabla1[[#This Row],[SERVICIO]]="NORMAL",3,))))</f>
        <v>4.5</v>
      </c>
      <c r="S45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2" s="2">
        <f>IF(Tabla1[[#This Row],[KILOMETROS ADICIONALES]]=0,Tabla1[[#This Row],[KILOMETROS]]*Tabla1[[#This Row],[COSTO NORMAL]],Tabla1[[#This Row],[COSTO NORMAL]]*Tabla1[[#This Row],[KILOMETROS HASTA]])</f>
        <v>16.875</v>
      </c>
      <c r="U4592" s="2">
        <f>Tabla1[[#This Row],[KILOMETROS ADICIONALES]]*Tabla1[[#This Row],[COSTO ADICIONAL]]</f>
        <v>6.2865000000000002</v>
      </c>
      <c r="V4592">
        <v>239.92</v>
      </c>
      <c r="W4592" s="2">
        <f>Tabla1[[#This Row],[COSTO NORMAL2]]+Tabla1[[#This Row],[COSTO ADICIONAL2]]</f>
        <v>23.1615</v>
      </c>
    </row>
    <row r="4593" spans="1:23" x14ac:dyDescent="0.25">
      <c r="A4593" t="s">
        <v>2667</v>
      </c>
      <c r="B4593" t="s">
        <v>7341</v>
      </c>
      <c r="C4593" t="s">
        <v>13684</v>
      </c>
      <c r="D4593" t="s">
        <v>13</v>
      </c>
      <c r="E4593" t="s">
        <v>14845</v>
      </c>
      <c r="F4593" t="s">
        <v>14</v>
      </c>
      <c r="G4593" t="s">
        <v>15</v>
      </c>
      <c r="H4593" t="s">
        <v>2667</v>
      </c>
      <c r="I4593" t="s">
        <v>2564</v>
      </c>
      <c r="J4593" t="str">
        <f>MID(Tabla1[[#This Row],[HORA2]],1,2)</f>
        <v>13</v>
      </c>
      <c r="K4593" t="s">
        <v>26</v>
      </c>
      <c r="L4593" t="s">
        <v>27</v>
      </c>
      <c r="M4593" t="s">
        <v>14867</v>
      </c>
      <c r="N4593" t="s">
        <v>22</v>
      </c>
      <c r="O4593">
        <v>4.01</v>
      </c>
      <c r="P45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0.25999999999999979</v>
      </c>
      <c r="Q4593">
        <f>IF(Tabla1[[#This Row],[SERVICIO]]="COMIDA",3,IF(Tabla1[[#This Row],[SERVICIO]]="CONTROLADO",12,IF(Tabla1[[#This Row],[SERVICIO]]="RÁPIDO",3.75,IF(Tabla1[[#This Row],[SERVICIO]]="NORMAL",2.5,))))</f>
        <v>3.75</v>
      </c>
      <c r="R4593">
        <f>IF(Tabla1[[#This Row],[SERVICIO]]="COMIDA",3.5,IF(Tabla1[[#This Row],[SERVICIO]]="CONTROLADO",8,IF(Tabla1[[#This Row],[SERVICIO]]="RÁPIDO",4.5,IF(Tabla1[[#This Row],[SERVICIO]]="NORMAL",3,))))</f>
        <v>4.5</v>
      </c>
      <c r="S45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3" s="2">
        <f>IF(Tabla1[[#This Row],[KILOMETROS ADICIONALES]]=0,Tabla1[[#This Row],[KILOMETROS]]*Tabla1[[#This Row],[COSTO NORMAL]],Tabla1[[#This Row],[COSTO NORMAL]]*Tabla1[[#This Row],[KILOMETROS HASTA]])</f>
        <v>16.875</v>
      </c>
      <c r="U4593" s="2">
        <f>Tabla1[[#This Row],[KILOMETROS ADICIONALES]]*Tabla1[[#This Row],[COSTO ADICIONAL]]</f>
        <v>0.1429999999999999</v>
      </c>
      <c r="V4593">
        <v>57.31</v>
      </c>
      <c r="W4593" s="2">
        <f>Tabla1[[#This Row],[COSTO NORMAL2]]+Tabla1[[#This Row],[COSTO ADICIONAL2]]</f>
        <v>17.018000000000001</v>
      </c>
    </row>
    <row r="4594" spans="1:23" x14ac:dyDescent="0.25">
      <c r="A4594" t="s">
        <v>2667</v>
      </c>
      <c r="B4594" t="s">
        <v>7342</v>
      </c>
      <c r="C4594" t="s">
        <v>13685</v>
      </c>
      <c r="D4594" t="s">
        <v>13</v>
      </c>
      <c r="E4594" t="s">
        <v>14845</v>
      </c>
      <c r="F4594" t="s">
        <v>295</v>
      </c>
      <c r="G4594" t="s">
        <v>15</v>
      </c>
      <c r="H4594" t="s">
        <v>2667</v>
      </c>
      <c r="I4594" t="s">
        <v>7343</v>
      </c>
      <c r="J4594" t="str">
        <f>MID(Tabla1[[#This Row],[HORA2]],1,2)</f>
        <v>13</v>
      </c>
      <c r="K4594" t="s">
        <v>31</v>
      </c>
      <c r="L4594" t="s">
        <v>188</v>
      </c>
      <c r="M4594" t="s">
        <v>14867</v>
      </c>
      <c r="N4594" t="s">
        <v>22</v>
      </c>
      <c r="O4594">
        <v>8.9499999999999993</v>
      </c>
      <c r="P45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5.1999999999999993</v>
      </c>
      <c r="Q4594">
        <f>IF(Tabla1[[#This Row],[SERVICIO]]="COMIDA",3,IF(Tabla1[[#This Row],[SERVICIO]]="CONTROLADO",12,IF(Tabla1[[#This Row],[SERVICIO]]="RÁPIDO",3.75,IF(Tabla1[[#This Row],[SERVICIO]]="NORMAL",2.5,))))</f>
        <v>3.75</v>
      </c>
      <c r="R4594">
        <f>IF(Tabla1[[#This Row],[SERVICIO]]="COMIDA",3.5,IF(Tabla1[[#This Row],[SERVICIO]]="CONTROLADO",8,IF(Tabla1[[#This Row],[SERVICIO]]="RÁPIDO",4.5,IF(Tabla1[[#This Row],[SERVICIO]]="NORMAL",3,))))</f>
        <v>4.5</v>
      </c>
      <c r="S45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4" s="2">
        <f>IF(Tabla1[[#This Row],[KILOMETROS ADICIONALES]]=0,Tabla1[[#This Row],[KILOMETROS]]*Tabla1[[#This Row],[COSTO NORMAL]],Tabla1[[#This Row],[COSTO NORMAL]]*Tabla1[[#This Row],[KILOMETROS HASTA]])</f>
        <v>16.875</v>
      </c>
      <c r="U4594" s="2">
        <f>Tabla1[[#This Row],[KILOMETROS ADICIONALES]]*Tabla1[[#This Row],[COSTO ADICIONAL]]</f>
        <v>2.86</v>
      </c>
      <c r="V4594">
        <v>53.33</v>
      </c>
      <c r="W4594" s="2">
        <f>Tabla1[[#This Row],[COSTO NORMAL2]]+Tabla1[[#This Row],[COSTO ADICIONAL2]]</f>
        <v>19.734999999999999</v>
      </c>
    </row>
    <row r="4595" spans="1:23" x14ac:dyDescent="0.25">
      <c r="A4595" t="s">
        <v>2667</v>
      </c>
      <c r="B4595" t="s">
        <v>7344</v>
      </c>
      <c r="C4595" t="s">
        <v>13686</v>
      </c>
      <c r="D4595" t="s">
        <v>13</v>
      </c>
      <c r="E4595" t="s">
        <v>14845</v>
      </c>
      <c r="F4595" t="s">
        <v>14</v>
      </c>
      <c r="G4595" t="s">
        <v>15</v>
      </c>
      <c r="H4595" t="s">
        <v>2667</v>
      </c>
      <c r="I4595" t="s">
        <v>7345</v>
      </c>
      <c r="J4595" t="str">
        <f>MID(Tabla1[[#This Row],[HORA2]],1,2)</f>
        <v>14</v>
      </c>
      <c r="K4595" t="s">
        <v>53</v>
      </c>
      <c r="L4595" t="s">
        <v>31</v>
      </c>
      <c r="M4595" t="s">
        <v>14867</v>
      </c>
      <c r="N4595" t="s">
        <v>22</v>
      </c>
      <c r="O4595">
        <v>6.74</v>
      </c>
      <c r="P45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2.99</v>
      </c>
      <c r="Q4595">
        <f>IF(Tabla1[[#This Row],[SERVICIO]]="COMIDA",3,IF(Tabla1[[#This Row],[SERVICIO]]="CONTROLADO",12,IF(Tabla1[[#This Row],[SERVICIO]]="RÁPIDO",3.75,IF(Tabla1[[#This Row],[SERVICIO]]="NORMAL",2.5,))))</f>
        <v>3.75</v>
      </c>
      <c r="R4595">
        <f>IF(Tabla1[[#This Row],[SERVICIO]]="COMIDA",3.5,IF(Tabla1[[#This Row],[SERVICIO]]="CONTROLADO",8,IF(Tabla1[[#This Row],[SERVICIO]]="RÁPIDO",4.5,IF(Tabla1[[#This Row],[SERVICIO]]="NORMAL",3,))))</f>
        <v>4.5</v>
      </c>
      <c r="S45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5" s="2">
        <f>IF(Tabla1[[#This Row],[KILOMETROS ADICIONALES]]=0,Tabla1[[#This Row],[KILOMETROS]]*Tabla1[[#This Row],[COSTO NORMAL]],Tabla1[[#This Row],[COSTO NORMAL]]*Tabla1[[#This Row],[KILOMETROS HASTA]])</f>
        <v>16.875</v>
      </c>
      <c r="U4595" s="2">
        <f>Tabla1[[#This Row],[KILOMETROS ADICIONALES]]*Tabla1[[#This Row],[COSTO ADICIONAL]]</f>
        <v>1.6445000000000003</v>
      </c>
      <c r="V4595">
        <v>32.409999999999997</v>
      </c>
      <c r="W4595" s="2">
        <f>Tabla1[[#This Row],[COSTO NORMAL2]]+Tabla1[[#This Row],[COSTO ADICIONAL2]]</f>
        <v>18.519500000000001</v>
      </c>
    </row>
    <row r="4596" spans="1:23" x14ac:dyDescent="0.25">
      <c r="A4596" t="s">
        <v>2667</v>
      </c>
      <c r="B4596" t="s">
        <v>288</v>
      </c>
      <c r="C4596" t="s">
        <v>13687</v>
      </c>
      <c r="D4596" t="s">
        <v>13</v>
      </c>
      <c r="E4596" t="s">
        <v>14845</v>
      </c>
      <c r="F4596" t="s">
        <v>295</v>
      </c>
      <c r="G4596" t="s">
        <v>15</v>
      </c>
      <c r="H4596" t="s">
        <v>2667</v>
      </c>
      <c r="I4596" t="s">
        <v>7346</v>
      </c>
      <c r="J4596" t="str">
        <f>MID(Tabla1[[#This Row],[HORA2]],1,2)</f>
        <v>12</v>
      </c>
      <c r="K4596" t="s">
        <v>65</v>
      </c>
      <c r="L4596" t="s">
        <v>102</v>
      </c>
      <c r="M4596" t="s">
        <v>14867</v>
      </c>
      <c r="N4596" t="s">
        <v>22</v>
      </c>
      <c r="O4596">
        <v>19.75</v>
      </c>
      <c r="P45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</v>
      </c>
      <c r="Q4596">
        <f>IF(Tabla1[[#This Row],[SERVICIO]]="COMIDA",3,IF(Tabla1[[#This Row],[SERVICIO]]="CONTROLADO",12,IF(Tabla1[[#This Row],[SERVICIO]]="RÁPIDO",3.75,IF(Tabla1[[#This Row],[SERVICIO]]="NORMAL",2.5,))))</f>
        <v>3.75</v>
      </c>
      <c r="R4596">
        <f>IF(Tabla1[[#This Row],[SERVICIO]]="COMIDA",3.5,IF(Tabla1[[#This Row],[SERVICIO]]="CONTROLADO",8,IF(Tabla1[[#This Row],[SERVICIO]]="RÁPIDO",4.5,IF(Tabla1[[#This Row],[SERVICIO]]="NORMAL",3,))))</f>
        <v>4.5</v>
      </c>
      <c r="S45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6" s="2">
        <f>IF(Tabla1[[#This Row],[KILOMETROS ADICIONALES]]=0,Tabla1[[#This Row],[KILOMETROS]]*Tabla1[[#This Row],[COSTO NORMAL]],Tabla1[[#This Row],[COSTO NORMAL]]*Tabla1[[#This Row],[KILOMETROS HASTA]])</f>
        <v>16.875</v>
      </c>
      <c r="U4596" s="2">
        <f>Tabla1[[#This Row],[KILOMETROS ADICIONALES]]*Tabla1[[#This Row],[COSTO ADICIONAL]]</f>
        <v>8.8000000000000007</v>
      </c>
      <c r="V4596">
        <v>38.950000000000003</v>
      </c>
      <c r="W4596" s="2">
        <f>Tabla1[[#This Row],[COSTO NORMAL2]]+Tabla1[[#This Row],[COSTO ADICIONAL2]]</f>
        <v>25.675000000000001</v>
      </c>
    </row>
    <row r="4597" spans="1:23" x14ac:dyDescent="0.25">
      <c r="A4597" t="s">
        <v>2667</v>
      </c>
      <c r="B4597" t="s">
        <v>6622</v>
      </c>
      <c r="C4597" t="s">
        <v>13688</v>
      </c>
      <c r="D4597" t="s">
        <v>13</v>
      </c>
      <c r="E4597" t="s">
        <v>14845</v>
      </c>
      <c r="F4597" t="s">
        <v>14</v>
      </c>
      <c r="G4597" t="s">
        <v>24</v>
      </c>
      <c r="H4597" t="s">
        <v>2667</v>
      </c>
      <c r="I4597" t="s">
        <v>4981</v>
      </c>
      <c r="J4597" t="str">
        <f>MID(Tabla1[[#This Row],[HORA2]],1,2)</f>
        <v>12</v>
      </c>
      <c r="K4597" t="s">
        <v>19</v>
      </c>
      <c r="L4597" t="s">
        <v>19</v>
      </c>
      <c r="M4597" t="s">
        <v>14867</v>
      </c>
      <c r="N4597" t="s">
        <v>22</v>
      </c>
      <c r="O4597">
        <v>3.7199999999999998</v>
      </c>
      <c r="P45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597">
        <f>IF(Tabla1[[#This Row],[SERVICIO]]="COMIDA",3,IF(Tabla1[[#This Row],[SERVICIO]]="CONTROLADO",12,IF(Tabla1[[#This Row],[SERVICIO]]="RÁPIDO",3.75,IF(Tabla1[[#This Row],[SERVICIO]]="NORMAL",2.5,))))</f>
        <v>3.75</v>
      </c>
      <c r="R4597">
        <f>IF(Tabla1[[#This Row],[SERVICIO]]="COMIDA",3.5,IF(Tabla1[[#This Row],[SERVICIO]]="CONTROLADO",8,IF(Tabla1[[#This Row],[SERVICIO]]="RÁPIDO",4.5,IF(Tabla1[[#This Row],[SERVICIO]]="NORMAL",3,))))</f>
        <v>4.5</v>
      </c>
      <c r="S45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7" s="2">
        <f>IF(Tabla1[[#This Row],[KILOMETROS ADICIONALES]]=0,Tabla1[[#This Row],[KILOMETROS]]*Tabla1[[#This Row],[COSTO NORMAL]],Tabla1[[#This Row],[COSTO NORMAL]]*Tabla1[[#This Row],[KILOMETROS HASTA]])</f>
        <v>16.739999999999998</v>
      </c>
      <c r="U4597" s="2">
        <f>Tabla1[[#This Row],[KILOMETROS ADICIONALES]]*Tabla1[[#This Row],[COSTO ADICIONAL]]</f>
        <v>0</v>
      </c>
      <c r="V4597">
        <v>28.87</v>
      </c>
      <c r="W4597" s="2">
        <f>Tabla1[[#This Row],[COSTO NORMAL2]]+Tabla1[[#This Row],[COSTO ADICIONAL2]]</f>
        <v>16.739999999999998</v>
      </c>
    </row>
    <row r="4598" spans="1:23" x14ac:dyDescent="0.25">
      <c r="A4598" t="s">
        <v>2667</v>
      </c>
      <c r="B4598" t="s">
        <v>7347</v>
      </c>
      <c r="C4598" t="s">
        <v>13689</v>
      </c>
      <c r="D4598" t="s">
        <v>13</v>
      </c>
      <c r="E4598" t="s">
        <v>14845</v>
      </c>
      <c r="F4598" t="s">
        <v>14</v>
      </c>
      <c r="G4598" t="s">
        <v>15</v>
      </c>
      <c r="H4598" t="s">
        <v>2667</v>
      </c>
      <c r="I4598" t="s">
        <v>2864</v>
      </c>
      <c r="J4598" t="str">
        <f>MID(Tabla1[[#This Row],[HORA2]],1,2)</f>
        <v>12</v>
      </c>
      <c r="K4598" t="s">
        <v>94</v>
      </c>
      <c r="L4598" t="s">
        <v>92</v>
      </c>
      <c r="M4598" t="s">
        <v>14867</v>
      </c>
      <c r="N4598" t="s">
        <v>22</v>
      </c>
      <c r="O4598">
        <v>5.78</v>
      </c>
      <c r="P45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2.0300000000000002</v>
      </c>
      <c r="Q4598">
        <f>IF(Tabla1[[#This Row],[SERVICIO]]="COMIDA",3,IF(Tabla1[[#This Row],[SERVICIO]]="CONTROLADO",12,IF(Tabla1[[#This Row],[SERVICIO]]="RÁPIDO",3.75,IF(Tabla1[[#This Row],[SERVICIO]]="NORMAL",2.5,))))</f>
        <v>3.75</v>
      </c>
      <c r="R4598">
        <f>IF(Tabla1[[#This Row],[SERVICIO]]="COMIDA",3.5,IF(Tabla1[[#This Row],[SERVICIO]]="CONTROLADO",8,IF(Tabla1[[#This Row],[SERVICIO]]="RÁPIDO",4.5,IF(Tabla1[[#This Row],[SERVICIO]]="NORMAL",3,))))</f>
        <v>4.5</v>
      </c>
      <c r="S45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8" s="2">
        <f>IF(Tabla1[[#This Row],[KILOMETROS ADICIONALES]]=0,Tabla1[[#This Row],[KILOMETROS]]*Tabla1[[#This Row],[COSTO NORMAL]],Tabla1[[#This Row],[COSTO NORMAL]]*Tabla1[[#This Row],[KILOMETROS HASTA]])</f>
        <v>16.875</v>
      </c>
      <c r="U4598" s="2">
        <f>Tabla1[[#This Row],[KILOMETROS ADICIONALES]]*Tabla1[[#This Row],[COSTO ADICIONAL]]</f>
        <v>1.1165000000000003</v>
      </c>
      <c r="V4598">
        <v>188.92</v>
      </c>
      <c r="W4598" s="2">
        <f>Tabla1[[#This Row],[COSTO NORMAL2]]+Tabla1[[#This Row],[COSTO ADICIONAL2]]</f>
        <v>17.991500000000002</v>
      </c>
    </row>
    <row r="4599" spans="1:23" x14ac:dyDescent="0.25">
      <c r="A4599" t="s">
        <v>2667</v>
      </c>
      <c r="B4599" t="s">
        <v>7348</v>
      </c>
      <c r="C4599" t="s">
        <v>13690</v>
      </c>
      <c r="D4599" t="s">
        <v>13</v>
      </c>
      <c r="E4599" t="s">
        <v>14845</v>
      </c>
      <c r="F4599" t="s">
        <v>14</v>
      </c>
      <c r="G4599" t="s">
        <v>15</v>
      </c>
      <c r="H4599" t="s">
        <v>2667</v>
      </c>
      <c r="I4599" t="s">
        <v>6492</v>
      </c>
      <c r="J4599" t="str">
        <f>MID(Tabla1[[#This Row],[HORA2]],1,2)</f>
        <v>14</v>
      </c>
      <c r="K4599" t="s">
        <v>94</v>
      </c>
      <c r="L4599" t="s">
        <v>19</v>
      </c>
      <c r="M4599" t="s">
        <v>14867</v>
      </c>
      <c r="N4599" t="s">
        <v>22</v>
      </c>
      <c r="O4599">
        <v>14.43</v>
      </c>
      <c r="P45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10.68</v>
      </c>
      <c r="Q4599">
        <f>IF(Tabla1[[#This Row],[SERVICIO]]="COMIDA",3,IF(Tabla1[[#This Row],[SERVICIO]]="CONTROLADO",12,IF(Tabla1[[#This Row],[SERVICIO]]="RÁPIDO",3.75,IF(Tabla1[[#This Row],[SERVICIO]]="NORMAL",2.5,))))</f>
        <v>3.75</v>
      </c>
      <c r="R4599">
        <f>IF(Tabla1[[#This Row],[SERVICIO]]="COMIDA",3.5,IF(Tabla1[[#This Row],[SERVICIO]]="CONTROLADO",8,IF(Tabla1[[#This Row],[SERVICIO]]="RÁPIDO",4.5,IF(Tabla1[[#This Row],[SERVICIO]]="NORMAL",3,))))</f>
        <v>4.5</v>
      </c>
      <c r="S45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599" s="2">
        <f>IF(Tabla1[[#This Row],[KILOMETROS ADICIONALES]]=0,Tabla1[[#This Row],[KILOMETROS]]*Tabla1[[#This Row],[COSTO NORMAL]],Tabla1[[#This Row],[COSTO NORMAL]]*Tabla1[[#This Row],[KILOMETROS HASTA]])</f>
        <v>16.875</v>
      </c>
      <c r="U4599" s="2">
        <f>Tabla1[[#This Row],[KILOMETROS ADICIONALES]]*Tabla1[[#This Row],[COSTO ADICIONAL]]</f>
        <v>5.8740000000000006</v>
      </c>
      <c r="V4599">
        <v>168.72</v>
      </c>
      <c r="W4599" s="2">
        <f>Tabla1[[#This Row],[COSTO NORMAL2]]+Tabla1[[#This Row],[COSTO ADICIONAL2]]</f>
        <v>22.749000000000002</v>
      </c>
    </row>
    <row r="4600" spans="1:23" x14ac:dyDescent="0.25">
      <c r="A4600" t="s">
        <v>2667</v>
      </c>
      <c r="B4600" t="s">
        <v>7349</v>
      </c>
      <c r="C4600" t="s">
        <v>13691</v>
      </c>
      <c r="D4600" t="s">
        <v>13</v>
      </c>
      <c r="E4600" t="s">
        <v>14845</v>
      </c>
      <c r="F4600" t="s">
        <v>76</v>
      </c>
      <c r="G4600" t="s">
        <v>24</v>
      </c>
      <c r="H4600" t="s">
        <v>2667</v>
      </c>
      <c r="I4600" t="s">
        <v>7282</v>
      </c>
      <c r="J4600" t="str">
        <f>MID(Tabla1[[#This Row],[HORA2]],1,2)</f>
        <v>14</v>
      </c>
      <c r="K4600" t="s">
        <v>79</v>
      </c>
      <c r="L4600" t="s">
        <v>96</v>
      </c>
      <c r="M4600" t="s">
        <v>14867</v>
      </c>
      <c r="N4600" t="s">
        <v>22</v>
      </c>
      <c r="O4600">
        <v>9.2799999999999994</v>
      </c>
      <c r="P46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5.5299999999999994</v>
      </c>
      <c r="Q4600">
        <f>IF(Tabla1[[#This Row],[SERVICIO]]="COMIDA",3,IF(Tabla1[[#This Row],[SERVICIO]]="CONTROLADO",12,IF(Tabla1[[#This Row],[SERVICIO]]="RÁPIDO",3.75,IF(Tabla1[[#This Row],[SERVICIO]]="NORMAL",2.5,))))</f>
        <v>3.75</v>
      </c>
      <c r="R4600">
        <f>IF(Tabla1[[#This Row],[SERVICIO]]="COMIDA",3.5,IF(Tabla1[[#This Row],[SERVICIO]]="CONTROLADO",8,IF(Tabla1[[#This Row],[SERVICIO]]="RÁPIDO",4.5,IF(Tabla1[[#This Row],[SERVICIO]]="NORMAL",3,))))</f>
        <v>4.5</v>
      </c>
      <c r="S46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0" s="2">
        <f>IF(Tabla1[[#This Row],[KILOMETROS ADICIONALES]]=0,Tabla1[[#This Row],[KILOMETROS]]*Tabla1[[#This Row],[COSTO NORMAL]],Tabla1[[#This Row],[COSTO NORMAL]]*Tabla1[[#This Row],[KILOMETROS HASTA]])</f>
        <v>16.875</v>
      </c>
      <c r="U4600" s="2">
        <f>Tabla1[[#This Row],[KILOMETROS ADICIONALES]]*Tabla1[[#This Row],[COSTO ADICIONAL]]</f>
        <v>3.0415000000000001</v>
      </c>
      <c r="V4600">
        <v>92.72</v>
      </c>
      <c r="W4600" s="2">
        <f>Tabla1[[#This Row],[COSTO NORMAL2]]+Tabla1[[#This Row],[COSTO ADICIONAL2]]</f>
        <v>19.916499999999999</v>
      </c>
    </row>
    <row r="4601" spans="1:23" x14ac:dyDescent="0.25">
      <c r="A4601" t="s">
        <v>2667</v>
      </c>
      <c r="B4601" t="s">
        <v>7350</v>
      </c>
      <c r="C4601" t="s">
        <v>13692</v>
      </c>
      <c r="D4601" t="s">
        <v>13</v>
      </c>
      <c r="E4601" t="s">
        <v>14847</v>
      </c>
      <c r="F4601" t="s">
        <v>76</v>
      </c>
      <c r="G4601" t="s">
        <v>15</v>
      </c>
      <c r="H4601" t="s">
        <v>2667</v>
      </c>
      <c r="I4601" t="s">
        <v>7351</v>
      </c>
      <c r="J4601" t="str">
        <f>MID(Tabla1[[#This Row],[HORA2]],1,2)</f>
        <v>13</v>
      </c>
      <c r="K4601" t="s">
        <v>43</v>
      </c>
      <c r="L4601" t="s">
        <v>78</v>
      </c>
      <c r="M4601" t="s">
        <v>14867</v>
      </c>
      <c r="N4601" t="s">
        <v>22</v>
      </c>
      <c r="O4601">
        <v>5.07</v>
      </c>
      <c r="P46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2.0700000000000003</v>
      </c>
      <c r="Q4601">
        <f>IF(Tabla1[[#This Row],[SERVICIO]]="COMIDA",3,IF(Tabla1[[#This Row],[SERVICIO]]="CONTROLADO",12,IF(Tabla1[[#This Row],[SERVICIO]]="RÁPIDO",3.75,IF(Tabla1[[#This Row],[SERVICIO]]="NORMAL",2.5,))))</f>
        <v>3</v>
      </c>
      <c r="R4601">
        <f>IF(Tabla1[[#This Row],[SERVICIO]]="COMIDA",3.5,IF(Tabla1[[#This Row],[SERVICIO]]="CONTROLADO",8,IF(Tabla1[[#This Row],[SERVICIO]]="RÁPIDO",4.5,IF(Tabla1[[#This Row],[SERVICIO]]="NORMAL",3,))))</f>
        <v>3.5</v>
      </c>
      <c r="S4601">
        <f>IF(Tabla1[[#This Row],[SERVICIO]]="COMIDA",0.75,IF(Tabla1[[#This Row],[SERVICIO]]="CONTROLADO",2.65,IF(Tabla1[[#This Row],[SERVICIO]]="RÁPIDO",0.55,IF(Tabla1[[#This Row],[SERVICIO]]="NORMAL",1.2,))))</f>
        <v>0.75</v>
      </c>
      <c r="T4601" s="2">
        <f>IF(Tabla1[[#This Row],[KILOMETROS ADICIONALES]]=0,Tabla1[[#This Row],[KILOMETROS]]*Tabla1[[#This Row],[COSTO NORMAL]],Tabla1[[#This Row],[COSTO NORMAL]]*Tabla1[[#This Row],[KILOMETROS HASTA]])</f>
        <v>10.5</v>
      </c>
      <c r="U4601" s="2">
        <f>Tabla1[[#This Row],[KILOMETROS ADICIONALES]]*Tabla1[[#This Row],[COSTO ADICIONAL]]</f>
        <v>1.5525000000000002</v>
      </c>
      <c r="V4601">
        <v>232.49</v>
      </c>
      <c r="W4601" s="2">
        <f>Tabla1[[#This Row],[COSTO NORMAL2]]+Tabla1[[#This Row],[COSTO ADICIONAL2]]</f>
        <v>12.0525</v>
      </c>
    </row>
    <row r="4602" spans="1:23" x14ac:dyDescent="0.25">
      <c r="A4602" t="s">
        <v>2667</v>
      </c>
      <c r="B4602" t="s">
        <v>7352</v>
      </c>
      <c r="C4602" t="s">
        <v>13693</v>
      </c>
      <c r="D4602" t="s">
        <v>13</v>
      </c>
      <c r="E4602" t="s">
        <v>14847</v>
      </c>
      <c r="F4602" t="s">
        <v>14</v>
      </c>
      <c r="G4602" t="s">
        <v>15</v>
      </c>
      <c r="H4602" t="s">
        <v>2667</v>
      </c>
      <c r="I4602" t="s">
        <v>7353</v>
      </c>
      <c r="J4602" t="str">
        <f>MID(Tabla1[[#This Row],[HORA2]],1,2)</f>
        <v>12</v>
      </c>
      <c r="K4602" t="s">
        <v>19</v>
      </c>
      <c r="L4602" t="s">
        <v>43</v>
      </c>
      <c r="M4602" t="s">
        <v>14867</v>
      </c>
      <c r="N4602" t="s">
        <v>22</v>
      </c>
      <c r="O4602">
        <v>19.52</v>
      </c>
      <c r="P46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16.52</v>
      </c>
      <c r="Q4602">
        <f>IF(Tabla1[[#This Row],[SERVICIO]]="COMIDA",3,IF(Tabla1[[#This Row],[SERVICIO]]="CONTROLADO",12,IF(Tabla1[[#This Row],[SERVICIO]]="RÁPIDO",3.75,IF(Tabla1[[#This Row],[SERVICIO]]="NORMAL",2.5,))))</f>
        <v>3</v>
      </c>
      <c r="R4602">
        <f>IF(Tabla1[[#This Row],[SERVICIO]]="COMIDA",3.5,IF(Tabla1[[#This Row],[SERVICIO]]="CONTROLADO",8,IF(Tabla1[[#This Row],[SERVICIO]]="RÁPIDO",4.5,IF(Tabla1[[#This Row],[SERVICIO]]="NORMAL",3,))))</f>
        <v>3.5</v>
      </c>
      <c r="S4602">
        <f>IF(Tabla1[[#This Row],[SERVICIO]]="COMIDA",0.75,IF(Tabla1[[#This Row],[SERVICIO]]="CONTROLADO",2.65,IF(Tabla1[[#This Row],[SERVICIO]]="RÁPIDO",0.55,IF(Tabla1[[#This Row],[SERVICIO]]="NORMAL",1.2,))))</f>
        <v>0.75</v>
      </c>
      <c r="T4602" s="2">
        <f>IF(Tabla1[[#This Row],[KILOMETROS ADICIONALES]]=0,Tabla1[[#This Row],[KILOMETROS]]*Tabla1[[#This Row],[COSTO NORMAL]],Tabla1[[#This Row],[COSTO NORMAL]]*Tabla1[[#This Row],[KILOMETROS HASTA]])</f>
        <v>10.5</v>
      </c>
      <c r="U4602" s="2">
        <f>Tabla1[[#This Row],[KILOMETROS ADICIONALES]]*Tabla1[[#This Row],[COSTO ADICIONAL]]</f>
        <v>12.39</v>
      </c>
      <c r="V4602">
        <v>140.13</v>
      </c>
      <c r="W4602" s="2">
        <f>Tabla1[[#This Row],[COSTO NORMAL2]]+Tabla1[[#This Row],[COSTO ADICIONAL2]]</f>
        <v>22.89</v>
      </c>
    </row>
    <row r="4603" spans="1:23" x14ac:dyDescent="0.25">
      <c r="A4603" t="s">
        <v>2667</v>
      </c>
      <c r="B4603" t="s">
        <v>7354</v>
      </c>
      <c r="C4603" t="s">
        <v>13694</v>
      </c>
      <c r="D4603" t="s">
        <v>13</v>
      </c>
      <c r="E4603" t="s">
        <v>14845</v>
      </c>
      <c r="F4603" t="s">
        <v>14</v>
      </c>
      <c r="G4603" t="s">
        <v>15</v>
      </c>
      <c r="H4603" t="s">
        <v>2667</v>
      </c>
      <c r="I4603" t="s">
        <v>7355</v>
      </c>
      <c r="J4603" t="str">
        <f>MID(Tabla1[[#This Row],[HORA2]],1,2)</f>
        <v>14</v>
      </c>
      <c r="K4603" t="s">
        <v>19</v>
      </c>
      <c r="L4603" t="s">
        <v>96</v>
      </c>
      <c r="M4603" t="s">
        <v>14867</v>
      </c>
      <c r="N4603" t="s">
        <v>22</v>
      </c>
      <c r="O4603">
        <v>19.47</v>
      </c>
      <c r="P46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15.719999999999999</v>
      </c>
      <c r="Q4603">
        <f>IF(Tabla1[[#This Row],[SERVICIO]]="COMIDA",3,IF(Tabla1[[#This Row],[SERVICIO]]="CONTROLADO",12,IF(Tabla1[[#This Row],[SERVICIO]]="RÁPIDO",3.75,IF(Tabla1[[#This Row],[SERVICIO]]="NORMAL",2.5,))))</f>
        <v>3.75</v>
      </c>
      <c r="R4603">
        <f>IF(Tabla1[[#This Row],[SERVICIO]]="COMIDA",3.5,IF(Tabla1[[#This Row],[SERVICIO]]="CONTROLADO",8,IF(Tabla1[[#This Row],[SERVICIO]]="RÁPIDO",4.5,IF(Tabla1[[#This Row],[SERVICIO]]="NORMAL",3,))))</f>
        <v>4.5</v>
      </c>
      <c r="S46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3" s="2">
        <f>IF(Tabla1[[#This Row],[KILOMETROS ADICIONALES]]=0,Tabla1[[#This Row],[KILOMETROS]]*Tabla1[[#This Row],[COSTO NORMAL]],Tabla1[[#This Row],[COSTO NORMAL]]*Tabla1[[#This Row],[KILOMETROS HASTA]])</f>
        <v>16.875</v>
      </c>
      <c r="U4603" s="2">
        <f>Tabla1[[#This Row],[KILOMETROS ADICIONALES]]*Tabla1[[#This Row],[COSTO ADICIONAL]]</f>
        <v>8.6460000000000008</v>
      </c>
      <c r="V4603">
        <v>147.83000000000001</v>
      </c>
      <c r="W4603" s="2">
        <f>Tabla1[[#This Row],[COSTO NORMAL2]]+Tabla1[[#This Row],[COSTO ADICIONAL2]]</f>
        <v>25.521000000000001</v>
      </c>
    </row>
    <row r="4604" spans="1:23" x14ac:dyDescent="0.25">
      <c r="A4604" t="s">
        <v>2667</v>
      </c>
      <c r="B4604" t="s">
        <v>7356</v>
      </c>
      <c r="C4604" t="s">
        <v>13695</v>
      </c>
      <c r="D4604" t="s">
        <v>13</v>
      </c>
      <c r="E4604" t="s">
        <v>14845</v>
      </c>
      <c r="F4604" t="s">
        <v>14</v>
      </c>
      <c r="G4604" t="s">
        <v>15</v>
      </c>
      <c r="H4604" t="s">
        <v>2667</v>
      </c>
      <c r="I4604" t="s">
        <v>6152</v>
      </c>
      <c r="J4604" t="str">
        <f>MID(Tabla1[[#This Row],[HORA2]],1,2)</f>
        <v>14</v>
      </c>
      <c r="K4604" t="s">
        <v>90</v>
      </c>
      <c r="L4604" t="s">
        <v>92</v>
      </c>
      <c r="M4604" t="s">
        <v>14867</v>
      </c>
      <c r="N4604" t="s">
        <v>22</v>
      </c>
      <c r="O4604">
        <v>5.64</v>
      </c>
      <c r="P46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1.8899999999999997</v>
      </c>
      <c r="Q4604">
        <f>IF(Tabla1[[#This Row],[SERVICIO]]="COMIDA",3,IF(Tabla1[[#This Row],[SERVICIO]]="CONTROLADO",12,IF(Tabla1[[#This Row],[SERVICIO]]="RÁPIDO",3.75,IF(Tabla1[[#This Row],[SERVICIO]]="NORMAL",2.5,))))</f>
        <v>3.75</v>
      </c>
      <c r="R4604">
        <f>IF(Tabla1[[#This Row],[SERVICIO]]="COMIDA",3.5,IF(Tabla1[[#This Row],[SERVICIO]]="CONTROLADO",8,IF(Tabla1[[#This Row],[SERVICIO]]="RÁPIDO",4.5,IF(Tabla1[[#This Row],[SERVICIO]]="NORMAL",3,))))</f>
        <v>4.5</v>
      </c>
      <c r="S46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4" s="2">
        <f>IF(Tabla1[[#This Row],[KILOMETROS ADICIONALES]]=0,Tabla1[[#This Row],[KILOMETROS]]*Tabla1[[#This Row],[COSTO NORMAL]],Tabla1[[#This Row],[COSTO NORMAL]]*Tabla1[[#This Row],[KILOMETROS HASTA]])</f>
        <v>16.875</v>
      </c>
      <c r="U4604" s="2">
        <f>Tabla1[[#This Row],[KILOMETROS ADICIONALES]]*Tabla1[[#This Row],[COSTO ADICIONAL]]</f>
        <v>1.0394999999999999</v>
      </c>
      <c r="V4604">
        <v>214.82</v>
      </c>
      <c r="W4604" s="2">
        <f>Tabla1[[#This Row],[COSTO NORMAL2]]+Tabla1[[#This Row],[COSTO ADICIONAL2]]</f>
        <v>17.9145</v>
      </c>
    </row>
    <row r="4605" spans="1:23" x14ac:dyDescent="0.25">
      <c r="A4605" t="s">
        <v>2667</v>
      </c>
      <c r="B4605" t="s">
        <v>7357</v>
      </c>
      <c r="C4605" t="s">
        <v>13696</v>
      </c>
      <c r="D4605" t="s">
        <v>13</v>
      </c>
      <c r="E4605" t="s">
        <v>14845</v>
      </c>
      <c r="F4605" t="s">
        <v>14</v>
      </c>
      <c r="G4605" t="s">
        <v>15</v>
      </c>
      <c r="H4605" t="s">
        <v>2667</v>
      </c>
      <c r="I4605" t="s">
        <v>7358</v>
      </c>
      <c r="J4605" t="str">
        <f>MID(Tabla1[[#This Row],[HORA2]],1,2)</f>
        <v>13</v>
      </c>
      <c r="K4605" t="s">
        <v>79</v>
      </c>
      <c r="L4605" t="s">
        <v>110</v>
      </c>
      <c r="M4605" t="s">
        <v>14867</v>
      </c>
      <c r="N4605" t="s">
        <v>22</v>
      </c>
      <c r="O4605">
        <v>14.24</v>
      </c>
      <c r="P46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10.49</v>
      </c>
      <c r="Q4605">
        <f>IF(Tabla1[[#This Row],[SERVICIO]]="COMIDA",3,IF(Tabla1[[#This Row],[SERVICIO]]="CONTROLADO",12,IF(Tabla1[[#This Row],[SERVICIO]]="RÁPIDO",3.75,IF(Tabla1[[#This Row],[SERVICIO]]="NORMAL",2.5,))))</f>
        <v>3.75</v>
      </c>
      <c r="R4605">
        <f>IF(Tabla1[[#This Row],[SERVICIO]]="COMIDA",3.5,IF(Tabla1[[#This Row],[SERVICIO]]="CONTROLADO",8,IF(Tabla1[[#This Row],[SERVICIO]]="RÁPIDO",4.5,IF(Tabla1[[#This Row],[SERVICIO]]="NORMAL",3,))))</f>
        <v>4.5</v>
      </c>
      <c r="S46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5" s="2">
        <f>IF(Tabla1[[#This Row],[KILOMETROS ADICIONALES]]=0,Tabla1[[#This Row],[KILOMETROS]]*Tabla1[[#This Row],[COSTO NORMAL]],Tabla1[[#This Row],[COSTO NORMAL]]*Tabla1[[#This Row],[KILOMETROS HASTA]])</f>
        <v>16.875</v>
      </c>
      <c r="U4605" s="2">
        <f>Tabla1[[#This Row],[KILOMETROS ADICIONALES]]*Tabla1[[#This Row],[COSTO ADICIONAL]]</f>
        <v>5.7695000000000007</v>
      </c>
      <c r="V4605">
        <v>231.06</v>
      </c>
      <c r="W4605" s="2">
        <f>Tabla1[[#This Row],[COSTO NORMAL2]]+Tabla1[[#This Row],[COSTO ADICIONAL2]]</f>
        <v>22.644500000000001</v>
      </c>
    </row>
    <row r="4606" spans="1:23" x14ac:dyDescent="0.25">
      <c r="A4606" t="s">
        <v>2667</v>
      </c>
      <c r="B4606" t="s">
        <v>7359</v>
      </c>
      <c r="C4606" t="s">
        <v>13697</v>
      </c>
      <c r="D4606" t="s">
        <v>13</v>
      </c>
      <c r="E4606" t="s">
        <v>14845</v>
      </c>
      <c r="F4606" t="s">
        <v>14</v>
      </c>
      <c r="G4606" t="s">
        <v>15</v>
      </c>
      <c r="H4606" t="s">
        <v>2667</v>
      </c>
      <c r="I4606" t="s">
        <v>7360</v>
      </c>
      <c r="J4606" t="str">
        <f>MID(Tabla1[[#This Row],[HORA2]],1,2)</f>
        <v>15</v>
      </c>
      <c r="K4606" t="s">
        <v>19</v>
      </c>
      <c r="L4606" t="s">
        <v>19</v>
      </c>
      <c r="M4606" t="s">
        <v>14867</v>
      </c>
      <c r="N4606" t="s">
        <v>22</v>
      </c>
      <c r="O4606">
        <v>19.04</v>
      </c>
      <c r="P46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15.29</v>
      </c>
      <c r="Q4606">
        <f>IF(Tabla1[[#This Row],[SERVICIO]]="COMIDA",3,IF(Tabla1[[#This Row],[SERVICIO]]="CONTROLADO",12,IF(Tabla1[[#This Row],[SERVICIO]]="RÁPIDO",3.75,IF(Tabla1[[#This Row],[SERVICIO]]="NORMAL",2.5,))))</f>
        <v>3.75</v>
      </c>
      <c r="R4606">
        <f>IF(Tabla1[[#This Row],[SERVICIO]]="COMIDA",3.5,IF(Tabla1[[#This Row],[SERVICIO]]="CONTROLADO",8,IF(Tabla1[[#This Row],[SERVICIO]]="RÁPIDO",4.5,IF(Tabla1[[#This Row],[SERVICIO]]="NORMAL",3,))))</f>
        <v>4.5</v>
      </c>
      <c r="S46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6" s="2">
        <f>IF(Tabla1[[#This Row],[KILOMETROS ADICIONALES]]=0,Tabla1[[#This Row],[KILOMETROS]]*Tabla1[[#This Row],[COSTO NORMAL]],Tabla1[[#This Row],[COSTO NORMAL]]*Tabla1[[#This Row],[KILOMETROS HASTA]])</f>
        <v>16.875</v>
      </c>
      <c r="U4606" s="2">
        <f>Tabla1[[#This Row],[KILOMETROS ADICIONALES]]*Tabla1[[#This Row],[COSTO ADICIONAL]]</f>
        <v>8.4094999999999995</v>
      </c>
      <c r="V4606">
        <v>161.46</v>
      </c>
      <c r="W4606" s="2">
        <f>Tabla1[[#This Row],[COSTO NORMAL2]]+Tabla1[[#This Row],[COSTO ADICIONAL2]]</f>
        <v>25.284500000000001</v>
      </c>
    </row>
    <row r="4607" spans="1:23" x14ac:dyDescent="0.25">
      <c r="A4607" t="s">
        <v>2667</v>
      </c>
      <c r="B4607" t="s">
        <v>7361</v>
      </c>
      <c r="C4607" t="s">
        <v>13698</v>
      </c>
      <c r="D4607" t="s">
        <v>13</v>
      </c>
      <c r="E4607" t="s">
        <v>14845</v>
      </c>
      <c r="F4607" t="s">
        <v>14</v>
      </c>
      <c r="G4607" t="s">
        <v>15</v>
      </c>
      <c r="H4607" t="s">
        <v>2667</v>
      </c>
      <c r="I4607" t="s">
        <v>7362</v>
      </c>
      <c r="J4607" t="str">
        <f>MID(Tabla1[[#This Row],[HORA2]],1,2)</f>
        <v>13</v>
      </c>
      <c r="K4607" t="s">
        <v>35</v>
      </c>
      <c r="L4607" t="s">
        <v>20</v>
      </c>
      <c r="M4607" t="s">
        <v>14867</v>
      </c>
      <c r="N4607" t="s">
        <v>22</v>
      </c>
      <c r="O4607">
        <v>4.42</v>
      </c>
      <c r="P46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0.66999999999999993</v>
      </c>
      <c r="Q4607">
        <f>IF(Tabla1[[#This Row],[SERVICIO]]="COMIDA",3,IF(Tabla1[[#This Row],[SERVICIO]]="CONTROLADO",12,IF(Tabla1[[#This Row],[SERVICIO]]="RÁPIDO",3.75,IF(Tabla1[[#This Row],[SERVICIO]]="NORMAL",2.5,))))</f>
        <v>3.75</v>
      </c>
      <c r="R4607">
        <f>IF(Tabla1[[#This Row],[SERVICIO]]="COMIDA",3.5,IF(Tabla1[[#This Row],[SERVICIO]]="CONTROLADO",8,IF(Tabla1[[#This Row],[SERVICIO]]="RÁPIDO",4.5,IF(Tabla1[[#This Row],[SERVICIO]]="NORMAL",3,))))</f>
        <v>4.5</v>
      </c>
      <c r="S46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7" s="2">
        <f>IF(Tabla1[[#This Row],[KILOMETROS ADICIONALES]]=0,Tabla1[[#This Row],[KILOMETROS]]*Tabla1[[#This Row],[COSTO NORMAL]],Tabla1[[#This Row],[COSTO NORMAL]]*Tabla1[[#This Row],[KILOMETROS HASTA]])</f>
        <v>16.875</v>
      </c>
      <c r="U4607" s="2">
        <f>Tabla1[[#This Row],[KILOMETROS ADICIONALES]]*Tabla1[[#This Row],[COSTO ADICIONAL]]</f>
        <v>0.36849999999999999</v>
      </c>
      <c r="V4607">
        <v>99.34</v>
      </c>
      <c r="W4607" s="2">
        <f>Tabla1[[#This Row],[COSTO NORMAL2]]+Tabla1[[#This Row],[COSTO ADICIONAL2]]</f>
        <v>17.243500000000001</v>
      </c>
    </row>
    <row r="4608" spans="1:23" x14ac:dyDescent="0.25">
      <c r="A4608" t="s">
        <v>2667</v>
      </c>
      <c r="B4608" t="s">
        <v>381</v>
      </c>
      <c r="C4608" t="s">
        <v>13699</v>
      </c>
      <c r="D4608" t="s">
        <v>13</v>
      </c>
      <c r="E4608" t="s">
        <v>14847</v>
      </c>
      <c r="F4608" t="s">
        <v>14</v>
      </c>
      <c r="G4608" t="s">
        <v>15</v>
      </c>
      <c r="H4608" t="s">
        <v>2667</v>
      </c>
      <c r="I4608" t="s">
        <v>7363</v>
      </c>
      <c r="J4608" t="str">
        <f>MID(Tabla1[[#This Row],[HORA2]],1,2)</f>
        <v>13</v>
      </c>
      <c r="K4608" t="s">
        <v>19</v>
      </c>
      <c r="L4608" t="s">
        <v>57</v>
      </c>
      <c r="M4608" t="s">
        <v>14867</v>
      </c>
      <c r="N4608" t="s">
        <v>22</v>
      </c>
      <c r="O4608">
        <v>17.97</v>
      </c>
      <c r="P46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14.969999999999999</v>
      </c>
      <c r="Q4608">
        <f>IF(Tabla1[[#This Row],[SERVICIO]]="COMIDA",3,IF(Tabla1[[#This Row],[SERVICIO]]="CONTROLADO",12,IF(Tabla1[[#This Row],[SERVICIO]]="RÁPIDO",3.75,IF(Tabla1[[#This Row],[SERVICIO]]="NORMAL",2.5,))))</f>
        <v>3</v>
      </c>
      <c r="R4608">
        <f>IF(Tabla1[[#This Row],[SERVICIO]]="COMIDA",3.5,IF(Tabla1[[#This Row],[SERVICIO]]="CONTROLADO",8,IF(Tabla1[[#This Row],[SERVICIO]]="RÁPIDO",4.5,IF(Tabla1[[#This Row],[SERVICIO]]="NORMAL",3,))))</f>
        <v>3.5</v>
      </c>
      <c r="S4608">
        <f>IF(Tabla1[[#This Row],[SERVICIO]]="COMIDA",0.75,IF(Tabla1[[#This Row],[SERVICIO]]="CONTROLADO",2.65,IF(Tabla1[[#This Row],[SERVICIO]]="RÁPIDO",0.55,IF(Tabla1[[#This Row],[SERVICIO]]="NORMAL",1.2,))))</f>
        <v>0.75</v>
      </c>
      <c r="T4608" s="2">
        <f>IF(Tabla1[[#This Row],[KILOMETROS ADICIONALES]]=0,Tabla1[[#This Row],[KILOMETROS]]*Tabla1[[#This Row],[COSTO NORMAL]],Tabla1[[#This Row],[COSTO NORMAL]]*Tabla1[[#This Row],[KILOMETROS HASTA]])</f>
        <v>10.5</v>
      </c>
      <c r="U4608" s="2">
        <f>Tabla1[[#This Row],[KILOMETROS ADICIONALES]]*Tabla1[[#This Row],[COSTO ADICIONAL]]</f>
        <v>11.227499999999999</v>
      </c>
      <c r="V4608">
        <v>201.95</v>
      </c>
      <c r="W4608" s="2">
        <f>Tabla1[[#This Row],[COSTO NORMAL2]]+Tabla1[[#This Row],[COSTO ADICIONAL2]]</f>
        <v>21.727499999999999</v>
      </c>
    </row>
    <row r="4609" spans="1:23" x14ac:dyDescent="0.25">
      <c r="A4609" t="s">
        <v>2667</v>
      </c>
      <c r="B4609" t="s">
        <v>7364</v>
      </c>
      <c r="C4609" t="s">
        <v>13700</v>
      </c>
      <c r="D4609" t="s">
        <v>13</v>
      </c>
      <c r="E4609" t="s">
        <v>14845</v>
      </c>
      <c r="F4609" t="s">
        <v>14</v>
      </c>
      <c r="G4609" t="s">
        <v>15</v>
      </c>
      <c r="H4609" t="s">
        <v>2667</v>
      </c>
      <c r="I4609" t="s">
        <v>7365</v>
      </c>
      <c r="J4609" t="str">
        <f>MID(Tabla1[[#This Row],[HORA2]],1,2)</f>
        <v>13</v>
      </c>
      <c r="K4609" t="s">
        <v>27</v>
      </c>
      <c r="L4609" t="s">
        <v>27</v>
      </c>
      <c r="M4609" t="s">
        <v>14867</v>
      </c>
      <c r="N4609" t="s">
        <v>22</v>
      </c>
      <c r="O4609">
        <v>12.59</v>
      </c>
      <c r="P46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8.84</v>
      </c>
      <c r="Q4609">
        <f>IF(Tabla1[[#This Row],[SERVICIO]]="COMIDA",3,IF(Tabla1[[#This Row],[SERVICIO]]="CONTROLADO",12,IF(Tabla1[[#This Row],[SERVICIO]]="RÁPIDO",3.75,IF(Tabla1[[#This Row],[SERVICIO]]="NORMAL",2.5,))))</f>
        <v>3.75</v>
      </c>
      <c r="R4609">
        <f>IF(Tabla1[[#This Row],[SERVICIO]]="COMIDA",3.5,IF(Tabla1[[#This Row],[SERVICIO]]="CONTROLADO",8,IF(Tabla1[[#This Row],[SERVICIO]]="RÁPIDO",4.5,IF(Tabla1[[#This Row],[SERVICIO]]="NORMAL",3,))))</f>
        <v>4.5</v>
      </c>
      <c r="S46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09" s="2">
        <f>IF(Tabla1[[#This Row],[KILOMETROS ADICIONALES]]=0,Tabla1[[#This Row],[KILOMETROS]]*Tabla1[[#This Row],[COSTO NORMAL]],Tabla1[[#This Row],[COSTO NORMAL]]*Tabla1[[#This Row],[KILOMETROS HASTA]])</f>
        <v>16.875</v>
      </c>
      <c r="U4609" s="2">
        <f>Tabla1[[#This Row],[KILOMETROS ADICIONALES]]*Tabla1[[#This Row],[COSTO ADICIONAL]]</f>
        <v>4.8620000000000001</v>
      </c>
      <c r="V4609">
        <v>53.76</v>
      </c>
      <c r="W4609" s="2">
        <f>Tabla1[[#This Row],[COSTO NORMAL2]]+Tabla1[[#This Row],[COSTO ADICIONAL2]]</f>
        <v>21.737000000000002</v>
      </c>
    </row>
    <row r="4610" spans="1:23" x14ac:dyDescent="0.25">
      <c r="A4610" t="s">
        <v>2667</v>
      </c>
      <c r="B4610" t="s">
        <v>7366</v>
      </c>
      <c r="C4610" t="s">
        <v>13701</v>
      </c>
      <c r="D4610" t="s">
        <v>13</v>
      </c>
      <c r="E4610" t="s">
        <v>14847</v>
      </c>
      <c r="F4610" t="s">
        <v>14</v>
      </c>
      <c r="G4610" t="s">
        <v>15</v>
      </c>
      <c r="H4610" t="s">
        <v>2667</v>
      </c>
      <c r="I4610" t="s">
        <v>7367</v>
      </c>
      <c r="J4610" t="str">
        <f>MID(Tabla1[[#This Row],[HORA2]],1,2)</f>
        <v>13</v>
      </c>
      <c r="K4610" t="s">
        <v>19</v>
      </c>
      <c r="L4610" t="s">
        <v>78</v>
      </c>
      <c r="M4610" t="s">
        <v>14867</v>
      </c>
      <c r="N4610" t="s">
        <v>22</v>
      </c>
      <c r="O4610">
        <v>9.64</v>
      </c>
      <c r="P46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6.6400000000000006</v>
      </c>
      <c r="Q4610">
        <f>IF(Tabla1[[#This Row],[SERVICIO]]="COMIDA",3,IF(Tabla1[[#This Row],[SERVICIO]]="CONTROLADO",12,IF(Tabla1[[#This Row],[SERVICIO]]="RÁPIDO",3.75,IF(Tabla1[[#This Row],[SERVICIO]]="NORMAL",2.5,))))</f>
        <v>3</v>
      </c>
      <c r="R4610">
        <f>IF(Tabla1[[#This Row],[SERVICIO]]="COMIDA",3.5,IF(Tabla1[[#This Row],[SERVICIO]]="CONTROLADO",8,IF(Tabla1[[#This Row],[SERVICIO]]="RÁPIDO",4.5,IF(Tabla1[[#This Row],[SERVICIO]]="NORMAL",3,))))</f>
        <v>3.5</v>
      </c>
      <c r="S4610">
        <f>IF(Tabla1[[#This Row],[SERVICIO]]="COMIDA",0.75,IF(Tabla1[[#This Row],[SERVICIO]]="CONTROLADO",2.65,IF(Tabla1[[#This Row],[SERVICIO]]="RÁPIDO",0.55,IF(Tabla1[[#This Row],[SERVICIO]]="NORMAL",1.2,))))</f>
        <v>0.75</v>
      </c>
      <c r="T4610" s="2">
        <f>IF(Tabla1[[#This Row],[KILOMETROS ADICIONALES]]=0,Tabla1[[#This Row],[KILOMETROS]]*Tabla1[[#This Row],[COSTO NORMAL]],Tabla1[[#This Row],[COSTO NORMAL]]*Tabla1[[#This Row],[KILOMETROS HASTA]])</f>
        <v>10.5</v>
      </c>
      <c r="U4610" s="2">
        <f>Tabla1[[#This Row],[KILOMETROS ADICIONALES]]*Tabla1[[#This Row],[COSTO ADICIONAL]]</f>
        <v>4.9800000000000004</v>
      </c>
      <c r="V4610">
        <v>133.18</v>
      </c>
      <c r="W4610" s="2">
        <f>Tabla1[[#This Row],[COSTO NORMAL2]]+Tabla1[[#This Row],[COSTO ADICIONAL2]]</f>
        <v>15.48</v>
      </c>
    </row>
    <row r="4611" spans="1:23" x14ac:dyDescent="0.25">
      <c r="A4611" t="s">
        <v>2667</v>
      </c>
      <c r="B4611" t="s">
        <v>2566</v>
      </c>
      <c r="C4611" t="s">
        <v>13702</v>
      </c>
      <c r="D4611" t="s">
        <v>13</v>
      </c>
      <c r="E4611" t="s">
        <v>14847</v>
      </c>
      <c r="F4611" t="s">
        <v>14</v>
      </c>
      <c r="G4611" t="s">
        <v>15</v>
      </c>
      <c r="H4611" t="s">
        <v>2667</v>
      </c>
      <c r="I4611" t="s">
        <v>610</v>
      </c>
      <c r="J4611" t="str">
        <f>MID(Tabla1[[#This Row],[HORA2]],1,2)</f>
        <v>14</v>
      </c>
      <c r="K4611" t="s">
        <v>43</v>
      </c>
      <c r="L4611" t="s">
        <v>57</v>
      </c>
      <c r="M4611" t="s">
        <v>14867</v>
      </c>
      <c r="N4611" t="s">
        <v>22</v>
      </c>
      <c r="O4611">
        <v>4.83</v>
      </c>
      <c r="P46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1.83</v>
      </c>
      <c r="Q4611">
        <f>IF(Tabla1[[#This Row],[SERVICIO]]="COMIDA",3,IF(Tabla1[[#This Row],[SERVICIO]]="CONTROLADO",12,IF(Tabla1[[#This Row],[SERVICIO]]="RÁPIDO",3.75,IF(Tabla1[[#This Row],[SERVICIO]]="NORMAL",2.5,))))</f>
        <v>3</v>
      </c>
      <c r="R4611">
        <f>IF(Tabla1[[#This Row],[SERVICIO]]="COMIDA",3.5,IF(Tabla1[[#This Row],[SERVICIO]]="CONTROLADO",8,IF(Tabla1[[#This Row],[SERVICIO]]="RÁPIDO",4.5,IF(Tabla1[[#This Row],[SERVICIO]]="NORMAL",3,))))</f>
        <v>3.5</v>
      </c>
      <c r="S4611">
        <f>IF(Tabla1[[#This Row],[SERVICIO]]="COMIDA",0.75,IF(Tabla1[[#This Row],[SERVICIO]]="CONTROLADO",2.65,IF(Tabla1[[#This Row],[SERVICIO]]="RÁPIDO",0.55,IF(Tabla1[[#This Row],[SERVICIO]]="NORMAL",1.2,))))</f>
        <v>0.75</v>
      </c>
      <c r="T4611" s="2">
        <f>IF(Tabla1[[#This Row],[KILOMETROS ADICIONALES]]=0,Tabla1[[#This Row],[KILOMETROS]]*Tabla1[[#This Row],[COSTO NORMAL]],Tabla1[[#This Row],[COSTO NORMAL]]*Tabla1[[#This Row],[KILOMETROS HASTA]])</f>
        <v>10.5</v>
      </c>
      <c r="U4611" s="2">
        <f>Tabla1[[#This Row],[KILOMETROS ADICIONALES]]*Tabla1[[#This Row],[COSTO ADICIONAL]]</f>
        <v>1.3725000000000001</v>
      </c>
      <c r="V4611">
        <v>33.340000000000003</v>
      </c>
      <c r="W4611" s="2">
        <f>Tabla1[[#This Row],[COSTO NORMAL2]]+Tabla1[[#This Row],[COSTO ADICIONAL2]]</f>
        <v>11.8725</v>
      </c>
    </row>
    <row r="4612" spans="1:23" x14ac:dyDescent="0.25">
      <c r="A4612" t="s">
        <v>2667</v>
      </c>
      <c r="B4612" t="s">
        <v>7368</v>
      </c>
      <c r="C4612" t="s">
        <v>13703</v>
      </c>
      <c r="D4612" t="s">
        <v>13</v>
      </c>
      <c r="E4612" t="s">
        <v>14847</v>
      </c>
      <c r="F4612" t="s">
        <v>14</v>
      </c>
      <c r="G4612" t="s">
        <v>15</v>
      </c>
      <c r="H4612" t="s">
        <v>2667</v>
      </c>
      <c r="I4612" t="s">
        <v>7369</v>
      </c>
      <c r="J4612" t="str">
        <f>MID(Tabla1[[#This Row],[HORA2]],1,2)</f>
        <v>13</v>
      </c>
      <c r="K4612" t="s">
        <v>19</v>
      </c>
      <c r="L4612" t="s">
        <v>20</v>
      </c>
      <c r="M4612" t="s">
        <v>14867</v>
      </c>
      <c r="N4612" t="s">
        <v>22</v>
      </c>
      <c r="O4612">
        <v>15.67</v>
      </c>
      <c r="P46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12.67</v>
      </c>
      <c r="Q4612">
        <f>IF(Tabla1[[#This Row],[SERVICIO]]="COMIDA",3,IF(Tabla1[[#This Row],[SERVICIO]]="CONTROLADO",12,IF(Tabla1[[#This Row],[SERVICIO]]="RÁPIDO",3.75,IF(Tabla1[[#This Row],[SERVICIO]]="NORMAL",2.5,))))</f>
        <v>3</v>
      </c>
      <c r="R4612">
        <f>IF(Tabla1[[#This Row],[SERVICIO]]="COMIDA",3.5,IF(Tabla1[[#This Row],[SERVICIO]]="CONTROLADO",8,IF(Tabla1[[#This Row],[SERVICIO]]="RÁPIDO",4.5,IF(Tabla1[[#This Row],[SERVICIO]]="NORMAL",3,))))</f>
        <v>3.5</v>
      </c>
      <c r="S4612">
        <f>IF(Tabla1[[#This Row],[SERVICIO]]="COMIDA",0.75,IF(Tabla1[[#This Row],[SERVICIO]]="CONTROLADO",2.65,IF(Tabla1[[#This Row],[SERVICIO]]="RÁPIDO",0.55,IF(Tabla1[[#This Row],[SERVICIO]]="NORMAL",1.2,))))</f>
        <v>0.75</v>
      </c>
      <c r="T4612" s="2">
        <f>IF(Tabla1[[#This Row],[KILOMETROS ADICIONALES]]=0,Tabla1[[#This Row],[KILOMETROS]]*Tabla1[[#This Row],[COSTO NORMAL]],Tabla1[[#This Row],[COSTO NORMAL]]*Tabla1[[#This Row],[KILOMETROS HASTA]])</f>
        <v>10.5</v>
      </c>
      <c r="U4612" s="2">
        <f>Tabla1[[#This Row],[KILOMETROS ADICIONALES]]*Tabla1[[#This Row],[COSTO ADICIONAL]]</f>
        <v>9.5024999999999995</v>
      </c>
      <c r="V4612">
        <v>229.11</v>
      </c>
      <c r="W4612" s="2">
        <f>Tabla1[[#This Row],[COSTO NORMAL2]]+Tabla1[[#This Row],[COSTO ADICIONAL2]]</f>
        <v>20.002499999999998</v>
      </c>
    </row>
    <row r="4613" spans="1:23" x14ac:dyDescent="0.25">
      <c r="A4613" t="s">
        <v>2667</v>
      </c>
      <c r="B4613" t="s">
        <v>7370</v>
      </c>
      <c r="C4613" t="s">
        <v>13704</v>
      </c>
      <c r="D4613" t="s">
        <v>13</v>
      </c>
      <c r="E4613" t="s">
        <v>14847</v>
      </c>
      <c r="F4613" t="s">
        <v>14</v>
      </c>
      <c r="G4613" t="s">
        <v>15</v>
      </c>
      <c r="H4613" t="s">
        <v>2667</v>
      </c>
      <c r="I4613" t="s">
        <v>7371</v>
      </c>
      <c r="J4613" t="str">
        <f>MID(Tabla1[[#This Row],[HORA2]],1,2)</f>
        <v>15</v>
      </c>
      <c r="K4613" t="s">
        <v>43</v>
      </c>
      <c r="L4613" t="s">
        <v>78</v>
      </c>
      <c r="M4613" t="s">
        <v>14867</v>
      </c>
      <c r="N4613" t="s">
        <v>22</v>
      </c>
      <c r="O4613">
        <v>13.71</v>
      </c>
      <c r="P46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10.71</v>
      </c>
      <c r="Q4613">
        <f>IF(Tabla1[[#This Row],[SERVICIO]]="COMIDA",3,IF(Tabla1[[#This Row],[SERVICIO]]="CONTROLADO",12,IF(Tabla1[[#This Row],[SERVICIO]]="RÁPIDO",3.75,IF(Tabla1[[#This Row],[SERVICIO]]="NORMAL",2.5,))))</f>
        <v>3</v>
      </c>
      <c r="R4613">
        <f>IF(Tabla1[[#This Row],[SERVICIO]]="COMIDA",3.5,IF(Tabla1[[#This Row],[SERVICIO]]="CONTROLADO",8,IF(Tabla1[[#This Row],[SERVICIO]]="RÁPIDO",4.5,IF(Tabla1[[#This Row],[SERVICIO]]="NORMAL",3,))))</f>
        <v>3.5</v>
      </c>
      <c r="S4613">
        <f>IF(Tabla1[[#This Row],[SERVICIO]]="COMIDA",0.75,IF(Tabla1[[#This Row],[SERVICIO]]="CONTROLADO",2.65,IF(Tabla1[[#This Row],[SERVICIO]]="RÁPIDO",0.55,IF(Tabla1[[#This Row],[SERVICIO]]="NORMAL",1.2,))))</f>
        <v>0.75</v>
      </c>
      <c r="T4613" s="2">
        <f>IF(Tabla1[[#This Row],[KILOMETROS ADICIONALES]]=0,Tabla1[[#This Row],[KILOMETROS]]*Tabla1[[#This Row],[COSTO NORMAL]],Tabla1[[#This Row],[COSTO NORMAL]]*Tabla1[[#This Row],[KILOMETROS HASTA]])</f>
        <v>10.5</v>
      </c>
      <c r="U4613" s="2">
        <f>Tabla1[[#This Row],[KILOMETROS ADICIONALES]]*Tabla1[[#This Row],[COSTO ADICIONAL]]</f>
        <v>8.0325000000000006</v>
      </c>
      <c r="V4613">
        <v>12.65</v>
      </c>
      <c r="W4613" s="2">
        <f>Tabla1[[#This Row],[COSTO NORMAL2]]+Tabla1[[#This Row],[COSTO ADICIONAL2]]</f>
        <v>18.532499999999999</v>
      </c>
    </row>
    <row r="4614" spans="1:23" x14ac:dyDescent="0.25">
      <c r="A4614" t="s">
        <v>2667</v>
      </c>
      <c r="B4614" t="s">
        <v>7372</v>
      </c>
      <c r="C4614" t="s">
        <v>13705</v>
      </c>
      <c r="D4614" t="s">
        <v>13</v>
      </c>
      <c r="E4614" t="s">
        <v>14847</v>
      </c>
      <c r="F4614" t="s">
        <v>295</v>
      </c>
      <c r="G4614" t="s">
        <v>15</v>
      </c>
      <c r="H4614" t="s">
        <v>2667</v>
      </c>
      <c r="I4614" t="s">
        <v>5332</v>
      </c>
      <c r="J4614" t="str">
        <f>MID(Tabla1[[#This Row],[HORA2]],1,2)</f>
        <v>15</v>
      </c>
      <c r="K4614" t="s">
        <v>43</v>
      </c>
      <c r="L4614" t="s">
        <v>92</v>
      </c>
      <c r="M4614" t="s">
        <v>14867</v>
      </c>
      <c r="N4614" t="s">
        <v>22</v>
      </c>
      <c r="O4614">
        <v>14.19</v>
      </c>
      <c r="P46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11.19</v>
      </c>
      <c r="Q4614">
        <f>IF(Tabla1[[#This Row],[SERVICIO]]="COMIDA",3,IF(Tabla1[[#This Row],[SERVICIO]]="CONTROLADO",12,IF(Tabla1[[#This Row],[SERVICIO]]="RÁPIDO",3.75,IF(Tabla1[[#This Row],[SERVICIO]]="NORMAL",2.5,))))</f>
        <v>3</v>
      </c>
      <c r="R4614">
        <f>IF(Tabla1[[#This Row],[SERVICIO]]="COMIDA",3.5,IF(Tabla1[[#This Row],[SERVICIO]]="CONTROLADO",8,IF(Tabla1[[#This Row],[SERVICIO]]="RÁPIDO",4.5,IF(Tabla1[[#This Row],[SERVICIO]]="NORMAL",3,))))</f>
        <v>3.5</v>
      </c>
      <c r="S4614">
        <f>IF(Tabla1[[#This Row],[SERVICIO]]="COMIDA",0.75,IF(Tabla1[[#This Row],[SERVICIO]]="CONTROLADO",2.65,IF(Tabla1[[#This Row],[SERVICIO]]="RÁPIDO",0.55,IF(Tabla1[[#This Row],[SERVICIO]]="NORMAL",1.2,))))</f>
        <v>0.75</v>
      </c>
      <c r="T4614" s="2">
        <f>IF(Tabla1[[#This Row],[KILOMETROS ADICIONALES]]=0,Tabla1[[#This Row],[KILOMETROS]]*Tabla1[[#This Row],[COSTO NORMAL]],Tabla1[[#This Row],[COSTO NORMAL]]*Tabla1[[#This Row],[KILOMETROS HASTA]])</f>
        <v>10.5</v>
      </c>
      <c r="U4614" s="2">
        <f>Tabla1[[#This Row],[KILOMETROS ADICIONALES]]*Tabla1[[#This Row],[COSTO ADICIONAL]]</f>
        <v>8.3925000000000001</v>
      </c>
      <c r="V4614">
        <v>41.99</v>
      </c>
      <c r="W4614" s="2">
        <f>Tabla1[[#This Row],[COSTO NORMAL2]]+Tabla1[[#This Row],[COSTO ADICIONAL2]]</f>
        <v>18.892499999999998</v>
      </c>
    </row>
    <row r="4615" spans="1:23" x14ac:dyDescent="0.25">
      <c r="A4615" t="s">
        <v>2667</v>
      </c>
      <c r="B4615" t="s">
        <v>7373</v>
      </c>
      <c r="C4615" t="s">
        <v>13706</v>
      </c>
      <c r="D4615" t="s">
        <v>13</v>
      </c>
      <c r="E4615" t="s">
        <v>14847</v>
      </c>
      <c r="F4615" t="s">
        <v>14</v>
      </c>
      <c r="G4615" t="s">
        <v>15</v>
      </c>
      <c r="H4615" t="s">
        <v>2667</v>
      </c>
      <c r="I4615" t="s">
        <v>5354</v>
      </c>
      <c r="J4615" t="str">
        <f>MID(Tabla1[[#This Row],[HORA2]],1,2)</f>
        <v>14</v>
      </c>
      <c r="K4615" t="s">
        <v>19</v>
      </c>
      <c r="L4615" t="s">
        <v>94</v>
      </c>
      <c r="M4615" t="s">
        <v>14867</v>
      </c>
      <c r="N4615" t="s">
        <v>22</v>
      </c>
      <c r="O4615">
        <v>16.82</v>
      </c>
      <c r="P46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</v>
      </c>
      <c r="Q4615">
        <f>IF(Tabla1[[#This Row],[SERVICIO]]="COMIDA",3,IF(Tabla1[[#This Row],[SERVICIO]]="CONTROLADO",12,IF(Tabla1[[#This Row],[SERVICIO]]="RÁPIDO",3.75,IF(Tabla1[[#This Row],[SERVICIO]]="NORMAL",2.5,))))</f>
        <v>3</v>
      </c>
      <c r="R4615">
        <f>IF(Tabla1[[#This Row],[SERVICIO]]="COMIDA",3.5,IF(Tabla1[[#This Row],[SERVICIO]]="CONTROLADO",8,IF(Tabla1[[#This Row],[SERVICIO]]="RÁPIDO",4.5,IF(Tabla1[[#This Row],[SERVICIO]]="NORMAL",3,))))</f>
        <v>3.5</v>
      </c>
      <c r="S4615">
        <f>IF(Tabla1[[#This Row],[SERVICIO]]="COMIDA",0.75,IF(Tabla1[[#This Row],[SERVICIO]]="CONTROLADO",2.65,IF(Tabla1[[#This Row],[SERVICIO]]="RÁPIDO",0.55,IF(Tabla1[[#This Row],[SERVICIO]]="NORMAL",1.2,))))</f>
        <v>0.75</v>
      </c>
      <c r="T4615" s="2">
        <f>IF(Tabla1[[#This Row],[KILOMETROS ADICIONALES]]=0,Tabla1[[#This Row],[KILOMETROS]]*Tabla1[[#This Row],[COSTO NORMAL]],Tabla1[[#This Row],[COSTO NORMAL]]*Tabla1[[#This Row],[KILOMETROS HASTA]])</f>
        <v>10.5</v>
      </c>
      <c r="U4615" s="2">
        <f>Tabla1[[#This Row],[KILOMETROS ADICIONALES]]*Tabla1[[#This Row],[COSTO ADICIONAL]]</f>
        <v>10.365</v>
      </c>
      <c r="V4615">
        <v>142.68</v>
      </c>
      <c r="W4615" s="2">
        <f>Tabla1[[#This Row],[COSTO NORMAL2]]+Tabla1[[#This Row],[COSTO ADICIONAL2]]</f>
        <v>20.865000000000002</v>
      </c>
    </row>
    <row r="4616" spans="1:23" x14ac:dyDescent="0.25">
      <c r="A4616" t="s">
        <v>2667</v>
      </c>
      <c r="B4616" t="s">
        <v>5973</v>
      </c>
      <c r="C4616" t="s">
        <v>13707</v>
      </c>
      <c r="D4616" t="s">
        <v>13</v>
      </c>
      <c r="E4616" t="s">
        <v>14845</v>
      </c>
      <c r="F4616" t="s">
        <v>14</v>
      </c>
      <c r="G4616" t="s">
        <v>15</v>
      </c>
      <c r="H4616" t="s">
        <v>2667</v>
      </c>
      <c r="I4616" t="s">
        <v>7374</v>
      </c>
      <c r="J4616" t="str">
        <f>MID(Tabla1[[#This Row],[HORA2]],1,2)</f>
        <v>15</v>
      </c>
      <c r="K4616" t="s">
        <v>145</v>
      </c>
      <c r="L4616" t="s">
        <v>19</v>
      </c>
      <c r="M4616" t="s">
        <v>14867</v>
      </c>
      <c r="N4616" t="s">
        <v>22</v>
      </c>
      <c r="O4616">
        <v>17.28</v>
      </c>
      <c r="P46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13.530000000000001</v>
      </c>
      <c r="Q4616">
        <f>IF(Tabla1[[#This Row],[SERVICIO]]="COMIDA",3,IF(Tabla1[[#This Row],[SERVICIO]]="CONTROLADO",12,IF(Tabla1[[#This Row],[SERVICIO]]="RÁPIDO",3.75,IF(Tabla1[[#This Row],[SERVICIO]]="NORMAL",2.5,))))</f>
        <v>3.75</v>
      </c>
      <c r="R4616">
        <f>IF(Tabla1[[#This Row],[SERVICIO]]="COMIDA",3.5,IF(Tabla1[[#This Row],[SERVICIO]]="CONTROLADO",8,IF(Tabla1[[#This Row],[SERVICIO]]="RÁPIDO",4.5,IF(Tabla1[[#This Row],[SERVICIO]]="NORMAL",3,))))</f>
        <v>4.5</v>
      </c>
      <c r="S46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16" s="2">
        <f>IF(Tabla1[[#This Row],[KILOMETROS ADICIONALES]]=0,Tabla1[[#This Row],[KILOMETROS]]*Tabla1[[#This Row],[COSTO NORMAL]],Tabla1[[#This Row],[COSTO NORMAL]]*Tabla1[[#This Row],[KILOMETROS HASTA]])</f>
        <v>16.875</v>
      </c>
      <c r="U4616" s="2">
        <f>Tabla1[[#This Row],[KILOMETROS ADICIONALES]]*Tabla1[[#This Row],[COSTO ADICIONAL]]</f>
        <v>7.4415000000000013</v>
      </c>
      <c r="V4616">
        <v>249.88</v>
      </c>
      <c r="W4616" s="2">
        <f>Tabla1[[#This Row],[COSTO NORMAL2]]+Tabla1[[#This Row],[COSTO ADICIONAL2]]</f>
        <v>24.316500000000001</v>
      </c>
    </row>
    <row r="4617" spans="1:23" x14ac:dyDescent="0.25">
      <c r="A4617" t="s">
        <v>2667</v>
      </c>
      <c r="B4617" t="s">
        <v>3566</v>
      </c>
      <c r="C4617" t="s">
        <v>13708</v>
      </c>
      <c r="D4617" t="s">
        <v>13</v>
      </c>
      <c r="E4617" t="s">
        <v>14845</v>
      </c>
      <c r="F4617" t="s">
        <v>14</v>
      </c>
      <c r="G4617" t="s">
        <v>15</v>
      </c>
      <c r="H4617" t="s">
        <v>2667</v>
      </c>
      <c r="I4617" t="s">
        <v>7375</v>
      </c>
      <c r="J4617" t="str">
        <f>MID(Tabla1[[#This Row],[HORA2]],1,2)</f>
        <v>15</v>
      </c>
      <c r="K4617" t="s">
        <v>145</v>
      </c>
      <c r="L4617" t="s">
        <v>19</v>
      </c>
      <c r="M4617" t="s">
        <v>14867</v>
      </c>
      <c r="N4617" t="s">
        <v>22</v>
      </c>
      <c r="O4617">
        <v>18.47</v>
      </c>
      <c r="P46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14.719999999999999</v>
      </c>
      <c r="Q4617">
        <f>IF(Tabla1[[#This Row],[SERVICIO]]="COMIDA",3,IF(Tabla1[[#This Row],[SERVICIO]]="CONTROLADO",12,IF(Tabla1[[#This Row],[SERVICIO]]="RÁPIDO",3.75,IF(Tabla1[[#This Row],[SERVICIO]]="NORMAL",2.5,))))</f>
        <v>3.75</v>
      </c>
      <c r="R4617">
        <f>IF(Tabla1[[#This Row],[SERVICIO]]="COMIDA",3.5,IF(Tabla1[[#This Row],[SERVICIO]]="CONTROLADO",8,IF(Tabla1[[#This Row],[SERVICIO]]="RÁPIDO",4.5,IF(Tabla1[[#This Row],[SERVICIO]]="NORMAL",3,))))</f>
        <v>4.5</v>
      </c>
      <c r="S46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17" s="2">
        <f>IF(Tabla1[[#This Row],[KILOMETROS ADICIONALES]]=0,Tabla1[[#This Row],[KILOMETROS]]*Tabla1[[#This Row],[COSTO NORMAL]],Tabla1[[#This Row],[COSTO NORMAL]]*Tabla1[[#This Row],[KILOMETROS HASTA]])</f>
        <v>16.875</v>
      </c>
      <c r="U4617" s="2">
        <f>Tabla1[[#This Row],[KILOMETROS ADICIONALES]]*Tabla1[[#This Row],[COSTO ADICIONAL]]</f>
        <v>8.0960000000000001</v>
      </c>
      <c r="V4617">
        <v>112.38</v>
      </c>
      <c r="W4617" s="2">
        <f>Tabla1[[#This Row],[COSTO NORMAL2]]+Tabla1[[#This Row],[COSTO ADICIONAL2]]</f>
        <v>24.971</v>
      </c>
    </row>
    <row r="4618" spans="1:23" x14ac:dyDescent="0.25">
      <c r="A4618" t="s">
        <v>2667</v>
      </c>
      <c r="B4618" t="s">
        <v>7376</v>
      </c>
      <c r="C4618" t="s">
        <v>13709</v>
      </c>
      <c r="D4618" t="s">
        <v>13</v>
      </c>
      <c r="E4618" t="s">
        <v>14845</v>
      </c>
      <c r="F4618" t="s">
        <v>14</v>
      </c>
      <c r="G4618" t="s">
        <v>15</v>
      </c>
      <c r="H4618" t="s">
        <v>128</v>
      </c>
      <c r="I4618" t="s">
        <v>7377</v>
      </c>
      <c r="J4618" t="str">
        <f>MID(Tabla1[[#This Row],[HORA2]],1,2)</f>
        <v>11</v>
      </c>
      <c r="K4618" t="s">
        <v>27</v>
      </c>
      <c r="L4618" t="s">
        <v>94</v>
      </c>
      <c r="M4618" t="s">
        <v>14867</v>
      </c>
      <c r="N4618" t="s">
        <v>22</v>
      </c>
      <c r="O4618">
        <v>3.19</v>
      </c>
      <c r="P46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18">
        <f>IF(Tabla1[[#This Row],[SERVICIO]]="COMIDA",3,IF(Tabla1[[#This Row],[SERVICIO]]="CONTROLADO",12,IF(Tabla1[[#This Row],[SERVICIO]]="RÁPIDO",3.75,IF(Tabla1[[#This Row],[SERVICIO]]="NORMAL",2.5,))))</f>
        <v>3.75</v>
      </c>
      <c r="R4618">
        <f>IF(Tabla1[[#This Row],[SERVICIO]]="COMIDA",3.5,IF(Tabla1[[#This Row],[SERVICIO]]="CONTROLADO",8,IF(Tabla1[[#This Row],[SERVICIO]]="RÁPIDO",4.5,IF(Tabla1[[#This Row],[SERVICIO]]="NORMAL",3,))))</f>
        <v>4.5</v>
      </c>
      <c r="S46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18" s="2">
        <f>IF(Tabla1[[#This Row],[KILOMETROS ADICIONALES]]=0,Tabla1[[#This Row],[KILOMETROS]]*Tabla1[[#This Row],[COSTO NORMAL]],Tabla1[[#This Row],[COSTO NORMAL]]*Tabla1[[#This Row],[KILOMETROS HASTA]])</f>
        <v>14.355</v>
      </c>
      <c r="U4618" s="2">
        <f>Tabla1[[#This Row],[KILOMETROS ADICIONALES]]*Tabla1[[#This Row],[COSTO ADICIONAL]]</f>
        <v>0</v>
      </c>
      <c r="V4618">
        <v>92.91</v>
      </c>
      <c r="W4618" s="2">
        <f>Tabla1[[#This Row],[COSTO NORMAL2]]+Tabla1[[#This Row],[COSTO ADICIONAL2]]</f>
        <v>14.355</v>
      </c>
    </row>
    <row r="4619" spans="1:23" x14ac:dyDescent="0.25">
      <c r="A4619" t="s">
        <v>2667</v>
      </c>
      <c r="B4619" t="s">
        <v>7378</v>
      </c>
      <c r="C4619" t="s">
        <v>13710</v>
      </c>
      <c r="D4619" t="s">
        <v>13</v>
      </c>
      <c r="E4619" t="s">
        <v>14845</v>
      </c>
      <c r="F4619" t="s">
        <v>14</v>
      </c>
      <c r="G4619" t="s">
        <v>24</v>
      </c>
      <c r="H4619" t="s">
        <v>2667</v>
      </c>
      <c r="I4619" t="s">
        <v>7282</v>
      </c>
      <c r="J4619" t="str">
        <f>MID(Tabla1[[#This Row],[HORA2]],1,2)</f>
        <v>14</v>
      </c>
      <c r="K4619" t="s">
        <v>31</v>
      </c>
      <c r="L4619" t="s">
        <v>131</v>
      </c>
      <c r="M4619" t="s">
        <v>14867</v>
      </c>
      <c r="N4619" t="s">
        <v>22</v>
      </c>
      <c r="O4619">
        <v>13.29</v>
      </c>
      <c r="P46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4619">
        <f>IF(Tabla1[[#This Row],[SERVICIO]]="COMIDA",3,IF(Tabla1[[#This Row],[SERVICIO]]="CONTROLADO",12,IF(Tabla1[[#This Row],[SERVICIO]]="RÁPIDO",3.75,IF(Tabla1[[#This Row],[SERVICIO]]="NORMAL",2.5,))))</f>
        <v>3.75</v>
      </c>
      <c r="R4619">
        <f>IF(Tabla1[[#This Row],[SERVICIO]]="COMIDA",3.5,IF(Tabla1[[#This Row],[SERVICIO]]="CONTROLADO",8,IF(Tabla1[[#This Row],[SERVICIO]]="RÁPIDO",4.5,IF(Tabla1[[#This Row],[SERVICIO]]="NORMAL",3,))))</f>
        <v>4.5</v>
      </c>
      <c r="S46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19" s="2">
        <f>IF(Tabla1[[#This Row],[KILOMETROS ADICIONALES]]=0,Tabla1[[#This Row],[KILOMETROS]]*Tabla1[[#This Row],[COSTO NORMAL]],Tabla1[[#This Row],[COSTO NORMAL]]*Tabla1[[#This Row],[KILOMETROS HASTA]])</f>
        <v>16.875</v>
      </c>
      <c r="U4619" s="2">
        <f>Tabla1[[#This Row],[KILOMETROS ADICIONALES]]*Tabla1[[#This Row],[COSTO ADICIONAL]]</f>
        <v>5.2469999999999999</v>
      </c>
      <c r="V4619">
        <v>191.14</v>
      </c>
      <c r="W4619" s="2">
        <f>Tabla1[[#This Row],[COSTO NORMAL2]]+Tabla1[[#This Row],[COSTO ADICIONAL2]]</f>
        <v>22.122</v>
      </c>
    </row>
    <row r="4620" spans="1:23" x14ac:dyDescent="0.25">
      <c r="A4620" t="s">
        <v>2667</v>
      </c>
      <c r="B4620" t="s">
        <v>7379</v>
      </c>
      <c r="C4620" t="s">
        <v>13711</v>
      </c>
      <c r="D4620" t="s">
        <v>13</v>
      </c>
      <c r="E4620" t="s">
        <v>14845</v>
      </c>
      <c r="F4620" t="s">
        <v>76</v>
      </c>
      <c r="G4620" t="s">
        <v>69</v>
      </c>
      <c r="H4620" t="s">
        <v>2667</v>
      </c>
      <c r="I4620" t="s">
        <v>7380</v>
      </c>
      <c r="J4620" t="str">
        <f>MID(Tabla1[[#This Row],[HORA2]],1,2)</f>
        <v>14</v>
      </c>
      <c r="K4620" t="s">
        <v>79</v>
      </c>
      <c r="L4620" t="s">
        <v>96</v>
      </c>
      <c r="M4620" t="s">
        <v>14867</v>
      </c>
      <c r="N4620" t="s">
        <v>22</v>
      </c>
      <c r="O4620">
        <v>16.100000000000001</v>
      </c>
      <c r="P46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12.350000000000001</v>
      </c>
      <c r="Q4620">
        <f>IF(Tabla1[[#This Row],[SERVICIO]]="COMIDA",3,IF(Tabla1[[#This Row],[SERVICIO]]="CONTROLADO",12,IF(Tabla1[[#This Row],[SERVICIO]]="RÁPIDO",3.75,IF(Tabla1[[#This Row],[SERVICIO]]="NORMAL",2.5,))))</f>
        <v>3.75</v>
      </c>
      <c r="R4620">
        <f>IF(Tabla1[[#This Row],[SERVICIO]]="COMIDA",3.5,IF(Tabla1[[#This Row],[SERVICIO]]="CONTROLADO",8,IF(Tabla1[[#This Row],[SERVICIO]]="RÁPIDO",4.5,IF(Tabla1[[#This Row],[SERVICIO]]="NORMAL",3,))))</f>
        <v>4.5</v>
      </c>
      <c r="S46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0" s="2">
        <f>IF(Tabla1[[#This Row],[KILOMETROS ADICIONALES]]=0,Tabla1[[#This Row],[KILOMETROS]]*Tabla1[[#This Row],[COSTO NORMAL]],Tabla1[[#This Row],[COSTO NORMAL]]*Tabla1[[#This Row],[KILOMETROS HASTA]])</f>
        <v>16.875</v>
      </c>
      <c r="U4620" s="2">
        <f>Tabla1[[#This Row],[KILOMETROS ADICIONALES]]*Tabla1[[#This Row],[COSTO ADICIONAL]]</f>
        <v>6.7925000000000013</v>
      </c>
      <c r="V4620">
        <v>40.299999999999997</v>
      </c>
      <c r="W4620" s="2">
        <f>Tabla1[[#This Row],[COSTO NORMAL2]]+Tabla1[[#This Row],[COSTO ADICIONAL2]]</f>
        <v>23.6675</v>
      </c>
    </row>
    <row r="4621" spans="1:23" x14ac:dyDescent="0.25">
      <c r="A4621" t="s">
        <v>2667</v>
      </c>
      <c r="B4621" t="s">
        <v>7381</v>
      </c>
      <c r="C4621" t="s">
        <v>13712</v>
      </c>
      <c r="D4621" t="s">
        <v>13</v>
      </c>
      <c r="E4621" t="s">
        <v>14845</v>
      </c>
      <c r="F4621" t="s">
        <v>76</v>
      </c>
      <c r="G4621" t="s">
        <v>69</v>
      </c>
      <c r="H4621" t="s">
        <v>2667</v>
      </c>
      <c r="I4621" t="s">
        <v>7382</v>
      </c>
      <c r="J4621" t="str">
        <f>MID(Tabla1[[#This Row],[HORA2]],1,2)</f>
        <v>14</v>
      </c>
      <c r="K4621" t="s">
        <v>79</v>
      </c>
      <c r="L4621" t="s">
        <v>96</v>
      </c>
      <c r="M4621" t="s">
        <v>14867</v>
      </c>
      <c r="N4621" t="s">
        <v>22</v>
      </c>
      <c r="O4621">
        <v>1.24</v>
      </c>
      <c r="P46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21">
        <f>IF(Tabla1[[#This Row],[SERVICIO]]="COMIDA",3,IF(Tabla1[[#This Row],[SERVICIO]]="CONTROLADO",12,IF(Tabla1[[#This Row],[SERVICIO]]="RÁPIDO",3.75,IF(Tabla1[[#This Row],[SERVICIO]]="NORMAL",2.5,))))</f>
        <v>3.75</v>
      </c>
      <c r="R4621">
        <f>IF(Tabla1[[#This Row],[SERVICIO]]="COMIDA",3.5,IF(Tabla1[[#This Row],[SERVICIO]]="CONTROLADO",8,IF(Tabla1[[#This Row],[SERVICIO]]="RÁPIDO",4.5,IF(Tabla1[[#This Row],[SERVICIO]]="NORMAL",3,))))</f>
        <v>4.5</v>
      </c>
      <c r="S46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1" s="2">
        <f>IF(Tabla1[[#This Row],[KILOMETROS ADICIONALES]]=0,Tabla1[[#This Row],[KILOMETROS]]*Tabla1[[#This Row],[COSTO NORMAL]],Tabla1[[#This Row],[COSTO NORMAL]]*Tabla1[[#This Row],[KILOMETROS HASTA]])</f>
        <v>5.58</v>
      </c>
      <c r="U4621" s="2">
        <f>Tabla1[[#This Row],[KILOMETROS ADICIONALES]]*Tabla1[[#This Row],[COSTO ADICIONAL]]</f>
        <v>0</v>
      </c>
      <c r="V4621">
        <v>187.91</v>
      </c>
      <c r="W4621" s="2">
        <f>Tabla1[[#This Row],[COSTO NORMAL2]]+Tabla1[[#This Row],[COSTO ADICIONAL2]]</f>
        <v>5.58</v>
      </c>
    </row>
    <row r="4622" spans="1:23" x14ac:dyDescent="0.25">
      <c r="A4622" t="s">
        <v>2667</v>
      </c>
      <c r="B4622" t="s">
        <v>7381</v>
      </c>
      <c r="C4622" t="s">
        <v>13713</v>
      </c>
      <c r="D4622" t="s">
        <v>13</v>
      </c>
      <c r="E4622" t="s">
        <v>14845</v>
      </c>
      <c r="F4622" t="s">
        <v>76</v>
      </c>
      <c r="G4622" t="s">
        <v>69</v>
      </c>
      <c r="H4622" t="s">
        <v>2667</v>
      </c>
      <c r="I4622" t="s">
        <v>7383</v>
      </c>
      <c r="J4622" t="str">
        <f>MID(Tabla1[[#This Row],[HORA2]],1,2)</f>
        <v>14</v>
      </c>
      <c r="K4622" t="s">
        <v>79</v>
      </c>
      <c r="L4622" t="s">
        <v>96</v>
      </c>
      <c r="M4622" t="s">
        <v>14867</v>
      </c>
      <c r="N4622" t="s">
        <v>22</v>
      </c>
      <c r="O4622">
        <v>7.83</v>
      </c>
      <c r="P46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4.08</v>
      </c>
      <c r="Q4622">
        <f>IF(Tabla1[[#This Row],[SERVICIO]]="COMIDA",3,IF(Tabla1[[#This Row],[SERVICIO]]="CONTROLADO",12,IF(Tabla1[[#This Row],[SERVICIO]]="RÁPIDO",3.75,IF(Tabla1[[#This Row],[SERVICIO]]="NORMAL",2.5,))))</f>
        <v>3.75</v>
      </c>
      <c r="R4622">
        <f>IF(Tabla1[[#This Row],[SERVICIO]]="COMIDA",3.5,IF(Tabla1[[#This Row],[SERVICIO]]="CONTROLADO",8,IF(Tabla1[[#This Row],[SERVICIO]]="RÁPIDO",4.5,IF(Tabla1[[#This Row],[SERVICIO]]="NORMAL",3,))))</f>
        <v>4.5</v>
      </c>
      <c r="S46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2" s="2">
        <f>IF(Tabla1[[#This Row],[KILOMETROS ADICIONALES]]=0,Tabla1[[#This Row],[KILOMETROS]]*Tabla1[[#This Row],[COSTO NORMAL]],Tabla1[[#This Row],[COSTO NORMAL]]*Tabla1[[#This Row],[KILOMETROS HASTA]])</f>
        <v>16.875</v>
      </c>
      <c r="U4622" s="2">
        <f>Tabla1[[#This Row],[KILOMETROS ADICIONALES]]*Tabla1[[#This Row],[COSTO ADICIONAL]]</f>
        <v>2.2440000000000002</v>
      </c>
      <c r="V4622">
        <v>74.319999999999993</v>
      </c>
      <c r="W4622" s="2">
        <f>Tabla1[[#This Row],[COSTO NORMAL2]]+Tabla1[[#This Row],[COSTO ADICIONAL2]]</f>
        <v>19.119</v>
      </c>
    </row>
    <row r="4623" spans="1:23" x14ac:dyDescent="0.25">
      <c r="A4623" t="s">
        <v>2667</v>
      </c>
      <c r="B4623" t="s">
        <v>5743</v>
      </c>
      <c r="C4623" t="s">
        <v>13714</v>
      </c>
      <c r="D4623" t="s">
        <v>13</v>
      </c>
      <c r="E4623" t="s">
        <v>14845</v>
      </c>
      <c r="F4623" t="s">
        <v>295</v>
      </c>
      <c r="G4623" t="s">
        <v>15</v>
      </c>
      <c r="H4623" t="s">
        <v>2667</v>
      </c>
      <c r="I4623" t="s">
        <v>7384</v>
      </c>
      <c r="J4623" t="str">
        <f>MID(Tabla1[[#This Row],[HORA2]],1,2)</f>
        <v>17</v>
      </c>
      <c r="K4623" t="s">
        <v>145</v>
      </c>
      <c r="L4623" t="s">
        <v>27</v>
      </c>
      <c r="M4623" t="s">
        <v>14867</v>
      </c>
      <c r="N4623" t="s">
        <v>22</v>
      </c>
      <c r="O4623">
        <v>20.92</v>
      </c>
      <c r="P46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17.170000000000002</v>
      </c>
      <c r="Q4623">
        <f>IF(Tabla1[[#This Row],[SERVICIO]]="COMIDA",3,IF(Tabla1[[#This Row],[SERVICIO]]="CONTROLADO",12,IF(Tabla1[[#This Row],[SERVICIO]]="RÁPIDO",3.75,IF(Tabla1[[#This Row],[SERVICIO]]="NORMAL",2.5,))))</f>
        <v>3.75</v>
      </c>
      <c r="R4623">
        <f>IF(Tabla1[[#This Row],[SERVICIO]]="COMIDA",3.5,IF(Tabla1[[#This Row],[SERVICIO]]="CONTROLADO",8,IF(Tabla1[[#This Row],[SERVICIO]]="RÁPIDO",4.5,IF(Tabla1[[#This Row],[SERVICIO]]="NORMAL",3,))))</f>
        <v>4.5</v>
      </c>
      <c r="S46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3" s="2">
        <f>IF(Tabla1[[#This Row],[KILOMETROS ADICIONALES]]=0,Tabla1[[#This Row],[KILOMETROS]]*Tabla1[[#This Row],[COSTO NORMAL]],Tabla1[[#This Row],[COSTO NORMAL]]*Tabla1[[#This Row],[KILOMETROS HASTA]])</f>
        <v>16.875</v>
      </c>
      <c r="U4623" s="2">
        <f>Tabla1[[#This Row],[KILOMETROS ADICIONALES]]*Tabla1[[#This Row],[COSTO ADICIONAL]]</f>
        <v>9.443500000000002</v>
      </c>
      <c r="V4623">
        <v>128.13</v>
      </c>
      <c r="W4623" s="2">
        <f>Tabla1[[#This Row],[COSTO NORMAL2]]+Tabla1[[#This Row],[COSTO ADICIONAL2]]</f>
        <v>26.3185</v>
      </c>
    </row>
    <row r="4624" spans="1:23" x14ac:dyDescent="0.25">
      <c r="A4624" t="s">
        <v>2667</v>
      </c>
      <c r="B4624" t="s">
        <v>7385</v>
      </c>
      <c r="C4624" t="s">
        <v>13715</v>
      </c>
      <c r="D4624" t="s">
        <v>13</v>
      </c>
      <c r="E4624" t="s">
        <v>14845</v>
      </c>
      <c r="F4624" t="s">
        <v>14</v>
      </c>
      <c r="G4624" t="s">
        <v>15</v>
      </c>
      <c r="H4624" t="s">
        <v>2667</v>
      </c>
      <c r="I4624" t="s">
        <v>7386</v>
      </c>
      <c r="J4624" t="str">
        <f>MID(Tabla1[[#This Row],[HORA2]],1,2)</f>
        <v>15</v>
      </c>
      <c r="K4624" t="s">
        <v>53</v>
      </c>
      <c r="L4624" t="s">
        <v>31</v>
      </c>
      <c r="M4624" t="s">
        <v>14867</v>
      </c>
      <c r="N4624" t="s">
        <v>22</v>
      </c>
      <c r="O4624">
        <v>7.26</v>
      </c>
      <c r="P46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3.51</v>
      </c>
      <c r="Q4624">
        <f>IF(Tabla1[[#This Row],[SERVICIO]]="COMIDA",3,IF(Tabla1[[#This Row],[SERVICIO]]="CONTROLADO",12,IF(Tabla1[[#This Row],[SERVICIO]]="RÁPIDO",3.75,IF(Tabla1[[#This Row],[SERVICIO]]="NORMAL",2.5,))))</f>
        <v>3.75</v>
      </c>
      <c r="R4624">
        <f>IF(Tabla1[[#This Row],[SERVICIO]]="COMIDA",3.5,IF(Tabla1[[#This Row],[SERVICIO]]="CONTROLADO",8,IF(Tabla1[[#This Row],[SERVICIO]]="RÁPIDO",4.5,IF(Tabla1[[#This Row],[SERVICIO]]="NORMAL",3,))))</f>
        <v>4.5</v>
      </c>
      <c r="S46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4" s="2">
        <f>IF(Tabla1[[#This Row],[KILOMETROS ADICIONALES]]=0,Tabla1[[#This Row],[KILOMETROS]]*Tabla1[[#This Row],[COSTO NORMAL]],Tabla1[[#This Row],[COSTO NORMAL]]*Tabla1[[#This Row],[KILOMETROS HASTA]])</f>
        <v>16.875</v>
      </c>
      <c r="U4624" s="2">
        <f>Tabla1[[#This Row],[KILOMETROS ADICIONALES]]*Tabla1[[#This Row],[COSTO ADICIONAL]]</f>
        <v>1.9305000000000001</v>
      </c>
      <c r="V4624">
        <v>239.59</v>
      </c>
      <c r="W4624" s="2">
        <f>Tabla1[[#This Row],[COSTO NORMAL2]]+Tabla1[[#This Row],[COSTO ADICIONAL2]]</f>
        <v>18.805499999999999</v>
      </c>
    </row>
    <row r="4625" spans="1:23" x14ac:dyDescent="0.25">
      <c r="A4625" t="s">
        <v>2667</v>
      </c>
      <c r="B4625" t="s">
        <v>7387</v>
      </c>
      <c r="C4625" t="s">
        <v>13716</v>
      </c>
      <c r="D4625" t="s">
        <v>13</v>
      </c>
      <c r="E4625" t="s">
        <v>14845</v>
      </c>
      <c r="F4625" t="s">
        <v>76</v>
      </c>
      <c r="G4625" t="s">
        <v>69</v>
      </c>
      <c r="H4625" t="s">
        <v>2667</v>
      </c>
      <c r="I4625" t="s">
        <v>3608</v>
      </c>
      <c r="J4625" t="str">
        <f>MID(Tabla1[[#This Row],[HORA2]],1,2)</f>
        <v>14</v>
      </c>
      <c r="K4625" t="s">
        <v>90</v>
      </c>
      <c r="L4625" t="s">
        <v>57</v>
      </c>
      <c r="M4625" t="s">
        <v>14867</v>
      </c>
      <c r="N4625" t="s">
        <v>22</v>
      </c>
      <c r="O4625">
        <v>8.7100000000000009</v>
      </c>
      <c r="P46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4.9600000000000009</v>
      </c>
      <c r="Q4625">
        <f>IF(Tabla1[[#This Row],[SERVICIO]]="COMIDA",3,IF(Tabla1[[#This Row],[SERVICIO]]="CONTROLADO",12,IF(Tabla1[[#This Row],[SERVICIO]]="RÁPIDO",3.75,IF(Tabla1[[#This Row],[SERVICIO]]="NORMAL",2.5,))))</f>
        <v>3.75</v>
      </c>
      <c r="R4625">
        <f>IF(Tabla1[[#This Row],[SERVICIO]]="COMIDA",3.5,IF(Tabla1[[#This Row],[SERVICIO]]="CONTROLADO",8,IF(Tabla1[[#This Row],[SERVICIO]]="RÁPIDO",4.5,IF(Tabla1[[#This Row],[SERVICIO]]="NORMAL",3,))))</f>
        <v>4.5</v>
      </c>
      <c r="S46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5" s="2">
        <f>IF(Tabla1[[#This Row],[KILOMETROS ADICIONALES]]=0,Tabla1[[#This Row],[KILOMETROS]]*Tabla1[[#This Row],[COSTO NORMAL]],Tabla1[[#This Row],[COSTO NORMAL]]*Tabla1[[#This Row],[KILOMETROS HASTA]])</f>
        <v>16.875</v>
      </c>
      <c r="U4625" s="2">
        <f>Tabla1[[#This Row],[KILOMETROS ADICIONALES]]*Tabla1[[#This Row],[COSTO ADICIONAL]]</f>
        <v>2.7280000000000006</v>
      </c>
      <c r="V4625">
        <v>188.19</v>
      </c>
      <c r="W4625" s="2">
        <f>Tabla1[[#This Row],[COSTO NORMAL2]]+Tabla1[[#This Row],[COSTO ADICIONAL2]]</f>
        <v>19.603000000000002</v>
      </c>
    </row>
    <row r="4626" spans="1:23" x14ac:dyDescent="0.25">
      <c r="A4626" t="s">
        <v>2667</v>
      </c>
      <c r="B4626" t="s">
        <v>7388</v>
      </c>
      <c r="C4626" t="s">
        <v>13717</v>
      </c>
      <c r="D4626" t="s">
        <v>13</v>
      </c>
      <c r="E4626" t="s">
        <v>14845</v>
      </c>
      <c r="F4626" t="s">
        <v>14</v>
      </c>
      <c r="G4626" t="s">
        <v>15</v>
      </c>
      <c r="H4626" t="s">
        <v>2667</v>
      </c>
      <c r="I4626" t="s">
        <v>7389</v>
      </c>
      <c r="J4626" t="str">
        <f>MID(Tabla1[[#This Row],[HORA2]],1,2)</f>
        <v>14</v>
      </c>
      <c r="K4626" t="s">
        <v>43</v>
      </c>
      <c r="L4626" t="s">
        <v>43</v>
      </c>
      <c r="M4626" t="s">
        <v>14867</v>
      </c>
      <c r="N4626" t="s">
        <v>22</v>
      </c>
      <c r="O4626">
        <v>7.63</v>
      </c>
      <c r="P46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3.88</v>
      </c>
      <c r="Q4626">
        <f>IF(Tabla1[[#This Row],[SERVICIO]]="COMIDA",3,IF(Tabla1[[#This Row],[SERVICIO]]="CONTROLADO",12,IF(Tabla1[[#This Row],[SERVICIO]]="RÁPIDO",3.75,IF(Tabla1[[#This Row],[SERVICIO]]="NORMAL",2.5,))))</f>
        <v>3.75</v>
      </c>
      <c r="R4626">
        <f>IF(Tabla1[[#This Row],[SERVICIO]]="COMIDA",3.5,IF(Tabla1[[#This Row],[SERVICIO]]="CONTROLADO",8,IF(Tabla1[[#This Row],[SERVICIO]]="RÁPIDO",4.5,IF(Tabla1[[#This Row],[SERVICIO]]="NORMAL",3,))))</f>
        <v>4.5</v>
      </c>
      <c r="S46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6" s="2">
        <f>IF(Tabla1[[#This Row],[KILOMETROS ADICIONALES]]=0,Tabla1[[#This Row],[KILOMETROS]]*Tabla1[[#This Row],[COSTO NORMAL]],Tabla1[[#This Row],[COSTO NORMAL]]*Tabla1[[#This Row],[KILOMETROS HASTA]])</f>
        <v>16.875</v>
      </c>
      <c r="U4626" s="2">
        <f>Tabla1[[#This Row],[KILOMETROS ADICIONALES]]*Tabla1[[#This Row],[COSTO ADICIONAL]]</f>
        <v>2.1339999999999999</v>
      </c>
      <c r="V4626">
        <v>105.26</v>
      </c>
      <c r="W4626" s="2">
        <f>Tabla1[[#This Row],[COSTO NORMAL2]]+Tabla1[[#This Row],[COSTO ADICIONAL2]]</f>
        <v>19.009</v>
      </c>
    </row>
    <row r="4627" spans="1:23" x14ac:dyDescent="0.25">
      <c r="A4627" t="s">
        <v>2667</v>
      </c>
      <c r="B4627" t="s">
        <v>7390</v>
      </c>
      <c r="C4627" t="s">
        <v>13718</v>
      </c>
      <c r="D4627" t="s">
        <v>13</v>
      </c>
      <c r="E4627" t="s">
        <v>14845</v>
      </c>
      <c r="F4627" t="s">
        <v>14</v>
      </c>
      <c r="G4627" t="s">
        <v>69</v>
      </c>
      <c r="H4627" t="s">
        <v>2667</v>
      </c>
      <c r="I4627" t="s">
        <v>7391</v>
      </c>
      <c r="J4627" t="str">
        <f>MID(Tabla1[[#This Row],[HORA2]],1,2)</f>
        <v>15</v>
      </c>
      <c r="K4627" t="s">
        <v>19</v>
      </c>
      <c r="L4627" t="s">
        <v>19</v>
      </c>
      <c r="M4627" t="s">
        <v>14867</v>
      </c>
      <c r="N4627" t="s">
        <v>22</v>
      </c>
      <c r="O4627">
        <v>18.329999999999998</v>
      </c>
      <c r="P46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14.579999999999998</v>
      </c>
      <c r="Q4627">
        <f>IF(Tabla1[[#This Row],[SERVICIO]]="COMIDA",3,IF(Tabla1[[#This Row],[SERVICIO]]="CONTROLADO",12,IF(Tabla1[[#This Row],[SERVICIO]]="RÁPIDO",3.75,IF(Tabla1[[#This Row],[SERVICIO]]="NORMAL",2.5,))))</f>
        <v>3.75</v>
      </c>
      <c r="R4627">
        <f>IF(Tabla1[[#This Row],[SERVICIO]]="COMIDA",3.5,IF(Tabla1[[#This Row],[SERVICIO]]="CONTROLADO",8,IF(Tabla1[[#This Row],[SERVICIO]]="RÁPIDO",4.5,IF(Tabla1[[#This Row],[SERVICIO]]="NORMAL",3,))))</f>
        <v>4.5</v>
      </c>
      <c r="S46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7" s="2">
        <f>IF(Tabla1[[#This Row],[KILOMETROS ADICIONALES]]=0,Tabla1[[#This Row],[KILOMETROS]]*Tabla1[[#This Row],[COSTO NORMAL]],Tabla1[[#This Row],[COSTO NORMAL]]*Tabla1[[#This Row],[KILOMETROS HASTA]])</f>
        <v>16.875</v>
      </c>
      <c r="U4627" s="2">
        <f>Tabla1[[#This Row],[KILOMETROS ADICIONALES]]*Tabla1[[#This Row],[COSTO ADICIONAL]]</f>
        <v>8.0190000000000001</v>
      </c>
      <c r="V4627">
        <v>162.31</v>
      </c>
      <c r="W4627" s="2">
        <f>Tabla1[[#This Row],[COSTO NORMAL2]]+Tabla1[[#This Row],[COSTO ADICIONAL2]]</f>
        <v>24.893999999999998</v>
      </c>
    </row>
    <row r="4628" spans="1:23" x14ac:dyDescent="0.25">
      <c r="A4628" t="s">
        <v>2667</v>
      </c>
      <c r="B4628" t="s">
        <v>7392</v>
      </c>
      <c r="C4628" t="s">
        <v>13719</v>
      </c>
      <c r="D4628" t="s">
        <v>13</v>
      </c>
      <c r="E4628" t="s">
        <v>14845</v>
      </c>
      <c r="F4628" t="s">
        <v>14</v>
      </c>
      <c r="G4628" t="s">
        <v>69</v>
      </c>
      <c r="H4628" t="s">
        <v>2667</v>
      </c>
      <c r="I4628" t="s">
        <v>7393</v>
      </c>
      <c r="J4628" t="str">
        <f>MID(Tabla1[[#This Row],[HORA2]],1,2)</f>
        <v>14</v>
      </c>
      <c r="K4628" t="s">
        <v>44</v>
      </c>
      <c r="L4628" t="s">
        <v>44</v>
      </c>
      <c r="M4628" t="s">
        <v>14867</v>
      </c>
      <c r="N4628" t="s">
        <v>22</v>
      </c>
      <c r="O4628">
        <v>10.65</v>
      </c>
      <c r="P46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</v>
      </c>
      <c r="Q4628">
        <f>IF(Tabla1[[#This Row],[SERVICIO]]="COMIDA",3,IF(Tabla1[[#This Row],[SERVICIO]]="CONTROLADO",12,IF(Tabla1[[#This Row],[SERVICIO]]="RÁPIDO",3.75,IF(Tabla1[[#This Row],[SERVICIO]]="NORMAL",2.5,))))</f>
        <v>3.75</v>
      </c>
      <c r="R4628">
        <f>IF(Tabla1[[#This Row],[SERVICIO]]="COMIDA",3.5,IF(Tabla1[[#This Row],[SERVICIO]]="CONTROLADO",8,IF(Tabla1[[#This Row],[SERVICIO]]="RÁPIDO",4.5,IF(Tabla1[[#This Row],[SERVICIO]]="NORMAL",3,))))</f>
        <v>4.5</v>
      </c>
      <c r="S46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8" s="2">
        <f>IF(Tabla1[[#This Row],[KILOMETROS ADICIONALES]]=0,Tabla1[[#This Row],[KILOMETROS]]*Tabla1[[#This Row],[COSTO NORMAL]],Tabla1[[#This Row],[COSTO NORMAL]]*Tabla1[[#This Row],[KILOMETROS HASTA]])</f>
        <v>16.875</v>
      </c>
      <c r="U4628" s="2">
        <f>Tabla1[[#This Row],[KILOMETROS ADICIONALES]]*Tabla1[[#This Row],[COSTO ADICIONAL]]</f>
        <v>3.7950000000000004</v>
      </c>
      <c r="V4628">
        <v>139.83000000000001</v>
      </c>
      <c r="W4628" s="2">
        <f>Tabla1[[#This Row],[COSTO NORMAL2]]+Tabla1[[#This Row],[COSTO ADICIONAL2]]</f>
        <v>20.67</v>
      </c>
    </row>
    <row r="4629" spans="1:23" x14ac:dyDescent="0.25">
      <c r="A4629" t="s">
        <v>2667</v>
      </c>
      <c r="B4629" t="s">
        <v>7394</v>
      </c>
      <c r="C4629" t="s">
        <v>13720</v>
      </c>
      <c r="D4629" t="s">
        <v>13</v>
      </c>
      <c r="E4629" t="s">
        <v>14845</v>
      </c>
      <c r="F4629" t="s">
        <v>14</v>
      </c>
      <c r="G4629" t="s">
        <v>69</v>
      </c>
      <c r="H4629" t="s">
        <v>2667</v>
      </c>
      <c r="I4629" t="s">
        <v>1436</v>
      </c>
      <c r="J4629" t="str">
        <f>MID(Tabla1[[#This Row],[HORA2]],1,2)</f>
        <v>16</v>
      </c>
      <c r="K4629" t="s">
        <v>19</v>
      </c>
      <c r="L4629" t="s">
        <v>96</v>
      </c>
      <c r="M4629" t="s">
        <v>14867</v>
      </c>
      <c r="N4629" t="s">
        <v>22</v>
      </c>
      <c r="O4629">
        <v>4.62</v>
      </c>
      <c r="P46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0.87000000000000011</v>
      </c>
      <c r="Q4629">
        <f>IF(Tabla1[[#This Row],[SERVICIO]]="COMIDA",3,IF(Tabla1[[#This Row],[SERVICIO]]="CONTROLADO",12,IF(Tabla1[[#This Row],[SERVICIO]]="RÁPIDO",3.75,IF(Tabla1[[#This Row],[SERVICIO]]="NORMAL",2.5,))))</f>
        <v>3.75</v>
      </c>
      <c r="R4629">
        <f>IF(Tabla1[[#This Row],[SERVICIO]]="COMIDA",3.5,IF(Tabla1[[#This Row],[SERVICIO]]="CONTROLADO",8,IF(Tabla1[[#This Row],[SERVICIO]]="RÁPIDO",4.5,IF(Tabla1[[#This Row],[SERVICIO]]="NORMAL",3,))))</f>
        <v>4.5</v>
      </c>
      <c r="S46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29" s="2">
        <f>IF(Tabla1[[#This Row],[KILOMETROS ADICIONALES]]=0,Tabla1[[#This Row],[KILOMETROS]]*Tabla1[[#This Row],[COSTO NORMAL]],Tabla1[[#This Row],[COSTO NORMAL]]*Tabla1[[#This Row],[KILOMETROS HASTA]])</f>
        <v>16.875</v>
      </c>
      <c r="U4629" s="2">
        <f>Tabla1[[#This Row],[KILOMETROS ADICIONALES]]*Tabla1[[#This Row],[COSTO ADICIONAL]]</f>
        <v>0.47850000000000009</v>
      </c>
      <c r="V4629">
        <v>176.86</v>
      </c>
      <c r="W4629" s="2">
        <f>Tabla1[[#This Row],[COSTO NORMAL2]]+Tabla1[[#This Row],[COSTO ADICIONAL2]]</f>
        <v>17.3535</v>
      </c>
    </row>
    <row r="4630" spans="1:23" x14ac:dyDescent="0.25">
      <c r="A4630" t="s">
        <v>2667</v>
      </c>
      <c r="B4630" t="s">
        <v>7395</v>
      </c>
      <c r="C4630" t="s">
        <v>13721</v>
      </c>
      <c r="D4630" t="s">
        <v>13</v>
      </c>
      <c r="E4630" t="s">
        <v>14845</v>
      </c>
      <c r="F4630" t="s">
        <v>14</v>
      </c>
      <c r="G4630" t="s">
        <v>15</v>
      </c>
      <c r="H4630" t="s">
        <v>2667</v>
      </c>
      <c r="I4630" t="s">
        <v>7282</v>
      </c>
      <c r="J4630" t="str">
        <f>MID(Tabla1[[#This Row],[HORA2]],1,2)</f>
        <v>14</v>
      </c>
      <c r="K4630" t="s">
        <v>49</v>
      </c>
      <c r="L4630" t="s">
        <v>90</v>
      </c>
      <c r="M4630" t="s">
        <v>14867</v>
      </c>
      <c r="N4630" t="s">
        <v>22</v>
      </c>
      <c r="O4630">
        <v>1.25</v>
      </c>
      <c r="P46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30">
        <f>IF(Tabla1[[#This Row],[SERVICIO]]="COMIDA",3,IF(Tabla1[[#This Row],[SERVICIO]]="CONTROLADO",12,IF(Tabla1[[#This Row],[SERVICIO]]="RÁPIDO",3.75,IF(Tabla1[[#This Row],[SERVICIO]]="NORMAL",2.5,))))</f>
        <v>3.75</v>
      </c>
      <c r="R4630">
        <f>IF(Tabla1[[#This Row],[SERVICIO]]="COMIDA",3.5,IF(Tabla1[[#This Row],[SERVICIO]]="CONTROLADO",8,IF(Tabla1[[#This Row],[SERVICIO]]="RÁPIDO",4.5,IF(Tabla1[[#This Row],[SERVICIO]]="NORMAL",3,))))</f>
        <v>4.5</v>
      </c>
      <c r="S46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0" s="2">
        <f>IF(Tabla1[[#This Row],[KILOMETROS ADICIONALES]]=0,Tabla1[[#This Row],[KILOMETROS]]*Tabla1[[#This Row],[COSTO NORMAL]],Tabla1[[#This Row],[COSTO NORMAL]]*Tabla1[[#This Row],[KILOMETROS HASTA]])</f>
        <v>5.625</v>
      </c>
      <c r="U4630" s="2">
        <f>Tabla1[[#This Row],[KILOMETROS ADICIONALES]]*Tabla1[[#This Row],[COSTO ADICIONAL]]</f>
        <v>0</v>
      </c>
      <c r="V4630">
        <v>225.38</v>
      </c>
      <c r="W4630" s="2">
        <f>Tabla1[[#This Row],[COSTO NORMAL2]]+Tabla1[[#This Row],[COSTO ADICIONAL2]]</f>
        <v>5.625</v>
      </c>
    </row>
    <row r="4631" spans="1:23" x14ac:dyDescent="0.25">
      <c r="A4631" t="s">
        <v>2667</v>
      </c>
      <c r="B4631" t="s">
        <v>7396</v>
      </c>
      <c r="C4631" t="s">
        <v>13722</v>
      </c>
      <c r="D4631" t="s">
        <v>13</v>
      </c>
      <c r="E4631" t="s">
        <v>14845</v>
      </c>
      <c r="F4631" t="s">
        <v>14</v>
      </c>
      <c r="G4631" t="s">
        <v>15</v>
      </c>
      <c r="H4631" t="s">
        <v>2667</v>
      </c>
      <c r="I4631" t="s">
        <v>7397</v>
      </c>
      <c r="J4631" t="str">
        <f>MID(Tabla1[[#This Row],[HORA2]],1,2)</f>
        <v>14</v>
      </c>
      <c r="K4631" t="s">
        <v>79</v>
      </c>
      <c r="L4631" t="s">
        <v>110</v>
      </c>
      <c r="M4631" t="s">
        <v>14867</v>
      </c>
      <c r="N4631" t="s">
        <v>22</v>
      </c>
      <c r="O4631">
        <v>15.21</v>
      </c>
      <c r="P46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4631">
        <f>IF(Tabla1[[#This Row],[SERVICIO]]="COMIDA",3,IF(Tabla1[[#This Row],[SERVICIO]]="CONTROLADO",12,IF(Tabla1[[#This Row],[SERVICIO]]="RÁPIDO",3.75,IF(Tabla1[[#This Row],[SERVICIO]]="NORMAL",2.5,))))</f>
        <v>3.75</v>
      </c>
      <c r="R4631">
        <f>IF(Tabla1[[#This Row],[SERVICIO]]="COMIDA",3.5,IF(Tabla1[[#This Row],[SERVICIO]]="CONTROLADO",8,IF(Tabla1[[#This Row],[SERVICIO]]="RÁPIDO",4.5,IF(Tabla1[[#This Row],[SERVICIO]]="NORMAL",3,))))</f>
        <v>4.5</v>
      </c>
      <c r="S46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1" s="2">
        <f>IF(Tabla1[[#This Row],[KILOMETROS ADICIONALES]]=0,Tabla1[[#This Row],[KILOMETROS]]*Tabla1[[#This Row],[COSTO NORMAL]],Tabla1[[#This Row],[COSTO NORMAL]]*Tabla1[[#This Row],[KILOMETROS HASTA]])</f>
        <v>16.875</v>
      </c>
      <c r="U4631" s="2">
        <f>Tabla1[[#This Row],[KILOMETROS ADICIONALES]]*Tabla1[[#This Row],[COSTO ADICIONAL]]</f>
        <v>6.3030000000000008</v>
      </c>
      <c r="V4631">
        <v>74.55</v>
      </c>
      <c r="W4631" s="2">
        <f>Tabla1[[#This Row],[COSTO NORMAL2]]+Tabla1[[#This Row],[COSTO ADICIONAL2]]</f>
        <v>23.178000000000001</v>
      </c>
    </row>
    <row r="4632" spans="1:23" x14ac:dyDescent="0.25">
      <c r="A4632" t="s">
        <v>2667</v>
      </c>
      <c r="B4632" t="s">
        <v>7398</v>
      </c>
      <c r="C4632" t="s">
        <v>13723</v>
      </c>
      <c r="D4632" t="s">
        <v>13</v>
      </c>
      <c r="E4632" t="s">
        <v>14845</v>
      </c>
      <c r="F4632" t="s">
        <v>295</v>
      </c>
      <c r="G4632" t="s">
        <v>15</v>
      </c>
      <c r="H4632" t="s">
        <v>2667</v>
      </c>
      <c r="I4632" t="s">
        <v>7399</v>
      </c>
      <c r="J4632" t="str">
        <f>MID(Tabla1[[#This Row],[HORA2]],1,2)</f>
        <v>16</v>
      </c>
      <c r="K4632" t="s">
        <v>19</v>
      </c>
      <c r="L4632" t="s">
        <v>49</v>
      </c>
      <c r="M4632" t="s">
        <v>14867</v>
      </c>
      <c r="N4632" t="s">
        <v>22</v>
      </c>
      <c r="O4632">
        <v>8.83</v>
      </c>
      <c r="P46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5.08</v>
      </c>
      <c r="Q4632">
        <f>IF(Tabla1[[#This Row],[SERVICIO]]="COMIDA",3,IF(Tabla1[[#This Row],[SERVICIO]]="CONTROLADO",12,IF(Tabla1[[#This Row],[SERVICIO]]="RÁPIDO",3.75,IF(Tabla1[[#This Row],[SERVICIO]]="NORMAL",2.5,))))</f>
        <v>3.75</v>
      </c>
      <c r="R4632">
        <f>IF(Tabla1[[#This Row],[SERVICIO]]="COMIDA",3.5,IF(Tabla1[[#This Row],[SERVICIO]]="CONTROLADO",8,IF(Tabla1[[#This Row],[SERVICIO]]="RÁPIDO",4.5,IF(Tabla1[[#This Row],[SERVICIO]]="NORMAL",3,))))</f>
        <v>4.5</v>
      </c>
      <c r="S46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2" s="2">
        <f>IF(Tabla1[[#This Row],[KILOMETROS ADICIONALES]]=0,Tabla1[[#This Row],[KILOMETROS]]*Tabla1[[#This Row],[COSTO NORMAL]],Tabla1[[#This Row],[COSTO NORMAL]]*Tabla1[[#This Row],[KILOMETROS HASTA]])</f>
        <v>16.875</v>
      </c>
      <c r="U4632" s="2">
        <f>Tabla1[[#This Row],[KILOMETROS ADICIONALES]]*Tabla1[[#This Row],[COSTO ADICIONAL]]</f>
        <v>2.7940000000000005</v>
      </c>
      <c r="V4632">
        <v>98.43</v>
      </c>
      <c r="W4632" s="2">
        <f>Tabla1[[#This Row],[COSTO NORMAL2]]+Tabla1[[#This Row],[COSTO ADICIONAL2]]</f>
        <v>19.669</v>
      </c>
    </row>
    <row r="4633" spans="1:23" x14ac:dyDescent="0.25">
      <c r="A4633" t="s">
        <v>2667</v>
      </c>
      <c r="B4633" t="s">
        <v>6053</v>
      </c>
      <c r="C4633" t="s">
        <v>13724</v>
      </c>
      <c r="D4633" t="s">
        <v>13</v>
      </c>
      <c r="E4633" t="s">
        <v>14845</v>
      </c>
      <c r="F4633" t="s">
        <v>14</v>
      </c>
      <c r="G4633" t="s">
        <v>24</v>
      </c>
      <c r="H4633" t="s">
        <v>2667</v>
      </c>
      <c r="I4633" t="s">
        <v>7400</v>
      </c>
      <c r="J4633" t="str">
        <f>MID(Tabla1[[#This Row],[HORA2]],1,2)</f>
        <v>15</v>
      </c>
      <c r="K4633" t="s">
        <v>19</v>
      </c>
      <c r="L4633" t="s">
        <v>96</v>
      </c>
      <c r="M4633" t="s">
        <v>14867</v>
      </c>
      <c r="N4633" t="s">
        <v>22</v>
      </c>
      <c r="O4633">
        <v>4.49</v>
      </c>
      <c r="P46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0.74000000000000021</v>
      </c>
      <c r="Q4633">
        <f>IF(Tabla1[[#This Row],[SERVICIO]]="COMIDA",3,IF(Tabla1[[#This Row],[SERVICIO]]="CONTROLADO",12,IF(Tabla1[[#This Row],[SERVICIO]]="RÁPIDO",3.75,IF(Tabla1[[#This Row],[SERVICIO]]="NORMAL",2.5,))))</f>
        <v>3.75</v>
      </c>
      <c r="R4633">
        <f>IF(Tabla1[[#This Row],[SERVICIO]]="COMIDA",3.5,IF(Tabla1[[#This Row],[SERVICIO]]="CONTROLADO",8,IF(Tabla1[[#This Row],[SERVICIO]]="RÁPIDO",4.5,IF(Tabla1[[#This Row],[SERVICIO]]="NORMAL",3,))))</f>
        <v>4.5</v>
      </c>
      <c r="S46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3" s="2">
        <f>IF(Tabla1[[#This Row],[KILOMETROS ADICIONALES]]=0,Tabla1[[#This Row],[KILOMETROS]]*Tabla1[[#This Row],[COSTO NORMAL]],Tabla1[[#This Row],[COSTO NORMAL]]*Tabla1[[#This Row],[KILOMETROS HASTA]])</f>
        <v>16.875</v>
      </c>
      <c r="U4633" s="2">
        <f>Tabla1[[#This Row],[KILOMETROS ADICIONALES]]*Tabla1[[#This Row],[COSTO ADICIONAL]]</f>
        <v>0.40700000000000014</v>
      </c>
      <c r="V4633">
        <v>11.1</v>
      </c>
      <c r="W4633" s="2">
        <f>Tabla1[[#This Row],[COSTO NORMAL2]]+Tabla1[[#This Row],[COSTO ADICIONAL2]]</f>
        <v>17.282</v>
      </c>
    </row>
    <row r="4634" spans="1:23" x14ac:dyDescent="0.25">
      <c r="A4634" t="s">
        <v>2667</v>
      </c>
      <c r="B4634" t="s">
        <v>7401</v>
      </c>
      <c r="C4634" t="s">
        <v>13725</v>
      </c>
      <c r="D4634" t="s">
        <v>13</v>
      </c>
      <c r="E4634" t="s">
        <v>14845</v>
      </c>
      <c r="F4634" t="s">
        <v>14</v>
      </c>
      <c r="G4634" t="s">
        <v>15</v>
      </c>
      <c r="H4634" t="s">
        <v>2667</v>
      </c>
      <c r="I4634" t="s">
        <v>5379</v>
      </c>
      <c r="J4634" t="str">
        <f>MID(Tabla1[[#This Row],[HORA2]],1,2)</f>
        <v>16</v>
      </c>
      <c r="K4634" t="s">
        <v>78</v>
      </c>
      <c r="L4634" t="s">
        <v>105</v>
      </c>
      <c r="M4634" t="s">
        <v>14867</v>
      </c>
      <c r="N4634" t="s">
        <v>22</v>
      </c>
      <c r="O4634">
        <v>4.4800000000000004</v>
      </c>
      <c r="P46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0.73000000000000043</v>
      </c>
      <c r="Q4634">
        <f>IF(Tabla1[[#This Row],[SERVICIO]]="COMIDA",3,IF(Tabla1[[#This Row],[SERVICIO]]="CONTROLADO",12,IF(Tabla1[[#This Row],[SERVICIO]]="RÁPIDO",3.75,IF(Tabla1[[#This Row],[SERVICIO]]="NORMAL",2.5,))))</f>
        <v>3.75</v>
      </c>
      <c r="R4634">
        <f>IF(Tabla1[[#This Row],[SERVICIO]]="COMIDA",3.5,IF(Tabla1[[#This Row],[SERVICIO]]="CONTROLADO",8,IF(Tabla1[[#This Row],[SERVICIO]]="RÁPIDO",4.5,IF(Tabla1[[#This Row],[SERVICIO]]="NORMAL",3,))))</f>
        <v>4.5</v>
      </c>
      <c r="S46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4" s="2">
        <f>IF(Tabla1[[#This Row],[KILOMETROS ADICIONALES]]=0,Tabla1[[#This Row],[KILOMETROS]]*Tabla1[[#This Row],[COSTO NORMAL]],Tabla1[[#This Row],[COSTO NORMAL]]*Tabla1[[#This Row],[KILOMETROS HASTA]])</f>
        <v>16.875</v>
      </c>
      <c r="U4634" s="2">
        <f>Tabla1[[#This Row],[KILOMETROS ADICIONALES]]*Tabla1[[#This Row],[COSTO ADICIONAL]]</f>
        <v>0.40150000000000025</v>
      </c>
      <c r="V4634">
        <v>234.51</v>
      </c>
      <c r="W4634" s="2">
        <f>Tabla1[[#This Row],[COSTO NORMAL2]]+Tabla1[[#This Row],[COSTO ADICIONAL2]]</f>
        <v>17.276499999999999</v>
      </c>
    </row>
    <row r="4635" spans="1:23" x14ac:dyDescent="0.25">
      <c r="A4635" t="s">
        <v>2667</v>
      </c>
      <c r="B4635" t="s">
        <v>7402</v>
      </c>
      <c r="C4635" t="s">
        <v>13726</v>
      </c>
      <c r="D4635" t="s">
        <v>13</v>
      </c>
      <c r="E4635" t="s">
        <v>14845</v>
      </c>
      <c r="F4635" t="s">
        <v>76</v>
      </c>
      <c r="G4635" t="s">
        <v>24</v>
      </c>
      <c r="H4635" t="s">
        <v>2667</v>
      </c>
      <c r="I4635" t="s">
        <v>7403</v>
      </c>
      <c r="J4635" t="str">
        <f>MID(Tabla1[[#This Row],[HORA2]],1,2)</f>
        <v>15</v>
      </c>
      <c r="K4635" t="s">
        <v>271</v>
      </c>
      <c r="L4635" t="s">
        <v>105</v>
      </c>
      <c r="M4635" t="s">
        <v>14867</v>
      </c>
      <c r="N4635" t="s">
        <v>22</v>
      </c>
      <c r="O4635">
        <v>17.010000000000002</v>
      </c>
      <c r="P46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13.260000000000002</v>
      </c>
      <c r="Q4635">
        <f>IF(Tabla1[[#This Row],[SERVICIO]]="COMIDA",3,IF(Tabla1[[#This Row],[SERVICIO]]="CONTROLADO",12,IF(Tabla1[[#This Row],[SERVICIO]]="RÁPIDO",3.75,IF(Tabla1[[#This Row],[SERVICIO]]="NORMAL",2.5,))))</f>
        <v>3.75</v>
      </c>
      <c r="R4635">
        <f>IF(Tabla1[[#This Row],[SERVICIO]]="COMIDA",3.5,IF(Tabla1[[#This Row],[SERVICIO]]="CONTROLADO",8,IF(Tabla1[[#This Row],[SERVICIO]]="RÁPIDO",4.5,IF(Tabla1[[#This Row],[SERVICIO]]="NORMAL",3,))))</f>
        <v>4.5</v>
      </c>
      <c r="S46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5" s="2">
        <f>IF(Tabla1[[#This Row],[KILOMETROS ADICIONALES]]=0,Tabla1[[#This Row],[KILOMETROS]]*Tabla1[[#This Row],[COSTO NORMAL]],Tabla1[[#This Row],[COSTO NORMAL]]*Tabla1[[#This Row],[KILOMETROS HASTA]])</f>
        <v>16.875</v>
      </c>
      <c r="U4635" s="2">
        <f>Tabla1[[#This Row],[KILOMETROS ADICIONALES]]*Tabla1[[#This Row],[COSTO ADICIONAL]]</f>
        <v>7.293000000000001</v>
      </c>
      <c r="V4635">
        <v>171.31</v>
      </c>
      <c r="W4635" s="2">
        <f>Tabla1[[#This Row],[COSTO NORMAL2]]+Tabla1[[#This Row],[COSTO ADICIONAL2]]</f>
        <v>24.167999999999999</v>
      </c>
    </row>
    <row r="4636" spans="1:23" x14ac:dyDescent="0.25">
      <c r="A4636" t="s">
        <v>2667</v>
      </c>
      <c r="B4636" t="s">
        <v>6483</v>
      </c>
      <c r="C4636" t="s">
        <v>13727</v>
      </c>
      <c r="D4636" t="s">
        <v>13</v>
      </c>
      <c r="E4636" t="s">
        <v>14847</v>
      </c>
      <c r="F4636" t="s">
        <v>14</v>
      </c>
      <c r="G4636" t="s">
        <v>15</v>
      </c>
      <c r="H4636" t="s">
        <v>2667</v>
      </c>
      <c r="I4636" t="s">
        <v>7404</v>
      </c>
      <c r="J4636" t="str">
        <f>MID(Tabla1[[#This Row],[HORA2]],1,2)</f>
        <v>14</v>
      </c>
      <c r="K4636" t="s">
        <v>19</v>
      </c>
      <c r="L4636" t="s">
        <v>94</v>
      </c>
      <c r="M4636" t="s">
        <v>14867</v>
      </c>
      <c r="N4636" t="s">
        <v>22</v>
      </c>
      <c r="O4636">
        <v>16.48</v>
      </c>
      <c r="P46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13.48</v>
      </c>
      <c r="Q4636">
        <f>IF(Tabla1[[#This Row],[SERVICIO]]="COMIDA",3,IF(Tabla1[[#This Row],[SERVICIO]]="CONTROLADO",12,IF(Tabla1[[#This Row],[SERVICIO]]="RÁPIDO",3.75,IF(Tabla1[[#This Row],[SERVICIO]]="NORMAL",2.5,))))</f>
        <v>3</v>
      </c>
      <c r="R4636">
        <f>IF(Tabla1[[#This Row],[SERVICIO]]="COMIDA",3.5,IF(Tabla1[[#This Row],[SERVICIO]]="CONTROLADO",8,IF(Tabla1[[#This Row],[SERVICIO]]="RÁPIDO",4.5,IF(Tabla1[[#This Row],[SERVICIO]]="NORMAL",3,))))</f>
        <v>3.5</v>
      </c>
      <c r="S4636">
        <f>IF(Tabla1[[#This Row],[SERVICIO]]="COMIDA",0.75,IF(Tabla1[[#This Row],[SERVICIO]]="CONTROLADO",2.65,IF(Tabla1[[#This Row],[SERVICIO]]="RÁPIDO",0.55,IF(Tabla1[[#This Row],[SERVICIO]]="NORMAL",1.2,))))</f>
        <v>0.75</v>
      </c>
      <c r="T4636" s="2">
        <f>IF(Tabla1[[#This Row],[KILOMETROS ADICIONALES]]=0,Tabla1[[#This Row],[KILOMETROS]]*Tabla1[[#This Row],[COSTO NORMAL]],Tabla1[[#This Row],[COSTO NORMAL]]*Tabla1[[#This Row],[KILOMETROS HASTA]])</f>
        <v>10.5</v>
      </c>
      <c r="U4636" s="2">
        <f>Tabla1[[#This Row],[KILOMETROS ADICIONALES]]*Tabla1[[#This Row],[COSTO ADICIONAL]]</f>
        <v>10.11</v>
      </c>
      <c r="V4636">
        <v>18.59</v>
      </c>
      <c r="W4636" s="2">
        <f>Tabla1[[#This Row],[COSTO NORMAL2]]+Tabla1[[#This Row],[COSTO ADICIONAL2]]</f>
        <v>20.61</v>
      </c>
    </row>
    <row r="4637" spans="1:23" x14ac:dyDescent="0.25">
      <c r="A4637" t="s">
        <v>2667</v>
      </c>
      <c r="B4637" t="s">
        <v>408</v>
      </c>
      <c r="C4637" t="s">
        <v>13728</v>
      </c>
      <c r="D4637" t="s">
        <v>13</v>
      </c>
      <c r="E4637" t="s">
        <v>14847</v>
      </c>
      <c r="F4637" t="s">
        <v>14</v>
      </c>
      <c r="G4637" t="s">
        <v>15</v>
      </c>
      <c r="H4637" t="s">
        <v>2667</v>
      </c>
      <c r="I4637" t="s">
        <v>7405</v>
      </c>
      <c r="J4637" t="str">
        <f>MID(Tabla1[[#This Row],[HORA2]],1,2)</f>
        <v>14</v>
      </c>
      <c r="K4637" t="s">
        <v>19</v>
      </c>
      <c r="L4637" t="s">
        <v>90</v>
      </c>
      <c r="M4637" t="s">
        <v>14867</v>
      </c>
      <c r="N4637" t="s">
        <v>22</v>
      </c>
      <c r="O4637">
        <v>7.62</v>
      </c>
      <c r="P46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4.62</v>
      </c>
      <c r="Q4637">
        <f>IF(Tabla1[[#This Row],[SERVICIO]]="COMIDA",3,IF(Tabla1[[#This Row],[SERVICIO]]="CONTROLADO",12,IF(Tabla1[[#This Row],[SERVICIO]]="RÁPIDO",3.75,IF(Tabla1[[#This Row],[SERVICIO]]="NORMAL",2.5,))))</f>
        <v>3</v>
      </c>
      <c r="R4637">
        <f>IF(Tabla1[[#This Row],[SERVICIO]]="COMIDA",3.5,IF(Tabla1[[#This Row],[SERVICIO]]="CONTROLADO",8,IF(Tabla1[[#This Row],[SERVICIO]]="RÁPIDO",4.5,IF(Tabla1[[#This Row],[SERVICIO]]="NORMAL",3,))))</f>
        <v>3.5</v>
      </c>
      <c r="S4637">
        <f>IF(Tabla1[[#This Row],[SERVICIO]]="COMIDA",0.75,IF(Tabla1[[#This Row],[SERVICIO]]="CONTROLADO",2.65,IF(Tabla1[[#This Row],[SERVICIO]]="RÁPIDO",0.55,IF(Tabla1[[#This Row],[SERVICIO]]="NORMAL",1.2,))))</f>
        <v>0.75</v>
      </c>
      <c r="T4637" s="2">
        <f>IF(Tabla1[[#This Row],[KILOMETROS ADICIONALES]]=0,Tabla1[[#This Row],[KILOMETROS]]*Tabla1[[#This Row],[COSTO NORMAL]],Tabla1[[#This Row],[COSTO NORMAL]]*Tabla1[[#This Row],[KILOMETROS HASTA]])</f>
        <v>10.5</v>
      </c>
      <c r="U4637" s="2">
        <f>Tabla1[[#This Row],[KILOMETROS ADICIONALES]]*Tabla1[[#This Row],[COSTO ADICIONAL]]</f>
        <v>3.4649999999999999</v>
      </c>
      <c r="V4637">
        <v>172.19</v>
      </c>
      <c r="W4637" s="2">
        <f>Tabla1[[#This Row],[COSTO NORMAL2]]+Tabla1[[#This Row],[COSTO ADICIONAL2]]</f>
        <v>13.965</v>
      </c>
    </row>
    <row r="4638" spans="1:23" x14ac:dyDescent="0.25">
      <c r="A4638" t="s">
        <v>2667</v>
      </c>
      <c r="B4638" t="s">
        <v>7406</v>
      </c>
      <c r="C4638" t="s">
        <v>13729</v>
      </c>
      <c r="D4638" t="s">
        <v>13</v>
      </c>
      <c r="E4638" t="s">
        <v>14847</v>
      </c>
      <c r="F4638" t="s">
        <v>14</v>
      </c>
      <c r="G4638" t="s">
        <v>15</v>
      </c>
      <c r="H4638" t="s">
        <v>2667</v>
      </c>
      <c r="I4638" t="s">
        <v>7407</v>
      </c>
      <c r="J4638" t="str">
        <f>MID(Tabla1[[#This Row],[HORA2]],1,2)</f>
        <v>15</v>
      </c>
      <c r="K4638" t="s">
        <v>19</v>
      </c>
      <c r="L4638" t="s">
        <v>20</v>
      </c>
      <c r="M4638" t="s">
        <v>14867</v>
      </c>
      <c r="N4638" t="s">
        <v>22</v>
      </c>
      <c r="O4638">
        <v>15.28</v>
      </c>
      <c r="P46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12.28</v>
      </c>
      <c r="Q4638">
        <f>IF(Tabla1[[#This Row],[SERVICIO]]="COMIDA",3,IF(Tabla1[[#This Row],[SERVICIO]]="CONTROLADO",12,IF(Tabla1[[#This Row],[SERVICIO]]="RÁPIDO",3.75,IF(Tabla1[[#This Row],[SERVICIO]]="NORMAL",2.5,))))</f>
        <v>3</v>
      </c>
      <c r="R4638">
        <f>IF(Tabla1[[#This Row],[SERVICIO]]="COMIDA",3.5,IF(Tabla1[[#This Row],[SERVICIO]]="CONTROLADO",8,IF(Tabla1[[#This Row],[SERVICIO]]="RÁPIDO",4.5,IF(Tabla1[[#This Row],[SERVICIO]]="NORMAL",3,))))</f>
        <v>3.5</v>
      </c>
      <c r="S4638">
        <f>IF(Tabla1[[#This Row],[SERVICIO]]="COMIDA",0.75,IF(Tabla1[[#This Row],[SERVICIO]]="CONTROLADO",2.65,IF(Tabla1[[#This Row],[SERVICIO]]="RÁPIDO",0.55,IF(Tabla1[[#This Row],[SERVICIO]]="NORMAL",1.2,))))</f>
        <v>0.75</v>
      </c>
      <c r="T4638" s="2">
        <f>IF(Tabla1[[#This Row],[KILOMETROS ADICIONALES]]=0,Tabla1[[#This Row],[KILOMETROS]]*Tabla1[[#This Row],[COSTO NORMAL]],Tabla1[[#This Row],[COSTO NORMAL]]*Tabla1[[#This Row],[KILOMETROS HASTA]])</f>
        <v>10.5</v>
      </c>
      <c r="U4638" s="2">
        <f>Tabla1[[#This Row],[KILOMETROS ADICIONALES]]*Tabla1[[#This Row],[COSTO ADICIONAL]]</f>
        <v>9.2099999999999991</v>
      </c>
      <c r="V4638">
        <v>141.15</v>
      </c>
      <c r="W4638" s="2">
        <f>Tabla1[[#This Row],[COSTO NORMAL2]]+Tabla1[[#This Row],[COSTO ADICIONAL2]]</f>
        <v>19.71</v>
      </c>
    </row>
    <row r="4639" spans="1:23" x14ac:dyDescent="0.25">
      <c r="A4639" t="s">
        <v>2667</v>
      </c>
      <c r="B4639" t="s">
        <v>2318</v>
      </c>
      <c r="C4639" t="s">
        <v>13730</v>
      </c>
      <c r="D4639" t="s">
        <v>13</v>
      </c>
      <c r="E4639" t="s">
        <v>14845</v>
      </c>
      <c r="F4639" t="s">
        <v>14</v>
      </c>
      <c r="G4639" t="s">
        <v>69</v>
      </c>
      <c r="H4639" t="s">
        <v>2667</v>
      </c>
      <c r="I4639" t="s">
        <v>2995</v>
      </c>
      <c r="J4639" t="str">
        <f>MID(Tabla1[[#This Row],[HORA2]],1,2)</f>
        <v>15</v>
      </c>
      <c r="K4639" t="s">
        <v>94</v>
      </c>
      <c r="L4639" t="s">
        <v>94</v>
      </c>
      <c r="M4639" t="s">
        <v>14867</v>
      </c>
      <c r="N4639" t="s">
        <v>22</v>
      </c>
      <c r="O4639">
        <v>5.9399999999999995</v>
      </c>
      <c r="P46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2.1899999999999995</v>
      </c>
      <c r="Q4639">
        <f>IF(Tabla1[[#This Row],[SERVICIO]]="COMIDA",3,IF(Tabla1[[#This Row],[SERVICIO]]="CONTROLADO",12,IF(Tabla1[[#This Row],[SERVICIO]]="RÁPIDO",3.75,IF(Tabla1[[#This Row],[SERVICIO]]="NORMAL",2.5,))))</f>
        <v>3.75</v>
      </c>
      <c r="R4639">
        <f>IF(Tabla1[[#This Row],[SERVICIO]]="COMIDA",3.5,IF(Tabla1[[#This Row],[SERVICIO]]="CONTROLADO",8,IF(Tabla1[[#This Row],[SERVICIO]]="RÁPIDO",4.5,IF(Tabla1[[#This Row],[SERVICIO]]="NORMAL",3,))))</f>
        <v>4.5</v>
      </c>
      <c r="S46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39" s="2">
        <f>IF(Tabla1[[#This Row],[KILOMETROS ADICIONALES]]=0,Tabla1[[#This Row],[KILOMETROS]]*Tabla1[[#This Row],[COSTO NORMAL]],Tabla1[[#This Row],[COSTO NORMAL]]*Tabla1[[#This Row],[KILOMETROS HASTA]])</f>
        <v>16.875</v>
      </c>
      <c r="U4639" s="2">
        <f>Tabla1[[#This Row],[KILOMETROS ADICIONALES]]*Tabla1[[#This Row],[COSTO ADICIONAL]]</f>
        <v>1.2044999999999999</v>
      </c>
      <c r="V4639">
        <v>188.48</v>
      </c>
      <c r="W4639" s="2">
        <f>Tabla1[[#This Row],[COSTO NORMAL2]]+Tabla1[[#This Row],[COSTO ADICIONAL2]]</f>
        <v>18.079499999999999</v>
      </c>
    </row>
    <row r="4640" spans="1:23" x14ac:dyDescent="0.25">
      <c r="A4640" t="s">
        <v>2667</v>
      </c>
      <c r="B4640" t="s">
        <v>7408</v>
      </c>
      <c r="C4640" t="s">
        <v>13731</v>
      </c>
      <c r="D4640" t="s">
        <v>13</v>
      </c>
      <c r="E4640" t="s">
        <v>14845</v>
      </c>
      <c r="F4640" t="s">
        <v>14</v>
      </c>
      <c r="G4640" t="s">
        <v>24</v>
      </c>
      <c r="H4640" t="s">
        <v>2667</v>
      </c>
      <c r="I4640" t="s">
        <v>7400</v>
      </c>
      <c r="J4640" t="str">
        <f>MID(Tabla1[[#This Row],[HORA2]],1,2)</f>
        <v>15</v>
      </c>
      <c r="K4640" t="s">
        <v>31</v>
      </c>
      <c r="L4640" t="s">
        <v>131</v>
      </c>
      <c r="M4640" t="s">
        <v>14867</v>
      </c>
      <c r="N4640" t="s">
        <v>22</v>
      </c>
      <c r="O4640">
        <v>8.17</v>
      </c>
      <c r="P46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4.42</v>
      </c>
      <c r="Q4640">
        <f>IF(Tabla1[[#This Row],[SERVICIO]]="COMIDA",3,IF(Tabla1[[#This Row],[SERVICIO]]="CONTROLADO",12,IF(Tabla1[[#This Row],[SERVICIO]]="RÁPIDO",3.75,IF(Tabla1[[#This Row],[SERVICIO]]="NORMAL",2.5,))))</f>
        <v>3.75</v>
      </c>
      <c r="R4640">
        <f>IF(Tabla1[[#This Row],[SERVICIO]]="COMIDA",3.5,IF(Tabla1[[#This Row],[SERVICIO]]="CONTROLADO",8,IF(Tabla1[[#This Row],[SERVICIO]]="RÁPIDO",4.5,IF(Tabla1[[#This Row],[SERVICIO]]="NORMAL",3,))))</f>
        <v>4.5</v>
      </c>
      <c r="S46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0" s="2">
        <f>IF(Tabla1[[#This Row],[KILOMETROS ADICIONALES]]=0,Tabla1[[#This Row],[KILOMETROS]]*Tabla1[[#This Row],[COSTO NORMAL]],Tabla1[[#This Row],[COSTO NORMAL]]*Tabla1[[#This Row],[KILOMETROS HASTA]])</f>
        <v>16.875</v>
      </c>
      <c r="U4640" s="2">
        <f>Tabla1[[#This Row],[KILOMETROS ADICIONALES]]*Tabla1[[#This Row],[COSTO ADICIONAL]]</f>
        <v>2.431</v>
      </c>
      <c r="V4640">
        <v>115.01</v>
      </c>
      <c r="W4640" s="2">
        <f>Tabla1[[#This Row],[COSTO NORMAL2]]+Tabla1[[#This Row],[COSTO ADICIONAL2]]</f>
        <v>19.306000000000001</v>
      </c>
    </row>
    <row r="4641" spans="1:23" x14ac:dyDescent="0.25">
      <c r="A4641" t="s">
        <v>2667</v>
      </c>
      <c r="B4641" t="s">
        <v>1431</v>
      </c>
      <c r="C4641" t="s">
        <v>13732</v>
      </c>
      <c r="D4641" t="s">
        <v>13</v>
      </c>
      <c r="E4641" t="s">
        <v>14847</v>
      </c>
      <c r="F4641" t="s">
        <v>14</v>
      </c>
      <c r="G4641" t="s">
        <v>15</v>
      </c>
      <c r="H4641" t="s">
        <v>2667</v>
      </c>
      <c r="I4641" t="s">
        <v>7409</v>
      </c>
      <c r="J4641" t="str">
        <f>MID(Tabla1[[#This Row],[HORA2]],1,2)</f>
        <v>14</v>
      </c>
      <c r="K4641" t="s">
        <v>19</v>
      </c>
      <c r="L4641" t="s">
        <v>78</v>
      </c>
      <c r="M4641" t="s">
        <v>14867</v>
      </c>
      <c r="N4641" t="s">
        <v>22</v>
      </c>
      <c r="O4641">
        <v>14.73</v>
      </c>
      <c r="P46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11.73</v>
      </c>
      <c r="Q4641">
        <f>IF(Tabla1[[#This Row],[SERVICIO]]="COMIDA",3,IF(Tabla1[[#This Row],[SERVICIO]]="CONTROLADO",12,IF(Tabla1[[#This Row],[SERVICIO]]="RÁPIDO",3.75,IF(Tabla1[[#This Row],[SERVICIO]]="NORMAL",2.5,))))</f>
        <v>3</v>
      </c>
      <c r="R4641">
        <f>IF(Tabla1[[#This Row],[SERVICIO]]="COMIDA",3.5,IF(Tabla1[[#This Row],[SERVICIO]]="CONTROLADO",8,IF(Tabla1[[#This Row],[SERVICIO]]="RÁPIDO",4.5,IF(Tabla1[[#This Row],[SERVICIO]]="NORMAL",3,))))</f>
        <v>3.5</v>
      </c>
      <c r="S4641">
        <f>IF(Tabla1[[#This Row],[SERVICIO]]="COMIDA",0.75,IF(Tabla1[[#This Row],[SERVICIO]]="CONTROLADO",2.65,IF(Tabla1[[#This Row],[SERVICIO]]="RÁPIDO",0.55,IF(Tabla1[[#This Row],[SERVICIO]]="NORMAL",1.2,))))</f>
        <v>0.75</v>
      </c>
      <c r="T4641" s="2">
        <f>IF(Tabla1[[#This Row],[KILOMETROS ADICIONALES]]=0,Tabla1[[#This Row],[KILOMETROS]]*Tabla1[[#This Row],[COSTO NORMAL]],Tabla1[[#This Row],[COSTO NORMAL]]*Tabla1[[#This Row],[KILOMETROS HASTA]])</f>
        <v>10.5</v>
      </c>
      <c r="U4641" s="2">
        <f>Tabla1[[#This Row],[KILOMETROS ADICIONALES]]*Tabla1[[#This Row],[COSTO ADICIONAL]]</f>
        <v>8.7974999999999994</v>
      </c>
      <c r="V4641">
        <v>51.49</v>
      </c>
      <c r="W4641" s="2">
        <f>Tabla1[[#This Row],[COSTO NORMAL2]]+Tabla1[[#This Row],[COSTO ADICIONAL2]]</f>
        <v>19.297499999999999</v>
      </c>
    </row>
    <row r="4642" spans="1:23" x14ac:dyDescent="0.25">
      <c r="A4642" t="s">
        <v>2667</v>
      </c>
      <c r="B4642" t="s">
        <v>7410</v>
      </c>
      <c r="C4642" t="s">
        <v>13733</v>
      </c>
      <c r="D4642" t="s">
        <v>13</v>
      </c>
      <c r="E4642" t="s">
        <v>14845</v>
      </c>
      <c r="F4642" t="s">
        <v>14</v>
      </c>
      <c r="G4642" t="s">
        <v>24</v>
      </c>
      <c r="H4642" t="s">
        <v>2667</v>
      </c>
      <c r="I4642" t="s">
        <v>7411</v>
      </c>
      <c r="J4642" t="str">
        <f>MID(Tabla1[[#This Row],[HORA2]],1,2)</f>
        <v>14</v>
      </c>
      <c r="K4642" t="s">
        <v>31</v>
      </c>
      <c r="L4642" t="s">
        <v>188</v>
      </c>
      <c r="M4642" t="s">
        <v>14867</v>
      </c>
      <c r="N4642" t="s">
        <v>22</v>
      </c>
      <c r="O4642">
        <v>6.57</v>
      </c>
      <c r="P46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2.8200000000000003</v>
      </c>
      <c r="Q4642">
        <f>IF(Tabla1[[#This Row],[SERVICIO]]="COMIDA",3,IF(Tabla1[[#This Row],[SERVICIO]]="CONTROLADO",12,IF(Tabla1[[#This Row],[SERVICIO]]="RÁPIDO",3.75,IF(Tabla1[[#This Row],[SERVICIO]]="NORMAL",2.5,))))</f>
        <v>3.75</v>
      </c>
      <c r="R4642">
        <f>IF(Tabla1[[#This Row],[SERVICIO]]="COMIDA",3.5,IF(Tabla1[[#This Row],[SERVICIO]]="CONTROLADO",8,IF(Tabla1[[#This Row],[SERVICIO]]="RÁPIDO",4.5,IF(Tabla1[[#This Row],[SERVICIO]]="NORMAL",3,))))</f>
        <v>4.5</v>
      </c>
      <c r="S46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2" s="2">
        <f>IF(Tabla1[[#This Row],[KILOMETROS ADICIONALES]]=0,Tabla1[[#This Row],[KILOMETROS]]*Tabla1[[#This Row],[COSTO NORMAL]],Tabla1[[#This Row],[COSTO NORMAL]]*Tabla1[[#This Row],[KILOMETROS HASTA]])</f>
        <v>16.875</v>
      </c>
      <c r="U4642" s="2">
        <f>Tabla1[[#This Row],[KILOMETROS ADICIONALES]]*Tabla1[[#This Row],[COSTO ADICIONAL]]</f>
        <v>1.5510000000000004</v>
      </c>
      <c r="V4642">
        <v>115.84</v>
      </c>
      <c r="W4642" s="2">
        <f>Tabla1[[#This Row],[COSTO NORMAL2]]+Tabla1[[#This Row],[COSTO ADICIONAL2]]</f>
        <v>18.426000000000002</v>
      </c>
    </row>
    <row r="4643" spans="1:23" x14ac:dyDescent="0.25">
      <c r="A4643" t="s">
        <v>2667</v>
      </c>
      <c r="B4643" t="s">
        <v>7412</v>
      </c>
      <c r="C4643" t="s">
        <v>13734</v>
      </c>
      <c r="D4643" t="s">
        <v>13</v>
      </c>
      <c r="E4643" t="s">
        <v>14847</v>
      </c>
      <c r="F4643" t="s">
        <v>14</v>
      </c>
      <c r="G4643" t="s">
        <v>15</v>
      </c>
      <c r="H4643" t="s">
        <v>2667</v>
      </c>
      <c r="I4643" t="s">
        <v>3069</v>
      </c>
      <c r="J4643" t="str">
        <f>MID(Tabla1[[#This Row],[HORA2]],1,2)</f>
        <v>15</v>
      </c>
      <c r="K4643" t="s">
        <v>19</v>
      </c>
      <c r="L4643" t="s">
        <v>57</v>
      </c>
      <c r="M4643" t="s">
        <v>14867</v>
      </c>
      <c r="N4643" t="s">
        <v>22</v>
      </c>
      <c r="O4643">
        <v>12.92</v>
      </c>
      <c r="P46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9.92</v>
      </c>
      <c r="Q4643">
        <f>IF(Tabla1[[#This Row],[SERVICIO]]="COMIDA",3,IF(Tabla1[[#This Row],[SERVICIO]]="CONTROLADO",12,IF(Tabla1[[#This Row],[SERVICIO]]="RÁPIDO",3.75,IF(Tabla1[[#This Row],[SERVICIO]]="NORMAL",2.5,))))</f>
        <v>3</v>
      </c>
      <c r="R4643">
        <f>IF(Tabla1[[#This Row],[SERVICIO]]="COMIDA",3.5,IF(Tabla1[[#This Row],[SERVICIO]]="CONTROLADO",8,IF(Tabla1[[#This Row],[SERVICIO]]="RÁPIDO",4.5,IF(Tabla1[[#This Row],[SERVICIO]]="NORMAL",3,))))</f>
        <v>3.5</v>
      </c>
      <c r="S4643">
        <f>IF(Tabla1[[#This Row],[SERVICIO]]="COMIDA",0.75,IF(Tabla1[[#This Row],[SERVICIO]]="CONTROLADO",2.65,IF(Tabla1[[#This Row],[SERVICIO]]="RÁPIDO",0.55,IF(Tabla1[[#This Row],[SERVICIO]]="NORMAL",1.2,))))</f>
        <v>0.75</v>
      </c>
      <c r="T4643" s="2">
        <f>IF(Tabla1[[#This Row],[KILOMETROS ADICIONALES]]=0,Tabla1[[#This Row],[KILOMETROS]]*Tabla1[[#This Row],[COSTO NORMAL]],Tabla1[[#This Row],[COSTO NORMAL]]*Tabla1[[#This Row],[KILOMETROS HASTA]])</f>
        <v>10.5</v>
      </c>
      <c r="U4643" s="2">
        <f>Tabla1[[#This Row],[KILOMETROS ADICIONALES]]*Tabla1[[#This Row],[COSTO ADICIONAL]]</f>
        <v>7.4399999999999995</v>
      </c>
      <c r="V4643">
        <v>232.55</v>
      </c>
      <c r="W4643" s="2">
        <f>Tabla1[[#This Row],[COSTO NORMAL2]]+Tabla1[[#This Row],[COSTO ADICIONAL2]]</f>
        <v>17.939999999999998</v>
      </c>
    </row>
    <row r="4644" spans="1:23" x14ac:dyDescent="0.25">
      <c r="A4644" t="s">
        <v>2667</v>
      </c>
      <c r="B4644" t="s">
        <v>7413</v>
      </c>
      <c r="C4644" t="s">
        <v>13735</v>
      </c>
      <c r="D4644" t="s">
        <v>13</v>
      </c>
      <c r="E4644" t="s">
        <v>14845</v>
      </c>
      <c r="F4644" t="s">
        <v>14</v>
      </c>
      <c r="G4644" t="s">
        <v>15</v>
      </c>
      <c r="H4644" t="s">
        <v>2667</v>
      </c>
      <c r="I4644" t="s">
        <v>7414</v>
      </c>
      <c r="J4644" t="str">
        <f>MID(Tabla1[[#This Row],[HORA2]],1,2)</f>
        <v>15</v>
      </c>
      <c r="K4644" t="s">
        <v>19</v>
      </c>
      <c r="L4644" t="s">
        <v>90</v>
      </c>
      <c r="M4644" t="s">
        <v>14867</v>
      </c>
      <c r="N4644" t="s">
        <v>22</v>
      </c>
      <c r="O4644">
        <v>2.44</v>
      </c>
      <c r="P46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44">
        <f>IF(Tabla1[[#This Row],[SERVICIO]]="COMIDA",3,IF(Tabla1[[#This Row],[SERVICIO]]="CONTROLADO",12,IF(Tabla1[[#This Row],[SERVICIO]]="RÁPIDO",3.75,IF(Tabla1[[#This Row],[SERVICIO]]="NORMAL",2.5,))))</f>
        <v>3.75</v>
      </c>
      <c r="R4644">
        <f>IF(Tabla1[[#This Row],[SERVICIO]]="COMIDA",3.5,IF(Tabla1[[#This Row],[SERVICIO]]="CONTROLADO",8,IF(Tabla1[[#This Row],[SERVICIO]]="RÁPIDO",4.5,IF(Tabla1[[#This Row],[SERVICIO]]="NORMAL",3,))))</f>
        <v>4.5</v>
      </c>
      <c r="S46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4" s="2">
        <f>IF(Tabla1[[#This Row],[KILOMETROS ADICIONALES]]=0,Tabla1[[#This Row],[KILOMETROS]]*Tabla1[[#This Row],[COSTO NORMAL]],Tabla1[[#This Row],[COSTO NORMAL]]*Tabla1[[#This Row],[KILOMETROS HASTA]])</f>
        <v>10.98</v>
      </c>
      <c r="U4644" s="2">
        <f>Tabla1[[#This Row],[KILOMETROS ADICIONALES]]*Tabla1[[#This Row],[COSTO ADICIONAL]]</f>
        <v>0</v>
      </c>
      <c r="V4644">
        <v>138.30000000000001</v>
      </c>
      <c r="W4644" s="2">
        <f>Tabla1[[#This Row],[COSTO NORMAL2]]+Tabla1[[#This Row],[COSTO ADICIONAL2]]</f>
        <v>10.98</v>
      </c>
    </row>
    <row r="4645" spans="1:23" x14ac:dyDescent="0.25">
      <c r="A4645" t="s">
        <v>2667</v>
      </c>
      <c r="B4645" t="s">
        <v>7415</v>
      </c>
      <c r="C4645" t="s">
        <v>13736</v>
      </c>
      <c r="D4645" t="s">
        <v>13</v>
      </c>
      <c r="E4645" t="s">
        <v>14847</v>
      </c>
      <c r="F4645" t="s">
        <v>14</v>
      </c>
      <c r="G4645" t="s">
        <v>15</v>
      </c>
      <c r="H4645" t="s">
        <v>2667</v>
      </c>
      <c r="I4645" t="s">
        <v>7416</v>
      </c>
      <c r="J4645" t="str">
        <f>MID(Tabla1[[#This Row],[HORA2]],1,2)</f>
        <v>16</v>
      </c>
      <c r="K4645" t="s">
        <v>19</v>
      </c>
      <c r="L4645" t="s">
        <v>20</v>
      </c>
      <c r="M4645" t="s">
        <v>14867</v>
      </c>
      <c r="N4645" t="s">
        <v>22</v>
      </c>
      <c r="O4645">
        <v>4.57</v>
      </c>
      <c r="P46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1.5700000000000003</v>
      </c>
      <c r="Q4645">
        <f>IF(Tabla1[[#This Row],[SERVICIO]]="COMIDA",3,IF(Tabla1[[#This Row],[SERVICIO]]="CONTROLADO",12,IF(Tabla1[[#This Row],[SERVICIO]]="RÁPIDO",3.75,IF(Tabla1[[#This Row],[SERVICIO]]="NORMAL",2.5,))))</f>
        <v>3</v>
      </c>
      <c r="R4645">
        <f>IF(Tabla1[[#This Row],[SERVICIO]]="COMIDA",3.5,IF(Tabla1[[#This Row],[SERVICIO]]="CONTROLADO",8,IF(Tabla1[[#This Row],[SERVICIO]]="RÁPIDO",4.5,IF(Tabla1[[#This Row],[SERVICIO]]="NORMAL",3,))))</f>
        <v>3.5</v>
      </c>
      <c r="S4645">
        <f>IF(Tabla1[[#This Row],[SERVICIO]]="COMIDA",0.75,IF(Tabla1[[#This Row],[SERVICIO]]="CONTROLADO",2.65,IF(Tabla1[[#This Row],[SERVICIO]]="RÁPIDO",0.55,IF(Tabla1[[#This Row],[SERVICIO]]="NORMAL",1.2,))))</f>
        <v>0.75</v>
      </c>
      <c r="T4645" s="2">
        <f>IF(Tabla1[[#This Row],[KILOMETROS ADICIONALES]]=0,Tabla1[[#This Row],[KILOMETROS]]*Tabla1[[#This Row],[COSTO NORMAL]],Tabla1[[#This Row],[COSTO NORMAL]]*Tabla1[[#This Row],[KILOMETROS HASTA]])</f>
        <v>10.5</v>
      </c>
      <c r="U4645" s="2">
        <f>Tabla1[[#This Row],[KILOMETROS ADICIONALES]]*Tabla1[[#This Row],[COSTO ADICIONAL]]</f>
        <v>1.1775000000000002</v>
      </c>
      <c r="V4645">
        <v>193.7</v>
      </c>
      <c r="W4645" s="2">
        <f>Tabla1[[#This Row],[COSTO NORMAL2]]+Tabla1[[#This Row],[COSTO ADICIONAL2]]</f>
        <v>11.6775</v>
      </c>
    </row>
    <row r="4646" spans="1:23" x14ac:dyDescent="0.25">
      <c r="A4646" t="s">
        <v>2667</v>
      </c>
      <c r="B4646" t="s">
        <v>7417</v>
      </c>
      <c r="C4646" t="s">
        <v>13737</v>
      </c>
      <c r="D4646" t="s">
        <v>13</v>
      </c>
      <c r="E4646" t="s">
        <v>14845</v>
      </c>
      <c r="F4646" t="s">
        <v>14</v>
      </c>
      <c r="G4646" t="s">
        <v>15</v>
      </c>
      <c r="H4646" t="s">
        <v>2667</v>
      </c>
      <c r="I4646" t="s">
        <v>7418</v>
      </c>
      <c r="J4646" t="str">
        <f>MID(Tabla1[[#This Row],[HORA2]],1,2)</f>
        <v>18</v>
      </c>
      <c r="K4646" t="s">
        <v>53</v>
      </c>
      <c r="L4646" t="s">
        <v>188</v>
      </c>
      <c r="M4646" t="s">
        <v>14867</v>
      </c>
      <c r="N4646" t="s">
        <v>22</v>
      </c>
      <c r="O4646">
        <v>7.66</v>
      </c>
      <c r="P46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3.91</v>
      </c>
      <c r="Q4646">
        <f>IF(Tabla1[[#This Row],[SERVICIO]]="COMIDA",3,IF(Tabla1[[#This Row],[SERVICIO]]="CONTROLADO",12,IF(Tabla1[[#This Row],[SERVICIO]]="RÁPIDO",3.75,IF(Tabla1[[#This Row],[SERVICIO]]="NORMAL",2.5,))))</f>
        <v>3.75</v>
      </c>
      <c r="R4646">
        <f>IF(Tabla1[[#This Row],[SERVICIO]]="COMIDA",3.5,IF(Tabla1[[#This Row],[SERVICIO]]="CONTROLADO",8,IF(Tabla1[[#This Row],[SERVICIO]]="RÁPIDO",4.5,IF(Tabla1[[#This Row],[SERVICIO]]="NORMAL",3,))))</f>
        <v>4.5</v>
      </c>
      <c r="S46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6" s="2">
        <f>IF(Tabla1[[#This Row],[KILOMETROS ADICIONALES]]=0,Tabla1[[#This Row],[KILOMETROS]]*Tabla1[[#This Row],[COSTO NORMAL]],Tabla1[[#This Row],[COSTO NORMAL]]*Tabla1[[#This Row],[KILOMETROS HASTA]])</f>
        <v>16.875</v>
      </c>
      <c r="U4646" s="2">
        <f>Tabla1[[#This Row],[KILOMETROS ADICIONALES]]*Tabla1[[#This Row],[COSTO ADICIONAL]]</f>
        <v>2.1505000000000001</v>
      </c>
      <c r="V4646">
        <v>12.13</v>
      </c>
      <c r="W4646" s="2">
        <f>Tabla1[[#This Row],[COSTO NORMAL2]]+Tabla1[[#This Row],[COSTO ADICIONAL2]]</f>
        <v>19.025500000000001</v>
      </c>
    </row>
    <row r="4647" spans="1:23" x14ac:dyDescent="0.25">
      <c r="A4647" t="s">
        <v>2667</v>
      </c>
      <c r="B4647" t="s">
        <v>7419</v>
      </c>
      <c r="C4647" t="s">
        <v>13738</v>
      </c>
      <c r="D4647" t="s">
        <v>13</v>
      </c>
      <c r="E4647" t="s">
        <v>14845</v>
      </c>
      <c r="F4647" t="s">
        <v>14</v>
      </c>
      <c r="G4647" t="s">
        <v>15</v>
      </c>
      <c r="H4647" t="s">
        <v>2667</v>
      </c>
      <c r="I4647" t="s">
        <v>7420</v>
      </c>
      <c r="J4647" t="str">
        <f>MID(Tabla1[[#This Row],[HORA2]],1,2)</f>
        <v>17</v>
      </c>
      <c r="K4647" t="s">
        <v>53</v>
      </c>
      <c r="L4647" t="s">
        <v>53</v>
      </c>
      <c r="M4647" t="s">
        <v>14867</v>
      </c>
      <c r="N4647" t="s">
        <v>22</v>
      </c>
      <c r="O4647">
        <v>14.11</v>
      </c>
      <c r="P46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10.36</v>
      </c>
      <c r="Q4647">
        <f>IF(Tabla1[[#This Row],[SERVICIO]]="COMIDA",3,IF(Tabla1[[#This Row],[SERVICIO]]="CONTROLADO",12,IF(Tabla1[[#This Row],[SERVICIO]]="RÁPIDO",3.75,IF(Tabla1[[#This Row],[SERVICIO]]="NORMAL",2.5,))))</f>
        <v>3.75</v>
      </c>
      <c r="R4647">
        <f>IF(Tabla1[[#This Row],[SERVICIO]]="COMIDA",3.5,IF(Tabla1[[#This Row],[SERVICIO]]="CONTROLADO",8,IF(Tabla1[[#This Row],[SERVICIO]]="RÁPIDO",4.5,IF(Tabla1[[#This Row],[SERVICIO]]="NORMAL",3,))))</f>
        <v>4.5</v>
      </c>
      <c r="S46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7" s="2">
        <f>IF(Tabla1[[#This Row],[KILOMETROS ADICIONALES]]=0,Tabla1[[#This Row],[KILOMETROS]]*Tabla1[[#This Row],[COSTO NORMAL]],Tabla1[[#This Row],[COSTO NORMAL]]*Tabla1[[#This Row],[KILOMETROS HASTA]])</f>
        <v>16.875</v>
      </c>
      <c r="U4647" s="2">
        <f>Tabla1[[#This Row],[KILOMETROS ADICIONALES]]*Tabla1[[#This Row],[COSTO ADICIONAL]]</f>
        <v>5.6980000000000004</v>
      </c>
      <c r="V4647">
        <v>65.77</v>
      </c>
      <c r="W4647" s="2">
        <f>Tabla1[[#This Row],[COSTO NORMAL2]]+Tabla1[[#This Row],[COSTO ADICIONAL2]]</f>
        <v>22.573</v>
      </c>
    </row>
    <row r="4648" spans="1:23" x14ac:dyDescent="0.25">
      <c r="A4648" t="s">
        <v>2667</v>
      </c>
      <c r="B4648" t="s">
        <v>7421</v>
      </c>
      <c r="C4648" t="s">
        <v>13739</v>
      </c>
      <c r="D4648" t="s">
        <v>13</v>
      </c>
      <c r="E4648" t="s">
        <v>14845</v>
      </c>
      <c r="F4648" t="s">
        <v>14</v>
      </c>
      <c r="G4648" t="s">
        <v>15</v>
      </c>
      <c r="H4648" t="s">
        <v>2667</v>
      </c>
      <c r="I4648" t="s">
        <v>7422</v>
      </c>
      <c r="J4648" t="str">
        <f>MID(Tabla1[[#This Row],[HORA2]],1,2)</f>
        <v>17</v>
      </c>
      <c r="K4648" t="s">
        <v>53</v>
      </c>
      <c r="L4648" t="s">
        <v>149</v>
      </c>
      <c r="M4648" t="s">
        <v>14867</v>
      </c>
      <c r="N4648" t="s">
        <v>22</v>
      </c>
      <c r="O4648">
        <v>14.75</v>
      </c>
      <c r="P46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</v>
      </c>
      <c r="Q4648">
        <f>IF(Tabla1[[#This Row],[SERVICIO]]="COMIDA",3,IF(Tabla1[[#This Row],[SERVICIO]]="CONTROLADO",12,IF(Tabla1[[#This Row],[SERVICIO]]="RÁPIDO",3.75,IF(Tabla1[[#This Row],[SERVICIO]]="NORMAL",2.5,))))</f>
        <v>3.75</v>
      </c>
      <c r="R4648">
        <f>IF(Tabla1[[#This Row],[SERVICIO]]="COMIDA",3.5,IF(Tabla1[[#This Row],[SERVICIO]]="CONTROLADO",8,IF(Tabla1[[#This Row],[SERVICIO]]="RÁPIDO",4.5,IF(Tabla1[[#This Row],[SERVICIO]]="NORMAL",3,))))</f>
        <v>4.5</v>
      </c>
      <c r="S46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8" s="2">
        <f>IF(Tabla1[[#This Row],[KILOMETROS ADICIONALES]]=0,Tabla1[[#This Row],[KILOMETROS]]*Tabla1[[#This Row],[COSTO NORMAL]],Tabla1[[#This Row],[COSTO NORMAL]]*Tabla1[[#This Row],[KILOMETROS HASTA]])</f>
        <v>16.875</v>
      </c>
      <c r="U4648" s="2">
        <f>Tabla1[[#This Row],[KILOMETROS ADICIONALES]]*Tabla1[[#This Row],[COSTO ADICIONAL]]</f>
        <v>6.0500000000000007</v>
      </c>
      <c r="V4648">
        <v>178.6</v>
      </c>
      <c r="W4648" s="2">
        <f>Tabla1[[#This Row],[COSTO NORMAL2]]+Tabla1[[#This Row],[COSTO ADICIONAL2]]</f>
        <v>22.925000000000001</v>
      </c>
    </row>
    <row r="4649" spans="1:23" x14ac:dyDescent="0.25">
      <c r="A4649" t="s">
        <v>2667</v>
      </c>
      <c r="B4649" t="s">
        <v>6038</v>
      </c>
      <c r="C4649" t="s">
        <v>13740</v>
      </c>
      <c r="D4649" t="s">
        <v>13</v>
      </c>
      <c r="E4649" t="s">
        <v>14845</v>
      </c>
      <c r="F4649" t="s">
        <v>14</v>
      </c>
      <c r="G4649" t="s">
        <v>15</v>
      </c>
      <c r="H4649" t="s">
        <v>2667</v>
      </c>
      <c r="I4649" t="s">
        <v>7423</v>
      </c>
      <c r="J4649" t="str">
        <f>MID(Tabla1[[#This Row],[HORA2]],1,2)</f>
        <v>15</v>
      </c>
      <c r="K4649" t="s">
        <v>90</v>
      </c>
      <c r="L4649" t="s">
        <v>102</v>
      </c>
      <c r="M4649" t="s">
        <v>14867</v>
      </c>
      <c r="N4649" t="s">
        <v>22</v>
      </c>
      <c r="O4649">
        <v>19.45</v>
      </c>
      <c r="P46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</v>
      </c>
      <c r="Q4649">
        <f>IF(Tabla1[[#This Row],[SERVICIO]]="COMIDA",3,IF(Tabla1[[#This Row],[SERVICIO]]="CONTROLADO",12,IF(Tabla1[[#This Row],[SERVICIO]]="RÁPIDO",3.75,IF(Tabla1[[#This Row],[SERVICIO]]="NORMAL",2.5,))))</f>
        <v>3.75</v>
      </c>
      <c r="R4649">
        <f>IF(Tabla1[[#This Row],[SERVICIO]]="COMIDA",3.5,IF(Tabla1[[#This Row],[SERVICIO]]="CONTROLADO",8,IF(Tabla1[[#This Row],[SERVICIO]]="RÁPIDO",4.5,IF(Tabla1[[#This Row],[SERVICIO]]="NORMAL",3,))))</f>
        <v>4.5</v>
      </c>
      <c r="S46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49" s="2">
        <f>IF(Tabla1[[#This Row],[KILOMETROS ADICIONALES]]=0,Tabla1[[#This Row],[KILOMETROS]]*Tabla1[[#This Row],[COSTO NORMAL]],Tabla1[[#This Row],[COSTO NORMAL]]*Tabla1[[#This Row],[KILOMETROS HASTA]])</f>
        <v>16.875</v>
      </c>
      <c r="U4649" s="2">
        <f>Tabla1[[#This Row],[KILOMETROS ADICIONALES]]*Tabla1[[#This Row],[COSTO ADICIONAL]]</f>
        <v>8.6349999999999998</v>
      </c>
      <c r="V4649">
        <v>156.1</v>
      </c>
      <c r="W4649" s="2">
        <f>Tabla1[[#This Row],[COSTO NORMAL2]]+Tabla1[[#This Row],[COSTO ADICIONAL2]]</f>
        <v>25.509999999999998</v>
      </c>
    </row>
    <row r="4650" spans="1:23" x14ac:dyDescent="0.25">
      <c r="A4650" t="s">
        <v>2667</v>
      </c>
      <c r="B4650" t="s">
        <v>7424</v>
      </c>
      <c r="C4650" t="s">
        <v>13741</v>
      </c>
      <c r="D4650" t="s">
        <v>13</v>
      </c>
      <c r="E4650" t="s">
        <v>14845</v>
      </c>
      <c r="F4650" t="s">
        <v>14</v>
      </c>
      <c r="G4650" t="s">
        <v>15</v>
      </c>
      <c r="H4650" t="s">
        <v>2667</v>
      </c>
      <c r="I4650" t="s">
        <v>7425</v>
      </c>
      <c r="J4650" t="str">
        <f>MID(Tabla1[[#This Row],[HORA2]],1,2)</f>
        <v>16</v>
      </c>
      <c r="K4650" t="s">
        <v>65</v>
      </c>
      <c r="L4650" t="s">
        <v>65</v>
      </c>
      <c r="M4650" t="s">
        <v>14867</v>
      </c>
      <c r="N4650" t="s">
        <v>22</v>
      </c>
      <c r="O4650">
        <v>20.32</v>
      </c>
      <c r="P46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16.57</v>
      </c>
      <c r="Q4650">
        <f>IF(Tabla1[[#This Row],[SERVICIO]]="COMIDA",3,IF(Tabla1[[#This Row],[SERVICIO]]="CONTROLADO",12,IF(Tabla1[[#This Row],[SERVICIO]]="RÁPIDO",3.75,IF(Tabla1[[#This Row],[SERVICIO]]="NORMAL",2.5,))))</f>
        <v>3.75</v>
      </c>
      <c r="R4650">
        <f>IF(Tabla1[[#This Row],[SERVICIO]]="COMIDA",3.5,IF(Tabla1[[#This Row],[SERVICIO]]="CONTROLADO",8,IF(Tabla1[[#This Row],[SERVICIO]]="RÁPIDO",4.5,IF(Tabla1[[#This Row],[SERVICIO]]="NORMAL",3,))))</f>
        <v>4.5</v>
      </c>
      <c r="S46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50" s="2">
        <f>IF(Tabla1[[#This Row],[KILOMETROS ADICIONALES]]=0,Tabla1[[#This Row],[KILOMETROS]]*Tabla1[[#This Row],[COSTO NORMAL]],Tabla1[[#This Row],[COSTO NORMAL]]*Tabla1[[#This Row],[KILOMETROS HASTA]])</f>
        <v>16.875</v>
      </c>
      <c r="U4650" s="2">
        <f>Tabla1[[#This Row],[KILOMETROS ADICIONALES]]*Tabla1[[#This Row],[COSTO ADICIONAL]]</f>
        <v>9.1135000000000002</v>
      </c>
      <c r="V4650">
        <v>11.02</v>
      </c>
      <c r="W4650" s="2">
        <f>Tabla1[[#This Row],[COSTO NORMAL2]]+Tabla1[[#This Row],[COSTO ADICIONAL2]]</f>
        <v>25.988500000000002</v>
      </c>
    </row>
    <row r="4651" spans="1:23" x14ac:dyDescent="0.25">
      <c r="A4651" t="s">
        <v>2667</v>
      </c>
      <c r="B4651" t="s">
        <v>7426</v>
      </c>
      <c r="C4651" t="s">
        <v>13742</v>
      </c>
      <c r="D4651" t="s">
        <v>13</v>
      </c>
      <c r="E4651" t="s">
        <v>14845</v>
      </c>
      <c r="F4651" t="s">
        <v>14</v>
      </c>
      <c r="G4651" t="s">
        <v>15</v>
      </c>
      <c r="H4651" t="s">
        <v>7153</v>
      </c>
      <c r="I4651" t="s">
        <v>7427</v>
      </c>
      <c r="J4651" t="str">
        <f>MID(Tabla1[[#This Row],[HORA2]],1,2)</f>
        <v>11</v>
      </c>
      <c r="K4651" t="s">
        <v>19</v>
      </c>
      <c r="L4651" t="s">
        <v>94</v>
      </c>
      <c r="M4651" t="s">
        <v>14867</v>
      </c>
      <c r="N4651" t="s">
        <v>22</v>
      </c>
      <c r="O4651">
        <v>1.02</v>
      </c>
      <c r="P46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51">
        <f>IF(Tabla1[[#This Row],[SERVICIO]]="COMIDA",3,IF(Tabla1[[#This Row],[SERVICIO]]="CONTROLADO",12,IF(Tabla1[[#This Row],[SERVICIO]]="RÁPIDO",3.75,IF(Tabla1[[#This Row],[SERVICIO]]="NORMAL",2.5,))))</f>
        <v>3.75</v>
      </c>
      <c r="R4651">
        <f>IF(Tabla1[[#This Row],[SERVICIO]]="COMIDA",3.5,IF(Tabla1[[#This Row],[SERVICIO]]="CONTROLADO",8,IF(Tabla1[[#This Row],[SERVICIO]]="RÁPIDO",4.5,IF(Tabla1[[#This Row],[SERVICIO]]="NORMAL",3,))))</f>
        <v>4.5</v>
      </c>
      <c r="S46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51" s="2">
        <f>IF(Tabla1[[#This Row],[KILOMETROS ADICIONALES]]=0,Tabla1[[#This Row],[KILOMETROS]]*Tabla1[[#This Row],[COSTO NORMAL]],Tabla1[[#This Row],[COSTO NORMAL]]*Tabla1[[#This Row],[KILOMETROS HASTA]])</f>
        <v>4.59</v>
      </c>
      <c r="U4651" s="2">
        <f>Tabla1[[#This Row],[KILOMETROS ADICIONALES]]*Tabla1[[#This Row],[COSTO ADICIONAL]]</f>
        <v>0</v>
      </c>
      <c r="V4651">
        <v>75.13</v>
      </c>
      <c r="W4651" s="2">
        <f>Tabla1[[#This Row],[COSTO NORMAL2]]+Tabla1[[#This Row],[COSTO ADICIONAL2]]</f>
        <v>4.59</v>
      </c>
    </row>
    <row r="4652" spans="1:23" x14ac:dyDescent="0.25">
      <c r="A4652" t="s">
        <v>2667</v>
      </c>
      <c r="B4652" t="s">
        <v>7428</v>
      </c>
      <c r="C4652" t="s">
        <v>13743</v>
      </c>
      <c r="D4652" t="s">
        <v>13</v>
      </c>
      <c r="E4652" t="s">
        <v>14847</v>
      </c>
      <c r="F4652" t="s">
        <v>14</v>
      </c>
      <c r="G4652" t="s">
        <v>15</v>
      </c>
      <c r="H4652" t="s">
        <v>2667</v>
      </c>
      <c r="I4652" t="s">
        <v>7429</v>
      </c>
      <c r="J4652" t="str">
        <f>MID(Tabla1[[#This Row],[HORA2]],1,2)</f>
        <v>15</v>
      </c>
      <c r="K4652" t="s">
        <v>19</v>
      </c>
      <c r="L4652" t="s">
        <v>20</v>
      </c>
      <c r="M4652" t="s">
        <v>14867</v>
      </c>
      <c r="N4652" t="s">
        <v>22</v>
      </c>
      <c r="O4652">
        <v>13.23</v>
      </c>
      <c r="P46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10.23</v>
      </c>
      <c r="Q4652">
        <f>IF(Tabla1[[#This Row],[SERVICIO]]="COMIDA",3,IF(Tabla1[[#This Row],[SERVICIO]]="CONTROLADO",12,IF(Tabla1[[#This Row],[SERVICIO]]="RÁPIDO",3.75,IF(Tabla1[[#This Row],[SERVICIO]]="NORMAL",2.5,))))</f>
        <v>3</v>
      </c>
      <c r="R4652">
        <f>IF(Tabla1[[#This Row],[SERVICIO]]="COMIDA",3.5,IF(Tabla1[[#This Row],[SERVICIO]]="CONTROLADO",8,IF(Tabla1[[#This Row],[SERVICIO]]="RÁPIDO",4.5,IF(Tabla1[[#This Row],[SERVICIO]]="NORMAL",3,))))</f>
        <v>3.5</v>
      </c>
      <c r="S4652">
        <f>IF(Tabla1[[#This Row],[SERVICIO]]="COMIDA",0.75,IF(Tabla1[[#This Row],[SERVICIO]]="CONTROLADO",2.65,IF(Tabla1[[#This Row],[SERVICIO]]="RÁPIDO",0.55,IF(Tabla1[[#This Row],[SERVICIO]]="NORMAL",1.2,))))</f>
        <v>0.75</v>
      </c>
      <c r="T4652" s="2">
        <f>IF(Tabla1[[#This Row],[KILOMETROS ADICIONALES]]=0,Tabla1[[#This Row],[KILOMETROS]]*Tabla1[[#This Row],[COSTO NORMAL]],Tabla1[[#This Row],[COSTO NORMAL]]*Tabla1[[#This Row],[KILOMETROS HASTA]])</f>
        <v>10.5</v>
      </c>
      <c r="U4652" s="2">
        <f>Tabla1[[#This Row],[KILOMETROS ADICIONALES]]*Tabla1[[#This Row],[COSTO ADICIONAL]]</f>
        <v>7.6725000000000003</v>
      </c>
      <c r="V4652">
        <v>204.26</v>
      </c>
      <c r="W4652" s="2">
        <f>Tabla1[[#This Row],[COSTO NORMAL2]]+Tabla1[[#This Row],[COSTO ADICIONAL2]]</f>
        <v>18.172499999999999</v>
      </c>
    </row>
    <row r="4653" spans="1:23" x14ac:dyDescent="0.25">
      <c r="A4653" t="s">
        <v>2667</v>
      </c>
      <c r="B4653" t="s">
        <v>7430</v>
      </c>
      <c r="C4653" t="s">
        <v>13744</v>
      </c>
      <c r="D4653" t="s">
        <v>13</v>
      </c>
      <c r="E4653" t="s">
        <v>14847</v>
      </c>
      <c r="F4653" t="s">
        <v>14</v>
      </c>
      <c r="G4653" t="s">
        <v>15</v>
      </c>
      <c r="H4653" t="s">
        <v>2667</v>
      </c>
      <c r="I4653" t="s">
        <v>7431</v>
      </c>
      <c r="J4653" t="str">
        <f>MID(Tabla1[[#This Row],[HORA2]],1,2)</f>
        <v>15</v>
      </c>
      <c r="K4653" t="s">
        <v>19</v>
      </c>
      <c r="L4653" t="s">
        <v>26</v>
      </c>
      <c r="M4653" t="s">
        <v>14867</v>
      </c>
      <c r="N4653" t="s">
        <v>22</v>
      </c>
      <c r="O4653">
        <v>16.68</v>
      </c>
      <c r="P46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13.68</v>
      </c>
      <c r="Q4653">
        <f>IF(Tabla1[[#This Row],[SERVICIO]]="COMIDA",3,IF(Tabla1[[#This Row],[SERVICIO]]="CONTROLADO",12,IF(Tabla1[[#This Row],[SERVICIO]]="RÁPIDO",3.75,IF(Tabla1[[#This Row],[SERVICIO]]="NORMAL",2.5,))))</f>
        <v>3</v>
      </c>
      <c r="R4653">
        <f>IF(Tabla1[[#This Row],[SERVICIO]]="COMIDA",3.5,IF(Tabla1[[#This Row],[SERVICIO]]="CONTROLADO",8,IF(Tabla1[[#This Row],[SERVICIO]]="RÁPIDO",4.5,IF(Tabla1[[#This Row],[SERVICIO]]="NORMAL",3,))))</f>
        <v>3.5</v>
      </c>
      <c r="S4653">
        <f>IF(Tabla1[[#This Row],[SERVICIO]]="COMIDA",0.75,IF(Tabla1[[#This Row],[SERVICIO]]="CONTROLADO",2.65,IF(Tabla1[[#This Row],[SERVICIO]]="RÁPIDO",0.55,IF(Tabla1[[#This Row],[SERVICIO]]="NORMAL",1.2,))))</f>
        <v>0.75</v>
      </c>
      <c r="T4653" s="2">
        <f>IF(Tabla1[[#This Row],[KILOMETROS ADICIONALES]]=0,Tabla1[[#This Row],[KILOMETROS]]*Tabla1[[#This Row],[COSTO NORMAL]],Tabla1[[#This Row],[COSTO NORMAL]]*Tabla1[[#This Row],[KILOMETROS HASTA]])</f>
        <v>10.5</v>
      </c>
      <c r="U4653" s="2">
        <f>Tabla1[[#This Row],[KILOMETROS ADICIONALES]]*Tabla1[[#This Row],[COSTO ADICIONAL]]</f>
        <v>10.26</v>
      </c>
      <c r="V4653">
        <v>36.9</v>
      </c>
      <c r="W4653" s="2">
        <f>Tabla1[[#This Row],[COSTO NORMAL2]]+Tabla1[[#This Row],[COSTO ADICIONAL2]]</f>
        <v>20.759999999999998</v>
      </c>
    </row>
    <row r="4654" spans="1:23" x14ac:dyDescent="0.25">
      <c r="A4654" t="s">
        <v>2667</v>
      </c>
      <c r="B4654" t="s">
        <v>7432</v>
      </c>
      <c r="C4654" t="s">
        <v>13745</v>
      </c>
      <c r="D4654" t="s">
        <v>13</v>
      </c>
      <c r="E4654" t="s">
        <v>14847</v>
      </c>
      <c r="F4654" t="s">
        <v>14</v>
      </c>
      <c r="G4654" t="s">
        <v>15</v>
      </c>
      <c r="H4654" t="s">
        <v>2667</v>
      </c>
      <c r="I4654" t="s">
        <v>2297</v>
      </c>
      <c r="J4654" t="str">
        <f>MID(Tabla1[[#This Row],[HORA2]],1,2)</f>
        <v>16</v>
      </c>
      <c r="K4654" t="s">
        <v>19</v>
      </c>
      <c r="L4654" t="s">
        <v>94</v>
      </c>
      <c r="M4654" t="s">
        <v>14867</v>
      </c>
      <c r="N4654" t="s">
        <v>22</v>
      </c>
      <c r="O4654">
        <v>11.52</v>
      </c>
      <c r="P46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</v>
      </c>
      <c r="Q4654">
        <f>IF(Tabla1[[#This Row],[SERVICIO]]="COMIDA",3,IF(Tabla1[[#This Row],[SERVICIO]]="CONTROLADO",12,IF(Tabla1[[#This Row],[SERVICIO]]="RÁPIDO",3.75,IF(Tabla1[[#This Row],[SERVICIO]]="NORMAL",2.5,))))</f>
        <v>3</v>
      </c>
      <c r="R4654">
        <f>IF(Tabla1[[#This Row],[SERVICIO]]="COMIDA",3.5,IF(Tabla1[[#This Row],[SERVICIO]]="CONTROLADO",8,IF(Tabla1[[#This Row],[SERVICIO]]="RÁPIDO",4.5,IF(Tabla1[[#This Row],[SERVICIO]]="NORMAL",3,))))</f>
        <v>3.5</v>
      </c>
      <c r="S4654">
        <f>IF(Tabla1[[#This Row],[SERVICIO]]="COMIDA",0.75,IF(Tabla1[[#This Row],[SERVICIO]]="CONTROLADO",2.65,IF(Tabla1[[#This Row],[SERVICIO]]="RÁPIDO",0.55,IF(Tabla1[[#This Row],[SERVICIO]]="NORMAL",1.2,))))</f>
        <v>0.75</v>
      </c>
      <c r="T4654" s="2">
        <f>IF(Tabla1[[#This Row],[KILOMETROS ADICIONALES]]=0,Tabla1[[#This Row],[KILOMETROS]]*Tabla1[[#This Row],[COSTO NORMAL]],Tabla1[[#This Row],[COSTO NORMAL]]*Tabla1[[#This Row],[KILOMETROS HASTA]])</f>
        <v>10.5</v>
      </c>
      <c r="U4654" s="2">
        <f>Tabla1[[#This Row],[KILOMETROS ADICIONALES]]*Tabla1[[#This Row],[COSTO ADICIONAL]]</f>
        <v>6.39</v>
      </c>
      <c r="V4654">
        <v>52.94</v>
      </c>
      <c r="W4654" s="2">
        <f>Tabla1[[#This Row],[COSTO NORMAL2]]+Tabla1[[#This Row],[COSTO ADICIONAL2]]</f>
        <v>16.89</v>
      </c>
    </row>
    <row r="4655" spans="1:23" x14ac:dyDescent="0.25">
      <c r="A4655" t="s">
        <v>2667</v>
      </c>
      <c r="B4655" t="s">
        <v>7433</v>
      </c>
      <c r="C4655" t="s">
        <v>13746</v>
      </c>
      <c r="D4655" t="s">
        <v>13</v>
      </c>
      <c r="E4655" t="s">
        <v>14847</v>
      </c>
      <c r="F4655" t="s">
        <v>14</v>
      </c>
      <c r="G4655" t="s">
        <v>15</v>
      </c>
      <c r="H4655" t="s">
        <v>2667</v>
      </c>
      <c r="I4655" t="s">
        <v>7434</v>
      </c>
      <c r="J4655" t="str">
        <f>MID(Tabla1[[#This Row],[HORA2]],1,2)</f>
        <v>16</v>
      </c>
      <c r="K4655" t="s">
        <v>19</v>
      </c>
      <c r="L4655" t="s">
        <v>90</v>
      </c>
      <c r="M4655" t="s">
        <v>14867</v>
      </c>
      <c r="N4655" t="s">
        <v>22</v>
      </c>
      <c r="O4655">
        <v>8.25</v>
      </c>
      <c r="P46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5.25</v>
      </c>
      <c r="Q4655">
        <f>IF(Tabla1[[#This Row],[SERVICIO]]="COMIDA",3,IF(Tabla1[[#This Row],[SERVICIO]]="CONTROLADO",12,IF(Tabla1[[#This Row],[SERVICIO]]="RÁPIDO",3.75,IF(Tabla1[[#This Row],[SERVICIO]]="NORMAL",2.5,))))</f>
        <v>3</v>
      </c>
      <c r="R4655">
        <f>IF(Tabla1[[#This Row],[SERVICIO]]="COMIDA",3.5,IF(Tabla1[[#This Row],[SERVICIO]]="CONTROLADO",8,IF(Tabla1[[#This Row],[SERVICIO]]="RÁPIDO",4.5,IF(Tabla1[[#This Row],[SERVICIO]]="NORMAL",3,))))</f>
        <v>3.5</v>
      </c>
      <c r="S4655">
        <f>IF(Tabla1[[#This Row],[SERVICIO]]="COMIDA",0.75,IF(Tabla1[[#This Row],[SERVICIO]]="CONTROLADO",2.65,IF(Tabla1[[#This Row],[SERVICIO]]="RÁPIDO",0.55,IF(Tabla1[[#This Row],[SERVICIO]]="NORMAL",1.2,))))</f>
        <v>0.75</v>
      </c>
      <c r="T4655" s="2">
        <f>IF(Tabla1[[#This Row],[KILOMETROS ADICIONALES]]=0,Tabla1[[#This Row],[KILOMETROS]]*Tabla1[[#This Row],[COSTO NORMAL]],Tabla1[[#This Row],[COSTO NORMAL]]*Tabla1[[#This Row],[KILOMETROS HASTA]])</f>
        <v>10.5</v>
      </c>
      <c r="U4655" s="2">
        <f>Tabla1[[#This Row],[KILOMETROS ADICIONALES]]*Tabla1[[#This Row],[COSTO ADICIONAL]]</f>
        <v>3.9375</v>
      </c>
      <c r="V4655">
        <v>84.27</v>
      </c>
      <c r="W4655" s="2">
        <f>Tabla1[[#This Row],[COSTO NORMAL2]]+Tabla1[[#This Row],[COSTO ADICIONAL2]]</f>
        <v>14.4375</v>
      </c>
    </row>
    <row r="4656" spans="1:23" x14ac:dyDescent="0.25">
      <c r="A4656" t="s">
        <v>2667</v>
      </c>
      <c r="B4656" t="s">
        <v>2350</v>
      </c>
      <c r="C4656" t="s">
        <v>13747</v>
      </c>
      <c r="D4656" t="s">
        <v>13</v>
      </c>
      <c r="E4656" t="s">
        <v>14845</v>
      </c>
      <c r="F4656" t="s">
        <v>14</v>
      </c>
      <c r="G4656" t="s">
        <v>24</v>
      </c>
      <c r="H4656" t="s">
        <v>2667</v>
      </c>
      <c r="I4656" t="s">
        <v>5724</v>
      </c>
      <c r="J4656" t="str">
        <f>MID(Tabla1[[#This Row],[HORA2]],1,2)</f>
        <v>15</v>
      </c>
      <c r="K4656" t="s">
        <v>53</v>
      </c>
      <c r="L4656" t="s">
        <v>53</v>
      </c>
      <c r="M4656" t="s">
        <v>14867</v>
      </c>
      <c r="N4656" t="s">
        <v>22</v>
      </c>
      <c r="O4656">
        <v>13.09</v>
      </c>
      <c r="P46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9.34</v>
      </c>
      <c r="Q4656">
        <f>IF(Tabla1[[#This Row],[SERVICIO]]="COMIDA",3,IF(Tabla1[[#This Row],[SERVICIO]]="CONTROLADO",12,IF(Tabla1[[#This Row],[SERVICIO]]="RÁPIDO",3.75,IF(Tabla1[[#This Row],[SERVICIO]]="NORMAL",2.5,))))</f>
        <v>3.75</v>
      </c>
      <c r="R4656">
        <f>IF(Tabla1[[#This Row],[SERVICIO]]="COMIDA",3.5,IF(Tabla1[[#This Row],[SERVICIO]]="CONTROLADO",8,IF(Tabla1[[#This Row],[SERVICIO]]="RÁPIDO",4.5,IF(Tabla1[[#This Row],[SERVICIO]]="NORMAL",3,))))</f>
        <v>4.5</v>
      </c>
      <c r="S46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56" s="2">
        <f>IF(Tabla1[[#This Row],[KILOMETROS ADICIONALES]]=0,Tabla1[[#This Row],[KILOMETROS]]*Tabla1[[#This Row],[COSTO NORMAL]],Tabla1[[#This Row],[COSTO NORMAL]]*Tabla1[[#This Row],[KILOMETROS HASTA]])</f>
        <v>16.875</v>
      </c>
      <c r="U4656" s="2">
        <f>Tabla1[[#This Row],[KILOMETROS ADICIONALES]]*Tabla1[[#This Row],[COSTO ADICIONAL]]</f>
        <v>5.1370000000000005</v>
      </c>
      <c r="V4656">
        <v>54.97</v>
      </c>
      <c r="W4656" s="2">
        <f>Tabla1[[#This Row],[COSTO NORMAL2]]+Tabla1[[#This Row],[COSTO ADICIONAL2]]</f>
        <v>22.012</v>
      </c>
    </row>
    <row r="4657" spans="1:23" x14ac:dyDescent="0.25">
      <c r="A4657" t="s">
        <v>2667</v>
      </c>
      <c r="B4657" t="s">
        <v>7435</v>
      </c>
      <c r="C4657" t="s">
        <v>13748</v>
      </c>
      <c r="D4657" t="s">
        <v>13</v>
      </c>
      <c r="E4657" t="s">
        <v>14847</v>
      </c>
      <c r="F4657" t="s">
        <v>14</v>
      </c>
      <c r="G4657" t="s">
        <v>15</v>
      </c>
      <c r="H4657" t="s">
        <v>2667</v>
      </c>
      <c r="I4657" t="s">
        <v>7436</v>
      </c>
      <c r="J4657" t="str">
        <f>MID(Tabla1[[#This Row],[HORA2]],1,2)</f>
        <v>15</v>
      </c>
      <c r="K4657" t="s">
        <v>19</v>
      </c>
      <c r="L4657" t="s">
        <v>78</v>
      </c>
      <c r="M4657" t="s">
        <v>14867</v>
      </c>
      <c r="N4657" t="s">
        <v>22</v>
      </c>
      <c r="O4657">
        <v>20.62</v>
      </c>
      <c r="P46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17.62</v>
      </c>
      <c r="Q4657">
        <f>IF(Tabla1[[#This Row],[SERVICIO]]="COMIDA",3,IF(Tabla1[[#This Row],[SERVICIO]]="CONTROLADO",12,IF(Tabla1[[#This Row],[SERVICIO]]="RÁPIDO",3.75,IF(Tabla1[[#This Row],[SERVICIO]]="NORMAL",2.5,))))</f>
        <v>3</v>
      </c>
      <c r="R4657">
        <f>IF(Tabla1[[#This Row],[SERVICIO]]="COMIDA",3.5,IF(Tabla1[[#This Row],[SERVICIO]]="CONTROLADO",8,IF(Tabla1[[#This Row],[SERVICIO]]="RÁPIDO",4.5,IF(Tabla1[[#This Row],[SERVICIO]]="NORMAL",3,))))</f>
        <v>3.5</v>
      </c>
      <c r="S4657">
        <f>IF(Tabla1[[#This Row],[SERVICIO]]="COMIDA",0.75,IF(Tabla1[[#This Row],[SERVICIO]]="CONTROLADO",2.65,IF(Tabla1[[#This Row],[SERVICIO]]="RÁPIDO",0.55,IF(Tabla1[[#This Row],[SERVICIO]]="NORMAL",1.2,))))</f>
        <v>0.75</v>
      </c>
      <c r="T4657" s="2">
        <f>IF(Tabla1[[#This Row],[KILOMETROS ADICIONALES]]=0,Tabla1[[#This Row],[KILOMETROS]]*Tabla1[[#This Row],[COSTO NORMAL]],Tabla1[[#This Row],[COSTO NORMAL]]*Tabla1[[#This Row],[KILOMETROS HASTA]])</f>
        <v>10.5</v>
      </c>
      <c r="U4657" s="2">
        <f>Tabla1[[#This Row],[KILOMETROS ADICIONALES]]*Tabla1[[#This Row],[COSTO ADICIONAL]]</f>
        <v>13.215</v>
      </c>
      <c r="V4657">
        <v>65.11</v>
      </c>
      <c r="W4657" s="2">
        <f>Tabla1[[#This Row],[COSTO NORMAL2]]+Tabla1[[#This Row],[COSTO ADICIONAL2]]</f>
        <v>23.715</v>
      </c>
    </row>
    <row r="4658" spans="1:23" x14ac:dyDescent="0.25">
      <c r="A4658" t="s">
        <v>2667</v>
      </c>
      <c r="B4658" t="s">
        <v>7437</v>
      </c>
      <c r="C4658" t="s">
        <v>13749</v>
      </c>
      <c r="D4658" t="s">
        <v>13</v>
      </c>
      <c r="E4658" t="s">
        <v>14847</v>
      </c>
      <c r="F4658" t="s">
        <v>14</v>
      </c>
      <c r="G4658" t="s">
        <v>15</v>
      </c>
      <c r="H4658" t="s">
        <v>2667</v>
      </c>
      <c r="I4658" t="s">
        <v>7438</v>
      </c>
      <c r="J4658" t="str">
        <f>MID(Tabla1[[#This Row],[HORA2]],1,2)</f>
        <v>15</v>
      </c>
      <c r="K4658" t="s">
        <v>19</v>
      </c>
      <c r="L4658" t="s">
        <v>102</v>
      </c>
      <c r="M4658" t="s">
        <v>14867</v>
      </c>
      <c r="N4658" t="s">
        <v>22</v>
      </c>
      <c r="O4658">
        <v>13.34</v>
      </c>
      <c r="P46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10.34</v>
      </c>
      <c r="Q4658">
        <f>IF(Tabla1[[#This Row],[SERVICIO]]="COMIDA",3,IF(Tabla1[[#This Row],[SERVICIO]]="CONTROLADO",12,IF(Tabla1[[#This Row],[SERVICIO]]="RÁPIDO",3.75,IF(Tabla1[[#This Row],[SERVICIO]]="NORMAL",2.5,))))</f>
        <v>3</v>
      </c>
      <c r="R4658">
        <f>IF(Tabla1[[#This Row],[SERVICIO]]="COMIDA",3.5,IF(Tabla1[[#This Row],[SERVICIO]]="CONTROLADO",8,IF(Tabla1[[#This Row],[SERVICIO]]="RÁPIDO",4.5,IF(Tabla1[[#This Row],[SERVICIO]]="NORMAL",3,))))</f>
        <v>3.5</v>
      </c>
      <c r="S4658">
        <f>IF(Tabla1[[#This Row],[SERVICIO]]="COMIDA",0.75,IF(Tabla1[[#This Row],[SERVICIO]]="CONTROLADO",2.65,IF(Tabla1[[#This Row],[SERVICIO]]="RÁPIDO",0.55,IF(Tabla1[[#This Row],[SERVICIO]]="NORMAL",1.2,))))</f>
        <v>0.75</v>
      </c>
      <c r="T4658" s="2">
        <f>IF(Tabla1[[#This Row],[KILOMETROS ADICIONALES]]=0,Tabla1[[#This Row],[KILOMETROS]]*Tabla1[[#This Row],[COSTO NORMAL]],Tabla1[[#This Row],[COSTO NORMAL]]*Tabla1[[#This Row],[KILOMETROS HASTA]])</f>
        <v>10.5</v>
      </c>
      <c r="U4658" s="2">
        <f>Tabla1[[#This Row],[KILOMETROS ADICIONALES]]*Tabla1[[#This Row],[COSTO ADICIONAL]]</f>
        <v>7.7549999999999999</v>
      </c>
      <c r="V4658">
        <v>10.5</v>
      </c>
      <c r="W4658" s="2">
        <f>Tabla1[[#This Row],[COSTO NORMAL2]]+Tabla1[[#This Row],[COSTO ADICIONAL2]]</f>
        <v>18.254999999999999</v>
      </c>
    </row>
    <row r="4659" spans="1:23" x14ac:dyDescent="0.25">
      <c r="A4659" t="s">
        <v>2667</v>
      </c>
      <c r="B4659" t="s">
        <v>7439</v>
      </c>
      <c r="C4659" t="s">
        <v>13750</v>
      </c>
      <c r="D4659" t="s">
        <v>13</v>
      </c>
      <c r="E4659" t="s">
        <v>14847</v>
      </c>
      <c r="F4659" t="s">
        <v>14</v>
      </c>
      <c r="G4659" t="s">
        <v>15</v>
      </c>
      <c r="H4659" t="s">
        <v>2667</v>
      </c>
      <c r="I4659" t="s">
        <v>1544</v>
      </c>
      <c r="J4659" t="str">
        <f>MID(Tabla1[[#This Row],[HORA2]],1,2)</f>
        <v>15</v>
      </c>
      <c r="K4659" t="s">
        <v>19</v>
      </c>
      <c r="L4659" t="s">
        <v>78</v>
      </c>
      <c r="M4659" t="s">
        <v>14867</v>
      </c>
      <c r="N4659" t="s">
        <v>22</v>
      </c>
      <c r="O4659">
        <v>11.92</v>
      </c>
      <c r="P46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8.92</v>
      </c>
      <c r="Q4659">
        <f>IF(Tabla1[[#This Row],[SERVICIO]]="COMIDA",3,IF(Tabla1[[#This Row],[SERVICIO]]="CONTROLADO",12,IF(Tabla1[[#This Row],[SERVICIO]]="RÁPIDO",3.75,IF(Tabla1[[#This Row],[SERVICIO]]="NORMAL",2.5,))))</f>
        <v>3</v>
      </c>
      <c r="R4659">
        <f>IF(Tabla1[[#This Row],[SERVICIO]]="COMIDA",3.5,IF(Tabla1[[#This Row],[SERVICIO]]="CONTROLADO",8,IF(Tabla1[[#This Row],[SERVICIO]]="RÁPIDO",4.5,IF(Tabla1[[#This Row],[SERVICIO]]="NORMAL",3,))))</f>
        <v>3.5</v>
      </c>
      <c r="S4659">
        <f>IF(Tabla1[[#This Row],[SERVICIO]]="COMIDA",0.75,IF(Tabla1[[#This Row],[SERVICIO]]="CONTROLADO",2.65,IF(Tabla1[[#This Row],[SERVICIO]]="RÁPIDO",0.55,IF(Tabla1[[#This Row],[SERVICIO]]="NORMAL",1.2,))))</f>
        <v>0.75</v>
      </c>
      <c r="T4659" s="2">
        <f>IF(Tabla1[[#This Row],[KILOMETROS ADICIONALES]]=0,Tabla1[[#This Row],[KILOMETROS]]*Tabla1[[#This Row],[COSTO NORMAL]],Tabla1[[#This Row],[COSTO NORMAL]]*Tabla1[[#This Row],[KILOMETROS HASTA]])</f>
        <v>10.5</v>
      </c>
      <c r="U4659" s="2">
        <f>Tabla1[[#This Row],[KILOMETROS ADICIONALES]]*Tabla1[[#This Row],[COSTO ADICIONAL]]</f>
        <v>6.6899999999999995</v>
      </c>
      <c r="V4659">
        <v>13.19</v>
      </c>
      <c r="W4659" s="2">
        <f>Tabla1[[#This Row],[COSTO NORMAL2]]+Tabla1[[#This Row],[COSTO ADICIONAL2]]</f>
        <v>17.189999999999998</v>
      </c>
    </row>
    <row r="4660" spans="1:23" x14ac:dyDescent="0.25">
      <c r="A4660" t="s">
        <v>2667</v>
      </c>
      <c r="B4660" t="s">
        <v>7440</v>
      </c>
      <c r="C4660" t="s">
        <v>13751</v>
      </c>
      <c r="D4660" t="s">
        <v>13</v>
      </c>
      <c r="E4660" t="s">
        <v>14844</v>
      </c>
      <c r="F4660" t="s">
        <v>14</v>
      </c>
      <c r="G4660" t="s">
        <v>69</v>
      </c>
      <c r="H4660" t="s">
        <v>128</v>
      </c>
      <c r="I4660" t="s">
        <v>7441</v>
      </c>
      <c r="J4660" t="str">
        <f>MID(Tabla1[[#This Row],[HORA2]],1,2)</f>
        <v>11</v>
      </c>
      <c r="K4660" t="s">
        <v>43</v>
      </c>
      <c r="L4660" t="s">
        <v>20</v>
      </c>
      <c r="M4660" t="s">
        <v>14867</v>
      </c>
      <c r="N4660" t="s">
        <v>22</v>
      </c>
      <c r="O4660">
        <v>13.82</v>
      </c>
      <c r="P46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11.32</v>
      </c>
      <c r="Q4660">
        <f>IF(Tabla1[[#This Row],[SERVICIO]]="COMIDA",3,IF(Tabla1[[#This Row],[SERVICIO]]="CONTROLADO",12,IF(Tabla1[[#This Row],[SERVICIO]]="RÁPIDO",3.75,IF(Tabla1[[#This Row],[SERVICIO]]="NORMAL",2.5,))))</f>
        <v>2.5</v>
      </c>
      <c r="R4660">
        <f>IF(Tabla1[[#This Row],[SERVICIO]]="COMIDA",3.5,IF(Tabla1[[#This Row],[SERVICIO]]="CONTROLADO",8,IF(Tabla1[[#This Row],[SERVICIO]]="RÁPIDO",4.5,IF(Tabla1[[#This Row],[SERVICIO]]="NORMAL",3,))))</f>
        <v>3</v>
      </c>
      <c r="S4660">
        <f>IF(Tabla1[[#This Row],[SERVICIO]]="COMIDA",0.75,IF(Tabla1[[#This Row],[SERVICIO]]="CONTROLADO",2.65,IF(Tabla1[[#This Row],[SERVICIO]]="RÁPIDO",0.55,IF(Tabla1[[#This Row],[SERVICIO]]="NORMAL",1.2,))))</f>
        <v>1.2</v>
      </c>
      <c r="T4660" s="2">
        <f>IF(Tabla1[[#This Row],[KILOMETROS ADICIONALES]]=0,Tabla1[[#This Row],[KILOMETROS]]*Tabla1[[#This Row],[COSTO NORMAL]],Tabla1[[#This Row],[COSTO NORMAL]]*Tabla1[[#This Row],[KILOMETROS HASTA]])</f>
        <v>7.5</v>
      </c>
      <c r="U4660" s="2">
        <f>Tabla1[[#This Row],[KILOMETROS ADICIONALES]]*Tabla1[[#This Row],[COSTO ADICIONAL]]</f>
        <v>13.584</v>
      </c>
      <c r="V4660">
        <v>164.35</v>
      </c>
      <c r="W4660" s="2">
        <f>Tabla1[[#This Row],[COSTO NORMAL2]]+Tabla1[[#This Row],[COSTO ADICIONAL2]]</f>
        <v>21.084</v>
      </c>
    </row>
    <row r="4661" spans="1:23" x14ac:dyDescent="0.25">
      <c r="A4661" t="s">
        <v>2667</v>
      </c>
      <c r="B4661" t="s">
        <v>7440</v>
      </c>
      <c r="C4661" t="s">
        <v>13752</v>
      </c>
      <c r="D4661" t="s">
        <v>13</v>
      </c>
      <c r="E4661" t="s">
        <v>14844</v>
      </c>
      <c r="F4661" t="s">
        <v>14</v>
      </c>
      <c r="G4661" t="s">
        <v>15</v>
      </c>
      <c r="H4661" t="s">
        <v>2675</v>
      </c>
      <c r="I4661" t="s">
        <v>7442</v>
      </c>
      <c r="J4661" t="str">
        <f>MID(Tabla1[[#This Row],[HORA2]],1,2)</f>
        <v>15</v>
      </c>
      <c r="K4661" t="s">
        <v>43</v>
      </c>
      <c r="L4661" t="s">
        <v>20</v>
      </c>
      <c r="M4661" t="s">
        <v>14867</v>
      </c>
      <c r="N4661" t="s">
        <v>22</v>
      </c>
      <c r="O4661">
        <v>14.23</v>
      </c>
      <c r="P46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11.73</v>
      </c>
      <c r="Q4661">
        <f>IF(Tabla1[[#This Row],[SERVICIO]]="COMIDA",3,IF(Tabla1[[#This Row],[SERVICIO]]="CONTROLADO",12,IF(Tabla1[[#This Row],[SERVICIO]]="RÁPIDO",3.75,IF(Tabla1[[#This Row],[SERVICIO]]="NORMAL",2.5,))))</f>
        <v>2.5</v>
      </c>
      <c r="R4661">
        <f>IF(Tabla1[[#This Row],[SERVICIO]]="COMIDA",3.5,IF(Tabla1[[#This Row],[SERVICIO]]="CONTROLADO",8,IF(Tabla1[[#This Row],[SERVICIO]]="RÁPIDO",4.5,IF(Tabla1[[#This Row],[SERVICIO]]="NORMAL",3,))))</f>
        <v>3</v>
      </c>
      <c r="S4661">
        <f>IF(Tabla1[[#This Row],[SERVICIO]]="COMIDA",0.75,IF(Tabla1[[#This Row],[SERVICIO]]="CONTROLADO",2.65,IF(Tabla1[[#This Row],[SERVICIO]]="RÁPIDO",0.55,IF(Tabla1[[#This Row],[SERVICIO]]="NORMAL",1.2,))))</f>
        <v>1.2</v>
      </c>
      <c r="T4661" s="2">
        <f>IF(Tabla1[[#This Row],[KILOMETROS ADICIONALES]]=0,Tabla1[[#This Row],[KILOMETROS]]*Tabla1[[#This Row],[COSTO NORMAL]],Tabla1[[#This Row],[COSTO NORMAL]]*Tabla1[[#This Row],[KILOMETROS HASTA]])</f>
        <v>7.5</v>
      </c>
      <c r="U4661" s="2">
        <f>Tabla1[[#This Row],[KILOMETROS ADICIONALES]]*Tabla1[[#This Row],[COSTO ADICIONAL]]</f>
        <v>14.076000000000001</v>
      </c>
      <c r="V4661">
        <v>112.02</v>
      </c>
      <c r="W4661" s="2">
        <f>Tabla1[[#This Row],[COSTO NORMAL2]]+Tabla1[[#This Row],[COSTO ADICIONAL2]]</f>
        <v>21.576000000000001</v>
      </c>
    </row>
    <row r="4662" spans="1:23" x14ac:dyDescent="0.25">
      <c r="A4662" t="s">
        <v>2667</v>
      </c>
      <c r="B4662" t="s">
        <v>7443</v>
      </c>
      <c r="C4662" t="s">
        <v>13753</v>
      </c>
      <c r="D4662" t="s">
        <v>13</v>
      </c>
      <c r="E4662" t="s">
        <v>14845</v>
      </c>
      <c r="F4662" t="s">
        <v>14</v>
      </c>
      <c r="G4662" t="s">
        <v>15</v>
      </c>
      <c r="H4662" t="s">
        <v>2667</v>
      </c>
      <c r="I4662" t="s">
        <v>7444</v>
      </c>
      <c r="J4662" t="str">
        <f>MID(Tabla1[[#This Row],[HORA2]],1,2)</f>
        <v>20</v>
      </c>
      <c r="K4662" t="s">
        <v>44</v>
      </c>
      <c r="L4662" t="s">
        <v>153</v>
      </c>
      <c r="M4662" t="s">
        <v>14867</v>
      </c>
      <c r="N4662" t="s">
        <v>22</v>
      </c>
      <c r="O4662">
        <v>10.64</v>
      </c>
      <c r="P46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6.8900000000000006</v>
      </c>
      <c r="Q4662">
        <f>IF(Tabla1[[#This Row],[SERVICIO]]="COMIDA",3,IF(Tabla1[[#This Row],[SERVICIO]]="CONTROLADO",12,IF(Tabla1[[#This Row],[SERVICIO]]="RÁPIDO",3.75,IF(Tabla1[[#This Row],[SERVICIO]]="NORMAL",2.5,))))</f>
        <v>3.75</v>
      </c>
      <c r="R4662">
        <f>IF(Tabla1[[#This Row],[SERVICIO]]="COMIDA",3.5,IF(Tabla1[[#This Row],[SERVICIO]]="CONTROLADO",8,IF(Tabla1[[#This Row],[SERVICIO]]="RÁPIDO",4.5,IF(Tabla1[[#This Row],[SERVICIO]]="NORMAL",3,))))</f>
        <v>4.5</v>
      </c>
      <c r="S46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62" s="2">
        <f>IF(Tabla1[[#This Row],[KILOMETROS ADICIONALES]]=0,Tabla1[[#This Row],[KILOMETROS]]*Tabla1[[#This Row],[COSTO NORMAL]],Tabla1[[#This Row],[COSTO NORMAL]]*Tabla1[[#This Row],[KILOMETROS HASTA]])</f>
        <v>16.875</v>
      </c>
      <c r="U4662" s="2">
        <f>Tabla1[[#This Row],[KILOMETROS ADICIONALES]]*Tabla1[[#This Row],[COSTO ADICIONAL]]</f>
        <v>3.7895000000000008</v>
      </c>
      <c r="V4662">
        <v>124.61</v>
      </c>
      <c r="W4662" s="2">
        <f>Tabla1[[#This Row],[COSTO NORMAL2]]+Tabla1[[#This Row],[COSTO ADICIONAL2]]</f>
        <v>20.6645</v>
      </c>
    </row>
    <row r="4663" spans="1:23" x14ac:dyDescent="0.25">
      <c r="A4663" t="s">
        <v>2667</v>
      </c>
      <c r="B4663" t="s">
        <v>7445</v>
      </c>
      <c r="C4663" t="s">
        <v>13754</v>
      </c>
      <c r="D4663" t="s">
        <v>13</v>
      </c>
      <c r="E4663" t="s">
        <v>14845</v>
      </c>
      <c r="F4663" t="s">
        <v>76</v>
      </c>
      <c r="G4663" t="s">
        <v>15</v>
      </c>
      <c r="H4663" t="s">
        <v>2667</v>
      </c>
      <c r="I4663" t="s">
        <v>659</v>
      </c>
      <c r="J4663" t="str">
        <f>MID(Tabla1[[#This Row],[HORA2]],1,2)</f>
        <v>17</v>
      </c>
      <c r="K4663" t="s">
        <v>90</v>
      </c>
      <c r="L4663" t="s">
        <v>57</v>
      </c>
      <c r="M4663" t="s">
        <v>14867</v>
      </c>
      <c r="N4663" t="s">
        <v>22</v>
      </c>
      <c r="O4663">
        <v>1.85</v>
      </c>
      <c r="P46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63">
        <f>IF(Tabla1[[#This Row],[SERVICIO]]="COMIDA",3,IF(Tabla1[[#This Row],[SERVICIO]]="CONTROLADO",12,IF(Tabla1[[#This Row],[SERVICIO]]="RÁPIDO",3.75,IF(Tabla1[[#This Row],[SERVICIO]]="NORMAL",2.5,))))</f>
        <v>3.75</v>
      </c>
      <c r="R4663">
        <f>IF(Tabla1[[#This Row],[SERVICIO]]="COMIDA",3.5,IF(Tabla1[[#This Row],[SERVICIO]]="CONTROLADO",8,IF(Tabla1[[#This Row],[SERVICIO]]="RÁPIDO",4.5,IF(Tabla1[[#This Row],[SERVICIO]]="NORMAL",3,))))</f>
        <v>4.5</v>
      </c>
      <c r="S46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63" s="2">
        <f>IF(Tabla1[[#This Row],[KILOMETROS ADICIONALES]]=0,Tabla1[[#This Row],[KILOMETROS]]*Tabla1[[#This Row],[COSTO NORMAL]],Tabla1[[#This Row],[COSTO NORMAL]]*Tabla1[[#This Row],[KILOMETROS HASTA]])</f>
        <v>8.3250000000000011</v>
      </c>
      <c r="U4663" s="2">
        <f>Tabla1[[#This Row],[KILOMETROS ADICIONALES]]*Tabla1[[#This Row],[COSTO ADICIONAL]]</f>
        <v>0</v>
      </c>
      <c r="V4663">
        <v>225.93</v>
      </c>
      <c r="W4663" s="2">
        <f>Tabla1[[#This Row],[COSTO NORMAL2]]+Tabla1[[#This Row],[COSTO ADICIONAL2]]</f>
        <v>8.3250000000000011</v>
      </c>
    </row>
    <row r="4664" spans="1:23" x14ac:dyDescent="0.25">
      <c r="A4664" t="s">
        <v>2667</v>
      </c>
      <c r="B4664" t="s">
        <v>7446</v>
      </c>
      <c r="C4664" t="s">
        <v>13755</v>
      </c>
      <c r="D4664" t="s">
        <v>13</v>
      </c>
      <c r="E4664" t="s">
        <v>14845</v>
      </c>
      <c r="F4664" t="s">
        <v>14</v>
      </c>
      <c r="G4664" t="s">
        <v>24</v>
      </c>
      <c r="H4664" t="s">
        <v>2667</v>
      </c>
      <c r="I4664" t="s">
        <v>7447</v>
      </c>
      <c r="J4664" t="str">
        <f>MID(Tabla1[[#This Row],[HORA2]],1,2)</f>
        <v>17</v>
      </c>
      <c r="K4664" t="s">
        <v>53</v>
      </c>
      <c r="L4664" t="s">
        <v>92</v>
      </c>
      <c r="M4664" t="s">
        <v>14867</v>
      </c>
      <c r="N4664" t="s">
        <v>22</v>
      </c>
      <c r="O4664">
        <v>9.77</v>
      </c>
      <c r="P46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</v>
      </c>
      <c r="Q4664">
        <f>IF(Tabla1[[#This Row],[SERVICIO]]="COMIDA",3,IF(Tabla1[[#This Row],[SERVICIO]]="CONTROLADO",12,IF(Tabla1[[#This Row],[SERVICIO]]="RÁPIDO",3.75,IF(Tabla1[[#This Row],[SERVICIO]]="NORMAL",2.5,))))</f>
        <v>3.75</v>
      </c>
      <c r="R4664">
        <f>IF(Tabla1[[#This Row],[SERVICIO]]="COMIDA",3.5,IF(Tabla1[[#This Row],[SERVICIO]]="CONTROLADO",8,IF(Tabla1[[#This Row],[SERVICIO]]="RÁPIDO",4.5,IF(Tabla1[[#This Row],[SERVICIO]]="NORMAL",3,))))</f>
        <v>4.5</v>
      </c>
      <c r="S46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64" s="2">
        <f>IF(Tabla1[[#This Row],[KILOMETROS ADICIONALES]]=0,Tabla1[[#This Row],[KILOMETROS]]*Tabla1[[#This Row],[COSTO NORMAL]],Tabla1[[#This Row],[COSTO NORMAL]]*Tabla1[[#This Row],[KILOMETROS HASTA]])</f>
        <v>16.875</v>
      </c>
      <c r="U4664" s="2">
        <f>Tabla1[[#This Row],[KILOMETROS ADICIONALES]]*Tabla1[[#This Row],[COSTO ADICIONAL]]</f>
        <v>3.3109999999999999</v>
      </c>
      <c r="V4664">
        <v>107.6</v>
      </c>
      <c r="W4664" s="2">
        <f>Tabla1[[#This Row],[COSTO NORMAL2]]+Tabla1[[#This Row],[COSTO ADICIONAL2]]</f>
        <v>20.186</v>
      </c>
    </row>
    <row r="4665" spans="1:23" x14ac:dyDescent="0.25">
      <c r="A4665" t="s">
        <v>2667</v>
      </c>
      <c r="B4665" t="s">
        <v>7448</v>
      </c>
      <c r="C4665" t="s">
        <v>13756</v>
      </c>
      <c r="D4665" t="s">
        <v>13</v>
      </c>
      <c r="E4665" t="s">
        <v>14845</v>
      </c>
      <c r="F4665" t="s">
        <v>76</v>
      </c>
      <c r="G4665" t="s">
        <v>15</v>
      </c>
      <c r="H4665" t="s">
        <v>2667</v>
      </c>
      <c r="I4665" t="s">
        <v>7449</v>
      </c>
      <c r="J4665" t="str">
        <f>MID(Tabla1[[#This Row],[HORA2]],1,2)</f>
        <v>17</v>
      </c>
      <c r="K4665" t="s">
        <v>79</v>
      </c>
      <c r="L4665" t="s">
        <v>96</v>
      </c>
      <c r="M4665" t="s">
        <v>14867</v>
      </c>
      <c r="N4665" t="s">
        <v>22</v>
      </c>
      <c r="O4665">
        <v>14.31</v>
      </c>
      <c r="P46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10.56</v>
      </c>
      <c r="Q4665">
        <f>IF(Tabla1[[#This Row],[SERVICIO]]="COMIDA",3,IF(Tabla1[[#This Row],[SERVICIO]]="CONTROLADO",12,IF(Tabla1[[#This Row],[SERVICIO]]="RÁPIDO",3.75,IF(Tabla1[[#This Row],[SERVICIO]]="NORMAL",2.5,))))</f>
        <v>3.75</v>
      </c>
      <c r="R4665">
        <f>IF(Tabla1[[#This Row],[SERVICIO]]="COMIDA",3.5,IF(Tabla1[[#This Row],[SERVICIO]]="CONTROLADO",8,IF(Tabla1[[#This Row],[SERVICIO]]="RÁPIDO",4.5,IF(Tabla1[[#This Row],[SERVICIO]]="NORMAL",3,))))</f>
        <v>4.5</v>
      </c>
      <c r="S46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65" s="2">
        <f>IF(Tabla1[[#This Row],[KILOMETROS ADICIONALES]]=0,Tabla1[[#This Row],[KILOMETROS]]*Tabla1[[#This Row],[COSTO NORMAL]],Tabla1[[#This Row],[COSTO NORMAL]]*Tabla1[[#This Row],[KILOMETROS HASTA]])</f>
        <v>16.875</v>
      </c>
      <c r="U4665" s="2">
        <f>Tabla1[[#This Row],[KILOMETROS ADICIONALES]]*Tabla1[[#This Row],[COSTO ADICIONAL]]</f>
        <v>5.8080000000000007</v>
      </c>
      <c r="V4665">
        <v>21.43</v>
      </c>
      <c r="W4665" s="2">
        <f>Tabla1[[#This Row],[COSTO NORMAL2]]+Tabla1[[#This Row],[COSTO ADICIONAL2]]</f>
        <v>22.683</v>
      </c>
    </row>
    <row r="4666" spans="1:23" x14ac:dyDescent="0.25">
      <c r="A4666" t="s">
        <v>2667</v>
      </c>
      <c r="B4666" t="s">
        <v>7448</v>
      </c>
      <c r="C4666" t="s">
        <v>13757</v>
      </c>
      <c r="D4666" t="s">
        <v>13</v>
      </c>
      <c r="E4666" t="s">
        <v>14845</v>
      </c>
      <c r="F4666" t="s">
        <v>76</v>
      </c>
      <c r="G4666" t="s">
        <v>15</v>
      </c>
      <c r="H4666" t="s">
        <v>2667</v>
      </c>
      <c r="I4666" t="s">
        <v>7450</v>
      </c>
      <c r="J4666" t="str">
        <f>MID(Tabla1[[#This Row],[HORA2]],1,2)</f>
        <v>17</v>
      </c>
      <c r="K4666" t="s">
        <v>79</v>
      </c>
      <c r="L4666" t="s">
        <v>96</v>
      </c>
      <c r="M4666" t="s">
        <v>14867</v>
      </c>
      <c r="N4666" t="s">
        <v>22</v>
      </c>
      <c r="O4666">
        <v>4.79</v>
      </c>
      <c r="P46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1.04</v>
      </c>
      <c r="Q4666">
        <f>IF(Tabla1[[#This Row],[SERVICIO]]="COMIDA",3,IF(Tabla1[[#This Row],[SERVICIO]]="CONTROLADO",12,IF(Tabla1[[#This Row],[SERVICIO]]="RÁPIDO",3.75,IF(Tabla1[[#This Row],[SERVICIO]]="NORMAL",2.5,))))</f>
        <v>3.75</v>
      </c>
      <c r="R4666">
        <f>IF(Tabla1[[#This Row],[SERVICIO]]="COMIDA",3.5,IF(Tabla1[[#This Row],[SERVICIO]]="CONTROLADO",8,IF(Tabla1[[#This Row],[SERVICIO]]="RÁPIDO",4.5,IF(Tabla1[[#This Row],[SERVICIO]]="NORMAL",3,))))</f>
        <v>4.5</v>
      </c>
      <c r="S46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66" s="2">
        <f>IF(Tabla1[[#This Row],[KILOMETROS ADICIONALES]]=0,Tabla1[[#This Row],[KILOMETROS]]*Tabla1[[#This Row],[COSTO NORMAL]],Tabla1[[#This Row],[COSTO NORMAL]]*Tabla1[[#This Row],[KILOMETROS HASTA]])</f>
        <v>16.875</v>
      </c>
      <c r="U4666" s="2">
        <f>Tabla1[[#This Row],[KILOMETROS ADICIONALES]]*Tabla1[[#This Row],[COSTO ADICIONAL]]</f>
        <v>0.57200000000000006</v>
      </c>
      <c r="V4666">
        <v>58.55</v>
      </c>
      <c r="W4666" s="2">
        <f>Tabla1[[#This Row],[COSTO NORMAL2]]+Tabla1[[#This Row],[COSTO ADICIONAL2]]</f>
        <v>17.446999999999999</v>
      </c>
    </row>
    <row r="4667" spans="1:23" x14ac:dyDescent="0.25">
      <c r="A4667" t="s">
        <v>2667</v>
      </c>
      <c r="B4667" t="s">
        <v>7451</v>
      </c>
      <c r="C4667" t="s">
        <v>13758</v>
      </c>
      <c r="D4667" t="s">
        <v>13</v>
      </c>
      <c r="E4667" t="s">
        <v>14847</v>
      </c>
      <c r="F4667" t="s">
        <v>14</v>
      </c>
      <c r="G4667" t="s">
        <v>15</v>
      </c>
      <c r="H4667" t="s">
        <v>2667</v>
      </c>
      <c r="I4667" t="s">
        <v>7452</v>
      </c>
      <c r="J4667" t="str">
        <f>MID(Tabla1[[#This Row],[HORA2]],1,2)</f>
        <v>17</v>
      </c>
      <c r="K4667" t="s">
        <v>43</v>
      </c>
      <c r="L4667" t="s">
        <v>57</v>
      </c>
      <c r="M4667" t="s">
        <v>14867</v>
      </c>
      <c r="N4667" t="s">
        <v>22</v>
      </c>
      <c r="O4667">
        <v>5.74</v>
      </c>
      <c r="P46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2.74</v>
      </c>
      <c r="Q4667">
        <f>IF(Tabla1[[#This Row],[SERVICIO]]="COMIDA",3,IF(Tabla1[[#This Row],[SERVICIO]]="CONTROLADO",12,IF(Tabla1[[#This Row],[SERVICIO]]="RÁPIDO",3.75,IF(Tabla1[[#This Row],[SERVICIO]]="NORMAL",2.5,))))</f>
        <v>3</v>
      </c>
      <c r="R4667">
        <f>IF(Tabla1[[#This Row],[SERVICIO]]="COMIDA",3.5,IF(Tabla1[[#This Row],[SERVICIO]]="CONTROLADO",8,IF(Tabla1[[#This Row],[SERVICIO]]="RÁPIDO",4.5,IF(Tabla1[[#This Row],[SERVICIO]]="NORMAL",3,))))</f>
        <v>3.5</v>
      </c>
      <c r="S4667">
        <f>IF(Tabla1[[#This Row],[SERVICIO]]="COMIDA",0.75,IF(Tabla1[[#This Row],[SERVICIO]]="CONTROLADO",2.65,IF(Tabla1[[#This Row],[SERVICIO]]="RÁPIDO",0.55,IF(Tabla1[[#This Row],[SERVICIO]]="NORMAL",1.2,))))</f>
        <v>0.75</v>
      </c>
      <c r="T4667" s="2">
        <f>IF(Tabla1[[#This Row],[KILOMETROS ADICIONALES]]=0,Tabla1[[#This Row],[KILOMETROS]]*Tabla1[[#This Row],[COSTO NORMAL]],Tabla1[[#This Row],[COSTO NORMAL]]*Tabla1[[#This Row],[KILOMETROS HASTA]])</f>
        <v>10.5</v>
      </c>
      <c r="U4667" s="2">
        <f>Tabla1[[#This Row],[KILOMETROS ADICIONALES]]*Tabla1[[#This Row],[COSTO ADICIONAL]]</f>
        <v>2.0550000000000002</v>
      </c>
      <c r="V4667">
        <v>70.44</v>
      </c>
      <c r="W4667" s="2">
        <f>Tabla1[[#This Row],[COSTO NORMAL2]]+Tabla1[[#This Row],[COSTO ADICIONAL2]]</f>
        <v>12.555</v>
      </c>
    </row>
    <row r="4668" spans="1:23" x14ac:dyDescent="0.25">
      <c r="A4668" t="s">
        <v>2667</v>
      </c>
      <c r="B4668" t="s">
        <v>7453</v>
      </c>
      <c r="C4668" t="s">
        <v>13759</v>
      </c>
      <c r="D4668" t="s">
        <v>13</v>
      </c>
      <c r="E4668" t="s">
        <v>14847</v>
      </c>
      <c r="F4668" t="s">
        <v>14</v>
      </c>
      <c r="G4668" t="s">
        <v>15</v>
      </c>
      <c r="H4668" t="s">
        <v>2667</v>
      </c>
      <c r="I4668" t="s">
        <v>7454</v>
      </c>
      <c r="J4668" t="str">
        <f>MID(Tabla1[[#This Row],[HORA2]],1,2)</f>
        <v>17</v>
      </c>
      <c r="K4668" t="s">
        <v>19</v>
      </c>
      <c r="L4668" t="s">
        <v>94</v>
      </c>
      <c r="M4668" t="s">
        <v>14867</v>
      </c>
      <c r="N4668" t="s">
        <v>22</v>
      </c>
      <c r="O4668">
        <v>8.56</v>
      </c>
      <c r="P46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5.5600000000000005</v>
      </c>
      <c r="Q4668">
        <f>IF(Tabla1[[#This Row],[SERVICIO]]="COMIDA",3,IF(Tabla1[[#This Row],[SERVICIO]]="CONTROLADO",12,IF(Tabla1[[#This Row],[SERVICIO]]="RÁPIDO",3.75,IF(Tabla1[[#This Row],[SERVICIO]]="NORMAL",2.5,))))</f>
        <v>3</v>
      </c>
      <c r="R4668">
        <f>IF(Tabla1[[#This Row],[SERVICIO]]="COMIDA",3.5,IF(Tabla1[[#This Row],[SERVICIO]]="CONTROLADO",8,IF(Tabla1[[#This Row],[SERVICIO]]="RÁPIDO",4.5,IF(Tabla1[[#This Row],[SERVICIO]]="NORMAL",3,))))</f>
        <v>3.5</v>
      </c>
      <c r="S4668">
        <f>IF(Tabla1[[#This Row],[SERVICIO]]="COMIDA",0.75,IF(Tabla1[[#This Row],[SERVICIO]]="CONTROLADO",2.65,IF(Tabla1[[#This Row],[SERVICIO]]="RÁPIDO",0.55,IF(Tabla1[[#This Row],[SERVICIO]]="NORMAL",1.2,))))</f>
        <v>0.75</v>
      </c>
      <c r="T4668" s="2">
        <f>IF(Tabla1[[#This Row],[KILOMETROS ADICIONALES]]=0,Tabla1[[#This Row],[KILOMETROS]]*Tabla1[[#This Row],[COSTO NORMAL]],Tabla1[[#This Row],[COSTO NORMAL]]*Tabla1[[#This Row],[KILOMETROS HASTA]])</f>
        <v>10.5</v>
      </c>
      <c r="U4668" s="2">
        <f>Tabla1[[#This Row],[KILOMETROS ADICIONALES]]*Tabla1[[#This Row],[COSTO ADICIONAL]]</f>
        <v>4.17</v>
      </c>
      <c r="V4668">
        <v>183.04</v>
      </c>
      <c r="W4668" s="2">
        <f>Tabla1[[#This Row],[COSTO NORMAL2]]+Tabla1[[#This Row],[COSTO ADICIONAL2]]</f>
        <v>14.67</v>
      </c>
    </row>
    <row r="4669" spans="1:23" x14ac:dyDescent="0.25">
      <c r="A4669" t="s">
        <v>2667</v>
      </c>
      <c r="B4669" t="s">
        <v>7455</v>
      </c>
      <c r="C4669" t="s">
        <v>13760</v>
      </c>
      <c r="D4669" t="s">
        <v>13</v>
      </c>
      <c r="E4669" t="s">
        <v>14845</v>
      </c>
      <c r="F4669" t="s">
        <v>14</v>
      </c>
      <c r="G4669" t="s">
        <v>15</v>
      </c>
      <c r="H4669" t="s">
        <v>2667</v>
      </c>
      <c r="I4669" t="s">
        <v>7456</v>
      </c>
      <c r="J4669" t="str">
        <f>MID(Tabla1[[#This Row],[HORA2]],1,2)</f>
        <v>17</v>
      </c>
      <c r="K4669" t="s">
        <v>26</v>
      </c>
      <c r="L4669" t="s">
        <v>78</v>
      </c>
      <c r="M4669" t="s">
        <v>14867</v>
      </c>
      <c r="N4669" t="s">
        <v>22</v>
      </c>
      <c r="O4669">
        <v>20.52</v>
      </c>
      <c r="P46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16.77</v>
      </c>
      <c r="Q4669">
        <f>IF(Tabla1[[#This Row],[SERVICIO]]="COMIDA",3,IF(Tabla1[[#This Row],[SERVICIO]]="CONTROLADO",12,IF(Tabla1[[#This Row],[SERVICIO]]="RÁPIDO",3.75,IF(Tabla1[[#This Row],[SERVICIO]]="NORMAL",2.5,))))</f>
        <v>3.75</v>
      </c>
      <c r="R4669">
        <f>IF(Tabla1[[#This Row],[SERVICIO]]="COMIDA",3.5,IF(Tabla1[[#This Row],[SERVICIO]]="CONTROLADO",8,IF(Tabla1[[#This Row],[SERVICIO]]="RÁPIDO",4.5,IF(Tabla1[[#This Row],[SERVICIO]]="NORMAL",3,))))</f>
        <v>4.5</v>
      </c>
      <c r="S46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69" s="2">
        <f>IF(Tabla1[[#This Row],[KILOMETROS ADICIONALES]]=0,Tabla1[[#This Row],[KILOMETROS]]*Tabla1[[#This Row],[COSTO NORMAL]],Tabla1[[#This Row],[COSTO NORMAL]]*Tabla1[[#This Row],[KILOMETROS HASTA]])</f>
        <v>16.875</v>
      </c>
      <c r="U4669" s="2">
        <f>Tabla1[[#This Row],[KILOMETROS ADICIONALES]]*Tabla1[[#This Row],[COSTO ADICIONAL]]</f>
        <v>9.2235000000000014</v>
      </c>
      <c r="V4669">
        <v>241.87</v>
      </c>
      <c r="W4669" s="2">
        <f>Tabla1[[#This Row],[COSTO NORMAL2]]+Tabla1[[#This Row],[COSTO ADICIONAL2]]</f>
        <v>26.098500000000001</v>
      </c>
    </row>
    <row r="4670" spans="1:23" x14ac:dyDescent="0.25">
      <c r="A4670" t="s">
        <v>2667</v>
      </c>
      <c r="B4670" t="s">
        <v>7457</v>
      </c>
      <c r="C4670" t="s">
        <v>13761</v>
      </c>
      <c r="D4670" t="s">
        <v>13</v>
      </c>
      <c r="E4670" t="s">
        <v>14847</v>
      </c>
      <c r="F4670" t="s">
        <v>14</v>
      </c>
      <c r="G4670" t="s">
        <v>15</v>
      </c>
      <c r="H4670" t="s">
        <v>2667</v>
      </c>
      <c r="I4670" t="s">
        <v>7458</v>
      </c>
      <c r="J4670" t="str">
        <f>MID(Tabla1[[#This Row],[HORA2]],1,2)</f>
        <v>17</v>
      </c>
      <c r="K4670" t="s">
        <v>43</v>
      </c>
      <c r="L4670" t="s">
        <v>57</v>
      </c>
      <c r="M4670" t="s">
        <v>14867</v>
      </c>
      <c r="N4670" t="s">
        <v>22</v>
      </c>
      <c r="O4670">
        <v>13.39</v>
      </c>
      <c r="P46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10.39</v>
      </c>
      <c r="Q4670">
        <f>IF(Tabla1[[#This Row],[SERVICIO]]="COMIDA",3,IF(Tabla1[[#This Row],[SERVICIO]]="CONTROLADO",12,IF(Tabla1[[#This Row],[SERVICIO]]="RÁPIDO",3.75,IF(Tabla1[[#This Row],[SERVICIO]]="NORMAL",2.5,))))</f>
        <v>3</v>
      </c>
      <c r="R4670">
        <f>IF(Tabla1[[#This Row],[SERVICIO]]="COMIDA",3.5,IF(Tabla1[[#This Row],[SERVICIO]]="CONTROLADO",8,IF(Tabla1[[#This Row],[SERVICIO]]="RÁPIDO",4.5,IF(Tabla1[[#This Row],[SERVICIO]]="NORMAL",3,))))</f>
        <v>3.5</v>
      </c>
      <c r="S4670">
        <f>IF(Tabla1[[#This Row],[SERVICIO]]="COMIDA",0.75,IF(Tabla1[[#This Row],[SERVICIO]]="CONTROLADO",2.65,IF(Tabla1[[#This Row],[SERVICIO]]="RÁPIDO",0.55,IF(Tabla1[[#This Row],[SERVICIO]]="NORMAL",1.2,))))</f>
        <v>0.75</v>
      </c>
      <c r="T4670" s="2">
        <f>IF(Tabla1[[#This Row],[KILOMETROS ADICIONALES]]=0,Tabla1[[#This Row],[KILOMETROS]]*Tabla1[[#This Row],[COSTO NORMAL]],Tabla1[[#This Row],[COSTO NORMAL]]*Tabla1[[#This Row],[KILOMETROS HASTA]])</f>
        <v>10.5</v>
      </c>
      <c r="U4670" s="2">
        <f>Tabla1[[#This Row],[KILOMETROS ADICIONALES]]*Tabla1[[#This Row],[COSTO ADICIONAL]]</f>
        <v>7.7925000000000004</v>
      </c>
      <c r="V4670">
        <v>240</v>
      </c>
      <c r="W4670" s="2">
        <f>Tabla1[[#This Row],[COSTO NORMAL2]]+Tabla1[[#This Row],[COSTO ADICIONAL2]]</f>
        <v>18.2925</v>
      </c>
    </row>
    <row r="4671" spans="1:23" x14ac:dyDescent="0.25">
      <c r="A4671" t="s">
        <v>2667</v>
      </c>
      <c r="B4671" t="s">
        <v>7459</v>
      </c>
      <c r="C4671" t="s">
        <v>13762</v>
      </c>
      <c r="D4671" t="s">
        <v>13</v>
      </c>
      <c r="E4671" t="s">
        <v>14845</v>
      </c>
      <c r="F4671" t="s">
        <v>14</v>
      </c>
      <c r="G4671" t="s">
        <v>24</v>
      </c>
      <c r="H4671" t="s">
        <v>2667</v>
      </c>
      <c r="I4671" t="s">
        <v>7460</v>
      </c>
      <c r="J4671" t="str">
        <f>MID(Tabla1[[#This Row],[HORA2]],1,2)</f>
        <v>17</v>
      </c>
      <c r="K4671" t="s">
        <v>31</v>
      </c>
      <c r="L4671" t="s">
        <v>131</v>
      </c>
      <c r="M4671" t="s">
        <v>14867</v>
      </c>
      <c r="N4671" t="s">
        <v>22</v>
      </c>
      <c r="O4671">
        <v>8.65</v>
      </c>
      <c r="P46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4.9000000000000004</v>
      </c>
      <c r="Q4671">
        <f>IF(Tabla1[[#This Row],[SERVICIO]]="COMIDA",3,IF(Tabla1[[#This Row],[SERVICIO]]="CONTROLADO",12,IF(Tabla1[[#This Row],[SERVICIO]]="RÁPIDO",3.75,IF(Tabla1[[#This Row],[SERVICIO]]="NORMAL",2.5,))))</f>
        <v>3.75</v>
      </c>
      <c r="R4671">
        <f>IF(Tabla1[[#This Row],[SERVICIO]]="COMIDA",3.5,IF(Tabla1[[#This Row],[SERVICIO]]="CONTROLADO",8,IF(Tabla1[[#This Row],[SERVICIO]]="RÁPIDO",4.5,IF(Tabla1[[#This Row],[SERVICIO]]="NORMAL",3,))))</f>
        <v>4.5</v>
      </c>
      <c r="S46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71" s="2">
        <f>IF(Tabla1[[#This Row],[KILOMETROS ADICIONALES]]=0,Tabla1[[#This Row],[KILOMETROS]]*Tabla1[[#This Row],[COSTO NORMAL]],Tabla1[[#This Row],[COSTO NORMAL]]*Tabla1[[#This Row],[KILOMETROS HASTA]])</f>
        <v>16.875</v>
      </c>
      <c r="U4671" s="2">
        <f>Tabla1[[#This Row],[KILOMETROS ADICIONALES]]*Tabla1[[#This Row],[COSTO ADICIONAL]]</f>
        <v>2.6950000000000003</v>
      </c>
      <c r="V4671">
        <v>38.18</v>
      </c>
      <c r="W4671" s="2">
        <f>Tabla1[[#This Row],[COSTO NORMAL2]]+Tabla1[[#This Row],[COSTO ADICIONAL2]]</f>
        <v>19.57</v>
      </c>
    </row>
    <row r="4672" spans="1:23" x14ac:dyDescent="0.25">
      <c r="A4672" t="s">
        <v>2667</v>
      </c>
      <c r="B4672" t="s">
        <v>3743</v>
      </c>
      <c r="C4672" t="s">
        <v>13763</v>
      </c>
      <c r="D4672" t="s">
        <v>13</v>
      </c>
      <c r="E4672" t="s">
        <v>14845</v>
      </c>
      <c r="F4672" t="s">
        <v>14</v>
      </c>
      <c r="G4672" t="s">
        <v>15</v>
      </c>
      <c r="H4672" t="s">
        <v>2667</v>
      </c>
      <c r="I4672" t="s">
        <v>7461</v>
      </c>
      <c r="J4672" t="str">
        <f>MID(Tabla1[[#This Row],[HORA2]],1,2)</f>
        <v>17</v>
      </c>
      <c r="K4672" t="s">
        <v>94</v>
      </c>
      <c r="L4672" t="s">
        <v>27</v>
      </c>
      <c r="M4672" t="s">
        <v>14867</v>
      </c>
      <c r="N4672" t="s">
        <v>22</v>
      </c>
      <c r="O4672">
        <v>16.100000000000001</v>
      </c>
      <c r="P46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12.350000000000001</v>
      </c>
      <c r="Q4672">
        <f>IF(Tabla1[[#This Row],[SERVICIO]]="COMIDA",3,IF(Tabla1[[#This Row],[SERVICIO]]="CONTROLADO",12,IF(Tabla1[[#This Row],[SERVICIO]]="RÁPIDO",3.75,IF(Tabla1[[#This Row],[SERVICIO]]="NORMAL",2.5,))))</f>
        <v>3.75</v>
      </c>
      <c r="R4672">
        <f>IF(Tabla1[[#This Row],[SERVICIO]]="COMIDA",3.5,IF(Tabla1[[#This Row],[SERVICIO]]="CONTROLADO",8,IF(Tabla1[[#This Row],[SERVICIO]]="RÁPIDO",4.5,IF(Tabla1[[#This Row],[SERVICIO]]="NORMAL",3,))))</f>
        <v>4.5</v>
      </c>
      <c r="S46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72" s="2">
        <f>IF(Tabla1[[#This Row],[KILOMETROS ADICIONALES]]=0,Tabla1[[#This Row],[KILOMETROS]]*Tabla1[[#This Row],[COSTO NORMAL]],Tabla1[[#This Row],[COSTO NORMAL]]*Tabla1[[#This Row],[KILOMETROS HASTA]])</f>
        <v>16.875</v>
      </c>
      <c r="U4672" s="2">
        <f>Tabla1[[#This Row],[KILOMETROS ADICIONALES]]*Tabla1[[#This Row],[COSTO ADICIONAL]]</f>
        <v>6.7925000000000013</v>
      </c>
      <c r="V4672">
        <v>73.849999999999994</v>
      </c>
      <c r="W4672" s="2">
        <f>Tabla1[[#This Row],[COSTO NORMAL2]]+Tabla1[[#This Row],[COSTO ADICIONAL2]]</f>
        <v>23.6675</v>
      </c>
    </row>
    <row r="4673" spans="1:23" x14ac:dyDescent="0.25">
      <c r="A4673" t="s">
        <v>2667</v>
      </c>
      <c r="B4673" t="s">
        <v>7462</v>
      </c>
      <c r="C4673" t="s">
        <v>13764</v>
      </c>
      <c r="D4673" t="s">
        <v>13</v>
      </c>
      <c r="E4673" t="s">
        <v>14845</v>
      </c>
      <c r="F4673" t="s">
        <v>14</v>
      </c>
      <c r="G4673" t="s">
        <v>24</v>
      </c>
      <c r="H4673" t="s">
        <v>2667</v>
      </c>
      <c r="I4673" t="s">
        <v>7463</v>
      </c>
      <c r="J4673" t="str">
        <f>MID(Tabla1[[#This Row],[HORA2]],1,2)</f>
        <v>18</v>
      </c>
      <c r="K4673" t="s">
        <v>53</v>
      </c>
      <c r="L4673" t="s">
        <v>102</v>
      </c>
      <c r="M4673" t="s">
        <v>14867</v>
      </c>
      <c r="N4673" t="s">
        <v>22</v>
      </c>
      <c r="O4673">
        <v>17.95</v>
      </c>
      <c r="P46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</v>
      </c>
      <c r="Q4673">
        <f>IF(Tabla1[[#This Row],[SERVICIO]]="COMIDA",3,IF(Tabla1[[#This Row],[SERVICIO]]="CONTROLADO",12,IF(Tabla1[[#This Row],[SERVICIO]]="RÁPIDO",3.75,IF(Tabla1[[#This Row],[SERVICIO]]="NORMAL",2.5,))))</f>
        <v>3.75</v>
      </c>
      <c r="R4673">
        <f>IF(Tabla1[[#This Row],[SERVICIO]]="COMIDA",3.5,IF(Tabla1[[#This Row],[SERVICIO]]="CONTROLADO",8,IF(Tabla1[[#This Row],[SERVICIO]]="RÁPIDO",4.5,IF(Tabla1[[#This Row],[SERVICIO]]="NORMAL",3,))))</f>
        <v>4.5</v>
      </c>
      <c r="S46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73" s="2">
        <f>IF(Tabla1[[#This Row],[KILOMETROS ADICIONALES]]=0,Tabla1[[#This Row],[KILOMETROS]]*Tabla1[[#This Row],[COSTO NORMAL]],Tabla1[[#This Row],[COSTO NORMAL]]*Tabla1[[#This Row],[KILOMETROS HASTA]])</f>
        <v>16.875</v>
      </c>
      <c r="U4673" s="2">
        <f>Tabla1[[#This Row],[KILOMETROS ADICIONALES]]*Tabla1[[#This Row],[COSTO ADICIONAL]]</f>
        <v>7.8100000000000005</v>
      </c>
      <c r="V4673">
        <v>29.26</v>
      </c>
      <c r="W4673" s="2">
        <f>Tabla1[[#This Row],[COSTO NORMAL2]]+Tabla1[[#This Row],[COSTO ADICIONAL2]]</f>
        <v>24.685000000000002</v>
      </c>
    </row>
    <row r="4674" spans="1:23" x14ac:dyDescent="0.25">
      <c r="A4674" t="s">
        <v>2667</v>
      </c>
      <c r="B4674" t="s">
        <v>7464</v>
      </c>
      <c r="C4674" t="s">
        <v>13765</v>
      </c>
      <c r="D4674" t="s">
        <v>13</v>
      </c>
      <c r="E4674" t="s">
        <v>14845</v>
      </c>
      <c r="F4674" t="s">
        <v>76</v>
      </c>
      <c r="G4674" t="s">
        <v>69</v>
      </c>
      <c r="H4674" t="s">
        <v>2667</v>
      </c>
      <c r="I4674" t="s">
        <v>7465</v>
      </c>
      <c r="J4674" t="str">
        <f>MID(Tabla1[[#This Row],[HORA2]],1,2)</f>
        <v>17</v>
      </c>
      <c r="K4674" t="s">
        <v>79</v>
      </c>
      <c r="L4674" t="s">
        <v>96</v>
      </c>
      <c r="M4674" t="s">
        <v>14867</v>
      </c>
      <c r="N4674" t="s">
        <v>22</v>
      </c>
      <c r="O4674">
        <v>15.69</v>
      </c>
      <c r="P46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11.94</v>
      </c>
      <c r="Q4674">
        <f>IF(Tabla1[[#This Row],[SERVICIO]]="COMIDA",3,IF(Tabla1[[#This Row],[SERVICIO]]="CONTROLADO",12,IF(Tabla1[[#This Row],[SERVICIO]]="RÁPIDO",3.75,IF(Tabla1[[#This Row],[SERVICIO]]="NORMAL",2.5,))))</f>
        <v>3.75</v>
      </c>
      <c r="R4674">
        <f>IF(Tabla1[[#This Row],[SERVICIO]]="COMIDA",3.5,IF(Tabla1[[#This Row],[SERVICIO]]="CONTROLADO",8,IF(Tabla1[[#This Row],[SERVICIO]]="RÁPIDO",4.5,IF(Tabla1[[#This Row],[SERVICIO]]="NORMAL",3,))))</f>
        <v>4.5</v>
      </c>
      <c r="S46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74" s="2">
        <f>IF(Tabla1[[#This Row],[KILOMETROS ADICIONALES]]=0,Tabla1[[#This Row],[KILOMETROS]]*Tabla1[[#This Row],[COSTO NORMAL]],Tabla1[[#This Row],[COSTO NORMAL]]*Tabla1[[#This Row],[KILOMETROS HASTA]])</f>
        <v>16.875</v>
      </c>
      <c r="U4674" s="2">
        <f>Tabla1[[#This Row],[KILOMETROS ADICIONALES]]*Tabla1[[#This Row],[COSTO ADICIONAL]]</f>
        <v>6.5670000000000002</v>
      </c>
      <c r="V4674">
        <v>184.75</v>
      </c>
      <c r="W4674" s="2">
        <f>Tabla1[[#This Row],[COSTO NORMAL2]]+Tabla1[[#This Row],[COSTO ADICIONAL2]]</f>
        <v>23.442</v>
      </c>
    </row>
    <row r="4675" spans="1:23" x14ac:dyDescent="0.25">
      <c r="A4675" t="s">
        <v>2667</v>
      </c>
      <c r="B4675" t="s">
        <v>7466</v>
      </c>
      <c r="C4675" t="s">
        <v>13766</v>
      </c>
      <c r="D4675" t="s">
        <v>13</v>
      </c>
      <c r="E4675" t="s">
        <v>14847</v>
      </c>
      <c r="F4675" t="s">
        <v>76</v>
      </c>
      <c r="G4675" t="s">
        <v>15</v>
      </c>
      <c r="H4675" t="s">
        <v>2667</v>
      </c>
      <c r="I4675" t="s">
        <v>7467</v>
      </c>
      <c r="J4675" t="str">
        <f>MID(Tabla1[[#This Row],[HORA2]],1,2)</f>
        <v>18</v>
      </c>
      <c r="K4675" t="s">
        <v>43</v>
      </c>
      <c r="L4675" t="s">
        <v>35</v>
      </c>
      <c r="M4675" t="s">
        <v>14867</v>
      </c>
      <c r="N4675" t="s">
        <v>22</v>
      </c>
      <c r="O4675">
        <v>16.82</v>
      </c>
      <c r="P46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13.82</v>
      </c>
      <c r="Q4675">
        <f>IF(Tabla1[[#This Row],[SERVICIO]]="COMIDA",3,IF(Tabla1[[#This Row],[SERVICIO]]="CONTROLADO",12,IF(Tabla1[[#This Row],[SERVICIO]]="RÁPIDO",3.75,IF(Tabla1[[#This Row],[SERVICIO]]="NORMAL",2.5,))))</f>
        <v>3</v>
      </c>
      <c r="R4675">
        <f>IF(Tabla1[[#This Row],[SERVICIO]]="COMIDA",3.5,IF(Tabla1[[#This Row],[SERVICIO]]="CONTROLADO",8,IF(Tabla1[[#This Row],[SERVICIO]]="RÁPIDO",4.5,IF(Tabla1[[#This Row],[SERVICIO]]="NORMAL",3,))))</f>
        <v>3.5</v>
      </c>
      <c r="S4675">
        <f>IF(Tabla1[[#This Row],[SERVICIO]]="COMIDA",0.75,IF(Tabla1[[#This Row],[SERVICIO]]="CONTROLADO",2.65,IF(Tabla1[[#This Row],[SERVICIO]]="RÁPIDO",0.55,IF(Tabla1[[#This Row],[SERVICIO]]="NORMAL",1.2,))))</f>
        <v>0.75</v>
      </c>
      <c r="T4675" s="2">
        <f>IF(Tabla1[[#This Row],[KILOMETROS ADICIONALES]]=0,Tabla1[[#This Row],[KILOMETROS]]*Tabla1[[#This Row],[COSTO NORMAL]],Tabla1[[#This Row],[COSTO NORMAL]]*Tabla1[[#This Row],[KILOMETROS HASTA]])</f>
        <v>10.5</v>
      </c>
      <c r="U4675" s="2">
        <f>Tabla1[[#This Row],[KILOMETROS ADICIONALES]]*Tabla1[[#This Row],[COSTO ADICIONAL]]</f>
        <v>10.365</v>
      </c>
      <c r="V4675">
        <v>223.3</v>
      </c>
      <c r="W4675" s="2">
        <f>Tabla1[[#This Row],[COSTO NORMAL2]]+Tabla1[[#This Row],[COSTO ADICIONAL2]]</f>
        <v>20.865000000000002</v>
      </c>
    </row>
    <row r="4676" spans="1:23" x14ac:dyDescent="0.25">
      <c r="A4676" t="s">
        <v>2667</v>
      </c>
      <c r="B4676" t="s">
        <v>7468</v>
      </c>
      <c r="C4676" t="s">
        <v>13767</v>
      </c>
      <c r="D4676" t="s">
        <v>13</v>
      </c>
      <c r="E4676" t="s">
        <v>14847</v>
      </c>
      <c r="F4676" t="s">
        <v>14</v>
      </c>
      <c r="G4676" t="s">
        <v>15</v>
      </c>
      <c r="H4676" t="s">
        <v>2667</v>
      </c>
      <c r="I4676" t="s">
        <v>7469</v>
      </c>
      <c r="J4676" t="str">
        <f>MID(Tabla1[[#This Row],[HORA2]],1,2)</f>
        <v>17</v>
      </c>
      <c r="K4676" t="s">
        <v>19</v>
      </c>
      <c r="L4676" t="s">
        <v>20</v>
      </c>
      <c r="M4676" t="s">
        <v>14867</v>
      </c>
      <c r="N4676" t="s">
        <v>22</v>
      </c>
      <c r="O4676">
        <v>18.04</v>
      </c>
      <c r="P46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15.04</v>
      </c>
      <c r="Q4676">
        <f>IF(Tabla1[[#This Row],[SERVICIO]]="COMIDA",3,IF(Tabla1[[#This Row],[SERVICIO]]="CONTROLADO",12,IF(Tabla1[[#This Row],[SERVICIO]]="RÁPIDO",3.75,IF(Tabla1[[#This Row],[SERVICIO]]="NORMAL",2.5,))))</f>
        <v>3</v>
      </c>
      <c r="R4676">
        <f>IF(Tabla1[[#This Row],[SERVICIO]]="COMIDA",3.5,IF(Tabla1[[#This Row],[SERVICIO]]="CONTROLADO",8,IF(Tabla1[[#This Row],[SERVICIO]]="RÁPIDO",4.5,IF(Tabla1[[#This Row],[SERVICIO]]="NORMAL",3,))))</f>
        <v>3.5</v>
      </c>
      <c r="S4676">
        <f>IF(Tabla1[[#This Row],[SERVICIO]]="COMIDA",0.75,IF(Tabla1[[#This Row],[SERVICIO]]="CONTROLADO",2.65,IF(Tabla1[[#This Row],[SERVICIO]]="RÁPIDO",0.55,IF(Tabla1[[#This Row],[SERVICIO]]="NORMAL",1.2,))))</f>
        <v>0.75</v>
      </c>
      <c r="T4676" s="2">
        <f>IF(Tabla1[[#This Row],[KILOMETROS ADICIONALES]]=0,Tabla1[[#This Row],[KILOMETROS]]*Tabla1[[#This Row],[COSTO NORMAL]],Tabla1[[#This Row],[COSTO NORMAL]]*Tabla1[[#This Row],[KILOMETROS HASTA]])</f>
        <v>10.5</v>
      </c>
      <c r="U4676" s="2">
        <f>Tabla1[[#This Row],[KILOMETROS ADICIONALES]]*Tabla1[[#This Row],[COSTO ADICIONAL]]</f>
        <v>11.28</v>
      </c>
      <c r="V4676">
        <v>151.34</v>
      </c>
      <c r="W4676" s="2">
        <f>Tabla1[[#This Row],[COSTO NORMAL2]]+Tabla1[[#This Row],[COSTO ADICIONAL2]]</f>
        <v>21.78</v>
      </c>
    </row>
    <row r="4677" spans="1:23" x14ac:dyDescent="0.25">
      <c r="A4677" t="s">
        <v>2667</v>
      </c>
      <c r="B4677" t="s">
        <v>7470</v>
      </c>
      <c r="C4677" t="s">
        <v>13768</v>
      </c>
      <c r="D4677" t="s">
        <v>13</v>
      </c>
      <c r="E4677" t="s">
        <v>14847</v>
      </c>
      <c r="F4677" t="s">
        <v>14</v>
      </c>
      <c r="G4677" t="s">
        <v>15</v>
      </c>
      <c r="H4677" t="s">
        <v>2667</v>
      </c>
      <c r="I4677" t="s">
        <v>7471</v>
      </c>
      <c r="J4677" t="str">
        <f>MID(Tabla1[[#This Row],[HORA2]],1,2)</f>
        <v>17</v>
      </c>
      <c r="K4677" t="s">
        <v>19</v>
      </c>
      <c r="L4677" t="s">
        <v>65</v>
      </c>
      <c r="M4677" t="s">
        <v>14867</v>
      </c>
      <c r="N4677" t="s">
        <v>22</v>
      </c>
      <c r="O4677">
        <v>8.35</v>
      </c>
      <c r="P46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</v>
      </c>
      <c r="Q4677">
        <f>IF(Tabla1[[#This Row],[SERVICIO]]="COMIDA",3,IF(Tabla1[[#This Row],[SERVICIO]]="CONTROLADO",12,IF(Tabla1[[#This Row],[SERVICIO]]="RÁPIDO",3.75,IF(Tabla1[[#This Row],[SERVICIO]]="NORMAL",2.5,))))</f>
        <v>3</v>
      </c>
      <c r="R4677">
        <f>IF(Tabla1[[#This Row],[SERVICIO]]="COMIDA",3.5,IF(Tabla1[[#This Row],[SERVICIO]]="CONTROLADO",8,IF(Tabla1[[#This Row],[SERVICIO]]="RÁPIDO",4.5,IF(Tabla1[[#This Row],[SERVICIO]]="NORMAL",3,))))</f>
        <v>3.5</v>
      </c>
      <c r="S4677">
        <f>IF(Tabla1[[#This Row],[SERVICIO]]="COMIDA",0.75,IF(Tabla1[[#This Row],[SERVICIO]]="CONTROLADO",2.65,IF(Tabla1[[#This Row],[SERVICIO]]="RÁPIDO",0.55,IF(Tabla1[[#This Row],[SERVICIO]]="NORMAL",1.2,))))</f>
        <v>0.75</v>
      </c>
      <c r="T4677" s="2">
        <f>IF(Tabla1[[#This Row],[KILOMETROS ADICIONALES]]=0,Tabla1[[#This Row],[KILOMETROS]]*Tabla1[[#This Row],[COSTO NORMAL]],Tabla1[[#This Row],[COSTO NORMAL]]*Tabla1[[#This Row],[KILOMETROS HASTA]])</f>
        <v>10.5</v>
      </c>
      <c r="U4677" s="2">
        <f>Tabla1[[#This Row],[KILOMETROS ADICIONALES]]*Tabla1[[#This Row],[COSTO ADICIONAL]]</f>
        <v>4.0124999999999993</v>
      </c>
      <c r="V4677">
        <v>62.84</v>
      </c>
      <c r="W4677" s="2">
        <f>Tabla1[[#This Row],[COSTO NORMAL2]]+Tabla1[[#This Row],[COSTO ADICIONAL2]]</f>
        <v>14.512499999999999</v>
      </c>
    </row>
    <row r="4678" spans="1:23" x14ac:dyDescent="0.25">
      <c r="A4678" t="s">
        <v>2667</v>
      </c>
      <c r="B4678" t="s">
        <v>7472</v>
      </c>
      <c r="C4678" t="s">
        <v>13769</v>
      </c>
      <c r="D4678" t="s">
        <v>13</v>
      </c>
      <c r="E4678" t="s">
        <v>14845</v>
      </c>
      <c r="F4678" t="s">
        <v>14</v>
      </c>
      <c r="G4678" t="s">
        <v>15</v>
      </c>
      <c r="H4678" t="s">
        <v>2667</v>
      </c>
      <c r="I4678" t="s">
        <v>7473</v>
      </c>
      <c r="J4678" t="str">
        <f>MID(Tabla1[[#This Row],[HORA2]],1,2)</f>
        <v>17</v>
      </c>
      <c r="K4678" t="s">
        <v>26</v>
      </c>
      <c r="L4678" t="s">
        <v>27</v>
      </c>
      <c r="M4678" t="s">
        <v>14867</v>
      </c>
      <c r="N4678" t="s">
        <v>22</v>
      </c>
      <c r="O4678">
        <v>11.34</v>
      </c>
      <c r="P46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7.59</v>
      </c>
      <c r="Q4678">
        <f>IF(Tabla1[[#This Row],[SERVICIO]]="COMIDA",3,IF(Tabla1[[#This Row],[SERVICIO]]="CONTROLADO",12,IF(Tabla1[[#This Row],[SERVICIO]]="RÁPIDO",3.75,IF(Tabla1[[#This Row],[SERVICIO]]="NORMAL",2.5,))))</f>
        <v>3.75</v>
      </c>
      <c r="R4678">
        <f>IF(Tabla1[[#This Row],[SERVICIO]]="COMIDA",3.5,IF(Tabla1[[#This Row],[SERVICIO]]="CONTROLADO",8,IF(Tabla1[[#This Row],[SERVICIO]]="RÁPIDO",4.5,IF(Tabla1[[#This Row],[SERVICIO]]="NORMAL",3,))))</f>
        <v>4.5</v>
      </c>
      <c r="S46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78" s="2">
        <f>IF(Tabla1[[#This Row],[KILOMETROS ADICIONALES]]=0,Tabla1[[#This Row],[KILOMETROS]]*Tabla1[[#This Row],[COSTO NORMAL]],Tabla1[[#This Row],[COSTO NORMAL]]*Tabla1[[#This Row],[KILOMETROS HASTA]])</f>
        <v>16.875</v>
      </c>
      <c r="U4678" s="2">
        <f>Tabla1[[#This Row],[KILOMETROS ADICIONALES]]*Tabla1[[#This Row],[COSTO ADICIONAL]]</f>
        <v>4.1745000000000001</v>
      </c>
      <c r="V4678">
        <v>141.12</v>
      </c>
      <c r="W4678" s="2">
        <f>Tabla1[[#This Row],[COSTO NORMAL2]]+Tabla1[[#This Row],[COSTO ADICIONAL2]]</f>
        <v>21.049500000000002</v>
      </c>
    </row>
    <row r="4679" spans="1:23" x14ac:dyDescent="0.25">
      <c r="A4679" t="s">
        <v>2667</v>
      </c>
      <c r="B4679" t="s">
        <v>7474</v>
      </c>
      <c r="C4679" t="s">
        <v>13770</v>
      </c>
      <c r="D4679" t="s">
        <v>13</v>
      </c>
      <c r="E4679" t="s">
        <v>14845</v>
      </c>
      <c r="F4679" t="s">
        <v>14</v>
      </c>
      <c r="G4679" t="s">
        <v>15</v>
      </c>
      <c r="H4679" t="s">
        <v>2667</v>
      </c>
      <c r="I4679" t="s">
        <v>6996</v>
      </c>
      <c r="J4679" t="str">
        <f>MID(Tabla1[[#This Row],[HORA2]],1,2)</f>
        <v>18</v>
      </c>
      <c r="K4679" t="s">
        <v>19</v>
      </c>
      <c r="L4679" t="s">
        <v>96</v>
      </c>
      <c r="M4679" t="s">
        <v>14867</v>
      </c>
      <c r="N4679" t="s">
        <v>22</v>
      </c>
      <c r="O4679">
        <v>11.19</v>
      </c>
      <c r="P46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7.4399999999999995</v>
      </c>
      <c r="Q4679">
        <f>IF(Tabla1[[#This Row],[SERVICIO]]="COMIDA",3,IF(Tabla1[[#This Row],[SERVICIO]]="CONTROLADO",12,IF(Tabla1[[#This Row],[SERVICIO]]="RÁPIDO",3.75,IF(Tabla1[[#This Row],[SERVICIO]]="NORMAL",2.5,))))</f>
        <v>3.75</v>
      </c>
      <c r="R4679">
        <f>IF(Tabla1[[#This Row],[SERVICIO]]="COMIDA",3.5,IF(Tabla1[[#This Row],[SERVICIO]]="CONTROLADO",8,IF(Tabla1[[#This Row],[SERVICIO]]="RÁPIDO",4.5,IF(Tabla1[[#This Row],[SERVICIO]]="NORMAL",3,))))</f>
        <v>4.5</v>
      </c>
      <c r="S46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79" s="2">
        <f>IF(Tabla1[[#This Row],[KILOMETROS ADICIONALES]]=0,Tabla1[[#This Row],[KILOMETROS]]*Tabla1[[#This Row],[COSTO NORMAL]],Tabla1[[#This Row],[COSTO NORMAL]]*Tabla1[[#This Row],[KILOMETROS HASTA]])</f>
        <v>16.875</v>
      </c>
      <c r="U4679" s="2">
        <f>Tabla1[[#This Row],[KILOMETROS ADICIONALES]]*Tabla1[[#This Row],[COSTO ADICIONAL]]</f>
        <v>4.0919999999999996</v>
      </c>
      <c r="V4679">
        <v>153.62</v>
      </c>
      <c r="W4679" s="2">
        <f>Tabla1[[#This Row],[COSTO NORMAL2]]+Tabla1[[#This Row],[COSTO ADICIONAL2]]</f>
        <v>20.966999999999999</v>
      </c>
    </row>
    <row r="4680" spans="1:23" x14ac:dyDescent="0.25">
      <c r="A4680" t="s">
        <v>2667</v>
      </c>
      <c r="B4680" t="s">
        <v>7475</v>
      </c>
      <c r="C4680" t="s">
        <v>13771</v>
      </c>
      <c r="D4680" t="s">
        <v>13</v>
      </c>
      <c r="E4680" t="s">
        <v>14847</v>
      </c>
      <c r="F4680" t="s">
        <v>14</v>
      </c>
      <c r="G4680" t="s">
        <v>15</v>
      </c>
      <c r="H4680" t="s">
        <v>2667</v>
      </c>
      <c r="I4680" t="s">
        <v>7476</v>
      </c>
      <c r="J4680" t="str">
        <f>MID(Tabla1[[#This Row],[HORA2]],1,2)</f>
        <v>17</v>
      </c>
      <c r="K4680" t="s">
        <v>19</v>
      </c>
      <c r="L4680" t="s">
        <v>90</v>
      </c>
      <c r="M4680" t="s">
        <v>14867</v>
      </c>
      <c r="N4680" t="s">
        <v>22</v>
      </c>
      <c r="O4680">
        <v>15.14</v>
      </c>
      <c r="P46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4680">
        <f>IF(Tabla1[[#This Row],[SERVICIO]]="COMIDA",3,IF(Tabla1[[#This Row],[SERVICIO]]="CONTROLADO",12,IF(Tabla1[[#This Row],[SERVICIO]]="RÁPIDO",3.75,IF(Tabla1[[#This Row],[SERVICIO]]="NORMAL",2.5,))))</f>
        <v>3</v>
      </c>
      <c r="R4680">
        <f>IF(Tabla1[[#This Row],[SERVICIO]]="COMIDA",3.5,IF(Tabla1[[#This Row],[SERVICIO]]="CONTROLADO",8,IF(Tabla1[[#This Row],[SERVICIO]]="RÁPIDO",4.5,IF(Tabla1[[#This Row],[SERVICIO]]="NORMAL",3,))))</f>
        <v>3.5</v>
      </c>
      <c r="S4680">
        <f>IF(Tabla1[[#This Row],[SERVICIO]]="COMIDA",0.75,IF(Tabla1[[#This Row],[SERVICIO]]="CONTROLADO",2.65,IF(Tabla1[[#This Row],[SERVICIO]]="RÁPIDO",0.55,IF(Tabla1[[#This Row],[SERVICIO]]="NORMAL",1.2,))))</f>
        <v>0.75</v>
      </c>
      <c r="T4680" s="2">
        <f>IF(Tabla1[[#This Row],[KILOMETROS ADICIONALES]]=0,Tabla1[[#This Row],[KILOMETROS]]*Tabla1[[#This Row],[COSTO NORMAL]],Tabla1[[#This Row],[COSTO NORMAL]]*Tabla1[[#This Row],[KILOMETROS HASTA]])</f>
        <v>10.5</v>
      </c>
      <c r="U4680" s="2">
        <f>Tabla1[[#This Row],[KILOMETROS ADICIONALES]]*Tabla1[[#This Row],[COSTO ADICIONAL]]</f>
        <v>9.1050000000000004</v>
      </c>
      <c r="V4680">
        <v>183.59</v>
      </c>
      <c r="W4680" s="2">
        <f>Tabla1[[#This Row],[COSTO NORMAL2]]+Tabla1[[#This Row],[COSTO ADICIONAL2]]</f>
        <v>19.605</v>
      </c>
    </row>
    <row r="4681" spans="1:23" x14ac:dyDescent="0.25">
      <c r="A4681" t="s">
        <v>2667</v>
      </c>
      <c r="B4681" t="s">
        <v>2475</v>
      </c>
      <c r="C4681" t="s">
        <v>13772</v>
      </c>
      <c r="D4681" t="s">
        <v>13</v>
      </c>
      <c r="E4681" t="s">
        <v>14845</v>
      </c>
      <c r="F4681" t="s">
        <v>14</v>
      </c>
      <c r="G4681" t="s">
        <v>15</v>
      </c>
      <c r="H4681" t="s">
        <v>2667</v>
      </c>
      <c r="I4681" t="s">
        <v>7477</v>
      </c>
      <c r="J4681" t="str">
        <f>MID(Tabla1[[#This Row],[HORA2]],1,2)</f>
        <v>17</v>
      </c>
      <c r="K4681" t="s">
        <v>96</v>
      </c>
      <c r="L4681" t="s">
        <v>96</v>
      </c>
      <c r="M4681" t="s">
        <v>14867</v>
      </c>
      <c r="N4681" t="s">
        <v>22</v>
      </c>
      <c r="O4681">
        <v>7.47</v>
      </c>
      <c r="P46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3.7199999999999998</v>
      </c>
      <c r="Q4681">
        <f>IF(Tabla1[[#This Row],[SERVICIO]]="COMIDA",3,IF(Tabla1[[#This Row],[SERVICIO]]="CONTROLADO",12,IF(Tabla1[[#This Row],[SERVICIO]]="RÁPIDO",3.75,IF(Tabla1[[#This Row],[SERVICIO]]="NORMAL",2.5,))))</f>
        <v>3.75</v>
      </c>
      <c r="R4681">
        <f>IF(Tabla1[[#This Row],[SERVICIO]]="COMIDA",3.5,IF(Tabla1[[#This Row],[SERVICIO]]="CONTROLADO",8,IF(Tabla1[[#This Row],[SERVICIO]]="RÁPIDO",4.5,IF(Tabla1[[#This Row],[SERVICIO]]="NORMAL",3,))))</f>
        <v>4.5</v>
      </c>
      <c r="S46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1" s="2">
        <f>IF(Tabla1[[#This Row],[KILOMETROS ADICIONALES]]=0,Tabla1[[#This Row],[KILOMETROS]]*Tabla1[[#This Row],[COSTO NORMAL]],Tabla1[[#This Row],[COSTO NORMAL]]*Tabla1[[#This Row],[KILOMETROS HASTA]])</f>
        <v>16.875</v>
      </c>
      <c r="U4681" s="2">
        <f>Tabla1[[#This Row],[KILOMETROS ADICIONALES]]*Tabla1[[#This Row],[COSTO ADICIONAL]]</f>
        <v>2.0459999999999998</v>
      </c>
      <c r="V4681">
        <v>185.3</v>
      </c>
      <c r="W4681" s="2">
        <f>Tabla1[[#This Row],[COSTO NORMAL2]]+Tabla1[[#This Row],[COSTO ADICIONAL2]]</f>
        <v>18.920999999999999</v>
      </c>
    </row>
    <row r="4682" spans="1:23" x14ac:dyDescent="0.25">
      <c r="A4682" t="s">
        <v>2667</v>
      </c>
      <c r="B4682" t="s">
        <v>7478</v>
      </c>
      <c r="C4682" t="s">
        <v>13773</v>
      </c>
      <c r="D4682" t="s">
        <v>13</v>
      </c>
      <c r="E4682" t="s">
        <v>14845</v>
      </c>
      <c r="F4682" t="s">
        <v>14</v>
      </c>
      <c r="G4682" t="s">
        <v>15</v>
      </c>
      <c r="H4682" t="s">
        <v>2667</v>
      </c>
      <c r="I4682" t="s">
        <v>7479</v>
      </c>
      <c r="J4682" t="str">
        <f>MID(Tabla1[[#This Row],[HORA2]],1,2)</f>
        <v>18</v>
      </c>
      <c r="K4682" t="s">
        <v>49</v>
      </c>
      <c r="L4682" t="s">
        <v>94</v>
      </c>
      <c r="M4682" t="s">
        <v>14867</v>
      </c>
      <c r="N4682" t="s">
        <v>22</v>
      </c>
      <c r="O4682">
        <v>1.4</v>
      </c>
      <c r="P46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82">
        <f>IF(Tabla1[[#This Row],[SERVICIO]]="COMIDA",3,IF(Tabla1[[#This Row],[SERVICIO]]="CONTROLADO",12,IF(Tabla1[[#This Row],[SERVICIO]]="RÁPIDO",3.75,IF(Tabla1[[#This Row],[SERVICIO]]="NORMAL",2.5,))))</f>
        <v>3.75</v>
      </c>
      <c r="R4682">
        <f>IF(Tabla1[[#This Row],[SERVICIO]]="COMIDA",3.5,IF(Tabla1[[#This Row],[SERVICIO]]="CONTROLADO",8,IF(Tabla1[[#This Row],[SERVICIO]]="RÁPIDO",4.5,IF(Tabla1[[#This Row],[SERVICIO]]="NORMAL",3,))))</f>
        <v>4.5</v>
      </c>
      <c r="S46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2" s="2">
        <f>IF(Tabla1[[#This Row],[KILOMETROS ADICIONALES]]=0,Tabla1[[#This Row],[KILOMETROS]]*Tabla1[[#This Row],[COSTO NORMAL]],Tabla1[[#This Row],[COSTO NORMAL]]*Tabla1[[#This Row],[KILOMETROS HASTA]])</f>
        <v>6.3</v>
      </c>
      <c r="U4682" s="2">
        <f>Tabla1[[#This Row],[KILOMETROS ADICIONALES]]*Tabla1[[#This Row],[COSTO ADICIONAL]]</f>
        <v>0</v>
      </c>
      <c r="V4682">
        <v>14.29</v>
      </c>
      <c r="W4682" s="2">
        <f>Tabla1[[#This Row],[COSTO NORMAL2]]+Tabla1[[#This Row],[COSTO ADICIONAL2]]</f>
        <v>6.3</v>
      </c>
    </row>
    <row r="4683" spans="1:23" x14ac:dyDescent="0.25">
      <c r="A4683" t="s">
        <v>2667</v>
      </c>
      <c r="B4683" t="s">
        <v>7480</v>
      </c>
      <c r="C4683" t="s">
        <v>13774</v>
      </c>
      <c r="D4683" t="s">
        <v>13</v>
      </c>
      <c r="E4683" t="s">
        <v>14845</v>
      </c>
      <c r="F4683" t="s">
        <v>14</v>
      </c>
      <c r="G4683" t="s">
        <v>15</v>
      </c>
      <c r="H4683" t="s">
        <v>7153</v>
      </c>
      <c r="I4683" t="s">
        <v>7481</v>
      </c>
      <c r="J4683" t="str">
        <f>MID(Tabla1[[#This Row],[HORA2]],1,2)</f>
        <v>15</v>
      </c>
      <c r="K4683" t="s">
        <v>35</v>
      </c>
      <c r="L4683" t="s">
        <v>79</v>
      </c>
      <c r="M4683" t="s">
        <v>14867</v>
      </c>
      <c r="N4683" t="s">
        <v>22</v>
      </c>
      <c r="O4683">
        <v>12.68</v>
      </c>
      <c r="P46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8.93</v>
      </c>
      <c r="Q4683">
        <f>IF(Tabla1[[#This Row],[SERVICIO]]="COMIDA",3,IF(Tabla1[[#This Row],[SERVICIO]]="CONTROLADO",12,IF(Tabla1[[#This Row],[SERVICIO]]="RÁPIDO",3.75,IF(Tabla1[[#This Row],[SERVICIO]]="NORMAL",2.5,))))</f>
        <v>3.75</v>
      </c>
      <c r="R4683">
        <f>IF(Tabla1[[#This Row],[SERVICIO]]="COMIDA",3.5,IF(Tabla1[[#This Row],[SERVICIO]]="CONTROLADO",8,IF(Tabla1[[#This Row],[SERVICIO]]="RÁPIDO",4.5,IF(Tabla1[[#This Row],[SERVICIO]]="NORMAL",3,))))</f>
        <v>4.5</v>
      </c>
      <c r="S46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3" s="2">
        <f>IF(Tabla1[[#This Row],[KILOMETROS ADICIONALES]]=0,Tabla1[[#This Row],[KILOMETROS]]*Tabla1[[#This Row],[COSTO NORMAL]],Tabla1[[#This Row],[COSTO NORMAL]]*Tabla1[[#This Row],[KILOMETROS HASTA]])</f>
        <v>16.875</v>
      </c>
      <c r="U4683" s="2">
        <f>Tabla1[[#This Row],[KILOMETROS ADICIONALES]]*Tabla1[[#This Row],[COSTO ADICIONAL]]</f>
        <v>4.9115000000000002</v>
      </c>
      <c r="V4683">
        <v>164.75</v>
      </c>
      <c r="W4683" s="2">
        <f>Tabla1[[#This Row],[COSTO NORMAL2]]+Tabla1[[#This Row],[COSTO ADICIONAL2]]</f>
        <v>21.7865</v>
      </c>
    </row>
    <row r="4684" spans="1:23" x14ac:dyDescent="0.25">
      <c r="A4684" t="s">
        <v>2667</v>
      </c>
      <c r="B4684" t="s">
        <v>7482</v>
      </c>
      <c r="C4684" t="s">
        <v>13775</v>
      </c>
      <c r="D4684" t="s">
        <v>13</v>
      </c>
      <c r="E4684" t="s">
        <v>14845</v>
      </c>
      <c r="F4684" t="s">
        <v>14</v>
      </c>
      <c r="G4684" t="s">
        <v>41</v>
      </c>
      <c r="H4684" t="s">
        <v>2667</v>
      </c>
      <c r="I4684" t="s">
        <v>7483</v>
      </c>
      <c r="J4684" t="str">
        <f>MID(Tabla1[[#This Row],[HORA2]],1,2)</f>
        <v>19</v>
      </c>
      <c r="K4684" t="s">
        <v>43</v>
      </c>
      <c r="L4684" t="s">
        <v>49</v>
      </c>
      <c r="M4684" t="s">
        <v>14867</v>
      </c>
      <c r="N4684" t="s">
        <v>22</v>
      </c>
      <c r="O4684">
        <v>9.31</v>
      </c>
      <c r="P46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5.5600000000000005</v>
      </c>
      <c r="Q4684">
        <f>IF(Tabla1[[#This Row],[SERVICIO]]="COMIDA",3,IF(Tabla1[[#This Row],[SERVICIO]]="CONTROLADO",12,IF(Tabla1[[#This Row],[SERVICIO]]="RÁPIDO",3.75,IF(Tabla1[[#This Row],[SERVICIO]]="NORMAL",2.5,))))</f>
        <v>3.75</v>
      </c>
      <c r="R4684">
        <f>IF(Tabla1[[#This Row],[SERVICIO]]="COMIDA",3.5,IF(Tabla1[[#This Row],[SERVICIO]]="CONTROLADO",8,IF(Tabla1[[#This Row],[SERVICIO]]="RÁPIDO",4.5,IF(Tabla1[[#This Row],[SERVICIO]]="NORMAL",3,))))</f>
        <v>4.5</v>
      </c>
      <c r="S46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4" s="2">
        <f>IF(Tabla1[[#This Row],[KILOMETROS ADICIONALES]]=0,Tabla1[[#This Row],[KILOMETROS]]*Tabla1[[#This Row],[COSTO NORMAL]],Tabla1[[#This Row],[COSTO NORMAL]]*Tabla1[[#This Row],[KILOMETROS HASTA]])</f>
        <v>16.875</v>
      </c>
      <c r="U4684" s="2">
        <f>Tabla1[[#This Row],[KILOMETROS ADICIONALES]]*Tabla1[[#This Row],[COSTO ADICIONAL]]</f>
        <v>3.0580000000000007</v>
      </c>
      <c r="V4684">
        <v>191.52</v>
      </c>
      <c r="W4684" s="2">
        <f>Tabla1[[#This Row],[COSTO NORMAL2]]+Tabla1[[#This Row],[COSTO ADICIONAL2]]</f>
        <v>19.933</v>
      </c>
    </row>
    <row r="4685" spans="1:23" x14ac:dyDescent="0.25">
      <c r="A4685" t="s">
        <v>2667</v>
      </c>
      <c r="B4685" t="s">
        <v>7484</v>
      </c>
      <c r="C4685" t="s">
        <v>13776</v>
      </c>
      <c r="D4685" t="s">
        <v>13</v>
      </c>
      <c r="E4685" t="s">
        <v>14845</v>
      </c>
      <c r="F4685" t="s">
        <v>14</v>
      </c>
      <c r="G4685" t="s">
        <v>15</v>
      </c>
      <c r="H4685" t="s">
        <v>2667</v>
      </c>
      <c r="I4685" t="s">
        <v>3835</v>
      </c>
      <c r="J4685" t="str">
        <f>MID(Tabla1[[#This Row],[HORA2]],1,2)</f>
        <v>19</v>
      </c>
      <c r="K4685" t="s">
        <v>35</v>
      </c>
      <c r="L4685" t="s">
        <v>20</v>
      </c>
      <c r="M4685" t="s">
        <v>14867</v>
      </c>
      <c r="N4685" t="s">
        <v>22</v>
      </c>
      <c r="O4685">
        <v>7.62</v>
      </c>
      <c r="P46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3.87</v>
      </c>
      <c r="Q4685">
        <f>IF(Tabla1[[#This Row],[SERVICIO]]="COMIDA",3,IF(Tabla1[[#This Row],[SERVICIO]]="CONTROLADO",12,IF(Tabla1[[#This Row],[SERVICIO]]="RÁPIDO",3.75,IF(Tabla1[[#This Row],[SERVICIO]]="NORMAL",2.5,))))</f>
        <v>3.75</v>
      </c>
      <c r="R4685">
        <f>IF(Tabla1[[#This Row],[SERVICIO]]="COMIDA",3.5,IF(Tabla1[[#This Row],[SERVICIO]]="CONTROLADO",8,IF(Tabla1[[#This Row],[SERVICIO]]="RÁPIDO",4.5,IF(Tabla1[[#This Row],[SERVICIO]]="NORMAL",3,))))</f>
        <v>4.5</v>
      </c>
      <c r="S46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5" s="2">
        <f>IF(Tabla1[[#This Row],[KILOMETROS ADICIONALES]]=0,Tabla1[[#This Row],[KILOMETROS]]*Tabla1[[#This Row],[COSTO NORMAL]],Tabla1[[#This Row],[COSTO NORMAL]]*Tabla1[[#This Row],[KILOMETROS HASTA]])</f>
        <v>16.875</v>
      </c>
      <c r="U4685" s="2">
        <f>Tabla1[[#This Row],[KILOMETROS ADICIONALES]]*Tabla1[[#This Row],[COSTO ADICIONAL]]</f>
        <v>2.1285000000000003</v>
      </c>
      <c r="V4685">
        <v>90.83</v>
      </c>
      <c r="W4685" s="2">
        <f>Tabla1[[#This Row],[COSTO NORMAL2]]+Tabla1[[#This Row],[COSTO ADICIONAL2]]</f>
        <v>19.003499999999999</v>
      </c>
    </row>
    <row r="4686" spans="1:23" x14ac:dyDescent="0.25">
      <c r="A4686" t="s">
        <v>2667</v>
      </c>
      <c r="B4686" t="s">
        <v>7485</v>
      </c>
      <c r="C4686" t="s">
        <v>13777</v>
      </c>
      <c r="D4686" t="s">
        <v>13</v>
      </c>
      <c r="E4686" t="s">
        <v>14847</v>
      </c>
      <c r="F4686" t="s">
        <v>14</v>
      </c>
      <c r="G4686" t="s">
        <v>15</v>
      </c>
      <c r="H4686" t="s">
        <v>2667</v>
      </c>
      <c r="I4686" t="s">
        <v>7486</v>
      </c>
      <c r="J4686" t="str">
        <f>MID(Tabla1[[#This Row],[HORA2]],1,2)</f>
        <v>18</v>
      </c>
      <c r="K4686" t="s">
        <v>19</v>
      </c>
      <c r="L4686" t="s">
        <v>90</v>
      </c>
      <c r="M4686" t="s">
        <v>14867</v>
      </c>
      <c r="N4686" t="s">
        <v>22</v>
      </c>
      <c r="O4686">
        <v>6.73</v>
      </c>
      <c r="P46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3.7300000000000004</v>
      </c>
      <c r="Q4686">
        <f>IF(Tabla1[[#This Row],[SERVICIO]]="COMIDA",3,IF(Tabla1[[#This Row],[SERVICIO]]="CONTROLADO",12,IF(Tabla1[[#This Row],[SERVICIO]]="RÁPIDO",3.75,IF(Tabla1[[#This Row],[SERVICIO]]="NORMAL",2.5,))))</f>
        <v>3</v>
      </c>
      <c r="R4686">
        <f>IF(Tabla1[[#This Row],[SERVICIO]]="COMIDA",3.5,IF(Tabla1[[#This Row],[SERVICIO]]="CONTROLADO",8,IF(Tabla1[[#This Row],[SERVICIO]]="RÁPIDO",4.5,IF(Tabla1[[#This Row],[SERVICIO]]="NORMAL",3,))))</f>
        <v>3.5</v>
      </c>
      <c r="S4686">
        <f>IF(Tabla1[[#This Row],[SERVICIO]]="COMIDA",0.75,IF(Tabla1[[#This Row],[SERVICIO]]="CONTROLADO",2.65,IF(Tabla1[[#This Row],[SERVICIO]]="RÁPIDO",0.55,IF(Tabla1[[#This Row],[SERVICIO]]="NORMAL",1.2,))))</f>
        <v>0.75</v>
      </c>
      <c r="T4686" s="2">
        <f>IF(Tabla1[[#This Row],[KILOMETROS ADICIONALES]]=0,Tabla1[[#This Row],[KILOMETROS]]*Tabla1[[#This Row],[COSTO NORMAL]],Tabla1[[#This Row],[COSTO NORMAL]]*Tabla1[[#This Row],[KILOMETROS HASTA]])</f>
        <v>10.5</v>
      </c>
      <c r="U4686" s="2">
        <f>Tabla1[[#This Row],[KILOMETROS ADICIONALES]]*Tabla1[[#This Row],[COSTO ADICIONAL]]</f>
        <v>2.7975000000000003</v>
      </c>
      <c r="V4686">
        <v>186.61</v>
      </c>
      <c r="W4686" s="2">
        <f>Tabla1[[#This Row],[COSTO NORMAL2]]+Tabla1[[#This Row],[COSTO ADICIONAL2]]</f>
        <v>13.297499999999999</v>
      </c>
    </row>
    <row r="4687" spans="1:23" x14ac:dyDescent="0.25">
      <c r="A4687" t="s">
        <v>2667</v>
      </c>
      <c r="B4687" t="s">
        <v>2494</v>
      </c>
      <c r="C4687" t="s">
        <v>13778</v>
      </c>
      <c r="D4687" t="s">
        <v>13</v>
      </c>
      <c r="E4687" t="s">
        <v>14845</v>
      </c>
      <c r="F4687" t="s">
        <v>14</v>
      </c>
      <c r="G4687" t="s">
        <v>15</v>
      </c>
      <c r="H4687" t="s">
        <v>7153</v>
      </c>
      <c r="I4687" t="s">
        <v>7487</v>
      </c>
      <c r="J4687" t="str">
        <f>MID(Tabla1[[#This Row],[HORA2]],1,2)</f>
        <v>12</v>
      </c>
      <c r="K4687" t="s">
        <v>53</v>
      </c>
      <c r="L4687" t="s">
        <v>31</v>
      </c>
      <c r="M4687" t="s">
        <v>14867</v>
      </c>
      <c r="N4687" t="s">
        <v>22</v>
      </c>
      <c r="O4687">
        <v>5.91</v>
      </c>
      <c r="P46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2.16</v>
      </c>
      <c r="Q4687">
        <f>IF(Tabla1[[#This Row],[SERVICIO]]="COMIDA",3,IF(Tabla1[[#This Row],[SERVICIO]]="CONTROLADO",12,IF(Tabla1[[#This Row],[SERVICIO]]="RÁPIDO",3.75,IF(Tabla1[[#This Row],[SERVICIO]]="NORMAL",2.5,))))</f>
        <v>3.75</v>
      </c>
      <c r="R4687">
        <f>IF(Tabla1[[#This Row],[SERVICIO]]="COMIDA",3.5,IF(Tabla1[[#This Row],[SERVICIO]]="CONTROLADO",8,IF(Tabla1[[#This Row],[SERVICIO]]="RÁPIDO",4.5,IF(Tabla1[[#This Row],[SERVICIO]]="NORMAL",3,))))</f>
        <v>4.5</v>
      </c>
      <c r="S46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7" s="2">
        <f>IF(Tabla1[[#This Row],[KILOMETROS ADICIONALES]]=0,Tabla1[[#This Row],[KILOMETROS]]*Tabla1[[#This Row],[COSTO NORMAL]],Tabla1[[#This Row],[COSTO NORMAL]]*Tabla1[[#This Row],[KILOMETROS HASTA]])</f>
        <v>16.875</v>
      </c>
      <c r="U4687" s="2">
        <f>Tabla1[[#This Row],[KILOMETROS ADICIONALES]]*Tabla1[[#This Row],[COSTO ADICIONAL]]</f>
        <v>1.1880000000000002</v>
      </c>
      <c r="V4687">
        <v>58.23</v>
      </c>
      <c r="W4687" s="2">
        <f>Tabla1[[#This Row],[COSTO NORMAL2]]+Tabla1[[#This Row],[COSTO ADICIONAL2]]</f>
        <v>18.062999999999999</v>
      </c>
    </row>
    <row r="4688" spans="1:23" x14ac:dyDescent="0.25">
      <c r="A4688" t="s">
        <v>2667</v>
      </c>
      <c r="B4688" t="s">
        <v>7488</v>
      </c>
      <c r="C4688" t="s">
        <v>13779</v>
      </c>
      <c r="D4688" t="s">
        <v>13</v>
      </c>
      <c r="E4688" t="s">
        <v>14847</v>
      </c>
      <c r="F4688" t="s">
        <v>14</v>
      </c>
      <c r="G4688" t="s">
        <v>15</v>
      </c>
      <c r="H4688" t="s">
        <v>2667</v>
      </c>
      <c r="I4688" t="s">
        <v>7489</v>
      </c>
      <c r="J4688" t="str">
        <f>MID(Tabla1[[#This Row],[HORA2]],1,2)</f>
        <v>18</v>
      </c>
      <c r="K4688" t="s">
        <v>19</v>
      </c>
      <c r="L4688" t="s">
        <v>90</v>
      </c>
      <c r="M4688" t="s">
        <v>14867</v>
      </c>
      <c r="N4688" t="s">
        <v>22</v>
      </c>
      <c r="O4688">
        <v>12.86</v>
      </c>
      <c r="P46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4688">
        <f>IF(Tabla1[[#This Row],[SERVICIO]]="COMIDA",3,IF(Tabla1[[#This Row],[SERVICIO]]="CONTROLADO",12,IF(Tabla1[[#This Row],[SERVICIO]]="RÁPIDO",3.75,IF(Tabla1[[#This Row],[SERVICIO]]="NORMAL",2.5,))))</f>
        <v>3</v>
      </c>
      <c r="R4688">
        <f>IF(Tabla1[[#This Row],[SERVICIO]]="COMIDA",3.5,IF(Tabla1[[#This Row],[SERVICIO]]="CONTROLADO",8,IF(Tabla1[[#This Row],[SERVICIO]]="RÁPIDO",4.5,IF(Tabla1[[#This Row],[SERVICIO]]="NORMAL",3,))))</f>
        <v>3.5</v>
      </c>
      <c r="S4688">
        <f>IF(Tabla1[[#This Row],[SERVICIO]]="COMIDA",0.75,IF(Tabla1[[#This Row],[SERVICIO]]="CONTROLADO",2.65,IF(Tabla1[[#This Row],[SERVICIO]]="RÁPIDO",0.55,IF(Tabla1[[#This Row],[SERVICIO]]="NORMAL",1.2,))))</f>
        <v>0.75</v>
      </c>
      <c r="T4688" s="2">
        <f>IF(Tabla1[[#This Row],[KILOMETROS ADICIONALES]]=0,Tabla1[[#This Row],[KILOMETROS]]*Tabla1[[#This Row],[COSTO NORMAL]],Tabla1[[#This Row],[COSTO NORMAL]]*Tabla1[[#This Row],[KILOMETROS HASTA]])</f>
        <v>10.5</v>
      </c>
      <c r="U4688" s="2">
        <f>Tabla1[[#This Row],[KILOMETROS ADICIONALES]]*Tabla1[[#This Row],[COSTO ADICIONAL]]</f>
        <v>7.3949999999999996</v>
      </c>
      <c r="V4688">
        <v>179.52</v>
      </c>
      <c r="W4688" s="2">
        <f>Tabla1[[#This Row],[COSTO NORMAL2]]+Tabla1[[#This Row],[COSTO ADICIONAL2]]</f>
        <v>17.895</v>
      </c>
    </row>
    <row r="4689" spans="1:23" x14ac:dyDescent="0.25">
      <c r="A4689" t="s">
        <v>2667</v>
      </c>
      <c r="B4689" t="s">
        <v>7490</v>
      </c>
      <c r="C4689" t="s">
        <v>13780</v>
      </c>
      <c r="D4689" t="s">
        <v>13</v>
      </c>
      <c r="E4689" t="s">
        <v>14845</v>
      </c>
      <c r="F4689" t="s">
        <v>14</v>
      </c>
      <c r="G4689" t="s">
        <v>15</v>
      </c>
      <c r="H4689" t="s">
        <v>2667</v>
      </c>
      <c r="I4689" t="s">
        <v>7491</v>
      </c>
      <c r="J4689" t="str">
        <f>MID(Tabla1[[#This Row],[HORA2]],1,2)</f>
        <v>18</v>
      </c>
      <c r="K4689" t="s">
        <v>26</v>
      </c>
      <c r="L4689" t="s">
        <v>19</v>
      </c>
      <c r="M4689" t="s">
        <v>14867</v>
      </c>
      <c r="N4689" t="s">
        <v>22</v>
      </c>
      <c r="O4689">
        <v>18.41</v>
      </c>
      <c r="P46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14.66</v>
      </c>
      <c r="Q4689">
        <f>IF(Tabla1[[#This Row],[SERVICIO]]="COMIDA",3,IF(Tabla1[[#This Row],[SERVICIO]]="CONTROLADO",12,IF(Tabla1[[#This Row],[SERVICIO]]="RÁPIDO",3.75,IF(Tabla1[[#This Row],[SERVICIO]]="NORMAL",2.5,))))</f>
        <v>3.75</v>
      </c>
      <c r="R4689">
        <f>IF(Tabla1[[#This Row],[SERVICIO]]="COMIDA",3.5,IF(Tabla1[[#This Row],[SERVICIO]]="CONTROLADO",8,IF(Tabla1[[#This Row],[SERVICIO]]="RÁPIDO",4.5,IF(Tabla1[[#This Row],[SERVICIO]]="NORMAL",3,))))</f>
        <v>4.5</v>
      </c>
      <c r="S46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89" s="2">
        <f>IF(Tabla1[[#This Row],[KILOMETROS ADICIONALES]]=0,Tabla1[[#This Row],[KILOMETROS]]*Tabla1[[#This Row],[COSTO NORMAL]],Tabla1[[#This Row],[COSTO NORMAL]]*Tabla1[[#This Row],[KILOMETROS HASTA]])</f>
        <v>16.875</v>
      </c>
      <c r="U4689" s="2">
        <f>Tabla1[[#This Row],[KILOMETROS ADICIONALES]]*Tabla1[[#This Row],[COSTO ADICIONAL]]</f>
        <v>8.0630000000000006</v>
      </c>
      <c r="V4689">
        <v>46.31</v>
      </c>
      <c r="W4689" s="2">
        <f>Tabla1[[#This Row],[COSTO NORMAL2]]+Tabla1[[#This Row],[COSTO ADICIONAL2]]</f>
        <v>24.938000000000002</v>
      </c>
    </row>
    <row r="4690" spans="1:23" x14ac:dyDescent="0.25">
      <c r="A4690" t="s">
        <v>2667</v>
      </c>
      <c r="B4690" t="s">
        <v>6272</v>
      </c>
      <c r="C4690" t="s">
        <v>13781</v>
      </c>
      <c r="D4690" t="s">
        <v>13</v>
      </c>
      <c r="E4690" t="s">
        <v>14847</v>
      </c>
      <c r="F4690" t="s">
        <v>14</v>
      </c>
      <c r="G4690" t="s">
        <v>15</v>
      </c>
      <c r="H4690" t="s">
        <v>2667</v>
      </c>
      <c r="I4690" t="s">
        <v>7492</v>
      </c>
      <c r="J4690" t="str">
        <f>MID(Tabla1[[#This Row],[HORA2]],1,2)</f>
        <v>20</v>
      </c>
      <c r="K4690" t="s">
        <v>43</v>
      </c>
      <c r="L4690" t="s">
        <v>44</v>
      </c>
      <c r="M4690" t="s">
        <v>14867</v>
      </c>
      <c r="N4690" t="s">
        <v>22</v>
      </c>
      <c r="O4690">
        <v>12.17</v>
      </c>
      <c r="P46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9.17</v>
      </c>
      <c r="Q4690">
        <f>IF(Tabla1[[#This Row],[SERVICIO]]="COMIDA",3,IF(Tabla1[[#This Row],[SERVICIO]]="CONTROLADO",12,IF(Tabla1[[#This Row],[SERVICIO]]="RÁPIDO",3.75,IF(Tabla1[[#This Row],[SERVICIO]]="NORMAL",2.5,))))</f>
        <v>3</v>
      </c>
      <c r="R4690">
        <f>IF(Tabla1[[#This Row],[SERVICIO]]="COMIDA",3.5,IF(Tabla1[[#This Row],[SERVICIO]]="CONTROLADO",8,IF(Tabla1[[#This Row],[SERVICIO]]="RÁPIDO",4.5,IF(Tabla1[[#This Row],[SERVICIO]]="NORMAL",3,))))</f>
        <v>3.5</v>
      </c>
      <c r="S4690">
        <f>IF(Tabla1[[#This Row],[SERVICIO]]="COMIDA",0.75,IF(Tabla1[[#This Row],[SERVICIO]]="CONTROLADO",2.65,IF(Tabla1[[#This Row],[SERVICIO]]="RÁPIDO",0.55,IF(Tabla1[[#This Row],[SERVICIO]]="NORMAL",1.2,))))</f>
        <v>0.75</v>
      </c>
      <c r="T4690" s="2">
        <f>IF(Tabla1[[#This Row],[KILOMETROS ADICIONALES]]=0,Tabla1[[#This Row],[KILOMETROS]]*Tabla1[[#This Row],[COSTO NORMAL]],Tabla1[[#This Row],[COSTO NORMAL]]*Tabla1[[#This Row],[KILOMETROS HASTA]])</f>
        <v>10.5</v>
      </c>
      <c r="U4690" s="2">
        <f>Tabla1[[#This Row],[KILOMETROS ADICIONALES]]*Tabla1[[#This Row],[COSTO ADICIONAL]]</f>
        <v>6.8774999999999995</v>
      </c>
      <c r="V4690">
        <v>202.87</v>
      </c>
      <c r="W4690" s="2">
        <f>Tabla1[[#This Row],[COSTO NORMAL2]]+Tabla1[[#This Row],[COSTO ADICIONAL2]]</f>
        <v>17.377499999999998</v>
      </c>
    </row>
    <row r="4691" spans="1:23" x14ac:dyDescent="0.25">
      <c r="A4691" t="s">
        <v>2667</v>
      </c>
      <c r="B4691" t="s">
        <v>7493</v>
      </c>
      <c r="C4691" t="s">
        <v>13782</v>
      </c>
      <c r="D4691" t="s">
        <v>13</v>
      </c>
      <c r="E4691" t="s">
        <v>14845</v>
      </c>
      <c r="F4691" t="s">
        <v>14</v>
      </c>
      <c r="G4691" t="s">
        <v>15</v>
      </c>
      <c r="H4691" t="s">
        <v>7153</v>
      </c>
      <c r="I4691" t="s">
        <v>7494</v>
      </c>
      <c r="J4691" t="str">
        <f>MID(Tabla1[[#This Row],[HORA2]],1,2)</f>
        <v>13</v>
      </c>
      <c r="K4691" t="s">
        <v>96</v>
      </c>
      <c r="L4691" t="s">
        <v>96</v>
      </c>
      <c r="M4691" t="s">
        <v>14867</v>
      </c>
      <c r="N4691" t="s">
        <v>22</v>
      </c>
      <c r="O4691">
        <v>13.19</v>
      </c>
      <c r="P46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9.44</v>
      </c>
      <c r="Q4691">
        <f>IF(Tabla1[[#This Row],[SERVICIO]]="COMIDA",3,IF(Tabla1[[#This Row],[SERVICIO]]="CONTROLADO",12,IF(Tabla1[[#This Row],[SERVICIO]]="RÁPIDO",3.75,IF(Tabla1[[#This Row],[SERVICIO]]="NORMAL",2.5,))))</f>
        <v>3.75</v>
      </c>
      <c r="R4691">
        <f>IF(Tabla1[[#This Row],[SERVICIO]]="COMIDA",3.5,IF(Tabla1[[#This Row],[SERVICIO]]="CONTROLADO",8,IF(Tabla1[[#This Row],[SERVICIO]]="RÁPIDO",4.5,IF(Tabla1[[#This Row],[SERVICIO]]="NORMAL",3,))))</f>
        <v>4.5</v>
      </c>
      <c r="S46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1" s="2">
        <f>IF(Tabla1[[#This Row],[KILOMETROS ADICIONALES]]=0,Tabla1[[#This Row],[KILOMETROS]]*Tabla1[[#This Row],[COSTO NORMAL]],Tabla1[[#This Row],[COSTO NORMAL]]*Tabla1[[#This Row],[KILOMETROS HASTA]])</f>
        <v>16.875</v>
      </c>
      <c r="U4691" s="2">
        <f>Tabla1[[#This Row],[KILOMETROS ADICIONALES]]*Tabla1[[#This Row],[COSTO ADICIONAL]]</f>
        <v>5.1920000000000002</v>
      </c>
      <c r="V4691">
        <v>146.46</v>
      </c>
      <c r="W4691" s="2">
        <f>Tabla1[[#This Row],[COSTO NORMAL2]]+Tabla1[[#This Row],[COSTO ADICIONAL2]]</f>
        <v>22.067</v>
      </c>
    </row>
    <row r="4692" spans="1:23" x14ac:dyDescent="0.25">
      <c r="A4692" t="s">
        <v>2667</v>
      </c>
      <c r="B4692" t="s">
        <v>7495</v>
      </c>
      <c r="C4692" t="s">
        <v>13783</v>
      </c>
      <c r="D4692" t="s">
        <v>13</v>
      </c>
      <c r="E4692" t="s">
        <v>14845</v>
      </c>
      <c r="F4692" t="s">
        <v>14</v>
      </c>
      <c r="G4692" t="s">
        <v>15</v>
      </c>
      <c r="H4692" t="s">
        <v>7153</v>
      </c>
      <c r="I4692" t="s">
        <v>3132</v>
      </c>
      <c r="J4692" t="str">
        <f>MID(Tabla1[[#This Row],[HORA2]],1,2)</f>
        <v>15</v>
      </c>
      <c r="K4692" t="s">
        <v>44</v>
      </c>
      <c r="L4692" t="s">
        <v>44</v>
      </c>
      <c r="M4692" t="s">
        <v>14867</v>
      </c>
      <c r="N4692" t="s">
        <v>22</v>
      </c>
      <c r="O4692">
        <v>2.52</v>
      </c>
      <c r="P46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92">
        <f>IF(Tabla1[[#This Row],[SERVICIO]]="COMIDA",3,IF(Tabla1[[#This Row],[SERVICIO]]="CONTROLADO",12,IF(Tabla1[[#This Row],[SERVICIO]]="RÁPIDO",3.75,IF(Tabla1[[#This Row],[SERVICIO]]="NORMAL",2.5,))))</f>
        <v>3.75</v>
      </c>
      <c r="R4692">
        <f>IF(Tabla1[[#This Row],[SERVICIO]]="COMIDA",3.5,IF(Tabla1[[#This Row],[SERVICIO]]="CONTROLADO",8,IF(Tabla1[[#This Row],[SERVICIO]]="RÁPIDO",4.5,IF(Tabla1[[#This Row],[SERVICIO]]="NORMAL",3,))))</f>
        <v>4.5</v>
      </c>
      <c r="S46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2" s="2">
        <f>IF(Tabla1[[#This Row],[KILOMETROS ADICIONALES]]=0,Tabla1[[#This Row],[KILOMETROS]]*Tabla1[[#This Row],[COSTO NORMAL]],Tabla1[[#This Row],[COSTO NORMAL]]*Tabla1[[#This Row],[KILOMETROS HASTA]])</f>
        <v>11.34</v>
      </c>
      <c r="U4692" s="2">
        <f>Tabla1[[#This Row],[KILOMETROS ADICIONALES]]*Tabla1[[#This Row],[COSTO ADICIONAL]]</f>
        <v>0</v>
      </c>
      <c r="V4692">
        <v>188.41</v>
      </c>
      <c r="W4692" s="2">
        <f>Tabla1[[#This Row],[COSTO NORMAL2]]+Tabla1[[#This Row],[COSTO ADICIONAL2]]</f>
        <v>11.34</v>
      </c>
    </row>
    <row r="4693" spans="1:23" x14ac:dyDescent="0.25">
      <c r="A4693" t="s">
        <v>2667</v>
      </c>
      <c r="B4693" t="s">
        <v>7496</v>
      </c>
      <c r="C4693" t="s">
        <v>13784</v>
      </c>
      <c r="D4693" t="s">
        <v>13</v>
      </c>
      <c r="E4693" t="s">
        <v>14845</v>
      </c>
      <c r="F4693" t="s">
        <v>14</v>
      </c>
      <c r="G4693" t="s">
        <v>15</v>
      </c>
      <c r="H4693" t="s">
        <v>7153</v>
      </c>
      <c r="I4693" t="s">
        <v>7497</v>
      </c>
      <c r="J4693" t="str">
        <f>MID(Tabla1[[#This Row],[HORA2]],1,2)</f>
        <v>12</v>
      </c>
      <c r="K4693" t="s">
        <v>19</v>
      </c>
      <c r="L4693" t="s">
        <v>27</v>
      </c>
      <c r="M4693" t="s">
        <v>14867</v>
      </c>
      <c r="N4693" t="s">
        <v>22</v>
      </c>
      <c r="O4693">
        <v>6.19</v>
      </c>
      <c r="P46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2.4400000000000004</v>
      </c>
      <c r="Q4693">
        <f>IF(Tabla1[[#This Row],[SERVICIO]]="COMIDA",3,IF(Tabla1[[#This Row],[SERVICIO]]="CONTROLADO",12,IF(Tabla1[[#This Row],[SERVICIO]]="RÁPIDO",3.75,IF(Tabla1[[#This Row],[SERVICIO]]="NORMAL",2.5,))))</f>
        <v>3.75</v>
      </c>
      <c r="R4693">
        <f>IF(Tabla1[[#This Row],[SERVICIO]]="COMIDA",3.5,IF(Tabla1[[#This Row],[SERVICIO]]="CONTROLADO",8,IF(Tabla1[[#This Row],[SERVICIO]]="RÁPIDO",4.5,IF(Tabla1[[#This Row],[SERVICIO]]="NORMAL",3,))))</f>
        <v>4.5</v>
      </c>
      <c r="S46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3" s="2">
        <f>IF(Tabla1[[#This Row],[KILOMETROS ADICIONALES]]=0,Tabla1[[#This Row],[KILOMETROS]]*Tabla1[[#This Row],[COSTO NORMAL]],Tabla1[[#This Row],[COSTO NORMAL]]*Tabla1[[#This Row],[KILOMETROS HASTA]])</f>
        <v>16.875</v>
      </c>
      <c r="U4693" s="2">
        <f>Tabla1[[#This Row],[KILOMETROS ADICIONALES]]*Tabla1[[#This Row],[COSTO ADICIONAL]]</f>
        <v>1.3420000000000003</v>
      </c>
      <c r="V4693">
        <v>48.46</v>
      </c>
      <c r="W4693" s="2">
        <f>Tabla1[[#This Row],[COSTO NORMAL2]]+Tabla1[[#This Row],[COSTO ADICIONAL2]]</f>
        <v>18.216999999999999</v>
      </c>
    </row>
    <row r="4694" spans="1:23" x14ac:dyDescent="0.25">
      <c r="A4694" t="s">
        <v>2667</v>
      </c>
      <c r="B4694" t="s">
        <v>7498</v>
      </c>
      <c r="C4694" t="s">
        <v>13785</v>
      </c>
      <c r="D4694" t="s">
        <v>13</v>
      </c>
      <c r="E4694" t="s">
        <v>14845</v>
      </c>
      <c r="F4694" t="s">
        <v>14</v>
      </c>
      <c r="G4694" t="s">
        <v>15</v>
      </c>
      <c r="H4694" t="s">
        <v>7153</v>
      </c>
      <c r="I4694" t="s">
        <v>2151</v>
      </c>
      <c r="J4694" t="str">
        <f>MID(Tabla1[[#This Row],[HORA2]],1,2)</f>
        <v>11</v>
      </c>
      <c r="K4694" t="s">
        <v>53</v>
      </c>
      <c r="L4694" t="s">
        <v>323</v>
      </c>
      <c r="M4694" t="s">
        <v>14867</v>
      </c>
      <c r="N4694" t="s">
        <v>22</v>
      </c>
      <c r="O4694">
        <v>8.6300000000000008</v>
      </c>
      <c r="P46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4.8800000000000008</v>
      </c>
      <c r="Q4694">
        <f>IF(Tabla1[[#This Row],[SERVICIO]]="COMIDA",3,IF(Tabla1[[#This Row],[SERVICIO]]="CONTROLADO",12,IF(Tabla1[[#This Row],[SERVICIO]]="RÁPIDO",3.75,IF(Tabla1[[#This Row],[SERVICIO]]="NORMAL",2.5,))))</f>
        <v>3.75</v>
      </c>
      <c r="R4694">
        <f>IF(Tabla1[[#This Row],[SERVICIO]]="COMIDA",3.5,IF(Tabla1[[#This Row],[SERVICIO]]="CONTROLADO",8,IF(Tabla1[[#This Row],[SERVICIO]]="RÁPIDO",4.5,IF(Tabla1[[#This Row],[SERVICIO]]="NORMAL",3,))))</f>
        <v>4.5</v>
      </c>
      <c r="S46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4" s="2">
        <f>IF(Tabla1[[#This Row],[KILOMETROS ADICIONALES]]=0,Tabla1[[#This Row],[KILOMETROS]]*Tabla1[[#This Row],[COSTO NORMAL]],Tabla1[[#This Row],[COSTO NORMAL]]*Tabla1[[#This Row],[KILOMETROS HASTA]])</f>
        <v>16.875</v>
      </c>
      <c r="U4694" s="2">
        <f>Tabla1[[#This Row],[KILOMETROS ADICIONALES]]*Tabla1[[#This Row],[COSTO ADICIONAL]]</f>
        <v>2.6840000000000006</v>
      </c>
      <c r="V4694">
        <v>22.5</v>
      </c>
      <c r="W4694" s="2">
        <f>Tabla1[[#This Row],[COSTO NORMAL2]]+Tabla1[[#This Row],[COSTO ADICIONAL2]]</f>
        <v>19.559000000000001</v>
      </c>
    </row>
    <row r="4695" spans="1:23" x14ac:dyDescent="0.25">
      <c r="A4695" t="s">
        <v>2667</v>
      </c>
      <c r="B4695" t="s">
        <v>7499</v>
      </c>
      <c r="C4695" t="s">
        <v>13786</v>
      </c>
      <c r="D4695" t="s">
        <v>13</v>
      </c>
      <c r="E4695" t="s">
        <v>14847</v>
      </c>
      <c r="F4695" t="s">
        <v>14</v>
      </c>
      <c r="G4695" t="s">
        <v>15</v>
      </c>
      <c r="H4695" t="s">
        <v>2667</v>
      </c>
      <c r="I4695" t="s">
        <v>7500</v>
      </c>
      <c r="J4695" t="str">
        <f>MID(Tabla1[[#This Row],[HORA2]],1,2)</f>
        <v>19</v>
      </c>
      <c r="K4695" t="s">
        <v>19</v>
      </c>
      <c r="L4695" t="s">
        <v>43</v>
      </c>
      <c r="M4695" t="s">
        <v>14867</v>
      </c>
      <c r="N4695" t="s">
        <v>22</v>
      </c>
      <c r="O4695">
        <v>14.55</v>
      </c>
      <c r="P46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4695">
        <f>IF(Tabla1[[#This Row],[SERVICIO]]="COMIDA",3,IF(Tabla1[[#This Row],[SERVICIO]]="CONTROLADO",12,IF(Tabla1[[#This Row],[SERVICIO]]="RÁPIDO",3.75,IF(Tabla1[[#This Row],[SERVICIO]]="NORMAL",2.5,))))</f>
        <v>3</v>
      </c>
      <c r="R4695">
        <f>IF(Tabla1[[#This Row],[SERVICIO]]="COMIDA",3.5,IF(Tabla1[[#This Row],[SERVICIO]]="CONTROLADO",8,IF(Tabla1[[#This Row],[SERVICIO]]="RÁPIDO",4.5,IF(Tabla1[[#This Row],[SERVICIO]]="NORMAL",3,))))</f>
        <v>3.5</v>
      </c>
      <c r="S4695">
        <f>IF(Tabla1[[#This Row],[SERVICIO]]="COMIDA",0.75,IF(Tabla1[[#This Row],[SERVICIO]]="CONTROLADO",2.65,IF(Tabla1[[#This Row],[SERVICIO]]="RÁPIDO",0.55,IF(Tabla1[[#This Row],[SERVICIO]]="NORMAL",1.2,))))</f>
        <v>0.75</v>
      </c>
      <c r="T4695" s="2">
        <f>IF(Tabla1[[#This Row],[KILOMETROS ADICIONALES]]=0,Tabla1[[#This Row],[KILOMETROS]]*Tabla1[[#This Row],[COSTO NORMAL]],Tabla1[[#This Row],[COSTO NORMAL]]*Tabla1[[#This Row],[KILOMETROS HASTA]])</f>
        <v>10.5</v>
      </c>
      <c r="U4695" s="2">
        <f>Tabla1[[#This Row],[KILOMETROS ADICIONALES]]*Tabla1[[#This Row],[COSTO ADICIONAL]]</f>
        <v>8.6625000000000014</v>
      </c>
      <c r="V4695">
        <v>161.84</v>
      </c>
      <c r="W4695" s="2">
        <f>Tabla1[[#This Row],[COSTO NORMAL2]]+Tabla1[[#This Row],[COSTO ADICIONAL2]]</f>
        <v>19.162500000000001</v>
      </c>
    </row>
    <row r="4696" spans="1:23" x14ac:dyDescent="0.25">
      <c r="A4696" t="s">
        <v>2667</v>
      </c>
      <c r="B4696" t="s">
        <v>7501</v>
      </c>
      <c r="C4696" t="s">
        <v>13787</v>
      </c>
      <c r="D4696" t="s">
        <v>13</v>
      </c>
      <c r="E4696" t="s">
        <v>14847</v>
      </c>
      <c r="F4696" t="s">
        <v>76</v>
      </c>
      <c r="G4696" t="s">
        <v>15</v>
      </c>
      <c r="H4696" t="s">
        <v>2667</v>
      </c>
      <c r="I4696" t="s">
        <v>7502</v>
      </c>
      <c r="J4696" t="str">
        <f>MID(Tabla1[[#This Row],[HORA2]],1,2)</f>
        <v>20</v>
      </c>
      <c r="K4696" t="s">
        <v>43</v>
      </c>
      <c r="L4696" t="s">
        <v>153</v>
      </c>
      <c r="M4696" t="s">
        <v>14867</v>
      </c>
      <c r="N4696" t="s">
        <v>22</v>
      </c>
      <c r="O4696">
        <v>11.09</v>
      </c>
      <c r="P46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8.09</v>
      </c>
      <c r="Q4696">
        <f>IF(Tabla1[[#This Row],[SERVICIO]]="COMIDA",3,IF(Tabla1[[#This Row],[SERVICIO]]="CONTROLADO",12,IF(Tabla1[[#This Row],[SERVICIO]]="RÁPIDO",3.75,IF(Tabla1[[#This Row],[SERVICIO]]="NORMAL",2.5,))))</f>
        <v>3</v>
      </c>
      <c r="R4696">
        <f>IF(Tabla1[[#This Row],[SERVICIO]]="COMIDA",3.5,IF(Tabla1[[#This Row],[SERVICIO]]="CONTROLADO",8,IF(Tabla1[[#This Row],[SERVICIO]]="RÁPIDO",4.5,IF(Tabla1[[#This Row],[SERVICIO]]="NORMAL",3,))))</f>
        <v>3.5</v>
      </c>
      <c r="S4696">
        <f>IF(Tabla1[[#This Row],[SERVICIO]]="COMIDA",0.75,IF(Tabla1[[#This Row],[SERVICIO]]="CONTROLADO",2.65,IF(Tabla1[[#This Row],[SERVICIO]]="RÁPIDO",0.55,IF(Tabla1[[#This Row],[SERVICIO]]="NORMAL",1.2,))))</f>
        <v>0.75</v>
      </c>
      <c r="T4696" s="2">
        <f>IF(Tabla1[[#This Row],[KILOMETROS ADICIONALES]]=0,Tabla1[[#This Row],[KILOMETROS]]*Tabla1[[#This Row],[COSTO NORMAL]],Tabla1[[#This Row],[COSTO NORMAL]]*Tabla1[[#This Row],[KILOMETROS HASTA]])</f>
        <v>10.5</v>
      </c>
      <c r="U4696" s="2">
        <f>Tabla1[[#This Row],[KILOMETROS ADICIONALES]]*Tabla1[[#This Row],[COSTO ADICIONAL]]</f>
        <v>6.0674999999999999</v>
      </c>
      <c r="V4696">
        <v>215.1</v>
      </c>
      <c r="W4696" s="2">
        <f>Tabla1[[#This Row],[COSTO NORMAL2]]+Tabla1[[#This Row],[COSTO ADICIONAL2]]</f>
        <v>16.567499999999999</v>
      </c>
    </row>
    <row r="4697" spans="1:23" x14ac:dyDescent="0.25">
      <c r="A4697" t="s">
        <v>2667</v>
      </c>
      <c r="B4697" t="s">
        <v>7503</v>
      </c>
      <c r="C4697" t="s">
        <v>13788</v>
      </c>
      <c r="D4697" t="s">
        <v>13</v>
      </c>
      <c r="E4697" t="s">
        <v>14845</v>
      </c>
      <c r="F4697" t="s">
        <v>14</v>
      </c>
      <c r="G4697" t="s">
        <v>15</v>
      </c>
      <c r="H4697" t="s">
        <v>7153</v>
      </c>
      <c r="I4697" t="s">
        <v>6596</v>
      </c>
      <c r="J4697" t="str">
        <f>MID(Tabla1[[#This Row],[HORA2]],1,2)</f>
        <v>12</v>
      </c>
      <c r="K4697" t="s">
        <v>49</v>
      </c>
      <c r="L4697" t="s">
        <v>19</v>
      </c>
      <c r="M4697" t="s">
        <v>14867</v>
      </c>
      <c r="N4697" t="s">
        <v>22</v>
      </c>
      <c r="O4697">
        <v>15.81</v>
      </c>
      <c r="P46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12.06</v>
      </c>
      <c r="Q4697">
        <f>IF(Tabla1[[#This Row],[SERVICIO]]="COMIDA",3,IF(Tabla1[[#This Row],[SERVICIO]]="CONTROLADO",12,IF(Tabla1[[#This Row],[SERVICIO]]="RÁPIDO",3.75,IF(Tabla1[[#This Row],[SERVICIO]]="NORMAL",2.5,))))</f>
        <v>3.75</v>
      </c>
      <c r="R4697">
        <f>IF(Tabla1[[#This Row],[SERVICIO]]="COMIDA",3.5,IF(Tabla1[[#This Row],[SERVICIO]]="CONTROLADO",8,IF(Tabla1[[#This Row],[SERVICIO]]="RÁPIDO",4.5,IF(Tabla1[[#This Row],[SERVICIO]]="NORMAL",3,))))</f>
        <v>4.5</v>
      </c>
      <c r="S46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7" s="2">
        <f>IF(Tabla1[[#This Row],[KILOMETROS ADICIONALES]]=0,Tabla1[[#This Row],[KILOMETROS]]*Tabla1[[#This Row],[COSTO NORMAL]],Tabla1[[#This Row],[COSTO NORMAL]]*Tabla1[[#This Row],[KILOMETROS HASTA]])</f>
        <v>16.875</v>
      </c>
      <c r="U4697" s="2">
        <f>Tabla1[[#This Row],[KILOMETROS ADICIONALES]]*Tabla1[[#This Row],[COSTO ADICIONAL]]</f>
        <v>6.6330000000000009</v>
      </c>
      <c r="V4697">
        <v>210.5</v>
      </c>
      <c r="W4697" s="2">
        <f>Tabla1[[#This Row],[COSTO NORMAL2]]+Tabla1[[#This Row],[COSTO ADICIONAL2]]</f>
        <v>23.508000000000003</v>
      </c>
    </row>
    <row r="4698" spans="1:23" x14ac:dyDescent="0.25">
      <c r="A4698" t="s">
        <v>2667</v>
      </c>
      <c r="B4698" t="s">
        <v>7504</v>
      </c>
      <c r="C4698" t="s">
        <v>13789</v>
      </c>
      <c r="D4698" t="s">
        <v>13</v>
      </c>
      <c r="E4698" t="s">
        <v>14845</v>
      </c>
      <c r="F4698" t="s">
        <v>14</v>
      </c>
      <c r="G4698" t="s">
        <v>15</v>
      </c>
      <c r="H4698" t="s">
        <v>7153</v>
      </c>
      <c r="I4698" t="s">
        <v>7505</v>
      </c>
      <c r="J4698" t="str">
        <f>MID(Tabla1[[#This Row],[HORA2]],1,2)</f>
        <v>11</v>
      </c>
      <c r="K4698" t="s">
        <v>26</v>
      </c>
      <c r="L4698" t="s">
        <v>27</v>
      </c>
      <c r="M4698" t="s">
        <v>14867</v>
      </c>
      <c r="N4698" t="s">
        <v>22</v>
      </c>
      <c r="O4698">
        <v>12.25</v>
      </c>
      <c r="P46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4698">
        <f>IF(Tabla1[[#This Row],[SERVICIO]]="COMIDA",3,IF(Tabla1[[#This Row],[SERVICIO]]="CONTROLADO",12,IF(Tabla1[[#This Row],[SERVICIO]]="RÁPIDO",3.75,IF(Tabla1[[#This Row],[SERVICIO]]="NORMAL",2.5,))))</f>
        <v>3.75</v>
      </c>
      <c r="R4698">
        <f>IF(Tabla1[[#This Row],[SERVICIO]]="COMIDA",3.5,IF(Tabla1[[#This Row],[SERVICIO]]="CONTROLADO",8,IF(Tabla1[[#This Row],[SERVICIO]]="RÁPIDO",4.5,IF(Tabla1[[#This Row],[SERVICIO]]="NORMAL",3,))))</f>
        <v>4.5</v>
      </c>
      <c r="S46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698" s="2">
        <f>IF(Tabla1[[#This Row],[KILOMETROS ADICIONALES]]=0,Tabla1[[#This Row],[KILOMETROS]]*Tabla1[[#This Row],[COSTO NORMAL]],Tabla1[[#This Row],[COSTO NORMAL]]*Tabla1[[#This Row],[KILOMETROS HASTA]])</f>
        <v>16.875</v>
      </c>
      <c r="U4698" s="2">
        <f>Tabla1[[#This Row],[KILOMETROS ADICIONALES]]*Tabla1[[#This Row],[COSTO ADICIONAL]]</f>
        <v>4.6750000000000007</v>
      </c>
      <c r="V4698">
        <v>24.82</v>
      </c>
      <c r="W4698" s="2">
        <f>Tabla1[[#This Row],[COSTO NORMAL2]]+Tabla1[[#This Row],[COSTO ADICIONAL2]]</f>
        <v>21.55</v>
      </c>
    </row>
    <row r="4699" spans="1:23" x14ac:dyDescent="0.25">
      <c r="A4699" t="s">
        <v>2667</v>
      </c>
      <c r="B4699" t="s">
        <v>7506</v>
      </c>
      <c r="C4699" t="s">
        <v>13790</v>
      </c>
      <c r="D4699" t="s">
        <v>13</v>
      </c>
      <c r="E4699" t="s">
        <v>14846</v>
      </c>
      <c r="F4699" t="s">
        <v>14</v>
      </c>
      <c r="G4699" t="s">
        <v>15</v>
      </c>
      <c r="H4699" t="s">
        <v>7153</v>
      </c>
      <c r="I4699" t="s">
        <v>7507</v>
      </c>
      <c r="J4699" t="str">
        <f>MID(Tabla1[[#This Row],[HORA2]],1,2)</f>
        <v>12</v>
      </c>
      <c r="K4699" t="s">
        <v>43</v>
      </c>
      <c r="L4699" t="s">
        <v>49</v>
      </c>
      <c r="M4699" t="s">
        <v>14867</v>
      </c>
      <c r="N4699" t="s">
        <v>22</v>
      </c>
      <c r="O4699">
        <v>3.1</v>
      </c>
      <c r="P46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699">
        <f>IF(Tabla1[[#This Row],[SERVICIO]]="COMIDA",3,IF(Tabla1[[#This Row],[SERVICIO]]="CONTROLADO",12,IF(Tabla1[[#This Row],[SERVICIO]]="RÁPIDO",3.75,IF(Tabla1[[#This Row],[SERVICIO]]="NORMAL",2.5,))))</f>
        <v>12</v>
      </c>
      <c r="R4699">
        <f>IF(Tabla1[[#This Row],[SERVICIO]]="COMIDA",3.5,IF(Tabla1[[#This Row],[SERVICIO]]="CONTROLADO",8,IF(Tabla1[[#This Row],[SERVICIO]]="RÁPIDO",4.5,IF(Tabla1[[#This Row],[SERVICIO]]="NORMAL",3,))))</f>
        <v>8</v>
      </c>
      <c r="S4699">
        <f>IF(Tabla1[[#This Row],[SERVICIO]]="COMIDA",0.75,IF(Tabla1[[#This Row],[SERVICIO]]="CONTROLADO",2.65,IF(Tabla1[[#This Row],[SERVICIO]]="RÁPIDO",0.55,IF(Tabla1[[#This Row],[SERVICIO]]="NORMAL",1.2,))))</f>
        <v>2.65</v>
      </c>
      <c r="T4699" s="2">
        <f>IF(Tabla1[[#This Row],[KILOMETROS ADICIONALES]]=0,Tabla1[[#This Row],[KILOMETROS]]*Tabla1[[#This Row],[COSTO NORMAL]],Tabla1[[#This Row],[COSTO NORMAL]]*Tabla1[[#This Row],[KILOMETROS HASTA]])</f>
        <v>24.8</v>
      </c>
      <c r="U4699" s="2">
        <f>Tabla1[[#This Row],[KILOMETROS ADICIONALES]]*Tabla1[[#This Row],[COSTO ADICIONAL]]</f>
        <v>0</v>
      </c>
      <c r="V4699">
        <v>106.97</v>
      </c>
      <c r="W4699" s="2">
        <f>Tabla1[[#This Row],[COSTO NORMAL2]]+Tabla1[[#This Row],[COSTO ADICIONAL2]]</f>
        <v>24.8</v>
      </c>
    </row>
    <row r="4700" spans="1:23" x14ac:dyDescent="0.25">
      <c r="A4700" t="s">
        <v>2667</v>
      </c>
      <c r="B4700" t="s">
        <v>7508</v>
      </c>
      <c r="C4700" t="s">
        <v>13791</v>
      </c>
      <c r="D4700" t="s">
        <v>13</v>
      </c>
      <c r="E4700" t="s">
        <v>14847</v>
      </c>
      <c r="F4700" t="s">
        <v>14</v>
      </c>
      <c r="G4700" t="s">
        <v>15</v>
      </c>
      <c r="H4700" t="s">
        <v>2667</v>
      </c>
      <c r="I4700" t="s">
        <v>7509</v>
      </c>
      <c r="J4700" t="str">
        <f>MID(Tabla1[[#This Row],[HORA2]],1,2)</f>
        <v>19</v>
      </c>
      <c r="K4700" t="s">
        <v>19</v>
      </c>
      <c r="L4700" t="s">
        <v>26</v>
      </c>
      <c r="M4700" t="s">
        <v>14867</v>
      </c>
      <c r="N4700" t="s">
        <v>22</v>
      </c>
      <c r="O4700">
        <v>18.23</v>
      </c>
      <c r="P47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</v>
      </c>
      <c r="Q4700">
        <f>IF(Tabla1[[#This Row],[SERVICIO]]="COMIDA",3,IF(Tabla1[[#This Row],[SERVICIO]]="CONTROLADO",12,IF(Tabla1[[#This Row],[SERVICIO]]="RÁPIDO",3.75,IF(Tabla1[[#This Row],[SERVICIO]]="NORMAL",2.5,))))</f>
        <v>3</v>
      </c>
      <c r="R4700">
        <f>IF(Tabla1[[#This Row],[SERVICIO]]="COMIDA",3.5,IF(Tabla1[[#This Row],[SERVICIO]]="CONTROLADO",8,IF(Tabla1[[#This Row],[SERVICIO]]="RÁPIDO",4.5,IF(Tabla1[[#This Row],[SERVICIO]]="NORMAL",3,))))</f>
        <v>3.5</v>
      </c>
      <c r="S4700">
        <f>IF(Tabla1[[#This Row],[SERVICIO]]="COMIDA",0.75,IF(Tabla1[[#This Row],[SERVICIO]]="CONTROLADO",2.65,IF(Tabla1[[#This Row],[SERVICIO]]="RÁPIDO",0.55,IF(Tabla1[[#This Row],[SERVICIO]]="NORMAL",1.2,))))</f>
        <v>0.75</v>
      </c>
      <c r="T4700" s="2">
        <f>IF(Tabla1[[#This Row],[KILOMETROS ADICIONALES]]=0,Tabla1[[#This Row],[KILOMETROS]]*Tabla1[[#This Row],[COSTO NORMAL]],Tabla1[[#This Row],[COSTO NORMAL]]*Tabla1[[#This Row],[KILOMETROS HASTA]])</f>
        <v>10.5</v>
      </c>
      <c r="U4700" s="2">
        <f>Tabla1[[#This Row],[KILOMETROS ADICIONALES]]*Tabla1[[#This Row],[COSTO ADICIONAL]]</f>
        <v>11.422499999999999</v>
      </c>
      <c r="V4700">
        <v>210.2</v>
      </c>
      <c r="W4700" s="2">
        <f>Tabla1[[#This Row],[COSTO NORMAL2]]+Tabla1[[#This Row],[COSTO ADICIONAL2]]</f>
        <v>21.922499999999999</v>
      </c>
    </row>
    <row r="4701" spans="1:23" x14ac:dyDescent="0.25">
      <c r="A4701" t="s">
        <v>2667</v>
      </c>
      <c r="B4701" t="s">
        <v>7510</v>
      </c>
      <c r="C4701" t="s">
        <v>13792</v>
      </c>
      <c r="D4701" t="s">
        <v>13</v>
      </c>
      <c r="E4701" t="s">
        <v>14845</v>
      </c>
      <c r="F4701" t="s">
        <v>14</v>
      </c>
      <c r="G4701" t="s">
        <v>15</v>
      </c>
      <c r="H4701" t="s">
        <v>7153</v>
      </c>
      <c r="I4701" t="s">
        <v>7511</v>
      </c>
      <c r="J4701" t="str">
        <f>MID(Tabla1[[#This Row],[HORA2]],1,2)</f>
        <v>11</v>
      </c>
      <c r="K4701" t="s">
        <v>153</v>
      </c>
      <c r="L4701" t="s">
        <v>44</v>
      </c>
      <c r="M4701" t="s">
        <v>14867</v>
      </c>
      <c r="N4701" t="s">
        <v>22</v>
      </c>
      <c r="O4701">
        <v>17.73</v>
      </c>
      <c r="P47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13.98</v>
      </c>
      <c r="Q4701">
        <f>IF(Tabla1[[#This Row],[SERVICIO]]="COMIDA",3,IF(Tabla1[[#This Row],[SERVICIO]]="CONTROLADO",12,IF(Tabla1[[#This Row],[SERVICIO]]="RÁPIDO",3.75,IF(Tabla1[[#This Row],[SERVICIO]]="NORMAL",2.5,))))</f>
        <v>3.75</v>
      </c>
      <c r="R4701">
        <f>IF(Tabla1[[#This Row],[SERVICIO]]="COMIDA",3.5,IF(Tabla1[[#This Row],[SERVICIO]]="CONTROLADO",8,IF(Tabla1[[#This Row],[SERVICIO]]="RÁPIDO",4.5,IF(Tabla1[[#This Row],[SERVICIO]]="NORMAL",3,))))</f>
        <v>4.5</v>
      </c>
      <c r="S47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01" s="2">
        <f>IF(Tabla1[[#This Row],[KILOMETROS ADICIONALES]]=0,Tabla1[[#This Row],[KILOMETROS]]*Tabla1[[#This Row],[COSTO NORMAL]],Tabla1[[#This Row],[COSTO NORMAL]]*Tabla1[[#This Row],[KILOMETROS HASTA]])</f>
        <v>16.875</v>
      </c>
      <c r="U4701" s="2">
        <f>Tabla1[[#This Row],[KILOMETROS ADICIONALES]]*Tabla1[[#This Row],[COSTO ADICIONAL]]</f>
        <v>7.6890000000000009</v>
      </c>
      <c r="V4701">
        <v>182.81</v>
      </c>
      <c r="W4701" s="2">
        <f>Tabla1[[#This Row],[COSTO NORMAL2]]+Tabla1[[#This Row],[COSTO ADICIONAL2]]</f>
        <v>24.564</v>
      </c>
    </row>
    <row r="4702" spans="1:23" x14ac:dyDescent="0.25">
      <c r="A4702" t="s">
        <v>2667</v>
      </c>
      <c r="B4702" t="s">
        <v>7512</v>
      </c>
      <c r="C4702" t="s">
        <v>13793</v>
      </c>
      <c r="D4702" t="s">
        <v>13</v>
      </c>
      <c r="E4702" t="s">
        <v>14847</v>
      </c>
      <c r="F4702" t="s">
        <v>14</v>
      </c>
      <c r="G4702" t="s">
        <v>15</v>
      </c>
      <c r="H4702" t="s">
        <v>2667</v>
      </c>
      <c r="I4702" t="s">
        <v>7513</v>
      </c>
      <c r="J4702" t="str">
        <f>MID(Tabla1[[#This Row],[HORA2]],1,2)</f>
        <v>20</v>
      </c>
      <c r="K4702" t="s">
        <v>19</v>
      </c>
      <c r="L4702" t="s">
        <v>102</v>
      </c>
      <c r="M4702" t="s">
        <v>14867</v>
      </c>
      <c r="N4702" t="s">
        <v>22</v>
      </c>
      <c r="O4702">
        <v>7.42</v>
      </c>
      <c r="P47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4.42</v>
      </c>
      <c r="Q4702">
        <f>IF(Tabla1[[#This Row],[SERVICIO]]="COMIDA",3,IF(Tabla1[[#This Row],[SERVICIO]]="CONTROLADO",12,IF(Tabla1[[#This Row],[SERVICIO]]="RÁPIDO",3.75,IF(Tabla1[[#This Row],[SERVICIO]]="NORMAL",2.5,))))</f>
        <v>3</v>
      </c>
      <c r="R4702">
        <f>IF(Tabla1[[#This Row],[SERVICIO]]="COMIDA",3.5,IF(Tabla1[[#This Row],[SERVICIO]]="CONTROLADO",8,IF(Tabla1[[#This Row],[SERVICIO]]="RÁPIDO",4.5,IF(Tabla1[[#This Row],[SERVICIO]]="NORMAL",3,))))</f>
        <v>3.5</v>
      </c>
      <c r="S4702">
        <f>IF(Tabla1[[#This Row],[SERVICIO]]="COMIDA",0.75,IF(Tabla1[[#This Row],[SERVICIO]]="CONTROLADO",2.65,IF(Tabla1[[#This Row],[SERVICIO]]="RÁPIDO",0.55,IF(Tabla1[[#This Row],[SERVICIO]]="NORMAL",1.2,))))</f>
        <v>0.75</v>
      </c>
      <c r="T4702" s="2">
        <f>IF(Tabla1[[#This Row],[KILOMETROS ADICIONALES]]=0,Tabla1[[#This Row],[KILOMETROS]]*Tabla1[[#This Row],[COSTO NORMAL]],Tabla1[[#This Row],[COSTO NORMAL]]*Tabla1[[#This Row],[KILOMETROS HASTA]])</f>
        <v>10.5</v>
      </c>
      <c r="U4702" s="2">
        <f>Tabla1[[#This Row],[KILOMETROS ADICIONALES]]*Tabla1[[#This Row],[COSTO ADICIONAL]]</f>
        <v>3.3149999999999999</v>
      </c>
      <c r="V4702">
        <v>250.71</v>
      </c>
      <c r="W4702" s="2">
        <f>Tabla1[[#This Row],[COSTO NORMAL2]]+Tabla1[[#This Row],[COSTO ADICIONAL2]]</f>
        <v>13.815</v>
      </c>
    </row>
    <row r="4703" spans="1:23" x14ac:dyDescent="0.25">
      <c r="A4703" t="s">
        <v>2667</v>
      </c>
      <c r="B4703" t="s">
        <v>7514</v>
      </c>
      <c r="C4703" t="s">
        <v>13794</v>
      </c>
      <c r="D4703" t="s">
        <v>13</v>
      </c>
      <c r="E4703" t="s">
        <v>14845</v>
      </c>
      <c r="F4703" t="s">
        <v>14</v>
      </c>
      <c r="G4703" t="s">
        <v>15</v>
      </c>
      <c r="H4703" t="s">
        <v>7153</v>
      </c>
      <c r="I4703" t="s">
        <v>7515</v>
      </c>
      <c r="J4703" t="str">
        <f>MID(Tabla1[[#This Row],[HORA2]],1,2)</f>
        <v>15</v>
      </c>
      <c r="K4703" t="s">
        <v>19</v>
      </c>
      <c r="L4703" t="s">
        <v>90</v>
      </c>
      <c r="M4703" t="s">
        <v>14867</v>
      </c>
      <c r="N4703" t="s">
        <v>22</v>
      </c>
      <c r="O4703">
        <v>15.82</v>
      </c>
      <c r="P47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12.07</v>
      </c>
      <c r="Q4703">
        <f>IF(Tabla1[[#This Row],[SERVICIO]]="COMIDA",3,IF(Tabla1[[#This Row],[SERVICIO]]="CONTROLADO",12,IF(Tabla1[[#This Row],[SERVICIO]]="RÁPIDO",3.75,IF(Tabla1[[#This Row],[SERVICIO]]="NORMAL",2.5,))))</f>
        <v>3.75</v>
      </c>
      <c r="R4703">
        <f>IF(Tabla1[[#This Row],[SERVICIO]]="COMIDA",3.5,IF(Tabla1[[#This Row],[SERVICIO]]="CONTROLADO",8,IF(Tabla1[[#This Row],[SERVICIO]]="RÁPIDO",4.5,IF(Tabla1[[#This Row],[SERVICIO]]="NORMAL",3,))))</f>
        <v>4.5</v>
      </c>
      <c r="S47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03" s="2">
        <f>IF(Tabla1[[#This Row],[KILOMETROS ADICIONALES]]=0,Tabla1[[#This Row],[KILOMETROS]]*Tabla1[[#This Row],[COSTO NORMAL]],Tabla1[[#This Row],[COSTO NORMAL]]*Tabla1[[#This Row],[KILOMETROS HASTA]])</f>
        <v>16.875</v>
      </c>
      <c r="U4703" s="2">
        <f>Tabla1[[#This Row],[KILOMETROS ADICIONALES]]*Tabla1[[#This Row],[COSTO ADICIONAL]]</f>
        <v>6.6385000000000005</v>
      </c>
      <c r="V4703">
        <v>37.01</v>
      </c>
      <c r="W4703" s="2">
        <f>Tabla1[[#This Row],[COSTO NORMAL2]]+Tabla1[[#This Row],[COSTO ADICIONAL2]]</f>
        <v>23.513500000000001</v>
      </c>
    </row>
    <row r="4704" spans="1:23" x14ac:dyDescent="0.25">
      <c r="A4704" t="s">
        <v>2667</v>
      </c>
      <c r="B4704" t="s">
        <v>7516</v>
      </c>
      <c r="C4704" t="s">
        <v>13795</v>
      </c>
      <c r="D4704" t="s">
        <v>13</v>
      </c>
      <c r="E4704" t="s">
        <v>14847</v>
      </c>
      <c r="F4704" t="s">
        <v>14</v>
      </c>
      <c r="G4704" t="s">
        <v>15</v>
      </c>
      <c r="H4704" t="s">
        <v>2667</v>
      </c>
      <c r="I4704" t="s">
        <v>7517</v>
      </c>
      <c r="J4704" t="str">
        <f>MID(Tabla1[[#This Row],[HORA2]],1,2)</f>
        <v>20</v>
      </c>
      <c r="K4704" t="s">
        <v>19</v>
      </c>
      <c r="L4704" t="s">
        <v>43</v>
      </c>
      <c r="M4704" t="s">
        <v>14867</v>
      </c>
      <c r="N4704" t="s">
        <v>22</v>
      </c>
      <c r="O4704">
        <v>1.52</v>
      </c>
      <c r="P47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04">
        <f>IF(Tabla1[[#This Row],[SERVICIO]]="COMIDA",3,IF(Tabla1[[#This Row],[SERVICIO]]="CONTROLADO",12,IF(Tabla1[[#This Row],[SERVICIO]]="RÁPIDO",3.75,IF(Tabla1[[#This Row],[SERVICIO]]="NORMAL",2.5,))))</f>
        <v>3</v>
      </c>
      <c r="R4704">
        <f>IF(Tabla1[[#This Row],[SERVICIO]]="COMIDA",3.5,IF(Tabla1[[#This Row],[SERVICIO]]="CONTROLADO",8,IF(Tabla1[[#This Row],[SERVICIO]]="RÁPIDO",4.5,IF(Tabla1[[#This Row],[SERVICIO]]="NORMAL",3,))))</f>
        <v>3.5</v>
      </c>
      <c r="S4704">
        <f>IF(Tabla1[[#This Row],[SERVICIO]]="COMIDA",0.75,IF(Tabla1[[#This Row],[SERVICIO]]="CONTROLADO",2.65,IF(Tabla1[[#This Row],[SERVICIO]]="RÁPIDO",0.55,IF(Tabla1[[#This Row],[SERVICIO]]="NORMAL",1.2,))))</f>
        <v>0.75</v>
      </c>
      <c r="T4704" s="2">
        <f>IF(Tabla1[[#This Row],[KILOMETROS ADICIONALES]]=0,Tabla1[[#This Row],[KILOMETROS]]*Tabla1[[#This Row],[COSTO NORMAL]],Tabla1[[#This Row],[COSTO NORMAL]]*Tabla1[[#This Row],[KILOMETROS HASTA]])</f>
        <v>5.32</v>
      </c>
      <c r="U4704" s="2">
        <f>Tabla1[[#This Row],[KILOMETROS ADICIONALES]]*Tabla1[[#This Row],[COSTO ADICIONAL]]</f>
        <v>0</v>
      </c>
      <c r="V4704">
        <v>108.47</v>
      </c>
      <c r="W4704" s="2">
        <f>Tabla1[[#This Row],[COSTO NORMAL2]]+Tabla1[[#This Row],[COSTO ADICIONAL2]]</f>
        <v>5.32</v>
      </c>
    </row>
    <row r="4705" spans="1:23" x14ac:dyDescent="0.25">
      <c r="A4705" t="s">
        <v>2667</v>
      </c>
      <c r="B4705" t="s">
        <v>7518</v>
      </c>
      <c r="C4705" t="s">
        <v>13796</v>
      </c>
      <c r="D4705" t="s">
        <v>13</v>
      </c>
      <c r="E4705" t="s">
        <v>14847</v>
      </c>
      <c r="F4705" t="s">
        <v>14</v>
      </c>
      <c r="G4705" t="s">
        <v>15</v>
      </c>
      <c r="H4705" t="s">
        <v>2667</v>
      </c>
      <c r="I4705" t="s">
        <v>7519</v>
      </c>
      <c r="J4705" t="str">
        <f>MID(Tabla1[[#This Row],[HORA2]],1,2)</f>
        <v>20</v>
      </c>
      <c r="K4705" t="s">
        <v>19</v>
      </c>
      <c r="L4705" t="s">
        <v>65</v>
      </c>
      <c r="M4705" t="s">
        <v>14867</v>
      </c>
      <c r="N4705" t="s">
        <v>22</v>
      </c>
      <c r="O4705">
        <v>14.55</v>
      </c>
      <c r="P47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4705">
        <f>IF(Tabla1[[#This Row],[SERVICIO]]="COMIDA",3,IF(Tabla1[[#This Row],[SERVICIO]]="CONTROLADO",12,IF(Tabla1[[#This Row],[SERVICIO]]="RÁPIDO",3.75,IF(Tabla1[[#This Row],[SERVICIO]]="NORMAL",2.5,))))</f>
        <v>3</v>
      </c>
      <c r="R4705">
        <f>IF(Tabla1[[#This Row],[SERVICIO]]="COMIDA",3.5,IF(Tabla1[[#This Row],[SERVICIO]]="CONTROLADO",8,IF(Tabla1[[#This Row],[SERVICIO]]="RÁPIDO",4.5,IF(Tabla1[[#This Row],[SERVICIO]]="NORMAL",3,))))</f>
        <v>3.5</v>
      </c>
      <c r="S4705">
        <f>IF(Tabla1[[#This Row],[SERVICIO]]="COMIDA",0.75,IF(Tabla1[[#This Row],[SERVICIO]]="CONTROLADO",2.65,IF(Tabla1[[#This Row],[SERVICIO]]="RÁPIDO",0.55,IF(Tabla1[[#This Row],[SERVICIO]]="NORMAL",1.2,))))</f>
        <v>0.75</v>
      </c>
      <c r="T4705" s="2">
        <f>IF(Tabla1[[#This Row],[KILOMETROS ADICIONALES]]=0,Tabla1[[#This Row],[KILOMETROS]]*Tabla1[[#This Row],[COSTO NORMAL]],Tabla1[[#This Row],[COSTO NORMAL]]*Tabla1[[#This Row],[KILOMETROS HASTA]])</f>
        <v>10.5</v>
      </c>
      <c r="U4705" s="2">
        <f>Tabla1[[#This Row],[KILOMETROS ADICIONALES]]*Tabla1[[#This Row],[COSTO ADICIONAL]]</f>
        <v>8.6625000000000014</v>
      </c>
      <c r="V4705">
        <v>193.71</v>
      </c>
      <c r="W4705" s="2">
        <f>Tabla1[[#This Row],[COSTO NORMAL2]]+Tabla1[[#This Row],[COSTO ADICIONAL2]]</f>
        <v>19.162500000000001</v>
      </c>
    </row>
    <row r="4706" spans="1:23" x14ac:dyDescent="0.25">
      <c r="A4706" t="s">
        <v>2667</v>
      </c>
      <c r="B4706" t="s">
        <v>7520</v>
      </c>
      <c r="C4706" t="s">
        <v>13797</v>
      </c>
      <c r="D4706" t="s">
        <v>13</v>
      </c>
      <c r="E4706" t="s">
        <v>14847</v>
      </c>
      <c r="F4706" t="s">
        <v>14</v>
      </c>
      <c r="G4706" t="s">
        <v>15</v>
      </c>
      <c r="H4706" t="s">
        <v>2667</v>
      </c>
      <c r="I4706" t="s">
        <v>7521</v>
      </c>
      <c r="J4706" t="str">
        <f>MID(Tabla1[[#This Row],[HORA2]],1,2)</f>
        <v>20</v>
      </c>
      <c r="K4706" t="s">
        <v>19</v>
      </c>
      <c r="L4706" t="s">
        <v>20</v>
      </c>
      <c r="M4706" t="s">
        <v>14867</v>
      </c>
      <c r="N4706" t="s">
        <v>22</v>
      </c>
      <c r="O4706">
        <v>16.350000000000001</v>
      </c>
      <c r="P47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13.350000000000001</v>
      </c>
      <c r="Q4706">
        <f>IF(Tabla1[[#This Row],[SERVICIO]]="COMIDA",3,IF(Tabla1[[#This Row],[SERVICIO]]="CONTROLADO",12,IF(Tabla1[[#This Row],[SERVICIO]]="RÁPIDO",3.75,IF(Tabla1[[#This Row],[SERVICIO]]="NORMAL",2.5,))))</f>
        <v>3</v>
      </c>
      <c r="R4706">
        <f>IF(Tabla1[[#This Row],[SERVICIO]]="COMIDA",3.5,IF(Tabla1[[#This Row],[SERVICIO]]="CONTROLADO",8,IF(Tabla1[[#This Row],[SERVICIO]]="RÁPIDO",4.5,IF(Tabla1[[#This Row],[SERVICIO]]="NORMAL",3,))))</f>
        <v>3.5</v>
      </c>
      <c r="S4706">
        <f>IF(Tabla1[[#This Row],[SERVICIO]]="COMIDA",0.75,IF(Tabla1[[#This Row],[SERVICIO]]="CONTROLADO",2.65,IF(Tabla1[[#This Row],[SERVICIO]]="RÁPIDO",0.55,IF(Tabla1[[#This Row],[SERVICIO]]="NORMAL",1.2,))))</f>
        <v>0.75</v>
      </c>
      <c r="T4706" s="2">
        <f>IF(Tabla1[[#This Row],[KILOMETROS ADICIONALES]]=0,Tabla1[[#This Row],[KILOMETROS]]*Tabla1[[#This Row],[COSTO NORMAL]],Tabla1[[#This Row],[COSTO NORMAL]]*Tabla1[[#This Row],[KILOMETROS HASTA]])</f>
        <v>10.5</v>
      </c>
      <c r="U4706" s="2">
        <f>Tabla1[[#This Row],[KILOMETROS ADICIONALES]]*Tabla1[[#This Row],[COSTO ADICIONAL]]</f>
        <v>10.012500000000001</v>
      </c>
      <c r="V4706">
        <v>93.07</v>
      </c>
      <c r="W4706" s="2">
        <f>Tabla1[[#This Row],[COSTO NORMAL2]]+Tabla1[[#This Row],[COSTO ADICIONAL2]]</f>
        <v>20.512500000000003</v>
      </c>
    </row>
    <row r="4707" spans="1:23" x14ac:dyDescent="0.25">
      <c r="A4707" t="s">
        <v>2667</v>
      </c>
      <c r="B4707" t="s">
        <v>7522</v>
      </c>
      <c r="C4707" t="s">
        <v>13798</v>
      </c>
      <c r="D4707" t="s">
        <v>13</v>
      </c>
      <c r="E4707" t="s">
        <v>14847</v>
      </c>
      <c r="F4707" t="s">
        <v>14</v>
      </c>
      <c r="G4707" t="s">
        <v>15</v>
      </c>
      <c r="H4707" t="s">
        <v>2667</v>
      </c>
      <c r="I4707" t="s">
        <v>7523</v>
      </c>
      <c r="J4707" t="str">
        <f>MID(Tabla1[[#This Row],[HORA2]],1,2)</f>
        <v>20</v>
      </c>
      <c r="K4707" t="s">
        <v>19</v>
      </c>
      <c r="L4707" t="s">
        <v>20</v>
      </c>
      <c r="M4707" t="s">
        <v>14867</v>
      </c>
      <c r="N4707" t="s">
        <v>22</v>
      </c>
      <c r="O4707">
        <v>15.92</v>
      </c>
      <c r="P47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12.92</v>
      </c>
      <c r="Q4707">
        <f>IF(Tabla1[[#This Row],[SERVICIO]]="COMIDA",3,IF(Tabla1[[#This Row],[SERVICIO]]="CONTROLADO",12,IF(Tabla1[[#This Row],[SERVICIO]]="RÁPIDO",3.75,IF(Tabla1[[#This Row],[SERVICIO]]="NORMAL",2.5,))))</f>
        <v>3</v>
      </c>
      <c r="R4707">
        <f>IF(Tabla1[[#This Row],[SERVICIO]]="COMIDA",3.5,IF(Tabla1[[#This Row],[SERVICIO]]="CONTROLADO",8,IF(Tabla1[[#This Row],[SERVICIO]]="RÁPIDO",4.5,IF(Tabla1[[#This Row],[SERVICIO]]="NORMAL",3,))))</f>
        <v>3.5</v>
      </c>
      <c r="S4707">
        <f>IF(Tabla1[[#This Row],[SERVICIO]]="COMIDA",0.75,IF(Tabla1[[#This Row],[SERVICIO]]="CONTROLADO",2.65,IF(Tabla1[[#This Row],[SERVICIO]]="RÁPIDO",0.55,IF(Tabla1[[#This Row],[SERVICIO]]="NORMAL",1.2,))))</f>
        <v>0.75</v>
      </c>
      <c r="T4707" s="2">
        <f>IF(Tabla1[[#This Row],[KILOMETROS ADICIONALES]]=0,Tabla1[[#This Row],[KILOMETROS]]*Tabla1[[#This Row],[COSTO NORMAL]],Tabla1[[#This Row],[COSTO NORMAL]]*Tabla1[[#This Row],[KILOMETROS HASTA]])</f>
        <v>10.5</v>
      </c>
      <c r="U4707" s="2">
        <f>Tabla1[[#This Row],[KILOMETROS ADICIONALES]]*Tabla1[[#This Row],[COSTO ADICIONAL]]</f>
        <v>9.69</v>
      </c>
      <c r="V4707">
        <v>59.77</v>
      </c>
      <c r="W4707" s="2">
        <f>Tabla1[[#This Row],[COSTO NORMAL2]]+Tabla1[[#This Row],[COSTO ADICIONAL2]]</f>
        <v>20.189999999999998</v>
      </c>
    </row>
    <row r="4708" spans="1:23" x14ac:dyDescent="0.25">
      <c r="A4708" t="s">
        <v>2667</v>
      </c>
      <c r="B4708" t="s">
        <v>3857</v>
      </c>
      <c r="C4708" t="s">
        <v>13799</v>
      </c>
      <c r="D4708" t="s">
        <v>13</v>
      </c>
      <c r="E4708" t="s">
        <v>14847</v>
      </c>
      <c r="F4708" t="s">
        <v>14</v>
      </c>
      <c r="G4708" t="s">
        <v>24</v>
      </c>
      <c r="H4708" t="s">
        <v>2667</v>
      </c>
      <c r="I4708" t="s">
        <v>7524</v>
      </c>
      <c r="J4708" t="str">
        <f>MID(Tabla1[[#This Row],[HORA2]],1,2)</f>
        <v>20</v>
      </c>
      <c r="K4708" t="s">
        <v>19</v>
      </c>
      <c r="L4708" t="s">
        <v>57</v>
      </c>
      <c r="M4708" t="s">
        <v>14867</v>
      </c>
      <c r="N4708" t="s">
        <v>22</v>
      </c>
      <c r="O4708">
        <v>7.13</v>
      </c>
      <c r="P47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4.13</v>
      </c>
      <c r="Q4708">
        <f>IF(Tabla1[[#This Row],[SERVICIO]]="COMIDA",3,IF(Tabla1[[#This Row],[SERVICIO]]="CONTROLADO",12,IF(Tabla1[[#This Row],[SERVICIO]]="RÁPIDO",3.75,IF(Tabla1[[#This Row],[SERVICIO]]="NORMAL",2.5,))))</f>
        <v>3</v>
      </c>
      <c r="R4708">
        <f>IF(Tabla1[[#This Row],[SERVICIO]]="COMIDA",3.5,IF(Tabla1[[#This Row],[SERVICIO]]="CONTROLADO",8,IF(Tabla1[[#This Row],[SERVICIO]]="RÁPIDO",4.5,IF(Tabla1[[#This Row],[SERVICIO]]="NORMAL",3,))))</f>
        <v>3.5</v>
      </c>
      <c r="S4708">
        <f>IF(Tabla1[[#This Row],[SERVICIO]]="COMIDA",0.75,IF(Tabla1[[#This Row],[SERVICIO]]="CONTROLADO",2.65,IF(Tabla1[[#This Row],[SERVICIO]]="RÁPIDO",0.55,IF(Tabla1[[#This Row],[SERVICIO]]="NORMAL",1.2,))))</f>
        <v>0.75</v>
      </c>
      <c r="T4708" s="2">
        <f>IF(Tabla1[[#This Row],[KILOMETROS ADICIONALES]]=0,Tabla1[[#This Row],[KILOMETROS]]*Tabla1[[#This Row],[COSTO NORMAL]],Tabla1[[#This Row],[COSTO NORMAL]]*Tabla1[[#This Row],[KILOMETROS HASTA]])</f>
        <v>10.5</v>
      </c>
      <c r="U4708" s="2">
        <f>Tabla1[[#This Row],[KILOMETROS ADICIONALES]]*Tabla1[[#This Row],[COSTO ADICIONAL]]</f>
        <v>3.0975000000000001</v>
      </c>
      <c r="V4708">
        <v>29.23</v>
      </c>
      <c r="W4708" s="2">
        <f>Tabla1[[#This Row],[COSTO NORMAL2]]+Tabla1[[#This Row],[COSTO ADICIONAL2]]</f>
        <v>13.5975</v>
      </c>
    </row>
    <row r="4709" spans="1:23" x14ac:dyDescent="0.25">
      <c r="A4709" t="s">
        <v>2667</v>
      </c>
      <c r="B4709" t="s">
        <v>7525</v>
      </c>
      <c r="C4709" t="s">
        <v>13800</v>
      </c>
      <c r="D4709" t="s">
        <v>13</v>
      </c>
      <c r="E4709" t="s">
        <v>14845</v>
      </c>
      <c r="F4709" t="s">
        <v>14</v>
      </c>
      <c r="G4709" t="s">
        <v>15</v>
      </c>
      <c r="H4709" t="s">
        <v>7153</v>
      </c>
      <c r="I4709" t="s">
        <v>5191</v>
      </c>
      <c r="J4709" t="str">
        <f>MID(Tabla1[[#This Row],[HORA2]],1,2)</f>
        <v>12</v>
      </c>
      <c r="K4709" t="s">
        <v>43</v>
      </c>
      <c r="L4709" t="s">
        <v>44</v>
      </c>
      <c r="M4709" t="s">
        <v>14867</v>
      </c>
      <c r="N4709" t="s">
        <v>22</v>
      </c>
      <c r="O4709">
        <v>3.55</v>
      </c>
      <c r="P47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09">
        <f>IF(Tabla1[[#This Row],[SERVICIO]]="COMIDA",3,IF(Tabla1[[#This Row],[SERVICIO]]="CONTROLADO",12,IF(Tabla1[[#This Row],[SERVICIO]]="RÁPIDO",3.75,IF(Tabla1[[#This Row],[SERVICIO]]="NORMAL",2.5,))))</f>
        <v>3.75</v>
      </c>
      <c r="R4709">
        <f>IF(Tabla1[[#This Row],[SERVICIO]]="COMIDA",3.5,IF(Tabla1[[#This Row],[SERVICIO]]="CONTROLADO",8,IF(Tabla1[[#This Row],[SERVICIO]]="RÁPIDO",4.5,IF(Tabla1[[#This Row],[SERVICIO]]="NORMAL",3,))))</f>
        <v>4.5</v>
      </c>
      <c r="S47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09" s="2">
        <f>IF(Tabla1[[#This Row],[KILOMETROS ADICIONALES]]=0,Tabla1[[#This Row],[KILOMETROS]]*Tabla1[[#This Row],[COSTO NORMAL]],Tabla1[[#This Row],[COSTO NORMAL]]*Tabla1[[#This Row],[KILOMETROS HASTA]])</f>
        <v>15.975</v>
      </c>
      <c r="U4709" s="2">
        <f>Tabla1[[#This Row],[KILOMETROS ADICIONALES]]*Tabla1[[#This Row],[COSTO ADICIONAL]]</f>
        <v>0</v>
      </c>
      <c r="V4709">
        <v>128.54</v>
      </c>
      <c r="W4709" s="2">
        <f>Tabla1[[#This Row],[COSTO NORMAL2]]+Tabla1[[#This Row],[COSTO ADICIONAL2]]</f>
        <v>15.975</v>
      </c>
    </row>
    <row r="4710" spans="1:23" x14ac:dyDescent="0.25">
      <c r="A4710" t="s">
        <v>2667</v>
      </c>
      <c r="B4710" t="s">
        <v>7526</v>
      </c>
      <c r="C4710" t="s">
        <v>13801</v>
      </c>
      <c r="D4710" t="s">
        <v>13</v>
      </c>
      <c r="E4710" t="s">
        <v>14845</v>
      </c>
      <c r="F4710" t="s">
        <v>14</v>
      </c>
      <c r="G4710" t="s">
        <v>15</v>
      </c>
      <c r="H4710" t="s">
        <v>7153</v>
      </c>
      <c r="I4710" t="s">
        <v>7527</v>
      </c>
      <c r="J4710" t="str">
        <f>MID(Tabla1[[#This Row],[HORA2]],1,2)</f>
        <v>11</v>
      </c>
      <c r="K4710" t="s">
        <v>26</v>
      </c>
      <c r="L4710" t="s">
        <v>27</v>
      </c>
      <c r="M4710" t="s">
        <v>14867</v>
      </c>
      <c r="N4710" t="s">
        <v>22</v>
      </c>
      <c r="O4710">
        <v>3.7199999999999998</v>
      </c>
      <c r="P47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10">
        <f>IF(Tabla1[[#This Row],[SERVICIO]]="COMIDA",3,IF(Tabla1[[#This Row],[SERVICIO]]="CONTROLADO",12,IF(Tabla1[[#This Row],[SERVICIO]]="RÁPIDO",3.75,IF(Tabla1[[#This Row],[SERVICIO]]="NORMAL",2.5,))))</f>
        <v>3.75</v>
      </c>
      <c r="R4710">
        <f>IF(Tabla1[[#This Row],[SERVICIO]]="COMIDA",3.5,IF(Tabla1[[#This Row],[SERVICIO]]="CONTROLADO",8,IF(Tabla1[[#This Row],[SERVICIO]]="RÁPIDO",4.5,IF(Tabla1[[#This Row],[SERVICIO]]="NORMAL",3,))))</f>
        <v>4.5</v>
      </c>
      <c r="S47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10" s="2">
        <f>IF(Tabla1[[#This Row],[KILOMETROS ADICIONALES]]=0,Tabla1[[#This Row],[KILOMETROS]]*Tabla1[[#This Row],[COSTO NORMAL]],Tabla1[[#This Row],[COSTO NORMAL]]*Tabla1[[#This Row],[KILOMETROS HASTA]])</f>
        <v>16.739999999999998</v>
      </c>
      <c r="U4710" s="2">
        <f>Tabla1[[#This Row],[KILOMETROS ADICIONALES]]*Tabla1[[#This Row],[COSTO ADICIONAL]]</f>
        <v>0</v>
      </c>
      <c r="V4710">
        <v>124.58</v>
      </c>
      <c r="W4710" s="2">
        <f>Tabla1[[#This Row],[COSTO NORMAL2]]+Tabla1[[#This Row],[COSTO ADICIONAL2]]</f>
        <v>16.739999999999998</v>
      </c>
    </row>
    <row r="4711" spans="1:23" x14ac:dyDescent="0.25">
      <c r="A4711" t="s">
        <v>2667</v>
      </c>
      <c r="B4711" t="s">
        <v>7528</v>
      </c>
      <c r="C4711" t="s">
        <v>13802</v>
      </c>
      <c r="D4711" t="s">
        <v>13</v>
      </c>
      <c r="E4711" t="s">
        <v>14847</v>
      </c>
      <c r="F4711" t="s">
        <v>14</v>
      </c>
      <c r="G4711" t="s">
        <v>15</v>
      </c>
      <c r="H4711" t="s">
        <v>2667</v>
      </c>
      <c r="I4711" t="s">
        <v>7529</v>
      </c>
      <c r="J4711" t="str">
        <f>MID(Tabla1[[#This Row],[HORA2]],1,2)</f>
        <v>20</v>
      </c>
      <c r="K4711" t="s">
        <v>19</v>
      </c>
      <c r="L4711" t="s">
        <v>92</v>
      </c>
      <c r="M4711" t="s">
        <v>14867</v>
      </c>
      <c r="N4711" t="s">
        <v>22</v>
      </c>
      <c r="O4711">
        <v>8.16</v>
      </c>
      <c r="P47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5.16</v>
      </c>
      <c r="Q4711">
        <f>IF(Tabla1[[#This Row],[SERVICIO]]="COMIDA",3,IF(Tabla1[[#This Row],[SERVICIO]]="CONTROLADO",12,IF(Tabla1[[#This Row],[SERVICIO]]="RÁPIDO",3.75,IF(Tabla1[[#This Row],[SERVICIO]]="NORMAL",2.5,))))</f>
        <v>3</v>
      </c>
      <c r="R4711">
        <f>IF(Tabla1[[#This Row],[SERVICIO]]="COMIDA",3.5,IF(Tabla1[[#This Row],[SERVICIO]]="CONTROLADO",8,IF(Tabla1[[#This Row],[SERVICIO]]="RÁPIDO",4.5,IF(Tabla1[[#This Row],[SERVICIO]]="NORMAL",3,))))</f>
        <v>3.5</v>
      </c>
      <c r="S4711">
        <f>IF(Tabla1[[#This Row],[SERVICIO]]="COMIDA",0.75,IF(Tabla1[[#This Row],[SERVICIO]]="CONTROLADO",2.65,IF(Tabla1[[#This Row],[SERVICIO]]="RÁPIDO",0.55,IF(Tabla1[[#This Row],[SERVICIO]]="NORMAL",1.2,))))</f>
        <v>0.75</v>
      </c>
      <c r="T4711" s="2">
        <f>IF(Tabla1[[#This Row],[KILOMETROS ADICIONALES]]=0,Tabla1[[#This Row],[KILOMETROS]]*Tabla1[[#This Row],[COSTO NORMAL]],Tabla1[[#This Row],[COSTO NORMAL]]*Tabla1[[#This Row],[KILOMETROS HASTA]])</f>
        <v>10.5</v>
      </c>
      <c r="U4711" s="2">
        <f>Tabla1[[#This Row],[KILOMETROS ADICIONALES]]*Tabla1[[#This Row],[COSTO ADICIONAL]]</f>
        <v>3.87</v>
      </c>
      <c r="V4711">
        <v>60.85</v>
      </c>
      <c r="W4711" s="2">
        <f>Tabla1[[#This Row],[COSTO NORMAL2]]+Tabla1[[#This Row],[COSTO ADICIONAL2]]</f>
        <v>14.370000000000001</v>
      </c>
    </row>
    <row r="4712" spans="1:23" x14ac:dyDescent="0.25">
      <c r="A4712" t="s">
        <v>2667</v>
      </c>
      <c r="B4712" t="s">
        <v>7530</v>
      </c>
      <c r="C4712" t="s">
        <v>13803</v>
      </c>
      <c r="D4712" t="s">
        <v>13</v>
      </c>
      <c r="E4712" t="s">
        <v>14845</v>
      </c>
      <c r="F4712" t="s">
        <v>14</v>
      </c>
      <c r="G4712" t="s">
        <v>15</v>
      </c>
      <c r="H4712" t="s">
        <v>7153</v>
      </c>
      <c r="I4712" t="s">
        <v>4932</v>
      </c>
      <c r="J4712" t="str">
        <f>MID(Tabla1[[#This Row],[HORA2]],1,2)</f>
        <v>11</v>
      </c>
      <c r="K4712" t="s">
        <v>26</v>
      </c>
      <c r="L4712" t="s">
        <v>90</v>
      </c>
      <c r="M4712" t="s">
        <v>14867</v>
      </c>
      <c r="N4712" t="s">
        <v>22</v>
      </c>
      <c r="O4712">
        <v>14.97</v>
      </c>
      <c r="P47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11.22</v>
      </c>
      <c r="Q4712">
        <f>IF(Tabla1[[#This Row],[SERVICIO]]="COMIDA",3,IF(Tabla1[[#This Row],[SERVICIO]]="CONTROLADO",12,IF(Tabla1[[#This Row],[SERVICIO]]="RÁPIDO",3.75,IF(Tabla1[[#This Row],[SERVICIO]]="NORMAL",2.5,))))</f>
        <v>3.75</v>
      </c>
      <c r="R4712">
        <f>IF(Tabla1[[#This Row],[SERVICIO]]="COMIDA",3.5,IF(Tabla1[[#This Row],[SERVICIO]]="CONTROLADO",8,IF(Tabla1[[#This Row],[SERVICIO]]="RÁPIDO",4.5,IF(Tabla1[[#This Row],[SERVICIO]]="NORMAL",3,))))</f>
        <v>4.5</v>
      </c>
      <c r="S47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12" s="2">
        <f>IF(Tabla1[[#This Row],[KILOMETROS ADICIONALES]]=0,Tabla1[[#This Row],[KILOMETROS]]*Tabla1[[#This Row],[COSTO NORMAL]],Tabla1[[#This Row],[COSTO NORMAL]]*Tabla1[[#This Row],[KILOMETROS HASTA]])</f>
        <v>16.875</v>
      </c>
      <c r="U4712" s="2">
        <f>Tabla1[[#This Row],[KILOMETROS ADICIONALES]]*Tabla1[[#This Row],[COSTO ADICIONAL]]</f>
        <v>6.1710000000000012</v>
      </c>
      <c r="V4712">
        <v>97.77</v>
      </c>
      <c r="W4712" s="2">
        <f>Tabla1[[#This Row],[COSTO NORMAL2]]+Tabla1[[#This Row],[COSTO ADICIONAL2]]</f>
        <v>23.045999999999999</v>
      </c>
    </row>
    <row r="4713" spans="1:23" x14ac:dyDescent="0.25">
      <c r="A4713" t="s">
        <v>2667</v>
      </c>
      <c r="B4713" t="s">
        <v>7531</v>
      </c>
      <c r="C4713" t="s">
        <v>13804</v>
      </c>
      <c r="D4713" t="s">
        <v>13</v>
      </c>
      <c r="E4713" t="s">
        <v>14845</v>
      </c>
      <c r="F4713" t="s">
        <v>14</v>
      </c>
      <c r="G4713" t="s">
        <v>15</v>
      </c>
      <c r="H4713" t="s">
        <v>7153</v>
      </c>
      <c r="I4713" t="s">
        <v>7532</v>
      </c>
      <c r="J4713" t="str">
        <f>MID(Tabla1[[#This Row],[HORA2]],1,2)</f>
        <v>12</v>
      </c>
      <c r="K4713" t="s">
        <v>44</v>
      </c>
      <c r="L4713" t="s">
        <v>44</v>
      </c>
      <c r="M4713" t="s">
        <v>14867</v>
      </c>
      <c r="N4713" t="s">
        <v>22</v>
      </c>
      <c r="O4713">
        <v>20.260000000000002</v>
      </c>
      <c r="P47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16.510000000000002</v>
      </c>
      <c r="Q4713">
        <f>IF(Tabla1[[#This Row],[SERVICIO]]="COMIDA",3,IF(Tabla1[[#This Row],[SERVICIO]]="CONTROLADO",12,IF(Tabla1[[#This Row],[SERVICIO]]="RÁPIDO",3.75,IF(Tabla1[[#This Row],[SERVICIO]]="NORMAL",2.5,))))</f>
        <v>3.75</v>
      </c>
      <c r="R4713">
        <f>IF(Tabla1[[#This Row],[SERVICIO]]="COMIDA",3.5,IF(Tabla1[[#This Row],[SERVICIO]]="CONTROLADO",8,IF(Tabla1[[#This Row],[SERVICIO]]="RÁPIDO",4.5,IF(Tabla1[[#This Row],[SERVICIO]]="NORMAL",3,))))</f>
        <v>4.5</v>
      </c>
      <c r="S47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13" s="2">
        <f>IF(Tabla1[[#This Row],[KILOMETROS ADICIONALES]]=0,Tabla1[[#This Row],[KILOMETROS]]*Tabla1[[#This Row],[COSTO NORMAL]],Tabla1[[#This Row],[COSTO NORMAL]]*Tabla1[[#This Row],[KILOMETROS HASTA]])</f>
        <v>16.875</v>
      </c>
      <c r="U4713" s="2">
        <f>Tabla1[[#This Row],[KILOMETROS ADICIONALES]]*Tabla1[[#This Row],[COSTO ADICIONAL]]</f>
        <v>9.0805000000000025</v>
      </c>
      <c r="V4713">
        <v>34.409999999999997</v>
      </c>
      <c r="W4713" s="2">
        <f>Tabla1[[#This Row],[COSTO NORMAL2]]+Tabla1[[#This Row],[COSTO ADICIONAL2]]</f>
        <v>25.955500000000001</v>
      </c>
    </row>
    <row r="4714" spans="1:23" x14ac:dyDescent="0.25">
      <c r="A4714" t="s">
        <v>2667</v>
      </c>
      <c r="B4714" t="s">
        <v>7533</v>
      </c>
      <c r="C4714" t="s">
        <v>13805</v>
      </c>
      <c r="D4714" t="s">
        <v>13</v>
      </c>
      <c r="E4714" t="s">
        <v>14845</v>
      </c>
      <c r="F4714" t="s">
        <v>14</v>
      </c>
      <c r="G4714" t="s">
        <v>15</v>
      </c>
      <c r="H4714" t="s">
        <v>7153</v>
      </c>
      <c r="I4714" t="s">
        <v>364</v>
      </c>
      <c r="J4714" t="str">
        <f>MID(Tabla1[[#This Row],[HORA2]],1,2)</f>
        <v>11</v>
      </c>
      <c r="K4714" t="s">
        <v>53</v>
      </c>
      <c r="L4714" t="s">
        <v>31</v>
      </c>
      <c r="M4714" t="s">
        <v>14867</v>
      </c>
      <c r="N4714" t="s">
        <v>22</v>
      </c>
      <c r="O4714">
        <v>11.82</v>
      </c>
      <c r="P47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8.07</v>
      </c>
      <c r="Q4714">
        <f>IF(Tabla1[[#This Row],[SERVICIO]]="COMIDA",3,IF(Tabla1[[#This Row],[SERVICIO]]="CONTROLADO",12,IF(Tabla1[[#This Row],[SERVICIO]]="RÁPIDO",3.75,IF(Tabla1[[#This Row],[SERVICIO]]="NORMAL",2.5,))))</f>
        <v>3.75</v>
      </c>
      <c r="R4714">
        <f>IF(Tabla1[[#This Row],[SERVICIO]]="COMIDA",3.5,IF(Tabla1[[#This Row],[SERVICIO]]="CONTROLADO",8,IF(Tabla1[[#This Row],[SERVICIO]]="RÁPIDO",4.5,IF(Tabla1[[#This Row],[SERVICIO]]="NORMAL",3,))))</f>
        <v>4.5</v>
      </c>
      <c r="S47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14" s="2">
        <f>IF(Tabla1[[#This Row],[KILOMETROS ADICIONALES]]=0,Tabla1[[#This Row],[KILOMETROS]]*Tabla1[[#This Row],[COSTO NORMAL]],Tabla1[[#This Row],[COSTO NORMAL]]*Tabla1[[#This Row],[KILOMETROS HASTA]])</f>
        <v>16.875</v>
      </c>
      <c r="U4714" s="2">
        <f>Tabla1[[#This Row],[KILOMETROS ADICIONALES]]*Tabla1[[#This Row],[COSTO ADICIONAL]]</f>
        <v>4.4385000000000003</v>
      </c>
      <c r="V4714">
        <v>135.63</v>
      </c>
      <c r="W4714" s="2">
        <f>Tabla1[[#This Row],[COSTO NORMAL2]]+Tabla1[[#This Row],[COSTO ADICIONAL2]]</f>
        <v>21.313500000000001</v>
      </c>
    </row>
    <row r="4715" spans="1:23" x14ac:dyDescent="0.25">
      <c r="A4715" t="s">
        <v>2667</v>
      </c>
      <c r="B4715" t="s">
        <v>7534</v>
      </c>
      <c r="C4715" t="s">
        <v>13806</v>
      </c>
      <c r="D4715" t="s">
        <v>13</v>
      </c>
      <c r="E4715" t="s">
        <v>14847</v>
      </c>
      <c r="F4715" t="s">
        <v>14</v>
      </c>
      <c r="G4715" t="s">
        <v>15</v>
      </c>
      <c r="H4715" t="s">
        <v>2667</v>
      </c>
      <c r="I4715" t="s">
        <v>7535</v>
      </c>
      <c r="J4715" t="str">
        <f>MID(Tabla1[[#This Row],[HORA2]],1,2)</f>
        <v>21</v>
      </c>
      <c r="K4715" t="s">
        <v>19</v>
      </c>
      <c r="L4715" t="s">
        <v>20</v>
      </c>
      <c r="M4715" t="s">
        <v>14867</v>
      </c>
      <c r="N4715" t="s">
        <v>22</v>
      </c>
      <c r="O4715">
        <v>10.62</v>
      </c>
      <c r="P47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7.6199999999999992</v>
      </c>
      <c r="Q4715">
        <f>IF(Tabla1[[#This Row],[SERVICIO]]="COMIDA",3,IF(Tabla1[[#This Row],[SERVICIO]]="CONTROLADO",12,IF(Tabla1[[#This Row],[SERVICIO]]="RÁPIDO",3.75,IF(Tabla1[[#This Row],[SERVICIO]]="NORMAL",2.5,))))</f>
        <v>3</v>
      </c>
      <c r="R4715">
        <f>IF(Tabla1[[#This Row],[SERVICIO]]="COMIDA",3.5,IF(Tabla1[[#This Row],[SERVICIO]]="CONTROLADO",8,IF(Tabla1[[#This Row],[SERVICIO]]="RÁPIDO",4.5,IF(Tabla1[[#This Row],[SERVICIO]]="NORMAL",3,))))</f>
        <v>3.5</v>
      </c>
      <c r="S4715">
        <f>IF(Tabla1[[#This Row],[SERVICIO]]="COMIDA",0.75,IF(Tabla1[[#This Row],[SERVICIO]]="CONTROLADO",2.65,IF(Tabla1[[#This Row],[SERVICIO]]="RÁPIDO",0.55,IF(Tabla1[[#This Row],[SERVICIO]]="NORMAL",1.2,))))</f>
        <v>0.75</v>
      </c>
      <c r="T4715" s="2">
        <f>IF(Tabla1[[#This Row],[KILOMETROS ADICIONALES]]=0,Tabla1[[#This Row],[KILOMETROS]]*Tabla1[[#This Row],[COSTO NORMAL]],Tabla1[[#This Row],[COSTO NORMAL]]*Tabla1[[#This Row],[KILOMETROS HASTA]])</f>
        <v>10.5</v>
      </c>
      <c r="U4715" s="2">
        <f>Tabla1[[#This Row],[KILOMETROS ADICIONALES]]*Tabla1[[#This Row],[COSTO ADICIONAL]]</f>
        <v>5.7149999999999999</v>
      </c>
      <c r="V4715">
        <v>243.28</v>
      </c>
      <c r="W4715" s="2">
        <f>Tabla1[[#This Row],[COSTO NORMAL2]]+Tabla1[[#This Row],[COSTO ADICIONAL2]]</f>
        <v>16.215</v>
      </c>
    </row>
    <row r="4716" spans="1:23" x14ac:dyDescent="0.25">
      <c r="A4716" t="s">
        <v>2667</v>
      </c>
      <c r="B4716" t="s">
        <v>7536</v>
      </c>
      <c r="C4716" t="s">
        <v>13807</v>
      </c>
      <c r="D4716" t="s">
        <v>13</v>
      </c>
      <c r="E4716" t="s">
        <v>14847</v>
      </c>
      <c r="F4716" t="s">
        <v>14</v>
      </c>
      <c r="G4716" t="s">
        <v>15</v>
      </c>
      <c r="H4716" t="s">
        <v>2667</v>
      </c>
      <c r="I4716" t="s">
        <v>7537</v>
      </c>
      <c r="J4716" t="str">
        <f>MID(Tabla1[[#This Row],[HORA2]],1,2)</f>
        <v>20</v>
      </c>
      <c r="K4716" t="s">
        <v>19</v>
      </c>
      <c r="L4716" t="s">
        <v>20</v>
      </c>
      <c r="M4716" t="s">
        <v>14867</v>
      </c>
      <c r="N4716" t="s">
        <v>22</v>
      </c>
      <c r="O4716">
        <v>2.54</v>
      </c>
      <c r="P47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16">
        <f>IF(Tabla1[[#This Row],[SERVICIO]]="COMIDA",3,IF(Tabla1[[#This Row],[SERVICIO]]="CONTROLADO",12,IF(Tabla1[[#This Row],[SERVICIO]]="RÁPIDO",3.75,IF(Tabla1[[#This Row],[SERVICIO]]="NORMAL",2.5,))))</f>
        <v>3</v>
      </c>
      <c r="R4716">
        <f>IF(Tabla1[[#This Row],[SERVICIO]]="COMIDA",3.5,IF(Tabla1[[#This Row],[SERVICIO]]="CONTROLADO",8,IF(Tabla1[[#This Row],[SERVICIO]]="RÁPIDO",4.5,IF(Tabla1[[#This Row],[SERVICIO]]="NORMAL",3,))))</f>
        <v>3.5</v>
      </c>
      <c r="S4716">
        <f>IF(Tabla1[[#This Row],[SERVICIO]]="COMIDA",0.75,IF(Tabla1[[#This Row],[SERVICIO]]="CONTROLADO",2.65,IF(Tabla1[[#This Row],[SERVICIO]]="RÁPIDO",0.55,IF(Tabla1[[#This Row],[SERVICIO]]="NORMAL",1.2,))))</f>
        <v>0.75</v>
      </c>
      <c r="T4716" s="2">
        <f>IF(Tabla1[[#This Row],[KILOMETROS ADICIONALES]]=0,Tabla1[[#This Row],[KILOMETROS]]*Tabla1[[#This Row],[COSTO NORMAL]],Tabla1[[#This Row],[COSTO NORMAL]]*Tabla1[[#This Row],[KILOMETROS HASTA]])</f>
        <v>8.89</v>
      </c>
      <c r="U4716" s="2">
        <f>Tabla1[[#This Row],[KILOMETROS ADICIONALES]]*Tabla1[[#This Row],[COSTO ADICIONAL]]</f>
        <v>0</v>
      </c>
      <c r="V4716">
        <v>209.65</v>
      </c>
      <c r="W4716" s="2">
        <f>Tabla1[[#This Row],[COSTO NORMAL2]]+Tabla1[[#This Row],[COSTO ADICIONAL2]]</f>
        <v>8.89</v>
      </c>
    </row>
    <row r="4717" spans="1:23" x14ac:dyDescent="0.25">
      <c r="A4717" t="s">
        <v>2667</v>
      </c>
      <c r="B4717" t="s">
        <v>7538</v>
      </c>
      <c r="C4717" t="s">
        <v>13808</v>
      </c>
      <c r="D4717" t="s">
        <v>13</v>
      </c>
      <c r="E4717" t="s">
        <v>14847</v>
      </c>
      <c r="F4717" t="s">
        <v>14</v>
      </c>
      <c r="G4717" t="s">
        <v>15</v>
      </c>
      <c r="H4717" t="s">
        <v>2667</v>
      </c>
      <c r="I4717" t="s">
        <v>7539</v>
      </c>
      <c r="J4717" t="str">
        <f>MID(Tabla1[[#This Row],[HORA2]],1,2)</f>
        <v>20</v>
      </c>
      <c r="K4717" t="s">
        <v>19</v>
      </c>
      <c r="L4717" t="s">
        <v>57</v>
      </c>
      <c r="M4717" t="s">
        <v>14867</v>
      </c>
      <c r="N4717" t="s">
        <v>22</v>
      </c>
      <c r="O4717">
        <v>15.72</v>
      </c>
      <c r="P47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12.72</v>
      </c>
      <c r="Q4717">
        <f>IF(Tabla1[[#This Row],[SERVICIO]]="COMIDA",3,IF(Tabla1[[#This Row],[SERVICIO]]="CONTROLADO",12,IF(Tabla1[[#This Row],[SERVICIO]]="RÁPIDO",3.75,IF(Tabla1[[#This Row],[SERVICIO]]="NORMAL",2.5,))))</f>
        <v>3</v>
      </c>
      <c r="R4717">
        <f>IF(Tabla1[[#This Row],[SERVICIO]]="COMIDA",3.5,IF(Tabla1[[#This Row],[SERVICIO]]="CONTROLADO",8,IF(Tabla1[[#This Row],[SERVICIO]]="RÁPIDO",4.5,IF(Tabla1[[#This Row],[SERVICIO]]="NORMAL",3,))))</f>
        <v>3.5</v>
      </c>
      <c r="S4717">
        <f>IF(Tabla1[[#This Row],[SERVICIO]]="COMIDA",0.75,IF(Tabla1[[#This Row],[SERVICIO]]="CONTROLADO",2.65,IF(Tabla1[[#This Row],[SERVICIO]]="RÁPIDO",0.55,IF(Tabla1[[#This Row],[SERVICIO]]="NORMAL",1.2,))))</f>
        <v>0.75</v>
      </c>
      <c r="T4717" s="2">
        <f>IF(Tabla1[[#This Row],[KILOMETROS ADICIONALES]]=0,Tabla1[[#This Row],[KILOMETROS]]*Tabla1[[#This Row],[COSTO NORMAL]],Tabla1[[#This Row],[COSTO NORMAL]]*Tabla1[[#This Row],[KILOMETROS HASTA]])</f>
        <v>10.5</v>
      </c>
      <c r="U4717" s="2">
        <f>Tabla1[[#This Row],[KILOMETROS ADICIONALES]]*Tabla1[[#This Row],[COSTO ADICIONAL]]</f>
        <v>9.5400000000000009</v>
      </c>
      <c r="V4717">
        <v>234.91</v>
      </c>
      <c r="W4717" s="2">
        <f>Tabla1[[#This Row],[COSTO NORMAL2]]+Tabla1[[#This Row],[COSTO ADICIONAL2]]</f>
        <v>20.04</v>
      </c>
    </row>
    <row r="4718" spans="1:23" x14ac:dyDescent="0.25">
      <c r="A4718" t="s">
        <v>2667</v>
      </c>
      <c r="B4718" t="s">
        <v>7540</v>
      </c>
      <c r="C4718" t="s">
        <v>13809</v>
      </c>
      <c r="D4718" t="s">
        <v>13</v>
      </c>
      <c r="E4718" t="s">
        <v>14847</v>
      </c>
      <c r="F4718" t="s">
        <v>295</v>
      </c>
      <c r="G4718" t="s">
        <v>15</v>
      </c>
      <c r="H4718" t="s">
        <v>2667</v>
      </c>
      <c r="I4718" t="s">
        <v>5646</v>
      </c>
      <c r="J4718" t="str">
        <f>MID(Tabla1[[#This Row],[HORA2]],1,2)</f>
        <v>21</v>
      </c>
      <c r="K4718" t="s">
        <v>43</v>
      </c>
      <c r="L4718" t="s">
        <v>57</v>
      </c>
      <c r="M4718" t="s">
        <v>14867</v>
      </c>
      <c r="N4718" t="s">
        <v>22</v>
      </c>
      <c r="O4718">
        <v>16.13</v>
      </c>
      <c r="P47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13.129999999999999</v>
      </c>
      <c r="Q4718">
        <f>IF(Tabla1[[#This Row],[SERVICIO]]="COMIDA",3,IF(Tabla1[[#This Row],[SERVICIO]]="CONTROLADO",12,IF(Tabla1[[#This Row],[SERVICIO]]="RÁPIDO",3.75,IF(Tabla1[[#This Row],[SERVICIO]]="NORMAL",2.5,))))</f>
        <v>3</v>
      </c>
      <c r="R4718">
        <f>IF(Tabla1[[#This Row],[SERVICIO]]="COMIDA",3.5,IF(Tabla1[[#This Row],[SERVICIO]]="CONTROLADO",8,IF(Tabla1[[#This Row],[SERVICIO]]="RÁPIDO",4.5,IF(Tabla1[[#This Row],[SERVICIO]]="NORMAL",3,))))</f>
        <v>3.5</v>
      </c>
      <c r="S4718">
        <f>IF(Tabla1[[#This Row],[SERVICIO]]="COMIDA",0.75,IF(Tabla1[[#This Row],[SERVICIO]]="CONTROLADO",2.65,IF(Tabla1[[#This Row],[SERVICIO]]="RÁPIDO",0.55,IF(Tabla1[[#This Row],[SERVICIO]]="NORMAL",1.2,))))</f>
        <v>0.75</v>
      </c>
      <c r="T4718" s="2">
        <f>IF(Tabla1[[#This Row],[KILOMETROS ADICIONALES]]=0,Tabla1[[#This Row],[KILOMETROS]]*Tabla1[[#This Row],[COSTO NORMAL]],Tabla1[[#This Row],[COSTO NORMAL]]*Tabla1[[#This Row],[KILOMETROS HASTA]])</f>
        <v>10.5</v>
      </c>
      <c r="U4718" s="2">
        <f>Tabla1[[#This Row],[KILOMETROS ADICIONALES]]*Tabla1[[#This Row],[COSTO ADICIONAL]]</f>
        <v>9.8475000000000001</v>
      </c>
      <c r="V4718">
        <v>202.01</v>
      </c>
      <c r="W4718" s="2">
        <f>Tabla1[[#This Row],[COSTO NORMAL2]]+Tabla1[[#This Row],[COSTO ADICIONAL2]]</f>
        <v>20.3475</v>
      </c>
    </row>
    <row r="4719" spans="1:23" x14ac:dyDescent="0.25">
      <c r="A4719" t="s">
        <v>2667</v>
      </c>
      <c r="B4719" t="s">
        <v>7541</v>
      </c>
      <c r="C4719" t="s">
        <v>13810</v>
      </c>
      <c r="D4719" t="s">
        <v>13</v>
      </c>
      <c r="E4719" t="s">
        <v>14845</v>
      </c>
      <c r="F4719" t="s">
        <v>14</v>
      </c>
      <c r="G4719" t="s">
        <v>15</v>
      </c>
      <c r="H4719" t="s">
        <v>7153</v>
      </c>
      <c r="I4719" t="s">
        <v>7542</v>
      </c>
      <c r="J4719" t="str">
        <f>MID(Tabla1[[#This Row],[HORA2]],1,2)</f>
        <v>10</v>
      </c>
      <c r="K4719" t="s">
        <v>19</v>
      </c>
      <c r="L4719" t="s">
        <v>90</v>
      </c>
      <c r="M4719" t="s">
        <v>14867</v>
      </c>
      <c r="N4719" t="s">
        <v>22</v>
      </c>
      <c r="O4719">
        <v>6.8</v>
      </c>
      <c r="P47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3.05</v>
      </c>
      <c r="Q4719">
        <f>IF(Tabla1[[#This Row],[SERVICIO]]="COMIDA",3,IF(Tabla1[[#This Row],[SERVICIO]]="CONTROLADO",12,IF(Tabla1[[#This Row],[SERVICIO]]="RÁPIDO",3.75,IF(Tabla1[[#This Row],[SERVICIO]]="NORMAL",2.5,))))</f>
        <v>3.75</v>
      </c>
      <c r="R4719">
        <f>IF(Tabla1[[#This Row],[SERVICIO]]="COMIDA",3.5,IF(Tabla1[[#This Row],[SERVICIO]]="CONTROLADO",8,IF(Tabla1[[#This Row],[SERVICIO]]="RÁPIDO",4.5,IF(Tabla1[[#This Row],[SERVICIO]]="NORMAL",3,))))</f>
        <v>4.5</v>
      </c>
      <c r="S47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19" s="2">
        <f>IF(Tabla1[[#This Row],[KILOMETROS ADICIONALES]]=0,Tabla1[[#This Row],[KILOMETROS]]*Tabla1[[#This Row],[COSTO NORMAL]],Tabla1[[#This Row],[COSTO NORMAL]]*Tabla1[[#This Row],[KILOMETROS HASTA]])</f>
        <v>16.875</v>
      </c>
      <c r="U4719" s="2">
        <f>Tabla1[[#This Row],[KILOMETROS ADICIONALES]]*Tabla1[[#This Row],[COSTO ADICIONAL]]</f>
        <v>1.6775</v>
      </c>
      <c r="V4719">
        <v>97.34</v>
      </c>
      <c r="W4719" s="2">
        <f>Tabla1[[#This Row],[COSTO NORMAL2]]+Tabla1[[#This Row],[COSTO ADICIONAL2]]</f>
        <v>18.552499999999998</v>
      </c>
    </row>
    <row r="4720" spans="1:23" x14ac:dyDescent="0.25">
      <c r="A4720" t="s">
        <v>2667</v>
      </c>
      <c r="B4720" t="s">
        <v>7543</v>
      </c>
      <c r="C4720" t="s">
        <v>13811</v>
      </c>
      <c r="D4720" t="s">
        <v>13</v>
      </c>
      <c r="E4720" t="s">
        <v>14845</v>
      </c>
      <c r="F4720" t="s">
        <v>14</v>
      </c>
      <c r="G4720" t="s">
        <v>15</v>
      </c>
      <c r="H4720" t="s">
        <v>7153</v>
      </c>
      <c r="I4720" t="s">
        <v>7544</v>
      </c>
      <c r="J4720" t="str">
        <f>MID(Tabla1[[#This Row],[HORA2]],1,2)</f>
        <v>13</v>
      </c>
      <c r="K4720" t="s">
        <v>96</v>
      </c>
      <c r="L4720" t="s">
        <v>96</v>
      </c>
      <c r="M4720" t="s">
        <v>14867</v>
      </c>
      <c r="N4720" t="s">
        <v>22</v>
      </c>
      <c r="O4720">
        <v>7.29</v>
      </c>
      <c r="P47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3.54</v>
      </c>
      <c r="Q4720">
        <f>IF(Tabla1[[#This Row],[SERVICIO]]="COMIDA",3,IF(Tabla1[[#This Row],[SERVICIO]]="CONTROLADO",12,IF(Tabla1[[#This Row],[SERVICIO]]="RÁPIDO",3.75,IF(Tabla1[[#This Row],[SERVICIO]]="NORMAL",2.5,))))</f>
        <v>3.75</v>
      </c>
      <c r="R4720">
        <f>IF(Tabla1[[#This Row],[SERVICIO]]="COMIDA",3.5,IF(Tabla1[[#This Row],[SERVICIO]]="CONTROLADO",8,IF(Tabla1[[#This Row],[SERVICIO]]="RÁPIDO",4.5,IF(Tabla1[[#This Row],[SERVICIO]]="NORMAL",3,))))</f>
        <v>4.5</v>
      </c>
      <c r="S47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20" s="2">
        <f>IF(Tabla1[[#This Row],[KILOMETROS ADICIONALES]]=0,Tabla1[[#This Row],[KILOMETROS]]*Tabla1[[#This Row],[COSTO NORMAL]],Tabla1[[#This Row],[COSTO NORMAL]]*Tabla1[[#This Row],[KILOMETROS HASTA]])</f>
        <v>16.875</v>
      </c>
      <c r="U4720" s="2">
        <f>Tabla1[[#This Row],[KILOMETROS ADICIONALES]]*Tabla1[[#This Row],[COSTO ADICIONAL]]</f>
        <v>1.9470000000000003</v>
      </c>
      <c r="V4720">
        <v>248.65</v>
      </c>
      <c r="W4720" s="2">
        <f>Tabla1[[#This Row],[COSTO NORMAL2]]+Tabla1[[#This Row],[COSTO ADICIONAL2]]</f>
        <v>18.821999999999999</v>
      </c>
    </row>
    <row r="4721" spans="1:23" x14ac:dyDescent="0.25">
      <c r="A4721" t="s">
        <v>2667</v>
      </c>
      <c r="B4721" t="s">
        <v>7545</v>
      </c>
      <c r="C4721" t="s">
        <v>13812</v>
      </c>
      <c r="D4721" t="s">
        <v>13</v>
      </c>
      <c r="E4721" t="s">
        <v>14847</v>
      </c>
      <c r="F4721" t="s">
        <v>14</v>
      </c>
      <c r="G4721" t="s">
        <v>15</v>
      </c>
      <c r="H4721" t="s">
        <v>2667</v>
      </c>
      <c r="I4721" t="s">
        <v>7546</v>
      </c>
      <c r="J4721" t="str">
        <f>MID(Tabla1[[#This Row],[HORA2]],1,2)</f>
        <v>21</v>
      </c>
      <c r="K4721" t="s">
        <v>19</v>
      </c>
      <c r="L4721" t="s">
        <v>65</v>
      </c>
      <c r="M4721" t="s">
        <v>14867</v>
      </c>
      <c r="N4721" t="s">
        <v>22</v>
      </c>
      <c r="O4721">
        <v>19.100000000000001</v>
      </c>
      <c r="P47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16.100000000000001</v>
      </c>
      <c r="Q4721">
        <f>IF(Tabla1[[#This Row],[SERVICIO]]="COMIDA",3,IF(Tabla1[[#This Row],[SERVICIO]]="CONTROLADO",12,IF(Tabla1[[#This Row],[SERVICIO]]="RÁPIDO",3.75,IF(Tabla1[[#This Row],[SERVICIO]]="NORMAL",2.5,))))</f>
        <v>3</v>
      </c>
      <c r="R4721">
        <f>IF(Tabla1[[#This Row],[SERVICIO]]="COMIDA",3.5,IF(Tabla1[[#This Row],[SERVICIO]]="CONTROLADO",8,IF(Tabla1[[#This Row],[SERVICIO]]="RÁPIDO",4.5,IF(Tabla1[[#This Row],[SERVICIO]]="NORMAL",3,))))</f>
        <v>3.5</v>
      </c>
      <c r="S4721">
        <f>IF(Tabla1[[#This Row],[SERVICIO]]="COMIDA",0.75,IF(Tabla1[[#This Row],[SERVICIO]]="CONTROLADO",2.65,IF(Tabla1[[#This Row],[SERVICIO]]="RÁPIDO",0.55,IF(Tabla1[[#This Row],[SERVICIO]]="NORMAL",1.2,))))</f>
        <v>0.75</v>
      </c>
      <c r="T4721" s="2">
        <f>IF(Tabla1[[#This Row],[KILOMETROS ADICIONALES]]=0,Tabla1[[#This Row],[KILOMETROS]]*Tabla1[[#This Row],[COSTO NORMAL]],Tabla1[[#This Row],[COSTO NORMAL]]*Tabla1[[#This Row],[KILOMETROS HASTA]])</f>
        <v>10.5</v>
      </c>
      <c r="U4721" s="2">
        <f>Tabla1[[#This Row],[KILOMETROS ADICIONALES]]*Tabla1[[#This Row],[COSTO ADICIONAL]]</f>
        <v>12.075000000000001</v>
      </c>
      <c r="V4721">
        <v>164.06</v>
      </c>
      <c r="W4721" s="2">
        <f>Tabla1[[#This Row],[COSTO NORMAL2]]+Tabla1[[#This Row],[COSTO ADICIONAL2]]</f>
        <v>22.575000000000003</v>
      </c>
    </row>
    <row r="4722" spans="1:23" x14ac:dyDescent="0.25">
      <c r="A4722" t="s">
        <v>2667</v>
      </c>
      <c r="B4722" t="s">
        <v>7115</v>
      </c>
      <c r="C4722" t="s">
        <v>13813</v>
      </c>
      <c r="D4722" t="s">
        <v>13</v>
      </c>
      <c r="E4722" t="s">
        <v>14845</v>
      </c>
      <c r="F4722" t="s">
        <v>14</v>
      </c>
      <c r="G4722" t="s">
        <v>15</v>
      </c>
      <c r="H4722" t="s">
        <v>7153</v>
      </c>
      <c r="I4722" t="s">
        <v>7547</v>
      </c>
      <c r="J4722" t="str">
        <f>MID(Tabla1[[#This Row],[HORA2]],1,2)</f>
        <v>15</v>
      </c>
      <c r="K4722" t="s">
        <v>20</v>
      </c>
      <c r="L4722" t="s">
        <v>65</v>
      </c>
      <c r="M4722" t="s">
        <v>14867</v>
      </c>
      <c r="N4722" t="s">
        <v>22</v>
      </c>
      <c r="O4722">
        <v>12.75</v>
      </c>
      <c r="P47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</v>
      </c>
      <c r="Q4722">
        <f>IF(Tabla1[[#This Row],[SERVICIO]]="COMIDA",3,IF(Tabla1[[#This Row],[SERVICIO]]="CONTROLADO",12,IF(Tabla1[[#This Row],[SERVICIO]]="RÁPIDO",3.75,IF(Tabla1[[#This Row],[SERVICIO]]="NORMAL",2.5,))))</f>
        <v>3.75</v>
      </c>
      <c r="R4722">
        <f>IF(Tabla1[[#This Row],[SERVICIO]]="COMIDA",3.5,IF(Tabla1[[#This Row],[SERVICIO]]="CONTROLADO",8,IF(Tabla1[[#This Row],[SERVICIO]]="RÁPIDO",4.5,IF(Tabla1[[#This Row],[SERVICIO]]="NORMAL",3,))))</f>
        <v>4.5</v>
      </c>
      <c r="S47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22" s="2">
        <f>IF(Tabla1[[#This Row],[KILOMETROS ADICIONALES]]=0,Tabla1[[#This Row],[KILOMETROS]]*Tabla1[[#This Row],[COSTO NORMAL]],Tabla1[[#This Row],[COSTO NORMAL]]*Tabla1[[#This Row],[KILOMETROS HASTA]])</f>
        <v>16.875</v>
      </c>
      <c r="U4722" s="2">
        <f>Tabla1[[#This Row],[KILOMETROS ADICIONALES]]*Tabla1[[#This Row],[COSTO ADICIONAL]]</f>
        <v>4.95</v>
      </c>
      <c r="V4722">
        <v>29.01</v>
      </c>
      <c r="W4722" s="2">
        <f>Tabla1[[#This Row],[COSTO NORMAL2]]+Tabla1[[#This Row],[COSTO ADICIONAL2]]</f>
        <v>21.824999999999999</v>
      </c>
    </row>
    <row r="4723" spans="1:23" x14ac:dyDescent="0.25">
      <c r="A4723" t="s">
        <v>2667</v>
      </c>
      <c r="B4723" t="s">
        <v>7548</v>
      </c>
      <c r="C4723" t="s">
        <v>13814</v>
      </c>
      <c r="D4723" t="s">
        <v>13</v>
      </c>
      <c r="E4723" t="s">
        <v>14847</v>
      </c>
      <c r="F4723" t="s">
        <v>14</v>
      </c>
      <c r="G4723" t="s">
        <v>15</v>
      </c>
      <c r="H4723" t="s">
        <v>2667</v>
      </c>
      <c r="I4723" t="s">
        <v>7549</v>
      </c>
      <c r="J4723" t="str">
        <f>MID(Tabla1[[#This Row],[HORA2]],1,2)</f>
        <v>21</v>
      </c>
      <c r="K4723" t="s">
        <v>19</v>
      </c>
      <c r="L4723" t="s">
        <v>65</v>
      </c>
      <c r="M4723" t="s">
        <v>14867</v>
      </c>
      <c r="N4723" t="s">
        <v>22</v>
      </c>
      <c r="O4723">
        <v>3.36</v>
      </c>
      <c r="P47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0.35999999999999988</v>
      </c>
      <c r="Q4723">
        <f>IF(Tabla1[[#This Row],[SERVICIO]]="COMIDA",3,IF(Tabla1[[#This Row],[SERVICIO]]="CONTROLADO",12,IF(Tabla1[[#This Row],[SERVICIO]]="RÁPIDO",3.75,IF(Tabla1[[#This Row],[SERVICIO]]="NORMAL",2.5,))))</f>
        <v>3</v>
      </c>
      <c r="R4723">
        <f>IF(Tabla1[[#This Row],[SERVICIO]]="COMIDA",3.5,IF(Tabla1[[#This Row],[SERVICIO]]="CONTROLADO",8,IF(Tabla1[[#This Row],[SERVICIO]]="RÁPIDO",4.5,IF(Tabla1[[#This Row],[SERVICIO]]="NORMAL",3,))))</f>
        <v>3.5</v>
      </c>
      <c r="S4723">
        <f>IF(Tabla1[[#This Row],[SERVICIO]]="COMIDA",0.75,IF(Tabla1[[#This Row],[SERVICIO]]="CONTROLADO",2.65,IF(Tabla1[[#This Row],[SERVICIO]]="RÁPIDO",0.55,IF(Tabla1[[#This Row],[SERVICIO]]="NORMAL",1.2,))))</f>
        <v>0.75</v>
      </c>
      <c r="T4723" s="2">
        <f>IF(Tabla1[[#This Row],[KILOMETROS ADICIONALES]]=0,Tabla1[[#This Row],[KILOMETROS]]*Tabla1[[#This Row],[COSTO NORMAL]],Tabla1[[#This Row],[COSTO NORMAL]]*Tabla1[[#This Row],[KILOMETROS HASTA]])</f>
        <v>10.5</v>
      </c>
      <c r="U4723" s="2">
        <f>Tabla1[[#This Row],[KILOMETROS ADICIONALES]]*Tabla1[[#This Row],[COSTO ADICIONAL]]</f>
        <v>0.26999999999999991</v>
      </c>
      <c r="V4723">
        <v>211.45</v>
      </c>
      <c r="W4723" s="2">
        <f>Tabla1[[#This Row],[COSTO NORMAL2]]+Tabla1[[#This Row],[COSTO ADICIONAL2]]</f>
        <v>10.77</v>
      </c>
    </row>
    <row r="4724" spans="1:23" x14ac:dyDescent="0.25">
      <c r="A4724" t="s">
        <v>2667</v>
      </c>
      <c r="B4724" t="s">
        <v>7550</v>
      </c>
      <c r="C4724" t="s">
        <v>13815</v>
      </c>
      <c r="D4724" t="s">
        <v>13</v>
      </c>
      <c r="E4724" t="s">
        <v>14846</v>
      </c>
      <c r="F4724" t="s">
        <v>14</v>
      </c>
      <c r="G4724" t="s">
        <v>15</v>
      </c>
      <c r="H4724" t="s">
        <v>128</v>
      </c>
      <c r="I4724" t="s">
        <v>418</v>
      </c>
      <c r="J4724" t="str">
        <f>MID(Tabla1[[#This Row],[HORA2]],1,2)</f>
        <v>12</v>
      </c>
      <c r="K4724" t="s">
        <v>43</v>
      </c>
      <c r="L4724" t="s">
        <v>57</v>
      </c>
      <c r="M4724" t="s">
        <v>14867</v>
      </c>
      <c r="N4724" t="s">
        <v>22</v>
      </c>
      <c r="O4724">
        <v>12.21</v>
      </c>
      <c r="P47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0.21000000000000085</v>
      </c>
      <c r="Q4724">
        <f>IF(Tabla1[[#This Row],[SERVICIO]]="COMIDA",3,IF(Tabla1[[#This Row],[SERVICIO]]="CONTROLADO",12,IF(Tabla1[[#This Row],[SERVICIO]]="RÁPIDO",3.75,IF(Tabla1[[#This Row],[SERVICIO]]="NORMAL",2.5,))))</f>
        <v>12</v>
      </c>
      <c r="R4724">
        <f>IF(Tabla1[[#This Row],[SERVICIO]]="COMIDA",3.5,IF(Tabla1[[#This Row],[SERVICIO]]="CONTROLADO",8,IF(Tabla1[[#This Row],[SERVICIO]]="RÁPIDO",4.5,IF(Tabla1[[#This Row],[SERVICIO]]="NORMAL",3,))))</f>
        <v>8</v>
      </c>
      <c r="S4724">
        <f>IF(Tabla1[[#This Row],[SERVICIO]]="COMIDA",0.75,IF(Tabla1[[#This Row],[SERVICIO]]="CONTROLADO",2.65,IF(Tabla1[[#This Row],[SERVICIO]]="RÁPIDO",0.55,IF(Tabla1[[#This Row],[SERVICIO]]="NORMAL",1.2,))))</f>
        <v>2.65</v>
      </c>
      <c r="T4724" s="2">
        <f>IF(Tabla1[[#This Row],[KILOMETROS ADICIONALES]]=0,Tabla1[[#This Row],[KILOMETROS]]*Tabla1[[#This Row],[COSTO NORMAL]],Tabla1[[#This Row],[COSTO NORMAL]]*Tabla1[[#This Row],[KILOMETROS HASTA]])</f>
        <v>96</v>
      </c>
      <c r="U4724" s="2">
        <f>Tabla1[[#This Row],[KILOMETROS ADICIONALES]]*Tabla1[[#This Row],[COSTO ADICIONAL]]</f>
        <v>0.55650000000000222</v>
      </c>
      <c r="V4724">
        <v>23.11</v>
      </c>
      <c r="W4724" s="2">
        <f>Tabla1[[#This Row],[COSTO NORMAL2]]+Tabla1[[#This Row],[COSTO ADICIONAL2]]</f>
        <v>96.5565</v>
      </c>
    </row>
    <row r="4725" spans="1:23" x14ac:dyDescent="0.25">
      <c r="A4725" t="s">
        <v>2667</v>
      </c>
      <c r="B4725" t="s">
        <v>7551</v>
      </c>
      <c r="C4725" t="s">
        <v>13816</v>
      </c>
      <c r="D4725" t="s">
        <v>13</v>
      </c>
      <c r="E4725" t="s">
        <v>14845</v>
      </c>
      <c r="F4725" t="s">
        <v>14</v>
      </c>
      <c r="G4725" t="s">
        <v>15</v>
      </c>
      <c r="H4725" t="s">
        <v>7153</v>
      </c>
      <c r="I4725" t="s">
        <v>2140</v>
      </c>
      <c r="J4725" t="str">
        <f>MID(Tabla1[[#This Row],[HORA2]],1,2)</f>
        <v>12</v>
      </c>
      <c r="K4725" t="s">
        <v>19</v>
      </c>
      <c r="L4725" t="s">
        <v>96</v>
      </c>
      <c r="M4725" t="s">
        <v>14867</v>
      </c>
      <c r="N4725" t="s">
        <v>22</v>
      </c>
      <c r="O4725">
        <v>17.88</v>
      </c>
      <c r="P47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14.129999999999999</v>
      </c>
      <c r="Q4725">
        <f>IF(Tabla1[[#This Row],[SERVICIO]]="COMIDA",3,IF(Tabla1[[#This Row],[SERVICIO]]="CONTROLADO",12,IF(Tabla1[[#This Row],[SERVICIO]]="RÁPIDO",3.75,IF(Tabla1[[#This Row],[SERVICIO]]="NORMAL",2.5,))))</f>
        <v>3.75</v>
      </c>
      <c r="R4725">
        <f>IF(Tabla1[[#This Row],[SERVICIO]]="COMIDA",3.5,IF(Tabla1[[#This Row],[SERVICIO]]="CONTROLADO",8,IF(Tabla1[[#This Row],[SERVICIO]]="RÁPIDO",4.5,IF(Tabla1[[#This Row],[SERVICIO]]="NORMAL",3,))))</f>
        <v>4.5</v>
      </c>
      <c r="S47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25" s="2">
        <f>IF(Tabla1[[#This Row],[KILOMETROS ADICIONALES]]=0,Tabla1[[#This Row],[KILOMETROS]]*Tabla1[[#This Row],[COSTO NORMAL]],Tabla1[[#This Row],[COSTO NORMAL]]*Tabla1[[#This Row],[KILOMETROS HASTA]])</f>
        <v>16.875</v>
      </c>
      <c r="U4725" s="2">
        <f>Tabla1[[#This Row],[KILOMETROS ADICIONALES]]*Tabla1[[#This Row],[COSTO ADICIONAL]]</f>
        <v>7.7715000000000005</v>
      </c>
      <c r="V4725">
        <v>220.24</v>
      </c>
      <c r="W4725" s="2">
        <f>Tabla1[[#This Row],[COSTO NORMAL2]]+Tabla1[[#This Row],[COSTO ADICIONAL2]]</f>
        <v>24.6465</v>
      </c>
    </row>
    <row r="4726" spans="1:23" x14ac:dyDescent="0.25">
      <c r="A4726" t="s">
        <v>2667</v>
      </c>
      <c r="B4726" t="s">
        <v>7552</v>
      </c>
      <c r="C4726" t="s">
        <v>13817</v>
      </c>
      <c r="D4726" t="s">
        <v>13</v>
      </c>
      <c r="E4726" t="s">
        <v>14847</v>
      </c>
      <c r="F4726" t="s">
        <v>14</v>
      </c>
      <c r="G4726" t="s">
        <v>15</v>
      </c>
      <c r="H4726" t="s">
        <v>2667</v>
      </c>
      <c r="I4726" t="s">
        <v>7553</v>
      </c>
      <c r="J4726" t="str">
        <f>MID(Tabla1[[#This Row],[HORA2]],1,2)</f>
        <v>22</v>
      </c>
      <c r="K4726" t="s">
        <v>19</v>
      </c>
      <c r="L4726" t="s">
        <v>90</v>
      </c>
      <c r="M4726" t="s">
        <v>14867</v>
      </c>
      <c r="N4726" t="s">
        <v>22</v>
      </c>
      <c r="O4726">
        <v>16.87</v>
      </c>
      <c r="P47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13.870000000000001</v>
      </c>
      <c r="Q4726">
        <f>IF(Tabla1[[#This Row],[SERVICIO]]="COMIDA",3,IF(Tabla1[[#This Row],[SERVICIO]]="CONTROLADO",12,IF(Tabla1[[#This Row],[SERVICIO]]="RÁPIDO",3.75,IF(Tabla1[[#This Row],[SERVICIO]]="NORMAL",2.5,))))</f>
        <v>3</v>
      </c>
      <c r="R4726">
        <f>IF(Tabla1[[#This Row],[SERVICIO]]="COMIDA",3.5,IF(Tabla1[[#This Row],[SERVICIO]]="CONTROLADO",8,IF(Tabla1[[#This Row],[SERVICIO]]="RÁPIDO",4.5,IF(Tabla1[[#This Row],[SERVICIO]]="NORMAL",3,))))</f>
        <v>3.5</v>
      </c>
      <c r="S4726">
        <f>IF(Tabla1[[#This Row],[SERVICIO]]="COMIDA",0.75,IF(Tabla1[[#This Row],[SERVICIO]]="CONTROLADO",2.65,IF(Tabla1[[#This Row],[SERVICIO]]="RÁPIDO",0.55,IF(Tabla1[[#This Row],[SERVICIO]]="NORMAL",1.2,))))</f>
        <v>0.75</v>
      </c>
      <c r="T4726" s="2">
        <f>IF(Tabla1[[#This Row],[KILOMETROS ADICIONALES]]=0,Tabla1[[#This Row],[KILOMETROS]]*Tabla1[[#This Row],[COSTO NORMAL]],Tabla1[[#This Row],[COSTO NORMAL]]*Tabla1[[#This Row],[KILOMETROS HASTA]])</f>
        <v>10.5</v>
      </c>
      <c r="U4726" s="2">
        <f>Tabla1[[#This Row],[KILOMETROS ADICIONALES]]*Tabla1[[#This Row],[COSTO ADICIONAL]]</f>
        <v>10.4025</v>
      </c>
      <c r="V4726">
        <v>172.66</v>
      </c>
      <c r="W4726" s="2">
        <f>Tabla1[[#This Row],[COSTO NORMAL2]]+Tabla1[[#This Row],[COSTO ADICIONAL2]]</f>
        <v>20.9025</v>
      </c>
    </row>
    <row r="4727" spans="1:23" x14ac:dyDescent="0.25">
      <c r="A4727" t="s">
        <v>2667</v>
      </c>
      <c r="B4727" t="s">
        <v>7554</v>
      </c>
      <c r="C4727" t="s">
        <v>13818</v>
      </c>
      <c r="D4727" t="s">
        <v>13</v>
      </c>
      <c r="E4727" t="s">
        <v>14847</v>
      </c>
      <c r="F4727" t="s">
        <v>14</v>
      </c>
      <c r="G4727" t="s">
        <v>15</v>
      </c>
      <c r="H4727" t="s">
        <v>2667</v>
      </c>
      <c r="I4727" t="s">
        <v>7555</v>
      </c>
      <c r="J4727" t="str">
        <f>MID(Tabla1[[#This Row],[HORA2]],1,2)</f>
        <v>21</v>
      </c>
      <c r="K4727" t="s">
        <v>19</v>
      </c>
      <c r="L4727" t="s">
        <v>26</v>
      </c>
      <c r="M4727" t="s">
        <v>14867</v>
      </c>
      <c r="N4727" t="s">
        <v>22</v>
      </c>
      <c r="O4727">
        <v>7.82</v>
      </c>
      <c r="P47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4.82</v>
      </c>
      <c r="Q4727">
        <f>IF(Tabla1[[#This Row],[SERVICIO]]="COMIDA",3,IF(Tabla1[[#This Row],[SERVICIO]]="CONTROLADO",12,IF(Tabla1[[#This Row],[SERVICIO]]="RÁPIDO",3.75,IF(Tabla1[[#This Row],[SERVICIO]]="NORMAL",2.5,))))</f>
        <v>3</v>
      </c>
      <c r="R4727">
        <f>IF(Tabla1[[#This Row],[SERVICIO]]="COMIDA",3.5,IF(Tabla1[[#This Row],[SERVICIO]]="CONTROLADO",8,IF(Tabla1[[#This Row],[SERVICIO]]="RÁPIDO",4.5,IF(Tabla1[[#This Row],[SERVICIO]]="NORMAL",3,))))</f>
        <v>3.5</v>
      </c>
      <c r="S4727">
        <f>IF(Tabla1[[#This Row],[SERVICIO]]="COMIDA",0.75,IF(Tabla1[[#This Row],[SERVICIO]]="CONTROLADO",2.65,IF(Tabla1[[#This Row],[SERVICIO]]="RÁPIDO",0.55,IF(Tabla1[[#This Row],[SERVICIO]]="NORMAL",1.2,))))</f>
        <v>0.75</v>
      </c>
      <c r="T4727" s="2">
        <f>IF(Tabla1[[#This Row],[KILOMETROS ADICIONALES]]=0,Tabla1[[#This Row],[KILOMETROS]]*Tabla1[[#This Row],[COSTO NORMAL]],Tabla1[[#This Row],[COSTO NORMAL]]*Tabla1[[#This Row],[KILOMETROS HASTA]])</f>
        <v>10.5</v>
      </c>
      <c r="U4727" s="2">
        <f>Tabla1[[#This Row],[KILOMETROS ADICIONALES]]*Tabla1[[#This Row],[COSTO ADICIONAL]]</f>
        <v>3.6150000000000002</v>
      </c>
      <c r="V4727">
        <v>206.75</v>
      </c>
      <c r="W4727" s="2">
        <f>Tabla1[[#This Row],[COSTO NORMAL2]]+Tabla1[[#This Row],[COSTO ADICIONAL2]]</f>
        <v>14.115</v>
      </c>
    </row>
    <row r="4728" spans="1:23" x14ac:dyDescent="0.25">
      <c r="A4728" t="s">
        <v>2667</v>
      </c>
      <c r="B4728" t="s">
        <v>7556</v>
      </c>
      <c r="C4728" t="s">
        <v>13819</v>
      </c>
      <c r="D4728" t="s">
        <v>13</v>
      </c>
      <c r="E4728" t="s">
        <v>14845</v>
      </c>
      <c r="F4728" t="s">
        <v>14</v>
      </c>
      <c r="G4728" t="s">
        <v>41</v>
      </c>
      <c r="H4728" t="s">
        <v>7153</v>
      </c>
      <c r="I4728" t="s">
        <v>7557</v>
      </c>
      <c r="J4728" t="str">
        <f>MID(Tabla1[[#This Row],[HORA2]],1,2)</f>
        <v>11</v>
      </c>
      <c r="K4728" t="s">
        <v>43</v>
      </c>
      <c r="L4728" t="s">
        <v>102</v>
      </c>
      <c r="M4728" t="s">
        <v>14867</v>
      </c>
      <c r="N4728" t="s">
        <v>22</v>
      </c>
      <c r="O4728">
        <v>20.22</v>
      </c>
      <c r="P47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16.47</v>
      </c>
      <c r="Q4728">
        <f>IF(Tabla1[[#This Row],[SERVICIO]]="COMIDA",3,IF(Tabla1[[#This Row],[SERVICIO]]="CONTROLADO",12,IF(Tabla1[[#This Row],[SERVICIO]]="RÁPIDO",3.75,IF(Tabla1[[#This Row],[SERVICIO]]="NORMAL",2.5,))))</f>
        <v>3.75</v>
      </c>
      <c r="R4728">
        <f>IF(Tabla1[[#This Row],[SERVICIO]]="COMIDA",3.5,IF(Tabla1[[#This Row],[SERVICIO]]="CONTROLADO",8,IF(Tabla1[[#This Row],[SERVICIO]]="RÁPIDO",4.5,IF(Tabla1[[#This Row],[SERVICIO]]="NORMAL",3,))))</f>
        <v>4.5</v>
      </c>
      <c r="S47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28" s="2">
        <f>IF(Tabla1[[#This Row],[KILOMETROS ADICIONALES]]=0,Tabla1[[#This Row],[KILOMETROS]]*Tabla1[[#This Row],[COSTO NORMAL]],Tabla1[[#This Row],[COSTO NORMAL]]*Tabla1[[#This Row],[KILOMETROS HASTA]])</f>
        <v>16.875</v>
      </c>
      <c r="U4728" s="2">
        <f>Tabla1[[#This Row],[KILOMETROS ADICIONALES]]*Tabla1[[#This Row],[COSTO ADICIONAL]]</f>
        <v>9.0585000000000004</v>
      </c>
      <c r="V4728">
        <v>148.59</v>
      </c>
      <c r="W4728" s="2">
        <f>Tabla1[[#This Row],[COSTO NORMAL2]]+Tabla1[[#This Row],[COSTO ADICIONAL2]]</f>
        <v>25.933500000000002</v>
      </c>
    </row>
    <row r="4729" spans="1:23" x14ac:dyDescent="0.25">
      <c r="A4729" t="s">
        <v>2667</v>
      </c>
      <c r="B4729" t="s">
        <v>7556</v>
      </c>
      <c r="C4729" t="s">
        <v>13820</v>
      </c>
      <c r="D4729" t="s">
        <v>13</v>
      </c>
      <c r="E4729" t="s">
        <v>14844</v>
      </c>
      <c r="F4729" t="s">
        <v>14</v>
      </c>
      <c r="G4729" t="s">
        <v>15</v>
      </c>
      <c r="H4729" t="s">
        <v>128</v>
      </c>
      <c r="I4729" t="s">
        <v>5904</v>
      </c>
      <c r="J4729" t="str">
        <f>MID(Tabla1[[#This Row],[HORA2]],1,2)</f>
        <v>13</v>
      </c>
      <c r="K4729" t="s">
        <v>43</v>
      </c>
      <c r="L4729" t="s">
        <v>102</v>
      </c>
      <c r="M4729" t="s">
        <v>14867</v>
      </c>
      <c r="N4729" t="s">
        <v>22</v>
      </c>
      <c r="O4729">
        <v>12.05</v>
      </c>
      <c r="P47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9.5500000000000007</v>
      </c>
      <c r="Q4729">
        <f>IF(Tabla1[[#This Row],[SERVICIO]]="COMIDA",3,IF(Tabla1[[#This Row],[SERVICIO]]="CONTROLADO",12,IF(Tabla1[[#This Row],[SERVICIO]]="RÁPIDO",3.75,IF(Tabla1[[#This Row],[SERVICIO]]="NORMAL",2.5,))))</f>
        <v>2.5</v>
      </c>
      <c r="R4729">
        <f>IF(Tabla1[[#This Row],[SERVICIO]]="COMIDA",3.5,IF(Tabla1[[#This Row],[SERVICIO]]="CONTROLADO",8,IF(Tabla1[[#This Row],[SERVICIO]]="RÁPIDO",4.5,IF(Tabla1[[#This Row],[SERVICIO]]="NORMAL",3,))))</f>
        <v>3</v>
      </c>
      <c r="S4729">
        <f>IF(Tabla1[[#This Row],[SERVICIO]]="COMIDA",0.75,IF(Tabla1[[#This Row],[SERVICIO]]="CONTROLADO",2.65,IF(Tabla1[[#This Row],[SERVICIO]]="RÁPIDO",0.55,IF(Tabla1[[#This Row],[SERVICIO]]="NORMAL",1.2,))))</f>
        <v>1.2</v>
      </c>
      <c r="T4729" s="2">
        <f>IF(Tabla1[[#This Row],[KILOMETROS ADICIONALES]]=0,Tabla1[[#This Row],[KILOMETROS]]*Tabla1[[#This Row],[COSTO NORMAL]],Tabla1[[#This Row],[COSTO NORMAL]]*Tabla1[[#This Row],[KILOMETROS HASTA]])</f>
        <v>7.5</v>
      </c>
      <c r="U4729" s="2">
        <f>Tabla1[[#This Row],[KILOMETROS ADICIONALES]]*Tabla1[[#This Row],[COSTO ADICIONAL]]</f>
        <v>11.46</v>
      </c>
      <c r="V4729">
        <v>160.94</v>
      </c>
      <c r="W4729" s="2">
        <f>Tabla1[[#This Row],[COSTO NORMAL2]]+Tabla1[[#This Row],[COSTO ADICIONAL2]]</f>
        <v>18.96</v>
      </c>
    </row>
    <row r="4730" spans="1:23" x14ac:dyDescent="0.25">
      <c r="A4730" t="s">
        <v>2667</v>
      </c>
      <c r="B4730" t="s">
        <v>7558</v>
      </c>
      <c r="C4730" t="s">
        <v>13821</v>
      </c>
      <c r="D4730" t="s">
        <v>13</v>
      </c>
      <c r="E4730" t="s">
        <v>14847</v>
      </c>
      <c r="F4730" t="s">
        <v>14</v>
      </c>
      <c r="G4730" t="s">
        <v>15</v>
      </c>
      <c r="H4730" t="s">
        <v>2667</v>
      </c>
      <c r="I4730" t="s">
        <v>7559</v>
      </c>
      <c r="J4730" t="str">
        <f>MID(Tabla1[[#This Row],[HORA2]],1,2)</f>
        <v>22</v>
      </c>
      <c r="K4730" t="s">
        <v>19</v>
      </c>
      <c r="L4730" t="s">
        <v>20</v>
      </c>
      <c r="M4730" t="s">
        <v>14867</v>
      </c>
      <c r="N4730" t="s">
        <v>22</v>
      </c>
      <c r="O4730">
        <v>20.239999999999998</v>
      </c>
      <c r="P47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17.239999999999998</v>
      </c>
      <c r="Q4730">
        <f>IF(Tabla1[[#This Row],[SERVICIO]]="COMIDA",3,IF(Tabla1[[#This Row],[SERVICIO]]="CONTROLADO",12,IF(Tabla1[[#This Row],[SERVICIO]]="RÁPIDO",3.75,IF(Tabla1[[#This Row],[SERVICIO]]="NORMAL",2.5,))))</f>
        <v>3</v>
      </c>
      <c r="R4730">
        <f>IF(Tabla1[[#This Row],[SERVICIO]]="COMIDA",3.5,IF(Tabla1[[#This Row],[SERVICIO]]="CONTROLADO",8,IF(Tabla1[[#This Row],[SERVICIO]]="RÁPIDO",4.5,IF(Tabla1[[#This Row],[SERVICIO]]="NORMAL",3,))))</f>
        <v>3.5</v>
      </c>
      <c r="S4730">
        <f>IF(Tabla1[[#This Row],[SERVICIO]]="COMIDA",0.75,IF(Tabla1[[#This Row],[SERVICIO]]="CONTROLADO",2.65,IF(Tabla1[[#This Row],[SERVICIO]]="RÁPIDO",0.55,IF(Tabla1[[#This Row],[SERVICIO]]="NORMAL",1.2,))))</f>
        <v>0.75</v>
      </c>
      <c r="T4730" s="2">
        <f>IF(Tabla1[[#This Row],[KILOMETROS ADICIONALES]]=0,Tabla1[[#This Row],[KILOMETROS]]*Tabla1[[#This Row],[COSTO NORMAL]],Tabla1[[#This Row],[COSTO NORMAL]]*Tabla1[[#This Row],[KILOMETROS HASTA]])</f>
        <v>10.5</v>
      </c>
      <c r="U4730" s="2">
        <f>Tabla1[[#This Row],[KILOMETROS ADICIONALES]]*Tabla1[[#This Row],[COSTO ADICIONAL]]</f>
        <v>12.93</v>
      </c>
      <c r="V4730">
        <v>27.24</v>
      </c>
      <c r="W4730" s="2">
        <f>Tabla1[[#This Row],[COSTO NORMAL2]]+Tabla1[[#This Row],[COSTO ADICIONAL2]]</f>
        <v>23.43</v>
      </c>
    </row>
    <row r="4731" spans="1:23" x14ac:dyDescent="0.25">
      <c r="A4731" t="s">
        <v>2667</v>
      </c>
      <c r="B4731" t="s">
        <v>7560</v>
      </c>
      <c r="C4731" t="s">
        <v>13822</v>
      </c>
      <c r="D4731" t="s">
        <v>13</v>
      </c>
      <c r="E4731" t="s">
        <v>14845</v>
      </c>
      <c r="F4731" t="s">
        <v>14</v>
      </c>
      <c r="G4731" t="s">
        <v>15</v>
      </c>
      <c r="H4731" t="s">
        <v>7153</v>
      </c>
      <c r="I4731" t="s">
        <v>7561</v>
      </c>
      <c r="J4731" t="str">
        <f>MID(Tabla1[[#This Row],[HORA2]],1,2)</f>
        <v>12</v>
      </c>
      <c r="K4731" t="s">
        <v>27</v>
      </c>
      <c r="L4731" t="s">
        <v>94</v>
      </c>
      <c r="M4731" t="s">
        <v>14867</v>
      </c>
      <c r="N4731" t="s">
        <v>22</v>
      </c>
      <c r="O4731">
        <v>13.09</v>
      </c>
      <c r="P47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9.34</v>
      </c>
      <c r="Q4731">
        <f>IF(Tabla1[[#This Row],[SERVICIO]]="COMIDA",3,IF(Tabla1[[#This Row],[SERVICIO]]="CONTROLADO",12,IF(Tabla1[[#This Row],[SERVICIO]]="RÁPIDO",3.75,IF(Tabla1[[#This Row],[SERVICIO]]="NORMAL",2.5,))))</f>
        <v>3.75</v>
      </c>
      <c r="R4731">
        <f>IF(Tabla1[[#This Row],[SERVICIO]]="COMIDA",3.5,IF(Tabla1[[#This Row],[SERVICIO]]="CONTROLADO",8,IF(Tabla1[[#This Row],[SERVICIO]]="RÁPIDO",4.5,IF(Tabla1[[#This Row],[SERVICIO]]="NORMAL",3,))))</f>
        <v>4.5</v>
      </c>
      <c r="S47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1" s="2">
        <f>IF(Tabla1[[#This Row],[KILOMETROS ADICIONALES]]=0,Tabla1[[#This Row],[KILOMETROS]]*Tabla1[[#This Row],[COSTO NORMAL]],Tabla1[[#This Row],[COSTO NORMAL]]*Tabla1[[#This Row],[KILOMETROS HASTA]])</f>
        <v>16.875</v>
      </c>
      <c r="U4731" s="2">
        <f>Tabla1[[#This Row],[KILOMETROS ADICIONALES]]*Tabla1[[#This Row],[COSTO ADICIONAL]]</f>
        <v>5.1370000000000005</v>
      </c>
      <c r="V4731">
        <v>225.16</v>
      </c>
      <c r="W4731" s="2">
        <f>Tabla1[[#This Row],[COSTO NORMAL2]]+Tabla1[[#This Row],[COSTO ADICIONAL2]]</f>
        <v>22.012</v>
      </c>
    </row>
    <row r="4732" spans="1:23" x14ac:dyDescent="0.25">
      <c r="A4732" t="s">
        <v>2667</v>
      </c>
      <c r="B4732" t="s">
        <v>7562</v>
      </c>
      <c r="C4732" t="s">
        <v>13823</v>
      </c>
      <c r="D4732" t="s">
        <v>13</v>
      </c>
      <c r="E4732" t="s">
        <v>14845</v>
      </c>
      <c r="F4732" t="s">
        <v>14</v>
      </c>
      <c r="G4732" t="s">
        <v>15</v>
      </c>
      <c r="H4732" t="s">
        <v>7153</v>
      </c>
      <c r="I4732" t="s">
        <v>2274</v>
      </c>
      <c r="J4732" t="str">
        <f>MID(Tabla1[[#This Row],[HORA2]],1,2)</f>
        <v>13</v>
      </c>
      <c r="K4732" t="s">
        <v>44</v>
      </c>
      <c r="L4732" t="s">
        <v>20</v>
      </c>
      <c r="M4732" t="s">
        <v>14867</v>
      </c>
      <c r="N4732" t="s">
        <v>22</v>
      </c>
      <c r="O4732">
        <v>4.24</v>
      </c>
      <c r="P47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0.49000000000000021</v>
      </c>
      <c r="Q4732">
        <f>IF(Tabla1[[#This Row],[SERVICIO]]="COMIDA",3,IF(Tabla1[[#This Row],[SERVICIO]]="CONTROLADO",12,IF(Tabla1[[#This Row],[SERVICIO]]="RÁPIDO",3.75,IF(Tabla1[[#This Row],[SERVICIO]]="NORMAL",2.5,))))</f>
        <v>3.75</v>
      </c>
      <c r="R4732">
        <f>IF(Tabla1[[#This Row],[SERVICIO]]="COMIDA",3.5,IF(Tabla1[[#This Row],[SERVICIO]]="CONTROLADO",8,IF(Tabla1[[#This Row],[SERVICIO]]="RÁPIDO",4.5,IF(Tabla1[[#This Row],[SERVICIO]]="NORMAL",3,))))</f>
        <v>4.5</v>
      </c>
      <c r="S47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2" s="2">
        <f>IF(Tabla1[[#This Row],[KILOMETROS ADICIONALES]]=0,Tabla1[[#This Row],[KILOMETROS]]*Tabla1[[#This Row],[COSTO NORMAL]],Tabla1[[#This Row],[COSTO NORMAL]]*Tabla1[[#This Row],[KILOMETROS HASTA]])</f>
        <v>16.875</v>
      </c>
      <c r="U4732" s="2">
        <f>Tabla1[[#This Row],[KILOMETROS ADICIONALES]]*Tabla1[[#This Row],[COSTO ADICIONAL]]</f>
        <v>0.26950000000000013</v>
      </c>
      <c r="V4732">
        <v>43.02</v>
      </c>
      <c r="W4732" s="2">
        <f>Tabla1[[#This Row],[COSTO NORMAL2]]+Tabla1[[#This Row],[COSTO ADICIONAL2]]</f>
        <v>17.144500000000001</v>
      </c>
    </row>
    <row r="4733" spans="1:23" x14ac:dyDescent="0.25">
      <c r="A4733" t="s">
        <v>2667</v>
      </c>
      <c r="B4733" t="s">
        <v>7563</v>
      </c>
      <c r="C4733" t="s">
        <v>13824</v>
      </c>
      <c r="D4733" t="s">
        <v>13</v>
      </c>
      <c r="E4733" t="s">
        <v>14845</v>
      </c>
      <c r="F4733" t="s">
        <v>14</v>
      </c>
      <c r="G4733" t="s">
        <v>15</v>
      </c>
      <c r="H4733" t="s">
        <v>7153</v>
      </c>
      <c r="I4733" t="s">
        <v>300</v>
      </c>
      <c r="J4733" t="str">
        <f>MID(Tabla1[[#This Row],[HORA2]],1,2)</f>
        <v>11</v>
      </c>
      <c r="K4733" t="s">
        <v>53</v>
      </c>
      <c r="L4733" t="s">
        <v>31</v>
      </c>
      <c r="M4733" t="s">
        <v>14867</v>
      </c>
      <c r="N4733" t="s">
        <v>22</v>
      </c>
      <c r="O4733">
        <v>17.350000000000001</v>
      </c>
      <c r="P47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13.600000000000001</v>
      </c>
      <c r="Q4733">
        <f>IF(Tabla1[[#This Row],[SERVICIO]]="COMIDA",3,IF(Tabla1[[#This Row],[SERVICIO]]="CONTROLADO",12,IF(Tabla1[[#This Row],[SERVICIO]]="RÁPIDO",3.75,IF(Tabla1[[#This Row],[SERVICIO]]="NORMAL",2.5,))))</f>
        <v>3.75</v>
      </c>
      <c r="R4733">
        <f>IF(Tabla1[[#This Row],[SERVICIO]]="COMIDA",3.5,IF(Tabla1[[#This Row],[SERVICIO]]="CONTROLADO",8,IF(Tabla1[[#This Row],[SERVICIO]]="RÁPIDO",4.5,IF(Tabla1[[#This Row],[SERVICIO]]="NORMAL",3,))))</f>
        <v>4.5</v>
      </c>
      <c r="S47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3" s="2">
        <f>IF(Tabla1[[#This Row],[KILOMETROS ADICIONALES]]=0,Tabla1[[#This Row],[KILOMETROS]]*Tabla1[[#This Row],[COSTO NORMAL]],Tabla1[[#This Row],[COSTO NORMAL]]*Tabla1[[#This Row],[KILOMETROS HASTA]])</f>
        <v>16.875</v>
      </c>
      <c r="U4733" s="2">
        <f>Tabla1[[#This Row],[KILOMETROS ADICIONALES]]*Tabla1[[#This Row],[COSTO ADICIONAL]]</f>
        <v>7.4800000000000013</v>
      </c>
      <c r="V4733">
        <v>210.64</v>
      </c>
      <c r="W4733" s="2">
        <f>Tabla1[[#This Row],[COSTO NORMAL2]]+Tabla1[[#This Row],[COSTO ADICIONAL2]]</f>
        <v>24.355</v>
      </c>
    </row>
    <row r="4734" spans="1:23" x14ac:dyDescent="0.25">
      <c r="A4734" t="s">
        <v>2667</v>
      </c>
      <c r="B4734" t="s">
        <v>7564</v>
      </c>
      <c r="C4734" t="s">
        <v>13825</v>
      </c>
      <c r="D4734" t="s">
        <v>13</v>
      </c>
      <c r="E4734" t="s">
        <v>14847</v>
      </c>
      <c r="F4734" t="s">
        <v>14</v>
      </c>
      <c r="G4734" t="s">
        <v>15</v>
      </c>
      <c r="H4734" t="s">
        <v>2667</v>
      </c>
      <c r="I4734" t="s">
        <v>7565</v>
      </c>
      <c r="J4734" t="str">
        <f>MID(Tabla1[[#This Row],[HORA2]],1,2)</f>
        <v>22</v>
      </c>
      <c r="K4734" t="s">
        <v>19</v>
      </c>
      <c r="L4734" t="s">
        <v>78</v>
      </c>
      <c r="M4734" t="s">
        <v>14867</v>
      </c>
      <c r="N4734" t="s">
        <v>22</v>
      </c>
      <c r="O4734">
        <v>13.1</v>
      </c>
      <c r="P47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</v>
      </c>
      <c r="Q4734">
        <f>IF(Tabla1[[#This Row],[SERVICIO]]="COMIDA",3,IF(Tabla1[[#This Row],[SERVICIO]]="CONTROLADO",12,IF(Tabla1[[#This Row],[SERVICIO]]="RÁPIDO",3.75,IF(Tabla1[[#This Row],[SERVICIO]]="NORMAL",2.5,))))</f>
        <v>3</v>
      </c>
      <c r="R4734">
        <f>IF(Tabla1[[#This Row],[SERVICIO]]="COMIDA",3.5,IF(Tabla1[[#This Row],[SERVICIO]]="CONTROLADO",8,IF(Tabla1[[#This Row],[SERVICIO]]="RÁPIDO",4.5,IF(Tabla1[[#This Row],[SERVICIO]]="NORMAL",3,))))</f>
        <v>3.5</v>
      </c>
      <c r="S4734">
        <f>IF(Tabla1[[#This Row],[SERVICIO]]="COMIDA",0.75,IF(Tabla1[[#This Row],[SERVICIO]]="CONTROLADO",2.65,IF(Tabla1[[#This Row],[SERVICIO]]="RÁPIDO",0.55,IF(Tabla1[[#This Row],[SERVICIO]]="NORMAL",1.2,))))</f>
        <v>0.75</v>
      </c>
      <c r="T4734" s="2">
        <f>IF(Tabla1[[#This Row],[KILOMETROS ADICIONALES]]=0,Tabla1[[#This Row],[KILOMETROS]]*Tabla1[[#This Row],[COSTO NORMAL]],Tabla1[[#This Row],[COSTO NORMAL]]*Tabla1[[#This Row],[KILOMETROS HASTA]])</f>
        <v>10.5</v>
      </c>
      <c r="U4734" s="2">
        <f>Tabla1[[#This Row],[KILOMETROS ADICIONALES]]*Tabla1[[#This Row],[COSTO ADICIONAL]]</f>
        <v>7.5749999999999993</v>
      </c>
      <c r="V4734">
        <v>47.22</v>
      </c>
      <c r="W4734" s="2">
        <f>Tabla1[[#This Row],[COSTO NORMAL2]]+Tabla1[[#This Row],[COSTO ADICIONAL2]]</f>
        <v>18.074999999999999</v>
      </c>
    </row>
    <row r="4735" spans="1:23" x14ac:dyDescent="0.25">
      <c r="A4735" t="s">
        <v>2667</v>
      </c>
      <c r="B4735" t="s">
        <v>7566</v>
      </c>
      <c r="C4735" t="s">
        <v>13826</v>
      </c>
      <c r="D4735" t="s">
        <v>13</v>
      </c>
      <c r="E4735" t="s">
        <v>14845</v>
      </c>
      <c r="F4735" t="s">
        <v>14</v>
      </c>
      <c r="G4735" t="s">
        <v>15</v>
      </c>
      <c r="H4735" t="s">
        <v>7153</v>
      </c>
      <c r="I4735" t="s">
        <v>7567</v>
      </c>
      <c r="J4735" t="str">
        <f>MID(Tabla1[[#This Row],[HORA2]],1,2)</f>
        <v>13</v>
      </c>
      <c r="K4735" t="s">
        <v>44</v>
      </c>
      <c r="L4735" t="s">
        <v>153</v>
      </c>
      <c r="M4735" t="s">
        <v>14867</v>
      </c>
      <c r="N4735" t="s">
        <v>22</v>
      </c>
      <c r="O4735">
        <v>16.22</v>
      </c>
      <c r="P47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12.469999999999999</v>
      </c>
      <c r="Q4735">
        <f>IF(Tabla1[[#This Row],[SERVICIO]]="COMIDA",3,IF(Tabla1[[#This Row],[SERVICIO]]="CONTROLADO",12,IF(Tabla1[[#This Row],[SERVICIO]]="RÁPIDO",3.75,IF(Tabla1[[#This Row],[SERVICIO]]="NORMAL",2.5,))))</f>
        <v>3.75</v>
      </c>
      <c r="R4735">
        <f>IF(Tabla1[[#This Row],[SERVICIO]]="COMIDA",3.5,IF(Tabla1[[#This Row],[SERVICIO]]="CONTROLADO",8,IF(Tabla1[[#This Row],[SERVICIO]]="RÁPIDO",4.5,IF(Tabla1[[#This Row],[SERVICIO]]="NORMAL",3,))))</f>
        <v>4.5</v>
      </c>
      <c r="S47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5" s="2">
        <f>IF(Tabla1[[#This Row],[KILOMETROS ADICIONALES]]=0,Tabla1[[#This Row],[KILOMETROS]]*Tabla1[[#This Row],[COSTO NORMAL]],Tabla1[[#This Row],[COSTO NORMAL]]*Tabla1[[#This Row],[KILOMETROS HASTA]])</f>
        <v>16.875</v>
      </c>
      <c r="U4735" s="2">
        <f>Tabla1[[#This Row],[KILOMETROS ADICIONALES]]*Tabla1[[#This Row],[COSTO ADICIONAL]]</f>
        <v>6.8585000000000003</v>
      </c>
      <c r="V4735">
        <v>199.53</v>
      </c>
      <c r="W4735" s="2">
        <f>Tabla1[[#This Row],[COSTO NORMAL2]]+Tabla1[[#This Row],[COSTO ADICIONAL2]]</f>
        <v>23.733499999999999</v>
      </c>
    </row>
    <row r="4736" spans="1:23" x14ac:dyDescent="0.25">
      <c r="A4736" t="s">
        <v>2667</v>
      </c>
      <c r="B4736" t="s">
        <v>7568</v>
      </c>
      <c r="C4736" t="s">
        <v>13827</v>
      </c>
      <c r="D4736" t="s">
        <v>13</v>
      </c>
      <c r="E4736" t="s">
        <v>14845</v>
      </c>
      <c r="F4736" t="s">
        <v>14</v>
      </c>
      <c r="G4736" t="s">
        <v>15</v>
      </c>
      <c r="H4736" t="s">
        <v>7153</v>
      </c>
      <c r="I4736" t="s">
        <v>7569</v>
      </c>
      <c r="J4736" t="str">
        <f>MID(Tabla1[[#This Row],[HORA2]],1,2)</f>
        <v>09</v>
      </c>
      <c r="K4736" t="s">
        <v>35</v>
      </c>
      <c r="L4736" t="s">
        <v>20</v>
      </c>
      <c r="M4736" t="s">
        <v>14867</v>
      </c>
      <c r="N4736" t="s">
        <v>22</v>
      </c>
      <c r="O4736">
        <v>14.35</v>
      </c>
      <c r="P47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</v>
      </c>
      <c r="Q4736">
        <f>IF(Tabla1[[#This Row],[SERVICIO]]="COMIDA",3,IF(Tabla1[[#This Row],[SERVICIO]]="CONTROLADO",12,IF(Tabla1[[#This Row],[SERVICIO]]="RÁPIDO",3.75,IF(Tabla1[[#This Row],[SERVICIO]]="NORMAL",2.5,))))</f>
        <v>3.75</v>
      </c>
      <c r="R4736">
        <f>IF(Tabla1[[#This Row],[SERVICIO]]="COMIDA",3.5,IF(Tabla1[[#This Row],[SERVICIO]]="CONTROLADO",8,IF(Tabla1[[#This Row],[SERVICIO]]="RÁPIDO",4.5,IF(Tabla1[[#This Row],[SERVICIO]]="NORMAL",3,))))</f>
        <v>4.5</v>
      </c>
      <c r="S47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6" s="2">
        <f>IF(Tabla1[[#This Row],[KILOMETROS ADICIONALES]]=0,Tabla1[[#This Row],[KILOMETROS]]*Tabla1[[#This Row],[COSTO NORMAL]],Tabla1[[#This Row],[COSTO NORMAL]]*Tabla1[[#This Row],[KILOMETROS HASTA]])</f>
        <v>16.875</v>
      </c>
      <c r="U4736" s="2">
        <f>Tabla1[[#This Row],[KILOMETROS ADICIONALES]]*Tabla1[[#This Row],[COSTO ADICIONAL]]</f>
        <v>5.83</v>
      </c>
      <c r="V4736">
        <v>76.84</v>
      </c>
      <c r="W4736" s="2">
        <f>Tabla1[[#This Row],[COSTO NORMAL2]]+Tabla1[[#This Row],[COSTO ADICIONAL2]]</f>
        <v>22.704999999999998</v>
      </c>
    </row>
    <row r="4737" spans="1:23" x14ac:dyDescent="0.25">
      <c r="A4737" t="s">
        <v>2667</v>
      </c>
      <c r="B4737" t="s">
        <v>7570</v>
      </c>
      <c r="C4737" t="s">
        <v>13828</v>
      </c>
      <c r="D4737" t="s">
        <v>13</v>
      </c>
      <c r="E4737" t="s">
        <v>14845</v>
      </c>
      <c r="F4737" t="s">
        <v>14</v>
      </c>
      <c r="G4737" t="s">
        <v>15</v>
      </c>
      <c r="H4737" t="s">
        <v>7153</v>
      </c>
      <c r="I4737" t="s">
        <v>7571</v>
      </c>
      <c r="J4737" t="str">
        <f>MID(Tabla1[[#This Row],[HORA2]],1,2)</f>
        <v>10</v>
      </c>
      <c r="K4737" t="s">
        <v>94</v>
      </c>
      <c r="L4737" t="s">
        <v>92</v>
      </c>
      <c r="M4737" t="s">
        <v>14867</v>
      </c>
      <c r="N4737" t="s">
        <v>22</v>
      </c>
      <c r="O4737">
        <v>2.46</v>
      </c>
      <c r="P47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37">
        <f>IF(Tabla1[[#This Row],[SERVICIO]]="COMIDA",3,IF(Tabla1[[#This Row],[SERVICIO]]="CONTROLADO",12,IF(Tabla1[[#This Row],[SERVICIO]]="RÁPIDO",3.75,IF(Tabla1[[#This Row],[SERVICIO]]="NORMAL",2.5,))))</f>
        <v>3.75</v>
      </c>
      <c r="R4737">
        <f>IF(Tabla1[[#This Row],[SERVICIO]]="COMIDA",3.5,IF(Tabla1[[#This Row],[SERVICIO]]="CONTROLADO",8,IF(Tabla1[[#This Row],[SERVICIO]]="RÁPIDO",4.5,IF(Tabla1[[#This Row],[SERVICIO]]="NORMAL",3,))))</f>
        <v>4.5</v>
      </c>
      <c r="S47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7" s="2">
        <f>IF(Tabla1[[#This Row],[KILOMETROS ADICIONALES]]=0,Tabla1[[#This Row],[KILOMETROS]]*Tabla1[[#This Row],[COSTO NORMAL]],Tabla1[[#This Row],[COSTO NORMAL]]*Tabla1[[#This Row],[KILOMETROS HASTA]])</f>
        <v>11.07</v>
      </c>
      <c r="U4737" s="2">
        <f>Tabla1[[#This Row],[KILOMETROS ADICIONALES]]*Tabla1[[#This Row],[COSTO ADICIONAL]]</f>
        <v>0</v>
      </c>
      <c r="V4737">
        <v>41.16</v>
      </c>
      <c r="W4737" s="2">
        <f>Tabla1[[#This Row],[COSTO NORMAL2]]+Tabla1[[#This Row],[COSTO ADICIONAL2]]</f>
        <v>11.07</v>
      </c>
    </row>
    <row r="4738" spans="1:23" x14ac:dyDescent="0.25">
      <c r="A4738" t="s">
        <v>7153</v>
      </c>
      <c r="B4738" t="s">
        <v>7572</v>
      </c>
      <c r="C4738" t="s">
        <v>13829</v>
      </c>
      <c r="D4738" t="s">
        <v>13</v>
      </c>
      <c r="E4738" t="s">
        <v>14845</v>
      </c>
      <c r="F4738" t="s">
        <v>14</v>
      </c>
      <c r="G4738" t="s">
        <v>15</v>
      </c>
      <c r="H4738" t="s">
        <v>7153</v>
      </c>
      <c r="I4738" t="s">
        <v>7573</v>
      </c>
      <c r="J4738" t="str">
        <f>MID(Tabla1[[#This Row],[HORA2]],1,2)</f>
        <v>10</v>
      </c>
      <c r="K4738" t="s">
        <v>35</v>
      </c>
      <c r="L4738" t="s">
        <v>79</v>
      </c>
      <c r="M4738" t="s">
        <v>14867</v>
      </c>
      <c r="N4738" t="s">
        <v>22</v>
      </c>
      <c r="O4738">
        <v>2.74</v>
      </c>
      <c r="P47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38">
        <f>IF(Tabla1[[#This Row],[SERVICIO]]="COMIDA",3,IF(Tabla1[[#This Row],[SERVICIO]]="CONTROLADO",12,IF(Tabla1[[#This Row],[SERVICIO]]="RÁPIDO",3.75,IF(Tabla1[[#This Row],[SERVICIO]]="NORMAL",2.5,))))</f>
        <v>3.75</v>
      </c>
      <c r="R4738">
        <f>IF(Tabla1[[#This Row],[SERVICIO]]="COMIDA",3.5,IF(Tabla1[[#This Row],[SERVICIO]]="CONTROLADO",8,IF(Tabla1[[#This Row],[SERVICIO]]="RÁPIDO",4.5,IF(Tabla1[[#This Row],[SERVICIO]]="NORMAL",3,))))</f>
        <v>4.5</v>
      </c>
      <c r="S47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38" s="2">
        <f>IF(Tabla1[[#This Row],[KILOMETROS ADICIONALES]]=0,Tabla1[[#This Row],[KILOMETROS]]*Tabla1[[#This Row],[COSTO NORMAL]],Tabla1[[#This Row],[COSTO NORMAL]]*Tabla1[[#This Row],[KILOMETROS HASTA]])</f>
        <v>12.330000000000002</v>
      </c>
      <c r="U4738" s="2">
        <f>Tabla1[[#This Row],[KILOMETROS ADICIONALES]]*Tabla1[[#This Row],[COSTO ADICIONAL]]</f>
        <v>0</v>
      </c>
      <c r="V4738">
        <v>136.54</v>
      </c>
      <c r="W4738" s="2">
        <f>Tabla1[[#This Row],[COSTO NORMAL2]]+Tabla1[[#This Row],[COSTO ADICIONAL2]]</f>
        <v>12.330000000000002</v>
      </c>
    </row>
    <row r="4739" spans="1:23" x14ac:dyDescent="0.25">
      <c r="A4739" t="s">
        <v>7153</v>
      </c>
      <c r="B4739" t="s">
        <v>7574</v>
      </c>
      <c r="C4739" t="s">
        <v>13830</v>
      </c>
      <c r="D4739" t="s">
        <v>13</v>
      </c>
      <c r="E4739" t="s">
        <v>14847</v>
      </c>
      <c r="F4739" t="s">
        <v>14</v>
      </c>
      <c r="G4739" t="s">
        <v>15</v>
      </c>
      <c r="H4739" t="s">
        <v>7153</v>
      </c>
      <c r="I4739" t="s">
        <v>7575</v>
      </c>
      <c r="J4739" t="str">
        <f>MID(Tabla1[[#This Row],[HORA2]],1,2)</f>
        <v>10</v>
      </c>
      <c r="K4739" t="s">
        <v>19</v>
      </c>
      <c r="L4739" t="s">
        <v>78</v>
      </c>
      <c r="M4739" t="s">
        <v>14867</v>
      </c>
      <c r="N4739" t="s">
        <v>22</v>
      </c>
      <c r="O4739">
        <v>19.89</v>
      </c>
      <c r="P47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16.89</v>
      </c>
      <c r="Q4739">
        <f>IF(Tabla1[[#This Row],[SERVICIO]]="COMIDA",3,IF(Tabla1[[#This Row],[SERVICIO]]="CONTROLADO",12,IF(Tabla1[[#This Row],[SERVICIO]]="RÁPIDO",3.75,IF(Tabla1[[#This Row],[SERVICIO]]="NORMAL",2.5,))))</f>
        <v>3</v>
      </c>
      <c r="R4739">
        <f>IF(Tabla1[[#This Row],[SERVICIO]]="COMIDA",3.5,IF(Tabla1[[#This Row],[SERVICIO]]="CONTROLADO",8,IF(Tabla1[[#This Row],[SERVICIO]]="RÁPIDO",4.5,IF(Tabla1[[#This Row],[SERVICIO]]="NORMAL",3,))))</f>
        <v>3.5</v>
      </c>
      <c r="S4739">
        <f>IF(Tabla1[[#This Row],[SERVICIO]]="COMIDA",0.75,IF(Tabla1[[#This Row],[SERVICIO]]="CONTROLADO",2.65,IF(Tabla1[[#This Row],[SERVICIO]]="RÁPIDO",0.55,IF(Tabla1[[#This Row],[SERVICIO]]="NORMAL",1.2,))))</f>
        <v>0.75</v>
      </c>
      <c r="T4739" s="2">
        <f>IF(Tabla1[[#This Row],[KILOMETROS ADICIONALES]]=0,Tabla1[[#This Row],[KILOMETROS]]*Tabla1[[#This Row],[COSTO NORMAL]],Tabla1[[#This Row],[COSTO NORMAL]]*Tabla1[[#This Row],[KILOMETROS HASTA]])</f>
        <v>10.5</v>
      </c>
      <c r="U4739" s="2">
        <f>Tabla1[[#This Row],[KILOMETROS ADICIONALES]]*Tabla1[[#This Row],[COSTO ADICIONAL]]</f>
        <v>12.6675</v>
      </c>
      <c r="V4739">
        <v>61.61</v>
      </c>
      <c r="W4739" s="2">
        <f>Tabla1[[#This Row],[COSTO NORMAL2]]+Tabla1[[#This Row],[COSTO ADICIONAL2]]</f>
        <v>23.1675</v>
      </c>
    </row>
    <row r="4740" spans="1:23" x14ac:dyDescent="0.25">
      <c r="A4740" t="s">
        <v>7153</v>
      </c>
      <c r="B4740" t="s">
        <v>7576</v>
      </c>
      <c r="C4740" t="s">
        <v>13831</v>
      </c>
      <c r="D4740" t="s">
        <v>13</v>
      </c>
      <c r="E4740" t="s">
        <v>14847</v>
      </c>
      <c r="F4740" t="s">
        <v>14</v>
      </c>
      <c r="G4740" t="s">
        <v>15</v>
      </c>
      <c r="H4740" t="s">
        <v>7153</v>
      </c>
      <c r="I4740" t="s">
        <v>7577</v>
      </c>
      <c r="J4740" t="str">
        <f>MID(Tabla1[[#This Row],[HORA2]],1,2)</f>
        <v>11</v>
      </c>
      <c r="K4740" t="s">
        <v>19</v>
      </c>
      <c r="L4740" t="s">
        <v>102</v>
      </c>
      <c r="M4740" t="s">
        <v>14867</v>
      </c>
      <c r="N4740" t="s">
        <v>22</v>
      </c>
      <c r="O4740">
        <v>15.74</v>
      </c>
      <c r="P47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12.74</v>
      </c>
      <c r="Q4740">
        <f>IF(Tabla1[[#This Row],[SERVICIO]]="COMIDA",3,IF(Tabla1[[#This Row],[SERVICIO]]="CONTROLADO",12,IF(Tabla1[[#This Row],[SERVICIO]]="RÁPIDO",3.75,IF(Tabla1[[#This Row],[SERVICIO]]="NORMAL",2.5,))))</f>
        <v>3</v>
      </c>
      <c r="R4740">
        <f>IF(Tabla1[[#This Row],[SERVICIO]]="COMIDA",3.5,IF(Tabla1[[#This Row],[SERVICIO]]="CONTROLADO",8,IF(Tabla1[[#This Row],[SERVICIO]]="RÁPIDO",4.5,IF(Tabla1[[#This Row],[SERVICIO]]="NORMAL",3,))))</f>
        <v>3.5</v>
      </c>
      <c r="S4740">
        <f>IF(Tabla1[[#This Row],[SERVICIO]]="COMIDA",0.75,IF(Tabla1[[#This Row],[SERVICIO]]="CONTROLADO",2.65,IF(Tabla1[[#This Row],[SERVICIO]]="RÁPIDO",0.55,IF(Tabla1[[#This Row],[SERVICIO]]="NORMAL",1.2,))))</f>
        <v>0.75</v>
      </c>
      <c r="T4740" s="2">
        <f>IF(Tabla1[[#This Row],[KILOMETROS ADICIONALES]]=0,Tabla1[[#This Row],[KILOMETROS]]*Tabla1[[#This Row],[COSTO NORMAL]],Tabla1[[#This Row],[COSTO NORMAL]]*Tabla1[[#This Row],[KILOMETROS HASTA]])</f>
        <v>10.5</v>
      </c>
      <c r="U4740" s="2">
        <f>Tabla1[[#This Row],[KILOMETROS ADICIONALES]]*Tabla1[[#This Row],[COSTO ADICIONAL]]</f>
        <v>9.5549999999999997</v>
      </c>
      <c r="V4740">
        <v>201.51</v>
      </c>
      <c r="W4740" s="2">
        <f>Tabla1[[#This Row],[COSTO NORMAL2]]+Tabla1[[#This Row],[COSTO ADICIONAL2]]</f>
        <v>20.055</v>
      </c>
    </row>
    <row r="4741" spans="1:23" x14ac:dyDescent="0.25">
      <c r="A4741" t="s">
        <v>7153</v>
      </c>
      <c r="B4741" t="s">
        <v>7578</v>
      </c>
      <c r="C4741" t="s">
        <v>13832</v>
      </c>
      <c r="D4741" t="s">
        <v>13</v>
      </c>
      <c r="E4741" t="s">
        <v>14847</v>
      </c>
      <c r="F4741" t="s">
        <v>14</v>
      </c>
      <c r="G4741" t="s">
        <v>15</v>
      </c>
      <c r="H4741" t="s">
        <v>7153</v>
      </c>
      <c r="I4741" t="s">
        <v>7579</v>
      </c>
      <c r="J4741" t="str">
        <f>MID(Tabla1[[#This Row],[HORA2]],1,2)</f>
        <v>11</v>
      </c>
      <c r="K4741" t="s">
        <v>19</v>
      </c>
      <c r="L4741" t="s">
        <v>26</v>
      </c>
      <c r="M4741" t="s">
        <v>14867</v>
      </c>
      <c r="N4741" t="s">
        <v>22</v>
      </c>
      <c r="O4741">
        <v>6.3</v>
      </c>
      <c r="P47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</v>
      </c>
      <c r="Q4741">
        <f>IF(Tabla1[[#This Row],[SERVICIO]]="COMIDA",3,IF(Tabla1[[#This Row],[SERVICIO]]="CONTROLADO",12,IF(Tabla1[[#This Row],[SERVICIO]]="RÁPIDO",3.75,IF(Tabla1[[#This Row],[SERVICIO]]="NORMAL",2.5,))))</f>
        <v>3</v>
      </c>
      <c r="R4741">
        <f>IF(Tabla1[[#This Row],[SERVICIO]]="COMIDA",3.5,IF(Tabla1[[#This Row],[SERVICIO]]="CONTROLADO",8,IF(Tabla1[[#This Row],[SERVICIO]]="RÁPIDO",4.5,IF(Tabla1[[#This Row],[SERVICIO]]="NORMAL",3,))))</f>
        <v>3.5</v>
      </c>
      <c r="S4741">
        <f>IF(Tabla1[[#This Row],[SERVICIO]]="COMIDA",0.75,IF(Tabla1[[#This Row],[SERVICIO]]="CONTROLADO",2.65,IF(Tabla1[[#This Row],[SERVICIO]]="RÁPIDO",0.55,IF(Tabla1[[#This Row],[SERVICIO]]="NORMAL",1.2,))))</f>
        <v>0.75</v>
      </c>
      <c r="T4741" s="2">
        <f>IF(Tabla1[[#This Row],[KILOMETROS ADICIONALES]]=0,Tabla1[[#This Row],[KILOMETROS]]*Tabla1[[#This Row],[COSTO NORMAL]],Tabla1[[#This Row],[COSTO NORMAL]]*Tabla1[[#This Row],[KILOMETROS HASTA]])</f>
        <v>10.5</v>
      </c>
      <c r="U4741" s="2">
        <f>Tabla1[[#This Row],[KILOMETROS ADICIONALES]]*Tabla1[[#This Row],[COSTO ADICIONAL]]</f>
        <v>2.4749999999999996</v>
      </c>
      <c r="V4741">
        <v>174.42</v>
      </c>
      <c r="W4741" s="2">
        <f>Tabla1[[#This Row],[COSTO NORMAL2]]+Tabla1[[#This Row],[COSTO ADICIONAL2]]</f>
        <v>12.975</v>
      </c>
    </row>
    <row r="4742" spans="1:23" x14ac:dyDescent="0.25">
      <c r="A4742" t="s">
        <v>7153</v>
      </c>
      <c r="B4742" t="s">
        <v>7580</v>
      </c>
      <c r="C4742" t="s">
        <v>13833</v>
      </c>
      <c r="D4742" t="s">
        <v>13</v>
      </c>
      <c r="E4742" t="s">
        <v>14847</v>
      </c>
      <c r="F4742" t="s">
        <v>14</v>
      </c>
      <c r="G4742" t="s">
        <v>15</v>
      </c>
      <c r="H4742" t="s">
        <v>7153</v>
      </c>
      <c r="I4742" t="s">
        <v>7581</v>
      </c>
      <c r="J4742" t="str">
        <f>MID(Tabla1[[#This Row],[HORA2]],1,2)</f>
        <v>11</v>
      </c>
      <c r="K4742" t="s">
        <v>19</v>
      </c>
      <c r="L4742" t="s">
        <v>94</v>
      </c>
      <c r="M4742" t="s">
        <v>14867</v>
      </c>
      <c r="N4742" t="s">
        <v>22</v>
      </c>
      <c r="O4742">
        <v>14.26</v>
      </c>
      <c r="P47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11.26</v>
      </c>
      <c r="Q4742">
        <f>IF(Tabla1[[#This Row],[SERVICIO]]="COMIDA",3,IF(Tabla1[[#This Row],[SERVICIO]]="CONTROLADO",12,IF(Tabla1[[#This Row],[SERVICIO]]="RÁPIDO",3.75,IF(Tabla1[[#This Row],[SERVICIO]]="NORMAL",2.5,))))</f>
        <v>3</v>
      </c>
      <c r="R4742">
        <f>IF(Tabla1[[#This Row],[SERVICIO]]="COMIDA",3.5,IF(Tabla1[[#This Row],[SERVICIO]]="CONTROLADO",8,IF(Tabla1[[#This Row],[SERVICIO]]="RÁPIDO",4.5,IF(Tabla1[[#This Row],[SERVICIO]]="NORMAL",3,))))</f>
        <v>3.5</v>
      </c>
      <c r="S4742">
        <f>IF(Tabla1[[#This Row],[SERVICIO]]="COMIDA",0.75,IF(Tabla1[[#This Row],[SERVICIO]]="CONTROLADO",2.65,IF(Tabla1[[#This Row],[SERVICIO]]="RÁPIDO",0.55,IF(Tabla1[[#This Row],[SERVICIO]]="NORMAL",1.2,))))</f>
        <v>0.75</v>
      </c>
      <c r="T4742" s="2">
        <f>IF(Tabla1[[#This Row],[KILOMETROS ADICIONALES]]=0,Tabla1[[#This Row],[KILOMETROS]]*Tabla1[[#This Row],[COSTO NORMAL]],Tabla1[[#This Row],[COSTO NORMAL]]*Tabla1[[#This Row],[KILOMETROS HASTA]])</f>
        <v>10.5</v>
      </c>
      <c r="U4742" s="2">
        <f>Tabla1[[#This Row],[KILOMETROS ADICIONALES]]*Tabla1[[#This Row],[COSTO ADICIONAL]]</f>
        <v>8.4450000000000003</v>
      </c>
      <c r="V4742">
        <v>102.48</v>
      </c>
      <c r="W4742" s="2">
        <f>Tabla1[[#This Row],[COSTO NORMAL2]]+Tabla1[[#This Row],[COSTO ADICIONAL2]]</f>
        <v>18.945</v>
      </c>
    </row>
    <row r="4743" spans="1:23" x14ac:dyDescent="0.25">
      <c r="A4743" t="s">
        <v>7153</v>
      </c>
      <c r="B4743" t="s">
        <v>7582</v>
      </c>
      <c r="C4743" t="s">
        <v>13834</v>
      </c>
      <c r="D4743" t="s">
        <v>13</v>
      </c>
      <c r="E4743" t="s">
        <v>14847</v>
      </c>
      <c r="F4743" t="s">
        <v>14</v>
      </c>
      <c r="G4743" t="s">
        <v>15</v>
      </c>
      <c r="H4743" t="s">
        <v>7153</v>
      </c>
      <c r="I4743" t="s">
        <v>7583</v>
      </c>
      <c r="J4743" t="str">
        <f>MID(Tabla1[[#This Row],[HORA2]],1,2)</f>
        <v>11</v>
      </c>
      <c r="K4743" t="s">
        <v>19</v>
      </c>
      <c r="L4743" t="s">
        <v>61</v>
      </c>
      <c r="M4743" t="s">
        <v>14867</v>
      </c>
      <c r="N4743" t="s">
        <v>22</v>
      </c>
      <c r="O4743">
        <v>8.1300000000000008</v>
      </c>
      <c r="P47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5.1300000000000008</v>
      </c>
      <c r="Q4743">
        <f>IF(Tabla1[[#This Row],[SERVICIO]]="COMIDA",3,IF(Tabla1[[#This Row],[SERVICIO]]="CONTROLADO",12,IF(Tabla1[[#This Row],[SERVICIO]]="RÁPIDO",3.75,IF(Tabla1[[#This Row],[SERVICIO]]="NORMAL",2.5,))))</f>
        <v>3</v>
      </c>
      <c r="R4743">
        <f>IF(Tabla1[[#This Row],[SERVICIO]]="COMIDA",3.5,IF(Tabla1[[#This Row],[SERVICIO]]="CONTROLADO",8,IF(Tabla1[[#This Row],[SERVICIO]]="RÁPIDO",4.5,IF(Tabla1[[#This Row],[SERVICIO]]="NORMAL",3,))))</f>
        <v>3.5</v>
      </c>
      <c r="S4743">
        <f>IF(Tabla1[[#This Row],[SERVICIO]]="COMIDA",0.75,IF(Tabla1[[#This Row],[SERVICIO]]="CONTROLADO",2.65,IF(Tabla1[[#This Row],[SERVICIO]]="RÁPIDO",0.55,IF(Tabla1[[#This Row],[SERVICIO]]="NORMAL",1.2,))))</f>
        <v>0.75</v>
      </c>
      <c r="T4743" s="2">
        <f>IF(Tabla1[[#This Row],[KILOMETROS ADICIONALES]]=0,Tabla1[[#This Row],[KILOMETROS]]*Tabla1[[#This Row],[COSTO NORMAL]],Tabla1[[#This Row],[COSTO NORMAL]]*Tabla1[[#This Row],[KILOMETROS HASTA]])</f>
        <v>10.5</v>
      </c>
      <c r="U4743" s="2">
        <f>Tabla1[[#This Row],[KILOMETROS ADICIONALES]]*Tabla1[[#This Row],[COSTO ADICIONAL]]</f>
        <v>3.8475000000000006</v>
      </c>
      <c r="V4743">
        <v>96.36</v>
      </c>
      <c r="W4743" s="2">
        <f>Tabla1[[#This Row],[COSTO NORMAL2]]+Tabla1[[#This Row],[COSTO ADICIONAL2]]</f>
        <v>14.3475</v>
      </c>
    </row>
    <row r="4744" spans="1:23" x14ac:dyDescent="0.25">
      <c r="A4744" t="s">
        <v>7153</v>
      </c>
      <c r="B4744" t="s">
        <v>7584</v>
      </c>
      <c r="C4744" t="s">
        <v>13835</v>
      </c>
      <c r="D4744" t="s">
        <v>13</v>
      </c>
      <c r="E4744" t="s">
        <v>14847</v>
      </c>
      <c r="F4744" t="s">
        <v>14</v>
      </c>
      <c r="G4744" t="s">
        <v>15</v>
      </c>
      <c r="H4744" t="s">
        <v>7153</v>
      </c>
      <c r="I4744" t="s">
        <v>6449</v>
      </c>
      <c r="J4744" t="str">
        <f>MID(Tabla1[[#This Row],[HORA2]],1,2)</f>
        <v>11</v>
      </c>
      <c r="K4744" t="s">
        <v>19</v>
      </c>
      <c r="L4744" t="s">
        <v>26</v>
      </c>
      <c r="M4744" t="s">
        <v>14867</v>
      </c>
      <c r="N4744" t="s">
        <v>22</v>
      </c>
      <c r="O4744">
        <v>17.34</v>
      </c>
      <c r="P47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14.34</v>
      </c>
      <c r="Q4744">
        <f>IF(Tabla1[[#This Row],[SERVICIO]]="COMIDA",3,IF(Tabla1[[#This Row],[SERVICIO]]="CONTROLADO",12,IF(Tabla1[[#This Row],[SERVICIO]]="RÁPIDO",3.75,IF(Tabla1[[#This Row],[SERVICIO]]="NORMAL",2.5,))))</f>
        <v>3</v>
      </c>
      <c r="R4744">
        <f>IF(Tabla1[[#This Row],[SERVICIO]]="COMIDA",3.5,IF(Tabla1[[#This Row],[SERVICIO]]="CONTROLADO",8,IF(Tabla1[[#This Row],[SERVICIO]]="RÁPIDO",4.5,IF(Tabla1[[#This Row],[SERVICIO]]="NORMAL",3,))))</f>
        <v>3.5</v>
      </c>
      <c r="S4744">
        <f>IF(Tabla1[[#This Row],[SERVICIO]]="COMIDA",0.75,IF(Tabla1[[#This Row],[SERVICIO]]="CONTROLADO",2.65,IF(Tabla1[[#This Row],[SERVICIO]]="RÁPIDO",0.55,IF(Tabla1[[#This Row],[SERVICIO]]="NORMAL",1.2,))))</f>
        <v>0.75</v>
      </c>
      <c r="T4744" s="2">
        <f>IF(Tabla1[[#This Row],[KILOMETROS ADICIONALES]]=0,Tabla1[[#This Row],[KILOMETROS]]*Tabla1[[#This Row],[COSTO NORMAL]],Tabla1[[#This Row],[COSTO NORMAL]]*Tabla1[[#This Row],[KILOMETROS HASTA]])</f>
        <v>10.5</v>
      </c>
      <c r="U4744" s="2">
        <f>Tabla1[[#This Row],[KILOMETROS ADICIONALES]]*Tabla1[[#This Row],[COSTO ADICIONAL]]</f>
        <v>10.754999999999999</v>
      </c>
      <c r="V4744">
        <v>221.29</v>
      </c>
      <c r="W4744" s="2">
        <f>Tabla1[[#This Row],[COSTO NORMAL2]]+Tabla1[[#This Row],[COSTO ADICIONAL2]]</f>
        <v>21.254999999999999</v>
      </c>
    </row>
    <row r="4745" spans="1:23" x14ac:dyDescent="0.25">
      <c r="A4745" t="s">
        <v>7153</v>
      </c>
      <c r="B4745" t="s">
        <v>7585</v>
      </c>
      <c r="C4745" t="s">
        <v>13836</v>
      </c>
      <c r="D4745" t="s">
        <v>13</v>
      </c>
      <c r="E4745" t="s">
        <v>14847</v>
      </c>
      <c r="F4745" t="s">
        <v>14</v>
      </c>
      <c r="G4745" t="s">
        <v>15</v>
      </c>
      <c r="H4745" t="s">
        <v>7153</v>
      </c>
      <c r="I4745" t="s">
        <v>7586</v>
      </c>
      <c r="J4745" t="str">
        <f>MID(Tabla1[[#This Row],[HORA2]],1,2)</f>
        <v>10</v>
      </c>
      <c r="K4745" t="s">
        <v>19</v>
      </c>
      <c r="L4745" t="s">
        <v>57</v>
      </c>
      <c r="M4745" t="s">
        <v>14867</v>
      </c>
      <c r="N4745" t="s">
        <v>22</v>
      </c>
      <c r="O4745">
        <v>2.9699999999999998</v>
      </c>
      <c r="P47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45">
        <f>IF(Tabla1[[#This Row],[SERVICIO]]="COMIDA",3,IF(Tabla1[[#This Row],[SERVICIO]]="CONTROLADO",12,IF(Tabla1[[#This Row],[SERVICIO]]="RÁPIDO",3.75,IF(Tabla1[[#This Row],[SERVICIO]]="NORMAL",2.5,))))</f>
        <v>3</v>
      </c>
      <c r="R4745">
        <f>IF(Tabla1[[#This Row],[SERVICIO]]="COMIDA",3.5,IF(Tabla1[[#This Row],[SERVICIO]]="CONTROLADO",8,IF(Tabla1[[#This Row],[SERVICIO]]="RÁPIDO",4.5,IF(Tabla1[[#This Row],[SERVICIO]]="NORMAL",3,))))</f>
        <v>3.5</v>
      </c>
      <c r="S4745">
        <f>IF(Tabla1[[#This Row],[SERVICIO]]="COMIDA",0.75,IF(Tabla1[[#This Row],[SERVICIO]]="CONTROLADO",2.65,IF(Tabla1[[#This Row],[SERVICIO]]="RÁPIDO",0.55,IF(Tabla1[[#This Row],[SERVICIO]]="NORMAL",1.2,))))</f>
        <v>0.75</v>
      </c>
      <c r="T4745" s="2">
        <f>IF(Tabla1[[#This Row],[KILOMETROS ADICIONALES]]=0,Tabla1[[#This Row],[KILOMETROS]]*Tabla1[[#This Row],[COSTO NORMAL]],Tabla1[[#This Row],[COSTO NORMAL]]*Tabla1[[#This Row],[KILOMETROS HASTA]])</f>
        <v>10.395</v>
      </c>
      <c r="U4745" s="2">
        <f>Tabla1[[#This Row],[KILOMETROS ADICIONALES]]*Tabla1[[#This Row],[COSTO ADICIONAL]]</f>
        <v>0</v>
      </c>
      <c r="V4745">
        <v>11.78</v>
      </c>
      <c r="W4745" s="2">
        <f>Tabla1[[#This Row],[COSTO NORMAL2]]+Tabla1[[#This Row],[COSTO ADICIONAL2]]</f>
        <v>10.395</v>
      </c>
    </row>
    <row r="4746" spans="1:23" x14ac:dyDescent="0.25">
      <c r="A4746" t="s">
        <v>7153</v>
      </c>
      <c r="B4746" t="s">
        <v>7587</v>
      </c>
      <c r="C4746" t="s">
        <v>13837</v>
      </c>
      <c r="D4746" t="s">
        <v>13</v>
      </c>
      <c r="E4746" t="s">
        <v>14846</v>
      </c>
      <c r="F4746" t="s">
        <v>14</v>
      </c>
      <c r="G4746" t="s">
        <v>15</v>
      </c>
      <c r="H4746" t="s">
        <v>7153</v>
      </c>
      <c r="I4746" t="s">
        <v>7588</v>
      </c>
      <c r="J4746" t="str">
        <f>MID(Tabla1[[#This Row],[HORA2]],1,2)</f>
        <v>15</v>
      </c>
      <c r="K4746" t="s">
        <v>43</v>
      </c>
      <c r="L4746" t="s">
        <v>57</v>
      </c>
      <c r="M4746" t="s">
        <v>14867</v>
      </c>
      <c r="N4746" t="s">
        <v>22</v>
      </c>
      <c r="O4746">
        <v>1.51</v>
      </c>
      <c r="P47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46">
        <f>IF(Tabla1[[#This Row],[SERVICIO]]="COMIDA",3,IF(Tabla1[[#This Row],[SERVICIO]]="CONTROLADO",12,IF(Tabla1[[#This Row],[SERVICIO]]="RÁPIDO",3.75,IF(Tabla1[[#This Row],[SERVICIO]]="NORMAL",2.5,))))</f>
        <v>12</v>
      </c>
      <c r="R4746">
        <f>IF(Tabla1[[#This Row],[SERVICIO]]="COMIDA",3.5,IF(Tabla1[[#This Row],[SERVICIO]]="CONTROLADO",8,IF(Tabla1[[#This Row],[SERVICIO]]="RÁPIDO",4.5,IF(Tabla1[[#This Row],[SERVICIO]]="NORMAL",3,))))</f>
        <v>8</v>
      </c>
      <c r="S4746">
        <f>IF(Tabla1[[#This Row],[SERVICIO]]="COMIDA",0.75,IF(Tabla1[[#This Row],[SERVICIO]]="CONTROLADO",2.65,IF(Tabla1[[#This Row],[SERVICIO]]="RÁPIDO",0.55,IF(Tabla1[[#This Row],[SERVICIO]]="NORMAL",1.2,))))</f>
        <v>2.65</v>
      </c>
      <c r="T4746" s="2">
        <f>IF(Tabla1[[#This Row],[KILOMETROS ADICIONALES]]=0,Tabla1[[#This Row],[KILOMETROS]]*Tabla1[[#This Row],[COSTO NORMAL]],Tabla1[[#This Row],[COSTO NORMAL]]*Tabla1[[#This Row],[KILOMETROS HASTA]])</f>
        <v>12.08</v>
      </c>
      <c r="U4746" s="2">
        <f>Tabla1[[#This Row],[KILOMETROS ADICIONALES]]*Tabla1[[#This Row],[COSTO ADICIONAL]]</f>
        <v>0</v>
      </c>
      <c r="V4746">
        <v>151.38</v>
      </c>
      <c r="W4746" s="2">
        <f>Tabla1[[#This Row],[COSTO NORMAL2]]+Tabla1[[#This Row],[COSTO ADICIONAL2]]</f>
        <v>12.08</v>
      </c>
    </row>
    <row r="4747" spans="1:23" x14ac:dyDescent="0.25">
      <c r="A4747" t="s">
        <v>7153</v>
      </c>
      <c r="B4747" t="s">
        <v>7589</v>
      </c>
      <c r="C4747" t="s">
        <v>13838</v>
      </c>
      <c r="D4747" t="s">
        <v>13</v>
      </c>
      <c r="E4747" t="s">
        <v>14845</v>
      </c>
      <c r="F4747" t="s">
        <v>14</v>
      </c>
      <c r="G4747" t="s">
        <v>15</v>
      </c>
      <c r="H4747" t="s">
        <v>7153</v>
      </c>
      <c r="I4747" t="s">
        <v>7590</v>
      </c>
      <c r="J4747" t="str">
        <f>MID(Tabla1[[#This Row],[HORA2]],1,2)</f>
        <v>12</v>
      </c>
      <c r="K4747" t="s">
        <v>27</v>
      </c>
      <c r="L4747" t="s">
        <v>94</v>
      </c>
      <c r="M4747" t="s">
        <v>14867</v>
      </c>
      <c r="N4747" t="s">
        <v>22</v>
      </c>
      <c r="O4747">
        <v>20.76</v>
      </c>
      <c r="P47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4747">
        <f>IF(Tabla1[[#This Row],[SERVICIO]]="COMIDA",3,IF(Tabla1[[#This Row],[SERVICIO]]="CONTROLADO",12,IF(Tabla1[[#This Row],[SERVICIO]]="RÁPIDO",3.75,IF(Tabla1[[#This Row],[SERVICIO]]="NORMAL",2.5,))))</f>
        <v>3.75</v>
      </c>
      <c r="R4747">
        <f>IF(Tabla1[[#This Row],[SERVICIO]]="COMIDA",3.5,IF(Tabla1[[#This Row],[SERVICIO]]="CONTROLADO",8,IF(Tabla1[[#This Row],[SERVICIO]]="RÁPIDO",4.5,IF(Tabla1[[#This Row],[SERVICIO]]="NORMAL",3,))))</f>
        <v>4.5</v>
      </c>
      <c r="S47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47" s="2">
        <f>IF(Tabla1[[#This Row],[KILOMETROS ADICIONALES]]=0,Tabla1[[#This Row],[KILOMETROS]]*Tabla1[[#This Row],[COSTO NORMAL]],Tabla1[[#This Row],[COSTO NORMAL]]*Tabla1[[#This Row],[KILOMETROS HASTA]])</f>
        <v>16.875</v>
      </c>
      <c r="U4747" s="2">
        <f>Tabla1[[#This Row],[KILOMETROS ADICIONALES]]*Tabla1[[#This Row],[COSTO ADICIONAL]]</f>
        <v>9.355500000000001</v>
      </c>
      <c r="V4747">
        <v>132.26</v>
      </c>
      <c r="W4747" s="2">
        <f>Tabla1[[#This Row],[COSTO NORMAL2]]+Tabla1[[#This Row],[COSTO ADICIONAL2]]</f>
        <v>26.230499999999999</v>
      </c>
    </row>
    <row r="4748" spans="1:23" x14ac:dyDescent="0.25">
      <c r="A4748" t="s">
        <v>7153</v>
      </c>
      <c r="B4748" t="s">
        <v>7591</v>
      </c>
      <c r="C4748" t="s">
        <v>13839</v>
      </c>
      <c r="D4748" t="s">
        <v>13</v>
      </c>
      <c r="E4748" t="s">
        <v>14847</v>
      </c>
      <c r="F4748" t="s">
        <v>76</v>
      </c>
      <c r="G4748" t="s">
        <v>15</v>
      </c>
      <c r="H4748" t="s">
        <v>7153</v>
      </c>
      <c r="I4748" t="s">
        <v>7592</v>
      </c>
      <c r="J4748" t="str">
        <f>MID(Tabla1[[#This Row],[HORA2]],1,2)</f>
        <v>11</v>
      </c>
      <c r="K4748" t="s">
        <v>43</v>
      </c>
      <c r="L4748" t="s">
        <v>94</v>
      </c>
      <c r="M4748" t="s">
        <v>14867</v>
      </c>
      <c r="N4748" t="s">
        <v>22</v>
      </c>
      <c r="O4748">
        <v>16.97</v>
      </c>
      <c r="P47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13.969999999999999</v>
      </c>
      <c r="Q4748">
        <f>IF(Tabla1[[#This Row],[SERVICIO]]="COMIDA",3,IF(Tabla1[[#This Row],[SERVICIO]]="CONTROLADO",12,IF(Tabla1[[#This Row],[SERVICIO]]="RÁPIDO",3.75,IF(Tabla1[[#This Row],[SERVICIO]]="NORMAL",2.5,))))</f>
        <v>3</v>
      </c>
      <c r="R4748">
        <f>IF(Tabla1[[#This Row],[SERVICIO]]="COMIDA",3.5,IF(Tabla1[[#This Row],[SERVICIO]]="CONTROLADO",8,IF(Tabla1[[#This Row],[SERVICIO]]="RÁPIDO",4.5,IF(Tabla1[[#This Row],[SERVICIO]]="NORMAL",3,))))</f>
        <v>3.5</v>
      </c>
      <c r="S4748">
        <f>IF(Tabla1[[#This Row],[SERVICIO]]="COMIDA",0.75,IF(Tabla1[[#This Row],[SERVICIO]]="CONTROLADO",2.65,IF(Tabla1[[#This Row],[SERVICIO]]="RÁPIDO",0.55,IF(Tabla1[[#This Row],[SERVICIO]]="NORMAL",1.2,))))</f>
        <v>0.75</v>
      </c>
      <c r="T4748" s="2">
        <f>IF(Tabla1[[#This Row],[KILOMETROS ADICIONALES]]=0,Tabla1[[#This Row],[KILOMETROS]]*Tabla1[[#This Row],[COSTO NORMAL]],Tabla1[[#This Row],[COSTO NORMAL]]*Tabla1[[#This Row],[KILOMETROS HASTA]])</f>
        <v>10.5</v>
      </c>
      <c r="U4748" s="2">
        <f>Tabla1[[#This Row],[KILOMETROS ADICIONALES]]*Tabla1[[#This Row],[COSTO ADICIONAL]]</f>
        <v>10.477499999999999</v>
      </c>
      <c r="V4748">
        <v>134.30000000000001</v>
      </c>
      <c r="W4748" s="2">
        <f>Tabla1[[#This Row],[COSTO NORMAL2]]+Tabla1[[#This Row],[COSTO ADICIONAL2]]</f>
        <v>20.977499999999999</v>
      </c>
    </row>
    <row r="4749" spans="1:23" x14ac:dyDescent="0.25">
      <c r="A4749" t="s">
        <v>7153</v>
      </c>
      <c r="B4749" t="s">
        <v>7593</v>
      </c>
      <c r="C4749" t="s">
        <v>13840</v>
      </c>
      <c r="D4749" t="s">
        <v>13</v>
      </c>
      <c r="E4749" t="s">
        <v>14847</v>
      </c>
      <c r="F4749" t="s">
        <v>14</v>
      </c>
      <c r="G4749" t="s">
        <v>15</v>
      </c>
      <c r="H4749" t="s">
        <v>7153</v>
      </c>
      <c r="I4749" t="s">
        <v>4991</v>
      </c>
      <c r="J4749" t="str">
        <f>MID(Tabla1[[#This Row],[HORA2]],1,2)</f>
        <v>12</v>
      </c>
      <c r="K4749" t="s">
        <v>19</v>
      </c>
      <c r="L4749" t="s">
        <v>102</v>
      </c>
      <c r="M4749" t="s">
        <v>14867</v>
      </c>
      <c r="N4749" t="s">
        <v>22</v>
      </c>
      <c r="O4749">
        <v>16.16</v>
      </c>
      <c r="P47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4749">
        <f>IF(Tabla1[[#This Row],[SERVICIO]]="COMIDA",3,IF(Tabla1[[#This Row],[SERVICIO]]="CONTROLADO",12,IF(Tabla1[[#This Row],[SERVICIO]]="RÁPIDO",3.75,IF(Tabla1[[#This Row],[SERVICIO]]="NORMAL",2.5,))))</f>
        <v>3</v>
      </c>
      <c r="R4749">
        <f>IF(Tabla1[[#This Row],[SERVICIO]]="COMIDA",3.5,IF(Tabla1[[#This Row],[SERVICIO]]="CONTROLADO",8,IF(Tabla1[[#This Row],[SERVICIO]]="RÁPIDO",4.5,IF(Tabla1[[#This Row],[SERVICIO]]="NORMAL",3,))))</f>
        <v>3.5</v>
      </c>
      <c r="S4749">
        <f>IF(Tabla1[[#This Row],[SERVICIO]]="COMIDA",0.75,IF(Tabla1[[#This Row],[SERVICIO]]="CONTROLADO",2.65,IF(Tabla1[[#This Row],[SERVICIO]]="RÁPIDO",0.55,IF(Tabla1[[#This Row],[SERVICIO]]="NORMAL",1.2,))))</f>
        <v>0.75</v>
      </c>
      <c r="T4749" s="2">
        <f>IF(Tabla1[[#This Row],[KILOMETROS ADICIONALES]]=0,Tabla1[[#This Row],[KILOMETROS]]*Tabla1[[#This Row],[COSTO NORMAL]],Tabla1[[#This Row],[COSTO NORMAL]]*Tabla1[[#This Row],[KILOMETROS HASTA]])</f>
        <v>10.5</v>
      </c>
      <c r="U4749" s="2">
        <f>Tabla1[[#This Row],[KILOMETROS ADICIONALES]]*Tabla1[[#This Row],[COSTO ADICIONAL]]</f>
        <v>9.870000000000001</v>
      </c>
      <c r="V4749">
        <v>53.23</v>
      </c>
      <c r="W4749" s="2">
        <f>Tabla1[[#This Row],[COSTO NORMAL2]]+Tabla1[[#This Row],[COSTO ADICIONAL2]]</f>
        <v>20.37</v>
      </c>
    </row>
    <row r="4750" spans="1:23" x14ac:dyDescent="0.25">
      <c r="A4750" t="s">
        <v>7153</v>
      </c>
      <c r="B4750" t="s">
        <v>7594</v>
      </c>
      <c r="C4750" t="s">
        <v>13841</v>
      </c>
      <c r="D4750" t="s">
        <v>13</v>
      </c>
      <c r="E4750" t="s">
        <v>14847</v>
      </c>
      <c r="F4750" t="s">
        <v>14</v>
      </c>
      <c r="G4750" t="s">
        <v>15</v>
      </c>
      <c r="H4750" t="s">
        <v>7153</v>
      </c>
      <c r="I4750" t="s">
        <v>5094</v>
      </c>
      <c r="J4750" t="str">
        <f>MID(Tabla1[[#This Row],[HORA2]],1,2)</f>
        <v>12</v>
      </c>
      <c r="K4750" t="s">
        <v>19</v>
      </c>
      <c r="L4750" t="s">
        <v>102</v>
      </c>
      <c r="M4750" t="s">
        <v>14867</v>
      </c>
      <c r="N4750" t="s">
        <v>22</v>
      </c>
      <c r="O4750">
        <v>14.88</v>
      </c>
      <c r="P47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11.88</v>
      </c>
      <c r="Q4750">
        <f>IF(Tabla1[[#This Row],[SERVICIO]]="COMIDA",3,IF(Tabla1[[#This Row],[SERVICIO]]="CONTROLADO",12,IF(Tabla1[[#This Row],[SERVICIO]]="RÁPIDO",3.75,IF(Tabla1[[#This Row],[SERVICIO]]="NORMAL",2.5,))))</f>
        <v>3</v>
      </c>
      <c r="R4750">
        <f>IF(Tabla1[[#This Row],[SERVICIO]]="COMIDA",3.5,IF(Tabla1[[#This Row],[SERVICIO]]="CONTROLADO",8,IF(Tabla1[[#This Row],[SERVICIO]]="RÁPIDO",4.5,IF(Tabla1[[#This Row],[SERVICIO]]="NORMAL",3,))))</f>
        <v>3.5</v>
      </c>
      <c r="S4750">
        <f>IF(Tabla1[[#This Row],[SERVICIO]]="COMIDA",0.75,IF(Tabla1[[#This Row],[SERVICIO]]="CONTROLADO",2.65,IF(Tabla1[[#This Row],[SERVICIO]]="RÁPIDO",0.55,IF(Tabla1[[#This Row],[SERVICIO]]="NORMAL",1.2,))))</f>
        <v>0.75</v>
      </c>
      <c r="T4750" s="2">
        <f>IF(Tabla1[[#This Row],[KILOMETROS ADICIONALES]]=0,Tabla1[[#This Row],[KILOMETROS]]*Tabla1[[#This Row],[COSTO NORMAL]],Tabla1[[#This Row],[COSTO NORMAL]]*Tabla1[[#This Row],[KILOMETROS HASTA]])</f>
        <v>10.5</v>
      </c>
      <c r="U4750" s="2">
        <f>Tabla1[[#This Row],[KILOMETROS ADICIONALES]]*Tabla1[[#This Row],[COSTO ADICIONAL]]</f>
        <v>8.91</v>
      </c>
      <c r="V4750">
        <v>24.56</v>
      </c>
      <c r="W4750" s="2">
        <f>Tabla1[[#This Row],[COSTO NORMAL2]]+Tabla1[[#This Row],[COSTO ADICIONAL2]]</f>
        <v>19.41</v>
      </c>
    </row>
    <row r="4751" spans="1:23" x14ac:dyDescent="0.25">
      <c r="A4751" t="s">
        <v>7153</v>
      </c>
      <c r="B4751" t="s">
        <v>7595</v>
      </c>
      <c r="C4751" t="s">
        <v>13842</v>
      </c>
      <c r="D4751" t="s">
        <v>13</v>
      </c>
      <c r="E4751" t="s">
        <v>14845</v>
      </c>
      <c r="F4751" t="s">
        <v>14</v>
      </c>
      <c r="G4751" t="s">
        <v>15</v>
      </c>
      <c r="H4751" t="s">
        <v>7153</v>
      </c>
      <c r="I4751" t="s">
        <v>4486</v>
      </c>
      <c r="J4751" t="str">
        <f>MID(Tabla1[[#This Row],[HORA2]],1,2)</f>
        <v>15</v>
      </c>
      <c r="K4751" t="s">
        <v>44</v>
      </c>
      <c r="L4751" t="s">
        <v>20</v>
      </c>
      <c r="M4751" t="s">
        <v>14867</v>
      </c>
      <c r="N4751" t="s">
        <v>22</v>
      </c>
      <c r="O4751">
        <v>3.7</v>
      </c>
      <c r="P47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51">
        <f>IF(Tabla1[[#This Row],[SERVICIO]]="COMIDA",3,IF(Tabla1[[#This Row],[SERVICIO]]="CONTROLADO",12,IF(Tabla1[[#This Row],[SERVICIO]]="RÁPIDO",3.75,IF(Tabla1[[#This Row],[SERVICIO]]="NORMAL",2.5,))))</f>
        <v>3.75</v>
      </c>
      <c r="R4751">
        <f>IF(Tabla1[[#This Row],[SERVICIO]]="COMIDA",3.5,IF(Tabla1[[#This Row],[SERVICIO]]="CONTROLADO",8,IF(Tabla1[[#This Row],[SERVICIO]]="RÁPIDO",4.5,IF(Tabla1[[#This Row],[SERVICIO]]="NORMAL",3,))))</f>
        <v>4.5</v>
      </c>
      <c r="S47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51" s="2">
        <f>IF(Tabla1[[#This Row],[KILOMETROS ADICIONALES]]=0,Tabla1[[#This Row],[KILOMETROS]]*Tabla1[[#This Row],[COSTO NORMAL]],Tabla1[[#This Row],[COSTO NORMAL]]*Tabla1[[#This Row],[KILOMETROS HASTA]])</f>
        <v>16.650000000000002</v>
      </c>
      <c r="U4751" s="2">
        <f>Tabla1[[#This Row],[KILOMETROS ADICIONALES]]*Tabla1[[#This Row],[COSTO ADICIONAL]]</f>
        <v>0</v>
      </c>
      <c r="V4751">
        <v>151.88</v>
      </c>
      <c r="W4751" s="2">
        <f>Tabla1[[#This Row],[COSTO NORMAL2]]+Tabla1[[#This Row],[COSTO ADICIONAL2]]</f>
        <v>16.650000000000002</v>
      </c>
    </row>
    <row r="4752" spans="1:23" x14ac:dyDescent="0.25">
      <c r="A4752" t="s">
        <v>7153</v>
      </c>
      <c r="B4752" t="s">
        <v>7596</v>
      </c>
      <c r="C4752" t="s">
        <v>13843</v>
      </c>
      <c r="D4752" t="s">
        <v>13</v>
      </c>
      <c r="E4752" t="s">
        <v>14847</v>
      </c>
      <c r="F4752" t="s">
        <v>14</v>
      </c>
      <c r="G4752" t="s">
        <v>15</v>
      </c>
      <c r="H4752" t="s">
        <v>7153</v>
      </c>
      <c r="I4752" t="s">
        <v>7597</v>
      </c>
      <c r="J4752" t="str">
        <f>MID(Tabla1[[#This Row],[HORA2]],1,2)</f>
        <v>11</v>
      </c>
      <c r="K4752" t="s">
        <v>19</v>
      </c>
      <c r="L4752" t="s">
        <v>65</v>
      </c>
      <c r="M4752" t="s">
        <v>14867</v>
      </c>
      <c r="N4752" t="s">
        <v>22</v>
      </c>
      <c r="O4752">
        <v>12.36</v>
      </c>
      <c r="P47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9.36</v>
      </c>
      <c r="Q4752">
        <f>IF(Tabla1[[#This Row],[SERVICIO]]="COMIDA",3,IF(Tabla1[[#This Row],[SERVICIO]]="CONTROLADO",12,IF(Tabla1[[#This Row],[SERVICIO]]="RÁPIDO",3.75,IF(Tabla1[[#This Row],[SERVICIO]]="NORMAL",2.5,))))</f>
        <v>3</v>
      </c>
      <c r="R4752">
        <f>IF(Tabla1[[#This Row],[SERVICIO]]="COMIDA",3.5,IF(Tabla1[[#This Row],[SERVICIO]]="CONTROLADO",8,IF(Tabla1[[#This Row],[SERVICIO]]="RÁPIDO",4.5,IF(Tabla1[[#This Row],[SERVICIO]]="NORMAL",3,))))</f>
        <v>3.5</v>
      </c>
      <c r="S4752">
        <f>IF(Tabla1[[#This Row],[SERVICIO]]="COMIDA",0.75,IF(Tabla1[[#This Row],[SERVICIO]]="CONTROLADO",2.65,IF(Tabla1[[#This Row],[SERVICIO]]="RÁPIDO",0.55,IF(Tabla1[[#This Row],[SERVICIO]]="NORMAL",1.2,))))</f>
        <v>0.75</v>
      </c>
      <c r="T4752" s="2">
        <f>IF(Tabla1[[#This Row],[KILOMETROS ADICIONALES]]=0,Tabla1[[#This Row],[KILOMETROS]]*Tabla1[[#This Row],[COSTO NORMAL]],Tabla1[[#This Row],[COSTO NORMAL]]*Tabla1[[#This Row],[KILOMETROS HASTA]])</f>
        <v>10.5</v>
      </c>
      <c r="U4752" s="2">
        <f>Tabla1[[#This Row],[KILOMETROS ADICIONALES]]*Tabla1[[#This Row],[COSTO ADICIONAL]]</f>
        <v>7.02</v>
      </c>
      <c r="V4752">
        <v>250.67</v>
      </c>
      <c r="W4752" s="2">
        <f>Tabla1[[#This Row],[COSTO NORMAL2]]+Tabla1[[#This Row],[COSTO ADICIONAL2]]</f>
        <v>17.52</v>
      </c>
    </row>
    <row r="4753" spans="1:23" x14ac:dyDescent="0.25">
      <c r="A4753" t="s">
        <v>7153</v>
      </c>
      <c r="B4753" t="s">
        <v>7598</v>
      </c>
      <c r="C4753" t="s">
        <v>13844</v>
      </c>
      <c r="D4753" t="s">
        <v>13</v>
      </c>
      <c r="E4753" t="s">
        <v>14847</v>
      </c>
      <c r="F4753" t="s">
        <v>14</v>
      </c>
      <c r="G4753" t="s">
        <v>15</v>
      </c>
      <c r="H4753" t="s">
        <v>7153</v>
      </c>
      <c r="I4753" t="s">
        <v>7599</v>
      </c>
      <c r="J4753" t="str">
        <f>MID(Tabla1[[#This Row],[HORA2]],1,2)</f>
        <v>12</v>
      </c>
      <c r="K4753" t="s">
        <v>19</v>
      </c>
      <c r="L4753" t="s">
        <v>65</v>
      </c>
      <c r="M4753" t="s">
        <v>14867</v>
      </c>
      <c r="N4753" t="s">
        <v>22</v>
      </c>
      <c r="O4753">
        <v>16.16</v>
      </c>
      <c r="P47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4753">
        <f>IF(Tabla1[[#This Row],[SERVICIO]]="COMIDA",3,IF(Tabla1[[#This Row],[SERVICIO]]="CONTROLADO",12,IF(Tabla1[[#This Row],[SERVICIO]]="RÁPIDO",3.75,IF(Tabla1[[#This Row],[SERVICIO]]="NORMAL",2.5,))))</f>
        <v>3</v>
      </c>
      <c r="R4753">
        <f>IF(Tabla1[[#This Row],[SERVICIO]]="COMIDA",3.5,IF(Tabla1[[#This Row],[SERVICIO]]="CONTROLADO",8,IF(Tabla1[[#This Row],[SERVICIO]]="RÁPIDO",4.5,IF(Tabla1[[#This Row],[SERVICIO]]="NORMAL",3,))))</f>
        <v>3.5</v>
      </c>
      <c r="S4753">
        <f>IF(Tabla1[[#This Row],[SERVICIO]]="COMIDA",0.75,IF(Tabla1[[#This Row],[SERVICIO]]="CONTROLADO",2.65,IF(Tabla1[[#This Row],[SERVICIO]]="RÁPIDO",0.55,IF(Tabla1[[#This Row],[SERVICIO]]="NORMAL",1.2,))))</f>
        <v>0.75</v>
      </c>
      <c r="T4753" s="2">
        <f>IF(Tabla1[[#This Row],[KILOMETROS ADICIONALES]]=0,Tabla1[[#This Row],[KILOMETROS]]*Tabla1[[#This Row],[COSTO NORMAL]],Tabla1[[#This Row],[COSTO NORMAL]]*Tabla1[[#This Row],[KILOMETROS HASTA]])</f>
        <v>10.5</v>
      </c>
      <c r="U4753" s="2">
        <f>Tabla1[[#This Row],[KILOMETROS ADICIONALES]]*Tabla1[[#This Row],[COSTO ADICIONAL]]</f>
        <v>9.870000000000001</v>
      </c>
      <c r="V4753">
        <v>223.13</v>
      </c>
      <c r="W4753" s="2">
        <f>Tabla1[[#This Row],[COSTO NORMAL2]]+Tabla1[[#This Row],[COSTO ADICIONAL2]]</f>
        <v>20.37</v>
      </c>
    </row>
    <row r="4754" spans="1:23" x14ac:dyDescent="0.25">
      <c r="A4754" t="s">
        <v>7153</v>
      </c>
      <c r="B4754" t="s">
        <v>7600</v>
      </c>
      <c r="C4754" t="s">
        <v>13845</v>
      </c>
      <c r="D4754" t="s">
        <v>13</v>
      </c>
      <c r="E4754" t="s">
        <v>14847</v>
      </c>
      <c r="F4754" t="s">
        <v>14</v>
      </c>
      <c r="G4754" t="s">
        <v>15</v>
      </c>
      <c r="H4754" t="s">
        <v>7153</v>
      </c>
      <c r="I4754" t="s">
        <v>7601</v>
      </c>
      <c r="J4754" t="str">
        <f>MID(Tabla1[[#This Row],[HORA2]],1,2)</f>
        <v>12</v>
      </c>
      <c r="K4754" t="s">
        <v>19</v>
      </c>
      <c r="L4754" t="s">
        <v>20</v>
      </c>
      <c r="M4754" t="s">
        <v>14867</v>
      </c>
      <c r="N4754" t="s">
        <v>22</v>
      </c>
      <c r="O4754">
        <v>18.82</v>
      </c>
      <c r="P47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15.82</v>
      </c>
      <c r="Q4754">
        <f>IF(Tabla1[[#This Row],[SERVICIO]]="COMIDA",3,IF(Tabla1[[#This Row],[SERVICIO]]="CONTROLADO",12,IF(Tabla1[[#This Row],[SERVICIO]]="RÁPIDO",3.75,IF(Tabla1[[#This Row],[SERVICIO]]="NORMAL",2.5,))))</f>
        <v>3</v>
      </c>
      <c r="R4754">
        <f>IF(Tabla1[[#This Row],[SERVICIO]]="COMIDA",3.5,IF(Tabla1[[#This Row],[SERVICIO]]="CONTROLADO",8,IF(Tabla1[[#This Row],[SERVICIO]]="RÁPIDO",4.5,IF(Tabla1[[#This Row],[SERVICIO]]="NORMAL",3,))))</f>
        <v>3.5</v>
      </c>
      <c r="S4754">
        <f>IF(Tabla1[[#This Row],[SERVICIO]]="COMIDA",0.75,IF(Tabla1[[#This Row],[SERVICIO]]="CONTROLADO",2.65,IF(Tabla1[[#This Row],[SERVICIO]]="RÁPIDO",0.55,IF(Tabla1[[#This Row],[SERVICIO]]="NORMAL",1.2,))))</f>
        <v>0.75</v>
      </c>
      <c r="T4754" s="2">
        <f>IF(Tabla1[[#This Row],[KILOMETROS ADICIONALES]]=0,Tabla1[[#This Row],[KILOMETROS]]*Tabla1[[#This Row],[COSTO NORMAL]],Tabla1[[#This Row],[COSTO NORMAL]]*Tabla1[[#This Row],[KILOMETROS HASTA]])</f>
        <v>10.5</v>
      </c>
      <c r="U4754" s="2">
        <f>Tabla1[[#This Row],[KILOMETROS ADICIONALES]]*Tabla1[[#This Row],[COSTO ADICIONAL]]</f>
        <v>11.865</v>
      </c>
      <c r="V4754">
        <v>8.4600000000000009</v>
      </c>
      <c r="W4754" s="2">
        <f>Tabla1[[#This Row],[COSTO NORMAL2]]+Tabla1[[#This Row],[COSTO ADICIONAL2]]</f>
        <v>22.365000000000002</v>
      </c>
    </row>
    <row r="4755" spans="1:23" x14ac:dyDescent="0.25">
      <c r="A4755" t="s">
        <v>7153</v>
      </c>
      <c r="B4755" t="s">
        <v>7602</v>
      </c>
      <c r="C4755" t="s">
        <v>13846</v>
      </c>
      <c r="D4755" t="s">
        <v>13</v>
      </c>
      <c r="E4755" t="s">
        <v>14847</v>
      </c>
      <c r="F4755" t="s">
        <v>14</v>
      </c>
      <c r="G4755" t="s">
        <v>15</v>
      </c>
      <c r="H4755" t="s">
        <v>7153</v>
      </c>
      <c r="I4755" t="s">
        <v>7603</v>
      </c>
      <c r="J4755" t="str">
        <f>MID(Tabla1[[#This Row],[HORA2]],1,2)</f>
        <v>12</v>
      </c>
      <c r="K4755" t="s">
        <v>19</v>
      </c>
      <c r="L4755" t="s">
        <v>61</v>
      </c>
      <c r="M4755" t="s">
        <v>14867</v>
      </c>
      <c r="N4755" t="s">
        <v>22</v>
      </c>
      <c r="O4755">
        <v>9.19</v>
      </c>
      <c r="P47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6.1899999999999995</v>
      </c>
      <c r="Q4755">
        <f>IF(Tabla1[[#This Row],[SERVICIO]]="COMIDA",3,IF(Tabla1[[#This Row],[SERVICIO]]="CONTROLADO",12,IF(Tabla1[[#This Row],[SERVICIO]]="RÁPIDO",3.75,IF(Tabla1[[#This Row],[SERVICIO]]="NORMAL",2.5,))))</f>
        <v>3</v>
      </c>
      <c r="R4755">
        <f>IF(Tabla1[[#This Row],[SERVICIO]]="COMIDA",3.5,IF(Tabla1[[#This Row],[SERVICIO]]="CONTROLADO",8,IF(Tabla1[[#This Row],[SERVICIO]]="RÁPIDO",4.5,IF(Tabla1[[#This Row],[SERVICIO]]="NORMAL",3,))))</f>
        <v>3.5</v>
      </c>
      <c r="S4755">
        <f>IF(Tabla1[[#This Row],[SERVICIO]]="COMIDA",0.75,IF(Tabla1[[#This Row],[SERVICIO]]="CONTROLADO",2.65,IF(Tabla1[[#This Row],[SERVICIO]]="RÁPIDO",0.55,IF(Tabla1[[#This Row],[SERVICIO]]="NORMAL",1.2,))))</f>
        <v>0.75</v>
      </c>
      <c r="T4755" s="2">
        <f>IF(Tabla1[[#This Row],[KILOMETROS ADICIONALES]]=0,Tabla1[[#This Row],[KILOMETROS]]*Tabla1[[#This Row],[COSTO NORMAL]],Tabla1[[#This Row],[COSTO NORMAL]]*Tabla1[[#This Row],[KILOMETROS HASTA]])</f>
        <v>10.5</v>
      </c>
      <c r="U4755" s="2">
        <f>Tabla1[[#This Row],[KILOMETROS ADICIONALES]]*Tabla1[[#This Row],[COSTO ADICIONAL]]</f>
        <v>4.6425000000000001</v>
      </c>
      <c r="V4755">
        <v>214.52</v>
      </c>
      <c r="W4755" s="2">
        <f>Tabla1[[#This Row],[COSTO NORMAL2]]+Tabla1[[#This Row],[COSTO ADICIONAL2]]</f>
        <v>15.1425</v>
      </c>
    </row>
    <row r="4756" spans="1:23" x14ac:dyDescent="0.25">
      <c r="A4756" t="s">
        <v>7153</v>
      </c>
      <c r="B4756" t="s">
        <v>7604</v>
      </c>
      <c r="C4756" t="s">
        <v>13847</v>
      </c>
      <c r="D4756" t="s">
        <v>13</v>
      </c>
      <c r="E4756" t="s">
        <v>14847</v>
      </c>
      <c r="F4756" t="s">
        <v>14</v>
      </c>
      <c r="G4756" t="s">
        <v>15</v>
      </c>
      <c r="H4756" t="s">
        <v>7153</v>
      </c>
      <c r="I4756" t="s">
        <v>7605</v>
      </c>
      <c r="J4756" t="str">
        <f>MID(Tabla1[[#This Row],[HORA2]],1,2)</f>
        <v>13</v>
      </c>
      <c r="K4756" t="s">
        <v>19</v>
      </c>
      <c r="L4756" t="s">
        <v>20</v>
      </c>
      <c r="M4756" t="s">
        <v>14867</v>
      </c>
      <c r="N4756" t="s">
        <v>22</v>
      </c>
      <c r="O4756">
        <v>16.32</v>
      </c>
      <c r="P47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4756">
        <f>IF(Tabla1[[#This Row],[SERVICIO]]="COMIDA",3,IF(Tabla1[[#This Row],[SERVICIO]]="CONTROLADO",12,IF(Tabla1[[#This Row],[SERVICIO]]="RÁPIDO",3.75,IF(Tabla1[[#This Row],[SERVICIO]]="NORMAL",2.5,))))</f>
        <v>3</v>
      </c>
      <c r="R4756">
        <f>IF(Tabla1[[#This Row],[SERVICIO]]="COMIDA",3.5,IF(Tabla1[[#This Row],[SERVICIO]]="CONTROLADO",8,IF(Tabla1[[#This Row],[SERVICIO]]="RÁPIDO",4.5,IF(Tabla1[[#This Row],[SERVICIO]]="NORMAL",3,))))</f>
        <v>3.5</v>
      </c>
      <c r="S4756">
        <f>IF(Tabla1[[#This Row],[SERVICIO]]="COMIDA",0.75,IF(Tabla1[[#This Row],[SERVICIO]]="CONTROLADO",2.65,IF(Tabla1[[#This Row],[SERVICIO]]="RÁPIDO",0.55,IF(Tabla1[[#This Row],[SERVICIO]]="NORMAL",1.2,))))</f>
        <v>0.75</v>
      </c>
      <c r="T4756" s="2">
        <f>IF(Tabla1[[#This Row],[KILOMETROS ADICIONALES]]=0,Tabla1[[#This Row],[KILOMETROS]]*Tabla1[[#This Row],[COSTO NORMAL]],Tabla1[[#This Row],[COSTO NORMAL]]*Tabla1[[#This Row],[KILOMETROS HASTA]])</f>
        <v>10.5</v>
      </c>
      <c r="U4756" s="2">
        <f>Tabla1[[#This Row],[KILOMETROS ADICIONALES]]*Tabla1[[#This Row],[COSTO ADICIONAL]]</f>
        <v>9.99</v>
      </c>
      <c r="V4756">
        <v>182.06</v>
      </c>
      <c r="W4756" s="2">
        <f>Tabla1[[#This Row],[COSTO NORMAL2]]+Tabla1[[#This Row],[COSTO ADICIONAL2]]</f>
        <v>20.490000000000002</v>
      </c>
    </row>
    <row r="4757" spans="1:23" x14ac:dyDescent="0.25">
      <c r="A4757" t="s">
        <v>7153</v>
      </c>
      <c r="B4757" t="s">
        <v>7606</v>
      </c>
      <c r="C4757" t="s">
        <v>13848</v>
      </c>
      <c r="D4757" t="s">
        <v>13</v>
      </c>
      <c r="E4757" t="s">
        <v>14847</v>
      </c>
      <c r="F4757" t="s">
        <v>14</v>
      </c>
      <c r="G4757" t="s">
        <v>15</v>
      </c>
      <c r="H4757" t="s">
        <v>7153</v>
      </c>
      <c r="I4757" t="s">
        <v>3555</v>
      </c>
      <c r="J4757" t="str">
        <f>MID(Tabla1[[#This Row],[HORA2]],1,2)</f>
        <v>13</v>
      </c>
      <c r="K4757" t="s">
        <v>19</v>
      </c>
      <c r="L4757" t="s">
        <v>20</v>
      </c>
      <c r="M4757" t="s">
        <v>14867</v>
      </c>
      <c r="N4757" t="s">
        <v>22</v>
      </c>
      <c r="O4757">
        <v>13.87</v>
      </c>
      <c r="P47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10.87</v>
      </c>
      <c r="Q4757">
        <f>IF(Tabla1[[#This Row],[SERVICIO]]="COMIDA",3,IF(Tabla1[[#This Row],[SERVICIO]]="CONTROLADO",12,IF(Tabla1[[#This Row],[SERVICIO]]="RÁPIDO",3.75,IF(Tabla1[[#This Row],[SERVICIO]]="NORMAL",2.5,))))</f>
        <v>3</v>
      </c>
      <c r="R4757">
        <f>IF(Tabla1[[#This Row],[SERVICIO]]="COMIDA",3.5,IF(Tabla1[[#This Row],[SERVICIO]]="CONTROLADO",8,IF(Tabla1[[#This Row],[SERVICIO]]="RÁPIDO",4.5,IF(Tabla1[[#This Row],[SERVICIO]]="NORMAL",3,))))</f>
        <v>3.5</v>
      </c>
      <c r="S4757">
        <f>IF(Tabla1[[#This Row],[SERVICIO]]="COMIDA",0.75,IF(Tabla1[[#This Row],[SERVICIO]]="CONTROLADO",2.65,IF(Tabla1[[#This Row],[SERVICIO]]="RÁPIDO",0.55,IF(Tabla1[[#This Row],[SERVICIO]]="NORMAL",1.2,))))</f>
        <v>0.75</v>
      </c>
      <c r="T4757" s="2">
        <f>IF(Tabla1[[#This Row],[KILOMETROS ADICIONALES]]=0,Tabla1[[#This Row],[KILOMETROS]]*Tabla1[[#This Row],[COSTO NORMAL]],Tabla1[[#This Row],[COSTO NORMAL]]*Tabla1[[#This Row],[KILOMETROS HASTA]])</f>
        <v>10.5</v>
      </c>
      <c r="U4757" s="2">
        <f>Tabla1[[#This Row],[KILOMETROS ADICIONALES]]*Tabla1[[#This Row],[COSTO ADICIONAL]]</f>
        <v>8.1524999999999999</v>
      </c>
      <c r="V4757">
        <v>236.01</v>
      </c>
      <c r="W4757" s="2">
        <f>Tabla1[[#This Row],[COSTO NORMAL2]]+Tabla1[[#This Row],[COSTO ADICIONAL2]]</f>
        <v>18.6525</v>
      </c>
    </row>
    <row r="4758" spans="1:23" x14ac:dyDescent="0.25">
      <c r="A4758" t="s">
        <v>7153</v>
      </c>
      <c r="B4758" t="s">
        <v>1308</v>
      </c>
      <c r="C4758" t="s">
        <v>13849</v>
      </c>
      <c r="D4758" t="s">
        <v>13</v>
      </c>
      <c r="E4758" t="s">
        <v>14847</v>
      </c>
      <c r="F4758" t="s">
        <v>14</v>
      </c>
      <c r="G4758" t="s">
        <v>15</v>
      </c>
      <c r="H4758" t="s">
        <v>7153</v>
      </c>
      <c r="I4758" t="s">
        <v>7607</v>
      </c>
      <c r="J4758" t="str">
        <f>MID(Tabla1[[#This Row],[HORA2]],1,2)</f>
        <v>12</v>
      </c>
      <c r="K4758" t="s">
        <v>19</v>
      </c>
      <c r="L4758" t="s">
        <v>65</v>
      </c>
      <c r="M4758" t="s">
        <v>14867</v>
      </c>
      <c r="N4758" t="s">
        <v>22</v>
      </c>
      <c r="O4758">
        <v>20.59</v>
      </c>
      <c r="P47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17.59</v>
      </c>
      <c r="Q4758">
        <f>IF(Tabla1[[#This Row],[SERVICIO]]="COMIDA",3,IF(Tabla1[[#This Row],[SERVICIO]]="CONTROLADO",12,IF(Tabla1[[#This Row],[SERVICIO]]="RÁPIDO",3.75,IF(Tabla1[[#This Row],[SERVICIO]]="NORMAL",2.5,))))</f>
        <v>3</v>
      </c>
      <c r="R4758">
        <f>IF(Tabla1[[#This Row],[SERVICIO]]="COMIDA",3.5,IF(Tabla1[[#This Row],[SERVICIO]]="CONTROLADO",8,IF(Tabla1[[#This Row],[SERVICIO]]="RÁPIDO",4.5,IF(Tabla1[[#This Row],[SERVICIO]]="NORMAL",3,))))</f>
        <v>3.5</v>
      </c>
      <c r="S4758">
        <f>IF(Tabla1[[#This Row],[SERVICIO]]="COMIDA",0.75,IF(Tabla1[[#This Row],[SERVICIO]]="CONTROLADO",2.65,IF(Tabla1[[#This Row],[SERVICIO]]="RÁPIDO",0.55,IF(Tabla1[[#This Row],[SERVICIO]]="NORMAL",1.2,))))</f>
        <v>0.75</v>
      </c>
      <c r="T4758" s="2">
        <f>IF(Tabla1[[#This Row],[KILOMETROS ADICIONALES]]=0,Tabla1[[#This Row],[KILOMETROS]]*Tabla1[[#This Row],[COSTO NORMAL]],Tabla1[[#This Row],[COSTO NORMAL]]*Tabla1[[#This Row],[KILOMETROS HASTA]])</f>
        <v>10.5</v>
      </c>
      <c r="U4758" s="2">
        <f>Tabla1[[#This Row],[KILOMETROS ADICIONALES]]*Tabla1[[#This Row],[COSTO ADICIONAL]]</f>
        <v>13.192499999999999</v>
      </c>
      <c r="V4758">
        <v>130.34</v>
      </c>
      <c r="W4758" s="2">
        <f>Tabla1[[#This Row],[COSTO NORMAL2]]+Tabla1[[#This Row],[COSTO ADICIONAL2]]</f>
        <v>23.692499999999999</v>
      </c>
    </row>
    <row r="4759" spans="1:23" x14ac:dyDescent="0.25">
      <c r="A4759" t="s">
        <v>7153</v>
      </c>
      <c r="B4759" t="s">
        <v>7608</v>
      </c>
      <c r="C4759" t="s">
        <v>13850</v>
      </c>
      <c r="D4759" t="s">
        <v>13</v>
      </c>
      <c r="E4759" t="s">
        <v>14847</v>
      </c>
      <c r="F4759" t="s">
        <v>76</v>
      </c>
      <c r="G4759" t="s">
        <v>15</v>
      </c>
      <c r="H4759" t="s">
        <v>7153</v>
      </c>
      <c r="I4759" t="s">
        <v>7609</v>
      </c>
      <c r="J4759" t="str">
        <f>MID(Tabla1[[#This Row],[HORA2]],1,2)</f>
        <v>13</v>
      </c>
      <c r="K4759" t="s">
        <v>43</v>
      </c>
      <c r="L4759" t="s">
        <v>94</v>
      </c>
      <c r="M4759" t="s">
        <v>14867</v>
      </c>
      <c r="N4759" t="s">
        <v>22</v>
      </c>
      <c r="O4759">
        <v>16.53</v>
      </c>
      <c r="P47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13.530000000000001</v>
      </c>
      <c r="Q4759">
        <f>IF(Tabla1[[#This Row],[SERVICIO]]="COMIDA",3,IF(Tabla1[[#This Row],[SERVICIO]]="CONTROLADO",12,IF(Tabla1[[#This Row],[SERVICIO]]="RÁPIDO",3.75,IF(Tabla1[[#This Row],[SERVICIO]]="NORMAL",2.5,))))</f>
        <v>3</v>
      </c>
      <c r="R4759">
        <f>IF(Tabla1[[#This Row],[SERVICIO]]="COMIDA",3.5,IF(Tabla1[[#This Row],[SERVICIO]]="CONTROLADO",8,IF(Tabla1[[#This Row],[SERVICIO]]="RÁPIDO",4.5,IF(Tabla1[[#This Row],[SERVICIO]]="NORMAL",3,))))</f>
        <v>3.5</v>
      </c>
      <c r="S4759">
        <f>IF(Tabla1[[#This Row],[SERVICIO]]="COMIDA",0.75,IF(Tabla1[[#This Row],[SERVICIO]]="CONTROLADO",2.65,IF(Tabla1[[#This Row],[SERVICIO]]="RÁPIDO",0.55,IF(Tabla1[[#This Row],[SERVICIO]]="NORMAL",1.2,))))</f>
        <v>0.75</v>
      </c>
      <c r="T4759" s="2">
        <f>IF(Tabla1[[#This Row],[KILOMETROS ADICIONALES]]=0,Tabla1[[#This Row],[KILOMETROS]]*Tabla1[[#This Row],[COSTO NORMAL]],Tabla1[[#This Row],[COSTO NORMAL]]*Tabla1[[#This Row],[KILOMETROS HASTA]])</f>
        <v>10.5</v>
      </c>
      <c r="U4759" s="2">
        <f>Tabla1[[#This Row],[KILOMETROS ADICIONALES]]*Tabla1[[#This Row],[COSTO ADICIONAL]]</f>
        <v>10.147500000000001</v>
      </c>
      <c r="V4759">
        <v>58.93</v>
      </c>
      <c r="W4759" s="2">
        <f>Tabla1[[#This Row],[COSTO NORMAL2]]+Tabla1[[#This Row],[COSTO ADICIONAL2]]</f>
        <v>20.647500000000001</v>
      </c>
    </row>
    <row r="4760" spans="1:23" x14ac:dyDescent="0.25">
      <c r="A4760" t="s">
        <v>7153</v>
      </c>
      <c r="B4760" t="s">
        <v>7610</v>
      </c>
      <c r="C4760" t="s">
        <v>13851</v>
      </c>
      <c r="D4760" t="s">
        <v>13</v>
      </c>
      <c r="E4760" t="s">
        <v>14847</v>
      </c>
      <c r="F4760" t="s">
        <v>14</v>
      </c>
      <c r="G4760" t="s">
        <v>15</v>
      </c>
      <c r="H4760" t="s">
        <v>7153</v>
      </c>
      <c r="I4760" t="s">
        <v>7611</v>
      </c>
      <c r="J4760" t="str">
        <f>MID(Tabla1[[#This Row],[HORA2]],1,2)</f>
        <v>13</v>
      </c>
      <c r="K4760" t="s">
        <v>19</v>
      </c>
      <c r="L4760" t="s">
        <v>20</v>
      </c>
      <c r="M4760" t="s">
        <v>14867</v>
      </c>
      <c r="N4760" t="s">
        <v>22</v>
      </c>
      <c r="O4760">
        <v>11.79</v>
      </c>
      <c r="P47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8.7899999999999991</v>
      </c>
      <c r="Q4760">
        <f>IF(Tabla1[[#This Row],[SERVICIO]]="COMIDA",3,IF(Tabla1[[#This Row],[SERVICIO]]="CONTROLADO",12,IF(Tabla1[[#This Row],[SERVICIO]]="RÁPIDO",3.75,IF(Tabla1[[#This Row],[SERVICIO]]="NORMAL",2.5,))))</f>
        <v>3</v>
      </c>
      <c r="R4760">
        <f>IF(Tabla1[[#This Row],[SERVICIO]]="COMIDA",3.5,IF(Tabla1[[#This Row],[SERVICIO]]="CONTROLADO",8,IF(Tabla1[[#This Row],[SERVICIO]]="RÁPIDO",4.5,IF(Tabla1[[#This Row],[SERVICIO]]="NORMAL",3,))))</f>
        <v>3.5</v>
      </c>
      <c r="S4760">
        <f>IF(Tabla1[[#This Row],[SERVICIO]]="COMIDA",0.75,IF(Tabla1[[#This Row],[SERVICIO]]="CONTROLADO",2.65,IF(Tabla1[[#This Row],[SERVICIO]]="RÁPIDO",0.55,IF(Tabla1[[#This Row],[SERVICIO]]="NORMAL",1.2,))))</f>
        <v>0.75</v>
      </c>
      <c r="T4760" s="2">
        <f>IF(Tabla1[[#This Row],[KILOMETROS ADICIONALES]]=0,Tabla1[[#This Row],[KILOMETROS]]*Tabla1[[#This Row],[COSTO NORMAL]],Tabla1[[#This Row],[COSTO NORMAL]]*Tabla1[[#This Row],[KILOMETROS HASTA]])</f>
        <v>10.5</v>
      </c>
      <c r="U4760" s="2">
        <f>Tabla1[[#This Row],[KILOMETROS ADICIONALES]]*Tabla1[[#This Row],[COSTO ADICIONAL]]</f>
        <v>6.5924999999999994</v>
      </c>
      <c r="V4760">
        <v>4.9000000000000004</v>
      </c>
      <c r="W4760" s="2">
        <f>Tabla1[[#This Row],[COSTO NORMAL2]]+Tabla1[[#This Row],[COSTO ADICIONAL2]]</f>
        <v>17.092500000000001</v>
      </c>
    </row>
    <row r="4761" spans="1:23" x14ac:dyDescent="0.25">
      <c r="A4761" t="s">
        <v>7153</v>
      </c>
      <c r="B4761" t="s">
        <v>7612</v>
      </c>
      <c r="C4761" t="s">
        <v>13852</v>
      </c>
      <c r="D4761" t="s">
        <v>13</v>
      </c>
      <c r="E4761" t="s">
        <v>14847</v>
      </c>
      <c r="F4761" t="s">
        <v>76</v>
      </c>
      <c r="G4761" t="s">
        <v>15</v>
      </c>
      <c r="H4761" t="s">
        <v>7153</v>
      </c>
      <c r="I4761" t="s">
        <v>7613</v>
      </c>
      <c r="J4761" t="str">
        <f>MID(Tabla1[[#This Row],[HORA2]],1,2)</f>
        <v>13</v>
      </c>
      <c r="K4761" t="s">
        <v>43</v>
      </c>
      <c r="L4761" t="s">
        <v>20</v>
      </c>
      <c r="M4761" t="s">
        <v>14867</v>
      </c>
      <c r="N4761" t="s">
        <v>22</v>
      </c>
      <c r="O4761">
        <v>9.48</v>
      </c>
      <c r="P47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6.48</v>
      </c>
      <c r="Q4761">
        <f>IF(Tabla1[[#This Row],[SERVICIO]]="COMIDA",3,IF(Tabla1[[#This Row],[SERVICIO]]="CONTROLADO",12,IF(Tabla1[[#This Row],[SERVICIO]]="RÁPIDO",3.75,IF(Tabla1[[#This Row],[SERVICIO]]="NORMAL",2.5,))))</f>
        <v>3</v>
      </c>
      <c r="R4761">
        <f>IF(Tabla1[[#This Row],[SERVICIO]]="COMIDA",3.5,IF(Tabla1[[#This Row],[SERVICIO]]="CONTROLADO",8,IF(Tabla1[[#This Row],[SERVICIO]]="RÁPIDO",4.5,IF(Tabla1[[#This Row],[SERVICIO]]="NORMAL",3,))))</f>
        <v>3.5</v>
      </c>
      <c r="S4761">
        <f>IF(Tabla1[[#This Row],[SERVICIO]]="COMIDA",0.75,IF(Tabla1[[#This Row],[SERVICIO]]="CONTROLADO",2.65,IF(Tabla1[[#This Row],[SERVICIO]]="RÁPIDO",0.55,IF(Tabla1[[#This Row],[SERVICIO]]="NORMAL",1.2,))))</f>
        <v>0.75</v>
      </c>
      <c r="T4761" s="2">
        <f>IF(Tabla1[[#This Row],[KILOMETROS ADICIONALES]]=0,Tabla1[[#This Row],[KILOMETROS]]*Tabla1[[#This Row],[COSTO NORMAL]],Tabla1[[#This Row],[COSTO NORMAL]]*Tabla1[[#This Row],[KILOMETROS HASTA]])</f>
        <v>10.5</v>
      </c>
      <c r="U4761" s="2">
        <f>Tabla1[[#This Row],[KILOMETROS ADICIONALES]]*Tabla1[[#This Row],[COSTO ADICIONAL]]</f>
        <v>4.8600000000000003</v>
      </c>
      <c r="V4761">
        <v>86.65</v>
      </c>
      <c r="W4761" s="2">
        <f>Tabla1[[#This Row],[COSTO NORMAL2]]+Tabla1[[#This Row],[COSTO ADICIONAL2]]</f>
        <v>15.36</v>
      </c>
    </row>
    <row r="4762" spans="1:23" x14ac:dyDescent="0.25">
      <c r="A4762" t="s">
        <v>7153</v>
      </c>
      <c r="B4762" t="s">
        <v>7614</v>
      </c>
      <c r="C4762" t="s">
        <v>13853</v>
      </c>
      <c r="D4762" t="s">
        <v>13</v>
      </c>
      <c r="E4762" t="s">
        <v>14847</v>
      </c>
      <c r="F4762" t="s">
        <v>14</v>
      </c>
      <c r="G4762" t="s">
        <v>15</v>
      </c>
      <c r="H4762" t="s">
        <v>7153</v>
      </c>
      <c r="I4762" t="s">
        <v>7615</v>
      </c>
      <c r="J4762" t="str">
        <f>MID(Tabla1[[#This Row],[HORA2]],1,2)</f>
        <v>13</v>
      </c>
      <c r="K4762" t="s">
        <v>19</v>
      </c>
      <c r="L4762" t="s">
        <v>61</v>
      </c>
      <c r="M4762" t="s">
        <v>14867</v>
      </c>
      <c r="N4762" t="s">
        <v>22</v>
      </c>
      <c r="O4762">
        <v>2.0299999999999998</v>
      </c>
      <c r="P47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62">
        <f>IF(Tabla1[[#This Row],[SERVICIO]]="COMIDA",3,IF(Tabla1[[#This Row],[SERVICIO]]="CONTROLADO",12,IF(Tabla1[[#This Row],[SERVICIO]]="RÁPIDO",3.75,IF(Tabla1[[#This Row],[SERVICIO]]="NORMAL",2.5,))))</f>
        <v>3</v>
      </c>
      <c r="R4762">
        <f>IF(Tabla1[[#This Row],[SERVICIO]]="COMIDA",3.5,IF(Tabla1[[#This Row],[SERVICIO]]="CONTROLADO",8,IF(Tabla1[[#This Row],[SERVICIO]]="RÁPIDO",4.5,IF(Tabla1[[#This Row],[SERVICIO]]="NORMAL",3,))))</f>
        <v>3.5</v>
      </c>
      <c r="S4762">
        <f>IF(Tabla1[[#This Row],[SERVICIO]]="COMIDA",0.75,IF(Tabla1[[#This Row],[SERVICIO]]="CONTROLADO",2.65,IF(Tabla1[[#This Row],[SERVICIO]]="RÁPIDO",0.55,IF(Tabla1[[#This Row],[SERVICIO]]="NORMAL",1.2,))))</f>
        <v>0.75</v>
      </c>
      <c r="T4762" s="2">
        <f>IF(Tabla1[[#This Row],[KILOMETROS ADICIONALES]]=0,Tabla1[[#This Row],[KILOMETROS]]*Tabla1[[#This Row],[COSTO NORMAL]],Tabla1[[#This Row],[COSTO NORMAL]]*Tabla1[[#This Row],[KILOMETROS HASTA]])</f>
        <v>7.1049999999999995</v>
      </c>
      <c r="U4762" s="2">
        <f>Tabla1[[#This Row],[KILOMETROS ADICIONALES]]*Tabla1[[#This Row],[COSTO ADICIONAL]]</f>
        <v>0</v>
      </c>
      <c r="V4762">
        <v>8.74</v>
      </c>
      <c r="W4762" s="2">
        <f>Tabla1[[#This Row],[COSTO NORMAL2]]+Tabla1[[#This Row],[COSTO ADICIONAL2]]</f>
        <v>7.1049999999999995</v>
      </c>
    </row>
    <row r="4763" spans="1:23" x14ac:dyDescent="0.25">
      <c r="A4763" t="s">
        <v>7153</v>
      </c>
      <c r="B4763" t="s">
        <v>7616</v>
      </c>
      <c r="C4763" t="s">
        <v>13854</v>
      </c>
      <c r="D4763" t="s">
        <v>13</v>
      </c>
      <c r="E4763" t="s">
        <v>14847</v>
      </c>
      <c r="F4763" t="s">
        <v>14</v>
      </c>
      <c r="G4763" t="s">
        <v>15</v>
      </c>
      <c r="H4763" t="s">
        <v>7153</v>
      </c>
      <c r="I4763" t="s">
        <v>7617</v>
      </c>
      <c r="J4763" t="str">
        <f>MID(Tabla1[[#This Row],[HORA2]],1,2)</f>
        <v>12</v>
      </c>
      <c r="K4763" t="s">
        <v>19</v>
      </c>
      <c r="L4763" t="s">
        <v>57</v>
      </c>
      <c r="M4763" t="s">
        <v>14867</v>
      </c>
      <c r="N4763" t="s">
        <v>22</v>
      </c>
      <c r="O4763">
        <v>6.72</v>
      </c>
      <c r="P47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3.7199999999999998</v>
      </c>
      <c r="Q4763">
        <f>IF(Tabla1[[#This Row],[SERVICIO]]="COMIDA",3,IF(Tabla1[[#This Row],[SERVICIO]]="CONTROLADO",12,IF(Tabla1[[#This Row],[SERVICIO]]="RÁPIDO",3.75,IF(Tabla1[[#This Row],[SERVICIO]]="NORMAL",2.5,))))</f>
        <v>3</v>
      </c>
      <c r="R4763">
        <f>IF(Tabla1[[#This Row],[SERVICIO]]="COMIDA",3.5,IF(Tabla1[[#This Row],[SERVICIO]]="CONTROLADO",8,IF(Tabla1[[#This Row],[SERVICIO]]="RÁPIDO",4.5,IF(Tabla1[[#This Row],[SERVICIO]]="NORMAL",3,))))</f>
        <v>3.5</v>
      </c>
      <c r="S4763">
        <f>IF(Tabla1[[#This Row],[SERVICIO]]="COMIDA",0.75,IF(Tabla1[[#This Row],[SERVICIO]]="CONTROLADO",2.65,IF(Tabla1[[#This Row],[SERVICIO]]="RÁPIDO",0.55,IF(Tabla1[[#This Row],[SERVICIO]]="NORMAL",1.2,))))</f>
        <v>0.75</v>
      </c>
      <c r="T4763" s="2">
        <f>IF(Tabla1[[#This Row],[KILOMETROS ADICIONALES]]=0,Tabla1[[#This Row],[KILOMETROS]]*Tabla1[[#This Row],[COSTO NORMAL]],Tabla1[[#This Row],[COSTO NORMAL]]*Tabla1[[#This Row],[KILOMETROS HASTA]])</f>
        <v>10.5</v>
      </c>
      <c r="U4763" s="2">
        <f>Tabla1[[#This Row],[KILOMETROS ADICIONALES]]*Tabla1[[#This Row],[COSTO ADICIONAL]]</f>
        <v>2.79</v>
      </c>
      <c r="V4763">
        <v>246.82</v>
      </c>
      <c r="W4763" s="2">
        <f>Tabla1[[#This Row],[COSTO NORMAL2]]+Tabla1[[#This Row],[COSTO ADICIONAL2]]</f>
        <v>13.29</v>
      </c>
    </row>
    <row r="4764" spans="1:23" x14ac:dyDescent="0.25">
      <c r="A4764" t="s">
        <v>7153</v>
      </c>
      <c r="B4764" t="s">
        <v>7618</v>
      </c>
      <c r="C4764" t="s">
        <v>13855</v>
      </c>
      <c r="D4764" t="s">
        <v>13</v>
      </c>
      <c r="E4764" t="s">
        <v>14847</v>
      </c>
      <c r="F4764" t="s">
        <v>14</v>
      </c>
      <c r="G4764" t="s">
        <v>15</v>
      </c>
      <c r="H4764" t="s">
        <v>7153</v>
      </c>
      <c r="I4764" t="s">
        <v>7619</v>
      </c>
      <c r="J4764" t="str">
        <f>MID(Tabla1[[#This Row],[HORA2]],1,2)</f>
        <v>13</v>
      </c>
      <c r="K4764" t="s">
        <v>19</v>
      </c>
      <c r="L4764" t="s">
        <v>78</v>
      </c>
      <c r="M4764" t="s">
        <v>14867</v>
      </c>
      <c r="N4764" t="s">
        <v>22</v>
      </c>
      <c r="O4764">
        <v>3.98</v>
      </c>
      <c r="P47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</v>
      </c>
      <c r="Q4764">
        <f>IF(Tabla1[[#This Row],[SERVICIO]]="COMIDA",3,IF(Tabla1[[#This Row],[SERVICIO]]="CONTROLADO",12,IF(Tabla1[[#This Row],[SERVICIO]]="RÁPIDO",3.75,IF(Tabla1[[#This Row],[SERVICIO]]="NORMAL",2.5,))))</f>
        <v>3</v>
      </c>
      <c r="R4764">
        <f>IF(Tabla1[[#This Row],[SERVICIO]]="COMIDA",3.5,IF(Tabla1[[#This Row],[SERVICIO]]="CONTROLADO",8,IF(Tabla1[[#This Row],[SERVICIO]]="RÁPIDO",4.5,IF(Tabla1[[#This Row],[SERVICIO]]="NORMAL",3,))))</f>
        <v>3.5</v>
      </c>
      <c r="S4764">
        <f>IF(Tabla1[[#This Row],[SERVICIO]]="COMIDA",0.75,IF(Tabla1[[#This Row],[SERVICIO]]="CONTROLADO",2.65,IF(Tabla1[[#This Row],[SERVICIO]]="RÁPIDO",0.55,IF(Tabla1[[#This Row],[SERVICIO]]="NORMAL",1.2,))))</f>
        <v>0.75</v>
      </c>
      <c r="T4764" s="2">
        <f>IF(Tabla1[[#This Row],[KILOMETROS ADICIONALES]]=0,Tabla1[[#This Row],[KILOMETROS]]*Tabla1[[#This Row],[COSTO NORMAL]],Tabla1[[#This Row],[COSTO NORMAL]]*Tabla1[[#This Row],[KILOMETROS HASTA]])</f>
        <v>10.5</v>
      </c>
      <c r="U4764" s="2">
        <f>Tabla1[[#This Row],[KILOMETROS ADICIONALES]]*Tabla1[[#This Row],[COSTO ADICIONAL]]</f>
        <v>0.73499999999999999</v>
      </c>
      <c r="V4764">
        <v>216.94</v>
      </c>
      <c r="W4764" s="2">
        <f>Tabla1[[#This Row],[COSTO NORMAL2]]+Tabla1[[#This Row],[COSTO ADICIONAL2]]</f>
        <v>11.234999999999999</v>
      </c>
    </row>
    <row r="4765" spans="1:23" x14ac:dyDescent="0.25">
      <c r="A4765" t="s">
        <v>7153</v>
      </c>
      <c r="B4765" t="s">
        <v>7620</v>
      </c>
      <c r="C4765" t="s">
        <v>13856</v>
      </c>
      <c r="D4765" t="s">
        <v>13</v>
      </c>
      <c r="E4765" t="s">
        <v>14845</v>
      </c>
      <c r="F4765" t="s">
        <v>14</v>
      </c>
      <c r="G4765" t="s">
        <v>15</v>
      </c>
      <c r="H4765" t="s">
        <v>7153</v>
      </c>
      <c r="I4765" t="s">
        <v>7621</v>
      </c>
      <c r="J4765" t="str">
        <f>MID(Tabla1[[#This Row],[HORA2]],1,2)</f>
        <v>14</v>
      </c>
      <c r="K4765" t="s">
        <v>96</v>
      </c>
      <c r="L4765" t="s">
        <v>96</v>
      </c>
      <c r="M4765" t="s">
        <v>14867</v>
      </c>
      <c r="N4765" t="s">
        <v>22</v>
      </c>
      <c r="O4765">
        <v>6.85</v>
      </c>
      <c r="P47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3.0999999999999996</v>
      </c>
      <c r="Q4765">
        <f>IF(Tabla1[[#This Row],[SERVICIO]]="COMIDA",3,IF(Tabla1[[#This Row],[SERVICIO]]="CONTROLADO",12,IF(Tabla1[[#This Row],[SERVICIO]]="RÁPIDO",3.75,IF(Tabla1[[#This Row],[SERVICIO]]="NORMAL",2.5,))))</f>
        <v>3.75</v>
      </c>
      <c r="R4765">
        <f>IF(Tabla1[[#This Row],[SERVICIO]]="COMIDA",3.5,IF(Tabla1[[#This Row],[SERVICIO]]="CONTROLADO",8,IF(Tabla1[[#This Row],[SERVICIO]]="RÁPIDO",4.5,IF(Tabla1[[#This Row],[SERVICIO]]="NORMAL",3,))))</f>
        <v>4.5</v>
      </c>
      <c r="S47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65" s="2">
        <f>IF(Tabla1[[#This Row],[KILOMETROS ADICIONALES]]=0,Tabla1[[#This Row],[KILOMETROS]]*Tabla1[[#This Row],[COSTO NORMAL]],Tabla1[[#This Row],[COSTO NORMAL]]*Tabla1[[#This Row],[KILOMETROS HASTA]])</f>
        <v>16.875</v>
      </c>
      <c r="U4765" s="2">
        <f>Tabla1[[#This Row],[KILOMETROS ADICIONALES]]*Tabla1[[#This Row],[COSTO ADICIONAL]]</f>
        <v>1.7049999999999998</v>
      </c>
      <c r="V4765">
        <v>243.64</v>
      </c>
      <c r="W4765" s="2">
        <f>Tabla1[[#This Row],[COSTO NORMAL2]]+Tabla1[[#This Row],[COSTO ADICIONAL2]]</f>
        <v>18.579999999999998</v>
      </c>
    </row>
    <row r="4766" spans="1:23" x14ac:dyDescent="0.25">
      <c r="A4766" t="s">
        <v>7153</v>
      </c>
      <c r="B4766" t="s">
        <v>7622</v>
      </c>
      <c r="C4766" t="s">
        <v>13857</v>
      </c>
      <c r="D4766" t="s">
        <v>13</v>
      </c>
      <c r="E4766" t="s">
        <v>14845</v>
      </c>
      <c r="F4766" t="s">
        <v>14</v>
      </c>
      <c r="G4766" t="s">
        <v>15</v>
      </c>
      <c r="H4766" t="s">
        <v>7153</v>
      </c>
      <c r="I4766" t="s">
        <v>7623</v>
      </c>
      <c r="J4766" t="str">
        <f>MID(Tabla1[[#This Row],[HORA2]],1,2)</f>
        <v>15</v>
      </c>
      <c r="K4766" t="s">
        <v>96</v>
      </c>
      <c r="L4766" t="s">
        <v>79</v>
      </c>
      <c r="M4766" t="s">
        <v>14867</v>
      </c>
      <c r="N4766" t="s">
        <v>22</v>
      </c>
      <c r="O4766">
        <v>12.75</v>
      </c>
      <c r="P47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</v>
      </c>
      <c r="Q4766">
        <f>IF(Tabla1[[#This Row],[SERVICIO]]="COMIDA",3,IF(Tabla1[[#This Row],[SERVICIO]]="CONTROLADO",12,IF(Tabla1[[#This Row],[SERVICIO]]="RÁPIDO",3.75,IF(Tabla1[[#This Row],[SERVICIO]]="NORMAL",2.5,))))</f>
        <v>3.75</v>
      </c>
      <c r="R4766">
        <f>IF(Tabla1[[#This Row],[SERVICIO]]="COMIDA",3.5,IF(Tabla1[[#This Row],[SERVICIO]]="CONTROLADO",8,IF(Tabla1[[#This Row],[SERVICIO]]="RÁPIDO",4.5,IF(Tabla1[[#This Row],[SERVICIO]]="NORMAL",3,))))</f>
        <v>4.5</v>
      </c>
      <c r="S47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66" s="2">
        <f>IF(Tabla1[[#This Row],[KILOMETROS ADICIONALES]]=0,Tabla1[[#This Row],[KILOMETROS]]*Tabla1[[#This Row],[COSTO NORMAL]],Tabla1[[#This Row],[COSTO NORMAL]]*Tabla1[[#This Row],[KILOMETROS HASTA]])</f>
        <v>16.875</v>
      </c>
      <c r="U4766" s="2">
        <f>Tabla1[[#This Row],[KILOMETROS ADICIONALES]]*Tabla1[[#This Row],[COSTO ADICIONAL]]</f>
        <v>4.95</v>
      </c>
      <c r="V4766">
        <v>218.45</v>
      </c>
      <c r="W4766" s="2">
        <f>Tabla1[[#This Row],[COSTO NORMAL2]]+Tabla1[[#This Row],[COSTO ADICIONAL2]]</f>
        <v>21.824999999999999</v>
      </c>
    </row>
    <row r="4767" spans="1:23" x14ac:dyDescent="0.25">
      <c r="A4767" t="s">
        <v>7153</v>
      </c>
      <c r="B4767" t="s">
        <v>7624</v>
      </c>
      <c r="C4767" t="s">
        <v>13858</v>
      </c>
      <c r="D4767" t="s">
        <v>13</v>
      </c>
      <c r="E4767" t="s">
        <v>14847</v>
      </c>
      <c r="F4767" t="s">
        <v>14</v>
      </c>
      <c r="G4767" t="s">
        <v>15</v>
      </c>
      <c r="H4767" t="s">
        <v>7153</v>
      </c>
      <c r="I4767" t="s">
        <v>7625</v>
      </c>
      <c r="J4767" t="str">
        <f>MID(Tabla1[[#This Row],[HORA2]],1,2)</f>
        <v>13</v>
      </c>
      <c r="K4767" t="s">
        <v>19</v>
      </c>
      <c r="L4767" t="s">
        <v>20</v>
      </c>
      <c r="M4767" t="s">
        <v>14867</v>
      </c>
      <c r="N4767" t="s">
        <v>22</v>
      </c>
      <c r="O4767">
        <v>17.079999999999998</v>
      </c>
      <c r="P47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14.079999999999998</v>
      </c>
      <c r="Q4767">
        <f>IF(Tabla1[[#This Row],[SERVICIO]]="COMIDA",3,IF(Tabla1[[#This Row],[SERVICIO]]="CONTROLADO",12,IF(Tabla1[[#This Row],[SERVICIO]]="RÁPIDO",3.75,IF(Tabla1[[#This Row],[SERVICIO]]="NORMAL",2.5,))))</f>
        <v>3</v>
      </c>
      <c r="R4767">
        <f>IF(Tabla1[[#This Row],[SERVICIO]]="COMIDA",3.5,IF(Tabla1[[#This Row],[SERVICIO]]="CONTROLADO",8,IF(Tabla1[[#This Row],[SERVICIO]]="RÁPIDO",4.5,IF(Tabla1[[#This Row],[SERVICIO]]="NORMAL",3,))))</f>
        <v>3.5</v>
      </c>
      <c r="S4767">
        <f>IF(Tabla1[[#This Row],[SERVICIO]]="COMIDA",0.75,IF(Tabla1[[#This Row],[SERVICIO]]="CONTROLADO",2.65,IF(Tabla1[[#This Row],[SERVICIO]]="RÁPIDO",0.55,IF(Tabla1[[#This Row],[SERVICIO]]="NORMAL",1.2,))))</f>
        <v>0.75</v>
      </c>
      <c r="T4767" s="2">
        <f>IF(Tabla1[[#This Row],[KILOMETROS ADICIONALES]]=0,Tabla1[[#This Row],[KILOMETROS]]*Tabla1[[#This Row],[COSTO NORMAL]],Tabla1[[#This Row],[COSTO NORMAL]]*Tabla1[[#This Row],[KILOMETROS HASTA]])</f>
        <v>10.5</v>
      </c>
      <c r="U4767" s="2">
        <f>Tabla1[[#This Row],[KILOMETROS ADICIONALES]]*Tabla1[[#This Row],[COSTO ADICIONAL]]</f>
        <v>10.559999999999999</v>
      </c>
      <c r="V4767">
        <v>74.83</v>
      </c>
      <c r="W4767" s="2">
        <f>Tabla1[[#This Row],[COSTO NORMAL2]]+Tabla1[[#This Row],[COSTO ADICIONAL2]]</f>
        <v>21.06</v>
      </c>
    </row>
    <row r="4768" spans="1:23" x14ac:dyDescent="0.25">
      <c r="A4768" t="s">
        <v>7153</v>
      </c>
      <c r="B4768" t="s">
        <v>7626</v>
      </c>
      <c r="C4768" t="s">
        <v>13859</v>
      </c>
      <c r="D4768" t="s">
        <v>13</v>
      </c>
      <c r="E4768" t="s">
        <v>14847</v>
      </c>
      <c r="F4768" t="s">
        <v>14</v>
      </c>
      <c r="G4768" t="s">
        <v>15</v>
      </c>
      <c r="H4768" t="s">
        <v>7153</v>
      </c>
      <c r="I4768" t="s">
        <v>7627</v>
      </c>
      <c r="J4768" t="str">
        <f>MID(Tabla1[[#This Row],[HORA2]],1,2)</f>
        <v>14</v>
      </c>
      <c r="K4768" t="s">
        <v>43</v>
      </c>
      <c r="L4768" t="s">
        <v>43</v>
      </c>
      <c r="M4768" t="s">
        <v>14867</v>
      </c>
      <c r="N4768" t="s">
        <v>22</v>
      </c>
      <c r="O4768">
        <v>7.58</v>
      </c>
      <c r="P47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4.58</v>
      </c>
      <c r="Q4768">
        <f>IF(Tabla1[[#This Row],[SERVICIO]]="COMIDA",3,IF(Tabla1[[#This Row],[SERVICIO]]="CONTROLADO",12,IF(Tabla1[[#This Row],[SERVICIO]]="RÁPIDO",3.75,IF(Tabla1[[#This Row],[SERVICIO]]="NORMAL",2.5,))))</f>
        <v>3</v>
      </c>
      <c r="R4768">
        <f>IF(Tabla1[[#This Row],[SERVICIO]]="COMIDA",3.5,IF(Tabla1[[#This Row],[SERVICIO]]="CONTROLADO",8,IF(Tabla1[[#This Row],[SERVICIO]]="RÁPIDO",4.5,IF(Tabla1[[#This Row],[SERVICIO]]="NORMAL",3,))))</f>
        <v>3.5</v>
      </c>
      <c r="S4768">
        <f>IF(Tabla1[[#This Row],[SERVICIO]]="COMIDA",0.75,IF(Tabla1[[#This Row],[SERVICIO]]="CONTROLADO",2.65,IF(Tabla1[[#This Row],[SERVICIO]]="RÁPIDO",0.55,IF(Tabla1[[#This Row],[SERVICIO]]="NORMAL",1.2,))))</f>
        <v>0.75</v>
      </c>
      <c r="T4768" s="2">
        <f>IF(Tabla1[[#This Row],[KILOMETROS ADICIONALES]]=0,Tabla1[[#This Row],[KILOMETROS]]*Tabla1[[#This Row],[COSTO NORMAL]],Tabla1[[#This Row],[COSTO NORMAL]]*Tabla1[[#This Row],[KILOMETROS HASTA]])</f>
        <v>10.5</v>
      </c>
      <c r="U4768" s="2">
        <f>Tabla1[[#This Row],[KILOMETROS ADICIONALES]]*Tabla1[[#This Row],[COSTO ADICIONAL]]</f>
        <v>3.4350000000000001</v>
      </c>
      <c r="V4768">
        <v>88.49</v>
      </c>
      <c r="W4768" s="2">
        <f>Tabla1[[#This Row],[COSTO NORMAL2]]+Tabla1[[#This Row],[COSTO ADICIONAL2]]</f>
        <v>13.935</v>
      </c>
    </row>
    <row r="4769" spans="1:23" x14ac:dyDescent="0.25">
      <c r="A4769" t="s">
        <v>7153</v>
      </c>
      <c r="B4769" t="s">
        <v>2126</v>
      </c>
      <c r="C4769" t="s">
        <v>13860</v>
      </c>
      <c r="D4769" t="s">
        <v>13</v>
      </c>
      <c r="E4769" t="s">
        <v>14847</v>
      </c>
      <c r="F4769" t="s">
        <v>14</v>
      </c>
      <c r="G4769" t="s">
        <v>15</v>
      </c>
      <c r="H4769" t="s">
        <v>7153</v>
      </c>
      <c r="I4769" t="s">
        <v>7628</v>
      </c>
      <c r="J4769" t="str">
        <f>MID(Tabla1[[#This Row],[HORA2]],1,2)</f>
        <v>14</v>
      </c>
      <c r="K4769" t="s">
        <v>19</v>
      </c>
      <c r="L4769" t="s">
        <v>20</v>
      </c>
      <c r="M4769" t="s">
        <v>14867</v>
      </c>
      <c r="N4769" t="s">
        <v>22</v>
      </c>
      <c r="O4769">
        <v>10.45</v>
      </c>
      <c r="P47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7.4499999999999993</v>
      </c>
      <c r="Q4769">
        <f>IF(Tabla1[[#This Row],[SERVICIO]]="COMIDA",3,IF(Tabla1[[#This Row],[SERVICIO]]="CONTROLADO",12,IF(Tabla1[[#This Row],[SERVICIO]]="RÁPIDO",3.75,IF(Tabla1[[#This Row],[SERVICIO]]="NORMAL",2.5,))))</f>
        <v>3</v>
      </c>
      <c r="R4769">
        <f>IF(Tabla1[[#This Row],[SERVICIO]]="COMIDA",3.5,IF(Tabla1[[#This Row],[SERVICIO]]="CONTROLADO",8,IF(Tabla1[[#This Row],[SERVICIO]]="RÁPIDO",4.5,IF(Tabla1[[#This Row],[SERVICIO]]="NORMAL",3,))))</f>
        <v>3.5</v>
      </c>
      <c r="S4769">
        <f>IF(Tabla1[[#This Row],[SERVICIO]]="COMIDA",0.75,IF(Tabla1[[#This Row],[SERVICIO]]="CONTROLADO",2.65,IF(Tabla1[[#This Row],[SERVICIO]]="RÁPIDO",0.55,IF(Tabla1[[#This Row],[SERVICIO]]="NORMAL",1.2,))))</f>
        <v>0.75</v>
      </c>
      <c r="T4769" s="2">
        <f>IF(Tabla1[[#This Row],[KILOMETROS ADICIONALES]]=0,Tabla1[[#This Row],[KILOMETROS]]*Tabla1[[#This Row],[COSTO NORMAL]],Tabla1[[#This Row],[COSTO NORMAL]]*Tabla1[[#This Row],[KILOMETROS HASTA]])</f>
        <v>10.5</v>
      </c>
      <c r="U4769" s="2">
        <f>Tabla1[[#This Row],[KILOMETROS ADICIONALES]]*Tabla1[[#This Row],[COSTO ADICIONAL]]</f>
        <v>5.5874999999999995</v>
      </c>
      <c r="V4769">
        <v>123.35</v>
      </c>
      <c r="W4769" s="2">
        <f>Tabla1[[#This Row],[COSTO NORMAL2]]+Tabla1[[#This Row],[COSTO ADICIONAL2]]</f>
        <v>16.087499999999999</v>
      </c>
    </row>
    <row r="4770" spans="1:23" x14ac:dyDescent="0.25">
      <c r="A4770" t="s">
        <v>7153</v>
      </c>
      <c r="B4770" t="s">
        <v>3568</v>
      </c>
      <c r="C4770" t="s">
        <v>13861</v>
      </c>
      <c r="D4770" t="s">
        <v>13</v>
      </c>
      <c r="E4770" t="s">
        <v>14845</v>
      </c>
      <c r="F4770" t="s">
        <v>14</v>
      </c>
      <c r="G4770" t="s">
        <v>15</v>
      </c>
      <c r="H4770" t="s">
        <v>7153</v>
      </c>
      <c r="I4770" t="s">
        <v>5363</v>
      </c>
      <c r="J4770" t="str">
        <f>MID(Tabla1[[#This Row],[HORA2]],1,2)</f>
        <v>15</v>
      </c>
      <c r="K4770" t="s">
        <v>26</v>
      </c>
      <c r="L4770" t="s">
        <v>31</v>
      </c>
      <c r="M4770" t="s">
        <v>14867</v>
      </c>
      <c r="N4770" t="s">
        <v>22</v>
      </c>
      <c r="O4770">
        <v>2.04</v>
      </c>
      <c r="P47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70">
        <f>IF(Tabla1[[#This Row],[SERVICIO]]="COMIDA",3,IF(Tabla1[[#This Row],[SERVICIO]]="CONTROLADO",12,IF(Tabla1[[#This Row],[SERVICIO]]="RÁPIDO",3.75,IF(Tabla1[[#This Row],[SERVICIO]]="NORMAL",2.5,))))</f>
        <v>3.75</v>
      </c>
      <c r="R4770">
        <f>IF(Tabla1[[#This Row],[SERVICIO]]="COMIDA",3.5,IF(Tabla1[[#This Row],[SERVICIO]]="CONTROLADO",8,IF(Tabla1[[#This Row],[SERVICIO]]="RÁPIDO",4.5,IF(Tabla1[[#This Row],[SERVICIO]]="NORMAL",3,))))</f>
        <v>4.5</v>
      </c>
      <c r="S47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70" s="2">
        <f>IF(Tabla1[[#This Row],[KILOMETROS ADICIONALES]]=0,Tabla1[[#This Row],[KILOMETROS]]*Tabla1[[#This Row],[COSTO NORMAL]],Tabla1[[#This Row],[COSTO NORMAL]]*Tabla1[[#This Row],[KILOMETROS HASTA]])</f>
        <v>9.18</v>
      </c>
      <c r="U4770" s="2">
        <f>Tabla1[[#This Row],[KILOMETROS ADICIONALES]]*Tabla1[[#This Row],[COSTO ADICIONAL]]</f>
        <v>0</v>
      </c>
      <c r="V4770">
        <v>113.86</v>
      </c>
      <c r="W4770" s="2">
        <f>Tabla1[[#This Row],[COSTO NORMAL2]]+Tabla1[[#This Row],[COSTO ADICIONAL2]]</f>
        <v>9.18</v>
      </c>
    </row>
    <row r="4771" spans="1:23" x14ac:dyDescent="0.25">
      <c r="A4771" t="s">
        <v>7153</v>
      </c>
      <c r="B4771" t="s">
        <v>7629</v>
      </c>
      <c r="C4771" t="s">
        <v>13862</v>
      </c>
      <c r="D4771" t="s">
        <v>13</v>
      </c>
      <c r="E4771" t="s">
        <v>14847</v>
      </c>
      <c r="F4771" t="s">
        <v>14</v>
      </c>
      <c r="G4771" t="s">
        <v>15</v>
      </c>
      <c r="H4771" t="s">
        <v>7153</v>
      </c>
      <c r="I4771" t="s">
        <v>7630</v>
      </c>
      <c r="J4771" t="str">
        <f>MID(Tabla1[[#This Row],[HORA2]],1,2)</f>
        <v>14</v>
      </c>
      <c r="K4771" t="s">
        <v>19</v>
      </c>
      <c r="L4771" t="s">
        <v>102</v>
      </c>
      <c r="M4771" t="s">
        <v>14867</v>
      </c>
      <c r="N4771" t="s">
        <v>22</v>
      </c>
      <c r="O4771">
        <v>15.18</v>
      </c>
      <c r="P47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4771">
        <f>IF(Tabla1[[#This Row],[SERVICIO]]="COMIDA",3,IF(Tabla1[[#This Row],[SERVICIO]]="CONTROLADO",12,IF(Tabla1[[#This Row],[SERVICIO]]="RÁPIDO",3.75,IF(Tabla1[[#This Row],[SERVICIO]]="NORMAL",2.5,))))</f>
        <v>3</v>
      </c>
      <c r="R4771">
        <f>IF(Tabla1[[#This Row],[SERVICIO]]="COMIDA",3.5,IF(Tabla1[[#This Row],[SERVICIO]]="CONTROLADO",8,IF(Tabla1[[#This Row],[SERVICIO]]="RÁPIDO",4.5,IF(Tabla1[[#This Row],[SERVICIO]]="NORMAL",3,))))</f>
        <v>3.5</v>
      </c>
      <c r="S4771">
        <f>IF(Tabla1[[#This Row],[SERVICIO]]="COMIDA",0.75,IF(Tabla1[[#This Row],[SERVICIO]]="CONTROLADO",2.65,IF(Tabla1[[#This Row],[SERVICIO]]="RÁPIDO",0.55,IF(Tabla1[[#This Row],[SERVICIO]]="NORMAL",1.2,))))</f>
        <v>0.75</v>
      </c>
      <c r="T4771" s="2">
        <f>IF(Tabla1[[#This Row],[KILOMETROS ADICIONALES]]=0,Tabla1[[#This Row],[KILOMETROS]]*Tabla1[[#This Row],[COSTO NORMAL]],Tabla1[[#This Row],[COSTO NORMAL]]*Tabla1[[#This Row],[KILOMETROS HASTA]])</f>
        <v>10.5</v>
      </c>
      <c r="U4771" s="2">
        <f>Tabla1[[#This Row],[KILOMETROS ADICIONALES]]*Tabla1[[#This Row],[COSTO ADICIONAL]]</f>
        <v>9.1349999999999998</v>
      </c>
      <c r="V4771">
        <v>68.98</v>
      </c>
      <c r="W4771" s="2">
        <f>Tabla1[[#This Row],[COSTO NORMAL2]]+Tabla1[[#This Row],[COSTO ADICIONAL2]]</f>
        <v>19.634999999999998</v>
      </c>
    </row>
    <row r="4772" spans="1:23" x14ac:dyDescent="0.25">
      <c r="A4772" t="s">
        <v>7153</v>
      </c>
      <c r="B4772" t="s">
        <v>7631</v>
      </c>
      <c r="C4772" t="s">
        <v>13863</v>
      </c>
      <c r="D4772" t="s">
        <v>13</v>
      </c>
      <c r="E4772" t="s">
        <v>14847</v>
      </c>
      <c r="F4772" t="s">
        <v>14</v>
      </c>
      <c r="G4772" t="s">
        <v>15</v>
      </c>
      <c r="H4772" t="s">
        <v>7153</v>
      </c>
      <c r="I4772" t="s">
        <v>7632</v>
      </c>
      <c r="J4772" t="str">
        <f>MID(Tabla1[[#This Row],[HORA2]],1,2)</f>
        <v>14</v>
      </c>
      <c r="K4772" t="s">
        <v>19</v>
      </c>
      <c r="L4772" t="s">
        <v>78</v>
      </c>
      <c r="M4772" t="s">
        <v>14867</v>
      </c>
      <c r="N4772" t="s">
        <v>22</v>
      </c>
      <c r="O4772">
        <v>1.6400000000000001</v>
      </c>
      <c r="P47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72">
        <f>IF(Tabla1[[#This Row],[SERVICIO]]="COMIDA",3,IF(Tabla1[[#This Row],[SERVICIO]]="CONTROLADO",12,IF(Tabla1[[#This Row],[SERVICIO]]="RÁPIDO",3.75,IF(Tabla1[[#This Row],[SERVICIO]]="NORMAL",2.5,))))</f>
        <v>3</v>
      </c>
      <c r="R4772">
        <f>IF(Tabla1[[#This Row],[SERVICIO]]="COMIDA",3.5,IF(Tabla1[[#This Row],[SERVICIO]]="CONTROLADO",8,IF(Tabla1[[#This Row],[SERVICIO]]="RÁPIDO",4.5,IF(Tabla1[[#This Row],[SERVICIO]]="NORMAL",3,))))</f>
        <v>3.5</v>
      </c>
      <c r="S4772">
        <f>IF(Tabla1[[#This Row],[SERVICIO]]="COMIDA",0.75,IF(Tabla1[[#This Row],[SERVICIO]]="CONTROLADO",2.65,IF(Tabla1[[#This Row],[SERVICIO]]="RÁPIDO",0.55,IF(Tabla1[[#This Row],[SERVICIO]]="NORMAL",1.2,))))</f>
        <v>0.75</v>
      </c>
      <c r="T4772" s="2">
        <f>IF(Tabla1[[#This Row],[KILOMETROS ADICIONALES]]=0,Tabla1[[#This Row],[KILOMETROS]]*Tabla1[[#This Row],[COSTO NORMAL]],Tabla1[[#This Row],[COSTO NORMAL]]*Tabla1[[#This Row],[KILOMETROS HASTA]])</f>
        <v>5.74</v>
      </c>
      <c r="U4772" s="2">
        <f>Tabla1[[#This Row],[KILOMETROS ADICIONALES]]*Tabla1[[#This Row],[COSTO ADICIONAL]]</f>
        <v>0</v>
      </c>
      <c r="V4772">
        <v>170.74</v>
      </c>
      <c r="W4772" s="2">
        <f>Tabla1[[#This Row],[COSTO NORMAL2]]+Tabla1[[#This Row],[COSTO ADICIONAL2]]</f>
        <v>5.74</v>
      </c>
    </row>
    <row r="4773" spans="1:23" x14ac:dyDescent="0.25">
      <c r="A4773" t="s">
        <v>7153</v>
      </c>
      <c r="B4773" t="s">
        <v>98</v>
      </c>
      <c r="C4773" t="s">
        <v>13864</v>
      </c>
      <c r="D4773" t="s">
        <v>13</v>
      </c>
      <c r="E4773" t="s">
        <v>14847</v>
      </c>
      <c r="F4773" t="s">
        <v>14</v>
      </c>
      <c r="G4773" t="s">
        <v>15</v>
      </c>
      <c r="H4773" t="s">
        <v>7153</v>
      </c>
      <c r="I4773" t="s">
        <v>7633</v>
      </c>
      <c r="J4773" t="str">
        <f>MID(Tabla1[[#This Row],[HORA2]],1,2)</f>
        <v>14</v>
      </c>
      <c r="K4773" t="s">
        <v>19</v>
      </c>
      <c r="L4773" t="s">
        <v>78</v>
      </c>
      <c r="M4773" t="s">
        <v>14867</v>
      </c>
      <c r="N4773" t="s">
        <v>22</v>
      </c>
      <c r="O4773">
        <v>1.3900000000000001</v>
      </c>
      <c r="P47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73">
        <f>IF(Tabla1[[#This Row],[SERVICIO]]="COMIDA",3,IF(Tabla1[[#This Row],[SERVICIO]]="CONTROLADO",12,IF(Tabla1[[#This Row],[SERVICIO]]="RÁPIDO",3.75,IF(Tabla1[[#This Row],[SERVICIO]]="NORMAL",2.5,))))</f>
        <v>3</v>
      </c>
      <c r="R4773">
        <f>IF(Tabla1[[#This Row],[SERVICIO]]="COMIDA",3.5,IF(Tabla1[[#This Row],[SERVICIO]]="CONTROLADO",8,IF(Tabla1[[#This Row],[SERVICIO]]="RÁPIDO",4.5,IF(Tabla1[[#This Row],[SERVICIO]]="NORMAL",3,))))</f>
        <v>3.5</v>
      </c>
      <c r="S4773">
        <f>IF(Tabla1[[#This Row],[SERVICIO]]="COMIDA",0.75,IF(Tabla1[[#This Row],[SERVICIO]]="CONTROLADO",2.65,IF(Tabla1[[#This Row],[SERVICIO]]="RÁPIDO",0.55,IF(Tabla1[[#This Row],[SERVICIO]]="NORMAL",1.2,))))</f>
        <v>0.75</v>
      </c>
      <c r="T4773" s="2">
        <f>IF(Tabla1[[#This Row],[KILOMETROS ADICIONALES]]=0,Tabla1[[#This Row],[KILOMETROS]]*Tabla1[[#This Row],[COSTO NORMAL]],Tabla1[[#This Row],[COSTO NORMAL]]*Tabla1[[#This Row],[KILOMETROS HASTA]])</f>
        <v>4.8650000000000002</v>
      </c>
      <c r="U4773" s="2">
        <f>Tabla1[[#This Row],[KILOMETROS ADICIONALES]]*Tabla1[[#This Row],[COSTO ADICIONAL]]</f>
        <v>0</v>
      </c>
      <c r="V4773">
        <v>246.09</v>
      </c>
      <c r="W4773" s="2">
        <f>Tabla1[[#This Row],[COSTO NORMAL2]]+Tabla1[[#This Row],[COSTO ADICIONAL2]]</f>
        <v>4.8650000000000002</v>
      </c>
    </row>
    <row r="4774" spans="1:23" x14ac:dyDescent="0.25">
      <c r="A4774" t="s">
        <v>7153</v>
      </c>
      <c r="B4774" t="s">
        <v>6790</v>
      </c>
      <c r="C4774" t="s">
        <v>13865</v>
      </c>
      <c r="D4774" t="s">
        <v>13</v>
      </c>
      <c r="E4774" t="s">
        <v>14847</v>
      </c>
      <c r="F4774" t="s">
        <v>14</v>
      </c>
      <c r="G4774" t="s">
        <v>15</v>
      </c>
      <c r="H4774" t="s">
        <v>7153</v>
      </c>
      <c r="I4774" t="s">
        <v>7634</v>
      </c>
      <c r="J4774" t="str">
        <f>MID(Tabla1[[#This Row],[HORA2]],1,2)</f>
        <v>14</v>
      </c>
      <c r="K4774" t="s">
        <v>19</v>
      </c>
      <c r="L4774" t="s">
        <v>78</v>
      </c>
      <c r="M4774" t="s">
        <v>14867</v>
      </c>
      <c r="N4774" t="s">
        <v>22</v>
      </c>
      <c r="O4774">
        <v>10.79</v>
      </c>
      <c r="P47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7.7899999999999991</v>
      </c>
      <c r="Q4774">
        <f>IF(Tabla1[[#This Row],[SERVICIO]]="COMIDA",3,IF(Tabla1[[#This Row],[SERVICIO]]="CONTROLADO",12,IF(Tabla1[[#This Row],[SERVICIO]]="RÁPIDO",3.75,IF(Tabla1[[#This Row],[SERVICIO]]="NORMAL",2.5,))))</f>
        <v>3</v>
      </c>
      <c r="R4774">
        <f>IF(Tabla1[[#This Row],[SERVICIO]]="COMIDA",3.5,IF(Tabla1[[#This Row],[SERVICIO]]="CONTROLADO",8,IF(Tabla1[[#This Row],[SERVICIO]]="RÁPIDO",4.5,IF(Tabla1[[#This Row],[SERVICIO]]="NORMAL",3,))))</f>
        <v>3.5</v>
      </c>
      <c r="S4774">
        <f>IF(Tabla1[[#This Row],[SERVICIO]]="COMIDA",0.75,IF(Tabla1[[#This Row],[SERVICIO]]="CONTROLADO",2.65,IF(Tabla1[[#This Row],[SERVICIO]]="RÁPIDO",0.55,IF(Tabla1[[#This Row],[SERVICIO]]="NORMAL",1.2,))))</f>
        <v>0.75</v>
      </c>
      <c r="T4774" s="2">
        <f>IF(Tabla1[[#This Row],[KILOMETROS ADICIONALES]]=0,Tabla1[[#This Row],[KILOMETROS]]*Tabla1[[#This Row],[COSTO NORMAL]],Tabla1[[#This Row],[COSTO NORMAL]]*Tabla1[[#This Row],[KILOMETROS HASTA]])</f>
        <v>10.5</v>
      </c>
      <c r="U4774" s="2">
        <f>Tabla1[[#This Row],[KILOMETROS ADICIONALES]]*Tabla1[[#This Row],[COSTO ADICIONAL]]</f>
        <v>5.8424999999999994</v>
      </c>
      <c r="V4774">
        <v>167.67</v>
      </c>
      <c r="W4774" s="2">
        <f>Tabla1[[#This Row],[COSTO NORMAL2]]+Tabla1[[#This Row],[COSTO ADICIONAL2]]</f>
        <v>16.342500000000001</v>
      </c>
    </row>
    <row r="4775" spans="1:23" x14ac:dyDescent="0.25">
      <c r="A4775" t="s">
        <v>7153</v>
      </c>
      <c r="B4775" t="s">
        <v>7635</v>
      </c>
      <c r="C4775" t="s">
        <v>13866</v>
      </c>
      <c r="D4775" t="s">
        <v>13</v>
      </c>
      <c r="E4775" t="s">
        <v>14847</v>
      </c>
      <c r="F4775" t="s">
        <v>14</v>
      </c>
      <c r="G4775" t="s">
        <v>15</v>
      </c>
      <c r="H4775" t="s">
        <v>7153</v>
      </c>
      <c r="I4775" t="s">
        <v>7636</v>
      </c>
      <c r="J4775" t="str">
        <f>MID(Tabla1[[#This Row],[HORA2]],1,2)</f>
        <v>14</v>
      </c>
      <c r="K4775" t="s">
        <v>19</v>
      </c>
      <c r="L4775" t="s">
        <v>26</v>
      </c>
      <c r="M4775" t="s">
        <v>14867</v>
      </c>
      <c r="N4775" t="s">
        <v>22</v>
      </c>
      <c r="O4775">
        <v>15.36</v>
      </c>
      <c r="P47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12.36</v>
      </c>
      <c r="Q4775">
        <f>IF(Tabla1[[#This Row],[SERVICIO]]="COMIDA",3,IF(Tabla1[[#This Row],[SERVICIO]]="CONTROLADO",12,IF(Tabla1[[#This Row],[SERVICIO]]="RÁPIDO",3.75,IF(Tabla1[[#This Row],[SERVICIO]]="NORMAL",2.5,))))</f>
        <v>3</v>
      </c>
      <c r="R4775">
        <f>IF(Tabla1[[#This Row],[SERVICIO]]="COMIDA",3.5,IF(Tabla1[[#This Row],[SERVICIO]]="CONTROLADO",8,IF(Tabla1[[#This Row],[SERVICIO]]="RÁPIDO",4.5,IF(Tabla1[[#This Row],[SERVICIO]]="NORMAL",3,))))</f>
        <v>3.5</v>
      </c>
      <c r="S4775">
        <f>IF(Tabla1[[#This Row],[SERVICIO]]="COMIDA",0.75,IF(Tabla1[[#This Row],[SERVICIO]]="CONTROLADO",2.65,IF(Tabla1[[#This Row],[SERVICIO]]="RÁPIDO",0.55,IF(Tabla1[[#This Row],[SERVICIO]]="NORMAL",1.2,))))</f>
        <v>0.75</v>
      </c>
      <c r="T4775" s="2">
        <f>IF(Tabla1[[#This Row],[KILOMETROS ADICIONALES]]=0,Tabla1[[#This Row],[KILOMETROS]]*Tabla1[[#This Row],[COSTO NORMAL]],Tabla1[[#This Row],[COSTO NORMAL]]*Tabla1[[#This Row],[KILOMETROS HASTA]])</f>
        <v>10.5</v>
      </c>
      <c r="U4775" s="2">
        <f>Tabla1[[#This Row],[KILOMETROS ADICIONALES]]*Tabla1[[#This Row],[COSTO ADICIONAL]]</f>
        <v>9.27</v>
      </c>
      <c r="V4775">
        <v>77.760000000000005</v>
      </c>
      <c r="W4775" s="2">
        <f>Tabla1[[#This Row],[COSTO NORMAL2]]+Tabla1[[#This Row],[COSTO ADICIONAL2]]</f>
        <v>19.77</v>
      </c>
    </row>
    <row r="4776" spans="1:23" x14ac:dyDescent="0.25">
      <c r="A4776" t="s">
        <v>7153</v>
      </c>
      <c r="B4776" t="s">
        <v>7637</v>
      </c>
      <c r="C4776" t="s">
        <v>13867</v>
      </c>
      <c r="D4776" t="s">
        <v>13</v>
      </c>
      <c r="E4776" t="s">
        <v>14847</v>
      </c>
      <c r="F4776" t="s">
        <v>14</v>
      </c>
      <c r="G4776" t="s">
        <v>15</v>
      </c>
      <c r="H4776" t="s">
        <v>7153</v>
      </c>
      <c r="I4776" t="s">
        <v>7638</v>
      </c>
      <c r="J4776" t="str">
        <f>MID(Tabla1[[#This Row],[HORA2]],1,2)</f>
        <v>14</v>
      </c>
      <c r="K4776" t="s">
        <v>19</v>
      </c>
      <c r="L4776" t="s">
        <v>26</v>
      </c>
      <c r="M4776" t="s">
        <v>14867</v>
      </c>
      <c r="N4776" t="s">
        <v>22</v>
      </c>
      <c r="O4776">
        <v>7.15</v>
      </c>
      <c r="P47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4.1500000000000004</v>
      </c>
      <c r="Q4776">
        <f>IF(Tabla1[[#This Row],[SERVICIO]]="COMIDA",3,IF(Tabla1[[#This Row],[SERVICIO]]="CONTROLADO",12,IF(Tabla1[[#This Row],[SERVICIO]]="RÁPIDO",3.75,IF(Tabla1[[#This Row],[SERVICIO]]="NORMAL",2.5,))))</f>
        <v>3</v>
      </c>
      <c r="R4776">
        <f>IF(Tabla1[[#This Row],[SERVICIO]]="COMIDA",3.5,IF(Tabla1[[#This Row],[SERVICIO]]="CONTROLADO",8,IF(Tabla1[[#This Row],[SERVICIO]]="RÁPIDO",4.5,IF(Tabla1[[#This Row],[SERVICIO]]="NORMAL",3,))))</f>
        <v>3.5</v>
      </c>
      <c r="S4776">
        <f>IF(Tabla1[[#This Row],[SERVICIO]]="COMIDA",0.75,IF(Tabla1[[#This Row],[SERVICIO]]="CONTROLADO",2.65,IF(Tabla1[[#This Row],[SERVICIO]]="RÁPIDO",0.55,IF(Tabla1[[#This Row],[SERVICIO]]="NORMAL",1.2,))))</f>
        <v>0.75</v>
      </c>
      <c r="T4776" s="2">
        <f>IF(Tabla1[[#This Row],[KILOMETROS ADICIONALES]]=0,Tabla1[[#This Row],[KILOMETROS]]*Tabla1[[#This Row],[COSTO NORMAL]],Tabla1[[#This Row],[COSTO NORMAL]]*Tabla1[[#This Row],[KILOMETROS HASTA]])</f>
        <v>10.5</v>
      </c>
      <c r="U4776" s="2">
        <f>Tabla1[[#This Row],[KILOMETROS ADICIONALES]]*Tabla1[[#This Row],[COSTO ADICIONAL]]</f>
        <v>3.1125000000000003</v>
      </c>
      <c r="V4776">
        <v>10.54</v>
      </c>
      <c r="W4776" s="2">
        <f>Tabla1[[#This Row],[COSTO NORMAL2]]+Tabla1[[#This Row],[COSTO ADICIONAL2]]</f>
        <v>13.612500000000001</v>
      </c>
    </row>
    <row r="4777" spans="1:23" x14ac:dyDescent="0.25">
      <c r="A4777" t="s">
        <v>7153</v>
      </c>
      <c r="B4777" t="s">
        <v>7639</v>
      </c>
      <c r="C4777" t="s">
        <v>13868</v>
      </c>
      <c r="D4777" t="s">
        <v>13</v>
      </c>
      <c r="E4777" t="s">
        <v>14847</v>
      </c>
      <c r="F4777" t="s">
        <v>14</v>
      </c>
      <c r="G4777" t="s">
        <v>15</v>
      </c>
      <c r="H4777" t="s">
        <v>7153</v>
      </c>
      <c r="I4777" t="s">
        <v>7640</v>
      </c>
      <c r="J4777" t="str">
        <f>MID(Tabla1[[#This Row],[HORA2]],1,2)</f>
        <v>14</v>
      </c>
      <c r="K4777" t="s">
        <v>19</v>
      </c>
      <c r="L4777" t="s">
        <v>20</v>
      </c>
      <c r="M4777" t="s">
        <v>14867</v>
      </c>
      <c r="N4777" t="s">
        <v>22</v>
      </c>
      <c r="O4777">
        <v>9.11</v>
      </c>
      <c r="P47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6.1099999999999994</v>
      </c>
      <c r="Q4777">
        <f>IF(Tabla1[[#This Row],[SERVICIO]]="COMIDA",3,IF(Tabla1[[#This Row],[SERVICIO]]="CONTROLADO",12,IF(Tabla1[[#This Row],[SERVICIO]]="RÁPIDO",3.75,IF(Tabla1[[#This Row],[SERVICIO]]="NORMAL",2.5,))))</f>
        <v>3</v>
      </c>
      <c r="R4777">
        <f>IF(Tabla1[[#This Row],[SERVICIO]]="COMIDA",3.5,IF(Tabla1[[#This Row],[SERVICIO]]="CONTROLADO",8,IF(Tabla1[[#This Row],[SERVICIO]]="RÁPIDO",4.5,IF(Tabla1[[#This Row],[SERVICIO]]="NORMAL",3,))))</f>
        <v>3.5</v>
      </c>
      <c r="S4777">
        <f>IF(Tabla1[[#This Row],[SERVICIO]]="COMIDA",0.75,IF(Tabla1[[#This Row],[SERVICIO]]="CONTROLADO",2.65,IF(Tabla1[[#This Row],[SERVICIO]]="RÁPIDO",0.55,IF(Tabla1[[#This Row],[SERVICIO]]="NORMAL",1.2,))))</f>
        <v>0.75</v>
      </c>
      <c r="T4777" s="2">
        <f>IF(Tabla1[[#This Row],[KILOMETROS ADICIONALES]]=0,Tabla1[[#This Row],[KILOMETROS]]*Tabla1[[#This Row],[COSTO NORMAL]],Tabla1[[#This Row],[COSTO NORMAL]]*Tabla1[[#This Row],[KILOMETROS HASTA]])</f>
        <v>10.5</v>
      </c>
      <c r="U4777" s="2">
        <f>Tabla1[[#This Row],[KILOMETROS ADICIONALES]]*Tabla1[[#This Row],[COSTO ADICIONAL]]</f>
        <v>4.5824999999999996</v>
      </c>
      <c r="V4777">
        <v>21.22</v>
      </c>
      <c r="W4777" s="2">
        <f>Tabla1[[#This Row],[COSTO NORMAL2]]+Tabla1[[#This Row],[COSTO ADICIONAL2]]</f>
        <v>15.0825</v>
      </c>
    </row>
    <row r="4778" spans="1:23" x14ac:dyDescent="0.25">
      <c r="A4778" t="s">
        <v>7153</v>
      </c>
      <c r="B4778" t="s">
        <v>7641</v>
      </c>
      <c r="C4778" t="s">
        <v>13869</v>
      </c>
      <c r="D4778" t="s">
        <v>13</v>
      </c>
      <c r="E4778" t="s">
        <v>14847</v>
      </c>
      <c r="F4778" t="s">
        <v>14</v>
      </c>
      <c r="G4778" t="s">
        <v>15</v>
      </c>
      <c r="H4778" t="s">
        <v>7153</v>
      </c>
      <c r="I4778" t="s">
        <v>7642</v>
      </c>
      <c r="J4778" t="str">
        <f>MID(Tabla1[[#This Row],[HORA2]],1,2)</f>
        <v>16</v>
      </c>
      <c r="K4778" t="s">
        <v>19</v>
      </c>
      <c r="L4778" t="s">
        <v>20</v>
      </c>
      <c r="M4778" t="s">
        <v>14867</v>
      </c>
      <c r="N4778" t="s">
        <v>22</v>
      </c>
      <c r="O4778">
        <v>10.41</v>
      </c>
      <c r="P47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7.41</v>
      </c>
      <c r="Q4778">
        <f>IF(Tabla1[[#This Row],[SERVICIO]]="COMIDA",3,IF(Tabla1[[#This Row],[SERVICIO]]="CONTROLADO",12,IF(Tabla1[[#This Row],[SERVICIO]]="RÁPIDO",3.75,IF(Tabla1[[#This Row],[SERVICIO]]="NORMAL",2.5,))))</f>
        <v>3</v>
      </c>
      <c r="R4778">
        <f>IF(Tabla1[[#This Row],[SERVICIO]]="COMIDA",3.5,IF(Tabla1[[#This Row],[SERVICIO]]="CONTROLADO",8,IF(Tabla1[[#This Row],[SERVICIO]]="RÁPIDO",4.5,IF(Tabla1[[#This Row],[SERVICIO]]="NORMAL",3,))))</f>
        <v>3.5</v>
      </c>
      <c r="S4778">
        <f>IF(Tabla1[[#This Row],[SERVICIO]]="COMIDA",0.75,IF(Tabla1[[#This Row],[SERVICIO]]="CONTROLADO",2.65,IF(Tabla1[[#This Row],[SERVICIO]]="RÁPIDO",0.55,IF(Tabla1[[#This Row],[SERVICIO]]="NORMAL",1.2,))))</f>
        <v>0.75</v>
      </c>
      <c r="T4778" s="2">
        <f>IF(Tabla1[[#This Row],[KILOMETROS ADICIONALES]]=0,Tabla1[[#This Row],[KILOMETROS]]*Tabla1[[#This Row],[COSTO NORMAL]],Tabla1[[#This Row],[COSTO NORMAL]]*Tabla1[[#This Row],[KILOMETROS HASTA]])</f>
        <v>10.5</v>
      </c>
      <c r="U4778" s="2">
        <f>Tabla1[[#This Row],[KILOMETROS ADICIONALES]]*Tabla1[[#This Row],[COSTO ADICIONAL]]</f>
        <v>5.5575000000000001</v>
      </c>
      <c r="V4778">
        <v>135.19</v>
      </c>
      <c r="W4778" s="2">
        <f>Tabla1[[#This Row],[COSTO NORMAL2]]+Tabla1[[#This Row],[COSTO ADICIONAL2]]</f>
        <v>16.057500000000001</v>
      </c>
    </row>
    <row r="4779" spans="1:23" x14ac:dyDescent="0.25">
      <c r="A4779" t="s">
        <v>7153</v>
      </c>
      <c r="B4779" t="s">
        <v>7643</v>
      </c>
      <c r="C4779" t="s">
        <v>13870</v>
      </c>
      <c r="D4779" t="s">
        <v>13</v>
      </c>
      <c r="E4779" t="s">
        <v>14847</v>
      </c>
      <c r="F4779" t="s">
        <v>14</v>
      </c>
      <c r="G4779" t="s">
        <v>15</v>
      </c>
      <c r="H4779" t="s">
        <v>7153</v>
      </c>
      <c r="I4779" t="s">
        <v>7644</v>
      </c>
      <c r="J4779" t="str">
        <f>MID(Tabla1[[#This Row],[HORA2]],1,2)</f>
        <v>16</v>
      </c>
      <c r="K4779" t="s">
        <v>19</v>
      </c>
      <c r="L4779" t="s">
        <v>20</v>
      </c>
      <c r="M4779" t="s">
        <v>14867</v>
      </c>
      <c r="N4779" t="s">
        <v>22</v>
      </c>
      <c r="O4779">
        <v>7.1</v>
      </c>
      <c r="P47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4.0999999999999996</v>
      </c>
      <c r="Q4779">
        <f>IF(Tabla1[[#This Row],[SERVICIO]]="COMIDA",3,IF(Tabla1[[#This Row],[SERVICIO]]="CONTROLADO",12,IF(Tabla1[[#This Row],[SERVICIO]]="RÁPIDO",3.75,IF(Tabla1[[#This Row],[SERVICIO]]="NORMAL",2.5,))))</f>
        <v>3</v>
      </c>
      <c r="R4779">
        <f>IF(Tabla1[[#This Row],[SERVICIO]]="COMIDA",3.5,IF(Tabla1[[#This Row],[SERVICIO]]="CONTROLADO",8,IF(Tabla1[[#This Row],[SERVICIO]]="RÁPIDO",4.5,IF(Tabla1[[#This Row],[SERVICIO]]="NORMAL",3,))))</f>
        <v>3.5</v>
      </c>
      <c r="S4779">
        <f>IF(Tabla1[[#This Row],[SERVICIO]]="COMIDA",0.75,IF(Tabla1[[#This Row],[SERVICIO]]="CONTROLADO",2.65,IF(Tabla1[[#This Row],[SERVICIO]]="RÁPIDO",0.55,IF(Tabla1[[#This Row],[SERVICIO]]="NORMAL",1.2,))))</f>
        <v>0.75</v>
      </c>
      <c r="T4779" s="2">
        <f>IF(Tabla1[[#This Row],[KILOMETROS ADICIONALES]]=0,Tabla1[[#This Row],[KILOMETROS]]*Tabla1[[#This Row],[COSTO NORMAL]],Tabla1[[#This Row],[COSTO NORMAL]]*Tabla1[[#This Row],[KILOMETROS HASTA]])</f>
        <v>10.5</v>
      </c>
      <c r="U4779" s="2">
        <f>Tabla1[[#This Row],[KILOMETROS ADICIONALES]]*Tabla1[[#This Row],[COSTO ADICIONAL]]</f>
        <v>3.0749999999999997</v>
      </c>
      <c r="V4779">
        <v>149.76</v>
      </c>
      <c r="W4779" s="2">
        <f>Tabla1[[#This Row],[COSTO NORMAL2]]+Tabla1[[#This Row],[COSTO ADICIONAL2]]</f>
        <v>13.574999999999999</v>
      </c>
    </row>
    <row r="4780" spans="1:23" x14ac:dyDescent="0.25">
      <c r="A4780" t="s">
        <v>7153</v>
      </c>
      <c r="B4780" t="s">
        <v>7645</v>
      </c>
      <c r="C4780" t="s">
        <v>13871</v>
      </c>
      <c r="D4780" t="s">
        <v>13</v>
      </c>
      <c r="E4780" t="s">
        <v>14847</v>
      </c>
      <c r="F4780" t="s">
        <v>14</v>
      </c>
      <c r="G4780" t="s">
        <v>15</v>
      </c>
      <c r="H4780" t="s">
        <v>7153</v>
      </c>
      <c r="I4780" t="s">
        <v>7646</v>
      </c>
      <c r="J4780" t="str">
        <f>MID(Tabla1[[#This Row],[HORA2]],1,2)</f>
        <v>16</v>
      </c>
      <c r="K4780" t="s">
        <v>19</v>
      </c>
      <c r="L4780" t="s">
        <v>20</v>
      </c>
      <c r="M4780" t="s">
        <v>14867</v>
      </c>
      <c r="N4780" t="s">
        <v>22</v>
      </c>
      <c r="O4780">
        <v>8.75</v>
      </c>
      <c r="P47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5.75</v>
      </c>
      <c r="Q4780">
        <f>IF(Tabla1[[#This Row],[SERVICIO]]="COMIDA",3,IF(Tabla1[[#This Row],[SERVICIO]]="CONTROLADO",12,IF(Tabla1[[#This Row],[SERVICIO]]="RÁPIDO",3.75,IF(Tabla1[[#This Row],[SERVICIO]]="NORMAL",2.5,))))</f>
        <v>3</v>
      </c>
      <c r="R4780">
        <f>IF(Tabla1[[#This Row],[SERVICIO]]="COMIDA",3.5,IF(Tabla1[[#This Row],[SERVICIO]]="CONTROLADO",8,IF(Tabla1[[#This Row],[SERVICIO]]="RÁPIDO",4.5,IF(Tabla1[[#This Row],[SERVICIO]]="NORMAL",3,))))</f>
        <v>3.5</v>
      </c>
      <c r="S4780">
        <f>IF(Tabla1[[#This Row],[SERVICIO]]="COMIDA",0.75,IF(Tabla1[[#This Row],[SERVICIO]]="CONTROLADO",2.65,IF(Tabla1[[#This Row],[SERVICIO]]="RÁPIDO",0.55,IF(Tabla1[[#This Row],[SERVICIO]]="NORMAL",1.2,))))</f>
        <v>0.75</v>
      </c>
      <c r="T4780" s="2">
        <f>IF(Tabla1[[#This Row],[KILOMETROS ADICIONALES]]=0,Tabla1[[#This Row],[KILOMETROS]]*Tabla1[[#This Row],[COSTO NORMAL]],Tabla1[[#This Row],[COSTO NORMAL]]*Tabla1[[#This Row],[KILOMETROS HASTA]])</f>
        <v>10.5</v>
      </c>
      <c r="U4780" s="2">
        <f>Tabla1[[#This Row],[KILOMETROS ADICIONALES]]*Tabla1[[#This Row],[COSTO ADICIONAL]]</f>
        <v>4.3125</v>
      </c>
      <c r="V4780">
        <v>152.21</v>
      </c>
      <c r="W4780" s="2">
        <f>Tabla1[[#This Row],[COSTO NORMAL2]]+Tabla1[[#This Row],[COSTO ADICIONAL2]]</f>
        <v>14.8125</v>
      </c>
    </row>
    <row r="4781" spans="1:23" x14ac:dyDescent="0.25">
      <c r="A4781" t="s">
        <v>7153</v>
      </c>
      <c r="B4781" t="s">
        <v>7647</v>
      </c>
      <c r="C4781" t="s">
        <v>13872</v>
      </c>
      <c r="D4781" t="s">
        <v>13</v>
      </c>
      <c r="E4781" t="s">
        <v>14847</v>
      </c>
      <c r="F4781" t="s">
        <v>14</v>
      </c>
      <c r="G4781" t="s">
        <v>15</v>
      </c>
      <c r="H4781" t="s">
        <v>7153</v>
      </c>
      <c r="I4781" t="s">
        <v>7648</v>
      </c>
      <c r="J4781" t="str">
        <f>MID(Tabla1[[#This Row],[HORA2]],1,2)</f>
        <v>16</v>
      </c>
      <c r="K4781" t="s">
        <v>19</v>
      </c>
      <c r="L4781" t="s">
        <v>20</v>
      </c>
      <c r="M4781" t="s">
        <v>14867</v>
      </c>
      <c r="N4781" t="s">
        <v>22</v>
      </c>
      <c r="O4781">
        <v>15.48</v>
      </c>
      <c r="P47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12.48</v>
      </c>
      <c r="Q4781">
        <f>IF(Tabla1[[#This Row],[SERVICIO]]="COMIDA",3,IF(Tabla1[[#This Row],[SERVICIO]]="CONTROLADO",12,IF(Tabla1[[#This Row],[SERVICIO]]="RÁPIDO",3.75,IF(Tabla1[[#This Row],[SERVICIO]]="NORMAL",2.5,))))</f>
        <v>3</v>
      </c>
      <c r="R4781">
        <f>IF(Tabla1[[#This Row],[SERVICIO]]="COMIDA",3.5,IF(Tabla1[[#This Row],[SERVICIO]]="CONTROLADO",8,IF(Tabla1[[#This Row],[SERVICIO]]="RÁPIDO",4.5,IF(Tabla1[[#This Row],[SERVICIO]]="NORMAL",3,))))</f>
        <v>3.5</v>
      </c>
      <c r="S4781">
        <f>IF(Tabla1[[#This Row],[SERVICIO]]="COMIDA",0.75,IF(Tabla1[[#This Row],[SERVICIO]]="CONTROLADO",2.65,IF(Tabla1[[#This Row],[SERVICIO]]="RÁPIDO",0.55,IF(Tabla1[[#This Row],[SERVICIO]]="NORMAL",1.2,))))</f>
        <v>0.75</v>
      </c>
      <c r="T4781" s="2">
        <f>IF(Tabla1[[#This Row],[KILOMETROS ADICIONALES]]=0,Tabla1[[#This Row],[KILOMETROS]]*Tabla1[[#This Row],[COSTO NORMAL]],Tabla1[[#This Row],[COSTO NORMAL]]*Tabla1[[#This Row],[KILOMETROS HASTA]])</f>
        <v>10.5</v>
      </c>
      <c r="U4781" s="2">
        <f>Tabla1[[#This Row],[KILOMETROS ADICIONALES]]*Tabla1[[#This Row],[COSTO ADICIONAL]]</f>
        <v>9.36</v>
      </c>
      <c r="V4781">
        <v>92.36</v>
      </c>
      <c r="W4781" s="2">
        <f>Tabla1[[#This Row],[COSTO NORMAL2]]+Tabla1[[#This Row],[COSTO ADICIONAL2]]</f>
        <v>19.86</v>
      </c>
    </row>
    <row r="4782" spans="1:23" x14ac:dyDescent="0.25">
      <c r="A4782" t="s">
        <v>7153</v>
      </c>
      <c r="B4782" t="s">
        <v>7649</v>
      </c>
      <c r="C4782" t="s">
        <v>13873</v>
      </c>
      <c r="D4782" t="s">
        <v>13</v>
      </c>
      <c r="E4782" t="s">
        <v>14847</v>
      </c>
      <c r="F4782" t="s">
        <v>14</v>
      </c>
      <c r="G4782" t="s">
        <v>15</v>
      </c>
      <c r="H4782" t="s">
        <v>7153</v>
      </c>
      <c r="I4782" t="s">
        <v>7650</v>
      </c>
      <c r="J4782" t="str">
        <f>MID(Tabla1[[#This Row],[HORA2]],1,2)</f>
        <v>17</v>
      </c>
      <c r="K4782" t="s">
        <v>19</v>
      </c>
      <c r="L4782" t="s">
        <v>57</v>
      </c>
      <c r="M4782" t="s">
        <v>14867</v>
      </c>
      <c r="N4782" t="s">
        <v>22</v>
      </c>
      <c r="O4782">
        <v>7.04</v>
      </c>
      <c r="P47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4.04</v>
      </c>
      <c r="Q4782">
        <f>IF(Tabla1[[#This Row],[SERVICIO]]="COMIDA",3,IF(Tabla1[[#This Row],[SERVICIO]]="CONTROLADO",12,IF(Tabla1[[#This Row],[SERVICIO]]="RÁPIDO",3.75,IF(Tabla1[[#This Row],[SERVICIO]]="NORMAL",2.5,))))</f>
        <v>3</v>
      </c>
      <c r="R4782">
        <f>IF(Tabla1[[#This Row],[SERVICIO]]="COMIDA",3.5,IF(Tabla1[[#This Row],[SERVICIO]]="CONTROLADO",8,IF(Tabla1[[#This Row],[SERVICIO]]="RÁPIDO",4.5,IF(Tabla1[[#This Row],[SERVICIO]]="NORMAL",3,))))</f>
        <v>3.5</v>
      </c>
      <c r="S4782">
        <f>IF(Tabla1[[#This Row],[SERVICIO]]="COMIDA",0.75,IF(Tabla1[[#This Row],[SERVICIO]]="CONTROLADO",2.65,IF(Tabla1[[#This Row],[SERVICIO]]="RÁPIDO",0.55,IF(Tabla1[[#This Row],[SERVICIO]]="NORMAL",1.2,))))</f>
        <v>0.75</v>
      </c>
      <c r="T4782" s="2">
        <f>IF(Tabla1[[#This Row],[KILOMETROS ADICIONALES]]=0,Tabla1[[#This Row],[KILOMETROS]]*Tabla1[[#This Row],[COSTO NORMAL]],Tabla1[[#This Row],[COSTO NORMAL]]*Tabla1[[#This Row],[KILOMETROS HASTA]])</f>
        <v>10.5</v>
      </c>
      <c r="U4782" s="2">
        <f>Tabla1[[#This Row],[KILOMETROS ADICIONALES]]*Tabla1[[#This Row],[COSTO ADICIONAL]]</f>
        <v>3.0300000000000002</v>
      </c>
      <c r="V4782">
        <v>240.96</v>
      </c>
      <c r="W4782" s="2">
        <f>Tabla1[[#This Row],[COSTO NORMAL2]]+Tabla1[[#This Row],[COSTO ADICIONAL2]]</f>
        <v>13.530000000000001</v>
      </c>
    </row>
    <row r="4783" spans="1:23" x14ac:dyDescent="0.25">
      <c r="A4783" t="s">
        <v>7153</v>
      </c>
      <c r="B4783" t="s">
        <v>7651</v>
      </c>
      <c r="C4783" t="s">
        <v>13874</v>
      </c>
      <c r="D4783" t="s">
        <v>13</v>
      </c>
      <c r="E4783" t="s">
        <v>14847</v>
      </c>
      <c r="F4783" t="s">
        <v>14</v>
      </c>
      <c r="G4783" t="s">
        <v>15</v>
      </c>
      <c r="H4783" t="s">
        <v>7153</v>
      </c>
      <c r="I4783" t="s">
        <v>3735</v>
      </c>
      <c r="J4783" t="str">
        <f>MID(Tabla1[[#This Row],[HORA2]],1,2)</f>
        <v>16</v>
      </c>
      <c r="K4783" t="s">
        <v>19</v>
      </c>
      <c r="L4783" t="s">
        <v>57</v>
      </c>
      <c r="M4783" t="s">
        <v>14867</v>
      </c>
      <c r="N4783" t="s">
        <v>22</v>
      </c>
      <c r="O4783">
        <v>9.06</v>
      </c>
      <c r="P47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6.0600000000000005</v>
      </c>
      <c r="Q4783">
        <f>IF(Tabla1[[#This Row],[SERVICIO]]="COMIDA",3,IF(Tabla1[[#This Row],[SERVICIO]]="CONTROLADO",12,IF(Tabla1[[#This Row],[SERVICIO]]="RÁPIDO",3.75,IF(Tabla1[[#This Row],[SERVICIO]]="NORMAL",2.5,))))</f>
        <v>3</v>
      </c>
      <c r="R4783">
        <f>IF(Tabla1[[#This Row],[SERVICIO]]="COMIDA",3.5,IF(Tabla1[[#This Row],[SERVICIO]]="CONTROLADO",8,IF(Tabla1[[#This Row],[SERVICIO]]="RÁPIDO",4.5,IF(Tabla1[[#This Row],[SERVICIO]]="NORMAL",3,))))</f>
        <v>3.5</v>
      </c>
      <c r="S4783">
        <f>IF(Tabla1[[#This Row],[SERVICIO]]="COMIDA",0.75,IF(Tabla1[[#This Row],[SERVICIO]]="CONTROLADO",2.65,IF(Tabla1[[#This Row],[SERVICIO]]="RÁPIDO",0.55,IF(Tabla1[[#This Row],[SERVICIO]]="NORMAL",1.2,))))</f>
        <v>0.75</v>
      </c>
      <c r="T4783" s="2">
        <f>IF(Tabla1[[#This Row],[KILOMETROS ADICIONALES]]=0,Tabla1[[#This Row],[KILOMETROS]]*Tabla1[[#This Row],[COSTO NORMAL]],Tabla1[[#This Row],[COSTO NORMAL]]*Tabla1[[#This Row],[KILOMETROS HASTA]])</f>
        <v>10.5</v>
      </c>
      <c r="U4783" s="2">
        <f>Tabla1[[#This Row],[KILOMETROS ADICIONALES]]*Tabla1[[#This Row],[COSTO ADICIONAL]]</f>
        <v>4.5449999999999999</v>
      </c>
      <c r="V4783">
        <v>111.45</v>
      </c>
      <c r="W4783" s="2">
        <f>Tabla1[[#This Row],[COSTO NORMAL2]]+Tabla1[[#This Row],[COSTO ADICIONAL2]]</f>
        <v>15.045</v>
      </c>
    </row>
    <row r="4784" spans="1:23" x14ac:dyDescent="0.25">
      <c r="A4784" t="s">
        <v>7153</v>
      </c>
      <c r="B4784" t="s">
        <v>7652</v>
      </c>
      <c r="C4784" t="s">
        <v>13875</v>
      </c>
      <c r="D4784" t="s">
        <v>13</v>
      </c>
      <c r="E4784" t="s">
        <v>14847</v>
      </c>
      <c r="F4784" t="s">
        <v>295</v>
      </c>
      <c r="G4784" t="s">
        <v>15</v>
      </c>
      <c r="H4784" t="s">
        <v>7153</v>
      </c>
      <c r="I4784" t="s">
        <v>5485</v>
      </c>
      <c r="J4784" t="str">
        <f>MID(Tabla1[[#This Row],[HORA2]],1,2)</f>
        <v>16</v>
      </c>
      <c r="K4784" t="s">
        <v>43</v>
      </c>
      <c r="L4784" t="s">
        <v>92</v>
      </c>
      <c r="M4784" t="s">
        <v>14867</v>
      </c>
      <c r="N4784" t="s">
        <v>22</v>
      </c>
      <c r="O4784">
        <v>7.62</v>
      </c>
      <c r="P47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4.62</v>
      </c>
      <c r="Q4784">
        <f>IF(Tabla1[[#This Row],[SERVICIO]]="COMIDA",3,IF(Tabla1[[#This Row],[SERVICIO]]="CONTROLADO",12,IF(Tabla1[[#This Row],[SERVICIO]]="RÁPIDO",3.75,IF(Tabla1[[#This Row],[SERVICIO]]="NORMAL",2.5,))))</f>
        <v>3</v>
      </c>
      <c r="R4784">
        <f>IF(Tabla1[[#This Row],[SERVICIO]]="COMIDA",3.5,IF(Tabla1[[#This Row],[SERVICIO]]="CONTROLADO",8,IF(Tabla1[[#This Row],[SERVICIO]]="RÁPIDO",4.5,IF(Tabla1[[#This Row],[SERVICIO]]="NORMAL",3,))))</f>
        <v>3.5</v>
      </c>
      <c r="S4784">
        <f>IF(Tabla1[[#This Row],[SERVICIO]]="COMIDA",0.75,IF(Tabla1[[#This Row],[SERVICIO]]="CONTROLADO",2.65,IF(Tabla1[[#This Row],[SERVICIO]]="RÁPIDO",0.55,IF(Tabla1[[#This Row],[SERVICIO]]="NORMAL",1.2,))))</f>
        <v>0.75</v>
      </c>
      <c r="T4784" s="2">
        <f>IF(Tabla1[[#This Row],[KILOMETROS ADICIONALES]]=0,Tabla1[[#This Row],[KILOMETROS]]*Tabla1[[#This Row],[COSTO NORMAL]],Tabla1[[#This Row],[COSTO NORMAL]]*Tabla1[[#This Row],[KILOMETROS HASTA]])</f>
        <v>10.5</v>
      </c>
      <c r="U4784" s="2">
        <f>Tabla1[[#This Row],[KILOMETROS ADICIONALES]]*Tabla1[[#This Row],[COSTO ADICIONAL]]</f>
        <v>3.4649999999999999</v>
      </c>
      <c r="V4784">
        <v>96.3</v>
      </c>
      <c r="W4784" s="2">
        <f>Tabla1[[#This Row],[COSTO NORMAL2]]+Tabla1[[#This Row],[COSTO ADICIONAL2]]</f>
        <v>13.965</v>
      </c>
    </row>
    <row r="4785" spans="1:23" x14ac:dyDescent="0.25">
      <c r="A4785" t="s">
        <v>7153</v>
      </c>
      <c r="B4785" t="s">
        <v>1868</v>
      </c>
      <c r="C4785" t="s">
        <v>13876</v>
      </c>
      <c r="D4785" t="s">
        <v>13</v>
      </c>
      <c r="E4785" t="s">
        <v>14845</v>
      </c>
      <c r="F4785" t="s">
        <v>14</v>
      </c>
      <c r="G4785" t="s">
        <v>69</v>
      </c>
      <c r="H4785" t="s">
        <v>128</v>
      </c>
      <c r="I4785" t="s">
        <v>7653</v>
      </c>
      <c r="J4785" t="str">
        <f>MID(Tabla1[[#This Row],[HORA2]],1,2)</f>
        <v>13</v>
      </c>
      <c r="K4785" t="s">
        <v>43</v>
      </c>
      <c r="L4785" t="s">
        <v>224</v>
      </c>
      <c r="M4785" t="s">
        <v>14867</v>
      </c>
      <c r="N4785" t="s">
        <v>22</v>
      </c>
      <c r="O4785">
        <v>1.27</v>
      </c>
      <c r="P47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85">
        <f>IF(Tabla1[[#This Row],[SERVICIO]]="COMIDA",3,IF(Tabla1[[#This Row],[SERVICIO]]="CONTROLADO",12,IF(Tabla1[[#This Row],[SERVICIO]]="RÁPIDO",3.75,IF(Tabla1[[#This Row],[SERVICIO]]="NORMAL",2.5,))))</f>
        <v>3.75</v>
      </c>
      <c r="R4785">
        <f>IF(Tabla1[[#This Row],[SERVICIO]]="COMIDA",3.5,IF(Tabla1[[#This Row],[SERVICIO]]="CONTROLADO",8,IF(Tabla1[[#This Row],[SERVICIO]]="RÁPIDO",4.5,IF(Tabla1[[#This Row],[SERVICIO]]="NORMAL",3,))))</f>
        <v>4.5</v>
      </c>
      <c r="S47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85" s="2">
        <f>IF(Tabla1[[#This Row],[KILOMETROS ADICIONALES]]=0,Tabla1[[#This Row],[KILOMETROS]]*Tabla1[[#This Row],[COSTO NORMAL]],Tabla1[[#This Row],[COSTO NORMAL]]*Tabla1[[#This Row],[KILOMETROS HASTA]])</f>
        <v>5.7149999999999999</v>
      </c>
      <c r="U4785" s="2">
        <f>Tabla1[[#This Row],[KILOMETROS ADICIONALES]]*Tabla1[[#This Row],[COSTO ADICIONAL]]</f>
        <v>0</v>
      </c>
      <c r="V4785">
        <v>93.76</v>
      </c>
      <c r="W4785" s="2">
        <f>Tabla1[[#This Row],[COSTO NORMAL2]]+Tabla1[[#This Row],[COSTO ADICIONAL2]]</f>
        <v>5.7149999999999999</v>
      </c>
    </row>
    <row r="4786" spans="1:23" x14ac:dyDescent="0.25">
      <c r="A4786" t="s">
        <v>7153</v>
      </c>
      <c r="B4786" t="s">
        <v>1868</v>
      </c>
      <c r="C4786" t="s">
        <v>13877</v>
      </c>
      <c r="D4786" t="s">
        <v>13</v>
      </c>
      <c r="E4786" t="s">
        <v>14844</v>
      </c>
      <c r="F4786" t="s">
        <v>14</v>
      </c>
      <c r="G4786" t="s">
        <v>69</v>
      </c>
      <c r="H4786" t="s">
        <v>2675</v>
      </c>
      <c r="I4786" t="s">
        <v>1544</v>
      </c>
      <c r="J4786" t="str">
        <f>MID(Tabla1[[#This Row],[HORA2]],1,2)</f>
        <v>15</v>
      </c>
      <c r="K4786" t="s">
        <v>43</v>
      </c>
      <c r="L4786" t="s">
        <v>224</v>
      </c>
      <c r="M4786" t="s">
        <v>14867</v>
      </c>
      <c r="N4786" t="s">
        <v>22</v>
      </c>
      <c r="O4786">
        <v>12.33</v>
      </c>
      <c r="P47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9.83</v>
      </c>
      <c r="Q4786">
        <f>IF(Tabla1[[#This Row],[SERVICIO]]="COMIDA",3,IF(Tabla1[[#This Row],[SERVICIO]]="CONTROLADO",12,IF(Tabla1[[#This Row],[SERVICIO]]="RÁPIDO",3.75,IF(Tabla1[[#This Row],[SERVICIO]]="NORMAL",2.5,))))</f>
        <v>2.5</v>
      </c>
      <c r="R4786">
        <f>IF(Tabla1[[#This Row],[SERVICIO]]="COMIDA",3.5,IF(Tabla1[[#This Row],[SERVICIO]]="CONTROLADO",8,IF(Tabla1[[#This Row],[SERVICIO]]="RÁPIDO",4.5,IF(Tabla1[[#This Row],[SERVICIO]]="NORMAL",3,))))</f>
        <v>3</v>
      </c>
      <c r="S4786">
        <f>IF(Tabla1[[#This Row],[SERVICIO]]="COMIDA",0.75,IF(Tabla1[[#This Row],[SERVICIO]]="CONTROLADO",2.65,IF(Tabla1[[#This Row],[SERVICIO]]="RÁPIDO",0.55,IF(Tabla1[[#This Row],[SERVICIO]]="NORMAL",1.2,))))</f>
        <v>1.2</v>
      </c>
      <c r="T4786" s="2">
        <f>IF(Tabla1[[#This Row],[KILOMETROS ADICIONALES]]=0,Tabla1[[#This Row],[KILOMETROS]]*Tabla1[[#This Row],[COSTO NORMAL]],Tabla1[[#This Row],[COSTO NORMAL]]*Tabla1[[#This Row],[KILOMETROS HASTA]])</f>
        <v>7.5</v>
      </c>
      <c r="U4786" s="2">
        <f>Tabla1[[#This Row],[KILOMETROS ADICIONALES]]*Tabla1[[#This Row],[COSTO ADICIONAL]]</f>
        <v>11.795999999999999</v>
      </c>
      <c r="V4786">
        <v>185.01</v>
      </c>
      <c r="W4786" s="2">
        <f>Tabla1[[#This Row],[COSTO NORMAL2]]+Tabla1[[#This Row],[COSTO ADICIONAL2]]</f>
        <v>19.295999999999999</v>
      </c>
    </row>
    <row r="4787" spans="1:23" x14ac:dyDescent="0.25">
      <c r="A4787" t="s">
        <v>7153</v>
      </c>
      <c r="B4787" t="s">
        <v>7654</v>
      </c>
      <c r="C4787" t="s">
        <v>13878</v>
      </c>
      <c r="D4787" t="s">
        <v>13</v>
      </c>
      <c r="E4787" t="s">
        <v>14847</v>
      </c>
      <c r="F4787" t="s">
        <v>14</v>
      </c>
      <c r="G4787" t="s">
        <v>15</v>
      </c>
      <c r="H4787" t="s">
        <v>7153</v>
      </c>
      <c r="I4787" t="s">
        <v>7655</v>
      </c>
      <c r="J4787" t="str">
        <f>MID(Tabla1[[#This Row],[HORA2]],1,2)</f>
        <v>16</v>
      </c>
      <c r="K4787" t="s">
        <v>19</v>
      </c>
      <c r="L4787" t="s">
        <v>57</v>
      </c>
      <c r="M4787" t="s">
        <v>14867</v>
      </c>
      <c r="N4787" t="s">
        <v>22</v>
      </c>
      <c r="O4787">
        <v>6.61</v>
      </c>
      <c r="P47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3.6100000000000003</v>
      </c>
      <c r="Q4787">
        <f>IF(Tabla1[[#This Row],[SERVICIO]]="COMIDA",3,IF(Tabla1[[#This Row],[SERVICIO]]="CONTROLADO",12,IF(Tabla1[[#This Row],[SERVICIO]]="RÁPIDO",3.75,IF(Tabla1[[#This Row],[SERVICIO]]="NORMAL",2.5,))))</f>
        <v>3</v>
      </c>
      <c r="R4787">
        <f>IF(Tabla1[[#This Row],[SERVICIO]]="COMIDA",3.5,IF(Tabla1[[#This Row],[SERVICIO]]="CONTROLADO",8,IF(Tabla1[[#This Row],[SERVICIO]]="RÁPIDO",4.5,IF(Tabla1[[#This Row],[SERVICIO]]="NORMAL",3,))))</f>
        <v>3.5</v>
      </c>
      <c r="S4787">
        <f>IF(Tabla1[[#This Row],[SERVICIO]]="COMIDA",0.75,IF(Tabla1[[#This Row],[SERVICIO]]="CONTROLADO",2.65,IF(Tabla1[[#This Row],[SERVICIO]]="RÁPIDO",0.55,IF(Tabla1[[#This Row],[SERVICIO]]="NORMAL",1.2,))))</f>
        <v>0.75</v>
      </c>
      <c r="T4787" s="2">
        <f>IF(Tabla1[[#This Row],[KILOMETROS ADICIONALES]]=0,Tabla1[[#This Row],[KILOMETROS]]*Tabla1[[#This Row],[COSTO NORMAL]],Tabla1[[#This Row],[COSTO NORMAL]]*Tabla1[[#This Row],[KILOMETROS HASTA]])</f>
        <v>10.5</v>
      </c>
      <c r="U4787" s="2">
        <f>Tabla1[[#This Row],[KILOMETROS ADICIONALES]]*Tabla1[[#This Row],[COSTO ADICIONAL]]</f>
        <v>2.7075000000000005</v>
      </c>
      <c r="V4787">
        <v>45.84</v>
      </c>
      <c r="W4787" s="2">
        <f>Tabla1[[#This Row],[COSTO NORMAL2]]+Tabla1[[#This Row],[COSTO ADICIONAL2]]</f>
        <v>13.2075</v>
      </c>
    </row>
    <row r="4788" spans="1:23" x14ac:dyDescent="0.25">
      <c r="A4788" t="s">
        <v>7153</v>
      </c>
      <c r="B4788" t="s">
        <v>7656</v>
      </c>
      <c r="C4788" t="s">
        <v>13879</v>
      </c>
      <c r="D4788" t="s">
        <v>13</v>
      </c>
      <c r="E4788" t="s">
        <v>14847</v>
      </c>
      <c r="F4788" t="s">
        <v>14</v>
      </c>
      <c r="G4788" t="s">
        <v>15</v>
      </c>
      <c r="H4788" t="s">
        <v>7153</v>
      </c>
      <c r="I4788" t="s">
        <v>7657</v>
      </c>
      <c r="J4788" t="str">
        <f>MID(Tabla1[[#This Row],[HORA2]],1,2)</f>
        <v>16</v>
      </c>
      <c r="K4788" t="s">
        <v>19</v>
      </c>
      <c r="L4788" t="s">
        <v>92</v>
      </c>
      <c r="M4788" t="s">
        <v>14867</v>
      </c>
      <c r="N4788" t="s">
        <v>22</v>
      </c>
      <c r="O4788">
        <v>11.5</v>
      </c>
      <c r="P47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4788">
        <f>IF(Tabla1[[#This Row],[SERVICIO]]="COMIDA",3,IF(Tabla1[[#This Row],[SERVICIO]]="CONTROLADO",12,IF(Tabla1[[#This Row],[SERVICIO]]="RÁPIDO",3.75,IF(Tabla1[[#This Row],[SERVICIO]]="NORMAL",2.5,))))</f>
        <v>3</v>
      </c>
      <c r="R4788">
        <f>IF(Tabla1[[#This Row],[SERVICIO]]="COMIDA",3.5,IF(Tabla1[[#This Row],[SERVICIO]]="CONTROLADO",8,IF(Tabla1[[#This Row],[SERVICIO]]="RÁPIDO",4.5,IF(Tabla1[[#This Row],[SERVICIO]]="NORMAL",3,))))</f>
        <v>3.5</v>
      </c>
      <c r="S4788">
        <f>IF(Tabla1[[#This Row],[SERVICIO]]="COMIDA",0.75,IF(Tabla1[[#This Row],[SERVICIO]]="CONTROLADO",2.65,IF(Tabla1[[#This Row],[SERVICIO]]="RÁPIDO",0.55,IF(Tabla1[[#This Row],[SERVICIO]]="NORMAL",1.2,))))</f>
        <v>0.75</v>
      </c>
      <c r="T4788" s="2">
        <f>IF(Tabla1[[#This Row],[KILOMETROS ADICIONALES]]=0,Tabla1[[#This Row],[KILOMETROS]]*Tabla1[[#This Row],[COSTO NORMAL]],Tabla1[[#This Row],[COSTO NORMAL]]*Tabla1[[#This Row],[KILOMETROS HASTA]])</f>
        <v>10.5</v>
      </c>
      <c r="U4788" s="2">
        <f>Tabla1[[#This Row],[KILOMETROS ADICIONALES]]*Tabla1[[#This Row],[COSTO ADICIONAL]]</f>
        <v>6.375</v>
      </c>
      <c r="V4788">
        <v>176.93</v>
      </c>
      <c r="W4788" s="2">
        <f>Tabla1[[#This Row],[COSTO NORMAL2]]+Tabla1[[#This Row],[COSTO ADICIONAL2]]</f>
        <v>16.875</v>
      </c>
    </row>
    <row r="4789" spans="1:23" x14ac:dyDescent="0.25">
      <c r="A4789" t="s">
        <v>7153</v>
      </c>
      <c r="B4789" t="s">
        <v>7658</v>
      </c>
      <c r="C4789" t="s">
        <v>13880</v>
      </c>
      <c r="D4789" t="s">
        <v>13</v>
      </c>
      <c r="E4789" t="s">
        <v>14847</v>
      </c>
      <c r="F4789" t="s">
        <v>14</v>
      </c>
      <c r="G4789" t="s">
        <v>15</v>
      </c>
      <c r="H4789" t="s">
        <v>7153</v>
      </c>
      <c r="I4789" t="s">
        <v>685</v>
      </c>
      <c r="J4789" t="str">
        <f>MID(Tabla1[[#This Row],[HORA2]],1,2)</f>
        <v>16</v>
      </c>
      <c r="K4789" t="s">
        <v>19</v>
      </c>
      <c r="L4789" t="s">
        <v>26</v>
      </c>
      <c r="M4789" t="s">
        <v>14867</v>
      </c>
      <c r="N4789" t="s">
        <v>22</v>
      </c>
      <c r="O4789">
        <v>20.079999999999998</v>
      </c>
      <c r="P47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17.079999999999998</v>
      </c>
      <c r="Q4789">
        <f>IF(Tabla1[[#This Row],[SERVICIO]]="COMIDA",3,IF(Tabla1[[#This Row],[SERVICIO]]="CONTROLADO",12,IF(Tabla1[[#This Row],[SERVICIO]]="RÁPIDO",3.75,IF(Tabla1[[#This Row],[SERVICIO]]="NORMAL",2.5,))))</f>
        <v>3</v>
      </c>
      <c r="R4789">
        <f>IF(Tabla1[[#This Row],[SERVICIO]]="COMIDA",3.5,IF(Tabla1[[#This Row],[SERVICIO]]="CONTROLADO",8,IF(Tabla1[[#This Row],[SERVICIO]]="RÁPIDO",4.5,IF(Tabla1[[#This Row],[SERVICIO]]="NORMAL",3,))))</f>
        <v>3.5</v>
      </c>
      <c r="S4789">
        <f>IF(Tabla1[[#This Row],[SERVICIO]]="COMIDA",0.75,IF(Tabla1[[#This Row],[SERVICIO]]="CONTROLADO",2.65,IF(Tabla1[[#This Row],[SERVICIO]]="RÁPIDO",0.55,IF(Tabla1[[#This Row],[SERVICIO]]="NORMAL",1.2,))))</f>
        <v>0.75</v>
      </c>
      <c r="T4789" s="2">
        <f>IF(Tabla1[[#This Row],[KILOMETROS ADICIONALES]]=0,Tabla1[[#This Row],[KILOMETROS]]*Tabla1[[#This Row],[COSTO NORMAL]],Tabla1[[#This Row],[COSTO NORMAL]]*Tabla1[[#This Row],[KILOMETROS HASTA]])</f>
        <v>10.5</v>
      </c>
      <c r="U4789" s="2">
        <f>Tabla1[[#This Row],[KILOMETROS ADICIONALES]]*Tabla1[[#This Row],[COSTO ADICIONAL]]</f>
        <v>12.809999999999999</v>
      </c>
      <c r="V4789">
        <v>179.48</v>
      </c>
      <c r="W4789" s="2">
        <f>Tabla1[[#This Row],[COSTO NORMAL2]]+Tabla1[[#This Row],[COSTO ADICIONAL2]]</f>
        <v>23.31</v>
      </c>
    </row>
    <row r="4790" spans="1:23" x14ac:dyDescent="0.25">
      <c r="A4790" t="s">
        <v>7153</v>
      </c>
      <c r="B4790" t="s">
        <v>7659</v>
      </c>
      <c r="C4790" t="s">
        <v>13881</v>
      </c>
      <c r="D4790" t="s">
        <v>13</v>
      </c>
      <c r="E4790" t="s">
        <v>14845</v>
      </c>
      <c r="F4790" t="s">
        <v>14</v>
      </c>
      <c r="G4790" t="s">
        <v>15</v>
      </c>
      <c r="H4790" t="s">
        <v>7153</v>
      </c>
      <c r="I4790" t="s">
        <v>6838</v>
      </c>
      <c r="J4790" t="str">
        <f>MID(Tabla1[[#This Row],[HORA2]],1,2)</f>
        <v>16</v>
      </c>
      <c r="K4790" t="s">
        <v>19</v>
      </c>
      <c r="L4790" t="s">
        <v>79</v>
      </c>
      <c r="M4790" t="s">
        <v>14867</v>
      </c>
      <c r="N4790" t="s">
        <v>22</v>
      </c>
      <c r="O4790">
        <v>3.37</v>
      </c>
      <c r="P47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90">
        <f>IF(Tabla1[[#This Row],[SERVICIO]]="COMIDA",3,IF(Tabla1[[#This Row],[SERVICIO]]="CONTROLADO",12,IF(Tabla1[[#This Row],[SERVICIO]]="RÁPIDO",3.75,IF(Tabla1[[#This Row],[SERVICIO]]="NORMAL",2.5,))))</f>
        <v>3.75</v>
      </c>
      <c r="R4790">
        <f>IF(Tabla1[[#This Row],[SERVICIO]]="COMIDA",3.5,IF(Tabla1[[#This Row],[SERVICIO]]="CONTROLADO",8,IF(Tabla1[[#This Row],[SERVICIO]]="RÁPIDO",4.5,IF(Tabla1[[#This Row],[SERVICIO]]="NORMAL",3,))))</f>
        <v>4.5</v>
      </c>
      <c r="S47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90" s="2">
        <f>IF(Tabla1[[#This Row],[KILOMETROS ADICIONALES]]=0,Tabla1[[#This Row],[KILOMETROS]]*Tabla1[[#This Row],[COSTO NORMAL]],Tabla1[[#This Row],[COSTO NORMAL]]*Tabla1[[#This Row],[KILOMETROS HASTA]])</f>
        <v>15.165000000000001</v>
      </c>
      <c r="U4790" s="2">
        <f>Tabla1[[#This Row],[KILOMETROS ADICIONALES]]*Tabla1[[#This Row],[COSTO ADICIONAL]]</f>
        <v>0</v>
      </c>
      <c r="V4790">
        <v>31.15</v>
      </c>
      <c r="W4790" s="2">
        <f>Tabla1[[#This Row],[COSTO NORMAL2]]+Tabla1[[#This Row],[COSTO ADICIONAL2]]</f>
        <v>15.165000000000001</v>
      </c>
    </row>
    <row r="4791" spans="1:23" x14ac:dyDescent="0.25">
      <c r="A4791" t="s">
        <v>7153</v>
      </c>
      <c r="B4791" t="s">
        <v>7660</v>
      </c>
      <c r="C4791" t="s">
        <v>13882</v>
      </c>
      <c r="D4791" t="s">
        <v>13</v>
      </c>
      <c r="E4791" t="s">
        <v>14845</v>
      </c>
      <c r="F4791" t="s">
        <v>14</v>
      </c>
      <c r="G4791" t="s">
        <v>15</v>
      </c>
      <c r="H4791" t="s">
        <v>7153</v>
      </c>
      <c r="I4791" t="s">
        <v>7661</v>
      </c>
      <c r="J4791" t="str">
        <f>MID(Tabla1[[#This Row],[HORA2]],1,2)</f>
        <v>18</v>
      </c>
      <c r="K4791" t="s">
        <v>49</v>
      </c>
      <c r="L4791" t="s">
        <v>125</v>
      </c>
      <c r="M4791" t="s">
        <v>14867</v>
      </c>
      <c r="N4791" t="s">
        <v>22</v>
      </c>
      <c r="O4791">
        <v>7.53</v>
      </c>
      <c r="P47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3.7800000000000002</v>
      </c>
      <c r="Q4791">
        <f>IF(Tabla1[[#This Row],[SERVICIO]]="COMIDA",3,IF(Tabla1[[#This Row],[SERVICIO]]="CONTROLADO",12,IF(Tabla1[[#This Row],[SERVICIO]]="RÁPIDO",3.75,IF(Tabla1[[#This Row],[SERVICIO]]="NORMAL",2.5,))))</f>
        <v>3.75</v>
      </c>
      <c r="R4791">
        <f>IF(Tabla1[[#This Row],[SERVICIO]]="COMIDA",3.5,IF(Tabla1[[#This Row],[SERVICIO]]="CONTROLADO",8,IF(Tabla1[[#This Row],[SERVICIO]]="RÁPIDO",4.5,IF(Tabla1[[#This Row],[SERVICIO]]="NORMAL",3,))))</f>
        <v>4.5</v>
      </c>
      <c r="S47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91" s="2">
        <f>IF(Tabla1[[#This Row],[KILOMETROS ADICIONALES]]=0,Tabla1[[#This Row],[KILOMETROS]]*Tabla1[[#This Row],[COSTO NORMAL]],Tabla1[[#This Row],[COSTO NORMAL]]*Tabla1[[#This Row],[KILOMETROS HASTA]])</f>
        <v>16.875</v>
      </c>
      <c r="U4791" s="2">
        <f>Tabla1[[#This Row],[KILOMETROS ADICIONALES]]*Tabla1[[#This Row],[COSTO ADICIONAL]]</f>
        <v>2.0790000000000002</v>
      </c>
      <c r="V4791">
        <v>69.02</v>
      </c>
      <c r="W4791" s="2">
        <f>Tabla1[[#This Row],[COSTO NORMAL2]]+Tabla1[[#This Row],[COSTO ADICIONAL2]]</f>
        <v>18.954000000000001</v>
      </c>
    </row>
    <row r="4792" spans="1:23" x14ac:dyDescent="0.25">
      <c r="A4792" t="s">
        <v>7153</v>
      </c>
      <c r="B4792" t="s">
        <v>7662</v>
      </c>
      <c r="C4792" t="s">
        <v>13883</v>
      </c>
      <c r="D4792" t="s">
        <v>13</v>
      </c>
      <c r="E4792" t="s">
        <v>14846</v>
      </c>
      <c r="F4792" t="s">
        <v>14</v>
      </c>
      <c r="G4792" t="s">
        <v>15</v>
      </c>
      <c r="H4792" t="s">
        <v>128</v>
      </c>
      <c r="I4792" t="s">
        <v>7663</v>
      </c>
      <c r="J4792" t="str">
        <f>MID(Tabla1[[#This Row],[HORA2]],1,2)</f>
        <v>15</v>
      </c>
      <c r="K4792" t="s">
        <v>43</v>
      </c>
      <c r="L4792" t="s">
        <v>49</v>
      </c>
      <c r="M4792" t="s">
        <v>14867</v>
      </c>
      <c r="N4792" t="s">
        <v>22</v>
      </c>
      <c r="O4792">
        <v>1.0900000000000001</v>
      </c>
      <c r="P47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792">
        <f>IF(Tabla1[[#This Row],[SERVICIO]]="COMIDA",3,IF(Tabla1[[#This Row],[SERVICIO]]="CONTROLADO",12,IF(Tabla1[[#This Row],[SERVICIO]]="RÁPIDO",3.75,IF(Tabla1[[#This Row],[SERVICIO]]="NORMAL",2.5,))))</f>
        <v>12</v>
      </c>
      <c r="R4792">
        <f>IF(Tabla1[[#This Row],[SERVICIO]]="COMIDA",3.5,IF(Tabla1[[#This Row],[SERVICIO]]="CONTROLADO",8,IF(Tabla1[[#This Row],[SERVICIO]]="RÁPIDO",4.5,IF(Tabla1[[#This Row],[SERVICIO]]="NORMAL",3,))))</f>
        <v>8</v>
      </c>
      <c r="S4792">
        <f>IF(Tabla1[[#This Row],[SERVICIO]]="COMIDA",0.75,IF(Tabla1[[#This Row],[SERVICIO]]="CONTROLADO",2.65,IF(Tabla1[[#This Row],[SERVICIO]]="RÁPIDO",0.55,IF(Tabla1[[#This Row],[SERVICIO]]="NORMAL",1.2,))))</f>
        <v>2.65</v>
      </c>
      <c r="T4792" s="2">
        <f>IF(Tabla1[[#This Row],[KILOMETROS ADICIONALES]]=0,Tabla1[[#This Row],[KILOMETROS]]*Tabla1[[#This Row],[COSTO NORMAL]],Tabla1[[#This Row],[COSTO NORMAL]]*Tabla1[[#This Row],[KILOMETROS HASTA]])</f>
        <v>8.7200000000000006</v>
      </c>
      <c r="U4792" s="2">
        <f>Tabla1[[#This Row],[KILOMETROS ADICIONALES]]*Tabla1[[#This Row],[COSTO ADICIONAL]]</f>
        <v>0</v>
      </c>
      <c r="V4792">
        <v>142.56</v>
      </c>
      <c r="W4792" s="2">
        <f>Tabla1[[#This Row],[COSTO NORMAL2]]+Tabla1[[#This Row],[COSTO ADICIONAL2]]</f>
        <v>8.7200000000000006</v>
      </c>
    </row>
    <row r="4793" spans="1:23" x14ac:dyDescent="0.25">
      <c r="A4793" t="s">
        <v>7153</v>
      </c>
      <c r="B4793" t="s">
        <v>7664</v>
      </c>
      <c r="C4793" t="s">
        <v>13884</v>
      </c>
      <c r="D4793" t="s">
        <v>13</v>
      </c>
      <c r="E4793" t="s">
        <v>14845</v>
      </c>
      <c r="F4793" t="s">
        <v>14</v>
      </c>
      <c r="G4793" t="s">
        <v>15</v>
      </c>
      <c r="H4793" t="s">
        <v>7153</v>
      </c>
      <c r="I4793" t="s">
        <v>6304</v>
      </c>
      <c r="J4793" t="str">
        <f>MID(Tabla1[[#This Row],[HORA2]],1,2)</f>
        <v>18</v>
      </c>
      <c r="K4793" t="s">
        <v>94</v>
      </c>
      <c r="L4793" t="s">
        <v>27</v>
      </c>
      <c r="M4793" t="s">
        <v>14867</v>
      </c>
      <c r="N4793" t="s">
        <v>22</v>
      </c>
      <c r="O4793">
        <v>4.72</v>
      </c>
      <c r="P47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0.96999999999999975</v>
      </c>
      <c r="Q4793">
        <f>IF(Tabla1[[#This Row],[SERVICIO]]="COMIDA",3,IF(Tabla1[[#This Row],[SERVICIO]]="CONTROLADO",12,IF(Tabla1[[#This Row],[SERVICIO]]="RÁPIDO",3.75,IF(Tabla1[[#This Row],[SERVICIO]]="NORMAL",2.5,))))</f>
        <v>3.75</v>
      </c>
      <c r="R4793">
        <f>IF(Tabla1[[#This Row],[SERVICIO]]="COMIDA",3.5,IF(Tabla1[[#This Row],[SERVICIO]]="CONTROLADO",8,IF(Tabla1[[#This Row],[SERVICIO]]="RÁPIDO",4.5,IF(Tabla1[[#This Row],[SERVICIO]]="NORMAL",3,))))</f>
        <v>4.5</v>
      </c>
      <c r="S47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93" s="2">
        <f>IF(Tabla1[[#This Row],[KILOMETROS ADICIONALES]]=0,Tabla1[[#This Row],[KILOMETROS]]*Tabla1[[#This Row],[COSTO NORMAL]],Tabla1[[#This Row],[COSTO NORMAL]]*Tabla1[[#This Row],[KILOMETROS HASTA]])</f>
        <v>16.875</v>
      </c>
      <c r="U4793" s="2">
        <f>Tabla1[[#This Row],[KILOMETROS ADICIONALES]]*Tabla1[[#This Row],[COSTO ADICIONAL]]</f>
        <v>0.53349999999999986</v>
      </c>
      <c r="V4793">
        <v>212.99</v>
      </c>
      <c r="W4793" s="2">
        <f>Tabla1[[#This Row],[COSTO NORMAL2]]+Tabla1[[#This Row],[COSTO ADICIONAL2]]</f>
        <v>17.4085</v>
      </c>
    </row>
    <row r="4794" spans="1:23" x14ac:dyDescent="0.25">
      <c r="A4794" t="s">
        <v>7153</v>
      </c>
      <c r="B4794" t="s">
        <v>7665</v>
      </c>
      <c r="C4794" t="s">
        <v>13885</v>
      </c>
      <c r="D4794" t="s">
        <v>13</v>
      </c>
      <c r="E4794" t="s">
        <v>14845</v>
      </c>
      <c r="F4794" t="s">
        <v>295</v>
      </c>
      <c r="G4794" t="s">
        <v>654</v>
      </c>
      <c r="H4794" t="s">
        <v>7153</v>
      </c>
      <c r="I4794" t="s">
        <v>7666</v>
      </c>
      <c r="J4794" t="str">
        <f>MID(Tabla1[[#This Row],[HORA2]],1,2)</f>
        <v>16</v>
      </c>
      <c r="K4794" t="s">
        <v>20</v>
      </c>
      <c r="L4794" t="s">
        <v>20</v>
      </c>
      <c r="M4794" t="s">
        <v>14867</v>
      </c>
      <c r="N4794" t="s">
        <v>16</v>
      </c>
      <c r="O4794">
        <v>16.91</v>
      </c>
      <c r="P47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4794">
        <f>IF(Tabla1[[#This Row],[SERVICIO]]="COMIDA",3,IF(Tabla1[[#This Row],[SERVICIO]]="CONTROLADO",12,IF(Tabla1[[#This Row],[SERVICIO]]="RÁPIDO",3.75,IF(Tabla1[[#This Row],[SERVICIO]]="NORMAL",2.5,))))</f>
        <v>3.75</v>
      </c>
      <c r="R4794">
        <f>IF(Tabla1[[#This Row],[SERVICIO]]="COMIDA",3.5,IF(Tabla1[[#This Row],[SERVICIO]]="CONTROLADO",8,IF(Tabla1[[#This Row],[SERVICIO]]="RÁPIDO",4.5,IF(Tabla1[[#This Row],[SERVICIO]]="NORMAL",3,))))</f>
        <v>4.5</v>
      </c>
      <c r="S47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94" s="2">
        <f>IF(Tabla1[[#This Row],[KILOMETROS ADICIONALES]]=0,Tabla1[[#This Row],[KILOMETROS]]*Tabla1[[#This Row],[COSTO NORMAL]],Tabla1[[#This Row],[COSTO NORMAL]]*Tabla1[[#This Row],[KILOMETROS HASTA]])</f>
        <v>16.875</v>
      </c>
      <c r="U4794" s="2">
        <f>Tabla1[[#This Row],[KILOMETROS ADICIONALES]]*Tabla1[[#This Row],[COSTO ADICIONAL]]</f>
        <v>7.2380000000000004</v>
      </c>
      <c r="V4794">
        <v>85.27</v>
      </c>
      <c r="W4794" s="2">
        <f>Tabla1[[#This Row],[COSTO NORMAL2]]+Tabla1[[#This Row],[COSTO ADICIONAL2]]</f>
        <v>24.113</v>
      </c>
    </row>
    <row r="4795" spans="1:23" x14ac:dyDescent="0.25">
      <c r="A4795" t="s">
        <v>7153</v>
      </c>
      <c r="B4795" t="s">
        <v>7667</v>
      </c>
      <c r="C4795" t="s">
        <v>13886</v>
      </c>
      <c r="D4795" t="s">
        <v>13</v>
      </c>
      <c r="E4795" t="s">
        <v>14845</v>
      </c>
      <c r="F4795" t="s">
        <v>14</v>
      </c>
      <c r="G4795" t="s">
        <v>15</v>
      </c>
      <c r="H4795" t="s">
        <v>7153</v>
      </c>
      <c r="I4795" t="s">
        <v>3794</v>
      </c>
      <c r="J4795" t="str">
        <f>MID(Tabla1[[#This Row],[HORA2]],1,2)</f>
        <v>18</v>
      </c>
      <c r="K4795" t="s">
        <v>79</v>
      </c>
      <c r="L4795" t="s">
        <v>79</v>
      </c>
      <c r="M4795" t="s">
        <v>14867</v>
      </c>
      <c r="N4795" t="s">
        <v>22</v>
      </c>
      <c r="O4795">
        <v>18.149999999999999</v>
      </c>
      <c r="P47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14.399999999999999</v>
      </c>
      <c r="Q4795">
        <f>IF(Tabla1[[#This Row],[SERVICIO]]="COMIDA",3,IF(Tabla1[[#This Row],[SERVICIO]]="CONTROLADO",12,IF(Tabla1[[#This Row],[SERVICIO]]="RÁPIDO",3.75,IF(Tabla1[[#This Row],[SERVICIO]]="NORMAL",2.5,))))</f>
        <v>3.75</v>
      </c>
      <c r="R4795">
        <f>IF(Tabla1[[#This Row],[SERVICIO]]="COMIDA",3.5,IF(Tabla1[[#This Row],[SERVICIO]]="CONTROLADO",8,IF(Tabla1[[#This Row],[SERVICIO]]="RÁPIDO",4.5,IF(Tabla1[[#This Row],[SERVICIO]]="NORMAL",3,))))</f>
        <v>4.5</v>
      </c>
      <c r="S47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795" s="2">
        <f>IF(Tabla1[[#This Row],[KILOMETROS ADICIONALES]]=0,Tabla1[[#This Row],[KILOMETROS]]*Tabla1[[#This Row],[COSTO NORMAL]],Tabla1[[#This Row],[COSTO NORMAL]]*Tabla1[[#This Row],[KILOMETROS HASTA]])</f>
        <v>16.875</v>
      </c>
      <c r="U4795" s="2">
        <f>Tabla1[[#This Row],[KILOMETROS ADICIONALES]]*Tabla1[[#This Row],[COSTO ADICIONAL]]</f>
        <v>7.92</v>
      </c>
      <c r="V4795">
        <v>49.31</v>
      </c>
      <c r="W4795" s="2">
        <f>Tabla1[[#This Row],[COSTO NORMAL2]]+Tabla1[[#This Row],[COSTO ADICIONAL2]]</f>
        <v>24.795000000000002</v>
      </c>
    </row>
    <row r="4796" spans="1:23" x14ac:dyDescent="0.25">
      <c r="A4796" t="s">
        <v>7153</v>
      </c>
      <c r="B4796" t="s">
        <v>7668</v>
      </c>
      <c r="C4796" t="s">
        <v>13887</v>
      </c>
      <c r="D4796" t="s">
        <v>13</v>
      </c>
      <c r="E4796" t="s">
        <v>14844</v>
      </c>
      <c r="F4796" t="s">
        <v>295</v>
      </c>
      <c r="G4796" t="s">
        <v>15</v>
      </c>
      <c r="H4796" t="s">
        <v>128</v>
      </c>
      <c r="I4796" t="s">
        <v>7669</v>
      </c>
      <c r="J4796" t="str">
        <f>MID(Tabla1[[#This Row],[HORA2]],1,2)</f>
        <v>11</v>
      </c>
      <c r="K4796" t="s">
        <v>20</v>
      </c>
      <c r="L4796" t="s">
        <v>20</v>
      </c>
      <c r="M4796" t="s">
        <v>14867</v>
      </c>
      <c r="N4796" t="s">
        <v>22</v>
      </c>
      <c r="O4796">
        <v>11.06</v>
      </c>
      <c r="P47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8.56</v>
      </c>
      <c r="Q4796">
        <f>IF(Tabla1[[#This Row],[SERVICIO]]="COMIDA",3,IF(Tabla1[[#This Row],[SERVICIO]]="CONTROLADO",12,IF(Tabla1[[#This Row],[SERVICIO]]="RÁPIDO",3.75,IF(Tabla1[[#This Row],[SERVICIO]]="NORMAL",2.5,))))</f>
        <v>2.5</v>
      </c>
      <c r="R4796">
        <f>IF(Tabla1[[#This Row],[SERVICIO]]="COMIDA",3.5,IF(Tabla1[[#This Row],[SERVICIO]]="CONTROLADO",8,IF(Tabla1[[#This Row],[SERVICIO]]="RÁPIDO",4.5,IF(Tabla1[[#This Row],[SERVICIO]]="NORMAL",3,))))</f>
        <v>3</v>
      </c>
      <c r="S4796">
        <f>IF(Tabla1[[#This Row],[SERVICIO]]="COMIDA",0.75,IF(Tabla1[[#This Row],[SERVICIO]]="CONTROLADO",2.65,IF(Tabla1[[#This Row],[SERVICIO]]="RÁPIDO",0.55,IF(Tabla1[[#This Row],[SERVICIO]]="NORMAL",1.2,))))</f>
        <v>1.2</v>
      </c>
      <c r="T4796" s="2">
        <f>IF(Tabla1[[#This Row],[KILOMETROS ADICIONALES]]=0,Tabla1[[#This Row],[KILOMETROS]]*Tabla1[[#This Row],[COSTO NORMAL]],Tabla1[[#This Row],[COSTO NORMAL]]*Tabla1[[#This Row],[KILOMETROS HASTA]])</f>
        <v>7.5</v>
      </c>
      <c r="U4796" s="2">
        <f>Tabla1[[#This Row],[KILOMETROS ADICIONALES]]*Tabla1[[#This Row],[COSTO ADICIONAL]]</f>
        <v>10.272</v>
      </c>
      <c r="V4796">
        <v>73.989999999999995</v>
      </c>
      <c r="W4796" s="2">
        <f>Tabla1[[#This Row],[COSTO NORMAL2]]+Tabla1[[#This Row],[COSTO ADICIONAL2]]</f>
        <v>17.771999999999998</v>
      </c>
    </row>
    <row r="4797" spans="1:23" x14ac:dyDescent="0.25">
      <c r="A4797" t="s">
        <v>7153</v>
      </c>
      <c r="B4797" t="s">
        <v>7670</v>
      </c>
      <c r="C4797" t="s">
        <v>13888</v>
      </c>
      <c r="D4797" t="s">
        <v>13</v>
      </c>
      <c r="E4797" t="s">
        <v>14847</v>
      </c>
      <c r="F4797" t="s">
        <v>14</v>
      </c>
      <c r="G4797" t="s">
        <v>15</v>
      </c>
      <c r="H4797" t="s">
        <v>7153</v>
      </c>
      <c r="I4797" t="s">
        <v>7671</v>
      </c>
      <c r="J4797" t="str">
        <f>MID(Tabla1[[#This Row],[HORA2]],1,2)</f>
        <v>19</v>
      </c>
      <c r="K4797" t="s">
        <v>19</v>
      </c>
      <c r="L4797" t="s">
        <v>57</v>
      </c>
      <c r="M4797" t="s">
        <v>14867</v>
      </c>
      <c r="N4797" t="s">
        <v>22</v>
      </c>
      <c r="O4797">
        <v>14.1</v>
      </c>
      <c r="P47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</v>
      </c>
      <c r="Q4797">
        <f>IF(Tabla1[[#This Row],[SERVICIO]]="COMIDA",3,IF(Tabla1[[#This Row],[SERVICIO]]="CONTROLADO",12,IF(Tabla1[[#This Row],[SERVICIO]]="RÁPIDO",3.75,IF(Tabla1[[#This Row],[SERVICIO]]="NORMAL",2.5,))))</f>
        <v>3</v>
      </c>
      <c r="R4797">
        <f>IF(Tabla1[[#This Row],[SERVICIO]]="COMIDA",3.5,IF(Tabla1[[#This Row],[SERVICIO]]="CONTROLADO",8,IF(Tabla1[[#This Row],[SERVICIO]]="RÁPIDO",4.5,IF(Tabla1[[#This Row],[SERVICIO]]="NORMAL",3,))))</f>
        <v>3.5</v>
      </c>
      <c r="S4797">
        <f>IF(Tabla1[[#This Row],[SERVICIO]]="COMIDA",0.75,IF(Tabla1[[#This Row],[SERVICIO]]="CONTROLADO",2.65,IF(Tabla1[[#This Row],[SERVICIO]]="RÁPIDO",0.55,IF(Tabla1[[#This Row],[SERVICIO]]="NORMAL",1.2,))))</f>
        <v>0.75</v>
      </c>
      <c r="T4797" s="2">
        <f>IF(Tabla1[[#This Row],[KILOMETROS ADICIONALES]]=0,Tabla1[[#This Row],[KILOMETROS]]*Tabla1[[#This Row],[COSTO NORMAL]],Tabla1[[#This Row],[COSTO NORMAL]]*Tabla1[[#This Row],[KILOMETROS HASTA]])</f>
        <v>10.5</v>
      </c>
      <c r="U4797" s="2">
        <f>Tabla1[[#This Row],[KILOMETROS ADICIONALES]]*Tabla1[[#This Row],[COSTO ADICIONAL]]</f>
        <v>8.3249999999999993</v>
      </c>
      <c r="V4797">
        <v>180.94</v>
      </c>
      <c r="W4797" s="2">
        <f>Tabla1[[#This Row],[COSTO NORMAL2]]+Tabla1[[#This Row],[COSTO ADICIONAL2]]</f>
        <v>18.824999999999999</v>
      </c>
    </row>
    <row r="4798" spans="1:23" x14ac:dyDescent="0.25">
      <c r="A4798" t="s">
        <v>7153</v>
      </c>
      <c r="B4798" t="s">
        <v>7672</v>
      </c>
      <c r="C4798" t="s">
        <v>13889</v>
      </c>
      <c r="D4798" t="s">
        <v>13</v>
      </c>
      <c r="E4798" t="s">
        <v>14847</v>
      </c>
      <c r="F4798" t="s">
        <v>14</v>
      </c>
      <c r="G4798" t="s">
        <v>15</v>
      </c>
      <c r="H4798" t="s">
        <v>7153</v>
      </c>
      <c r="I4798" t="s">
        <v>7673</v>
      </c>
      <c r="J4798" t="str">
        <f>MID(Tabla1[[#This Row],[HORA2]],1,2)</f>
        <v>17</v>
      </c>
      <c r="K4798" t="s">
        <v>43</v>
      </c>
      <c r="L4798" t="s">
        <v>20</v>
      </c>
      <c r="M4798" t="s">
        <v>14867</v>
      </c>
      <c r="N4798" t="s">
        <v>22</v>
      </c>
      <c r="O4798">
        <v>11.23</v>
      </c>
      <c r="P47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4798">
        <f>IF(Tabla1[[#This Row],[SERVICIO]]="COMIDA",3,IF(Tabla1[[#This Row],[SERVICIO]]="CONTROLADO",12,IF(Tabla1[[#This Row],[SERVICIO]]="RÁPIDO",3.75,IF(Tabla1[[#This Row],[SERVICIO]]="NORMAL",2.5,))))</f>
        <v>3</v>
      </c>
      <c r="R4798">
        <f>IF(Tabla1[[#This Row],[SERVICIO]]="COMIDA",3.5,IF(Tabla1[[#This Row],[SERVICIO]]="CONTROLADO",8,IF(Tabla1[[#This Row],[SERVICIO]]="RÁPIDO",4.5,IF(Tabla1[[#This Row],[SERVICIO]]="NORMAL",3,))))</f>
        <v>3.5</v>
      </c>
      <c r="S4798">
        <f>IF(Tabla1[[#This Row],[SERVICIO]]="COMIDA",0.75,IF(Tabla1[[#This Row],[SERVICIO]]="CONTROLADO",2.65,IF(Tabla1[[#This Row],[SERVICIO]]="RÁPIDO",0.55,IF(Tabla1[[#This Row],[SERVICIO]]="NORMAL",1.2,))))</f>
        <v>0.75</v>
      </c>
      <c r="T4798" s="2">
        <f>IF(Tabla1[[#This Row],[KILOMETROS ADICIONALES]]=0,Tabla1[[#This Row],[KILOMETROS]]*Tabla1[[#This Row],[COSTO NORMAL]],Tabla1[[#This Row],[COSTO NORMAL]]*Tabla1[[#This Row],[KILOMETROS HASTA]])</f>
        <v>10.5</v>
      </c>
      <c r="U4798" s="2">
        <f>Tabla1[[#This Row],[KILOMETROS ADICIONALES]]*Tabla1[[#This Row],[COSTO ADICIONAL]]</f>
        <v>6.1725000000000003</v>
      </c>
      <c r="V4798">
        <v>22.75</v>
      </c>
      <c r="W4798" s="2">
        <f>Tabla1[[#This Row],[COSTO NORMAL2]]+Tabla1[[#This Row],[COSTO ADICIONAL2]]</f>
        <v>16.672499999999999</v>
      </c>
    </row>
    <row r="4799" spans="1:23" x14ac:dyDescent="0.25">
      <c r="A4799" t="s">
        <v>7153</v>
      </c>
      <c r="B4799" t="s">
        <v>7674</v>
      </c>
      <c r="C4799" t="s">
        <v>13890</v>
      </c>
      <c r="D4799" t="s">
        <v>13</v>
      </c>
      <c r="E4799" t="s">
        <v>14847</v>
      </c>
      <c r="F4799" t="s">
        <v>14</v>
      </c>
      <c r="G4799" t="s">
        <v>15</v>
      </c>
      <c r="H4799" t="s">
        <v>7153</v>
      </c>
      <c r="I4799" t="s">
        <v>7675</v>
      </c>
      <c r="J4799" t="str">
        <f>MID(Tabla1[[#This Row],[HORA2]],1,2)</f>
        <v>18</v>
      </c>
      <c r="K4799" t="s">
        <v>19</v>
      </c>
      <c r="L4799" t="s">
        <v>102</v>
      </c>
      <c r="M4799" t="s">
        <v>14867</v>
      </c>
      <c r="N4799" t="s">
        <v>22</v>
      </c>
      <c r="O4799">
        <v>15.1</v>
      </c>
      <c r="P47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</v>
      </c>
      <c r="Q4799">
        <f>IF(Tabla1[[#This Row],[SERVICIO]]="COMIDA",3,IF(Tabla1[[#This Row],[SERVICIO]]="CONTROLADO",12,IF(Tabla1[[#This Row],[SERVICIO]]="RÁPIDO",3.75,IF(Tabla1[[#This Row],[SERVICIO]]="NORMAL",2.5,))))</f>
        <v>3</v>
      </c>
      <c r="R4799">
        <f>IF(Tabla1[[#This Row],[SERVICIO]]="COMIDA",3.5,IF(Tabla1[[#This Row],[SERVICIO]]="CONTROLADO",8,IF(Tabla1[[#This Row],[SERVICIO]]="RÁPIDO",4.5,IF(Tabla1[[#This Row],[SERVICIO]]="NORMAL",3,))))</f>
        <v>3.5</v>
      </c>
      <c r="S4799">
        <f>IF(Tabla1[[#This Row],[SERVICIO]]="COMIDA",0.75,IF(Tabla1[[#This Row],[SERVICIO]]="CONTROLADO",2.65,IF(Tabla1[[#This Row],[SERVICIO]]="RÁPIDO",0.55,IF(Tabla1[[#This Row],[SERVICIO]]="NORMAL",1.2,))))</f>
        <v>0.75</v>
      </c>
      <c r="T4799" s="2">
        <f>IF(Tabla1[[#This Row],[KILOMETROS ADICIONALES]]=0,Tabla1[[#This Row],[KILOMETROS]]*Tabla1[[#This Row],[COSTO NORMAL]],Tabla1[[#This Row],[COSTO NORMAL]]*Tabla1[[#This Row],[KILOMETROS HASTA]])</f>
        <v>10.5</v>
      </c>
      <c r="U4799" s="2">
        <f>Tabla1[[#This Row],[KILOMETROS ADICIONALES]]*Tabla1[[#This Row],[COSTO ADICIONAL]]</f>
        <v>9.0749999999999993</v>
      </c>
      <c r="V4799">
        <v>98.41</v>
      </c>
      <c r="W4799" s="2">
        <f>Tabla1[[#This Row],[COSTO NORMAL2]]+Tabla1[[#This Row],[COSTO ADICIONAL2]]</f>
        <v>19.574999999999999</v>
      </c>
    </row>
    <row r="4800" spans="1:23" x14ac:dyDescent="0.25">
      <c r="A4800" t="s">
        <v>7153</v>
      </c>
      <c r="B4800" t="s">
        <v>7676</v>
      </c>
      <c r="C4800" t="s">
        <v>13891</v>
      </c>
      <c r="D4800" t="s">
        <v>13</v>
      </c>
      <c r="E4800" t="s">
        <v>14847</v>
      </c>
      <c r="F4800" t="s">
        <v>14</v>
      </c>
      <c r="G4800" t="s">
        <v>15</v>
      </c>
      <c r="H4800" t="s">
        <v>7153</v>
      </c>
      <c r="I4800" t="s">
        <v>7677</v>
      </c>
      <c r="J4800" t="str">
        <f>MID(Tabla1[[#This Row],[HORA2]],1,2)</f>
        <v>18</v>
      </c>
      <c r="K4800" t="s">
        <v>19</v>
      </c>
      <c r="L4800" t="s">
        <v>102</v>
      </c>
      <c r="M4800" t="s">
        <v>14867</v>
      </c>
      <c r="N4800" t="s">
        <v>22</v>
      </c>
      <c r="O4800">
        <v>4.8899999999999997</v>
      </c>
      <c r="P48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1.8899999999999997</v>
      </c>
      <c r="Q4800">
        <f>IF(Tabla1[[#This Row],[SERVICIO]]="COMIDA",3,IF(Tabla1[[#This Row],[SERVICIO]]="CONTROLADO",12,IF(Tabla1[[#This Row],[SERVICIO]]="RÁPIDO",3.75,IF(Tabla1[[#This Row],[SERVICIO]]="NORMAL",2.5,))))</f>
        <v>3</v>
      </c>
      <c r="R4800">
        <f>IF(Tabla1[[#This Row],[SERVICIO]]="COMIDA",3.5,IF(Tabla1[[#This Row],[SERVICIO]]="CONTROLADO",8,IF(Tabla1[[#This Row],[SERVICIO]]="RÁPIDO",4.5,IF(Tabla1[[#This Row],[SERVICIO]]="NORMAL",3,))))</f>
        <v>3.5</v>
      </c>
      <c r="S4800">
        <f>IF(Tabla1[[#This Row],[SERVICIO]]="COMIDA",0.75,IF(Tabla1[[#This Row],[SERVICIO]]="CONTROLADO",2.65,IF(Tabla1[[#This Row],[SERVICIO]]="RÁPIDO",0.55,IF(Tabla1[[#This Row],[SERVICIO]]="NORMAL",1.2,))))</f>
        <v>0.75</v>
      </c>
      <c r="T4800" s="2">
        <f>IF(Tabla1[[#This Row],[KILOMETROS ADICIONALES]]=0,Tabla1[[#This Row],[KILOMETROS]]*Tabla1[[#This Row],[COSTO NORMAL]],Tabla1[[#This Row],[COSTO NORMAL]]*Tabla1[[#This Row],[KILOMETROS HASTA]])</f>
        <v>10.5</v>
      </c>
      <c r="U4800" s="2">
        <f>Tabla1[[#This Row],[KILOMETROS ADICIONALES]]*Tabla1[[#This Row],[COSTO ADICIONAL]]</f>
        <v>1.4174999999999998</v>
      </c>
      <c r="V4800">
        <v>187.62</v>
      </c>
      <c r="W4800" s="2">
        <f>Tabla1[[#This Row],[COSTO NORMAL2]]+Tabla1[[#This Row],[COSTO ADICIONAL2]]</f>
        <v>11.9175</v>
      </c>
    </row>
    <row r="4801" spans="1:23" x14ac:dyDescent="0.25">
      <c r="A4801" t="s">
        <v>7153</v>
      </c>
      <c r="B4801" t="s">
        <v>6275</v>
      </c>
      <c r="C4801" t="s">
        <v>13892</v>
      </c>
      <c r="D4801" t="s">
        <v>13</v>
      </c>
      <c r="E4801" t="s">
        <v>14847</v>
      </c>
      <c r="F4801" t="s">
        <v>14</v>
      </c>
      <c r="G4801" t="s">
        <v>69</v>
      </c>
      <c r="H4801" t="s">
        <v>7153</v>
      </c>
      <c r="I4801" t="s">
        <v>7678</v>
      </c>
      <c r="J4801" t="str">
        <f>MID(Tabla1[[#This Row],[HORA2]],1,2)</f>
        <v>18</v>
      </c>
      <c r="K4801" t="s">
        <v>19</v>
      </c>
      <c r="L4801" t="s">
        <v>90</v>
      </c>
      <c r="M4801" t="s">
        <v>14867</v>
      </c>
      <c r="N4801" t="s">
        <v>22</v>
      </c>
      <c r="O4801">
        <v>14.42</v>
      </c>
      <c r="P48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11.42</v>
      </c>
      <c r="Q4801">
        <f>IF(Tabla1[[#This Row],[SERVICIO]]="COMIDA",3,IF(Tabla1[[#This Row],[SERVICIO]]="CONTROLADO",12,IF(Tabla1[[#This Row],[SERVICIO]]="RÁPIDO",3.75,IF(Tabla1[[#This Row],[SERVICIO]]="NORMAL",2.5,))))</f>
        <v>3</v>
      </c>
      <c r="R4801">
        <f>IF(Tabla1[[#This Row],[SERVICIO]]="COMIDA",3.5,IF(Tabla1[[#This Row],[SERVICIO]]="CONTROLADO",8,IF(Tabla1[[#This Row],[SERVICIO]]="RÁPIDO",4.5,IF(Tabla1[[#This Row],[SERVICIO]]="NORMAL",3,))))</f>
        <v>3.5</v>
      </c>
      <c r="S4801">
        <f>IF(Tabla1[[#This Row],[SERVICIO]]="COMIDA",0.75,IF(Tabla1[[#This Row],[SERVICIO]]="CONTROLADO",2.65,IF(Tabla1[[#This Row],[SERVICIO]]="RÁPIDO",0.55,IF(Tabla1[[#This Row],[SERVICIO]]="NORMAL",1.2,))))</f>
        <v>0.75</v>
      </c>
      <c r="T4801" s="2">
        <f>IF(Tabla1[[#This Row],[KILOMETROS ADICIONALES]]=0,Tabla1[[#This Row],[KILOMETROS]]*Tabla1[[#This Row],[COSTO NORMAL]],Tabla1[[#This Row],[COSTO NORMAL]]*Tabla1[[#This Row],[KILOMETROS HASTA]])</f>
        <v>10.5</v>
      </c>
      <c r="U4801" s="2">
        <f>Tabla1[[#This Row],[KILOMETROS ADICIONALES]]*Tabla1[[#This Row],[COSTO ADICIONAL]]</f>
        <v>8.5649999999999995</v>
      </c>
      <c r="V4801">
        <v>46.66</v>
      </c>
      <c r="W4801" s="2">
        <f>Tabla1[[#This Row],[COSTO NORMAL2]]+Tabla1[[#This Row],[COSTO ADICIONAL2]]</f>
        <v>19.064999999999998</v>
      </c>
    </row>
    <row r="4802" spans="1:23" x14ac:dyDescent="0.25">
      <c r="A4802" t="s">
        <v>7153</v>
      </c>
      <c r="B4802" t="s">
        <v>2415</v>
      </c>
      <c r="C4802" t="s">
        <v>13893</v>
      </c>
      <c r="D4802" t="s">
        <v>13</v>
      </c>
      <c r="E4802" t="s">
        <v>14845</v>
      </c>
      <c r="F4802" t="s">
        <v>14</v>
      </c>
      <c r="G4802" t="s">
        <v>41</v>
      </c>
      <c r="H4802" t="s">
        <v>128</v>
      </c>
      <c r="I4802" t="s">
        <v>7679</v>
      </c>
      <c r="J4802" t="str">
        <f>MID(Tabla1[[#This Row],[HORA2]],1,2)</f>
        <v>12</v>
      </c>
      <c r="K4802" t="s">
        <v>43</v>
      </c>
      <c r="L4802" t="s">
        <v>27</v>
      </c>
      <c r="M4802" t="s">
        <v>14867</v>
      </c>
      <c r="N4802" t="s">
        <v>22</v>
      </c>
      <c r="O4802">
        <v>20.43</v>
      </c>
      <c r="P48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16.68</v>
      </c>
      <c r="Q4802">
        <f>IF(Tabla1[[#This Row],[SERVICIO]]="COMIDA",3,IF(Tabla1[[#This Row],[SERVICIO]]="CONTROLADO",12,IF(Tabla1[[#This Row],[SERVICIO]]="RÁPIDO",3.75,IF(Tabla1[[#This Row],[SERVICIO]]="NORMAL",2.5,))))</f>
        <v>3.75</v>
      </c>
      <c r="R4802">
        <f>IF(Tabla1[[#This Row],[SERVICIO]]="COMIDA",3.5,IF(Tabla1[[#This Row],[SERVICIO]]="CONTROLADO",8,IF(Tabla1[[#This Row],[SERVICIO]]="RÁPIDO",4.5,IF(Tabla1[[#This Row],[SERVICIO]]="NORMAL",3,))))</f>
        <v>4.5</v>
      </c>
      <c r="S48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02" s="2">
        <f>IF(Tabla1[[#This Row],[KILOMETROS ADICIONALES]]=0,Tabla1[[#This Row],[KILOMETROS]]*Tabla1[[#This Row],[COSTO NORMAL]],Tabla1[[#This Row],[COSTO NORMAL]]*Tabla1[[#This Row],[KILOMETROS HASTA]])</f>
        <v>16.875</v>
      </c>
      <c r="U4802" s="2">
        <f>Tabla1[[#This Row],[KILOMETROS ADICIONALES]]*Tabla1[[#This Row],[COSTO ADICIONAL]]</f>
        <v>9.1740000000000013</v>
      </c>
      <c r="V4802">
        <v>74.180000000000007</v>
      </c>
      <c r="W4802" s="2">
        <f>Tabla1[[#This Row],[COSTO NORMAL2]]+Tabla1[[#This Row],[COSTO ADICIONAL2]]</f>
        <v>26.048999999999999</v>
      </c>
    </row>
    <row r="4803" spans="1:23" x14ac:dyDescent="0.25">
      <c r="A4803" t="s">
        <v>7153</v>
      </c>
      <c r="B4803" t="s">
        <v>6281</v>
      </c>
      <c r="C4803" t="s">
        <v>13894</v>
      </c>
      <c r="D4803" t="s">
        <v>13</v>
      </c>
      <c r="E4803" t="s">
        <v>14845</v>
      </c>
      <c r="F4803" t="s">
        <v>14</v>
      </c>
      <c r="G4803" t="s">
        <v>15</v>
      </c>
      <c r="H4803" t="s">
        <v>7153</v>
      </c>
      <c r="I4803" t="s">
        <v>7680</v>
      </c>
      <c r="J4803" t="str">
        <f>MID(Tabla1[[#This Row],[HORA2]],1,2)</f>
        <v>20</v>
      </c>
      <c r="K4803" t="s">
        <v>26</v>
      </c>
      <c r="L4803" t="s">
        <v>43</v>
      </c>
      <c r="M4803" t="s">
        <v>14867</v>
      </c>
      <c r="N4803" t="s">
        <v>22</v>
      </c>
      <c r="O4803">
        <v>9.49</v>
      </c>
      <c r="P48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5.74</v>
      </c>
      <c r="Q4803">
        <f>IF(Tabla1[[#This Row],[SERVICIO]]="COMIDA",3,IF(Tabla1[[#This Row],[SERVICIO]]="CONTROLADO",12,IF(Tabla1[[#This Row],[SERVICIO]]="RÁPIDO",3.75,IF(Tabla1[[#This Row],[SERVICIO]]="NORMAL",2.5,))))</f>
        <v>3.75</v>
      </c>
      <c r="R4803">
        <f>IF(Tabla1[[#This Row],[SERVICIO]]="COMIDA",3.5,IF(Tabla1[[#This Row],[SERVICIO]]="CONTROLADO",8,IF(Tabla1[[#This Row],[SERVICIO]]="RÁPIDO",4.5,IF(Tabla1[[#This Row],[SERVICIO]]="NORMAL",3,))))</f>
        <v>4.5</v>
      </c>
      <c r="S48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03" s="2">
        <f>IF(Tabla1[[#This Row],[KILOMETROS ADICIONALES]]=0,Tabla1[[#This Row],[KILOMETROS]]*Tabla1[[#This Row],[COSTO NORMAL]],Tabla1[[#This Row],[COSTO NORMAL]]*Tabla1[[#This Row],[KILOMETROS HASTA]])</f>
        <v>16.875</v>
      </c>
      <c r="U4803" s="2">
        <f>Tabla1[[#This Row],[KILOMETROS ADICIONALES]]*Tabla1[[#This Row],[COSTO ADICIONAL]]</f>
        <v>3.1570000000000005</v>
      </c>
      <c r="V4803">
        <v>111.86</v>
      </c>
      <c r="W4803" s="2">
        <f>Tabla1[[#This Row],[COSTO NORMAL2]]+Tabla1[[#This Row],[COSTO ADICIONAL2]]</f>
        <v>20.032</v>
      </c>
    </row>
    <row r="4804" spans="1:23" x14ac:dyDescent="0.25">
      <c r="A4804" t="s">
        <v>7153</v>
      </c>
      <c r="B4804" t="s">
        <v>7681</v>
      </c>
      <c r="C4804" t="s">
        <v>13895</v>
      </c>
      <c r="D4804" t="s">
        <v>13</v>
      </c>
      <c r="E4804" t="s">
        <v>14846</v>
      </c>
      <c r="F4804" t="s">
        <v>14</v>
      </c>
      <c r="G4804" t="s">
        <v>15</v>
      </c>
      <c r="H4804" t="s">
        <v>128</v>
      </c>
      <c r="I4804" t="s">
        <v>7682</v>
      </c>
      <c r="J4804" t="str">
        <f>MID(Tabla1[[#This Row],[HORA2]],1,2)</f>
        <v>10</v>
      </c>
      <c r="K4804" t="s">
        <v>43</v>
      </c>
      <c r="L4804" t="s">
        <v>43</v>
      </c>
      <c r="M4804" t="s">
        <v>14867</v>
      </c>
      <c r="N4804" t="s">
        <v>22</v>
      </c>
      <c r="O4804">
        <v>1.3900000000000001</v>
      </c>
      <c r="P48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04">
        <f>IF(Tabla1[[#This Row],[SERVICIO]]="COMIDA",3,IF(Tabla1[[#This Row],[SERVICIO]]="CONTROLADO",12,IF(Tabla1[[#This Row],[SERVICIO]]="RÁPIDO",3.75,IF(Tabla1[[#This Row],[SERVICIO]]="NORMAL",2.5,))))</f>
        <v>12</v>
      </c>
      <c r="R4804">
        <f>IF(Tabla1[[#This Row],[SERVICIO]]="COMIDA",3.5,IF(Tabla1[[#This Row],[SERVICIO]]="CONTROLADO",8,IF(Tabla1[[#This Row],[SERVICIO]]="RÁPIDO",4.5,IF(Tabla1[[#This Row],[SERVICIO]]="NORMAL",3,))))</f>
        <v>8</v>
      </c>
      <c r="S4804">
        <f>IF(Tabla1[[#This Row],[SERVICIO]]="COMIDA",0.75,IF(Tabla1[[#This Row],[SERVICIO]]="CONTROLADO",2.65,IF(Tabla1[[#This Row],[SERVICIO]]="RÁPIDO",0.55,IF(Tabla1[[#This Row],[SERVICIO]]="NORMAL",1.2,))))</f>
        <v>2.65</v>
      </c>
      <c r="T4804" s="2">
        <f>IF(Tabla1[[#This Row],[KILOMETROS ADICIONALES]]=0,Tabla1[[#This Row],[KILOMETROS]]*Tabla1[[#This Row],[COSTO NORMAL]],Tabla1[[#This Row],[COSTO NORMAL]]*Tabla1[[#This Row],[KILOMETROS HASTA]])</f>
        <v>11.120000000000001</v>
      </c>
      <c r="U4804" s="2">
        <f>Tabla1[[#This Row],[KILOMETROS ADICIONALES]]*Tabla1[[#This Row],[COSTO ADICIONAL]]</f>
        <v>0</v>
      </c>
      <c r="V4804">
        <v>36.43</v>
      </c>
      <c r="W4804" s="2">
        <f>Tabla1[[#This Row],[COSTO NORMAL2]]+Tabla1[[#This Row],[COSTO ADICIONAL2]]</f>
        <v>11.120000000000001</v>
      </c>
    </row>
    <row r="4805" spans="1:23" x14ac:dyDescent="0.25">
      <c r="A4805" t="s">
        <v>7153</v>
      </c>
      <c r="B4805" t="s">
        <v>7683</v>
      </c>
      <c r="C4805" t="s">
        <v>13896</v>
      </c>
      <c r="D4805" t="s">
        <v>13</v>
      </c>
      <c r="E4805" t="s">
        <v>14847</v>
      </c>
      <c r="F4805" t="s">
        <v>14</v>
      </c>
      <c r="G4805" t="s">
        <v>15</v>
      </c>
      <c r="H4805" t="s">
        <v>7153</v>
      </c>
      <c r="I4805" t="s">
        <v>7684</v>
      </c>
      <c r="J4805" t="str">
        <f>MID(Tabla1[[#This Row],[HORA2]],1,2)</f>
        <v>19</v>
      </c>
      <c r="K4805" t="s">
        <v>19</v>
      </c>
      <c r="L4805" t="s">
        <v>65</v>
      </c>
      <c r="M4805" t="s">
        <v>14867</v>
      </c>
      <c r="N4805" t="s">
        <v>22</v>
      </c>
      <c r="O4805">
        <v>1.38</v>
      </c>
      <c r="P48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05">
        <f>IF(Tabla1[[#This Row],[SERVICIO]]="COMIDA",3,IF(Tabla1[[#This Row],[SERVICIO]]="CONTROLADO",12,IF(Tabla1[[#This Row],[SERVICIO]]="RÁPIDO",3.75,IF(Tabla1[[#This Row],[SERVICIO]]="NORMAL",2.5,))))</f>
        <v>3</v>
      </c>
      <c r="R4805">
        <f>IF(Tabla1[[#This Row],[SERVICIO]]="COMIDA",3.5,IF(Tabla1[[#This Row],[SERVICIO]]="CONTROLADO",8,IF(Tabla1[[#This Row],[SERVICIO]]="RÁPIDO",4.5,IF(Tabla1[[#This Row],[SERVICIO]]="NORMAL",3,))))</f>
        <v>3.5</v>
      </c>
      <c r="S4805">
        <f>IF(Tabla1[[#This Row],[SERVICIO]]="COMIDA",0.75,IF(Tabla1[[#This Row],[SERVICIO]]="CONTROLADO",2.65,IF(Tabla1[[#This Row],[SERVICIO]]="RÁPIDO",0.55,IF(Tabla1[[#This Row],[SERVICIO]]="NORMAL",1.2,))))</f>
        <v>0.75</v>
      </c>
      <c r="T4805" s="2">
        <f>IF(Tabla1[[#This Row],[KILOMETROS ADICIONALES]]=0,Tabla1[[#This Row],[KILOMETROS]]*Tabla1[[#This Row],[COSTO NORMAL]],Tabla1[[#This Row],[COSTO NORMAL]]*Tabla1[[#This Row],[KILOMETROS HASTA]])</f>
        <v>4.83</v>
      </c>
      <c r="U4805" s="2">
        <f>Tabla1[[#This Row],[KILOMETROS ADICIONALES]]*Tabla1[[#This Row],[COSTO ADICIONAL]]</f>
        <v>0</v>
      </c>
      <c r="V4805">
        <v>201.44</v>
      </c>
      <c r="W4805" s="2">
        <f>Tabla1[[#This Row],[COSTO NORMAL2]]+Tabla1[[#This Row],[COSTO ADICIONAL2]]</f>
        <v>4.83</v>
      </c>
    </row>
    <row r="4806" spans="1:23" x14ac:dyDescent="0.25">
      <c r="A4806" t="s">
        <v>7153</v>
      </c>
      <c r="B4806" t="s">
        <v>7685</v>
      </c>
      <c r="C4806" t="s">
        <v>13897</v>
      </c>
      <c r="D4806" t="s">
        <v>13</v>
      </c>
      <c r="E4806" t="s">
        <v>14845</v>
      </c>
      <c r="F4806" t="s">
        <v>14</v>
      </c>
      <c r="G4806" t="s">
        <v>15</v>
      </c>
      <c r="H4806" t="s">
        <v>7153</v>
      </c>
      <c r="I4806" t="s">
        <v>7686</v>
      </c>
      <c r="J4806" t="str">
        <f>MID(Tabla1[[#This Row],[HORA2]],1,2)</f>
        <v>19</v>
      </c>
      <c r="K4806" t="s">
        <v>26</v>
      </c>
      <c r="L4806" t="s">
        <v>19</v>
      </c>
      <c r="M4806" t="s">
        <v>14867</v>
      </c>
      <c r="N4806" t="s">
        <v>22</v>
      </c>
      <c r="O4806">
        <v>3.6</v>
      </c>
      <c r="P48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06">
        <f>IF(Tabla1[[#This Row],[SERVICIO]]="COMIDA",3,IF(Tabla1[[#This Row],[SERVICIO]]="CONTROLADO",12,IF(Tabla1[[#This Row],[SERVICIO]]="RÁPIDO",3.75,IF(Tabla1[[#This Row],[SERVICIO]]="NORMAL",2.5,))))</f>
        <v>3.75</v>
      </c>
      <c r="R4806">
        <f>IF(Tabla1[[#This Row],[SERVICIO]]="COMIDA",3.5,IF(Tabla1[[#This Row],[SERVICIO]]="CONTROLADO",8,IF(Tabla1[[#This Row],[SERVICIO]]="RÁPIDO",4.5,IF(Tabla1[[#This Row],[SERVICIO]]="NORMAL",3,))))</f>
        <v>4.5</v>
      </c>
      <c r="S48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06" s="2">
        <f>IF(Tabla1[[#This Row],[KILOMETROS ADICIONALES]]=0,Tabla1[[#This Row],[KILOMETROS]]*Tabla1[[#This Row],[COSTO NORMAL]],Tabla1[[#This Row],[COSTO NORMAL]]*Tabla1[[#This Row],[KILOMETROS HASTA]])</f>
        <v>16.2</v>
      </c>
      <c r="U4806" s="2">
        <f>Tabla1[[#This Row],[KILOMETROS ADICIONALES]]*Tabla1[[#This Row],[COSTO ADICIONAL]]</f>
        <v>0</v>
      </c>
      <c r="V4806">
        <v>166.92</v>
      </c>
      <c r="W4806" s="2">
        <f>Tabla1[[#This Row],[COSTO NORMAL2]]+Tabla1[[#This Row],[COSTO ADICIONAL2]]</f>
        <v>16.2</v>
      </c>
    </row>
    <row r="4807" spans="1:23" x14ac:dyDescent="0.25">
      <c r="A4807" t="s">
        <v>7153</v>
      </c>
      <c r="B4807" t="s">
        <v>7687</v>
      </c>
      <c r="C4807" t="s">
        <v>13898</v>
      </c>
      <c r="D4807" t="s">
        <v>13</v>
      </c>
      <c r="E4807" t="s">
        <v>14845</v>
      </c>
      <c r="F4807" t="s">
        <v>14</v>
      </c>
      <c r="G4807" t="s">
        <v>15</v>
      </c>
      <c r="H4807" t="s">
        <v>128</v>
      </c>
      <c r="I4807" t="s">
        <v>7688</v>
      </c>
      <c r="J4807" t="str">
        <f>MID(Tabla1[[#This Row],[HORA2]],1,2)</f>
        <v>11</v>
      </c>
      <c r="K4807" t="s">
        <v>78</v>
      </c>
      <c r="L4807" t="s">
        <v>44</v>
      </c>
      <c r="M4807" t="s">
        <v>14867</v>
      </c>
      <c r="N4807" t="s">
        <v>22</v>
      </c>
      <c r="O4807">
        <v>12.32</v>
      </c>
      <c r="P48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8.57</v>
      </c>
      <c r="Q4807">
        <f>IF(Tabla1[[#This Row],[SERVICIO]]="COMIDA",3,IF(Tabla1[[#This Row],[SERVICIO]]="CONTROLADO",12,IF(Tabla1[[#This Row],[SERVICIO]]="RÁPIDO",3.75,IF(Tabla1[[#This Row],[SERVICIO]]="NORMAL",2.5,))))</f>
        <v>3.75</v>
      </c>
      <c r="R4807">
        <f>IF(Tabla1[[#This Row],[SERVICIO]]="COMIDA",3.5,IF(Tabla1[[#This Row],[SERVICIO]]="CONTROLADO",8,IF(Tabla1[[#This Row],[SERVICIO]]="RÁPIDO",4.5,IF(Tabla1[[#This Row],[SERVICIO]]="NORMAL",3,))))</f>
        <v>4.5</v>
      </c>
      <c r="S48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07" s="2">
        <f>IF(Tabla1[[#This Row],[KILOMETROS ADICIONALES]]=0,Tabla1[[#This Row],[KILOMETROS]]*Tabla1[[#This Row],[COSTO NORMAL]],Tabla1[[#This Row],[COSTO NORMAL]]*Tabla1[[#This Row],[KILOMETROS HASTA]])</f>
        <v>16.875</v>
      </c>
      <c r="U4807" s="2">
        <f>Tabla1[[#This Row],[KILOMETROS ADICIONALES]]*Tabla1[[#This Row],[COSTO ADICIONAL]]</f>
        <v>4.7135000000000007</v>
      </c>
      <c r="V4807">
        <v>56.85</v>
      </c>
      <c r="W4807" s="2">
        <f>Tabla1[[#This Row],[COSTO NORMAL2]]+Tabla1[[#This Row],[COSTO ADICIONAL2]]</f>
        <v>21.5885</v>
      </c>
    </row>
    <row r="4808" spans="1:23" x14ac:dyDescent="0.25">
      <c r="A4808" t="s">
        <v>7153</v>
      </c>
      <c r="B4808" t="s">
        <v>7689</v>
      </c>
      <c r="C4808" t="s">
        <v>13899</v>
      </c>
      <c r="D4808" t="s">
        <v>13</v>
      </c>
      <c r="E4808" t="s">
        <v>14847</v>
      </c>
      <c r="F4808" t="s">
        <v>14</v>
      </c>
      <c r="G4808" t="s">
        <v>15</v>
      </c>
      <c r="H4808" t="s">
        <v>7153</v>
      </c>
      <c r="I4808" t="s">
        <v>7690</v>
      </c>
      <c r="J4808" t="str">
        <f>MID(Tabla1[[#This Row],[HORA2]],1,2)</f>
        <v>19</v>
      </c>
      <c r="K4808" t="s">
        <v>43</v>
      </c>
      <c r="L4808" t="s">
        <v>35</v>
      </c>
      <c r="M4808" t="s">
        <v>14867</v>
      </c>
      <c r="N4808" t="s">
        <v>22</v>
      </c>
      <c r="O4808">
        <v>7.47</v>
      </c>
      <c r="P48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4.47</v>
      </c>
      <c r="Q4808">
        <f>IF(Tabla1[[#This Row],[SERVICIO]]="COMIDA",3,IF(Tabla1[[#This Row],[SERVICIO]]="CONTROLADO",12,IF(Tabla1[[#This Row],[SERVICIO]]="RÁPIDO",3.75,IF(Tabla1[[#This Row],[SERVICIO]]="NORMAL",2.5,))))</f>
        <v>3</v>
      </c>
      <c r="R4808">
        <f>IF(Tabla1[[#This Row],[SERVICIO]]="COMIDA",3.5,IF(Tabla1[[#This Row],[SERVICIO]]="CONTROLADO",8,IF(Tabla1[[#This Row],[SERVICIO]]="RÁPIDO",4.5,IF(Tabla1[[#This Row],[SERVICIO]]="NORMAL",3,))))</f>
        <v>3.5</v>
      </c>
      <c r="S4808">
        <f>IF(Tabla1[[#This Row],[SERVICIO]]="COMIDA",0.75,IF(Tabla1[[#This Row],[SERVICIO]]="CONTROLADO",2.65,IF(Tabla1[[#This Row],[SERVICIO]]="RÁPIDO",0.55,IF(Tabla1[[#This Row],[SERVICIO]]="NORMAL",1.2,))))</f>
        <v>0.75</v>
      </c>
      <c r="T4808" s="2">
        <f>IF(Tabla1[[#This Row],[KILOMETROS ADICIONALES]]=0,Tabla1[[#This Row],[KILOMETROS]]*Tabla1[[#This Row],[COSTO NORMAL]],Tabla1[[#This Row],[COSTO NORMAL]]*Tabla1[[#This Row],[KILOMETROS HASTA]])</f>
        <v>10.5</v>
      </c>
      <c r="U4808" s="2">
        <f>Tabla1[[#This Row],[KILOMETROS ADICIONALES]]*Tabla1[[#This Row],[COSTO ADICIONAL]]</f>
        <v>3.3525</v>
      </c>
      <c r="V4808">
        <v>66.78</v>
      </c>
      <c r="W4808" s="2">
        <f>Tabla1[[#This Row],[COSTO NORMAL2]]+Tabla1[[#This Row],[COSTO ADICIONAL2]]</f>
        <v>13.852499999999999</v>
      </c>
    </row>
    <row r="4809" spans="1:23" x14ac:dyDescent="0.25">
      <c r="A4809" t="s">
        <v>7153</v>
      </c>
      <c r="B4809" t="s">
        <v>7691</v>
      </c>
      <c r="C4809" t="s">
        <v>13900</v>
      </c>
      <c r="D4809" t="s">
        <v>13</v>
      </c>
      <c r="E4809" t="s">
        <v>14845</v>
      </c>
      <c r="F4809" t="s">
        <v>14</v>
      </c>
      <c r="G4809" t="s">
        <v>15</v>
      </c>
      <c r="H4809" t="s">
        <v>128</v>
      </c>
      <c r="I4809" t="s">
        <v>7692</v>
      </c>
      <c r="J4809" t="str">
        <f>MID(Tabla1[[#This Row],[HORA2]],1,2)</f>
        <v>12</v>
      </c>
      <c r="K4809" t="s">
        <v>49</v>
      </c>
      <c r="L4809" t="s">
        <v>94</v>
      </c>
      <c r="M4809" t="s">
        <v>14867</v>
      </c>
      <c r="N4809" t="s">
        <v>22</v>
      </c>
      <c r="O4809">
        <v>9.6300000000000008</v>
      </c>
      <c r="P48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5.8800000000000008</v>
      </c>
      <c r="Q4809">
        <f>IF(Tabla1[[#This Row],[SERVICIO]]="COMIDA",3,IF(Tabla1[[#This Row],[SERVICIO]]="CONTROLADO",12,IF(Tabla1[[#This Row],[SERVICIO]]="RÁPIDO",3.75,IF(Tabla1[[#This Row],[SERVICIO]]="NORMAL",2.5,))))</f>
        <v>3.75</v>
      </c>
      <c r="R4809">
        <f>IF(Tabla1[[#This Row],[SERVICIO]]="COMIDA",3.5,IF(Tabla1[[#This Row],[SERVICIO]]="CONTROLADO",8,IF(Tabla1[[#This Row],[SERVICIO]]="RÁPIDO",4.5,IF(Tabla1[[#This Row],[SERVICIO]]="NORMAL",3,))))</f>
        <v>4.5</v>
      </c>
      <c r="S48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09" s="2">
        <f>IF(Tabla1[[#This Row],[KILOMETROS ADICIONALES]]=0,Tabla1[[#This Row],[KILOMETROS]]*Tabla1[[#This Row],[COSTO NORMAL]],Tabla1[[#This Row],[COSTO NORMAL]]*Tabla1[[#This Row],[KILOMETROS HASTA]])</f>
        <v>16.875</v>
      </c>
      <c r="U4809" s="2">
        <f>Tabla1[[#This Row],[KILOMETROS ADICIONALES]]*Tabla1[[#This Row],[COSTO ADICIONAL]]</f>
        <v>3.2340000000000009</v>
      </c>
      <c r="V4809">
        <v>244.11</v>
      </c>
      <c r="W4809" s="2">
        <f>Tabla1[[#This Row],[COSTO NORMAL2]]+Tabla1[[#This Row],[COSTO ADICIONAL2]]</f>
        <v>20.109000000000002</v>
      </c>
    </row>
    <row r="4810" spans="1:23" x14ac:dyDescent="0.25">
      <c r="A4810" t="s">
        <v>7153</v>
      </c>
      <c r="B4810" t="s">
        <v>7693</v>
      </c>
      <c r="C4810" t="s">
        <v>13901</v>
      </c>
      <c r="D4810" t="s">
        <v>13</v>
      </c>
      <c r="E4810" t="s">
        <v>14845</v>
      </c>
      <c r="F4810" t="s">
        <v>14</v>
      </c>
      <c r="G4810" t="s">
        <v>15</v>
      </c>
      <c r="H4810" t="s">
        <v>128</v>
      </c>
      <c r="I4810" t="s">
        <v>933</v>
      </c>
      <c r="J4810" t="str">
        <f>MID(Tabla1[[#This Row],[HORA2]],1,2)</f>
        <v>11</v>
      </c>
      <c r="K4810" t="s">
        <v>96</v>
      </c>
      <c r="L4810" t="s">
        <v>96</v>
      </c>
      <c r="M4810" t="s">
        <v>14867</v>
      </c>
      <c r="N4810" t="s">
        <v>22</v>
      </c>
      <c r="O4810">
        <v>6.09</v>
      </c>
      <c r="P48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2.34</v>
      </c>
      <c r="Q4810">
        <f>IF(Tabla1[[#This Row],[SERVICIO]]="COMIDA",3,IF(Tabla1[[#This Row],[SERVICIO]]="CONTROLADO",12,IF(Tabla1[[#This Row],[SERVICIO]]="RÁPIDO",3.75,IF(Tabla1[[#This Row],[SERVICIO]]="NORMAL",2.5,))))</f>
        <v>3.75</v>
      </c>
      <c r="R4810">
        <f>IF(Tabla1[[#This Row],[SERVICIO]]="COMIDA",3.5,IF(Tabla1[[#This Row],[SERVICIO]]="CONTROLADO",8,IF(Tabla1[[#This Row],[SERVICIO]]="RÁPIDO",4.5,IF(Tabla1[[#This Row],[SERVICIO]]="NORMAL",3,))))</f>
        <v>4.5</v>
      </c>
      <c r="S48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0" s="2">
        <f>IF(Tabla1[[#This Row],[KILOMETROS ADICIONALES]]=0,Tabla1[[#This Row],[KILOMETROS]]*Tabla1[[#This Row],[COSTO NORMAL]],Tabla1[[#This Row],[COSTO NORMAL]]*Tabla1[[#This Row],[KILOMETROS HASTA]])</f>
        <v>16.875</v>
      </c>
      <c r="U4810" s="2">
        <f>Tabla1[[#This Row],[KILOMETROS ADICIONALES]]*Tabla1[[#This Row],[COSTO ADICIONAL]]</f>
        <v>1.2869999999999999</v>
      </c>
      <c r="V4810">
        <v>13.69</v>
      </c>
      <c r="W4810" s="2">
        <f>Tabla1[[#This Row],[COSTO NORMAL2]]+Tabla1[[#This Row],[COSTO ADICIONAL2]]</f>
        <v>18.161999999999999</v>
      </c>
    </row>
    <row r="4811" spans="1:23" x14ac:dyDescent="0.25">
      <c r="A4811" t="s">
        <v>7153</v>
      </c>
      <c r="B4811" t="s">
        <v>7694</v>
      </c>
      <c r="C4811" t="s">
        <v>13902</v>
      </c>
      <c r="D4811" t="s">
        <v>13</v>
      </c>
      <c r="E4811" t="s">
        <v>14847</v>
      </c>
      <c r="F4811" t="s">
        <v>14</v>
      </c>
      <c r="G4811" t="s">
        <v>15</v>
      </c>
      <c r="H4811" t="s">
        <v>7153</v>
      </c>
      <c r="I4811" t="s">
        <v>7695</v>
      </c>
      <c r="J4811" t="str">
        <f>MID(Tabla1[[#This Row],[HORA2]],1,2)</f>
        <v>19</v>
      </c>
      <c r="K4811" t="s">
        <v>19</v>
      </c>
      <c r="L4811" t="s">
        <v>20</v>
      </c>
      <c r="M4811" t="s">
        <v>14867</v>
      </c>
      <c r="N4811" t="s">
        <v>22</v>
      </c>
      <c r="O4811">
        <v>6.95</v>
      </c>
      <c r="P48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3.95</v>
      </c>
      <c r="Q4811">
        <f>IF(Tabla1[[#This Row],[SERVICIO]]="COMIDA",3,IF(Tabla1[[#This Row],[SERVICIO]]="CONTROLADO",12,IF(Tabla1[[#This Row],[SERVICIO]]="RÁPIDO",3.75,IF(Tabla1[[#This Row],[SERVICIO]]="NORMAL",2.5,))))</f>
        <v>3</v>
      </c>
      <c r="R4811">
        <f>IF(Tabla1[[#This Row],[SERVICIO]]="COMIDA",3.5,IF(Tabla1[[#This Row],[SERVICIO]]="CONTROLADO",8,IF(Tabla1[[#This Row],[SERVICIO]]="RÁPIDO",4.5,IF(Tabla1[[#This Row],[SERVICIO]]="NORMAL",3,))))</f>
        <v>3.5</v>
      </c>
      <c r="S4811">
        <f>IF(Tabla1[[#This Row],[SERVICIO]]="COMIDA",0.75,IF(Tabla1[[#This Row],[SERVICIO]]="CONTROLADO",2.65,IF(Tabla1[[#This Row],[SERVICIO]]="RÁPIDO",0.55,IF(Tabla1[[#This Row],[SERVICIO]]="NORMAL",1.2,))))</f>
        <v>0.75</v>
      </c>
      <c r="T4811" s="2">
        <f>IF(Tabla1[[#This Row],[KILOMETROS ADICIONALES]]=0,Tabla1[[#This Row],[KILOMETROS]]*Tabla1[[#This Row],[COSTO NORMAL]],Tabla1[[#This Row],[COSTO NORMAL]]*Tabla1[[#This Row],[KILOMETROS HASTA]])</f>
        <v>10.5</v>
      </c>
      <c r="U4811" s="2">
        <f>Tabla1[[#This Row],[KILOMETROS ADICIONALES]]*Tabla1[[#This Row],[COSTO ADICIONAL]]</f>
        <v>2.9625000000000004</v>
      </c>
      <c r="V4811">
        <v>231.4</v>
      </c>
      <c r="W4811" s="2">
        <f>Tabla1[[#This Row],[COSTO NORMAL2]]+Tabla1[[#This Row],[COSTO ADICIONAL2]]</f>
        <v>13.4625</v>
      </c>
    </row>
    <row r="4812" spans="1:23" x14ac:dyDescent="0.25">
      <c r="A4812" t="s">
        <v>7153</v>
      </c>
      <c r="B4812" t="s">
        <v>7696</v>
      </c>
      <c r="C4812" t="s">
        <v>13903</v>
      </c>
      <c r="D4812" t="s">
        <v>13</v>
      </c>
      <c r="E4812" t="s">
        <v>14845</v>
      </c>
      <c r="F4812" t="s">
        <v>14</v>
      </c>
      <c r="G4812" t="s">
        <v>15</v>
      </c>
      <c r="H4812" t="s">
        <v>128</v>
      </c>
      <c r="I4812" t="s">
        <v>7697</v>
      </c>
      <c r="J4812" t="str">
        <f>MID(Tabla1[[#This Row],[HORA2]],1,2)</f>
        <v>12</v>
      </c>
      <c r="K4812" t="s">
        <v>26</v>
      </c>
      <c r="L4812" t="s">
        <v>27</v>
      </c>
      <c r="M4812" t="s">
        <v>14867</v>
      </c>
      <c r="N4812" t="s">
        <v>22</v>
      </c>
      <c r="O4812">
        <v>18.78</v>
      </c>
      <c r="P48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15.030000000000001</v>
      </c>
      <c r="Q4812">
        <f>IF(Tabla1[[#This Row],[SERVICIO]]="COMIDA",3,IF(Tabla1[[#This Row],[SERVICIO]]="CONTROLADO",12,IF(Tabla1[[#This Row],[SERVICIO]]="RÁPIDO",3.75,IF(Tabla1[[#This Row],[SERVICIO]]="NORMAL",2.5,))))</f>
        <v>3.75</v>
      </c>
      <c r="R4812">
        <f>IF(Tabla1[[#This Row],[SERVICIO]]="COMIDA",3.5,IF(Tabla1[[#This Row],[SERVICIO]]="CONTROLADO",8,IF(Tabla1[[#This Row],[SERVICIO]]="RÁPIDO",4.5,IF(Tabla1[[#This Row],[SERVICIO]]="NORMAL",3,))))</f>
        <v>4.5</v>
      </c>
      <c r="S48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2" s="2">
        <f>IF(Tabla1[[#This Row],[KILOMETROS ADICIONALES]]=0,Tabla1[[#This Row],[KILOMETROS]]*Tabla1[[#This Row],[COSTO NORMAL]],Tabla1[[#This Row],[COSTO NORMAL]]*Tabla1[[#This Row],[KILOMETROS HASTA]])</f>
        <v>16.875</v>
      </c>
      <c r="U4812" s="2">
        <f>Tabla1[[#This Row],[KILOMETROS ADICIONALES]]*Tabla1[[#This Row],[COSTO ADICIONAL]]</f>
        <v>8.2665000000000006</v>
      </c>
      <c r="V4812">
        <v>86.35</v>
      </c>
      <c r="W4812" s="2">
        <f>Tabla1[[#This Row],[COSTO NORMAL2]]+Tabla1[[#This Row],[COSTO ADICIONAL2]]</f>
        <v>25.141500000000001</v>
      </c>
    </row>
    <row r="4813" spans="1:23" x14ac:dyDescent="0.25">
      <c r="A4813" t="s">
        <v>7153</v>
      </c>
      <c r="B4813" t="s">
        <v>1720</v>
      </c>
      <c r="C4813" t="s">
        <v>13904</v>
      </c>
      <c r="D4813" t="s">
        <v>13</v>
      </c>
      <c r="E4813" t="s">
        <v>14845</v>
      </c>
      <c r="F4813" t="s">
        <v>14</v>
      </c>
      <c r="G4813" t="s">
        <v>69</v>
      </c>
      <c r="H4813" t="s">
        <v>128</v>
      </c>
      <c r="I4813" t="s">
        <v>7698</v>
      </c>
      <c r="J4813" t="str">
        <f>MID(Tabla1[[#This Row],[HORA2]],1,2)</f>
        <v>08</v>
      </c>
      <c r="K4813" t="s">
        <v>43</v>
      </c>
      <c r="L4813" t="s">
        <v>96</v>
      </c>
      <c r="M4813" t="s">
        <v>14867</v>
      </c>
      <c r="N4813" t="s">
        <v>22</v>
      </c>
      <c r="O4813">
        <v>3.22</v>
      </c>
      <c r="P48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13">
        <f>IF(Tabla1[[#This Row],[SERVICIO]]="COMIDA",3,IF(Tabla1[[#This Row],[SERVICIO]]="CONTROLADO",12,IF(Tabla1[[#This Row],[SERVICIO]]="RÁPIDO",3.75,IF(Tabla1[[#This Row],[SERVICIO]]="NORMAL",2.5,))))</f>
        <v>3.75</v>
      </c>
      <c r="R4813">
        <f>IF(Tabla1[[#This Row],[SERVICIO]]="COMIDA",3.5,IF(Tabla1[[#This Row],[SERVICIO]]="CONTROLADO",8,IF(Tabla1[[#This Row],[SERVICIO]]="RÁPIDO",4.5,IF(Tabla1[[#This Row],[SERVICIO]]="NORMAL",3,))))</f>
        <v>4.5</v>
      </c>
      <c r="S48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3" s="2">
        <f>IF(Tabla1[[#This Row],[KILOMETROS ADICIONALES]]=0,Tabla1[[#This Row],[KILOMETROS]]*Tabla1[[#This Row],[COSTO NORMAL]],Tabla1[[#This Row],[COSTO NORMAL]]*Tabla1[[#This Row],[KILOMETROS HASTA]])</f>
        <v>14.49</v>
      </c>
      <c r="U4813" s="2">
        <f>Tabla1[[#This Row],[KILOMETROS ADICIONALES]]*Tabla1[[#This Row],[COSTO ADICIONAL]]</f>
        <v>0</v>
      </c>
      <c r="V4813">
        <v>156.27000000000001</v>
      </c>
      <c r="W4813" s="2">
        <f>Tabla1[[#This Row],[COSTO NORMAL2]]+Tabla1[[#This Row],[COSTO ADICIONAL2]]</f>
        <v>14.49</v>
      </c>
    </row>
    <row r="4814" spans="1:23" x14ac:dyDescent="0.25">
      <c r="A4814" t="s">
        <v>7153</v>
      </c>
      <c r="B4814" t="s">
        <v>1720</v>
      </c>
      <c r="C4814" t="s">
        <v>13905</v>
      </c>
      <c r="D4814" t="s">
        <v>13</v>
      </c>
      <c r="E4814" t="s">
        <v>14844</v>
      </c>
      <c r="F4814" t="s">
        <v>14</v>
      </c>
      <c r="G4814" t="s">
        <v>15</v>
      </c>
      <c r="H4814" t="s">
        <v>2675</v>
      </c>
      <c r="I4814" t="s">
        <v>7699</v>
      </c>
      <c r="J4814" t="str">
        <f>MID(Tabla1[[#This Row],[HORA2]],1,2)</f>
        <v>15</v>
      </c>
      <c r="K4814" t="s">
        <v>43</v>
      </c>
      <c r="L4814" t="s">
        <v>96</v>
      </c>
      <c r="M4814" t="s">
        <v>14867</v>
      </c>
      <c r="N4814" t="s">
        <v>22</v>
      </c>
      <c r="O4814">
        <v>4.4400000000000004</v>
      </c>
      <c r="P48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1.9400000000000004</v>
      </c>
      <c r="Q4814">
        <f>IF(Tabla1[[#This Row],[SERVICIO]]="COMIDA",3,IF(Tabla1[[#This Row],[SERVICIO]]="CONTROLADO",12,IF(Tabla1[[#This Row],[SERVICIO]]="RÁPIDO",3.75,IF(Tabla1[[#This Row],[SERVICIO]]="NORMAL",2.5,))))</f>
        <v>2.5</v>
      </c>
      <c r="R4814">
        <f>IF(Tabla1[[#This Row],[SERVICIO]]="COMIDA",3.5,IF(Tabla1[[#This Row],[SERVICIO]]="CONTROLADO",8,IF(Tabla1[[#This Row],[SERVICIO]]="RÁPIDO",4.5,IF(Tabla1[[#This Row],[SERVICIO]]="NORMAL",3,))))</f>
        <v>3</v>
      </c>
      <c r="S4814">
        <f>IF(Tabla1[[#This Row],[SERVICIO]]="COMIDA",0.75,IF(Tabla1[[#This Row],[SERVICIO]]="CONTROLADO",2.65,IF(Tabla1[[#This Row],[SERVICIO]]="RÁPIDO",0.55,IF(Tabla1[[#This Row],[SERVICIO]]="NORMAL",1.2,))))</f>
        <v>1.2</v>
      </c>
      <c r="T4814" s="2">
        <f>IF(Tabla1[[#This Row],[KILOMETROS ADICIONALES]]=0,Tabla1[[#This Row],[KILOMETROS]]*Tabla1[[#This Row],[COSTO NORMAL]],Tabla1[[#This Row],[COSTO NORMAL]]*Tabla1[[#This Row],[KILOMETROS HASTA]])</f>
        <v>7.5</v>
      </c>
      <c r="U4814" s="2">
        <f>Tabla1[[#This Row],[KILOMETROS ADICIONALES]]*Tabla1[[#This Row],[COSTO ADICIONAL]]</f>
        <v>2.3280000000000003</v>
      </c>
      <c r="V4814">
        <v>52.12</v>
      </c>
      <c r="W4814" s="2">
        <f>Tabla1[[#This Row],[COSTO NORMAL2]]+Tabla1[[#This Row],[COSTO ADICIONAL2]]</f>
        <v>9.8279999999999994</v>
      </c>
    </row>
    <row r="4815" spans="1:23" x14ac:dyDescent="0.25">
      <c r="A4815" t="s">
        <v>7153</v>
      </c>
      <c r="B4815" t="s">
        <v>7700</v>
      </c>
      <c r="C4815" t="s">
        <v>13906</v>
      </c>
      <c r="D4815" t="s">
        <v>13</v>
      </c>
      <c r="E4815" t="s">
        <v>14845</v>
      </c>
      <c r="F4815" t="s">
        <v>14</v>
      </c>
      <c r="G4815" t="s">
        <v>15</v>
      </c>
      <c r="H4815" t="s">
        <v>128</v>
      </c>
      <c r="I4815" t="s">
        <v>7701</v>
      </c>
      <c r="J4815" t="str">
        <f>MID(Tabla1[[#This Row],[HORA2]],1,2)</f>
        <v>13</v>
      </c>
      <c r="K4815" t="s">
        <v>49</v>
      </c>
      <c r="L4815" t="s">
        <v>96</v>
      </c>
      <c r="M4815" t="s">
        <v>14867</v>
      </c>
      <c r="N4815" t="s">
        <v>22</v>
      </c>
      <c r="O4815">
        <v>12.74</v>
      </c>
      <c r="P48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8.99</v>
      </c>
      <c r="Q4815">
        <f>IF(Tabla1[[#This Row],[SERVICIO]]="COMIDA",3,IF(Tabla1[[#This Row],[SERVICIO]]="CONTROLADO",12,IF(Tabla1[[#This Row],[SERVICIO]]="RÁPIDO",3.75,IF(Tabla1[[#This Row],[SERVICIO]]="NORMAL",2.5,))))</f>
        <v>3.75</v>
      </c>
      <c r="R4815">
        <f>IF(Tabla1[[#This Row],[SERVICIO]]="COMIDA",3.5,IF(Tabla1[[#This Row],[SERVICIO]]="CONTROLADO",8,IF(Tabla1[[#This Row],[SERVICIO]]="RÁPIDO",4.5,IF(Tabla1[[#This Row],[SERVICIO]]="NORMAL",3,))))</f>
        <v>4.5</v>
      </c>
      <c r="S48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5" s="2">
        <f>IF(Tabla1[[#This Row],[KILOMETROS ADICIONALES]]=0,Tabla1[[#This Row],[KILOMETROS]]*Tabla1[[#This Row],[COSTO NORMAL]],Tabla1[[#This Row],[COSTO NORMAL]]*Tabla1[[#This Row],[KILOMETROS HASTA]])</f>
        <v>16.875</v>
      </c>
      <c r="U4815" s="2">
        <f>Tabla1[[#This Row],[KILOMETROS ADICIONALES]]*Tabla1[[#This Row],[COSTO ADICIONAL]]</f>
        <v>4.9445000000000006</v>
      </c>
      <c r="V4815">
        <v>117.1</v>
      </c>
      <c r="W4815" s="2">
        <f>Tabla1[[#This Row],[COSTO NORMAL2]]+Tabla1[[#This Row],[COSTO ADICIONAL2]]</f>
        <v>21.819500000000001</v>
      </c>
    </row>
    <row r="4816" spans="1:23" x14ac:dyDescent="0.25">
      <c r="A4816" t="s">
        <v>7153</v>
      </c>
      <c r="B4816" t="s">
        <v>7702</v>
      </c>
      <c r="C4816" t="s">
        <v>13907</v>
      </c>
      <c r="D4816" t="s">
        <v>13</v>
      </c>
      <c r="E4816" t="s">
        <v>14845</v>
      </c>
      <c r="F4816" t="s">
        <v>14</v>
      </c>
      <c r="G4816" t="s">
        <v>15</v>
      </c>
      <c r="H4816" t="s">
        <v>128</v>
      </c>
      <c r="I4816" t="s">
        <v>2168</v>
      </c>
      <c r="J4816" t="str">
        <f>MID(Tabla1[[#This Row],[HORA2]],1,2)</f>
        <v>11</v>
      </c>
      <c r="K4816" t="s">
        <v>19</v>
      </c>
      <c r="L4816" t="s">
        <v>19</v>
      </c>
      <c r="M4816" t="s">
        <v>14867</v>
      </c>
      <c r="N4816" t="s">
        <v>22</v>
      </c>
      <c r="O4816">
        <v>20.170000000000002</v>
      </c>
      <c r="P48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16.420000000000002</v>
      </c>
      <c r="Q4816">
        <f>IF(Tabla1[[#This Row],[SERVICIO]]="COMIDA",3,IF(Tabla1[[#This Row],[SERVICIO]]="CONTROLADO",12,IF(Tabla1[[#This Row],[SERVICIO]]="RÁPIDO",3.75,IF(Tabla1[[#This Row],[SERVICIO]]="NORMAL",2.5,))))</f>
        <v>3.75</v>
      </c>
      <c r="R4816">
        <f>IF(Tabla1[[#This Row],[SERVICIO]]="COMIDA",3.5,IF(Tabla1[[#This Row],[SERVICIO]]="CONTROLADO",8,IF(Tabla1[[#This Row],[SERVICIO]]="RÁPIDO",4.5,IF(Tabla1[[#This Row],[SERVICIO]]="NORMAL",3,))))</f>
        <v>4.5</v>
      </c>
      <c r="S48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6" s="2">
        <f>IF(Tabla1[[#This Row],[KILOMETROS ADICIONALES]]=0,Tabla1[[#This Row],[KILOMETROS]]*Tabla1[[#This Row],[COSTO NORMAL]],Tabla1[[#This Row],[COSTO NORMAL]]*Tabla1[[#This Row],[KILOMETROS HASTA]])</f>
        <v>16.875</v>
      </c>
      <c r="U4816" s="2">
        <f>Tabla1[[#This Row],[KILOMETROS ADICIONALES]]*Tabla1[[#This Row],[COSTO ADICIONAL]]</f>
        <v>9.0310000000000024</v>
      </c>
      <c r="V4816">
        <v>204.77</v>
      </c>
      <c r="W4816" s="2">
        <f>Tabla1[[#This Row],[COSTO NORMAL2]]+Tabla1[[#This Row],[COSTO ADICIONAL2]]</f>
        <v>25.906000000000002</v>
      </c>
    </row>
    <row r="4817" spans="1:23" x14ac:dyDescent="0.25">
      <c r="A4817" t="s">
        <v>7153</v>
      </c>
      <c r="B4817" t="s">
        <v>7703</v>
      </c>
      <c r="C4817" t="s">
        <v>13908</v>
      </c>
      <c r="D4817" t="s">
        <v>13</v>
      </c>
      <c r="E4817" t="s">
        <v>14845</v>
      </c>
      <c r="F4817" t="s">
        <v>14</v>
      </c>
      <c r="G4817" t="s">
        <v>15</v>
      </c>
      <c r="H4817" t="s">
        <v>128</v>
      </c>
      <c r="I4817" t="s">
        <v>7704</v>
      </c>
      <c r="J4817" t="str">
        <f>MID(Tabla1[[#This Row],[HORA2]],1,2)</f>
        <v>12</v>
      </c>
      <c r="K4817" t="s">
        <v>44</v>
      </c>
      <c r="L4817" t="s">
        <v>44</v>
      </c>
      <c r="M4817" t="s">
        <v>14867</v>
      </c>
      <c r="N4817" t="s">
        <v>22</v>
      </c>
      <c r="O4817">
        <v>11.96</v>
      </c>
      <c r="P48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8.2100000000000009</v>
      </c>
      <c r="Q4817">
        <f>IF(Tabla1[[#This Row],[SERVICIO]]="COMIDA",3,IF(Tabla1[[#This Row],[SERVICIO]]="CONTROLADO",12,IF(Tabla1[[#This Row],[SERVICIO]]="RÁPIDO",3.75,IF(Tabla1[[#This Row],[SERVICIO]]="NORMAL",2.5,))))</f>
        <v>3.75</v>
      </c>
      <c r="R4817">
        <f>IF(Tabla1[[#This Row],[SERVICIO]]="COMIDA",3.5,IF(Tabla1[[#This Row],[SERVICIO]]="CONTROLADO",8,IF(Tabla1[[#This Row],[SERVICIO]]="RÁPIDO",4.5,IF(Tabla1[[#This Row],[SERVICIO]]="NORMAL",3,))))</f>
        <v>4.5</v>
      </c>
      <c r="S48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7" s="2">
        <f>IF(Tabla1[[#This Row],[KILOMETROS ADICIONALES]]=0,Tabla1[[#This Row],[KILOMETROS]]*Tabla1[[#This Row],[COSTO NORMAL]],Tabla1[[#This Row],[COSTO NORMAL]]*Tabla1[[#This Row],[KILOMETROS HASTA]])</f>
        <v>16.875</v>
      </c>
      <c r="U4817" s="2">
        <f>Tabla1[[#This Row],[KILOMETROS ADICIONALES]]*Tabla1[[#This Row],[COSTO ADICIONAL]]</f>
        <v>4.5155000000000012</v>
      </c>
      <c r="V4817">
        <v>90.58</v>
      </c>
      <c r="W4817" s="2">
        <f>Tabla1[[#This Row],[COSTO NORMAL2]]+Tabla1[[#This Row],[COSTO ADICIONAL2]]</f>
        <v>21.390500000000003</v>
      </c>
    </row>
    <row r="4818" spans="1:23" x14ac:dyDescent="0.25">
      <c r="A4818" t="s">
        <v>7153</v>
      </c>
      <c r="B4818" t="s">
        <v>7705</v>
      </c>
      <c r="C4818" t="s">
        <v>13909</v>
      </c>
      <c r="D4818" t="s">
        <v>13</v>
      </c>
      <c r="E4818" t="s">
        <v>14845</v>
      </c>
      <c r="F4818" t="s">
        <v>14</v>
      </c>
      <c r="G4818" t="s">
        <v>15</v>
      </c>
      <c r="H4818" t="s">
        <v>128</v>
      </c>
      <c r="I4818" t="s">
        <v>7706</v>
      </c>
      <c r="J4818" t="str">
        <f>MID(Tabla1[[#This Row],[HORA2]],1,2)</f>
        <v>09</v>
      </c>
      <c r="K4818" t="s">
        <v>35</v>
      </c>
      <c r="L4818" t="s">
        <v>20</v>
      </c>
      <c r="M4818" t="s">
        <v>14867</v>
      </c>
      <c r="N4818" t="s">
        <v>22</v>
      </c>
      <c r="O4818">
        <v>20.61</v>
      </c>
      <c r="P48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16.86</v>
      </c>
      <c r="Q4818">
        <f>IF(Tabla1[[#This Row],[SERVICIO]]="COMIDA",3,IF(Tabla1[[#This Row],[SERVICIO]]="CONTROLADO",12,IF(Tabla1[[#This Row],[SERVICIO]]="RÁPIDO",3.75,IF(Tabla1[[#This Row],[SERVICIO]]="NORMAL",2.5,))))</f>
        <v>3.75</v>
      </c>
      <c r="R4818">
        <f>IF(Tabla1[[#This Row],[SERVICIO]]="COMIDA",3.5,IF(Tabla1[[#This Row],[SERVICIO]]="CONTROLADO",8,IF(Tabla1[[#This Row],[SERVICIO]]="RÁPIDO",4.5,IF(Tabla1[[#This Row],[SERVICIO]]="NORMAL",3,))))</f>
        <v>4.5</v>
      </c>
      <c r="S48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18" s="2">
        <f>IF(Tabla1[[#This Row],[KILOMETROS ADICIONALES]]=0,Tabla1[[#This Row],[KILOMETROS]]*Tabla1[[#This Row],[COSTO NORMAL]],Tabla1[[#This Row],[COSTO NORMAL]]*Tabla1[[#This Row],[KILOMETROS HASTA]])</f>
        <v>16.875</v>
      </c>
      <c r="U4818" s="2">
        <f>Tabla1[[#This Row],[KILOMETROS ADICIONALES]]*Tabla1[[#This Row],[COSTO ADICIONAL]]</f>
        <v>9.2729999999999997</v>
      </c>
      <c r="V4818">
        <v>212.09</v>
      </c>
      <c r="W4818" s="2">
        <f>Tabla1[[#This Row],[COSTO NORMAL2]]+Tabla1[[#This Row],[COSTO ADICIONAL2]]</f>
        <v>26.148</v>
      </c>
    </row>
    <row r="4819" spans="1:23" x14ac:dyDescent="0.25">
      <c r="A4819" t="s">
        <v>7153</v>
      </c>
      <c r="B4819" t="s">
        <v>7707</v>
      </c>
      <c r="C4819" t="s">
        <v>13910</v>
      </c>
      <c r="D4819" t="s">
        <v>13</v>
      </c>
      <c r="E4819" t="s">
        <v>14844</v>
      </c>
      <c r="F4819" t="s">
        <v>295</v>
      </c>
      <c r="G4819" t="s">
        <v>15</v>
      </c>
      <c r="H4819" t="s">
        <v>128</v>
      </c>
      <c r="I4819" t="s">
        <v>7708</v>
      </c>
      <c r="J4819" t="str">
        <f>MID(Tabla1[[#This Row],[HORA2]],1,2)</f>
        <v>11</v>
      </c>
      <c r="K4819" t="s">
        <v>21</v>
      </c>
      <c r="L4819" t="s">
        <v>78</v>
      </c>
      <c r="M4819" t="s">
        <v>14867</v>
      </c>
      <c r="N4819" t="s">
        <v>22</v>
      </c>
      <c r="O4819">
        <v>6.24</v>
      </c>
      <c r="P48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3.74</v>
      </c>
      <c r="Q4819">
        <f>IF(Tabla1[[#This Row],[SERVICIO]]="COMIDA",3,IF(Tabla1[[#This Row],[SERVICIO]]="CONTROLADO",12,IF(Tabla1[[#This Row],[SERVICIO]]="RÁPIDO",3.75,IF(Tabla1[[#This Row],[SERVICIO]]="NORMAL",2.5,))))</f>
        <v>2.5</v>
      </c>
      <c r="R4819">
        <f>IF(Tabla1[[#This Row],[SERVICIO]]="COMIDA",3.5,IF(Tabla1[[#This Row],[SERVICIO]]="CONTROLADO",8,IF(Tabla1[[#This Row],[SERVICIO]]="RÁPIDO",4.5,IF(Tabla1[[#This Row],[SERVICIO]]="NORMAL",3,))))</f>
        <v>3</v>
      </c>
      <c r="S4819">
        <f>IF(Tabla1[[#This Row],[SERVICIO]]="COMIDA",0.75,IF(Tabla1[[#This Row],[SERVICIO]]="CONTROLADO",2.65,IF(Tabla1[[#This Row],[SERVICIO]]="RÁPIDO",0.55,IF(Tabla1[[#This Row],[SERVICIO]]="NORMAL",1.2,))))</f>
        <v>1.2</v>
      </c>
      <c r="T4819" s="2">
        <f>IF(Tabla1[[#This Row],[KILOMETROS ADICIONALES]]=0,Tabla1[[#This Row],[KILOMETROS]]*Tabla1[[#This Row],[COSTO NORMAL]],Tabla1[[#This Row],[COSTO NORMAL]]*Tabla1[[#This Row],[KILOMETROS HASTA]])</f>
        <v>7.5</v>
      </c>
      <c r="U4819" s="2">
        <f>Tabla1[[#This Row],[KILOMETROS ADICIONALES]]*Tabla1[[#This Row],[COSTO ADICIONAL]]</f>
        <v>4.4880000000000004</v>
      </c>
      <c r="V4819">
        <v>102.07</v>
      </c>
      <c r="W4819" s="2">
        <f>Tabla1[[#This Row],[COSTO NORMAL2]]+Tabla1[[#This Row],[COSTO ADICIONAL2]]</f>
        <v>11.988</v>
      </c>
    </row>
    <row r="4820" spans="1:23" x14ac:dyDescent="0.25">
      <c r="A4820" t="s">
        <v>7153</v>
      </c>
      <c r="B4820" t="s">
        <v>7709</v>
      </c>
      <c r="C4820" t="s">
        <v>13911</v>
      </c>
      <c r="D4820" t="s">
        <v>13</v>
      </c>
      <c r="E4820" t="s">
        <v>14844</v>
      </c>
      <c r="F4820" t="s">
        <v>295</v>
      </c>
      <c r="G4820" t="s">
        <v>15</v>
      </c>
      <c r="H4820" t="s">
        <v>128</v>
      </c>
      <c r="I4820" t="s">
        <v>7710</v>
      </c>
      <c r="J4820" t="str">
        <f>MID(Tabla1[[#This Row],[HORA2]],1,2)</f>
        <v>11</v>
      </c>
      <c r="K4820" t="s">
        <v>21</v>
      </c>
      <c r="L4820" t="s">
        <v>57</v>
      </c>
      <c r="M4820" t="s">
        <v>14867</v>
      </c>
      <c r="N4820" t="s">
        <v>22</v>
      </c>
      <c r="O4820">
        <v>13.36</v>
      </c>
      <c r="P48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10.86</v>
      </c>
      <c r="Q4820">
        <f>IF(Tabla1[[#This Row],[SERVICIO]]="COMIDA",3,IF(Tabla1[[#This Row],[SERVICIO]]="CONTROLADO",12,IF(Tabla1[[#This Row],[SERVICIO]]="RÁPIDO",3.75,IF(Tabla1[[#This Row],[SERVICIO]]="NORMAL",2.5,))))</f>
        <v>2.5</v>
      </c>
      <c r="R4820">
        <f>IF(Tabla1[[#This Row],[SERVICIO]]="COMIDA",3.5,IF(Tabla1[[#This Row],[SERVICIO]]="CONTROLADO",8,IF(Tabla1[[#This Row],[SERVICIO]]="RÁPIDO",4.5,IF(Tabla1[[#This Row],[SERVICIO]]="NORMAL",3,))))</f>
        <v>3</v>
      </c>
      <c r="S4820">
        <f>IF(Tabla1[[#This Row],[SERVICIO]]="COMIDA",0.75,IF(Tabla1[[#This Row],[SERVICIO]]="CONTROLADO",2.65,IF(Tabla1[[#This Row],[SERVICIO]]="RÁPIDO",0.55,IF(Tabla1[[#This Row],[SERVICIO]]="NORMAL",1.2,))))</f>
        <v>1.2</v>
      </c>
      <c r="T4820" s="2">
        <f>IF(Tabla1[[#This Row],[KILOMETROS ADICIONALES]]=0,Tabla1[[#This Row],[KILOMETROS]]*Tabla1[[#This Row],[COSTO NORMAL]],Tabla1[[#This Row],[COSTO NORMAL]]*Tabla1[[#This Row],[KILOMETROS HASTA]])</f>
        <v>7.5</v>
      </c>
      <c r="U4820" s="2">
        <f>Tabla1[[#This Row],[KILOMETROS ADICIONALES]]*Tabla1[[#This Row],[COSTO ADICIONAL]]</f>
        <v>13.031999999999998</v>
      </c>
      <c r="V4820">
        <v>215.64</v>
      </c>
      <c r="W4820" s="2">
        <f>Tabla1[[#This Row],[COSTO NORMAL2]]+Tabla1[[#This Row],[COSTO ADICIONAL2]]</f>
        <v>20.531999999999996</v>
      </c>
    </row>
    <row r="4821" spans="1:23" x14ac:dyDescent="0.25">
      <c r="A4821" t="s">
        <v>7153</v>
      </c>
      <c r="B4821" t="s">
        <v>7711</v>
      </c>
      <c r="C4821" t="s">
        <v>13912</v>
      </c>
      <c r="D4821" t="s">
        <v>13</v>
      </c>
      <c r="E4821" t="s">
        <v>14845</v>
      </c>
      <c r="F4821" t="s">
        <v>14</v>
      </c>
      <c r="G4821" t="s">
        <v>41</v>
      </c>
      <c r="H4821" t="s">
        <v>128</v>
      </c>
      <c r="I4821" t="s">
        <v>7712</v>
      </c>
      <c r="J4821" t="str">
        <f>MID(Tabla1[[#This Row],[HORA2]],1,2)</f>
        <v>11</v>
      </c>
      <c r="K4821" t="s">
        <v>43</v>
      </c>
      <c r="L4821" t="s">
        <v>31</v>
      </c>
      <c r="M4821" t="s">
        <v>14867</v>
      </c>
      <c r="N4821" t="s">
        <v>22</v>
      </c>
      <c r="O4821">
        <v>12.59</v>
      </c>
      <c r="P48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8.84</v>
      </c>
      <c r="Q4821">
        <f>IF(Tabla1[[#This Row],[SERVICIO]]="COMIDA",3,IF(Tabla1[[#This Row],[SERVICIO]]="CONTROLADO",12,IF(Tabla1[[#This Row],[SERVICIO]]="RÁPIDO",3.75,IF(Tabla1[[#This Row],[SERVICIO]]="NORMAL",2.5,))))</f>
        <v>3.75</v>
      </c>
      <c r="R4821">
        <f>IF(Tabla1[[#This Row],[SERVICIO]]="COMIDA",3.5,IF(Tabla1[[#This Row],[SERVICIO]]="CONTROLADO",8,IF(Tabla1[[#This Row],[SERVICIO]]="RÁPIDO",4.5,IF(Tabla1[[#This Row],[SERVICIO]]="NORMAL",3,))))</f>
        <v>4.5</v>
      </c>
      <c r="S48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21" s="2">
        <f>IF(Tabla1[[#This Row],[KILOMETROS ADICIONALES]]=0,Tabla1[[#This Row],[KILOMETROS]]*Tabla1[[#This Row],[COSTO NORMAL]],Tabla1[[#This Row],[COSTO NORMAL]]*Tabla1[[#This Row],[KILOMETROS HASTA]])</f>
        <v>16.875</v>
      </c>
      <c r="U4821" s="2">
        <f>Tabla1[[#This Row],[KILOMETROS ADICIONALES]]*Tabla1[[#This Row],[COSTO ADICIONAL]]</f>
        <v>4.8620000000000001</v>
      </c>
      <c r="V4821">
        <v>201.48</v>
      </c>
      <c r="W4821" s="2">
        <f>Tabla1[[#This Row],[COSTO NORMAL2]]+Tabla1[[#This Row],[COSTO ADICIONAL2]]</f>
        <v>21.737000000000002</v>
      </c>
    </row>
    <row r="4822" spans="1:23" x14ac:dyDescent="0.25">
      <c r="A4822" t="s">
        <v>7153</v>
      </c>
      <c r="B4822" t="s">
        <v>7711</v>
      </c>
      <c r="C4822" t="s">
        <v>13913</v>
      </c>
      <c r="D4822" t="s">
        <v>13</v>
      </c>
      <c r="E4822" t="s">
        <v>14844</v>
      </c>
      <c r="F4822" t="s">
        <v>14</v>
      </c>
      <c r="G4822" t="s">
        <v>15</v>
      </c>
      <c r="H4822" t="s">
        <v>2675</v>
      </c>
      <c r="I4822" t="s">
        <v>7713</v>
      </c>
      <c r="J4822" t="str">
        <f>MID(Tabla1[[#This Row],[HORA2]],1,2)</f>
        <v>16</v>
      </c>
      <c r="K4822" t="s">
        <v>43</v>
      </c>
      <c r="L4822" t="s">
        <v>31</v>
      </c>
      <c r="M4822" t="s">
        <v>14867</v>
      </c>
      <c r="N4822" t="s">
        <v>22</v>
      </c>
      <c r="O4822">
        <v>9.61</v>
      </c>
      <c r="P48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7.1099999999999994</v>
      </c>
      <c r="Q4822">
        <f>IF(Tabla1[[#This Row],[SERVICIO]]="COMIDA",3,IF(Tabla1[[#This Row],[SERVICIO]]="CONTROLADO",12,IF(Tabla1[[#This Row],[SERVICIO]]="RÁPIDO",3.75,IF(Tabla1[[#This Row],[SERVICIO]]="NORMAL",2.5,))))</f>
        <v>2.5</v>
      </c>
      <c r="R4822">
        <f>IF(Tabla1[[#This Row],[SERVICIO]]="COMIDA",3.5,IF(Tabla1[[#This Row],[SERVICIO]]="CONTROLADO",8,IF(Tabla1[[#This Row],[SERVICIO]]="RÁPIDO",4.5,IF(Tabla1[[#This Row],[SERVICIO]]="NORMAL",3,))))</f>
        <v>3</v>
      </c>
      <c r="S4822">
        <f>IF(Tabla1[[#This Row],[SERVICIO]]="COMIDA",0.75,IF(Tabla1[[#This Row],[SERVICIO]]="CONTROLADO",2.65,IF(Tabla1[[#This Row],[SERVICIO]]="RÁPIDO",0.55,IF(Tabla1[[#This Row],[SERVICIO]]="NORMAL",1.2,))))</f>
        <v>1.2</v>
      </c>
      <c r="T4822" s="2">
        <f>IF(Tabla1[[#This Row],[KILOMETROS ADICIONALES]]=0,Tabla1[[#This Row],[KILOMETROS]]*Tabla1[[#This Row],[COSTO NORMAL]],Tabla1[[#This Row],[COSTO NORMAL]]*Tabla1[[#This Row],[KILOMETROS HASTA]])</f>
        <v>7.5</v>
      </c>
      <c r="U4822" s="2">
        <f>Tabla1[[#This Row],[KILOMETROS ADICIONALES]]*Tabla1[[#This Row],[COSTO ADICIONAL]]</f>
        <v>8.5319999999999983</v>
      </c>
      <c r="V4822">
        <v>19.309999999999999</v>
      </c>
      <c r="W4822" s="2">
        <f>Tabla1[[#This Row],[COSTO NORMAL2]]+Tabla1[[#This Row],[COSTO ADICIONAL2]]</f>
        <v>16.031999999999996</v>
      </c>
    </row>
    <row r="4823" spans="1:23" x14ac:dyDescent="0.25">
      <c r="A4823" t="s">
        <v>7153</v>
      </c>
      <c r="B4823" t="s">
        <v>7714</v>
      </c>
      <c r="C4823" t="s">
        <v>13914</v>
      </c>
      <c r="D4823" t="s">
        <v>13</v>
      </c>
      <c r="E4823" t="s">
        <v>14845</v>
      </c>
      <c r="F4823" t="s">
        <v>14</v>
      </c>
      <c r="G4823" t="s">
        <v>15</v>
      </c>
      <c r="H4823" t="s">
        <v>128</v>
      </c>
      <c r="I4823" t="s">
        <v>7715</v>
      </c>
      <c r="J4823" t="str">
        <f>MID(Tabla1[[#This Row],[HORA2]],1,2)</f>
        <v>10</v>
      </c>
      <c r="K4823" t="s">
        <v>31</v>
      </c>
      <c r="L4823" t="s">
        <v>149</v>
      </c>
      <c r="M4823" t="s">
        <v>14867</v>
      </c>
      <c r="N4823" t="s">
        <v>22</v>
      </c>
      <c r="O4823">
        <v>7.88</v>
      </c>
      <c r="P48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4.13</v>
      </c>
      <c r="Q4823">
        <f>IF(Tabla1[[#This Row],[SERVICIO]]="COMIDA",3,IF(Tabla1[[#This Row],[SERVICIO]]="CONTROLADO",12,IF(Tabla1[[#This Row],[SERVICIO]]="RÁPIDO",3.75,IF(Tabla1[[#This Row],[SERVICIO]]="NORMAL",2.5,))))</f>
        <v>3.75</v>
      </c>
      <c r="R4823">
        <f>IF(Tabla1[[#This Row],[SERVICIO]]="COMIDA",3.5,IF(Tabla1[[#This Row],[SERVICIO]]="CONTROLADO",8,IF(Tabla1[[#This Row],[SERVICIO]]="RÁPIDO",4.5,IF(Tabla1[[#This Row],[SERVICIO]]="NORMAL",3,))))</f>
        <v>4.5</v>
      </c>
      <c r="S48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23" s="2">
        <f>IF(Tabla1[[#This Row],[KILOMETROS ADICIONALES]]=0,Tabla1[[#This Row],[KILOMETROS]]*Tabla1[[#This Row],[COSTO NORMAL]],Tabla1[[#This Row],[COSTO NORMAL]]*Tabla1[[#This Row],[KILOMETROS HASTA]])</f>
        <v>16.875</v>
      </c>
      <c r="U4823" s="2">
        <f>Tabla1[[#This Row],[KILOMETROS ADICIONALES]]*Tabla1[[#This Row],[COSTO ADICIONAL]]</f>
        <v>2.2715000000000001</v>
      </c>
      <c r="V4823">
        <v>69.3</v>
      </c>
      <c r="W4823" s="2">
        <f>Tabla1[[#This Row],[COSTO NORMAL2]]+Tabla1[[#This Row],[COSTO ADICIONAL2]]</f>
        <v>19.1465</v>
      </c>
    </row>
    <row r="4824" spans="1:23" x14ac:dyDescent="0.25">
      <c r="A4824" t="s">
        <v>7153</v>
      </c>
      <c r="B4824" t="s">
        <v>7716</v>
      </c>
      <c r="C4824" t="s">
        <v>13915</v>
      </c>
      <c r="D4824" t="s">
        <v>13</v>
      </c>
      <c r="E4824" t="s">
        <v>14847</v>
      </c>
      <c r="F4824" t="s">
        <v>14</v>
      </c>
      <c r="G4824" t="s">
        <v>15</v>
      </c>
      <c r="H4824" t="s">
        <v>7153</v>
      </c>
      <c r="I4824" t="s">
        <v>7717</v>
      </c>
      <c r="J4824" t="str">
        <f>MID(Tabla1[[#This Row],[HORA2]],1,2)</f>
        <v>21</v>
      </c>
      <c r="K4824" t="s">
        <v>19</v>
      </c>
      <c r="L4824" t="s">
        <v>90</v>
      </c>
      <c r="M4824" t="s">
        <v>14867</v>
      </c>
      <c r="N4824" t="s">
        <v>22</v>
      </c>
      <c r="O4824">
        <v>14.28</v>
      </c>
      <c r="P48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11.28</v>
      </c>
      <c r="Q4824">
        <f>IF(Tabla1[[#This Row],[SERVICIO]]="COMIDA",3,IF(Tabla1[[#This Row],[SERVICIO]]="CONTROLADO",12,IF(Tabla1[[#This Row],[SERVICIO]]="RÁPIDO",3.75,IF(Tabla1[[#This Row],[SERVICIO]]="NORMAL",2.5,))))</f>
        <v>3</v>
      </c>
      <c r="R4824">
        <f>IF(Tabla1[[#This Row],[SERVICIO]]="COMIDA",3.5,IF(Tabla1[[#This Row],[SERVICIO]]="CONTROLADO",8,IF(Tabla1[[#This Row],[SERVICIO]]="RÁPIDO",4.5,IF(Tabla1[[#This Row],[SERVICIO]]="NORMAL",3,))))</f>
        <v>3.5</v>
      </c>
      <c r="S4824">
        <f>IF(Tabla1[[#This Row],[SERVICIO]]="COMIDA",0.75,IF(Tabla1[[#This Row],[SERVICIO]]="CONTROLADO",2.65,IF(Tabla1[[#This Row],[SERVICIO]]="RÁPIDO",0.55,IF(Tabla1[[#This Row],[SERVICIO]]="NORMAL",1.2,))))</f>
        <v>0.75</v>
      </c>
      <c r="T4824" s="2">
        <f>IF(Tabla1[[#This Row],[KILOMETROS ADICIONALES]]=0,Tabla1[[#This Row],[KILOMETROS]]*Tabla1[[#This Row],[COSTO NORMAL]],Tabla1[[#This Row],[COSTO NORMAL]]*Tabla1[[#This Row],[KILOMETROS HASTA]])</f>
        <v>10.5</v>
      </c>
      <c r="U4824" s="2">
        <f>Tabla1[[#This Row],[KILOMETROS ADICIONALES]]*Tabla1[[#This Row],[COSTO ADICIONAL]]</f>
        <v>8.4599999999999991</v>
      </c>
      <c r="V4824">
        <v>52.42</v>
      </c>
      <c r="W4824" s="2">
        <f>Tabla1[[#This Row],[COSTO NORMAL2]]+Tabla1[[#This Row],[COSTO ADICIONAL2]]</f>
        <v>18.96</v>
      </c>
    </row>
    <row r="4825" spans="1:23" x14ac:dyDescent="0.25">
      <c r="A4825" t="s">
        <v>7153</v>
      </c>
      <c r="B4825" t="s">
        <v>7718</v>
      </c>
      <c r="C4825" t="s">
        <v>13916</v>
      </c>
      <c r="D4825" t="s">
        <v>13</v>
      </c>
      <c r="E4825" t="s">
        <v>14847</v>
      </c>
      <c r="F4825" t="s">
        <v>14</v>
      </c>
      <c r="G4825" t="s">
        <v>15</v>
      </c>
      <c r="H4825" t="s">
        <v>7153</v>
      </c>
      <c r="I4825" t="s">
        <v>7719</v>
      </c>
      <c r="J4825" t="str">
        <f>MID(Tabla1[[#This Row],[HORA2]],1,2)</f>
        <v>20</v>
      </c>
      <c r="K4825" t="s">
        <v>19</v>
      </c>
      <c r="L4825" t="s">
        <v>20</v>
      </c>
      <c r="M4825" t="s">
        <v>14867</v>
      </c>
      <c r="N4825" t="s">
        <v>22</v>
      </c>
      <c r="O4825">
        <v>4.57</v>
      </c>
      <c r="P48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1.5700000000000003</v>
      </c>
      <c r="Q4825">
        <f>IF(Tabla1[[#This Row],[SERVICIO]]="COMIDA",3,IF(Tabla1[[#This Row],[SERVICIO]]="CONTROLADO",12,IF(Tabla1[[#This Row],[SERVICIO]]="RÁPIDO",3.75,IF(Tabla1[[#This Row],[SERVICIO]]="NORMAL",2.5,))))</f>
        <v>3</v>
      </c>
      <c r="R4825">
        <f>IF(Tabla1[[#This Row],[SERVICIO]]="COMIDA",3.5,IF(Tabla1[[#This Row],[SERVICIO]]="CONTROLADO",8,IF(Tabla1[[#This Row],[SERVICIO]]="RÁPIDO",4.5,IF(Tabla1[[#This Row],[SERVICIO]]="NORMAL",3,))))</f>
        <v>3.5</v>
      </c>
      <c r="S4825">
        <f>IF(Tabla1[[#This Row],[SERVICIO]]="COMIDA",0.75,IF(Tabla1[[#This Row],[SERVICIO]]="CONTROLADO",2.65,IF(Tabla1[[#This Row],[SERVICIO]]="RÁPIDO",0.55,IF(Tabla1[[#This Row],[SERVICIO]]="NORMAL",1.2,))))</f>
        <v>0.75</v>
      </c>
      <c r="T4825" s="2">
        <f>IF(Tabla1[[#This Row],[KILOMETROS ADICIONALES]]=0,Tabla1[[#This Row],[KILOMETROS]]*Tabla1[[#This Row],[COSTO NORMAL]],Tabla1[[#This Row],[COSTO NORMAL]]*Tabla1[[#This Row],[KILOMETROS HASTA]])</f>
        <v>10.5</v>
      </c>
      <c r="U4825" s="2">
        <f>Tabla1[[#This Row],[KILOMETROS ADICIONALES]]*Tabla1[[#This Row],[COSTO ADICIONAL]]</f>
        <v>1.1775000000000002</v>
      </c>
      <c r="V4825">
        <v>164.21</v>
      </c>
      <c r="W4825" s="2">
        <f>Tabla1[[#This Row],[COSTO NORMAL2]]+Tabla1[[#This Row],[COSTO ADICIONAL2]]</f>
        <v>11.6775</v>
      </c>
    </row>
    <row r="4826" spans="1:23" x14ac:dyDescent="0.25">
      <c r="A4826" t="s">
        <v>7153</v>
      </c>
      <c r="B4826" t="s">
        <v>6357</v>
      </c>
      <c r="C4826" t="s">
        <v>13917</v>
      </c>
      <c r="D4826" t="s">
        <v>13</v>
      </c>
      <c r="E4826" t="s">
        <v>14845</v>
      </c>
      <c r="F4826" t="s">
        <v>14</v>
      </c>
      <c r="G4826" t="s">
        <v>24</v>
      </c>
      <c r="H4826" t="s">
        <v>128</v>
      </c>
      <c r="I4826" t="s">
        <v>7720</v>
      </c>
      <c r="J4826" t="str">
        <f>MID(Tabla1[[#This Row],[HORA2]],1,2)</f>
        <v>10</v>
      </c>
      <c r="K4826" t="s">
        <v>96</v>
      </c>
      <c r="L4826" t="s">
        <v>96</v>
      </c>
      <c r="M4826" t="s">
        <v>14867</v>
      </c>
      <c r="N4826" t="s">
        <v>22</v>
      </c>
      <c r="O4826">
        <v>1.5</v>
      </c>
      <c r="P48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26">
        <f>IF(Tabla1[[#This Row],[SERVICIO]]="COMIDA",3,IF(Tabla1[[#This Row],[SERVICIO]]="CONTROLADO",12,IF(Tabla1[[#This Row],[SERVICIO]]="RÁPIDO",3.75,IF(Tabla1[[#This Row],[SERVICIO]]="NORMAL",2.5,))))</f>
        <v>3.75</v>
      </c>
      <c r="R4826">
        <f>IF(Tabla1[[#This Row],[SERVICIO]]="COMIDA",3.5,IF(Tabla1[[#This Row],[SERVICIO]]="CONTROLADO",8,IF(Tabla1[[#This Row],[SERVICIO]]="RÁPIDO",4.5,IF(Tabla1[[#This Row],[SERVICIO]]="NORMAL",3,))))</f>
        <v>4.5</v>
      </c>
      <c r="S48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26" s="2">
        <f>IF(Tabla1[[#This Row],[KILOMETROS ADICIONALES]]=0,Tabla1[[#This Row],[KILOMETROS]]*Tabla1[[#This Row],[COSTO NORMAL]],Tabla1[[#This Row],[COSTO NORMAL]]*Tabla1[[#This Row],[KILOMETROS HASTA]])</f>
        <v>6.75</v>
      </c>
      <c r="U4826" s="2">
        <f>Tabla1[[#This Row],[KILOMETROS ADICIONALES]]*Tabla1[[#This Row],[COSTO ADICIONAL]]</f>
        <v>0</v>
      </c>
      <c r="V4826">
        <v>49.41</v>
      </c>
      <c r="W4826" s="2">
        <f>Tabla1[[#This Row],[COSTO NORMAL2]]+Tabla1[[#This Row],[COSTO ADICIONAL2]]</f>
        <v>6.75</v>
      </c>
    </row>
    <row r="4827" spans="1:23" x14ac:dyDescent="0.25">
      <c r="A4827" t="s">
        <v>7153</v>
      </c>
      <c r="B4827" t="s">
        <v>7721</v>
      </c>
      <c r="C4827" t="s">
        <v>13918</v>
      </c>
      <c r="D4827" t="s">
        <v>13</v>
      </c>
      <c r="E4827" t="s">
        <v>14847</v>
      </c>
      <c r="F4827" t="s">
        <v>14</v>
      </c>
      <c r="G4827" t="s">
        <v>15</v>
      </c>
      <c r="H4827" t="s">
        <v>7153</v>
      </c>
      <c r="I4827" t="s">
        <v>7722</v>
      </c>
      <c r="J4827" t="str">
        <f>MID(Tabla1[[#This Row],[HORA2]],1,2)</f>
        <v>20</v>
      </c>
      <c r="K4827" t="s">
        <v>19</v>
      </c>
      <c r="L4827" t="s">
        <v>90</v>
      </c>
      <c r="M4827" t="s">
        <v>14867</v>
      </c>
      <c r="N4827" t="s">
        <v>22</v>
      </c>
      <c r="O4827">
        <v>17.670000000000002</v>
      </c>
      <c r="P48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14.670000000000002</v>
      </c>
      <c r="Q4827">
        <f>IF(Tabla1[[#This Row],[SERVICIO]]="COMIDA",3,IF(Tabla1[[#This Row],[SERVICIO]]="CONTROLADO",12,IF(Tabla1[[#This Row],[SERVICIO]]="RÁPIDO",3.75,IF(Tabla1[[#This Row],[SERVICIO]]="NORMAL",2.5,))))</f>
        <v>3</v>
      </c>
      <c r="R4827">
        <f>IF(Tabla1[[#This Row],[SERVICIO]]="COMIDA",3.5,IF(Tabla1[[#This Row],[SERVICIO]]="CONTROLADO",8,IF(Tabla1[[#This Row],[SERVICIO]]="RÁPIDO",4.5,IF(Tabla1[[#This Row],[SERVICIO]]="NORMAL",3,))))</f>
        <v>3.5</v>
      </c>
      <c r="S4827">
        <f>IF(Tabla1[[#This Row],[SERVICIO]]="COMIDA",0.75,IF(Tabla1[[#This Row],[SERVICIO]]="CONTROLADO",2.65,IF(Tabla1[[#This Row],[SERVICIO]]="RÁPIDO",0.55,IF(Tabla1[[#This Row],[SERVICIO]]="NORMAL",1.2,))))</f>
        <v>0.75</v>
      </c>
      <c r="T4827" s="2">
        <f>IF(Tabla1[[#This Row],[KILOMETROS ADICIONALES]]=0,Tabla1[[#This Row],[KILOMETROS]]*Tabla1[[#This Row],[COSTO NORMAL]],Tabla1[[#This Row],[COSTO NORMAL]]*Tabla1[[#This Row],[KILOMETROS HASTA]])</f>
        <v>10.5</v>
      </c>
      <c r="U4827" s="2">
        <f>Tabla1[[#This Row],[KILOMETROS ADICIONALES]]*Tabla1[[#This Row],[COSTO ADICIONAL]]</f>
        <v>11.002500000000001</v>
      </c>
      <c r="V4827">
        <v>223.99</v>
      </c>
      <c r="W4827" s="2">
        <f>Tabla1[[#This Row],[COSTO NORMAL2]]+Tabla1[[#This Row],[COSTO ADICIONAL2]]</f>
        <v>21.502500000000001</v>
      </c>
    </row>
    <row r="4828" spans="1:23" x14ac:dyDescent="0.25">
      <c r="A4828" t="s">
        <v>7153</v>
      </c>
      <c r="B4828" t="s">
        <v>7723</v>
      </c>
      <c r="C4828" t="s">
        <v>13919</v>
      </c>
      <c r="D4828" t="s">
        <v>13</v>
      </c>
      <c r="E4828" t="s">
        <v>14847</v>
      </c>
      <c r="F4828" t="s">
        <v>14</v>
      </c>
      <c r="G4828" t="s">
        <v>15</v>
      </c>
      <c r="H4828" t="s">
        <v>7153</v>
      </c>
      <c r="I4828" t="s">
        <v>7724</v>
      </c>
      <c r="J4828" t="str">
        <f>MID(Tabla1[[#This Row],[HORA2]],1,2)</f>
        <v>20</v>
      </c>
      <c r="K4828" t="s">
        <v>19</v>
      </c>
      <c r="L4828" t="s">
        <v>26</v>
      </c>
      <c r="M4828" t="s">
        <v>14867</v>
      </c>
      <c r="N4828" t="s">
        <v>22</v>
      </c>
      <c r="O4828">
        <v>16.09</v>
      </c>
      <c r="P48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4828">
        <f>IF(Tabla1[[#This Row],[SERVICIO]]="COMIDA",3,IF(Tabla1[[#This Row],[SERVICIO]]="CONTROLADO",12,IF(Tabla1[[#This Row],[SERVICIO]]="RÁPIDO",3.75,IF(Tabla1[[#This Row],[SERVICIO]]="NORMAL",2.5,))))</f>
        <v>3</v>
      </c>
      <c r="R4828">
        <f>IF(Tabla1[[#This Row],[SERVICIO]]="COMIDA",3.5,IF(Tabla1[[#This Row],[SERVICIO]]="CONTROLADO",8,IF(Tabla1[[#This Row],[SERVICIO]]="RÁPIDO",4.5,IF(Tabla1[[#This Row],[SERVICIO]]="NORMAL",3,))))</f>
        <v>3.5</v>
      </c>
      <c r="S4828">
        <f>IF(Tabla1[[#This Row],[SERVICIO]]="COMIDA",0.75,IF(Tabla1[[#This Row],[SERVICIO]]="CONTROLADO",2.65,IF(Tabla1[[#This Row],[SERVICIO]]="RÁPIDO",0.55,IF(Tabla1[[#This Row],[SERVICIO]]="NORMAL",1.2,))))</f>
        <v>0.75</v>
      </c>
      <c r="T4828" s="2">
        <f>IF(Tabla1[[#This Row],[KILOMETROS ADICIONALES]]=0,Tabla1[[#This Row],[KILOMETROS]]*Tabla1[[#This Row],[COSTO NORMAL]],Tabla1[[#This Row],[COSTO NORMAL]]*Tabla1[[#This Row],[KILOMETROS HASTA]])</f>
        <v>10.5</v>
      </c>
      <c r="U4828" s="2">
        <f>Tabla1[[#This Row],[KILOMETROS ADICIONALES]]*Tabla1[[#This Row],[COSTO ADICIONAL]]</f>
        <v>9.817499999999999</v>
      </c>
      <c r="V4828">
        <v>165.26</v>
      </c>
      <c r="W4828" s="2">
        <f>Tabla1[[#This Row],[COSTO NORMAL2]]+Tabla1[[#This Row],[COSTO ADICIONAL2]]</f>
        <v>20.317499999999999</v>
      </c>
    </row>
    <row r="4829" spans="1:23" x14ac:dyDescent="0.25">
      <c r="A4829" t="s">
        <v>7153</v>
      </c>
      <c r="B4829" t="s">
        <v>7725</v>
      </c>
      <c r="C4829" t="s">
        <v>13920</v>
      </c>
      <c r="D4829" t="s">
        <v>13</v>
      </c>
      <c r="E4829" t="s">
        <v>14845</v>
      </c>
      <c r="F4829" t="s">
        <v>14</v>
      </c>
      <c r="G4829" t="s">
        <v>15</v>
      </c>
      <c r="H4829" t="s">
        <v>128</v>
      </c>
      <c r="I4829" t="s">
        <v>7726</v>
      </c>
      <c r="J4829" t="str">
        <f>MID(Tabla1[[#This Row],[HORA2]],1,2)</f>
        <v>10</v>
      </c>
      <c r="K4829" t="s">
        <v>153</v>
      </c>
      <c r="L4829" t="s">
        <v>44</v>
      </c>
      <c r="M4829" t="s">
        <v>14867</v>
      </c>
      <c r="N4829" t="s">
        <v>22</v>
      </c>
      <c r="O4829">
        <v>5.89</v>
      </c>
      <c r="P48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2.1399999999999997</v>
      </c>
      <c r="Q4829">
        <f>IF(Tabla1[[#This Row],[SERVICIO]]="COMIDA",3,IF(Tabla1[[#This Row],[SERVICIO]]="CONTROLADO",12,IF(Tabla1[[#This Row],[SERVICIO]]="RÁPIDO",3.75,IF(Tabla1[[#This Row],[SERVICIO]]="NORMAL",2.5,))))</f>
        <v>3.75</v>
      </c>
      <c r="R4829">
        <f>IF(Tabla1[[#This Row],[SERVICIO]]="COMIDA",3.5,IF(Tabla1[[#This Row],[SERVICIO]]="CONTROLADO",8,IF(Tabla1[[#This Row],[SERVICIO]]="RÁPIDO",4.5,IF(Tabla1[[#This Row],[SERVICIO]]="NORMAL",3,))))</f>
        <v>4.5</v>
      </c>
      <c r="S48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29" s="2">
        <f>IF(Tabla1[[#This Row],[KILOMETROS ADICIONALES]]=0,Tabla1[[#This Row],[KILOMETROS]]*Tabla1[[#This Row],[COSTO NORMAL]],Tabla1[[#This Row],[COSTO NORMAL]]*Tabla1[[#This Row],[KILOMETROS HASTA]])</f>
        <v>16.875</v>
      </c>
      <c r="U4829" s="2">
        <f>Tabla1[[#This Row],[KILOMETROS ADICIONALES]]*Tabla1[[#This Row],[COSTO ADICIONAL]]</f>
        <v>1.1769999999999998</v>
      </c>
      <c r="V4829">
        <v>6.08</v>
      </c>
      <c r="W4829" s="2">
        <f>Tabla1[[#This Row],[COSTO NORMAL2]]+Tabla1[[#This Row],[COSTO ADICIONAL2]]</f>
        <v>18.052</v>
      </c>
    </row>
    <row r="4830" spans="1:23" x14ac:dyDescent="0.25">
      <c r="A4830" t="s">
        <v>7153</v>
      </c>
      <c r="B4830" t="s">
        <v>7727</v>
      </c>
      <c r="C4830" t="s">
        <v>13921</v>
      </c>
      <c r="D4830" t="s">
        <v>13</v>
      </c>
      <c r="E4830" t="s">
        <v>14844</v>
      </c>
      <c r="F4830" t="s">
        <v>295</v>
      </c>
      <c r="G4830" t="s">
        <v>15</v>
      </c>
      <c r="H4830" t="s">
        <v>128</v>
      </c>
      <c r="I4830" t="s">
        <v>7728</v>
      </c>
      <c r="J4830" t="str">
        <f>MID(Tabla1[[#This Row],[HORA2]],1,2)</f>
        <v>12</v>
      </c>
      <c r="K4830" t="s">
        <v>21</v>
      </c>
      <c r="L4830" t="s">
        <v>92</v>
      </c>
      <c r="M4830" t="s">
        <v>14867</v>
      </c>
      <c r="N4830" t="s">
        <v>22</v>
      </c>
      <c r="O4830">
        <v>9.5500000000000007</v>
      </c>
      <c r="P48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7.0500000000000007</v>
      </c>
      <c r="Q4830">
        <f>IF(Tabla1[[#This Row],[SERVICIO]]="COMIDA",3,IF(Tabla1[[#This Row],[SERVICIO]]="CONTROLADO",12,IF(Tabla1[[#This Row],[SERVICIO]]="RÁPIDO",3.75,IF(Tabla1[[#This Row],[SERVICIO]]="NORMAL",2.5,))))</f>
        <v>2.5</v>
      </c>
      <c r="R4830">
        <f>IF(Tabla1[[#This Row],[SERVICIO]]="COMIDA",3.5,IF(Tabla1[[#This Row],[SERVICIO]]="CONTROLADO",8,IF(Tabla1[[#This Row],[SERVICIO]]="RÁPIDO",4.5,IF(Tabla1[[#This Row],[SERVICIO]]="NORMAL",3,))))</f>
        <v>3</v>
      </c>
      <c r="S4830">
        <f>IF(Tabla1[[#This Row],[SERVICIO]]="COMIDA",0.75,IF(Tabla1[[#This Row],[SERVICIO]]="CONTROLADO",2.65,IF(Tabla1[[#This Row],[SERVICIO]]="RÁPIDO",0.55,IF(Tabla1[[#This Row],[SERVICIO]]="NORMAL",1.2,))))</f>
        <v>1.2</v>
      </c>
      <c r="T4830" s="2">
        <f>IF(Tabla1[[#This Row],[KILOMETROS ADICIONALES]]=0,Tabla1[[#This Row],[KILOMETROS]]*Tabla1[[#This Row],[COSTO NORMAL]],Tabla1[[#This Row],[COSTO NORMAL]]*Tabla1[[#This Row],[KILOMETROS HASTA]])</f>
        <v>7.5</v>
      </c>
      <c r="U4830" s="2">
        <f>Tabla1[[#This Row],[KILOMETROS ADICIONALES]]*Tabla1[[#This Row],[COSTO ADICIONAL]]</f>
        <v>8.4600000000000009</v>
      </c>
      <c r="V4830">
        <v>123.56</v>
      </c>
      <c r="W4830" s="2">
        <f>Tabla1[[#This Row],[COSTO NORMAL2]]+Tabla1[[#This Row],[COSTO ADICIONAL2]]</f>
        <v>15.96</v>
      </c>
    </row>
    <row r="4831" spans="1:23" x14ac:dyDescent="0.25">
      <c r="A4831" t="s">
        <v>7153</v>
      </c>
      <c r="B4831" t="s">
        <v>7729</v>
      </c>
      <c r="C4831" t="s">
        <v>13922</v>
      </c>
      <c r="D4831" t="s">
        <v>13</v>
      </c>
      <c r="E4831" t="s">
        <v>14847</v>
      </c>
      <c r="F4831" t="s">
        <v>14</v>
      </c>
      <c r="G4831" t="s">
        <v>15</v>
      </c>
      <c r="H4831" t="s">
        <v>7153</v>
      </c>
      <c r="I4831" t="s">
        <v>7730</v>
      </c>
      <c r="J4831" t="str">
        <f>MID(Tabla1[[#This Row],[HORA2]],1,2)</f>
        <v>22</v>
      </c>
      <c r="K4831" t="s">
        <v>19</v>
      </c>
      <c r="L4831" t="s">
        <v>92</v>
      </c>
      <c r="M4831" t="s">
        <v>14867</v>
      </c>
      <c r="N4831" t="s">
        <v>22</v>
      </c>
      <c r="O4831">
        <v>11.27</v>
      </c>
      <c r="P48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8.27</v>
      </c>
      <c r="Q4831">
        <f>IF(Tabla1[[#This Row],[SERVICIO]]="COMIDA",3,IF(Tabla1[[#This Row],[SERVICIO]]="CONTROLADO",12,IF(Tabla1[[#This Row],[SERVICIO]]="RÁPIDO",3.75,IF(Tabla1[[#This Row],[SERVICIO]]="NORMAL",2.5,))))</f>
        <v>3</v>
      </c>
      <c r="R4831">
        <f>IF(Tabla1[[#This Row],[SERVICIO]]="COMIDA",3.5,IF(Tabla1[[#This Row],[SERVICIO]]="CONTROLADO",8,IF(Tabla1[[#This Row],[SERVICIO]]="RÁPIDO",4.5,IF(Tabla1[[#This Row],[SERVICIO]]="NORMAL",3,))))</f>
        <v>3.5</v>
      </c>
      <c r="S4831">
        <f>IF(Tabla1[[#This Row],[SERVICIO]]="COMIDA",0.75,IF(Tabla1[[#This Row],[SERVICIO]]="CONTROLADO",2.65,IF(Tabla1[[#This Row],[SERVICIO]]="RÁPIDO",0.55,IF(Tabla1[[#This Row],[SERVICIO]]="NORMAL",1.2,))))</f>
        <v>0.75</v>
      </c>
      <c r="T4831" s="2">
        <f>IF(Tabla1[[#This Row],[KILOMETROS ADICIONALES]]=0,Tabla1[[#This Row],[KILOMETROS]]*Tabla1[[#This Row],[COSTO NORMAL]],Tabla1[[#This Row],[COSTO NORMAL]]*Tabla1[[#This Row],[KILOMETROS HASTA]])</f>
        <v>10.5</v>
      </c>
      <c r="U4831" s="2">
        <f>Tabla1[[#This Row],[KILOMETROS ADICIONALES]]*Tabla1[[#This Row],[COSTO ADICIONAL]]</f>
        <v>6.2024999999999997</v>
      </c>
      <c r="V4831">
        <v>143.93</v>
      </c>
      <c r="W4831" s="2">
        <f>Tabla1[[#This Row],[COSTO NORMAL2]]+Tabla1[[#This Row],[COSTO ADICIONAL2]]</f>
        <v>16.702500000000001</v>
      </c>
    </row>
    <row r="4832" spans="1:23" x14ac:dyDescent="0.25">
      <c r="A4832" t="s">
        <v>7153</v>
      </c>
      <c r="B4832" t="s">
        <v>7731</v>
      </c>
      <c r="C4832" t="s">
        <v>13923</v>
      </c>
      <c r="D4832" t="s">
        <v>13</v>
      </c>
      <c r="E4832" t="s">
        <v>14846</v>
      </c>
      <c r="F4832" t="s">
        <v>14</v>
      </c>
      <c r="G4832" t="s">
        <v>15</v>
      </c>
      <c r="H4832" t="s">
        <v>2675</v>
      </c>
      <c r="I4832" t="s">
        <v>7732</v>
      </c>
      <c r="J4832" t="str">
        <f>MID(Tabla1[[#This Row],[HORA2]],1,2)</f>
        <v>12</v>
      </c>
      <c r="K4832" t="s">
        <v>43</v>
      </c>
      <c r="L4832" t="s">
        <v>78</v>
      </c>
      <c r="M4832" t="s">
        <v>14867</v>
      </c>
      <c r="N4832" t="s">
        <v>22</v>
      </c>
      <c r="O4832">
        <v>15.5</v>
      </c>
      <c r="P48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4832">
        <f>IF(Tabla1[[#This Row],[SERVICIO]]="COMIDA",3,IF(Tabla1[[#This Row],[SERVICIO]]="CONTROLADO",12,IF(Tabla1[[#This Row],[SERVICIO]]="RÁPIDO",3.75,IF(Tabla1[[#This Row],[SERVICIO]]="NORMAL",2.5,))))</f>
        <v>12</v>
      </c>
      <c r="R4832">
        <f>IF(Tabla1[[#This Row],[SERVICIO]]="COMIDA",3.5,IF(Tabla1[[#This Row],[SERVICIO]]="CONTROLADO",8,IF(Tabla1[[#This Row],[SERVICIO]]="RÁPIDO",4.5,IF(Tabla1[[#This Row],[SERVICIO]]="NORMAL",3,))))</f>
        <v>8</v>
      </c>
      <c r="S4832">
        <f>IF(Tabla1[[#This Row],[SERVICIO]]="COMIDA",0.75,IF(Tabla1[[#This Row],[SERVICIO]]="CONTROLADO",2.65,IF(Tabla1[[#This Row],[SERVICIO]]="RÁPIDO",0.55,IF(Tabla1[[#This Row],[SERVICIO]]="NORMAL",1.2,))))</f>
        <v>2.65</v>
      </c>
      <c r="T4832" s="2">
        <f>IF(Tabla1[[#This Row],[KILOMETROS ADICIONALES]]=0,Tabla1[[#This Row],[KILOMETROS]]*Tabla1[[#This Row],[COSTO NORMAL]],Tabla1[[#This Row],[COSTO NORMAL]]*Tabla1[[#This Row],[KILOMETROS HASTA]])</f>
        <v>96</v>
      </c>
      <c r="U4832" s="2">
        <f>Tabla1[[#This Row],[KILOMETROS ADICIONALES]]*Tabla1[[#This Row],[COSTO ADICIONAL]]</f>
        <v>9.2750000000000004</v>
      </c>
      <c r="V4832">
        <v>49.82</v>
      </c>
      <c r="W4832" s="2">
        <f>Tabla1[[#This Row],[COSTO NORMAL2]]+Tabla1[[#This Row],[COSTO ADICIONAL2]]</f>
        <v>105.27500000000001</v>
      </c>
    </row>
    <row r="4833" spans="1:23" x14ac:dyDescent="0.25">
      <c r="A4833" t="s">
        <v>7153</v>
      </c>
      <c r="B4833" t="s">
        <v>7733</v>
      </c>
      <c r="C4833" t="s">
        <v>13924</v>
      </c>
      <c r="D4833" t="s">
        <v>13</v>
      </c>
      <c r="E4833" t="s">
        <v>14845</v>
      </c>
      <c r="F4833" t="s">
        <v>14</v>
      </c>
      <c r="G4833" t="s">
        <v>15</v>
      </c>
      <c r="H4833" t="s">
        <v>128</v>
      </c>
      <c r="I4833" t="s">
        <v>7734</v>
      </c>
      <c r="J4833" t="str">
        <f>MID(Tabla1[[#This Row],[HORA2]],1,2)</f>
        <v>11</v>
      </c>
      <c r="K4833" t="s">
        <v>53</v>
      </c>
      <c r="L4833" t="s">
        <v>19</v>
      </c>
      <c r="M4833" t="s">
        <v>14867</v>
      </c>
      <c r="N4833" t="s">
        <v>22</v>
      </c>
      <c r="O4833">
        <v>2.56</v>
      </c>
      <c r="P48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33">
        <f>IF(Tabla1[[#This Row],[SERVICIO]]="COMIDA",3,IF(Tabla1[[#This Row],[SERVICIO]]="CONTROLADO",12,IF(Tabla1[[#This Row],[SERVICIO]]="RÁPIDO",3.75,IF(Tabla1[[#This Row],[SERVICIO]]="NORMAL",2.5,))))</f>
        <v>3.75</v>
      </c>
      <c r="R4833">
        <f>IF(Tabla1[[#This Row],[SERVICIO]]="COMIDA",3.5,IF(Tabla1[[#This Row],[SERVICIO]]="CONTROLADO",8,IF(Tabla1[[#This Row],[SERVICIO]]="RÁPIDO",4.5,IF(Tabla1[[#This Row],[SERVICIO]]="NORMAL",3,))))</f>
        <v>4.5</v>
      </c>
      <c r="S48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33" s="2">
        <f>IF(Tabla1[[#This Row],[KILOMETROS ADICIONALES]]=0,Tabla1[[#This Row],[KILOMETROS]]*Tabla1[[#This Row],[COSTO NORMAL]],Tabla1[[#This Row],[COSTO NORMAL]]*Tabla1[[#This Row],[KILOMETROS HASTA]])</f>
        <v>11.52</v>
      </c>
      <c r="U4833" s="2">
        <f>Tabla1[[#This Row],[KILOMETROS ADICIONALES]]*Tabla1[[#This Row],[COSTO ADICIONAL]]</f>
        <v>0</v>
      </c>
      <c r="V4833">
        <v>224.3</v>
      </c>
      <c r="W4833" s="2">
        <f>Tabla1[[#This Row],[COSTO NORMAL2]]+Tabla1[[#This Row],[COSTO ADICIONAL2]]</f>
        <v>11.52</v>
      </c>
    </row>
    <row r="4834" spans="1:23" x14ac:dyDescent="0.25">
      <c r="A4834" t="s">
        <v>7153</v>
      </c>
      <c r="B4834" t="s">
        <v>7735</v>
      </c>
      <c r="C4834" t="s">
        <v>13925</v>
      </c>
      <c r="D4834" t="s">
        <v>13</v>
      </c>
      <c r="E4834" t="s">
        <v>14847</v>
      </c>
      <c r="F4834" t="s">
        <v>14</v>
      </c>
      <c r="G4834" t="s">
        <v>15</v>
      </c>
      <c r="H4834" t="s">
        <v>7153</v>
      </c>
      <c r="I4834" t="s">
        <v>4780</v>
      </c>
      <c r="J4834" t="str">
        <f>MID(Tabla1[[#This Row],[HORA2]],1,2)</f>
        <v>21</v>
      </c>
      <c r="K4834" t="s">
        <v>19</v>
      </c>
      <c r="L4834" t="s">
        <v>20</v>
      </c>
      <c r="M4834" t="s">
        <v>14867</v>
      </c>
      <c r="N4834" t="s">
        <v>22</v>
      </c>
      <c r="O4834">
        <v>1.74</v>
      </c>
      <c r="P48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34">
        <f>IF(Tabla1[[#This Row],[SERVICIO]]="COMIDA",3,IF(Tabla1[[#This Row],[SERVICIO]]="CONTROLADO",12,IF(Tabla1[[#This Row],[SERVICIO]]="RÁPIDO",3.75,IF(Tabla1[[#This Row],[SERVICIO]]="NORMAL",2.5,))))</f>
        <v>3</v>
      </c>
      <c r="R4834">
        <f>IF(Tabla1[[#This Row],[SERVICIO]]="COMIDA",3.5,IF(Tabla1[[#This Row],[SERVICIO]]="CONTROLADO",8,IF(Tabla1[[#This Row],[SERVICIO]]="RÁPIDO",4.5,IF(Tabla1[[#This Row],[SERVICIO]]="NORMAL",3,))))</f>
        <v>3.5</v>
      </c>
      <c r="S4834">
        <f>IF(Tabla1[[#This Row],[SERVICIO]]="COMIDA",0.75,IF(Tabla1[[#This Row],[SERVICIO]]="CONTROLADO",2.65,IF(Tabla1[[#This Row],[SERVICIO]]="RÁPIDO",0.55,IF(Tabla1[[#This Row],[SERVICIO]]="NORMAL",1.2,))))</f>
        <v>0.75</v>
      </c>
      <c r="T4834" s="2">
        <f>IF(Tabla1[[#This Row],[KILOMETROS ADICIONALES]]=0,Tabla1[[#This Row],[KILOMETROS]]*Tabla1[[#This Row],[COSTO NORMAL]],Tabla1[[#This Row],[COSTO NORMAL]]*Tabla1[[#This Row],[KILOMETROS HASTA]])</f>
        <v>6.09</v>
      </c>
      <c r="U4834" s="2">
        <f>Tabla1[[#This Row],[KILOMETROS ADICIONALES]]*Tabla1[[#This Row],[COSTO ADICIONAL]]</f>
        <v>0</v>
      </c>
      <c r="V4834">
        <v>36.520000000000003</v>
      </c>
      <c r="W4834" s="2">
        <f>Tabla1[[#This Row],[COSTO NORMAL2]]+Tabla1[[#This Row],[COSTO ADICIONAL2]]</f>
        <v>6.09</v>
      </c>
    </row>
    <row r="4835" spans="1:23" x14ac:dyDescent="0.25">
      <c r="A4835" t="s">
        <v>7153</v>
      </c>
      <c r="B4835" t="s">
        <v>7736</v>
      </c>
      <c r="C4835" t="s">
        <v>13926</v>
      </c>
      <c r="D4835" t="s">
        <v>13</v>
      </c>
      <c r="E4835" t="s">
        <v>14847</v>
      </c>
      <c r="F4835" t="s">
        <v>14</v>
      </c>
      <c r="G4835" t="s">
        <v>15</v>
      </c>
      <c r="H4835" t="s">
        <v>7153</v>
      </c>
      <c r="I4835" t="s">
        <v>7737</v>
      </c>
      <c r="J4835" t="str">
        <f>MID(Tabla1[[#This Row],[HORA2]],1,2)</f>
        <v>20</v>
      </c>
      <c r="K4835" t="s">
        <v>19</v>
      </c>
      <c r="L4835" t="s">
        <v>57</v>
      </c>
      <c r="M4835" t="s">
        <v>14867</v>
      </c>
      <c r="N4835" t="s">
        <v>22</v>
      </c>
      <c r="O4835">
        <v>13.97</v>
      </c>
      <c r="P48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10.97</v>
      </c>
      <c r="Q4835">
        <f>IF(Tabla1[[#This Row],[SERVICIO]]="COMIDA",3,IF(Tabla1[[#This Row],[SERVICIO]]="CONTROLADO",12,IF(Tabla1[[#This Row],[SERVICIO]]="RÁPIDO",3.75,IF(Tabla1[[#This Row],[SERVICIO]]="NORMAL",2.5,))))</f>
        <v>3</v>
      </c>
      <c r="R4835">
        <f>IF(Tabla1[[#This Row],[SERVICIO]]="COMIDA",3.5,IF(Tabla1[[#This Row],[SERVICIO]]="CONTROLADO",8,IF(Tabla1[[#This Row],[SERVICIO]]="RÁPIDO",4.5,IF(Tabla1[[#This Row],[SERVICIO]]="NORMAL",3,))))</f>
        <v>3.5</v>
      </c>
      <c r="S4835">
        <f>IF(Tabla1[[#This Row],[SERVICIO]]="COMIDA",0.75,IF(Tabla1[[#This Row],[SERVICIO]]="CONTROLADO",2.65,IF(Tabla1[[#This Row],[SERVICIO]]="RÁPIDO",0.55,IF(Tabla1[[#This Row],[SERVICIO]]="NORMAL",1.2,))))</f>
        <v>0.75</v>
      </c>
      <c r="T4835" s="2">
        <f>IF(Tabla1[[#This Row],[KILOMETROS ADICIONALES]]=0,Tabla1[[#This Row],[KILOMETROS]]*Tabla1[[#This Row],[COSTO NORMAL]],Tabla1[[#This Row],[COSTO NORMAL]]*Tabla1[[#This Row],[KILOMETROS HASTA]])</f>
        <v>10.5</v>
      </c>
      <c r="U4835" s="2">
        <f>Tabla1[[#This Row],[KILOMETROS ADICIONALES]]*Tabla1[[#This Row],[COSTO ADICIONAL]]</f>
        <v>8.2275000000000009</v>
      </c>
      <c r="V4835">
        <v>194.89</v>
      </c>
      <c r="W4835" s="2">
        <f>Tabla1[[#This Row],[COSTO NORMAL2]]+Tabla1[[#This Row],[COSTO ADICIONAL2]]</f>
        <v>18.727499999999999</v>
      </c>
    </row>
    <row r="4836" spans="1:23" x14ac:dyDescent="0.25">
      <c r="A4836" t="s">
        <v>7153</v>
      </c>
      <c r="B4836" t="s">
        <v>7738</v>
      </c>
      <c r="C4836" t="s">
        <v>13927</v>
      </c>
      <c r="D4836" t="s">
        <v>13</v>
      </c>
      <c r="E4836" t="s">
        <v>14847</v>
      </c>
      <c r="F4836" t="s">
        <v>14</v>
      </c>
      <c r="G4836" t="s">
        <v>15</v>
      </c>
      <c r="H4836" t="s">
        <v>7153</v>
      </c>
      <c r="I4836" t="s">
        <v>7739</v>
      </c>
      <c r="J4836" t="str">
        <f>MID(Tabla1[[#This Row],[HORA2]],1,2)</f>
        <v>21</v>
      </c>
      <c r="K4836" t="s">
        <v>19</v>
      </c>
      <c r="L4836" t="s">
        <v>43</v>
      </c>
      <c r="M4836" t="s">
        <v>14867</v>
      </c>
      <c r="N4836" t="s">
        <v>22</v>
      </c>
      <c r="O4836">
        <v>11.45</v>
      </c>
      <c r="P48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8.4499999999999993</v>
      </c>
      <c r="Q4836">
        <f>IF(Tabla1[[#This Row],[SERVICIO]]="COMIDA",3,IF(Tabla1[[#This Row],[SERVICIO]]="CONTROLADO",12,IF(Tabla1[[#This Row],[SERVICIO]]="RÁPIDO",3.75,IF(Tabla1[[#This Row],[SERVICIO]]="NORMAL",2.5,))))</f>
        <v>3</v>
      </c>
      <c r="R4836">
        <f>IF(Tabla1[[#This Row],[SERVICIO]]="COMIDA",3.5,IF(Tabla1[[#This Row],[SERVICIO]]="CONTROLADO",8,IF(Tabla1[[#This Row],[SERVICIO]]="RÁPIDO",4.5,IF(Tabla1[[#This Row],[SERVICIO]]="NORMAL",3,))))</f>
        <v>3.5</v>
      </c>
      <c r="S4836">
        <f>IF(Tabla1[[#This Row],[SERVICIO]]="COMIDA",0.75,IF(Tabla1[[#This Row],[SERVICIO]]="CONTROLADO",2.65,IF(Tabla1[[#This Row],[SERVICIO]]="RÁPIDO",0.55,IF(Tabla1[[#This Row],[SERVICIO]]="NORMAL",1.2,))))</f>
        <v>0.75</v>
      </c>
      <c r="T4836" s="2">
        <f>IF(Tabla1[[#This Row],[KILOMETROS ADICIONALES]]=0,Tabla1[[#This Row],[KILOMETROS]]*Tabla1[[#This Row],[COSTO NORMAL]],Tabla1[[#This Row],[COSTO NORMAL]]*Tabla1[[#This Row],[KILOMETROS HASTA]])</f>
        <v>10.5</v>
      </c>
      <c r="U4836" s="2">
        <f>Tabla1[[#This Row],[KILOMETROS ADICIONALES]]*Tabla1[[#This Row],[COSTO ADICIONAL]]</f>
        <v>6.3374999999999995</v>
      </c>
      <c r="V4836">
        <v>235.94</v>
      </c>
      <c r="W4836" s="2">
        <f>Tabla1[[#This Row],[COSTO NORMAL2]]+Tabla1[[#This Row],[COSTO ADICIONAL2]]</f>
        <v>16.837499999999999</v>
      </c>
    </row>
    <row r="4837" spans="1:23" x14ac:dyDescent="0.25">
      <c r="A4837" t="s">
        <v>7153</v>
      </c>
      <c r="B4837" t="s">
        <v>7740</v>
      </c>
      <c r="C4837" t="s">
        <v>13928</v>
      </c>
      <c r="D4837" t="s">
        <v>13</v>
      </c>
      <c r="E4837" t="s">
        <v>14845</v>
      </c>
      <c r="F4837" t="s">
        <v>14</v>
      </c>
      <c r="G4837" t="s">
        <v>15</v>
      </c>
      <c r="H4837" t="s">
        <v>128</v>
      </c>
      <c r="I4837" t="s">
        <v>7741</v>
      </c>
      <c r="J4837" t="str">
        <f>MID(Tabla1[[#This Row],[HORA2]],1,2)</f>
        <v>11</v>
      </c>
      <c r="K4837" t="s">
        <v>19</v>
      </c>
      <c r="L4837" t="s">
        <v>53</v>
      </c>
      <c r="M4837" t="s">
        <v>14867</v>
      </c>
      <c r="N4837" t="s">
        <v>22</v>
      </c>
      <c r="O4837">
        <v>18.22</v>
      </c>
      <c r="P48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14.469999999999999</v>
      </c>
      <c r="Q4837">
        <f>IF(Tabla1[[#This Row],[SERVICIO]]="COMIDA",3,IF(Tabla1[[#This Row],[SERVICIO]]="CONTROLADO",12,IF(Tabla1[[#This Row],[SERVICIO]]="RÁPIDO",3.75,IF(Tabla1[[#This Row],[SERVICIO]]="NORMAL",2.5,))))</f>
        <v>3.75</v>
      </c>
      <c r="R4837">
        <f>IF(Tabla1[[#This Row],[SERVICIO]]="COMIDA",3.5,IF(Tabla1[[#This Row],[SERVICIO]]="CONTROLADO",8,IF(Tabla1[[#This Row],[SERVICIO]]="RÁPIDO",4.5,IF(Tabla1[[#This Row],[SERVICIO]]="NORMAL",3,))))</f>
        <v>4.5</v>
      </c>
      <c r="S48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37" s="2">
        <f>IF(Tabla1[[#This Row],[KILOMETROS ADICIONALES]]=0,Tabla1[[#This Row],[KILOMETROS]]*Tabla1[[#This Row],[COSTO NORMAL]],Tabla1[[#This Row],[COSTO NORMAL]]*Tabla1[[#This Row],[KILOMETROS HASTA]])</f>
        <v>16.875</v>
      </c>
      <c r="U4837" s="2">
        <f>Tabla1[[#This Row],[KILOMETROS ADICIONALES]]*Tabla1[[#This Row],[COSTO ADICIONAL]]</f>
        <v>7.9584999999999999</v>
      </c>
      <c r="V4837">
        <v>77.290000000000006</v>
      </c>
      <c r="W4837" s="2">
        <f>Tabla1[[#This Row],[COSTO NORMAL2]]+Tabla1[[#This Row],[COSTO ADICIONAL2]]</f>
        <v>24.833500000000001</v>
      </c>
    </row>
    <row r="4838" spans="1:23" x14ac:dyDescent="0.25">
      <c r="A4838" t="s">
        <v>7153</v>
      </c>
      <c r="B4838" t="s">
        <v>7742</v>
      </c>
      <c r="C4838" t="s">
        <v>13929</v>
      </c>
      <c r="D4838" t="s">
        <v>13</v>
      </c>
      <c r="E4838" t="s">
        <v>14844</v>
      </c>
      <c r="F4838" t="s">
        <v>295</v>
      </c>
      <c r="G4838" t="s">
        <v>15</v>
      </c>
      <c r="H4838" t="s">
        <v>128</v>
      </c>
      <c r="I4838" t="s">
        <v>7743</v>
      </c>
      <c r="J4838" t="str">
        <f>MID(Tabla1[[#This Row],[HORA2]],1,2)</f>
        <v>11</v>
      </c>
      <c r="K4838" t="s">
        <v>20</v>
      </c>
      <c r="L4838" t="s">
        <v>78</v>
      </c>
      <c r="M4838" t="s">
        <v>14867</v>
      </c>
      <c r="N4838" t="s">
        <v>22</v>
      </c>
      <c r="O4838">
        <v>6.31</v>
      </c>
      <c r="P48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3.8099999999999996</v>
      </c>
      <c r="Q4838">
        <f>IF(Tabla1[[#This Row],[SERVICIO]]="COMIDA",3,IF(Tabla1[[#This Row],[SERVICIO]]="CONTROLADO",12,IF(Tabla1[[#This Row],[SERVICIO]]="RÁPIDO",3.75,IF(Tabla1[[#This Row],[SERVICIO]]="NORMAL",2.5,))))</f>
        <v>2.5</v>
      </c>
      <c r="R4838">
        <f>IF(Tabla1[[#This Row],[SERVICIO]]="COMIDA",3.5,IF(Tabla1[[#This Row],[SERVICIO]]="CONTROLADO",8,IF(Tabla1[[#This Row],[SERVICIO]]="RÁPIDO",4.5,IF(Tabla1[[#This Row],[SERVICIO]]="NORMAL",3,))))</f>
        <v>3</v>
      </c>
      <c r="S4838">
        <f>IF(Tabla1[[#This Row],[SERVICIO]]="COMIDA",0.75,IF(Tabla1[[#This Row],[SERVICIO]]="CONTROLADO",2.65,IF(Tabla1[[#This Row],[SERVICIO]]="RÁPIDO",0.55,IF(Tabla1[[#This Row],[SERVICIO]]="NORMAL",1.2,))))</f>
        <v>1.2</v>
      </c>
      <c r="T4838" s="2">
        <f>IF(Tabla1[[#This Row],[KILOMETROS ADICIONALES]]=0,Tabla1[[#This Row],[KILOMETROS]]*Tabla1[[#This Row],[COSTO NORMAL]],Tabla1[[#This Row],[COSTO NORMAL]]*Tabla1[[#This Row],[KILOMETROS HASTA]])</f>
        <v>7.5</v>
      </c>
      <c r="U4838" s="2">
        <f>Tabla1[[#This Row],[KILOMETROS ADICIONALES]]*Tabla1[[#This Row],[COSTO ADICIONAL]]</f>
        <v>4.5719999999999992</v>
      </c>
      <c r="V4838">
        <v>78.84</v>
      </c>
      <c r="W4838" s="2">
        <f>Tabla1[[#This Row],[COSTO NORMAL2]]+Tabla1[[#This Row],[COSTO ADICIONAL2]]</f>
        <v>12.071999999999999</v>
      </c>
    </row>
    <row r="4839" spans="1:23" x14ac:dyDescent="0.25">
      <c r="A4839" t="s">
        <v>7153</v>
      </c>
      <c r="B4839" t="s">
        <v>7744</v>
      </c>
      <c r="C4839" t="s">
        <v>13930</v>
      </c>
      <c r="D4839" t="s">
        <v>13</v>
      </c>
      <c r="E4839" t="s">
        <v>14847</v>
      </c>
      <c r="F4839" t="s">
        <v>14</v>
      </c>
      <c r="G4839" t="s">
        <v>15</v>
      </c>
      <c r="H4839" t="s">
        <v>7153</v>
      </c>
      <c r="I4839" t="s">
        <v>7745</v>
      </c>
      <c r="J4839" t="str">
        <f>MID(Tabla1[[#This Row],[HORA2]],1,2)</f>
        <v>21</v>
      </c>
      <c r="K4839" t="s">
        <v>19</v>
      </c>
      <c r="L4839" t="s">
        <v>65</v>
      </c>
      <c r="M4839" t="s">
        <v>14867</v>
      </c>
      <c r="N4839" t="s">
        <v>22</v>
      </c>
      <c r="O4839">
        <v>13.23</v>
      </c>
      <c r="P48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10.23</v>
      </c>
      <c r="Q4839">
        <f>IF(Tabla1[[#This Row],[SERVICIO]]="COMIDA",3,IF(Tabla1[[#This Row],[SERVICIO]]="CONTROLADO",12,IF(Tabla1[[#This Row],[SERVICIO]]="RÁPIDO",3.75,IF(Tabla1[[#This Row],[SERVICIO]]="NORMAL",2.5,))))</f>
        <v>3</v>
      </c>
      <c r="R4839">
        <f>IF(Tabla1[[#This Row],[SERVICIO]]="COMIDA",3.5,IF(Tabla1[[#This Row],[SERVICIO]]="CONTROLADO",8,IF(Tabla1[[#This Row],[SERVICIO]]="RÁPIDO",4.5,IF(Tabla1[[#This Row],[SERVICIO]]="NORMAL",3,))))</f>
        <v>3.5</v>
      </c>
      <c r="S4839">
        <f>IF(Tabla1[[#This Row],[SERVICIO]]="COMIDA",0.75,IF(Tabla1[[#This Row],[SERVICIO]]="CONTROLADO",2.65,IF(Tabla1[[#This Row],[SERVICIO]]="RÁPIDO",0.55,IF(Tabla1[[#This Row],[SERVICIO]]="NORMAL",1.2,))))</f>
        <v>0.75</v>
      </c>
      <c r="T4839" s="2">
        <f>IF(Tabla1[[#This Row],[KILOMETROS ADICIONALES]]=0,Tabla1[[#This Row],[KILOMETROS]]*Tabla1[[#This Row],[COSTO NORMAL]],Tabla1[[#This Row],[COSTO NORMAL]]*Tabla1[[#This Row],[KILOMETROS HASTA]])</f>
        <v>10.5</v>
      </c>
      <c r="U4839" s="2">
        <f>Tabla1[[#This Row],[KILOMETROS ADICIONALES]]*Tabla1[[#This Row],[COSTO ADICIONAL]]</f>
        <v>7.6725000000000003</v>
      </c>
      <c r="V4839">
        <v>108.76</v>
      </c>
      <c r="W4839" s="2">
        <f>Tabla1[[#This Row],[COSTO NORMAL2]]+Tabla1[[#This Row],[COSTO ADICIONAL2]]</f>
        <v>18.172499999999999</v>
      </c>
    </row>
    <row r="4840" spans="1:23" x14ac:dyDescent="0.25">
      <c r="A4840" t="s">
        <v>7153</v>
      </c>
      <c r="B4840" t="s">
        <v>7746</v>
      </c>
      <c r="C4840" t="s">
        <v>13931</v>
      </c>
      <c r="D4840" t="s">
        <v>13</v>
      </c>
      <c r="E4840" t="s">
        <v>14846</v>
      </c>
      <c r="F4840" t="s">
        <v>14</v>
      </c>
      <c r="G4840" t="s">
        <v>15</v>
      </c>
      <c r="H4840" t="s">
        <v>128</v>
      </c>
      <c r="I4840" t="s">
        <v>7747</v>
      </c>
      <c r="J4840" t="str">
        <f>MID(Tabla1[[#This Row],[HORA2]],1,2)</f>
        <v>12</v>
      </c>
      <c r="K4840" t="s">
        <v>43</v>
      </c>
      <c r="L4840" t="s">
        <v>20</v>
      </c>
      <c r="M4840" t="s">
        <v>14867</v>
      </c>
      <c r="N4840" t="s">
        <v>22</v>
      </c>
      <c r="O4840">
        <v>2.5099999999999998</v>
      </c>
      <c r="P48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40">
        <f>IF(Tabla1[[#This Row],[SERVICIO]]="COMIDA",3,IF(Tabla1[[#This Row],[SERVICIO]]="CONTROLADO",12,IF(Tabla1[[#This Row],[SERVICIO]]="RÁPIDO",3.75,IF(Tabla1[[#This Row],[SERVICIO]]="NORMAL",2.5,))))</f>
        <v>12</v>
      </c>
      <c r="R4840">
        <f>IF(Tabla1[[#This Row],[SERVICIO]]="COMIDA",3.5,IF(Tabla1[[#This Row],[SERVICIO]]="CONTROLADO",8,IF(Tabla1[[#This Row],[SERVICIO]]="RÁPIDO",4.5,IF(Tabla1[[#This Row],[SERVICIO]]="NORMAL",3,))))</f>
        <v>8</v>
      </c>
      <c r="S4840">
        <f>IF(Tabla1[[#This Row],[SERVICIO]]="COMIDA",0.75,IF(Tabla1[[#This Row],[SERVICIO]]="CONTROLADO",2.65,IF(Tabla1[[#This Row],[SERVICIO]]="RÁPIDO",0.55,IF(Tabla1[[#This Row],[SERVICIO]]="NORMAL",1.2,))))</f>
        <v>2.65</v>
      </c>
      <c r="T4840" s="2">
        <f>IF(Tabla1[[#This Row],[KILOMETROS ADICIONALES]]=0,Tabla1[[#This Row],[KILOMETROS]]*Tabla1[[#This Row],[COSTO NORMAL]],Tabla1[[#This Row],[COSTO NORMAL]]*Tabla1[[#This Row],[KILOMETROS HASTA]])</f>
        <v>20.079999999999998</v>
      </c>
      <c r="U4840" s="2">
        <f>Tabla1[[#This Row],[KILOMETROS ADICIONALES]]*Tabla1[[#This Row],[COSTO ADICIONAL]]</f>
        <v>0</v>
      </c>
      <c r="V4840">
        <v>48.94</v>
      </c>
      <c r="W4840" s="2">
        <f>Tabla1[[#This Row],[COSTO NORMAL2]]+Tabla1[[#This Row],[COSTO ADICIONAL2]]</f>
        <v>20.079999999999998</v>
      </c>
    </row>
    <row r="4841" spans="1:23" x14ac:dyDescent="0.25">
      <c r="A4841" t="s">
        <v>7153</v>
      </c>
      <c r="B4841" t="s">
        <v>7748</v>
      </c>
      <c r="C4841" t="s">
        <v>13932</v>
      </c>
      <c r="D4841" t="s">
        <v>13</v>
      </c>
      <c r="E4841" t="s">
        <v>14847</v>
      </c>
      <c r="F4841" t="s">
        <v>14</v>
      </c>
      <c r="G4841" t="s">
        <v>15</v>
      </c>
      <c r="H4841" t="s">
        <v>7153</v>
      </c>
      <c r="I4841" t="s">
        <v>7749</v>
      </c>
      <c r="J4841" t="str">
        <f>MID(Tabla1[[#This Row],[HORA2]],1,2)</f>
        <v>21</v>
      </c>
      <c r="K4841" t="s">
        <v>19</v>
      </c>
      <c r="L4841" t="s">
        <v>26</v>
      </c>
      <c r="M4841" t="s">
        <v>14867</v>
      </c>
      <c r="N4841" t="s">
        <v>22</v>
      </c>
      <c r="O4841">
        <v>15.63</v>
      </c>
      <c r="P48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12.63</v>
      </c>
      <c r="Q4841">
        <f>IF(Tabla1[[#This Row],[SERVICIO]]="COMIDA",3,IF(Tabla1[[#This Row],[SERVICIO]]="CONTROLADO",12,IF(Tabla1[[#This Row],[SERVICIO]]="RÁPIDO",3.75,IF(Tabla1[[#This Row],[SERVICIO]]="NORMAL",2.5,))))</f>
        <v>3</v>
      </c>
      <c r="R4841">
        <f>IF(Tabla1[[#This Row],[SERVICIO]]="COMIDA",3.5,IF(Tabla1[[#This Row],[SERVICIO]]="CONTROLADO",8,IF(Tabla1[[#This Row],[SERVICIO]]="RÁPIDO",4.5,IF(Tabla1[[#This Row],[SERVICIO]]="NORMAL",3,))))</f>
        <v>3.5</v>
      </c>
      <c r="S4841">
        <f>IF(Tabla1[[#This Row],[SERVICIO]]="COMIDA",0.75,IF(Tabla1[[#This Row],[SERVICIO]]="CONTROLADO",2.65,IF(Tabla1[[#This Row],[SERVICIO]]="RÁPIDO",0.55,IF(Tabla1[[#This Row],[SERVICIO]]="NORMAL",1.2,))))</f>
        <v>0.75</v>
      </c>
      <c r="T4841" s="2">
        <f>IF(Tabla1[[#This Row],[KILOMETROS ADICIONALES]]=0,Tabla1[[#This Row],[KILOMETROS]]*Tabla1[[#This Row],[COSTO NORMAL]],Tabla1[[#This Row],[COSTO NORMAL]]*Tabla1[[#This Row],[KILOMETROS HASTA]])</f>
        <v>10.5</v>
      </c>
      <c r="U4841" s="2">
        <f>Tabla1[[#This Row],[KILOMETROS ADICIONALES]]*Tabla1[[#This Row],[COSTO ADICIONAL]]</f>
        <v>9.4725000000000001</v>
      </c>
      <c r="V4841">
        <v>191.62</v>
      </c>
      <c r="W4841" s="2">
        <f>Tabla1[[#This Row],[COSTO NORMAL2]]+Tabla1[[#This Row],[COSTO ADICIONAL2]]</f>
        <v>19.9725</v>
      </c>
    </row>
    <row r="4842" spans="1:23" x14ac:dyDescent="0.25">
      <c r="A4842" t="s">
        <v>7153</v>
      </c>
      <c r="B4842" t="s">
        <v>7750</v>
      </c>
      <c r="C4842" t="s">
        <v>13933</v>
      </c>
      <c r="D4842" t="s">
        <v>13</v>
      </c>
      <c r="E4842" t="s">
        <v>14847</v>
      </c>
      <c r="F4842" t="s">
        <v>14</v>
      </c>
      <c r="G4842" t="s">
        <v>15</v>
      </c>
      <c r="H4842" t="s">
        <v>128</v>
      </c>
      <c r="I4842" t="s">
        <v>7751</v>
      </c>
      <c r="J4842" t="str">
        <f>MID(Tabla1[[#This Row],[HORA2]],1,2)</f>
        <v>10</v>
      </c>
      <c r="K4842" t="s">
        <v>19</v>
      </c>
      <c r="L4842" t="s">
        <v>19</v>
      </c>
      <c r="M4842" t="s">
        <v>14867</v>
      </c>
      <c r="N4842" t="s">
        <v>22</v>
      </c>
      <c r="O4842">
        <v>2.37</v>
      </c>
      <c r="P48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42">
        <f>IF(Tabla1[[#This Row],[SERVICIO]]="COMIDA",3,IF(Tabla1[[#This Row],[SERVICIO]]="CONTROLADO",12,IF(Tabla1[[#This Row],[SERVICIO]]="RÁPIDO",3.75,IF(Tabla1[[#This Row],[SERVICIO]]="NORMAL",2.5,))))</f>
        <v>3</v>
      </c>
      <c r="R4842">
        <f>IF(Tabla1[[#This Row],[SERVICIO]]="COMIDA",3.5,IF(Tabla1[[#This Row],[SERVICIO]]="CONTROLADO",8,IF(Tabla1[[#This Row],[SERVICIO]]="RÁPIDO",4.5,IF(Tabla1[[#This Row],[SERVICIO]]="NORMAL",3,))))</f>
        <v>3.5</v>
      </c>
      <c r="S4842">
        <f>IF(Tabla1[[#This Row],[SERVICIO]]="COMIDA",0.75,IF(Tabla1[[#This Row],[SERVICIO]]="CONTROLADO",2.65,IF(Tabla1[[#This Row],[SERVICIO]]="RÁPIDO",0.55,IF(Tabla1[[#This Row],[SERVICIO]]="NORMAL",1.2,))))</f>
        <v>0.75</v>
      </c>
      <c r="T4842" s="2">
        <f>IF(Tabla1[[#This Row],[KILOMETROS ADICIONALES]]=0,Tabla1[[#This Row],[KILOMETROS]]*Tabla1[[#This Row],[COSTO NORMAL]],Tabla1[[#This Row],[COSTO NORMAL]]*Tabla1[[#This Row],[KILOMETROS HASTA]])</f>
        <v>8.2949999999999999</v>
      </c>
      <c r="U4842" s="2">
        <f>Tabla1[[#This Row],[KILOMETROS ADICIONALES]]*Tabla1[[#This Row],[COSTO ADICIONAL]]</f>
        <v>0</v>
      </c>
      <c r="V4842">
        <v>37.44</v>
      </c>
      <c r="W4842" s="2">
        <f>Tabla1[[#This Row],[COSTO NORMAL2]]+Tabla1[[#This Row],[COSTO ADICIONAL2]]</f>
        <v>8.2949999999999999</v>
      </c>
    </row>
    <row r="4843" spans="1:23" x14ac:dyDescent="0.25">
      <c r="A4843" t="s">
        <v>7153</v>
      </c>
      <c r="B4843" t="s">
        <v>7752</v>
      </c>
      <c r="C4843" t="s">
        <v>13934</v>
      </c>
      <c r="D4843" t="s">
        <v>13</v>
      </c>
      <c r="E4843" t="s">
        <v>14845</v>
      </c>
      <c r="F4843" t="s">
        <v>14</v>
      </c>
      <c r="G4843" t="s">
        <v>15</v>
      </c>
      <c r="H4843" t="s">
        <v>128</v>
      </c>
      <c r="I4843" t="s">
        <v>7753</v>
      </c>
      <c r="J4843" t="str">
        <f>MID(Tabla1[[#This Row],[HORA2]],1,2)</f>
        <v>11</v>
      </c>
      <c r="K4843" t="s">
        <v>153</v>
      </c>
      <c r="L4843" t="s">
        <v>44</v>
      </c>
      <c r="M4843" t="s">
        <v>14867</v>
      </c>
      <c r="N4843" t="s">
        <v>22</v>
      </c>
      <c r="O4843">
        <v>13.32</v>
      </c>
      <c r="P48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9.57</v>
      </c>
      <c r="Q4843">
        <f>IF(Tabla1[[#This Row],[SERVICIO]]="COMIDA",3,IF(Tabla1[[#This Row],[SERVICIO]]="CONTROLADO",12,IF(Tabla1[[#This Row],[SERVICIO]]="RÁPIDO",3.75,IF(Tabla1[[#This Row],[SERVICIO]]="NORMAL",2.5,))))</f>
        <v>3.75</v>
      </c>
      <c r="R4843">
        <f>IF(Tabla1[[#This Row],[SERVICIO]]="COMIDA",3.5,IF(Tabla1[[#This Row],[SERVICIO]]="CONTROLADO",8,IF(Tabla1[[#This Row],[SERVICIO]]="RÁPIDO",4.5,IF(Tabla1[[#This Row],[SERVICIO]]="NORMAL",3,))))</f>
        <v>4.5</v>
      </c>
      <c r="S48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43" s="2">
        <f>IF(Tabla1[[#This Row],[KILOMETROS ADICIONALES]]=0,Tabla1[[#This Row],[KILOMETROS]]*Tabla1[[#This Row],[COSTO NORMAL]],Tabla1[[#This Row],[COSTO NORMAL]]*Tabla1[[#This Row],[KILOMETROS HASTA]])</f>
        <v>16.875</v>
      </c>
      <c r="U4843" s="2">
        <f>Tabla1[[#This Row],[KILOMETROS ADICIONALES]]*Tabla1[[#This Row],[COSTO ADICIONAL]]</f>
        <v>5.2635000000000005</v>
      </c>
      <c r="V4843">
        <v>228.59</v>
      </c>
      <c r="W4843" s="2">
        <f>Tabla1[[#This Row],[COSTO NORMAL2]]+Tabla1[[#This Row],[COSTO ADICIONAL2]]</f>
        <v>22.138500000000001</v>
      </c>
    </row>
    <row r="4844" spans="1:23" x14ac:dyDescent="0.25">
      <c r="A4844" t="s">
        <v>7153</v>
      </c>
      <c r="B4844" t="s">
        <v>7754</v>
      </c>
      <c r="C4844" t="s">
        <v>13935</v>
      </c>
      <c r="D4844" t="s">
        <v>13</v>
      </c>
      <c r="E4844" t="s">
        <v>14844</v>
      </c>
      <c r="F4844" t="s">
        <v>295</v>
      </c>
      <c r="G4844" t="s">
        <v>15</v>
      </c>
      <c r="H4844" t="s">
        <v>128</v>
      </c>
      <c r="I4844" t="s">
        <v>7132</v>
      </c>
      <c r="J4844" t="str">
        <f>MID(Tabla1[[#This Row],[HORA2]],1,2)</f>
        <v>11</v>
      </c>
      <c r="K4844" t="s">
        <v>323</v>
      </c>
      <c r="L4844" t="s">
        <v>65</v>
      </c>
      <c r="M4844" t="s">
        <v>14867</v>
      </c>
      <c r="N4844" t="s">
        <v>22</v>
      </c>
      <c r="O4844">
        <v>12.39</v>
      </c>
      <c r="P48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9.89</v>
      </c>
      <c r="Q4844">
        <f>IF(Tabla1[[#This Row],[SERVICIO]]="COMIDA",3,IF(Tabla1[[#This Row],[SERVICIO]]="CONTROLADO",12,IF(Tabla1[[#This Row],[SERVICIO]]="RÁPIDO",3.75,IF(Tabla1[[#This Row],[SERVICIO]]="NORMAL",2.5,))))</f>
        <v>2.5</v>
      </c>
      <c r="R4844">
        <f>IF(Tabla1[[#This Row],[SERVICIO]]="COMIDA",3.5,IF(Tabla1[[#This Row],[SERVICIO]]="CONTROLADO",8,IF(Tabla1[[#This Row],[SERVICIO]]="RÁPIDO",4.5,IF(Tabla1[[#This Row],[SERVICIO]]="NORMAL",3,))))</f>
        <v>3</v>
      </c>
      <c r="S4844">
        <f>IF(Tabla1[[#This Row],[SERVICIO]]="COMIDA",0.75,IF(Tabla1[[#This Row],[SERVICIO]]="CONTROLADO",2.65,IF(Tabla1[[#This Row],[SERVICIO]]="RÁPIDO",0.55,IF(Tabla1[[#This Row],[SERVICIO]]="NORMAL",1.2,))))</f>
        <v>1.2</v>
      </c>
      <c r="T4844" s="2">
        <f>IF(Tabla1[[#This Row],[KILOMETROS ADICIONALES]]=0,Tabla1[[#This Row],[KILOMETROS]]*Tabla1[[#This Row],[COSTO NORMAL]],Tabla1[[#This Row],[COSTO NORMAL]]*Tabla1[[#This Row],[KILOMETROS HASTA]])</f>
        <v>7.5</v>
      </c>
      <c r="U4844" s="2">
        <f>Tabla1[[#This Row],[KILOMETROS ADICIONALES]]*Tabla1[[#This Row],[COSTO ADICIONAL]]</f>
        <v>11.868</v>
      </c>
      <c r="V4844">
        <v>165.65</v>
      </c>
      <c r="W4844" s="2">
        <f>Tabla1[[#This Row],[COSTO NORMAL2]]+Tabla1[[#This Row],[COSTO ADICIONAL2]]</f>
        <v>19.368000000000002</v>
      </c>
    </row>
    <row r="4845" spans="1:23" x14ac:dyDescent="0.25">
      <c r="A4845" t="s">
        <v>7153</v>
      </c>
      <c r="B4845" t="s">
        <v>7755</v>
      </c>
      <c r="C4845" t="s">
        <v>13936</v>
      </c>
      <c r="D4845" t="s">
        <v>13</v>
      </c>
      <c r="E4845" t="s">
        <v>14847</v>
      </c>
      <c r="F4845" t="s">
        <v>14</v>
      </c>
      <c r="G4845" t="s">
        <v>15</v>
      </c>
      <c r="H4845" t="s">
        <v>7153</v>
      </c>
      <c r="I4845" t="s">
        <v>901</v>
      </c>
      <c r="J4845" t="str">
        <f>MID(Tabla1[[#This Row],[HORA2]],1,2)</f>
        <v>22</v>
      </c>
      <c r="K4845" t="s">
        <v>19</v>
      </c>
      <c r="L4845" t="s">
        <v>43</v>
      </c>
      <c r="M4845" t="s">
        <v>14867</v>
      </c>
      <c r="N4845" t="s">
        <v>22</v>
      </c>
      <c r="O4845">
        <v>14.72</v>
      </c>
      <c r="P48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11.72</v>
      </c>
      <c r="Q4845">
        <f>IF(Tabla1[[#This Row],[SERVICIO]]="COMIDA",3,IF(Tabla1[[#This Row],[SERVICIO]]="CONTROLADO",12,IF(Tabla1[[#This Row],[SERVICIO]]="RÁPIDO",3.75,IF(Tabla1[[#This Row],[SERVICIO]]="NORMAL",2.5,))))</f>
        <v>3</v>
      </c>
      <c r="R4845">
        <f>IF(Tabla1[[#This Row],[SERVICIO]]="COMIDA",3.5,IF(Tabla1[[#This Row],[SERVICIO]]="CONTROLADO",8,IF(Tabla1[[#This Row],[SERVICIO]]="RÁPIDO",4.5,IF(Tabla1[[#This Row],[SERVICIO]]="NORMAL",3,))))</f>
        <v>3.5</v>
      </c>
      <c r="S4845">
        <f>IF(Tabla1[[#This Row],[SERVICIO]]="COMIDA",0.75,IF(Tabla1[[#This Row],[SERVICIO]]="CONTROLADO",2.65,IF(Tabla1[[#This Row],[SERVICIO]]="RÁPIDO",0.55,IF(Tabla1[[#This Row],[SERVICIO]]="NORMAL",1.2,))))</f>
        <v>0.75</v>
      </c>
      <c r="T4845" s="2">
        <f>IF(Tabla1[[#This Row],[KILOMETROS ADICIONALES]]=0,Tabla1[[#This Row],[KILOMETROS]]*Tabla1[[#This Row],[COSTO NORMAL]],Tabla1[[#This Row],[COSTO NORMAL]]*Tabla1[[#This Row],[KILOMETROS HASTA]])</f>
        <v>10.5</v>
      </c>
      <c r="U4845" s="2">
        <f>Tabla1[[#This Row],[KILOMETROS ADICIONALES]]*Tabla1[[#This Row],[COSTO ADICIONAL]]</f>
        <v>8.7900000000000009</v>
      </c>
      <c r="V4845">
        <v>86.59</v>
      </c>
      <c r="W4845" s="2">
        <f>Tabla1[[#This Row],[COSTO NORMAL2]]+Tabla1[[#This Row],[COSTO ADICIONAL2]]</f>
        <v>19.29</v>
      </c>
    </row>
    <row r="4846" spans="1:23" x14ac:dyDescent="0.25">
      <c r="A4846" t="s">
        <v>7153</v>
      </c>
      <c r="B4846" t="s">
        <v>7756</v>
      </c>
      <c r="C4846" t="s">
        <v>13937</v>
      </c>
      <c r="D4846" t="s">
        <v>13</v>
      </c>
      <c r="E4846" t="s">
        <v>14845</v>
      </c>
      <c r="F4846" t="s">
        <v>14</v>
      </c>
      <c r="G4846" t="s">
        <v>15</v>
      </c>
      <c r="H4846" t="s">
        <v>128</v>
      </c>
      <c r="I4846" t="s">
        <v>7757</v>
      </c>
      <c r="J4846" t="str">
        <f>MID(Tabla1[[#This Row],[HORA2]],1,2)</f>
        <v>13</v>
      </c>
      <c r="K4846" t="s">
        <v>20</v>
      </c>
      <c r="L4846" t="s">
        <v>90</v>
      </c>
      <c r="M4846" t="s">
        <v>14867</v>
      </c>
      <c r="N4846" t="s">
        <v>22</v>
      </c>
      <c r="O4846">
        <v>5.3</v>
      </c>
      <c r="P48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1.5499999999999998</v>
      </c>
      <c r="Q4846">
        <f>IF(Tabla1[[#This Row],[SERVICIO]]="COMIDA",3,IF(Tabla1[[#This Row],[SERVICIO]]="CONTROLADO",12,IF(Tabla1[[#This Row],[SERVICIO]]="RÁPIDO",3.75,IF(Tabla1[[#This Row],[SERVICIO]]="NORMAL",2.5,))))</f>
        <v>3.75</v>
      </c>
      <c r="R4846">
        <f>IF(Tabla1[[#This Row],[SERVICIO]]="COMIDA",3.5,IF(Tabla1[[#This Row],[SERVICIO]]="CONTROLADO",8,IF(Tabla1[[#This Row],[SERVICIO]]="RÁPIDO",4.5,IF(Tabla1[[#This Row],[SERVICIO]]="NORMAL",3,))))</f>
        <v>4.5</v>
      </c>
      <c r="S48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46" s="2">
        <f>IF(Tabla1[[#This Row],[KILOMETROS ADICIONALES]]=0,Tabla1[[#This Row],[KILOMETROS]]*Tabla1[[#This Row],[COSTO NORMAL]],Tabla1[[#This Row],[COSTO NORMAL]]*Tabla1[[#This Row],[KILOMETROS HASTA]])</f>
        <v>16.875</v>
      </c>
      <c r="U4846" s="2">
        <f>Tabla1[[#This Row],[KILOMETROS ADICIONALES]]*Tabla1[[#This Row],[COSTO ADICIONAL]]</f>
        <v>0.85249999999999992</v>
      </c>
      <c r="V4846">
        <v>70.010000000000005</v>
      </c>
      <c r="W4846" s="2">
        <f>Tabla1[[#This Row],[COSTO NORMAL2]]+Tabla1[[#This Row],[COSTO ADICIONAL2]]</f>
        <v>17.727499999999999</v>
      </c>
    </row>
    <row r="4847" spans="1:23" x14ac:dyDescent="0.25">
      <c r="A4847" t="s">
        <v>7153</v>
      </c>
      <c r="B4847" t="s">
        <v>7758</v>
      </c>
      <c r="C4847" t="s">
        <v>13938</v>
      </c>
      <c r="D4847" t="s">
        <v>13</v>
      </c>
      <c r="E4847" t="s">
        <v>14846</v>
      </c>
      <c r="F4847" t="s">
        <v>14</v>
      </c>
      <c r="G4847" t="s">
        <v>15</v>
      </c>
      <c r="H4847" t="s">
        <v>128</v>
      </c>
      <c r="I4847" t="s">
        <v>7759</v>
      </c>
      <c r="J4847" t="str">
        <f>MID(Tabla1[[#This Row],[HORA2]],1,2)</f>
        <v>12</v>
      </c>
      <c r="K4847" t="s">
        <v>43</v>
      </c>
      <c r="L4847" t="s">
        <v>20</v>
      </c>
      <c r="M4847" t="s">
        <v>14867</v>
      </c>
      <c r="N4847" t="s">
        <v>22</v>
      </c>
      <c r="O4847">
        <v>6.66</v>
      </c>
      <c r="P48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47">
        <f>IF(Tabla1[[#This Row],[SERVICIO]]="COMIDA",3,IF(Tabla1[[#This Row],[SERVICIO]]="CONTROLADO",12,IF(Tabla1[[#This Row],[SERVICIO]]="RÁPIDO",3.75,IF(Tabla1[[#This Row],[SERVICIO]]="NORMAL",2.5,))))</f>
        <v>12</v>
      </c>
      <c r="R4847">
        <f>IF(Tabla1[[#This Row],[SERVICIO]]="COMIDA",3.5,IF(Tabla1[[#This Row],[SERVICIO]]="CONTROLADO",8,IF(Tabla1[[#This Row],[SERVICIO]]="RÁPIDO",4.5,IF(Tabla1[[#This Row],[SERVICIO]]="NORMAL",3,))))</f>
        <v>8</v>
      </c>
      <c r="S4847">
        <f>IF(Tabla1[[#This Row],[SERVICIO]]="COMIDA",0.75,IF(Tabla1[[#This Row],[SERVICIO]]="CONTROLADO",2.65,IF(Tabla1[[#This Row],[SERVICIO]]="RÁPIDO",0.55,IF(Tabla1[[#This Row],[SERVICIO]]="NORMAL",1.2,))))</f>
        <v>2.65</v>
      </c>
      <c r="T4847" s="2">
        <f>IF(Tabla1[[#This Row],[KILOMETROS ADICIONALES]]=0,Tabla1[[#This Row],[KILOMETROS]]*Tabla1[[#This Row],[COSTO NORMAL]],Tabla1[[#This Row],[COSTO NORMAL]]*Tabla1[[#This Row],[KILOMETROS HASTA]])</f>
        <v>53.28</v>
      </c>
      <c r="U4847" s="2">
        <f>Tabla1[[#This Row],[KILOMETROS ADICIONALES]]*Tabla1[[#This Row],[COSTO ADICIONAL]]</f>
        <v>0</v>
      </c>
      <c r="V4847">
        <v>124.36</v>
      </c>
      <c r="W4847" s="2">
        <f>Tabla1[[#This Row],[COSTO NORMAL2]]+Tabla1[[#This Row],[COSTO ADICIONAL2]]</f>
        <v>53.28</v>
      </c>
    </row>
    <row r="4848" spans="1:23" x14ac:dyDescent="0.25">
      <c r="A4848" t="s">
        <v>7153</v>
      </c>
      <c r="B4848" t="s">
        <v>7760</v>
      </c>
      <c r="C4848" t="s">
        <v>13939</v>
      </c>
      <c r="D4848" t="s">
        <v>13</v>
      </c>
      <c r="E4848" t="s">
        <v>14845</v>
      </c>
      <c r="F4848" t="s">
        <v>14</v>
      </c>
      <c r="G4848" t="s">
        <v>15</v>
      </c>
      <c r="H4848" t="s">
        <v>128</v>
      </c>
      <c r="I4848" t="s">
        <v>7761</v>
      </c>
      <c r="J4848" t="str">
        <f>MID(Tabla1[[#This Row],[HORA2]],1,2)</f>
        <v>10</v>
      </c>
      <c r="K4848" t="s">
        <v>94</v>
      </c>
      <c r="L4848" t="s">
        <v>27</v>
      </c>
      <c r="M4848" t="s">
        <v>14867</v>
      </c>
      <c r="N4848" t="s">
        <v>22</v>
      </c>
      <c r="O4848">
        <v>18.2</v>
      </c>
      <c r="P48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14.45</v>
      </c>
      <c r="Q4848">
        <f>IF(Tabla1[[#This Row],[SERVICIO]]="COMIDA",3,IF(Tabla1[[#This Row],[SERVICIO]]="CONTROLADO",12,IF(Tabla1[[#This Row],[SERVICIO]]="RÁPIDO",3.75,IF(Tabla1[[#This Row],[SERVICIO]]="NORMAL",2.5,))))</f>
        <v>3.75</v>
      </c>
      <c r="R4848">
        <f>IF(Tabla1[[#This Row],[SERVICIO]]="COMIDA",3.5,IF(Tabla1[[#This Row],[SERVICIO]]="CONTROLADO",8,IF(Tabla1[[#This Row],[SERVICIO]]="RÁPIDO",4.5,IF(Tabla1[[#This Row],[SERVICIO]]="NORMAL",3,))))</f>
        <v>4.5</v>
      </c>
      <c r="S48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48" s="2">
        <f>IF(Tabla1[[#This Row],[KILOMETROS ADICIONALES]]=0,Tabla1[[#This Row],[KILOMETROS]]*Tabla1[[#This Row],[COSTO NORMAL]],Tabla1[[#This Row],[COSTO NORMAL]]*Tabla1[[#This Row],[KILOMETROS HASTA]])</f>
        <v>16.875</v>
      </c>
      <c r="U4848" s="2">
        <f>Tabla1[[#This Row],[KILOMETROS ADICIONALES]]*Tabla1[[#This Row],[COSTO ADICIONAL]]</f>
        <v>7.9475000000000007</v>
      </c>
      <c r="V4848">
        <v>249.13</v>
      </c>
      <c r="W4848" s="2">
        <f>Tabla1[[#This Row],[COSTO NORMAL2]]+Tabla1[[#This Row],[COSTO ADICIONAL2]]</f>
        <v>24.822500000000002</v>
      </c>
    </row>
    <row r="4849" spans="1:23" x14ac:dyDescent="0.25">
      <c r="A4849" t="s">
        <v>7153</v>
      </c>
      <c r="B4849" t="s">
        <v>7762</v>
      </c>
      <c r="C4849" t="s">
        <v>13940</v>
      </c>
      <c r="D4849" t="s">
        <v>13</v>
      </c>
      <c r="E4849" t="s">
        <v>14845</v>
      </c>
      <c r="F4849" t="s">
        <v>14</v>
      </c>
      <c r="G4849" t="s">
        <v>15</v>
      </c>
      <c r="H4849" t="s">
        <v>128</v>
      </c>
      <c r="I4849" t="s">
        <v>7763</v>
      </c>
      <c r="J4849" t="str">
        <f>MID(Tabla1[[#This Row],[HORA2]],1,2)</f>
        <v>11</v>
      </c>
      <c r="K4849" t="s">
        <v>61</v>
      </c>
      <c r="L4849" t="s">
        <v>27</v>
      </c>
      <c r="M4849" t="s">
        <v>14867</v>
      </c>
      <c r="N4849" t="s">
        <v>22</v>
      </c>
      <c r="O4849">
        <v>16.45</v>
      </c>
      <c r="P48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</v>
      </c>
      <c r="Q4849">
        <f>IF(Tabla1[[#This Row],[SERVICIO]]="COMIDA",3,IF(Tabla1[[#This Row],[SERVICIO]]="CONTROLADO",12,IF(Tabla1[[#This Row],[SERVICIO]]="RÁPIDO",3.75,IF(Tabla1[[#This Row],[SERVICIO]]="NORMAL",2.5,))))</f>
        <v>3.75</v>
      </c>
      <c r="R4849">
        <f>IF(Tabla1[[#This Row],[SERVICIO]]="COMIDA",3.5,IF(Tabla1[[#This Row],[SERVICIO]]="CONTROLADO",8,IF(Tabla1[[#This Row],[SERVICIO]]="RÁPIDO",4.5,IF(Tabla1[[#This Row],[SERVICIO]]="NORMAL",3,))))</f>
        <v>4.5</v>
      </c>
      <c r="S48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49" s="2">
        <f>IF(Tabla1[[#This Row],[KILOMETROS ADICIONALES]]=0,Tabla1[[#This Row],[KILOMETROS]]*Tabla1[[#This Row],[COSTO NORMAL]],Tabla1[[#This Row],[COSTO NORMAL]]*Tabla1[[#This Row],[KILOMETROS HASTA]])</f>
        <v>16.875</v>
      </c>
      <c r="U4849" s="2">
        <f>Tabla1[[#This Row],[KILOMETROS ADICIONALES]]*Tabla1[[#This Row],[COSTO ADICIONAL]]</f>
        <v>6.9850000000000003</v>
      </c>
      <c r="V4849">
        <v>109.83</v>
      </c>
      <c r="W4849" s="2">
        <f>Tabla1[[#This Row],[COSTO NORMAL2]]+Tabla1[[#This Row],[COSTO ADICIONAL2]]</f>
        <v>23.86</v>
      </c>
    </row>
    <row r="4850" spans="1:23" x14ac:dyDescent="0.25">
      <c r="A4850" t="s">
        <v>7153</v>
      </c>
      <c r="B4850" t="s">
        <v>7764</v>
      </c>
      <c r="C4850" t="s">
        <v>13941</v>
      </c>
      <c r="D4850" t="s">
        <v>13</v>
      </c>
      <c r="E4850" t="s">
        <v>14845</v>
      </c>
      <c r="F4850" t="s">
        <v>14</v>
      </c>
      <c r="G4850" t="s">
        <v>15</v>
      </c>
      <c r="H4850" t="s">
        <v>128</v>
      </c>
      <c r="I4850" t="s">
        <v>1924</v>
      </c>
      <c r="J4850" t="str">
        <f>MID(Tabla1[[#This Row],[HORA2]],1,2)</f>
        <v>11</v>
      </c>
      <c r="K4850" t="s">
        <v>19</v>
      </c>
      <c r="L4850" t="s">
        <v>94</v>
      </c>
      <c r="M4850" t="s">
        <v>14867</v>
      </c>
      <c r="N4850" t="s">
        <v>22</v>
      </c>
      <c r="O4850">
        <v>19.77</v>
      </c>
      <c r="P48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16.02</v>
      </c>
      <c r="Q4850">
        <f>IF(Tabla1[[#This Row],[SERVICIO]]="COMIDA",3,IF(Tabla1[[#This Row],[SERVICIO]]="CONTROLADO",12,IF(Tabla1[[#This Row],[SERVICIO]]="RÁPIDO",3.75,IF(Tabla1[[#This Row],[SERVICIO]]="NORMAL",2.5,))))</f>
        <v>3.75</v>
      </c>
      <c r="R4850">
        <f>IF(Tabla1[[#This Row],[SERVICIO]]="COMIDA",3.5,IF(Tabla1[[#This Row],[SERVICIO]]="CONTROLADO",8,IF(Tabla1[[#This Row],[SERVICIO]]="RÁPIDO",4.5,IF(Tabla1[[#This Row],[SERVICIO]]="NORMAL",3,))))</f>
        <v>4.5</v>
      </c>
      <c r="S48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50" s="2">
        <f>IF(Tabla1[[#This Row],[KILOMETROS ADICIONALES]]=0,Tabla1[[#This Row],[KILOMETROS]]*Tabla1[[#This Row],[COSTO NORMAL]],Tabla1[[#This Row],[COSTO NORMAL]]*Tabla1[[#This Row],[KILOMETROS HASTA]])</f>
        <v>16.875</v>
      </c>
      <c r="U4850" s="2">
        <f>Tabla1[[#This Row],[KILOMETROS ADICIONALES]]*Tabla1[[#This Row],[COSTO ADICIONAL]]</f>
        <v>8.8109999999999999</v>
      </c>
      <c r="V4850">
        <v>95.09</v>
      </c>
      <c r="W4850" s="2">
        <f>Tabla1[[#This Row],[COSTO NORMAL2]]+Tabla1[[#This Row],[COSTO ADICIONAL2]]</f>
        <v>25.686</v>
      </c>
    </row>
    <row r="4851" spans="1:23" x14ac:dyDescent="0.25">
      <c r="A4851" t="s">
        <v>7153</v>
      </c>
      <c r="B4851" t="s">
        <v>7765</v>
      </c>
      <c r="C4851" t="s">
        <v>13942</v>
      </c>
      <c r="D4851" t="s">
        <v>13</v>
      </c>
      <c r="E4851" t="s">
        <v>14845</v>
      </c>
      <c r="F4851" t="s">
        <v>14</v>
      </c>
      <c r="G4851" t="s">
        <v>15</v>
      </c>
      <c r="H4851" t="s">
        <v>128</v>
      </c>
      <c r="I4851" t="s">
        <v>7766</v>
      </c>
      <c r="J4851" t="str">
        <f>MID(Tabla1[[#This Row],[HORA2]],1,2)</f>
        <v>10</v>
      </c>
      <c r="K4851" t="s">
        <v>65</v>
      </c>
      <c r="L4851" t="s">
        <v>90</v>
      </c>
      <c r="M4851" t="s">
        <v>14867</v>
      </c>
      <c r="N4851" t="s">
        <v>22</v>
      </c>
      <c r="O4851">
        <v>8.48</v>
      </c>
      <c r="P48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4851">
        <f>IF(Tabla1[[#This Row],[SERVICIO]]="COMIDA",3,IF(Tabla1[[#This Row],[SERVICIO]]="CONTROLADO",12,IF(Tabla1[[#This Row],[SERVICIO]]="RÁPIDO",3.75,IF(Tabla1[[#This Row],[SERVICIO]]="NORMAL",2.5,))))</f>
        <v>3.75</v>
      </c>
      <c r="R4851">
        <f>IF(Tabla1[[#This Row],[SERVICIO]]="COMIDA",3.5,IF(Tabla1[[#This Row],[SERVICIO]]="CONTROLADO",8,IF(Tabla1[[#This Row],[SERVICIO]]="RÁPIDO",4.5,IF(Tabla1[[#This Row],[SERVICIO]]="NORMAL",3,))))</f>
        <v>4.5</v>
      </c>
      <c r="S48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51" s="2">
        <f>IF(Tabla1[[#This Row],[KILOMETROS ADICIONALES]]=0,Tabla1[[#This Row],[KILOMETROS]]*Tabla1[[#This Row],[COSTO NORMAL]],Tabla1[[#This Row],[COSTO NORMAL]]*Tabla1[[#This Row],[KILOMETROS HASTA]])</f>
        <v>16.875</v>
      </c>
      <c r="U4851" s="2">
        <f>Tabla1[[#This Row],[KILOMETROS ADICIONALES]]*Tabla1[[#This Row],[COSTO ADICIONAL]]</f>
        <v>2.6015000000000006</v>
      </c>
      <c r="V4851">
        <v>74.569999999999993</v>
      </c>
      <c r="W4851" s="2">
        <f>Tabla1[[#This Row],[COSTO NORMAL2]]+Tabla1[[#This Row],[COSTO ADICIONAL2]]</f>
        <v>19.476500000000001</v>
      </c>
    </row>
    <row r="4852" spans="1:23" x14ac:dyDescent="0.25">
      <c r="A4852" t="s">
        <v>7153</v>
      </c>
      <c r="B4852" t="s">
        <v>7767</v>
      </c>
      <c r="C4852" t="s">
        <v>13943</v>
      </c>
      <c r="D4852" t="s">
        <v>13</v>
      </c>
      <c r="E4852" t="s">
        <v>14845</v>
      </c>
      <c r="F4852" t="s">
        <v>14</v>
      </c>
      <c r="G4852" t="s">
        <v>15</v>
      </c>
      <c r="H4852" t="s">
        <v>128</v>
      </c>
      <c r="I4852" t="s">
        <v>7768</v>
      </c>
      <c r="J4852" t="str">
        <f>MID(Tabla1[[#This Row],[HORA2]],1,2)</f>
        <v>13</v>
      </c>
      <c r="K4852" t="s">
        <v>31</v>
      </c>
      <c r="L4852" t="s">
        <v>188</v>
      </c>
      <c r="M4852" t="s">
        <v>14867</v>
      </c>
      <c r="N4852" t="s">
        <v>22</v>
      </c>
      <c r="O4852">
        <v>7.59</v>
      </c>
      <c r="P48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4852">
        <f>IF(Tabla1[[#This Row],[SERVICIO]]="COMIDA",3,IF(Tabla1[[#This Row],[SERVICIO]]="CONTROLADO",12,IF(Tabla1[[#This Row],[SERVICIO]]="RÁPIDO",3.75,IF(Tabla1[[#This Row],[SERVICIO]]="NORMAL",2.5,))))</f>
        <v>3.75</v>
      </c>
      <c r="R4852">
        <f>IF(Tabla1[[#This Row],[SERVICIO]]="COMIDA",3.5,IF(Tabla1[[#This Row],[SERVICIO]]="CONTROLADO",8,IF(Tabla1[[#This Row],[SERVICIO]]="RÁPIDO",4.5,IF(Tabla1[[#This Row],[SERVICIO]]="NORMAL",3,))))</f>
        <v>4.5</v>
      </c>
      <c r="S48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852" s="2">
        <f>IF(Tabla1[[#This Row],[KILOMETROS ADICIONALES]]=0,Tabla1[[#This Row],[KILOMETROS]]*Tabla1[[#This Row],[COSTO NORMAL]],Tabla1[[#This Row],[COSTO NORMAL]]*Tabla1[[#This Row],[KILOMETROS HASTA]])</f>
        <v>16.875</v>
      </c>
      <c r="U4852" s="2">
        <f>Tabla1[[#This Row],[KILOMETROS ADICIONALES]]*Tabla1[[#This Row],[COSTO ADICIONAL]]</f>
        <v>2.1120000000000001</v>
      </c>
      <c r="V4852">
        <v>52.85</v>
      </c>
      <c r="W4852" s="2">
        <f>Tabla1[[#This Row],[COSTO NORMAL2]]+Tabla1[[#This Row],[COSTO ADICIONAL2]]</f>
        <v>18.987000000000002</v>
      </c>
    </row>
    <row r="4853" spans="1:23" x14ac:dyDescent="0.25">
      <c r="A4853" t="s">
        <v>7153</v>
      </c>
      <c r="B4853" t="s">
        <v>7769</v>
      </c>
      <c r="C4853" t="s">
        <v>13944</v>
      </c>
      <c r="D4853" t="s">
        <v>13</v>
      </c>
      <c r="E4853" t="s">
        <v>14846</v>
      </c>
      <c r="F4853" t="s">
        <v>14</v>
      </c>
      <c r="G4853" t="s">
        <v>15</v>
      </c>
      <c r="H4853" t="s">
        <v>128</v>
      </c>
      <c r="I4853" t="s">
        <v>3274</v>
      </c>
      <c r="J4853" t="str">
        <f>MID(Tabla1[[#This Row],[HORA2]],1,2)</f>
        <v>12</v>
      </c>
      <c r="K4853" t="s">
        <v>43</v>
      </c>
      <c r="L4853" t="s">
        <v>78</v>
      </c>
      <c r="M4853" t="s">
        <v>14867</v>
      </c>
      <c r="N4853" t="s">
        <v>22</v>
      </c>
      <c r="O4853">
        <v>7.33</v>
      </c>
      <c r="P48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53">
        <f>IF(Tabla1[[#This Row],[SERVICIO]]="COMIDA",3,IF(Tabla1[[#This Row],[SERVICIO]]="CONTROLADO",12,IF(Tabla1[[#This Row],[SERVICIO]]="RÁPIDO",3.75,IF(Tabla1[[#This Row],[SERVICIO]]="NORMAL",2.5,))))</f>
        <v>12</v>
      </c>
      <c r="R4853">
        <f>IF(Tabla1[[#This Row],[SERVICIO]]="COMIDA",3.5,IF(Tabla1[[#This Row],[SERVICIO]]="CONTROLADO",8,IF(Tabla1[[#This Row],[SERVICIO]]="RÁPIDO",4.5,IF(Tabla1[[#This Row],[SERVICIO]]="NORMAL",3,))))</f>
        <v>8</v>
      </c>
      <c r="S4853">
        <f>IF(Tabla1[[#This Row],[SERVICIO]]="COMIDA",0.75,IF(Tabla1[[#This Row],[SERVICIO]]="CONTROLADO",2.65,IF(Tabla1[[#This Row],[SERVICIO]]="RÁPIDO",0.55,IF(Tabla1[[#This Row],[SERVICIO]]="NORMAL",1.2,))))</f>
        <v>2.65</v>
      </c>
      <c r="T4853" s="2">
        <f>IF(Tabla1[[#This Row],[KILOMETROS ADICIONALES]]=0,Tabla1[[#This Row],[KILOMETROS]]*Tabla1[[#This Row],[COSTO NORMAL]],Tabla1[[#This Row],[COSTO NORMAL]]*Tabla1[[#This Row],[KILOMETROS HASTA]])</f>
        <v>58.64</v>
      </c>
      <c r="U4853" s="2">
        <f>Tabla1[[#This Row],[KILOMETROS ADICIONALES]]*Tabla1[[#This Row],[COSTO ADICIONAL]]</f>
        <v>0</v>
      </c>
      <c r="V4853">
        <v>192.36</v>
      </c>
      <c r="W4853" s="2">
        <f>Tabla1[[#This Row],[COSTO NORMAL2]]+Tabla1[[#This Row],[COSTO ADICIONAL2]]</f>
        <v>58.64</v>
      </c>
    </row>
    <row r="4854" spans="1:23" x14ac:dyDescent="0.25">
      <c r="A4854" t="s">
        <v>128</v>
      </c>
      <c r="B4854" t="s">
        <v>7770</v>
      </c>
      <c r="C4854" t="s">
        <v>13945</v>
      </c>
      <c r="D4854" t="s">
        <v>75</v>
      </c>
      <c r="E4854" t="s">
        <v>14844</v>
      </c>
      <c r="F4854" t="s">
        <v>76</v>
      </c>
      <c r="G4854" t="s">
        <v>69</v>
      </c>
      <c r="H4854" t="s">
        <v>128</v>
      </c>
      <c r="I4854" t="s">
        <v>254</v>
      </c>
      <c r="J4854" t="str">
        <f>MID(Tabla1[[#This Row],[HORA2]],1,2)</f>
        <v>10</v>
      </c>
      <c r="K4854" t="s">
        <v>43</v>
      </c>
      <c r="L4854" t="s">
        <v>43</v>
      </c>
      <c r="M4854" t="s">
        <v>14867</v>
      </c>
      <c r="N4854" t="s">
        <v>22</v>
      </c>
      <c r="O4854">
        <v>18.399999999999999</v>
      </c>
      <c r="P48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15.899999999999999</v>
      </c>
      <c r="Q4854">
        <f>IF(Tabla1[[#This Row],[SERVICIO]]="COMIDA",3,IF(Tabla1[[#This Row],[SERVICIO]]="CONTROLADO",12,IF(Tabla1[[#This Row],[SERVICIO]]="RÁPIDO",3.75,IF(Tabla1[[#This Row],[SERVICIO]]="NORMAL",2.5,))))</f>
        <v>2.5</v>
      </c>
      <c r="R4854">
        <f>IF(Tabla1[[#This Row],[SERVICIO]]="COMIDA",3.5,IF(Tabla1[[#This Row],[SERVICIO]]="CONTROLADO",8,IF(Tabla1[[#This Row],[SERVICIO]]="RÁPIDO",4.5,IF(Tabla1[[#This Row],[SERVICIO]]="NORMAL",3,))))</f>
        <v>3</v>
      </c>
      <c r="S4854">
        <f>IF(Tabla1[[#This Row],[SERVICIO]]="COMIDA",0.75,IF(Tabla1[[#This Row],[SERVICIO]]="CONTROLADO",2.65,IF(Tabla1[[#This Row],[SERVICIO]]="RÁPIDO",0.55,IF(Tabla1[[#This Row],[SERVICIO]]="NORMAL",1.2,))))</f>
        <v>1.2</v>
      </c>
      <c r="T4854" s="2">
        <f>IF(Tabla1[[#This Row],[KILOMETROS ADICIONALES]]=0,Tabla1[[#This Row],[KILOMETROS]]*Tabla1[[#This Row],[COSTO NORMAL]],Tabla1[[#This Row],[COSTO NORMAL]]*Tabla1[[#This Row],[KILOMETROS HASTA]])</f>
        <v>7.5</v>
      </c>
      <c r="U4854" s="2">
        <f>Tabla1[[#This Row],[KILOMETROS ADICIONALES]]*Tabla1[[#This Row],[COSTO ADICIONAL]]</f>
        <v>19.079999999999998</v>
      </c>
      <c r="V4854">
        <v>114.51</v>
      </c>
      <c r="W4854" s="2">
        <f>Tabla1[[#This Row],[COSTO NORMAL2]]+Tabla1[[#This Row],[COSTO ADICIONAL2]]</f>
        <v>26.58</v>
      </c>
    </row>
    <row r="4855" spans="1:23" x14ac:dyDescent="0.25">
      <c r="A4855" t="s">
        <v>128</v>
      </c>
      <c r="B4855" t="s">
        <v>7770</v>
      </c>
      <c r="C4855" t="s">
        <v>13946</v>
      </c>
      <c r="D4855" t="s">
        <v>75</v>
      </c>
      <c r="E4855" t="s">
        <v>14844</v>
      </c>
      <c r="F4855" t="s">
        <v>76</v>
      </c>
      <c r="G4855" t="s">
        <v>15</v>
      </c>
      <c r="H4855" t="s">
        <v>128</v>
      </c>
      <c r="I4855" t="s">
        <v>7771</v>
      </c>
      <c r="J4855" t="str">
        <f>MID(Tabla1[[#This Row],[HORA2]],1,2)</f>
        <v>10</v>
      </c>
      <c r="K4855" t="s">
        <v>43</v>
      </c>
      <c r="L4855" t="s">
        <v>43</v>
      </c>
      <c r="M4855" t="s">
        <v>14867</v>
      </c>
      <c r="N4855" t="s">
        <v>22</v>
      </c>
      <c r="O4855">
        <v>3.81</v>
      </c>
      <c r="P48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1.31</v>
      </c>
      <c r="Q4855">
        <f>IF(Tabla1[[#This Row],[SERVICIO]]="COMIDA",3,IF(Tabla1[[#This Row],[SERVICIO]]="CONTROLADO",12,IF(Tabla1[[#This Row],[SERVICIO]]="RÁPIDO",3.75,IF(Tabla1[[#This Row],[SERVICIO]]="NORMAL",2.5,))))</f>
        <v>2.5</v>
      </c>
      <c r="R4855">
        <f>IF(Tabla1[[#This Row],[SERVICIO]]="COMIDA",3.5,IF(Tabla1[[#This Row],[SERVICIO]]="CONTROLADO",8,IF(Tabla1[[#This Row],[SERVICIO]]="RÁPIDO",4.5,IF(Tabla1[[#This Row],[SERVICIO]]="NORMAL",3,))))</f>
        <v>3</v>
      </c>
      <c r="S4855">
        <f>IF(Tabla1[[#This Row],[SERVICIO]]="COMIDA",0.75,IF(Tabla1[[#This Row],[SERVICIO]]="CONTROLADO",2.65,IF(Tabla1[[#This Row],[SERVICIO]]="RÁPIDO",0.55,IF(Tabla1[[#This Row],[SERVICIO]]="NORMAL",1.2,))))</f>
        <v>1.2</v>
      </c>
      <c r="T4855" s="2">
        <f>IF(Tabla1[[#This Row],[KILOMETROS ADICIONALES]]=0,Tabla1[[#This Row],[KILOMETROS]]*Tabla1[[#This Row],[COSTO NORMAL]],Tabla1[[#This Row],[COSTO NORMAL]]*Tabla1[[#This Row],[KILOMETROS HASTA]])</f>
        <v>7.5</v>
      </c>
      <c r="U4855" s="2">
        <f>Tabla1[[#This Row],[KILOMETROS ADICIONALES]]*Tabla1[[#This Row],[COSTO ADICIONAL]]</f>
        <v>1.5720000000000001</v>
      </c>
      <c r="V4855">
        <v>155.02000000000001</v>
      </c>
      <c r="W4855" s="2">
        <f>Tabla1[[#This Row],[COSTO NORMAL2]]+Tabla1[[#This Row],[COSTO ADICIONAL2]]</f>
        <v>9.0719999999999992</v>
      </c>
    </row>
    <row r="4856" spans="1:23" x14ac:dyDescent="0.25">
      <c r="A4856" t="s">
        <v>128</v>
      </c>
      <c r="B4856" t="s">
        <v>7770</v>
      </c>
      <c r="C4856" t="s">
        <v>13947</v>
      </c>
      <c r="D4856" t="s">
        <v>75</v>
      </c>
      <c r="E4856" t="s">
        <v>14844</v>
      </c>
      <c r="F4856" t="s">
        <v>76</v>
      </c>
      <c r="G4856" t="s">
        <v>15</v>
      </c>
      <c r="H4856" t="s">
        <v>128</v>
      </c>
      <c r="I4856" t="s">
        <v>7772</v>
      </c>
      <c r="J4856" t="str">
        <f>MID(Tabla1[[#This Row],[HORA2]],1,2)</f>
        <v>10</v>
      </c>
      <c r="K4856" t="s">
        <v>43</v>
      </c>
      <c r="L4856" t="s">
        <v>43</v>
      </c>
      <c r="M4856" t="s">
        <v>14867</v>
      </c>
      <c r="N4856" t="s">
        <v>22</v>
      </c>
      <c r="O4856">
        <v>7.29</v>
      </c>
      <c r="P48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4.79</v>
      </c>
      <c r="Q4856">
        <f>IF(Tabla1[[#This Row],[SERVICIO]]="COMIDA",3,IF(Tabla1[[#This Row],[SERVICIO]]="CONTROLADO",12,IF(Tabla1[[#This Row],[SERVICIO]]="RÁPIDO",3.75,IF(Tabla1[[#This Row],[SERVICIO]]="NORMAL",2.5,))))</f>
        <v>2.5</v>
      </c>
      <c r="R4856">
        <f>IF(Tabla1[[#This Row],[SERVICIO]]="COMIDA",3.5,IF(Tabla1[[#This Row],[SERVICIO]]="CONTROLADO",8,IF(Tabla1[[#This Row],[SERVICIO]]="RÁPIDO",4.5,IF(Tabla1[[#This Row],[SERVICIO]]="NORMAL",3,))))</f>
        <v>3</v>
      </c>
      <c r="S4856">
        <f>IF(Tabla1[[#This Row],[SERVICIO]]="COMIDA",0.75,IF(Tabla1[[#This Row],[SERVICIO]]="CONTROLADO",2.65,IF(Tabla1[[#This Row],[SERVICIO]]="RÁPIDO",0.55,IF(Tabla1[[#This Row],[SERVICIO]]="NORMAL",1.2,))))</f>
        <v>1.2</v>
      </c>
      <c r="T4856" s="2">
        <f>IF(Tabla1[[#This Row],[KILOMETROS ADICIONALES]]=0,Tabla1[[#This Row],[KILOMETROS]]*Tabla1[[#This Row],[COSTO NORMAL]],Tabla1[[#This Row],[COSTO NORMAL]]*Tabla1[[#This Row],[KILOMETROS HASTA]])</f>
        <v>7.5</v>
      </c>
      <c r="U4856" s="2">
        <f>Tabla1[[#This Row],[KILOMETROS ADICIONALES]]*Tabla1[[#This Row],[COSTO ADICIONAL]]</f>
        <v>5.7480000000000002</v>
      </c>
      <c r="V4856">
        <v>118.9</v>
      </c>
      <c r="W4856" s="2">
        <f>Tabla1[[#This Row],[COSTO NORMAL2]]+Tabla1[[#This Row],[COSTO ADICIONAL2]]</f>
        <v>13.248000000000001</v>
      </c>
    </row>
    <row r="4857" spans="1:23" x14ac:dyDescent="0.25">
      <c r="A4857" t="s">
        <v>128</v>
      </c>
      <c r="B4857" t="s">
        <v>7770</v>
      </c>
      <c r="C4857" t="s">
        <v>13948</v>
      </c>
      <c r="D4857" t="s">
        <v>75</v>
      </c>
      <c r="E4857" t="s">
        <v>14844</v>
      </c>
      <c r="F4857" t="s">
        <v>76</v>
      </c>
      <c r="G4857" t="s">
        <v>15</v>
      </c>
      <c r="H4857" t="s">
        <v>128</v>
      </c>
      <c r="I4857" t="s">
        <v>7773</v>
      </c>
      <c r="J4857" t="str">
        <f>MID(Tabla1[[#This Row],[HORA2]],1,2)</f>
        <v>09</v>
      </c>
      <c r="K4857" t="s">
        <v>43</v>
      </c>
      <c r="L4857" t="s">
        <v>43</v>
      </c>
      <c r="M4857" t="s">
        <v>14867</v>
      </c>
      <c r="N4857" t="s">
        <v>22</v>
      </c>
      <c r="O4857">
        <v>6.55</v>
      </c>
      <c r="P48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4.05</v>
      </c>
      <c r="Q4857">
        <f>IF(Tabla1[[#This Row],[SERVICIO]]="COMIDA",3,IF(Tabla1[[#This Row],[SERVICIO]]="CONTROLADO",12,IF(Tabla1[[#This Row],[SERVICIO]]="RÁPIDO",3.75,IF(Tabla1[[#This Row],[SERVICIO]]="NORMAL",2.5,))))</f>
        <v>2.5</v>
      </c>
      <c r="R4857">
        <f>IF(Tabla1[[#This Row],[SERVICIO]]="COMIDA",3.5,IF(Tabla1[[#This Row],[SERVICIO]]="CONTROLADO",8,IF(Tabla1[[#This Row],[SERVICIO]]="RÁPIDO",4.5,IF(Tabla1[[#This Row],[SERVICIO]]="NORMAL",3,))))</f>
        <v>3</v>
      </c>
      <c r="S4857">
        <f>IF(Tabla1[[#This Row],[SERVICIO]]="COMIDA",0.75,IF(Tabla1[[#This Row],[SERVICIO]]="CONTROLADO",2.65,IF(Tabla1[[#This Row],[SERVICIO]]="RÁPIDO",0.55,IF(Tabla1[[#This Row],[SERVICIO]]="NORMAL",1.2,))))</f>
        <v>1.2</v>
      </c>
      <c r="T4857" s="2">
        <f>IF(Tabla1[[#This Row],[KILOMETROS ADICIONALES]]=0,Tabla1[[#This Row],[KILOMETROS]]*Tabla1[[#This Row],[COSTO NORMAL]],Tabla1[[#This Row],[COSTO NORMAL]]*Tabla1[[#This Row],[KILOMETROS HASTA]])</f>
        <v>7.5</v>
      </c>
      <c r="U4857" s="2">
        <f>Tabla1[[#This Row],[KILOMETROS ADICIONALES]]*Tabla1[[#This Row],[COSTO ADICIONAL]]</f>
        <v>4.8599999999999994</v>
      </c>
      <c r="V4857">
        <v>135.79</v>
      </c>
      <c r="W4857" s="2">
        <f>Tabla1[[#This Row],[COSTO NORMAL2]]+Tabla1[[#This Row],[COSTO ADICIONAL2]]</f>
        <v>12.36</v>
      </c>
    </row>
    <row r="4858" spans="1:23" x14ac:dyDescent="0.25">
      <c r="A4858" t="s">
        <v>128</v>
      </c>
      <c r="B4858" t="s">
        <v>7770</v>
      </c>
      <c r="C4858" t="s">
        <v>13949</v>
      </c>
      <c r="D4858" t="s">
        <v>75</v>
      </c>
      <c r="E4858" t="s">
        <v>14844</v>
      </c>
      <c r="F4858" t="s">
        <v>76</v>
      </c>
      <c r="G4858" t="s">
        <v>15</v>
      </c>
      <c r="H4858" t="s">
        <v>128</v>
      </c>
      <c r="I4858" t="s">
        <v>5803</v>
      </c>
      <c r="J4858" t="str">
        <f>MID(Tabla1[[#This Row],[HORA2]],1,2)</f>
        <v>10</v>
      </c>
      <c r="K4858" t="s">
        <v>43</v>
      </c>
      <c r="L4858" t="s">
        <v>43</v>
      </c>
      <c r="M4858" t="s">
        <v>14867</v>
      </c>
      <c r="N4858" t="s">
        <v>22</v>
      </c>
      <c r="O4858">
        <v>2.68</v>
      </c>
      <c r="P48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0.18000000000000016</v>
      </c>
      <c r="Q4858">
        <f>IF(Tabla1[[#This Row],[SERVICIO]]="COMIDA",3,IF(Tabla1[[#This Row],[SERVICIO]]="CONTROLADO",12,IF(Tabla1[[#This Row],[SERVICIO]]="RÁPIDO",3.75,IF(Tabla1[[#This Row],[SERVICIO]]="NORMAL",2.5,))))</f>
        <v>2.5</v>
      </c>
      <c r="R4858">
        <f>IF(Tabla1[[#This Row],[SERVICIO]]="COMIDA",3.5,IF(Tabla1[[#This Row],[SERVICIO]]="CONTROLADO",8,IF(Tabla1[[#This Row],[SERVICIO]]="RÁPIDO",4.5,IF(Tabla1[[#This Row],[SERVICIO]]="NORMAL",3,))))</f>
        <v>3</v>
      </c>
      <c r="S4858">
        <f>IF(Tabla1[[#This Row],[SERVICIO]]="COMIDA",0.75,IF(Tabla1[[#This Row],[SERVICIO]]="CONTROLADO",2.65,IF(Tabla1[[#This Row],[SERVICIO]]="RÁPIDO",0.55,IF(Tabla1[[#This Row],[SERVICIO]]="NORMAL",1.2,))))</f>
        <v>1.2</v>
      </c>
      <c r="T4858" s="2">
        <f>IF(Tabla1[[#This Row],[KILOMETROS ADICIONALES]]=0,Tabla1[[#This Row],[KILOMETROS]]*Tabla1[[#This Row],[COSTO NORMAL]],Tabla1[[#This Row],[COSTO NORMAL]]*Tabla1[[#This Row],[KILOMETROS HASTA]])</f>
        <v>7.5</v>
      </c>
      <c r="U4858" s="2">
        <f>Tabla1[[#This Row],[KILOMETROS ADICIONALES]]*Tabla1[[#This Row],[COSTO ADICIONAL]]</f>
        <v>0.21600000000000019</v>
      </c>
      <c r="V4858">
        <v>123.25</v>
      </c>
      <c r="W4858" s="2">
        <f>Tabla1[[#This Row],[COSTO NORMAL2]]+Tabla1[[#This Row],[COSTO ADICIONAL2]]</f>
        <v>7.7160000000000002</v>
      </c>
    </row>
    <row r="4859" spans="1:23" x14ac:dyDescent="0.25">
      <c r="A4859" t="s">
        <v>128</v>
      </c>
      <c r="B4859" t="s">
        <v>7770</v>
      </c>
      <c r="C4859" t="s">
        <v>13950</v>
      </c>
      <c r="D4859" t="s">
        <v>75</v>
      </c>
      <c r="E4859" t="s">
        <v>14844</v>
      </c>
      <c r="F4859" t="s">
        <v>76</v>
      </c>
      <c r="G4859" t="s">
        <v>69</v>
      </c>
      <c r="H4859" t="s">
        <v>128</v>
      </c>
      <c r="I4859" t="s">
        <v>7774</v>
      </c>
      <c r="J4859" t="str">
        <f>MID(Tabla1[[#This Row],[HORA2]],1,2)</f>
        <v>10</v>
      </c>
      <c r="K4859" t="s">
        <v>43</v>
      </c>
      <c r="L4859" t="s">
        <v>20</v>
      </c>
      <c r="M4859" t="s">
        <v>14867</v>
      </c>
      <c r="N4859" t="s">
        <v>22</v>
      </c>
      <c r="O4859">
        <v>1.3599999999999999</v>
      </c>
      <c r="P48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59">
        <f>IF(Tabla1[[#This Row],[SERVICIO]]="COMIDA",3,IF(Tabla1[[#This Row],[SERVICIO]]="CONTROLADO",12,IF(Tabla1[[#This Row],[SERVICIO]]="RÁPIDO",3.75,IF(Tabla1[[#This Row],[SERVICIO]]="NORMAL",2.5,))))</f>
        <v>2.5</v>
      </c>
      <c r="R4859">
        <f>IF(Tabla1[[#This Row],[SERVICIO]]="COMIDA",3.5,IF(Tabla1[[#This Row],[SERVICIO]]="CONTROLADO",8,IF(Tabla1[[#This Row],[SERVICIO]]="RÁPIDO",4.5,IF(Tabla1[[#This Row],[SERVICIO]]="NORMAL",3,))))</f>
        <v>3</v>
      </c>
      <c r="S4859">
        <f>IF(Tabla1[[#This Row],[SERVICIO]]="COMIDA",0.75,IF(Tabla1[[#This Row],[SERVICIO]]="CONTROLADO",2.65,IF(Tabla1[[#This Row],[SERVICIO]]="RÁPIDO",0.55,IF(Tabla1[[#This Row],[SERVICIO]]="NORMAL",1.2,))))</f>
        <v>1.2</v>
      </c>
      <c r="T4859" s="2">
        <f>IF(Tabla1[[#This Row],[KILOMETROS ADICIONALES]]=0,Tabla1[[#This Row],[KILOMETROS]]*Tabla1[[#This Row],[COSTO NORMAL]],Tabla1[[#This Row],[COSTO NORMAL]]*Tabla1[[#This Row],[KILOMETROS HASTA]])</f>
        <v>4.08</v>
      </c>
      <c r="U4859" s="2">
        <f>Tabla1[[#This Row],[KILOMETROS ADICIONALES]]*Tabla1[[#This Row],[COSTO ADICIONAL]]</f>
        <v>0</v>
      </c>
      <c r="V4859">
        <v>22.84</v>
      </c>
      <c r="W4859" s="2">
        <f>Tabla1[[#This Row],[COSTO NORMAL2]]+Tabla1[[#This Row],[COSTO ADICIONAL2]]</f>
        <v>4.08</v>
      </c>
    </row>
    <row r="4860" spans="1:23" x14ac:dyDescent="0.25">
      <c r="A4860" t="s">
        <v>128</v>
      </c>
      <c r="B4860" t="s">
        <v>7775</v>
      </c>
      <c r="C4860" t="s">
        <v>13951</v>
      </c>
      <c r="D4860" t="s">
        <v>13</v>
      </c>
      <c r="E4860" t="s">
        <v>14844</v>
      </c>
      <c r="F4860" t="s">
        <v>14</v>
      </c>
      <c r="G4860" t="s">
        <v>15</v>
      </c>
      <c r="H4860" t="s">
        <v>128</v>
      </c>
      <c r="I4860" t="s">
        <v>7776</v>
      </c>
      <c r="J4860" t="str">
        <f>MID(Tabla1[[#This Row],[HORA2]],1,2)</f>
        <v>10</v>
      </c>
      <c r="K4860" t="s">
        <v>20</v>
      </c>
      <c r="L4860" t="s">
        <v>94</v>
      </c>
      <c r="M4860" t="s">
        <v>14867</v>
      </c>
      <c r="N4860" t="s">
        <v>22</v>
      </c>
      <c r="O4860">
        <v>18.62</v>
      </c>
      <c r="P48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16.12</v>
      </c>
      <c r="Q4860">
        <f>IF(Tabla1[[#This Row],[SERVICIO]]="COMIDA",3,IF(Tabla1[[#This Row],[SERVICIO]]="CONTROLADO",12,IF(Tabla1[[#This Row],[SERVICIO]]="RÁPIDO",3.75,IF(Tabla1[[#This Row],[SERVICIO]]="NORMAL",2.5,))))</f>
        <v>2.5</v>
      </c>
      <c r="R4860">
        <f>IF(Tabla1[[#This Row],[SERVICIO]]="COMIDA",3.5,IF(Tabla1[[#This Row],[SERVICIO]]="CONTROLADO",8,IF(Tabla1[[#This Row],[SERVICIO]]="RÁPIDO",4.5,IF(Tabla1[[#This Row],[SERVICIO]]="NORMAL",3,))))</f>
        <v>3</v>
      </c>
      <c r="S4860">
        <f>IF(Tabla1[[#This Row],[SERVICIO]]="COMIDA",0.75,IF(Tabla1[[#This Row],[SERVICIO]]="CONTROLADO",2.65,IF(Tabla1[[#This Row],[SERVICIO]]="RÁPIDO",0.55,IF(Tabla1[[#This Row],[SERVICIO]]="NORMAL",1.2,))))</f>
        <v>1.2</v>
      </c>
      <c r="T4860" s="2">
        <f>IF(Tabla1[[#This Row],[KILOMETROS ADICIONALES]]=0,Tabla1[[#This Row],[KILOMETROS]]*Tabla1[[#This Row],[COSTO NORMAL]],Tabla1[[#This Row],[COSTO NORMAL]]*Tabla1[[#This Row],[KILOMETROS HASTA]])</f>
        <v>7.5</v>
      </c>
      <c r="U4860" s="2">
        <f>Tabla1[[#This Row],[KILOMETROS ADICIONALES]]*Tabla1[[#This Row],[COSTO ADICIONAL]]</f>
        <v>19.344000000000001</v>
      </c>
      <c r="V4860">
        <v>169.33</v>
      </c>
      <c r="W4860" s="2">
        <f>Tabla1[[#This Row],[COSTO NORMAL2]]+Tabla1[[#This Row],[COSTO ADICIONAL2]]</f>
        <v>26.844000000000001</v>
      </c>
    </row>
    <row r="4861" spans="1:23" x14ac:dyDescent="0.25">
      <c r="A4861" t="s">
        <v>128</v>
      </c>
      <c r="B4861" t="s">
        <v>7775</v>
      </c>
      <c r="C4861" t="s">
        <v>13952</v>
      </c>
      <c r="D4861" t="s">
        <v>13</v>
      </c>
      <c r="E4861" t="s">
        <v>14844</v>
      </c>
      <c r="F4861" t="s">
        <v>14</v>
      </c>
      <c r="G4861" t="s">
        <v>15</v>
      </c>
      <c r="H4861" t="s">
        <v>128</v>
      </c>
      <c r="I4861" t="s">
        <v>5508</v>
      </c>
      <c r="J4861" t="str">
        <f>MID(Tabla1[[#This Row],[HORA2]],1,2)</f>
        <v>14</v>
      </c>
      <c r="K4861" t="s">
        <v>20</v>
      </c>
      <c r="L4861" t="s">
        <v>149</v>
      </c>
      <c r="M4861" t="s">
        <v>14867</v>
      </c>
      <c r="N4861" t="s">
        <v>22</v>
      </c>
      <c r="O4861">
        <v>6</v>
      </c>
      <c r="P48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</v>
      </c>
      <c r="Q4861">
        <f>IF(Tabla1[[#This Row],[SERVICIO]]="COMIDA",3,IF(Tabla1[[#This Row],[SERVICIO]]="CONTROLADO",12,IF(Tabla1[[#This Row],[SERVICIO]]="RÁPIDO",3.75,IF(Tabla1[[#This Row],[SERVICIO]]="NORMAL",2.5,))))</f>
        <v>2.5</v>
      </c>
      <c r="R4861">
        <f>IF(Tabla1[[#This Row],[SERVICIO]]="COMIDA",3.5,IF(Tabla1[[#This Row],[SERVICIO]]="CONTROLADO",8,IF(Tabla1[[#This Row],[SERVICIO]]="RÁPIDO",4.5,IF(Tabla1[[#This Row],[SERVICIO]]="NORMAL",3,))))</f>
        <v>3</v>
      </c>
      <c r="S4861">
        <f>IF(Tabla1[[#This Row],[SERVICIO]]="COMIDA",0.75,IF(Tabla1[[#This Row],[SERVICIO]]="CONTROLADO",2.65,IF(Tabla1[[#This Row],[SERVICIO]]="RÁPIDO",0.55,IF(Tabla1[[#This Row],[SERVICIO]]="NORMAL",1.2,))))</f>
        <v>1.2</v>
      </c>
      <c r="T4861" s="2">
        <f>IF(Tabla1[[#This Row],[KILOMETROS ADICIONALES]]=0,Tabla1[[#This Row],[KILOMETROS]]*Tabla1[[#This Row],[COSTO NORMAL]],Tabla1[[#This Row],[COSTO NORMAL]]*Tabla1[[#This Row],[KILOMETROS HASTA]])</f>
        <v>7.5</v>
      </c>
      <c r="U4861" s="2">
        <f>Tabla1[[#This Row],[KILOMETROS ADICIONALES]]*Tabla1[[#This Row],[COSTO ADICIONAL]]</f>
        <v>4.2</v>
      </c>
      <c r="V4861">
        <v>236.56</v>
      </c>
      <c r="W4861" s="2">
        <f>Tabla1[[#This Row],[COSTO NORMAL2]]+Tabla1[[#This Row],[COSTO ADICIONAL2]]</f>
        <v>11.7</v>
      </c>
    </row>
    <row r="4862" spans="1:23" x14ac:dyDescent="0.25">
      <c r="A4862" t="s">
        <v>128</v>
      </c>
      <c r="B4862" t="s">
        <v>7775</v>
      </c>
      <c r="C4862" t="s">
        <v>13953</v>
      </c>
      <c r="D4862" t="s">
        <v>13</v>
      </c>
      <c r="E4862" t="s">
        <v>14844</v>
      </c>
      <c r="F4862" t="s">
        <v>14</v>
      </c>
      <c r="G4862" t="s">
        <v>15</v>
      </c>
      <c r="H4862" t="s">
        <v>128</v>
      </c>
      <c r="I4862" t="s">
        <v>7777</v>
      </c>
      <c r="J4862" t="str">
        <f>MID(Tabla1[[#This Row],[HORA2]],1,2)</f>
        <v>10</v>
      </c>
      <c r="K4862" t="s">
        <v>20</v>
      </c>
      <c r="L4862" t="s">
        <v>20</v>
      </c>
      <c r="M4862" t="s">
        <v>14867</v>
      </c>
      <c r="N4862" t="s">
        <v>22</v>
      </c>
      <c r="O4862">
        <v>14.21</v>
      </c>
      <c r="P48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4862">
        <f>IF(Tabla1[[#This Row],[SERVICIO]]="COMIDA",3,IF(Tabla1[[#This Row],[SERVICIO]]="CONTROLADO",12,IF(Tabla1[[#This Row],[SERVICIO]]="RÁPIDO",3.75,IF(Tabla1[[#This Row],[SERVICIO]]="NORMAL",2.5,))))</f>
        <v>2.5</v>
      </c>
      <c r="R4862">
        <f>IF(Tabla1[[#This Row],[SERVICIO]]="COMIDA",3.5,IF(Tabla1[[#This Row],[SERVICIO]]="CONTROLADO",8,IF(Tabla1[[#This Row],[SERVICIO]]="RÁPIDO",4.5,IF(Tabla1[[#This Row],[SERVICIO]]="NORMAL",3,))))</f>
        <v>3</v>
      </c>
      <c r="S4862">
        <f>IF(Tabla1[[#This Row],[SERVICIO]]="COMIDA",0.75,IF(Tabla1[[#This Row],[SERVICIO]]="CONTROLADO",2.65,IF(Tabla1[[#This Row],[SERVICIO]]="RÁPIDO",0.55,IF(Tabla1[[#This Row],[SERVICIO]]="NORMAL",1.2,))))</f>
        <v>1.2</v>
      </c>
      <c r="T4862" s="2">
        <f>IF(Tabla1[[#This Row],[KILOMETROS ADICIONALES]]=0,Tabla1[[#This Row],[KILOMETROS]]*Tabla1[[#This Row],[COSTO NORMAL]],Tabla1[[#This Row],[COSTO NORMAL]]*Tabla1[[#This Row],[KILOMETROS HASTA]])</f>
        <v>7.5</v>
      </c>
      <c r="U4862" s="2">
        <f>Tabla1[[#This Row],[KILOMETROS ADICIONALES]]*Tabla1[[#This Row],[COSTO ADICIONAL]]</f>
        <v>14.052000000000001</v>
      </c>
      <c r="V4862">
        <v>249.42</v>
      </c>
      <c r="W4862" s="2">
        <f>Tabla1[[#This Row],[COSTO NORMAL2]]+Tabla1[[#This Row],[COSTO ADICIONAL2]]</f>
        <v>21.552</v>
      </c>
    </row>
    <row r="4863" spans="1:23" x14ac:dyDescent="0.25">
      <c r="A4863" t="s">
        <v>128</v>
      </c>
      <c r="B4863" t="s">
        <v>7775</v>
      </c>
      <c r="C4863" t="s">
        <v>13954</v>
      </c>
      <c r="D4863" t="s">
        <v>13</v>
      </c>
      <c r="E4863" t="s">
        <v>14844</v>
      </c>
      <c r="F4863" t="s">
        <v>14</v>
      </c>
      <c r="G4863" t="s">
        <v>15</v>
      </c>
      <c r="H4863" t="s">
        <v>128</v>
      </c>
      <c r="I4863" t="s">
        <v>7778</v>
      </c>
      <c r="J4863" t="str">
        <f>MID(Tabla1[[#This Row],[HORA2]],1,2)</f>
        <v>11</v>
      </c>
      <c r="K4863" t="s">
        <v>20</v>
      </c>
      <c r="L4863" t="s">
        <v>27</v>
      </c>
      <c r="M4863" t="s">
        <v>14867</v>
      </c>
      <c r="N4863" t="s">
        <v>22</v>
      </c>
      <c r="O4863">
        <v>15.05</v>
      </c>
      <c r="P48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12.55</v>
      </c>
      <c r="Q4863">
        <f>IF(Tabla1[[#This Row],[SERVICIO]]="COMIDA",3,IF(Tabla1[[#This Row],[SERVICIO]]="CONTROLADO",12,IF(Tabla1[[#This Row],[SERVICIO]]="RÁPIDO",3.75,IF(Tabla1[[#This Row],[SERVICIO]]="NORMAL",2.5,))))</f>
        <v>2.5</v>
      </c>
      <c r="R4863">
        <f>IF(Tabla1[[#This Row],[SERVICIO]]="COMIDA",3.5,IF(Tabla1[[#This Row],[SERVICIO]]="CONTROLADO",8,IF(Tabla1[[#This Row],[SERVICIO]]="RÁPIDO",4.5,IF(Tabla1[[#This Row],[SERVICIO]]="NORMAL",3,))))</f>
        <v>3</v>
      </c>
      <c r="S4863">
        <f>IF(Tabla1[[#This Row],[SERVICIO]]="COMIDA",0.75,IF(Tabla1[[#This Row],[SERVICIO]]="CONTROLADO",2.65,IF(Tabla1[[#This Row],[SERVICIO]]="RÁPIDO",0.55,IF(Tabla1[[#This Row],[SERVICIO]]="NORMAL",1.2,))))</f>
        <v>1.2</v>
      </c>
      <c r="T4863" s="2">
        <f>IF(Tabla1[[#This Row],[KILOMETROS ADICIONALES]]=0,Tabla1[[#This Row],[KILOMETROS]]*Tabla1[[#This Row],[COSTO NORMAL]],Tabla1[[#This Row],[COSTO NORMAL]]*Tabla1[[#This Row],[KILOMETROS HASTA]])</f>
        <v>7.5</v>
      </c>
      <c r="U4863" s="2">
        <f>Tabla1[[#This Row],[KILOMETROS ADICIONALES]]*Tabla1[[#This Row],[COSTO ADICIONAL]]</f>
        <v>15.06</v>
      </c>
      <c r="V4863">
        <v>219.18</v>
      </c>
      <c r="W4863" s="2">
        <f>Tabla1[[#This Row],[COSTO NORMAL2]]+Tabla1[[#This Row],[COSTO ADICIONAL2]]</f>
        <v>22.560000000000002</v>
      </c>
    </row>
    <row r="4864" spans="1:23" x14ac:dyDescent="0.25">
      <c r="A4864" t="s">
        <v>128</v>
      </c>
      <c r="B4864" t="s">
        <v>7775</v>
      </c>
      <c r="C4864" t="s">
        <v>13955</v>
      </c>
      <c r="D4864" t="s">
        <v>13</v>
      </c>
      <c r="E4864" t="s">
        <v>14844</v>
      </c>
      <c r="F4864" t="s">
        <v>14</v>
      </c>
      <c r="G4864" t="s">
        <v>15</v>
      </c>
      <c r="H4864" t="s">
        <v>128</v>
      </c>
      <c r="I4864" t="s">
        <v>5850</v>
      </c>
      <c r="J4864" t="str">
        <f>MID(Tabla1[[#This Row],[HORA2]],1,2)</f>
        <v>10</v>
      </c>
      <c r="K4864" t="s">
        <v>20</v>
      </c>
      <c r="L4864" t="s">
        <v>65</v>
      </c>
      <c r="M4864" t="s">
        <v>14867</v>
      </c>
      <c r="N4864" t="s">
        <v>22</v>
      </c>
      <c r="O4864">
        <v>18.96</v>
      </c>
      <c r="P48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16.46</v>
      </c>
      <c r="Q4864">
        <f>IF(Tabla1[[#This Row],[SERVICIO]]="COMIDA",3,IF(Tabla1[[#This Row],[SERVICIO]]="CONTROLADO",12,IF(Tabla1[[#This Row],[SERVICIO]]="RÁPIDO",3.75,IF(Tabla1[[#This Row],[SERVICIO]]="NORMAL",2.5,))))</f>
        <v>2.5</v>
      </c>
      <c r="R4864">
        <f>IF(Tabla1[[#This Row],[SERVICIO]]="COMIDA",3.5,IF(Tabla1[[#This Row],[SERVICIO]]="CONTROLADO",8,IF(Tabla1[[#This Row],[SERVICIO]]="RÁPIDO",4.5,IF(Tabla1[[#This Row],[SERVICIO]]="NORMAL",3,))))</f>
        <v>3</v>
      </c>
      <c r="S4864">
        <f>IF(Tabla1[[#This Row],[SERVICIO]]="COMIDA",0.75,IF(Tabla1[[#This Row],[SERVICIO]]="CONTROLADO",2.65,IF(Tabla1[[#This Row],[SERVICIO]]="RÁPIDO",0.55,IF(Tabla1[[#This Row],[SERVICIO]]="NORMAL",1.2,))))</f>
        <v>1.2</v>
      </c>
      <c r="T4864" s="2">
        <f>IF(Tabla1[[#This Row],[KILOMETROS ADICIONALES]]=0,Tabla1[[#This Row],[KILOMETROS]]*Tabla1[[#This Row],[COSTO NORMAL]],Tabla1[[#This Row],[COSTO NORMAL]]*Tabla1[[#This Row],[KILOMETROS HASTA]])</f>
        <v>7.5</v>
      </c>
      <c r="U4864" s="2">
        <f>Tabla1[[#This Row],[KILOMETROS ADICIONALES]]*Tabla1[[#This Row],[COSTO ADICIONAL]]</f>
        <v>19.751999999999999</v>
      </c>
      <c r="V4864">
        <v>4.59</v>
      </c>
      <c r="W4864" s="2">
        <f>Tabla1[[#This Row],[COSTO NORMAL2]]+Tabla1[[#This Row],[COSTO ADICIONAL2]]</f>
        <v>27.251999999999999</v>
      </c>
    </row>
    <row r="4865" spans="1:23" x14ac:dyDescent="0.25">
      <c r="A4865" t="s">
        <v>128</v>
      </c>
      <c r="B4865" t="s">
        <v>7775</v>
      </c>
      <c r="C4865" t="s">
        <v>13956</v>
      </c>
      <c r="D4865" t="s">
        <v>13</v>
      </c>
      <c r="E4865" t="s">
        <v>14844</v>
      </c>
      <c r="F4865" t="s">
        <v>14</v>
      </c>
      <c r="G4865" t="s">
        <v>15</v>
      </c>
      <c r="H4865" t="s">
        <v>128</v>
      </c>
      <c r="I4865" t="s">
        <v>7779</v>
      </c>
      <c r="J4865" t="str">
        <f>MID(Tabla1[[#This Row],[HORA2]],1,2)</f>
        <v>14</v>
      </c>
      <c r="K4865" t="s">
        <v>20</v>
      </c>
      <c r="L4865" t="s">
        <v>53</v>
      </c>
      <c r="M4865" t="s">
        <v>14867</v>
      </c>
      <c r="N4865" t="s">
        <v>22</v>
      </c>
      <c r="O4865">
        <v>20.54</v>
      </c>
      <c r="P48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18.04</v>
      </c>
      <c r="Q4865">
        <f>IF(Tabla1[[#This Row],[SERVICIO]]="COMIDA",3,IF(Tabla1[[#This Row],[SERVICIO]]="CONTROLADO",12,IF(Tabla1[[#This Row],[SERVICIO]]="RÁPIDO",3.75,IF(Tabla1[[#This Row],[SERVICIO]]="NORMAL",2.5,))))</f>
        <v>2.5</v>
      </c>
      <c r="R4865">
        <f>IF(Tabla1[[#This Row],[SERVICIO]]="COMIDA",3.5,IF(Tabla1[[#This Row],[SERVICIO]]="CONTROLADO",8,IF(Tabla1[[#This Row],[SERVICIO]]="RÁPIDO",4.5,IF(Tabla1[[#This Row],[SERVICIO]]="NORMAL",3,))))</f>
        <v>3</v>
      </c>
      <c r="S4865">
        <f>IF(Tabla1[[#This Row],[SERVICIO]]="COMIDA",0.75,IF(Tabla1[[#This Row],[SERVICIO]]="CONTROLADO",2.65,IF(Tabla1[[#This Row],[SERVICIO]]="RÁPIDO",0.55,IF(Tabla1[[#This Row],[SERVICIO]]="NORMAL",1.2,))))</f>
        <v>1.2</v>
      </c>
      <c r="T4865" s="2">
        <f>IF(Tabla1[[#This Row],[KILOMETROS ADICIONALES]]=0,Tabla1[[#This Row],[KILOMETROS]]*Tabla1[[#This Row],[COSTO NORMAL]],Tabla1[[#This Row],[COSTO NORMAL]]*Tabla1[[#This Row],[KILOMETROS HASTA]])</f>
        <v>7.5</v>
      </c>
      <c r="U4865" s="2">
        <f>Tabla1[[#This Row],[KILOMETROS ADICIONALES]]*Tabla1[[#This Row],[COSTO ADICIONAL]]</f>
        <v>21.648</v>
      </c>
      <c r="V4865">
        <v>88.77</v>
      </c>
      <c r="W4865" s="2">
        <f>Tabla1[[#This Row],[COSTO NORMAL2]]+Tabla1[[#This Row],[COSTO ADICIONAL2]]</f>
        <v>29.148</v>
      </c>
    </row>
    <row r="4866" spans="1:23" x14ac:dyDescent="0.25">
      <c r="A4866" t="s">
        <v>128</v>
      </c>
      <c r="B4866" t="s">
        <v>7775</v>
      </c>
      <c r="C4866" t="s">
        <v>13957</v>
      </c>
      <c r="D4866" t="s">
        <v>13</v>
      </c>
      <c r="E4866" t="s">
        <v>14844</v>
      </c>
      <c r="F4866" t="s">
        <v>14</v>
      </c>
      <c r="G4866" t="s">
        <v>15</v>
      </c>
      <c r="H4866" t="s">
        <v>128</v>
      </c>
      <c r="I4866" t="s">
        <v>4037</v>
      </c>
      <c r="J4866" t="str">
        <f>MID(Tabla1[[#This Row],[HORA2]],1,2)</f>
        <v>11</v>
      </c>
      <c r="K4866" t="s">
        <v>20</v>
      </c>
      <c r="L4866" t="s">
        <v>102</v>
      </c>
      <c r="M4866" t="s">
        <v>14867</v>
      </c>
      <c r="N4866" t="s">
        <v>22</v>
      </c>
      <c r="O4866">
        <v>14.99</v>
      </c>
      <c r="P48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12.49</v>
      </c>
      <c r="Q4866">
        <f>IF(Tabla1[[#This Row],[SERVICIO]]="COMIDA",3,IF(Tabla1[[#This Row],[SERVICIO]]="CONTROLADO",12,IF(Tabla1[[#This Row],[SERVICIO]]="RÁPIDO",3.75,IF(Tabla1[[#This Row],[SERVICIO]]="NORMAL",2.5,))))</f>
        <v>2.5</v>
      </c>
      <c r="R4866">
        <f>IF(Tabla1[[#This Row],[SERVICIO]]="COMIDA",3.5,IF(Tabla1[[#This Row],[SERVICIO]]="CONTROLADO",8,IF(Tabla1[[#This Row],[SERVICIO]]="RÁPIDO",4.5,IF(Tabla1[[#This Row],[SERVICIO]]="NORMAL",3,))))</f>
        <v>3</v>
      </c>
      <c r="S4866">
        <f>IF(Tabla1[[#This Row],[SERVICIO]]="COMIDA",0.75,IF(Tabla1[[#This Row],[SERVICIO]]="CONTROLADO",2.65,IF(Tabla1[[#This Row],[SERVICIO]]="RÁPIDO",0.55,IF(Tabla1[[#This Row],[SERVICIO]]="NORMAL",1.2,))))</f>
        <v>1.2</v>
      </c>
      <c r="T4866" s="2">
        <f>IF(Tabla1[[#This Row],[KILOMETROS ADICIONALES]]=0,Tabla1[[#This Row],[KILOMETROS]]*Tabla1[[#This Row],[COSTO NORMAL]],Tabla1[[#This Row],[COSTO NORMAL]]*Tabla1[[#This Row],[KILOMETROS HASTA]])</f>
        <v>7.5</v>
      </c>
      <c r="U4866" s="2">
        <f>Tabla1[[#This Row],[KILOMETROS ADICIONALES]]*Tabla1[[#This Row],[COSTO ADICIONAL]]</f>
        <v>14.988</v>
      </c>
      <c r="V4866">
        <v>127.75</v>
      </c>
      <c r="W4866" s="2">
        <f>Tabla1[[#This Row],[COSTO NORMAL2]]+Tabla1[[#This Row],[COSTO ADICIONAL2]]</f>
        <v>22.488</v>
      </c>
    </row>
    <row r="4867" spans="1:23" x14ac:dyDescent="0.25">
      <c r="A4867" t="s">
        <v>128</v>
      </c>
      <c r="B4867" t="s">
        <v>7775</v>
      </c>
      <c r="C4867" t="s">
        <v>13958</v>
      </c>
      <c r="D4867" t="s">
        <v>13</v>
      </c>
      <c r="E4867" t="s">
        <v>14844</v>
      </c>
      <c r="F4867" t="s">
        <v>14</v>
      </c>
      <c r="G4867" t="s">
        <v>15</v>
      </c>
      <c r="H4867" t="s">
        <v>128</v>
      </c>
      <c r="I4867" t="s">
        <v>7780</v>
      </c>
      <c r="J4867" t="str">
        <f>MID(Tabla1[[#This Row],[HORA2]],1,2)</f>
        <v>12</v>
      </c>
      <c r="K4867" t="s">
        <v>20</v>
      </c>
      <c r="L4867" t="s">
        <v>35</v>
      </c>
      <c r="M4867" t="s">
        <v>14867</v>
      </c>
      <c r="N4867" t="s">
        <v>22</v>
      </c>
      <c r="O4867">
        <v>19.7</v>
      </c>
      <c r="P48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</v>
      </c>
      <c r="Q4867">
        <f>IF(Tabla1[[#This Row],[SERVICIO]]="COMIDA",3,IF(Tabla1[[#This Row],[SERVICIO]]="CONTROLADO",12,IF(Tabla1[[#This Row],[SERVICIO]]="RÁPIDO",3.75,IF(Tabla1[[#This Row],[SERVICIO]]="NORMAL",2.5,))))</f>
        <v>2.5</v>
      </c>
      <c r="R4867">
        <f>IF(Tabla1[[#This Row],[SERVICIO]]="COMIDA",3.5,IF(Tabla1[[#This Row],[SERVICIO]]="CONTROLADO",8,IF(Tabla1[[#This Row],[SERVICIO]]="RÁPIDO",4.5,IF(Tabla1[[#This Row],[SERVICIO]]="NORMAL",3,))))</f>
        <v>3</v>
      </c>
      <c r="S4867">
        <f>IF(Tabla1[[#This Row],[SERVICIO]]="COMIDA",0.75,IF(Tabla1[[#This Row],[SERVICIO]]="CONTROLADO",2.65,IF(Tabla1[[#This Row],[SERVICIO]]="RÁPIDO",0.55,IF(Tabla1[[#This Row],[SERVICIO]]="NORMAL",1.2,))))</f>
        <v>1.2</v>
      </c>
      <c r="T4867" s="2">
        <f>IF(Tabla1[[#This Row],[KILOMETROS ADICIONALES]]=0,Tabla1[[#This Row],[KILOMETROS]]*Tabla1[[#This Row],[COSTO NORMAL]],Tabla1[[#This Row],[COSTO NORMAL]]*Tabla1[[#This Row],[KILOMETROS HASTA]])</f>
        <v>7.5</v>
      </c>
      <c r="U4867" s="2">
        <f>Tabla1[[#This Row],[KILOMETROS ADICIONALES]]*Tabla1[[#This Row],[COSTO ADICIONAL]]</f>
        <v>20.639999999999997</v>
      </c>
      <c r="V4867">
        <v>232.26</v>
      </c>
      <c r="W4867" s="2">
        <f>Tabla1[[#This Row],[COSTO NORMAL2]]+Tabla1[[#This Row],[COSTO ADICIONAL2]]</f>
        <v>28.139999999999997</v>
      </c>
    </row>
    <row r="4868" spans="1:23" x14ac:dyDescent="0.25">
      <c r="A4868" t="s">
        <v>128</v>
      </c>
      <c r="B4868" t="s">
        <v>7775</v>
      </c>
      <c r="C4868" t="s">
        <v>13959</v>
      </c>
      <c r="D4868" t="s">
        <v>13</v>
      </c>
      <c r="E4868" t="s">
        <v>14844</v>
      </c>
      <c r="F4868" t="s">
        <v>14</v>
      </c>
      <c r="G4868" t="s">
        <v>15</v>
      </c>
      <c r="H4868" t="s">
        <v>128</v>
      </c>
      <c r="I4868" t="s">
        <v>7781</v>
      </c>
      <c r="J4868" t="str">
        <f>MID(Tabla1[[#This Row],[HORA2]],1,2)</f>
        <v>10</v>
      </c>
      <c r="K4868" t="s">
        <v>20</v>
      </c>
      <c r="L4868" t="s">
        <v>20</v>
      </c>
      <c r="M4868" t="s">
        <v>14867</v>
      </c>
      <c r="N4868" t="s">
        <v>22</v>
      </c>
      <c r="O4868">
        <v>20.55</v>
      </c>
      <c r="P48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18.05</v>
      </c>
      <c r="Q4868">
        <f>IF(Tabla1[[#This Row],[SERVICIO]]="COMIDA",3,IF(Tabla1[[#This Row],[SERVICIO]]="CONTROLADO",12,IF(Tabla1[[#This Row],[SERVICIO]]="RÁPIDO",3.75,IF(Tabla1[[#This Row],[SERVICIO]]="NORMAL",2.5,))))</f>
        <v>2.5</v>
      </c>
      <c r="R4868">
        <f>IF(Tabla1[[#This Row],[SERVICIO]]="COMIDA",3.5,IF(Tabla1[[#This Row],[SERVICIO]]="CONTROLADO",8,IF(Tabla1[[#This Row],[SERVICIO]]="RÁPIDO",4.5,IF(Tabla1[[#This Row],[SERVICIO]]="NORMAL",3,))))</f>
        <v>3</v>
      </c>
      <c r="S4868">
        <f>IF(Tabla1[[#This Row],[SERVICIO]]="COMIDA",0.75,IF(Tabla1[[#This Row],[SERVICIO]]="CONTROLADO",2.65,IF(Tabla1[[#This Row],[SERVICIO]]="RÁPIDO",0.55,IF(Tabla1[[#This Row],[SERVICIO]]="NORMAL",1.2,))))</f>
        <v>1.2</v>
      </c>
      <c r="T4868" s="2">
        <f>IF(Tabla1[[#This Row],[KILOMETROS ADICIONALES]]=0,Tabla1[[#This Row],[KILOMETROS]]*Tabla1[[#This Row],[COSTO NORMAL]],Tabla1[[#This Row],[COSTO NORMAL]]*Tabla1[[#This Row],[KILOMETROS HASTA]])</f>
        <v>7.5</v>
      </c>
      <c r="U4868" s="2">
        <f>Tabla1[[#This Row],[KILOMETROS ADICIONALES]]*Tabla1[[#This Row],[COSTO ADICIONAL]]</f>
        <v>21.66</v>
      </c>
      <c r="V4868">
        <v>114.24</v>
      </c>
      <c r="W4868" s="2">
        <f>Tabla1[[#This Row],[COSTO NORMAL2]]+Tabla1[[#This Row],[COSTO ADICIONAL2]]</f>
        <v>29.16</v>
      </c>
    </row>
    <row r="4869" spans="1:23" x14ac:dyDescent="0.25">
      <c r="A4869" t="s">
        <v>128</v>
      </c>
      <c r="B4869" t="s">
        <v>7782</v>
      </c>
      <c r="C4869" t="s">
        <v>13960</v>
      </c>
      <c r="D4869" t="s">
        <v>13</v>
      </c>
      <c r="E4869" t="s">
        <v>14844</v>
      </c>
      <c r="F4869" t="s">
        <v>14</v>
      </c>
      <c r="G4869" t="s">
        <v>15</v>
      </c>
      <c r="H4869" t="s">
        <v>128</v>
      </c>
      <c r="I4869" t="s">
        <v>7783</v>
      </c>
      <c r="J4869" t="str">
        <f>MID(Tabla1[[#This Row],[HORA2]],1,2)</f>
        <v>10</v>
      </c>
      <c r="K4869" t="s">
        <v>35</v>
      </c>
      <c r="L4869" t="s">
        <v>26</v>
      </c>
      <c r="M4869" t="s">
        <v>14867</v>
      </c>
      <c r="N4869" t="s">
        <v>22</v>
      </c>
      <c r="O4869">
        <v>3.99</v>
      </c>
      <c r="P48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1.4900000000000002</v>
      </c>
      <c r="Q4869">
        <f>IF(Tabla1[[#This Row],[SERVICIO]]="COMIDA",3,IF(Tabla1[[#This Row],[SERVICIO]]="CONTROLADO",12,IF(Tabla1[[#This Row],[SERVICIO]]="RÁPIDO",3.75,IF(Tabla1[[#This Row],[SERVICIO]]="NORMAL",2.5,))))</f>
        <v>2.5</v>
      </c>
      <c r="R4869">
        <f>IF(Tabla1[[#This Row],[SERVICIO]]="COMIDA",3.5,IF(Tabla1[[#This Row],[SERVICIO]]="CONTROLADO",8,IF(Tabla1[[#This Row],[SERVICIO]]="RÁPIDO",4.5,IF(Tabla1[[#This Row],[SERVICIO]]="NORMAL",3,))))</f>
        <v>3</v>
      </c>
      <c r="S4869">
        <f>IF(Tabla1[[#This Row],[SERVICIO]]="COMIDA",0.75,IF(Tabla1[[#This Row],[SERVICIO]]="CONTROLADO",2.65,IF(Tabla1[[#This Row],[SERVICIO]]="RÁPIDO",0.55,IF(Tabla1[[#This Row],[SERVICIO]]="NORMAL",1.2,))))</f>
        <v>1.2</v>
      </c>
      <c r="T4869" s="2">
        <f>IF(Tabla1[[#This Row],[KILOMETROS ADICIONALES]]=0,Tabla1[[#This Row],[KILOMETROS]]*Tabla1[[#This Row],[COSTO NORMAL]],Tabla1[[#This Row],[COSTO NORMAL]]*Tabla1[[#This Row],[KILOMETROS HASTA]])</f>
        <v>7.5</v>
      </c>
      <c r="U4869" s="2">
        <f>Tabla1[[#This Row],[KILOMETROS ADICIONALES]]*Tabla1[[#This Row],[COSTO ADICIONAL]]</f>
        <v>1.7880000000000003</v>
      </c>
      <c r="V4869">
        <v>45.69</v>
      </c>
      <c r="W4869" s="2">
        <f>Tabla1[[#This Row],[COSTO NORMAL2]]+Tabla1[[#This Row],[COSTO ADICIONAL2]]</f>
        <v>9.2880000000000003</v>
      </c>
    </row>
    <row r="4870" spans="1:23" x14ac:dyDescent="0.25">
      <c r="A4870" t="s">
        <v>128</v>
      </c>
      <c r="B4870" t="s">
        <v>7784</v>
      </c>
      <c r="C4870" t="s">
        <v>13961</v>
      </c>
      <c r="D4870" t="s">
        <v>75</v>
      </c>
      <c r="E4870" t="s">
        <v>14846</v>
      </c>
      <c r="F4870" t="s">
        <v>14</v>
      </c>
      <c r="G4870" t="s">
        <v>15</v>
      </c>
      <c r="H4870" t="s">
        <v>128</v>
      </c>
      <c r="I4870" t="s">
        <v>7785</v>
      </c>
      <c r="J4870" t="str">
        <f>MID(Tabla1[[#This Row],[HORA2]],1,2)</f>
        <v>15</v>
      </c>
      <c r="K4870" t="s">
        <v>78</v>
      </c>
      <c r="L4870" t="s">
        <v>271</v>
      </c>
      <c r="M4870" t="s">
        <v>14867</v>
      </c>
      <c r="N4870" t="s">
        <v>22</v>
      </c>
      <c r="O4870">
        <v>18.510000000000002</v>
      </c>
      <c r="P48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6.5100000000000016</v>
      </c>
      <c r="Q4870">
        <f>IF(Tabla1[[#This Row],[SERVICIO]]="COMIDA",3,IF(Tabla1[[#This Row],[SERVICIO]]="CONTROLADO",12,IF(Tabla1[[#This Row],[SERVICIO]]="RÁPIDO",3.75,IF(Tabla1[[#This Row],[SERVICIO]]="NORMAL",2.5,))))</f>
        <v>12</v>
      </c>
      <c r="R4870">
        <f>IF(Tabla1[[#This Row],[SERVICIO]]="COMIDA",3.5,IF(Tabla1[[#This Row],[SERVICIO]]="CONTROLADO",8,IF(Tabla1[[#This Row],[SERVICIO]]="RÁPIDO",4.5,IF(Tabla1[[#This Row],[SERVICIO]]="NORMAL",3,))))</f>
        <v>8</v>
      </c>
      <c r="S4870">
        <f>IF(Tabla1[[#This Row],[SERVICIO]]="COMIDA",0.75,IF(Tabla1[[#This Row],[SERVICIO]]="CONTROLADO",2.65,IF(Tabla1[[#This Row],[SERVICIO]]="RÁPIDO",0.55,IF(Tabla1[[#This Row],[SERVICIO]]="NORMAL",1.2,))))</f>
        <v>2.65</v>
      </c>
      <c r="T4870" s="2">
        <f>IF(Tabla1[[#This Row],[KILOMETROS ADICIONALES]]=0,Tabla1[[#This Row],[KILOMETROS]]*Tabla1[[#This Row],[COSTO NORMAL]],Tabla1[[#This Row],[COSTO NORMAL]]*Tabla1[[#This Row],[KILOMETROS HASTA]])</f>
        <v>96</v>
      </c>
      <c r="U4870" s="2">
        <f>Tabla1[[#This Row],[KILOMETROS ADICIONALES]]*Tabla1[[#This Row],[COSTO ADICIONAL]]</f>
        <v>17.251500000000004</v>
      </c>
      <c r="V4870">
        <v>39.200000000000003</v>
      </c>
      <c r="W4870" s="2">
        <f>Tabla1[[#This Row],[COSTO NORMAL2]]+Tabla1[[#This Row],[COSTO ADICIONAL2]]</f>
        <v>113.25150000000001</v>
      </c>
    </row>
    <row r="4871" spans="1:23" x14ac:dyDescent="0.25">
      <c r="A4871" t="s">
        <v>128</v>
      </c>
      <c r="B4871" t="s">
        <v>7786</v>
      </c>
      <c r="C4871" t="s">
        <v>13962</v>
      </c>
      <c r="D4871" t="s">
        <v>13</v>
      </c>
      <c r="E4871" t="s">
        <v>14844</v>
      </c>
      <c r="F4871" t="s">
        <v>14</v>
      </c>
      <c r="G4871" t="s">
        <v>15</v>
      </c>
      <c r="H4871" t="s">
        <v>128</v>
      </c>
      <c r="I4871" t="s">
        <v>7787</v>
      </c>
      <c r="J4871" t="str">
        <f>MID(Tabla1[[#This Row],[HORA2]],1,2)</f>
        <v>12</v>
      </c>
      <c r="K4871" t="s">
        <v>78</v>
      </c>
      <c r="L4871" t="s">
        <v>57</v>
      </c>
      <c r="M4871" t="s">
        <v>14867</v>
      </c>
      <c r="N4871" t="s">
        <v>22</v>
      </c>
      <c r="O4871">
        <v>20.13</v>
      </c>
      <c r="P48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17.63</v>
      </c>
      <c r="Q4871">
        <f>IF(Tabla1[[#This Row],[SERVICIO]]="COMIDA",3,IF(Tabla1[[#This Row],[SERVICIO]]="CONTROLADO",12,IF(Tabla1[[#This Row],[SERVICIO]]="RÁPIDO",3.75,IF(Tabla1[[#This Row],[SERVICIO]]="NORMAL",2.5,))))</f>
        <v>2.5</v>
      </c>
      <c r="R4871">
        <f>IF(Tabla1[[#This Row],[SERVICIO]]="COMIDA",3.5,IF(Tabla1[[#This Row],[SERVICIO]]="CONTROLADO",8,IF(Tabla1[[#This Row],[SERVICIO]]="RÁPIDO",4.5,IF(Tabla1[[#This Row],[SERVICIO]]="NORMAL",3,))))</f>
        <v>3</v>
      </c>
      <c r="S4871">
        <f>IF(Tabla1[[#This Row],[SERVICIO]]="COMIDA",0.75,IF(Tabla1[[#This Row],[SERVICIO]]="CONTROLADO",2.65,IF(Tabla1[[#This Row],[SERVICIO]]="RÁPIDO",0.55,IF(Tabla1[[#This Row],[SERVICIO]]="NORMAL",1.2,))))</f>
        <v>1.2</v>
      </c>
      <c r="T4871" s="2">
        <f>IF(Tabla1[[#This Row],[KILOMETROS ADICIONALES]]=0,Tabla1[[#This Row],[KILOMETROS]]*Tabla1[[#This Row],[COSTO NORMAL]],Tabla1[[#This Row],[COSTO NORMAL]]*Tabla1[[#This Row],[KILOMETROS HASTA]])</f>
        <v>7.5</v>
      </c>
      <c r="U4871" s="2">
        <f>Tabla1[[#This Row],[KILOMETROS ADICIONALES]]*Tabla1[[#This Row],[COSTO ADICIONAL]]</f>
        <v>21.155999999999999</v>
      </c>
      <c r="V4871">
        <v>164.87</v>
      </c>
      <c r="W4871" s="2">
        <f>Tabla1[[#This Row],[COSTO NORMAL2]]+Tabla1[[#This Row],[COSTO ADICIONAL2]]</f>
        <v>28.655999999999999</v>
      </c>
    </row>
    <row r="4872" spans="1:23" x14ac:dyDescent="0.25">
      <c r="A4872" t="s">
        <v>128</v>
      </c>
      <c r="B4872" t="s">
        <v>7786</v>
      </c>
      <c r="C4872" t="s">
        <v>13963</v>
      </c>
      <c r="D4872" t="s">
        <v>13</v>
      </c>
      <c r="E4872" t="s">
        <v>14844</v>
      </c>
      <c r="F4872" t="s">
        <v>14</v>
      </c>
      <c r="G4872" t="s">
        <v>15</v>
      </c>
      <c r="H4872" t="s">
        <v>128</v>
      </c>
      <c r="I4872" t="s">
        <v>7788</v>
      </c>
      <c r="J4872" t="str">
        <f>MID(Tabla1[[#This Row],[HORA2]],1,2)</f>
        <v>15</v>
      </c>
      <c r="K4872" t="s">
        <v>78</v>
      </c>
      <c r="L4872" t="s">
        <v>78</v>
      </c>
      <c r="M4872" t="s">
        <v>14867</v>
      </c>
      <c r="N4872" t="s">
        <v>22</v>
      </c>
      <c r="O4872">
        <v>18.96</v>
      </c>
      <c r="P48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16.46</v>
      </c>
      <c r="Q4872">
        <f>IF(Tabla1[[#This Row],[SERVICIO]]="COMIDA",3,IF(Tabla1[[#This Row],[SERVICIO]]="CONTROLADO",12,IF(Tabla1[[#This Row],[SERVICIO]]="RÁPIDO",3.75,IF(Tabla1[[#This Row],[SERVICIO]]="NORMAL",2.5,))))</f>
        <v>2.5</v>
      </c>
      <c r="R4872">
        <f>IF(Tabla1[[#This Row],[SERVICIO]]="COMIDA",3.5,IF(Tabla1[[#This Row],[SERVICIO]]="CONTROLADO",8,IF(Tabla1[[#This Row],[SERVICIO]]="RÁPIDO",4.5,IF(Tabla1[[#This Row],[SERVICIO]]="NORMAL",3,))))</f>
        <v>3</v>
      </c>
      <c r="S4872">
        <f>IF(Tabla1[[#This Row],[SERVICIO]]="COMIDA",0.75,IF(Tabla1[[#This Row],[SERVICIO]]="CONTROLADO",2.65,IF(Tabla1[[#This Row],[SERVICIO]]="RÁPIDO",0.55,IF(Tabla1[[#This Row],[SERVICIO]]="NORMAL",1.2,))))</f>
        <v>1.2</v>
      </c>
      <c r="T4872" s="2">
        <f>IF(Tabla1[[#This Row],[KILOMETROS ADICIONALES]]=0,Tabla1[[#This Row],[KILOMETROS]]*Tabla1[[#This Row],[COSTO NORMAL]],Tabla1[[#This Row],[COSTO NORMAL]]*Tabla1[[#This Row],[KILOMETROS HASTA]])</f>
        <v>7.5</v>
      </c>
      <c r="U4872" s="2">
        <f>Tabla1[[#This Row],[KILOMETROS ADICIONALES]]*Tabla1[[#This Row],[COSTO ADICIONAL]]</f>
        <v>19.751999999999999</v>
      </c>
      <c r="V4872">
        <v>197.18</v>
      </c>
      <c r="W4872" s="2">
        <f>Tabla1[[#This Row],[COSTO NORMAL2]]+Tabla1[[#This Row],[COSTO ADICIONAL2]]</f>
        <v>27.251999999999999</v>
      </c>
    </row>
    <row r="4873" spans="1:23" x14ac:dyDescent="0.25">
      <c r="A4873" t="s">
        <v>128</v>
      </c>
      <c r="B4873" t="s">
        <v>7786</v>
      </c>
      <c r="C4873" t="s">
        <v>13964</v>
      </c>
      <c r="D4873" t="s">
        <v>13</v>
      </c>
      <c r="E4873" t="s">
        <v>14844</v>
      </c>
      <c r="F4873" t="s">
        <v>14</v>
      </c>
      <c r="G4873" t="s">
        <v>15</v>
      </c>
      <c r="H4873" t="s">
        <v>128</v>
      </c>
      <c r="I4873" t="s">
        <v>7789</v>
      </c>
      <c r="J4873" t="str">
        <f>MID(Tabla1[[#This Row],[HORA2]],1,2)</f>
        <v>11</v>
      </c>
      <c r="K4873" t="s">
        <v>78</v>
      </c>
      <c r="L4873" t="s">
        <v>35</v>
      </c>
      <c r="M4873" t="s">
        <v>14867</v>
      </c>
      <c r="N4873" t="s">
        <v>22</v>
      </c>
      <c r="O4873">
        <v>3.45</v>
      </c>
      <c r="P48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0.95000000000000018</v>
      </c>
      <c r="Q4873">
        <f>IF(Tabla1[[#This Row],[SERVICIO]]="COMIDA",3,IF(Tabla1[[#This Row],[SERVICIO]]="CONTROLADO",12,IF(Tabla1[[#This Row],[SERVICIO]]="RÁPIDO",3.75,IF(Tabla1[[#This Row],[SERVICIO]]="NORMAL",2.5,))))</f>
        <v>2.5</v>
      </c>
      <c r="R4873">
        <f>IF(Tabla1[[#This Row],[SERVICIO]]="COMIDA",3.5,IF(Tabla1[[#This Row],[SERVICIO]]="CONTROLADO",8,IF(Tabla1[[#This Row],[SERVICIO]]="RÁPIDO",4.5,IF(Tabla1[[#This Row],[SERVICIO]]="NORMAL",3,))))</f>
        <v>3</v>
      </c>
      <c r="S4873">
        <f>IF(Tabla1[[#This Row],[SERVICIO]]="COMIDA",0.75,IF(Tabla1[[#This Row],[SERVICIO]]="CONTROLADO",2.65,IF(Tabla1[[#This Row],[SERVICIO]]="RÁPIDO",0.55,IF(Tabla1[[#This Row],[SERVICIO]]="NORMAL",1.2,))))</f>
        <v>1.2</v>
      </c>
      <c r="T4873" s="2">
        <f>IF(Tabla1[[#This Row],[KILOMETROS ADICIONALES]]=0,Tabla1[[#This Row],[KILOMETROS]]*Tabla1[[#This Row],[COSTO NORMAL]],Tabla1[[#This Row],[COSTO NORMAL]]*Tabla1[[#This Row],[KILOMETROS HASTA]])</f>
        <v>7.5</v>
      </c>
      <c r="U4873" s="2">
        <f>Tabla1[[#This Row],[KILOMETROS ADICIONALES]]*Tabla1[[#This Row],[COSTO ADICIONAL]]</f>
        <v>1.1400000000000001</v>
      </c>
      <c r="V4873">
        <v>148.72999999999999</v>
      </c>
      <c r="W4873" s="2">
        <f>Tabla1[[#This Row],[COSTO NORMAL2]]+Tabla1[[#This Row],[COSTO ADICIONAL2]]</f>
        <v>8.64</v>
      </c>
    </row>
    <row r="4874" spans="1:23" x14ac:dyDescent="0.25">
      <c r="A4874" t="s">
        <v>128</v>
      </c>
      <c r="B4874" t="s">
        <v>7786</v>
      </c>
      <c r="C4874" t="s">
        <v>13965</v>
      </c>
      <c r="D4874" t="s">
        <v>13</v>
      </c>
      <c r="E4874" t="s">
        <v>14844</v>
      </c>
      <c r="F4874" t="s">
        <v>14</v>
      </c>
      <c r="G4874" t="s">
        <v>15</v>
      </c>
      <c r="H4874" t="s">
        <v>128</v>
      </c>
      <c r="I4874" t="s">
        <v>7316</v>
      </c>
      <c r="J4874" t="str">
        <f>MID(Tabla1[[#This Row],[HORA2]],1,2)</f>
        <v>11</v>
      </c>
      <c r="K4874" t="s">
        <v>78</v>
      </c>
      <c r="L4874" t="s">
        <v>78</v>
      </c>
      <c r="M4874" t="s">
        <v>14867</v>
      </c>
      <c r="N4874" t="s">
        <v>22</v>
      </c>
      <c r="O4874">
        <v>7.73</v>
      </c>
      <c r="P48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5.23</v>
      </c>
      <c r="Q4874">
        <f>IF(Tabla1[[#This Row],[SERVICIO]]="COMIDA",3,IF(Tabla1[[#This Row],[SERVICIO]]="CONTROLADO",12,IF(Tabla1[[#This Row],[SERVICIO]]="RÁPIDO",3.75,IF(Tabla1[[#This Row],[SERVICIO]]="NORMAL",2.5,))))</f>
        <v>2.5</v>
      </c>
      <c r="R4874">
        <f>IF(Tabla1[[#This Row],[SERVICIO]]="COMIDA",3.5,IF(Tabla1[[#This Row],[SERVICIO]]="CONTROLADO",8,IF(Tabla1[[#This Row],[SERVICIO]]="RÁPIDO",4.5,IF(Tabla1[[#This Row],[SERVICIO]]="NORMAL",3,))))</f>
        <v>3</v>
      </c>
      <c r="S4874">
        <f>IF(Tabla1[[#This Row],[SERVICIO]]="COMIDA",0.75,IF(Tabla1[[#This Row],[SERVICIO]]="CONTROLADO",2.65,IF(Tabla1[[#This Row],[SERVICIO]]="RÁPIDO",0.55,IF(Tabla1[[#This Row],[SERVICIO]]="NORMAL",1.2,))))</f>
        <v>1.2</v>
      </c>
      <c r="T4874" s="2">
        <f>IF(Tabla1[[#This Row],[KILOMETROS ADICIONALES]]=0,Tabla1[[#This Row],[KILOMETROS]]*Tabla1[[#This Row],[COSTO NORMAL]],Tabla1[[#This Row],[COSTO NORMAL]]*Tabla1[[#This Row],[KILOMETROS HASTA]])</f>
        <v>7.5</v>
      </c>
      <c r="U4874" s="2">
        <f>Tabla1[[#This Row],[KILOMETROS ADICIONALES]]*Tabla1[[#This Row],[COSTO ADICIONAL]]</f>
        <v>6.2760000000000007</v>
      </c>
      <c r="V4874">
        <v>24.39</v>
      </c>
      <c r="W4874" s="2">
        <f>Tabla1[[#This Row],[COSTO NORMAL2]]+Tabla1[[#This Row],[COSTO ADICIONAL2]]</f>
        <v>13.776</v>
      </c>
    </row>
    <row r="4875" spans="1:23" x14ac:dyDescent="0.25">
      <c r="A4875" t="s">
        <v>128</v>
      </c>
      <c r="B4875" t="s">
        <v>7786</v>
      </c>
      <c r="C4875" t="s">
        <v>13966</v>
      </c>
      <c r="D4875" t="s">
        <v>13</v>
      </c>
      <c r="E4875" t="s">
        <v>14844</v>
      </c>
      <c r="F4875" t="s">
        <v>14</v>
      </c>
      <c r="G4875" t="s">
        <v>15</v>
      </c>
      <c r="H4875" t="s">
        <v>128</v>
      </c>
      <c r="I4875" t="s">
        <v>7790</v>
      </c>
      <c r="J4875" t="str">
        <f>MID(Tabla1[[#This Row],[HORA2]],1,2)</f>
        <v>12</v>
      </c>
      <c r="K4875" t="s">
        <v>78</v>
      </c>
      <c r="L4875" t="s">
        <v>57</v>
      </c>
      <c r="M4875" t="s">
        <v>14867</v>
      </c>
      <c r="N4875" t="s">
        <v>22</v>
      </c>
      <c r="O4875">
        <v>2.76</v>
      </c>
      <c r="P48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0.25999999999999979</v>
      </c>
      <c r="Q4875">
        <f>IF(Tabla1[[#This Row],[SERVICIO]]="COMIDA",3,IF(Tabla1[[#This Row],[SERVICIO]]="CONTROLADO",12,IF(Tabla1[[#This Row],[SERVICIO]]="RÁPIDO",3.75,IF(Tabla1[[#This Row],[SERVICIO]]="NORMAL",2.5,))))</f>
        <v>2.5</v>
      </c>
      <c r="R4875">
        <f>IF(Tabla1[[#This Row],[SERVICIO]]="COMIDA",3.5,IF(Tabla1[[#This Row],[SERVICIO]]="CONTROLADO",8,IF(Tabla1[[#This Row],[SERVICIO]]="RÁPIDO",4.5,IF(Tabla1[[#This Row],[SERVICIO]]="NORMAL",3,))))</f>
        <v>3</v>
      </c>
      <c r="S4875">
        <f>IF(Tabla1[[#This Row],[SERVICIO]]="COMIDA",0.75,IF(Tabla1[[#This Row],[SERVICIO]]="CONTROLADO",2.65,IF(Tabla1[[#This Row],[SERVICIO]]="RÁPIDO",0.55,IF(Tabla1[[#This Row],[SERVICIO]]="NORMAL",1.2,))))</f>
        <v>1.2</v>
      </c>
      <c r="T4875" s="2">
        <f>IF(Tabla1[[#This Row],[KILOMETROS ADICIONALES]]=0,Tabla1[[#This Row],[KILOMETROS]]*Tabla1[[#This Row],[COSTO NORMAL]],Tabla1[[#This Row],[COSTO NORMAL]]*Tabla1[[#This Row],[KILOMETROS HASTA]])</f>
        <v>7.5</v>
      </c>
      <c r="U4875" s="2">
        <f>Tabla1[[#This Row],[KILOMETROS ADICIONALES]]*Tabla1[[#This Row],[COSTO ADICIONAL]]</f>
        <v>0.31199999999999972</v>
      </c>
      <c r="V4875">
        <v>104.66</v>
      </c>
      <c r="W4875" s="2">
        <f>Tabla1[[#This Row],[COSTO NORMAL2]]+Tabla1[[#This Row],[COSTO ADICIONAL2]]</f>
        <v>7.8119999999999994</v>
      </c>
    </row>
    <row r="4876" spans="1:23" x14ac:dyDescent="0.25">
      <c r="A4876" t="s">
        <v>128</v>
      </c>
      <c r="B4876" t="s">
        <v>7786</v>
      </c>
      <c r="C4876" t="s">
        <v>13967</v>
      </c>
      <c r="D4876" t="s">
        <v>13</v>
      </c>
      <c r="E4876" t="s">
        <v>14844</v>
      </c>
      <c r="F4876" t="s">
        <v>14</v>
      </c>
      <c r="G4876" t="s">
        <v>15</v>
      </c>
      <c r="H4876" t="s">
        <v>128</v>
      </c>
      <c r="I4876" t="s">
        <v>1185</v>
      </c>
      <c r="J4876" t="str">
        <f>MID(Tabla1[[#This Row],[HORA2]],1,2)</f>
        <v>10</v>
      </c>
      <c r="K4876" t="s">
        <v>78</v>
      </c>
      <c r="L4876" t="s">
        <v>20</v>
      </c>
      <c r="M4876" t="s">
        <v>14867</v>
      </c>
      <c r="N4876" t="s">
        <v>22</v>
      </c>
      <c r="O4876">
        <v>10.92</v>
      </c>
      <c r="P48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8.42</v>
      </c>
      <c r="Q4876">
        <f>IF(Tabla1[[#This Row],[SERVICIO]]="COMIDA",3,IF(Tabla1[[#This Row],[SERVICIO]]="CONTROLADO",12,IF(Tabla1[[#This Row],[SERVICIO]]="RÁPIDO",3.75,IF(Tabla1[[#This Row],[SERVICIO]]="NORMAL",2.5,))))</f>
        <v>2.5</v>
      </c>
      <c r="R4876">
        <f>IF(Tabla1[[#This Row],[SERVICIO]]="COMIDA",3.5,IF(Tabla1[[#This Row],[SERVICIO]]="CONTROLADO",8,IF(Tabla1[[#This Row],[SERVICIO]]="RÁPIDO",4.5,IF(Tabla1[[#This Row],[SERVICIO]]="NORMAL",3,))))</f>
        <v>3</v>
      </c>
      <c r="S4876">
        <f>IF(Tabla1[[#This Row],[SERVICIO]]="COMIDA",0.75,IF(Tabla1[[#This Row],[SERVICIO]]="CONTROLADO",2.65,IF(Tabla1[[#This Row],[SERVICIO]]="RÁPIDO",0.55,IF(Tabla1[[#This Row],[SERVICIO]]="NORMAL",1.2,))))</f>
        <v>1.2</v>
      </c>
      <c r="T4876" s="2">
        <f>IF(Tabla1[[#This Row],[KILOMETROS ADICIONALES]]=0,Tabla1[[#This Row],[KILOMETROS]]*Tabla1[[#This Row],[COSTO NORMAL]],Tabla1[[#This Row],[COSTO NORMAL]]*Tabla1[[#This Row],[KILOMETROS HASTA]])</f>
        <v>7.5</v>
      </c>
      <c r="U4876" s="2">
        <f>Tabla1[[#This Row],[KILOMETROS ADICIONALES]]*Tabla1[[#This Row],[COSTO ADICIONAL]]</f>
        <v>10.103999999999999</v>
      </c>
      <c r="V4876">
        <v>162.53</v>
      </c>
      <c r="W4876" s="2">
        <f>Tabla1[[#This Row],[COSTO NORMAL2]]+Tabla1[[#This Row],[COSTO ADICIONAL2]]</f>
        <v>17.603999999999999</v>
      </c>
    </row>
    <row r="4877" spans="1:23" x14ac:dyDescent="0.25">
      <c r="A4877" t="s">
        <v>128</v>
      </c>
      <c r="B4877" t="s">
        <v>7786</v>
      </c>
      <c r="C4877" t="s">
        <v>13968</v>
      </c>
      <c r="D4877" t="s">
        <v>13</v>
      </c>
      <c r="E4877" t="s">
        <v>14844</v>
      </c>
      <c r="F4877" t="s">
        <v>14</v>
      </c>
      <c r="G4877" t="s">
        <v>15</v>
      </c>
      <c r="H4877" t="s">
        <v>128</v>
      </c>
      <c r="I4877" t="s">
        <v>1190</v>
      </c>
      <c r="J4877" t="str">
        <f>MID(Tabla1[[#This Row],[HORA2]],1,2)</f>
        <v>12</v>
      </c>
      <c r="K4877" t="s">
        <v>78</v>
      </c>
      <c r="L4877" t="s">
        <v>65</v>
      </c>
      <c r="M4877" t="s">
        <v>14867</v>
      </c>
      <c r="N4877" t="s">
        <v>22</v>
      </c>
      <c r="O4877">
        <v>18.86</v>
      </c>
      <c r="P48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16.36</v>
      </c>
      <c r="Q4877">
        <f>IF(Tabla1[[#This Row],[SERVICIO]]="COMIDA",3,IF(Tabla1[[#This Row],[SERVICIO]]="CONTROLADO",12,IF(Tabla1[[#This Row],[SERVICIO]]="RÁPIDO",3.75,IF(Tabla1[[#This Row],[SERVICIO]]="NORMAL",2.5,))))</f>
        <v>2.5</v>
      </c>
      <c r="R4877">
        <f>IF(Tabla1[[#This Row],[SERVICIO]]="COMIDA",3.5,IF(Tabla1[[#This Row],[SERVICIO]]="CONTROLADO",8,IF(Tabla1[[#This Row],[SERVICIO]]="RÁPIDO",4.5,IF(Tabla1[[#This Row],[SERVICIO]]="NORMAL",3,))))</f>
        <v>3</v>
      </c>
      <c r="S4877">
        <f>IF(Tabla1[[#This Row],[SERVICIO]]="COMIDA",0.75,IF(Tabla1[[#This Row],[SERVICIO]]="CONTROLADO",2.65,IF(Tabla1[[#This Row],[SERVICIO]]="RÁPIDO",0.55,IF(Tabla1[[#This Row],[SERVICIO]]="NORMAL",1.2,))))</f>
        <v>1.2</v>
      </c>
      <c r="T4877" s="2">
        <f>IF(Tabla1[[#This Row],[KILOMETROS ADICIONALES]]=0,Tabla1[[#This Row],[KILOMETROS]]*Tabla1[[#This Row],[COSTO NORMAL]],Tabla1[[#This Row],[COSTO NORMAL]]*Tabla1[[#This Row],[KILOMETROS HASTA]])</f>
        <v>7.5</v>
      </c>
      <c r="U4877" s="2">
        <f>Tabla1[[#This Row],[KILOMETROS ADICIONALES]]*Tabla1[[#This Row],[COSTO ADICIONAL]]</f>
        <v>19.631999999999998</v>
      </c>
      <c r="V4877">
        <v>31.66</v>
      </c>
      <c r="W4877" s="2">
        <f>Tabla1[[#This Row],[COSTO NORMAL2]]+Tabla1[[#This Row],[COSTO ADICIONAL2]]</f>
        <v>27.131999999999998</v>
      </c>
    </row>
    <row r="4878" spans="1:23" x14ac:dyDescent="0.25">
      <c r="A4878" t="s">
        <v>128</v>
      </c>
      <c r="B4878" t="s">
        <v>7786</v>
      </c>
      <c r="C4878" t="s">
        <v>13969</v>
      </c>
      <c r="D4878" t="s">
        <v>13</v>
      </c>
      <c r="E4878" t="s">
        <v>14844</v>
      </c>
      <c r="F4878" t="s">
        <v>14</v>
      </c>
      <c r="G4878" t="s">
        <v>15</v>
      </c>
      <c r="H4878" t="s">
        <v>128</v>
      </c>
      <c r="I4878" t="s">
        <v>7791</v>
      </c>
      <c r="J4878" t="str">
        <f>MID(Tabla1[[#This Row],[HORA2]],1,2)</f>
        <v>11</v>
      </c>
      <c r="K4878" t="s">
        <v>78</v>
      </c>
      <c r="L4878" t="s">
        <v>20</v>
      </c>
      <c r="M4878" t="s">
        <v>14867</v>
      </c>
      <c r="N4878" t="s">
        <v>22</v>
      </c>
      <c r="O4878">
        <v>2.42</v>
      </c>
      <c r="P48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78">
        <f>IF(Tabla1[[#This Row],[SERVICIO]]="COMIDA",3,IF(Tabla1[[#This Row],[SERVICIO]]="CONTROLADO",12,IF(Tabla1[[#This Row],[SERVICIO]]="RÁPIDO",3.75,IF(Tabla1[[#This Row],[SERVICIO]]="NORMAL",2.5,))))</f>
        <v>2.5</v>
      </c>
      <c r="R4878">
        <f>IF(Tabla1[[#This Row],[SERVICIO]]="COMIDA",3.5,IF(Tabla1[[#This Row],[SERVICIO]]="CONTROLADO",8,IF(Tabla1[[#This Row],[SERVICIO]]="RÁPIDO",4.5,IF(Tabla1[[#This Row],[SERVICIO]]="NORMAL",3,))))</f>
        <v>3</v>
      </c>
      <c r="S4878">
        <f>IF(Tabla1[[#This Row],[SERVICIO]]="COMIDA",0.75,IF(Tabla1[[#This Row],[SERVICIO]]="CONTROLADO",2.65,IF(Tabla1[[#This Row],[SERVICIO]]="RÁPIDO",0.55,IF(Tabla1[[#This Row],[SERVICIO]]="NORMAL",1.2,))))</f>
        <v>1.2</v>
      </c>
      <c r="T4878" s="2">
        <f>IF(Tabla1[[#This Row],[KILOMETROS ADICIONALES]]=0,Tabla1[[#This Row],[KILOMETROS]]*Tabla1[[#This Row],[COSTO NORMAL]],Tabla1[[#This Row],[COSTO NORMAL]]*Tabla1[[#This Row],[KILOMETROS HASTA]])</f>
        <v>7.26</v>
      </c>
      <c r="U4878" s="2">
        <f>Tabla1[[#This Row],[KILOMETROS ADICIONALES]]*Tabla1[[#This Row],[COSTO ADICIONAL]]</f>
        <v>0</v>
      </c>
      <c r="V4878">
        <v>246.28</v>
      </c>
      <c r="W4878" s="2">
        <f>Tabla1[[#This Row],[COSTO NORMAL2]]+Tabla1[[#This Row],[COSTO ADICIONAL2]]</f>
        <v>7.26</v>
      </c>
    </row>
    <row r="4879" spans="1:23" x14ac:dyDescent="0.25">
      <c r="A4879" t="s">
        <v>128</v>
      </c>
      <c r="B4879" t="s">
        <v>7786</v>
      </c>
      <c r="C4879" t="s">
        <v>13970</v>
      </c>
      <c r="D4879" t="s">
        <v>13</v>
      </c>
      <c r="E4879" t="s">
        <v>14844</v>
      </c>
      <c r="F4879" t="s">
        <v>14</v>
      </c>
      <c r="G4879" t="s">
        <v>15</v>
      </c>
      <c r="H4879" t="s">
        <v>128</v>
      </c>
      <c r="I4879" t="s">
        <v>7792</v>
      </c>
      <c r="J4879" t="str">
        <f>MID(Tabla1[[#This Row],[HORA2]],1,2)</f>
        <v>09</v>
      </c>
      <c r="K4879" t="s">
        <v>78</v>
      </c>
      <c r="L4879" t="s">
        <v>78</v>
      </c>
      <c r="M4879" t="s">
        <v>14867</v>
      </c>
      <c r="N4879" t="s">
        <v>22</v>
      </c>
      <c r="O4879">
        <v>18.7</v>
      </c>
      <c r="P48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4879">
        <f>IF(Tabla1[[#This Row],[SERVICIO]]="COMIDA",3,IF(Tabla1[[#This Row],[SERVICIO]]="CONTROLADO",12,IF(Tabla1[[#This Row],[SERVICIO]]="RÁPIDO",3.75,IF(Tabla1[[#This Row],[SERVICIO]]="NORMAL",2.5,))))</f>
        <v>2.5</v>
      </c>
      <c r="R4879">
        <f>IF(Tabla1[[#This Row],[SERVICIO]]="COMIDA",3.5,IF(Tabla1[[#This Row],[SERVICIO]]="CONTROLADO",8,IF(Tabla1[[#This Row],[SERVICIO]]="RÁPIDO",4.5,IF(Tabla1[[#This Row],[SERVICIO]]="NORMAL",3,))))</f>
        <v>3</v>
      </c>
      <c r="S4879">
        <f>IF(Tabla1[[#This Row],[SERVICIO]]="COMIDA",0.75,IF(Tabla1[[#This Row],[SERVICIO]]="CONTROLADO",2.65,IF(Tabla1[[#This Row],[SERVICIO]]="RÁPIDO",0.55,IF(Tabla1[[#This Row],[SERVICIO]]="NORMAL",1.2,))))</f>
        <v>1.2</v>
      </c>
      <c r="T4879" s="2">
        <f>IF(Tabla1[[#This Row],[KILOMETROS ADICIONALES]]=0,Tabla1[[#This Row],[KILOMETROS]]*Tabla1[[#This Row],[COSTO NORMAL]],Tabla1[[#This Row],[COSTO NORMAL]]*Tabla1[[#This Row],[KILOMETROS HASTA]])</f>
        <v>7.5</v>
      </c>
      <c r="U4879" s="2">
        <f>Tabla1[[#This Row],[KILOMETROS ADICIONALES]]*Tabla1[[#This Row],[COSTO ADICIONAL]]</f>
        <v>19.439999999999998</v>
      </c>
      <c r="V4879">
        <v>85.15</v>
      </c>
      <c r="W4879" s="2">
        <f>Tabla1[[#This Row],[COSTO NORMAL2]]+Tabla1[[#This Row],[COSTO ADICIONAL2]]</f>
        <v>26.939999999999998</v>
      </c>
    </row>
    <row r="4880" spans="1:23" x14ac:dyDescent="0.25">
      <c r="A4880" t="s">
        <v>128</v>
      </c>
      <c r="B4880" t="s">
        <v>7786</v>
      </c>
      <c r="C4880" t="s">
        <v>13971</v>
      </c>
      <c r="D4880" t="s">
        <v>13</v>
      </c>
      <c r="E4880" t="s">
        <v>14844</v>
      </c>
      <c r="F4880" t="s">
        <v>14</v>
      </c>
      <c r="G4880" t="s">
        <v>15</v>
      </c>
      <c r="H4880" t="s">
        <v>128</v>
      </c>
      <c r="I4880" t="s">
        <v>2700</v>
      </c>
      <c r="J4880" t="str">
        <f>MID(Tabla1[[#This Row],[HORA2]],1,2)</f>
        <v>13</v>
      </c>
      <c r="K4880" t="s">
        <v>78</v>
      </c>
      <c r="L4880" t="s">
        <v>43</v>
      </c>
      <c r="M4880" t="s">
        <v>14867</v>
      </c>
      <c r="N4880" t="s">
        <v>22</v>
      </c>
      <c r="O4880">
        <v>15.94</v>
      </c>
      <c r="P48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13.44</v>
      </c>
      <c r="Q4880">
        <f>IF(Tabla1[[#This Row],[SERVICIO]]="COMIDA",3,IF(Tabla1[[#This Row],[SERVICIO]]="CONTROLADO",12,IF(Tabla1[[#This Row],[SERVICIO]]="RÁPIDO",3.75,IF(Tabla1[[#This Row],[SERVICIO]]="NORMAL",2.5,))))</f>
        <v>2.5</v>
      </c>
      <c r="R4880">
        <f>IF(Tabla1[[#This Row],[SERVICIO]]="COMIDA",3.5,IF(Tabla1[[#This Row],[SERVICIO]]="CONTROLADO",8,IF(Tabla1[[#This Row],[SERVICIO]]="RÁPIDO",4.5,IF(Tabla1[[#This Row],[SERVICIO]]="NORMAL",3,))))</f>
        <v>3</v>
      </c>
      <c r="S4880">
        <f>IF(Tabla1[[#This Row],[SERVICIO]]="COMIDA",0.75,IF(Tabla1[[#This Row],[SERVICIO]]="CONTROLADO",2.65,IF(Tabla1[[#This Row],[SERVICIO]]="RÁPIDO",0.55,IF(Tabla1[[#This Row],[SERVICIO]]="NORMAL",1.2,))))</f>
        <v>1.2</v>
      </c>
      <c r="T4880" s="2">
        <f>IF(Tabla1[[#This Row],[KILOMETROS ADICIONALES]]=0,Tabla1[[#This Row],[KILOMETROS]]*Tabla1[[#This Row],[COSTO NORMAL]],Tabla1[[#This Row],[COSTO NORMAL]]*Tabla1[[#This Row],[KILOMETROS HASTA]])</f>
        <v>7.5</v>
      </c>
      <c r="U4880" s="2">
        <f>Tabla1[[#This Row],[KILOMETROS ADICIONALES]]*Tabla1[[#This Row],[COSTO ADICIONAL]]</f>
        <v>16.128</v>
      </c>
      <c r="V4880">
        <v>20.2</v>
      </c>
      <c r="W4880" s="2">
        <f>Tabla1[[#This Row],[COSTO NORMAL2]]+Tabla1[[#This Row],[COSTO ADICIONAL2]]</f>
        <v>23.628</v>
      </c>
    </row>
    <row r="4881" spans="1:23" x14ac:dyDescent="0.25">
      <c r="A4881" t="s">
        <v>128</v>
      </c>
      <c r="B4881" t="s">
        <v>7786</v>
      </c>
      <c r="C4881" t="s">
        <v>13972</v>
      </c>
      <c r="D4881" t="s">
        <v>13</v>
      </c>
      <c r="E4881" t="s">
        <v>14844</v>
      </c>
      <c r="F4881" t="s">
        <v>14</v>
      </c>
      <c r="G4881" t="s">
        <v>15</v>
      </c>
      <c r="H4881" t="s">
        <v>128</v>
      </c>
      <c r="I4881" t="s">
        <v>7793</v>
      </c>
      <c r="J4881" t="str">
        <f>MID(Tabla1[[#This Row],[HORA2]],1,2)</f>
        <v>11</v>
      </c>
      <c r="K4881" t="s">
        <v>78</v>
      </c>
      <c r="L4881" t="s">
        <v>20</v>
      </c>
      <c r="M4881" t="s">
        <v>14867</v>
      </c>
      <c r="N4881" t="s">
        <v>22</v>
      </c>
      <c r="O4881">
        <v>7.42</v>
      </c>
      <c r="P48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4.92</v>
      </c>
      <c r="Q4881">
        <f>IF(Tabla1[[#This Row],[SERVICIO]]="COMIDA",3,IF(Tabla1[[#This Row],[SERVICIO]]="CONTROLADO",12,IF(Tabla1[[#This Row],[SERVICIO]]="RÁPIDO",3.75,IF(Tabla1[[#This Row],[SERVICIO]]="NORMAL",2.5,))))</f>
        <v>2.5</v>
      </c>
      <c r="R4881">
        <f>IF(Tabla1[[#This Row],[SERVICIO]]="COMIDA",3.5,IF(Tabla1[[#This Row],[SERVICIO]]="CONTROLADO",8,IF(Tabla1[[#This Row],[SERVICIO]]="RÁPIDO",4.5,IF(Tabla1[[#This Row],[SERVICIO]]="NORMAL",3,))))</f>
        <v>3</v>
      </c>
      <c r="S4881">
        <f>IF(Tabla1[[#This Row],[SERVICIO]]="COMIDA",0.75,IF(Tabla1[[#This Row],[SERVICIO]]="CONTROLADO",2.65,IF(Tabla1[[#This Row],[SERVICIO]]="RÁPIDO",0.55,IF(Tabla1[[#This Row],[SERVICIO]]="NORMAL",1.2,))))</f>
        <v>1.2</v>
      </c>
      <c r="T4881" s="2">
        <f>IF(Tabla1[[#This Row],[KILOMETROS ADICIONALES]]=0,Tabla1[[#This Row],[KILOMETROS]]*Tabla1[[#This Row],[COSTO NORMAL]],Tabla1[[#This Row],[COSTO NORMAL]]*Tabla1[[#This Row],[KILOMETROS HASTA]])</f>
        <v>7.5</v>
      </c>
      <c r="U4881" s="2">
        <f>Tabla1[[#This Row],[KILOMETROS ADICIONALES]]*Tabla1[[#This Row],[COSTO ADICIONAL]]</f>
        <v>5.9039999999999999</v>
      </c>
      <c r="V4881">
        <v>187.01</v>
      </c>
      <c r="W4881" s="2">
        <f>Tabla1[[#This Row],[COSTO NORMAL2]]+Tabla1[[#This Row],[COSTO ADICIONAL2]]</f>
        <v>13.404</v>
      </c>
    </row>
    <row r="4882" spans="1:23" x14ac:dyDescent="0.25">
      <c r="A4882" t="s">
        <v>128</v>
      </c>
      <c r="B4882" t="s">
        <v>7786</v>
      </c>
      <c r="C4882" t="s">
        <v>13973</v>
      </c>
      <c r="D4882" t="s">
        <v>13</v>
      </c>
      <c r="E4882" t="s">
        <v>14844</v>
      </c>
      <c r="F4882" t="s">
        <v>14</v>
      </c>
      <c r="G4882" t="s">
        <v>15</v>
      </c>
      <c r="H4882" t="s">
        <v>128</v>
      </c>
      <c r="I4882" t="s">
        <v>7794</v>
      </c>
      <c r="J4882" t="str">
        <f>MID(Tabla1[[#This Row],[HORA2]],1,2)</f>
        <v>11</v>
      </c>
      <c r="K4882" t="s">
        <v>78</v>
      </c>
      <c r="L4882" t="s">
        <v>35</v>
      </c>
      <c r="M4882" t="s">
        <v>14867</v>
      </c>
      <c r="N4882" t="s">
        <v>22</v>
      </c>
      <c r="O4882">
        <v>15.65</v>
      </c>
      <c r="P48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13.15</v>
      </c>
      <c r="Q4882">
        <f>IF(Tabla1[[#This Row],[SERVICIO]]="COMIDA",3,IF(Tabla1[[#This Row],[SERVICIO]]="CONTROLADO",12,IF(Tabla1[[#This Row],[SERVICIO]]="RÁPIDO",3.75,IF(Tabla1[[#This Row],[SERVICIO]]="NORMAL",2.5,))))</f>
        <v>2.5</v>
      </c>
      <c r="R4882">
        <f>IF(Tabla1[[#This Row],[SERVICIO]]="COMIDA",3.5,IF(Tabla1[[#This Row],[SERVICIO]]="CONTROLADO",8,IF(Tabla1[[#This Row],[SERVICIO]]="RÁPIDO",4.5,IF(Tabla1[[#This Row],[SERVICIO]]="NORMAL",3,))))</f>
        <v>3</v>
      </c>
      <c r="S4882">
        <f>IF(Tabla1[[#This Row],[SERVICIO]]="COMIDA",0.75,IF(Tabla1[[#This Row],[SERVICIO]]="CONTROLADO",2.65,IF(Tabla1[[#This Row],[SERVICIO]]="RÁPIDO",0.55,IF(Tabla1[[#This Row],[SERVICIO]]="NORMAL",1.2,))))</f>
        <v>1.2</v>
      </c>
      <c r="T4882" s="2">
        <f>IF(Tabla1[[#This Row],[KILOMETROS ADICIONALES]]=0,Tabla1[[#This Row],[KILOMETROS]]*Tabla1[[#This Row],[COSTO NORMAL]],Tabla1[[#This Row],[COSTO NORMAL]]*Tabla1[[#This Row],[KILOMETROS HASTA]])</f>
        <v>7.5</v>
      </c>
      <c r="U4882" s="2">
        <f>Tabla1[[#This Row],[KILOMETROS ADICIONALES]]*Tabla1[[#This Row],[COSTO ADICIONAL]]</f>
        <v>15.78</v>
      </c>
      <c r="V4882">
        <v>198.45</v>
      </c>
      <c r="W4882" s="2">
        <f>Tabla1[[#This Row],[COSTO NORMAL2]]+Tabla1[[#This Row],[COSTO ADICIONAL2]]</f>
        <v>23.28</v>
      </c>
    </row>
    <row r="4883" spans="1:23" x14ac:dyDescent="0.25">
      <c r="A4883" t="s">
        <v>128</v>
      </c>
      <c r="B4883" t="s">
        <v>7786</v>
      </c>
      <c r="C4883" t="s">
        <v>13974</v>
      </c>
      <c r="D4883" t="s">
        <v>13</v>
      </c>
      <c r="E4883" t="s">
        <v>14844</v>
      </c>
      <c r="F4883" t="s">
        <v>14</v>
      </c>
      <c r="G4883" t="s">
        <v>15</v>
      </c>
      <c r="H4883" t="s">
        <v>128</v>
      </c>
      <c r="I4883" t="s">
        <v>7795</v>
      </c>
      <c r="J4883" t="str">
        <f>MID(Tabla1[[#This Row],[HORA2]],1,2)</f>
        <v>11</v>
      </c>
      <c r="K4883" t="s">
        <v>78</v>
      </c>
      <c r="L4883" t="s">
        <v>35</v>
      </c>
      <c r="M4883" t="s">
        <v>14867</v>
      </c>
      <c r="N4883" t="s">
        <v>22</v>
      </c>
      <c r="O4883">
        <v>4.74</v>
      </c>
      <c r="P48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2.2400000000000002</v>
      </c>
      <c r="Q4883">
        <f>IF(Tabla1[[#This Row],[SERVICIO]]="COMIDA",3,IF(Tabla1[[#This Row],[SERVICIO]]="CONTROLADO",12,IF(Tabla1[[#This Row],[SERVICIO]]="RÁPIDO",3.75,IF(Tabla1[[#This Row],[SERVICIO]]="NORMAL",2.5,))))</f>
        <v>2.5</v>
      </c>
      <c r="R4883">
        <f>IF(Tabla1[[#This Row],[SERVICIO]]="COMIDA",3.5,IF(Tabla1[[#This Row],[SERVICIO]]="CONTROLADO",8,IF(Tabla1[[#This Row],[SERVICIO]]="RÁPIDO",4.5,IF(Tabla1[[#This Row],[SERVICIO]]="NORMAL",3,))))</f>
        <v>3</v>
      </c>
      <c r="S4883">
        <f>IF(Tabla1[[#This Row],[SERVICIO]]="COMIDA",0.75,IF(Tabla1[[#This Row],[SERVICIO]]="CONTROLADO",2.65,IF(Tabla1[[#This Row],[SERVICIO]]="RÁPIDO",0.55,IF(Tabla1[[#This Row],[SERVICIO]]="NORMAL",1.2,))))</f>
        <v>1.2</v>
      </c>
      <c r="T4883" s="2">
        <f>IF(Tabla1[[#This Row],[KILOMETROS ADICIONALES]]=0,Tabla1[[#This Row],[KILOMETROS]]*Tabla1[[#This Row],[COSTO NORMAL]],Tabla1[[#This Row],[COSTO NORMAL]]*Tabla1[[#This Row],[KILOMETROS HASTA]])</f>
        <v>7.5</v>
      </c>
      <c r="U4883" s="2">
        <f>Tabla1[[#This Row],[KILOMETROS ADICIONALES]]*Tabla1[[#This Row],[COSTO ADICIONAL]]</f>
        <v>2.6880000000000002</v>
      </c>
      <c r="V4883">
        <v>93.43</v>
      </c>
      <c r="W4883" s="2">
        <f>Tabla1[[#This Row],[COSTO NORMAL2]]+Tabla1[[#This Row],[COSTO ADICIONAL2]]</f>
        <v>10.188000000000001</v>
      </c>
    </row>
    <row r="4884" spans="1:23" x14ac:dyDescent="0.25">
      <c r="A4884" t="s">
        <v>128</v>
      </c>
      <c r="B4884" t="s">
        <v>7786</v>
      </c>
      <c r="C4884" t="s">
        <v>13975</v>
      </c>
      <c r="D4884" t="s">
        <v>13</v>
      </c>
      <c r="E4884" t="s">
        <v>14844</v>
      </c>
      <c r="F4884" t="s">
        <v>14</v>
      </c>
      <c r="G4884" t="s">
        <v>15</v>
      </c>
      <c r="H4884" t="s">
        <v>128</v>
      </c>
      <c r="I4884" t="s">
        <v>7796</v>
      </c>
      <c r="J4884" t="str">
        <f>MID(Tabla1[[#This Row],[HORA2]],1,2)</f>
        <v>11</v>
      </c>
      <c r="K4884" t="s">
        <v>78</v>
      </c>
      <c r="L4884" t="s">
        <v>35</v>
      </c>
      <c r="M4884" t="s">
        <v>14867</v>
      </c>
      <c r="N4884" t="s">
        <v>22</v>
      </c>
      <c r="O4884">
        <v>11.77</v>
      </c>
      <c r="P48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</v>
      </c>
      <c r="Q4884">
        <f>IF(Tabla1[[#This Row],[SERVICIO]]="COMIDA",3,IF(Tabla1[[#This Row],[SERVICIO]]="CONTROLADO",12,IF(Tabla1[[#This Row],[SERVICIO]]="RÁPIDO",3.75,IF(Tabla1[[#This Row],[SERVICIO]]="NORMAL",2.5,))))</f>
        <v>2.5</v>
      </c>
      <c r="R4884">
        <f>IF(Tabla1[[#This Row],[SERVICIO]]="COMIDA",3.5,IF(Tabla1[[#This Row],[SERVICIO]]="CONTROLADO",8,IF(Tabla1[[#This Row],[SERVICIO]]="RÁPIDO",4.5,IF(Tabla1[[#This Row],[SERVICIO]]="NORMAL",3,))))</f>
        <v>3</v>
      </c>
      <c r="S4884">
        <f>IF(Tabla1[[#This Row],[SERVICIO]]="COMIDA",0.75,IF(Tabla1[[#This Row],[SERVICIO]]="CONTROLADO",2.65,IF(Tabla1[[#This Row],[SERVICIO]]="RÁPIDO",0.55,IF(Tabla1[[#This Row],[SERVICIO]]="NORMAL",1.2,))))</f>
        <v>1.2</v>
      </c>
      <c r="T4884" s="2">
        <f>IF(Tabla1[[#This Row],[KILOMETROS ADICIONALES]]=0,Tabla1[[#This Row],[KILOMETROS]]*Tabla1[[#This Row],[COSTO NORMAL]],Tabla1[[#This Row],[COSTO NORMAL]]*Tabla1[[#This Row],[KILOMETROS HASTA]])</f>
        <v>7.5</v>
      </c>
      <c r="U4884" s="2">
        <f>Tabla1[[#This Row],[KILOMETROS ADICIONALES]]*Tabla1[[#This Row],[COSTO ADICIONAL]]</f>
        <v>11.123999999999999</v>
      </c>
      <c r="V4884">
        <v>161.36000000000001</v>
      </c>
      <c r="W4884" s="2">
        <f>Tabla1[[#This Row],[COSTO NORMAL2]]+Tabla1[[#This Row],[COSTO ADICIONAL2]]</f>
        <v>18.623999999999999</v>
      </c>
    </row>
    <row r="4885" spans="1:23" x14ac:dyDescent="0.25">
      <c r="A4885" t="s">
        <v>128</v>
      </c>
      <c r="B4885" t="s">
        <v>7786</v>
      </c>
      <c r="C4885" t="s">
        <v>13976</v>
      </c>
      <c r="D4885" t="s">
        <v>13</v>
      </c>
      <c r="E4885" t="s">
        <v>14844</v>
      </c>
      <c r="F4885" t="s">
        <v>14</v>
      </c>
      <c r="G4885" t="s">
        <v>15</v>
      </c>
      <c r="H4885" t="s">
        <v>128</v>
      </c>
      <c r="I4885" t="s">
        <v>7797</v>
      </c>
      <c r="J4885" t="str">
        <f>MID(Tabla1[[#This Row],[HORA2]],1,2)</f>
        <v>13</v>
      </c>
      <c r="K4885" t="s">
        <v>78</v>
      </c>
      <c r="L4885" t="s">
        <v>57</v>
      </c>
      <c r="M4885" t="s">
        <v>14867</v>
      </c>
      <c r="N4885" t="s">
        <v>22</v>
      </c>
      <c r="O4885">
        <v>11.08</v>
      </c>
      <c r="P48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8.58</v>
      </c>
      <c r="Q4885">
        <f>IF(Tabla1[[#This Row],[SERVICIO]]="COMIDA",3,IF(Tabla1[[#This Row],[SERVICIO]]="CONTROLADO",12,IF(Tabla1[[#This Row],[SERVICIO]]="RÁPIDO",3.75,IF(Tabla1[[#This Row],[SERVICIO]]="NORMAL",2.5,))))</f>
        <v>2.5</v>
      </c>
      <c r="R4885">
        <f>IF(Tabla1[[#This Row],[SERVICIO]]="COMIDA",3.5,IF(Tabla1[[#This Row],[SERVICIO]]="CONTROLADO",8,IF(Tabla1[[#This Row],[SERVICIO]]="RÁPIDO",4.5,IF(Tabla1[[#This Row],[SERVICIO]]="NORMAL",3,))))</f>
        <v>3</v>
      </c>
      <c r="S4885">
        <f>IF(Tabla1[[#This Row],[SERVICIO]]="COMIDA",0.75,IF(Tabla1[[#This Row],[SERVICIO]]="CONTROLADO",2.65,IF(Tabla1[[#This Row],[SERVICIO]]="RÁPIDO",0.55,IF(Tabla1[[#This Row],[SERVICIO]]="NORMAL",1.2,))))</f>
        <v>1.2</v>
      </c>
      <c r="T4885" s="2">
        <f>IF(Tabla1[[#This Row],[KILOMETROS ADICIONALES]]=0,Tabla1[[#This Row],[KILOMETROS]]*Tabla1[[#This Row],[COSTO NORMAL]],Tabla1[[#This Row],[COSTO NORMAL]]*Tabla1[[#This Row],[KILOMETROS HASTA]])</f>
        <v>7.5</v>
      </c>
      <c r="U4885" s="2">
        <f>Tabla1[[#This Row],[KILOMETROS ADICIONALES]]*Tabla1[[#This Row],[COSTO ADICIONAL]]</f>
        <v>10.295999999999999</v>
      </c>
      <c r="V4885">
        <v>22.49</v>
      </c>
      <c r="W4885" s="2">
        <f>Tabla1[[#This Row],[COSTO NORMAL2]]+Tabla1[[#This Row],[COSTO ADICIONAL2]]</f>
        <v>17.795999999999999</v>
      </c>
    </row>
    <row r="4886" spans="1:23" x14ac:dyDescent="0.25">
      <c r="A4886" t="s">
        <v>128</v>
      </c>
      <c r="B4886" t="s">
        <v>7786</v>
      </c>
      <c r="C4886" t="s">
        <v>13977</v>
      </c>
      <c r="D4886" t="s">
        <v>13</v>
      </c>
      <c r="E4886" t="s">
        <v>14844</v>
      </c>
      <c r="F4886" t="s">
        <v>14</v>
      </c>
      <c r="G4886" t="s">
        <v>15</v>
      </c>
      <c r="H4886" t="s">
        <v>128</v>
      </c>
      <c r="I4886" t="s">
        <v>7798</v>
      </c>
      <c r="J4886" t="str">
        <f>MID(Tabla1[[#This Row],[HORA2]],1,2)</f>
        <v>11</v>
      </c>
      <c r="K4886" t="s">
        <v>78</v>
      </c>
      <c r="L4886" t="s">
        <v>20</v>
      </c>
      <c r="M4886" t="s">
        <v>14867</v>
      </c>
      <c r="N4886" t="s">
        <v>22</v>
      </c>
      <c r="O4886">
        <v>16.13</v>
      </c>
      <c r="P48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13.629999999999999</v>
      </c>
      <c r="Q4886">
        <f>IF(Tabla1[[#This Row],[SERVICIO]]="COMIDA",3,IF(Tabla1[[#This Row],[SERVICIO]]="CONTROLADO",12,IF(Tabla1[[#This Row],[SERVICIO]]="RÁPIDO",3.75,IF(Tabla1[[#This Row],[SERVICIO]]="NORMAL",2.5,))))</f>
        <v>2.5</v>
      </c>
      <c r="R4886">
        <f>IF(Tabla1[[#This Row],[SERVICIO]]="COMIDA",3.5,IF(Tabla1[[#This Row],[SERVICIO]]="CONTROLADO",8,IF(Tabla1[[#This Row],[SERVICIO]]="RÁPIDO",4.5,IF(Tabla1[[#This Row],[SERVICIO]]="NORMAL",3,))))</f>
        <v>3</v>
      </c>
      <c r="S4886">
        <f>IF(Tabla1[[#This Row],[SERVICIO]]="COMIDA",0.75,IF(Tabla1[[#This Row],[SERVICIO]]="CONTROLADO",2.65,IF(Tabla1[[#This Row],[SERVICIO]]="RÁPIDO",0.55,IF(Tabla1[[#This Row],[SERVICIO]]="NORMAL",1.2,))))</f>
        <v>1.2</v>
      </c>
      <c r="T4886" s="2">
        <f>IF(Tabla1[[#This Row],[KILOMETROS ADICIONALES]]=0,Tabla1[[#This Row],[KILOMETROS]]*Tabla1[[#This Row],[COSTO NORMAL]],Tabla1[[#This Row],[COSTO NORMAL]]*Tabla1[[#This Row],[KILOMETROS HASTA]])</f>
        <v>7.5</v>
      </c>
      <c r="U4886" s="2">
        <f>Tabla1[[#This Row],[KILOMETROS ADICIONALES]]*Tabla1[[#This Row],[COSTO ADICIONAL]]</f>
        <v>16.355999999999998</v>
      </c>
      <c r="V4886">
        <v>15.01</v>
      </c>
      <c r="W4886" s="2">
        <f>Tabla1[[#This Row],[COSTO NORMAL2]]+Tabla1[[#This Row],[COSTO ADICIONAL2]]</f>
        <v>23.855999999999998</v>
      </c>
    </row>
    <row r="4887" spans="1:23" x14ac:dyDescent="0.25">
      <c r="A4887" t="s">
        <v>128</v>
      </c>
      <c r="B4887" t="s">
        <v>7786</v>
      </c>
      <c r="C4887" t="s">
        <v>13978</v>
      </c>
      <c r="D4887" t="s">
        <v>13</v>
      </c>
      <c r="E4887" t="s">
        <v>14844</v>
      </c>
      <c r="F4887" t="s">
        <v>14</v>
      </c>
      <c r="G4887" t="s">
        <v>15</v>
      </c>
      <c r="H4887" t="s">
        <v>128</v>
      </c>
      <c r="I4887" t="s">
        <v>7799</v>
      </c>
      <c r="J4887" t="str">
        <f>MID(Tabla1[[#This Row],[HORA2]],1,2)</f>
        <v>16</v>
      </c>
      <c r="K4887" t="s">
        <v>78</v>
      </c>
      <c r="L4887" t="s">
        <v>31</v>
      </c>
      <c r="M4887" t="s">
        <v>14867</v>
      </c>
      <c r="N4887" t="s">
        <v>22</v>
      </c>
      <c r="O4887">
        <v>14.72</v>
      </c>
      <c r="P48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12.22</v>
      </c>
      <c r="Q4887">
        <f>IF(Tabla1[[#This Row],[SERVICIO]]="COMIDA",3,IF(Tabla1[[#This Row],[SERVICIO]]="CONTROLADO",12,IF(Tabla1[[#This Row],[SERVICIO]]="RÁPIDO",3.75,IF(Tabla1[[#This Row],[SERVICIO]]="NORMAL",2.5,))))</f>
        <v>2.5</v>
      </c>
      <c r="R4887">
        <f>IF(Tabla1[[#This Row],[SERVICIO]]="COMIDA",3.5,IF(Tabla1[[#This Row],[SERVICIO]]="CONTROLADO",8,IF(Tabla1[[#This Row],[SERVICIO]]="RÁPIDO",4.5,IF(Tabla1[[#This Row],[SERVICIO]]="NORMAL",3,))))</f>
        <v>3</v>
      </c>
      <c r="S4887">
        <f>IF(Tabla1[[#This Row],[SERVICIO]]="COMIDA",0.75,IF(Tabla1[[#This Row],[SERVICIO]]="CONTROLADO",2.65,IF(Tabla1[[#This Row],[SERVICIO]]="RÁPIDO",0.55,IF(Tabla1[[#This Row],[SERVICIO]]="NORMAL",1.2,))))</f>
        <v>1.2</v>
      </c>
      <c r="T4887" s="2">
        <f>IF(Tabla1[[#This Row],[KILOMETROS ADICIONALES]]=0,Tabla1[[#This Row],[KILOMETROS]]*Tabla1[[#This Row],[COSTO NORMAL]],Tabla1[[#This Row],[COSTO NORMAL]]*Tabla1[[#This Row],[KILOMETROS HASTA]])</f>
        <v>7.5</v>
      </c>
      <c r="U4887" s="2">
        <f>Tabla1[[#This Row],[KILOMETROS ADICIONALES]]*Tabla1[[#This Row],[COSTO ADICIONAL]]</f>
        <v>14.664</v>
      </c>
      <c r="V4887">
        <v>201.39</v>
      </c>
      <c r="W4887" s="2">
        <f>Tabla1[[#This Row],[COSTO NORMAL2]]+Tabla1[[#This Row],[COSTO ADICIONAL2]]</f>
        <v>22.164000000000001</v>
      </c>
    </row>
    <row r="4888" spans="1:23" x14ac:dyDescent="0.25">
      <c r="A4888" t="s">
        <v>128</v>
      </c>
      <c r="B4888" t="s">
        <v>7786</v>
      </c>
      <c r="C4888" t="s">
        <v>13979</v>
      </c>
      <c r="D4888" t="s">
        <v>13</v>
      </c>
      <c r="E4888" t="s">
        <v>14844</v>
      </c>
      <c r="F4888" t="s">
        <v>14</v>
      </c>
      <c r="G4888" t="s">
        <v>15</v>
      </c>
      <c r="H4888" t="s">
        <v>128</v>
      </c>
      <c r="I4888" t="s">
        <v>5961</v>
      </c>
      <c r="J4888" t="str">
        <f>MID(Tabla1[[#This Row],[HORA2]],1,2)</f>
        <v>12</v>
      </c>
      <c r="K4888" t="s">
        <v>78</v>
      </c>
      <c r="L4888" t="s">
        <v>92</v>
      </c>
      <c r="M4888" t="s">
        <v>14867</v>
      </c>
      <c r="N4888" t="s">
        <v>22</v>
      </c>
      <c r="O4888">
        <v>17.2</v>
      </c>
      <c r="P48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</v>
      </c>
      <c r="Q4888">
        <f>IF(Tabla1[[#This Row],[SERVICIO]]="COMIDA",3,IF(Tabla1[[#This Row],[SERVICIO]]="CONTROLADO",12,IF(Tabla1[[#This Row],[SERVICIO]]="RÁPIDO",3.75,IF(Tabla1[[#This Row],[SERVICIO]]="NORMAL",2.5,))))</f>
        <v>2.5</v>
      </c>
      <c r="R4888">
        <f>IF(Tabla1[[#This Row],[SERVICIO]]="COMIDA",3.5,IF(Tabla1[[#This Row],[SERVICIO]]="CONTROLADO",8,IF(Tabla1[[#This Row],[SERVICIO]]="RÁPIDO",4.5,IF(Tabla1[[#This Row],[SERVICIO]]="NORMAL",3,))))</f>
        <v>3</v>
      </c>
      <c r="S4888">
        <f>IF(Tabla1[[#This Row],[SERVICIO]]="COMIDA",0.75,IF(Tabla1[[#This Row],[SERVICIO]]="CONTROLADO",2.65,IF(Tabla1[[#This Row],[SERVICIO]]="RÁPIDO",0.55,IF(Tabla1[[#This Row],[SERVICIO]]="NORMAL",1.2,))))</f>
        <v>1.2</v>
      </c>
      <c r="T4888" s="2">
        <f>IF(Tabla1[[#This Row],[KILOMETROS ADICIONALES]]=0,Tabla1[[#This Row],[KILOMETROS]]*Tabla1[[#This Row],[COSTO NORMAL]],Tabla1[[#This Row],[COSTO NORMAL]]*Tabla1[[#This Row],[KILOMETROS HASTA]])</f>
        <v>7.5</v>
      </c>
      <c r="U4888" s="2">
        <f>Tabla1[[#This Row],[KILOMETROS ADICIONALES]]*Tabla1[[#This Row],[COSTO ADICIONAL]]</f>
        <v>17.639999999999997</v>
      </c>
      <c r="V4888">
        <v>177.92</v>
      </c>
      <c r="W4888" s="2">
        <f>Tabla1[[#This Row],[COSTO NORMAL2]]+Tabla1[[#This Row],[COSTO ADICIONAL2]]</f>
        <v>25.139999999999997</v>
      </c>
    </row>
    <row r="4889" spans="1:23" x14ac:dyDescent="0.25">
      <c r="A4889" t="s">
        <v>128</v>
      </c>
      <c r="B4889" t="s">
        <v>7786</v>
      </c>
      <c r="C4889" t="s">
        <v>13980</v>
      </c>
      <c r="D4889" t="s">
        <v>13</v>
      </c>
      <c r="E4889" t="s">
        <v>14844</v>
      </c>
      <c r="F4889" t="s">
        <v>14</v>
      </c>
      <c r="G4889" t="s">
        <v>15</v>
      </c>
      <c r="H4889" t="s">
        <v>128</v>
      </c>
      <c r="I4889" t="s">
        <v>7800</v>
      </c>
      <c r="J4889" t="str">
        <f>MID(Tabla1[[#This Row],[HORA2]],1,2)</f>
        <v>16</v>
      </c>
      <c r="K4889" t="s">
        <v>78</v>
      </c>
      <c r="L4889" t="s">
        <v>21</v>
      </c>
      <c r="M4889" t="s">
        <v>14867</v>
      </c>
      <c r="N4889" t="s">
        <v>22</v>
      </c>
      <c r="O4889">
        <v>12.68</v>
      </c>
      <c r="P48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10.18</v>
      </c>
      <c r="Q4889">
        <f>IF(Tabla1[[#This Row],[SERVICIO]]="COMIDA",3,IF(Tabla1[[#This Row],[SERVICIO]]="CONTROLADO",12,IF(Tabla1[[#This Row],[SERVICIO]]="RÁPIDO",3.75,IF(Tabla1[[#This Row],[SERVICIO]]="NORMAL",2.5,))))</f>
        <v>2.5</v>
      </c>
      <c r="R4889">
        <f>IF(Tabla1[[#This Row],[SERVICIO]]="COMIDA",3.5,IF(Tabla1[[#This Row],[SERVICIO]]="CONTROLADO",8,IF(Tabla1[[#This Row],[SERVICIO]]="RÁPIDO",4.5,IF(Tabla1[[#This Row],[SERVICIO]]="NORMAL",3,))))</f>
        <v>3</v>
      </c>
      <c r="S4889">
        <f>IF(Tabla1[[#This Row],[SERVICIO]]="COMIDA",0.75,IF(Tabla1[[#This Row],[SERVICIO]]="CONTROLADO",2.65,IF(Tabla1[[#This Row],[SERVICIO]]="RÁPIDO",0.55,IF(Tabla1[[#This Row],[SERVICIO]]="NORMAL",1.2,))))</f>
        <v>1.2</v>
      </c>
      <c r="T4889" s="2">
        <f>IF(Tabla1[[#This Row],[KILOMETROS ADICIONALES]]=0,Tabla1[[#This Row],[KILOMETROS]]*Tabla1[[#This Row],[COSTO NORMAL]],Tabla1[[#This Row],[COSTO NORMAL]]*Tabla1[[#This Row],[KILOMETROS HASTA]])</f>
        <v>7.5</v>
      </c>
      <c r="U4889" s="2">
        <f>Tabla1[[#This Row],[KILOMETROS ADICIONALES]]*Tabla1[[#This Row],[COSTO ADICIONAL]]</f>
        <v>12.215999999999999</v>
      </c>
      <c r="V4889">
        <v>149.59</v>
      </c>
      <c r="W4889" s="2">
        <f>Tabla1[[#This Row],[COSTO NORMAL2]]+Tabla1[[#This Row],[COSTO ADICIONAL2]]</f>
        <v>19.716000000000001</v>
      </c>
    </row>
    <row r="4890" spans="1:23" x14ac:dyDescent="0.25">
      <c r="A4890" t="s">
        <v>128</v>
      </c>
      <c r="B4890" t="s">
        <v>7786</v>
      </c>
      <c r="C4890" t="s">
        <v>13981</v>
      </c>
      <c r="D4890" t="s">
        <v>13</v>
      </c>
      <c r="E4890" t="s">
        <v>14844</v>
      </c>
      <c r="F4890" t="s">
        <v>14</v>
      </c>
      <c r="G4890" t="s">
        <v>15</v>
      </c>
      <c r="H4890" t="s">
        <v>128</v>
      </c>
      <c r="I4890" t="s">
        <v>7801</v>
      </c>
      <c r="J4890" t="str">
        <f>MID(Tabla1[[#This Row],[HORA2]],1,2)</f>
        <v>12</v>
      </c>
      <c r="K4890" t="s">
        <v>78</v>
      </c>
      <c r="L4890" t="s">
        <v>78</v>
      </c>
      <c r="M4890" t="s">
        <v>14867</v>
      </c>
      <c r="N4890" t="s">
        <v>22</v>
      </c>
      <c r="O4890">
        <v>1.05</v>
      </c>
      <c r="P48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90">
        <f>IF(Tabla1[[#This Row],[SERVICIO]]="COMIDA",3,IF(Tabla1[[#This Row],[SERVICIO]]="CONTROLADO",12,IF(Tabla1[[#This Row],[SERVICIO]]="RÁPIDO",3.75,IF(Tabla1[[#This Row],[SERVICIO]]="NORMAL",2.5,))))</f>
        <v>2.5</v>
      </c>
      <c r="R4890">
        <f>IF(Tabla1[[#This Row],[SERVICIO]]="COMIDA",3.5,IF(Tabla1[[#This Row],[SERVICIO]]="CONTROLADO",8,IF(Tabla1[[#This Row],[SERVICIO]]="RÁPIDO",4.5,IF(Tabla1[[#This Row],[SERVICIO]]="NORMAL",3,))))</f>
        <v>3</v>
      </c>
      <c r="S4890">
        <f>IF(Tabla1[[#This Row],[SERVICIO]]="COMIDA",0.75,IF(Tabla1[[#This Row],[SERVICIO]]="CONTROLADO",2.65,IF(Tabla1[[#This Row],[SERVICIO]]="RÁPIDO",0.55,IF(Tabla1[[#This Row],[SERVICIO]]="NORMAL",1.2,))))</f>
        <v>1.2</v>
      </c>
      <c r="T4890" s="2">
        <f>IF(Tabla1[[#This Row],[KILOMETROS ADICIONALES]]=0,Tabla1[[#This Row],[KILOMETROS]]*Tabla1[[#This Row],[COSTO NORMAL]],Tabla1[[#This Row],[COSTO NORMAL]]*Tabla1[[#This Row],[KILOMETROS HASTA]])</f>
        <v>3.1500000000000004</v>
      </c>
      <c r="U4890" s="2">
        <f>Tabla1[[#This Row],[KILOMETROS ADICIONALES]]*Tabla1[[#This Row],[COSTO ADICIONAL]]</f>
        <v>0</v>
      </c>
      <c r="V4890">
        <v>29.68</v>
      </c>
      <c r="W4890" s="2">
        <f>Tabla1[[#This Row],[COSTO NORMAL2]]+Tabla1[[#This Row],[COSTO ADICIONAL2]]</f>
        <v>3.1500000000000004</v>
      </c>
    </row>
    <row r="4891" spans="1:23" x14ac:dyDescent="0.25">
      <c r="A4891" t="s">
        <v>128</v>
      </c>
      <c r="B4891" t="s">
        <v>7786</v>
      </c>
      <c r="C4891" t="s">
        <v>13982</v>
      </c>
      <c r="D4891" t="s">
        <v>13</v>
      </c>
      <c r="E4891" t="s">
        <v>14844</v>
      </c>
      <c r="F4891" t="s">
        <v>14</v>
      </c>
      <c r="G4891" t="s">
        <v>15</v>
      </c>
      <c r="H4891" t="s">
        <v>128</v>
      </c>
      <c r="I4891" t="s">
        <v>7802</v>
      </c>
      <c r="J4891" t="str">
        <f>MID(Tabla1[[#This Row],[HORA2]],1,2)</f>
        <v>12</v>
      </c>
      <c r="K4891" t="s">
        <v>78</v>
      </c>
      <c r="L4891" t="s">
        <v>65</v>
      </c>
      <c r="M4891" t="s">
        <v>14867</v>
      </c>
      <c r="N4891" t="s">
        <v>22</v>
      </c>
      <c r="O4891">
        <v>1.03</v>
      </c>
      <c r="P48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91">
        <f>IF(Tabla1[[#This Row],[SERVICIO]]="COMIDA",3,IF(Tabla1[[#This Row],[SERVICIO]]="CONTROLADO",12,IF(Tabla1[[#This Row],[SERVICIO]]="RÁPIDO",3.75,IF(Tabla1[[#This Row],[SERVICIO]]="NORMAL",2.5,))))</f>
        <v>2.5</v>
      </c>
      <c r="R4891">
        <f>IF(Tabla1[[#This Row],[SERVICIO]]="COMIDA",3.5,IF(Tabla1[[#This Row],[SERVICIO]]="CONTROLADO",8,IF(Tabla1[[#This Row],[SERVICIO]]="RÁPIDO",4.5,IF(Tabla1[[#This Row],[SERVICIO]]="NORMAL",3,))))</f>
        <v>3</v>
      </c>
      <c r="S4891">
        <f>IF(Tabla1[[#This Row],[SERVICIO]]="COMIDA",0.75,IF(Tabla1[[#This Row],[SERVICIO]]="CONTROLADO",2.65,IF(Tabla1[[#This Row],[SERVICIO]]="RÁPIDO",0.55,IF(Tabla1[[#This Row],[SERVICIO]]="NORMAL",1.2,))))</f>
        <v>1.2</v>
      </c>
      <c r="T4891" s="2">
        <f>IF(Tabla1[[#This Row],[KILOMETROS ADICIONALES]]=0,Tabla1[[#This Row],[KILOMETROS]]*Tabla1[[#This Row],[COSTO NORMAL]],Tabla1[[#This Row],[COSTO NORMAL]]*Tabla1[[#This Row],[KILOMETROS HASTA]])</f>
        <v>3.09</v>
      </c>
      <c r="U4891" s="2">
        <f>Tabla1[[#This Row],[KILOMETROS ADICIONALES]]*Tabla1[[#This Row],[COSTO ADICIONAL]]</f>
        <v>0</v>
      </c>
      <c r="V4891">
        <v>92.97</v>
      </c>
      <c r="W4891" s="2">
        <f>Tabla1[[#This Row],[COSTO NORMAL2]]+Tabla1[[#This Row],[COSTO ADICIONAL2]]</f>
        <v>3.09</v>
      </c>
    </row>
    <row r="4892" spans="1:23" x14ac:dyDescent="0.25">
      <c r="A4892" t="s">
        <v>128</v>
      </c>
      <c r="B4892" t="s">
        <v>7786</v>
      </c>
      <c r="C4892" t="s">
        <v>13983</v>
      </c>
      <c r="D4892" t="s">
        <v>13</v>
      </c>
      <c r="E4892" t="s">
        <v>14844</v>
      </c>
      <c r="F4892" t="s">
        <v>14</v>
      </c>
      <c r="G4892" t="s">
        <v>15</v>
      </c>
      <c r="H4892" t="s">
        <v>128</v>
      </c>
      <c r="I4892" t="s">
        <v>7803</v>
      </c>
      <c r="J4892" t="str">
        <f>MID(Tabla1[[#This Row],[HORA2]],1,2)</f>
        <v>13</v>
      </c>
      <c r="K4892" t="s">
        <v>78</v>
      </c>
      <c r="L4892" t="s">
        <v>78</v>
      </c>
      <c r="M4892" t="s">
        <v>14867</v>
      </c>
      <c r="N4892" t="s">
        <v>22</v>
      </c>
      <c r="O4892">
        <v>14.15</v>
      </c>
      <c r="P48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11.65</v>
      </c>
      <c r="Q4892">
        <f>IF(Tabla1[[#This Row],[SERVICIO]]="COMIDA",3,IF(Tabla1[[#This Row],[SERVICIO]]="CONTROLADO",12,IF(Tabla1[[#This Row],[SERVICIO]]="RÁPIDO",3.75,IF(Tabla1[[#This Row],[SERVICIO]]="NORMAL",2.5,))))</f>
        <v>2.5</v>
      </c>
      <c r="R4892">
        <f>IF(Tabla1[[#This Row],[SERVICIO]]="COMIDA",3.5,IF(Tabla1[[#This Row],[SERVICIO]]="CONTROLADO",8,IF(Tabla1[[#This Row],[SERVICIO]]="RÁPIDO",4.5,IF(Tabla1[[#This Row],[SERVICIO]]="NORMAL",3,))))</f>
        <v>3</v>
      </c>
      <c r="S4892">
        <f>IF(Tabla1[[#This Row],[SERVICIO]]="COMIDA",0.75,IF(Tabla1[[#This Row],[SERVICIO]]="CONTROLADO",2.65,IF(Tabla1[[#This Row],[SERVICIO]]="RÁPIDO",0.55,IF(Tabla1[[#This Row],[SERVICIO]]="NORMAL",1.2,))))</f>
        <v>1.2</v>
      </c>
      <c r="T4892" s="2">
        <f>IF(Tabla1[[#This Row],[KILOMETROS ADICIONALES]]=0,Tabla1[[#This Row],[KILOMETROS]]*Tabla1[[#This Row],[COSTO NORMAL]],Tabla1[[#This Row],[COSTO NORMAL]]*Tabla1[[#This Row],[KILOMETROS HASTA]])</f>
        <v>7.5</v>
      </c>
      <c r="U4892" s="2">
        <f>Tabla1[[#This Row],[KILOMETROS ADICIONALES]]*Tabla1[[#This Row],[COSTO ADICIONAL]]</f>
        <v>13.98</v>
      </c>
      <c r="V4892">
        <v>33.380000000000003</v>
      </c>
      <c r="W4892" s="2">
        <f>Tabla1[[#This Row],[COSTO NORMAL2]]+Tabla1[[#This Row],[COSTO ADICIONAL2]]</f>
        <v>21.48</v>
      </c>
    </row>
    <row r="4893" spans="1:23" x14ac:dyDescent="0.25">
      <c r="A4893" t="s">
        <v>128</v>
      </c>
      <c r="B4893" t="s">
        <v>7786</v>
      </c>
      <c r="C4893" t="s">
        <v>13984</v>
      </c>
      <c r="D4893" t="s">
        <v>13</v>
      </c>
      <c r="E4893" t="s">
        <v>14844</v>
      </c>
      <c r="F4893" t="s">
        <v>14</v>
      </c>
      <c r="G4893" t="s">
        <v>69</v>
      </c>
      <c r="H4893" t="s">
        <v>128</v>
      </c>
      <c r="I4893" t="s">
        <v>6693</v>
      </c>
      <c r="J4893" t="str">
        <f>MID(Tabla1[[#This Row],[HORA2]],1,2)</f>
        <v>12</v>
      </c>
      <c r="K4893" t="s">
        <v>43</v>
      </c>
      <c r="L4893" t="s">
        <v>20</v>
      </c>
      <c r="M4893" t="s">
        <v>14867</v>
      </c>
      <c r="N4893" t="s">
        <v>22</v>
      </c>
      <c r="O4893">
        <v>13.7</v>
      </c>
      <c r="P48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4893">
        <f>IF(Tabla1[[#This Row],[SERVICIO]]="COMIDA",3,IF(Tabla1[[#This Row],[SERVICIO]]="CONTROLADO",12,IF(Tabla1[[#This Row],[SERVICIO]]="RÁPIDO",3.75,IF(Tabla1[[#This Row],[SERVICIO]]="NORMAL",2.5,))))</f>
        <v>2.5</v>
      </c>
      <c r="R4893">
        <f>IF(Tabla1[[#This Row],[SERVICIO]]="COMIDA",3.5,IF(Tabla1[[#This Row],[SERVICIO]]="CONTROLADO",8,IF(Tabla1[[#This Row],[SERVICIO]]="RÁPIDO",4.5,IF(Tabla1[[#This Row],[SERVICIO]]="NORMAL",3,))))</f>
        <v>3</v>
      </c>
      <c r="S4893">
        <f>IF(Tabla1[[#This Row],[SERVICIO]]="COMIDA",0.75,IF(Tabla1[[#This Row],[SERVICIO]]="CONTROLADO",2.65,IF(Tabla1[[#This Row],[SERVICIO]]="RÁPIDO",0.55,IF(Tabla1[[#This Row],[SERVICIO]]="NORMAL",1.2,))))</f>
        <v>1.2</v>
      </c>
      <c r="T4893" s="2">
        <f>IF(Tabla1[[#This Row],[KILOMETROS ADICIONALES]]=0,Tabla1[[#This Row],[KILOMETROS]]*Tabla1[[#This Row],[COSTO NORMAL]],Tabla1[[#This Row],[COSTO NORMAL]]*Tabla1[[#This Row],[KILOMETROS HASTA]])</f>
        <v>7.5</v>
      </c>
      <c r="U4893" s="2">
        <f>Tabla1[[#This Row],[KILOMETROS ADICIONALES]]*Tabla1[[#This Row],[COSTO ADICIONAL]]</f>
        <v>13.44</v>
      </c>
      <c r="V4893">
        <v>96.28</v>
      </c>
      <c r="W4893" s="2">
        <f>Tabla1[[#This Row],[COSTO NORMAL2]]+Tabla1[[#This Row],[COSTO ADICIONAL2]]</f>
        <v>20.939999999999998</v>
      </c>
    </row>
    <row r="4894" spans="1:23" x14ac:dyDescent="0.25">
      <c r="A4894" t="s">
        <v>128</v>
      </c>
      <c r="B4894" t="s">
        <v>7786</v>
      </c>
      <c r="C4894" t="s">
        <v>13985</v>
      </c>
      <c r="D4894" t="s">
        <v>13</v>
      </c>
      <c r="E4894" t="s">
        <v>14844</v>
      </c>
      <c r="F4894" t="s">
        <v>14</v>
      </c>
      <c r="G4894" t="s">
        <v>15</v>
      </c>
      <c r="H4894" t="s">
        <v>128</v>
      </c>
      <c r="I4894" t="s">
        <v>7269</v>
      </c>
      <c r="J4894" t="str">
        <f>MID(Tabla1[[#This Row],[HORA2]],1,2)</f>
        <v>11</v>
      </c>
      <c r="K4894" t="s">
        <v>78</v>
      </c>
      <c r="L4894" t="s">
        <v>20</v>
      </c>
      <c r="M4894" t="s">
        <v>14867</v>
      </c>
      <c r="N4894" t="s">
        <v>22</v>
      </c>
      <c r="O4894">
        <v>7.92</v>
      </c>
      <c r="P48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5.42</v>
      </c>
      <c r="Q4894">
        <f>IF(Tabla1[[#This Row],[SERVICIO]]="COMIDA",3,IF(Tabla1[[#This Row],[SERVICIO]]="CONTROLADO",12,IF(Tabla1[[#This Row],[SERVICIO]]="RÁPIDO",3.75,IF(Tabla1[[#This Row],[SERVICIO]]="NORMAL",2.5,))))</f>
        <v>2.5</v>
      </c>
      <c r="R4894">
        <f>IF(Tabla1[[#This Row],[SERVICIO]]="COMIDA",3.5,IF(Tabla1[[#This Row],[SERVICIO]]="CONTROLADO",8,IF(Tabla1[[#This Row],[SERVICIO]]="RÁPIDO",4.5,IF(Tabla1[[#This Row],[SERVICIO]]="NORMAL",3,))))</f>
        <v>3</v>
      </c>
      <c r="S4894">
        <f>IF(Tabla1[[#This Row],[SERVICIO]]="COMIDA",0.75,IF(Tabla1[[#This Row],[SERVICIO]]="CONTROLADO",2.65,IF(Tabla1[[#This Row],[SERVICIO]]="RÁPIDO",0.55,IF(Tabla1[[#This Row],[SERVICIO]]="NORMAL",1.2,))))</f>
        <v>1.2</v>
      </c>
      <c r="T4894" s="2">
        <f>IF(Tabla1[[#This Row],[KILOMETROS ADICIONALES]]=0,Tabla1[[#This Row],[KILOMETROS]]*Tabla1[[#This Row],[COSTO NORMAL]],Tabla1[[#This Row],[COSTO NORMAL]]*Tabla1[[#This Row],[KILOMETROS HASTA]])</f>
        <v>7.5</v>
      </c>
      <c r="U4894" s="2">
        <f>Tabla1[[#This Row],[KILOMETROS ADICIONALES]]*Tabla1[[#This Row],[COSTO ADICIONAL]]</f>
        <v>6.5039999999999996</v>
      </c>
      <c r="V4894">
        <v>127.79</v>
      </c>
      <c r="W4894" s="2">
        <f>Tabla1[[#This Row],[COSTO NORMAL2]]+Tabla1[[#This Row],[COSTO ADICIONAL2]]</f>
        <v>14.004</v>
      </c>
    </row>
    <row r="4895" spans="1:23" x14ac:dyDescent="0.25">
      <c r="A4895" t="s">
        <v>128</v>
      </c>
      <c r="B4895" t="s">
        <v>7786</v>
      </c>
      <c r="C4895" t="s">
        <v>13986</v>
      </c>
      <c r="D4895" t="s">
        <v>13</v>
      </c>
      <c r="E4895" t="s">
        <v>14844</v>
      </c>
      <c r="F4895" t="s">
        <v>14</v>
      </c>
      <c r="G4895" t="s">
        <v>15</v>
      </c>
      <c r="H4895" t="s">
        <v>128</v>
      </c>
      <c r="I4895" t="s">
        <v>7804</v>
      </c>
      <c r="J4895" t="str">
        <f>MID(Tabla1[[#This Row],[HORA2]],1,2)</f>
        <v>12</v>
      </c>
      <c r="K4895" t="s">
        <v>78</v>
      </c>
      <c r="L4895" t="s">
        <v>57</v>
      </c>
      <c r="M4895" t="s">
        <v>14867</v>
      </c>
      <c r="N4895" t="s">
        <v>22</v>
      </c>
      <c r="O4895">
        <v>1.56</v>
      </c>
      <c r="P48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95">
        <f>IF(Tabla1[[#This Row],[SERVICIO]]="COMIDA",3,IF(Tabla1[[#This Row],[SERVICIO]]="CONTROLADO",12,IF(Tabla1[[#This Row],[SERVICIO]]="RÁPIDO",3.75,IF(Tabla1[[#This Row],[SERVICIO]]="NORMAL",2.5,))))</f>
        <v>2.5</v>
      </c>
      <c r="R4895">
        <f>IF(Tabla1[[#This Row],[SERVICIO]]="COMIDA",3.5,IF(Tabla1[[#This Row],[SERVICIO]]="CONTROLADO",8,IF(Tabla1[[#This Row],[SERVICIO]]="RÁPIDO",4.5,IF(Tabla1[[#This Row],[SERVICIO]]="NORMAL",3,))))</f>
        <v>3</v>
      </c>
      <c r="S4895">
        <f>IF(Tabla1[[#This Row],[SERVICIO]]="COMIDA",0.75,IF(Tabla1[[#This Row],[SERVICIO]]="CONTROLADO",2.65,IF(Tabla1[[#This Row],[SERVICIO]]="RÁPIDO",0.55,IF(Tabla1[[#This Row],[SERVICIO]]="NORMAL",1.2,))))</f>
        <v>1.2</v>
      </c>
      <c r="T4895" s="2">
        <f>IF(Tabla1[[#This Row],[KILOMETROS ADICIONALES]]=0,Tabla1[[#This Row],[KILOMETROS]]*Tabla1[[#This Row],[COSTO NORMAL]],Tabla1[[#This Row],[COSTO NORMAL]]*Tabla1[[#This Row],[KILOMETROS HASTA]])</f>
        <v>4.68</v>
      </c>
      <c r="U4895" s="2">
        <f>Tabla1[[#This Row],[KILOMETROS ADICIONALES]]*Tabla1[[#This Row],[COSTO ADICIONAL]]</f>
        <v>0</v>
      </c>
      <c r="V4895">
        <v>144.54</v>
      </c>
      <c r="W4895" s="2">
        <f>Tabla1[[#This Row],[COSTO NORMAL2]]+Tabla1[[#This Row],[COSTO ADICIONAL2]]</f>
        <v>4.68</v>
      </c>
    </row>
    <row r="4896" spans="1:23" x14ac:dyDescent="0.25">
      <c r="A4896" t="s">
        <v>128</v>
      </c>
      <c r="B4896" t="s">
        <v>7786</v>
      </c>
      <c r="C4896" t="s">
        <v>13987</v>
      </c>
      <c r="D4896" t="s">
        <v>13</v>
      </c>
      <c r="E4896" t="s">
        <v>14844</v>
      </c>
      <c r="F4896" t="s">
        <v>14</v>
      </c>
      <c r="G4896" t="s">
        <v>15</v>
      </c>
      <c r="H4896" t="s">
        <v>128</v>
      </c>
      <c r="I4896" t="s">
        <v>7805</v>
      </c>
      <c r="J4896" t="str">
        <f>MID(Tabla1[[#This Row],[HORA2]],1,2)</f>
        <v>12</v>
      </c>
      <c r="K4896" t="s">
        <v>78</v>
      </c>
      <c r="L4896" t="s">
        <v>20</v>
      </c>
      <c r="M4896" t="s">
        <v>14867</v>
      </c>
      <c r="N4896" t="s">
        <v>22</v>
      </c>
      <c r="O4896">
        <v>16.21</v>
      </c>
      <c r="P48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</v>
      </c>
      <c r="Q4896">
        <f>IF(Tabla1[[#This Row],[SERVICIO]]="COMIDA",3,IF(Tabla1[[#This Row],[SERVICIO]]="CONTROLADO",12,IF(Tabla1[[#This Row],[SERVICIO]]="RÁPIDO",3.75,IF(Tabla1[[#This Row],[SERVICIO]]="NORMAL",2.5,))))</f>
        <v>2.5</v>
      </c>
      <c r="R4896">
        <f>IF(Tabla1[[#This Row],[SERVICIO]]="COMIDA",3.5,IF(Tabla1[[#This Row],[SERVICIO]]="CONTROLADO",8,IF(Tabla1[[#This Row],[SERVICIO]]="RÁPIDO",4.5,IF(Tabla1[[#This Row],[SERVICIO]]="NORMAL",3,))))</f>
        <v>3</v>
      </c>
      <c r="S4896">
        <f>IF(Tabla1[[#This Row],[SERVICIO]]="COMIDA",0.75,IF(Tabla1[[#This Row],[SERVICIO]]="CONTROLADO",2.65,IF(Tabla1[[#This Row],[SERVICIO]]="RÁPIDO",0.55,IF(Tabla1[[#This Row],[SERVICIO]]="NORMAL",1.2,))))</f>
        <v>1.2</v>
      </c>
      <c r="T4896" s="2">
        <f>IF(Tabla1[[#This Row],[KILOMETROS ADICIONALES]]=0,Tabla1[[#This Row],[KILOMETROS]]*Tabla1[[#This Row],[COSTO NORMAL]],Tabla1[[#This Row],[COSTO NORMAL]]*Tabla1[[#This Row],[KILOMETROS HASTA]])</f>
        <v>7.5</v>
      </c>
      <c r="U4896" s="2">
        <f>Tabla1[[#This Row],[KILOMETROS ADICIONALES]]*Tabla1[[#This Row],[COSTO ADICIONAL]]</f>
        <v>16.452000000000002</v>
      </c>
      <c r="V4896">
        <v>164.16</v>
      </c>
      <c r="W4896" s="2">
        <f>Tabla1[[#This Row],[COSTO NORMAL2]]+Tabla1[[#This Row],[COSTO ADICIONAL2]]</f>
        <v>23.952000000000002</v>
      </c>
    </row>
    <row r="4897" spans="1:23" x14ac:dyDescent="0.25">
      <c r="A4897" t="s">
        <v>128</v>
      </c>
      <c r="B4897" t="s">
        <v>7786</v>
      </c>
      <c r="C4897" t="s">
        <v>13988</v>
      </c>
      <c r="D4897" t="s">
        <v>13</v>
      </c>
      <c r="E4897" t="s">
        <v>14844</v>
      </c>
      <c r="F4897" t="s">
        <v>14</v>
      </c>
      <c r="G4897" t="s">
        <v>15</v>
      </c>
      <c r="H4897" t="s">
        <v>128</v>
      </c>
      <c r="I4897" t="s">
        <v>7806</v>
      </c>
      <c r="J4897" t="str">
        <f>MID(Tabla1[[#This Row],[HORA2]],1,2)</f>
        <v>11</v>
      </c>
      <c r="K4897" t="s">
        <v>78</v>
      </c>
      <c r="L4897" t="s">
        <v>35</v>
      </c>
      <c r="M4897" t="s">
        <v>14867</v>
      </c>
      <c r="N4897" t="s">
        <v>22</v>
      </c>
      <c r="O4897">
        <v>18.64</v>
      </c>
      <c r="P48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16.14</v>
      </c>
      <c r="Q4897">
        <f>IF(Tabla1[[#This Row],[SERVICIO]]="COMIDA",3,IF(Tabla1[[#This Row],[SERVICIO]]="CONTROLADO",12,IF(Tabla1[[#This Row],[SERVICIO]]="RÁPIDO",3.75,IF(Tabla1[[#This Row],[SERVICIO]]="NORMAL",2.5,))))</f>
        <v>2.5</v>
      </c>
      <c r="R4897">
        <f>IF(Tabla1[[#This Row],[SERVICIO]]="COMIDA",3.5,IF(Tabla1[[#This Row],[SERVICIO]]="CONTROLADO",8,IF(Tabla1[[#This Row],[SERVICIO]]="RÁPIDO",4.5,IF(Tabla1[[#This Row],[SERVICIO]]="NORMAL",3,))))</f>
        <v>3</v>
      </c>
      <c r="S4897">
        <f>IF(Tabla1[[#This Row],[SERVICIO]]="COMIDA",0.75,IF(Tabla1[[#This Row],[SERVICIO]]="CONTROLADO",2.65,IF(Tabla1[[#This Row],[SERVICIO]]="RÁPIDO",0.55,IF(Tabla1[[#This Row],[SERVICIO]]="NORMAL",1.2,))))</f>
        <v>1.2</v>
      </c>
      <c r="T4897" s="2">
        <f>IF(Tabla1[[#This Row],[KILOMETROS ADICIONALES]]=0,Tabla1[[#This Row],[KILOMETROS]]*Tabla1[[#This Row],[COSTO NORMAL]],Tabla1[[#This Row],[COSTO NORMAL]]*Tabla1[[#This Row],[KILOMETROS HASTA]])</f>
        <v>7.5</v>
      </c>
      <c r="U4897" s="2">
        <f>Tabla1[[#This Row],[KILOMETROS ADICIONALES]]*Tabla1[[#This Row],[COSTO ADICIONAL]]</f>
        <v>19.367999999999999</v>
      </c>
      <c r="V4897">
        <v>13.79</v>
      </c>
      <c r="W4897" s="2">
        <f>Tabla1[[#This Row],[COSTO NORMAL2]]+Tabla1[[#This Row],[COSTO ADICIONAL2]]</f>
        <v>26.867999999999999</v>
      </c>
    </row>
    <row r="4898" spans="1:23" x14ac:dyDescent="0.25">
      <c r="A4898" t="s">
        <v>128</v>
      </c>
      <c r="B4898" t="s">
        <v>7786</v>
      </c>
      <c r="C4898" t="s">
        <v>13989</v>
      </c>
      <c r="D4898" t="s">
        <v>13</v>
      </c>
      <c r="E4898" t="s">
        <v>14844</v>
      </c>
      <c r="F4898" t="s">
        <v>14</v>
      </c>
      <c r="G4898" t="s">
        <v>15</v>
      </c>
      <c r="H4898" t="s">
        <v>128</v>
      </c>
      <c r="I4898" t="s">
        <v>7807</v>
      </c>
      <c r="J4898" t="str">
        <f>MID(Tabla1[[#This Row],[HORA2]],1,2)</f>
        <v>09</v>
      </c>
      <c r="K4898" t="s">
        <v>78</v>
      </c>
      <c r="L4898" t="s">
        <v>78</v>
      </c>
      <c r="M4898" t="s">
        <v>14867</v>
      </c>
      <c r="N4898" t="s">
        <v>22</v>
      </c>
      <c r="O4898">
        <v>4.05</v>
      </c>
      <c r="P48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1.5499999999999998</v>
      </c>
      <c r="Q4898">
        <f>IF(Tabla1[[#This Row],[SERVICIO]]="COMIDA",3,IF(Tabla1[[#This Row],[SERVICIO]]="CONTROLADO",12,IF(Tabla1[[#This Row],[SERVICIO]]="RÁPIDO",3.75,IF(Tabla1[[#This Row],[SERVICIO]]="NORMAL",2.5,))))</f>
        <v>2.5</v>
      </c>
      <c r="R4898">
        <f>IF(Tabla1[[#This Row],[SERVICIO]]="COMIDA",3.5,IF(Tabla1[[#This Row],[SERVICIO]]="CONTROLADO",8,IF(Tabla1[[#This Row],[SERVICIO]]="RÁPIDO",4.5,IF(Tabla1[[#This Row],[SERVICIO]]="NORMAL",3,))))</f>
        <v>3</v>
      </c>
      <c r="S4898">
        <f>IF(Tabla1[[#This Row],[SERVICIO]]="COMIDA",0.75,IF(Tabla1[[#This Row],[SERVICIO]]="CONTROLADO",2.65,IF(Tabla1[[#This Row],[SERVICIO]]="RÁPIDO",0.55,IF(Tabla1[[#This Row],[SERVICIO]]="NORMAL",1.2,))))</f>
        <v>1.2</v>
      </c>
      <c r="T4898" s="2">
        <f>IF(Tabla1[[#This Row],[KILOMETROS ADICIONALES]]=0,Tabla1[[#This Row],[KILOMETROS]]*Tabla1[[#This Row],[COSTO NORMAL]],Tabla1[[#This Row],[COSTO NORMAL]]*Tabla1[[#This Row],[KILOMETROS HASTA]])</f>
        <v>7.5</v>
      </c>
      <c r="U4898" s="2">
        <f>Tabla1[[#This Row],[KILOMETROS ADICIONALES]]*Tabla1[[#This Row],[COSTO ADICIONAL]]</f>
        <v>1.8599999999999997</v>
      </c>
      <c r="V4898">
        <v>206.59</v>
      </c>
      <c r="W4898" s="2">
        <f>Tabla1[[#This Row],[COSTO NORMAL2]]+Tabla1[[#This Row],[COSTO ADICIONAL2]]</f>
        <v>9.36</v>
      </c>
    </row>
    <row r="4899" spans="1:23" x14ac:dyDescent="0.25">
      <c r="A4899" t="s">
        <v>128</v>
      </c>
      <c r="B4899" t="s">
        <v>7786</v>
      </c>
      <c r="C4899" t="s">
        <v>13990</v>
      </c>
      <c r="D4899" t="s">
        <v>13</v>
      </c>
      <c r="E4899" t="s">
        <v>14844</v>
      </c>
      <c r="F4899" t="s">
        <v>14</v>
      </c>
      <c r="G4899" t="s">
        <v>15</v>
      </c>
      <c r="H4899" t="s">
        <v>128</v>
      </c>
      <c r="I4899" t="s">
        <v>3573</v>
      </c>
      <c r="J4899" t="str">
        <f>MID(Tabla1[[#This Row],[HORA2]],1,2)</f>
        <v>13</v>
      </c>
      <c r="K4899" t="s">
        <v>78</v>
      </c>
      <c r="L4899" t="s">
        <v>57</v>
      </c>
      <c r="M4899" t="s">
        <v>14867</v>
      </c>
      <c r="N4899" t="s">
        <v>22</v>
      </c>
      <c r="O4899">
        <v>2.02</v>
      </c>
      <c r="P48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899">
        <f>IF(Tabla1[[#This Row],[SERVICIO]]="COMIDA",3,IF(Tabla1[[#This Row],[SERVICIO]]="CONTROLADO",12,IF(Tabla1[[#This Row],[SERVICIO]]="RÁPIDO",3.75,IF(Tabla1[[#This Row],[SERVICIO]]="NORMAL",2.5,))))</f>
        <v>2.5</v>
      </c>
      <c r="R4899">
        <f>IF(Tabla1[[#This Row],[SERVICIO]]="COMIDA",3.5,IF(Tabla1[[#This Row],[SERVICIO]]="CONTROLADO",8,IF(Tabla1[[#This Row],[SERVICIO]]="RÁPIDO",4.5,IF(Tabla1[[#This Row],[SERVICIO]]="NORMAL",3,))))</f>
        <v>3</v>
      </c>
      <c r="S4899">
        <f>IF(Tabla1[[#This Row],[SERVICIO]]="COMIDA",0.75,IF(Tabla1[[#This Row],[SERVICIO]]="CONTROLADO",2.65,IF(Tabla1[[#This Row],[SERVICIO]]="RÁPIDO",0.55,IF(Tabla1[[#This Row],[SERVICIO]]="NORMAL",1.2,))))</f>
        <v>1.2</v>
      </c>
      <c r="T4899" s="2">
        <f>IF(Tabla1[[#This Row],[KILOMETROS ADICIONALES]]=0,Tabla1[[#This Row],[KILOMETROS]]*Tabla1[[#This Row],[COSTO NORMAL]],Tabla1[[#This Row],[COSTO NORMAL]]*Tabla1[[#This Row],[KILOMETROS HASTA]])</f>
        <v>6.0600000000000005</v>
      </c>
      <c r="U4899" s="2">
        <f>Tabla1[[#This Row],[KILOMETROS ADICIONALES]]*Tabla1[[#This Row],[COSTO ADICIONAL]]</f>
        <v>0</v>
      </c>
      <c r="V4899">
        <v>8.49</v>
      </c>
      <c r="W4899" s="2">
        <f>Tabla1[[#This Row],[COSTO NORMAL2]]+Tabla1[[#This Row],[COSTO ADICIONAL2]]</f>
        <v>6.0600000000000005</v>
      </c>
    </row>
    <row r="4900" spans="1:23" x14ac:dyDescent="0.25">
      <c r="A4900" t="s">
        <v>128</v>
      </c>
      <c r="B4900" t="s">
        <v>7786</v>
      </c>
      <c r="C4900" t="s">
        <v>13991</v>
      </c>
      <c r="D4900" t="s">
        <v>13</v>
      </c>
      <c r="E4900" t="s">
        <v>14844</v>
      </c>
      <c r="F4900" t="s">
        <v>14</v>
      </c>
      <c r="G4900" t="s">
        <v>15</v>
      </c>
      <c r="H4900" t="s">
        <v>128</v>
      </c>
      <c r="I4900" t="s">
        <v>7808</v>
      </c>
      <c r="J4900" t="str">
        <f>MID(Tabla1[[#This Row],[HORA2]],1,2)</f>
        <v>11</v>
      </c>
      <c r="K4900" t="s">
        <v>78</v>
      </c>
      <c r="L4900" t="s">
        <v>57</v>
      </c>
      <c r="M4900" t="s">
        <v>14867</v>
      </c>
      <c r="N4900" t="s">
        <v>22</v>
      </c>
      <c r="O4900">
        <v>6.35</v>
      </c>
      <c r="P49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3.8499999999999996</v>
      </c>
      <c r="Q4900">
        <f>IF(Tabla1[[#This Row],[SERVICIO]]="COMIDA",3,IF(Tabla1[[#This Row],[SERVICIO]]="CONTROLADO",12,IF(Tabla1[[#This Row],[SERVICIO]]="RÁPIDO",3.75,IF(Tabla1[[#This Row],[SERVICIO]]="NORMAL",2.5,))))</f>
        <v>2.5</v>
      </c>
      <c r="R4900">
        <f>IF(Tabla1[[#This Row],[SERVICIO]]="COMIDA",3.5,IF(Tabla1[[#This Row],[SERVICIO]]="CONTROLADO",8,IF(Tabla1[[#This Row],[SERVICIO]]="RÁPIDO",4.5,IF(Tabla1[[#This Row],[SERVICIO]]="NORMAL",3,))))</f>
        <v>3</v>
      </c>
      <c r="S4900">
        <f>IF(Tabla1[[#This Row],[SERVICIO]]="COMIDA",0.75,IF(Tabla1[[#This Row],[SERVICIO]]="CONTROLADO",2.65,IF(Tabla1[[#This Row],[SERVICIO]]="RÁPIDO",0.55,IF(Tabla1[[#This Row],[SERVICIO]]="NORMAL",1.2,))))</f>
        <v>1.2</v>
      </c>
      <c r="T4900" s="2">
        <f>IF(Tabla1[[#This Row],[KILOMETROS ADICIONALES]]=0,Tabla1[[#This Row],[KILOMETROS]]*Tabla1[[#This Row],[COSTO NORMAL]],Tabla1[[#This Row],[COSTO NORMAL]]*Tabla1[[#This Row],[KILOMETROS HASTA]])</f>
        <v>7.5</v>
      </c>
      <c r="U4900" s="2">
        <f>Tabla1[[#This Row],[KILOMETROS ADICIONALES]]*Tabla1[[#This Row],[COSTO ADICIONAL]]</f>
        <v>4.6199999999999992</v>
      </c>
      <c r="V4900">
        <v>142.5</v>
      </c>
      <c r="W4900" s="2">
        <f>Tabla1[[#This Row],[COSTO NORMAL2]]+Tabla1[[#This Row],[COSTO ADICIONAL2]]</f>
        <v>12.12</v>
      </c>
    </row>
    <row r="4901" spans="1:23" x14ac:dyDescent="0.25">
      <c r="A4901" t="s">
        <v>128</v>
      </c>
      <c r="B4901" t="s">
        <v>7786</v>
      </c>
      <c r="C4901" t="s">
        <v>13992</v>
      </c>
      <c r="D4901" t="s">
        <v>13</v>
      </c>
      <c r="E4901" t="s">
        <v>14844</v>
      </c>
      <c r="F4901" t="s">
        <v>14</v>
      </c>
      <c r="G4901" t="s">
        <v>15</v>
      </c>
      <c r="H4901" t="s">
        <v>128</v>
      </c>
      <c r="I4901" t="s">
        <v>7809</v>
      </c>
      <c r="J4901" t="str">
        <f>MID(Tabla1[[#This Row],[HORA2]],1,2)</f>
        <v>13</v>
      </c>
      <c r="K4901" t="s">
        <v>78</v>
      </c>
      <c r="L4901" t="s">
        <v>57</v>
      </c>
      <c r="M4901" t="s">
        <v>14867</v>
      </c>
      <c r="N4901" t="s">
        <v>22</v>
      </c>
      <c r="O4901">
        <v>14.18</v>
      </c>
      <c r="P49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11.68</v>
      </c>
      <c r="Q4901">
        <f>IF(Tabla1[[#This Row],[SERVICIO]]="COMIDA",3,IF(Tabla1[[#This Row],[SERVICIO]]="CONTROLADO",12,IF(Tabla1[[#This Row],[SERVICIO]]="RÁPIDO",3.75,IF(Tabla1[[#This Row],[SERVICIO]]="NORMAL",2.5,))))</f>
        <v>2.5</v>
      </c>
      <c r="R4901">
        <f>IF(Tabla1[[#This Row],[SERVICIO]]="COMIDA",3.5,IF(Tabla1[[#This Row],[SERVICIO]]="CONTROLADO",8,IF(Tabla1[[#This Row],[SERVICIO]]="RÁPIDO",4.5,IF(Tabla1[[#This Row],[SERVICIO]]="NORMAL",3,))))</f>
        <v>3</v>
      </c>
      <c r="S4901">
        <f>IF(Tabla1[[#This Row],[SERVICIO]]="COMIDA",0.75,IF(Tabla1[[#This Row],[SERVICIO]]="CONTROLADO",2.65,IF(Tabla1[[#This Row],[SERVICIO]]="RÁPIDO",0.55,IF(Tabla1[[#This Row],[SERVICIO]]="NORMAL",1.2,))))</f>
        <v>1.2</v>
      </c>
      <c r="T4901" s="2">
        <f>IF(Tabla1[[#This Row],[KILOMETROS ADICIONALES]]=0,Tabla1[[#This Row],[KILOMETROS]]*Tabla1[[#This Row],[COSTO NORMAL]],Tabla1[[#This Row],[COSTO NORMAL]]*Tabla1[[#This Row],[KILOMETROS HASTA]])</f>
        <v>7.5</v>
      </c>
      <c r="U4901" s="2">
        <f>Tabla1[[#This Row],[KILOMETROS ADICIONALES]]*Tabla1[[#This Row],[COSTO ADICIONAL]]</f>
        <v>14.016</v>
      </c>
      <c r="V4901">
        <v>249.99</v>
      </c>
      <c r="W4901" s="2">
        <f>Tabla1[[#This Row],[COSTO NORMAL2]]+Tabla1[[#This Row],[COSTO ADICIONAL2]]</f>
        <v>21.515999999999998</v>
      </c>
    </row>
    <row r="4902" spans="1:23" x14ac:dyDescent="0.25">
      <c r="A4902" t="s">
        <v>128</v>
      </c>
      <c r="B4902" t="s">
        <v>7786</v>
      </c>
      <c r="C4902" t="s">
        <v>13993</v>
      </c>
      <c r="D4902" t="s">
        <v>13</v>
      </c>
      <c r="E4902" t="s">
        <v>14844</v>
      </c>
      <c r="F4902" t="s">
        <v>14</v>
      </c>
      <c r="G4902" t="s">
        <v>15</v>
      </c>
      <c r="H4902" t="s">
        <v>128</v>
      </c>
      <c r="I4902" t="s">
        <v>7810</v>
      </c>
      <c r="J4902" t="str">
        <f>MID(Tabla1[[#This Row],[HORA2]],1,2)</f>
        <v>09</v>
      </c>
      <c r="K4902" t="s">
        <v>78</v>
      </c>
      <c r="L4902" t="s">
        <v>78</v>
      </c>
      <c r="M4902" t="s">
        <v>14867</v>
      </c>
      <c r="N4902" t="s">
        <v>22</v>
      </c>
      <c r="O4902">
        <v>14.3</v>
      </c>
      <c r="P49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</v>
      </c>
      <c r="Q4902">
        <f>IF(Tabla1[[#This Row],[SERVICIO]]="COMIDA",3,IF(Tabla1[[#This Row],[SERVICIO]]="CONTROLADO",12,IF(Tabla1[[#This Row],[SERVICIO]]="RÁPIDO",3.75,IF(Tabla1[[#This Row],[SERVICIO]]="NORMAL",2.5,))))</f>
        <v>2.5</v>
      </c>
      <c r="R4902">
        <f>IF(Tabla1[[#This Row],[SERVICIO]]="COMIDA",3.5,IF(Tabla1[[#This Row],[SERVICIO]]="CONTROLADO",8,IF(Tabla1[[#This Row],[SERVICIO]]="RÁPIDO",4.5,IF(Tabla1[[#This Row],[SERVICIO]]="NORMAL",3,))))</f>
        <v>3</v>
      </c>
      <c r="S4902">
        <f>IF(Tabla1[[#This Row],[SERVICIO]]="COMIDA",0.75,IF(Tabla1[[#This Row],[SERVICIO]]="CONTROLADO",2.65,IF(Tabla1[[#This Row],[SERVICIO]]="RÁPIDO",0.55,IF(Tabla1[[#This Row],[SERVICIO]]="NORMAL",1.2,))))</f>
        <v>1.2</v>
      </c>
      <c r="T4902" s="2">
        <f>IF(Tabla1[[#This Row],[KILOMETROS ADICIONALES]]=0,Tabla1[[#This Row],[KILOMETROS]]*Tabla1[[#This Row],[COSTO NORMAL]],Tabla1[[#This Row],[COSTO NORMAL]]*Tabla1[[#This Row],[KILOMETROS HASTA]])</f>
        <v>7.5</v>
      </c>
      <c r="U4902" s="2">
        <f>Tabla1[[#This Row],[KILOMETROS ADICIONALES]]*Tabla1[[#This Row],[COSTO ADICIONAL]]</f>
        <v>14.16</v>
      </c>
      <c r="V4902">
        <v>250.46</v>
      </c>
      <c r="W4902" s="2">
        <f>Tabla1[[#This Row],[COSTO NORMAL2]]+Tabla1[[#This Row],[COSTO ADICIONAL2]]</f>
        <v>21.66</v>
      </c>
    </row>
    <row r="4903" spans="1:23" x14ac:dyDescent="0.25">
      <c r="A4903" t="s">
        <v>128</v>
      </c>
      <c r="B4903" t="s">
        <v>7786</v>
      </c>
      <c r="C4903" t="s">
        <v>13994</v>
      </c>
      <c r="D4903" t="s">
        <v>13</v>
      </c>
      <c r="E4903" t="s">
        <v>14844</v>
      </c>
      <c r="F4903" t="s">
        <v>14</v>
      </c>
      <c r="G4903" t="s">
        <v>15</v>
      </c>
      <c r="H4903" t="s">
        <v>128</v>
      </c>
      <c r="I4903" t="s">
        <v>7811</v>
      </c>
      <c r="J4903" t="str">
        <f>MID(Tabla1[[#This Row],[HORA2]],1,2)</f>
        <v>16</v>
      </c>
      <c r="K4903" t="s">
        <v>78</v>
      </c>
      <c r="L4903" t="s">
        <v>21</v>
      </c>
      <c r="M4903" t="s">
        <v>14867</v>
      </c>
      <c r="N4903" t="s">
        <v>22</v>
      </c>
      <c r="O4903">
        <v>5.08</v>
      </c>
      <c r="P49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2.58</v>
      </c>
      <c r="Q4903">
        <f>IF(Tabla1[[#This Row],[SERVICIO]]="COMIDA",3,IF(Tabla1[[#This Row],[SERVICIO]]="CONTROLADO",12,IF(Tabla1[[#This Row],[SERVICIO]]="RÁPIDO",3.75,IF(Tabla1[[#This Row],[SERVICIO]]="NORMAL",2.5,))))</f>
        <v>2.5</v>
      </c>
      <c r="R4903">
        <f>IF(Tabla1[[#This Row],[SERVICIO]]="COMIDA",3.5,IF(Tabla1[[#This Row],[SERVICIO]]="CONTROLADO",8,IF(Tabla1[[#This Row],[SERVICIO]]="RÁPIDO",4.5,IF(Tabla1[[#This Row],[SERVICIO]]="NORMAL",3,))))</f>
        <v>3</v>
      </c>
      <c r="S4903">
        <f>IF(Tabla1[[#This Row],[SERVICIO]]="COMIDA",0.75,IF(Tabla1[[#This Row],[SERVICIO]]="CONTROLADO",2.65,IF(Tabla1[[#This Row],[SERVICIO]]="RÁPIDO",0.55,IF(Tabla1[[#This Row],[SERVICIO]]="NORMAL",1.2,))))</f>
        <v>1.2</v>
      </c>
      <c r="T4903" s="2">
        <f>IF(Tabla1[[#This Row],[KILOMETROS ADICIONALES]]=0,Tabla1[[#This Row],[KILOMETROS]]*Tabla1[[#This Row],[COSTO NORMAL]],Tabla1[[#This Row],[COSTO NORMAL]]*Tabla1[[#This Row],[KILOMETROS HASTA]])</f>
        <v>7.5</v>
      </c>
      <c r="U4903" s="2">
        <f>Tabla1[[#This Row],[KILOMETROS ADICIONALES]]*Tabla1[[#This Row],[COSTO ADICIONAL]]</f>
        <v>3.0960000000000001</v>
      </c>
      <c r="V4903">
        <v>9.7899999999999991</v>
      </c>
      <c r="W4903" s="2">
        <f>Tabla1[[#This Row],[COSTO NORMAL2]]+Tabla1[[#This Row],[COSTO ADICIONAL2]]</f>
        <v>10.596</v>
      </c>
    </row>
    <row r="4904" spans="1:23" x14ac:dyDescent="0.25">
      <c r="A4904" t="s">
        <v>128</v>
      </c>
      <c r="B4904" t="s">
        <v>7786</v>
      </c>
      <c r="C4904" t="s">
        <v>13995</v>
      </c>
      <c r="D4904" t="s">
        <v>13</v>
      </c>
      <c r="E4904" t="s">
        <v>14844</v>
      </c>
      <c r="F4904" t="s">
        <v>14</v>
      </c>
      <c r="G4904" t="s">
        <v>15</v>
      </c>
      <c r="H4904" t="s">
        <v>128</v>
      </c>
      <c r="I4904" t="s">
        <v>7812</v>
      </c>
      <c r="J4904" t="str">
        <f>MID(Tabla1[[#This Row],[HORA2]],1,2)</f>
        <v>11</v>
      </c>
      <c r="K4904" t="s">
        <v>78</v>
      </c>
      <c r="L4904" t="s">
        <v>19</v>
      </c>
      <c r="M4904" t="s">
        <v>14867</v>
      </c>
      <c r="N4904" t="s">
        <v>22</v>
      </c>
      <c r="O4904">
        <v>13.7</v>
      </c>
      <c r="P49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4904">
        <f>IF(Tabla1[[#This Row],[SERVICIO]]="COMIDA",3,IF(Tabla1[[#This Row],[SERVICIO]]="CONTROLADO",12,IF(Tabla1[[#This Row],[SERVICIO]]="RÁPIDO",3.75,IF(Tabla1[[#This Row],[SERVICIO]]="NORMAL",2.5,))))</f>
        <v>2.5</v>
      </c>
      <c r="R4904">
        <f>IF(Tabla1[[#This Row],[SERVICIO]]="COMIDA",3.5,IF(Tabla1[[#This Row],[SERVICIO]]="CONTROLADO",8,IF(Tabla1[[#This Row],[SERVICIO]]="RÁPIDO",4.5,IF(Tabla1[[#This Row],[SERVICIO]]="NORMAL",3,))))</f>
        <v>3</v>
      </c>
      <c r="S4904">
        <f>IF(Tabla1[[#This Row],[SERVICIO]]="COMIDA",0.75,IF(Tabla1[[#This Row],[SERVICIO]]="CONTROLADO",2.65,IF(Tabla1[[#This Row],[SERVICIO]]="RÁPIDO",0.55,IF(Tabla1[[#This Row],[SERVICIO]]="NORMAL",1.2,))))</f>
        <v>1.2</v>
      </c>
      <c r="T4904" s="2">
        <f>IF(Tabla1[[#This Row],[KILOMETROS ADICIONALES]]=0,Tabla1[[#This Row],[KILOMETROS]]*Tabla1[[#This Row],[COSTO NORMAL]],Tabla1[[#This Row],[COSTO NORMAL]]*Tabla1[[#This Row],[KILOMETROS HASTA]])</f>
        <v>7.5</v>
      </c>
      <c r="U4904" s="2">
        <f>Tabla1[[#This Row],[KILOMETROS ADICIONALES]]*Tabla1[[#This Row],[COSTO ADICIONAL]]</f>
        <v>13.44</v>
      </c>
      <c r="V4904">
        <v>219.71</v>
      </c>
      <c r="W4904" s="2">
        <f>Tabla1[[#This Row],[COSTO NORMAL2]]+Tabla1[[#This Row],[COSTO ADICIONAL2]]</f>
        <v>20.939999999999998</v>
      </c>
    </row>
    <row r="4905" spans="1:23" x14ac:dyDescent="0.25">
      <c r="A4905" t="s">
        <v>128</v>
      </c>
      <c r="B4905" t="s">
        <v>7786</v>
      </c>
      <c r="C4905" t="s">
        <v>13996</v>
      </c>
      <c r="D4905" t="s">
        <v>13</v>
      </c>
      <c r="E4905" t="s">
        <v>14844</v>
      </c>
      <c r="F4905" t="s">
        <v>14</v>
      </c>
      <c r="G4905" t="s">
        <v>15</v>
      </c>
      <c r="H4905" t="s">
        <v>128</v>
      </c>
      <c r="I4905" t="s">
        <v>7813</v>
      </c>
      <c r="J4905" t="str">
        <f>MID(Tabla1[[#This Row],[HORA2]],1,2)</f>
        <v>16</v>
      </c>
      <c r="K4905" t="s">
        <v>78</v>
      </c>
      <c r="L4905" t="s">
        <v>20</v>
      </c>
      <c r="M4905" t="s">
        <v>14867</v>
      </c>
      <c r="N4905" t="s">
        <v>22</v>
      </c>
      <c r="O4905">
        <v>11.78</v>
      </c>
      <c r="P49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9.2799999999999994</v>
      </c>
      <c r="Q4905">
        <f>IF(Tabla1[[#This Row],[SERVICIO]]="COMIDA",3,IF(Tabla1[[#This Row],[SERVICIO]]="CONTROLADO",12,IF(Tabla1[[#This Row],[SERVICIO]]="RÁPIDO",3.75,IF(Tabla1[[#This Row],[SERVICIO]]="NORMAL",2.5,))))</f>
        <v>2.5</v>
      </c>
      <c r="R4905">
        <f>IF(Tabla1[[#This Row],[SERVICIO]]="COMIDA",3.5,IF(Tabla1[[#This Row],[SERVICIO]]="CONTROLADO",8,IF(Tabla1[[#This Row],[SERVICIO]]="RÁPIDO",4.5,IF(Tabla1[[#This Row],[SERVICIO]]="NORMAL",3,))))</f>
        <v>3</v>
      </c>
      <c r="S4905">
        <f>IF(Tabla1[[#This Row],[SERVICIO]]="COMIDA",0.75,IF(Tabla1[[#This Row],[SERVICIO]]="CONTROLADO",2.65,IF(Tabla1[[#This Row],[SERVICIO]]="RÁPIDO",0.55,IF(Tabla1[[#This Row],[SERVICIO]]="NORMAL",1.2,))))</f>
        <v>1.2</v>
      </c>
      <c r="T4905" s="2">
        <f>IF(Tabla1[[#This Row],[KILOMETROS ADICIONALES]]=0,Tabla1[[#This Row],[KILOMETROS]]*Tabla1[[#This Row],[COSTO NORMAL]],Tabla1[[#This Row],[COSTO NORMAL]]*Tabla1[[#This Row],[KILOMETROS HASTA]])</f>
        <v>7.5</v>
      </c>
      <c r="U4905" s="2">
        <f>Tabla1[[#This Row],[KILOMETROS ADICIONALES]]*Tabla1[[#This Row],[COSTO ADICIONAL]]</f>
        <v>11.135999999999999</v>
      </c>
      <c r="V4905">
        <v>111.43</v>
      </c>
      <c r="W4905" s="2">
        <f>Tabla1[[#This Row],[COSTO NORMAL2]]+Tabla1[[#This Row],[COSTO ADICIONAL2]]</f>
        <v>18.635999999999999</v>
      </c>
    </row>
    <row r="4906" spans="1:23" x14ac:dyDescent="0.25">
      <c r="A4906" t="s">
        <v>128</v>
      </c>
      <c r="B4906" t="s">
        <v>7786</v>
      </c>
      <c r="C4906" t="s">
        <v>13997</v>
      </c>
      <c r="D4906" t="s">
        <v>13</v>
      </c>
      <c r="E4906" t="s">
        <v>14844</v>
      </c>
      <c r="F4906" t="s">
        <v>14</v>
      </c>
      <c r="G4906" t="s">
        <v>15</v>
      </c>
      <c r="H4906" t="s">
        <v>128</v>
      </c>
      <c r="I4906" t="s">
        <v>7814</v>
      </c>
      <c r="J4906" t="str">
        <f>MID(Tabla1[[#This Row],[HORA2]],1,2)</f>
        <v>10</v>
      </c>
      <c r="K4906" t="s">
        <v>78</v>
      </c>
      <c r="L4906" t="s">
        <v>20</v>
      </c>
      <c r="M4906" t="s">
        <v>14867</v>
      </c>
      <c r="N4906" t="s">
        <v>22</v>
      </c>
      <c r="O4906">
        <v>18</v>
      </c>
      <c r="P49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</v>
      </c>
      <c r="Q4906">
        <f>IF(Tabla1[[#This Row],[SERVICIO]]="COMIDA",3,IF(Tabla1[[#This Row],[SERVICIO]]="CONTROLADO",12,IF(Tabla1[[#This Row],[SERVICIO]]="RÁPIDO",3.75,IF(Tabla1[[#This Row],[SERVICIO]]="NORMAL",2.5,))))</f>
        <v>2.5</v>
      </c>
      <c r="R4906">
        <f>IF(Tabla1[[#This Row],[SERVICIO]]="COMIDA",3.5,IF(Tabla1[[#This Row],[SERVICIO]]="CONTROLADO",8,IF(Tabla1[[#This Row],[SERVICIO]]="RÁPIDO",4.5,IF(Tabla1[[#This Row],[SERVICIO]]="NORMAL",3,))))</f>
        <v>3</v>
      </c>
      <c r="S4906">
        <f>IF(Tabla1[[#This Row],[SERVICIO]]="COMIDA",0.75,IF(Tabla1[[#This Row],[SERVICIO]]="CONTROLADO",2.65,IF(Tabla1[[#This Row],[SERVICIO]]="RÁPIDO",0.55,IF(Tabla1[[#This Row],[SERVICIO]]="NORMAL",1.2,))))</f>
        <v>1.2</v>
      </c>
      <c r="T4906" s="2">
        <f>IF(Tabla1[[#This Row],[KILOMETROS ADICIONALES]]=0,Tabla1[[#This Row],[KILOMETROS]]*Tabla1[[#This Row],[COSTO NORMAL]],Tabla1[[#This Row],[COSTO NORMAL]]*Tabla1[[#This Row],[KILOMETROS HASTA]])</f>
        <v>7.5</v>
      </c>
      <c r="U4906" s="2">
        <f>Tabla1[[#This Row],[KILOMETROS ADICIONALES]]*Tabla1[[#This Row],[COSTO ADICIONAL]]</f>
        <v>18.599999999999998</v>
      </c>
      <c r="V4906">
        <v>125.97</v>
      </c>
      <c r="W4906" s="2">
        <f>Tabla1[[#This Row],[COSTO NORMAL2]]+Tabla1[[#This Row],[COSTO ADICIONAL2]]</f>
        <v>26.099999999999998</v>
      </c>
    </row>
    <row r="4907" spans="1:23" x14ac:dyDescent="0.25">
      <c r="A4907" t="s">
        <v>128</v>
      </c>
      <c r="B4907" t="s">
        <v>7786</v>
      </c>
      <c r="C4907" t="s">
        <v>13998</v>
      </c>
      <c r="D4907" t="s">
        <v>13</v>
      </c>
      <c r="E4907" t="s">
        <v>14844</v>
      </c>
      <c r="F4907" t="s">
        <v>14</v>
      </c>
      <c r="G4907" t="s">
        <v>15</v>
      </c>
      <c r="H4907" t="s">
        <v>128</v>
      </c>
      <c r="I4907" t="s">
        <v>7815</v>
      </c>
      <c r="J4907" t="str">
        <f>MID(Tabla1[[#This Row],[HORA2]],1,2)</f>
        <v>13</v>
      </c>
      <c r="K4907" t="s">
        <v>78</v>
      </c>
      <c r="L4907" t="s">
        <v>78</v>
      </c>
      <c r="M4907" t="s">
        <v>14867</v>
      </c>
      <c r="N4907" t="s">
        <v>22</v>
      </c>
      <c r="O4907">
        <v>20.41</v>
      </c>
      <c r="P49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17.91</v>
      </c>
      <c r="Q4907">
        <f>IF(Tabla1[[#This Row],[SERVICIO]]="COMIDA",3,IF(Tabla1[[#This Row],[SERVICIO]]="CONTROLADO",12,IF(Tabla1[[#This Row],[SERVICIO]]="RÁPIDO",3.75,IF(Tabla1[[#This Row],[SERVICIO]]="NORMAL",2.5,))))</f>
        <v>2.5</v>
      </c>
      <c r="R4907">
        <f>IF(Tabla1[[#This Row],[SERVICIO]]="COMIDA",3.5,IF(Tabla1[[#This Row],[SERVICIO]]="CONTROLADO",8,IF(Tabla1[[#This Row],[SERVICIO]]="RÁPIDO",4.5,IF(Tabla1[[#This Row],[SERVICIO]]="NORMAL",3,))))</f>
        <v>3</v>
      </c>
      <c r="S4907">
        <f>IF(Tabla1[[#This Row],[SERVICIO]]="COMIDA",0.75,IF(Tabla1[[#This Row],[SERVICIO]]="CONTROLADO",2.65,IF(Tabla1[[#This Row],[SERVICIO]]="RÁPIDO",0.55,IF(Tabla1[[#This Row],[SERVICIO]]="NORMAL",1.2,))))</f>
        <v>1.2</v>
      </c>
      <c r="T4907" s="2">
        <f>IF(Tabla1[[#This Row],[KILOMETROS ADICIONALES]]=0,Tabla1[[#This Row],[KILOMETROS]]*Tabla1[[#This Row],[COSTO NORMAL]],Tabla1[[#This Row],[COSTO NORMAL]]*Tabla1[[#This Row],[KILOMETROS HASTA]])</f>
        <v>7.5</v>
      </c>
      <c r="U4907" s="2">
        <f>Tabla1[[#This Row],[KILOMETROS ADICIONALES]]*Tabla1[[#This Row],[COSTO ADICIONAL]]</f>
        <v>21.492000000000001</v>
      </c>
      <c r="V4907">
        <v>128.9</v>
      </c>
      <c r="W4907" s="2">
        <f>Tabla1[[#This Row],[COSTO NORMAL2]]+Tabla1[[#This Row],[COSTO ADICIONAL2]]</f>
        <v>28.992000000000001</v>
      </c>
    </row>
    <row r="4908" spans="1:23" x14ac:dyDescent="0.25">
      <c r="A4908" t="s">
        <v>128</v>
      </c>
      <c r="B4908" t="s">
        <v>7786</v>
      </c>
      <c r="C4908" t="s">
        <v>13999</v>
      </c>
      <c r="D4908" t="s">
        <v>13</v>
      </c>
      <c r="E4908" t="s">
        <v>14844</v>
      </c>
      <c r="F4908" t="s">
        <v>14</v>
      </c>
      <c r="G4908" t="s">
        <v>15</v>
      </c>
      <c r="H4908" t="s">
        <v>128</v>
      </c>
      <c r="I4908" t="s">
        <v>7787</v>
      </c>
      <c r="J4908" t="str">
        <f>MID(Tabla1[[#This Row],[HORA2]],1,2)</f>
        <v>12</v>
      </c>
      <c r="K4908" t="s">
        <v>78</v>
      </c>
      <c r="L4908" t="s">
        <v>78</v>
      </c>
      <c r="M4908" t="s">
        <v>14867</v>
      </c>
      <c r="N4908" t="s">
        <v>22</v>
      </c>
      <c r="O4908">
        <v>17.02</v>
      </c>
      <c r="P49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14.52</v>
      </c>
      <c r="Q4908">
        <f>IF(Tabla1[[#This Row],[SERVICIO]]="COMIDA",3,IF(Tabla1[[#This Row],[SERVICIO]]="CONTROLADO",12,IF(Tabla1[[#This Row],[SERVICIO]]="RÁPIDO",3.75,IF(Tabla1[[#This Row],[SERVICIO]]="NORMAL",2.5,))))</f>
        <v>2.5</v>
      </c>
      <c r="R4908">
        <f>IF(Tabla1[[#This Row],[SERVICIO]]="COMIDA",3.5,IF(Tabla1[[#This Row],[SERVICIO]]="CONTROLADO",8,IF(Tabla1[[#This Row],[SERVICIO]]="RÁPIDO",4.5,IF(Tabla1[[#This Row],[SERVICIO]]="NORMAL",3,))))</f>
        <v>3</v>
      </c>
      <c r="S4908">
        <f>IF(Tabla1[[#This Row],[SERVICIO]]="COMIDA",0.75,IF(Tabla1[[#This Row],[SERVICIO]]="CONTROLADO",2.65,IF(Tabla1[[#This Row],[SERVICIO]]="RÁPIDO",0.55,IF(Tabla1[[#This Row],[SERVICIO]]="NORMAL",1.2,))))</f>
        <v>1.2</v>
      </c>
      <c r="T4908" s="2">
        <f>IF(Tabla1[[#This Row],[KILOMETROS ADICIONALES]]=0,Tabla1[[#This Row],[KILOMETROS]]*Tabla1[[#This Row],[COSTO NORMAL]],Tabla1[[#This Row],[COSTO NORMAL]]*Tabla1[[#This Row],[KILOMETROS HASTA]])</f>
        <v>7.5</v>
      </c>
      <c r="U4908" s="2">
        <f>Tabla1[[#This Row],[KILOMETROS ADICIONALES]]*Tabla1[[#This Row],[COSTO ADICIONAL]]</f>
        <v>17.423999999999999</v>
      </c>
      <c r="V4908">
        <v>223.82</v>
      </c>
      <c r="W4908" s="2">
        <f>Tabla1[[#This Row],[COSTO NORMAL2]]+Tabla1[[#This Row],[COSTO ADICIONAL2]]</f>
        <v>24.923999999999999</v>
      </c>
    </row>
    <row r="4909" spans="1:23" x14ac:dyDescent="0.25">
      <c r="A4909" t="s">
        <v>128</v>
      </c>
      <c r="B4909" t="s">
        <v>7786</v>
      </c>
      <c r="C4909" t="s">
        <v>14000</v>
      </c>
      <c r="D4909" t="s">
        <v>13</v>
      </c>
      <c r="E4909" t="s">
        <v>14844</v>
      </c>
      <c r="F4909" t="s">
        <v>14</v>
      </c>
      <c r="G4909" t="s">
        <v>15</v>
      </c>
      <c r="H4909" t="s">
        <v>128</v>
      </c>
      <c r="I4909" t="s">
        <v>7816</v>
      </c>
      <c r="J4909" t="str">
        <f>MID(Tabla1[[#This Row],[HORA2]],1,2)</f>
        <v>12</v>
      </c>
      <c r="K4909" t="s">
        <v>78</v>
      </c>
      <c r="L4909" t="s">
        <v>57</v>
      </c>
      <c r="M4909" t="s">
        <v>14867</v>
      </c>
      <c r="N4909" t="s">
        <v>22</v>
      </c>
      <c r="O4909">
        <v>2.25</v>
      </c>
      <c r="P49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09">
        <f>IF(Tabla1[[#This Row],[SERVICIO]]="COMIDA",3,IF(Tabla1[[#This Row],[SERVICIO]]="CONTROLADO",12,IF(Tabla1[[#This Row],[SERVICIO]]="RÁPIDO",3.75,IF(Tabla1[[#This Row],[SERVICIO]]="NORMAL",2.5,))))</f>
        <v>2.5</v>
      </c>
      <c r="R4909">
        <f>IF(Tabla1[[#This Row],[SERVICIO]]="COMIDA",3.5,IF(Tabla1[[#This Row],[SERVICIO]]="CONTROLADO",8,IF(Tabla1[[#This Row],[SERVICIO]]="RÁPIDO",4.5,IF(Tabla1[[#This Row],[SERVICIO]]="NORMAL",3,))))</f>
        <v>3</v>
      </c>
      <c r="S4909">
        <f>IF(Tabla1[[#This Row],[SERVICIO]]="COMIDA",0.75,IF(Tabla1[[#This Row],[SERVICIO]]="CONTROLADO",2.65,IF(Tabla1[[#This Row],[SERVICIO]]="RÁPIDO",0.55,IF(Tabla1[[#This Row],[SERVICIO]]="NORMAL",1.2,))))</f>
        <v>1.2</v>
      </c>
      <c r="T4909" s="2">
        <f>IF(Tabla1[[#This Row],[KILOMETROS ADICIONALES]]=0,Tabla1[[#This Row],[KILOMETROS]]*Tabla1[[#This Row],[COSTO NORMAL]],Tabla1[[#This Row],[COSTO NORMAL]]*Tabla1[[#This Row],[KILOMETROS HASTA]])</f>
        <v>6.75</v>
      </c>
      <c r="U4909" s="2">
        <f>Tabla1[[#This Row],[KILOMETROS ADICIONALES]]*Tabla1[[#This Row],[COSTO ADICIONAL]]</f>
        <v>0</v>
      </c>
      <c r="V4909">
        <v>171.34</v>
      </c>
      <c r="W4909" s="2">
        <f>Tabla1[[#This Row],[COSTO NORMAL2]]+Tabla1[[#This Row],[COSTO ADICIONAL2]]</f>
        <v>6.75</v>
      </c>
    </row>
    <row r="4910" spans="1:23" x14ac:dyDescent="0.25">
      <c r="A4910" t="s">
        <v>128</v>
      </c>
      <c r="B4910" t="s">
        <v>7786</v>
      </c>
      <c r="C4910" t="s">
        <v>14001</v>
      </c>
      <c r="D4910" t="s">
        <v>13</v>
      </c>
      <c r="E4910" t="s">
        <v>14844</v>
      </c>
      <c r="F4910" t="s">
        <v>14</v>
      </c>
      <c r="G4910" t="s">
        <v>15</v>
      </c>
      <c r="H4910" t="s">
        <v>128</v>
      </c>
      <c r="I4910" t="s">
        <v>3428</v>
      </c>
      <c r="J4910" t="str">
        <f>MID(Tabla1[[#This Row],[HORA2]],1,2)</f>
        <v>15</v>
      </c>
      <c r="K4910" t="s">
        <v>78</v>
      </c>
      <c r="L4910" t="s">
        <v>78</v>
      </c>
      <c r="M4910" t="s">
        <v>14867</v>
      </c>
      <c r="N4910" t="s">
        <v>22</v>
      </c>
      <c r="O4910">
        <v>7.16</v>
      </c>
      <c r="P49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4.66</v>
      </c>
      <c r="Q4910">
        <f>IF(Tabla1[[#This Row],[SERVICIO]]="COMIDA",3,IF(Tabla1[[#This Row],[SERVICIO]]="CONTROLADO",12,IF(Tabla1[[#This Row],[SERVICIO]]="RÁPIDO",3.75,IF(Tabla1[[#This Row],[SERVICIO]]="NORMAL",2.5,))))</f>
        <v>2.5</v>
      </c>
      <c r="R4910">
        <f>IF(Tabla1[[#This Row],[SERVICIO]]="COMIDA",3.5,IF(Tabla1[[#This Row],[SERVICIO]]="CONTROLADO",8,IF(Tabla1[[#This Row],[SERVICIO]]="RÁPIDO",4.5,IF(Tabla1[[#This Row],[SERVICIO]]="NORMAL",3,))))</f>
        <v>3</v>
      </c>
      <c r="S4910">
        <f>IF(Tabla1[[#This Row],[SERVICIO]]="COMIDA",0.75,IF(Tabla1[[#This Row],[SERVICIO]]="CONTROLADO",2.65,IF(Tabla1[[#This Row],[SERVICIO]]="RÁPIDO",0.55,IF(Tabla1[[#This Row],[SERVICIO]]="NORMAL",1.2,))))</f>
        <v>1.2</v>
      </c>
      <c r="T4910" s="2">
        <f>IF(Tabla1[[#This Row],[KILOMETROS ADICIONALES]]=0,Tabla1[[#This Row],[KILOMETROS]]*Tabla1[[#This Row],[COSTO NORMAL]],Tabla1[[#This Row],[COSTO NORMAL]]*Tabla1[[#This Row],[KILOMETROS HASTA]])</f>
        <v>7.5</v>
      </c>
      <c r="U4910" s="2">
        <f>Tabla1[[#This Row],[KILOMETROS ADICIONALES]]*Tabla1[[#This Row],[COSTO ADICIONAL]]</f>
        <v>5.5919999999999996</v>
      </c>
      <c r="V4910">
        <v>32.86</v>
      </c>
      <c r="W4910" s="2">
        <f>Tabla1[[#This Row],[COSTO NORMAL2]]+Tabla1[[#This Row],[COSTO ADICIONAL2]]</f>
        <v>13.091999999999999</v>
      </c>
    </row>
    <row r="4911" spans="1:23" x14ac:dyDescent="0.25">
      <c r="A4911" t="s">
        <v>128</v>
      </c>
      <c r="B4911" t="s">
        <v>7786</v>
      </c>
      <c r="C4911" t="s">
        <v>14002</v>
      </c>
      <c r="D4911" t="s">
        <v>13</v>
      </c>
      <c r="E4911" t="s">
        <v>14844</v>
      </c>
      <c r="F4911" t="s">
        <v>14</v>
      </c>
      <c r="G4911" t="s">
        <v>15</v>
      </c>
      <c r="H4911" t="s">
        <v>128</v>
      </c>
      <c r="I4911" t="s">
        <v>7817</v>
      </c>
      <c r="J4911" t="str">
        <f>MID(Tabla1[[#This Row],[HORA2]],1,2)</f>
        <v>15</v>
      </c>
      <c r="K4911" t="s">
        <v>78</v>
      </c>
      <c r="L4911" t="s">
        <v>78</v>
      </c>
      <c r="M4911" t="s">
        <v>14867</v>
      </c>
      <c r="N4911" t="s">
        <v>22</v>
      </c>
      <c r="O4911">
        <v>12.31</v>
      </c>
      <c r="P49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9.81</v>
      </c>
      <c r="Q4911">
        <f>IF(Tabla1[[#This Row],[SERVICIO]]="COMIDA",3,IF(Tabla1[[#This Row],[SERVICIO]]="CONTROLADO",12,IF(Tabla1[[#This Row],[SERVICIO]]="RÁPIDO",3.75,IF(Tabla1[[#This Row],[SERVICIO]]="NORMAL",2.5,))))</f>
        <v>2.5</v>
      </c>
      <c r="R4911">
        <f>IF(Tabla1[[#This Row],[SERVICIO]]="COMIDA",3.5,IF(Tabla1[[#This Row],[SERVICIO]]="CONTROLADO",8,IF(Tabla1[[#This Row],[SERVICIO]]="RÁPIDO",4.5,IF(Tabla1[[#This Row],[SERVICIO]]="NORMAL",3,))))</f>
        <v>3</v>
      </c>
      <c r="S4911">
        <f>IF(Tabla1[[#This Row],[SERVICIO]]="COMIDA",0.75,IF(Tabla1[[#This Row],[SERVICIO]]="CONTROLADO",2.65,IF(Tabla1[[#This Row],[SERVICIO]]="RÁPIDO",0.55,IF(Tabla1[[#This Row],[SERVICIO]]="NORMAL",1.2,))))</f>
        <v>1.2</v>
      </c>
      <c r="T4911" s="2">
        <f>IF(Tabla1[[#This Row],[KILOMETROS ADICIONALES]]=0,Tabla1[[#This Row],[KILOMETROS]]*Tabla1[[#This Row],[COSTO NORMAL]],Tabla1[[#This Row],[COSTO NORMAL]]*Tabla1[[#This Row],[KILOMETROS HASTA]])</f>
        <v>7.5</v>
      </c>
      <c r="U4911" s="2">
        <f>Tabla1[[#This Row],[KILOMETROS ADICIONALES]]*Tabla1[[#This Row],[COSTO ADICIONAL]]</f>
        <v>11.772</v>
      </c>
      <c r="V4911">
        <v>215.5</v>
      </c>
      <c r="W4911" s="2">
        <f>Tabla1[[#This Row],[COSTO NORMAL2]]+Tabla1[[#This Row],[COSTO ADICIONAL2]]</f>
        <v>19.271999999999998</v>
      </c>
    </row>
    <row r="4912" spans="1:23" x14ac:dyDescent="0.25">
      <c r="A4912" t="s">
        <v>128</v>
      </c>
      <c r="B4912" t="s">
        <v>7786</v>
      </c>
      <c r="C4912" t="s">
        <v>14003</v>
      </c>
      <c r="D4912" t="s">
        <v>13</v>
      </c>
      <c r="E4912" t="s">
        <v>14844</v>
      </c>
      <c r="F4912" t="s">
        <v>14</v>
      </c>
      <c r="G4912" t="s">
        <v>15</v>
      </c>
      <c r="H4912" t="s">
        <v>128</v>
      </c>
      <c r="I4912" t="s">
        <v>7818</v>
      </c>
      <c r="J4912" t="str">
        <f>MID(Tabla1[[#This Row],[HORA2]],1,2)</f>
        <v>13</v>
      </c>
      <c r="K4912" t="s">
        <v>78</v>
      </c>
      <c r="L4912" t="s">
        <v>43</v>
      </c>
      <c r="M4912" t="s">
        <v>14867</v>
      </c>
      <c r="N4912" t="s">
        <v>22</v>
      </c>
      <c r="O4912">
        <v>10.220000000000001</v>
      </c>
      <c r="P49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7.7200000000000006</v>
      </c>
      <c r="Q4912">
        <f>IF(Tabla1[[#This Row],[SERVICIO]]="COMIDA",3,IF(Tabla1[[#This Row],[SERVICIO]]="CONTROLADO",12,IF(Tabla1[[#This Row],[SERVICIO]]="RÁPIDO",3.75,IF(Tabla1[[#This Row],[SERVICIO]]="NORMAL",2.5,))))</f>
        <v>2.5</v>
      </c>
      <c r="R4912">
        <f>IF(Tabla1[[#This Row],[SERVICIO]]="COMIDA",3.5,IF(Tabla1[[#This Row],[SERVICIO]]="CONTROLADO",8,IF(Tabla1[[#This Row],[SERVICIO]]="RÁPIDO",4.5,IF(Tabla1[[#This Row],[SERVICIO]]="NORMAL",3,))))</f>
        <v>3</v>
      </c>
      <c r="S4912">
        <f>IF(Tabla1[[#This Row],[SERVICIO]]="COMIDA",0.75,IF(Tabla1[[#This Row],[SERVICIO]]="CONTROLADO",2.65,IF(Tabla1[[#This Row],[SERVICIO]]="RÁPIDO",0.55,IF(Tabla1[[#This Row],[SERVICIO]]="NORMAL",1.2,))))</f>
        <v>1.2</v>
      </c>
      <c r="T4912" s="2">
        <f>IF(Tabla1[[#This Row],[KILOMETROS ADICIONALES]]=0,Tabla1[[#This Row],[KILOMETROS]]*Tabla1[[#This Row],[COSTO NORMAL]],Tabla1[[#This Row],[COSTO NORMAL]]*Tabla1[[#This Row],[KILOMETROS HASTA]])</f>
        <v>7.5</v>
      </c>
      <c r="U4912" s="2">
        <f>Tabla1[[#This Row],[KILOMETROS ADICIONALES]]*Tabla1[[#This Row],[COSTO ADICIONAL]]</f>
        <v>9.2640000000000011</v>
      </c>
      <c r="V4912">
        <v>52.38</v>
      </c>
      <c r="W4912" s="2">
        <f>Tabla1[[#This Row],[COSTO NORMAL2]]+Tabla1[[#This Row],[COSTO ADICIONAL2]]</f>
        <v>16.764000000000003</v>
      </c>
    </row>
    <row r="4913" spans="1:23" x14ac:dyDescent="0.25">
      <c r="A4913" t="s">
        <v>128</v>
      </c>
      <c r="B4913" t="s">
        <v>7786</v>
      </c>
      <c r="C4913" t="s">
        <v>14004</v>
      </c>
      <c r="D4913" t="s">
        <v>13</v>
      </c>
      <c r="E4913" t="s">
        <v>14844</v>
      </c>
      <c r="F4913" t="s">
        <v>14</v>
      </c>
      <c r="G4913" t="s">
        <v>15</v>
      </c>
      <c r="H4913" t="s">
        <v>128</v>
      </c>
      <c r="I4913" t="s">
        <v>4997</v>
      </c>
      <c r="J4913" t="str">
        <f>MID(Tabla1[[#This Row],[HORA2]],1,2)</f>
        <v>11</v>
      </c>
      <c r="K4913" t="s">
        <v>78</v>
      </c>
      <c r="L4913" t="s">
        <v>78</v>
      </c>
      <c r="M4913" t="s">
        <v>14867</v>
      </c>
      <c r="N4913" t="s">
        <v>22</v>
      </c>
      <c r="O4913">
        <v>19.84</v>
      </c>
      <c r="P49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17.34</v>
      </c>
      <c r="Q4913">
        <f>IF(Tabla1[[#This Row],[SERVICIO]]="COMIDA",3,IF(Tabla1[[#This Row],[SERVICIO]]="CONTROLADO",12,IF(Tabla1[[#This Row],[SERVICIO]]="RÁPIDO",3.75,IF(Tabla1[[#This Row],[SERVICIO]]="NORMAL",2.5,))))</f>
        <v>2.5</v>
      </c>
      <c r="R4913">
        <f>IF(Tabla1[[#This Row],[SERVICIO]]="COMIDA",3.5,IF(Tabla1[[#This Row],[SERVICIO]]="CONTROLADO",8,IF(Tabla1[[#This Row],[SERVICIO]]="RÁPIDO",4.5,IF(Tabla1[[#This Row],[SERVICIO]]="NORMAL",3,))))</f>
        <v>3</v>
      </c>
      <c r="S4913">
        <f>IF(Tabla1[[#This Row],[SERVICIO]]="COMIDA",0.75,IF(Tabla1[[#This Row],[SERVICIO]]="CONTROLADO",2.65,IF(Tabla1[[#This Row],[SERVICIO]]="RÁPIDO",0.55,IF(Tabla1[[#This Row],[SERVICIO]]="NORMAL",1.2,))))</f>
        <v>1.2</v>
      </c>
      <c r="T4913" s="2">
        <f>IF(Tabla1[[#This Row],[KILOMETROS ADICIONALES]]=0,Tabla1[[#This Row],[KILOMETROS]]*Tabla1[[#This Row],[COSTO NORMAL]],Tabla1[[#This Row],[COSTO NORMAL]]*Tabla1[[#This Row],[KILOMETROS HASTA]])</f>
        <v>7.5</v>
      </c>
      <c r="U4913" s="2">
        <f>Tabla1[[#This Row],[KILOMETROS ADICIONALES]]*Tabla1[[#This Row],[COSTO ADICIONAL]]</f>
        <v>20.808</v>
      </c>
      <c r="V4913">
        <v>132.28</v>
      </c>
      <c r="W4913" s="2">
        <f>Tabla1[[#This Row],[COSTO NORMAL2]]+Tabla1[[#This Row],[COSTO ADICIONAL2]]</f>
        <v>28.308</v>
      </c>
    </row>
    <row r="4914" spans="1:23" x14ac:dyDescent="0.25">
      <c r="A4914" t="s">
        <v>128</v>
      </c>
      <c r="B4914" t="s">
        <v>7786</v>
      </c>
      <c r="C4914" t="s">
        <v>14005</v>
      </c>
      <c r="D4914" t="s">
        <v>13</v>
      </c>
      <c r="E4914" t="s">
        <v>14844</v>
      </c>
      <c r="F4914" t="s">
        <v>14</v>
      </c>
      <c r="G4914" t="s">
        <v>15</v>
      </c>
      <c r="H4914" t="s">
        <v>128</v>
      </c>
      <c r="I4914" t="s">
        <v>7819</v>
      </c>
      <c r="J4914" t="str">
        <f>MID(Tabla1[[#This Row],[HORA2]],1,2)</f>
        <v>11</v>
      </c>
      <c r="K4914" t="s">
        <v>78</v>
      </c>
      <c r="L4914" t="s">
        <v>20</v>
      </c>
      <c r="M4914" t="s">
        <v>14867</v>
      </c>
      <c r="N4914" t="s">
        <v>22</v>
      </c>
      <c r="O4914">
        <v>19.86</v>
      </c>
      <c r="P49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17.36</v>
      </c>
      <c r="Q4914">
        <f>IF(Tabla1[[#This Row],[SERVICIO]]="COMIDA",3,IF(Tabla1[[#This Row],[SERVICIO]]="CONTROLADO",12,IF(Tabla1[[#This Row],[SERVICIO]]="RÁPIDO",3.75,IF(Tabla1[[#This Row],[SERVICIO]]="NORMAL",2.5,))))</f>
        <v>2.5</v>
      </c>
      <c r="R4914">
        <f>IF(Tabla1[[#This Row],[SERVICIO]]="COMIDA",3.5,IF(Tabla1[[#This Row],[SERVICIO]]="CONTROLADO",8,IF(Tabla1[[#This Row],[SERVICIO]]="RÁPIDO",4.5,IF(Tabla1[[#This Row],[SERVICIO]]="NORMAL",3,))))</f>
        <v>3</v>
      </c>
      <c r="S4914">
        <f>IF(Tabla1[[#This Row],[SERVICIO]]="COMIDA",0.75,IF(Tabla1[[#This Row],[SERVICIO]]="CONTROLADO",2.65,IF(Tabla1[[#This Row],[SERVICIO]]="RÁPIDO",0.55,IF(Tabla1[[#This Row],[SERVICIO]]="NORMAL",1.2,))))</f>
        <v>1.2</v>
      </c>
      <c r="T4914" s="2">
        <f>IF(Tabla1[[#This Row],[KILOMETROS ADICIONALES]]=0,Tabla1[[#This Row],[KILOMETROS]]*Tabla1[[#This Row],[COSTO NORMAL]],Tabla1[[#This Row],[COSTO NORMAL]]*Tabla1[[#This Row],[KILOMETROS HASTA]])</f>
        <v>7.5</v>
      </c>
      <c r="U4914" s="2">
        <f>Tabla1[[#This Row],[KILOMETROS ADICIONALES]]*Tabla1[[#This Row],[COSTO ADICIONAL]]</f>
        <v>20.831999999999997</v>
      </c>
      <c r="V4914">
        <v>56.32</v>
      </c>
      <c r="W4914" s="2">
        <f>Tabla1[[#This Row],[COSTO NORMAL2]]+Tabla1[[#This Row],[COSTO ADICIONAL2]]</f>
        <v>28.331999999999997</v>
      </c>
    </row>
    <row r="4915" spans="1:23" x14ac:dyDescent="0.25">
      <c r="A4915" t="s">
        <v>128</v>
      </c>
      <c r="B4915" t="s">
        <v>7786</v>
      </c>
      <c r="C4915" t="s">
        <v>14006</v>
      </c>
      <c r="D4915" t="s">
        <v>13</v>
      </c>
      <c r="E4915" t="s">
        <v>14844</v>
      </c>
      <c r="F4915" t="s">
        <v>14</v>
      </c>
      <c r="G4915" t="s">
        <v>15</v>
      </c>
      <c r="H4915" t="s">
        <v>128</v>
      </c>
      <c r="I4915" t="s">
        <v>7820</v>
      </c>
      <c r="J4915" t="str">
        <f>MID(Tabla1[[#This Row],[HORA2]],1,2)</f>
        <v>13</v>
      </c>
      <c r="K4915" t="s">
        <v>78</v>
      </c>
      <c r="L4915" t="s">
        <v>65</v>
      </c>
      <c r="M4915" t="s">
        <v>14867</v>
      </c>
      <c r="N4915" t="s">
        <v>22</v>
      </c>
      <c r="O4915">
        <v>6.08</v>
      </c>
      <c r="P49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3.58</v>
      </c>
      <c r="Q4915">
        <f>IF(Tabla1[[#This Row],[SERVICIO]]="COMIDA",3,IF(Tabla1[[#This Row],[SERVICIO]]="CONTROLADO",12,IF(Tabla1[[#This Row],[SERVICIO]]="RÁPIDO",3.75,IF(Tabla1[[#This Row],[SERVICIO]]="NORMAL",2.5,))))</f>
        <v>2.5</v>
      </c>
      <c r="R4915">
        <f>IF(Tabla1[[#This Row],[SERVICIO]]="COMIDA",3.5,IF(Tabla1[[#This Row],[SERVICIO]]="CONTROLADO",8,IF(Tabla1[[#This Row],[SERVICIO]]="RÁPIDO",4.5,IF(Tabla1[[#This Row],[SERVICIO]]="NORMAL",3,))))</f>
        <v>3</v>
      </c>
      <c r="S4915">
        <f>IF(Tabla1[[#This Row],[SERVICIO]]="COMIDA",0.75,IF(Tabla1[[#This Row],[SERVICIO]]="CONTROLADO",2.65,IF(Tabla1[[#This Row],[SERVICIO]]="RÁPIDO",0.55,IF(Tabla1[[#This Row],[SERVICIO]]="NORMAL",1.2,))))</f>
        <v>1.2</v>
      </c>
      <c r="T4915" s="2">
        <f>IF(Tabla1[[#This Row],[KILOMETROS ADICIONALES]]=0,Tabla1[[#This Row],[KILOMETROS]]*Tabla1[[#This Row],[COSTO NORMAL]],Tabla1[[#This Row],[COSTO NORMAL]]*Tabla1[[#This Row],[KILOMETROS HASTA]])</f>
        <v>7.5</v>
      </c>
      <c r="U4915" s="2">
        <f>Tabla1[[#This Row],[KILOMETROS ADICIONALES]]*Tabla1[[#This Row],[COSTO ADICIONAL]]</f>
        <v>4.2960000000000003</v>
      </c>
      <c r="V4915">
        <v>193.62</v>
      </c>
      <c r="W4915" s="2">
        <f>Tabla1[[#This Row],[COSTO NORMAL2]]+Tabla1[[#This Row],[COSTO ADICIONAL2]]</f>
        <v>11.795999999999999</v>
      </c>
    </row>
    <row r="4916" spans="1:23" x14ac:dyDescent="0.25">
      <c r="A4916" t="s">
        <v>128</v>
      </c>
      <c r="B4916" t="s">
        <v>7786</v>
      </c>
      <c r="C4916" t="s">
        <v>14007</v>
      </c>
      <c r="D4916" t="s">
        <v>13</v>
      </c>
      <c r="E4916" t="s">
        <v>14844</v>
      </c>
      <c r="F4916" t="s">
        <v>14</v>
      </c>
      <c r="G4916" t="s">
        <v>15</v>
      </c>
      <c r="H4916" t="s">
        <v>128</v>
      </c>
      <c r="I4916" t="s">
        <v>7821</v>
      </c>
      <c r="J4916" t="str">
        <f>MID(Tabla1[[#This Row],[HORA2]],1,2)</f>
        <v>11</v>
      </c>
      <c r="K4916" t="s">
        <v>78</v>
      </c>
      <c r="L4916" t="s">
        <v>20</v>
      </c>
      <c r="M4916" t="s">
        <v>14867</v>
      </c>
      <c r="N4916" t="s">
        <v>22</v>
      </c>
      <c r="O4916">
        <v>5.77</v>
      </c>
      <c r="P49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3.2699999999999996</v>
      </c>
      <c r="Q4916">
        <f>IF(Tabla1[[#This Row],[SERVICIO]]="COMIDA",3,IF(Tabla1[[#This Row],[SERVICIO]]="CONTROLADO",12,IF(Tabla1[[#This Row],[SERVICIO]]="RÁPIDO",3.75,IF(Tabla1[[#This Row],[SERVICIO]]="NORMAL",2.5,))))</f>
        <v>2.5</v>
      </c>
      <c r="R4916">
        <f>IF(Tabla1[[#This Row],[SERVICIO]]="COMIDA",3.5,IF(Tabla1[[#This Row],[SERVICIO]]="CONTROLADO",8,IF(Tabla1[[#This Row],[SERVICIO]]="RÁPIDO",4.5,IF(Tabla1[[#This Row],[SERVICIO]]="NORMAL",3,))))</f>
        <v>3</v>
      </c>
      <c r="S4916">
        <f>IF(Tabla1[[#This Row],[SERVICIO]]="COMIDA",0.75,IF(Tabla1[[#This Row],[SERVICIO]]="CONTROLADO",2.65,IF(Tabla1[[#This Row],[SERVICIO]]="RÁPIDO",0.55,IF(Tabla1[[#This Row],[SERVICIO]]="NORMAL",1.2,))))</f>
        <v>1.2</v>
      </c>
      <c r="T4916" s="2">
        <f>IF(Tabla1[[#This Row],[KILOMETROS ADICIONALES]]=0,Tabla1[[#This Row],[KILOMETROS]]*Tabla1[[#This Row],[COSTO NORMAL]],Tabla1[[#This Row],[COSTO NORMAL]]*Tabla1[[#This Row],[KILOMETROS HASTA]])</f>
        <v>7.5</v>
      </c>
      <c r="U4916" s="2">
        <f>Tabla1[[#This Row],[KILOMETROS ADICIONALES]]*Tabla1[[#This Row],[COSTO ADICIONAL]]</f>
        <v>3.9239999999999995</v>
      </c>
      <c r="V4916">
        <v>120.13</v>
      </c>
      <c r="W4916" s="2">
        <f>Tabla1[[#This Row],[COSTO NORMAL2]]+Tabla1[[#This Row],[COSTO ADICIONAL2]]</f>
        <v>11.423999999999999</v>
      </c>
    </row>
    <row r="4917" spans="1:23" x14ac:dyDescent="0.25">
      <c r="A4917" t="s">
        <v>128</v>
      </c>
      <c r="B4917" t="s">
        <v>7786</v>
      </c>
      <c r="C4917" t="s">
        <v>14008</v>
      </c>
      <c r="D4917" t="s">
        <v>13</v>
      </c>
      <c r="E4917" t="s">
        <v>14844</v>
      </c>
      <c r="F4917" t="s">
        <v>14</v>
      </c>
      <c r="G4917" t="s">
        <v>15</v>
      </c>
      <c r="H4917" t="s">
        <v>128</v>
      </c>
      <c r="I4917" t="s">
        <v>7822</v>
      </c>
      <c r="J4917" t="str">
        <f>MID(Tabla1[[#This Row],[HORA2]],1,2)</f>
        <v>12</v>
      </c>
      <c r="K4917" t="s">
        <v>78</v>
      </c>
      <c r="L4917" t="s">
        <v>35</v>
      </c>
      <c r="M4917" t="s">
        <v>14867</v>
      </c>
      <c r="N4917" t="s">
        <v>22</v>
      </c>
      <c r="O4917">
        <v>16.61</v>
      </c>
      <c r="P49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14.11</v>
      </c>
      <c r="Q4917">
        <f>IF(Tabla1[[#This Row],[SERVICIO]]="COMIDA",3,IF(Tabla1[[#This Row],[SERVICIO]]="CONTROLADO",12,IF(Tabla1[[#This Row],[SERVICIO]]="RÁPIDO",3.75,IF(Tabla1[[#This Row],[SERVICIO]]="NORMAL",2.5,))))</f>
        <v>2.5</v>
      </c>
      <c r="R4917">
        <f>IF(Tabla1[[#This Row],[SERVICIO]]="COMIDA",3.5,IF(Tabla1[[#This Row],[SERVICIO]]="CONTROLADO",8,IF(Tabla1[[#This Row],[SERVICIO]]="RÁPIDO",4.5,IF(Tabla1[[#This Row],[SERVICIO]]="NORMAL",3,))))</f>
        <v>3</v>
      </c>
      <c r="S4917">
        <f>IF(Tabla1[[#This Row],[SERVICIO]]="COMIDA",0.75,IF(Tabla1[[#This Row],[SERVICIO]]="CONTROLADO",2.65,IF(Tabla1[[#This Row],[SERVICIO]]="RÁPIDO",0.55,IF(Tabla1[[#This Row],[SERVICIO]]="NORMAL",1.2,))))</f>
        <v>1.2</v>
      </c>
      <c r="T4917" s="2">
        <f>IF(Tabla1[[#This Row],[KILOMETROS ADICIONALES]]=0,Tabla1[[#This Row],[KILOMETROS]]*Tabla1[[#This Row],[COSTO NORMAL]],Tabla1[[#This Row],[COSTO NORMAL]]*Tabla1[[#This Row],[KILOMETROS HASTA]])</f>
        <v>7.5</v>
      </c>
      <c r="U4917" s="2">
        <f>Tabla1[[#This Row],[KILOMETROS ADICIONALES]]*Tabla1[[#This Row],[COSTO ADICIONAL]]</f>
        <v>16.931999999999999</v>
      </c>
      <c r="V4917">
        <v>177.55</v>
      </c>
      <c r="W4917" s="2">
        <f>Tabla1[[#This Row],[COSTO NORMAL2]]+Tabla1[[#This Row],[COSTO ADICIONAL2]]</f>
        <v>24.431999999999999</v>
      </c>
    </row>
    <row r="4918" spans="1:23" x14ac:dyDescent="0.25">
      <c r="A4918" t="s">
        <v>128</v>
      </c>
      <c r="B4918" t="s">
        <v>7786</v>
      </c>
      <c r="C4918" t="s">
        <v>14009</v>
      </c>
      <c r="D4918" t="s">
        <v>13</v>
      </c>
      <c r="E4918" t="s">
        <v>14844</v>
      </c>
      <c r="F4918" t="s">
        <v>14</v>
      </c>
      <c r="G4918" t="s">
        <v>15</v>
      </c>
      <c r="H4918" t="s">
        <v>128</v>
      </c>
      <c r="I4918" t="s">
        <v>7823</v>
      </c>
      <c r="J4918" t="str">
        <f>MID(Tabla1[[#This Row],[HORA2]],1,2)</f>
        <v>10</v>
      </c>
      <c r="K4918" t="s">
        <v>78</v>
      </c>
      <c r="L4918" t="s">
        <v>92</v>
      </c>
      <c r="M4918" t="s">
        <v>14867</v>
      </c>
      <c r="N4918" t="s">
        <v>22</v>
      </c>
      <c r="O4918">
        <v>20.67</v>
      </c>
      <c r="P49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18.170000000000002</v>
      </c>
      <c r="Q4918">
        <f>IF(Tabla1[[#This Row],[SERVICIO]]="COMIDA",3,IF(Tabla1[[#This Row],[SERVICIO]]="CONTROLADO",12,IF(Tabla1[[#This Row],[SERVICIO]]="RÁPIDO",3.75,IF(Tabla1[[#This Row],[SERVICIO]]="NORMAL",2.5,))))</f>
        <v>2.5</v>
      </c>
      <c r="R4918">
        <f>IF(Tabla1[[#This Row],[SERVICIO]]="COMIDA",3.5,IF(Tabla1[[#This Row],[SERVICIO]]="CONTROLADO",8,IF(Tabla1[[#This Row],[SERVICIO]]="RÁPIDO",4.5,IF(Tabla1[[#This Row],[SERVICIO]]="NORMAL",3,))))</f>
        <v>3</v>
      </c>
      <c r="S4918">
        <f>IF(Tabla1[[#This Row],[SERVICIO]]="COMIDA",0.75,IF(Tabla1[[#This Row],[SERVICIO]]="CONTROLADO",2.65,IF(Tabla1[[#This Row],[SERVICIO]]="RÁPIDO",0.55,IF(Tabla1[[#This Row],[SERVICIO]]="NORMAL",1.2,))))</f>
        <v>1.2</v>
      </c>
      <c r="T4918" s="2">
        <f>IF(Tabla1[[#This Row],[KILOMETROS ADICIONALES]]=0,Tabla1[[#This Row],[KILOMETROS]]*Tabla1[[#This Row],[COSTO NORMAL]],Tabla1[[#This Row],[COSTO NORMAL]]*Tabla1[[#This Row],[KILOMETROS HASTA]])</f>
        <v>7.5</v>
      </c>
      <c r="U4918" s="2">
        <f>Tabla1[[#This Row],[KILOMETROS ADICIONALES]]*Tabla1[[#This Row],[COSTO ADICIONAL]]</f>
        <v>21.804000000000002</v>
      </c>
      <c r="V4918">
        <v>233.71</v>
      </c>
      <c r="W4918" s="2">
        <f>Tabla1[[#This Row],[COSTO NORMAL2]]+Tabla1[[#This Row],[COSTO ADICIONAL2]]</f>
        <v>29.304000000000002</v>
      </c>
    </row>
    <row r="4919" spans="1:23" x14ac:dyDescent="0.25">
      <c r="A4919" t="s">
        <v>128</v>
      </c>
      <c r="B4919" t="s">
        <v>7786</v>
      </c>
      <c r="C4919" t="s">
        <v>14010</v>
      </c>
      <c r="D4919" t="s">
        <v>13</v>
      </c>
      <c r="E4919" t="s">
        <v>14844</v>
      </c>
      <c r="F4919" t="s">
        <v>14</v>
      </c>
      <c r="G4919" t="s">
        <v>15</v>
      </c>
      <c r="H4919" t="s">
        <v>128</v>
      </c>
      <c r="I4919" t="s">
        <v>7824</v>
      </c>
      <c r="J4919" t="str">
        <f>MID(Tabla1[[#This Row],[HORA2]],1,2)</f>
        <v>12</v>
      </c>
      <c r="K4919" t="s">
        <v>78</v>
      </c>
      <c r="L4919" t="s">
        <v>20</v>
      </c>
      <c r="M4919" t="s">
        <v>14867</v>
      </c>
      <c r="N4919" t="s">
        <v>22</v>
      </c>
      <c r="O4919">
        <v>15.05</v>
      </c>
      <c r="P49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12.55</v>
      </c>
      <c r="Q4919">
        <f>IF(Tabla1[[#This Row],[SERVICIO]]="COMIDA",3,IF(Tabla1[[#This Row],[SERVICIO]]="CONTROLADO",12,IF(Tabla1[[#This Row],[SERVICIO]]="RÁPIDO",3.75,IF(Tabla1[[#This Row],[SERVICIO]]="NORMAL",2.5,))))</f>
        <v>2.5</v>
      </c>
      <c r="R4919">
        <f>IF(Tabla1[[#This Row],[SERVICIO]]="COMIDA",3.5,IF(Tabla1[[#This Row],[SERVICIO]]="CONTROLADO",8,IF(Tabla1[[#This Row],[SERVICIO]]="RÁPIDO",4.5,IF(Tabla1[[#This Row],[SERVICIO]]="NORMAL",3,))))</f>
        <v>3</v>
      </c>
      <c r="S4919">
        <f>IF(Tabla1[[#This Row],[SERVICIO]]="COMIDA",0.75,IF(Tabla1[[#This Row],[SERVICIO]]="CONTROLADO",2.65,IF(Tabla1[[#This Row],[SERVICIO]]="RÁPIDO",0.55,IF(Tabla1[[#This Row],[SERVICIO]]="NORMAL",1.2,))))</f>
        <v>1.2</v>
      </c>
      <c r="T4919" s="2">
        <f>IF(Tabla1[[#This Row],[KILOMETROS ADICIONALES]]=0,Tabla1[[#This Row],[KILOMETROS]]*Tabla1[[#This Row],[COSTO NORMAL]],Tabla1[[#This Row],[COSTO NORMAL]]*Tabla1[[#This Row],[KILOMETROS HASTA]])</f>
        <v>7.5</v>
      </c>
      <c r="U4919" s="2">
        <f>Tabla1[[#This Row],[KILOMETROS ADICIONALES]]*Tabla1[[#This Row],[COSTO ADICIONAL]]</f>
        <v>15.06</v>
      </c>
      <c r="V4919">
        <v>147.80000000000001</v>
      </c>
      <c r="W4919" s="2">
        <f>Tabla1[[#This Row],[COSTO NORMAL2]]+Tabla1[[#This Row],[COSTO ADICIONAL2]]</f>
        <v>22.560000000000002</v>
      </c>
    </row>
    <row r="4920" spans="1:23" x14ac:dyDescent="0.25">
      <c r="A4920" t="s">
        <v>128</v>
      </c>
      <c r="B4920" t="s">
        <v>7786</v>
      </c>
      <c r="C4920" t="s">
        <v>14011</v>
      </c>
      <c r="D4920" t="s">
        <v>13</v>
      </c>
      <c r="E4920" t="s">
        <v>14844</v>
      </c>
      <c r="F4920" t="s">
        <v>14</v>
      </c>
      <c r="G4920" t="s">
        <v>15</v>
      </c>
      <c r="H4920" t="s">
        <v>128</v>
      </c>
      <c r="I4920" t="s">
        <v>7825</v>
      </c>
      <c r="J4920" t="str">
        <f>MID(Tabla1[[#This Row],[HORA2]],1,2)</f>
        <v>11</v>
      </c>
      <c r="K4920" t="s">
        <v>78</v>
      </c>
      <c r="L4920" t="s">
        <v>35</v>
      </c>
      <c r="M4920" t="s">
        <v>14867</v>
      </c>
      <c r="N4920" t="s">
        <v>22</v>
      </c>
      <c r="O4920">
        <v>9.0399999999999991</v>
      </c>
      <c r="P49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6.5399999999999991</v>
      </c>
      <c r="Q4920">
        <f>IF(Tabla1[[#This Row],[SERVICIO]]="COMIDA",3,IF(Tabla1[[#This Row],[SERVICIO]]="CONTROLADO",12,IF(Tabla1[[#This Row],[SERVICIO]]="RÁPIDO",3.75,IF(Tabla1[[#This Row],[SERVICIO]]="NORMAL",2.5,))))</f>
        <v>2.5</v>
      </c>
      <c r="R4920">
        <f>IF(Tabla1[[#This Row],[SERVICIO]]="COMIDA",3.5,IF(Tabla1[[#This Row],[SERVICIO]]="CONTROLADO",8,IF(Tabla1[[#This Row],[SERVICIO]]="RÁPIDO",4.5,IF(Tabla1[[#This Row],[SERVICIO]]="NORMAL",3,))))</f>
        <v>3</v>
      </c>
      <c r="S4920">
        <f>IF(Tabla1[[#This Row],[SERVICIO]]="COMIDA",0.75,IF(Tabla1[[#This Row],[SERVICIO]]="CONTROLADO",2.65,IF(Tabla1[[#This Row],[SERVICIO]]="RÁPIDO",0.55,IF(Tabla1[[#This Row],[SERVICIO]]="NORMAL",1.2,))))</f>
        <v>1.2</v>
      </c>
      <c r="T4920" s="2">
        <f>IF(Tabla1[[#This Row],[KILOMETROS ADICIONALES]]=0,Tabla1[[#This Row],[KILOMETROS]]*Tabla1[[#This Row],[COSTO NORMAL]],Tabla1[[#This Row],[COSTO NORMAL]]*Tabla1[[#This Row],[KILOMETROS HASTA]])</f>
        <v>7.5</v>
      </c>
      <c r="U4920" s="2">
        <f>Tabla1[[#This Row],[KILOMETROS ADICIONALES]]*Tabla1[[#This Row],[COSTO ADICIONAL]]</f>
        <v>7.847999999999999</v>
      </c>
      <c r="V4920">
        <v>213.39</v>
      </c>
      <c r="W4920" s="2">
        <f>Tabla1[[#This Row],[COSTO NORMAL2]]+Tabla1[[#This Row],[COSTO ADICIONAL2]]</f>
        <v>15.347999999999999</v>
      </c>
    </row>
    <row r="4921" spans="1:23" x14ac:dyDescent="0.25">
      <c r="A4921" t="s">
        <v>128</v>
      </c>
      <c r="B4921" t="s">
        <v>7786</v>
      </c>
      <c r="C4921" t="s">
        <v>14012</v>
      </c>
      <c r="D4921" t="s">
        <v>13</v>
      </c>
      <c r="E4921" t="s">
        <v>14844</v>
      </c>
      <c r="F4921" t="s">
        <v>14</v>
      </c>
      <c r="G4921" t="s">
        <v>15</v>
      </c>
      <c r="H4921" t="s">
        <v>128</v>
      </c>
      <c r="I4921" t="s">
        <v>7826</v>
      </c>
      <c r="J4921" t="str">
        <f>MID(Tabla1[[#This Row],[HORA2]],1,2)</f>
        <v>11</v>
      </c>
      <c r="K4921" t="s">
        <v>78</v>
      </c>
      <c r="L4921" t="s">
        <v>94</v>
      </c>
      <c r="M4921" t="s">
        <v>14867</v>
      </c>
      <c r="N4921" t="s">
        <v>22</v>
      </c>
      <c r="O4921">
        <v>18.37</v>
      </c>
      <c r="P49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15.870000000000001</v>
      </c>
      <c r="Q4921">
        <f>IF(Tabla1[[#This Row],[SERVICIO]]="COMIDA",3,IF(Tabla1[[#This Row],[SERVICIO]]="CONTROLADO",12,IF(Tabla1[[#This Row],[SERVICIO]]="RÁPIDO",3.75,IF(Tabla1[[#This Row],[SERVICIO]]="NORMAL",2.5,))))</f>
        <v>2.5</v>
      </c>
      <c r="R4921">
        <f>IF(Tabla1[[#This Row],[SERVICIO]]="COMIDA",3.5,IF(Tabla1[[#This Row],[SERVICIO]]="CONTROLADO",8,IF(Tabla1[[#This Row],[SERVICIO]]="RÁPIDO",4.5,IF(Tabla1[[#This Row],[SERVICIO]]="NORMAL",3,))))</f>
        <v>3</v>
      </c>
      <c r="S4921">
        <f>IF(Tabla1[[#This Row],[SERVICIO]]="COMIDA",0.75,IF(Tabla1[[#This Row],[SERVICIO]]="CONTROLADO",2.65,IF(Tabla1[[#This Row],[SERVICIO]]="RÁPIDO",0.55,IF(Tabla1[[#This Row],[SERVICIO]]="NORMAL",1.2,))))</f>
        <v>1.2</v>
      </c>
      <c r="T4921" s="2">
        <f>IF(Tabla1[[#This Row],[KILOMETROS ADICIONALES]]=0,Tabla1[[#This Row],[KILOMETROS]]*Tabla1[[#This Row],[COSTO NORMAL]],Tabla1[[#This Row],[COSTO NORMAL]]*Tabla1[[#This Row],[KILOMETROS HASTA]])</f>
        <v>7.5</v>
      </c>
      <c r="U4921" s="2">
        <f>Tabla1[[#This Row],[KILOMETROS ADICIONALES]]*Tabla1[[#This Row],[COSTO ADICIONAL]]</f>
        <v>19.044</v>
      </c>
      <c r="V4921">
        <v>11.7</v>
      </c>
      <c r="W4921" s="2">
        <f>Tabla1[[#This Row],[COSTO NORMAL2]]+Tabla1[[#This Row],[COSTO ADICIONAL2]]</f>
        <v>26.544</v>
      </c>
    </row>
    <row r="4922" spans="1:23" x14ac:dyDescent="0.25">
      <c r="A4922" t="s">
        <v>128</v>
      </c>
      <c r="B4922" t="s">
        <v>7827</v>
      </c>
      <c r="C4922" t="s">
        <v>14013</v>
      </c>
      <c r="D4922" t="s">
        <v>13</v>
      </c>
      <c r="E4922" t="s">
        <v>14844</v>
      </c>
      <c r="F4922" t="s">
        <v>14</v>
      </c>
      <c r="G4922" t="s">
        <v>15</v>
      </c>
      <c r="H4922" t="s">
        <v>128</v>
      </c>
      <c r="I4922" t="s">
        <v>5864</v>
      </c>
      <c r="J4922" t="str">
        <f>MID(Tabla1[[#This Row],[HORA2]],1,2)</f>
        <v>11</v>
      </c>
      <c r="K4922" t="s">
        <v>49</v>
      </c>
      <c r="L4922" t="s">
        <v>35</v>
      </c>
      <c r="M4922" t="s">
        <v>14867</v>
      </c>
      <c r="N4922" t="s">
        <v>22</v>
      </c>
      <c r="O4922">
        <v>19.29</v>
      </c>
      <c r="P49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16.79</v>
      </c>
      <c r="Q4922">
        <f>IF(Tabla1[[#This Row],[SERVICIO]]="COMIDA",3,IF(Tabla1[[#This Row],[SERVICIO]]="CONTROLADO",12,IF(Tabla1[[#This Row],[SERVICIO]]="RÁPIDO",3.75,IF(Tabla1[[#This Row],[SERVICIO]]="NORMAL",2.5,))))</f>
        <v>2.5</v>
      </c>
      <c r="R4922">
        <f>IF(Tabla1[[#This Row],[SERVICIO]]="COMIDA",3.5,IF(Tabla1[[#This Row],[SERVICIO]]="CONTROLADO",8,IF(Tabla1[[#This Row],[SERVICIO]]="RÁPIDO",4.5,IF(Tabla1[[#This Row],[SERVICIO]]="NORMAL",3,))))</f>
        <v>3</v>
      </c>
      <c r="S4922">
        <f>IF(Tabla1[[#This Row],[SERVICIO]]="COMIDA",0.75,IF(Tabla1[[#This Row],[SERVICIO]]="CONTROLADO",2.65,IF(Tabla1[[#This Row],[SERVICIO]]="RÁPIDO",0.55,IF(Tabla1[[#This Row],[SERVICIO]]="NORMAL",1.2,))))</f>
        <v>1.2</v>
      </c>
      <c r="T4922" s="2">
        <f>IF(Tabla1[[#This Row],[KILOMETROS ADICIONALES]]=0,Tabla1[[#This Row],[KILOMETROS]]*Tabla1[[#This Row],[COSTO NORMAL]],Tabla1[[#This Row],[COSTO NORMAL]]*Tabla1[[#This Row],[KILOMETROS HASTA]])</f>
        <v>7.5</v>
      </c>
      <c r="U4922" s="2">
        <f>Tabla1[[#This Row],[KILOMETROS ADICIONALES]]*Tabla1[[#This Row],[COSTO ADICIONAL]]</f>
        <v>20.148</v>
      </c>
      <c r="V4922">
        <v>82.56</v>
      </c>
      <c r="W4922" s="2">
        <f>Tabla1[[#This Row],[COSTO NORMAL2]]+Tabla1[[#This Row],[COSTO ADICIONAL2]]</f>
        <v>27.648</v>
      </c>
    </row>
    <row r="4923" spans="1:23" x14ac:dyDescent="0.25">
      <c r="A4923" t="s">
        <v>128</v>
      </c>
      <c r="B4923" t="s">
        <v>7828</v>
      </c>
      <c r="C4923" t="s">
        <v>14014</v>
      </c>
      <c r="D4923" t="s">
        <v>13</v>
      </c>
      <c r="E4923" t="s">
        <v>14844</v>
      </c>
      <c r="F4923" t="s">
        <v>14</v>
      </c>
      <c r="G4923" t="s">
        <v>15</v>
      </c>
      <c r="H4923" t="s">
        <v>128</v>
      </c>
      <c r="I4923" t="s">
        <v>7829</v>
      </c>
      <c r="J4923" t="str">
        <f>MID(Tabla1[[#This Row],[HORA2]],1,2)</f>
        <v>16</v>
      </c>
      <c r="K4923" t="s">
        <v>43</v>
      </c>
      <c r="L4923" t="s">
        <v>96</v>
      </c>
      <c r="M4923" t="s">
        <v>14867</v>
      </c>
      <c r="N4923" t="s">
        <v>22</v>
      </c>
      <c r="O4923">
        <v>6.34</v>
      </c>
      <c r="P49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4923">
        <f>IF(Tabla1[[#This Row],[SERVICIO]]="COMIDA",3,IF(Tabla1[[#This Row],[SERVICIO]]="CONTROLADO",12,IF(Tabla1[[#This Row],[SERVICIO]]="RÁPIDO",3.75,IF(Tabla1[[#This Row],[SERVICIO]]="NORMAL",2.5,))))</f>
        <v>2.5</v>
      </c>
      <c r="R4923">
        <f>IF(Tabla1[[#This Row],[SERVICIO]]="COMIDA",3.5,IF(Tabla1[[#This Row],[SERVICIO]]="CONTROLADO",8,IF(Tabla1[[#This Row],[SERVICIO]]="RÁPIDO",4.5,IF(Tabla1[[#This Row],[SERVICIO]]="NORMAL",3,))))</f>
        <v>3</v>
      </c>
      <c r="S4923">
        <f>IF(Tabla1[[#This Row],[SERVICIO]]="COMIDA",0.75,IF(Tabla1[[#This Row],[SERVICIO]]="CONTROLADO",2.65,IF(Tabla1[[#This Row],[SERVICIO]]="RÁPIDO",0.55,IF(Tabla1[[#This Row],[SERVICIO]]="NORMAL",1.2,))))</f>
        <v>1.2</v>
      </c>
      <c r="T4923" s="2">
        <f>IF(Tabla1[[#This Row],[KILOMETROS ADICIONALES]]=0,Tabla1[[#This Row],[KILOMETROS]]*Tabla1[[#This Row],[COSTO NORMAL]],Tabla1[[#This Row],[COSTO NORMAL]]*Tabla1[[#This Row],[KILOMETROS HASTA]])</f>
        <v>7.5</v>
      </c>
      <c r="U4923" s="2">
        <f>Tabla1[[#This Row],[KILOMETROS ADICIONALES]]*Tabla1[[#This Row],[COSTO ADICIONAL]]</f>
        <v>4.6079999999999997</v>
      </c>
      <c r="V4923">
        <v>135.77000000000001</v>
      </c>
      <c r="W4923" s="2">
        <f>Tabla1[[#This Row],[COSTO NORMAL2]]+Tabla1[[#This Row],[COSTO ADICIONAL2]]</f>
        <v>12.108000000000001</v>
      </c>
    </row>
    <row r="4924" spans="1:23" x14ac:dyDescent="0.25">
      <c r="A4924" t="s">
        <v>128</v>
      </c>
      <c r="B4924" t="s">
        <v>7828</v>
      </c>
      <c r="C4924" t="s">
        <v>14015</v>
      </c>
      <c r="D4924" t="s">
        <v>13</v>
      </c>
      <c r="E4924" t="s">
        <v>14844</v>
      </c>
      <c r="F4924" t="s">
        <v>14</v>
      </c>
      <c r="G4924" t="s">
        <v>15</v>
      </c>
      <c r="H4924" t="s">
        <v>128</v>
      </c>
      <c r="I4924" t="s">
        <v>7830</v>
      </c>
      <c r="J4924" t="str">
        <f>MID(Tabla1[[#This Row],[HORA2]],1,2)</f>
        <v>15</v>
      </c>
      <c r="K4924" t="s">
        <v>43</v>
      </c>
      <c r="L4924" t="s">
        <v>19</v>
      </c>
      <c r="M4924" t="s">
        <v>14867</v>
      </c>
      <c r="N4924" t="s">
        <v>22</v>
      </c>
      <c r="O4924">
        <v>14.03</v>
      </c>
      <c r="P49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11.53</v>
      </c>
      <c r="Q4924">
        <f>IF(Tabla1[[#This Row],[SERVICIO]]="COMIDA",3,IF(Tabla1[[#This Row],[SERVICIO]]="CONTROLADO",12,IF(Tabla1[[#This Row],[SERVICIO]]="RÁPIDO",3.75,IF(Tabla1[[#This Row],[SERVICIO]]="NORMAL",2.5,))))</f>
        <v>2.5</v>
      </c>
      <c r="R4924">
        <f>IF(Tabla1[[#This Row],[SERVICIO]]="COMIDA",3.5,IF(Tabla1[[#This Row],[SERVICIO]]="CONTROLADO",8,IF(Tabla1[[#This Row],[SERVICIO]]="RÁPIDO",4.5,IF(Tabla1[[#This Row],[SERVICIO]]="NORMAL",3,))))</f>
        <v>3</v>
      </c>
      <c r="S4924">
        <f>IF(Tabla1[[#This Row],[SERVICIO]]="COMIDA",0.75,IF(Tabla1[[#This Row],[SERVICIO]]="CONTROLADO",2.65,IF(Tabla1[[#This Row],[SERVICIO]]="RÁPIDO",0.55,IF(Tabla1[[#This Row],[SERVICIO]]="NORMAL",1.2,))))</f>
        <v>1.2</v>
      </c>
      <c r="T4924" s="2">
        <f>IF(Tabla1[[#This Row],[KILOMETROS ADICIONALES]]=0,Tabla1[[#This Row],[KILOMETROS]]*Tabla1[[#This Row],[COSTO NORMAL]],Tabla1[[#This Row],[COSTO NORMAL]]*Tabla1[[#This Row],[KILOMETROS HASTA]])</f>
        <v>7.5</v>
      </c>
      <c r="U4924" s="2">
        <f>Tabla1[[#This Row],[KILOMETROS ADICIONALES]]*Tabla1[[#This Row],[COSTO ADICIONAL]]</f>
        <v>13.835999999999999</v>
      </c>
      <c r="V4924">
        <v>150.47</v>
      </c>
      <c r="W4924" s="2">
        <f>Tabla1[[#This Row],[COSTO NORMAL2]]+Tabla1[[#This Row],[COSTO ADICIONAL2]]</f>
        <v>21.335999999999999</v>
      </c>
    </row>
    <row r="4925" spans="1:23" x14ac:dyDescent="0.25">
      <c r="A4925" t="s">
        <v>128</v>
      </c>
      <c r="B4925" t="s">
        <v>7828</v>
      </c>
      <c r="C4925" t="s">
        <v>14016</v>
      </c>
      <c r="D4925" t="s">
        <v>13</v>
      </c>
      <c r="E4925" t="s">
        <v>14844</v>
      </c>
      <c r="F4925" t="s">
        <v>14</v>
      </c>
      <c r="G4925" t="s">
        <v>15</v>
      </c>
      <c r="H4925" t="s">
        <v>128</v>
      </c>
      <c r="I4925" t="s">
        <v>95</v>
      </c>
      <c r="J4925" t="str">
        <f>MID(Tabla1[[#This Row],[HORA2]],1,2)</f>
        <v>15</v>
      </c>
      <c r="K4925" t="s">
        <v>43</v>
      </c>
      <c r="L4925" t="s">
        <v>19</v>
      </c>
      <c r="M4925" t="s">
        <v>14867</v>
      </c>
      <c r="N4925" t="s">
        <v>22</v>
      </c>
      <c r="O4925">
        <v>5.3</v>
      </c>
      <c r="P49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</v>
      </c>
      <c r="Q4925">
        <f>IF(Tabla1[[#This Row],[SERVICIO]]="COMIDA",3,IF(Tabla1[[#This Row],[SERVICIO]]="CONTROLADO",12,IF(Tabla1[[#This Row],[SERVICIO]]="RÁPIDO",3.75,IF(Tabla1[[#This Row],[SERVICIO]]="NORMAL",2.5,))))</f>
        <v>2.5</v>
      </c>
      <c r="R4925">
        <f>IF(Tabla1[[#This Row],[SERVICIO]]="COMIDA",3.5,IF(Tabla1[[#This Row],[SERVICIO]]="CONTROLADO",8,IF(Tabla1[[#This Row],[SERVICIO]]="RÁPIDO",4.5,IF(Tabla1[[#This Row],[SERVICIO]]="NORMAL",3,))))</f>
        <v>3</v>
      </c>
      <c r="S4925">
        <f>IF(Tabla1[[#This Row],[SERVICIO]]="COMIDA",0.75,IF(Tabla1[[#This Row],[SERVICIO]]="CONTROLADO",2.65,IF(Tabla1[[#This Row],[SERVICIO]]="RÁPIDO",0.55,IF(Tabla1[[#This Row],[SERVICIO]]="NORMAL",1.2,))))</f>
        <v>1.2</v>
      </c>
      <c r="T4925" s="2">
        <f>IF(Tabla1[[#This Row],[KILOMETROS ADICIONALES]]=0,Tabla1[[#This Row],[KILOMETROS]]*Tabla1[[#This Row],[COSTO NORMAL]],Tabla1[[#This Row],[COSTO NORMAL]]*Tabla1[[#This Row],[KILOMETROS HASTA]])</f>
        <v>7.5</v>
      </c>
      <c r="U4925" s="2">
        <f>Tabla1[[#This Row],[KILOMETROS ADICIONALES]]*Tabla1[[#This Row],[COSTO ADICIONAL]]</f>
        <v>3.36</v>
      </c>
      <c r="V4925">
        <v>180.39</v>
      </c>
      <c r="W4925" s="2">
        <f>Tabla1[[#This Row],[COSTO NORMAL2]]+Tabla1[[#This Row],[COSTO ADICIONAL2]]</f>
        <v>10.86</v>
      </c>
    </row>
    <row r="4926" spans="1:23" x14ac:dyDescent="0.25">
      <c r="A4926" t="s">
        <v>128</v>
      </c>
      <c r="B4926" t="s">
        <v>7828</v>
      </c>
      <c r="C4926" t="s">
        <v>14017</v>
      </c>
      <c r="D4926" t="s">
        <v>13</v>
      </c>
      <c r="E4926" t="s">
        <v>14844</v>
      </c>
      <c r="F4926" t="s">
        <v>14</v>
      </c>
      <c r="G4926" t="s">
        <v>15</v>
      </c>
      <c r="H4926" t="s">
        <v>128</v>
      </c>
      <c r="I4926" t="s">
        <v>7831</v>
      </c>
      <c r="J4926" t="str">
        <f>MID(Tabla1[[#This Row],[HORA2]],1,2)</f>
        <v>12</v>
      </c>
      <c r="K4926" t="s">
        <v>43</v>
      </c>
      <c r="L4926" t="s">
        <v>27</v>
      </c>
      <c r="M4926" t="s">
        <v>14867</v>
      </c>
      <c r="N4926" t="s">
        <v>22</v>
      </c>
      <c r="O4926">
        <v>13.78</v>
      </c>
      <c r="P49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11.28</v>
      </c>
      <c r="Q4926">
        <f>IF(Tabla1[[#This Row],[SERVICIO]]="COMIDA",3,IF(Tabla1[[#This Row],[SERVICIO]]="CONTROLADO",12,IF(Tabla1[[#This Row],[SERVICIO]]="RÁPIDO",3.75,IF(Tabla1[[#This Row],[SERVICIO]]="NORMAL",2.5,))))</f>
        <v>2.5</v>
      </c>
      <c r="R4926">
        <f>IF(Tabla1[[#This Row],[SERVICIO]]="COMIDA",3.5,IF(Tabla1[[#This Row],[SERVICIO]]="CONTROLADO",8,IF(Tabla1[[#This Row],[SERVICIO]]="RÁPIDO",4.5,IF(Tabla1[[#This Row],[SERVICIO]]="NORMAL",3,))))</f>
        <v>3</v>
      </c>
      <c r="S4926">
        <f>IF(Tabla1[[#This Row],[SERVICIO]]="COMIDA",0.75,IF(Tabla1[[#This Row],[SERVICIO]]="CONTROLADO",2.65,IF(Tabla1[[#This Row],[SERVICIO]]="RÁPIDO",0.55,IF(Tabla1[[#This Row],[SERVICIO]]="NORMAL",1.2,))))</f>
        <v>1.2</v>
      </c>
      <c r="T4926" s="2">
        <f>IF(Tabla1[[#This Row],[KILOMETROS ADICIONALES]]=0,Tabla1[[#This Row],[KILOMETROS]]*Tabla1[[#This Row],[COSTO NORMAL]],Tabla1[[#This Row],[COSTO NORMAL]]*Tabla1[[#This Row],[KILOMETROS HASTA]])</f>
        <v>7.5</v>
      </c>
      <c r="U4926" s="2">
        <f>Tabla1[[#This Row],[KILOMETROS ADICIONALES]]*Tabla1[[#This Row],[COSTO ADICIONAL]]</f>
        <v>13.536</v>
      </c>
      <c r="V4926">
        <v>133.71</v>
      </c>
      <c r="W4926" s="2">
        <f>Tabla1[[#This Row],[COSTO NORMAL2]]+Tabla1[[#This Row],[COSTO ADICIONAL2]]</f>
        <v>21.036000000000001</v>
      </c>
    </row>
    <row r="4927" spans="1:23" x14ac:dyDescent="0.25">
      <c r="A4927" t="s">
        <v>128</v>
      </c>
      <c r="B4927" t="s">
        <v>7828</v>
      </c>
      <c r="C4927" t="s">
        <v>14018</v>
      </c>
      <c r="D4927" t="s">
        <v>13</v>
      </c>
      <c r="E4927" t="s">
        <v>14844</v>
      </c>
      <c r="F4927" t="s">
        <v>14</v>
      </c>
      <c r="G4927" t="s">
        <v>41</v>
      </c>
      <c r="H4927" t="s">
        <v>128</v>
      </c>
      <c r="I4927" t="s">
        <v>7573</v>
      </c>
      <c r="J4927" t="str">
        <f>MID(Tabla1[[#This Row],[HORA2]],1,2)</f>
        <v>10</v>
      </c>
      <c r="K4927" t="s">
        <v>43</v>
      </c>
      <c r="L4927" t="s">
        <v>19</v>
      </c>
      <c r="M4927" t="s">
        <v>14867</v>
      </c>
      <c r="N4927" t="s">
        <v>22</v>
      </c>
      <c r="O4927">
        <v>6.17</v>
      </c>
      <c r="P49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</v>
      </c>
      <c r="Q4927">
        <f>IF(Tabla1[[#This Row],[SERVICIO]]="COMIDA",3,IF(Tabla1[[#This Row],[SERVICIO]]="CONTROLADO",12,IF(Tabla1[[#This Row],[SERVICIO]]="RÁPIDO",3.75,IF(Tabla1[[#This Row],[SERVICIO]]="NORMAL",2.5,))))</f>
        <v>2.5</v>
      </c>
      <c r="R4927">
        <f>IF(Tabla1[[#This Row],[SERVICIO]]="COMIDA",3.5,IF(Tabla1[[#This Row],[SERVICIO]]="CONTROLADO",8,IF(Tabla1[[#This Row],[SERVICIO]]="RÁPIDO",4.5,IF(Tabla1[[#This Row],[SERVICIO]]="NORMAL",3,))))</f>
        <v>3</v>
      </c>
      <c r="S4927">
        <f>IF(Tabla1[[#This Row],[SERVICIO]]="COMIDA",0.75,IF(Tabla1[[#This Row],[SERVICIO]]="CONTROLADO",2.65,IF(Tabla1[[#This Row],[SERVICIO]]="RÁPIDO",0.55,IF(Tabla1[[#This Row],[SERVICIO]]="NORMAL",1.2,))))</f>
        <v>1.2</v>
      </c>
      <c r="T4927" s="2">
        <f>IF(Tabla1[[#This Row],[KILOMETROS ADICIONALES]]=0,Tabla1[[#This Row],[KILOMETROS]]*Tabla1[[#This Row],[COSTO NORMAL]],Tabla1[[#This Row],[COSTO NORMAL]]*Tabla1[[#This Row],[KILOMETROS HASTA]])</f>
        <v>7.5</v>
      </c>
      <c r="U4927" s="2">
        <f>Tabla1[[#This Row],[KILOMETROS ADICIONALES]]*Tabla1[[#This Row],[COSTO ADICIONAL]]</f>
        <v>4.4039999999999999</v>
      </c>
      <c r="V4927">
        <v>60.05</v>
      </c>
      <c r="W4927" s="2">
        <f>Tabla1[[#This Row],[COSTO NORMAL2]]+Tabla1[[#This Row],[COSTO ADICIONAL2]]</f>
        <v>11.904</v>
      </c>
    </row>
    <row r="4928" spans="1:23" x14ac:dyDescent="0.25">
      <c r="A4928" t="s">
        <v>128</v>
      </c>
      <c r="B4928" t="s">
        <v>7828</v>
      </c>
      <c r="C4928" t="s">
        <v>14019</v>
      </c>
      <c r="D4928" t="s">
        <v>13</v>
      </c>
      <c r="E4928" t="s">
        <v>14844</v>
      </c>
      <c r="F4928" t="s">
        <v>14</v>
      </c>
      <c r="G4928" t="s">
        <v>15</v>
      </c>
      <c r="H4928" t="s">
        <v>128</v>
      </c>
      <c r="I4928" t="s">
        <v>500</v>
      </c>
      <c r="J4928" t="str">
        <f>MID(Tabla1[[#This Row],[HORA2]],1,2)</f>
        <v>13</v>
      </c>
      <c r="K4928" t="s">
        <v>43</v>
      </c>
      <c r="L4928" t="s">
        <v>19</v>
      </c>
      <c r="M4928" t="s">
        <v>14867</v>
      </c>
      <c r="N4928" t="s">
        <v>22</v>
      </c>
      <c r="O4928">
        <v>1.45</v>
      </c>
      <c r="P49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28">
        <f>IF(Tabla1[[#This Row],[SERVICIO]]="COMIDA",3,IF(Tabla1[[#This Row],[SERVICIO]]="CONTROLADO",12,IF(Tabla1[[#This Row],[SERVICIO]]="RÁPIDO",3.75,IF(Tabla1[[#This Row],[SERVICIO]]="NORMAL",2.5,))))</f>
        <v>2.5</v>
      </c>
      <c r="R4928">
        <f>IF(Tabla1[[#This Row],[SERVICIO]]="COMIDA",3.5,IF(Tabla1[[#This Row],[SERVICIO]]="CONTROLADO",8,IF(Tabla1[[#This Row],[SERVICIO]]="RÁPIDO",4.5,IF(Tabla1[[#This Row],[SERVICIO]]="NORMAL",3,))))</f>
        <v>3</v>
      </c>
      <c r="S4928">
        <f>IF(Tabla1[[#This Row],[SERVICIO]]="COMIDA",0.75,IF(Tabla1[[#This Row],[SERVICIO]]="CONTROLADO",2.65,IF(Tabla1[[#This Row],[SERVICIO]]="RÁPIDO",0.55,IF(Tabla1[[#This Row],[SERVICIO]]="NORMAL",1.2,))))</f>
        <v>1.2</v>
      </c>
      <c r="T4928" s="2">
        <f>IF(Tabla1[[#This Row],[KILOMETROS ADICIONALES]]=0,Tabla1[[#This Row],[KILOMETROS]]*Tabla1[[#This Row],[COSTO NORMAL]],Tabla1[[#This Row],[COSTO NORMAL]]*Tabla1[[#This Row],[KILOMETROS HASTA]])</f>
        <v>4.3499999999999996</v>
      </c>
      <c r="U4928" s="2">
        <f>Tabla1[[#This Row],[KILOMETROS ADICIONALES]]*Tabla1[[#This Row],[COSTO ADICIONAL]]</f>
        <v>0</v>
      </c>
      <c r="V4928">
        <v>68.58</v>
      </c>
      <c r="W4928" s="2">
        <f>Tabla1[[#This Row],[COSTO NORMAL2]]+Tabla1[[#This Row],[COSTO ADICIONAL2]]</f>
        <v>4.3499999999999996</v>
      </c>
    </row>
    <row r="4929" spans="1:23" x14ac:dyDescent="0.25">
      <c r="A4929" t="s">
        <v>128</v>
      </c>
      <c r="B4929" t="s">
        <v>7832</v>
      </c>
      <c r="C4929" t="s">
        <v>14020</v>
      </c>
      <c r="D4929" t="s">
        <v>13</v>
      </c>
      <c r="E4929" t="s">
        <v>14844</v>
      </c>
      <c r="F4929" t="s">
        <v>14</v>
      </c>
      <c r="G4929" t="s">
        <v>15</v>
      </c>
      <c r="H4929" t="s">
        <v>128</v>
      </c>
      <c r="I4929" t="s">
        <v>7833</v>
      </c>
      <c r="J4929" t="str">
        <f>MID(Tabla1[[#This Row],[HORA2]],1,2)</f>
        <v>12</v>
      </c>
      <c r="K4929" t="s">
        <v>43</v>
      </c>
      <c r="L4929" t="s">
        <v>27</v>
      </c>
      <c r="M4929" t="s">
        <v>14867</v>
      </c>
      <c r="N4929" t="s">
        <v>22</v>
      </c>
      <c r="O4929">
        <v>13.4</v>
      </c>
      <c r="P49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4929">
        <f>IF(Tabla1[[#This Row],[SERVICIO]]="COMIDA",3,IF(Tabla1[[#This Row],[SERVICIO]]="CONTROLADO",12,IF(Tabla1[[#This Row],[SERVICIO]]="RÁPIDO",3.75,IF(Tabla1[[#This Row],[SERVICIO]]="NORMAL",2.5,))))</f>
        <v>2.5</v>
      </c>
      <c r="R4929">
        <f>IF(Tabla1[[#This Row],[SERVICIO]]="COMIDA",3.5,IF(Tabla1[[#This Row],[SERVICIO]]="CONTROLADO",8,IF(Tabla1[[#This Row],[SERVICIO]]="RÁPIDO",4.5,IF(Tabla1[[#This Row],[SERVICIO]]="NORMAL",3,))))</f>
        <v>3</v>
      </c>
      <c r="S4929">
        <f>IF(Tabla1[[#This Row],[SERVICIO]]="COMIDA",0.75,IF(Tabla1[[#This Row],[SERVICIO]]="CONTROLADO",2.65,IF(Tabla1[[#This Row],[SERVICIO]]="RÁPIDO",0.55,IF(Tabla1[[#This Row],[SERVICIO]]="NORMAL",1.2,))))</f>
        <v>1.2</v>
      </c>
      <c r="T4929" s="2">
        <f>IF(Tabla1[[#This Row],[KILOMETROS ADICIONALES]]=0,Tabla1[[#This Row],[KILOMETROS]]*Tabla1[[#This Row],[COSTO NORMAL]],Tabla1[[#This Row],[COSTO NORMAL]]*Tabla1[[#This Row],[KILOMETROS HASTA]])</f>
        <v>7.5</v>
      </c>
      <c r="U4929" s="2">
        <f>Tabla1[[#This Row],[KILOMETROS ADICIONALES]]*Tabla1[[#This Row],[COSTO ADICIONAL]]</f>
        <v>13.08</v>
      </c>
      <c r="V4929">
        <v>20.54</v>
      </c>
      <c r="W4929" s="2">
        <f>Tabla1[[#This Row],[COSTO NORMAL2]]+Tabla1[[#This Row],[COSTO ADICIONAL2]]</f>
        <v>20.58</v>
      </c>
    </row>
    <row r="4930" spans="1:23" x14ac:dyDescent="0.25">
      <c r="A4930" t="s">
        <v>128</v>
      </c>
      <c r="B4930" t="s">
        <v>7832</v>
      </c>
      <c r="C4930" t="s">
        <v>14021</v>
      </c>
      <c r="D4930" t="s">
        <v>13</v>
      </c>
      <c r="E4930" t="s">
        <v>14844</v>
      </c>
      <c r="F4930" t="s">
        <v>14</v>
      </c>
      <c r="G4930" t="s">
        <v>15</v>
      </c>
      <c r="H4930" t="s">
        <v>128</v>
      </c>
      <c r="I4930" t="s">
        <v>1196</v>
      </c>
      <c r="J4930" t="str">
        <f>MID(Tabla1[[#This Row],[HORA2]],1,2)</f>
        <v>12</v>
      </c>
      <c r="K4930" t="s">
        <v>43</v>
      </c>
      <c r="L4930" t="s">
        <v>27</v>
      </c>
      <c r="M4930" t="s">
        <v>14867</v>
      </c>
      <c r="N4930" t="s">
        <v>22</v>
      </c>
      <c r="O4930">
        <v>14.19</v>
      </c>
      <c r="P49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11.69</v>
      </c>
      <c r="Q4930">
        <f>IF(Tabla1[[#This Row],[SERVICIO]]="COMIDA",3,IF(Tabla1[[#This Row],[SERVICIO]]="CONTROLADO",12,IF(Tabla1[[#This Row],[SERVICIO]]="RÁPIDO",3.75,IF(Tabla1[[#This Row],[SERVICIO]]="NORMAL",2.5,))))</f>
        <v>2.5</v>
      </c>
      <c r="R4930">
        <f>IF(Tabla1[[#This Row],[SERVICIO]]="COMIDA",3.5,IF(Tabla1[[#This Row],[SERVICIO]]="CONTROLADO",8,IF(Tabla1[[#This Row],[SERVICIO]]="RÁPIDO",4.5,IF(Tabla1[[#This Row],[SERVICIO]]="NORMAL",3,))))</f>
        <v>3</v>
      </c>
      <c r="S4930">
        <f>IF(Tabla1[[#This Row],[SERVICIO]]="COMIDA",0.75,IF(Tabla1[[#This Row],[SERVICIO]]="CONTROLADO",2.65,IF(Tabla1[[#This Row],[SERVICIO]]="RÁPIDO",0.55,IF(Tabla1[[#This Row],[SERVICIO]]="NORMAL",1.2,))))</f>
        <v>1.2</v>
      </c>
      <c r="T4930" s="2">
        <f>IF(Tabla1[[#This Row],[KILOMETROS ADICIONALES]]=0,Tabla1[[#This Row],[KILOMETROS]]*Tabla1[[#This Row],[COSTO NORMAL]],Tabla1[[#This Row],[COSTO NORMAL]]*Tabla1[[#This Row],[KILOMETROS HASTA]])</f>
        <v>7.5</v>
      </c>
      <c r="U4930" s="2">
        <f>Tabla1[[#This Row],[KILOMETROS ADICIONALES]]*Tabla1[[#This Row],[COSTO ADICIONAL]]</f>
        <v>14.027999999999999</v>
      </c>
      <c r="V4930">
        <v>221.47</v>
      </c>
      <c r="W4930" s="2">
        <f>Tabla1[[#This Row],[COSTO NORMAL2]]+Tabla1[[#This Row],[COSTO ADICIONAL2]]</f>
        <v>21.527999999999999</v>
      </c>
    </row>
    <row r="4931" spans="1:23" x14ac:dyDescent="0.25">
      <c r="A4931" t="s">
        <v>128</v>
      </c>
      <c r="B4931" t="s">
        <v>7832</v>
      </c>
      <c r="C4931" t="s">
        <v>14022</v>
      </c>
      <c r="D4931" t="s">
        <v>13</v>
      </c>
      <c r="E4931" t="s">
        <v>14844</v>
      </c>
      <c r="F4931" t="s">
        <v>14</v>
      </c>
      <c r="G4931" t="s">
        <v>69</v>
      </c>
      <c r="H4931" t="s">
        <v>128</v>
      </c>
      <c r="I4931" t="s">
        <v>7834</v>
      </c>
      <c r="J4931" t="str">
        <f>MID(Tabla1[[#This Row],[HORA2]],1,2)</f>
        <v>12</v>
      </c>
      <c r="K4931" t="s">
        <v>43</v>
      </c>
      <c r="L4931" t="s">
        <v>27</v>
      </c>
      <c r="M4931" t="s">
        <v>14867</v>
      </c>
      <c r="N4931" t="s">
        <v>22</v>
      </c>
      <c r="O4931">
        <v>5.47</v>
      </c>
      <c r="P49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2.9699999999999998</v>
      </c>
      <c r="Q4931">
        <f>IF(Tabla1[[#This Row],[SERVICIO]]="COMIDA",3,IF(Tabla1[[#This Row],[SERVICIO]]="CONTROLADO",12,IF(Tabla1[[#This Row],[SERVICIO]]="RÁPIDO",3.75,IF(Tabla1[[#This Row],[SERVICIO]]="NORMAL",2.5,))))</f>
        <v>2.5</v>
      </c>
      <c r="R4931">
        <f>IF(Tabla1[[#This Row],[SERVICIO]]="COMIDA",3.5,IF(Tabla1[[#This Row],[SERVICIO]]="CONTROLADO",8,IF(Tabla1[[#This Row],[SERVICIO]]="RÁPIDO",4.5,IF(Tabla1[[#This Row],[SERVICIO]]="NORMAL",3,))))</f>
        <v>3</v>
      </c>
      <c r="S4931">
        <f>IF(Tabla1[[#This Row],[SERVICIO]]="COMIDA",0.75,IF(Tabla1[[#This Row],[SERVICIO]]="CONTROLADO",2.65,IF(Tabla1[[#This Row],[SERVICIO]]="RÁPIDO",0.55,IF(Tabla1[[#This Row],[SERVICIO]]="NORMAL",1.2,))))</f>
        <v>1.2</v>
      </c>
      <c r="T4931" s="2">
        <f>IF(Tabla1[[#This Row],[KILOMETROS ADICIONALES]]=0,Tabla1[[#This Row],[KILOMETROS]]*Tabla1[[#This Row],[COSTO NORMAL]],Tabla1[[#This Row],[COSTO NORMAL]]*Tabla1[[#This Row],[KILOMETROS HASTA]])</f>
        <v>7.5</v>
      </c>
      <c r="U4931" s="2">
        <f>Tabla1[[#This Row],[KILOMETROS ADICIONALES]]*Tabla1[[#This Row],[COSTO ADICIONAL]]</f>
        <v>3.5639999999999996</v>
      </c>
      <c r="V4931">
        <v>100.88</v>
      </c>
      <c r="W4931" s="2">
        <f>Tabla1[[#This Row],[COSTO NORMAL2]]+Tabla1[[#This Row],[COSTO ADICIONAL2]]</f>
        <v>11.064</v>
      </c>
    </row>
    <row r="4932" spans="1:23" x14ac:dyDescent="0.25">
      <c r="A4932" t="s">
        <v>128</v>
      </c>
      <c r="B4932" t="s">
        <v>7832</v>
      </c>
      <c r="C4932" t="s">
        <v>14023</v>
      </c>
      <c r="D4932" t="s">
        <v>13</v>
      </c>
      <c r="E4932" t="s">
        <v>14844</v>
      </c>
      <c r="F4932" t="s">
        <v>14</v>
      </c>
      <c r="G4932" t="s">
        <v>15</v>
      </c>
      <c r="H4932" t="s">
        <v>128</v>
      </c>
      <c r="I4932" t="s">
        <v>7835</v>
      </c>
      <c r="J4932" t="str">
        <f>MID(Tabla1[[#This Row],[HORA2]],1,2)</f>
        <v>15</v>
      </c>
      <c r="K4932" t="s">
        <v>43</v>
      </c>
      <c r="L4932" t="s">
        <v>19</v>
      </c>
      <c r="M4932" t="s">
        <v>14867</v>
      </c>
      <c r="N4932" t="s">
        <v>22</v>
      </c>
      <c r="O4932">
        <v>1.17</v>
      </c>
      <c r="P49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32">
        <f>IF(Tabla1[[#This Row],[SERVICIO]]="COMIDA",3,IF(Tabla1[[#This Row],[SERVICIO]]="CONTROLADO",12,IF(Tabla1[[#This Row],[SERVICIO]]="RÁPIDO",3.75,IF(Tabla1[[#This Row],[SERVICIO]]="NORMAL",2.5,))))</f>
        <v>2.5</v>
      </c>
      <c r="R4932">
        <f>IF(Tabla1[[#This Row],[SERVICIO]]="COMIDA",3.5,IF(Tabla1[[#This Row],[SERVICIO]]="CONTROLADO",8,IF(Tabla1[[#This Row],[SERVICIO]]="RÁPIDO",4.5,IF(Tabla1[[#This Row],[SERVICIO]]="NORMAL",3,))))</f>
        <v>3</v>
      </c>
      <c r="S4932">
        <f>IF(Tabla1[[#This Row],[SERVICIO]]="COMIDA",0.75,IF(Tabla1[[#This Row],[SERVICIO]]="CONTROLADO",2.65,IF(Tabla1[[#This Row],[SERVICIO]]="RÁPIDO",0.55,IF(Tabla1[[#This Row],[SERVICIO]]="NORMAL",1.2,))))</f>
        <v>1.2</v>
      </c>
      <c r="T4932" s="2">
        <f>IF(Tabla1[[#This Row],[KILOMETROS ADICIONALES]]=0,Tabla1[[#This Row],[KILOMETROS]]*Tabla1[[#This Row],[COSTO NORMAL]],Tabla1[[#This Row],[COSTO NORMAL]]*Tabla1[[#This Row],[KILOMETROS HASTA]])</f>
        <v>3.51</v>
      </c>
      <c r="U4932" s="2">
        <f>Tabla1[[#This Row],[KILOMETROS ADICIONALES]]*Tabla1[[#This Row],[COSTO ADICIONAL]]</f>
        <v>0</v>
      </c>
      <c r="V4932">
        <v>142.68</v>
      </c>
      <c r="W4932" s="2">
        <f>Tabla1[[#This Row],[COSTO NORMAL2]]+Tabla1[[#This Row],[COSTO ADICIONAL2]]</f>
        <v>3.51</v>
      </c>
    </row>
    <row r="4933" spans="1:23" x14ac:dyDescent="0.25">
      <c r="A4933" t="s">
        <v>128</v>
      </c>
      <c r="B4933" t="s">
        <v>7832</v>
      </c>
      <c r="C4933" t="s">
        <v>14024</v>
      </c>
      <c r="D4933" t="s">
        <v>13</v>
      </c>
      <c r="E4933" t="s">
        <v>14844</v>
      </c>
      <c r="F4933" t="s">
        <v>14</v>
      </c>
      <c r="G4933" t="s">
        <v>69</v>
      </c>
      <c r="H4933" t="s">
        <v>128</v>
      </c>
      <c r="I4933" t="s">
        <v>5266</v>
      </c>
      <c r="J4933" t="str">
        <f>MID(Tabla1[[#This Row],[HORA2]],1,2)</f>
        <v>15</v>
      </c>
      <c r="K4933" t="s">
        <v>43</v>
      </c>
      <c r="L4933" t="s">
        <v>19</v>
      </c>
      <c r="M4933" t="s">
        <v>14867</v>
      </c>
      <c r="N4933" t="s">
        <v>22</v>
      </c>
      <c r="O4933">
        <v>12.58</v>
      </c>
      <c r="P49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10.08</v>
      </c>
      <c r="Q4933">
        <f>IF(Tabla1[[#This Row],[SERVICIO]]="COMIDA",3,IF(Tabla1[[#This Row],[SERVICIO]]="CONTROLADO",12,IF(Tabla1[[#This Row],[SERVICIO]]="RÁPIDO",3.75,IF(Tabla1[[#This Row],[SERVICIO]]="NORMAL",2.5,))))</f>
        <v>2.5</v>
      </c>
      <c r="R4933">
        <f>IF(Tabla1[[#This Row],[SERVICIO]]="COMIDA",3.5,IF(Tabla1[[#This Row],[SERVICIO]]="CONTROLADO",8,IF(Tabla1[[#This Row],[SERVICIO]]="RÁPIDO",4.5,IF(Tabla1[[#This Row],[SERVICIO]]="NORMAL",3,))))</f>
        <v>3</v>
      </c>
      <c r="S4933">
        <f>IF(Tabla1[[#This Row],[SERVICIO]]="COMIDA",0.75,IF(Tabla1[[#This Row],[SERVICIO]]="CONTROLADO",2.65,IF(Tabla1[[#This Row],[SERVICIO]]="RÁPIDO",0.55,IF(Tabla1[[#This Row],[SERVICIO]]="NORMAL",1.2,))))</f>
        <v>1.2</v>
      </c>
      <c r="T4933" s="2">
        <f>IF(Tabla1[[#This Row],[KILOMETROS ADICIONALES]]=0,Tabla1[[#This Row],[KILOMETROS]]*Tabla1[[#This Row],[COSTO NORMAL]],Tabla1[[#This Row],[COSTO NORMAL]]*Tabla1[[#This Row],[KILOMETROS HASTA]])</f>
        <v>7.5</v>
      </c>
      <c r="U4933" s="2">
        <f>Tabla1[[#This Row],[KILOMETROS ADICIONALES]]*Tabla1[[#This Row],[COSTO ADICIONAL]]</f>
        <v>12.096</v>
      </c>
      <c r="V4933">
        <v>140.6</v>
      </c>
      <c r="W4933" s="2">
        <f>Tabla1[[#This Row],[COSTO NORMAL2]]+Tabla1[[#This Row],[COSTO ADICIONAL2]]</f>
        <v>19.596</v>
      </c>
    </row>
    <row r="4934" spans="1:23" x14ac:dyDescent="0.25">
      <c r="A4934" t="s">
        <v>128</v>
      </c>
      <c r="B4934" t="s">
        <v>7832</v>
      </c>
      <c r="C4934" t="s">
        <v>14025</v>
      </c>
      <c r="D4934" t="s">
        <v>13</v>
      </c>
      <c r="E4934" t="s">
        <v>14844</v>
      </c>
      <c r="F4934" t="s">
        <v>14</v>
      </c>
      <c r="G4934" t="s">
        <v>15</v>
      </c>
      <c r="H4934" t="s">
        <v>128</v>
      </c>
      <c r="I4934" t="s">
        <v>7836</v>
      </c>
      <c r="J4934" t="str">
        <f>MID(Tabla1[[#This Row],[HORA2]],1,2)</f>
        <v>12</v>
      </c>
      <c r="K4934" t="s">
        <v>43</v>
      </c>
      <c r="L4934" t="s">
        <v>27</v>
      </c>
      <c r="M4934" t="s">
        <v>14867</v>
      </c>
      <c r="N4934" t="s">
        <v>22</v>
      </c>
      <c r="O4934">
        <v>4.38</v>
      </c>
      <c r="P49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</v>
      </c>
      <c r="Q4934">
        <f>IF(Tabla1[[#This Row],[SERVICIO]]="COMIDA",3,IF(Tabla1[[#This Row],[SERVICIO]]="CONTROLADO",12,IF(Tabla1[[#This Row],[SERVICIO]]="RÁPIDO",3.75,IF(Tabla1[[#This Row],[SERVICIO]]="NORMAL",2.5,))))</f>
        <v>2.5</v>
      </c>
      <c r="R4934">
        <f>IF(Tabla1[[#This Row],[SERVICIO]]="COMIDA",3.5,IF(Tabla1[[#This Row],[SERVICIO]]="CONTROLADO",8,IF(Tabla1[[#This Row],[SERVICIO]]="RÁPIDO",4.5,IF(Tabla1[[#This Row],[SERVICIO]]="NORMAL",3,))))</f>
        <v>3</v>
      </c>
      <c r="S4934">
        <f>IF(Tabla1[[#This Row],[SERVICIO]]="COMIDA",0.75,IF(Tabla1[[#This Row],[SERVICIO]]="CONTROLADO",2.65,IF(Tabla1[[#This Row],[SERVICIO]]="RÁPIDO",0.55,IF(Tabla1[[#This Row],[SERVICIO]]="NORMAL",1.2,))))</f>
        <v>1.2</v>
      </c>
      <c r="T4934" s="2">
        <f>IF(Tabla1[[#This Row],[KILOMETROS ADICIONALES]]=0,Tabla1[[#This Row],[KILOMETROS]]*Tabla1[[#This Row],[COSTO NORMAL]],Tabla1[[#This Row],[COSTO NORMAL]]*Tabla1[[#This Row],[KILOMETROS HASTA]])</f>
        <v>7.5</v>
      </c>
      <c r="U4934" s="2">
        <f>Tabla1[[#This Row],[KILOMETROS ADICIONALES]]*Tabla1[[#This Row],[COSTO ADICIONAL]]</f>
        <v>2.2559999999999998</v>
      </c>
      <c r="V4934">
        <v>4.5999999999999996</v>
      </c>
      <c r="W4934" s="2">
        <f>Tabla1[[#This Row],[COSTO NORMAL2]]+Tabla1[[#This Row],[COSTO ADICIONAL2]]</f>
        <v>9.7560000000000002</v>
      </c>
    </row>
    <row r="4935" spans="1:23" x14ac:dyDescent="0.25">
      <c r="A4935" t="s">
        <v>128</v>
      </c>
      <c r="B4935" t="s">
        <v>7832</v>
      </c>
      <c r="C4935" t="s">
        <v>14026</v>
      </c>
      <c r="D4935" t="s">
        <v>13</v>
      </c>
      <c r="E4935" t="s">
        <v>14844</v>
      </c>
      <c r="F4935" t="s">
        <v>14</v>
      </c>
      <c r="G4935" t="s">
        <v>69</v>
      </c>
      <c r="H4935" t="s">
        <v>128</v>
      </c>
      <c r="I4935" t="s">
        <v>7837</v>
      </c>
      <c r="J4935" t="str">
        <f>MID(Tabla1[[#This Row],[HORA2]],1,2)</f>
        <v>12</v>
      </c>
      <c r="K4935" t="s">
        <v>43</v>
      </c>
      <c r="L4935" t="s">
        <v>271</v>
      </c>
      <c r="M4935" t="s">
        <v>14867</v>
      </c>
      <c r="N4935" t="s">
        <v>22</v>
      </c>
      <c r="O4935">
        <v>4.72</v>
      </c>
      <c r="P49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2.2199999999999998</v>
      </c>
      <c r="Q4935">
        <f>IF(Tabla1[[#This Row],[SERVICIO]]="COMIDA",3,IF(Tabla1[[#This Row],[SERVICIO]]="CONTROLADO",12,IF(Tabla1[[#This Row],[SERVICIO]]="RÁPIDO",3.75,IF(Tabla1[[#This Row],[SERVICIO]]="NORMAL",2.5,))))</f>
        <v>2.5</v>
      </c>
      <c r="R4935">
        <f>IF(Tabla1[[#This Row],[SERVICIO]]="COMIDA",3.5,IF(Tabla1[[#This Row],[SERVICIO]]="CONTROLADO",8,IF(Tabla1[[#This Row],[SERVICIO]]="RÁPIDO",4.5,IF(Tabla1[[#This Row],[SERVICIO]]="NORMAL",3,))))</f>
        <v>3</v>
      </c>
      <c r="S4935">
        <f>IF(Tabla1[[#This Row],[SERVICIO]]="COMIDA",0.75,IF(Tabla1[[#This Row],[SERVICIO]]="CONTROLADO",2.65,IF(Tabla1[[#This Row],[SERVICIO]]="RÁPIDO",0.55,IF(Tabla1[[#This Row],[SERVICIO]]="NORMAL",1.2,))))</f>
        <v>1.2</v>
      </c>
      <c r="T4935" s="2">
        <f>IF(Tabla1[[#This Row],[KILOMETROS ADICIONALES]]=0,Tabla1[[#This Row],[KILOMETROS]]*Tabla1[[#This Row],[COSTO NORMAL]],Tabla1[[#This Row],[COSTO NORMAL]]*Tabla1[[#This Row],[KILOMETROS HASTA]])</f>
        <v>7.5</v>
      </c>
      <c r="U4935" s="2">
        <f>Tabla1[[#This Row],[KILOMETROS ADICIONALES]]*Tabla1[[#This Row],[COSTO ADICIONAL]]</f>
        <v>2.6639999999999997</v>
      </c>
      <c r="V4935">
        <v>80.78</v>
      </c>
      <c r="W4935" s="2">
        <f>Tabla1[[#This Row],[COSTO NORMAL2]]+Tabla1[[#This Row],[COSTO ADICIONAL2]]</f>
        <v>10.164</v>
      </c>
    </row>
    <row r="4936" spans="1:23" x14ac:dyDescent="0.25">
      <c r="A4936" t="s">
        <v>128</v>
      </c>
      <c r="B4936" t="s">
        <v>7832</v>
      </c>
      <c r="C4936" t="s">
        <v>14027</v>
      </c>
      <c r="D4936" t="s">
        <v>13</v>
      </c>
      <c r="E4936" t="s">
        <v>14844</v>
      </c>
      <c r="F4936" t="s">
        <v>14</v>
      </c>
      <c r="G4936" t="s">
        <v>15</v>
      </c>
      <c r="H4936" t="s">
        <v>128</v>
      </c>
      <c r="I4936" t="s">
        <v>7838</v>
      </c>
      <c r="J4936" t="str">
        <f>MID(Tabla1[[#This Row],[HORA2]],1,2)</f>
        <v>11</v>
      </c>
      <c r="K4936" t="s">
        <v>43</v>
      </c>
      <c r="L4936" t="s">
        <v>57</v>
      </c>
      <c r="M4936" t="s">
        <v>14867</v>
      </c>
      <c r="N4936" t="s">
        <v>22</v>
      </c>
      <c r="O4936">
        <v>11.5</v>
      </c>
      <c r="P49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</v>
      </c>
      <c r="Q4936">
        <f>IF(Tabla1[[#This Row],[SERVICIO]]="COMIDA",3,IF(Tabla1[[#This Row],[SERVICIO]]="CONTROLADO",12,IF(Tabla1[[#This Row],[SERVICIO]]="RÁPIDO",3.75,IF(Tabla1[[#This Row],[SERVICIO]]="NORMAL",2.5,))))</f>
        <v>2.5</v>
      </c>
      <c r="R4936">
        <f>IF(Tabla1[[#This Row],[SERVICIO]]="COMIDA",3.5,IF(Tabla1[[#This Row],[SERVICIO]]="CONTROLADO",8,IF(Tabla1[[#This Row],[SERVICIO]]="RÁPIDO",4.5,IF(Tabla1[[#This Row],[SERVICIO]]="NORMAL",3,))))</f>
        <v>3</v>
      </c>
      <c r="S4936">
        <f>IF(Tabla1[[#This Row],[SERVICIO]]="COMIDA",0.75,IF(Tabla1[[#This Row],[SERVICIO]]="CONTROLADO",2.65,IF(Tabla1[[#This Row],[SERVICIO]]="RÁPIDO",0.55,IF(Tabla1[[#This Row],[SERVICIO]]="NORMAL",1.2,))))</f>
        <v>1.2</v>
      </c>
      <c r="T4936" s="2">
        <f>IF(Tabla1[[#This Row],[KILOMETROS ADICIONALES]]=0,Tabla1[[#This Row],[KILOMETROS]]*Tabla1[[#This Row],[COSTO NORMAL]],Tabla1[[#This Row],[COSTO NORMAL]]*Tabla1[[#This Row],[KILOMETROS HASTA]])</f>
        <v>7.5</v>
      </c>
      <c r="U4936" s="2">
        <f>Tabla1[[#This Row],[KILOMETROS ADICIONALES]]*Tabla1[[#This Row],[COSTO ADICIONAL]]</f>
        <v>10.799999999999999</v>
      </c>
      <c r="V4936">
        <v>59.22</v>
      </c>
      <c r="W4936" s="2">
        <f>Tabla1[[#This Row],[COSTO NORMAL2]]+Tabla1[[#This Row],[COSTO ADICIONAL2]]</f>
        <v>18.299999999999997</v>
      </c>
    </row>
    <row r="4937" spans="1:23" x14ac:dyDescent="0.25">
      <c r="A4937" t="s">
        <v>128</v>
      </c>
      <c r="B4937" t="s">
        <v>7832</v>
      </c>
      <c r="C4937" t="s">
        <v>14028</v>
      </c>
      <c r="D4937" t="s">
        <v>13</v>
      </c>
      <c r="E4937" t="s">
        <v>14844</v>
      </c>
      <c r="F4937" t="s">
        <v>14</v>
      </c>
      <c r="G4937" t="s">
        <v>15</v>
      </c>
      <c r="H4937" t="s">
        <v>128</v>
      </c>
      <c r="I4937" t="s">
        <v>1871</v>
      </c>
      <c r="J4937" t="str">
        <f>MID(Tabla1[[#This Row],[HORA2]],1,2)</f>
        <v>15</v>
      </c>
      <c r="K4937" t="s">
        <v>43</v>
      </c>
      <c r="L4937" t="s">
        <v>19</v>
      </c>
      <c r="M4937" t="s">
        <v>14867</v>
      </c>
      <c r="N4937" t="s">
        <v>22</v>
      </c>
      <c r="O4937">
        <v>9.18</v>
      </c>
      <c r="P49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6.68</v>
      </c>
      <c r="Q4937">
        <f>IF(Tabla1[[#This Row],[SERVICIO]]="COMIDA",3,IF(Tabla1[[#This Row],[SERVICIO]]="CONTROLADO",12,IF(Tabla1[[#This Row],[SERVICIO]]="RÁPIDO",3.75,IF(Tabla1[[#This Row],[SERVICIO]]="NORMAL",2.5,))))</f>
        <v>2.5</v>
      </c>
      <c r="R4937">
        <f>IF(Tabla1[[#This Row],[SERVICIO]]="COMIDA",3.5,IF(Tabla1[[#This Row],[SERVICIO]]="CONTROLADO",8,IF(Tabla1[[#This Row],[SERVICIO]]="RÁPIDO",4.5,IF(Tabla1[[#This Row],[SERVICIO]]="NORMAL",3,))))</f>
        <v>3</v>
      </c>
      <c r="S4937">
        <f>IF(Tabla1[[#This Row],[SERVICIO]]="COMIDA",0.75,IF(Tabla1[[#This Row],[SERVICIO]]="CONTROLADO",2.65,IF(Tabla1[[#This Row],[SERVICIO]]="RÁPIDO",0.55,IF(Tabla1[[#This Row],[SERVICIO]]="NORMAL",1.2,))))</f>
        <v>1.2</v>
      </c>
      <c r="T4937" s="2">
        <f>IF(Tabla1[[#This Row],[KILOMETROS ADICIONALES]]=0,Tabla1[[#This Row],[KILOMETROS]]*Tabla1[[#This Row],[COSTO NORMAL]],Tabla1[[#This Row],[COSTO NORMAL]]*Tabla1[[#This Row],[KILOMETROS HASTA]])</f>
        <v>7.5</v>
      </c>
      <c r="U4937" s="2">
        <f>Tabla1[[#This Row],[KILOMETROS ADICIONALES]]*Tabla1[[#This Row],[COSTO ADICIONAL]]</f>
        <v>8.016</v>
      </c>
      <c r="V4937">
        <v>83.93</v>
      </c>
      <c r="W4937" s="2">
        <f>Tabla1[[#This Row],[COSTO NORMAL2]]+Tabla1[[#This Row],[COSTO ADICIONAL2]]</f>
        <v>15.516</v>
      </c>
    </row>
    <row r="4938" spans="1:23" x14ac:dyDescent="0.25">
      <c r="A4938" t="s">
        <v>128</v>
      </c>
      <c r="B4938" t="s">
        <v>7839</v>
      </c>
      <c r="C4938" t="s">
        <v>14029</v>
      </c>
      <c r="D4938" t="s">
        <v>13</v>
      </c>
      <c r="E4938" t="s">
        <v>14844</v>
      </c>
      <c r="F4938" t="s">
        <v>14</v>
      </c>
      <c r="G4938" t="s">
        <v>15</v>
      </c>
      <c r="H4938" t="s">
        <v>128</v>
      </c>
      <c r="I4938" t="s">
        <v>1989</v>
      </c>
      <c r="J4938" t="str">
        <f>MID(Tabla1[[#This Row],[HORA2]],1,2)</f>
        <v>09</v>
      </c>
      <c r="K4938" t="s">
        <v>78</v>
      </c>
      <c r="L4938" t="s">
        <v>43</v>
      </c>
      <c r="M4938" t="s">
        <v>14867</v>
      </c>
      <c r="N4938" t="s">
        <v>22</v>
      </c>
      <c r="O4938">
        <v>7.08</v>
      </c>
      <c r="P49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4.58</v>
      </c>
      <c r="Q4938">
        <f>IF(Tabla1[[#This Row],[SERVICIO]]="COMIDA",3,IF(Tabla1[[#This Row],[SERVICIO]]="CONTROLADO",12,IF(Tabla1[[#This Row],[SERVICIO]]="RÁPIDO",3.75,IF(Tabla1[[#This Row],[SERVICIO]]="NORMAL",2.5,))))</f>
        <v>2.5</v>
      </c>
      <c r="R4938">
        <f>IF(Tabla1[[#This Row],[SERVICIO]]="COMIDA",3.5,IF(Tabla1[[#This Row],[SERVICIO]]="CONTROLADO",8,IF(Tabla1[[#This Row],[SERVICIO]]="RÁPIDO",4.5,IF(Tabla1[[#This Row],[SERVICIO]]="NORMAL",3,))))</f>
        <v>3</v>
      </c>
      <c r="S4938">
        <f>IF(Tabla1[[#This Row],[SERVICIO]]="COMIDA",0.75,IF(Tabla1[[#This Row],[SERVICIO]]="CONTROLADO",2.65,IF(Tabla1[[#This Row],[SERVICIO]]="RÁPIDO",0.55,IF(Tabla1[[#This Row],[SERVICIO]]="NORMAL",1.2,))))</f>
        <v>1.2</v>
      </c>
      <c r="T4938" s="2">
        <f>IF(Tabla1[[#This Row],[KILOMETROS ADICIONALES]]=0,Tabla1[[#This Row],[KILOMETROS]]*Tabla1[[#This Row],[COSTO NORMAL]],Tabla1[[#This Row],[COSTO NORMAL]]*Tabla1[[#This Row],[KILOMETROS HASTA]])</f>
        <v>7.5</v>
      </c>
      <c r="U4938" s="2">
        <f>Tabla1[[#This Row],[KILOMETROS ADICIONALES]]*Tabla1[[#This Row],[COSTO ADICIONAL]]</f>
        <v>5.4959999999999996</v>
      </c>
      <c r="V4938">
        <v>104.23</v>
      </c>
      <c r="W4938" s="2">
        <f>Tabla1[[#This Row],[COSTO NORMAL2]]+Tabla1[[#This Row],[COSTO ADICIONAL2]]</f>
        <v>12.995999999999999</v>
      </c>
    </row>
    <row r="4939" spans="1:23" x14ac:dyDescent="0.25">
      <c r="A4939" t="s">
        <v>128</v>
      </c>
      <c r="B4939" t="s">
        <v>7839</v>
      </c>
      <c r="C4939" t="s">
        <v>14030</v>
      </c>
      <c r="D4939" t="s">
        <v>13</v>
      </c>
      <c r="E4939" t="s">
        <v>14844</v>
      </c>
      <c r="F4939" t="s">
        <v>14</v>
      </c>
      <c r="G4939" t="s">
        <v>69</v>
      </c>
      <c r="H4939" t="s">
        <v>128</v>
      </c>
      <c r="I4939" t="s">
        <v>3394</v>
      </c>
      <c r="J4939" t="str">
        <f>MID(Tabla1[[#This Row],[HORA2]],1,2)</f>
        <v>10</v>
      </c>
      <c r="K4939" t="s">
        <v>78</v>
      </c>
      <c r="L4939" t="s">
        <v>188</v>
      </c>
      <c r="M4939" t="s">
        <v>14867</v>
      </c>
      <c r="N4939" t="s">
        <v>22</v>
      </c>
      <c r="O4939">
        <v>7.04</v>
      </c>
      <c r="P49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4.54</v>
      </c>
      <c r="Q4939">
        <f>IF(Tabla1[[#This Row],[SERVICIO]]="COMIDA",3,IF(Tabla1[[#This Row],[SERVICIO]]="CONTROLADO",12,IF(Tabla1[[#This Row],[SERVICIO]]="RÁPIDO",3.75,IF(Tabla1[[#This Row],[SERVICIO]]="NORMAL",2.5,))))</f>
        <v>2.5</v>
      </c>
      <c r="R4939">
        <f>IF(Tabla1[[#This Row],[SERVICIO]]="COMIDA",3.5,IF(Tabla1[[#This Row],[SERVICIO]]="CONTROLADO",8,IF(Tabla1[[#This Row],[SERVICIO]]="RÁPIDO",4.5,IF(Tabla1[[#This Row],[SERVICIO]]="NORMAL",3,))))</f>
        <v>3</v>
      </c>
      <c r="S4939">
        <f>IF(Tabla1[[#This Row],[SERVICIO]]="COMIDA",0.75,IF(Tabla1[[#This Row],[SERVICIO]]="CONTROLADO",2.65,IF(Tabla1[[#This Row],[SERVICIO]]="RÁPIDO",0.55,IF(Tabla1[[#This Row],[SERVICIO]]="NORMAL",1.2,))))</f>
        <v>1.2</v>
      </c>
      <c r="T4939" s="2">
        <f>IF(Tabla1[[#This Row],[KILOMETROS ADICIONALES]]=0,Tabla1[[#This Row],[KILOMETROS]]*Tabla1[[#This Row],[COSTO NORMAL]],Tabla1[[#This Row],[COSTO NORMAL]]*Tabla1[[#This Row],[KILOMETROS HASTA]])</f>
        <v>7.5</v>
      </c>
      <c r="U4939" s="2">
        <f>Tabla1[[#This Row],[KILOMETROS ADICIONALES]]*Tabla1[[#This Row],[COSTO ADICIONAL]]</f>
        <v>5.4479999999999995</v>
      </c>
      <c r="V4939">
        <v>42.23</v>
      </c>
      <c r="W4939" s="2">
        <f>Tabla1[[#This Row],[COSTO NORMAL2]]+Tabla1[[#This Row],[COSTO ADICIONAL2]]</f>
        <v>12.948</v>
      </c>
    </row>
    <row r="4940" spans="1:23" x14ac:dyDescent="0.25">
      <c r="A4940" t="s">
        <v>128</v>
      </c>
      <c r="B4940" t="s">
        <v>7840</v>
      </c>
      <c r="C4940" t="s">
        <v>14031</v>
      </c>
      <c r="D4940" t="s">
        <v>13</v>
      </c>
      <c r="E4940" t="s">
        <v>14844</v>
      </c>
      <c r="F4940" t="s">
        <v>14</v>
      </c>
      <c r="G4940" t="s">
        <v>24</v>
      </c>
      <c r="H4940" t="s">
        <v>128</v>
      </c>
      <c r="I4940" t="s">
        <v>7841</v>
      </c>
      <c r="J4940" t="str">
        <f>MID(Tabla1[[#This Row],[HORA2]],1,2)</f>
        <v>08</v>
      </c>
      <c r="K4940" t="s">
        <v>35</v>
      </c>
      <c r="L4940" t="s">
        <v>57</v>
      </c>
      <c r="M4940" t="s">
        <v>14867</v>
      </c>
      <c r="N4940" t="s">
        <v>22</v>
      </c>
      <c r="O4940">
        <v>10.75</v>
      </c>
      <c r="P49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8.25</v>
      </c>
      <c r="Q4940">
        <f>IF(Tabla1[[#This Row],[SERVICIO]]="COMIDA",3,IF(Tabla1[[#This Row],[SERVICIO]]="CONTROLADO",12,IF(Tabla1[[#This Row],[SERVICIO]]="RÁPIDO",3.75,IF(Tabla1[[#This Row],[SERVICIO]]="NORMAL",2.5,))))</f>
        <v>2.5</v>
      </c>
      <c r="R4940">
        <f>IF(Tabla1[[#This Row],[SERVICIO]]="COMIDA",3.5,IF(Tabla1[[#This Row],[SERVICIO]]="CONTROLADO",8,IF(Tabla1[[#This Row],[SERVICIO]]="RÁPIDO",4.5,IF(Tabla1[[#This Row],[SERVICIO]]="NORMAL",3,))))</f>
        <v>3</v>
      </c>
      <c r="S4940">
        <f>IF(Tabla1[[#This Row],[SERVICIO]]="COMIDA",0.75,IF(Tabla1[[#This Row],[SERVICIO]]="CONTROLADO",2.65,IF(Tabla1[[#This Row],[SERVICIO]]="RÁPIDO",0.55,IF(Tabla1[[#This Row],[SERVICIO]]="NORMAL",1.2,))))</f>
        <v>1.2</v>
      </c>
      <c r="T4940" s="2">
        <f>IF(Tabla1[[#This Row],[KILOMETROS ADICIONALES]]=0,Tabla1[[#This Row],[KILOMETROS]]*Tabla1[[#This Row],[COSTO NORMAL]],Tabla1[[#This Row],[COSTO NORMAL]]*Tabla1[[#This Row],[KILOMETROS HASTA]])</f>
        <v>7.5</v>
      </c>
      <c r="U4940" s="2">
        <f>Tabla1[[#This Row],[KILOMETROS ADICIONALES]]*Tabla1[[#This Row],[COSTO ADICIONAL]]</f>
        <v>9.9</v>
      </c>
      <c r="V4940">
        <v>61.38</v>
      </c>
      <c r="W4940" s="2">
        <f>Tabla1[[#This Row],[COSTO NORMAL2]]+Tabla1[[#This Row],[COSTO ADICIONAL2]]</f>
        <v>17.399999999999999</v>
      </c>
    </row>
    <row r="4941" spans="1:23" x14ac:dyDescent="0.25">
      <c r="A4941" t="s">
        <v>128</v>
      </c>
      <c r="B4941" t="s">
        <v>7840</v>
      </c>
      <c r="C4941" t="s">
        <v>14032</v>
      </c>
      <c r="D4941" t="s">
        <v>13</v>
      </c>
      <c r="E4941" t="s">
        <v>14844</v>
      </c>
      <c r="F4941" t="s">
        <v>14</v>
      </c>
      <c r="G4941" t="s">
        <v>15</v>
      </c>
      <c r="H4941" t="s">
        <v>128</v>
      </c>
      <c r="I4941" t="s">
        <v>7842</v>
      </c>
      <c r="J4941" t="str">
        <f>MID(Tabla1[[#This Row],[HORA2]],1,2)</f>
        <v>10</v>
      </c>
      <c r="K4941" t="s">
        <v>57</v>
      </c>
      <c r="L4941" t="s">
        <v>110</v>
      </c>
      <c r="M4941" t="s">
        <v>14867</v>
      </c>
      <c r="N4941" t="s">
        <v>22</v>
      </c>
      <c r="O4941">
        <v>19</v>
      </c>
      <c r="P49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</v>
      </c>
      <c r="Q4941">
        <f>IF(Tabla1[[#This Row],[SERVICIO]]="COMIDA",3,IF(Tabla1[[#This Row],[SERVICIO]]="CONTROLADO",12,IF(Tabla1[[#This Row],[SERVICIO]]="RÁPIDO",3.75,IF(Tabla1[[#This Row],[SERVICIO]]="NORMAL",2.5,))))</f>
        <v>2.5</v>
      </c>
      <c r="R4941">
        <f>IF(Tabla1[[#This Row],[SERVICIO]]="COMIDA",3.5,IF(Tabla1[[#This Row],[SERVICIO]]="CONTROLADO",8,IF(Tabla1[[#This Row],[SERVICIO]]="RÁPIDO",4.5,IF(Tabla1[[#This Row],[SERVICIO]]="NORMAL",3,))))</f>
        <v>3</v>
      </c>
      <c r="S4941">
        <f>IF(Tabla1[[#This Row],[SERVICIO]]="COMIDA",0.75,IF(Tabla1[[#This Row],[SERVICIO]]="CONTROLADO",2.65,IF(Tabla1[[#This Row],[SERVICIO]]="RÁPIDO",0.55,IF(Tabla1[[#This Row],[SERVICIO]]="NORMAL",1.2,))))</f>
        <v>1.2</v>
      </c>
      <c r="T4941" s="2">
        <f>IF(Tabla1[[#This Row],[KILOMETROS ADICIONALES]]=0,Tabla1[[#This Row],[KILOMETROS]]*Tabla1[[#This Row],[COSTO NORMAL]],Tabla1[[#This Row],[COSTO NORMAL]]*Tabla1[[#This Row],[KILOMETROS HASTA]])</f>
        <v>7.5</v>
      </c>
      <c r="U4941" s="2">
        <f>Tabla1[[#This Row],[KILOMETROS ADICIONALES]]*Tabla1[[#This Row],[COSTO ADICIONAL]]</f>
        <v>19.8</v>
      </c>
      <c r="V4941">
        <v>101.1</v>
      </c>
      <c r="W4941" s="2">
        <f>Tabla1[[#This Row],[COSTO NORMAL2]]+Tabla1[[#This Row],[COSTO ADICIONAL2]]</f>
        <v>27.3</v>
      </c>
    </row>
    <row r="4942" spans="1:23" x14ac:dyDescent="0.25">
      <c r="A4942" t="s">
        <v>128</v>
      </c>
      <c r="B4942" t="s">
        <v>7843</v>
      </c>
      <c r="C4942" t="s">
        <v>14033</v>
      </c>
      <c r="D4942" t="s">
        <v>13</v>
      </c>
      <c r="E4942" t="s">
        <v>14844</v>
      </c>
      <c r="F4942" t="s">
        <v>76</v>
      </c>
      <c r="G4942" t="s">
        <v>15</v>
      </c>
      <c r="H4942" t="s">
        <v>128</v>
      </c>
      <c r="I4942" t="s">
        <v>7844</v>
      </c>
      <c r="J4942" t="str">
        <f>MID(Tabla1[[#This Row],[HORA2]],1,2)</f>
        <v>11</v>
      </c>
      <c r="K4942" t="s">
        <v>20</v>
      </c>
      <c r="L4942" t="s">
        <v>65</v>
      </c>
      <c r="M4942" t="s">
        <v>14867</v>
      </c>
      <c r="N4942" t="s">
        <v>22</v>
      </c>
      <c r="O4942">
        <v>13.4</v>
      </c>
      <c r="P49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4942">
        <f>IF(Tabla1[[#This Row],[SERVICIO]]="COMIDA",3,IF(Tabla1[[#This Row],[SERVICIO]]="CONTROLADO",12,IF(Tabla1[[#This Row],[SERVICIO]]="RÁPIDO",3.75,IF(Tabla1[[#This Row],[SERVICIO]]="NORMAL",2.5,))))</f>
        <v>2.5</v>
      </c>
      <c r="R4942">
        <f>IF(Tabla1[[#This Row],[SERVICIO]]="COMIDA",3.5,IF(Tabla1[[#This Row],[SERVICIO]]="CONTROLADO",8,IF(Tabla1[[#This Row],[SERVICIO]]="RÁPIDO",4.5,IF(Tabla1[[#This Row],[SERVICIO]]="NORMAL",3,))))</f>
        <v>3</v>
      </c>
      <c r="S4942">
        <f>IF(Tabla1[[#This Row],[SERVICIO]]="COMIDA",0.75,IF(Tabla1[[#This Row],[SERVICIO]]="CONTROLADO",2.65,IF(Tabla1[[#This Row],[SERVICIO]]="RÁPIDO",0.55,IF(Tabla1[[#This Row],[SERVICIO]]="NORMAL",1.2,))))</f>
        <v>1.2</v>
      </c>
      <c r="T4942" s="2">
        <f>IF(Tabla1[[#This Row],[KILOMETROS ADICIONALES]]=0,Tabla1[[#This Row],[KILOMETROS]]*Tabla1[[#This Row],[COSTO NORMAL]],Tabla1[[#This Row],[COSTO NORMAL]]*Tabla1[[#This Row],[KILOMETROS HASTA]])</f>
        <v>7.5</v>
      </c>
      <c r="U4942" s="2">
        <f>Tabla1[[#This Row],[KILOMETROS ADICIONALES]]*Tabla1[[#This Row],[COSTO ADICIONAL]]</f>
        <v>13.08</v>
      </c>
      <c r="V4942">
        <v>151.52000000000001</v>
      </c>
      <c r="W4942" s="2">
        <f>Tabla1[[#This Row],[COSTO NORMAL2]]+Tabla1[[#This Row],[COSTO ADICIONAL2]]</f>
        <v>20.58</v>
      </c>
    </row>
    <row r="4943" spans="1:23" x14ac:dyDescent="0.25">
      <c r="A4943" t="s">
        <v>128</v>
      </c>
      <c r="B4943" t="s">
        <v>7843</v>
      </c>
      <c r="C4943" t="s">
        <v>14034</v>
      </c>
      <c r="D4943" t="s">
        <v>13</v>
      </c>
      <c r="E4943" t="s">
        <v>14844</v>
      </c>
      <c r="F4943" t="s">
        <v>76</v>
      </c>
      <c r="G4943" t="s">
        <v>15</v>
      </c>
      <c r="H4943" t="s">
        <v>128</v>
      </c>
      <c r="I4943" t="s">
        <v>3484</v>
      </c>
      <c r="J4943" t="str">
        <f>MID(Tabla1[[#This Row],[HORA2]],1,2)</f>
        <v>11</v>
      </c>
      <c r="K4943" t="s">
        <v>20</v>
      </c>
      <c r="L4943" t="s">
        <v>57</v>
      </c>
      <c r="M4943" t="s">
        <v>14867</v>
      </c>
      <c r="N4943" t="s">
        <v>22</v>
      </c>
      <c r="O4943">
        <v>19.48</v>
      </c>
      <c r="P49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16.98</v>
      </c>
      <c r="Q4943">
        <f>IF(Tabla1[[#This Row],[SERVICIO]]="COMIDA",3,IF(Tabla1[[#This Row],[SERVICIO]]="CONTROLADO",12,IF(Tabla1[[#This Row],[SERVICIO]]="RÁPIDO",3.75,IF(Tabla1[[#This Row],[SERVICIO]]="NORMAL",2.5,))))</f>
        <v>2.5</v>
      </c>
      <c r="R4943">
        <f>IF(Tabla1[[#This Row],[SERVICIO]]="COMIDA",3.5,IF(Tabla1[[#This Row],[SERVICIO]]="CONTROLADO",8,IF(Tabla1[[#This Row],[SERVICIO]]="RÁPIDO",4.5,IF(Tabla1[[#This Row],[SERVICIO]]="NORMAL",3,))))</f>
        <v>3</v>
      </c>
      <c r="S4943">
        <f>IF(Tabla1[[#This Row],[SERVICIO]]="COMIDA",0.75,IF(Tabla1[[#This Row],[SERVICIO]]="CONTROLADO",2.65,IF(Tabla1[[#This Row],[SERVICIO]]="RÁPIDO",0.55,IF(Tabla1[[#This Row],[SERVICIO]]="NORMAL",1.2,))))</f>
        <v>1.2</v>
      </c>
      <c r="T4943" s="2">
        <f>IF(Tabla1[[#This Row],[KILOMETROS ADICIONALES]]=0,Tabla1[[#This Row],[KILOMETROS]]*Tabla1[[#This Row],[COSTO NORMAL]],Tabla1[[#This Row],[COSTO NORMAL]]*Tabla1[[#This Row],[KILOMETROS HASTA]])</f>
        <v>7.5</v>
      </c>
      <c r="U4943" s="2">
        <f>Tabla1[[#This Row],[KILOMETROS ADICIONALES]]*Tabla1[[#This Row],[COSTO ADICIONAL]]</f>
        <v>20.376000000000001</v>
      </c>
      <c r="V4943">
        <v>229.55</v>
      </c>
      <c r="W4943" s="2">
        <f>Tabla1[[#This Row],[COSTO NORMAL2]]+Tabla1[[#This Row],[COSTO ADICIONAL2]]</f>
        <v>27.876000000000001</v>
      </c>
    </row>
    <row r="4944" spans="1:23" x14ac:dyDescent="0.25">
      <c r="A4944" t="s">
        <v>128</v>
      </c>
      <c r="B4944" t="s">
        <v>7843</v>
      </c>
      <c r="C4944" t="s">
        <v>14035</v>
      </c>
      <c r="D4944" t="s">
        <v>13</v>
      </c>
      <c r="E4944" t="s">
        <v>14844</v>
      </c>
      <c r="F4944" t="s">
        <v>14</v>
      </c>
      <c r="G4944" t="s">
        <v>15</v>
      </c>
      <c r="H4944" t="s">
        <v>128</v>
      </c>
      <c r="I4944" t="s">
        <v>7845</v>
      </c>
      <c r="J4944" t="str">
        <f>MID(Tabla1[[#This Row],[HORA2]],1,2)</f>
        <v>10</v>
      </c>
      <c r="K4944" t="s">
        <v>20</v>
      </c>
      <c r="L4944" t="s">
        <v>20</v>
      </c>
      <c r="M4944" t="s">
        <v>14867</v>
      </c>
      <c r="N4944" t="s">
        <v>22</v>
      </c>
      <c r="O4944">
        <v>5.44</v>
      </c>
      <c r="P49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2.9400000000000004</v>
      </c>
      <c r="Q4944">
        <f>IF(Tabla1[[#This Row],[SERVICIO]]="COMIDA",3,IF(Tabla1[[#This Row],[SERVICIO]]="CONTROLADO",12,IF(Tabla1[[#This Row],[SERVICIO]]="RÁPIDO",3.75,IF(Tabla1[[#This Row],[SERVICIO]]="NORMAL",2.5,))))</f>
        <v>2.5</v>
      </c>
      <c r="R4944">
        <f>IF(Tabla1[[#This Row],[SERVICIO]]="COMIDA",3.5,IF(Tabla1[[#This Row],[SERVICIO]]="CONTROLADO",8,IF(Tabla1[[#This Row],[SERVICIO]]="RÁPIDO",4.5,IF(Tabla1[[#This Row],[SERVICIO]]="NORMAL",3,))))</f>
        <v>3</v>
      </c>
      <c r="S4944">
        <f>IF(Tabla1[[#This Row],[SERVICIO]]="COMIDA",0.75,IF(Tabla1[[#This Row],[SERVICIO]]="CONTROLADO",2.65,IF(Tabla1[[#This Row],[SERVICIO]]="RÁPIDO",0.55,IF(Tabla1[[#This Row],[SERVICIO]]="NORMAL",1.2,))))</f>
        <v>1.2</v>
      </c>
      <c r="T4944" s="2">
        <f>IF(Tabla1[[#This Row],[KILOMETROS ADICIONALES]]=0,Tabla1[[#This Row],[KILOMETROS]]*Tabla1[[#This Row],[COSTO NORMAL]],Tabla1[[#This Row],[COSTO NORMAL]]*Tabla1[[#This Row],[KILOMETROS HASTA]])</f>
        <v>7.5</v>
      </c>
      <c r="U4944" s="2">
        <f>Tabla1[[#This Row],[KILOMETROS ADICIONALES]]*Tabla1[[#This Row],[COSTO ADICIONAL]]</f>
        <v>3.5280000000000005</v>
      </c>
      <c r="V4944">
        <v>201.08</v>
      </c>
      <c r="W4944" s="2">
        <f>Tabla1[[#This Row],[COSTO NORMAL2]]+Tabla1[[#This Row],[COSTO ADICIONAL2]]</f>
        <v>11.028</v>
      </c>
    </row>
    <row r="4945" spans="1:23" x14ac:dyDescent="0.25">
      <c r="A4945" t="s">
        <v>128</v>
      </c>
      <c r="B4945" t="s">
        <v>7843</v>
      </c>
      <c r="C4945" t="s">
        <v>14036</v>
      </c>
      <c r="D4945" t="s">
        <v>13</v>
      </c>
      <c r="E4945" t="s">
        <v>14844</v>
      </c>
      <c r="F4945" t="s">
        <v>14</v>
      </c>
      <c r="G4945" t="s">
        <v>15</v>
      </c>
      <c r="H4945" t="s">
        <v>128</v>
      </c>
      <c r="I4945" t="s">
        <v>7846</v>
      </c>
      <c r="J4945" t="str">
        <f>MID(Tabla1[[#This Row],[HORA2]],1,2)</f>
        <v>11</v>
      </c>
      <c r="K4945" t="s">
        <v>20</v>
      </c>
      <c r="L4945" t="s">
        <v>35</v>
      </c>
      <c r="M4945" t="s">
        <v>14867</v>
      </c>
      <c r="N4945" t="s">
        <v>22</v>
      </c>
      <c r="O4945">
        <v>6.31</v>
      </c>
      <c r="P49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3.8099999999999996</v>
      </c>
      <c r="Q4945">
        <f>IF(Tabla1[[#This Row],[SERVICIO]]="COMIDA",3,IF(Tabla1[[#This Row],[SERVICIO]]="CONTROLADO",12,IF(Tabla1[[#This Row],[SERVICIO]]="RÁPIDO",3.75,IF(Tabla1[[#This Row],[SERVICIO]]="NORMAL",2.5,))))</f>
        <v>2.5</v>
      </c>
      <c r="R4945">
        <f>IF(Tabla1[[#This Row],[SERVICIO]]="COMIDA",3.5,IF(Tabla1[[#This Row],[SERVICIO]]="CONTROLADO",8,IF(Tabla1[[#This Row],[SERVICIO]]="RÁPIDO",4.5,IF(Tabla1[[#This Row],[SERVICIO]]="NORMAL",3,))))</f>
        <v>3</v>
      </c>
      <c r="S4945">
        <f>IF(Tabla1[[#This Row],[SERVICIO]]="COMIDA",0.75,IF(Tabla1[[#This Row],[SERVICIO]]="CONTROLADO",2.65,IF(Tabla1[[#This Row],[SERVICIO]]="RÁPIDO",0.55,IF(Tabla1[[#This Row],[SERVICIO]]="NORMAL",1.2,))))</f>
        <v>1.2</v>
      </c>
      <c r="T4945" s="2">
        <f>IF(Tabla1[[#This Row],[KILOMETROS ADICIONALES]]=0,Tabla1[[#This Row],[KILOMETROS]]*Tabla1[[#This Row],[COSTO NORMAL]],Tabla1[[#This Row],[COSTO NORMAL]]*Tabla1[[#This Row],[KILOMETROS HASTA]])</f>
        <v>7.5</v>
      </c>
      <c r="U4945" s="2">
        <f>Tabla1[[#This Row],[KILOMETROS ADICIONALES]]*Tabla1[[#This Row],[COSTO ADICIONAL]]</f>
        <v>4.5719999999999992</v>
      </c>
      <c r="V4945">
        <v>89.52</v>
      </c>
      <c r="W4945" s="2">
        <f>Tabla1[[#This Row],[COSTO NORMAL2]]+Tabla1[[#This Row],[COSTO ADICIONAL2]]</f>
        <v>12.071999999999999</v>
      </c>
    </row>
    <row r="4946" spans="1:23" x14ac:dyDescent="0.25">
      <c r="A4946" t="s">
        <v>128</v>
      </c>
      <c r="B4946" t="s">
        <v>7843</v>
      </c>
      <c r="C4946" t="s">
        <v>14037</v>
      </c>
      <c r="D4946" t="s">
        <v>13</v>
      </c>
      <c r="E4946" t="s">
        <v>14844</v>
      </c>
      <c r="F4946" t="s">
        <v>14</v>
      </c>
      <c r="G4946" t="s">
        <v>15</v>
      </c>
      <c r="H4946" t="s">
        <v>128</v>
      </c>
      <c r="I4946" t="s">
        <v>7847</v>
      </c>
      <c r="J4946" t="str">
        <f>MID(Tabla1[[#This Row],[HORA2]],1,2)</f>
        <v>09</v>
      </c>
      <c r="K4946" t="s">
        <v>35</v>
      </c>
      <c r="L4946" t="s">
        <v>20</v>
      </c>
      <c r="M4946" t="s">
        <v>14867</v>
      </c>
      <c r="N4946" t="s">
        <v>22</v>
      </c>
      <c r="O4946">
        <v>3.43</v>
      </c>
      <c r="P49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0.93000000000000016</v>
      </c>
      <c r="Q4946">
        <f>IF(Tabla1[[#This Row],[SERVICIO]]="COMIDA",3,IF(Tabla1[[#This Row],[SERVICIO]]="CONTROLADO",12,IF(Tabla1[[#This Row],[SERVICIO]]="RÁPIDO",3.75,IF(Tabla1[[#This Row],[SERVICIO]]="NORMAL",2.5,))))</f>
        <v>2.5</v>
      </c>
      <c r="R4946">
        <f>IF(Tabla1[[#This Row],[SERVICIO]]="COMIDA",3.5,IF(Tabla1[[#This Row],[SERVICIO]]="CONTROLADO",8,IF(Tabla1[[#This Row],[SERVICIO]]="RÁPIDO",4.5,IF(Tabla1[[#This Row],[SERVICIO]]="NORMAL",3,))))</f>
        <v>3</v>
      </c>
      <c r="S4946">
        <f>IF(Tabla1[[#This Row],[SERVICIO]]="COMIDA",0.75,IF(Tabla1[[#This Row],[SERVICIO]]="CONTROLADO",2.65,IF(Tabla1[[#This Row],[SERVICIO]]="RÁPIDO",0.55,IF(Tabla1[[#This Row],[SERVICIO]]="NORMAL",1.2,))))</f>
        <v>1.2</v>
      </c>
      <c r="T4946" s="2">
        <f>IF(Tabla1[[#This Row],[KILOMETROS ADICIONALES]]=0,Tabla1[[#This Row],[KILOMETROS]]*Tabla1[[#This Row],[COSTO NORMAL]],Tabla1[[#This Row],[COSTO NORMAL]]*Tabla1[[#This Row],[KILOMETROS HASTA]])</f>
        <v>7.5</v>
      </c>
      <c r="U4946" s="2">
        <f>Tabla1[[#This Row],[KILOMETROS ADICIONALES]]*Tabla1[[#This Row],[COSTO ADICIONAL]]</f>
        <v>1.1160000000000001</v>
      </c>
      <c r="V4946">
        <v>84.13</v>
      </c>
      <c r="W4946" s="2">
        <f>Tabla1[[#This Row],[COSTO NORMAL2]]+Tabla1[[#This Row],[COSTO ADICIONAL2]]</f>
        <v>8.6159999999999997</v>
      </c>
    </row>
    <row r="4947" spans="1:23" x14ac:dyDescent="0.25">
      <c r="A4947" t="s">
        <v>128</v>
      </c>
      <c r="B4947" t="s">
        <v>7843</v>
      </c>
      <c r="C4947" t="s">
        <v>14038</v>
      </c>
      <c r="D4947" t="s">
        <v>13</v>
      </c>
      <c r="E4947" t="s">
        <v>14844</v>
      </c>
      <c r="F4947" t="s">
        <v>76</v>
      </c>
      <c r="G4947" t="s">
        <v>15</v>
      </c>
      <c r="H4947" t="s">
        <v>128</v>
      </c>
      <c r="I4947" t="s">
        <v>7848</v>
      </c>
      <c r="J4947" t="str">
        <f>MID(Tabla1[[#This Row],[HORA2]],1,2)</f>
        <v>12</v>
      </c>
      <c r="K4947" t="s">
        <v>20</v>
      </c>
      <c r="L4947" t="s">
        <v>35</v>
      </c>
      <c r="M4947" t="s">
        <v>14867</v>
      </c>
      <c r="N4947" t="s">
        <v>22</v>
      </c>
      <c r="O4947">
        <v>12.07</v>
      </c>
      <c r="P49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9.57</v>
      </c>
      <c r="Q4947">
        <f>IF(Tabla1[[#This Row],[SERVICIO]]="COMIDA",3,IF(Tabla1[[#This Row],[SERVICIO]]="CONTROLADO",12,IF(Tabla1[[#This Row],[SERVICIO]]="RÁPIDO",3.75,IF(Tabla1[[#This Row],[SERVICIO]]="NORMAL",2.5,))))</f>
        <v>2.5</v>
      </c>
      <c r="R4947">
        <f>IF(Tabla1[[#This Row],[SERVICIO]]="COMIDA",3.5,IF(Tabla1[[#This Row],[SERVICIO]]="CONTROLADO",8,IF(Tabla1[[#This Row],[SERVICIO]]="RÁPIDO",4.5,IF(Tabla1[[#This Row],[SERVICIO]]="NORMAL",3,))))</f>
        <v>3</v>
      </c>
      <c r="S4947">
        <f>IF(Tabla1[[#This Row],[SERVICIO]]="COMIDA",0.75,IF(Tabla1[[#This Row],[SERVICIO]]="CONTROLADO",2.65,IF(Tabla1[[#This Row],[SERVICIO]]="RÁPIDO",0.55,IF(Tabla1[[#This Row],[SERVICIO]]="NORMAL",1.2,))))</f>
        <v>1.2</v>
      </c>
      <c r="T4947" s="2">
        <f>IF(Tabla1[[#This Row],[KILOMETROS ADICIONALES]]=0,Tabla1[[#This Row],[KILOMETROS]]*Tabla1[[#This Row],[COSTO NORMAL]],Tabla1[[#This Row],[COSTO NORMAL]]*Tabla1[[#This Row],[KILOMETROS HASTA]])</f>
        <v>7.5</v>
      </c>
      <c r="U4947" s="2">
        <f>Tabla1[[#This Row],[KILOMETROS ADICIONALES]]*Tabla1[[#This Row],[COSTO ADICIONAL]]</f>
        <v>11.484</v>
      </c>
      <c r="V4947">
        <v>132.79</v>
      </c>
      <c r="W4947" s="2">
        <f>Tabla1[[#This Row],[COSTO NORMAL2]]+Tabla1[[#This Row],[COSTO ADICIONAL2]]</f>
        <v>18.984000000000002</v>
      </c>
    </row>
    <row r="4948" spans="1:23" x14ac:dyDescent="0.25">
      <c r="A4948" t="s">
        <v>128</v>
      </c>
      <c r="B4948" t="s">
        <v>7849</v>
      </c>
      <c r="C4948" t="s">
        <v>14039</v>
      </c>
      <c r="D4948" t="s">
        <v>13</v>
      </c>
      <c r="E4948" t="s">
        <v>14845</v>
      </c>
      <c r="F4948" t="s">
        <v>14</v>
      </c>
      <c r="G4948" t="s">
        <v>15</v>
      </c>
      <c r="H4948" t="s">
        <v>128</v>
      </c>
      <c r="I4948" t="s">
        <v>7850</v>
      </c>
      <c r="J4948" t="str">
        <f>MID(Tabla1[[#This Row],[HORA2]],1,2)</f>
        <v>11</v>
      </c>
      <c r="K4948" t="s">
        <v>90</v>
      </c>
      <c r="L4948" t="s">
        <v>57</v>
      </c>
      <c r="M4948" t="s">
        <v>14867</v>
      </c>
      <c r="N4948" t="s">
        <v>22</v>
      </c>
      <c r="O4948">
        <v>13.59</v>
      </c>
      <c r="P49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4948">
        <f>IF(Tabla1[[#This Row],[SERVICIO]]="COMIDA",3,IF(Tabla1[[#This Row],[SERVICIO]]="CONTROLADO",12,IF(Tabla1[[#This Row],[SERVICIO]]="RÁPIDO",3.75,IF(Tabla1[[#This Row],[SERVICIO]]="NORMAL",2.5,))))</f>
        <v>3.75</v>
      </c>
      <c r="R4948">
        <f>IF(Tabla1[[#This Row],[SERVICIO]]="COMIDA",3.5,IF(Tabla1[[#This Row],[SERVICIO]]="CONTROLADO",8,IF(Tabla1[[#This Row],[SERVICIO]]="RÁPIDO",4.5,IF(Tabla1[[#This Row],[SERVICIO]]="NORMAL",3,))))</f>
        <v>4.5</v>
      </c>
      <c r="S49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48" s="2">
        <f>IF(Tabla1[[#This Row],[KILOMETROS ADICIONALES]]=0,Tabla1[[#This Row],[KILOMETROS]]*Tabla1[[#This Row],[COSTO NORMAL]],Tabla1[[#This Row],[COSTO NORMAL]]*Tabla1[[#This Row],[KILOMETROS HASTA]])</f>
        <v>16.875</v>
      </c>
      <c r="U4948" s="2">
        <f>Tabla1[[#This Row],[KILOMETROS ADICIONALES]]*Tabla1[[#This Row],[COSTO ADICIONAL]]</f>
        <v>5.4119999999999999</v>
      </c>
      <c r="V4948">
        <v>20.05</v>
      </c>
      <c r="W4948" s="2">
        <f>Tabla1[[#This Row],[COSTO NORMAL2]]+Tabla1[[#This Row],[COSTO ADICIONAL2]]</f>
        <v>22.286999999999999</v>
      </c>
    </row>
    <row r="4949" spans="1:23" x14ac:dyDescent="0.25">
      <c r="A4949" t="s">
        <v>128</v>
      </c>
      <c r="B4949" t="s">
        <v>7851</v>
      </c>
      <c r="C4949" t="s">
        <v>14040</v>
      </c>
      <c r="D4949" t="s">
        <v>13</v>
      </c>
      <c r="E4949" t="s">
        <v>14846</v>
      </c>
      <c r="F4949" t="s">
        <v>14</v>
      </c>
      <c r="G4949" t="s">
        <v>15</v>
      </c>
      <c r="H4949" t="s">
        <v>128</v>
      </c>
      <c r="I4949" t="s">
        <v>7852</v>
      </c>
      <c r="J4949" t="str">
        <f>MID(Tabla1[[#This Row],[HORA2]],1,2)</f>
        <v>12</v>
      </c>
      <c r="K4949" t="s">
        <v>43</v>
      </c>
      <c r="L4949" t="s">
        <v>20</v>
      </c>
      <c r="M4949" t="s">
        <v>14867</v>
      </c>
      <c r="N4949" t="s">
        <v>22</v>
      </c>
      <c r="O4949">
        <v>3.5</v>
      </c>
      <c r="P49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49">
        <f>IF(Tabla1[[#This Row],[SERVICIO]]="COMIDA",3,IF(Tabla1[[#This Row],[SERVICIO]]="CONTROLADO",12,IF(Tabla1[[#This Row],[SERVICIO]]="RÁPIDO",3.75,IF(Tabla1[[#This Row],[SERVICIO]]="NORMAL",2.5,))))</f>
        <v>12</v>
      </c>
      <c r="R4949">
        <f>IF(Tabla1[[#This Row],[SERVICIO]]="COMIDA",3.5,IF(Tabla1[[#This Row],[SERVICIO]]="CONTROLADO",8,IF(Tabla1[[#This Row],[SERVICIO]]="RÁPIDO",4.5,IF(Tabla1[[#This Row],[SERVICIO]]="NORMAL",3,))))</f>
        <v>8</v>
      </c>
      <c r="S4949">
        <f>IF(Tabla1[[#This Row],[SERVICIO]]="COMIDA",0.75,IF(Tabla1[[#This Row],[SERVICIO]]="CONTROLADO",2.65,IF(Tabla1[[#This Row],[SERVICIO]]="RÁPIDO",0.55,IF(Tabla1[[#This Row],[SERVICIO]]="NORMAL",1.2,))))</f>
        <v>2.65</v>
      </c>
      <c r="T4949" s="2">
        <f>IF(Tabla1[[#This Row],[KILOMETROS ADICIONALES]]=0,Tabla1[[#This Row],[KILOMETROS]]*Tabla1[[#This Row],[COSTO NORMAL]],Tabla1[[#This Row],[COSTO NORMAL]]*Tabla1[[#This Row],[KILOMETROS HASTA]])</f>
        <v>28</v>
      </c>
      <c r="U4949" s="2">
        <f>Tabla1[[#This Row],[KILOMETROS ADICIONALES]]*Tabla1[[#This Row],[COSTO ADICIONAL]]</f>
        <v>0</v>
      </c>
      <c r="V4949">
        <v>66.77</v>
      </c>
      <c r="W4949" s="2">
        <f>Tabla1[[#This Row],[COSTO NORMAL2]]+Tabla1[[#This Row],[COSTO ADICIONAL2]]</f>
        <v>28</v>
      </c>
    </row>
    <row r="4950" spans="1:23" x14ac:dyDescent="0.25">
      <c r="A4950" t="s">
        <v>128</v>
      </c>
      <c r="B4950" t="s">
        <v>7853</v>
      </c>
      <c r="C4950" t="s">
        <v>14041</v>
      </c>
      <c r="D4950" t="s">
        <v>13</v>
      </c>
      <c r="E4950" t="s">
        <v>14846</v>
      </c>
      <c r="F4950" t="s">
        <v>14</v>
      </c>
      <c r="G4950" t="s">
        <v>15</v>
      </c>
      <c r="H4950" t="s">
        <v>128</v>
      </c>
      <c r="I4950" t="s">
        <v>5653</v>
      </c>
      <c r="J4950" t="str">
        <f>MID(Tabla1[[#This Row],[HORA2]],1,2)</f>
        <v>12</v>
      </c>
      <c r="K4950" t="s">
        <v>43</v>
      </c>
      <c r="L4950" t="s">
        <v>20</v>
      </c>
      <c r="M4950" t="s">
        <v>14867</v>
      </c>
      <c r="N4950" t="s">
        <v>22</v>
      </c>
      <c r="O4950">
        <v>20.89</v>
      </c>
      <c r="P49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8.89</v>
      </c>
      <c r="Q4950">
        <f>IF(Tabla1[[#This Row],[SERVICIO]]="COMIDA",3,IF(Tabla1[[#This Row],[SERVICIO]]="CONTROLADO",12,IF(Tabla1[[#This Row],[SERVICIO]]="RÁPIDO",3.75,IF(Tabla1[[#This Row],[SERVICIO]]="NORMAL",2.5,))))</f>
        <v>12</v>
      </c>
      <c r="R4950">
        <f>IF(Tabla1[[#This Row],[SERVICIO]]="COMIDA",3.5,IF(Tabla1[[#This Row],[SERVICIO]]="CONTROLADO",8,IF(Tabla1[[#This Row],[SERVICIO]]="RÁPIDO",4.5,IF(Tabla1[[#This Row],[SERVICIO]]="NORMAL",3,))))</f>
        <v>8</v>
      </c>
      <c r="S4950">
        <f>IF(Tabla1[[#This Row],[SERVICIO]]="COMIDA",0.75,IF(Tabla1[[#This Row],[SERVICIO]]="CONTROLADO",2.65,IF(Tabla1[[#This Row],[SERVICIO]]="RÁPIDO",0.55,IF(Tabla1[[#This Row],[SERVICIO]]="NORMAL",1.2,))))</f>
        <v>2.65</v>
      </c>
      <c r="T4950" s="2">
        <f>IF(Tabla1[[#This Row],[KILOMETROS ADICIONALES]]=0,Tabla1[[#This Row],[KILOMETROS]]*Tabla1[[#This Row],[COSTO NORMAL]],Tabla1[[#This Row],[COSTO NORMAL]]*Tabla1[[#This Row],[KILOMETROS HASTA]])</f>
        <v>96</v>
      </c>
      <c r="U4950" s="2">
        <f>Tabla1[[#This Row],[KILOMETROS ADICIONALES]]*Tabla1[[#This Row],[COSTO ADICIONAL]]</f>
        <v>23.558500000000002</v>
      </c>
      <c r="V4950">
        <v>100.37</v>
      </c>
      <c r="W4950" s="2">
        <f>Tabla1[[#This Row],[COSTO NORMAL2]]+Tabla1[[#This Row],[COSTO ADICIONAL2]]</f>
        <v>119.55850000000001</v>
      </c>
    </row>
    <row r="4951" spans="1:23" x14ac:dyDescent="0.25">
      <c r="A4951" t="s">
        <v>128</v>
      </c>
      <c r="B4951" t="s">
        <v>7854</v>
      </c>
      <c r="C4951" t="s">
        <v>14042</v>
      </c>
      <c r="D4951" t="s">
        <v>13</v>
      </c>
      <c r="E4951" t="s">
        <v>14844</v>
      </c>
      <c r="F4951" t="s">
        <v>14</v>
      </c>
      <c r="G4951" t="s">
        <v>15</v>
      </c>
      <c r="H4951" t="s">
        <v>128</v>
      </c>
      <c r="I4951" t="s">
        <v>7855</v>
      </c>
      <c r="J4951" t="str">
        <f>MID(Tabla1[[#This Row],[HORA2]],1,2)</f>
        <v>10</v>
      </c>
      <c r="K4951" t="s">
        <v>43</v>
      </c>
      <c r="L4951" t="s">
        <v>49</v>
      </c>
      <c r="M4951" t="s">
        <v>14867</v>
      </c>
      <c r="N4951" t="s">
        <v>22</v>
      </c>
      <c r="O4951">
        <v>15.59</v>
      </c>
      <c r="P49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4951">
        <f>IF(Tabla1[[#This Row],[SERVICIO]]="COMIDA",3,IF(Tabla1[[#This Row],[SERVICIO]]="CONTROLADO",12,IF(Tabla1[[#This Row],[SERVICIO]]="RÁPIDO",3.75,IF(Tabla1[[#This Row],[SERVICIO]]="NORMAL",2.5,))))</f>
        <v>2.5</v>
      </c>
      <c r="R4951">
        <f>IF(Tabla1[[#This Row],[SERVICIO]]="COMIDA",3.5,IF(Tabla1[[#This Row],[SERVICIO]]="CONTROLADO",8,IF(Tabla1[[#This Row],[SERVICIO]]="RÁPIDO",4.5,IF(Tabla1[[#This Row],[SERVICIO]]="NORMAL",3,))))</f>
        <v>3</v>
      </c>
      <c r="S4951">
        <f>IF(Tabla1[[#This Row],[SERVICIO]]="COMIDA",0.75,IF(Tabla1[[#This Row],[SERVICIO]]="CONTROLADO",2.65,IF(Tabla1[[#This Row],[SERVICIO]]="RÁPIDO",0.55,IF(Tabla1[[#This Row],[SERVICIO]]="NORMAL",1.2,))))</f>
        <v>1.2</v>
      </c>
      <c r="T4951" s="2">
        <f>IF(Tabla1[[#This Row],[KILOMETROS ADICIONALES]]=0,Tabla1[[#This Row],[KILOMETROS]]*Tabla1[[#This Row],[COSTO NORMAL]],Tabla1[[#This Row],[COSTO NORMAL]]*Tabla1[[#This Row],[KILOMETROS HASTA]])</f>
        <v>7.5</v>
      </c>
      <c r="U4951" s="2">
        <f>Tabla1[[#This Row],[KILOMETROS ADICIONALES]]*Tabla1[[#This Row],[COSTO ADICIONAL]]</f>
        <v>15.707999999999998</v>
      </c>
      <c r="V4951">
        <v>237.38</v>
      </c>
      <c r="W4951" s="2">
        <f>Tabla1[[#This Row],[COSTO NORMAL2]]+Tabla1[[#This Row],[COSTO ADICIONAL2]]</f>
        <v>23.207999999999998</v>
      </c>
    </row>
    <row r="4952" spans="1:23" x14ac:dyDescent="0.25">
      <c r="A4952" t="s">
        <v>128</v>
      </c>
      <c r="B4952" t="s">
        <v>7856</v>
      </c>
      <c r="C4952" t="s">
        <v>14043</v>
      </c>
      <c r="D4952" t="s">
        <v>13</v>
      </c>
      <c r="E4952" t="s">
        <v>14846</v>
      </c>
      <c r="F4952" t="s">
        <v>14</v>
      </c>
      <c r="G4952" t="s">
        <v>15</v>
      </c>
      <c r="H4952" t="s">
        <v>128</v>
      </c>
      <c r="I4952" t="s">
        <v>7857</v>
      </c>
      <c r="J4952" t="str">
        <f>MID(Tabla1[[#This Row],[HORA2]],1,2)</f>
        <v>11</v>
      </c>
      <c r="K4952" t="s">
        <v>43</v>
      </c>
      <c r="L4952" t="s">
        <v>65</v>
      </c>
      <c r="M4952" t="s">
        <v>14867</v>
      </c>
      <c r="N4952" t="s">
        <v>22</v>
      </c>
      <c r="O4952">
        <v>3.96</v>
      </c>
      <c r="P49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52">
        <f>IF(Tabla1[[#This Row],[SERVICIO]]="COMIDA",3,IF(Tabla1[[#This Row],[SERVICIO]]="CONTROLADO",12,IF(Tabla1[[#This Row],[SERVICIO]]="RÁPIDO",3.75,IF(Tabla1[[#This Row],[SERVICIO]]="NORMAL",2.5,))))</f>
        <v>12</v>
      </c>
      <c r="R4952">
        <f>IF(Tabla1[[#This Row],[SERVICIO]]="COMIDA",3.5,IF(Tabla1[[#This Row],[SERVICIO]]="CONTROLADO",8,IF(Tabla1[[#This Row],[SERVICIO]]="RÁPIDO",4.5,IF(Tabla1[[#This Row],[SERVICIO]]="NORMAL",3,))))</f>
        <v>8</v>
      </c>
      <c r="S4952">
        <f>IF(Tabla1[[#This Row],[SERVICIO]]="COMIDA",0.75,IF(Tabla1[[#This Row],[SERVICIO]]="CONTROLADO",2.65,IF(Tabla1[[#This Row],[SERVICIO]]="RÁPIDO",0.55,IF(Tabla1[[#This Row],[SERVICIO]]="NORMAL",1.2,))))</f>
        <v>2.65</v>
      </c>
      <c r="T4952" s="2">
        <f>IF(Tabla1[[#This Row],[KILOMETROS ADICIONALES]]=0,Tabla1[[#This Row],[KILOMETROS]]*Tabla1[[#This Row],[COSTO NORMAL]],Tabla1[[#This Row],[COSTO NORMAL]]*Tabla1[[#This Row],[KILOMETROS HASTA]])</f>
        <v>31.68</v>
      </c>
      <c r="U4952" s="2">
        <f>Tabla1[[#This Row],[KILOMETROS ADICIONALES]]*Tabla1[[#This Row],[COSTO ADICIONAL]]</f>
        <v>0</v>
      </c>
      <c r="V4952">
        <v>15.07</v>
      </c>
      <c r="W4952" s="2">
        <f>Tabla1[[#This Row],[COSTO NORMAL2]]+Tabla1[[#This Row],[COSTO ADICIONAL2]]</f>
        <v>31.68</v>
      </c>
    </row>
    <row r="4953" spans="1:23" x14ac:dyDescent="0.25">
      <c r="A4953" t="s">
        <v>128</v>
      </c>
      <c r="B4953" t="s">
        <v>7858</v>
      </c>
      <c r="C4953" t="s">
        <v>14044</v>
      </c>
      <c r="D4953" t="s">
        <v>13</v>
      </c>
      <c r="E4953" t="s">
        <v>14845</v>
      </c>
      <c r="F4953" t="s">
        <v>14</v>
      </c>
      <c r="G4953" t="s">
        <v>15</v>
      </c>
      <c r="H4953" t="s">
        <v>128</v>
      </c>
      <c r="I4953" t="s">
        <v>1925</v>
      </c>
      <c r="J4953" t="str">
        <f>MID(Tabla1[[#This Row],[HORA2]],1,2)</f>
        <v>12</v>
      </c>
      <c r="K4953" t="s">
        <v>35</v>
      </c>
      <c r="L4953" t="s">
        <v>79</v>
      </c>
      <c r="M4953" t="s">
        <v>14867</v>
      </c>
      <c r="N4953" t="s">
        <v>22</v>
      </c>
      <c r="O4953">
        <v>9.57</v>
      </c>
      <c r="P49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5.82</v>
      </c>
      <c r="Q4953">
        <f>IF(Tabla1[[#This Row],[SERVICIO]]="COMIDA",3,IF(Tabla1[[#This Row],[SERVICIO]]="CONTROLADO",12,IF(Tabla1[[#This Row],[SERVICIO]]="RÁPIDO",3.75,IF(Tabla1[[#This Row],[SERVICIO]]="NORMAL",2.5,))))</f>
        <v>3.75</v>
      </c>
      <c r="R4953">
        <f>IF(Tabla1[[#This Row],[SERVICIO]]="COMIDA",3.5,IF(Tabla1[[#This Row],[SERVICIO]]="CONTROLADO",8,IF(Tabla1[[#This Row],[SERVICIO]]="RÁPIDO",4.5,IF(Tabla1[[#This Row],[SERVICIO]]="NORMAL",3,))))</f>
        <v>4.5</v>
      </c>
      <c r="S49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53" s="2">
        <f>IF(Tabla1[[#This Row],[KILOMETROS ADICIONALES]]=0,Tabla1[[#This Row],[KILOMETROS]]*Tabla1[[#This Row],[COSTO NORMAL]],Tabla1[[#This Row],[COSTO NORMAL]]*Tabla1[[#This Row],[KILOMETROS HASTA]])</f>
        <v>16.875</v>
      </c>
      <c r="U4953" s="2">
        <f>Tabla1[[#This Row],[KILOMETROS ADICIONALES]]*Tabla1[[#This Row],[COSTO ADICIONAL]]</f>
        <v>3.2010000000000005</v>
      </c>
      <c r="V4953">
        <v>201.16</v>
      </c>
      <c r="W4953" s="2">
        <f>Tabla1[[#This Row],[COSTO NORMAL2]]+Tabla1[[#This Row],[COSTO ADICIONAL2]]</f>
        <v>20.076000000000001</v>
      </c>
    </row>
    <row r="4954" spans="1:23" x14ac:dyDescent="0.25">
      <c r="A4954" t="s">
        <v>128</v>
      </c>
      <c r="B4954" t="s">
        <v>7859</v>
      </c>
      <c r="C4954" t="s">
        <v>14045</v>
      </c>
      <c r="D4954" t="s">
        <v>13</v>
      </c>
      <c r="E4954" t="s">
        <v>14847</v>
      </c>
      <c r="F4954" t="s">
        <v>14</v>
      </c>
      <c r="G4954" t="s">
        <v>69</v>
      </c>
      <c r="H4954" t="s">
        <v>128</v>
      </c>
      <c r="I4954" t="s">
        <v>7860</v>
      </c>
      <c r="J4954" t="str">
        <f>MID(Tabla1[[#This Row],[HORA2]],1,2)</f>
        <v>12</v>
      </c>
      <c r="K4954" t="s">
        <v>43</v>
      </c>
      <c r="L4954" t="s">
        <v>35</v>
      </c>
      <c r="M4954" t="s">
        <v>14867</v>
      </c>
      <c r="N4954" t="s">
        <v>22</v>
      </c>
      <c r="O4954">
        <v>8.3800000000000008</v>
      </c>
      <c r="P49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5.3800000000000008</v>
      </c>
      <c r="Q4954">
        <f>IF(Tabla1[[#This Row],[SERVICIO]]="COMIDA",3,IF(Tabla1[[#This Row],[SERVICIO]]="CONTROLADO",12,IF(Tabla1[[#This Row],[SERVICIO]]="RÁPIDO",3.75,IF(Tabla1[[#This Row],[SERVICIO]]="NORMAL",2.5,))))</f>
        <v>3</v>
      </c>
      <c r="R4954">
        <f>IF(Tabla1[[#This Row],[SERVICIO]]="COMIDA",3.5,IF(Tabla1[[#This Row],[SERVICIO]]="CONTROLADO",8,IF(Tabla1[[#This Row],[SERVICIO]]="RÁPIDO",4.5,IF(Tabla1[[#This Row],[SERVICIO]]="NORMAL",3,))))</f>
        <v>3.5</v>
      </c>
      <c r="S4954">
        <f>IF(Tabla1[[#This Row],[SERVICIO]]="COMIDA",0.75,IF(Tabla1[[#This Row],[SERVICIO]]="CONTROLADO",2.65,IF(Tabla1[[#This Row],[SERVICIO]]="RÁPIDO",0.55,IF(Tabla1[[#This Row],[SERVICIO]]="NORMAL",1.2,))))</f>
        <v>0.75</v>
      </c>
      <c r="T4954" s="2">
        <f>IF(Tabla1[[#This Row],[KILOMETROS ADICIONALES]]=0,Tabla1[[#This Row],[KILOMETROS]]*Tabla1[[#This Row],[COSTO NORMAL]],Tabla1[[#This Row],[COSTO NORMAL]]*Tabla1[[#This Row],[KILOMETROS HASTA]])</f>
        <v>10.5</v>
      </c>
      <c r="U4954" s="2">
        <f>Tabla1[[#This Row],[KILOMETROS ADICIONALES]]*Tabla1[[#This Row],[COSTO ADICIONAL]]</f>
        <v>4.0350000000000001</v>
      </c>
      <c r="V4954">
        <v>68.209999999999994</v>
      </c>
      <c r="W4954" s="2">
        <f>Tabla1[[#This Row],[COSTO NORMAL2]]+Tabla1[[#This Row],[COSTO ADICIONAL2]]</f>
        <v>14.535</v>
      </c>
    </row>
    <row r="4955" spans="1:23" x14ac:dyDescent="0.25">
      <c r="A4955" t="s">
        <v>128</v>
      </c>
      <c r="B4955" t="s">
        <v>7861</v>
      </c>
      <c r="C4955" t="s">
        <v>14046</v>
      </c>
      <c r="D4955" t="s">
        <v>13</v>
      </c>
      <c r="E4955" t="s">
        <v>14846</v>
      </c>
      <c r="F4955" t="s">
        <v>14</v>
      </c>
      <c r="G4955" t="s">
        <v>15</v>
      </c>
      <c r="H4955" t="s">
        <v>128</v>
      </c>
      <c r="I4955" t="s">
        <v>7862</v>
      </c>
      <c r="J4955" t="str">
        <f>MID(Tabla1[[#This Row],[HORA2]],1,2)</f>
        <v>12</v>
      </c>
      <c r="K4955" t="s">
        <v>43</v>
      </c>
      <c r="L4955" t="s">
        <v>153</v>
      </c>
      <c r="M4955" t="s">
        <v>14867</v>
      </c>
      <c r="N4955" t="s">
        <v>22</v>
      </c>
      <c r="O4955">
        <v>2.94</v>
      </c>
      <c r="P49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55">
        <f>IF(Tabla1[[#This Row],[SERVICIO]]="COMIDA",3,IF(Tabla1[[#This Row],[SERVICIO]]="CONTROLADO",12,IF(Tabla1[[#This Row],[SERVICIO]]="RÁPIDO",3.75,IF(Tabla1[[#This Row],[SERVICIO]]="NORMAL",2.5,))))</f>
        <v>12</v>
      </c>
      <c r="R4955">
        <f>IF(Tabla1[[#This Row],[SERVICIO]]="COMIDA",3.5,IF(Tabla1[[#This Row],[SERVICIO]]="CONTROLADO",8,IF(Tabla1[[#This Row],[SERVICIO]]="RÁPIDO",4.5,IF(Tabla1[[#This Row],[SERVICIO]]="NORMAL",3,))))</f>
        <v>8</v>
      </c>
      <c r="S4955">
        <f>IF(Tabla1[[#This Row],[SERVICIO]]="COMIDA",0.75,IF(Tabla1[[#This Row],[SERVICIO]]="CONTROLADO",2.65,IF(Tabla1[[#This Row],[SERVICIO]]="RÁPIDO",0.55,IF(Tabla1[[#This Row],[SERVICIO]]="NORMAL",1.2,))))</f>
        <v>2.65</v>
      </c>
      <c r="T4955" s="2">
        <f>IF(Tabla1[[#This Row],[KILOMETROS ADICIONALES]]=0,Tabla1[[#This Row],[KILOMETROS]]*Tabla1[[#This Row],[COSTO NORMAL]],Tabla1[[#This Row],[COSTO NORMAL]]*Tabla1[[#This Row],[KILOMETROS HASTA]])</f>
        <v>23.52</v>
      </c>
      <c r="U4955" s="2">
        <f>Tabla1[[#This Row],[KILOMETROS ADICIONALES]]*Tabla1[[#This Row],[COSTO ADICIONAL]]</f>
        <v>0</v>
      </c>
      <c r="V4955">
        <v>238.26</v>
      </c>
      <c r="W4955" s="2">
        <f>Tabla1[[#This Row],[COSTO NORMAL2]]+Tabla1[[#This Row],[COSTO ADICIONAL2]]</f>
        <v>23.52</v>
      </c>
    </row>
    <row r="4956" spans="1:23" x14ac:dyDescent="0.25">
      <c r="A4956" t="s">
        <v>128</v>
      </c>
      <c r="B4956" t="s">
        <v>7863</v>
      </c>
      <c r="C4956" t="s">
        <v>14047</v>
      </c>
      <c r="D4956" t="s">
        <v>13</v>
      </c>
      <c r="E4956" t="s">
        <v>14846</v>
      </c>
      <c r="F4956" t="s">
        <v>14</v>
      </c>
      <c r="G4956" t="s">
        <v>15</v>
      </c>
      <c r="H4956" t="s">
        <v>128</v>
      </c>
      <c r="I4956" t="s">
        <v>7864</v>
      </c>
      <c r="J4956" t="str">
        <f>MID(Tabla1[[#This Row],[HORA2]],1,2)</f>
        <v>12</v>
      </c>
      <c r="K4956" t="s">
        <v>43</v>
      </c>
      <c r="L4956" t="s">
        <v>78</v>
      </c>
      <c r="M4956" t="s">
        <v>14867</v>
      </c>
      <c r="N4956" t="s">
        <v>22</v>
      </c>
      <c r="O4956">
        <v>19.190000000000001</v>
      </c>
      <c r="P49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7.1900000000000013</v>
      </c>
      <c r="Q4956">
        <f>IF(Tabla1[[#This Row],[SERVICIO]]="COMIDA",3,IF(Tabla1[[#This Row],[SERVICIO]]="CONTROLADO",12,IF(Tabla1[[#This Row],[SERVICIO]]="RÁPIDO",3.75,IF(Tabla1[[#This Row],[SERVICIO]]="NORMAL",2.5,))))</f>
        <v>12</v>
      </c>
      <c r="R4956">
        <f>IF(Tabla1[[#This Row],[SERVICIO]]="COMIDA",3.5,IF(Tabla1[[#This Row],[SERVICIO]]="CONTROLADO",8,IF(Tabla1[[#This Row],[SERVICIO]]="RÁPIDO",4.5,IF(Tabla1[[#This Row],[SERVICIO]]="NORMAL",3,))))</f>
        <v>8</v>
      </c>
      <c r="S4956">
        <f>IF(Tabla1[[#This Row],[SERVICIO]]="COMIDA",0.75,IF(Tabla1[[#This Row],[SERVICIO]]="CONTROLADO",2.65,IF(Tabla1[[#This Row],[SERVICIO]]="RÁPIDO",0.55,IF(Tabla1[[#This Row],[SERVICIO]]="NORMAL",1.2,))))</f>
        <v>2.65</v>
      </c>
      <c r="T4956" s="2">
        <f>IF(Tabla1[[#This Row],[KILOMETROS ADICIONALES]]=0,Tabla1[[#This Row],[KILOMETROS]]*Tabla1[[#This Row],[COSTO NORMAL]],Tabla1[[#This Row],[COSTO NORMAL]]*Tabla1[[#This Row],[KILOMETROS HASTA]])</f>
        <v>96</v>
      </c>
      <c r="U4956" s="2">
        <f>Tabla1[[#This Row],[KILOMETROS ADICIONALES]]*Tabla1[[#This Row],[COSTO ADICIONAL]]</f>
        <v>19.053500000000003</v>
      </c>
      <c r="V4956">
        <v>8.31</v>
      </c>
      <c r="W4956" s="2">
        <f>Tabla1[[#This Row],[COSTO NORMAL2]]+Tabla1[[#This Row],[COSTO ADICIONAL2]]</f>
        <v>115.0535</v>
      </c>
    </row>
    <row r="4957" spans="1:23" x14ac:dyDescent="0.25">
      <c r="A4957" t="s">
        <v>128</v>
      </c>
      <c r="B4957" t="s">
        <v>7865</v>
      </c>
      <c r="C4957" t="s">
        <v>14048</v>
      </c>
      <c r="D4957" t="s">
        <v>13</v>
      </c>
      <c r="E4957" t="s">
        <v>14847</v>
      </c>
      <c r="F4957" t="s">
        <v>14</v>
      </c>
      <c r="G4957" t="s">
        <v>15</v>
      </c>
      <c r="H4957" t="s">
        <v>128</v>
      </c>
      <c r="I4957" t="s">
        <v>7866</v>
      </c>
      <c r="J4957" t="str">
        <f>MID(Tabla1[[#This Row],[HORA2]],1,2)</f>
        <v>12</v>
      </c>
      <c r="K4957" t="s">
        <v>43</v>
      </c>
      <c r="L4957" t="s">
        <v>20</v>
      </c>
      <c r="M4957" t="s">
        <v>14867</v>
      </c>
      <c r="N4957" t="s">
        <v>22</v>
      </c>
      <c r="O4957">
        <v>2.95</v>
      </c>
      <c r="P49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57">
        <f>IF(Tabla1[[#This Row],[SERVICIO]]="COMIDA",3,IF(Tabla1[[#This Row],[SERVICIO]]="CONTROLADO",12,IF(Tabla1[[#This Row],[SERVICIO]]="RÁPIDO",3.75,IF(Tabla1[[#This Row],[SERVICIO]]="NORMAL",2.5,))))</f>
        <v>3</v>
      </c>
      <c r="R4957">
        <f>IF(Tabla1[[#This Row],[SERVICIO]]="COMIDA",3.5,IF(Tabla1[[#This Row],[SERVICIO]]="CONTROLADO",8,IF(Tabla1[[#This Row],[SERVICIO]]="RÁPIDO",4.5,IF(Tabla1[[#This Row],[SERVICIO]]="NORMAL",3,))))</f>
        <v>3.5</v>
      </c>
      <c r="S4957">
        <f>IF(Tabla1[[#This Row],[SERVICIO]]="COMIDA",0.75,IF(Tabla1[[#This Row],[SERVICIO]]="CONTROLADO",2.65,IF(Tabla1[[#This Row],[SERVICIO]]="RÁPIDO",0.55,IF(Tabla1[[#This Row],[SERVICIO]]="NORMAL",1.2,))))</f>
        <v>0.75</v>
      </c>
      <c r="T4957" s="2">
        <f>IF(Tabla1[[#This Row],[KILOMETROS ADICIONALES]]=0,Tabla1[[#This Row],[KILOMETROS]]*Tabla1[[#This Row],[COSTO NORMAL]],Tabla1[[#This Row],[COSTO NORMAL]]*Tabla1[[#This Row],[KILOMETROS HASTA]])</f>
        <v>10.325000000000001</v>
      </c>
      <c r="U4957" s="2">
        <f>Tabla1[[#This Row],[KILOMETROS ADICIONALES]]*Tabla1[[#This Row],[COSTO ADICIONAL]]</f>
        <v>0</v>
      </c>
      <c r="V4957">
        <v>61.22</v>
      </c>
      <c r="W4957" s="2">
        <f>Tabla1[[#This Row],[COSTO NORMAL2]]+Tabla1[[#This Row],[COSTO ADICIONAL2]]</f>
        <v>10.325000000000001</v>
      </c>
    </row>
    <row r="4958" spans="1:23" x14ac:dyDescent="0.25">
      <c r="A4958" t="s">
        <v>128</v>
      </c>
      <c r="B4958" t="s">
        <v>7867</v>
      </c>
      <c r="C4958" t="s">
        <v>14049</v>
      </c>
      <c r="D4958" t="s">
        <v>13</v>
      </c>
      <c r="E4958" t="s">
        <v>14847</v>
      </c>
      <c r="F4958" t="s">
        <v>14</v>
      </c>
      <c r="G4958" t="s">
        <v>15</v>
      </c>
      <c r="H4958" t="s">
        <v>128</v>
      </c>
      <c r="I4958" t="s">
        <v>7868</v>
      </c>
      <c r="J4958" t="str">
        <f>MID(Tabla1[[#This Row],[HORA2]],1,2)</f>
        <v>12</v>
      </c>
      <c r="K4958" t="s">
        <v>43</v>
      </c>
      <c r="L4958" t="s">
        <v>20</v>
      </c>
      <c r="M4958" t="s">
        <v>14867</v>
      </c>
      <c r="N4958" t="s">
        <v>22</v>
      </c>
      <c r="O4958">
        <v>14.47</v>
      </c>
      <c r="P49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11.47</v>
      </c>
      <c r="Q4958">
        <f>IF(Tabla1[[#This Row],[SERVICIO]]="COMIDA",3,IF(Tabla1[[#This Row],[SERVICIO]]="CONTROLADO",12,IF(Tabla1[[#This Row],[SERVICIO]]="RÁPIDO",3.75,IF(Tabla1[[#This Row],[SERVICIO]]="NORMAL",2.5,))))</f>
        <v>3</v>
      </c>
      <c r="R4958">
        <f>IF(Tabla1[[#This Row],[SERVICIO]]="COMIDA",3.5,IF(Tabla1[[#This Row],[SERVICIO]]="CONTROLADO",8,IF(Tabla1[[#This Row],[SERVICIO]]="RÁPIDO",4.5,IF(Tabla1[[#This Row],[SERVICIO]]="NORMAL",3,))))</f>
        <v>3.5</v>
      </c>
      <c r="S4958">
        <f>IF(Tabla1[[#This Row],[SERVICIO]]="COMIDA",0.75,IF(Tabla1[[#This Row],[SERVICIO]]="CONTROLADO",2.65,IF(Tabla1[[#This Row],[SERVICIO]]="RÁPIDO",0.55,IF(Tabla1[[#This Row],[SERVICIO]]="NORMAL",1.2,))))</f>
        <v>0.75</v>
      </c>
      <c r="T4958" s="2">
        <f>IF(Tabla1[[#This Row],[KILOMETROS ADICIONALES]]=0,Tabla1[[#This Row],[KILOMETROS]]*Tabla1[[#This Row],[COSTO NORMAL]],Tabla1[[#This Row],[COSTO NORMAL]]*Tabla1[[#This Row],[KILOMETROS HASTA]])</f>
        <v>10.5</v>
      </c>
      <c r="U4958" s="2">
        <f>Tabla1[[#This Row],[KILOMETROS ADICIONALES]]*Tabla1[[#This Row],[COSTO ADICIONAL]]</f>
        <v>8.6025000000000009</v>
      </c>
      <c r="V4958">
        <v>127.4</v>
      </c>
      <c r="W4958" s="2">
        <f>Tabla1[[#This Row],[COSTO NORMAL2]]+Tabla1[[#This Row],[COSTO ADICIONAL2]]</f>
        <v>19.102499999999999</v>
      </c>
    </row>
    <row r="4959" spans="1:23" x14ac:dyDescent="0.25">
      <c r="A4959" t="s">
        <v>128</v>
      </c>
      <c r="B4959" t="s">
        <v>7869</v>
      </c>
      <c r="C4959" t="s">
        <v>14050</v>
      </c>
      <c r="D4959" t="s">
        <v>13</v>
      </c>
      <c r="E4959" t="s">
        <v>14844</v>
      </c>
      <c r="F4959" t="s">
        <v>14</v>
      </c>
      <c r="G4959" t="s">
        <v>15</v>
      </c>
      <c r="H4959" t="s">
        <v>128</v>
      </c>
      <c r="I4959" t="s">
        <v>7870</v>
      </c>
      <c r="J4959" t="str">
        <f>MID(Tabla1[[#This Row],[HORA2]],1,2)</f>
        <v>10</v>
      </c>
      <c r="K4959" t="s">
        <v>43</v>
      </c>
      <c r="L4959" t="s">
        <v>20</v>
      </c>
      <c r="M4959" t="s">
        <v>14867</v>
      </c>
      <c r="N4959" t="s">
        <v>22</v>
      </c>
      <c r="O4959">
        <v>1.3</v>
      </c>
      <c r="P49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59">
        <f>IF(Tabla1[[#This Row],[SERVICIO]]="COMIDA",3,IF(Tabla1[[#This Row],[SERVICIO]]="CONTROLADO",12,IF(Tabla1[[#This Row],[SERVICIO]]="RÁPIDO",3.75,IF(Tabla1[[#This Row],[SERVICIO]]="NORMAL",2.5,))))</f>
        <v>2.5</v>
      </c>
      <c r="R4959">
        <f>IF(Tabla1[[#This Row],[SERVICIO]]="COMIDA",3.5,IF(Tabla1[[#This Row],[SERVICIO]]="CONTROLADO",8,IF(Tabla1[[#This Row],[SERVICIO]]="RÁPIDO",4.5,IF(Tabla1[[#This Row],[SERVICIO]]="NORMAL",3,))))</f>
        <v>3</v>
      </c>
      <c r="S4959">
        <f>IF(Tabla1[[#This Row],[SERVICIO]]="COMIDA",0.75,IF(Tabla1[[#This Row],[SERVICIO]]="CONTROLADO",2.65,IF(Tabla1[[#This Row],[SERVICIO]]="RÁPIDO",0.55,IF(Tabla1[[#This Row],[SERVICIO]]="NORMAL",1.2,))))</f>
        <v>1.2</v>
      </c>
      <c r="T4959" s="2">
        <f>IF(Tabla1[[#This Row],[KILOMETROS ADICIONALES]]=0,Tabla1[[#This Row],[KILOMETROS]]*Tabla1[[#This Row],[COSTO NORMAL]],Tabla1[[#This Row],[COSTO NORMAL]]*Tabla1[[#This Row],[KILOMETROS HASTA]])</f>
        <v>3.9000000000000004</v>
      </c>
      <c r="U4959" s="2">
        <f>Tabla1[[#This Row],[KILOMETROS ADICIONALES]]*Tabla1[[#This Row],[COSTO ADICIONAL]]</f>
        <v>0</v>
      </c>
      <c r="V4959">
        <v>164.19</v>
      </c>
      <c r="W4959" s="2">
        <f>Tabla1[[#This Row],[COSTO NORMAL2]]+Tabla1[[#This Row],[COSTO ADICIONAL2]]</f>
        <v>3.9000000000000004</v>
      </c>
    </row>
    <row r="4960" spans="1:23" x14ac:dyDescent="0.25">
      <c r="A4960" t="s">
        <v>128</v>
      </c>
      <c r="B4960" t="s">
        <v>7871</v>
      </c>
      <c r="C4960" t="s">
        <v>14051</v>
      </c>
      <c r="D4960" t="s">
        <v>13</v>
      </c>
      <c r="E4960" t="s">
        <v>14847</v>
      </c>
      <c r="F4960" t="s">
        <v>14</v>
      </c>
      <c r="G4960" t="s">
        <v>15</v>
      </c>
      <c r="H4960" t="s">
        <v>128</v>
      </c>
      <c r="I4960" t="s">
        <v>7872</v>
      </c>
      <c r="J4960" t="str">
        <f>MID(Tabla1[[#This Row],[HORA2]],1,2)</f>
        <v>11</v>
      </c>
      <c r="K4960" t="s">
        <v>43</v>
      </c>
      <c r="L4960" t="s">
        <v>65</v>
      </c>
      <c r="M4960" t="s">
        <v>14867</v>
      </c>
      <c r="N4960" t="s">
        <v>22</v>
      </c>
      <c r="O4960">
        <v>17.79</v>
      </c>
      <c r="P49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14.79</v>
      </c>
      <c r="Q4960">
        <f>IF(Tabla1[[#This Row],[SERVICIO]]="COMIDA",3,IF(Tabla1[[#This Row],[SERVICIO]]="CONTROLADO",12,IF(Tabla1[[#This Row],[SERVICIO]]="RÁPIDO",3.75,IF(Tabla1[[#This Row],[SERVICIO]]="NORMAL",2.5,))))</f>
        <v>3</v>
      </c>
      <c r="R4960">
        <f>IF(Tabla1[[#This Row],[SERVICIO]]="COMIDA",3.5,IF(Tabla1[[#This Row],[SERVICIO]]="CONTROLADO",8,IF(Tabla1[[#This Row],[SERVICIO]]="RÁPIDO",4.5,IF(Tabla1[[#This Row],[SERVICIO]]="NORMAL",3,))))</f>
        <v>3.5</v>
      </c>
      <c r="S4960">
        <f>IF(Tabla1[[#This Row],[SERVICIO]]="COMIDA",0.75,IF(Tabla1[[#This Row],[SERVICIO]]="CONTROLADO",2.65,IF(Tabla1[[#This Row],[SERVICIO]]="RÁPIDO",0.55,IF(Tabla1[[#This Row],[SERVICIO]]="NORMAL",1.2,))))</f>
        <v>0.75</v>
      </c>
      <c r="T4960" s="2">
        <f>IF(Tabla1[[#This Row],[KILOMETROS ADICIONALES]]=0,Tabla1[[#This Row],[KILOMETROS]]*Tabla1[[#This Row],[COSTO NORMAL]],Tabla1[[#This Row],[COSTO NORMAL]]*Tabla1[[#This Row],[KILOMETROS HASTA]])</f>
        <v>10.5</v>
      </c>
      <c r="U4960" s="2">
        <f>Tabla1[[#This Row],[KILOMETROS ADICIONALES]]*Tabla1[[#This Row],[COSTO ADICIONAL]]</f>
        <v>11.092499999999999</v>
      </c>
      <c r="V4960">
        <v>85.01</v>
      </c>
      <c r="W4960" s="2">
        <f>Tabla1[[#This Row],[COSTO NORMAL2]]+Tabla1[[#This Row],[COSTO ADICIONAL2]]</f>
        <v>21.592500000000001</v>
      </c>
    </row>
    <row r="4961" spans="1:23" x14ac:dyDescent="0.25">
      <c r="A4961" t="s">
        <v>128</v>
      </c>
      <c r="B4961" t="s">
        <v>7873</v>
      </c>
      <c r="C4961" t="s">
        <v>14052</v>
      </c>
      <c r="D4961" t="s">
        <v>13</v>
      </c>
      <c r="E4961" t="s">
        <v>14845</v>
      </c>
      <c r="F4961" t="s">
        <v>14</v>
      </c>
      <c r="G4961" t="s">
        <v>15</v>
      </c>
      <c r="H4961" t="s">
        <v>128</v>
      </c>
      <c r="I4961" t="s">
        <v>7874</v>
      </c>
      <c r="J4961" t="str">
        <f>MID(Tabla1[[#This Row],[HORA2]],1,2)</f>
        <v>12</v>
      </c>
      <c r="K4961" t="s">
        <v>35</v>
      </c>
      <c r="L4961" t="s">
        <v>79</v>
      </c>
      <c r="M4961" t="s">
        <v>14867</v>
      </c>
      <c r="N4961" t="s">
        <v>22</v>
      </c>
      <c r="O4961">
        <v>12.98</v>
      </c>
      <c r="P49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9.23</v>
      </c>
      <c r="Q4961">
        <f>IF(Tabla1[[#This Row],[SERVICIO]]="COMIDA",3,IF(Tabla1[[#This Row],[SERVICIO]]="CONTROLADO",12,IF(Tabla1[[#This Row],[SERVICIO]]="RÁPIDO",3.75,IF(Tabla1[[#This Row],[SERVICIO]]="NORMAL",2.5,))))</f>
        <v>3.75</v>
      </c>
      <c r="R4961">
        <f>IF(Tabla1[[#This Row],[SERVICIO]]="COMIDA",3.5,IF(Tabla1[[#This Row],[SERVICIO]]="CONTROLADO",8,IF(Tabla1[[#This Row],[SERVICIO]]="RÁPIDO",4.5,IF(Tabla1[[#This Row],[SERVICIO]]="NORMAL",3,))))</f>
        <v>4.5</v>
      </c>
      <c r="S49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61" s="2">
        <f>IF(Tabla1[[#This Row],[KILOMETROS ADICIONALES]]=0,Tabla1[[#This Row],[KILOMETROS]]*Tabla1[[#This Row],[COSTO NORMAL]],Tabla1[[#This Row],[COSTO NORMAL]]*Tabla1[[#This Row],[KILOMETROS HASTA]])</f>
        <v>16.875</v>
      </c>
      <c r="U4961" s="2">
        <f>Tabla1[[#This Row],[KILOMETROS ADICIONALES]]*Tabla1[[#This Row],[COSTO ADICIONAL]]</f>
        <v>5.0765000000000002</v>
      </c>
      <c r="V4961">
        <v>43.48</v>
      </c>
      <c r="W4961" s="2">
        <f>Tabla1[[#This Row],[COSTO NORMAL2]]+Tabla1[[#This Row],[COSTO ADICIONAL2]]</f>
        <v>21.951499999999999</v>
      </c>
    </row>
    <row r="4962" spans="1:23" x14ac:dyDescent="0.25">
      <c r="A4962" t="s">
        <v>128</v>
      </c>
      <c r="B4962" t="s">
        <v>7875</v>
      </c>
      <c r="C4962" t="s">
        <v>14053</v>
      </c>
      <c r="D4962" t="s">
        <v>13</v>
      </c>
      <c r="E4962" t="s">
        <v>14847</v>
      </c>
      <c r="F4962" t="s">
        <v>14</v>
      </c>
      <c r="G4962" t="s">
        <v>15</v>
      </c>
      <c r="H4962" t="s">
        <v>128</v>
      </c>
      <c r="I4962" t="s">
        <v>437</v>
      </c>
      <c r="J4962" t="str">
        <f>MID(Tabla1[[#This Row],[HORA2]],1,2)</f>
        <v>12</v>
      </c>
      <c r="K4962" t="s">
        <v>43</v>
      </c>
      <c r="L4962" t="s">
        <v>65</v>
      </c>
      <c r="M4962" t="s">
        <v>14867</v>
      </c>
      <c r="N4962" t="s">
        <v>22</v>
      </c>
      <c r="O4962">
        <v>16.079999999999998</v>
      </c>
      <c r="P49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13.079999999999998</v>
      </c>
      <c r="Q4962">
        <f>IF(Tabla1[[#This Row],[SERVICIO]]="COMIDA",3,IF(Tabla1[[#This Row],[SERVICIO]]="CONTROLADO",12,IF(Tabla1[[#This Row],[SERVICIO]]="RÁPIDO",3.75,IF(Tabla1[[#This Row],[SERVICIO]]="NORMAL",2.5,))))</f>
        <v>3</v>
      </c>
      <c r="R4962">
        <f>IF(Tabla1[[#This Row],[SERVICIO]]="COMIDA",3.5,IF(Tabla1[[#This Row],[SERVICIO]]="CONTROLADO",8,IF(Tabla1[[#This Row],[SERVICIO]]="RÁPIDO",4.5,IF(Tabla1[[#This Row],[SERVICIO]]="NORMAL",3,))))</f>
        <v>3.5</v>
      </c>
      <c r="S4962">
        <f>IF(Tabla1[[#This Row],[SERVICIO]]="COMIDA",0.75,IF(Tabla1[[#This Row],[SERVICIO]]="CONTROLADO",2.65,IF(Tabla1[[#This Row],[SERVICIO]]="RÁPIDO",0.55,IF(Tabla1[[#This Row],[SERVICIO]]="NORMAL",1.2,))))</f>
        <v>0.75</v>
      </c>
      <c r="T4962" s="2">
        <f>IF(Tabla1[[#This Row],[KILOMETROS ADICIONALES]]=0,Tabla1[[#This Row],[KILOMETROS]]*Tabla1[[#This Row],[COSTO NORMAL]],Tabla1[[#This Row],[COSTO NORMAL]]*Tabla1[[#This Row],[KILOMETROS HASTA]])</f>
        <v>10.5</v>
      </c>
      <c r="U4962" s="2">
        <f>Tabla1[[#This Row],[KILOMETROS ADICIONALES]]*Tabla1[[#This Row],[COSTO ADICIONAL]]</f>
        <v>9.8099999999999987</v>
      </c>
      <c r="V4962">
        <v>185.3</v>
      </c>
      <c r="W4962" s="2">
        <f>Tabla1[[#This Row],[COSTO NORMAL2]]+Tabla1[[#This Row],[COSTO ADICIONAL2]]</f>
        <v>20.309999999999999</v>
      </c>
    </row>
    <row r="4963" spans="1:23" x14ac:dyDescent="0.25">
      <c r="A4963" t="s">
        <v>128</v>
      </c>
      <c r="B4963" t="s">
        <v>7876</v>
      </c>
      <c r="C4963" t="s">
        <v>14054</v>
      </c>
      <c r="D4963" t="s">
        <v>13</v>
      </c>
      <c r="E4963" t="s">
        <v>14847</v>
      </c>
      <c r="F4963" t="s">
        <v>14</v>
      </c>
      <c r="G4963" t="s">
        <v>15</v>
      </c>
      <c r="H4963" t="s">
        <v>128</v>
      </c>
      <c r="I4963" t="s">
        <v>7877</v>
      </c>
      <c r="J4963" t="str">
        <f>MID(Tabla1[[#This Row],[HORA2]],1,2)</f>
        <v>12</v>
      </c>
      <c r="K4963" t="s">
        <v>19</v>
      </c>
      <c r="L4963" t="s">
        <v>78</v>
      </c>
      <c r="M4963" t="s">
        <v>14867</v>
      </c>
      <c r="N4963" t="s">
        <v>22</v>
      </c>
      <c r="O4963">
        <v>8.09</v>
      </c>
      <c r="P49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5.09</v>
      </c>
      <c r="Q4963">
        <f>IF(Tabla1[[#This Row],[SERVICIO]]="COMIDA",3,IF(Tabla1[[#This Row],[SERVICIO]]="CONTROLADO",12,IF(Tabla1[[#This Row],[SERVICIO]]="RÁPIDO",3.75,IF(Tabla1[[#This Row],[SERVICIO]]="NORMAL",2.5,))))</f>
        <v>3</v>
      </c>
      <c r="R4963">
        <f>IF(Tabla1[[#This Row],[SERVICIO]]="COMIDA",3.5,IF(Tabla1[[#This Row],[SERVICIO]]="CONTROLADO",8,IF(Tabla1[[#This Row],[SERVICIO]]="RÁPIDO",4.5,IF(Tabla1[[#This Row],[SERVICIO]]="NORMAL",3,))))</f>
        <v>3.5</v>
      </c>
      <c r="S4963">
        <f>IF(Tabla1[[#This Row],[SERVICIO]]="COMIDA",0.75,IF(Tabla1[[#This Row],[SERVICIO]]="CONTROLADO",2.65,IF(Tabla1[[#This Row],[SERVICIO]]="RÁPIDO",0.55,IF(Tabla1[[#This Row],[SERVICIO]]="NORMAL",1.2,))))</f>
        <v>0.75</v>
      </c>
      <c r="T4963" s="2">
        <f>IF(Tabla1[[#This Row],[KILOMETROS ADICIONALES]]=0,Tabla1[[#This Row],[KILOMETROS]]*Tabla1[[#This Row],[COSTO NORMAL]],Tabla1[[#This Row],[COSTO NORMAL]]*Tabla1[[#This Row],[KILOMETROS HASTA]])</f>
        <v>10.5</v>
      </c>
      <c r="U4963" s="2">
        <f>Tabla1[[#This Row],[KILOMETROS ADICIONALES]]*Tabla1[[#This Row],[COSTO ADICIONAL]]</f>
        <v>3.8174999999999999</v>
      </c>
      <c r="V4963">
        <v>19.260000000000002</v>
      </c>
      <c r="W4963" s="2">
        <f>Tabla1[[#This Row],[COSTO NORMAL2]]+Tabla1[[#This Row],[COSTO ADICIONAL2]]</f>
        <v>14.317499999999999</v>
      </c>
    </row>
    <row r="4964" spans="1:23" x14ac:dyDescent="0.25">
      <c r="A4964" t="s">
        <v>128</v>
      </c>
      <c r="B4964" t="s">
        <v>7878</v>
      </c>
      <c r="C4964" t="s">
        <v>14055</v>
      </c>
      <c r="D4964" t="s">
        <v>13</v>
      </c>
      <c r="E4964" t="s">
        <v>14847</v>
      </c>
      <c r="F4964" t="s">
        <v>14</v>
      </c>
      <c r="G4964" t="s">
        <v>15</v>
      </c>
      <c r="H4964" t="s">
        <v>128</v>
      </c>
      <c r="I4964" t="s">
        <v>7879</v>
      </c>
      <c r="J4964" t="str">
        <f>MID(Tabla1[[#This Row],[HORA2]],1,2)</f>
        <v>10</v>
      </c>
      <c r="K4964" t="s">
        <v>19</v>
      </c>
      <c r="L4964" t="s">
        <v>78</v>
      </c>
      <c r="M4964" t="s">
        <v>14867</v>
      </c>
      <c r="N4964" t="s">
        <v>22</v>
      </c>
      <c r="O4964">
        <v>19.190000000000001</v>
      </c>
      <c r="P49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16.190000000000001</v>
      </c>
      <c r="Q4964">
        <f>IF(Tabla1[[#This Row],[SERVICIO]]="COMIDA",3,IF(Tabla1[[#This Row],[SERVICIO]]="CONTROLADO",12,IF(Tabla1[[#This Row],[SERVICIO]]="RÁPIDO",3.75,IF(Tabla1[[#This Row],[SERVICIO]]="NORMAL",2.5,))))</f>
        <v>3</v>
      </c>
      <c r="R4964">
        <f>IF(Tabla1[[#This Row],[SERVICIO]]="COMIDA",3.5,IF(Tabla1[[#This Row],[SERVICIO]]="CONTROLADO",8,IF(Tabla1[[#This Row],[SERVICIO]]="RÁPIDO",4.5,IF(Tabla1[[#This Row],[SERVICIO]]="NORMAL",3,))))</f>
        <v>3.5</v>
      </c>
      <c r="S4964">
        <f>IF(Tabla1[[#This Row],[SERVICIO]]="COMIDA",0.75,IF(Tabla1[[#This Row],[SERVICIO]]="CONTROLADO",2.65,IF(Tabla1[[#This Row],[SERVICIO]]="RÁPIDO",0.55,IF(Tabla1[[#This Row],[SERVICIO]]="NORMAL",1.2,))))</f>
        <v>0.75</v>
      </c>
      <c r="T4964" s="2">
        <f>IF(Tabla1[[#This Row],[KILOMETROS ADICIONALES]]=0,Tabla1[[#This Row],[KILOMETROS]]*Tabla1[[#This Row],[COSTO NORMAL]],Tabla1[[#This Row],[COSTO NORMAL]]*Tabla1[[#This Row],[KILOMETROS HASTA]])</f>
        <v>10.5</v>
      </c>
      <c r="U4964" s="2">
        <f>Tabla1[[#This Row],[KILOMETROS ADICIONALES]]*Tabla1[[#This Row],[COSTO ADICIONAL]]</f>
        <v>12.142500000000002</v>
      </c>
      <c r="V4964">
        <v>171.93</v>
      </c>
      <c r="W4964" s="2">
        <f>Tabla1[[#This Row],[COSTO NORMAL2]]+Tabla1[[#This Row],[COSTO ADICIONAL2]]</f>
        <v>22.642500000000002</v>
      </c>
    </row>
    <row r="4965" spans="1:23" x14ac:dyDescent="0.25">
      <c r="A4965" t="s">
        <v>128</v>
      </c>
      <c r="B4965" t="s">
        <v>7880</v>
      </c>
      <c r="C4965" t="s">
        <v>14056</v>
      </c>
      <c r="D4965" t="s">
        <v>13</v>
      </c>
      <c r="E4965" t="s">
        <v>14847</v>
      </c>
      <c r="F4965" t="s">
        <v>14</v>
      </c>
      <c r="G4965" t="s">
        <v>15</v>
      </c>
      <c r="H4965" t="s">
        <v>128</v>
      </c>
      <c r="I4965" t="s">
        <v>7881</v>
      </c>
      <c r="J4965" t="str">
        <f>MID(Tabla1[[#This Row],[HORA2]],1,2)</f>
        <v>10</v>
      </c>
      <c r="K4965" t="s">
        <v>19</v>
      </c>
      <c r="L4965" t="s">
        <v>78</v>
      </c>
      <c r="M4965" t="s">
        <v>14867</v>
      </c>
      <c r="N4965" t="s">
        <v>22</v>
      </c>
      <c r="O4965">
        <v>15.49</v>
      </c>
      <c r="P49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12.49</v>
      </c>
      <c r="Q4965">
        <f>IF(Tabla1[[#This Row],[SERVICIO]]="COMIDA",3,IF(Tabla1[[#This Row],[SERVICIO]]="CONTROLADO",12,IF(Tabla1[[#This Row],[SERVICIO]]="RÁPIDO",3.75,IF(Tabla1[[#This Row],[SERVICIO]]="NORMAL",2.5,))))</f>
        <v>3</v>
      </c>
      <c r="R4965">
        <f>IF(Tabla1[[#This Row],[SERVICIO]]="COMIDA",3.5,IF(Tabla1[[#This Row],[SERVICIO]]="CONTROLADO",8,IF(Tabla1[[#This Row],[SERVICIO]]="RÁPIDO",4.5,IF(Tabla1[[#This Row],[SERVICIO]]="NORMAL",3,))))</f>
        <v>3.5</v>
      </c>
      <c r="S4965">
        <f>IF(Tabla1[[#This Row],[SERVICIO]]="COMIDA",0.75,IF(Tabla1[[#This Row],[SERVICIO]]="CONTROLADO",2.65,IF(Tabla1[[#This Row],[SERVICIO]]="RÁPIDO",0.55,IF(Tabla1[[#This Row],[SERVICIO]]="NORMAL",1.2,))))</f>
        <v>0.75</v>
      </c>
      <c r="T4965" s="2">
        <f>IF(Tabla1[[#This Row],[KILOMETROS ADICIONALES]]=0,Tabla1[[#This Row],[KILOMETROS]]*Tabla1[[#This Row],[COSTO NORMAL]],Tabla1[[#This Row],[COSTO NORMAL]]*Tabla1[[#This Row],[KILOMETROS HASTA]])</f>
        <v>10.5</v>
      </c>
      <c r="U4965" s="2">
        <f>Tabla1[[#This Row],[KILOMETROS ADICIONALES]]*Tabla1[[#This Row],[COSTO ADICIONAL]]</f>
        <v>9.3674999999999997</v>
      </c>
      <c r="V4965">
        <v>69.430000000000007</v>
      </c>
      <c r="W4965" s="2">
        <f>Tabla1[[#This Row],[COSTO NORMAL2]]+Tabla1[[#This Row],[COSTO ADICIONAL2]]</f>
        <v>19.8675</v>
      </c>
    </row>
    <row r="4966" spans="1:23" x14ac:dyDescent="0.25">
      <c r="A4966" t="s">
        <v>128</v>
      </c>
      <c r="B4966" t="s">
        <v>7882</v>
      </c>
      <c r="C4966" t="s">
        <v>14057</v>
      </c>
      <c r="D4966" t="s">
        <v>13</v>
      </c>
      <c r="E4966" t="s">
        <v>14845</v>
      </c>
      <c r="F4966" t="s">
        <v>14</v>
      </c>
      <c r="G4966" t="s">
        <v>15</v>
      </c>
      <c r="H4966" t="s">
        <v>128</v>
      </c>
      <c r="I4966" t="s">
        <v>7883</v>
      </c>
      <c r="J4966" t="str">
        <f>MID(Tabla1[[#This Row],[HORA2]],1,2)</f>
        <v>12</v>
      </c>
      <c r="K4966" t="s">
        <v>78</v>
      </c>
      <c r="L4966" t="s">
        <v>19</v>
      </c>
      <c r="M4966" t="s">
        <v>14867</v>
      </c>
      <c r="N4966" t="s">
        <v>22</v>
      </c>
      <c r="O4966">
        <v>10.5</v>
      </c>
      <c r="P49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6.75</v>
      </c>
      <c r="Q4966">
        <f>IF(Tabla1[[#This Row],[SERVICIO]]="COMIDA",3,IF(Tabla1[[#This Row],[SERVICIO]]="CONTROLADO",12,IF(Tabla1[[#This Row],[SERVICIO]]="RÁPIDO",3.75,IF(Tabla1[[#This Row],[SERVICIO]]="NORMAL",2.5,))))</f>
        <v>3.75</v>
      </c>
      <c r="R4966">
        <f>IF(Tabla1[[#This Row],[SERVICIO]]="COMIDA",3.5,IF(Tabla1[[#This Row],[SERVICIO]]="CONTROLADO",8,IF(Tabla1[[#This Row],[SERVICIO]]="RÁPIDO",4.5,IF(Tabla1[[#This Row],[SERVICIO]]="NORMAL",3,))))</f>
        <v>4.5</v>
      </c>
      <c r="S49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66" s="2">
        <f>IF(Tabla1[[#This Row],[KILOMETROS ADICIONALES]]=0,Tabla1[[#This Row],[KILOMETROS]]*Tabla1[[#This Row],[COSTO NORMAL]],Tabla1[[#This Row],[COSTO NORMAL]]*Tabla1[[#This Row],[KILOMETROS HASTA]])</f>
        <v>16.875</v>
      </c>
      <c r="U4966" s="2">
        <f>Tabla1[[#This Row],[KILOMETROS ADICIONALES]]*Tabla1[[#This Row],[COSTO ADICIONAL]]</f>
        <v>3.7125000000000004</v>
      </c>
      <c r="V4966">
        <v>105.48</v>
      </c>
      <c r="W4966" s="2">
        <f>Tabla1[[#This Row],[COSTO NORMAL2]]+Tabla1[[#This Row],[COSTO ADICIONAL2]]</f>
        <v>20.587499999999999</v>
      </c>
    </row>
    <row r="4967" spans="1:23" x14ac:dyDescent="0.25">
      <c r="A4967" t="s">
        <v>128</v>
      </c>
      <c r="B4967" t="s">
        <v>2012</v>
      </c>
      <c r="C4967" t="s">
        <v>14058</v>
      </c>
      <c r="D4967" t="s">
        <v>13</v>
      </c>
      <c r="E4967" t="s">
        <v>14847</v>
      </c>
      <c r="F4967" t="s">
        <v>14</v>
      </c>
      <c r="G4967" t="s">
        <v>15</v>
      </c>
      <c r="H4967" t="s">
        <v>128</v>
      </c>
      <c r="I4967" t="s">
        <v>7884</v>
      </c>
      <c r="J4967" t="str">
        <f>MID(Tabla1[[#This Row],[HORA2]],1,2)</f>
        <v>10</v>
      </c>
      <c r="K4967" t="s">
        <v>19</v>
      </c>
      <c r="L4967" t="s">
        <v>20</v>
      </c>
      <c r="M4967" t="s">
        <v>14867</v>
      </c>
      <c r="N4967" t="s">
        <v>22</v>
      </c>
      <c r="O4967">
        <v>20.56</v>
      </c>
      <c r="P49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17.559999999999999</v>
      </c>
      <c r="Q4967">
        <f>IF(Tabla1[[#This Row],[SERVICIO]]="COMIDA",3,IF(Tabla1[[#This Row],[SERVICIO]]="CONTROLADO",12,IF(Tabla1[[#This Row],[SERVICIO]]="RÁPIDO",3.75,IF(Tabla1[[#This Row],[SERVICIO]]="NORMAL",2.5,))))</f>
        <v>3</v>
      </c>
      <c r="R4967">
        <f>IF(Tabla1[[#This Row],[SERVICIO]]="COMIDA",3.5,IF(Tabla1[[#This Row],[SERVICIO]]="CONTROLADO",8,IF(Tabla1[[#This Row],[SERVICIO]]="RÁPIDO",4.5,IF(Tabla1[[#This Row],[SERVICIO]]="NORMAL",3,))))</f>
        <v>3.5</v>
      </c>
      <c r="S4967">
        <f>IF(Tabla1[[#This Row],[SERVICIO]]="COMIDA",0.75,IF(Tabla1[[#This Row],[SERVICIO]]="CONTROLADO",2.65,IF(Tabla1[[#This Row],[SERVICIO]]="RÁPIDO",0.55,IF(Tabla1[[#This Row],[SERVICIO]]="NORMAL",1.2,))))</f>
        <v>0.75</v>
      </c>
      <c r="T4967" s="2">
        <f>IF(Tabla1[[#This Row],[KILOMETROS ADICIONALES]]=0,Tabla1[[#This Row],[KILOMETROS]]*Tabla1[[#This Row],[COSTO NORMAL]],Tabla1[[#This Row],[COSTO NORMAL]]*Tabla1[[#This Row],[KILOMETROS HASTA]])</f>
        <v>10.5</v>
      </c>
      <c r="U4967" s="2">
        <f>Tabla1[[#This Row],[KILOMETROS ADICIONALES]]*Tabla1[[#This Row],[COSTO ADICIONAL]]</f>
        <v>13.169999999999998</v>
      </c>
      <c r="V4967">
        <v>212.06</v>
      </c>
      <c r="W4967" s="2">
        <f>Tabla1[[#This Row],[COSTO NORMAL2]]+Tabla1[[#This Row],[COSTO ADICIONAL2]]</f>
        <v>23.669999999999998</v>
      </c>
    </row>
    <row r="4968" spans="1:23" x14ac:dyDescent="0.25">
      <c r="A4968" t="s">
        <v>128</v>
      </c>
      <c r="B4968" t="s">
        <v>7885</v>
      </c>
      <c r="C4968" t="s">
        <v>14059</v>
      </c>
      <c r="D4968" t="s">
        <v>13</v>
      </c>
      <c r="E4968" t="s">
        <v>14847</v>
      </c>
      <c r="F4968" t="s">
        <v>14</v>
      </c>
      <c r="G4968" t="s">
        <v>15</v>
      </c>
      <c r="H4968" t="s">
        <v>128</v>
      </c>
      <c r="I4968" t="s">
        <v>7886</v>
      </c>
      <c r="J4968" t="str">
        <f>MID(Tabla1[[#This Row],[HORA2]],1,2)</f>
        <v>10</v>
      </c>
      <c r="K4968" t="s">
        <v>19</v>
      </c>
      <c r="L4968" t="s">
        <v>65</v>
      </c>
      <c r="M4968" t="s">
        <v>14867</v>
      </c>
      <c r="N4968" t="s">
        <v>22</v>
      </c>
      <c r="O4968">
        <v>9.44</v>
      </c>
      <c r="P49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6.4399999999999995</v>
      </c>
      <c r="Q4968">
        <f>IF(Tabla1[[#This Row],[SERVICIO]]="COMIDA",3,IF(Tabla1[[#This Row],[SERVICIO]]="CONTROLADO",12,IF(Tabla1[[#This Row],[SERVICIO]]="RÁPIDO",3.75,IF(Tabla1[[#This Row],[SERVICIO]]="NORMAL",2.5,))))</f>
        <v>3</v>
      </c>
      <c r="R4968">
        <f>IF(Tabla1[[#This Row],[SERVICIO]]="COMIDA",3.5,IF(Tabla1[[#This Row],[SERVICIO]]="CONTROLADO",8,IF(Tabla1[[#This Row],[SERVICIO]]="RÁPIDO",4.5,IF(Tabla1[[#This Row],[SERVICIO]]="NORMAL",3,))))</f>
        <v>3.5</v>
      </c>
      <c r="S4968">
        <f>IF(Tabla1[[#This Row],[SERVICIO]]="COMIDA",0.75,IF(Tabla1[[#This Row],[SERVICIO]]="CONTROLADO",2.65,IF(Tabla1[[#This Row],[SERVICIO]]="RÁPIDO",0.55,IF(Tabla1[[#This Row],[SERVICIO]]="NORMAL",1.2,))))</f>
        <v>0.75</v>
      </c>
      <c r="T4968" s="2">
        <f>IF(Tabla1[[#This Row],[KILOMETROS ADICIONALES]]=0,Tabla1[[#This Row],[KILOMETROS]]*Tabla1[[#This Row],[COSTO NORMAL]],Tabla1[[#This Row],[COSTO NORMAL]]*Tabla1[[#This Row],[KILOMETROS HASTA]])</f>
        <v>10.5</v>
      </c>
      <c r="U4968" s="2">
        <f>Tabla1[[#This Row],[KILOMETROS ADICIONALES]]*Tabla1[[#This Row],[COSTO ADICIONAL]]</f>
        <v>4.83</v>
      </c>
      <c r="V4968">
        <v>184.55</v>
      </c>
      <c r="W4968" s="2">
        <f>Tabla1[[#This Row],[COSTO NORMAL2]]+Tabla1[[#This Row],[COSTO ADICIONAL2]]</f>
        <v>15.33</v>
      </c>
    </row>
    <row r="4969" spans="1:23" x14ac:dyDescent="0.25">
      <c r="A4969" t="s">
        <v>128</v>
      </c>
      <c r="B4969" t="s">
        <v>7887</v>
      </c>
      <c r="C4969" t="s">
        <v>14060</v>
      </c>
      <c r="D4969" t="s">
        <v>13</v>
      </c>
      <c r="E4969" t="s">
        <v>14847</v>
      </c>
      <c r="F4969" t="s">
        <v>295</v>
      </c>
      <c r="G4969" t="s">
        <v>15</v>
      </c>
      <c r="H4969" t="s">
        <v>128</v>
      </c>
      <c r="I4969" t="s">
        <v>7888</v>
      </c>
      <c r="J4969" t="str">
        <f>MID(Tabla1[[#This Row],[HORA2]],1,2)</f>
        <v>11</v>
      </c>
      <c r="K4969" t="s">
        <v>43</v>
      </c>
      <c r="L4969" t="s">
        <v>20</v>
      </c>
      <c r="M4969" t="s">
        <v>14867</v>
      </c>
      <c r="N4969" t="s">
        <v>22</v>
      </c>
      <c r="O4969">
        <v>8.73</v>
      </c>
      <c r="P49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5.73</v>
      </c>
      <c r="Q4969">
        <f>IF(Tabla1[[#This Row],[SERVICIO]]="COMIDA",3,IF(Tabla1[[#This Row],[SERVICIO]]="CONTROLADO",12,IF(Tabla1[[#This Row],[SERVICIO]]="RÁPIDO",3.75,IF(Tabla1[[#This Row],[SERVICIO]]="NORMAL",2.5,))))</f>
        <v>3</v>
      </c>
      <c r="R4969">
        <f>IF(Tabla1[[#This Row],[SERVICIO]]="COMIDA",3.5,IF(Tabla1[[#This Row],[SERVICIO]]="CONTROLADO",8,IF(Tabla1[[#This Row],[SERVICIO]]="RÁPIDO",4.5,IF(Tabla1[[#This Row],[SERVICIO]]="NORMAL",3,))))</f>
        <v>3.5</v>
      </c>
      <c r="S4969">
        <f>IF(Tabla1[[#This Row],[SERVICIO]]="COMIDA",0.75,IF(Tabla1[[#This Row],[SERVICIO]]="CONTROLADO",2.65,IF(Tabla1[[#This Row],[SERVICIO]]="RÁPIDO",0.55,IF(Tabla1[[#This Row],[SERVICIO]]="NORMAL",1.2,))))</f>
        <v>0.75</v>
      </c>
      <c r="T4969" s="2">
        <f>IF(Tabla1[[#This Row],[KILOMETROS ADICIONALES]]=0,Tabla1[[#This Row],[KILOMETROS]]*Tabla1[[#This Row],[COSTO NORMAL]],Tabla1[[#This Row],[COSTO NORMAL]]*Tabla1[[#This Row],[KILOMETROS HASTA]])</f>
        <v>10.5</v>
      </c>
      <c r="U4969" s="2">
        <f>Tabla1[[#This Row],[KILOMETROS ADICIONALES]]*Tabla1[[#This Row],[COSTO ADICIONAL]]</f>
        <v>4.2975000000000003</v>
      </c>
      <c r="V4969">
        <v>169.02</v>
      </c>
      <c r="W4969" s="2">
        <f>Tabla1[[#This Row],[COSTO NORMAL2]]+Tabla1[[#This Row],[COSTO ADICIONAL2]]</f>
        <v>14.797499999999999</v>
      </c>
    </row>
    <row r="4970" spans="1:23" x14ac:dyDescent="0.25">
      <c r="A4970" t="s">
        <v>128</v>
      </c>
      <c r="B4970" t="s">
        <v>7889</v>
      </c>
      <c r="C4970" t="s">
        <v>14061</v>
      </c>
      <c r="D4970" t="s">
        <v>13</v>
      </c>
      <c r="E4970" t="s">
        <v>14847</v>
      </c>
      <c r="F4970" t="s">
        <v>14</v>
      </c>
      <c r="G4970" t="s">
        <v>15</v>
      </c>
      <c r="H4970" t="s">
        <v>128</v>
      </c>
      <c r="I4970" t="s">
        <v>7890</v>
      </c>
      <c r="J4970" t="str">
        <f>MID(Tabla1[[#This Row],[HORA2]],1,2)</f>
        <v>12</v>
      </c>
      <c r="K4970" t="s">
        <v>43</v>
      </c>
      <c r="L4970" t="s">
        <v>153</v>
      </c>
      <c r="M4970" t="s">
        <v>14867</v>
      </c>
      <c r="N4970" t="s">
        <v>22</v>
      </c>
      <c r="O4970">
        <v>16.2</v>
      </c>
      <c r="P49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</v>
      </c>
      <c r="Q4970">
        <f>IF(Tabla1[[#This Row],[SERVICIO]]="COMIDA",3,IF(Tabla1[[#This Row],[SERVICIO]]="CONTROLADO",12,IF(Tabla1[[#This Row],[SERVICIO]]="RÁPIDO",3.75,IF(Tabla1[[#This Row],[SERVICIO]]="NORMAL",2.5,))))</f>
        <v>3</v>
      </c>
      <c r="R4970">
        <f>IF(Tabla1[[#This Row],[SERVICIO]]="COMIDA",3.5,IF(Tabla1[[#This Row],[SERVICIO]]="CONTROLADO",8,IF(Tabla1[[#This Row],[SERVICIO]]="RÁPIDO",4.5,IF(Tabla1[[#This Row],[SERVICIO]]="NORMAL",3,))))</f>
        <v>3.5</v>
      </c>
      <c r="S4970">
        <f>IF(Tabla1[[#This Row],[SERVICIO]]="COMIDA",0.75,IF(Tabla1[[#This Row],[SERVICIO]]="CONTROLADO",2.65,IF(Tabla1[[#This Row],[SERVICIO]]="RÁPIDO",0.55,IF(Tabla1[[#This Row],[SERVICIO]]="NORMAL",1.2,))))</f>
        <v>0.75</v>
      </c>
      <c r="T4970" s="2">
        <f>IF(Tabla1[[#This Row],[KILOMETROS ADICIONALES]]=0,Tabla1[[#This Row],[KILOMETROS]]*Tabla1[[#This Row],[COSTO NORMAL]],Tabla1[[#This Row],[COSTO NORMAL]]*Tabla1[[#This Row],[KILOMETROS HASTA]])</f>
        <v>10.5</v>
      </c>
      <c r="U4970" s="2">
        <f>Tabla1[[#This Row],[KILOMETROS ADICIONALES]]*Tabla1[[#This Row],[COSTO ADICIONAL]]</f>
        <v>9.8999999999999986</v>
      </c>
      <c r="V4970">
        <v>236.12</v>
      </c>
      <c r="W4970" s="2">
        <f>Tabla1[[#This Row],[COSTO NORMAL2]]+Tabla1[[#This Row],[COSTO ADICIONAL2]]</f>
        <v>20.399999999999999</v>
      </c>
    </row>
    <row r="4971" spans="1:23" x14ac:dyDescent="0.25">
      <c r="A4971" t="s">
        <v>128</v>
      </c>
      <c r="B4971" t="s">
        <v>7891</v>
      </c>
      <c r="C4971" t="s">
        <v>14062</v>
      </c>
      <c r="D4971" t="s">
        <v>13</v>
      </c>
      <c r="E4971" t="s">
        <v>14847</v>
      </c>
      <c r="F4971" t="s">
        <v>14</v>
      </c>
      <c r="G4971" t="s">
        <v>15</v>
      </c>
      <c r="H4971" t="s">
        <v>128</v>
      </c>
      <c r="I4971" t="s">
        <v>7892</v>
      </c>
      <c r="J4971" t="str">
        <f>MID(Tabla1[[#This Row],[HORA2]],1,2)</f>
        <v>10</v>
      </c>
      <c r="K4971" t="s">
        <v>19</v>
      </c>
      <c r="L4971" t="s">
        <v>90</v>
      </c>
      <c r="M4971" t="s">
        <v>14867</v>
      </c>
      <c r="N4971" t="s">
        <v>22</v>
      </c>
      <c r="O4971">
        <v>11.35</v>
      </c>
      <c r="P49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8.35</v>
      </c>
      <c r="Q4971">
        <f>IF(Tabla1[[#This Row],[SERVICIO]]="COMIDA",3,IF(Tabla1[[#This Row],[SERVICIO]]="CONTROLADO",12,IF(Tabla1[[#This Row],[SERVICIO]]="RÁPIDO",3.75,IF(Tabla1[[#This Row],[SERVICIO]]="NORMAL",2.5,))))</f>
        <v>3</v>
      </c>
      <c r="R4971">
        <f>IF(Tabla1[[#This Row],[SERVICIO]]="COMIDA",3.5,IF(Tabla1[[#This Row],[SERVICIO]]="CONTROLADO",8,IF(Tabla1[[#This Row],[SERVICIO]]="RÁPIDO",4.5,IF(Tabla1[[#This Row],[SERVICIO]]="NORMAL",3,))))</f>
        <v>3.5</v>
      </c>
      <c r="S4971">
        <f>IF(Tabla1[[#This Row],[SERVICIO]]="COMIDA",0.75,IF(Tabla1[[#This Row],[SERVICIO]]="CONTROLADO",2.65,IF(Tabla1[[#This Row],[SERVICIO]]="RÁPIDO",0.55,IF(Tabla1[[#This Row],[SERVICIO]]="NORMAL",1.2,))))</f>
        <v>0.75</v>
      </c>
      <c r="T4971" s="2">
        <f>IF(Tabla1[[#This Row],[KILOMETROS ADICIONALES]]=0,Tabla1[[#This Row],[KILOMETROS]]*Tabla1[[#This Row],[COSTO NORMAL]],Tabla1[[#This Row],[COSTO NORMAL]]*Tabla1[[#This Row],[KILOMETROS HASTA]])</f>
        <v>10.5</v>
      </c>
      <c r="U4971" s="2">
        <f>Tabla1[[#This Row],[KILOMETROS ADICIONALES]]*Tabla1[[#This Row],[COSTO ADICIONAL]]</f>
        <v>6.2624999999999993</v>
      </c>
      <c r="V4971">
        <v>98.11</v>
      </c>
      <c r="W4971" s="2">
        <f>Tabla1[[#This Row],[COSTO NORMAL2]]+Tabla1[[#This Row],[COSTO ADICIONAL2]]</f>
        <v>16.762499999999999</v>
      </c>
    </row>
    <row r="4972" spans="1:23" x14ac:dyDescent="0.25">
      <c r="A4972" t="s">
        <v>128</v>
      </c>
      <c r="B4972" t="s">
        <v>7893</v>
      </c>
      <c r="C4972" t="s">
        <v>14063</v>
      </c>
      <c r="D4972" t="s">
        <v>13</v>
      </c>
      <c r="E4972" t="s">
        <v>14847</v>
      </c>
      <c r="F4972" t="s">
        <v>14</v>
      </c>
      <c r="G4972" t="s">
        <v>15</v>
      </c>
      <c r="H4972" t="s">
        <v>128</v>
      </c>
      <c r="I4972" t="s">
        <v>7894</v>
      </c>
      <c r="J4972" t="str">
        <f>MID(Tabla1[[#This Row],[HORA2]],1,2)</f>
        <v>10</v>
      </c>
      <c r="K4972" t="s">
        <v>19</v>
      </c>
      <c r="L4972" t="s">
        <v>26</v>
      </c>
      <c r="M4972" t="s">
        <v>14867</v>
      </c>
      <c r="N4972" t="s">
        <v>22</v>
      </c>
      <c r="O4972">
        <v>11.8</v>
      </c>
      <c r="P49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8.8000000000000007</v>
      </c>
      <c r="Q4972">
        <f>IF(Tabla1[[#This Row],[SERVICIO]]="COMIDA",3,IF(Tabla1[[#This Row],[SERVICIO]]="CONTROLADO",12,IF(Tabla1[[#This Row],[SERVICIO]]="RÁPIDO",3.75,IF(Tabla1[[#This Row],[SERVICIO]]="NORMAL",2.5,))))</f>
        <v>3</v>
      </c>
      <c r="R4972">
        <f>IF(Tabla1[[#This Row],[SERVICIO]]="COMIDA",3.5,IF(Tabla1[[#This Row],[SERVICIO]]="CONTROLADO",8,IF(Tabla1[[#This Row],[SERVICIO]]="RÁPIDO",4.5,IF(Tabla1[[#This Row],[SERVICIO]]="NORMAL",3,))))</f>
        <v>3.5</v>
      </c>
      <c r="S4972">
        <f>IF(Tabla1[[#This Row],[SERVICIO]]="COMIDA",0.75,IF(Tabla1[[#This Row],[SERVICIO]]="CONTROLADO",2.65,IF(Tabla1[[#This Row],[SERVICIO]]="RÁPIDO",0.55,IF(Tabla1[[#This Row],[SERVICIO]]="NORMAL",1.2,))))</f>
        <v>0.75</v>
      </c>
      <c r="T4972" s="2">
        <f>IF(Tabla1[[#This Row],[KILOMETROS ADICIONALES]]=0,Tabla1[[#This Row],[KILOMETROS]]*Tabla1[[#This Row],[COSTO NORMAL]],Tabla1[[#This Row],[COSTO NORMAL]]*Tabla1[[#This Row],[KILOMETROS HASTA]])</f>
        <v>10.5</v>
      </c>
      <c r="U4972" s="2">
        <f>Tabla1[[#This Row],[KILOMETROS ADICIONALES]]*Tabla1[[#This Row],[COSTO ADICIONAL]]</f>
        <v>6.6000000000000005</v>
      </c>
      <c r="V4972">
        <v>11.84</v>
      </c>
      <c r="W4972" s="2">
        <f>Tabla1[[#This Row],[COSTO NORMAL2]]+Tabla1[[#This Row],[COSTO ADICIONAL2]]</f>
        <v>17.100000000000001</v>
      </c>
    </row>
    <row r="4973" spans="1:23" x14ac:dyDescent="0.25">
      <c r="A4973" t="s">
        <v>128</v>
      </c>
      <c r="B4973" t="s">
        <v>7895</v>
      </c>
      <c r="C4973" t="s">
        <v>14064</v>
      </c>
      <c r="D4973" t="s">
        <v>13</v>
      </c>
      <c r="E4973" t="s">
        <v>14847</v>
      </c>
      <c r="F4973" t="s">
        <v>14</v>
      </c>
      <c r="G4973" t="s">
        <v>69</v>
      </c>
      <c r="H4973" t="s">
        <v>128</v>
      </c>
      <c r="I4973" t="s">
        <v>4773</v>
      </c>
      <c r="J4973" t="str">
        <f>MID(Tabla1[[#This Row],[HORA2]],1,2)</f>
        <v>10</v>
      </c>
      <c r="K4973" t="s">
        <v>19</v>
      </c>
      <c r="L4973" t="s">
        <v>61</v>
      </c>
      <c r="M4973" t="s">
        <v>14867</v>
      </c>
      <c r="N4973" t="s">
        <v>22</v>
      </c>
      <c r="O4973">
        <v>10.029999999999999</v>
      </c>
      <c r="P49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7.0299999999999994</v>
      </c>
      <c r="Q4973">
        <f>IF(Tabla1[[#This Row],[SERVICIO]]="COMIDA",3,IF(Tabla1[[#This Row],[SERVICIO]]="CONTROLADO",12,IF(Tabla1[[#This Row],[SERVICIO]]="RÁPIDO",3.75,IF(Tabla1[[#This Row],[SERVICIO]]="NORMAL",2.5,))))</f>
        <v>3</v>
      </c>
      <c r="R4973">
        <f>IF(Tabla1[[#This Row],[SERVICIO]]="COMIDA",3.5,IF(Tabla1[[#This Row],[SERVICIO]]="CONTROLADO",8,IF(Tabla1[[#This Row],[SERVICIO]]="RÁPIDO",4.5,IF(Tabla1[[#This Row],[SERVICIO]]="NORMAL",3,))))</f>
        <v>3.5</v>
      </c>
      <c r="S4973">
        <f>IF(Tabla1[[#This Row],[SERVICIO]]="COMIDA",0.75,IF(Tabla1[[#This Row],[SERVICIO]]="CONTROLADO",2.65,IF(Tabla1[[#This Row],[SERVICIO]]="RÁPIDO",0.55,IF(Tabla1[[#This Row],[SERVICIO]]="NORMAL",1.2,))))</f>
        <v>0.75</v>
      </c>
      <c r="T4973" s="2">
        <f>IF(Tabla1[[#This Row],[KILOMETROS ADICIONALES]]=0,Tabla1[[#This Row],[KILOMETROS]]*Tabla1[[#This Row],[COSTO NORMAL]],Tabla1[[#This Row],[COSTO NORMAL]]*Tabla1[[#This Row],[KILOMETROS HASTA]])</f>
        <v>10.5</v>
      </c>
      <c r="U4973" s="2">
        <f>Tabla1[[#This Row],[KILOMETROS ADICIONALES]]*Tabla1[[#This Row],[COSTO ADICIONAL]]</f>
        <v>5.2724999999999991</v>
      </c>
      <c r="V4973">
        <v>179.69</v>
      </c>
      <c r="W4973" s="2">
        <f>Tabla1[[#This Row],[COSTO NORMAL2]]+Tabla1[[#This Row],[COSTO ADICIONAL2]]</f>
        <v>15.772499999999999</v>
      </c>
    </row>
    <row r="4974" spans="1:23" x14ac:dyDescent="0.25">
      <c r="A4974" t="s">
        <v>128</v>
      </c>
      <c r="B4974" t="s">
        <v>7896</v>
      </c>
      <c r="C4974" t="s">
        <v>14065</v>
      </c>
      <c r="D4974" t="s">
        <v>13</v>
      </c>
      <c r="E4974" t="s">
        <v>14847</v>
      </c>
      <c r="F4974" t="s">
        <v>14</v>
      </c>
      <c r="G4974" t="s">
        <v>15</v>
      </c>
      <c r="H4974" t="s">
        <v>128</v>
      </c>
      <c r="I4974" t="s">
        <v>5976</v>
      </c>
      <c r="J4974" t="str">
        <f>MID(Tabla1[[#This Row],[HORA2]],1,2)</f>
        <v>12</v>
      </c>
      <c r="K4974" t="s">
        <v>19</v>
      </c>
      <c r="L4974" t="s">
        <v>92</v>
      </c>
      <c r="M4974" t="s">
        <v>14867</v>
      </c>
      <c r="N4974" t="s">
        <v>22</v>
      </c>
      <c r="O4974">
        <v>19.2</v>
      </c>
      <c r="P49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</v>
      </c>
      <c r="Q4974">
        <f>IF(Tabla1[[#This Row],[SERVICIO]]="COMIDA",3,IF(Tabla1[[#This Row],[SERVICIO]]="CONTROLADO",12,IF(Tabla1[[#This Row],[SERVICIO]]="RÁPIDO",3.75,IF(Tabla1[[#This Row],[SERVICIO]]="NORMAL",2.5,))))</f>
        <v>3</v>
      </c>
      <c r="R4974">
        <f>IF(Tabla1[[#This Row],[SERVICIO]]="COMIDA",3.5,IF(Tabla1[[#This Row],[SERVICIO]]="CONTROLADO",8,IF(Tabla1[[#This Row],[SERVICIO]]="RÁPIDO",4.5,IF(Tabla1[[#This Row],[SERVICIO]]="NORMAL",3,))))</f>
        <v>3.5</v>
      </c>
      <c r="S4974">
        <f>IF(Tabla1[[#This Row],[SERVICIO]]="COMIDA",0.75,IF(Tabla1[[#This Row],[SERVICIO]]="CONTROLADO",2.65,IF(Tabla1[[#This Row],[SERVICIO]]="RÁPIDO",0.55,IF(Tabla1[[#This Row],[SERVICIO]]="NORMAL",1.2,))))</f>
        <v>0.75</v>
      </c>
      <c r="T4974" s="2">
        <f>IF(Tabla1[[#This Row],[KILOMETROS ADICIONALES]]=0,Tabla1[[#This Row],[KILOMETROS]]*Tabla1[[#This Row],[COSTO NORMAL]],Tabla1[[#This Row],[COSTO NORMAL]]*Tabla1[[#This Row],[KILOMETROS HASTA]])</f>
        <v>10.5</v>
      </c>
      <c r="U4974" s="2">
        <f>Tabla1[[#This Row],[KILOMETROS ADICIONALES]]*Tabla1[[#This Row],[COSTO ADICIONAL]]</f>
        <v>12.149999999999999</v>
      </c>
      <c r="V4974">
        <v>150.30000000000001</v>
      </c>
      <c r="W4974" s="2">
        <f>Tabla1[[#This Row],[COSTO NORMAL2]]+Tabla1[[#This Row],[COSTO ADICIONAL2]]</f>
        <v>22.65</v>
      </c>
    </row>
    <row r="4975" spans="1:23" x14ac:dyDescent="0.25">
      <c r="A4975" t="s">
        <v>128</v>
      </c>
      <c r="B4975" t="s">
        <v>7897</v>
      </c>
      <c r="C4975" t="s">
        <v>14066</v>
      </c>
      <c r="D4975" t="s">
        <v>13</v>
      </c>
      <c r="E4975" t="s">
        <v>14847</v>
      </c>
      <c r="F4975" t="s">
        <v>14</v>
      </c>
      <c r="G4975" t="s">
        <v>15</v>
      </c>
      <c r="H4975" t="s">
        <v>128</v>
      </c>
      <c r="I4975" t="s">
        <v>2143</v>
      </c>
      <c r="J4975" t="str">
        <f>MID(Tabla1[[#This Row],[HORA2]],1,2)</f>
        <v>11</v>
      </c>
      <c r="K4975" t="s">
        <v>19</v>
      </c>
      <c r="L4975" t="s">
        <v>102</v>
      </c>
      <c r="M4975" t="s">
        <v>14867</v>
      </c>
      <c r="N4975" t="s">
        <v>22</v>
      </c>
      <c r="O4975">
        <v>18.420000000000002</v>
      </c>
      <c r="P49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15.420000000000002</v>
      </c>
      <c r="Q4975">
        <f>IF(Tabla1[[#This Row],[SERVICIO]]="COMIDA",3,IF(Tabla1[[#This Row],[SERVICIO]]="CONTROLADO",12,IF(Tabla1[[#This Row],[SERVICIO]]="RÁPIDO",3.75,IF(Tabla1[[#This Row],[SERVICIO]]="NORMAL",2.5,))))</f>
        <v>3</v>
      </c>
      <c r="R4975">
        <f>IF(Tabla1[[#This Row],[SERVICIO]]="COMIDA",3.5,IF(Tabla1[[#This Row],[SERVICIO]]="CONTROLADO",8,IF(Tabla1[[#This Row],[SERVICIO]]="RÁPIDO",4.5,IF(Tabla1[[#This Row],[SERVICIO]]="NORMAL",3,))))</f>
        <v>3.5</v>
      </c>
      <c r="S4975">
        <f>IF(Tabla1[[#This Row],[SERVICIO]]="COMIDA",0.75,IF(Tabla1[[#This Row],[SERVICIO]]="CONTROLADO",2.65,IF(Tabla1[[#This Row],[SERVICIO]]="RÁPIDO",0.55,IF(Tabla1[[#This Row],[SERVICIO]]="NORMAL",1.2,))))</f>
        <v>0.75</v>
      </c>
      <c r="T4975" s="2">
        <f>IF(Tabla1[[#This Row],[KILOMETROS ADICIONALES]]=0,Tabla1[[#This Row],[KILOMETROS]]*Tabla1[[#This Row],[COSTO NORMAL]],Tabla1[[#This Row],[COSTO NORMAL]]*Tabla1[[#This Row],[KILOMETROS HASTA]])</f>
        <v>10.5</v>
      </c>
      <c r="U4975" s="2">
        <f>Tabla1[[#This Row],[KILOMETROS ADICIONALES]]*Tabla1[[#This Row],[COSTO ADICIONAL]]</f>
        <v>11.565000000000001</v>
      </c>
      <c r="V4975">
        <v>207.07</v>
      </c>
      <c r="W4975" s="2">
        <f>Tabla1[[#This Row],[COSTO NORMAL2]]+Tabla1[[#This Row],[COSTO ADICIONAL2]]</f>
        <v>22.065000000000001</v>
      </c>
    </row>
    <row r="4976" spans="1:23" x14ac:dyDescent="0.25">
      <c r="A4976" t="s">
        <v>128</v>
      </c>
      <c r="B4976" t="s">
        <v>7898</v>
      </c>
      <c r="C4976" t="s">
        <v>14067</v>
      </c>
      <c r="D4976" t="s">
        <v>13</v>
      </c>
      <c r="E4976" t="s">
        <v>14845</v>
      </c>
      <c r="F4976" t="s">
        <v>14</v>
      </c>
      <c r="G4976" t="s">
        <v>15</v>
      </c>
      <c r="H4976" t="s">
        <v>128</v>
      </c>
      <c r="I4976" t="s">
        <v>4064</v>
      </c>
      <c r="J4976" t="str">
        <f>MID(Tabla1[[#This Row],[HORA2]],1,2)</f>
        <v>11</v>
      </c>
      <c r="K4976" t="s">
        <v>43</v>
      </c>
      <c r="L4976" t="s">
        <v>271</v>
      </c>
      <c r="M4976" t="s">
        <v>14867</v>
      </c>
      <c r="N4976" t="s">
        <v>22</v>
      </c>
      <c r="O4976">
        <v>7.51</v>
      </c>
      <c r="P49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</v>
      </c>
      <c r="Q4976">
        <f>IF(Tabla1[[#This Row],[SERVICIO]]="COMIDA",3,IF(Tabla1[[#This Row],[SERVICIO]]="CONTROLADO",12,IF(Tabla1[[#This Row],[SERVICIO]]="RÁPIDO",3.75,IF(Tabla1[[#This Row],[SERVICIO]]="NORMAL",2.5,))))</f>
        <v>3.75</v>
      </c>
      <c r="R4976">
        <f>IF(Tabla1[[#This Row],[SERVICIO]]="COMIDA",3.5,IF(Tabla1[[#This Row],[SERVICIO]]="CONTROLADO",8,IF(Tabla1[[#This Row],[SERVICIO]]="RÁPIDO",4.5,IF(Tabla1[[#This Row],[SERVICIO]]="NORMAL",3,))))</f>
        <v>4.5</v>
      </c>
      <c r="S49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76" s="2">
        <f>IF(Tabla1[[#This Row],[KILOMETROS ADICIONALES]]=0,Tabla1[[#This Row],[KILOMETROS]]*Tabla1[[#This Row],[COSTO NORMAL]],Tabla1[[#This Row],[COSTO NORMAL]]*Tabla1[[#This Row],[KILOMETROS HASTA]])</f>
        <v>16.875</v>
      </c>
      <c r="U4976" s="2">
        <f>Tabla1[[#This Row],[KILOMETROS ADICIONALES]]*Tabla1[[#This Row],[COSTO ADICIONAL]]</f>
        <v>2.0680000000000001</v>
      </c>
      <c r="V4976">
        <v>146.81</v>
      </c>
      <c r="W4976" s="2">
        <f>Tabla1[[#This Row],[COSTO NORMAL2]]+Tabla1[[#This Row],[COSTO ADICIONAL2]]</f>
        <v>18.943000000000001</v>
      </c>
    </row>
    <row r="4977" spans="1:23" x14ac:dyDescent="0.25">
      <c r="A4977" t="s">
        <v>128</v>
      </c>
      <c r="B4977" t="s">
        <v>7899</v>
      </c>
      <c r="C4977" t="s">
        <v>14068</v>
      </c>
      <c r="D4977" t="s">
        <v>13</v>
      </c>
      <c r="E4977" t="s">
        <v>14847</v>
      </c>
      <c r="F4977" t="s">
        <v>14</v>
      </c>
      <c r="G4977" t="s">
        <v>15</v>
      </c>
      <c r="H4977" t="s">
        <v>128</v>
      </c>
      <c r="I4977" t="s">
        <v>7900</v>
      </c>
      <c r="J4977" t="str">
        <f>MID(Tabla1[[#This Row],[HORA2]],1,2)</f>
        <v>10</v>
      </c>
      <c r="K4977" t="s">
        <v>19</v>
      </c>
      <c r="L4977" t="s">
        <v>78</v>
      </c>
      <c r="M4977" t="s">
        <v>14867</v>
      </c>
      <c r="N4977" t="s">
        <v>22</v>
      </c>
      <c r="O4977">
        <v>5.98</v>
      </c>
      <c r="P49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4977">
        <f>IF(Tabla1[[#This Row],[SERVICIO]]="COMIDA",3,IF(Tabla1[[#This Row],[SERVICIO]]="CONTROLADO",12,IF(Tabla1[[#This Row],[SERVICIO]]="RÁPIDO",3.75,IF(Tabla1[[#This Row],[SERVICIO]]="NORMAL",2.5,))))</f>
        <v>3</v>
      </c>
      <c r="R4977">
        <f>IF(Tabla1[[#This Row],[SERVICIO]]="COMIDA",3.5,IF(Tabla1[[#This Row],[SERVICIO]]="CONTROLADO",8,IF(Tabla1[[#This Row],[SERVICIO]]="RÁPIDO",4.5,IF(Tabla1[[#This Row],[SERVICIO]]="NORMAL",3,))))</f>
        <v>3.5</v>
      </c>
      <c r="S4977">
        <f>IF(Tabla1[[#This Row],[SERVICIO]]="COMIDA",0.75,IF(Tabla1[[#This Row],[SERVICIO]]="CONTROLADO",2.65,IF(Tabla1[[#This Row],[SERVICIO]]="RÁPIDO",0.55,IF(Tabla1[[#This Row],[SERVICIO]]="NORMAL",1.2,))))</f>
        <v>0.75</v>
      </c>
      <c r="T4977" s="2">
        <f>IF(Tabla1[[#This Row],[KILOMETROS ADICIONALES]]=0,Tabla1[[#This Row],[KILOMETROS]]*Tabla1[[#This Row],[COSTO NORMAL]],Tabla1[[#This Row],[COSTO NORMAL]]*Tabla1[[#This Row],[KILOMETROS HASTA]])</f>
        <v>10.5</v>
      </c>
      <c r="U4977" s="2">
        <f>Tabla1[[#This Row],[KILOMETROS ADICIONALES]]*Tabla1[[#This Row],[COSTO ADICIONAL]]</f>
        <v>2.2350000000000003</v>
      </c>
      <c r="V4977">
        <v>95.49</v>
      </c>
      <c r="W4977" s="2">
        <f>Tabla1[[#This Row],[COSTO NORMAL2]]+Tabla1[[#This Row],[COSTO ADICIONAL2]]</f>
        <v>12.734999999999999</v>
      </c>
    </row>
    <row r="4978" spans="1:23" x14ac:dyDescent="0.25">
      <c r="A4978" t="s">
        <v>128</v>
      </c>
      <c r="B4978" t="s">
        <v>7901</v>
      </c>
      <c r="C4978" t="s">
        <v>14069</v>
      </c>
      <c r="D4978" t="s">
        <v>13</v>
      </c>
      <c r="E4978" t="s">
        <v>14847</v>
      </c>
      <c r="F4978" t="s">
        <v>14</v>
      </c>
      <c r="G4978" t="s">
        <v>15</v>
      </c>
      <c r="H4978" t="s">
        <v>128</v>
      </c>
      <c r="I4978" t="s">
        <v>7902</v>
      </c>
      <c r="J4978" t="str">
        <f>MID(Tabla1[[#This Row],[HORA2]],1,2)</f>
        <v>10</v>
      </c>
      <c r="K4978" t="s">
        <v>19</v>
      </c>
      <c r="L4978" t="s">
        <v>78</v>
      </c>
      <c r="M4978" t="s">
        <v>14867</v>
      </c>
      <c r="N4978" t="s">
        <v>22</v>
      </c>
      <c r="O4978">
        <v>5.75</v>
      </c>
      <c r="P49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2.75</v>
      </c>
      <c r="Q4978">
        <f>IF(Tabla1[[#This Row],[SERVICIO]]="COMIDA",3,IF(Tabla1[[#This Row],[SERVICIO]]="CONTROLADO",12,IF(Tabla1[[#This Row],[SERVICIO]]="RÁPIDO",3.75,IF(Tabla1[[#This Row],[SERVICIO]]="NORMAL",2.5,))))</f>
        <v>3</v>
      </c>
      <c r="R4978">
        <f>IF(Tabla1[[#This Row],[SERVICIO]]="COMIDA",3.5,IF(Tabla1[[#This Row],[SERVICIO]]="CONTROLADO",8,IF(Tabla1[[#This Row],[SERVICIO]]="RÁPIDO",4.5,IF(Tabla1[[#This Row],[SERVICIO]]="NORMAL",3,))))</f>
        <v>3.5</v>
      </c>
      <c r="S4978">
        <f>IF(Tabla1[[#This Row],[SERVICIO]]="COMIDA",0.75,IF(Tabla1[[#This Row],[SERVICIO]]="CONTROLADO",2.65,IF(Tabla1[[#This Row],[SERVICIO]]="RÁPIDO",0.55,IF(Tabla1[[#This Row],[SERVICIO]]="NORMAL",1.2,))))</f>
        <v>0.75</v>
      </c>
      <c r="T4978" s="2">
        <f>IF(Tabla1[[#This Row],[KILOMETROS ADICIONALES]]=0,Tabla1[[#This Row],[KILOMETROS]]*Tabla1[[#This Row],[COSTO NORMAL]],Tabla1[[#This Row],[COSTO NORMAL]]*Tabla1[[#This Row],[KILOMETROS HASTA]])</f>
        <v>10.5</v>
      </c>
      <c r="U4978" s="2">
        <f>Tabla1[[#This Row],[KILOMETROS ADICIONALES]]*Tabla1[[#This Row],[COSTO ADICIONAL]]</f>
        <v>2.0625</v>
      </c>
      <c r="V4978">
        <v>121.68</v>
      </c>
      <c r="W4978" s="2">
        <f>Tabla1[[#This Row],[COSTO NORMAL2]]+Tabla1[[#This Row],[COSTO ADICIONAL2]]</f>
        <v>12.5625</v>
      </c>
    </row>
    <row r="4979" spans="1:23" x14ac:dyDescent="0.25">
      <c r="A4979" t="s">
        <v>128</v>
      </c>
      <c r="B4979" t="s">
        <v>7903</v>
      </c>
      <c r="C4979" t="s">
        <v>14070</v>
      </c>
      <c r="D4979" t="s">
        <v>13</v>
      </c>
      <c r="E4979" t="s">
        <v>14845</v>
      </c>
      <c r="F4979" t="s">
        <v>76</v>
      </c>
      <c r="G4979" t="s">
        <v>69</v>
      </c>
      <c r="H4979" t="s">
        <v>128</v>
      </c>
      <c r="I4979" t="s">
        <v>339</v>
      </c>
      <c r="J4979" t="str">
        <f>MID(Tabla1[[#This Row],[HORA2]],1,2)</f>
        <v>11</v>
      </c>
      <c r="K4979" t="s">
        <v>271</v>
      </c>
      <c r="L4979" t="s">
        <v>105</v>
      </c>
      <c r="M4979" t="s">
        <v>14867</v>
      </c>
      <c r="N4979" t="s">
        <v>22</v>
      </c>
      <c r="O4979">
        <v>16.84</v>
      </c>
      <c r="P49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4979">
        <f>IF(Tabla1[[#This Row],[SERVICIO]]="COMIDA",3,IF(Tabla1[[#This Row],[SERVICIO]]="CONTROLADO",12,IF(Tabla1[[#This Row],[SERVICIO]]="RÁPIDO",3.75,IF(Tabla1[[#This Row],[SERVICIO]]="NORMAL",2.5,))))</f>
        <v>3.75</v>
      </c>
      <c r="R4979">
        <f>IF(Tabla1[[#This Row],[SERVICIO]]="COMIDA",3.5,IF(Tabla1[[#This Row],[SERVICIO]]="CONTROLADO",8,IF(Tabla1[[#This Row],[SERVICIO]]="RÁPIDO",4.5,IF(Tabla1[[#This Row],[SERVICIO]]="NORMAL",3,))))</f>
        <v>4.5</v>
      </c>
      <c r="S49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79" s="2">
        <f>IF(Tabla1[[#This Row],[KILOMETROS ADICIONALES]]=0,Tabla1[[#This Row],[KILOMETROS]]*Tabla1[[#This Row],[COSTO NORMAL]],Tabla1[[#This Row],[COSTO NORMAL]]*Tabla1[[#This Row],[KILOMETROS HASTA]])</f>
        <v>16.875</v>
      </c>
      <c r="U4979" s="2">
        <f>Tabla1[[#This Row],[KILOMETROS ADICIONALES]]*Tabla1[[#This Row],[COSTO ADICIONAL]]</f>
        <v>7.1995000000000005</v>
      </c>
      <c r="V4979">
        <v>125.88</v>
      </c>
      <c r="W4979" s="2">
        <f>Tabla1[[#This Row],[COSTO NORMAL2]]+Tabla1[[#This Row],[COSTO ADICIONAL2]]</f>
        <v>24.0745</v>
      </c>
    </row>
    <row r="4980" spans="1:23" x14ac:dyDescent="0.25">
      <c r="A4980" t="s">
        <v>128</v>
      </c>
      <c r="B4980" t="s">
        <v>7904</v>
      </c>
      <c r="C4980" t="s">
        <v>14071</v>
      </c>
      <c r="D4980" t="s">
        <v>13</v>
      </c>
      <c r="E4980" t="s">
        <v>14845</v>
      </c>
      <c r="F4980" t="s">
        <v>76</v>
      </c>
      <c r="G4980" t="s">
        <v>15</v>
      </c>
      <c r="H4980" t="s">
        <v>128</v>
      </c>
      <c r="I4980" t="s">
        <v>7905</v>
      </c>
      <c r="J4980" t="str">
        <f>MID(Tabla1[[#This Row],[HORA2]],1,2)</f>
        <v>11</v>
      </c>
      <c r="K4980" t="s">
        <v>19</v>
      </c>
      <c r="L4980" t="s">
        <v>102</v>
      </c>
      <c r="M4980" t="s">
        <v>14867</v>
      </c>
      <c r="N4980" t="s">
        <v>22</v>
      </c>
      <c r="O4980">
        <v>13.64</v>
      </c>
      <c r="P49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9.89</v>
      </c>
      <c r="Q4980">
        <f>IF(Tabla1[[#This Row],[SERVICIO]]="COMIDA",3,IF(Tabla1[[#This Row],[SERVICIO]]="CONTROLADO",12,IF(Tabla1[[#This Row],[SERVICIO]]="RÁPIDO",3.75,IF(Tabla1[[#This Row],[SERVICIO]]="NORMAL",2.5,))))</f>
        <v>3.75</v>
      </c>
      <c r="R4980">
        <f>IF(Tabla1[[#This Row],[SERVICIO]]="COMIDA",3.5,IF(Tabla1[[#This Row],[SERVICIO]]="CONTROLADO",8,IF(Tabla1[[#This Row],[SERVICIO]]="RÁPIDO",4.5,IF(Tabla1[[#This Row],[SERVICIO]]="NORMAL",3,))))</f>
        <v>4.5</v>
      </c>
      <c r="S49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0" s="2">
        <f>IF(Tabla1[[#This Row],[KILOMETROS ADICIONALES]]=0,Tabla1[[#This Row],[KILOMETROS]]*Tabla1[[#This Row],[COSTO NORMAL]],Tabla1[[#This Row],[COSTO NORMAL]]*Tabla1[[#This Row],[KILOMETROS HASTA]])</f>
        <v>16.875</v>
      </c>
      <c r="U4980" s="2">
        <f>Tabla1[[#This Row],[KILOMETROS ADICIONALES]]*Tabla1[[#This Row],[COSTO ADICIONAL]]</f>
        <v>5.4395000000000007</v>
      </c>
      <c r="V4980">
        <v>250.61</v>
      </c>
      <c r="W4980" s="2">
        <f>Tabla1[[#This Row],[COSTO NORMAL2]]+Tabla1[[#This Row],[COSTO ADICIONAL2]]</f>
        <v>22.314500000000002</v>
      </c>
    </row>
    <row r="4981" spans="1:23" x14ac:dyDescent="0.25">
      <c r="A4981" t="s">
        <v>128</v>
      </c>
      <c r="B4981" t="s">
        <v>7904</v>
      </c>
      <c r="C4981" t="s">
        <v>14072</v>
      </c>
      <c r="D4981" t="s">
        <v>13</v>
      </c>
      <c r="E4981" t="s">
        <v>14845</v>
      </c>
      <c r="F4981" t="s">
        <v>76</v>
      </c>
      <c r="G4981" t="s">
        <v>15</v>
      </c>
      <c r="H4981" t="s">
        <v>128</v>
      </c>
      <c r="I4981" t="s">
        <v>7906</v>
      </c>
      <c r="J4981" t="str">
        <f>MID(Tabla1[[#This Row],[HORA2]],1,2)</f>
        <v>11</v>
      </c>
      <c r="K4981" t="s">
        <v>19</v>
      </c>
      <c r="L4981" t="s">
        <v>102</v>
      </c>
      <c r="M4981" t="s">
        <v>14867</v>
      </c>
      <c r="N4981" t="s">
        <v>22</v>
      </c>
      <c r="O4981">
        <v>5.18</v>
      </c>
      <c r="P49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1.4299999999999997</v>
      </c>
      <c r="Q4981">
        <f>IF(Tabla1[[#This Row],[SERVICIO]]="COMIDA",3,IF(Tabla1[[#This Row],[SERVICIO]]="CONTROLADO",12,IF(Tabla1[[#This Row],[SERVICIO]]="RÁPIDO",3.75,IF(Tabla1[[#This Row],[SERVICIO]]="NORMAL",2.5,))))</f>
        <v>3.75</v>
      </c>
      <c r="R4981">
        <f>IF(Tabla1[[#This Row],[SERVICIO]]="COMIDA",3.5,IF(Tabla1[[#This Row],[SERVICIO]]="CONTROLADO",8,IF(Tabla1[[#This Row],[SERVICIO]]="RÁPIDO",4.5,IF(Tabla1[[#This Row],[SERVICIO]]="NORMAL",3,))))</f>
        <v>4.5</v>
      </c>
      <c r="S49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1" s="2">
        <f>IF(Tabla1[[#This Row],[KILOMETROS ADICIONALES]]=0,Tabla1[[#This Row],[KILOMETROS]]*Tabla1[[#This Row],[COSTO NORMAL]],Tabla1[[#This Row],[COSTO NORMAL]]*Tabla1[[#This Row],[KILOMETROS HASTA]])</f>
        <v>16.875</v>
      </c>
      <c r="U4981" s="2">
        <f>Tabla1[[#This Row],[KILOMETROS ADICIONALES]]*Tabla1[[#This Row],[COSTO ADICIONAL]]</f>
        <v>0.78649999999999987</v>
      </c>
      <c r="V4981">
        <v>101.4</v>
      </c>
      <c r="W4981" s="2">
        <f>Tabla1[[#This Row],[COSTO NORMAL2]]+Tabla1[[#This Row],[COSTO ADICIONAL2]]</f>
        <v>17.6615</v>
      </c>
    </row>
    <row r="4982" spans="1:23" x14ac:dyDescent="0.25">
      <c r="A4982" t="s">
        <v>128</v>
      </c>
      <c r="B4982" t="s">
        <v>7907</v>
      </c>
      <c r="C4982" t="s">
        <v>14073</v>
      </c>
      <c r="D4982" t="s">
        <v>13</v>
      </c>
      <c r="E4982" t="s">
        <v>14845</v>
      </c>
      <c r="F4982" t="s">
        <v>14</v>
      </c>
      <c r="G4982" t="s">
        <v>15</v>
      </c>
      <c r="H4982" t="s">
        <v>128</v>
      </c>
      <c r="I4982" t="s">
        <v>7908</v>
      </c>
      <c r="J4982" t="str">
        <f>MID(Tabla1[[#This Row],[HORA2]],1,2)</f>
        <v>13</v>
      </c>
      <c r="K4982" t="s">
        <v>19</v>
      </c>
      <c r="L4982" t="s">
        <v>149</v>
      </c>
      <c r="M4982" t="s">
        <v>14867</v>
      </c>
      <c r="N4982" t="s">
        <v>22</v>
      </c>
      <c r="O4982">
        <v>1.1499999999999999</v>
      </c>
      <c r="P49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82">
        <f>IF(Tabla1[[#This Row],[SERVICIO]]="COMIDA",3,IF(Tabla1[[#This Row],[SERVICIO]]="CONTROLADO",12,IF(Tabla1[[#This Row],[SERVICIO]]="RÁPIDO",3.75,IF(Tabla1[[#This Row],[SERVICIO]]="NORMAL",2.5,))))</f>
        <v>3.75</v>
      </c>
      <c r="R4982">
        <f>IF(Tabla1[[#This Row],[SERVICIO]]="COMIDA",3.5,IF(Tabla1[[#This Row],[SERVICIO]]="CONTROLADO",8,IF(Tabla1[[#This Row],[SERVICIO]]="RÁPIDO",4.5,IF(Tabla1[[#This Row],[SERVICIO]]="NORMAL",3,))))</f>
        <v>4.5</v>
      </c>
      <c r="S49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2" s="2">
        <f>IF(Tabla1[[#This Row],[KILOMETROS ADICIONALES]]=0,Tabla1[[#This Row],[KILOMETROS]]*Tabla1[[#This Row],[COSTO NORMAL]],Tabla1[[#This Row],[COSTO NORMAL]]*Tabla1[[#This Row],[KILOMETROS HASTA]])</f>
        <v>5.1749999999999998</v>
      </c>
      <c r="U4982" s="2">
        <f>Tabla1[[#This Row],[KILOMETROS ADICIONALES]]*Tabla1[[#This Row],[COSTO ADICIONAL]]</f>
        <v>0</v>
      </c>
      <c r="V4982">
        <v>24.68</v>
      </c>
      <c r="W4982" s="2">
        <f>Tabla1[[#This Row],[COSTO NORMAL2]]+Tabla1[[#This Row],[COSTO ADICIONAL2]]</f>
        <v>5.1749999999999998</v>
      </c>
    </row>
    <row r="4983" spans="1:23" x14ac:dyDescent="0.25">
      <c r="A4983" t="s">
        <v>128</v>
      </c>
      <c r="B4983" t="s">
        <v>7909</v>
      </c>
      <c r="C4983" t="s">
        <v>14074</v>
      </c>
      <c r="D4983" t="s">
        <v>13</v>
      </c>
      <c r="E4983" t="s">
        <v>14845</v>
      </c>
      <c r="F4983" t="s">
        <v>76</v>
      </c>
      <c r="G4983" t="s">
        <v>15</v>
      </c>
      <c r="H4983" t="s">
        <v>128</v>
      </c>
      <c r="I4983" t="s">
        <v>7910</v>
      </c>
      <c r="J4983" t="str">
        <f>MID(Tabla1[[#This Row],[HORA2]],1,2)</f>
        <v>12</v>
      </c>
      <c r="K4983" t="s">
        <v>96</v>
      </c>
      <c r="L4983" t="s">
        <v>96</v>
      </c>
      <c r="M4983" t="s">
        <v>14867</v>
      </c>
      <c r="N4983" t="s">
        <v>22</v>
      </c>
      <c r="O4983">
        <v>17.670000000000002</v>
      </c>
      <c r="P49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13.920000000000002</v>
      </c>
      <c r="Q4983">
        <f>IF(Tabla1[[#This Row],[SERVICIO]]="COMIDA",3,IF(Tabla1[[#This Row],[SERVICIO]]="CONTROLADO",12,IF(Tabla1[[#This Row],[SERVICIO]]="RÁPIDO",3.75,IF(Tabla1[[#This Row],[SERVICIO]]="NORMAL",2.5,))))</f>
        <v>3.75</v>
      </c>
      <c r="R4983">
        <f>IF(Tabla1[[#This Row],[SERVICIO]]="COMIDA",3.5,IF(Tabla1[[#This Row],[SERVICIO]]="CONTROLADO",8,IF(Tabla1[[#This Row],[SERVICIO]]="RÁPIDO",4.5,IF(Tabla1[[#This Row],[SERVICIO]]="NORMAL",3,))))</f>
        <v>4.5</v>
      </c>
      <c r="S49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3" s="2">
        <f>IF(Tabla1[[#This Row],[KILOMETROS ADICIONALES]]=0,Tabla1[[#This Row],[KILOMETROS]]*Tabla1[[#This Row],[COSTO NORMAL]],Tabla1[[#This Row],[COSTO NORMAL]]*Tabla1[[#This Row],[KILOMETROS HASTA]])</f>
        <v>16.875</v>
      </c>
      <c r="U4983" s="2">
        <f>Tabla1[[#This Row],[KILOMETROS ADICIONALES]]*Tabla1[[#This Row],[COSTO ADICIONAL]]</f>
        <v>7.6560000000000015</v>
      </c>
      <c r="V4983">
        <v>36.44</v>
      </c>
      <c r="W4983" s="2">
        <f>Tabla1[[#This Row],[COSTO NORMAL2]]+Tabla1[[#This Row],[COSTO ADICIONAL2]]</f>
        <v>24.531000000000002</v>
      </c>
    </row>
    <row r="4984" spans="1:23" x14ac:dyDescent="0.25">
      <c r="A4984" t="s">
        <v>128</v>
      </c>
      <c r="B4984" t="s">
        <v>7911</v>
      </c>
      <c r="C4984" t="s">
        <v>14075</v>
      </c>
      <c r="D4984" t="s">
        <v>13</v>
      </c>
      <c r="E4984" t="s">
        <v>14845</v>
      </c>
      <c r="F4984" t="s">
        <v>14</v>
      </c>
      <c r="G4984" t="s">
        <v>15</v>
      </c>
      <c r="H4984" t="s">
        <v>128</v>
      </c>
      <c r="I4984" t="s">
        <v>7912</v>
      </c>
      <c r="J4984" t="str">
        <f>MID(Tabla1[[#This Row],[HORA2]],1,2)</f>
        <v>10</v>
      </c>
      <c r="K4984" t="s">
        <v>90</v>
      </c>
      <c r="L4984" t="s">
        <v>57</v>
      </c>
      <c r="M4984" t="s">
        <v>14867</v>
      </c>
      <c r="N4984" t="s">
        <v>22</v>
      </c>
      <c r="O4984">
        <v>2.67</v>
      </c>
      <c r="P49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84">
        <f>IF(Tabla1[[#This Row],[SERVICIO]]="COMIDA",3,IF(Tabla1[[#This Row],[SERVICIO]]="CONTROLADO",12,IF(Tabla1[[#This Row],[SERVICIO]]="RÁPIDO",3.75,IF(Tabla1[[#This Row],[SERVICIO]]="NORMAL",2.5,))))</f>
        <v>3.75</v>
      </c>
      <c r="R4984">
        <f>IF(Tabla1[[#This Row],[SERVICIO]]="COMIDA",3.5,IF(Tabla1[[#This Row],[SERVICIO]]="CONTROLADO",8,IF(Tabla1[[#This Row],[SERVICIO]]="RÁPIDO",4.5,IF(Tabla1[[#This Row],[SERVICIO]]="NORMAL",3,))))</f>
        <v>4.5</v>
      </c>
      <c r="S49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4" s="2">
        <f>IF(Tabla1[[#This Row],[KILOMETROS ADICIONALES]]=0,Tabla1[[#This Row],[KILOMETROS]]*Tabla1[[#This Row],[COSTO NORMAL]],Tabla1[[#This Row],[COSTO NORMAL]]*Tabla1[[#This Row],[KILOMETROS HASTA]])</f>
        <v>12.015000000000001</v>
      </c>
      <c r="U4984" s="2">
        <f>Tabla1[[#This Row],[KILOMETROS ADICIONALES]]*Tabla1[[#This Row],[COSTO ADICIONAL]]</f>
        <v>0</v>
      </c>
      <c r="V4984">
        <v>7.3</v>
      </c>
      <c r="W4984" s="2">
        <f>Tabla1[[#This Row],[COSTO NORMAL2]]+Tabla1[[#This Row],[COSTO ADICIONAL2]]</f>
        <v>12.015000000000001</v>
      </c>
    </row>
    <row r="4985" spans="1:23" x14ac:dyDescent="0.25">
      <c r="A4985" t="s">
        <v>128</v>
      </c>
      <c r="B4985" t="s">
        <v>7913</v>
      </c>
      <c r="C4985" t="s">
        <v>14076</v>
      </c>
      <c r="D4985" t="s">
        <v>13</v>
      </c>
      <c r="E4985" t="s">
        <v>14845</v>
      </c>
      <c r="F4985" t="s">
        <v>76</v>
      </c>
      <c r="G4985" t="s">
        <v>15</v>
      </c>
      <c r="H4985" t="s">
        <v>128</v>
      </c>
      <c r="I4985" t="s">
        <v>7914</v>
      </c>
      <c r="J4985" t="str">
        <f>MID(Tabla1[[#This Row],[HORA2]],1,2)</f>
        <v>12</v>
      </c>
      <c r="K4985" t="s">
        <v>19</v>
      </c>
      <c r="L4985" t="s">
        <v>19</v>
      </c>
      <c r="M4985" t="s">
        <v>14867</v>
      </c>
      <c r="N4985" t="s">
        <v>22</v>
      </c>
      <c r="O4985">
        <v>5.6</v>
      </c>
      <c r="P49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1.8499999999999996</v>
      </c>
      <c r="Q4985">
        <f>IF(Tabla1[[#This Row],[SERVICIO]]="COMIDA",3,IF(Tabla1[[#This Row],[SERVICIO]]="CONTROLADO",12,IF(Tabla1[[#This Row],[SERVICIO]]="RÁPIDO",3.75,IF(Tabla1[[#This Row],[SERVICIO]]="NORMAL",2.5,))))</f>
        <v>3.75</v>
      </c>
      <c r="R4985">
        <f>IF(Tabla1[[#This Row],[SERVICIO]]="COMIDA",3.5,IF(Tabla1[[#This Row],[SERVICIO]]="CONTROLADO",8,IF(Tabla1[[#This Row],[SERVICIO]]="RÁPIDO",4.5,IF(Tabla1[[#This Row],[SERVICIO]]="NORMAL",3,))))</f>
        <v>4.5</v>
      </c>
      <c r="S49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5" s="2">
        <f>IF(Tabla1[[#This Row],[KILOMETROS ADICIONALES]]=0,Tabla1[[#This Row],[KILOMETROS]]*Tabla1[[#This Row],[COSTO NORMAL]],Tabla1[[#This Row],[COSTO NORMAL]]*Tabla1[[#This Row],[KILOMETROS HASTA]])</f>
        <v>16.875</v>
      </c>
      <c r="U4985" s="2">
        <f>Tabla1[[#This Row],[KILOMETROS ADICIONALES]]*Tabla1[[#This Row],[COSTO ADICIONAL]]</f>
        <v>1.0174999999999998</v>
      </c>
      <c r="V4985">
        <v>61.37</v>
      </c>
      <c r="W4985" s="2">
        <f>Tabla1[[#This Row],[COSTO NORMAL2]]+Tabla1[[#This Row],[COSTO ADICIONAL2]]</f>
        <v>17.892499999999998</v>
      </c>
    </row>
    <row r="4986" spans="1:23" x14ac:dyDescent="0.25">
      <c r="A4986" t="s">
        <v>128</v>
      </c>
      <c r="B4986" t="s">
        <v>7915</v>
      </c>
      <c r="C4986" t="s">
        <v>14077</v>
      </c>
      <c r="D4986" t="s">
        <v>13</v>
      </c>
      <c r="E4986" t="s">
        <v>14845</v>
      </c>
      <c r="F4986" t="s">
        <v>76</v>
      </c>
      <c r="G4986" t="s">
        <v>15</v>
      </c>
      <c r="H4986" t="s">
        <v>128</v>
      </c>
      <c r="I4986" t="s">
        <v>7916</v>
      </c>
      <c r="J4986" t="str">
        <f>MID(Tabla1[[#This Row],[HORA2]],1,2)</f>
        <v>12</v>
      </c>
      <c r="K4986" t="s">
        <v>145</v>
      </c>
      <c r="L4986" t="s">
        <v>27</v>
      </c>
      <c r="M4986" t="s">
        <v>14867</v>
      </c>
      <c r="N4986" t="s">
        <v>22</v>
      </c>
      <c r="O4986">
        <v>4.95</v>
      </c>
      <c r="P49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1.2000000000000002</v>
      </c>
      <c r="Q4986">
        <f>IF(Tabla1[[#This Row],[SERVICIO]]="COMIDA",3,IF(Tabla1[[#This Row],[SERVICIO]]="CONTROLADO",12,IF(Tabla1[[#This Row],[SERVICIO]]="RÁPIDO",3.75,IF(Tabla1[[#This Row],[SERVICIO]]="NORMAL",2.5,))))</f>
        <v>3.75</v>
      </c>
      <c r="R4986">
        <f>IF(Tabla1[[#This Row],[SERVICIO]]="COMIDA",3.5,IF(Tabla1[[#This Row],[SERVICIO]]="CONTROLADO",8,IF(Tabla1[[#This Row],[SERVICIO]]="RÁPIDO",4.5,IF(Tabla1[[#This Row],[SERVICIO]]="NORMAL",3,))))</f>
        <v>4.5</v>
      </c>
      <c r="S49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6" s="2">
        <f>IF(Tabla1[[#This Row],[KILOMETROS ADICIONALES]]=0,Tabla1[[#This Row],[KILOMETROS]]*Tabla1[[#This Row],[COSTO NORMAL]],Tabla1[[#This Row],[COSTO NORMAL]]*Tabla1[[#This Row],[KILOMETROS HASTA]])</f>
        <v>16.875</v>
      </c>
      <c r="U4986" s="2">
        <f>Tabla1[[#This Row],[KILOMETROS ADICIONALES]]*Tabla1[[#This Row],[COSTO ADICIONAL]]</f>
        <v>0.66000000000000014</v>
      </c>
      <c r="V4986">
        <v>145.41</v>
      </c>
      <c r="W4986" s="2">
        <f>Tabla1[[#This Row],[COSTO NORMAL2]]+Tabla1[[#This Row],[COSTO ADICIONAL2]]</f>
        <v>17.535</v>
      </c>
    </row>
    <row r="4987" spans="1:23" x14ac:dyDescent="0.25">
      <c r="A4987" t="s">
        <v>128</v>
      </c>
      <c r="B4987" t="s">
        <v>7917</v>
      </c>
      <c r="C4987" t="s">
        <v>14078</v>
      </c>
      <c r="D4987" t="s">
        <v>13</v>
      </c>
      <c r="E4987" t="s">
        <v>14845</v>
      </c>
      <c r="F4987" t="s">
        <v>295</v>
      </c>
      <c r="G4987" t="s">
        <v>15</v>
      </c>
      <c r="H4987" t="s">
        <v>128</v>
      </c>
      <c r="I4987" t="s">
        <v>1804</v>
      </c>
      <c r="J4987" t="str">
        <f>MID(Tabla1[[#This Row],[HORA2]],1,2)</f>
        <v>12</v>
      </c>
      <c r="K4987" t="s">
        <v>19</v>
      </c>
      <c r="L4987" t="s">
        <v>19</v>
      </c>
      <c r="M4987" t="s">
        <v>14867</v>
      </c>
      <c r="N4987" t="s">
        <v>22</v>
      </c>
      <c r="O4987">
        <v>8.27</v>
      </c>
      <c r="P49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4.5199999999999996</v>
      </c>
      <c r="Q4987">
        <f>IF(Tabla1[[#This Row],[SERVICIO]]="COMIDA",3,IF(Tabla1[[#This Row],[SERVICIO]]="CONTROLADO",12,IF(Tabla1[[#This Row],[SERVICIO]]="RÁPIDO",3.75,IF(Tabla1[[#This Row],[SERVICIO]]="NORMAL",2.5,))))</f>
        <v>3.75</v>
      </c>
      <c r="R4987">
        <f>IF(Tabla1[[#This Row],[SERVICIO]]="COMIDA",3.5,IF(Tabla1[[#This Row],[SERVICIO]]="CONTROLADO",8,IF(Tabla1[[#This Row],[SERVICIO]]="RÁPIDO",4.5,IF(Tabla1[[#This Row],[SERVICIO]]="NORMAL",3,))))</f>
        <v>4.5</v>
      </c>
      <c r="S49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7" s="2">
        <f>IF(Tabla1[[#This Row],[KILOMETROS ADICIONALES]]=0,Tabla1[[#This Row],[KILOMETROS]]*Tabla1[[#This Row],[COSTO NORMAL]],Tabla1[[#This Row],[COSTO NORMAL]]*Tabla1[[#This Row],[KILOMETROS HASTA]])</f>
        <v>16.875</v>
      </c>
      <c r="U4987" s="2">
        <f>Tabla1[[#This Row],[KILOMETROS ADICIONALES]]*Tabla1[[#This Row],[COSTO ADICIONAL]]</f>
        <v>2.4859999999999998</v>
      </c>
      <c r="V4987">
        <v>29.81</v>
      </c>
      <c r="W4987" s="2">
        <f>Tabla1[[#This Row],[COSTO NORMAL2]]+Tabla1[[#This Row],[COSTO ADICIONAL2]]</f>
        <v>19.361000000000001</v>
      </c>
    </row>
    <row r="4988" spans="1:23" x14ac:dyDescent="0.25">
      <c r="A4988" t="s">
        <v>128</v>
      </c>
      <c r="B4988" t="s">
        <v>7918</v>
      </c>
      <c r="C4988" t="s">
        <v>14079</v>
      </c>
      <c r="D4988" t="s">
        <v>13</v>
      </c>
      <c r="E4988" t="s">
        <v>14845</v>
      </c>
      <c r="F4988" t="s">
        <v>76</v>
      </c>
      <c r="G4988" t="s">
        <v>15</v>
      </c>
      <c r="H4988" t="s">
        <v>128</v>
      </c>
      <c r="I4988" t="s">
        <v>7919</v>
      </c>
      <c r="J4988" t="str">
        <f>MID(Tabla1[[#This Row],[HORA2]],1,2)</f>
        <v>13</v>
      </c>
      <c r="K4988" t="s">
        <v>35</v>
      </c>
      <c r="L4988" t="s">
        <v>35</v>
      </c>
      <c r="M4988" t="s">
        <v>14867</v>
      </c>
      <c r="N4988" t="s">
        <v>22</v>
      </c>
      <c r="O4988">
        <v>6.67</v>
      </c>
      <c r="P49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2.92</v>
      </c>
      <c r="Q4988">
        <f>IF(Tabla1[[#This Row],[SERVICIO]]="COMIDA",3,IF(Tabla1[[#This Row],[SERVICIO]]="CONTROLADO",12,IF(Tabla1[[#This Row],[SERVICIO]]="RÁPIDO",3.75,IF(Tabla1[[#This Row],[SERVICIO]]="NORMAL",2.5,))))</f>
        <v>3.75</v>
      </c>
      <c r="R4988">
        <f>IF(Tabla1[[#This Row],[SERVICIO]]="COMIDA",3.5,IF(Tabla1[[#This Row],[SERVICIO]]="CONTROLADO",8,IF(Tabla1[[#This Row],[SERVICIO]]="RÁPIDO",4.5,IF(Tabla1[[#This Row],[SERVICIO]]="NORMAL",3,))))</f>
        <v>4.5</v>
      </c>
      <c r="S49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8" s="2">
        <f>IF(Tabla1[[#This Row],[KILOMETROS ADICIONALES]]=0,Tabla1[[#This Row],[KILOMETROS]]*Tabla1[[#This Row],[COSTO NORMAL]],Tabla1[[#This Row],[COSTO NORMAL]]*Tabla1[[#This Row],[KILOMETROS HASTA]])</f>
        <v>16.875</v>
      </c>
      <c r="U4988" s="2">
        <f>Tabla1[[#This Row],[KILOMETROS ADICIONALES]]*Tabla1[[#This Row],[COSTO ADICIONAL]]</f>
        <v>1.6060000000000001</v>
      </c>
      <c r="V4988">
        <v>99.72</v>
      </c>
      <c r="W4988" s="2">
        <f>Tabla1[[#This Row],[COSTO NORMAL2]]+Tabla1[[#This Row],[COSTO ADICIONAL2]]</f>
        <v>18.481000000000002</v>
      </c>
    </row>
    <row r="4989" spans="1:23" x14ac:dyDescent="0.25">
      <c r="A4989" t="s">
        <v>128</v>
      </c>
      <c r="B4989" t="s">
        <v>7920</v>
      </c>
      <c r="C4989" t="s">
        <v>14080</v>
      </c>
      <c r="D4989" t="s">
        <v>13</v>
      </c>
      <c r="E4989" t="s">
        <v>14845</v>
      </c>
      <c r="F4989" t="s">
        <v>14</v>
      </c>
      <c r="G4989" t="s">
        <v>15</v>
      </c>
      <c r="H4989" t="s">
        <v>128</v>
      </c>
      <c r="I4989" t="s">
        <v>7921</v>
      </c>
      <c r="J4989" t="str">
        <f>MID(Tabla1[[#This Row],[HORA2]],1,2)</f>
        <v>11</v>
      </c>
      <c r="K4989" t="s">
        <v>53</v>
      </c>
      <c r="L4989" t="s">
        <v>31</v>
      </c>
      <c r="M4989" t="s">
        <v>14867</v>
      </c>
      <c r="N4989" t="s">
        <v>22</v>
      </c>
      <c r="O4989">
        <v>14.66</v>
      </c>
      <c r="P49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10.91</v>
      </c>
      <c r="Q4989">
        <f>IF(Tabla1[[#This Row],[SERVICIO]]="COMIDA",3,IF(Tabla1[[#This Row],[SERVICIO]]="CONTROLADO",12,IF(Tabla1[[#This Row],[SERVICIO]]="RÁPIDO",3.75,IF(Tabla1[[#This Row],[SERVICIO]]="NORMAL",2.5,))))</f>
        <v>3.75</v>
      </c>
      <c r="R4989">
        <f>IF(Tabla1[[#This Row],[SERVICIO]]="COMIDA",3.5,IF(Tabla1[[#This Row],[SERVICIO]]="CONTROLADO",8,IF(Tabla1[[#This Row],[SERVICIO]]="RÁPIDO",4.5,IF(Tabla1[[#This Row],[SERVICIO]]="NORMAL",3,))))</f>
        <v>4.5</v>
      </c>
      <c r="S49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89" s="2">
        <f>IF(Tabla1[[#This Row],[KILOMETROS ADICIONALES]]=0,Tabla1[[#This Row],[KILOMETROS]]*Tabla1[[#This Row],[COSTO NORMAL]],Tabla1[[#This Row],[COSTO NORMAL]]*Tabla1[[#This Row],[KILOMETROS HASTA]])</f>
        <v>16.875</v>
      </c>
      <c r="U4989" s="2">
        <f>Tabla1[[#This Row],[KILOMETROS ADICIONALES]]*Tabla1[[#This Row],[COSTO ADICIONAL]]</f>
        <v>6.0005000000000006</v>
      </c>
      <c r="V4989">
        <v>195.86</v>
      </c>
      <c r="W4989" s="2">
        <f>Tabla1[[#This Row],[COSTO NORMAL2]]+Tabla1[[#This Row],[COSTO ADICIONAL2]]</f>
        <v>22.875500000000002</v>
      </c>
    </row>
    <row r="4990" spans="1:23" x14ac:dyDescent="0.25">
      <c r="A4990" t="s">
        <v>128</v>
      </c>
      <c r="B4990" t="s">
        <v>7922</v>
      </c>
      <c r="C4990" t="s">
        <v>14081</v>
      </c>
      <c r="D4990" t="s">
        <v>13</v>
      </c>
      <c r="E4990" t="s">
        <v>14845</v>
      </c>
      <c r="F4990" t="s">
        <v>295</v>
      </c>
      <c r="G4990" t="s">
        <v>15</v>
      </c>
      <c r="H4990" t="s">
        <v>128</v>
      </c>
      <c r="I4990" t="s">
        <v>7923</v>
      </c>
      <c r="J4990" t="str">
        <f>MID(Tabla1[[#This Row],[HORA2]],1,2)</f>
        <v>12</v>
      </c>
      <c r="K4990" t="s">
        <v>31</v>
      </c>
      <c r="L4990" t="s">
        <v>188</v>
      </c>
      <c r="M4990" t="s">
        <v>14867</v>
      </c>
      <c r="N4990" t="s">
        <v>22</v>
      </c>
      <c r="O4990">
        <v>3.92</v>
      </c>
      <c r="P49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0.16999999999999993</v>
      </c>
      <c r="Q4990">
        <f>IF(Tabla1[[#This Row],[SERVICIO]]="COMIDA",3,IF(Tabla1[[#This Row],[SERVICIO]]="CONTROLADO",12,IF(Tabla1[[#This Row],[SERVICIO]]="RÁPIDO",3.75,IF(Tabla1[[#This Row],[SERVICIO]]="NORMAL",2.5,))))</f>
        <v>3.75</v>
      </c>
      <c r="R4990">
        <f>IF(Tabla1[[#This Row],[SERVICIO]]="COMIDA",3.5,IF(Tabla1[[#This Row],[SERVICIO]]="CONTROLADO",8,IF(Tabla1[[#This Row],[SERVICIO]]="RÁPIDO",4.5,IF(Tabla1[[#This Row],[SERVICIO]]="NORMAL",3,))))</f>
        <v>4.5</v>
      </c>
      <c r="S49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0" s="2">
        <f>IF(Tabla1[[#This Row],[KILOMETROS ADICIONALES]]=0,Tabla1[[#This Row],[KILOMETROS]]*Tabla1[[#This Row],[COSTO NORMAL]],Tabla1[[#This Row],[COSTO NORMAL]]*Tabla1[[#This Row],[KILOMETROS HASTA]])</f>
        <v>16.875</v>
      </c>
      <c r="U4990" s="2">
        <f>Tabla1[[#This Row],[KILOMETROS ADICIONALES]]*Tabla1[[#This Row],[COSTO ADICIONAL]]</f>
        <v>9.3499999999999972E-2</v>
      </c>
      <c r="V4990">
        <v>62.3</v>
      </c>
      <c r="W4990" s="2">
        <f>Tabla1[[#This Row],[COSTO NORMAL2]]+Tabla1[[#This Row],[COSTO ADICIONAL2]]</f>
        <v>16.968499999999999</v>
      </c>
    </row>
    <row r="4991" spans="1:23" x14ac:dyDescent="0.25">
      <c r="A4991" t="s">
        <v>128</v>
      </c>
      <c r="B4991" t="s">
        <v>315</v>
      </c>
      <c r="C4991" t="s">
        <v>14082</v>
      </c>
      <c r="D4991" t="s">
        <v>13</v>
      </c>
      <c r="E4991" t="s">
        <v>14845</v>
      </c>
      <c r="F4991" t="s">
        <v>14</v>
      </c>
      <c r="G4991" t="s">
        <v>15</v>
      </c>
      <c r="H4991" t="s">
        <v>128</v>
      </c>
      <c r="I4991" t="s">
        <v>7924</v>
      </c>
      <c r="J4991" t="str">
        <f>MID(Tabla1[[#This Row],[HORA2]],1,2)</f>
        <v>13</v>
      </c>
      <c r="K4991" t="s">
        <v>110</v>
      </c>
      <c r="L4991" t="s">
        <v>479</v>
      </c>
      <c r="M4991" t="s">
        <v>14867</v>
      </c>
      <c r="N4991" t="s">
        <v>22</v>
      </c>
      <c r="O4991">
        <v>10.3</v>
      </c>
      <c r="P49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6.5500000000000007</v>
      </c>
      <c r="Q4991">
        <f>IF(Tabla1[[#This Row],[SERVICIO]]="COMIDA",3,IF(Tabla1[[#This Row],[SERVICIO]]="CONTROLADO",12,IF(Tabla1[[#This Row],[SERVICIO]]="RÁPIDO",3.75,IF(Tabla1[[#This Row],[SERVICIO]]="NORMAL",2.5,))))</f>
        <v>3.75</v>
      </c>
      <c r="R4991">
        <f>IF(Tabla1[[#This Row],[SERVICIO]]="COMIDA",3.5,IF(Tabla1[[#This Row],[SERVICIO]]="CONTROLADO",8,IF(Tabla1[[#This Row],[SERVICIO]]="RÁPIDO",4.5,IF(Tabla1[[#This Row],[SERVICIO]]="NORMAL",3,))))</f>
        <v>4.5</v>
      </c>
      <c r="S49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1" s="2">
        <f>IF(Tabla1[[#This Row],[KILOMETROS ADICIONALES]]=0,Tabla1[[#This Row],[KILOMETROS]]*Tabla1[[#This Row],[COSTO NORMAL]],Tabla1[[#This Row],[COSTO NORMAL]]*Tabla1[[#This Row],[KILOMETROS HASTA]])</f>
        <v>16.875</v>
      </c>
      <c r="U4991" s="2">
        <f>Tabla1[[#This Row],[KILOMETROS ADICIONALES]]*Tabla1[[#This Row],[COSTO ADICIONAL]]</f>
        <v>3.6025000000000005</v>
      </c>
      <c r="V4991">
        <v>14.53</v>
      </c>
      <c r="W4991" s="2">
        <f>Tabla1[[#This Row],[COSTO NORMAL2]]+Tabla1[[#This Row],[COSTO ADICIONAL2]]</f>
        <v>20.477499999999999</v>
      </c>
    </row>
    <row r="4992" spans="1:23" x14ac:dyDescent="0.25">
      <c r="A4992" t="s">
        <v>128</v>
      </c>
      <c r="B4992" t="s">
        <v>7925</v>
      </c>
      <c r="C4992" t="s">
        <v>14083</v>
      </c>
      <c r="D4992" t="s">
        <v>13</v>
      </c>
      <c r="E4992" t="s">
        <v>14846</v>
      </c>
      <c r="F4992" t="s">
        <v>14</v>
      </c>
      <c r="G4992" t="s">
        <v>15</v>
      </c>
      <c r="H4992" t="s">
        <v>2675</v>
      </c>
      <c r="I4992" t="s">
        <v>7926</v>
      </c>
      <c r="J4992" t="str">
        <f>MID(Tabla1[[#This Row],[HORA2]],1,2)</f>
        <v>12</v>
      </c>
      <c r="K4992" t="s">
        <v>43</v>
      </c>
      <c r="L4992" t="s">
        <v>35</v>
      </c>
      <c r="M4992" t="s">
        <v>14867</v>
      </c>
      <c r="N4992" t="s">
        <v>22</v>
      </c>
      <c r="O4992">
        <v>7.77</v>
      </c>
      <c r="P49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92">
        <f>IF(Tabla1[[#This Row],[SERVICIO]]="COMIDA",3,IF(Tabla1[[#This Row],[SERVICIO]]="CONTROLADO",12,IF(Tabla1[[#This Row],[SERVICIO]]="RÁPIDO",3.75,IF(Tabla1[[#This Row],[SERVICIO]]="NORMAL",2.5,))))</f>
        <v>12</v>
      </c>
      <c r="R4992">
        <f>IF(Tabla1[[#This Row],[SERVICIO]]="COMIDA",3.5,IF(Tabla1[[#This Row],[SERVICIO]]="CONTROLADO",8,IF(Tabla1[[#This Row],[SERVICIO]]="RÁPIDO",4.5,IF(Tabla1[[#This Row],[SERVICIO]]="NORMAL",3,))))</f>
        <v>8</v>
      </c>
      <c r="S4992">
        <f>IF(Tabla1[[#This Row],[SERVICIO]]="COMIDA",0.75,IF(Tabla1[[#This Row],[SERVICIO]]="CONTROLADO",2.65,IF(Tabla1[[#This Row],[SERVICIO]]="RÁPIDO",0.55,IF(Tabla1[[#This Row],[SERVICIO]]="NORMAL",1.2,))))</f>
        <v>2.65</v>
      </c>
      <c r="T4992" s="2">
        <f>IF(Tabla1[[#This Row],[KILOMETROS ADICIONALES]]=0,Tabla1[[#This Row],[KILOMETROS]]*Tabla1[[#This Row],[COSTO NORMAL]],Tabla1[[#This Row],[COSTO NORMAL]]*Tabla1[[#This Row],[KILOMETROS HASTA]])</f>
        <v>62.16</v>
      </c>
      <c r="U4992" s="2">
        <f>Tabla1[[#This Row],[KILOMETROS ADICIONALES]]*Tabla1[[#This Row],[COSTO ADICIONAL]]</f>
        <v>0</v>
      </c>
      <c r="V4992">
        <v>134.63999999999999</v>
      </c>
      <c r="W4992" s="2">
        <f>Tabla1[[#This Row],[COSTO NORMAL2]]+Tabla1[[#This Row],[COSTO ADICIONAL2]]</f>
        <v>62.16</v>
      </c>
    </row>
    <row r="4993" spans="1:23" x14ac:dyDescent="0.25">
      <c r="A4993" t="s">
        <v>128</v>
      </c>
      <c r="B4993" t="s">
        <v>7927</v>
      </c>
      <c r="C4993" t="s">
        <v>14084</v>
      </c>
      <c r="D4993" t="s">
        <v>13</v>
      </c>
      <c r="E4993" t="s">
        <v>14845</v>
      </c>
      <c r="F4993" t="s">
        <v>295</v>
      </c>
      <c r="G4993" t="s">
        <v>15</v>
      </c>
      <c r="H4993" t="s">
        <v>128</v>
      </c>
      <c r="I4993" t="s">
        <v>7928</v>
      </c>
      <c r="J4993" t="str">
        <f>MID(Tabla1[[#This Row],[HORA2]],1,2)</f>
        <v>11</v>
      </c>
      <c r="K4993" t="s">
        <v>26</v>
      </c>
      <c r="L4993" t="s">
        <v>78</v>
      </c>
      <c r="M4993" t="s">
        <v>14867</v>
      </c>
      <c r="N4993" t="s">
        <v>22</v>
      </c>
      <c r="O4993">
        <v>14.91</v>
      </c>
      <c r="P49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11.16</v>
      </c>
      <c r="Q4993">
        <f>IF(Tabla1[[#This Row],[SERVICIO]]="COMIDA",3,IF(Tabla1[[#This Row],[SERVICIO]]="CONTROLADO",12,IF(Tabla1[[#This Row],[SERVICIO]]="RÁPIDO",3.75,IF(Tabla1[[#This Row],[SERVICIO]]="NORMAL",2.5,))))</f>
        <v>3.75</v>
      </c>
      <c r="R4993">
        <f>IF(Tabla1[[#This Row],[SERVICIO]]="COMIDA",3.5,IF(Tabla1[[#This Row],[SERVICIO]]="CONTROLADO",8,IF(Tabla1[[#This Row],[SERVICIO]]="RÁPIDO",4.5,IF(Tabla1[[#This Row],[SERVICIO]]="NORMAL",3,))))</f>
        <v>4.5</v>
      </c>
      <c r="S49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3" s="2">
        <f>IF(Tabla1[[#This Row],[KILOMETROS ADICIONALES]]=0,Tabla1[[#This Row],[KILOMETROS]]*Tabla1[[#This Row],[COSTO NORMAL]],Tabla1[[#This Row],[COSTO NORMAL]]*Tabla1[[#This Row],[KILOMETROS HASTA]])</f>
        <v>16.875</v>
      </c>
      <c r="U4993" s="2">
        <f>Tabla1[[#This Row],[KILOMETROS ADICIONALES]]*Tabla1[[#This Row],[COSTO ADICIONAL]]</f>
        <v>6.1380000000000008</v>
      </c>
      <c r="V4993">
        <v>164.09</v>
      </c>
      <c r="W4993" s="2">
        <f>Tabla1[[#This Row],[COSTO NORMAL2]]+Tabla1[[#This Row],[COSTO ADICIONAL2]]</f>
        <v>23.013000000000002</v>
      </c>
    </row>
    <row r="4994" spans="1:23" x14ac:dyDescent="0.25">
      <c r="A4994" t="s">
        <v>128</v>
      </c>
      <c r="B4994" t="s">
        <v>7929</v>
      </c>
      <c r="C4994" t="s">
        <v>14085</v>
      </c>
      <c r="D4994" t="s">
        <v>13</v>
      </c>
      <c r="E4994" t="s">
        <v>14845</v>
      </c>
      <c r="F4994" t="s">
        <v>14</v>
      </c>
      <c r="G4994" t="s">
        <v>15</v>
      </c>
      <c r="H4994" t="s">
        <v>128</v>
      </c>
      <c r="I4994" t="s">
        <v>7930</v>
      </c>
      <c r="J4994" t="str">
        <f>MID(Tabla1[[#This Row],[HORA2]],1,2)</f>
        <v>11</v>
      </c>
      <c r="K4994" t="s">
        <v>26</v>
      </c>
      <c r="L4994" t="s">
        <v>19</v>
      </c>
      <c r="M4994" t="s">
        <v>14867</v>
      </c>
      <c r="N4994" t="s">
        <v>22</v>
      </c>
      <c r="O4994">
        <v>12.93</v>
      </c>
      <c r="P49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9.18</v>
      </c>
      <c r="Q4994">
        <f>IF(Tabla1[[#This Row],[SERVICIO]]="COMIDA",3,IF(Tabla1[[#This Row],[SERVICIO]]="CONTROLADO",12,IF(Tabla1[[#This Row],[SERVICIO]]="RÁPIDO",3.75,IF(Tabla1[[#This Row],[SERVICIO]]="NORMAL",2.5,))))</f>
        <v>3.75</v>
      </c>
      <c r="R4994">
        <f>IF(Tabla1[[#This Row],[SERVICIO]]="COMIDA",3.5,IF(Tabla1[[#This Row],[SERVICIO]]="CONTROLADO",8,IF(Tabla1[[#This Row],[SERVICIO]]="RÁPIDO",4.5,IF(Tabla1[[#This Row],[SERVICIO]]="NORMAL",3,))))</f>
        <v>4.5</v>
      </c>
      <c r="S49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4" s="2">
        <f>IF(Tabla1[[#This Row],[KILOMETROS ADICIONALES]]=0,Tabla1[[#This Row],[KILOMETROS]]*Tabla1[[#This Row],[COSTO NORMAL]],Tabla1[[#This Row],[COSTO NORMAL]]*Tabla1[[#This Row],[KILOMETROS HASTA]])</f>
        <v>16.875</v>
      </c>
      <c r="U4994" s="2">
        <f>Tabla1[[#This Row],[KILOMETROS ADICIONALES]]*Tabla1[[#This Row],[COSTO ADICIONAL]]</f>
        <v>5.0490000000000004</v>
      </c>
      <c r="V4994">
        <v>181.73</v>
      </c>
      <c r="W4994" s="2">
        <f>Tabla1[[#This Row],[COSTO NORMAL2]]+Tabla1[[#This Row],[COSTO ADICIONAL2]]</f>
        <v>21.923999999999999</v>
      </c>
    </row>
    <row r="4995" spans="1:23" x14ac:dyDescent="0.25">
      <c r="A4995" t="s">
        <v>128</v>
      </c>
      <c r="B4995" t="s">
        <v>3351</v>
      </c>
      <c r="C4995" t="s">
        <v>14086</v>
      </c>
      <c r="D4995" t="s">
        <v>13</v>
      </c>
      <c r="E4995" t="s">
        <v>14846</v>
      </c>
      <c r="F4995" t="s">
        <v>14</v>
      </c>
      <c r="G4995" t="s">
        <v>15</v>
      </c>
      <c r="H4995" t="s">
        <v>128</v>
      </c>
      <c r="I4995" t="s">
        <v>7931</v>
      </c>
      <c r="J4995" t="str">
        <f>MID(Tabla1[[#This Row],[HORA2]],1,2)</f>
        <v>14</v>
      </c>
      <c r="K4995" t="s">
        <v>43</v>
      </c>
      <c r="L4995" t="s">
        <v>153</v>
      </c>
      <c r="M4995" t="s">
        <v>14867</v>
      </c>
      <c r="N4995" t="s">
        <v>22</v>
      </c>
      <c r="O4995">
        <v>2.06</v>
      </c>
      <c r="P49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95">
        <f>IF(Tabla1[[#This Row],[SERVICIO]]="COMIDA",3,IF(Tabla1[[#This Row],[SERVICIO]]="CONTROLADO",12,IF(Tabla1[[#This Row],[SERVICIO]]="RÁPIDO",3.75,IF(Tabla1[[#This Row],[SERVICIO]]="NORMAL",2.5,))))</f>
        <v>12</v>
      </c>
      <c r="R4995">
        <f>IF(Tabla1[[#This Row],[SERVICIO]]="COMIDA",3.5,IF(Tabla1[[#This Row],[SERVICIO]]="CONTROLADO",8,IF(Tabla1[[#This Row],[SERVICIO]]="RÁPIDO",4.5,IF(Tabla1[[#This Row],[SERVICIO]]="NORMAL",3,))))</f>
        <v>8</v>
      </c>
      <c r="S4995">
        <f>IF(Tabla1[[#This Row],[SERVICIO]]="COMIDA",0.75,IF(Tabla1[[#This Row],[SERVICIO]]="CONTROLADO",2.65,IF(Tabla1[[#This Row],[SERVICIO]]="RÁPIDO",0.55,IF(Tabla1[[#This Row],[SERVICIO]]="NORMAL",1.2,))))</f>
        <v>2.65</v>
      </c>
      <c r="T4995" s="2">
        <f>IF(Tabla1[[#This Row],[KILOMETROS ADICIONALES]]=0,Tabla1[[#This Row],[KILOMETROS]]*Tabla1[[#This Row],[COSTO NORMAL]],Tabla1[[#This Row],[COSTO NORMAL]]*Tabla1[[#This Row],[KILOMETROS HASTA]])</f>
        <v>16.48</v>
      </c>
      <c r="U4995" s="2">
        <f>Tabla1[[#This Row],[KILOMETROS ADICIONALES]]*Tabla1[[#This Row],[COSTO ADICIONAL]]</f>
        <v>0</v>
      </c>
      <c r="V4995">
        <v>159.28</v>
      </c>
      <c r="W4995" s="2">
        <f>Tabla1[[#This Row],[COSTO NORMAL2]]+Tabla1[[#This Row],[COSTO ADICIONAL2]]</f>
        <v>16.48</v>
      </c>
    </row>
    <row r="4996" spans="1:23" x14ac:dyDescent="0.25">
      <c r="A4996" t="s">
        <v>128</v>
      </c>
      <c r="B4996" t="s">
        <v>7932</v>
      </c>
      <c r="C4996" t="s">
        <v>14087</v>
      </c>
      <c r="D4996" t="s">
        <v>13</v>
      </c>
      <c r="E4996" t="s">
        <v>14845</v>
      </c>
      <c r="F4996" t="s">
        <v>14</v>
      </c>
      <c r="G4996" t="s">
        <v>15</v>
      </c>
      <c r="H4996" t="s">
        <v>128</v>
      </c>
      <c r="I4996" t="s">
        <v>6647</v>
      </c>
      <c r="J4996" t="str">
        <f>MID(Tabla1[[#This Row],[HORA2]],1,2)</f>
        <v>11</v>
      </c>
      <c r="K4996" t="s">
        <v>26</v>
      </c>
      <c r="L4996" t="s">
        <v>27</v>
      </c>
      <c r="M4996" t="s">
        <v>14867</v>
      </c>
      <c r="N4996" t="s">
        <v>22</v>
      </c>
      <c r="O4996">
        <v>15.17</v>
      </c>
      <c r="P49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11.42</v>
      </c>
      <c r="Q4996">
        <f>IF(Tabla1[[#This Row],[SERVICIO]]="COMIDA",3,IF(Tabla1[[#This Row],[SERVICIO]]="CONTROLADO",12,IF(Tabla1[[#This Row],[SERVICIO]]="RÁPIDO",3.75,IF(Tabla1[[#This Row],[SERVICIO]]="NORMAL",2.5,))))</f>
        <v>3.75</v>
      </c>
      <c r="R4996">
        <f>IF(Tabla1[[#This Row],[SERVICIO]]="COMIDA",3.5,IF(Tabla1[[#This Row],[SERVICIO]]="CONTROLADO",8,IF(Tabla1[[#This Row],[SERVICIO]]="RÁPIDO",4.5,IF(Tabla1[[#This Row],[SERVICIO]]="NORMAL",3,))))</f>
        <v>4.5</v>
      </c>
      <c r="S49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6" s="2">
        <f>IF(Tabla1[[#This Row],[KILOMETROS ADICIONALES]]=0,Tabla1[[#This Row],[KILOMETROS]]*Tabla1[[#This Row],[COSTO NORMAL]],Tabla1[[#This Row],[COSTO NORMAL]]*Tabla1[[#This Row],[KILOMETROS HASTA]])</f>
        <v>16.875</v>
      </c>
      <c r="U4996" s="2">
        <f>Tabla1[[#This Row],[KILOMETROS ADICIONALES]]*Tabla1[[#This Row],[COSTO ADICIONAL]]</f>
        <v>6.2810000000000006</v>
      </c>
      <c r="V4996">
        <v>140.19</v>
      </c>
      <c r="W4996" s="2">
        <f>Tabla1[[#This Row],[COSTO NORMAL2]]+Tabla1[[#This Row],[COSTO ADICIONAL2]]</f>
        <v>23.155999999999999</v>
      </c>
    </row>
    <row r="4997" spans="1:23" x14ac:dyDescent="0.25">
      <c r="A4997" t="s">
        <v>128</v>
      </c>
      <c r="B4997" t="s">
        <v>7933</v>
      </c>
      <c r="C4997" t="s">
        <v>14088</v>
      </c>
      <c r="D4997" t="s">
        <v>13</v>
      </c>
      <c r="E4997" t="s">
        <v>14846</v>
      </c>
      <c r="F4997" t="s">
        <v>14</v>
      </c>
      <c r="G4997" t="s">
        <v>15</v>
      </c>
      <c r="H4997" t="s">
        <v>2675</v>
      </c>
      <c r="I4997" t="s">
        <v>7934</v>
      </c>
      <c r="J4997" t="str">
        <f>MID(Tabla1[[#This Row],[HORA2]],1,2)</f>
        <v>11</v>
      </c>
      <c r="K4997" t="s">
        <v>43</v>
      </c>
      <c r="L4997" t="s">
        <v>57</v>
      </c>
      <c r="M4997" t="s">
        <v>14867</v>
      </c>
      <c r="N4997" t="s">
        <v>22</v>
      </c>
      <c r="O4997">
        <v>7.9399999999999995</v>
      </c>
      <c r="P49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97">
        <f>IF(Tabla1[[#This Row],[SERVICIO]]="COMIDA",3,IF(Tabla1[[#This Row],[SERVICIO]]="CONTROLADO",12,IF(Tabla1[[#This Row],[SERVICIO]]="RÁPIDO",3.75,IF(Tabla1[[#This Row],[SERVICIO]]="NORMAL",2.5,))))</f>
        <v>12</v>
      </c>
      <c r="R4997">
        <f>IF(Tabla1[[#This Row],[SERVICIO]]="COMIDA",3.5,IF(Tabla1[[#This Row],[SERVICIO]]="CONTROLADO",8,IF(Tabla1[[#This Row],[SERVICIO]]="RÁPIDO",4.5,IF(Tabla1[[#This Row],[SERVICIO]]="NORMAL",3,))))</f>
        <v>8</v>
      </c>
      <c r="S4997">
        <f>IF(Tabla1[[#This Row],[SERVICIO]]="COMIDA",0.75,IF(Tabla1[[#This Row],[SERVICIO]]="CONTROLADO",2.65,IF(Tabla1[[#This Row],[SERVICIO]]="RÁPIDO",0.55,IF(Tabla1[[#This Row],[SERVICIO]]="NORMAL",1.2,))))</f>
        <v>2.65</v>
      </c>
      <c r="T4997" s="2">
        <f>IF(Tabla1[[#This Row],[KILOMETROS ADICIONALES]]=0,Tabla1[[#This Row],[KILOMETROS]]*Tabla1[[#This Row],[COSTO NORMAL]],Tabla1[[#This Row],[COSTO NORMAL]]*Tabla1[[#This Row],[KILOMETROS HASTA]])</f>
        <v>63.519999999999996</v>
      </c>
      <c r="U4997" s="2">
        <f>Tabla1[[#This Row],[KILOMETROS ADICIONALES]]*Tabla1[[#This Row],[COSTO ADICIONAL]]</f>
        <v>0</v>
      </c>
      <c r="V4997">
        <v>144.58000000000001</v>
      </c>
      <c r="W4997" s="2">
        <f>Tabla1[[#This Row],[COSTO NORMAL2]]+Tabla1[[#This Row],[COSTO ADICIONAL2]]</f>
        <v>63.519999999999996</v>
      </c>
    </row>
    <row r="4998" spans="1:23" x14ac:dyDescent="0.25">
      <c r="A4998" t="s">
        <v>128</v>
      </c>
      <c r="B4998" t="s">
        <v>7935</v>
      </c>
      <c r="C4998" t="s">
        <v>14089</v>
      </c>
      <c r="D4998" t="s">
        <v>13</v>
      </c>
      <c r="E4998" t="s">
        <v>14846</v>
      </c>
      <c r="F4998" t="s">
        <v>14</v>
      </c>
      <c r="G4998" t="s">
        <v>15</v>
      </c>
      <c r="H4998" t="s">
        <v>128</v>
      </c>
      <c r="I4998" t="s">
        <v>7936</v>
      </c>
      <c r="J4998" t="str">
        <f>MID(Tabla1[[#This Row],[HORA2]],1,2)</f>
        <v>14</v>
      </c>
      <c r="K4998" t="s">
        <v>43</v>
      </c>
      <c r="L4998" t="s">
        <v>43</v>
      </c>
      <c r="M4998" t="s">
        <v>14867</v>
      </c>
      <c r="N4998" t="s">
        <v>22</v>
      </c>
      <c r="O4998">
        <v>6.82</v>
      </c>
      <c r="P49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4998">
        <f>IF(Tabla1[[#This Row],[SERVICIO]]="COMIDA",3,IF(Tabla1[[#This Row],[SERVICIO]]="CONTROLADO",12,IF(Tabla1[[#This Row],[SERVICIO]]="RÁPIDO",3.75,IF(Tabla1[[#This Row],[SERVICIO]]="NORMAL",2.5,))))</f>
        <v>12</v>
      </c>
      <c r="R4998">
        <f>IF(Tabla1[[#This Row],[SERVICIO]]="COMIDA",3.5,IF(Tabla1[[#This Row],[SERVICIO]]="CONTROLADO",8,IF(Tabla1[[#This Row],[SERVICIO]]="RÁPIDO",4.5,IF(Tabla1[[#This Row],[SERVICIO]]="NORMAL",3,))))</f>
        <v>8</v>
      </c>
      <c r="S4998">
        <f>IF(Tabla1[[#This Row],[SERVICIO]]="COMIDA",0.75,IF(Tabla1[[#This Row],[SERVICIO]]="CONTROLADO",2.65,IF(Tabla1[[#This Row],[SERVICIO]]="RÁPIDO",0.55,IF(Tabla1[[#This Row],[SERVICIO]]="NORMAL",1.2,))))</f>
        <v>2.65</v>
      </c>
      <c r="T4998" s="2">
        <f>IF(Tabla1[[#This Row],[KILOMETROS ADICIONALES]]=0,Tabla1[[#This Row],[KILOMETROS]]*Tabla1[[#This Row],[COSTO NORMAL]],Tabla1[[#This Row],[COSTO NORMAL]]*Tabla1[[#This Row],[KILOMETROS HASTA]])</f>
        <v>54.56</v>
      </c>
      <c r="U4998" s="2">
        <f>Tabla1[[#This Row],[KILOMETROS ADICIONALES]]*Tabla1[[#This Row],[COSTO ADICIONAL]]</f>
        <v>0</v>
      </c>
      <c r="V4998">
        <v>7.23</v>
      </c>
      <c r="W4998" s="2">
        <f>Tabla1[[#This Row],[COSTO NORMAL2]]+Tabla1[[#This Row],[COSTO ADICIONAL2]]</f>
        <v>54.56</v>
      </c>
    </row>
    <row r="4999" spans="1:23" x14ac:dyDescent="0.25">
      <c r="A4999" t="s">
        <v>128</v>
      </c>
      <c r="B4999" t="s">
        <v>7937</v>
      </c>
      <c r="C4999" t="s">
        <v>14090</v>
      </c>
      <c r="D4999" t="s">
        <v>13</v>
      </c>
      <c r="E4999" t="s">
        <v>14845</v>
      </c>
      <c r="F4999" t="s">
        <v>14</v>
      </c>
      <c r="G4999" t="s">
        <v>15</v>
      </c>
      <c r="H4999" t="s">
        <v>128</v>
      </c>
      <c r="I4999" t="s">
        <v>7938</v>
      </c>
      <c r="J4999" t="str">
        <f>MID(Tabla1[[#This Row],[HORA2]],1,2)</f>
        <v>12</v>
      </c>
      <c r="K4999" t="s">
        <v>19</v>
      </c>
      <c r="L4999" t="s">
        <v>125</v>
      </c>
      <c r="M4999" t="s">
        <v>14867</v>
      </c>
      <c r="N4999" t="s">
        <v>22</v>
      </c>
      <c r="O4999">
        <v>10.220000000000001</v>
      </c>
      <c r="P49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6.4700000000000006</v>
      </c>
      <c r="Q4999">
        <f>IF(Tabla1[[#This Row],[SERVICIO]]="COMIDA",3,IF(Tabla1[[#This Row],[SERVICIO]]="CONTROLADO",12,IF(Tabla1[[#This Row],[SERVICIO]]="RÁPIDO",3.75,IF(Tabla1[[#This Row],[SERVICIO]]="NORMAL",2.5,))))</f>
        <v>3.75</v>
      </c>
      <c r="R4999">
        <f>IF(Tabla1[[#This Row],[SERVICIO]]="COMIDA",3.5,IF(Tabla1[[#This Row],[SERVICIO]]="CONTROLADO",8,IF(Tabla1[[#This Row],[SERVICIO]]="RÁPIDO",4.5,IF(Tabla1[[#This Row],[SERVICIO]]="NORMAL",3,))))</f>
        <v>4.5</v>
      </c>
      <c r="S49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4999" s="2">
        <f>IF(Tabla1[[#This Row],[KILOMETROS ADICIONALES]]=0,Tabla1[[#This Row],[KILOMETROS]]*Tabla1[[#This Row],[COSTO NORMAL]],Tabla1[[#This Row],[COSTO NORMAL]]*Tabla1[[#This Row],[KILOMETROS HASTA]])</f>
        <v>16.875</v>
      </c>
      <c r="U4999" s="2">
        <f>Tabla1[[#This Row],[KILOMETROS ADICIONALES]]*Tabla1[[#This Row],[COSTO ADICIONAL]]</f>
        <v>3.5585000000000004</v>
      </c>
      <c r="V4999">
        <v>130.55000000000001</v>
      </c>
      <c r="W4999" s="2">
        <f>Tabla1[[#This Row],[COSTO NORMAL2]]+Tabla1[[#This Row],[COSTO ADICIONAL2]]</f>
        <v>20.433500000000002</v>
      </c>
    </row>
    <row r="5000" spans="1:23" x14ac:dyDescent="0.25">
      <c r="A5000" t="s">
        <v>128</v>
      </c>
      <c r="B5000" t="s">
        <v>7939</v>
      </c>
      <c r="C5000" t="s">
        <v>14091</v>
      </c>
      <c r="D5000" t="s">
        <v>13</v>
      </c>
      <c r="E5000" t="s">
        <v>14846</v>
      </c>
      <c r="F5000" t="s">
        <v>14</v>
      </c>
      <c r="G5000" t="s">
        <v>15</v>
      </c>
      <c r="H5000" t="s">
        <v>128</v>
      </c>
      <c r="I5000" t="s">
        <v>7940</v>
      </c>
      <c r="J5000" t="str">
        <f>MID(Tabla1[[#This Row],[HORA2]],1,2)</f>
        <v>16</v>
      </c>
      <c r="K5000" t="s">
        <v>43</v>
      </c>
      <c r="L5000" t="s">
        <v>20</v>
      </c>
      <c r="M5000" t="s">
        <v>14867</v>
      </c>
      <c r="N5000" t="s">
        <v>22</v>
      </c>
      <c r="O5000">
        <v>8.68</v>
      </c>
      <c r="P50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00">
        <f>IF(Tabla1[[#This Row],[SERVICIO]]="COMIDA",3,IF(Tabla1[[#This Row],[SERVICIO]]="CONTROLADO",12,IF(Tabla1[[#This Row],[SERVICIO]]="RÁPIDO",3.75,IF(Tabla1[[#This Row],[SERVICIO]]="NORMAL",2.5,))))</f>
        <v>12</v>
      </c>
      <c r="R5000">
        <f>IF(Tabla1[[#This Row],[SERVICIO]]="COMIDA",3.5,IF(Tabla1[[#This Row],[SERVICIO]]="CONTROLADO",8,IF(Tabla1[[#This Row],[SERVICIO]]="RÁPIDO",4.5,IF(Tabla1[[#This Row],[SERVICIO]]="NORMAL",3,))))</f>
        <v>8</v>
      </c>
      <c r="S5000">
        <f>IF(Tabla1[[#This Row],[SERVICIO]]="COMIDA",0.75,IF(Tabla1[[#This Row],[SERVICIO]]="CONTROLADO",2.65,IF(Tabla1[[#This Row],[SERVICIO]]="RÁPIDO",0.55,IF(Tabla1[[#This Row],[SERVICIO]]="NORMAL",1.2,))))</f>
        <v>2.65</v>
      </c>
      <c r="T5000" s="2">
        <f>IF(Tabla1[[#This Row],[KILOMETROS ADICIONALES]]=0,Tabla1[[#This Row],[KILOMETROS]]*Tabla1[[#This Row],[COSTO NORMAL]],Tabla1[[#This Row],[COSTO NORMAL]]*Tabla1[[#This Row],[KILOMETROS HASTA]])</f>
        <v>69.44</v>
      </c>
      <c r="U5000" s="2">
        <f>Tabla1[[#This Row],[KILOMETROS ADICIONALES]]*Tabla1[[#This Row],[COSTO ADICIONAL]]</f>
        <v>0</v>
      </c>
      <c r="V5000">
        <v>2.5499999999999998</v>
      </c>
      <c r="W5000" s="2">
        <f>Tabla1[[#This Row],[COSTO NORMAL2]]+Tabla1[[#This Row],[COSTO ADICIONAL2]]</f>
        <v>69.44</v>
      </c>
    </row>
    <row r="5001" spans="1:23" x14ac:dyDescent="0.25">
      <c r="A5001" t="s">
        <v>128</v>
      </c>
      <c r="B5001" t="s">
        <v>7941</v>
      </c>
      <c r="C5001" t="s">
        <v>14092</v>
      </c>
      <c r="D5001" t="s">
        <v>13</v>
      </c>
      <c r="E5001" t="s">
        <v>14845</v>
      </c>
      <c r="F5001" t="s">
        <v>295</v>
      </c>
      <c r="G5001" t="s">
        <v>15</v>
      </c>
      <c r="H5001" t="s">
        <v>128</v>
      </c>
      <c r="I5001" t="s">
        <v>7942</v>
      </c>
      <c r="J5001" t="str">
        <f>MID(Tabla1[[#This Row],[HORA2]],1,2)</f>
        <v>11</v>
      </c>
      <c r="K5001" t="s">
        <v>57</v>
      </c>
      <c r="L5001" t="s">
        <v>20</v>
      </c>
      <c r="M5001" t="s">
        <v>14867</v>
      </c>
      <c r="N5001" t="s">
        <v>22</v>
      </c>
      <c r="O5001">
        <v>17.37</v>
      </c>
      <c r="P50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13.620000000000001</v>
      </c>
      <c r="Q5001">
        <f>IF(Tabla1[[#This Row],[SERVICIO]]="COMIDA",3,IF(Tabla1[[#This Row],[SERVICIO]]="CONTROLADO",12,IF(Tabla1[[#This Row],[SERVICIO]]="RÁPIDO",3.75,IF(Tabla1[[#This Row],[SERVICIO]]="NORMAL",2.5,))))</f>
        <v>3.75</v>
      </c>
      <c r="R5001">
        <f>IF(Tabla1[[#This Row],[SERVICIO]]="COMIDA",3.5,IF(Tabla1[[#This Row],[SERVICIO]]="CONTROLADO",8,IF(Tabla1[[#This Row],[SERVICIO]]="RÁPIDO",4.5,IF(Tabla1[[#This Row],[SERVICIO]]="NORMAL",3,))))</f>
        <v>4.5</v>
      </c>
      <c r="S50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1" s="2">
        <f>IF(Tabla1[[#This Row],[KILOMETROS ADICIONALES]]=0,Tabla1[[#This Row],[KILOMETROS]]*Tabla1[[#This Row],[COSTO NORMAL]],Tabla1[[#This Row],[COSTO NORMAL]]*Tabla1[[#This Row],[KILOMETROS HASTA]])</f>
        <v>16.875</v>
      </c>
      <c r="U5001" s="2">
        <f>Tabla1[[#This Row],[KILOMETROS ADICIONALES]]*Tabla1[[#This Row],[COSTO ADICIONAL]]</f>
        <v>7.4910000000000014</v>
      </c>
      <c r="V5001">
        <v>29.18</v>
      </c>
      <c r="W5001" s="2">
        <f>Tabla1[[#This Row],[COSTO NORMAL2]]+Tabla1[[#This Row],[COSTO ADICIONAL2]]</f>
        <v>24.366</v>
      </c>
    </row>
    <row r="5002" spans="1:23" x14ac:dyDescent="0.25">
      <c r="A5002" t="s">
        <v>128</v>
      </c>
      <c r="B5002" t="s">
        <v>1983</v>
      </c>
      <c r="C5002" t="s">
        <v>14093</v>
      </c>
      <c r="D5002" t="s">
        <v>13</v>
      </c>
      <c r="E5002" t="s">
        <v>14847</v>
      </c>
      <c r="F5002" t="s">
        <v>14</v>
      </c>
      <c r="G5002" t="s">
        <v>15</v>
      </c>
      <c r="H5002" t="s">
        <v>128</v>
      </c>
      <c r="I5002" t="s">
        <v>7943</v>
      </c>
      <c r="J5002" t="str">
        <f>MID(Tabla1[[#This Row],[HORA2]],1,2)</f>
        <v>11</v>
      </c>
      <c r="K5002" t="s">
        <v>19</v>
      </c>
      <c r="L5002" t="s">
        <v>26</v>
      </c>
      <c r="M5002" t="s">
        <v>14867</v>
      </c>
      <c r="N5002" t="s">
        <v>22</v>
      </c>
      <c r="O5002">
        <v>18.3</v>
      </c>
      <c r="P50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</v>
      </c>
      <c r="Q5002">
        <f>IF(Tabla1[[#This Row],[SERVICIO]]="COMIDA",3,IF(Tabla1[[#This Row],[SERVICIO]]="CONTROLADO",12,IF(Tabla1[[#This Row],[SERVICIO]]="RÁPIDO",3.75,IF(Tabla1[[#This Row],[SERVICIO]]="NORMAL",2.5,))))</f>
        <v>3</v>
      </c>
      <c r="R5002">
        <f>IF(Tabla1[[#This Row],[SERVICIO]]="COMIDA",3.5,IF(Tabla1[[#This Row],[SERVICIO]]="CONTROLADO",8,IF(Tabla1[[#This Row],[SERVICIO]]="RÁPIDO",4.5,IF(Tabla1[[#This Row],[SERVICIO]]="NORMAL",3,))))</f>
        <v>3.5</v>
      </c>
      <c r="S5002">
        <f>IF(Tabla1[[#This Row],[SERVICIO]]="COMIDA",0.75,IF(Tabla1[[#This Row],[SERVICIO]]="CONTROLADO",2.65,IF(Tabla1[[#This Row],[SERVICIO]]="RÁPIDO",0.55,IF(Tabla1[[#This Row],[SERVICIO]]="NORMAL",1.2,))))</f>
        <v>0.75</v>
      </c>
      <c r="T5002" s="2">
        <f>IF(Tabla1[[#This Row],[KILOMETROS ADICIONALES]]=0,Tabla1[[#This Row],[KILOMETROS]]*Tabla1[[#This Row],[COSTO NORMAL]],Tabla1[[#This Row],[COSTO NORMAL]]*Tabla1[[#This Row],[KILOMETROS HASTA]])</f>
        <v>10.5</v>
      </c>
      <c r="U5002" s="2">
        <f>Tabla1[[#This Row],[KILOMETROS ADICIONALES]]*Tabla1[[#This Row],[COSTO ADICIONAL]]</f>
        <v>11.475000000000001</v>
      </c>
      <c r="V5002">
        <v>219.73</v>
      </c>
      <c r="W5002" s="2">
        <f>Tabla1[[#This Row],[COSTO NORMAL2]]+Tabla1[[#This Row],[COSTO ADICIONAL2]]</f>
        <v>21.975000000000001</v>
      </c>
    </row>
    <row r="5003" spans="1:23" x14ac:dyDescent="0.25">
      <c r="A5003" t="s">
        <v>128</v>
      </c>
      <c r="B5003" t="s">
        <v>7944</v>
      </c>
      <c r="C5003" t="s">
        <v>14094</v>
      </c>
      <c r="D5003" t="s">
        <v>13</v>
      </c>
      <c r="E5003" t="s">
        <v>14845</v>
      </c>
      <c r="F5003" t="s">
        <v>14</v>
      </c>
      <c r="G5003" t="s">
        <v>15</v>
      </c>
      <c r="H5003" t="s">
        <v>128</v>
      </c>
      <c r="I5003" t="s">
        <v>3476</v>
      </c>
      <c r="J5003" t="str">
        <f>MID(Tabla1[[#This Row],[HORA2]],1,2)</f>
        <v>11</v>
      </c>
      <c r="K5003" t="s">
        <v>78</v>
      </c>
      <c r="L5003" t="s">
        <v>19</v>
      </c>
      <c r="M5003" t="s">
        <v>14867</v>
      </c>
      <c r="N5003" t="s">
        <v>22</v>
      </c>
      <c r="O5003">
        <v>6.11</v>
      </c>
      <c r="P50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2.3600000000000003</v>
      </c>
      <c r="Q5003">
        <f>IF(Tabla1[[#This Row],[SERVICIO]]="COMIDA",3,IF(Tabla1[[#This Row],[SERVICIO]]="CONTROLADO",12,IF(Tabla1[[#This Row],[SERVICIO]]="RÁPIDO",3.75,IF(Tabla1[[#This Row],[SERVICIO]]="NORMAL",2.5,))))</f>
        <v>3.75</v>
      </c>
      <c r="R5003">
        <f>IF(Tabla1[[#This Row],[SERVICIO]]="COMIDA",3.5,IF(Tabla1[[#This Row],[SERVICIO]]="CONTROLADO",8,IF(Tabla1[[#This Row],[SERVICIO]]="RÁPIDO",4.5,IF(Tabla1[[#This Row],[SERVICIO]]="NORMAL",3,))))</f>
        <v>4.5</v>
      </c>
      <c r="S50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3" s="2">
        <f>IF(Tabla1[[#This Row],[KILOMETROS ADICIONALES]]=0,Tabla1[[#This Row],[KILOMETROS]]*Tabla1[[#This Row],[COSTO NORMAL]],Tabla1[[#This Row],[COSTO NORMAL]]*Tabla1[[#This Row],[KILOMETROS HASTA]])</f>
        <v>16.875</v>
      </c>
      <c r="U5003" s="2">
        <f>Tabla1[[#This Row],[KILOMETROS ADICIONALES]]*Tabla1[[#This Row],[COSTO ADICIONAL]]</f>
        <v>1.2980000000000003</v>
      </c>
      <c r="V5003">
        <v>233.02</v>
      </c>
      <c r="W5003" s="2">
        <f>Tabla1[[#This Row],[COSTO NORMAL2]]+Tabla1[[#This Row],[COSTO ADICIONAL2]]</f>
        <v>18.173000000000002</v>
      </c>
    </row>
    <row r="5004" spans="1:23" x14ac:dyDescent="0.25">
      <c r="A5004" t="s">
        <v>128</v>
      </c>
      <c r="B5004" t="s">
        <v>7945</v>
      </c>
      <c r="C5004" t="s">
        <v>14095</v>
      </c>
      <c r="D5004" t="s">
        <v>13</v>
      </c>
      <c r="E5004" t="s">
        <v>14847</v>
      </c>
      <c r="F5004" t="s">
        <v>14</v>
      </c>
      <c r="G5004" t="s">
        <v>15</v>
      </c>
      <c r="H5004" t="s">
        <v>128</v>
      </c>
      <c r="I5004" t="s">
        <v>7946</v>
      </c>
      <c r="J5004" t="str">
        <f>MID(Tabla1[[#This Row],[HORA2]],1,2)</f>
        <v>11</v>
      </c>
      <c r="K5004" t="s">
        <v>19</v>
      </c>
      <c r="L5004" t="s">
        <v>92</v>
      </c>
      <c r="M5004" t="s">
        <v>14867</v>
      </c>
      <c r="N5004" t="s">
        <v>22</v>
      </c>
      <c r="O5004">
        <v>1.1299999999999999</v>
      </c>
      <c r="P50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04">
        <f>IF(Tabla1[[#This Row],[SERVICIO]]="COMIDA",3,IF(Tabla1[[#This Row],[SERVICIO]]="CONTROLADO",12,IF(Tabla1[[#This Row],[SERVICIO]]="RÁPIDO",3.75,IF(Tabla1[[#This Row],[SERVICIO]]="NORMAL",2.5,))))</f>
        <v>3</v>
      </c>
      <c r="R5004">
        <f>IF(Tabla1[[#This Row],[SERVICIO]]="COMIDA",3.5,IF(Tabla1[[#This Row],[SERVICIO]]="CONTROLADO",8,IF(Tabla1[[#This Row],[SERVICIO]]="RÁPIDO",4.5,IF(Tabla1[[#This Row],[SERVICIO]]="NORMAL",3,))))</f>
        <v>3.5</v>
      </c>
      <c r="S5004">
        <f>IF(Tabla1[[#This Row],[SERVICIO]]="COMIDA",0.75,IF(Tabla1[[#This Row],[SERVICIO]]="CONTROLADO",2.65,IF(Tabla1[[#This Row],[SERVICIO]]="RÁPIDO",0.55,IF(Tabla1[[#This Row],[SERVICIO]]="NORMAL",1.2,))))</f>
        <v>0.75</v>
      </c>
      <c r="T5004" s="2">
        <f>IF(Tabla1[[#This Row],[KILOMETROS ADICIONALES]]=0,Tabla1[[#This Row],[KILOMETROS]]*Tabla1[[#This Row],[COSTO NORMAL]],Tabla1[[#This Row],[COSTO NORMAL]]*Tabla1[[#This Row],[KILOMETROS HASTA]])</f>
        <v>3.9549999999999996</v>
      </c>
      <c r="U5004" s="2">
        <f>Tabla1[[#This Row],[KILOMETROS ADICIONALES]]*Tabla1[[#This Row],[COSTO ADICIONAL]]</f>
        <v>0</v>
      </c>
      <c r="V5004">
        <v>46.97</v>
      </c>
      <c r="W5004" s="2">
        <f>Tabla1[[#This Row],[COSTO NORMAL2]]+Tabla1[[#This Row],[COSTO ADICIONAL2]]</f>
        <v>3.9549999999999996</v>
      </c>
    </row>
    <row r="5005" spans="1:23" x14ac:dyDescent="0.25">
      <c r="A5005" t="s">
        <v>128</v>
      </c>
      <c r="B5005" t="s">
        <v>7947</v>
      </c>
      <c r="C5005" t="s">
        <v>14096</v>
      </c>
      <c r="D5005" t="s">
        <v>13</v>
      </c>
      <c r="E5005" t="s">
        <v>14845</v>
      </c>
      <c r="F5005" t="s">
        <v>76</v>
      </c>
      <c r="G5005" t="s">
        <v>15</v>
      </c>
      <c r="H5005" t="s">
        <v>128</v>
      </c>
      <c r="I5005" t="s">
        <v>7948</v>
      </c>
      <c r="J5005" t="str">
        <f>MID(Tabla1[[#This Row],[HORA2]],1,2)</f>
        <v>13</v>
      </c>
      <c r="K5005" t="s">
        <v>43</v>
      </c>
      <c r="L5005" t="s">
        <v>43</v>
      </c>
      <c r="M5005" t="s">
        <v>14867</v>
      </c>
      <c r="N5005" t="s">
        <v>22</v>
      </c>
      <c r="O5005">
        <v>17.55</v>
      </c>
      <c r="P50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</v>
      </c>
      <c r="Q5005">
        <f>IF(Tabla1[[#This Row],[SERVICIO]]="COMIDA",3,IF(Tabla1[[#This Row],[SERVICIO]]="CONTROLADO",12,IF(Tabla1[[#This Row],[SERVICIO]]="RÁPIDO",3.75,IF(Tabla1[[#This Row],[SERVICIO]]="NORMAL",2.5,))))</f>
        <v>3.75</v>
      </c>
      <c r="R5005">
        <f>IF(Tabla1[[#This Row],[SERVICIO]]="COMIDA",3.5,IF(Tabla1[[#This Row],[SERVICIO]]="CONTROLADO",8,IF(Tabla1[[#This Row],[SERVICIO]]="RÁPIDO",4.5,IF(Tabla1[[#This Row],[SERVICIO]]="NORMAL",3,))))</f>
        <v>4.5</v>
      </c>
      <c r="S50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5" s="2">
        <f>IF(Tabla1[[#This Row],[KILOMETROS ADICIONALES]]=0,Tabla1[[#This Row],[KILOMETROS]]*Tabla1[[#This Row],[COSTO NORMAL]],Tabla1[[#This Row],[COSTO NORMAL]]*Tabla1[[#This Row],[KILOMETROS HASTA]])</f>
        <v>16.875</v>
      </c>
      <c r="U5005" s="2">
        <f>Tabla1[[#This Row],[KILOMETROS ADICIONALES]]*Tabla1[[#This Row],[COSTO ADICIONAL]]</f>
        <v>7.5900000000000007</v>
      </c>
      <c r="V5005">
        <v>84.66</v>
      </c>
      <c r="W5005" s="2">
        <f>Tabla1[[#This Row],[COSTO NORMAL2]]+Tabla1[[#This Row],[COSTO ADICIONAL2]]</f>
        <v>24.465</v>
      </c>
    </row>
    <row r="5006" spans="1:23" x14ac:dyDescent="0.25">
      <c r="A5006" t="s">
        <v>128</v>
      </c>
      <c r="B5006" t="s">
        <v>7947</v>
      </c>
      <c r="C5006" t="s">
        <v>14097</v>
      </c>
      <c r="D5006" t="s">
        <v>13</v>
      </c>
      <c r="E5006" t="s">
        <v>14845</v>
      </c>
      <c r="F5006" t="s">
        <v>76</v>
      </c>
      <c r="G5006" t="s">
        <v>15</v>
      </c>
      <c r="H5006" t="s">
        <v>128</v>
      </c>
      <c r="I5006" t="s">
        <v>7949</v>
      </c>
      <c r="J5006" t="str">
        <f>MID(Tabla1[[#This Row],[HORA2]],1,2)</f>
        <v>13</v>
      </c>
      <c r="K5006" t="s">
        <v>43</v>
      </c>
      <c r="L5006" t="s">
        <v>43</v>
      </c>
      <c r="M5006" t="s">
        <v>14867</v>
      </c>
      <c r="N5006" t="s">
        <v>22</v>
      </c>
      <c r="O5006">
        <v>20.46</v>
      </c>
      <c r="P50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16.71</v>
      </c>
      <c r="Q5006">
        <f>IF(Tabla1[[#This Row],[SERVICIO]]="COMIDA",3,IF(Tabla1[[#This Row],[SERVICIO]]="CONTROLADO",12,IF(Tabla1[[#This Row],[SERVICIO]]="RÁPIDO",3.75,IF(Tabla1[[#This Row],[SERVICIO]]="NORMAL",2.5,))))</f>
        <v>3.75</v>
      </c>
      <c r="R5006">
        <f>IF(Tabla1[[#This Row],[SERVICIO]]="COMIDA",3.5,IF(Tabla1[[#This Row],[SERVICIO]]="CONTROLADO",8,IF(Tabla1[[#This Row],[SERVICIO]]="RÁPIDO",4.5,IF(Tabla1[[#This Row],[SERVICIO]]="NORMAL",3,))))</f>
        <v>4.5</v>
      </c>
      <c r="S50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6" s="2">
        <f>IF(Tabla1[[#This Row],[KILOMETROS ADICIONALES]]=0,Tabla1[[#This Row],[KILOMETROS]]*Tabla1[[#This Row],[COSTO NORMAL]],Tabla1[[#This Row],[COSTO NORMAL]]*Tabla1[[#This Row],[KILOMETROS HASTA]])</f>
        <v>16.875</v>
      </c>
      <c r="U5006" s="2">
        <f>Tabla1[[#This Row],[KILOMETROS ADICIONALES]]*Tabla1[[#This Row],[COSTO ADICIONAL]]</f>
        <v>9.1905000000000019</v>
      </c>
      <c r="V5006">
        <v>237.69</v>
      </c>
      <c r="W5006" s="2">
        <f>Tabla1[[#This Row],[COSTO NORMAL2]]+Tabla1[[#This Row],[COSTO ADICIONAL2]]</f>
        <v>26.0655</v>
      </c>
    </row>
    <row r="5007" spans="1:23" x14ac:dyDescent="0.25">
      <c r="A5007" t="s">
        <v>128</v>
      </c>
      <c r="B5007" t="s">
        <v>7947</v>
      </c>
      <c r="C5007" t="s">
        <v>14098</v>
      </c>
      <c r="D5007" t="s">
        <v>13</v>
      </c>
      <c r="E5007" t="s">
        <v>14845</v>
      </c>
      <c r="F5007" t="s">
        <v>76</v>
      </c>
      <c r="G5007" t="s">
        <v>15</v>
      </c>
      <c r="H5007" t="s">
        <v>128</v>
      </c>
      <c r="I5007" t="s">
        <v>7950</v>
      </c>
      <c r="J5007" t="str">
        <f>MID(Tabla1[[#This Row],[HORA2]],1,2)</f>
        <v>13</v>
      </c>
      <c r="K5007" t="s">
        <v>43</v>
      </c>
      <c r="L5007" t="s">
        <v>43</v>
      </c>
      <c r="M5007" t="s">
        <v>14867</v>
      </c>
      <c r="N5007" t="s">
        <v>22</v>
      </c>
      <c r="O5007">
        <v>6.2</v>
      </c>
      <c r="P50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2.4500000000000002</v>
      </c>
      <c r="Q5007">
        <f>IF(Tabla1[[#This Row],[SERVICIO]]="COMIDA",3,IF(Tabla1[[#This Row],[SERVICIO]]="CONTROLADO",12,IF(Tabla1[[#This Row],[SERVICIO]]="RÁPIDO",3.75,IF(Tabla1[[#This Row],[SERVICIO]]="NORMAL",2.5,))))</f>
        <v>3.75</v>
      </c>
      <c r="R5007">
        <f>IF(Tabla1[[#This Row],[SERVICIO]]="COMIDA",3.5,IF(Tabla1[[#This Row],[SERVICIO]]="CONTROLADO",8,IF(Tabla1[[#This Row],[SERVICIO]]="RÁPIDO",4.5,IF(Tabla1[[#This Row],[SERVICIO]]="NORMAL",3,))))</f>
        <v>4.5</v>
      </c>
      <c r="S50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7" s="2">
        <f>IF(Tabla1[[#This Row],[KILOMETROS ADICIONALES]]=0,Tabla1[[#This Row],[KILOMETROS]]*Tabla1[[#This Row],[COSTO NORMAL]],Tabla1[[#This Row],[COSTO NORMAL]]*Tabla1[[#This Row],[KILOMETROS HASTA]])</f>
        <v>16.875</v>
      </c>
      <c r="U5007" s="2">
        <f>Tabla1[[#This Row],[KILOMETROS ADICIONALES]]*Tabla1[[#This Row],[COSTO ADICIONAL]]</f>
        <v>1.3475000000000001</v>
      </c>
      <c r="V5007">
        <v>79.91</v>
      </c>
      <c r="W5007" s="2">
        <f>Tabla1[[#This Row],[COSTO NORMAL2]]+Tabla1[[#This Row],[COSTO ADICIONAL2]]</f>
        <v>18.2225</v>
      </c>
    </row>
    <row r="5008" spans="1:23" x14ac:dyDescent="0.25">
      <c r="A5008" t="s">
        <v>128</v>
      </c>
      <c r="B5008" t="s">
        <v>7951</v>
      </c>
      <c r="C5008" t="s">
        <v>14099</v>
      </c>
      <c r="D5008" t="s">
        <v>13</v>
      </c>
      <c r="E5008" t="s">
        <v>14845</v>
      </c>
      <c r="F5008" t="s">
        <v>76</v>
      </c>
      <c r="G5008" t="s">
        <v>69</v>
      </c>
      <c r="H5008" t="s">
        <v>128</v>
      </c>
      <c r="I5008" t="s">
        <v>7952</v>
      </c>
      <c r="J5008" t="str">
        <f>MID(Tabla1[[#This Row],[HORA2]],1,2)</f>
        <v>11</v>
      </c>
      <c r="K5008" t="s">
        <v>20</v>
      </c>
      <c r="L5008" t="s">
        <v>20</v>
      </c>
      <c r="M5008" t="s">
        <v>14867</v>
      </c>
      <c r="N5008" t="s">
        <v>22</v>
      </c>
      <c r="O5008">
        <v>1.99</v>
      </c>
      <c r="P50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08">
        <f>IF(Tabla1[[#This Row],[SERVICIO]]="COMIDA",3,IF(Tabla1[[#This Row],[SERVICIO]]="CONTROLADO",12,IF(Tabla1[[#This Row],[SERVICIO]]="RÁPIDO",3.75,IF(Tabla1[[#This Row],[SERVICIO]]="NORMAL",2.5,))))</f>
        <v>3.75</v>
      </c>
      <c r="R5008">
        <f>IF(Tabla1[[#This Row],[SERVICIO]]="COMIDA",3.5,IF(Tabla1[[#This Row],[SERVICIO]]="CONTROLADO",8,IF(Tabla1[[#This Row],[SERVICIO]]="RÁPIDO",4.5,IF(Tabla1[[#This Row],[SERVICIO]]="NORMAL",3,))))</f>
        <v>4.5</v>
      </c>
      <c r="S50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8" s="2">
        <f>IF(Tabla1[[#This Row],[KILOMETROS ADICIONALES]]=0,Tabla1[[#This Row],[KILOMETROS]]*Tabla1[[#This Row],[COSTO NORMAL]],Tabla1[[#This Row],[COSTO NORMAL]]*Tabla1[[#This Row],[KILOMETROS HASTA]])</f>
        <v>8.9550000000000001</v>
      </c>
      <c r="U5008" s="2">
        <f>Tabla1[[#This Row],[KILOMETROS ADICIONALES]]*Tabla1[[#This Row],[COSTO ADICIONAL]]</f>
        <v>0</v>
      </c>
      <c r="V5008">
        <v>59.4</v>
      </c>
      <c r="W5008" s="2">
        <f>Tabla1[[#This Row],[COSTO NORMAL2]]+Tabla1[[#This Row],[COSTO ADICIONAL2]]</f>
        <v>8.9550000000000001</v>
      </c>
    </row>
    <row r="5009" spans="1:23" x14ac:dyDescent="0.25">
      <c r="A5009" t="s">
        <v>128</v>
      </c>
      <c r="B5009" t="s">
        <v>7953</v>
      </c>
      <c r="C5009" t="s">
        <v>14100</v>
      </c>
      <c r="D5009" t="s">
        <v>13</v>
      </c>
      <c r="E5009" t="s">
        <v>14845</v>
      </c>
      <c r="F5009" t="s">
        <v>295</v>
      </c>
      <c r="G5009" t="s">
        <v>15</v>
      </c>
      <c r="H5009" t="s">
        <v>128</v>
      </c>
      <c r="I5009" t="s">
        <v>7954</v>
      </c>
      <c r="J5009" t="str">
        <f>MID(Tabla1[[#This Row],[HORA2]],1,2)</f>
        <v>12</v>
      </c>
      <c r="K5009" t="s">
        <v>20</v>
      </c>
      <c r="L5009" t="s">
        <v>35</v>
      </c>
      <c r="M5009" t="s">
        <v>14867</v>
      </c>
      <c r="N5009" t="s">
        <v>22</v>
      </c>
      <c r="O5009">
        <v>1.0900000000000001</v>
      </c>
      <c r="P50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09">
        <f>IF(Tabla1[[#This Row],[SERVICIO]]="COMIDA",3,IF(Tabla1[[#This Row],[SERVICIO]]="CONTROLADO",12,IF(Tabla1[[#This Row],[SERVICIO]]="RÁPIDO",3.75,IF(Tabla1[[#This Row],[SERVICIO]]="NORMAL",2.5,))))</f>
        <v>3.75</v>
      </c>
      <c r="R5009">
        <f>IF(Tabla1[[#This Row],[SERVICIO]]="COMIDA",3.5,IF(Tabla1[[#This Row],[SERVICIO]]="CONTROLADO",8,IF(Tabla1[[#This Row],[SERVICIO]]="RÁPIDO",4.5,IF(Tabla1[[#This Row],[SERVICIO]]="NORMAL",3,))))</f>
        <v>4.5</v>
      </c>
      <c r="S50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09" s="2">
        <f>IF(Tabla1[[#This Row],[KILOMETROS ADICIONALES]]=0,Tabla1[[#This Row],[KILOMETROS]]*Tabla1[[#This Row],[COSTO NORMAL]],Tabla1[[#This Row],[COSTO NORMAL]]*Tabla1[[#This Row],[KILOMETROS HASTA]])</f>
        <v>4.9050000000000002</v>
      </c>
      <c r="U5009" s="2">
        <f>Tabla1[[#This Row],[KILOMETROS ADICIONALES]]*Tabla1[[#This Row],[COSTO ADICIONAL]]</f>
        <v>0</v>
      </c>
      <c r="V5009">
        <v>39.840000000000003</v>
      </c>
      <c r="W5009" s="2">
        <f>Tabla1[[#This Row],[COSTO NORMAL2]]+Tabla1[[#This Row],[COSTO ADICIONAL2]]</f>
        <v>4.9050000000000002</v>
      </c>
    </row>
    <row r="5010" spans="1:23" x14ac:dyDescent="0.25">
      <c r="A5010" t="s">
        <v>128</v>
      </c>
      <c r="B5010" t="s">
        <v>7955</v>
      </c>
      <c r="C5010" t="s">
        <v>14101</v>
      </c>
      <c r="D5010" t="s">
        <v>13</v>
      </c>
      <c r="E5010" t="s">
        <v>14845</v>
      </c>
      <c r="F5010" t="s">
        <v>76</v>
      </c>
      <c r="G5010" t="s">
        <v>15</v>
      </c>
      <c r="H5010" t="s">
        <v>128</v>
      </c>
      <c r="I5010" t="s">
        <v>7956</v>
      </c>
      <c r="J5010" t="str">
        <f>MID(Tabla1[[#This Row],[HORA2]],1,2)</f>
        <v>13</v>
      </c>
      <c r="K5010" t="s">
        <v>43</v>
      </c>
      <c r="L5010" t="s">
        <v>43</v>
      </c>
      <c r="M5010" t="s">
        <v>14867</v>
      </c>
      <c r="N5010" t="s">
        <v>22</v>
      </c>
      <c r="O5010">
        <v>4.2</v>
      </c>
      <c r="P50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0.45000000000000018</v>
      </c>
      <c r="Q5010">
        <f>IF(Tabla1[[#This Row],[SERVICIO]]="COMIDA",3,IF(Tabla1[[#This Row],[SERVICIO]]="CONTROLADO",12,IF(Tabla1[[#This Row],[SERVICIO]]="RÁPIDO",3.75,IF(Tabla1[[#This Row],[SERVICIO]]="NORMAL",2.5,))))</f>
        <v>3.75</v>
      </c>
      <c r="R5010">
        <f>IF(Tabla1[[#This Row],[SERVICIO]]="COMIDA",3.5,IF(Tabla1[[#This Row],[SERVICIO]]="CONTROLADO",8,IF(Tabla1[[#This Row],[SERVICIO]]="RÁPIDO",4.5,IF(Tabla1[[#This Row],[SERVICIO]]="NORMAL",3,))))</f>
        <v>4.5</v>
      </c>
      <c r="S50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0" s="2">
        <f>IF(Tabla1[[#This Row],[KILOMETROS ADICIONALES]]=0,Tabla1[[#This Row],[KILOMETROS]]*Tabla1[[#This Row],[COSTO NORMAL]],Tabla1[[#This Row],[COSTO NORMAL]]*Tabla1[[#This Row],[KILOMETROS HASTA]])</f>
        <v>16.875</v>
      </c>
      <c r="U5010" s="2">
        <f>Tabla1[[#This Row],[KILOMETROS ADICIONALES]]*Tabla1[[#This Row],[COSTO ADICIONAL]]</f>
        <v>0.24750000000000011</v>
      </c>
      <c r="V5010">
        <v>83.16</v>
      </c>
      <c r="W5010" s="2">
        <f>Tabla1[[#This Row],[COSTO NORMAL2]]+Tabla1[[#This Row],[COSTO ADICIONAL2]]</f>
        <v>17.122499999999999</v>
      </c>
    </row>
    <row r="5011" spans="1:23" x14ac:dyDescent="0.25">
      <c r="A5011" t="s">
        <v>128</v>
      </c>
      <c r="B5011" t="s">
        <v>7957</v>
      </c>
      <c r="C5011" t="s">
        <v>14102</v>
      </c>
      <c r="D5011" t="s">
        <v>13</v>
      </c>
      <c r="E5011" t="s">
        <v>14845</v>
      </c>
      <c r="F5011" t="s">
        <v>76</v>
      </c>
      <c r="G5011" t="s">
        <v>15</v>
      </c>
      <c r="H5011" t="s">
        <v>128</v>
      </c>
      <c r="I5011" t="s">
        <v>7958</v>
      </c>
      <c r="J5011" t="str">
        <f>MID(Tabla1[[#This Row],[HORA2]],1,2)</f>
        <v>15</v>
      </c>
      <c r="K5011" t="s">
        <v>65</v>
      </c>
      <c r="L5011" t="s">
        <v>20</v>
      </c>
      <c r="M5011" t="s">
        <v>14867</v>
      </c>
      <c r="N5011" t="s">
        <v>22</v>
      </c>
      <c r="O5011">
        <v>11.09</v>
      </c>
      <c r="P50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5011">
        <f>IF(Tabla1[[#This Row],[SERVICIO]]="COMIDA",3,IF(Tabla1[[#This Row],[SERVICIO]]="CONTROLADO",12,IF(Tabla1[[#This Row],[SERVICIO]]="RÁPIDO",3.75,IF(Tabla1[[#This Row],[SERVICIO]]="NORMAL",2.5,))))</f>
        <v>3.75</v>
      </c>
      <c r="R5011">
        <f>IF(Tabla1[[#This Row],[SERVICIO]]="COMIDA",3.5,IF(Tabla1[[#This Row],[SERVICIO]]="CONTROLADO",8,IF(Tabla1[[#This Row],[SERVICIO]]="RÁPIDO",4.5,IF(Tabla1[[#This Row],[SERVICIO]]="NORMAL",3,))))</f>
        <v>4.5</v>
      </c>
      <c r="S50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1" s="2">
        <f>IF(Tabla1[[#This Row],[KILOMETROS ADICIONALES]]=0,Tabla1[[#This Row],[KILOMETROS]]*Tabla1[[#This Row],[COSTO NORMAL]],Tabla1[[#This Row],[COSTO NORMAL]]*Tabla1[[#This Row],[KILOMETROS HASTA]])</f>
        <v>16.875</v>
      </c>
      <c r="U5011" s="2">
        <f>Tabla1[[#This Row],[KILOMETROS ADICIONALES]]*Tabla1[[#This Row],[COSTO ADICIONAL]]</f>
        <v>4.0369999999999999</v>
      </c>
      <c r="V5011">
        <v>158.57</v>
      </c>
      <c r="W5011" s="2">
        <f>Tabla1[[#This Row],[COSTO NORMAL2]]+Tabla1[[#This Row],[COSTO ADICIONAL2]]</f>
        <v>20.911999999999999</v>
      </c>
    </row>
    <row r="5012" spans="1:23" x14ac:dyDescent="0.25">
      <c r="A5012" t="s">
        <v>128</v>
      </c>
      <c r="B5012" t="s">
        <v>7959</v>
      </c>
      <c r="C5012" t="s">
        <v>14103</v>
      </c>
      <c r="D5012" t="s">
        <v>13</v>
      </c>
      <c r="E5012" t="s">
        <v>14845</v>
      </c>
      <c r="F5012" t="s">
        <v>76</v>
      </c>
      <c r="G5012" t="s">
        <v>15</v>
      </c>
      <c r="H5012" t="s">
        <v>128</v>
      </c>
      <c r="I5012" t="s">
        <v>7960</v>
      </c>
      <c r="J5012" t="str">
        <f>MID(Tabla1[[#This Row],[HORA2]],1,2)</f>
        <v>12</v>
      </c>
      <c r="K5012" t="s">
        <v>96</v>
      </c>
      <c r="L5012" t="s">
        <v>96</v>
      </c>
      <c r="M5012" t="s">
        <v>14867</v>
      </c>
      <c r="N5012" t="s">
        <v>22</v>
      </c>
      <c r="O5012">
        <v>20.16</v>
      </c>
      <c r="P50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16.41</v>
      </c>
      <c r="Q5012">
        <f>IF(Tabla1[[#This Row],[SERVICIO]]="COMIDA",3,IF(Tabla1[[#This Row],[SERVICIO]]="CONTROLADO",12,IF(Tabla1[[#This Row],[SERVICIO]]="RÁPIDO",3.75,IF(Tabla1[[#This Row],[SERVICIO]]="NORMAL",2.5,))))</f>
        <v>3.75</v>
      </c>
      <c r="R5012">
        <f>IF(Tabla1[[#This Row],[SERVICIO]]="COMIDA",3.5,IF(Tabla1[[#This Row],[SERVICIO]]="CONTROLADO",8,IF(Tabla1[[#This Row],[SERVICIO]]="RÁPIDO",4.5,IF(Tabla1[[#This Row],[SERVICIO]]="NORMAL",3,))))</f>
        <v>4.5</v>
      </c>
      <c r="S50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2" s="2">
        <f>IF(Tabla1[[#This Row],[KILOMETROS ADICIONALES]]=0,Tabla1[[#This Row],[KILOMETROS]]*Tabla1[[#This Row],[COSTO NORMAL]],Tabla1[[#This Row],[COSTO NORMAL]]*Tabla1[[#This Row],[KILOMETROS HASTA]])</f>
        <v>16.875</v>
      </c>
      <c r="U5012" s="2">
        <f>Tabla1[[#This Row],[KILOMETROS ADICIONALES]]*Tabla1[[#This Row],[COSTO ADICIONAL]]</f>
        <v>9.025500000000001</v>
      </c>
      <c r="V5012">
        <v>177.57</v>
      </c>
      <c r="W5012" s="2">
        <f>Tabla1[[#This Row],[COSTO NORMAL2]]+Tabla1[[#This Row],[COSTO ADICIONAL2]]</f>
        <v>25.900500000000001</v>
      </c>
    </row>
    <row r="5013" spans="1:23" x14ac:dyDescent="0.25">
      <c r="A5013" t="s">
        <v>128</v>
      </c>
      <c r="B5013" t="s">
        <v>7961</v>
      </c>
      <c r="C5013" t="s">
        <v>14104</v>
      </c>
      <c r="D5013" t="s">
        <v>13</v>
      </c>
      <c r="E5013" t="s">
        <v>14845</v>
      </c>
      <c r="F5013" t="s">
        <v>76</v>
      </c>
      <c r="G5013" t="s">
        <v>15</v>
      </c>
      <c r="H5013" t="s">
        <v>128</v>
      </c>
      <c r="I5013" t="s">
        <v>2265</v>
      </c>
      <c r="J5013" t="str">
        <f>MID(Tabla1[[#This Row],[HORA2]],1,2)</f>
        <v>13</v>
      </c>
      <c r="K5013" t="s">
        <v>78</v>
      </c>
      <c r="L5013" t="s">
        <v>78</v>
      </c>
      <c r="M5013" t="s">
        <v>14867</v>
      </c>
      <c r="N5013" t="s">
        <v>22</v>
      </c>
      <c r="O5013">
        <v>18.649999999999999</v>
      </c>
      <c r="P50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14.899999999999999</v>
      </c>
      <c r="Q5013">
        <f>IF(Tabla1[[#This Row],[SERVICIO]]="COMIDA",3,IF(Tabla1[[#This Row],[SERVICIO]]="CONTROLADO",12,IF(Tabla1[[#This Row],[SERVICIO]]="RÁPIDO",3.75,IF(Tabla1[[#This Row],[SERVICIO]]="NORMAL",2.5,))))</f>
        <v>3.75</v>
      </c>
      <c r="R5013">
        <f>IF(Tabla1[[#This Row],[SERVICIO]]="COMIDA",3.5,IF(Tabla1[[#This Row],[SERVICIO]]="CONTROLADO",8,IF(Tabla1[[#This Row],[SERVICIO]]="RÁPIDO",4.5,IF(Tabla1[[#This Row],[SERVICIO]]="NORMAL",3,))))</f>
        <v>4.5</v>
      </c>
      <c r="S50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3" s="2">
        <f>IF(Tabla1[[#This Row],[KILOMETROS ADICIONALES]]=0,Tabla1[[#This Row],[KILOMETROS]]*Tabla1[[#This Row],[COSTO NORMAL]],Tabla1[[#This Row],[COSTO NORMAL]]*Tabla1[[#This Row],[KILOMETROS HASTA]])</f>
        <v>16.875</v>
      </c>
      <c r="U5013" s="2">
        <f>Tabla1[[#This Row],[KILOMETROS ADICIONALES]]*Tabla1[[#This Row],[COSTO ADICIONAL]]</f>
        <v>8.1950000000000003</v>
      </c>
      <c r="V5013">
        <v>185.06</v>
      </c>
      <c r="W5013" s="2">
        <f>Tabla1[[#This Row],[COSTO NORMAL2]]+Tabla1[[#This Row],[COSTO ADICIONAL2]]</f>
        <v>25.07</v>
      </c>
    </row>
    <row r="5014" spans="1:23" x14ac:dyDescent="0.25">
      <c r="A5014" t="s">
        <v>128</v>
      </c>
      <c r="B5014" t="s">
        <v>7962</v>
      </c>
      <c r="C5014" t="s">
        <v>14105</v>
      </c>
      <c r="D5014" t="s">
        <v>13</v>
      </c>
      <c r="E5014" t="s">
        <v>14845</v>
      </c>
      <c r="F5014" t="s">
        <v>76</v>
      </c>
      <c r="G5014" t="s">
        <v>15</v>
      </c>
      <c r="H5014" t="s">
        <v>128</v>
      </c>
      <c r="I5014" t="s">
        <v>461</v>
      </c>
      <c r="J5014" t="str">
        <f>MID(Tabla1[[#This Row],[HORA2]],1,2)</f>
        <v>12</v>
      </c>
      <c r="K5014" t="s">
        <v>49</v>
      </c>
      <c r="L5014" t="s">
        <v>49</v>
      </c>
      <c r="M5014" t="s">
        <v>14867</v>
      </c>
      <c r="N5014" t="s">
        <v>22</v>
      </c>
      <c r="O5014">
        <v>12.27</v>
      </c>
      <c r="P50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</v>
      </c>
      <c r="Q5014">
        <f>IF(Tabla1[[#This Row],[SERVICIO]]="COMIDA",3,IF(Tabla1[[#This Row],[SERVICIO]]="CONTROLADO",12,IF(Tabla1[[#This Row],[SERVICIO]]="RÁPIDO",3.75,IF(Tabla1[[#This Row],[SERVICIO]]="NORMAL",2.5,))))</f>
        <v>3.75</v>
      </c>
      <c r="R5014">
        <f>IF(Tabla1[[#This Row],[SERVICIO]]="COMIDA",3.5,IF(Tabla1[[#This Row],[SERVICIO]]="CONTROLADO",8,IF(Tabla1[[#This Row],[SERVICIO]]="RÁPIDO",4.5,IF(Tabla1[[#This Row],[SERVICIO]]="NORMAL",3,))))</f>
        <v>4.5</v>
      </c>
      <c r="S50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4" s="2">
        <f>IF(Tabla1[[#This Row],[KILOMETROS ADICIONALES]]=0,Tabla1[[#This Row],[KILOMETROS]]*Tabla1[[#This Row],[COSTO NORMAL]],Tabla1[[#This Row],[COSTO NORMAL]]*Tabla1[[#This Row],[KILOMETROS HASTA]])</f>
        <v>16.875</v>
      </c>
      <c r="U5014" s="2">
        <f>Tabla1[[#This Row],[KILOMETROS ADICIONALES]]*Tabla1[[#This Row],[COSTO ADICIONAL]]</f>
        <v>4.6859999999999999</v>
      </c>
      <c r="V5014">
        <v>17.75</v>
      </c>
      <c r="W5014" s="2">
        <f>Tabla1[[#This Row],[COSTO NORMAL2]]+Tabla1[[#This Row],[COSTO ADICIONAL2]]</f>
        <v>21.561</v>
      </c>
    </row>
    <row r="5015" spans="1:23" x14ac:dyDescent="0.25">
      <c r="A5015" t="s">
        <v>128</v>
      </c>
      <c r="B5015" t="s">
        <v>7963</v>
      </c>
      <c r="C5015" t="s">
        <v>14106</v>
      </c>
      <c r="D5015" t="s">
        <v>13</v>
      </c>
      <c r="E5015" t="s">
        <v>14845</v>
      </c>
      <c r="F5015" t="s">
        <v>76</v>
      </c>
      <c r="G5015" t="s">
        <v>15</v>
      </c>
      <c r="H5015" t="s">
        <v>128</v>
      </c>
      <c r="I5015" t="s">
        <v>7964</v>
      </c>
      <c r="J5015" t="str">
        <f>MID(Tabla1[[#This Row],[HORA2]],1,2)</f>
        <v>15</v>
      </c>
      <c r="K5015" t="s">
        <v>90</v>
      </c>
      <c r="L5015" t="s">
        <v>102</v>
      </c>
      <c r="M5015" t="s">
        <v>14867</v>
      </c>
      <c r="N5015" t="s">
        <v>22</v>
      </c>
      <c r="O5015">
        <v>4.54</v>
      </c>
      <c r="P50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0.79</v>
      </c>
      <c r="Q5015">
        <f>IF(Tabla1[[#This Row],[SERVICIO]]="COMIDA",3,IF(Tabla1[[#This Row],[SERVICIO]]="CONTROLADO",12,IF(Tabla1[[#This Row],[SERVICIO]]="RÁPIDO",3.75,IF(Tabla1[[#This Row],[SERVICIO]]="NORMAL",2.5,))))</f>
        <v>3.75</v>
      </c>
      <c r="R5015">
        <f>IF(Tabla1[[#This Row],[SERVICIO]]="COMIDA",3.5,IF(Tabla1[[#This Row],[SERVICIO]]="CONTROLADO",8,IF(Tabla1[[#This Row],[SERVICIO]]="RÁPIDO",4.5,IF(Tabla1[[#This Row],[SERVICIO]]="NORMAL",3,))))</f>
        <v>4.5</v>
      </c>
      <c r="S50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5" s="2">
        <f>IF(Tabla1[[#This Row],[KILOMETROS ADICIONALES]]=0,Tabla1[[#This Row],[KILOMETROS]]*Tabla1[[#This Row],[COSTO NORMAL]],Tabla1[[#This Row],[COSTO NORMAL]]*Tabla1[[#This Row],[KILOMETROS HASTA]])</f>
        <v>16.875</v>
      </c>
      <c r="U5015" s="2">
        <f>Tabla1[[#This Row],[KILOMETROS ADICIONALES]]*Tabla1[[#This Row],[COSTO ADICIONAL]]</f>
        <v>0.43450000000000005</v>
      </c>
      <c r="V5015">
        <v>104.55</v>
      </c>
      <c r="W5015" s="2">
        <f>Tabla1[[#This Row],[COSTO NORMAL2]]+Tabla1[[#This Row],[COSTO ADICIONAL2]]</f>
        <v>17.3095</v>
      </c>
    </row>
    <row r="5016" spans="1:23" x14ac:dyDescent="0.25">
      <c r="A5016" t="s">
        <v>128</v>
      </c>
      <c r="B5016" t="s">
        <v>5087</v>
      </c>
      <c r="C5016" t="s">
        <v>14107</v>
      </c>
      <c r="D5016" t="s">
        <v>13</v>
      </c>
      <c r="E5016" t="s">
        <v>14845</v>
      </c>
      <c r="F5016" t="s">
        <v>14</v>
      </c>
      <c r="G5016" t="s">
        <v>15</v>
      </c>
      <c r="H5016" t="s">
        <v>128</v>
      </c>
      <c r="I5016" t="s">
        <v>2031</v>
      </c>
      <c r="J5016" t="str">
        <f>MID(Tabla1[[#This Row],[HORA2]],1,2)</f>
        <v>12</v>
      </c>
      <c r="K5016" t="s">
        <v>79</v>
      </c>
      <c r="L5016" t="s">
        <v>110</v>
      </c>
      <c r="M5016" t="s">
        <v>14867</v>
      </c>
      <c r="N5016" t="s">
        <v>22</v>
      </c>
      <c r="O5016">
        <v>19.86</v>
      </c>
      <c r="P50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16.11</v>
      </c>
      <c r="Q5016">
        <f>IF(Tabla1[[#This Row],[SERVICIO]]="COMIDA",3,IF(Tabla1[[#This Row],[SERVICIO]]="CONTROLADO",12,IF(Tabla1[[#This Row],[SERVICIO]]="RÁPIDO",3.75,IF(Tabla1[[#This Row],[SERVICIO]]="NORMAL",2.5,))))</f>
        <v>3.75</v>
      </c>
      <c r="R5016">
        <f>IF(Tabla1[[#This Row],[SERVICIO]]="COMIDA",3.5,IF(Tabla1[[#This Row],[SERVICIO]]="CONTROLADO",8,IF(Tabla1[[#This Row],[SERVICIO]]="RÁPIDO",4.5,IF(Tabla1[[#This Row],[SERVICIO]]="NORMAL",3,))))</f>
        <v>4.5</v>
      </c>
      <c r="S50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6" s="2">
        <f>IF(Tabla1[[#This Row],[KILOMETROS ADICIONALES]]=0,Tabla1[[#This Row],[KILOMETROS]]*Tabla1[[#This Row],[COSTO NORMAL]],Tabla1[[#This Row],[COSTO NORMAL]]*Tabla1[[#This Row],[KILOMETROS HASTA]])</f>
        <v>16.875</v>
      </c>
      <c r="U5016" s="2">
        <f>Tabla1[[#This Row],[KILOMETROS ADICIONALES]]*Tabla1[[#This Row],[COSTO ADICIONAL]]</f>
        <v>8.8605</v>
      </c>
      <c r="V5016">
        <v>115.98</v>
      </c>
      <c r="W5016" s="2">
        <f>Tabla1[[#This Row],[COSTO NORMAL2]]+Tabla1[[#This Row],[COSTO ADICIONAL2]]</f>
        <v>25.735500000000002</v>
      </c>
    </row>
    <row r="5017" spans="1:23" x14ac:dyDescent="0.25">
      <c r="A5017" t="s">
        <v>128</v>
      </c>
      <c r="B5017" t="s">
        <v>7965</v>
      </c>
      <c r="C5017" t="s">
        <v>14108</v>
      </c>
      <c r="D5017" t="s">
        <v>13</v>
      </c>
      <c r="E5017" t="s">
        <v>14845</v>
      </c>
      <c r="F5017" t="s">
        <v>14</v>
      </c>
      <c r="G5017" t="s">
        <v>15</v>
      </c>
      <c r="H5017" t="s">
        <v>128</v>
      </c>
      <c r="I5017" t="s">
        <v>2155</v>
      </c>
      <c r="J5017" t="str">
        <f>MID(Tabla1[[#This Row],[HORA2]],1,2)</f>
        <v>11</v>
      </c>
      <c r="K5017" t="s">
        <v>44</v>
      </c>
      <c r="L5017" t="s">
        <v>105</v>
      </c>
      <c r="M5017" t="s">
        <v>14867</v>
      </c>
      <c r="N5017" t="s">
        <v>22</v>
      </c>
      <c r="O5017">
        <v>20.98</v>
      </c>
      <c r="P50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17.23</v>
      </c>
      <c r="Q5017">
        <f>IF(Tabla1[[#This Row],[SERVICIO]]="COMIDA",3,IF(Tabla1[[#This Row],[SERVICIO]]="CONTROLADO",12,IF(Tabla1[[#This Row],[SERVICIO]]="RÁPIDO",3.75,IF(Tabla1[[#This Row],[SERVICIO]]="NORMAL",2.5,))))</f>
        <v>3.75</v>
      </c>
      <c r="R5017">
        <f>IF(Tabla1[[#This Row],[SERVICIO]]="COMIDA",3.5,IF(Tabla1[[#This Row],[SERVICIO]]="CONTROLADO",8,IF(Tabla1[[#This Row],[SERVICIO]]="RÁPIDO",4.5,IF(Tabla1[[#This Row],[SERVICIO]]="NORMAL",3,))))</f>
        <v>4.5</v>
      </c>
      <c r="S50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7" s="2">
        <f>IF(Tabla1[[#This Row],[KILOMETROS ADICIONALES]]=0,Tabla1[[#This Row],[KILOMETROS]]*Tabla1[[#This Row],[COSTO NORMAL]],Tabla1[[#This Row],[COSTO NORMAL]]*Tabla1[[#This Row],[KILOMETROS HASTA]])</f>
        <v>16.875</v>
      </c>
      <c r="U5017" s="2">
        <f>Tabla1[[#This Row],[KILOMETROS ADICIONALES]]*Tabla1[[#This Row],[COSTO ADICIONAL]]</f>
        <v>9.4765000000000015</v>
      </c>
      <c r="V5017">
        <v>158.38</v>
      </c>
      <c r="W5017" s="2">
        <f>Tabla1[[#This Row],[COSTO NORMAL2]]+Tabla1[[#This Row],[COSTO ADICIONAL2]]</f>
        <v>26.351500000000001</v>
      </c>
    </row>
    <row r="5018" spans="1:23" x14ac:dyDescent="0.25">
      <c r="A5018" t="s">
        <v>128</v>
      </c>
      <c r="B5018" t="s">
        <v>1211</v>
      </c>
      <c r="C5018" t="s">
        <v>14109</v>
      </c>
      <c r="D5018" t="s">
        <v>13</v>
      </c>
      <c r="E5018" t="s">
        <v>14845</v>
      </c>
      <c r="F5018" t="s">
        <v>76</v>
      </c>
      <c r="G5018" t="s">
        <v>69</v>
      </c>
      <c r="H5018" t="s">
        <v>128</v>
      </c>
      <c r="I5018" t="s">
        <v>4318</v>
      </c>
      <c r="J5018" t="str">
        <f>MID(Tabla1[[#This Row],[HORA2]],1,2)</f>
        <v>12</v>
      </c>
      <c r="K5018" t="s">
        <v>271</v>
      </c>
      <c r="L5018" t="s">
        <v>44</v>
      </c>
      <c r="M5018" t="s">
        <v>14867</v>
      </c>
      <c r="N5018" t="s">
        <v>22</v>
      </c>
      <c r="O5018">
        <v>9.8000000000000007</v>
      </c>
      <c r="P50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6.0500000000000007</v>
      </c>
      <c r="Q5018">
        <f>IF(Tabla1[[#This Row],[SERVICIO]]="COMIDA",3,IF(Tabla1[[#This Row],[SERVICIO]]="CONTROLADO",12,IF(Tabla1[[#This Row],[SERVICIO]]="RÁPIDO",3.75,IF(Tabla1[[#This Row],[SERVICIO]]="NORMAL",2.5,))))</f>
        <v>3.75</v>
      </c>
      <c r="R5018">
        <f>IF(Tabla1[[#This Row],[SERVICIO]]="COMIDA",3.5,IF(Tabla1[[#This Row],[SERVICIO]]="CONTROLADO",8,IF(Tabla1[[#This Row],[SERVICIO]]="RÁPIDO",4.5,IF(Tabla1[[#This Row],[SERVICIO]]="NORMAL",3,))))</f>
        <v>4.5</v>
      </c>
      <c r="S50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18" s="2">
        <f>IF(Tabla1[[#This Row],[KILOMETROS ADICIONALES]]=0,Tabla1[[#This Row],[KILOMETROS]]*Tabla1[[#This Row],[COSTO NORMAL]],Tabla1[[#This Row],[COSTO NORMAL]]*Tabla1[[#This Row],[KILOMETROS HASTA]])</f>
        <v>16.875</v>
      </c>
      <c r="U5018" s="2">
        <f>Tabla1[[#This Row],[KILOMETROS ADICIONALES]]*Tabla1[[#This Row],[COSTO ADICIONAL]]</f>
        <v>3.3275000000000006</v>
      </c>
      <c r="V5018">
        <v>210.25</v>
      </c>
      <c r="W5018" s="2">
        <f>Tabla1[[#This Row],[COSTO NORMAL2]]+Tabla1[[#This Row],[COSTO ADICIONAL2]]</f>
        <v>20.202500000000001</v>
      </c>
    </row>
    <row r="5019" spans="1:23" x14ac:dyDescent="0.25">
      <c r="A5019" t="s">
        <v>128</v>
      </c>
      <c r="B5019" t="s">
        <v>7966</v>
      </c>
      <c r="C5019" t="s">
        <v>14110</v>
      </c>
      <c r="D5019" t="s">
        <v>13</v>
      </c>
      <c r="E5019" t="s">
        <v>14847</v>
      </c>
      <c r="F5019" t="s">
        <v>14</v>
      </c>
      <c r="G5019" t="s">
        <v>15</v>
      </c>
      <c r="H5019" t="s">
        <v>128</v>
      </c>
      <c r="I5019" t="s">
        <v>6604</v>
      </c>
      <c r="J5019" t="str">
        <f>MID(Tabla1[[#This Row],[HORA2]],1,2)</f>
        <v>11</v>
      </c>
      <c r="K5019" t="s">
        <v>19</v>
      </c>
      <c r="L5019" t="s">
        <v>78</v>
      </c>
      <c r="M5019" t="s">
        <v>14867</v>
      </c>
      <c r="N5019" t="s">
        <v>22</v>
      </c>
      <c r="O5019">
        <v>11.76</v>
      </c>
      <c r="P50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8.76</v>
      </c>
      <c r="Q5019">
        <f>IF(Tabla1[[#This Row],[SERVICIO]]="COMIDA",3,IF(Tabla1[[#This Row],[SERVICIO]]="CONTROLADO",12,IF(Tabla1[[#This Row],[SERVICIO]]="RÁPIDO",3.75,IF(Tabla1[[#This Row],[SERVICIO]]="NORMAL",2.5,))))</f>
        <v>3</v>
      </c>
      <c r="R5019">
        <f>IF(Tabla1[[#This Row],[SERVICIO]]="COMIDA",3.5,IF(Tabla1[[#This Row],[SERVICIO]]="CONTROLADO",8,IF(Tabla1[[#This Row],[SERVICIO]]="RÁPIDO",4.5,IF(Tabla1[[#This Row],[SERVICIO]]="NORMAL",3,))))</f>
        <v>3.5</v>
      </c>
      <c r="S5019">
        <f>IF(Tabla1[[#This Row],[SERVICIO]]="COMIDA",0.75,IF(Tabla1[[#This Row],[SERVICIO]]="CONTROLADO",2.65,IF(Tabla1[[#This Row],[SERVICIO]]="RÁPIDO",0.55,IF(Tabla1[[#This Row],[SERVICIO]]="NORMAL",1.2,))))</f>
        <v>0.75</v>
      </c>
      <c r="T5019" s="2">
        <f>IF(Tabla1[[#This Row],[KILOMETROS ADICIONALES]]=0,Tabla1[[#This Row],[KILOMETROS]]*Tabla1[[#This Row],[COSTO NORMAL]],Tabla1[[#This Row],[COSTO NORMAL]]*Tabla1[[#This Row],[KILOMETROS HASTA]])</f>
        <v>10.5</v>
      </c>
      <c r="U5019" s="2">
        <f>Tabla1[[#This Row],[KILOMETROS ADICIONALES]]*Tabla1[[#This Row],[COSTO ADICIONAL]]</f>
        <v>6.57</v>
      </c>
      <c r="V5019">
        <v>88.94</v>
      </c>
      <c r="W5019" s="2">
        <f>Tabla1[[#This Row],[COSTO NORMAL2]]+Tabla1[[#This Row],[COSTO ADICIONAL2]]</f>
        <v>17.07</v>
      </c>
    </row>
    <row r="5020" spans="1:23" x14ac:dyDescent="0.25">
      <c r="A5020" t="s">
        <v>128</v>
      </c>
      <c r="B5020" t="s">
        <v>7967</v>
      </c>
      <c r="C5020" t="s">
        <v>14111</v>
      </c>
      <c r="D5020" t="s">
        <v>13</v>
      </c>
      <c r="E5020" t="s">
        <v>14845</v>
      </c>
      <c r="F5020" t="s">
        <v>14</v>
      </c>
      <c r="G5020" t="s">
        <v>69</v>
      </c>
      <c r="H5020" t="s">
        <v>128</v>
      </c>
      <c r="I5020" t="s">
        <v>7968</v>
      </c>
      <c r="J5020" t="str">
        <f>MID(Tabla1[[#This Row],[HORA2]],1,2)</f>
        <v>16</v>
      </c>
      <c r="K5020" t="s">
        <v>19</v>
      </c>
      <c r="L5020" t="s">
        <v>19</v>
      </c>
      <c r="M5020" t="s">
        <v>14867</v>
      </c>
      <c r="N5020" t="s">
        <v>22</v>
      </c>
      <c r="O5020">
        <v>2.15</v>
      </c>
      <c r="P50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20">
        <f>IF(Tabla1[[#This Row],[SERVICIO]]="COMIDA",3,IF(Tabla1[[#This Row],[SERVICIO]]="CONTROLADO",12,IF(Tabla1[[#This Row],[SERVICIO]]="RÁPIDO",3.75,IF(Tabla1[[#This Row],[SERVICIO]]="NORMAL",2.5,))))</f>
        <v>3.75</v>
      </c>
      <c r="R5020">
        <f>IF(Tabla1[[#This Row],[SERVICIO]]="COMIDA",3.5,IF(Tabla1[[#This Row],[SERVICIO]]="CONTROLADO",8,IF(Tabla1[[#This Row],[SERVICIO]]="RÁPIDO",4.5,IF(Tabla1[[#This Row],[SERVICIO]]="NORMAL",3,))))</f>
        <v>4.5</v>
      </c>
      <c r="S50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0" s="2">
        <f>IF(Tabla1[[#This Row],[KILOMETROS ADICIONALES]]=0,Tabla1[[#This Row],[KILOMETROS]]*Tabla1[[#This Row],[COSTO NORMAL]],Tabla1[[#This Row],[COSTO NORMAL]]*Tabla1[[#This Row],[KILOMETROS HASTA]])</f>
        <v>9.6749999999999989</v>
      </c>
      <c r="U5020" s="2">
        <f>Tabla1[[#This Row],[KILOMETROS ADICIONALES]]*Tabla1[[#This Row],[COSTO ADICIONAL]]</f>
        <v>0</v>
      </c>
      <c r="V5020">
        <v>12.35</v>
      </c>
      <c r="W5020" s="2">
        <f>Tabla1[[#This Row],[COSTO NORMAL2]]+Tabla1[[#This Row],[COSTO ADICIONAL2]]</f>
        <v>9.6749999999999989</v>
      </c>
    </row>
    <row r="5021" spans="1:23" x14ac:dyDescent="0.25">
      <c r="A5021" t="s">
        <v>128</v>
      </c>
      <c r="B5021" t="s">
        <v>7969</v>
      </c>
      <c r="C5021" t="s">
        <v>14112</v>
      </c>
      <c r="D5021" t="s">
        <v>13</v>
      </c>
      <c r="E5021" t="s">
        <v>14845</v>
      </c>
      <c r="F5021" t="s">
        <v>14</v>
      </c>
      <c r="G5021" t="s">
        <v>15</v>
      </c>
      <c r="H5021" t="s">
        <v>128</v>
      </c>
      <c r="I5021" t="s">
        <v>7970</v>
      </c>
      <c r="J5021" t="str">
        <f>MID(Tabla1[[#This Row],[HORA2]],1,2)</f>
        <v>12</v>
      </c>
      <c r="K5021" t="s">
        <v>79</v>
      </c>
      <c r="L5021" t="s">
        <v>79</v>
      </c>
      <c r="M5021" t="s">
        <v>14867</v>
      </c>
      <c r="N5021" t="s">
        <v>22</v>
      </c>
      <c r="O5021">
        <v>18.48</v>
      </c>
      <c r="P50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14.73</v>
      </c>
      <c r="Q5021">
        <f>IF(Tabla1[[#This Row],[SERVICIO]]="COMIDA",3,IF(Tabla1[[#This Row],[SERVICIO]]="CONTROLADO",12,IF(Tabla1[[#This Row],[SERVICIO]]="RÁPIDO",3.75,IF(Tabla1[[#This Row],[SERVICIO]]="NORMAL",2.5,))))</f>
        <v>3.75</v>
      </c>
      <c r="R5021">
        <f>IF(Tabla1[[#This Row],[SERVICIO]]="COMIDA",3.5,IF(Tabla1[[#This Row],[SERVICIO]]="CONTROLADO",8,IF(Tabla1[[#This Row],[SERVICIO]]="RÁPIDO",4.5,IF(Tabla1[[#This Row],[SERVICIO]]="NORMAL",3,))))</f>
        <v>4.5</v>
      </c>
      <c r="S50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1" s="2">
        <f>IF(Tabla1[[#This Row],[KILOMETROS ADICIONALES]]=0,Tabla1[[#This Row],[KILOMETROS]]*Tabla1[[#This Row],[COSTO NORMAL]],Tabla1[[#This Row],[COSTO NORMAL]]*Tabla1[[#This Row],[KILOMETROS HASTA]])</f>
        <v>16.875</v>
      </c>
      <c r="U5021" s="2">
        <f>Tabla1[[#This Row],[KILOMETROS ADICIONALES]]*Tabla1[[#This Row],[COSTO ADICIONAL]]</f>
        <v>8.1015000000000015</v>
      </c>
      <c r="V5021">
        <v>106.92</v>
      </c>
      <c r="W5021" s="2">
        <f>Tabla1[[#This Row],[COSTO NORMAL2]]+Tabla1[[#This Row],[COSTO ADICIONAL2]]</f>
        <v>24.976500000000001</v>
      </c>
    </row>
    <row r="5022" spans="1:23" x14ac:dyDescent="0.25">
      <c r="A5022" t="s">
        <v>128</v>
      </c>
      <c r="B5022" t="s">
        <v>7971</v>
      </c>
      <c r="C5022" t="s">
        <v>14113</v>
      </c>
      <c r="D5022" t="s">
        <v>13</v>
      </c>
      <c r="E5022" t="s">
        <v>14845</v>
      </c>
      <c r="F5022" t="s">
        <v>76</v>
      </c>
      <c r="G5022" t="s">
        <v>15</v>
      </c>
      <c r="H5022" t="s">
        <v>128</v>
      </c>
      <c r="I5022" t="s">
        <v>5982</v>
      </c>
      <c r="J5022" t="str">
        <f>MID(Tabla1[[#This Row],[HORA2]],1,2)</f>
        <v>12</v>
      </c>
      <c r="K5022" t="s">
        <v>57</v>
      </c>
      <c r="L5022" t="s">
        <v>57</v>
      </c>
      <c r="M5022" t="s">
        <v>14867</v>
      </c>
      <c r="N5022" t="s">
        <v>22</v>
      </c>
      <c r="O5022">
        <v>13.3</v>
      </c>
      <c r="P50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9.5500000000000007</v>
      </c>
      <c r="Q5022">
        <f>IF(Tabla1[[#This Row],[SERVICIO]]="COMIDA",3,IF(Tabla1[[#This Row],[SERVICIO]]="CONTROLADO",12,IF(Tabla1[[#This Row],[SERVICIO]]="RÁPIDO",3.75,IF(Tabla1[[#This Row],[SERVICIO]]="NORMAL",2.5,))))</f>
        <v>3.75</v>
      </c>
      <c r="R5022">
        <f>IF(Tabla1[[#This Row],[SERVICIO]]="COMIDA",3.5,IF(Tabla1[[#This Row],[SERVICIO]]="CONTROLADO",8,IF(Tabla1[[#This Row],[SERVICIO]]="RÁPIDO",4.5,IF(Tabla1[[#This Row],[SERVICIO]]="NORMAL",3,))))</f>
        <v>4.5</v>
      </c>
      <c r="S50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2" s="2">
        <f>IF(Tabla1[[#This Row],[KILOMETROS ADICIONALES]]=0,Tabla1[[#This Row],[KILOMETROS]]*Tabla1[[#This Row],[COSTO NORMAL]],Tabla1[[#This Row],[COSTO NORMAL]]*Tabla1[[#This Row],[KILOMETROS HASTA]])</f>
        <v>16.875</v>
      </c>
      <c r="U5022" s="2">
        <f>Tabla1[[#This Row],[KILOMETROS ADICIONALES]]*Tabla1[[#This Row],[COSTO ADICIONAL]]</f>
        <v>5.2525000000000004</v>
      </c>
      <c r="V5022">
        <v>233.31</v>
      </c>
      <c r="W5022" s="2">
        <f>Tabla1[[#This Row],[COSTO NORMAL2]]+Tabla1[[#This Row],[COSTO ADICIONAL2]]</f>
        <v>22.127500000000001</v>
      </c>
    </row>
    <row r="5023" spans="1:23" x14ac:dyDescent="0.25">
      <c r="A5023" t="s">
        <v>128</v>
      </c>
      <c r="B5023" t="s">
        <v>7223</v>
      </c>
      <c r="C5023" t="s">
        <v>14114</v>
      </c>
      <c r="D5023" t="s">
        <v>13</v>
      </c>
      <c r="E5023" t="s">
        <v>14845</v>
      </c>
      <c r="F5023" t="s">
        <v>76</v>
      </c>
      <c r="G5023" t="s">
        <v>15</v>
      </c>
      <c r="H5023" t="s">
        <v>128</v>
      </c>
      <c r="I5023" t="s">
        <v>7645</v>
      </c>
      <c r="J5023" t="str">
        <f>MID(Tabla1[[#This Row],[HORA2]],1,2)</f>
        <v>14</v>
      </c>
      <c r="K5023" t="s">
        <v>90</v>
      </c>
      <c r="L5023" t="s">
        <v>102</v>
      </c>
      <c r="M5023" t="s">
        <v>14867</v>
      </c>
      <c r="N5023" t="s">
        <v>22</v>
      </c>
      <c r="O5023">
        <v>4.95</v>
      </c>
      <c r="P50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1.2000000000000002</v>
      </c>
      <c r="Q5023">
        <f>IF(Tabla1[[#This Row],[SERVICIO]]="COMIDA",3,IF(Tabla1[[#This Row],[SERVICIO]]="CONTROLADO",12,IF(Tabla1[[#This Row],[SERVICIO]]="RÁPIDO",3.75,IF(Tabla1[[#This Row],[SERVICIO]]="NORMAL",2.5,))))</f>
        <v>3.75</v>
      </c>
      <c r="R5023">
        <f>IF(Tabla1[[#This Row],[SERVICIO]]="COMIDA",3.5,IF(Tabla1[[#This Row],[SERVICIO]]="CONTROLADO",8,IF(Tabla1[[#This Row],[SERVICIO]]="RÁPIDO",4.5,IF(Tabla1[[#This Row],[SERVICIO]]="NORMAL",3,))))</f>
        <v>4.5</v>
      </c>
      <c r="S50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3" s="2">
        <f>IF(Tabla1[[#This Row],[KILOMETROS ADICIONALES]]=0,Tabla1[[#This Row],[KILOMETROS]]*Tabla1[[#This Row],[COSTO NORMAL]],Tabla1[[#This Row],[COSTO NORMAL]]*Tabla1[[#This Row],[KILOMETROS HASTA]])</f>
        <v>16.875</v>
      </c>
      <c r="U5023" s="2">
        <f>Tabla1[[#This Row],[KILOMETROS ADICIONALES]]*Tabla1[[#This Row],[COSTO ADICIONAL]]</f>
        <v>0.66000000000000014</v>
      </c>
      <c r="V5023">
        <v>237.43</v>
      </c>
      <c r="W5023" s="2">
        <f>Tabla1[[#This Row],[COSTO NORMAL2]]+Tabla1[[#This Row],[COSTO ADICIONAL2]]</f>
        <v>17.535</v>
      </c>
    </row>
    <row r="5024" spans="1:23" x14ac:dyDescent="0.25">
      <c r="A5024" t="s">
        <v>128</v>
      </c>
      <c r="B5024" t="s">
        <v>7972</v>
      </c>
      <c r="C5024" t="s">
        <v>14115</v>
      </c>
      <c r="D5024" t="s">
        <v>13</v>
      </c>
      <c r="E5024" t="s">
        <v>14845</v>
      </c>
      <c r="F5024" t="s">
        <v>14</v>
      </c>
      <c r="G5024" t="s">
        <v>15</v>
      </c>
      <c r="H5024" t="s">
        <v>128</v>
      </c>
      <c r="I5024" t="s">
        <v>7973</v>
      </c>
      <c r="J5024" t="str">
        <f>MID(Tabla1[[#This Row],[HORA2]],1,2)</f>
        <v>13</v>
      </c>
      <c r="K5024" t="s">
        <v>44</v>
      </c>
      <c r="L5024" t="s">
        <v>153</v>
      </c>
      <c r="M5024" t="s">
        <v>14867</v>
      </c>
      <c r="N5024" t="s">
        <v>22</v>
      </c>
      <c r="O5024">
        <v>8.6</v>
      </c>
      <c r="P50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5024">
        <f>IF(Tabla1[[#This Row],[SERVICIO]]="COMIDA",3,IF(Tabla1[[#This Row],[SERVICIO]]="CONTROLADO",12,IF(Tabla1[[#This Row],[SERVICIO]]="RÁPIDO",3.75,IF(Tabla1[[#This Row],[SERVICIO]]="NORMAL",2.5,))))</f>
        <v>3.75</v>
      </c>
      <c r="R5024">
        <f>IF(Tabla1[[#This Row],[SERVICIO]]="COMIDA",3.5,IF(Tabla1[[#This Row],[SERVICIO]]="CONTROLADO",8,IF(Tabla1[[#This Row],[SERVICIO]]="RÁPIDO",4.5,IF(Tabla1[[#This Row],[SERVICIO]]="NORMAL",3,))))</f>
        <v>4.5</v>
      </c>
      <c r="S50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4" s="2">
        <f>IF(Tabla1[[#This Row],[KILOMETROS ADICIONALES]]=0,Tabla1[[#This Row],[KILOMETROS]]*Tabla1[[#This Row],[COSTO NORMAL]],Tabla1[[#This Row],[COSTO NORMAL]]*Tabla1[[#This Row],[KILOMETROS HASTA]])</f>
        <v>16.875</v>
      </c>
      <c r="U5024" s="2">
        <f>Tabla1[[#This Row],[KILOMETROS ADICIONALES]]*Tabla1[[#This Row],[COSTO ADICIONAL]]</f>
        <v>2.6675</v>
      </c>
      <c r="V5024">
        <v>68</v>
      </c>
      <c r="W5024" s="2">
        <f>Tabla1[[#This Row],[COSTO NORMAL2]]+Tabla1[[#This Row],[COSTO ADICIONAL2]]</f>
        <v>19.5425</v>
      </c>
    </row>
    <row r="5025" spans="1:23" x14ac:dyDescent="0.25">
      <c r="A5025" t="s">
        <v>128</v>
      </c>
      <c r="B5025" t="s">
        <v>7974</v>
      </c>
      <c r="C5025" t="s">
        <v>14116</v>
      </c>
      <c r="D5025" t="s">
        <v>13</v>
      </c>
      <c r="E5025" t="s">
        <v>14845</v>
      </c>
      <c r="F5025" t="s">
        <v>295</v>
      </c>
      <c r="G5025" t="s">
        <v>15</v>
      </c>
      <c r="H5025" t="s">
        <v>128</v>
      </c>
      <c r="I5025" t="s">
        <v>6626</v>
      </c>
      <c r="J5025" t="str">
        <f>MID(Tabla1[[#This Row],[HORA2]],1,2)</f>
        <v>13</v>
      </c>
      <c r="K5025" t="s">
        <v>43</v>
      </c>
      <c r="L5025" t="s">
        <v>19</v>
      </c>
      <c r="M5025" t="s">
        <v>14867</v>
      </c>
      <c r="N5025" t="s">
        <v>22</v>
      </c>
      <c r="O5025">
        <v>10.199999999999999</v>
      </c>
      <c r="P50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6.4499999999999993</v>
      </c>
      <c r="Q5025">
        <f>IF(Tabla1[[#This Row],[SERVICIO]]="COMIDA",3,IF(Tabla1[[#This Row],[SERVICIO]]="CONTROLADO",12,IF(Tabla1[[#This Row],[SERVICIO]]="RÁPIDO",3.75,IF(Tabla1[[#This Row],[SERVICIO]]="NORMAL",2.5,))))</f>
        <v>3.75</v>
      </c>
      <c r="R5025">
        <f>IF(Tabla1[[#This Row],[SERVICIO]]="COMIDA",3.5,IF(Tabla1[[#This Row],[SERVICIO]]="CONTROLADO",8,IF(Tabla1[[#This Row],[SERVICIO]]="RÁPIDO",4.5,IF(Tabla1[[#This Row],[SERVICIO]]="NORMAL",3,))))</f>
        <v>4.5</v>
      </c>
      <c r="S50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5" s="2">
        <f>IF(Tabla1[[#This Row],[KILOMETROS ADICIONALES]]=0,Tabla1[[#This Row],[KILOMETROS]]*Tabla1[[#This Row],[COSTO NORMAL]],Tabla1[[#This Row],[COSTO NORMAL]]*Tabla1[[#This Row],[KILOMETROS HASTA]])</f>
        <v>16.875</v>
      </c>
      <c r="U5025" s="2">
        <f>Tabla1[[#This Row],[KILOMETROS ADICIONALES]]*Tabla1[[#This Row],[COSTO ADICIONAL]]</f>
        <v>3.5474999999999999</v>
      </c>
      <c r="V5025">
        <v>64.75</v>
      </c>
      <c r="W5025" s="2">
        <f>Tabla1[[#This Row],[COSTO NORMAL2]]+Tabla1[[#This Row],[COSTO ADICIONAL2]]</f>
        <v>20.422499999999999</v>
      </c>
    </row>
    <row r="5026" spans="1:23" x14ac:dyDescent="0.25">
      <c r="A5026" t="s">
        <v>128</v>
      </c>
      <c r="B5026" t="s">
        <v>7275</v>
      </c>
      <c r="C5026" t="s">
        <v>14117</v>
      </c>
      <c r="D5026" t="s">
        <v>13</v>
      </c>
      <c r="E5026" t="s">
        <v>14845</v>
      </c>
      <c r="F5026" t="s">
        <v>14</v>
      </c>
      <c r="G5026" t="s">
        <v>15</v>
      </c>
      <c r="H5026" t="s">
        <v>128</v>
      </c>
      <c r="I5026" t="s">
        <v>7975</v>
      </c>
      <c r="J5026" t="str">
        <f>MID(Tabla1[[#This Row],[HORA2]],1,2)</f>
        <v>15</v>
      </c>
      <c r="K5026" t="s">
        <v>65</v>
      </c>
      <c r="L5026" t="s">
        <v>57</v>
      </c>
      <c r="M5026" t="s">
        <v>14867</v>
      </c>
      <c r="N5026" t="s">
        <v>22</v>
      </c>
      <c r="O5026">
        <v>17.21</v>
      </c>
      <c r="P50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</v>
      </c>
      <c r="Q5026">
        <f>IF(Tabla1[[#This Row],[SERVICIO]]="COMIDA",3,IF(Tabla1[[#This Row],[SERVICIO]]="CONTROLADO",12,IF(Tabla1[[#This Row],[SERVICIO]]="RÁPIDO",3.75,IF(Tabla1[[#This Row],[SERVICIO]]="NORMAL",2.5,))))</f>
        <v>3.75</v>
      </c>
      <c r="R5026">
        <f>IF(Tabla1[[#This Row],[SERVICIO]]="COMIDA",3.5,IF(Tabla1[[#This Row],[SERVICIO]]="CONTROLADO",8,IF(Tabla1[[#This Row],[SERVICIO]]="RÁPIDO",4.5,IF(Tabla1[[#This Row],[SERVICIO]]="NORMAL",3,))))</f>
        <v>4.5</v>
      </c>
      <c r="S50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6" s="2">
        <f>IF(Tabla1[[#This Row],[KILOMETROS ADICIONALES]]=0,Tabla1[[#This Row],[KILOMETROS]]*Tabla1[[#This Row],[COSTO NORMAL]],Tabla1[[#This Row],[COSTO NORMAL]]*Tabla1[[#This Row],[KILOMETROS HASTA]])</f>
        <v>16.875</v>
      </c>
      <c r="U5026" s="2">
        <f>Tabla1[[#This Row],[KILOMETROS ADICIONALES]]*Tabla1[[#This Row],[COSTO ADICIONAL]]</f>
        <v>7.4030000000000014</v>
      </c>
      <c r="V5026">
        <v>81.47</v>
      </c>
      <c r="W5026" s="2">
        <f>Tabla1[[#This Row],[COSTO NORMAL2]]+Tabla1[[#This Row],[COSTO ADICIONAL2]]</f>
        <v>24.278000000000002</v>
      </c>
    </row>
    <row r="5027" spans="1:23" x14ac:dyDescent="0.25">
      <c r="A5027" t="s">
        <v>128</v>
      </c>
      <c r="B5027" t="s">
        <v>7976</v>
      </c>
      <c r="C5027" t="s">
        <v>14118</v>
      </c>
      <c r="D5027" t="s">
        <v>13</v>
      </c>
      <c r="E5027" t="s">
        <v>14845</v>
      </c>
      <c r="F5027" t="s">
        <v>295</v>
      </c>
      <c r="G5027" t="s">
        <v>15</v>
      </c>
      <c r="H5027" t="s">
        <v>128</v>
      </c>
      <c r="I5027" t="s">
        <v>6907</v>
      </c>
      <c r="J5027" t="str">
        <f>MID(Tabla1[[#This Row],[HORA2]],1,2)</f>
        <v>13</v>
      </c>
      <c r="K5027" t="s">
        <v>43</v>
      </c>
      <c r="L5027" t="s">
        <v>43</v>
      </c>
      <c r="M5027" t="s">
        <v>14867</v>
      </c>
      <c r="N5027" t="s">
        <v>22</v>
      </c>
      <c r="O5027">
        <v>10.44</v>
      </c>
      <c r="P50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6.6899999999999995</v>
      </c>
      <c r="Q5027">
        <f>IF(Tabla1[[#This Row],[SERVICIO]]="COMIDA",3,IF(Tabla1[[#This Row],[SERVICIO]]="CONTROLADO",12,IF(Tabla1[[#This Row],[SERVICIO]]="RÁPIDO",3.75,IF(Tabla1[[#This Row],[SERVICIO]]="NORMAL",2.5,))))</f>
        <v>3.75</v>
      </c>
      <c r="R5027">
        <f>IF(Tabla1[[#This Row],[SERVICIO]]="COMIDA",3.5,IF(Tabla1[[#This Row],[SERVICIO]]="CONTROLADO",8,IF(Tabla1[[#This Row],[SERVICIO]]="RÁPIDO",4.5,IF(Tabla1[[#This Row],[SERVICIO]]="NORMAL",3,))))</f>
        <v>4.5</v>
      </c>
      <c r="S50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7" s="2">
        <f>IF(Tabla1[[#This Row],[KILOMETROS ADICIONALES]]=0,Tabla1[[#This Row],[KILOMETROS]]*Tabla1[[#This Row],[COSTO NORMAL]],Tabla1[[#This Row],[COSTO NORMAL]]*Tabla1[[#This Row],[KILOMETROS HASTA]])</f>
        <v>16.875</v>
      </c>
      <c r="U5027" s="2">
        <f>Tabla1[[#This Row],[KILOMETROS ADICIONALES]]*Tabla1[[#This Row],[COSTO ADICIONAL]]</f>
        <v>3.6795</v>
      </c>
      <c r="V5027">
        <v>8.85</v>
      </c>
      <c r="W5027" s="2">
        <f>Tabla1[[#This Row],[COSTO NORMAL2]]+Tabla1[[#This Row],[COSTO ADICIONAL2]]</f>
        <v>20.554500000000001</v>
      </c>
    </row>
    <row r="5028" spans="1:23" x14ac:dyDescent="0.25">
      <c r="A5028" t="s">
        <v>128</v>
      </c>
      <c r="B5028" t="s">
        <v>7977</v>
      </c>
      <c r="C5028" t="s">
        <v>14119</v>
      </c>
      <c r="D5028" t="s">
        <v>13</v>
      </c>
      <c r="E5028" t="s">
        <v>14845</v>
      </c>
      <c r="F5028" t="s">
        <v>14</v>
      </c>
      <c r="G5028" t="s">
        <v>69</v>
      </c>
      <c r="H5028" t="s">
        <v>128</v>
      </c>
      <c r="I5028" t="s">
        <v>6091</v>
      </c>
      <c r="J5028" t="str">
        <f>MID(Tabla1[[#This Row],[HORA2]],1,2)</f>
        <v>14</v>
      </c>
      <c r="K5028" t="s">
        <v>90</v>
      </c>
      <c r="L5028" t="s">
        <v>92</v>
      </c>
      <c r="M5028" t="s">
        <v>14867</v>
      </c>
      <c r="N5028" t="s">
        <v>22</v>
      </c>
      <c r="O5028">
        <v>14.42</v>
      </c>
      <c r="P50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10.67</v>
      </c>
      <c r="Q5028">
        <f>IF(Tabla1[[#This Row],[SERVICIO]]="COMIDA",3,IF(Tabla1[[#This Row],[SERVICIO]]="CONTROLADO",12,IF(Tabla1[[#This Row],[SERVICIO]]="RÁPIDO",3.75,IF(Tabla1[[#This Row],[SERVICIO]]="NORMAL",2.5,))))</f>
        <v>3.75</v>
      </c>
      <c r="R5028">
        <f>IF(Tabla1[[#This Row],[SERVICIO]]="COMIDA",3.5,IF(Tabla1[[#This Row],[SERVICIO]]="CONTROLADO",8,IF(Tabla1[[#This Row],[SERVICIO]]="RÁPIDO",4.5,IF(Tabla1[[#This Row],[SERVICIO]]="NORMAL",3,))))</f>
        <v>4.5</v>
      </c>
      <c r="S50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8" s="2">
        <f>IF(Tabla1[[#This Row],[KILOMETROS ADICIONALES]]=0,Tabla1[[#This Row],[KILOMETROS]]*Tabla1[[#This Row],[COSTO NORMAL]],Tabla1[[#This Row],[COSTO NORMAL]]*Tabla1[[#This Row],[KILOMETROS HASTA]])</f>
        <v>16.875</v>
      </c>
      <c r="U5028" s="2">
        <f>Tabla1[[#This Row],[KILOMETROS ADICIONALES]]*Tabla1[[#This Row],[COSTO ADICIONAL]]</f>
        <v>5.8685</v>
      </c>
      <c r="V5028">
        <v>35.39</v>
      </c>
      <c r="W5028" s="2">
        <f>Tabla1[[#This Row],[COSTO NORMAL2]]+Tabla1[[#This Row],[COSTO ADICIONAL2]]</f>
        <v>22.743500000000001</v>
      </c>
    </row>
    <row r="5029" spans="1:23" x14ac:dyDescent="0.25">
      <c r="A5029" t="s">
        <v>128</v>
      </c>
      <c r="B5029" t="s">
        <v>7978</v>
      </c>
      <c r="C5029" t="s">
        <v>14120</v>
      </c>
      <c r="D5029" t="s">
        <v>13</v>
      </c>
      <c r="E5029" t="s">
        <v>14845</v>
      </c>
      <c r="F5029" t="s">
        <v>76</v>
      </c>
      <c r="G5029" t="s">
        <v>15</v>
      </c>
      <c r="H5029" t="s">
        <v>128</v>
      </c>
      <c r="I5029" t="s">
        <v>7979</v>
      </c>
      <c r="J5029" t="str">
        <f>MID(Tabla1[[#This Row],[HORA2]],1,2)</f>
        <v>12</v>
      </c>
      <c r="K5029" t="s">
        <v>49</v>
      </c>
      <c r="L5029" t="s">
        <v>49</v>
      </c>
      <c r="M5029" t="s">
        <v>14867</v>
      </c>
      <c r="N5029" t="s">
        <v>22</v>
      </c>
      <c r="O5029">
        <v>5.33</v>
      </c>
      <c r="P50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1.58</v>
      </c>
      <c r="Q5029">
        <f>IF(Tabla1[[#This Row],[SERVICIO]]="COMIDA",3,IF(Tabla1[[#This Row],[SERVICIO]]="CONTROLADO",12,IF(Tabla1[[#This Row],[SERVICIO]]="RÁPIDO",3.75,IF(Tabla1[[#This Row],[SERVICIO]]="NORMAL",2.5,))))</f>
        <v>3.75</v>
      </c>
      <c r="R5029">
        <f>IF(Tabla1[[#This Row],[SERVICIO]]="COMIDA",3.5,IF(Tabla1[[#This Row],[SERVICIO]]="CONTROLADO",8,IF(Tabla1[[#This Row],[SERVICIO]]="RÁPIDO",4.5,IF(Tabla1[[#This Row],[SERVICIO]]="NORMAL",3,))))</f>
        <v>4.5</v>
      </c>
      <c r="S50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29" s="2">
        <f>IF(Tabla1[[#This Row],[KILOMETROS ADICIONALES]]=0,Tabla1[[#This Row],[KILOMETROS]]*Tabla1[[#This Row],[COSTO NORMAL]],Tabla1[[#This Row],[COSTO NORMAL]]*Tabla1[[#This Row],[KILOMETROS HASTA]])</f>
        <v>16.875</v>
      </c>
      <c r="U5029" s="2">
        <f>Tabla1[[#This Row],[KILOMETROS ADICIONALES]]*Tabla1[[#This Row],[COSTO ADICIONAL]]</f>
        <v>0.86900000000000011</v>
      </c>
      <c r="V5029">
        <v>53.56</v>
      </c>
      <c r="W5029" s="2">
        <f>Tabla1[[#This Row],[COSTO NORMAL2]]+Tabla1[[#This Row],[COSTO ADICIONAL2]]</f>
        <v>17.744</v>
      </c>
    </row>
    <row r="5030" spans="1:23" x14ac:dyDescent="0.25">
      <c r="A5030" t="s">
        <v>128</v>
      </c>
      <c r="B5030" t="s">
        <v>7980</v>
      </c>
      <c r="C5030" t="s">
        <v>14121</v>
      </c>
      <c r="D5030" t="s">
        <v>13</v>
      </c>
      <c r="E5030" t="s">
        <v>14846</v>
      </c>
      <c r="F5030" t="s">
        <v>14</v>
      </c>
      <c r="G5030" t="s">
        <v>15</v>
      </c>
      <c r="H5030" t="s">
        <v>128</v>
      </c>
      <c r="I5030" t="s">
        <v>7981</v>
      </c>
      <c r="J5030" t="str">
        <f>MID(Tabla1[[#This Row],[HORA2]],1,2)</f>
        <v>15</v>
      </c>
      <c r="K5030" t="s">
        <v>43</v>
      </c>
      <c r="L5030" t="s">
        <v>20</v>
      </c>
      <c r="M5030" t="s">
        <v>14867</v>
      </c>
      <c r="N5030" t="s">
        <v>22</v>
      </c>
      <c r="O5030">
        <v>10.81</v>
      </c>
      <c r="P50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30">
        <f>IF(Tabla1[[#This Row],[SERVICIO]]="COMIDA",3,IF(Tabla1[[#This Row],[SERVICIO]]="CONTROLADO",12,IF(Tabla1[[#This Row],[SERVICIO]]="RÁPIDO",3.75,IF(Tabla1[[#This Row],[SERVICIO]]="NORMAL",2.5,))))</f>
        <v>12</v>
      </c>
      <c r="R5030">
        <f>IF(Tabla1[[#This Row],[SERVICIO]]="COMIDA",3.5,IF(Tabla1[[#This Row],[SERVICIO]]="CONTROLADO",8,IF(Tabla1[[#This Row],[SERVICIO]]="RÁPIDO",4.5,IF(Tabla1[[#This Row],[SERVICIO]]="NORMAL",3,))))</f>
        <v>8</v>
      </c>
      <c r="S5030">
        <f>IF(Tabla1[[#This Row],[SERVICIO]]="COMIDA",0.75,IF(Tabla1[[#This Row],[SERVICIO]]="CONTROLADO",2.65,IF(Tabla1[[#This Row],[SERVICIO]]="RÁPIDO",0.55,IF(Tabla1[[#This Row],[SERVICIO]]="NORMAL",1.2,))))</f>
        <v>2.65</v>
      </c>
      <c r="T5030" s="2">
        <f>IF(Tabla1[[#This Row],[KILOMETROS ADICIONALES]]=0,Tabla1[[#This Row],[KILOMETROS]]*Tabla1[[#This Row],[COSTO NORMAL]],Tabla1[[#This Row],[COSTO NORMAL]]*Tabla1[[#This Row],[KILOMETROS HASTA]])</f>
        <v>86.48</v>
      </c>
      <c r="U5030" s="2">
        <f>Tabla1[[#This Row],[KILOMETROS ADICIONALES]]*Tabla1[[#This Row],[COSTO ADICIONAL]]</f>
        <v>0</v>
      </c>
      <c r="V5030">
        <v>112.58</v>
      </c>
      <c r="W5030" s="2">
        <f>Tabla1[[#This Row],[COSTO NORMAL2]]+Tabla1[[#This Row],[COSTO ADICIONAL2]]</f>
        <v>86.48</v>
      </c>
    </row>
    <row r="5031" spans="1:23" x14ac:dyDescent="0.25">
      <c r="A5031" t="s">
        <v>128</v>
      </c>
      <c r="B5031" t="s">
        <v>7982</v>
      </c>
      <c r="C5031" t="s">
        <v>14122</v>
      </c>
      <c r="D5031" t="s">
        <v>13</v>
      </c>
      <c r="E5031" t="s">
        <v>14845</v>
      </c>
      <c r="F5031" t="s">
        <v>14</v>
      </c>
      <c r="G5031" t="s">
        <v>15</v>
      </c>
      <c r="H5031" t="s">
        <v>128</v>
      </c>
      <c r="I5031" t="s">
        <v>7983</v>
      </c>
      <c r="J5031" t="str">
        <f>MID(Tabla1[[#This Row],[HORA2]],1,2)</f>
        <v>12</v>
      </c>
      <c r="K5031" t="s">
        <v>79</v>
      </c>
      <c r="L5031" t="s">
        <v>79</v>
      </c>
      <c r="M5031" t="s">
        <v>14867</v>
      </c>
      <c r="N5031" t="s">
        <v>22</v>
      </c>
      <c r="O5031">
        <v>13.29</v>
      </c>
      <c r="P50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9.5399999999999991</v>
      </c>
      <c r="Q5031">
        <f>IF(Tabla1[[#This Row],[SERVICIO]]="COMIDA",3,IF(Tabla1[[#This Row],[SERVICIO]]="CONTROLADO",12,IF(Tabla1[[#This Row],[SERVICIO]]="RÁPIDO",3.75,IF(Tabla1[[#This Row],[SERVICIO]]="NORMAL",2.5,))))</f>
        <v>3.75</v>
      </c>
      <c r="R5031">
        <f>IF(Tabla1[[#This Row],[SERVICIO]]="COMIDA",3.5,IF(Tabla1[[#This Row],[SERVICIO]]="CONTROLADO",8,IF(Tabla1[[#This Row],[SERVICIO]]="RÁPIDO",4.5,IF(Tabla1[[#This Row],[SERVICIO]]="NORMAL",3,))))</f>
        <v>4.5</v>
      </c>
      <c r="S50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1" s="2">
        <f>IF(Tabla1[[#This Row],[KILOMETROS ADICIONALES]]=0,Tabla1[[#This Row],[KILOMETROS]]*Tabla1[[#This Row],[COSTO NORMAL]],Tabla1[[#This Row],[COSTO NORMAL]]*Tabla1[[#This Row],[KILOMETROS HASTA]])</f>
        <v>16.875</v>
      </c>
      <c r="U5031" s="2">
        <f>Tabla1[[#This Row],[KILOMETROS ADICIONALES]]*Tabla1[[#This Row],[COSTO ADICIONAL]]</f>
        <v>5.2469999999999999</v>
      </c>
      <c r="V5031">
        <v>16.38</v>
      </c>
      <c r="W5031" s="2">
        <f>Tabla1[[#This Row],[COSTO NORMAL2]]+Tabla1[[#This Row],[COSTO ADICIONAL2]]</f>
        <v>22.122</v>
      </c>
    </row>
    <row r="5032" spans="1:23" x14ac:dyDescent="0.25">
      <c r="A5032" t="s">
        <v>128</v>
      </c>
      <c r="B5032" t="s">
        <v>5885</v>
      </c>
      <c r="C5032" t="s">
        <v>14123</v>
      </c>
      <c r="D5032" t="s">
        <v>13</v>
      </c>
      <c r="E5032" t="s">
        <v>14845</v>
      </c>
      <c r="F5032" t="s">
        <v>14</v>
      </c>
      <c r="G5032" t="s">
        <v>69</v>
      </c>
      <c r="H5032" t="s">
        <v>128</v>
      </c>
      <c r="I5032" t="s">
        <v>7984</v>
      </c>
      <c r="J5032" t="str">
        <f>MID(Tabla1[[#This Row],[HORA2]],1,2)</f>
        <v>11</v>
      </c>
      <c r="K5032" t="s">
        <v>65</v>
      </c>
      <c r="L5032" t="s">
        <v>43</v>
      </c>
      <c r="M5032" t="s">
        <v>14867</v>
      </c>
      <c r="N5032" t="s">
        <v>22</v>
      </c>
      <c r="O5032">
        <v>1.8199999999999998</v>
      </c>
      <c r="P50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32">
        <f>IF(Tabla1[[#This Row],[SERVICIO]]="COMIDA",3,IF(Tabla1[[#This Row],[SERVICIO]]="CONTROLADO",12,IF(Tabla1[[#This Row],[SERVICIO]]="RÁPIDO",3.75,IF(Tabla1[[#This Row],[SERVICIO]]="NORMAL",2.5,))))</f>
        <v>3.75</v>
      </c>
      <c r="R5032">
        <f>IF(Tabla1[[#This Row],[SERVICIO]]="COMIDA",3.5,IF(Tabla1[[#This Row],[SERVICIO]]="CONTROLADO",8,IF(Tabla1[[#This Row],[SERVICIO]]="RÁPIDO",4.5,IF(Tabla1[[#This Row],[SERVICIO]]="NORMAL",3,))))</f>
        <v>4.5</v>
      </c>
      <c r="S50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2" s="2">
        <f>IF(Tabla1[[#This Row],[KILOMETROS ADICIONALES]]=0,Tabla1[[#This Row],[KILOMETROS]]*Tabla1[[#This Row],[COSTO NORMAL]],Tabla1[[#This Row],[COSTO NORMAL]]*Tabla1[[#This Row],[KILOMETROS HASTA]])</f>
        <v>8.19</v>
      </c>
      <c r="U5032" s="2">
        <f>Tabla1[[#This Row],[KILOMETROS ADICIONALES]]*Tabla1[[#This Row],[COSTO ADICIONAL]]</f>
        <v>0</v>
      </c>
      <c r="V5032">
        <v>202.67</v>
      </c>
      <c r="W5032" s="2">
        <f>Tabla1[[#This Row],[COSTO NORMAL2]]+Tabla1[[#This Row],[COSTO ADICIONAL2]]</f>
        <v>8.19</v>
      </c>
    </row>
    <row r="5033" spans="1:23" x14ac:dyDescent="0.25">
      <c r="A5033" t="s">
        <v>128</v>
      </c>
      <c r="B5033" t="s">
        <v>7294</v>
      </c>
      <c r="C5033" t="s">
        <v>14124</v>
      </c>
      <c r="D5033" t="s">
        <v>13</v>
      </c>
      <c r="E5033" t="s">
        <v>14845</v>
      </c>
      <c r="F5033" t="s">
        <v>14</v>
      </c>
      <c r="G5033" t="s">
        <v>15</v>
      </c>
      <c r="H5033" t="s">
        <v>128</v>
      </c>
      <c r="I5033" t="s">
        <v>7985</v>
      </c>
      <c r="J5033" t="str">
        <f>MID(Tabla1[[#This Row],[HORA2]],1,2)</f>
        <v>13</v>
      </c>
      <c r="K5033" t="s">
        <v>78</v>
      </c>
      <c r="L5033" t="s">
        <v>57</v>
      </c>
      <c r="M5033" t="s">
        <v>14867</v>
      </c>
      <c r="N5033" t="s">
        <v>22</v>
      </c>
      <c r="O5033">
        <v>2.46</v>
      </c>
      <c r="P50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33">
        <f>IF(Tabla1[[#This Row],[SERVICIO]]="COMIDA",3,IF(Tabla1[[#This Row],[SERVICIO]]="CONTROLADO",12,IF(Tabla1[[#This Row],[SERVICIO]]="RÁPIDO",3.75,IF(Tabla1[[#This Row],[SERVICIO]]="NORMAL",2.5,))))</f>
        <v>3.75</v>
      </c>
      <c r="R5033">
        <f>IF(Tabla1[[#This Row],[SERVICIO]]="COMIDA",3.5,IF(Tabla1[[#This Row],[SERVICIO]]="CONTROLADO",8,IF(Tabla1[[#This Row],[SERVICIO]]="RÁPIDO",4.5,IF(Tabla1[[#This Row],[SERVICIO]]="NORMAL",3,))))</f>
        <v>4.5</v>
      </c>
      <c r="S50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3" s="2">
        <f>IF(Tabla1[[#This Row],[KILOMETROS ADICIONALES]]=0,Tabla1[[#This Row],[KILOMETROS]]*Tabla1[[#This Row],[COSTO NORMAL]],Tabla1[[#This Row],[COSTO NORMAL]]*Tabla1[[#This Row],[KILOMETROS HASTA]])</f>
        <v>11.07</v>
      </c>
      <c r="U5033" s="2">
        <f>Tabla1[[#This Row],[KILOMETROS ADICIONALES]]*Tabla1[[#This Row],[COSTO ADICIONAL]]</f>
        <v>0</v>
      </c>
      <c r="V5033">
        <v>177.75</v>
      </c>
      <c r="W5033" s="2">
        <f>Tabla1[[#This Row],[COSTO NORMAL2]]+Tabla1[[#This Row],[COSTO ADICIONAL2]]</f>
        <v>11.07</v>
      </c>
    </row>
    <row r="5034" spans="1:23" x14ac:dyDescent="0.25">
      <c r="A5034" t="s">
        <v>128</v>
      </c>
      <c r="B5034" t="s">
        <v>7986</v>
      </c>
      <c r="C5034" t="s">
        <v>14125</v>
      </c>
      <c r="D5034" t="s">
        <v>13</v>
      </c>
      <c r="E5034" t="s">
        <v>14847</v>
      </c>
      <c r="F5034" t="s">
        <v>14</v>
      </c>
      <c r="G5034" t="s">
        <v>24</v>
      </c>
      <c r="H5034" t="s">
        <v>128</v>
      </c>
      <c r="I5034" t="s">
        <v>7987</v>
      </c>
      <c r="J5034" t="str">
        <f>MID(Tabla1[[#This Row],[HORA2]],1,2)</f>
        <v>12</v>
      </c>
      <c r="K5034" t="s">
        <v>19</v>
      </c>
      <c r="L5034" t="s">
        <v>78</v>
      </c>
      <c r="M5034" t="s">
        <v>14867</v>
      </c>
      <c r="N5034" t="s">
        <v>22</v>
      </c>
      <c r="O5034">
        <v>7.83</v>
      </c>
      <c r="P50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4.83</v>
      </c>
      <c r="Q5034">
        <f>IF(Tabla1[[#This Row],[SERVICIO]]="COMIDA",3,IF(Tabla1[[#This Row],[SERVICIO]]="CONTROLADO",12,IF(Tabla1[[#This Row],[SERVICIO]]="RÁPIDO",3.75,IF(Tabla1[[#This Row],[SERVICIO]]="NORMAL",2.5,))))</f>
        <v>3</v>
      </c>
      <c r="R5034">
        <f>IF(Tabla1[[#This Row],[SERVICIO]]="COMIDA",3.5,IF(Tabla1[[#This Row],[SERVICIO]]="CONTROLADO",8,IF(Tabla1[[#This Row],[SERVICIO]]="RÁPIDO",4.5,IF(Tabla1[[#This Row],[SERVICIO]]="NORMAL",3,))))</f>
        <v>3.5</v>
      </c>
      <c r="S5034">
        <f>IF(Tabla1[[#This Row],[SERVICIO]]="COMIDA",0.75,IF(Tabla1[[#This Row],[SERVICIO]]="CONTROLADO",2.65,IF(Tabla1[[#This Row],[SERVICIO]]="RÁPIDO",0.55,IF(Tabla1[[#This Row],[SERVICIO]]="NORMAL",1.2,))))</f>
        <v>0.75</v>
      </c>
      <c r="T5034" s="2">
        <f>IF(Tabla1[[#This Row],[KILOMETROS ADICIONALES]]=0,Tabla1[[#This Row],[KILOMETROS]]*Tabla1[[#This Row],[COSTO NORMAL]],Tabla1[[#This Row],[COSTO NORMAL]]*Tabla1[[#This Row],[KILOMETROS HASTA]])</f>
        <v>10.5</v>
      </c>
      <c r="U5034" s="2">
        <f>Tabla1[[#This Row],[KILOMETROS ADICIONALES]]*Tabla1[[#This Row],[COSTO ADICIONAL]]</f>
        <v>3.6225000000000001</v>
      </c>
      <c r="V5034">
        <v>78.790000000000006</v>
      </c>
      <c r="W5034" s="2">
        <f>Tabla1[[#This Row],[COSTO NORMAL2]]+Tabla1[[#This Row],[COSTO ADICIONAL2]]</f>
        <v>14.1225</v>
      </c>
    </row>
    <row r="5035" spans="1:23" x14ac:dyDescent="0.25">
      <c r="A5035" t="s">
        <v>128</v>
      </c>
      <c r="B5035" t="s">
        <v>7988</v>
      </c>
      <c r="C5035" t="s">
        <v>14126</v>
      </c>
      <c r="D5035" t="s">
        <v>13</v>
      </c>
      <c r="E5035" t="s">
        <v>14847</v>
      </c>
      <c r="F5035" t="s">
        <v>14</v>
      </c>
      <c r="G5035" t="s">
        <v>15</v>
      </c>
      <c r="H5035" t="s">
        <v>128</v>
      </c>
      <c r="I5035" t="s">
        <v>7989</v>
      </c>
      <c r="J5035" t="str">
        <f>MID(Tabla1[[#This Row],[HORA2]],1,2)</f>
        <v>12</v>
      </c>
      <c r="K5035" t="s">
        <v>43</v>
      </c>
      <c r="L5035" t="s">
        <v>78</v>
      </c>
      <c r="M5035" t="s">
        <v>14867</v>
      </c>
      <c r="N5035" t="s">
        <v>22</v>
      </c>
      <c r="O5035">
        <v>11.4</v>
      </c>
      <c r="P50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</v>
      </c>
      <c r="Q5035">
        <f>IF(Tabla1[[#This Row],[SERVICIO]]="COMIDA",3,IF(Tabla1[[#This Row],[SERVICIO]]="CONTROLADO",12,IF(Tabla1[[#This Row],[SERVICIO]]="RÁPIDO",3.75,IF(Tabla1[[#This Row],[SERVICIO]]="NORMAL",2.5,))))</f>
        <v>3</v>
      </c>
      <c r="R5035">
        <f>IF(Tabla1[[#This Row],[SERVICIO]]="COMIDA",3.5,IF(Tabla1[[#This Row],[SERVICIO]]="CONTROLADO",8,IF(Tabla1[[#This Row],[SERVICIO]]="RÁPIDO",4.5,IF(Tabla1[[#This Row],[SERVICIO]]="NORMAL",3,))))</f>
        <v>3.5</v>
      </c>
      <c r="S5035">
        <f>IF(Tabla1[[#This Row],[SERVICIO]]="COMIDA",0.75,IF(Tabla1[[#This Row],[SERVICIO]]="CONTROLADO",2.65,IF(Tabla1[[#This Row],[SERVICIO]]="RÁPIDO",0.55,IF(Tabla1[[#This Row],[SERVICIO]]="NORMAL",1.2,))))</f>
        <v>0.75</v>
      </c>
      <c r="T5035" s="2">
        <f>IF(Tabla1[[#This Row],[KILOMETROS ADICIONALES]]=0,Tabla1[[#This Row],[KILOMETROS]]*Tabla1[[#This Row],[COSTO NORMAL]],Tabla1[[#This Row],[COSTO NORMAL]]*Tabla1[[#This Row],[KILOMETROS HASTA]])</f>
        <v>10.5</v>
      </c>
      <c r="U5035" s="2">
        <f>Tabla1[[#This Row],[KILOMETROS ADICIONALES]]*Tabla1[[#This Row],[COSTO ADICIONAL]]</f>
        <v>6.3000000000000007</v>
      </c>
      <c r="V5035">
        <v>6.72</v>
      </c>
      <c r="W5035" s="2">
        <f>Tabla1[[#This Row],[COSTO NORMAL2]]+Tabla1[[#This Row],[COSTO ADICIONAL2]]</f>
        <v>16.8</v>
      </c>
    </row>
    <row r="5036" spans="1:23" x14ac:dyDescent="0.25">
      <c r="A5036" t="s">
        <v>128</v>
      </c>
      <c r="B5036" t="s">
        <v>7990</v>
      </c>
      <c r="C5036" t="s">
        <v>14127</v>
      </c>
      <c r="D5036" t="s">
        <v>13</v>
      </c>
      <c r="E5036" t="s">
        <v>14846</v>
      </c>
      <c r="F5036" t="s">
        <v>14</v>
      </c>
      <c r="G5036" t="s">
        <v>15</v>
      </c>
      <c r="H5036" t="s">
        <v>2675</v>
      </c>
      <c r="I5036" t="s">
        <v>7991</v>
      </c>
      <c r="J5036" t="str">
        <f>MID(Tabla1[[#This Row],[HORA2]],1,2)</f>
        <v>10</v>
      </c>
      <c r="K5036" t="s">
        <v>43</v>
      </c>
      <c r="L5036" t="s">
        <v>20</v>
      </c>
      <c r="M5036" t="s">
        <v>14867</v>
      </c>
      <c r="N5036" t="s">
        <v>22</v>
      </c>
      <c r="O5036">
        <v>17.72</v>
      </c>
      <c r="P50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5.7199999999999989</v>
      </c>
      <c r="Q5036">
        <f>IF(Tabla1[[#This Row],[SERVICIO]]="COMIDA",3,IF(Tabla1[[#This Row],[SERVICIO]]="CONTROLADO",12,IF(Tabla1[[#This Row],[SERVICIO]]="RÁPIDO",3.75,IF(Tabla1[[#This Row],[SERVICIO]]="NORMAL",2.5,))))</f>
        <v>12</v>
      </c>
      <c r="R5036">
        <f>IF(Tabla1[[#This Row],[SERVICIO]]="COMIDA",3.5,IF(Tabla1[[#This Row],[SERVICIO]]="CONTROLADO",8,IF(Tabla1[[#This Row],[SERVICIO]]="RÁPIDO",4.5,IF(Tabla1[[#This Row],[SERVICIO]]="NORMAL",3,))))</f>
        <v>8</v>
      </c>
      <c r="S5036">
        <f>IF(Tabla1[[#This Row],[SERVICIO]]="COMIDA",0.75,IF(Tabla1[[#This Row],[SERVICIO]]="CONTROLADO",2.65,IF(Tabla1[[#This Row],[SERVICIO]]="RÁPIDO",0.55,IF(Tabla1[[#This Row],[SERVICIO]]="NORMAL",1.2,))))</f>
        <v>2.65</v>
      </c>
      <c r="T5036" s="2">
        <f>IF(Tabla1[[#This Row],[KILOMETROS ADICIONALES]]=0,Tabla1[[#This Row],[KILOMETROS]]*Tabla1[[#This Row],[COSTO NORMAL]],Tabla1[[#This Row],[COSTO NORMAL]]*Tabla1[[#This Row],[KILOMETROS HASTA]])</f>
        <v>96</v>
      </c>
      <c r="U5036" s="2">
        <f>Tabla1[[#This Row],[KILOMETROS ADICIONALES]]*Tabla1[[#This Row],[COSTO ADICIONAL]]</f>
        <v>15.157999999999996</v>
      </c>
      <c r="V5036">
        <v>164</v>
      </c>
      <c r="W5036" s="2">
        <f>Tabla1[[#This Row],[COSTO NORMAL2]]+Tabla1[[#This Row],[COSTO ADICIONAL2]]</f>
        <v>111.158</v>
      </c>
    </row>
    <row r="5037" spans="1:23" x14ac:dyDescent="0.25">
      <c r="A5037" t="s">
        <v>128</v>
      </c>
      <c r="B5037" t="s">
        <v>7992</v>
      </c>
      <c r="C5037" t="s">
        <v>14128</v>
      </c>
      <c r="E5037" t="s">
        <v>14845</v>
      </c>
      <c r="F5037" t="s">
        <v>76</v>
      </c>
      <c r="G5037" t="s">
        <v>15</v>
      </c>
      <c r="H5037" t="s">
        <v>128</v>
      </c>
      <c r="I5037" t="s">
        <v>7993</v>
      </c>
      <c r="J5037" t="str">
        <f>MID(Tabla1[[#This Row],[HORA2]],1,2)</f>
        <v>12</v>
      </c>
      <c r="K5037" t="s">
        <v>43</v>
      </c>
      <c r="L5037" t="s">
        <v>57</v>
      </c>
      <c r="M5037" t="s">
        <v>14867</v>
      </c>
      <c r="N5037" t="s">
        <v>22</v>
      </c>
      <c r="O5037">
        <v>8.6999999999999993</v>
      </c>
      <c r="P50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4.9499999999999993</v>
      </c>
      <c r="Q5037">
        <f>IF(Tabla1[[#This Row],[SERVICIO]]="COMIDA",3,IF(Tabla1[[#This Row],[SERVICIO]]="CONTROLADO",12,IF(Tabla1[[#This Row],[SERVICIO]]="RÁPIDO",3.75,IF(Tabla1[[#This Row],[SERVICIO]]="NORMAL",2.5,))))</f>
        <v>3.75</v>
      </c>
      <c r="R5037">
        <f>IF(Tabla1[[#This Row],[SERVICIO]]="COMIDA",3.5,IF(Tabla1[[#This Row],[SERVICIO]]="CONTROLADO",8,IF(Tabla1[[#This Row],[SERVICIO]]="RÁPIDO",4.5,IF(Tabla1[[#This Row],[SERVICIO]]="NORMAL",3,))))</f>
        <v>4.5</v>
      </c>
      <c r="S50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7" s="2">
        <f>IF(Tabla1[[#This Row],[KILOMETROS ADICIONALES]]=0,Tabla1[[#This Row],[KILOMETROS]]*Tabla1[[#This Row],[COSTO NORMAL]],Tabla1[[#This Row],[COSTO NORMAL]]*Tabla1[[#This Row],[KILOMETROS HASTA]])</f>
        <v>16.875</v>
      </c>
      <c r="U5037" s="2">
        <f>Tabla1[[#This Row],[KILOMETROS ADICIONALES]]*Tabla1[[#This Row],[COSTO ADICIONAL]]</f>
        <v>2.7224999999999997</v>
      </c>
      <c r="V5037">
        <v>144.69</v>
      </c>
      <c r="W5037" s="2">
        <f>Tabla1[[#This Row],[COSTO NORMAL2]]+Tabla1[[#This Row],[COSTO ADICIONAL2]]</f>
        <v>19.5975</v>
      </c>
    </row>
    <row r="5038" spans="1:23" x14ac:dyDescent="0.25">
      <c r="A5038" t="s">
        <v>128</v>
      </c>
      <c r="B5038" t="s">
        <v>7994</v>
      </c>
      <c r="C5038" t="s">
        <v>14129</v>
      </c>
      <c r="E5038" t="s">
        <v>14845</v>
      </c>
      <c r="F5038" t="s">
        <v>76</v>
      </c>
      <c r="G5038" t="s">
        <v>15</v>
      </c>
      <c r="H5038" t="s">
        <v>128</v>
      </c>
      <c r="I5038" t="s">
        <v>7995</v>
      </c>
      <c r="J5038" t="str">
        <f>MID(Tabla1[[#This Row],[HORA2]],1,2)</f>
        <v>12</v>
      </c>
      <c r="K5038" t="s">
        <v>43</v>
      </c>
      <c r="L5038" t="s">
        <v>78</v>
      </c>
      <c r="M5038" t="s">
        <v>14867</v>
      </c>
      <c r="N5038" t="s">
        <v>22</v>
      </c>
      <c r="O5038">
        <v>13.61</v>
      </c>
      <c r="P50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5038">
        <f>IF(Tabla1[[#This Row],[SERVICIO]]="COMIDA",3,IF(Tabla1[[#This Row],[SERVICIO]]="CONTROLADO",12,IF(Tabla1[[#This Row],[SERVICIO]]="RÁPIDO",3.75,IF(Tabla1[[#This Row],[SERVICIO]]="NORMAL",2.5,))))</f>
        <v>3.75</v>
      </c>
      <c r="R5038">
        <f>IF(Tabla1[[#This Row],[SERVICIO]]="COMIDA",3.5,IF(Tabla1[[#This Row],[SERVICIO]]="CONTROLADO",8,IF(Tabla1[[#This Row],[SERVICIO]]="RÁPIDO",4.5,IF(Tabla1[[#This Row],[SERVICIO]]="NORMAL",3,))))</f>
        <v>4.5</v>
      </c>
      <c r="S50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8" s="2">
        <f>IF(Tabla1[[#This Row],[KILOMETROS ADICIONALES]]=0,Tabla1[[#This Row],[KILOMETROS]]*Tabla1[[#This Row],[COSTO NORMAL]],Tabla1[[#This Row],[COSTO NORMAL]]*Tabla1[[#This Row],[KILOMETROS HASTA]])</f>
        <v>16.875</v>
      </c>
      <c r="U5038" s="2">
        <f>Tabla1[[#This Row],[KILOMETROS ADICIONALES]]*Tabla1[[#This Row],[COSTO ADICIONAL]]</f>
        <v>5.423</v>
      </c>
      <c r="V5038">
        <v>233.85</v>
      </c>
      <c r="W5038" s="2">
        <f>Tabla1[[#This Row],[COSTO NORMAL2]]+Tabla1[[#This Row],[COSTO ADICIONAL2]]</f>
        <v>22.298000000000002</v>
      </c>
    </row>
    <row r="5039" spans="1:23" x14ac:dyDescent="0.25">
      <c r="A5039" t="s">
        <v>128</v>
      </c>
      <c r="B5039" t="s">
        <v>7996</v>
      </c>
      <c r="C5039" t="s">
        <v>14130</v>
      </c>
      <c r="D5039" t="s">
        <v>13</v>
      </c>
      <c r="E5039" t="s">
        <v>14845</v>
      </c>
      <c r="F5039" t="s">
        <v>14</v>
      </c>
      <c r="G5039" t="s">
        <v>15</v>
      </c>
      <c r="H5039" t="s">
        <v>128</v>
      </c>
      <c r="I5039" t="s">
        <v>6714</v>
      </c>
      <c r="J5039" t="str">
        <f>MID(Tabla1[[#This Row],[HORA2]],1,2)</f>
        <v>14</v>
      </c>
      <c r="K5039" t="s">
        <v>96</v>
      </c>
      <c r="L5039" t="s">
        <v>125</v>
      </c>
      <c r="M5039" t="s">
        <v>14867</v>
      </c>
      <c r="N5039" t="s">
        <v>22</v>
      </c>
      <c r="O5039">
        <v>16.27</v>
      </c>
      <c r="P50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12.52</v>
      </c>
      <c r="Q5039">
        <f>IF(Tabla1[[#This Row],[SERVICIO]]="COMIDA",3,IF(Tabla1[[#This Row],[SERVICIO]]="CONTROLADO",12,IF(Tabla1[[#This Row],[SERVICIO]]="RÁPIDO",3.75,IF(Tabla1[[#This Row],[SERVICIO]]="NORMAL",2.5,))))</f>
        <v>3.75</v>
      </c>
      <c r="R5039">
        <f>IF(Tabla1[[#This Row],[SERVICIO]]="COMIDA",3.5,IF(Tabla1[[#This Row],[SERVICIO]]="CONTROLADO",8,IF(Tabla1[[#This Row],[SERVICIO]]="RÁPIDO",4.5,IF(Tabla1[[#This Row],[SERVICIO]]="NORMAL",3,))))</f>
        <v>4.5</v>
      </c>
      <c r="S50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39" s="2">
        <f>IF(Tabla1[[#This Row],[KILOMETROS ADICIONALES]]=0,Tabla1[[#This Row],[KILOMETROS]]*Tabla1[[#This Row],[COSTO NORMAL]],Tabla1[[#This Row],[COSTO NORMAL]]*Tabla1[[#This Row],[KILOMETROS HASTA]])</f>
        <v>16.875</v>
      </c>
      <c r="U5039" s="2">
        <f>Tabla1[[#This Row],[KILOMETROS ADICIONALES]]*Tabla1[[#This Row],[COSTO ADICIONAL]]</f>
        <v>6.8860000000000001</v>
      </c>
      <c r="V5039">
        <v>78.790000000000006</v>
      </c>
      <c r="W5039" s="2">
        <f>Tabla1[[#This Row],[COSTO NORMAL2]]+Tabla1[[#This Row],[COSTO ADICIONAL2]]</f>
        <v>23.760999999999999</v>
      </c>
    </row>
    <row r="5040" spans="1:23" x14ac:dyDescent="0.25">
      <c r="A5040" t="s">
        <v>128</v>
      </c>
      <c r="B5040" t="s">
        <v>7577</v>
      </c>
      <c r="C5040" t="s">
        <v>14131</v>
      </c>
      <c r="D5040" t="s">
        <v>13</v>
      </c>
      <c r="E5040" t="s">
        <v>14847</v>
      </c>
      <c r="F5040" t="s">
        <v>76</v>
      </c>
      <c r="G5040" t="s">
        <v>15</v>
      </c>
      <c r="H5040" t="s">
        <v>128</v>
      </c>
      <c r="I5040" t="s">
        <v>7997</v>
      </c>
      <c r="J5040" t="str">
        <f>MID(Tabla1[[#This Row],[HORA2]],1,2)</f>
        <v>12</v>
      </c>
      <c r="K5040" t="s">
        <v>43</v>
      </c>
      <c r="L5040" t="s">
        <v>26</v>
      </c>
      <c r="M5040" t="s">
        <v>14867</v>
      </c>
      <c r="N5040" t="s">
        <v>22</v>
      </c>
      <c r="O5040">
        <v>13.17</v>
      </c>
      <c r="P50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10.17</v>
      </c>
      <c r="Q5040">
        <f>IF(Tabla1[[#This Row],[SERVICIO]]="COMIDA",3,IF(Tabla1[[#This Row],[SERVICIO]]="CONTROLADO",12,IF(Tabla1[[#This Row],[SERVICIO]]="RÁPIDO",3.75,IF(Tabla1[[#This Row],[SERVICIO]]="NORMAL",2.5,))))</f>
        <v>3</v>
      </c>
      <c r="R5040">
        <f>IF(Tabla1[[#This Row],[SERVICIO]]="COMIDA",3.5,IF(Tabla1[[#This Row],[SERVICIO]]="CONTROLADO",8,IF(Tabla1[[#This Row],[SERVICIO]]="RÁPIDO",4.5,IF(Tabla1[[#This Row],[SERVICIO]]="NORMAL",3,))))</f>
        <v>3.5</v>
      </c>
      <c r="S5040">
        <f>IF(Tabla1[[#This Row],[SERVICIO]]="COMIDA",0.75,IF(Tabla1[[#This Row],[SERVICIO]]="CONTROLADO",2.65,IF(Tabla1[[#This Row],[SERVICIO]]="RÁPIDO",0.55,IF(Tabla1[[#This Row],[SERVICIO]]="NORMAL",1.2,))))</f>
        <v>0.75</v>
      </c>
      <c r="T5040" s="2">
        <f>IF(Tabla1[[#This Row],[KILOMETROS ADICIONALES]]=0,Tabla1[[#This Row],[KILOMETROS]]*Tabla1[[#This Row],[COSTO NORMAL]],Tabla1[[#This Row],[COSTO NORMAL]]*Tabla1[[#This Row],[KILOMETROS HASTA]])</f>
        <v>10.5</v>
      </c>
      <c r="U5040" s="2">
        <f>Tabla1[[#This Row],[KILOMETROS ADICIONALES]]*Tabla1[[#This Row],[COSTO ADICIONAL]]</f>
        <v>7.6274999999999995</v>
      </c>
      <c r="V5040">
        <v>66.569999999999993</v>
      </c>
      <c r="W5040" s="2">
        <f>Tabla1[[#This Row],[COSTO NORMAL2]]+Tabla1[[#This Row],[COSTO ADICIONAL2]]</f>
        <v>18.127499999999998</v>
      </c>
    </row>
    <row r="5041" spans="1:23" x14ac:dyDescent="0.25">
      <c r="A5041" t="s">
        <v>128</v>
      </c>
      <c r="B5041" t="s">
        <v>7998</v>
      </c>
      <c r="C5041" t="s">
        <v>14132</v>
      </c>
      <c r="D5041" t="s">
        <v>13</v>
      </c>
      <c r="E5041" t="s">
        <v>14845</v>
      </c>
      <c r="F5041" t="s">
        <v>14</v>
      </c>
      <c r="G5041" t="s">
        <v>15</v>
      </c>
      <c r="H5041" t="s">
        <v>128</v>
      </c>
      <c r="I5041" t="s">
        <v>7999</v>
      </c>
      <c r="J5041" t="str">
        <f>MID(Tabla1[[#This Row],[HORA2]],1,2)</f>
        <v>12</v>
      </c>
      <c r="K5041" t="s">
        <v>90</v>
      </c>
      <c r="L5041" t="s">
        <v>27</v>
      </c>
      <c r="M5041" t="s">
        <v>14867</v>
      </c>
      <c r="N5041" t="s">
        <v>22</v>
      </c>
      <c r="O5041">
        <v>11.36</v>
      </c>
      <c r="P50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7.6099999999999994</v>
      </c>
      <c r="Q5041">
        <f>IF(Tabla1[[#This Row],[SERVICIO]]="COMIDA",3,IF(Tabla1[[#This Row],[SERVICIO]]="CONTROLADO",12,IF(Tabla1[[#This Row],[SERVICIO]]="RÁPIDO",3.75,IF(Tabla1[[#This Row],[SERVICIO]]="NORMAL",2.5,))))</f>
        <v>3.75</v>
      </c>
      <c r="R5041">
        <f>IF(Tabla1[[#This Row],[SERVICIO]]="COMIDA",3.5,IF(Tabla1[[#This Row],[SERVICIO]]="CONTROLADO",8,IF(Tabla1[[#This Row],[SERVICIO]]="RÁPIDO",4.5,IF(Tabla1[[#This Row],[SERVICIO]]="NORMAL",3,))))</f>
        <v>4.5</v>
      </c>
      <c r="S50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1" s="2">
        <f>IF(Tabla1[[#This Row],[KILOMETROS ADICIONALES]]=0,Tabla1[[#This Row],[KILOMETROS]]*Tabla1[[#This Row],[COSTO NORMAL]],Tabla1[[#This Row],[COSTO NORMAL]]*Tabla1[[#This Row],[KILOMETROS HASTA]])</f>
        <v>16.875</v>
      </c>
      <c r="U5041" s="2">
        <f>Tabla1[[#This Row],[KILOMETROS ADICIONALES]]*Tabla1[[#This Row],[COSTO ADICIONAL]]</f>
        <v>4.1855000000000002</v>
      </c>
      <c r="V5041">
        <v>69.16</v>
      </c>
      <c r="W5041" s="2">
        <f>Tabla1[[#This Row],[COSTO NORMAL2]]+Tabla1[[#This Row],[COSTO ADICIONAL2]]</f>
        <v>21.060500000000001</v>
      </c>
    </row>
    <row r="5042" spans="1:23" x14ac:dyDescent="0.25">
      <c r="A5042" t="s">
        <v>128</v>
      </c>
      <c r="B5042" t="s">
        <v>6523</v>
      </c>
      <c r="C5042" t="s">
        <v>14133</v>
      </c>
      <c r="D5042" t="s">
        <v>13</v>
      </c>
      <c r="E5042" t="s">
        <v>14845</v>
      </c>
      <c r="F5042" t="s">
        <v>14</v>
      </c>
      <c r="G5042" t="s">
        <v>15</v>
      </c>
      <c r="H5042" t="s">
        <v>128</v>
      </c>
      <c r="I5042" t="s">
        <v>8000</v>
      </c>
      <c r="J5042" t="str">
        <f>MID(Tabla1[[#This Row],[HORA2]],1,2)</f>
        <v>13</v>
      </c>
      <c r="K5042" t="s">
        <v>31</v>
      </c>
      <c r="L5042" t="s">
        <v>131</v>
      </c>
      <c r="M5042" t="s">
        <v>14867</v>
      </c>
      <c r="N5042" t="s">
        <v>22</v>
      </c>
      <c r="O5042">
        <v>9.7799999999999994</v>
      </c>
      <c r="P50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6.0299999999999994</v>
      </c>
      <c r="Q5042">
        <f>IF(Tabla1[[#This Row],[SERVICIO]]="COMIDA",3,IF(Tabla1[[#This Row],[SERVICIO]]="CONTROLADO",12,IF(Tabla1[[#This Row],[SERVICIO]]="RÁPIDO",3.75,IF(Tabla1[[#This Row],[SERVICIO]]="NORMAL",2.5,))))</f>
        <v>3.75</v>
      </c>
      <c r="R5042">
        <f>IF(Tabla1[[#This Row],[SERVICIO]]="COMIDA",3.5,IF(Tabla1[[#This Row],[SERVICIO]]="CONTROLADO",8,IF(Tabla1[[#This Row],[SERVICIO]]="RÁPIDO",4.5,IF(Tabla1[[#This Row],[SERVICIO]]="NORMAL",3,))))</f>
        <v>4.5</v>
      </c>
      <c r="S50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2" s="2">
        <f>IF(Tabla1[[#This Row],[KILOMETROS ADICIONALES]]=0,Tabla1[[#This Row],[KILOMETROS]]*Tabla1[[#This Row],[COSTO NORMAL]],Tabla1[[#This Row],[COSTO NORMAL]]*Tabla1[[#This Row],[KILOMETROS HASTA]])</f>
        <v>16.875</v>
      </c>
      <c r="U5042" s="2">
        <f>Tabla1[[#This Row],[KILOMETROS ADICIONALES]]*Tabla1[[#This Row],[COSTO ADICIONAL]]</f>
        <v>3.3165</v>
      </c>
      <c r="V5042">
        <v>146.55000000000001</v>
      </c>
      <c r="W5042" s="2">
        <f>Tabla1[[#This Row],[COSTO NORMAL2]]+Tabla1[[#This Row],[COSTO ADICIONAL2]]</f>
        <v>20.191500000000001</v>
      </c>
    </row>
    <row r="5043" spans="1:23" x14ac:dyDescent="0.25">
      <c r="A5043" t="s">
        <v>128</v>
      </c>
      <c r="B5043" t="s">
        <v>8001</v>
      </c>
      <c r="C5043" t="s">
        <v>14134</v>
      </c>
      <c r="D5043" t="s">
        <v>13</v>
      </c>
      <c r="E5043" t="s">
        <v>14845</v>
      </c>
      <c r="F5043" t="s">
        <v>14</v>
      </c>
      <c r="G5043" t="s">
        <v>69</v>
      </c>
      <c r="H5043" t="s">
        <v>128</v>
      </c>
      <c r="I5043" t="s">
        <v>8002</v>
      </c>
      <c r="J5043" t="str">
        <f>MID(Tabla1[[#This Row],[HORA2]],1,2)</f>
        <v>12</v>
      </c>
      <c r="K5043" t="s">
        <v>57</v>
      </c>
      <c r="L5043" t="s">
        <v>57</v>
      </c>
      <c r="M5043" t="s">
        <v>14867</v>
      </c>
      <c r="N5043" t="s">
        <v>22</v>
      </c>
      <c r="O5043">
        <v>17.920000000000002</v>
      </c>
      <c r="P50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14.170000000000002</v>
      </c>
      <c r="Q5043">
        <f>IF(Tabla1[[#This Row],[SERVICIO]]="COMIDA",3,IF(Tabla1[[#This Row],[SERVICIO]]="CONTROLADO",12,IF(Tabla1[[#This Row],[SERVICIO]]="RÁPIDO",3.75,IF(Tabla1[[#This Row],[SERVICIO]]="NORMAL",2.5,))))</f>
        <v>3.75</v>
      </c>
      <c r="R5043">
        <f>IF(Tabla1[[#This Row],[SERVICIO]]="COMIDA",3.5,IF(Tabla1[[#This Row],[SERVICIO]]="CONTROLADO",8,IF(Tabla1[[#This Row],[SERVICIO]]="RÁPIDO",4.5,IF(Tabla1[[#This Row],[SERVICIO]]="NORMAL",3,))))</f>
        <v>4.5</v>
      </c>
      <c r="S50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3" s="2">
        <f>IF(Tabla1[[#This Row],[KILOMETROS ADICIONALES]]=0,Tabla1[[#This Row],[KILOMETROS]]*Tabla1[[#This Row],[COSTO NORMAL]],Tabla1[[#This Row],[COSTO NORMAL]]*Tabla1[[#This Row],[KILOMETROS HASTA]])</f>
        <v>16.875</v>
      </c>
      <c r="U5043" s="2">
        <f>Tabla1[[#This Row],[KILOMETROS ADICIONALES]]*Tabla1[[#This Row],[COSTO ADICIONAL]]</f>
        <v>7.7935000000000016</v>
      </c>
      <c r="V5043">
        <v>123.14</v>
      </c>
      <c r="W5043" s="2">
        <f>Tabla1[[#This Row],[COSTO NORMAL2]]+Tabla1[[#This Row],[COSTO ADICIONAL2]]</f>
        <v>24.668500000000002</v>
      </c>
    </row>
    <row r="5044" spans="1:23" x14ac:dyDescent="0.25">
      <c r="A5044" t="s">
        <v>128</v>
      </c>
      <c r="B5044" t="s">
        <v>8003</v>
      </c>
      <c r="C5044" t="s">
        <v>14135</v>
      </c>
      <c r="D5044" t="s">
        <v>13</v>
      </c>
      <c r="E5044" t="s">
        <v>14845</v>
      </c>
      <c r="F5044" t="s">
        <v>14</v>
      </c>
      <c r="G5044" t="s">
        <v>69</v>
      </c>
      <c r="H5044" t="s">
        <v>128</v>
      </c>
      <c r="I5044" t="s">
        <v>1353</v>
      </c>
      <c r="J5044" t="str">
        <f>MID(Tabla1[[#This Row],[HORA2]],1,2)</f>
        <v>14</v>
      </c>
      <c r="K5044" t="s">
        <v>19</v>
      </c>
      <c r="L5044" t="s">
        <v>19</v>
      </c>
      <c r="M5044" t="s">
        <v>14867</v>
      </c>
      <c r="N5044" t="s">
        <v>22</v>
      </c>
      <c r="O5044">
        <v>12.25</v>
      </c>
      <c r="P50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5044">
        <f>IF(Tabla1[[#This Row],[SERVICIO]]="COMIDA",3,IF(Tabla1[[#This Row],[SERVICIO]]="CONTROLADO",12,IF(Tabla1[[#This Row],[SERVICIO]]="RÁPIDO",3.75,IF(Tabla1[[#This Row],[SERVICIO]]="NORMAL",2.5,))))</f>
        <v>3.75</v>
      </c>
      <c r="R5044">
        <f>IF(Tabla1[[#This Row],[SERVICIO]]="COMIDA",3.5,IF(Tabla1[[#This Row],[SERVICIO]]="CONTROLADO",8,IF(Tabla1[[#This Row],[SERVICIO]]="RÁPIDO",4.5,IF(Tabla1[[#This Row],[SERVICIO]]="NORMAL",3,))))</f>
        <v>4.5</v>
      </c>
      <c r="S50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4" s="2">
        <f>IF(Tabla1[[#This Row],[KILOMETROS ADICIONALES]]=0,Tabla1[[#This Row],[KILOMETROS]]*Tabla1[[#This Row],[COSTO NORMAL]],Tabla1[[#This Row],[COSTO NORMAL]]*Tabla1[[#This Row],[KILOMETROS HASTA]])</f>
        <v>16.875</v>
      </c>
      <c r="U5044" s="2">
        <f>Tabla1[[#This Row],[KILOMETROS ADICIONALES]]*Tabla1[[#This Row],[COSTO ADICIONAL]]</f>
        <v>4.6750000000000007</v>
      </c>
      <c r="V5044">
        <v>147.88999999999999</v>
      </c>
      <c r="W5044" s="2">
        <f>Tabla1[[#This Row],[COSTO NORMAL2]]+Tabla1[[#This Row],[COSTO ADICIONAL2]]</f>
        <v>21.55</v>
      </c>
    </row>
    <row r="5045" spans="1:23" x14ac:dyDescent="0.25">
      <c r="A5045" t="s">
        <v>128</v>
      </c>
      <c r="B5045" t="s">
        <v>8004</v>
      </c>
      <c r="C5045" t="s">
        <v>14136</v>
      </c>
      <c r="D5045" t="s">
        <v>13</v>
      </c>
      <c r="E5045" t="s">
        <v>14845</v>
      </c>
      <c r="F5045" t="s">
        <v>14</v>
      </c>
      <c r="G5045" t="s">
        <v>15</v>
      </c>
      <c r="H5045" t="s">
        <v>128</v>
      </c>
      <c r="I5045" t="s">
        <v>8005</v>
      </c>
      <c r="J5045" t="str">
        <f>MID(Tabla1[[#This Row],[HORA2]],1,2)</f>
        <v>15</v>
      </c>
      <c r="K5045" t="s">
        <v>43</v>
      </c>
      <c r="L5045" t="s">
        <v>19</v>
      </c>
      <c r="M5045" t="s">
        <v>14867</v>
      </c>
      <c r="N5045" t="s">
        <v>22</v>
      </c>
      <c r="O5045">
        <v>1.44</v>
      </c>
      <c r="P50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45">
        <f>IF(Tabla1[[#This Row],[SERVICIO]]="COMIDA",3,IF(Tabla1[[#This Row],[SERVICIO]]="CONTROLADO",12,IF(Tabla1[[#This Row],[SERVICIO]]="RÁPIDO",3.75,IF(Tabla1[[#This Row],[SERVICIO]]="NORMAL",2.5,))))</f>
        <v>3.75</v>
      </c>
      <c r="R5045">
        <f>IF(Tabla1[[#This Row],[SERVICIO]]="COMIDA",3.5,IF(Tabla1[[#This Row],[SERVICIO]]="CONTROLADO",8,IF(Tabla1[[#This Row],[SERVICIO]]="RÁPIDO",4.5,IF(Tabla1[[#This Row],[SERVICIO]]="NORMAL",3,))))</f>
        <v>4.5</v>
      </c>
      <c r="S50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5" s="2">
        <f>IF(Tabla1[[#This Row],[KILOMETROS ADICIONALES]]=0,Tabla1[[#This Row],[KILOMETROS]]*Tabla1[[#This Row],[COSTO NORMAL]],Tabla1[[#This Row],[COSTO NORMAL]]*Tabla1[[#This Row],[KILOMETROS HASTA]])</f>
        <v>6.4799999999999995</v>
      </c>
      <c r="U5045" s="2">
        <f>Tabla1[[#This Row],[KILOMETROS ADICIONALES]]*Tabla1[[#This Row],[COSTO ADICIONAL]]</f>
        <v>0</v>
      </c>
      <c r="V5045">
        <v>45.34</v>
      </c>
      <c r="W5045" s="2">
        <f>Tabla1[[#This Row],[COSTO NORMAL2]]+Tabla1[[#This Row],[COSTO ADICIONAL2]]</f>
        <v>6.4799999999999995</v>
      </c>
    </row>
    <row r="5046" spans="1:23" x14ac:dyDescent="0.25">
      <c r="A5046" t="s">
        <v>128</v>
      </c>
      <c r="B5046" t="s">
        <v>8006</v>
      </c>
      <c r="C5046" t="s">
        <v>14137</v>
      </c>
      <c r="D5046" t="s">
        <v>13</v>
      </c>
      <c r="E5046" t="s">
        <v>14846</v>
      </c>
      <c r="F5046" t="s">
        <v>14</v>
      </c>
      <c r="G5046" t="s">
        <v>15</v>
      </c>
      <c r="H5046" t="s">
        <v>2675</v>
      </c>
      <c r="I5046" t="s">
        <v>8007</v>
      </c>
      <c r="J5046" t="str">
        <f>MID(Tabla1[[#This Row],[HORA2]],1,2)</f>
        <v>10</v>
      </c>
      <c r="K5046" t="s">
        <v>43</v>
      </c>
      <c r="L5046" t="s">
        <v>20</v>
      </c>
      <c r="M5046" t="s">
        <v>14867</v>
      </c>
      <c r="N5046" t="s">
        <v>22</v>
      </c>
      <c r="O5046">
        <v>9.25</v>
      </c>
      <c r="P50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46">
        <f>IF(Tabla1[[#This Row],[SERVICIO]]="COMIDA",3,IF(Tabla1[[#This Row],[SERVICIO]]="CONTROLADO",12,IF(Tabla1[[#This Row],[SERVICIO]]="RÁPIDO",3.75,IF(Tabla1[[#This Row],[SERVICIO]]="NORMAL",2.5,))))</f>
        <v>12</v>
      </c>
      <c r="R5046">
        <f>IF(Tabla1[[#This Row],[SERVICIO]]="COMIDA",3.5,IF(Tabla1[[#This Row],[SERVICIO]]="CONTROLADO",8,IF(Tabla1[[#This Row],[SERVICIO]]="RÁPIDO",4.5,IF(Tabla1[[#This Row],[SERVICIO]]="NORMAL",3,))))</f>
        <v>8</v>
      </c>
      <c r="S5046">
        <f>IF(Tabla1[[#This Row],[SERVICIO]]="COMIDA",0.75,IF(Tabla1[[#This Row],[SERVICIO]]="CONTROLADO",2.65,IF(Tabla1[[#This Row],[SERVICIO]]="RÁPIDO",0.55,IF(Tabla1[[#This Row],[SERVICIO]]="NORMAL",1.2,))))</f>
        <v>2.65</v>
      </c>
      <c r="T5046" s="2">
        <f>IF(Tabla1[[#This Row],[KILOMETROS ADICIONALES]]=0,Tabla1[[#This Row],[KILOMETROS]]*Tabla1[[#This Row],[COSTO NORMAL]],Tabla1[[#This Row],[COSTO NORMAL]]*Tabla1[[#This Row],[KILOMETROS HASTA]])</f>
        <v>74</v>
      </c>
      <c r="U5046" s="2">
        <f>Tabla1[[#This Row],[KILOMETROS ADICIONALES]]*Tabla1[[#This Row],[COSTO ADICIONAL]]</f>
        <v>0</v>
      </c>
      <c r="V5046">
        <v>176.84</v>
      </c>
      <c r="W5046" s="2">
        <f>Tabla1[[#This Row],[COSTO NORMAL2]]+Tabla1[[#This Row],[COSTO ADICIONAL2]]</f>
        <v>74</v>
      </c>
    </row>
    <row r="5047" spans="1:23" x14ac:dyDescent="0.25">
      <c r="A5047" t="s">
        <v>128</v>
      </c>
      <c r="B5047" t="s">
        <v>7328</v>
      </c>
      <c r="C5047" t="s">
        <v>14138</v>
      </c>
      <c r="D5047" t="s">
        <v>13</v>
      </c>
      <c r="E5047" t="s">
        <v>14845</v>
      </c>
      <c r="F5047" t="s">
        <v>14</v>
      </c>
      <c r="G5047" t="s">
        <v>41</v>
      </c>
      <c r="H5047" t="s">
        <v>128</v>
      </c>
      <c r="I5047" t="s">
        <v>5795</v>
      </c>
      <c r="J5047" t="str">
        <f>MID(Tabla1[[#This Row],[HORA2]],1,2)</f>
        <v>12</v>
      </c>
      <c r="K5047" t="s">
        <v>43</v>
      </c>
      <c r="L5047" t="s">
        <v>49</v>
      </c>
      <c r="M5047" t="s">
        <v>14867</v>
      </c>
      <c r="N5047" t="s">
        <v>22</v>
      </c>
      <c r="O5047">
        <v>16.09</v>
      </c>
      <c r="P50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12.34</v>
      </c>
      <c r="Q5047">
        <f>IF(Tabla1[[#This Row],[SERVICIO]]="COMIDA",3,IF(Tabla1[[#This Row],[SERVICIO]]="CONTROLADO",12,IF(Tabla1[[#This Row],[SERVICIO]]="RÁPIDO",3.75,IF(Tabla1[[#This Row],[SERVICIO]]="NORMAL",2.5,))))</f>
        <v>3.75</v>
      </c>
      <c r="R5047">
        <f>IF(Tabla1[[#This Row],[SERVICIO]]="COMIDA",3.5,IF(Tabla1[[#This Row],[SERVICIO]]="CONTROLADO",8,IF(Tabla1[[#This Row],[SERVICIO]]="RÁPIDO",4.5,IF(Tabla1[[#This Row],[SERVICIO]]="NORMAL",3,))))</f>
        <v>4.5</v>
      </c>
      <c r="S50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7" s="2">
        <f>IF(Tabla1[[#This Row],[KILOMETROS ADICIONALES]]=0,Tabla1[[#This Row],[KILOMETROS]]*Tabla1[[#This Row],[COSTO NORMAL]],Tabla1[[#This Row],[COSTO NORMAL]]*Tabla1[[#This Row],[KILOMETROS HASTA]])</f>
        <v>16.875</v>
      </c>
      <c r="U5047" s="2">
        <f>Tabla1[[#This Row],[KILOMETROS ADICIONALES]]*Tabla1[[#This Row],[COSTO ADICIONAL]]</f>
        <v>6.7870000000000008</v>
      </c>
      <c r="V5047">
        <v>44.93</v>
      </c>
      <c r="W5047" s="2">
        <f>Tabla1[[#This Row],[COSTO NORMAL2]]+Tabla1[[#This Row],[COSTO ADICIONAL2]]</f>
        <v>23.661999999999999</v>
      </c>
    </row>
    <row r="5048" spans="1:23" x14ac:dyDescent="0.25">
      <c r="A5048" t="s">
        <v>128</v>
      </c>
      <c r="B5048" t="s">
        <v>8008</v>
      </c>
      <c r="C5048" t="s">
        <v>14139</v>
      </c>
      <c r="D5048" t="s">
        <v>13</v>
      </c>
      <c r="E5048" t="s">
        <v>14844</v>
      </c>
      <c r="F5048" t="s">
        <v>14</v>
      </c>
      <c r="G5048" t="s">
        <v>15</v>
      </c>
      <c r="H5048" t="s">
        <v>128</v>
      </c>
      <c r="I5048" t="s">
        <v>8009</v>
      </c>
      <c r="J5048" t="str">
        <f>MID(Tabla1[[#This Row],[HORA2]],1,2)</f>
        <v>15</v>
      </c>
      <c r="K5048" t="s">
        <v>43</v>
      </c>
      <c r="L5048" t="s">
        <v>65</v>
      </c>
      <c r="M5048" t="s">
        <v>14867</v>
      </c>
      <c r="N5048" t="s">
        <v>22</v>
      </c>
      <c r="O5048">
        <v>3.71</v>
      </c>
      <c r="P50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1.21</v>
      </c>
      <c r="Q5048">
        <f>IF(Tabla1[[#This Row],[SERVICIO]]="COMIDA",3,IF(Tabla1[[#This Row],[SERVICIO]]="CONTROLADO",12,IF(Tabla1[[#This Row],[SERVICIO]]="RÁPIDO",3.75,IF(Tabla1[[#This Row],[SERVICIO]]="NORMAL",2.5,))))</f>
        <v>2.5</v>
      </c>
      <c r="R5048">
        <f>IF(Tabla1[[#This Row],[SERVICIO]]="COMIDA",3.5,IF(Tabla1[[#This Row],[SERVICIO]]="CONTROLADO",8,IF(Tabla1[[#This Row],[SERVICIO]]="RÁPIDO",4.5,IF(Tabla1[[#This Row],[SERVICIO]]="NORMAL",3,))))</f>
        <v>3</v>
      </c>
      <c r="S5048">
        <f>IF(Tabla1[[#This Row],[SERVICIO]]="COMIDA",0.75,IF(Tabla1[[#This Row],[SERVICIO]]="CONTROLADO",2.65,IF(Tabla1[[#This Row],[SERVICIO]]="RÁPIDO",0.55,IF(Tabla1[[#This Row],[SERVICIO]]="NORMAL",1.2,))))</f>
        <v>1.2</v>
      </c>
      <c r="T5048" s="2">
        <f>IF(Tabla1[[#This Row],[KILOMETROS ADICIONALES]]=0,Tabla1[[#This Row],[KILOMETROS]]*Tabla1[[#This Row],[COSTO NORMAL]],Tabla1[[#This Row],[COSTO NORMAL]]*Tabla1[[#This Row],[KILOMETROS HASTA]])</f>
        <v>7.5</v>
      </c>
      <c r="U5048" s="2">
        <f>Tabla1[[#This Row],[KILOMETROS ADICIONALES]]*Tabla1[[#This Row],[COSTO ADICIONAL]]</f>
        <v>1.452</v>
      </c>
      <c r="V5048">
        <v>83.59</v>
      </c>
      <c r="W5048" s="2">
        <f>Tabla1[[#This Row],[COSTO NORMAL2]]+Tabla1[[#This Row],[COSTO ADICIONAL2]]</f>
        <v>8.952</v>
      </c>
    </row>
    <row r="5049" spans="1:23" x14ac:dyDescent="0.25">
      <c r="A5049" t="s">
        <v>128</v>
      </c>
      <c r="B5049" t="s">
        <v>8010</v>
      </c>
      <c r="C5049" t="s">
        <v>14140</v>
      </c>
      <c r="D5049" t="s">
        <v>13</v>
      </c>
      <c r="E5049" t="s">
        <v>14845</v>
      </c>
      <c r="F5049" t="s">
        <v>14</v>
      </c>
      <c r="G5049" t="s">
        <v>69</v>
      </c>
      <c r="H5049" t="s">
        <v>128</v>
      </c>
      <c r="I5049" t="s">
        <v>2256</v>
      </c>
      <c r="J5049" t="str">
        <f>MID(Tabla1[[#This Row],[HORA2]],1,2)</f>
        <v>12</v>
      </c>
      <c r="K5049" t="s">
        <v>57</v>
      </c>
      <c r="L5049" t="s">
        <v>19</v>
      </c>
      <c r="M5049" t="s">
        <v>14867</v>
      </c>
      <c r="N5049" t="s">
        <v>22</v>
      </c>
      <c r="O5049">
        <v>10.69</v>
      </c>
      <c r="P50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6.9399999999999995</v>
      </c>
      <c r="Q5049">
        <f>IF(Tabla1[[#This Row],[SERVICIO]]="COMIDA",3,IF(Tabla1[[#This Row],[SERVICIO]]="CONTROLADO",12,IF(Tabla1[[#This Row],[SERVICIO]]="RÁPIDO",3.75,IF(Tabla1[[#This Row],[SERVICIO]]="NORMAL",2.5,))))</f>
        <v>3.75</v>
      </c>
      <c r="R5049">
        <f>IF(Tabla1[[#This Row],[SERVICIO]]="COMIDA",3.5,IF(Tabla1[[#This Row],[SERVICIO]]="CONTROLADO",8,IF(Tabla1[[#This Row],[SERVICIO]]="RÁPIDO",4.5,IF(Tabla1[[#This Row],[SERVICIO]]="NORMAL",3,))))</f>
        <v>4.5</v>
      </c>
      <c r="S50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49" s="2">
        <f>IF(Tabla1[[#This Row],[KILOMETROS ADICIONALES]]=0,Tabla1[[#This Row],[KILOMETROS]]*Tabla1[[#This Row],[COSTO NORMAL]],Tabla1[[#This Row],[COSTO NORMAL]]*Tabla1[[#This Row],[KILOMETROS HASTA]])</f>
        <v>16.875</v>
      </c>
      <c r="U5049" s="2">
        <f>Tabla1[[#This Row],[KILOMETROS ADICIONALES]]*Tabla1[[#This Row],[COSTO ADICIONAL]]</f>
        <v>3.8170000000000002</v>
      </c>
      <c r="V5049">
        <v>197.05</v>
      </c>
      <c r="W5049" s="2">
        <f>Tabla1[[#This Row],[COSTO NORMAL2]]+Tabla1[[#This Row],[COSTO ADICIONAL2]]</f>
        <v>20.692</v>
      </c>
    </row>
    <row r="5050" spans="1:23" x14ac:dyDescent="0.25">
      <c r="A5050" t="s">
        <v>128</v>
      </c>
      <c r="B5050" t="s">
        <v>1894</v>
      </c>
      <c r="C5050" t="s">
        <v>14141</v>
      </c>
      <c r="D5050" t="s">
        <v>13</v>
      </c>
      <c r="E5050" t="s">
        <v>14847</v>
      </c>
      <c r="F5050" t="s">
        <v>14</v>
      </c>
      <c r="G5050" t="s">
        <v>15</v>
      </c>
      <c r="H5050" t="s">
        <v>128</v>
      </c>
      <c r="I5050" t="s">
        <v>8011</v>
      </c>
      <c r="J5050" t="str">
        <f>MID(Tabla1[[#This Row],[HORA2]],1,2)</f>
        <v>12</v>
      </c>
      <c r="K5050" t="s">
        <v>19</v>
      </c>
      <c r="L5050" t="s">
        <v>20</v>
      </c>
      <c r="M5050" t="s">
        <v>14867</v>
      </c>
      <c r="N5050" t="s">
        <v>22</v>
      </c>
      <c r="O5050">
        <v>11.38</v>
      </c>
      <c r="P50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8.3800000000000008</v>
      </c>
      <c r="Q5050">
        <f>IF(Tabla1[[#This Row],[SERVICIO]]="COMIDA",3,IF(Tabla1[[#This Row],[SERVICIO]]="CONTROLADO",12,IF(Tabla1[[#This Row],[SERVICIO]]="RÁPIDO",3.75,IF(Tabla1[[#This Row],[SERVICIO]]="NORMAL",2.5,))))</f>
        <v>3</v>
      </c>
      <c r="R5050">
        <f>IF(Tabla1[[#This Row],[SERVICIO]]="COMIDA",3.5,IF(Tabla1[[#This Row],[SERVICIO]]="CONTROLADO",8,IF(Tabla1[[#This Row],[SERVICIO]]="RÁPIDO",4.5,IF(Tabla1[[#This Row],[SERVICIO]]="NORMAL",3,))))</f>
        <v>3.5</v>
      </c>
      <c r="S5050">
        <f>IF(Tabla1[[#This Row],[SERVICIO]]="COMIDA",0.75,IF(Tabla1[[#This Row],[SERVICIO]]="CONTROLADO",2.65,IF(Tabla1[[#This Row],[SERVICIO]]="RÁPIDO",0.55,IF(Tabla1[[#This Row],[SERVICIO]]="NORMAL",1.2,))))</f>
        <v>0.75</v>
      </c>
      <c r="T5050" s="2">
        <f>IF(Tabla1[[#This Row],[KILOMETROS ADICIONALES]]=0,Tabla1[[#This Row],[KILOMETROS]]*Tabla1[[#This Row],[COSTO NORMAL]],Tabla1[[#This Row],[COSTO NORMAL]]*Tabla1[[#This Row],[KILOMETROS HASTA]])</f>
        <v>10.5</v>
      </c>
      <c r="U5050" s="2">
        <f>Tabla1[[#This Row],[KILOMETROS ADICIONALES]]*Tabla1[[#This Row],[COSTO ADICIONAL]]</f>
        <v>6.2850000000000001</v>
      </c>
      <c r="V5050">
        <v>174.5</v>
      </c>
      <c r="W5050" s="2">
        <f>Tabla1[[#This Row],[COSTO NORMAL2]]+Tabla1[[#This Row],[COSTO ADICIONAL2]]</f>
        <v>16.785</v>
      </c>
    </row>
    <row r="5051" spans="1:23" x14ac:dyDescent="0.25">
      <c r="A5051" t="s">
        <v>128</v>
      </c>
      <c r="B5051" t="s">
        <v>8012</v>
      </c>
      <c r="C5051" t="s">
        <v>14142</v>
      </c>
      <c r="D5051" t="s">
        <v>13</v>
      </c>
      <c r="E5051" t="s">
        <v>14845</v>
      </c>
      <c r="F5051" t="s">
        <v>76</v>
      </c>
      <c r="G5051" t="s">
        <v>15</v>
      </c>
      <c r="H5051" t="s">
        <v>128</v>
      </c>
      <c r="I5051" t="s">
        <v>8013</v>
      </c>
      <c r="J5051" t="str">
        <f>MID(Tabla1[[#This Row],[HORA2]],1,2)</f>
        <v>16</v>
      </c>
      <c r="K5051" t="s">
        <v>96</v>
      </c>
      <c r="L5051" t="s">
        <v>96</v>
      </c>
      <c r="M5051" t="s">
        <v>14867</v>
      </c>
      <c r="N5051" t="s">
        <v>22</v>
      </c>
      <c r="O5051">
        <v>6.45</v>
      </c>
      <c r="P50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2.7</v>
      </c>
      <c r="Q5051">
        <f>IF(Tabla1[[#This Row],[SERVICIO]]="COMIDA",3,IF(Tabla1[[#This Row],[SERVICIO]]="CONTROLADO",12,IF(Tabla1[[#This Row],[SERVICIO]]="RÁPIDO",3.75,IF(Tabla1[[#This Row],[SERVICIO]]="NORMAL",2.5,))))</f>
        <v>3.75</v>
      </c>
      <c r="R5051">
        <f>IF(Tabla1[[#This Row],[SERVICIO]]="COMIDA",3.5,IF(Tabla1[[#This Row],[SERVICIO]]="CONTROLADO",8,IF(Tabla1[[#This Row],[SERVICIO]]="RÁPIDO",4.5,IF(Tabla1[[#This Row],[SERVICIO]]="NORMAL",3,))))</f>
        <v>4.5</v>
      </c>
      <c r="S50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1" s="2">
        <f>IF(Tabla1[[#This Row],[KILOMETROS ADICIONALES]]=0,Tabla1[[#This Row],[KILOMETROS]]*Tabla1[[#This Row],[COSTO NORMAL]],Tabla1[[#This Row],[COSTO NORMAL]]*Tabla1[[#This Row],[KILOMETROS HASTA]])</f>
        <v>16.875</v>
      </c>
      <c r="U5051" s="2">
        <f>Tabla1[[#This Row],[KILOMETROS ADICIONALES]]*Tabla1[[#This Row],[COSTO ADICIONAL]]</f>
        <v>1.4850000000000003</v>
      </c>
      <c r="V5051">
        <v>209.99</v>
      </c>
      <c r="W5051" s="2">
        <f>Tabla1[[#This Row],[COSTO NORMAL2]]+Tabla1[[#This Row],[COSTO ADICIONAL2]]</f>
        <v>18.36</v>
      </c>
    </row>
    <row r="5052" spans="1:23" x14ac:dyDescent="0.25">
      <c r="A5052" t="s">
        <v>128</v>
      </c>
      <c r="B5052" t="s">
        <v>8014</v>
      </c>
      <c r="C5052" t="s">
        <v>14143</v>
      </c>
      <c r="D5052" t="s">
        <v>13</v>
      </c>
      <c r="E5052" t="s">
        <v>14845</v>
      </c>
      <c r="F5052" t="s">
        <v>14</v>
      </c>
      <c r="G5052" t="s">
        <v>15</v>
      </c>
      <c r="H5052" t="s">
        <v>128</v>
      </c>
      <c r="I5052" t="s">
        <v>8015</v>
      </c>
      <c r="J5052" t="str">
        <f>MID(Tabla1[[#This Row],[HORA2]],1,2)</f>
        <v>15</v>
      </c>
      <c r="K5052" t="s">
        <v>57</v>
      </c>
      <c r="L5052" t="s">
        <v>57</v>
      </c>
      <c r="M5052" t="s">
        <v>14867</v>
      </c>
      <c r="N5052" t="s">
        <v>22</v>
      </c>
      <c r="O5052">
        <v>3.22</v>
      </c>
      <c r="P50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52">
        <f>IF(Tabla1[[#This Row],[SERVICIO]]="COMIDA",3,IF(Tabla1[[#This Row],[SERVICIO]]="CONTROLADO",12,IF(Tabla1[[#This Row],[SERVICIO]]="RÁPIDO",3.75,IF(Tabla1[[#This Row],[SERVICIO]]="NORMAL",2.5,))))</f>
        <v>3.75</v>
      </c>
      <c r="R5052">
        <f>IF(Tabla1[[#This Row],[SERVICIO]]="COMIDA",3.5,IF(Tabla1[[#This Row],[SERVICIO]]="CONTROLADO",8,IF(Tabla1[[#This Row],[SERVICIO]]="RÁPIDO",4.5,IF(Tabla1[[#This Row],[SERVICIO]]="NORMAL",3,))))</f>
        <v>4.5</v>
      </c>
      <c r="S50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2" s="2">
        <f>IF(Tabla1[[#This Row],[KILOMETROS ADICIONALES]]=0,Tabla1[[#This Row],[KILOMETROS]]*Tabla1[[#This Row],[COSTO NORMAL]],Tabla1[[#This Row],[COSTO NORMAL]]*Tabla1[[#This Row],[KILOMETROS HASTA]])</f>
        <v>14.49</v>
      </c>
      <c r="U5052" s="2">
        <f>Tabla1[[#This Row],[KILOMETROS ADICIONALES]]*Tabla1[[#This Row],[COSTO ADICIONAL]]</f>
        <v>0</v>
      </c>
      <c r="V5052">
        <v>133.16</v>
      </c>
      <c r="W5052" s="2">
        <f>Tabla1[[#This Row],[COSTO NORMAL2]]+Tabla1[[#This Row],[COSTO ADICIONAL2]]</f>
        <v>14.49</v>
      </c>
    </row>
    <row r="5053" spans="1:23" x14ac:dyDescent="0.25">
      <c r="A5053" t="s">
        <v>128</v>
      </c>
      <c r="B5053" t="s">
        <v>8016</v>
      </c>
      <c r="C5053" t="s">
        <v>14144</v>
      </c>
      <c r="D5053" t="s">
        <v>13</v>
      </c>
      <c r="E5053" t="s">
        <v>14845</v>
      </c>
      <c r="F5053" t="s">
        <v>76</v>
      </c>
      <c r="G5053" t="s">
        <v>15</v>
      </c>
      <c r="H5053" t="s">
        <v>128</v>
      </c>
      <c r="I5053" t="s">
        <v>8017</v>
      </c>
      <c r="J5053" t="str">
        <f>MID(Tabla1[[#This Row],[HORA2]],1,2)</f>
        <v>12</v>
      </c>
      <c r="K5053" t="s">
        <v>35</v>
      </c>
      <c r="L5053" t="s">
        <v>35</v>
      </c>
      <c r="M5053" t="s">
        <v>14867</v>
      </c>
      <c r="N5053" t="s">
        <v>22</v>
      </c>
      <c r="O5053">
        <v>1.8199999999999998</v>
      </c>
      <c r="P50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53">
        <f>IF(Tabla1[[#This Row],[SERVICIO]]="COMIDA",3,IF(Tabla1[[#This Row],[SERVICIO]]="CONTROLADO",12,IF(Tabla1[[#This Row],[SERVICIO]]="RÁPIDO",3.75,IF(Tabla1[[#This Row],[SERVICIO]]="NORMAL",2.5,))))</f>
        <v>3.75</v>
      </c>
      <c r="R5053">
        <f>IF(Tabla1[[#This Row],[SERVICIO]]="COMIDA",3.5,IF(Tabla1[[#This Row],[SERVICIO]]="CONTROLADO",8,IF(Tabla1[[#This Row],[SERVICIO]]="RÁPIDO",4.5,IF(Tabla1[[#This Row],[SERVICIO]]="NORMAL",3,))))</f>
        <v>4.5</v>
      </c>
      <c r="S50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3" s="2">
        <f>IF(Tabla1[[#This Row],[KILOMETROS ADICIONALES]]=0,Tabla1[[#This Row],[KILOMETROS]]*Tabla1[[#This Row],[COSTO NORMAL]],Tabla1[[#This Row],[COSTO NORMAL]]*Tabla1[[#This Row],[KILOMETROS HASTA]])</f>
        <v>8.19</v>
      </c>
      <c r="U5053" s="2">
        <f>Tabla1[[#This Row],[KILOMETROS ADICIONALES]]*Tabla1[[#This Row],[COSTO ADICIONAL]]</f>
        <v>0</v>
      </c>
      <c r="V5053">
        <v>135.71</v>
      </c>
      <c r="W5053" s="2">
        <f>Tabla1[[#This Row],[COSTO NORMAL2]]+Tabla1[[#This Row],[COSTO ADICIONAL2]]</f>
        <v>8.19</v>
      </c>
    </row>
    <row r="5054" spans="1:23" x14ac:dyDescent="0.25">
      <c r="A5054" t="s">
        <v>128</v>
      </c>
      <c r="B5054" t="s">
        <v>8018</v>
      </c>
      <c r="C5054" t="s">
        <v>14145</v>
      </c>
      <c r="D5054" t="s">
        <v>13</v>
      </c>
      <c r="E5054" t="s">
        <v>14845</v>
      </c>
      <c r="F5054" t="s">
        <v>76</v>
      </c>
      <c r="G5054" t="s">
        <v>15</v>
      </c>
      <c r="H5054" t="s">
        <v>128</v>
      </c>
      <c r="I5054" t="s">
        <v>8019</v>
      </c>
      <c r="J5054" t="str">
        <f>MID(Tabla1[[#This Row],[HORA2]],1,2)</f>
        <v>15</v>
      </c>
      <c r="K5054" t="s">
        <v>110</v>
      </c>
      <c r="L5054" t="s">
        <v>110</v>
      </c>
      <c r="M5054" t="s">
        <v>14867</v>
      </c>
      <c r="N5054" t="s">
        <v>22</v>
      </c>
      <c r="O5054">
        <v>10.47</v>
      </c>
      <c r="P50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6.7200000000000006</v>
      </c>
      <c r="Q5054">
        <f>IF(Tabla1[[#This Row],[SERVICIO]]="COMIDA",3,IF(Tabla1[[#This Row],[SERVICIO]]="CONTROLADO",12,IF(Tabla1[[#This Row],[SERVICIO]]="RÁPIDO",3.75,IF(Tabla1[[#This Row],[SERVICIO]]="NORMAL",2.5,))))</f>
        <v>3.75</v>
      </c>
      <c r="R5054">
        <f>IF(Tabla1[[#This Row],[SERVICIO]]="COMIDA",3.5,IF(Tabla1[[#This Row],[SERVICIO]]="CONTROLADO",8,IF(Tabla1[[#This Row],[SERVICIO]]="RÁPIDO",4.5,IF(Tabla1[[#This Row],[SERVICIO]]="NORMAL",3,))))</f>
        <v>4.5</v>
      </c>
      <c r="S50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4" s="2">
        <f>IF(Tabla1[[#This Row],[KILOMETROS ADICIONALES]]=0,Tabla1[[#This Row],[KILOMETROS]]*Tabla1[[#This Row],[COSTO NORMAL]],Tabla1[[#This Row],[COSTO NORMAL]]*Tabla1[[#This Row],[KILOMETROS HASTA]])</f>
        <v>16.875</v>
      </c>
      <c r="U5054" s="2">
        <f>Tabla1[[#This Row],[KILOMETROS ADICIONALES]]*Tabla1[[#This Row],[COSTO ADICIONAL]]</f>
        <v>3.6960000000000006</v>
      </c>
      <c r="V5054">
        <v>157.75</v>
      </c>
      <c r="W5054" s="2">
        <f>Tabla1[[#This Row],[COSTO NORMAL2]]+Tabla1[[#This Row],[COSTO ADICIONAL2]]</f>
        <v>20.571000000000002</v>
      </c>
    </row>
    <row r="5055" spans="1:23" x14ac:dyDescent="0.25">
      <c r="A5055" t="s">
        <v>128</v>
      </c>
      <c r="B5055" t="s">
        <v>8018</v>
      </c>
      <c r="C5055" t="s">
        <v>14146</v>
      </c>
      <c r="D5055" t="s">
        <v>13</v>
      </c>
      <c r="E5055" t="s">
        <v>14845</v>
      </c>
      <c r="F5055" t="s">
        <v>76</v>
      </c>
      <c r="G5055" t="s">
        <v>15</v>
      </c>
      <c r="H5055" t="s">
        <v>128</v>
      </c>
      <c r="I5055" t="s">
        <v>8020</v>
      </c>
      <c r="J5055" t="str">
        <f>MID(Tabla1[[#This Row],[HORA2]],1,2)</f>
        <v>15</v>
      </c>
      <c r="K5055" t="s">
        <v>110</v>
      </c>
      <c r="L5055" t="s">
        <v>110</v>
      </c>
      <c r="M5055" t="s">
        <v>14867</v>
      </c>
      <c r="N5055" t="s">
        <v>22</v>
      </c>
      <c r="O5055">
        <v>11.67</v>
      </c>
      <c r="P50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7.92</v>
      </c>
      <c r="Q5055">
        <f>IF(Tabla1[[#This Row],[SERVICIO]]="COMIDA",3,IF(Tabla1[[#This Row],[SERVICIO]]="CONTROLADO",12,IF(Tabla1[[#This Row],[SERVICIO]]="RÁPIDO",3.75,IF(Tabla1[[#This Row],[SERVICIO]]="NORMAL",2.5,))))</f>
        <v>3.75</v>
      </c>
      <c r="R5055">
        <f>IF(Tabla1[[#This Row],[SERVICIO]]="COMIDA",3.5,IF(Tabla1[[#This Row],[SERVICIO]]="CONTROLADO",8,IF(Tabla1[[#This Row],[SERVICIO]]="RÁPIDO",4.5,IF(Tabla1[[#This Row],[SERVICIO]]="NORMAL",3,))))</f>
        <v>4.5</v>
      </c>
      <c r="S50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5" s="2">
        <f>IF(Tabla1[[#This Row],[KILOMETROS ADICIONALES]]=0,Tabla1[[#This Row],[KILOMETROS]]*Tabla1[[#This Row],[COSTO NORMAL]],Tabla1[[#This Row],[COSTO NORMAL]]*Tabla1[[#This Row],[KILOMETROS HASTA]])</f>
        <v>16.875</v>
      </c>
      <c r="U5055" s="2">
        <f>Tabla1[[#This Row],[KILOMETROS ADICIONALES]]*Tabla1[[#This Row],[COSTO ADICIONAL]]</f>
        <v>4.3559999999999999</v>
      </c>
      <c r="V5055">
        <v>181.34</v>
      </c>
      <c r="W5055" s="2">
        <f>Tabla1[[#This Row],[COSTO NORMAL2]]+Tabla1[[#This Row],[COSTO ADICIONAL2]]</f>
        <v>21.231000000000002</v>
      </c>
    </row>
    <row r="5056" spans="1:23" x14ac:dyDescent="0.25">
      <c r="A5056" t="s">
        <v>128</v>
      </c>
      <c r="B5056" t="s">
        <v>8021</v>
      </c>
      <c r="C5056" t="s">
        <v>14147</v>
      </c>
      <c r="D5056" t="s">
        <v>13</v>
      </c>
      <c r="E5056" t="s">
        <v>14845</v>
      </c>
      <c r="F5056" t="s">
        <v>76</v>
      </c>
      <c r="G5056" t="s">
        <v>15</v>
      </c>
      <c r="H5056" t="s">
        <v>128</v>
      </c>
      <c r="I5056" t="s">
        <v>8022</v>
      </c>
      <c r="J5056" t="str">
        <f>MID(Tabla1[[#This Row],[HORA2]],1,2)</f>
        <v>14</v>
      </c>
      <c r="K5056" t="s">
        <v>57</v>
      </c>
      <c r="L5056" t="s">
        <v>65</v>
      </c>
      <c r="M5056" t="s">
        <v>14867</v>
      </c>
      <c r="N5056" t="s">
        <v>22</v>
      </c>
      <c r="O5056">
        <v>7.16</v>
      </c>
      <c r="P50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3.41</v>
      </c>
      <c r="Q5056">
        <f>IF(Tabla1[[#This Row],[SERVICIO]]="COMIDA",3,IF(Tabla1[[#This Row],[SERVICIO]]="CONTROLADO",12,IF(Tabla1[[#This Row],[SERVICIO]]="RÁPIDO",3.75,IF(Tabla1[[#This Row],[SERVICIO]]="NORMAL",2.5,))))</f>
        <v>3.75</v>
      </c>
      <c r="R5056">
        <f>IF(Tabla1[[#This Row],[SERVICIO]]="COMIDA",3.5,IF(Tabla1[[#This Row],[SERVICIO]]="CONTROLADO",8,IF(Tabla1[[#This Row],[SERVICIO]]="RÁPIDO",4.5,IF(Tabla1[[#This Row],[SERVICIO]]="NORMAL",3,))))</f>
        <v>4.5</v>
      </c>
      <c r="S50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6" s="2">
        <f>IF(Tabla1[[#This Row],[KILOMETROS ADICIONALES]]=0,Tabla1[[#This Row],[KILOMETROS]]*Tabla1[[#This Row],[COSTO NORMAL]],Tabla1[[#This Row],[COSTO NORMAL]]*Tabla1[[#This Row],[KILOMETROS HASTA]])</f>
        <v>16.875</v>
      </c>
      <c r="U5056" s="2">
        <f>Tabla1[[#This Row],[KILOMETROS ADICIONALES]]*Tabla1[[#This Row],[COSTO ADICIONAL]]</f>
        <v>1.8755000000000002</v>
      </c>
      <c r="V5056">
        <v>97.59</v>
      </c>
      <c r="W5056" s="2">
        <f>Tabla1[[#This Row],[COSTO NORMAL2]]+Tabla1[[#This Row],[COSTO ADICIONAL2]]</f>
        <v>18.750499999999999</v>
      </c>
    </row>
    <row r="5057" spans="1:23" x14ac:dyDescent="0.25">
      <c r="A5057" t="s">
        <v>128</v>
      </c>
      <c r="B5057" t="s">
        <v>8023</v>
      </c>
      <c r="C5057" t="s">
        <v>14148</v>
      </c>
      <c r="D5057" t="s">
        <v>13</v>
      </c>
      <c r="E5057" t="s">
        <v>14845</v>
      </c>
      <c r="F5057" t="s">
        <v>14</v>
      </c>
      <c r="G5057" t="s">
        <v>15</v>
      </c>
      <c r="H5057" t="s">
        <v>128</v>
      </c>
      <c r="I5057" t="s">
        <v>7406</v>
      </c>
      <c r="J5057" t="str">
        <f>MID(Tabla1[[#This Row],[HORA2]],1,2)</f>
        <v>14</v>
      </c>
      <c r="K5057" t="s">
        <v>19</v>
      </c>
      <c r="L5057" t="s">
        <v>19</v>
      </c>
      <c r="M5057" t="s">
        <v>14867</v>
      </c>
      <c r="N5057" t="s">
        <v>22</v>
      </c>
      <c r="O5057">
        <v>1.37</v>
      </c>
      <c r="P50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57">
        <f>IF(Tabla1[[#This Row],[SERVICIO]]="COMIDA",3,IF(Tabla1[[#This Row],[SERVICIO]]="CONTROLADO",12,IF(Tabla1[[#This Row],[SERVICIO]]="RÁPIDO",3.75,IF(Tabla1[[#This Row],[SERVICIO]]="NORMAL",2.5,))))</f>
        <v>3.75</v>
      </c>
      <c r="R5057">
        <f>IF(Tabla1[[#This Row],[SERVICIO]]="COMIDA",3.5,IF(Tabla1[[#This Row],[SERVICIO]]="CONTROLADO",8,IF(Tabla1[[#This Row],[SERVICIO]]="RÁPIDO",4.5,IF(Tabla1[[#This Row],[SERVICIO]]="NORMAL",3,))))</f>
        <v>4.5</v>
      </c>
      <c r="S50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7" s="2">
        <f>IF(Tabla1[[#This Row],[KILOMETROS ADICIONALES]]=0,Tabla1[[#This Row],[KILOMETROS]]*Tabla1[[#This Row],[COSTO NORMAL]],Tabla1[[#This Row],[COSTO NORMAL]]*Tabla1[[#This Row],[KILOMETROS HASTA]])</f>
        <v>6.1650000000000009</v>
      </c>
      <c r="U5057" s="2">
        <f>Tabla1[[#This Row],[KILOMETROS ADICIONALES]]*Tabla1[[#This Row],[COSTO ADICIONAL]]</f>
        <v>0</v>
      </c>
      <c r="V5057">
        <v>112.95</v>
      </c>
      <c r="W5057" s="2">
        <f>Tabla1[[#This Row],[COSTO NORMAL2]]+Tabla1[[#This Row],[COSTO ADICIONAL2]]</f>
        <v>6.1650000000000009</v>
      </c>
    </row>
    <row r="5058" spans="1:23" x14ac:dyDescent="0.25">
      <c r="A5058" t="s">
        <v>128</v>
      </c>
      <c r="B5058" t="s">
        <v>8024</v>
      </c>
      <c r="C5058" t="s">
        <v>14149</v>
      </c>
      <c r="D5058" t="s">
        <v>13</v>
      </c>
      <c r="E5058" t="s">
        <v>14845</v>
      </c>
      <c r="F5058" t="s">
        <v>295</v>
      </c>
      <c r="G5058" t="s">
        <v>15</v>
      </c>
      <c r="H5058" t="s">
        <v>128</v>
      </c>
      <c r="I5058" t="s">
        <v>8025</v>
      </c>
      <c r="J5058" t="str">
        <f>MID(Tabla1[[#This Row],[HORA2]],1,2)</f>
        <v>12</v>
      </c>
      <c r="K5058" t="s">
        <v>57</v>
      </c>
      <c r="L5058" t="s">
        <v>78</v>
      </c>
      <c r="M5058" t="s">
        <v>14867</v>
      </c>
      <c r="N5058" t="s">
        <v>22</v>
      </c>
      <c r="O5058">
        <v>13.33</v>
      </c>
      <c r="P50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9.58</v>
      </c>
      <c r="Q5058">
        <f>IF(Tabla1[[#This Row],[SERVICIO]]="COMIDA",3,IF(Tabla1[[#This Row],[SERVICIO]]="CONTROLADO",12,IF(Tabla1[[#This Row],[SERVICIO]]="RÁPIDO",3.75,IF(Tabla1[[#This Row],[SERVICIO]]="NORMAL",2.5,))))</f>
        <v>3.75</v>
      </c>
      <c r="R5058">
        <f>IF(Tabla1[[#This Row],[SERVICIO]]="COMIDA",3.5,IF(Tabla1[[#This Row],[SERVICIO]]="CONTROLADO",8,IF(Tabla1[[#This Row],[SERVICIO]]="RÁPIDO",4.5,IF(Tabla1[[#This Row],[SERVICIO]]="NORMAL",3,))))</f>
        <v>4.5</v>
      </c>
      <c r="S50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8" s="2">
        <f>IF(Tabla1[[#This Row],[KILOMETROS ADICIONALES]]=0,Tabla1[[#This Row],[KILOMETROS]]*Tabla1[[#This Row],[COSTO NORMAL]],Tabla1[[#This Row],[COSTO NORMAL]]*Tabla1[[#This Row],[KILOMETROS HASTA]])</f>
        <v>16.875</v>
      </c>
      <c r="U5058" s="2">
        <f>Tabla1[[#This Row],[KILOMETROS ADICIONALES]]*Tabla1[[#This Row],[COSTO ADICIONAL]]</f>
        <v>5.2690000000000001</v>
      </c>
      <c r="V5058">
        <v>145.33000000000001</v>
      </c>
      <c r="W5058" s="2">
        <f>Tabla1[[#This Row],[COSTO NORMAL2]]+Tabla1[[#This Row],[COSTO ADICIONAL2]]</f>
        <v>22.143999999999998</v>
      </c>
    </row>
    <row r="5059" spans="1:23" x14ac:dyDescent="0.25">
      <c r="A5059" t="s">
        <v>128</v>
      </c>
      <c r="B5059" t="s">
        <v>5711</v>
      </c>
      <c r="C5059" t="s">
        <v>14150</v>
      </c>
      <c r="D5059" t="s">
        <v>13</v>
      </c>
      <c r="E5059" t="s">
        <v>14845</v>
      </c>
      <c r="F5059" t="s">
        <v>14</v>
      </c>
      <c r="G5059" t="s">
        <v>15</v>
      </c>
      <c r="H5059" t="s">
        <v>128</v>
      </c>
      <c r="I5059" t="s">
        <v>8026</v>
      </c>
      <c r="J5059" t="str">
        <f>MID(Tabla1[[#This Row],[HORA2]],1,2)</f>
        <v>13</v>
      </c>
      <c r="K5059" t="s">
        <v>53</v>
      </c>
      <c r="L5059" t="s">
        <v>31</v>
      </c>
      <c r="M5059" t="s">
        <v>14867</v>
      </c>
      <c r="N5059" t="s">
        <v>22</v>
      </c>
      <c r="O5059">
        <v>11.16</v>
      </c>
      <c r="P50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7.41</v>
      </c>
      <c r="Q5059">
        <f>IF(Tabla1[[#This Row],[SERVICIO]]="COMIDA",3,IF(Tabla1[[#This Row],[SERVICIO]]="CONTROLADO",12,IF(Tabla1[[#This Row],[SERVICIO]]="RÁPIDO",3.75,IF(Tabla1[[#This Row],[SERVICIO]]="NORMAL",2.5,))))</f>
        <v>3.75</v>
      </c>
      <c r="R5059">
        <f>IF(Tabla1[[#This Row],[SERVICIO]]="COMIDA",3.5,IF(Tabla1[[#This Row],[SERVICIO]]="CONTROLADO",8,IF(Tabla1[[#This Row],[SERVICIO]]="RÁPIDO",4.5,IF(Tabla1[[#This Row],[SERVICIO]]="NORMAL",3,))))</f>
        <v>4.5</v>
      </c>
      <c r="S50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59" s="2">
        <f>IF(Tabla1[[#This Row],[KILOMETROS ADICIONALES]]=0,Tabla1[[#This Row],[KILOMETROS]]*Tabla1[[#This Row],[COSTO NORMAL]],Tabla1[[#This Row],[COSTO NORMAL]]*Tabla1[[#This Row],[KILOMETROS HASTA]])</f>
        <v>16.875</v>
      </c>
      <c r="U5059" s="2">
        <f>Tabla1[[#This Row],[KILOMETROS ADICIONALES]]*Tabla1[[#This Row],[COSTO ADICIONAL]]</f>
        <v>4.0755000000000008</v>
      </c>
      <c r="V5059">
        <v>104.44</v>
      </c>
      <c r="W5059" s="2">
        <f>Tabla1[[#This Row],[COSTO NORMAL2]]+Tabla1[[#This Row],[COSTO ADICIONAL2]]</f>
        <v>20.950500000000002</v>
      </c>
    </row>
    <row r="5060" spans="1:23" x14ac:dyDescent="0.25">
      <c r="A5060" t="s">
        <v>128</v>
      </c>
      <c r="B5060" t="s">
        <v>8027</v>
      </c>
      <c r="C5060" t="s">
        <v>14151</v>
      </c>
      <c r="D5060" t="s">
        <v>13</v>
      </c>
      <c r="E5060" t="s">
        <v>14847</v>
      </c>
      <c r="F5060" t="s">
        <v>14</v>
      </c>
      <c r="G5060" t="s">
        <v>15</v>
      </c>
      <c r="H5060" t="s">
        <v>128</v>
      </c>
      <c r="I5060" t="s">
        <v>8028</v>
      </c>
      <c r="J5060" t="str">
        <f>MID(Tabla1[[#This Row],[HORA2]],1,2)</f>
        <v>12</v>
      </c>
      <c r="K5060" t="s">
        <v>19</v>
      </c>
      <c r="L5060" t="s">
        <v>92</v>
      </c>
      <c r="M5060" t="s">
        <v>14867</v>
      </c>
      <c r="N5060" t="s">
        <v>22</v>
      </c>
      <c r="O5060">
        <v>3.5300000000000002</v>
      </c>
      <c r="P50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0.53000000000000025</v>
      </c>
      <c r="Q5060">
        <f>IF(Tabla1[[#This Row],[SERVICIO]]="COMIDA",3,IF(Tabla1[[#This Row],[SERVICIO]]="CONTROLADO",12,IF(Tabla1[[#This Row],[SERVICIO]]="RÁPIDO",3.75,IF(Tabla1[[#This Row],[SERVICIO]]="NORMAL",2.5,))))</f>
        <v>3</v>
      </c>
      <c r="R5060">
        <f>IF(Tabla1[[#This Row],[SERVICIO]]="COMIDA",3.5,IF(Tabla1[[#This Row],[SERVICIO]]="CONTROLADO",8,IF(Tabla1[[#This Row],[SERVICIO]]="RÁPIDO",4.5,IF(Tabla1[[#This Row],[SERVICIO]]="NORMAL",3,))))</f>
        <v>3.5</v>
      </c>
      <c r="S5060">
        <f>IF(Tabla1[[#This Row],[SERVICIO]]="COMIDA",0.75,IF(Tabla1[[#This Row],[SERVICIO]]="CONTROLADO",2.65,IF(Tabla1[[#This Row],[SERVICIO]]="RÁPIDO",0.55,IF(Tabla1[[#This Row],[SERVICIO]]="NORMAL",1.2,))))</f>
        <v>0.75</v>
      </c>
      <c r="T5060" s="2">
        <f>IF(Tabla1[[#This Row],[KILOMETROS ADICIONALES]]=0,Tabla1[[#This Row],[KILOMETROS]]*Tabla1[[#This Row],[COSTO NORMAL]],Tabla1[[#This Row],[COSTO NORMAL]]*Tabla1[[#This Row],[KILOMETROS HASTA]])</f>
        <v>10.5</v>
      </c>
      <c r="U5060" s="2">
        <f>Tabla1[[#This Row],[KILOMETROS ADICIONALES]]*Tabla1[[#This Row],[COSTO ADICIONAL]]</f>
        <v>0.39750000000000019</v>
      </c>
      <c r="V5060">
        <v>83.16</v>
      </c>
      <c r="W5060" s="2">
        <f>Tabla1[[#This Row],[COSTO NORMAL2]]+Tabla1[[#This Row],[COSTO ADICIONAL2]]</f>
        <v>10.897500000000001</v>
      </c>
    </row>
    <row r="5061" spans="1:23" x14ac:dyDescent="0.25">
      <c r="A5061" t="s">
        <v>128</v>
      </c>
      <c r="B5061" t="s">
        <v>8029</v>
      </c>
      <c r="C5061" t="s">
        <v>14152</v>
      </c>
      <c r="D5061" t="s">
        <v>13</v>
      </c>
      <c r="E5061" t="s">
        <v>14845</v>
      </c>
      <c r="F5061" t="s">
        <v>14</v>
      </c>
      <c r="G5061" t="s">
        <v>15</v>
      </c>
      <c r="H5061" t="s">
        <v>128</v>
      </c>
      <c r="I5061" t="s">
        <v>1853</v>
      </c>
      <c r="J5061" t="str">
        <f>MID(Tabla1[[#This Row],[HORA2]],1,2)</f>
        <v>15</v>
      </c>
      <c r="K5061" t="s">
        <v>79</v>
      </c>
      <c r="L5061" t="s">
        <v>110</v>
      </c>
      <c r="M5061" t="s">
        <v>14867</v>
      </c>
      <c r="N5061" t="s">
        <v>22</v>
      </c>
      <c r="O5061">
        <v>11.08</v>
      </c>
      <c r="P50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7.33</v>
      </c>
      <c r="Q5061">
        <f>IF(Tabla1[[#This Row],[SERVICIO]]="COMIDA",3,IF(Tabla1[[#This Row],[SERVICIO]]="CONTROLADO",12,IF(Tabla1[[#This Row],[SERVICIO]]="RÁPIDO",3.75,IF(Tabla1[[#This Row],[SERVICIO]]="NORMAL",2.5,))))</f>
        <v>3.75</v>
      </c>
      <c r="R5061">
        <f>IF(Tabla1[[#This Row],[SERVICIO]]="COMIDA",3.5,IF(Tabla1[[#This Row],[SERVICIO]]="CONTROLADO",8,IF(Tabla1[[#This Row],[SERVICIO]]="RÁPIDO",4.5,IF(Tabla1[[#This Row],[SERVICIO]]="NORMAL",3,))))</f>
        <v>4.5</v>
      </c>
      <c r="S50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1" s="2">
        <f>IF(Tabla1[[#This Row],[KILOMETROS ADICIONALES]]=0,Tabla1[[#This Row],[KILOMETROS]]*Tabla1[[#This Row],[COSTO NORMAL]],Tabla1[[#This Row],[COSTO NORMAL]]*Tabla1[[#This Row],[KILOMETROS HASTA]])</f>
        <v>16.875</v>
      </c>
      <c r="U5061" s="2">
        <f>Tabla1[[#This Row],[KILOMETROS ADICIONALES]]*Tabla1[[#This Row],[COSTO ADICIONAL]]</f>
        <v>4.0315000000000003</v>
      </c>
      <c r="V5061">
        <v>42.17</v>
      </c>
      <c r="W5061" s="2">
        <f>Tabla1[[#This Row],[COSTO NORMAL2]]+Tabla1[[#This Row],[COSTO ADICIONAL2]]</f>
        <v>20.906500000000001</v>
      </c>
    </row>
    <row r="5062" spans="1:23" x14ac:dyDescent="0.25">
      <c r="A5062" t="s">
        <v>128</v>
      </c>
      <c r="B5062" t="s">
        <v>8030</v>
      </c>
      <c r="C5062" t="s">
        <v>14153</v>
      </c>
      <c r="D5062" t="s">
        <v>13</v>
      </c>
      <c r="E5062" t="s">
        <v>14845</v>
      </c>
      <c r="F5062" t="s">
        <v>295</v>
      </c>
      <c r="G5062" t="s">
        <v>15</v>
      </c>
      <c r="H5062" t="s">
        <v>128</v>
      </c>
      <c r="I5062" t="s">
        <v>2327</v>
      </c>
      <c r="J5062" t="str">
        <f>MID(Tabla1[[#This Row],[HORA2]],1,2)</f>
        <v>14</v>
      </c>
      <c r="K5062" t="s">
        <v>19</v>
      </c>
      <c r="L5062" t="s">
        <v>323</v>
      </c>
      <c r="M5062" t="s">
        <v>14867</v>
      </c>
      <c r="N5062" t="s">
        <v>22</v>
      </c>
      <c r="O5062">
        <v>10.68</v>
      </c>
      <c r="P50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6.93</v>
      </c>
      <c r="Q5062">
        <f>IF(Tabla1[[#This Row],[SERVICIO]]="COMIDA",3,IF(Tabla1[[#This Row],[SERVICIO]]="CONTROLADO",12,IF(Tabla1[[#This Row],[SERVICIO]]="RÁPIDO",3.75,IF(Tabla1[[#This Row],[SERVICIO]]="NORMAL",2.5,))))</f>
        <v>3.75</v>
      </c>
      <c r="R5062">
        <f>IF(Tabla1[[#This Row],[SERVICIO]]="COMIDA",3.5,IF(Tabla1[[#This Row],[SERVICIO]]="CONTROLADO",8,IF(Tabla1[[#This Row],[SERVICIO]]="RÁPIDO",4.5,IF(Tabla1[[#This Row],[SERVICIO]]="NORMAL",3,))))</f>
        <v>4.5</v>
      </c>
      <c r="S50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2" s="2">
        <f>IF(Tabla1[[#This Row],[KILOMETROS ADICIONALES]]=0,Tabla1[[#This Row],[KILOMETROS]]*Tabla1[[#This Row],[COSTO NORMAL]],Tabla1[[#This Row],[COSTO NORMAL]]*Tabla1[[#This Row],[KILOMETROS HASTA]])</f>
        <v>16.875</v>
      </c>
      <c r="U5062" s="2">
        <f>Tabla1[[#This Row],[KILOMETROS ADICIONALES]]*Tabla1[[#This Row],[COSTO ADICIONAL]]</f>
        <v>3.8115000000000001</v>
      </c>
      <c r="V5062">
        <v>57.94</v>
      </c>
      <c r="W5062" s="2">
        <f>Tabla1[[#This Row],[COSTO NORMAL2]]+Tabla1[[#This Row],[COSTO ADICIONAL2]]</f>
        <v>20.686499999999999</v>
      </c>
    </row>
    <row r="5063" spans="1:23" x14ac:dyDescent="0.25">
      <c r="A5063" t="s">
        <v>128</v>
      </c>
      <c r="B5063" t="s">
        <v>8031</v>
      </c>
      <c r="C5063" t="s">
        <v>14154</v>
      </c>
      <c r="D5063" t="s">
        <v>13</v>
      </c>
      <c r="E5063" t="s">
        <v>14845</v>
      </c>
      <c r="F5063" t="s">
        <v>14</v>
      </c>
      <c r="G5063" t="s">
        <v>15</v>
      </c>
      <c r="H5063" t="s">
        <v>128</v>
      </c>
      <c r="I5063" t="s">
        <v>8032</v>
      </c>
      <c r="J5063" t="str">
        <f>MID(Tabla1[[#This Row],[HORA2]],1,2)</f>
        <v>16</v>
      </c>
      <c r="K5063" t="s">
        <v>271</v>
      </c>
      <c r="L5063" t="s">
        <v>271</v>
      </c>
      <c r="M5063" t="s">
        <v>14867</v>
      </c>
      <c r="N5063" t="s">
        <v>22</v>
      </c>
      <c r="O5063">
        <v>8.1999999999999993</v>
      </c>
      <c r="P50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4.4499999999999993</v>
      </c>
      <c r="Q5063">
        <f>IF(Tabla1[[#This Row],[SERVICIO]]="COMIDA",3,IF(Tabla1[[#This Row],[SERVICIO]]="CONTROLADO",12,IF(Tabla1[[#This Row],[SERVICIO]]="RÁPIDO",3.75,IF(Tabla1[[#This Row],[SERVICIO]]="NORMAL",2.5,))))</f>
        <v>3.75</v>
      </c>
      <c r="R5063">
        <f>IF(Tabla1[[#This Row],[SERVICIO]]="COMIDA",3.5,IF(Tabla1[[#This Row],[SERVICIO]]="CONTROLADO",8,IF(Tabla1[[#This Row],[SERVICIO]]="RÁPIDO",4.5,IF(Tabla1[[#This Row],[SERVICIO]]="NORMAL",3,))))</f>
        <v>4.5</v>
      </c>
      <c r="S50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3" s="2">
        <f>IF(Tabla1[[#This Row],[KILOMETROS ADICIONALES]]=0,Tabla1[[#This Row],[KILOMETROS]]*Tabla1[[#This Row],[COSTO NORMAL]],Tabla1[[#This Row],[COSTO NORMAL]]*Tabla1[[#This Row],[KILOMETROS HASTA]])</f>
        <v>16.875</v>
      </c>
      <c r="U5063" s="2">
        <f>Tabla1[[#This Row],[KILOMETROS ADICIONALES]]*Tabla1[[#This Row],[COSTO ADICIONAL]]</f>
        <v>2.4474999999999998</v>
      </c>
      <c r="V5063">
        <v>1.42</v>
      </c>
      <c r="W5063" s="2">
        <f>Tabla1[[#This Row],[COSTO NORMAL2]]+Tabla1[[#This Row],[COSTO ADICIONAL2]]</f>
        <v>19.322499999999998</v>
      </c>
    </row>
    <row r="5064" spans="1:23" x14ac:dyDescent="0.25">
      <c r="A5064" t="s">
        <v>128</v>
      </c>
      <c r="B5064" t="s">
        <v>8033</v>
      </c>
      <c r="C5064" t="s">
        <v>14155</v>
      </c>
      <c r="D5064" t="s">
        <v>13</v>
      </c>
      <c r="E5064" t="s">
        <v>14845</v>
      </c>
      <c r="F5064" t="s">
        <v>14</v>
      </c>
      <c r="G5064" t="s">
        <v>24</v>
      </c>
      <c r="H5064" t="s">
        <v>128</v>
      </c>
      <c r="I5064" t="s">
        <v>8034</v>
      </c>
      <c r="J5064" t="str">
        <f>MID(Tabla1[[#This Row],[HORA2]],1,2)</f>
        <v>18</v>
      </c>
      <c r="K5064" t="s">
        <v>31</v>
      </c>
      <c r="L5064" t="s">
        <v>131</v>
      </c>
      <c r="M5064" t="s">
        <v>14867</v>
      </c>
      <c r="N5064" t="s">
        <v>22</v>
      </c>
      <c r="O5064">
        <v>13.86</v>
      </c>
      <c r="P50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10.11</v>
      </c>
      <c r="Q5064">
        <f>IF(Tabla1[[#This Row],[SERVICIO]]="COMIDA",3,IF(Tabla1[[#This Row],[SERVICIO]]="CONTROLADO",12,IF(Tabla1[[#This Row],[SERVICIO]]="RÁPIDO",3.75,IF(Tabla1[[#This Row],[SERVICIO]]="NORMAL",2.5,))))</f>
        <v>3.75</v>
      </c>
      <c r="R5064">
        <f>IF(Tabla1[[#This Row],[SERVICIO]]="COMIDA",3.5,IF(Tabla1[[#This Row],[SERVICIO]]="CONTROLADO",8,IF(Tabla1[[#This Row],[SERVICIO]]="RÁPIDO",4.5,IF(Tabla1[[#This Row],[SERVICIO]]="NORMAL",3,))))</f>
        <v>4.5</v>
      </c>
      <c r="S50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4" s="2">
        <f>IF(Tabla1[[#This Row],[KILOMETROS ADICIONALES]]=0,Tabla1[[#This Row],[KILOMETROS]]*Tabla1[[#This Row],[COSTO NORMAL]],Tabla1[[#This Row],[COSTO NORMAL]]*Tabla1[[#This Row],[KILOMETROS HASTA]])</f>
        <v>16.875</v>
      </c>
      <c r="U5064" s="2">
        <f>Tabla1[[#This Row],[KILOMETROS ADICIONALES]]*Tabla1[[#This Row],[COSTO ADICIONAL]]</f>
        <v>5.5605000000000002</v>
      </c>
      <c r="V5064">
        <v>45.69</v>
      </c>
      <c r="W5064" s="2">
        <f>Tabla1[[#This Row],[COSTO NORMAL2]]+Tabla1[[#This Row],[COSTO ADICIONAL2]]</f>
        <v>22.435500000000001</v>
      </c>
    </row>
    <row r="5065" spans="1:23" x14ac:dyDescent="0.25">
      <c r="A5065" t="s">
        <v>128</v>
      </c>
      <c r="B5065" t="s">
        <v>6609</v>
      </c>
      <c r="C5065" t="s">
        <v>14156</v>
      </c>
      <c r="D5065" t="s">
        <v>13</v>
      </c>
      <c r="E5065" t="s">
        <v>14845</v>
      </c>
      <c r="F5065" t="s">
        <v>295</v>
      </c>
      <c r="G5065" t="s">
        <v>15</v>
      </c>
      <c r="H5065" t="s">
        <v>128</v>
      </c>
      <c r="I5065" t="s">
        <v>1918</v>
      </c>
      <c r="J5065" t="str">
        <f>MID(Tabla1[[#This Row],[HORA2]],1,2)</f>
        <v>13</v>
      </c>
      <c r="K5065" t="s">
        <v>43</v>
      </c>
      <c r="L5065" t="s">
        <v>49</v>
      </c>
      <c r="M5065" t="s">
        <v>14867</v>
      </c>
      <c r="N5065" t="s">
        <v>22</v>
      </c>
      <c r="O5065">
        <v>8.86</v>
      </c>
      <c r="P50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5.1099999999999994</v>
      </c>
      <c r="Q5065">
        <f>IF(Tabla1[[#This Row],[SERVICIO]]="COMIDA",3,IF(Tabla1[[#This Row],[SERVICIO]]="CONTROLADO",12,IF(Tabla1[[#This Row],[SERVICIO]]="RÁPIDO",3.75,IF(Tabla1[[#This Row],[SERVICIO]]="NORMAL",2.5,))))</f>
        <v>3.75</v>
      </c>
      <c r="R5065">
        <f>IF(Tabla1[[#This Row],[SERVICIO]]="COMIDA",3.5,IF(Tabla1[[#This Row],[SERVICIO]]="CONTROLADO",8,IF(Tabla1[[#This Row],[SERVICIO]]="RÁPIDO",4.5,IF(Tabla1[[#This Row],[SERVICIO]]="NORMAL",3,))))</f>
        <v>4.5</v>
      </c>
      <c r="S50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5" s="2">
        <f>IF(Tabla1[[#This Row],[KILOMETROS ADICIONALES]]=0,Tabla1[[#This Row],[KILOMETROS]]*Tabla1[[#This Row],[COSTO NORMAL]],Tabla1[[#This Row],[COSTO NORMAL]]*Tabla1[[#This Row],[KILOMETROS HASTA]])</f>
        <v>16.875</v>
      </c>
      <c r="U5065" s="2">
        <f>Tabla1[[#This Row],[KILOMETROS ADICIONALES]]*Tabla1[[#This Row],[COSTO ADICIONAL]]</f>
        <v>2.8104999999999998</v>
      </c>
      <c r="V5065">
        <v>50.31</v>
      </c>
      <c r="W5065" s="2">
        <f>Tabla1[[#This Row],[COSTO NORMAL2]]+Tabla1[[#This Row],[COSTO ADICIONAL2]]</f>
        <v>19.685500000000001</v>
      </c>
    </row>
    <row r="5066" spans="1:23" x14ac:dyDescent="0.25">
      <c r="A5066" t="s">
        <v>128</v>
      </c>
      <c r="B5066" t="s">
        <v>8035</v>
      </c>
      <c r="C5066" t="s">
        <v>14157</v>
      </c>
      <c r="D5066" t="s">
        <v>13</v>
      </c>
      <c r="E5066" t="s">
        <v>14845</v>
      </c>
      <c r="F5066" t="s">
        <v>14</v>
      </c>
      <c r="G5066" t="s">
        <v>15</v>
      </c>
      <c r="H5066" t="s">
        <v>128</v>
      </c>
      <c r="I5066" t="s">
        <v>8036</v>
      </c>
      <c r="J5066" t="str">
        <f>MID(Tabla1[[#This Row],[HORA2]],1,2)</f>
        <v>16</v>
      </c>
      <c r="K5066" t="s">
        <v>43</v>
      </c>
      <c r="L5066" t="s">
        <v>65</v>
      </c>
      <c r="M5066" t="s">
        <v>14867</v>
      </c>
      <c r="N5066" t="s">
        <v>22</v>
      </c>
      <c r="O5066">
        <v>10.78</v>
      </c>
      <c r="P50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7.0299999999999994</v>
      </c>
      <c r="Q5066">
        <f>IF(Tabla1[[#This Row],[SERVICIO]]="COMIDA",3,IF(Tabla1[[#This Row],[SERVICIO]]="CONTROLADO",12,IF(Tabla1[[#This Row],[SERVICIO]]="RÁPIDO",3.75,IF(Tabla1[[#This Row],[SERVICIO]]="NORMAL",2.5,))))</f>
        <v>3.75</v>
      </c>
      <c r="R5066">
        <f>IF(Tabla1[[#This Row],[SERVICIO]]="COMIDA",3.5,IF(Tabla1[[#This Row],[SERVICIO]]="CONTROLADO",8,IF(Tabla1[[#This Row],[SERVICIO]]="RÁPIDO",4.5,IF(Tabla1[[#This Row],[SERVICIO]]="NORMAL",3,))))</f>
        <v>4.5</v>
      </c>
      <c r="S50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66" s="2">
        <f>IF(Tabla1[[#This Row],[KILOMETROS ADICIONALES]]=0,Tabla1[[#This Row],[KILOMETROS]]*Tabla1[[#This Row],[COSTO NORMAL]],Tabla1[[#This Row],[COSTO NORMAL]]*Tabla1[[#This Row],[KILOMETROS HASTA]])</f>
        <v>16.875</v>
      </c>
      <c r="U5066" s="2">
        <f>Tabla1[[#This Row],[KILOMETROS ADICIONALES]]*Tabla1[[#This Row],[COSTO ADICIONAL]]</f>
        <v>3.8664999999999998</v>
      </c>
      <c r="V5066">
        <v>231.42</v>
      </c>
      <c r="W5066" s="2">
        <f>Tabla1[[#This Row],[COSTO NORMAL2]]+Tabla1[[#This Row],[COSTO ADICIONAL2]]</f>
        <v>20.741499999999998</v>
      </c>
    </row>
    <row r="5067" spans="1:23" x14ac:dyDescent="0.25">
      <c r="A5067" t="s">
        <v>128</v>
      </c>
      <c r="B5067" t="s">
        <v>8037</v>
      </c>
      <c r="C5067" t="s">
        <v>14158</v>
      </c>
      <c r="D5067" t="s">
        <v>13</v>
      </c>
      <c r="E5067" t="s">
        <v>14847</v>
      </c>
      <c r="F5067" t="s">
        <v>14</v>
      </c>
      <c r="G5067" t="s">
        <v>15</v>
      </c>
      <c r="H5067" t="s">
        <v>128</v>
      </c>
      <c r="I5067" t="s">
        <v>6182</v>
      </c>
      <c r="J5067" t="str">
        <f>MID(Tabla1[[#This Row],[HORA2]],1,2)</f>
        <v>17</v>
      </c>
      <c r="K5067" t="s">
        <v>19</v>
      </c>
      <c r="L5067" t="s">
        <v>92</v>
      </c>
      <c r="M5067" t="s">
        <v>14867</v>
      </c>
      <c r="N5067" t="s">
        <v>22</v>
      </c>
      <c r="O5067">
        <v>18.39</v>
      </c>
      <c r="P50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</v>
      </c>
      <c r="Q5067">
        <f>IF(Tabla1[[#This Row],[SERVICIO]]="COMIDA",3,IF(Tabla1[[#This Row],[SERVICIO]]="CONTROLADO",12,IF(Tabla1[[#This Row],[SERVICIO]]="RÁPIDO",3.75,IF(Tabla1[[#This Row],[SERVICIO]]="NORMAL",2.5,))))</f>
        <v>3</v>
      </c>
      <c r="R5067">
        <f>IF(Tabla1[[#This Row],[SERVICIO]]="COMIDA",3.5,IF(Tabla1[[#This Row],[SERVICIO]]="CONTROLADO",8,IF(Tabla1[[#This Row],[SERVICIO]]="RÁPIDO",4.5,IF(Tabla1[[#This Row],[SERVICIO]]="NORMAL",3,))))</f>
        <v>3.5</v>
      </c>
      <c r="S5067">
        <f>IF(Tabla1[[#This Row],[SERVICIO]]="COMIDA",0.75,IF(Tabla1[[#This Row],[SERVICIO]]="CONTROLADO",2.65,IF(Tabla1[[#This Row],[SERVICIO]]="RÁPIDO",0.55,IF(Tabla1[[#This Row],[SERVICIO]]="NORMAL",1.2,))))</f>
        <v>0.75</v>
      </c>
      <c r="T5067" s="2">
        <f>IF(Tabla1[[#This Row],[KILOMETROS ADICIONALES]]=0,Tabla1[[#This Row],[KILOMETROS]]*Tabla1[[#This Row],[COSTO NORMAL]],Tabla1[[#This Row],[COSTO NORMAL]]*Tabla1[[#This Row],[KILOMETROS HASTA]])</f>
        <v>10.5</v>
      </c>
      <c r="U5067" s="2">
        <f>Tabla1[[#This Row],[KILOMETROS ADICIONALES]]*Tabla1[[#This Row],[COSTO ADICIONAL]]</f>
        <v>11.5425</v>
      </c>
      <c r="V5067">
        <v>55.42</v>
      </c>
      <c r="W5067" s="2">
        <f>Tabla1[[#This Row],[COSTO NORMAL2]]+Tabla1[[#This Row],[COSTO ADICIONAL2]]</f>
        <v>22.0425</v>
      </c>
    </row>
    <row r="5068" spans="1:23" x14ac:dyDescent="0.25">
      <c r="A5068" t="s">
        <v>128</v>
      </c>
      <c r="B5068" t="s">
        <v>7348</v>
      </c>
      <c r="C5068" t="s">
        <v>14159</v>
      </c>
      <c r="D5068" t="s">
        <v>13</v>
      </c>
      <c r="E5068" t="s">
        <v>14847</v>
      </c>
      <c r="F5068" t="s">
        <v>14</v>
      </c>
      <c r="G5068" t="s">
        <v>15</v>
      </c>
      <c r="H5068" t="s">
        <v>128</v>
      </c>
      <c r="I5068" t="s">
        <v>8038</v>
      </c>
      <c r="J5068" t="str">
        <f>MID(Tabla1[[#This Row],[HORA2]],1,2)</f>
        <v>17</v>
      </c>
      <c r="K5068" t="s">
        <v>19</v>
      </c>
      <c r="L5068" t="s">
        <v>90</v>
      </c>
      <c r="M5068" t="s">
        <v>14867</v>
      </c>
      <c r="N5068" t="s">
        <v>22</v>
      </c>
      <c r="O5068">
        <v>19.41</v>
      </c>
      <c r="P50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16.41</v>
      </c>
      <c r="Q5068">
        <f>IF(Tabla1[[#This Row],[SERVICIO]]="COMIDA",3,IF(Tabla1[[#This Row],[SERVICIO]]="CONTROLADO",12,IF(Tabla1[[#This Row],[SERVICIO]]="RÁPIDO",3.75,IF(Tabla1[[#This Row],[SERVICIO]]="NORMAL",2.5,))))</f>
        <v>3</v>
      </c>
      <c r="R5068">
        <f>IF(Tabla1[[#This Row],[SERVICIO]]="COMIDA",3.5,IF(Tabla1[[#This Row],[SERVICIO]]="CONTROLADO",8,IF(Tabla1[[#This Row],[SERVICIO]]="RÁPIDO",4.5,IF(Tabla1[[#This Row],[SERVICIO]]="NORMAL",3,))))</f>
        <v>3.5</v>
      </c>
      <c r="S5068">
        <f>IF(Tabla1[[#This Row],[SERVICIO]]="COMIDA",0.75,IF(Tabla1[[#This Row],[SERVICIO]]="CONTROLADO",2.65,IF(Tabla1[[#This Row],[SERVICIO]]="RÁPIDO",0.55,IF(Tabla1[[#This Row],[SERVICIO]]="NORMAL",1.2,))))</f>
        <v>0.75</v>
      </c>
      <c r="T5068" s="2">
        <f>IF(Tabla1[[#This Row],[KILOMETROS ADICIONALES]]=0,Tabla1[[#This Row],[KILOMETROS]]*Tabla1[[#This Row],[COSTO NORMAL]],Tabla1[[#This Row],[COSTO NORMAL]]*Tabla1[[#This Row],[KILOMETROS HASTA]])</f>
        <v>10.5</v>
      </c>
      <c r="U5068" s="2">
        <f>Tabla1[[#This Row],[KILOMETROS ADICIONALES]]*Tabla1[[#This Row],[COSTO ADICIONAL]]</f>
        <v>12.307500000000001</v>
      </c>
      <c r="V5068">
        <v>177.01</v>
      </c>
      <c r="W5068" s="2">
        <f>Tabla1[[#This Row],[COSTO NORMAL2]]+Tabla1[[#This Row],[COSTO ADICIONAL2]]</f>
        <v>22.807500000000001</v>
      </c>
    </row>
    <row r="5069" spans="1:23" x14ac:dyDescent="0.25">
      <c r="A5069" t="s">
        <v>128</v>
      </c>
      <c r="B5069" t="s">
        <v>4982</v>
      </c>
      <c r="C5069" t="s">
        <v>14160</v>
      </c>
      <c r="D5069" t="s">
        <v>13</v>
      </c>
      <c r="E5069" t="s">
        <v>14847</v>
      </c>
      <c r="F5069" t="s">
        <v>14</v>
      </c>
      <c r="G5069" t="s">
        <v>15</v>
      </c>
      <c r="H5069" t="s">
        <v>128</v>
      </c>
      <c r="I5069" t="s">
        <v>8039</v>
      </c>
      <c r="J5069" t="str">
        <f>MID(Tabla1[[#This Row],[HORA2]],1,2)</f>
        <v>13</v>
      </c>
      <c r="K5069" t="s">
        <v>19</v>
      </c>
      <c r="L5069" t="s">
        <v>65</v>
      </c>
      <c r="M5069" t="s">
        <v>14867</v>
      </c>
      <c r="N5069" t="s">
        <v>22</v>
      </c>
      <c r="O5069">
        <v>20.11</v>
      </c>
      <c r="P50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17.11</v>
      </c>
      <c r="Q5069">
        <f>IF(Tabla1[[#This Row],[SERVICIO]]="COMIDA",3,IF(Tabla1[[#This Row],[SERVICIO]]="CONTROLADO",12,IF(Tabla1[[#This Row],[SERVICIO]]="RÁPIDO",3.75,IF(Tabla1[[#This Row],[SERVICIO]]="NORMAL",2.5,))))</f>
        <v>3</v>
      </c>
      <c r="R5069">
        <f>IF(Tabla1[[#This Row],[SERVICIO]]="COMIDA",3.5,IF(Tabla1[[#This Row],[SERVICIO]]="CONTROLADO",8,IF(Tabla1[[#This Row],[SERVICIO]]="RÁPIDO",4.5,IF(Tabla1[[#This Row],[SERVICIO]]="NORMAL",3,))))</f>
        <v>3.5</v>
      </c>
      <c r="S5069">
        <f>IF(Tabla1[[#This Row],[SERVICIO]]="COMIDA",0.75,IF(Tabla1[[#This Row],[SERVICIO]]="CONTROLADO",2.65,IF(Tabla1[[#This Row],[SERVICIO]]="RÁPIDO",0.55,IF(Tabla1[[#This Row],[SERVICIO]]="NORMAL",1.2,))))</f>
        <v>0.75</v>
      </c>
      <c r="T5069" s="2">
        <f>IF(Tabla1[[#This Row],[KILOMETROS ADICIONALES]]=0,Tabla1[[#This Row],[KILOMETROS]]*Tabla1[[#This Row],[COSTO NORMAL]],Tabla1[[#This Row],[COSTO NORMAL]]*Tabla1[[#This Row],[KILOMETROS HASTA]])</f>
        <v>10.5</v>
      </c>
      <c r="U5069" s="2">
        <f>Tabla1[[#This Row],[KILOMETROS ADICIONALES]]*Tabla1[[#This Row],[COSTO ADICIONAL]]</f>
        <v>12.8325</v>
      </c>
      <c r="V5069">
        <v>90.18</v>
      </c>
      <c r="W5069" s="2">
        <f>Tabla1[[#This Row],[COSTO NORMAL2]]+Tabla1[[#This Row],[COSTO ADICIONAL2]]</f>
        <v>23.3325</v>
      </c>
    </row>
    <row r="5070" spans="1:23" x14ac:dyDescent="0.25">
      <c r="A5070" t="s">
        <v>128</v>
      </c>
      <c r="B5070" t="s">
        <v>2139</v>
      </c>
      <c r="C5070" t="s">
        <v>14161</v>
      </c>
      <c r="E5070" t="s">
        <v>14845</v>
      </c>
      <c r="F5070" t="s">
        <v>76</v>
      </c>
      <c r="G5070" t="s">
        <v>15</v>
      </c>
      <c r="H5070" t="s">
        <v>128</v>
      </c>
      <c r="I5070" t="s">
        <v>8040</v>
      </c>
      <c r="J5070" t="str">
        <f>MID(Tabla1[[#This Row],[HORA2]],1,2)</f>
        <v>13</v>
      </c>
      <c r="K5070" t="s">
        <v>43</v>
      </c>
      <c r="L5070" t="s">
        <v>78</v>
      </c>
      <c r="M5070" t="s">
        <v>14867</v>
      </c>
      <c r="N5070" t="s">
        <v>22</v>
      </c>
      <c r="O5070">
        <v>5.44</v>
      </c>
      <c r="P50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1.6900000000000004</v>
      </c>
      <c r="Q5070">
        <f>IF(Tabla1[[#This Row],[SERVICIO]]="COMIDA",3,IF(Tabla1[[#This Row],[SERVICIO]]="CONTROLADO",12,IF(Tabla1[[#This Row],[SERVICIO]]="RÁPIDO",3.75,IF(Tabla1[[#This Row],[SERVICIO]]="NORMAL",2.5,))))</f>
        <v>3.75</v>
      </c>
      <c r="R5070">
        <f>IF(Tabla1[[#This Row],[SERVICIO]]="COMIDA",3.5,IF(Tabla1[[#This Row],[SERVICIO]]="CONTROLADO",8,IF(Tabla1[[#This Row],[SERVICIO]]="RÁPIDO",4.5,IF(Tabla1[[#This Row],[SERVICIO]]="NORMAL",3,))))</f>
        <v>4.5</v>
      </c>
      <c r="S50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0" s="2">
        <f>IF(Tabla1[[#This Row],[KILOMETROS ADICIONALES]]=0,Tabla1[[#This Row],[KILOMETROS]]*Tabla1[[#This Row],[COSTO NORMAL]],Tabla1[[#This Row],[COSTO NORMAL]]*Tabla1[[#This Row],[KILOMETROS HASTA]])</f>
        <v>16.875</v>
      </c>
      <c r="U5070" s="2">
        <f>Tabla1[[#This Row],[KILOMETROS ADICIONALES]]*Tabla1[[#This Row],[COSTO ADICIONAL]]</f>
        <v>0.92950000000000033</v>
      </c>
      <c r="V5070">
        <v>191.81</v>
      </c>
      <c r="W5070" s="2">
        <f>Tabla1[[#This Row],[COSTO NORMAL2]]+Tabla1[[#This Row],[COSTO ADICIONAL2]]</f>
        <v>17.804500000000001</v>
      </c>
    </row>
    <row r="5071" spans="1:23" x14ac:dyDescent="0.25">
      <c r="A5071" t="s">
        <v>128</v>
      </c>
      <c r="B5071" t="s">
        <v>8041</v>
      </c>
      <c r="C5071" t="s">
        <v>14162</v>
      </c>
      <c r="E5071" t="s">
        <v>14845</v>
      </c>
      <c r="F5071" t="s">
        <v>76</v>
      </c>
      <c r="G5071" t="s">
        <v>15</v>
      </c>
      <c r="H5071" t="s">
        <v>128</v>
      </c>
      <c r="I5071" t="s">
        <v>8042</v>
      </c>
      <c r="J5071" t="str">
        <f>MID(Tabla1[[#This Row],[HORA2]],1,2)</f>
        <v>13</v>
      </c>
      <c r="K5071" t="s">
        <v>43</v>
      </c>
      <c r="L5071" t="s">
        <v>20</v>
      </c>
      <c r="M5071" t="s">
        <v>14867</v>
      </c>
      <c r="N5071" t="s">
        <v>22</v>
      </c>
      <c r="O5071">
        <v>7.7</v>
      </c>
      <c r="P50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3.95</v>
      </c>
      <c r="Q5071">
        <f>IF(Tabla1[[#This Row],[SERVICIO]]="COMIDA",3,IF(Tabla1[[#This Row],[SERVICIO]]="CONTROLADO",12,IF(Tabla1[[#This Row],[SERVICIO]]="RÁPIDO",3.75,IF(Tabla1[[#This Row],[SERVICIO]]="NORMAL",2.5,))))</f>
        <v>3.75</v>
      </c>
      <c r="R5071">
        <f>IF(Tabla1[[#This Row],[SERVICIO]]="COMIDA",3.5,IF(Tabla1[[#This Row],[SERVICIO]]="CONTROLADO",8,IF(Tabla1[[#This Row],[SERVICIO]]="RÁPIDO",4.5,IF(Tabla1[[#This Row],[SERVICIO]]="NORMAL",3,))))</f>
        <v>4.5</v>
      </c>
      <c r="S50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1" s="2">
        <f>IF(Tabla1[[#This Row],[KILOMETROS ADICIONALES]]=0,Tabla1[[#This Row],[KILOMETROS]]*Tabla1[[#This Row],[COSTO NORMAL]],Tabla1[[#This Row],[COSTO NORMAL]]*Tabla1[[#This Row],[KILOMETROS HASTA]])</f>
        <v>16.875</v>
      </c>
      <c r="U5071" s="2">
        <f>Tabla1[[#This Row],[KILOMETROS ADICIONALES]]*Tabla1[[#This Row],[COSTO ADICIONAL]]</f>
        <v>2.1725000000000003</v>
      </c>
      <c r="V5071">
        <v>157.94</v>
      </c>
      <c r="W5071" s="2">
        <f>Tabla1[[#This Row],[COSTO NORMAL2]]+Tabla1[[#This Row],[COSTO ADICIONAL2]]</f>
        <v>19.047499999999999</v>
      </c>
    </row>
    <row r="5072" spans="1:23" x14ac:dyDescent="0.25">
      <c r="A5072" t="s">
        <v>128</v>
      </c>
      <c r="B5072" t="s">
        <v>8043</v>
      </c>
      <c r="C5072" t="s">
        <v>14163</v>
      </c>
      <c r="D5072" t="s">
        <v>13</v>
      </c>
      <c r="E5072" t="s">
        <v>14845</v>
      </c>
      <c r="F5072" t="s">
        <v>295</v>
      </c>
      <c r="G5072" t="s">
        <v>15</v>
      </c>
      <c r="H5072" t="s">
        <v>128</v>
      </c>
      <c r="I5072" t="s">
        <v>8044</v>
      </c>
      <c r="J5072" t="str">
        <f>MID(Tabla1[[#This Row],[HORA2]],1,2)</f>
        <v>13</v>
      </c>
      <c r="K5072" t="s">
        <v>19</v>
      </c>
      <c r="L5072" t="s">
        <v>61</v>
      </c>
      <c r="M5072" t="s">
        <v>14867</v>
      </c>
      <c r="N5072" t="s">
        <v>22</v>
      </c>
      <c r="O5072">
        <v>16.41</v>
      </c>
      <c r="P50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12.66</v>
      </c>
      <c r="Q5072">
        <f>IF(Tabla1[[#This Row],[SERVICIO]]="COMIDA",3,IF(Tabla1[[#This Row],[SERVICIO]]="CONTROLADO",12,IF(Tabla1[[#This Row],[SERVICIO]]="RÁPIDO",3.75,IF(Tabla1[[#This Row],[SERVICIO]]="NORMAL",2.5,))))</f>
        <v>3.75</v>
      </c>
      <c r="R5072">
        <f>IF(Tabla1[[#This Row],[SERVICIO]]="COMIDA",3.5,IF(Tabla1[[#This Row],[SERVICIO]]="CONTROLADO",8,IF(Tabla1[[#This Row],[SERVICIO]]="RÁPIDO",4.5,IF(Tabla1[[#This Row],[SERVICIO]]="NORMAL",3,))))</f>
        <v>4.5</v>
      </c>
      <c r="S50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2" s="2">
        <f>IF(Tabla1[[#This Row],[KILOMETROS ADICIONALES]]=0,Tabla1[[#This Row],[KILOMETROS]]*Tabla1[[#This Row],[COSTO NORMAL]],Tabla1[[#This Row],[COSTO NORMAL]]*Tabla1[[#This Row],[KILOMETROS HASTA]])</f>
        <v>16.875</v>
      </c>
      <c r="U5072" s="2">
        <f>Tabla1[[#This Row],[KILOMETROS ADICIONALES]]*Tabla1[[#This Row],[COSTO ADICIONAL]]</f>
        <v>6.963000000000001</v>
      </c>
      <c r="V5072">
        <v>16.829999999999998</v>
      </c>
      <c r="W5072" s="2">
        <f>Tabla1[[#This Row],[COSTO NORMAL2]]+Tabla1[[#This Row],[COSTO ADICIONAL2]]</f>
        <v>23.838000000000001</v>
      </c>
    </row>
    <row r="5073" spans="1:23" x14ac:dyDescent="0.25">
      <c r="A5073" t="s">
        <v>128</v>
      </c>
      <c r="B5073" t="s">
        <v>8045</v>
      </c>
      <c r="C5073" t="s">
        <v>14164</v>
      </c>
      <c r="D5073" t="s">
        <v>13</v>
      </c>
      <c r="E5073" t="s">
        <v>14845</v>
      </c>
      <c r="F5073" t="s">
        <v>14</v>
      </c>
      <c r="G5073" t="s">
        <v>15</v>
      </c>
      <c r="H5073" t="s">
        <v>128</v>
      </c>
      <c r="I5073" t="s">
        <v>7359</v>
      </c>
      <c r="J5073" t="str">
        <f>MID(Tabla1[[#This Row],[HORA2]],1,2)</f>
        <v>12</v>
      </c>
      <c r="K5073" t="s">
        <v>53</v>
      </c>
      <c r="L5073" t="s">
        <v>31</v>
      </c>
      <c r="M5073" t="s">
        <v>14867</v>
      </c>
      <c r="N5073" t="s">
        <v>22</v>
      </c>
      <c r="O5073">
        <v>11.83</v>
      </c>
      <c r="P50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8.08</v>
      </c>
      <c r="Q5073">
        <f>IF(Tabla1[[#This Row],[SERVICIO]]="COMIDA",3,IF(Tabla1[[#This Row],[SERVICIO]]="CONTROLADO",12,IF(Tabla1[[#This Row],[SERVICIO]]="RÁPIDO",3.75,IF(Tabla1[[#This Row],[SERVICIO]]="NORMAL",2.5,))))</f>
        <v>3.75</v>
      </c>
      <c r="R5073">
        <f>IF(Tabla1[[#This Row],[SERVICIO]]="COMIDA",3.5,IF(Tabla1[[#This Row],[SERVICIO]]="CONTROLADO",8,IF(Tabla1[[#This Row],[SERVICIO]]="RÁPIDO",4.5,IF(Tabla1[[#This Row],[SERVICIO]]="NORMAL",3,))))</f>
        <v>4.5</v>
      </c>
      <c r="S50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3" s="2">
        <f>IF(Tabla1[[#This Row],[KILOMETROS ADICIONALES]]=0,Tabla1[[#This Row],[KILOMETROS]]*Tabla1[[#This Row],[COSTO NORMAL]],Tabla1[[#This Row],[COSTO NORMAL]]*Tabla1[[#This Row],[KILOMETROS HASTA]])</f>
        <v>16.875</v>
      </c>
      <c r="U5073" s="2">
        <f>Tabla1[[#This Row],[KILOMETROS ADICIONALES]]*Tabla1[[#This Row],[COSTO ADICIONAL]]</f>
        <v>4.4440000000000008</v>
      </c>
      <c r="V5073">
        <v>213.16</v>
      </c>
      <c r="W5073" s="2">
        <f>Tabla1[[#This Row],[COSTO NORMAL2]]+Tabla1[[#This Row],[COSTO ADICIONAL2]]</f>
        <v>21.319000000000003</v>
      </c>
    </row>
    <row r="5074" spans="1:23" x14ac:dyDescent="0.25">
      <c r="A5074" t="s">
        <v>128</v>
      </c>
      <c r="B5074" t="s">
        <v>8046</v>
      </c>
      <c r="C5074" t="s">
        <v>14165</v>
      </c>
      <c r="D5074" t="s">
        <v>13</v>
      </c>
      <c r="E5074" t="s">
        <v>14845</v>
      </c>
      <c r="F5074" t="s">
        <v>14</v>
      </c>
      <c r="G5074" t="s">
        <v>15</v>
      </c>
      <c r="H5074" t="s">
        <v>128</v>
      </c>
      <c r="I5074" t="s">
        <v>8047</v>
      </c>
      <c r="J5074" t="str">
        <f>MID(Tabla1[[#This Row],[HORA2]],1,2)</f>
        <v>13</v>
      </c>
      <c r="K5074" t="s">
        <v>35</v>
      </c>
      <c r="L5074" t="s">
        <v>65</v>
      </c>
      <c r="M5074" t="s">
        <v>14867</v>
      </c>
      <c r="N5074" t="s">
        <v>22</v>
      </c>
      <c r="O5074">
        <v>3.94</v>
      </c>
      <c r="P50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0.18999999999999995</v>
      </c>
      <c r="Q5074">
        <f>IF(Tabla1[[#This Row],[SERVICIO]]="COMIDA",3,IF(Tabla1[[#This Row],[SERVICIO]]="CONTROLADO",12,IF(Tabla1[[#This Row],[SERVICIO]]="RÁPIDO",3.75,IF(Tabla1[[#This Row],[SERVICIO]]="NORMAL",2.5,))))</f>
        <v>3.75</v>
      </c>
      <c r="R5074">
        <f>IF(Tabla1[[#This Row],[SERVICIO]]="COMIDA",3.5,IF(Tabla1[[#This Row],[SERVICIO]]="CONTROLADO",8,IF(Tabla1[[#This Row],[SERVICIO]]="RÁPIDO",4.5,IF(Tabla1[[#This Row],[SERVICIO]]="NORMAL",3,))))</f>
        <v>4.5</v>
      </c>
      <c r="S50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4" s="2">
        <f>IF(Tabla1[[#This Row],[KILOMETROS ADICIONALES]]=0,Tabla1[[#This Row],[KILOMETROS]]*Tabla1[[#This Row],[COSTO NORMAL]],Tabla1[[#This Row],[COSTO NORMAL]]*Tabla1[[#This Row],[KILOMETROS HASTA]])</f>
        <v>16.875</v>
      </c>
      <c r="U5074" s="2">
        <f>Tabla1[[#This Row],[KILOMETROS ADICIONALES]]*Tabla1[[#This Row],[COSTO ADICIONAL]]</f>
        <v>0.10449999999999998</v>
      </c>
      <c r="V5074">
        <v>99.25</v>
      </c>
      <c r="W5074" s="2">
        <f>Tabla1[[#This Row],[COSTO NORMAL2]]+Tabla1[[#This Row],[COSTO ADICIONAL2]]</f>
        <v>16.979500000000002</v>
      </c>
    </row>
    <row r="5075" spans="1:23" x14ac:dyDescent="0.25">
      <c r="A5075" t="s">
        <v>128</v>
      </c>
      <c r="B5075" t="s">
        <v>5878</v>
      </c>
      <c r="C5075" t="s">
        <v>14166</v>
      </c>
      <c r="D5075" t="s">
        <v>13</v>
      </c>
      <c r="E5075" t="s">
        <v>14845</v>
      </c>
      <c r="F5075" t="s">
        <v>14</v>
      </c>
      <c r="G5075" t="s">
        <v>15</v>
      </c>
      <c r="H5075" t="s">
        <v>128</v>
      </c>
      <c r="I5075" t="s">
        <v>8048</v>
      </c>
      <c r="J5075" t="str">
        <f>MID(Tabla1[[#This Row],[HORA2]],1,2)</f>
        <v>14</v>
      </c>
      <c r="K5075" t="s">
        <v>35</v>
      </c>
      <c r="L5075" t="s">
        <v>65</v>
      </c>
      <c r="M5075" t="s">
        <v>14867</v>
      </c>
      <c r="N5075" t="s">
        <v>22</v>
      </c>
      <c r="O5075">
        <v>13.11</v>
      </c>
      <c r="P50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9.36</v>
      </c>
      <c r="Q5075">
        <f>IF(Tabla1[[#This Row],[SERVICIO]]="COMIDA",3,IF(Tabla1[[#This Row],[SERVICIO]]="CONTROLADO",12,IF(Tabla1[[#This Row],[SERVICIO]]="RÁPIDO",3.75,IF(Tabla1[[#This Row],[SERVICIO]]="NORMAL",2.5,))))</f>
        <v>3.75</v>
      </c>
      <c r="R5075">
        <f>IF(Tabla1[[#This Row],[SERVICIO]]="COMIDA",3.5,IF(Tabla1[[#This Row],[SERVICIO]]="CONTROLADO",8,IF(Tabla1[[#This Row],[SERVICIO]]="RÁPIDO",4.5,IF(Tabla1[[#This Row],[SERVICIO]]="NORMAL",3,))))</f>
        <v>4.5</v>
      </c>
      <c r="S50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5" s="2">
        <f>IF(Tabla1[[#This Row],[KILOMETROS ADICIONALES]]=0,Tabla1[[#This Row],[KILOMETROS]]*Tabla1[[#This Row],[COSTO NORMAL]],Tabla1[[#This Row],[COSTO NORMAL]]*Tabla1[[#This Row],[KILOMETROS HASTA]])</f>
        <v>16.875</v>
      </c>
      <c r="U5075" s="2">
        <f>Tabla1[[#This Row],[KILOMETROS ADICIONALES]]*Tabla1[[#This Row],[COSTO ADICIONAL]]</f>
        <v>5.1479999999999997</v>
      </c>
      <c r="V5075">
        <v>240.02</v>
      </c>
      <c r="W5075" s="2">
        <f>Tabla1[[#This Row],[COSTO NORMAL2]]+Tabla1[[#This Row],[COSTO ADICIONAL2]]</f>
        <v>22.023</v>
      </c>
    </row>
    <row r="5076" spans="1:23" x14ac:dyDescent="0.25">
      <c r="A5076" t="s">
        <v>128</v>
      </c>
      <c r="B5076" t="s">
        <v>8049</v>
      </c>
      <c r="C5076" t="s">
        <v>14167</v>
      </c>
      <c r="D5076" t="s">
        <v>13</v>
      </c>
      <c r="E5076" t="s">
        <v>14845</v>
      </c>
      <c r="F5076" t="s">
        <v>76</v>
      </c>
      <c r="G5076" t="s">
        <v>24</v>
      </c>
      <c r="H5076" t="s">
        <v>128</v>
      </c>
      <c r="I5076" t="s">
        <v>8050</v>
      </c>
      <c r="J5076" t="str">
        <f>MID(Tabla1[[#This Row],[HORA2]],1,2)</f>
        <v>13</v>
      </c>
      <c r="K5076" t="s">
        <v>49</v>
      </c>
      <c r="L5076" t="s">
        <v>19</v>
      </c>
      <c r="M5076" t="s">
        <v>14867</v>
      </c>
      <c r="N5076" t="s">
        <v>22</v>
      </c>
      <c r="O5076">
        <v>20.18</v>
      </c>
      <c r="P50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16.43</v>
      </c>
      <c r="Q5076">
        <f>IF(Tabla1[[#This Row],[SERVICIO]]="COMIDA",3,IF(Tabla1[[#This Row],[SERVICIO]]="CONTROLADO",12,IF(Tabla1[[#This Row],[SERVICIO]]="RÁPIDO",3.75,IF(Tabla1[[#This Row],[SERVICIO]]="NORMAL",2.5,))))</f>
        <v>3.75</v>
      </c>
      <c r="R5076">
        <f>IF(Tabla1[[#This Row],[SERVICIO]]="COMIDA",3.5,IF(Tabla1[[#This Row],[SERVICIO]]="CONTROLADO",8,IF(Tabla1[[#This Row],[SERVICIO]]="RÁPIDO",4.5,IF(Tabla1[[#This Row],[SERVICIO]]="NORMAL",3,))))</f>
        <v>4.5</v>
      </c>
      <c r="S50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6" s="2">
        <f>IF(Tabla1[[#This Row],[KILOMETROS ADICIONALES]]=0,Tabla1[[#This Row],[KILOMETROS]]*Tabla1[[#This Row],[COSTO NORMAL]],Tabla1[[#This Row],[COSTO NORMAL]]*Tabla1[[#This Row],[KILOMETROS HASTA]])</f>
        <v>16.875</v>
      </c>
      <c r="U5076" s="2">
        <f>Tabla1[[#This Row],[KILOMETROS ADICIONALES]]*Tabla1[[#This Row],[COSTO ADICIONAL]]</f>
        <v>9.0365000000000002</v>
      </c>
      <c r="V5076">
        <v>32.08</v>
      </c>
      <c r="W5076" s="2">
        <f>Tabla1[[#This Row],[COSTO NORMAL2]]+Tabla1[[#This Row],[COSTO ADICIONAL2]]</f>
        <v>25.9115</v>
      </c>
    </row>
    <row r="5077" spans="1:23" x14ac:dyDescent="0.25">
      <c r="A5077" t="s">
        <v>128</v>
      </c>
      <c r="B5077" t="s">
        <v>8049</v>
      </c>
      <c r="C5077" t="s">
        <v>14168</v>
      </c>
      <c r="D5077" t="s">
        <v>13</v>
      </c>
      <c r="E5077" t="s">
        <v>14845</v>
      </c>
      <c r="F5077" t="s">
        <v>76</v>
      </c>
      <c r="G5077" t="s">
        <v>24</v>
      </c>
      <c r="H5077" t="s">
        <v>128</v>
      </c>
      <c r="I5077" t="s">
        <v>8050</v>
      </c>
      <c r="J5077" t="str">
        <f>MID(Tabla1[[#This Row],[HORA2]],1,2)</f>
        <v>13</v>
      </c>
      <c r="K5077" t="s">
        <v>49</v>
      </c>
      <c r="L5077" t="s">
        <v>19</v>
      </c>
      <c r="M5077" t="s">
        <v>14867</v>
      </c>
      <c r="N5077" t="s">
        <v>22</v>
      </c>
      <c r="O5077">
        <v>18.55</v>
      </c>
      <c r="P50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14.8</v>
      </c>
      <c r="Q5077">
        <f>IF(Tabla1[[#This Row],[SERVICIO]]="COMIDA",3,IF(Tabla1[[#This Row],[SERVICIO]]="CONTROLADO",12,IF(Tabla1[[#This Row],[SERVICIO]]="RÁPIDO",3.75,IF(Tabla1[[#This Row],[SERVICIO]]="NORMAL",2.5,))))</f>
        <v>3.75</v>
      </c>
      <c r="R5077">
        <f>IF(Tabla1[[#This Row],[SERVICIO]]="COMIDA",3.5,IF(Tabla1[[#This Row],[SERVICIO]]="CONTROLADO",8,IF(Tabla1[[#This Row],[SERVICIO]]="RÁPIDO",4.5,IF(Tabla1[[#This Row],[SERVICIO]]="NORMAL",3,))))</f>
        <v>4.5</v>
      </c>
      <c r="S50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7" s="2">
        <f>IF(Tabla1[[#This Row],[KILOMETROS ADICIONALES]]=0,Tabla1[[#This Row],[KILOMETROS]]*Tabla1[[#This Row],[COSTO NORMAL]],Tabla1[[#This Row],[COSTO NORMAL]]*Tabla1[[#This Row],[KILOMETROS HASTA]])</f>
        <v>16.875</v>
      </c>
      <c r="U5077" s="2">
        <f>Tabla1[[#This Row],[KILOMETROS ADICIONALES]]*Tabla1[[#This Row],[COSTO ADICIONAL]]</f>
        <v>8.14</v>
      </c>
      <c r="V5077">
        <v>207.14</v>
      </c>
      <c r="W5077" s="2">
        <f>Tabla1[[#This Row],[COSTO NORMAL2]]+Tabla1[[#This Row],[COSTO ADICIONAL2]]</f>
        <v>25.015000000000001</v>
      </c>
    </row>
    <row r="5078" spans="1:23" x14ac:dyDescent="0.25">
      <c r="A5078" t="s">
        <v>128</v>
      </c>
      <c r="B5078" t="s">
        <v>8051</v>
      </c>
      <c r="C5078" t="s">
        <v>14169</v>
      </c>
      <c r="D5078" t="s">
        <v>13</v>
      </c>
      <c r="E5078" t="s">
        <v>14845</v>
      </c>
      <c r="F5078" t="s">
        <v>295</v>
      </c>
      <c r="G5078" t="s">
        <v>15</v>
      </c>
      <c r="H5078" t="s">
        <v>128</v>
      </c>
      <c r="I5078" t="s">
        <v>8052</v>
      </c>
      <c r="J5078" t="str">
        <f>MID(Tabla1[[#This Row],[HORA2]],1,2)</f>
        <v>14</v>
      </c>
      <c r="K5078" t="s">
        <v>57</v>
      </c>
      <c r="L5078" t="s">
        <v>57</v>
      </c>
      <c r="M5078" t="s">
        <v>14867</v>
      </c>
      <c r="N5078" t="s">
        <v>22</v>
      </c>
      <c r="O5078">
        <v>15.48</v>
      </c>
      <c r="P50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11.73</v>
      </c>
      <c r="Q5078">
        <f>IF(Tabla1[[#This Row],[SERVICIO]]="COMIDA",3,IF(Tabla1[[#This Row],[SERVICIO]]="CONTROLADO",12,IF(Tabla1[[#This Row],[SERVICIO]]="RÁPIDO",3.75,IF(Tabla1[[#This Row],[SERVICIO]]="NORMAL",2.5,))))</f>
        <v>3.75</v>
      </c>
      <c r="R5078">
        <f>IF(Tabla1[[#This Row],[SERVICIO]]="COMIDA",3.5,IF(Tabla1[[#This Row],[SERVICIO]]="CONTROLADO",8,IF(Tabla1[[#This Row],[SERVICIO]]="RÁPIDO",4.5,IF(Tabla1[[#This Row],[SERVICIO]]="NORMAL",3,))))</f>
        <v>4.5</v>
      </c>
      <c r="S50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78" s="2">
        <f>IF(Tabla1[[#This Row],[KILOMETROS ADICIONALES]]=0,Tabla1[[#This Row],[KILOMETROS]]*Tabla1[[#This Row],[COSTO NORMAL]],Tabla1[[#This Row],[COSTO NORMAL]]*Tabla1[[#This Row],[KILOMETROS HASTA]])</f>
        <v>16.875</v>
      </c>
      <c r="U5078" s="2">
        <f>Tabla1[[#This Row],[KILOMETROS ADICIONALES]]*Tabla1[[#This Row],[COSTO ADICIONAL]]</f>
        <v>6.4515000000000011</v>
      </c>
      <c r="V5078">
        <v>195.21</v>
      </c>
      <c r="W5078" s="2">
        <f>Tabla1[[#This Row],[COSTO NORMAL2]]+Tabla1[[#This Row],[COSTO ADICIONAL2]]</f>
        <v>23.326500000000003</v>
      </c>
    </row>
    <row r="5079" spans="1:23" x14ac:dyDescent="0.25">
      <c r="A5079" t="s">
        <v>128</v>
      </c>
      <c r="B5079" t="s">
        <v>8053</v>
      </c>
      <c r="C5079" t="s">
        <v>14170</v>
      </c>
      <c r="D5079" t="s">
        <v>13</v>
      </c>
      <c r="E5079" t="s">
        <v>14847</v>
      </c>
      <c r="F5079" t="s">
        <v>14</v>
      </c>
      <c r="G5079" t="s">
        <v>15</v>
      </c>
      <c r="H5079" t="s">
        <v>128</v>
      </c>
      <c r="I5079" t="s">
        <v>8054</v>
      </c>
      <c r="J5079" t="str">
        <f>MID(Tabla1[[#This Row],[HORA2]],1,2)</f>
        <v>14</v>
      </c>
      <c r="K5079" t="s">
        <v>43</v>
      </c>
      <c r="L5079" t="s">
        <v>102</v>
      </c>
      <c r="M5079" t="s">
        <v>14867</v>
      </c>
      <c r="N5079" t="s">
        <v>22</v>
      </c>
      <c r="O5079">
        <v>12.84</v>
      </c>
      <c r="P50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9.84</v>
      </c>
      <c r="Q5079">
        <f>IF(Tabla1[[#This Row],[SERVICIO]]="COMIDA",3,IF(Tabla1[[#This Row],[SERVICIO]]="CONTROLADO",12,IF(Tabla1[[#This Row],[SERVICIO]]="RÁPIDO",3.75,IF(Tabla1[[#This Row],[SERVICIO]]="NORMAL",2.5,))))</f>
        <v>3</v>
      </c>
      <c r="R5079">
        <f>IF(Tabla1[[#This Row],[SERVICIO]]="COMIDA",3.5,IF(Tabla1[[#This Row],[SERVICIO]]="CONTROLADO",8,IF(Tabla1[[#This Row],[SERVICIO]]="RÁPIDO",4.5,IF(Tabla1[[#This Row],[SERVICIO]]="NORMAL",3,))))</f>
        <v>3.5</v>
      </c>
      <c r="S5079">
        <f>IF(Tabla1[[#This Row],[SERVICIO]]="COMIDA",0.75,IF(Tabla1[[#This Row],[SERVICIO]]="CONTROLADO",2.65,IF(Tabla1[[#This Row],[SERVICIO]]="RÁPIDO",0.55,IF(Tabla1[[#This Row],[SERVICIO]]="NORMAL",1.2,))))</f>
        <v>0.75</v>
      </c>
      <c r="T5079" s="2">
        <f>IF(Tabla1[[#This Row],[KILOMETROS ADICIONALES]]=0,Tabla1[[#This Row],[KILOMETROS]]*Tabla1[[#This Row],[COSTO NORMAL]],Tabla1[[#This Row],[COSTO NORMAL]]*Tabla1[[#This Row],[KILOMETROS HASTA]])</f>
        <v>10.5</v>
      </c>
      <c r="U5079" s="2">
        <f>Tabla1[[#This Row],[KILOMETROS ADICIONALES]]*Tabla1[[#This Row],[COSTO ADICIONAL]]</f>
        <v>7.38</v>
      </c>
      <c r="V5079">
        <v>87.31</v>
      </c>
      <c r="W5079" s="2">
        <f>Tabla1[[#This Row],[COSTO NORMAL2]]+Tabla1[[#This Row],[COSTO ADICIONAL2]]</f>
        <v>17.88</v>
      </c>
    </row>
    <row r="5080" spans="1:23" x14ac:dyDescent="0.25">
      <c r="A5080" t="s">
        <v>128</v>
      </c>
      <c r="B5080" t="s">
        <v>8055</v>
      </c>
      <c r="C5080" t="s">
        <v>14171</v>
      </c>
      <c r="E5080" t="s">
        <v>14845</v>
      </c>
      <c r="F5080" t="s">
        <v>76</v>
      </c>
      <c r="G5080" t="s">
        <v>15</v>
      </c>
      <c r="H5080" t="s">
        <v>128</v>
      </c>
      <c r="I5080" t="s">
        <v>8056</v>
      </c>
      <c r="J5080" t="str">
        <f>MID(Tabla1[[#This Row],[HORA2]],1,2)</f>
        <v>14</v>
      </c>
      <c r="K5080" t="s">
        <v>43</v>
      </c>
      <c r="L5080" t="s">
        <v>65</v>
      </c>
      <c r="M5080" t="s">
        <v>14867</v>
      </c>
      <c r="N5080" t="s">
        <v>22</v>
      </c>
      <c r="O5080">
        <v>9.51</v>
      </c>
      <c r="P50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5.76</v>
      </c>
      <c r="Q5080">
        <f>IF(Tabla1[[#This Row],[SERVICIO]]="COMIDA",3,IF(Tabla1[[#This Row],[SERVICIO]]="CONTROLADO",12,IF(Tabla1[[#This Row],[SERVICIO]]="RÁPIDO",3.75,IF(Tabla1[[#This Row],[SERVICIO]]="NORMAL",2.5,))))</f>
        <v>3.75</v>
      </c>
      <c r="R5080">
        <f>IF(Tabla1[[#This Row],[SERVICIO]]="COMIDA",3.5,IF(Tabla1[[#This Row],[SERVICIO]]="CONTROLADO",8,IF(Tabla1[[#This Row],[SERVICIO]]="RÁPIDO",4.5,IF(Tabla1[[#This Row],[SERVICIO]]="NORMAL",3,))))</f>
        <v>4.5</v>
      </c>
      <c r="S50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0" s="2">
        <f>IF(Tabla1[[#This Row],[KILOMETROS ADICIONALES]]=0,Tabla1[[#This Row],[KILOMETROS]]*Tabla1[[#This Row],[COSTO NORMAL]],Tabla1[[#This Row],[COSTO NORMAL]]*Tabla1[[#This Row],[KILOMETROS HASTA]])</f>
        <v>16.875</v>
      </c>
      <c r="U5080" s="2">
        <f>Tabla1[[#This Row],[KILOMETROS ADICIONALES]]*Tabla1[[#This Row],[COSTO ADICIONAL]]</f>
        <v>3.1680000000000001</v>
      </c>
      <c r="V5080">
        <v>90.62</v>
      </c>
      <c r="W5080" s="2">
        <f>Tabla1[[#This Row],[COSTO NORMAL2]]+Tabla1[[#This Row],[COSTO ADICIONAL2]]</f>
        <v>20.042999999999999</v>
      </c>
    </row>
    <row r="5081" spans="1:23" x14ac:dyDescent="0.25">
      <c r="A5081" t="s">
        <v>128</v>
      </c>
      <c r="B5081" t="s">
        <v>8057</v>
      </c>
      <c r="C5081" t="s">
        <v>14172</v>
      </c>
      <c r="D5081" t="s">
        <v>13</v>
      </c>
      <c r="E5081" t="s">
        <v>14847</v>
      </c>
      <c r="F5081" t="s">
        <v>14</v>
      </c>
      <c r="G5081" t="s">
        <v>15</v>
      </c>
      <c r="H5081" t="s">
        <v>128</v>
      </c>
      <c r="I5081" t="s">
        <v>8058</v>
      </c>
      <c r="J5081" t="str">
        <f>MID(Tabla1[[#This Row],[HORA2]],1,2)</f>
        <v>14</v>
      </c>
      <c r="K5081" t="s">
        <v>43</v>
      </c>
      <c r="L5081" t="s">
        <v>20</v>
      </c>
      <c r="M5081" t="s">
        <v>14867</v>
      </c>
      <c r="N5081" t="s">
        <v>22</v>
      </c>
      <c r="O5081">
        <v>15.12</v>
      </c>
      <c r="P50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12.12</v>
      </c>
      <c r="Q5081">
        <f>IF(Tabla1[[#This Row],[SERVICIO]]="COMIDA",3,IF(Tabla1[[#This Row],[SERVICIO]]="CONTROLADO",12,IF(Tabla1[[#This Row],[SERVICIO]]="RÁPIDO",3.75,IF(Tabla1[[#This Row],[SERVICIO]]="NORMAL",2.5,))))</f>
        <v>3</v>
      </c>
      <c r="R5081">
        <f>IF(Tabla1[[#This Row],[SERVICIO]]="COMIDA",3.5,IF(Tabla1[[#This Row],[SERVICIO]]="CONTROLADO",8,IF(Tabla1[[#This Row],[SERVICIO]]="RÁPIDO",4.5,IF(Tabla1[[#This Row],[SERVICIO]]="NORMAL",3,))))</f>
        <v>3.5</v>
      </c>
      <c r="S5081">
        <f>IF(Tabla1[[#This Row],[SERVICIO]]="COMIDA",0.75,IF(Tabla1[[#This Row],[SERVICIO]]="CONTROLADO",2.65,IF(Tabla1[[#This Row],[SERVICIO]]="RÁPIDO",0.55,IF(Tabla1[[#This Row],[SERVICIO]]="NORMAL",1.2,))))</f>
        <v>0.75</v>
      </c>
      <c r="T5081" s="2">
        <f>IF(Tabla1[[#This Row],[KILOMETROS ADICIONALES]]=0,Tabla1[[#This Row],[KILOMETROS]]*Tabla1[[#This Row],[COSTO NORMAL]],Tabla1[[#This Row],[COSTO NORMAL]]*Tabla1[[#This Row],[KILOMETROS HASTA]])</f>
        <v>10.5</v>
      </c>
      <c r="U5081" s="2">
        <f>Tabla1[[#This Row],[KILOMETROS ADICIONALES]]*Tabla1[[#This Row],[COSTO ADICIONAL]]</f>
        <v>9.09</v>
      </c>
      <c r="V5081">
        <v>217.01</v>
      </c>
      <c r="W5081" s="2">
        <f>Tabla1[[#This Row],[COSTO NORMAL2]]+Tabla1[[#This Row],[COSTO ADICIONAL2]]</f>
        <v>19.59</v>
      </c>
    </row>
    <row r="5082" spans="1:23" x14ac:dyDescent="0.25">
      <c r="A5082" t="s">
        <v>128</v>
      </c>
      <c r="B5082" t="s">
        <v>8059</v>
      </c>
      <c r="C5082" t="s">
        <v>14173</v>
      </c>
      <c r="D5082" t="s">
        <v>13</v>
      </c>
      <c r="E5082" t="s">
        <v>14845</v>
      </c>
      <c r="F5082" t="s">
        <v>14</v>
      </c>
      <c r="G5082" t="s">
        <v>15</v>
      </c>
      <c r="H5082" t="s">
        <v>128</v>
      </c>
      <c r="I5082" t="s">
        <v>8060</v>
      </c>
      <c r="J5082" t="str">
        <f>MID(Tabla1[[#This Row],[HORA2]],1,2)</f>
        <v>16</v>
      </c>
      <c r="K5082" t="s">
        <v>53</v>
      </c>
      <c r="L5082" t="s">
        <v>19</v>
      </c>
      <c r="M5082" t="s">
        <v>14867</v>
      </c>
      <c r="N5082" t="s">
        <v>22</v>
      </c>
      <c r="O5082">
        <v>16.489999999999998</v>
      </c>
      <c r="P50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12.739999999999998</v>
      </c>
      <c r="Q5082">
        <f>IF(Tabla1[[#This Row],[SERVICIO]]="COMIDA",3,IF(Tabla1[[#This Row],[SERVICIO]]="CONTROLADO",12,IF(Tabla1[[#This Row],[SERVICIO]]="RÁPIDO",3.75,IF(Tabla1[[#This Row],[SERVICIO]]="NORMAL",2.5,))))</f>
        <v>3.75</v>
      </c>
      <c r="R5082">
        <f>IF(Tabla1[[#This Row],[SERVICIO]]="COMIDA",3.5,IF(Tabla1[[#This Row],[SERVICIO]]="CONTROLADO",8,IF(Tabla1[[#This Row],[SERVICIO]]="RÁPIDO",4.5,IF(Tabla1[[#This Row],[SERVICIO]]="NORMAL",3,))))</f>
        <v>4.5</v>
      </c>
      <c r="S50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2" s="2">
        <f>IF(Tabla1[[#This Row],[KILOMETROS ADICIONALES]]=0,Tabla1[[#This Row],[KILOMETROS]]*Tabla1[[#This Row],[COSTO NORMAL]],Tabla1[[#This Row],[COSTO NORMAL]]*Tabla1[[#This Row],[KILOMETROS HASTA]])</f>
        <v>16.875</v>
      </c>
      <c r="U5082" s="2">
        <f>Tabla1[[#This Row],[KILOMETROS ADICIONALES]]*Tabla1[[#This Row],[COSTO ADICIONAL]]</f>
        <v>7.0069999999999997</v>
      </c>
      <c r="V5082">
        <v>155.05000000000001</v>
      </c>
      <c r="W5082" s="2">
        <f>Tabla1[[#This Row],[COSTO NORMAL2]]+Tabla1[[#This Row],[COSTO ADICIONAL2]]</f>
        <v>23.881999999999998</v>
      </c>
    </row>
    <row r="5083" spans="1:23" x14ac:dyDescent="0.25">
      <c r="A5083" t="s">
        <v>128</v>
      </c>
      <c r="B5083" t="s">
        <v>8061</v>
      </c>
      <c r="C5083" t="s">
        <v>14174</v>
      </c>
      <c r="D5083" t="s">
        <v>13</v>
      </c>
      <c r="E5083" t="s">
        <v>14847</v>
      </c>
      <c r="F5083" t="s">
        <v>14</v>
      </c>
      <c r="G5083" t="s">
        <v>15</v>
      </c>
      <c r="H5083" t="s">
        <v>128</v>
      </c>
      <c r="I5083" t="s">
        <v>8062</v>
      </c>
      <c r="J5083" t="str">
        <f>MID(Tabla1[[#This Row],[HORA2]],1,2)</f>
        <v>13</v>
      </c>
      <c r="K5083" t="s">
        <v>19</v>
      </c>
      <c r="L5083" t="s">
        <v>20</v>
      </c>
      <c r="M5083" t="s">
        <v>14867</v>
      </c>
      <c r="N5083" t="s">
        <v>22</v>
      </c>
      <c r="O5083">
        <v>1.1499999999999999</v>
      </c>
      <c r="P50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83">
        <f>IF(Tabla1[[#This Row],[SERVICIO]]="COMIDA",3,IF(Tabla1[[#This Row],[SERVICIO]]="CONTROLADO",12,IF(Tabla1[[#This Row],[SERVICIO]]="RÁPIDO",3.75,IF(Tabla1[[#This Row],[SERVICIO]]="NORMAL",2.5,))))</f>
        <v>3</v>
      </c>
      <c r="R5083">
        <f>IF(Tabla1[[#This Row],[SERVICIO]]="COMIDA",3.5,IF(Tabla1[[#This Row],[SERVICIO]]="CONTROLADO",8,IF(Tabla1[[#This Row],[SERVICIO]]="RÁPIDO",4.5,IF(Tabla1[[#This Row],[SERVICIO]]="NORMAL",3,))))</f>
        <v>3.5</v>
      </c>
      <c r="S5083">
        <f>IF(Tabla1[[#This Row],[SERVICIO]]="COMIDA",0.75,IF(Tabla1[[#This Row],[SERVICIO]]="CONTROLADO",2.65,IF(Tabla1[[#This Row],[SERVICIO]]="RÁPIDO",0.55,IF(Tabla1[[#This Row],[SERVICIO]]="NORMAL",1.2,))))</f>
        <v>0.75</v>
      </c>
      <c r="T5083" s="2">
        <f>IF(Tabla1[[#This Row],[KILOMETROS ADICIONALES]]=0,Tabla1[[#This Row],[KILOMETROS]]*Tabla1[[#This Row],[COSTO NORMAL]],Tabla1[[#This Row],[COSTO NORMAL]]*Tabla1[[#This Row],[KILOMETROS HASTA]])</f>
        <v>4.0249999999999995</v>
      </c>
      <c r="U5083" s="2">
        <f>Tabla1[[#This Row],[KILOMETROS ADICIONALES]]*Tabla1[[#This Row],[COSTO ADICIONAL]]</f>
        <v>0</v>
      </c>
      <c r="V5083">
        <v>73.040000000000006</v>
      </c>
      <c r="W5083" s="2">
        <f>Tabla1[[#This Row],[COSTO NORMAL2]]+Tabla1[[#This Row],[COSTO ADICIONAL2]]</f>
        <v>4.0249999999999995</v>
      </c>
    </row>
    <row r="5084" spans="1:23" x14ac:dyDescent="0.25">
      <c r="A5084" t="s">
        <v>128</v>
      </c>
      <c r="B5084" t="s">
        <v>8063</v>
      </c>
      <c r="C5084" t="s">
        <v>14175</v>
      </c>
      <c r="E5084" t="s">
        <v>14845</v>
      </c>
      <c r="F5084" t="s">
        <v>76</v>
      </c>
      <c r="G5084" t="s">
        <v>15</v>
      </c>
      <c r="H5084" t="s">
        <v>128</v>
      </c>
      <c r="I5084" t="s">
        <v>3993</v>
      </c>
      <c r="J5084" t="str">
        <f>MID(Tabla1[[#This Row],[HORA2]],1,2)</f>
        <v>13</v>
      </c>
      <c r="K5084" t="s">
        <v>43</v>
      </c>
      <c r="L5084" t="s">
        <v>57</v>
      </c>
      <c r="M5084" t="s">
        <v>14867</v>
      </c>
      <c r="N5084" t="s">
        <v>22</v>
      </c>
      <c r="O5084">
        <v>16.84</v>
      </c>
      <c r="P50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13.09</v>
      </c>
      <c r="Q5084">
        <f>IF(Tabla1[[#This Row],[SERVICIO]]="COMIDA",3,IF(Tabla1[[#This Row],[SERVICIO]]="CONTROLADO",12,IF(Tabla1[[#This Row],[SERVICIO]]="RÁPIDO",3.75,IF(Tabla1[[#This Row],[SERVICIO]]="NORMAL",2.5,))))</f>
        <v>3.75</v>
      </c>
      <c r="R5084">
        <f>IF(Tabla1[[#This Row],[SERVICIO]]="COMIDA",3.5,IF(Tabla1[[#This Row],[SERVICIO]]="CONTROLADO",8,IF(Tabla1[[#This Row],[SERVICIO]]="RÁPIDO",4.5,IF(Tabla1[[#This Row],[SERVICIO]]="NORMAL",3,))))</f>
        <v>4.5</v>
      </c>
      <c r="S50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4" s="2">
        <f>IF(Tabla1[[#This Row],[KILOMETROS ADICIONALES]]=0,Tabla1[[#This Row],[KILOMETROS]]*Tabla1[[#This Row],[COSTO NORMAL]],Tabla1[[#This Row],[COSTO NORMAL]]*Tabla1[[#This Row],[KILOMETROS HASTA]])</f>
        <v>16.875</v>
      </c>
      <c r="U5084" s="2">
        <f>Tabla1[[#This Row],[KILOMETROS ADICIONALES]]*Tabla1[[#This Row],[COSTO ADICIONAL]]</f>
        <v>7.1995000000000005</v>
      </c>
      <c r="V5084">
        <v>16.670000000000002</v>
      </c>
      <c r="W5084" s="2">
        <f>Tabla1[[#This Row],[COSTO NORMAL2]]+Tabla1[[#This Row],[COSTO ADICIONAL2]]</f>
        <v>24.0745</v>
      </c>
    </row>
    <row r="5085" spans="1:23" x14ac:dyDescent="0.25">
      <c r="A5085" t="s">
        <v>128</v>
      </c>
      <c r="B5085" t="s">
        <v>8064</v>
      </c>
      <c r="C5085" t="s">
        <v>14176</v>
      </c>
      <c r="D5085" t="s">
        <v>13</v>
      </c>
      <c r="E5085" t="s">
        <v>14847</v>
      </c>
      <c r="F5085" t="s">
        <v>14</v>
      </c>
      <c r="G5085" t="s">
        <v>15</v>
      </c>
      <c r="H5085" t="s">
        <v>128</v>
      </c>
      <c r="I5085" t="s">
        <v>8065</v>
      </c>
      <c r="J5085" t="str">
        <f>MID(Tabla1[[#This Row],[HORA2]],1,2)</f>
        <v>13</v>
      </c>
      <c r="K5085" t="s">
        <v>19</v>
      </c>
      <c r="L5085" t="s">
        <v>57</v>
      </c>
      <c r="M5085" t="s">
        <v>14867</v>
      </c>
      <c r="N5085" t="s">
        <v>22</v>
      </c>
      <c r="O5085">
        <v>3.32</v>
      </c>
      <c r="P50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0.31999999999999984</v>
      </c>
      <c r="Q5085">
        <f>IF(Tabla1[[#This Row],[SERVICIO]]="COMIDA",3,IF(Tabla1[[#This Row],[SERVICIO]]="CONTROLADO",12,IF(Tabla1[[#This Row],[SERVICIO]]="RÁPIDO",3.75,IF(Tabla1[[#This Row],[SERVICIO]]="NORMAL",2.5,))))</f>
        <v>3</v>
      </c>
      <c r="R5085">
        <f>IF(Tabla1[[#This Row],[SERVICIO]]="COMIDA",3.5,IF(Tabla1[[#This Row],[SERVICIO]]="CONTROLADO",8,IF(Tabla1[[#This Row],[SERVICIO]]="RÁPIDO",4.5,IF(Tabla1[[#This Row],[SERVICIO]]="NORMAL",3,))))</f>
        <v>3.5</v>
      </c>
      <c r="S5085">
        <f>IF(Tabla1[[#This Row],[SERVICIO]]="COMIDA",0.75,IF(Tabla1[[#This Row],[SERVICIO]]="CONTROLADO",2.65,IF(Tabla1[[#This Row],[SERVICIO]]="RÁPIDO",0.55,IF(Tabla1[[#This Row],[SERVICIO]]="NORMAL",1.2,))))</f>
        <v>0.75</v>
      </c>
      <c r="T5085" s="2">
        <f>IF(Tabla1[[#This Row],[KILOMETROS ADICIONALES]]=0,Tabla1[[#This Row],[KILOMETROS]]*Tabla1[[#This Row],[COSTO NORMAL]],Tabla1[[#This Row],[COSTO NORMAL]]*Tabla1[[#This Row],[KILOMETROS HASTA]])</f>
        <v>10.5</v>
      </c>
      <c r="U5085" s="2">
        <f>Tabla1[[#This Row],[KILOMETROS ADICIONALES]]*Tabla1[[#This Row],[COSTO ADICIONAL]]</f>
        <v>0.23999999999999988</v>
      </c>
      <c r="V5085">
        <v>187.6</v>
      </c>
      <c r="W5085" s="2">
        <f>Tabla1[[#This Row],[COSTO NORMAL2]]+Tabla1[[#This Row],[COSTO ADICIONAL2]]</f>
        <v>10.74</v>
      </c>
    </row>
    <row r="5086" spans="1:23" x14ac:dyDescent="0.25">
      <c r="A5086" t="s">
        <v>128</v>
      </c>
      <c r="B5086" t="s">
        <v>8066</v>
      </c>
      <c r="C5086" t="s">
        <v>14177</v>
      </c>
      <c r="D5086" t="s">
        <v>13</v>
      </c>
      <c r="E5086" t="s">
        <v>14845</v>
      </c>
      <c r="F5086" t="s">
        <v>14</v>
      </c>
      <c r="G5086" t="s">
        <v>15</v>
      </c>
      <c r="H5086" t="s">
        <v>128</v>
      </c>
      <c r="I5086" t="s">
        <v>5691</v>
      </c>
      <c r="J5086" t="str">
        <f>MID(Tabla1[[#This Row],[HORA2]],1,2)</f>
        <v>13</v>
      </c>
      <c r="K5086" t="s">
        <v>35</v>
      </c>
      <c r="L5086" t="s">
        <v>49</v>
      </c>
      <c r="M5086" t="s">
        <v>14867</v>
      </c>
      <c r="N5086" t="s">
        <v>22</v>
      </c>
      <c r="O5086">
        <v>11.09</v>
      </c>
      <c r="P50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5086">
        <f>IF(Tabla1[[#This Row],[SERVICIO]]="COMIDA",3,IF(Tabla1[[#This Row],[SERVICIO]]="CONTROLADO",12,IF(Tabla1[[#This Row],[SERVICIO]]="RÁPIDO",3.75,IF(Tabla1[[#This Row],[SERVICIO]]="NORMAL",2.5,))))</f>
        <v>3.75</v>
      </c>
      <c r="R5086">
        <f>IF(Tabla1[[#This Row],[SERVICIO]]="COMIDA",3.5,IF(Tabla1[[#This Row],[SERVICIO]]="CONTROLADO",8,IF(Tabla1[[#This Row],[SERVICIO]]="RÁPIDO",4.5,IF(Tabla1[[#This Row],[SERVICIO]]="NORMAL",3,))))</f>
        <v>4.5</v>
      </c>
      <c r="S50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6" s="2">
        <f>IF(Tabla1[[#This Row],[KILOMETROS ADICIONALES]]=0,Tabla1[[#This Row],[KILOMETROS]]*Tabla1[[#This Row],[COSTO NORMAL]],Tabla1[[#This Row],[COSTO NORMAL]]*Tabla1[[#This Row],[KILOMETROS HASTA]])</f>
        <v>16.875</v>
      </c>
      <c r="U5086" s="2">
        <f>Tabla1[[#This Row],[KILOMETROS ADICIONALES]]*Tabla1[[#This Row],[COSTO ADICIONAL]]</f>
        <v>4.0369999999999999</v>
      </c>
      <c r="V5086">
        <v>32.44</v>
      </c>
      <c r="W5086" s="2">
        <f>Tabla1[[#This Row],[COSTO NORMAL2]]+Tabla1[[#This Row],[COSTO ADICIONAL2]]</f>
        <v>20.911999999999999</v>
      </c>
    </row>
    <row r="5087" spans="1:23" x14ac:dyDescent="0.25">
      <c r="A5087" t="s">
        <v>128</v>
      </c>
      <c r="B5087" t="s">
        <v>6447</v>
      </c>
      <c r="C5087" t="s">
        <v>14178</v>
      </c>
      <c r="D5087" t="s">
        <v>13</v>
      </c>
      <c r="E5087" t="s">
        <v>14845</v>
      </c>
      <c r="F5087" t="s">
        <v>14</v>
      </c>
      <c r="G5087" t="s">
        <v>15</v>
      </c>
      <c r="H5087" t="s">
        <v>128</v>
      </c>
      <c r="I5087" t="s">
        <v>8067</v>
      </c>
      <c r="J5087" t="str">
        <f>MID(Tabla1[[#This Row],[HORA2]],1,2)</f>
        <v>16</v>
      </c>
      <c r="K5087" t="s">
        <v>19</v>
      </c>
      <c r="L5087" t="s">
        <v>96</v>
      </c>
      <c r="M5087" t="s">
        <v>14867</v>
      </c>
      <c r="N5087" t="s">
        <v>22</v>
      </c>
      <c r="O5087">
        <v>8.01</v>
      </c>
      <c r="P50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4.26</v>
      </c>
      <c r="Q5087">
        <f>IF(Tabla1[[#This Row],[SERVICIO]]="COMIDA",3,IF(Tabla1[[#This Row],[SERVICIO]]="CONTROLADO",12,IF(Tabla1[[#This Row],[SERVICIO]]="RÁPIDO",3.75,IF(Tabla1[[#This Row],[SERVICIO]]="NORMAL",2.5,))))</f>
        <v>3.75</v>
      </c>
      <c r="R5087">
        <f>IF(Tabla1[[#This Row],[SERVICIO]]="COMIDA",3.5,IF(Tabla1[[#This Row],[SERVICIO]]="CONTROLADO",8,IF(Tabla1[[#This Row],[SERVICIO]]="RÁPIDO",4.5,IF(Tabla1[[#This Row],[SERVICIO]]="NORMAL",3,))))</f>
        <v>4.5</v>
      </c>
      <c r="S50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7" s="2">
        <f>IF(Tabla1[[#This Row],[KILOMETROS ADICIONALES]]=0,Tabla1[[#This Row],[KILOMETROS]]*Tabla1[[#This Row],[COSTO NORMAL]],Tabla1[[#This Row],[COSTO NORMAL]]*Tabla1[[#This Row],[KILOMETROS HASTA]])</f>
        <v>16.875</v>
      </c>
      <c r="U5087" s="2">
        <f>Tabla1[[#This Row],[KILOMETROS ADICIONALES]]*Tabla1[[#This Row],[COSTO ADICIONAL]]</f>
        <v>2.343</v>
      </c>
      <c r="V5087">
        <v>28.85</v>
      </c>
      <c r="W5087" s="2">
        <f>Tabla1[[#This Row],[COSTO NORMAL2]]+Tabla1[[#This Row],[COSTO ADICIONAL2]]</f>
        <v>19.218</v>
      </c>
    </row>
    <row r="5088" spans="1:23" x14ac:dyDescent="0.25">
      <c r="A5088" t="s">
        <v>128</v>
      </c>
      <c r="B5088" t="s">
        <v>8068</v>
      </c>
      <c r="C5088" t="s">
        <v>14179</v>
      </c>
      <c r="D5088" t="s">
        <v>13</v>
      </c>
      <c r="E5088" t="s">
        <v>14845</v>
      </c>
      <c r="F5088" t="s">
        <v>295</v>
      </c>
      <c r="G5088" t="s">
        <v>15</v>
      </c>
      <c r="H5088" t="s">
        <v>128</v>
      </c>
      <c r="I5088" t="s">
        <v>8069</v>
      </c>
      <c r="J5088" t="str">
        <f>MID(Tabla1[[#This Row],[HORA2]],1,2)</f>
        <v>14</v>
      </c>
      <c r="K5088" t="s">
        <v>78</v>
      </c>
      <c r="L5088" t="s">
        <v>20</v>
      </c>
      <c r="M5088" t="s">
        <v>14867</v>
      </c>
      <c r="N5088" t="s">
        <v>22</v>
      </c>
      <c r="O5088">
        <v>9.66</v>
      </c>
      <c r="P50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5.91</v>
      </c>
      <c r="Q5088">
        <f>IF(Tabla1[[#This Row],[SERVICIO]]="COMIDA",3,IF(Tabla1[[#This Row],[SERVICIO]]="CONTROLADO",12,IF(Tabla1[[#This Row],[SERVICIO]]="RÁPIDO",3.75,IF(Tabla1[[#This Row],[SERVICIO]]="NORMAL",2.5,))))</f>
        <v>3.75</v>
      </c>
      <c r="R5088">
        <f>IF(Tabla1[[#This Row],[SERVICIO]]="COMIDA",3.5,IF(Tabla1[[#This Row],[SERVICIO]]="CONTROLADO",8,IF(Tabla1[[#This Row],[SERVICIO]]="RÁPIDO",4.5,IF(Tabla1[[#This Row],[SERVICIO]]="NORMAL",3,))))</f>
        <v>4.5</v>
      </c>
      <c r="S50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8" s="2">
        <f>IF(Tabla1[[#This Row],[KILOMETROS ADICIONALES]]=0,Tabla1[[#This Row],[KILOMETROS]]*Tabla1[[#This Row],[COSTO NORMAL]],Tabla1[[#This Row],[COSTO NORMAL]]*Tabla1[[#This Row],[KILOMETROS HASTA]])</f>
        <v>16.875</v>
      </c>
      <c r="U5088" s="2">
        <f>Tabla1[[#This Row],[KILOMETROS ADICIONALES]]*Tabla1[[#This Row],[COSTO ADICIONAL]]</f>
        <v>3.2505000000000002</v>
      </c>
      <c r="V5088">
        <v>83.8</v>
      </c>
      <c r="W5088" s="2">
        <f>Tabla1[[#This Row],[COSTO NORMAL2]]+Tabla1[[#This Row],[COSTO ADICIONAL2]]</f>
        <v>20.125499999999999</v>
      </c>
    </row>
    <row r="5089" spans="1:23" x14ac:dyDescent="0.25">
      <c r="A5089" t="s">
        <v>128</v>
      </c>
      <c r="B5089" t="s">
        <v>1303</v>
      </c>
      <c r="C5089" t="s">
        <v>14180</v>
      </c>
      <c r="E5089" t="s">
        <v>14845</v>
      </c>
      <c r="F5089" t="s">
        <v>76</v>
      </c>
      <c r="G5089" t="s">
        <v>15</v>
      </c>
      <c r="H5089" t="s">
        <v>128</v>
      </c>
      <c r="I5089" t="s">
        <v>524</v>
      </c>
      <c r="J5089" t="str">
        <f>MID(Tabla1[[#This Row],[HORA2]],1,2)</f>
        <v>13</v>
      </c>
      <c r="K5089" t="s">
        <v>43</v>
      </c>
      <c r="L5089" t="s">
        <v>57</v>
      </c>
      <c r="M5089" t="s">
        <v>14867</v>
      </c>
      <c r="N5089" t="s">
        <v>22</v>
      </c>
      <c r="O5089">
        <v>4.34</v>
      </c>
      <c r="P50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0.58999999999999986</v>
      </c>
      <c r="Q5089">
        <f>IF(Tabla1[[#This Row],[SERVICIO]]="COMIDA",3,IF(Tabla1[[#This Row],[SERVICIO]]="CONTROLADO",12,IF(Tabla1[[#This Row],[SERVICIO]]="RÁPIDO",3.75,IF(Tabla1[[#This Row],[SERVICIO]]="NORMAL",2.5,))))</f>
        <v>3.75</v>
      </c>
      <c r="R5089">
        <f>IF(Tabla1[[#This Row],[SERVICIO]]="COMIDA",3.5,IF(Tabla1[[#This Row],[SERVICIO]]="CONTROLADO",8,IF(Tabla1[[#This Row],[SERVICIO]]="RÁPIDO",4.5,IF(Tabla1[[#This Row],[SERVICIO]]="NORMAL",3,))))</f>
        <v>4.5</v>
      </c>
      <c r="S50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89" s="2">
        <f>IF(Tabla1[[#This Row],[KILOMETROS ADICIONALES]]=0,Tabla1[[#This Row],[KILOMETROS]]*Tabla1[[#This Row],[COSTO NORMAL]],Tabla1[[#This Row],[COSTO NORMAL]]*Tabla1[[#This Row],[KILOMETROS HASTA]])</f>
        <v>16.875</v>
      </c>
      <c r="U5089" s="2">
        <f>Tabla1[[#This Row],[KILOMETROS ADICIONALES]]*Tabla1[[#This Row],[COSTO ADICIONAL]]</f>
        <v>0.32449999999999996</v>
      </c>
      <c r="V5089">
        <v>86.19</v>
      </c>
      <c r="W5089" s="2">
        <f>Tabla1[[#This Row],[COSTO NORMAL2]]+Tabla1[[#This Row],[COSTO ADICIONAL2]]</f>
        <v>17.1995</v>
      </c>
    </row>
    <row r="5090" spans="1:23" x14ac:dyDescent="0.25">
      <c r="A5090" t="s">
        <v>128</v>
      </c>
      <c r="B5090" t="s">
        <v>8070</v>
      </c>
      <c r="C5090" t="s">
        <v>14181</v>
      </c>
      <c r="E5090" t="s">
        <v>14845</v>
      </c>
      <c r="F5090" t="s">
        <v>76</v>
      </c>
      <c r="G5090" t="s">
        <v>15</v>
      </c>
      <c r="H5090" t="s">
        <v>128</v>
      </c>
      <c r="I5090" t="s">
        <v>4563</v>
      </c>
      <c r="J5090" t="str">
        <f>MID(Tabla1[[#This Row],[HORA2]],1,2)</f>
        <v>16</v>
      </c>
      <c r="K5090" t="s">
        <v>43</v>
      </c>
      <c r="L5090" t="s">
        <v>65</v>
      </c>
      <c r="M5090" t="s">
        <v>14867</v>
      </c>
      <c r="N5090" t="s">
        <v>22</v>
      </c>
      <c r="O5090">
        <v>18.350000000000001</v>
      </c>
      <c r="P50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14.600000000000001</v>
      </c>
      <c r="Q5090">
        <f>IF(Tabla1[[#This Row],[SERVICIO]]="COMIDA",3,IF(Tabla1[[#This Row],[SERVICIO]]="CONTROLADO",12,IF(Tabla1[[#This Row],[SERVICIO]]="RÁPIDO",3.75,IF(Tabla1[[#This Row],[SERVICIO]]="NORMAL",2.5,))))</f>
        <v>3.75</v>
      </c>
      <c r="R5090">
        <f>IF(Tabla1[[#This Row],[SERVICIO]]="COMIDA",3.5,IF(Tabla1[[#This Row],[SERVICIO]]="CONTROLADO",8,IF(Tabla1[[#This Row],[SERVICIO]]="RÁPIDO",4.5,IF(Tabla1[[#This Row],[SERVICIO]]="NORMAL",3,))))</f>
        <v>4.5</v>
      </c>
      <c r="S50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0" s="2">
        <f>IF(Tabla1[[#This Row],[KILOMETROS ADICIONALES]]=0,Tabla1[[#This Row],[KILOMETROS]]*Tabla1[[#This Row],[COSTO NORMAL]],Tabla1[[#This Row],[COSTO NORMAL]]*Tabla1[[#This Row],[KILOMETROS HASTA]])</f>
        <v>16.875</v>
      </c>
      <c r="U5090" s="2">
        <f>Tabla1[[#This Row],[KILOMETROS ADICIONALES]]*Tabla1[[#This Row],[COSTO ADICIONAL]]</f>
        <v>8.0300000000000011</v>
      </c>
      <c r="V5090">
        <v>59.16</v>
      </c>
      <c r="W5090" s="2">
        <f>Tabla1[[#This Row],[COSTO NORMAL2]]+Tabla1[[#This Row],[COSTO ADICIONAL2]]</f>
        <v>24.905000000000001</v>
      </c>
    </row>
    <row r="5091" spans="1:23" x14ac:dyDescent="0.25">
      <c r="A5091" t="s">
        <v>128</v>
      </c>
      <c r="B5091" t="s">
        <v>7198</v>
      </c>
      <c r="C5091" t="s">
        <v>14182</v>
      </c>
      <c r="D5091" t="s">
        <v>13</v>
      </c>
      <c r="E5091" t="s">
        <v>14845</v>
      </c>
      <c r="F5091" t="s">
        <v>14</v>
      </c>
      <c r="G5091" t="s">
        <v>15</v>
      </c>
      <c r="H5091" t="s">
        <v>128</v>
      </c>
      <c r="I5091" t="s">
        <v>8071</v>
      </c>
      <c r="J5091" t="str">
        <f>MID(Tabla1[[#This Row],[HORA2]],1,2)</f>
        <v>14</v>
      </c>
      <c r="K5091" t="s">
        <v>96</v>
      </c>
      <c r="L5091" t="s">
        <v>96</v>
      </c>
      <c r="M5091" t="s">
        <v>14867</v>
      </c>
      <c r="N5091" t="s">
        <v>22</v>
      </c>
      <c r="O5091">
        <v>3.6</v>
      </c>
      <c r="P50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91">
        <f>IF(Tabla1[[#This Row],[SERVICIO]]="COMIDA",3,IF(Tabla1[[#This Row],[SERVICIO]]="CONTROLADO",12,IF(Tabla1[[#This Row],[SERVICIO]]="RÁPIDO",3.75,IF(Tabla1[[#This Row],[SERVICIO]]="NORMAL",2.5,))))</f>
        <v>3.75</v>
      </c>
      <c r="R5091">
        <f>IF(Tabla1[[#This Row],[SERVICIO]]="COMIDA",3.5,IF(Tabla1[[#This Row],[SERVICIO]]="CONTROLADO",8,IF(Tabla1[[#This Row],[SERVICIO]]="RÁPIDO",4.5,IF(Tabla1[[#This Row],[SERVICIO]]="NORMAL",3,))))</f>
        <v>4.5</v>
      </c>
      <c r="S50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1" s="2">
        <f>IF(Tabla1[[#This Row],[KILOMETROS ADICIONALES]]=0,Tabla1[[#This Row],[KILOMETROS]]*Tabla1[[#This Row],[COSTO NORMAL]],Tabla1[[#This Row],[COSTO NORMAL]]*Tabla1[[#This Row],[KILOMETROS HASTA]])</f>
        <v>16.2</v>
      </c>
      <c r="U5091" s="2">
        <f>Tabla1[[#This Row],[KILOMETROS ADICIONALES]]*Tabla1[[#This Row],[COSTO ADICIONAL]]</f>
        <v>0</v>
      </c>
      <c r="V5091">
        <v>18.399999999999999</v>
      </c>
      <c r="W5091" s="2">
        <f>Tabla1[[#This Row],[COSTO NORMAL2]]+Tabla1[[#This Row],[COSTO ADICIONAL2]]</f>
        <v>16.2</v>
      </c>
    </row>
    <row r="5092" spans="1:23" x14ac:dyDescent="0.25">
      <c r="A5092" t="s">
        <v>128</v>
      </c>
      <c r="B5092" t="s">
        <v>8072</v>
      </c>
      <c r="C5092" t="s">
        <v>14183</v>
      </c>
      <c r="D5092" t="s">
        <v>13</v>
      </c>
      <c r="E5092" t="s">
        <v>14845</v>
      </c>
      <c r="F5092" t="s">
        <v>14</v>
      </c>
      <c r="G5092" t="s">
        <v>15</v>
      </c>
      <c r="H5092" t="s">
        <v>128</v>
      </c>
      <c r="I5092" t="s">
        <v>3763</v>
      </c>
      <c r="J5092" t="str">
        <f>MID(Tabla1[[#This Row],[HORA2]],1,2)</f>
        <v>17</v>
      </c>
      <c r="K5092" t="s">
        <v>96</v>
      </c>
      <c r="L5092" t="s">
        <v>53</v>
      </c>
      <c r="M5092" t="s">
        <v>14867</v>
      </c>
      <c r="N5092" t="s">
        <v>22</v>
      </c>
      <c r="O5092">
        <v>10.16</v>
      </c>
      <c r="P50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6.41</v>
      </c>
      <c r="Q5092">
        <f>IF(Tabla1[[#This Row],[SERVICIO]]="COMIDA",3,IF(Tabla1[[#This Row],[SERVICIO]]="CONTROLADO",12,IF(Tabla1[[#This Row],[SERVICIO]]="RÁPIDO",3.75,IF(Tabla1[[#This Row],[SERVICIO]]="NORMAL",2.5,))))</f>
        <v>3.75</v>
      </c>
      <c r="R5092">
        <f>IF(Tabla1[[#This Row],[SERVICIO]]="COMIDA",3.5,IF(Tabla1[[#This Row],[SERVICIO]]="CONTROLADO",8,IF(Tabla1[[#This Row],[SERVICIO]]="RÁPIDO",4.5,IF(Tabla1[[#This Row],[SERVICIO]]="NORMAL",3,))))</f>
        <v>4.5</v>
      </c>
      <c r="S50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2" s="2">
        <f>IF(Tabla1[[#This Row],[KILOMETROS ADICIONALES]]=0,Tabla1[[#This Row],[KILOMETROS]]*Tabla1[[#This Row],[COSTO NORMAL]],Tabla1[[#This Row],[COSTO NORMAL]]*Tabla1[[#This Row],[KILOMETROS HASTA]])</f>
        <v>16.875</v>
      </c>
      <c r="U5092" s="2">
        <f>Tabla1[[#This Row],[KILOMETROS ADICIONALES]]*Tabla1[[#This Row],[COSTO ADICIONAL]]</f>
        <v>3.5255000000000005</v>
      </c>
      <c r="V5092">
        <v>230.39</v>
      </c>
      <c r="W5092" s="2">
        <f>Tabla1[[#This Row],[COSTO NORMAL2]]+Tabla1[[#This Row],[COSTO ADICIONAL2]]</f>
        <v>20.400500000000001</v>
      </c>
    </row>
    <row r="5093" spans="1:23" x14ac:dyDescent="0.25">
      <c r="A5093" t="s">
        <v>128</v>
      </c>
      <c r="B5093" t="s">
        <v>3564</v>
      </c>
      <c r="C5093" t="s">
        <v>14184</v>
      </c>
      <c r="D5093" t="s">
        <v>13</v>
      </c>
      <c r="E5093" t="s">
        <v>14845</v>
      </c>
      <c r="F5093" t="s">
        <v>14</v>
      </c>
      <c r="G5093" t="s">
        <v>15</v>
      </c>
      <c r="H5093" t="s">
        <v>128</v>
      </c>
      <c r="I5093" t="s">
        <v>8073</v>
      </c>
      <c r="J5093" t="str">
        <f>MID(Tabla1[[#This Row],[HORA2]],1,2)</f>
        <v>16</v>
      </c>
      <c r="K5093" t="s">
        <v>19</v>
      </c>
      <c r="L5093" t="s">
        <v>94</v>
      </c>
      <c r="M5093" t="s">
        <v>14867</v>
      </c>
      <c r="N5093" t="s">
        <v>22</v>
      </c>
      <c r="O5093">
        <v>14.65</v>
      </c>
      <c r="P50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</v>
      </c>
      <c r="Q5093">
        <f>IF(Tabla1[[#This Row],[SERVICIO]]="COMIDA",3,IF(Tabla1[[#This Row],[SERVICIO]]="CONTROLADO",12,IF(Tabla1[[#This Row],[SERVICIO]]="RÁPIDO",3.75,IF(Tabla1[[#This Row],[SERVICIO]]="NORMAL",2.5,))))</f>
        <v>3.75</v>
      </c>
      <c r="R5093">
        <f>IF(Tabla1[[#This Row],[SERVICIO]]="COMIDA",3.5,IF(Tabla1[[#This Row],[SERVICIO]]="CONTROLADO",8,IF(Tabla1[[#This Row],[SERVICIO]]="RÁPIDO",4.5,IF(Tabla1[[#This Row],[SERVICIO]]="NORMAL",3,))))</f>
        <v>4.5</v>
      </c>
      <c r="S50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3" s="2">
        <f>IF(Tabla1[[#This Row],[KILOMETROS ADICIONALES]]=0,Tabla1[[#This Row],[KILOMETROS]]*Tabla1[[#This Row],[COSTO NORMAL]],Tabla1[[#This Row],[COSTO NORMAL]]*Tabla1[[#This Row],[KILOMETROS HASTA]])</f>
        <v>16.875</v>
      </c>
      <c r="U5093" s="2">
        <f>Tabla1[[#This Row],[KILOMETROS ADICIONALES]]*Tabla1[[#This Row],[COSTO ADICIONAL]]</f>
        <v>5.995000000000001</v>
      </c>
      <c r="V5093">
        <v>174.57</v>
      </c>
      <c r="W5093" s="2">
        <f>Tabla1[[#This Row],[COSTO NORMAL2]]+Tabla1[[#This Row],[COSTO ADICIONAL2]]</f>
        <v>22.87</v>
      </c>
    </row>
    <row r="5094" spans="1:23" x14ac:dyDescent="0.25">
      <c r="A5094" t="s">
        <v>128</v>
      </c>
      <c r="B5094" t="s">
        <v>8074</v>
      </c>
      <c r="C5094" t="s">
        <v>14185</v>
      </c>
      <c r="D5094" t="s">
        <v>13</v>
      </c>
      <c r="E5094" t="s">
        <v>14845</v>
      </c>
      <c r="F5094" t="s">
        <v>14</v>
      </c>
      <c r="G5094" t="s">
        <v>15</v>
      </c>
      <c r="H5094" t="s">
        <v>128</v>
      </c>
      <c r="I5094" t="s">
        <v>8075</v>
      </c>
      <c r="J5094" t="str">
        <f>MID(Tabla1[[#This Row],[HORA2]],1,2)</f>
        <v>14</v>
      </c>
      <c r="K5094" t="s">
        <v>35</v>
      </c>
      <c r="L5094" t="s">
        <v>79</v>
      </c>
      <c r="M5094" t="s">
        <v>14867</v>
      </c>
      <c r="N5094" t="s">
        <v>22</v>
      </c>
      <c r="O5094">
        <v>15.9</v>
      </c>
      <c r="P50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12.15</v>
      </c>
      <c r="Q5094">
        <f>IF(Tabla1[[#This Row],[SERVICIO]]="COMIDA",3,IF(Tabla1[[#This Row],[SERVICIO]]="CONTROLADO",12,IF(Tabla1[[#This Row],[SERVICIO]]="RÁPIDO",3.75,IF(Tabla1[[#This Row],[SERVICIO]]="NORMAL",2.5,))))</f>
        <v>3.75</v>
      </c>
      <c r="R5094">
        <f>IF(Tabla1[[#This Row],[SERVICIO]]="COMIDA",3.5,IF(Tabla1[[#This Row],[SERVICIO]]="CONTROLADO",8,IF(Tabla1[[#This Row],[SERVICIO]]="RÁPIDO",4.5,IF(Tabla1[[#This Row],[SERVICIO]]="NORMAL",3,))))</f>
        <v>4.5</v>
      </c>
      <c r="S50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4" s="2">
        <f>IF(Tabla1[[#This Row],[KILOMETROS ADICIONALES]]=0,Tabla1[[#This Row],[KILOMETROS]]*Tabla1[[#This Row],[COSTO NORMAL]],Tabla1[[#This Row],[COSTO NORMAL]]*Tabla1[[#This Row],[KILOMETROS HASTA]])</f>
        <v>16.875</v>
      </c>
      <c r="U5094" s="2">
        <f>Tabla1[[#This Row],[KILOMETROS ADICIONALES]]*Tabla1[[#This Row],[COSTO ADICIONAL]]</f>
        <v>6.682500000000001</v>
      </c>
      <c r="V5094">
        <v>167.91</v>
      </c>
      <c r="W5094" s="2">
        <f>Tabla1[[#This Row],[COSTO NORMAL2]]+Tabla1[[#This Row],[COSTO ADICIONAL2]]</f>
        <v>23.557500000000001</v>
      </c>
    </row>
    <row r="5095" spans="1:23" x14ac:dyDescent="0.25">
      <c r="A5095" t="s">
        <v>128</v>
      </c>
      <c r="B5095" t="s">
        <v>8076</v>
      </c>
      <c r="C5095" t="s">
        <v>14186</v>
      </c>
      <c r="E5095" t="s">
        <v>14845</v>
      </c>
      <c r="F5095" t="s">
        <v>76</v>
      </c>
      <c r="G5095" t="s">
        <v>15</v>
      </c>
      <c r="H5095" t="s">
        <v>128</v>
      </c>
      <c r="I5095" t="s">
        <v>8077</v>
      </c>
      <c r="J5095" t="str">
        <f>MID(Tabla1[[#This Row],[HORA2]],1,2)</f>
        <v>13</v>
      </c>
      <c r="K5095" t="s">
        <v>43</v>
      </c>
      <c r="L5095" t="s">
        <v>65</v>
      </c>
      <c r="M5095" t="s">
        <v>14867</v>
      </c>
      <c r="N5095" t="s">
        <v>22</v>
      </c>
      <c r="O5095">
        <v>3.08</v>
      </c>
      <c r="P50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95">
        <f>IF(Tabla1[[#This Row],[SERVICIO]]="COMIDA",3,IF(Tabla1[[#This Row],[SERVICIO]]="CONTROLADO",12,IF(Tabla1[[#This Row],[SERVICIO]]="RÁPIDO",3.75,IF(Tabla1[[#This Row],[SERVICIO]]="NORMAL",2.5,))))</f>
        <v>3.75</v>
      </c>
      <c r="R5095">
        <f>IF(Tabla1[[#This Row],[SERVICIO]]="COMIDA",3.5,IF(Tabla1[[#This Row],[SERVICIO]]="CONTROLADO",8,IF(Tabla1[[#This Row],[SERVICIO]]="RÁPIDO",4.5,IF(Tabla1[[#This Row],[SERVICIO]]="NORMAL",3,))))</f>
        <v>4.5</v>
      </c>
      <c r="S50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5" s="2">
        <f>IF(Tabla1[[#This Row],[KILOMETROS ADICIONALES]]=0,Tabla1[[#This Row],[KILOMETROS]]*Tabla1[[#This Row],[COSTO NORMAL]],Tabla1[[#This Row],[COSTO NORMAL]]*Tabla1[[#This Row],[KILOMETROS HASTA]])</f>
        <v>13.86</v>
      </c>
      <c r="U5095" s="2">
        <f>Tabla1[[#This Row],[KILOMETROS ADICIONALES]]*Tabla1[[#This Row],[COSTO ADICIONAL]]</f>
        <v>0</v>
      </c>
      <c r="V5095">
        <v>103.3</v>
      </c>
      <c r="W5095" s="2">
        <f>Tabla1[[#This Row],[COSTO NORMAL2]]+Tabla1[[#This Row],[COSTO ADICIONAL2]]</f>
        <v>13.86</v>
      </c>
    </row>
    <row r="5096" spans="1:23" x14ac:dyDescent="0.25">
      <c r="A5096" t="s">
        <v>128</v>
      </c>
      <c r="B5096" t="s">
        <v>8078</v>
      </c>
      <c r="C5096" t="s">
        <v>14187</v>
      </c>
      <c r="D5096" t="s">
        <v>13</v>
      </c>
      <c r="E5096" t="s">
        <v>14845</v>
      </c>
      <c r="F5096" t="s">
        <v>14</v>
      </c>
      <c r="G5096" t="s">
        <v>15</v>
      </c>
      <c r="H5096" t="s">
        <v>128</v>
      </c>
      <c r="I5096" t="s">
        <v>8079</v>
      </c>
      <c r="J5096" t="str">
        <f>MID(Tabla1[[#This Row],[HORA2]],1,2)</f>
        <v>14</v>
      </c>
      <c r="K5096" t="s">
        <v>19</v>
      </c>
      <c r="L5096" t="s">
        <v>43</v>
      </c>
      <c r="M5096" t="s">
        <v>14867</v>
      </c>
      <c r="N5096" t="s">
        <v>22</v>
      </c>
      <c r="O5096">
        <v>1.53</v>
      </c>
      <c r="P50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96">
        <f>IF(Tabla1[[#This Row],[SERVICIO]]="COMIDA",3,IF(Tabla1[[#This Row],[SERVICIO]]="CONTROLADO",12,IF(Tabla1[[#This Row],[SERVICIO]]="RÁPIDO",3.75,IF(Tabla1[[#This Row],[SERVICIO]]="NORMAL",2.5,))))</f>
        <v>3.75</v>
      </c>
      <c r="R5096">
        <f>IF(Tabla1[[#This Row],[SERVICIO]]="COMIDA",3.5,IF(Tabla1[[#This Row],[SERVICIO]]="CONTROLADO",8,IF(Tabla1[[#This Row],[SERVICIO]]="RÁPIDO",4.5,IF(Tabla1[[#This Row],[SERVICIO]]="NORMAL",3,))))</f>
        <v>4.5</v>
      </c>
      <c r="S50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6" s="2">
        <f>IF(Tabla1[[#This Row],[KILOMETROS ADICIONALES]]=0,Tabla1[[#This Row],[KILOMETROS]]*Tabla1[[#This Row],[COSTO NORMAL]],Tabla1[[#This Row],[COSTO NORMAL]]*Tabla1[[#This Row],[KILOMETROS HASTA]])</f>
        <v>6.8849999999999998</v>
      </c>
      <c r="U5096" s="2">
        <f>Tabla1[[#This Row],[KILOMETROS ADICIONALES]]*Tabla1[[#This Row],[COSTO ADICIONAL]]</f>
        <v>0</v>
      </c>
      <c r="V5096">
        <v>150.91999999999999</v>
      </c>
      <c r="W5096" s="2">
        <f>Tabla1[[#This Row],[COSTO NORMAL2]]+Tabla1[[#This Row],[COSTO ADICIONAL2]]</f>
        <v>6.8849999999999998</v>
      </c>
    </row>
    <row r="5097" spans="1:23" x14ac:dyDescent="0.25">
      <c r="A5097" t="s">
        <v>128</v>
      </c>
      <c r="B5097" t="s">
        <v>6729</v>
      </c>
      <c r="C5097" t="s">
        <v>14188</v>
      </c>
      <c r="D5097" t="s">
        <v>13</v>
      </c>
      <c r="E5097" t="s">
        <v>14845</v>
      </c>
      <c r="F5097" t="s">
        <v>76</v>
      </c>
      <c r="G5097" t="s">
        <v>15</v>
      </c>
      <c r="H5097" t="s">
        <v>128</v>
      </c>
      <c r="I5097" t="s">
        <v>8080</v>
      </c>
      <c r="J5097" t="str">
        <f>MID(Tabla1[[#This Row],[HORA2]],1,2)</f>
        <v>17</v>
      </c>
      <c r="K5097" t="s">
        <v>57</v>
      </c>
      <c r="L5097" t="s">
        <v>31</v>
      </c>
      <c r="M5097" t="s">
        <v>14867</v>
      </c>
      <c r="N5097" t="s">
        <v>22</v>
      </c>
      <c r="O5097">
        <v>2.4699999999999998</v>
      </c>
      <c r="P50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97">
        <f>IF(Tabla1[[#This Row],[SERVICIO]]="COMIDA",3,IF(Tabla1[[#This Row],[SERVICIO]]="CONTROLADO",12,IF(Tabla1[[#This Row],[SERVICIO]]="RÁPIDO",3.75,IF(Tabla1[[#This Row],[SERVICIO]]="NORMAL",2.5,))))</f>
        <v>3.75</v>
      </c>
      <c r="R5097">
        <f>IF(Tabla1[[#This Row],[SERVICIO]]="COMIDA",3.5,IF(Tabla1[[#This Row],[SERVICIO]]="CONTROLADO",8,IF(Tabla1[[#This Row],[SERVICIO]]="RÁPIDO",4.5,IF(Tabla1[[#This Row],[SERVICIO]]="NORMAL",3,))))</f>
        <v>4.5</v>
      </c>
      <c r="S50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097" s="2">
        <f>IF(Tabla1[[#This Row],[KILOMETROS ADICIONALES]]=0,Tabla1[[#This Row],[KILOMETROS]]*Tabla1[[#This Row],[COSTO NORMAL]],Tabla1[[#This Row],[COSTO NORMAL]]*Tabla1[[#This Row],[KILOMETROS HASTA]])</f>
        <v>11.114999999999998</v>
      </c>
      <c r="U5097" s="2">
        <f>Tabla1[[#This Row],[KILOMETROS ADICIONALES]]*Tabla1[[#This Row],[COSTO ADICIONAL]]</f>
        <v>0</v>
      </c>
      <c r="V5097">
        <v>40.340000000000003</v>
      </c>
      <c r="W5097" s="2">
        <f>Tabla1[[#This Row],[COSTO NORMAL2]]+Tabla1[[#This Row],[COSTO ADICIONAL2]]</f>
        <v>11.114999999999998</v>
      </c>
    </row>
    <row r="5098" spans="1:23" x14ac:dyDescent="0.25">
      <c r="A5098" t="s">
        <v>128</v>
      </c>
      <c r="B5098" t="s">
        <v>8081</v>
      </c>
      <c r="C5098" t="s">
        <v>14189</v>
      </c>
      <c r="D5098" t="s">
        <v>13</v>
      </c>
      <c r="E5098" t="s">
        <v>14847</v>
      </c>
      <c r="F5098" t="s">
        <v>14</v>
      </c>
      <c r="G5098" t="s">
        <v>15</v>
      </c>
      <c r="H5098" t="s">
        <v>128</v>
      </c>
      <c r="I5098" t="s">
        <v>8082</v>
      </c>
      <c r="J5098" t="str">
        <f>MID(Tabla1[[#This Row],[HORA2]],1,2)</f>
        <v>14</v>
      </c>
      <c r="K5098" t="s">
        <v>43</v>
      </c>
      <c r="L5098" t="s">
        <v>57</v>
      </c>
      <c r="M5098" t="s">
        <v>14867</v>
      </c>
      <c r="N5098" t="s">
        <v>22</v>
      </c>
      <c r="O5098">
        <v>1.58</v>
      </c>
      <c r="P50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098">
        <f>IF(Tabla1[[#This Row],[SERVICIO]]="COMIDA",3,IF(Tabla1[[#This Row],[SERVICIO]]="CONTROLADO",12,IF(Tabla1[[#This Row],[SERVICIO]]="RÁPIDO",3.75,IF(Tabla1[[#This Row],[SERVICIO]]="NORMAL",2.5,))))</f>
        <v>3</v>
      </c>
      <c r="R5098">
        <f>IF(Tabla1[[#This Row],[SERVICIO]]="COMIDA",3.5,IF(Tabla1[[#This Row],[SERVICIO]]="CONTROLADO",8,IF(Tabla1[[#This Row],[SERVICIO]]="RÁPIDO",4.5,IF(Tabla1[[#This Row],[SERVICIO]]="NORMAL",3,))))</f>
        <v>3.5</v>
      </c>
      <c r="S5098">
        <f>IF(Tabla1[[#This Row],[SERVICIO]]="COMIDA",0.75,IF(Tabla1[[#This Row],[SERVICIO]]="CONTROLADO",2.65,IF(Tabla1[[#This Row],[SERVICIO]]="RÁPIDO",0.55,IF(Tabla1[[#This Row],[SERVICIO]]="NORMAL",1.2,))))</f>
        <v>0.75</v>
      </c>
      <c r="T5098" s="2">
        <f>IF(Tabla1[[#This Row],[KILOMETROS ADICIONALES]]=0,Tabla1[[#This Row],[KILOMETROS]]*Tabla1[[#This Row],[COSTO NORMAL]],Tabla1[[#This Row],[COSTO NORMAL]]*Tabla1[[#This Row],[KILOMETROS HASTA]])</f>
        <v>5.53</v>
      </c>
      <c r="U5098" s="2">
        <f>Tabla1[[#This Row],[KILOMETROS ADICIONALES]]*Tabla1[[#This Row],[COSTO ADICIONAL]]</f>
        <v>0</v>
      </c>
      <c r="V5098">
        <v>212.99</v>
      </c>
      <c r="W5098" s="2">
        <f>Tabla1[[#This Row],[COSTO NORMAL2]]+Tabla1[[#This Row],[COSTO ADICIONAL2]]</f>
        <v>5.53</v>
      </c>
    </row>
    <row r="5099" spans="1:23" x14ac:dyDescent="0.25">
      <c r="A5099" t="s">
        <v>128</v>
      </c>
      <c r="B5099" t="s">
        <v>8083</v>
      </c>
      <c r="C5099" t="s">
        <v>14190</v>
      </c>
      <c r="D5099" t="s">
        <v>13</v>
      </c>
      <c r="E5099" t="s">
        <v>14847</v>
      </c>
      <c r="F5099" t="s">
        <v>14</v>
      </c>
      <c r="G5099" t="s">
        <v>15</v>
      </c>
      <c r="H5099" t="s">
        <v>128</v>
      </c>
      <c r="I5099" t="s">
        <v>8084</v>
      </c>
      <c r="J5099" t="str">
        <f>MID(Tabla1[[#This Row],[HORA2]],1,2)</f>
        <v>14</v>
      </c>
      <c r="K5099" t="s">
        <v>19</v>
      </c>
      <c r="L5099" t="s">
        <v>92</v>
      </c>
      <c r="M5099" t="s">
        <v>14867</v>
      </c>
      <c r="N5099" t="s">
        <v>22</v>
      </c>
      <c r="O5099">
        <v>19.96</v>
      </c>
      <c r="P50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16.96</v>
      </c>
      <c r="Q5099">
        <f>IF(Tabla1[[#This Row],[SERVICIO]]="COMIDA",3,IF(Tabla1[[#This Row],[SERVICIO]]="CONTROLADO",12,IF(Tabla1[[#This Row],[SERVICIO]]="RÁPIDO",3.75,IF(Tabla1[[#This Row],[SERVICIO]]="NORMAL",2.5,))))</f>
        <v>3</v>
      </c>
      <c r="R5099">
        <f>IF(Tabla1[[#This Row],[SERVICIO]]="COMIDA",3.5,IF(Tabla1[[#This Row],[SERVICIO]]="CONTROLADO",8,IF(Tabla1[[#This Row],[SERVICIO]]="RÁPIDO",4.5,IF(Tabla1[[#This Row],[SERVICIO]]="NORMAL",3,))))</f>
        <v>3.5</v>
      </c>
      <c r="S5099">
        <f>IF(Tabla1[[#This Row],[SERVICIO]]="COMIDA",0.75,IF(Tabla1[[#This Row],[SERVICIO]]="CONTROLADO",2.65,IF(Tabla1[[#This Row],[SERVICIO]]="RÁPIDO",0.55,IF(Tabla1[[#This Row],[SERVICIO]]="NORMAL",1.2,))))</f>
        <v>0.75</v>
      </c>
      <c r="T5099" s="2">
        <f>IF(Tabla1[[#This Row],[KILOMETROS ADICIONALES]]=0,Tabla1[[#This Row],[KILOMETROS]]*Tabla1[[#This Row],[COSTO NORMAL]],Tabla1[[#This Row],[COSTO NORMAL]]*Tabla1[[#This Row],[KILOMETROS HASTA]])</f>
        <v>10.5</v>
      </c>
      <c r="U5099" s="2">
        <f>Tabla1[[#This Row],[KILOMETROS ADICIONALES]]*Tabla1[[#This Row],[COSTO ADICIONAL]]</f>
        <v>12.72</v>
      </c>
      <c r="V5099">
        <v>62.87</v>
      </c>
      <c r="W5099" s="2">
        <f>Tabla1[[#This Row],[COSTO NORMAL2]]+Tabla1[[#This Row],[COSTO ADICIONAL2]]</f>
        <v>23.22</v>
      </c>
    </row>
    <row r="5100" spans="1:23" x14ac:dyDescent="0.25">
      <c r="A5100" t="s">
        <v>128</v>
      </c>
      <c r="B5100" t="s">
        <v>8085</v>
      </c>
      <c r="C5100" t="s">
        <v>14191</v>
      </c>
      <c r="D5100" t="s">
        <v>13</v>
      </c>
      <c r="E5100" t="s">
        <v>14845</v>
      </c>
      <c r="F5100" t="s">
        <v>295</v>
      </c>
      <c r="G5100" t="s">
        <v>69</v>
      </c>
      <c r="H5100" t="s">
        <v>128</v>
      </c>
      <c r="I5100" t="s">
        <v>8086</v>
      </c>
      <c r="J5100" t="str">
        <f>MID(Tabla1[[#This Row],[HORA2]],1,2)</f>
        <v>15</v>
      </c>
      <c r="K5100" t="s">
        <v>44</v>
      </c>
      <c r="L5100" t="s">
        <v>271</v>
      </c>
      <c r="M5100" t="s">
        <v>14867</v>
      </c>
      <c r="N5100" t="s">
        <v>22</v>
      </c>
      <c r="O5100">
        <v>13.11</v>
      </c>
      <c r="P51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9.36</v>
      </c>
      <c r="Q5100">
        <f>IF(Tabla1[[#This Row],[SERVICIO]]="COMIDA",3,IF(Tabla1[[#This Row],[SERVICIO]]="CONTROLADO",12,IF(Tabla1[[#This Row],[SERVICIO]]="RÁPIDO",3.75,IF(Tabla1[[#This Row],[SERVICIO]]="NORMAL",2.5,))))</f>
        <v>3.75</v>
      </c>
      <c r="R5100">
        <f>IF(Tabla1[[#This Row],[SERVICIO]]="COMIDA",3.5,IF(Tabla1[[#This Row],[SERVICIO]]="CONTROLADO",8,IF(Tabla1[[#This Row],[SERVICIO]]="RÁPIDO",4.5,IF(Tabla1[[#This Row],[SERVICIO]]="NORMAL",3,))))</f>
        <v>4.5</v>
      </c>
      <c r="S51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00" s="2">
        <f>IF(Tabla1[[#This Row],[KILOMETROS ADICIONALES]]=0,Tabla1[[#This Row],[KILOMETROS]]*Tabla1[[#This Row],[COSTO NORMAL]],Tabla1[[#This Row],[COSTO NORMAL]]*Tabla1[[#This Row],[KILOMETROS HASTA]])</f>
        <v>16.875</v>
      </c>
      <c r="U5100" s="2">
        <f>Tabla1[[#This Row],[KILOMETROS ADICIONALES]]*Tabla1[[#This Row],[COSTO ADICIONAL]]</f>
        <v>5.1479999999999997</v>
      </c>
      <c r="V5100">
        <v>120.2</v>
      </c>
      <c r="W5100" s="2">
        <f>Tabla1[[#This Row],[COSTO NORMAL2]]+Tabla1[[#This Row],[COSTO ADICIONAL2]]</f>
        <v>22.023</v>
      </c>
    </row>
    <row r="5101" spans="1:23" x14ac:dyDescent="0.25">
      <c r="A5101" t="s">
        <v>128</v>
      </c>
      <c r="B5101" t="s">
        <v>8087</v>
      </c>
      <c r="C5101" t="s">
        <v>14192</v>
      </c>
      <c r="D5101" t="s">
        <v>13</v>
      </c>
      <c r="E5101" t="s">
        <v>14845</v>
      </c>
      <c r="F5101" t="s">
        <v>14</v>
      </c>
      <c r="G5101" t="s">
        <v>15</v>
      </c>
      <c r="H5101" t="s">
        <v>128</v>
      </c>
      <c r="I5101" t="s">
        <v>8088</v>
      </c>
      <c r="J5101" t="str">
        <f>MID(Tabla1[[#This Row],[HORA2]],1,2)</f>
        <v>15</v>
      </c>
      <c r="K5101" t="s">
        <v>35</v>
      </c>
      <c r="L5101" t="s">
        <v>35</v>
      </c>
      <c r="M5101" t="s">
        <v>14867</v>
      </c>
      <c r="N5101" t="s">
        <v>22</v>
      </c>
      <c r="O5101">
        <v>20.440000000000001</v>
      </c>
      <c r="P51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16.690000000000001</v>
      </c>
      <c r="Q5101">
        <f>IF(Tabla1[[#This Row],[SERVICIO]]="COMIDA",3,IF(Tabla1[[#This Row],[SERVICIO]]="CONTROLADO",12,IF(Tabla1[[#This Row],[SERVICIO]]="RÁPIDO",3.75,IF(Tabla1[[#This Row],[SERVICIO]]="NORMAL",2.5,))))</f>
        <v>3.75</v>
      </c>
      <c r="R5101">
        <f>IF(Tabla1[[#This Row],[SERVICIO]]="COMIDA",3.5,IF(Tabla1[[#This Row],[SERVICIO]]="CONTROLADO",8,IF(Tabla1[[#This Row],[SERVICIO]]="RÁPIDO",4.5,IF(Tabla1[[#This Row],[SERVICIO]]="NORMAL",3,))))</f>
        <v>4.5</v>
      </c>
      <c r="S51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01" s="2">
        <f>IF(Tabla1[[#This Row],[KILOMETROS ADICIONALES]]=0,Tabla1[[#This Row],[KILOMETROS]]*Tabla1[[#This Row],[COSTO NORMAL]],Tabla1[[#This Row],[COSTO NORMAL]]*Tabla1[[#This Row],[KILOMETROS HASTA]])</f>
        <v>16.875</v>
      </c>
      <c r="U5101" s="2">
        <f>Tabla1[[#This Row],[KILOMETROS ADICIONALES]]*Tabla1[[#This Row],[COSTO ADICIONAL]]</f>
        <v>9.1795000000000009</v>
      </c>
      <c r="V5101">
        <v>61.39</v>
      </c>
      <c r="W5101" s="2">
        <f>Tabla1[[#This Row],[COSTO NORMAL2]]+Tabla1[[#This Row],[COSTO ADICIONAL2]]</f>
        <v>26.054500000000001</v>
      </c>
    </row>
    <row r="5102" spans="1:23" x14ac:dyDescent="0.25">
      <c r="A5102" t="s">
        <v>128</v>
      </c>
      <c r="B5102" t="s">
        <v>8089</v>
      </c>
      <c r="C5102" t="s">
        <v>14193</v>
      </c>
      <c r="D5102" t="s">
        <v>13</v>
      </c>
      <c r="E5102" t="s">
        <v>14845</v>
      </c>
      <c r="F5102" t="s">
        <v>76</v>
      </c>
      <c r="G5102" t="s">
        <v>69</v>
      </c>
      <c r="H5102" t="s">
        <v>128</v>
      </c>
      <c r="I5102" t="s">
        <v>8090</v>
      </c>
      <c r="J5102" t="str">
        <f>MID(Tabla1[[#This Row],[HORA2]],1,2)</f>
        <v>15</v>
      </c>
      <c r="K5102" t="s">
        <v>145</v>
      </c>
      <c r="L5102" t="s">
        <v>145</v>
      </c>
      <c r="M5102" t="s">
        <v>14867</v>
      </c>
      <c r="N5102" t="s">
        <v>22</v>
      </c>
      <c r="O5102">
        <v>16.27</v>
      </c>
      <c r="P51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12.52</v>
      </c>
      <c r="Q5102">
        <f>IF(Tabla1[[#This Row],[SERVICIO]]="COMIDA",3,IF(Tabla1[[#This Row],[SERVICIO]]="CONTROLADO",12,IF(Tabla1[[#This Row],[SERVICIO]]="RÁPIDO",3.75,IF(Tabla1[[#This Row],[SERVICIO]]="NORMAL",2.5,))))</f>
        <v>3.75</v>
      </c>
      <c r="R5102">
        <f>IF(Tabla1[[#This Row],[SERVICIO]]="COMIDA",3.5,IF(Tabla1[[#This Row],[SERVICIO]]="CONTROLADO",8,IF(Tabla1[[#This Row],[SERVICIO]]="RÁPIDO",4.5,IF(Tabla1[[#This Row],[SERVICIO]]="NORMAL",3,))))</f>
        <v>4.5</v>
      </c>
      <c r="S51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02" s="2">
        <f>IF(Tabla1[[#This Row],[KILOMETROS ADICIONALES]]=0,Tabla1[[#This Row],[KILOMETROS]]*Tabla1[[#This Row],[COSTO NORMAL]],Tabla1[[#This Row],[COSTO NORMAL]]*Tabla1[[#This Row],[KILOMETROS HASTA]])</f>
        <v>16.875</v>
      </c>
      <c r="U5102" s="2">
        <f>Tabla1[[#This Row],[KILOMETROS ADICIONALES]]*Tabla1[[#This Row],[COSTO ADICIONAL]]</f>
        <v>6.8860000000000001</v>
      </c>
      <c r="V5102">
        <v>194.32</v>
      </c>
      <c r="W5102" s="2">
        <f>Tabla1[[#This Row],[COSTO NORMAL2]]+Tabla1[[#This Row],[COSTO ADICIONAL2]]</f>
        <v>23.760999999999999</v>
      </c>
    </row>
    <row r="5103" spans="1:23" x14ac:dyDescent="0.25">
      <c r="A5103" t="s">
        <v>128</v>
      </c>
      <c r="B5103" t="s">
        <v>8089</v>
      </c>
      <c r="C5103" t="s">
        <v>14194</v>
      </c>
      <c r="D5103" t="s">
        <v>13</v>
      </c>
      <c r="E5103" t="s">
        <v>14845</v>
      </c>
      <c r="F5103" t="s">
        <v>76</v>
      </c>
      <c r="G5103" t="s">
        <v>69</v>
      </c>
      <c r="H5103" t="s">
        <v>128</v>
      </c>
      <c r="I5103" t="s">
        <v>8091</v>
      </c>
      <c r="J5103" t="str">
        <f>MID(Tabla1[[#This Row],[HORA2]],1,2)</f>
        <v>15</v>
      </c>
      <c r="K5103" t="s">
        <v>145</v>
      </c>
      <c r="L5103" t="s">
        <v>145</v>
      </c>
      <c r="M5103" t="s">
        <v>14867</v>
      </c>
      <c r="N5103" t="s">
        <v>22</v>
      </c>
      <c r="O5103">
        <v>15.29</v>
      </c>
      <c r="P51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11.54</v>
      </c>
      <c r="Q5103">
        <f>IF(Tabla1[[#This Row],[SERVICIO]]="COMIDA",3,IF(Tabla1[[#This Row],[SERVICIO]]="CONTROLADO",12,IF(Tabla1[[#This Row],[SERVICIO]]="RÁPIDO",3.75,IF(Tabla1[[#This Row],[SERVICIO]]="NORMAL",2.5,))))</f>
        <v>3.75</v>
      </c>
      <c r="R5103">
        <f>IF(Tabla1[[#This Row],[SERVICIO]]="COMIDA",3.5,IF(Tabla1[[#This Row],[SERVICIO]]="CONTROLADO",8,IF(Tabla1[[#This Row],[SERVICIO]]="RÁPIDO",4.5,IF(Tabla1[[#This Row],[SERVICIO]]="NORMAL",3,))))</f>
        <v>4.5</v>
      </c>
      <c r="S51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03" s="2">
        <f>IF(Tabla1[[#This Row],[KILOMETROS ADICIONALES]]=0,Tabla1[[#This Row],[KILOMETROS]]*Tabla1[[#This Row],[COSTO NORMAL]],Tabla1[[#This Row],[COSTO NORMAL]]*Tabla1[[#This Row],[KILOMETROS HASTA]])</f>
        <v>16.875</v>
      </c>
      <c r="U5103" s="2">
        <f>Tabla1[[#This Row],[KILOMETROS ADICIONALES]]*Tabla1[[#This Row],[COSTO ADICIONAL]]</f>
        <v>6.3470000000000004</v>
      </c>
      <c r="V5103">
        <v>193.13</v>
      </c>
      <c r="W5103" s="2">
        <f>Tabla1[[#This Row],[COSTO NORMAL2]]+Tabla1[[#This Row],[COSTO ADICIONAL2]]</f>
        <v>23.222000000000001</v>
      </c>
    </row>
    <row r="5104" spans="1:23" x14ac:dyDescent="0.25">
      <c r="A5104" t="s">
        <v>128</v>
      </c>
      <c r="B5104" t="s">
        <v>8092</v>
      </c>
      <c r="C5104" t="s">
        <v>14195</v>
      </c>
      <c r="D5104" t="s">
        <v>13</v>
      </c>
      <c r="E5104" t="s">
        <v>14847</v>
      </c>
      <c r="F5104" t="s">
        <v>14</v>
      </c>
      <c r="G5104" t="s">
        <v>15</v>
      </c>
      <c r="H5104" t="s">
        <v>128</v>
      </c>
      <c r="I5104" t="s">
        <v>8093</v>
      </c>
      <c r="J5104" t="str">
        <f>MID(Tabla1[[#This Row],[HORA2]],1,2)</f>
        <v>15</v>
      </c>
      <c r="K5104" t="s">
        <v>19</v>
      </c>
      <c r="L5104" t="s">
        <v>90</v>
      </c>
      <c r="M5104" t="s">
        <v>14867</v>
      </c>
      <c r="N5104" t="s">
        <v>22</v>
      </c>
      <c r="O5104">
        <v>12.88</v>
      </c>
      <c r="P51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9.8800000000000008</v>
      </c>
      <c r="Q5104">
        <f>IF(Tabla1[[#This Row],[SERVICIO]]="COMIDA",3,IF(Tabla1[[#This Row],[SERVICIO]]="CONTROLADO",12,IF(Tabla1[[#This Row],[SERVICIO]]="RÁPIDO",3.75,IF(Tabla1[[#This Row],[SERVICIO]]="NORMAL",2.5,))))</f>
        <v>3</v>
      </c>
      <c r="R5104">
        <f>IF(Tabla1[[#This Row],[SERVICIO]]="COMIDA",3.5,IF(Tabla1[[#This Row],[SERVICIO]]="CONTROLADO",8,IF(Tabla1[[#This Row],[SERVICIO]]="RÁPIDO",4.5,IF(Tabla1[[#This Row],[SERVICIO]]="NORMAL",3,))))</f>
        <v>3.5</v>
      </c>
      <c r="S5104">
        <f>IF(Tabla1[[#This Row],[SERVICIO]]="COMIDA",0.75,IF(Tabla1[[#This Row],[SERVICIO]]="CONTROLADO",2.65,IF(Tabla1[[#This Row],[SERVICIO]]="RÁPIDO",0.55,IF(Tabla1[[#This Row],[SERVICIO]]="NORMAL",1.2,))))</f>
        <v>0.75</v>
      </c>
      <c r="T5104" s="2">
        <f>IF(Tabla1[[#This Row],[KILOMETROS ADICIONALES]]=0,Tabla1[[#This Row],[KILOMETROS]]*Tabla1[[#This Row],[COSTO NORMAL]],Tabla1[[#This Row],[COSTO NORMAL]]*Tabla1[[#This Row],[KILOMETROS HASTA]])</f>
        <v>10.5</v>
      </c>
      <c r="U5104" s="2">
        <f>Tabla1[[#This Row],[KILOMETROS ADICIONALES]]*Tabla1[[#This Row],[COSTO ADICIONAL]]</f>
        <v>7.41</v>
      </c>
      <c r="V5104">
        <v>53.28</v>
      </c>
      <c r="W5104" s="2">
        <f>Tabla1[[#This Row],[COSTO NORMAL2]]+Tabla1[[#This Row],[COSTO ADICIONAL2]]</f>
        <v>17.91</v>
      </c>
    </row>
    <row r="5105" spans="1:23" x14ac:dyDescent="0.25">
      <c r="A5105" t="s">
        <v>128</v>
      </c>
      <c r="B5105" t="s">
        <v>8094</v>
      </c>
      <c r="C5105" t="s">
        <v>14196</v>
      </c>
      <c r="D5105" t="s">
        <v>13</v>
      </c>
      <c r="E5105" t="s">
        <v>14846</v>
      </c>
      <c r="F5105" t="s">
        <v>14</v>
      </c>
      <c r="G5105" t="s">
        <v>15</v>
      </c>
      <c r="H5105" t="s">
        <v>2675</v>
      </c>
      <c r="I5105" t="s">
        <v>8095</v>
      </c>
      <c r="J5105" t="str">
        <f>MID(Tabla1[[#This Row],[HORA2]],1,2)</f>
        <v>16</v>
      </c>
      <c r="K5105" t="s">
        <v>43</v>
      </c>
      <c r="L5105" t="s">
        <v>20</v>
      </c>
      <c r="M5105" t="s">
        <v>14867</v>
      </c>
      <c r="N5105" t="s">
        <v>22</v>
      </c>
      <c r="O5105">
        <v>5.95</v>
      </c>
      <c r="P51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05">
        <f>IF(Tabla1[[#This Row],[SERVICIO]]="COMIDA",3,IF(Tabla1[[#This Row],[SERVICIO]]="CONTROLADO",12,IF(Tabla1[[#This Row],[SERVICIO]]="RÁPIDO",3.75,IF(Tabla1[[#This Row],[SERVICIO]]="NORMAL",2.5,))))</f>
        <v>12</v>
      </c>
      <c r="R5105">
        <f>IF(Tabla1[[#This Row],[SERVICIO]]="COMIDA",3.5,IF(Tabla1[[#This Row],[SERVICIO]]="CONTROLADO",8,IF(Tabla1[[#This Row],[SERVICIO]]="RÁPIDO",4.5,IF(Tabla1[[#This Row],[SERVICIO]]="NORMAL",3,))))</f>
        <v>8</v>
      </c>
      <c r="S5105">
        <f>IF(Tabla1[[#This Row],[SERVICIO]]="COMIDA",0.75,IF(Tabla1[[#This Row],[SERVICIO]]="CONTROLADO",2.65,IF(Tabla1[[#This Row],[SERVICIO]]="RÁPIDO",0.55,IF(Tabla1[[#This Row],[SERVICIO]]="NORMAL",1.2,))))</f>
        <v>2.65</v>
      </c>
      <c r="T5105" s="2">
        <f>IF(Tabla1[[#This Row],[KILOMETROS ADICIONALES]]=0,Tabla1[[#This Row],[KILOMETROS]]*Tabla1[[#This Row],[COSTO NORMAL]],Tabla1[[#This Row],[COSTO NORMAL]]*Tabla1[[#This Row],[KILOMETROS HASTA]])</f>
        <v>47.6</v>
      </c>
      <c r="U5105" s="2">
        <f>Tabla1[[#This Row],[KILOMETROS ADICIONALES]]*Tabla1[[#This Row],[COSTO ADICIONAL]]</f>
        <v>0</v>
      </c>
      <c r="V5105">
        <v>183.68</v>
      </c>
      <c r="W5105" s="2">
        <f>Tabla1[[#This Row],[COSTO NORMAL2]]+Tabla1[[#This Row],[COSTO ADICIONAL2]]</f>
        <v>47.6</v>
      </c>
    </row>
    <row r="5106" spans="1:23" x14ac:dyDescent="0.25">
      <c r="A5106" t="s">
        <v>128</v>
      </c>
      <c r="B5106" t="s">
        <v>8096</v>
      </c>
      <c r="C5106" t="s">
        <v>14197</v>
      </c>
      <c r="D5106" t="s">
        <v>13</v>
      </c>
      <c r="E5106" t="s">
        <v>14847</v>
      </c>
      <c r="F5106" t="s">
        <v>14</v>
      </c>
      <c r="G5106" t="s">
        <v>24</v>
      </c>
      <c r="H5106" t="s">
        <v>128</v>
      </c>
      <c r="I5106" t="s">
        <v>8097</v>
      </c>
      <c r="J5106" t="str">
        <f>MID(Tabla1[[#This Row],[HORA2]],1,2)</f>
        <v>16</v>
      </c>
      <c r="K5106" t="s">
        <v>43</v>
      </c>
      <c r="L5106" t="s">
        <v>49</v>
      </c>
      <c r="M5106" t="s">
        <v>14867</v>
      </c>
      <c r="N5106" t="s">
        <v>22</v>
      </c>
      <c r="O5106">
        <v>7.73</v>
      </c>
      <c r="P51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4.7300000000000004</v>
      </c>
      <c r="Q5106">
        <f>IF(Tabla1[[#This Row],[SERVICIO]]="COMIDA",3,IF(Tabla1[[#This Row],[SERVICIO]]="CONTROLADO",12,IF(Tabla1[[#This Row],[SERVICIO]]="RÁPIDO",3.75,IF(Tabla1[[#This Row],[SERVICIO]]="NORMAL",2.5,))))</f>
        <v>3</v>
      </c>
      <c r="R5106">
        <f>IF(Tabla1[[#This Row],[SERVICIO]]="COMIDA",3.5,IF(Tabla1[[#This Row],[SERVICIO]]="CONTROLADO",8,IF(Tabla1[[#This Row],[SERVICIO]]="RÁPIDO",4.5,IF(Tabla1[[#This Row],[SERVICIO]]="NORMAL",3,))))</f>
        <v>3.5</v>
      </c>
      <c r="S5106">
        <f>IF(Tabla1[[#This Row],[SERVICIO]]="COMIDA",0.75,IF(Tabla1[[#This Row],[SERVICIO]]="CONTROLADO",2.65,IF(Tabla1[[#This Row],[SERVICIO]]="RÁPIDO",0.55,IF(Tabla1[[#This Row],[SERVICIO]]="NORMAL",1.2,))))</f>
        <v>0.75</v>
      </c>
      <c r="T5106" s="2">
        <f>IF(Tabla1[[#This Row],[KILOMETROS ADICIONALES]]=0,Tabla1[[#This Row],[KILOMETROS]]*Tabla1[[#This Row],[COSTO NORMAL]],Tabla1[[#This Row],[COSTO NORMAL]]*Tabla1[[#This Row],[KILOMETROS HASTA]])</f>
        <v>10.5</v>
      </c>
      <c r="U5106" s="2">
        <f>Tabla1[[#This Row],[KILOMETROS ADICIONALES]]*Tabla1[[#This Row],[COSTO ADICIONAL]]</f>
        <v>3.5475000000000003</v>
      </c>
      <c r="V5106">
        <v>104.17</v>
      </c>
      <c r="W5106" s="2">
        <f>Tabla1[[#This Row],[COSTO NORMAL2]]+Tabla1[[#This Row],[COSTO ADICIONAL2]]</f>
        <v>14.047499999999999</v>
      </c>
    </row>
    <row r="5107" spans="1:23" x14ac:dyDescent="0.25">
      <c r="A5107" t="s">
        <v>128</v>
      </c>
      <c r="B5107" t="s">
        <v>8098</v>
      </c>
      <c r="C5107" t="s">
        <v>14198</v>
      </c>
      <c r="D5107" t="s">
        <v>13</v>
      </c>
      <c r="E5107" t="s">
        <v>14847</v>
      </c>
      <c r="F5107" t="s">
        <v>14</v>
      </c>
      <c r="G5107" t="s">
        <v>15</v>
      </c>
      <c r="H5107" t="s">
        <v>128</v>
      </c>
      <c r="I5107" t="s">
        <v>8099</v>
      </c>
      <c r="J5107" t="str">
        <f>MID(Tabla1[[#This Row],[HORA2]],1,2)</f>
        <v>18</v>
      </c>
      <c r="K5107" t="s">
        <v>43</v>
      </c>
      <c r="L5107" t="s">
        <v>20</v>
      </c>
      <c r="M5107" t="s">
        <v>14867</v>
      </c>
      <c r="N5107" t="s">
        <v>22</v>
      </c>
      <c r="O5107">
        <v>20.97</v>
      </c>
      <c r="P51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17.97</v>
      </c>
      <c r="Q5107">
        <f>IF(Tabla1[[#This Row],[SERVICIO]]="COMIDA",3,IF(Tabla1[[#This Row],[SERVICIO]]="CONTROLADO",12,IF(Tabla1[[#This Row],[SERVICIO]]="RÁPIDO",3.75,IF(Tabla1[[#This Row],[SERVICIO]]="NORMAL",2.5,))))</f>
        <v>3</v>
      </c>
      <c r="R5107">
        <f>IF(Tabla1[[#This Row],[SERVICIO]]="COMIDA",3.5,IF(Tabla1[[#This Row],[SERVICIO]]="CONTROLADO",8,IF(Tabla1[[#This Row],[SERVICIO]]="RÁPIDO",4.5,IF(Tabla1[[#This Row],[SERVICIO]]="NORMAL",3,))))</f>
        <v>3.5</v>
      </c>
      <c r="S5107">
        <f>IF(Tabla1[[#This Row],[SERVICIO]]="COMIDA",0.75,IF(Tabla1[[#This Row],[SERVICIO]]="CONTROLADO",2.65,IF(Tabla1[[#This Row],[SERVICIO]]="RÁPIDO",0.55,IF(Tabla1[[#This Row],[SERVICIO]]="NORMAL",1.2,))))</f>
        <v>0.75</v>
      </c>
      <c r="T5107" s="2">
        <f>IF(Tabla1[[#This Row],[KILOMETROS ADICIONALES]]=0,Tabla1[[#This Row],[KILOMETROS]]*Tabla1[[#This Row],[COSTO NORMAL]],Tabla1[[#This Row],[COSTO NORMAL]]*Tabla1[[#This Row],[KILOMETROS HASTA]])</f>
        <v>10.5</v>
      </c>
      <c r="U5107" s="2">
        <f>Tabla1[[#This Row],[KILOMETROS ADICIONALES]]*Tabla1[[#This Row],[COSTO ADICIONAL]]</f>
        <v>13.477499999999999</v>
      </c>
      <c r="V5107">
        <v>76.08</v>
      </c>
      <c r="W5107" s="2">
        <f>Tabla1[[#This Row],[COSTO NORMAL2]]+Tabla1[[#This Row],[COSTO ADICIONAL2]]</f>
        <v>23.977499999999999</v>
      </c>
    </row>
    <row r="5108" spans="1:23" x14ac:dyDescent="0.25">
      <c r="A5108" t="s">
        <v>128</v>
      </c>
      <c r="B5108" t="s">
        <v>8100</v>
      </c>
      <c r="C5108" t="s">
        <v>14199</v>
      </c>
      <c r="E5108" t="s">
        <v>14845</v>
      </c>
      <c r="F5108" t="s">
        <v>76</v>
      </c>
      <c r="G5108" t="s">
        <v>15</v>
      </c>
      <c r="H5108" t="s">
        <v>128</v>
      </c>
      <c r="I5108" t="s">
        <v>8101</v>
      </c>
      <c r="J5108" t="str">
        <f>MID(Tabla1[[#This Row],[HORA2]],1,2)</f>
        <v>14</v>
      </c>
      <c r="K5108" t="s">
        <v>43</v>
      </c>
      <c r="L5108" t="s">
        <v>65</v>
      </c>
      <c r="M5108" t="s">
        <v>14867</v>
      </c>
      <c r="N5108" t="s">
        <v>22</v>
      </c>
      <c r="O5108">
        <v>3.03</v>
      </c>
      <c r="P51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08">
        <f>IF(Tabla1[[#This Row],[SERVICIO]]="COMIDA",3,IF(Tabla1[[#This Row],[SERVICIO]]="CONTROLADO",12,IF(Tabla1[[#This Row],[SERVICIO]]="RÁPIDO",3.75,IF(Tabla1[[#This Row],[SERVICIO]]="NORMAL",2.5,))))</f>
        <v>3.75</v>
      </c>
      <c r="R5108">
        <f>IF(Tabla1[[#This Row],[SERVICIO]]="COMIDA",3.5,IF(Tabla1[[#This Row],[SERVICIO]]="CONTROLADO",8,IF(Tabla1[[#This Row],[SERVICIO]]="RÁPIDO",4.5,IF(Tabla1[[#This Row],[SERVICIO]]="NORMAL",3,))))</f>
        <v>4.5</v>
      </c>
      <c r="S51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08" s="2">
        <f>IF(Tabla1[[#This Row],[KILOMETROS ADICIONALES]]=0,Tabla1[[#This Row],[KILOMETROS]]*Tabla1[[#This Row],[COSTO NORMAL]],Tabla1[[#This Row],[COSTO NORMAL]]*Tabla1[[#This Row],[KILOMETROS HASTA]])</f>
        <v>13.635</v>
      </c>
      <c r="U5108" s="2">
        <f>Tabla1[[#This Row],[KILOMETROS ADICIONALES]]*Tabla1[[#This Row],[COSTO ADICIONAL]]</f>
        <v>0</v>
      </c>
      <c r="V5108">
        <v>216.24</v>
      </c>
      <c r="W5108" s="2">
        <f>Tabla1[[#This Row],[COSTO NORMAL2]]+Tabla1[[#This Row],[COSTO ADICIONAL2]]</f>
        <v>13.635</v>
      </c>
    </row>
    <row r="5109" spans="1:23" x14ac:dyDescent="0.25">
      <c r="A5109" t="s">
        <v>128</v>
      </c>
      <c r="B5109" t="s">
        <v>8102</v>
      </c>
      <c r="C5109" t="s">
        <v>14200</v>
      </c>
      <c r="D5109" t="s">
        <v>13</v>
      </c>
      <c r="E5109" t="s">
        <v>14845</v>
      </c>
      <c r="F5109" t="s">
        <v>295</v>
      </c>
      <c r="G5109" t="s">
        <v>15</v>
      </c>
      <c r="H5109" t="s">
        <v>128</v>
      </c>
      <c r="I5109" t="s">
        <v>8103</v>
      </c>
      <c r="J5109" t="str">
        <f>MID(Tabla1[[#This Row],[HORA2]],1,2)</f>
        <v>15</v>
      </c>
      <c r="K5109" t="s">
        <v>19</v>
      </c>
      <c r="L5109" t="s">
        <v>27</v>
      </c>
      <c r="M5109" t="s">
        <v>14867</v>
      </c>
      <c r="N5109" t="s">
        <v>22</v>
      </c>
      <c r="O5109">
        <v>20.09</v>
      </c>
      <c r="P51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16.34</v>
      </c>
      <c r="Q5109">
        <f>IF(Tabla1[[#This Row],[SERVICIO]]="COMIDA",3,IF(Tabla1[[#This Row],[SERVICIO]]="CONTROLADO",12,IF(Tabla1[[#This Row],[SERVICIO]]="RÁPIDO",3.75,IF(Tabla1[[#This Row],[SERVICIO]]="NORMAL",2.5,))))</f>
        <v>3.75</v>
      </c>
      <c r="R5109">
        <f>IF(Tabla1[[#This Row],[SERVICIO]]="COMIDA",3.5,IF(Tabla1[[#This Row],[SERVICIO]]="CONTROLADO",8,IF(Tabla1[[#This Row],[SERVICIO]]="RÁPIDO",4.5,IF(Tabla1[[#This Row],[SERVICIO]]="NORMAL",3,))))</f>
        <v>4.5</v>
      </c>
      <c r="S51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09" s="2">
        <f>IF(Tabla1[[#This Row],[KILOMETROS ADICIONALES]]=0,Tabla1[[#This Row],[KILOMETROS]]*Tabla1[[#This Row],[COSTO NORMAL]],Tabla1[[#This Row],[COSTO NORMAL]]*Tabla1[[#This Row],[KILOMETROS HASTA]])</f>
        <v>16.875</v>
      </c>
      <c r="U5109" s="2">
        <f>Tabla1[[#This Row],[KILOMETROS ADICIONALES]]*Tabla1[[#This Row],[COSTO ADICIONAL]]</f>
        <v>8.9870000000000001</v>
      </c>
      <c r="V5109">
        <v>175.12</v>
      </c>
      <c r="W5109" s="2">
        <f>Tabla1[[#This Row],[COSTO NORMAL2]]+Tabla1[[#This Row],[COSTO ADICIONAL2]]</f>
        <v>25.862000000000002</v>
      </c>
    </row>
    <row r="5110" spans="1:23" x14ac:dyDescent="0.25">
      <c r="A5110" t="s">
        <v>128</v>
      </c>
      <c r="B5110" t="s">
        <v>8104</v>
      </c>
      <c r="C5110" t="s">
        <v>14201</v>
      </c>
      <c r="D5110" t="s">
        <v>13</v>
      </c>
      <c r="E5110" t="s">
        <v>14845</v>
      </c>
      <c r="F5110" t="s">
        <v>14</v>
      </c>
      <c r="G5110" t="s">
        <v>69</v>
      </c>
      <c r="H5110" t="s">
        <v>128</v>
      </c>
      <c r="I5110" t="s">
        <v>8105</v>
      </c>
      <c r="J5110" t="str">
        <f>MID(Tabla1[[#This Row],[HORA2]],1,2)</f>
        <v>15</v>
      </c>
      <c r="K5110" t="s">
        <v>27</v>
      </c>
      <c r="L5110" t="s">
        <v>31</v>
      </c>
      <c r="M5110" t="s">
        <v>14867</v>
      </c>
      <c r="N5110" t="s">
        <v>22</v>
      </c>
      <c r="O5110">
        <v>19.399999999999999</v>
      </c>
      <c r="P51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15.649999999999999</v>
      </c>
      <c r="Q5110">
        <f>IF(Tabla1[[#This Row],[SERVICIO]]="COMIDA",3,IF(Tabla1[[#This Row],[SERVICIO]]="CONTROLADO",12,IF(Tabla1[[#This Row],[SERVICIO]]="RÁPIDO",3.75,IF(Tabla1[[#This Row],[SERVICIO]]="NORMAL",2.5,))))</f>
        <v>3.75</v>
      </c>
      <c r="R5110">
        <f>IF(Tabla1[[#This Row],[SERVICIO]]="COMIDA",3.5,IF(Tabla1[[#This Row],[SERVICIO]]="CONTROLADO",8,IF(Tabla1[[#This Row],[SERVICIO]]="RÁPIDO",4.5,IF(Tabla1[[#This Row],[SERVICIO]]="NORMAL",3,))))</f>
        <v>4.5</v>
      </c>
      <c r="S51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0" s="2">
        <f>IF(Tabla1[[#This Row],[KILOMETROS ADICIONALES]]=0,Tabla1[[#This Row],[KILOMETROS]]*Tabla1[[#This Row],[COSTO NORMAL]],Tabla1[[#This Row],[COSTO NORMAL]]*Tabla1[[#This Row],[KILOMETROS HASTA]])</f>
        <v>16.875</v>
      </c>
      <c r="U5110" s="2">
        <f>Tabla1[[#This Row],[KILOMETROS ADICIONALES]]*Tabla1[[#This Row],[COSTO ADICIONAL]]</f>
        <v>8.6074999999999999</v>
      </c>
      <c r="V5110">
        <v>148.51</v>
      </c>
      <c r="W5110" s="2">
        <f>Tabla1[[#This Row],[COSTO NORMAL2]]+Tabla1[[#This Row],[COSTO ADICIONAL2]]</f>
        <v>25.482500000000002</v>
      </c>
    </row>
    <row r="5111" spans="1:23" x14ac:dyDescent="0.25">
      <c r="A5111" t="s">
        <v>128</v>
      </c>
      <c r="B5111" t="s">
        <v>8104</v>
      </c>
      <c r="C5111" t="s">
        <v>14202</v>
      </c>
      <c r="D5111" t="s">
        <v>13</v>
      </c>
      <c r="E5111" t="s">
        <v>14845</v>
      </c>
      <c r="F5111" t="s">
        <v>14</v>
      </c>
      <c r="G5111" t="s">
        <v>15</v>
      </c>
      <c r="H5111" t="s">
        <v>128</v>
      </c>
      <c r="I5111" t="s">
        <v>8106</v>
      </c>
      <c r="J5111" t="str">
        <f>MID(Tabla1[[#This Row],[HORA2]],1,2)</f>
        <v>19</v>
      </c>
      <c r="K5111" t="s">
        <v>27</v>
      </c>
      <c r="L5111" t="s">
        <v>31</v>
      </c>
      <c r="M5111" t="s">
        <v>14867</v>
      </c>
      <c r="N5111" t="s">
        <v>22</v>
      </c>
      <c r="O5111">
        <v>5.29</v>
      </c>
      <c r="P51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1.54</v>
      </c>
      <c r="Q5111">
        <f>IF(Tabla1[[#This Row],[SERVICIO]]="COMIDA",3,IF(Tabla1[[#This Row],[SERVICIO]]="CONTROLADO",12,IF(Tabla1[[#This Row],[SERVICIO]]="RÁPIDO",3.75,IF(Tabla1[[#This Row],[SERVICIO]]="NORMAL",2.5,))))</f>
        <v>3.75</v>
      </c>
      <c r="R5111">
        <f>IF(Tabla1[[#This Row],[SERVICIO]]="COMIDA",3.5,IF(Tabla1[[#This Row],[SERVICIO]]="CONTROLADO",8,IF(Tabla1[[#This Row],[SERVICIO]]="RÁPIDO",4.5,IF(Tabla1[[#This Row],[SERVICIO]]="NORMAL",3,))))</f>
        <v>4.5</v>
      </c>
      <c r="S51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1" s="2">
        <f>IF(Tabla1[[#This Row],[KILOMETROS ADICIONALES]]=0,Tabla1[[#This Row],[KILOMETROS]]*Tabla1[[#This Row],[COSTO NORMAL]],Tabla1[[#This Row],[COSTO NORMAL]]*Tabla1[[#This Row],[KILOMETROS HASTA]])</f>
        <v>16.875</v>
      </c>
      <c r="U5111" s="2">
        <f>Tabla1[[#This Row],[KILOMETROS ADICIONALES]]*Tabla1[[#This Row],[COSTO ADICIONAL]]</f>
        <v>0.84700000000000009</v>
      </c>
      <c r="V5111">
        <v>42.82</v>
      </c>
      <c r="W5111" s="2">
        <f>Tabla1[[#This Row],[COSTO NORMAL2]]+Tabla1[[#This Row],[COSTO ADICIONAL2]]</f>
        <v>17.722000000000001</v>
      </c>
    </row>
    <row r="5112" spans="1:23" x14ac:dyDescent="0.25">
      <c r="A5112" t="s">
        <v>128</v>
      </c>
      <c r="B5112" t="s">
        <v>8107</v>
      </c>
      <c r="C5112" t="s">
        <v>14203</v>
      </c>
      <c r="D5112" t="s">
        <v>13</v>
      </c>
      <c r="E5112" t="s">
        <v>14845</v>
      </c>
      <c r="F5112" t="s">
        <v>14</v>
      </c>
      <c r="G5112" t="s">
        <v>15</v>
      </c>
      <c r="H5112" t="s">
        <v>128</v>
      </c>
      <c r="I5112" t="s">
        <v>8108</v>
      </c>
      <c r="J5112" t="str">
        <f>MID(Tabla1[[#This Row],[HORA2]],1,2)</f>
        <v>15</v>
      </c>
      <c r="K5112" t="s">
        <v>19</v>
      </c>
      <c r="L5112" t="s">
        <v>19</v>
      </c>
      <c r="M5112" t="s">
        <v>14867</v>
      </c>
      <c r="N5112" t="s">
        <v>22</v>
      </c>
      <c r="O5112">
        <v>20.47</v>
      </c>
      <c r="P51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16.72</v>
      </c>
      <c r="Q5112">
        <f>IF(Tabla1[[#This Row],[SERVICIO]]="COMIDA",3,IF(Tabla1[[#This Row],[SERVICIO]]="CONTROLADO",12,IF(Tabla1[[#This Row],[SERVICIO]]="RÁPIDO",3.75,IF(Tabla1[[#This Row],[SERVICIO]]="NORMAL",2.5,))))</f>
        <v>3.75</v>
      </c>
      <c r="R5112">
        <f>IF(Tabla1[[#This Row],[SERVICIO]]="COMIDA",3.5,IF(Tabla1[[#This Row],[SERVICIO]]="CONTROLADO",8,IF(Tabla1[[#This Row],[SERVICIO]]="RÁPIDO",4.5,IF(Tabla1[[#This Row],[SERVICIO]]="NORMAL",3,))))</f>
        <v>4.5</v>
      </c>
      <c r="S51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2" s="2">
        <f>IF(Tabla1[[#This Row],[KILOMETROS ADICIONALES]]=0,Tabla1[[#This Row],[KILOMETROS]]*Tabla1[[#This Row],[COSTO NORMAL]],Tabla1[[#This Row],[COSTO NORMAL]]*Tabla1[[#This Row],[KILOMETROS HASTA]])</f>
        <v>16.875</v>
      </c>
      <c r="U5112" s="2">
        <f>Tabla1[[#This Row],[KILOMETROS ADICIONALES]]*Tabla1[[#This Row],[COSTO ADICIONAL]]</f>
        <v>9.1959999999999997</v>
      </c>
      <c r="V5112">
        <v>32.119999999999997</v>
      </c>
      <c r="W5112" s="2">
        <f>Tabla1[[#This Row],[COSTO NORMAL2]]+Tabla1[[#This Row],[COSTO ADICIONAL2]]</f>
        <v>26.070999999999998</v>
      </c>
    </row>
    <row r="5113" spans="1:23" x14ac:dyDescent="0.25">
      <c r="A5113" t="s">
        <v>128</v>
      </c>
      <c r="B5113" t="s">
        <v>8109</v>
      </c>
      <c r="C5113" t="s">
        <v>14204</v>
      </c>
      <c r="D5113" t="s">
        <v>13</v>
      </c>
      <c r="E5113" t="s">
        <v>14845</v>
      </c>
      <c r="F5113" t="s">
        <v>76</v>
      </c>
      <c r="G5113" t="s">
        <v>15</v>
      </c>
      <c r="H5113" t="s">
        <v>128</v>
      </c>
      <c r="I5113" t="s">
        <v>1505</v>
      </c>
      <c r="J5113" t="str">
        <f>MID(Tabla1[[#This Row],[HORA2]],1,2)</f>
        <v>17</v>
      </c>
      <c r="K5113" t="s">
        <v>65</v>
      </c>
      <c r="L5113" t="s">
        <v>20</v>
      </c>
      <c r="M5113" t="s">
        <v>14867</v>
      </c>
      <c r="N5113" t="s">
        <v>22</v>
      </c>
      <c r="O5113">
        <v>2.88</v>
      </c>
      <c r="P51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13">
        <f>IF(Tabla1[[#This Row],[SERVICIO]]="COMIDA",3,IF(Tabla1[[#This Row],[SERVICIO]]="CONTROLADO",12,IF(Tabla1[[#This Row],[SERVICIO]]="RÁPIDO",3.75,IF(Tabla1[[#This Row],[SERVICIO]]="NORMAL",2.5,))))</f>
        <v>3.75</v>
      </c>
      <c r="R5113">
        <f>IF(Tabla1[[#This Row],[SERVICIO]]="COMIDA",3.5,IF(Tabla1[[#This Row],[SERVICIO]]="CONTROLADO",8,IF(Tabla1[[#This Row],[SERVICIO]]="RÁPIDO",4.5,IF(Tabla1[[#This Row],[SERVICIO]]="NORMAL",3,))))</f>
        <v>4.5</v>
      </c>
      <c r="S51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3" s="2">
        <f>IF(Tabla1[[#This Row],[KILOMETROS ADICIONALES]]=0,Tabla1[[#This Row],[KILOMETROS]]*Tabla1[[#This Row],[COSTO NORMAL]],Tabla1[[#This Row],[COSTO NORMAL]]*Tabla1[[#This Row],[KILOMETROS HASTA]])</f>
        <v>12.959999999999999</v>
      </c>
      <c r="U5113" s="2">
        <f>Tabla1[[#This Row],[KILOMETROS ADICIONALES]]*Tabla1[[#This Row],[COSTO ADICIONAL]]</f>
        <v>0</v>
      </c>
      <c r="V5113">
        <v>179.59</v>
      </c>
      <c r="W5113" s="2">
        <f>Tabla1[[#This Row],[COSTO NORMAL2]]+Tabla1[[#This Row],[COSTO ADICIONAL2]]</f>
        <v>12.959999999999999</v>
      </c>
    </row>
    <row r="5114" spans="1:23" x14ac:dyDescent="0.25">
      <c r="A5114" t="s">
        <v>128</v>
      </c>
      <c r="B5114" t="s">
        <v>8109</v>
      </c>
      <c r="C5114" t="s">
        <v>14205</v>
      </c>
      <c r="D5114" t="s">
        <v>13</v>
      </c>
      <c r="E5114" t="s">
        <v>14845</v>
      </c>
      <c r="F5114" t="s">
        <v>76</v>
      </c>
      <c r="G5114" t="s">
        <v>15</v>
      </c>
      <c r="H5114" t="s">
        <v>128</v>
      </c>
      <c r="I5114" t="s">
        <v>594</v>
      </c>
      <c r="J5114" t="str">
        <f>MID(Tabla1[[#This Row],[HORA2]],1,2)</f>
        <v>17</v>
      </c>
      <c r="K5114" t="s">
        <v>65</v>
      </c>
      <c r="L5114" t="s">
        <v>20</v>
      </c>
      <c r="M5114" t="s">
        <v>14867</v>
      </c>
      <c r="N5114" t="s">
        <v>22</v>
      </c>
      <c r="O5114">
        <v>16.98</v>
      </c>
      <c r="P51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13.23</v>
      </c>
      <c r="Q5114">
        <f>IF(Tabla1[[#This Row],[SERVICIO]]="COMIDA",3,IF(Tabla1[[#This Row],[SERVICIO]]="CONTROLADO",12,IF(Tabla1[[#This Row],[SERVICIO]]="RÁPIDO",3.75,IF(Tabla1[[#This Row],[SERVICIO]]="NORMAL",2.5,))))</f>
        <v>3.75</v>
      </c>
      <c r="R5114">
        <f>IF(Tabla1[[#This Row],[SERVICIO]]="COMIDA",3.5,IF(Tabla1[[#This Row],[SERVICIO]]="CONTROLADO",8,IF(Tabla1[[#This Row],[SERVICIO]]="RÁPIDO",4.5,IF(Tabla1[[#This Row],[SERVICIO]]="NORMAL",3,))))</f>
        <v>4.5</v>
      </c>
      <c r="S51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4" s="2">
        <f>IF(Tabla1[[#This Row],[KILOMETROS ADICIONALES]]=0,Tabla1[[#This Row],[KILOMETROS]]*Tabla1[[#This Row],[COSTO NORMAL]],Tabla1[[#This Row],[COSTO NORMAL]]*Tabla1[[#This Row],[KILOMETROS HASTA]])</f>
        <v>16.875</v>
      </c>
      <c r="U5114" s="2">
        <f>Tabla1[[#This Row],[KILOMETROS ADICIONALES]]*Tabla1[[#This Row],[COSTO ADICIONAL]]</f>
        <v>7.2765000000000004</v>
      </c>
      <c r="V5114">
        <v>131.11000000000001</v>
      </c>
      <c r="W5114" s="2">
        <f>Tabla1[[#This Row],[COSTO NORMAL2]]+Tabla1[[#This Row],[COSTO ADICIONAL2]]</f>
        <v>24.151499999999999</v>
      </c>
    </row>
    <row r="5115" spans="1:23" x14ac:dyDescent="0.25">
      <c r="A5115" t="s">
        <v>128</v>
      </c>
      <c r="B5115" t="s">
        <v>8110</v>
      </c>
      <c r="C5115" t="s">
        <v>14206</v>
      </c>
      <c r="D5115" t="s">
        <v>75</v>
      </c>
      <c r="E5115" t="s">
        <v>14844</v>
      </c>
      <c r="F5115" t="s">
        <v>14</v>
      </c>
      <c r="G5115" t="s">
        <v>15</v>
      </c>
      <c r="H5115" t="s">
        <v>128</v>
      </c>
      <c r="I5115" t="s">
        <v>8111</v>
      </c>
      <c r="J5115" t="str">
        <f>MID(Tabla1[[#This Row],[HORA2]],1,2)</f>
        <v>15</v>
      </c>
      <c r="K5115" t="s">
        <v>43</v>
      </c>
      <c r="L5115" t="s">
        <v>90</v>
      </c>
      <c r="M5115" t="s">
        <v>14867</v>
      </c>
      <c r="N5115" t="s">
        <v>22</v>
      </c>
      <c r="O5115">
        <v>16.87</v>
      </c>
      <c r="P51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14.370000000000001</v>
      </c>
      <c r="Q5115">
        <f>IF(Tabla1[[#This Row],[SERVICIO]]="COMIDA",3,IF(Tabla1[[#This Row],[SERVICIO]]="CONTROLADO",12,IF(Tabla1[[#This Row],[SERVICIO]]="RÁPIDO",3.75,IF(Tabla1[[#This Row],[SERVICIO]]="NORMAL",2.5,))))</f>
        <v>2.5</v>
      </c>
      <c r="R5115">
        <f>IF(Tabla1[[#This Row],[SERVICIO]]="COMIDA",3.5,IF(Tabla1[[#This Row],[SERVICIO]]="CONTROLADO",8,IF(Tabla1[[#This Row],[SERVICIO]]="RÁPIDO",4.5,IF(Tabla1[[#This Row],[SERVICIO]]="NORMAL",3,))))</f>
        <v>3</v>
      </c>
      <c r="S5115">
        <f>IF(Tabla1[[#This Row],[SERVICIO]]="COMIDA",0.75,IF(Tabla1[[#This Row],[SERVICIO]]="CONTROLADO",2.65,IF(Tabla1[[#This Row],[SERVICIO]]="RÁPIDO",0.55,IF(Tabla1[[#This Row],[SERVICIO]]="NORMAL",1.2,))))</f>
        <v>1.2</v>
      </c>
      <c r="T5115" s="2">
        <f>IF(Tabla1[[#This Row],[KILOMETROS ADICIONALES]]=0,Tabla1[[#This Row],[KILOMETROS]]*Tabla1[[#This Row],[COSTO NORMAL]],Tabla1[[#This Row],[COSTO NORMAL]]*Tabla1[[#This Row],[KILOMETROS HASTA]])</f>
        <v>7.5</v>
      </c>
      <c r="U5115" s="2">
        <f>Tabla1[[#This Row],[KILOMETROS ADICIONALES]]*Tabla1[[#This Row],[COSTO ADICIONAL]]</f>
        <v>17.244</v>
      </c>
      <c r="V5115">
        <v>152.43</v>
      </c>
      <c r="W5115" s="2">
        <f>Tabla1[[#This Row],[COSTO NORMAL2]]+Tabla1[[#This Row],[COSTO ADICIONAL2]]</f>
        <v>24.744</v>
      </c>
    </row>
    <row r="5116" spans="1:23" x14ac:dyDescent="0.25">
      <c r="A5116" t="s">
        <v>128</v>
      </c>
      <c r="B5116" t="s">
        <v>8112</v>
      </c>
      <c r="C5116" t="s">
        <v>14207</v>
      </c>
      <c r="D5116" t="s">
        <v>13</v>
      </c>
      <c r="E5116" t="s">
        <v>14845</v>
      </c>
      <c r="F5116" t="s">
        <v>76</v>
      </c>
      <c r="G5116" t="s">
        <v>15</v>
      </c>
      <c r="H5116" t="s">
        <v>128</v>
      </c>
      <c r="I5116" t="s">
        <v>8113</v>
      </c>
      <c r="J5116" t="str">
        <f>MID(Tabla1[[#This Row],[HORA2]],1,2)</f>
        <v>16</v>
      </c>
      <c r="K5116" t="s">
        <v>96</v>
      </c>
      <c r="L5116" t="s">
        <v>96</v>
      </c>
      <c r="M5116" t="s">
        <v>14867</v>
      </c>
      <c r="N5116" t="s">
        <v>22</v>
      </c>
      <c r="O5116">
        <v>3.31</v>
      </c>
      <c r="P51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16">
        <f>IF(Tabla1[[#This Row],[SERVICIO]]="COMIDA",3,IF(Tabla1[[#This Row],[SERVICIO]]="CONTROLADO",12,IF(Tabla1[[#This Row],[SERVICIO]]="RÁPIDO",3.75,IF(Tabla1[[#This Row],[SERVICIO]]="NORMAL",2.5,))))</f>
        <v>3.75</v>
      </c>
      <c r="R5116">
        <f>IF(Tabla1[[#This Row],[SERVICIO]]="COMIDA",3.5,IF(Tabla1[[#This Row],[SERVICIO]]="CONTROLADO",8,IF(Tabla1[[#This Row],[SERVICIO]]="RÁPIDO",4.5,IF(Tabla1[[#This Row],[SERVICIO]]="NORMAL",3,))))</f>
        <v>4.5</v>
      </c>
      <c r="S51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6" s="2">
        <f>IF(Tabla1[[#This Row],[KILOMETROS ADICIONALES]]=0,Tabla1[[#This Row],[KILOMETROS]]*Tabla1[[#This Row],[COSTO NORMAL]],Tabla1[[#This Row],[COSTO NORMAL]]*Tabla1[[#This Row],[KILOMETROS HASTA]])</f>
        <v>14.895</v>
      </c>
      <c r="U5116" s="2">
        <f>Tabla1[[#This Row],[KILOMETROS ADICIONALES]]*Tabla1[[#This Row],[COSTO ADICIONAL]]</f>
        <v>0</v>
      </c>
      <c r="V5116">
        <v>8.8800000000000008</v>
      </c>
      <c r="W5116" s="2">
        <f>Tabla1[[#This Row],[COSTO NORMAL2]]+Tabla1[[#This Row],[COSTO ADICIONAL2]]</f>
        <v>14.895</v>
      </c>
    </row>
    <row r="5117" spans="1:23" x14ac:dyDescent="0.25">
      <c r="A5117" t="s">
        <v>128</v>
      </c>
      <c r="B5117" t="s">
        <v>1014</v>
      </c>
      <c r="C5117" t="s">
        <v>14208</v>
      </c>
      <c r="D5117" t="s">
        <v>13</v>
      </c>
      <c r="E5117" t="s">
        <v>14845</v>
      </c>
      <c r="F5117" t="s">
        <v>14</v>
      </c>
      <c r="G5117" t="s">
        <v>15</v>
      </c>
      <c r="H5117" t="s">
        <v>128</v>
      </c>
      <c r="I5117" t="s">
        <v>8114</v>
      </c>
      <c r="J5117" t="str">
        <f>MID(Tabla1[[#This Row],[HORA2]],1,2)</f>
        <v>16</v>
      </c>
      <c r="K5117" t="s">
        <v>79</v>
      </c>
      <c r="L5117" t="s">
        <v>20</v>
      </c>
      <c r="M5117" t="s">
        <v>14867</v>
      </c>
      <c r="N5117" t="s">
        <v>22</v>
      </c>
      <c r="O5117">
        <v>1.56</v>
      </c>
      <c r="P51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17">
        <f>IF(Tabla1[[#This Row],[SERVICIO]]="COMIDA",3,IF(Tabla1[[#This Row],[SERVICIO]]="CONTROLADO",12,IF(Tabla1[[#This Row],[SERVICIO]]="RÁPIDO",3.75,IF(Tabla1[[#This Row],[SERVICIO]]="NORMAL",2.5,))))</f>
        <v>3.75</v>
      </c>
      <c r="R5117">
        <f>IF(Tabla1[[#This Row],[SERVICIO]]="COMIDA",3.5,IF(Tabla1[[#This Row],[SERVICIO]]="CONTROLADO",8,IF(Tabla1[[#This Row],[SERVICIO]]="RÁPIDO",4.5,IF(Tabla1[[#This Row],[SERVICIO]]="NORMAL",3,))))</f>
        <v>4.5</v>
      </c>
      <c r="S51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7" s="2">
        <f>IF(Tabla1[[#This Row],[KILOMETROS ADICIONALES]]=0,Tabla1[[#This Row],[KILOMETROS]]*Tabla1[[#This Row],[COSTO NORMAL]],Tabla1[[#This Row],[COSTO NORMAL]]*Tabla1[[#This Row],[KILOMETROS HASTA]])</f>
        <v>7.0200000000000005</v>
      </c>
      <c r="U5117" s="2">
        <f>Tabla1[[#This Row],[KILOMETROS ADICIONALES]]*Tabla1[[#This Row],[COSTO ADICIONAL]]</f>
        <v>0</v>
      </c>
      <c r="V5117">
        <v>11.3</v>
      </c>
      <c r="W5117" s="2">
        <f>Tabla1[[#This Row],[COSTO NORMAL2]]+Tabla1[[#This Row],[COSTO ADICIONAL2]]</f>
        <v>7.0200000000000005</v>
      </c>
    </row>
    <row r="5118" spans="1:23" x14ac:dyDescent="0.25">
      <c r="A5118" t="s">
        <v>128</v>
      </c>
      <c r="B5118" t="s">
        <v>8115</v>
      </c>
      <c r="C5118" t="s">
        <v>14209</v>
      </c>
      <c r="D5118" t="s">
        <v>13</v>
      </c>
      <c r="E5118" t="s">
        <v>14847</v>
      </c>
      <c r="F5118" t="s">
        <v>14</v>
      </c>
      <c r="G5118" t="s">
        <v>15</v>
      </c>
      <c r="H5118" t="s">
        <v>128</v>
      </c>
      <c r="I5118" t="s">
        <v>6827</v>
      </c>
      <c r="J5118" t="str">
        <f>MID(Tabla1[[#This Row],[HORA2]],1,2)</f>
        <v>18</v>
      </c>
      <c r="K5118" t="s">
        <v>19</v>
      </c>
      <c r="L5118" t="s">
        <v>102</v>
      </c>
      <c r="M5118" t="s">
        <v>14867</v>
      </c>
      <c r="N5118" t="s">
        <v>22</v>
      </c>
      <c r="O5118">
        <v>14.91</v>
      </c>
      <c r="P51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11.91</v>
      </c>
      <c r="Q5118">
        <f>IF(Tabla1[[#This Row],[SERVICIO]]="COMIDA",3,IF(Tabla1[[#This Row],[SERVICIO]]="CONTROLADO",12,IF(Tabla1[[#This Row],[SERVICIO]]="RÁPIDO",3.75,IF(Tabla1[[#This Row],[SERVICIO]]="NORMAL",2.5,))))</f>
        <v>3</v>
      </c>
      <c r="R5118">
        <f>IF(Tabla1[[#This Row],[SERVICIO]]="COMIDA",3.5,IF(Tabla1[[#This Row],[SERVICIO]]="CONTROLADO",8,IF(Tabla1[[#This Row],[SERVICIO]]="RÁPIDO",4.5,IF(Tabla1[[#This Row],[SERVICIO]]="NORMAL",3,))))</f>
        <v>3.5</v>
      </c>
      <c r="S5118">
        <f>IF(Tabla1[[#This Row],[SERVICIO]]="COMIDA",0.75,IF(Tabla1[[#This Row],[SERVICIO]]="CONTROLADO",2.65,IF(Tabla1[[#This Row],[SERVICIO]]="RÁPIDO",0.55,IF(Tabla1[[#This Row],[SERVICIO]]="NORMAL",1.2,))))</f>
        <v>0.75</v>
      </c>
      <c r="T5118" s="2">
        <f>IF(Tabla1[[#This Row],[KILOMETROS ADICIONALES]]=0,Tabla1[[#This Row],[KILOMETROS]]*Tabla1[[#This Row],[COSTO NORMAL]],Tabla1[[#This Row],[COSTO NORMAL]]*Tabla1[[#This Row],[KILOMETROS HASTA]])</f>
        <v>10.5</v>
      </c>
      <c r="U5118" s="2">
        <f>Tabla1[[#This Row],[KILOMETROS ADICIONALES]]*Tabla1[[#This Row],[COSTO ADICIONAL]]</f>
        <v>8.932500000000001</v>
      </c>
      <c r="V5118">
        <v>36.9</v>
      </c>
      <c r="W5118" s="2">
        <f>Tabla1[[#This Row],[COSTO NORMAL2]]+Tabla1[[#This Row],[COSTO ADICIONAL2]]</f>
        <v>19.432500000000001</v>
      </c>
    </row>
    <row r="5119" spans="1:23" x14ac:dyDescent="0.25">
      <c r="A5119" t="s">
        <v>128</v>
      </c>
      <c r="B5119" t="s">
        <v>8116</v>
      </c>
      <c r="C5119" t="s">
        <v>14210</v>
      </c>
      <c r="D5119" t="s">
        <v>13</v>
      </c>
      <c r="E5119" t="s">
        <v>14845</v>
      </c>
      <c r="F5119" t="s">
        <v>14</v>
      </c>
      <c r="G5119" t="s">
        <v>15</v>
      </c>
      <c r="H5119" t="s">
        <v>128</v>
      </c>
      <c r="I5119" t="s">
        <v>8117</v>
      </c>
      <c r="J5119" t="str">
        <f>MID(Tabla1[[#This Row],[HORA2]],1,2)</f>
        <v>15</v>
      </c>
      <c r="K5119" t="s">
        <v>110</v>
      </c>
      <c r="L5119" t="s">
        <v>110</v>
      </c>
      <c r="M5119" t="s">
        <v>14867</v>
      </c>
      <c r="N5119" t="s">
        <v>22</v>
      </c>
      <c r="O5119">
        <v>4.32</v>
      </c>
      <c r="P51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0.57000000000000028</v>
      </c>
      <c r="Q5119">
        <f>IF(Tabla1[[#This Row],[SERVICIO]]="COMIDA",3,IF(Tabla1[[#This Row],[SERVICIO]]="CONTROLADO",12,IF(Tabla1[[#This Row],[SERVICIO]]="RÁPIDO",3.75,IF(Tabla1[[#This Row],[SERVICIO]]="NORMAL",2.5,))))</f>
        <v>3.75</v>
      </c>
      <c r="R5119">
        <f>IF(Tabla1[[#This Row],[SERVICIO]]="COMIDA",3.5,IF(Tabla1[[#This Row],[SERVICIO]]="CONTROLADO",8,IF(Tabla1[[#This Row],[SERVICIO]]="RÁPIDO",4.5,IF(Tabla1[[#This Row],[SERVICIO]]="NORMAL",3,))))</f>
        <v>4.5</v>
      </c>
      <c r="S51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19" s="2">
        <f>IF(Tabla1[[#This Row],[KILOMETROS ADICIONALES]]=0,Tabla1[[#This Row],[KILOMETROS]]*Tabla1[[#This Row],[COSTO NORMAL]],Tabla1[[#This Row],[COSTO NORMAL]]*Tabla1[[#This Row],[KILOMETROS HASTA]])</f>
        <v>16.875</v>
      </c>
      <c r="U5119" s="2">
        <f>Tabla1[[#This Row],[KILOMETROS ADICIONALES]]*Tabla1[[#This Row],[COSTO ADICIONAL]]</f>
        <v>0.31350000000000017</v>
      </c>
      <c r="V5119">
        <v>235.8</v>
      </c>
      <c r="W5119" s="2">
        <f>Tabla1[[#This Row],[COSTO NORMAL2]]+Tabla1[[#This Row],[COSTO ADICIONAL2]]</f>
        <v>17.188500000000001</v>
      </c>
    </row>
    <row r="5120" spans="1:23" x14ac:dyDescent="0.25">
      <c r="A5120" t="s">
        <v>128</v>
      </c>
      <c r="B5120" t="s">
        <v>8118</v>
      </c>
      <c r="C5120" t="s">
        <v>14211</v>
      </c>
      <c r="D5120" t="s">
        <v>13</v>
      </c>
      <c r="E5120" t="s">
        <v>14844</v>
      </c>
      <c r="F5120" t="s">
        <v>14</v>
      </c>
      <c r="G5120" t="s">
        <v>15</v>
      </c>
      <c r="H5120" t="s">
        <v>128</v>
      </c>
      <c r="I5120" t="s">
        <v>8119</v>
      </c>
      <c r="J5120" t="str">
        <f>MID(Tabla1[[#This Row],[HORA2]],1,2)</f>
        <v>15</v>
      </c>
      <c r="K5120" t="s">
        <v>43</v>
      </c>
      <c r="L5120" t="s">
        <v>20</v>
      </c>
      <c r="M5120" t="s">
        <v>14867</v>
      </c>
      <c r="N5120" t="s">
        <v>22</v>
      </c>
      <c r="O5120">
        <v>9.9</v>
      </c>
      <c r="P51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</v>
      </c>
      <c r="Q5120">
        <f>IF(Tabla1[[#This Row],[SERVICIO]]="COMIDA",3,IF(Tabla1[[#This Row],[SERVICIO]]="CONTROLADO",12,IF(Tabla1[[#This Row],[SERVICIO]]="RÁPIDO",3.75,IF(Tabla1[[#This Row],[SERVICIO]]="NORMAL",2.5,))))</f>
        <v>2.5</v>
      </c>
      <c r="R5120">
        <f>IF(Tabla1[[#This Row],[SERVICIO]]="COMIDA",3.5,IF(Tabla1[[#This Row],[SERVICIO]]="CONTROLADO",8,IF(Tabla1[[#This Row],[SERVICIO]]="RÁPIDO",4.5,IF(Tabla1[[#This Row],[SERVICIO]]="NORMAL",3,))))</f>
        <v>3</v>
      </c>
      <c r="S5120">
        <f>IF(Tabla1[[#This Row],[SERVICIO]]="COMIDA",0.75,IF(Tabla1[[#This Row],[SERVICIO]]="CONTROLADO",2.65,IF(Tabla1[[#This Row],[SERVICIO]]="RÁPIDO",0.55,IF(Tabla1[[#This Row],[SERVICIO]]="NORMAL",1.2,))))</f>
        <v>1.2</v>
      </c>
      <c r="T5120" s="2">
        <f>IF(Tabla1[[#This Row],[KILOMETROS ADICIONALES]]=0,Tabla1[[#This Row],[KILOMETROS]]*Tabla1[[#This Row],[COSTO NORMAL]],Tabla1[[#This Row],[COSTO NORMAL]]*Tabla1[[#This Row],[KILOMETROS HASTA]])</f>
        <v>7.5</v>
      </c>
      <c r="U5120" s="2">
        <f>Tabla1[[#This Row],[KILOMETROS ADICIONALES]]*Tabla1[[#This Row],[COSTO ADICIONAL]]</f>
        <v>8.8800000000000008</v>
      </c>
      <c r="V5120">
        <v>57.12</v>
      </c>
      <c r="W5120" s="2">
        <f>Tabla1[[#This Row],[COSTO NORMAL2]]+Tabla1[[#This Row],[COSTO ADICIONAL2]]</f>
        <v>16.380000000000003</v>
      </c>
    </row>
    <row r="5121" spans="1:23" x14ac:dyDescent="0.25">
      <c r="A5121" t="s">
        <v>128</v>
      </c>
      <c r="B5121" t="s">
        <v>8120</v>
      </c>
      <c r="C5121" t="s">
        <v>14212</v>
      </c>
      <c r="D5121" t="s">
        <v>13</v>
      </c>
      <c r="E5121" t="s">
        <v>14845</v>
      </c>
      <c r="F5121" t="s">
        <v>76</v>
      </c>
      <c r="G5121" t="s">
        <v>15</v>
      </c>
      <c r="H5121" t="s">
        <v>128</v>
      </c>
      <c r="I5121" t="s">
        <v>8121</v>
      </c>
      <c r="J5121" t="str">
        <f>MID(Tabla1[[#This Row],[HORA2]],1,2)</f>
        <v>15</v>
      </c>
      <c r="K5121" t="s">
        <v>271</v>
      </c>
      <c r="L5121" t="s">
        <v>105</v>
      </c>
      <c r="M5121" t="s">
        <v>14867</v>
      </c>
      <c r="N5121" t="s">
        <v>22</v>
      </c>
      <c r="O5121">
        <v>11.8</v>
      </c>
      <c r="P51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8.0500000000000007</v>
      </c>
      <c r="Q5121">
        <f>IF(Tabla1[[#This Row],[SERVICIO]]="COMIDA",3,IF(Tabla1[[#This Row],[SERVICIO]]="CONTROLADO",12,IF(Tabla1[[#This Row],[SERVICIO]]="RÁPIDO",3.75,IF(Tabla1[[#This Row],[SERVICIO]]="NORMAL",2.5,))))</f>
        <v>3.75</v>
      </c>
      <c r="R5121">
        <f>IF(Tabla1[[#This Row],[SERVICIO]]="COMIDA",3.5,IF(Tabla1[[#This Row],[SERVICIO]]="CONTROLADO",8,IF(Tabla1[[#This Row],[SERVICIO]]="RÁPIDO",4.5,IF(Tabla1[[#This Row],[SERVICIO]]="NORMAL",3,))))</f>
        <v>4.5</v>
      </c>
      <c r="S51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1" s="2">
        <f>IF(Tabla1[[#This Row],[KILOMETROS ADICIONALES]]=0,Tabla1[[#This Row],[KILOMETROS]]*Tabla1[[#This Row],[COSTO NORMAL]],Tabla1[[#This Row],[COSTO NORMAL]]*Tabla1[[#This Row],[KILOMETROS HASTA]])</f>
        <v>16.875</v>
      </c>
      <c r="U5121" s="2">
        <f>Tabla1[[#This Row],[KILOMETROS ADICIONALES]]*Tabla1[[#This Row],[COSTO ADICIONAL]]</f>
        <v>4.4275000000000011</v>
      </c>
      <c r="V5121">
        <v>4.25</v>
      </c>
      <c r="W5121" s="2">
        <f>Tabla1[[#This Row],[COSTO NORMAL2]]+Tabla1[[#This Row],[COSTO ADICIONAL2]]</f>
        <v>21.302500000000002</v>
      </c>
    </row>
    <row r="5122" spans="1:23" x14ac:dyDescent="0.25">
      <c r="A5122" t="s">
        <v>128</v>
      </c>
      <c r="B5122" t="s">
        <v>8122</v>
      </c>
      <c r="C5122" t="s">
        <v>14213</v>
      </c>
      <c r="E5122" t="s">
        <v>14845</v>
      </c>
      <c r="F5122" t="s">
        <v>76</v>
      </c>
      <c r="G5122" t="s">
        <v>15</v>
      </c>
      <c r="H5122" t="s">
        <v>128</v>
      </c>
      <c r="I5122" t="s">
        <v>8123</v>
      </c>
      <c r="J5122" t="str">
        <f>MID(Tabla1[[#This Row],[HORA2]],1,2)</f>
        <v>17</v>
      </c>
      <c r="K5122" t="s">
        <v>43</v>
      </c>
      <c r="L5122" t="s">
        <v>78</v>
      </c>
      <c r="M5122" t="s">
        <v>14867</v>
      </c>
      <c r="N5122" t="s">
        <v>22</v>
      </c>
      <c r="O5122">
        <v>3.8</v>
      </c>
      <c r="P51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4.9999999999999822E-2</v>
      </c>
      <c r="Q5122">
        <f>IF(Tabla1[[#This Row],[SERVICIO]]="COMIDA",3,IF(Tabla1[[#This Row],[SERVICIO]]="CONTROLADO",12,IF(Tabla1[[#This Row],[SERVICIO]]="RÁPIDO",3.75,IF(Tabla1[[#This Row],[SERVICIO]]="NORMAL",2.5,))))</f>
        <v>3.75</v>
      </c>
      <c r="R5122">
        <f>IF(Tabla1[[#This Row],[SERVICIO]]="COMIDA",3.5,IF(Tabla1[[#This Row],[SERVICIO]]="CONTROLADO",8,IF(Tabla1[[#This Row],[SERVICIO]]="RÁPIDO",4.5,IF(Tabla1[[#This Row],[SERVICIO]]="NORMAL",3,))))</f>
        <v>4.5</v>
      </c>
      <c r="S51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2" s="2">
        <f>IF(Tabla1[[#This Row],[KILOMETROS ADICIONALES]]=0,Tabla1[[#This Row],[KILOMETROS]]*Tabla1[[#This Row],[COSTO NORMAL]],Tabla1[[#This Row],[COSTO NORMAL]]*Tabla1[[#This Row],[KILOMETROS HASTA]])</f>
        <v>16.875</v>
      </c>
      <c r="U5122" s="2">
        <f>Tabla1[[#This Row],[KILOMETROS ADICIONALES]]*Tabla1[[#This Row],[COSTO ADICIONAL]]</f>
        <v>2.7499999999999903E-2</v>
      </c>
      <c r="V5122">
        <v>21.29</v>
      </c>
      <c r="W5122" s="2">
        <f>Tabla1[[#This Row],[COSTO NORMAL2]]+Tabla1[[#This Row],[COSTO ADICIONAL2]]</f>
        <v>16.9025</v>
      </c>
    </row>
    <row r="5123" spans="1:23" x14ac:dyDescent="0.25">
      <c r="A5123" t="s">
        <v>128</v>
      </c>
      <c r="B5123" t="s">
        <v>8124</v>
      </c>
      <c r="C5123" t="s">
        <v>14214</v>
      </c>
      <c r="D5123" t="s">
        <v>13</v>
      </c>
      <c r="E5123" t="s">
        <v>14845</v>
      </c>
      <c r="F5123" t="s">
        <v>76</v>
      </c>
      <c r="G5123" t="s">
        <v>69</v>
      </c>
      <c r="H5123" t="s">
        <v>128</v>
      </c>
      <c r="I5123" t="s">
        <v>8125</v>
      </c>
      <c r="J5123" t="str">
        <f>MID(Tabla1[[#This Row],[HORA2]],1,2)</f>
        <v>16</v>
      </c>
      <c r="K5123" t="s">
        <v>57</v>
      </c>
      <c r="L5123" t="s">
        <v>57</v>
      </c>
      <c r="M5123" t="s">
        <v>14867</v>
      </c>
      <c r="N5123" t="s">
        <v>22</v>
      </c>
      <c r="O5123">
        <v>2.87</v>
      </c>
      <c r="P51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23">
        <f>IF(Tabla1[[#This Row],[SERVICIO]]="COMIDA",3,IF(Tabla1[[#This Row],[SERVICIO]]="CONTROLADO",12,IF(Tabla1[[#This Row],[SERVICIO]]="RÁPIDO",3.75,IF(Tabla1[[#This Row],[SERVICIO]]="NORMAL",2.5,))))</f>
        <v>3.75</v>
      </c>
      <c r="R5123">
        <f>IF(Tabla1[[#This Row],[SERVICIO]]="COMIDA",3.5,IF(Tabla1[[#This Row],[SERVICIO]]="CONTROLADO",8,IF(Tabla1[[#This Row],[SERVICIO]]="RÁPIDO",4.5,IF(Tabla1[[#This Row],[SERVICIO]]="NORMAL",3,))))</f>
        <v>4.5</v>
      </c>
      <c r="S51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3" s="2">
        <f>IF(Tabla1[[#This Row],[KILOMETROS ADICIONALES]]=0,Tabla1[[#This Row],[KILOMETROS]]*Tabla1[[#This Row],[COSTO NORMAL]],Tabla1[[#This Row],[COSTO NORMAL]]*Tabla1[[#This Row],[KILOMETROS HASTA]])</f>
        <v>12.915000000000001</v>
      </c>
      <c r="U5123" s="2">
        <f>Tabla1[[#This Row],[KILOMETROS ADICIONALES]]*Tabla1[[#This Row],[COSTO ADICIONAL]]</f>
        <v>0</v>
      </c>
      <c r="V5123">
        <v>81.150000000000006</v>
      </c>
      <c r="W5123" s="2">
        <f>Tabla1[[#This Row],[COSTO NORMAL2]]+Tabla1[[#This Row],[COSTO ADICIONAL2]]</f>
        <v>12.915000000000001</v>
      </c>
    </row>
    <row r="5124" spans="1:23" x14ac:dyDescent="0.25">
      <c r="A5124" t="s">
        <v>128</v>
      </c>
      <c r="B5124" t="s">
        <v>8126</v>
      </c>
      <c r="C5124" t="s">
        <v>14215</v>
      </c>
      <c r="D5124" t="s">
        <v>13</v>
      </c>
      <c r="E5124" t="s">
        <v>14845</v>
      </c>
      <c r="F5124" t="s">
        <v>76</v>
      </c>
      <c r="G5124" t="s">
        <v>24</v>
      </c>
      <c r="H5124" t="s">
        <v>128</v>
      </c>
      <c r="I5124" t="s">
        <v>8034</v>
      </c>
      <c r="J5124" t="str">
        <f>MID(Tabla1[[#This Row],[HORA2]],1,2)</f>
        <v>18</v>
      </c>
      <c r="K5124" t="s">
        <v>96</v>
      </c>
      <c r="L5124" t="s">
        <v>96</v>
      </c>
      <c r="M5124" t="s">
        <v>14867</v>
      </c>
      <c r="N5124" t="s">
        <v>22</v>
      </c>
      <c r="O5124">
        <v>1.01</v>
      </c>
      <c r="P51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24">
        <f>IF(Tabla1[[#This Row],[SERVICIO]]="COMIDA",3,IF(Tabla1[[#This Row],[SERVICIO]]="CONTROLADO",12,IF(Tabla1[[#This Row],[SERVICIO]]="RÁPIDO",3.75,IF(Tabla1[[#This Row],[SERVICIO]]="NORMAL",2.5,))))</f>
        <v>3.75</v>
      </c>
      <c r="R5124">
        <f>IF(Tabla1[[#This Row],[SERVICIO]]="COMIDA",3.5,IF(Tabla1[[#This Row],[SERVICIO]]="CONTROLADO",8,IF(Tabla1[[#This Row],[SERVICIO]]="RÁPIDO",4.5,IF(Tabla1[[#This Row],[SERVICIO]]="NORMAL",3,))))</f>
        <v>4.5</v>
      </c>
      <c r="S51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4" s="2">
        <f>IF(Tabla1[[#This Row],[KILOMETROS ADICIONALES]]=0,Tabla1[[#This Row],[KILOMETROS]]*Tabla1[[#This Row],[COSTO NORMAL]],Tabla1[[#This Row],[COSTO NORMAL]]*Tabla1[[#This Row],[KILOMETROS HASTA]])</f>
        <v>4.5449999999999999</v>
      </c>
      <c r="U5124" s="2">
        <f>Tabla1[[#This Row],[KILOMETROS ADICIONALES]]*Tabla1[[#This Row],[COSTO ADICIONAL]]</f>
        <v>0</v>
      </c>
      <c r="V5124">
        <v>208.45</v>
      </c>
      <c r="W5124" s="2">
        <f>Tabla1[[#This Row],[COSTO NORMAL2]]+Tabla1[[#This Row],[COSTO ADICIONAL2]]</f>
        <v>4.5449999999999999</v>
      </c>
    </row>
    <row r="5125" spans="1:23" x14ac:dyDescent="0.25">
      <c r="A5125" t="s">
        <v>128</v>
      </c>
      <c r="B5125" t="s">
        <v>8127</v>
      </c>
      <c r="C5125" t="s">
        <v>14216</v>
      </c>
      <c r="D5125" t="s">
        <v>13</v>
      </c>
      <c r="E5125" t="s">
        <v>14845</v>
      </c>
      <c r="F5125" t="s">
        <v>76</v>
      </c>
      <c r="G5125" t="s">
        <v>15</v>
      </c>
      <c r="H5125" t="s">
        <v>128</v>
      </c>
      <c r="I5125" t="s">
        <v>8128</v>
      </c>
      <c r="J5125" t="str">
        <f>MID(Tabla1[[#This Row],[HORA2]],1,2)</f>
        <v>15</v>
      </c>
      <c r="K5125" t="s">
        <v>19</v>
      </c>
      <c r="L5125" t="s">
        <v>19</v>
      </c>
      <c r="M5125" t="s">
        <v>14867</v>
      </c>
      <c r="N5125" t="s">
        <v>22</v>
      </c>
      <c r="O5125">
        <v>4.3600000000000003</v>
      </c>
      <c r="P51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0.61000000000000032</v>
      </c>
      <c r="Q5125">
        <f>IF(Tabla1[[#This Row],[SERVICIO]]="COMIDA",3,IF(Tabla1[[#This Row],[SERVICIO]]="CONTROLADO",12,IF(Tabla1[[#This Row],[SERVICIO]]="RÁPIDO",3.75,IF(Tabla1[[#This Row],[SERVICIO]]="NORMAL",2.5,))))</f>
        <v>3.75</v>
      </c>
      <c r="R5125">
        <f>IF(Tabla1[[#This Row],[SERVICIO]]="COMIDA",3.5,IF(Tabla1[[#This Row],[SERVICIO]]="CONTROLADO",8,IF(Tabla1[[#This Row],[SERVICIO]]="RÁPIDO",4.5,IF(Tabla1[[#This Row],[SERVICIO]]="NORMAL",3,))))</f>
        <v>4.5</v>
      </c>
      <c r="S51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5" s="2">
        <f>IF(Tabla1[[#This Row],[KILOMETROS ADICIONALES]]=0,Tabla1[[#This Row],[KILOMETROS]]*Tabla1[[#This Row],[COSTO NORMAL]],Tabla1[[#This Row],[COSTO NORMAL]]*Tabla1[[#This Row],[KILOMETROS HASTA]])</f>
        <v>16.875</v>
      </c>
      <c r="U5125" s="2">
        <f>Tabla1[[#This Row],[KILOMETROS ADICIONALES]]*Tabla1[[#This Row],[COSTO ADICIONAL]]</f>
        <v>0.33550000000000019</v>
      </c>
      <c r="V5125">
        <v>192.75</v>
      </c>
      <c r="W5125" s="2">
        <f>Tabla1[[#This Row],[COSTO NORMAL2]]+Tabla1[[#This Row],[COSTO ADICIONAL2]]</f>
        <v>17.2105</v>
      </c>
    </row>
    <row r="5126" spans="1:23" x14ac:dyDescent="0.25">
      <c r="A5126" t="s">
        <v>128</v>
      </c>
      <c r="B5126" t="s">
        <v>8129</v>
      </c>
      <c r="C5126" t="s">
        <v>14217</v>
      </c>
      <c r="D5126" t="s">
        <v>13</v>
      </c>
      <c r="E5126" t="s">
        <v>14845</v>
      </c>
      <c r="F5126" t="s">
        <v>14</v>
      </c>
      <c r="G5126" t="s">
        <v>15</v>
      </c>
      <c r="H5126" t="s">
        <v>128</v>
      </c>
      <c r="I5126" t="s">
        <v>8130</v>
      </c>
      <c r="J5126" t="str">
        <f>MID(Tabla1[[#This Row],[HORA2]],1,2)</f>
        <v>14</v>
      </c>
      <c r="K5126" t="s">
        <v>35</v>
      </c>
      <c r="L5126" t="s">
        <v>49</v>
      </c>
      <c r="M5126" t="s">
        <v>14867</v>
      </c>
      <c r="N5126" t="s">
        <v>22</v>
      </c>
      <c r="O5126">
        <v>14.15</v>
      </c>
      <c r="P51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</v>
      </c>
      <c r="Q5126">
        <f>IF(Tabla1[[#This Row],[SERVICIO]]="COMIDA",3,IF(Tabla1[[#This Row],[SERVICIO]]="CONTROLADO",12,IF(Tabla1[[#This Row],[SERVICIO]]="RÁPIDO",3.75,IF(Tabla1[[#This Row],[SERVICIO]]="NORMAL",2.5,))))</f>
        <v>3.75</v>
      </c>
      <c r="R5126">
        <f>IF(Tabla1[[#This Row],[SERVICIO]]="COMIDA",3.5,IF(Tabla1[[#This Row],[SERVICIO]]="CONTROLADO",8,IF(Tabla1[[#This Row],[SERVICIO]]="RÁPIDO",4.5,IF(Tabla1[[#This Row],[SERVICIO]]="NORMAL",3,))))</f>
        <v>4.5</v>
      </c>
      <c r="S51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6" s="2">
        <f>IF(Tabla1[[#This Row],[KILOMETROS ADICIONALES]]=0,Tabla1[[#This Row],[KILOMETROS]]*Tabla1[[#This Row],[COSTO NORMAL]],Tabla1[[#This Row],[COSTO NORMAL]]*Tabla1[[#This Row],[KILOMETROS HASTA]])</f>
        <v>16.875</v>
      </c>
      <c r="U5126" s="2">
        <f>Tabla1[[#This Row],[KILOMETROS ADICIONALES]]*Tabla1[[#This Row],[COSTO ADICIONAL]]</f>
        <v>5.7200000000000006</v>
      </c>
      <c r="V5126">
        <v>225.97</v>
      </c>
      <c r="W5126" s="2">
        <f>Tabla1[[#This Row],[COSTO NORMAL2]]+Tabla1[[#This Row],[COSTO ADICIONAL2]]</f>
        <v>22.594999999999999</v>
      </c>
    </row>
    <row r="5127" spans="1:23" x14ac:dyDescent="0.25">
      <c r="A5127" t="s">
        <v>128</v>
      </c>
      <c r="B5127" t="s">
        <v>8131</v>
      </c>
      <c r="C5127" t="s">
        <v>14218</v>
      </c>
      <c r="D5127" t="s">
        <v>13</v>
      </c>
      <c r="E5127" t="s">
        <v>14845</v>
      </c>
      <c r="F5127" t="s">
        <v>76</v>
      </c>
      <c r="G5127" t="s">
        <v>15</v>
      </c>
      <c r="H5127" t="s">
        <v>128</v>
      </c>
      <c r="I5127" t="s">
        <v>8132</v>
      </c>
      <c r="J5127" t="str">
        <f>MID(Tabla1[[#This Row],[HORA2]],1,2)</f>
        <v>17</v>
      </c>
      <c r="K5127" t="s">
        <v>31</v>
      </c>
      <c r="L5127" t="s">
        <v>188</v>
      </c>
      <c r="M5127" t="s">
        <v>14867</v>
      </c>
      <c r="N5127" t="s">
        <v>22</v>
      </c>
      <c r="O5127">
        <v>1.95</v>
      </c>
      <c r="P51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27">
        <f>IF(Tabla1[[#This Row],[SERVICIO]]="COMIDA",3,IF(Tabla1[[#This Row],[SERVICIO]]="CONTROLADO",12,IF(Tabla1[[#This Row],[SERVICIO]]="RÁPIDO",3.75,IF(Tabla1[[#This Row],[SERVICIO]]="NORMAL",2.5,))))</f>
        <v>3.75</v>
      </c>
      <c r="R5127">
        <f>IF(Tabla1[[#This Row],[SERVICIO]]="COMIDA",3.5,IF(Tabla1[[#This Row],[SERVICIO]]="CONTROLADO",8,IF(Tabla1[[#This Row],[SERVICIO]]="RÁPIDO",4.5,IF(Tabla1[[#This Row],[SERVICIO]]="NORMAL",3,))))</f>
        <v>4.5</v>
      </c>
      <c r="S51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7" s="2">
        <f>IF(Tabla1[[#This Row],[KILOMETROS ADICIONALES]]=0,Tabla1[[#This Row],[KILOMETROS]]*Tabla1[[#This Row],[COSTO NORMAL]],Tabla1[[#This Row],[COSTO NORMAL]]*Tabla1[[#This Row],[KILOMETROS HASTA]])</f>
        <v>8.7750000000000004</v>
      </c>
      <c r="U5127" s="2">
        <f>Tabla1[[#This Row],[KILOMETROS ADICIONALES]]*Tabla1[[#This Row],[COSTO ADICIONAL]]</f>
        <v>0</v>
      </c>
      <c r="V5127">
        <v>217.04</v>
      </c>
      <c r="W5127" s="2">
        <f>Tabla1[[#This Row],[COSTO NORMAL2]]+Tabla1[[#This Row],[COSTO ADICIONAL2]]</f>
        <v>8.7750000000000004</v>
      </c>
    </row>
    <row r="5128" spans="1:23" x14ac:dyDescent="0.25">
      <c r="A5128" t="s">
        <v>128</v>
      </c>
      <c r="B5128" t="s">
        <v>8133</v>
      </c>
      <c r="C5128" t="s">
        <v>14219</v>
      </c>
      <c r="D5128" t="s">
        <v>13</v>
      </c>
      <c r="E5128" t="s">
        <v>14845</v>
      </c>
      <c r="F5128" t="s">
        <v>76</v>
      </c>
      <c r="G5128" t="s">
        <v>69</v>
      </c>
      <c r="H5128" t="s">
        <v>128</v>
      </c>
      <c r="I5128" t="s">
        <v>8134</v>
      </c>
      <c r="J5128" t="str">
        <f>MID(Tabla1[[#This Row],[HORA2]],1,2)</f>
        <v>16</v>
      </c>
      <c r="K5128" t="s">
        <v>49</v>
      </c>
      <c r="L5128" t="s">
        <v>19</v>
      </c>
      <c r="M5128" t="s">
        <v>14867</v>
      </c>
      <c r="N5128" t="s">
        <v>22</v>
      </c>
      <c r="O5128">
        <v>2.58</v>
      </c>
      <c r="P51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28">
        <f>IF(Tabla1[[#This Row],[SERVICIO]]="COMIDA",3,IF(Tabla1[[#This Row],[SERVICIO]]="CONTROLADO",12,IF(Tabla1[[#This Row],[SERVICIO]]="RÁPIDO",3.75,IF(Tabla1[[#This Row],[SERVICIO]]="NORMAL",2.5,))))</f>
        <v>3.75</v>
      </c>
      <c r="R5128">
        <f>IF(Tabla1[[#This Row],[SERVICIO]]="COMIDA",3.5,IF(Tabla1[[#This Row],[SERVICIO]]="CONTROLADO",8,IF(Tabla1[[#This Row],[SERVICIO]]="RÁPIDO",4.5,IF(Tabla1[[#This Row],[SERVICIO]]="NORMAL",3,))))</f>
        <v>4.5</v>
      </c>
      <c r="S51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8" s="2">
        <f>IF(Tabla1[[#This Row],[KILOMETROS ADICIONALES]]=0,Tabla1[[#This Row],[KILOMETROS]]*Tabla1[[#This Row],[COSTO NORMAL]],Tabla1[[#This Row],[COSTO NORMAL]]*Tabla1[[#This Row],[KILOMETROS HASTA]])</f>
        <v>11.61</v>
      </c>
      <c r="U5128" s="2">
        <f>Tabla1[[#This Row],[KILOMETROS ADICIONALES]]*Tabla1[[#This Row],[COSTO ADICIONAL]]</f>
        <v>0</v>
      </c>
      <c r="V5128">
        <v>80.67</v>
      </c>
      <c r="W5128" s="2">
        <f>Tabla1[[#This Row],[COSTO NORMAL2]]+Tabla1[[#This Row],[COSTO ADICIONAL2]]</f>
        <v>11.61</v>
      </c>
    </row>
    <row r="5129" spans="1:23" x14ac:dyDescent="0.25">
      <c r="A5129" t="s">
        <v>128</v>
      </c>
      <c r="B5129" t="s">
        <v>8133</v>
      </c>
      <c r="C5129" t="s">
        <v>14220</v>
      </c>
      <c r="D5129" t="s">
        <v>13</v>
      </c>
      <c r="E5129" t="s">
        <v>14845</v>
      </c>
      <c r="F5129" t="s">
        <v>76</v>
      </c>
      <c r="G5129" t="s">
        <v>69</v>
      </c>
      <c r="H5129" t="s">
        <v>128</v>
      </c>
      <c r="I5129" t="s">
        <v>8135</v>
      </c>
      <c r="J5129" t="str">
        <f>MID(Tabla1[[#This Row],[HORA2]],1,2)</f>
        <v>16</v>
      </c>
      <c r="K5129" t="s">
        <v>49</v>
      </c>
      <c r="L5129" t="s">
        <v>19</v>
      </c>
      <c r="M5129" t="s">
        <v>14867</v>
      </c>
      <c r="N5129" t="s">
        <v>22</v>
      </c>
      <c r="O5129">
        <v>14.66</v>
      </c>
      <c r="P51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10.91</v>
      </c>
      <c r="Q5129">
        <f>IF(Tabla1[[#This Row],[SERVICIO]]="COMIDA",3,IF(Tabla1[[#This Row],[SERVICIO]]="CONTROLADO",12,IF(Tabla1[[#This Row],[SERVICIO]]="RÁPIDO",3.75,IF(Tabla1[[#This Row],[SERVICIO]]="NORMAL",2.5,))))</f>
        <v>3.75</v>
      </c>
      <c r="R5129">
        <f>IF(Tabla1[[#This Row],[SERVICIO]]="COMIDA",3.5,IF(Tabla1[[#This Row],[SERVICIO]]="CONTROLADO",8,IF(Tabla1[[#This Row],[SERVICIO]]="RÁPIDO",4.5,IF(Tabla1[[#This Row],[SERVICIO]]="NORMAL",3,))))</f>
        <v>4.5</v>
      </c>
      <c r="S51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29" s="2">
        <f>IF(Tabla1[[#This Row],[KILOMETROS ADICIONALES]]=0,Tabla1[[#This Row],[KILOMETROS]]*Tabla1[[#This Row],[COSTO NORMAL]],Tabla1[[#This Row],[COSTO NORMAL]]*Tabla1[[#This Row],[KILOMETROS HASTA]])</f>
        <v>16.875</v>
      </c>
      <c r="U5129" s="2">
        <f>Tabla1[[#This Row],[KILOMETROS ADICIONALES]]*Tabla1[[#This Row],[COSTO ADICIONAL]]</f>
        <v>6.0005000000000006</v>
      </c>
      <c r="V5129">
        <v>195.74</v>
      </c>
      <c r="W5129" s="2">
        <f>Tabla1[[#This Row],[COSTO NORMAL2]]+Tabla1[[#This Row],[COSTO ADICIONAL2]]</f>
        <v>22.875500000000002</v>
      </c>
    </row>
    <row r="5130" spans="1:23" x14ac:dyDescent="0.25">
      <c r="A5130" t="s">
        <v>128</v>
      </c>
      <c r="B5130" t="s">
        <v>2294</v>
      </c>
      <c r="C5130" t="s">
        <v>14221</v>
      </c>
      <c r="D5130" t="s">
        <v>13</v>
      </c>
      <c r="E5130" t="s">
        <v>14844</v>
      </c>
      <c r="F5130" t="s">
        <v>14</v>
      </c>
      <c r="G5130" t="s">
        <v>15</v>
      </c>
      <c r="H5130" t="s">
        <v>128</v>
      </c>
      <c r="I5130" t="s">
        <v>8136</v>
      </c>
      <c r="J5130" t="str">
        <f>MID(Tabla1[[#This Row],[HORA2]],1,2)</f>
        <v>14</v>
      </c>
      <c r="K5130" t="s">
        <v>43</v>
      </c>
      <c r="L5130" t="s">
        <v>20</v>
      </c>
      <c r="M5130" t="s">
        <v>14867</v>
      </c>
      <c r="N5130" t="s">
        <v>22</v>
      </c>
      <c r="O5130">
        <v>8.9700000000000006</v>
      </c>
      <c r="P51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6.4700000000000006</v>
      </c>
      <c r="Q5130">
        <f>IF(Tabla1[[#This Row],[SERVICIO]]="COMIDA",3,IF(Tabla1[[#This Row],[SERVICIO]]="CONTROLADO",12,IF(Tabla1[[#This Row],[SERVICIO]]="RÁPIDO",3.75,IF(Tabla1[[#This Row],[SERVICIO]]="NORMAL",2.5,))))</f>
        <v>2.5</v>
      </c>
      <c r="R5130">
        <f>IF(Tabla1[[#This Row],[SERVICIO]]="COMIDA",3.5,IF(Tabla1[[#This Row],[SERVICIO]]="CONTROLADO",8,IF(Tabla1[[#This Row],[SERVICIO]]="RÁPIDO",4.5,IF(Tabla1[[#This Row],[SERVICIO]]="NORMAL",3,))))</f>
        <v>3</v>
      </c>
      <c r="S5130">
        <f>IF(Tabla1[[#This Row],[SERVICIO]]="COMIDA",0.75,IF(Tabla1[[#This Row],[SERVICIO]]="CONTROLADO",2.65,IF(Tabla1[[#This Row],[SERVICIO]]="RÁPIDO",0.55,IF(Tabla1[[#This Row],[SERVICIO]]="NORMAL",1.2,))))</f>
        <v>1.2</v>
      </c>
      <c r="T5130" s="2">
        <f>IF(Tabla1[[#This Row],[KILOMETROS ADICIONALES]]=0,Tabla1[[#This Row],[KILOMETROS]]*Tabla1[[#This Row],[COSTO NORMAL]],Tabla1[[#This Row],[COSTO NORMAL]]*Tabla1[[#This Row],[KILOMETROS HASTA]])</f>
        <v>7.5</v>
      </c>
      <c r="U5130" s="2">
        <f>Tabla1[[#This Row],[KILOMETROS ADICIONALES]]*Tabla1[[#This Row],[COSTO ADICIONAL]]</f>
        <v>7.7640000000000002</v>
      </c>
      <c r="V5130">
        <v>116.03</v>
      </c>
      <c r="W5130" s="2">
        <f>Tabla1[[#This Row],[COSTO NORMAL2]]+Tabla1[[#This Row],[COSTO ADICIONAL2]]</f>
        <v>15.263999999999999</v>
      </c>
    </row>
    <row r="5131" spans="1:23" x14ac:dyDescent="0.25">
      <c r="A5131" t="s">
        <v>128</v>
      </c>
      <c r="B5131" t="s">
        <v>8137</v>
      </c>
      <c r="C5131" t="s">
        <v>14222</v>
      </c>
      <c r="D5131" t="s">
        <v>13</v>
      </c>
      <c r="E5131" t="s">
        <v>14845</v>
      </c>
      <c r="F5131" t="s">
        <v>14</v>
      </c>
      <c r="G5131" t="s">
        <v>15</v>
      </c>
      <c r="H5131" t="s">
        <v>128</v>
      </c>
      <c r="I5131" t="s">
        <v>8138</v>
      </c>
      <c r="J5131" t="str">
        <f>MID(Tabla1[[#This Row],[HORA2]],1,2)</f>
        <v>20</v>
      </c>
      <c r="K5131" t="s">
        <v>96</v>
      </c>
      <c r="L5131" t="s">
        <v>96</v>
      </c>
      <c r="M5131" t="s">
        <v>14867</v>
      </c>
      <c r="N5131" t="s">
        <v>22</v>
      </c>
      <c r="O5131">
        <v>13.34</v>
      </c>
      <c r="P51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9.59</v>
      </c>
      <c r="Q5131">
        <f>IF(Tabla1[[#This Row],[SERVICIO]]="COMIDA",3,IF(Tabla1[[#This Row],[SERVICIO]]="CONTROLADO",12,IF(Tabla1[[#This Row],[SERVICIO]]="RÁPIDO",3.75,IF(Tabla1[[#This Row],[SERVICIO]]="NORMAL",2.5,))))</f>
        <v>3.75</v>
      </c>
      <c r="R5131">
        <f>IF(Tabla1[[#This Row],[SERVICIO]]="COMIDA",3.5,IF(Tabla1[[#This Row],[SERVICIO]]="CONTROLADO",8,IF(Tabla1[[#This Row],[SERVICIO]]="RÁPIDO",4.5,IF(Tabla1[[#This Row],[SERVICIO]]="NORMAL",3,))))</f>
        <v>4.5</v>
      </c>
      <c r="S51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1" s="2">
        <f>IF(Tabla1[[#This Row],[KILOMETROS ADICIONALES]]=0,Tabla1[[#This Row],[KILOMETROS]]*Tabla1[[#This Row],[COSTO NORMAL]],Tabla1[[#This Row],[COSTO NORMAL]]*Tabla1[[#This Row],[KILOMETROS HASTA]])</f>
        <v>16.875</v>
      </c>
      <c r="U5131" s="2">
        <f>Tabla1[[#This Row],[KILOMETROS ADICIONALES]]*Tabla1[[#This Row],[COSTO ADICIONAL]]</f>
        <v>5.2745000000000006</v>
      </c>
      <c r="V5131">
        <v>169.71</v>
      </c>
      <c r="W5131" s="2">
        <f>Tabla1[[#This Row],[COSTO NORMAL2]]+Tabla1[[#This Row],[COSTO ADICIONAL2]]</f>
        <v>22.1495</v>
      </c>
    </row>
    <row r="5132" spans="1:23" x14ac:dyDescent="0.25">
      <c r="A5132" t="s">
        <v>128</v>
      </c>
      <c r="B5132" t="s">
        <v>8139</v>
      </c>
      <c r="C5132" t="s">
        <v>14223</v>
      </c>
      <c r="D5132" t="s">
        <v>13</v>
      </c>
      <c r="E5132" t="s">
        <v>14845</v>
      </c>
      <c r="F5132" t="s">
        <v>14</v>
      </c>
      <c r="G5132" t="s">
        <v>15</v>
      </c>
      <c r="H5132" t="s">
        <v>128</v>
      </c>
      <c r="I5132" t="s">
        <v>6296</v>
      </c>
      <c r="J5132" t="str">
        <f>MID(Tabla1[[#This Row],[HORA2]],1,2)</f>
        <v>18</v>
      </c>
      <c r="K5132" t="s">
        <v>271</v>
      </c>
      <c r="L5132" t="s">
        <v>105</v>
      </c>
      <c r="M5132" t="s">
        <v>14867</v>
      </c>
      <c r="N5132" t="s">
        <v>22</v>
      </c>
      <c r="O5132">
        <v>9.69</v>
      </c>
      <c r="P51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5.9399999999999995</v>
      </c>
      <c r="Q5132">
        <f>IF(Tabla1[[#This Row],[SERVICIO]]="COMIDA",3,IF(Tabla1[[#This Row],[SERVICIO]]="CONTROLADO",12,IF(Tabla1[[#This Row],[SERVICIO]]="RÁPIDO",3.75,IF(Tabla1[[#This Row],[SERVICIO]]="NORMAL",2.5,))))</f>
        <v>3.75</v>
      </c>
      <c r="R5132">
        <f>IF(Tabla1[[#This Row],[SERVICIO]]="COMIDA",3.5,IF(Tabla1[[#This Row],[SERVICIO]]="CONTROLADO",8,IF(Tabla1[[#This Row],[SERVICIO]]="RÁPIDO",4.5,IF(Tabla1[[#This Row],[SERVICIO]]="NORMAL",3,))))</f>
        <v>4.5</v>
      </c>
      <c r="S51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2" s="2">
        <f>IF(Tabla1[[#This Row],[KILOMETROS ADICIONALES]]=0,Tabla1[[#This Row],[KILOMETROS]]*Tabla1[[#This Row],[COSTO NORMAL]],Tabla1[[#This Row],[COSTO NORMAL]]*Tabla1[[#This Row],[KILOMETROS HASTA]])</f>
        <v>16.875</v>
      </c>
      <c r="U5132" s="2">
        <f>Tabla1[[#This Row],[KILOMETROS ADICIONALES]]*Tabla1[[#This Row],[COSTO ADICIONAL]]</f>
        <v>3.2669999999999999</v>
      </c>
      <c r="V5132">
        <v>212.22</v>
      </c>
      <c r="W5132" s="2">
        <f>Tabla1[[#This Row],[COSTO NORMAL2]]+Tabla1[[#This Row],[COSTO ADICIONAL2]]</f>
        <v>20.141999999999999</v>
      </c>
    </row>
    <row r="5133" spans="1:23" x14ac:dyDescent="0.25">
      <c r="A5133" t="s">
        <v>128</v>
      </c>
      <c r="B5133" t="s">
        <v>8140</v>
      </c>
      <c r="C5133" t="s">
        <v>14224</v>
      </c>
      <c r="D5133" t="s">
        <v>13</v>
      </c>
      <c r="E5133" t="s">
        <v>14845</v>
      </c>
      <c r="F5133" t="s">
        <v>14</v>
      </c>
      <c r="G5133" t="s">
        <v>15</v>
      </c>
      <c r="H5133" t="s">
        <v>128</v>
      </c>
      <c r="I5133" t="s">
        <v>8141</v>
      </c>
      <c r="J5133" t="str">
        <f>MID(Tabla1[[#This Row],[HORA2]],1,2)</f>
        <v>16</v>
      </c>
      <c r="K5133" t="s">
        <v>35</v>
      </c>
      <c r="L5133" t="s">
        <v>115</v>
      </c>
      <c r="M5133" t="s">
        <v>14867</v>
      </c>
      <c r="N5133" t="s">
        <v>22</v>
      </c>
      <c r="O5133">
        <v>4.43</v>
      </c>
      <c r="P51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0.67999999999999972</v>
      </c>
      <c r="Q5133">
        <f>IF(Tabla1[[#This Row],[SERVICIO]]="COMIDA",3,IF(Tabla1[[#This Row],[SERVICIO]]="CONTROLADO",12,IF(Tabla1[[#This Row],[SERVICIO]]="RÁPIDO",3.75,IF(Tabla1[[#This Row],[SERVICIO]]="NORMAL",2.5,))))</f>
        <v>3.75</v>
      </c>
      <c r="R5133">
        <f>IF(Tabla1[[#This Row],[SERVICIO]]="COMIDA",3.5,IF(Tabla1[[#This Row],[SERVICIO]]="CONTROLADO",8,IF(Tabla1[[#This Row],[SERVICIO]]="RÁPIDO",4.5,IF(Tabla1[[#This Row],[SERVICIO]]="NORMAL",3,))))</f>
        <v>4.5</v>
      </c>
      <c r="S51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3" s="2">
        <f>IF(Tabla1[[#This Row],[KILOMETROS ADICIONALES]]=0,Tabla1[[#This Row],[KILOMETROS]]*Tabla1[[#This Row],[COSTO NORMAL]],Tabla1[[#This Row],[COSTO NORMAL]]*Tabla1[[#This Row],[KILOMETROS HASTA]])</f>
        <v>16.875</v>
      </c>
      <c r="U5133" s="2">
        <f>Tabla1[[#This Row],[KILOMETROS ADICIONALES]]*Tabla1[[#This Row],[COSTO ADICIONAL]]</f>
        <v>0.37399999999999989</v>
      </c>
      <c r="V5133">
        <v>228.96</v>
      </c>
      <c r="W5133" s="2">
        <f>Tabla1[[#This Row],[COSTO NORMAL2]]+Tabla1[[#This Row],[COSTO ADICIONAL2]]</f>
        <v>17.248999999999999</v>
      </c>
    </row>
    <row r="5134" spans="1:23" x14ac:dyDescent="0.25">
      <c r="A5134" t="s">
        <v>128</v>
      </c>
      <c r="B5134" t="s">
        <v>8142</v>
      </c>
      <c r="C5134" t="s">
        <v>14225</v>
      </c>
      <c r="D5134" t="s">
        <v>13</v>
      </c>
      <c r="E5134" t="s">
        <v>14845</v>
      </c>
      <c r="F5134" t="s">
        <v>14</v>
      </c>
      <c r="G5134" t="s">
        <v>15</v>
      </c>
      <c r="H5134" t="s">
        <v>128</v>
      </c>
      <c r="I5134" t="s">
        <v>8143</v>
      </c>
      <c r="J5134" t="str">
        <f>MID(Tabla1[[#This Row],[HORA2]],1,2)</f>
        <v>15</v>
      </c>
      <c r="K5134" t="s">
        <v>49</v>
      </c>
      <c r="L5134" t="s">
        <v>90</v>
      </c>
      <c r="M5134" t="s">
        <v>14867</v>
      </c>
      <c r="N5134" t="s">
        <v>22</v>
      </c>
      <c r="O5134">
        <v>19.25</v>
      </c>
      <c r="P51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</v>
      </c>
      <c r="Q5134">
        <f>IF(Tabla1[[#This Row],[SERVICIO]]="COMIDA",3,IF(Tabla1[[#This Row],[SERVICIO]]="CONTROLADO",12,IF(Tabla1[[#This Row],[SERVICIO]]="RÁPIDO",3.75,IF(Tabla1[[#This Row],[SERVICIO]]="NORMAL",2.5,))))</f>
        <v>3.75</v>
      </c>
      <c r="R5134">
        <f>IF(Tabla1[[#This Row],[SERVICIO]]="COMIDA",3.5,IF(Tabla1[[#This Row],[SERVICIO]]="CONTROLADO",8,IF(Tabla1[[#This Row],[SERVICIO]]="RÁPIDO",4.5,IF(Tabla1[[#This Row],[SERVICIO]]="NORMAL",3,))))</f>
        <v>4.5</v>
      </c>
      <c r="S51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4" s="2">
        <f>IF(Tabla1[[#This Row],[KILOMETROS ADICIONALES]]=0,Tabla1[[#This Row],[KILOMETROS]]*Tabla1[[#This Row],[COSTO NORMAL]],Tabla1[[#This Row],[COSTO NORMAL]]*Tabla1[[#This Row],[KILOMETROS HASTA]])</f>
        <v>16.875</v>
      </c>
      <c r="U5134" s="2">
        <f>Tabla1[[#This Row],[KILOMETROS ADICIONALES]]*Tabla1[[#This Row],[COSTO ADICIONAL]]</f>
        <v>8.5250000000000004</v>
      </c>
      <c r="V5134">
        <v>15.44</v>
      </c>
      <c r="W5134" s="2">
        <f>Tabla1[[#This Row],[COSTO NORMAL2]]+Tabla1[[#This Row],[COSTO ADICIONAL2]]</f>
        <v>25.4</v>
      </c>
    </row>
    <row r="5135" spans="1:23" x14ac:dyDescent="0.25">
      <c r="A5135" t="s">
        <v>128</v>
      </c>
      <c r="B5135" t="s">
        <v>6096</v>
      </c>
      <c r="C5135" t="s">
        <v>14226</v>
      </c>
      <c r="D5135" t="s">
        <v>13</v>
      </c>
      <c r="E5135" t="s">
        <v>14847</v>
      </c>
      <c r="F5135" t="s">
        <v>14</v>
      </c>
      <c r="G5135" t="s">
        <v>15</v>
      </c>
      <c r="H5135" t="s">
        <v>128</v>
      </c>
      <c r="I5135" t="s">
        <v>8144</v>
      </c>
      <c r="J5135" t="str">
        <f>MID(Tabla1[[#This Row],[HORA2]],1,2)</f>
        <v>14</v>
      </c>
      <c r="K5135" t="s">
        <v>19</v>
      </c>
      <c r="L5135" t="s">
        <v>20</v>
      </c>
      <c r="M5135" t="s">
        <v>14867</v>
      </c>
      <c r="N5135" t="s">
        <v>22</v>
      </c>
      <c r="O5135">
        <v>17.46</v>
      </c>
      <c r="P51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14.46</v>
      </c>
      <c r="Q5135">
        <f>IF(Tabla1[[#This Row],[SERVICIO]]="COMIDA",3,IF(Tabla1[[#This Row],[SERVICIO]]="CONTROLADO",12,IF(Tabla1[[#This Row],[SERVICIO]]="RÁPIDO",3.75,IF(Tabla1[[#This Row],[SERVICIO]]="NORMAL",2.5,))))</f>
        <v>3</v>
      </c>
      <c r="R5135">
        <f>IF(Tabla1[[#This Row],[SERVICIO]]="COMIDA",3.5,IF(Tabla1[[#This Row],[SERVICIO]]="CONTROLADO",8,IF(Tabla1[[#This Row],[SERVICIO]]="RÁPIDO",4.5,IF(Tabla1[[#This Row],[SERVICIO]]="NORMAL",3,))))</f>
        <v>3.5</v>
      </c>
      <c r="S5135">
        <f>IF(Tabla1[[#This Row],[SERVICIO]]="COMIDA",0.75,IF(Tabla1[[#This Row],[SERVICIO]]="CONTROLADO",2.65,IF(Tabla1[[#This Row],[SERVICIO]]="RÁPIDO",0.55,IF(Tabla1[[#This Row],[SERVICIO]]="NORMAL",1.2,))))</f>
        <v>0.75</v>
      </c>
      <c r="T5135" s="2">
        <f>IF(Tabla1[[#This Row],[KILOMETROS ADICIONALES]]=0,Tabla1[[#This Row],[KILOMETROS]]*Tabla1[[#This Row],[COSTO NORMAL]],Tabla1[[#This Row],[COSTO NORMAL]]*Tabla1[[#This Row],[KILOMETROS HASTA]])</f>
        <v>10.5</v>
      </c>
      <c r="U5135" s="2">
        <f>Tabla1[[#This Row],[KILOMETROS ADICIONALES]]*Tabla1[[#This Row],[COSTO ADICIONAL]]</f>
        <v>10.845000000000001</v>
      </c>
      <c r="V5135">
        <v>221.21</v>
      </c>
      <c r="W5135" s="2">
        <f>Tabla1[[#This Row],[COSTO NORMAL2]]+Tabla1[[#This Row],[COSTO ADICIONAL2]]</f>
        <v>21.344999999999999</v>
      </c>
    </row>
    <row r="5136" spans="1:23" x14ac:dyDescent="0.25">
      <c r="A5136" t="s">
        <v>128</v>
      </c>
      <c r="B5136" t="s">
        <v>8145</v>
      </c>
      <c r="C5136" t="s">
        <v>14227</v>
      </c>
      <c r="D5136" t="s">
        <v>13</v>
      </c>
      <c r="E5136" t="s">
        <v>14845</v>
      </c>
      <c r="F5136" t="s">
        <v>14</v>
      </c>
      <c r="G5136" t="s">
        <v>15</v>
      </c>
      <c r="H5136" t="s">
        <v>128</v>
      </c>
      <c r="I5136" t="s">
        <v>1656</v>
      </c>
      <c r="J5136" t="str">
        <f>MID(Tabla1[[#This Row],[HORA2]],1,2)</f>
        <v>17</v>
      </c>
      <c r="K5136" t="s">
        <v>49</v>
      </c>
      <c r="L5136" t="s">
        <v>19</v>
      </c>
      <c r="M5136" t="s">
        <v>14867</v>
      </c>
      <c r="N5136" t="s">
        <v>22</v>
      </c>
      <c r="O5136">
        <v>5.31</v>
      </c>
      <c r="P51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1.5599999999999996</v>
      </c>
      <c r="Q5136">
        <f>IF(Tabla1[[#This Row],[SERVICIO]]="COMIDA",3,IF(Tabla1[[#This Row],[SERVICIO]]="CONTROLADO",12,IF(Tabla1[[#This Row],[SERVICIO]]="RÁPIDO",3.75,IF(Tabla1[[#This Row],[SERVICIO]]="NORMAL",2.5,))))</f>
        <v>3.75</v>
      </c>
      <c r="R5136">
        <f>IF(Tabla1[[#This Row],[SERVICIO]]="COMIDA",3.5,IF(Tabla1[[#This Row],[SERVICIO]]="CONTROLADO",8,IF(Tabla1[[#This Row],[SERVICIO]]="RÁPIDO",4.5,IF(Tabla1[[#This Row],[SERVICIO]]="NORMAL",3,))))</f>
        <v>4.5</v>
      </c>
      <c r="S51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6" s="2">
        <f>IF(Tabla1[[#This Row],[KILOMETROS ADICIONALES]]=0,Tabla1[[#This Row],[KILOMETROS]]*Tabla1[[#This Row],[COSTO NORMAL]],Tabla1[[#This Row],[COSTO NORMAL]]*Tabla1[[#This Row],[KILOMETROS HASTA]])</f>
        <v>16.875</v>
      </c>
      <c r="U5136" s="2">
        <f>Tabla1[[#This Row],[KILOMETROS ADICIONALES]]*Tabla1[[#This Row],[COSTO ADICIONAL]]</f>
        <v>0.85799999999999987</v>
      </c>
      <c r="V5136">
        <v>38.799999999999997</v>
      </c>
      <c r="W5136" s="2">
        <f>Tabla1[[#This Row],[COSTO NORMAL2]]+Tabla1[[#This Row],[COSTO ADICIONAL2]]</f>
        <v>17.733000000000001</v>
      </c>
    </row>
    <row r="5137" spans="1:23" x14ac:dyDescent="0.25">
      <c r="A5137" t="s">
        <v>128</v>
      </c>
      <c r="B5137" t="s">
        <v>1063</v>
      </c>
      <c r="C5137" t="s">
        <v>14228</v>
      </c>
      <c r="D5137" t="s">
        <v>13</v>
      </c>
      <c r="E5137" t="s">
        <v>14845</v>
      </c>
      <c r="F5137" t="s">
        <v>14</v>
      </c>
      <c r="G5137" t="s">
        <v>15</v>
      </c>
      <c r="H5137" t="s">
        <v>128</v>
      </c>
      <c r="I5137" t="s">
        <v>8146</v>
      </c>
      <c r="J5137" t="str">
        <f>MID(Tabla1[[#This Row],[HORA2]],1,2)</f>
        <v>15</v>
      </c>
      <c r="K5137" t="s">
        <v>19</v>
      </c>
      <c r="L5137" t="s">
        <v>19</v>
      </c>
      <c r="M5137" t="s">
        <v>14867</v>
      </c>
      <c r="N5137" t="s">
        <v>22</v>
      </c>
      <c r="O5137">
        <v>8.44</v>
      </c>
      <c r="P51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4.6899999999999995</v>
      </c>
      <c r="Q5137">
        <f>IF(Tabla1[[#This Row],[SERVICIO]]="COMIDA",3,IF(Tabla1[[#This Row],[SERVICIO]]="CONTROLADO",12,IF(Tabla1[[#This Row],[SERVICIO]]="RÁPIDO",3.75,IF(Tabla1[[#This Row],[SERVICIO]]="NORMAL",2.5,))))</f>
        <v>3.75</v>
      </c>
      <c r="R5137">
        <f>IF(Tabla1[[#This Row],[SERVICIO]]="COMIDA",3.5,IF(Tabla1[[#This Row],[SERVICIO]]="CONTROLADO",8,IF(Tabla1[[#This Row],[SERVICIO]]="RÁPIDO",4.5,IF(Tabla1[[#This Row],[SERVICIO]]="NORMAL",3,))))</f>
        <v>4.5</v>
      </c>
      <c r="S51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7" s="2">
        <f>IF(Tabla1[[#This Row],[KILOMETROS ADICIONALES]]=0,Tabla1[[#This Row],[KILOMETROS]]*Tabla1[[#This Row],[COSTO NORMAL]],Tabla1[[#This Row],[COSTO NORMAL]]*Tabla1[[#This Row],[KILOMETROS HASTA]])</f>
        <v>16.875</v>
      </c>
      <c r="U5137" s="2">
        <f>Tabla1[[#This Row],[KILOMETROS ADICIONALES]]*Tabla1[[#This Row],[COSTO ADICIONAL]]</f>
        <v>2.5794999999999999</v>
      </c>
      <c r="V5137">
        <v>149.99</v>
      </c>
      <c r="W5137" s="2">
        <f>Tabla1[[#This Row],[COSTO NORMAL2]]+Tabla1[[#This Row],[COSTO ADICIONAL2]]</f>
        <v>19.454499999999999</v>
      </c>
    </row>
    <row r="5138" spans="1:23" x14ac:dyDescent="0.25">
      <c r="A5138" t="s">
        <v>128</v>
      </c>
      <c r="B5138" t="s">
        <v>8147</v>
      </c>
      <c r="C5138" t="s">
        <v>14229</v>
      </c>
      <c r="D5138" t="s">
        <v>13</v>
      </c>
      <c r="E5138" t="s">
        <v>14845</v>
      </c>
      <c r="F5138" t="s">
        <v>14</v>
      </c>
      <c r="G5138" t="s">
        <v>15</v>
      </c>
      <c r="H5138" t="s">
        <v>128</v>
      </c>
      <c r="I5138" t="s">
        <v>8148</v>
      </c>
      <c r="J5138" t="str">
        <f>MID(Tabla1[[#This Row],[HORA2]],1,2)</f>
        <v>18</v>
      </c>
      <c r="K5138" t="s">
        <v>20</v>
      </c>
      <c r="L5138" t="s">
        <v>65</v>
      </c>
      <c r="M5138" t="s">
        <v>14867</v>
      </c>
      <c r="N5138" t="s">
        <v>22</v>
      </c>
      <c r="O5138">
        <v>1.1100000000000001</v>
      </c>
      <c r="P51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38">
        <f>IF(Tabla1[[#This Row],[SERVICIO]]="COMIDA",3,IF(Tabla1[[#This Row],[SERVICIO]]="CONTROLADO",12,IF(Tabla1[[#This Row],[SERVICIO]]="RÁPIDO",3.75,IF(Tabla1[[#This Row],[SERVICIO]]="NORMAL",2.5,))))</f>
        <v>3.75</v>
      </c>
      <c r="R5138">
        <f>IF(Tabla1[[#This Row],[SERVICIO]]="COMIDA",3.5,IF(Tabla1[[#This Row],[SERVICIO]]="CONTROLADO",8,IF(Tabla1[[#This Row],[SERVICIO]]="RÁPIDO",4.5,IF(Tabla1[[#This Row],[SERVICIO]]="NORMAL",3,))))</f>
        <v>4.5</v>
      </c>
      <c r="S51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38" s="2">
        <f>IF(Tabla1[[#This Row],[KILOMETROS ADICIONALES]]=0,Tabla1[[#This Row],[KILOMETROS]]*Tabla1[[#This Row],[COSTO NORMAL]],Tabla1[[#This Row],[COSTO NORMAL]]*Tabla1[[#This Row],[KILOMETROS HASTA]])</f>
        <v>4.9950000000000001</v>
      </c>
      <c r="U5138" s="2">
        <f>Tabla1[[#This Row],[KILOMETROS ADICIONALES]]*Tabla1[[#This Row],[COSTO ADICIONAL]]</f>
        <v>0</v>
      </c>
      <c r="V5138">
        <v>175.07</v>
      </c>
      <c r="W5138" s="2">
        <f>Tabla1[[#This Row],[COSTO NORMAL2]]+Tabla1[[#This Row],[COSTO ADICIONAL2]]</f>
        <v>4.9950000000000001</v>
      </c>
    </row>
    <row r="5139" spans="1:23" x14ac:dyDescent="0.25">
      <c r="A5139" t="s">
        <v>128</v>
      </c>
      <c r="B5139" t="s">
        <v>8149</v>
      </c>
      <c r="C5139" t="s">
        <v>14230</v>
      </c>
      <c r="D5139" t="s">
        <v>13</v>
      </c>
      <c r="E5139" t="s">
        <v>14844</v>
      </c>
      <c r="F5139" t="s">
        <v>14</v>
      </c>
      <c r="G5139" t="s">
        <v>15</v>
      </c>
      <c r="H5139" t="s">
        <v>128</v>
      </c>
      <c r="I5139" t="s">
        <v>2903</v>
      </c>
      <c r="J5139" t="str">
        <f>MID(Tabla1[[#This Row],[HORA2]],1,2)</f>
        <v>15</v>
      </c>
      <c r="K5139" t="s">
        <v>43</v>
      </c>
      <c r="L5139" t="s">
        <v>27</v>
      </c>
      <c r="M5139" t="s">
        <v>14867</v>
      </c>
      <c r="N5139" t="s">
        <v>22</v>
      </c>
      <c r="O5139">
        <v>7.19</v>
      </c>
      <c r="P51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4.6900000000000004</v>
      </c>
      <c r="Q5139">
        <f>IF(Tabla1[[#This Row],[SERVICIO]]="COMIDA",3,IF(Tabla1[[#This Row],[SERVICIO]]="CONTROLADO",12,IF(Tabla1[[#This Row],[SERVICIO]]="RÁPIDO",3.75,IF(Tabla1[[#This Row],[SERVICIO]]="NORMAL",2.5,))))</f>
        <v>2.5</v>
      </c>
      <c r="R5139">
        <f>IF(Tabla1[[#This Row],[SERVICIO]]="COMIDA",3.5,IF(Tabla1[[#This Row],[SERVICIO]]="CONTROLADO",8,IF(Tabla1[[#This Row],[SERVICIO]]="RÁPIDO",4.5,IF(Tabla1[[#This Row],[SERVICIO]]="NORMAL",3,))))</f>
        <v>3</v>
      </c>
      <c r="S5139">
        <f>IF(Tabla1[[#This Row],[SERVICIO]]="COMIDA",0.75,IF(Tabla1[[#This Row],[SERVICIO]]="CONTROLADO",2.65,IF(Tabla1[[#This Row],[SERVICIO]]="RÁPIDO",0.55,IF(Tabla1[[#This Row],[SERVICIO]]="NORMAL",1.2,))))</f>
        <v>1.2</v>
      </c>
      <c r="T5139" s="2">
        <f>IF(Tabla1[[#This Row],[KILOMETROS ADICIONALES]]=0,Tabla1[[#This Row],[KILOMETROS]]*Tabla1[[#This Row],[COSTO NORMAL]],Tabla1[[#This Row],[COSTO NORMAL]]*Tabla1[[#This Row],[KILOMETROS HASTA]])</f>
        <v>7.5</v>
      </c>
      <c r="U5139" s="2">
        <f>Tabla1[[#This Row],[KILOMETROS ADICIONALES]]*Tabla1[[#This Row],[COSTO ADICIONAL]]</f>
        <v>5.6280000000000001</v>
      </c>
      <c r="V5139">
        <v>55.21</v>
      </c>
      <c r="W5139" s="2">
        <f>Tabla1[[#This Row],[COSTO NORMAL2]]+Tabla1[[#This Row],[COSTO ADICIONAL2]]</f>
        <v>13.128</v>
      </c>
    </row>
    <row r="5140" spans="1:23" x14ac:dyDescent="0.25">
      <c r="A5140" t="s">
        <v>128</v>
      </c>
      <c r="B5140" t="s">
        <v>8150</v>
      </c>
      <c r="C5140" t="s">
        <v>14231</v>
      </c>
      <c r="D5140" t="s">
        <v>13</v>
      </c>
      <c r="E5140" t="s">
        <v>14845</v>
      </c>
      <c r="F5140" t="s">
        <v>14</v>
      </c>
      <c r="G5140" t="s">
        <v>24</v>
      </c>
      <c r="H5140" t="s">
        <v>128</v>
      </c>
      <c r="I5140" t="s">
        <v>825</v>
      </c>
      <c r="J5140" t="str">
        <f>MID(Tabla1[[#This Row],[HORA2]],1,2)</f>
        <v>20</v>
      </c>
      <c r="K5140" t="s">
        <v>271</v>
      </c>
      <c r="L5140" t="s">
        <v>153</v>
      </c>
      <c r="M5140" t="s">
        <v>14867</v>
      </c>
      <c r="N5140" t="s">
        <v>22</v>
      </c>
      <c r="O5140">
        <v>19.23</v>
      </c>
      <c r="P51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15.48</v>
      </c>
      <c r="Q5140">
        <f>IF(Tabla1[[#This Row],[SERVICIO]]="COMIDA",3,IF(Tabla1[[#This Row],[SERVICIO]]="CONTROLADO",12,IF(Tabla1[[#This Row],[SERVICIO]]="RÁPIDO",3.75,IF(Tabla1[[#This Row],[SERVICIO]]="NORMAL",2.5,))))</f>
        <v>3.75</v>
      </c>
      <c r="R5140">
        <f>IF(Tabla1[[#This Row],[SERVICIO]]="COMIDA",3.5,IF(Tabla1[[#This Row],[SERVICIO]]="CONTROLADO",8,IF(Tabla1[[#This Row],[SERVICIO]]="RÁPIDO",4.5,IF(Tabla1[[#This Row],[SERVICIO]]="NORMAL",3,))))</f>
        <v>4.5</v>
      </c>
      <c r="S51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0" s="2">
        <f>IF(Tabla1[[#This Row],[KILOMETROS ADICIONALES]]=0,Tabla1[[#This Row],[KILOMETROS]]*Tabla1[[#This Row],[COSTO NORMAL]],Tabla1[[#This Row],[COSTO NORMAL]]*Tabla1[[#This Row],[KILOMETROS HASTA]])</f>
        <v>16.875</v>
      </c>
      <c r="U5140" s="2">
        <f>Tabla1[[#This Row],[KILOMETROS ADICIONALES]]*Tabla1[[#This Row],[COSTO ADICIONAL]]</f>
        <v>8.5140000000000011</v>
      </c>
      <c r="V5140">
        <v>54.84</v>
      </c>
      <c r="W5140" s="2">
        <f>Tabla1[[#This Row],[COSTO NORMAL2]]+Tabla1[[#This Row],[COSTO ADICIONAL2]]</f>
        <v>25.389000000000003</v>
      </c>
    </row>
    <row r="5141" spans="1:23" x14ac:dyDescent="0.25">
      <c r="A5141" t="s">
        <v>128</v>
      </c>
      <c r="B5141" t="s">
        <v>8151</v>
      </c>
      <c r="C5141" t="s">
        <v>14232</v>
      </c>
      <c r="D5141" t="s">
        <v>13</v>
      </c>
      <c r="E5141" t="s">
        <v>14845</v>
      </c>
      <c r="F5141" t="s">
        <v>14</v>
      </c>
      <c r="G5141" t="s">
        <v>15</v>
      </c>
      <c r="H5141" t="s">
        <v>128</v>
      </c>
      <c r="I5141" t="s">
        <v>8152</v>
      </c>
      <c r="J5141" t="str">
        <f>MID(Tabla1[[#This Row],[HORA2]],1,2)</f>
        <v>18</v>
      </c>
      <c r="K5141" t="s">
        <v>78</v>
      </c>
      <c r="L5141" t="s">
        <v>43</v>
      </c>
      <c r="M5141" t="s">
        <v>14867</v>
      </c>
      <c r="N5141" t="s">
        <v>22</v>
      </c>
      <c r="O5141">
        <v>16.2</v>
      </c>
      <c r="P51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12.45</v>
      </c>
      <c r="Q5141">
        <f>IF(Tabla1[[#This Row],[SERVICIO]]="COMIDA",3,IF(Tabla1[[#This Row],[SERVICIO]]="CONTROLADO",12,IF(Tabla1[[#This Row],[SERVICIO]]="RÁPIDO",3.75,IF(Tabla1[[#This Row],[SERVICIO]]="NORMAL",2.5,))))</f>
        <v>3.75</v>
      </c>
      <c r="R5141">
        <f>IF(Tabla1[[#This Row],[SERVICIO]]="COMIDA",3.5,IF(Tabla1[[#This Row],[SERVICIO]]="CONTROLADO",8,IF(Tabla1[[#This Row],[SERVICIO]]="RÁPIDO",4.5,IF(Tabla1[[#This Row],[SERVICIO]]="NORMAL",3,))))</f>
        <v>4.5</v>
      </c>
      <c r="S51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1" s="2">
        <f>IF(Tabla1[[#This Row],[KILOMETROS ADICIONALES]]=0,Tabla1[[#This Row],[KILOMETROS]]*Tabla1[[#This Row],[COSTO NORMAL]],Tabla1[[#This Row],[COSTO NORMAL]]*Tabla1[[#This Row],[KILOMETROS HASTA]])</f>
        <v>16.875</v>
      </c>
      <c r="U5141" s="2">
        <f>Tabla1[[#This Row],[KILOMETROS ADICIONALES]]*Tabla1[[#This Row],[COSTO ADICIONAL]]</f>
        <v>6.8475000000000001</v>
      </c>
      <c r="V5141">
        <v>61.88</v>
      </c>
      <c r="W5141" s="2">
        <f>Tabla1[[#This Row],[COSTO NORMAL2]]+Tabla1[[#This Row],[COSTO ADICIONAL2]]</f>
        <v>23.7225</v>
      </c>
    </row>
    <row r="5142" spans="1:23" x14ac:dyDescent="0.25">
      <c r="A5142" t="s">
        <v>128</v>
      </c>
      <c r="B5142" t="s">
        <v>1426</v>
      </c>
      <c r="C5142" t="s">
        <v>14233</v>
      </c>
      <c r="D5142" t="s">
        <v>13</v>
      </c>
      <c r="E5142" t="s">
        <v>14845</v>
      </c>
      <c r="F5142" t="s">
        <v>14</v>
      </c>
      <c r="G5142" t="s">
        <v>15</v>
      </c>
      <c r="H5142" t="s">
        <v>128</v>
      </c>
      <c r="I5142" t="s">
        <v>8153</v>
      </c>
      <c r="J5142" t="str">
        <f>MID(Tabla1[[#This Row],[HORA2]],1,2)</f>
        <v>16</v>
      </c>
      <c r="K5142" t="s">
        <v>78</v>
      </c>
      <c r="L5142" t="s">
        <v>78</v>
      </c>
      <c r="M5142" t="s">
        <v>14867</v>
      </c>
      <c r="N5142" t="s">
        <v>22</v>
      </c>
      <c r="O5142">
        <v>15.21</v>
      </c>
      <c r="P51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11.46</v>
      </c>
      <c r="Q5142">
        <f>IF(Tabla1[[#This Row],[SERVICIO]]="COMIDA",3,IF(Tabla1[[#This Row],[SERVICIO]]="CONTROLADO",12,IF(Tabla1[[#This Row],[SERVICIO]]="RÁPIDO",3.75,IF(Tabla1[[#This Row],[SERVICIO]]="NORMAL",2.5,))))</f>
        <v>3.75</v>
      </c>
      <c r="R5142">
        <f>IF(Tabla1[[#This Row],[SERVICIO]]="COMIDA",3.5,IF(Tabla1[[#This Row],[SERVICIO]]="CONTROLADO",8,IF(Tabla1[[#This Row],[SERVICIO]]="RÁPIDO",4.5,IF(Tabla1[[#This Row],[SERVICIO]]="NORMAL",3,))))</f>
        <v>4.5</v>
      </c>
      <c r="S51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2" s="2">
        <f>IF(Tabla1[[#This Row],[KILOMETROS ADICIONALES]]=0,Tabla1[[#This Row],[KILOMETROS]]*Tabla1[[#This Row],[COSTO NORMAL]],Tabla1[[#This Row],[COSTO NORMAL]]*Tabla1[[#This Row],[KILOMETROS HASTA]])</f>
        <v>16.875</v>
      </c>
      <c r="U5142" s="2">
        <f>Tabla1[[#This Row],[KILOMETROS ADICIONALES]]*Tabla1[[#This Row],[COSTO ADICIONAL]]</f>
        <v>6.3030000000000008</v>
      </c>
      <c r="V5142">
        <v>55.43</v>
      </c>
      <c r="W5142" s="2">
        <f>Tabla1[[#This Row],[COSTO NORMAL2]]+Tabla1[[#This Row],[COSTO ADICIONAL2]]</f>
        <v>23.178000000000001</v>
      </c>
    </row>
    <row r="5143" spans="1:23" x14ac:dyDescent="0.25">
      <c r="A5143" t="s">
        <v>128</v>
      </c>
      <c r="B5143" t="s">
        <v>8154</v>
      </c>
      <c r="C5143" t="s">
        <v>14234</v>
      </c>
      <c r="D5143" t="s">
        <v>13</v>
      </c>
      <c r="E5143" t="s">
        <v>14845</v>
      </c>
      <c r="F5143" t="s">
        <v>14</v>
      </c>
      <c r="G5143" t="s">
        <v>15</v>
      </c>
      <c r="H5143" t="s">
        <v>128</v>
      </c>
      <c r="I5143" t="s">
        <v>8155</v>
      </c>
      <c r="J5143" t="str">
        <f>MID(Tabla1[[#This Row],[HORA2]],1,2)</f>
        <v>16</v>
      </c>
      <c r="K5143" t="s">
        <v>90</v>
      </c>
      <c r="L5143" t="s">
        <v>49</v>
      </c>
      <c r="M5143" t="s">
        <v>14867</v>
      </c>
      <c r="N5143" t="s">
        <v>22</v>
      </c>
      <c r="O5143">
        <v>9.11</v>
      </c>
      <c r="P51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5.3599999999999994</v>
      </c>
      <c r="Q5143">
        <f>IF(Tabla1[[#This Row],[SERVICIO]]="COMIDA",3,IF(Tabla1[[#This Row],[SERVICIO]]="CONTROLADO",12,IF(Tabla1[[#This Row],[SERVICIO]]="RÁPIDO",3.75,IF(Tabla1[[#This Row],[SERVICIO]]="NORMAL",2.5,))))</f>
        <v>3.75</v>
      </c>
      <c r="R5143">
        <f>IF(Tabla1[[#This Row],[SERVICIO]]="COMIDA",3.5,IF(Tabla1[[#This Row],[SERVICIO]]="CONTROLADO",8,IF(Tabla1[[#This Row],[SERVICIO]]="RÁPIDO",4.5,IF(Tabla1[[#This Row],[SERVICIO]]="NORMAL",3,))))</f>
        <v>4.5</v>
      </c>
      <c r="S51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3" s="2">
        <f>IF(Tabla1[[#This Row],[KILOMETROS ADICIONALES]]=0,Tabla1[[#This Row],[KILOMETROS]]*Tabla1[[#This Row],[COSTO NORMAL]],Tabla1[[#This Row],[COSTO NORMAL]]*Tabla1[[#This Row],[KILOMETROS HASTA]])</f>
        <v>16.875</v>
      </c>
      <c r="U5143" s="2">
        <f>Tabla1[[#This Row],[KILOMETROS ADICIONALES]]*Tabla1[[#This Row],[COSTO ADICIONAL]]</f>
        <v>2.948</v>
      </c>
      <c r="V5143">
        <v>12.36</v>
      </c>
      <c r="W5143" s="2">
        <f>Tabla1[[#This Row],[COSTO NORMAL2]]+Tabla1[[#This Row],[COSTO ADICIONAL2]]</f>
        <v>19.823</v>
      </c>
    </row>
    <row r="5144" spans="1:23" x14ac:dyDescent="0.25">
      <c r="A5144" t="s">
        <v>128</v>
      </c>
      <c r="B5144" t="s">
        <v>8156</v>
      </c>
      <c r="C5144" t="s">
        <v>14235</v>
      </c>
      <c r="D5144" t="s">
        <v>13</v>
      </c>
      <c r="E5144" t="s">
        <v>14845</v>
      </c>
      <c r="F5144" t="s">
        <v>14</v>
      </c>
      <c r="G5144" t="s">
        <v>15</v>
      </c>
      <c r="H5144" t="s">
        <v>128</v>
      </c>
      <c r="I5144" t="s">
        <v>8157</v>
      </c>
      <c r="J5144" t="str">
        <f>MID(Tabla1[[#This Row],[HORA2]],1,2)</f>
        <v>17</v>
      </c>
      <c r="K5144" t="s">
        <v>110</v>
      </c>
      <c r="L5144" t="s">
        <v>110</v>
      </c>
      <c r="M5144" t="s">
        <v>14867</v>
      </c>
      <c r="N5144" t="s">
        <v>22</v>
      </c>
      <c r="O5144">
        <v>6.37</v>
      </c>
      <c r="P51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2.62</v>
      </c>
      <c r="Q5144">
        <f>IF(Tabla1[[#This Row],[SERVICIO]]="COMIDA",3,IF(Tabla1[[#This Row],[SERVICIO]]="CONTROLADO",12,IF(Tabla1[[#This Row],[SERVICIO]]="RÁPIDO",3.75,IF(Tabla1[[#This Row],[SERVICIO]]="NORMAL",2.5,))))</f>
        <v>3.75</v>
      </c>
      <c r="R5144">
        <f>IF(Tabla1[[#This Row],[SERVICIO]]="COMIDA",3.5,IF(Tabla1[[#This Row],[SERVICIO]]="CONTROLADO",8,IF(Tabla1[[#This Row],[SERVICIO]]="RÁPIDO",4.5,IF(Tabla1[[#This Row],[SERVICIO]]="NORMAL",3,))))</f>
        <v>4.5</v>
      </c>
      <c r="S51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4" s="2">
        <f>IF(Tabla1[[#This Row],[KILOMETROS ADICIONALES]]=0,Tabla1[[#This Row],[KILOMETROS]]*Tabla1[[#This Row],[COSTO NORMAL]],Tabla1[[#This Row],[COSTO NORMAL]]*Tabla1[[#This Row],[KILOMETROS HASTA]])</f>
        <v>16.875</v>
      </c>
      <c r="U5144" s="2">
        <f>Tabla1[[#This Row],[KILOMETROS ADICIONALES]]*Tabla1[[#This Row],[COSTO ADICIONAL]]</f>
        <v>1.4410000000000003</v>
      </c>
      <c r="V5144">
        <v>209.68</v>
      </c>
      <c r="W5144" s="2">
        <f>Tabla1[[#This Row],[COSTO NORMAL2]]+Tabla1[[#This Row],[COSTO ADICIONAL2]]</f>
        <v>18.315999999999999</v>
      </c>
    </row>
    <row r="5145" spans="1:23" x14ac:dyDescent="0.25">
      <c r="A5145" t="s">
        <v>128</v>
      </c>
      <c r="B5145" t="s">
        <v>8158</v>
      </c>
      <c r="C5145" t="s">
        <v>14236</v>
      </c>
      <c r="D5145" t="s">
        <v>13</v>
      </c>
      <c r="E5145" t="s">
        <v>14845</v>
      </c>
      <c r="F5145" t="s">
        <v>295</v>
      </c>
      <c r="G5145" t="s">
        <v>69</v>
      </c>
      <c r="H5145" t="s">
        <v>128</v>
      </c>
      <c r="I5145" t="s">
        <v>8159</v>
      </c>
      <c r="J5145" t="str">
        <f>MID(Tabla1[[#This Row],[HORA2]],1,2)</f>
        <v>15</v>
      </c>
      <c r="K5145" t="s">
        <v>96</v>
      </c>
      <c r="L5145" t="s">
        <v>96</v>
      </c>
      <c r="M5145" t="s">
        <v>14867</v>
      </c>
      <c r="N5145" t="s">
        <v>22</v>
      </c>
      <c r="O5145">
        <v>10.73</v>
      </c>
      <c r="P51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6.98</v>
      </c>
      <c r="Q5145">
        <f>IF(Tabla1[[#This Row],[SERVICIO]]="COMIDA",3,IF(Tabla1[[#This Row],[SERVICIO]]="CONTROLADO",12,IF(Tabla1[[#This Row],[SERVICIO]]="RÁPIDO",3.75,IF(Tabla1[[#This Row],[SERVICIO]]="NORMAL",2.5,))))</f>
        <v>3.75</v>
      </c>
      <c r="R5145">
        <f>IF(Tabla1[[#This Row],[SERVICIO]]="COMIDA",3.5,IF(Tabla1[[#This Row],[SERVICIO]]="CONTROLADO",8,IF(Tabla1[[#This Row],[SERVICIO]]="RÁPIDO",4.5,IF(Tabla1[[#This Row],[SERVICIO]]="NORMAL",3,))))</f>
        <v>4.5</v>
      </c>
      <c r="S51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5" s="2">
        <f>IF(Tabla1[[#This Row],[KILOMETROS ADICIONALES]]=0,Tabla1[[#This Row],[KILOMETROS]]*Tabla1[[#This Row],[COSTO NORMAL]],Tabla1[[#This Row],[COSTO NORMAL]]*Tabla1[[#This Row],[KILOMETROS HASTA]])</f>
        <v>16.875</v>
      </c>
      <c r="U5145" s="2">
        <f>Tabla1[[#This Row],[KILOMETROS ADICIONALES]]*Tabla1[[#This Row],[COSTO ADICIONAL]]</f>
        <v>3.8390000000000004</v>
      </c>
      <c r="V5145">
        <v>171.65</v>
      </c>
      <c r="W5145" s="2">
        <f>Tabla1[[#This Row],[COSTO NORMAL2]]+Tabla1[[#This Row],[COSTO ADICIONAL2]]</f>
        <v>20.713999999999999</v>
      </c>
    </row>
    <row r="5146" spans="1:23" x14ac:dyDescent="0.25">
      <c r="A5146" t="s">
        <v>128</v>
      </c>
      <c r="B5146" t="s">
        <v>8160</v>
      </c>
      <c r="C5146" t="s">
        <v>14237</v>
      </c>
      <c r="D5146" t="s">
        <v>13</v>
      </c>
      <c r="E5146" t="s">
        <v>14847</v>
      </c>
      <c r="F5146" t="s">
        <v>14</v>
      </c>
      <c r="G5146" t="s">
        <v>15</v>
      </c>
      <c r="H5146" t="s">
        <v>128</v>
      </c>
      <c r="I5146" t="s">
        <v>8161</v>
      </c>
      <c r="J5146" t="str">
        <f>MID(Tabla1[[#This Row],[HORA2]],1,2)</f>
        <v>14</v>
      </c>
      <c r="K5146" t="s">
        <v>19</v>
      </c>
      <c r="L5146" t="s">
        <v>78</v>
      </c>
      <c r="M5146" t="s">
        <v>14867</v>
      </c>
      <c r="N5146" t="s">
        <v>22</v>
      </c>
      <c r="O5146">
        <v>8.27</v>
      </c>
      <c r="P51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5.27</v>
      </c>
      <c r="Q5146">
        <f>IF(Tabla1[[#This Row],[SERVICIO]]="COMIDA",3,IF(Tabla1[[#This Row],[SERVICIO]]="CONTROLADO",12,IF(Tabla1[[#This Row],[SERVICIO]]="RÁPIDO",3.75,IF(Tabla1[[#This Row],[SERVICIO]]="NORMAL",2.5,))))</f>
        <v>3</v>
      </c>
      <c r="R5146">
        <f>IF(Tabla1[[#This Row],[SERVICIO]]="COMIDA",3.5,IF(Tabla1[[#This Row],[SERVICIO]]="CONTROLADO",8,IF(Tabla1[[#This Row],[SERVICIO]]="RÁPIDO",4.5,IF(Tabla1[[#This Row],[SERVICIO]]="NORMAL",3,))))</f>
        <v>3.5</v>
      </c>
      <c r="S5146">
        <f>IF(Tabla1[[#This Row],[SERVICIO]]="COMIDA",0.75,IF(Tabla1[[#This Row],[SERVICIO]]="CONTROLADO",2.65,IF(Tabla1[[#This Row],[SERVICIO]]="RÁPIDO",0.55,IF(Tabla1[[#This Row],[SERVICIO]]="NORMAL",1.2,))))</f>
        <v>0.75</v>
      </c>
      <c r="T5146" s="2">
        <f>IF(Tabla1[[#This Row],[KILOMETROS ADICIONALES]]=0,Tabla1[[#This Row],[KILOMETROS]]*Tabla1[[#This Row],[COSTO NORMAL]],Tabla1[[#This Row],[COSTO NORMAL]]*Tabla1[[#This Row],[KILOMETROS HASTA]])</f>
        <v>10.5</v>
      </c>
      <c r="U5146" s="2">
        <f>Tabla1[[#This Row],[KILOMETROS ADICIONALES]]*Tabla1[[#This Row],[COSTO ADICIONAL]]</f>
        <v>3.9524999999999997</v>
      </c>
      <c r="V5146">
        <v>111.94</v>
      </c>
      <c r="W5146" s="2">
        <f>Tabla1[[#This Row],[COSTO NORMAL2]]+Tabla1[[#This Row],[COSTO ADICIONAL2]]</f>
        <v>14.452500000000001</v>
      </c>
    </row>
    <row r="5147" spans="1:23" x14ac:dyDescent="0.25">
      <c r="A5147" t="s">
        <v>128</v>
      </c>
      <c r="B5147" t="s">
        <v>8162</v>
      </c>
      <c r="C5147" t="s">
        <v>14238</v>
      </c>
      <c r="D5147" t="s">
        <v>13</v>
      </c>
      <c r="E5147" t="s">
        <v>14845</v>
      </c>
      <c r="F5147" t="s">
        <v>14</v>
      </c>
      <c r="G5147" t="s">
        <v>15</v>
      </c>
      <c r="H5147" t="s">
        <v>128</v>
      </c>
      <c r="I5147" t="s">
        <v>8163</v>
      </c>
      <c r="J5147" t="str">
        <f>MID(Tabla1[[#This Row],[HORA2]],1,2)</f>
        <v>17</v>
      </c>
      <c r="K5147" t="s">
        <v>31</v>
      </c>
      <c r="L5147" t="s">
        <v>188</v>
      </c>
      <c r="M5147" t="s">
        <v>14867</v>
      </c>
      <c r="N5147" t="s">
        <v>22</v>
      </c>
      <c r="O5147">
        <v>14.77</v>
      </c>
      <c r="P51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11.02</v>
      </c>
      <c r="Q5147">
        <f>IF(Tabla1[[#This Row],[SERVICIO]]="COMIDA",3,IF(Tabla1[[#This Row],[SERVICIO]]="CONTROLADO",12,IF(Tabla1[[#This Row],[SERVICIO]]="RÁPIDO",3.75,IF(Tabla1[[#This Row],[SERVICIO]]="NORMAL",2.5,))))</f>
        <v>3.75</v>
      </c>
      <c r="R5147">
        <f>IF(Tabla1[[#This Row],[SERVICIO]]="COMIDA",3.5,IF(Tabla1[[#This Row],[SERVICIO]]="CONTROLADO",8,IF(Tabla1[[#This Row],[SERVICIO]]="RÁPIDO",4.5,IF(Tabla1[[#This Row],[SERVICIO]]="NORMAL",3,))))</f>
        <v>4.5</v>
      </c>
      <c r="S51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47" s="2">
        <f>IF(Tabla1[[#This Row],[KILOMETROS ADICIONALES]]=0,Tabla1[[#This Row],[KILOMETROS]]*Tabla1[[#This Row],[COSTO NORMAL]],Tabla1[[#This Row],[COSTO NORMAL]]*Tabla1[[#This Row],[KILOMETROS HASTA]])</f>
        <v>16.875</v>
      </c>
      <c r="U5147" s="2">
        <f>Tabla1[[#This Row],[KILOMETROS ADICIONALES]]*Tabla1[[#This Row],[COSTO ADICIONAL]]</f>
        <v>6.0609999999999999</v>
      </c>
      <c r="V5147">
        <v>236.47</v>
      </c>
      <c r="W5147" s="2">
        <f>Tabla1[[#This Row],[COSTO NORMAL2]]+Tabla1[[#This Row],[COSTO ADICIONAL2]]</f>
        <v>22.936</v>
      </c>
    </row>
    <row r="5148" spans="1:23" x14ac:dyDescent="0.25">
      <c r="A5148" t="s">
        <v>128</v>
      </c>
      <c r="B5148" t="s">
        <v>7158</v>
      </c>
      <c r="C5148" t="s">
        <v>14239</v>
      </c>
      <c r="D5148" t="s">
        <v>13</v>
      </c>
      <c r="E5148" t="s">
        <v>14847</v>
      </c>
      <c r="F5148" t="s">
        <v>14</v>
      </c>
      <c r="G5148" t="s">
        <v>15</v>
      </c>
      <c r="H5148" t="s">
        <v>128</v>
      </c>
      <c r="I5148" t="s">
        <v>8164</v>
      </c>
      <c r="J5148" t="str">
        <f>MID(Tabla1[[#This Row],[HORA2]],1,2)</f>
        <v>14</v>
      </c>
      <c r="K5148" t="s">
        <v>19</v>
      </c>
      <c r="L5148" t="s">
        <v>78</v>
      </c>
      <c r="M5148" t="s">
        <v>14867</v>
      </c>
      <c r="N5148" t="s">
        <v>22</v>
      </c>
      <c r="O5148">
        <v>5.98</v>
      </c>
      <c r="P51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2.9800000000000004</v>
      </c>
      <c r="Q5148">
        <f>IF(Tabla1[[#This Row],[SERVICIO]]="COMIDA",3,IF(Tabla1[[#This Row],[SERVICIO]]="CONTROLADO",12,IF(Tabla1[[#This Row],[SERVICIO]]="RÁPIDO",3.75,IF(Tabla1[[#This Row],[SERVICIO]]="NORMAL",2.5,))))</f>
        <v>3</v>
      </c>
      <c r="R5148">
        <f>IF(Tabla1[[#This Row],[SERVICIO]]="COMIDA",3.5,IF(Tabla1[[#This Row],[SERVICIO]]="CONTROLADO",8,IF(Tabla1[[#This Row],[SERVICIO]]="RÁPIDO",4.5,IF(Tabla1[[#This Row],[SERVICIO]]="NORMAL",3,))))</f>
        <v>3.5</v>
      </c>
      <c r="S5148">
        <f>IF(Tabla1[[#This Row],[SERVICIO]]="COMIDA",0.75,IF(Tabla1[[#This Row],[SERVICIO]]="CONTROLADO",2.65,IF(Tabla1[[#This Row],[SERVICIO]]="RÁPIDO",0.55,IF(Tabla1[[#This Row],[SERVICIO]]="NORMAL",1.2,))))</f>
        <v>0.75</v>
      </c>
      <c r="T5148" s="2">
        <f>IF(Tabla1[[#This Row],[KILOMETROS ADICIONALES]]=0,Tabla1[[#This Row],[KILOMETROS]]*Tabla1[[#This Row],[COSTO NORMAL]],Tabla1[[#This Row],[COSTO NORMAL]]*Tabla1[[#This Row],[KILOMETROS HASTA]])</f>
        <v>10.5</v>
      </c>
      <c r="U5148" s="2">
        <f>Tabla1[[#This Row],[KILOMETROS ADICIONALES]]*Tabla1[[#This Row],[COSTO ADICIONAL]]</f>
        <v>2.2350000000000003</v>
      </c>
      <c r="V5148">
        <v>194.59</v>
      </c>
      <c r="W5148" s="2">
        <f>Tabla1[[#This Row],[COSTO NORMAL2]]+Tabla1[[#This Row],[COSTO ADICIONAL2]]</f>
        <v>12.734999999999999</v>
      </c>
    </row>
    <row r="5149" spans="1:23" x14ac:dyDescent="0.25">
      <c r="A5149" t="s">
        <v>128</v>
      </c>
      <c r="B5149" t="s">
        <v>8165</v>
      </c>
      <c r="C5149" t="s">
        <v>14240</v>
      </c>
      <c r="D5149" t="s">
        <v>13</v>
      </c>
      <c r="E5149" t="s">
        <v>14847</v>
      </c>
      <c r="F5149" t="s">
        <v>14</v>
      </c>
      <c r="G5149" t="s">
        <v>24</v>
      </c>
      <c r="H5149" t="s">
        <v>128</v>
      </c>
      <c r="I5149" t="s">
        <v>8166</v>
      </c>
      <c r="J5149" t="str">
        <f>MID(Tabla1[[#This Row],[HORA2]],1,2)</f>
        <v>16</v>
      </c>
      <c r="K5149" t="s">
        <v>43</v>
      </c>
      <c r="L5149" t="s">
        <v>61</v>
      </c>
      <c r="M5149" t="s">
        <v>14867</v>
      </c>
      <c r="N5149" t="s">
        <v>22</v>
      </c>
      <c r="O5149">
        <v>8.26</v>
      </c>
      <c r="P51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5.26</v>
      </c>
      <c r="Q5149">
        <f>IF(Tabla1[[#This Row],[SERVICIO]]="COMIDA",3,IF(Tabla1[[#This Row],[SERVICIO]]="CONTROLADO",12,IF(Tabla1[[#This Row],[SERVICIO]]="RÁPIDO",3.75,IF(Tabla1[[#This Row],[SERVICIO]]="NORMAL",2.5,))))</f>
        <v>3</v>
      </c>
      <c r="R5149">
        <f>IF(Tabla1[[#This Row],[SERVICIO]]="COMIDA",3.5,IF(Tabla1[[#This Row],[SERVICIO]]="CONTROLADO",8,IF(Tabla1[[#This Row],[SERVICIO]]="RÁPIDO",4.5,IF(Tabla1[[#This Row],[SERVICIO]]="NORMAL",3,))))</f>
        <v>3.5</v>
      </c>
      <c r="S5149">
        <f>IF(Tabla1[[#This Row],[SERVICIO]]="COMIDA",0.75,IF(Tabla1[[#This Row],[SERVICIO]]="CONTROLADO",2.65,IF(Tabla1[[#This Row],[SERVICIO]]="RÁPIDO",0.55,IF(Tabla1[[#This Row],[SERVICIO]]="NORMAL",1.2,))))</f>
        <v>0.75</v>
      </c>
      <c r="T5149" s="2">
        <f>IF(Tabla1[[#This Row],[KILOMETROS ADICIONALES]]=0,Tabla1[[#This Row],[KILOMETROS]]*Tabla1[[#This Row],[COSTO NORMAL]],Tabla1[[#This Row],[COSTO NORMAL]]*Tabla1[[#This Row],[KILOMETROS HASTA]])</f>
        <v>10.5</v>
      </c>
      <c r="U5149" s="2">
        <f>Tabla1[[#This Row],[KILOMETROS ADICIONALES]]*Tabla1[[#This Row],[COSTO ADICIONAL]]</f>
        <v>3.9449999999999998</v>
      </c>
      <c r="V5149">
        <v>188.03</v>
      </c>
      <c r="W5149" s="2">
        <f>Tabla1[[#This Row],[COSTO NORMAL2]]+Tabla1[[#This Row],[COSTO ADICIONAL2]]</f>
        <v>14.445</v>
      </c>
    </row>
    <row r="5150" spans="1:23" x14ac:dyDescent="0.25">
      <c r="A5150" t="s">
        <v>128</v>
      </c>
      <c r="B5150" t="s">
        <v>8167</v>
      </c>
      <c r="C5150" t="s">
        <v>14241</v>
      </c>
      <c r="D5150" t="s">
        <v>13</v>
      </c>
      <c r="E5150" t="s">
        <v>14845</v>
      </c>
      <c r="F5150" t="s">
        <v>14</v>
      </c>
      <c r="G5150" t="s">
        <v>15</v>
      </c>
      <c r="H5150" t="s">
        <v>128</v>
      </c>
      <c r="I5150" t="s">
        <v>1640</v>
      </c>
      <c r="J5150" t="str">
        <f>MID(Tabla1[[#This Row],[HORA2]],1,2)</f>
        <v>17</v>
      </c>
      <c r="K5150" t="s">
        <v>65</v>
      </c>
      <c r="L5150" t="s">
        <v>65</v>
      </c>
      <c r="M5150" t="s">
        <v>14867</v>
      </c>
      <c r="N5150" t="s">
        <v>22</v>
      </c>
      <c r="O5150">
        <v>10.33</v>
      </c>
      <c r="P51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6.58</v>
      </c>
      <c r="Q5150">
        <f>IF(Tabla1[[#This Row],[SERVICIO]]="COMIDA",3,IF(Tabla1[[#This Row],[SERVICIO]]="CONTROLADO",12,IF(Tabla1[[#This Row],[SERVICIO]]="RÁPIDO",3.75,IF(Tabla1[[#This Row],[SERVICIO]]="NORMAL",2.5,))))</f>
        <v>3.75</v>
      </c>
      <c r="R5150">
        <f>IF(Tabla1[[#This Row],[SERVICIO]]="COMIDA",3.5,IF(Tabla1[[#This Row],[SERVICIO]]="CONTROLADO",8,IF(Tabla1[[#This Row],[SERVICIO]]="RÁPIDO",4.5,IF(Tabla1[[#This Row],[SERVICIO]]="NORMAL",3,))))</f>
        <v>4.5</v>
      </c>
      <c r="S51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0" s="2">
        <f>IF(Tabla1[[#This Row],[KILOMETROS ADICIONALES]]=0,Tabla1[[#This Row],[KILOMETROS]]*Tabla1[[#This Row],[COSTO NORMAL]],Tabla1[[#This Row],[COSTO NORMAL]]*Tabla1[[#This Row],[KILOMETROS HASTA]])</f>
        <v>16.875</v>
      </c>
      <c r="U5150" s="2">
        <f>Tabla1[[#This Row],[KILOMETROS ADICIONALES]]*Tabla1[[#This Row],[COSTO ADICIONAL]]</f>
        <v>3.6190000000000002</v>
      </c>
      <c r="V5150">
        <v>143.21</v>
      </c>
      <c r="W5150" s="2">
        <f>Tabla1[[#This Row],[COSTO NORMAL2]]+Tabla1[[#This Row],[COSTO ADICIONAL2]]</f>
        <v>20.494</v>
      </c>
    </row>
    <row r="5151" spans="1:23" x14ac:dyDescent="0.25">
      <c r="A5151" t="s">
        <v>128</v>
      </c>
      <c r="B5151" t="s">
        <v>6835</v>
      </c>
      <c r="C5151" t="s">
        <v>14242</v>
      </c>
      <c r="D5151" t="s">
        <v>13</v>
      </c>
      <c r="E5151" t="s">
        <v>14847</v>
      </c>
      <c r="F5151" t="s">
        <v>14</v>
      </c>
      <c r="G5151" t="s">
        <v>15</v>
      </c>
      <c r="H5151" t="s">
        <v>128</v>
      </c>
      <c r="I5151" t="s">
        <v>8168</v>
      </c>
      <c r="J5151" t="str">
        <f>MID(Tabla1[[#This Row],[HORA2]],1,2)</f>
        <v>15</v>
      </c>
      <c r="K5151" t="s">
        <v>43</v>
      </c>
      <c r="L5151" t="s">
        <v>49</v>
      </c>
      <c r="M5151" t="s">
        <v>14867</v>
      </c>
      <c r="N5151" t="s">
        <v>22</v>
      </c>
      <c r="O5151">
        <v>16.649999999999999</v>
      </c>
      <c r="P51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13.649999999999999</v>
      </c>
      <c r="Q5151">
        <f>IF(Tabla1[[#This Row],[SERVICIO]]="COMIDA",3,IF(Tabla1[[#This Row],[SERVICIO]]="CONTROLADO",12,IF(Tabla1[[#This Row],[SERVICIO]]="RÁPIDO",3.75,IF(Tabla1[[#This Row],[SERVICIO]]="NORMAL",2.5,))))</f>
        <v>3</v>
      </c>
      <c r="R5151">
        <f>IF(Tabla1[[#This Row],[SERVICIO]]="COMIDA",3.5,IF(Tabla1[[#This Row],[SERVICIO]]="CONTROLADO",8,IF(Tabla1[[#This Row],[SERVICIO]]="RÁPIDO",4.5,IF(Tabla1[[#This Row],[SERVICIO]]="NORMAL",3,))))</f>
        <v>3.5</v>
      </c>
      <c r="S5151">
        <f>IF(Tabla1[[#This Row],[SERVICIO]]="COMIDA",0.75,IF(Tabla1[[#This Row],[SERVICIO]]="CONTROLADO",2.65,IF(Tabla1[[#This Row],[SERVICIO]]="RÁPIDO",0.55,IF(Tabla1[[#This Row],[SERVICIO]]="NORMAL",1.2,))))</f>
        <v>0.75</v>
      </c>
      <c r="T5151" s="2">
        <f>IF(Tabla1[[#This Row],[KILOMETROS ADICIONALES]]=0,Tabla1[[#This Row],[KILOMETROS]]*Tabla1[[#This Row],[COSTO NORMAL]],Tabla1[[#This Row],[COSTO NORMAL]]*Tabla1[[#This Row],[KILOMETROS HASTA]])</f>
        <v>10.5</v>
      </c>
      <c r="U5151" s="2">
        <f>Tabla1[[#This Row],[KILOMETROS ADICIONALES]]*Tabla1[[#This Row],[COSTO ADICIONAL]]</f>
        <v>10.237499999999999</v>
      </c>
      <c r="V5151">
        <v>106.45</v>
      </c>
      <c r="W5151" s="2">
        <f>Tabla1[[#This Row],[COSTO NORMAL2]]+Tabla1[[#This Row],[COSTO ADICIONAL2]]</f>
        <v>20.737499999999997</v>
      </c>
    </row>
    <row r="5152" spans="1:23" x14ac:dyDescent="0.25">
      <c r="A5152" t="s">
        <v>128</v>
      </c>
      <c r="B5152" t="s">
        <v>8169</v>
      </c>
      <c r="C5152" t="s">
        <v>14243</v>
      </c>
      <c r="D5152" t="s">
        <v>13</v>
      </c>
      <c r="E5152" t="s">
        <v>14845</v>
      </c>
      <c r="F5152" t="s">
        <v>14</v>
      </c>
      <c r="G5152" t="s">
        <v>15</v>
      </c>
      <c r="H5152" t="s">
        <v>128</v>
      </c>
      <c r="I5152" t="s">
        <v>8170</v>
      </c>
      <c r="J5152" t="str">
        <f>MID(Tabla1[[#This Row],[HORA2]],1,2)</f>
        <v>17</v>
      </c>
      <c r="K5152" t="s">
        <v>31</v>
      </c>
      <c r="L5152" t="s">
        <v>188</v>
      </c>
      <c r="M5152" t="s">
        <v>14867</v>
      </c>
      <c r="N5152" t="s">
        <v>22</v>
      </c>
      <c r="O5152">
        <v>10.52</v>
      </c>
      <c r="P51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6.77</v>
      </c>
      <c r="Q5152">
        <f>IF(Tabla1[[#This Row],[SERVICIO]]="COMIDA",3,IF(Tabla1[[#This Row],[SERVICIO]]="CONTROLADO",12,IF(Tabla1[[#This Row],[SERVICIO]]="RÁPIDO",3.75,IF(Tabla1[[#This Row],[SERVICIO]]="NORMAL",2.5,))))</f>
        <v>3.75</v>
      </c>
      <c r="R5152">
        <f>IF(Tabla1[[#This Row],[SERVICIO]]="COMIDA",3.5,IF(Tabla1[[#This Row],[SERVICIO]]="CONTROLADO",8,IF(Tabla1[[#This Row],[SERVICIO]]="RÁPIDO",4.5,IF(Tabla1[[#This Row],[SERVICIO]]="NORMAL",3,))))</f>
        <v>4.5</v>
      </c>
      <c r="S51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2" s="2">
        <f>IF(Tabla1[[#This Row],[KILOMETROS ADICIONALES]]=0,Tabla1[[#This Row],[KILOMETROS]]*Tabla1[[#This Row],[COSTO NORMAL]],Tabla1[[#This Row],[COSTO NORMAL]]*Tabla1[[#This Row],[KILOMETROS HASTA]])</f>
        <v>16.875</v>
      </c>
      <c r="U5152" s="2">
        <f>Tabla1[[#This Row],[KILOMETROS ADICIONALES]]*Tabla1[[#This Row],[COSTO ADICIONAL]]</f>
        <v>3.7235</v>
      </c>
      <c r="V5152">
        <v>229.7</v>
      </c>
      <c r="W5152" s="2">
        <f>Tabla1[[#This Row],[COSTO NORMAL2]]+Tabla1[[#This Row],[COSTO ADICIONAL2]]</f>
        <v>20.598500000000001</v>
      </c>
    </row>
    <row r="5153" spans="1:23" x14ac:dyDescent="0.25">
      <c r="A5153" t="s">
        <v>128</v>
      </c>
      <c r="B5153" t="s">
        <v>8171</v>
      </c>
      <c r="C5153" t="s">
        <v>14244</v>
      </c>
      <c r="D5153" t="s">
        <v>13</v>
      </c>
      <c r="E5153" t="s">
        <v>14845</v>
      </c>
      <c r="F5153" t="s">
        <v>14</v>
      </c>
      <c r="G5153" t="s">
        <v>15</v>
      </c>
      <c r="H5153" t="s">
        <v>128</v>
      </c>
      <c r="I5153" t="s">
        <v>8172</v>
      </c>
      <c r="J5153" t="str">
        <f>MID(Tabla1[[#This Row],[HORA2]],1,2)</f>
        <v>16</v>
      </c>
      <c r="K5153" t="s">
        <v>43</v>
      </c>
      <c r="L5153" t="s">
        <v>19</v>
      </c>
      <c r="M5153" t="s">
        <v>14867</v>
      </c>
      <c r="N5153" t="s">
        <v>22</v>
      </c>
      <c r="O5153">
        <v>16.02</v>
      </c>
      <c r="P51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12.27</v>
      </c>
      <c r="Q5153">
        <f>IF(Tabla1[[#This Row],[SERVICIO]]="COMIDA",3,IF(Tabla1[[#This Row],[SERVICIO]]="CONTROLADO",12,IF(Tabla1[[#This Row],[SERVICIO]]="RÁPIDO",3.75,IF(Tabla1[[#This Row],[SERVICIO]]="NORMAL",2.5,))))</f>
        <v>3.75</v>
      </c>
      <c r="R5153">
        <f>IF(Tabla1[[#This Row],[SERVICIO]]="COMIDA",3.5,IF(Tabla1[[#This Row],[SERVICIO]]="CONTROLADO",8,IF(Tabla1[[#This Row],[SERVICIO]]="RÁPIDO",4.5,IF(Tabla1[[#This Row],[SERVICIO]]="NORMAL",3,))))</f>
        <v>4.5</v>
      </c>
      <c r="S51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3" s="2">
        <f>IF(Tabla1[[#This Row],[KILOMETROS ADICIONALES]]=0,Tabla1[[#This Row],[KILOMETROS]]*Tabla1[[#This Row],[COSTO NORMAL]],Tabla1[[#This Row],[COSTO NORMAL]]*Tabla1[[#This Row],[KILOMETROS HASTA]])</f>
        <v>16.875</v>
      </c>
      <c r="U5153" s="2">
        <f>Tabla1[[#This Row],[KILOMETROS ADICIONALES]]*Tabla1[[#This Row],[COSTO ADICIONAL]]</f>
        <v>6.7484999999999999</v>
      </c>
      <c r="V5153">
        <v>69</v>
      </c>
      <c r="W5153" s="2">
        <f>Tabla1[[#This Row],[COSTO NORMAL2]]+Tabla1[[#This Row],[COSTO ADICIONAL2]]</f>
        <v>23.6235</v>
      </c>
    </row>
    <row r="5154" spans="1:23" x14ac:dyDescent="0.25">
      <c r="A5154" t="s">
        <v>128</v>
      </c>
      <c r="B5154" t="s">
        <v>8173</v>
      </c>
      <c r="C5154" t="s">
        <v>14245</v>
      </c>
      <c r="D5154" t="s">
        <v>13</v>
      </c>
      <c r="E5154" t="s">
        <v>14847</v>
      </c>
      <c r="F5154" t="s">
        <v>14</v>
      </c>
      <c r="G5154" t="s">
        <v>15</v>
      </c>
      <c r="H5154" t="s">
        <v>128</v>
      </c>
      <c r="I5154" t="s">
        <v>8174</v>
      </c>
      <c r="J5154" t="str">
        <f>MID(Tabla1[[#This Row],[HORA2]],1,2)</f>
        <v>16</v>
      </c>
      <c r="K5154" t="s">
        <v>43</v>
      </c>
      <c r="L5154" t="s">
        <v>19</v>
      </c>
      <c r="M5154" t="s">
        <v>14867</v>
      </c>
      <c r="N5154" t="s">
        <v>22</v>
      </c>
      <c r="O5154">
        <v>9.86</v>
      </c>
      <c r="P51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6.8599999999999994</v>
      </c>
      <c r="Q5154">
        <f>IF(Tabla1[[#This Row],[SERVICIO]]="COMIDA",3,IF(Tabla1[[#This Row],[SERVICIO]]="CONTROLADO",12,IF(Tabla1[[#This Row],[SERVICIO]]="RÁPIDO",3.75,IF(Tabla1[[#This Row],[SERVICIO]]="NORMAL",2.5,))))</f>
        <v>3</v>
      </c>
      <c r="R5154">
        <f>IF(Tabla1[[#This Row],[SERVICIO]]="COMIDA",3.5,IF(Tabla1[[#This Row],[SERVICIO]]="CONTROLADO",8,IF(Tabla1[[#This Row],[SERVICIO]]="RÁPIDO",4.5,IF(Tabla1[[#This Row],[SERVICIO]]="NORMAL",3,))))</f>
        <v>3.5</v>
      </c>
      <c r="S5154">
        <f>IF(Tabla1[[#This Row],[SERVICIO]]="COMIDA",0.75,IF(Tabla1[[#This Row],[SERVICIO]]="CONTROLADO",2.65,IF(Tabla1[[#This Row],[SERVICIO]]="RÁPIDO",0.55,IF(Tabla1[[#This Row],[SERVICIO]]="NORMAL",1.2,))))</f>
        <v>0.75</v>
      </c>
      <c r="T5154" s="2">
        <f>IF(Tabla1[[#This Row],[KILOMETROS ADICIONALES]]=0,Tabla1[[#This Row],[KILOMETROS]]*Tabla1[[#This Row],[COSTO NORMAL]],Tabla1[[#This Row],[COSTO NORMAL]]*Tabla1[[#This Row],[KILOMETROS HASTA]])</f>
        <v>10.5</v>
      </c>
      <c r="U5154" s="2">
        <f>Tabla1[[#This Row],[KILOMETROS ADICIONALES]]*Tabla1[[#This Row],[COSTO ADICIONAL]]</f>
        <v>5.1449999999999996</v>
      </c>
      <c r="V5154">
        <v>143.97</v>
      </c>
      <c r="W5154" s="2">
        <f>Tabla1[[#This Row],[COSTO NORMAL2]]+Tabla1[[#This Row],[COSTO ADICIONAL2]]</f>
        <v>15.645</v>
      </c>
    </row>
    <row r="5155" spans="1:23" x14ac:dyDescent="0.25">
      <c r="A5155" t="s">
        <v>128</v>
      </c>
      <c r="B5155" t="s">
        <v>8175</v>
      </c>
      <c r="C5155" t="s">
        <v>14246</v>
      </c>
      <c r="D5155" t="s">
        <v>13</v>
      </c>
      <c r="E5155" t="s">
        <v>14845</v>
      </c>
      <c r="F5155" t="s">
        <v>14</v>
      </c>
      <c r="G5155" t="s">
        <v>15</v>
      </c>
      <c r="H5155" t="s">
        <v>128</v>
      </c>
      <c r="I5155" t="s">
        <v>8176</v>
      </c>
      <c r="J5155" t="str">
        <f>MID(Tabla1[[#This Row],[HORA2]],1,2)</f>
        <v>15</v>
      </c>
      <c r="K5155" t="s">
        <v>78</v>
      </c>
      <c r="L5155" t="s">
        <v>78</v>
      </c>
      <c r="M5155" t="s">
        <v>14867</v>
      </c>
      <c r="N5155" t="s">
        <v>22</v>
      </c>
      <c r="O5155">
        <v>15.58</v>
      </c>
      <c r="P51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11.83</v>
      </c>
      <c r="Q5155">
        <f>IF(Tabla1[[#This Row],[SERVICIO]]="COMIDA",3,IF(Tabla1[[#This Row],[SERVICIO]]="CONTROLADO",12,IF(Tabla1[[#This Row],[SERVICIO]]="RÁPIDO",3.75,IF(Tabla1[[#This Row],[SERVICIO]]="NORMAL",2.5,))))</f>
        <v>3.75</v>
      </c>
      <c r="R5155">
        <f>IF(Tabla1[[#This Row],[SERVICIO]]="COMIDA",3.5,IF(Tabla1[[#This Row],[SERVICIO]]="CONTROLADO",8,IF(Tabla1[[#This Row],[SERVICIO]]="RÁPIDO",4.5,IF(Tabla1[[#This Row],[SERVICIO]]="NORMAL",3,))))</f>
        <v>4.5</v>
      </c>
      <c r="S51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5" s="2">
        <f>IF(Tabla1[[#This Row],[KILOMETROS ADICIONALES]]=0,Tabla1[[#This Row],[KILOMETROS]]*Tabla1[[#This Row],[COSTO NORMAL]],Tabla1[[#This Row],[COSTO NORMAL]]*Tabla1[[#This Row],[KILOMETROS HASTA]])</f>
        <v>16.875</v>
      </c>
      <c r="U5155" s="2">
        <f>Tabla1[[#This Row],[KILOMETROS ADICIONALES]]*Tabla1[[#This Row],[COSTO ADICIONAL]]</f>
        <v>6.5065000000000008</v>
      </c>
      <c r="V5155">
        <v>36.869999999999997</v>
      </c>
      <c r="W5155" s="2">
        <f>Tabla1[[#This Row],[COSTO NORMAL2]]+Tabla1[[#This Row],[COSTO ADICIONAL2]]</f>
        <v>23.381500000000003</v>
      </c>
    </row>
    <row r="5156" spans="1:23" x14ac:dyDescent="0.25">
      <c r="A5156" t="s">
        <v>128</v>
      </c>
      <c r="B5156" t="s">
        <v>8177</v>
      </c>
      <c r="C5156" t="s">
        <v>14247</v>
      </c>
      <c r="D5156" t="s">
        <v>13</v>
      </c>
      <c r="E5156" t="s">
        <v>14844</v>
      </c>
      <c r="F5156" t="s">
        <v>14</v>
      </c>
      <c r="G5156" t="s">
        <v>15</v>
      </c>
      <c r="H5156" t="s">
        <v>128</v>
      </c>
      <c r="I5156" t="s">
        <v>2925</v>
      </c>
      <c r="J5156" t="str">
        <f>MID(Tabla1[[#This Row],[HORA2]],1,2)</f>
        <v>15</v>
      </c>
      <c r="K5156" t="s">
        <v>43</v>
      </c>
      <c r="L5156" t="s">
        <v>57</v>
      </c>
      <c r="M5156" t="s">
        <v>14867</v>
      </c>
      <c r="N5156" t="s">
        <v>22</v>
      </c>
      <c r="O5156">
        <v>1.38</v>
      </c>
      <c r="P51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56">
        <f>IF(Tabla1[[#This Row],[SERVICIO]]="COMIDA",3,IF(Tabla1[[#This Row],[SERVICIO]]="CONTROLADO",12,IF(Tabla1[[#This Row],[SERVICIO]]="RÁPIDO",3.75,IF(Tabla1[[#This Row],[SERVICIO]]="NORMAL",2.5,))))</f>
        <v>2.5</v>
      </c>
      <c r="R5156">
        <f>IF(Tabla1[[#This Row],[SERVICIO]]="COMIDA",3.5,IF(Tabla1[[#This Row],[SERVICIO]]="CONTROLADO",8,IF(Tabla1[[#This Row],[SERVICIO]]="RÁPIDO",4.5,IF(Tabla1[[#This Row],[SERVICIO]]="NORMAL",3,))))</f>
        <v>3</v>
      </c>
      <c r="S5156">
        <f>IF(Tabla1[[#This Row],[SERVICIO]]="COMIDA",0.75,IF(Tabla1[[#This Row],[SERVICIO]]="CONTROLADO",2.65,IF(Tabla1[[#This Row],[SERVICIO]]="RÁPIDO",0.55,IF(Tabla1[[#This Row],[SERVICIO]]="NORMAL",1.2,))))</f>
        <v>1.2</v>
      </c>
      <c r="T5156" s="2">
        <f>IF(Tabla1[[#This Row],[KILOMETROS ADICIONALES]]=0,Tabla1[[#This Row],[KILOMETROS]]*Tabla1[[#This Row],[COSTO NORMAL]],Tabla1[[#This Row],[COSTO NORMAL]]*Tabla1[[#This Row],[KILOMETROS HASTA]])</f>
        <v>4.1399999999999997</v>
      </c>
      <c r="U5156" s="2">
        <f>Tabla1[[#This Row],[KILOMETROS ADICIONALES]]*Tabla1[[#This Row],[COSTO ADICIONAL]]</f>
        <v>0</v>
      </c>
      <c r="V5156">
        <v>152.71</v>
      </c>
      <c r="W5156" s="2">
        <f>Tabla1[[#This Row],[COSTO NORMAL2]]+Tabla1[[#This Row],[COSTO ADICIONAL2]]</f>
        <v>4.1399999999999997</v>
      </c>
    </row>
    <row r="5157" spans="1:23" x14ac:dyDescent="0.25">
      <c r="A5157" t="s">
        <v>128</v>
      </c>
      <c r="B5157" t="s">
        <v>8178</v>
      </c>
      <c r="C5157" t="s">
        <v>14248</v>
      </c>
      <c r="D5157" t="s">
        <v>13</v>
      </c>
      <c r="E5157" t="s">
        <v>14845</v>
      </c>
      <c r="F5157" t="s">
        <v>14</v>
      </c>
      <c r="G5157" t="s">
        <v>15</v>
      </c>
      <c r="H5157" t="s">
        <v>128</v>
      </c>
      <c r="I5157" t="s">
        <v>6229</v>
      </c>
      <c r="J5157" t="str">
        <f>MID(Tabla1[[#This Row],[HORA2]],1,2)</f>
        <v>16</v>
      </c>
      <c r="K5157" t="s">
        <v>19</v>
      </c>
      <c r="L5157" t="s">
        <v>61</v>
      </c>
      <c r="M5157" t="s">
        <v>14867</v>
      </c>
      <c r="N5157" t="s">
        <v>22</v>
      </c>
      <c r="O5157">
        <v>1.17</v>
      </c>
      <c r="P51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57">
        <f>IF(Tabla1[[#This Row],[SERVICIO]]="COMIDA",3,IF(Tabla1[[#This Row],[SERVICIO]]="CONTROLADO",12,IF(Tabla1[[#This Row],[SERVICIO]]="RÁPIDO",3.75,IF(Tabla1[[#This Row],[SERVICIO]]="NORMAL",2.5,))))</f>
        <v>3.75</v>
      </c>
      <c r="R5157">
        <f>IF(Tabla1[[#This Row],[SERVICIO]]="COMIDA",3.5,IF(Tabla1[[#This Row],[SERVICIO]]="CONTROLADO",8,IF(Tabla1[[#This Row],[SERVICIO]]="RÁPIDO",4.5,IF(Tabla1[[#This Row],[SERVICIO]]="NORMAL",3,))))</f>
        <v>4.5</v>
      </c>
      <c r="S51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7" s="2">
        <f>IF(Tabla1[[#This Row],[KILOMETROS ADICIONALES]]=0,Tabla1[[#This Row],[KILOMETROS]]*Tabla1[[#This Row],[COSTO NORMAL]],Tabla1[[#This Row],[COSTO NORMAL]]*Tabla1[[#This Row],[KILOMETROS HASTA]])</f>
        <v>5.2649999999999997</v>
      </c>
      <c r="U5157" s="2">
        <f>Tabla1[[#This Row],[KILOMETROS ADICIONALES]]*Tabla1[[#This Row],[COSTO ADICIONAL]]</f>
        <v>0</v>
      </c>
      <c r="V5157">
        <v>176.36</v>
      </c>
      <c r="W5157" s="2">
        <f>Tabla1[[#This Row],[COSTO NORMAL2]]+Tabla1[[#This Row],[COSTO ADICIONAL2]]</f>
        <v>5.2649999999999997</v>
      </c>
    </row>
    <row r="5158" spans="1:23" x14ac:dyDescent="0.25">
      <c r="A5158" t="s">
        <v>128</v>
      </c>
      <c r="B5158" t="s">
        <v>8179</v>
      </c>
      <c r="C5158" t="s">
        <v>14249</v>
      </c>
      <c r="E5158" t="s">
        <v>14845</v>
      </c>
      <c r="F5158" t="s">
        <v>76</v>
      </c>
      <c r="G5158" t="s">
        <v>15</v>
      </c>
      <c r="H5158" t="s">
        <v>128</v>
      </c>
      <c r="I5158" t="s">
        <v>8180</v>
      </c>
      <c r="J5158" t="str">
        <f>MID(Tabla1[[#This Row],[HORA2]],1,2)</f>
        <v>15</v>
      </c>
      <c r="K5158" t="s">
        <v>43</v>
      </c>
      <c r="L5158" t="s">
        <v>43</v>
      </c>
      <c r="M5158" t="s">
        <v>14867</v>
      </c>
      <c r="N5158" t="s">
        <v>22</v>
      </c>
      <c r="O5158">
        <v>15.06</v>
      </c>
      <c r="P51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5158">
        <f>IF(Tabla1[[#This Row],[SERVICIO]]="COMIDA",3,IF(Tabla1[[#This Row],[SERVICIO]]="CONTROLADO",12,IF(Tabla1[[#This Row],[SERVICIO]]="RÁPIDO",3.75,IF(Tabla1[[#This Row],[SERVICIO]]="NORMAL",2.5,))))</f>
        <v>3.75</v>
      </c>
      <c r="R5158">
        <f>IF(Tabla1[[#This Row],[SERVICIO]]="COMIDA",3.5,IF(Tabla1[[#This Row],[SERVICIO]]="CONTROLADO",8,IF(Tabla1[[#This Row],[SERVICIO]]="RÁPIDO",4.5,IF(Tabla1[[#This Row],[SERVICIO]]="NORMAL",3,))))</f>
        <v>4.5</v>
      </c>
      <c r="S51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58" s="2">
        <f>IF(Tabla1[[#This Row],[KILOMETROS ADICIONALES]]=0,Tabla1[[#This Row],[KILOMETROS]]*Tabla1[[#This Row],[COSTO NORMAL]],Tabla1[[#This Row],[COSTO NORMAL]]*Tabla1[[#This Row],[KILOMETROS HASTA]])</f>
        <v>16.875</v>
      </c>
      <c r="U5158" s="2">
        <f>Tabla1[[#This Row],[KILOMETROS ADICIONALES]]*Tabla1[[#This Row],[COSTO ADICIONAL]]</f>
        <v>6.2205000000000004</v>
      </c>
      <c r="V5158">
        <v>30.99</v>
      </c>
      <c r="W5158" s="2">
        <f>Tabla1[[#This Row],[COSTO NORMAL2]]+Tabla1[[#This Row],[COSTO ADICIONAL2]]</f>
        <v>23.095500000000001</v>
      </c>
    </row>
    <row r="5159" spans="1:23" x14ac:dyDescent="0.25">
      <c r="A5159" t="s">
        <v>128</v>
      </c>
      <c r="B5159" t="s">
        <v>8181</v>
      </c>
      <c r="C5159" t="s">
        <v>14250</v>
      </c>
      <c r="D5159" t="s">
        <v>13</v>
      </c>
      <c r="E5159" t="s">
        <v>14847</v>
      </c>
      <c r="F5159" t="s">
        <v>14</v>
      </c>
      <c r="G5159" t="s">
        <v>15</v>
      </c>
      <c r="H5159" t="s">
        <v>128</v>
      </c>
      <c r="I5159" t="s">
        <v>5261</v>
      </c>
      <c r="J5159" t="str">
        <f>MID(Tabla1[[#This Row],[HORA2]],1,2)</f>
        <v>15</v>
      </c>
      <c r="K5159" t="s">
        <v>43</v>
      </c>
      <c r="L5159" t="s">
        <v>65</v>
      </c>
      <c r="M5159" t="s">
        <v>14867</v>
      </c>
      <c r="N5159" t="s">
        <v>22</v>
      </c>
      <c r="O5159">
        <v>4.08</v>
      </c>
      <c r="P51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1.08</v>
      </c>
      <c r="Q5159">
        <f>IF(Tabla1[[#This Row],[SERVICIO]]="COMIDA",3,IF(Tabla1[[#This Row],[SERVICIO]]="CONTROLADO",12,IF(Tabla1[[#This Row],[SERVICIO]]="RÁPIDO",3.75,IF(Tabla1[[#This Row],[SERVICIO]]="NORMAL",2.5,))))</f>
        <v>3</v>
      </c>
      <c r="R5159">
        <f>IF(Tabla1[[#This Row],[SERVICIO]]="COMIDA",3.5,IF(Tabla1[[#This Row],[SERVICIO]]="CONTROLADO",8,IF(Tabla1[[#This Row],[SERVICIO]]="RÁPIDO",4.5,IF(Tabla1[[#This Row],[SERVICIO]]="NORMAL",3,))))</f>
        <v>3.5</v>
      </c>
      <c r="S5159">
        <f>IF(Tabla1[[#This Row],[SERVICIO]]="COMIDA",0.75,IF(Tabla1[[#This Row],[SERVICIO]]="CONTROLADO",2.65,IF(Tabla1[[#This Row],[SERVICIO]]="RÁPIDO",0.55,IF(Tabla1[[#This Row],[SERVICIO]]="NORMAL",1.2,))))</f>
        <v>0.75</v>
      </c>
      <c r="T5159" s="2">
        <f>IF(Tabla1[[#This Row],[KILOMETROS ADICIONALES]]=0,Tabla1[[#This Row],[KILOMETROS]]*Tabla1[[#This Row],[COSTO NORMAL]],Tabla1[[#This Row],[COSTO NORMAL]]*Tabla1[[#This Row],[KILOMETROS HASTA]])</f>
        <v>10.5</v>
      </c>
      <c r="U5159" s="2">
        <f>Tabla1[[#This Row],[KILOMETROS ADICIONALES]]*Tabla1[[#This Row],[COSTO ADICIONAL]]</f>
        <v>0.81</v>
      </c>
      <c r="V5159">
        <v>158</v>
      </c>
      <c r="W5159" s="2">
        <f>Tabla1[[#This Row],[COSTO NORMAL2]]+Tabla1[[#This Row],[COSTO ADICIONAL2]]</f>
        <v>11.31</v>
      </c>
    </row>
    <row r="5160" spans="1:23" x14ac:dyDescent="0.25">
      <c r="A5160" t="s">
        <v>128</v>
      </c>
      <c r="B5160" t="s">
        <v>8182</v>
      </c>
      <c r="C5160" t="s">
        <v>14251</v>
      </c>
      <c r="D5160" t="s">
        <v>13</v>
      </c>
      <c r="E5160" t="s">
        <v>14845</v>
      </c>
      <c r="F5160" t="s">
        <v>14</v>
      </c>
      <c r="G5160" t="s">
        <v>15</v>
      </c>
      <c r="H5160" t="s">
        <v>128</v>
      </c>
      <c r="I5160" t="s">
        <v>8183</v>
      </c>
      <c r="J5160" t="str">
        <f>MID(Tabla1[[#This Row],[HORA2]],1,2)</f>
        <v>15</v>
      </c>
      <c r="K5160" t="s">
        <v>35</v>
      </c>
      <c r="L5160" t="s">
        <v>110</v>
      </c>
      <c r="M5160" t="s">
        <v>14867</v>
      </c>
      <c r="N5160" t="s">
        <v>22</v>
      </c>
      <c r="O5160">
        <v>16.850000000000001</v>
      </c>
      <c r="P51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13.100000000000001</v>
      </c>
      <c r="Q5160">
        <f>IF(Tabla1[[#This Row],[SERVICIO]]="COMIDA",3,IF(Tabla1[[#This Row],[SERVICIO]]="CONTROLADO",12,IF(Tabla1[[#This Row],[SERVICIO]]="RÁPIDO",3.75,IF(Tabla1[[#This Row],[SERVICIO]]="NORMAL",2.5,))))</f>
        <v>3.75</v>
      </c>
      <c r="R5160">
        <f>IF(Tabla1[[#This Row],[SERVICIO]]="COMIDA",3.5,IF(Tabla1[[#This Row],[SERVICIO]]="CONTROLADO",8,IF(Tabla1[[#This Row],[SERVICIO]]="RÁPIDO",4.5,IF(Tabla1[[#This Row],[SERVICIO]]="NORMAL",3,))))</f>
        <v>4.5</v>
      </c>
      <c r="S51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0" s="2">
        <f>IF(Tabla1[[#This Row],[KILOMETROS ADICIONALES]]=0,Tabla1[[#This Row],[KILOMETROS]]*Tabla1[[#This Row],[COSTO NORMAL]],Tabla1[[#This Row],[COSTO NORMAL]]*Tabla1[[#This Row],[KILOMETROS HASTA]])</f>
        <v>16.875</v>
      </c>
      <c r="U5160" s="2">
        <f>Tabla1[[#This Row],[KILOMETROS ADICIONALES]]*Tabla1[[#This Row],[COSTO ADICIONAL]]</f>
        <v>7.205000000000001</v>
      </c>
      <c r="V5160">
        <v>140.38</v>
      </c>
      <c r="W5160" s="2">
        <f>Tabla1[[#This Row],[COSTO NORMAL2]]+Tabla1[[#This Row],[COSTO ADICIONAL2]]</f>
        <v>24.080000000000002</v>
      </c>
    </row>
    <row r="5161" spans="1:23" x14ac:dyDescent="0.25">
      <c r="A5161" t="s">
        <v>128</v>
      </c>
      <c r="B5161" t="s">
        <v>8184</v>
      </c>
      <c r="C5161" t="s">
        <v>14252</v>
      </c>
      <c r="D5161" t="s">
        <v>13</v>
      </c>
      <c r="E5161" t="s">
        <v>14845</v>
      </c>
      <c r="F5161" t="s">
        <v>14</v>
      </c>
      <c r="G5161" t="s">
        <v>15</v>
      </c>
      <c r="H5161" t="s">
        <v>128</v>
      </c>
      <c r="I5161" t="s">
        <v>8185</v>
      </c>
      <c r="J5161" t="str">
        <f>MID(Tabla1[[#This Row],[HORA2]],1,2)</f>
        <v>15</v>
      </c>
      <c r="K5161" t="s">
        <v>20</v>
      </c>
      <c r="L5161" t="s">
        <v>49</v>
      </c>
      <c r="M5161" t="s">
        <v>14867</v>
      </c>
      <c r="N5161" t="s">
        <v>22</v>
      </c>
      <c r="O5161">
        <v>7.52</v>
      </c>
      <c r="P51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3.7699999999999996</v>
      </c>
      <c r="Q5161">
        <f>IF(Tabla1[[#This Row],[SERVICIO]]="COMIDA",3,IF(Tabla1[[#This Row],[SERVICIO]]="CONTROLADO",12,IF(Tabla1[[#This Row],[SERVICIO]]="RÁPIDO",3.75,IF(Tabla1[[#This Row],[SERVICIO]]="NORMAL",2.5,))))</f>
        <v>3.75</v>
      </c>
      <c r="R5161">
        <f>IF(Tabla1[[#This Row],[SERVICIO]]="COMIDA",3.5,IF(Tabla1[[#This Row],[SERVICIO]]="CONTROLADO",8,IF(Tabla1[[#This Row],[SERVICIO]]="RÁPIDO",4.5,IF(Tabla1[[#This Row],[SERVICIO]]="NORMAL",3,))))</f>
        <v>4.5</v>
      </c>
      <c r="S51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1" s="2">
        <f>IF(Tabla1[[#This Row],[KILOMETROS ADICIONALES]]=0,Tabla1[[#This Row],[KILOMETROS]]*Tabla1[[#This Row],[COSTO NORMAL]],Tabla1[[#This Row],[COSTO NORMAL]]*Tabla1[[#This Row],[KILOMETROS HASTA]])</f>
        <v>16.875</v>
      </c>
      <c r="U5161" s="2">
        <f>Tabla1[[#This Row],[KILOMETROS ADICIONALES]]*Tabla1[[#This Row],[COSTO ADICIONAL]]</f>
        <v>2.0735000000000001</v>
      </c>
      <c r="V5161">
        <v>40.42</v>
      </c>
      <c r="W5161" s="2">
        <f>Tabla1[[#This Row],[COSTO NORMAL2]]+Tabla1[[#This Row],[COSTO ADICIONAL2]]</f>
        <v>18.948499999999999</v>
      </c>
    </row>
    <row r="5162" spans="1:23" x14ac:dyDescent="0.25">
      <c r="A5162" t="s">
        <v>128</v>
      </c>
      <c r="B5162" t="s">
        <v>8186</v>
      </c>
      <c r="C5162" t="s">
        <v>14253</v>
      </c>
      <c r="D5162" t="s">
        <v>13</v>
      </c>
      <c r="E5162" t="s">
        <v>14845</v>
      </c>
      <c r="F5162" t="s">
        <v>14</v>
      </c>
      <c r="G5162" t="s">
        <v>15</v>
      </c>
      <c r="H5162" t="s">
        <v>128</v>
      </c>
      <c r="I5162" t="s">
        <v>1458</v>
      </c>
      <c r="J5162" t="str">
        <f>MID(Tabla1[[#This Row],[HORA2]],1,2)</f>
        <v>15</v>
      </c>
      <c r="K5162" t="s">
        <v>20</v>
      </c>
      <c r="L5162" t="s">
        <v>21</v>
      </c>
      <c r="M5162" t="s">
        <v>14867</v>
      </c>
      <c r="N5162" t="s">
        <v>22</v>
      </c>
      <c r="O5162">
        <v>12.56</v>
      </c>
      <c r="P51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8.81</v>
      </c>
      <c r="Q5162">
        <f>IF(Tabla1[[#This Row],[SERVICIO]]="COMIDA",3,IF(Tabla1[[#This Row],[SERVICIO]]="CONTROLADO",12,IF(Tabla1[[#This Row],[SERVICIO]]="RÁPIDO",3.75,IF(Tabla1[[#This Row],[SERVICIO]]="NORMAL",2.5,))))</f>
        <v>3.75</v>
      </c>
      <c r="R5162">
        <f>IF(Tabla1[[#This Row],[SERVICIO]]="COMIDA",3.5,IF(Tabla1[[#This Row],[SERVICIO]]="CONTROLADO",8,IF(Tabla1[[#This Row],[SERVICIO]]="RÁPIDO",4.5,IF(Tabla1[[#This Row],[SERVICIO]]="NORMAL",3,))))</f>
        <v>4.5</v>
      </c>
      <c r="S51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2" s="2">
        <f>IF(Tabla1[[#This Row],[KILOMETROS ADICIONALES]]=0,Tabla1[[#This Row],[KILOMETROS]]*Tabla1[[#This Row],[COSTO NORMAL]],Tabla1[[#This Row],[COSTO NORMAL]]*Tabla1[[#This Row],[KILOMETROS HASTA]])</f>
        <v>16.875</v>
      </c>
      <c r="U5162" s="2">
        <f>Tabla1[[#This Row],[KILOMETROS ADICIONALES]]*Tabla1[[#This Row],[COSTO ADICIONAL]]</f>
        <v>4.8455000000000004</v>
      </c>
      <c r="V5162">
        <v>169.3</v>
      </c>
      <c r="W5162" s="2">
        <f>Tabla1[[#This Row],[COSTO NORMAL2]]+Tabla1[[#This Row],[COSTO ADICIONAL2]]</f>
        <v>21.720500000000001</v>
      </c>
    </row>
    <row r="5163" spans="1:23" x14ac:dyDescent="0.25">
      <c r="A5163" t="s">
        <v>128</v>
      </c>
      <c r="B5163" t="s">
        <v>8186</v>
      </c>
      <c r="C5163" t="s">
        <v>14254</v>
      </c>
      <c r="D5163" t="s">
        <v>13</v>
      </c>
      <c r="E5163" t="s">
        <v>14845</v>
      </c>
      <c r="F5163" t="s">
        <v>14</v>
      </c>
      <c r="G5163" t="s">
        <v>15</v>
      </c>
      <c r="H5163" t="s">
        <v>128</v>
      </c>
      <c r="I5163" t="s">
        <v>8187</v>
      </c>
      <c r="J5163" t="str">
        <f>MID(Tabla1[[#This Row],[HORA2]],1,2)</f>
        <v>16</v>
      </c>
      <c r="K5163" t="s">
        <v>20</v>
      </c>
      <c r="L5163" t="s">
        <v>19</v>
      </c>
      <c r="M5163" t="s">
        <v>14867</v>
      </c>
      <c r="N5163" t="s">
        <v>22</v>
      </c>
      <c r="O5163">
        <v>9.89</v>
      </c>
      <c r="P51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6.1400000000000006</v>
      </c>
      <c r="Q5163">
        <f>IF(Tabla1[[#This Row],[SERVICIO]]="COMIDA",3,IF(Tabla1[[#This Row],[SERVICIO]]="CONTROLADO",12,IF(Tabla1[[#This Row],[SERVICIO]]="RÁPIDO",3.75,IF(Tabla1[[#This Row],[SERVICIO]]="NORMAL",2.5,))))</f>
        <v>3.75</v>
      </c>
      <c r="R5163">
        <f>IF(Tabla1[[#This Row],[SERVICIO]]="COMIDA",3.5,IF(Tabla1[[#This Row],[SERVICIO]]="CONTROLADO",8,IF(Tabla1[[#This Row],[SERVICIO]]="RÁPIDO",4.5,IF(Tabla1[[#This Row],[SERVICIO]]="NORMAL",3,))))</f>
        <v>4.5</v>
      </c>
      <c r="S51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3" s="2">
        <f>IF(Tabla1[[#This Row],[KILOMETROS ADICIONALES]]=0,Tabla1[[#This Row],[KILOMETROS]]*Tabla1[[#This Row],[COSTO NORMAL]],Tabla1[[#This Row],[COSTO NORMAL]]*Tabla1[[#This Row],[KILOMETROS HASTA]])</f>
        <v>16.875</v>
      </c>
      <c r="U5163" s="2">
        <f>Tabla1[[#This Row],[KILOMETROS ADICIONALES]]*Tabla1[[#This Row],[COSTO ADICIONAL]]</f>
        <v>3.3770000000000007</v>
      </c>
      <c r="V5163">
        <v>136.09</v>
      </c>
      <c r="W5163" s="2">
        <f>Tabla1[[#This Row],[COSTO NORMAL2]]+Tabla1[[#This Row],[COSTO ADICIONAL2]]</f>
        <v>20.252000000000002</v>
      </c>
    </row>
    <row r="5164" spans="1:23" x14ac:dyDescent="0.25">
      <c r="A5164" t="s">
        <v>128</v>
      </c>
      <c r="B5164" t="s">
        <v>8186</v>
      </c>
      <c r="C5164" t="s">
        <v>14255</v>
      </c>
      <c r="D5164" t="s">
        <v>13</v>
      </c>
      <c r="E5164" t="s">
        <v>14845</v>
      </c>
      <c r="F5164" t="s">
        <v>14</v>
      </c>
      <c r="G5164" t="s">
        <v>15</v>
      </c>
      <c r="H5164" t="s">
        <v>128</v>
      </c>
      <c r="I5164" t="s">
        <v>8188</v>
      </c>
      <c r="J5164" t="str">
        <f>MID(Tabla1[[#This Row],[HORA2]],1,2)</f>
        <v>16</v>
      </c>
      <c r="K5164" t="s">
        <v>20</v>
      </c>
      <c r="L5164" t="s">
        <v>43</v>
      </c>
      <c r="M5164" t="s">
        <v>14867</v>
      </c>
      <c r="N5164" t="s">
        <v>22</v>
      </c>
      <c r="O5164">
        <v>8.4499999999999993</v>
      </c>
      <c r="P51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4.6999999999999993</v>
      </c>
      <c r="Q5164">
        <f>IF(Tabla1[[#This Row],[SERVICIO]]="COMIDA",3,IF(Tabla1[[#This Row],[SERVICIO]]="CONTROLADO",12,IF(Tabla1[[#This Row],[SERVICIO]]="RÁPIDO",3.75,IF(Tabla1[[#This Row],[SERVICIO]]="NORMAL",2.5,))))</f>
        <v>3.75</v>
      </c>
      <c r="R5164">
        <f>IF(Tabla1[[#This Row],[SERVICIO]]="COMIDA",3.5,IF(Tabla1[[#This Row],[SERVICIO]]="CONTROLADO",8,IF(Tabla1[[#This Row],[SERVICIO]]="RÁPIDO",4.5,IF(Tabla1[[#This Row],[SERVICIO]]="NORMAL",3,))))</f>
        <v>4.5</v>
      </c>
      <c r="S51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4" s="2">
        <f>IF(Tabla1[[#This Row],[KILOMETROS ADICIONALES]]=0,Tabla1[[#This Row],[KILOMETROS]]*Tabla1[[#This Row],[COSTO NORMAL]],Tabla1[[#This Row],[COSTO NORMAL]]*Tabla1[[#This Row],[KILOMETROS HASTA]])</f>
        <v>16.875</v>
      </c>
      <c r="U5164" s="2">
        <f>Tabla1[[#This Row],[KILOMETROS ADICIONALES]]*Tabla1[[#This Row],[COSTO ADICIONAL]]</f>
        <v>2.585</v>
      </c>
      <c r="V5164">
        <v>141.11000000000001</v>
      </c>
      <c r="W5164" s="2">
        <f>Tabla1[[#This Row],[COSTO NORMAL2]]+Tabla1[[#This Row],[COSTO ADICIONAL2]]</f>
        <v>19.46</v>
      </c>
    </row>
    <row r="5165" spans="1:23" x14ac:dyDescent="0.25">
      <c r="A5165" t="s">
        <v>128</v>
      </c>
      <c r="B5165" t="s">
        <v>8186</v>
      </c>
      <c r="C5165" t="s">
        <v>14256</v>
      </c>
      <c r="D5165" t="s">
        <v>13</v>
      </c>
      <c r="E5165" t="s">
        <v>14845</v>
      </c>
      <c r="F5165" t="s">
        <v>14</v>
      </c>
      <c r="G5165" t="s">
        <v>69</v>
      </c>
      <c r="H5165" t="s">
        <v>128</v>
      </c>
      <c r="I5165" t="s">
        <v>2374</v>
      </c>
      <c r="J5165" t="str">
        <f>MID(Tabla1[[#This Row],[HORA2]],1,2)</f>
        <v>15</v>
      </c>
      <c r="K5165" t="s">
        <v>43</v>
      </c>
      <c r="L5165" t="s">
        <v>105</v>
      </c>
      <c r="M5165" t="s">
        <v>14867</v>
      </c>
      <c r="N5165" t="s">
        <v>22</v>
      </c>
      <c r="O5165">
        <v>17.239999999999998</v>
      </c>
      <c r="P51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13.489999999999998</v>
      </c>
      <c r="Q5165">
        <f>IF(Tabla1[[#This Row],[SERVICIO]]="COMIDA",3,IF(Tabla1[[#This Row],[SERVICIO]]="CONTROLADO",12,IF(Tabla1[[#This Row],[SERVICIO]]="RÁPIDO",3.75,IF(Tabla1[[#This Row],[SERVICIO]]="NORMAL",2.5,))))</f>
        <v>3.75</v>
      </c>
      <c r="R5165">
        <f>IF(Tabla1[[#This Row],[SERVICIO]]="COMIDA",3.5,IF(Tabla1[[#This Row],[SERVICIO]]="CONTROLADO",8,IF(Tabla1[[#This Row],[SERVICIO]]="RÁPIDO",4.5,IF(Tabla1[[#This Row],[SERVICIO]]="NORMAL",3,))))</f>
        <v>4.5</v>
      </c>
      <c r="S51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5" s="2">
        <f>IF(Tabla1[[#This Row],[KILOMETROS ADICIONALES]]=0,Tabla1[[#This Row],[KILOMETROS]]*Tabla1[[#This Row],[COSTO NORMAL]],Tabla1[[#This Row],[COSTO NORMAL]]*Tabla1[[#This Row],[KILOMETROS HASTA]])</f>
        <v>16.875</v>
      </c>
      <c r="U5165" s="2">
        <f>Tabla1[[#This Row],[KILOMETROS ADICIONALES]]*Tabla1[[#This Row],[COSTO ADICIONAL]]</f>
        <v>7.4194999999999993</v>
      </c>
      <c r="V5165">
        <v>67.16</v>
      </c>
      <c r="W5165" s="2">
        <f>Tabla1[[#This Row],[COSTO NORMAL2]]+Tabla1[[#This Row],[COSTO ADICIONAL2]]</f>
        <v>24.294499999999999</v>
      </c>
    </row>
    <row r="5166" spans="1:23" x14ac:dyDescent="0.25">
      <c r="A5166" t="s">
        <v>128</v>
      </c>
      <c r="B5166" t="s">
        <v>8186</v>
      </c>
      <c r="C5166" t="s">
        <v>14257</v>
      </c>
      <c r="D5166" t="s">
        <v>13</v>
      </c>
      <c r="E5166" t="s">
        <v>14845</v>
      </c>
      <c r="F5166" t="s">
        <v>14</v>
      </c>
      <c r="G5166" t="s">
        <v>15</v>
      </c>
      <c r="H5166" t="s">
        <v>128</v>
      </c>
      <c r="I5166" t="s">
        <v>8189</v>
      </c>
      <c r="J5166" t="str">
        <f>MID(Tabla1[[#This Row],[HORA2]],1,2)</f>
        <v>16</v>
      </c>
      <c r="K5166" t="s">
        <v>20</v>
      </c>
      <c r="L5166" t="s">
        <v>20</v>
      </c>
      <c r="M5166" t="s">
        <v>14867</v>
      </c>
      <c r="N5166" t="s">
        <v>22</v>
      </c>
      <c r="O5166">
        <v>19.809999999999999</v>
      </c>
      <c r="P51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16.059999999999999</v>
      </c>
      <c r="Q5166">
        <f>IF(Tabla1[[#This Row],[SERVICIO]]="COMIDA",3,IF(Tabla1[[#This Row],[SERVICIO]]="CONTROLADO",12,IF(Tabla1[[#This Row],[SERVICIO]]="RÁPIDO",3.75,IF(Tabla1[[#This Row],[SERVICIO]]="NORMAL",2.5,))))</f>
        <v>3.75</v>
      </c>
      <c r="R5166">
        <f>IF(Tabla1[[#This Row],[SERVICIO]]="COMIDA",3.5,IF(Tabla1[[#This Row],[SERVICIO]]="CONTROLADO",8,IF(Tabla1[[#This Row],[SERVICIO]]="RÁPIDO",4.5,IF(Tabla1[[#This Row],[SERVICIO]]="NORMAL",3,))))</f>
        <v>4.5</v>
      </c>
      <c r="S51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6" s="2">
        <f>IF(Tabla1[[#This Row],[KILOMETROS ADICIONALES]]=0,Tabla1[[#This Row],[KILOMETROS]]*Tabla1[[#This Row],[COSTO NORMAL]],Tabla1[[#This Row],[COSTO NORMAL]]*Tabla1[[#This Row],[KILOMETROS HASTA]])</f>
        <v>16.875</v>
      </c>
      <c r="U5166" s="2">
        <f>Tabla1[[#This Row],[KILOMETROS ADICIONALES]]*Tabla1[[#This Row],[COSTO ADICIONAL]]</f>
        <v>8.8330000000000002</v>
      </c>
      <c r="V5166">
        <v>181.94</v>
      </c>
      <c r="W5166" s="2">
        <f>Tabla1[[#This Row],[COSTO NORMAL2]]+Tabla1[[#This Row],[COSTO ADICIONAL2]]</f>
        <v>25.707999999999998</v>
      </c>
    </row>
    <row r="5167" spans="1:23" x14ac:dyDescent="0.25">
      <c r="A5167" t="s">
        <v>128</v>
      </c>
      <c r="B5167" t="s">
        <v>8186</v>
      </c>
      <c r="C5167" t="s">
        <v>14258</v>
      </c>
      <c r="D5167" t="s">
        <v>13</v>
      </c>
      <c r="E5167" t="s">
        <v>14845</v>
      </c>
      <c r="F5167" t="s">
        <v>14</v>
      </c>
      <c r="G5167" t="s">
        <v>69</v>
      </c>
      <c r="H5167" t="s">
        <v>128</v>
      </c>
      <c r="I5167" t="s">
        <v>8190</v>
      </c>
      <c r="J5167" t="str">
        <f>MID(Tabla1[[#This Row],[HORA2]],1,2)</f>
        <v>16</v>
      </c>
      <c r="K5167" t="s">
        <v>43</v>
      </c>
      <c r="L5167" t="s">
        <v>224</v>
      </c>
      <c r="M5167" t="s">
        <v>14867</v>
      </c>
      <c r="N5167" t="s">
        <v>22</v>
      </c>
      <c r="O5167">
        <v>12.37</v>
      </c>
      <c r="P51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8.6199999999999992</v>
      </c>
      <c r="Q5167">
        <f>IF(Tabla1[[#This Row],[SERVICIO]]="COMIDA",3,IF(Tabla1[[#This Row],[SERVICIO]]="CONTROLADO",12,IF(Tabla1[[#This Row],[SERVICIO]]="RÁPIDO",3.75,IF(Tabla1[[#This Row],[SERVICIO]]="NORMAL",2.5,))))</f>
        <v>3.75</v>
      </c>
      <c r="R5167">
        <f>IF(Tabla1[[#This Row],[SERVICIO]]="COMIDA",3.5,IF(Tabla1[[#This Row],[SERVICIO]]="CONTROLADO",8,IF(Tabla1[[#This Row],[SERVICIO]]="RÁPIDO",4.5,IF(Tabla1[[#This Row],[SERVICIO]]="NORMAL",3,))))</f>
        <v>4.5</v>
      </c>
      <c r="S51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7" s="2">
        <f>IF(Tabla1[[#This Row],[KILOMETROS ADICIONALES]]=0,Tabla1[[#This Row],[KILOMETROS]]*Tabla1[[#This Row],[COSTO NORMAL]],Tabla1[[#This Row],[COSTO NORMAL]]*Tabla1[[#This Row],[KILOMETROS HASTA]])</f>
        <v>16.875</v>
      </c>
      <c r="U5167" s="2">
        <f>Tabla1[[#This Row],[KILOMETROS ADICIONALES]]*Tabla1[[#This Row],[COSTO ADICIONAL]]</f>
        <v>4.7409999999999997</v>
      </c>
      <c r="V5167">
        <v>65.739999999999995</v>
      </c>
      <c r="W5167" s="2">
        <f>Tabla1[[#This Row],[COSTO NORMAL2]]+Tabla1[[#This Row],[COSTO ADICIONAL2]]</f>
        <v>21.616</v>
      </c>
    </row>
    <row r="5168" spans="1:23" x14ac:dyDescent="0.25">
      <c r="A5168" t="s">
        <v>128</v>
      </c>
      <c r="B5168" t="s">
        <v>8186</v>
      </c>
      <c r="C5168" t="s">
        <v>14259</v>
      </c>
      <c r="D5168" t="s">
        <v>13</v>
      </c>
      <c r="E5168" t="s">
        <v>14845</v>
      </c>
      <c r="F5168" t="s">
        <v>14</v>
      </c>
      <c r="G5168" t="s">
        <v>15</v>
      </c>
      <c r="H5168" t="s">
        <v>128</v>
      </c>
      <c r="I5168" t="s">
        <v>8191</v>
      </c>
      <c r="J5168" t="str">
        <f>MID(Tabla1[[#This Row],[HORA2]],1,2)</f>
        <v>16</v>
      </c>
      <c r="K5168" t="s">
        <v>20</v>
      </c>
      <c r="L5168" t="s">
        <v>180</v>
      </c>
      <c r="M5168" t="s">
        <v>14867</v>
      </c>
      <c r="N5168" t="s">
        <v>22</v>
      </c>
      <c r="O5168">
        <v>19.22</v>
      </c>
      <c r="P51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15.469999999999999</v>
      </c>
      <c r="Q5168">
        <f>IF(Tabla1[[#This Row],[SERVICIO]]="COMIDA",3,IF(Tabla1[[#This Row],[SERVICIO]]="CONTROLADO",12,IF(Tabla1[[#This Row],[SERVICIO]]="RÁPIDO",3.75,IF(Tabla1[[#This Row],[SERVICIO]]="NORMAL",2.5,))))</f>
        <v>3.75</v>
      </c>
      <c r="R5168">
        <f>IF(Tabla1[[#This Row],[SERVICIO]]="COMIDA",3.5,IF(Tabla1[[#This Row],[SERVICIO]]="CONTROLADO",8,IF(Tabla1[[#This Row],[SERVICIO]]="RÁPIDO",4.5,IF(Tabla1[[#This Row],[SERVICIO]]="NORMAL",3,))))</f>
        <v>4.5</v>
      </c>
      <c r="S51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68" s="2">
        <f>IF(Tabla1[[#This Row],[KILOMETROS ADICIONALES]]=0,Tabla1[[#This Row],[KILOMETROS]]*Tabla1[[#This Row],[COSTO NORMAL]],Tabla1[[#This Row],[COSTO NORMAL]]*Tabla1[[#This Row],[KILOMETROS HASTA]])</f>
        <v>16.875</v>
      </c>
      <c r="U5168" s="2">
        <f>Tabla1[[#This Row],[KILOMETROS ADICIONALES]]*Tabla1[[#This Row],[COSTO ADICIONAL]]</f>
        <v>8.5084999999999997</v>
      </c>
      <c r="V5168">
        <v>70.83</v>
      </c>
      <c r="W5168" s="2">
        <f>Tabla1[[#This Row],[COSTO NORMAL2]]+Tabla1[[#This Row],[COSTO ADICIONAL2]]</f>
        <v>25.383499999999998</v>
      </c>
    </row>
    <row r="5169" spans="1:23" x14ac:dyDescent="0.25">
      <c r="A5169" t="s">
        <v>128</v>
      </c>
      <c r="B5169" t="s">
        <v>8192</v>
      </c>
      <c r="C5169" t="s">
        <v>14260</v>
      </c>
      <c r="D5169" t="s">
        <v>13</v>
      </c>
      <c r="E5169" t="s">
        <v>14846</v>
      </c>
      <c r="F5169" t="s">
        <v>14</v>
      </c>
      <c r="G5169" t="s">
        <v>15</v>
      </c>
      <c r="H5169" t="s">
        <v>2675</v>
      </c>
      <c r="I5169" t="s">
        <v>8193</v>
      </c>
      <c r="J5169" t="str">
        <f>MID(Tabla1[[#This Row],[HORA2]],1,2)</f>
        <v>12</v>
      </c>
      <c r="K5169" t="s">
        <v>43</v>
      </c>
      <c r="L5169" t="s">
        <v>20</v>
      </c>
      <c r="M5169" t="s">
        <v>14867</v>
      </c>
      <c r="N5169" t="s">
        <v>22</v>
      </c>
      <c r="O5169">
        <v>11.58</v>
      </c>
      <c r="P51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69">
        <f>IF(Tabla1[[#This Row],[SERVICIO]]="COMIDA",3,IF(Tabla1[[#This Row],[SERVICIO]]="CONTROLADO",12,IF(Tabla1[[#This Row],[SERVICIO]]="RÁPIDO",3.75,IF(Tabla1[[#This Row],[SERVICIO]]="NORMAL",2.5,))))</f>
        <v>12</v>
      </c>
      <c r="R5169">
        <f>IF(Tabla1[[#This Row],[SERVICIO]]="COMIDA",3.5,IF(Tabla1[[#This Row],[SERVICIO]]="CONTROLADO",8,IF(Tabla1[[#This Row],[SERVICIO]]="RÁPIDO",4.5,IF(Tabla1[[#This Row],[SERVICIO]]="NORMAL",3,))))</f>
        <v>8</v>
      </c>
      <c r="S5169">
        <f>IF(Tabla1[[#This Row],[SERVICIO]]="COMIDA",0.75,IF(Tabla1[[#This Row],[SERVICIO]]="CONTROLADO",2.65,IF(Tabla1[[#This Row],[SERVICIO]]="RÁPIDO",0.55,IF(Tabla1[[#This Row],[SERVICIO]]="NORMAL",1.2,))))</f>
        <v>2.65</v>
      </c>
      <c r="T5169" s="2">
        <f>IF(Tabla1[[#This Row],[KILOMETROS ADICIONALES]]=0,Tabla1[[#This Row],[KILOMETROS]]*Tabla1[[#This Row],[COSTO NORMAL]],Tabla1[[#This Row],[COSTO NORMAL]]*Tabla1[[#This Row],[KILOMETROS HASTA]])</f>
        <v>92.64</v>
      </c>
      <c r="U5169" s="2">
        <f>Tabla1[[#This Row],[KILOMETROS ADICIONALES]]*Tabla1[[#This Row],[COSTO ADICIONAL]]</f>
        <v>0</v>
      </c>
      <c r="V5169">
        <v>76.680000000000007</v>
      </c>
      <c r="W5169" s="2">
        <f>Tabla1[[#This Row],[COSTO NORMAL2]]+Tabla1[[#This Row],[COSTO ADICIONAL2]]</f>
        <v>92.64</v>
      </c>
    </row>
    <row r="5170" spans="1:23" x14ac:dyDescent="0.25">
      <c r="A5170" t="s">
        <v>128</v>
      </c>
      <c r="B5170" t="s">
        <v>8194</v>
      </c>
      <c r="C5170" t="s">
        <v>14261</v>
      </c>
      <c r="D5170" t="s">
        <v>13</v>
      </c>
      <c r="E5170" t="s">
        <v>14845</v>
      </c>
      <c r="F5170" t="s">
        <v>14</v>
      </c>
      <c r="G5170" t="s">
        <v>15</v>
      </c>
      <c r="H5170" t="s">
        <v>128</v>
      </c>
      <c r="I5170" t="s">
        <v>8195</v>
      </c>
      <c r="J5170" t="str">
        <f>MID(Tabla1[[#This Row],[HORA2]],1,2)</f>
        <v>15</v>
      </c>
      <c r="K5170" t="s">
        <v>26</v>
      </c>
      <c r="L5170" t="s">
        <v>27</v>
      </c>
      <c r="M5170" t="s">
        <v>14867</v>
      </c>
      <c r="N5170" t="s">
        <v>22</v>
      </c>
      <c r="O5170">
        <v>8.8000000000000007</v>
      </c>
      <c r="P51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5.0500000000000007</v>
      </c>
      <c r="Q5170">
        <f>IF(Tabla1[[#This Row],[SERVICIO]]="COMIDA",3,IF(Tabla1[[#This Row],[SERVICIO]]="CONTROLADO",12,IF(Tabla1[[#This Row],[SERVICIO]]="RÁPIDO",3.75,IF(Tabla1[[#This Row],[SERVICIO]]="NORMAL",2.5,))))</f>
        <v>3.75</v>
      </c>
      <c r="R5170">
        <f>IF(Tabla1[[#This Row],[SERVICIO]]="COMIDA",3.5,IF(Tabla1[[#This Row],[SERVICIO]]="CONTROLADO",8,IF(Tabla1[[#This Row],[SERVICIO]]="RÁPIDO",4.5,IF(Tabla1[[#This Row],[SERVICIO]]="NORMAL",3,))))</f>
        <v>4.5</v>
      </c>
      <c r="S51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0" s="2">
        <f>IF(Tabla1[[#This Row],[KILOMETROS ADICIONALES]]=0,Tabla1[[#This Row],[KILOMETROS]]*Tabla1[[#This Row],[COSTO NORMAL]],Tabla1[[#This Row],[COSTO NORMAL]]*Tabla1[[#This Row],[KILOMETROS HASTA]])</f>
        <v>16.875</v>
      </c>
      <c r="U5170" s="2">
        <f>Tabla1[[#This Row],[KILOMETROS ADICIONALES]]*Tabla1[[#This Row],[COSTO ADICIONAL]]</f>
        <v>2.7775000000000007</v>
      </c>
      <c r="V5170">
        <v>121.9</v>
      </c>
      <c r="W5170" s="2">
        <f>Tabla1[[#This Row],[COSTO NORMAL2]]+Tabla1[[#This Row],[COSTO ADICIONAL2]]</f>
        <v>19.6525</v>
      </c>
    </row>
    <row r="5171" spans="1:23" x14ac:dyDescent="0.25">
      <c r="A5171" t="s">
        <v>128</v>
      </c>
      <c r="B5171" t="s">
        <v>8196</v>
      </c>
      <c r="C5171" t="s">
        <v>14262</v>
      </c>
      <c r="D5171" t="s">
        <v>13</v>
      </c>
      <c r="E5171" t="s">
        <v>14845</v>
      </c>
      <c r="F5171" t="s">
        <v>14</v>
      </c>
      <c r="G5171" t="s">
        <v>15</v>
      </c>
      <c r="H5171" t="s">
        <v>128</v>
      </c>
      <c r="I5171" t="s">
        <v>8197</v>
      </c>
      <c r="J5171" t="str">
        <f>MID(Tabla1[[#This Row],[HORA2]],1,2)</f>
        <v>18</v>
      </c>
      <c r="K5171" t="s">
        <v>35</v>
      </c>
      <c r="L5171" t="s">
        <v>49</v>
      </c>
      <c r="M5171" t="s">
        <v>14867</v>
      </c>
      <c r="N5171" t="s">
        <v>22</v>
      </c>
      <c r="O5171">
        <v>10.28</v>
      </c>
      <c r="P51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6.5299999999999994</v>
      </c>
      <c r="Q5171">
        <f>IF(Tabla1[[#This Row],[SERVICIO]]="COMIDA",3,IF(Tabla1[[#This Row],[SERVICIO]]="CONTROLADO",12,IF(Tabla1[[#This Row],[SERVICIO]]="RÁPIDO",3.75,IF(Tabla1[[#This Row],[SERVICIO]]="NORMAL",2.5,))))</f>
        <v>3.75</v>
      </c>
      <c r="R5171">
        <f>IF(Tabla1[[#This Row],[SERVICIO]]="COMIDA",3.5,IF(Tabla1[[#This Row],[SERVICIO]]="CONTROLADO",8,IF(Tabla1[[#This Row],[SERVICIO]]="RÁPIDO",4.5,IF(Tabla1[[#This Row],[SERVICIO]]="NORMAL",3,))))</f>
        <v>4.5</v>
      </c>
      <c r="S51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1" s="2">
        <f>IF(Tabla1[[#This Row],[KILOMETROS ADICIONALES]]=0,Tabla1[[#This Row],[KILOMETROS]]*Tabla1[[#This Row],[COSTO NORMAL]],Tabla1[[#This Row],[COSTO NORMAL]]*Tabla1[[#This Row],[KILOMETROS HASTA]])</f>
        <v>16.875</v>
      </c>
      <c r="U5171" s="2">
        <f>Tabla1[[#This Row],[KILOMETROS ADICIONALES]]*Tabla1[[#This Row],[COSTO ADICIONAL]]</f>
        <v>3.5914999999999999</v>
      </c>
      <c r="V5171">
        <v>90.23</v>
      </c>
      <c r="W5171" s="2">
        <f>Tabla1[[#This Row],[COSTO NORMAL2]]+Tabla1[[#This Row],[COSTO ADICIONAL2]]</f>
        <v>20.4665</v>
      </c>
    </row>
    <row r="5172" spans="1:23" x14ac:dyDescent="0.25">
      <c r="A5172" t="s">
        <v>128</v>
      </c>
      <c r="B5172" t="s">
        <v>4237</v>
      </c>
      <c r="C5172" t="s">
        <v>14263</v>
      </c>
      <c r="D5172" t="s">
        <v>13</v>
      </c>
      <c r="E5172" t="s">
        <v>14847</v>
      </c>
      <c r="F5172" t="s">
        <v>14</v>
      </c>
      <c r="G5172" t="s">
        <v>15</v>
      </c>
      <c r="H5172" t="s">
        <v>128</v>
      </c>
      <c r="I5172" t="s">
        <v>8198</v>
      </c>
      <c r="J5172" t="str">
        <f>MID(Tabla1[[#This Row],[HORA2]],1,2)</f>
        <v>16</v>
      </c>
      <c r="K5172" t="s">
        <v>19</v>
      </c>
      <c r="L5172" t="s">
        <v>20</v>
      </c>
      <c r="M5172" t="s">
        <v>14867</v>
      </c>
      <c r="N5172" t="s">
        <v>22</v>
      </c>
      <c r="O5172">
        <v>6.59</v>
      </c>
      <c r="P51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3.59</v>
      </c>
      <c r="Q5172">
        <f>IF(Tabla1[[#This Row],[SERVICIO]]="COMIDA",3,IF(Tabla1[[#This Row],[SERVICIO]]="CONTROLADO",12,IF(Tabla1[[#This Row],[SERVICIO]]="RÁPIDO",3.75,IF(Tabla1[[#This Row],[SERVICIO]]="NORMAL",2.5,))))</f>
        <v>3</v>
      </c>
      <c r="R5172">
        <f>IF(Tabla1[[#This Row],[SERVICIO]]="COMIDA",3.5,IF(Tabla1[[#This Row],[SERVICIO]]="CONTROLADO",8,IF(Tabla1[[#This Row],[SERVICIO]]="RÁPIDO",4.5,IF(Tabla1[[#This Row],[SERVICIO]]="NORMAL",3,))))</f>
        <v>3.5</v>
      </c>
      <c r="S5172">
        <f>IF(Tabla1[[#This Row],[SERVICIO]]="COMIDA",0.75,IF(Tabla1[[#This Row],[SERVICIO]]="CONTROLADO",2.65,IF(Tabla1[[#This Row],[SERVICIO]]="RÁPIDO",0.55,IF(Tabla1[[#This Row],[SERVICIO]]="NORMAL",1.2,))))</f>
        <v>0.75</v>
      </c>
      <c r="T5172" s="2">
        <f>IF(Tabla1[[#This Row],[KILOMETROS ADICIONALES]]=0,Tabla1[[#This Row],[KILOMETROS]]*Tabla1[[#This Row],[COSTO NORMAL]],Tabla1[[#This Row],[COSTO NORMAL]]*Tabla1[[#This Row],[KILOMETROS HASTA]])</f>
        <v>10.5</v>
      </c>
      <c r="U5172" s="2">
        <f>Tabla1[[#This Row],[KILOMETROS ADICIONALES]]*Tabla1[[#This Row],[COSTO ADICIONAL]]</f>
        <v>2.6924999999999999</v>
      </c>
      <c r="V5172">
        <v>110.36</v>
      </c>
      <c r="W5172" s="2">
        <f>Tabla1[[#This Row],[COSTO NORMAL2]]+Tabla1[[#This Row],[COSTO ADICIONAL2]]</f>
        <v>13.192499999999999</v>
      </c>
    </row>
    <row r="5173" spans="1:23" x14ac:dyDescent="0.25">
      <c r="A5173" t="s">
        <v>128</v>
      </c>
      <c r="B5173" t="s">
        <v>8199</v>
      </c>
      <c r="C5173" t="s">
        <v>14264</v>
      </c>
      <c r="E5173" t="s">
        <v>14845</v>
      </c>
      <c r="F5173" t="s">
        <v>76</v>
      </c>
      <c r="G5173" t="s">
        <v>15</v>
      </c>
      <c r="H5173" t="s">
        <v>128</v>
      </c>
      <c r="I5173" t="s">
        <v>6834</v>
      </c>
      <c r="J5173" t="str">
        <f>MID(Tabla1[[#This Row],[HORA2]],1,2)</f>
        <v>15</v>
      </c>
      <c r="K5173" t="s">
        <v>43</v>
      </c>
      <c r="L5173" t="s">
        <v>78</v>
      </c>
      <c r="M5173" t="s">
        <v>14867</v>
      </c>
      <c r="N5173" t="s">
        <v>22</v>
      </c>
      <c r="O5173">
        <v>19.649999999999999</v>
      </c>
      <c r="P51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15.899999999999999</v>
      </c>
      <c r="Q5173">
        <f>IF(Tabla1[[#This Row],[SERVICIO]]="COMIDA",3,IF(Tabla1[[#This Row],[SERVICIO]]="CONTROLADO",12,IF(Tabla1[[#This Row],[SERVICIO]]="RÁPIDO",3.75,IF(Tabla1[[#This Row],[SERVICIO]]="NORMAL",2.5,))))</f>
        <v>3.75</v>
      </c>
      <c r="R5173">
        <f>IF(Tabla1[[#This Row],[SERVICIO]]="COMIDA",3.5,IF(Tabla1[[#This Row],[SERVICIO]]="CONTROLADO",8,IF(Tabla1[[#This Row],[SERVICIO]]="RÁPIDO",4.5,IF(Tabla1[[#This Row],[SERVICIO]]="NORMAL",3,))))</f>
        <v>4.5</v>
      </c>
      <c r="S51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3" s="2">
        <f>IF(Tabla1[[#This Row],[KILOMETROS ADICIONALES]]=0,Tabla1[[#This Row],[KILOMETROS]]*Tabla1[[#This Row],[COSTO NORMAL]],Tabla1[[#This Row],[COSTO NORMAL]]*Tabla1[[#This Row],[KILOMETROS HASTA]])</f>
        <v>16.875</v>
      </c>
      <c r="U5173" s="2">
        <f>Tabla1[[#This Row],[KILOMETROS ADICIONALES]]*Tabla1[[#This Row],[COSTO ADICIONAL]]</f>
        <v>8.7449999999999992</v>
      </c>
      <c r="V5173">
        <v>190.58</v>
      </c>
      <c r="W5173" s="2">
        <f>Tabla1[[#This Row],[COSTO NORMAL2]]+Tabla1[[#This Row],[COSTO ADICIONAL2]]</f>
        <v>25.619999999999997</v>
      </c>
    </row>
    <row r="5174" spans="1:23" x14ac:dyDescent="0.25">
      <c r="A5174" t="s">
        <v>128</v>
      </c>
      <c r="B5174" t="s">
        <v>8200</v>
      </c>
      <c r="C5174" t="s">
        <v>14265</v>
      </c>
      <c r="E5174" t="s">
        <v>14845</v>
      </c>
      <c r="F5174" t="s">
        <v>76</v>
      </c>
      <c r="G5174" t="s">
        <v>15</v>
      </c>
      <c r="H5174" t="s">
        <v>128</v>
      </c>
      <c r="I5174" t="s">
        <v>8201</v>
      </c>
      <c r="J5174" t="str">
        <f>MID(Tabla1[[#This Row],[HORA2]],1,2)</f>
        <v>15</v>
      </c>
      <c r="K5174" t="s">
        <v>43</v>
      </c>
      <c r="L5174" t="s">
        <v>20</v>
      </c>
      <c r="M5174" t="s">
        <v>14867</v>
      </c>
      <c r="N5174" t="s">
        <v>22</v>
      </c>
      <c r="O5174">
        <v>11.99</v>
      </c>
      <c r="P51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8.24</v>
      </c>
      <c r="Q5174">
        <f>IF(Tabla1[[#This Row],[SERVICIO]]="COMIDA",3,IF(Tabla1[[#This Row],[SERVICIO]]="CONTROLADO",12,IF(Tabla1[[#This Row],[SERVICIO]]="RÁPIDO",3.75,IF(Tabla1[[#This Row],[SERVICIO]]="NORMAL",2.5,))))</f>
        <v>3.75</v>
      </c>
      <c r="R5174">
        <f>IF(Tabla1[[#This Row],[SERVICIO]]="COMIDA",3.5,IF(Tabla1[[#This Row],[SERVICIO]]="CONTROLADO",8,IF(Tabla1[[#This Row],[SERVICIO]]="RÁPIDO",4.5,IF(Tabla1[[#This Row],[SERVICIO]]="NORMAL",3,))))</f>
        <v>4.5</v>
      </c>
      <c r="S51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4" s="2">
        <f>IF(Tabla1[[#This Row],[KILOMETROS ADICIONALES]]=0,Tabla1[[#This Row],[KILOMETROS]]*Tabla1[[#This Row],[COSTO NORMAL]],Tabla1[[#This Row],[COSTO NORMAL]]*Tabla1[[#This Row],[KILOMETROS HASTA]])</f>
        <v>16.875</v>
      </c>
      <c r="U5174" s="2">
        <f>Tabla1[[#This Row],[KILOMETROS ADICIONALES]]*Tabla1[[#This Row],[COSTO ADICIONAL]]</f>
        <v>4.5320000000000009</v>
      </c>
      <c r="V5174">
        <v>209.94</v>
      </c>
      <c r="W5174" s="2">
        <f>Tabla1[[#This Row],[COSTO NORMAL2]]+Tabla1[[#This Row],[COSTO ADICIONAL2]]</f>
        <v>21.407</v>
      </c>
    </row>
    <row r="5175" spans="1:23" x14ac:dyDescent="0.25">
      <c r="A5175" t="s">
        <v>128</v>
      </c>
      <c r="B5175" t="s">
        <v>629</v>
      </c>
      <c r="C5175" t="s">
        <v>14266</v>
      </c>
      <c r="D5175" t="s">
        <v>13</v>
      </c>
      <c r="E5175" t="s">
        <v>14844</v>
      </c>
      <c r="F5175" t="s">
        <v>295</v>
      </c>
      <c r="G5175" t="s">
        <v>15</v>
      </c>
      <c r="H5175" t="s">
        <v>2675</v>
      </c>
      <c r="I5175" t="s">
        <v>8202</v>
      </c>
      <c r="J5175" t="str">
        <f>MID(Tabla1[[#This Row],[HORA2]],1,2)</f>
        <v>12</v>
      </c>
      <c r="K5175" t="s">
        <v>149</v>
      </c>
      <c r="L5175" t="s">
        <v>92</v>
      </c>
      <c r="M5175" t="s">
        <v>14867</v>
      </c>
      <c r="N5175" t="s">
        <v>22</v>
      </c>
      <c r="O5175">
        <v>6.89</v>
      </c>
      <c r="P51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4.3899999999999997</v>
      </c>
      <c r="Q5175">
        <f>IF(Tabla1[[#This Row],[SERVICIO]]="COMIDA",3,IF(Tabla1[[#This Row],[SERVICIO]]="CONTROLADO",12,IF(Tabla1[[#This Row],[SERVICIO]]="RÁPIDO",3.75,IF(Tabla1[[#This Row],[SERVICIO]]="NORMAL",2.5,))))</f>
        <v>2.5</v>
      </c>
      <c r="R5175">
        <f>IF(Tabla1[[#This Row],[SERVICIO]]="COMIDA",3.5,IF(Tabla1[[#This Row],[SERVICIO]]="CONTROLADO",8,IF(Tabla1[[#This Row],[SERVICIO]]="RÁPIDO",4.5,IF(Tabla1[[#This Row],[SERVICIO]]="NORMAL",3,))))</f>
        <v>3</v>
      </c>
      <c r="S5175">
        <f>IF(Tabla1[[#This Row],[SERVICIO]]="COMIDA",0.75,IF(Tabla1[[#This Row],[SERVICIO]]="CONTROLADO",2.65,IF(Tabla1[[#This Row],[SERVICIO]]="RÁPIDO",0.55,IF(Tabla1[[#This Row],[SERVICIO]]="NORMAL",1.2,))))</f>
        <v>1.2</v>
      </c>
      <c r="T5175" s="2">
        <f>IF(Tabla1[[#This Row],[KILOMETROS ADICIONALES]]=0,Tabla1[[#This Row],[KILOMETROS]]*Tabla1[[#This Row],[COSTO NORMAL]],Tabla1[[#This Row],[COSTO NORMAL]]*Tabla1[[#This Row],[KILOMETROS HASTA]])</f>
        <v>7.5</v>
      </c>
      <c r="U5175" s="2">
        <f>Tabla1[[#This Row],[KILOMETROS ADICIONALES]]*Tabla1[[#This Row],[COSTO ADICIONAL]]</f>
        <v>5.2679999999999998</v>
      </c>
      <c r="V5175">
        <v>250.15</v>
      </c>
      <c r="W5175" s="2">
        <f>Tabla1[[#This Row],[COSTO NORMAL2]]+Tabla1[[#This Row],[COSTO ADICIONAL2]]</f>
        <v>12.768000000000001</v>
      </c>
    </row>
    <row r="5176" spans="1:23" x14ac:dyDescent="0.25">
      <c r="A5176" t="s">
        <v>128</v>
      </c>
      <c r="B5176" t="s">
        <v>8203</v>
      </c>
      <c r="C5176" t="s">
        <v>14267</v>
      </c>
      <c r="D5176" t="s">
        <v>13</v>
      </c>
      <c r="E5176" t="s">
        <v>14847</v>
      </c>
      <c r="F5176" t="s">
        <v>14</v>
      </c>
      <c r="G5176" t="s">
        <v>15</v>
      </c>
      <c r="H5176" t="s">
        <v>128</v>
      </c>
      <c r="I5176" t="s">
        <v>8204</v>
      </c>
      <c r="J5176" t="str">
        <f>MID(Tabla1[[#This Row],[HORA2]],1,2)</f>
        <v>16</v>
      </c>
      <c r="K5176" t="s">
        <v>19</v>
      </c>
      <c r="L5176" t="s">
        <v>57</v>
      </c>
      <c r="M5176" t="s">
        <v>14867</v>
      </c>
      <c r="N5176" t="s">
        <v>22</v>
      </c>
      <c r="O5176">
        <v>14.25</v>
      </c>
      <c r="P51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11.25</v>
      </c>
      <c r="Q5176">
        <f>IF(Tabla1[[#This Row],[SERVICIO]]="COMIDA",3,IF(Tabla1[[#This Row],[SERVICIO]]="CONTROLADO",12,IF(Tabla1[[#This Row],[SERVICIO]]="RÁPIDO",3.75,IF(Tabla1[[#This Row],[SERVICIO]]="NORMAL",2.5,))))</f>
        <v>3</v>
      </c>
      <c r="R5176">
        <f>IF(Tabla1[[#This Row],[SERVICIO]]="COMIDA",3.5,IF(Tabla1[[#This Row],[SERVICIO]]="CONTROLADO",8,IF(Tabla1[[#This Row],[SERVICIO]]="RÁPIDO",4.5,IF(Tabla1[[#This Row],[SERVICIO]]="NORMAL",3,))))</f>
        <v>3.5</v>
      </c>
      <c r="S5176">
        <f>IF(Tabla1[[#This Row],[SERVICIO]]="COMIDA",0.75,IF(Tabla1[[#This Row],[SERVICIO]]="CONTROLADO",2.65,IF(Tabla1[[#This Row],[SERVICIO]]="RÁPIDO",0.55,IF(Tabla1[[#This Row],[SERVICIO]]="NORMAL",1.2,))))</f>
        <v>0.75</v>
      </c>
      <c r="T5176" s="2">
        <f>IF(Tabla1[[#This Row],[KILOMETROS ADICIONALES]]=0,Tabla1[[#This Row],[KILOMETROS]]*Tabla1[[#This Row],[COSTO NORMAL]],Tabla1[[#This Row],[COSTO NORMAL]]*Tabla1[[#This Row],[KILOMETROS HASTA]])</f>
        <v>10.5</v>
      </c>
      <c r="U5176" s="2">
        <f>Tabla1[[#This Row],[KILOMETROS ADICIONALES]]*Tabla1[[#This Row],[COSTO ADICIONAL]]</f>
        <v>8.4375</v>
      </c>
      <c r="V5176">
        <v>93.82</v>
      </c>
      <c r="W5176" s="2">
        <f>Tabla1[[#This Row],[COSTO NORMAL2]]+Tabla1[[#This Row],[COSTO ADICIONAL2]]</f>
        <v>18.9375</v>
      </c>
    </row>
    <row r="5177" spans="1:23" x14ac:dyDescent="0.25">
      <c r="A5177" t="s">
        <v>128</v>
      </c>
      <c r="B5177" t="s">
        <v>8205</v>
      </c>
      <c r="C5177" t="s">
        <v>14268</v>
      </c>
      <c r="D5177" t="s">
        <v>13</v>
      </c>
      <c r="E5177" t="s">
        <v>14845</v>
      </c>
      <c r="F5177" t="s">
        <v>14</v>
      </c>
      <c r="G5177" t="s">
        <v>24</v>
      </c>
      <c r="H5177" t="s">
        <v>128</v>
      </c>
      <c r="I5177" t="s">
        <v>8206</v>
      </c>
      <c r="J5177" t="str">
        <f>MID(Tabla1[[#This Row],[HORA2]],1,2)</f>
        <v>15</v>
      </c>
      <c r="K5177" t="s">
        <v>271</v>
      </c>
      <c r="L5177" t="s">
        <v>105</v>
      </c>
      <c r="M5177" t="s">
        <v>14867</v>
      </c>
      <c r="N5177" t="s">
        <v>22</v>
      </c>
      <c r="O5177">
        <v>3.19</v>
      </c>
      <c r="P51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77">
        <f>IF(Tabla1[[#This Row],[SERVICIO]]="COMIDA",3,IF(Tabla1[[#This Row],[SERVICIO]]="CONTROLADO",12,IF(Tabla1[[#This Row],[SERVICIO]]="RÁPIDO",3.75,IF(Tabla1[[#This Row],[SERVICIO]]="NORMAL",2.5,))))</f>
        <v>3.75</v>
      </c>
      <c r="R5177">
        <f>IF(Tabla1[[#This Row],[SERVICIO]]="COMIDA",3.5,IF(Tabla1[[#This Row],[SERVICIO]]="CONTROLADO",8,IF(Tabla1[[#This Row],[SERVICIO]]="RÁPIDO",4.5,IF(Tabla1[[#This Row],[SERVICIO]]="NORMAL",3,))))</f>
        <v>4.5</v>
      </c>
      <c r="S51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7" s="2">
        <f>IF(Tabla1[[#This Row],[KILOMETROS ADICIONALES]]=0,Tabla1[[#This Row],[KILOMETROS]]*Tabla1[[#This Row],[COSTO NORMAL]],Tabla1[[#This Row],[COSTO NORMAL]]*Tabla1[[#This Row],[KILOMETROS HASTA]])</f>
        <v>14.355</v>
      </c>
      <c r="U5177" s="2">
        <f>Tabla1[[#This Row],[KILOMETROS ADICIONALES]]*Tabla1[[#This Row],[COSTO ADICIONAL]]</f>
        <v>0</v>
      </c>
      <c r="V5177">
        <v>52.26</v>
      </c>
      <c r="W5177" s="2">
        <f>Tabla1[[#This Row],[COSTO NORMAL2]]+Tabla1[[#This Row],[COSTO ADICIONAL2]]</f>
        <v>14.355</v>
      </c>
    </row>
    <row r="5178" spans="1:23" x14ac:dyDescent="0.25">
      <c r="A5178" t="s">
        <v>128</v>
      </c>
      <c r="B5178" t="s">
        <v>8207</v>
      </c>
      <c r="C5178" t="s">
        <v>14269</v>
      </c>
      <c r="D5178" t="s">
        <v>13</v>
      </c>
      <c r="E5178" t="s">
        <v>14845</v>
      </c>
      <c r="F5178" t="s">
        <v>295</v>
      </c>
      <c r="G5178" t="s">
        <v>69</v>
      </c>
      <c r="H5178" t="s">
        <v>128</v>
      </c>
      <c r="I5178" t="s">
        <v>8208</v>
      </c>
      <c r="J5178" t="str">
        <f>MID(Tabla1[[#This Row],[HORA2]],1,2)</f>
        <v>18</v>
      </c>
      <c r="K5178" t="s">
        <v>145</v>
      </c>
      <c r="L5178" t="s">
        <v>19</v>
      </c>
      <c r="M5178" t="s">
        <v>14867</v>
      </c>
      <c r="N5178" t="s">
        <v>22</v>
      </c>
      <c r="O5178">
        <v>16.13</v>
      </c>
      <c r="P51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12.379999999999999</v>
      </c>
      <c r="Q5178">
        <f>IF(Tabla1[[#This Row],[SERVICIO]]="COMIDA",3,IF(Tabla1[[#This Row],[SERVICIO]]="CONTROLADO",12,IF(Tabla1[[#This Row],[SERVICIO]]="RÁPIDO",3.75,IF(Tabla1[[#This Row],[SERVICIO]]="NORMAL",2.5,))))</f>
        <v>3.75</v>
      </c>
      <c r="R5178">
        <f>IF(Tabla1[[#This Row],[SERVICIO]]="COMIDA",3.5,IF(Tabla1[[#This Row],[SERVICIO]]="CONTROLADO",8,IF(Tabla1[[#This Row],[SERVICIO]]="RÁPIDO",4.5,IF(Tabla1[[#This Row],[SERVICIO]]="NORMAL",3,))))</f>
        <v>4.5</v>
      </c>
      <c r="S51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8" s="2">
        <f>IF(Tabla1[[#This Row],[KILOMETROS ADICIONALES]]=0,Tabla1[[#This Row],[KILOMETROS]]*Tabla1[[#This Row],[COSTO NORMAL]],Tabla1[[#This Row],[COSTO NORMAL]]*Tabla1[[#This Row],[KILOMETROS HASTA]])</f>
        <v>16.875</v>
      </c>
      <c r="U5178" s="2">
        <f>Tabla1[[#This Row],[KILOMETROS ADICIONALES]]*Tabla1[[#This Row],[COSTO ADICIONAL]]</f>
        <v>6.8090000000000002</v>
      </c>
      <c r="V5178">
        <v>179.35</v>
      </c>
      <c r="W5178" s="2">
        <f>Tabla1[[#This Row],[COSTO NORMAL2]]+Tabla1[[#This Row],[COSTO ADICIONAL2]]</f>
        <v>23.684000000000001</v>
      </c>
    </row>
    <row r="5179" spans="1:23" x14ac:dyDescent="0.25">
      <c r="A5179" t="s">
        <v>128</v>
      </c>
      <c r="B5179" t="s">
        <v>1332</v>
      </c>
      <c r="C5179" t="s">
        <v>14270</v>
      </c>
      <c r="D5179" t="s">
        <v>13</v>
      </c>
      <c r="E5179" t="s">
        <v>14845</v>
      </c>
      <c r="F5179" t="s">
        <v>14</v>
      </c>
      <c r="G5179" t="s">
        <v>15</v>
      </c>
      <c r="H5179" t="s">
        <v>128</v>
      </c>
      <c r="I5179" t="s">
        <v>8209</v>
      </c>
      <c r="J5179" t="str">
        <f>MID(Tabla1[[#This Row],[HORA2]],1,2)</f>
        <v>16</v>
      </c>
      <c r="K5179" t="s">
        <v>53</v>
      </c>
      <c r="L5179" t="s">
        <v>19</v>
      </c>
      <c r="M5179" t="s">
        <v>14867</v>
      </c>
      <c r="N5179" t="s">
        <v>22</v>
      </c>
      <c r="O5179">
        <v>11.09</v>
      </c>
      <c r="P51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5179">
        <f>IF(Tabla1[[#This Row],[SERVICIO]]="COMIDA",3,IF(Tabla1[[#This Row],[SERVICIO]]="CONTROLADO",12,IF(Tabla1[[#This Row],[SERVICIO]]="RÁPIDO",3.75,IF(Tabla1[[#This Row],[SERVICIO]]="NORMAL",2.5,))))</f>
        <v>3.75</v>
      </c>
      <c r="R5179">
        <f>IF(Tabla1[[#This Row],[SERVICIO]]="COMIDA",3.5,IF(Tabla1[[#This Row],[SERVICIO]]="CONTROLADO",8,IF(Tabla1[[#This Row],[SERVICIO]]="RÁPIDO",4.5,IF(Tabla1[[#This Row],[SERVICIO]]="NORMAL",3,))))</f>
        <v>4.5</v>
      </c>
      <c r="S51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79" s="2">
        <f>IF(Tabla1[[#This Row],[KILOMETROS ADICIONALES]]=0,Tabla1[[#This Row],[KILOMETROS]]*Tabla1[[#This Row],[COSTO NORMAL]],Tabla1[[#This Row],[COSTO NORMAL]]*Tabla1[[#This Row],[KILOMETROS HASTA]])</f>
        <v>16.875</v>
      </c>
      <c r="U5179" s="2">
        <f>Tabla1[[#This Row],[KILOMETROS ADICIONALES]]*Tabla1[[#This Row],[COSTO ADICIONAL]]</f>
        <v>4.0369999999999999</v>
      </c>
      <c r="V5179">
        <v>81.02</v>
      </c>
      <c r="W5179" s="2">
        <f>Tabla1[[#This Row],[COSTO NORMAL2]]+Tabla1[[#This Row],[COSTO ADICIONAL2]]</f>
        <v>20.911999999999999</v>
      </c>
    </row>
    <row r="5180" spans="1:23" x14ac:dyDescent="0.25">
      <c r="A5180" t="s">
        <v>128</v>
      </c>
      <c r="B5180" t="s">
        <v>8210</v>
      </c>
      <c r="C5180" t="s">
        <v>14271</v>
      </c>
      <c r="D5180" t="s">
        <v>13</v>
      </c>
      <c r="E5180" t="s">
        <v>14845</v>
      </c>
      <c r="F5180" t="s">
        <v>295</v>
      </c>
      <c r="G5180" t="s">
        <v>15</v>
      </c>
      <c r="H5180" t="s">
        <v>128</v>
      </c>
      <c r="I5180" t="s">
        <v>8211</v>
      </c>
      <c r="J5180" t="str">
        <f>MID(Tabla1[[#This Row],[HORA2]],1,2)</f>
        <v>16</v>
      </c>
      <c r="K5180" t="s">
        <v>57</v>
      </c>
      <c r="L5180" t="s">
        <v>49</v>
      </c>
      <c r="M5180" t="s">
        <v>14867</v>
      </c>
      <c r="N5180" t="s">
        <v>22</v>
      </c>
      <c r="O5180">
        <v>7.8</v>
      </c>
      <c r="P51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4.05</v>
      </c>
      <c r="Q5180">
        <f>IF(Tabla1[[#This Row],[SERVICIO]]="COMIDA",3,IF(Tabla1[[#This Row],[SERVICIO]]="CONTROLADO",12,IF(Tabla1[[#This Row],[SERVICIO]]="RÁPIDO",3.75,IF(Tabla1[[#This Row],[SERVICIO]]="NORMAL",2.5,))))</f>
        <v>3.75</v>
      </c>
      <c r="R5180">
        <f>IF(Tabla1[[#This Row],[SERVICIO]]="COMIDA",3.5,IF(Tabla1[[#This Row],[SERVICIO]]="CONTROLADO",8,IF(Tabla1[[#This Row],[SERVICIO]]="RÁPIDO",4.5,IF(Tabla1[[#This Row],[SERVICIO]]="NORMAL",3,))))</f>
        <v>4.5</v>
      </c>
      <c r="S51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0" s="2">
        <f>IF(Tabla1[[#This Row],[KILOMETROS ADICIONALES]]=0,Tabla1[[#This Row],[KILOMETROS]]*Tabla1[[#This Row],[COSTO NORMAL]],Tabla1[[#This Row],[COSTO NORMAL]]*Tabla1[[#This Row],[KILOMETROS HASTA]])</f>
        <v>16.875</v>
      </c>
      <c r="U5180" s="2">
        <f>Tabla1[[#This Row],[KILOMETROS ADICIONALES]]*Tabla1[[#This Row],[COSTO ADICIONAL]]</f>
        <v>2.2275</v>
      </c>
      <c r="V5180">
        <v>211.2</v>
      </c>
      <c r="W5180" s="2">
        <f>Tabla1[[#This Row],[COSTO NORMAL2]]+Tabla1[[#This Row],[COSTO ADICIONAL2]]</f>
        <v>19.102499999999999</v>
      </c>
    </row>
    <row r="5181" spans="1:23" x14ac:dyDescent="0.25">
      <c r="A5181" t="s">
        <v>128</v>
      </c>
      <c r="B5181" t="s">
        <v>8212</v>
      </c>
      <c r="C5181" t="s">
        <v>14272</v>
      </c>
      <c r="D5181" t="s">
        <v>13</v>
      </c>
      <c r="E5181" t="s">
        <v>14845</v>
      </c>
      <c r="F5181" t="s">
        <v>14</v>
      </c>
      <c r="G5181" t="s">
        <v>15</v>
      </c>
      <c r="H5181" t="s">
        <v>128</v>
      </c>
      <c r="I5181" t="s">
        <v>8213</v>
      </c>
      <c r="J5181" t="str">
        <f>MID(Tabla1[[#This Row],[HORA2]],1,2)</f>
        <v>16</v>
      </c>
      <c r="K5181" t="s">
        <v>20</v>
      </c>
      <c r="L5181" t="s">
        <v>65</v>
      </c>
      <c r="M5181" t="s">
        <v>14867</v>
      </c>
      <c r="N5181" t="s">
        <v>22</v>
      </c>
      <c r="O5181">
        <v>2.5300000000000002</v>
      </c>
      <c r="P51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81">
        <f>IF(Tabla1[[#This Row],[SERVICIO]]="COMIDA",3,IF(Tabla1[[#This Row],[SERVICIO]]="CONTROLADO",12,IF(Tabla1[[#This Row],[SERVICIO]]="RÁPIDO",3.75,IF(Tabla1[[#This Row],[SERVICIO]]="NORMAL",2.5,))))</f>
        <v>3.75</v>
      </c>
      <c r="R5181">
        <f>IF(Tabla1[[#This Row],[SERVICIO]]="COMIDA",3.5,IF(Tabla1[[#This Row],[SERVICIO]]="CONTROLADO",8,IF(Tabla1[[#This Row],[SERVICIO]]="RÁPIDO",4.5,IF(Tabla1[[#This Row],[SERVICIO]]="NORMAL",3,))))</f>
        <v>4.5</v>
      </c>
      <c r="S51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1" s="2">
        <f>IF(Tabla1[[#This Row],[KILOMETROS ADICIONALES]]=0,Tabla1[[#This Row],[KILOMETROS]]*Tabla1[[#This Row],[COSTO NORMAL]],Tabla1[[#This Row],[COSTO NORMAL]]*Tabla1[[#This Row],[KILOMETROS HASTA]])</f>
        <v>11.385000000000002</v>
      </c>
      <c r="U5181" s="2">
        <f>Tabla1[[#This Row],[KILOMETROS ADICIONALES]]*Tabla1[[#This Row],[COSTO ADICIONAL]]</f>
        <v>0</v>
      </c>
      <c r="V5181">
        <v>148.16</v>
      </c>
      <c r="W5181" s="2">
        <f>Tabla1[[#This Row],[COSTO NORMAL2]]+Tabla1[[#This Row],[COSTO ADICIONAL2]]</f>
        <v>11.385000000000002</v>
      </c>
    </row>
    <row r="5182" spans="1:23" x14ac:dyDescent="0.25">
      <c r="A5182" t="s">
        <v>128</v>
      </c>
      <c r="B5182" t="s">
        <v>8214</v>
      </c>
      <c r="C5182" t="s">
        <v>14273</v>
      </c>
      <c r="D5182" t="s">
        <v>13</v>
      </c>
      <c r="E5182" t="s">
        <v>14845</v>
      </c>
      <c r="F5182" t="s">
        <v>76</v>
      </c>
      <c r="G5182" t="s">
        <v>69</v>
      </c>
      <c r="H5182" t="s">
        <v>128</v>
      </c>
      <c r="I5182" t="s">
        <v>5277</v>
      </c>
      <c r="J5182" t="str">
        <f>MID(Tabla1[[#This Row],[HORA2]],1,2)</f>
        <v>16</v>
      </c>
      <c r="K5182" t="s">
        <v>57</v>
      </c>
      <c r="L5182" t="s">
        <v>57</v>
      </c>
      <c r="M5182" t="s">
        <v>14867</v>
      </c>
      <c r="N5182" t="s">
        <v>22</v>
      </c>
      <c r="O5182">
        <v>15.37</v>
      </c>
      <c r="P51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11.62</v>
      </c>
      <c r="Q5182">
        <f>IF(Tabla1[[#This Row],[SERVICIO]]="COMIDA",3,IF(Tabla1[[#This Row],[SERVICIO]]="CONTROLADO",12,IF(Tabla1[[#This Row],[SERVICIO]]="RÁPIDO",3.75,IF(Tabla1[[#This Row],[SERVICIO]]="NORMAL",2.5,))))</f>
        <v>3.75</v>
      </c>
      <c r="R5182">
        <f>IF(Tabla1[[#This Row],[SERVICIO]]="COMIDA",3.5,IF(Tabla1[[#This Row],[SERVICIO]]="CONTROLADO",8,IF(Tabla1[[#This Row],[SERVICIO]]="RÁPIDO",4.5,IF(Tabla1[[#This Row],[SERVICIO]]="NORMAL",3,))))</f>
        <v>4.5</v>
      </c>
      <c r="S51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2" s="2">
        <f>IF(Tabla1[[#This Row],[KILOMETROS ADICIONALES]]=0,Tabla1[[#This Row],[KILOMETROS]]*Tabla1[[#This Row],[COSTO NORMAL]],Tabla1[[#This Row],[COSTO NORMAL]]*Tabla1[[#This Row],[KILOMETROS HASTA]])</f>
        <v>16.875</v>
      </c>
      <c r="U5182" s="2">
        <f>Tabla1[[#This Row],[KILOMETROS ADICIONALES]]*Tabla1[[#This Row],[COSTO ADICIONAL]]</f>
        <v>6.391</v>
      </c>
      <c r="V5182">
        <v>237.02</v>
      </c>
      <c r="W5182" s="2">
        <f>Tabla1[[#This Row],[COSTO NORMAL2]]+Tabla1[[#This Row],[COSTO ADICIONAL2]]</f>
        <v>23.265999999999998</v>
      </c>
    </row>
    <row r="5183" spans="1:23" x14ac:dyDescent="0.25">
      <c r="A5183" t="s">
        <v>128</v>
      </c>
      <c r="B5183" t="s">
        <v>8215</v>
      </c>
      <c r="C5183" t="s">
        <v>14274</v>
      </c>
      <c r="D5183" t="s">
        <v>13</v>
      </c>
      <c r="E5183" t="s">
        <v>14845</v>
      </c>
      <c r="F5183" t="s">
        <v>76</v>
      </c>
      <c r="G5183" t="s">
        <v>15</v>
      </c>
      <c r="H5183" t="s">
        <v>128</v>
      </c>
      <c r="I5183" t="s">
        <v>8216</v>
      </c>
      <c r="J5183" t="str">
        <f>MID(Tabla1[[#This Row],[HORA2]],1,2)</f>
        <v>18</v>
      </c>
      <c r="K5183" t="s">
        <v>20</v>
      </c>
      <c r="L5183" t="s">
        <v>20</v>
      </c>
      <c r="M5183" t="s">
        <v>14867</v>
      </c>
      <c r="N5183" t="s">
        <v>22</v>
      </c>
      <c r="O5183">
        <v>19.809999999999999</v>
      </c>
      <c r="P51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16.059999999999999</v>
      </c>
      <c r="Q5183">
        <f>IF(Tabla1[[#This Row],[SERVICIO]]="COMIDA",3,IF(Tabla1[[#This Row],[SERVICIO]]="CONTROLADO",12,IF(Tabla1[[#This Row],[SERVICIO]]="RÁPIDO",3.75,IF(Tabla1[[#This Row],[SERVICIO]]="NORMAL",2.5,))))</f>
        <v>3.75</v>
      </c>
      <c r="R5183">
        <f>IF(Tabla1[[#This Row],[SERVICIO]]="COMIDA",3.5,IF(Tabla1[[#This Row],[SERVICIO]]="CONTROLADO",8,IF(Tabla1[[#This Row],[SERVICIO]]="RÁPIDO",4.5,IF(Tabla1[[#This Row],[SERVICIO]]="NORMAL",3,))))</f>
        <v>4.5</v>
      </c>
      <c r="S51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3" s="2">
        <f>IF(Tabla1[[#This Row],[KILOMETROS ADICIONALES]]=0,Tabla1[[#This Row],[KILOMETROS]]*Tabla1[[#This Row],[COSTO NORMAL]],Tabla1[[#This Row],[COSTO NORMAL]]*Tabla1[[#This Row],[KILOMETROS HASTA]])</f>
        <v>16.875</v>
      </c>
      <c r="U5183" s="2">
        <f>Tabla1[[#This Row],[KILOMETROS ADICIONALES]]*Tabla1[[#This Row],[COSTO ADICIONAL]]</f>
        <v>8.8330000000000002</v>
      </c>
      <c r="V5183">
        <v>6.83</v>
      </c>
      <c r="W5183" s="2">
        <f>Tabla1[[#This Row],[COSTO NORMAL2]]+Tabla1[[#This Row],[COSTO ADICIONAL2]]</f>
        <v>25.707999999999998</v>
      </c>
    </row>
    <row r="5184" spans="1:23" x14ac:dyDescent="0.25">
      <c r="A5184" t="s">
        <v>128</v>
      </c>
      <c r="B5184" t="s">
        <v>8215</v>
      </c>
      <c r="C5184" t="s">
        <v>14275</v>
      </c>
      <c r="D5184" t="s">
        <v>13</v>
      </c>
      <c r="E5184" t="s">
        <v>14845</v>
      </c>
      <c r="F5184" t="s">
        <v>76</v>
      </c>
      <c r="G5184" t="s">
        <v>15</v>
      </c>
      <c r="H5184" t="s">
        <v>128</v>
      </c>
      <c r="I5184" t="s">
        <v>8217</v>
      </c>
      <c r="J5184" t="str">
        <f>MID(Tabla1[[#This Row],[HORA2]],1,2)</f>
        <v>18</v>
      </c>
      <c r="K5184" t="s">
        <v>20</v>
      </c>
      <c r="L5184" t="s">
        <v>20</v>
      </c>
      <c r="M5184" t="s">
        <v>14867</v>
      </c>
      <c r="N5184" t="s">
        <v>22</v>
      </c>
      <c r="O5184">
        <v>3.33</v>
      </c>
      <c r="P51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84">
        <f>IF(Tabla1[[#This Row],[SERVICIO]]="COMIDA",3,IF(Tabla1[[#This Row],[SERVICIO]]="CONTROLADO",12,IF(Tabla1[[#This Row],[SERVICIO]]="RÁPIDO",3.75,IF(Tabla1[[#This Row],[SERVICIO]]="NORMAL",2.5,))))</f>
        <v>3.75</v>
      </c>
      <c r="R5184">
        <f>IF(Tabla1[[#This Row],[SERVICIO]]="COMIDA",3.5,IF(Tabla1[[#This Row],[SERVICIO]]="CONTROLADO",8,IF(Tabla1[[#This Row],[SERVICIO]]="RÁPIDO",4.5,IF(Tabla1[[#This Row],[SERVICIO]]="NORMAL",3,))))</f>
        <v>4.5</v>
      </c>
      <c r="S51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4" s="2">
        <f>IF(Tabla1[[#This Row],[KILOMETROS ADICIONALES]]=0,Tabla1[[#This Row],[KILOMETROS]]*Tabla1[[#This Row],[COSTO NORMAL]],Tabla1[[#This Row],[COSTO NORMAL]]*Tabla1[[#This Row],[KILOMETROS HASTA]])</f>
        <v>14.984999999999999</v>
      </c>
      <c r="U5184" s="2">
        <f>Tabla1[[#This Row],[KILOMETROS ADICIONALES]]*Tabla1[[#This Row],[COSTO ADICIONAL]]</f>
        <v>0</v>
      </c>
      <c r="V5184">
        <v>190.44</v>
      </c>
      <c r="W5184" s="2">
        <f>Tabla1[[#This Row],[COSTO NORMAL2]]+Tabla1[[#This Row],[COSTO ADICIONAL2]]</f>
        <v>14.984999999999999</v>
      </c>
    </row>
    <row r="5185" spans="1:23" x14ac:dyDescent="0.25">
      <c r="A5185" t="s">
        <v>128</v>
      </c>
      <c r="B5185" t="s">
        <v>8218</v>
      </c>
      <c r="C5185" t="s">
        <v>14276</v>
      </c>
      <c r="D5185" t="s">
        <v>13</v>
      </c>
      <c r="E5185" t="s">
        <v>14845</v>
      </c>
      <c r="F5185" t="s">
        <v>14</v>
      </c>
      <c r="G5185" t="s">
        <v>15</v>
      </c>
      <c r="H5185" t="s">
        <v>128</v>
      </c>
      <c r="I5185" t="s">
        <v>8219</v>
      </c>
      <c r="J5185" t="str">
        <f>MID(Tabla1[[#This Row],[HORA2]],1,2)</f>
        <v>17</v>
      </c>
      <c r="K5185" t="s">
        <v>20</v>
      </c>
      <c r="L5185" t="s">
        <v>20</v>
      </c>
      <c r="M5185" t="s">
        <v>14867</v>
      </c>
      <c r="N5185" t="s">
        <v>22</v>
      </c>
      <c r="O5185">
        <v>5.23</v>
      </c>
      <c r="P51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1.4800000000000004</v>
      </c>
      <c r="Q5185">
        <f>IF(Tabla1[[#This Row],[SERVICIO]]="COMIDA",3,IF(Tabla1[[#This Row],[SERVICIO]]="CONTROLADO",12,IF(Tabla1[[#This Row],[SERVICIO]]="RÁPIDO",3.75,IF(Tabla1[[#This Row],[SERVICIO]]="NORMAL",2.5,))))</f>
        <v>3.75</v>
      </c>
      <c r="R5185">
        <f>IF(Tabla1[[#This Row],[SERVICIO]]="COMIDA",3.5,IF(Tabla1[[#This Row],[SERVICIO]]="CONTROLADO",8,IF(Tabla1[[#This Row],[SERVICIO]]="RÁPIDO",4.5,IF(Tabla1[[#This Row],[SERVICIO]]="NORMAL",3,))))</f>
        <v>4.5</v>
      </c>
      <c r="S51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5" s="2">
        <f>IF(Tabla1[[#This Row],[KILOMETROS ADICIONALES]]=0,Tabla1[[#This Row],[KILOMETROS]]*Tabla1[[#This Row],[COSTO NORMAL]],Tabla1[[#This Row],[COSTO NORMAL]]*Tabla1[[#This Row],[KILOMETROS HASTA]])</f>
        <v>16.875</v>
      </c>
      <c r="U5185" s="2">
        <f>Tabla1[[#This Row],[KILOMETROS ADICIONALES]]*Tabla1[[#This Row],[COSTO ADICIONAL]]</f>
        <v>0.81400000000000028</v>
      </c>
      <c r="V5185">
        <v>180.78</v>
      </c>
      <c r="W5185" s="2">
        <f>Tabla1[[#This Row],[COSTO NORMAL2]]+Tabla1[[#This Row],[COSTO ADICIONAL2]]</f>
        <v>17.689</v>
      </c>
    </row>
    <row r="5186" spans="1:23" x14ac:dyDescent="0.25">
      <c r="A5186" t="s">
        <v>128</v>
      </c>
      <c r="B5186" t="s">
        <v>8220</v>
      </c>
      <c r="C5186" t="s">
        <v>14277</v>
      </c>
      <c r="D5186" t="s">
        <v>13</v>
      </c>
      <c r="E5186" t="s">
        <v>14845</v>
      </c>
      <c r="F5186" t="s">
        <v>14</v>
      </c>
      <c r="G5186" t="s">
        <v>15</v>
      </c>
      <c r="H5186" t="s">
        <v>128</v>
      </c>
      <c r="I5186" t="s">
        <v>8221</v>
      </c>
      <c r="J5186" t="str">
        <f>MID(Tabla1[[#This Row],[HORA2]],1,2)</f>
        <v>17</v>
      </c>
      <c r="K5186" t="s">
        <v>96</v>
      </c>
      <c r="L5186" t="s">
        <v>96</v>
      </c>
      <c r="M5186" t="s">
        <v>14867</v>
      </c>
      <c r="N5186" t="s">
        <v>22</v>
      </c>
      <c r="O5186">
        <v>1.98</v>
      </c>
      <c r="P51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186">
        <f>IF(Tabla1[[#This Row],[SERVICIO]]="COMIDA",3,IF(Tabla1[[#This Row],[SERVICIO]]="CONTROLADO",12,IF(Tabla1[[#This Row],[SERVICIO]]="RÁPIDO",3.75,IF(Tabla1[[#This Row],[SERVICIO]]="NORMAL",2.5,))))</f>
        <v>3.75</v>
      </c>
      <c r="R5186">
        <f>IF(Tabla1[[#This Row],[SERVICIO]]="COMIDA",3.5,IF(Tabla1[[#This Row],[SERVICIO]]="CONTROLADO",8,IF(Tabla1[[#This Row],[SERVICIO]]="RÁPIDO",4.5,IF(Tabla1[[#This Row],[SERVICIO]]="NORMAL",3,))))</f>
        <v>4.5</v>
      </c>
      <c r="S51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6" s="2">
        <f>IF(Tabla1[[#This Row],[KILOMETROS ADICIONALES]]=0,Tabla1[[#This Row],[KILOMETROS]]*Tabla1[[#This Row],[COSTO NORMAL]],Tabla1[[#This Row],[COSTO NORMAL]]*Tabla1[[#This Row],[KILOMETROS HASTA]])</f>
        <v>8.91</v>
      </c>
      <c r="U5186" s="2">
        <f>Tabla1[[#This Row],[KILOMETROS ADICIONALES]]*Tabla1[[#This Row],[COSTO ADICIONAL]]</f>
        <v>0</v>
      </c>
      <c r="V5186">
        <v>153.01</v>
      </c>
      <c r="W5186" s="2">
        <f>Tabla1[[#This Row],[COSTO NORMAL2]]+Tabla1[[#This Row],[COSTO ADICIONAL2]]</f>
        <v>8.91</v>
      </c>
    </row>
    <row r="5187" spans="1:23" x14ac:dyDescent="0.25">
      <c r="A5187" t="s">
        <v>128</v>
      </c>
      <c r="B5187" t="s">
        <v>8222</v>
      </c>
      <c r="C5187" t="s">
        <v>14278</v>
      </c>
      <c r="D5187" t="s">
        <v>13</v>
      </c>
      <c r="E5187" t="s">
        <v>14845</v>
      </c>
      <c r="F5187" t="s">
        <v>14</v>
      </c>
      <c r="G5187" t="s">
        <v>69</v>
      </c>
      <c r="H5187" t="s">
        <v>128</v>
      </c>
      <c r="I5187" t="s">
        <v>8223</v>
      </c>
      <c r="J5187" t="str">
        <f>MID(Tabla1[[#This Row],[HORA2]],1,2)</f>
        <v>16</v>
      </c>
      <c r="K5187" t="s">
        <v>65</v>
      </c>
      <c r="L5187" t="s">
        <v>19</v>
      </c>
      <c r="M5187" t="s">
        <v>14867</v>
      </c>
      <c r="N5187" t="s">
        <v>22</v>
      </c>
      <c r="O5187">
        <v>4.8899999999999997</v>
      </c>
      <c r="P51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1.1399999999999997</v>
      </c>
      <c r="Q5187">
        <f>IF(Tabla1[[#This Row],[SERVICIO]]="COMIDA",3,IF(Tabla1[[#This Row],[SERVICIO]]="CONTROLADO",12,IF(Tabla1[[#This Row],[SERVICIO]]="RÁPIDO",3.75,IF(Tabla1[[#This Row],[SERVICIO]]="NORMAL",2.5,))))</f>
        <v>3.75</v>
      </c>
      <c r="R5187">
        <f>IF(Tabla1[[#This Row],[SERVICIO]]="COMIDA",3.5,IF(Tabla1[[#This Row],[SERVICIO]]="CONTROLADO",8,IF(Tabla1[[#This Row],[SERVICIO]]="RÁPIDO",4.5,IF(Tabla1[[#This Row],[SERVICIO]]="NORMAL",3,))))</f>
        <v>4.5</v>
      </c>
      <c r="S51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7" s="2">
        <f>IF(Tabla1[[#This Row],[KILOMETROS ADICIONALES]]=0,Tabla1[[#This Row],[KILOMETROS]]*Tabla1[[#This Row],[COSTO NORMAL]],Tabla1[[#This Row],[COSTO NORMAL]]*Tabla1[[#This Row],[KILOMETROS HASTA]])</f>
        <v>16.875</v>
      </c>
      <c r="U5187" s="2">
        <f>Tabla1[[#This Row],[KILOMETROS ADICIONALES]]*Tabla1[[#This Row],[COSTO ADICIONAL]]</f>
        <v>0.62699999999999989</v>
      </c>
      <c r="V5187">
        <v>73.69</v>
      </c>
      <c r="W5187" s="2">
        <f>Tabla1[[#This Row],[COSTO NORMAL2]]+Tabla1[[#This Row],[COSTO ADICIONAL2]]</f>
        <v>17.501999999999999</v>
      </c>
    </row>
    <row r="5188" spans="1:23" x14ac:dyDescent="0.25">
      <c r="A5188" t="s">
        <v>128</v>
      </c>
      <c r="B5188" t="s">
        <v>8224</v>
      </c>
      <c r="C5188" t="s">
        <v>14279</v>
      </c>
      <c r="D5188" t="s">
        <v>13</v>
      </c>
      <c r="E5188" t="s">
        <v>14845</v>
      </c>
      <c r="F5188" t="s">
        <v>14</v>
      </c>
      <c r="G5188" t="s">
        <v>15</v>
      </c>
      <c r="H5188" t="s">
        <v>128</v>
      </c>
      <c r="I5188" t="s">
        <v>8225</v>
      </c>
      <c r="J5188" t="str">
        <f>MID(Tabla1[[#This Row],[HORA2]],1,2)</f>
        <v>16</v>
      </c>
      <c r="K5188" t="s">
        <v>65</v>
      </c>
      <c r="L5188" t="s">
        <v>44</v>
      </c>
      <c r="M5188" t="s">
        <v>14867</v>
      </c>
      <c r="N5188" t="s">
        <v>22</v>
      </c>
      <c r="O5188">
        <v>9.0500000000000007</v>
      </c>
      <c r="P51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5.3000000000000007</v>
      </c>
      <c r="Q5188">
        <f>IF(Tabla1[[#This Row],[SERVICIO]]="COMIDA",3,IF(Tabla1[[#This Row],[SERVICIO]]="CONTROLADO",12,IF(Tabla1[[#This Row],[SERVICIO]]="RÁPIDO",3.75,IF(Tabla1[[#This Row],[SERVICIO]]="NORMAL",2.5,))))</f>
        <v>3.75</v>
      </c>
      <c r="R5188">
        <f>IF(Tabla1[[#This Row],[SERVICIO]]="COMIDA",3.5,IF(Tabla1[[#This Row],[SERVICIO]]="CONTROLADO",8,IF(Tabla1[[#This Row],[SERVICIO]]="RÁPIDO",4.5,IF(Tabla1[[#This Row],[SERVICIO]]="NORMAL",3,))))</f>
        <v>4.5</v>
      </c>
      <c r="S51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8" s="2">
        <f>IF(Tabla1[[#This Row],[KILOMETROS ADICIONALES]]=0,Tabla1[[#This Row],[KILOMETROS]]*Tabla1[[#This Row],[COSTO NORMAL]],Tabla1[[#This Row],[COSTO NORMAL]]*Tabla1[[#This Row],[KILOMETROS HASTA]])</f>
        <v>16.875</v>
      </c>
      <c r="U5188" s="2">
        <f>Tabla1[[#This Row],[KILOMETROS ADICIONALES]]*Tabla1[[#This Row],[COSTO ADICIONAL]]</f>
        <v>2.9150000000000005</v>
      </c>
      <c r="V5188">
        <v>59.92</v>
      </c>
      <c r="W5188" s="2">
        <f>Tabla1[[#This Row],[COSTO NORMAL2]]+Tabla1[[#This Row],[COSTO ADICIONAL2]]</f>
        <v>19.79</v>
      </c>
    </row>
    <row r="5189" spans="1:23" x14ac:dyDescent="0.25">
      <c r="A5189" t="s">
        <v>128</v>
      </c>
      <c r="B5189" t="s">
        <v>8226</v>
      </c>
      <c r="C5189" t="s">
        <v>14280</v>
      </c>
      <c r="D5189" t="s">
        <v>13</v>
      </c>
      <c r="E5189" t="s">
        <v>14845</v>
      </c>
      <c r="F5189" t="s">
        <v>295</v>
      </c>
      <c r="G5189" t="s">
        <v>69</v>
      </c>
      <c r="H5189" t="s">
        <v>128</v>
      </c>
      <c r="I5189" t="s">
        <v>8227</v>
      </c>
      <c r="J5189" t="str">
        <f>MID(Tabla1[[#This Row],[HORA2]],1,2)</f>
        <v>17</v>
      </c>
      <c r="K5189" t="s">
        <v>110</v>
      </c>
      <c r="L5189" t="s">
        <v>479</v>
      </c>
      <c r="M5189" t="s">
        <v>14867</v>
      </c>
      <c r="N5189" t="s">
        <v>22</v>
      </c>
      <c r="O5189">
        <v>6.65</v>
      </c>
      <c r="P51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2.9000000000000004</v>
      </c>
      <c r="Q5189">
        <f>IF(Tabla1[[#This Row],[SERVICIO]]="COMIDA",3,IF(Tabla1[[#This Row],[SERVICIO]]="CONTROLADO",12,IF(Tabla1[[#This Row],[SERVICIO]]="RÁPIDO",3.75,IF(Tabla1[[#This Row],[SERVICIO]]="NORMAL",2.5,))))</f>
        <v>3.75</v>
      </c>
      <c r="R5189">
        <f>IF(Tabla1[[#This Row],[SERVICIO]]="COMIDA",3.5,IF(Tabla1[[#This Row],[SERVICIO]]="CONTROLADO",8,IF(Tabla1[[#This Row],[SERVICIO]]="RÁPIDO",4.5,IF(Tabla1[[#This Row],[SERVICIO]]="NORMAL",3,))))</f>
        <v>4.5</v>
      </c>
      <c r="S51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89" s="2">
        <f>IF(Tabla1[[#This Row],[KILOMETROS ADICIONALES]]=0,Tabla1[[#This Row],[KILOMETROS]]*Tabla1[[#This Row],[COSTO NORMAL]],Tabla1[[#This Row],[COSTO NORMAL]]*Tabla1[[#This Row],[KILOMETROS HASTA]])</f>
        <v>16.875</v>
      </c>
      <c r="U5189" s="2">
        <f>Tabla1[[#This Row],[KILOMETROS ADICIONALES]]*Tabla1[[#This Row],[COSTO ADICIONAL]]</f>
        <v>1.5950000000000004</v>
      </c>
      <c r="V5189">
        <v>88.31</v>
      </c>
      <c r="W5189" s="2">
        <f>Tabla1[[#This Row],[COSTO NORMAL2]]+Tabla1[[#This Row],[COSTO ADICIONAL2]]</f>
        <v>18.47</v>
      </c>
    </row>
    <row r="5190" spans="1:23" x14ac:dyDescent="0.25">
      <c r="A5190" t="s">
        <v>128</v>
      </c>
      <c r="B5190" t="s">
        <v>8228</v>
      </c>
      <c r="C5190" t="s">
        <v>14281</v>
      </c>
      <c r="D5190" t="s">
        <v>13</v>
      </c>
      <c r="E5190" t="s">
        <v>14845</v>
      </c>
      <c r="F5190" t="s">
        <v>14</v>
      </c>
      <c r="G5190" t="s">
        <v>15</v>
      </c>
      <c r="H5190" t="s">
        <v>128</v>
      </c>
      <c r="I5190" t="s">
        <v>8229</v>
      </c>
      <c r="J5190" t="str">
        <f>MID(Tabla1[[#This Row],[HORA2]],1,2)</f>
        <v>17</v>
      </c>
      <c r="K5190" t="s">
        <v>44</v>
      </c>
      <c r="L5190" t="s">
        <v>153</v>
      </c>
      <c r="M5190" t="s">
        <v>14867</v>
      </c>
      <c r="N5190" t="s">
        <v>22</v>
      </c>
      <c r="O5190">
        <v>20.010000000000002</v>
      </c>
      <c r="P51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16.260000000000002</v>
      </c>
      <c r="Q5190">
        <f>IF(Tabla1[[#This Row],[SERVICIO]]="COMIDA",3,IF(Tabla1[[#This Row],[SERVICIO]]="CONTROLADO",12,IF(Tabla1[[#This Row],[SERVICIO]]="RÁPIDO",3.75,IF(Tabla1[[#This Row],[SERVICIO]]="NORMAL",2.5,))))</f>
        <v>3.75</v>
      </c>
      <c r="R5190">
        <f>IF(Tabla1[[#This Row],[SERVICIO]]="COMIDA",3.5,IF(Tabla1[[#This Row],[SERVICIO]]="CONTROLADO",8,IF(Tabla1[[#This Row],[SERVICIO]]="RÁPIDO",4.5,IF(Tabla1[[#This Row],[SERVICIO]]="NORMAL",3,))))</f>
        <v>4.5</v>
      </c>
      <c r="S51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0" s="2">
        <f>IF(Tabla1[[#This Row],[KILOMETROS ADICIONALES]]=0,Tabla1[[#This Row],[KILOMETROS]]*Tabla1[[#This Row],[COSTO NORMAL]],Tabla1[[#This Row],[COSTO NORMAL]]*Tabla1[[#This Row],[KILOMETROS HASTA]])</f>
        <v>16.875</v>
      </c>
      <c r="U5190" s="2">
        <f>Tabla1[[#This Row],[KILOMETROS ADICIONALES]]*Tabla1[[#This Row],[COSTO ADICIONAL]]</f>
        <v>8.9430000000000014</v>
      </c>
      <c r="V5190">
        <v>89.29</v>
      </c>
      <c r="W5190" s="2">
        <f>Tabla1[[#This Row],[COSTO NORMAL2]]+Tabla1[[#This Row],[COSTO ADICIONAL2]]</f>
        <v>25.818000000000001</v>
      </c>
    </row>
    <row r="5191" spans="1:23" x14ac:dyDescent="0.25">
      <c r="A5191" t="s">
        <v>128</v>
      </c>
      <c r="B5191" t="s">
        <v>8230</v>
      </c>
      <c r="C5191" t="s">
        <v>14282</v>
      </c>
      <c r="D5191" t="s">
        <v>13</v>
      </c>
      <c r="E5191" t="s">
        <v>14845</v>
      </c>
      <c r="F5191" t="s">
        <v>295</v>
      </c>
      <c r="G5191" t="s">
        <v>15</v>
      </c>
      <c r="H5191" t="s">
        <v>128</v>
      </c>
      <c r="I5191" t="s">
        <v>8231</v>
      </c>
      <c r="J5191" t="str">
        <f>MID(Tabla1[[#This Row],[HORA2]],1,2)</f>
        <v>18</v>
      </c>
      <c r="K5191" t="s">
        <v>31</v>
      </c>
      <c r="L5191" t="s">
        <v>88</v>
      </c>
      <c r="M5191" t="s">
        <v>14867</v>
      </c>
      <c r="N5191" t="s">
        <v>22</v>
      </c>
      <c r="O5191">
        <v>20.57</v>
      </c>
      <c r="P51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16.82</v>
      </c>
      <c r="Q5191">
        <f>IF(Tabla1[[#This Row],[SERVICIO]]="COMIDA",3,IF(Tabla1[[#This Row],[SERVICIO]]="CONTROLADO",12,IF(Tabla1[[#This Row],[SERVICIO]]="RÁPIDO",3.75,IF(Tabla1[[#This Row],[SERVICIO]]="NORMAL",2.5,))))</f>
        <v>3.75</v>
      </c>
      <c r="R5191">
        <f>IF(Tabla1[[#This Row],[SERVICIO]]="COMIDA",3.5,IF(Tabla1[[#This Row],[SERVICIO]]="CONTROLADO",8,IF(Tabla1[[#This Row],[SERVICIO]]="RÁPIDO",4.5,IF(Tabla1[[#This Row],[SERVICIO]]="NORMAL",3,))))</f>
        <v>4.5</v>
      </c>
      <c r="S51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1" s="2">
        <f>IF(Tabla1[[#This Row],[KILOMETROS ADICIONALES]]=0,Tabla1[[#This Row],[KILOMETROS]]*Tabla1[[#This Row],[COSTO NORMAL]],Tabla1[[#This Row],[COSTO NORMAL]]*Tabla1[[#This Row],[KILOMETROS HASTA]])</f>
        <v>16.875</v>
      </c>
      <c r="U5191" s="2">
        <f>Tabla1[[#This Row],[KILOMETROS ADICIONALES]]*Tabla1[[#This Row],[COSTO ADICIONAL]]</f>
        <v>9.2510000000000012</v>
      </c>
      <c r="V5191">
        <v>27.2</v>
      </c>
      <c r="W5191" s="2">
        <f>Tabla1[[#This Row],[COSTO NORMAL2]]+Tabla1[[#This Row],[COSTO ADICIONAL2]]</f>
        <v>26.126000000000001</v>
      </c>
    </row>
    <row r="5192" spans="1:23" x14ac:dyDescent="0.25">
      <c r="A5192" t="s">
        <v>128</v>
      </c>
      <c r="B5192" t="s">
        <v>7438</v>
      </c>
      <c r="C5192" t="s">
        <v>14283</v>
      </c>
      <c r="D5192" t="s">
        <v>13</v>
      </c>
      <c r="E5192" t="s">
        <v>14845</v>
      </c>
      <c r="F5192" t="s">
        <v>14</v>
      </c>
      <c r="G5192" t="s">
        <v>15</v>
      </c>
      <c r="H5192" t="s">
        <v>128</v>
      </c>
      <c r="I5192" t="s">
        <v>8232</v>
      </c>
      <c r="J5192" t="str">
        <f>MID(Tabla1[[#This Row],[HORA2]],1,2)</f>
        <v>17</v>
      </c>
      <c r="K5192" t="s">
        <v>90</v>
      </c>
      <c r="L5192" t="s">
        <v>49</v>
      </c>
      <c r="M5192" t="s">
        <v>14867</v>
      </c>
      <c r="N5192" t="s">
        <v>22</v>
      </c>
      <c r="O5192">
        <v>10.77</v>
      </c>
      <c r="P51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7.02</v>
      </c>
      <c r="Q5192">
        <f>IF(Tabla1[[#This Row],[SERVICIO]]="COMIDA",3,IF(Tabla1[[#This Row],[SERVICIO]]="CONTROLADO",12,IF(Tabla1[[#This Row],[SERVICIO]]="RÁPIDO",3.75,IF(Tabla1[[#This Row],[SERVICIO]]="NORMAL",2.5,))))</f>
        <v>3.75</v>
      </c>
      <c r="R5192">
        <f>IF(Tabla1[[#This Row],[SERVICIO]]="COMIDA",3.5,IF(Tabla1[[#This Row],[SERVICIO]]="CONTROLADO",8,IF(Tabla1[[#This Row],[SERVICIO]]="RÁPIDO",4.5,IF(Tabla1[[#This Row],[SERVICIO]]="NORMAL",3,))))</f>
        <v>4.5</v>
      </c>
      <c r="S51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2" s="2">
        <f>IF(Tabla1[[#This Row],[KILOMETROS ADICIONALES]]=0,Tabla1[[#This Row],[KILOMETROS]]*Tabla1[[#This Row],[COSTO NORMAL]],Tabla1[[#This Row],[COSTO NORMAL]]*Tabla1[[#This Row],[KILOMETROS HASTA]])</f>
        <v>16.875</v>
      </c>
      <c r="U5192" s="2">
        <f>Tabla1[[#This Row],[KILOMETROS ADICIONALES]]*Tabla1[[#This Row],[COSTO ADICIONAL]]</f>
        <v>3.8610000000000002</v>
      </c>
      <c r="V5192">
        <v>131.84</v>
      </c>
      <c r="W5192" s="2">
        <f>Tabla1[[#This Row],[COSTO NORMAL2]]+Tabla1[[#This Row],[COSTO ADICIONAL2]]</f>
        <v>20.736000000000001</v>
      </c>
    </row>
    <row r="5193" spans="1:23" x14ac:dyDescent="0.25">
      <c r="A5193" t="s">
        <v>128</v>
      </c>
      <c r="B5193" t="s">
        <v>8233</v>
      </c>
      <c r="C5193" t="s">
        <v>14284</v>
      </c>
      <c r="D5193" t="s">
        <v>13</v>
      </c>
      <c r="E5193" t="s">
        <v>14844</v>
      </c>
      <c r="F5193" t="s">
        <v>14</v>
      </c>
      <c r="G5193" t="s">
        <v>15</v>
      </c>
      <c r="H5193" t="s">
        <v>128</v>
      </c>
      <c r="I5193" t="s">
        <v>8234</v>
      </c>
      <c r="J5193" t="str">
        <f>MID(Tabla1[[#This Row],[HORA2]],1,2)</f>
        <v>16</v>
      </c>
      <c r="K5193" t="s">
        <v>20</v>
      </c>
      <c r="L5193" t="s">
        <v>35</v>
      </c>
      <c r="M5193" t="s">
        <v>14867</v>
      </c>
      <c r="N5193" t="s">
        <v>22</v>
      </c>
      <c r="O5193">
        <v>8.11</v>
      </c>
      <c r="P51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5.6099999999999994</v>
      </c>
      <c r="Q5193">
        <f>IF(Tabla1[[#This Row],[SERVICIO]]="COMIDA",3,IF(Tabla1[[#This Row],[SERVICIO]]="CONTROLADO",12,IF(Tabla1[[#This Row],[SERVICIO]]="RÁPIDO",3.75,IF(Tabla1[[#This Row],[SERVICIO]]="NORMAL",2.5,))))</f>
        <v>2.5</v>
      </c>
      <c r="R5193">
        <f>IF(Tabla1[[#This Row],[SERVICIO]]="COMIDA",3.5,IF(Tabla1[[#This Row],[SERVICIO]]="CONTROLADO",8,IF(Tabla1[[#This Row],[SERVICIO]]="RÁPIDO",4.5,IF(Tabla1[[#This Row],[SERVICIO]]="NORMAL",3,))))</f>
        <v>3</v>
      </c>
      <c r="S5193">
        <f>IF(Tabla1[[#This Row],[SERVICIO]]="COMIDA",0.75,IF(Tabla1[[#This Row],[SERVICIO]]="CONTROLADO",2.65,IF(Tabla1[[#This Row],[SERVICIO]]="RÁPIDO",0.55,IF(Tabla1[[#This Row],[SERVICIO]]="NORMAL",1.2,))))</f>
        <v>1.2</v>
      </c>
      <c r="T5193" s="2">
        <f>IF(Tabla1[[#This Row],[KILOMETROS ADICIONALES]]=0,Tabla1[[#This Row],[KILOMETROS]]*Tabla1[[#This Row],[COSTO NORMAL]],Tabla1[[#This Row],[COSTO NORMAL]]*Tabla1[[#This Row],[KILOMETROS HASTA]])</f>
        <v>7.5</v>
      </c>
      <c r="U5193" s="2">
        <f>Tabla1[[#This Row],[KILOMETROS ADICIONALES]]*Tabla1[[#This Row],[COSTO ADICIONAL]]</f>
        <v>6.7319999999999993</v>
      </c>
      <c r="V5193">
        <v>184.17</v>
      </c>
      <c r="W5193" s="2">
        <f>Tabla1[[#This Row],[COSTO NORMAL2]]+Tabla1[[#This Row],[COSTO ADICIONAL2]]</f>
        <v>14.231999999999999</v>
      </c>
    </row>
    <row r="5194" spans="1:23" x14ac:dyDescent="0.25">
      <c r="A5194" t="s">
        <v>128</v>
      </c>
      <c r="B5194" t="s">
        <v>8233</v>
      </c>
      <c r="C5194" t="s">
        <v>14285</v>
      </c>
      <c r="D5194" t="s">
        <v>13</v>
      </c>
      <c r="E5194" t="s">
        <v>14844</v>
      </c>
      <c r="F5194" t="s">
        <v>14</v>
      </c>
      <c r="G5194" t="s">
        <v>15</v>
      </c>
      <c r="H5194" t="s">
        <v>128</v>
      </c>
      <c r="I5194" t="s">
        <v>8235</v>
      </c>
      <c r="J5194" t="str">
        <f>MID(Tabla1[[#This Row],[HORA2]],1,2)</f>
        <v>17</v>
      </c>
      <c r="K5194" t="s">
        <v>20</v>
      </c>
      <c r="L5194" t="s">
        <v>57</v>
      </c>
      <c r="M5194" t="s">
        <v>14867</v>
      </c>
      <c r="N5194" t="s">
        <v>22</v>
      </c>
      <c r="O5194">
        <v>10.54</v>
      </c>
      <c r="P51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8.0399999999999991</v>
      </c>
      <c r="Q5194">
        <f>IF(Tabla1[[#This Row],[SERVICIO]]="COMIDA",3,IF(Tabla1[[#This Row],[SERVICIO]]="CONTROLADO",12,IF(Tabla1[[#This Row],[SERVICIO]]="RÁPIDO",3.75,IF(Tabla1[[#This Row],[SERVICIO]]="NORMAL",2.5,))))</f>
        <v>2.5</v>
      </c>
      <c r="R5194">
        <f>IF(Tabla1[[#This Row],[SERVICIO]]="COMIDA",3.5,IF(Tabla1[[#This Row],[SERVICIO]]="CONTROLADO",8,IF(Tabla1[[#This Row],[SERVICIO]]="RÁPIDO",4.5,IF(Tabla1[[#This Row],[SERVICIO]]="NORMAL",3,))))</f>
        <v>3</v>
      </c>
      <c r="S5194">
        <f>IF(Tabla1[[#This Row],[SERVICIO]]="COMIDA",0.75,IF(Tabla1[[#This Row],[SERVICIO]]="CONTROLADO",2.65,IF(Tabla1[[#This Row],[SERVICIO]]="RÁPIDO",0.55,IF(Tabla1[[#This Row],[SERVICIO]]="NORMAL",1.2,))))</f>
        <v>1.2</v>
      </c>
      <c r="T5194" s="2">
        <f>IF(Tabla1[[#This Row],[KILOMETROS ADICIONALES]]=0,Tabla1[[#This Row],[KILOMETROS]]*Tabla1[[#This Row],[COSTO NORMAL]],Tabla1[[#This Row],[COSTO NORMAL]]*Tabla1[[#This Row],[KILOMETROS HASTA]])</f>
        <v>7.5</v>
      </c>
      <c r="U5194" s="2">
        <f>Tabla1[[#This Row],[KILOMETROS ADICIONALES]]*Tabla1[[#This Row],[COSTO ADICIONAL]]</f>
        <v>9.6479999999999979</v>
      </c>
      <c r="V5194">
        <v>141.02000000000001</v>
      </c>
      <c r="W5194" s="2">
        <f>Tabla1[[#This Row],[COSTO NORMAL2]]+Tabla1[[#This Row],[COSTO ADICIONAL2]]</f>
        <v>17.147999999999996</v>
      </c>
    </row>
    <row r="5195" spans="1:23" x14ac:dyDescent="0.25">
      <c r="A5195" t="s">
        <v>128</v>
      </c>
      <c r="B5195" t="s">
        <v>8236</v>
      </c>
      <c r="C5195" t="s">
        <v>14286</v>
      </c>
      <c r="D5195" t="s">
        <v>13</v>
      </c>
      <c r="E5195" t="s">
        <v>14845</v>
      </c>
      <c r="F5195" t="s">
        <v>14</v>
      </c>
      <c r="G5195" t="s">
        <v>15</v>
      </c>
      <c r="H5195" t="s">
        <v>128</v>
      </c>
      <c r="I5195" t="s">
        <v>3766</v>
      </c>
      <c r="J5195" t="str">
        <f>MID(Tabla1[[#This Row],[HORA2]],1,2)</f>
        <v>17</v>
      </c>
      <c r="K5195" t="s">
        <v>145</v>
      </c>
      <c r="L5195" t="s">
        <v>19</v>
      </c>
      <c r="M5195" t="s">
        <v>14867</v>
      </c>
      <c r="N5195" t="s">
        <v>22</v>
      </c>
      <c r="O5195">
        <v>12.96</v>
      </c>
      <c r="P51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9.2100000000000009</v>
      </c>
      <c r="Q5195">
        <f>IF(Tabla1[[#This Row],[SERVICIO]]="COMIDA",3,IF(Tabla1[[#This Row],[SERVICIO]]="CONTROLADO",12,IF(Tabla1[[#This Row],[SERVICIO]]="RÁPIDO",3.75,IF(Tabla1[[#This Row],[SERVICIO]]="NORMAL",2.5,))))</f>
        <v>3.75</v>
      </c>
      <c r="R5195">
        <f>IF(Tabla1[[#This Row],[SERVICIO]]="COMIDA",3.5,IF(Tabla1[[#This Row],[SERVICIO]]="CONTROLADO",8,IF(Tabla1[[#This Row],[SERVICIO]]="RÁPIDO",4.5,IF(Tabla1[[#This Row],[SERVICIO]]="NORMAL",3,))))</f>
        <v>4.5</v>
      </c>
      <c r="S51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5" s="2">
        <f>IF(Tabla1[[#This Row],[KILOMETROS ADICIONALES]]=0,Tabla1[[#This Row],[KILOMETROS]]*Tabla1[[#This Row],[COSTO NORMAL]],Tabla1[[#This Row],[COSTO NORMAL]]*Tabla1[[#This Row],[KILOMETROS HASTA]])</f>
        <v>16.875</v>
      </c>
      <c r="U5195" s="2">
        <f>Tabla1[[#This Row],[KILOMETROS ADICIONALES]]*Tabla1[[#This Row],[COSTO ADICIONAL]]</f>
        <v>5.065500000000001</v>
      </c>
      <c r="V5195">
        <v>61.63</v>
      </c>
      <c r="W5195" s="2">
        <f>Tabla1[[#This Row],[COSTO NORMAL2]]+Tabla1[[#This Row],[COSTO ADICIONAL2]]</f>
        <v>21.9405</v>
      </c>
    </row>
    <row r="5196" spans="1:23" x14ac:dyDescent="0.25">
      <c r="A5196" t="s">
        <v>128</v>
      </c>
      <c r="B5196" t="s">
        <v>8237</v>
      </c>
      <c r="C5196" t="s">
        <v>14287</v>
      </c>
      <c r="D5196" t="s">
        <v>13</v>
      </c>
      <c r="E5196" t="s">
        <v>14845</v>
      </c>
      <c r="F5196" t="s">
        <v>14</v>
      </c>
      <c r="G5196" t="s">
        <v>15</v>
      </c>
      <c r="H5196" t="s">
        <v>128</v>
      </c>
      <c r="I5196" t="s">
        <v>8238</v>
      </c>
      <c r="J5196" t="str">
        <f>MID(Tabla1[[#This Row],[HORA2]],1,2)</f>
        <v>16</v>
      </c>
      <c r="K5196" t="s">
        <v>19</v>
      </c>
      <c r="L5196" t="s">
        <v>19</v>
      </c>
      <c r="M5196" t="s">
        <v>14867</v>
      </c>
      <c r="N5196" t="s">
        <v>22</v>
      </c>
      <c r="O5196">
        <v>17.07</v>
      </c>
      <c r="P51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5196">
        <f>IF(Tabla1[[#This Row],[SERVICIO]]="COMIDA",3,IF(Tabla1[[#This Row],[SERVICIO]]="CONTROLADO",12,IF(Tabla1[[#This Row],[SERVICIO]]="RÁPIDO",3.75,IF(Tabla1[[#This Row],[SERVICIO]]="NORMAL",2.5,))))</f>
        <v>3.75</v>
      </c>
      <c r="R5196">
        <f>IF(Tabla1[[#This Row],[SERVICIO]]="COMIDA",3.5,IF(Tabla1[[#This Row],[SERVICIO]]="CONTROLADO",8,IF(Tabla1[[#This Row],[SERVICIO]]="RÁPIDO",4.5,IF(Tabla1[[#This Row],[SERVICIO]]="NORMAL",3,))))</f>
        <v>4.5</v>
      </c>
      <c r="S51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6" s="2">
        <f>IF(Tabla1[[#This Row],[KILOMETROS ADICIONALES]]=0,Tabla1[[#This Row],[KILOMETROS]]*Tabla1[[#This Row],[COSTO NORMAL]],Tabla1[[#This Row],[COSTO NORMAL]]*Tabla1[[#This Row],[KILOMETROS HASTA]])</f>
        <v>16.875</v>
      </c>
      <c r="U5196" s="2">
        <f>Tabla1[[#This Row],[KILOMETROS ADICIONALES]]*Tabla1[[#This Row],[COSTO ADICIONAL]]</f>
        <v>7.3260000000000005</v>
      </c>
      <c r="V5196">
        <v>116.14</v>
      </c>
      <c r="W5196" s="2">
        <f>Tabla1[[#This Row],[COSTO NORMAL2]]+Tabla1[[#This Row],[COSTO ADICIONAL2]]</f>
        <v>24.201000000000001</v>
      </c>
    </row>
    <row r="5197" spans="1:23" x14ac:dyDescent="0.25">
      <c r="A5197" t="s">
        <v>128</v>
      </c>
      <c r="B5197" t="s">
        <v>8239</v>
      </c>
      <c r="C5197" t="s">
        <v>14288</v>
      </c>
      <c r="D5197" t="s">
        <v>13</v>
      </c>
      <c r="E5197" t="s">
        <v>14845</v>
      </c>
      <c r="F5197" t="s">
        <v>14</v>
      </c>
      <c r="G5197" t="s">
        <v>15</v>
      </c>
      <c r="H5197" t="s">
        <v>128</v>
      </c>
      <c r="I5197" t="s">
        <v>8240</v>
      </c>
      <c r="J5197" t="str">
        <f>MID(Tabla1[[#This Row],[HORA2]],1,2)</f>
        <v>17</v>
      </c>
      <c r="K5197" t="s">
        <v>44</v>
      </c>
      <c r="L5197" t="s">
        <v>44</v>
      </c>
      <c r="M5197" t="s">
        <v>14867</v>
      </c>
      <c r="N5197" t="s">
        <v>22</v>
      </c>
      <c r="O5197">
        <v>20.21</v>
      </c>
      <c r="P51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16.46</v>
      </c>
      <c r="Q5197">
        <f>IF(Tabla1[[#This Row],[SERVICIO]]="COMIDA",3,IF(Tabla1[[#This Row],[SERVICIO]]="CONTROLADO",12,IF(Tabla1[[#This Row],[SERVICIO]]="RÁPIDO",3.75,IF(Tabla1[[#This Row],[SERVICIO]]="NORMAL",2.5,))))</f>
        <v>3.75</v>
      </c>
      <c r="R5197">
        <f>IF(Tabla1[[#This Row],[SERVICIO]]="COMIDA",3.5,IF(Tabla1[[#This Row],[SERVICIO]]="CONTROLADO",8,IF(Tabla1[[#This Row],[SERVICIO]]="RÁPIDO",4.5,IF(Tabla1[[#This Row],[SERVICIO]]="NORMAL",3,))))</f>
        <v>4.5</v>
      </c>
      <c r="S51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7" s="2">
        <f>IF(Tabla1[[#This Row],[KILOMETROS ADICIONALES]]=0,Tabla1[[#This Row],[KILOMETROS]]*Tabla1[[#This Row],[COSTO NORMAL]],Tabla1[[#This Row],[COSTO NORMAL]]*Tabla1[[#This Row],[KILOMETROS HASTA]])</f>
        <v>16.875</v>
      </c>
      <c r="U5197" s="2">
        <f>Tabla1[[#This Row],[KILOMETROS ADICIONALES]]*Tabla1[[#This Row],[COSTO ADICIONAL]]</f>
        <v>9.0530000000000008</v>
      </c>
      <c r="V5197">
        <v>113.18</v>
      </c>
      <c r="W5197" s="2">
        <f>Tabla1[[#This Row],[COSTO NORMAL2]]+Tabla1[[#This Row],[COSTO ADICIONAL2]]</f>
        <v>25.928000000000001</v>
      </c>
    </row>
    <row r="5198" spans="1:23" x14ac:dyDescent="0.25">
      <c r="A5198" t="s">
        <v>128</v>
      </c>
      <c r="B5198" t="s">
        <v>8241</v>
      </c>
      <c r="C5198" t="s">
        <v>14289</v>
      </c>
      <c r="D5198" t="s">
        <v>13</v>
      </c>
      <c r="E5198" t="s">
        <v>14845</v>
      </c>
      <c r="F5198" t="s">
        <v>14</v>
      </c>
      <c r="G5198" t="s">
        <v>69</v>
      </c>
      <c r="H5198" t="s">
        <v>128</v>
      </c>
      <c r="I5198" t="s">
        <v>8242</v>
      </c>
      <c r="J5198" t="str">
        <f>MID(Tabla1[[#This Row],[HORA2]],1,2)</f>
        <v>16</v>
      </c>
      <c r="K5198" t="s">
        <v>96</v>
      </c>
      <c r="L5198" t="s">
        <v>96</v>
      </c>
      <c r="M5198" t="s">
        <v>14867</v>
      </c>
      <c r="N5198" t="s">
        <v>22</v>
      </c>
      <c r="O5198">
        <v>4.43</v>
      </c>
      <c r="P51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0.67999999999999972</v>
      </c>
      <c r="Q5198">
        <f>IF(Tabla1[[#This Row],[SERVICIO]]="COMIDA",3,IF(Tabla1[[#This Row],[SERVICIO]]="CONTROLADO",12,IF(Tabla1[[#This Row],[SERVICIO]]="RÁPIDO",3.75,IF(Tabla1[[#This Row],[SERVICIO]]="NORMAL",2.5,))))</f>
        <v>3.75</v>
      </c>
      <c r="R5198">
        <f>IF(Tabla1[[#This Row],[SERVICIO]]="COMIDA",3.5,IF(Tabla1[[#This Row],[SERVICIO]]="CONTROLADO",8,IF(Tabla1[[#This Row],[SERVICIO]]="RÁPIDO",4.5,IF(Tabla1[[#This Row],[SERVICIO]]="NORMAL",3,))))</f>
        <v>4.5</v>
      </c>
      <c r="S51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8" s="2">
        <f>IF(Tabla1[[#This Row],[KILOMETROS ADICIONALES]]=0,Tabla1[[#This Row],[KILOMETROS]]*Tabla1[[#This Row],[COSTO NORMAL]],Tabla1[[#This Row],[COSTO NORMAL]]*Tabla1[[#This Row],[KILOMETROS HASTA]])</f>
        <v>16.875</v>
      </c>
      <c r="U5198" s="2">
        <f>Tabla1[[#This Row],[KILOMETROS ADICIONALES]]*Tabla1[[#This Row],[COSTO ADICIONAL]]</f>
        <v>0.37399999999999989</v>
      </c>
      <c r="V5198">
        <v>163.03</v>
      </c>
      <c r="W5198" s="2">
        <f>Tabla1[[#This Row],[COSTO NORMAL2]]+Tabla1[[#This Row],[COSTO ADICIONAL2]]</f>
        <v>17.248999999999999</v>
      </c>
    </row>
    <row r="5199" spans="1:23" x14ac:dyDescent="0.25">
      <c r="A5199" t="s">
        <v>128</v>
      </c>
      <c r="B5199" t="s">
        <v>8243</v>
      </c>
      <c r="C5199" t="s">
        <v>14290</v>
      </c>
      <c r="D5199" t="s">
        <v>13</v>
      </c>
      <c r="E5199" t="s">
        <v>14845</v>
      </c>
      <c r="F5199" t="s">
        <v>14</v>
      </c>
      <c r="G5199" t="s">
        <v>15</v>
      </c>
      <c r="H5199" t="s">
        <v>128</v>
      </c>
      <c r="I5199" t="s">
        <v>8244</v>
      </c>
      <c r="J5199" t="str">
        <f>MID(Tabla1[[#This Row],[HORA2]],1,2)</f>
        <v>17</v>
      </c>
      <c r="K5199" t="s">
        <v>96</v>
      </c>
      <c r="L5199" t="s">
        <v>96</v>
      </c>
      <c r="M5199" t="s">
        <v>14867</v>
      </c>
      <c r="N5199" t="s">
        <v>22</v>
      </c>
      <c r="O5199">
        <v>11.98</v>
      </c>
      <c r="P51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5199">
        <f>IF(Tabla1[[#This Row],[SERVICIO]]="COMIDA",3,IF(Tabla1[[#This Row],[SERVICIO]]="CONTROLADO",12,IF(Tabla1[[#This Row],[SERVICIO]]="RÁPIDO",3.75,IF(Tabla1[[#This Row],[SERVICIO]]="NORMAL",2.5,))))</f>
        <v>3.75</v>
      </c>
      <c r="R5199">
        <f>IF(Tabla1[[#This Row],[SERVICIO]]="COMIDA",3.5,IF(Tabla1[[#This Row],[SERVICIO]]="CONTROLADO",8,IF(Tabla1[[#This Row],[SERVICIO]]="RÁPIDO",4.5,IF(Tabla1[[#This Row],[SERVICIO]]="NORMAL",3,))))</f>
        <v>4.5</v>
      </c>
      <c r="S51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199" s="2">
        <f>IF(Tabla1[[#This Row],[KILOMETROS ADICIONALES]]=0,Tabla1[[#This Row],[KILOMETROS]]*Tabla1[[#This Row],[COSTO NORMAL]],Tabla1[[#This Row],[COSTO NORMAL]]*Tabla1[[#This Row],[KILOMETROS HASTA]])</f>
        <v>16.875</v>
      </c>
      <c r="U5199" s="2">
        <f>Tabla1[[#This Row],[KILOMETROS ADICIONALES]]*Tabla1[[#This Row],[COSTO ADICIONAL]]</f>
        <v>4.5265000000000004</v>
      </c>
      <c r="V5199">
        <v>245.02</v>
      </c>
      <c r="W5199" s="2">
        <f>Tabla1[[#This Row],[COSTO NORMAL2]]+Tabla1[[#This Row],[COSTO ADICIONAL2]]</f>
        <v>21.401499999999999</v>
      </c>
    </row>
    <row r="5200" spans="1:23" x14ac:dyDescent="0.25">
      <c r="A5200" t="s">
        <v>128</v>
      </c>
      <c r="B5200" t="s">
        <v>4433</v>
      </c>
      <c r="C5200" t="s">
        <v>14291</v>
      </c>
      <c r="D5200" t="s">
        <v>13</v>
      </c>
      <c r="E5200" t="s">
        <v>14845</v>
      </c>
      <c r="F5200" t="s">
        <v>14</v>
      </c>
      <c r="G5200" t="s">
        <v>15</v>
      </c>
      <c r="H5200" t="s">
        <v>128</v>
      </c>
      <c r="I5200" t="s">
        <v>4500</v>
      </c>
      <c r="J5200" t="str">
        <f>MID(Tabla1[[#This Row],[HORA2]],1,2)</f>
        <v>17</v>
      </c>
      <c r="K5200" t="s">
        <v>57</v>
      </c>
      <c r="L5200" t="s">
        <v>102</v>
      </c>
      <c r="M5200" t="s">
        <v>14867</v>
      </c>
      <c r="N5200" t="s">
        <v>22</v>
      </c>
      <c r="O5200">
        <v>20.350000000000001</v>
      </c>
      <c r="P52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16.600000000000001</v>
      </c>
      <c r="Q5200">
        <f>IF(Tabla1[[#This Row],[SERVICIO]]="COMIDA",3,IF(Tabla1[[#This Row],[SERVICIO]]="CONTROLADO",12,IF(Tabla1[[#This Row],[SERVICIO]]="RÁPIDO",3.75,IF(Tabla1[[#This Row],[SERVICIO]]="NORMAL",2.5,))))</f>
        <v>3.75</v>
      </c>
      <c r="R5200">
        <f>IF(Tabla1[[#This Row],[SERVICIO]]="COMIDA",3.5,IF(Tabla1[[#This Row],[SERVICIO]]="CONTROLADO",8,IF(Tabla1[[#This Row],[SERVICIO]]="RÁPIDO",4.5,IF(Tabla1[[#This Row],[SERVICIO]]="NORMAL",3,))))</f>
        <v>4.5</v>
      </c>
      <c r="S52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0" s="2">
        <f>IF(Tabla1[[#This Row],[KILOMETROS ADICIONALES]]=0,Tabla1[[#This Row],[KILOMETROS]]*Tabla1[[#This Row],[COSTO NORMAL]],Tabla1[[#This Row],[COSTO NORMAL]]*Tabla1[[#This Row],[KILOMETROS HASTA]])</f>
        <v>16.875</v>
      </c>
      <c r="U5200" s="2">
        <f>Tabla1[[#This Row],[KILOMETROS ADICIONALES]]*Tabla1[[#This Row],[COSTO ADICIONAL]]</f>
        <v>9.1300000000000008</v>
      </c>
      <c r="V5200">
        <v>59.15</v>
      </c>
      <c r="W5200" s="2">
        <f>Tabla1[[#This Row],[COSTO NORMAL2]]+Tabla1[[#This Row],[COSTO ADICIONAL2]]</f>
        <v>26.005000000000003</v>
      </c>
    </row>
    <row r="5201" spans="1:23" x14ac:dyDescent="0.25">
      <c r="A5201" t="s">
        <v>128</v>
      </c>
      <c r="B5201" t="s">
        <v>8245</v>
      </c>
      <c r="C5201" t="s">
        <v>14292</v>
      </c>
      <c r="D5201" t="s">
        <v>13</v>
      </c>
      <c r="E5201" t="s">
        <v>14845</v>
      </c>
      <c r="F5201" t="s">
        <v>14</v>
      </c>
      <c r="G5201" t="s">
        <v>15</v>
      </c>
      <c r="H5201" t="s">
        <v>128</v>
      </c>
      <c r="I5201" t="s">
        <v>8246</v>
      </c>
      <c r="J5201" t="str">
        <f>MID(Tabla1[[#This Row],[HORA2]],1,2)</f>
        <v>17</v>
      </c>
      <c r="K5201" t="s">
        <v>19</v>
      </c>
      <c r="L5201" t="s">
        <v>19</v>
      </c>
      <c r="M5201" t="s">
        <v>14867</v>
      </c>
      <c r="N5201" t="s">
        <v>22</v>
      </c>
      <c r="O5201">
        <v>15.28</v>
      </c>
      <c r="P52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11.53</v>
      </c>
      <c r="Q5201">
        <f>IF(Tabla1[[#This Row],[SERVICIO]]="COMIDA",3,IF(Tabla1[[#This Row],[SERVICIO]]="CONTROLADO",12,IF(Tabla1[[#This Row],[SERVICIO]]="RÁPIDO",3.75,IF(Tabla1[[#This Row],[SERVICIO]]="NORMAL",2.5,))))</f>
        <v>3.75</v>
      </c>
      <c r="R5201">
        <f>IF(Tabla1[[#This Row],[SERVICIO]]="COMIDA",3.5,IF(Tabla1[[#This Row],[SERVICIO]]="CONTROLADO",8,IF(Tabla1[[#This Row],[SERVICIO]]="RÁPIDO",4.5,IF(Tabla1[[#This Row],[SERVICIO]]="NORMAL",3,))))</f>
        <v>4.5</v>
      </c>
      <c r="S52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1" s="2">
        <f>IF(Tabla1[[#This Row],[KILOMETROS ADICIONALES]]=0,Tabla1[[#This Row],[KILOMETROS]]*Tabla1[[#This Row],[COSTO NORMAL]],Tabla1[[#This Row],[COSTO NORMAL]]*Tabla1[[#This Row],[KILOMETROS HASTA]])</f>
        <v>16.875</v>
      </c>
      <c r="U5201" s="2">
        <f>Tabla1[[#This Row],[KILOMETROS ADICIONALES]]*Tabla1[[#This Row],[COSTO ADICIONAL]]</f>
        <v>6.3414999999999999</v>
      </c>
      <c r="V5201">
        <v>140.44</v>
      </c>
      <c r="W5201" s="2">
        <f>Tabla1[[#This Row],[COSTO NORMAL2]]+Tabla1[[#This Row],[COSTO ADICIONAL2]]</f>
        <v>23.2165</v>
      </c>
    </row>
    <row r="5202" spans="1:23" x14ac:dyDescent="0.25">
      <c r="A5202" t="s">
        <v>128</v>
      </c>
      <c r="B5202" t="s">
        <v>8247</v>
      </c>
      <c r="C5202" t="s">
        <v>14293</v>
      </c>
      <c r="D5202" t="s">
        <v>13</v>
      </c>
      <c r="E5202" t="s">
        <v>14845</v>
      </c>
      <c r="F5202" t="s">
        <v>76</v>
      </c>
      <c r="G5202" t="s">
        <v>15</v>
      </c>
      <c r="H5202" t="s">
        <v>128</v>
      </c>
      <c r="I5202" t="s">
        <v>8248</v>
      </c>
      <c r="J5202" t="str">
        <f>MID(Tabla1[[#This Row],[HORA2]],1,2)</f>
        <v>17</v>
      </c>
      <c r="K5202" t="s">
        <v>92</v>
      </c>
      <c r="L5202" t="s">
        <v>149</v>
      </c>
      <c r="M5202" t="s">
        <v>14867</v>
      </c>
      <c r="N5202" t="s">
        <v>22</v>
      </c>
      <c r="O5202">
        <v>5.75</v>
      </c>
      <c r="P52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</v>
      </c>
      <c r="Q5202">
        <f>IF(Tabla1[[#This Row],[SERVICIO]]="COMIDA",3,IF(Tabla1[[#This Row],[SERVICIO]]="CONTROLADO",12,IF(Tabla1[[#This Row],[SERVICIO]]="RÁPIDO",3.75,IF(Tabla1[[#This Row],[SERVICIO]]="NORMAL",2.5,))))</f>
        <v>3.75</v>
      </c>
      <c r="R5202">
        <f>IF(Tabla1[[#This Row],[SERVICIO]]="COMIDA",3.5,IF(Tabla1[[#This Row],[SERVICIO]]="CONTROLADO",8,IF(Tabla1[[#This Row],[SERVICIO]]="RÁPIDO",4.5,IF(Tabla1[[#This Row],[SERVICIO]]="NORMAL",3,))))</f>
        <v>4.5</v>
      </c>
      <c r="S52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2" s="2">
        <f>IF(Tabla1[[#This Row],[KILOMETROS ADICIONALES]]=0,Tabla1[[#This Row],[KILOMETROS]]*Tabla1[[#This Row],[COSTO NORMAL]],Tabla1[[#This Row],[COSTO NORMAL]]*Tabla1[[#This Row],[KILOMETROS HASTA]])</f>
        <v>16.875</v>
      </c>
      <c r="U5202" s="2">
        <f>Tabla1[[#This Row],[KILOMETROS ADICIONALES]]*Tabla1[[#This Row],[COSTO ADICIONAL]]</f>
        <v>1.1000000000000001</v>
      </c>
      <c r="V5202">
        <v>199.5</v>
      </c>
      <c r="W5202" s="2">
        <f>Tabla1[[#This Row],[COSTO NORMAL2]]+Tabla1[[#This Row],[COSTO ADICIONAL2]]</f>
        <v>17.975000000000001</v>
      </c>
    </row>
    <row r="5203" spans="1:23" x14ac:dyDescent="0.25">
      <c r="A5203" t="s">
        <v>128</v>
      </c>
      <c r="B5203" t="s">
        <v>8249</v>
      </c>
      <c r="C5203" t="s">
        <v>14294</v>
      </c>
      <c r="D5203" t="s">
        <v>13</v>
      </c>
      <c r="E5203" t="s">
        <v>14845</v>
      </c>
      <c r="F5203" t="s">
        <v>14</v>
      </c>
      <c r="G5203" t="s">
        <v>15</v>
      </c>
      <c r="H5203" t="s">
        <v>128</v>
      </c>
      <c r="I5203" t="s">
        <v>8250</v>
      </c>
      <c r="J5203" t="str">
        <f>MID(Tabla1[[#This Row],[HORA2]],1,2)</f>
        <v>17</v>
      </c>
      <c r="K5203" t="s">
        <v>19</v>
      </c>
      <c r="L5203" t="s">
        <v>78</v>
      </c>
      <c r="M5203" t="s">
        <v>14867</v>
      </c>
      <c r="N5203" t="s">
        <v>22</v>
      </c>
      <c r="O5203">
        <v>17.48</v>
      </c>
      <c r="P52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13.73</v>
      </c>
      <c r="Q5203">
        <f>IF(Tabla1[[#This Row],[SERVICIO]]="COMIDA",3,IF(Tabla1[[#This Row],[SERVICIO]]="CONTROLADO",12,IF(Tabla1[[#This Row],[SERVICIO]]="RÁPIDO",3.75,IF(Tabla1[[#This Row],[SERVICIO]]="NORMAL",2.5,))))</f>
        <v>3.75</v>
      </c>
      <c r="R5203">
        <f>IF(Tabla1[[#This Row],[SERVICIO]]="COMIDA",3.5,IF(Tabla1[[#This Row],[SERVICIO]]="CONTROLADO",8,IF(Tabla1[[#This Row],[SERVICIO]]="RÁPIDO",4.5,IF(Tabla1[[#This Row],[SERVICIO]]="NORMAL",3,))))</f>
        <v>4.5</v>
      </c>
      <c r="S52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3" s="2">
        <f>IF(Tabla1[[#This Row],[KILOMETROS ADICIONALES]]=0,Tabla1[[#This Row],[KILOMETROS]]*Tabla1[[#This Row],[COSTO NORMAL]],Tabla1[[#This Row],[COSTO NORMAL]]*Tabla1[[#This Row],[KILOMETROS HASTA]])</f>
        <v>16.875</v>
      </c>
      <c r="U5203" s="2">
        <f>Tabla1[[#This Row],[KILOMETROS ADICIONALES]]*Tabla1[[#This Row],[COSTO ADICIONAL]]</f>
        <v>7.5515000000000008</v>
      </c>
      <c r="V5203">
        <v>235.44</v>
      </c>
      <c r="W5203" s="2">
        <f>Tabla1[[#This Row],[COSTO NORMAL2]]+Tabla1[[#This Row],[COSTO ADICIONAL2]]</f>
        <v>24.426500000000001</v>
      </c>
    </row>
    <row r="5204" spans="1:23" x14ac:dyDescent="0.25">
      <c r="A5204" t="s">
        <v>128</v>
      </c>
      <c r="B5204" t="s">
        <v>8251</v>
      </c>
      <c r="C5204" t="s">
        <v>14295</v>
      </c>
      <c r="D5204" t="s">
        <v>13</v>
      </c>
      <c r="E5204" t="s">
        <v>14845</v>
      </c>
      <c r="F5204" t="s">
        <v>14</v>
      </c>
      <c r="G5204" t="s">
        <v>24</v>
      </c>
      <c r="H5204" t="s">
        <v>128</v>
      </c>
      <c r="I5204" t="s">
        <v>8252</v>
      </c>
      <c r="J5204" t="str">
        <f>MID(Tabla1[[#This Row],[HORA2]],1,2)</f>
        <v>16</v>
      </c>
      <c r="K5204" t="s">
        <v>96</v>
      </c>
      <c r="L5204" t="s">
        <v>96</v>
      </c>
      <c r="M5204" t="s">
        <v>14867</v>
      </c>
      <c r="N5204" t="s">
        <v>22</v>
      </c>
      <c r="O5204">
        <v>5.55</v>
      </c>
      <c r="P52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1.7999999999999998</v>
      </c>
      <c r="Q5204">
        <f>IF(Tabla1[[#This Row],[SERVICIO]]="COMIDA",3,IF(Tabla1[[#This Row],[SERVICIO]]="CONTROLADO",12,IF(Tabla1[[#This Row],[SERVICIO]]="RÁPIDO",3.75,IF(Tabla1[[#This Row],[SERVICIO]]="NORMAL",2.5,))))</f>
        <v>3.75</v>
      </c>
      <c r="R5204">
        <f>IF(Tabla1[[#This Row],[SERVICIO]]="COMIDA",3.5,IF(Tabla1[[#This Row],[SERVICIO]]="CONTROLADO",8,IF(Tabla1[[#This Row],[SERVICIO]]="RÁPIDO",4.5,IF(Tabla1[[#This Row],[SERVICIO]]="NORMAL",3,))))</f>
        <v>4.5</v>
      </c>
      <c r="S52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4" s="2">
        <f>IF(Tabla1[[#This Row],[KILOMETROS ADICIONALES]]=0,Tabla1[[#This Row],[KILOMETROS]]*Tabla1[[#This Row],[COSTO NORMAL]],Tabla1[[#This Row],[COSTO NORMAL]]*Tabla1[[#This Row],[KILOMETROS HASTA]])</f>
        <v>16.875</v>
      </c>
      <c r="U5204" s="2">
        <f>Tabla1[[#This Row],[KILOMETROS ADICIONALES]]*Tabla1[[#This Row],[COSTO ADICIONAL]]</f>
        <v>0.99</v>
      </c>
      <c r="V5204">
        <v>157.94</v>
      </c>
      <c r="W5204" s="2">
        <f>Tabla1[[#This Row],[COSTO NORMAL2]]+Tabla1[[#This Row],[COSTO ADICIONAL2]]</f>
        <v>17.864999999999998</v>
      </c>
    </row>
    <row r="5205" spans="1:23" x14ac:dyDescent="0.25">
      <c r="A5205" t="s">
        <v>128</v>
      </c>
      <c r="B5205" t="s">
        <v>8253</v>
      </c>
      <c r="C5205" t="s">
        <v>14296</v>
      </c>
      <c r="D5205" t="s">
        <v>13</v>
      </c>
      <c r="E5205" t="s">
        <v>14845</v>
      </c>
      <c r="F5205" t="s">
        <v>14</v>
      </c>
      <c r="G5205" t="s">
        <v>15</v>
      </c>
      <c r="H5205" t="s">
        <v>128</v>
      </c>
      <c r="I5205" t="s">
        <v>6486</v>
      </c>
      <c r="J5205" t="str">
        <f>MID(Tabla1[[#This Row],[HORA2]],1,2)</f>
        <v>16</v>
      </c>
      <c r="K5205" t="s">
        <v>19</v>
      </c>
      <c r="L5205" t="s">
        <v>96</v>
      </c>
      <c r="M5205" t="s">
        <v>14867</v>
      </c>
      <c r="N5205" t="s">
        <v>22</v>
      </c>
      <c r="O5205">
        <v>4.7300000000000004</v>
      </c>
      <c r="P52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0.98000000000000043</v>
      </c>
      <c r="Q5205">
        <f>IF(Tabla1[[#This Row],[SERVICIO]]="COMIDA",3,IF(Tabla1[[#This Row],[SERVICIO]]="CONTROLADO",12,IF(Tabla1[[#This Row],[SERVICIO]]="RÁPIDO",3.75,IF(Tabla1[[#This Row],[SERVICIO]]="NORMAL",2.5,))))</f>
        <v>3.75</v>
      </c>
      <c r="R5205">
        <f>IF(Tabla1[[#This Row],[SERVICIO]]="COMIDA",3.5,IF(Tabla1[[#This Row],[SERVICIO]]="CONTROLADO",8,IF(Tabla1[[#This Row],[SERVICIO]]="RÁPIDO",4.5,IF(Tabla1[[#This Row],[SERVICIO]]="NORMAL",3,))))</f>
        <v>4.5</v>
      </c>
      <c r="S52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5" s="2">
        <f>IF(Tabla1[[#This Row],[KILOMETROS ADICIONALES]]=0,Tabla1[[#This Row],[KILOMETROS]]*Tabla1[[#This Row],[COSTO NORMAL]],Tabla1[[#This Row],[COSTO NORMAL]]*Tabla1[[#This Row],[KILOMETROS HASTA]])</f>
        <v>16.875</v>
      </c>
      <c r="U5205" s="2">
        <f>Tabla1[[#This Row],[KILOMETROS ADICIONALES]]*Tabla1[[#This Row],[COSTO ADICIONAL]]</f>
        <v>0.53900000000000026</v>
      </c>
      <c r="V5205">
        <v>48.53</v>
      </c>
      <c r="W5205" s="2">
        <f>Tabla1[[#This Row],[COSTO NORMAL2]]+Tabla1[[#This Row],[COSTO ADICIONAL2]]</f>
        <v>17.414000000000001</v>
      </c>
    </row>
    <row r="5206" spans="1:23" x14ac:dyDescent="0.25">
      <c r="A5206" t="s">
        <v>128</v>
      </c>
      <c r="B5206" t="s">
        <v>8254</v>
      </c>
      <c r="C5206" t="s">
        <v>14297</v>
      </c>
      <c r="D5206" t="s">
        <v>13</v>
      </c>
      <c r="E5206" t="s">
        <v>14845</v>
      </c>
      <c r="F5206" t="s">
        <v>76</v>
      </c>
      <c r="G5206" t="s">
        <v>69</v>
      </c>
      <c r="H5206" t="s">
        <v>128</v>
      </c>
      <c r="I5206" t="s">
        <v>8255</v>
      </c>
      <c r="J5206" t="str">
        <f>MID(Tabla1[[#This Row],[HORA2]],1,2)</f>
        <v>17</v>
      </c>
      <c r="K5206" t="s">
        <v>78</v>
      </c>
      <c r="L5206" t="s">
        <v>19</v>
      </c>
      <c r="M5206" t="s">
        <v>14867</v>
      </c>
      <c r="N5206" t="s">
        <v>22</v>
      </c>
      <c r="O5206">
        <v>5.39</v>
      </c>
      <c r="P52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1.6399999999999997</v>
      </c>
      <c r="Q5206">
        <f>IF(Tabla1[[#This Row],[SERVICIO]]="COMIDA",3,IF(Tabla1[[#This Row],[SERVICIO]]="CONTROLADO",12,IF(Tabla1[[#This Row],[SERVICIO]]="RÁPIDO",3.75,IF(Tabla1[[#This Row],[SERVICIO]]="NORMAL",2.5,))))</f>
        <v>3.75</v>
      </c>
      <c r="R5206">
        <f>IF(Tabla1[[#This Row],[SERVICIO]]="COMIDA",3.5,IF(Tabla1[[#This Row],[SERVICIO]]="CONTROLADO",8,IF(Tabla1[[#This Row],[SERVICIO]]="RÁPIDO",4.5,IF(Tabla1[[#This Row],[SERVICIO]]="NORMAL",3,))))</f>
        <v>4.5</v>
      </c>
      <c r="S52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6" s="2">
        <f>IF(Tabla1[[#This Row],[KILOMETROS ADICIONALES]]=0,Tabla1[[#This Row],[KILOMETROS]]*Tabla1[[#This Row],[COSTO NORMAL]],Tabla1[[#This Row],[COSTO NORMAL]]*Tabla1[[#This Row],[KILOMETROS HASTA]])</f>
        <v>16.875</v>
      </c>
      <c r="U5206" s="2">
        <f>Tabla1[[#This Row],[KILOMETROS ADICIONALES]]*Tabla1[[#This Row],[COSTO ADICIONAL]]</f>
        <v>0.90199999999999991</v>
      </c>
      <c r="V5206">
        <v>117.02</v>
      </c>
      <c r="W5206" s="2">
        <f>Tabla1[[#This Row],[COSTO NORMAL2]]+Tabla1[[#This Row],[COSTO ADICIONAL2]]</f>
        <v>17.777000000000001</v>
      </c>
    </row>
    <row r="5207" spans="1:23" x14ac:dyDescent="0.25">
      <c r="A5207" t="s">
        <v>128</v>
      </c>
      <c r="B5207" t="s">
        <v>8256</v>
      </c>
      <c r="C5207" t="s">
        <v>14298</v>
      </c>
      <c r="D5207" t="s">
        <v>13</v>
      </c>
      <c r="E5207" t="s">
        <v>14847</v>
      </c>
      <c r="F5207" t="s">
        <v>14</v>
      </c>
      <c r="G5207" t="s">
        <v>15</v>
      </c>
      <c r="H5207" t="s">
        <v>128</v>
      </c>
      <c r="I5207" t="s">
        <v>8257</v>
      </c>
      <c r="J5207" t="str">
        <f>MID(Tabla1[[#This Row],[HORA2]],1,2)</f>
        <v>17</v>
      </c>
      <c r="K5207" t="s">
        <v>19</v>
      </c>
      <c r="L5207" t="s">
        <v>57</v>
      </c>
      <c r="M5207" t="s">
        <v>14867</v>
      </c>
      <c r="N5207" t="s">
        <v>22</v>
      </c>
      <c r="O5207">
        <v>7.68</v>
      </c>
      <c r="P52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4.68</v>
      </c>
      <c r="Q5207">
        <f>IF(Tabla1[[#This Row],[SERVICIO]]="COMIDA",3,IF(Tabla1[[#This Row],[SERVICIO]]="CONTROLADO",12,IF(Tabla1[[#This Row],[SERVICIO]]="RÁPIDO",3.75,IF(Tabla1[[#This Row],[SERVICIO]]="NORMAL",2.5,))))</f>
        <v>3</v>
      </c>
      <c r="R5207">
        <f>IF(Tabla1[[#This Row],[SERVICIO]]="COMIDA",3.5,IF(Tabla1[[#This Row],[SERVICIO]]="CONTROLADO",8,IF(Tabla1[[#This Row],[SERVICIO]]="RÁPIDO",4.5,IF(Tabla1[[#This Row],[SERVICIO]]="NORMAL",3,))))</f>
        <v>3.5</v>
      </c>
      <c r="S5207">
        <f>IF(Tabla1[[#This Row],[SERVICIO]]="COMIDA",0.75,IF(Tabla1[[#This Row],[SERVICIO]]="CONTROLADO",2.65,IF(Tabla1[[#This Row],[SERVICIO]]="RÁPIDO",0.55,IF(Tabla1[[#This Row],[SERVICIO]]="NORMAL",1.2,))))</f>
        <v>0.75</v>
      </c>
      <c r="T5207" s="2">
        <f>IF(Tabla1[[#This Row],[KILOMETROS ADICIONALES]]=0,Tabla1[[#This Row],[KILOMETROS]]*Tabla1[[#This Row],[COSTO NORMAL]],Tabla1[[#This Row],[COSTO NORMAL]]*Tabla1[[#This Row],[KILOMETROS HASTA]])</f>
        <v>10.5</v>
      </c>
      <c r="U5207" s="2">
        <f>Tabla1[[#This Row],[KILOMETROS ADICIONALES]]*Tabla1[[#This Row],[COSTO ADICIONAL]]</f>
        <v>3.51</v>
      </c>
      <c r="V5207">
        <v>70.94</v>
      </c>
      <c r="W5207" s="2">
        <f>Tabla1[[#This Row],[COSTO NORMAL2]]+Tabla1[[#This Row],[COSTO ADICIONAL2]]</f>
        <v>14.01</v>
      </c>
    </row>
    <row r="5208" spans="1:23" x14ac:dyDescent="0.25">
      <c r="A5208" t="s">
        <v>128</v>
      </c>
      <c r="B5208" t="s">
        <v>8258</v>
      </c>
      <c r="C5208" t="s">
        <v>14299</v>
      </c>
      <c r="D5208" t="s">
        <v>13</v>
      </c>
      <c r="E5208" t="s">
        <v>14845</v>
      </c>
      <c r="F5208" t="s">
        <v>76</v>
      </c>
      <c r="G5208" t="s">
        <v>15</v>
      </c>
      <c r="H5208" t="s">
        <v>128</v>
      </c>
      <c r="I5208" t="s">
        <v>8259</v>
      </c>
      <c r="J5208" t="str">
        <f>MID(Tabla1[[#This Row],[HORA2]],1,2)</f>
        <v>18</v>
      </c>
      <c r="K5208" t="s">
        <v>90</v>
      </c>
      <c r="L5208" t="s">
        <v>90</v>
      </c>
      <c r="M5208" t="s">
        <v>14867</v>
      </c>
      <c r="N5208" t="s">
        <v>22</v>
      </c>
      <c r="O5208">
        <v>11.09</v>
      </c>
      <c r="P52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7.34</v>
      </c>
      <c r="Q5208">
        <f>IF(Tabla1[[#This Row],[SERVICIO]]="COMIDA",3,IF(Tabla1[[#This Row],[SERVICIO]]="CONTROLADO",12,IF(Tabla1[[#This Row],[SERVICIO]]="RÁPIDO",3.75,IF(Tabla1[[#This Row],[SERVICIO]]="NORMAL",2.5,))))</f>
        <v>3.75</v>
      </c>
      <c r="R5208">
        <f>IF(Tabla1[[#This Row],[SERVICIO]]="COMIDA",3.5,IF(Tabla1[[#This Row],[SERVICIO]]="CONTROLADO",8,IF(Tabla1[[#This Row],[SERVICIO]]="RÁPIDO",4.5,IF(Tabla1[[#This Row],[SERVICIO]]="NORMAL",3,))))</f>
        <v>4.5</v>
      </c>
      <c r="S52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8" s="2">
        <f>IF(Tabla1[[#This Row],[KILOMETROS ADICIONALES]]=0,Tabla1[[#This Row],[KILOMETROS]]*Tabla1[[#This Row],[COSTO NORMAL]],Tabla1[[#This Row],[COSTO NORMAL]]*Tabla1[[#This Row],[KILOMETROS HASTA]])</f>
        <v>16.875</v>
      </c>
      <c r="U5208" s="2">
        <f>Tabla1[[#This Row],[KILOMETROS ADICIONALES]]*Tabla1[[#This Row],[COSTO ADICIONAL]]</f>
        <v>4.0369999999999999</v>
      </c>
      <c r="V5208">
        <v>177.68</v>
      </c>
      <c r="W5208" s="2">
        <f>Tabla1[[#This Row],[COSTO NORMAL2]]+Tabla1[[#This Row],[COSTO ADICIONAL2]]</f>
        <v>20.911999999999999</v>
      </c>
    </row>
    <row r="5209" spans="1:23" x14ac:dyDescent="0.25">
      <c r="A5209" t="s">
        <v>128</v>
      </c>
      <c r="B5209" t="s">
        <v>8260</v>
      </c>
      <c r="C5209" t="s">
        <v>14300</v>
      </c>
      <c r="D5209" t="s">
        <v>13</v>
      </c>
      <c r="E5209" t="s">
        <v>14845</v>
      </c>
      <c r="F5209" t="s">
        <v>76</v>
      </c>
      <c r="G5209" t="s">
        <v>15</v>
      </c>
      <c r="H5209" t="s">
        <v>128</v>
      </c>
      <c r="I5209" t="s">
        <v>8261</v>
      </c>
      <c r="J5209" t="str">
        <f>MID(Tabla1[[#This Row],[HORA2]],1,2)</f>
        <v>18</v>
      </c>
      <c r="K5209" t="s">
        <v>53</v>
      </c>
      <c r="L5209" t="s">
        <v>149</v>
      </c>
      <c r="M5209" t="s">
        <v>14867</v>
      </c>
      <c r="N5209" t="s">
        <v>22</v>
      </c>
      <c r="O5209">
        <v>17.47</v>
      </c>
      <c r="P52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13.719999999999999</v>
      </c>
      <c r="Q5209">
        <f>IF(Tabla1[[#This Row],[SERVICIO]]="COMIDA",3,IF(Tabla1[[#This Row],[SERVICIO]]="CONTROLADO",12,IF(Tabla1[[#This Row],[SERVICIO]]="RÁPIDO",3.75,IF(Tabla1[[#This Row],[SERVICIO]]="NORMAL",2.5,))))</f>
        <v>3.75</v>
      </c>
      <c r="R5209">
        <f>IF(Tabla1[[#This Row],[SERVICIO]]="COMIDA",3.5,IF(Tabla1[[#This Row],[SERVICIO]]="CONTROLADO",8,IF(Tabla1[[#This Row],[SERVICIO]]="RÁPIDO",4.5,IF(Tabla1[[#This Row],[SERVICIO]]="NORMAL",3,))))</f>
        <v>4.5</v>
      </c>
      <c r="S52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09" s="2">
        <f>IF(Tabla1[[#This Row],[KILOMETROS ADICIONALES]]=0,Tabla1[[#This Row],[KILOMETROS]]*Tabla1[[#This Row],[COSTO NORMAL]],Tabla1[[#This Row],[COSTO NORMAL]]*Tabla1[[#This Row],[KILOMETROS HASTA]])</f>
        <v>16.875</v>
      </c>
      <c r="U5209" s="2">
        <f>Tabla1[[#This Row],[KILOMETROS ADICIONALES]]*Tabla1[[#This Row],[COSTO ADICIONAL]]</f>
        <v>7.5460000000000003</v>
      </c>
      <c r="V5209">
        <v>43.81</v>
      </c>
      <c r="W5209" s="2">
        <f>Tabla1[[#This Row],[COSTO NORMAL2]]+Tabla1[[#This Row],[COSTO ADICIONAL2]]</f>
        <v>24.420999999999999</v>
      </c>
    </row>
    <row r="5210" spans="1:23" x14ac:dyDescent="0.25">
      <c r="A5210" t="s">
        <v>128</v>
      </c>
      <c r="B5210" t="s">
        <v>8262</v>
      </c>
      <c r="C5210" t="s">
        <v>14301</v>
      </c>
      <c r="D5210" t="s">
        <v>13</v>
      </c>
      <c r="E5210" t="s">
        <v>14845</v>
      </c>
      <c r="F5210" t="s">
        <v>76</v>
      </c>
      <c r="G5210" t="s">
        <v>15</v>
      </c>
      <c r="H5210" t="s">
        <v>128</v>
      </c>
      <c r="I5210" t="s">
        <v>29</v>
      </c>
      <c r="J5210" t="str">
        <f>MID(Tabla1[[#This Row],[HORA2]],1,2)</f>
        <v>19</v>
      </c>
      <c r="K5210" t="s">
        <v>53</v>
      </c>
      <c r="L5210" t="s">
        <v>149</v>
      </c>
      <c r="M5210" t="s">
        <v>14867</v>
      </c>
      <c r="N5210" t="s">
        <v>22</v>
      </c>
      <c r="O5210">
        <v>9.7100000000000009</v>
      </c>
      <c r="P52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5.9600000000000009</v>
      </c>
      <c r="Q5210">
        <f>IF(Tabla1[[#This Row],[SERVICIO]]="COMIDA",3,IF(Tabla1[[#This Row],[SERVICIO]]="CONTROLADO",12,IF(Tabla1[[#This Row],[SERVICIO]]="RÁPIDO",3.75,IF(Tabla1[[#This Row],[SERVICIO]]="NORMAL",2.5,))))</f>
        <v>3.75</v>
      </c>
      <c r="R5210">
        <f>IF(Tabla1[[#This Row],[SERVICIO]]="COMIDA",3.5,IF(Tabla1[[#This Row],[SERVICIO]]="CONTROLADO",8,IF(Tabla1[[#This Row],[SERVICIO]]="RÁPIDO",4.5,IF(Tabla1[[#This Row],[SERVICIO]]="NORMAL",3,))))</f>
        <v>4.5</v>
      </c>
      <c r="S52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0" s="2">
        <f>IF(Tabla1[[#This Row],[KILOMETROS ADICIONALES]]=0,Tabla1[[#This Row],[KILOMETROS]]*Tabla1[[#This Row],[COSTO NORMAL]],Tabla1[[#This Row],[COSTO NORMAL]]*Tabla1[[#This Row],[KILOMETROS HASTA]])</f>
        <v>16.875</v>
      </c>
      <c r="U5210" s="2">
        <f>Tabla1[[#This Row],[KILOMETROS ADICIONALES]]*Tabla1[[#This Row],[COSTO ADICIONAL]]</f>
        <v>3.2780000000000009</v>
      </c>
      <c r="V5210">
        <v>179.6</v>
      </c>
      <c r="W5210" s="2">
        <f>Tabla1[[#This Row],[COSTO NORMAL2]]+Tabla1[[#This Row],[COSTO ADICIONAL2]]</f>
        <v>20.153000000000002</v>
      </c>
    </row>
    <row r="5211" spans="1:23" x14ac:dyDescent="0.25">
      <c r="A5211" t="s">
        <v>128</v>
      </c>
      <c r="B5211" t="s">
        <v>8263</v>
      </c>
      <c r="C5211" t="s">
        <v>14302</v>
      </c>
      <c r="D5211" t="s">
        <v>13</v>
      </c>
      <c r="E5211" t="s">
        <v>14845</v>
      </c>
      <c r="F5211" t="s">
        <v>14</v>
      </c>
      <c r="G5211" t="s">
        <v>15</v>
      </c>
      <c r="H5211" t="s">
        <v>128</v>
      </c>
      <c r="I5211" t="s">
        <v>8264</v>
      </c>
      <c r="J5211" t="str">
        <f>MID(Tabla1[[#This Row],[HORA2]],1,2)</f>
        <v>19</v>
      </c>
      <c r="K5211" t="s">
        <v>271</v>
      </c>
      <c r="L5211" t="s">
        <v>271</v>
      </c>
      <c r="M5211" t="s">
        <v>14867</v>
      </c>
      <c r="N5211" t="s">
        <v>22</v>
      </c>
      <c r="O5211">
        <v>19.010000000000002</v>
      </c>
      <c r="P52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15.260000000000002</v>
      </c>
      <c r="Q5211">
        <f>IF(Tabla1[[#This Row],[SERVICIO]]="COMIDA",3,IF(Tabla1[[#This Row],[SERVICIO]]="CONTROLADO",12,IF(Tabla1[[#This Row],[SERVICIO]]="RÁPIDO",3.75,IF(Tabla1[[#This Row],[SERVICIO]]="NORMAL",2.5,))))</f>
        <v>3.75</v>
      </c>
      <c r="R5211">
        <f>IF(Tabla1[[#This Row],[SERVICIO]]="COMIDA",3.5,IF(Tabla1[[#This Row],[SERVICIO]]="CONTROLADO",8,IF(Tabla1[[#This Row],[SERVICIO]]="RÁPIDO",4.5,IF(Tabla1[[#This Row],[SERVICIO]]="NORMAL",3,))))</f>
        <v>4.5</v>
      </c>
      <c r="S52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1" s="2">
        <f>IF(Tabla1[[#This Row],[KILOMETROS ADICIONALES]]=0,Tabla1[[#This Row],[KILOMETROS]]*Tabla1[[#This Row],[COSTO NORMAL]],Tabla1[[#This Row],[COSTO NORMAL]]*Tabla1[[#This Row],[KILOMETROS HASTA]])</f>
        <v>16.875</v>
      </c>
      <c r="U5211" s="2">
        <f>Tabla1[[#This Row],[KILOMETROS ADICIONALES]]*Tabla1[[#This Row],[COSTO ADICIONAL]]</f>
        <v>8.3930000000000007</v>
      </c>
      <c r="V5211">
        <v>51.19</v>
      </c>
      <c r="W5211" s="2">
        <f>Tabla1[[#This Row],[COSTO NORMAL2]]+Tabla1[[#This Row],[COSTO ADICIONAL2]]</f>
        <v>25.268000000000001</v>
      </c>
    </row>
    <row r="5212" spans="1:23" x14ac:dyDescent="0.25">
      <c r="A5212" t="s">
        <v>128</v>
      </c>
      <c r="B5212" t="s">
        <v>8265</v>
      </c>
      <c r="C5212" t="s">
        <v>14303</v>
      </c>
      <c r="D5212" t="s">
        <v>13</v>
      </c>
      <c r="E5212" t="s">
        <v>14847</v>
      </c>
      <c r="F5212" t="s">
        <v>295</v>
      </c>
      <c r="G5212" t="s">
        <v>15</v>
      </c>
      <c r="H5212" t="s">
        <v>128</v>
      </c>
      <c r="I5212" t="s">
        <v>8266</v>
      </c>
      <c r="J5212" t="str">
        <f>MID(Tabla1[[#This Row],[HORA2]],1,2)</f>
        <v>18</v>
      </c>
      <c r="K5212" t="s">
        <v>43</v>
      </c>
      <c r="L5212" t="s">
        <v>153</v>
      </c>
      <c r="M5212" t="s">
        <v>14867</v>
      </c>
      <c r="N5212" t="s">
        <v>22</v>
      </c>
      <c r="O5212">
        <v>15.29</v>
      </c>
      <c r="P52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12.29</v>
      </c>
      <c r="Q5212">
        <f>IF(Tabla1[[#This Row],[SERVICIO]]="COMIDA",3,IF(Tabla1[[#This Row],[SERVICIO]]="CONTROLADO",12,IF(Tabla1[[#This Row],[SERVICIO]]="RÁPIDO",3.75,IF(Tabla1[[#This Row],[SERVICIO]]="NORMAL",2.5,))))</f>
        <v>3</v>
      </c>
      <c r="R5212">
        <f>IF(Tabla1[[#This Row],[SERVICIO]]="COMIDA",3.5,IF(Tabla1[[#This Row],[SERVICIO]]="CONTROLADO",8,IF(Tabla1[[#This Row],[SERVICIO]]="RÁPIDO",4.5,IF(Tabla1[[#This Row],[SERVICIO]]="NORMAL",3,))))</f>
        <v>3.5</v>
      </c>
      <c r="S5212">
        <f>IF(Tabla1[[#This Row],[SERVICIO]]="COMIDA",0.75,IF(Tabla1[[#This Row],[SERVICIO]]="CONTROLADO",2.65,IF(Tabla1[[#This Row],[SERVICIO]]="RÁPIDO",0.55,IF(Tabla1[[#This Row],[SERVICIO]]="NORMAL",1.2,))))</f>
        <v>0.75</v>
      </c>
      <c r="T5212" s="2">
        <f>IF(Tabla1[[#This Row],[KILOMETROS ADICIONALES]]=0,Tabla1[[#This Row],[KILOMETROS]]*Tabla1[[#This Row],[COSTO NORMAL]],Tabla1[[#This Row],[COSTO NORMAL]]*Tabla1[[#This Row],[KILOMETROS HASTA]])</f>
        <v>10.5</v>
      </c>
      <c r="U5212" s="2">
        <f>Tabla1[[#This Row],[KILOMETROS ADICIONALES]]*Tabla1[[#This Row],[COSTO ADICIONAL]]</f>
        <v>9.2174999999999994</v>
      </c>
      <c r="V5212">
        <v>155.58000000000001</v>
      </c>
      <c r="W5212" s="2">
        <f>Tabla1[[#This Row],[COSTO NORMAL2]]+Tabla1[[#This Row],[COSTO ADICIONAL2]]</f>
        <v>19.717500000000001</v>
      </c>
    </row>
    <row r="5213" spans="1:23" x14ac:dyDescent="0.25">
      <c r="A5213" t="s">
        <v>128</v>
      </c>
      <c r="B5213" t="s">
        <v>8267</v>
      </c>
      <c r="C5213" t="s">
        <v>14304</v>
      </c>
      <c r="E5213" t="s">
        <v>14845</v>
      </c>
      <c r="F5213" t="s">
        <v>76</v>
      </c>
      <c r="G5213" t="s">
        <v>15</v>
      </c>
      <c r="H5213" t="s">
        <v>128</v>
      </c>
      <c r="I5213" t="s">
        <v>8268</v>
      </c>
      <c r="J5213" t="str">
        <f>MID(Tabla1[[#This Row],[HORA2]],1,2)</f>
        <v>16</v>
      </c>
      <c r="K5213" t="s">
        <v>43</v>
      </c>
      <c r="L5213" t="s">
        <v>78</v>
      </c>
      <c r="M5213" t="s">
        <v>14867</v>
      </c>
      <c r="N5213" t="s">
        <v>22</v>
      </c>
      <c r="O5213">
        <v>10.96</v>
      </c>
      <c r="P52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7.2100000000000009</v>
      </c>
      <c r="Q5213">
        <f>IF(Tabla1[[#This Row],[SERVICIO]]="COMIDA",3,IF(Tabla1[[#This Row],[SERVICIO]]="CONTROLADO",12,IF(Tabla1[[#This Row],[SERVICIO]]="RÁPIDO",3.75,IF(Tabla1[[#This Row],[SERVICIO]]="NORMAL",2.5,))))</f>
        <v>3.75</v>
      </c>
      <c r="R5213">
        <f>IF(Tabla1[[#This Row],[SERVICIO]]="COMIDA",3.5,IF(Tabla1[[#This Row],[SERVICIO]]="CONTROLADO",8,IF(Tabla1[[#This Row],[SERVICIO]]="RÁPIDO",4.5,IF(Tabla1[[#This Row],[SERVICIO]]="NORMAL",3,))))</f>
        <v>4.5</v>
      </c>
      <c r="S52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3" s="2">
        <f>IF(Tabla1[[#This Row],[KILOMETROS ADICIONALES]]=0,Tabla1[[#This Row],[KILOMETROS]]*Tabla1[[#This Row],[COSTO NORMAL]],Tabla1[[#This Row],[COSTO NORMAL]]*Tabla1[[#This Row],[KILOMETROS HASTA]])</f>
        <v>16.875</v>
      </c>
      <c r="U5213" s="2">
        <f>Tabla1[[#This Row],[KILOMETROS ADICIONALES]]*Tabla1[[#This Row],[COSTO ADICIONAL]]</f>
        <v>3.9655000000000009</v>
      </c>
      <c r="V5213">
        <v>163.56</v>
      </c>
      <c r="W5213" s="2">
        <f>Tabla1[[#This Row],[COSTO NORMAL2]]+Tabla1[[#This Row],[COSTO ADICIONAL2]]</f>
        <v>20.840500000000002</v>
      </c>
    </row>
    <row r="5214" spans="1:23" x14ac:dyDescent="0.25">
      <c r="A5214" t="s">
        <v>128</v>
      </c>
      <c r="B5214" t="s">
        <v>8269</v>
      </c>
      <c r="C5214" t="s">
        <v>14305</v>
      </c>
      <c r="D5214" t="s">
        <v>13</v>
      </c>
      <c r="E5214" t="s">
        <v>14845</v>
      </c>
      <c r="F5214" t="s">
        <v>14</v>
      </c>
      <c r="G5214" t="s">
        <v>15</v>
      </c>
      <c r="H5214" t="s">
        <v>128</v>
      </c>
      <c r="I5214" t="s">
        <v>8270</v>
      </c>
      <c r="J5214" t="str">
        <f>MID(Tabla1[[#This Row],[HORA2]],1,2)</f>
        <v>17</v>
      </c>
      <c r="K5214" t="s">
        <v>90</v>
      </c>
      <c r="L5214" t="s">
        <v>102</v>
      </c>
      <c r="M5214" t="s">
        <v>14867</v>
      </c>
      <c r="N5214" t="s">
        <v>22</v>
      </c>
      <c r="O5214">
        <v>6.7</v>
      </c>
      <c r="P52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2.95</v>
      </c>
      <c r="Q5214">
        <f>IF(Tabla1[[#This Row],[SERVICIO]]="COMIDA",3,IF(Tabla1[[#This Row],[SERVICIO]]="CONTROLADO",12,IF(Tabla1[[#This Row],[SERVICIO]]="RÁPIDO",3.75,IF(Tabla1[[#This Row],[SERVICIO]]="NORMAL",2.5,))))</f>
        <v>3.75</v>
      </c>
      <c r="R5214">
        <f>IF(Tabla1[[#This Row],[SERVICIO]]="COMIDA",3.5,IF(Tabla1[[#This Row],[SERVICIO]]="CONTROLADO",8,IF(Tabla1[[#This Row],[SERVICIO]]="RÁPIDO",4.5,IF(Tabla1[[#This Row],[SERVICIO]]="NORMAL",3,))))</f>
        <v>4.5</v>
      </c>
      <c r="S52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4" s="2">
        <f>IF(Tabla1[[#This Row],[KILOMETROS ADICIONALES]]=0,Tabla1[[#This Row],[KILOMETROS]]*Tabla1[[#This Row],[COSTO NORMAL]],Tabla1[[#This Row],[COSTO NORMAL]]*Tabla1[[#This Row],[KILOMETROS HASTA]])</f>
        <v>16.875</v>
      </c>
      <c r="U5214" s="2">
        <f>Tabla1[[#This Row],[KILOMETROS ADICIONALES]]*Tabla1[[#This Row],[COSTO ADICIONAL]]</f>
        <v>1.6225000000000003</v>
      </c>
      <c r="V5214">
        <v>27.89</v>
      </c>
      <c r="W5214" s="2">
        <f>Tabla1[[#This Row],[COSTO NORMAL2]]+Tabla1[[#This Row],[COSTO ADICIONAL2]]</f>
        <v>18.497499999999999</v>
      </c>
    </row>
    <row r="5215" spans="1:23" x14ac:dyDescent="0.25">
      <c r="A5215" t="s">
        <v>128</v>
      </c>
      <c r="B5215" t="s">
        <v>8271</v>
      </c>
      <c r="C5215" t="s">
        <v>14306</v>
      </c>
      <c r="D5215" t="s">
        <v>13</v>
      </c>
      <c r="E5215" t="s">
        <v>14845</v>
      </c>
      <c r="F5215" t="s">
        <v>14</v>
      </c>
      <c r="G5215" t="s">
        <v>15</v>
      </c>
      <c r="H5215" t="s">
        <v>128</v>
      </c>
      <c r="I5215" t="s">
        <v>8272</v>
      </c>
      <c r="J5215" t="str">
        <f>MID(Tabla1[[#This Row],[HORA2]],1,2)</f>
        <v>16</v>
      </c>
      <c r="K5215" t="s">
        <v>65</v>
      </c>
      <c r="L5215" t="s">
        <v>43</v>
      </c>
      <c r="M5215" t="s">
        <v>14867</v>
      </c>
      <c r="N5215" t="s">
        <v>22</v>
      </c>
      <c r="O5215">
        <v>1.04</v>
      </c>
      <c r="P52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15">
        <f>IF(Tabla1[[#This Row],[SERVICIO]]="COMIDA",3,IF(Tabla1[[#This Row],[SERVICIO]]="CONTROLADO",12,IF(Tabla1[[#This Row],[SERVICIO]]="RÁPIDO",3.75,IF(Tabla1[[#This Row],[SERVICIO]]="NORMAL",2.5,))))</f>
        <v>3.75</v>
      </c>
      <c r="R5215">
        <f>IF(Tabla1[[#This Row],[SERVICIO]]="COMIDA",3.5,IF(Tabla1[[#This Row],[SERVICIO]]="CONTROLADO",8,IF(Tabla1[[#This Row],[SERVICIO]]="RÁPIDO",4.5,IF(Tabla1[[#This Row],[SERVICIO]]="NORMAL",3,))))</f>
        <v>4.5</v>
      </c>
      <c r="S52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5" s="2">
        <f>IF(Tabla1[[#This Row],[KILOMETROS ADICIONALES]]=0,Tabla1[[#This Row],[KILOMETROS]]*Tabla1[[#This Row],[COSTO NORMAL]],Tabla1[[#This Row],[COSTO NORMAL]]*Tabla1[[#This Row],[KILOMETROS HASTA]])</f>
        <v>4.68</v>
      </c>
      <c r="U5215" s="2">
        <f>Tabla1[[#This Row],[KILOMETROS ADICIONALES]]*Tabla1[[#This Row],[COSTO ADICIONAL]]</f>
        <v>0</v>
      </c>
      <c r="V5215">
        <v>90.15</v>
      </c>
      <c r="W5215" s="2">
        <f>Tabla1[[#This Row],[COSTO NORMAL2]]+Tabla1[[#This Row],[COSTO ADICIONAL2]]</f>
        <v>4.68</v>
      </c>
    </row>
    <row r="5216" spans="1:23" x14ac:dyDescent="0.25">
      <c r="A5216" t="s">
        <v>128</v>
      </c>
      <c r="B5216" t="s">
        <v>8273</v>
      </c>
      <c r="C5216" t="s">
        <v>14307</v>
      </c>
      <c r="D5216" t="s">
        <v>13</v>
      </c>
      <c r="E5216" t="s">
        <v>14845</v>
      </c>
      <c r="F5216" t="s">
        <v>295</v>
      </c>
      <c r="G5216" t="s">
        <v>24</v>
      </c>
      <c r="H5216" t="s">
        <v>128</v>
      </c>
      <c r="I5216" t="s">
        <v>8034</v>
      </c>
      <c r="J5216" t="str">
        <f>MID(Tabla1[[#This Row],[HORA2]],1,2)</f>
        <v>18</v>
      </c>
      <c r="K5216" t="s">
        <v>20</v>
      </c>
      <c r="L5216" t="s">
        <v>20</v>
      </c>
      <c r="M5216" t="s">
        <v>14867</v>
      </c>
      <c r="N5216" t="s">
        <v>22</v>
      </c>
      <c r="O5216">
        <v>18.989999999999998</v>
      </c>
      <c r="P52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15.239999999999998</v>
      </c>
      <c r="Q5216">
        <f>IF(Tabla1[[#This Row],[SERVICIO]]="COMIDA",3,IF(Tabla1[[#This Row],[SERVICIO]]="CONTROLADO",12,IF(Tabla1[[#This Row],[SERVICIO]]="RÁPIDO",3.75,IF(Tabla1[[#This Row],[SERVICIO]]="NORMAL",2.5,))))</f>
        <v>3.75</v>
      </c>
      <c r="R5216">
        <f>IF(Tabla1[[#This Row],[SERVICIO]]="COMIDA",3.5,IF(Tabla1[[#This Row],[SERVICIO]]="CONTROLADO",8,IF(Tabla1[[#This Row],[SERVICIO]]="RÁPIDO",4.5,IF(Tabla1[[#This Row],[SERVICIO]]="NORMAL",3,))))</f>
        <v>4.5</v>
      </c>
      <c r="S52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6" s="2">
        <f>IF(Tabla1[[#This Row],[KILOMETROS ADICIONALES]]=0,Tabla1[[#This Row],[KILOMETROS]]*Tabla1[[#This Row],[COSTO NORMAL]],Tabla1[[#This Row],[COSTO NORMAL]]*Tabla1[[#This Row],[KILOMETROS HASTA]])</f>
        <v>16.875</v>
      </c>
      <c r="U5216" s="2">
        <f>Tabla1[[#This Row],[KILOMETROS ADICIONALES]]*Tabla1[[#This Row],[COSTO ADICIONAL]]</f>
        <v>8.3819999999999997</v>
      </c>
      <c r="V5216">
        <v>15.8</v>
      </c>
      <c r="W5216" s="2">
        <f>Tabla1[[#This Row],[COSTO NORMAL2]]+Tabla1[[#This Row],[COSTO ADICIONAL2]]</f>
        <v>25.256999999999998</v>
      </c>
    </row>
    <row r="5217" spans="1:23" x14ac:dyDescent="0.25">
      <c r="A5217" t="s">
        <v>128</v>
      </c>
      <c r="B5217" t="s">
        <v>8274</v>
      </c>
      <c r="C5217" t="s">
        <v>14308</v>
      </c>
      <c r="D5217" t="s">
        <v>13</v>
      </c>
      <c r="E5217" t="s">
        <v>14845</v>
      </c>
      <c r="F5217" t="s">
        <v>14</v>
      </c>
      <c r="G5217" t="s">
        <v>15</v>
      </c>
      <c r="H5217" t="s">
        <v>128</v>
      </c>
      <c r="I5217" t="s">
        <v>8275</v>
      </c>
      <c r="J5217" t="str">
        <f>MID(Tabla1[[#This Row],[HORA2]],1,2)</f>
        <v>17</v>
      </c>
      <c r="K5217" t="s">
        <v>153</v>
      </c>
      <c r="L5217" t="s">
        <v>78</v>
      </c>
      <c r="M5217" t="s">
        <v>14867</v>
      </c>
      <c r="N5217" t="s">
        <v>22</v>
      </c>
      <c r="O5217">
        <v>2.04</v>
      </c>
      <c r="P52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17">
        <f>IF(Tabla1[[#This Row],[SERVICIO]]="COMIDA",3,IF(Tabla1[[#This Row],[SERVICIO]]="CONTROLADO",12,IF(Tabla1[[#This Row],[SERVICIO]]="RÁPIDO",3.75,IF(Tabla1[[#This Row],[SERVICIO]]="NORMAL",2.5,))))</f>
        <v>3.75</v>
      </c>
      <c r="R5217">
        <f>IF(Tabla1[[#This Row],[SERVICIO]]="COMIDA",3.5,IF(Tabla1[[#This Row],[SERVICIO]]="CONTROLADO",8,IF(Tabla1[[#This Row],[SERVICIO]]="RÁPIDO",4.5,IF(Tabla1[[#This Row],[SERVICIO]]="NORMAL",3,))))</f>
        <v>4.5</v>
      </c>
      <c r="S52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7" s="2">
        <f>IF(Tabla1[[#This Row],[KILOMETROS ADICIONALES]]=0,Tabla1[[#This Row],[KILOMETROS]]*Tabla1[[#This Row],[COSTO NORMAL]],Tabla1[[#This Row],[COSTO NORMAL]]*Tabla1[[#This Row],[KILOMETROS HASTA]])</f>
        <v>9.18</v>
      </c>
      <c r="U5217" s="2">
        <f>Tabla1[[#This Row],[KILOMETROS ADICIONALES]]*Tabla1[[#This Row],[COSTO ADICIONAL]]</f>
        <v>0</v>
      </c>
      <c r="V5217">
        <v>118.1</v>
      </c>
      <c r="W5217" s="2">
        <f>Tabla1[[#This Row],[COSTO NORMAL2]]+Tabla1[[#This Row],[COSTO ADICIONAL2]]</f>
        <v>9.18</v>
      </c>
    </row>
    <row r="5218" spans="1:23" x14ac:dyDescent="0.25">
      <c r="A5218" t="s">
        <v>128</v>
      </c>
      <c r="B5218" t="s">
        <v>8276</v>
      </c>
      <c r="C5218" t="s">
        <v>14309</v>
      </c>
      <c r="D5218" t="s">
        <v>13</v>
      </c>
      <c r="E5218" t="s">
        <v>14845</v>
      </c>
      <c r="F5218" t="s">
        <v>76</v>
      </c>
      <c r="G5218" t="s">
        <v>24</v>
      </c>
      <c r="H5218" t="s">
        <v>128</v>
      </c>
      <c r="I5218" t="s">
        <v>8034</v>
      </c>
      <c r="J5218" t="str">
        <f>MID(Tabla1[[#This Row],[HORA2]],1,2)</f>
        <v>18</v>
      </c>
      <c r="K5218" t="s">
        <v>96</v>
      </c>
      <c r="L5218" t="s">
        <v>96</v>
      </c>
      <c r="M5218" t="s">
        <v>14867</v>
      </c>
      <c r="N5218" t="s">
        <v>22</v>
      </c>
      <c r="O5218">
        <v>20.69</v>
      </c>
      <c r="P52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16.940000000000001</v>
      </c>
      <c r="Q5218">
        <f>IF(Tabla1[[#This Row],[SERVICIO]]="COMIDA",3,IF(Tabla1[[#This Row],[SERVICIO]]="CONTROLADO",12,IF(Tabla1[[#This Row],[SERVICIO]]="RÁPIDO",3.75,IF(Tabla1[[#This Row],[SERVICIO]]="NORMAL",2.5,))))</f>
        <v>3.75</v>
      </c>
      <c r="R5218">
        <f>IF(Tabla1[[#This Row],[SERVICIO]]="COMIDA",3.5,IF(Tabla1[[#This Row],[SERVICIO]]="CONTROLADO",8,IF(Tabla1[[#This Row],[SERVICIO]]="RÁPIDO",4.5,IF(Tabla1[[#This Row],[SERVICIO]]="NORMAL",3,))))</f>
        <v>4.5</v>
      </c>
      <c r="S52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8" s="2">
        <f>IF(Tabla1[[#This Row],[KILOMETROS ADICIONALES]]=0,Tabla1[[#This Row],[KILOMETROS]]*Tabla1[[#This Row],[COSTO NORMAL]],Tabla1[[#This Row],[COSTO NORMAL]]*Tabla1[[#This Row],[KILOMETROS HASTA]])</f>
        <v>16.875</v>
      </c>
      <c r="U5218" s="2">
        <f>Tabla1[[#This Row],[KILOMETROS ADICIONALES]]*Tabla1[[#This Row],[COSTO ADICIONAL]]</f>
        <v>9.3170000000000019</v>
      </c>
      <c r="V5218">
        <v>23.81</v>
      </c>
      <c r="W5218" s="2">
        <f>Tabla1[[#This Row],[COSTO NORMAL2]]+Tabla1[[#This Row],[COSTO ADICIONAL2]]</f>
        <v>26.192</v>
      </c>
    </row>
    <row r="5219" spans="1:23" x14ac:dyDescent="0.25">
      <c r="A5219" t="s">
        <v>128</v>
      </c>
      <c r="B5219" t="s">
        <v>8277</v>
      </c>
      <c r="C5219" t="s">
        <v>14310</v>
      </c>
      <c r="D5219" t="s">
        <v>13</v>
      </c>
      <c r="E5219" t="s">
        <v>14845</v>
      </c>
      <c r="F5219" t="s">
        <v>14</v>
      </c>
      <c r="G5219" t="s">
        <v>24</v>
      </c>
      <c r="H5219" t="s">
        <v>128</v>
      </c>
      <c r="I5219" t="s">
        <v>8278</v>
      </c>
      <c r="J5219" t="str">
        <f>MID(Tabla1[[#This Row],[HORA2]],1,2)</f>
        <v>18</v>
      </c>
      <c r="K5219" t="s">
        <v>61</v>
      </c>
      <c r="L5219" t="s">
        <v>19</v>
      </c>
      <c r="M5219" t="s">
        <v>14867</v>
      </c>
      <c r="N5219" t="s">
        <v>22</v>
      </c>
      <c r="O5219">
        <v>10.35</v>
      </c>
      <c r="P52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</v>
      </c>
      <c r="Q5219">
        <f>IF(Tabla1[[#This Row],[SERVICIO]]="COMIDA",3,IF(Tabla1[[#This Row],[SERVICIO]]="CONTROLADO",12,IF(Tabla1[[#This Row],[SERVICIO]]="RÁPIDO",3.75,IF(Tabla1[[#This Row],[SERVICIO]]="NORMAL",2.5,))))</f>
        <v>3.75</v>
      </c>
      <c r="R5219">
        <f>IF(Tabla1[[#This Row],[SERVICIO]]="COMIDA",3.5,IF(Tabla1[[#This Row],[SERVICIO]]="CONTROLADO",8,IF(Tabla1[[#This Row],[SERVICIO]]="RÁPIDO",4.5,IF(Tabla1[[#This Row],[SERVICIO]]="NORMAL",3,))))</f>
        <v>4.5</v>
      </c>
      <c r="S52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19" s="2">
        <f>IF(Tabla1[[#This Row],[KILOMETROS ADICIONALES]]=0,Tabla1[[#This Row],[KILOMETROS]]*Tabla1[[#This Row],[COSTO NORMAL]],Tabla1[[#This Row],[COSTO NORMAL]]*Tabla1[[#This Row],[KILOMETROS HASTA]])</f>
        <v>16.875</v>
      </c>
      <c r="U5219" s="2">
        <f>Tabla1[[#This Row],[KILOMETROS ADICIONALES]]*Tabla1[[#This Row],[COSTO ADICIONAL]]</f>
        <v>3.63</v>
      </c>
      <c r="V5219">
        <v>10.28</v>
      </c>
      <c r="W5219" s="2">
        <f>Tabla1[[#This Row],[COSTO NORMAL2]]+Tabla1[[#This Row],[COSTO ADICIONAL2]]</f>
        <v>20.504999999999999</v>
      </c>
    </row>
    <row r="5220" spans="1:23" x14ac:dyDescent="0.25">
      <c r="A5220" t="s">
        <v>128</v>
      </c>
      <c r="B5220" t="s">
        <v>2931</v>
      </c>
      <c r="C5220" t="s">
        <v>14311</v>
      </c>
      <c r="D5220" t="s">
        <v>13</v>
      </c>
      <c r="E5220" t="s">
        <v>14845</v>
      </c>
      <c r="F5220" t="s">
        <v>14</v>
      </c>
      <c r="G5220" t="s">
        <v>24</v>
      </c>
      <c r="H5220" t="s">
        <v>128</v>
      </c>
      <c r="I5220" t="s">
        <v>8279</v>
      </c>
      <c r="J5220" t="str">
        <f>MID(Tabla1[[#This Row],[HORA2]],1,2)</f>
        <v>19</v>
      </c>
      <c r="K5220" t="s">
        <v>57</v>
      </c>
      <c r="L5220" t="s">
        <v>57</v>
      </c>
      <c r="M5220" t="s">
        <v>14867</v>
      </c>
      <c r="N5220" t="s">
        <v>22</v>
      </c>
      <c r="O5220">
        <v>8.74</v>
      </c>
      <c r="P52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4.99</v>
      </c>
      <c r="Q5220">
        <f>IF(Tabla1[[#This Row],[SERVICIO]]="COMIDA",3,IF(Tabla1[[#This Row],[SERVICIO]]="CONTROLADO",12,IF(Tabla1[[#This Row],[SERVICIO]]="RÁPIDO",3.75,IF(Tabla1[[#This Row],[SERVICIO]]="NORMAL",2.5,))))</f>
        <v>3.75</v>
      </c>
      <c r="R5220">
        <f>IF(Tabla1[[#This Row],[SERVICIO]]="COMIDA",3.5,IF(Tabla1[[#This Row],[SERVICIO]]="CONTROLADO",8,IF(Tabla1[[#This Row],[SERVICIO]]="RÁPIDO",4.5,IF(Tabla1[[#This Row],[SERVICIO]]="NORMAL",3,))))</f>
        <v>4.5</v>
      </c>
      <c r="S52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0" s="2">
        <f>IF(Tabla1[[#This Row],[KILOMETROS ADICIONALES]]=0,Tabla1[[#This Row],[KILOMETROS]]*Tabla1[[#This Row],[COSTO NORMAL]],Tabla1[[#This Row],[COSTO NORMAL]]*Tabla1[[#This Row],[KILOMETROS HASTA]])</f>
        <v>16.875</v>
      </c>
      <c r="U5220" s="2">
        <f>Tabla1[[#This Row],[KILOMETROS ADICIONALES]]*Tabla1[[#This Row],[COSTO ADICIONAL]]</f>
        <v>2.7445000000000004</v>
      </c>
      <c r="V5220">
        <v>154.69</v>
      </c>
      <c r="W5220" s="2">
        <f>Tabla1[[#This Row],[COSTO NORMAL2]]+Tabla1[[#This Row],[COSTO ADICIONAL2]]</f>
        <v>19.619500000000002</v>
      </c>
    </row>
    <row r="5221" spans="1:23" x14ac:dyDescent="0.25">
      <c r="A5221" t="s">
        <v>128</v>
      </c>
      <c r="B5221" t="s">
        <v>8280</v>
      </c>
      <c r="C5221" t="s">
        <v>14312</v>
      </c>
      <c r="E5221" t="s">
        <v>14845</v>
      </c>
      <c r="F5221" t="s">
        <v>76</v>
      </c>
      <c r="G5221" t="s">
        <v>15</v>
      </c>
      <c r="H5221" t="s">
        <v>128</v>
      </c>
      <c r="I5221" t="s">
        <v>8281</v>
      </c>
      <c r="J5221" t="str">
        <f>MID(Tabla1[[#This Row],[HORA2]],1,2)</f>
        <v>18</v>
      </c>
      <c r="K5221" t="s">
        <v>43</v>
      </c>
      <c r="L5221" t="s">
        <v>78</v>
      </c>
      <c r="M5221" t="s">
        <v>14867</v>
      </c>
      <c r="N5221" t="s">
        <v>22</v>
      </c>
      <c r="O5221">
        <v>8.02</v>
      </c>
      <c r="P52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4.2699999999999996</v>
      </c>
      <c r="Q5221">
        <f>IF(Tabla1[[#This Row],[SERVICIO]]="COMIDA",3,IF(Tabla1[[#This Row],[SERVICIO]]="CONTROLADO",12,IF(Tabla1[[#This Row],[SERVICIO]]="RÁPIDO",3.75,IF(Tabla1[[#This Row],[SERVICIO]]="NORMAL",2.5,))))</f>
        <v>3.75</v>
      </c>
      <c r="R5221">
        <f>IF(Tabla1[[#This Row],[SERVICIO]]="COMIDA",3.5,IF(Tabla1[[#This Row],[SERVICIO]]="CONTROLADO",8,IF(Tabla1[[#This Row],[SERVICIO]]="RÁPIDO",4.5,IF(Tabla1[[#This Row],[SERVICIO]]="NORMAL",3,))))</f>
        <v>4.5</v>
      </c>
      <c r="S52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1" s="2">
        <f>IF(Tabla1[[#This Row],[KILOMETROS ADICIONALES]]=0,Tabla1[[#This Row],[KILOMETROS]]*Tabla1[[#This Row],[COSTO NORMAL]],Tabla1[[#This Row],[COSTO NORMAL]]*Tabla1[[#This Row],[KILOMETROS HASTA]])</f>
        <v>16.875</v>
      </c>
      <c r="U5221" s="2">
        <f>Tabla1[[#This Row],[KILOMETROS ADICIONALES]]*Tabla1[[#This Row],[COSTO ADICIONAL]]</f>
        <v>2.3485</v>
      </c>
      <c r="V5221">
        <v>95</v>
      </c>
      <c r="W5221" s="2">
        <f>Tabla1[[#This Row],[COSTO NORMAL2]]+Tabla1[[#This Row],[COSTO ADICIONAL2]]</f>
        <v>19.223500000000001</v>
      </c>
    </row>
    <row r="5222" spans="1:23" x14ac:dyDescent="0.25">
      <c r="A5222" t="s">
        <v>128</v>
      </c>
      <c r="B5222" t="s">
        <v>8282</v>
      </c>
      <c r="C5222" t="s">
        <v>14313</v>
      </c>
      <c r="D5222" t="s">
        <v>13</v>
      </c>
      <c r="E5222" t="s">
        <v>14845</v>
      </c>
      <c r="F5222" t="s">
        <v>76</v>
      </c>
      <c r="G5222" t="s">
        <v>15</v>
      </c>
      <c r="H5222" t="s">
        <v>128</v>
      </c>
      <c r="I5222" t="s">
        <v>8283</v>
      </c>
      <c r="J5222" t="str">
        <f>MID(Tabla1[[#This Row],[HORA2]],1,2)</f>
        <v>19</v>
      </c>
      <c r="K5222" t="s">
        <v>20</v>
      </c>
      <c r="L5222" t="s">
        <v>20</v>
      </c>
      <c r="M5222" t="s">
        <v>14867</v>
      </c>
      <c r="N5222" t="s">
        <v>22</v>
      </c>
      <c r="O5222">
        <v>6.78</v>
      </c>
      <c r="P52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3.0300000000000002</v>
      </c>
      <c r="Q5222">
        <f>IF(Tabla1[[#This Row],[SERVICIO]]="COMIDA",3,IF(Tabla1[[#This Row],[SERVICIO]]="CONTROLADO",12,IF(Tabla1[[#This Row],[SERVICIO]]="RÁPIDO",3.75,IF(Tabla1[[#This Row],[SERVICIO]]="NORMAL",2.5,))))</f>
        <v>3.75</v>
      </c>
      <c r="R5222">
        <f>IF(Tabla1[[#This Row],[SERVICIO]]="COMIDA",3.5,IF(Tabla1[[#This Row],[SERVICIO]]="CONTROLADO",8,IF(Tabla1[[#This Row],[SERVICIO]]="RÁPIDO",4.5,IF(Tabla1[[#This Row],[SERVICIO]]="NORMAL",3,))))</f>
        <v>4.5</v>
      </c>
      <c r="S52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2" s="2">
        <f>IF(Tabla1[[#This Row],[KILOMETROS ADICIONALES]]=0,Tabla1[[#This Row],[KILOMETROS]]*Tabla1[[#This Row],[COSTO NORMAL]],Tabla1[[#This Row],[COSTO NORMAL]]*Tabla1[[#This Row],[KILOMETROS HASTA]])</f>
        <v>16.875</v>
      </c>
      <c r="U5222" s="2">
        <f>Tabla1[[#This Row],[KILOMETROS ADICIONALES]]*Tabla1[[#This Row],[COSTO ADICIONAL]]</f>
        <v>1.6665000000000003</v>
      </c>
      <c r="V5222">
        <v>166.98</v>
      </c>
      <c r="W5222" s="2">
        <f>Tabla1[[#This Row],[COSTO NORMAL2]]+Tabla1[[#This Row],[COSTO ADICIONAL2]]</f>
        <v>18.541499999999999</v>
      </c>
    </row>
    <row r="5223" spans="1:23" x14ac:dyDescent="0.25">
      <c r="A5223" t="s">
        <v>128</v>
      </c>
      <c r="B5223" t="s">
        <v>507</v>
      </c>
      <c r="C5223" t="s">
        <v>14314</v>
      </c>
      <c r="D5223" t="s">
        <v>13</v>
      </c>
      <c r="E5223" t="s">
        <v>14845</v>
      </c>
      <c r="F5223" t="s">
        <v>14</v>
      </c>
      <c r="G5223" t="s">
        <v>15</v>
      </c>
      <c r="H5223" t="s">
        <v>128</v>
      </c>
      <c r="I5223" t="s">
        <v>8284</v>
      </c>
      <c r="J5223" t="str">
        <f>MID(Tabla1[[#This Row],[HORA2]],1,2)</f>
        <v>17</v>
      </c>
      <c r="K5223" t="s">
        <v>44</v>
      </c>
      <c r="L5223" t="s">
        <v>44</v>
      </c>
      <c r="M5223" t="s">
        <v>14867</v>
      </c>
      <c r="N5223" t="s">
        <v>22</v>
      </c>
      <c r="O5223">
        <v>10.61</v>
      </c>
      <c r="P52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6.8599999999999994</v>
      </c>
      <c r="Q5223">
        <f>IF(Tabla1[[#This Row],[SERVICIO]]="COMIDA",3,IF(Tabla1[[#This Row],[SERVICIO]]="CONTROLADO",12,IF(Tabla1[[#This Row],[SERVICIO]]="RÁPIDO",3.75,IF(Tabla1[[#This Row],[SERVICIO]]="NORMAL",2.5,))))</f>
        <v>3.75</v>
      </c>
      <c r="R5223">
        <f>IF(Tabla1[[#This Row],[SERVICIO]]="COMIDA",3.5,IF(Tabla1[[#This Row],[SERVICIO]]="CONTROLADO",8,IF(Tabla1[[#This Row],[SERVICIO]]="RÁPIDO",4.5,IF(Tabla1[[#This Row],[SERVICIO]]="NORMAL",3,))))</f>
        <v>4.5</v>
      </c>
      <c r="S52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3" s="2">
        <f>IF(Tabla1[[#This Row],[KILOMETROS ADICIONALES]]=0,Tabla1[[#This Row],[KILOMETROS]]*Tabla1[[#This Row],[COSTO NORMAL]],Tabla1[[#This Row],[COSTO NORMAL]]*Tabla1[[#This Row],[KILOMETROS HASTA]])</f>
        <v>16.875</v>
      </c>
      <c r="U5223" s="2">
        <f>Tabla1[[#This Row],[KILOMETROS ADICIONALES]]*Tabla1[[#This Row],[COSTO ADICIONAL]]</f>
        <v>3.7730000000000001</v>
      </c>
      <c r="V5223">
        <v>144.34</v>
      </c>
      <c r="W5223" s="2">
        <f>Tabla1[[#This Row],[COSTO NORMAL2]]+Tabla1[[#This Row],[COSTO ADICIONAL2]]</f>
        <v>20.648</v>
      </c>
    </row>
    <row r="5224" spans="1:23" x14ac:dyDescent="0.25">
      <c r="A5224" t="s">
        <v>128</v>
      </c>
      <c r="B5224" t="s">
        <v>8285</v>
      </c>
      <c r="C5224" t="s">
        <v>14315</v>
      </c>
      <c r="D5224" t="s">
        <v>13</v>
      </c>
      <c r="E5224" t="s">
        <v>14845</v>
      </c>
      <c r="F5224" t="s">
        <v>14</v>
      </c>
      <c r="G5224" t="s">
        <v>15</v>
      </c>
      <c r="H5224" t="s">
        <v>128</v>
      </c>
      <c r="I5224" t="s">
        <v>789</v>
      </c>
      <c r="J5224" t="str">
        <f>MID(Tabla1[[#This Row],[HORA2]],1,2)</f>
        <v>19</v>
      </c>
      <c r="K5224" t="s">
        <v>271</v>
      </c>
      <c r="L5224" t="s">
        <v>271</v>
      </c>
      <c r="M5224" t="s">
        <v>14867</v>
      </c>
      <c r="N5224" t="s">
        <v>22</v>
      </c>
      <c r="O5224">
        <v>5.47</v>
      </c>
      <c r="P52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1.7199999999999998</v>
      </c>
      <c r="Q5224">
        <f>IF(Tabla1[[#This Row],[SERVICIO]]="COMIDA",3,IF(Tabla1[[#This Row],[SERVICIO]]="CONTROLADO",12,IF(Tabla1[[#This Row],[SERVICIO]]="RÁPIDO",3.75,IF(Tabla1[[#This Row],[SERVICIO]]="NORMAL",2.5,))))</f>
        <v>3.75</v>
      </c>
      <c r="R5224">
        <f>IF(Tabla1[[#This Row],[SERVICIO]]="COMIDA",3.5,IF(Tabla1[[#This Row],[SERVICIO]]="CONTROLADO",8,IF(Tabla1[[#This Row],[SERVICIO]]="RÁPIDO",4.5,IF(Tabla1[[#This Row],[SERVICIO]]="NORMAL",3,))))</f>
        <v>4.5</v>
      </c>
      <c r="S52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4" s="2">
        <f>IF(Tabla1[[#This Row],[KILOMETROS ADICIONALES]]=0,Tabla1[[#This Row],[KILOMETROS]]*Tabla1[[#This Row],[COSTO NORMAL]],Tabla1[[#This Row],[COSTO NORMAL]]*Tabla1[[#This Row],[KILOMETROS HASTA]])</f>
        <v>16.875</v>
      </c>
      <c r="U5224" s="2">
        <f>Tabla1[[#This Row],[KILOMETROS ADICIONALES]]*Tabla1[[#This Row],[COSTO ADICIONAL]]</f>
        <v>0.94599999999999995</v>
      </c>
      <c r="V5224">
        <v>71.39</v>
      </c>
      <c r="W5224" s="2">
        <f>Tabla1[[#This Row],[COSTO NORMAL2]]+Tabla1[[#This Row],[COSTO ADICIONAL2]]</f>
        <v>17.821000000000002</v>
      </c>
    </row>
    <row r="5225" spans="1:23" x14ac:dyDescent="0.25">
      <c r="A5225" t="s">
        <v>128</v>
      </c>
      <c r="B5225" t="s">
        <v>8286</v>
      </c>
      <c r="C5225" t="s">
        <v>14316</v>
      </c>
      <c r="D5225" t="s">
        <v>13</v>
      </c>
      <c r="E5225" t="s">
        <v>14847</v>
      </c>
      <c r="F5225" t="s">
        <v>14</v>
      </c>
      <c r="G5225" t="s">
        <v>15</v>
      </c>
      <c r="H5225" t="s">
        <v>128</v>
      </c>
      <c r="I5225" t="s">
        <v>8287</v>
      </c>
      <c r="J5225" t="str">
        <f>MID(Tabla1[[#This Row],[HORA2]],1,2)</f>
        <v>18</v>
      </c>
      <c r="K5225" t="s">
        <v>43</v>
      </c>
      <c r="L5225" t="s">
        <v>102</v>
      </c>
      <c r="M5225" t="s">
        <v>14867</v>
      </c>
      <c r="N5225" t="s">
        <v>22</v>
      </c>
      <c r="O5225">
        <v>6.31</v>
      </c>
      <c r="P52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3.3099999999999996</v>
      </c>
      <c r="Q5225">
        <f>IF(Tabla1[[#This Row],[SERVICIO]]="COMIDA",3,IF(Tabla1[[#This Row],[SERVICIO]]="CONTROLADO",12,IF(Tabla1[[#This Row],[SERVICIO]]="RÁPIDO",3.75,IF(Tabla1[[#This Row],[SERVICIO]]="NORMAL",2.5,))))</f>
        <v>3</v>
      </c>
      <c r="R5225">
        <f>IF(Tabla1[[#This Row],[SERVICIO]]="COMIDA",3.5,IF(Tabla1[[#This Row],[SERVICIO]]="CONTROLADO",8,IF(Tabla1[[#This Row],[SERVICIO]]="RÁPIDO",4.5,IF(Tabla1[[#This Row],[SERVICIO]]="NORMAL",3,))))</f>
        <v>3.5</v>
      </c>
      <c r="S5225">
        <f>IF(Tabla1[[#This Row],[SERVICIO]]="COMIDA",0.75,IF(Tabla1[[#This Row],[SERVICIO]]="CONTROLADO",2.65,IF(Tabla1[[#This Row],[SERVICIO]]="RÁPIDO",0.55,IF(Tabla1[[#This Row],[SERVICIO]]="NORMAL",1.2,))))</f>
        <v>0.75</v>
      </c>
      <c r="T5225" s="2">
        <f>IF(Tabla1[[#This Row],[KILOMETROS ADICIONALES]]=0,Tabla1[[#This Row],[KILOMETROS]]*Tabla1[[#This Row],[COSTO NORMAL]],Tabla1[[#This Row],[COSTO NORMAL]]*Tabla1[[#This Row],[KILOMETROS HASTA]])</f>
        <v>10.5</v>
      </c>
      <c r="U5225" s="2">
        <f>Tabla1[[#This Row],[KILOMETROS ADICIONALES]]*Tabla1[[#This Row],[COSTO ADICIONAL]]</f>
        <v>2.4824999999999999</v>
      </c>
      <c r="V5225">
        <v>179.34</v>
      </c>
      <c r="W5225" s="2">
        <f>Tabla1[[#This Row],[COSTO NORMAL2]]+Tabla1[[#This Row],[COSTO ADICIONAL2]]</f>
        <v>12.9825</v>
      </c>
    </row>
    <row r="5226" spans="1:23" x14ac:dyDescent="0.25">
      <c r="A5226" t="s">
        <v>128</v>
      </c>
      <c r="B5226" t="s">
        <v>986</v>
      </c>
      <c r="C5226" t="s">
        <v>14317</v>
      </c>
      <c r="D5226" t="s">
        <v>13</v>
      </c>
      <c r="E5226" t="s">
        <v>14845</v>
      </c>
      <c r="F5226" t="s">
        <v>14</v>
      </c>
      <c r="G5226" t="s">
        <v>15</v>
      </c>
      <c r="H5226" t="s">
        <v>128</v>
      </c>
      <c r="I5226" t="s">
        <v>8288</v>
      </c>
      <c r="J5226" t="str">
        <f>MID(Tabla1[[#This Row],[HORA2]],1,2)</f>
        <v>19</v>
      </c>
      <c r="K5226" t="s">
        <v>271</v>
      </c>
      <c r="L5226" t="s">
        <v>271</v>
      </c>
      <c r="M5226" t="s">
        <v>14867</v>
      </c>
      <c r="N5226" t="s">
        <v>22</v>
      </c>
      <c r="O5226">
        <v>8.9600000000000009</v>
      </c>
      <c r="P52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5.2100000000000009</v>
      </c>
      <c r="Q5226">
        <f>IF(Tabla1[[#This Row],[SERVICIO]]="COMIDA",3,IF(Tabla1[[#This Row],[SERVICIO]]="CONTROLADO",12,IF(Tabla1[[#This Row],[SERVICIO]]="RÁPIDO",3.75,IF(Tabla1[[#This Row],[SERVICIO]]="NORMAL",2.5,))))</f>
        <v>3.75</v>
      </c>
      <c r="R5226">
        <f>IF(Tabla1[[#This Row],[SERVICIO]]="COMIDA",3.5,IF(Tabla1[[#This Row],[SERVICIO]]="CONTROLADO",8,IF(Tabla1[[#This Row],[SERVICIO]]="RÁPIDO",4.5,IF(Tabla1[[#This Row],[SERVICIO]]="NORMAL",3,))))</f>
        <v>4.5</v>
      </c>
      <c r="S52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6" s="2">
        <f>IF(Tabla1[[#This Row],[KILOMETROS ADICIONALES]]=0,Tabla1[[#This Row],[KILOMETROS]]*Tabla1[[#This Row],[COSTO NORMAL]],Tabla1[[#This Row],[COSTO NORMAL]]*Tabla1[[#This Row],[KILOMETROS HASTA]])</f>
        <v>16.875</v>
      </c>
      <c r="U5226" s="2">
        <f>Tabla1[[#This Row],[KILOMETROS ADICIONALES]]*Tabla1[[#This Row],[COSTO ADICIONAL]]</f>
        <v>2.8655000000000008</v>
      </c>
      <c r="V5226">
        <v>160.28</v>
      </c>
      <c r="W5226" s="2">
        <f>Tabla1[[#This Row],[COSTO NORMAL2]]+Tabla1[[#This Row],[COSTO ADICIONAL2]]</f>
        <v>19.740500000000001</v>
      </c>
    </row>
    <row r="5227" spans="1:23" x14ac:dyDescent="0.25">
      <c r="A5227" t="s">
        <v>128</v>
      </c>
      <c r="B5227" t="s">
        <v>8289</v>
      </c>
      <c r="C5227" t="s">
        <v>14318</v>
      </c>
      <c r="D5227" t="s">
        <v>13</v>
      </c>
      <c r="E5227" t="s">
        <v>14845</v>
      </c>
      <c r="F5227" t="s">
        <v>14</v>
      </c>
      <c r="G5227" t="s">
        <v>15</v>
      </c>
      <c r="H5227" t="s">
        <v>128</v>
      </c>
      <c r="I5227" t="s">
        <v>8290</v>
      </c>
      <c r="J5227" t="str">
        <f>MID(Tabla1[[#This Row],[HORA2]],1,2)</f>
        <v>18</v>
      </c>
      <c r="K5227" t="s">
        <v>110</v>
      </c>
      <c r="L5227" t="s">
        <v>110</v>
      </c>
      <c r="M5227" t="s">
        <v>14867</v>
      </c>
      <c r="N5227" t="s">
        <v>22</v>
      </c>
      <c r="O5227">
        <v>4.4800000000000004</v>
      </c>
      <c r="P52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0.73000000000000043</v>
      </c>
      <c r="Q5227">
        <f>IF(Tabla1[[#This Row],[SERVICIO]]="COMIDA",3,IF(Tabla1[[#This Row],[SERVICIO]]="CONTROLADO",12,IF(Tabla1[[#This Row],[SERVICIO]]="RÁPIDO",3.75,IF(Tabla1[[#This Row],[SERVICIO]]="NORMAL",2.5,))))</f>
        <v>3.75</v>
      </c>
      <c r="R5227">
        <f>IF(Tabla1[[#This Row],[SERVICIO]]="COMIDA",3.5,IF(Tabla1[[#This Row],[SERVICIO]]="CONTROLADO",8,IF(Tabla1[[#This Row],[SERVICIO]]="RÁPIDO",4.5,IF(Tabla1[[#This Row],[SERVICIO]]="NORMAL",3,))))</f>
        <v>4.5</v>
      </c>
      <c r="S52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7" s="2">
        <f>IF(Tabla1[[#This Row],[KILOMETROS ADICIONALES]]=0,Tabla1[[#This Row],[KILOMETROS]]*Tabla1[[#This Row],[COSTO NORMAL]],Tabla1[[#This Row],[COSTO NORMAL]]*Tabla1[[#This Row],[KILOMETROS HASTA]])</f>
        <v>16.875</v>
      </c>
      <c r="U5227" s="2">
        <f>Tabla1[[#This Row],[KILOMETROS ADICIONALES]]*Tabla1[[#This Row],[COSTO ADICIONAL]]</f>
        <v>0.40150000000000025</v>
      </c>
      <c r="V5227">
        <v>2.0699999999999998</v>
      </c>
      <c r="W5227" s="2">
        <f>Tabla1[[#This Row],[COSTO NORMAL2]]+Tabla1[[#This Row],[COSTO ADICIONAL2]]</f>
        <v>17.276499999999999</v>
      </c>
    </row>
    <row r="5228" spans="1:23" x14ac:dyDescent="0.25">
      <c r="A5228" t="s">
        <v>128</v>
      </c>
      <c r="B5228" t="s">
        <v>8291</v>
      </c>
      <c r="C5228" t="s">
        <v>14319</v>
      </c>
      <c r="D5228" t="s">
        <v>13</v>
      </c>
      <c r="E5228" t="s">
        <v>14845</v>
      </c>
      <c r="F5228" t="s">
        <v>14</v>
      </c>
      <c r="G5228" t="s">
        <v>15</v>
      </c>
      <c r="H5228" t="s">
        <v>128</v>
      </c>
      <c r="I5228" t="s">
        <v>8292</v>
      </c>
      <c r="J5228" t="str">
        <f>MID(Tabla1[[#This Row],[HORA2]],1,2)</f>
        <v>18</v>
      </c>
      <c r="K5228" t="s">
        <v>44</v>
      </c>
      <c r="L5228" t="s">
        <v>44</v>
      </c>
      <c r="M5228" t="s">
        <v>14867</v>
      </c>
      <c r="N5228" t="s">
        <v>22</v>
      </c>
      <c r="O5228">
        <v>10.24</v>
      </c>
      <c r="P52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6.49</v>
      </c>
      <c r="Q5228">
        <f>IF(Tabla1[[#This Row],[SERVICIO]]="COMIDA",3,IF(Tabla1[[#This Row],[SERVICIO]]="CONTROLADO",12,IF(Tabla1[[#This Row],[SERVICIO]]="RÁPIDO",3.75,IF(Tabla1[[#This Row],[SERVICIO]]="NORMAL",2.5,))))</f>
        <v>3.75</v>
      </c>
      <c r="R5228">
        <f>IF(Tabla1[[#This Row],[SERVICIO]]="COMIDA",3.5,IF(Tabla1[[#This Row],[SERVICIO]]="CONTROLADO",8,IF(Tabla1[[#This Row],[SERVICIO]]="RÁPIDO",4.5,IF(Tabla1[[#This Row],[SERVICIO]]="NORMAL",3,))))</f>
        <v>4.5</v>
      </c>
      <c r="S52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8" s="2">
        <f>IF(Tabla1[[#This Row],[KILOMETROS ADICIONALES]]=0,Tabla1[[#This Row],[KILOMETROS]]*Tabla1[[#This Row],[COSTO NORMAL]],Tabla1[[#This Row],[COSTO NORMAL]]*Tabla1[[#This Row],[KILOMETROS HASTA]])</f>
        <v>16.875</v>
      </c>
      <c r="U5228" s="2">
        <f>Tabla1[[#This Row],[KILOMETROS ADICIONALES]]*Tabla1[[#This Row],[COSTO ADICIONAL]]</f>
        <v>3.5695000000000006</v>
      </c>
      <c r="V5228">
        <v>191.06</v>
      </c>
      <c r="W5228" s="2">
        <f>Tabla1[[#This Row],[COSTO NORMAL2]]+Tabla1[[#This Row],[COSTO ADICIONAL2]]</f>
        <v>20.444500000000001</v>
      </c>
    </row>
    <row r="5229" spans="1:23" x14ac:dyDescent="0.25">
      <c r="A5229" t="s">
        <v>128</v>
      </c>
      <c r="B5229" t="s">
        <v>8293</v>
      </c>
      <c r="C5229" t="s">
        <v>14320</v>
      </c>
      <c r="D5229" t="s">
        <v>13</v>
      </c>
      <c r="E5229" t="s">
        <v>14845</v>
      </c>
      <c r="F5229" t="s">
        <v>14</v>
      </c>
      <c r="G5229" t="s">
        <v>69</v>
      </c>
      <c r="H5229" t="s">
        <v>128</v>
      </c>
      <c r="I5229" t="s">
        <v>8294</v>
      </c>
      <c r="J5229" t="str">
        <f>MID(Tabla1[[#This Row],[HORA2]],1,2)</f>
        <v>17</v>
      </c>
      <c r="K5229" t="s">
        <v>153</v>
      </c>
      <c r="L5229" t="s">
        <v>153</v>
      </c>
      <c r="M5229" t="s">
        <v>14867</v>
      </c>
      <c r="N5229" t="s">
        <v>22</v>
      </c>
      <c r="O5229">
        <v>6.71</v>
      </c>
      <c r="P52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2.96</v>
      </c>
      <c r="Q5229">
        <f>IF(Tabla1[[#This Row],[SERVICIO]]="COMIDA",3,IF(Tabla1[[#This Row],[SERVICIO]]="CONTROLADO",12,IF(Tabla1[[#This Row],[SERVICIO]]="RÁPIDO",3.75,IF(Tabla1[[#This Row],[SERVICIO]]="NORMAL",2.5,))))</f>
        <v>3.75</v>
      </c>
      <c r="R5229">
        <f>IF(Tabla1[[#This Row],[SERVICIO]]="COMIDA",3.5,IF(Tabla1[[#This Row],[SERVICIO]]="CONTROLADO",8,IF(Tabla1[[#This Row],[SERVICIO]]="RÁPIDO",4.5,IF(Tabla1[[#This Row],[SERVICIO]]="NORMAL",3,))))</f>
        <v>4.5</v>
      </c>
      <c r="S52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29" s="2">
        <f>IF(Tabla1[[#This Row],[KILOMETROS ADICIONALES]]=0,Tabla1[[#This Row],[KILOMETROS]]*Tabla1[[#This Row],[COSTO NORMAL]],Tabla1[[#This Row],[COSTO NORMAL]]*Tabla1[[#This Row],[KILOMETROS HASTA]])</f>
        <v>16.875</v>
      </c>
      <c r="U5229" s="2">
        <f>Tabla1[[#This Row],[KILOMETROS ADICIONALES]]*Tabla1[[#This Row],[COSTO ADICIONAL]]</f>
        <v>1.6280000000000001</v>
      </c>
      <c r="V5229">
        <v>68.7</v>
      </c>
      <c r="W5229" s="2">
        <f>Tabla1[[#This Row],[COSTO NORMAL2]]+Tabla1[[#This Row],[COSTO ADICIONAL2]]</f>
        <v>18.503</v>
      </c>
    </row>
    <row r="5230" spans="1:23" x14ac:dyDescent="0.25">
      <c r="A5230" t="s">
        <v>128</v>
      </c>
      <c r="B5230" t="s">
        <v>8295</v>
      </c>
      <c r="C5230" t="s">
        <v>14321</v>
      </c>
      <c r="D5230" t="s">
        <v>13</v>
      </c>
      <c r="E5230" t="s">
        <v>14845</v>
      </c>
      <c r="F5230" t="s">
        <v>14</v>
      </c>
      <c r="G5230" t="s">
        <v>15</v>
      </c>
      <c r="H5230" t="s">
        <v>128</v>
      </c>
      <c r="I5230" t="s">
        <v>8296</v>
      </c>
      <c r="J5230" t="str">
        <f>MID(Tabla1[[#This Row],[HORA2]],1,2)</f>
        <v>17</v>
      </c>
      <c r="K5230" t="s">
        <v>26</v>
      </c>
      <c r="L5230" t="s">
        <v>90</v>
      </c>
      <c r="M5230" t="s">
        <v>14867</v>
      </c>
      <c r="N5230" t="s">
        <v>22</v>
      </c>
      <c r="O5230">
        <v>18.260000000000002</v>
      </c>
      <c r="P52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5230">
        <f>IF(Tabla1[[#This Row],[SERVICIO]]="COMIDA",3,IF(Tabla1[[#This Row],[SERVICIO]]="CONTROLADO",12,IF(Tabla1[[#This Row],[SERVICIO]]="RÁPIDO",3.75,IF(Tabla1[[#This Row],[SERVICIO]]="NORMAL",2.5,))))</f>
        <v>3.75</v>
      </c>
      <c r="R5230">
        <f>IF(Tabla1[[#This Row],[SERVICIO]]="COMIDA",3.5,IF(Tabla1[[#This Row],[SERVICIO]]="CONTROLADO",8,IF(Tabla1[[#This Row],[SERVICIO]]="RÁPIDO",4.5,IF(Tabla1[[#This Row],[SERVICIO]]="NORMAL",3,))))</f>
        <v>4.5</v>
      </c>
      <c r="S52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0" s="2">
        <f>IF(Tabla1[[#This Row],[KILOMETROS ADICIONALES]]=0,Tabla1[[#This Row],[KILOMETROS]]*Tabla1[[#This Row],[COSTO NORMAL]],Tabla1[[#This Row],[COSTO NORMAL]]*Tabla1[[#This Row],[KILOMETROS HASTA]])</f>
        <v>16.875</v>
      </c>
      <c r="U5230" s="2">
        <f>Tabla1[[#This Row],[KILOMETROS ADICIONALES]]*Tabla1[[#This Row],[COSTO ADICIONAL]]</f>
        <v>7.9805000000000019</v>
      </c>
      <c r="V5230">
        <v>90.34</v>
      </c>
      <c r="W5230" s="2">
        <f>Tabla1[[#This Row],[COSTO NORMAL2]]+Tabla1[[#This Row],[COSTO ADICIONAL2]]</f>
        <v>24.855500000000003</v>
      </c>
    </row>
    <row r="5231" spans="1:23" x14ac:dyDescent="0.25">
      <c r="A5231" t="s">
        <v>128</v>
      </c>
      <c r="B5231" t="s">
        <v>6257</v>
      </c>
      <c r="C5231" t="s">
        <v>14322</v>
      </c>
      <c r="D5231" t="s">
        <v>13</v>
      </c>
      <c r="E5231" t="s">
        <v>14845</v>
      </c>
      <c r="F5231" t="s">
        <v>14</v>
      </c>
      <c r="G5231" t="s">
        <v>69</v>
      </c>
      <c r="H5231" t="s">
        <v>128</v>
      </c>
      <c r="I5231" t="s">
        <v>2399</v>
      </c>
      <c r="J5231" t="str">
        <f>MID(Tabla1[[#This Row],[HORA2]],1,2)</f>
        <v>18</v>
      </c>
      <c r="K5231" t="s">
        <v>78</v>
      </c>
      <c r="L5231" t="s">
        <v>78</v>
      </c>
      <c r="M5231" t="s">
        <v>14867</v>
      </c>
      <c r="N5231" t="s">
        <v>22</v>
      </c>
      <c r="O5231">
        <v>3.01</v>
      </c>
      <c r="P52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31">
        <f>IF(Tabla1[[#This Row],[SERVICIO]]="COMIDA",3,IF(Tabla1[[#This Row],[SERVICIO]]="CONTROLADO",12,IF(Tabla1[[#This Row],[SERVICIO]]="RÁPIDO",3.75,IF(Tabla1[[#This Row],[SERVICIO]]="NORMAL",2.5,))))</f>
        <v>3.75</v>
      </c>
      <c r="R5231">
        <f>IF(Tabla1[[#This Row],[SERVICIO]]="COMIDA",3.5,IF(Tabla1[[#This Row],[SERVICIO]]="CONTROLADO",8,IF(Tabla1[[#This Row],[SERVICIO]]="RÁPIDO",4.5,IF(Tabla1[[#This Row],[SERVICIO]]="NORMAL",3,))))</f>
        <v>4.5</v>
      </c>
      <c r="S52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1" s="2">
        <f>IF(Tabla1[[#This Row],[KILOMETROS ADICIONALES]]=0,Tabla1[[#This Row],[KILOMETROS]]*Tabla1[[#This Row],[COSTO NORMAL]],Tabla1[[#This Row],[COSTO NORMAL]]*Tabla1[[#This Row],[KILOMETROS HASTA]])</f>
        <v>13.544999999999998</v>
      </c>
      <c r="U5231" s="2">
        <f>Tabla1[[#This Row],[KILOMETROS ADICIONALES]]*Tabla1[[#This Row],[COSTO ADICIONAL]]</f>
        <v>0</v>
      </c>
      <c r="V5231">
        <v>226.01</v>
      </c>
      <c r="W5231" s="2">
        <f>Tabla1[[#This Row],[COSTO NORMAL2]]+Tabla1[[#This Row],[COSTO ADICIONAL2]]</f>
        <v>13.544999999999998</v>
      </c>
    </row>
    <row r="5232" spans="1:23" x14ac:dyDescent="0.25">
      <c r="A5232" t="s">
        <v>128</v>
      </c>
      <c r="B5232" t="s">
        <v>8297</v>
      </c>
      <c r="C5232" t="s">
        <v>14323</v>
      </c>
      <c r="D5232" t="s">
        <v>13</v>
      </c>
      <c r="E5232" t="s">
        <v>14847</v>
      </c>
      <c r="F5232" t="s">
        <v>14</v>
      </c>
      <c r="G5232" t="s">
        <v>15</v>
      </c>
      <c r="H5232" t="s">
        <v>128</v>
      </c>
      <c r="I5232" t="s">
        <v>8298</v>
      </c>
      <c r="J5232" t="str">
        <f>MID(Tabla1[[#This Row],[HORA2]],1,2)</f>
        <v>17</v>
      </c>
      <c r="K5232" t="s">
        <v>19</v>
      </c>
      <c r="L5232" t="s">
        <v>102</v>
      </c>
      <c r="M5232" t="s">
        <v>14867</v>
      </c>
      <c r="N5232" t="s">
        <v>22</v>
      </c>
      <c r="O5232">
        <v>11.15</v>
      </c>
      <c r="P52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8.15</v>
      </c>
      <c r="Q5232">
        <f>IF(Tabla1[[#This Row],[SERVICIO]]="COMIDA",3,IF(Tabla1[[#This Row],[SERVICIO]]="CONTROLADO",12,IF(Tabla1[[#This Row],[SERVICIO]]="RÁPIDO",3.75,IF(Tabla1[[#This Row],[SERVICIO]]="NORMAL",2.5,))))</f>
        <v>3</v>
      </c>
      <c r="R5232">
        <f>IF(Tabla1[[#This Row],[SERVICIO]]="COMIDA",3.5,IF(Tabla1[[#This Row],[SERVICIO]]="CONTROLADO",8,IF(Tabla1[[#This Row],[SERVICIO]]="RÁPIDO",4.5,IF(Tabla1[[#This Row],[SERVICIO]]="NORMAL",3,))))</f>
        <v>3.5</v>
      </c>
      <c r="S5232">
        <f>IF(Tabla1[[#This Row],[SERVICIO]]="COMIDA",0.75,IF(Tabla1[[#This Row],[SERVICIO]]="CONTROLADO",2.65,IF(Tabla1[[#This Row],[SERVICIO]]="RÁPIDO",0.55,IF(Tabla1[[#This Row],[SERVICIO]]="NORMAL",1.2,))))</f>
        <v>0.75</v>
      </c>
      <c r="T5232" s="2">
        <f>IF(Tabla1[[#This Row],[KILOMETROS ADICIONALES]]=0,Tabla1[[#This Row],[KILOMETROS]]*Tabla1[[#This Row],[COSTO NORMAL]],Tabla1[[#This Row],[COSTO NORMAL]]*Tabla1[[#This Row],[KILOMETROS HASTA]])</f>
        <v>10.5</v>
      </c>
      <c r="U5232" s="2">
        <f>Tabla1[[#This Row],[KILOMETROS ADICIONALES]]*Tabla1[[#This Row],[COSTO ADICIONAL]]</f>
        <v>6.1125000000000007</v>
      </c>
      <c r="V5232">
        <v>237.77</v>
      </c>
      <c r="W5232" s="2">
        <f>Tabla1[[#This Row],[COSTO NORMAL2]]+Tabla1[[#This Row],[COSTO ADICIONAL2]]</f>
        <v>16.612500000000001</v>
      </c>
    </row>
    <row r="5233" spans="1:23" x14ac:dyDescent="0.25">
      <c r="A5233" t="s">
        <v>128</v>
      </c>
      <c r="B5233" t="s">
        <v>8299</v>
      </c>
      <c r="C5233" t="s">
        <v>14324</v>
      </c>
      <c r="D5233" t="s">
        <v>13</v>
      </c>
      <c r="E5233" t="s">
        <v>14845</v>
      </c>
      <c r="F5233" t="s">
        <v>14</v>
      </c>
      <c r="G5233" t="s">
        <v>15</v>
      </c>
      <c r="H5233" t="s">
        <v>128</v>
      </c>
      <c r="I5233" t="s">
        <v>8300</v>
      </c>
      <c r="J5233" t="str">
        <f>MID(Tabla1[[#This Row],[HORA2]],1,2)</f>
        <v>20</v>
      </c>
      <c r="K5233" t="s">
        <v>94</v>
      </c>
      <c r="L5233" t="s">
        <v>19</v>
      </c>
      <c r="M5233" t="s">
        <v>14867</v>
      </c>
      <c r="N5233" t="s">
        <v>22</v>
      </c>
      <c r="O5233">
        <v>16.22</v>
      </c>
      <c r="P52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12.469999999999999</v>
      </c>
      <c r="Q5233">
        <f>IF(Tabla1[[#This Row],[SERVICIO]]="COMIDA",3,IF(Tabla1[[#This Row],[SERVICIO]]="CONTROLADO",12,IF(Tabla1[[#This Row],[SERVICIO]]="RÁPIDO",3.75,IF(Tabla1[[#This Row],[SERVICIO]]="NORMAL",2.5,))))</f>
        <v>3.75</v>
      </c>
      <c r="R5233">
        <f>IF(Tabla1[[#This Row],[SERVICIO]]="COMIDA",3.5,IF(Tabla1[[#This Row],[SERVICIO]]="CONTROLADO",8,IF(Tabla1[[#This Row],[SERVICIO]]="RÁPIDO",4.5,IF(Tabla1[[#This Row],[SERVICIO]]="NORMAL",3,))))</f>
        <v>4.5</v>
      </c>
      <c r="S52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3" s="2">
        <f>IF(Tabla1[[#This Row],[KILOMETROS ADICIONALES]]=0,Tabla1[[#This Row],[KILOMETROS]]*Tabla1[[#This Row],[COSTO NORMAL]],Tabla1[[#This Row],[COSTO NORMAL]]*Tabla1[[#This Row],[KILOMETROS HASTA]])</f>
        <v>16.875</v>
      </c>
      <c r="U5233" s="2">
        <f>Tabla1[[#This Row],[KILOMETROS ADICIONALES]]*Tabla1[[#This Row],[COSTO ADICIONAL]]</f>
        <v>6.8585000000000003</v>
      </c>
      <c r="V5233">
        <v>233.34</v>
      </c>
      <c r="W5233" s="2">
        <f>Tabla1[[#This Row],[COSTO NORMAL2]]+Tabla1[[#This Row],[COSTO ADICIONAL2]]</f>
        <v>23.733499999999999</v>
      </c>
    </row>
    <row r="5234" spans="1:23" x14ac:dyDescent="0.25">
      <c r="A5234" t="s">
        <v>128</v>
      </c>
      <c r="B5234" t="s">
        <v>6243</v>
      </c>
      <c r="C5234" t="s">
        <v>14325</v>
      </c>
      <c r="D5234" t="s">
        <v>13</v>
      </c>
      <c r="E5234" t="s">
        <v>14845</v>
      </c>
      <c r="F5234" t="s">
        <v>14</v>
      </c>
      <c r="G5234" t="s">
        <v>15</v>
      </c>
      <c r="H5234" t="s">
        <v>128</v>
      </c>
      <c r="I5234" t="s">
        <v>8301</v>
      </c>
      <c r="J5234" t="str">
        <f>MID(Tabla1[[#This Row],[HORA2]],1,2)</f>
        <v>18</v>
      </c>
      <c r="K5234" t="s">
        <v>19</v>
      </c>
      <c r="L5234" t="s">
        <v>65</v>
      </c>
      <c r="M5234" t="s">
        <v>14867</v>
      </c>
      <c r="N5234" t="s">
        <v>22</v>
      </c>
      <c r="O5234">
        <v>18.399999999999999</v>
      </c>
      <c r="P52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14.649999999999999</v>
      </c>
      <c r="Q5234">
        <f>IF(Tabla1[[#This Row],[SERVICIO]]="COMIDA",3,IF(Tabla1[[#This Row],[SERVICIO]]="CONTROLADO",12,IF(Tabla1[[#This Row],[SERVICIO]]="RÁPIDO",3.75,IF(Tabla1[[#This Row],[SERVICIO]]="NORMAL",2.5,))))</f>
        <v>3.75</v>
      </c>
      <c r="R5234">
        <f>IF(Tabla1[[#This Row],[SERVICIO]]="COMIDA",3.5,IF(Tabla1[[#This Row],[SERVICIO]]="CONTROLADO",8,IF(Tabla1[[#This Row],[SERVICIO]]="RÁPIDO",4.5,IF(Tabla1[[#This Row],[SERVICIO]]="NORMAL",3,))))</f>
        <v>4.5</v>
      </c>
      <c r="S52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4" s="2">
        <f>IF(Tabla1[[#This Row],[KILOMETROS ADICIONALES]]=0,Tabla1[[#This Row],[KILOMETROS]]*Tabla1[[#This Row],[COSTO NORMAL]],Tabla1[[#This Row],[COSTO NORMAL]]*Tabla1[[#This Row],[KILOMETROS HASTA]])</f>
        <v>16.875</v>
      </c>
      <c r="U5234" s="2">
        <f>Tabla1[[#This Row],[KILOMETROS ADICIONALES]]*Tabla1[[#This Row],[COSTO ADICIONAL]]</f>
        <v>8.0574999999999992</v>
      </c>
      <c r="V5234">
        <v>184.17</v>
      </c>
      <c r="W5234" s="2">
        <f>Tabla1[[#This Row],[COSTO NORMAL2]]+Tabla1[[#This Row],[COSTO ADICIONAL2]]</f>
        <v>24.932499999999997</v>
      </c>
    </row>
    <row r="5235" spans="1:23" x14ac:dyDescent="0.25">
      <c r="A5235" t="s">
        <v>128</v>
      </c>
      <c r="B5235" t="s">
        <v>8302</v>
      </c>
      <c r="C5235" t="s">
        <v>14326</v>
      </c>
      <c r="D5235" t="s">
        <v>13</v>
      </c>
      <c r="E5235" t="s">
        <v>14845</v>
      </c>
      <c r="F5235" t="s">
        <v>14</v>
      </c>
      <c r="G5235" t="s">
        <v>15</v>
      </c>
      <c r="H5235" t="s">
        <v>128</v>
      </c>
      <c r="I5235" t="s">
        <v>8303</v>
      </c>
      <c r="J5235" t="str">
        <f>MID(Tabla1[[#This Row],[HORA2]],1,2)</f>
        <v>18</v>
      </c>
      <c r="K5235" t="s">
        <v>49</v>
      </c>
      <c r="L5235" t="s">
        <v>43</v>
      </c>
      <c r="M5235" t="s">
        <v>14867</v>
      </c>
      <c r="N5235" t="s">
        <v>22</v>
      </c>
      <c r="O5235">
        <v>13.53</v>
      </c>
      <c r="P52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9.7799999999999994</v>
      </c>
      <c r="Q5235">
        <f>IF(Tabla1[[#This Row],[SERVICIO]]="COMIDA",3,IF(Tabla1[[#This Row],[SERVICIO]]="CONTROLADO",12,IF(Tabla1[[#This Row],[SERVICIO]]="RÁPIDO",3.75,IF(Tabla1[[#This Row],[SERVICIO]]="NORMAL",2.5,))))</f>
        <v>3.75</v>
      </c>
      <c r="R5235">
        <f>IF(Tabla1[[#This Row],[SERVICIO]]="COMIDA",3.5,IF(Tabla1[[#This Row],[SERVICIO]]="CONTROLADO",8,IF(Tabla1[[#This Row],[SERVICIO]]="RÁPIDO",4.5,IF(Tabla1[[#This Row],[SERVICIO]]="NORMAL",3,))))</f>
        <v>4.5</v>
      </c>
      <c r="S52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5" s="2">
        <f>IF(Tabla1[[#This Row],[KILOMETROS ADICIONALES]]=0,Tabla1[[#This Row],[KILOMETROS]]*Tabla1[[#This Row],[COSTO NORMAL]],Tabla1[[#This Row],[COSTO NORMAL]]*Tabla1[[#This Row],[KILOMETROS HASTA]])</f>
        <v>16.875</v>
      </c>
      <c r="U5235" s="2">
        <f>Tabla1[[#This Row],[KILOMETROS ADICIONALES]]*Tabla1[[#This Row],[COSTO ADICIONAL]]</f>
        <v>5.3790000000000004</v>
      </c>
      <c r="V5235">
        <v>16.89</v>
      </c>
      <c r="W5235" s="2">
        <f>Tabla1[[#This Row],[COSTO NORMAL2]]+Tabla1[[#This Row],[COSTO ADICIONAL2]]</f>
        <v>22.254000000000001</v>
      </c>
    </row>
    <row r="5236" spans="1:23" x14ac:dyDescent="0.25">
      <c r="A5236" t="s">
        <v>128</v>
      </c>
      <c r="B5236" t="s">
        <v>8304</v>
      </c>
      <c r="C5236" t="s">
        <v>14327</v>
      </c>
      <c r="D5236" t="s">
        <v>13</v>
      </c>
      <c r="E5236" t="s">
        <v>14845</v>
      </c>
      <c r="F5236" t="s">
        <v>14</v>
      </c>
      <c r="G5236" t="s">
        <v>24</v>
      </c>
      <c r="H5236" t="s">
        <v>128</v>
      </c>
      <c r="I5236" t="s">
        <v>8305</v>
      </c>
      <c r="J5236" t="str">
        <f>MID(Tabla1[[#This Row],[HORA2]],1,2)</f>
        <v>18</v>
      </c>
      <c r="K5236" t="s">
        <v>20</v>
      </c>
      <c r="L5236" t="s">
        <v>125</v>
      </c>
      <c r="M5236" t="s">
        <v>14867</v>
      </c>
      <c r="N5236" t="s">
        <v>22</v>
      </c>
      <c r="O5236">
        <v>6.11</v>
      </c>
      <c r="P52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2.3600000000000003</v>
      </c>
      <c r="Q5236">
        <f>IF(Tabla1[[#This Row],[SERVICIO]]="COMIDA",3,IF(Tabla1[[#This Row],[SERVICIO]]="CONTROLADO",12,IF(Tabla1[[#This Row],[SERVICIO]]="RÁPIDO",3.75,IF(Tabla1[[#This Row],[SERVICIO]]="NORMAL",2.5,))))</f>
        <v>3.75</v>
      </c>
      <c r="R5236">
        <f>IF(Tabla1[[#This Row],[SERVICIO]]="COMIDA",3.5,IF(Tabla1[[#This Row],[SERVICIO]]="CONTROLADO",8,IF(Tabla1[[#This Row],[SERVICIO]]="RÁPIDO",4.5,IF(Tabla1[[#This Row],[SERVICIO]]="NORMAL",3,))))</f>
        <v>4.5</v>
      </c>
      <c r="S52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6" s="2">
        <f>IF(Tabla1[[#This Row],[KILOMETROS ADICIONALES]]=0,Tabla1[[#This Row],[KILOMETROS]]*Tabla1[[#This Row],[COSTO NORMAL]],Tabla1[[#This Row],[COSTO NORMAL]]*Tabla1[[#This Row],[KILOMETROS HASTA]])</f>
        <v>16.875</v>
      </c>
      <c r="U5236" s="2">
        <f>Tabla1[[#This Row],[KILOMETROS ADICIONALES]]*Tabla1[[#This Row],[COSTO ADICIONAL]]</f>
        <v>1.2980000000000003</v>
      </c>
      <c r="V5236">
        <v>248.83</v>
      </c>
      <c r="W5236" s="2">
        <f>Tabla1[[#This Row],[COSTO NORMAL2]]+Tabla1[[#This Row],[COSTO ADICIONAL2]]</f>
        <v>18.173000000000002</v>
      </c>
    </row>
    <row r="5237" spans="1:23" x14ac:dyDescent="0.25">
      <c r="A5237" t="s">
        <v>128</v>
      </c>
      <c r="B5237" t="s">
        <v>8306</v>
      </c>
      <c r="C5237" t="s">
        <v>14328</v>
      </c>
      <c r="D5237" t="s">
        <v>13</v>
      </c>
      <c r="E5237" t="s">
        <v>14845</v>
      </c>
      <c r="F5237" t="s">
        <v>14</v>
      </c>
      <c r="G5237" t="s">
        <v>15</v>
      </c>
      <c r="H5237" t="s">
        <v>128</v>
      </c>
      <c r="I5237" t="s">
        <v>8307</v>
      </c>
      <c r="J5237" t="str">
        <f>MID(Tabla1[[#This Row],[HORA2]],1,2)</f>
        <v>19</v>
      </c>
      <c r="K5237" t="s">
        <v>44</v>
      </c>
      <c r="L5237" t="s">
        <v>19</v>
      </c>
      <c r="M5237" t="s">
        <v>14867</v>
      </c>
      <c r="N5237" t="s">
        <v>22</v>
      </c>
      <c r="O5237">
        <v>19.64</v>
      </c>
      <c r="P52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15.89</v>
      </c>
      <c r="Q5237">
        <f>IF(Tabla1[[#This Row],[SERVICIO]]="COMIDA",3,IF(Tabla1[[#This Row],[SERVICIO]]="CONTROLADO",12,IF(Tabla1[[#This Row],[SERVICIO]]="RÁPIDO",3.75,IF(Tabla1[[#This Row],[SERVICIO]]="NORMAL",2.5,))))</f>
        <v>3.75</v>
      </c>
      <c r="R5237">
        <f>IF(Tabla1[[#This Row],[SERVICIO]]="COMIDA",3.5,IF(Tabla1[[#This Row],[SERVICIO]]="CONTROLADO",8,IF(Tabla1[[#This Row],[SERVICIO]]="RÁPIDO",4.5,IF(Tabla1[[#This Row],[SERVICIO]]="NORMAL",3,))))</f>
        <v>4.5</v>
      </c>
      <c r="S52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7" s="2">
        <f>IF(Tabla1[[#This Row],[KILOMETROS ADICIONALES]]=0,Tabla1[[#This Row],[KILOMETROS]]*Tabla1[[#This Row],[COSTO NORMAL]],Tabla1[[#This Row],[COSTO NORMAL]]*Tabla1[[#This Row],[KILOMETROS HASTA]])</f>
        <v>16.875</v>
      </c>
      <c r="U5237" s="2">
        <f>Tabla1[[#This Row],[KILOMETROS ADICIONALES]]*Tabla1[[#This Row],[COSTO ADICIONAL]]</f>
        <v>8.7395000000000014</v>
      </c>
      <c r="V5237">
        <v>84.71</v>
      </c>
      <c r="W5237" s="2">
        <f>Tabla1[[#This Row],[COSTO NORMAL2]]+Tabla1[[#This Row],[COSTO ADICIONAL2]]</f>
        <v>25.6145</v>
      </c>
    </row>
    <row r="5238" spans="1:23" x14ac:dyDescent="0.25">
      <c r="A5238" t="s">
        <v>128</v>
      </c>
      <c r="B5238" t="s">
        <v>2452</v>
      </c>
      <c r="C5238" t="s">
        <v>14329</v>
      </c>
      <c r="D5238" t="s">
        <v>13</v>
      </c>
      <c r="E5238" t="s">
        <v>14845</v>
      </c>
      <c r="F5238" t="s">
        <v>14</v>
      </c>
      <c r="G5238" t="s">
        <v>69</v>
      </c>
      <c r="H5238" t="s">
        <v>128</v>
      </c>
      <c r="I5238" t="s">
        <v>8308</v>
      </c>
      <c r="J5238" t="str">
        <f>MID(Tabla1[[#This Row],[HORA2]],1,2)</f>
        <v>19</v>
      </c>
      <c r="K5238" t="s">
        <v>31</v>
      </c>
      <c r="L5238" t="s">
        <v>149</v>
      </c>
      <c r="M5238" t="s">
        <v>14867</v>
      </c>
      <c r="N5238" t="s">
        <v>22</v>
      </c>
      <c r="O5238">
        <v>4.05</v>
      </c>
      <c r="P52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0.29999999999999982</v>
      </c>
      <c r="Q5238">
        <f>IF(Tabla1[[#This Row],[SERVICIO]]="COMIDA",3,IF(Tabla1[[#This Row],[SERVICIO]]="CONTROLADO",12,IF(Tabla1[[#This Row],[SERVICIO]]="RÁPIDO",3.75,IF(Tabla1[[#This Row],[SERVICIO]]="NORMAL",2.5,))))</f>
        <v>3.75</v>
      </c>
      <c r="R5238">
        <f>IF(Tabla1[[#This Row],[SERVICIO]]="COMIDA",3.5,IF(Tabla1[[#This Row],[SERVICIO]]="CONTROLADO",8,IF(Tabla1[[#This Row],[SERVICIO]]="RÁPIDO",4.5,IF(Tabla1[[#This Row],[SERVICIO]]="NORMAL",3,))))</f>
        <v>4.5</v>
      </c>
      <c r="S52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8" s="2">
        <f>IF(Tabla1[[#This Row],[KILOMETROS ADICIONALES]]=0,Tabla1[[#This Row],[KILOMETROS]]*Tabla1[[#This Row],[COSTO NORMAL]],Tabla1[[#This Row],[COSTO NORMAL]]*Tabla1[[#This Row],[KILOMETROS HASTA]])</f>
        <v>16.875</v>
      </c>
      <c r="U5238" s="2">
        <f>Tabla1[[#This Row],[KILOMETROS ADICIONALES]]*Tabla1[[#This Row],[COSTO ADICIONAL]]</f>
        <v>0.16499999999999992</v>
      </c>
      <c r="V5238">
        <v>57.72</v>
      </c>
      <c r="W5238" s="2">
        <f>Tabla1[[#This Row],[COSTO NORMAL2]]+Tabla1[[#This Row],[COSTO ADICIONAL2]]</f>
        <v>17.04</v>
      </c>
    </row>
    <row r="5239" spans="1:23" x14ac:dyDescent="0.25">
      <c r="A5239" t="s">
        <v>128</v>
      </c>
      <c r="B5239" t="s">
        <v>8309</v>
      </c>
      <c r="C5239" t="s">
        <v>14330</v>
      </c>
      <c r="D5239" t="s">
        <v>13</v>
      </c>
      <c r="E5239" t="s">
        <v>14845</v>
      </c>
      <c r="F5239" t="s">
        <v>14</v>
      </c>
      <c r="G5239" t="s">
        <v>24</v>
      </c>
      <c r="H5239" t="s">
        <v>128</v>
      </c>
      <c r="I5239" t="s">
        <v>8310</v>
      </c>
      <c r="J5239" t="str">
        <f>MID(Tabla1[[#This Row],[HORA2]],1,2)</f>
        <v>17</v>
      </c>
      <c r="K5239" t="s">
        <v>79</v>
      </c>
      <c r="L5239" t="s">
        <v>79</v>
      </c>
      <c r="M5239" t="s">
        <v>14867</v>
      </c>
      <c r="N5239" t="s">
        <v>22</v>
      </c>
      <c r="O5239">
        <v>8.35</v>
      </c>
      <c r="P52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4.5999999999999996</v>
      </c>
      <c r="Q5239">
        <f>IF(Tabla1[[#This Row],[SERVICIO]]="COMIDA",3,IF(Tabla1[[#This Row],[SERVICIO]]="CONTROLADO",12,IF(Tabla1[[#This Row],[SERVICIO]]="RÁPIDO",3.75,IF(Tabla1[[#This Row],[SERVICIO]]="NORMAL",2.5,))))</f>
        <v>3.75</v>
      </c>
      <c r="R5239">
        <f>IF(Tabla1[[#This Row],[SERVICIO]]="COMIDA",3.5,IF(Tabla1[[#This Row],[SERVICIO]]="CONTROLADO",8,IF(Tabla1[[#This Row],[SERVICIO]]="RÁPIDO",4.5,IF(Tabla1[[#This Row],[SERVICIO]]="NORMAL",3,))))</f>
        <v>4.5</v>
      </c>
      <c r="S52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39" s="2">
        <f>IF(Tabla1[[#This Row],[KILOMETROS ADICIONALES]]=0,Tabla1[[#This Row],[KILOMETROS]]*Tabla1[[#This Row],[COSTO NORMAL]],Tabla1[[#This Row],[COSTO NORMAL]]*Tabla1[[#This Row],[KILOMETROS HASTA]])</f>
        <v>16.875</v>
      </c>
      <c r="U5239" s="2">
        <f>Tabla1[[#This Row],[KILOMETROS ADICIONALES]]*Tabla1[[#This Row],[COSTO ADICIONAL]]</f>
        <v>2.5299999999999998</v>
      </c>
      <c r="V5239">
        <v>11.9</v>
      </c>
      <c r="W5239" s="2">
        <f>Tabla1[[#This Row],[COSTO NORMAL2]]+Tabla1[[#This Row],[COSTO ADICIONAL2]]</f>
        <v>19.405000000000001</v>
      </c>
    </row>
    <row r="5240" spans="1:23" x14ac:dyDescent="0.25">
      <c r="A5240" t="s">
        <v>128</v>
      </c>
      <c r="B5240" t="s">
        <v>8311</v>
      </c>
      <c r="C5240" t="s">
        <v>14331</v>
      </c>
      <c r="D5240" t="s">
        <v>13</v>
      </c>
      <c r="E5240" t="s">
        <v>14845</v>
      </c>
      <c r="F5240" t="s">
        <v>76</v>
      </c>
      <c r="G5240" t="s">
        <v>24</v>
      </c>
      <c r="H5240" t="s">
        <v>128</v>
      </c>
      <c r="I5240" t="s">
        <v>8310</v>
      </c>
      <c r="J5240" t="str">
        <f>MID(Tabla1[[#This Row],[HORA2]],1,2)</f>
        <v>17</v>
      </c>
      <c r="K5240" t="s">
        <v>79</v>
      </c>
      <c r="L5240" t="s">
        <v>79</v>
      </c>
      <c r="M5240" t="s">
        <v>14867</v>
      </c>
      <c r="N5240" t="s">
        <v>22</v>
      </c>
      <c r="O5240">
        <v>12.42</v>
      </c>
      <c r="P52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8.67</v>
      </c>
      <c r="Q5240">
        <f>IF(Tabla1[[#This Row],[SERVICIO]]="COMIDA",3,IF(Tabla1[[#This Row],[SERVICIO]]="CONTROLADO",12,IF(Tabla1[[#This Row],[SERVICIO]]="RÁPIDO",3.75,IF(Tabla1[[#This Row],[SERVICIO]]="NORMAL",2.5,))))</f>
        <v>3.75</v>
      </c>
      <c r="R5240">
        <f>IF(Tabla1[[#This Row],[SERVICIO]]="COMIDA",3.5,IF(Tabla1[[#This Row],[SERVICIO]]="CONTROLADO",8,IF(Tabla1[[#This Row],[SERVICIO]]="RÁPIDO",4.5,IF(Tabla1[[#This Row],[SERVICIO]]="NORMAL",3,))))</f>
        <v>4.5</v>
      </c>
      <c r="S52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0" s="2">
        <f>IF(Tabla1[[#This Row],[KILOMETROS ADICIONALES]]=0,Tabla1[[#This Row],[KILOMETROS]]*Tabla1[[#This Row],[COSTO NORMAL]],Tabla1[[#This Row],[COSTO NORMAL]]*Tabla1[[#This Row],[KILOMETROS HASTA]])</f>
        <v>16.875</v>
      </c>
      <c r="U5240" s="2">
        <f>Tabla1[[#This Row],[KILOMETROS ADICIONALES]]*Tabla1[[#This Row],[COSTO ADICIONAL]]</f>
        <v>4.7685000000000004</v>
      </c>
      <c r="V5240">
        <v>225.85</v>
      </c>
      <c r="W5240" s="2">
        <f>Tabla1[[#This Row],[COSTO NORMAL2]]+Tabla1[[#This Row],[COSTO ADICIONAL2]]</f>
        <v>21.6435</v>
      </c>
    </row>
    <row r="5241" spans="1:23" x14ac:dyDescent="0.25">
      <c r="A5241" t="s">
        <v>128</v>
      </c>
      <c r="B5241" t="s">
        <v>8312</v>
      </c>
      <c r="C5241" t="s">
        <v>14332</v>
      </c>
      <c r="D5241" t="s">
        <v>13</v>
      </c>
      <c r="E5241" t="s">
        <v>14845</v>
      </c>
      <c r="F5241" t="s">
        <v>14</v>
      </c>
      <c r="G5241" t="s">
        <v>24</v>
      </c>
      <c r="H5241" t="s">
        <v>128</v>
      </c>
      <c r="I5241" t="s">
        <v>8313</v>
      </c>
      <c r="J5241" t="str">
        <f>MID(Tabla1[[#This Row],[HORA2]],1,2)</f>
        <v>17</v>
      </c>
      <c r="K5241" t="s">
        <v>43</v>
      </c>
      <c r="L5241" t="s">
        <v>43</v>
      </c>
      <c r="M5241" t="s">
        <v>14867</v>
      </c>
      <c r="N5241" t="s">
        <v>22</v>
      </c>
      <c r="O5241">
        <v>13.57</v>
      </c>
      <c r="P52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5241">
        <f>IF(Tabla1[[#This Row],[SERVICIO]]="COMIDA",3,IF(Tabla1[[#This Row],[SERVICIO]]="CONTROLADO",12,IF(Tabla1[[#This Row],[SERVICIO]]="RÁPIDO",3.75,IF(Tabla1[[#This Row],[SERVICIO]]="NORMAL",2.5,))))</f>
        <v>3.75</v>
      </c>
      <c r="R5241">
        <f>IF(Tabla1[[#This Row],[SERVICIO]]="COMIDA",3.5,IF(Tabla1[[#This Row],[SERVICIO]]="CONTROLADO",8,IF(Tabla1[[#This Row],[SERVICIO]]="RÁPIDO",4.5,IF(Tabla1[[#This Row],[SERVICIO]]="NORMAL",3,))))</f>
        <v>4.5</v>
      </c>
      <c r="S52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1" s="2">
        <f>IF(Tabla1[[#This Row],[KILOMETROS ADICIONALES]]=0,Tabla1[[#This Row],[KILOMETROS]]*Tabla1[[#This Row],[COSTO NORMAL]],Tabla1[[#This Row],[COSTO NORMAL]]*Tabla1[[#This Row],[KILOMETROS HASTA]])</f>
        <v>16.875</v>
      </c>
      <c r="U5241" s="2">
        <f>Tabla1[[#This Row],[KILOMETROS ADICIONALES]]*Tabla1[[#This Row],[COSTO ADICIONAL]]</f>
        <v>5.4010000000000007</v>
      </c>
      <c r="V5241">
        <v>68.569999999999993</v>
      </c>
      <c r="W5241" s="2">
        <f>Tabla1[[#This Row],[COSTO NORMAL2]]+Tabla1[[#This Row],[COSTO ADICIONAL2]]</f>
        <v>22.276</v>
      </c>
    </row>
    <row r="5242" spans="1:23" x14ac:dyDescent="0.25">
      <c r="A5242" t="s">
        <v>128</v>
      </c>
      <c r="B5242" t="s">
        <v>8314</v>
      </c>
      <c r="C5242" t="s">
        <v>14333</v>
      </c>
      <c r="E5242" t="s">
        <v>14845</v>
      </c>
      <c r="F5242" t="s">
        <v>76</v>
      </c>
      <c r="G5242" t="s">
        <v>15</v>
      </c>
      <c r="H5242" t="s">
        <v>128</v>
      </c>
      <c r="I5242" t="s">
        <v>8315</v>
      </c>
      <c r="J5242" t="str">
        <f>MID(Tabla1[[#This Row],[HORA2]],1,2)</f>
        <v>18</v>
      </c>
      <c r="K5242" t="s">
        <v>43</v>
      </c>
      <c r="L5242" t="s">
        <v>78</v>
      </c>
      <c r="M5242" t="s">
        <v>14867</v>
      </c>
      <c r="N5242" t="s">
        <v>22</v>
      </c>
      <c r="O5242">
        <v>8.6</v>
      </c>
      <c r="P52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5242">
        <f>IF(Tabla1[[#This Row],[SERVICIO]]="COMIDA",3,IF(Tabla1[[#This Row],[SERVICIO]]="CONTROLADO",12,IF(Tabla1[[#This Row],[SERVICIO]]="RÁPIDO",3.75,IF(Tabla1[[#This Row],[SERVICIO]]="NORMAL",2.5,))))</f>
        <v>3.75</v>
      </c>
      <c r="R5242">
        <f>IF(Tabla1[[#This Row],[SERVICIO]]="COMIDA",3.5,IF(Tabla1[[#This Row],[SERVICIO]]="CONTROLADO",8,IF(Tabla1[[#This Row],[SERVICIO]]="RÁPIDO",4.5,IF(Tabla1[[#This Row],[SERVICIO]]="NORMAL",3,))))</f>
        <v>4.5</v>
      </c>
      <c r="S52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2" s="2">
        <f>IF(Tabla1[[#This Row],[KILOMETROS ADICIONALES]]=0,Tabla1[[#This Row],[KILOMETROS]]*Tabla1[[#This Row],[COSTO NORMAL]],Tabla1[[#This Row],[COSTO NORMAL]]*Tabla1[[#This Row],[KILOMETROS HASTA]])</f>
        <v>16.875</v>
      </c>
      <c r="U5242" s="2">
        <f>Tabla1[[#This Row],[KILOMETROS ADICIONALES]]*Tabla1[[#This Row],[COSTO ADICIONAL]]</f>
        <v>2.6675</v>
      </c>
      <c r="V5242">
        <v>232.63</v>
      </c>
      <c r="W5242" s="2">
        <f>Tabla1[[#This Row],[COSTO NORMAL2]]+Tabla1[[#This Row],[COSTO ADICIONAL2]]</f>
        <v>19.5425</v>
      </c>
    </row>
    <row r="5243" spans="1:23" x14ac:dyDescent="0.25">
      <c r="A5243" t="s">
        <v>128</v>
      </c>
      <c r="B5243" t="s">
        <v>8316</v>
      </c>
      <c r="C5243" t="s">
        <v>14334</v>
      </c>
      <c r="D5243" t="s">
        <v>13</v>
      </c>
      <c r="E5243" t="s">
        <v>14845</v>
      </c>
      <c r="F5243" t="s">
        <v>76</v>
      </c>
      <c r="G5243" t="s">
        <v>24</v>
      </c>
      <c r="H5243" t="s">
        <v>128</v>
      </c>
      <c r="I5243" t="s">
        <v>8034</v>
      </c>
      <c r="J5243" t="str">
        <f>MID(Tabla1[[#This Row],[HORA2]],1,2)</f>
        <v>18</v>
      </c>
      <c r="K5243" t="s">
        <v>44</v>
      </c>
      <c r="L5243" t="s">
        <v>1604</v>
      </c>
      <c r="M5243" t="s">
        <v>14867</v>
      </c>
      <c r="N5243" t="s">
        <v>22</v>
      </c>
      <c r="O5243">
        <v>11.98</v>
      </c>
      <c r="P52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8.23</v>
      </c>
      <c r="Q5243">
        <f>IF(Tabla1[[#This Row],[SERVICIO]]="COMIDA",3,IF(Tabla1[[#This Row],[SERVICIO]]="CONTROLADO",12,IF(Tabla1[[#This Row],[SERVICIO]]="RÁPIDO",3.75,IF(Tabla1[[#This Row],[SERVICIO]]="NORMAL",2.5,))))</f>
        <v>3.75</v>
      </c>
      <c r="R5243">
        <f>IF(Tabla1[[#This Row],[SERVICIO]]="COMIDA",3.5,IF(Tabla1[[#This Row],[SERVICIO]]="CONTROLADO",8,IF(Tabla1[[#This Row],[SERVICIO]]="RÁPIDO",4.5,IF(Tabla1[[#This Row],[SERVICIO]]="NORMAL",3,))))</f>
        <v>4.5</v>
      </c>
      <c r="S52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3" s="2">
        <f>IF(Tabla1[[#This Row],[KILOMETROS ADICIONALES]]=0,Tabla1[[#This Row],[KILOMETROS]]*Tabla1[[#This Row],[COSTO NORMAL]],Tabla1[[#This Row],[COSTO NORMAL]]*Tabla1[[#This Row],[KILOMETROS HASTA]])</f>
        <v>16.875</v>
      </c>
      <c r="U5243" s="2">
        <f>Tabla1[[#This Row],[KILOMETROS ADICIONALES]]*Tabla1[[#This Row],[COSTO ADICIONAL]]</f>
        <v>4.5265000000000004</v>
      </c>
      <c r="V5243">
        <v>236.89</v>
      </c>
      <c r="W5243" s="2">
        <f>Tabla1[[#This Row],[COSTO NORMAL2]]+Tabla1[[#This Row],[COSTO ADICIONAL2]]</f>
        <v>21.401499999999999</v>
      </c>
    </row>
    <row r="5244" spans="1:23" x14ac:dyDescent="0.25">
      <c r="A5244" t="s">
        <v>128</v>
      </c>
      <c r="B5244" t="s">
        <v>8317</v>
      </c>
      <c r="C5244" t="s">
        <v>14335</v>
      </c>
      <c r="D5244" t="s">
        <v>13</v>
      </c>
      <c r="E5244" t="s">
        <v>14845</v>
      </c>
      <c r="F5244" t="s">
        <v>14</v>
      </c>
      <c r="G5244" t="s">
        <v>69</v>
      </c>
      <c r="H5244" t="s">
        <v>128</v>
      </c>
      <c r="I5244" t="s">
        <v>8318</v>
      </c>
      <c r="J5244" t="str">
        <f>MID(Tabla1[[#This Row],[HORA2]],1,2)</f>
        <v>18</v>
      </c>
      <c r="K5244" t="s">
        <v>53</v>
      </c>
      <c r="L5244" t="s">
        <v>53</v>
      </c>
      <c r="M5244" t="s">
        <v>14867</v>
      </c>
      <c r="N5244" t="s">
        <v>22</v>
      </c>
      <c r="O5244">
        <v>1.95</v>
      </c>
      <c r="P52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44">
        <f>IF(Tabla1[[#This Row],[SERVICIO]]="COMIDA",3,IF(Tabla1[[#This Row],[SERVICIO]]="CONTROLADO",12,IF(Tabla1[[#This Row],[SERVICIO]]="RÁPIDO",3.75,IF(Tabla1[[#This Row],[SERVICIO]]="NORMAL",2.5,))))</f>
        <v>3.75</v>
      </c>
      <c r="R5244">
        <f>IF(Tabla1[[#This Row],[SERVICIO]]="COMIDA",3.5,IF(Tabla1[[#This Row],[SERVICIO]]="CONTROLADO",8,IF(Tabla1[[#This Row],[SERVICIO]]="RÁPIDO",4.5,IF(Tabla1[[#This Row],[SERVICIO]]="NORMAL",3,))))</f>
        <v>4.5</v>
      </c>
      <c r="S52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4" s="2">
        <f>IF(Tabla1[[#This Row],[KILOMETROS ADICIONALES]]=0,Tabla1[[#This Row],[KILOMETROS]]*Tabla1[[#This Row],[COSTO NORMAL]],Tabla1[[#This Row],[COSTO NORMAL]]*Tabla1[[#This Row],[KILOMETROS HASTA]])</f>
        <v>8.7750000000000004</v>
      </c>
      <c r="U5244" s="2">
        <f>Tabla1[[#This Row],[KILOMETROS ADICIONALES]]*Tabla1[[#This Row],[COSTO ADICIONAL]]</f>
        <v>0</v>
      </c>
      <c r="V5244">
        <v>164.49</v>
      </c>
      <c r="W5244" s="2">
        <f>Tabla1[[#This Row],[COSTO NORMAL2]]+Tabla1[[#This Row],[COSTO ADICIONAL2]]</f>
        <v>8.7750000000000004</v>
      </c>
    </row>
    <row r="5245" spans="1:23" x14ac:dyDescent="0.25">
      <c r="A5245" t="s">
        <v>128</v>
      </c>
      <c r="B5245" t="s">
        <v>4584</v>
      </c>
      <c r="C5245" t="s">
        <v>14336</v>
      </c>
      <c r="D5245" t="s">
        <v>13</v>
      </c>
      <c r="E5245" t="s">
        <v>14845</v>
      </c>
      <c r="F5245" t="s">
        <v>14</v>
      </c>
      <c r="G5245" t="s">
        <v>24</v>
      </c>
      <c r="H5245" t="s">
        <v>128</v>
      </c>
      <c r="I5245" t="s">
        <v>6283</v>
      </c>
      <c r="J5245" t="str">
        <f>MID(Tabla1[[#This Row],[HORA2]],1,2)</f>
        <v>17</v>
      </c>
      <c r="K5245" t="s">
        <v>19</v>
      </c>
      <c r="L5245" t="s">
        <v>19</v>
      </c>
      <c r="M5245" t="s">
        <v>14867</v>
      </c>
      <c r="N5245" t="s">
        <v>22</v>
      </c>
      <c r="O5245">
        <v>7.12</v>
      </c>
      <c r="P52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3.37</v>
      </c>
      <c r="Q5245">
        <f>IF(Tabla1[[#This Row],[SERVICIO]]="COMIDA",3,IF(Tabla1[[#This Row],[SERVICIO]]="CONTROLADO",12,IF(Tabla1[[#This Row],[SERVICIO]]="RÁPIDO",3.75,IF(Tabla1[[#This Row],[SERVICIO]]="NORMAL",2.5,))))</f>
        <v>3.75</v>
      </c>
      <c r="R5245">
        <f>IF(Tabla1[[#This Row],[SERVICIO]]="COMIDA",3.5,IF(Tabla1[[#This Row],[SERVICIO]]="CONTROLADO",8,IF(Tabla1[[#This Row],[SERVICIO]]="RÁPIDO",4.5,IF(Tabla1[[#This Row],[SERVICIO]]="NORMAL",3,))))</f>
        <v>4.5</v>
      </c>
      <c r="S52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5" s="2">
        <f>IF(Tabla1[[#This Row],[KILOMETROS ADICIONALES]]=0,Tabla1[[#This Row],[KILOMETROS]]*Tabla1[[#This Row],[COSTO NORMAL]],Tabla1[[#This Row],[COSTO NORMAL]]*Tabla1[[#This Row],[KILOMETROS HASTA]])</f>
        <v>16.875</v>
      </c>
      <c r="U5245" s="2">
        <f>Tabla1[[#This Row],[KILOMETROS ADICIONALES]]*Tabla1[[#This Row],[COSTO ADICIONAL]]</f>
        <v>1.8535000000000001</v>
      </c>
      <c r="V5245">
        <v>11.68</v>
      </c>
      <c r="W5245" s="2">
        <f>Tabla1[[#This Row],[COSTO NORMAL2]]+Tabla1[[#This Row],[COSTO ADICIONAL2]]</f>
        <v>18.7285</v>
      </c>
    </row>
    <row r="5246" spans="1:23" x14ac:dyDescent="0.25">
      <c r="A5246" t="s">
        <v>128</v>
      </c>
      <c r="B5246" t="s">
        <v>8319</v>
      </c>
      <c r="C5246" t="s">
        <v>14337</v>
      </c>
      <c r="D5246" t="s">
        <v>13</v>
      </c>
      <c r="E5246" t="s">
        <v>14847</v>
      </c>
      <c r="F5246" t="s">
        <v>14</v>
      </c>
      <c r="G5246" t="s">
        <v>15</v>
      </c>
      <c r="H5246" t="s">
        <v>128</v>
      </c>
      <c r="I5246" t="s">
        <v>8320</v>
      </c>
      <c r="J5246" t="str">
        <f>MID(Tabla1[[#This Row],[HORA2]],1,2)</f>
        <v>19</v>
      </c>
      <c r="K5246" t="s">
        <v>19</v>
      </c>
      <c r="L5246" t="s">
        <v>20</v>
      </c>
      <c r="M5246" t="s">
        <v>14867</v>
      </c>
      <c r="N5246" t="s">
        <v>22</v>
      </c>
      <c r="O5246">
        <v>3.19</v>
      </c>
      <c r="P52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0.18999999999999995</v>
      </c>
      <c r="Q5246">
        <f>IF(Tabla1[[#This Row],[SERVICIO]]="COMIDA",3,IF(Tabla1[[#This Row],[SERVICIO]]="CONTROLADO",12,IF(Tabla1[[#This Row],[SERVICIO]]="RÁPIDO",3.75,IF(Tabla1[[#This Row],[SERVICIO]]="NORMAL",2.5,))))</f>
        <v>3</v>
      </c>
      <c r="R5246">
        <f>IF(Tabla1[[#This Row],[SERVICIO]]="COMIDA",3.5,IF(Tabla1[[#This Row],[SERVICIO]]="CONTROLADO",8,IF(Tabla1[[#This Row],[SERVICIO]]="RÁPIDO",4.5,IF(Tabla1[[#This Row],[SERVICIO]]="NORMAL",3,))))</f>
        <v>3.5</v>
      </c>
      <c r="S5246">
        <f>IF(Tabla1[[#This Row],[SERVICIO]]="COMIDA",0.75,IF(Tabla1[[#This Row],[SERVICIO]]="CONTROLADO",2.65,IF(Tabla1[[#This Row],[SERVICIO]]="RÁPIDO",0.55,IF(Tabla1[[#This Row],[SERVICIO]]="NORMAL",1.2,))))</f>
        <v>0.75</v>
      </c>
      <c r="T5246" s="2">
        <f>IF(Tabla1[[#This Row],[KILOMETROS ADICIONALES]]=0,Tabla1[[#This Row],[KILOMETROS]]*Tabla1[[#This Row],[COSTO NORMAL]],Tabla1[[#This Row],[COSTO NORMAL]]*Tabla1[[#This Row],[KILOMETROS HASTA]])</f>
        <v>10.5</v>
      </c>
      <c r="U5246" s="2">
        <f>Tabla1[[#This Row],[KILOMETROS ADICIONALES]]*Tabla1[[#This Row],[COSTO ADICIONAL]]</f>
        <v>0.14249999999999996</v>
      </c>
      <c r="V5246">
        <v>36.909999999999997</v>
      </c>
      <c r="W5246" s="2">
        <f>Tabla1[[#This Row],[COSTO NORMAL2]]+Tabla1[[#This Row],[COSTO ADICIONAL2]]</f>
        <v>10.6425</v>
      </c>
    </row>
    <row r="5247" spans="1:23" x14ac:dyDescent="0.25">
      <c r="A5247" t="s">
        <v>128</v>
      </c>
      <c r="B5247" t="s">
        <v>2481</v>
      </c>
      <c r="C5247" t="s">
        <v>14338</v>
      </c>
      <c r="D5247" t="s">
        <v>13</v>
      </c>
      <c r="E5247" t="s">
        <v>14845</v>
      </c>
      <c r="F5247" t="s">
        <v>14</v>
      </c>
      <c r="G5247" t="s">
        <v>15</v>
      </c>
      <c r="H5247" t="s">
        <v>128</v>
      </c>
      <c r="I5247" t="s">
        <v>2565</v>
      </c>
      <c r="J5247" t="str">
        <f>MID(Tabla1[[#This Row],[HORA2]],1,2)</f>
        <v>19</v>
      </c>
      <c r="K5247" t="s">
        <v>96</v>
      </c>
      <c r="L5247" t="s">
        <v>125</v>
      </c>
      <c r="M5247" t="s">
        <v>14867</v>
      </c>
      <c r="N5247" t="s">
        <v>22</v>
      </c>
      <c r="O5247">
        <v>10.130000000000001</v>
      </c>
      <c r="P52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6.3800000000000008</v>
      </c>
      <c r="Q5247">
        <f>IF(Tabla1[[#This Row],[SERVICIO]]="COMIDA",3,IF(Tabla1[[#This Row],[SERVICIO]]="CONTROLADO",12,IF(Tabla1[[#This Row],[SERVICIO]]="RÁPIDO",3.75,IF(Tabla1[[#This Row],[SERVICIO]]="NORMAL",2.5,))))</f>
        <v>3.75</v>
      </c>
      <c r="R5247">
        <f>IF(Tabla1[[#This Row],[SERVICIO]]="COMIDA",3.5,IF(Tabla1[[#This Row],[SERVICIO]]="CONTROLADO",8,IF(Tabla1[[#This Row],[SERVICIO]]="RÁPIDO",4.5,IF(Tabla1[[#This Row],[SERVICIO]]="NORMAL",3,))))</f>
        <v>4.5</v>
      </c>
      <c r="S52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7" s="2">
        <f>IF(Tabla1[[#This Row],[KILOMETROS ADICIONALES]]=0,Tabla1[[#This Row],[KILOMETROS]]*Tabla1[[#This Row],[COSTO NORMAL]],Tabla1[[#This Row],[COSTO NORMAL]]*Tabla1[[#This Row],[KILOMETROS HASTA]])</f>
        <v>16.875</v>
      </c>
      <c r="U5247" s="2">
        <f>Tabla1[[#This Row],[KILOMETROS ADICIONALES]]*Tabla1[[#This Row],[COSTO ADICIONAL]]</f>
        <v>3.5090000000000008</v>
      </c>
      <c r="V5247">
        <v>132.21</v>
      </c>
      <c r="W5247" s="2">
        <f>Tabla1[[#This Row],[COSTO NORMAL2]]+Tabla1[[#This Row],[COSTO ADICIONAL2]]</f>
        <v>20.384</v>
      </c>
    </row>
    <row r="5248" spans="1:23" x14ac:dyDescent="0.25">
      <c r="A5248" t="s">
        <v>128</v>
      </c>
      <c r="B5248" t="s">
        <v>8321</v>
      </c>
      <c r="C5248" t="s">
        <v>14339</v>
      </c>
      <c r="D5248" t="s">
        <v>13</v>
      </c>
      <c r="E5248" t="s">
        <v>14845</v>
      </c>
      <c r="F5248" t="s">
        <v>76</v>
      </c>
      <c r="G5248" t="s">
        <v>69</v>
      </c>
      <c r="H5248" t="s">
        <v>128</v>
      </c>
      <c r="I5248" t="s">
        <v>8322</v>
      </c>
      <c r="J5248" t="str">
        <f>MID(Tabla1[[#This Row],[HORA2]],1,2)</f>
        <v>19</v>
      </c>
      <c r="K5248" t="s">
        <v>20</v>
      </c>
      <c r="L5248" t="s">
        <v>20</v>
      </c>
      <c r="M5248" t="s">
        <v>14867</v>
      </c>
      <c r="N5248" t="s">
        <v>22</v>
      </c>
      <c r="O5248">
        <v>11.03</v>
      </c>
      <c r="P52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7.2799999999999994</v>
      </c>
      <c r="Q5248">
        <f>IF(Tabla1[[#This Row],[SERVICIO]]="COMIDA",3,IF(Tabla1[[#This Row],[SERVICIO]]="CONTROLADO",12,IF(Tabla1[[#This Row],[SERVICIO]]="RÁPIDO",3.75,IF(Tabla1[[#This Row],[SERVICIO]]="NORMAL",2.5,))))</f>
        <v>3.75</v>
      </c>
      <c r="R5248">
        <f>IF(Tabla1[[#This Row],[SERVICIO]]="COMIDA",3.5,IF(Tabla1[[#This Row],[SERVICIO]]="CONTROLADO",8,IF(Tabla1[[#This Row],[SERVICIO]]="RÁPIDO",4.5,IF(Tabla1[[#This Row],[SERVICIO]]="NORMAL",3,))))</f>
        <v>4.5</v>
      </c>
      <c r="S52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8" s="2">
        <f>IF(Tabla1[[#This Row],[KILOMETROS ADICIONALES]]=0,Tabla1[[#This Row],[KILOMETROS]]*Tabla1[[#This Row],[COSTO NORMAL]],Tabla1[[#This Row],[COSTO NORMAL]]*Tabla1[[#This Row],[KILOMETROS HASTA]])</f>
        <v>16.875</v>
      </c>
      <c r="U5248" s="2">
        <f>Tabla1[[#This Row],[KILOMETROS ADICIONALES]]*Tabla1[[#This Row],[COSTO ADICIONAL]]</f>
        <v>4.0039999999999996</v>
      </c>
      <c r="V5248">
        <v>176.05</v>
      </c>
      <c r="W5248" s="2">
        <f>Tabla1[[#This Row],[COSTO NORMAL2]]+Tabla1[[#This Row],[COSTO ADICIONAL2]]</f>
        <v>20.878999999999998</v>
      </c>
    </row>
    <row r="5249" spans="1:23" x14ac:dyDescent="0.25">
      <c r="A5249" t="s">
        <v>128</v>
      </c>
      <c r="B5249" t="s">
        <v>8323</v>
      </c>
      <c r="C5249" t="s">
        <v>14340</v>
      </c>
      <c r="E5249" t="s">
        <v>14845</v>
      </c>
      <c r="F5249" t="s">
        <v>76</v>
      </c>
      <c r="G5249" t="s">
        <v>15</v>
      </c>
      <c r="H5249" t="s">
        <v>128</v>
      </c>
      <c r="I5249" t="s">
        <v>8324</v>
      </c>
      <c r="J5249" t="str">
        <f>MID(Tabla1[[#This Row],[HORA2]],1,2)</f>
        <v>18</v>
      </c>
      <c r="K5249" t="s">
        <v>43</v>
      </c>
      <c r="L5249" t="s">
        <v>78</v>
      </c>
      <c r="M5249" t="s">
        <v>14867</v>
      </c>
      <c r="N5249" t="s">
        <v>22</v>
      </c>
      <c r="O5249">
        <v>13.04</v>
      </c>
      <c r="P52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9.2899999999999991</v>
      </c>
      <c r="Q5249">
        <f>IF(Tabla1[[#This Row],[SERVICIO]]="COMIDA",3,IF(Tabla1[[#This Row],[SERVICIO]]="CONTROLADO",12,IF(Tabla1[[#This Row],[SERVICIO]]="RÁPIDO",3.75,IF(Tabla1[[#This Row],[SERVICIO]]="NORMAL",2.5,))))</f>
        <v>3.75</v>
      </c>
      <c r="R5249">
        <f>IF(Tabla1[[#This Row],[SERVICIO]]="COMIDA",3.5,IF(Tabla1[[#This Row],[SERVICIO]]="CONTROLADO",8,IF(Tabla1[[#This Row],[SERVICIO]]="RÁPIDO",4.5,IF(Tabla1[[#This Row],[SERVICIO]]="NORMAL",3,))))</f>
        <v>4.5</v>
      </c>
      <c r="S52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49" s="2">
        <f>IF(Tabla1[[#This Row],[KILOMETROS ADICIONALES]]=0,Tabla1[[#This Row],[KILOMETROS]]*Tabla1[[#This Row],[COSTO NORMAL]],Tabla1[[#This Row],[COSTO NORMAL]]*Tabla1[[#This Row],[KILOMETROS HASTA]])</f>
        <v>16.875</v>
      </c>
      <c r="U5249" s="2">
        <f>Tabla1[[#This Row],[KILOMETROS ADICIONALES]]*Tabla1[[#This Row],[COSTO ADICIONAL]]</f>
        <v>5.1094999999999997</v>
      </c>
      <c r="V5249">
        <v>94.15</v>
      </c>
      <c r="W5249" s="2">
        <f>Tabla1[[#This Row],[COSTO NORMAL2]]+Tabla1[[#This Row],[COSTO ADICIONAL2]]</f>
        <v>21.984500000000001</v>
      </c>
    </row>
    <row r="5250" spans="1:23" x14ac:dyDescent="0.25">
      <c r="A5250" t="s">
        <v>128</v>
      </c>
      <c r="B5250" t="s">
        <v>8325</v>
      </c>
      <c r="C5250" t="s">
        <v>14341</v>
      </c>
      <c r="D5250" t="s">
        <v>13</v>
      </c>
      <c r="E5250" t="s">
        <v>14845</v>
      </c>
      <c r="F5250" t="s">
        <v>76</v>
      </c>
      <c r="G5250" t="s">
        <v>15</v>
      </c>
      <c r="H5250" t="s">
        <v>128</v>
      </c>
      <c r="I5250" t="s">
        <v>8326</v>
      </c>
      <c r="J5250" t="str">
        <f>MID(Tabla1[[#This Row],[HORA2]],1,2)</f>
        <v>18</v>
      </c>
      <c r="K5250" t="s">
        <v>53</v>
      </c>
      <c r="L5250" t="s">
        <v>53</v>
      </c>
      <c r="M5250" t="s">
        <v>14867</v>
      </c>
      <c r="N5250" t="s">
        <v>22</v>
      </c>
      <c r="O5250">
        <v>5.5</v>
      </c>
      <c r="P52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1.75</v>
      </c>
      <c r="Q5250">
        <f>IF(Tabla1[[#This Row],[SERVICIO]]="COMIDA",3,IF(Tabla1[[#This Row],[SERVICIO]]="CONTROLADO",12,IF(Tabla1[[#This Row],[SERVICIO]]="RÁPIDO",3.75,IF(Tabla1[[#This Row],[SERVICIO]]="NORMAL",2.5,))))</f>
        <v>3.75</v>
      </c>
      <c r="R5250">
        <f>IF(Tabla1[[#This Row],[SERVICIO]]="COMIDA",3.5,IF(Tabla1[[#This Row],[SERVICIO]]="CONTROLADO",8,IF(Tabla1[[#This Row],[SERVICIO]]="RÁPIDO",4.5,IF(Tabla1[[#This Row],[SERVICIO]]="NORMAL",3,))))</f>
        <v>4.5</v>
      </c>
      <c r="S52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0" s="2">
        <f>IF(Tabla1[[#This Row],[KILOMETROS ADICIONALES]]=0,Tabla1[[#This Row],[KILOMETROS]]*Tabla1[[#This Row],[COSTO NORMAL]],Tabla1[[#This Row],[COSTO NORMAL]]*Tabla1[[#This Row],[KILOMETROS HASTA]])</f>
        <v>16.875</v>
      </c>
      <c r="U5250" s="2">
        <f>Tabla1[[#This Row],[KILOMETROS ADICIONALES]]*Tabla1[[#This Row],[COSTO ADICIONAL]]</f>
        <v>0.96250000000000013</v>
      </c>
      <c r="V5250">
        <v>103</v>
      </c>
      <c r="W5250" s="2">
        <f>Tabla1[[#This Row],[COSTO NORMAL2]]+Tabla1[[#This Row],[COSTO ADICIONAL2]]</f>
        <v>17.837499999999999</v>
      </c>
    </row>
    <row r="5251" spans="1:23" x14ac:dyDescent="0.25">
      <c r="A5251" t="s">
        <v>128</v>
      </c>
      <c r="B5251" t="s">
        <v>8327</v>
      </c>
      <c r="C5251" t="s">
        <v>14342</v>
      </c>
      <c r="D5251" t="s">
        <v>13</v>
      </c>
      <c r="E5251" t="s">
        <v>14845</v>
      </c>
      <c r="F5251" t="s">
        <v>76</v>
      </c>
      <c r="G5251" t="s">
        <v>24</v>
      </c>
      <c r="H5251" t="s">
        <v>128</v>
      </c>
      <c r="I5251" t="s">
        <v>8279</v>
      </c>
      <c r="J5251" t="str">
        <f>MID(Tabla1[[#This Row],[HORA2]],1,2)</f>
        <v>19</v>
      </c>
      <c r="K5251" t="s">
        <v>57</v>
      </c>
      <c r="L5251" t="s">
        <v>57</v>
      </c>
      <c r="M5251" t="s">
        <v>14867</v>
      </c>
      <c r="N5251" t="s">
        <v>22</v>
      </c>
      <c r="O5251">
        <v>3.44</v>
      </c>
      <c r="P52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51">
        <f>IF(Tabla1[[#This Row],[SERVICIO]]="COMIDA",3,IF(Tabla1[[#This Row],[SERVICIO]]="CONTROLADO",12,IF(Tabla1[[#This Row],[SERVICIO]]="RÁPIDO",3.75,IF(Tabla1[[#This Row],[SERVICIO]]="NORMAL",2.5,))))</f>
        <v>3.75</v>
      </c>
      <c r="R5251">
        <f>IF(Tabla1[[#This Row],[SERVICIO]]="COMIDA",3.5,IF(Tabla1[[#This Row],[SERVICIO]]="CONTROLADO",8,IF(Tabla1[[#This Row],[SERVICIO]]="RÁPIDO",4.5,IF(Tabla1[[#This Row],[SERVICIO]]="NORMAL",3,))))</f>
        <v>4.5</v>
      </c>
      <c r="S52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1" s="2">
        <f>IF(Tabla1[[#This Row],[KILOMETROS ADICIONALES]]=0,Tabla1[[#This Row],[KILOMETROS]]*Tabla1[[#This Row],[COSTO NORMAL]],Tabla1[[#This Row],[COSTO NORMAL]]*Tabla1[[#This Row],[KILOMETROS HASTA]])</f>
        <v>15.48</v>
      </c>
      <c r="U5251" s="2">
        <f>Tabla1[[#This Row],[KILOMETROS ADICIONALES]]*Tabla1[[#This Row],[COSTO ADICIONAL]]</f>
        <v>0</v>
      </c>
      <c r="V5251">
        <v>11.05</v>
      </c>
      <c r="W5251" s="2">
        <f>Tabla1[[#This Row],[COSTO NORMAL2]]+Tabla1[[#This Row],[COSTO ADICIONAL2]]</f>
        <v>15.48</v>
      </c>
    </row>
    <row r="5252" spans="1:23" x14ac:dyDescent="0.25">
      <c r="A5252" t="s">
        <v>128</v>
      </c>
      <c r="B5252" t="s">
        <v>8328</v>
      </c>
      <c r="C5252" t="s">
        <v>14343</v>
      </c>
      <c r="D5252" t="s">
        <v>13</v>
      </c>
      <c r="E5252" t="s">
        <v>14845</v>
      </c>
      <c r="F5252" t="s">
        <v>14</v>
      </c>
      <c r="G5252" t="s">
        <v>15</v>
      </c>
      <c r="H5252" t="s">
        <v>128</v>
      </c>
      <c r="I5252" t="s">
        <v>8329</v>
      </c>
      <c r="J5252" t="str">
        <f>MID(Tabla1[[#This Row],[HORA2]],1,2)</f>
        <v>19</v>
      </c>
      <c r="K5252" t="s">
        <v>96</v>
      </c>
      <c r="L5252" t="s">
        <v>96</v>
      </c>
      <c r="M5252" t="s">
        <v>14867</v>
      </c>
      <c r="N5252" t="s">
        <v>22</v>
      </c>
      <c r="O5252">
        <v>16.54</v>
      </c>
      <c r="P52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12.79</v>
      </c>
      <c r="Q5252">
        <f>IF(Tabla1[[#This Row],[SERVICIO]]="COMIDA",3,IF(Tabla1[[#This Row],[SERVICIO]]="CONTROLADO",12,IF(Tabla1[[#This Row],[SERVICIO]]="RÁPIDO",3.75,IF(Tabla1[[#This Row],[SERVICIO]]="NORMAL",2.5,))))</f>
        <v>3.75</v>
      </c>
      <c r="R5252">
        <f>IF(Tabla1[[#This Row],[SERVICIO]]="COMIDA",3.5,IF(Tabla1[[#This Row],[SERVICIO]]="CONTROLADO",8,IF(Tabla1[[#This Row],[SERVICIO]]="RÁPIDO",4.5,IF(Tabla1[[#This Row],[SERVICIO]]="NORMAL",3,))))</f>
        <v>4.5</v>
      </c>
      <c r="S52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2" s="2">
        <f>IF(Tabla1[[#This Row],[KILOMETROS ADICIONALES]]=0,Tabla1[[#This Row],[KILOMETROS]]*Tabla1[[#This Row],[COSTO NORMAL]],Tabla1[[#This Row],[COSTO NORMAL]]*Tabla1[[#This Row],[KILOMETROS HASTA]])</f>
        <v>16.875</v>
      </c>
      <c r="U5252" s="2">
        <f>Tabla1[[#This Row],[KILOMETROS ADICIONALES]]*Tabla1[[#This Row],[COSTO ADICIONAL]]</f>
        <v>7.0345000000000004</v>
      </c>
      <c r="V5252">
        <v>107.78</v>
      </c>
      <c r="W5252" s="2">
        <f>Tabla1[[#This Row],[COSTO NORMAL2]]+Tabla1[[#This Row],[COSTO ADICIONAL2]]</f>
        <v>23.909500000000001</v>
      </c>
    </row>
    <row r="5253" spans="1:23" x14ac:dyDescent="0.25">
      <c r="A5253" t="s">
        <v>128</v>
      </c>
      <c r="B5253" t="s">
        <v>6052</v>
      </c>
      <c r="C5253" t="s">
        <v>14344</v>
      </c>
      <c r="D5253" t="s">
        <v>13</v>
      </c>
      <c r="E5253" t="s">
        <v>14847</v>
      </c>
      <c r="F5253" t="s">
        <v>14</v>
      </c>
      <c r="G5253" t="s">
        <v>15</v>
      </c>
      <c r="H5253" t="s">
        <v>128</v>
      </c>
      <c r="I5253" t="s">
        <v>8330</v>
      </c>
      <c r="J5253" t="str">
        <f>MID(Tabla1[[#This Row],[HORA2]],1,2)</f>
        <v>18</v>
      </c>
      <c r="K5253" t="s">
        <v>43</v>
      </c>
      <c r="L5253" t="s">
        <v>153</v>
      </c>
      <c r="M5253" t="s">
        <v>14867</v>
      </c>
      <c r="N5253" t="s">
        <v>22</v>
      </c>
      <c r="O5253">
        <v>2.0099999999999998</v>
      </c>
      <c r="P52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53">
        <f>IF(Tabla1[[#This Row],[SERVICIO]]="COMIDA",3,IF(Tabla1[[#This Row],[SERVICIO]]="CONTROLADO",12,IF(Tabla1[[#This Row],[SERVICIO]]="RÁPIDO",3.75,IF(Tabla1[[#This Row],[SERVICIO]]="NORMAL",2.5,))))</f>
        <v>3</v>
      </c>
      <c r="R5253">
        <f>IF(Tabla1[[#This Row],[SERVICIO]]="COMIDA",3.5,IF(Tabla1[[#This Row],[SERVICIO]]="CONTROLADO",8,IF(Tabla1[[#This Row],[SERVICIO]]="RÁPIDO",4.5,IF(Tabla1[[#This Row],[SERVICIO]]="NORMAL",3,))))</f>
        <v>3.5</v>
      </c>
      <c r="S5253">
        <f>IF(Tabla1[[#This Row],[SERVICIO]]="COMIDA",0.75,IF(Tabla1[[#This Row],[SERVICIO]]="CONTROLADO",2.65,IF(Tabla1[[#This Row],[SERVICIO]]="RÁPIDO",0.55,IF(Tabla1[[#This Row],[SERVICIO]]="NORMAL",1.2,))))</f>
        <v>0.75</v>
      </c>
      <c r="T5253" s="2">
        <f>IF(Tabla1[[#This Row],[KILOMETROS ADICIONALES]]=0,Tabla1[[#This Row],[KILOMETROS]]*Tabla1[[#This Row],[COSTO NORMAL]],Tabla1[[#This Row],[COSTO NORMAL]]*Tabla1[[#This Row],[KILOMETROS HASTA]])</f>
        <v>7.0349999999999993</v>
      </c>
      <c r="U5253" s="2">
        <f>Tabla1[[#This Row],[KILOMETROS ADICIONALES]]*Tabla1[[#This Row],[COSTO ADICIONAL]]</f>
        <v>0</v>
      </c>
      <c r="V5253">
        <v>60.2</v>
      </c>
      <c r="W5253" s="2">
        <f>Tabla1[[#This Row],[COSTO NORMAL2]]+Tabla1[[#This Row],[COSTO ADICIONAL2]]</f>
        <v>7.0349999999999993</v>
      </c>
    </row>
    <row r="5254" spans="1:23" x14ac:dyDescent="0.25">
      <c r="A5254" t="s">
        <v>128</v>
      </c>
      <c r="B5254" t="s">
        <v>8331</v>
      </c>
      <c r="C5254" t="s">
        <v>14345</v>
      </c>
      <c r="D5254" t="s">
        <v>13</v>
      </c>
      <c r="E5254" t="s">
        <v>14845</v>
      </c>
      <c r="F5254" t="s">
        <v>14</v>
      </c>
      <c r="G5254" t="s">
        <v>24</v>
      </c>
      <c r="H5254" t="s">
        <v>128</v>
      </c>
      <c r="I5254" t="s">
        <v>8310</v>
      </c>
      <c r="J5254" t="str">
        <f>MID(Tabla1[[#This Row],[HORA2]],1,2)</f>
        <v>17</v>
      </c>
      <c r="K5254" t="s">
        <v>79</v>
      </c>
      <c r="L5254" t="s">
        <v>125</v>
      </c>
      <c r="M5254" t="s">
        <v>14867</v>
      </c>
      <c r="N5254" t="s">
        <v>22</v>
      </c>
      <c r="O5254">
        <v>16.13</v>
      </c>
      <c r="P52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12.379999999999999</v>
      </c>
      <c r="Q5254">
        <f>IF(Tabla1[[#This Row],[SERVICIO]]="COMIDA",3,IF(Tabla1[[#This Row],[SERVICIO]]="CONTROLADO",12,IF(Tabla1[[#This Row],[SERVICIO]]="RÁPIDO",3.75,IF(Tabla1[[#This Row],[SERVICIO]]="NORMAL",2.5,))))</f>
        <v>3.75</v>
      </c>
      <c r="R5254">
        <f>IF(Tabla1[[#This Row],[SERVICIO]]="COMIDA",3.5,IF(Tabla1[[#This Row],[SERVICIO]]="CONTROLADO",8,IF(Tabla1[[#This Row],[SERVICIO]]="RÁPIDO",4.5,IF(Tabla1[[#This Row],[SERVICIO]]="NORMAL",3,))))</f>
        <v>4.5</v>
      </c>
      <c r="S52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4" s="2">
        <f>IF(Tabla1[[#This Row],[KILOMETROS ADICIONALES]]=0,Tabla1[[#This Row],[KILOMETROS]]*Tabla1[[#This Row],[COSTO NORMAL]],Tabla1[[#This Row],[COSTO NORMAL]]*Tabla1[[#This Row],[KILOMETROS HASTA]])</f>
        <v>16.875</v>
      </c>
      <c r="U5254" s="2">
        <f>Tabla1[[#This Row],[KILOMETROS ADICIONALES]]*Tabla1[[#This Row],[COSTO ADICIONAL]]</f>
        <v>6.8090000000000002</v>
      </c>
      <c r="V5254">
        <v>44.26</v>
      </c>
      <c r="W5254" s="2">
        <f>Tabla1[[#This Row],[COSTO NORMAL2]]+Tabla1[[#This Row],[COSTO ADICIONAL2]]</f>
        <v>23.684000000000001</v>
      </c>
    </row>
    <row r="5255" spans="1:23" x14ac:dyDescent="0.25">
      <c r="A5255" t="s">
        <v>128</v>
      </c>
      <c r="B5255" t="s">
        <v>8332</v>
      </c>
      <c r="C5255" t="s">
        <v>14346</v>
      </c>
      <c r="D5255" t="s">
        <v>13</v>
      </c>
      <c r="E5255" t="s">
        <v>14847</v>
      </c>
      <c r="F5255" t="s">
        <v>14</v>
      </c>
      <c r="G5255" t="s">
        <v>15</v>
      </c>
      <c r="H5255" t="s">
        <v>128</v>
      </c>
      <c r="I5255" t="s">
        <v>8333</v>
      </c>
      <c r="J5255" t="str">
        <f>MID(Tabla1[[#This Row],[HORA2]],1,2)</f>
        <v>18</v>
      </c>
      <c r="K5255" t="s">
        <v>43</v>
      </c>
      <c r="L5255" t="s">
        <v>153</v>
      </c>
      <c r="M5255" t="s">
        <v>14867</v>
      </c>
      <c r="N5255" t="s">
        <v>22</v>
      </c>
      <c r="O5255">
        <v>20.45</v>
      </c>
      <c r="P52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17.45</v>
      </c>
      <c r="Q5255">
        <f>IF(Tabla1[[#This Row],[SERVICIO]]="COMIDA",3,IF(Tabla1[[#This Row],[SERVICIO]]="CONTROLADO",12,IF(Tabla1[[#This Row],[SERVICIO]]="RÁPIDO",3.75,IF(Tabla1[[#This Row],[SERVICIO]]="NORMAL",2.5,))))</f>
        <v>3</v>
      </c>
      <c r="R5255">
        <f>IF(Tabla1[[#This Row],[SERVICIO]]="COMIDA",3.5,IF(Tabla1[[#This Row],[SERVICIO]]="CONTROLADO",8,IF(Tabla1[[#This Row],[SERVICIO]]="RÁPIDO",4.5,IF(Tabla1[[#This Row],[SERVICIO]]="NORMAL",3,))))</f>
        <v>3.5</v>
      </c>
      <c r="S5255">
        <f>IF(Tabla1[[#This Row],[SERVICIO]]="COMIDA",0.75,IF(Tabla1[[#This Row],[SERVICIO]]="CONTROLADO",2.65,IF(Tabla1[[#This Row],[SERVICIO]]="RÁPIDO",0.55,IF(Tabla1[[#This Row],[SERVICIO]]="NORMAL",1.2,))))</f>
        <v>0.75</v>
      </c>
      <c r="T5255" s="2">
        <f>IF(Tabla1[[#This Row],[KILOMETROS ADICIONALES]]=0,Tabla1[[#This Row],[KILOMETROS]]*Tabla1[[#This Row],[COSTO NORMAL]],Tabla1[[#This Row],[COSTO NORMAL]]*Tabla1[[#This Row],[KILOMETROS HASTA]])</f>
        <v>10.5</v>
      </c>
      <c r="U5255" s="2">
        <f>Tabla1[[#This Row],[KILOMETROS ADICIONALES]]*Tabla1[[#This Row],[COSTO ADICIONAL]]</f>
        <v>13.087499999999999</v>
      </c>
      <c r="V5255">
        <v>133.74</v>
      </c>
      <c r="W5255" s="2">
        <f>Tabla1[[#This Row],[COSTO NORMAL2]]+Tabla1[[#This Row],[COSTO ADICIONAL2]]</f>
        <v>23.587499999999999</v>
      </c>
    </row>
    <row r="5256" spans="1:23" x14ac:dyDescent="0.25">
      <c r="A5256" t="s">
        <v>128</v>
      </c>
      <c r="B5256" t="s">
        <v>5353</v>
      </c>
      <c r="C5256" t="s">
        <v>14347</v>
      </c>
      <c r="D5256" t="s">
        <v>13</v>
      </c>
      <c r="E5256" t="s">
        <v>14845</v>
      </c>
      <c r="F5256" t="s">
        <v>76</v>
      </c>
      <c r="G5256" t="s">
        <v>15</v>
      </c>
      <c r="H5256" t="s">
        <v>128</v>
      </c>
      <c r="I5256" t="s">
        <v>8334</v>
      </c>
      <c r="J5256" t="str">
        <f>MID(Tabla1[[#This Row],[HORA2]],1,2)</f>
        <v>18</v>
      </c>
      <c r="K5256" t="s">
        <v>90</v>
      </c>
      <c r="L5256" t="s">
        <v>90</v>
      </c>
      <c r="M5256" t="s">
        <v>14867</v>
      </c>
      <c r="N5256" t="s">
        <v>22</v>
      </c>
      <c r="O5256">
        <v>2.75</v>
      </c>
      <c r="P52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56">
        <f>IF(Tabla1[[#This Row],[SERVICIO]]="COMIDA",3,IF(Tabla1[[#This Row],[SERVICIO]]="CONTROLADO",12,IF(Tabla1[[#This Row],[SERVICIO]]="RÁPIDO",3.75,IF(Tabla1[[#This Row],[SERVICIO]]="NORMAL",2.5,))))</f>
        <v>3.75</v>
      </c>
      <c r="R5256">
        <f>IF(Tabla1[[#This Row],[SERVICIO]]="COMIDA",3.5,IF(Tabla1[[#This Row],[SERVICIO]]="CONTROLADO",8,IF(Tabla1[[#This Row],[SERVICIO]]="RÁPIDO",4.5,IF(Tabla1[[#This Row],[SERVICIO]]="NORMAL",3,))))</f>
        <v>4.5</v>
      </c>
      <c r="S52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6" s="2">
        <f>IF(Tabla1[[#This Row],[KILOMETROS ADICIONALES]]=0,Tabla1[[#This Row],[KILOMETROS]]*Tabla1[[#This Row],[COSTO NORMAL]],Tabla1[[#This Row],[COSTO NORMAL]]*Tabla1[[#This Row],[KILOMETROS HASTA]])</f>
        <v>12.375</v>
      </c>
      <c r="U5256" s="2">
        <f>Tabla1[[#This Row],[KILOMETROS ADICIONALES]]*Tabla1[[#This Row],[COSTO ADICIONAL]]</f>
        <v>0</v>
      </c>
      <c r="V5256">
        <v>140.38999999999999</v>
      </c>
      <c r="W5256" s="2">
        <f>Tabla1[[#This Row],[COSTO NORMAL2]]+Tabla1[[#This Row],[COSTO ADICIONAL2]]</f>
        <v>12.375</v>
      </c>
    </row>
    <row r="5257" spans="1:23" x14ac:dyDescent="0.25">
      <c r="A5257" t="s">
        <v>128</v>
      </c>
      <c r="B5257" t="s">
        <v>8335</v>
      </c>
      <c r="C5257" t="s">
        <v>14348</v>
      </c>
      <c r="D5257" t="s">
        <v>13</v>
      </c>
      <c r="E5257" t="s">
        <v>14845</v>
      </c>
      <c r="F5257" t="s">
        <v>14</v>
      </c>
      <c r="G5257" t="s">
        <v>69</v>
      </c>
      <c r="H5257" t="s">
        <v>128</v>
      </c>
      <c r="I5257" t="s">
        <v>8336</v>
      </c>
      <c r="J5257" t="str">
        <f>MID(Tabla1[[#This Row],[HORA2]],1,2)</f>
        <v>18</v>
      </c>
      <c r="K5257" t="s">
        <v>96</v>
      </c>
      <c r="L5257" t="s">
        <v>19</v>
      </c>
      <c r="M5257" t="s">
        <v>14867</v>
      </c>
      <c r="N5257" t="s">
        <v>22</v>
      </c>
      <c r="O5257">
        <v>9.1</v>
      </c>
      <c r="P52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</v>
      </c>
      <c r="Q5257">
        <f>IF(Tabla1[[#This Row],[SERVICIO]]="COMIDA",3,IF(Tabla1[[#This Row],[SERVICIO]]="CONTROLADO",12,IF(Tabla1[[#This Row],[SERVICIO]]="RÁPIDO",3.75,IF(Tabla1[[#This Row],[SERVICIO]]="NORMAL",2.5,))))</f>
        <v>3.75</v>
      </c>
      <c r="R5257">
        <f>IF(Tabla1[[#This Row],[SERVICIO]]="COMIDA",3.5,IF(Tabla1[[#This Row],[SERVICIO]]="CONTROLADO",8,IF(Tabla1[[#This Row],[SERVICIO]]="RÁPIDO",4.5,IF(Tabla1[[#This Row],[SERVICIO]]="NORMAL",3,))))</f>
        <v>4.5</v>
      </c>
      <c r="S52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7" s="2">
        <f>IF(Tabla1[[#This Row],[KILOMETROS ADICIONALES]]=0,Tabla1[[#This Row],[KILOMETROS]]*Tabla1[[#This Row],[COSTO NORMAL]],Tabla1[[#This Row],[COSTO NORMAL]]*Tabla1[[#This Row],[KILOMETROS HASTA]])</f>
        <v>16.875</v>
      </c>
      <c r="U5257" s="2">
        <f>Tabla1[[#This Row],[KILOMETROS ADICIONALES]]*Tabla1[[#This Row],[COSTO ADICIONAL]]</f>
        <v>2.9424999999999999</v>
      </c>
      <c r="V5257">
        <v>112.29</v>
      </c>
      <c r="W5257" s="2">
        <f>Tabla1[[#This Row],[COSTO NORMAL2]]+Tabla1[[#This Row],[COSTO ADICIONAL2]]</f>
        <v>19.817499999999999</v>
      </c>
    </row>
    <row r="5258" spans="1:23" x14ac:dyDescent="0.25">
      <c r="A5258" t="s">
        <v>128</v>
      </c>
      <c r="B5258" t="s">
        <v>8337</v>
      </c>
      <c r="C5258" t="s">
        <v>14349</v>
      </c>
      <c r="D5258" t="s">
        <v>13</v>
      </c>
      <c r="E5258" t="s">
        <v>14845</v>
      </c>
      <c r="F5258" t="s">
        <v>14</v>
      </c>
      <c r="G5258" t="s">
        <v>15</v>
      </c>
      <c r="H5258" t="s">
        <v>128</v>
      </c>
      <c r="I5258" t="s">
        <v>8338</v>
      </c>
      <c r="J5258" t="str">
        <f>MID(Tabla1[[#This Row],[HORA2]],1,2)</f>
        <v>20</v>
      </c>
      <c r="K5258" t="s">
        <v>35</v>
      </c>
      <c r="L5258" t="s">
        <v>65</v>
      </c>
      <c r="M5258" t="s">
        <v>14867</v>
      </c>
      <c r="N5258" t="s">
        <v>22</v>
      </c>
      <c r="O5258">
        <v>6.92</v>
      </c>
      <c r="P52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5258">
        <f>IF(Tabla1[[#This Row],[SERVICIO]]="COMIDA",3,IF(Tabla1[[#This Row],[SERVICIO]]="CONTROLADO",12,IF(Tabla1[[#This Row],[SERVICIO]]="RÁPIDO",3.75,IF(Tabla1[[#This Row],[SERVICIO]]="NORMAL",2.5,))))</f>
        <v>3.75</v>
      </c>
      <c r="R5258">
        <f>IF(Tabla1[[#This Row],[SERVICIO]]="COMIDA",3.5,IF(Tabla1[[#This Row],[SERVICIO]]="CONTROLADO",8,IF(Tabla1[[#This Row],[SERVICIO]]="RÁPIDO",4.5,IF(Tabla1[[#This Row],[SERVICIO]]="NORMAL",3,))))</f>
        <v>4.5</v>
      </c>
      <c r="S52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58" s="2">
        <f>IF(Tabla1[[#This Row],[KILOMETROS ADICIONALES]]=0,Tabla1[[#This Row],[KILOMETROS]]*Tabla1[[#This Row],[COSTO NORMAL]],Tabla1[[#This Row],[COSTO NORMAL]]*Tabla1[[#This Row],[KILOMETROS HASTA]])</f>
        <v>16.875</v>
      </c>
      <c r="U5258" s="2">
        <f>Tabla1[[#This Row],[KILOMETROS ADICIONALES]]*Tabla1[[#This Row],[COSTO ADICIONAL]]</f>
        <v>1.7435</v>
      </c>
      <c r="V5258">
        <v>161.87</v>
      </c>
      <c r="W5258" s="2">
        <f>Tabla1[[#This Row],[COSTO NORMAL2]]+Tabla1[[#This Row],[COSTO ADICIONAL2]]</f>
        <v>18.618500000000001</v>
      </c>
    </row>
    <row r="5259" spans="1:23" x14ac:dyDescent="0.25">
      <c r="A5259" t="s">
        <v>128</v>
      </c>
      <c r="B5259" t="s">
        <v>8339</v>
      </c>
      <c r="C5259" t="s">
        <v>14350</v>
      </c>
      <c r="D5259" t="s">
        <v>13</v>
      </c>
      <c r="E5259" t="s">
        <v>14847</v>
      </c>
      <c r="F5259" t="s">
        <v>14</v>
      </c>
      <c r="G5259" t="s">
        <v>15</v>
      </c>
      <c r="H5259" t="s">
        <v>128</v>
      </c>
      <c r="I5259" t="s">
        <v>8340</v>
      </c>
      <c r="J5259" t="str">
        <f>MID(Tabla1[[#This Row],[HORA2]],1,2)</f>
        <v>18</v>
      </c>
      <c r="K5259" t="s">
        <v>19</v>
      </c>
      <c r="L5259" t="s">
        <v>78</v>
      </c>
      <c r="M5259" t="s">
        <v>14867</v>
      </c>
      <c r="N5259" t="s">
        <v>22</v>
      </c>
      <c r="O5259">
        <v>20.81</v>
      </c>
      <c r="P52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17.809999999999999</v>
      </c>
      <c r="Q5259">
        <f>IF(Tabla1[[#This Row],[SERVICIO]]="COMIDA",3,IF(Tabla1[[#This Row],[SERVICIO]]="CONTROLADO",12,IF(Tabla1[[#This Row],[SERVICIO]]="RÁPIDO",3.75,IF(Tabla1[[#This Row],[SERVICIO]]="NORMAL",2.5,))))</f>
        <v>3</v>
      </c>
      <c r="R5259">
        <f>IF(Tabla1[[#This Row],[SERVICIO]]="COMIDA",3.5,IF(Tabla1[[#This Row],[SERVICIO]]="CONTROLADO",8,IF(Tabla1[[#This Row],[SERVICIO]]="RÁPIDO",4.5,IF(Tabla1[[#This Row],[SERVICIO]]="NORMAL",3,))))</f>
        <v>3.5</v>
      </c>
      <c r="S5259">
        <f>IF(Tabla1[[#This Row],[SERVICIO]]="COMIDA",0.75,IF(Tabla1[[#This Row],[SERVICIO]]="CONTROLADO",2.65,IF(Tabla1[[#This Row],[SERVICIO]]="RÁPIDO",0.55,IF(Tabla1[[#This Row],[SERVICIO]]="NORMAL",1.2,))))</f>
        <v>0.75</v>
      </c>
      <c r="T5259" s="2">
        <f>IF(Tabla1[[#This Row],[KILOMETROS ADICIONALES]]=0,Tabla1[[#This Row],[KILOMETROS]]*Tabla1[[#This Row],[COSTO NORMAL]],Tabla1[[#This Row],[COSTO NORMAL]]*Tabla1[[#This Row],[KILOMETROS HASTA]])</f>
        <v>10.5</v>
      </c>
      <c r="U5259" s="2">
        <f>Tabla1[[#This Row],[KILOMETROS ADICIONALES]]*Tabla1[[#This Row],[COSTO ADICIONAL]]</f>
        <v>13.357499999999998</v>
      </c>
      <c r="V5259">
        <v>209.82</v>
      </c>
      <c r="W5259" s="2">
        <f>Tabla1[[#This Row],[COSTO NORMAL2]]+Tabla1[[#This Row],[COSTO ADICIONAL2]]</f>
        <v>23.857499999999998</v>
      </c>
    </row>
    <row r="5260" spans="1:23" x14ac:dyDescent="0.25">
      <c r="A5260" t="s">
        <v>128</v>
      </c>
      <c r="B5260" t="s">
        <v>8341</v>
      </c>
      <c r="C5260" t="s">
        <v>14351</v>
      </c>
      <c r="D5260" t="s">
        <v>13</v>
      </c>
      <c r="E5260" t="s">
        <v>14845</v>
      </c>
      <c r="F5260" t="s">
        <v>14</v>
      </c>
      <c r="G5260" t="s">
        <v>69</v>
      </c>
      <c r="H5260" t="s">
        <v>128</v>
      </c>
      <c r="I5260" t="s">
        <v>8342</v>
      </c>
      <c r="J5260" t="str">
        <f>MID(Tabla1[[#This Row],[HORA2]],1,2)</f>
        <v>19</v>
      </c>
      <c r="K5260" t="s">
        <v>43</v>
      </c>
      <c r="L5260" t="s">
        <v>20</v>
      </c>
      <c r="M5260" t="s">
        <v>14867</v>
      </c>
      <c r="N5260" t="s">
        <v>22</v>
      </c>
      <c r="O5260">
        <v>19.72</v>
      </c>
      <c r="P52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15.969999999999999</v>
      </c>
      <c r="Q5260">
        <f>IF(Tabla1[[#This Row],[SERVICIO]]="COMIDA",3,IF(Tabla1[[#This Row],[SERVICIO]]="CONTROLADO",12,IF(Tabla1[[#This Row],[SERVICIO]]="RÁPIDO",3.75,IF(Tabla1[[#This Row],[SERVICIO]]="NORMAL",2.5,))))</f>
        <v>3.75</v>
      </c>
      <c r="R5260">
        <f>IF(Tabla1[[#This Row],[SERVICIO]]="COMIDA",3.5,IF(Tabla1[[#This Row],[SERVICIO]]="CONTROLADO",8,IF(Tabla1[[#This Row],[SERVICIO]]="RÁPIDO",4.5,IF(Tabla1[[#This Row],[SERVICIO]]="NORMAL",3,))))</f>
        <v>4.5</v>
      </c>
      <c r="S52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0" s="2">
        <f>IF(Tabla1[[#This Row],[KILOMETROS ADICIONALES]]=0,Tabla1[[#This Row],[KILOMETROS]]*Tabla1[[#This Row],[COSTO NORMAL]],Tabla1[[#This Row],[COSTO NORMAL]]*Tabla1[[#This Row],[KILOMETROS HASTA]])</f>
        <v>16.875</v>
      </c>
      <c r="U5260" s="2">
        <f>Tabla1[[#This Row],[KILOMETROS ADICIONALES]]*Tabla1[[#This Row],[COSTO ADICIONAL]]</f>
        <v>8.7835000000000001</v>
      </c>
      <c r="V5260">
        <v>133.80000000000001</v>
      </c>
      <c r="W5260" s="2">
        <f>Tabla1[[#This Row],[COSTO NORMAL2]]+Tabla1[[#This Row],[COSTO ADICIONAL2]]</f>
        <v>25.6585</v>
      </c>
    </row>
    <row r="5261" spans="1:23" x14ac:dyDescent="0.25">
      <c r="A5261" t="s">
        <v>128</v>
      </c>
      <c r="B5261" t="s">
        <v>8343</v>
      </c>
      <c r="C5261" t="s">
        <v>14352</v>
      </c>
      <c r="D5261" t="s">
        <v>13</v>
      </c>
      <c r="E5261" t="s">
        <v>14845</v>
      </c>
      <c r="F5261" t="s">
        <v>14</v>
      </c>
      <c r="G5261" t="s">
        <v>15</v>
      </c>
      <c r="H5261" t="s">
        <v>128</v>
      </c>
      <c r="I5261" t="s">
        <v>8344</v>
      </c>
      <c r="J5261" t="str">
        <f>MID(Tabla1[[#This Row],[HORA2]],1,2)</f>
        <v>19</v>
      </c>
      <c r="K5261" t="s">
        <v>44</v>
      </c>
      <c r="L5261" t="s">
        <v>153</v>
      </c>
      <c r="M5261" t="s">
        <v>14867</v>
      </c>
      <c r="N5261" t="s">
        <v>22</v>
      </c>
      <c r="O5261">
        <v>2.4900000000000002</v>
      </c>
      <c r="P52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61">
        <f>IF(Tabla1[[#This Row],[SERVICIO]]="COMIDA",3,IF(Tabla1[[#This Row],[SERVICIO]]="CONTROLADO",12,IF(Tabla1[[#This Row],[SERVICIO]]="RÁPIDO",3.75,IF(Tabla1[[#This Row],[SERVICIO]]="NORMAL",2.5,))))</f>
        <v>3.75</v>
      </c>
      <c r="R5261">
        <f>IF(Tabla1[[#This Row],[SERVICIO]]="COMIDA",3.5,IF(Tabla1[[#This Row],[SERVICIO]]="CONTROLADO",8,IF(Tabla1[[#This Row],[SERVICIO]]="RÁPIDO",4.5,IF(Tabla1[[#This Row],[SERVICIO]]="NORMAL",3,))))</f>
        <v>4.5</v>
      </c>
      <c r="S52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1" s="2">
        <f>IF(Tabla1[[#This Row],[KILOMETROS ADICIONALES]]=0,Tabla1[[#This Row],[KILOMETROS]]*Tabla1[[#This Row],[COSTO NORMAL]],Tabla1[[#This Row],[COSTO NORMAL]]*Tabla1[[#This Row],[KILOMETROS HASTA]])</f>
        <v>11.205000000000002</v>
      </c>
      <c r="U5261" s="2">
        <f>Tabla1[[#This Row],[KILOMETROS ADICIONALES]]*Tabla1[[#This Row],[COSTO ADICIONAL]]</f>
        <v>0</v>
      </c>
      <c r="V5261">
        <v>127.23</v>
      </c>
      <c r="W5261" s="2">
        <f>Tabla1[[#This Row],[COSTO NORMAL2]]+Tabla1[[#This Row],[COSTO ADICIONAL2]]</f>
        <v>11.205000000000002</v>
      </c>
    </row>
    <row r="5262" spans="1:23" x14ac:dyDescent="0.25">
      <c r="A5262" t="s">
        <v>128</v>
      </c>
      <c r="B5262" t="s">
        <v>5486</v>
      </c>
      <c r="C5262" t="s">
        <v>14353</v>
      </c>
      <c r="D5262" t="s">
        <v>13</v>
      </c>
      <c r="E5262" t="s">
        <v>14845</v>
      </c>
      <c r="F5262" t="s">
        <v>14</v>
      </c>
      <c r="G5262" t="s">
        <v>24</v>
      </c>
      <c r="H5262" t="s">
        <v>128</v>
      </c>
      <c r="I5262" t="s">
        <v>3890</v>
      </c>
      <c r="J5262" t="str">
        <f>MID(Tabla1[[#This Row],[HORA2]],1,2)</f>
        <v>17</v>
      </c>
      <c r="K5262" t="s">
        <v>44</v>
      </c>
      <c r="L5262" t="s">
        <v>153</v>
      </c>
      <c r="M5262" t="s">
        <v>14867</v>
      </c>
      <c r="N5262" t="s">
        <v>22</v>
      </c>
      <c r="O5262">
        <v>13.77</v>
      </c>
      <c r="P52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10.02</v>
      </c>
      <c r="Q5262">
        <f>IF(Tabla1[[#This Row],[SERVICIO]]="COMIDA",3,IF(Tabla1[[#This Row],[SERVICIO]]="CONTROLADO",12,IF(Tabla1[[#This Row],[SERVICIO]]="RÁPIDO",3.75,IF(Tabla1[[#This Row],[SERVICIO]]="NORMAL",2.5,))))</f>
        <v>3.75</v>
      </c>
      <c r="R5262">
        <f>IF(Tabla1[[#This Row],[SERVICIO]]="COMIDA",3.5,IF(Tabla1[[#This Row],[SERVICIO]]="CONTROLADO",8,IF(Tabla1[[#This Row],[SERVICIO]]="RÁPIDO",4.5,IF(Tabla1[[#This Row],[SERVICIO]]="NORMAL",3,))))</f>
        <v>4.5</v>
      </c>
      <c r="S52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2" s="2">
        <f>IF(Tabla1[[#This Row],[KILOMETROS ADICIONALES]]=0,Tabla1[[#This Row],[KILOMETROS]]*Tabla1[[#This Row],[COSTO NORMAL]],Tabla1[[#This Row],[COSTO NORMAL]]*Tabla1[[#This Row],[KILOMETROS HASTA]])</f>
        <v>16.875</v>
      </c>
      <c r="U5262" s="2">
        <f>Tabla1[[#This Row],[KILOMETROS ADICIONALES]]*Tabla1[[#This Row],[COSTO ADICIONAL]]</f>
        <v>5.5110000000000001</v>
      </c>
      <c r="V5262">
        <v>133.76</v>
      </c>
      <c r="W5262" s="2">
        <f>Tabla1[[#This Row],[COSTO NORMAL2]]+Tabla1[[#This Row],[COSTO ADICIONAL2]]</f>
        <v>22.385999999999999</v>
      </c>
    </row>
    <row r="5263" spans="1:23" x14ac:dyDescent="0.25">
      <c r="A5263" t="s">
        <v>128</v>
      </c>
      <c r="B5263" t="s">
        <v>5486</v>
      </c>
      <c r="C5263" t="s">
        <v>14354</v>
      </c>
      <c r="D5263" t="s">
        <v>13</v>
      </c>
      <c r="E5263" t="s">
        <v>14845</v>
      </c>
      <c r="F5263" t="s">
        <v>14</v>
      </c>
      <c r="G5263" t="s">
        <v>15</v>
      </c>
      <c r="H5263" t="s">
        <v>2675</v>
      </c>
      <c r="I5263" t="s">
        <v>8345</v>
      </c>
      <c r="J5263" t="str">
        <f>MID(Tabla1[[#This Row],[HORA2]],1,2)</f>
        <v>10</v>
      </c>
      <c r="K5263" t="s">
        <v>44</v>
      </c>
      <c r="L5263" t="s">
        <v>153</v>
      </c>
      <c r="M5263" t="s">
        <v>14867</v>
      </c>
      <c r="N5263" t="s">
        <v>22</v>
      </c>
      <c r="O5263">
        <v>16.91</v>
      </c>
      <c r="P52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13.16</v>
      </c>
      <c r="Q5263">
        <f>IF(Tabla1[[#This Row],[SERVICIO]]="COMIDA",3,IF(Tabla1[[#This Row],[SERVICIO]]="CONTROLADO",12,IF(Tabla1[[#This Row],[SERVICIO]]="RÁPIDO",3.75,IF(Tabla1[[#This Row],[SERVICIO]]="NORMAL",2.5,))))</f>
        <v>3.75</v>
      </c>
      <c r="R5263">
        <f>IF(Tabla1[[#This Row],[SERVICIO]]="COMIDA",3.5,IF(Tabla1[[#This Row],[SERVICIO]]="CONTROLADO",8,IF(Tabla1[[#This Row],[SERVICIO]]="RÁPIDO",4.5,IF(Tabla1[[#This Row],[SERVICIO]]="NORMAL",3,))))</f>
        <v>4.5</v>
      </c>
      <c r="S52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3" s="2">
        <f>IF(Tabla1[[#This Row],[KILOMETROS ADICIONALES]]=0,Tabla1[[#This Row],[KILOMETROS]]*Tabla1[[#This Row],[COSTO NORMAL]],Tabla1[[#This Row],[COSTO NORMAL]]*Tabla1[[#This Row],[KILOMETROS HASTA]])</f>
        <v>16.875</v>
      </c>
      <c r="U5263" s="2">
        <f>Tabla1[[#This Row],[KILOMETROS ADICIONALES]]*Tabla1[[#This Row],[COSTO ADICIONAL]]</f>
        <v>7.2380000000000004</v>
      </c>
      <c r="V5263">
        <v>52.56</v>
      </c>
      <c r="W5263" s="2">
        <f>Tabla1[[#This Row],[COSTO NORMAL2]]+Tabla1[[#This Row],[COSTO ADICIONAL2]]</f>
        <v>24.113</v>
      </c>
    </row>
    <row r="5264" spans="1:23" x14ac:dyDescent="0.25">
      <c r="A5264" t="s">
        <v>128</v>
      </c>
      <c r="B5264" t="s">
        <v>8346</v>
      </c>
      <c r="C5264" t="s">
        <v>14355</v>
      </c>
      <c r="E5264" t="s">
        <v>14845</v>
      </c>
      <c r="F5264" t="s">
        <v>76</v>
      </c>
      <c r="G5264" t="s">
        <v>15</v>
      </c>
      <c r="H5264" t="s">
        <v>128</v>
      </c>
      <c r="I5264" t="s">
        <v>8347</v>
      </c>
      <c r="J5264" t="str">
        <f>MID(Tabla1[[#This Row],[HORA2]],1,2)</f>
        <v>18</v>
      </c>
      <c r="K5264" t="s">
        <v>43</v>
      </c>
      <c r="L5264" t="s">
        <v>20</v>
      </c>
      <c r="M5264" t="s">
        <v>14867</v>
      </c>
      <c r="N5264" t="s">
        <v>22</v>
      </c>
      <c r="O5264">
        <v>20.329999999999998</v>
      </c>
      <c r="P52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16.579999999999998</v>
      </c>
      <c r="Q5264">
        <f>IF(Tabla1[[#This Row],[SERVICIO]]="COMIDA",3,IF(Tabla1[[#This Row],[SERVICIO]]="CONTROLADO",12,IF(Tabla1[[#This Row],[SERVICIO]]="RÁPIDO",3.75,IF(Tabla1[[#This Row],[SERVICIO]]="NORMAL",2.5,))))</f>
        <v>3.75</v>
      </c>
      <c r="R5264">
        <f>IF(Tabla1[[#This Row],[SERVICIO]]="COMIDA",3.5,IF(Tabla1[[#This Row],[SERVICIO]]="CONTROLADO",8,IF(Tabla1[[#This Row],[SERVICIO]]="RÁPIDO",4.5,IF(Tabla1[[#This Row],[SERVICIO]]="NORMAL",3,))))</f>
        <v>4.5</v>
      </c>
      <c r="S52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4" s="2">
        <f>IF(Tabla1[[#This Row],[KILOMETROS ADICIONALES]]=0,Tabla1[[#This Row],[KILOMETROS]]*Tabla1[[#This Row],[COSTO NORMAL]],Tabla1[[#This Row],[COSTO NORMAL]]*Tabla1[[#This Row],[KILOMETROS HASTA]])</f>
        <v>16.875</v>
      </c>
      <c r="U5264" s="2">
        <f>Tabla1[[#This Row],[KILOMETROS ADICIONALES]]*Tabla1[[#This Row],[COSTO ADICIONAL]]</f>
        <v>9.1189999999999998</v>
      </c>
      <c r="V5264">
        <v>92.13</v>
      </c>
      <c r="W5264" s="2">
        <f>Tabla1[[#This Row],[COSTO NORMAL2]]+Tabla1[[#This Row],[COSTO ADICIONAL2]]</f>
        <v>25.994</v>
      </c>
    </row>
    <row r="5265" spans="1:23" x14ac:dyDescent="0.25">
      <c r="A5265" t="s">
        <v>128</v>
      </c>
      <c r="B5265" t="s">
        <v>8348</v>
      </c>
      <c r="C5265" t="s">
        <v>14356</v>
      </c>
      <c r="D5265" t="s">
        <v>13</v>
      </c>
      <c r="E5265" t="s">
        <v>14845</v>
      </c>
      <c r="F5265" t="s">
        <v>14</v>
      </c>
      <c r="G5265" t="s">
        <v>15</v>
      </c>
      <c r="H5265" t="s">
        <v>128</v>
      </c>
      <c r="I5265" t="s">
        <v>8349</v>
      </c>
      <c r="J5265" t="str">
        <f>MID(Tabla1[[#This Row],[HORA2]],1,2)</f>
        <v>18</v>
      </c>
      <c r="K5265" t="s">
        <v>44</v>
      </c>
      <c r="L5265" t="s">
        <v>44</v>
      </c>
      <c r="M5265" t="s">
        <v>14867</v>
      </c>
      <c r="N5265" t="s">
        <v>22</v>
      </c>
      <c r="O5265">
        <v>4.04</v>
      </c>
      <c r="P52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0.29000000000000004</v>
      </c>
      <c r="Q5265">
        <f>IF(Tabla1[[#This Row],[SERVICIO]]="COMIDA",3,IF(Tabla1[[#This Row],[SERVICIO]]="CONTROLADO",12,IF(Tabla1[[#This Row],[SERVICIO]]="RÁPIDO",3.75,IF(Tabla1[[#This Row],[SERVICIO]]="NORMAL",2.5,))))</f>
        <v>3.75</v>
      </c>
      <c r="R5265">
        <f>IF(Tabla1[[#This Row],[SERVICIO]]="COMIDA",3.5,IF(Tabla1[[#This Row],[SERVICIO]]="CONTROLADO",8,IF(Tabla1[[#This Row],[SERVICIO]]="RÁPIDO",4.5,IF(Tabla1[[#This Row],[SERVICIO]]="NORMAL",3,))))</f>
        <v>4.5</v>
      </c>
      <c r="S52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5" s="2">
        <f>IF(Tabla1[[#This Row],[KILOMETROS ADICIONALES]]=0,Tabla1[[#This Row],[KILOMETROS]]*Tabla1[[#This Row],[COSTO NORMAL]],Tabla1[[#This Row],[COSTO NORMAL]]*Tabla1[[#This Row],[KILOMETROS HASTA]])</f>
        <v>16.875</v>
      </c>
      <c r="U5265" s="2">
        <f>Tabla1[[#This Row],[KILOMETROS ADICIONALES]]*Tabla1[[#This Row],[COSTO ADICIONAL]]</f>
        <v>0.15950000000000003</v>
      </c>
      <c r="V5265">
        <v>160.25</v>
      </c>
      <c r="W5265" s="2">
        <f>Tabla1[[#This Row],[COSTO NORMAL2]]+Tabla1[[#This Row],[COSTO ADICIONAL2]]</f>
        <v>17.034500000000001</v>
      </c>
    </row>
    <row r="5266" spans="1:23" x14ac:dyDescent="0.25">
      <c r="A5266" t="s">
        <v>128</v>
      </c>
      <c r="B5266" t="s">
        <v>8350</v>
      </c>
      <c r="C5266" t="s">
        <v>14357</v>
      </c>
      <c r="D5266" t="s">
        <v>13</v>
      </c>
      <c r="E5266" t="s">
        <v>14845</v>
      </c>
      <c r="F5266" t="s">
        <v>76</v>
      </c>
      <c r="G5266" t="s">
        <v>15</v>
      </c>
      <c r="H5266" t="s">
        <v>128</v>
      </c>
      <c r="I5266" t="s">
        <v>8351</v>
      </c>
      <c r="J5266" t="str">
        <f>MID(Tabla1[[#This Row],[HORA2]],1,2)</f>
        <v>19</v>
      </c>
      <c r="K5266" t="s">
        <v>94</v>
      </c>
      <c r="L5266" t="s">
        <v>94</v>
      </c>
      <c r="M5266" t="s">
        <v>14867</v>
      </c>
      <c r="N5266" t="s">
        <v>22</v>
      </c>
      <c r="O5266">
        <v>17.149999999999999</v>
      </c>
      <c r="P52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13.399999999999999</v>
      </c>
      <c r="Q5266">
        <f>IF(Tabla1[[#This Row],[SERVICIO]]="COMIDA",3,IF(Tabla1[[#This Row],[SERVICIO]]="CONTROLADO",12,IF(Tabla1[[#This Row],[SERVICIO]]="RÁPIDO",3.75,IF(Tabla1[[#This Row],[SERVICIO]]="NORMAL",2.5,))))</f>
        <v>3.75</v>
      </c>
      <c r="R5266">
        <f>IF(Tabla1[[#This Row],[SERVICIO]]="COMIDA",3.5,IF(Tabla1[[#This Row],[SERVICIO]]="CONTROLADO",8,IF(Tabla1[[#This Row],[SERVICIO]]="RÁPIDO",4.5,IF(Tabla1[[#This Row],[SERVICIO]]="NORMAL",3,))))</f>
        <v>4.5</v>
      </c>
      <c r="S52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6" s="2">
        <f>IF(Tabla1[[#This Row],[KILOMETROS ADICIONALES]]=0,Tabla1[[#This Row],[KILOMETROS]]*Tabla1[[#This Row],[COSTO NORMAL]],Tabla1[[#This Row],[COSTO NORMAL]]*Tabla1[[#This Row],[KILOMETROS HASTA]])</f>
        <v>16.875</v>
      </c>
      <c r="U5266" s="2">
        <f>Tabla1[[#This Row],[KILOMETROS ADICIONALES]]*Tabla1[[#This Row],[COSTO ADICIONAL]]</f>
        <v>7.37</v>
      </c>
      <c r="V5266">
        <v>212.66</v>
      </c>
      <c r="W5266" s="2">
        <f>Tabla1[[#This Row],[COSTO NORMAL2]]+Tabla1[[#This Row],[COSTO ADICIONAL2]]</f>
        <v>24.245000000000001</v>
      </c>
    </row>
    <row r="5267" spans="1:23" x14ac:dyDescent="0.25">
      <c r="A5267" t="s">
        <v>128</v>
      </c>
      <c r="B5267" t="s">
        <v>8352</v>
      </c>
      <c r="C5267" t="s">
        <v>14358</v>
      </c>
      <c r="D5267" t="s">
        <v>13</v>
      </c>
      <c r="E5267" t="s">
        <v>14844</v>
      </c>
      <c r="F5267" t="s">
        <v>295</v>
      </c>
      <c r="G5267" t="s">
        <v>15</v>
      </c>
      <c r="H5267" t="s">
        <v>2675</v>
      </c>
      <c r="I5267" t="s">
        <v>8353</v>
      </c>
      <c r="J5267" t="str">
        <f>MID(Tabla1[[#This Row],[HORA2]],1,2)</f>
        <v>11</v>
      </c>
      <c r="K5267" t="s">
        <v>20</v>
      </c>
      <c r="L5267" t="s">
        <v>43</v>
      </c>
      <c r="M5267" t="s">
        <v>14867</v>
      </c>
      <c r="N5267" t="s">
        <v>22</v>
      </c>
      <c r="O5267">
        <v>19.510000000000002</v>
      </c>
      <c r="P52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17.010000000000002</v>
      </c>
      <c r="Q5267">
        <f>IF(Tabla1[[#This Row],[SERVICIO]]="COMIDA",3,IF(Tabla1[[#This Row],[SERVICIO]]="CONTROLADO",12,IF(Tabla1[[#This Row],[SERVICIO]]="RÁPIDO",3.75,IF(Tabla1[[#This Row],[SERVICIO]]="NORMAL",2.5,))))</f>
        <v>2.5</v>
      </c>
      <c r="R5267">
        <f>IF(Tabla1[[#This Row],[SERVICIO]]="COMIDA",3.5,IF(Tabla1[[#This Row],[SERVICIO]]="CONTROLADO",8,IF(Tabla1[[#This Row],[SERVICIO]]="RÁPIDO",4.5,IF(Tabla1[[#This Row],[SERVICIO]]="NORMAL",3,))))</f>
        <v>3</v>
      </c>
      <c r="S5267">
        <f>IF(Tabla1[[#This Row],[SERVICIO]]="COMIDA",0.75,IF(Tabla1[[#This Row],[SERVICIO]]="CONTROLADO",2.65,IF(Tabla1[[#This Row],[SERVICIO]]="RÁPIDO",0.55,IF(Tabla1[[#This Row],[SERVICIO]]="NORMAL",1.2,))))</f>
        <v>1.2</v>
      </c>
      <c r="T5267" s="2">
        <f>IF(Tabla1[[#This Row],[KILOMETROS ADICIONALES]]=0,Tabla1[[#This Row],[KILOMETROS]]*Tabla1[[#This Row],[COSTO NORMAL]],Tabla1[[#This Row],[COSTO NORMAL]]*Tabla1[[#This Row],[KILOMETROS HASTA]])</f>
        <v>7.5</v>
      </c>
      <c r="U5267" s="2">
        <f>Tabla1[[#This Row],[KILOMETROS ADICIONALES]]*Tabla1[[#This Row],[COSTO ADICIONAL]]</f>
        <v>20.412000000000003</v>
      </c>
      <c r="V5267">
        <v>183.75</v>
      </c>
      <c r="W5267" s="2">
        <f>Tabla1[[#This Row],[COSTO NORMAL2]]+Tabla1[[#This Row],[COSTO ADICIONAL2]]</f>
        <v>27.912000000000003</v>
      </c>
    </row>
    <row r="5268" spans="1:23" x14ac:dyDescent="0.25">
      <c r="A5268" t="s">
        <v>128</v>
      </c>
      <c r="B5268" t="s">
        <v>6200</v>
      </c>
      <c r="C5268" t="s">
        <v>14359</v>
      </c>
      <c r="D5268" t="s">
        <v>13</v>
      </c>
      <c r="E5268" t="s">
        <v>14845</v>
      </c>
      <c r="F5268" t="s">
        <v>295</v>
      </c>
      <c r="G5268" t="s">
        <v>69</v>
      </c>
      <c r="H5268" t="s">
        <v>128</v>
      </c>
      <c r="I5268" t="s">
        <v>8354</v>
      </c>
      <c r="J5268" t="str">
        <f>MID(Tabla1[[#This Row],[HORA2]],1,2)</f>
        <v>19</v>
      </c>
      <c r="K5268" t="s">
        <v>20</v>
      </c>
      <c r="L5268" t="s">
        <v>19</v>
      </c>
      <c r="M5268" t="s">
        <v>14867</v>
      </c>
      <c r="N5268" t="s">
        <v>22</v>
      </c>
      <c r="O5268">
        <v>5.36</v>
      </c>
      <c r="P52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1.6100000000000003</v>
      </c>
      <c r="Q5268">
        <f>IF(Tabla1[[#This Row],[SERVICIO]]="COMIDA",3,IF(Tabla1[[#This Row],[SERVICIO]]="CONTROLADO",12,IF(Tabla1[[#This Row],[SERVICIO]]="RÁPIDO",3.75,IF(Tabla1[[#This Row],[SERVICIO]]="NORMAL",2.5,))))</f>
        <v>3.75</v>
      </c>
      <c r="R5268">
        <f>IF(Tabla1[[#This Row],[SERVICIO]]="COMIDA",3.5,IF(Tabla1[[#This Row],[SERVICIO]]="CONTROLADO",8,IF(Tabla1[[#This Row],[SERVICIO]]="RÁPIDO",4.5,IF(Tabla1[[#This Row],[SERVICIO]]="NORMAL",3,))))</f>
        <v>4.5</v>
      </c>
      <c r="S52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68" s="2">
        <f>IF(Tabla1[[#This Row],[KILOMETROS ADICIONALES]]=0,Tabla1[[#This Row],[KILOMETROS]]*Tabla1[[#This Row],[COSTO NORMAL]],Tabla1[[#This Row],[COSTO NORMAL]]*Tabla1[[#This Row],[KILOMETROS HASTA]])</f>
        <v>16.875</v>
      </c>
      <c r="U5268" s="2">
        <f>Tabla1[[#This Row],[KILOMETROS ADICIONALES]]*Tabla1[[#This Row],[COSTO ADICIONAL]]</f>
        <v>0.88550000000000029</v>
      </c>
      <c r="V5268">
        <v>130.25</v>
      </c>
      <c r="W5268" s="2">
        <f>Tabla1[[#This Row],[COSTO NORMAL2]]+Tabla1[[#This Row],[COSTO ADICIONAL2]]</f>
        <v>17.7605</v>
      </c>
    </row>
    <row r="5269" spans="1:23" x14ac:dyDescent="0.25">
      <c r="A5269" t="s">
        <v>128</v>
      </c>
      <c r="B5269" t="s">
        <v>8355</v>
      </c>
      <c r="C5269" t="s">
        <v>14360</v>
      </c>
      <c r="D5269" t="s">
        <v>13</v>
      </c>
      <c r="E5269" t="s">
        <v>14847</v>
      </c>
      <c r="F5269" t="s">
        <v>76</v>
      </c>
      <c r="G5269" t="s">
        <v>24</v>
      </c>
      <c r="H5269" t="s">
        <v>128</v>
      </c>
      <c r="I5269" t="s">
        <v>1720</v>
      </c>
      <c r="J5269" t="str">
        <f>MID(Tabla1[[#This Row],[HORA2]],1,2)</f>
        <v>18</v>
      </c>
      <c r="K5269" t="s">
        <v>43</v>
      </c>
      <c r="L5269" t="s">
        <v>78</v>
      </c>
      <c r="M5269" t="s">
        <v>14867</v>
      </c>
      <c r="N5269" t="s">
        <v>22</v>
      </c>
      <c r="O5269">
        <v>16.7</v>
      </c>
      <c r="P52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</v>
      </c>
      <c r="Q5269">
        <f>IF(Tabla1[[#This Row],[SERVICIO]]="COMIDA",3,IF(Tabla1[[#This Row],[SERVICIO]]="CONTROLADO",12,IF(Tabla1[[#This Row],[SERVICIO]]="RÁPIDO",3.75,IF(Tabla1[[#This Row],[SERVICIO]]="NORMAL",2.5,))))</f>
        <v>3</v>
      </c>
      <c r="R5269">
        <f>IF(Tabla1[[#This Row],[SERVICIO]]="COMIDA",3.5,IF(Tabla1[[#This Row],[SERVICIO]]="CONTROLADO",8,IF(Tabla1[[#This Row],[SERVICIO]]="RÁPIDO",4.5,IF(Tabla1[[#This Row],[SERVICIO]]="NORMAL",3,))))</f>
        <v>3.5</v>
      </c>
      <c r="S5269">
        <f>IF(Tabla1[[#This Row],[SERVICIO]]="COMIDA",0.75,IF(Tabla1[[#This Row],[SERVICIO]]="CONTROLADO",2.65,IF(Tabla1[[#This Row],[SERVICIO]]="RÁPIDO",0.55,IF(Tabla1[[#This Row],[SERVICIO]]="NORMAL",1.2,))))</f>
        <v>0.75</v>
      </c>
      <c r="T5269" s="2">
        <f>IF(Tabla1[[#This Row],[KILOMETROS ADICIONALES]]=0,Tabla1[[#This Row],[KILOMETROS]]*Tabla1[[#This Row],[COSTO NORMAL]],Tabla1[[#This Row],[COSTO NORMAL]]*Tabla1[[#This Row],[KILOMETROS HASTA]])</f>
        <v>10.5</v>
      </c>
      <c r="U5269" s="2">
        <f>Tabla1[[#This Row],[KILOMETROS ADICIONALES]]*Tabla1[[#This Row],[COSTO ADICIONAL]]</f>
        <v>10.274999999999999</v>
      </c>
      <c r="V5269">
        <v>53.01</v>
      </c>
      <c r="W5269" s="2">
        <f>Tabla1[[#This Row],[COSTO NORMAL2]]+Tabla1[[#This Row],[COSTO ADICIONAL2]]</f>
        <v>20.774999999999999</v>
      </c>
    </row>
    <row r="5270" spans="1:23" x14ac:dyDescent="0.25">
      <c r="A5270" t="s">
        <v>128</v>
      </c>
      <c r="B5270" t="s">
        <v>8356</v>
      </c>
      <c r="C5270" t="s">
        <v>14361</v>
      </c>
      <c r="D5270" t="s">
        <v>13</v>
      </c>
      <c r="E5270" t="s">
        <v>14844</v>
      </c>
      <c r="F5270" t="s">
        <v>295</v>
      </c>
      <c r="G5270" t="s">
        <v>15</v>
      </c>
      <c r="H5270" t="s">
        <v>2675</v>
      </c>
      <c r="I5270" t="s">
        <v>8357</v>
      </c>
      <c r="J5270" t="str">
        <f>MID(Tabla1[[#This Row],[HORA2]],1,2)</f>
        <v>11</v>
      </c>
      <c r="K5270" t="s">
        <v>20</v>
      </c>
      <c r="L5270" t="s">
        <v>35</v>
      </c>
      <c r="M5270" t="s">
        <v>14867</v>
      </c>
      <c r="N5270" t="s">
        <v>22</v>
      </c>
      <c r="O5270">
        <v>8.59</v>
      </c>
      <c r="P52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6.09</v>
      </c>
      <c r="Q5270">
        <f>IF(Tabla1[[#This Row],[SERVICIO]]="COMIDA",3,IF(Tabla1[[#This Row],[SERVICIO]]="CONTROLADO",12,IF(Tabla1[[#This Row],[SERVICIO]]="RÁPIDO",3.75,IF(Tabla1[[#This Row],[SERVICIO]]="NORMAL",2.5,))))</f>
        <v>2.5</v>
      </c>
      <c r="R5270">
        <f>IF(Tabla1[[#This Row],[SERVICIO]]="COMIDA",3.5,IF(Tabla1[[#This Row],[SERVICIO]]="CONTROLADO",8,IF(Tabla1[[#This Row],[SERVICIO]]="RÁPIDO",4.5,IF(Tabla1[[#This Row],[SERVICIO]]="NORMAL",3,))))</f>
        <v>3</v>
      </c>
      <c r="S5270">
        <f>IF(Tabla1[[#This Row],[SERVICIO]]="COMIDA",0.75,IF(Tabla1[[#This Row],[SERVICIO]]="CONTROLADO",2.65,IF(Tabla1[[#This Row],[SERVICIO]]="RÁPIDO",0.55,IF(Tabla1[[#This Row],[SERVICIO]]="NORMAL",1.2,))))</f>
        <v>1.2</v>
      </c>
      <c r="T5270" s="2">
        <f>IF(Tabla1[[#This Row],[KILOMETROS ADICIONALES]]=0,Tabla1[[#This Row],[KILOMETROS]]*Tabla1[[#This Row],[COSTO NORMAL]],Tabla1[[#This Row],[COSTO NORMAL]]*Tabla1[[#This Row],[KILOMETROS HASTA]])</f>
        <v>7.5</v>
      </c>
      <c r="U5270" s="2">
        <f>Tabla1[[#This Row],[KILOMETROS ADICIONALES]]*Tabla1[[#This Row],[COSTO ADICIONAL]]</f>
        <v>7.3079999999999998</v>
      </c>
      <c r="V5270">
        <v>228.44</v>
      </c>
      <c r="W5270" s="2">
        <f>Tabla1[[#This Row],[COSTO NORMAL2]]+Tabla1[[#This Row],[COSTO ADICIONAL2]]</f>
        <v>14.808</v>
      </c>
    </row>
    <row r="5271" spans="1:23" x14ac:dyDescent="0.25">
      <c r="A5271" t="s">
        <v>128</v>
      </c>
      <c r="B5271" t="s">
        <v>2516</v>
      </c>
      <c r="C5271" t="s">
        <v>14362</v>
      </c>
      <c r="D5271" t="s">
        <v>13</v>
      </c>
      <c r="E5271" t="s">
        <v>14847</v>
      </c>
      <c r="F5271" t="s">
        <v>14</v>
      </c>
      <c r="G5271" t="s">
        <v>15</v>
      </c>
      <c r="H5271" t="s">
        <v>128</v>
      </c>
      <c r="I5271" t="s">
        <v>8358</v>
      </c>
      <c r="J5271" t="str">
        <f>MID(Tabla1[[#This Row],[HORA2]],1,2)</f>
        <v>19</v>
      </c>
      <c r="K5271" t="s">
        <v>19</v>
      </c>
      <c r="L5271" t="s">
        <v>90</v>
      </c>
      <c r="M5271" t="s">
        <v>14867</v>
      </c>
      <c r="N5271" t="s">
        <v>22</v>
      </c>
      <c r="O5271">
        <v>5.44</v>
      </c>
      <c r="P52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2.4400000000000004</v>
      </c>
      <c r="Q5271">
        <f>IF(Tabla1[[#This Row],[SERVICIO]]="COMIDA",3,IF(Tabla1[[#This Row],[SERVICIO]]="CONTROLADO",12,IF(Tabla1[[#This Row],[SERVICIO]]="RÁPIDO",3.75,IF(Tabla1[[#This Row],[SERVICIO]]="NORMAL",2.5,))))</f>
        <v>3</v>
      </c>
      <c r="R5271">
        <f>IF(Tabla1[[#This Row],[SERVICIO]]="COMIDA",3.5,IF(Tabla1[[#This Row],[SERVICIO]]="CONTROLADO",8,IF(Tabla1[[#This Row],[SERVICIO]]="RÁPIDO",4.5,IF(Tabla1[[#This Row],[SERVICIO]]="NORMAL",3,))))</f>
        <v>3.5</v>
      </c>
      <c r="S5271">
        <f>IF(Tabla1[[#This Row],[SERVICIO]]="COMIDA",0.75,IF(Tabla1[[#This Row],[SERVICIO]]="CONTROLADO",2.65,IF(Tabla1[[#This Row],[SERVICIO]]="RÁPIDO",0.55,IF(Tabla1[[#This Row],[SERVICIO]]="NORMAL",1.2,))))</f>
        <v>0.75</v>
      </c>
      <c r="T5271" s="2">
        <f>IF(Tabla1[[#This Row],[KILOMETROS ADICIONALES]]=0,Tabla1[[#This Row],[KILOMETROS]]*Tabla1[[#This Row],[COSTO NORMAL]],Tabla1[[#This Row],[COSTO NORMAL]]*Tabla1[[#This Row],[KILOMETROS HASTA]])</f>
        <v>10.5</v>
      </c>
      <c r="U5271" s="2">
        <f>Tabla1[[#This Row],[KILOMETROS ADICIONALES]]*Tabla1[[#This Row],[COSTO ADICIONAL]]</f>
        <v>1.8300000000000003</v>
      </c>
      <c r="V5271">
        <v>80.56</v>
      </c>
      <c r="W5271" s="2">
        <f>Tabla1[[#This Row],[COSTO NORMAL2]]+Tabla1[[#This Row],[COSTO ADICIONAL2]]</f>
        <v>12.33</v>
      </c>
    </row>
    <row r="5272" spans="1:23" x14ac:dyDescent="0.25">
      <c r="A5272" t="s">
        <v>128</v>
      </c>
      <c r="B5272" t="s">
        <v>8359</v>
      </c>
      <c r="C5272" t="s">
        <v>14363</v>
      </c>
      <c r="D5272" t="s">
        <v>13</v>
      </c>
      <c r="E5272" t="s">
        <v>14847</v>
      </c>
      <c r="F5272" t="s">
        <v>14</v>
      </c>
      <c r="G5272" t="s">
        <v>15</v>
      </c>
      <c r="H5272" t="s">
        <v>128</v>
      </c>
      <c r="I5272" t="s">
        <v>8360</v>
      </c>
      <c r="J5272" t="str">
        <f>MID(Tabla1[[#This Row],[HORA2]],1,2)</f>
        <v>18</v>
      </c>
      <c r="K5272" t="s">
        <v>19</v>
      </c>
      <c r="L5272" t="s">
        <v>92</v>
      </c>
      <c r="M5272" t="s">
        <v>14867</v>
      </c>
      <c r="N5272" t="s">
        <v>22</v>
      </c>
      <c r="O5272">
        <v>3.24</v>
      </c>
      <c r="P52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0.24000000000000021</v>
      </c>
      <c r="Q5272">
        <f>IF(Tabla1[[#This Row],[SERVICIO]]="COMIDA",3,IF(Tabla1[[#This Row],[SERVICIO]]="CONTROLADO",12,IF(Tabla1[[#This Row],[SERVICIO]]="RÁPIDO",3.75,IF(Tabla1[[#This Row],[SERVICIO]]="NORMAL",2.5,))))</f>
        <v>3</v>
      </c>
      <c r="R5272">
        <f>IF(Tabla1[[#This Row],[SERVICIO]]="COMIDA",3.5,IF(Tabla1[[#This Row],[SERVICIO]]="CONTROLADO",8,IF(Tabla1[[#This Row],[SERVICIO]]="RÁPIDO",4.5,IF(Tabla1[[#This Row],[SERVICIO]]="NORMAL",3,))))</f>
        <v>3.5</v>
      </c>
      <c r="S5272">
        <f>IF(Tabla1[[#This Row],[SERVICIO]]="COMIDA",0.75,IF(Tabla1[[#This Row],[SERVICIO]]="CONTROLADO",2.65,IF(Tabla1[[#This Row],[SERVICIO]]="RÁPIDO",0.55,IF(Tabla1[[#This Row],[SERVICIO]]="NORMAL",1.2,))))</f>
        <v>0.75</v>
      </c>
      <c r="T5272" s="2">
        <f>IF(Tabla1[[#This Row],[KILOMETROS ADICIONALES]]=0,Tabla1[[#This Row],[KILOMETROS]]*Tabla1[[#This Row],[COSTO NORMAL]],Tabla1[[#This Row],[COSTO NORMAL]]*Tabla1[[#This Row],[KILOMETROS HASTA]])</f>
        <v>10.5</v>
      </c>
      <c r="U5272" s="2">
        <f>Tabla1[[#This Row],[KILOMETROS ADICIONALES]]*Tabla1[[#This Row],[COSTO ADICIONAL]]</f>
        <v>0.18000000000000016</v>
      </c>
      <c r="V5272">
        <v>141.15</v>
      </c>
      <c r="W5272" s="2">
        <f>Tabla1[[#This Row],[COSTO NORMAL2]]+Tabla1[[#This Row],[COSTO ADICIONAL2]]</f>
        <v>10.68</v>
      </c>
    </row>
    <row r="5273" spans="1:23" x14ac:dyDescent="0.25">
      <c r="A5273" t="s">
        <v>128</v>
      </c>
      <c r="B5273" t="s">
        <v>8361</v>
      </c>
      <c r="C5273" t="s">
        <v>14364</v>
      </c>
      <c r="D5273" t="s">
        <v>13</v>
      </c>
      <c r="E5273" t="s">
        <v>14845</v>
      </c>
      <c r="F5273" t="s">
        <v>76</v>
      </c>
      <c r="G5273" t="s">
        <v>69</v>
      </c>
      <c r="H5273" t="s">
        <v>128</v>
      </c>
      <c r="I5273" t="s">
        <v>6321</v>
      </c>
      <c r="J5273" t="str">
        <f>MID(Tabla1[[#This Row],[HORA2]],1,2)</f>
        <v>18</v>
      </c>
      <c r="K5273" t="s">
        <v>79</v>
      </c>
      <c r="L5273" t="s">
        <v>96</v>
      </c>
      <c r="M5273" t="s">
        <v>14867</v>
      </c>
      <c r="N5273" t="s">
        <v>22</v>
      </c>
      <c r="O5273">
        <v>8.36</v>
      </c>
      <c r="P52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4.6099999999999994</v>
      </c>
      <c r="Q5273">
        <f>IF(Tabla1[[#This Row],[SERVICIO]]="COMIDA",3,IF(Tabla1[[#This Row],[SERVICIO]]="CONTROLADO",12,IF(Tabla1[[#This Row],[SERVICIO]]="RÁPIDO",3.75,IF(Tabla1[[#This Row],[SERVICIO]]="NORMAL",2.5,))))</f>
        <v>3.75</v>
      </c>
      <c r="R5273">
        <f>IF(Tabla1[[#This Row],[SERVICIO]]="COMIDA",3.5,IF(Tabla1[[#This Row],[SERVICIO]]="CONTROLADO",8,IF(Tabla1[[#This Row],[SERVICIO]]="RÁPIDO",4.5,IF(Tabla1[[#This Row],[SERVICIO]]="NORMAL",3,))))</f>
        <v>4.5</v>
      </c>
      <c r="S52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73" s="2">
        <f>IF(Tabla1[[#This Row],[KILOMETROS ADICIONALES]]=0,Tabla1[[#This Row],[KILOMETROS]]*Tabla1[[#This Row],[COSTO NORMAL]],Tabla1[[#This Row],[COSTO NORMAL]]*Tabla1[[#This Row],[KILOMETROS HASTA]])</f>
        <v>16.875</v>
      </c>
      <c r="U5273" s="2">
        <f>Tabla1[[#This Row],[KILOMETROS ADICIONALES]]*Tabla1[[#This Row],[COSTO ADICIONAL]]</f>
        <v>2.5354999999999999</v>
      </c>
      <c r="V5273">
        <v>201.23</v>
      </c>
      <c r="W5273" s="2">
        <f>Tabla1[[#This Row],[COSTO NORMAL2]]+Tabla1[[#This Row],[COSTO ADICIONAL2]]</f>
        <v>19.410499999999999</v>
      </c>
    </row>
    <row r="5274" spans="1:23" x14ac:dyDescent="0.25">
      <c r="A5274" t="s">
        <v>128</v>
      </c>
      <c r="B5274" t="s">
        <v>2957</v>
      </c>
      <c r="C5274" t="s">
        <v>14365</v>
      </c>
      <c r="D5274" t="s">
        <v>13</v>
      </c>
      <c r="E5274" t="s">
        <v>14844</v>
      </c>
      <c r="F5274" t="s">
        <v>295</v>
      </c>
      <c r="G5274" t="s">
        <v>15</v>
      </c>
      <c r="H5274" t="s">
        <v>2675</v>
      </c>
      <c r="I5274" t="s">
        <v>8362</v>
      </c>
      <c r="J5274" t="str">
        <f>MID(Tabla1[[#This Row],[HORA2]],1,2)</f>
        <v>11</v>
      </c>
      <c r="K5274" t="s">
        <v>20</v>
      </c>
      <c r="L5274" t="s">
        <v>65</v>
      </c>
      <c r="M5274" t="s">
        <v>14867</v>
      </c>
      <c r="N5274" t="s">
        <v>22</v>
      </c>
      <c r="O5274">
        <v>20.55</v>
      </c>
      <c r="P52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18.05</v>
      </c>
      <c r="Q5274">
        <f>IF(Tabla1[[#This Row],[SERVICIO]]="COMIDA",3,IF(Tabla1[[#This Row],[SERVICIO]]="CONTROLADO",12,IF(Tabla1[[#This Row],[SERVICIO]]="RÁPIDO",3.75,IF(Tabla1[[#This Row],[SERVICIO]]="NORMAL",2.5,))))</f>
        <v>2.5</v>
      </c>
      <c r="R5274">
        <f>IF(Tabla1[[#This Row],[SERVICIO]]="COMIDA",3.5,IF(Tabla1[[#This Row],[SERVICIO]]="CONTROLADO",8,IF(Tabla1[[#This Row],[SERVICIO]]="RÁPIDO",4.5,IF(Tabla1[[#This Row],[SERVICIO]]="NORMAL",3,))))</f>
        <v>3</v>
      </c>
      <c r="S5274">
        <f>IF(Tabla1[[#This Row],[SERVICIO]]="COMIDA",0.75,IF(Tabla1[[#This Row],[SERVICIO]]="CONTROLADO",2.65,IF(Tabla1[[#This Row],[SERVICIO]]="RÁPIDO",0.55,IF(Tabla1[[#This Row],[SERVICIO]]="NORMAL",1.2,))))</f>
        <v>1.2</v>
      </c>
      <c r="T5274" s="2">
        <f>IF(Tabla1[[#This Row],[KILOMETROS ADICIONALES]]=0,Tabla1[[#This Row],[KILOMETROS]]*Tabla1[[#This Row],[COSTO NORMAL]],Tabla1[[#This Row],[COSTO NORMAL]]*Tabla1[[#This Row],[KILOMETROS HASTA]])</f>
        <v>7.5</v>
      </c>
      <c r="U5274" s="2">
        <f>Tabla1[[#This Row],[KILOMETROS ADICIONALES]]*Tabla1[[#This Row],[COSTO ADICIONAL]]</f>
        <v>21.66</v>
      </c>
      <c r="V5274">
        <v>85.37</v>
      </c>
      <c r="W5274" s="2">
        <f>Tabla1[[#This Row],[COSTO NORMAL2]]+Tabla1[[#This Row],[COSTO ADICIONAL2]]</f>
        <v>29.16</v>
      </c>
    </row>
    <row r="5275" spans="1:23" x14ac:dyDescent="0.25">
      <c r="A5275" t="s">
        <v>128</v>
      </c>
      <c r="B5275" t="s">
        <v>2957</v>
      </c>
      <c r="C5275" t="s">
        <v>14366</v>
      </c>
      <c r="D5275" t="s">
        <v>13</v>
      </c>
      <c r="E5275" t="s">
        <v>14845</v>
      </c>
      <c r="F5275" t="s">
        <v>76</v>
      </c>
      <c r="G5275" t="s">
        <v>24</v>
      </c>
      <c r="H5275" t="s">
        <v>128</v>
      </c>
      <c r="I5275" t="s">
        <v>8363</v>
      </c>
      <c r="J5275" t="str">
        <f>MID(Tabla1[[#This Row],[HORA2]],1,2)</f>
        <v>18</v>
      </c>
      <c r="K5275" t="s">
        <v>79</v>
      </c>
      <c r="L5275" t="s">
        <v>110</v>
      </c>
      <c r="M5275" t="s">
        <v>14867</v>
      </c>
      <c r="N5275" t="s">
        <v>22</v>
      </c>
      <c r="O5275">
        <v>13.73</v>
      </c>
      <c r="P52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9.98</v>
      </c>
      <c r="Q5275">
        <f>IF(Tabla1[[#This Row],[SERVICIO]]="COMIDA",3,IF(Tabla1[[#This Row],[SERVICIO]]="CONTROLADO",12,IF(Tabla1[[#This Row],[SERVICIO]]="RÁPIDO",3.75,IF(Tabla1[[#This Row],[SERVICIO]]="NORMAL",2.5,))))</f>
        <v>3.75</v>
      </c>
      <c r="R5275">
        <f>IF(Tabla1[[#This Row],[SERVICIO]]="COMIDA",3.5,IF(Tabla1[[#This Row],[SERVICIO]]="CONTROLADO",8,IF(Tabla1[[#This Row],[SERVICIO]]="RÁPIDO",4.5,IF(Tabla1[[#This Row],[SERVICIO]]="NORMAL",3,))))</f>
        <v>4.5</v>
      </c>
      <c r="S52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75" s="2">
        <f>IF(Tabla1[[#This Row],[KILOMETROS ADICIONALES]]=0,Tabla1[[#This Row],[KILOMETROS]]*Tabla1[[#This Row],[COSTO NORMAL]],Tabla1[[#This Row],[COSTO NORMAL]]*Tabla1[[#This Row],[KILOMETROS HASTA]])</f>
        <v>16.875</v>
      </c>
      <c r="U5275" s="2">
        <f>Tabla1[[#This Row],[KILOMETROS ADICIONALES]]*Tabla1[[#This Row],[COSTO ADICIONAL]]</f>
        <v>5.4890000000000008</v>
      </c>
      <c r="V5275">
        <v>227.97</v>
      </c>
      <c r="W5275" s="2">
        <f>Tabla1[[#This Row],[COSTO NORMAL2]]+Tabla1[[#This Row],[COSTO ADICIONAL2]]</f>
        <v>22.364000000000001</v>
      </c>
    </row>
    <row r="5276" spans="1:23" x14ac:dyDescent="0.25">
      <c r="A5276" t="s">
        <v>128</v>
      </c>
      <c r="B5276" t="s">
        <v>2957</v>
      </c>
      <c r="C5276" t="s">
        <v>14367</v>
      </c>
      <c r="D5276" t="s">
        <v>13</v>
      </c>
      <c r="E5276" t="s">
        <v>14845</v>
      </c>
      <c r="F5276" t="s">
        <v>76</v>
      </c>
      <c r="G5276" t="s">
        <v>24</v>
      </c>
      <c r="H5276" t="s">
        <v>128</v>
      </c>
      <c r="I5276" t="s">
        <v>8363</v>
      </c>
      <c r="J5276" t="str">
        <f>MID(Tabla1[[#This Row],[HORA2]],1,2)</f>
        <v>18</v>
      </c>
      <c r="K5276" t="s">
        <v>79</v>
      </c>
      <c r="L5276" t="s">
        <v>110</v>
      </c>
      <c r="M5276" t="s">
        <v>14867</v>
      </c>
      <c r="N5276" t="s">
        <v>22</v>
      </c>
      <c r="O5276">
        <v>17.8</v>
      </c>
      <c r="P52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14.05</v>
      </c>
      <c r="Q5276">
        <f>IF(Tabla1[[#This Row],[SERVICIO]]="COMIDA",3,IF(Tabla1[[#This Row],[SERVICIO]]="CONTROLADO",12,IF(Tabla1[[#This Row],[SERVICIO]]="RÁPIDO",3.75,IF(Tabla1[[#This Row],[SERVICIO]]="NORMAL",2.5,))))</f>
        <v>3.75</v>
      </c>
      <c r="R5276">
        <f>IF(Tabla1[[#This Row],[SERVICIO]]="COMIDA",3.5,IF(Tabla1[[#This Row],[SERVICIO]]="CONTROLADO",8,IF(Tabla1[[#This Row],[SERVICIO]]="RÁPIDO",4.5,IF(Tabla1[[#This Row],[SERVICIO]]="NORMAL",3,))))</f>
        <v>4.5</v>
      </c>
      <c r="S52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76" s="2">
        <f>IF(Tabla1[[#This Row],[KILOMETROS ADICIONALES]]=0,Tabla1[[#This Row],[KILOMETROS]]*Tabla1[[#This Row],[COSTO NORMAL]],Tabla1[[#This Row],[COSTO NORMAL]]*Tabla1[[#This Row],[KILOMETROS HASTA]])</f>
        <v>16.875</v>
      </c>
      <c r="U5276" s="2">
        <f>Tabla1[[#This Row],[KILOMETROS ADICIONALES]]*Tabla1[[#This Row],[COSTO ADICIONAL]]</f>
        <v>7.7275000000000009</v>
      </c>
      <c r="V5276">
        <v>135.47999999999999</v>
      </c>
      <c r="W5276" s="2">
        <f>Tabla1[[#This Row],[COSTO NORMAL2]]+Tabla1[[#This Row],[COSTO ADICIONAL2]]</f>
        <v>24.602499999999999</v>
      </c>
    </row>
    <row r="5277" spans="1:23" x14ac:dyDescent="0.25">
      <c r="A5277" t="s">
        <v>128</v>
      </c>
      <c r="B5277" t="s">
        <v>8364</v>
      </c>
      <c r="C5277" t="s">
        <v>14368</v>
      </c>
      <c r="D5277" t="s">
        <v>13</v>
      </c>
      <c r="E5277" t="s">
        <v>14844</v>
      </c>
      <c r="F5277" t="s">
        <v>295</v>
      </c>
      <c r="G5277" t="s">
        <v>15</v>
      </c>
      <c r="H5277" t="s">
        <v>2675</v>
      </c>
      <c r="I5277" t="s">
        <v>8365</v>
      </c>
      <c r="J5277" t="str">
        <f>MID(Tabla1[[#This Row],[HORA2]],1,2)</f>
        <v>12</v>
      </c>
      <c r="K5277" t="s">
        <v>20</v>
      </c>
      <c r="L5277" t="s">
        <v>94</v>
      </c>
      <c r="M5277" t="s">
        <v>14867</v>
      </c>
      <c r="N5277" t="s">
        <v>22</v>
      </c>
      <c r="O5277">
        <v>17.71</v>
      </c>
      <c r="P52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15.21</v>
      </c>
      <c r="Q5277">
        <f>IF(Tabla1[[#This Row],[SERVICIO]]="COMIDA",3,IF(Tabla1[[#This Row],[SERVICIO]]="CONTROLADO",12,IF(Tabla1[[#This Row],[SERVICIO]]="RÁPIDO",3.75,IF(Tabla1[[#This Row],[SERVICIO]]="NORMAL",2.5,))))</f>
        <v>2.5</v>
      </c>
      <c r="R5277">
        <f>IF(Tabla1[[#This Row],[SERVICIO]]="COMIDA",3.5,IF(Tabla1[[#This Row],[SERVICIO]]="CONTROLADO",8,IF(Tabla1[[#This Row],[SERVICIO]]="RÁPIDO",4.5,IF(Tabla1[[#This Row],[SERVICIO]]="NORMAL",3,))))</f>
        <v>3</v>
      </c>
      <c r="S5277">
        <f>IF(Tabla1[[#This Row],[SERVICIO]]="COMIDA",0.75,IF(Tabla1[[#This Row],[SERVICIO]]="CONTROLADO",2.65,IF(Tabla1[[#This Row],[SERVICIO]]="RÁPIDO",0.55,IF(Tabla1[[#This Row],[SERVICIO]]="NORMAL",1.2,))))</f>
        <v>1.2</v>
      </c>
      <c r="T5277" s="2">
        <f>IF(Tabla1[[#This Row],[KILOMETROS ADICIONALES]]=0,Tabla1[[#This Row],[KILOMETROS]]*Tabla1[[#This Row],[COSTO NORMAL]],Tabla1[[#This Row],[COSTO NORMAL]]*Tabla1[[#This Row],[KILOMETROS HASTA]])</f>
        <v>7.5</v>
      </c>
      <c r="U5277" s="2">
        <f>Tabla1[[#This Row],[KILOMETROS ADICIONALES]]*Tabla1[[#This Row],[COSTO ADICIONAL]]</f>
        <v>18.251999999999999</v>
      </c>
      <c r="V5277">
        <v>110.74</v>
      </c>
      <c r="W5277" s="2">
        <f>Tabla1[[#This Row],[COSTO NORMAL2]]+Tabla1[[#This Row],[COSTO ADICIONAL2]]</f>
        <v>25.751999999999999</v>
      </c>
    </row>
    <row r="5278" spans="1:23" x14ac:dyDescent="0.25">
      <c r="A5278" t="s">
        <v>128</v>
      </c>
      <c r="B5278" t="s">
        <v>8366</v>
      </c>
      <c r="C5278" t="s">
        <v>14369</v>
      </c>
      <c r="D5278" t="s">
        <v>13</v>
      </c>
      <c r="E5278" t="s">
        <v>14845</v>
      </c>
      <c r="F5278" t="s">
        <v>14</v>
      </c>
      <c r="G5278" t="s">
        <v>15</v>
      </c>
      <c r="H5278" t="s">
        <v>2675</v>
      </c>
      <c r="I5278" t="s">
        <v>1473</v>
      </c>
      <c r="J5278" t="str">
        <f>MID(Tabla1[[#This Row],[HORA2]],1,2)</f>
        <v>15</v>
      </c>
      <c r="K5278" t="s">
        <v>53</v>
      </c>
      <c r="L5278" t="s">
        <v>31</v>
      </c>
      <c r="M5278" t="s">
        <v>14867</v>
      </c>
      <c r="N5278" t="s">
        <v>22</v>
      </c>
      <c r="O5278">
        <v>20.84</v>
      </c>
      <c r="P52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17.09</v>
      </c>
      <c r="Q5278">
        <f>IF(Tabla1[[#This Row],[SERVICIO]]="COMIDA",3,IF(Tabla1[[#This Row],[SERVICIO]]="CONTROLADO",12,IF(Tabla1[[#This Row],[SERVICIO]]="RÁPIDO",3.75,IF(Tabla1[[#This Row],[SERVICIO]]="NORMAL",2.5,))))</f>
        <v>3.75</v>
      </c>
      <c r="R5278">
        <f>IF(Tabla1[[#This Row],[SERVICIO]]="COMIDA",3.5,IF(Tabla1[[#This Row],[SERVICIO]]="CONTROLADO",8,IF(Tabla1[[#This Row],[SERVICIO]]="RÁPIDO",4.5,IF(Tabla1[[#This Row],[SERVICIO]]="NORMAL",3,))))</f>
        <v>4.5</v>
      </c>
      <c r="S52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78" s="2">
        <f>IF(Tabla1[[#This Row],[KILOMETROS ADICIONALES]]=0,Tabla1[[#This Row],[KILOMETROS]]*Tabla1[[#This Row],[COSTO NORMAL]],Tabla1[[#This Row],[COSTO NORMAL]]*Tabla1[[#This Row],[KILOMETROS HASTA]])</f>
        <v>16.875</v>
      </c>
      <c r="U5278" s="2">
        <f>Tabla1[[#This Row],[KILOMETROS ADICIONALES]]*Tabla1[[#This Row],[COSTO ADICIONAL]]</f>
        <v>9.3995000000000015</v>
      </c>
      <c r="V5278">
        <v>122.13</v>
      </c>
      <c r="W5278" s="2">
        <f>Tabla1[[#This Row],[COSTO NORMAL2]]+Tabla1[[#This Row],[COSTO ADICIONAL2]]</f>
        <v>26.274500000000003</v>
      </c>
    </row>
    <row r="5279" spans="1:23" x14ac:dyDescent="0.25">
      <c r="A5279" t="s">
        <v>128</v>
      </c>
      <c r="B5279" t="s">
        <v>8367</v>
      </c>
      <c r="C5279" t="s">
        <v>14370</v>
      </c>
      <c r="D5279" t="s">
        <v>13</v>
      </c>
      <c r="E5279" t="s">
        <v>14847</v>
      </c>
      <c r="F5279" t="s">
        <v>14</v>
      </c>
      <c r="G5279" t="s">
        <v>15</v>
      </c>
      <c r="H5279" t="s">
        <v>128</v>
      </c>
      <c r="I5279" t="s">
        <v>5458</v>
      </c>
      <c r="J5279" t="str">
        <f>MID(Tabla1[[#This Row],[HORA2]],1,2)</f>
        <v>18</v>
      </c>
      <c r="K5279" t="s">
        <v>19</v>
      </c>
      <c r="L5279" t="s">
        <v>94</v>
      </c>
      <c r="M5279" t="s">
        <v>14867</v>
      </c>
      <c r="N5279" t="s">
        <v>22</v>
      </c>
      <c r="O5279">
        <v>8.31</v>
      </c>
      <c r="P52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5.3100000000000005</v>
      </c>
      <c r="Q5279">
        <f>IF(Tabla1[[#This Row],[SERVICIO]]="COMIDA",3,IF(Tabla1[[#This Row],[SERVICIO]]="CONTROLADO",12,IF(Tabla1[[#This Row],[SERVICIO]]="RÁPIDO",3.75,IF(Tabla1[[#This Row],[SERVICIO]]="NORMAL",2.5,))))</f>
        <v>3</v>
      </c>
      <c r="R5279">
        <f>IF(Tabla1[[#This Row],[SERVICIO]]="COMIDA",3.5,IF(Tabla1[[#This Row],[SERVICIO]]="CONTROLADO",8,IF(Tabla1[[#This Row],[SERVICIO]]="RÁPIDO",4.5,IF(Tabla1[[#This Row],[SERVICIO]]="NORMAL",3,))))</f>
        <v>3.5</v>
      </c>
      <c r="S5279">
        <f>IF(Tabla1[[#This Row],[SERVICIO]]="COMIDA",0.75,IF(Tabla1[[#This Row],[SERVICIO]]="CONTROLADO",2.65,IF(Tabla1[[#This Row],[SERVICIO]]="RÁPIDO",0.55,IF(Tabla1[[#This Row],[SERVICIO]]="NORMAL",1.2,))))</f>
        <v>0.75</v>
      </c>
      <c r="T5279" s="2">
        <f>IF(Tabla1[[#This Row],[KILOMETROS ADICIONALES]]=0,Tabla1[[#This Row],[KILOMETROS]]*Tabla1[[#This Row],[COSTO NORMAL]],Tabla1[[#This Row],[COSTO NORMAL]]*Tabla1[[#This Row],[KILOMETROS HASTA]])</f>
        <v>10.5</v>
      </c>
      <c r="U5279" s="2">
        <f>Tabla1[[#This Row],[KILOMETROS ADICIONALES]]*Tabla1[[#This Row],[COSTO ADICIONAL]]</f>
        <v>3.9825000000000004</v>
      </c>
      <c r="V5279">
        <v>138.28</v>
      </c>
      <c r="W5279" s="2">
        <f>Tabla1[[#This Row],[COSTO NORMAL2]]+Tabla1[[#This Row],[COSTO ADICIONAL2]]</f>
        <v>14.4825</v>
      </c>
    </row>
    <row r="5280" spans="1:23" x14ac:dyDescent="0.25">
      <c r="A5280" t="s">
        <v>128</v>
      </c>
      <c r="B5280" t="s">
        <v>8368</v>
      </c>
      <c r="C5280" t="s">
        <v>14371</v>
      </c>
      <c r="D5280" t="s">
        <v>13</v>
      </c>
      <c r="E5280" t="s">
        <v>14845</v>
      </c>
      <c r="F5280" t="s">
        <v>14</v>
      </c>
      <c r="G5280" t="s">
        <v>15</v>
      </c>
      <c r="H5280" t="s">
        <v>2675</v>
      </c>
      <c r="I5280" t="s">
        <v>8369</v>
      </c>
      <c r="J5280" t="str">
        <f>MID(Tabla1[[#This Row],[HORA2]],1,2)</f>
        <v>12</v>
      </c>
      <c r="K5280" t="s">
        <v>19</v>
      </c>
      <c r="L5280" t="s">
        <v>26</v>
      </c>
      <c r="M5280" t="s">
        <v>14867</v>
      </c>
      <c r="N5280" t="s">
        <v>22</v>
      </c>
      <c r="O5280">
        <v>10.55</v>
      </c>
      <c r="P52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5280">
        <f>IF(Tabla1[[#This Row],[SERVICIO]]="COMIDA",3,IF(Tabla1[[#This Row],[SERVICIO]]="CONTROLADO",12,IF(Tabla1[[#This Row],[SERVICIO]]="RÁPIDO",3.75,IF(Tabla1[[#This Row],[SERVICIO]]="NORMAL",2.5,))))</f>
        <v>3.75</v>
      </c>
      <c r="R5280">
        <f>IF(Tabla1[[#This Row],[SERVICIO]]="COMIDA",3.5,IF(Tabla1[[#This Row],[SERVICIO]]="CONTROLADO",8,IF(Tabla1[[#This Row],[SERVICIO]]="RÁPIDO",4.5,IF(Tabla1[[#This Row],[SERVICIO]]="NORMAL",3,))))</f>
        <v>4.5</v>
      </c>
      <c r="S52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80" s="2">
        <f>IF(Tabla1[[#This Row],[KILOMETROS ADICIONALES]]=0,Tabla1[[#This Row],[KILOMETROS]]*Tabla1[[#This Row],[COSTO NORMAL]],Tabla1[[#This Row],[COSTO NORMAL]]*Tabla1[[#This Row],[KILOMETROS HASTA]])</f>
        <v>16.875</v>
      </c>
      <c r="U5280" s="2">
        <f>Tabla1[[#This Row],[KILOMETROS ADICIONALES]]*Tabla1[[#This Row],[COSTO ADICIONAL]]</f>
        <v>3.7400000000000007</v>
      </c>
      <c r="V5280">
        <v>156.77000000000001</v>
      </c>
      <c r="W5280" s="2">
        <f>Tabla1[[#This Row],[COSTO NORMAL2]]+Tabla1[[#This Row],[COSTO ADICIONAL2]]</f>
        <v>20.615000000000002</v>
      </c>
    </row>
    <row r="5281" spans="1:23" x14ac:dyDescent="0.25">
      <c r="A5281" t="s">
        <v>128</v>
      </c>
      <c r="B5281" t="s">
        <v>8368</v>
      </c>
      <c r="C5281" t="s">
        <v>14372</v>
      </c>
      <c r="D5281" t="s">
        <v>13</v>
      </c>
      <c r="E5281" t="s">
        <v>14847</v>
      </c>
      <c r="F5281" t="s">
        <v>14</v>
      </c>
      <c r="G5281" t="s">
        <v>15</v>
      </c>
      <c r="H5281" t="s">
        <v>128</v>
      </c>
      <c r="I5281" t="s">
        <v>8370</v>
      </c>
      <c r="J5281" t="str">
        <f>MID(Tabla1[[#This Row],[HORA2]],1,2)</f>
        <v>19</v>
      </c>
      <c r="K5281" t="s">
        <v>19</v>
      </c>
      <c r="L5281" t="s">
        <v>57</v>
      </c>
      <c r="M5281" t="s">
        <v>14867</v>
      </c>
      <c r="N5281" t="s">
        <v>22</v>
      </c>
      <c r="O5281">
        <v>16.8</v>
      </c>
      <c r="P52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</v>
      </c>
      <c r="Q5281">
        <f>IF(Tabla1[[#This Row],[SERVICIO]]="COMIDA",3,IF(Tabla1[[#This Row],[SERVICIO]]="CONTROLADO",12,IF(Tabla1[[#This Row],[SERVICIO]]="RÁPIDO",3.75,IF(Tabla1[[#This Row],[SERVICIO]]="NORMAL",2.5,))))</f>
        <v>3</v>
      </c>
      <c r="R5281">
        <f>IF(Tabla1[[#This Row],[SERVICIO]]="COMIDA",3.5,IF(Tabla1[[#This Row],[SERVICIO]]="CONTROLADO",8,IF(Tabla1[[#This Row],[SERVICIO]]="RÁPIDO",4.5,IF(Tabla1[[#This Row],[SERVICIO]]="NORMAL",3,))))</f>
        <v>3.5</v>
      </c>
      <c r="S5281">
        <f>IF(Tabla1[[#This Row],[SERVICIO]]="COMIDA",0.75,IF(Tabla1[[#This Row],[SERVICIO]]="CONTROLADO",2.65,IF(Tabla1[[#This Row],[SERVICIO]]="RÁPIDO",0.55,IF(Tabla1[[#This Row],[SERVICIO]]="NORMAL",1.2,))))</f>
        <v>0.75</v>
      </c>
      <c r="T5281" s="2">
        <f>IF(Tabla1[[#This Row],[KILOMETROS ADICIONALES]]=0,Tabla1[[#This Row],[KILOMETROS]]*Tabla1[[#This Row],[COSTO NORMAL]],Tabla1[[#This Row],[COSTO NORMAL]]*Tabla1[[#This Row],[KILOMETROS HASTA]])</f>
        <v>10.5</v>
      </c>
      <c r="U5281" s="2">
        <f>Tabla1[[#This Row],[KILOMETROS ADICIONALES]]*Tabla1[[#This Row],[COSTO ADICIONAL]]</f>
        <v>10.350000000000001</v>
      </c>
      <c r="V5281">
        <v>129.41999999999999</v>
      </c>
      <c r="W5281" s="2">
        <f>Tabla1[[#This Row],[COSTO NORMAL2]]+Tabla1[[#This Row],[COSTO ADICIONAL2]]</f>
        <v>20.85</v>
      </c>
    </row>
    <row r="5282" spans="1:23" x14ac:dyDescent="0.25">
      <c r="A5282" t="s">
        <v>128</v>
      </c>
      <c r="B5282" t="s">
        <v>8371</v>
      </c>
      <c r="C5282" t="s">
        <v>14373</v>
      </c>
      <c r="D5282" t="s">
        <v>13</v>
      </c>
      <c r="E5282" t="s">
        <v>14847</v>
      </c>
      <c r="F5282" t="s">
        <v>14</v>
      </c>
      <c r="G5282" t="s">
        <v>15</v>
      </c>
      <c r="H5282" t="s">
        <v>128</v>
      </c>
      <c r="I5282" t="s">
        <v>2536</v>
      </c>
      <c r="J5282" t="str">
        <f>MID(Tabla1[[#This Row],[HORA2]],1,2)</f>
        <v>18</v>
      </c>
      <c r="K5282" t="s">
        <v>19</v>
      </c>
      <c r="L5282" t="s">
        <v>78</v>
      </c>
      <c r="M5282" t="s">
        <v>14867</v>
      </c>
      <c r="N5282" t="s">
        <v>22</v>
      </c>
      <c r="O5282">
        <v>8</v>
      </c>
      <c r="P52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</v>
      </c>
      <c r="Q5282">
        <f>IF(Tabla1[[#This Row],[SERVICIO]]="COMIDA",3,IF(Tabla1[[#This Row],[SERVICIO]]="CONTROLADO",12,IF(Tabla1[[#This Row],[SERVICIO]]="RÁPIDO",3.75,IF(Tabla1[[#This Row],[SERVICIO]]="NORMAL",2.5,))))</f>
        <v>3</v>
      </c>
      <c r="R5282">
        <f>IF(Tabla1[[#This Row],[SERVICIO]]="COMIDA",3.5,IF(Tabla1[[#This Row],[SERVICIO]]="CONTROLADO",8,IF(Tabla1[[#This Row],[SERVICIO]]="RÁPIDO",4.5,IF(Tabla1[[#This Row],[SERVICIO]]="NORMAL",3,))))</f>
        <v>3.5</v>
      </c>
      <c r="S5282">
        <f>IF(Tabla1[[#This Row],[SERVICIO]]="COMIDA",0.75,IF(Tabla1[[#This Row],[SERVICIO]]="CONTROLADO",2.65,IF(Tabla1[[#This Row],[SERVICIO]]="RÁPIDO",0.55,IF(Tabla1[[#This Row],[SERVICIO]]="NORMAL",1.2,))))</f>
        <v>0.75</v>
      </c>
      <c r="T5282" s="2">
        <f>IF(Tabla1[[#This Row],[KILOMETROS ADICIONALES]]=0,Tabla1[[#This Row],[KILOMETROS]]*Tabla1[[#This Row],[COSTO NORMAL]],Tabla1[[#This Row],[COSTO NORMAL]]*Tabla1[[#This Row],[KILOMETROS HASTA]])</f>
        <v>10.5</v>
      </c>
      <c r="U5282" s="2">
        <f>Tabla1[[#This Row],[KILOMETROS ADICIONALES]]*Tabla1[[#This Row],[COSTO ADICIONAL]]</f>
        <v>3.75</v>
      </c>
      <c r="V5282">
        <v>22.44</v>
      </c>
      <c r="W5282" s="2">
        <f>Tabla1[[#This Row],[COSTO NORMAL2]]+Tabla1[[#This Row],[COSTO ADICIONAL2]]</f>
        <v>14.25</v>
      </c>
    </row>
    <row r="5283" spans="1:23" x14ac:dyDescent="0.25">
      <c r="A5283" t="s">
        <v>128</v>
      </c>
      <c r="B5283" t="s">
        <v>8372</v>
      </c>
      <c r="C5283" t="s">
        <v>14374</v>
      </c>
      <c r="D5283" t="s">
        <v>13</v>
      </c>
      <c r="E5283" t="s">
        <v>14846</v>
      </c>
      <c r="F5283" t="s">
        <v>14</v>
      </c>
      <c r="G5283" t="s">
        <v>15</v>
      </c>
      <c r="H5283" t="s">
        <v>2675</v>
      </c>
      <c r="I5283" t="s">
        <v>8373</v>
      </c>
      <c r="J5283" t="str">
        <f>MID(Tabla1[[#This Row],[HORA2]],1,2)</f>
        <v>10</v>
      </c>
      <c r="K5283" t="s">
        <v>43</v>
      </c>
      <c r="L5283" t="s">
        <v>20</v>
      </c>
      <c r="M5283" t="s">
        <v>14867</v>
      </c>
      <c r="N5283" t="s">
        <v>22</v>
      </c>
      <c r="O5283">
        <v>17.7</v>
      </c>
      <c r="P52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5.6999999999999993</v>
      </c>
      <c r="Q5283">
        <f>IF(Tabla1[[#This Row],[SERVICIO]]="COMIDA",3,IF(Tabla1[[#This Row],[SERVICIO]]="CONTROLADO",12,IF(Tabla1[[#This Row],[SERVICIO]]="RÁPIDO",3.75,IF(Tabla1[[#This Row],[SERVICIO]]="NORMAL",2.5,))))</f>
        <v>12</v>
      </c>
      <c r="R5283">
        <f>IF(Tabla1[[#This Row],[SERVICIO]]="COMIDA",3.5,IF(Tabla1[[#This Row],[SERVICIO]]="CONTROLADO",8,IF(Tabla1[[#This Row],[SERVICIO]]="RÁPIDO",4.5,IF(Tabla1[[#This Row],[SERVICIO]]="NORMAL",3,))))</f>
        <v>8</v>
      </c>
      <c r="S5283">
        <f>IF(Tabla1[[#This Row],[SERVICIO]]="COMIDA",0.75,IF(Tabla1[[#This Row],[SERVICIO]]="CONTROLADO",2.65,IF(Tabla1[[#This Row],[SERVICIO]]="RÁPIDO",0.55,IF(Tabla1[[#This Row],[SERVICIO]]="NORMAL",1.2,))))</f>
        <v>2.65</v>
      </c>
      <c r="T5283" s="2">
        <f>IF(Tabla1[[#This Row],[KILOMETROS ADICIONALES]]=0,Tabla1[[#This Row],[KILOMETROS]]*Tabla1[[#This Row],[COSTO NORMAL]],Tabla1[[#This Row],[COSTO NORMAL]]*Tabla1[[#This Row],[KILOMETROS HASTA]])</f>
        <v>96</v>
      </c>
      <c r="U5283" s="2">
        <f>Tabla1[[#This Row],[KILOMETROS ADICIONALES]]*Tabla1[[#This Row],[COSTO ADICIONAL]]</f>
        <v>15.104999999999997</v>
      </c>
      <c r="V5283">
        <v>51.33</v>
      </c>
      <c r="W5283" s="2">
        <f>Tabla1[[#This Row],[COSTO NORMAL2]]+Tabla1[[#This Row],[COSTO ADICIONAL2]]</f>
        <v>111.10499999999999</v>
      </c>
    </row>
    <row r="5284" spans="1:23" x14ac:dyDescent="0.25">
      <c r="A5284" t="s">
        <v>128</v>
      </c>
      <c r="B5284" t="s">
        <v>8374</v>
      </c>
      <c r="C5284" t="s">
        <v>14375</v>
      </c>
      <c r="E5284" t="s">
        <v>14845</v>
      </c>
      <c r="F5284" t="s">
        <v>76</v>
      </c>
      <c r="G5284" t="s">
        <v>15</v>
      </c>
      <c r="H5284" t="s">
        <v>128</v>
      </c>
      <c r="I5284" t="s">
        <v>8375</v>
      </c>
      <c r="J5284" t="str">
        <f>MID(Tabla1[[#This Row],[HORA2]],1,2)</f>
        <v>19</v>
      </c>
      <c r="K5284" t="s">
        <v>43</v>
      </c>
      <c r="L5284" t="s">
        <v>78</v>
      </c>
      <c r="M5284" t="s">
        <v>14867</v>
      </c>
      <c r="N5284" t="s">
        <v>22</v>
      </c>
      <c r="O5284">
        <v>6.23</v>
      </c>
      <c r="P52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2.4800000000000004</v>
      </c>
      <c r="Q5284">
        <f>IF(Tabla1[[#This Row],[SERVICIO]]="COMIDA",3,IF(Tabla1[[#This Row],[SERVICIO]]="CONTROLADO",12,IF(Tabla1[[#This Row],[SERVICIO]]="RÁPIDO",3.75,IF(Tabla1[[#This Row],[SERVICIO]]="NORMAL",2.5,))))</f>
        <v>3.75</v>
      </c>
      <c r="R5284">
        <f>IF(Tabla1[[#This Row],[SERVICIO]]="COMIDA",3.5,IF(Tabla1[[#This Row],[SERVICIO]]="CONTROLADO",8,IF(Tabla1[[#This Row],[SERVICIO]]="RÁPIDO",4.5,IF(Tabla1[[#This Row],[SERVICIO]]="NORMAL",3,))))</f>
        <v>4.5</v>
      </c>
      <c r="S52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84" s="2">
        <f>IF(Tabla1[[#This Row],[KILOMETROS ADICIONALES]]=0,Tabla1[[#This Row],[KILOMETROS]]*Tabla1[[#This Row],[COSTO NORMAL]],Tabla1[[#This Row],[COSTO NORMAL]]*Tabla1[[#This Row],[KILOMETROS HASTA]])</f>
        <v>16.875</v>
      </c>
      <c r="U5284" s="2">
        <f>Tabla1[[#This Row],[KILOMETROS ADICIONALES]]*Tabla1[[#This Row],[COSTO ADICIONAL]]</f>
        <v>1.3640000000000003</v>
      </c>
      <c r="V5284">
        <v>87.97</v>
      </c>
      <c r="W5284" s="2">
        <f>Tabla1[[#This Row],[COSTO NORMAL2]]+Tabla1[[#This Row],[COSTO ADICIONAL2]]</f>
        <v>18.239000000000001</v>
      </c>
    </row>
    <row r="5285" spans="1:23" x14ac:dyDescent="0.25">
      <c r="A5285" t="s">
        <v>128</v>
      </c>
      <c r="B5285" t="s">
        <v>8376</v>
      </c>
      <c r="C5285" t="s">
        <v>14376</v>
      </c>
      <c r="E5285" t="s">
        <v>14845</v>
      </c>
      <c r="F5285" t="s">
        <v>76</v>
      </c>
      <c r="G5285" t="s">
        <v>15</v>
      </c>
      <c r="H5285" t="s">
        <v>128</v>
      </c>
      <c r="I5285" t="s">
        <v>8377</v>
      </c>
      <c r="J5285" t="str">
        <f>MID(Tabla1[[#This Row],[HORA2]],1,2)</f>
        <v>19</v>
      </c>
      <c r="K5285" t="s">
        <v>43</v>
      </c>
      <c r="L5285" t="s">
        <v>20</v>
      </c>
      <c r="M5285" t="s">
        <v>14867</v>
      </c>
      <c r="N5285" t="s">
        <v>22</v>
      </c>
      <c r="O5285">
        <v>16.47</v>
      </c>
      <c r="P52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12.719999999999999</v>
      </c>
      <c r="Q5285">
        <f>IF(Tabla1[[#This Row],[SERVICIO]]="COMIDA",3,IF(Tabla1[[#This Row],[SERVICIO]]="CONTROLADO",12,IF(Tabla1[[#This Row],[SERVICIO]]="RÁPIDO",3.75,IF(Tabla1[[#This Row],[SERVICIO]]="NORMAL",2.5,))))</f>
        <v>3.75</v>
      </c>
      <c r="R5285">
        <f>IF(Tabla1[[#This Row],[SERVICIO]]="COMIDA",3.5,IF(Tabla1[[#This Row],[SERVICIO]]="CONTROLADO",8,IF(Tabla1[[#This Row],[SERVICIO]]="RÁPIDO",4.5,IF(Tabla1[[#This Row],[SERVICIO]]="NORMAL",3,))))</f>
        <v>4.5</v>
      </c>
      <c r="S52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85" s="2">
        <f>IF(Tabla1[[#This Row],[KILOMETROS ADICIONALES]]=0,Tabla1[[#This Row],[KILOMETROS]]*Tabla1[[#This Row],[COSTO NORMAL]],Tabla1[[#This Row],[COSTO NORMAL]]*Tabla1[[#This Row],[KILOMETROS HASTA]])</f>
        <v>16.875</v>
      </c>
      <c r="U5285" s="2">
        <f>Tabla1[[#This Row],[KILOMETROS ADICIONALES]]*Tabla1[[#This Row],[COSTO ADICIONAL]]</f>
        <v>6.9959999999999996</v>
      </c>
      <c r="V5285">
        <v>172.32</v>
      </c>
      <c r="W5285" s="2">
        <f>Tabla1[[#This Row],[COSTO NORMAL2]]+Tabla1[[#This Row],[COSTO ADICIONAL2]]</f>
        <v>23.870999999999999</v>
      </c>
    </row>
    <row r="5286" spans="1:23" x14ac:dyDescent="0.25">
      <c r="A5286" t="s">
        <v>128</v>
      </c>
      <c r="B5286" t="s">
        <v>8378</v>
      </c>
      <c r="C5286" t="s">
        <v>14377</v>
      </c>
      <c r="D5286" t="s">
        <v>13</v>
      </c>
      <c r="E5286" t="s">
        <v>14845</v>
      </c>
      <c r="F5286" t="s">
        <v>14</v>
      </c>
      <c r="G5286" t="s">
        <v>15</v>
      </c>
      <c r="H5286" t="s">
        <v>2675</v>
      </c>
      <c r="I5286" t="s">
        <v>8379</v>
      </c>
      <c r="J5286" t="str">
        <f>MID(Tabla1[[#This Row],[HORA2]],1,2)</f>
        <v>11</v>
      </c>
      <c r="K5286" t="s">
        <v>35</v>
      </c>
      <c r="L5286" t="s">
        <v>224</v>
      </c>
      <c r="M5286" t="s">
        <v>14867</v>
      </c>
      <c r="N5286" t="s">
        <v>22</v>
      </c>
      <c r="O5286">
        <v>3.45</v>
      </c>
      <c r="P52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86">
        <f>IF(Tabla1[[#This Row],[SERVICIO]]="COMIDA",3,IF(Tabla1[[#This Row],[SERVICIO]]="CONTROLADO",12,IF(Tabla1[[#This Row],[SERVICIO]]="RÁPIDO",3.75,IF(Tabla1[[#This Row],[SERVICIO]]="NORMAL",2.5,))))</f>
        <v>3.75</v>
      </c>
      <c r="R5286">
        <f>IF(Tabla1[[#This Row],[SERVICIO]]="COMIDA",3.5,IF(Tabla1[[#This Row],[SERVICIO]]="CONTROLADO",8,IF(Tabla1[[#This Row],[SERVICIO]]="RÁPIDO",4.5,IF(Tabla1[[#This Row],[SERVICIO]]="NORMAL",3,))))</f>
        <v>4.5</v>
      </c>
      <c r="S52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86" s="2">
        <f>IF(Tabla1[[#This Row],[KILOMETROS ADICIONALES]]=0,Tabla1[[#This Row],[KILOMETROS]]*Tabla1[[#This Row],[COSTO NORMAL]],Tabla1[[#This Row],[COSTO NORMAL]]*Tabla1[[#This Row],[KILOMETROS HASTA]])</f>
        <v>15.525</v>
      </c>
      <c r="U5286" s="2">
        <f>Tabla1[[#This Row],[KILOMETROS ADICIONALES]]*Tabla1[[#This Row],[COSTO ADICIONAL]]</f>
        <v>0</v>
      </c>
      <c r="V5286">
        <v>15.86</v>
      </c>
      <c r="W5286" s="2">
        <f>Tabla1[[#This Row],[COSTO NORMAL2]]+Tabla1[[#This Row],[COSTO ADICIONAL2]]</f>
        <v>15.525</v>
      </c>
    </row>
    <row r="5287" spans="1:23" x14ac:dyDescent="0.25">
      <c r="A5287" t="s">
        <v>128</v>
      </c>
      <c r="B5287" t="s">
        <v>8380</v>
      </c>
      <c r="C5287" t="s">
        <v>14378</v>
      </c>
      <c r="D5287" t="s">
        <v>13</v>
      </c>
      <c r="E5287" t="s">
        <v>14845</v>
      </c>
      <c r="F5287" t="s">
        <v>14</v>
      </c>
      <c r="G5287" t="s">
        <v>15</v>
      </c>
      <c r="H5287" t="s">
        <v>2675</v>
      </c>
      <c r="I5287" t="s">
        <v>8381</v>
      </c>
      <c r="J5287" t="str">
        <f>MID(Tabla1[[#This Row],[HORA2]],1,2)</f>
        <v>09</v>
      </c>
      <c r="K5287" t="s">
        <v>35</v>
      </c>
      <c r="L5287" t="s">
        <v>57</v>
      </c>
      <c r="M5287" t="s">
        <v>14867</v>
      </c>
      <c r="N5287" t="s">
        <v>22</v>
      </c>
      <c r="O5287">
        <v>1.33</v>
      </c>
      <c r="P52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87">
        <f>IF(Tabla1[[#This Row],[SERVICIO]]="COMIDA",3,IF(Tabla1[[#This Row],[SERVICIO]]="CONTROLADO",12,IF(Tabla1[[#This Row],[SERVICIO]]="RÁPIDO",3.75,IF(Tabla1[[#This Row],[SERVICIO]]="NORMAL",2.5,))))</f>
        <v>3.75</v>
      </c>
      <c r="R5287">
        <f>IF(Tabla1[[#This Row],[SERVICIO]]="COMIDA",3.5,IF(Tabla1[[#This Row],[SERVICIO]]="CONTROLADO",8,IF(Tabla1[[#This Row],[SERVICIO]]="RÁPIDO",4.5,IF(Tabla1[[#This Row],[SERVICIO]]="NORMAL",3,))))</f>
        <v>4.5</v>
      </c>
      <c r="S52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87" s="2">
        <f>IF(Tabla1[[#This Row],[KILOMETROS ADICIONALES]]=0,Tabla1[[#This Row],[KILOMETROS]]*Tabla1[[#This Row],[COSTO NORMAL]],Tabla1[[#This Row],[COSTO NORMAL]]*Tabla1[[#This Row],[KILOMETROS HASTA]])</f>
        <v>5.9850000000000003</v>
      </c>
      <c r="U5287" s="2">
        <f>Tabla1[[#This Row],[KILOMETROS ADICIONALES]]*Tabla1[[#This Row],[COSTO ADICIONAL]]</f>
        <v>0</v>
      </c>
      <c r="V5287">
        <v>88.64</v>
      </c>
      <c r="W5287" s="2">
        <f>Tabla1[[#This Row],[COSTO NORMAL2]]+Tabla1[[#This Row],[COSTO ADICIONAL2]]</f>
        <v>5.9850000000000003</v>
      </c>
    </row>
    <row r="5288" spans="1:23" x14ac:dyDescent="0.25">
      <c r="A5288" t="s">
        <v>128</v>
      </c>
      <c r="B5288" t="s">
        <v>8382</v>
      </c>
      <c r="C5288" t="s">
        <v>14379</v>
      </c>
      <c r="D5288" t="s">
        <v>13</v>
      </c>
      <c r="E5288" t="s">
        <v>14846</v>
      </c>
      <c r="F5288" t="s">
        <v>14</v>
      </c>
      <c r="G5288" t="s">
        <v>15</v>
      </c>
      <c r="H5288" t="s">
        <v>2675</v>
      </c>
      <c r="I5288" t="s">
        <v>1174</v>
      </c>
      <c r="J5288" t="str">
        <f>MID(Tabla1[[#This Row],[HORA2]],1,2)</f>
        <v>11</v>
      </c>
      <c r="K5288" t="s">
        <v>43</v>
      </c>
      <c r="L5288" t="s">
        <v>78</v>
      </c>
      <c r="M5288" t="s">
        <v>14867</v>
      </c>
      <c r="N5288" t="s">
        <v>22</v>
      </c>
      <c r="O5288">
        <v>10.78</v>
      </c>
      <c r="P52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88">
        <f>IF(Tabla1[[#This Row],[SERVICIO]]="COMIDA",3,IF(Tabla1[[#This Row],[SERVICIO]]="CONTROLADO",12,IF(Tabla1[[#This Row],[SERVICIO]]="RÁPIDO",3.75,IF(Tabla1[[#This Row],[SERVICIO]]="NORMAL",2.5,))))</f>
        <v>12</v>
      </c>
      <c r="R5288">
        <f>IF(Tabla1[[#This Row],[SERVICIO]]="COMIDA",3.5,IF(Tabla1[[#This Row],[SERVICIO]]="CONTROLADO",8,IF(Tabla1[[#This Row],[SERVICIO]]="RÁPIDO",4.5,IF(Tabla1[[#This Row],[SERVICIO]]="NORMAL",3,))))</f>
        <v>8</v>
      </c>
      <c r="S5288">
        <f>IF(Tabla1[[#This Row],[SERVICIO]]="COMIDA",0.75,IF(Tabla1[[#This Row],[SERVICIO]]="CONTROLADO",2.65,IF(Tabla1[[#This Row],[SERVICIO]]="RÁPIDO",0.55,IF(Tabla1[[#This Row],[SERVICIO]]="NORMAL",1.2,))))</f>
        <v>2.65</v>
      </c>
      <c r="T5288" s="2">
        <f>IF(Tabla1[[#This Row],[KILOMETROS ADICIONALES]]=0,Tabla1[[#This Row],[KILOMETROS]]*Tabla1[[#This Row],[COSTO NORMAL]],Tabla1[[#This Row],[COSTO NORMAL]]*Tabla1[[#This Row],[KILOMETROS HASTA]])</f>
        <v>86.24</v>
      </c>
      <c r="U5288" s="2">
        <f>Tabla1[[#This Row],[KILOMETROS ADICIONALES]]*Tabla1[[#This Row],[COSTO ADICIONAL]]</f>
        <v>0</v>
      </c>
      <c r="V5288">
        <v>175.82</v>
      </c>
      <c r="W5288" s="2">
        <f>Tabla1[[#This Row],[COSTO NORMAL2]]+Tabla1[[#This Row],[COSTO ADICIONAL2]]</f>
        <v>86.24</v>
      </c>
    </row>
    <row r="5289" spans="1:23" x14ac:dyDescent="0.25">
      <c r="A5289" t="s">
        <v>128</v>
      </c>
      <c r="B5289" t="s">
        <v>8383</v>
      </c>
      <c r="C5289" t="s">
        <v>14380</v>
      </c>
      <c r="E5289" t="s">
        <v>14845</v>
      </c>
      <c r="F5289" t="s">
        <v>76</v>
      </c>
      <c r="G5289" t="s">
        <v>15</v>
      </c>
      <c r="H5289" t="s">
        <v>128</v>
      </c>
      <c r="I5289" t="s">
        <v>8384</v>
      </c>
      <c r="J5289" t="str">
        <f>MID(Tabla1[[#This Row],[HORA2]],1,2)</f>
        <v>19</v>
      </c>
      <c r="K5289" t="s">
        <v>43</v>
      </c>
      <c r="L5289" t="s">
        <v>57</v>
      </c>
      <c r="M5289" t="s">
        <v>14867</v>
      </c>
      <c r="N5289" t="s">
        <v>22</v>
      </c>
      <c r="O5289">
        <v>8.99</v>
      </c>
      <c r="P52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5.24</v>
      </c>
      <c r="Q5289">
        <f>IF(Tabla1[[#This Row],[SERVICIO]]="COMIDA",3,IF(Tabla1[[#This Row],[SERVICIO]]="CONTROLADO",12,IF(Tabla1[[#This Row],[SERVICIO]]="RÁPIDO",3.75,IF(Tabla1[[#This Row],[SERVICIO]]="NORMAL",2.5,))))</f>
        <v>3.75</v>
      </c>
      <c r="R5289">
        <f>IF(Tabla1[[#This Row],[SERVICIO]]="COMIDA",3.5,IF(Tabla1[[#This Row],[SERVICIO]]="CONTROLADO",8,IF(Tabla1[[#This Row],[SERVICIO]]="RÁPIDO",4.5,IF(Tabla1[[#This Row],[SERVICIO]]="NORMAL",3,))))</f>
        <v>4.5</v>
      </c>
      <c r="S52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89" s="2">
        <f>IF(Tabla1[[#This Row],[KILOMETROS ADICIONALES]]=0,Tabla1[[#This Row],[KILOMETROS]]*Tabla1[[#This Row],[COSTO NORMAL]],Tabla1[[#This Row],[COSTO NORMAL]]*Tabla1[[#This Row],[KILOMETROS HASTA]])</f>
        <v>16.875</v>
      </c>
      <c r="U5289" s="2">
        <f>Tabla1[[#This Row],[KILOMETROS ADICIONALES]]*Tabla1[[#This Row],[COSTO ADICIONAL]]</f>
        <v>2.8820000000000006</v>
      </c>
      <c r="V5289">
        <v>151.44</v>
      </c>
      <c r="W5289" s="2">
        <f>Tabla1[[#This Row],[COSTO NORMAL2]]+Tabla1[[#This Row],[COSTO ADICIONAL2]]</f>
        <v>19.757000000000001</v>
      </c>
    </row>
    <row r="5290" spans="1:23" x14ac:dyDescent="0.25">
      <c r="A5290" t="s">
        <v>128</v>
      </c>
      <c r="B5290" t="s">
        <v>8385</v>
      </c>
      <c r="C5290" t="s">
        <v>14381</v>
      </c>
      <c r="D5290" t="s">
        <v>13</v>
      </c>
      <c r="E5290" t="s">
        <v>14845</v>
      </c>
      <c r="F5290" t="s">
        <v>14</v>
      </c>
      <c r="G5290" t="s">
        <v>41</v>
      </c>
      <c r="H5290" t="s">
        <v>2675</v>
      </c>
      <c r="I5290" t="s">
        <v>8386</v>
      </c>
      <c r="J5290" t="str">
        <f>MID(Tabla1[[#This Row],[HORA2]],1,2)</f>
        <v>09</v>
      </c>
      <c r="K5290" t="s">
        <v>43</v>
      </c>
      <c r="L5290" t="s">
        <v>96</v>
      </c>
      <c r="M5290" t="s">
        <v>14867</v>
      </c>
      <c r="N5290" t="s">
        <v>22</v>
      </c>
      <c r="O5290">
        <v>18.79</v>
      </c>
      <c r="P52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15.04</v>
      </c>
      <c r="Q5290">
        <f>IF(Tabla1[[#This Row],[SERVICIO]]="COMIDA",3,IF(Tabla1[[#This Row],[SERVICIO]]="CONTROLADO",12,IF(Tabla1[[#This Row],[SERVICIO]]="RÁPIDO",3.75,IF(Tabla1[[#This Row],[SERVICIO]]="NORMAL",2.5,))))</f>
        <v>3.75</v>
      </c>
      <c r="R5290">
        <f>IF(Tabla1[[#This Row],[SERVICIO]]="COMIDA",3.5,IF(Tabla1[[#This Row],[SERVICIO]]="CONTROLADO",8,IF(Tabla1[[#This Row],[SERVICIO]]="RÁPIDO",4.5,IF(Tabla1[[#This Row],[SERVICIO]]="NORMAL",3,))))</f>
        <v>4.5</v>
      </c>
      <c r="S52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90" s="2">
        <f>IF(Tabla1[[#This Row],[KILOMETROS ADICIONALES]]=0,Tabla1[[#This Row],[KILOMETROS]]*Tabla1[[#This Row],[COSTO NORMAL]],Tabla1[[#This Row],[COSTO NORMAL]]*Tabla1[[#This Row],[KILOMETROS HASTA]])</f>
        <v>16.875</v>
      </c>
      <c r="U5290" s="2">
        <f>Tabla1[[#This Row],[KILOMETROS ADICIONALES]]*Tabla1[[#This Row],[COSTO ADICIONAL]]</f>
        <v>8.2720000000000002</v>
      </c>
      <c r="V5290">
        <v>6.1</v>
      </c>
      <c r="W5290" s="2">
        <f>Tabla1[[#This Row],[COSTO NORMAL2]]+Tabla1[[#This Row],[COSTO ADICIONAL2]]</f>
        <v>25.146999999999998</v>
      </c>
    </row>
    <row r="5291" spans="1:23" x14ac:dyDescent="0.25">
      <c r="A5291" t="s">
        <v>128</v>
      </c>
      <c r="B5291" t="s">
        <v>8387</v>
      </c>
      <c r="C5291" t="s">
        <v>14382</v>
      </c>
      <c r="E5291" t="s">
        <v>14845</v>
      </c>
      <c r="F5291" t="s">
        <v>76</v>
      </c>
      <c r="G5291" t="s">
        <v>15</v>
      </c>
      <c r="H5291" t="s">
        <v>128</v>
      </c>
      <c r="I5291" t="s">
        <v>8388</v>
      </c>
      <c r="J5291" t="str">
        <f>MID(Tabla1[[#This Row],[HORA2]],1,2)</f>
        <v>19</v>
      </c>
      <c r="K5291" t="s">
        <v>43</v>
      </c>
      <c r="L5291" t="s">
        <v>78</v>
      </c>
      <c r="M5291" t="s">
        <v>14867</v>
      </c>
      <c r="N5291" t="s">
        <v>22</v>
      </c>
      <c r="O5291">
        <v>8.2200000000000006</v>
      </c>
      <c r="P52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4.4700000000000006</v>
      </c>
      <c r="Q5291">
        <f>IF(Tabla1[[#This Row],[SERVICIO]]="COMIDA",3,IF(Tabla1[[#This Row],[SERVICIO]]="CONTROLADO",12,IF(Tabla1[[#This Row],[SERVICIO]]="RÁPIDO",3.75,IF(Tabla1[[#This Row],[SERVICIO]]="NORMAL",2.5,))))</f>
        <v>3.75</v>
      </c>
      <c r="R5291">
        <f>IF(Tabla1[[#This Row],[SERVICIO]]="COMIDA",3.5,IF(Tabla1[[#This Row],[SERVICIO]]="CONTROLADO",8,IF(Tabla1[[#This Row],[SERVICIO]]="RÁPIDO",4.5,IF(Tabla1[[#This Row],[SERVICIO]]="NORMAL",3,))))</f>
        <v>4.5</v>
      </c>
      <c r="S52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91" s="2">
        <f>IF(Tabla1[[#This Row],[KILOMETROS ADICIONALES]]=0,Tabla1[[#This Row],[KILOMETROS]]*Tabla1[[#This Row],[COSTO NORMAL]],Tabla1[[#This Row],[COSTO NORMAL]]*Tabla1[[#This Row],[KILOMETROS HASTA]])</f>
        <v>16.875</v>
      </c>
      <c r="U5291" s="2">
        <f>Tabla1[[#This Row],[KILOMETROS ADICIONALES]]*Tabla1[[#This Row],[COSTO ADICIONAL]]</f>
        <v>2.4585000000000004</v>
      </c>
      <c r="V5291">
        <v>66.8</v>
      </c>
      <c r="W5291" s="2">
        <f>Tabla1[[#This Row],[COSTO NORMAL2]]+Tabla1[[#This Row],[COSTO ADICIONAL2]]</f>
        <v>19.333500000000001</v>
      </c>
    </row>
    <row r="5292" spans="1:23" x14ac:dyDescent="0.25">
      <c r="A5292" t="s">
        <v>128</v>
      </c>
      <c r="B5292" t="s">
        <v>8389</v>
      </c>
      <c r="C5292" t="s">
        <v>14383</v>
      </c>
      <c r="D5292" t="s">
        <v>13</v>
      </c>
      <c r="E5292" t="s">
        <v>14846</v>
      </c>
      <c r="F5292" t="s">
        <v>14</v>
      </c>
      <c r="G5292" t="s">
        <v>15</v>
      </c>
      <c r="H5292" t="s">
        <v>2675</v>
      </c>
      <c r="I5292" t="s">
        <v>8390</v>
      </c>
      <c r="J5292" t="str">
        <f>MID(Tabla1[[#This Row],[HORA2]],1,2)</f>
        <v>11</v>
      </c>
      <c r="K5292" t="s">
        <v>43</v>
      </c>
      <c r="L5292" t="s">
        <v>20</v>
      </c>
      <c r="M5292" t="s">
        <v>14867</v>
      </c>
      <c r="N5292" t="s">
        <v>22</v>
      </c>
      <c r="O5292">
        <v>7.36</v>
      </c>
      <c r="P52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92">
        <f>IF(Tabla1[[#This Row],[SERVICIO]]="COMIDA",3,IF(Tabla1[[#This Row],[SERVICIO]]="CONTROLADO",12,IF(Tabla1[[#This Row],[SERVICIO]]="RÁPIDO",3.75,IF(Tabla1[[#This Row],[SERVICIO]]="NORMAL",2.5,))))</f>
        <v>12</v>
      </c>
      <c r="R5292">
        <f>IF(Tabla1[[#This Row],[SERVICIO]]="COMIDA",3.5,IF(Tabla1[[#This Row],[SERVICIO]]="CONTROLADO",8,IF(Tabla1[[#This Row],[SERVICIO]]="RÁPIDO",4.5,IF(Tabla1[[#This Row],[SERVICIO]]="NORMAL",3,))))</f>
        <v>8</v>
      </c>
      <c r="S5292">
        <f>IF(Tabla1[[#This Row],[SERVICIO]]="COMIDA",0.75,IF(Tabla1[[#This Row],[SERVICIO]]="CONTROLADO",2.65,IF(Tabla1[[#This Row],[SERVICIO]]="RÁPIDO",0.55,IF(Tabla1[[#This Row],[SERVICIO]]="NORMAL",1.2,))))</f>
        <v>2.65</v>
      </c>
      <c r="T5292" s="2">
        <f>IF(Tabla1[[#This Row],[KILOMETROS ADICIONALES]]=0,Tabla1[[#This Row],[KILOMETROS]]*Tabla1[[#This Row],[COSTO NORMAL]],Tabla1[[#This Row],[COSTO NORMAL]]*Tabla1[[#This Row],[KILOMETROS HASTA]])</f>
        <v>58.88</v>
      </c>
      <c r="U5292" s="2">
        <f>Tabla1[[#This Row],[KILOMETROS ADICIONALES]]*Tabla1[[#This Row],[COSTO ADICIONAL]]</f>
        <v>0</v>
      </c>
      <c r="V5292">
        <v>98.62</v>
      </c>
      <c r="W5292" s="2">
        <f>Tabla1[[#This Row],[COSTO NORMAL2]]+Tabla1[[#This Row],[COSTO ADICIONAL2]]</f>
        <v>58.88</v>
      </c>
    </row>
    <row r="5293" spans="1:23" x14ac:dyDescent="0.25">
      <c r="A5293" t="s">
        <v>128</v>
      </c>
      <c r="B5293" t="s">
        <v>8391</v>
      </c>
      <c r="C5293" t="s">
        <v>14384</v>
      </c>
      <c r="E5293" t="s">
        <v>14845</v>
      </c>
      <c r="F5293" t="s">
        <v>76</v>
      </c>
      <c r="G5293" t="s">
        <v>15</v>
      </c>
      <c r="H5293" t="s">
        <v>128</v>
      </c>
      <c r="I5293" t="s">
        <v>8392</v>
      </c>
      <c r="J5293" t="str">
        <f>MID(Tabla1[[#This Row],[HORA2]],1,2)</f>
        <v>19</v>
      </c>
      <c r="K5293" t="s">
        <v>43</v>
      </c>
      <c r="L5293" t="s">
        <v>20</v>
      </c>
      <c r="M5293" t="s">
        <v>14867</v>
      </c>
      <c r="N5293" t="s">
        <v>22</v>
      </c>
      <c r="O5293">
        <v>6.85</v>
      </c>
      <c r="P52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3.0999999999999996</v>
      </c>
      <c r="Q5293">
        <f>IF(Tabla1[[#This Row],[SERVICIO]]="COMIDA",3,IF(Tabla1[[#This Row],[SERVICIO]]="CONTROLADO",12,IF(Tabla1[[#This Row],[SERVICIO]]="RÁPIDO",3.75,IF(Tabla1[[#This Row],[SERVICIO]]="NORMAL",2.5,))))</f>
        <v>3.75</v>
      </c>
      <c r="R5293">
        <f>IF(Tabla1[[#This Row],[SERVICIO]]="COMIDA",3.5,IF(Tabla1[[#This Row],[SERVICIO]]="CONTROLADO",8,IF(Tabla1[[#This Row],[SERVICIO]]="RÁPIDO",4.5,IF(Tabla1[[#This Row],[SERVICIO]]="NORMAL",3,))))</f>
        <v>4.5</v>
      </c>
      <c r="S52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93" s="2">
        <f>IF(Tabla1[[#This Row],[KILOMETROS ADICIONALES]]=0,Tabla1[[#This Row],[KILOMETROS]]*Tabla1[[#This Row],[COSTO NORMAL]],Tabla1[[#This Row],[COSTO NORMAL]]*Tabla1[[#This Row],[KILOMETROS HASTA]])</f>
        <v>16.875</v>
      </c>
      <c r="U5293" s="2">
        <f>Tabla1[[#This Row],[KILOMETROS ADICIONALES]]*Tabla1[[#This Row],[COSTO ADICIONAL]]</f>
        <v>1.7049999999999998</v>
      </c>
      <c r="V5293">
        <v>53.84</v>
      </c>
      <c r="W5293" s="2">
        <f>Tabla1[[#This Row],[COSTO NORMAL2]]+Tabla1[[#This Row],[COSTO ADICIONAL2]]</f>
        <v>18.579999999999998</v>
      </c>
    </row>
    <row r="5294" spans="1:23" x14ac:dyDescent="0.25">
      <c r="A5294" t="s">
        <v>128</v>
      </c>
      <c r="B5294" t="s">
        <v>8393</v>
      </c>
      <c r="C5294" t="s">
        <v>14385</v>
      </c>
      <c r="D5294" t="s">
        <v>13</v>
      </c>
      <c r="E5294" t="s">
        <v>14847</v>
      </c>
      <c r="F5294" t="s">
        <v>14</v>
      </c>
      <c r="G5294" t="s">
        <v>15</v>
      </c>
      <c r="H5294" t="s">
        <v>128</v>
      </c>
      <c r="I5294" t="s">
        <v>8394</v>
      </c>
      <c r="J5294" t="str">
        <f>MID(Tabla1[[#This Row],[HORA2]],1,2)</f>
        <v>19</v>
      </c>
      <c r="K5294" t="s">
        <v>43</v>
      </c>
      <c r="L5294" t="s">
        <v>57</v>
      </c>
      <c r="M5294" t="s">
        <v>14867</v>
      </c>
      <c r="N5294" t="s">
        <v>22</v>
      </c>
      <c r="O5294">
        <v>1.17</v>
      </c>
      <c r="P52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294">
        <f>IF(Tabla1[[#This Row],[SERVICIO]]="COMIDA",3,IF(Tabla1[[#This Row],[SERVICIO]]="CONTROLADO",12,IF(Tabla1[[#This Row],[SERVICIO]]="RÁPIDO",3.75,IF(Tabla1[[#This Row],[SERVICIO]]="NORMAL",2.5,))))</f>
        <v>3</v>
      </c>
      <c r="R5294">
        <f>IF(Tabla1[[#This Row],[SERVICIO]]="COMIDA",3.5,IF(Tabla1[[#This Row],[SERVICIO]]="CONTROLADO",8,IF(Tabla1[[#This Row],[SERVICIO]]="RÁPIDO",4.5,IF(Tabla1[[#This Row],[SERVICIO]]="NORMAL",3,))))</f>
        <v>3.5</v>
      </c>
      <c r="S5294">
        <f>IF(Tabla1[[#This Row],[SERVICIO]]="COMIDA",0.75,IF(Tabla1[[#This Row],[SERVICIO]]="CONTROLADO",2.65,IF(Tabla1[[#This Row],[SERVICIO]]="RÁPIDO",0.55,IF(Tabla1[[#This Row],[SERVICIO]]="NORMAL",1.2,))))</f>
        <v>0.75</v>
      </c>
      <c r="T5294" s="2">
        <f>IF(Tabla1[[#This Row],[KILOMETROS ADICIONALES]]=0,Tabla1[[#This Row],[KILOMETROS]]*Tabla1[[#This Row],[COSTO NORMAL]],Tabla1[[#This Row],[COSTO NORMAL]]*Tabla1[[#This Row],[KILOMETROS HASTA]])</f>
        <v>4.0949999999999998</v>
      </c>
      <c r="U5294" s="2">
        <f>Tabla1[[#This Row],[KILOMETROS ADICIONALES]]*Tabla1[[#This Row],[COSTO ADICIONAL]]</f>
        <v>0</v>
      </c>
      <c r="V5294">
        <v>149.88999999999999</v>
      </c>
      <c r="W5294" s="2">
        <f>Tabla1[[#This Row],[COSTO NORMAL2]]+Tabla1[[#This Row],[COSTO ADICIONAL2]]</f>
        <v>4.0949999999999998</v>
      </c>
    </row>
    <row r="5295" spans="1:23" x14ac:dyDescent="0.25">
      <c r="A5295" t="s">
        <v>128</v>
      </c>
      <c r="B5295" t="s">
        <v>8395</v>
      </c>
      <c r="C5295" t="s">
        <v>14386</v>
      </c>
      <c r="D5295" t="s">
        <v>13</v>
      </c>
      <c r="E5295" t="s">
        <v>14847</v>
      </c>
      <c r="F5295" t="s">
        <v>14</v>
      </c>
      <c r="G5295" t="s">
        <v>15</v>
      </c>
      <c r="H5295" t="s">
        <v>128</v>
      </c>
      <c r="I5295" t="s">
        <v>8396</v>
      </c>
      <c r="J5295" t="str">
        <f>MID(Tabla1[[#This Row],[HORA2]],1,2)</f>
        <v>20</v>
      </c>
      <c r="K5295" t="s">
        <v>43</v>
      </c>
      <c r="L5295" t="s">
        <v>57</v>
      </c>
      <c r="M5295" t="s">
        <v>14867</v>
      </c>
      <c r="N5295" t="s">
        <v>22</v>
      </c>
      <c r="O5295">
        <v>18.71</v>
      </c>
      <c r="P52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15.71</v>
      </c>
      <c r="Q5295">
        <f>IF(Tabla1[[#This Row],[SERVICIO]]="COMIDA",3,IF(Tabla1[[#This Row],[SERVICIO]]="CONTROLADO",12,IF(Tabla1[[#This Row],[SERVICIO]]="RÁPIDO",3.75,IF(Tabla1[[#This Row],[SERVICIO]]="NORMAL",2.5,))))</f>
        <v>3</v>
      </c>
      <c r="R5295">
        <f>IF(Tabla1[[#This Row],[SERVICIO]]="COMIDA",3.5,IF(Tabla1[[#This Row],[SERVICIO]]="CONTROLADO",8,IF(Tabla1[[#This Row],[SERVICIO]]="RÁPIDO",4.5,IF(Tabla1[[#This Row],[SERVICIO]]="NORMAL",3,))))</f>
        <v>3.5</v>
      </c>
      <c r="S5295">
        <f>IF(Tabla1[[#This Row],[SERVICIO]]="COMIDA",0.75,IF(Tabla1[[#This Row],[SERVICIO]]="CONTROLADO",2.65,IF(Tabla1[[#This Row],[SERVICIO]]="RÁPIDO",0.55,IF(Tabla1[[#This Row],[SERVICIO]]="NORMAL",1.2,))))</f>
        <v>0.75</v>
      </c>
      <c r="T5295" s="2">
        <f>IF(Tabla1[[#This Row],[KILOMETROS ADICIONALES]]=0,Tabla1[[#This Row],[KILOMETROS]]*Tabla1[[#This Row],[COSTO NORMAL]],Tabla1[[#This Row],[COSTO NORMAL]]*Tabla1[[#This Row],[KILOMETROS HASTA]])</f>
        <v>10.5</v>
      </c>
      <c r="U5295" s="2">
        <f>Tabla1[[#This Row],[KILOMETROS ADICIONALES]]*Tabla1[[#This Row],[COSTO ADICIONAL]]</f>
        <v>11.782500000000001</v>
      </c>
      <c r="V5295">
        <v>160.79</v>
      </c>
      <c r="W5295" s="2">
        <f>Tabla1[[#This Row],[COSTO NORMAL2]]+Tabla1[[#This Row],[COSTO ADICIONAL2]]</f>
        <v>22.282499999999999</v>
      </c>
    </row>
    <row r="5296" spans="1:23" x14ac:dyDescent="0.25">
      <c r="A5296" t="s">
        <v>128</v>
      </c>
      <c r="B5296" t="s">
        <v>8397</v>
      </c>
      <c r="C5296" t="s">
        <v>14387</v>
      </c>
      <c r="D5296" t="s">
        <v>13</v>
      </c>
      <c r="E5296" t="s">
        <v>14847</v>
      </c>
      <c r="F5296" t="s">
        <v>14</v>
      </c>
      <c r="G5296" t="s">
        <v>15</v>
      </c>
      <c r="H5296" t="s">
        <v>128</v>
      </c>
      <c r="I5296" t="s">
        <v>8392</v>
      </c>
      <c r="J5296" t="str">
        <f>MID(Tabla1[[#This Row],[HORA2]],1,2)</f>
        <v>19</v>
      </c>
      <c r="K5296" t="s">
        <v>19</v>
      </c>
      <c r="L5296" t="s">
        <v>20</v>
      </c>
      <c r="M5296" t="s">
        <v>14867</v>
      </c>
      <c r="N5296" t="s">
        <v>22</v>
      </c>
      <c r="O5296">
        <v>9.32</v>
      </c>
      <c r="P52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6.32</v>
      </c>
      <c r="Q5296">
        <f>IF(Tabla1[[#This Row],[SERVICIO]]="COMIDA",3,IF(Tabla1[[#This Row],[SERVICIO]]="CONTROLADO",12,IF(Tabla1[[#This Row],[SERVICIO]]="RÁPIDO",3.75,IF(Tabla1[[#This Row],[SERVICIO]]="NORMAL",2.5,))))</f>
        <v>3</v>
      </c>
      <c r="R5296">
        <f>IF(Tabla1[[#This Row],[SERVICIO]]="COMIDA",3.5,IF(Tabla1[[#This Row],[SERVICIO]]="CONTROLADO",8,IF(Tabla1[[#This Row],[SERVICIO]]="RÁPIDO",4.5,IF(Tabla1[[#This Row],[SERVICIO]]="NORMAL",3,))))</f>
        <v>3.5</v>
      </c>
      <c r="S5296">
        <f>IF(Tabla1[[#This Row],[SERVICIO]]="COMIDA",0.75,IF(Tabla1[[#This Row],[SERVICIO]]="CONTROLADO",2.65,IF(Tabla1[[#This Row],[SERVICIO]]="RÁPIDO",0.55,IF(Tabla1[[#This Row],[SERVICIO]]="NORMAL",1.2,))))</f>
        <v>0.75</v>
      </c>
      <c r="T5296" s="2">
        <f>IF(Tabla1[[#This Row],[KILOMETROS ADICIONALES]]=0,Tabla1[[#This Row],[KILOMETROS]]*Tabla1[[#This Row],[COSTO NORMAL]],Tabla1[[#This Row],[COSTO NORMAL]]*Tabla1[[#This Row],[KILOMETROS HASTA]])</f>
        <v>10.5</v>
      </c>
      <c r="U5296" s="2">
        <f>Tabla1[[#This Row],[KILOMETROS ADICIONALES]]*Tabla1[[#This Row],[COSTO ADICIONAL]]</f>
        <v>4.74</v>
      </c>
      <c r="V5296">
        <v>121.15</v>
      </c>
      <c r="W5296" s="2">
        <f>Tabla1[[#This Row],[COSTO NORMAL2]]+Tabla1[[#This Row],[COSTO ADICIONAL2]]</f>
        <v>15.24</v>
      </c>
    </row>
    <row r="5297" spans="1:23" x14ac:dyDescent="0.25">
      <c r="A5297" t="s">
        <v>128</v>
      </c>
      <c r="B5297" t="s">
        <v>8398</v>
      </c>
      <c r="C5297" t="s">
        <v>14388</v>
      </c>
      <c r="D5297" t="s">
        <v>13</v>
      </c>
      <c r="E5297" t="s">
        <v>14845</v>
      </c>
      <c r="F5297" t="s">
        <v>14</v>
      </c>
      <c r="G5297" t="s">
        <v>15</v>
      </c>
      <c r="H5297" t="s">
        <v>2675</v>
      </c>
      <c r="I5297" t="s">
        <v>8399</v>
      </c>
      <c r="J5297" t="str">
        <f>MID(Tabla1[[#This Row],[HORA2]],1,2)</f>
        <v>09</v>
      </c>
      <c r="K5297" t="s">
        <v>35</v>
      </c>
      <c r="L5297" t="s">
        <v>35</v>
      </c>
      <c r="M5297" t="s">
        <v>14867</v>
      </c>
      <c r="N5297" t="s">
        <v>22</v>
      </c>
      <c r="O5297">
        <v>17.18</v>
      </c>
      <c r="P52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13.43</v>
      </c>
      <c r="Q5297">
        <f>IF(Tabla1[[#This Row],[SERVICIO]]="COMIDA",3,IF(Tabla1[[#This Row],[SERVICIO]]="CONTROLADO",12,IF(Tabla1[[#This Row],[SERVICIO]]="RÁPIDO",3.75,IF(Tabla1[[#This Row],[SERVICIO]]="NORMAL",2.5,))))</f>
        <v>3.75</v>
      </c>
      <c r="R5297">
        <f>IF(Tabla1[[#This Row],[SERVICIO]]="COMIDA",3.5,IF(Tabla1[[#This Row],[SERVICIO]]="CONTROLADO",8,IF(Tabla1[[#This Row],[SERVICIO]]="RÁPIDO",4.5,IF(Tabla1[[#This Row],[SERVICIO]]="NORMAL",3,))))</f>
        <v>4.5</v>
      </c>
      <c r="S52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97" s="2">
        <f>IF(Tabla1[[#This Row],[KILOMETROS ADICIONALES]]=0,Tabla1[[#This Row],[KILOMETROS]]*Tabla1[[#This Row],[COSTO NORMAL]],Tabla1[[#This Row],[COSTO NORMAL]]*Tabla1[[#This Row],[KILOMETROS HASTA]])</f>
        <v>16.875</v>
      </c>
      <c r="U5297" s="2">
        <f>Tabla1[[#This Row],[KILOMETROS ADICIONALES]]*Tabla1[[#This Row],[COSTO ADICIONAL]]</f>
        <v>7.3865000000000007</v>
      </c>
      <c r="V5297">
        <v>147.94999999999999</v>
      </c>
      <c r="W5297" s="2">
        <f>Tabla1[[#This Row],[COSTO NORMAL2]]+Tabla1[[#This Row],[COSTO ADICIONAL2]]</f>
        <v>24.261500000000002</v>
      </c>
    </row>
    <row r="5298" spans="1:23" x14ac:dyDescent="0.25">
      <c r="A5298" t="s">
        <v>128</v>
      </c>
      <c r="B5298" t="s">
        <v>8400</v>
      </c>
      <c r="C5298" t="s">
        <v>14389</v>
      </c>
      <c r="D5298" t="s">
        <v>13</v>
      </c>
      <c r="E5298" t="s">
        <v>14845</v>
      </c>
      <c r="F5298" t="s">
        <v>14</v>
      </c>
      <c r="G5298" t="s">
        <v>41</v>
      </c>
      <c r="H5298" t="s">
        <v>2675</v>
      </c>
      <c r="I5298" t="s">
        <v>8401</v>
      </c>
      <c r="J5298" t="str">
        <f>MID(Tabla1[[#This Row],[HORA2]],1,2)</f>
        <v>11</v>
      </c>
      <c r="K5298" t="s">
        <v>145</v>
      </c>
      <c r="L5298" t="s">
        <v>19</v>
      </c>
      <c r="M5298" t="s">
        <v>14867</v>
      </c>
      <c r="N5298" t="s">
        <v>22</v>
      </c>
      <c r="O5298">
        <v>5.4</v>
      </c>
      <c r="P52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1.6500000000000004</v>
      </c>
      <c r="Q5298">
        <f>IF(Tabla1[[#This Row],[SERVICIO]]="COMIDA",3,IF(Tabla1[[#This Row],[SERVICIO]]="CONTROLADO",12,IF(Tabla1[[#This Row],[SERVICIO]]="RÁPIDO",3.75,IF(Tabla1[[#This Row],[SERVICIO]]="NORMAL",2.5,))))</f>
        <v>3.75</v>
      </c>
      <c r="R5298">
        <f>IF(Tabla1[[#This Row],[SERVICIO]]="COMIDA",3.5,IF(Tabla1[[#This Row],[SERVICIO]]="CONTROLADO",8,IF(Tabla1[[#This Row],[SERVICIO]]="RÁPIDO",4.5,IF(Tabla1[[#This Row],[SERVICIO]]="NORMAL",3,))))</f>
        <v>4.5</v>
      </c>
      <c r="S52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98" s="2">
        <f>IF(Tabla1[[#This Row],[KILOMETROS ADICIONALES]]=0,Tabla1[[#This Row],[KILOMETROS]]*Tabla1[[#This Row],[COSTO NORMAL]],Tabla1[[#This Row],[COSTO NORMAL]]*Tabla1[[#This Row],[KILOMETROS HASTA]])</f>
        <v>16.875</v>
      </c>
      <c r="U5298" s="2">
        <f>Tabla1[[#This Row],[KILOMETROS ADICIONALES]]*Tabla1[[#This Row],[COSTO ADICIONAL]]</f>
        <v>0.90750000000000031</v>
      </c>
      <c r="V5298">
        <v>207.69</v>
      </c>
      <c r="W5298" s="2">
        <f>Tabla1[[#This Row],[COSTO NORMAL2]]+Tabla1[[#This Row],[COSTO ADICIONAL2]]</f>
        <v>17.782499999999999</v>
      </c>
    </row>
    <row r="5299" spans="1:23" x14ac:dyDescent="0.25">
      <c r="A5299" t="s">
        <v>128</v>
      </c>
      <c r="B5299" t="s">
        <v>8400</v>
      </c>
      <c r="C5299" t="s">
        <v>14390</v>
      </c>
      <c r="D5299" t="s">
        <v>13</v>
      </c>
      <c r="E5299" t="s">
        <v>14845</v>
      </c>
      <c r="F5299" t="s">
        <v>14</v>
      </c>
      <c r="G5299" t="s">
        <v>15</v>
      </c>
      <c r="H5299" t="s">
        <v>2675</v>
      </c>
      <c r="I5299" t="s">
        <v>4918</v>
      </c>
      <c r="J5299" t="str">
        <f>MID(Tabla1[[#This Row],[HORA2]],1,2)</f>
        <v>18</v>
      </c>
      <c r="K5299" t="s">
        <v>145</v>
      </c>
      <c r="L5299" t="s">
        <v>19</v>
      </c>
      <c r="M5299" t="s">
        <v>14867</v>
      </c>
      <c r="N5299" t="s">
        <v>22</v>
      </c>
      <c r="O5299">
        <v>19.14</v>
      </c>
      <c r="P52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</v>
      </c>
      <c r="Q5299">
        <f>IF(Tabla1[[#This Row],[SERVICIO]]="COMIDA",3,IF(Tabla1[[#This Row],[SERVICIO]]="CONTROLADO",12,IF(Tabla1[[#This Row],[SERVICIO]]="RÁPIDO",3.75,IF(Tabla1[[#This Row],[SERVICIO]]="NORMAL",2.5,))))</f>
        <v>3.75</v>
      </c>
      <c r="R5299">
        <f>IF(Tabla1[[#This Row],[SERVICIO]]="COMIDA",3.5,IF(Tabla1[[#This Row],[SERVICIO]]="CONTROLADO",8,IF(Tabla1[[#This Row],[SERVICIO]]="RÁPIDO",4.5,IF(Tabla1[[#This Row],[SERVICIO]]="NORMAL",3,))))</f>
        <v>4.5</v>
      </c>
      <c r="S52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299" s="2">
        <f>IF(Tabla1[[#This Row],[KILOMETROS ADICIONALES]]=0,Tabla1[[#This Row],[KILOMETROS]]*Tabla1[[#This Row],[COSTO NORMAL]],Tabla1[[#This Row],[COSTO NORMAL]]*Tabla1[[#This Row],[KILOMETROS HASTA]])</f>
        <v>16.875</v>
      </c>
      <c r="U5299" s="2">
        <f>Tabla1[[#This Row],[KILOMETROS ADICIONALES]]*Tabla1[[#This Row],[COSTO ADICIONAL]]</f>
        <v>8.464500000000001</v>
      </c>
      <c r="V5299">
        <v>70.28</v>
      </c>
      <c r="W5299" s="2">
        <f>Tabla1[[#This Row],[COSTO NORMAL2]]+Tabla1[[#This Row],[COSTO ADICIONAL2]]</f>
        <v>25.339500000000001</v>
      </c>
    </row>
    <row r="5300" spans="1:23" x14ac:dyDescent="0.25">
      <c r="A5300" t="s">
        <v>128</v>
      </c>
      <c r="B5300" t="s">
        <v>8402</v>
      </c>
      <c r="C5300" t="s">
        <v>14391</v>
      </c>
      <c r="D5300" t="s">
        <v>13</v>
      </c>
      <c r="E5300" t="s">
        <v>14847</v>
      </c>
      <c r="F5300" t="s">
        <v>14</v>
      </c>
      <c r="G5300" t="s">
        <v>15</v>
      </c>
      <c r="H5300" t="s">
        <v>128</v>
      </c>
      <c r="I5300" t="s">
        <v>8403</v>
      </c>
      <c r="J5300" t="str">
        <f>MID(Tabla1[[#This Row],[HORA2]],1,2)</f>
        <v>19</v>
      </c>
      <c r="K5300" t="s">
        <v>19</v>
      </c>
      <c r="L5300" t="s">
        <v>43</v>
      </c>
      <c r="M5300" t="s">
        <v>14867</v>
      </c>
      <c r="N5300" t="s">
        <v>22</v>
      </c>
      <c r="O5300">
        <v>2.0299999999999998</v>
      </c>
      <c r="P53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00">
        <f>IF(Tabla1[[#This Row],[SERVICIO]]="COMIDA",3,IF(Tabla1[[#This Row],[SERVICIO]]="CONTROLADO",12,IF(Tabla1[[#This Row],[SERVICIO]]="RÁPIDO",3.75,IF(Tabla1[[#This Row],[SERVICIO]]="NORMAL",2.5,))))</f>
        <v>3</v>
      </c>
      <c r="R5300">
        <f>IF(Tabla1[[#This Row],[SERVICIO]]="COMIDA",3.5,IF(Tabla1[[#This Row],[SERVICIO]]="CONTROLADO",8,IF(Tabla1[[#This Row],[SERVICIO]]="RÁPIDO",4.5,IF(Tabla1[[#This Row],[SERVICIO]]="NORMAL",3,))))</f>
        <v>3.5</v>
      </c>
      <c r="S5300">
        <f>IF(Tabla1[[#This Row],[SERVICIO]]="COMIDA",0.75,IF(Tabla1[[#This Row],[SERVICIO]]="CONTROLADO",2.65,IF(Tabla1[[#This Row],[SERVICIO]]="RÁPIDO",0.55,IF(Tabla1[[#This Row],[SERVICIO]]="NORMAL",1.2,))))</f>
        <v>0.75</v>
      </c>
      <c r="T5300" s="2">
        <f>IF(Tabla1[[#This Row],[KILOMETROS ADICIONALES]]=0,Tabla1[[#This Row],[KILOMETROS]]*Tabla1[[#This Row],[COSTO NORMAL]],Tabla1[[#This Row],[COSTO NORMAL]]*Tabla1[[#This Row],[KILOMETROS HASTA]])</f>
        <v>7.1049999999999995</v>
      </c>
      <c r="U5300" s="2">
        <f>Tabla1[[#This Row],[KILOMETROS ADICIONALES]]*Tabla1[[#This Row],[COSTO ADICIONAL]]</f>
        <v>0</v>
      </c>
      <c r="V5300">
        <v>60.41</v>
      </c>
      <c r="W5300" s="2">
        <f>Tabla1[[#This Row],[COSTO NORMAL2]]+Tabla1[[#This Row],[COSTO ADICIONAL2]]</f>
        <v>7.1049999999999995</v>
      </c>
    </row>
    <row r="5301" spans="1:23" x14ac:dyDescent="0.25">
      <c r="A5301" t="s">
        <v>128</v>
      </c>
      <c r="B5301" t="s">
        <v>8404</v>
      </c>
      <c r="C5301" t="s">
        <v>14392</v>
      </c>
      <c r="D5301" t="s">
        <v>13</v>
      </c>
      <c r="E5301" t="s">
        <v>14846</v>
      </c>
      <c r="F5301" t="s">
        <v>14</v>
      </c>
      <c r="G5301" t="s">
        <v>15</v>
      </c>
      <c r="H5301" t="s">
        <v>2675</v>
      </c>
      <c r="I5301" t="s">
        <v>8405</v>
      </c>
      <c r="J5301" t="str">
        <f>MID(Tabla1[[#This Row],[HORA2]],1,2)</f>
        <v>10</v>
      </c>
      <c r="K5301" t="s">
        <v>43</v>
      </c>
      <c r="L5301" t="s">
        <v>20</v>
      </c>
      <c r="M5301" t="s">
        <v>14867</v>
      </c>
      <c r="N5301" t="s">
        <v>22</v>
      </c>
      <c r="O5301">
        <v>3.9699999999999998</v>
      </c>
      <c r="P53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01">
        <f>IF(Tabla1[[#This Row],[SERVICIO]]="COMIDA",3,IF(Tabla1[[#This Row],[SERVICIO]]="CONTROLADO",12,IF(Tabla1[[#This Row],[SERVICIO]]="RÁPIDO",3.75,IF(Tabla1[[#This Row],[SERVICIO]]="NORMAL",2.5,))))</f>
        <v>12</v>
      </c>
      <c r="R5301">
        <f>IF(Tabla1[[#This Row],[SERVICIO]]="COMIDA",3.5,IF(Tabla1[[#This Row],[SERVICIO]]="CONTROLADO",8,IF(Tabla1[[#This Row],[SERVICIO]]="RÁPIDO",4.5,IF(Tabla1[[#This Row],[SERVICIO]]="NORMAL",3,))))</f>
        <v>8</v>
      </c>
      <c r="S5301">
        <f>IF(Tabla1[[#This Row],[SERVICIO]]="COMIDA",0.75,IF(Tabla1[[#This Row],[SERVICIO]]="CONTROLADO",2.65,IF(Tabla1[[#This Row],[SERVICIO]]="RÁPIDO",0.55,IF(Tabla1[[#This Row],[SERVICIO]]="NORMAL",1.2,))))</f>
        <v>2.65</v>
      </c>
      <c r="T5301" s="2">
        <f>IF(Tabla1[[#This Row],[KILOMETROS ADICIONALES]]=0,Tabla1[[#This Row],[KILOMETROS]]*Tabla1[[#This Row],[COSTO NORMAL]],Tabla1[[#This Row],[COSTO NORMAL]]*Tabla1[[#This Row],[KILOMETROS HASTA]])</f>
        <v>31.759999999999998</v>
      </c>
      <c r="U5301" s="2">
        <f>Tabla1[[#This Row],[KILOMETROS ADICIONALES]]*Tabla1[[#This Row],[COSTO ADICIONAL]]</f>
        <v>0</v>
      </c>
      <c r="V5301">
        <v>197.79</v>
      </c>
      <c r="W5301" s="2">
        <f>Tabla1[[#This Row],[COSTO NORMAL2]]+Tabla1[[#This Row],[COSTO ADICIONAL2]]</f>
        <v>31.759999999999998</v>
      </c>
    </row>
    <row r="5302" spans="1:23" x14ac:dyDescent="0.25">
      <c r="A5302" t="s">
        <v>128</v>
      </c>
      <c r="B5302" t="s">
        <v>8406</v>
      </c>
      <c r="C5302" t="s">
        <v>14393</v>
      </c>
      <c r="D5302" t="s">
        <v>13</v>
      </c>
      <c r="E5302" t="s">
        <v>14847</v>
      </c>
      <c r="F5302" t="s">
        <v>14</v>
      </c>
      <c r="G5302" t="s">
        <v>15</v>
      </c>
      <c r="H5302" t="s">
        <v>128</v>
      </c>
      <c r="I5302" t="s">
        <v>8407</v>
      </c>
      <c r="J5302" t="str">
        <f>MID(Tabla1[[#This Row],[HORA2]],1,2)</f>
        <v>19</v>
      </c>
      <c r="K5302" t="s">
        <v>19</v>
      </c>
      <c r="L5302" t="s">
        <v>43</v>
      </c>
      <c r="M5302" t="s">
        <v>14867</v>
      </c>
      <c r="N5302" t="s">
        <v>22</v>
      </c>
      <c r="O5302">
        <v>19.3</v>
      </c>
      <c r="P53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</v>
      </c>
      <c r="Q5302">
        <f>IF(Tabla1[[#This Row],[SERVICIO]]="COMIDA",3,IF(Tabla1[[#This Row],[SERVICIO]]="CONTROLADO",12,IF(Tabla1[[#This Row],[SERVICIO]]="RÁPIDO",3.75,IF(Tabla1[[#This Row],[SERVICIO]]="NORMAL",2.5,))))</f>
        <v>3</v>
      </c>
      <c r="R5302">
        <f>IF(Tabla1[[#This Row],[SERVICIO]]="COMIDA",3.5,IF(Tabla1[[#This Row],[SERVICIO]]="CONTROLADO",8,IF(Tabla1[[#This Row],[SERVICIO]]="RÁPIDO",4.5,IF(Tabla1[[#This Row],[SERVICIO]]="NORMAL",3,))))</f>
        <v>3.5</v>
      </c>
      <c r="S5302">
        <f>IF(Tabla1[[#This Row],[SERVICIO]]="COMIDA",0.75,IF(Tabla1[[#This Row],[SERVICIO]]="CONTROLADO",2.65,IF(Tabla1[[#This Row],[SERVICIO]]="RÁPIDO",0.55,IF(Tabla1[[#This Row],[SERVICIO]]="NORMAL",1.2,))))</f>
        <v>0.75</v>
      </c>
      <c r="T5302" s="2">
        <f>IF(Tabla1[[#This Row],[KILOMETROS ADICIONALES]]=0,Tabla1[[#This Row],[KILOMETROS]]*Tabla1[[#This Row],[COSTO NORMAL]],Tabla1[[#This Row],[COSTO NORMAL]]*Tabla1[[#This Row],[KILOMETROS HASTA]])</f>
        <v>10.5</v>
      </c>
      <c r="U5302" s="2">
        <f>Tabla1[[#This Row],[KILOMETROS ADICIONALES]]*Tabla1[[#This Row],[COSTO ADICIONAL]]</f>
        <v>12.225000000000001</v>
      </c>
      <c r="V5302">
        <v>3.62</v>
      </c>
      <c r="W5302" s="2">
        <f>Tabla1[[#This Row],[COSTO NORMAL2]]+Tabla1[[#This Row],[COSTO ADICIONAL2]]</f>
        <v>22.725000000000001</v>
      </c>
    </row>
    <row r="5303" spans="1:23" x14ac:dyDescent="0.25">
      <c r="A5303" t="s">
        <v>128</v>
      </c>
      <c r="B5303" t="s">
        <v>8408</v>
      </c>
      <c r="C5303" t="s">
        <v>14394</v>
      </c>
      <c r="E5303" t="s">
        <v>14845</v>
      </c>
      <c r="F5303" t="s">
        <v>76</v>
      </c>
      <c r="G5303" t="s">
        <v>15</v>
      </c>
      <c r="H5303" t="s">
        <v>128</v>
      </c>
      <c r="I5303" t="s">
        <v>8409</v>
      </c>
      <c r="J5303" t="str">
        <f>MID(Tabla1[[#This Row],[HORA2]],1,2)</f>
        <v>20</v>
      </c>
      <c r="K5303" t="s">
        <v>43</v>
      </c>
      <c r="L5303" t="s">
        <v>57</v>
      </c>
      <c r="M5303" t="s">
        <v>14867</v>
      </c>
      <c r="N5303" t="s">
        <v>22</v>
      </c>
      <c r="O5303">
        <v>2.0699999999999998</v>
      </c>
      <c r="P53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03">
        <f>IF(Tabla1[[#This Row],[SERVICIO]]="COMIDA",3,IF(Tabla1[[#This Row],[SERVICIO]]="CONTROLADO",12,IF(Tabla1[[#This Row],[SERVICIO]]="RÁPIDO",3.75,IF(Tabla1[[#This Row],[SERVICIO]]="NORMAL",2.5,))))</f>
        <v>3.75</v>
      </c>
      <c r="R5303">
        <f>IF(Tabla1[[#This Row],[SERVICIO]]="COMIDA",3.5,IF(Tabla1[[#This Row],[SERVICIO]]="CONTROLADO",8,IF(Tabla1[[#This Row],[SERVICIO]]="RÁPIDO",4.5,IF(Tabla1[[#This Row],[SERVICIO]]="NORMAL",3,))))</f>
        <v>4.5</v>
      </c>
      <c r="S53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03" s="2">
        <f>IF(Tabla1[[#This Row],[KILOMETROS ADICIONALES]]=0,Tabla1[[#This Row],[KILOMETROS]]*Tabla1[[#This Row],[COSTO NORMAL]],Tabla1[[#This Row],[COSTO NORMAL]]*Tabla1[[#This Row],[KILOMETROS HASTA]])</f>
        <v>9.3149999999999995</v>
      </c>
      <c r="U5303" s="2">
        <f>Tabla1[[#This Row],[KILOMETROS ADICIONALES]]*Tabla1[[#This Row],[COSTO ADICIONAL]]</f>
        <v>0</v>
      </c>
      <c r="V5303">
        <v>97.05</v>
      </c>
      <c r="W5303" s="2">
        <f>Tabla1[[#This Row],[COSTO NORMAL2]]+Tabla1[[#This Row],[COSTO ADICIONAL2]]</f>
        <v>9.3149999999999995</v>
      </c>
    </row>
    <row r="5304" spans="1:23" x14ac:dyDescent="0.25">
      <c r="A5304" t="s">
        <v>128</v>
      </c>
      <c r="B5304" t="s">
        <v>7718</v>
      </c>
      <c r="C5304" t="s">
        <v>14395</v>
      </c>
      <c r="D5304" t="s">
        <v>13</v>
      </c>
      <c r="E5304" t="s">
        <v>14846</v>
      </c>
      <c r="F5304" t="s">
        <v>14</v>
      </c>
      <c r="G5304" t="s">
        <v>15</v>
      </c>
      <c r="H5304" t="s">
        <v>2675</v>
      </c>
      <c r="I5304" t="s">
        <v>8410</v>
      </c>
      <c r="J5304" t="str">
        <f>MID(Tabla1[[#This Row],[HORA2]],1,2)</f>
        <v>14</v>
      </c>
      <c r="K5304" t="s">
        <v>43</v>
      </c>
      <c r="L5304" t="s">
        <v>35</v>
      </c>
      <c r="M5304" t="s">
        <v>14867</v>
      </c>
      <c r="N5304" t="s">
        <v>22</v>
      </c>
      <c r="O5304">
        <v>3.83</v>
      </c>
      <c r="P53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04">
        <f>IF(Tabla1[[#This Row],[SERVICIO]]="COMIDA",3,IF(Tabla1[[#This Row],[SERVICIO]]="CONTROLADO",12,IF(Tabla1[[#This Row],[SERVICIO]]="RÁPIDO",3.75,IF(Tabla1[[#This Row],[SERVICIO]]="NORMAL",2.5,))))</f>
        <v>12</v>
      </c>
      <c r="R5304">
        <f>IF(Tabla1[[#This Row],[SERVICIO]]="COMIDA",3.5,IF(Tabla1[[#This Row],[SERVICIO]]="CONTROLADO",8,IF(Tabla1[[#This Row],[SERVICIO]]="RÁPIDO",4.5,IF(Tabla1[[#This Row],[SERVICIO]]="NORMAL",3,))))</f>
        <v>8</v>
      </c>
      <c r="S5304">
        <f>IF(Tabla1[[#This Row],[SERVICIO]]="COMIDA",0.75,IF(Tabla1[[#This Row],[SERVICIO]]="CONTROLADO",2.65,IF(Tabla1[[#This Row],[SERVICIO]]="RÁPIDO",0.55,IF(Tabla1[[#This Row],[SERVICIO]]="NORMAL",1.2,))))</f>
        <v>2.65</v>
      </c>
      <c r="T5304" s="2">
        <f>IF(Tabla1[[#This Row],[KILOMETROS ADICIONALES]]=0,Tabla1[[#This Row],[KILOMETROS]]*Tabla1[[#This Row],[COSTO NORMAL]],Tabla1[[#This Row],[COSTO NORMAL]]*Tabla1[[#This Row],[KILOMETROS HASTA]])</f>
        <v>30.64</v>
      </c>
      <c r="U5304" s="2">
        <f>Tabla1[[#This Row],[KILOMETROS ADICIONALES]]*Tabla1[[#This Row],[COSTO ADICIONAL]]</f>
        <v>0</v>
      </c>
      <c r="V5304">
        <v>44.42</v>
      </c>
      <c r="W5304" s="2">
        <f>Tabla1[[#This Row],[COSTO NORMAL2]]+Tabla1[[#This Row],[COSTO ADICIONAL2]]</f>
        <v>30.64</v>
      </c>
    </row>
    <row r="5305" spans="1:23" x14ac:dyDescent="0.25">
      <c r="A5305" t="s">
        <v>128</v>
      </c>
      <c r="B5305" t="s">
        <v>8411</v>
      </c>
      <c r="C5305" t="s">
        <v>14396</v>
      </c>
      <c r="D5305" t="s">
        <v>13</v>
      </c>
      <c r="E5305" t="s">
        <v>14844</v>
      </c>
      <c r="F5305" t="s">
        <v>14</v>
      </c>
      <c r="G5305" t="s">
        <v>15</v>
      </c>
      <c r="H5305" t="s">
        <v>2675</v>
      </c>
      <c r="I5305" t="s">
        <v>8412</v>
      </c>
      <c r="J5305" t="str">
        <f>MID(Tabla1[[#This Row],[HORA2]],1,2)</f>
        <v>11</v>
      </c>
      <c r="K5305" t="s">
        <v>20</v>
      </c>
      <c r="L5305" t="s">
        <v>49</v>
      </c>
      <c r="M5305" t="s">
        <v>14867</v>
      </c>
      <c r="N5305" t="s">
        <v>22</v>
      </c>
      <c r="O5305">
        <v>12.3</v>
      </c>
      <c r="P53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9.8000000000000007</v>
      </c>
      <c r="Q5305">
        <f>IF(Tabla1[[#This Row],[SERVICIO]]="COMIDA",3,IF(Tabla1[[#This Row],[SERVICIO]]="CONTROLADO",12,IF(Tabla1[[#This Row],[SERVICIO]]="RÁPIDO",3.75,IF(Tabla1[[#This Row],[SERVICIO]]="NORMAL",2.5,))))</f>
        <v>2.5</v>
      </c>
      <c r="R5305">
        <f>IF(Tabla1[[#This Row],[SERVICIO]]="COMIDA",3.5,IF(Tabla1[[#This Row],[SERVICIO]]="CONTROLADO",8,IF(Tabla1[[#This Row],[SERVICIO]]="RÁPIDO",4.5,IF(Tabla1[[#This Row],[SERVICIO]]="NORMAL",3,))))</f>
        <v>3</v>
      </c>
      <c r="S5305">
        <f>IF(Tabla1[[#This Row],[SERVICIO]]="COMIDA",0.75,IF(Tabla1[[#This Row],[SERVICIO]]="CONTROLADO",2.65,IF(Tabla1[[#This Row],[SERVICIO]]="RÁPIDO",0.55,IF(Tabla1[[#This Row],[SERVICIO]]="NORMAL",1.2,))))</f>
        <v>1.2</v>
      </c>
      <c r="T5305" s="2">
        <f>IF(Tabla1[[#This Row],[KILOMETROS ADICIONALES]]=0,Tabla1[[#This Row],[KILOMETROS]]*Tabla1[[#This Row],[COSTO NORMAL]],Tabla1[[#This Row],[COSTO NORMAL]]*Tabla1[[#This Row],[KILOMETROS HASTA]])</f>
        <v>7.5</v>
      </c>
      <c r="U5305" s="2">
        <f>Tabla1[[#This Row],[KILOMETROS ADICIONALES]]*Tabla1[[#This Row],[COSTO ADICIONAL]]</f>
        <v>11.76</v>
      </c>
      <c r="V5305">
        <v>173.34</v>
      </c>
      <c r="W5305" s="2">
        <f>Tabla1[[#This Row],[COSTO NORMAL2]]+Tabla1[[#This Row],[COSTO ADICIONAL2]]</f>
        <v>19.259999999999998</v>
      </c>
    </row>
    <row r="5306" spans="1:23" x14ac:dyDescent="0.25">
      <c r="A5306" t="s">
        <v>128</v>
      </c>
      <c r="B5306" t="s">
        <v>8413</v>
      </c>
      <c r="C5306" t="s">
        <v>14397</v>
      </c>
      <c r="D5306" t="s">
        <v>13</v>
      </c>
      <c r="E5306" t="s">
        <v>14845</v>
      </c>
      <c r="F5306" t="s">
        <v>14</v>
      </c>
      <c r="G5306" t="s">
        <v>15</v>
      </c>
      <c r="H5306" t="s">
        <v>2675</v>
      </c>
      <c r="I5306" t="s">
        <v>8414</v>
      </c>
      <c r="J5306" t="str">
        <f>MID(Tabla1[[#This Row],[HORA2]],1,2)</f>
        <v>11</v>
      </c>
      <c r="K5306" t="s">
        <v>19</v>
      </c>
      <c r="L5306" t="s">
        <v>90</v>
      </c>
      <c r="M5306" t="s">
        <v>14867</v>
      </c>
      <c r="N5306" t="s">
        <v>22</v>
      </c>
      <c r="O5306">
        <v>18.739999999999998</v>
      </c>
      <c r="P53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14.989999999999998</v>
      </c>
      <c r="Q5306">
        <f>IF(Tabla1[[#This Row],[SERVICIO]]="COMIDA",3,IF(Tabla1[[#This Row],[SERVICIO]]="CONTROLADO",12,IF(Tabla1[[#This Row],[SERVICIO]]="RÁPIDO",3.75,IF(Tabla1[[#This Row],[SERVICIO]]="NORMAL",2.5,))))</f>
        <v>3.75</v>
      </c>
      <c r="R5306">
        <f>IF(Tabla1[[#This Row],[SERVICIO]]="COMIDA",3.5,IF(Tabla1[[#This Row],[SERVICIO]]="CONTROLADO",8,IF(Tabla1[[#This Row],[SERVICIO]]="RÁPIDO",4.5,IF(Tabla1[[#This Row],[SERVICIO]]="NORMAL",3,))))</f>
        <v>4.5</v>
      </c>
      <c r="S53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06" s="2">
        <f>IF(Tabla1[[#This Row],[KILOMETROS ADICIONALES]]=0,Tabla1[[#This Row],[KILOMETROS]]*Tabla1[[#This Row],[COSTO NORMAL]],Tabla1[[#This Row],[COSTO NORMAL]]*Tabla1[[#This Row],[KILOMETROS HASTA]])</f>
        <v>16.875</v>
      </c>
      <c r="U5306" s="2">
        <f>Tabla1[[#This Row],[KILOMETROS ADICIONALES]]*Tabla1[[#This Row],[COSTO ADICIONAL]]</f>
        <v>8.2445000000000004</v>
      </c>
      <c r="V5306">
        <v>92.72</v>
      </c>
      <c r="W5306" s="2">
        <f>Tabla1[[#This Row],[COSTO NORMAL2]]+Tabla1[[#This Row],[COSTO ADICIONAL2]]</f>
        <v>25.119500000000002</v>
      </c>
    </row>
    <row r="5307" spans="1:23" x14ac:dyDescent="0.25">
      <c r="A5307" t="s">
        <v>128</v>
      </c>
      <c r="B5307" t="s">
        <v>8415</v>
      </c>
      <c r="C5307" t="s">
        <v>14398</v>
      </c>
      <c r="D5307" t="s">
        <v>13</v>
      </c>
      <c r="E5307" t="s">
        <v>14847</v>
      </c>
      <c r="F5307" t="s">
        <v>14</v>
      </c>
      <c r="G5307" t="s">
        <v>15</v>
      </c>
      <c r="H5307" t="s">
        <v>128</v>
      </c>
      <c r="I5307" t="s">
        <v>8416</v>
      </c>
      <c r="J5307" t="str">
        <f>MID(Tabla1[[#This Row],[HORA2]],1,2)</f>
        <v>21</v>
      </c>
      <c r="K5307" t="s">
        <v>19</v>
      </c>
      <c r="L5307" t="s">
        <v>65</v>
      </c>
      <c r="M5307" t="s">
        <v>14867</v>
      </c>
      <c r="N5307" t="s">
        <v>22</v>
      </c>
      <c r="O5307">
        <v>3.58</v>
      </c>
      <c r="P53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0.58000000000000007</v>
      </c>
      <c r="Q5307">
        <f>IF(Tabla1[[#This Row],[SERVICIO]]="COMIDA",3,IF(Tabla1[[#This Row],[SERVICIO]]="CONTROLADO",12,IF(Tabla1[[#This Row],[SERVICIO]]="RÁPIDO",3.75,IF(Tabla1[[#This Row],[SERVICIO]]="NORMAL",2.5,))))</f>
        <v>3</v>
      </c>
      <c r="R5307">
        <f>IF(Tabla1[[#This Row],[SERVICIO]]="COMIDA",3.5,IF(Tabla1[[#This Row],[SERVICIO]]="CONTROLADO",8,IF(Tabla1[[#This Row],[SERVICIO]]="RÁPIDO",4.5,IF(Tabla1[[#This Row],[SERVICIO]]="NORMAL",3,))))</f>
        <v>3.5</v>
      </c>
      <c r="S5307">
        <f>IF(Tabla1[[#This Row],[SERVICIO]]="COMIDA",0.75,IF(Tabla1[[#This Row],[SERVICIO]]="CONTROLADO",2.65,IF(Tabla1[[#This Row],[SERVICIO]]="RÁPIDO",0.55,IF(Tabla1[[#This Row],[SERVICIO]]="NORMAL",1.2,))))</f>
        <v>0.75</v>
      </c>
      <c r="T5307" s="2">
        <f>IF(Tabla1[[#This Row],[KILOMETROS ADICIONALES]]=0,Tabla1[[#This Row],[KILOMETROS]]*Tabla1[[#This Row],[COSTO NORMAL]],Tabla1[[#This Row],[COSTO NORMAL]]*Tabla1[[#This Row],[KILOMETROS HASTA]])</f>
        <v>10.5</v>
      </c>
      <c r="U5307" s="2">
        <f>Tabla1[[#This Row],[KILOMETROS ADICIONALES]]*Tabla1[[#This Row],[COSTO ADICIONAL]]</f>
        <v>0.43500000000000005</v>
      </c>
      <c r="V5307">
        <v>126.26</v>
      </c>
      <c r="W5307" s="2">
        <f>Tabla1[[#This Row],[COSTO NORMAL2]]+Tabla1[[#This Row],[COSTO ADICIONAL2]]</f>
        <v>10.935</v>
      </c>
    </row>
    <row r="5308" spans="1:23" x14ac:dyDescent="0.25">
      <c r="A5308" t="s">
        <v>128</v>
      </c>
      <c r="B5308" t="s">
        <v>8417</v>
      </c>
      <c r="C5308" t="s">
        <v>14399</v>
      </c>
      <c r="D5308" t="s">
        <v>13</v>
      </c>
      <c r="E5308" t="s">
        <v>14847</v>
      </c>
      <c r="F5308" t="s">
        <v>14</v>
      </c>
      <c r="G5308" t="s">
        <v>15</v>
      </c>
      <c r="H5308" t="s">
        <v>128</v>
      </c>
      <c r="I5308" t="s">
        <v>8418</v>
      </c>
      <c r="J5308" t="str">
        <f>MID(Tabla1[[#This Row],[HORA2]],1,2)</f>
        <v>20</v>
      </c>
      <c r="K5308" t="s">
        <v>19</v>
      </c>
      <c r="L5308" t="s">
        <v>35</v>
      </c>
      <c r="M5308" t="s">
        <v>14867</v>
      </c>
      <c r="N5308" t="s">
        <v>22</v>
      </c>
      <c r="O5308">
        <v>16.489999999999998</v>
      </c>
      <c r="P53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13.489999999999998</v>
      </c>
      <c r="Q5308">
        <f>IF(Tabla1[[#This Row],[SERVICIO]]="COMIDA",3,IF(Tabla1[[#This Row],[SERVICIO]]="CONTROLADO",12,IF(Tabla1[[#This Row],[SERVICIO]]="RÁPIDO",3.75,IF(Tabla1[[#This Row],[SERVICIO]]="NORMAL",2.5,))))</f>
        <v>3</v>
      </c>
      <c r="R5308">
        <f>IF(Tabla1[[#This Row],[SERVICIO]]="COMIDA",3.5,IF(Tabla1[[#This Row],[SERVICIO]]="CONTROLADO",8,IF(Tabla1[[#This Row],[SERVICIO]]="RÁPIDO",4.5,IF(Tabla1[[#This Row],[SERVICIO]]="NORMAL",3,))))</f>
        <v>3.5</v>
      </c>
      <c r="S5308">
        <f>IF(Tabla1[[#This Row],[SERVICIO]]="COMIDA",0.75,IF(Tabla1[[#This Row],[SERVICIO]]="CONTROLADO",2.65,IF(Tabla1[[#This Row],[SERVICIO]]="RÁPIDO",0.55,IF(Tabla1[[#This Row],[SERVICIO]]="NORMAL",1.2,))))</f>
        <v>0.75</v>
      </c>
      <c r="T5308" s="2">
        <f>IF(Tabla1[[#This Row],[KILOMETROS ADICIONALES]]=0,Tabla1[[#This Row],[KILOMETROS]]*Tabla1[[#This Row],[COSTO NORMAL]],Tabla1[[#This Row],[COSTO NORMAL]]*Tabla1[[#This Row],[KILOMETROS HASTA]])</f>
        <v>10.5</v>
      </c>
      <c r="U5308" s="2">
        <f>Tabla1[[#This Row],[KILOMETROS ADICIONALES]]*Tabla1[[#This Row],[COSTO ADICIONAL]]</f>
        <v>10.1175</v>
      </c>
      <c r="V5308">
        <v>15.53</v>
      </c>
      <c r="W5308" s="2">
        <f>Tabla1[[#This Row],[COSTO NORMAL2]]+Tabla1[[#This Row],[COSTO ADICIONAL2]]</f>
        <v>20.6175</v>
      </c>
    </row>
    <row r="5309" spans="1:23" x14ac:dyDescent="0.25">
      <c r="A5309" t="s">
        <v>128</v>
      </c>
      <c r="B5309" t="s">
        <v>8419</v>
      </c>
      <c r="C5309" t="s">
        <v>14400</v>
      </c>
      <c r="D5309" t="s">
        <v>13</v>
      </c>
      <c r="E5309" t="s">
        <v>14844</v>
      </c>
      <c r="F5309" t="s">
        <v>14</v>
      </c>
      <c r="G5309" t="s">
        <v>15</v>
      </c>
      <c r="H5309" t="s">
        <v>2675</v>
      </c>
      <c r="I5309" t="s">
        <v>8420</v>
      </c>
      <c r="J5309" t="str">
        <f>MID(Tabla1[[#This Row],[HORA2]],1,2)</f>
        <v>15</v>
      </c>
      <c r="K5309" t="s">
        <v>20</v>
      </c>
      <c r="L5309" t="s">
        <v>78</v>
      </c>
      <c r="M5309" t="s">
        <v>14867</v>
      </c>
      <c r="N5309" t="s">
        <v>22</v>
      </c>
      <c r="O5309">
        <v>19.88</v>
      </c>
      <c r="P53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17.38</v>
      </c>
      <c r="Q5309">
        <f>IF(Tabla1[[#This Row],[SERVICIO]]="COMIDA",3,IF(Tabla1[[#This Row],[SERVICIO]]="CONTROLADO",12,IF(Tabla1[[#This Row],[SERVICIO]]="RÁPIDO",3.75,IF(Tabla1[[#This Row],[SERVICIO]]="NORMAL",2.5,))))</f>
        <v>2.5</v>
      </c>
      <c r="R5309">
        <f>IF(Tabla1[[#This Row],[SERVICIO]]="COMIDA",3.5,IF(Tabla1[[#This Row],[SERVICIO]]="CONTROLADO",8,IF(Tabla1[[#This Row],[SERVICIO]]="RÁPIDO",4.5,IF(Tabla1[[#This Row],[SERVICIO]]="NORMAL",3,))))</f>
        <v>3</v>
      </c>
      <c r="S5309">
        <f>IF(Tabla1[[#This Row],[SERVICIO]]="COMIDA",0.75,IF(Tabla1[[#This Row],[SERVICIO]]="CONTROLADO",2.65,IF(Tabla1[[#This Row],[SERVICIO]]="RÁPIDO",0.55,IF(Tabla1[[#This Row],[SERVICIO]]="NORMAL",1.2,))))</f>
        <v>1.2</v>
      </c>
      <c r="T5309" s="2">
        <f>IF(Tabla1[[#This Row],[KILOMETROS ADICIONALES]]=0,Tabla1[[#This Row],[KILOMETROS]]*Tabla1[[#This Row],[COSTO NORMAL]],Tabla1[[#This Row],[COSTO NORMAL]]*Tabla1[[#This Row],[KILOMETROS HASTA]])</f>
        <v>7.5</v>
      </c>
      <c r="U5309" s="2">
        <f>Tabla1[[#This Row],[KILOMETROS ADICIONALES]]*Tabla1[[#This Row],[COSTO ADICIONAL]]</f>
        <v>20.855999999999998</v>
      </c>
      <c r="V5309">
        <v>234.5</v>
      </c>
      <c r="W5309" s="2">
        <f>Tabla1[[#This Row],[COSTO NORMAL2]]+Tabla1[[#This Row],[COSTO ADICIONAL2]]</f>
        <v>28.355999999999998</v>
      </c>
    </row>
    <row r="5310" spans="1:23" x14ac:dyDescent="0.25">
      <c r="A5310" t="s">
        <v>128</v>
      </c>
      <c r="B5310" t="s">
        <v>8421</v>
      </c>
      <c r="C5310" t="s">
        <v>14401</v>
      </c>
      <c r="D5310" t="s">
        <v>13</v>
      </c>
      <c r="E5310" t="s">
        <v>14844</v>
      </c>
      <c r="F5310" t="s">
        <v>14</v>
      </c>
      <c r="G5310" t="s">
        <v>15</v>
      </c>
      <c r="H5310" t="s">
        <v>2675</v>
      </c>
      <c r="I5310" t="s">
        <v>8422</v>
      </c>
      <c r="J5310" t="str">
        <f>MID(Tabla1[[#This Row],[HORA2]],1,2)</f>
        <v>11</v>
      </c>
      <c r="K5310" t="s">
        <v>20</v>
      </c>
      <c r="L5310" t="s">
        <v>65</v>
      </c>
      <c r="M5310" t="s">
        <v>14867</v>
      </c>
      <c r="N5310" t="s">
        <v>22</v>
      </c>
      <c r="O5310">
        <v>10.76</v>
      </c>
      <c r="P53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8.26</v>
      </c>
      <c r="Q5310">
        <f>IF(Tabla1[[#This Row],[SERVICIO]]="COMIDA",3,IF(Tabla1[[#This Row],[SERVICIO]]="CONTROLADO",12,IF(Tabla1[[#This Row],[SERVICIO]]="RÁPIDO",3.75,IF(Tabla1[[#This Row],[SERVICIO]]="NORMAL",2.5,))))</f>
        <v>2.5</v>
      </c>
      <c r="R5310">
        <f>IF(Tabla1[[#This Row],[SERVICIO]]="COMIDA",3.5,IF(Tabla1[[#This Row],[SERVICIO]]="CONTROLADO",8,IF(Tabla1[[#This Row],[SERVICIO]]="RÁPIDO",4.5,IF(Tabla1[[#This Row],[SERVICIO]]="NORMAL",3,))))</f>
        <v>3</v>
      </c>
      <c r="S5310">
        <f>IF(Tabla1[[#This Row],[SERVICIO]]="COMIDA",0.75,IF(Tabla1[[#This Row],[SERVICIO]]="CONTROLADO",2.65,IF(Tabla1[[#This Row],[SERVICIO]]="RÁPIDO",0.55,IF(Tabla1[[#This Row],[SERVICIO]]="NORMAL",1.2,))))</f>
        <v>1.2</v>
      </c>
      <c r="T5310" s="2">
        <f>IF(Tabla1[[#This Row],[KILOMETROS ADICIONALES]]=0,Tabla1[[#This Row],[KILOMETROS]]*Tabla1[[#This Row],[COSTO NORMAL]],Tabla1[[#This Row],[COSTO NORMAL]]*Tabla1[[#This Row],[KILOMETROS HASTA]])</f>
        <v>7.5</v>
      </c>
      <c r="U5310" s="2">
        <f>Tabla1[[#This Row],[KILOMETROS ADICIONALES]]*Tabla1[[#This Row],[COSTO ADICIONAL]]</f>
        <v>9.911999999999999</v>
      </c>
      <c r="V5310">
        <v>180.57</v>
      </c>
      <c r="W5310" s="2">
        <f>Tabla1[[#This Row],[COSTO NORMAL2]]+Tabla1[[#This Row],[COSTO ADICIONAL2]]</f>
        <v>17.411999999999999</v>
      </c>
    </row>
    <row r="5311" spans="1:23" x14ac:dyDescent="0.25">
      <c r="A5311" t="s">
        <v>128</v>
      </c>
      <c r="B5311" t="s">
        <v>8423</v>
      </c>
      <c r="C5311" t="s">
        <v>14402</v>
      </c>
      <c r="D5311" t="s">
        <v>13</v>
      </c>
      <c r="E5311" t="s">
        <v>14844</v>
      </c>
      <c r="F5311" t="s">
        <v>14</v>
      </c>
      <c r="G5311" t="s">
        <v>15</v>
      </c>
      <c r="H5311" t="s">
        <v>2675</v>
      </c>
      <c r="I5311" t="s">
        <v>2190</v>
      </c>
      <c r="J5311" t="str">
        <f>MID(Tabla1[[#This Row],[HORA2]],1,2)</f>
        <v>12</v>
      </c>
      <c r="K5311" t="s">
        <v>20</v>
      </c>
      <c r="L5311" t="s">
        <v>35</v>
      </c>
      <c r="M5311" t="s">
        <v>14867</v>
      </c>
      <c r="N5311" t="s">
        <v>22</v>
      </c>
      <c r="O5311">
        <v>7.35</v>
      </c>
      <c r="P53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4.8499999999999996</v>
      </c>
      <c r="Q5311">
        <f>IF(Tabla1[[#This Row],[SERVICIO]]="COMIDA",3,IF(Tabla1[[#This Row],[SERVICIO]]="CONTROLADO",12,IF(Tabla1[[#This Row],[SERVICIO]]="RÁPIDO",3.75,IF(Tabla1[[#This Row],[SERVICIO]]="NORMAL",2.5,))))</f>
        <v>2.5</v>
      </c>
      <c r="R5311">
        <f>IF(Tabla1[[#This Row],[SERVICIO]]="COMIDA",3.5,IF(Tabla1[[#This Row],[SERVICIO]]="CONTROLADO",8,IF(Tabla1[[#This Row],[SERVICIO]]="RÁPIDO",4.5,IF(Tabla1[[#This Row],[SERVICIO]]="NORMAL",3,))))</f>
        <v>3</v>
      </c>
      <c r="S5311">
        <f>IF(Tabla1[[#This Row],[SERVICIO]]="COMIDA",0.75,IF(Tabla1[[#This Row],[SERVICIO]]="CONTROLADO",2.65,IF(Tabla1[[#This Row],[SERVICIO]]="RÁPIDO",0.55,IF(Tabla1[[#This Row],[SERVICIO]]="NORMAL",1.2,))))</f>
        <v>1.2</v>
      </c>
      <c r="T5311" s="2">
        <f>IF(Tabla1[[#This Row],[KILOMETROS ADICIONALES]]=0,Tabla1[[#This Row],[KILOMETROS]]*Tabla1[[#This Row],[COSTO NORMAL]],Tabla1[[#This Row],[COSTO NORMAL]]*Tabla1[[#This Row],[KILOMETROS HASTA]])</f>
        <v>7.5</v>
      </c>
      <c r="U5311" s="2">
        <f>Tabla1[[#This Row],[KILOMETROS ADICIONALES]]*Tabla1[[#This Row],[COSTO ADICIONAL]]</f>
        <v>5.8199999999999994</v>
      </c>
      <c r="V5311">
        <v>152.6</v>
      </c>
      <c r="W5311" s="2">
        <f>Tabla1[[#This Row],[COSTO NORMAL2]]+Tabla1[[#This Row],[COSTO ADICIONAL2]]</f>
        <v>13.32</v>
      </c>
    </row>
    <row r="5312" spans="1:23" x14ac:dyDescent="0.25">
      <c r="A5312" t="s">
        <v>128</v>
      </c>
      <c r="B5312" t="s">
        <v>8424</v>
      </c>
      <c r="C5312" t="s">
        <v>14403</v>
      </c>
      <c r="D5312" t="s">
        <v>13</v>
      </c>
      <c r="E5312" t="s">
        <v>14844</v>
      </c>
      <c r="F5312" t="s">
        <v>14</v>
      </c>
      <c r="G5312" t="s">
        <v>15</v>
      </c>
      <c r="H5312" t="s">
        <v>2675</v>
      </c>
      <c r="I5312" t="s">
        <v>8425</v>
      </c>
      <c r="J5312" t="str">
        <f>MID(Tabla1[[#This Row],[HORA2]],1,2)</f>
        <v>12</v>
      </c>
      <c r="K5312" t="s">
        <v>20</v>
      </c>
      <c r="L5312" t="s">
        <v>31</v>
      </c>
      <c r="M5312" t="s">
        <v>14867</v>
      </c>
      <c r="N5312" t="s">
        <v>22</v>
      </c>
      <c r="O5312">
        <v>5.78</v>
      </c>
      <c r="P53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3.2800000000000002</v>
      </c>
      <c r="Q5312">
        <f>IF(Tabla1[[#This Row],[SERVICIO]]="COMIDA",3,IF(Tabla1[[#This Row],[SERVICIO]]="CONTROLADO",12,IF(Tabla1[[#This Row],[SERVICIO]]="RÁPIDO",3.75,IF(Tabla1[[#This Row],[SERVICIO]]="NORMAL",2.5,))))</f>
        <v>2.5</v>
      </c>
      <c r="R5312">
        <f>IF(Tabla1[[#This Row],[SERVICIO]]="COMIDA",3.5,IF(Tabla1[[#This Row],[SERVICIO]]="CONTROLADO",8,IF(Tabla1[[#This Row],[SERVICIO]]="RÁPIDO",4.5,IF(Tabla1[[#This Row],[SERVICIO]]="NORMAL",3,))))</f>
        <v>3</v>
      </c>
      <c r="S5312">
        <f>IF(Tabla1[[#This Row],[SERVICIO]]="COMIDA",0.75,IF(Tabla1[[#This Row],[SERVICIO]]="CONTROLADO",2.65,IF(Tabla1[[#This Row],[SERVICIO]]="RÁPIDO",0.55,IF(Tabla1[[#This Row],[SERVICIO]]="NORMAL",1.2,))))</f>
        <v>1.2</v>
      </c>
      <c r="T5312" s="2">
        <f>IF(Tabla1[[#This Row],[KILOMETROS ADICIONALES]]=0,Tabla1[[#This Row],[KILOMETROS]]*Tabla1[[#This Row],[COSTO NORMAL]],Tabla1[[#This Row],[COSTO NORMAL]]*Tabla1[[#This Row],[KILOMETROS HASTA]])</f>
        <v>7.5</v>
      </c>
      <c r="U5312" s="2">
        <f>Tabla1[[#This Row],[KILOMETROS ADICIONALES]]*Tabla1[[#This Row],[COSTO ADICIONAL]]</f>
        <v>3.9359999999999999</v>
      </c>
      <c r="V5312">
        <v>75.09</v>
      </c>
      <c r="W5312" s="2">
        <f>Tabla1[[#This Row],[COSTO NORMAL2]]+Tabla1[[#This Row],[COSTO ADICIONAL2]]</f>
        <v>11.436</v>
      </c>
    </row>
    <row r="5313" spans="1:23" x14ac:dyDescent="0.25">
      <c r="A5313" t="s">
        <v>128</v>
      </c>
      <c r="B5313" t="s">
        <v>3184</v>
      </c>
      <c r="C5313" t="s">
        <v>14404</v>
      </c>
      <c r="D5313" t="s">
        <v>13</v>
      </c>
      <c r="E5313" t="s">
        <v>14844</v>
      </c>
      <c r="F5313" t="s">
        <v>14</v>
      </c>
      <c r="G5313" t="s">
        <v>15</v>
      </c>
      <c r="H5313" t="s">
        <v>2675</v>
      </c>
      <c r="I5313" t="s">
        <v>6686</v>
      </c>
      <c r="J5313" t="str">
        <f>MID(Tabla1[[#This Row],[HORA2]],1,2)</f>
        <v>12</v>
      </c>
      <c r="K5313" t="s">
        <v>20</v>
      </c>
      <c r="L5313" t="s">
        <v>31</v>
      </c>
      <c r="M5313" t="s">
        <v>14867</v>
      </c>
      <c r="N5313" t="s">
        <v>22</v>
      </c>
      <c r="O5313">
        <v>16.649999999999999</v>
      </c>
      <c r="P53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14.149999999999999</v>
      </c>
      <c r="Q5313">
        <f>IF(Tabla1[[#This Row],[SERVICIO]]="COMIDA",3,IF(Tabla1[[#This Row],[SERVICIO]]="CONTROLADO",12,IF(Tabla1[[#This Row],[SERVICIO]]="RÁPIDO",3.75,IF(Tabla1[[#This Row],[SERVICIO]]="NORMAL",2.5,))))</f>
        <v>2.5</v>
      </c>
      <c r="R5313">
        <f>IF(Tabla1[[#This Row],[SERVICIO]]="COMIDA",3.5,IF(Tabla1[[#This Row],[SERVICIO]]="CONTROLADO",8,IF(Tabla1[[#This Row],[SERVICIO]]="RÁPIDO",4.5,IF(Tabla1[[#This Row],[SERVICIO]]="NORMAL",3,))))</f>
        <v>3</v>
      </c>
      <c r="S5313">
        <f>IF(Tabla1[[#This Row],[SERVICIO]]="COMIDA",0.75,IF(Tabla1[[#This Row],[SERVICIO]]="CONTROLADO",2.65,IF(Tabla1[[#This Row],[SERVICIO]]="RÁPIDO",0.55,IF(Tabla1[[#This Row],[SERVICIO]]="NORMAL",1.2,))))</f>
        <v>1.2</v>
      </c>
      <c r="T5313" s="2">
        <f>IF(Tabla1[[#This Row],[KILOMETROS ADICIONALES]]=0,Tabla1[[#This Row],[KILOMETROS]]*Tabla1[[#This Row],[COSTO NORMAL]],Tabla1[[#This Row],[COSTO NORMAL]]*Tabla1[[#This Row],[KILOMETROS HASTA]])</f>
        <v>7.5</v>
      </c>
      <c r="U5313" s="2">
        <f>Tabla1[[#This Row],[KILOMETROS ADICIONALES]]*Tabla1[[#This Row],[COSTO ADICIONAL]]</f>
        <v>16.979999999999997</v>
      </c>
      <c r="V5313">
        <v>10.76</v>
      </c>
      <c r="W5313" s="2">
        <f>Tabla1[[#This Row],[COSTO NORMAL2]]+Tabla1[[#This Row],[COSTO ADICIONAL2]]</f>
        <v>24.479999999999997</v>
      </c>
    </row>
    <row r="5314" spans="1:23" x14ac:dyDescent="0.25">
      <c r="A5314" t="s">
        <v>128</v>
      </c>
      <c r="B5314" t="s">
        <v>3004</v>
      </c>
      <c r="C5314" t="s">
        <v>14405</v>
      </c>
      <c r="E5314" t="s">
        <v>14845</v>
      </c>
      <c r="F5314" t="s">
        <v>76</v>
      </c>
      <c r="G5314" t="s">
        <v>15</v>
      </c>
      <c r="H5314" t="s">
        <v>128</v>
      </c>
      <c r="I5314" t="s">
        <v>8426</v>
      </c>
      <c r="J5314" t="str">
        <f>MID(Tabla1[[#This Row],[HORA2]],1,2)</f>
        <v>20</v>
      </c>
      <c r="K5314" t="s">
        <v>43</v>
      </c>
      <c r="L5314" t="s">
        <v>20</v>
      </c>
      <c r="M5314" t="s">
        <v>14867</v>
      </c>
      <c r="N5314" t="s">
        <v>22</v>
      </c>
      <c r="O5314">
        <v>14.46</v>
      </c>
      <c r="P53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10.71</v>
      </c>
      <c r="Q5314">
        <f>IF(Tabla1[[#This Row],[SERVICIO]]="COMIDA",3,IF(Tabla1[[#This Row],[SERVICIO]]="CONTROLADO",12,IF(Tabla1[[#This Row],[SERVICIO]]="RÁPIDO",3.75,IF(Tabla1[[#This Row],[SERVICIO]]="NORMAL",2.5,))))</f>
        <v>3.75</v>
      </c>
      <c r="R5314">
        <f>IF(Tabla1[[#This Row],[SERVICIO]]="COMIDA",3.5,IF(Tabla1[[#This Row],[SERVICIO]]="CONTROLADO",8,IF(Tabla1[[#This Row],[SERVICIO]]="RÁPIDO",4.5,IF(Tabla1[[#This Row],[SERVICIO]]="NORMAL",3,))))</f>
        <v>4.5</v>
      </c>
      <c r="S53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14" s="2">
        <f>IF(Tabla1[[#This Row],[KILOMETROS ADICIONALES]]=0,Tabla1[[#This Row],[KILOMETROS]]*Tabla1[[#This Row],[COSTO NORMAL]],Tabla1[[#This Row],[COSTO NORMAL]]*Tabla1[[#This Row],[KILOMETROS HASTA]])</f>
        <v>16.875</v>
      </c>
      <c r="U5314" s="2">
        <f>Tabla1[[#This Row],[KILOMETROS ADICIONALES]]*Tabla1[[#This Row],[COSTO ADICIONAL]]</f>
        <v>5.8905000000000012</v>
      </c>
      <c r="V5314">
        <v>174.19</v>
      </c>
      <c r="W5314" s="2">
        <f>Tabla1[[#This Row],[COSTO NORMAL2]]+Tabla1[[#This Row],[COSTO ADICIONAL2]]</f>
        <v>22.765500000000003</v>
      </c>
    </row>
    <row r="5315" spans="1:23" x14ac:dyDescent="0.25">
      <c r="A5315" t="s">
        <v>128</v>
      </c>
      <c r="B5315" t="s">
        <v>8427</v>
      </c>
      <c r="C5315" t="s">
        <v>14406</v>
      </c>
      <c r="D5315" t="s">
        <v>13</v>
      </c>
      <c r="E5315" t="s">
        <v>14844</v>
      </c>
      <c r="F5315" t="s">
        <v>14</v>
      </c>
      <c r="G5315" t="s">
        <v>15</v>
      </c>
      <c r="H5315" t="s">
        <v>2675</v>
      </c>
      <c r="I5315" t="s">
        <v>8428</v>
      </c>
      <c r="J5315" t="str">
        <f>MID(Tabla1[[#This Row],[HORA2]],1,2)</f>
        <v>13</v>
      </c>
      <c r="K5315" t="s">
        <v>20</v>
      </c>
      <c r="L5315" t="s">
        <v>31</v>
      </c>
      <c r="M5315" t="s">
        <v>14867</v>
      </c>
      <c r="N5315" t="s">
        <v>22</v>
      </c>
      <c r="O5315">
        <v>19.64</v>
      </c>
      <c r="P53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17.14</v>
      </c>
      <c r="Q5315">
        <f>IF(Tabla1[[#This Row],[SERVICIO]]="COMIDA",3,IF(Tabla1[[#This Row],[SERVICIO]]="CONTROLADO",12,IF(Tabla1[[#This Row],[SERVICIO]]="RÁPIDO",3.75,IF(Tabla1[[#This Row],[SERVICIO]]="NORMAL",2.5,))))</f>
        <v>2.5</v>
      </c>
      <c r="R5315">
        <f>IF(Tabla1[[#This Row],[SERVICIO]]="COMIDA",3.5,IF(Tabla1[[#This Row],[SERVICIO]]="CONTROLADO",8,IF(Tabla1[[#This Row],[SERVICIO]]="RÁPIDO",4.5,IF(Tabla1[[#This Row],[SERVICIO]]="NORMAL",3,))))</f>
        <v>3</v>
      </c>
      <c r="S5315">
        <f>IF(Tabla1[[#This Row],[SERVICIO]]="COMIDA",0.75,IF(Tabla1[[#This Row],[SERVICIO]]="CONTROLADO",2.65,IF(Tabla1[[#This Row],[SERVICIO]]="RÁPIDO",0.55,IF(Tabla1[[#This Row],[SERVICIO]]="NORMAL",1.2,))))</f>
        <v>1.2</v>
      </c>
      <c r="T5315" s="2">
        <f>IF(Tabla1[[#This Row],[KILOMETROS ADICIONALES]]=0,Tabla1[[#This Row],[KILOMETROS]]*Tabla1[[#This Row],[COSTO NORMAL]],Tabla1[[#This Row],[COSTO NORMAL]]*Tabla1[[#This Row],[KILOMETROS HASTA]])</f>
        <v>7.5</v>
      </c>
      <c r="U5315" s="2">
        <f>Tabla1[[#This Row],[KILOMETROS ADICIONALES]]*Tabla1[[#This Row],[COSTO ADICIONAL]]</f>
        <v>20.568000000000001</v>
      </c>
      <c r="V5315">
        <v>166.83</v>
      </c>
      <c r="W5315" s="2">
        <f>Tabla1[[#This Row],[COSTO NORMAL2]]+Tabla1[[#This Row],[COSTO ADICIONAL2]]</f>
        <v>28.068000000000001</v>
      </c>
    </row>
    <row r="5316" spans="1:23" x14ac:dyDescent="0.25">
      <c r="A5316" t="s">
        <v>128</v>
      </c>
      <c r="B5316" t="s">
        <v>8429</v>
      </c>
      <c r="C5316" t="s">
        <v>14407</v>
      </c>
      <c r="D5316" t="s">
        <v>13</v>
      </c>
      <c r="E5316" t="s">
        <v>14847</v>
      </c>
      <c r="F5316" t="s">
        <v>14</v>
      </c>
      <c r="G5316" t="s">
        <v>15</v>
      </c>
      <c r="H5316" t="s">
        <v>128</v>
      </c>
      <c r="I5316" t="s">
        <v>8430</v>
      </c>
      <c r="J5316" t="str">
        <f>MID(Tabla1[[#This Row],[HORA2]],1,2)</f>
        <v>20</v>
      </c>
      <c r="K5316" t="s">
        <v>19</v>
      </c>
      <c r="L5316" t="s">
        <v>43</v>
      </c>
      <c r="M5316" t="s">
        <v>14867</v>
      </c>
      <c r="N5316" t="s">
        <v>22</v>
      </c>
      <c r="O5316">
        <v>8.3699999999999992</v>
      </c>
      <c r="P53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5.3699999999999992</v>
      </c>
      <c r="Q5316">
        <f>IF(Tabla1[[#This Row],[SERVICIO]]="COMIDA",3,IF(Tabla1[[#This Row],[SERVICIO]]="CONTROLADO",12,IF(Tabla1[[#This Row],[SERVICIO]]="RÁPIDO",3.75,IF(Tabla1[[#This Row],[SERVICIO]]="NORMAL",2.5,))))</f>
        <v>3</v>
      </c>
      <c r="R5316">
        <f>IF(Tabla1[[#This Row],[SERVICIO]]="COMIDA",3.5,IF(Tabla1[[#This Row],[SERVICIO]]="CONTROLADO",8,IF(Tabla1[[#This Row],[SERVICIO]]="RÁPIDO",4.5,IF(Tabla1[[#This Row],[SERVICIO]]="NORMAL",3,))))</f>
        <v>3.5</v>
      </c>
      <c r="S5316">
        <f>IF(Tabla1[[#This Row],[SERVICIO]]="COMIDA",0.75,IF(Tabla1[[#This Row],[SERVICIO]]="CONTROLADO",2.65,IF(Tabla1[[#This Row],[SERVICIO]]="RÁPIDO",0.55,IF(Tabla1[[#This Row],[SERVICIO]]="NORMAL",1.2,))))</f>
        <v>0.75</v>
      </c>
      <c r="T5316" s="2">
        <f>IF(Tabla1[[#This Row],[KILOMETROS ADICIONALES]]=0,Tabla1[[#This Row],[KILOMETROS]]*Tabla1[[#This Row],[COSTO NORMAL]],Tabla1[[#This Row],[COSTO NORMAL]]*Tabla1[[#This Row],[KILOMETROS HASTA]])</f>
        <v>10.5</v>
      </c>
      <c r="U5316" s="2">
        <f>Tabla1[[#This Row],[KILOMETROS ADICIONALES]]*Tabla1[[#This Row],[COSTO ADICIONAL]]</f>
        <v>4.0274999999999999</v>
      </c>
      <c r="V5316">
        <v>250.68</v>
      </c>
      <c r="W5316" s="2">
        <f>Tabla1[[#This Row],[COSTO NORMAL2]]+Tabla1[[#This Row],[COSTO ADICIONAL2]]</f>
        <v>14.5275</v>
      </c>
    </row>
    <row r="5317" spans="1:23" x14ac:dyDescent="0.25">
      <c r="A5317" t="s">
        <v>128</v>
      </c>
      <c r="B5317" t="s">
        <v>8431</v>
      </c>
      <c r="C5317" t="s">
        <v>14408</v>
      </c>
      <c r="D5317" t="s">
        <v>13</v>
      </c>
      <c r="E5317" t="s">
        <v>14845</v>
      </c>
      <c r="F5317" t="s">
        <v>14</v>
      </c>
      <c r="G5317" t="s">
        <v>15</v>
      </c>
      <c r="H5317" t="s">
        <v>2675</v>
      </c>
      <c r="I5317" t="s">
        <v>3198</v>
      </c>
      <c r="J5317" t="str">
        <f>MID(Tabla1[[#This Row],[HORA2]],1,2)</f>
        <v>11</v>
      </c>
      <c r="K5317" t="s">
        <v>44</v>
      </c>
      <c r="L5317" t="s">
        <v>105</v>
      </c>
      <c r="M5317" t="s">
        <v>14867</v>
      </c>
      <c r="N5317" t="s">
        <v>22</v>
      </c>
      <c r="O5317">
        <v>16.43</v>
      </c>
      <c r="P53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12.68</v>
      </c>
      <c r="Q5317">
        <f>IF(Tabla1[[#This Row],[SERVICIO]]="COMIDA",3,IF(Tabla1[[#This Row],[SERVICIO]]="CONTROLADO",12,IF(Tabla1[[#This Row],[SERVICIO]]="RÁPIDO",3.75,IF(Tabla1[[#This Row],[SERVICIO]]="NORMAL",2.5,))))</f>
        <v>3.75</v>
      </c>
      <c r="R5317">
        <f>IF(Tabla1[[#This Row],[SERVICIO]]="COMIDA",3.5,IF(Tabla1[[#This Row],[SERVICIO]]="CONTROLADO",8,IF(Tabla1[[#This Row],[SERVICIO]]="RÁPIDO",4.5,IF(Tabla1[[#This Row],[SERVICIO]]="NORMAL",3,))))</f>
        <v>4.5</v>
      </c>
      <c r="S53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17" s="2">
        <f>IF(Tabla1[[#This Row],[KILOMETROS ADICIONALES]]=0,Tabla1[[#This Row],[KILOMETROS]]*Tabla1[[#This Row],[COSTO NORMAL]],Tabla1[[#This Row],[COSTO NORMAL]]*Tabla1[[#This Row],[KILOMETROS HASTA]])</f>
        <v>16.875</v>
      </c>
      <c r="U5317" s="2">
        <f>Tabla1[[#This Row],[KILOMETROS ADICIONALES]]*Tabla1[[#This Row],[COSTO ADICIONAL]]</f>
        <v>6.9740000000000002</v>
      </c>
      <c r="V5317">
        <v>80.5</v>
      </c>
      <c r="W5317" s="2">
        <f>Tabla1[[#This Row],[COSTO NORMAL2]]+Tabla1[[#This Row],[COSTO ADICIONAL2]]</f>
        <v>23.849</v>
      </c>
    </row>
    <row r="5318" spans="1:23" x14ac:dyDescent="0.25">
      <c r="A5318" t="s">
        <v>128</v>
      </c>
      <c r="B5318" t="s">
        <v>8432</v>
      </c>
      <c r="C5318" t="s">
        <v>14409</v>
      </c>
      <c r="E5318" t="s">
        <v>14845</v>
      </c>
      <c r="F5318" t="s">
        <v>76</v>
      </c>
      <c r="G5318" t="s">
        <v>15</v>
      </c>
      <c r="H5318" t="s">
        <v>128</v>
      </c>
      <c r="I5318" t="s">
        <v>8433</v>
      </c>
      <c r="J5318" t="str">
        <f>MID(Tabla1[[#This Row],[HORA2]],1,2)</f>
        <v>20</v>
      </c>
      <c r="K5318" t="s">
        <v>43</v>
      </c>
      <c r="L5318" t="s">
        <v>20</v>
      </c>
      <c r="M5318" t="s">
        <v>14867</v>
      </c>
      <c r="N5318" t="s">
        <v>22</v>
      </c>
      <c r="O5318">
        <v>13.77</v>
      </c>
      <c r="P53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10.02</v>
      </c>
      <c r="Q5318">
        <f>IF(Tabla1[[#This Row],[SERVICIO]]="COMIDA",3,IF(Tabla1[[#This Row],[SERVICIO]]="CONTROLADO",12,IF(Tabla1[[#This Row],[SERVICIO]]="RÁPIDO",3.75,IF(Tabla1[[#This Row],[SERVICIO]]="NORMAL",2.5,))))</f>
        <v>3.75</v>
      </c>
      <c r="R5318">
        <f>IF(Tabla1[[#This Row],[SERVICIO]]="COMIDA",3.5,IF(Tabla1[[#This Row],[SERVICIO]]="CONTROLADO",8,IF(Tabla1[[#This Row],[SERVICIO]]="RÁPIDO",4.5,IF(Tabla1[[#This Row],[SERVICIO]]="NORMAL",3,))))</f>
        <v>4.5</v>
      </c>
      <c r="S53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18" s="2">
        <f>IF(Tabla1[[#This Row],[KILOMETROS ADICIONALES]]=0,Tabla1[[#This Row],[KILOMETROS]]*Tabla1[[#This Row],[COSTO NORMAL]],Tabla1[[#This Row],[COSTO NORMAL]]*Tabla1[[#This Row],[KILOMETROS HASTA]])</f>
        <v>16.875</v>
      </c>
      <c r="U5318" s="2">
        <f>Tabla1[[#This Row],[KILOMETROS ADICIONALES]]*Tabla1[[#This Row],[COSTO ADICIONAL]]</f>
        <v>5.5110000000000001</v>
      </c>
      <c r="V5318">
        <v>249.48</v>
      </c>
      <c r="W5318" s="2">
        <f>Tabla1[[#This Row],[COSTO NORMAL2]]+Tabla1[[#This Row],[COSTO ADICIONAL2]]</f>
        <v>22.385999999999999</v>
      </c>
    </row>
    <row r="5319" spans="1:23" x14ac:dyDescent="0.25">
      <c r="A5319" t="s">
        <v>128</v>
      </c>
      <c r="B5319" t="s">
        <v>8434</v>
      </c>
      <c r="C5319" t="s">
        <v>14410</v>
      </c>
      <c r="E5319" t="s">
        <v>14845</v>
      </c>
      <c r="F5319" t="s">
        <v>76</v>
      </c>
      <c r="G5319" t="s">
        <v>15</v>
      </c>
      <c r="H5319" t="s">
        <v>128</v>
      </c>
      <c r="I5319" t="s">
        <v>8435</v>
      </c>
      <c r="J5319" t="str">
        <f>MID(Tabla1[[#This Row],[HORA2]],1,2)</f>
        <v>20</v>
      </c>
      <c r="K5319" t="s">
        <v>43</v>
      </c>
      <c r="L5319" t="s">
        <v>20</v>
      </c>
      <c r="M5319" t="s">
        <v>14867</v>
      </c>
      <c r="N5319" t="s">
        <v>22</v>
      </c>
      <c r="O5319">
        <v>18.77</v>
      </c>
      <c r="P53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15.02</v>
      </c>
      <c r="Q5319">
        <f>IF(Tabla1[[#This Row],[SERVICIO]]="COMIDA",3,IF(Tabla1[[#This Row],[SERVICIO]]="CONTROLADO",12,IF(Tabla1[[#This Row],[SERVICIO]]="RÁPIDO",3.75,IF(Tabla1[[#This Row],[SERVICIO]]="NORMAL",2.5,))))</f>
        <v>3.75</v>
      </c>
      <c r="R5319">
        <f>IF(Tabla1[[#This Row],[SERVICIO]]="COMIDA",3.5,IF(Tabla1[[#This Row],[SERVICIO]]="CONTROLADO",8,IF(Tabla1[[#This Row],[SERVICIO]]="RÁPIDO",4.5,IF(Tabla1[[#This Row],[SERVICIO]]="NORMAL",3,))))</f>
        <v>4.5</v>
      </c>
      <c r="S53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19" s="2">
        <f>IF(Tabla1[[#This Row],[KILOMETROS ADICIONALES]]=0,Tabla1[[#This Row],[KILOMETROS]]*Tabla1[[#This Row],[COSTO NORMAL]],Tabla1[[#This Row],[COSTO NORMAL]]*Tabla1[[#This Row],[KILOMETROS HASTA]])</f>
        <v>16.875</v>
      </c>
      <c r="U5319" s="2">
        <f>Tabla1[[#This Row],[KILOMETROS ADICIONALES]]*Tabla1[[#This Row],[COSTO ADICIONAL]]</f>
        <v>8.261000000000001</v>
      </c>
      <c r="V5319">
        <v>58.12</v>
      </c>
      <c r="W5319" s="2">
        <f>Tabla1[[#This Row],[COSTO NORMAL2]]+Tabla1[[#This Row],[COSTO ADICIONAL2]]</f>
        <v>25.136000000000003</v>
      </c>
    </row>
    <row r="5320" spans="1:23" x14ac:dyDescent="0.25">
      <c r="A5320" t="s">
        <v>128</v>
      </c>
      <c r="B5320" t="s">
        <v>8436</v>
      </c>
      <c r="C5320" t="s">
        <v>14411</v>
      </c>
      <c r="D5320" t="s">
        <v>13</v>
      </c>
      <c r="E5320" t="s">
        <v>14844</v>
      </c>
      <c r="F5320" t="s">
        <v>14</v>
      </c>
      <c r="G5320" t="s">
        <v>15</v>
      </c>
      <c r="H5320" t="s">
        <v>2675</v>
      </c>
      <c r="I5320" t="s">
        <v>8437</v>
      </c>
      <c r="J5320" t="str">
        <f>MID(Tabla1[[#This Row],[HORA2]],1,2)</f>
        <v>11</v>
      </c>
      <c r="K5320" t="s">
        <v>20</v>
      </c>
      <c r="L5320" t="s">
        <v>20</v>
      </c>
      <c r="M5320" t="s">
        <v>14867</v>
      </c>
      <c r="N5320" t="s">
        <v>22</v>
      </c>
      <c r="O5320">
        <v>19.239999999999998</v>
      </c>
      <c r="P53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16.739999999999998</v>
      </c>
      <c r="Q5320">
        <f>IF(Tabla1[[#This Row],[SERVICIO]]="COMIDA",3,IF(Tabla1[[#This Row],[SERVICIO]]="CONTROLADO",12,IF(Tabla1[[#This Row],[SERVICIO]]="RÁPIDO",3.75,IF(Tabla1[[#This Row],[SERVICIO]]="NORMAL",2.5,))))</f>
        <v>2.5</v>
      </c>
      <c r="R5320">
        <f>IF(Tabla1[[#This Row],[SERVICIO]]="COMIDA",3.5,IF(Tabla1[[#This Row],[SERVICIO]]="CONTROLADO",8,IF(Tabla1[[#This Row],[SERVICIO]]="RÁPIDO",4.5,IF(Tabla1[[#This Row],[SERVICIO]]="NORMAL",3,))))</f>
        <v>3</v>
      </c>
      <c r="S5320">
        <f>IF(Tabla1[[#This Row],[SERVICIO]]="COMIDA",0.75,IF(Tabla1[[#This Row],[SERVICIO]]="CONTROLADO",2.65,IF(Tabla1[[#This Row],[SERVICIO]]="RÁPIDO",0.55,IF(Tabla1[[#This Row],[SERVICIO]]="NORMAL",1.2,))))</f>
        <v>1.2</v>
      </c>
      <c r="T5320" s="2">
        <f>IF(Tabla1[[#This Row],[KILOMETROS ADICIONALES]]=0,Tabla1[[#This Row],[KILOMETROS]]*Tabla1[[#This Row],[COSTO NORMAL]],Tabla1[[#This Row],[COSTO NORMAL]]*Tabla1[[#This Row],[KILOMETROS HASTA]])</f>
        <v>7.5</v>
      </c>
      <c r="U5320" s="2">
        <f>Tabla1[[#This Row],[KILOMETROS ADICIONALES]]*Tabla1[[#This Row],[COSTO ADICIONAL]]</f>
        <v>20.087999999999997</v>
      </c>
      <c r="V5320">
        <v>128.75</v>
      </c>
      <c r="W5320" s="2">
        <f>Tabla1[[#This Row],[COSTO NORMAL2]]+Tabla1[[#This Row],[COSTO ADICIONAL2]]</f>
        <v>27.587999999999997</v>
      </c>
    </row>
    <row r="5321" spans="1:23" x14ac:dyDescent="0.25">
      <c r="A5321" t="s">
        <v>128</v>
      </c>
      <c r="B5321" t="s">
        <v>8438</v>
      </c>
      <c r="C5321" t="s">
        <v>14412</v>
      </c>
      <c r="E5321" t="s">
        <v>14845</v>
      </c>
      <c r="F5321" t="s">
        <v>76</v>
      </c>
      <c r="G5321" t="s">
        <v>15</v>
      </c>
      <c r="H5321" t="s">
        <v>128</v>
      </c>
      <c r="I5321" t="s">
        <v>8439</v>
      </c>
      <c r="J5321" t="str">
        <f>MID(Tabla1[[#This Row],[HORA2]],1,2)</f>
        <v>21</v>
      </c>
      <c r="K5321" t="s">
        <v>43</v>
      </c>
      <c r="L5321" t="s">
        <v>20</v>
      </c>
      <c r="M5321" t="s">
        <v>14867</v>
      </c>
      <c r="N5321" t="s">
        <v>22</v>
      </c>
      <c r="O5321">
        <v>2.25</v>
      </c>
      <c r="P53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21">
        <f>IF(Tabla1[[#This Row],[SERVICIO]]="COMIDA",3,IF(Tabla1[[#This Row],[SERVICIO]]="CONTROLADO",12,IF(Tabla1[[#This Row],[SERVICIO]]="RÁPIDO",3.75,IF(Tabla1[[#This Row],[SERVICIO]]="NORMAL",2.5,))))</f>
        <v>3.75</v>
      </c>
      <c r="R5321">
        <f>IF(Tabla1[[#This Row],[SERVICIO]]="COMIDA",3.5,IF(Tabla1[[#This Row],[SERVICIO]]="CONTROLADO",8,IF(Tabla1[[#This Row],[SERVICIO]]="RÁPIDO",4.5,IF(Tabla1[[#This Row],[SERVICIO]]="NORMAL",3,))))</f>
        <v>4.5</v>
      </c>
      <c r="S53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21" s="2">
        <f>IF(Tabla1[[#This Row],[KILOMETROS ADICIONALES]]=0,Tabla1[[#This Row],[KILOMETROS]]*Tabla1[[#This Row],[COSTO NORMAL]],Tabla1[[#This Row],[COSTO NORMAL]]*Tabla1[[#This Row],[KILOMETROS HASTA]])</f>
        <v>10.125</v>
      </c>
      <c r="U5321" s="2">
        <f>Tabla1[[#This Row],[KILOMETROS ADICIONALES]]*Tabla1[[#This Row],[COSTO ADICIONAL]]</f>
        <v>0</v>
      </c>
      <c r="V5321">
        <v>245.9</v>
      </c>
      <c r="W5321" s="2">
        <f>Tabla1[[#This Row],[COSTO NORMAL2]]+Tabla1[[#This Row],[COSTO ADICIONAL2]]</f>
        <v>10.125</v>
      </c>
    </row>
    <row r="5322" spans="1:23" x14ac:dyDescent="0.25">
      <c r="A5322" t="s">
        <v>128</v>
      </c>
      <c r="B5322" t="s">
        <v>8440</v>
      </c>
      <c r="C5322" t="s">
        <v>14413</v>
      </c>
      <c r="D5322" t="s">
        <v>13</v>
      </c>
      <c r="E5322" t="s">
        <v>14844</v>
      </c>
      <c r="F5322" t="s">
        <v>14</v>
      </c>
      <c r="G5322" t="s">
        <v>15</v>
      </c>
      <c r="H5322" t="s">
        <v>2675</v>
      </c>
      <c r="I5322" t="s">
        <v>8441</v>
      </c>
      <c r="J5322" t="str">
        <f>MID(Tabla1[[#This Row],[HORA2]],1,2)</f>
        <v>11</v>
      </c>
      <c r="K5322" t="s">
        <v>20</v>
      </c>
      <c r="L5322" t="s">
        <v>90</v>
      </c>
      <c r="M5322" t="s">
        <v>14867</v>
      </c>
      <c r="N5322" t="s">
        <v>22</v>
      </c>
      <c r="O5322">
        <v>5.08</v>
      </c>
      <c r="P53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2.58</v>
      </c>
      <c r="Q5322">
        <f>IF(Tabla1[[#This Row],[SERVICIO]]="COMIDA",3,IF(Tabla1[[#This Row],[SERVICIO]]="CONTROLADO",12,IF(Tabla1[[#This Row],[SERVICIO]]="RÁPIDO",3.75,IF(Tabla1[[#This Row],[SERVICIO]]="NORMAL",2.5,))))</f>
        <v>2.5</v>
      </c>
      <c r="R5322">
        <f>IF(Tabla1[[#This Row],[SERVICIO]]="COMIDA",3.5,IF(Tabla1[[#This Row],[SERVICIO]]="CONTROLADO",8,IF(Tabla1[[#This Row],[SERVICIO]]="RÁPIDO",4.5,IF(Tabla1[[#This Row],[SERVICIO]]="NORMAL",3,))))</f>
        <v>3</v>
      </c>
      <c r="S5322">
        <f>IF(Tabla1[[#This Row],[SERVICIO]]="COMIDA",0.75,IF(Tabla1[[#This Row],[SERVICIO]]="CONTROLADO",2.65,IF(Tabla1[[#This Row],[SERVICIO]]="RÁPIDO",0.55,IF(Tabla1[[#This Row],[SERVICIO]]="NORMAL",1.2,))))</f>
        <v>1.2</v>
      </c>
      <c r="T5322" s="2">
        <f>IF(Tabla1[[#This Row],[KILOMETROS ADICIONALES]]=0,Tabla1[[#This Row],[KILOMETROS]]*Tabla1[[#This Row],[COSTO NORMAL]],Tabla1[[#This Row],[COSTO NORMAL]]*Tabla1[[#This Row],[KILOMETROS HASTA]])</f>
        <v>7.5</v>
      </c>
      <c r="U5322" s="2">
        <f>Tabla1[[#This Row],[KILOMETROS ADICIONALES]]*Tabla1[[#This Row],[COSTO ADICIONAL]]</f>
        <v>3.0960000000000001</v>
      </c>
      <c r="V5322">
        <v>219.86</v>
      </c>
      <c r="W5322" s="2">
        <f>Tabla1[[#This Row],[COSTO NORMAL2]]+Tabla1[[#This Row],[COSTO ADICIONAL2]]</f>
        <v>10.596</v>
      </c>
    </row>
    <row r="5323" spans="1:23" x14ac:dyDescent="0.25">
      <c r="A5323" t="s">
        <v>128</v>
      </c>
      <c r="B5323" t="s">
        <v>8442</v>
      </c>
      <c r="C5323" t="s">
        <v>14414</v>
      </c>
      <c r="D5323" t="s">
        <v>13</v>
      </c>
      <c r="E5323" t="s">
        <v>14844</v>
      </c>
      <c r="F5323" t="s">
        <v>14</v>
      </c>
      <c r="G5323" t="s">
        <v>15</v>
      </c>
      <c r="H5323" t="s">
        <v>2675</v>
      </c>
      <c r="I5323" t="s">
        <v>8443</v>
      </c>
      <c r="J5323" t="str">
        <f>MID(Tabla1[[#This Row],[HORA2]],1,2)</f>
        <v>11</v>
      </c>
      <c r="K5323" t="s">
        <v>20</v>
      </c>
      <c r="L5323" t="s">
        <v>65</v>
      </c>
      <c r="M5323" t="s">
        <v>14867</v>
      </c>
      <c r="N5323" t="s">
        <v>22</v>
      </c>
      <c r="O5323">
        <v>18.13</v>
      </c>
      <c r="P53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15.629999999999999</v>
      </c>
      <c r="Q5323">
        <f>IF(Tabla1[[#This Row],[SERVICIO]]="COMIDA",3,IF(Tabla1[[#This Row],[SERVICIO]]="CONTROLADO",12,IF(Tabla1[[#This Row],[SERVICIO]]="RÁPIDO",3.75,IF(Tabla1[[#This Row],[SERVICIO]]="NORMAL",2.5,))))</f>
        <v>2.5</v>
      </c>
      <c r="R5323">
        <f>IF(Tabla1[[#This Row],[SERVICIO]]="COMIDA",3.5,IF(Tabla1[[#This Row],[SERVICIO]]="CONTROLADO",8,IF(Tabla1[[#This Row],[SERVICIO]]="RÁPIDO",4.5,IF(Tabla1[[#This Row],[SERVICIO]]="NORMAL",3,))))</f>
        <v>3</v>
      </c>
      <c r="S5323">
        <f>IF(Tabla1[[#This Row],[SERVICIO]]="COMIDA",0.75,IF(Tabla1[[#This Row],[SERVICIO]]="CONTROLADO",2.65,IF(Tabla1[[#This Row],[SERVICIO]]="RÁPIDO",0.55,IF(Tabla1[[#This Row],[SERVICIO]]="NORMAL",1.2,))))</f>
        <v>1.2</v>
      </c>
      <c r="T5323" s="2">
        <f>IF(Tabla1[[#This Row],[KILOMETROS ADICIONALES]]=0,Tabla1[[#This Row],[KILOMETROS]]*Tabla1[[#This Row],[COSTO NORMAL]],Tabla1[[#This Row],[COSTO NORMAL]]*Tabla1[[#This Row],[KILOMETROS HASTA]])</f>
        <v>7.5</v>
      </c>
      <c r="U5323" s="2">
        <f>Tabla1[[#This Row],[KILOMETROS ADICIONALES]]*Tabla1[[#This Row],[COSTO ADICIONAL]]</f>
        <v>18.755999999999997</v>
      </c>
      <c r="V5323">
        <v>130.44</v>
      </c>
      <c r="W5323" s="2">
        <f>Tabla1[[#This Row],[COSTO NORMAL2]]+Tabla1[[#This Row],[COSTO ADICIONAL2]]</f>
        <v>26.255999999999997</v>
      </c>
    </row>
    <row r="5324" spans="1:23" x14ac:dyDescent="0.25">
      <c r="A5324" t="s">
        <v>128</v>
      </c>
      <c r="B5324" t="s">
        <v>8444</v>
      </c>
      <c r="C5324" t="s">
        <v>14415</v>
      </c>
      <c r="D5324" t="s">
        <v>13</v>
      </c>
      <c r="E5324" t="s">
        <v>14845</v>
      </c>
      <c r="F5324" t="s">
        <v>14</v>
      </c>
      <c r="G5324" t="s">
        <v>69</v>
      </c>
      <c r="H5324" t="s">
        <v>2675</v>
      </c>
      <c r="I5324" t="s">
        <v>8445</v>
      </c>
      <c r="J5324" t="str">
        <f>MID(Tabla1[[#This Row],[HORA2]],1,2)</f>
        <v>11</v>
      </c>
      <c r="K5324" t="s">
        <v>43</v>
      </c>
      <c r="L5324" t="s">
        <v>105</v>
      </c>
      <c r="M5324" t="s">
        <v>14867</v>
      </c>
      <c r="N5324" t="s">
        <v>22</v>
      </c>
      <c r="O5324">
        <v>2.63</v>
      </c>
      <c r="P53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24">
        <f>IF(Tabla1[[#This Row],[SERVICIO]]="COMIDA",3,IF(Tabla1[[#This Row],[SERVICIO]]="CONTROLADO",12,IF(Tabla1[[#This Row],[SERVICIO]]="RÁPIDO",3.75,IF(Tabla1[[#This Row],[SERVICIO]]="NORMAL",2.5,))))</f>
        <v>3.75</v>
      </c>
      <c r="R5324">
        <f>IF(Tabla1[[#This Row],[SERVICIO]]="COMIDA",3.5,IF(Tabla1[[#This Row],[SERVICIO]]="CONTROLADO",8,IF(Tabla1[[#This Row],[SERVICIO]]="RÁPIDO",4.5,IF(Tabla1[[#This Row],[SERVICIO]]="NORMAL",3,))))</f>
        <v>4.5</v>
      </c>
      <c r="S53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24" s="2">
        <f>IF(Tabla1[[#This Row],[KILOMETROS ADICIONALES]]=0,Tabla1[[#This Row],[KILOMETROS]]*Tabla1[[#This Row],[COSTO NORMAL]],Tabla1[[#This Row],[COSTO NORMAL]]*Tabla1[[#This Row],[KILOMETROS HASTA]])</f>
        <v>11.834999999999999</v>
      </c>
      <c r="U5324" s="2">
        <f>Tabla1[[#This Row],[KILOMETROS ADICIONALES]]*Tabla1[[#This Row],[COSTO ADICIONAL]]</f>
        <v>0</v>
      </c>
      <c r="V5324">
        <v>227.47</v>
      </c>
      <c r="W5324" s="2">
        <f>Tabla1[[#This Row],[COSTO NORMAL2]]+Tabla1[[#This Row],[COSTO ADICIONAL2]]</f>
        <v>11.834999999999999</v>
      </c>
    </row>
    <row r="5325" spans="1:23" x14ac:dyDescent="0.25">
      <c r="A5325" t="s">
        <v>128</v>
      </c>
      <c r="B5325" t="s">
        <v>8446</v>
      </c>
      <c r="C5325" t="s">
        <v>14416</v>
      </c>
      <c r="D5325" t="s">
        <v>13</v>
      </c>
      <c r="E5325" t="s">
        <v>14844</v>
      </c>
      <c r="F5325" t="s">
        <v>14</v>
      </c>
      <c r="G5325" t="s">
        <v>69</v>
      </c>
      <c r="H5325" t="s">
        <v>2675</v>
      </c>
      <c r="I5325" t="s">
        <v>8447</v>
      </c>
      <c r="J5325" t="str">
        <f>MID(Tabla1[[#This Row],[HORA2]],1,2)</f>
        <v>12</v>
      </c>
      <c r="K5325" t="s">
        <v>43</v>
      </c>
      <c r="L5325" t="s">
        <v>53</v>
      </c>
      <c r="M5325" t="s">
        <v>14867</v>
      </c>
      <c r="N5325" t="s">
        <v>22</v>
      </c>
      <c r="O5325">
        <v>19.05</v>
      </c>
      <c r="P53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5325">
        <f>IF(Tabla1[[#This Row],[SERVICIO]]="COMIDA",3,IF(Tabla1[[#This Row],[SERVICIO]]="CONTROLADO",12,IF(Tabla1[[#This Row],[SERVICIO]]="RÁPIDO",3.75,IF(Tabla1[[#This Row],[SERVICIO]]="NORMAL",2.5,))))</f>
        <v>2.5</v>
      </c>
      <c r="R5325">
        <f>IF(Tabla1[[#This Row],[SERVICIO]]="COMIDA",3.5,IF(Tabla1[[#This Row],[SERVICIO]]="CONTROLADO",8,IF(Tabla1[[#This Row],[SERVICIO]]="RÁPIDO",4.5,IF(Tabla1[[#This Row],[SERVICIO]]="NORMAL",3,))))</f>
        <v>3</v>
      </c>
      <c r="S5325">
        <f>IF(Tabla1[[#This Row],[SERVICIO]]="COMIDA",0.75,IF(Tabla1[[#This Row],[SERVICIO]]="CONTROLADO",2.65,IF(Tabla1[[#This Row],[SERVICIO]]="RÁPIDO",0.55,IF(Tabla1[[#This Row],[SERVICIO]]="NORMAL",1.2,))))</f>
        <v>1.2</v>
      </c>
      <c r="T5325" s="2">
        <f>IF(Tabla1[[#This Row],[KILOMETROS ADICIONALES]]=0,Tabla1[[#This Row],[KILOMETROS]]*Tabla1[[#This Row],[COSTO NORMAL]],Tabla1[[#This Row],[COSTO NORMAL]]*Tabla1[[#This Row],[KILOMETROS HASTA]])</f>
        <v>7.5</v>
      </c>
      <c r="U5325" s="2">
        <f>Tabla1[[#This Row],[KILOMETROS ADICIONALES]]*Tabla1[[#This Row],[COSTO ADICIONAL]]</f>
        <v>19.86</v>
      </c>
      <c r="V5325">
        <v>122.34</v>
      </c>
      <c r="W5325" s="2">
        <f>Tabla1[[#This Row],[COSTO NORMAL2]]+Tabla1[[#This Row],[COSTO ADICIONAL2]]</f>
        <v>27.36</v>
      </c>
    </row>
    <row r="5326" spans="1:23" x14ac:dyDescent="0.25">
      <c r="A5326" t="s">
        <v>128</v>
      </c>
      <c r="B5326" t="s">
        <v>8448</v>
      </c>
      <c r="C5326" t="s">
        <v>14417</v>
      </c>
      <c r="E5326" t="s">
        <v>14845</v>
      </c>
      <c r="F5326" t="s">
        <v>76</v>
      </c>
      <c r="G5326" t="s">
        <v>15</v>
      </c>
      <c r="H5326" t="s">
        <v>128</v>
      </c>
      <c r="I5326" t="s">
        <v>8449</v>
      </c>
      <c r="J5326" t="str">
        <f>MID(Tabla1[[#This Row],[HORA2]],1,2)</f>
        <v>21</v>
      </c>
      <c r="K5326" t="s">
        <v>43</v>
      </c>
      <c r="L5326" t="s">
        <v>57</v>
      </c>
      <c r="M5326" t="s">
        <v>14867</v>
      </c>
      <c r="N5326" t="s">
        <v>22</v>
      </c>
      <c r="O5326">
        <v>12.84</v>
      </c>
      <c r="P53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9.09</v>
      </c>
      <c r="Q5326">
        <f>IF(Tabla1[[#This Row],[SERVICIO]]="COMIDA",3,IF(Tabla1[[#This Row],[SERVICIO]]="CONTROLADO",12,IF(Tabla1[[#This Row],[SERVICIO]]="RÁPIDO",3.75,IF(Tabla1[[#This Row],[SERVICIO]]="NORMAL",2.5,))))</f>
        <v>3.75</v>
      </c>
      <c r="R5326">
        <f>IF(Tabla1[[#This Row],[SERVICIO]]="COMIDA",3.5,IF(Tabla1[[#This Row],[SERVICIO]]="CONTROLADO",8,IF(Tabla1[[#This Row],[SERVICIO]]="RÁPIDO",4.5,IF(Tabla1[[#This Row],[SERVICIO]]="NORMAL",3,))))</f>
        <v>4.5</v>
      </c>
      <c r="S53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26" s="2">
        <f>IF(Tabla1[[#This Row],[KILOMETROS ADICIONALES]]=0,Tabla1[[#This Row],[KILOMETROS]]*Tabla1[[#This Row],[COSTO NORMAL]],Tabla1[[#This Row],[COSTO NORMAL]]*Tabla1[[#This Row],[KILOMETROS HASTA]])</f>
        <v>16.875</v>
      </c>
      <c r="U5326" s="2">
        <f>Tabla1[[#This Row],[KILOMETROS ADICIONALES]]*Tabla1[[#This Row],[COSTO ADICIONAL]]</f>
        <v>4.9995000000000003</v>
      </c>
      <c r="V5326">
        <v>112.75</v>
      </c>
      <c r="W5326" s="2">
        <f>Tabla1[[#This Row],[COSTO NORMAL2]]+Tabla1[[#This Row],[COSTO ADICIONAL2]]</f>
        <v>21.874500000000001</v>
      </c>
    </row>
    <row r="5327" spans="1:23" x14ac:dyDescent="0.25">
      <c r="A5327" t="s">
        <v>128</v>
      </c>
      <c r="B5327" t="s">
        <v>8450</v>
      </c>
      <c r="C5327" t="s">
        <v>14418</v>
      </c>
      <c r="D5327" t="s">
        <v>13</v>
      </c>
      <c r="E5327" t="s">
        <v>14844</v>
      </c>
      <c r="F5327" t="s">
        <v>14</v>
      </c>
      <c r="G5327" t="s">
        <v>15</v>
      </c>
      <c r="H5327" t="s">
        <v>2675</v>
      </c>
      <c r="I5327" t="s">
        <v>8451</v>
      </c>
      <c r="J5327" t="str">
        <f>MID(Tabla1[[#This Row],[HORA2]],1,2)</f>
        <v>12</v>
      </c>
      <c r="K5327" t="s">
        <v>20</v>
      </c>
      <c r="L5327" t="s">
        <v>125</v>
      </c>
      <c r="M5327" t="s">
        <v>14867</v>
      </c>
      <c r="N5327" t="s">
        <v>22</v>
      </c>
      <c r="O5327">
        <v>4.09</v>
      </c>
      <c r="P53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1.5899999999999999</v>
      </c>
      <c r="Q5327">
        <f>IF(Tabla1[[#This Row],[SERVICIO]]="COMIDA",3,IF(Tabla1[[#This Row],[SERVICIO]]="CONTROLADO",12,IF(Tabla1[[#This Row],[SERVICIO]]="RÁPIDO",3.75,IF(Tabla1[[#This Row],[SERVICIO]]="NORMAL",2.5,))))</f>
        <v>2.5</v>
      </c>
      <c r="R5327">
        <f>IF(Tabla1[[#This Row],[SERVICIO]]="COMIDA",3.5,IF(Tabla1[[#This Row],[SERVICIO]]="CONTROLADO",8,IF(Tabla1[[#This Row],[SERVICIO]]="RÁPIDO",4.5,IF(Tabla1[[#This Row],[SERVICIO]]="NORMAL",3,))))</f>
        <v>3</v>
      </c>
      <c r="S5327">
        <f>IF(Tabla1[[#This Row],[SERVICIO]]="COMIDA",0.75,IF(Tabla1[[#This Row],[SERVICIO]]="CONTROLADO",2.65,IF(Tabla1[[#This Row],[SERVICIO]]="RÁPIDO",0.55,IF(Tabla1[[#This Row],[SERVICIO]]="NORMAL",1.2,))))</f>
        <v>1.2</v>
      </c>
      <c r="T5327" s="2">
        <f>IF(Tabla1[[#This Row],[KILOMETROS ADICIONALES]]=0,Tabla1[[#This Row],[KILOMETROS]]*Tabla1[[#This Row],[COSTO NORMAL]],Tabla1[[#This Row],[COSTO NORMAL]]*Tabla1[[#This Row],[KILOMETROS HASTA]])</f>
        <v>7.5</v>
      </c>
      <c r="U5327" s="2">
        <f>Tabla1[[#This Row],[KILOMETROS ADICIONALES]]*Tabla1[[#This Row],[COSTO ADICIONAL]]</f>
        <v>1.9079999999999997</v>
      </c>
      <c r="V5327">
        <v>211.79</v>
      </c>
      <c r="W5327" s="2">
        <f>Tabla1[[#This Row],[COSTO NORMAL2]]+Tabla1[[#This Row],[COSTO ADICIONAL2]]</f>
        <v>9.4079999999999995</v>
      </c>
    </row>
    <row r="5328" spans="1:23" x14ac:dyDescent="0.25">
      <c r="A5328" t="s">
        <v>128</v>
      </c>
      <c r="B5328" t="s">
        <v>8452</v>
      </c>
      <c r="C5328" t="s">
        <v>14419</v>
      </c>
      <c r="E5328" t="s">
        <v>14845</v>
      </c>
      <c r="F5328" t="s">
        <v>76</v>
      </c>
      <c r="G5328" t="s">
        <v>15</v>
      </c>
      <c r="H5328" t="s">
        <v>128</v>
      </c>
      <c r="I5328" t="s">
        <v>8453</v>
      </c>
      <c r="J5328" t="str">
        <f>MID(Tabla1[[#This Row],[HORA2]],1,2)</f>
        <v>21</v>
      </c>
      <c r="K5328" t="s">
        <v>43</v>
      </c>
      <c r="L5328" t="s">
        <v>20</v>
      </c>
      <c r="M5328" t="s">
        <v>14867</v>
      </c>
      <c r="N5328" t="s">
        <v>22</v>
      </c>
      <c r="O5328">
        <v>12.66</v>
      </c>
      <c r="P53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8.91</v>
      </c>
      <c r="Q5328">
        <f>IF(Tabla1[[#This Row],[SERVICIO]]="COMIDA",3,IF(Tabla1[[#This Row],[SERVICIO]]="CONTROLADO",12,IF(Tabla1[[#This Row],[SERVICIO]]="RÁPIDO",3.75,IF(Tabla1[[#This Row],[SERVICIO]]="NORMAL",2.5,))))</f>
        <v>3.75</v>
      </c>
      <c r="R5328">
        <f>IF(Tabla1[[#This Row],[SERVICIO]]="COMIDA",3.5,IF(Tabla1[[#This Row],[SERVICIO]]="CONTROLADO",8,IF(Tabla1[[#This Row],[SERVICIO]]="RÁPIDO",4.5,IF(Tabla1[[#This Row],[SERVICIO]]="NORMAL",3,))))</f>
        <v>4.5</v>
      </c>
      <c r="S53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28" s="2">
        <f>IF(Tabla1[[#This Row],[KILOMETROS ADICIONALES]]=0,Tabla1[[#This Row],[KILOMETROS]]*Tabla1[[#This Row],[COSTO NORMAL]],Tabla1[[#This Row],[COSTO NORMAL]]*Tabla1[[#This Row],[KILOMETROS HASTA]])</f>
        <v>16.875</v>
      </c>
      <c r="U5328" s="2">
        <f>Tabla1[[#This Row],[KILOMETROS ADICIONALES]]*Tabla1[[#This Row],[COSTO ADICIONAL]]</f>
        <v>4.9005000000000001</v>
      </c>
      <c r="V5328">
        <v>217.03</v>
      </c>
      <c r="W5328" s="2">
        <f>Tabla1[[#This Row],[COSTO NORMAL2]]+Tabla1[[#This Row],[COSTO ADICIONAL2]]</f>
        <v>21.775500000000001</v>
      </c>
    </row>
    <row r="5329" spans="1:23" x14ac:dyDescent="0.25">
      <c r="A5329" t="s">
        <v>128</v>
      </c>
      <c r="B5329" t="s">
        <v>8454</v>
      </c>
      <c r="C5329" t="s">
        <v>14420</v>
      </c>
      <c r="D5329" t="s">
        <v>13</v>
      </c>
      <c r="E5329" t="s">
        <v>14844</v>
      </c>
      <c r="F5329" t="s">
        <v>14</v>
      </c>
      <c r="G5329" t="s">
        <v>15</v>
      </c>
      <c r="H5329" t="s">
        <v>2675</v>
      </c>
      <c r="I5329" t="s">
        <v>8455</v>
      </c>
      <c r="J5329" t="str">
        <f>MID(Tabla1[[#This Row],[HORA2]],1,2)</f>
        <v>17</v>
      </c>
      <c r="K5329" t="s">
        <v>20</v>
      </c>
      <c r="L5329" t="s">
        <v>224</v>
      </c>
      <c r="M5329" t="s">
        <v>14867</v>
      </c>
      <c r="N5329" t="s">
        <v>22</v>
      </c>
      <c r="O5329">
        <v>4.76</v>
      </c>
      <c r="P53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2.2599999999999998</v>
      </c>
      <c r="Q5329">
        <f>IF(Tabla1[[#This Row],[SERVICIO]]="COMIDA",3,IF(Tabla1[[#This Row],[SERVICIO]]="CONTROLADO",12,IF(Tabla1[[#This Row],[SERVICIO]]="RÁPIDO",3.75,IF(Tabla1[[#This Row],[SERVICIO]]="NORMAL",2.5,))))</f>
        <v>2.5</v>
      </c>
      <c r="R5329">
        <f>IF(Tabla1[[#This Row],[SERVICIO]]="COMIDA",3.5,IF(Tabla1[[#This Row],[SERVICIO]]="CONTROLADO",8,IF(Tabla1[[#This Row],[SERVICIO]]="RÁPIDO",4.5,IF(Tabla1[[#This Row],[SERVICIO]]="NORMAL",3,))))</f>
        <v>3</v>
      </c>
      <c r="S5329">
        <f>IF(Tabla1[[#This Row],[SERVICIO]]="COMIDA",0.75,IF(Tabla1[[#This Row],[SERVICIO]]="CONTROLADO",2.65,IF(Tabla1[[#This Row],[SERVICIO]]="RÁPIDO",0.55,IF(Tabla1[[#This Row],[SERVICIO]]="NORMAL",1.2,))))</f>
        <v>1.2</v>
      </c>
      <c r="T5329" s="2">
        <f>IF(Tabla1[[#This Row],[KILOMETROS ADICIONALES]]=0,Tabla1[[#This Row],[KILOMETROS]]*Tabla1[[#This Row],[COSTO NORMAL]],Tabla1[[#This Row],[COSTO NORMAL]]*Tabla1[[#This Row],[KILOMETROS HASTA]])</f>
        <v>7.5</v>
      </c>
      <c r="U5329" s="2">
        <f>Tabla1[[#This Row],[KILOMETROS ADICIONALES]]*Tabla1[[#This Row],[COSTO ADICIONAL]]</f>
        <v>2.7119999999999997</v>
      </c>
      <c r="V5329">
        <v>204.85</v>
      </c>
      <c r="W5329" s="2">
        <f>Tabla1[[#This Row],[COSTO NORMAL2]]+Tabla1[[#This Row],[COSTO ADICIONAL2]]</f>
        <v>10.212</v>
      </c>
    </row>
    <row r="5330" spans="1:23" x14ac:dyDescent="0.25">
      <c r="A5330" t="s">
        <v>128</v>
      </c>
      <c r="B5330" t="s">
        <v>7113</v>
      </c>
      <c r="C5330" t="s">
        <v>14421</v>
      </c>
      <c r="E5330" t="s">
        <v>14845</v>
      </c>
      <c r="F5330" t="s">
        <v>76</v>
      </c>
      <c r="G5330" t="s">
        <v>15</v>
      </c>
      <c r="H5330" t="s">
        <v>128</v>
      </c>
      <c r="I5330" t="s">
        <v>8456</v>
      </c>
      <c r="J5330" t="str">
        <f>MID(Tabla1[[#This Row],[HORA2]],1,2)</f>
        <v>21</v>
      </c>
      <c r="K5330" t="s">
        <v>43</v>
      </c>
      <c r="L5330" t="s">
        <v>65</v>
      </c>
      <c r="M5330" t="s">
        <v>14867</v>
      </c>
      <c r="N5330" t="s">
        <v>22</v>
      </c>
      <c r="O5330">
        <v>12.9</v>
      </c>
      <c r="P53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9.15</v>
      </c>
      <c r="Q5330">
        <f>IF(Tabla1[[#This Row],[SERVICIO]]="COMIDA",3,IF(Tabla1[[#This Row],[SERVICIO]]="CONTROLADO",12,IF(Tabla1[[#This Row],[SERVICIO]]="RÁPIDO",3.75,IF(Tabla1[[#This Row],[SERVICIO]]="NORMAL",2.5,))))</f>
        <v>3.75</v>
      </c>
      <c r="R5330">
        <f>IF(Tabla1[[#This Row],[SERVICIO]]="COMIDA",3.5,IF(Tabla1[[#This Row],[SERVICIO]]="CONTROLADO",8,IF(Tabla1[[#This Row],[SERVICIO]]="RÁPIDO",4.5,IF(Tabla1[[#This Row],[SERVICIO]]="NORMAL",3,))))</f>
        <v>4.5</v>
      </c>
      <c r="S53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30" s="2">
        <f>IF(Tabla1[[#This Row],[KILOMETROS ADICIONALES]]=0,Tabla1[[#This Row],[KILOMETROS]]*Tabla1[[#This Row],[COSTO NORMAL]],Tabla1[[#This Row],[COSTO NORMAL]]*Tabla1[[#This Row],[KILOMETROS HASTA]])</f>
        <v>16.875</v>
      </c>
      <c r="U5330" s="2">
        <f>Tabla1[[#This Row],[KILOMETROS ADICIONALES]]*Tabla1[[#This Row],[COSTO ADICIONAL]]</f>
        <v>5.0325000000000006</v>
      </c>
      <c r="V5330">
        <v>130.72</v>
      </c>
      <c r="W5330" s="2">
        <f>Tabla1[[#This Row],[COSTO NORMAL2]]+Tabla1[[#This Row],[COSTO ADICIONAL2]]</f>
        <v>21.907499999999999</v>
      </c>
    </row>
    <row r="5331" spans="1:23" x14ac:dyDescent="0.25">
      <c r="A5331" t="s">
        <v>128</v>
      </c>
      <c r="B5331" t="s">
        <v>8457</v>
      </c>
      <c r="C5331" t="s">
        <v>14422</v>
      </c>
      <c r="D5331" t="s">
        <v>13</v>
      </c>
      <c r="E5331" t="s">
        <v>14844</v>
      </c>
      <c r="F5331" t="s">
        <v>14</v>
      </c>
      <c r="G5331" t="s">
        <v>15</v>
      </c>
      <c r="H5331" t="s">
        <v>2675</v>
      </c>
      <c r="I5331" t="s">
        <v>8458</v>
      </c>
      <c r="J5331" t="str">
        <f>MID(Tabla1[[#This Row],[HORA2]],1,2)</f>
        <v>10</v>
      </c>
      <c r="K5331" t="s">
        <v>20</v>
      </c>
      <c r="L5331" t="s">
        <v>20</v>
      </c>
      <c r="M5331" t="s">
        <v>14867</v>
      </c>
      <c r="N5331" t="s">
        <v>22</v>
      </c>
      <c r="O5331">
        <v>14.14</v>
      </c>
      <c r="P53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11.64</v>
      </c>
      <c r="Q5331">
        <f>IF(Tabla1[[#This Row],[SERVICIO]]="COMIDA",3,IF(Tabla1[[#This Row],[SERVICIO]]="CONTROLADO",12,IF(Tabla1[[#This Row],[SERVICIO]]="RÁPIDO",3.75,IF(Tabla1[[#This Row],[SERVICIO]]="NORMAL",2.5,))))</f>
        <v>2.5</v>
      </c>
      <c r="R5331">
        <f>IF(Tabla1[[#This Row],[SERVICIO]]="COMIDA",3.5,IF(Tabla1[[#This Row],[SERVICIO]]="CONTROLADO",8,IF(Tabla1[[#This Row],[SERVICIO]]="RÁPIDO",4.5,IF(Tabla1[[#This Row],[SERVICIO]]="NORMAL",3,))))</f>
        <v>3</v>
      </c>
      <c r="S5331">
        <f>IF(Tabla1[[#This Row],[SERVICIO]]="COMIDA",0.75,IF(Tabla1[[#This Row],[SERVICIO]]="CONTROLADO",2.65,IF(Tabla1[[#This Row],[SERVICIO]]="RÁPIDO",0.55,IF(Tabla1[[#This Row],[SERVICIO]]="NORMAL",1.2,))))</f>
        <v>1.2</v>
      </c>
      <c r="T5331" s="2">
        <f>IF(Tabla1[[#This Row],[KILOMETROS ADICIONALES]]=0,Tabla1[[#This Row],[KILOMETROS]]*Tabla1[[#This Row],[COSTO NORMAL]],Tabla1[[#This Row],[COSTO NORMAL]]*Tabla1[[#This Row],[KILOMETROS HASTA]])</f>
        <v>7.5</v>
      </c>
      <c r="U5331" s="2">
        <f>Tabla1[[#This Row],[KILOMETROS ADICIONALES]]*Tabla1[[#This Row],[COSTO ADICIONAL]]</f>
        <v>13.968</v>
      </c>
      <c r="V5331">
        <v>234.98</v>
      </c>
      <c r="W5331" s="2">
        <f>Tabla1[[#This Row],[COSTO NORMAL2]]+Tabla1[[#This Row],[COSTO ADICIONAL2]]</f>
        <v>21.468</v>
      </c>
    </row>
    <row r="5332" spans="1:23" x14ac:dyDescent="0.25">
      <c r="A5332" t="s">
        <v>128</v>
      </c>
      <c r="B5332" t="s">
        <v>8459</v>
      </c>
      <c r="C5332" t="s">
        <v>14423</v>
      </c>
      <c r="D5332" t="s">
        <v>13</v>
      </c>
      <c r="E5332" t="s">
        <v>14845</v>
      </c>
      <c r="F5332" t="s">
        <v>14</v>
      </c>
      <c r="G5332" t="s">
        <v>15</v>
      </c>
      <c r="H5332" t="s">
        <v>2675</v>
      </c>
      <c r="I5332" t="s">
        <v>8460</v>
      </c>
      <c r="J5332" t="str">
        <f>MID(Tabla1[[#This Row],[HORA2]],1,2)</f>
        <v>11</v>
      </c>
      <c r="K5332" t="s">
        <v>44</v>
      </c>
      <c r="L5332" t="s">
        <v>20</v>
      </c>
      <c r="M5332" t="s">
        <v>14867</v>
      </c>
      <c r="N5332" t="s">
        <v>22</v>
      </c>
      <c r="O5332">
        <v>18.04</v>
      </c>
      <c r="P53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14.29</v>
      </c>
      <c r="Q5332">
        <f>IF(Tabla1[[#This Row],[SERVICIO]]="COMIDA",3,IF(Tabla1[[#This Row],[SERVICIO]]="CONTROLADO",12,IF(Tabla1[[#This Row],[SERVICIO]]="RÁPIDO",3.75,IF(Tabla1[[#This Row],[SERVICIO]]="NORMAL",2.5,))))</f>
        <v>3.75</v>
      </c>
      <c r="R5332">
        <f>IF(Tabla1[[#This Row],[SERVICIO]]="COMIDA",3.5,IF(Tabla1[[#This Row],[SERVICIO]]="CONTROLADO",8,IF(Tabla1[[#This Row],[SERVICIO]]="RÁPIDO",4.5,IF(Tabla1[[#This Row],[SERVICIO]]="NORMAL",3,))))</f>
        <v>4.5</v>
      </c>
      <c r="S53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32" s="2">
        <f>IF(Tabla1[[#This Row],[KILOMETROS ADICIONALES]]=0,Tabla1[[#This Row],[KILOMETROS]]*Tabla1[[#This Row],[COSTO NORMAL]],Tabla1[[#This Row],[COSTO NORMAL]]*Tabla1[[#This Row],[KILOMETROS HASTA]])</f>
        <v>16.875</v>
      </c>
      <c r="U5332" s="2">
        <f>Tabla1[[#This Row],[KILOMETROS ADICIONALES]]*Tabla1[[#This Row],[COSTO ADICIONAL]]</f>
        <v>7.8595000000000006</v>
      </c>
      <c r="V5332">
        <v>51.85</v>
      </c>
      <c r="W5332" s="2">
        <f>Tabla1[[#This Row],[COSTO NORMAL2]]+Tabla1[[#This Row],[COSTO ADICIONAL2]]</f>
        <v>24.734500000000001</v>
      </c>
    </row>
    <row r="5333" spans="1:23" x14ac:dyDescent="0.25">
      <c r="A5333" t="s">
        <v>128</v>
      </c>
      <c r="B5333" t="s">
        <v>8461</v>
      </c>
      <c r="C5333" t="s">
        <v>14424</v>
      </c>
      <c r="D5333" t="s">
        <v>13</v>
      </c>
      <c r="E5333" t="s">
        <v>14845</v>
      </c>
      <c r="F5333" t="s">
        <v>14</v>
      </c>
      <c r="G5333" t="s">
        <v>15</v>
      </c>
      <c r="H5333" t="s">
        <v>2675</v>
      </c>
      <c r="I5333" t="s">
        <v>8462</v>
      </c>
      <c r="J5333" t="str">
        <f>MID(Tabla1[[#This Row],[HORA2]],1,2)</f>
        <v>14</v>
      </c>
      <c r="K5333" t="s">
        <v>96</v>
      </c>
      <c r="L5333" t="s">
        <v>96</v>
      </c>
      <c r="M5333" t="s">
        <v>14867</v>
      </c>
      <c r="N5333" t="s">
        <v>22</v>
      </c>
      <c r="O5333">
        <v>18.149999999999999</v>
      </c>
      <c r="P53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14.399999999999999</v>
      </c>
      <c r="Q5333">
        <f>IF(Tabla1[[#This Row],[SERVICIO]]="COMIDA",3,IF(Tabla1[[#This Row],[SERVICIO]]="CONTROLADO",12,IF(Tabla1[[#This Row],[SERVICIO]]="RÁPIDO",3.75,IF(Tabla1[[#This Row],[SERVICIO]]="NORMAL",2.5,))))</f>
        <v>3.75</v>
      </c>
      <c r="R5333">
        <f>IF(Tabla1[[#This Row],[SERVICIO]]="COMIDA",3.5,IF(Tabla1[[#This Row],[SERVICIO]]="CONTROLADO",8,IF(Tabla1[[#This Row],[SERVICIO]]="RÁPIDO",4.5,IF(Tabla1[[#This Row],[SERVICIO]]="NORMAL",3,))))</f>
        <v>4.5</v>
      </c>
      <c r="S53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33" s="2">
        <f>IF(Tabla1[[#This Row],[KILOMETROS ADICIONALES]]=0,Tabla1[[#This Row],[KILOMETROS]]*Tabla1[[#This Row],[COSTO NORMAL]],Tabla1[[#This Row],[COSTO NORMAL]]*Tabla1[[#This Row],[KILOMETROS HASTA]])</f>
        <v>16.875</v>
      </c>
      <c r="U5333" s="2">
        <f>Tabla1[[#This Row],[KILOMETROS ADICIONALES]]*Tabla1[[#This Row],[COSTO ADICIONAL]]</f>
        <v>7.92</v>
      </c>
      <c r="V5333">
        <v>216.7</v>
      </c>
      <c r="W5333" s="2">
        <f>Tabla1[[#This Row],[COSTO NORMAL2]]+Tabla1[[#This Row],[COSTO ADICIONAL2]]</f>
        <v>24.795000000000002</v>
      </c>
    </row>
    <row r="5334" spans="1:23" x14ac:dyDescent="0.25">
      <c r="A5334" t="s">
        <v>128</v>
      </c>
      <c r="B5334" t="s">
        <v>8463</v>
      </c>
      <c r="C5334" t="s">
        <v>14425</v>
      </c>
      <c r="D5334" t="s">
        <v>13</v>
      </c>
      <c r="E5334" t="s">
        <v>14845</v>
      </c>
      <c r="F5334" t="s">
        <v>14</v>
      </c>
      <c r="G5334" t="s">
        <v>41</v>
      </c>
      <c r="H5334" t="s">
        <v>2675</v>
      </c>
      <c r="I5334" t="s">
        <v>8464</v>
      </c>
      <c r="J5334" t="str">
        <f>MID(Tabla1[[#This Row],[HORA2]],1,2)</f>
        <v>10</v>
      </c>
      <c r="K5334" t="s">
        <v>43</v>
      </c>
      <c r="L5334" t="s">
        <v>19</v>
      </c>
      <c r="M5334" t="s">
        <v>14867</v>
      </c>
      <c r="N5334" t="s">
        <v>22</v>
      </c>
      <c r="O5334">
        <v>4.18</v>
      </c>
      <c r="P53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0.42999999999999972</v>
      </c>
      <c r="Q5334">
        <f>IF(Tabla1[[#This Row],[SERVICIO]]="COMIDA",3,IF(Tabla1[[#This Row],[SERVICIO]]="CONTROLADO",12,IF(Tabla1[[#This Row],[SERVICIO]]="RÁPIDO",3.75,IF(Tabla1[[#This Row],[SERVICIO]]="NORMAL",2.5,))))</f>
        <v>3.75</v>
      </c>
      <c r="R5334">
        <f>IF(Tabla1[[#This Row],[SERVICIO]]="COMIDA",3.5,IF(Tabla1[[#This Row],[SERVICIO]]="CONTROLADO",8,IF(Tabla1[[#This Row],[SERVICIO]]="RÁPIDO",4.5,IF(Tabla1[[#This Row],[SERVICIO]]="NORMAL",3,))))</f>
        <v>4.5</v>
      </c>
      <c r="S53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34" s="2">
        <f>IF(Tabla1[[#This Row],[KILOMETROS ADICIONALES]]=0,Tabla1[[#This Row],[KILOMETROS]]*Tabla1[[#This Row],[COSTO NORMAL]],Tabla1[[#This Row],[COSTO NORMAL]]*Tabla1[[#This Row],[KILOMETROS HASTA]])</f>
        <v>16.875</v>
      </c>
      <c r="U5334" s="2">
        <f>Tabla1[[#This Row],[KILOMETROS ADICIONALES]]*Tabla1[[#This Row],[COSTO ADICIONAL]]</f>
        <v>0.23649999999999985</v>
      </c>
      <c r="V5334">
        <v>134.81</v>
      </c>
      <c r="W5334" s="2">
        <f>Tabla1[[#This Row],[COSTO NORMAL2]]+Tabla1[[#This Row],[COSTO ADICIONAL2]]</f>
        <v>17.111499999999999</v>
      </c>
    </row>
    <row r="5335" spans="1:23" x14ac:dyDescent="0.25">
      <c r="A5335" t="s">
        <v>128</v>
      </c>
      <c r="B5335" t="s">
        <v>8465</v>
      </c>
      <c r="C5335" t="s">
        <v>14426</v>
      </c>
      <c r="D5335" t="s">
        <v>13</v>
      </c>
      <c r="E5335" t="s">
        <v>14844</v>
      </c>
      <c r="F5335" t="s">
        <v>14</v>
      </c>
      <c r="G5335" t="s">
        <v>15</v>
      </c>
      <c r="H5335" t="s">
        <v>2675</v>
      </c>
      <c r="I5335" t="s">
        <v>8466</v>
      </c>
      <c r="J5335" t="str">
        <f>MID(Tabla1[[#This Row],[HORA2]],1,2)</f>
        <v>13</v>
      </c>
      <c r="K5335" t="s">
        <v>20</v>
      </c>
      <c r="L5335" t="s">
        <v>35</v>
      </c>
      <c r="M5335" t="s">
        <v>14867</v>
      </c>
      <c r="N5335" t="s">
        <v>22</v>
      </c>
      <c r="O5335">
        <v>15.07</v>
      </c>
      <c r="P53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12.57</v>
      </c>
      <c r="Q5335">
        <f>IF(Tabla1[[#This Row],[SERVICIO]]="COMIDA",3,IF(Tabla1[[#This Row],[SERVICIO]]="CONTROLADO",12,IF(Tabla1[[#This Row],[SERVICIO]]="RÁPIDO",3.75,IF(Tabla1[[#This Row],[SERVICIO]]="NORMAL",2.5,))))</f>
        <v>2.5</v>
      </c>
      <c r="R5335">
        <f>IF(Tabla1[[#This Row],[SERVICIO]]="COMIDA",3.5,IF(Tabla1[[#This Row],[SERVICIO]]="CONTROLADO",8,IF(Tabla1[[#This Row],[SERVICIO]]="RÁPIDO",4.5,IF(Tabla1[[#This Row],[SERVICIO]]="NORMAL",3,))))</f>
        <v>3</v>
      </c>
      <c r="S5335">
        <f>IF(Tabla1[[#This Row],[SERVICIO]]="COMIDA",0.75,IF(Tabla1[[#This Row],[SERVICIO]]="CONTROLADO",2.65,IF(Tabla1[[#This Row],[SERVICIO]]="RÁPIDO",0.55,IF(Tabla1[[#This Row],[SERVICIO]]="NORMAL",1.2,))))</f>
        <v>1.2</v>
      </c>
      <c r="T5335" s="2">
        <f>IF(Tabla1[[#This Row],[KILOMETROS ADICIONALES]]=0,Tabla1[[#This Row],[KILOMETROS]]*Tabla1[[#This Row],[COSTO NORMAL]],Tabla1[[#This Row],[COSTO NORMAL]]*Tabla1[[#This Row],[KILOMETROS HASTA]])</f>
        <v>7.5</v>
      </c>
      <c r="U5335" s="2">
        <f>Tabla1[[#This Row],[KILOMETROS ADICIONALES]]*Tabla1[[#This Row],[COSTO ADICIONAL]]</f>
        <v>15.084</v>
      </c>
      <c r="V5335">
        <v>59.31</v>
      </c>
      <c r="W5335" s="2">
        <f>Tabla1[[#This Row],[COSTO NORMAL2]]+Tabla1[[#This Row],[COSTO ADICIONAL2]]</f>
        <v>22.584</v>
      </c>
    </row>
    <row r="5336" spans="1:23" x14ac:dyDescent="0.25">
      <c r="A5336" t="s">
        <v>128</v>
      </c>
      <c r="B5336" t="s">
        <v>8467</v>
      </c>
      <c r="C5336" t="s">
        <v>14427</v>
      </c>
      <c r="D5336" t="s">
        <v>13</v>
      </c>
      <c r="E5336" t="s">
        <v>14844</v>
      </c>
      <c r="F5336" t="s">
        <v>14</v>
      </c>
      <c r="G5336" t="s">
        <v>15</v>
      </c>
      <c r="H5336" t="s">
        <v>2675</v>
      </c>
      <c r="I5336" t="s">
        <v>8468</v>
      </c>
      <c r="J5336" t="str">
        <f>MID(Tabla1[[#This Row],[HORA2]],1,2)</f>
        <v>11</v>
      </c>
      <c r="K5336" t="s">
        <v>20</v>
      </c>
      <c r="L5336" t="s">
        <v>65</v>
      </c>
      <c r="M5336" t="s">
        <v>14867</v>
      </c>
      <c r="N5336" t="s">
        <v>22</v>
      </c>
      <c r="O5336">
        <v>15.34</v>
      </c>
      <c r="P53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12.84</v>
      </c>
      <c r="Q5336">
        <f>IF(Tabla1[[#This Row],[SERVICIO]]="COMIDA",3,IF(Tabla1[[#This Row],[SERVICIO]]="CONTROLADO",12,IF(Tabla1[[#This Row],[SERVICIO]]="RÁPIDO",3.75,IF(Tabla1[[#This Row],[SERVICIO]]="NORMAL",2.5,))))</f>
        <v>2.5</v>
      </c>
      <c r="R5336">
        <f>IF(Tabla1[[#This Row],[SERVICIO]]="COMIDA",3.5,IF(Tabla1[[#This Row],[SERVICIO]]="CONTROLADO",8,IF(Tabla1[[#This Row],[SERVICIO]]="RÁPIDO",4.5,IF(Tabla1[[#This Row],[SERVICIO]]="NORMAL",3,))))</f>
        <v>3</v>
      </c>
      <c r="S5336">
        <f>IF(Tabla1[[#This Row],[SERVICIO]]="COMIDA",0.75,IF(Tabla1[[#This Row],[SERVICIO]]="CONTROLADO",2.65,IF(Tabla1[[#This Row],[SERVICIO]]="RÁPIDO",0.55,IF(Tabla1[[#This Row],[SERVICIO]]="NORMAL",1.2,))))</f>
        <v>1.2</v>
      </c>
      <c r="T5336" s="2">
        <f>IF(Tabla1[[#This Row],[KILOMETROS ADICIONALES]]=0,Tabla1[[#This Row],[KILOMETROS]]*Tabla1[[#This Row],[COSTO NORMAL]],Tabla1[[#This Row],[COSTO NORMAL]]*Tabla1[[#This Row],[KILOMETROS HASTA]])</f>
        <v>7.5</v>
      </c>
      <c r="U5336" s="2">
        <f>Tabla1[[#This Row],[KILOMETROS ADICIONALES]]*Tabla1[[#This Row],[COSTO ADICIONAL]]</f>
        <v>15.407999999999999</v>
      </c>
      <c r="V5336">
        <v>218.64</v>
      </c>
      <c r="W5336" s="2">
        <f>Tabla1[[#This Row],[COSTO NORMAL2]]+Tabla1[[#This Row],[COSTO ADICIONAL2]]</f>
        <v>22.908000000000001</v>
      </c>
    </row>
    <row r="5337" spans="1:23" x14ac:dyDescent="0.25">
      <c r="A5337" t="s">
        <v>128</v>
      </c>
      <c r="B5337" t="s">
        <v>8469</v>
      </c>
      <c r="C5337" t="s">
        <v>14428</v>
      </c>
      <c r="D5337" t="s">
        <v>13</v>
      </c>
      <c r="E5337" t="s">
        <v>14847</v>
      </c>
      <c r="F5337" t="s">
        <v>14</v>
      </c>
      <c r="G5337" t="s">
        <v>15</v>
      </c>
      <c r="H5337" t="s">
        <v>128</v>
      </c>
      <c r="I5337" t="s">
        <v>8470</v>
      </c>
      <c r="J5337" t="str">
        <f>MID(Tabla1[[#This Row],[HORA2]],1,2)</f>
        <v>21</v>
      </c>
      <c r="K5337" t="s">
        <v>19</v>
      </c>
      <c r="L5337" t="s">
        <v>102</v>
      </c>
      <c r="M5337" t="s">
        <v>14867</v>
      </c>
      <c r="N5337" t="s">
        <v>22</v>
      </c>
      <c r="O5337">
        <v>14.71</v>
      </c>
      <c r="P53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11.71</v>
      </c>
      <c r="Q5337">
        <f>IF(Tabla1[[#This Row],[SERVICIO]]="COMIDA",3,IF(Tabla1[[#This Row],[SERVICIO]]="CONTROLADO",12,IF(Tabla1[[#This Row],[SERVICIO]]="RÁPIDO",3.75,IF(Tabla1[[#This Row],[SERVICIO]]="NORMAL",2.5,))))</f>
        <v>3</v>
      </c>
      <c r="R5337">
        <f>IF(Tabla1[[#This Row],[SERVICIO]]="COMIDA",3.5,IF(Tabla1[[#This Row],[SERVICIO]]="CONTROLADO",8,IF(Tabla1[[#This Row],[SERVICIO]]="RÁPIDO",4.5,IF(Tabla1[[#This Row],[SERVICIO]]="NORMAL",3,))))</f>
        <v>3.5</v>
      </c>
      <c r="S5337">
        <f>IF(Tabla1[[#This Row],[SERVICIO]]="COMIDA",0.75,IF(Tabla1[[#This Row],[SERVICIO]]="CONTROLADO",2.65,IF(Tabla1[[#This Row],[SERVICIO]]="RÁPIDO",0.55,IF(Tabla1[[#This Row],[SERVICIO]]="NORMAL",1.2,))))</f>
        <v>0.75</v>
      </c>
      <c r="T5337" s="2">
        <f>IF(Tabla1[[#This Row],[KILOMETROS ADICIONALES]]=0,Tabla1[[#This Row],[KILOMETROS]]*Tabla1[[#This Row],[COSTO NORMAL]],Tabla1[[#This Row],[COSTO NORMAL]]*Tabla1[[#This Row],[KILOMETROS HASTA]])</f>
        <v>10.5</v>
      </c>
      <c r="U5337" s="2">
        <f>Tabla1[[#This Row],[KILOMETROS ADICIONALES]]*Tabla1[[#This Row],[COSTO ADICIONAL]]</f>
        <v>8.7825000000000006</v>
      </c>
      <c r="V5337">
        <v>53.47</v>
      </c>
      <c r="W5337" s="2">
        <f>Tabla1[[#This Row],[COSTO NORMAL2]]+Tabla1[[#This Row],[COSTO ADICIONAL2]]</f>
        <v>19.282499999999999</v>
      </c>
    </row>
    <row r="5338" spans="1:23" x14ac:dyDescent="0.25">
      <c r="A5338" t="s">
        <v>128</v>
      </c>
      <c r="B5338" t="s">
        <v>8471</v>
      </c>
      <c r="C5338" t="s">
        <v>14429</v>
      </c>
      <c r="E5338" t="s">
        <v>14845</v>
      </c>
      <c r="F5338" t="s">
        <v>76</v>
      </c>
      <c r="G5338" t="s">
        <v>15</v>
      </c>
      <c r="H5338" t="s">
        <v>128</v>
      </c>
      <c r="I5338" t="s">
        <v>8472</v>
      </c>
      <c r="J5338" t="str">
        <f>MID(Tabla1[[#This Row],[HORA2]],1,2)</f>
        <v>21</v>
      </c>
      <c r="K5338" t="s">
        <v>43</v>
      </c>
      <c r="L5338" t="s">
        <v>65</v>
      </c>
      <c r="M5338" t="s">
        <v>14867</v>
      </c>
      <c r="N5338" t="s">
        <v>22</v>
      </c>
      <c r="O5338">
        <v>1.87</v>
      </c>
      <c r="P53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38">
        <f>IF(Tabla1[[#This Row],[SERVICIO]]="COMIDA",3,IF(Tabla1[[#This Row],[SERVICIO]]="CONTROLADO",12,IF(Tabla1[[#This Row],[SERVICIO]]="RÁPIDO",3.75,IF(Tabla1[[#This Row],[SERVICIO]]="NORMAL",2.5,))))</f>
        <v>3.75</v>
      </c>
      <c r="R5338">
        <f>IF(Tabla1[[#This Row],[SERVICIO]]="COMIDA",3.5,IF(Tabla1[[#This Row],[SERVICIO]]="CONTROLADO",8,IF(Tabla1[[#This Row],[SERVICIO]]="RÁPIDO",4.5,IF(Tabla1[[#This Row],[SERVICIO]]="NORMAL",3,))))</f>
        <v>4.5</v>
      </c>
      <c r="S53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38" s="2">
        <f>IF(Tabla1[[#This Row],[KILOMETROS ADICIONALES]]=0,Tabla1[[#This Row],[KILOMETROS]]*Tabla1[[#This Row],[COSTO NORMAL]],Tabla1[[#This Row],[COSTO NORMAL]]*Tabla1[[#This Row],[KILOMETROS HASTA]])</f>
        <v>8.4150000000000009</v>
      </c>
      <c r="U5338" s="2">
        <f>Tabla1[[#This Row],[KILOMETROS ADICIONALES]]*Tabla1[[#This Row],[COSTO ADICIONAL]]</f>
        <v>0</v>
      </c>
      <c r="V5338">
        <v>63.51</v>
      </c>
      <c r="W5338" s="2">
        <f>Tabla1[[#This Row],[COSTO NORMAL2]]+Tabla1[[#This Row],[COSTO ADICIONAL2]]</f>
        <v>8.4150000000000009</v>
      </c>
    </row>
    <row r="5339" spans="1:23" x14ac:dyDescent="0.25">
      <c r="A5339" t="s">
        <v>128</v>
      </c>
      <c r="B5339" t="s">
        <v>8473</v>
      </c>
      <c r="C5339" t="s">
        <v>14430</v>
      </c>
      <c r="D5339" t="s">
        <v>13</v>
      </c>
      <c r="E5339" t="s">
        <v>14844</v>
      </c>
      <c r="F5339" t="s">
        <v>14</v>
      </c>
      <c r="G5339" t="s">
        <v>15</v>
      </c>
      <c r="H5339" t="s">
        <v>2675</v>
      </c>
      <c r="I5339" t="s">
        <v>8474</v>
      </c>
      <c r="J5339" t="str">
        <f>MID(Tabla1[[#This Row],[HORA2]],1,2)</f>
        <v>12</v>
      </c>
      <c r="K5339" t="s">
        <v>20</v>
      </c>
      <c r="L5339" t="s">
        <v>61</v>
      </c>
      <c r="M5339" t="s">
        <v>14867</v>
      </c>
      <c r="N5339" t="s">
        <v>22</v>
      </c>
      <c r="O5339">
        <v>7.47</v>
      </c>
      <c r="P53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4.97</v>
      </c>
      <c r="Q5339">
        <f>IF(Tabla1[[#This Row],[SERVICIO]]="COMIDA",3,IF(Tabla1[[#This Row],[SERVICIO]]="CONTROLADO",12,IF(Tabla1[[#This Row],[SERVICIO]]="RÁPIDO",3.75,IF(Tabla1[[#This Row],[SERVICIO]]="NORMAL",2.5,))))</f>
        <v>2.5</v>
      </c>
      <c r="R5339">
        <f>IF(Tabla1[[#This Row],[SERVICIO]]="COMIDA",3.5,IF(Tabla1[[#This Row],[SERVICIO]]="CONTROLADO",8,IF(Tabla1[[#This Row],[SERVICIO]]="RÁPIDO",4.5,IF(Tabla1[[#This Row],[SERVICIO]]="NORMAL",3,))))</f>
        <v>3</v>
      </c>
      <c r="S5339">
        <f>IF(Tabla1[[#This Row],[SERVICIO]]="COMIDA",0.75,IF(Tabla1[[#This Row],[SERVICIO]]="CONTROLADO",2.65,IF(Tabla1[[#This Row],[SERVICIO]]="RÁPIDO",0.55,IF(Tabla1[[#This Row],[SERVICIO]]="NORMAL",1.2,))))</f>
        <v>1.2</v>
      </c>
      <c r="T5339" s="2">
        <f>IF(Tabla1[[#This Row],[KILOMETROS ADICIONALES]]=0,Tabla1[[#This Row],[KILOMETROS]]*Tabla1[[#This Row],[COSTO NORMAL]],Tabla1[[#This Row],[COSTO NORMAL]]*Tabla1[[#This Row],[KILOMETROS HASTA]])</f>
        <v>7.5</v>
      </c>
      <c r="U5339" s="2">
        <f>Tabla1[[#This Row],[KILOMETROS ADICIONALES]]*Tabla1[[#This Row],[COSTO ADICIONAL]]</f>
        <v>5.9639999999999995</v>
      </c>
      <c r="V5339">
        <v>194.61</v>
      </c>
      <c r="W5339" s="2">
        <f>Tabla1[[#This Row],[COSTO NORMAL2]]+Tabla1[[#This Row],[COSTO ADICIONAL2]]</f>
        <v>13.463999999999999</v>
      </c>
    </row>
    <row r="5340" spans="1:23" x14ac:dyDescent="0.25">
      <c r="A5340" t="s">
        <v>128</v>
      </c>
      <c r="B5340" t="s">
        <v>8475</v>
      </c>
      <c r="C5340" t="s">
        <v>14431</v>
      </c>
      <c r="E5340" t="s">
        <v>14845</v>
      </c>
      <c r="F5340" t="s">
        <v>76</v>
      </c>
      <c r="G5340" t="s">
        <v>15</v>
      </c>
      <c r="H5340" t="s">
        <v>128</v>
      </c>
      <c r="I5340" t="s">
        <v>8476</v>
      </c>
      <c r="J5340" t="str">
        <f>MID(Tabla1[[#This Row],[HORA2]],1,2)</f>
        <v>21</v>
      </c>
      <c r="K5340" t="s">
        <v>43</v>
      </c>
      <c r="L5340" t="s">
        <v>102</v>
      </c>
      <c r="M5340" t="s">
        <v>14867</v>
      </c>
      <c r="N5340" t="s">
        <v>22</v>
      </c>
      <c r="O5340">
        <v>1.42</v>
      </c>
      <c r="P53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40">
        <f>IF(Tabla1[[#This Row],[SERVICIO]]="COMIDA",3,IF(Tabla1[[#This Row],[SERVICIO]]="CONTROLADO",12,IF(Tabla1[[#This Row],[SERVICIO]]="RÁPIDO",3.75,IF(Tabla1[[#This Row],[SERVICIO]]="NORMAL",2.5,))))</f>
        <v>3.75</v>
      </c>
      <c r="R5340">
        <f>IF(Tabla1[[#This Row],[SERVICIO]]="COMIDA",3.5,IF(Tabla1[[#This Row],[SERVICIO]]="CONTROLADO",8,IF(Tabla1[[#This Row],[SERVICIO]]="RÁPIDO",4.5,IF(Tabla1[[#This Row],[SERVICIO]]="NORMAL",3,))))</f>
        <v>4.5</v>
      </c>
      <c r="S53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40" s="2">
        <f>IF(Tabla1[[#This Row],[KILOMETROS ADICIONALES]]=0,Tabla1[[#This Row],[KILOMETROS]]*Tabla1[[#This Row],[COSTO NORMAL]],Tabla1[[#This Row],[COSTO NORMAL]]*Tabla1[[#This Row],[KILOMETROS HASTA]])</f>
        <v>6.39</v>
      </c>
      <c r="U5340" s="2">
        <f>Tabla1[[#This Row],[KILOMETROS ADICIONALES]]*Tabla1[[#This Row],[COSTO ADICIONAL]]</f>
        <v>0</v>
      </c>
      <c r="V5340">
        <v>141.47</v>
      </c>
      <c r="W5340" s="2">
        <f>Tabla1[[#This Row],[COSTO NORMAL2]]+Tabla1[[#This Row],[COSTO ADICIONAL2]]</f>
        <v>6.39</v>
      </c>
    </row>
    <row r="5341" spans="1:23" x14ac:dyDescent="0.25">
      <c r="A5341" t="s">
        <v>128</v>
      </c>
      <c r="B5341" t="s">
        <v>8477</v>
      </c>
      <c r="C5341" t="s">
        <v>14432</v>
      </c>
      <c r="D5341" t="s">
        <v>13</v>
      </c>
      <c r="E5341" t="s">
        <v>14844</v>
      </c>
      <c r="F5341" t="s">
        <v>14</v>
      </c>
      <c r="G5341" t="s">
        <v>15</v>
      </c>
      <c r="H5341" t="s">
        <v>2675</v>
      </c>
      <c r="I5341" t="s">
        <v>8478</v>
      </c>
      <c r="J5341" t="str">
        <f>MID(Tabla1[[#This Row],[HORA2]],1,2)</f>
        <v>15</v>
      </c>
      <c r="K5341" t="s">
        <v>20</v>
      </c>
      <c r="L5341" t="s">
        <v>43</v>
      </c>
      <c r="M5341" t="s">
        <v>14867</v>
      </c>
      <c r="N5341" t="s">
        <v>22</v>
      </c>
      <c r="O5341">
        <v>6.34</v>
      </c>
      <c r="P53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3.84</v>
      </c>
      <c r="Q5341">
        <f>IF(Tabla1[[#This Row],[SERVICIO]]="COMIDA",3,IF(Tabla1[[#This Row],[SERVICIO]]="CONTROLADO",12,IF(Tabla1[[#This Row],[SERVICIO]]="RÁPIDO",3.75,IF(Tabla1[[#This Row],[SERVICIO]]="NORMAL",2.5,))))</f>
        <v>2.5</v>
      </c>
      <c r="R5341">
        <f>IF(Tabla1[[#This Row],[SERVICIO]]="COMIDA",3.5,IF(Tabla1[[#This Row],[SERVICIO]]="CONTROLADO",8,IF(Tabla1[[#This Row],[SERVICIO]]="RÁPIDO",4.5,IF(Tabla1[[#This Row],[SERVICIO]]="NORMAL",3,))))</f>
        <v>3</v>
      </c>
      <c r="S5341">
        <f>IF(Tabla1[[#This Row],[SERVICIO]]="COMIDA",0.75,IF(Tabla1[[#This Row],[SERVICIO]]="CONTROLADO",2.65,IF(Tabla1[[#This Row],[SERVICIO]]="RÁPIDO",0.55,IF(Tabla1[[#This Row],[SERVICIO]]="NORMAL",1.2,))))</f>
        <v>1.2</v>
      </c>
      <c r="T5341" s="2">
        <f>IF(Tabla1[[#This Row],[KILOMETROS ADICIONALES]]=0,Tabla1[[#This Row],[KILOMETROS]]*Tabla1[[#This Row],[COSTO NORMAL]],Tabla1[[#This Row],[COSTO NORMAL]]*Tabla1[[#This Row],[KILOMETROS HASTA]])</f>
        <v>7.5</v>
      </c>
      <c r="U5341" s="2">
        <f>Tabla1[[#This Row],[KILOMETROS ADICIONALES]]*Tabla1[[#This Row],[COSTO ADICIONAL]]</f>
        <v>4.6079999999999997</v>
      </c>
      <c r="V5341">
        <v>105.46</v>
      </c>
      <c r="W5341" s="2">
        <f>Tabla1[[#This Row],[COSTO NORMAL2]]+Tabla1[[#This Row],[COSTO ADICIONAL2]]</f>
        <v>12.108000000000001</v>
      </c>
    </row>
    <row r="5342" spans="1:23" x14ac:dyDescent="0.25">
      <c r="A5342" t="s">
        <v>128</v>
      </c>
      <c r="B5342" t="s">
        <v>8479</v>
      </c>
      <c r="C5342" t="s">
        <v>14433</v>
      </c>
      <c r="D5342" t="s">
        <v>13</v>
      </c>
      <c r="E5342" t="s">
        <v>14844</v>
      </c>
      <c r="F5342" t="s">
        <v>14</v>
      </c>
      <c r="G5342" t="s">
        <v>15</v>
      </c>
      <c r="H5342" t="s">
        <v>2675</v>
      </c>
      <c r="I5342" t="s">
        <v>477</v>
      </c>
      <c r="J5342" t="str">
        <f>MID(Tabla1[[#This Row],[HORA2]],1,2)</f>
        <v>12</v>
      </c>
      <c r="K5342" t="s">
        <v>20</v>
      </c>
      <c r="L5342" t="s">
        <v>149</v>
      </c>
      <c r="M5342" t="s">
        <v>14867</v>
      </c>
      <c r="N5342" t="s">
        <v>22</v>
      </c>
      <c r="O5342">
        <v>5.75</v>
      </c>
      <c r="P53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3.25</v>
      </c>
      <c r="Q5342">
        <f>IF(Tabla1[[#This Row],[SERVICIO]]="COMIDA",3,IF(Tabla1[[#This Row],[SERVICIO]]="CONTROLADO",12,IF(Tabla1[[#This Row],[SERVICIO]]="RÁPIDO",3.75,IF(Tabla1[[#This Row],[SERVICIO]]="NORMAL",2.5,))))</f>
        <v>2.5</v>
      </c>
      <c r="R5342">
        <f>IF(Tabla1[[#This Row],[SERVICIO]]="COMIDA",3.5,IF(Tabla1[[#This Row],[SERVICIO]]="CONTROLADO",8,IF(Tabla1[[#This Row],[SERVICIO]]="RÁPIDO",4.5,IF(Tabla1[[#This Row],[SERVICIO]]="NORMAL",3,))))</f>
        <v>3</v>
      </c>
      <c r="S5342">
        <f>IF(Tabla1[[#This Row],[SERVICIO]]="COMIDA",0.75,IF(Tabla1[[#This Row],[SERVICIO]]="CONTROLADO",2.65,IF(Tabla1[[#This Row],[SERVICIO]]="RÁPIDO",0.55,IF(Tabla1[[#This Row],[SERVICIO]]="NORMAL",1.2,))))</f>
        <v>1.2</v>
      </c>
      <c r="T5342" s="2">
        <f>IF(Tabla1[[#This Row],[KILOMETROS ADICIONALES]]=0,Tabla1[[#This Row],[KILOMETROS]]*Tabla1[[#This Row],[COSTO NORMAL]],Tabla1[[#This Row],[COSTO NORMAL]]*Tabla1[[#This Row],[KILOMETROS HASTA]])</f>
        <v>7.5</v>
      </c>
      <c r="U5342" s="2">
        <f>Tabla1[[#This Row],[KILOMETROS ADICIONALES]]*Tabla1[[#This Row],[COSTO ADICIONAL]]</f>
        <v>3.9</v>
      </c>
      <c r="V5342">
        <v>45.69</v>
      </c>
      <c r="W5342" s="2">
        <f>Tabla1[[#This Row],[COSTO NORMAL2]]+Tabla1[[#This Row],[COSTO ADICIONAL2]]</f>
        <v>11.4</v>
      </c>
    </row>
    <row r="5343" spans="1:23" x14ac:dyDescent="0.25">
      <c r="A5343" t="s">
        <v>128</v>
      </c>
      <c r="B5343" t="s">
        <v>8480</v>
      </c>
      <c r="C5343" t="s">
        <v>14434</v>
      </c>
      <c r="D5343" t="s">
        <v>13</v>
      </c>
      <c r="E5343" t="s">
        <v>14844</v>
      </c>
      <c r="F5343" t="s">
        <v>14</v>
      </c>
      <c r="G5343" t="s">
        <v>15</v>
      </c>
      <c r="H5343" t="s">
        <v>2675</v>
      </c>
      <c r="I5343" t="s">
        <v>8481</v>
      </c>
      <c r="J5343" t="str">
        <f>MID(Tabla1[[#This Row],[HORA2]],1,2)</f>
        <v>12</v>
      </c>
      <c r="K5343" t="s">
        <v>20</v>
      </c>
      <c r="L5343" t="s">
        <v>20</v>
      </c>
      <c r="M5343" t="s">
        <v>14867</v>
      </c>
      <c r="N5343" t="s">
        <v>22</v>
      </c>
      <c r="O5343">
        <v>2.87</v>
      </c>
      <c r="P53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0.37000000000000011</v>
      </c>
      <c r="Q5343">
        <f>IF(Tabla1[[#This Row],[SERVICIO]]="COMIDA",3,IF(Tabla1[[#This Row],[SERVICIO]]="CONTROLADO",12,IF(Tabla1[[#This Row],[SERVICIO]]="RÁPIDO",3.75,IF(Tabla1[[#This Row],[SERVICIO]]="NORMAL",2.5,))))</f>
        <v>2.5</v>
      </c>
      <c r="R5343">
        <f>IF(Tabla1[[#This Row],[SERVICIO]]="COMIDA",3.5,IF(Tabla1[[#This Row],[SERVICIO]]="CONTROLADO",8,IF(Tabla1[[#This Row],[SERVICIO]]="RÁPIDO",4.5,IF(Tabla1[[#This Row],[SERVICIO]]="NORMAL",3,))))</f>
        <v>3</v>
      </c>
      <c r="S5343">
        <f>IF(Tabla1[[#This Row],[SERVICIO]]="COMIDA",0.75,IF(Tabla1[[#This Row],[SERVICIO]]="CONTROLADO",2.65,IF(Tabla1[[#This Row],[SERVICIO]]="RÁPIDO",0.55,IF(Tabla1[[#This Row],[SERVICIO]]="NORMAL",1.2,))))</f>
        <v>1.2</v>
      </c>
      <c r="T5343" s="2">
        <f>IF(Tabla1[[#This Row],[KILOMETROS ADICIONALES]]=0,Tabla1[[#This Row],[KILOMETROS]]*Tabla1[[#This Row],[COSTO NORMAL]],Tabla1[[#This Row],[COSTO NORMAL]]*Tabla1[[#This Row],[KILOMETROS HASTA]])</f>
        <v>7.5</v>
      </c>
      <c r="U5343" s="2">
        <f>Tabla1[[#This Row],[KILOMETROS ADICIONALES]]*Tabla1[[#This Row],[COSTO ADICIONAL]]</f>
        <v>0.44400000000000012</v>
      </c>
      <c r="V5343">
        <v>38.950000000000003</v>
      </c>
      <c r="W5343" s="2">
        <f>Tabla1[[#This Row],[COSTO NORMAL2]]+Tabla1[[#This Row],[COSTO ADICIONAL2]]</f>
        <v>7.944</v>
      </c>
    </row>
    <row r="5344" spans="1:23" x14ac:dyDescent="0.25">
      <c r="A5344" t="s">
        <v>128</v>
      </c>
      <c r="B5344" t="s">
        <v>8482</v>
      </c>
      <c r="C5344" t="s">
        <v>14435</v>
      </c>
      <c r="E5344" t="s">
        <v>14845</v>
      </c>
      <c r="F5344" t="s">
        <v>76</v>
      </c>
      <c r="G5344" t="s">
        <v>15</v>
      </c>
      <c r="H5344" t="s">
        <v>128</v>
      </c>
      <c r="I5344" t="s">
        <v>8483</v>
      </c>
      <c r="J5344" t="str">
        <f>MID(Tabla1[[#This Row],[HORA2]],1,2)</f>
        <v>21</v>
      </c>
      <c r="K5344" t="s">
        <v>43</v>
      </c>
      <c r="L5344" t="s">
        <v>57</v>
      </c>
      <c r="M5344" t="s">
        <v>14867</v>
      </c>
      <c r="N5344" t="s">
        <v>22</v>
      </c>
      <c r="O5344">
        <v>2.7</v>
      </c>
      <c r="P53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44">
        <f>IF(Tabla1[[#This Row],[SERVICIO]]="COMIDA",3,IF(Tabla1[[#This Row],[SERVICIO]]="CONTROLADO",12,IF(Tabla1[[#This Row],[SERVICIO]]="RÁPIDO",3.75,IF(Tabla1[[#This Row],[SERVICIO]]="NORMAL",2.5,))))</f>
        <v>3.75</v>
      </c>
      <c r="R5344">
        <f>IF(Tabla1[[#This Row],[SERVICIO]]="COMIDA",3.5,IF(Tabla1[[#This Row],[SERVICIO]]="CONTROLADO",8,IF(Tabla1[[#This Row],[SERVICIO]]="RÁPIDO",4.5,IF(Tabla1[[#This Row],[SERVICIO]]="NORMAL",3,))))</f>
        <v>4.5</v>
      </c>
      <c r="S53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44" s="2">
        <f>IF(Tabla1[[#This Row],[KILOMETROS ADICIONALES]]=0,Tabla1[[#This Row],[KILOMETROS]]*Tabla1[[#This Row],[COSTO NORMAL]],Tabla1[[#This Row],[COSTO NORMAL]]*Tabla1[[#This Row],[KILOMETROS HASTA]])</f>
        <v>12.15</v>
      </c>
      <c r="U5344" s="2">
        <f>Tabla1[[#This Row],[KILOMETROS ADICIONALES]]*Tabla1[[#This Row],[COSTO ADICIONAL]]</f>
        <v>0</v>
      </c>
      <c r="V5344">
        <v>197.09</v>
      </c>
      <c r="W5344" s="2">
        <f>Tabla1[[#This Row],[COSTO NORMAL2]]+Tabla1[[#This Row],[COSTO ADICIONAL2]]</f>
        <v>12.15</v>
      </c>
    </row>
    <row r="5345" spans="1:23" x14ac:dyDescent="0.25">
      <c r="A5345" t="s">
        <v>128</v>
      </c>
      <c r="B5345" t="s">
        <v>8484</v>
      </c>
      <c r="C5345" t="s">
        <v>14436</v>
      </c>
      <c r="D5345" t="s">
        <v>13</v>
      </c>
      <c r="E5345" t="s">
        <v>14844</v>
      </c>
      <c r="F5345" t="s">
        <v>14</v>
      </c>
      <c r="G5345" t="s">
        <v>15</v>
      </c>
      <c r="H5345" t="s">
        <v>2675</v>
      </c>
      <c r="I5345" t="s">
        <v>8485</v>
      </c>
      <c r="J5345" t="str">
        <f>MID(Tabla1[[#This Row],[HORA2]],1,2)</f>
        <v>15</v>
      </c>
      <c r="K5345" t="s">
        <v>20</v>
      </c>
      <c r="L5345" t="s">
        <v>78</v>
      </c>
      <c r="M5345" t="s">
        <v>14867</v>
      </c>
      <c r="N5345" t="s">
        <v>22</v>
      </c>
      <c r="O5345">
        <v>9.7799999999999994</v>
      </c>
      <c r="P53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7.2799999999999994</v>
      </c>
      <c r="Q5345">
        <f>IF(Tabla1[[#This Row],[SERVICIO]]="COMIDA",3,IF(Tabla1[[#This Row],[SERVICIO]]="CONTROLADO",12,IF(Tabla1[[#This Row],[SERVICIO]]="RÁPIDO",3.75,IF(Tabla1[[#This Row],[SERVICIO]]="NORMAL",2.5,))))</f>
        <v>2.5</v>
      </c>
      <c r="R5345">
        <f>IF(Tabla1[[#This Row],[SERVICIO]]="COMIDA",3.5,IF(Tabla1[[#This Row],[SERVICIO]]="CONTROLADO",8,IF(Tabla1[[#This Row],[SERVICIO]]="RÁPIDO",4.5,IF(Tabla1[[#This Row],[SERVICIO]]="NORMAL",3,))))</f>
        <v>3</v>
      </c>
      <c r="S5345">
        <f>IF(Tabla1[[#This Row],[SERVICIO]]="COMIDA",0.75,IF(Tabla1[[#This Row],[SERVICIO]]="CONTROLADO",2.65,IF(Tabla1[[#This Row],[SERVICIO]]="RÁPIDO",0.55,IF(Tabla1[[#This Row],[SERVICIO]]="NORMAL",1.2,))))</f>
        <v>1.2</v>
      </c>
      <c r="T5345" s="2">
        <f>IF(Tabla1[[#This Row],[KILOMETROS ADICIONALES]]=0,Tabla1[[#This Row],[KILOMETROS]]*Tabla1[[#This Row],[COSTO NORMAL]],Tabla1[[#This Row],[COSTO NORMAL]]*Tabla1[[#This Row],[KILOMETROS HASTA]])</f>
        <v>7.5</v>
      </c>
      <c r="U5345" s="2">
        <f>Tabla1[[#This Row],[KILOMETROS ADICIONALES]]*Tabla1[[#This Row],[COSTO ADICIONAL]]</f>
        <v>8.7359999999999989</v>
      </c>
      <c r="V5345">
        <v>113.73</v>
      </c>
      <c r="W5345" s="2">
        <f>Tabla1[[#This Row],[COSTO NORMAL2]]+Tabla1[[#This Row],[COSTO ADICIONAL2]]</f>
        <v>16.235999999999997</v>
      </c>
    </row>
    <row r="5346" spans="1:23" x14ac:dyDescent="0.25">
      <c r="A5346" t="s">
        <v>128</v>
      </c>
      <c r="B5346" t="s">
        <v>8486</v>
      </c>
      <c r="C5346" t="s">
        <v>14437</v>
      </c>
      <c r="D5346" t="s">
        <v>13</v>
      </c>
      <c r="E5346" t="s">
        <v>14844</v>
      </c>
      <c r="F5346" t="s">
        <v>14</v>
      </c>
      <c r="G5346" t="s">
        <v>15</v>
      </c>
      <c r="H5346" t="s">
        <v>2675</v>
      </c>
      <c r="I5346" t="s">
        <v>8487</v>
      </c>
      <c r="J5346" t="str">
        <f>MID(Tabla1[[#This Row],[HORA2]],1,2)</f>
        <v>15</v>
      </c>
      <c r="K5346" t="s">
        <v>20</v>
      </c>
      <c r="L5346" t="s">
        <v>20</v>
      </c>
      <c r="M5346" t="s">
        <v>14867</v>
      </c>
      <c r="N5346" t="s">
        <v>22</v>
      </c>
      <c r="O5346">
        <v>13.67</v>
      </c>
      <c r="P53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11.17</v>
      </c>
      <c r="Q5346">
        <f>IF(Tabla1[[#This Row],[SERVICIO]]="COMIDA",3,IF(Tabla1[[#This Row],[SERVICIO]]="CONTROLADO",12,IF(Tabla1[[#This Row],[SERVICIO]]="RÁPIDO",3.75,IF(Tabla1[[#This Row],[SERVICIO]]="NORMAL",2.5,))))</f>
        <v>2.5</v>
      </c>
      <c r="R5346">
        <f>IF(Tabla1[[#This Row],[SERVICIO]]="COMIDA",3.5,IF(Tabla1[[#This Row],[SERVICIO]]="CONTROLADO",8,IF(Tabla1[[#This Row],[SERVICIO]]="RÁPIDO",4.5,IF(Tabla1[[#This Row],[SERVICIO]]="NORMAL",3,))))</f>
        <v>3</v>
      </c>
      <c r="S5346">
        <f>IF(Tabla1[[#This Row],[SERVICIO]]="COMIDA",0.75,IF(Tabla1[[#This Row],[SERVICIO]]="CONTROLADO",2.65,IF(Tabla1[[#This Row],[SERVICIO]]="RÁPIDO",0.55,IF(Tabla1[[#This Row],[SERVICIO]]="NORMAL",1.2,))))</f>
        <v>1.2</v>
      </c>
      <c r="T5346" s="2">
        <f>IF(Tabla1[[#This Row],[KILOMETROS ADICIONALES]]=0,Tabla1[[#This Row],[KILOMETROS]]*Tabla1[[#This Row],[COSTO NORMAL]],Tabla1[[#This Row],[COSTO NORMAL]]*Tabla1[[#This Row],[KILOMETROS HASTA]])</f>
        <v>7.5</v>
      </c>
      <c r="U5346" s="2">
        <f>Tabla1[[#This Row],[KILOMETROS ADICIONALES]]*Tabla1[[#This Row],[COSTO ADICIONAL]]</f>
        <v>13.404</v>
      </c>
      <c r="V5346">
        <v>90.72</v>
      </c>
      <c r="W5346" s="2">
        <f>Tabla1[[#This Row],[COSTO NORMAL2]]+Tabla1[[#This Row],[COSTO ADICIONAL2]]</f>
        <v>20.904</v>
      </c>
    </row>
    <row r="5347" spans="1:23" x14ac:dyDescent="0.25">
      <c r="A5347" t="s">
        <v>128</v>
      </c>
      <c r="B5347" t="s">
        <v>1783</v>
      </c>
      <c r="C5347" t="s">
        <v>14438</v>
      </c>
      <c r="D5347" t="s">
        <v>13</v>
      </c>
      <c r="E5347" t="s">
        <v>14845</v>
      </c>
      <c r="F5347" t="s">
        <v>14</v>
      </c>
      <c r="G5347" t="s">
        <v>15</v>
      </c>
      <c r="H5347" t="s">
        <v>2675</v>
      </c>
      <c r="I5347" t="s">
        <v>3161</v>
      </c>
      <c r="J5347" t="str">
        <f>MID(Tabla1[[#This Row],[HORA2]],1,2)</f>
        <v>11</v>
      </c>
      <c r="K5347" t="s">
        <v>61</v>
      </c>
      <c r="L5347" t="s">
        <v>19</v>
      </c>
      <c r="M5347" t="s">
        <v>14867</v>
      </c>
      <c r="N5347" t="s">
        <v>22</v>
      </c>
      <c r="O5347">
        <v>6.68</v>
      </c>
      <c r="P53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2.9299999999999997</v>
      </c>
      <c r="Q5347">
        <f>IF(Tabla1[[#This Row],[SERVICIO]]="COMIDA",3,IF(Tabla1[[#This Row],[SERVICIO]]="CONTROLADO",12,IF(Tabla1[[#This Row],[SERVICIO]]="RÁPIDO",3.75,IF(Tabla1[[#This Row],[SERVICIO]]="NORMAL",2.5,))))</f>
        <v>3.75</v>
      </c>
      <c r="R5347">
        <f>IF(Tabla1[[#This Row],[SERVICIO]]="COMIDA",3.5,IF(Tabla1[[#This Row],[SERVICIO]]="CONTROLADO",8,IF(Tabla1[[#This Row],[SERVICIO]]="RÁPIDO",4.5,IF(Tabla1[[#This Row],[SERVICIO]]="NORMAL",3,))))</f>
        <v>4.5</v>
      </c>
      <c r="S53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47" s="2">
        <f>IF(Tabla1[[#This Row],[KILOMETROS ADICIONALES]]=0,Tabla1[[#This Row],[KILOMETROS]]*Tabla1[[#This Row],[COSTO NORMAL]],Tabla1[[#This Row],[COSTO NORMAL]]*Tabla1[[#This Row],[KILOMETROS HASTA]])</f>
        <v>16.875</v>
      </c>
      <c r="U5347" s="2">
        <f>Tabla1[[#This Row],[KILOMETROS ADICIONALES]]*Tabla1[[#This Row],[COSTO ADICIONAL]]</f>
        <v>1.6114999999999999</v>
      </c>
      <c r="V5347">
        <v>169.5</v>
      </c>
      <c r="W5347" s="2">
        <f>Tabla1[[#This Row],[COSTO NORMAL2]]+Tabla1[[#This Row],[COSTO ADICIONAL2]]</f>
        <v>18.486499999999999</v>
      </c>
    </row>
    <row r="5348" spans="1:23" x14ac:dyDescent="0.25">
      <c r="A5348" t="s">
        <v>128</v>
      </c>
      <c r="B5348" t="s">
        <v>8488</v>
      </c>
      <c r="C5348" t="s">
        <v>14439</v>
      </c>
      <c r="D5348" t="s">
        <v>13</v>
      </c>
      <c r="E5348" t="s">
        <v>14847</v>
      </c>
      <c r="F5348" t="s">
        <v>14</v>
      </c>
      <c r="G5348" t="s">
        <v>24</v>
      </c>
      <c r="H5348" t="s">
        <v>128</v>
      </c>
      <c r="I5348" t="s">
        <v>8489</v>
      </c>
      <c r="J5348" t="str">
        <f>MID(Tabla1[[#This Row],[HORA2]],1,2)</f>
        <v>21</v>
      </c>
      <c r="K5348" t="s">
        <v>19</v>
      </c>
      <c r="L5348" t="s">
        <v>35</v>
      </c>
      <c r="M5348" t="s">
        <v>14867</v>
      </c>
      <c r="N5348" t="s">
        <v>22</v>
      </c>
      <c r="O5348">
        <v>3.45</v>
      </c>
      <c r="P53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0.45000000000000018</v>
      </c>
      <c r="Q5348">
        <f>IF(Tabla1[[#This Row],[SERVICIO]]="COMIDA",3,IF(Tabla1[[#This Row],[SERVICIO]]="CONTROLADO",12,IF(Tabla1[[#This Row],[SERVICIO]]="RÁPIDO",3.75,IF(Tabla1[[#This Row],[SERVICIO]]="NORMAL",2.5,))))</f>
        <v>3</v>
      </c>
      <c r="R5348">
        <f>IF(Tabla1[[#This Row],[SERVICIO]]="COMIDA",3.5,IF(Tabla1[[#This Row],[SERVICIO]]="CONTROLADO",8,IF(Tabla1[[#This Row],[SERVICIO]]="RÁPIDO",4.5,IF(Tabla1[[#This Row],[SERVICIO]]="NORMAL",3,))))</f>
        <v>3.5</v>
      </c>
      <c r="S5348">
        <f>IF(Tabla1[[#This Row],[SERVICIO]]="COMIDA",0.75,IF(Tabla1[[#This Row],[SERVICIO]]="CONTROLADO",2.65,IF(Tabla1[[#This Row],[SERVICIO]]="RÁPIDO",0.55,IF(Tabla1[[#This Row],[SERVICIO]]="NORMAL",1.2,))))</f>
        <v>0.75</v>
      </c>
      <c r="T5348" s="2">
        <f>IF(Tabla1[[#This Row],[KILOMETROS ADICIONALES]]=0,Tabla1[[#This Row],[KILOMETROS]]*Tabla1[[#This Row],[COSTO NORMAL]],Tabla1[[#This Row],[COSTO NORMAL]]*Tabla1[[#This Row],[KILOMETROS HASTA]])</f>
        <v>10.5</v>
      </c>
      <c r="U5348" s="2">
        <f>Tabla1[[#This Row],[KILOMETROS ADICIONALES]]*Tabla1[[#This Row],[COSTO ADICIONAL]]</f>
        <v>0.33750000000000013</v>
      </c>
      <c r="V5348">
        <v>225.84</v>
      </c>
      <c r="W5348" s="2">
        <f>Tabla1[[#This Row],[COSTO NORMAL2]]+Tabla1[[#This Row],[COSTO ADICIONAL2]]</f>
        <v>10.8375</v>
      </c>
    </row>
    <row r="5349" spans="1:23" x14ac:dyDescent="0.25">
      <c r="A5349" t="s">
        <v>128</v>
      </c>
      <c r="B5349" t="s">
        <v>8490</v>
      </c>
      <c r="C5349" t="s">
        <v>14440</v>
      </c>
      <c r="E5349" t="s">
        <v>14845</v>
      </c>
      <c r="F5349" t="s">
        <v>76</v>
      </c>
      <c r="G5349" t="s">
        <v>15</v>
      </c>
      <c r="H5349" t="s">
        <v>128</v>
      </c>
      <c r="I5349" t="s">
        <v>8491</v>
      </c>
      <c r="J5349" t="str">
        <f>MID(Tabla1[[#This Row],[HORA2]],1,2)</f>
        <v>22</v>
      </c>
      <c r="K5349" t="s">
        <v>43</v>
      </c>
      <c r="L5349" t="s">
        <v>49</v>
      </c>
      <c r="M5349" t="s">
        <v>14867</v>
      </c>
      <c r="N5349" t="s">
        <v>22</v>
      </c>
      <c r="O5349">
        <v>18.3</v>
      </c>
      <c r="P53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14.55</v>
      </c>
      <c r="Q5349">
        <f>IF(Tabla1[[#This Row],[SERVICIO]]="COMIDA",3,IF(Tabla1[[#This Row],[SERVICIO]]="CONTROLADO",12,IF(Tabla1[[#This Row],[SERVICIO]]="RÁPIDO",3.75,IF(Tabla1[[#This Row],[SERVICIO]]="NORMAL",2.5,))))</f>
        <v>3.75</v>
      </c>
      <c r="R5349">
        <f>IF(Tabla1[[#This Row],[SERVICIO]]="COMIDA",3.5,IF(Tabla1[[#This Row],[SERVICIO]]="CONTROLADO",8,IF(Tabla1[[#This Row],[SERVICIO]]="RÁPIDO",4.5,IF(Tabla1[[#This Row],[SERVICIO]]="NORMAL",3,))))</f>
        <v>4.5</v>
      </c>
      <c r="S53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49" s="2">
        <f>IF(Tabla1[[#This Row],[KILOMETROS ADICIONALES]]=0,Tabla1[[#This Row],[KILOMETROS]]*Tabla1[[#This Row],[COSTO NORMAL]],Tabla1[[#This Row],[COSTO NORMAL]]*Tabla1[[#This Row],[KILOMETROS HASTA]])</f>
        <v>16.875</v>
      </c>
      <c r="U5349" s="2">
        <f>Tabla1[[#This Row],[KILOMETROS ADICIONALES]]*Tabla1[[#This Row],[COSTO ADICIONAL]]</f>
        <v>8.0025000000000013</v>
      </c>
      <c r="V5349">
        <v>134.87</v>
      </c>
      <c r="W5349" s="2">
        <f>Tabla1[[#This Row],[COSTO NORMAL2]]+Tabla1[[#This Row],[COSTO ADICIONAL2]]</f>
        <v>24.877500000000001</v>
      </c>
    </row>
    <row r="5350" spans="1:23" x14ac:dyDescent="0.25">
      <c r="A5350" t="s">
        <v>128</v>
      </c>
      <c r="B5350" t="s">
        <v>8492</v>
      </c>
      <c r="C5350" t="s">
        <v>14441</v>
      </c>
      <c r="E5350" t="s">
        <v>14845</v>
      </c>
      <c r="F5350" t="s">
        <v>76</v>
      </c>
      <c r="G5350" t="s">
        <v>15</v>
      </c>
      <c r="H5350" t="s">
        <v>128</v>
      </c>
      <c r="I5350" t="s">
        <v>8493</v>
      </c>
      <c r="J5350" t="str">
        <f>MID(Tabla1[[#This Row],[HORA2]],1,2)</f>
        <v>22</v>
      </c>
      <c r="K5350" t="s">
        <v>43</v>
      </c>
      <c r="L5350" t="s">
        <v>57</v>
      </c>
      <c r="M5350" t="s">
        <v>14867</v>
      </c>
      <c r="N5350" t="s">
        <v>22</v>
      </c>
      <c r="O5350">
        <v>5.0199999999999996</v>
      </c>
      <c r="P53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1.2699999999999996</v>
      </c>
      <c r="Q5350">
        <f>IF(Tabla1[[#This Row],[SERVICIO]]="COMIDA",3,IF(Tabla1[[#This Row],[SERVICIO]]="CONTROLADO",12,IF(Tabla1[[#This Row],[SERVICIO]]="RÁPIDO",3.75,IF(Tabla1[[#This Row],[SERVICIO]]="NORMAL",2.5,))))</f>
        <v>3.75</v>
      </c>
      <c r="R5350">
        <f>IF(Tabla1[[#This Row],[SERVICIO]]="COMIDA",3.5,IF(Tabla1[[#This Row],[SERVICIO]]="CONTROLADO",8,IF(Tabla1[[#This Row],[SERVICIO]]="RÁPIDO",4.5,IF(Tabla1[[#This Row],[SERVICIO]]="NORMAL",3,))))</f>
        <v>4.5</v>
      </c>
      <c r="S53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0" s="2">
        <f>IF(Tabla1[[#This Row],[KILOMETROS ADICIONALES]]=0,Tabla1[[#This Row],[KILOMETROS]]*Tabla1[[#This Row],[COSTO NORMAL]],Tabla1[[#This Row],[COSTO NORMAL]]*Tabla1[[#This Row],[KILOMETROS HASTA]])</f>
        <v>16.875</v>
      </c>
      <c r="U5350" s="2">
        <f>Tabla1[[#This Row],[KILOMETROS ADICIONALES]]*Tabla1[[#This Row],[COSTO ADICIONAL]]</f>
        <v>0.69849999999999979</v>
      </c>
      <c r="V5350">
        <v>28.67</v>
      </c>
      <c r="W5350" s="2">
        <f>Tabla1[[#This Row],[COSTO NORMAL2]]+Tabla1[[#This Row],[COSTO ADICIONAL2]]</f>
        <v>17.573499999999999</v>
      </c>
    </row>
    <row r="5351" spans="1:23" x14ac:dyDescent="0.25">
      <c r="A5351" t="s">
        <v>128</v>
      </c>
      <c r="B5351" t="s">
        <v>8494</v>
      </c>
      <c r="C5351" t="s">
        <v>14442</v>
      </c>
      <c r="E5351" t="s">
        <v>14845</v>
      </c>
      <c r="F5351" t="s">
        <v>76</v>
      </c>
      <c r="G5351" t="s">
        <v>15</v>
      </c>
      <c r="H5351" t="s">
        <v>128</v>
      </c>
      <c r="I5351" t="s">
        <v>8495</v>
      </c>
      <c r="J5351" t="str">
        <f>MID(Tabla1[[#This Row],[HORA2]],1,2)</f>
        <v>22</v>
      </c>
      <c r="K5351" t="s">
        <v>43</v>
      </c>
      <c r="L5351" t="s">
        <v>78</v>
      </c>
      <c r="M5351" t="s">
        <v>14867</v>
      </c>
      <c r="N5351" t="s">
        <v>22</v>
      </c>
      <c r="O5351">
        <v>5.63</v>
      </c>
      <c r="P53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1.88</v>
      </c>
      <c r="Q5351">
        <f>IF(Tabla1[[#This Row],[SERVICIO]]="COMIDA",3,IF(Tabla1[[#This Row],[SERVICIO]]="CONTROLADO",12,IF(Tabla1[[#This Row],[SERVICIO]]="RÁPIDO",3.75,IF(Tabla1[[#This Row],[SERVICIO]]="NORMAL",2.5,))))</f>
        <v>3.75</v>
      </c>
      <c r="R5351">
        <f>IF(Tabla1[[#This Row],[SERVICIO]]="COMIDA",3.5,IF(Tabla1[[#This Row],[SERVICIO]]="CONTROLADO",8,IF(Tabla1[[#This Row],[SERVICIO]]="RÁPIDO",4.5,IF(Tabla1[[#This Row],[SERVICIO]]="NORMAL",3,))))</f>
        <v>4.5</v>
      </c>
      <c r="S53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1" s="2">
        <f>IF(Tabla1[[#This Row],[KILOMETROS ADICIONALES]]=0,Tabla1[[#This Row],[KILOMETROS]]*Tabla1[[#This Row],[COSTO NORMAL]],Tabla1[[#This Row],[COSTO NORMAL]]*Tabla1[[#This Row],[KILOMETROS HASTA]])</f>
        <v>16.875</v>
      </c>
      <c r="U5351" s="2">
        <f>Tabla1[[#This Row],[KILOMETROS ADICIONALES]]*Tabla1[[#This Row],[COSTO ADICIONAL]]</f>
        <v>1.034</v>
      </c>
      <c r="V5351">
        <v>157.13</v>
      </c>
      <c r="W5351" s="2">
        <f>Tabla1[[#This Row],[COSTO NORMAL2]]+Tabla1[[#This Row],[COSTO ADICIONAL2]]</f>
        <v>17.908999999999999</v>
      </c>
    </row>
    <row r="5352" spans="1:23" x14ac:dyDescent="0.25">
      <c r="A5352" t="s">
        <v>128</v>
      </c>
      <c r="B5352" t="s">
        <v>8496</v>
      </c>
      <c r="C5352" t="s">
        <v>14443</v>
      </c>
      <c r="D5352" t="s">
        <v>13</v>
      </c>
      <c r="E5352" t="s">
        <v>14845</v>
      </c>
      <c r="F5352" t="s">
        <v>14</v>
      </c>
      <c r="G5352" t="s">
        <v>15</v>
      </c>
      <c r="H5352" t="s">
        <v>2675</v>
      </c>
      <c r="I5352" t="s">
        <v>8497</v>
      </c>
      <c r="J5352" t="str">
        <f>MID(Tabla1[[#This Row],[HORA2]],1,2)</f>
        <v>14</v>
      </c>
      <c r="K5352" t="s">
        <v>53</v>
      </c>
      <c r="L5352" t="s">
        <v>31</v>
      </c>
      <c r="M5352" t="s">
        <v>14867</v>
      </c>
      <c r="N5352" t="s">
        <v>22</v>
      </c>
      <c r="O5352">
        <v>3.7199999999999998</v>
      </c>
      <c r="P53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52">
        <f>IF(Tabla1[[#This Row],[SERVICIO]]="COMIDA",3,IF(Tabla1[[#This Row],[SERVICIO]]="CONTROLADO",12,IF(Tabla1[[#This Row],[SERVICIO]]="RÁPIDO",3.75,IF(Tabla1[[#This Row],[SERVICIO]]="NORMAL",2.5,))))</f>
        <v>3.75</v>
      </c>
      <c r="R5352">
        <f>IF(Tabla1[[#This Row],[SERVICIO]]="COMIDA",3.5,IF(Tabla1[[#This Row],[SERVICIO]]="CONTROLADO",8,IF(Tabla1[[#This Row],[SERVICIO]]="RÁPIDO",4.5,IF(Tabla1[[#This Row],[SERVICIO]]="NORMAL",3,))))</f>
        <v>4.5</v>
      </c>
      <c r="S53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2" s="2">
        <f>IF(Tabla1[[#This Row],[KILOMETROS ADICIONALES]]=0,Tabla1[[#This Row],[KILOMETROS]]*Tabla1[[#This Row],[COSTO NORMAL]],Tabla1[[#This Row],[COSTO NORMAL]]*Tabla1[[#This Row],[KILOMETROS HASTA]])</f>
        <v>16.739999999999998</v>
      </c>
      <c r="U5352" s="2">
        <f>Tabla1[[#This Row],[KILOMETROS ADICIONALES]]*Tabla1[[#This Row],[COSTO ADICIONAL]]</f>
        <v>0</v>
      </c>
      <c r="V5352">
        <v>62.05</v>
      </c>
      <c r="W5352" s="2">
        <f>Tabla1[[#This Row],[COSTO NORMAL2]]+Tabla1[[#This Row],[COSTO ADICIONAL2]]</f>
        <v>16.739999999999998</v>
      </c>
    </row>
    <row r="5353" spans="1:23" x14ac:dyDescent="0.25">
      <c r="A5353" t="s">
        <v>128</v>
      </c>
      <c r="B5353" t="s">
        <v>8498</v>
      </c>
      <c r="C5353" t="s">
        <v>14444</v>
      </c>
      <c r="D5353" t="s">
        <v>13</v>
      </c>
      <c r="E5353" t="s">
        <v>14845</v>
      </c>
      <c r="F5353" t="s">
        <v>14</v>
      </c>
      <c r="G5353" t="s">
        <v>15</v>
      </c>
      <c r="H5353" t="s">
        <v>2675</v>
      </c>
      <c r="I5353" t="s">
        <v>8499</v>
      </c>
      <c r="J5353" t="str">
        <f>MID(Tabla1[[#This Row],[HORA2]],1,2)</f>
        <v>11</v>
      </c>
      <c r="K5353" t="s">
        <v>53</v>
      </c>
      <c r="L5353" t="s">
        <v>19</v>
      </c>
      <c r="M5353" t="s">
        <v>14867</v>
      </c>
      <c r="N5353" t="s">
        <v>22</v>
      </c>
      <c r="O5353">
        <v>10.130000000000001</v>
      </c>
      <c r="P53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6.3800000000000008</v>
      </c>
      <c r="Q5353">
        <f>IF(Tabla1[[#This Row],[SERVICIO]]="COMIDA",3,IF(Tabla1[[#This Row],[SERVICIO]]="CONTROLADO",12,IF(Tabla1[[#This Row],[SERVICIO]]="RÁPIDO",3.75,IF(Tabla1[[#This Row],[SERVICIO]]="NORMAL",2.5,))))</f>
        <v>3.75</v>
      </c>
      <c r="R5353">
        <f>IF(Tabla1[[#This Row],[SERVICIO]]="COMIDA",3.5,IF(Tabla1[[#This Row],[SERVICIO]]="CONTROLADO",8,IF(Tabla1[[#This Row],[SERVICIO]]="RÁPIDO",4.5,IF(Tabla1[[#This Row],[SERVICIO]]="NORMAL",3,))))</f>
        <v>4.5</v>
      </c>
      <c r="S53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3" s="2">
        <f>IF(Tabla1[[#This Row],[KILOMETROS ADICIONALES]]=0,Tabla1[[#This Row],[KILOMETROS]]*Tabla1[[#This Row],[COSTO NORMAL]],Tabla1[[#This Row],[COSTO NORMAL]]*Tabla1[[#This Row],[KILOMETROS HASTA]])</f>
        <v>16.875</v>
      </c>
      <c r="U5353" s="2">
        <f>Tabla1[[#This Row],[KILOMETROS ADICIONALES]]*Tabla1[[#This Row],[COSTO ADICIONAL]]</f>
        <v>3.5090000000000008</v>
      </c>
      <c r="V5353">
        <v>4.04</v>
      </c>
      <c r="W5353" s="2">
        <f>Tabla1[[#This Row],[COSTO NORMAL2]]+Tabla1[[#This Row],[COSTO ADICIONAL2]]</f>
        <v>20.384</v>
      </c>
    </row>
    <row r="5354" spans="1:23" x14ac:dyDescent="0.25">
      <c r="A5354" t="s">
        <v>128</v>
      </c>
      <c r="B5354" t="s">
        <v>8500</v>
      </c>
      <c r="C5354" t="s">
        <v>14445</v>
      </c>
      <c r="D5354" t="s">
        <v>13</v>
      </c>
      <c r="E5354" t="s">
        <v>14845</v>
      </c>
      <c r="F5354" t="s">
        <v>14</v>
      </c>
      <c r="G5354" t="s">
        <v>15</v>
      </c>
      <c r="H5354" t="s">
        <v>2675</v>
      </c>
      <c r="I5354" t="s">
        <v>8501</v>
      </c>
      <c r="J5354" t="str">
        <f>MID(Tabla1[[#This Row],[HORA2]],1,2)</f>
        <v>08</v>
      </c>
      <c r="K5354" t="s">
        <v>35</v>
      </c>
      <c r="L5354" t="s">
        <v>19</v>
      </c>
      <c r="M5354" t="s">
        <v>14867</v>
      </c>
      <c r="N5354" t="s">
        <v>22</v>
      </c>
      <c r="O5354">
        <v>4.49</v>
      </c>
      <c r="P53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0.74000000000000021</v>
      </c>
      <c r="Q5354">
        <f>IF(Tabla1[[#This Row],[SERVICIO]]="COMIDA",3,IF(Tabla1[[#This Row],[SERVICIO]]="CONTROLADO",12,IF(Tabla1[[#This Row],[SERVICIO]]="RÁPIDO",3.75,IF(Tabla1[[#This Row],[SERVICIO]]="NORMAL",2.5,))))</f>
        <v>3.75</v>
      </c>
      <c r="R5354">
        <f>IF(Tabla1[[#This Row],[SERVICIO]]="COMIDA",3.5,IF(Tabla1[[#This Row],[SERVICIO]]="CONTROLADO",8,IF(Tabla1[[#This Row],[SERVICIO]]="RÁPIDO",4.5,IF(Tabla1[[#This Row],[SERVICIO]]="NORMAL",3,))))</f>
        <v>4.5</v>
      </c>
      <c r="S53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4" s="2">
        <f>IF(Tabla1[[#This Row],[KILOMETROS ADICIONALES]]=0,Tabla1[[#This Row],[KILOMETROS]]*Tabla1[[#This Row],[COSTO NORMAL]],Tabla1[[#This Row],[COSTO NORMAL]]*Tabla1[[#This Row],[KILOMETROS HASTA]])</f>
        <v>16.875</v>
      </c>
      <c r="U5354" s="2">
        <f>Tabla1[[#This Row],[KILOMETROS ADICIONALES]]*Tabla1[[#This Row],[COSTO ADICIONAL]]</f>
        <v>0.40700000000000014</v>
      </c>
      <c r="V5354">
        <v>200.2</v>
      </c>
      <c r="W5354" s="2">
        <f>Tabla1[[#This Row],[COSTO NORMAL2]]+Tabla1[[#This Row],[COSTO ADICIONAL2]]</f>
        <v>17.282</v>
      </c>
    </row>
    <row r="5355" spans="1:23" x14ac:dyDescent="0.25">
      <c r="A5355" t="s">
        <v>128</v>
      </c>
      <c r="B5355" t="s">
        <v>8502</v>
      </c>
      <c r="C5355" t="s">
        <v>14446</v>
      </c>
      <c r="D5355" t="s">
        <v>13</v>
      </c>
      <c r="E5355" t="s">
        <v>14845</v>
      </c>
      <c r="F5355" t="s">
        <v>14</v>
      </c>
      <c r="G5355" t="s">
        <v>69</v>
      </c>
      <c r="H5355" t="s">
        <v>2675</v>
      </c>
      <c r="I5355" t="s">
        <v>8503</v>
      </c>
      <c r="J5355" t="str">
        <f>MID(Tabla1[[#This Row],[HORA2]],1,2)</f>
        <v>10</v>
      </c>
      <c r="K5355" t="s">
        <v>43</v>
      </c>
      <c r="L5355" t="s">
        <v>31</v>
      </c>
      <c r="M5355" t="s">
        <v>14867</v>
      </c>
      <c r="N5355" t="s">
        <v>22</v>
      </c>
      <c r="O5355">
        <v>12.33</v>
      </c>
      <c r="P53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8.58</v>
      </c>
      <c r="Q5355">
        <f>IF(Tabla1[[#This Row],[SERVICIO]]="COMIDA",3,IF(Tabla1[[#This Row],[SERVICIO]]="CONTROLADO",12,IF(Tabla1[[#This Row],[SERVICIO]]="RÁPIDO",3.75,IF(Tabla1[[#This Row],[SERVICIO]]="NORMAL",2.5,))))</f>
        <v>3.75</v>
      </c>
      <c r="R5355">
        <f>IF(Tabla1[[#This Row],[SERVICIO]]="COMIDA",3.5,IF(Tabla1[[#This Row],[SERVICIO]]="CONTROLADO",8,IF(Tabla1[[#This Row],[SERVICIO]]="RÁPIDO",4.5,IF(Tabla1[[#This Row],[SERVICIO]]="NORMAL",3,))))</f>
        <v>4.5</v>
      </c>
      <c r="S53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5" s="2">
        <f>IF(Tabla1[[#This Row],[KILOMETROS ADICIONALES]]=0,Tabla1[[#This Row],[KILOMETROS]]*Tabla1[[#This Row],[COSTO NORMAL]],Tabla1[[#This Row],[COSTO NORMAL]]*Tabla1[[#This Row],[KILOMETROS HASTA]])</f>
        <v>16.875</v>
      </c>
      <c r="U5355" s="2">
        <f>Tabla1[[#This Row],[KILOMETROS ADICIONALES]]*Tabla1[[#This Row],[COSTO ADICIONAL]]</f>
        <v>4.7190000000000003</v>
      </c>
      <c r="V5355">
        <v>84.15</v>
      </c>
      <c r="W5355" s="2">
        <f>Tabla1[[#This Row],[COSTO NORMAL2]]+Tabla1[[#This Row],[COSTO ADICIONAL2]]</f>
        <v>21.594000000000001</v>
      </c>
    </row>
    <row r="5356" spans="1:23" x14ac:dyDescent="0.25">
      <c r="A5356" t="s">
        <v>128</v>
      </c>
      <c r="B5356" t="s">
        <v>8504</v>
      </c>
      <c r="C5356" t="s">
        <v>14447</v>
      </c>
      <c r="D5356" t="s">
        <v>13</v>
      </c>
      <c r="E5356" t="s">
        <v>14845</v>
      </c>
      <c r="F5356" t="s">
        <v>14</v>
      </c>
      <c r="G5356" t="s">
        <v>15</v>
      </c>
      <c r="H5356" t="s">
        <v>2675</v>
      </c>
      <c r="I5356" t="s">
        <v>8505</v>
      </c>
      <c r="J5356" t="str">
        <f>MID(Tabla1[[#This Row],[HORA2]],1,2)</f>
        <v>09</v>
      </c>
      <c r="K5356" t="s">
        <v>35</v>
      </c>
      <c r="L5356" t="s">
        <v>115</v>
      </c>
      <c r="M5356" t="s">
        <v>14867</v>
      </c>
      <c r="N5356" t="s">
        <v>22</v>
      </c>
      <c r="O5356">
        <v>1.46</v>
      </c>
      <c r="P53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56">
        <f>IF(Tabla1[[#This Row],[SERVICIO]]="COMIDA",3,IF(Tabla1[[#This Row],[SERVICIO]]="CONTROLADO",12,IF(Tabla1[[#This Row],[SERVICIO]]="RÁPIDO",3.75,IF(Tabla1[[#This Row],[SERVICIO]]="NORMAL",2.5,))))</f>
        <v>3.75</v>
      </c>
      <c r="R5356">
        <f>IF(Tabla1[[#This Row],[SERVICIO]]="COMIDA",3.5,IF(Tabla1[[#This Row],[SERVICIO]]="CONTROLADO",8,IF(Tabla1[[#This Row],[SERVICIO]]="RÁPIDO",4.5,IF(Tabla1[[#This Row],[SERVICIO]]="NORMAL",3,))))</f>
        <v>4.5</v>
      </c>
      <c r="S53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356" s="2">
        <f>IF(Tabla1[[#This Row],[KILOMETROS ADICIONALES]]=0,Tabla1[[#This Row],[KILOMETROS]]*Tabla1[[#This Row],[COSTO NORMAL]],Tabla1[[#This Row],[COSTO NORMAL]]*Tabla1[[#This Row],[KILOMETROS HASTA]])</f>
        <v>6.57</v>
      </c>
      <c r="U5356" s="2">
        <f>Tabla1[[#This Row],[KILOMETROS ADICIONALES]]*Tabla1[[#This Row],[COSTO ADICIONAL]]</f>
        <v>0</v>
      </c>
      <c r="V5356">
        <v>230.12</v>
      </c>
      <c r="W5356" s="2">
        <f>Tabla1[[#This Row],[COSTO NORMAL2]]+Tabla1[[#This Row],[COSTO ADICIONAL2]]</f>
        <v>6.57</v>
      </c>
    </row>
    <row r="5357" spans="1:23" x14ac:dyDescent="0.25">
      <c r="A5357" t="s">
        <v>128</v>
      </c>
      <c r="B5357" t="s">
        <v>8506</v>
      </c>
      <c r="C5357" t="s">
        <v>14448</v>
      </c>
      <c r="D5357" t="s">
        <v>13</v>
      </c>
      <c r="E5357" t="s">
        <v>14844</v>
      </c>
      <c r="F5357" t="s">
        <v>295</v>
      </c>
      <c r="G5357" t="s">
        <v>15</v>
      </c>
      <c r="H5357" t="s">
        <v>2675</v>
      </c>
      <c r="I5357" t="s">
        <v>2099</v>
      </c>
      <c r="J5357" t="str">
        <f>MID(Tabla1[[#This Row],[HORA2]],1,2)</f>
        <v>10</v>
      </c>
      <c r="K5357" t="s">
        <v>20</v>
      </c>
      <c r="L5357" t="s">
        <v>20</v>
      </c>
      <c r="M5357" t="s">
        <v>14867</v>
      </c>
      <c r="N5357" t="s">
        <v>22</v>
      </c>
      <c r="O5357">
        <v>11.46</v>
      </c>
      <c r="P53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8.9600000000000009</v>
      </c>
      <c r="Q5357">
        <f>IF(Tabla1[[#This Row],[SERVICIO]]="COMIDA",3,IF(Tabla1[[#This Row],[SERVICIO]]="CONTROLADO",12,IF(Tabla1[[#This Row],[SERVICIO]]="RÁPIDO",3.75,IF(Tabla1[[#This Row],[SERVICIO]]="NORMAL",2.5,))))</f>
        <v>2.5</v>
      </c>
      <c r="R5357">
        <f>IF(Tabla1[[#This Row],[SERVICIO]]="COMIDA",3.5,IF(Tabla1[[#This Row],[SERVICIO]]="CONTROLADO",8,IF(Tabla1[[#This Row],[SERVICIO]]="RÁPIDO",4.5,IF(Tabla1[[#This Row],[SERVICIO]]="NORMAL",3,))))</f>
        <v>3</v>
      </c>
      <c r="S5357">
        <f>IF(Tabla1[[#This Row],[SERVICIO]]="COMIDA",0.75,IF(Tabla1[[#This Row],[SERVICIO]]="CONTROLADO",2.65,IF(Tabla1[[#This Row],[SERVICIO]]="RÁPIDO",0.55,IF(Tabla1[[#This Row],[SERVICIO]]="NORMAL",1.2,))))</f>
        <v>1.2</v>
      </c>
      <c r="T5357" s="2">
        <f>IF(Tabla1[[#This Row],[KILOMETROS ADICIONALES]]=0,Tabla1[[#This Row],[KILOMETROS]]*Tabla1[[#This Row],[COSTO NORMAL]],Tabla1[[#This Row],[COSTO NORMAL]]*Tabla1[[#This Row],[KILOMETROS HASTA]])</f>
        <v>7.5</v>
      </c>
      <c r="U5357" s="2">
        <f>Tabla1[[#This Row],[KILOMETROS ADICIONALES]]*Tabla1[[#This Row],[COSTO ADICIONAL]]</f>
        <v>10.752000000000001</v>
      </c>
      <c r="V5357">
        <v>166.02</v>
      </c>
      <c r="W5357" s="2">
        <f>Tabla1[[#This Row],[COSTO NORMAL2]]+Tabla1[[#This Row],[COSTO ADICIONAL2]]</f>
        <v>18.252000000000002</v>
      </c>
    </row>
    <row r="5358" spans="1:23" x14ac:dyDescent="0.25">
      <c r="A5358" t="s">
        <v>128</v>
      </c>
      <c r="B5358" t="s">
        <v>8507</v>
      </c>
      <c r="C5358" t="s">
        <v>14449</v>
      </c>
      <c r="D5358" t="s">
        <v>13</v>
      </c>
      <c r="E5358" t="s">
        <v>14844</v>
      </c>
      <c r="F5358" t="s">
        <v>295</v>
      </c>
      <c r="G5358" t="s">
        <v>15</v>
      </c>
      <c r="H5358" t="s">
        <v>2675</v>
      </c>
      <c r="I5358" t="s">
        <v>8508</v>
      </c>
      <c r="J5358" t="str">
        <f>MID(Tabla1[[#This Row],[HORA2]],1,2)</f>
        <v>13</v>
      </c>
      <c r="K5358" t="s">
        <v>90</v>
      </c>
      <c r="L5358" t="s">
        <v>20</v>
      </c>
      <c r="M5358" t="s">
        <v>14867</v>
      </c>
      <c r="N5358" t="s">
        <v>22</v>
      </c>
      <c r="O5358">
        <v>17.850000000000001</v>
      </c>
      <c r="P53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15.350000000000001</v>
      </c>
      <c r="Q5358">
        <f>IF(Tabla1[[#This Row],[SERVICIO]]="COMIDA",3,IF(Tabla1[[#This Row],[SERVICIO]]="CONTROLADO",12,IF(Tabla1[[#This Row],[SERVICIO]]="RÁPIDO",3.75,IF(Tabla1[[#This Row],[SERVICIO]]="NORMAL",2.5,))))</f>
        <v>2.5</v>
      </c>
      <c r="R5358">
        <f>IF(Tabla1[[#This Row],[SERVICIO]]="COMIDA",3.5,IF(Tabla1[[#This Row],[SERVICIO]]="CONTROLADO",8,IF(Tabla1[[#This Row],[SERVICIO]]="RÁPIDO",4.5,IF(Tabla1[[#This Row],[SERVICIO]]="NORMAL",3,))))</f>
        <v>3</v>
      </c>
      <c r="S5358">
        <f>IF(Tabla1[[#This Row],[SERVICIO]]="COMIDA",0.75,IF(Tabla1[[#This Row],[SERVICIO]]="CONTROLADO",2.65,IF(Tabla1[[#This Row],[SERVICIO]]="RÁPIDO",0.55,IF(Tabla1[[#This Row],[SERVICIO]]="NORMAL",1.2,))))</f>
        <v>1.2</v>
      </c>
      <c r="T5358" s="2">
        <f>IF(Tabla1[[#This Row],[KILOMETROS ADICIONALES]]=0,Tabla1[[#This Row],[KILOMETROS]]*Tabla1[[#This Row],[COSTO NORMAL]],Tabla1[[#This Row],[COSTO NORMAL]]*Tabla1[[#This Row],[KILOMETROS HASTA]])</f>
        <v>7.5</v>
      </c>
      <c r="U5358" s="2">
        <f>Tabla1[[#This Row],[KILOMETROS ADICIONALES]]*Tabla1[[#This Row],[COSTO ADICIONAL]]</f>
        <v>18.420000000000002</v>
      </c>
      <c r="V5358">
        <v>11.49</v>
      </c>
      <c r="W5358" s="2">
        <f>Tabla1[[#This Row],[COSTO NORMAL2]]+Tabla1[[#This Row],[COSTO ADICIONAL2]]</f>
        <v>25.92</v>
      </c>
    </row>
    <row r="5359" spans="1:23" x14ac:dyDescent="0.25">
      <c r="A5359" t="s">
        <v>2675</v>
      </c>
      <c r="B5359" t="s">
        <v>8509</v>
      </c>
      <c r="C5359" t="s">
        <v>14450</v>
      </c>
      <c r="D5359" t="s">
        <v>13</v>
      </c>
      <c r="E5359" t="s">
        <v>14846</v>
      </c>
      <c r="F5359" t="s">
        <v>14</v>
      </c>
      <c r="G5359" t="s">
        <v>15</v>
      </c>
      <c r="H5359" t="s">
        <v>2675</v>
      </c>
      <c r="I5359" t="s">
        <v>8510</v>
      </c>
      <c r="J5359" t="str">
        <f>MID(Tabla1[[#This Row],[HORA2]],1,2)</f>
        <v>12</v>
      </c>
      <c r="K5359" t="s">
        <v>43</v>
      </c>
      <c r="L5359" t="s">
        <v>20</v>
      </c>
      <c r="M5359" t="s">
        <v>14867</v>
      </c>
      <c r="N5359" t="s">
        <v>22</v>
      </c>
      <c r="O5359">
        <v>2.23</v>
      </c>
      <c r="P53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59">
        <f>IF(Tabla1[[#This Row],[SERVICIO]]="COMIDA",3,IF(Tabla1[[#This Row],[SERVICIO]]="CONTROLADO",12,IF(Tabla1[[#This Row],[SERVICIO]]="RÁPIDO",3.75,IF(Tabla1[[#This Row],[SERVICIO]]="NORMAL",2.5,))))</f>
        <v>12</v>
      </c>
      <c r="R5359">
        <f>IF(Tabla1[[#This Row],[SERVICIO]]="COMIDA",3.5,IF(Tabla1[[#This Row],[SERVICIO]]="CONTROLADO",8,IF(Tabla1[[#This Row],[SERVICIO]]="RÁPIDO",4.5,IF(Tabla1[[#This Row],[SERVICIO]]="NORMAL",3,))))</f>
        <v>8</v>
      </c>
      <c r="S5359">
        <f>IF(Tabla1[[#This Row],[SERVICIO]]="COMIDA",0.75,IF(Tabla1[[#This Row],[SERVICIO]]="CONTROLADO",2.65,IF(Tabla1[[#This Row],[SERVICIO]]="RÁPIDO",0.55,IF(Tabla1[[#This Row],[SERVICIO]]="NORMAL",1.2,))))</f>
        <v>2.65</v>
      </c>
      <c r="T5359" s="2">
        <f>IF(Tabla1[[#This Row],[KILOMETROS ADICIONALES]]=0,Tabla1[[#This Row],[KILOMETROS]]*Tabla1[[#This Row],[COSTO NORMAL]],Tabla1[[#This Row],[COSTO NORMAL]]*Tabla1[[#This Row],[KILOMETROS HASTA]])</f>
        <v>17.84</v>
      </c>
      <c r="U5359" s="2">
        <f>Tabla1[[#This Row],[KILOMETROS ADICIONALES]]*Tabla1[[#This Row],[COSTO ADICIONAL]]</f>
        <v>0</v>
      </c>
      <c r="V5359">
        <v>32.950000000000003</v>
      </c>
      <c r="W5359" s="2">
        <f>Tabla1[[#This Row],[COSTO NORMAL2]]+Tabla1[[#This Row],[COSTO ADICIONAL2]]</f>
        <v>17.84</v>
      </c>
    </row>
    <row r="5360" spans="1:23" x14ac:dyDescent="0.25">
      <c r="A5360" t="s">
        <v>2675</v>
      </c>
      <c r="B5360" t="s">
        <v>8511</v>
      </c>
      <c r="C5360" t="s">
        <v>14451</v>
      </c>
      <c r="D5360" t="s">
        <v>75</v>
      </c>
      <c r="E5360" t="s">
        <v>14844</v>
      </c>
      <c r="F5360" t="s">
        <v>14</v>
      </c>
      <c r="G5360" t="s">
        <v>15</v>
      </c>
      <c r="H5360" t="s">
        <v>2675</v>
      </c>
      <c r="I5360" t="s">
        <v>8512</v>
      </c>
      <c r="J5360" t="str">
        <f>MID(Tabla1[[#This Row],[HORA2]],1,2)</f>
        <v>13</v>
      </c>
      <c r="K5360" t="s">
        <v>78</v>
      </c>
      <c r="L5360" t="s">
        <v>20</v>
      </c>
      <c r="M5360" t="s">
        <v>14867</v>
      </c>
      <c r="N5360" t="s">
        <v>22</v>
      </c>
      <c r="O5360">
        <v>8.1999999999999993</v>
      </c>
      <c r="P53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5.6999999999999993</v>
      </c>
      <c r="Q5360">
        <f>IF(Tabla1[[#This Row],[SERVICIO]]="COMIDA",3,IF(Tabla1[[#This Row],[SERVICIO]]="CONTROLADO",12,IF(Tabla1[[#This Row],[SERVICIO]]="RÁPIDO",3.75,IF(Tabla1[[#This Row],[SERVICIO]]="NORMAL",2.5,))))</f>
        <v>2.5</v>
      </c>
      <c r="R5360">
        <f>IF(Tabla1[[#This Row],[SERVICIO]]="COMIDA",3.5,IF(Tabla1[[#This Row],[SERVICIO]]="CONTROLADO",8,IF(Tabla1[[#This Row],[SERVICIO]]="RÁPIDO",4.5,IF(Tabla1[[#This Row],[SERVICIO]]="NORMAL",3,))))</f>
        <v>3</v>
      </c>
      <c r="S5360">
        <f>IF(Tabla1[[#This Row],[SERVICIO]]="COMIDA",0.75,IF(Tabla1[[#This Row],[SERVICIO]]="CONTROLADO",2.65,IF(Tabla1[[#This Row],[SERVICIO]]="RÁPIDO",0.55,IF(Tabla1[[#This Row],[SERVICIO]]="NORMAL",1.2,))))</f>
        <v>1.2</v>
      </c>
      <c r="T5360" s="2">
        <f>IF(Tabla1[[#This Row],[KILOMETROS ADICIONALES]]=0,Tabla1[[#This Row],[KILOMETROS]]*Tabla1[[#This Row],[COSTO NORMAL]],Tabla1[[#This Row],[COSTO NORMAL]]*Tabla1[[#This Row],[KILOMETROS HASTA]])</f>
        <v>7.5</v>
      </c>
      <c r="U5360" s="2">
        <f>Tabla1[[#This Row],[KILOMETROS ADICIONALES]]*Tabla1[[#This Row],[COSTO ADICIONAL]]</f>
        <v>6.839999999999999</v>
      </c>
      <c r="V5360">
        <v>91.61</v>
      </c>
      <c r="W5360" s="2">
        <f>Tabla1[[#This Row],[COSTO NORMAL2]]+Tabla1[[#This Row],[COSTO ADICIONAL2]]</f>
        <v>14.34</v>
      </c>
    </row>
    <row r="5361" spans="1:23" x14ac:dyDescent="0.25">
      <c r="A5361" t="s">
        <v>2675</v>
      </c>
      <c r="B5361" t="s">
        <v>8513</v>
      </c>
      <c r="C5361" t="s">
        <v>14452</v>
      </c>
      <c r="D5361" t="s">
        <v>13</v>
      </c>
      <c r="E5361" t="s">
        <v>14846</v>
      </c>
      <c r="F5361" t="s">
        <v>76</v>
      </c>
      <c r="G5361" t="s">
        <v>15</v>
      </c>
      <c r="H5361" t="s">
        <v>2675</v>
      </c>
      <c r="I5361" t="s">
        <v>8514</v>
      </c>
      <c r="J5361" t="str">
        <f>MID(Tabla1[[#This Row],[HORA2]],1,2)</f>
        <v>16</v>
      </c>
      <c r="K5361" t="s">
        <v>102</v>
      </c>
      <c r="L5361" t="s">
        <v>65</v>
      </c>
      <c r="M5361" t="s">
        <v>14867</v>
      </c>
      <c r="N5361" t="s">
        <v>22</v>
      </c>
      <c r="O5361">
        <v>6.41</v>
      </c>
      <c r="P53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61">
        <f>IF(Tabla1[[#This Row],[SERVICIO]]="COMIDA",3,IF(Tabla1[[#This Row],[SERVICIO]]="CONTROLADO",12,IF(Tabla1[[#This Row],[SERVICIO]]="RÁPIDO",3.75,IF(Tabla1[[#This Row],[SERVICIO]]="NORMAL",2.5,))))</f>
        <v>12</v>
      </c>
      <c r="R5361">
        <f>IF(Tabla1[[#This Row],[SERVICIO]]="COMIDA",3.5,IF(Tabla1[[#This Row],[SERVICIO]]="CONTROLADO",8,IF(Tabla1[[#This Row],[SERVICIO]]="RÁPIDO",4.5,IF(Tabla1[[#This Row],[SERVICIO]]="NORMAL",3,))))</f>
        <v>8</v>
      </c>
      <c r="S5361">
        <f>IF(Tabla1[[#This Row],[SERVICIO]]="COMIDA",0.75,IF(Tabla1[[#This Row],[SERVICIO]]="CONTROLADO",2.65,IF(Tabla1[[#This Row],[SERVICIO]]="RÁPIDO",0.55,IF(Tabla1[[#This Row],[SERVICIO]]="NORMAL",1.2,))))</f>
        <v>2.65</v>
      </c>
      <c r="T5361" s="2">
        <f>IF(Tabla1[[#This Row],[KILOMETROS ADICIONALES]]=0,Tabla1[[#This Row],[KILOMETROS]]*Tabla1[[#This Row],[COSTO NORMAL]],Tabla1[[#This Row],[COSTO NORMAL]]*Tabla1[[#This Row],[KILOMETROS HASTA]])</f>
        <v>51.28</v>
      </c>
      <c r="U5361" s="2">
        <f>Tabla1[[#This Row],[KILOMETROS ADICIONALES]]*Tabla1[[#This Row],[COSTO ADICIONAL]]</f>
        <v>0</v>
      </c>
      <c r="V5361">
        <v>121.22</v>
      </c>
      <c r="W5361" s="2">
        <f>Tabla1[[#This Row],[COSTO NORMAL2]]+Tabla1[[#This Row],[COSTO ADICIONAL2]]</f>
        <v>51.28</v>
      </c>
    </row>
    <row r="5362" spans="1:23" x14ac:dyDescent="0.25">
      <c r="A5362" t="s">
        <v>2675</v>
      </c>
      <c r="B5362" t="s">
        <v>8515</v>
      </c>
      <c r="C5362" t="s">
        <v>14453</v>
      </c>
      <c r="D5362" t="s">
        <v>13</v>
      </c>
      <c r="E5362" t="s">
        <v>14844</v>
      </c>
      <c r="F5362" t="s">
        <v>14</v>
      </c>
      <c r="G5362" t="s">
        <v>15</v>
      </c>
      <c r="H5362" t="s">
        <v>2675</v>
      </c>
      <c r="I5362" t="s">
        <v>8516</v>
      </c>
      <c r="J5362" t="str">
        <f>MID(Tabla1[[#This Row],[HORA2]],1,2)</f>
        <v>12</v>
      </c>
      <c r="K5362" t="s">
        <v>78</v>
      </c>
      <c r="L5362" t="s">
        <v>57</v>
      </c>
      <c r="M5362" t="s">
        <v>14867</v>
      </c>
      <c r="N5362" t="s">
        <v>22</v>
      </c>
      <c r="O5362">
        <v>6.63</v>
      </c>
      <c r="P53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4.13</v>
      </c>
      <c r="Q5362">
        <f>IF(Tabla1[[#This Row],[SERVICIO]]="COMIDA",3,IF(Tabla1[[#This Row],[SERVICIO]]="CONTROLADO",12,IF(Tabla1[[#This Row],[SERVICIO]]="RÁPIDO",3.75,IF(Tabla1[[#This Row],[SERVICIO]]="NORMAL",2.5,))))</f>
        <v>2.5</v>
      </c>
      <c r="R5362">
        <f>IF(Tabla1[[#This Row],[SERVICIO]]="COMIDA",3.5,IF(Tabla1[[#This Row],[SERVICIO]]="CONTROLADO",8,IF(Tabla1[[#This Row],[SERVICIO]]="RÁPIDO",4.5,IF(Tabla1[[#This Row],[SERVICIO]]="NORMAL",3,))))</f>
        <v>3</v>
      </c>
      <c r="S5362">
        <f>IF(Tabla1[[#This Row],[SERVICIO]]="COMIDA",0.75,IF(Tabla1[[#This Row],[SERVICIO]]="CONTROLADO",2.65,IF(Tabla1[[#This Row],[SERVICIO]]="RÁPIDO",0.55,IF(Tabla1[[#This Row],[SERVICIO]]="NORMAL",1.2,))))</f>
        <v>1.2</v>
      </c>
      <c r="T5362" s="2">
        <f>IF(Tabla1[[#This Row],[KILOMETROS ADICIONALES]]=0,Tabla1[[#This Row],[KILOMETROS]]*Tabla1[[#This Row],[COSTO NORMAL]],Tabla1[[#This Row],[COSTO NORMAL]]*Tabla1[[#This Row],[KILOMETROS HASTA]])</f>
        <v>7.5</v>
      </c>
      <c r="U5362" s="2">
        <f>Tabla1[[#This Row],[KILOMETROS ADICIONALES]]*Tabla1[[#This Row],[COSTO ADICIONAL]]</f>
        <v>4.9559999999999995</v>
      </c>
      <c r="V5362">
        <v>63.9</v>
      </c>
      <c r="W5362" s="2">
        <f>Tabla1[[#This Row],[COSTO NORMAL2]]+Tabla1[[#This Row],[COSTO ADICIONAL2]]</f>
        <v>12.456</v>
      </c>
    </row>
    <row r="5363" spans="1:23" x14ac:dyDescent="0.25">
      <c r="A5363" t="s">
        <v>2675</v>
      </c>
      <c r="B5363" t="s">
        <v>8515</v>
      </c>
      <c r="C5363" t="s">
        <v>14454</v>
      </c>
      <c r="D5363" t="s">
        <v>75</v>
      </c>
      <c r="E5363" t="s">
        <v>14844</v>
      </c>
      <c r="F5363" t="s">
        <v>14</v>
      </c>
      <c r="G5363" t="s">
        <v>15</v>
      </c>
      <c r="H5363" t="s">
        <v>2675</v>
      </c>
      <c r="I5363" t="s">
        <v>6735</v>
      </c>
      <c r="J5363" t="str">
        <f>MID(Tabla1[[#This Row],[HORA2]],1,2)</f>
        <v>13</v>
      </c>
      <c r="K5363" t="s">
        <v>78</v>
      </c>
      <c r="L5363" t="s">
        <v>20</v>
      </c>
      <c r="M5363" t="s">
        <v>14867</v>
      </c>
      <c r="N5363" t="s">
        <v>22</v>
      </c>
      <c r="O5363">
        <v>1.1200000000000001</v>
      </c>
      <c r="P53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63">
        <f>IF(Tabla1[[#This Row],[SERVICIO]]="COMIDA",3,IF(Tabla1[[#This Row],[SERVICIO]]="CONTROLADO",12,IF(Tabla1[[#This Row],[SERVICIO]]="RÁPIDO",3.75,IF(Tabla1[[#This Row],[SERVICIO]]="NORMAL",2.5,))))</f>
        <v>2.5</v>
      </c>
      <c r="R5363">
        <f>IF(Tabla1[[#This Row],[SERVICIO]]="COMIDA",3.5,IF(Tabla1[[#This Row],[SERVICIO]]="CONTROLADO",8,IF(Tabla1[[#This Row],[SERVICIO]]="RÁPIDO",4.5,IF(Tabla1[[#This Row],[SERVICIO]]="NORMAL",3,))))</f>
        <v>3</v>
      </c>
      <c r="S5363">
        <f>IF(Tabla1[[#This Row],[SERVICIO]]="COMIDA",0.75,IF(Tabla1[[#This Row],[SERVICIO]]="CONTROLADO",2.65,IF(Tabla1[[#This Row],[SERVICIO]]="RÁPIDO",0.55,IF(Tabla1[[#This Row],[SERVICIO]]="NORMAL",1.2,))))</f>
        <v>1.2</v>
      </c>
      <c r="T5363" s="2">
        <f>IF(Tabla1[[#This Row],[KILOMETROS ADICIONALES]]=0,Tabla1[[#This Row],[KILOMETROS]]*Tabla1[[#This Row],[COSTO NORMAL]],Tabla1[[#This Row],[COSTO NORMAL]]*Tabla1[[#This Row],[KILOMETROS HASTA]])</f>
        <v>3.3600000000000003</v>
      </c>
      <c r="U5363" s="2">
        <f>Tabla1[[#This Row],[KILOMETROS ADICIONALES]]*Tabla1[[#This Row],[COSTO ADICIONAL]]</f>
        <v>0</v>
      </c>
      <c r="V5363">
        <v>55.4</v>
      </c>
      <c r="W5363" s="2">
        <f>Tabla1[[#This Row],[COSTO NORMAL2]]+Tabla1[[#This Row],[COSTO ADICIONAL2]]</f>
        <v>3.3600000000000003</v>
      </c>
    </row>
    <row r="5364" spans="1:23" x14ac:dyDescent="0.25">
      <c r="A5364" t="s">
        <v>2675</v>
      </c>
      <c r="B5364" t="s">
        <v>8517</v>
      </c>
      <c r="C5364" t="s">
        <v>14455</v>
      </c>
      <c r="D5364" t="s">
        <v>75</v>
      </c>
      <c r="E5364" t="s">
        <v>14844</v>
      </c>
      <c r="F5364" t="s">
        <v>76</v>
      </c>
      <c r="G5364" t="s">
        <v>15</v>
      </c>
      <c r="H5364" t="s">
        <v>2675</v>
      </c>
      <c r="I5364" t="s">
        <v>8518</v>
      </c>
      <c r="J5364" t="str">
        <f>MID(Tabla1[[#This Row],[HORA2]],1,2)</f>
        <v>11</v>
      </c>
      <c r="K5364" t="s">
        <v>43</v>
      </c>
      <c r="L5364" t="s">
        <v>20</v>
      </c>
      <c r="M5364" t="s">
        <v>14867</v>
      </c>
      <c r="N5364" t="s">
        <v>22</v>
      </c>
      <c r="O5364">
        <v>17.5</v>
      </c>
      <c r="P53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</v>
      </c>
      <c r="Q5364">
        <f>IF(Tabla1[[#This Row],[SERVICIO]]="COMIDA",3,IF(Tabla1[[#This Row],[SERVICIO]]="CONTROLADO",12,IF(Tabla1[[#This Row],[SERVICIO]]="RÁPIDO",3.75,IF(Tabla1[[#This Row],[SERVICIO]]="NORMAL",2.5,))))</f>
        <v>2.5</v>
      </c>
      <c r="R5364">
        <f>IF(Tabla1[[#This Row],[SERVICIO]]="COMIDA",3.5,IF(Tabla1[[#This Row],[SERVICIO]]="CONTROLADO",8,IF(Tabla1[[#This Row],[SERVICIO]]="RÁPIDO",4.5,IF(Tabla1[[#This Row],[SERVICIO]]="NORMAL",3,))))</f>
        <v>3</v>
      </c>
      <c r="S5364">
        <f>IF(Tabla1[[#This Row],[SERVICIO]]="COMIDA",0.75,IF(Tabla1[[#This Row],[SERVICIO]]="CONTROLADO",2.65,IF(Tabla1[[#This Row],[SERVICIO]]="RÁPIDO",0.55,IF(Tabla1[[#This Row],[SERVICIO]]="NORMAL",1.2,))))</f>
        <v>1.2</v>
      </c>
      <c r="T5364" s="2">
        <f>IF(Tabla1[[#This Row],[KILOMETROS ADICIONALES]]=0,Tabla1[[#This Row],[KILOMETROS]]*Tabla1[[#This Row],[COSTO NORMAL]],Tabla1[[#This Row],[COSTO NORMAL]]*Tabla1[[#This Row],[KILOMETROS HASTA]])</f>
        <v>7.5</v>
      </c>
      <c r="U5364" s="2">
        <f>Tabla1[[#This Row],[KILOMETROS ADICIONALES]]*Tabla1[[#This Row],[COSTO ADICIONAL]]</f>
        <v>18</v>
      </c>
      <c r="V5364">
        <v>1.63</v>
      </c>
      <c r="W5364" s="2">
        <f>Tabla1[[#This Row],[COSTO NORMAL2]]+Tabla1[[#This Row],[COSTO ADICIONAL2]]</f>
        <v>25.5</v>
      </c>
    </row>
    <row r="5365" spans="1:23" x14ac:dyDescent="0.25">
      <c r="A5365" t="s">
        <v>2675</v>
      </c>
      <c r="B5365" t="s">
        <v>8517</v>
      </c>
      <c r="C5365" t="s">
        <v>14456</v>
      </c>
      <c r="D5365" t="s">
        <v>75</v>
      </c>
      <c r="E5365" t="s">
        <v>14844</v>
      </c>
      <c r="F5365" t="s">
        <v>76</v>
      </c>
      <c r="G5365" t="s">
        <v>15</v>
      </c>
      <c r="H5365" t="s">
        <v>2675</v>
      </c>
      <c r="I5365" t="s">
        <v>8519</v>
      </c>
      <c r="J5365" t="str">
        <f>MID(Tabla1[[#This Row],[HORA2]],1,2)</f>
        <v>10</v>
      </c>
      <c r="K5365" t="s">
        <v>43</v>
      </c>
      <c r="L5365" t="s">
        <v>20</v>
      </c>
      <c r="M5365" t="s">
        <v>14867</v>
      </c>
      <c r="N5365" t="s">
        <v>22</v>
      </c>
      <c r="O5365">
        <v>14.08</v>
      </c>
      <c r="P53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11.58</v>
      </c>
      <c r="Q5365">
        <f>IF(Tabla1[[#This Row],[SERVICIO]]="COMIDA",3,IF(Tabla1[[#This Row],[SERVICIO]]="CONTROLADO",12,IF(Tabla1[[#This Row],[SERVICIO]]="RÁPIDO",3.75,IF(Tabla1[[#This Row],[SERVICIO]]="NORMAL",2.5,))))</f>
        <v>2.5</v>
      </c>
      <c r="R5365">
        <f>IF(Tabla1[[#This Row],[SERVICIO]]="COMIDA",3.5,IF(Tabla1[[#This Row],[SERVICIO]]="CONTROLADO",8,IF(Tabla1[[#This Row],[SERVICIO]]="RÁPIDO",4.5,IF(Tabla1[[#This Row],[SERVICIO]]="NORMAL",3,))))</f>
        <v>3</v>
      </c>
      <c r="S5365">
        <f>IF(Tabla1[[#This Row],[SERVICIO]]="COMIDA",0.75,IF(Tabla1[[#This Row],[SERVICIO]]="CONTROLADO",2.65,IF(Tabla1[[#This Row],[SERVICIO]]="RÁPIDO",0.55,IF(Tabla1[[#This Row],[SERVICIO]]="NORMAL",1.2,))))</f>
        <v>1.2</v>
      </c>
      <c r="T5365" s="2">
        <f>IF(Tabla1[[#This Row],[KILOMETROS ADICIONALES]]=0,Tabla1[[#This Row],[KILOMETROS]]*Tabla1[[#This Row],[COSTO NORMAL]],Tabla1[[#This Row],[COSTO NORMAL]]*Tabla1[[#This Row],[KILOMETROS HASTA]])</f>
        <v>7.5</v>
      </c>
      <c r="U5365" s="2">
        <f>Tabla1[[#This Row],[KILOMETROS ADICIONALES]]*Tabla1[[#This Row],[COSTO ADICIONAL]]</f>
        <v>13.895999999999999</v>
      </c>
      <c r="V5365">
        <v>240.74</v>
      </c>
      <c r="W5365" s="2">
        <f>Tabla1[[#This Row],[COSTO NORMAL2]]+Tabla1[[#This Row],[COSTO ADICIONAL2]]</f>
        <v>21.396000000000001</v>
      </c>
    </row>
    <row r="5366" spans="1:23" x14ac:dyDescent="0.25">
      <c r="A5366" t="s">
        <v>2675</v>
      </c>
      <c r="B5366" t="s">
        <v>8517</v>
      </c>
      <c r="C5366" t="s">
        <v>14457</v>
      </c>
      <c r="D5366" t="s">
        <v>75</v>
      </c>
      <c r="E5366" t="s">
        <v>14844</v>
      </c>
      <c r="F5366" t="s">
        <v>76</v>
      </c>
      <c r="G5366" t="s">
        <v>15</v>
      </c>
      <c r="H5366" t="s">
        <v>2675</v>
      </c>
      <c r="I5366" t="s">
        <v>1292</v>
      </c>
      <c r="J5366" t="str">
        <f>MID(Tabla1[[#This Row],[HORA2]],1,2)</f>
        <v>11</v>
      </c>
      <c r="K5366" t="s">
        <v>43</v>
      </c>
      <c r="L5366" t="s">
        <v>20</v>
      </c>
      <c r="M5366" t="s">
        <v>14867</v>
      </c>
      <c r="N5366" t="s">
        <v>22</v>
      </c>
      <c r="O5366">
        <v>3.12</v>
      </c>
      <c r="P53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0.62000000000000011</v>
      </c>
      <c r="Q5366">
        <f>IF(Tabla1[[#This Row],[SERVICIO]]="COMIDA",3,IF(Tabla1[[#This Row],[SERVICIO]]="CONTROLADO",12,IF(Tabla1[[#This Row],[SERVICIO]]="RÁPIDO",3.75,IF(Tabla1[[#This Row],[SERVICIO]]="NORMAL",2.5,))))</f>
        <v>2.5</v>
      </c>
      <c r="R5366">
        <f>IF(Tabla1[[#This Row],[SERVICIO]]="COMIDA",3.5,IF(Tabla1[[#This Row],[SERVICIO]]="CONTROLADO",8,IF(Tabla1[[#This Row],[SERVICIO]]="RÁPIDO",4.5,IF(Tabla1[[#This Row],[SERVICIO]]="NORMAL",3,))))</f>
        <v>3</v>
      </c>
      <c r="S5366">
        <f>IF(Tabla1[[#This Row],[SERVICIO]]="COMIDA",0.75,IF(Tabla1[[#This Row],[SERVICIO]]="CONTROLADO",2.65,IF(Tabla1[[#This Row],[SERVICIO]]="RÁPIDO",0.55,IF(Tabla1[[#This Row],[SERVICIO]]="NORMAL",1.2,))))</f>
        <v>1.2</v>
      </c>
      <c r="T5366" s="2">
        <f>IF(Tabla1[[#This Row],[KILOMETROS ADICIONALES]]=0,Tabla1[[#This Row],[KILOMETROS]]*Tabla1[[#This Row],[COSTO NORMAL]],Tabla1[[#This Row],[COSTO NORMAL]]*Tabla1[[#This Row],[KILOMETROS HASTA]])</f>
        <v>7.5</v>
      </c>
      <c r="U5366" s="2">
        <f>Tabla1[[#This Row],[KILOMETROS ADICIONALES]]*Tabla1[[#This Row],[COSTO ADICIONAL]]</f>
        <v>0.74400000000000011</v>
      </c>
      <c r="V5366">
        <v>95.98</v>
      </c>
      <c r="W5366" s="2">
        <f>Tabla1[[#This Row],[COSTO NORMAL2]]+Tabla1[[#This Row],[COSTO ADICIONAL2]]</f>
        <v>8.2439999999999998</v>
      </c>
    </row>
    <row r="5367" spans="1:23" x14ac:dyDescent="0.25">
      <c r="A5367" t="s">
        <v>2675</v>
      </c>
      <c r="B5367" t="s">
        <v>8517</v>
      </c>
      <c r="C5367" t="s">
        <v>14458</v>
      </c>
      <c r="D5367" t="s">
        <v>75</v>
      </c>
      <c r="E5367" t="s">
        <v>14844</v>
      </c>
      <c r="F5367" t="s">
        <v>76</v>
      </c>
      <c r="G5367" t="s">
        <v>69</v>
      </c>
      <c r="H5367" t="s">
        <v>2675</v>
      </c>
      <c r="I5367" t="s">
        <v>8520</v>
      </c>
      <c r="J5367" t="str">
        <f>MID(Tabla1[[#This Row],[HORA2]],1,2)</f>
        <v>09</v>
      </c>
      <c r="K5367" t="s">
        <v>43</v>
      </c>
      <c r="L5367" t="s">
        <v>20</v>
      </c>
      <c r="M5367" t="s">
        <v>14867</v>
      </c>
      <c r="N5367" t="s">
        <v>22</v>
      </c>
      <c r="O5367">
        <v>4.4800000000000004</v>
      </c>
      <c r="P53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1.9800000000000004</v>
      </c>
      <c r="Q5367">
        <f>IF(Tabla1[[#This Row],[SERVICIO]]="COMIDA",3,IF(Tabla1[[#This Row],[SERVICIO]]="CONTROLADO",12,IF(Tabla1[[#This Row],[SERVICIO]]="RÁPIDO",3.75,IF(Tabla1[[#This Row],[SERVICIO]]="NORMAL",2.5,))))</f>
        <v>2.5</v>
      </c>
      <c r="R5367">
        <f>IF(Tabla1[[#This Row],[SERVICIO]]="COMIDA",3.5,IF(Tabla1[[#This Row],[SERVICIO]]="CONTROLADO",8,IF(Tabla1[[#This Row],[SERVICIO]]="RÁPIDO",4.5,IF(Tabla1[[#This Row],[SERVICIO]]="NORMAL",3,))))</f>
        <v>3</v>
      </c>
      <c r="S5367">
        <f>IF(Tabla1[[#This Row],[SERVICIO]]="COMIDA",0.75,IF(Tabla1[[#This Row],[SERVICIO]]="CONTROLADO",2.65,IF(Tabla1[[#This Row],[SERVICIO]]="RÁPIDO",0.55,IF(Tabla1[[#This Row],[SERVICIO]]="NORMAL",1.2,))))</f>
        <v>1.2</v>
      </c>
      <c r="T5367" s="2">
        <f>IF(Tabla1[[#This Row],[KILOMETROS ADICIONALES]]=0,Tabla1[[#This Row],[KILOMETROS]]*Tabla1[[#This Row],[COSTO NORMAL]],Tabla1[[#This Row],[COSTO NORMAL]]*Tabla1[[#This Row],[KILOMETROS HASTA]])</f>
        <v>7.5</v>
      </c>
      <c r="U5367" s="2">
        <f>Tabla1[[#This Row],[KILOMETROS ADICIONALES]]*Tabla1[[#This Row],[COSTO ADICIONAL]]</f>
        <v>2.3760000000000003</v>
      </c>
      <c r="V5367">
        <v>125.44</v>
      </c>
      <c r="W5367" s="2">
        <f>Tabla1[[#This Row],[COSTO NORMAL2]]+Tabla1[[#This Row],[COSTO ADICIONAL2]]</f>
        <v>9.8760000000000012</v>
      </c>
    </row>
    <row r="5368" spans="1:23" x14ac:dyDescent="0.25">
      <c r="A5368" t="s">
        <v>2675</v>
      </c>
      <c r="B5368" t="s">
        <v>8521</v>
      </c>
      <c r="C5368" t="s">
        <v>14459</v>
      </c>
      <c r="D5368" t="s">
        <v>75</v>
      </c>
      <c r="E5368" t="s">
        <v>14844</v>
      </c>
      <c r="F5368" t="s">
        <v>14</v>
      </c>
      <c r="G5368" t="s">
        <v>15</v>
      </c>
      <c r="H5368" t="s">
        <v>2675</v>
      </c>
      <c r="I5368" t="s">
        <v>8522</v>
      </c>
      <c r="J5368" t="str">
        <f>MID(Tabla1[[#This Row],[HORA2]],1,2)</f>
        <v>11</v>
      </c>
      <c r="K5368" t="s">
        <v>43</v>
      </c>
      <c r="L5368" t="s">
        <v>115</v>
      </c>
      <c r="M5368" t="s">
        <v>14867</v>
      </c>
      <c r="N5368" t="s">
        <v>22</v>
      </c>
      <c r="O5368">
        <v>5.01</v>
      </c>
      <c r="P53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2.5099999999999998</v>
      </c>
      <c r="Q5368">
        <f>IF(Tabla1[[#This Row],[SERVICIO]]="COMIDA",3,IF(Tabla1[[#This Row],[SERVICIO]]="CONTROLADO",12,IF(Tabla1[[#This Row],[SERVICIO]]="RÁPIDO",3.75,IF(Tabla1[[#This Row],[SERVICIO]]="NORMAL",2.5,))))</f>
        <v>2.5</v>
      </c>
      <c r="R5368">
        <f>IF(Tabla1[[#This Row],[SERVICIO]]="COMIDA",3.5,IF(Tabla1[[#This Row],[SERVICIO]]="CONTROLADO",8,IF(Tabla1[[#This Row],[SERVICIO]]="RÁPIDO",4.5,IF(Tabla1[[#This Row],[SERVICIO]]="NORMAL",3,))))</f>
        <v>3</v>
      </c>
      <c r="S5368">
        <f>IF(Tabla1[[#This Row],[SERVICIO]]="COMIDA",0.75,IF(Tabla1[[#This Row],[SERVICIO]]="CONTROLADO",2.65,IF(Tabla1[[#This Row],[SERVICIO]]="RÁPIDO",0.55,IF(Tabla1[[#This Row],[SERVICIO]]="NORMAL",1.2,))))</f>
        <v>1.2</v>
      </c>
      <c r="T5368" s="2">
        <f>IF(Tabla1[[#This Row],[KILOMETROS ADICIONALES]]=0,Tabla1[[#This Row],[KILOMETROS]]*Tabla1[[#This Row],[COSTO NORMAL]],Tabla1[[#This Row],[COSTO NORMAL]]*Tabla1[[#This Row],[KILOMETROS HASTA]])</f>
        <v>7.5</v>
      </c>
      <c r="U5368" s="2">
        <f>Tabla1[[#This Row],[KILOMETROS ADICIONALES]]*Tabla1[[#This Row],[COSTO ADICIONAL]]</f>
        <v>3.0119999999999996</v>
      </c>
      <c r="V5368">
        <v>231.98</v>
      </c>
      <c r="W5368" s="2">
        <f>Tabla1[[#This Row],[COSTO NORMAL2]]+Tabla1[[#This Row],[COSTO ADICIONAL2]]</f>
        <v>10.512</v>
      </c>
    </row>
    <row r="5369" spans="1:23" x14ac:dyDescent="0.25">
      <c r="A5369" t="s">
        <v>2675</v>
      </c>
      <c r="B5369" t="s">
        <v>8521</v>
      </c>
      <c r="C5369" t="s">
        <v>14460</v>
      </c>
      <c r="D5369" t="s">
        <v>75</v>
      </c>
      <c r="E5369" t="s">
        <v>14844</v>
      </c>
      <c r="F5369" t="s">
        <v>14</v>
      </c>
      <c r="G5369" t="s">
        <v>15</v>
      </c>
      <c r="H5369" t="s">
        <v>2675</v>
      </c>
      <c r="I5369" t="s">
        <v>4202</v>
      </c>
      <c r="J5369" t="str">
        <f>MID(Tabla1[[#This Row],[HORA2]],1,2)</f>
        <v>11</v>
      </c>
      <c r="K5369" t="s">
        <v>43</v>
      </c>
      <c r="L5369" t="s">
        <v>115</v>
      </c>
      <c r="M5369" t="s">
        <v>14867</v>
      </c>
      <c r="N5369" t="s">
        <v>22</v>
      </c>
      <c r="O5369">
        <v>8.1300000000000008</v>
      </c>
      <c r="P53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5.6300000000000008</v>
      </c>
      <c r="Q5369">
        <f>IF(Tabla1[[#This Row],[SERVICIO]]="COMIDA",3,IF(Tabla1[[#This Row],[SERVICIO]]="CONTROLADO",12,IF(Tabla1[[#This Row],[SERVICIO]]="RÁPIDO",3.75,IF(Tabla1[[#This Row],[SERVICIO]]="NORMAL",2.5,))))</f>
        <v>2.5</v>
      </c>
      <c r="R5369">
        <f>IF(Tabla1[[#This Row],[SERVICIO]]="COMIDA",3.5,IF(Tabla1[[#This Row],[SERVICIO]]="CONTROLADO",8,IF(Tabla1[[#This Row],[SERVICIO]]="RÁPIDO",4.5,IF(Tabla1[[#This Row],[SERVICIO]]="NORMAL",3,))))</f>
        <v>3</v>
      </c>
      <c r="S5369">
        <f>IF(Tabla1[[#This Row],[SERVICIO]]="COMIDA",0.75,IF(Tabla1[[#This Row],[SERVICIO]]="CONTROLADO",2.65,IF(Tabla1[[#This Row],[SERVICIO]]="RÁPIDO",0.55,IF(Tabla1[[#This Row],[SERVICIO]]="NORMAL",1.2,))))</f>
        <v>1.2</v>
      </c>
      <c r="T5369" s="2">
        <f>IF(Tabla1[[#This Row],[KILOMETROS ADICIONALES]]=0,Tabla1[[#This Row],[KILOMETROS]]*Tabla1[[#This Row],[COSTO NORMAL]],Tabla1[[#This Row],[COSTO NORMAL]]*Tabla1[[#This Row],[KILOMETROS HASTA]])</f>
        <v>7.5</v>
      </c>
      <c r="U5369" s="2">
        <f>Tabla1[[#This Row],[KILOMETROS ADICIONALES]]*Tabla1[[#This Row],[COSTO ADICIONAL]]</f>
        <v>6.7560000000000011</v>
      </c>
      <c r="V5369">
        <v>115.69</v>
      </c>
      <c r="W5369" s="2">
        <f>Tabla1[[#This Row],[COSTO NORMAL2]]+Tabla1[[#This Row],[COSTO ADICIONAL2]]</f>
        <v>14.256</v>
      </c>
    </row>
    <row r="5370" spans="1:23" x14ac:dyDescent="0.25">
      <c r="A5370" t="s">
        <v>2675</v>
      </c>
      <c r="B5370" t="s">
        <v>8521</v>
      </c>
      <c r="C5370" t="s">
        <v>14461</v>
      </c>
      <c r="D5370" t="s">
        <v>75</v>
      </c>
      <c r="E5370" t="s">
        <v>14844</v>
      </c>
      <c r="F5370" t="s">
        <v>14</v>
      </c>
      <c r="G5370" t="s">
        <v>69</v>
      </c>
      <c r="H5370" t="s">
        <v>2675</v>
      </c>
      <c r="I5370" t="s">
        <v>8523</v>
      </c>
      <c r="J5370" t="str">
        <f>MID(Tabla1[[#This Row],[HORA2]],1,2)</f>
        <v>12</v>
      </c>
      <c r="K5370" t="s">
        <v>43</v>
      </c>
      <c r="L5370" t="s">
        <v>115</v>
      </c>
      <c r="M5370" t="s">
        <v>14867</v>
      </c>
      <c r="N5370" t="s">
        <v>22</v>
      </c>
      <c r="O5370">
        <v>3.69</v>
      </c>
      <c r="P53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1.19</v>
      </c>
      <c r="Q5370">
        <f>IF(Tabla1[[#This Row],[SERVICIO]]="COMIDA",3,IF(Tabla1[[#This Row],[SERVICIO]]="CONTROLADO",12,IF(Tabla1[[#This Row],[SERVICIO]]="RÁPIDO",3.75,IF(Tabla1[[#This Row],[SERVICIO]]="NORMAL",2.5,))))</f>
        <v>2.5</v>
      </c>
      <c r="R5370">
        <f>IF(Tabla1[[#This Row],[SERVICIO]]="COMIDA",3.5,IF(Tabla1[[#This Row],[SERVICIO]]="CONTROLADO",8,IF(Tabla1[[#This Row],[SERVICIO]]="RÁPIDO",4.5,IF(Tabla1[[#This Row],[SERVICIO]]="NORMAL",3,))))</f>
        <v>3</v>
      </c>
      <c r="S5370">
        <f>IF(Tabla1[[#This Row],[SERVICIO]]="COMIDA",0.75,IF(Tabla1[[#This Row],[SERVICIO]]="CONTROLADO",2.65,IF(Tabla1[[#This Row],[SERVICIO]]="RÁPIDO",0.55,IF(Tabla1[[#This Row],[SERVICIO]]="NORMAL",1.2,))))</f>
        <v>1.2</v>
      </c>
      <c r="T5370" s="2">
        <f>IF(Tabla1[[#This Row],[KILOMETROS ADICIONALES]]=0,Tabla1[[#This Row],[KILOMETROS]]*Tabla1[[#This Row],[COSTO NORMAL]],Tabla1[[#This Row],[COSTO NORMAL]]*Tabla1[[#This Row],[KILOMETROS HASTA]])</f>
        <v>7.5</v>
      </c>
      <c r="U5370" s="2">
        <f>Tabla1[[#This Row],[KILOMETROS ADICIONALES]]*Tabla1[[#This Row],[COSTO ADICIONAL]]</f>
        <v>1.4279999999999999</v>
      </c>
      <c r="V5370">
        <v>198.17</v>
      </c>
      <c r="W5370" s="2">
        <f>Tabla1[[#This Row],[COSTO NORMAL2]]+Tabla1[[#This Row],[COSTO ADICIONAL2]]</f>
        <v>8.9280000000000008</v>
      </c>
    </row>
    <row r="5371" spans="1:23" x14ac:dyDescent="0.25">
      <c r="A5371" t="s">
        <v>2675</v>
      </c>
      <c r="B5371" t="s">
        <v>8521</v>
      </c>
      <c r="C5371" t="s">
        <v>14462</v>
      </c>
      <c r="D5371" t="s">
        <v>75</v>
      </c>
      <c r="E5371" t="s">
        <v>14844</v>
      </c>
      <c r="F5371" t="s">
        <v>14</v>
      </c>
      <c r="G5371" t="s">
        <v>15</v>
      </c>
      <c r="H5371" t="s">
        <v>2675</v>
      </c>
      <c r="I5371" t="s">
        <v>8524</v>
      </c>
      <c r="J5371" t="str">
        <f>MID(Tabla1[[#This Row],[HORA2]],1,2)</f>
        <v>10</v>
      </c>
      <c r="K5371" t="s">
        <v>43</v>
      </c>
      <c r="L5371" t="s">
        <v>92</v>
      </c>
      <c r="M5371" t="s">
        <v>14867</v>
      </c>
      <c r="N5371" t="s">
        <v>22</v>
      </c>
      <c r="O5371">
        <v>14.64</v>
      </c>
      <c r="P53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12.14</v>
      </c>
      <c r="Q5371">
        <f>IF(Tabla1[[#This Row],[SERVICIO]]="COMIDA",3,IF(Tabla1[[#This Row],[SERVICIO]]="CONTROLADO",12,IF(Tabla1[[#This Row],[SERVICIO]]="RÁPIDO",3.75,IF(Tabla1[[#This Row],[SERVICIO]]="NORMAL",2.5,))))</f>
        <v>2.5</v>
      </c>
      <c r="R5371">
        <f>IF(Tabla1[[#This Row],[SERVICIO]]="COMIDA",3.5,IF(Tabla1[[#This Row],[SERVICIO]]="CONTROLADO",8,IF(Tabla1[[#This Row],[SERVICIO]]="RÁPIDO",4.5,IF(Tabla1[[#This Row],[SERVICIO]]="NORMAL",3,))))</f>
        <v>3</v>
      </c>
      <c r="S5371">
        <f>IF(Tabla1[[#This Row],[SERVICIO]]="COMIDA",0.75,IF(Tabla1[[#This Row],[SERVICIO]]="CONTROLADO",2.65,IF(Tabla1[[#This Row],[SERVICIO]]="RÁPIDO",0.55,IF(Tabla1[[#This Row],[SERVICIO]]="NORMAL",1.2,))))</f>
        <v>1.2</v>
      </c>
      <c r="T5371" s="2">
        <f>IF(Tabla1[[#This Row],[KILOMETROS ADICIONALES]]=0,Tabla1[[#This Row],[KILOMETROS]]*Tabla1[[#This Row],[COSTO NORMAL]],Tabla1[[#This Row],[COSTO NORMAL]]*Tabla1[[#This Row],[KILOMETROS HASTA]])</f>
        <v>7.5</v>
      </c>
      <c r="U5371" s="2">
        <f>Tabla1[[#This Row],[KILOMETROS ADICIONALES]]*Tabla1[[#This Row],[COSTO ADICIONAL]]</f>
        <v>14.568</v>
      </c>
      <c r="V5371">
        <v>133.13</v>
      </c>
      <c r="W5371" s="2">
        <f>Tabla1[[#This Row],[COSTO NORMAL2]]+Tabla1[[#This Row],[COSTO ADICIONAL2]]</f>
        <v>22.067999999999998</v>
      </c>
    </row>
    <row r="5372" spans="1:23" x14ac:dyDescent="0.25">
      <c r="A5372" t="s">
        <v>2675</v>
      </c>
      <c r="B5372" t="s">
        <v>8521</v>
      </c>
      <c r="C5372" t="s">
        <v>14463</v>
      </c>
      <c r="D5372" t="s">
        <v>75</v>
      </c>
      <c r="E5372" t="s">
        <v>14844</v>
      </c>
      <c r="F5372" t="s">
        <v>14</v>
      </c>
      <c r="G5372" t="s">
        <v>15</v>
      </c>
      <c r="H5372" t="s">
        <v>2675</v>
      </c>
      <c r="I5372" t="s">
        <v>3133</v>
      </c>
      <c r="J5372" t="str">
        <f>MID(Tabla1[[#This Row],[HORA2]],1,2)</f>
        <v>14</v>
      </c>
      <c r="K5372" t="s">
        <v>43</v>
      </c>
      <c r="L5372" t="s">
        <v>78</v>
      </c>
      <c r="M5372" t="s">
        <v>14867</v>
      </c>
      <c r="N5372" t="s">
        <v>22</v>
      </c>
      <c r="O5372">
        <v>3.91</v>
      </c>
      <c r="P53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1.4100000000000001</v>
      </c>
      <c r="Q5372">
        <f>IF(Tabla1[[#This Row],[SERVICIO]]="COMIDA",3,IF(Tabla1[[#This Row],[SERVICIO]]="CONTROLADO",12,IF(Tabla1[[#This Row],[SERVICIO]]="RÁPIDO",3.75,IF(Tabla1[[#This Row],[SERVICIO]]="NORMAL",2.5,))))</f>
        <v>2.5</v>
      </c>
      <c r="R5372">
        <f>IF(Tabla1[[#This Row],[SERVICIO]]="COMIDA",3.5,IF(Tabla1[[#This Row],[SERVICIO]]="CONTROLADO",8,IF(Tabla1[[#This Row],[SERVICIO]]="RÁPIDO",4.5,IF(Tabla1[[#This Row],[SERVICIO]]="NORMAL",3,))))</f>
        <v>3</v>
      </c>
      <c r="S5372">
        <f>IF(Tabla1[[#This Row],[SERVICIO]]="COMIDA",0.75,IF(Tabla1[[#This Row],[SERVICIO]]="CONTROLADO",2.65,IF(Tabla1[[#This Row],[SERVICIO]]="RÁPIDO",0.55,IF(Tabla1[[#This Row],[SERVICIO]]="NORMAL",1.2,))))</f>
        <v>1.2</v>
      </c>
      <c r="T5372" s="2">
        <f>IF(Tabla1[[#This Row],[KILOMETROS ADICIONALES]]=0,Tabla1[[#This Row],[KILOMETROS]]*Tabla1[[#This Row],[COSTO NORMAL]],Tabla1[[#This Row],[COSTO NORMAL]]*Tabla1[[#This Row],[KILOMETROS HASTA]])</f>
        <v>7.5</v>
      </c>
      <c r="U5372" s="2">
        <f>Tabla1[[#This Row],[KILOMETROS ADICIONALES]]*Tabla1[[#This Row],[COSTO ADICIONAL]]</f>
        <v>1.6920000000000002</v>
      </c>
      <c r="V5372">
        <v>17.63</v>
      </c>
      <c r="W5372" s="2">
        <f>Tabla1[[#This Row],[COSTO NORMAL2]]+Tabla1[[#This Row],[COSTO ADICIONAL2]]</f>
        <v>9.1920000000000002</v>
      </c>
    </row>
    <row r="5373" spans="1:23" x14ac:dyDescent="0.25">
      <c r="A5373" t="s">
        <v>2675</v>
      </c>
      <c r="B5373" t="s">
        <v>8521</v>
      </c>
      <c r="C5373" t="s">
        <v>14464</v>
      </c>
      <c r="D5373" t="s">
        <v>75</v>
      </c>
      <c r="E5373" t="s">
        <v>14844</v>
      </c>
      <c r="F5373" t="s">
        <v>14</v>
      </c>
      <c r="G5373" t="s">
        <v>15</v>
      </c>
      <c r="H5373" t="s">
        <v>2675</v>
      </c>
      <c r="I5373" t="s">
        <v>8525</v>
      </c>
      <c r="J5373" t="str">
        <f>MID(Tabla1[[#This Row],[HORA2]],1,2)</f>
        <v>12</v>
      </c>
      <c r="K5373" t="s">
        <v>43</v>
      </c>
      <c r="L5373" t="s">
        <v>153</v>
      </c>
      <c r="M5373" t="s">
        <v>14867</v>
      </c>
      <c r="N5373" t="s">
        <v>22</v>
      </c>
      <c r="O5373">
        <v>14.88</v>
      </c>
      <c r="P53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12.38</v>
      </c>
      <c r="Q5373">
        <f>IF(Tabla1[[#This Row],[SERVICIO]]="COMIDA",3,IF(Tabla1[[#This Row],[SERVICIO]]="CONTROLADO",12,IF(Tabla1[[#This Row],[SERVICIO]]="RÁPIDO",3.75,IF(Tabla1[[#This Row],[SERVICIO]]="NORMAL",2.5,))))</f>
        <v>2.5</v>
      </c>
      <c r="R5373">
        <f>IF(Tabla1[[#This Row],[SERVICIO]]="COMIDA",3.5,IF(Tabla1[[#This Row],[SERVICIO]]="CONTROLADO",8,IF(Tabla1[[#This Row],[SERVICIO]]="RÁPIDO",4.5,IF(Tabla1[[#This Row],[SERVICIO]]="NORMAL",3,))))</f>
        <v>3</v>
      </c>
      <c r="S5373">
        <f>IF(Tabla1[[#This Row],[SERVICIO]]="COMIDA",0.75,IF(Tabla1[[#This Row],[SERVICIO]]="CONTROLADO",2.65,IF(Tabla1[[#This Row],[SERVICIO]]="RÁPIDO",0.55,IF(Tabla1[[#This Row],[SERVICIO]]="NORMAL",1.2,))))</f>
        <v>1.2</v>
      </c>
      <c r="T5373" s="2">
        <f>IF(Tabla1[[#This Row],[KILOMETROS ADICIONALES]]=0,Tabla1[[#This Row],[KILOMETROS]]*Tabla1[[#This Row],[COSTO NORMAL]],Tabla1[[#This Row],[COSTO NORMAL]]*Tabla1[[#This Row],[KILOMETROS HASTA]])</f>
        <v>7.5</v>
      </c>
      <c r="U5373" s="2">
        <f>Tabla1[[#This Row],[KILOMETROS ADICIONALES]]*Tabla1[[#This Row],[COSTO ADICIONAL]]</f>
        <v>14.856</v>
      </c>
      <c r="V5373">
        <v>212.09</v>
      </c>
      <c r="W5373" s="2">
        <f>Tabla1[[#This Row],[COSTO NORMAL2]]+Tabla1[[#This Row],[COSTO ADICIONAL2]]</f>
        <v>22.356000000000002</v>
      </c>
    </row>
    <row r="5374" spans="1:23" x14ac:dyDescent="0.25">
      <c r="A5374" t="s">
        <v>2675</v>
      </c>
      <c r="B5374" t="s">
        <v>8521</v>
      </c>
      <c r="C5374" t="s">
        <v>14465</v>
      </c>
      <c r="D5374" t="s">
        <v>75</v>
      </c>
      <c r="E5374" t="s">
        <v>14844</v>
      </c>
      <c r="F5374" t="s">
        <v>14</v>
      </c>
      <c r="G5374" t="s">
        <v>15</v>
      </c>
      <c r="H5374" t="s">
        <v>2675</v>
      </c>
      <c r="I5374" t="s">
        <v>8526</v>
      </c>
      <c r="J5374" t="str">
        <f>MID(Tabla1[[#This Row],[HORA2]],1,2)</f>
        <v>14</v>
      </c>
      <c r="K5374" t="s">
        <v>43</v>
      </c>
      <c r="L5374" t="s">
        <v>43</v>
      </c>
      <c r="M5374" t="s">
        <v>14867</v>
      </c>
      <c r="N5374" t="s">
        <v>22</v>
      </c>
      <c r="O5374">
        <v>12.96</v>
      </c>
      <c r="P53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10.46</v>
      </c>
      <c r="Q5374">
        <f>IF(Tabla1[[#This Row],[SERVICIO]]="COMIDA",3,IF(Tabla1[[#This Row],[SERVICIO]]="CONTROLADO",12,IF(Tabla1[[#This Row],[SERVICIO]]="RÁPIDO",3.75,IF(Tabla1[[#This Row],[SERVICIO]]="NORMAL",2.5,))))</f>
        <v>2.5</v>
      </c>
      <c r="R5374">
        <f>IF(Tabla1[[#This Row],[SERVICIO]]="COMIDA",3.5,IF(Tabla1[[#This Row],[SERVICIO]]="CONTROLADO",8,IF(Tabla1[[#This Row],[SERVICIO]]="RÁPIDO",4.5,IF(Tabla1[[#This Row],[SERVICIO]]="NORMAL",3,))))</f>
        <v>3</v>
      </c>
      <c r="S5374">
        <f>IF(Tabla1[[#This Row],[SERVICIO]]="COMIDA",0.75,IF(Tabla1[[#This Row],[SERVICIO]]="CONTROLADO",2.65,IF(Tabla1[[#This Row],[SERVICIO]]="RÁPIDO",0.55,IF(Tabla1[[#This Row],[SERVICIO]]="NORMAL",1.2,))))</f>
        <v>1.2</v>
      </c>
      <c r="T5374" s="2">
        <f>IF(Tabla1[[#This Row],[KILOMETROS ADICIONALES]]=0,Tabla1[[#This Row],[KILOMETROS]]*Tabla1[[#This Row],[COSTO NORMAL]],Tabla1[[#This Row],[COSTO NORMAL]]*Tabla1[[#This Row],[KILOMETROS HASTA]])</f>
        <v>7.5</v>
      </c>
      <c r="U5374" s="2">
        <f>Tabla1[[#This Row],[KILOMETROS ADICIONALES]]*Tabla1[[#This Row],[COSTO ADICIONAL]]</f>
        <v>12.552000000000001</v>
      </c>
      <c r="V5374">
        <v>31.19</v>
      </c>
      <c r="W5374" s="2">
        <f>Tabla1[[#This Row],[COSTO NORMAL2]]+Tabla1[[#This Row],[COSTO ADICIONAL2]]</f>
        <v>20.052</v>
      </c>
    </row>
    <row r="5375" spans="1:23" x14ac:dyDescent="0.25">
      <c r="A5375" t="s">
        <v>2675</v>
      </c>
      <c r="B5375" t="s">
        <v>8521</v>
      </c>
      <c r="C5375" t="s">
        <v>14466</v>
      </c>
      <c r="D5375" t="s">
        <v>75</v>
      </c>
      <c r="E5375" t="s">
        <v>14844</v>
      </c>
      <c r="F5375" t="s">
        <v>14</v>
      </c>
      <c r="G5375" t="s">
        <v>15</v>
      </c>
      <c r="H5375" t="s">
        <v>2675</v>
      </c>
      <c r="I5375" t="s">
        <v>8527</v>
      </c>
      <c r="J5375" t="str">
        <f>MID(Tabla1[[#This Row],[HORA2]],1,2)</f>
        <v>09</v>
      </c>
      <c r="K5375" t="s">
        <v>43</v>
      </c>
      <c r="L5375" t="s">
        <v>26</v>
      </c>
      <c r="M5375" t="s">
        <v>14867</v>
      </c>
      <c r="N5375" t="s">
        <v>22</v>
      </c>
      <c r="O5375">
        <v>13.21</v>
      </c>
      <c r="P53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10.71</v>
      </c>
      <c r="Q5375">
        <f>IF(Tabla1[[#This Row],[SERVICIO]]="COMIDA",3,IF(Tabla1[[#This Row],[SERVICIO]]="CONTROLADO",12,IF(Tabla1[[#This Row],[SERVICIO]]="RÁPIDO",3.75,IF(Tabla1[[#This Row],[SERVICIO]]="NORMAL",2.5,))))</f>
        <v>2.5</v>
      </c>
      <c r="R5375">
        <f>IF(Tabla1[[#This Row],[SERVICIO]]="COMIDA",3.5,IF(Tabla1[[#This Row],[SERVICIO]]="CONTROLADO",8,IF(Tabla1[[#This Row],[SERVICIO]]="RÁPIDO",4.5,IF(Tabla1[[#This Row],[SERVICIO]]="NORMAL",3,))))</f>
        <v>3</v>
      </c>
      <c r="S5375">
        <f>IF(Tabla1[[#This Row],[SERVICIO]]="COMIDA",0.75,IF(Tabla1[[#This Row],[SERVICIO]]="CONTROLADO",2.65,IF(Tabla1[[#This Row],[SERVICIO]]="RÁPIDO",0.55,IF(Tabla1[[#This Row],[SERVICIO]]="NORMAL",1.2,))))</f>
        <v>1.2</v>
      </c>
      <c r="T5375" s="2">
        <f>IF(Tabla1[[#This Row],[KILOMETROS ADICIONALES]]=0,Tabla1[[#This Row],[KILOMETROS]]*Tabla1[[#This Row],[COSTO NORMAL]],Tabla1[[#This Row],[COSTO NORMAL]]*Tabla1[[#This Row],[KILOMETROS HASTA]])</f>
        <v>7.5</v>
      </c>
      <c r="U5375" s="2">
        <f>Tabla1[[#This Row],[KILOMETROS ADICIONALES]]*Tabla1[[#This Row],[COSTO ADICIONAL]]</f>
        <v>12.852</v>
      </c>
      <c r="V5375">
        <v>15.22</v>
      </c>
      <c r="W5375" s="2">
        <f>Tabla1[[#This Row],[COSTO NORMAL2]]+Tabla1[[#This Row],[COSTO ADICIONAL2]]</f>
        <v>20.352</v>
      </c>
    </row>
    <row r="5376" spans="1:23" x14ac:dyDescent="0.25">
      <c r="A5376" t="s">
        <v>2675</v>
      </c>
      <c r="B5376" t="s">
        <v>8521</v>
      </c>
      <c r="C5376" t="s">
        <v>14467</v>
      </c>
      <c r="D5376" t="s">
        <v>75</v>
      </c>
      <c r="E5376" t="s">
        <v>14844</v>
      </c>
      <c r="F5376" t="s">
        <v>14</v>
      </c>
      <c r="G5376" t="s">
        <v>15</v>
      </c>
      <c r="H5376" t="s">
        <v>2675</v>
      </c>
      <c r="I5376" t="s">
        <v>8528</v>
      </c>
      <c r="J5376" t="str">
        <f>MID(Tabla1[[#This Row],[HORA2]],1,2)</f>
        <v>10</v>
      </c>
      <c r="K5376" t="s">
        <v>43</v>
      </c>
      <c r="L5376" t="s">
        <v>92</v>
      </c>
      <c r="M5376" t="s">
        <v>14867</v>
      </c>
      <c r="N5376" t="s">
        <v>22</v>
      </c>
      <c r="O5376">
        <v>13.53</v>
      </c>
      <c r="P53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11.03</v>
      </c>
      <c r="Q5376">
        <f>IF(Tabla1[[#This Row],[SERVICIO]]="COMIDA",3,IF(Tabla1[[#This Row],[SERVICIO]]="CONTROLADO",12,IF(Tabla1[[#This Row],[SERVICIO]]="RÁPIDO",3.75,IF(Tabla1[[#This Row],[SERVICIO]]="NORMAL",2.5,))))</f>
        <v>2.5</v>
      </c>
      <c r="R5376">
        <f>IF(Tabla1[[#This Row],[SERVICIO]]="COMIDA",3.5,IF(Tabla1[[#This Row],[SERVICIO]]="CONTROLADO",8,IF(Tabla1[[#This Row],[SERVICIO]]="RÁPIDO",4.5,IF(Tabla1[[#This Row],[SERVICIO]]="NORMAL",3,))))</f>
        <v>3</v>
      </c>
      <c r="S5376">
        <f>IF(Tabla1[[#This Row],[SERVICIO]]="COMIDA",0.75,IF(Tabla1[[#This Row],[SERVICIO]]="CONTROLADO",2.65,IF(Tabla1[[#This Row],[SERVICIO]]="RÁPIDO",0.55,IF(Tabla1[[#This Row],[SERVICIO]]="NORMAL",1.2,))))</f>
        <v>1.2</v>
      </c>
      <c r="T5376" s="2">
        <f>IF(Tabla1[[#This Row],[KILOMETROS ADICIONALES]]=0,Tabla1[[#This Row],[KILOMETROS]]*Tabla1[[#This Row],[COSTO NORMAL]],Tabla1[[#This Row],[COSTO NORMAL]]*Tabla1[[#This Row],[KILOMETROS HASTA]])</f>
        <v>7.5</v>
      </c>
      <c r="U5376" s="2">
        <f>Tabla1[[#This Row],[KILOMETROS ADICIONALES]]*Tabla1[[#This Row],[COSTO ADICIONAL]]</f>
        <v>13.235999999999999</v>
      </c>
      <c r="V5376">
        <v>250.86</v>
      </c>
      <c r="W5376" s="2">
        <f>Tabla1[[#This Row],[COSTO NORMAL2]]+Tabla1[[#This Row],[COSTO ADICIONAL2]]</f>
        <v>20.735999999999997</v>
      </c>
    </row>
    <row r="5377" spans="1:23" x14ac:dyDescent="0.25">
      <c r="A5377" t="s">
        <v>2675</v>
      </c>
      <c r="B5377" t="s">
        <v>8521</v>
      </c>
      <c r="C5377" t="s">
        <v>14468</v>
      </c>
      <c r="D5377" t="s">
        <v>75</v>
      </c>
      <c r="E5377" t="s">
        <v>14844</v>
      </c>
      <c r="F5377" t="s">
        <v>14</v>
      </c>
      <c r="G5377" t="s">
        <v>15</v>
      </c>
      <c r="H5377" t="s">
        <v>2675</v>
      </c>
      <c r="I5377" t="s">
        <v>8529</v>
      </c>
      <c r="J5377" t="str">
        <f>MID(Tabla1[[#This Row],[HORA2]],1,2)</f>
        <v>12</v>
      </c>
      <c r="K5377" t="s">
        <v>43</v>
      </c>
      <c r="L5377" t="s">
        <v>21</v>
      </c>
      <c r="M5377" t="s">
        <v>14867</v>
      </c>
      <c r="N5377" t="s">
        <v>22</v>
      </c>
      <c r="O5377">
        <v>10.19</v>
      </c>
      <c r="P53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7.6899999999999995</v>
      </c>
      <c r="Q5377">
        <f>IF(Tabla1[[#This Row],[SERVICIO]]="COMIDA",3,IF(Tabla1[[#This Row],[SERVICIO]]="CONTROLADO",12,IF(Tabla1[[#This Row],[SERVICIO]]="RÁPIDO",3.75,IF(Tabla1[[#This Row],[SERVICIO]]="NORMAL",2.5,))))</f>
        <v>2.5</v>
      </c>
      <c r="R5377">
        <f>IF(Tabla1[[#This Row],[SERVICIO]]="COMIDA",3.5,IF(Tabla1[[#This Row],[SERVICIO]]="CONTROLADO",8,IF(Tabla1[[#This Row],[SERVICIO]]="RÁPIDO",4.5,IF(Tabla1[[#This Row],[SERVICIO]]="NORMAL",3,))))</f>
        <v>3</v>
      </c>
      <c r="S5377">
        <f>IF(Tabla1[[#This Row],[SERVICIO]]="COMIDA",0.75,IF(Tabla1[[#This Row],[SERVICIO]]="CONTROLADO",2.65,IF(Tabla1[[#This Row],[SERVICIO]]="RÁPIDO",0.55,IF(Tabla1[[#This Row],[SERVICIO]]="NORMAL",1.2,))))</f>
        <v>1.2</v>
      </c>
      <c r="T5377" s="2">
        <f>IF(Tabla1[[#This Row],[KILOMETROS ADICIONALES]]=0,Tabla1[[#This Row],[KILOMETROS]]*Tabla1[[#This Row],[COSTO NORMAL]],Tabla1[[#This Row],[COSTO NORMAL]]*Tabla1[[#This Row],[KILOMETROS HASTA]])</f>
        <v>7.5</v>
      </c>
      <c r="U5377" s="2">
        <f>Tabla1[[#This Row],[KILOMETROS ADICIONALES]]*Tabla1[[#This Row],[COSTO ADICIONAL]]</f>
        <v>9.2279999999999998</v>
      </c>
      <c r="V5377">
        <v>239.84</v>
      </c>
      <c r="W5377" s="2">
        <f>Tabla1[[#This Row],[COSTO NORMAL2]]+Tabla1[[#This Row],[COSTO ADICIONAL2]]</f>
        <v>16.728000000000002</v>
      </c>
    </row>
    <row r="5378" spans="1:23" x14ac:dyDescent="0.25">
      <c r="A5378" t="s">
        <v>2675</v>
      </c>
      <c r="B5378" t="s">
        <v>8521</v>
      </c>
      <c r="C5378" t="s">
        <v>14469</v>
      </c>
      <c r="D5378" t="s">
        <v>75</v>
      </c>
      <c r="E5378" t="s">
        <v>14844</v>
      </c>
      <c r="F5378" t="s">
        <v>14</v>
      </c>
      <c r="G5378" t="s">
        <v>15</v>
      </c>
      <c r="H5378" t="s">
        <v>2675</v>
      </c>
      <c r="I5378" t="s">
        <v>5449</v>
      </c>
      <c r="J5378" t="str">
        <f>MID(Tabla1[[#This Row],[HORA2]],1,2)</f>
        <v>16</v>
      </c>
      <c r="K5378" t="s">
        <v>43</v>
      </c>
      <c r="L5378" t="s">
        <v>94</v>
      </c>
      <c r="M5378" t="s">
        <v>14867</v>
      </c>
      <c r="N5378" t="s">
        <v>22</v>
      </c>
      <c r="O5378">
        <v>4.72</v>
      </c>
      <c r="P53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2.2199999999999998</v>
      </c>
      <c r="Q5378">
        <f>IF(Tabla1[[#This Row],[SERVICIO]]="COMIDA",3,IF(Tabla1[[#This Row],[SERVICIO]]="CONTROLADO",12,IF(Tabla1[[#This Row],[SERVICIO]]="RÁPIDO",3.75,IF(Tabla1[[#This Row],[SERVICIO]]="NORMAL",2.5,))))</f>
        <v>2.5</v>
      </c>
      <c r="R5378">
        <f>IF(Tabla1[[#This Row],[SERVICIO]]="COMIDA",3.5,IF(Tabla1[[#This Row],[SERVICIO]]="CONTROLADO",8,IF(Tabla1[[#This Row],[SERVICIO]]="RÁPIDO",4.5,IF(Tabla1[[#This Row],[SERVICIO]]="NORMAL",3,))))</f>
        <v>3</v>
      </c>
      <c r="S5378">
        <f>IF(Tabla1[[#This Row],[SERVICIO]]="COMIDA",0.75,IF(Tabla1[[#This Row],[SERVICIO]]="CONTROLADO",2.65,IF(Tabla1[[#This Row],[SERVICIO]]="RÁPIDO",0.55,IF(Tabla1[[#This Row],[SERVICIO]]="NORMAL",1.2,))))</f>
        <v>1.2</v>
      </c>
      <c r="T5378" s="2">
        <f>IF(Tabla1[[#This Row],[KILOMETROS ADICIONALES]]=0,Tabla1[[#This Row],[KILOMETROS]]*Tabla1[[#This Row],[COSTO NORMAL]],Tabla1[[#This Row],[COSTO NORMAL]]*Tabla1[[#This Row],[KILOMETROS HASTA]])</f>
        <v>7.5</v>
      </c>
      <c r="U5378" s="2">
        <f>Tabla1[[#This Row],[KILOMETROS ADICIONALES]]*Tabla1[[#This Row],[COSTO ADICIONAL]]</f>
        <v>2.6639999999999997</v>
      </c>
      <c r="V5378">
        <v>151.41</v>
      </c>
      <c r="W5378" s="2">
        <f>Tabla1[[#This Row],[COSTO NORMAL2]]+Tabla1[[#This Row],[COSTO ADICIONAL2]]</f>
        <v>10.164</v>
      </c>
    </row>
    <row r="5379" spans="1:23" x14ac:dyDescent="0.25">
      <c r="A5379" t="s">
        <v>2675</v>
      </c>
      <c r="B5379" t="s">
        <v>8521</v>
      </c>
      <c r="C5379" t="s">
        <v>14470</v>
      </c>
      <c r="D5379" t="s">
        <v>75</v>
      </c>
      <c r="E5379" t="s">
        <v>14844</v>
      </c>
      <c r="F5379" t="s">
        <v>14</v>
      </c>
      <c r="G5379" t="s">
        <v>41</v>
      </c>
      <c r="H5379" t="s">
        <v>2675</v>
      </c>
      <c r="I5379" t="s">
        <v>8530</v>
      </c>
      <c r="J5379" t="str">
        <f>MID(Tabla1[[#This Row],[HORA2]],1,2)</f>
        <v>09</v>
      </c>
      <c r="K5379" t="s">
        <v>43</v>
      </c>
      <c r="L5379" t="s">
        <v>61</v>
      </c>
      <c r="M5379" t="s">
        <v>14867</v>
      </c>
      <c r="N5379" t="s">
        <v>22</v>
      </c>
      <c r="O5379">
        <v>4.03</v>
      </c>
      <c r="P53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1.5300000000000002</v>
      </c>
      <c r="Q5379">
        <f>IF(Tabla1[[#This Row],[SERVICIO]]="COMIDA",3,IF(Tabla1[[#This Row],[SERVICIO]]="CONTROLADO",12,IF(Tabla1[[#This Row],[SERVICIO]]="RÁPIDO",3.75,IF(Tabla1[[#This Row],[SERVICIO]]="NORMAL",2.5,))))</f>
        <v>2.5</v>
      </c>
      <c r="R5379">
        <f>IF(Tabla1[[#This Row],[SERVICIO]]="COMIDA",3.5,IF(Tabla1[[#This Row],[SERVICIO]]="CONTROLADO",8,IF(Tabla1[[#This Row],[SERVICIO]]="RÁPIDO",4.5,IF(Tabla1[[#This Row],[SERVICIO]]="NORMAL",3,))))</f>
        <v>3</v>
      </c>
      <c r="S5379">
        <f>IF(Tabla1[[#This Row],[SERVICIO]]="COMIDA",0.75,IF(Tabla1[[#This Row],[SERVICIO]]="CONTROLADO",2.65,IF(Tabla1[[#This Row],[SERVICIO]]="RÁPIDO",0.55,IF(Tabla1[[#This Row],[SERVICIO]]="NORMAL",1.2,))))</f>
        <v>1.2</v>
      </c>
      <c r="T5379" s="2">
        <f>IF(Tabla1[[#This Row],[KILOMETROS ADICIONALES]]=0,Tabla1[[#This Row],[KILOMETROS]]*Tabla1[[#This Row],[COSTO NORMAL]],Tabla1[[#This Row],[COSTO NORMAL]]*Tabla1[[#This Row],[KILOMETROS HASTA]])</f>
        <v>7.5</v>
      </c>
      <c r="U5379" s="2">
        <f>Tabla1[[#This Row],[KILOMETROS ADICIONALES]]*Tabla1[[#This Row],[COSTO ADICIONAL]]</f>
        <v>1.8360000000000003</v>
      </c>
      <c r="V5379">
        <v>195.99</v>
      </c>
      <c r="W5379" s="2">
        <f>Tabla1[[#This Row],[COSTO NORMAL2]]+Tabla1[[#This Row],[COSTO ADICIONAL2]]</f>
        <v>9.3360000000000003</v>
      </c>
    </row>
    <row r="5380" spans="1:23" x14ac:dyDescent="0.25">
      <c r="A5380" t="s">
        <v>2675</v>
      </c>
      <c r="B5380" t="s">
        <v>8521</v>
      </c>
      <c r="C5380" t="s">
        <v>14471</v>
      </c>
      <c r="D5380" t="s">
        <v>75</v>
      </c>
      <c r="E5380" t="s">
        <v>14844</v>
      </c>
      <c r="F5380" t="s">
        <v>14</v>
      </c>
      <c r="G5380" t="s">
        <v>69</v>
      </c>
      <c r="H5380" t="s">
        <v>2675</v>
      </c>
      <c r="I5380" t="s">
        <v>8531</v>
      </c>
      <c r="J5380" t="str">
        <f>MID(Tabla1[[#This Row],[HORA2]],1,2)</f>
        <v>15</v>
      </c>
      <c r="K5380" t="s">
        <v>43</v>
      </c>
      <c r="L5380" t="s">
        <v>27</v>
      </c>
      <c r="M5380" t="s">
        <v>14867</v>
      </c>
      <c r="N5380" t="s">
        <v>22</v>
      </c>
      <c r="O5380">
        <v>7.34</v>
      </c>
      <c r="P53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4.84</v>
      </c>
      <c r="Q5380">
        <f>IF(Tabla1[[#This Row],[SERVICIO]]="COMIDA",3,IF(Tabla1[[#This Row],[SERVICIO]]="CONTROLADO",12,IF(Tabla1[[#This Row],[SERVICIO]]="RÁPIDO",3.75,IF(Tabla1[[#This Row],[SERVICIO]]="NORMAL",2.5,))))</f>
        <v>2.5</v>
      </c>
      <c r="R5380">
        <f>IF(Tabla1[[#This Row],[SERVICIO]]="COMIDA",3.5,IF(Tabla1[[#This Row],[SERVICIO]]="CONTROLADO",8,IF(Tabla1[[#This Row],[SERVICIO]]="RÁPIDO",4.5,IF(Tabla1[[#This Row],[SERVICIO]]="NORMAL",3,))))</f>
        <v>3</v>
      </c>
      <c r="S5380">
        <f>IF(Tabla1[[#This Row],[SERVICIO]]="COMIDA",0.75,IF(Tabla1[[#This Row],[SERVICIO]]="CONTROLADO",2.65,IF(Tabla1[[#This Row],[SERVICIO]]="RÁPIDO",0.55,IF(Tabla1[[#This Row],[SERVICIO]]="NORMAL",1.2,))))</f>
        <v>1.2</v>
      </c>
      <c r="T5380" s="2">
        <f>IF(Tabla1[[#This Row],[KILOMETROS ADICIONALES]]=0,Tabla1[[#This Row],[KILOMETROS]]*Tabla1[[#This Row],[COSTO NORMAL]],Tabla1[[#This Row],[COSTO NORMAL]]*Tabla1[[#This Row],[KILOMETROS HASTA]])</f>
        <v>7.5</v>
      </c>
      <c r="U5380" s="2">
        <f>Tabla1[[#This Row],[KILOMETROS ADICIONALES]]*Tabla1[[#This Row],[COSTO ADICIONAL]]</f>
        <v>5.8079999999999998</v>
      </c>
      <c r="V5380">
        <v>162.31</v>
      </c>
      <c r="W5380" s="2">
        <f>Tabla1[[#This Row],[COSTO NORMAL2]]+Tabla1[[#This Row],[COSTO ADICIONAL2]]</f>
        <v>13.308</v>
      </c>
    </row>
    <row r="5381" spans="1:23" x14ac:dyDescent="0.25">
      <c r="A5381" t="s">
        <v>2675</v>
      </c>
      <c r="B5381" t="s">
        <v>8521</v>
      </c>
      <c r="C5381" t="s">
        <v>14472</v>
      </c>
      <c r="D5381" t="s">
        <v>75</v>
      </c>
      <c r="E5381" t="s">
        <v>14844</v>
      </c>
      <c r="F5381" t="s">
        <v>14</v>
      </c>
      <c r="G5381" t="s">
        <v>15</v>
      </c>
      <c r="H5381" t="s">
        <v>2675</v>
      </c>
      <c r="I5381" t="s">
        <v>6430</v>
      </c>
      <c r="J5381" t="str">
        <f>MID(Tabla1[[#This Row],[HORA2]],1,2)</f>
        <v>11</v>
      </c>
      <c r="K5381" t="s">
        <v>43</v>
      </c>
      <c r="L5381" t="s">
        <v>43</v>
      </c>
      <c r="M5381" t="s">
        <v>14867</v>
      </c>
      <c r="N5381" t="s">
        <v>22</v>
      </c>
      <c r="O5381">
        <v>9.15</v>
      </c>
      <c r="P53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6.65</v>
      </c>
      <c r="Q5381">
        <f>IF(Tabla1[[#This Row],[SERVICIO]]="COMIDA",3,IF(Tabla1[[#This Row],[SERVICIO]]="CONTROLADO",12,IF(Tabla1[[#This Row],[SERVICIO]]="RÁPIDO",3.75,IF(Tabla1[[#This Row],[SERVICIO]]="NORMAL",2.5,))))</f>
        <v>2.5</v>
      </c>
      <c r="R5381">
        <f>IF(Tabla1[[#This Row],[SERVICIO]]="COMIDA",3.5,IF(Tabla1[[#This Row],[SERVICIO]]="CONTROLADO",8,IF(Tabla1[[#This Row],[SERVICIO]]="RÁPIDO",4.5,IF(Tabla1[[#This Row],[SERVICIO]]="NORMAL",3,))))</f>
        <v>3</v>
      </c>
      <c r="S5381">
        <f>IF(Tabla1[[#This Row],[SERVICIO]]="COMIDA",0.75,IF(Tabla1[[#This Row],[SERVICIO]]="CONTROLADO",2.65,IF(Tabla1[[#This Row],[SERVICIO]]="RÁPIDO",0.55,IF(Tabla1[[#This Row],[SERVICIO]]="NORMAL",1.2,))))</f>
        <v>1.2</v>
      </c>
      <c r="T5381" s="2">
        <f>IF(Tabla1[[#This Row],[KILOMETROS ADICIONALES]]=0,Tabla1[[#This Row],[KILOMETROS]]*Tabla1[[#This Row],[COSTO NORMAL]],Tabla1[[#This Row],[COSTO NORMAL]]*Tabla1[[#This Row],[KILOMETROS HASTA]])</f>
        <v>7.5</v>
      </c>
      <c r="U5381" s="2">
        <f>Tabla1[[#This Row],[KILOMETROS ADICIONALES]]*Tabla1[[#This Row],[COSTO ADICIONAL]]</f>
        <v>7.98</v>
      </c>
      <c r="V5381">
        <v>46.77</v>
      </c>
      <c r="W5381" s="2">
        <f>Tabla1[[#This Row],[COSTO NORMAL2]]+Tabla1[[#This Row],[COSTO ADICIONAL2]]</f>
        <v>15.48</v>
      </c>
    </row>
    <row r="5382" spans="1:23" x14ac:dyDescent="0.25">
      <c r="A5382" t="s">
        <v>2675</v>
      </c>
      <c r="B5382" t="s">
        <v>8532</v>
      </c>
      <c r="C5382" t="s">
        <v>14473</v>
      </c>
      <c r="D5382" t="s">
        <v>13</v>
      </c>
      <c r="E5382" t="s">
        <v>14844</v>
      </c>
      <c r="F5382" t="s">
        <v>14</v>
      </c>
      <c r="G5382" t="s">
        <v>15</v>
      </c>
      <c r="H5382" t="s">
        <v>2675</v>
      </c>
      <c r="I5382" t="s">
        <v>8533</v>
      </c>
      <c r="J5382" t="str">
        <f>MID(Tabla1[[#This Row],[HORA2]],1,2)</f>
        <v>13</v>
      </c>
      <c r="K5382" t="s">
        <v>78</v>
      </c>
      <c r="L5382" t="s">
        <v>35</v>
      </c>
      <c r="M5382" t="s">
        <v>14867</v>
      </c>
      <c r="N5382" t="s">
        <v>22</v>
      </c>
      <c r="O5382">
        <v>5.71</v>
      </c>
      <c r="P53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</v>
      </c>
      <c r="Q5382">
        <f>IF(Tabla1[[#This Row],[SERVICIO]]="COMIDA",3,IF(Tabla1[[#This Row],[SERVICIO]]="CONTROLADO",12,IF(Tabla1[[#This Row],[SERVICIO]]="RÁPIDO",3.75,IF(Tabla1[[#This Row],[SERVICIO]]="NORMAL",2.5,))))</f>
        <v>2.5</v>
      </c>
      <c r="R5382">
        <f>IF(Tabla1[[#This Row],[SERVICIO]]="COMIDA",3.5,IF(Tabla1[[#This Row],[SERVICIO]]="CONTROLADO",8,IF(Tabla1[[#This Row],[SERVICIO]]="RÁPIDO",4.5,IF(Tabla1[[#This Row],[SERVICIO]]="NORMAL",3,))))</f>
        <v>3</v>
      </c>
      <c r="S5382">
        <f>IF(Tabla1[[#This Row],[SERVICIO]]="COMIDA",0.75,IF(Tabla1[[#This Row],[SERVICIO]]="CONTROLADO",2.65,IF(Tabla1[[#This Row],[SERVICIO]]="RÁPIDO",0.55,IF(Tabla1[[#This Row],[SERVICIO]]="NORMAL",1.2,))))</f>
        <v>1.2</v>
      </c>
      <c r="T5382" s="2">
        <f>IF(Tabla1[[#This Row],[KILOMETROS ADICIONALES]]=0,Tabla1[[#This Row],[KILOMETROS]]*Tabla1[[#This Row],[COSTO NORMAL]],Tabla1[[#This Row],[COSTO NORMAL]]*Tabla1[[#This Row],[KILOMETROS HASTA]])</f>
        <v>7.5</v>
      </c>
      <c r="U5382" s="2">
        <f>Tabla1[[#This Row],[KILOMETROS ADICIONALES]]*Tabla1[[#This Row],[COSTO ADICIONAL]]</f>
        <v>3.8519999999999999</v>
      </c>
      <c r="V5382">
        <v>194.99</v>
      </c>
      <c r="W5382" s="2">
        <f>Tabla1[[#This Row],[COSTO NORMAL2]]+Tabla1[[#This Row],[COSTO ADICIONAL2]]</f>
        <v>11.352</v>
      </c>
    </row>
    <row r="5383" spans="1:23" x14ac:dyDescent="0.25">
      <c r="A5383" t="s">
        <v>2675</v>
      </c>
      <c r="B5383" t="s">
        <v>8532</v>
      </c>
      <c r="C5383" t="s">
        <v>14474</v>
      </c>
      <c r="D5383" t="s">
        <v>13</v>
      </c>
      <c r="E5383" t="s">
        <v>14844</v>
      </c>
      <c r="F5383" t="s">
        <v>14</v>
      </c>
      <c r="G5383" t="s">
        <v>15</v>
      </c>
      <c r="H5383" t="s">
        <v>2675</v>
      </c>
      <c r="I5383" t="s">
        <v>8534</v>
      </c>
      <c r="J5383" t="str">
        <f>MID(Tabla1[[#This Row],[HORA2]],1,2)</f>
        <v>10</v>
      </c>
      <c r="K5383" t="s">
        <v>78</v>
      </c>
      <c r="L5383" t="s">
        <v>61</v>
      </c>
      <c r="M5383" t="s">
        <v>14867</v>
      </c>
      <c r="N5383" t="s">
        <v>22</v>
      </c>
      <c r="O5383">
        <v>6.53</v>
      </c>
      <c r="P53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4.03</v>
      </c>
      <c r="Q5383">
        <f>IF(Tabla1[[#This Row],[SERVICIO]]="COMIDA",3,IF(Tabla1[[#This Row],[SERVICIO]]="CONTROLADO",12,IF(Tabla1[[#This Row],[SERVICIO]]="RÁPIDO",3.75,IF(Tabla1[[#This Row],[SERVICIO]]="NORMAL",2.5,))))</f>
        <v>2.5</v>
      </c>
      <c r="R5383">
        <f>IF(Tabla1[[#This Row],[SERVICIO]]="COMIDA",3.5,IF(Tabla1[[#This Row],[SERVICIO]]="CONTROLADO",8,IF(Tabla1[[#This Row],[SERVICIO]]="RÁPIDO",4.5,IF(Tabla1[[#This Row],[SERVICIO]]="NORMAL",3,))))</f>
        <v>3</v>
      </c>
      <c r="S5383">
        <f>IF(Tabla1[[#This Row],[SERVICIO]]="COMIDA",0.75,IF(Tabla1[[#This Row],[SERVICIO]]="CONTROLADO",2.65,IF(Tabla1[[#This Row],[SERVICIO]]="RÁPIDO",0.55,IF(Tabla1[[#This Row],[SERVICIO]]="NORMAL",1.2,))))</f>
        <v>1.2</v>
      </c>
      <c r="T5383" s="2">
        <f>IF(Tabla1[[#This Row],[KILOMETROS ADICIONALES]]=0,Tabla1[[#This Row],[KILOMETROS]]*Tabla1[[#This Row],[COSTO NORMAL]],Tabla1[[#This Row],[COSTO NORMAL]]*Tabla1[[#This Row],[KILOMETROS HASTA]])</f>
        <v>7.5</v>
      </c>
      <c r="U5383" s="2">
        <f>Tabla1[[#This Row],[KILOMETROS ADICIONALES]]*Tabla1[[#This Row],[COSTO ADICIONAL]]</f>
        <v>4.8360000000000003</v>
      </c>
      <c r="V5383">
        <v>102.97</v>
      </c>
      <c r="W5383" s="2">
        <f>Tabla1[[#This Row],[COSTO NORMAL2]]+Tabla1[[#This Row],[COSTO ADICIONAL2]]</f>
        <v>12.336</v>
      </c>
    </row>
    <row r="5384" spans="1:23" x14ac:dyDescent="0.25">
      <c r="A5384" t="s">
        <v>2675</v>
      </c>
      <c r="B5384" t="s">
        <v>8535</v>
      </c>
      <c r="C5384" t="s">
        <v>14475</v>
      </c>
      <c r="D5384" t="s">
        <v>13</v>
      </c>
      <c r="E5384" t="s">
        <v>14844</v>
      </c>
      <c r="F5384" t="s">
        <v>14</v>
      </c>
      <c r="G5384" t="s">
        <v>15</v>
      </c>
      <c r="H5384" t="s">
        <v>2675</v>
      </c>
      <c r="I5384" t="s">
        <v>8536</v>
      </c>
      <c r="J5384" t="str">
        <f>MID(Tabla1[[#This Row],[HORA2]],1,2)</f>
        <v>11</v>
      </c>
      <c r="K5384" t="s">
        <v>43</v>
      </c>
      <c r="L5384" t="s">
        <v>19</v>
      </c>
      <c r="M5384" t="s">
        <v>14867</v>
      </c>
      <c r="N5384" t="s">
        <v>22</v>
      </c>
      <c r="O5384">
        <v>11.15</v>
      </c>
      <c r="P53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8.65</v>
      </c>
      <c r="Q5384">
        <f>IF(Tabla1[[#This Row],[SERVICIO]]="COMIDA",3,IF(Tabla1[[#This Row],[SERVICIO]]="CONTROLADO",12,IF(Tabla1[[#This Row],[SERVICIO]]="RÁPIDO",3.75,IF(Tabla1[[#This Row],[SERVICIO]]="NORMAL",2.5,))))</f>
        <v>2.5</v>
      </c>
      <c r="R5384">
        <f>IF(Tabla1[[#This Row],[SERVICIO]]="COMIDA",3.5,IF(Tabla1[[#This Row],[SERVICIO]]="CONTROLADO",8,IF(Tabla1[[#This Row],[SERVICIO]]="RÁPIDO",4.5,IF(Tabla1[[#This Row],[SERVICIO]]="NORMAL",3,))))</f>
        <v>3</v>
      </c>
      <c r="S5384">
        <f>IF(Tabla1[[#This Row],[SERVICIO]]="COMIDA",0.75,IF(Tabla1[[#This Row],[SERVICIO]]="CONTROLADO",2.65,IF(Tabla1[[#This Row],[SERVICIO]]="RÁPIDO",0.55,IF(Tabla1[[#This Row],[SERVICIO]]="NORMAL",1.2,))))</f>
        <v>1.2</v>
      </c>
      <c r="T5384" s="2">
        <f>IF(Tabla1[[#This Row],[KILOMETROS ADICIONALES]]=0,Tabla1[[#This Row],[KILOMETROS]]*Tabla1[[#This Row],[COSTO NORMAL]],Tabla1[[#This Row],[COSTO NORMAL]]*Tabla1[[#This Row],[KILOMETROS HASTA]])</f>
        <v>7.5</v>
      </c>
      <c r="U5384" s="2">
        <f>Tabla1[[#This Row],[KILOMETROS ADICIONALES]]*Tabla1[[#This Row],[COSTO ADICIONAL]]</f>
        <v>10.38</v>
      </c>
      <c r="V5384">
        <v>90.64</v>
      </c>
      <c r="W5384" s="2">
        <f>Tabla1[[#This Row],[COSTO NORMAL2]]+Tabla1[[#This Row],[COSTO ADICIONAL2]]</f>
        <v>17.880000000000003</v>
      </c>
    </row>
    <row r="5385" spans="1:23" x14ac:dyDescent="0.25">
      <c r="A5385" t="s">
        <v>2675</v>
      </c>
      <c r="B5385" t="s">
        <v>8535</v>
      </c>
      <c r="C5385" t="s">
        <v>14476</v>
      </c>
      <c r="D5385" t="s">
        <v>13</v>
      </c>
      <c r="E5385" t="s">
        <v>14844</v>
      </c>
      <c r="F5385" t="s">
        <v>14</v>
      </c>
      <c r="G5385" t="s">
        <v>15</v>
      </c>
      <c r="H5385" t="s">
        <v>2675</v>
      </c>
      <c r="I5385" t="s">
        <v>8537</v>
      </c>
      <c r="J5385" t="str">
        <f>MID(Tabla1[[#This Row],[HORA2]],1,2)</f>
        <v>11</v>
      </c>
      <c r="K5385" t="s">
        <v>43</v>
      </c>
      <c r="L5385" t="s">
        <v>19</v>
      </c>
      <c r="M5385" t="s">
        <v>14867</v>
      </c>
      <c r="N5385" t="s">
        <v>22</v>
      </c>
      <c r="O5385">
        <v>13.41</v>
      </c>
      <c r="P53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10.91</v>
      </c>
      <c r="Q5385">
        <f>IF(Tabla1[[#This Row],[SERVICIO]]="COMIDA",3,IF(Tabla1[[#This Row],[SERVICIO]]="CONTROLADO",12,IF(Tabla1[[#This Row],[SERVICIO]]="RÁPIDO",3.75,IF(Tabla1[[#This Row],[SERVICIO]]="NORMAL",2.5,))))</f>
        <v>2.5</v>
      </c>
      <c r="R5385">
        <f>IF(Tabla1[[#This Row],[SERVICIO]]="COMIDA",3.5,IF(Tabla1[[#This Row],[SERVICIO]]="CONTROLADO",8,IF(Tabla1[[#This Row],[SERVICIO]]="RÁPIDO",4.5,IF(Tabla1[[#This Row],[SERVICIO]]="NORMAL",3,))))</f>
        <v>3</v>
      </c>
      <c r="S5385">
        <f>IF(Tabla1[[#This Row],[SERVICIO]]="COMIDA",0.75,IF(Tabla1[[#This Row],[SERVICIO]]="CONTROLADO",2.65,IF(Tabla1[[#This Row],[SERVICIO]]="RÁPIDO",0.55,IF(Tabla1[[#This Row],[SERVICIO]]="NORMAL",1.2,))))</f>
        <v>1.2</v>
      </c>
      <c r="T5385" s="2">
        <f>IF(Tabla1[[#This Row],[KILOMETROS ADICIONALES]]=0,Tabla1[[#This Row],[KILOMETROS]]*Tabla1[[#This Row],[COSTO NORMAL]],Tabla1[[#This Row],[COSTO NORMAL]]*Tabla1[[#This Row],[KILOMETROS HASTA]])</f>
        <v>7.5</v>
      </c>
      <c r="U5385" s="2">
        <f>Tabla1[[#This Row],[KILOMETROS ADICIONALES]]*Tabla1[[#This Row],[COSTO ADICIONAL]]</f>
        <v>13.092000000000001</v>
      </c>
      <c r="V5385">
        <v>3.38</v>
      </c>
      <c r="W5385" s="2">
        <f>Tabla1[[#This Row],[COSTO NORMAL2]]+Tabla1[[#This Row],[COSTO ADICIONAL2]]</f>
        <v>20.591999999999999</v>
      </c>
    </row>
    <row r="5386" spans="1:23" x14ac:dyDescent="0.25">
      <c r="A5386" t="s">
        <v>2675</v>
      </c>
      <c r="B5386" t="s">
        <v>8535</v>
      </c>
      <c r="C5386" t="s">
        <v>14477</v>
      </c>
      <c r="D5386" t="s">
        <v>13</v>
      </c>
      <c r="E5386" t="s">
        <v>14844</v>
      </c>
      <c r="F5386" t="s">
        <v>14</v>
      </c>
      <c r="G5386" t="s">
        <v>15</v>
      </c>
      <c r="H5386" t="s">
        <v>2675</v>
      </c>
      <c r="I5386" t="s">
        <v>8538</v>
      </c>
      <c r="J5386" t="str">
        <f>MID(Tabla1[[#This Row],[HORA2]],1,2)</f>
        <v>11</v>
      </c>
      <c r="K5386" t="s">
        <v>43</v>
      </c>
      <c r="L5386" t="s">
        <v>19</v>
      </c>
      <c r="M5386" t="s">
        <v>14867</v>
      </c>
      <c r="N5386" t="s">
        <v>22</v>
      </c>
      <c r="O5386">
        <v>14.89</v>
      </c>
      <c r="P53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12.39</v>
      </c>
      <c r="Q5386">
        <f>IF(Tabla1[[#This Row],[SERVICIO]]="COMIDA",3,IF(Tabla1[[#This Row],[SERVICIO]]="CONTROLADO",12,IF(Tabla1[[#This Row],[SERVICIO]]="RÁPIDO",3.75,IF(Tabla1[[#This Row],[SERVICIO]]="NORMAL",2.5,))))</f>
        <v>2.5</v>
      </c>
      <c r="R5386">
        <f>IF(Tabla1[[#This Row],[SERVICIO]]="COMIDA",3.5,IF(Tabla1[[#This Row],[SERVICIO]]="CONTROLADO",8,IF(Tabla1[[#This Row],[SERVICIO]]="RÁPIDO",4.5,IF(Tabla1[[#This Row],[SERVICIO]]="NORMAL",3,))))</f>
        <v>3</v>
      </c>
      <c r="S5386">
        <f>IF(Tabla1[[#This Row],[SERVICIO]]="COMIDA",0.75,IF(Tabla1[[#This Row],[SERVICIO]]="CONTROLADO",2.65,IF(Tabla1[[#This Row],[SERVICIO]]="RÁPIDO",0.55,IF(Tabla1[[#This Row],[SERVICIO]]="NORMAL",1.2,))))</f>
        <v>1.2</v>
      </c>
      <c r="T5386" s="2">
        <f>IF(Tabla1[[#This Row],[KILOMETROS ADICIONALES]]=0,Tabla1[[#This Row],[KILOMETROS]]*Tabla1[[#This Row],[COSTO NORMAL]],Tabla1[[#This Row],[COSTO NORMAL]]*Tabla1[[#This Row],[KILOMETROS HASTA]])</f>
        <v>7.5</v>
      </c>
      <c r="U5386" s="2">
        <f>Tabla1[[#This Row],[KILOMETROS ADICIONALES]]*Tabla1[[#This Row],[COSTO ADICIONAL]]</f>
        <v>14.868</v>
      </c>
      <c r="V5386">
        <v>191.65</v>
      </c>
      <c r="W5386" s="2">
        <f>Tabla1[[#This Row],[COSTO NORMAL2]]+Tabla1[[#This Row],[COSTO ADICIONAL2]]</f>
        <v>22.368000000000002</v>
      </c>
    </row>
    <row r="5387" spans="1:23" x14ac:dyDescent="0.25">
      <c r="A5387" t="s">
        <v>2675</v>
      </c>
      <c r="B5387" t="s">
        <v>8535</v>
      </c>
      <c r="C5387" t="s">
        <v>14478</v>
      </c>
      <c r="D5387" t="s">
        <v>13</v>
      </c>
      <c r="E5387" t="s">
        <v>14844</v>
      </c>
      <c r="F5387" t="s">
        <v>14</v>
      </c>
      <c r="G5387" t="s">
        <v>15</v>
      </c>
      <c r="H5387" t="s">
        <v>2675</v>
      </c>
      <c r="I5387" t="s">
        <v>8539</v>
      </c>
      <c r="J5387" t="str">
        <f>MID(Tabla1[[#This Row],[HORA2]],1,2)</f>
        <v>11</v>
      </c>
      <c r="K5387" t="s">
        <v>43</v>
      </c>
      <c r="L5387" t="s">
        <v>19</v>
      </c>
      <c r="M5387" t="s">
        <v>14867</v>
      </c>
      <c r="N5387" t="s">
        <v>22</v>
      </c>
      <c r="O5387">
        <v>5.3</v>
      </c>
      <c r="P53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</v>
      </c>
      <c r="Q5387">
        <f>IF(Tabla1[[#This Row],[SERVICIO]]="COMIDA",3,IF(Tabla1[[#This Row],[SERVICIO]]="CONTROLADO",12,IF(Tabla1[[#This Row],[SERVICIO]]="RÁPIDO",3.75,IF(Tabla1[[#This Row],[SERVICIO]]="NORMAL",2.5,))))</f>
        <v>2.5</v>
      </c>
      <c r="R5387">
        <f>IF(Tabla1[[#This Row],[SERVICIO]]="COMIDA",3.5,IF(Tabla1[[#This Row],[SERVICIO]]="CONTROLADO",8,IF(Tabla1[[#This Row],[SERVICIO]]="RÁPIDO",4.5,IF(Tabla1[[#This Row],[SERVICIO]]="NORMAL",3,))))</f>
        <v>3</v>
      </c>
      <c r="S5387">
        <f>IF(Tabla1[[#This Row],[SERVICIO]]="COMIDA",0.75,IF(Tabla1[[#This Row],[SERVICIO]]="CONTROLADO",2.65,IF(Tabla1[[#This Row],[SERVICIO]]="RÁPIDO",0.55,IF(Tabla1[[#This Row],[SERVICIO]]="NORMAL",1.2,))))</f>
        <v>1.2</v>
      </c>
      <c r="T5387" s="2">
        <f>IF(Tabla1[[#This Row],[KILOMETROS ADICIONALES]]=0,Tabla1[[#This Row],[KILOMETROS]]*Tabla1[[#This Row],[COSTO NORMAL]],Tabla1[[#This Row],[COSTO NORMAL]]*Tabla1[[#This Row],[KILOMETROS HASTA]])</f>
        <v>7.5</v>
      </c>
      <c r="U5387" s="2">
        <f>Tabla1[[#This Row],[KILOMETROS ADICIONALES]]*Tabla1[[#This Row],[COSTO ADICIONAL]]</f>
        <v>3.36</v>
      </c>
      <c r="V5387">
        <v>3.48</v>
      </c>
      <c r="W5387" s="2">
        <f>Tabla1[[#This Row],[COSTO NORMAL2]]+Tabla1[[#This Row],[COSTO ADICIONAL2]]</f>
        <v>10.86</v>
      </c>
    </row>
    <row r="5388" spans="1:23" x14ac:dyDescent="0.25">
      <c r="A5388" t="s">
        <v>2675</v>
      </c>
      <c r="B5388" t="s">
        <v>8535</v>
      </c>
      <c r="C5388" t="s">
        <v>14479</v>
      </c>
      <c r="D5388" t="s">
        <v>13</v>
      </c>
      <c r="E5388" t="s">
        <v>14844</v>
      </c>
      <c r="F5388" t="s">
        <v>14</v>
      </c>
      <c r="G5388" t="s">
        <v>15</v>
      </c>
      <c r="H5388" t="s">
        <v>2675</v>
      </c>
      <c r="I5388" t="s">
        <v>4643</v>
      </c>
      <c r="J5388" t="str">
        <f>MID(Tabla1[[#This Row],[HORA2]],1,2)</f>
        <v>11</v>
      </c>
      <c r="K5388" t="s">
        <v>43</v>
      </c>
      <c r="L5388" t="s">
        <v>19</v>
      </c>
      <c r="M5388" t="s">
        <v>14867</v>
      </c>
      <c r="N5388" t="s">
        <v>22</v>
      </c>
      <c r="O5388">
        <v>6.75</v>
      </c>
      <c r="P53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4.25</v>
      </c>
      <c r="Q5388">
        <f>IF(Tabla1[[#This Row],[SERVICIO]]="COMIDA",3,IF(Tabla1[[#This Row],[SERVICIO]]="CONTROLADO",12,IF(Tabla1[[#This Row],[SERVICIO]]="RÁPIDO",3.75,IF(Tabla1[[#This Row],[SERVICIO]]="NORMAL",2.5,))))</f>
        <v>2.5</v>
      </c>
      <c r="R5388">
        <f>IF(Tabla1[[#This Row],[SERVICIO]]="COMIDA",3.5,IF(Tabla1[[#This Row],[SERVICIO]]="CONTROLADO",8,IF(Tabla1[[#This Row],[SERVICIO]]="RÁPIDO",4.5,IF(Tabla1[[#This Row],[SERVICIO]]="NORMAL",3,))))</f>
        <v>3</v>
      </c>
      <c r="S5388">
        <f>IF(Tabla1[[#This Row],[SERVICIO]]="COMIDA",0.75,IF(Tabla1[[#This Row],[SERVICIO]]="CONTROLADO",2.65,IF(Tabla1[[#This Row],[SERVICIO]]="RÁPIDO",0.55,IF(Tabla1[[#This Row],[SERVICIO]]="NORMAL",1.2,))))</f>
        <v>1.2</v>
      </c>
      <c r="T5388" s="2">
        <f>IF(Tabla1[[#This Row],[KILOMETROS ADICIONALES]]=0,Tabla1[[#This Row],[KILOMETROS]]*Tabla1[[#This Row],[COSTO NORMAL]],Tabla1[[#This Row],[COSTO NORMAL]]*Tabla1[[#This Row],[KILOMETROS HASTA]])</f>
        <v>7.5</v>
      </c>
      <c r="U5388" s="2">
        <f>Tabla1[[#This Row],[KILOMETROS ADICIONALES]]*Tabla1[[#This Row],[COSTO ADICIONAL]]</f>
        <v>5.0999999999999996</v>
      </c>
      <c r="V5388">
        <v>125.6</v>
      </c>
      <c r="W5388" s="2">
        <f>Tabla1[[#This Row],[COSTO NORMAL2]]+Tabla1[[#This Row],[COSTO ADICIONAL2]]</f>
        <v>12.6</v>
      </c>
    </row>
    <row r="5389" spans="1:23" x14ac:dyDescent="0.25">
      <c r="A5389" t="s">
        <v>2675</v>
      </c>
      <c r="B5389" t="s">
        <v>8535</v>
      </c>
      <c r="C5389" t="s">
        <v>14480</v>
      </c>
      <c r="D5389" t="s">
        <v>13</v>
      </c>
      <c r="E5389" t="s">
        <v>14844</v>
      </c>
      <c r="F5389" t="s">
        <v>14</v>
      </c>
      <c r="G5389" t="s">
        <v>15</v>
      </c>
      <c r="H5389" t="s">
        <v>2675</v>
      </c>
      <c r="I5389" t="s">
        <v>8540</v>
      </c>
      <c r="J5389" t="str">
        <f>MID(Tabla1[[#This Row],[HORA2]],1,2)</f>
        <v>11</v>
      </c>
      <c r="K5389" t="s">
        <v>43</v>
      </c>
      <c r="L5389" t="s">
        <v>19</v>
      </c>
      <c r="M5389" t="s">
        <v>14867</v>
      </c>
      <c r="N5389" t="s">
        <v>22</v>
      </c>
      <c r="O5389">
        <v>2.57</v>
      </c>
      <c r="P53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6.999999999999984E-2</v>
      </c>
      <c r="Q5389">
        <f>IF(Tabla1[[#This Row],[SERVICIO]]="COMIDA",3,IF(Tabla1[[#This Row],[SERVICIO]]="CONTROLADO",12,IF(Tabla1[[#This Row],[SERVICIO]]="RÁPIDO",3.75,IF(Tabla1[[#This Row],[SERVICIO]]="NORMAL",2.5,))))</f>
        <v>2.5</v>
      </c>
      <c r="R5389">
        <f>IF(Tabla1[[#This Row],[SERVICIO]]="COMIDA",3.5,IF(Tabla1[[#This Row],[SERVICIO]]="CONTROLADO",8,IF(Tabla1[[#This Row],[SERVICIO]]="RÁPIDO",4.5,IF(Tabla1[[#This Row],[SERVICIO]]="NORMAL",3,))))</f>
        <v>3</v>
      </c>
      <c r="S5389">
        <f>IF(Tabla1[[#This Row],[SERVICIO]]="COMIDA",0.75,IF(Tabla1[[#This Row],[SERVICIO]]="CONTROLADO",2.65,IF(Tabla1[[#This Row],[SERVICIO]]="RÁPIDO",0.55,IF(Tabla1[[#This Row],[SERVICIO]]="NORMAL",1.2,))))</f>
        <v>1.2</v>
      </c>
      <c r="T5389" s="2">
        <f>IF(Tabla1[[#This Row],[KILOMETROS ADICIONALES]]=0,Tabla1[[#This Row],[KILOMETROS]]*Tabla1[[#This Row],[COSTO NORMAL]],Tabla1[[#This Row],[COSTO NORMAL]]*Tabla1[[#This Row],[KILOMETROS HASTA]])</f>
        <v>7.5</v>
      </c>
      <c r="U5389" s="2">
        <f>Tabla1[[#This Row],[KILOMETROS ADICIONALES]]*Tabla1[[#This Row],[COSTO ADICIONAL]]</f>
        <v>8.3999999999999811E-2</v>
      </c>
      <c r="V5389">
        <v>18.739999999999998</v>
      </c>
      <c r="W5389" s="2">
        <f>Tabla1[[#This Row],[COSTO NORMAL2]]+Tabla1[[#This Row],[COSTO ADICIONAL2]]</f>
        <v>7.5839999999999996</v>
      </c>
    </row>
    <row r="5390" spans="1:23" x14ac:dyDescent="0.25">
      <c r="A5390" t="s">
        <v>2675</v>
      </c>
      <c r="B5390" t="s">
        <v>8535</v>
      </c>
      <c r="C5390" t="s">
        <v>14481</v>
      </c>
      <c r="D5390" t="s">
        <v>13</v>
      </c>
      <c r="E5390" t="s">
        <v>14844</v>
      </c>
      <c r="F5390" t="s">
        <v>14</v>
      </c>
      <c r="G5390" t="s">
        <v>15</v>
      </c>
      <c r="H5390" t="s">
        <v>2675</v>
      </c>
      <c r="I5390" t="s">
        <v>1235</v>
      </c>
      <c r="J5390" t="str">
        <f>MID(Tabla1[[#This Row],[HORA2]],1,2)</f>
        <v>11</v>
      </c>
      <c r="K5390" t="s">
        <v>43</v>
      </c>
      <c r="L5390" t="s">
        <v>19</v>
      </c>
      <c r="M5390" t="s">
        <v>14867</v>
      </c>
      <c r="N5390" t="s">
        <v>22</v>
      </c>
      <c r="O5390">
        <v>12.69</v>
      </c>
      <c r="P53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10.19</v>
      </c>
      <c r="Q5390">
        <f>IF(Tabla1[[#This Row],[SERVICIO]]="COMIDA",3,IF(Tabla1[[#This Row],[SERVICIO]]="CONTROLADO",12,IF(Tabla1[[#This Row],[SERVICIO]]="RÁPIDO",3.75,IF(Tabla1[[#This Row],[SERVICIO]]="NORMAL",2.5,))))</f>
        <v>2.5</v>
      </c>
      <c r="R5390">
        <f>IF(Tabla1[[#This Row],[SERVICIO]]="COMIDA",3.5,IF(Tabla1[[#This Row],[SERVICIO]]="CONTROLADO",8,IF(Tabla1[[#This Row],[SERVICIO]]="RÁPIDO",4.5,IF(Tabla1[[#This Row],[SERVICIO]]="NORMAL",3,))))</f>
        <v>3</v>
      </c>
      <c r="S5390">
        <f>IF(Tabla1[[#This Row],[SERVICIO]]="COMIDA",0.75,IF(Tabla1[[#This Row],[SERVICIO]]="CONTROLADO",2.65,IF(Tabla1[[#This Row],[SERVICIO]]="RÁPIDO",0.55,IF(Tabla1[[#This Row],[SERVICIO]]="NORMAL",1.2,))))</f>
        <v>1.2</v>
      </c>
      <c r="T5390" s="2">
        <f>IF(Tabla1[[#This Row],[KILOMETROS ADICIONALES]]=0,Tabla1[[#This Row],[KILOMETROS]]*Tabla1[[#This Row],[COSTO NORMAL]],Tabla1[[#This Row],[COSTO NORMAL]]*Tabla1[[#This Row],[KILOMETROS HASTA]])</f>
        <v>7.5</v>
      </c>
      <c r="U5390" s="2">
        <f>Tabla1[[#This Row],[KILOMETROS ADICIONALES]]*Tabla1[[#This Row],[COSTO ADICIONAL]]</f>
        <v>12.228</v>
      </c>
      <c r="V5390">
        <v>191.92</v>
      </c>
      <c r="W5390" s="2">
        <f>Tabla1[[#This Row],[COSTO NORMAL2]]+Tabla1[[#This Row],[COSTO ADICIONAL2]]</f>
        <v>19.728000000000002</v>
      </c>
    </row>
    <row r="5391" spans="1:23" x14ac:dyDescent="0.25">
      <c r="A5391" t="s">
        <v>2675</v>
      </c>
      <c r="B5391" t="s">
        <v>8535</v>
      </c>
      <c r="C5391" t="s">
        <v>14482</v>
      </c>
      <c r="D5391" t="s">
        <v>13</v>
      </c>
      <c r="E5391" t="s">
        <v>14844</v>
      </c>
      <c r="F5391" t="s">
        <v>14</v>
      </c>
      <c r="G5391" t="s">
        <v>15</v>
      </c>
      <c r="H5391" t="s">
        <v>2675</v>
      </c>
      <c r="I5391" t="s">
        <v>4450</v>
      </c>
      <c r="J5391" t="str">
        <f>MID(Tabla1[[#This Row],[HORA2]],1,2)</f>
        <v>14</v>
      </c>
      <c r="K5391" t="s">
        <v>43</v>
      </c>
      <c r="L5391" t="s">
        <v>78</v>
      </c>
      <c r="M5391" t="s">
        <v>14867</v>
      </c>
      <c r="N5391" t="s">
        <v>22</v>
      </c>
      <c r="O5391">
        <v>3.83</v>
      </c>
      <c r="P53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1.33</v>
      </c>
      <c r="Q5391">
        <f>IF(Tabla1[[#This Row],[SERVICIO]]="COMIDA",3,IF(Tabla1[[#This Row],[SERVICIO]]="CONTROLADO",12,IF(Tabla1[[#This Row],[SERVICIO]]="RÁPIDO",3.75,IF(Tabla1[[#This Row],[SERVICIO]]="NORMAL",2.5,))))</f>
        <v>2.5</v>
      </c>
      <c r="R5391">
        <f>IF(Tabla1[[#This Row],[SERVICIO]]="COMIDA",3.5,IF(Tabla1[[#This Row],[SERVICIO]]="CONTROLADO",8,IF(Tabla1[[#This Row],[SERVICIO]]="RÁPIDO",4.5,IF(Tabla1[[#This Row],[SERVICIO]]="NORMAL",3,))))</f>
        <v>3</v>
      </c>
      <c r="S5391">
        <f>IF(Tabla1[[#This Row],[SERVICIO]]="COMIDA",0.75,IF(Tabla1[[#This Row],[SERVICIO]]="CONTROLADO",2.65,IF(Tabla1[[#This Row],[SERVICIO]]="RÁPIDO",0.55,IF(Tabla1[[#This Row],[SERVICIO]]="NORMAL",1.2,))))</f>
        <v>1.2</v>
      </c>
      <c r="T5391" s="2">
        <f>IF(Tabla1[[#This Row],[KILOMETROS ADICIONALES]]=0,Tabla1[[#This Row],[KILOMETROS]]*Tabla1[[#This Row],[COSTO NORMAL]],Tabla1[[#This Row],[COSTO NORMAL]]*Tabla1[[#This Row],[KILOMETROS HASTA]])</f>
        <v>7.5</v>
      </c>
      <c r="U5391" s="2">
        <f>Tabla1[[#This Row],[KILOMETROS ADICIONALES]]*Tabla1[[#This Row],[COSTO ADICIONAL]]</f>
        <v>1.5960000000000001</v>
      </c>
      <c r="V5391">
        <v>65.77</v>
      </c>
      <c r="W5391" s="2">
        <f>Tabla1[[#This Row],[COSTO NORMAL2]]+Tabla1[[#This Row],[COSTO ADICIONAL2]]</f>
        <v>9.0960000000000001</v>
      </c>
    </row>
    <row r="5392" spans="1:23" x14ac:dyDescent="0.25">
      <c r="A5392" t="s">
        <v>2675</v>
      </c>
      <c r="B5392" t="s">
        <v>8535</v>
      </c>
      <c r="C5392" t="s">
        <v>14483</v>
      </c>
      <c r="D5392" t="s">
        <v>13</v>
      </c>
      <c r="E5392" t="s">
        <v>14844</v>
      </c>
      <c r="F5392" t="s">
        <v>14</v>
      </c>
      <c r="G5392" t="s">
        <v>15</v>
      </c>
      <c r="H5392" t="s">
        <v>2675</v>
      </c>
      <c r="I5392" t="s">
        <v>3200</v>
      </c>
      <c r="J5392" t="str">
        <f>MID(Tabla1[[#This Row],[HORA2]],1,2)</f>
        <v>10</v>
      </c>
      <c r="K5392" t="s">
        <v>43</v>
      </c>
      <c r="L5392" t="s">
        <v>19</v>
      </c>
      <c r="M5392" t="s">
        <v>14867</v>
      </c>
      <c r="N5392" t="s">
        <v>22</v>
      </c>
      <c r="O5392">
        <v>7.78</v>
      </c>
      <c r="P53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5.28</v>
      </c>
      <c r="Q5392">
        <f>IF(Tabla1[[#This Row],[SERVICIO]]="COMIDA",3,IF(Tabla1[[#This Row],[SERVICIO]]="CONTROLADO",12,IF(Tabla1[[#This Row],[SERVICIO]]="RÁPIDO",3.75,IF(Tabla1[[#This Row],[SERVICIO]]="NORMAL",2.5,))))</f>
        <v>2.5</v>
      </c>
      <c r="R5392">
        <f>IF(Tabla1[[#This Row],[SERVICIO]]="COMIDA",3.5,IF(Tabla1[[#This Row],[SERVICIO]]="CONTROLADO",8,IF(Tabla1[[#This Row],[SERVICIO]]="RÁPIDO",4.5,IF(Tabla1[[#This Row],[SERVICIO]]="NORMAL",3,))))</f>
        <v>3</v>
      </c>
      <c r="S5392">
        <f>IF(Tabla1[[#This Row],[SERVICIO]]="COMIDA",0.75,IF(Tabla1[[#This Row],[SERVICIO]]="CONTROLADO",2.65,IF(Tabla1[[#This Row],[SERVICIO]]="RÁPIDO",0.55,IF(Tabla1[[#This Row],[SERVICIO]]="NORMAL",1.2,))))</f>
        <v>1.2</v>
      </c>
      <c r="T5392" s="2">
        <f>IF(Tabla1[[#This Row],[KILOMETROS ADICIONALES]]=0,Tabla1[[#This Row],[KILOMETROS]]*Tabla1[[#This Row],[COSTO NORMAL]],Tabla1[[#This Row],[COSTO NORMAL]]*Tabla1[[#This Row],[KILOMETROS HASTA]])</f>
        <v>7.5</v>
      </c>
      <c r="U5392" s="2">
        <f>Tabla1[[#This Row],[KILOMETROS ADICIONALES]]*Tabla1[[#This Row],[COSTO ADICIONAL]]</f>
        <v>6.3360000000000003</v>
      </c>
      <c r="V5392">
        <v>35.58</v>
      </c>
      <c r="W5392" s="2">
        <f>Tabla1[[#This Row],[COSTO NORMAL2]]+Tabla1[[#This Row],[COSTO ADICIONAL2]]</f>
        <v>13.836</v>
      </c>
    </row>
    <row r="5393" spans="1:23" x14ac:dyDescent="0.25">
      <c r="A5393" t="s">
        <v>2675</v>
      </c>
      <c r="B5393" t="s">
        <v>8535</v>
      </c>
      <c r="C5393" t="s">
        <v>14484</v>
      </c>
      <c r="D5393" t="s">
        <v>13</v>
      </c>
      <c r="E5393" t="s">
        <v>14844</v>
      </c>
      <c r="F5393" t="s">
        <v>14</v>
      </c>
      <c r="G5393" t="s">
        <v>15</v>
      </c>
      <c r="H5393" t="s">
        <v>2675</v>
      </c>
      <c r="I5393" t="s">
        <v>8541</v>
      </c>
      <c r="J5393" t="str">
        <f>MID(Tabla1[[#This Row],[HORA2]],1,2)</f>
        <v>16</v>
      </c>
      <c r="K5393" t="s">
        <v>43</v>
      </c>
      <c r="L5393" t="s">
        <v>27</v>
      </c>
      <c r="M5393" t="s">
        <v>14867</v>
      </c>
      <c r="N5393" t="s">
        <v>22</v>
      </c>
      <c r="O5393">
        <v>12.38</v>
      </c>
      <c r="P53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9.8800000000000008</v>
      </c>
      <c r="Q5393">
        <f>IF(Tabla1[[#This Row],[SERVICIO]]="COMIDA",3,IF(Tabla1[[#This Row],[SERVICIO]]="CONTROLADO",12,IF(Tabla1[[#This Row],[SERVICIO]]="RÁPIDO",3.75,IF(Tabla1[[#This Row],[SERVICIO]]="NORMAL",2.5,))))</f>
        <v>2.5</v>
      </c>
      <c r="R5393">
        <f>IF(Tabla1[[#This Row],[SERVICIO]]="COMIDA",3.5,IF(Tabla1[[#This Row],[SERVICIO]]="CONTROLADO",8,IF(Tabla1[[#This Row],[SERVICIO]]="RÁPIDO",4.5,IF(Tabla1[[#This Row],[SERVICIO]]="NORMAL",3,))))</f>
        <v>3</v>
      </c>
      <c r="S5393">
        <f>IF(Tabla1[[#This Row],[SERVICIO]]="COMIDA",0.75,IF(Tabla1[[#This Row],[SERVICIO]]="CONTROLADO",2.65,IF(Tabla1[[#This Row],[SERVICIO]]="RÁPIDO",0.55,IF(Tabla1[[#This Row],[SERVICIO]]="NORMAL",1.2,))))</f>
        <v>1.2</v>
      </c>
      <c r="T5393" s="2">
        <f>IF(Tabla1[[#This Row],[KILOMETROS ADICIONALES]]=0,Tabla1[[#This Row],[KILOMETROS]]*Tabla1[[#This Row],[COSTO NORMAL]],Tabla1[[#This Row],[COSTO NORMAL]]*Tabla1[[#This Row],[KILOMETROS HASTA]])</f>
        <v>7.5</v>
      </c>
      <c r="U5393" s="2">
        <f>Tabla1[[#This Row],[KILOMETROS ADICIONALES]]*Tabla1[[#This Row],[COSTO ADICIONAL]]</f>
        <v>11.856</v>
      </c>
      <c r="V5393">
        <v>86.18</v>
      </c>
      <c r="W5393" s="2">
        <f>Tabla1[[#This Row],[COSTO NORMAL2]]+Tabla1[[#This Row],[COSTO ADICIONAL2]]</f>
        <v>19.356000000000002</v>
      </c>
    </row>
    <row r="5394" spans="1:23" x14ac:dyDescent="0.25">
      <c r="A5394" t="s">
        <v>2675</v>
      </c>
      <c r="B5394" t="s">
        <v>8535</v>
      </c>
      <c r="C5394" t="s">
        <v>14485</v>
      </c>
      <c r="D5394" t="s">
        <v>13</v>
      </c>
      <c r="E5394" t="s">
        <v>14844</v>
      </c>
      <c r="F5394" t="s">
        <v>14</v>
      </c>
      <c r="G5394" t="s">
        <v>15</v>
      </c>
      <c r="H5394" t="s">
        <v>2675</v>
      </c>
      <c r="I5394" t="s">
        <v>8542</v>
      </c>
      <c r="J5394" t="str">
        <f>MID(Tabla1[[#This Row],[HORA2]],1,2)</f>
        <v>16</v>
      </c>
      <c r="K5394" t="s">
        <v>43</v>
      </c>
      <c r="L5394" t="s">
        <v>27</v>
      </c>
      <c r="M5394" t="s">
        <v>14867</v>
      </c>
      <c r="N5394" t="s">
        <v>22</v>
      </c>
      <c r="O5394">
        <v>4.5600000000000005</v>
      </c>
      <c r="P53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2.0600000000000005</v>
      </c>
      <c r="Q5394">
        <f>IF(Tabla1[[#This Row],[SERVICIO]]="COMIDA",3,IF(Tabla1[[#This Row],[SERVICIO]]="CONTROLADO",12,IF(Tabla1[[#This Row],[SERVICIO]]="RÁPIDO",3.75,IF(Tabla1[[#This Row],[SERVICIO]]="NORMAL",2.5,))))</f>
        <v>2.5</v>
      </c>
      <c r="R5394">
        <f>IF(Tabla1[[#This Row],[SERVICIO]]="COMIDA",3.5,IF(Tabla1[[#This Row],[SERVICIO]]="CONTROLADO",8,IF(Tabla1[[#This Row],[SERVICIO]]="RÁPIDO",4.5,IF(Tabla1[[#This Row],[SERVICIO]]="NORMAL",3,))))</f>
        <v>3</v>
      </c>
      <c r="S5394">
        <f>IF(Tabla1[[#This Row],[SERVICIO]]="COMIDA",0.75,IF(Tabla1[[#This Row],[SERVICIO]]="CONTROLADO",2.65,IF(Tabla1[[#This Row],[SERVICIO]]="RÁPIDO",0.55,IF(Tabla1[[#This Row],[SERVICIO]]="NORMAL",1.2,))))</f>
        <v>1.2</v>
      </c>
      <c r="T5394" s="2">
        <f>IF(Tabla1[[#This Row],[KILOMETROS ADICIONALES]]=0,Tabla1[[#This Row],[KILOMETROS]]*Tabla1[[#This Row],[COSTO NORMAL]],Tabla1[[#This Row],[COSTO NORMAL]]*Tabla1[[#This Row],[KILOMETROS HASTA]])</f>
        <v>7.5</v>
      </c>
      <c r="U5394" s="2">
        <f>Tabla1[[#This Row],[KILOMETROS ADICIONALES]]*Tabla1[[#This Row],[COSTO ADICIONAL]]</f>
        <v>2.4720000000000004</v>
      </c>
      <c r="V5394">
        <v>42.91</v>
      </c>
      <c r="W5394" s="2">
        <f>Tabla1[[#This Row],[COSTO NORMAL2]]+Tabla1[[#This Row],[COSTO ADICIONAL2]]</f>
        <v>9.9720000000000013</v>
      </c>
    </row>
    <row r="5395" spans="1:23" x14ac:dyDescent="0.25">
      <c r="A5395" t="s">
        <v>2675</v>
      </c>
      <c r="B5395" t="s">
        <v>8535</v>
      </c>
      <c r="C5395" t="s">
        <v>14486</v>
      </c>
      <c r="D5395" t="s">
        <v>13</v>
      </c>
      <c r="E5395" t="s">
        <v>14844</v>
      </c>
      <c r="F5395" t="s">
        <v>14</v>
      </c>
      <c r="G5395" t="s">
        <v>15</v>
      </c>
      <c r="H5395" t="s">
        <v>2675</v>
      </c>
      <c r="I5395" t="s">
        <v>8543</v>
      </c>
      <c r="J5395" t="str">
        <f>MID(Tabla1[[#This Row],[HORA2]],1,2)</f>
        <v>12</v>
      </c>
      <c r="K5395" t="s">
        <v>43</v>
      </c>
      <c r="L5395" t="s">
        <v>323</v>
      </c>
      <c r="M5395" t="s">
        <v>14867</v>
      </c>
      <c r="N5395" t="s">
        <v>22</v>
      </c>
      <c r="O5395">
        <v>1.51</v>
      </c>
      <c r="P53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395">
        <f>IF(Tabla1[[#This Row],[SERVICIO]]="COMIDA",3,IF(Tabla1[[#This Row],[SERVICIO]]="CONTROLADO",12,IF(Tabla1[[#This Row],[SERVICIO]]="RÁPIDO",3.75,IF(Tabla1[[#This Row],[SERVICIO]]="NORMAL",2.5,))))</f>
        <v>2.5</v>
      </c>
      <c r="R5395">
        <f>IF(Tabla1[[#This Row],[SERVICIO]]="COMIDA",3.5,IF(Tabla1[[#This Row],[SERVICIO]]="CONTROLADO",8,IF(Tabla1[[#This Row],[SERVICIO]]="RÁPIDO",4.5,IF(Tabla1[[#This Row],[SERVICIO]]="NORMAL",3,))))</f>
        <v>3</v>
      </c>
      <c r="S5395">
        <f>IF(Tabla1[[#This Row],[SERVICIO]]="COMIDA",0.75,IF(Tabla1[[#This Row],[SERVICIO]]="CONTROLADO",2.65,IF(Tabla1[[#This Row],[SERVICIO]]="RÁPIDO",0.55,IF(Tabla1[[#This Row],[SERVICIO]]="NORMAL",1.2,))))</f>
        <v>1.2</v>
      </c>
      <c r="T5395" s="2">
        <f>IF(Tabla1[[#This Row],[KILOMETROS ADICIONALES]]=0,Tabla1[[#This Row],[KILOMETROS]]*Tabla1[[#This Row],[COSTO NORMAL]],Tabla1[[#This Row],[COSTO NORMAL]]*Tabla1[[#This Row],[KILOMETROS HASTA]])</f>
        <v>4.53</v>
      </c>
      <c r="U5395" s="2">
        <f>Tabla1[[#This Row],[KILOMETROS ADICIONALES]]*Tabla1[[#This Row],[COSTO ADICIONAL]]</f>
        <v>0</v>
      </c>
      <c r="V5395">
        <v>159.91999999999999</v>
      </c>
      <c r="W5395" s="2">
        <f>Tabla1[[#This Row],[COSTO NORMAL2]]+Tabla1[[#This Row],[COSTO ADICIONAL2]]</f>
        <v>4.53</v>
      </c>
    </row>
    <row r="5396" spans="1:23" x14ac:dyDescent="0.25">
      <c r="A5396" t="s">
        <v>2675</v>
      </c>
      <c r="B5396" t="s">
        <v>8544</v>
      </c>
      <c r="C5396" t="s">
        <v>14487</v>
      </c>
      <c r="D5396" t="s">
        <v>13</v>
      </c>
      <c r="E5396" t="s">
        <v>14844</v>
      </c>
      <c r="F5396" t="s">
        <v>14</v>
      </c>
      <c r="G5396" t="s">
        <v>15</v>
      </c>
      <c r="H5396" t="s">
        <v>2675</v>
      </c>
      <c r="I5396" t="s">
        <v>8545</v>
      </c>
      <c r="J5396" t="str">
        <f>MID(Tabla1[[#This Row],[HORA2]],1,2)</f>
        <v>14</v>
      </c>
      <c r="K5396" t="s">
        <v>20</v>
      </c>
      <c r="L5396" t="s">
        <v>35</v>
      </c>
      <c r="M5396" t="s">
        <v>14867</v>
      </c>
      <c r="N5396" t="s">
        <v>22</v>
      </c>
      <c r="O5396">
        <v>9.51</v>
      </c>
      <c r="P53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7.01</v>
      </c>
      <c r="Q5396">
        <f>IF(Tabla1[[#This Row],[SERVICIO]]="COMIDA",3,IF(Tabla1[[#This Row],[SERVICIO]]="CONTROLADO",12,IF(Tabla1[[#This Row],[SERVICIO]]="RÁPIDO",3.75,IF(Tabla1[[#This Row],[SERVICIO]]="NORMAL",2.5,))))</f>
        <v>2.5</v>
      </c>
      <c r="R5396">
        <f>IF(Tabla1[[#This Row],[SERVICIO]]="COMIDA",3.5,IF(Tabla1[[#This Row],[SERVICIO]]="CONTROLADO",8,IF(Tabla1[[#This Row],[SERVICIO]]="RÁPIDO",4.5,IF(Tabla1[[#This Row],[SERVICIO]]="NORMAL",3,))))</f>
        <v>3</v>
      </c>
      <c r="S5396">
        <f>IF(Tabla1[[#This Row],[SERVICIO]]="COMIDA",0.75,IF(Tabla1[[#This Row],[SERVICIO]]="CONTROLADO",2.65,IF(Tabla1[[#This Row],[SERVICIO]]="RÁPIDO",0.55,IF(Tabla1[[#This Row],[SERVICIO]]="NORMAL",1.2,))))</f>
        <v>1.2</v>
      </c>
      <c r="T5396" s="2">
        <f>IF(Tabla1[[#This Row],[KILOMETROS ADICIONALES]]=0,Tabla1[[#This Row],[KILOMETROS]]*Tabla1[[#This Row],[COSTO NORMAL]],Tabla1[[#This Row],[COSTO NORMAL]]*Tabla1[[#This Row],[KILOMETROS HASTA]])</f>
        <v>7.5</v>
      </c>
      <c r="U5396" s="2">
        <f>Tabla1[[#This Row],[KILOMETROS ADICIONALES]]*Tabla1[[#This Row],[COSTO ADICIONAL]]</f>
        <v>8.411999999999999</v>
      </c>
      <c r="V5396">
        <v>42.88</v>
      </c>
      <c r="W5396" s="2">
        <f>Tabla1[[#This Row],[COSTO NORMAL2]]+Tabla1[[#This Row],[COSTO ADICIONAL2]]</f>
        <v>15.911999999999999</v>
      </c>
    </row>
    <row r="5397" spans="1:23" x14ac:dyDescent="0.25">
      <c r="A5397" t="s">
        <v>2675</v>
      </c>
      <c r="B5397" t="s">
        <v>8544</v>
      </c>
      <c r="C5397" t="s">
        <v>14488</v>
      </c>
      <c r="D5397" t="s">
        <v>13</v>
      </c>
      <c r="E5397" t="s">
        <v>14844</v>
      </c>
      <c r="F5397" t="s">
        <v>76</v>
      </c>
      <c r="G5397" t="s">
        <v>15</v>
      </c>
      <c r="H5397" t="s">
        <v>2675</v>
      </c>
      <c r="I5397" t="s">
        <v>8546</v>
      </c>
      <c r="J5397" t="str">
        <f>MID(Tabla1[[#This Row],[HORA2]],1,2)</f>
        <v>12</v>
      </c>
      <c r="K5397" t="s">
        <v>20</v>
      </c>
      <c r="L5397" t="s">
        <v>78</v>
      </c>
      <c r="M5397" t="s">
        <v>14867</v>
      </c>
      <c r="N5397" t="s">
        <v>22</v>
      </c>
      <c r="O5397">
        <v>4.08</v>
      </c>
      <c r="P53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1.58</v>
      </c>
      <c r="Q5397">
        <f>IF(Tabla1[[#This Row],[SERVICIO]]="COMIDA",3,IF(Tabla1[[#This Row],[SERVICIO]]="CONTROLADO",12,IF(Tabla1[[#This Row],[SERVICIO]]="RÁPIDO",3.75,IF(Tabla1[[#This Row],[SERVICIO]]="NORMAL",2.5,))))</f>
        <v>2.5</v>
      </c>
      <c r="R5397">
        <f>IF(Tabla1[[#This Row],[SERVICIO]]="COMIDA",3.5,IF(Tabla1[[#This Row],[SERVICIO]]="CONTROLADO",8,IF(Tabla1[[#This Row],[SERVICIO]]="RÁPIDO",4.5,IF(Tabla1[[#This Row],[SERVICIO]]="NORMAL",3,))))</f>
        <v>3</v>
      </c>
      <c r="S5397">
        <f>IF(Tabla1[[#This Row],[SERVICIO]]="COMIDA",0.75,IF(Tabla1[[#This Row],[SERVICIO]]="CONTROLADO",2.65,IF(Tabla1[[#This Row],[SERVICIO]]="RÁPIDO",0.55,IF(Tabla1[[#This Row],[SERVICIO]]="NORMAL",1.2,))))</f>
        <v>1.2</v>
      </c>
      <c r="T5397" s="2">
        <f>IF(Tabla1[[#This Row],[KILOMETROS ADICIONALES]]=0,Tabla1[[#This Row],[KILOMETROS]]*Tabla1[[#This Row],[COSTO NORMAL]],Tabla1[[#This Row],[COSTO NORMAL]]*Tabla1[[#This Row],[KILOMETROS HASTA]])</f>
        <v>7.5</v>
      </c>
      <c r="U5397" s="2">
        <f>Tabla1[[#This Row],[KILOMETROS ADICIONALES]]*Tabla1[[#This Row],[COSTO ADICIONAL]]</f>
        <v>1.8959999999999999</v>
      </c>
      <c r="V5397">
        <v>31.11</v>
      </c>
      <c r="W5397" s="2">
        <f>Tabla1[[#This Row],[COSTO NORMAL2]]+Tabla1[[#This Row],[COSTO ADICIONAL2]]</f>
        <v>9.3960000000000008</v>
      </c>
    </row>
    <row r="5398" spans="1:23" x14ac:dyDescent="0.25">
      <c r="A5398" t="s">
        <v>2675</v>
      </c>
      <c r="B5398" t="s">
        <v>8544</v>
      </c>
      <c r="C5398" t="s">
        <v>14489</v>
      </c>
      <c r="D5398" t="s">
        <v>13</v>
      </c>
      <c r="E5398" t="s">
        <v>14844</v>
      </c>
      <c r="F5398" t="s">
        <v>76</v>
      </c>
      <c r="G5398" t="s">
        <v>15</v>
      </c>
      <c r="H5398" t="s">
        <v>2675</v>
      </c>
      <c r="I5398" t="s">
        <v>8547</v>
      </c>
      <c r="J5398" t="str">
        <f>MID(Tabla1[[#This Row],[HORA2]],1,2)</f>
        <v>12</v>
      </c>
      <c r="K5398" t="s">
        <v>20</v>
      </c>
      <c r="L5398" t="s">
        <v>149</v>
      </c>
      <c r="M5398" t="s">
        <v>14867</v>
      </c>
      <c r="N5398" t="s">
        <v>22</v>
      </c>
      <c r="O5398">
        <v>12.01</v>
      </c>
      <c r="P53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9.51</v>
      </c>
      <c r="Q5398">
        <f>IF(Tabla1[[#This Row],[SERVICIO]]="COMIDA",3,IF(Tabla1[[#This Row],[SERVICIO]]="CONTROLADO",12,IF(Tabla1[[#This Row],[SERVICIO]]="RÁPIDO",3.75,IF(Tabla1[[#This Row],[SERVICIO]]="NORMAL",2.5,))))</f>
        <v>2.5</v>
      </c>
      <c r="R5398">
        <f>IF(Tabla1[[#This Row],[SERVICIO]]="COMIDA",3.5,IF(Tabla1[[#This Row],[SERVICIO]]="CONTROLADO",8,IF(Tabla1[[#This Row],[SERVICIO]]="RÁPIDO",4.5,IF(Tabla1[[#This Row],[SERVICIO]]="NORMAL",3,))))</f>
        <v>3</v>
      </c>
      <c r="S5398">
        <f>IF(Tabla1[[#This Row],[SERVICIO]]="COMIDA",0.75,IF(Tabla1[[#This Row],[SERVICIO]]="CONTROLADO",2.65,IF(Tabla1[[#This Row],[SERVICIO]]="RÁPIDO",0.55,IF(Tabla1[[#This Row],[SERVICIO]]="NORMAL",1.2,))))</f>
        <v>1.2</v>
      </c>
      <c r="T5398" s="2">
        <f>IF(Tabla1[[#This Row],[KILOMETROS ADICIONALES]]=0,Tabla1[[#This Row],[KILOMETROS]]*Tabla1[[#This Row],[COSTO NORMAL]],Tabla1[[#This Row],[COSTO NORMAL]]*Tabla1[[#This Row],[KILOMETROS HASTA]])</f>
        <v>7.5</v>
      </c>
      <c r="U5398" s="2">
        <f>Tabla1[[#This Row],[KILOMETROS ADICIONALES]]*Tabla1[[#This Row],[COSTO ADICIONAL]]</f>
        <v>11.411999999999999</v>
      </c>
      <c r="V5398">
        <v>191.82</v>
      </c>
      <c r="W5398" s="2">
        <f>Tabla1[[#This Row],[COSTO NORMAL2]]+Tabla1[[#This Row],[COSTO ADICIONAL2]]</f>
        <v>18.911999999999999</v>
      </c>
    </row>
    <row r="5399" spans="1:23" x14ac:dyDescent="0.25">
      <c r="A5399" t="s">
        <v>2675</v>
      </c>
      <c r="B5399" t="s">
        <v>8548</v>
      </c>
      <c r="C5399" t="s">
        <v>14490</v>
      </c>
      <c r="D5399" t="s">
        <v>13</v>
      </c>
      <c r="E5399" t="s">
        <v>14844</v>
      </c>
      <c r="F5399" t="s">
        <v>76</v>
      </c>
      <c r="G5399" t="s">
        <v>15</v>
      </c>
      <c r="H5399" t="s">
        <v>2675</v>
      </c>
      <c r="I5399" t="s">
        <v>7198</v>
      </c>
      <c r="J5399" t="str">
        <f>MID(Tabla1[[#This Row],[HORA2]],1,2)</f>
        <v>13</v>
      </c>
      <c r="K5399" t="s">
        <v>43</v>
      </c>
      <c r="L5399" t="s">
        <v>21</v>
      </c>
      <c r="M5399" t="s">
        <v>14867</v>
      </c>
      <c r="N5399" t="s">
        <v>22</v>
      </c>
      <c r="O5399">
        <v>7.11</v>
      </c>
      <c r="P53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4.6100000000000003</v>
      </c>
      <c r="Q5399">
        <f>IF(Tabla1[[#This Row],[SERVICIO]]="COMIDA",3,IF(Tabla1[[#This Row],[SERVICIO]]="CONTROLADO",12,IF(Tabla1[[#This Row],[SERVICIO]]="RÁPIDO",3.75,IF(Tabla1[[#This Row],[SERVICIO]]="NORMAL",2.5,))))</f>
        <v>2.5</v>
      </c>
      <c r="R5399">
        <f>IF(Tabla1[[#This Row],[SERVICIO]]="COMIDA",3.5,IF(Tabla1[[#This Row],[SERVICIO]]="CONTROLADO",8,IF(Tabla1[[#This Row],[SERVICIO]]="RÁPIDO",4.5,IF(Tabla1[[#This Row],[SERVICIO]]="NORMAL",3,))))</f>
        <v>3</v>
      </c>
      <c r="S5399">
        <f>IF(Tabla1[[#This Row],[SERVICIO]]="COMIDA",0.75,IF(Tabla1[[#This Row],[SERVICIO]]="CONTROLADO",2.65,IF(Tabla1[[#This Row],[SERVICIO]]="RÁPIDO",0.55,IF(Tabla1[[#This Row],[SERVICIO]]="NORMAL",1.2,))))</f>
        <v>1.2</v>
      </c>
      <c r="T5399" s="2">
        <f>IF(Tabla1[[#This Row],[KILOMETROS ADICIONALES]]=0,Tabla1[[#This Row],[KILOMETROS]]*Tabla1[[#This Row],[COSTO NORMAL]],Tabla1[[#This Row],[COSTO NORMAL]]*Tabla1[[#This Row],[KILOMETROS HASTA]])</f>
        <v>7.5</v>
      </c>
      <c r="U5399" s="2">
        <f>Tabla1[[#This Row],[KILOMETROS ADICIONALES]]*Tabla1[[#This Row],[COSTO ADICIONAL]]</f>
        <v>5.532</v>
      </c>
      <c r="V5399">
        <v>165.38</v>
      </c>
      <c r="W5399" s="2">
        <f>Tabla1[[#This Row],[COSTO NORMAL2]]+Tabla1[[#This Row],[COSTO ADICIONAL2]]</f>
        <v>13.032</v>
      </c>
    </row>
    <row r="5400" spans="1:23" x14ac:dyDescent="0.25">
      <c r="A5400" t="s">
        <v>2675</v>
      </c>
      <c r="B5400" t="s">
        <v>8549</v>
      </c>
      <c r="C5400" t="s">
        <v>14491</v>
      </c>
      <c r="D5400" t="s">
        <v>13</v>
      </c>
      <c r="E5400" t="s">
        <v>14844</v>
      </c>
      <c r="F5400" t="s">
        <v>14</v>
      </c>
      <c r="G5400" t="s">
        <v>15</v>
      </c>
      <c r="H5400" t="s">
        <v>2675</v>
      </c>
      <c r="I5400" t="s">
        <v>7682</v>
      </c>
      <c r="J5400" t="str">
        <f>MID(Tabla1[[#This Row],[HORA2]],1,2)</f>
        <v>10</v>
      </c>
      <c r="K5400" t="s">
        <v>57</v>
      </c>
      <c r="L5400" t="s">
        <v>57</v>
      </c>
      <c r="M5400" t="s">
        <v>14867</v>
      </c>
      <c r="N5400" t="s">
        <v>22</v>
      </c>
      <c r="O5400">
        <v>19.41</v>
      </c>
      <c r="P54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16.91</v>
      </c>
      <c r="Q5400">
        <f>IF(Tabla1[[#This Row],[SERVICIO]]="COMIDA",3,IF(Tabla1[[#This Row],[SERVICIO]]="CONTROLADO",12,IF(Tabla1[[#This Row],[SERVICIO]]="RÁPIDO",3.75,IF(Tabla1[[#This Row],[SERVICIO]]="NORMAL",2.5,))))</f>
        <v>2.5</v>
      </c>
      <c r="R5400">
        <f>IF(Tabla1[[#This Row],[SERVICIO]]="COMIDA",3.5,IF(Tabla1[[#This Row],[SERVICIO]]="CONTROLADO",8,IF(Tabla1[[#This Row],[SERVICIO]]="RÁPIDO",4.5,IF(Tabla1[[#This Row],[SERVICIO]]="NORMAL",3,))))</f>
        <v>3</v>
      </c>
      <c r="S5400">
        <f>IF(Tabla1[[#This Row],[SERVICIO]]="COMIDA",0.75,IF(Tabla1[[#This Row],[SERVICIO]]="CONTROLADO",2.65,IF(Tabla1[[#This Row],[SERVICIO]]="RÁPIDO",0.55,IF(Tabla1[[#This Row],[SERVICIO]]="NORMAL",1.2,))))</f>
        <v>1.2</v>
      </c>
      <c r="T5400" s="2">
        <f>IF(Tabla1[[#This Row],[KILOMETROS ADICIONALES]]=0,Tabla1[[#This Row],[KILOMETROS]]*Tabla1[[#This Row],[COSTO NORMAL]],Tabla1[[#This Row],[COSTO NORMAL]]*Tabla1[[#This Row],[KILOMETROS HASTA]])</f>
        <v>7.5</v>
      </c>
      <c r="U5400" s="2">
        <f>Tabla1[[#This Row],[KILOMETROS ADICIONALES]]*Tabla1[[#This Row],[COSTO ADICIONAL]]</f>
        <v>20.291999999999998</v>
      </c>
      <c r="V5400">
        <v>27.95</v>
      </c>
      <c r="W5400" s="2">
        <f>Tabla1[[#This Row],[COSTO NORMAL2]]+Tabla1[[#This Row],[COSTO ADICIONAL2]]</f>
        <v>27.791999999999998</v>
      </c>
    </row>
    <row r="5401" spans="1:23" x14ac:dyDescent="0.25">
      <c r="A5401" t="s">
        <v>2675</v>
      </c>
      <c r="B5401" t="s">
        <v>8550</v>
      </c>
      <c r="C5401" t="s">
        <v>14492</v>
      </c>
      <c r="D5401" t="s">
        <v>13</v>
      </c>
      <c r="E5401" t="s">
        <v>14846</v>
      </c>
      <c r="F5401" t="s">
        <v>76</v>
      </c>
      <c r="G5401" t="s">
        <v>69</v>
      </c>
      <c r="H5401" t="s">
        <v>2675</v>
      </c>
      <c r="I5401" t="s">
        <v>8551</v>
      </c>
      <c r="J5401" t="str">
        <f>MID(Tabla1[[#This Row],[HORA2]],1,2)</f>
        <v>09</v>
      </c>
      <c r="K5401" t="s">
        <v>20</v>
      </c>
      <c r="L5401" t="s">
        <v>20</v>
      </c>
      <c r="M5401" t="s">
        <v>14867</v>
      </c>
      <c r="N5401" t="s">
        <v>22</v>
      </c>
      <c r="O5401">
        <v>10.26</v>
      </c>
      <c r="P54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01">
        <f>IF(Tabla1[[#This Row],[SERVICIO]]="COMIDA",3,IF(Tabla1[[#This Row],[SERVICIO]]="CONTROLADO",12,IF(Tabla1[[#This Row],[SERVICIO]]="RÁPIDO",3.75,IF(Tabla1[[#This Row],[SERVICIO]]="NORMAL",2.5,))))</f>
        <v>12</v>
      </c>
      <c r="R5401">
        <f>IF(Tabla1[[#This Row],[SERVICIO]]="COMIDA",3.5,IF(Tabla1[[#This Row],[SERVICIO]]="CONTROLADO",8,IF(Tabla1[[#This Row],[SERVICIO]]="RÁPIDO",4.5,IF(Tabla1[[#This Row],[SERVICIO]]="NORMAL",3,))))</f>
        <v>8</v>
      </c>
      <c r="S5401">
        <f>IF(Tabla1[[#This Row],[SERVICIO]]="COMIDA",0.75,IF(Tabla1[[#This Row],[SERVICIO]]="CONTROLADO",2.65,IF(Tabla1[[#This Row],[SERVICIO]]="RÁPIDO",0.55,IF(Tabla1[[#This Row],[SERVICIO]]="NORMAL",1.2,))))</f>
        <v>2.65</v>
      </c>
      <c r="T5401" s="2">
        <f>IF(Tabla1[[#This Row],[KILOMETROS ADICIONALES]]=0,Tabla1[[#This Row],[KILOMETROS]]*Tabla1[[#This Row],[COSTO NORMAL]],Tabla1[[#This Row],[COSTO NORMAL]]*Tabla1[[#This Row],[KILOMETROS HASTA]])</f>
        <v>82.08</v>
      </c>
      <c r="U5401" s="2">
        <f>Tabla1[[#This Row],[KILOMETROS ADICIONALES]]*Tabla1[[#This Row],[COSTO ADICIONAL]]</f>
        <v>0</v>
      </c>
      <c r="V5401">
        <v>149.38</v>
      </c>
      <c r="W5401" s="2">
        <f>Tabla1[[#This Row],[COSTO NORMAL2]]+Tabla1[[#This Row],[COSTO ADICIONAL2]]</f>
        <v>82.08</v>
      </c>
    </row>
    <row r="5402" spans="1:23" x14ac:dyDescent="0.25">
      <c r="A5402" t="s">
        <v>2675</v>
      </c>
      <c r="B5402" t="s">
        <v>8552</v>
      </c>
      <c r="C5402" t="s">
        <v>14493</v>
      </c>
      <c r="D5402" t="s">
        <v>13</v>
      </c>
      <c r="E5402" t="s">
        <v>14846</v>
      </c>
      <c r="F5402" t="s">
        <v>14</v>
      </c>
      <c r="G5402" t="s">
        <v>15</v>
      </c>
      <c r="H5402" t="s">
        <v>2675</v>
      </c>
      <c r="I5402" t="s">
        <v>8553</v>
      </c>
      <c r="J5402" t="str">
        <f>MID(Tabla1[[#This Row],[HORA2]],1,2)</f>
        <v>10</v>
      </c>
      <c r="K5402" t="s">
        <v>43</v>
      </c>
      <c r="L5402" t="s">
        <v>153</v>
      </c>
      <c r="M5402" t="s">
        <v>14867</v>
      </c>
      <c r="N5402" t="s">
        <v>22</v>
      </c>
      <c r="O5402">
        <v>20.13</v>
      </c>
      <c r="P54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8.129999999999999</v>
      </c>
      <c r="Q5402">
        <f>IF(Tabla1[[#This Row],[SERVICIO]]="COMIDA",3,IF(Tabla1[[#This Row],[SERVICIO]]="CONTROLADO",12,IF(Tabla1[[#This Row],[SERVICIO]]="RÁPIDO",3.75,IF(Tabla1[[#This Row],[SERVICIO]]="NORMAL",2.5,))))</f>
        <v>12</v>
      </c>
      <c r="R5402">
        <f>IF(Tabla1[[#This Row],[SERVICIO]]="COMIDA",3.5,IF(Tabla1[[#This Row],[SERVICIO]]="CONTROLADO",8,IF(Tabla1[[#This Row],[SERVICIO]]="RÁPIDO",4.5,IF(Tabla1[[#This Row],[SERVICIO]]="NORMAL",3,))))</f>
        <v>8</v>
      </c>
      <c r="S5402">
        <f>IF(Tabla1[[#This Row],[SERVICIO]]="COMIDA",0.75,IF(Tabla1[[#This Row],[SERVICIO]]="CONTROLADO",2.65,IF(Tabla1[[#This Row],[SERVICIO]]="RÁPIDO",0.55,IF(Tabla1[[#This Row],[SERVICIO]]="NORMAL",1.2,))))</f>
        <v>2.65</v>
      </c>
      <c r="T5402" s="2">
        <f>IF(Tabla1[[#This Row],[KILOMETROS ADICIONALES]]=0,Tabla1[[#This Row],[KILOMETROS]]*Tabla1[[#This Row],[COSTO NORMAL]],Tabla1[[#This Row],[COSTO NORMAL]]*Tabla1[[#This Row],[KILOMETROS HASTA]])</f>
        <v>96</v>
      </c>
      <c r="U5402" s="2">
        <f>Tabla1[[#This Row],[KILOMETROS ADICIONALES]]*Tabla1[[#This Row],[COSTO ADICIONAL]]</f>
        <v>21.544499999999996</v>
      </c>
      <c r="V5402">
        <v>54.5</v>
      </c>
      <c r="W5402" s="2">
        <f>Tabla1[[#This Row],[COSTO NORMAL2]]+Tabla1[[#This Row],[COSTO ADICIONAL2]]</f>
        <v>117.5445</v>
      </c>
    </row>
    <row r="5403" spans="1:23" x14ac:dyDescent="0.25">
      <c r="A5403" t="s">
        <v>2675</v>
      </c>
      <c r="B5403" t="s">
        <v>8554</v>
      </c>
      <c r="C5403" t="s">
        <v>14494</v>
      </c>
      <c r="D5403" t="s">
        <v>13</v>
      </c>
      <c r="E5403" t="s">
        <v>14846</v>
      </c>
      <c r="F5403" t="s">
        <v>14</v>
      </c>
      <c r="G5403" t="s">
        <v>15</v>
      </c>
      <c r="H5403" t="s">
        <v>2675</v>
      </c>
      <c r="I5403" t="s">
        <v>8555</v>
      </c>
      <c r="J5403" t="str">
        <f>MID(Tabla1[[#This Row],[HORA2]],1,2)</f>
        <v>10</v>
      </c>
      <c r="K5403" t="s">
        <v>43</v>
      </c>
      <c r="L5403" t="s">
        <v>49</v>
      </c>
      <c r="M5403" t="s">
        <v>14867</v>
      </c>
      <c r="N5403" t="s">
        <v>22</v>
      </c>
      <c r="O5403">
        <v>17.350000000000001</v>
      </c>
      <c r="P54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5.3500000000000014</v>
      </c>
      <c r="Q5403">
        <f>IF(Tabla1[[#This Row],[SERVICIO]]="COMIDA",3,IF(Tabla1[[#This Row],[SERVICIO]]="CONTROLADO",12,IF(Tabla1[[#This Row],[SERVICIO]]="RÁPIDO",3.75,IF(Tabla1[[#This Row],[SERVICIO]]="NORMAL",2.5,))))</f>
        <v>12</v>
      </c>
      <c r="R5403">
        <f>IF(Tabla1[[#This Row],[SERVICIO]]="COMIDA",3.5,IF(Tabla1[[#This Row],[SERVICIO]]="CONTROLADO",8,IF(Tabla1[[#This Row],[SERVICIO]]="RÁPIDO",4.5,IF(Tabla1[[#This Row],[SERVICIO]]="NORMAL",3,))))</f>
        <v>8</v>
      </c>
      <c r="S5403">
        <f>IF(Tabla1[[#This Row],[SERVICIO]]="COMIDA",0.75,IF(Tabla1[[#This Row],[SERVICIO]]="CONTROLADO",2.65,IF(Tabla1[[#This Row],[SERVICIO]]="RÁPIDO",0.55,IF(Tabla1[[#This Row],[SERVICIO]]="NORMAL",1.2,))))</f>
        <v>2.65</v>
      </c>
      <c r="T5403" s="2">
        <f>IF(Tabla1[[#This Row],[KILOMETROS ADICIONALES]]=0,Tabla1[[#This Row],[KILOMETROS]]*Tabla1[[#This Row],[COSTO NORMAL]],Tabla1[[#This Row],[COSTO NORMAL]]*Tabla1[[#This Row],[KILOMETROS HASTA]])</f>
        <v>96</v>
      </c>
      <c r="U5403" s="2">
        <f>Tabla1[[#This Row],[KILOMETROS ADICIONALES]]*Tabla1[[#This Row],[COSTO ADICIONAL]]</f>
        <v>14.177500000000004</v>
      </c>
      <c r="V5403">
        <v>113.5</v>
      </c>
      <c r="W5403" s="2">
        <f>Tabla1[[#This Row],[COSTO NORMAL2]]+Tabla1[[#This Row],[COSTO ADICIONAL2]]</f>
        <v>110.17750000000001</v>
      </c>
    </row>
    <row r="5404" spans="1:23" x14ac:dyDescent="0.25">
      <c r="A5404" t="s">
        <v>2675</v>
      </c>
      <c r="B5404" t="s">
        <v>8556</v>
      </c>
      <c r="C5404" t="s">
        <v>14495</v>
      </c>
      <c r="D5404" t="s">
        <v>13</v>
      </c>
      <c r="E5404" t="s">
        <v>14846</v>
      </c>
      <c r="F5404" t="s">
        <v>14</v>
      </c>
      <c r="G5404" t="s">
        <v>15</v>
      </c>
      <c r="H5404" t="s">
        <v>2675</v>
      </c>
      <c r="I5404" t="s">
        <v>8557</v>
      </c>
      <c r="J5404" t="str">
        <f>MID(Tabla1[[#This Row],[HORA2]],1,2)</f>
        <v>16</v>
      </c>
      <c r="K5404" t="s">
        <v>43</v>
      </c>
      <c r="L5404" t="s">
        <v>78</v>
      </c>
      <c r="M5404" t="s">
        <v>14867</v>
      </c>
      <c r="N5404" t="s">
        <v>22</v>
      </c>
      <c r="O5404">
        <v>8.57</v>
      </c>
      <c r="P54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04">
        <f>IF(Tabla1[[#This Row],[SERVICIO]]="COMIDA",3,IF(Tabla1[[#This Row],[SERVICIO]]="CONTROLADO",12,IF(Tabla1[[#This Row],[SERVICIO]]="RÁPIDO",3.75,IF(Tabla1[[#This Row],[SERVICIO]]="NORMAL",2.5,))))</f>
        <v>12</v>
      </c>
      <c r="R5404">
        <f>IF(Tabla1[[#This Row],[SERVICIO]]="COMIDA",3.5,IF(Tabla1[[#This Row],[SERVICIO]]="CONTROLADO",8,IF(Tabla1[[#This Row],[SERVICIO]]="RÁPIDO",4.5,IF(Tabla1[[#This Row],[SERVICIO]]="NORMAL",3,))))</f>
        <v>8</v>
      </c>
      <c r="S5404">
        <f>IF(Tabla1[[#This Row],[SERVICIO]]="COMIDA",0.75,IF(Tabla1[[#This Row],[SERVICIO]]="CONTROLADO",2.65,IF(Tabla1[[#This Row],[SERVICIO]]="RÁPIDO",0.55,IF(Tabla1[[#This Row],[SERVICIO]]="NORMAL",1.2,))))</f>
        <v>2.65</v>
      </c>
      <c r="T5404" s="2">
        <f>IF(Tabla1[[#This Row],[KILOMETROS ADICIONALES]]=0,Tabla1[[#This Row],[KILOMETROS]]*Tabla1[[#This Row],[COSTO NORMAL]],Tabla1[[#This Row],[COSTO NORMAL]]*Tabla1[[#This Row],[KILOMETROS HASTA]])</f>
        <v>68.56</v>
      </c>
      <c r="U5404" s="2">
        <f>Tabla1[[#This Row],[KILOMETROS ADICIONALES]]*Tabla1[[#This Row],[COSTO ADICIONAL]]</f>
        <v>0</v>
      </c>
      <c r="V5404">
        <v>159.63</v>
      </c>
      <c r="W5404" s="2">
        <f>Tabla1[[#This Row],[COSTO NORMAL2]]+Tabla1[[#This Row],[COSTO ADICIONAL2]]</f>
        <v>68.56</v>
      </c>
    </row>
    <row r="5405" spans="1:23" x14ac:dyDescent="0.25">
      <c r="A5405" t="s">
        <v>2675</v>
      </c>
      <c r="B5405" t="s">
        <v>8558</v>
      </c>
      <c r="C5405" t="s">
        <v>14496</v>
      </c>
      <c r="D5405" t="s">
        <v>13</v>
      </c>
      <c r="E5405" t="s">
        <v>14847</v>
      </c>
      <c r="F5405" t="s">
        <v>14</v>
      </c>
      <c r="G5405" t="s">
        <v>15</v>
      </c>
      <c r="H5405" t="s">
        <v>2675</v>
      </c>
      <c r="I5405" t="s">
        <v>8559</v>
      </c>
      <c r="J5405" t="str">
        <f>MID(Tabla1[[#This Row],[HORA2]],1,2)</f>
        <v>09</v>
      </c>
      <c r="K5405" t="s">
        <v>19</v>
      </c>
      <c r="L5405" t="s">
        <v>57</v>
      </c>
      <c r="M5405" t="s">
        <v>14867</v>
      </c>
      <c r="N5405" t="s">
        <v>22</v>
      </c>
      <c r="O5405">
        <v>18.34</v>
      </c>
      <c r="P54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15.34</v>
      </c>
      <c r="Q5405">
        <f>IF(Tabla1[[#This Row],[SERVICIO]]="COMIDA",3,IF(Tabla1[[#This Row],[SERVICIO]]="CONTROLADO",12,IF(Tabla1[[#This Row],[SERVICIO]]="RÁPIDO",3.75,IF(Tabla1[[#This Row],[SERVICIO]]="NORMAL",2.5,))))</f>
        <v>3</v>
      </c>
      <c r="R5405">
        <f>IF(Tabla1[[#This Row],[SERVICIO]]="COMIDA",3.5,IF(Tabla1[[#This Row],[SERVICIO]]="CONTROLADO",8,IF(Tabla1[[#This Row],[SERVICIO]]="RÁPIDO",4.5,IF(Tabla1[[#This Row],[SERVICIO]]="NORMAL",3,))))</f>
        <v>3.5</v>
      </c>
      <c r="S5405">
        <f>IF(Tabla1[[#This Row],[SERVICIO]]="COMIDA",0.75,IF(Tabla1[[#This Row],[SERVICIO]]="CONTROLADO",2.65,IF(Tabla1[[#This Row],[SERVICIO]]="RÁPIDO",0.55,IF(Tabla1[[#This Row],[SERVICIO]]="NORMAL",1.2,))))</f>
        <v>0.75</v>
      </c>
      <c r="T5405" s="2">
        <f>IF(Tabla1[[#This Row],[KILOMETROS ADICIONALES]]=0,Tabla1[[#This Row],[KILOMETROS]]*Tabla1[[#This Row],[COSTO NORMAL]],Tabla1[[#This Row],[COSTO NORMAL]]*Tabla1[[#This Row],[KILOMETROS HASTA]])</f>
        <v>10.5</v>
      </c>
      <c r="U5405" s="2">
        <f>Tabla1[[#This Row],[KILOMETROS ADICIONALES]]*Tabla1[[#This Row],[COSTO ADICIONAL]]</f>
        <v>11.504999999999999</v>
      </c>
      <c r="V5405">
        <v>246.93</v>
      </c>
      <c r="W5405" s="2">
        <f>Tabla1[[#This Row],[COSTO NORMAL2]]+Tabla1[[#This Row],[COSTO ADICIONAL2]]</f>
        <v>22.004999999999999</v>
      </c>
    </row>
    <row r="5406" spans="1:23" x14ac:dyDescent="0.25">
      <c r="A5406" t="s">
        <v>2675</v>
      </c>
      <c r="B5406" t="s">
        <v>8560</v>
      </c>
      <c r="C5406" t="s">
        <v>14497</v>
      </c>
      <c r="D5406" t="s">
        <v>13</v>
      </c>
      <c r="E5406" t="s">
        <v>14847</v>
      </c>
      <c r="F5406" t="s">
        <v>14</v>
      </c>
      <c r="G5406" t="s">
        <v>15</v>
      </c>
      <c r="H5406" t="s">
        <v>2675</v>
      </c>
      <c r="I5406" t="s">
        <v>8561</v>
      </c>
      <c r="J5406" t="str">
        <f>MID(Tabla1[[#This Row],[HORA2]],1,2)</f>
        <v>10</v>
      </c>
      <c r="K5406" t="s">
        <v>43</v>
      </c>
      <c r="L5406" t="s">
        <v>49</v>
      </c>
      <c r="M5406" t="s">
        <v>14867</v>
      </c>
      <c r="N5406" t="s">
        <v>22</v>
      </c>
      <c r="O5406">
        <v>3.9</v>
      </c>
      <c r="P54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0.89999999999999991</v>
      </c>
      <c r="Q5406">
        <f>IF(Tabla1[[#This Row],[SERVICIO]]="COMIDA",3,IF(Tabla1[[#This Row],[SERVICIO]]="CONTROLADO",12,IF(Tabla1[[#This Row],[SERVICIO]]="RÁPIDO",3.75,IF(Tabla1[[#This Row],[SERVICIO]]="NORMAL",2.5,))))</f>
        <v>3</v>
      </c>
      <c r="R5406">
        <f>IF(Tabla1[[#This Row],[SERVICIO]]="COMIDA",3.5,IF(Tabla1[[#This Row],[SERVICIO]]="CONTROLADO",8,IF(Tabla1[[#This Row],[SERVICIO]]="RÁPIDO",4.5,IF(Tabla1[[#This Row],[SERVICIO]]="NORMAL",3,))))</f>
        <v>3.5</v>
      </c>
      <c r="S5406">
        <f>IF(Tabla1[[#This Row],[SERVICIO]]="COMIDA",0.75,IF(Tabla1[[#This Row],[SERVICIO]]="CONTROLADO",2.65,IF(Tabla1[[#This Row],[SERVICIO]]="RÁPIDO",0.55,IF(Tabla1[[#This Row],[SERVICIO]]="NORMAL",1.2,))))</f>
        <v>0.75</v>
      </c>
      <c r="T5406" s="2">
        <f>IF(Tabla1[[#This Row],[KILOMETROS ADICIONALES]]=0,Tabla1[[#This Row],[KILOMETROS]]*Tabla1[[#This Row],[COSTO NORMAL]],Tabla1[[#This Row],[COSTO NORMAL]]*Tabla1[[#This Row],[KILOMETROS HASTA]])</f>
        <v>10.5</v>
      </c>
      <c r="U5406" s="2">
        <f>Tabla1[[#This Row],[KILOMETROS ADICIONALES]]*Tabla1[[#This Row],[COSTO ADICIONAL]]</f>
        <v>0.67499999999999993</v>
      </c>
      <c r="V5406">
        <v>45.04</v>
      </c>
      <c r="W5406" s="2">
        <f>Tabla1[[#This Row],[COSTO NORMAL2]]+Tabla1[[#This Row],[COSTO ADICIONAL2]]</f>
        <v>11.175000000000001</v>
      </c>
    </row>
    <row r="5407" spans="1:23" x14ac:dyDescent="0.25">
      <c r="A5407" t="s">
        <v>2675</v>
      </c>
      <c r="B5407" t="s">
        <v>8562</v>
      </c>
      <c r="C5407" t="s">
        <v>14498</v>
      </c>
      <c r="D5407" t="s">
        <v>13</v>
      </c>
      <c r="E5407" t="s">
        <v>14847</v>
      </c>
      <c r="F5407" t="s">
        <v>14</v>
      </c>
      <c r="G5407" t="s">
        <v>15</v>
      </c>
      <c r="H5407" t="s">
        <v>2675</v>
      </c>
      <c r="I5407" t="s">
        <v>8563</v>
      </c>
      <c r="J5407" t="str">
        <f>MID(Tabla1[[#This Row],[HORA2]],1,2)</f>
        <v>11</v>
      </c>
      <c r="K5407" t="s">
        <v>43</v>
      </c>
      <c r="L5407" t="s">
        <v>96</v>
      </c>
      <c r="M5407" t="s">
        <v>14867</v>
      </c>
      <c r="N5407" t="s">
        <v>22</v>
      </c>
      <c r="O5407">
        <v>10.56</v>
      </c>
      <c r="P54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7.5600000000000005</v>
      </c>
      <c r="Q5407">
        <f>IF(Tabla1[[#This Row],[SERVICIO]]="COMIDA",3,IF(Tabla1[[#This Row],[SERVICIO]]="CONTROLADO",12,IF(Tabla1[[#This Row],[SERVICIO]]="RÁPIDO",3.75,IF(Tabla1[[#This Row],[SERVICIO]]="NORMAL",2.5,))))</f>
        <v>3</v>
      </c>
      <c r="R5407">
        <f>IF(Tabla1[[#This Row],[SERVICIO]]="COMIDA",3.5,IF(Tabla1[[#This Row],[SERVICIO]]="CONTROLADO",8,IF(Tabla1[[#This Row],[SERVICIO]]="RÁPIDO",4.5,IF(Tabla1[[#This Row],[SERVICIO]]="NORMAL",3,))))</f>
        <v>3.5</v>
      </c>
      <c r="S5407">
        <f>IF(Tabla1[[#This Row],[SERVICIO]]="COMIDA",0.75,IF(Tabla1[[#This Row],[SERVICIO]]="CONTROLADO",2.65,IF(Tabla1[[#This Row],[SERVICIO]]="RÁPIDO",0.55,IF(Tabla1[[#This Row],[SERVICIO]]="NORMAL",1.2,))))</f>
        <v>0.75</v>
      </c>
      <c r="T5407" s="2">
        <f>IF(Tabla1[[#This Row],[KILOMETROS ADICIONALES]]=0,Tabla1[[#This Row],[KILOMETROS]]*Tabla1[[#This Row],[COSTO NORMAL]],Tabla1[[#This Row],[COSTO NORMAL]]*Tabla1[[#This Row],[KILOMETROS HASTA]])</f>
        <v>10.5</v>
      </c>
      <c r="U5407" s="2">
        <f>Tabla1[[#This Row],[KILOMETROS ADICIONALES]]*Tabla1[[#This Row],[COSTO ADICIONAL]]</f>
        <v>5.67</v>
      </c>
      <c r="V5407">
        <v>249.06</v>
      </c>
      <c r="W5407" s="2">
        <f>Tabla1[[#This Row],[COSTO NORMAL2]]+Tabla1[[#This Row],[COSTO ADICIONAL2]]</f>
        <v>16.170000000000002</v>
      </c>
    </row>
    <row r="5408" spans="1:23" x14ac:dyDescent="0.25">
      <c r="A5408" t="s">
        <v>2675</v>
      </c>
      <c r="B5408" t="s">
        <v>8564</v>
      </c>
      <c r="C5408" t="s">
        <v>14499</v>
      </c>
      <c r="D5408" t="s">
        <v>13</v>
      </c>
      <c r="E5408" t="s">
        <v>14847</v>
      </c>
      <c r="F5408" t="s">
        <v>14</v>
      </c>
      <c r="G5408" t="s">
        <v>15</v>
      </c>
      <c r="H5408" t="s">
        <v>2675</v>
      </c>
      <c r="I5408" t="s">
        <v>8565</v>
      </c>
      <c r="J5408" t="str">
        <f>MID(Tabla1[[#This Row],[HORA2]],1,2)</f>
        <v>10</v>
      </c>
      <c r="K5408" t="s">
        <v>19</v>
      </c>
      <c r="L5408" t="s">
        <v>94</v>
      </c>
      <c r="M5408" t="s">
        <v>14867</v>
      </c>
      <c r="N5408" t="s">
        <v>22</v>
      </c>
      <c r="O5408">
        <v>6.82</v>
      </c>
      <c r="P54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3.8200000000000003</v>
      </c>
      <c r="Q5408">
        <f>IF(Tabla1[[#This Row],[SERVICIO]]="COMIDA",3,IF(Tabla1[[#This Row],[SERVICIO]]="CONTROLADO",12,IF(Tabla1[[#This Row],[SERVICIO]]="RÁPIDO",3.75,IF(Tabla1[[#This Row],[SERVICIO]]="NORMAL",2.5,))))</f>
        <v>3</v>
      </c>
      <c r="R5408">
        <f>IF(Tabla1[[#This Row],[SERVICIO]]="COMIDA",3.5,IF(Tabla1[[#This Row],[SERVICIO]]="CONTROLADO",8,IF(Tabla1[[#This Row],[SERVICIO]]="RÁPIDO",4.5,IF(Tabla1[[#This Row],[SERVICIO]]="NORMAL",3,))))</f>
        <v>3.5</v>
      </c>
      <c r="S5408">
        <f>IF(Tabla1[[#This Row],[SERVICIO]]="COMIDA",0.75,IF(Tabla1[[#This Row],[SERVICIO]]="CONTROLADO",2.65,IF(Tabla1[[#This Row],[SERVICIO]]="RÁPIDO",0.55,IF(Tabla1[[#This Row],[SERVICIO]]="NORMAL",1.2,))))</f>
        <v>0.75</v>
      </c>
      <c r="T5408" s="2">
        <f>IF(Tabla1[[#This Row],[KILOMETROS ADICIONALES]]=0,Tabla1[[#This Row],[KILOMETROS]]*Tabla1[[#This Row],[COSTO NORMAL]],Tabla1[[#This Row],[COSTO NORMAL]]*Tabla1[[#This Row],[KILOMETROS HASTA]])</f>
        <v>10.5</v>
      </c>
      <c r="U5408" s="2">
        <f>Tabla1[[#This Row],[KILOMETROS ADICIONALES]]*Tabla1[[#This Row],[COSTO ADICIONAL]]</f>
        <v>2.8650000000000002</v>
      </c>
      <c r="V5408">
        <v>57.98</v>
      </c>
      <c r="W5408" s="2">
        <f>Tabla1[[#This Row],[COSTO NORMAL2]]+Tabla1[[#This Row],[COSTO ADICIONAL2]]</f>
        <v>13.365</v>
      </c>
    </row>
    <row r="5409" spans="1:23" x14ac:dyDescent="0.25">
      <c r="A5409" t="s">
        <v>2675</v>
      </c>
      <c r="B5409" t="s">
        <v>8566</v>
      </c>
      <c r="C5409" t="s">
        <v>14500</v>
      </c>
      <c r="D5409" t="s">
        <v>13</v>
      </c>
      <c r="E5409" t="s">
        <v>14846</v>
      </c>
      <c r="F5409" t="s">
        <v>14</v>
      </c>
      <c r="G5409" t="s">
        <v>15</v>
      </c>
      <c r="H5409" t="s">
        <v>2675</v>
      </c>
      <c r="I5409" t="s">
        <v>8567</v>
      </c>
      <c r="J5409" t="str">
        <f>MID(Tabla1[[#This Row],[HORA2]],1,2)</f>
        <v>17</v>
      </c>
      <c r="K5409" t="s">
        <v>43</v>
      </c>
      <c r="L5409" t="s">
        <v>57</v>
      </c>
      <c r="M5409" t="s">
        <v>14867</v>
      </c>
      <c r="N5409" t="s">
        <v>22</v>
      </c>
      <c r="O5409">
        <v>4.46</v>
      </c>
      <c r="P54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09">
        <f>IF(Tabla1[[#This Row],[SERVICIO]]="COMIDA",3,IF(Tabla1[[#This Row],[SERVICIO]]="CONTROLADO",12,IF(Tabla1[[#This Row],[SERVICIO]]="RÁPIDO",3.75,IF(Tabla1[[#This Row],[SERVICIO]]="NORMAL",2.5,))))</f>
        <v>12</v>
      </c>
      <c r="R5409">
        <f>IF(Tabla1[[#This Row],[SERVICIO]]="COMIDA",3.5,IF(Tabla1[[#This Row],[SERVICIO]]="CONTROLADO",8,IF(Tabla1[[#This Row],[SERVICIO]]="RÁPIDO",4.5,IF(Tabla1[[#This Row],[SERVICIO]]="NORMAL",3,))))</f>
        <v>8</v>
      </c>
      <c r="S5409">
        <f>IF(Tabla1[[#This Row],[SERVICIO]]="COMIDA",0.75,IF(Tabla1[[#This Row],[SERVICIO]]="CONTROLADO",2.65,IF(Tabla1[[#This Row],[SERVICIO]]="RÁPIDO",0.55,IF(Tabla1[[#This Row],[SERVICIO]]="NORMAL",1.2,))))</f>
        <v>2.65</v>
      </c>
      <c r="T5409" s="2">
        <f>IF(Tabla1[[#This Row],[KILOMETROS ADICIONALES]]=0,Tabla1[[#This Row],[KILOMETROS]]*Tabla1[[#This Row],[COSTO NORMAL]],Tabla1[[#This Row],[COSTO NORMAL]]*Tabla1[[#This Row],[KILOMETROS HASTA]])</f>
        <v>35.68</v>
      </c>
      <c r="U5409" s="2">
        <f>Tabla1[[#This Row],[KILOMETROS ADICIONALES]]*Tabla1[[#This Row],[COSTO ADICIONAL]]</f>
        <v>0</v>
      </c>
      <c r="V5409">
        <v>93.45</v>
      </c>
      <c r="W5409" s="2">
        <f>Tabla1[[#This Row],[COSTO NORMAL2]]+Tabla1[[#This Row],[COSTO ADICIONAL2]]</f>
        <v>35.68</v>
      </c>
    </row>
    <row r="5410" spans="1:23" x14ac:dyDescent="0.25">
      <c r="A5410" t="s">
        <v>2675</v>
      </c>
      <c r="B5410" t="s">
        <v>8568</v>
      </c>
      <c r="C5410" t="s">
        <v>14501</v>
      </c>
      <c r="D5410" t="s">
        <v>13</v>
      </c>
      <c r="E5410" t="s">
        <v>14847</v>
      </c>
      <c r="F5410" t="s">
        <v>14</v>
      </c>
      <c r="G5410" t="s">
        <v>15</v>
      </c>
      <c r="H5410" t="s">
        <v>2675</v>
      </c>
      <c r="I5410" t="s">
        <v>417</v>
      </c>
      <c r="J5410" t="str">
        <f>MID(Tabla1[[#This Row],[HORA2]],1,2)</f>
        <v>12</v>
      </c>
      <c r="K5410" t="s">
        <v>43</v>
      </c>
      <c r="L5410" t="s">
        <v>96</v>
      </c>
      <c r="M5410" t="s">
        <v>14867</v>
      </c>
      <c r="N5410" t="s">
        <v>22</v>
      </c>
      <c r="O5410">
        <v>9.7100000000000009</v>
      </c>
      <c r="P54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6.7100000000000009</v>
      </c>
      <c r="Q5410">
        <f>IF(Tabla1[[#This Row],[SERVICIO]]="COMIDA",3,IF(Tabla1[[#This Row],[SERVICIO]]="CONTROLADO",12,IF(Tabla1[[#This Row],[SERVICIO]]="RÁPIDO",3.75,IF(Tabla1[[#This Row],[SERVICIO]]="NORMAL",2.5,))))</f>
        <v>3</v>
      </c>
      <c r="R5410">
        <f>IF(Tabla1[[#This Row],[SERVICIO]]="COMIDA",3.5,IF(Tabla1[[#This Row],[SERVICIO]]="CONTROLADO",8,IF(Tabla1[[#This Row],[SERVICIO]]="RÁPIDO",4.5,IF(Tabla1[[#This Row],[SERVICIO]]="NORMAL",3,))))</f>
        <v>3.5</v>
      </c>
      <c r="S5410">
        <f>IF(Tabla1[[#This Row],[SERVICIO]]="COMIDA",0.75,IF(Tabla1[[#This Row],[SERVICIO]]="CONTROLADO",2.65,IF(Tabla1[[#This Row],[SERVICIO]]="RÁPIDO",0.55,IF(Tabla1[[#This Row],[SERVICIO]]="NORMAL",1.2,))))</f>
        <v>0.75</v>
      </c>
      <c r="T5410" s="2">
        <f>IF(Tabla1[[#This Row],[KILOMETROS ADICIONALES]]=0,Tabla1[[#This Row],[KILOMETROS]]*Tabla1[[#This Row],[COSTO NORMAL]],Tabla1[[#This Row],[COSTO NORMAL]]*Tabla1[[#This Row],[KILOMETROS HASTA]])</f>
        <v>10.5</v>
      </c>
      <c r="U5410" s="2">
        <f>Tabla1[[#This Row],[KILOMETROS ADICIONALES]]*Tabla1[[#This Row],[COSTO ADICIONAL]]</f>
        <v>5.0325000000000006</v>
      </c>
      <c r="V5410">
        <v>176.75</v>
      </c>
      <c r="W5410" s="2">
        <f>Tabla1[[#This Row],[COSTO NORMAL2]]+Tabla1[[#This Row],[COSTO ADICIONAL2]]</f>
        <v>15.532500000000001</v>
      </c>
    </row>
    <row r="5411" spans="1:23" x14ac:dyDescent="0.25">
      <c r="A5411" t="s">
        <v>2675</v>
      </c>
      <c r="B5411" t="s">
        <v>8569</v>
      </c>
      <c r="C5411" t="s">
        <v>14502</v>
      </c>
      <c r="D5411" t="s">
        <v>13</v>
      </c>
      <c r="E5411" t="s">
        <v>14847</v>
      </c>
      <c r="F5411" t="s">
        <v>14</v>
      </c>
      <c r="G5411" t="s">
        <v>15</v>
      </c>
      <c r="H5411" t="s">
        <v>2675</v>
      </c>
      <c r="I5411" t="s">
        <v>8570</v>
      </c>
      <c r="J5411" t="str">
        <f>MID(Tabla1[[#This Row],[HORA2]],1,2)</f>
        <v>12</v>
      </c>
      <c r="K5411" t="s">
        <v>43</v>
      </c>
      <c r="L5411" t="s">
        <v>224</v>
      </c>
      <c r="M5411" t="s">
        <v>14867</v>
      </c>
      <c r="N5411" t="s">
        <v>22</v>
      </c>
      <c r="O5411">
        <v>20.190000000000001</v>
      </c>
      <c r="P54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17.190000000000001</v>
      </c>
      <c r="Q5411">
        <f>IF(Tabla1[[#This Row],[SERVICIO]]="COMIDA",3,IF(Tabla1[[#This Row],[SERVICIO]]="CONTROLADO",12,IF(Tabla1[[#This Row],[SERVICIO]]="RÁPIDO",3.75,IF(Tabla1[[#This Row],[SERVICIO]]="NORMAL",2.5,))))</f>
        <v>3</v>
      </c>
      <c r="R5411">
        <f>IF(Tabla1[[#This Row],[SERVICIO]]="COMIDA",3.5,IF(Tabla1[[#This Row],[SERVICIO]]="CONTROLADO",8,IF(Tabla1[[#This Row],[SERVICIO]]="RÁPIDO",4.5,IF(Tabla1[[#This Row],[SERVICIO]]="NORMAL",3,))))</f>
        <v>3.5</v>
      </c>
      <c r="S5411">
        <f>IF(Tabla1[[#This Row],[SERVICIO]]="COMIDA",0.75,IF(Tabla1[[#This Row],[SERVICIO]]="CONTROLADO",2.65,IF(Tabla1[[#This Row],[SERVICIO]]="RÁPIDO",0.55,IF(Tabla1[[#This Row],[SERVICIO]]="NORMAL",1.2,))))</f>
        <v>0.75</v>
      </c>
      <c r="T5411" s="2">
        <f>IF(Tabla1[[#This Row],[KILOMETROS ADICIONALES]]=0,Tabla1[[#This Row],[KILOMETROS]]*Tabla1[[#This Row],[COSTO NORMAL]],Tabla1[[#This Row],[COSTO NORMAL]]*Tabla1[[#This Row],[KILOMETROS HASTA]])</f>
        <v>10.5</v>
      </c>
      <c r="U5411" s="2">
        <f>Tabla1[[#This Row],[KILOMETROS ADICIONALES]]*Tabla1[[#This Row],[COSTO ADICIONAL]]</f>
        <v>12.892500000000002</v>
      </c>
      <c r="V5411">
        <v>47.34</v>
      </c>
      <c r="W5411" s="2">
        <f>Tabla1[[#This Row],[COSTO NORMAL2]]+Tabla1[[#This Row],[COSTO ADICIONAL2]]</f>
        <v>23.392500000000002</v>
      </c>
    </row>
    <row r="5412" spans="1:23" x14ac:dyDescent="0.25">
      <c r="A5412" t="s">
        <v>2675</v>
      </c>
      <c r="B5412" t="s">
        <v>8571</v>
      </c>
      <c r="C5412" t="s">
        <v>14503</v>
      </c>
      <c r="D5412" t="s">
        <v>13</v>
      </c>
      <c r="E5412" t="s">
        <v>14847</v>
      </c>
      <c r="F5412" t="s">
        <v>14</v>
      </c>
      <c r="G5412" t="s">
        <v>15</v>
      </c>
      <c r="H5412" t="s">
        <v>2675</v>
      </c>
      <c r="I5412" t="s">
        <v>7575</v>
      </c>
      <c r="J5412" t="str">
        <f>MID(Tabla1[[#This Row],[HORA2]],1,2)</f>
        <v>10</v>
      </c>
      <c r="K5412" t="s">
        <v>19</v>
      </c>
      <c r="L5412" t="s">
        <v>19</v>
      </c>
      <c r="M5412" t="s">
        <v>14867</v>
      </c>
      <c r="N5412" t="s">
        <v>22</v>
      </c>
      <c r="O5412">
        <v>8.6199999999999992</v>
      </c>
      <c r="P54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5.6199999999999992</v>
      </c>
      <c r="Q5412">
        <f>IF(Tabla1[[#This Row],[SERVICIO]]="COMIDA",3,IF(Tabla1[[#This Row],[SERVICIO]]="CONTROLADO",12,IF(Tabla1[[#This Row],[SERVICIO]]="RÁPIDO",3.75,IF(Tabla1[[#This Row],[SERVICIO]]="NORMAL",2.5,))))</f>
        <v>3</v>
      </c>
      <c r="R5412">
        <f>IF(Tabla1[[#This Row],[SERVICIO]]="COMIDA",3.5,IF(Tabla1[[#This Row],[SERVICIO]]="CONTROLADO",8,IF(Tabla1[[#This Row],[SERVICIO]]="RÁPIDO",4.5,IF(Tabla1[[#This Row],[SERVICIO]]="NORMAL",3,))))</f>
        <v>3.5</v>
      </c>
      <c r="S5412">
        <f>IF(Tabla1[[#This Row],[SERVICIO]]="COMIDA",0.75,IF(Tabla1[[#This Row],[SERVICIO]]="CONTROLADO",2.65,IF(Tabla1[[#This Row],[SERVICIO]]="RÁPIDO",0.55,IF(Tabla1[[#This Row],[SERVICIO]]="NORMAL",1.2,))))</f>
        <v>0.75</v>
      </c>
      <c r="T5412" s="2">
        <f>IF(Tabla1[[#This Row],[KILOMETROS ADICIONALES]]=0,Tabla1[[#This Row],[KILOMETROS]]*Tabla1[[#This Row],[COSTO NORMAL]],Tabla1[[#This Row],[COSTO NORMAL]]*Tabla1[[#This Row],[KILOMETROS HASTA]])</f>
        <v>10.5</v>
      </c>
      <c r="U5412" s="2">
        <f>Tabla1[[#This Row],[KILOMETROS ADICIONALES]]*Tabla1[[#This Row],[COSTO ADICIONAL]]</f>
        <v>4.2149999999999999</v>
      </c>
      <c r="V5412">
        <v>249.51</v>
      </c>
      <c r="W5412" s="2">
        <f>Tabla1[[#This Row],[COSTO NORMAL2]]+Tabla1[[#This Row],[COSTO ADICIONAL2]]</f>
        <v>14.715</v>
      </c>
    </row>
    <row r="5413" spans="1:23" x14ac:dyDescent="0.25">
      <c r="A5413" t="s">
        <v>2675</v>
      </c>
      <c r="B5413" t="s">
        <v>8572</v>
      </c>
      <c r="C5413" t="s">
        <v>14504</v>
      </c>
      <c r="D5413" t="s">
        <v>13</v>
      </c>
      <c r="E5413" t="s">
        <v>14847</v>
      </c>
      <c r="F5413" t="s">
        <v>14</v>
      </c>
      <c r="G5413" t="s">
        <v>15</v>
      </c>
      <c r="H5413" t="s">
        <v>2675</v>
      </c>
      <c r="I5413" t="s">
        <v>8573</v>
      </c>
      <c r="J5413" t="str">
        <f>MID(Tabla1[[#This Row],[HORA2]],1,2)</f>
        <v>10</v>
      </c>
      <c r="K5413" t="s">
        <v>19</v>
      </c>
      <c r="L5413" t="s">
        <v>26</v>
      </c>
      <c r="M5413" t="s">
        <v>14867</v>
      </c>
      <c r="N5413" t="s">
        <v>22</v>
      </c>
      <c r="O5413">
        <v>8.98</v>
      </c>
      <c r="P54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5.98</v>
      </c>
      <c r="Q5413">
        <f>IF(Tabla1[[#This Row],[SERVICIO]]="COMIDA",3,IF(Tabla1[[#This Row],[SERVICIO]]="CONTROLADO",12,IF(Tabla1[[#This Row],[SERVICIO]]="RÁPIDO",3.75,IF(Tabla1[[#This Row],[SERVICIO]]="NORMAL",2.5,))))</f>
        <v>3</v>
      </c>
      <c r="R5413">
        <f>IF(Tabla1[[#This Row],[SERVICIO]]="COMIDA",3.5,IF(Tabla1[[#This Row],[SERVICIO]]="CONTROLADO",8,IF(Tabla1[[#This Row],[SERVICIO]]="RÁPIDO",4.5,IF(Tabla1[[#This Row],[SERVICIO]]="NORMAL",3,))))</f>
        <v>3.5</v>
      </c>
      <c r="S5413">
        <f>IF(Tabla1[[#This Row],[SERVICIO]]="COMIDA",0.75,IF(Tabla1[[#This Row],[SERVICIO]]="CONTROLADO",2.65,IF(Tabla1[[#This Row],[SERVICIO]]="RÁPIDO",0.55,IF(Tabla1[[#This Row],[SERVICIO]]="NORMAL",1.2,))))</f>
        <v>0.75</v>
      </c>
      <c r="T5413" s="2">
        <f>IF(Tabla1[[#This Row],[KILOMETROS ADICIONALES]]=0,Tabla1[[#This Row],[KILOMETROS]]*Tabla1[[#This Row],[COSTO NORMAL]],Tabla1[[#This Row],[COSTO NORMAL]]*Tabla1[[#This Row],[KILOMETROS HASTA]])</f>
        <v>10.5</v>
      </c>
      <c r="U5413" s="2">
        <f>Tabla1[[#This Row],[KILOMETROS ADICIONALES]]*Tabla1[[#This Row],[COSTO ADICIONAL]]</f>
        <v>4.4850000000000003</v>
      </c>
      <c r="V5413">
        <v>167.39</v>
      </c>
      <c r="W5413" s="2">
        <f>Tabla1[[#This Row],[COSTO NORMAL2]]+Tabla1[[#This Row],[COSTO ADICIONAL2]]</f>
        <v>14.984999999999999</v>
      </c>
    </row>
    <row r="5414" spans="1:23" x14ac:dyDescent="0.25">
      <c r="A5414" t="s">
        <v>2675</v>
      </c>
      <c r="B5414" t="s">
        <v>8574</v>
      </c>
      <c r="C5414" t="s">
        <v>14505</v>
      </c>
      <c r="D5414" t="s">
        <v>13</v>
      </c>
      <c r="E5414" t="s">
        <v>14847</v>
      </c>
      <c r="F5414" t="s">
        <v>14</v>
      </c>
      <c r="G5414" t="s">
        <v>15</v>
      </c>
      <c r="H5414" t="s">
        <v>2675</v>
      </c>
      <c r="I5414" t="s">
        <v>8575</v>
      </c>
      <c r="J5414" t="str">
        <f>MID(Tabla1[[#This Row],[HORA2]],1,2)</f>
        <v>10</v>
      </c>
      <c r="K5414" t="s">
        <v>19</v>
      </c>
      <c r="L5414" t="s">
        <v>78</v>
      </c>
      <c r="M5414" t="s">
        <v>14867</v>
      </c>
      <c r="N5414" t="s">
        <v>22</v>
      </c>
      <c r="O5414">
        <v>1.8</v>
      </c>
      <c r="P54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14">
        <f>IF(Tabla1[[#This Row],[SERVICIO]]="COMIDA",3,IF(Tabla1[[#This Row],[SERVICIO]]="CONTROLADO",12,IF(Tabla1[[#This Row],[SERVICIO]]="RÁPIDO",3.75,IF(Tabla1[[#This Row],[SERVICIO]]="NORMAL",2.5,))))</f>
        <v>3</v>
      </c>
      <c r="R5414">
        <f>IF(Tabla1[[#This Row],[SERVICIO]]="COMIDA",3.5,IF(Tabla1[[#This Row],[SERVICIO]]="CONTROLADO",8,IF(Tabla1[[#This Row],[SERVICIO]]="RÁPIDO",4.5,IF(Tabla1[[#This Row],[SERVICIO]]="NORMAL",3,))))</f>
        <v>3.5</v>
      </c>
      <c r="S5414">
        <f>IF(Tabla1[[#This Row],[SERVICIO]]="COMIDA",0.75,IF(Tabla1[[#This Row],[SERVICIO]]="CONTROLADO",2.65,IF(Tabla1[[#This Row],[SERVICIO]]="RÁPIDO",0.55,IF(Tabla1[[#This Row],[SERVICIO]]="NORMAL",1.2,))))</f>
        <v>0.75</v>
      </c>
      <c r="T5414" s="2">
        <f>IF(Tabla1[[#This Row],[KILOMETROS ADICIONALES]]=0,Tabla1[[#This Row],[KILOMETROS]]*Tabla1[[#This Row],[COSTO NORMAL]],Tabla1[[#This Row],[COSTO NORMAL]]*Tabla1[[#This Row],[KILOMETROS HASTA]])</f>
        <v>6.3</v>
      </c>
      <c r="U5414" s="2">
        <f>Tabla1[[#This Row],[KILOMETROS ADICIONALES]]*Tabla1[[#This Row],[COSTO ADICIONAL]]</f>
        <v>0</v>
      </c>
      <c r="V5414">
        <v>242.47</v>
      </c>
      <c r="W5414" s="2">
        <f>Tabla1[[#This Row],[COSTO NORMAL2]]+Tabla1[[#This Row],[COSTO ADICIONAL2]]</f>
        <v>6.3</v>
      </c>
    </row>
    <row r="5415" spans="1:23" x14ac:dyDescent="0.25">
      <c r="A5415" t="s">
        <v>2675</v>
      </c>
      <c r="B5415" t="s">
        <v>7181</v>
      </c>
      <c r="C5415" t="s">
        <v>14506</v>
      </c>
      <c r="D5415" t="s">
        <v>13</v>
      </c>
      <c r="E5415" t="s">
        <v>14847</v>
      </c>
      <c r="F5415" t="s">
        <v>14</v>
      </c>
      <c r="G5415" t="s">
        <v>15</v>
      </c>
      <c r="H5415" t="s">
        <v>2675</v>
      </c>
      <c r="I5415" t="s">
        <v>8576</v>
      </c>
      <c r="J5415" t="str">
        <f>MID(Tabla1[[#This Row],[HORA2]],1,2)</f>
        <v>10</v>
      </c>
      <c r="K5415" t="s">
        <v>19</v>
      </c>
      <c r="L5415" t="s">
        <v>94</v>
      </c>
      <c r="M5415" t="s">
        <v>14867</v>
      </c>
      <c r="N5415" t="s">
        <v>22</v>
      </c>
      <c r="O5415">
        <v>20.36</v>
      </c>
      <c r="P54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17.36</v>
      </c>
      <c r="Q5415">
        <f>IF(Tabla1[[#This Row],[SERVICIO]]="COMIDA",3,IF(Tabla1[[#This Row],[SERVICIO]]="CONTROLADO",12,IF(Tabla1[[#This Row],[SERVICIO]]="RÁPIDO",3.75,IF(Tabla1[[#This Row],[SERVICIO]]="NORMAL",2.5,))))</f>
        <v>3</v>
      </c>
      <c r="R5415">
        <f>IF(Tabla1[[#This Row],[SERVICIO]]="COMIDA",3.5,IF(Tabla1[[#This Row],[SERVICIO]]="CONTROLADO",8,IF(Tabla1[[#This Row],[SERVICIO]]="RÁPIDO",4.5,IF(Tabla1[[#This Row],[SERVICIO]]="NORMAL",3,))))</f>
        <v>3.5</v>
      </c>
      <c r="S5415">
        <f>IF(Tabla1[[#This Row],[SERVICIO]]="COMIDA",0.75,IF(Tabla1[[#This Row],[SERVICIO]]="CONTROLADO",2.65,IF(Tabla1[[#This Row],[SERVICIO]]="RÁPIDO",0.55,IF(Tabla1[[#This Row],[SERVICIO]]="NORMAL",1.2,))))</f>
        <v>0.75</v>
      </c>
      <c r="T5415" s="2">
        <f>IF(Tabla1[[#This Row],[KILOMETROS ADICIONALES]]=0,Tabla1[[#This Row],[KILOMETROS]]*Tabla1[[#This Row],[COSTO NORMAL]],Tabla1[[#This Row],[COSTO NORMAL]]*Tabla1[[#This Row],[KILOMETROS HASTA]])</f>
        <v>10.5</v>
      </c>
      <c r="U5415" s="2">
        <f>Tabla1[[#This Row],[KILOMETROS ADICIONALES]]*Tabla1[[#This Row],[COSTO ADICIONAL]]</f>
        <v>13.02</v>
      </c>
      <c r="V5415">
        <v>104.52</v>
      </c>
      <c r="W5415" s="2">
        <f>Tabla1[[#This Row],[COSTO NORMAL2]]+Tabla1[[#This Row],[COSTO ADICIONAL2]]</f>
        <v>23.52</v>
      </c>
    </row>
    <row r="5416" spans="1:23" x14ac:dyDescent="0.25">
      <c r="A5416" t="s">
        <v>2675</v>
      </c>
      <c r="B5416" t="s">
        <v>8577</v>
      </c>
      <c r="C5416" t="s">
        <v>14507</v>
      </c>
      <c r="D5416" t="s">
        <v>13</v>
      </c>
      <c r="E5416" t="s">
        <v>14847</v>
      </c>
      <c r="F5416" t="s">
        <v>14</v>
      </c>
      <c r="G5416" t="s">
        <v>15</v>
      </c>
      <c r="H5416" t="s">
        <v>2675</v>
      </c>
      <c r="I5416" t="s">
        <v>8578</v>
      </c>
      <c r="J5416" t="str">
        <f>MID(Tabla1[[#This Row],[HORA2]],1,2)</f>
        <v>11</v>
      </c>
      <c r="K5416" t="s">
        <v>19</v>
      </c>
      <c r="L5416" t="s">
        <v>92</v>
      </c>
      <c r="M5416" t="s">
        <v>14867</v>
      </c>
      <c r="N5416" t="s">
        <v>22</v>
      </c>
      <c r="O5416">
        <v>2.54</v>
      </c>
      <c r="P54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16">
        <f>IF(Tabla1[[#This Row],[SERVICIO]]="COMIDA",3,IF(Tabla1[[#This Row],[SERVICIO]]="CONTROLADO",12,IF(Tabla1[[#This Row],[SERVICIO]]="RÁPIDO",3.75,IF(Tabla1[[#This Row],[SERVICIO]]="NORMAL",2.5,))))</f>
        <v>3</v>
      </c>
      <c r="R5416">
        <f>IF(Tabla1[[#This Row],[SERVICIO]]="COMIDA",3.5,IF(Tabla1[[#This Row],[SERVICIO]]="CONTROLADO",8,IF(Tabla1[[#This Row],[SERVICIO]]="RÁPIDO",4.5,IF(Tabla1[[#This Row],[SERVICIO]]="NORMAL",3,))))</f>
        <v>3.5</v>
      </c>
      <c r="S5416">
        <f>IF(Tabla1[[#This Row],[SERVICIO]]="COMIDA",0.75,IF(Tabla1[[#This Row],[SERVICIO]]="CONTROLADO",2.65,IF(Tabla1[[#This Row],[SERVICIO]]="RÁPIDO",0.55,IF(Tabla1[[#This Row],[SERVICIO]]="NORMAL",1.2,))))</f>
        <v>0.75</v>
      </c>
      <c r="T5416" s="2">
        <f>IF(Tabla1[[#This Row],[KILOMETROS ADICIONALES]]=0,Tabla1[[#This Row],[KILOMETROS]]*Tabla1[[#This Row],[COSTO NORMAL]],Tabla1[[#This Row],[COSTO NORMAL]]*Tabla1[[#This Row],[KILOMETROS HASTA]])</f>
        <v>8.89</v>
      </c>
      <c r="U5416" s="2">
        <f>Tabla1[[#This Row],[KILOMETROS ADICIONALES]]*Tabla1[[#This Row],[COSTO ADICIONAL]]</f>
        <v>0</v>
      </c>
      <c r="V5416">
        <v>81.97</v>
      </c>
      <c r="W5416" s="2">
        <f>Tabla1[[#This Row],[COSTO NORMAL2]]+Tabla1[[#This Row],[COSTO ADICIONAL2]]</f>
        <v>8.89</v>
      </c>
    </row>
    <row r="5417" spans="1:23" x14ac:dyDescent="0.25">
      <c r="A5417" t="s">
        <v>2675</v>
      </c>
      <c r="B5417" t="s">
        <v>8579</v>
      </c>
      <c r="C5417" t="s">
        <v>14508</v>
      </c>
      <c r="D5417" t="s">
        <v>13</v>
      </c>
      <c r="E5417" t="s">
        <v>14847</v>
      </c>
      <c r="F5417" t="s">
        <v>14</v>
      </c>
      <c r="G5417" t="s">
        <v>15</v>
      </c>
      <c r="H5417" t="s">
        <v>2675</v>
      </c>
      <c r="I5417" t="s">
        <v>8580</v>
      </c>
      <c r="J5417" t="str">
        <f>MID(Tabla1[[#This Row],[HORA2]],1,2)</f>
        <v>11</v>
      </c>
      <c r="K5417" t="s">
        <v>19</v>
      </c>
      <c r="L5417" t="s">
        <v>90</v>
      </c>
      <c r="M5417" t="s">
        <v>14867</v>
      </c>
      <c r="N5417" t="s">
        <v>22</v>
      </c>
      <c r="O5417">
        <v>8.23</v>
      </c>
      <c r="P54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5.23</v>
      </c>
      <c r="Q5417">
        <f>IF(Tabla1[[#This Row],[SERVICIO]]="COMIDA",3,IF(Tabla1[[#This Row],[SERVICIO]]="CONTROLADO",12,IF(Tabla1[[#This Row],[SERVICIO]]="RÁPIDO",3.75,IF(Tabla1[[#This Row],[SERVICIO]]="NORMAL",2.5,))))</f>
        <v>3</v>
      </c>
      <c r="R5417">
        <f>IF(Tabla1[[#This Row],[SERVICIO]]="COMIDA",3.5,IF(Tabla1[[#This Row],[SERVICIO]]="CONTROLADO",8,IF(Tabla1[[#This Row],[SERVICIO]]="RÁPIDO",4.5,IF(Tabla1[[#This Row],[SERVICIO]]="NORMAL",3,))))</f>
        <v>3.5</v>
      </c>
      <c r="S5417">
        <f>IF(Tabla1[[#This Row],[SERVICIO]]="COMIDA",0.75,IF(Tabla1[[#This Row],[SERVICIO]]="CONTROLADO",2.65,IF(Tabla1[[#This Row],[SERVICIO]]="RÁPIDO",0.55,IF(Tabla1[[#This Row],[SERVICIO]]="NORMAL",1.2,))))</f>
        <v>0.75</v>
      </c>
      <c r="T5417" s="2">
        <f>IF(Tabla1[[#This Row],[KILOMETROS ADICIONALES]]=0,Tabla1[[#This Row],[KILOMETROS]]*Tabla1[[#This Row],[COSTO NORMAL]],Tabla1[[#This Row],[COSTO NORMAL]]*Tabla1[[#This Row],[KILOMETROS HASTA]])</f>
        <v>10.5</v>
      </c>
      <c r="U5417" s="2">
        <f>Tabla1[[#This Row],[KILOMETROS ADICIONALES]]*Tabla1[[#This Row],[COSTO ADICIONAL]]</f>
        <v>3.9225000000000003</v>
      </c>
      <c r="V5417">
        <v>232.61</v>
      </c>
      <c r="W5417" s="2">
        <f>Tabla1[[#This Row],[COSTO NORMAL2]]+Tabla1[[#This Row],[COSTO ADICIONAL2]]</f>
        <v>14.422499999999999</v>
      </c>
    </row>
    <row r="5418" spans="1:23" x14ac:dyDescent="0.25">
      <c r="A5418" t="s">
        <v>2675</v>
      </c>
      <c r="B5418" t="s">
        <v>8581</v>
      </c>
      <c r="C5418" t="s">
        <v>14509</v>
      </c>
      <c r="D5418" t="s">
        <v>13</v>
      </c>
      <c r="E5418" t="s">
        <v>14847</v>
      </c>
      <c r="F5418" t="s">
        <v>14</v>
      </c>
      <c r="G5418" t="s">
        <v>15</v>
      </c>
      <c r="H5418" t="s">
        <v>2675</v>
      </c>
      <c r="I5418" t="s">
        <v>2034</v>
      </c>
      <c r="J5418" t="str">
        <f>MID(Tabla1[[#This Row],[HORA2]],1,2)</f>
        <v>10</v>
      </c>
      <c r="K5418" t="s">
        <v>19</v>
      </c>
      <c r="L5418" t="s">
        <v>65</v>
      </c>
      <c r="M5418" t="s">
        <v>14867</v>
      </c>
      <c r="N5418" t="s">
        <v>22</v>
      </c>
      <c r="O5418">
        <v>1.22</v>
      </c>
      <c r="P54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18">
        <f>IF(Tabla1[[#This Row],[SERVICIO]]="COMIDA",3,IF(Tabla1[[#This Row],[SERVICIO]]="CONTROLADO",12,IF(Tabla1[[#This Row],[SERVICIO]]="RÁPIDO",3.75,IF(Tabla1[[#This Row],[SERVICIO]]="NORMAL",2.5,))))</f>
        <v>3</v>
      </c>
      <c r="R5418">
        <f>IF(Tabla1[[#This Row],[SERVICIO]]="COMIDA",3.5,IF(Tabla1[[#This Row],[SERVICIO]]="CONTROLADO",8,IF(Tabla1[[#This Row],[SERVICIO]]="RÁPIDO",4.5,IF(Tabla1[[#This Row],[SERVICIO]]="NORMAL",3,))))</f>
        <v>3.5</v>
      </c>
      <c r="S5418">
        <f>IF(Tabla1[[#This Row],[SERVICIO]]="COMIDA",0.75,IF(Tabla1[[#This Row],[SERVICIO]]="CONTROLADO",2.65,IF(Tabla1[[#This Row],[SERVICIO]]="RÁPIDO",0.55,IF(Tabla1[[#This Row],[SERVICIO]]="NORMAL",1.2,))))</f>
        <v>0.75</v>
      </c>
      <c r="T5418" s="2">
        <f>IF(Tabla1[[#This Row],[KILOMETROS ADICIONALES]]=0,Tabla1[[#This Row],[KILOMETROS]]*Tabla1[[#This Row],[COSTO NORMAL]],Tabla1[[#This Row],[COSTO NORMAL]]*Tabla1[[#This Row],[KILOMETROS HASTA]])</f>
        <v>4.2699999999999996</v>
      </c>
      <c r="U5418" s="2">
        <f>Tabla1[[#This Row],[KILOMETROS ADICIONALES]]*Tabla1[[#This Row],[COSTO ADICIONAL]]</f>
        <v>0</v>
      </c>
      <c r="V5418">
        <v>117.45</v>
      </c>
      <c r="W5418" s="2">
        <f>Tabla1[[#This Row],[COSTO NORMAL2]]+Tabla1[[#This Row],[COSTO ADICIONAL2]]</f>
        <v>4.2699999999999996</v>
      </c>
    </row>
    <row r="5419" spans="1:23" x14ac:dyDescent="0.25">
      <c r="A5419" t="s">
        <v>2675</v>
      </c>
      <c r="B5419" t="s">
        <v>8582</v>
      </c>
      <c r="C5419" t="s">
        <v>14510</v>
      </c>
      <c r="D5419" t="s">
        <v>13</v>
      </c>
      <c r="E5419" t="s">
        <v>14845</v>
      </c>
      <c r="F5419" t="s">
        <v>14</v>
      </c>
      <c r="G5419" t="s">
        <v>69</v>
      </c>
      <c r="H5419" t="s">
        <v>2675</v>
      </c>
      <c r="I5419" t="s">
        <v>7980</v>
      </c>
      <c r="J5419" t="str">
        <f>MID(Tabla1[[#This Row],[HORA2]],1,2)</f>
        <v>11</v>
      </c>
      <c r="K5419" t="s">
        <v>79</v>
      </c>
      <c r="L5419" t="s">
        <v>19</v>
      </c>
      <c r="M5419" t="s">
        <v>14867</v>
      </c>
      <c r="N5419" t="s">
        <v>22</v>
      </c>
      <c r="O5419">
        <v>2.0299999999999998</v>
      </c>
      <c r="P54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19">
        <f>IF(Tabla1[[#This Row],[SERVICIO]]="COMIDA",3,IF(Tabla1[[#This Row],[SERVICIO]]="CONTROLADO",12,IF(Tabla1[[#This Row],[SERVICIO]]="RÁPIDO",3.75,IF(Tabla1[[#This Row],[SERVICIO]]="NORMAL",2.5,))))</f>
        <v>3.75</v>
      </c>
      <c r="R5419">
        <f>IF(Tabla1[[#This Row],[SERVICIO]]="COMIDA",3.5,IF(Tabla1[[#This Row],[SERVICIO]]="CONTROLADO",8,IF(Tabla1[[#This Row],[SERVICIO]]="RÁPIDO",4.5,IF(Tabla1[[#This Row],[SERVICIO]]="NORMAL",3,))))</f>
        <v>4.5</v>
      </c>
      <c r="S54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19" s="2">
        <f>IF(Tabla1[[#This Row],[KILOMETROS ADICIONALES]]=0,Tabla1[[#This Row],[KILOMETROS]]*Tabla1[[#This Row],[COSTO NORMAL]],Tabla1[[#This Row],[COSTO NORMAL]]*Tabla1[[#This Row],[KILOMETROS HASTA]])</f>
        <v>9.1349999999999998</v>
      </c>
      <c r="U5419" s="2">
        <f>Tabla1[[#This Row],[KILOMETROS ADICIONALES]]*Tabla1[[#This Row],[COSTO ADICIONAL]]</f>
        <v>0</v>
      </c>
      <c r="V5419">
        <v>216.12</v>
      </c>
      <c r="W5419" s="2">
        <f>Tabla1[[#This Row],[COSTO NORMAL2]]+Tabla1[[#This Row],[COSTO ADICIONAL2]]</f>
        <v>9.1349999999999998</v>
      </c>
    </row>
    <row r="5420" spans="1:23" x14ac:dyDescent="0.25">
      <c r="A5420" t="s">
        <v>2675</v>
      </c>
      <c r="B5420" t="s">
        <v>8583</v>
      </c>
      <c r="C5420" t="s">
        <v>14511</v>
      </c>
      <c r="D5420" t="s">
        <v>13</v>
      </c>
      <c r="E5420" t="s">
        <v>14847</v>
      </c>
      <c r="F5420" t="s">
        <v>14</v>
      </c>
      <c r="G5420" t="s">
        <v>15</v>
      </c>
      <c r="H5420" t="s">
        <v>2675</v>
      </c>
      <c r="I5420" t="s">
        <v>7726</v>
      </c>
      <c r="J5420" t="str">
        <f>MID(Tabla1[[#This Row],[HORA2]],1,2)</f>
        <v>10</v>
      </c>
      <c r="K5420" t="s">
        <v>19</v>
      </c>
      <c r="L5420" t="s">
        <v>19</v>
      </c>
      <c r="M5420" t="s">
        <v>14867</v>
      </c>
      <c r="N5420" t="s">
        <v>22</v>
      </c>
      <c r="O5420">
        <v>3.95</v>
      </c>
      <c r="P54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0.95000000000000018</v>
      </c>
      <c r="Q5420">
        <f>IF(Tabla1[[#This Row],[SERVICIO]]="COMIDA",3,IF(Tabla1[[#This Row],[SERVICIO]]="CONTROLADO",12,IF(Tabla1[[#This Row],[SERVICIO]]="RÁPIDO",3.75,IF(Tabla1[[#This Row],[SERVICIO]]="NORMAL",2.5,))))</f>
        <v>3</v>
      </c>
      <c r="R5420">
        <f>IF(Tabla1[[#This Row],[SERVICIO]]="COMIDA",3.5,IF(Tabla1[[#This Row],[SERVICIO]]="CONTROLADO",8,IF(Tabla1[[#This Row],[SERVICIO]]="RÁPIDO",4.5,IF(Tabla1[[#This Row],[SERVICIO]]="NORMAL",3,))))</f>
        <v>3.5</v>
      </c>
      <c r="S5420">
        <f>IF(Tabla1[[#This Row],[SERVICIO]]="COMIDA",0.75,IF(Tabla1[[#This Row],[SERVICIO]]="CONTROLADO",2.65,IF(Tabla1[[#This Row],[SERVICIO]]="RÁPIDO",0.55,IF(Tabla1[[#This Row],[SERVICIO]]="NORMAL",1.2,))))</f>
        <v>0.75</v>
      </c>
      <c r="T5420" s="2">
        <f>IF(Tabla1[[#This Row],[KILOMETROS ADICIONALES]]=0,Tabla1[[#This Row],[KILOMETROS]]*Tabla1[[#This Row],[COSTO NORMAL]],Tabla1[[#This Row],[COSTO NORMAL]]*Tabla1[[#This Row],[KILOMETROS HASTA]])</f>
        <v>10.5</v>
      </c>
      <c r="U5420" s="2">
        <f>Tabla1[[#This Row],[KILOMETROS ADICIONALES]]*Tabla1[[#This Row],[COSTO ADICIONAL]]</f>
        <v>0.71250000000000013</v>
      </c>
      <c r="V5420">
        <v>90.46</v>
      </c>
      <c r="W5420" s="2">
        <f>Tabla1[[#This Row],[COSTO NORMAL2]]+Tabla1[[#This Row],[COSTO ADICIONAL2]]</f>
        <v>11.2125</v>
      </c>
    </row>
    <row r="5421" spans="1:23" x14ac:dyDescent="0.25">
      <c r="A5421" t="s">
        <v>2675</v>
      </c>
      <c r="B5421" t="s">
        <v>8584</v>
      </c>
      <c r="C5421" t="s">
        <v>14512</v>
      </c>
      <c r="D5421" t="s">
        <v>13</v>
      </c>
      <c r="E5421" t="s">
        <v>14847</v>
      </c>
      <c r="F5421" t="s">
        <v>14</v>
      </c>
      <c r="G5421" t="s">
        <v>15</v>
      </c>
      <c r="H5421" t="s">
        <v>2675</v>
      </c>
      <c r="I5421" t="s">
        <v>8585</v>
      </c>
      <c r="J5421" t="str">
        <f>MID(Tabla1[[#This Row],[HORA2]],1,2)</f>
        <v>10</v>
      </c>
      <c r="K5421" t="s">
        <v>19</v>
      </c>
      <c r="L5421" t="s">
        <v>78</v>
      </c>
      <c r="M5421" t="s">
        <v>14867</v>
      </c>
      <c r="N5421" t="s">
        <v>22</v>
      </c>
      <c r="O5421">
        <v>2.15</v>
      </c>
      <c r="P54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21">
        <f>IF(Tabla1[[#This Row],[SERVICIO]]="COMIDA",3,IF(Tabla1[[#This Row],[SERVICIO]]="CONTROLADO",12,IF(Tabla1[[#This Row],[SERVICIO]]="RÁPIDO",3.75,IF(Tabla1[[#This Row],[SERVICIO]]="NORMAL",2.5,))))</f>
        <v>3</v>
      </c>
      <c r="R5421">
        <f>IF(Tabla1[[#This Row],[SERVICIO]]="COMIDA",3.5,IF(Tabla1[[#This Row],[SERVICIO]]="CONTROLADO",8,IF(Tabla1[[#This Row],[SERVICIO]]="RÁPIDO",4.5,IF(Tabla1[[#This Row],[SERVICIO]]="NORMAL",3,))))</f>
        <v>3.5</v>
      </c>
      <c r="S5421">
        <f>IF(Tabla1[[#This Row],[SERVICIO]]="COMIDA",0.75,IF(Tabla1[[#This Row],[SERVICIO]]="CONTROLADO",2.65,IF(Tabla1[[#This Row],[SERVICIO]]="RÁPIDO",0.55,IF(Tabla1[[#This Row],[SERVICIO]]="NORMAL",1.2,))))</f>
        <v>0.75</v>
      </c>
      <c r="T5421" s="2">
        <f>IF(Tabla1[[#This Row],[KILOMETROS ADICIONALES]]=0,Tabla1[[#This Row],[KILOMETROS]]*Tabla1[[#This Row],[COSTO NORMAL]],Tabla1[[#This Row],[COSTO NORMAL]]*Tabla1[[#This Row],[KILOMETROS HASTA]])</f>
        <v>7.5249999999999995</v>
      </c>
      <c r="U5421" s="2">
        <f>Tabla1[[#This Row],[KILOMETROS ADICIONALES]]*Tabla1[[#This Row],[COSTO ADICIONAL]]</f>
        <v>0</v>
      </c>
      <c r="V5421">
        <v>240.18</v>
      </c>
      <c r="W5421" s="2">
        <f>Tabla1[[#This Row],[COSTO NORMAL2]]+Tabla1[[#This Row],[COSTO ADICIONAL2]]</f>
        <v>7.5249999999999995</v>
      </c>
    </row>
    <row r="5422" spans="1:23" x14ac:dyDescent="0.25">
      <c r="A5422" t="s">
        <v>2675</v>
      </c>
      <c r="B5422" t="s">
        <v>8586</v>
      </c>
      <c r="C5422" t="s">
        <v>14513</v>
      </c>
      <c r="D5422" t="s">
        <v>13</v>
      </c>
      <c r="E5422" t="s">
        <v>14847</v>
      </c>
      <c r="F5422" t="s">
        <v>14</v>
      </c>
      <c r="G5422" t="s">
        <v>15</v>
      </c>
      <c r="H5422" t="s">
        <v>2675</v>
      </c>
      <c r="I5422" t="s">
        <v>8587</v>
      </c>
      <c r="J5422" t="str">
        <f>MID(Tabla1[[#This Row],[HORA2]],1,2)</f>
        <v>10</v>
      </c>
      <c r="K5422" t="s">
        <v>19</v>
      </c>
      <c r="L5422" t="s">
        <v>20</v>
      </c>
      <c r="M5422" t="s">
        <v>14867</v>
      </c>
      <c r="N5422" t="s">
        <v>22</v>
      </c>
      <c r="O5422">
        <v>1.98</v>
      </c>
      <c r="P54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22">
        <f>IF(Tabla1[[#This Row],[SERVICIO]]="COMIDA",3,IF(Tabla1[[#This Row],[SERVICIO]]="CONTROLADO",12,IF(Tabla1[[#This Row],[SERVICIO]]="RÁPIDO",3.75,IF(Tabla1[[#This Row],[SERVICIO]]="NORMAL",2.5,))))</f>
        <v>3</v>
      </c>
      <c r="R5422">
        <f>IF(Tabla1[[#This Row],[SERVICIO]]="COMIDA",3.5,IF(Tabla1[[#This Row],[SERVICIO]]="CONTROLADO",8,IF(Tabla1[[#This Row],[SERVICIO]]="RÁPIDO",4.5,IF(Tabla1[[#This Row],[SERVICIO]]="NORMAL",3,))))</f>
        <v>3.5</v>
      </c>
      <c r="S5422">
        <f>IF(Tabla1[[#This Row],[SERVICIO]]="COMIDA",0.75,IF(Tabla1[[#This Row],[SERVICIO]]="CONTROLADO",2.65,IF(Tabla1[[#This Row],[SERVICIO]]="RÁPIDO",0.55,IF(Tabla1[[#This Row],[SERVICIO]]="NORMAL",1.2,))))</f>
        <v>0.75</v>
      </c>
      <c r="T5422" s="2">
        <f>IF(Tabla1[[#This Row],[KILOMETROS ADICIONALES]]=0,Tabla1[[#This Row],[KILOMETROS]]*Tabla1[[#This Row],[COSTO NORMAL]],Tabla1[[#This Row],[COSTO NORMAL]]*Tabla1[[#This Row],[KILOMETROS HASTA]])</f>
        <v>6.93</v>
      </c>
      <c r="U5422" s="2">
        <f>Tabla1[[#This Row],[KILOMETROS ADICIONALES]]*Tabla1[[#This Row],[COSTO ADICIONAL]]</f>
        <v>0</v>
      </c>
      <c r="V5422">
        <v>62.91</v>
      </c>
      <c r="W5422" s="2">
        <f>Tabla1[[#This Row],[COSTO NORMAL2]]+Tabla1[[#This Row],[COSTO ADICIONAL2]]</f>
        <v>6.93</v>
      </c>
    </row>
    <row r="5423" spans="1:23" x14ac:dyDescent="0.25">
      <c r="A5423" t="s">
        <v>2675</v>
      </c>
      <c r="B5423" t="s">
        <v>8588</v>
      </c>
      <c r="C5423" t="s">
        <v>14514</v>
      </c>
      <c r="D5423" t="s">
        <v>13</v>
      </c>
      <c r="E5423" t="s">
        <v>14845</v>
      </c>
      <c r="F5423" t="s">
        <v>14</v>
      </c>
      <c r="G5423" t="s">
        <v>15</v>
      </c>
      <c r="H5423" t="s">
        <v>2675</v>
      </c>
      <c r="I5423" t="s">
        <v>8589</v>
      </c>
      <c r="J5423" t="str">
        <f>MID(Tabla1[[#This Row],[HORA2]],1,2)</f>
        <v>11</v>
      </c>
      <c r="K5423" t="s">
        <v>49</v>
      </c>
      <c r="L5423" t="s">
        <v>20</v>
      </c>
      <c r="M5423" t="s">
        <v>14867</v>
      </c>
      <c r="N5423" t="s">
        <v>22</v>
      </c>
      <c r="O5423">
        <v>5.43</v>
      </c>
      <c r="P54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1.6799999999999997</v>
      </c>
      <c r="Q5423">
        <f>IF(Tabla1[[#This Row],[SERVICIO]]="COMIDA",3,IF(Tabla1[[#This Row],[SERVICIO]]="CONTROLADO",12,IF(Tabla1[[#This Row],[SERVICIO]]="RÁPIDO",3.75,IF(Tabla1[[#This Row],[SERVICIO]]="NORMAL",2.5,))))</f>
        <v>3.75</v>
      </c>
      <c r="R5423">
        <f>IF(Tabla1[[#This Row],[SERVICIO]]="COMIDA",3.5,IF(Tabla1[[#This Row],[SERVICIO]]="CONTROLADO",8,IF(Tabla1[[#This Row],[SERVICIO]]="RÁPIDO",4.5,IF(Tabla1[[#This Row],[SERVICIO]]="NORMAL",3,))))</f>
        <v>4.5</v>
      </c>
      <c r="S54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23" s="2">
        <f>IF(Tabla1[[#This Row],[KILOMETROS ADICIONALES]]=0,Tabla1[[#This Row],[KILOMETROS]]*Tabla1[[#This Row],[COSTO NORMAL]],Tabla1[[#This Row],[COSTO NORMAL]]*Tabla1[[#This Row],[KILOMETROS HASTA]])</f>
        <v>16.875</v>
      </c>
      <c r="U5423" s="2">
        <f>Tabla1[[#This Row],[KILOMETROS ADICIONALES]]*Tabla1[[#This Row],[COSTO ADICIONAL]]</f>
        <v>0.92399999999999993</v>
      </c>
      <c r="V5423">
        <v>171.13</v>
      </c>
      <c r="W5423" s="2">
        <f>Tabla1[[#This Row],[COSTO NORMAL2]]+Tabla1[[#This Row],[COSTO ADICIONAL2]]</f>
        <v>17.798999999999999</v>
      </c>
    </row>
    <row r="5424" spans="1:23" x14ac:dyDescent="0.25">
      <c r="A5424" t="s">
        <v>2675</v>
      </c>
      <c r="B5424" t="s">
        <v>8590</v>
      </c>
      <c r="C5424" t="s">
        <v>14515</v>
      </c>
      <c r="D5424" t="s">
        <v>13</v>
      </c>
      <c r="E5424" t="s">
        <v>14847</v>
      </c>
      <c r="F5424" t="s">
        <v>14</v>
      </c>
      <c r="G5424" t="s">
        <v>15</v>
      </c>
      <c r="H5424" t="s">
        <v>2675</v>
      </c>
      <c r="I5424" t="s">
        <v>8591</v>
      </c>
      <c r="J5424" t="str">
        <f>MID(Tabla1[[#This Row],[HORA2]],1,2)</f>
        <v>10</v>
      </c>
      <c r="K5424" t="s">
        <v>19</v>
      </c>
      <c r="L5424" t="s">
        <v>94</v>
      </c>
      <c r="M5424" t="s">
        <v>14867</v>
      </c>
      <c r="N5424" t="s">
        <v>22</v>
      </c>
      <c r="O5424">
        <v>18.239999999999998</v>
      </c>
      <c r="P54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15.239999999999998</v>
      </c>
      <c r="Q5424">
        <f>IF(Tabla1[[#This Row],[SERVICIO]]="COMIDA",3,IF(Tabla1[[#This Row],[SERVICIO]]="CONTROLADO",12,IF(Tabla1[[#This Row],[SERVICIO]]="RÁPIDO",3.75,IF(Tabla1[[#This Row],[SERVICIO]]="NORMAL",2.5,))))</f>
        <v>3</v>
      </c>
      <c r="R5424">
        <f>IF(Tabla1[[#This Row],[SERVICIO]]="COMIDA",3.5,IF(Tabla1[[#This Row],[SERVICIO]]="CONTROLADO",8,IF(Tabla1[[#This Row],[SERVICIO]]="RÁPIDO",4.5,IF(Tabla1[[#This Row],[SERVICIO]]="NORMAL",3,))))</f>
        <v>3.5</v>
      </c>
      <c r="S5424">
        <f>IF(Tabla1[[#This Row],[SERVICIO]]="COMIDA",0.75,IF(Tabla1[[#This Row],[SERVICIO]]="CONTROLADO",2.65,IF(Tabla1[[#This Row],[SERVICIO]]="RÁPIDO",0.55,IF(Tabla1[[#This Row],[SERVICIO]]="NORMAL",1.2,))))</f>
        <v>0.75</v>
      </c>
      <c r="T5424" s="2">
        <f>IF(Tabla1[[#This Row],[KILOMETROS ADICIONALES]]=0,Tabla1[[#This Row],[KILOMETROS]]*Tabla1[[#This Row],[COSTO NORMAL]],Tabla1[[#This Row],[COSTO NORMAL]]*Tabla1[[#This Row],[KILOMETROS HASTA]])</f>
        <v>10.5</v>
      </c>
      <c r="U5424" s="2">
        <f>Tabla1[[#This Row],[KILOMETROS ADICIONALES]]*Tabla1[[#This Row],[COSTO ADICIONAL]]</f>
        <v>11.43</v>
      </c>
      <c r="V5424">
        <v>73.33</v>
      </c>
      <c r="W5424" s="2">
        <f>Tabla1[[#This Row],[COSTO NORMAL2]]+Tabla1[[#This Row],[COSTO ADICIONAL2]]</f>
        <v>21.93</v>
      </c>
    </row>
    <row r="5425" spans="1:23" x14ac:dyDescent="0.25">
      <c r="A5425" t="s">
        <v>2675</v>
      </c>
      <c r="B5425" t="s">
        <v>8592</v>
      </c>
      <c r="C5425" t="s">
        <v>14516</v>
      </c>
      <c r="D5425" t="s">
        <v>13</v>
      </c>
      <c r="E5425" t="s">
        <v>14845</v>
      </c>
      <c r="F5425" t="s">
        <v>14</v>
      </c>
      <c r="G5425" t="s">
        <v>24</v>
      </c>
      <c r="H5425" t="s">
        <v>2675</v>
      </c>
      <c r="I5425" t="s">
        <v>8593</v>
      </c>
      <c r="J5425" t="str">
        <f>MID(Tabla1[[#This Row],[HORA2]],1,2)</f>
        <v>10</v>
      </c>
      <c r="K5425" t="s">
        <v>35</v>
      </c>
      <c r="L5425" t="s">
        <v>35</v>
      </c>
      <c r="M5425" t="s">
        <v>14867</v>
      </c>
      <c r="N5425" t="s">
        <v>22</v>
      </c>
      <c r="O5425">
        <v>8.77</v>
      </c>
      <c r="P54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5.0199999999999996</v>
      </c>
      <c r="Q5425">
        <f>IF(Tabla1[[#This Row],[SERVICIO]]="COMIDA",3,IF(Tabla1[[#This Row],[SERVICIO]]="CONTROLADO",12,IF(Tabla1[[#This Row],[SERVICIO]]="RÁPIDO",3.75,IF(Tabla1[[#This Row],[SERVICIO]]="NORMAL",2.5,))))</f>
        <v>3.75</v>
      </c>
      <c r="R5425">
        <f>IF(Tabla1[[#This Row],[SERVICIO]]="COMIDA",3.5,IF(Tabla1[[#This Row],[SERVICIO]]="CONTROLADO",8,IF(Tabla1[[#This Row],[SERVICIO]]="RÁPIDO",4.5,IF(Tabla1[[#This Row],[SERVICIO]]="NORMAL",3,))))</f>
        <v>4.5</v>
      </c>
      <c r="S54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25" s="2">
        <f>IF(Tabla1[[#This Row],[KILOMETROS ADICIONALES]]=0,Tabla1[[#This Row],[KILOMETROS]]*Tabla1[[#This Row],[COSTO NORMAL]],Tabla1[[#This Row],[COSTO NORMAL]]*Tabla1[[#This Row],[KILOMETROS HASTA]])</f>
        <v>16.875</v>
      </c>
      <c r="U5425" s="2">
        <f>Tabla1[[#This Row],[KILOMETROS ADICIONALES]]*Tabla1[[#This Row],[COSTO ADICIONAL]]</f>
        <v>2.7610000000000001</v>
      </c>
      <c r="V5425">
        <v>146.19</v>
      </c>
      <c r="W5425" s="2">
        <f>Tabla1[[#This Row],[COSTO NORMAL2]]+Tabla1[[#This Row],[COSTO ADICIONAL2]]</f>
        <v>19.635999999999999</v>
      </c>
    </row>
    <row r="5426" spans="1:23" x14ac:dyDescent="0.25">
      <c r="A5426" t="s">
        <v>2675</v>
      </c>
      <c r="B5426" t="s">
        <v>8592</v>
      </c>
      <c r="C5426" t="s">
        <v>14517</v>
      </c>
      <c r="D5426" t="s">
        <v>13</v>
      </c>
      <c r="E5426" t="s">
        <v>14845</v>
      </c>
      <c r="F5426" t="s">
        <v>14</v>
      </c>
      <c r="G5426" t="s">
        <v>15</v>
      </c>
      <c r="H5426" t="s">
        <v>2675</v>
      </c>
      <c r="I5426" t="s">
        <v>8594</v>
      </c>
      <c r="J5426" t="str">
        <f>MID(Tabla1[[#This Row],[HORA2]],1,2)</f>
        <v>11</v>
      </c>
      <c r="K5426" t="s">
        <v>35</v>
      </c>
      <c r="L5426" t="s">
        <v>35</v>
      </c>
      <c r="M5426" t="s">
        <v>14867</v>
      </c>
      <c r="N5426" t="s">
        <v>22</v>
      </c>
      <c r="O5426">
        <v>13.41</v>
      </c>
      <c r="P54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9.66</v>
      </c>
      <c r="Q5426">
        <f>IF(Tabla1[[#This Row],[SERVICIO]]="COMIDA",3,IF(Tabla1[[#This Row],[SERVICIO]]="CONTROLADO",12,IF(Tabla1[[#This Row],[SERVICIO]]="RÁPIDO",3.75,IF(Tabla1[[#This Row],[SERVICIO]]="NORMAL",2.5,))))</f>
        <v>3.75</v>
      </c>
      <c r="R5426">
        <f>IF(Tabla1[[#This Row],[SERVICIO]]="COMIDA",3.5,IF(Tabla1[[#This Row],[SERVICIO]]="CONTROLADO",8,IF(Tabla1[[#This Row],[SERVICIO]]="RÁPIDO",4.5,IF(Tabla1[[#This Row],[SERVICIO]]="NORMAL",3,))))</f>
        <v>4.5</v>
      </c>
      <c r="S54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26" s="2">
        <f>IF(Tabla1[[#This Row],[KILOMETROS ADICIONALES]]=0,Tabla1[[#This Row],[KILOMETROS]]*Tabla1[[#This Row],[COSTO NORMAL]],Tabla1[[#This Row],[COSTO NORMAL]]*Tabla1[[#This Row],[KILOMETROS HASTA]])</f>
        <v>16.875</v>
      </c>
      <c r="U5426" s="2">
        <f>Tabla1[[#This Row],[KILOMETROS ADICIONALES]]*Tabla1[[#This Row],[COSTO ADICIONAL]]</f>
        <v>5.3130000000000006</v>
      </c>
      <c r="V5426">
        <v>182.99</v>
      </c>
      <c r="W5426" s="2">
        <f>Tabla1[[#This Row],[COSTO NORMAL2]]+Tabla1[[#This Row],[COSTO ADICIONAL2]]</f>
        <v>22.188000000000002</v>
      </c>
    </row>
    <row r="5427" spans="1:23" x14ac:dyDescent="0.25">
      <c r="A5427" t="s">
        <v>2675</v>
      </c>
      <c r="B5427" t="s">
        <v>8595</v>
      </c>
      <c r="C5427" t="s">
        <v>14518</v>
      </c>
      <c r="D5427" t="s">
        <v>13</v>
      </c>
      <c r="E5427" t="s">
        <v>14845</v>
      </c>
      <c r="F5427" t="s">
        <v>76</v>
      </c>
      <c r="G5427" t="s">
        <v>15</v>
      </c>
      <c r="H5427" t="s">
        <v>2675</v>
      </c>
      <c r="I5427" t="s">
        <v>5146</v>
      </c>
      <c r="J5427" t="str">
        <f>MID(Tabla1[[#This Row],[HORA2]],1,2)</f>
        <v>12</v>
      </c>
      <c r="K5427" t="s">
        <v>145</v>
      </c>
      <c r="L5427" t="s">
        <v>27</v>
      </c>
      <c r="M5427" t="s">
        <v>14867</v>
      </c>
      <c r="N5427" t="s">
        <v>22</v>
      </c>
      <c r="O5427">
        <v>9.27</v>
      </c>
      <c r="P54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5.52</v>
      </c>
      <c r="Q5427">
        <f>IF(Tabla1[[#This Row],[SERVICIO]]="COMIDA",3,IF(Tabla1[[#This Row],[SERVICIO]]="CONTROLADO",12,IF(Tabla1[[#This Row],[SERVICIO]]="RÁPIDO",3.75,IF(Tabla1[[#This Row],[SERVICIO]]="NORMAL",2.5,))))</f>
        <v>3.75</v>
      </c>
      <c r="R5427">
        <f>IF(Tabla1[[#This Row],[SERVICIO]]="COMIDA",3.5,IF(Tabla1[[#This Row],[SERVICIO]]="CONTROLADO",8,IF(Tabla1[[#This Row],[SERVICIO]]="RÁPIDO",4.5,IF(Tabla1[[#This Row],[SERVICIO]]="NORMAL",3,))))</f>
        <v>4.5</v>
      </c>
      <c r="S54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27" s="2">
        <f>IF(Tabla1[[#This Row],[KILOMETROS ADICIONALES]]=0,Tabla1[[#This Row],[KILOMETROS]]*Tabla1[[#This Row],[COSTO NORMAL]],Tabla1[[#This Row],[COSTO NORMAL]]*Tabla1[[#This Row],[KILOMETROS HASTA]])</f>
        <v>16.875</v>
      </c>
      <c r="U5427" s="2">
        <f>Tabla1[[#This Row],[KILOMETROS ADICIONALES]]*Tabla1[[#This Row],[COSTO ADICIONAL]]</f>
        <v>3.036</v>
      </c>
      <c r="V5427">
        <v>131.91</v>
      </c>
      <c r="W5427" s="2">
        <f>Tabla1[[#This Row],[COSTO NORMAL2]]+Tabla1[[#This Row],[COSTO ADICIONAL2]]</f>
        <v>19.911000000000001</v>
      </c>
    </row>
    <row r="5428" spans="1:23" x14ac:dyDescent="0.25">
      <c r="A5428" t="s">
        <v>2675</v>
      </c>
      <c r="B5428" t="s">
        <v>4996</v>
      </c>
      <c r="C5428" t="s">
        <v>14519</v>
      </c>
      <c r="D5428" t="s">
        <v>13</v>
      </c>
      <c r="E5428" t="s">
        <v>14845</v>
      </c>
      <c r="F5428" t="s">
        <v>14</v>
      </c>
      <c r="G5428" t="s">
        <v>24</v>
      </c>
      <c r="H5428" t="s">
        <v>2675</v>
      </c>
      <c r="I5428" t="s">
        <v>8596</v>
      </c>
      <c r="J5428" t="str">
        <f>MID(Tabla1[[#This Row],[HORA2]],1,2)</f>
        <v>17</v>
      </c>
      <c r="K5428" t="s">
        <v>61</v>
      </c>
      <c r="L5428" t="s">
        <v>149</v>
      </c>
      <c r="M5428" t="s">
        <v>14867</v>
      </c>
      <c r="N5428" t="s">
        <v>22</v>
      </c>
      <c r="O5428">
        <v>17.13</v>
      </c>
      <c r="P54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13.379999999999999</v>
      </c>
      <c r="Q5428">
        <f>IF(Tabla1[[#This Row],[SERVICIO]]="COMIDA",3,IF(Tabla1[[#This Row],[SERVICIO]]="CONTROLADO",12,IF(Tabla1[[#This Row],[SERVICIO]]="RÁPIDO",3.75,IF(Tabla1[[#This Row],[SERVICIO]]="NORMAL",2.5,))))</f>
        <v>3.75</v>
      </c>
      <c r="R5428">
        <f>IF(Tabla1[[#This Row],[SERVICIO]]="COMIDA",3.5,IF(Tabla1[[#This Row],[SERVICIO]]="CONTROLADO",8,IF(Tabla1[[#This Row],[SERVICIO]]="RÁPIDO",4.5,IF(Tabla1[[#This Row],[SERVICIO]]="NORMAL",3,))))</f>
        <v>4.5</v>
      </c>
      <c r="S54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28" s="2">
        <f>IF(Tabla1[[#This Row],[KILOMETROS ADICIONALES]]=0,Tabla1[[#This Row],[KILOMETROS]]*Tabla1[[#This Row],[COSTO NORMAL]],Tabla1[[#This Row],[COSTO NORMAL]]*Tabla1[[#This Row],[KILOMETROS HASTA]])</f>
        <v>16.875</v>
      </c>
      <c r="U5428" s="2">
        <f>Tabla1[[#This Row],[KILOMETROS ADICIONALES]]*Tabla1[[#This Row],[COSTO ADICIONAL]]</f>
        <v>7.359</v>
      </c>
      <c r="V5428">
        <v>118.29</v>
      </c>
      <c r="W5428" s="2">
        <f>Tabla1[[#This Row],[COSTO NORMAL2]]+Tabla1[[#This Row],[COSTO ADICIONAL2]]</f>
        <v>24.234000000000002</v>
      </c>
    </row>
    <row r="5429" spans="1:23" x14ac:dyDescent="0.25">
      <c r="A5429" t="s">
        <v>2675</v>
      </c>
      <c r="B5429" t="s">
        <v>8597</v>
      </c>
      <c r="C5429" t="s">
        <v>14520</v>
      </c>
      <c r="D5429" t="s">
        <v>13</v>
      </c>
      <c r="E5429" t="s">
        <v>14847</v>
      </c>
      <c r="F5429" t="s">
        <v>14</v>
      </c>
      <c r="G5429" t="s">
        <v>15</v>
      </c>
      <c r="H5429" t="s">
        <v>2675</v>
      </c>
      <c r="I5429" t="s">
        <v>8598</v>
      </c>
      <c r="J5429" t="str">
        <f>MID(Tabla1[[#This Row],[HORA2]],1,2)</f>
        <v>11</v>
      </c>
      <c r="K5429" t="s">
        <v>19</v>
      </c>
      <c r="L5429" t="s">
        <v>26</v>
      </c>
      <c r="M5429" t="s">
        <v>14867</v>
      </c>
      <c r="N5429" t="s">
        <v>22</v>
      </c>
      <c r="O5429">
        <v>6.3</v>
      </c>
      <c r="P54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</v>
      </c>
      <c r="Q5429">
        <f>IF(Tabla1[[#This Row],[SERVICIO]]="COMIDA",3,IF(Tabla1[[#This Row],[SERVICIO]]="CONTROLADO",12,IF(Tabla1[[#This Row],[SERVICIO]]="RÁPIDO",3.75,IF(Tabla1[[#This Row],[SERVICIO]]="NORMAL",2.5,))))</f>
        <v>3</v>
      </c>
      <c r="R5429">
        <f>IF(Tabla1[[#This Row],[SERVICIO]]="COMIDA",3.5,IF(Tabla1[[#This Row],[SERVICIO]]="CONTROLADO",8,IF(Tabla1[[#This Row],[SERVICIO]]="RÁPIDO",4.5,IF(Tabla1[[#This Row],[SERVICIO]]="NORMAL",3,))))</f>
        <v>3.5</v>
      </c>
      <c r="S5429">
        <f>IF(Tabla1[[#This Row],[SERVICIO]]="COMIDA",0.75,IF(Tabla1[[#This Row],[SERVICIO]]="CONTROLADO",2.65,IF(Tabla1[[#This Row],[SERVICIO]]="RÁPIDO",0.55,IF(Tabla1[[#This Row],[SERVICIO]]="NORMAL",1.2,))))</f>
        <v>0.75</v>
      </c>
      <c r="T5429" s="2">
        <f>IF(Tabla1[[#This Row],[KILOMETROS ADICIONALES]]=0,Tabla1[[#This Row],[KILOMETROS]]*Tabla1[[#This Row],[COSTO NORMAL]],Tabla1[[#This Row],[COSTO NORMAL]]*Tabla1[[#This Row],[KILOMETROS HASTA]])</f>
        <v>10.5</v>
      </c>
      <c r="U5429" s="2">
        <f>Tabla1[[#This Row],[KILOMETROS ADICIONALES]]*Tabla1[[#This Row],[COSTO ADICIONAL]]</f>
        <v>2.4749999999999996</v>
      </c>
      <c r="V5429">
        <v>187.47</v>
      </c>
      <c r="W5429" s="2">
        <f>Tabla1[[#This Row],[COSTO NORMAL2]]+Tabla1[[#This Row],[COSTO ADICIONAL2]]</f>
        <v>12.975</v>
      </c>
    </row>
    <row r="5430" spans="1:23" x14ac:dyDescent="0.25">
      <c r="A5430" t="s">
        <v>2675</v>
      </c>
      <c r="B5430" t="s">
        <v>8599</v>
      </c>
      <c r="C5430" t="s">
        <v>14521</v>
      </c>
      <c r="D5430" t="s">
        <v>13</v>
      </c>
      <c r="E5430" t="s">
        <v>14845</v>
      </c>
      <c r="F5430" t="s">
        <v>76</v>
      </c>
      <c r="G5430" t="s">
        <v>15</v>
      </c>
      <c r="H5430" t="s">
        <v>2675</v>
      </c>
      <c r="I5430" t="s">
        <v>7108</v>
      </c>
      <c r="J5430" t="str">
        <f>MID(Tabla1[[#This Row],[HORA2]],1,2)</f>
        <v>12</v>
      </c>
      <c r="K5430" t="s">
        <v>31</v>
      </c>
      <c r="L5430" t="s">
        <v>188</v>
      </c>
      <c r="M5430" t="s">
        <v>14867</v>
      </c>
      <c r="N5430" t="s">
        <v>22</v>
      </c>
      <c r="O5430">
        <v>19.149999999999999</v>
      </c>
      <c r="P54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15.399999999999999</v>
      </c>
      <c r="Q5430">
        <f>IF(Tabla1[[#This Row],[SERVICIO]]="COMIDA",3,IF(Tabla1[[#This Row],[SERVICIO]]="CONTROLADO",12,IF(Tabla1[[#This Row],[SERVICIO]]="RÁPIDO",3.75,IF(Tabla1[[#This Row],[SERVICIO]]="NORMAL",2.5,))))</f>
        <v>3.75</v>
      </c>
      <c r="R5430">
        <f>IF(Tabla1[[#This Row],[SERVICIO]]="COMIDA",3.5,IF(Tabla1[[#This Row],[SERVICIO]]="CONTROLADO",8,IF(Tabla1[[#This Row],[SERVICIO]]="RÁPIDO",4.5,IF(Tabla1[[#This Row],[SERVICIO]]="NORMAL",3,))))</f>
        <v>4.5</v>
      </c>
      <c r="S54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0" s="2">
        <f>IF(Tabla1[[#This Row],[KILOMETROS ADICIONALES]]=0,Tabla1[[#This Row],[KILOMETROS]]*Tabla1[[#This Row],[COSTO NORMAL]],Tabla1[[#This Row],[COSTO NORMAL]]*Tabla1[[#This Row],[KILOMETROS HASTA]])</f>
        <v>16.875</v>
      </c>
      <c r="U5430" s="2">
        <f>Tabla1[[#This Row],[KILOMETROS ADICIONALES]]*Tabla1[[#This Row],[COSTO ADICIONAL]]</f>
        <v>8.4700000000000006</v>
      </c>
      <c r="V5430">
        <v>198.94</v>
      </c>
      <c r="W5430" s="2">
        <f>Tabla1[[#This Row],[COSTO NORMAL2]]+Tabla1[[#This Row],[COSTO ADICIONAL2]]</f>
        <v>25.344999999999999</v>
      </c>
    </row>
    <row r="5431" spans="1:23" x14ac:dyDescent="0.25">
      <c r="A5431" t="s">
        <v>2675</v>
      </c>
      <c r="B5431" t="s">
        <v>3373</v>
      </c>
      <c r="C5431" t="s">
        <v>14522</v>
      </c>
      <c r="D5431" t="s">
        <v>13</v>
      </c>
      <c r="E5431" t="s">
        <v>14845</v>
      </c>
      <c r="F5431" t="s">
        <v>76</v>
      </c>
      <c r="G5431" t="s">
        <v>15</v>
      </c>
      <c r="H5431" t="s">
        <v>2675</v>
      </c>
      <c r="I5431" t="s">
        <v>4276</v>
      </c>
      <c r="J5431" t="str">
        <f>MID(Tabla1[[#This Row],[HORA2]],1,2)</f>
        <v>12</v>
      </c>
      <c r="K5431" t="s">
        <v>153</v>
      </c>
      <c r="L5431" t="s">
        <v>153</v>
      </c>
      <c r="M5431" t="s">
        <v>14867</v>
      </c>
      <c r="N5431" t="s">
        <v>22</v>
      </c>
      <c r="O5431">
        <v>14.78</v>
      </c>
      <c r="P54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11.03</v>
      </c>
      <c r="Q5431">
        <f>IF(Tabla1[[#This Row],[SERVICIO]]="COMIDA",3,IF(Tabla1[[#This Row],[SERVICIO]]="CONTROLADO",12,IF(Tabla1[[#This Row],[SERVICIO]]="RÁPIDO",3.75,IF(Tabla1[[#This Row],[SERVICIO]]="NORMAL",2.5,))))</f>
        <v>3.75</v>
      </c>
      <c r="R5431">
        <f>IF(Tabla1[[#This Row],[SERVICIO]]="COMIDA",3.5,IF(Tabla1[[#This Row],[SERVICIO]]="CONTROLADO",8,IF(Tabla1[[#This Row],[SERVICIO]]="RÁPIDO",4.5,IF(Tabla1[[#This Row],[SERVICIO]]="NORMAL",3,))))</f>
        <v>4.5</v>
      </c>
      <c r="S54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1" s="2">
        <f>IF(Tabla1[[#This Row],[KILOMETROS ADICIONALES]]=0,Tabla1[[#This Row],[KILOMETROS]]*Tabla1[[#This Row],[COSTO NORMAL]],Tabla1[[#This Row],[COSTO NORMAL]]*Tabla1[[#This Row],[KILOMETROS HASTA]])</f>
        <v>16.875</v>
      </c>
      <c r="U5431" s="2">
        <f>Tabla1[[#This Row],[KILOMETROS ADICIONALES]]*Tabla1[[#This Row],[COSTO ADICIONAL]]</f>
        <v>6.0665000000000004</v>
      </c>
      <c r="V5431">
        <v>46.77</v>
      </c>
      <c r="W5431" s="2">
        <f>Tabla1[[#This Row],[COSTO NORMAL2]]+Tabla1[[#This Row],[COSTO ADICIONAL2]]</f>
        <v>22.941500000000001</v>
      </c>
    </row>
    <row r="5432" spans="1:23" x14ac:dyDescent="0.25">
      <c r="A5432" t="s">
        <v>2675</v>
      </c>
      <c r="B5432" t="s">
        <v>8600</v>
      </c>
      <c r="C5432" t="s">
        <v>14523</v>
      </c>
      <c r="D5432" t="s">
        <v>13</v>
      </c>
      <c r="E5432" t="s">
        <v>14845</v>
      </c>
      <c r="F5432" t="s">
        <v>76</v>
      </c>
      <c r="G5432" t="s">
        <v>15</v>
      </c>
      <c r="H5432" t="s">
        <v>2675</v>
      </c>
      <c r="I5432" t="s">
        <v>8601</v>
      </c>
      <c r="J5432" t="str">
        <f>MID(Tabla1[[#This Row],[HORA2]],1,2)</f>
        <v>11</v>
      </c>
      <c r="K5432" t="s">
        <v>19</v>
      </c>
      <c r="L5432" t="s">
        <v>19</v>
      </c>
      <c r="M5432" t="s">
        <v>14867</v>
      </c>
      <c r="N5432" t="s">
        <v>22</v>
      </c>
      <c r="O5432">
        <v>6.04</v>
      </c>
      <c r="P54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2.29</v>
      </c>
      <c r="Q5432">
        <f>IF(Tabla1[[#This Row],[SERVICIO]]="COMIDA",3,IF(Tabla1[[#This Row],[SERVICIO]]="CONTROLADO",12,IF(Tabla1[[#This Row],[SERVICIO]]="RÁPIDO",3.75,IF(Tabla1[[#This Row],[SERVICIO]]="NORMAL",2.5,))))</f>
        <v>3.75</v>
      </c>
      <c r="R5432">
        <f>IF(Tabla1[[#This Row],[SERVICIO]]="COMIDA",3.5,IF(Tabla1[[#This Row],[SERVICIO]]="CONTROLADO",8,IF(Tabla1[[#This Row],[SERVICIO]]="RÁPIDO",4.5,IF(Tabla1[[#This Row],[SERVICIO]]="NORMAL",3,))))</f>
        <v>4.5</v>
      </c>
      <c r="S54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2" s="2">
        <f>IF(Tabla1[[#This Row],[KILOMETROS ADICIONALES]]=0,Tabla1[[#This Row],[KILOMETROS]]*Tabla1[[#This Row],[COSTO NORMAL]],Tabla1[[#This Row],[COSTO NORMAL]]*Tabla1[[#This Row],[KILOMETROS HASTA]])</f>
        <v>16.875</v>
      </c>
      <c r="U5432" s="2">
        <f>Tabla1[[#This Row],[KILOMETROS ADICIONALES]]*Tabla1[[#This Row],[COSTO ADICIONAL]]</f>
        <v>1.2595000000000001</v>
      </c>
      <c r="V5432">
        <v>247.61</v>
      </c>
      <c r="W5432" s="2">
        <f>Tabla1[[#This Row],[COSTO NORMAL2]]+Tabla1[[#This Row],[COSTO ADICIONAL2]]</f>
        <v>18.134499999999999</v>
      </c>
    </row>
    <row r="5433" spans="1:23" x14ac:dyDescent="0.25">
      <c r="A5433" t="s">
        <v>2675</v>
      </c>
      <c r="B5433" t="s">
        <v>8602</v>
      </c>
      <c r="C5433" t="s">
        <v>14524</v>
      </c>
      <c r="D5433" t="s">
        <v>13</v>
      </c>
      <c r="E5433" t="s">
        <v>14845</v>
      </c>
      <c r="F5433" t="s">
        <v>76</v>
      </c>
      <c r="G5433" t="s">
        <v>15</v>
      </c>
      <c r="H5433" t="s">
        <v>2675</v>
      </c>
      <c r="I5433" t="s">
        <v>8603</v>
      </c>
      <c r="J5433" t="str">
        <f>MID(Tabla1[[#This Row],[HORA2]],1,2)</f>
        <v>12</v>
      </c>
      <c r="K5433" t="s">
        <v>78</v>
      </c>
      <c r="L5433" t="s">
        <v>78</v>
      </c>
      <c r="M5433" t="s">
        <v>14867</v>
      </c>
      <c r="N5433" t="s">
        <v>22</v>
      </c>
      <c r="O5433">
        <v>18.260000000000002</v>
      </c>
      <c r="P54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14.510000000000002</v>
      </c>
      <c r="Q5433">
        <f>IF(Tabla1[[#This Row],[SERVICIO]]="COMIDA",3,IF(Tabla1[[#This Row],[SERVICIO]]="CONTROLADO",12,IF(Tabla1[[#This Row],[SERVICIO]]="RÁPIDO",3.75,IF(Tabla1[[#This Row],[SERVICIO]]="NORMAL",2.5,))))</f>
        <v>3.75</v>
      </c>
      <c r="R5433">
        <f>IF(Tabla1[[#This Row],[SERVICIO]]="COMIDA",3.5,IF(Tabla1[[#This Row],[SERVICIO]]="CONTROLADO",8,IF(Tabla1[[#This Row],[SERVICIO]]="RÁPIDO",4.5,IF(Tabla1[[#This Row],[SERVICIO]]="NORMAL",3,))))</f>
        <v>4.5</v>
      </c>
      <c r="S54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3" s="2">
        <f>IF(Tabla1[[#This Row],[KILOMETROS ADICIONALES]]=0,Tabla1[[#This Row],[KILOMETROS]]*Tabla1[[#This Row],[COSTO NORMAL]],Tabla1[[#This Row],[COSTO NORMAL]]*Tabla1[[#This Row],[KILOMETROS HASTA]])</f>
        <v>16.875</v>
      </c>
      <c r="U5433" s="2">
        <f>Tabla1[[#This Row],[KILOMETROS ADICIONALES]]*Tabla1[[#This Row],[COSTO ADICIONAL]]</f>
        <v>7.9805000000000019</v>
      </c>
      <c r="V5433">
        <v>165.4</v>
      </c>
      <c r="W5433" s="2">
        <f>Tabla1[[#This Row],[COSTO NORMAL2]]+Tabla1[[#This Row],[COSTO ADICIONAL2]]</f>
        <v>24.855500000000003</v>
      </c>
    </row>
    <row r="5434" spans="1:23" x14ac:dyDescent="0.25">
      <c r="A5434" t="s">
        <v>2675</v>
      </c>
      <c r="B5434" t="s">
        <v>8604</v>
      </c>
      <c r="C5434" t="s">
        <v>14525</v>
      </c>
      <c r="D5434" t="s">
        <v>13</v>
      </c>
      <c r="E5434" t="s">
        <v>14845</v>
      </c>
      <c r="F5434" t="s">
        <v>76</v>
      </c>
      <c r="G5434" t="s">
        <v>15</v>
      </c>
      <c r="H5434" t="s">
        <v>2675</v>
      </c>
      <c r="I5434" t="s">
        <v>8605</v>
      </c>
      <c r="J5434" t="str">
        <f>MID(Tabla1[[#This Row],[HORA2]],1,2)</f>
        <v>13</v>
      </c>
      <c r="K5434" t="s">
        <v>31</v>
      </c>
      <c r="L5434" t="s">
        <v>31</v>
      </c>
      <c r="M5434" t="s">
        <v>14867</v>
      </c>
      <c r="N5434" t="s">
        <v>22</v>
      </c>
      <c r="O5434">
        <v>11.99</v>
      </c>
      <c r="P54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8.24</v>
      </c>
      <c r="Q5434">
        <f>IF(Tabla1[[#This Row],[SERVICIO]]="COMIDA",3,IF(Tabla1[[#This Row],[SERVICIO]]="CONTROLADO",12,IF(Tabla1[[#This Row],[SERVICIO]]="RÁPIDO",3.75,IF(Tabla1[[#This Row],[SERVICIO]]="NORMAL",2.5,))))</f>
        <v>3.75</v>
      </c>
      <c r="R5434">
        <f>IF(Tabla1[[#This Row],[SERVICIO]]="COMIDA",3.5,IF(Tabla1[[#This Row],[SERVICIO]]="CONTROLADO",8,IF(Tabla1[[#This Row],[SERVICIO]]="RÁPIDO",4.5,IF(Tabla1[[#This Row],[SERVICIO]]="NORMAL",3,))))</f>
        <v>4.5</v>
      </c>
      <c r="S54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4" s="2">
        <f>IF(Tabla1[[#This Row],[KILOMETROS ADICIONALES]]=0,Tabla1[[#This Row],[KILOMETROS]]*Tabla1[[#This Row],[COSTO NORMAL]],Tabla1[[#This Row],[COSTO NORMAL]]*Tabla1[[#This Row],[KILOMETROS HASTA]])</f>
        <v>16.875</v>
      </c>
      <c r="U5434" s="2">
        <f>Tabla1[[#This Row],[KILOMETROS ADICIONALES]]*Tabla1[[#This Row],[COSTO ADICIONAL]]</f>
        <v>4.5320000000000009</v>
      </c>
      <c r="V5434">
        <v>63.14</v>
      </c>
      <c r="W5434" s="2">
        <f>Tabla1[[#This Row],[COSTO NORMAL2]]+Tabla1[[#This Row],[COSTO ADICIONAL2]]</f>
        <v>21.407</v>
      </c>
    </row>
    <row r="5435" spans="1:23" x14ac:dyDescent="0.25">
      <c r="A5435" t="s">
        <v>2675</v>
      </c>
      <c r="B5435" t="s">
        <v>8606</v>
      </c>
      <c r="C5435" t="s">
        <v>14526</v>
      </c>
      <c r="D5435" t="s">
        <v>13</v>
      </c>
      <c r="E5435" t="s">
        <v>14845</v>
      </c>
      <c r="F5435" t="s">
        <v>76</v>
      </c>
      <c r="G5435" t="s">
        <v>69</v>
      </c>
      <c r="H5435" t="s">
        <v>2675</v>
      </c>
      <c r="I5435" t="s">
        <v>8607</v>
      </c>
      <c r="J5435" t="str">
        <f>MID(Tabla1[[#This Row],[HORA2]],1,2)</f>
        <v>11</v>
      </c>
      <c r="K5435" t="s">
        <v>35</v>
      </c>
      <c r="L5435" t="s">
        <v>20</v>
      </c>
      <c r="M5435" t="s">
        <v>14867</v>
      </c>
      <c r="N5435" t="s">
        <v>22</v>
      </c>
      <c r="O5435">
        <v>8.56</v>
      </c>
      <c r="P54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4.8100000000000005</v>
      </c>
      <c r="Q5435">
        <f>IF(Tabla1[[#This Row],[SERVICIO]]="COMIDA",3,IF(Tabla1[[#This Row],[SERVICIO]]="CONTROLADO",12,IF(Tabla1[[#This Row],[SERVICIO]]="RÁPIDO",3.75,IF(Tabla1[[#This Row],[SERVICIO]]="NORMAL",2.5,))))</f>
        <v>3.75</v>
      </c>
      <c r="R5435">
        <f>IF(Tabla1[[#This Row],[SERVICIO]]="COMIDA",3.5,IF(Tabla1[[#This Row],[SERVICIO]]="CONTROLADO",8,IF(Tabla1[[#This Row],[SERVICIO]]="RÁPIDO",4.5,IF(Tabla1[[#This Row],[SERVICIO]]="NORMAL",3,))))</f>
        <v>4.5</v>
      </c>
      <c r="S54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5" s="2">
        <f>IF(Tabla1[[#This Row],[KILOMETROS ADICIONALES]]=0,Tabla1[[#This Row],[KILOMETROS]]*Tabla1[[#This Row],[COSTO NORMAL]],Tabla1[[#This Row],[COSTO NORMAL]]*Tabla1[[#This Row],[KILOMETROS HASTA]])</f>
        <v>16.875</v>
      </c>
      <c r="U5435" s="2">
        <f>Tabla1[[#This Row],[KILOMETROS ADICIONALES]]*Tabla1[[#This Row],[COSTO ADICIONAL]]</f>
        <v>2.6455000000000006</v>
      </c>
      <c r="V5435">
        <v>145.16</v>
      </c>
      <c r="W5435" s="2">
        <f>Tabla1[[#This Row],[COSTO NORMAL2]]+Tabla1[[#This Row],[COSTO ADICIONAL2]]</f>
        <v>19.520500000000002</v>
      </c>
    </row>
    <row r="5436" spans="1:23" x14ac:dyDescent="0.25">
      <c r="A5436" t="s">
        <v>2675</v>
      </c>
      <c r="B5436" t="s">
        <v>8608</v>
      </c>
      <c r="C5436" t="s">
        <v>14527</v>
      </c>
      <c r="D5436" t="s">
        <v>13</v>
      </c>
      <c r="E5436" t="s">
        <v>14845</v>
      </c>
      <c r="F5436" t="s">
        <v>295</v>
      </c>
      <c r="G5436" t="s">
        <v>15</v>
      </c>
      <c r="H5436" t="s">
        <v>2675</v>
      </c>
      <c r="I5436" t="s">
        <v>8609</v>
      </c>
      <c r="J5436" t="str">
        <f>MID(Tabla1[[#This Row],[HORA2]],1,2)</f>
        <v>13</v>
      </c>
      <c r="K5436" t="s">
        <v>57</v>
      </c>
      <c r="L5436" t="s">
        <v>20</v>
      </c>
      <c r="M5436" t="s">
        <v>14867</v>
      </c>
      <c r="N5436" t="s">
        <v>22</v>
      </c>
      <c r="O5436">
        <v>6.35</v>
      </c>
      <c r="P54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2.5999999999999996</v>
      </c>
      <c r="Q5436">
        <f>IF(Tabla1[[#This Row],[SERVICIO]]="COMIDA",3,IF(Tabla1[[#This Row],[SERVICIO]]="CONTROLADO",12,IF(Tabla1[[#This Row],[SERVICIO]]="RÁPIDO",3.75,IF(Tabla1[[#This Row],[SERVICIO]]="NORMAL",2.5,))))</f>
        <v>3.75</v>
      </c>
      <c r="R5436">
        <f>IF(Tabla1[[#This Row],[SERVICIO]]="COMIDA",3.5,IF(Tabla1[[#This Row],[SERVICIO]]="CONTROLADO",8,IF(Tabla1[[#This Row],[SERVICIO]]="RÁPIDO",4.5,IF(Tabla1[[#This Row],[SERVICIO]]="NORMAL",3,))))</f>
        <v>4.5</v>
      </c>
      <c r="S54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6" s="2">
        <f>IF(Tabla1[[#This Row],[KILOMETROS ADICIONALES]]=0,Tabla1[[#This Row],[KILOMETROS]]*Tabla1[[#This Row],[COSTO NORMAL]],Tabla1[[#This Row],[COSTO NORMAL]]*Tabla1[[#This Row],[KILOMETROS HASTA]])</f>
        <v>16.875</v>
      </c>
      <c r="U5436" s="2">
        <f>Tabla1[[#This Row],[KILOMETROS ADICIONALES]]*Tabla1[[#This Row],[COSTO ADICIONAL]]</f>
        <v>1.43</v>
      </c>
      <c r="V5436">
        <v>152.46</v>
      </c>
      <c r="W5436" s="2">
        <f>Tabla1[[#This Row],[COSTO NORMAL2]]+Tabla1[[#This Row],[COSTO ADICIONAL2]]</f>
        <v>18.305</v>
      </c>
    </row>
    <row r="5437" spans="1:23" x14ac:dyDescent="0.25">
      <c r="A5437" t="s">
        <v>2675</v>
      </c>
      <c r="B5437" t="s">
        <v>2050</v>
      </c>
      <c r="C5437" t="s">
        <v>14528</v>
      </c>
      <c r="D5437" t="s">
        <v>13</v>
      </c>
      <c r="E5437" t="s">
        <v>14845</v>
      </c>
      <c r="F5437" t="s">
        <v>76</v>
      </c>
      <c r="G5437" t="s">
        <v>15</v>
      </c>
      <c r="H5437" t="s">
        <v>2675</v>
      </c>
      <c r="I5437" t="s">
        <v>8610</v>
      </c>
      <c r="J5437" t="str">
        <f>MID(Tabla1[[#This Row],[HORA2]],1,2)</f>
        <v>11</v>
      </c>
      <c r="K5437" t="s">
        <v>57</v>
      </c>
      <c r="L5437" t="s">
        <v>57</v>
      </c>
      <c r="M5437" t="s">
        <v>14867</v>
      </c>
      <c r="N5437" t="s">
        <v>22</v>
      </c>
      <c r="O5437">
        <v>17.149999999999999</v>
      </c>
      <c r="P54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13.399999999999999</v>
      </c>
      <c r="Q5437">
        <f>IF(Tabla1[[#This Row],[SERVICIO]]="COMIDA",3,IF(Tabla1[[#This Row],[SERVICIO]]="CONTROLADO",12,IF(Tabla1[[#This Row],[SERVICIO]]="RÁPIDO",3.75,IF(Tabla1[[#This Row],[SERVICIO]]="NORMAL",2.5,))))</f>
        <v>3.75</v>
      </c>
      <c r="R5437">
        <f>IF(Tabla1[[#This Row],[SERVICIO]]="COMIDA",3.5,IF(Tabla1[[#This Row],[SERVICIO]]="CONTROLADO",8,IF(Tabla1[[#This Row],[SERVICIO]]="RÁPIDO",4.5,IF(Tabla1[[#This Row],[SERVICIO]]="NORMAL",3,))))</f>
        <v>4.5</v>
      </c>
      <c r="S54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7" s="2">
        <f>IF(Tabla1[[#This Row],[KILOMETROS ADICIONALES]]=0,Tabla1[[#This Row],[KILOMETROS]]*Tabla1[[#This Row],[COSTO NORMAL]],Tabla1[[#This Row],[COSTO NORMAL]]*Tabla1[[#This Row],[KILOMETROS HASTA]])</f>
        <v>16.875</v>
      </c>
      <c r="U5437" s="2">
        <f>Tabla1[[#This Row],[KILOMETROS ADICIONALES]]*Tabla1[[#This Row],[COSTO ADICIONAL]]</f>
        <v>7.37</v>
      </c>
      <c r="V5437">
        <v>219.91</v>
      </c>
      <c r="W5437" s="2">
        <f>Tabla1[[#This Row],[COSTO NORMAL2]]+Tabla1[[#This Row],[COSTO ADICIONAL2]]</f>
        <v>24.245000000000001</v>
      </c>
    </row>
    <row r="5438" spans="1:23" x14ac:dyDescent="0.25">
      <c r="A5438" t="s">
        <v>2675</v>
      </c>
      <c r="B5438" t="s">
        <v>8611</v>
      </c>
      <c r="C5438" t="s">
        <v>14529</v>
      </c>
      <c r="D5438" t="s">
        <v>13</v>
      </c>
      <c r="E5438" t="s">
        <v>14845</v>
      </c>
      <c r="F5438" t="s">
        <v>295</v>
      </c>
      <c r="G5438" t="s">
        <v>15</v>
      </c>
      <c r="H5438" t="s">
        <v>2675</v>
      </c>
      <c r="I5438" t="s">
        <v>8612</v>
      </c>
      <c r="J5438" t="str">
        <f>MID(Tabla1[[#This Row],[HORA2]],1,2)</f>
        <v>12</v>
      </c>
      <c r="K5438" t="s">
        <v>35</v>
      </c>
      <c r="L5438" t="s">
        <v>79</v>
      </c>
      <c r="M5438" t="s">
        <v>14867</v>
      </c>
      <c r="N5438" t="s">
        <v>22</v>
      </c>
      <c r="O5438">
        <v>14.55</v>
      </c>
      <c r="P54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</v>
      </c>
      <c r="Q5438">
        <f>IF(Tabla1[[#This Row],[SERVICIO]]="COMIDA",3,IF(Tabla1[[#This Row],[SERVICIO]]="CONTROLADO",12,IF(Tabla1[[#This Row],[SERVICIO]]="RÁPIDO",3.75,IF(Tabla1[[#This Row],[SERVICIO]]="NORMAL",2.5,))))</f>
        <v>3.75</v>
      </c>
      <c r="R5438">
        <f>IF(Tabla1[[#This Row],[SERVICIO]]="COMIDA",3.5,IF(Tabla1[[#This Row],[SERVICIO]]="CONTROLADO",8,IF(Tabla1[[#This Row],[SERVICIO]]="RÁPIDO",4.5,IF(Tabla1[[#This Row],[SERVICIO]]="NORMAL",3,))))</f>
        <v>4.5</v>
      </c>
      <c r="S54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38" s="2">
        <f>IF(Tabla1[[#This Row],[KILOMETROS ADICIONALES]]=0,Tabla1[[#This Row],[KILOMETROS]]*Tabla1[[#This Row],[COSTO NORMAL]],Tabla1[[#This Row],[COSTO NORMAL]]*Tabla1[[#This Row],[KILOMETROS HASTA]])</f>
        <v>16.875</v>
      </c>
      <c r="U5438" s="2">
        <f>Tabla1[[#This Row],[KILOMETROS ADICIONALES]]*Tabla1[[#This Row],[COSTO ADICIONAL]]</f>
        <v>5.9400000000000013</v>
      </c>
      <c r="V5438">
        <v>241.47</v>
      </c>
      <c r="W5438" s="2">
        <f>Tabla1[[#This Row],[COSTO NORMAL2]]+Tabla1[[#This Row],[COSTO ADICIONAL2]]</f>
        <v>22.815000000000001</v>
      </c>
    </row>
    <row r="5439" spans="1:23" x14ac:dyDescent="0.25">
      <c r="A5439" t="s">
        <v>2675</v>
      </c>
      <c r="B5439" t="s">
        <v>8613</v>
      </c>
      <c r="C5439" t="s">
        <v>14530</v>
      </c>
      <c r="D5439" t="s">
        <v>13</v>
      </c>
      <c r="E5439" t="s">
        <v>14847</v>
      </c>
      <c r="F5439" t="s">
        <v>14</v>
      </c>
      <c r="G5439" t="s">
        <v>15</v>
      </c>
      <c r="H5439" t="s">
        <v>2675</v>
      </c>
      <c r="I5439" t="s">
        <v>842</v>
      </c>
      <c r="J5439" t="str">
        <f>MID(Tabla1[[#This Row],[HORA2]],1,2)</f>
        <v>10</v>
      </c>
      <c r="K5439" t="s">
        <v>19</v>
      </c>
      <c r="L5439" t="s">
        <v>20</v>
      </c>
      <c r="M5439" t="s">
        <v>14867</v>
      </c>
      <c r="N5439" t="s">
        <v>22</v>
      </c>
      <c r="O5439">
        <v>19.09</v>
      </c>
      <c r="P54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16.09</v>
      </c>
      <c r="Q5439">
        <f>IF(Tabla1[[#This Row],[SERVICIO]]="COMIDA",3,IF(Tabla1[[#This Row],[SERVICIO]]="CONTROLADO",12,IF(Tabla1[[#This Row],[SERVICIO]]="RÁPIDO",3.75,IF(Tabla1[[#This Row],[SERVICIO]]="NORMAL",2.5,))))</f>
        <v>3</v>
      </c>
      <c r="R5439">
        <f>IF(Tabla1[[#This Row],[SERVICIO]]="COMIDA",3.5,IF(Tabla1[[#This Row],[SERVICIO]]="CONTROLADO",8,IF(Tabla1[[#This Row],[SERVICIO]]="RÁPIDO",4.5,IF(Tabla1[[#This Row],[SERVICIO]]="NORMAL",3,))))</f>
        <v>3.5</v>
      </c>
      <c r="S5439">
        <f>IF(Tabla1[[#This Row],[SERVICIO]]="COMIDA",0.75,IF(Tabla1[[#This Row],[SERVICIO]]="CONTROLADO",2.65,IF(Tabla1[[#This Row],[SERVICIO]]="RÁPIDO",0.55,IF(Tabla1[[#This Row],[SERVICIO]]="NORMAL",1.2,))))</f>
        <v>0.75</v>
      </c>
      <c r="T5439" s="2">
        <f>IF(Tabla1[[#This Row],[KILOMETROS ADICIONALES]]=0,Tabla1[[#This Row],[KILOMETROS]]*Tabla1[[#This Row],[COSTO NORMAL]],Tabla1[[#This Row],[COSTO NORMAL]]*Tabla1[[#This Row],[KILOMETROS HASTA]])</f>
        <v>10.5</v>
      </c>
      <c r="U5439" s="2">
        <f>Tabla1[[#This Row],[KILOMETROS ADICIONALES]]*Tabla1[[#This Row],[COSTO ADICIONAL]]</f>
        <v>12.067499999999999</v>
      </c>
      <c r="V5439">
        <v>163.15</v>
      </c>
      <c r="W5439" s="2">
        <f>Tabla1[[#This Row],[COSTO NORMAL2]]+Tabla1[[#This Row],[COSTO ADICIONAL2]]</f>
        <v>22.567499999999999</v>
      </c>
    </row>
    <row r="5440" spans="1:23" x14ac:dyDescent="0.25">
      <c r="A5440" t="s">
        <v>2675</v>
      </c>
      <c r="B5440" t="s">
        <v>8614</v>
      </c>
      <c r="C5440" t="s">
        <v>14531</v>
      </c>
      <c r="D5440" t="s">
        <v>13</v>
      </c>
      <c r="E5440" t="s">
        <v>14845</v>
      </c>
      <c r="F5440" t="s">
        <v>14</v>
      </c>
      <c r="G5440" t="s">
        <v>15</v>
      </c>
      <c r="H5440" t="s">
        <v>2675</v>
      </c>
      <c r="I5440" t="s">
        <v>8615</v>
      </c>
      <c r="J5440" t="str">
        <f>MID(Tabla1[[#This Row],[HORA2]],1,2)</f>
        <v>13</v>
      </c>
      <c r="K5440" t="s">
        <v>78</v>
      </c>
      <c r="L5440" t="s">
        <v>19</v>
      </c>
      <c r="M5440" t="s">
        <v>14867</v>
      </c>
      <c r="N5440" t="s">
        <v>22</v>
      </c>
      <c r="O5440">
        <v>3.15</v>
      </c>
      <c r="P54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40">
        <f>IF(Tabla1[[#This Row],[SERVICIO]]="COMIDA",3,IF(Tabla1[[#This Row],[SERVICIO]]="CONTROLADO",12,IF(Tabla1[[#This Row],[SERVICIO]]="RÁPIDO",3.75,IF(Tabla1[[#This Row],[SERVICIO]]="NORMAL",2.5,))))</f>
        <v>3.75</v>
      </c>
      <c r="R5440">
        <f>IF(Tabla1[[#This Row],[SERVICIO]]="COMIDA",3.5,IF(Tabla1[[#This Row],[SERVICIO]]="CONTROLADO",8,IF(Tabla1[[#This Row],[SERVICIO]]="RÁPIDO",4.5,IF(Tabla1[[#This Row],[SERVICIO]]="NORMAL",3,))))</f>
        <v>4.5</v>
      </c>
      <c r="S54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0" s="2">
        <f>IF(Tabla1[[#This Row],[KILOMETROS ADICIONALES]]=0,Tabla1[[#This Row],[KILOMETROS]]*Tabla1[[#This Row],[COSTO NORMAL]],Tabla1[[#This Row],[COSTO NORMAL]]*Tabla1[[#This Row],[KILOMETROS HASTA]])</f>
        <v>14.174999999999999</v>
      </c>
      <c r="U5440" s="2">
        <f>Tabla1[[#This Row],[KILOMETROS ADICIONALES]]*Tabla1[[#This Row],[COSTO ADICIONAL]]</f>
        <v>0</v>
      </c>
      <c r="V5440">
        <v>29.3</v>
      </c>
      <c r="W5440" s="2">
        <f>Tabla1[[#This Row],[COSTO NORMAL2]]+Tabla1[[#This Row],[COSTO ADICIONAL2]]</f>
        <v>14.174999999999999</v>
      </c>
    </row>
    <row r="5441" spans="1:23" x14ac:dyDescent="0.25">
      <c r="A5441" t="s">
        <v>2675</v>
      </c>
      <c r="B5441" t="s">
        <v>8616</v>
      </c>
      <c r="C5441" t="s">
        <v>14532</v>
      </c>
      <c r="D5441" t="s">
        <v>13</v>
      </c>
      <c r="E5441" t="s">
        <v>14845</v>
      </c>
      <c r="F5441" t="s">
        <v>14</v>
      </c>
      <c r="G5441" t="s">
        <v>69</v>
      </c>
      <c r="H5441" t="s">
        <v>2675</v>
      </c>
      <c r="I5441" t="s">
        <v>8617</v>
      </c>
      <c r="J5441" t="str">
        <f>MID(Tabla1[[#This Row],[HORA2]],1,2)</f>
        <v>11</v>
      </c>
      <c r="K5441" t="s">
        <v>153</v>
      </c>
      <c r="L5441" t="s">
        <v>44</v>
      </c>
      <c r="M5441" t="s">
        <v>14867</v>
      </c>
      <c r="N5441" t="s">
        <v>22</v>
      </c>
      <c r="O5441">
        <v>19.170000000000002</v>
      </c>
      <c r="P54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15.420000000000002</v>
      </c>
      <c r="Q5441">
        <f>IF(Tabla1[[#This Row],[SERVICIO]]="COMIDA",3,IF(Tabla1[[#This Row],[SERVICIO]]="CONTROLADO",12,IF(Tabla1[[#This Row],[SERVICIO]]="RÁPIDO",3.75,IF(Tabla1[[#This Row],[SERVICIO]]="NORMAL",2.5,))))</f>
        <v>3.75</v>
      </c>
      <c r="R5441">
        <f>IF(Tabla1[[#This Row],[SERVICIO]]="COMIDA",3.5,IF(Tabla1[[#This Row],[SERVICIO]]="CONTROLADO",8,IF(Tabla1[[#This Row],[SERVICIO]]="RÁPIDO",4.5,IF(Tabla1[[#This Row],[SERVICIO]]="NORMAL",3,))))</f>
        <v>4.5</v>
      </c>
      <c r="S54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1" s="2">
        <f>IF(Tabla1[[#This Row],[KILOMETROS ADICIONALES]]=0,Tabla1[[#This Row],[KILOMETROS]]*Tabla1[[#This Row],[COSTO NORMAL]],Tabla1[[#This Row],[COSTO NORMAL]]*Tabla1[[#This Row],[KILOMETROS HASTA]])</f>
        <v>16.875</v>
      </c>
      <c r="U5441" s="2">
        <f>Tabla1[[#This Row],[KILOMETROS ADICIONALES]]*Tabla1[[#This Row],[COSTO ADICIONAL]]</f>
        <v>8.4810000000000016</v>
      </c>
      <c r="V5441">
        <v>241.09</v>
      </c>
      <c r="W5441" s="2">
        <f>Tabla1[[#This Row],[COSTO NORMAL2]]+Tabla1[[#This Row],[COSTO ADICIONAL2]]</f>
        <v>25.356000000000002</v>
      </c>
    </row>
    <row r="5442" spans="1:23" x14ac:dyDescent="0.25">
      <c r="A5442" t="s">
        <v>2675</v>
      </c>
      <c r="B5442" t="s">
        <v>8618</v>
      </c>
      <c r="C5442" t="s">
        <v>14533</v>
      </c>
      <c r="D5442" t="s">
        <v>13</v>
      </c>
      <c r="E5442" t="s">
        <v>14845</v>
      </c>
      <c r="F5442" t="s">
        <v>14</v>
      </c>
      <c r="G5442" t="s">
        <v>15</v>
      </c>
      <c r="H5442" t="s">
        <v>2675</v>
      </c>
      <c r="I5442" t="s">
        <v>8619</v>
      </c>
      <c r="J5442" t="str">
        <f>MID(Tabla1[[#This Row],[HORA2]],1,2)</f>
        <v>12</v>
      </c>
      <c r="K5442" t="s">
        <v>53</v>
      </c>
      <c r="L5442" t="s">
        <v>149</v>
      </c>
      <c r="M5442" t="s">
        <v>14867</v>
      </c>
      <c r="N5442" t="s">
        <v>22</v>
      </c>
      <c r="O5442">
        <v>3.55</v>
      </c>
      <c r="P54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42">
        <f>IF(Tabla1[[#This Row],[SERVICIO]]="COMIDA",3,IF(Tabla1[[#This Row],[SERVICIO]]="CONTROLADO",12,IF(Tabla1[[#This Row],[SERVICIO]]="RÁPIDO",3.75,IF(Tabla1[[#This Row],[SERVICIO]]="NORMAL",2.5,))))</f>
        <v>3.75</v>
      </c>
      <c r="R5442">
        <f>IF(Tabla1[[#This Row],[SERVICIO]]="COMIDA",3.5,IF(Tabla1[[#This Row],[SERVICIO]]="CONTROLADO",8,IF(Tabla1[[#This Row],[SERVICIO]]="RÁPIDO",4.5,IF(Tabla1[[#This Row],[SERVICIO]]="NORMAL",3,))))</f>
        <v>4.5</v>
      </c>
      <c r="S54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2" s="2">
        <f>IF(Tabla1[[#This Row],[KILOMETROS ADICIONALES]]=0,Tabla1[[#This Row],[KILOMETROS]]*Tabla1[[#This Row],[COSTO NORMAL]],Tabla1[[#This Row],[COSTO NORMAL]]*Tabla1[[#This Row],[KILOMETROS HASTA]])</f>
        <v>15.975</v>
      </c>
      <c r="U5442" s="2">
        <f>Tabla1[[#This Row],[KILOMETROS ADICIONALES]]*Tabla1[[#This Row],[COSTO ADICIONAL]]</f>
        <v>0</v>
      </c>
      <c r="V5442">
        <v>66.89</v>
      </c>
      <c r="W5442" s="2">
        <f>Tabla1[[#This Row],[COSTO NORMAL2]]+Tabla1[[#This Row],[COSTO ADICIONAL2]]</f>
        <v>15.975</v>
      </c>
    </row>
    <row r="5443" spans="1:23" x14ac:dyDescent="0.25">
      <c r="A5443" t="s">
        <v>2675</v>
      </c>
      <c r="B5443" t="s">
        <v>3806</v>
      </c>
      <c r="C5443" t="s">
        <v>14534</v>
      </c>
      <c r="D5443" t="s">
        <v>13</v>
      </c>
      <c r="E5443" t="s">
        <v>14845</v>
      </c>
      <c r="F5443" t="s">
        <v>295</v>
      </c>
      <c r="G5443" t="s">
        <v>69</v>
      </c>
      <c r="H5443" t="s">
        <v>2675</v>
      </c>
      <c r="I5443" t="s">
        <v>8620</v>
      </c>
      <c r="J5443" t="str">
        <f>MID(Tabla1[[#This Row],[HORA2]],1,2)</f>
        <v>12</v>
      </c>
      <c r="K5443" t="s">
        <v>53</v>
      </c>
      <c r="L5443" t="s">
        <v>27</v>
      </c>
      <c r="M5443" t="s">
        <v>14867</v>
      </c>
      <c r="N5443" t="s">
        <v>22</v>
      </c>
      <c r="O5443">
        <v>17.59</v>
      </c>
      <c r="P54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13.84</v>
      </c>
      <c r="Q5443">
        <f>IF(Tabla1[[#This Row],[SERVICIO]]="COMIDA",3,IF(Tabla1[[#This Row],[SERVICIO]]="CONTROLADO",12,IF(Tabla1[[#This Row],[SERVICIO]]="RÁPIDO",3.75,IF(Tabla1[[#This Row],[SERVICIO]]="NORMAL",2.5,))))</f>
        <v>3.75</v>
      </c>
      <c r="R5443">
        <f>IF(Tabla1[[#This Row],[SERVICIO]]="COMIDA",3.5,IF(Tabla1[[#This Row],[SERVICIO]]="CONTROLADO",8,IF(Tabla1[[#This Row],[SERVICIO]]="RÁPIDO",4.5,IF(Tabla1[[#This Row],[SERVICIO]]="NORMAL",3,))))</f>
        <v>4.5</v>
      </c>
      <c r="S54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3" s="2">
        <f>IF(Tabla1[[#This Row],[KILOMETROS ADICIONALES]]=0,Tabla1[[#This Row],[KILOMETROS]]*Tabla1[[#This Row],[COSTO NORMAL]],Tabla1[[#This Row],[COSTO NORMAL]]*Tabla1[[#This Row],[KILOMETROS HASTA]])</f>
        <v>16.875</v>
      </c>
      <c r="U5443" s="2">
        <f>Tabla1[[#This Row],[KILOMETROS ADICIONALES]]*Tabla1[[#This Row],[COSTO ADICIONAL]]</f>
        <v>7.6120000000000001</v>
      </c>
      <c r="V5443">
        <v>95.42</v>
      </c>
      <c r="W5443" s="2">
        <f>Tabla1[[#This Row],[COSTO NORMAL2]]+Tabla1[[#This Row],[COSTO ADICIONAL2]]</f>
        <v>24.487000000000002</v>
      </c>
    </row>
    <row r="5444" spans="1:23" x14ac:dyDescent="0.25">
      <c r="A5444" t="s">
        <v>2675</v>
      </c>
      <c r="B5444" t="s">
        <v>8621</v>
      </c>
      <c r="C5444" t="s">
        <v>14535</v>
      </c>
      <c r="D5444" t="s">
        <v>13</v>
      </c>
      <c r="E5444" t="s">
        <v>14845</v>
      </c>
      <c r="F5444" t="s">
        <v>14</v>
      </c>
      <c r="G5444" t="s">
        <v>15</v>
      </c>
      <c r="H5444" t="s">
        <v>2675</v>
      </c>
      <c r="I5444" t="s">
        <v>8622</v>
      </c>
      <c r="J5444" t="str">
        <f>MID(Tabla1[[#This Row],[HORA2]],1,2)</f>
        <v>12</v>
      </c>
      <c r="K5444" t="s">
        <v>57</v>
      </c>
      <c r="L5444" t="s">
        <v>78</v>
      </c>
      <c r="M5444" t="s">
        <v>14867</v>
      </c>
      <c r="N5444" t="s">
        <v>22</v>
      </c>
      <c r="O5444">
        <v>16.88</v>
      </c>
      <c r="P54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13.129999999999999</v>
      </c>
      <c r="Q5444">
        <f>IF(Tabla1[[#This Row],[SERVICIO]]="COMIDA",3,IF(Tabla1[[#This Row],[SERVICIO]]="CONTROLADO",12,IF(Tabla1[[#This Row],[SERVICIO]]="RÁPIDO",3.75,IF(Tabla1[[#This Row],[SERVICIO]]="NORMAL",2.5,))))</f>
        <v>3.75</v>
      </c>
      <c r="R5444">
        <f>IF(Tabla1[[#This Row],[SERVICIO]]="COMIDA",3.5,IF(Tabla1[[#This Row],[SERVICIO]]="CONTROLADO",8,IF(Tabla1[[#This Row],[SERVICIO]]="RÁPIDO",4.5,IF(Tabla1[[#This Row],[SERVICIO]]="NORMAL",3,))))</f>
        <v>4.5</v>
      </c>
      <c r="S54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4" s="2">
        <f>IF(Tabla1[[#This Row],[KILOMETROS ADICIONALES]]=0,Tabla1[[#This Row],[KILOMETROS]]*Tabla1[[#This Row],[COSTO NORMAL]],Tabla1[[#This Row],[COSTO NORMAL]]*Tabla1[[#This Row],[KILOMETROS HASTA]])</f>
        <v>16.875</v>
      </c>
      <c r="U5444" s="2">
        <f>Tabla1[[#This Row],[KILOMETROS ADICIONALES]]*Tabla1[[#This Row],[COSTO ADICIONAL]]</f>
        <v>7.2214999999999998</v>
      </c>
      <c r="V5444">
        <v>198.76</v>
      </c>
      <c r="W5444" s="2">
        <f>Tabla1[[#This Row],[COSTO NORMAL2]]+Tabla1[[#This Row],[COSTO ADICIONAL2]]</f>
        <v>24.096499999999999</v>
      </c>
    </row>
    <row r="5445" spans="1:23" x14ac:dyDescent="0.25">
      <c r="A5445" t="s">
        <v>2675</v>
      </c>
      <c r="B5445" t="s">
        <v>8623</v>
      </c>
      <c r="C5445" t="s">
        <v>14536</v>
      </c>
      <c r="D5445" t="s">
        <v>13</v>
      </c>
      <c r="E5445" t="s">
        <v>14845</v>
      </c>
      <c r="F5445" t="s">
        <v>14</v>
      </c>
      <c r="G5445" t="s">
        <v>69</v>
      </c>
      <c r="H5445" t="s">
        <v>2675</v>
      </c>
      <c r="I5445" t="s">
        <v>8624</v>
      </c>
      <c r="J5445" t="str">
        <f>MID(Tabla1[[#This Row],[HORA2]],1,2)</f>
        <v>11</v>
      </c>
      <c r="K5445" t="s">
        <v>271</v>
      </c>
      <c r="L5445" t="s">
        <v>271</v>
      </c>
      <c r="M5445" t="s">
        <v>14867</v>
      </c>
      <c r="N5445" t="s">
        <v>22</v>
      </c>
      <c r="O5445">
        <v>8.65</v>
      </c>
      <c r="P54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4.9000000000000004</v>
      </c>
      <c r="Q5445">
        <f>IF(Tabla1[[#This Row],[SERVICIO]]="COMIDA",3,IF(Tabla1[[#This Row],[SERVICIO]]="CONTROLADO",12,IF(Tabla1[[#This Row],[SERVICIO]]="RÁPIDO",3.75,IF(Tabla1[[#This Row],[SERVICIO]]="NORMAL",2.5,))))</f>
        <v>3.75</v>
      </c>
      <c r="R5445">
        <f>IF(Tabla1[[#This Row],[SERVICIO]]="COMIDA",3.5,IF(Tabla1[[#This Row],[SERVICIO]]="CONTROLADO",8,IF(Tabla1[[#This Row],[SERVICIO]]="RÁPIDO",4.5,IF(Tabla1[[#This Row],[SERVICIO]]="NORMAL",3,))))</f>
        <v>4.5</v>
      </c>
      <c r="S54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5" s="2">
        <f>IF(Tabla1[[#This Row],[KILOMETROS ADICIONALES]]=0,Tabla1[[#This Row],[KILOMETROS]]*Tabla1[[#This Row],[COSTO NORMAL]],Tabla1[[#This Row],[COSTO NORMAL]]*Tabla1[[#This Row],[KILOMETROS HASTA]])</f>
        <v>16.875</v>
      </c>
      <c r="U5445" s="2">
        <f>Tabla1[[#This Row],[KILOMETROS ADICIONALES]]*Tabla1[[#This Row],[COSTO ADICIONAL]]</f>
        <v>2.6950000000000003</v>
      </c>
      <c r="V5445">
        <v>112.03</v>
      </c>
      <c r="W5445" s="2">
        <f>Tabla1[[#This Row],[COSTO NORMAL2]]+Tabla1[[#This Row],[COSTO ADICIONAL2]]</f>
        <v>19.57</v>
      </c>
    </row>
    <row r="5446" spans="1:23" x14ac:dyDescent="0.25">
      <c r="A5446" t="s">
        <v>2675</v>
      </c>
      <c r="B5446" t="s">
        <v>8625</v>
      </c>
      <c r="C5446" t="s">
        <v>14537</v>
      </c>
      <c r="D5446" t="s">
        <v>13</v>
      </c>
      <c r="E5446" t="s">
        <v>14845</v>
      </c>
      <c r="F5446" t="s">
        <v>14</v>
      </c>
      <c r="G5446" t="s">
        <v>15</v>
      </c>
      <c r="H5446" t="s">
        <v>2675</v>
      </c>
      <c r="I5446" t="s">
        <v>1824</v>
      </c>
      <c r="J5446" t="str">
        <f>MID(Tabla1[[#This Row],[HORA2]],1,2)</f>
        <v>10</v>
      </c>
      <c r="K5446" t="s">
        <v>26</v>
      </c>
      <c r="L5446" t="s">
        <v>94</v>
      </c>
      <c r="M5446" t="s">
        <v>14867</v>
      </c>
      <c r="N5446" t="s">
        <v>22</v>
      </c>
      <c r="O5446">
        <v>1.83</v>
      </c>
      <c r="P54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46">
        <f>IF(Tabla1[[#This Row],[SERVICIO]]="COMIDA",3,IF(Tabla1[[#This Row],[SERVICIO]]="CONTROLADO",12,IF(Tabla1[[#This Row],[SERVICIO]]="RÁPIDO",3.75,IF(Tabla1[[#This Row],[SERVICIO]]="NORMAL",2.5,))))</f>
        <v>3.75</v>
      </c>
      <c r="R5446">
        <f>IF(Tabla1[[#This Row],[SERVICIO]]="COMIDA",3.5,IF(Tabla1[[#This Row],[SERVICIO]]="CONTROLADO",8,IF(Tabla1[[#This Row],[SERVICIO]]="RÁPIDO",4.5,IF(Tabla1[[#This Row],[SERVICIO]]="NORMAL",3,))))</f>
        <v>4.5</v>
      </c>
      <c r="S54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6" s="2">
        <f>IF(Tabla1[[#This Row],[KILOMETROS ADICIONALES]]=0,Tabla1[[#This Row],[KILOMETROS]]*Tabla1[[#This Row],[COSTO NORMAL]],Tabla1[[#This Row],[COSTO NORMAL]]*Tabla1[[#This Row],[KILOMETROS HASTA]])</f>
        <v>8.2349999999999994</v>
      </c>
      <c r="U5446" s="2">
        <f>Tabla1[[#This Row],[KILOMETROS ADICIONALES]]*Tabla1[[#This Row],[COSTO ADICIONAL]]</f>
        <v>0</v>
      </c>
      <c r="V5446">
        <v>82.44</v>
      </c>
      <c r="W5446" s="2">
        <f>Tabla1[[#This Row],[COSTO NORMAL2]]+Tabla1[[#This Row],[COSTO ADICIONAL2]]</f>
        <v>8.2349999999999994</v>
      </c>
    </row>
    <row r="5447" spans="1:23" x14ac:dyDescent="0.25">
      <c r="A5447" t="s">
        <v>2675</v>
      </c>
      <c r="B5447" t="s">
        <v>8626</v>
      </c>
      <c r="C5447" t="s">
        <v>14538</v>
      </c>
      <c r="D5447" t="s">
        <v>13</v>
      </c>
      <c r="E5447" t="s">
        <v>14845</v>
      </c>
      <c r="F5447" t="s">
        <v>14</v>
      </c>
      <c r="G5447" t="s">
        <v>15</v>
      </c>
      <c r="H5447" t="s">
        <v>2675</v>
      </c>
      <c r="I5447" t="s">
        <v>8627</v>
      </c>
      <c r="J5447" t="str">
        <f>MID(Tabla1[[#This Row],[HORA2]],1,2)</f>
        <v>13</v>
      </c>
      <c r="K5447" t="s">
        <v>35</v>
      </c>
      <c r="L5447" t="s">
        <v>110</v>
      </c>
      <c r="M5447" t="s">
        <v>14867</v>
      </c>
      <c r="N5447" t="s">
        <v>22</v>
      </c>
      <c r="O5447">
        <v>12.12</v>
      </c>
      <c r="P54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8.3699999999999992</v>
      </c>
      <c r="Q5447">
        <f>IF(Tabla1[[#This Row],[SERVICIO]]="COMIDA",3,IF(Tabla1[[#This Row],[SERVICIO]]="CONTROLADO",12,IF(Tabla1[[#This Row],[SERVICIO]]="RÁPIDO",3.75,IF(Tabla1[[#This Row],[SERVICIO]]="NORMAL",2.5,))))</f>
        <v>3.75</v>
      </c>
      <c r="R5447">
        <f>IF(Tabla1[[#This Row],[SERVICIO]]="COMIDA",3.5,IF(Tabla1[[#This Row],[SERVICIO]]="CONTROLADO",8,IF(Tabla1[[#This Row],[SERVICIO]]="RÁPIDO",4.5,IF(Tabla1[[#This Row],[SERVICIO]]="NORMAL",3,))))</f>
        <v>4.5</v>
      </c>
      <c r="S544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7" s="2">
        <f>IF(Tabla1[[#This Row],[KILOMETROS ADICIONALES]]=0,Tabla1[[#This Row],[KILOMETROS]]*Tabla1[[#This Row],[COSTO NORMAL]],Tabla1[[#This Row],[COSTO NORMAL]]*Tabla1[[#This Row],[KILOMETROS HASTA]])</f>
        <v>16.875</v>
      </c>
      <c r="U5447" s="2">
        <f>Tabla1[[#This Row],[KILOMETROS ADICIONALES]]*Tabla1[[#This Row],[COSTO ADICIONAL]]</f>
        <v>4.6035000000000004</v>
      </c>
      <c r="V5447">
        <v>235.62</v>
      </c>
      <c r="W5447" s="2">
        <f>Tabla1[[#This Row],[COSTO NORMAL2]]+Tabla1[[#This Row],[COSTO ADICIONAL2]]</f>
        <v>21.4785</v>
      </c>
    </row>
    <row r="5448" spans="1:23" x14ac:dyDescent="0.25">
      <c r="A5448" t="s">
        <v>2675</v>
      </c>
      <c r="B5448" t="s">
        <v>8628</v>
      </c>
      <c r="C5448" t="s">
        <v>14539</v>
      </c>
      <c r="D5448" t="s">
        <v>13</v>
      </c>
      <c r="E5448" t="s">
        <v>14845</v>
      </c>
      <c r="F5448" t="s">
        <v>14</v>
      </c>
      <c r="G5448" t="s">
        <v>15</v>
      </c>
      <c r="H5448" t="s">
        <v>2675</v>
      </c>
      <c r="I5448" t="s">
        <v>8629</v>
      </c>
      <c r="J5448" t="str">
        <f>MID(Tabla1[[#This Row],[HORA2]],1,2)</f>
        <v>16</v>
      </c>
      <c r="K5448" t="s">
        <v>96</v>
      </c>
      <c r="L5448" t="s">
        <v>96</v>
      </c>
      <c r="M5448" t="s">
        <v>14867</v>
      </c>
      <c r="N5448" t="s">
        <v>22</v>
      </c>
      <c r="O5448">
        <v>12.58</v>
      </c>
      <c r="P54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8.83</v>
      </c>
      <c r="Q5448">
        <f>IF(Tabla1[[#This Row],[SERVICIO]]="COMIDA",3,IF(Tabla1[[#This Row],[SERVICIO]]="CONTROLADO",12,IF(Tabla1[[#This Row],[SERVICIO]]="RÁPIDO",3.75,IF(Tabla1[[#This Row],[SERVICIO]]="NORMAL",2.5,))))</f>
        <v>3.75</v>
      </c>
      <c r="R5448">
        <f>IF(Tabla1[[#This Row],[SERVICIO]]="COMIDA",3.5,IF(Tabla1[[#This Row],[SERVICIO]]="CONTROLADO",8,IF(Tabla1[[#This Row],[SERVICIO]]="RÁPIDO",4.5,IF(Tabla1[[#This Row],[SERVICIO]]="NORMAL",3,))))</f>
        <v>4.5</v>
      </c>
      <c r="S54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8" s="2">
        <f>IF(Tabla1[[#This Row],[KILOMETROS ADICIONALES]]=0,Tabla1[[#This Row],[KILOMETROS]]*Tabla1[[#This Row],[COSTO NORMAL]],Tabla1[[#This Row],[COSTO NORMAL]]*Tabla1[[#This Row],[KILOMETROS HASTA]])</f>
        <v>16.875</v>
      </c>
      <c r="U5448" s="2">
        <f>Tabla1[[#This Row],[KILOMETROS ADICIONALES]]*Tabla1[[#This Row],[COSTO ADICIONAL]]</f>
        <v>4.8565000000000005</v>
      </c>
      <c r="V5448">
        <v>197.6</v>
      </c>
      <c r="W5448" s="2">
        <f>Tabla1[[#This Row],[COSTO NORMAL2]]+Tabla1[[#This Row],[COSTO ADICIONAL2]]</f>
        <v>21.7315</v>
      </c>
    </row>
    <row r="5449" spans="1:23" x14ac:dyDescent="0.25">
      <c r="A5449" t="s">
        <v>2675</v>
      </c>
      <c r="B5449" t="s">
        <v>8630</v>
      </c>
      <c r="C5449" t="s">
        <v>14540</v>
      </c>
      <c r="D5449" t="s">
        <v>13</v>
      </c>
      <c r="E5449" t="s">
        <v>14845</v>
      </c>
      <c r="F5449" t="s">
        <v>14</v>
      </c>
      <c r="G5449" t="s">
        <v>15</v>
      </c>
      <c r="H5449" t="s">
        <v>2675</v>
      </c>
      <c r="I5449" t="s">
        <v>8631</v>
      </c>
      <c r="J5449" t="str">
        <f>MID(Tabla1[[#This Row],[HORA2]],1,2)</f>
        <v>16</v>
      </c>
      <c r="K5449" t="s">
        <v>96</v>
      </c>
      <c r="L5449" t="s">
        <v>19</v>
      </c>
      <c r="M5449" t="s">
        <v>14867</v>
      </c>
      <c r="N5449" t="s">
        <v>22</v>
      </c>
      <c r="O5449">
        <v>20.78</v>
      </c>
      <c r="P54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17.03</v>
      </c>
      <c r="Q5449">
        <f>IF(Tabla1[[#This Row],[SERVICIO]]="COMIDA",3,IF(Tabla1[[#This Row],[SERVICIO]]="CONTROLADO",12,IF(Tabla1[[#This Row],[SERVICIO]]="RÁPIDO",3.75,IF(Tabla1[[#This Row],[SERVICIO]]="NORMAL",2.5,))))</f>
        <v>3.75</v>
      </c>
      <c r="R5449">
        <f>IF(Tabla1[[#This Row],[SERVICIO]]="COMIDA",3.5,IF(Tabla1[[#This Row],[SERVICIO]]="CONTROLADO",8,IF(Tabla1[[#This Row],[SERVICIO]]="RÁPIDO",4.5,IF(Tabla1[[#This Row],[SERVICIO]]="NORMAL",3,))))</f>
        <v>4.5</v>
      </c>
      <c r="S54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49" s="2">
        <f>IF(Tabla1[[#This Row],[KILOMETROS ADICIONALES]]=0,Tabla1[[#This Row],[KILOMETROS]]*Tabla1[[#This Row],[COSTO NORMAL]],Tabla1[[#This Row],[COSTO NORMAL]]*Tabla1[[#This Row],[KILOMETROS HASTA]])</f>
        <v>16.875</v>
      </c>
      <c r="U5449" s="2">
        <f>Tabla1[[#This Row],[KILOMETROS ADICIONALES]]*Tabla1[[#This Row],[COSTO ADICIONAL]]</f>
        <v>9.366500000000002</v>
      </c>
      <c r="V5449">
        <v>170.78</v>
      </c>
      <c r="W5449" s="2">
        <f>Tabla1[[#This Row],[COSTO NORMAL2]]+Tabla1[[#This Row],[COSTO ADICIONAL2]]</f>
        <v>26.241500000000002</v>
      </c>
    </row>
    <row r="5450" spans="1:23" x14ac:dyDescent="0.25">
      <c r="A5450" t="s">
        <v>2675</v>
      </c>
      <c r="B5450" t="s">
        <v>8632</v>
      </c>
      <c r="C5450" t="s">
        <v>14541</v>
      </c>
      <c r="D5450" t="s">
        <v>13</v>
      </c>
      <c r="E5450" t="s">
        <v>14845</v>
      </c>
      <c r="F5450" t="s">
        <v>14</v>
      </c>
      <c r="G5450" t="s">
        <v>15</v>
      </c>
      <c r="H5450" t="s">
        <v>2675</v>
      </c>
      <c r="I5450" t="s">
        <v>8633</v>
      </c>
      <c r="J5450" t="str">
        <f>MID(Tabla1[[#This Row],[HORA2]],1,2)</f>
        <v>16</v>
      </c>
      <c r="K5450" t="s">
        <v>96</v>
      </c>
      <c r="L5450" t="s">
        <v>125</v>
      </c>
      <c r="M5450" t="s">
        <v>14867</v>
      </c>
      <c r="N5450" t="s">
        <v>22</v>
      </c>
      <c r="O5450">
        <v>3.36</v>
      </c>
      <c r="P54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50">
        <f>IF(Tabla1[[#This Row],[SERVICIO]]="COMIDA",3,IF(Tabla1[[#This Row],[SERVICIO]]="CONTROLADO",12,IF(Tabla1[[#This Row],[SERVICIO]]="RÁPIDO",3.75,IF(Tabla1[[#This Row],[SERVICIO]]="NORMAL",2.5,))))</f>
        <v>3.75</v>
      </c>
      <c r="R5450">
        <f>IF(Tabla1[[#This Row],[SERVICIO]]="COMIDA",3.5,IF(Tabla1[[#This Row],[SERVICIO]]="CONTROLADO",8,IF(Tabla1[[#This Row],[SERVICIO]]="RÁPIDO",4.5,IF(Tabla1[[#This Row],[SERVICIO]]="NORMAL",3,))))</f>
        <v>4.5</v>
      </c>
      <c r="S54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50" s="2">
        <f>IF(Tabla1[[#This Row],[KILOMETROS ADICIONALES]]=0,Tabla1[[#This Row],[KILOMETROS]]*Tabla1[[#This Row],[COSTO NORMAL]],Tabla1[[#This Row],[COSTO NORMAL]]*Tabla1[[#This Row],[KILOMETROS HASTA]])</f>
        <v>15.12</v>
      </c>
      <c r="U5450" s="2">
        <f>Tabla1[[#This Row],[KILOMETROS ADICIONALES]]*Tabla1[[#This Row],[COSTO ADICIONAL]]</f>
        <v>0</v>
      </c>
      <c r="V5450">
        <v>205.78</v>
      </c>
      <c r="W5450" s="2">
        <f>Tabla1[[#This Row],[COSTO NORMAL2]]+Tabla1[[#This Row],[COSTO ADICIONAL2]]</f>
        <v>15.12</v>
      </c>
    </row>
    <row r="5451" spans="1:23" x14ac:dyDescent="0.25">
      <c r="A5451" t="s">
        <v>2675</v>
      </c>
      <c r="B5451" t="s">
        <v>8634</v>
      </c>
      <c r="C5451" t="s">
        <v>14542</v>
      </c>
      <c r="D5451" t="s">
        <v>13</v>
      </c>
      <c r="E5451" t="s">
        <v>14845</v>
      </c>
      <c r="F5451" t="s">
        <v>295</v>
      </c>
      <c r="G5451" t="s">
        <v>15</v>
      </c>
      <c r="H5451" t="s">
        <v>2675</v>
      </c>
      <c r="I5451" t="s">
        <v>8635</v>
      </c>
      <c r="J5451" t="str">
        <f>MID(Tabla1[[#This Row],[HORA2]],1,2)</f>
        <v>11</v>
      </c>
      <c r="K5451" t="s">
        <v>79</v>
      </c>
      <c r="L5451" t="s">
        <v>35</v>
      </c>
      <c r="M5451" t="s">
        <v>14867</v>
      </c>
      <c r="N5451" t="s">
        <v>22</v>
      </c>
      <c r="O5451">
        <v>2.35</v>
      </c>
      <c r="P54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51">
        <f>IF(Tabla1[[#This Row],[SERVICIO]]="COMIDA",3,IF(Tabla1[[#This Row],[SERVICIO]]="CONTROLADO",12,IF(Tabla1[[#This Row],[SERVICIO]]="RÁPIDO",3.75,IF(Tabla1[[#This Row],[SERVICIO]]="NORMAL",2.5,))))</f>
        <v>3.75</v>
      </c>
      <c r="R5451">
        <f>IF(Tabla1[[#This Row],[SERVICIO]]="COMIDA",3.5,IF(Tabla1[[#This Row],[SERVICIO]]="CONTROLADO",8,IF(Tabla1[[#This Row],[SERVICIO]]="RÁPIDO",4.5,IF(Tabla1[[#This Row],[SERVICIO]]="NORMAL",3,))))</f>
        <v>4.5</v>
      </c>
      <c r="S54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51" s="2">
        <f>IF(Tabla1[[#This Row],[KILOMETROS ADICIONALES]]=0,Tabla1[[#This Row],[KILOMETROS]]*Tabla1[[#This Row],[COSTO NORMAL]],Tabla1[[#This Row],[COSTO NORMAL]]*Tabla1[[#This Row],[KILOMETROS HASTA]])</f>
        <v>10.575000000000001</v>
      </c>
      <c r="U5451" s="2">
        <f>Tabla1[[#This Row],[KILOMETROS ADICIONALES]]*Tabla1[[#This Row],[COSTO ADICIONAL]]</f>
        <v>0</v>
      </c>
      <c r="V5451">
        <v>98.18</v>
      </c>
      <c r="W5451" s="2">
        <f>Tabla1[[#This Row],[COSTO NORMAL2]]+Tabla1[[#This Row],[COSTO ADICIONAL2]]</f>
        <v>10.575000000000001</v>
      </c>
    </row>
    <row r="5452" spans="1:23" x14ac:dyDescent="0.25">
      <c r="A5452" t="s">
        <v>2675</v>
      </c>
      <c r="B5452" t="s">
        <v>8636</v>
      </c>
      <c r="C5452" t="s">
        <v>14543</v>
      </c>
      <c r="D5452" t="s">
        <v>13</v>
      </c>
      <c r="E5452" t="s">
        <v>14845</v>
      </c>
      <c r="F5452" t="s">
        <v>14</v>
      </c>
      <c r="G5452" t="s">
        <v>15</v>
      </c>
      <c r="H5452" t="s">
        <v>2675</v>
      </c>
      <c r="I5452" t="s">
        <v>8637</v>
      </c>
      <c r="J5452" t="str">
        <f>MID(Tabla1[[#This Row],[HORA2]],1,2)</f>
        <v>13</v>
      </c>
      <c r="K5452" t="s">
        <v>271</v>
      </c>
      <c r="L5452" t="s">
        <v>153</v>
      </c>
      <c r="M5452" t="s">
        <v>14867</v>
      </c>
      <c r="N5452" t="s">
        <v>22</v>
      </c>
      <c r="O5452">
        <v>6.84</v>
      </c>
      <c r="P54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3.09</v>
      </c>
      <c r="Q5452">
        <f>IF(Tabla1[[#This Row],[SERVICIO]]="COMIDA",3,IF(Tabla1[[#This Row],[SERVICIO]]="CONTROLADO",12,IF(Tabla1[[#This Row],[SERVICIO]]="RÁPIDO",3.75,IF(Tabla1[[#This Row],[SERVICIO]]="NORMAL",2.5,))))</f>
        <v>3.75</v>
      </c>
      <c r="R5452">
        <f>IF(Tabla1[[#This Row],[SERVICIO]]="COMIDA",3.5,IF(Tabla1[[#This Row],[SERVICIO]]="CONTROLADO",8,IF(Tabla1[[#This Row],[SERVICIO]]="RÁPIDO",4.5,IF(Tabla1[[#This Row],[SERVICIO]]="NORMAL",3,))))</f>
        <v>4.5</v>
      </c>
      <c r="S54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52" s="2">
        <f>IF(Tabla1[[#This Row],[KILOMETROS ADICIONALES]]=0,Tabla1[[#This Row],[KILOMETROS]]*Tabla1[[#This Row],[COSTO NORMAL]],Tabla1[[#This Row],[COSTO NORMAL]]*Tabla1[[#This Row],[KILOMETROS HASTA]])</f>
        <v>16.875</v>
      </c>
      <c r="U5452" s="2">
        <f>Tabla1[[#This Row],[KILOMETROS ADICIONALES]]*Tabla1[[#This Row],[COSTO ADICIONAL]]</f>
        <v>1.6995</v>
      </c>
      <c r="V5452">
        <v>179.2</v>
      </c>
      <c r="W5452" s="2">
        <f>Tabla1[[#This Row],[COSTO NORMAL2]]+Tabla1[[#This Row],[COSTO ADICIONAL2]]</f>
        <v>18.5745</v>
      </c>
    </row>
    <row r="5453" spans="1:23" x14ac:dyDescent="0.25">
      <c r="A5453" t="s">
        <v>2675</v>
      </c>
      <c r="B5453" t="s">
        <v>8638</v>
      </c>
      <c r="C5453" t="s">
        <v>14544</v>
      </c>
      <c r="D5453" t="s">
        <v>13</v>
      </c>
      <c r="E5453" t="s">
        <v>14845</v>
      </c>
      <c r="F5453" t="s">
        <v>14</v>
      </c>
      <c r="G5453" t="s">
        <v>15</v>
      </c>
      <c r="H5453" t="s">
        <v>2675</v>
      </c>
      <c r="I5453" t="s">
        <v>8639</v>
      </c>
      <c r="J5453" t="str">
        <f>MID(Tabla1[[#This Row],[HORA2]],1,2)</f>
        <v>12</v>
      </c>
      <c r="K5453" t="s">
        <v>271</v>
      </c>
      <c r="L5453" t="s">
        <v>105</v>
      </c>
      <c r="M5453" t="s">
        <v>14867</v>
      </c>
      <c r="N5453" t="s">
        <v>22</v>
      </c>
      <c r="O5453">
        <v>5.26</v>
      </c>
      <c r="P54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1.5099999999999998</v>
      </c>
      <c r="Q5453">
        <f>IF(Tabla1[[#This Row],[SERVICIO]]="COMIDA",3,IF(Tabla1[[#This Row],[SERVICIO]]="CONTROLADO",12,IF(Tabla1[[#This Row],[SERVICIO]]="RÁPIDO",3.75,IF(Tabla1[[#This Row],[SERVICIO]]="NORMAL",2.5,))))</f>
        <v>3.75</v>
      </c>
      <c r="R5453">
        <f>IF(Tabla1[[#This Row],[SERVICIO]]="COMIDA",3.5,IF(Tabla1[[#This Row],[SERVICIO]]="CONTROLADO",8,IF(Tabla1[[#This Row],[SERVICIO]]="RÁPIDO",4.5,IF(Tabla1[[#This Row],[SERVICIO]]="NORMAL",3,))))</f>
        <v>4.5</v>
      </c>
      <c r="S54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53" s="2">
        <f>IF(Tabla1[[#This Row],[KILOMETROS ADICIONALES]]=0,Tabla1[[#This Row],[KILOMETROS]]*Tabla1[[#This Row],[COSTO NORMAL]],Tabla1[[#This Row],[COSTO NORMAL]]*Tabla1[[#This Row],[KILOMETROS HASTA]])</f>
        <v>16.875</v>
      </c>
      <c r="U5453" s="2">
        <f>Tabla1[[#This Row],[KILOMETROS ADICIONALES]]*Tabla1[[#This Row],[COSTO ADICIONAL]]</f>
        <v>0.8304999999999999</v>
      </c>
      <c r="V5453">
        <v>230.38</v>
      </c>
      <c r="W5453" s="2">
        <f>Tabla1[[#This Row],[COSTO NORMAL2]]+Tabla1[[#This Row],[COSTO ADICIONAL2]]</f>
        <v>17.705500000000001</v>
      </c>
    </row>
    <row r="5454" spans="1:23" x14ac:dyDescent="0.25">
      <c r="A5454" t="s">
        <v>2675</v>
      </c>
      <c r="B5454" t="s">
        <v>8640</v>
      </c>
      <c r="C5454" t="s">
        <v>14545</v>
      </c>
      <c r="D5454" t="s">
        <v>13</v>
      </c>
      <c r="E5454" t="s">
        <v>14846</v>
      </c>
      <c r="F5454" t="s">
        <v>14</v>
      </c>
      <c r="G5454" t="s">
        <v>15</v>
      </c>
      <c r="H5454" t="s">
        <v>2675</v>
      </c>
      <c r="I5454" t="s">
        <v>8641</v>
      </c>
      <c r="J5454" t="str">
        <f>MID(Tabla1[[#This Row],[HORA2]],1,2)</f>
        <v>17</v>
      </c>
      <c r="K5454" t="s">
        <v>43</v>
      </c>
      <c r="L5454" t="s">
        <v>153</v>
      </c>
      <c r="M5454" t="s">
        <v>14867</v>
      </c>
      <c r="N5454" t="s">
        <v>22</v>
      </c>
      <c r="O5454">
        <v>3.87</v>
      </c>
      <c r="P54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54">
        <f>IF(Tabla1[[#This Row],[SERVICIO]]="COMIDA",3,IF(Tabla1[[#This Row],[SERVICIO]]="CONTROLADO",12,IF(Tabla1[[#This Row],[SERVICIO]]="RÁPIDO",3.75,IF(Tabla1[[#This Row],[SERVICIO]]="NORMAL",2.5,))))</f>
        <v>12</v>
      </c>
      <c r="R5454">
        <f>IF(Tabla1[[#This Row],[SERVICIO]]="COMIDA",3.5,IF(Tabla1[[#This Row],[SERVICIO]]="CONTROLADO",8,IF(Tabla1[[#This Row],[SERVICIO]]="RÁPIDO",4.5,IF(Tabla1[[#This Row],[SERVICIO]]="NORMAL",3,))))</f>
        <v>8</v>
      </c>
      <c r="S5454">
        <f>IF(Tabla1[[#This Row],[SERVICIO]]="COMIDA",0.75,IF(Tabla1[[#This Row],[SERVICIO]]="CONTROLADO",2.65,IF(Tabla1[[#This Row],[SERVICIO]]="RÁPIDO",0.55,IF(Tabla1[[#This Row],[SERVICIO]]="NORMAL",1.2,))))</f>
        <v>2.65</v>
      </c>
      <c r="T5454" s="2">
        <f>IF(Tabla1[[#This Row],[KILOMETROS ADICIONALES]]=0,Tabla1[[#This Row],[KILOMETROS]]*Tabla1[[#This Row],[COSTO NORMAL]],Tabla1[[#This Row],[COSTO NORMAL]]*Tabla1[[#This Row],[KILOMETROS HASTA]])</f>
        <v>30.96</v>
      </c>
      <c r="U5454" s="2">
        <f>Tabla1[[#This Row],[KILOMETROS ADICIONALES]]*Tabla1[[#This Row],[COSTO ADICIONAL]]</f>
        <v>0</v>
      </c>
      <c r="V5454">
        <v>179.16</v>
      </c>
      <c r="W5454" s="2">
        <f>Tabla1[[#This Row],[COSTO NORMAL2]]+Tabla1[[#This Row],[COSTO ADICIONAL2]]</f>
        <v>30.96</v>
      </c>
    </row>
    <row r="5455" spans="1:23" x14ac:dyDescent="0.25">
      <c r="A5455" t="s">
        <v>2675</v>
      </c>
      <c r="B5455" t="s">
        <v>8642</v>
      </c>
      <c r="C5455" t="s">
        <v>14546</v>
      </c>
      <c r="D5455" t="s">
        <v>13</v>
      </c>
      <c r="E5455" t="s">
        <v>14844</v>
      </c>
      <c r="F5455" t="s">
        <v>14</v>
      </c>
      <c r="G5455" t="s">
        <v>15</v>
      </c>
      <c r="H5455" t="s">
        <v>2675</v>
      </c>
      <c r="I5455" t="s">
        <v>8643</v>
      </c>
      <c r="J5455" t="str">
        <f>MID(Tabla1[[#This Row],[HORA2]],1,2)</f>
        <v>12</v>
      </c>
      <c r="K5455" t="s">
        <v>57</v>
      </c>
      <c r="L5455" t="s">
        <v>92</v>
      </c>
      <c r="M5455" t="s">
        <v>14867</v>
      </c>
      <c r="N5455" t="s">
        <v>22</v>
      </c>
      <c r="O5455">
        <v>18.07</v>
      </c>
      <c r="P54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15.57</v>
      </c>
      <c r="Q5455">
        <f>IF(Tabla1[[#This Row],[SERVICIO]]="COMIDA",3,IF(Tabla1[[#This Row],[SERVICIO]]="CONTROLADO",12,IF(Tabla1[[#This Row],[SERVICIO]]="RÁPIDO",3.75,IF(Tabla1[[#This Row],[SERVICIO]]="NORMAL",2.5,))))</f>
        <v>2.5</v>
      </c>
      <c r="R5455">
        <f>IF(Tabla1[[#This Row],[SERVICIO]]="COMIDA",3.5,IF(Tabla1[[#This Row],[SERVICIO]]="CONTROLADO",8,IF(Tabla1[[#This Row],[SERVICIO]]="RÁPIDO",4.5,IF(Tabla1[[#This Row],[SERVICIO]]="NORMAL",3,))))</f>
        <v>3</v>
      </c>
      <c r="S5455">
        <f>IF(Tabla1[[#This Row],[SERVICIO]]="COMIDA",0.75,IF(Tabla1[[#This Row],[SERVICIO]]="CONTROLADO",2.65,IF(Tabla1[[#This Row],[SERVICIO]]="RÁPIDO",0.55,IF(Tabla1[[#This Row],[SERVICIO]]="NORMAL",1.2,))))</f>
        <v>1.2</v>
      </c>
      <c r="T5455" s="2">
        <f>IF(Tabla1[[#This Row],[KILOMETROS ADICIONALES]]=0,Tabla1[[#This Row],[KILOMETROS]]*Tabla1[[#This Row],[COSTO NORMAL]],Tabla1[[#This Row],[COSTO NORMAL]]*Tabla1[[#This Row],[KILOMETROS HASTA]])</f>
        <v>7.5</v>
      </c>
      <c r="U5455" s="2">
        <f>Tabla1[[#This Row],[KILOMETROS ADICIONALES]]*Tabla1[[#This Row],[COSTO ADICIONAL]]</f>
        <v>18.684000000000001</v>
      </c>
      <c r="V5455">
        <v>222.65</v>
      </c>
      <c r="W5455" s="2">
        <f>Tabla1[[#This Row],[COSTO NORMAL2]]+Tabla1[[#This Row],[COSTO ADICIONAL2]]</f>
        <v>26.184000000000001</v>
      </c>
    </row>
    <row r="5456" spans="1:23" x14ac:dyDescent="0.25">
      <c r="A5456" t="s">
        <v>2675</v>
      </c>
      <c r="B5456" t="s">
        <v>8642</v>
      </c>
      <c r="C5456" t="s">
        <v>14547</v>
      </c>
      <c r="D5456" t="s">
        <v>13</v>
      </c>
      <c r="E5456" t="s">
        <v>14844</v>
      </c>
      <c r="F5456" t="s">
        <v>14</v>
      </c>
      <c r="G5456" t="s">
        <v>41</v>
      </c>
      <c r="H5456" t="s">
        <v>2675</v>
      </c>
      <c r="I5456" t="s">
        <v>8644</v>
      </c>
      <c r="J5456" t="str">
        <f>MID(Tabla1[[#This Row],[HORA2]],1,2)</f>
        <v>11</v>
      </c>
      <c r="K5456" t="s">
        <v>43</v>
      </c>
      <c r="L5456" t="s">
        <v>31</v>
      </c>
      <c r="M5456" t="s">
        <v>14867</v>
      </c>
      <c r="N5456" t="s">
        <v>22</v>
      </c>
      <c r="O5456">
        <v>11.28</v>
      </c>
      <c r="P54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8.7799999999999994</v>
      </c>
      <c r="Q5456">
        <f>IF(Tabla1[[#This Row],[SERVICIO]]="COMIDA",3,IF(Tabla1[[#This Row],[SERVICIO]]="CONTROLADO",12,IF(Tabla1[[#This Row],[SERVICIO]]="RÁPIDO",3.75,IF(Tabla1[[#This Row],[SERVICIO]]="NORMAL",2.5,))))</f>
        <v>2.5</v>
      </c>
      <c r="R5456">
        <f>IF(Tabla1[[#This Row],[SERVICIO]]="COMIDA",3.5,IF(Tabla1[[#This Row],[SERVICIO]]="CONTROLADO",8,IF(Tabla1[[#This Row],[SERVICIO]]="RÁPIDO",4.5,IF(Tabla1[[#This Row],[SERVICIO]]="NORMAL",3,))))</f>
        <v>3</v>
      </c>
      <c r="S5456">
        <f>IF(Tabla1[[#This Row],[SERVICIO]]="COMIDA",0.75,IF(Tabla1[[#This Row],[SERVICIO]]="CONTROLADO",2.65,IF(Tabla1[[#This Row],[SERVICIO]]="RÁPIDO",0.55,IF(Tabla1[[#This Row],[SERVICIO]]="NORMAL",1.2,))))</f>
        <v>1.2</v>
      </c>
      <c r="T5456" s="2">
        <f>IF(Tabla1[[#This Row],[KILOMETROS ADICIONALES]]=0,Tabla1[[#This Row],[KILOMETROS]]*Tabla1[[#This Row],[COSTO NORMAL]],Tabla1[[#This Row],[COSTO NORMAL]]*Tabla1[[#This Row],[KILOMETROS HASTA]])</f>
        <v>7.5</v>
      </c>
      <c r="U5456" s="2">
        <f>Tabla1[[#This Row],[KILOMETROS ADICIONALES]]*Tabla1[[#This Row],[COSTO ADICIONAL]]</f>
        <v>10.536</v>
      </c>
      <c r="V5456">
        <v>39.4</v>
      </c>
      <c r="W5456" s="2">
        <f>Tabla1[[#This Row],[COSTO NORMAL2]]+Tabla1[[#This Row],[COSTO ADICIONAL2]]</f>
        <v>18.036000000000001</v>
      </c>
    </row>
    <row r="5457" spans="1:23" x14ac:dyDescent="0.25">
      <c r="A5457" t="s">
        <v>2675</v>
      </c>
      <c r="B5457" t="s">
        <v>8645</v>
      </c>
      <c r="C5457" t="s">
        <v>14548</v>
      </c>
      <c r="D5457" t="s">
        <v>13</v>
      </c>
      <c r="E5457" t="s">
        <v>14847</v>
      </c>
      <c r="F5457" t="s">
        <v>14</v>
      </c>
      <c r="G5457" t="s">
        <v>15</v>
      </c>
      <c r="H5457" t="s">
        <v>2675</v>
      </c>
      <c r="I5457" t="s">
        <v>7298</v>
      </c>
      <c r="J5457" t="str">
        <f>MID(Tabla1[[#This Row],[HORA2]],1,2)</f>
        <v>11</v>
      </c>
      <c r="K5457" t="s">
        <v>19</v>
      </c>
      <c r="L5457" t="s">
        <v>20</v>
      </c>
      <c r="M5457" t="s">
        <v>14867</v>
      </c>
      <c r="N5457" t="s">
        <v>22</v>
      </c>
      <c r="O5457">
        <v>18.579999999999998</v>
      </c>
      <c r="P54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15.579999999999998</v>
      </c>
      <c r="Q5457">
        <f>IF(Tabla1[[#This Row],[SERVICIO]]="COMIDA",3,IF(Tabla1[[#This Row],[SERVICIO]]="CONTROLADO",12,IF(Tabla1[[#This Row],[SERVICIO]]="RÁPIDO",3.75,IF(Tabla1[[#This Row],[SERVICIO]]="NORMAL",2.5,))))</f>
        <v>3</v>
      </c>
      <c r="R5457">
        <f>IF(Tabla1[[#This Row],[SERVICIO]]="COMIDA",3.5,IF(Tabla1[[#This Row],[SERVICIO]]="CONTROLADO",8,IF(Tabla1[[#This Row],[SERVICIO]]="RÁPIDO",4.5,IF(Tabla1[[#This Row],[SERVICIO]]="NORMAL",3,))))</f>
        <v>3.5</v>
      </c>
      <c r="S5457">
        <f>IF(Tabla1[[#This Row],[SERVICIO]]="COMIDA",0.75,IF(Tabla1[[#This Row],[SERVICIO]]="CONTROLADO",2.65,IF(Tabla1[[#This Row],[SERVICIO]]="RÁPIDO",0.55,IF(Tabla1[[#This Row],[SERVICIO]]="NORMAL",1.2,))))</f>
        <v>0.75</v>
      </c>
      <c r="T5457" s="2">
        <f>IF(Tabla1[[#This Row],[KILOMETROS ADICIONALES]]=0,Tabla1[[#This Row],[KILOMETROS]]*Tabla1[[#This Row],[COSTO NORMAL]],Tabla1[[#This Row],[COSTO NORMAL]]*Tabla1[[#This Row],[KILOMETROS HASTA]])</f>
        <v>10.5</v>
      </c>
      <c r="U5457" s="2">
        <f>Tabla1[[#This Row],[KILOMETROS ADICIONALES]]*Tabla1[[#This Row],[COSTO ADICIONAL]]</f>
        <v>11.684999999999999</v>
      </c>
      <c r="V5457">
        <v>71.489999999999995</v>
      </c>
      <c r="W5457" s="2">
        <f>Tabla1[[#This Row],[COSTO NORMAL2]]+Tabla1[[#This Row],[COSTO ADICIONAL2]]</f>
        <v>22.184999999999999</v>
      </c>
    </row>
    <row r="5458" spans="1:23" x14ac:dyDescent="0.25">
      <c r="A5458" t="s">
        <v>2675</v>
      </c>
      <c r="B5458" t="s">
        <v>8646</v>
      </c>
      <c r="C5458" t="s">
        <v>14549</v>
      </c>
      <c r="D5458" t="s">
        <v>13</v>
      </c>
      <c r="E5458" t="s">
        <v>14845</v>
      </c>
      <c r="F5458" t="s">
        <v>14</v>
      </c>
      <c r="G5458" t="s">
        <v>15</v>
      </c>
      <c r="H5458" t="s">
        <v>2675</v>
      </c>
      <c r="I5458" t="s">
        <v>2829</v>
      </c>
      <c r="J5458" t="str">
        <f>MID(Tabla1[[#This Row],[HORA2]],1,2)</f>
        <v>11</v>
      </c>
      <c r="K5458" t="s">
        <v>26</v>
      </c>
      <c r="L5458" t="s">
        <v>27</v>
      </c>
      <c r="M5458" t="s">
        <v>14867</v>
      </c>
      <c r="N5458" t="s">
        <v>22</v>
      </c>
      <c r="O5458">
        <v>3</v>
      </c>
      <c r="P54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58">
        <f>IF(Tabla1[[#This Row],[SERVICIO]]="COMIDA",3,IF(Tabla1[[#This Row],[SERVICIO]]="CONTROLADO",12,IF(Tabla1[[#This Row],[SERVICIO]]="RÁPIDO",3.75,IF(Tabla1[[#This Row],[SERVICIO]]="NORMAL",2.5,))))</f>
        <v>3.75</v>
      </c>
      <c r="R5458">
        <f>IF(Tabla1[[#This Row],[SERVICIO]]="COMIDA",3.5,IF(Tabla1[[#This Row],[SERVICIO]]="CONTROLADO",8,IF(Tabla1[[#This Row],[SERVICIO]]="RÁPIDO",4.5,IF(Tabla1[[#This Row],[SERVICIO]]="NORMAL",3,))))</f>
        <v>4.5</v>
      </c>
      <c r="S54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58" s="2">
        <f>IF(Tabla1[[#This Row],[KILOMETROS ADICIONALES]]=0,Tabla1[[#This Row],[KILOMETROS]]*Tabla1[[#This Row],[COSTO NORMAL]],Tabla1[[#This Row],[COSTO NORMAL]]*Tabla1[[#This Row],[KILOMETROS HASTA]])</f>
        <v>13.5</v>
      </c>
      <c r="U5458" s="2">
        <f>Tabla1[[#This Row],[KILOMETROS ADICIONALES]]*Tabla1[[#This Row],[COSTO ADICIONAL]]</f>
        <v>0</v>
      </c>
      <c r="V5458">
        <v>230.9</v>
      </c>
      <c r="W5458" s="2">
        <f>Tabla1[[#This Row],[COSTO NORMAL2]]+Tabla1[[#This Row],[COSTO ADICIONAL2]]</f>
        <v>13.5</v>
      </c>
    </row>
    <row r="5459" spans="1:23" x14ac:dyDescent="0.25">
      <c r="A5459" t="s">
        <v>2675</v>
      </c>
      <c r="B5459" t="s">
        <v>8647</v>
      </c>
      <c r="C5459" t="s">
        <v>14550</v>
      </c>
      <c r="D5459" t="s">
        <v>13</v>
      </c>
      <c r="E5459" t="s">
        <v>14847</v>
      </c>
      <c r="F5459" t="s">
        <v>14</v>
      </c>
      <c r="G5459" t="s">
        <v>15</v>
      </c>
      <c r="H5459" t="s">
        <v>2675</v>
      </c>
      <c r="I5459" t="s">
        <v>8648</v>
      </c>
      <c r="J5459" t="str">
        <f>MID(Tabla1[[#This Row],[HORA2]],1,2)</f>
        <v>12</v>
      </c>
      <c r="K5459" t="s">
        <v>19</v>
      </c>
      <c r="L5459" t="s">
        <v>94</v>
      </c>
      <c r="M5459" t="s">
        <v>14867</v>
      </c>
      <c r="N5459" t="s">
        <v>22</v>
      </c>
      <c r="O5459">
        <v>7.18</v>
      </c>
      <c r="P54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4.18</v>
      </c>
      <c r="Q5459">
        <f>IF(Tabla1[[#This Row],[SERVICIO]]="COMIDA",3,IF(Tabla1[[#This Row],[SERVICIO]]="CONTROLADO",12,IF(Tabla1[[#This Row],[SERVICIO]]="RÁPIDO",3.75,IF(Tabla1[[#This Row],[SERVICIO]]="NORMAL",2.5,))))</f>
        <v>3</v>
      </c>
      <c r="R5459">
        <f>IF(Tabla1[[#This Row],[SERVICIO]]="COMIDA",3.5,IF(Tabla1[[#This Row],[SERVICIO]]="CONTROLADO",8,IF(Tabla1[[#This Row],[SERVICIO]]="RÁPIDO",4.5,IF(Tabla1[[#This Row],[SERVICIO]]="NORMAL",3,))))</f>
        <v>3.5</v>
      </c>
      <c r="S5459">
        <f>IF(Tabla1[[#This Row],[SERVICIO]]="COMIDA",0.75,IF(Tabla1[[#This Row],[SERVICIO]]="CONTROLADO",2.65,IF(Tabla1[[#This Row],[SERVICIO]]="RÁPIDO",0.55,IF(Tabla1[[#This Row],[SERVICIO]]="NORMAL",1.2,))))</f>
        <v>0.75</v>
      </c>
      <c r="T5459" s="2">
        <f>IF(Tabla1[[#This Row],[KILOMETROS ADICIONALES]]=0,Tabla1[[#This Row],[KILOMETROS]]*Tabla1[[#This Row],[COSTO NORMAL]],Tabla1[[#This Row],[COSTO NORMAL]]*Tabla1[[#This Row],[KILOMETROS HASTA]])</f>
        <v>10.5</v>
      </c>
      <c r="U5459" s="2">
        <f>Tabla1[[#This Row],[KILOMETROS ADICIONALES]]*Tabla1[[#This Row],[COSTO ADICIONAL]]</f>
        <v>3.1349999999999998</v>
      </c>
      <c r="V5459">
        <v>40.369999999999997</v>
      </c>
      <c r="W5459" s="2">
        <f>Tabla1[[#This Row],[COSTO NORMAL2]]+Tabla1[[#This Row],[COSTO ADICIONAL2]]</f>
        <v>13.635</v>
      </c>
    </row>
    <row r="5460" spans="1:23" x14ac:dyDescent="0.25">
      <c r="A5460" t="s">
        <v>2675</v>
      </c>
      <c r="B5460" t="s">
        <v>8647</v>
      </c>
      <c r="C5460" t="s">
        <v>14551</v>
      </c>
      <c r="D5460" t="s">
        <v>13</v>
      </c>
      <c r="E5460" t="s">
        <v>14845</v>
      </c>
      <c r="F5460" t="s">
        <v>14</v>
      </c>
      <c r="G5460" t="s">
        <v>15</v>
      </c>
      <c r="H5460" t="s">
        <v>2675</v>
      </c>
      <c r="I5460" t="s">
        <v>8649</v>
      </c>
      <c r="J5460" t="str">
        <f>MID(Tabla1[[#This Row],[HORA2]],1,2)</f>
        <v>11</v>
      </c>
      <c r="K5460" t="s">
        <v>26</v>
      </c>
      <c r="L5460" t="s">
        <v>19</v>
      </c>
      <c r="M5460" t="s">
        <v>14867</v>
      </c>
      <c r="N5460" t="s">
        <v>22</v>
      </c>
      <c r="O5460">
        <v>5.28</v>
      </c>
      <c r="P54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1.5300000000000002</v>
      </c>
      <c r="Q5460">
        <f>IF(Tabla1[[#This Row],[SERVICIO]]="COMIDA",3,IF(Tabla1[[#This Row],[SERVICIO]]="CONTROLADO",12,IF(Tabla1[[#This Row],[SERVICIO]]="RÁPIDO",3.75,IF(Tabla1[[#This Row],[SERVICIO]]="NORMAL",2.5,))))</f>
        <v>3.75</v>
      </c>
      <c r="R5460">
        <f>IF(Tabla1[[#This Row],[SERVICIO]]="COMIDA",3.5,IF(Tabla1[[#This Row],[SERVICIO]]="CONTROLADO",8,IF(Tabla1[[#This Row],[SERVICIO]]="RÁPIDO",4.5,IF(Tabla1[[#This Row],[SERVICIO]]="NORMAL",3,))))</f>
        <v>4.5</v>
      </c>
      <c r="S54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0" s="2">
        <f>IF(Tabla1[[#This Row],[KILOMETROS ADICIONALES]]=0,Tabla1[[#This Row],[KILOMETROS]]*Tabla1[[#This Row],[COSTO NORMAL]],Tabla1[[#This Row],[COSTO NORMAL]]*Tabla1[[#This Row],[KILOMETROS HASTA]])</f>
        <v>16.875</v>
      </c>
      <c r="U5460" s="2">
        <f>Tabla1[[#This Row],[KILOMETROS ADICIONALES]]*Tabla1[[#This Row],[COSTO ADICIONAL]]</f>
        <v>0.84150000000000025</v>
      </c>
      <c r="V5460">
        <v>132.52000000000001</v>
      </c>
      <c r="W5460" s="2">
        <f>Tabla1[[#This Row],[COSTO NORMAL2]]+Tabla1[[#This Row],[COSTO ADICIONAL2]]</f>
        <v>17.7165</v>
      </c>
    </row>
    <row r="5461" spans="1:23" x14ac:dyDescent="0.25">
      <c r="A5461" t="s">
        <v>2675</v>
      </c>
      <c r="B5461" t="s">
        <v>8650</v>
      </c>
      <c r="C5461" t="s">
        <v>14552</v>
      </c>
      <c r="D5461" t="s">
        <v>13</v>
      </c>
      <c r="E5461" t="s">
        <v>14845</v>
      </c>
      <c r="F5461" t="s">
        <v>14</v>
      </c>
      <c r="G5461" t="s">
        <v>15</v>
      </c>
      <c r="H5461" t="s">
        <v>2675</v>
      </c>
      <c r="I5461" t="s">
        <v>5058</v>
      </c>
      <c r="J5461" t="str">
        <f>MID(Tabla1[[#This Row],[HORA2]],1,2)</f>
        <v>12</v>
      </c>
      <c r="K5461" t="s">
        <v>44</v>
      </c>
      <c r="L5461" t="s">
        <v>105</v>
      </c>
      <c r="M5461" t="s">
        <v>14867</v>
      </c>
      <c r="N5461" t="s">
        <v>22</v>
      </c>
      <c r="O5461">
        <v>3.82</v>
      </c>
      <c r="P54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6.999999999999984E-2</v>
      </c>
      <c r="Q5461">
        <f>IF(Tabla1[[#This Row],[SERVICIO]]="COMIDA",3,IF(Tabla1[[#This Row],[SERVICIO]]="CONTROLADO",12,IF(Tabla1[[#This Row],[SERVICIO]]="RÁPIDO",3.75,IF(Tabla1[[#This Row],[SERVICIO]]="NORMAL",2.5,))))</f>
        <v>3.75</v>
      </c>
      <c r="R5461">
        <f>IF(Tabla1[[#This Row],[SERVICIO]]="COMIDA",3.5,IF(Tabla1[[#This Row],[SERVICIO]]="CONTROLADO",8,IF(Tabla1[[#This Row],[SERVICIO]]="RÁPIDO",4.5,IF(Tabla1[[#This Row],[SERVICIO]]="NORMAL",3,))))</f>
        <v>4.5</v>
      </c>
      <c r="S54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1" s="2">
        <f>IF(Tabla1[[#This Row],[KILOMETROS ADICIONALES]]=0,Tabla1[[#This Row],[KILOMETROS]]*Tabla1[[#This Row],[COSTO NORMAL]],Tabla1[[#This Row],[COSTO NORMAL]]*Tabla1[[#This Row],[KILOMETROS HASTA]])</f>
        <v>16.875</v>
      </c>
      <c r="U5461" s="2">
        <f>Tabla1[[#This Row],[KILOMETROS ADICIONALES]]*Tabla1[[#This Row],[COSTO ADICIONAL]]</f>
        <v>3.8499999999999916E-2</v>
      </c>
      <c r="V5461">
        <v>229.53</v>
      </c>
      <c r="W5461" s="2">
        <f>Tabla1[[#This Row],[COSTO NORMAL2]]+Tabla1[[#This Row],[COSTO ADICIONAL2]]</f>
        <v>16.913499999999999</v>
      </c>
    </row>
    <row r="5462" spans="1:23" x14ac:dyDescent="0.25">
      <c r="A5462" t="s">
        <v>2675</v>
      </c>
      <c r="B5462" t="s">
        <v>8651</v>
      </c>
      <c r="C5462" t="s">
        <v>14553</v>
      </c>
      <c r="D5462" t="s">
        <v>13</v>
      </c>
      <c r="E5462" t="s">
        <v>14845</v>
      </c>
      <c r="F5462" t="s">
        <v>14</v>
      </c>
      <c r="G5462" t="s">
        <v>15</v>
      </c>
      <c r="H5462" t="s">
        <v>2675</v>
      </c>
      <c r="I5462" t="s">
        <v>8652</v>
      </c>
      <c r="J5462" t="str">
        <f>MID(Tabla1[[#This Row],[HORA2]],1,2)</f>
        <v>12</v>
      </c>
      <c r="K5462" t="s">
        <v>19</v>
      </c>
      <c r="L5462" t="s">
        <v>323</v>
      </c>
      <c r="M5462" t="s">
        <v>14867</v>
      </c>
      <c r="N5462" t="s">
        <v>22</v>
      </c>
      <c r="O5462">
        <v>19.350000000000001</v>
      </c>
      <c r="P54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15.600000000000001</v>
      </c>
      <c r="Q5462">
        <f>IF(Tabla1[[#This Row],[SERVICIO]]="COMIDA",3,IF(Tabla1[[#This Row],[SERVICIO]]="CONTROLADO",12,IF(Tabla1[[#This Row],[SERVICIO]]="RÁPIDO",3.75,IF(Tabla1[[#This Row],[SERVICIO]]="NORMAL",2.5,))))</f>
        <v>3.75</v>
      </c>
      <c r="R5462">
        <f>IF(Tabla1[[#This Row],[SERVICIO]]="COMIDA",3.5,IF(Tabla1[[#This Row],[SERVICIO]]="CONTROLADO",8,IF(Tabla1[[#This Row],[SERVICIO]]="RÁPIDO",4.5,IF(Tabla1[[#This Row],[SERVICIO]]="NORMAL",3,))))</f>
        <v>4.5</v>
      </c>
      <c r="S54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2" s="2">
        <f>IF(Tabla1[[#This Row],[KILOMETROS ADICIONALES]]=0,Tabla1[[#This Row],[KILOMETROS]]*Tabla1[[#This Row],[COSTO NORMAL]],Tabla1[[#This Row],[COSTO NORMAL]]*Tabla1[[#This Row],[KILOMETROS HASTA]])</f>
        <v>16.875</v>
      </c>
      <c r="U5462" s="2">
        <f>Tabla1[[#This Row],[KILOMETROS ADICIONALES]]*Tabla1[[#This Row],[COSTO ADICIONAL]]</f>
        <v>8.5800000000000018</v>
      </c>
      <c r="V5462">
        <v>88.79</v>
      </c>
      <c r="W5462" s="2">
        <f>Tabla1[[#This Row],[COSTO NORMAL2]]+Tabla1[[#This Row],[COSTO ADICIONAL2]]</f>
        <v>25.455000000000002</v>
      </c>
    </row>
    <row r="5463" spans="1:23" x14ac:dyDescent="0.25">
      <c r="A5463" t="s">
        <v>2675</v>
      </c>
      <c r="B5463" t="s">
        <v>320</v>
      </c>
      <c r="C5463" t="s">
        <v>14554</v>
      </c>
      <c r="D5463" t="s">
        <v>13</v>
      </c>
      <c r="E5463" t="s">
        <v>14845</v>
      </c>
      <c r="F5463" t="s">
        <v>14</v>
      </c>
      <c r="G5463" t="s">
        <v>15</v>
      </c>
      <c r="H5463" t="s">
        <v>2675</v>
      </c>
      <c r="I5463" t="s">
        <v>8653</v>
      </c>
      <c r="J5463" t="str">
        <f>MID(Tabla1[[#This Row],[HORA2]],1,2)</f>
        <v>13</v>
      </c>
      <c r="K5463" t="s">
        <v>65</v>
      </c>
      <c r="L5463" t="s">
        <v>44</v>
      </c>
      <c r="M5463" t="s">
        <v>14867</v>
      </c>
      <c r="N5463" t="s">
        <v>22</v>
      </c>
      <c r="O5463">
        <v>20.51</v>
      </c>
      <c r="P54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16.760000000000002</v>
      </c>
      <c r="Q5463">
        <f>IF(Tabla1[[#This Row],[SERVICIO]]="COMIDA",3,IF(Tabla1[[#This Row],[SERVICIO]]="CONTROLADO",12,IF(Tabla1[[#This Row],[SERVICIO]]="RÁPIDO",3.75,IF(Tabla1[[#This Row],[SERVICIO]]="NORMAL",2.5,))))</f>
        <v>3.75</v>
      </c>
      <c r="R5463">
        <f>IF(Tabla1[[#This Row],[SERVICIO]]="COMIDA",3.5,IF(Tabla1[[#This Row],[SERVICIO]]="CONTROLADO",8,IF(Tabla1[[#This Row],[SERVICIO]]="RÁPIDO",4.5,IF(Tabla1[[#This Row],[SERVICIO]]="NORMAL",3,))))</f>
        <v>4.5</v>
      </c>
      <c r="S54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3" s="2">
        <f>IF(Tabla1[[#This Row],[KILOMETROS ADICIONALES]]=0,Tabla1[[#This Row],[KILOMETROS]]*Tabla1[[#This Row],[COSTO NORMAL]],Tabla1[[#This Row],[COSTO NORMAL]]*Tabla1[[#This Row],[KILOMETROS HASTA]])</f>
        <v>16.875</v>
      </c>
      <c r="U5463" s="2">
        <f>Tabla1[[#This Row],[KILOMETROS ADICIONALES]]*Tabla1[[#This Row],[COSTO ADICIONAL]]</f>
        <v>9.2180000000000017</v>
      </c>
      <c r="V5463">
        <v>208.22</v>
      </c>
      <c r="W5463" s="2">
        <f>Tabla1[[#This Row],[COSTO NORMAL2]]+Tabla1[[#This Row],[COSTO ADICIONAL2]]</f>
        <v>26.093000000000004</v>
      </c>
    </row>
    <row r="5464" spans="1:23" x14ac:dyDescent="0.25">
      <c r="A5464" t="s">
        <v>2675</v>
      </c>
      <c r="B5464" t="s">
        <v>8654</v>
      </c>
      <c r="C5464" t="s">
        <v>14555</v>
      </c>
      <c r="D5464" t="s">
        <v>13</v>
      </c>
      <c r="E5464" t="s">
        <v>14845</v>
      </c>
      <c r="F5464" t="s">
        <v>76</v>
      </c>
      <c r="G5464" t="s">
        <v>15</v>
      </c>
      <c r="H5464" t="s">
        <v>2675</v>
      </c>
      <c r="I5464" t="s">
        <v>8655</v>
      </c>
      <c r="J5464" t="str">
        <f>MID(Tabla1[[#This Row],[HORA2]],1,2)</f>
        <v>13</v>
      </c>
      <c r="K5464" t="s">
        <v>31</v>
      </c>
      <c r="L5464" t="s">
        <v>19</v>
      </c>
      <c r="M5464" t="s">
        <v>14867</v>
      </c>
      <c r="N5464" t="s">
        <v>22</v>
      </c>
      <c r="O5464">
        <v>3.39</v>
      </c>
      <c r="P54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64">
        <f>IF(Tabla1[[#This Row],[SERVICIO]]="COMIDA",3,IF(Tabla1[[#This Row],[SERVICIO]]="CONTROLADO",12,IF(Tabla1[[#This Row],[SERVICIO]]="RÁPIDO",3.75,IF(Tabla1[[#This Row],[SERVICIO]]="NORMAL",2.5,))))</f>
        <v>3.75</v>
      </c>
      <c r="R5464">
        <f>IF(Tabla1[[#This Row],[SERVICIO]]="COMIDA",3.5,IF(Tabla1[[#This Row],[SERVICIO]]="CONTROLADO",8,IF(Tabla1[[#This Row],[SERVICIO]]="RÁPIDO",4.5,IF(Tabla1[[#This Row],[SERVICIO]]="NORMAL",3,))))</f>
        <v>4.5</v>
      </c>
      <c r="S54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4" s="2">
        <f>IF(Tabla1[[#This Row],[KILOMETROS ADICIONALES]]=0,Tabla1[[#This Row],[KILOMETROS]]*Tabla1[[#This Row],[COSTO NORMAL]],Tabla1[[#This Row],[COSTO NORMAL]]*Tabla1[[#This Row],[KILOMETROS HASTA]])</f>
        <v>15.255000000000001</v>
      </c>
      <c r="U5464" s="2">
        <f>Tabla1[[#This Row],[KILOMETROS ADICIONALES]]*Tabla1[[#This Row],[COSTO ADICIONAL]]</f>
        <v>0</v>
      </c>
      <c r="V5464">
        <v>206.64</v>
      </c>
      <c r="W5464" s="2">
        <f>Tabla1[[#This Row],[COSTO NORMAL2]]+Tabla1[[#This Row],[COSTO ADICIONAL2]]</f>
        <v>15.255000000000001</v>
      </c>
    </row>
    <row r="5465" spans="1:23" x14ac:dyDescent="0.25">
      <c r="A5465" t="s">
        <v>2675</v>
      </c>
      <c r="B5465" t="s">
        <v>8656</v>
      </c>
      <c r="C5465" t="s">
        <v>14556</v>
      </c>
      <c r="D5465" t="s">
        <v>13</v>
      </c>
      <c r="E5465" t="s">
        <v>14845</v>
      </c>
      <c r="F5465" t="s">
        <v>14</v>
      </c>
      <c r="G5465" t="s">
        <v>15</v>
      </c>
      <c r="H5465" t="s">
        <v>2675</v>
      </c>
      <c r="I5465" t="s">
        <v>3406</v>
      </c>
      <c r="J5465" t="str">
        <f>MID(Tabla1[[#This Row],[HORA2]],1,2)</f>
        <v>12</v>
      </c>
      <c r="K5465" t="s">
        <v>79</v>
      </c>
      <c r="L5465" t="s">
        <v>79</v>
      </c>
      <c r="M5465" t="s">
        <v>14867</v>
      </c>
      <c r="N5465" t="s">
        <v>22</v>
      </c>
      <c r="O5465">
        <v>16.579999999999998</v>
      </c>
      <c r="P54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12.829999999999998</v>
      </c>
      <c r="Q5465">
        <f>IF(Tabla1[[#This Row],[SERVICIO]]="COMIDA",3,IF(Tabla1[[#This Row],[SERVICIO]]="CONTROLADO",12,IF(Tabla1[[#This Row],[SERVICIO]]="RÁPIDO",3.75,IF(Tabla1[[#This Row],[SERVICIO]]="NORMAL",2.5,))))</f>
        <v>3.75</v>
      </c>
      <c r="R5465">
        <f>IF(Tabla1[[#This Row],[SERVICIO]]="COMIDA",3.5,IF(Tabla1[[#This Row],[SERVICIO]]="CONTROLADO",8,IF(Tabla1[[#This Row],[SERVICIO]]="RÁPIDO",4.5,IF(Tabla1[[#This Row],[SERVICIO]]="NORMAL",3,))))</f>
        <v>4.5</v>
      </c>
      <c r="S54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5" s="2">
        <f>IF(Tabla1[[#This Row],[KILOMETROS ADICIONALES]]=0,Tabla1[[#This Row],[KILOMETROS]]*Tabla1[[#This Row],[COSTO NORMAL]],Tabla1[[#This Row],[COSTO NORMAL]]*Tabla1[[#This Row],[KILOMETROS HASTA]])</f>
        <v>16.875</v>
      </c>
      <c r="U5465" s="2">
        <f>Tabla1[[#This Row],[KILOMETROS ADICIONALES]]*Tabla1[[#This Row],[COSTO ADICIONAL]]</f>
        <v>7.0564999999999998</v>
      </c>
      <c r="V5465">
        <v>192.38</v>
      </c>
      <c r="W5465" s="2">
        <f>Tabla1[[#This Row],[COSTO NORMAL2]]+Tabla1[[#This Row],[COSTO ADICIONAL2]]</f>
        <v>23.9315</v>
      </c>
    </row>
    <row r="5466" spans="1:23" x14ac:dyDescent="0.25">
      <c r="A5466" t="s">
        <v>2675</v>
      </c>
      <c r="B5466" t="s">
        <v>8657</v>
      </c>
      <c r="C5466" t="s">
        <v>14557</v>
      </c>
      <c r="D5466" t="s">
        <v>13</v>
      </c>
      <c r="E5466" t="s">
        <v>14845</v>
      </c>
      <c r="F5466" t="s">
        <v>14</v>
      </c>
      <c r="G5466" t="s">
        <v>15</v>
      </c>
      <c r="H5466" t="s">
        <v>2675</v>
      </c>
      <c r="I5466" t="s">
        <v>7532</v>
      </c>
      <c r="J5466" t="str">
        <f>MID(Tabla1[[#This Row],[HORA2]],1,2)</f>
        <v>12</v>
      </c>
      <c r="K5466" t="s">
        <v>43</v>
      </c>
      <c r="L5466" t="s">
        <v>57</v>
      </c>
      <c r="M5466" t="s">
        <v>14867</v>
      </c>
      <c r="N5466" t="s">
        <v>22</v>
      </c>
      <c r="O5466">
        <v>6.63</v>
      </c>
      <c r="P54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2.88</v>
      </c>
      <c r="Q5466">
        <f>IF(Tabla1[[#This Row],[SERVICIO]]="COMIDA",3,IF(Tabla1[[#This Row],[SERVICIO]]="CONTROLADO",12,IF(Tabla1[[#This Row],[SERVICIO]]="RÁPIDO",3.75,IF(Tabla1[[#This Row],[SERVICIO]]="NORMAL",2.5,))))</f>
        <v>3.75</v>
      </c>
      <c r="R5466">
        <f>IF(Tabla1[[#This Row],[SERVICIO]]="COMIDA",3.5,IF(Tabla1[[#This Row],[SERVICIO]]="CONTROLADO",8,IF(Tabla1[[#This Row],[SERVICIO]]="RÁPIDO",4.5,IF(Tabla1[[#This Row],[SERVICIO]]="NORMAL",3,))))</f>
        <v>4.5</v>
      </c>
      <c r="S54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6" s="2">
        <f>IF(Tabla1[[#This Row],[KILOMETROS ADICIONALES]]=0,Tabla1[[#This Row],[KILOMETROS]]*Tabla1[[#This Row],[COSTO NORMAL]],Tabla1[[#This Row],[COSTO NORMAL]]*Tabla1[[#This Row],[KILOMETROS HASTA]])</f>
        <v>16.875</v>
      </c>
      <c r="U5466" s="2">
        <f>Tabla1[[#This Row],[KILOMETROS ADICIONALES]]*Tabla1[[#This Row],[COSTO ADICIONAL]]</f>
        <v>1.5840000000000001</v>
      </c>
      <c r="V5466">
        <v>201.82</v>
      </c>
      <c r="W5466" s="2">
        <f>Tabla1[[#This Row],[COSTO NORMAL2]]+Tabla1[[#This Row],[COSTO ADICIONAL2]]</f>
        <v>18.459</v>
      </c>
    </row>
    <row r="5467" spans="1:23" x14ac:dyDescent="0.25">
      <c r="A5467" t="s">
        <v>2675</v>
      </c>
      <c r="B5467" t="s">
        <v>5866</v>
      </c>
      <c r="C5467" t="s">
        <v>14558</v>
      </c>
      <c r="D5467" t="s">
        <v>13</v>
      </c>
      <c r="E5467" t="s">
        <v>14845</v>
      </c>
      <c r="F5467" t="s">
        <v>14</v>
      </c>
      <c r="G5467" t="s">
        <v>15</v>
      </c>
      <c r="H5467" t="s">
        <v>2675</v>
      </c>
      <c r="I5467" t="s">
        <v>8658</v>
      </c>
      <c r="J5467" t="str">
        <f>MID(Tabla1[[#This Row],[HORA2]],1,2)</f>
        <v>13</v>
      </c>
      <c r="K5467" t="s">
        <v>65</v>
      </c>
      <c r="L5467" t="s">
        <v>78</v>
      </c>
      <c r="M5467" t="s">
        <v>14867</v>
      </c>
      <c r="N5467" t="s">
        <v>22</v>
      </c>
      <c r="O5467">
        <v>20.3</v>
      </c>
      <c r="P54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16.55</v>
      </c>
      <c r="Q5467">
        <f>IF(Tabla1[[#This Row],[SERVICIO]]="COMIDA",3,IF(Tabla1[[#This Row],[SERVICIO]]="CONTROLADO",12,IF(Tabla1[[#This Row],[SERVICIO]]="RÁPIDO",3.75,IF(Tabla1[[#This Row],[SERVICIO]]="NORMAL",2.5,))))</f>
        <v>3.75</v>
      </c>
      <c r="R5467">
        <f>IF(Tabla1[[#This Row],[SERVICIO]]="COMIDA",3.5,IF(Tabla1[[#This Row],[SERVICIO]]="CONTROLADO",8,IF(Tabla1[[#This Row],[SERVICIO]]="RÁPIDO",4.5,IF(Tabla1[[#This Row],[SERVICIO]]="NORMAL",3,))))</f>
        <v>4.5</v>
      </c>
      <c r="S54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7" s="2">
        <f>IF(Tabla1[[#This Row],[KILOMETROS ADICIONALES]]=0,Tabla1[[#This Row],[KILOMETROS]]*Tabla1[[#This Row],[COSTO NORMAL]],Tabla1[[#This Row],[COSTO NORMAL]]*Tabla1[[#This Row],[KILOMETROS HASTA]])</f>
        <v>16.875</v>
      </c>
      <c r="U5467" s="2">
        <f>Tabla1[[#This Row],[KILOMETROS ADICIONALES]]*Tabla1[[#This Row],[COSTO ADICIONAL]]</f>
        <v>9.1025000000000009</v>
      </c>
      <c r="V5467">
        <v>114.42</v>
      </c>
      <c r="W5467" s="2">
        <f>Tabla1[[#This Row],[COSTO NORMAL2]]+Tabla1[[#This Row],[COSTO ADICIONAL2]]</f>
        <v>25.977499999999999</v>
      </c>
    </row>
    <row r="5468" spans="1:23" x14ac:dyDescent="0.25">
      <c r="A5468" t="s">
        <v>2675</v>
      </c>
      <c r="B5468" t="s">
        <v>8659</v>
      </c>
      <c r="C5468" t="s">
        <v>14559</v>
      </c>
      <c r="D5468" t="s">
        <v>13</v>
      </c>
      <c r="E5468" t="s">
        <v>14847</v>
      </c>
      <c r="F5468" t="s">
        <v>14</v>
      </c>
      <c r="G5468" t="s">
        <v>15</v>
      </c>
      <c r="H5468" t="s">
        <v>2675</v>
      </c>
      <c r="I5468" t="s">
        <v>8660</v>
      </c>
      <c r="J5468" t="str">
        <f>MID(Tabla1[[#This Row],[HORA2]],1,2)</f>
        <v>12</v>
      </c>
      <c r="K5468" t="s">
        <v>19</v>
      </c>
      <c r="L5468" t="s">
        <v>90</v>
      </c>
      <c r="M5468" t="s">
        <v>14867</v>
      </c>
      <c r="N5468" t="s">
        <v>22</v>
      </c>
      <c r="O5468">
        <v>9.85</v>
      </c>
      <c r="P54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6.85</v>
      </c>
      <c r="Q5468">
        <f>IF(Tabla1[[#This Row],[SERVICIO]]="COMIDA",3,IF(Tabla1[[#This Row],[SERVICIO]]="CONTROLADO",12,IF(Tabla1[[#This Row],[SERVICIO]]="RÁPIDO",3.75,IF(Tabla1[[#This Row],[SERVICIO]]="NORMAL",2.5,))))</f>
        <v>3</v>
      </c>
      <c r="R5468">
        <f>IF(Tabla1[[#This Row],[SERVICIO]]="COMIDA",3.5,IF(Tabla1[[#This Row],[SERVICIO]]="CONTROLADO",8,IF(Tabla1[[#This Row],[SERVICIO]]="RÁPIDO",4.5,IF(Tabla1[[#This Row],[SERVICIO]]="NORMAL",3,))))</f>
        <v>3.5</v>
      </c>
      <c r="S5468">
        <f>IF(Tabla1[[#This Row],[SERVICIO]]="COMIDA",0.75,IF(Tabla1[[#This Row],[SERVICIO]]="CONTROLADO",2.65,IF(Tabla1[[#This Row],[SERVICIO]]="RÁPIDO",0.55,IF(Tabla1[[#This Row],[SERVICIO]]="NORMAL",1.2,))))</f>
        <v>0.75</v>
      </c>
      <c r="T5468" s="2">
        <f>IF(Tabla1[[#This Row],[KILOMETROS ADICIONALES]]=0,Tabla1[[#This Row],[KILOMETROS]]*Tabla1[[#This Row],[COSTO NORMAL]],Tabla1[[#This Row],[COSTO NORMAL]]*Tabla1[[#This Row],[KILOMETROS HASTA]])</f>
        <v>10.5</v>
      </c>
      <c r="U5468" s="2">
        <f>Tabla1[[#This Row],[KILOMETROS ADICIONALES]]*Tabla1[[#This Row],[COSTO ADICIONAL]]</f>
        <v>5.1374999999999993</v>
      </c>
      <c r="V5468">
        <v>63.17</v>
      </c>
      <c r="W5468" s="2">
        <f>Tabla1[[#This Row],[COSTO NORMAL2]]+Tabla1[[#This Row],[COSTO ADICIONAL2]]</f>
        <v>15.637499999999999</v>
      </c>
    </row>
    <row r="5469" spans="1:23" x14ac:dyDescent="0.25">
      <c r="A5469" t="s">
        <v>2675</v>
      </c>
      <c r="B5469" t="s">
        <v>8661</v>
      </c>
      <c r="C5469" t="s">
        <v>14560</v>
      </c>
      <c r="D5469" t="s">
        <v>13</v>
      </c>
      <c r="E5469" t="s">
        <v>14845</v>
      </c>
      <c r="F5469" t="s">
        <v>14</v>
      </c>
      <c r="G5469" t="s">
        <v>15</v>
      </c>
      <c r="H5469" t="s">
        <v>2675</v>
      </c>
      <c r="I5469" t="s">
        <v>8662</v>
      </c>
      <c r="J5469" t="str">
        <f>MID(Tabla1[[#This Row],[HORA2]],1,2)</f>
        <v>14</v>
      </c>
      <c r="K5469" t="s">
        <v>65</v>
      </c>
      <c r="L5469" t="s">
        <v>65</v>
      </c>
      <c r="M5469" t="s">
        <v>14867</v>
      </c>
      <c r="N5469" t="s">
        <v>22</v>
      </c>
      <c r="O5469">
        <v>4.1500000000000004</v>
      </c>
      <c r="P54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0.40000000000000036</v>
      </c>
      <c r="Q5469">
        <f>IF(Tabla1[[#This Row],[SERVICIO]]="COMIDA",3,IF(Tabla1[[#This Row],[SERVICIO]]="CONTROLADO",12,IF(Tabla1[[#This Row],[SERVICIO]]="RÁPIDO",3.75,IF(Tabla1[[#This Row],[SERVICIO]]="NORMAL",2.5,))))</f>
        <v>3.75</v>
      </c>
      <c r="R5469">
        <f>IF(Tabla1[[#This Row],[SERVICIO]]="COMIDA",3.5,IF(Tabla1[[#This Row],[SERVICIO]]="CONTROLADO",8,IF(Tabla1[[#This Row],[SERVICIO]]="RÁPIDO",4.5,IF(Tabla1[[#This Row],[SERVICIO]]="NORMAL",3,))))</f>
        <v>4.5</v>
      </c>
      <c r="S54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69" s="2">
        <f>IF(Tabla1[[#This Row],[KILOMETROS ADICIONALES]]=0,Tabla1[[#This Row],[KILOMETROS]]*Tabla1[[#This Row],[COSTO NORMAL]],Tabla1[[#This Row],[COSTO NORMAL]]*Tabla1[[#This Row],[KILOMETROS HASTA]])</f>
        <v>16.875</v>
      </c>
      <c r="U5469" s="2">
        <f>Tabla1[[#This Row],[KILOMETROS ADICIONALES]]*Tabla1[[#This Row],[COSTO ADICIONAL]]</f>
        <v>0.22000000000000022</v>
      </c>
      <c r="V5469">
        <v>158.49</v>
      </c>
      <c r="W5469" s="2">
        <f>Tabla1[[#This Row],[COSTO NORMAL2]]+Tabla1[[#This Row],[COSTO ADICIONAL2]]</f>
        <v>17.094999999999999</v>
      </c>
    </row>
    <row r="5470" spans="1:23" x14ac:dyDescent="0.25">
      <c r="A5470" t="s">
        <v>2675</v>
      </c>
      <c r="B5470" t="s">
        <v>8663</v>
      </c>
      <c r="C5470" t="s">
        <v>14561</v>
      </c>
      <c r="D5470" t="s">
        <v>13</v>
      </c>
      <c r="E5470" t="s">
        <v>14845</v>
      </c>
      <c r="F5470" t="s">
        <v>295</v>
      </c>
      <c r="G5470" t="s">
        <v>69</v>
      </c>
      <c r="H5470" t="s">
        <v>2675</v>
      </c>
      <c r="I5470" t="s">
        <v>8664</v>
      </c>
      <c r="J5470" t="str">
        <f>MID(Tabla1[[#This Row],[HORA2]],1,2)</f>
        <v>12</v>
      </c>
      <c r="K5470" t="s">
        <v>20</v>
      </c>
      <c r="L5470" t="s">
        <v>125</v>
      </c>
      <c r="M5470" t="s">
        <v>14867</v>
      </c>
      <c r="N5470" t="s">
        <v>22</v>
      </c>
      <c r="O5470">
        <v>17.02</v>
      </c>
      <c r="P54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13.27</v>
      </c>
      <c r="Q5470">
        <f>IF(Tabla1[[#This Row],[SERVICIO]]="COMIDA",3,IF(Tabla1[[#This Row],[SERVICIO]]="CONTROLADO",12,IF(Tabla1[[#This Row],[SERVICIO]]="RÁPIDO",3.75,IF(Tabla1[[#This Row],[SERVICIO]]="NORMAL",2.5,))))</f>
        <v>3.75</v>
      </c>
      <c r="R5470">
        <f>IF(Tabla1[[#This Row],[SERVICIO]]="COMIDA",3.5,IF(Tabla1[[#This Row],[SERVICIO]]="CONTROLADO",8,IF(Tabla1[[#This Row],[SERVICIO]]="RÁPIDO",4.5,IF(Tabla1[[#This Row],[SERVICIO]]="NORMAL",3,))))</f>
        <v>4.5</v>
      </c>
      <c r="S54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0" s="2">
        <f>IF(Tabla1[[#This Row],[KILOMETROS ADICIONALES]]=0,Tabla1[[#This Row],[KILOMETROS]]*Tabla1[[#This Row],[COSTO NORMAL]],Tabla1[[#This Row],[COSTO NORMAL]]*Tabla1[[#This Row],[KILOMETROS HASTA]])</f>
        <v>16.875</v>
      </c>
      <c r="U5470" s="2">
        <f>Tabla1[[#This Row],[KILOMETROS ADICIONALES]]*Tabla1[[#This Row],[COSTO ADICIONAL]]</f>
        <v>7.2985000000000007</v>
      </c>
      <c r="V5470">
        <v>200.39</v>
      </c>
      <c r="W5470" s="2">
        <f>Tabla1[[#This Row],[COSTO NORMAL2]]+Tabla1[[#This Row],[COSTO ADICIONAL2]]</f>
        <v>24.173500000000001</v>
      </c>
    </row>
    <row r="5471" spans="1:23" x14ac:dyDescent="0.25">
      <c r="A5471" t="s">
        <v>2675</v>
      </c>
      <c r="B5471" t="s">
        <v>3308</v>
      </c>
      <c r="C5471" t="s">
        <v>14562</v>
      </c>
      <c r="D5471" t="s">
        <v>13</v>
      </c>
      <c r="E5471" t="s">
        <v>14845</v>
      </c>
      <c r="F5471" t="s">
        <v>14</v>
      </c>
      <c r="G5471" t="s">
        <v>15</v>
      </c>
      <c r="H5471" t="s">
        <v>2675</v>
      </c>
      <c r="I5471" t="s">
        <v>2744</v>
      </c>
      <c r="J5471" t="str">
        <f>MID(Tabla1[[#This Row],[HORA2]],1,2)</f>
        <v>13</v>
      </c>
      <c r="K5471" t="s">
        <v>79</v>
      </c>
      <c r="L5471" t="s">
        <v>115</v>
      </c>
      <c r="M5471" t="s">
        <v>14867</v>
      </c>
      <c r="N5471" t="s">
        <v>22</v>
      </c>
      <c r="O5471">
        <v>19.010000000000002</v>
      </c>
      <c r="P54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15.260000000000002</v>
      </c>
      <c r="Q5471">
        <f>IF(Tabla1[[#This Row],[SERVICIO]]="COMIDA",3,IF(Tabla1[[#This Row],[SERVICIO]]="CONTROLADO",12,IF(Tabla1[[#This Row],[SERVICIO]]="RÁPIDO",3.75,IF(Tabla1[[#This Row],[SERVICIO]]="NORMAL",2.5,))))</f>
        <v>3.75</v>
      </c>
      <c r="R5471">
        <f>IF(Tabla1[[#This Row],[SERVICIO]]="COMIDA",3.5,IF(Tabla1[[#This Row],[SERVICIO]]="CONTROLADO",8,IF(Tabla1[[#This Row],[SERVICIO]]="RÁPIDO",4.5,IF(Tabla1[[#This Row],[SERVICIO]]="NORMAL",3,))))</f>
        <v>4.5</v>
      </c>
      <c r="S54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1" s="2">
        <f>IF(Tabla1[[#This Row],[KILOMETROS ADICIONALES]]=0,Tabla1[[#This Row],[KILOMETROS]]*Tabla1[[#This Row],[COSTO NORMAL]],Tabla1[[#This Row],[COSTO NORMAL]]*Tabla1[[#This Row],[KILOMETROS HASTA]])</f>
        <v>16.875</v>
      </c>
      <c r="U5471" s="2">
        <f>Tabla1[[#This Row],[KILOMETROS ADICIONALES]]*Tabla1[[#This Row],[COSTO ADICIONAL]]</f>
        <v>8.3930000000000007</v>
      </c>
      <c r="V5471">
        <v>133.56</v>
      </c>
      <c r="W5471" s="2">
        <f>Tabla1[[#This Row],[COSTO NORMAL2]]+Tabla1[[#This Row],[COSTO ADICIONAL2]]</f>
        <v>25.268000000000001</v>
      </c>
    </row>
    <row r="5472" spans="1:23" x14ac:dyDescent="0.25">
      <c r="A5472" t="s">
        <v>2675</v>
      </c>
      <c r="B5472" t="s">
        <v>6625</v>
      </c>
      <c r="C5472" t="s">
        <v>14563</v>
      </c>
      <c r="D5472" t="s">
        <v>13</v>
      </c>
      <c r="E5472" t="s">
        <v>14845</v>
      </c>
      <c r="F5472" t="s">
        <v>14</v>
      </c>
      <c r="G5472" t="s">
        <v>15</v>
      </c>
      <c r="H5472" t="s">
        <v>2675</v>
      </c>
      <c r="I5472" t="s">
        <v>5092</v>
      </c>
      <c r="J5472" t="str">
        <f>MID(Tabla1[[#This Row],[HORA2]],1,2)</f>
        <v>14</v>
      </c>
      <c r="K5472" t="s">
        <v>49</v>
      </c>
      <c r="L5472" t="s">
        <v>49</v>
      </c>
      <c r="M5472" t="s">
        <v>14867</v>
      </c>
      <c r="N5472" t="s">
        <v>22</v>
      </c>
      <c r="O5472">
        <v>16.09</v>
      </c>
      <c r="P54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12.34</v>
      </c>
      <c r="Q5472">
        <f>IF(Tabla1[[#This Row],[SERVICIO]]="COMIDA",3,IF(Tabla1[[#This Row],[SERVICIO]]="CONTROLADO",12,IF(Tabla1[[#This Row],[SERVICIO]]="RÁPIDO",3.75,IF(Tabla1[[#This Row],[SERVICIO]]="NORMAL",2.5,))))</f>
        <v>3.75</v>
      </c>
      <c r="R5472">
        <f>IF(Tabla1[[#This Row],[SERVICIO]]="COMIDA",3.5,IF(Tabla1[[#This Row],[SERVICIO]]="CONTROLADO",8,IF(Tabla1[[#This Row],[SERVICIO]]="RÁPIDO",4.5,IF(Tabla1[[#This Row],[SERVICIO]]="NORMAL",3,))))</f>
        <v>4.5</v>
      </c>
      <c r="S54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2" s="2">
        <f>IF(Tabla1[[#This Row],[KILOMETROS ADICIONALES]]=0,Tabla1[[#This Row],[KILOMETROS]]*Tabla1[[#This Row],[COSTO NORMAL]],Tabla1[[#This Row],[COSTO NORMAL]]*Tabla1[[#This Row],[KILOMETROS HASTA]])</f>
        <v>16.875</v>
      </c>
      <c r="U5472" s="2">
        <f>Tabla1[[#This Row],[KILOMETROS ADICIONALES]]*Tabla1[[#This Row],[COSTO ADICIONAL]]</f>
        <v>6.7870000000000008</v>
      </c>
      <c r="V5472">
        <v>19.75</v>
      </c>
      <c r="W5472" s="2">
        <f>Tabla1[[#This Row],[COSTO NORMAL2]]+Tabla1[[#This Row],[COSTO ADICIONAL2]]</f>
        <v>23.661999999999999</v>
      </c>
    </row>
    <row r="5473" spans="1:23" x14ac:dyDescent="0.25">
      <c r="A5473" t="s">
        <v>2675</v>
      </c>
      <c r="B5473" t="s">
        <v>8665</v>
      </c>
      <c r="C5473" t="s">
        <v>14564</v>
      </c>
      <c r="D5473" t="s">
        <v>13</v>
      </c>
      <c r="E5473" t="s">
        <v>14845</v>
      </c>
      <c r="F5473" t="s">
        <v>14</v>
      </c>
      <c r="G5473" t="s">
        <v>15</v>
      </c>
      <c r="H5473" t="s">
        <v>2675</v>
      </c>
      <c r="I5473" t="s">
        <v>8666</v>
      </c>
      <c r="J5473" t="str">
        <f>MID(Tabla1[[#This Row],[HORA2]],1,2)</f>
        <v>11</v>
      </c>
      <c r="K5473" t="s">
        <v>19</v>
      </c>
      <c r="L5473" t="s">
        <v>19</v>
      </c>
      <c r="M5473" t="s">
        <v>14867</v>
      </c>
      <c r="N5473" t="s">
        <v>22</v>
      </c>
      <c r="O5473">
        <v>18.079999999999998</v>
      </c>
      <c r="P54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14.329999999999998</v>
      </c>
      <c r="Q5473">
        <f>IF(Tabla1[[#This Row],[SERVICIO]]="COMIDA",3,IF(Tabla1[[#This Row],[SERVICIO]]="CONTROLADO",12,IF(Tabla1[[#This Row],[SERVICIO]]="RÁPIDO",3.75,IF(Tabla1[[#This Row],[SERVICIO]]="NORMAL",2.5,))))</f>
        <v>3.75</v>
      </c>
      <c r="R5473">
        <f>IF(Tabla1[[#This Row],[SERVICIO]]="COMIDA",3.5,IF(Tabla1[[#This Row],[SERVICIO]]="CONTROLADO",8,IF(Tabla1[[#This Row],[SERVICIO]]="RÁPIDO",4.5,IF(Tabla1[[#This Row],[SERVICIO]]="NORMAL",3,))))</f>
        <v>4.5</v>
      </c>
      <c r="S54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3" s="2">
        <f>IF(Tabla1[[#This Row],[KILOMETROS ADICIONALES]]=0,Tabla1[[#This Row],[KILOMETROS]]*Tabla1[[#This Row],[COSTO NORMAL]],Tabla1[[#This Row],[COSTO NORMAL]]*Tabla1[[#This Row],[KILOMETROS HASTA]])</f>
        <v>16.875</v>
      </c>
      <c r="U5473" s="2">
        <f>Tabla1[[#This Row],[KILOMETROS ADICIONALES]]*Tabla1[[#This Row],[COSTO ADICIONAL]]</f>
        <v>7.8815</v>
      </c>
      <c r="V5473">
        <v>143.91</v>
      </c>
      <c r="W5473" s="2">
        <f>Tabla1[[#This Row],[COSTO NORMAL2]]+Tabla1[[#This Row],[COSTO ADICIONAL2]]</f>
        <v>24.756499999999999</v>
      </c>
    </row>
    <row r="5474" spans="1:23" x14ac:dyDescent="0.25">
      <c r="A5474" t="s">
        <v>2675</v>
      </c>
      <c r="B5474" t="s">
        <v>8667</v>
      </c>
      <c r="C5474" t="s">
        <v>14565</v>
      </c>
      <c r="D5474" t="s">
        <v>13</v>
      </c>
      <c r="E5474" t="s">
        <v>14847</v>
      </c>
      <c r="F5474" t="s">
        <v>14</v>
      </c>
      <c r="G5474" t="s">
        <v>15</v>
      </c>
      <c r="H5474" t="s">
        <v>2675</v>
      </c>
      <c r="I5474" t="s">
        <v>1292</v>
      </c>
      <c r="J5474" t="str">
        <f>MID(Tabla1[[#This Row],[HORA2]],1,2)</f>
        <v>11</v>
      </c>
      <c r="K5474" t="s">
        <v>19</v>
      </c>
      <c r="L5474" t="s">
        <v>35</v>
      </c>
      <c r="M5474" t="s">
        <v>14867</v>
      </c>
      <c r="N5474" t="s">
        <v>22</v>
      </c>
      <c r="O5474">
        <v>11.7</v>
      </c>
      <c r="P54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8.6999999999999993</v>
      </c>
      <c r="Q5474">
        <f>IF(Tabla1[[#This Row],[SERVICIO]]="COMIDA",3,IF(Tabla1[[#This Row],[SERVICIO]]="CONTROLADO",12,IF(Tabla1[[#This Row],[SERVICIO]]="RÁPIDO",3.75,IF(Tabla1[[#This Row],[SERVICIO]]="NORMAL",2.5,))))</f>
        <v>3</v>
      </c>
      <c r="R5474">
        <f>IF(Tabla1[[#This Row],[SERVICIO]]="COMIDA",3.5,IF(Tabla1[[#This Row],[SERVICIO]]="CONTROLADO",8,IF(Tabla1[[#This Row],[SERVICIO]]="RÁPIDO",4.5,IF(Tabla1[[#This Row],[SERVICIO]]="NORMAL",3,))))</f>
        <v>3.5</v>
      </c>
      <c r="S5474">
        <f>IF(Tabla1[[#This Row],[SERVICIO]]="COMIDA",0.75,IF(Tabla1[[#This Row],[SERVICIO]]="CONTROLADO",2.65,IF(Tabla1[[#This Row],[SERVICIO]]="RÁPIDO",0.55,IF(Tabla1[[#This Row],[SERVICIO]]="NORMAL",1.2,))))</f>
        <v>0.75</v>
      </c>
      <c r="T5474" s="2">
        <f>IF(Tabla1[[#This Row],[KILOMETROS ADICIONALES]]=0,Tabla1[[#This Row],[KILOMETROS]]*Tabla1[[#This Row],[COSTO NORMAL]],Tabla1[[#This Row],[COSTO NORMAL]]*Tabla1[[#This Row],[KILOMETROS HASTA]])</f>
        <v>10.5</v>
      </c>
      <c r="U5474" s="2">
        <f>Tabla1[[#This Row],[KILOMETROS ADICIONALES]]*Tabla1[[#This Row],[COSTO ADICIONAL]]</f>
        <v>6.5249999999999995</v>
      </c>
      <c r="V5474">
        <v>243.26</v>
      </c>
      <c r="W5474" s="2">
        <f>Tabla1[[#This Row],[COSTO NORMAL2]]+Tabla1[[#This Row],[COSTO ADICIONAL2]]</f>
        <v>17.024999999999999</v>
      </c>
    </row>
    <row r="5475" spans="1:23" x14ac:dyDescent="0.25">
      <c r="A5475" t="s">
        <v>2675</v>
      </c>
      <c r="B5475" t="s">
        <v>8668</v>
      </c>
      <c r="C5475" t="s">
        <v>14566</v>
      </c>
      <c r="D5475" t="s">
        <v>13</v>
      </c>
      <c r="E5475" t="s">
        <v>14845</v>
      </c>
      <c r="F5475" t="s">
        <v>14</v>
      </c>
      <c r="G5475" t="s">
        <v>24</v>
      </c>
      <c r="H5475" t="s">
        <v>2675</v>
      </c>
      <c r="I5475" t="s">
        <v>2289</v>
      </c>
      <c r="J5475" t="str">
        <f>MID(Tabla1[[#This Row],[HORA2]],1,2)</f>
        <v>15</v>
      </c>
      <c r="K5475" t="s">
        <v>65</v>
      </c>
      <c r="L5475" t="s">
        <v>27</v>
      </c>
      <c r="M5475" t="s">
        <v>14867</v>
      </c>
      <c r="N5475" t="s">
        <v>22</v>
      </c>
      <c r="O5475">
        <v>19.63</v>
      </c>
      <c r="P54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15.879999999999999</v>
      </c>
      <c r="Q5475">
        <f>IF(Tabla1[[#This Row],[SERVICIO]]="COMIDA",3,IF(Tabla1[[#This Row],[SERVICIO]]="CONTROLADO",12,IF(Tabla1[[#This Row],[SERVICIO]]="RÁPIDO",3.75,IF(Tabla1[[#This Row],[SERVICIO]]="NORMAL",2.5,))))</f>
        <v>3.75</v>
      </c>
      <c r="R5475">
        <f>IF(Tabla1[[#This Row],[SERVICIO]]="COMIDA",3.5,IF(Tabla1[[#This Row],[SERVICIO]]="CONTROLADO",8,IF(Tabla1[[#This Row],[SERVICIO]]="RÁPIDO",4.5,IF(Tabla1[[#This Row],[SERVICIO]]="NORMAL",3,))))</f>
        <v>4.5</v>
      </c>
      <c r="S54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5" s="2">
        <f>IF(Tabla1[[#This Row],[KILOMETROS ADICIONALES]]=0,Tabla1[[#This Row],[KILOMETROS]]*Tabla1[[#This Row],[COSTO NORMAL]],Tabla1[[#This Row],[COSTO NORMAL]]*Tabla1[[#This Row],[KILOMETROS HASTA]])</f>
        <v>16.875</v>
      </c>
      <c r="U5475" s="2">
        <f>Tabla1[[#This Row],[KILOMETROS ADICIONALES]]*Tabla1[[#This Row],[COSTO ADICIONAL]]</f>
        <v>8.734</v>
      </c>
      <c r="V5475">
        <v>7.85</v>
      </c>
      <c r="W5475" s="2">
        <f>Tabla1[[#This Row],[COSTO NORMAL2]]+Tabla1[[#This Row],[COSTO ADICIONAL2]]</f>
        <v>25.609000000000002</v>
      </c>
    </row>
    <row r="5476" spans="1:23" x14ac:dyDescent="0.25">
      <c r="A5476" t="s">
        <v>2675</v>
      </c>
      <c r="B5476" t="s">
        <v>8669</v>
      </c>
      <c r="C5476" t="s">
        <v>14567</v>
      </c>
      <c r="D5476" t="s">
        <v>13</v>
      </c>
      <c r="E5476" t="s">
        <v>14845</v>
      </c>
      <c r="F5476" t="s">
        <v>14</v>
      </c>
      <c r="G5476" t="s">
        <v>15</v>
      </c>
      <c r="H5476" t="s">
        <v>2675</v>
      </c>
      <c r="I5476" t="s">
        <v>8670</v>
      </c>
      <c r="J5476" t="str">
        <f>MID(Tabla1[[#This Row],[HORA2]],1,2)</f>
        <v>13</v>
      </c>
      <c r="K5476" t="s">
        <v>19</v>
      </c>
      <c r="L5476" t="s">
        <v>19</v>
      </c>
      <c r="M5476" t="s">
        <v>14867</v>
      </c>
      <c r="N5476" t="s">
        <v>22</v>
      </c>
      <c r="O5476">
        <v>4.97</v>
      </c>
      <c r="P54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1.2199999999999998</v>
      </c>
      <c r="Q5476">
        <f>IF(Tabla1[[#This Row],[SERVICIO]]="COMIDA",3,IF(Tabla1[[#This Row],[SERVICIO]]="CONTROLADO",12,IF(Tabla1[[#This Row],[SERVICIO]]="RÁPIDO",3.75,IF(Tabla1[[#This Row],[SERVICIO]]="NORMAL",2.5,))))</f>
        <v>3.75</v>
      </c>
      <c r="R5476">
        <f>IF(Tabla1[[#This Row],[SERVICIO]]="COMIDA",3.5,IF(Tabla1[[#This Row],[SERVICIO]]="CONTROLADO",8,IF(Tabla1[[#This Row],[SERVICIO]]="RÁPIDO",4.5,IF(Tabla1[[#This Row],[SERVICIO]]="NORMAL",3,))))</f>
        <v>4.5</v>
      </c>
      <c r="S54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6" s="2">
        <f>IF(Tabla1[[#This Row],[KILOMETROS ADICIONALES]]=0,Tabla1[[#This Row],[KILOMETROS]]*Tabla1[[#This Row],[COSTO NORMAL]],Tabla1[[#This Row],[COSTO NORMAL]]*Tabla1[[#This Row],[KILOMETROS HASTA]])</f>
        <v>16.875</v>
      </c>
      <c r="U5476" s="2">
        <f>Tabla1[[#This Row],[KILOMETROS ADICIONALES]]*Tabla1[[#This Row],[COSTO ADICIONAL]]</f>
        <v>0.67099999999999993</v>
      </c>
      <c r="V5476">
        <v>239.58</v>
      </c>
      <c r="W5476" s="2">
        <f>Tabla1[[#This Row],[COSTO NORMAL2]]+Tabla1[[#This Row],[COSTO ADICIONAL2]]</f>
        <v>17.545999999999999</v>
      </c>
    </row>
    <row r="5477" spans="1:23" x14ac:dyDescent="0.25">
      <c r="A5477" t="s">
        <v>2675</v>
      </c>
      <c r="B5477" t="s">
        <v>8671</v>
      </c>
      <c r="C5477" t="s">
        <v>14568</v>
      </c>
      <c r="D5477" t="s">
        <v>13</v>
      </c>
      <c r="E5477" t="s">
        <v>14845</v>
      </c>
      <c r="F5477" t="s">
        <v>76</v>
      </c>
      <c r="G5477" t="s">
        <v>69</v>
      </c>
      <c r="H5477" t="s">
        <v>2675</v>
      </c>
      <c r="I5477" t="s">
        <v>8672</v>
      </c>
      <c r="J5477" t="str">
        <f>MID(Tabla1[[#This Row],[HORA2]],1,2)</f>
        <v>13</v>
      </c>
      <c r="K5477" t="s">
        <v>78</v>
      </c>
      <c r="L5477" t="s">
        <v>44</v>
      </c>
      <c r="M5477" t="s">
        <v>14867</v>
      </c>
      <c r="N5477" t="s">
        <v>22</v>
      </c>
      <c r="O5477">
        <v>10.57</v>
      </c>
      <c r="P54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6.82</v>
      </c>
      <c r="Q5477">
        <f>IF(Tabla1[[#This Row],[SERVICIO]]="COMIDA",3,IF(Tabla1[[#This Row],[SERVICIO]]="CONTROLADO",12,IF(Tabla1[[#This Row],[SERVICIO]]="RÁPIDO",3.75,IF(Tabla1[[#This Row],[SERVICIO]]="NORMAL",2.5,))))</f>
        <v>3.75</v>
      </c>
      <c r="R5477">
        <f>IF(Tabla1[[#This Row],[SERVICIO]]="COMIDA",3.5,IF(Tabla1[[#This Row],[SERVICIO]]="CONTROLADO",8,IF(Tabla1[[#This Row],[SERVICIO]]="RÁPIDO",4.5,IF(Tabla1[[#This Row],[SERVICIO]]="NORMAL",3,))))</f>
        <v>4.5</v>
      </c>
      <c r="S54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7" s="2">
        <f>IF(Tabla1[[#This Row],[KILOMETROS ADICIONALES]]=0,Tabla1[[#This Row],[KILOMETROS]]*Tabla1[[#This Row],[COSTO NORMAL]],Tabla1[[#This Row],[COSTO NORMAL]]*Tabla1[[#This Row],[KILOMETROS HASTA]])</f>
        <v>16.875</v>
      </c>
      <c r="U5477" s="2">
        <f>Tabla1[[#This Row],[KILOMETROS ADICIONALES]]*Tabla1[[#This Row],[COSTO ADICIONAL]]</f>
        <v>3.7510000000000003</v>
      </c>
      <c r="V5477">
        <v>161.43</v>
      </c>
      <c r="W5477" s="2">
        <f>Tabla1[[#This Row],[COSTO NORMAL2]]+Tabla1[[#This Row],[COSTO ADICIONAL2]]</f>
        <v>20.626000000000001</v>
      </c>
    </row>
    <row r="5478" spans="1:23" x14ac:dyDescent="0.25">
      <c r="A5478" t="s">
        <v>2675</v>
      </c>
      <c r="B5478" t="s">
        <v>8673</v>
      </c>
      <c r="C5478" t="s">
        <v>14569</v>
      </c>
      <c r="D5478" t="s">
        <v>13</v>
      </c>
      <c r="E5478" t="s">
        <v>14845</v>
      </c>
      <c r="F5478" t="s">
        <v>14</v>
      </c>
      <c r="G5478" t="s">
        <v>24</v>
      </c>
      <c r="H5478" t="s">
        <v>2675</v>
      </c>
      <c r="I5478" t="s">
        <v>8674</v>
      </c>
      <c r="J5478" t="str">
        <f>MID(Tabla1[[#This Row],[HORA2]],1,2)</f>
        <v>15</v>
      </c>
      <c r="K5478" t="s">
        <v>78</v>
      </c>
      <c r="L5478" t="s">
        <v>1604</v>
      </c>
      <c r="M5478" t="s">
        <v>14867</v>
      </c>
      <c r="N5478" t="s">
        <v>22</v>
      </c>
      <c r="O5478">
        <v>11.11</v>
      </c>
      <c r="P54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7.3599999999999994</v>
      </c>
      <c r="Q5478">
        <f>IF(Tabla1[[#This Row],[SERVICIO]]="COMIDA",3,IF(Tabla1[[#This Row],[SERVICIO]]="CONTROLADO",12,IF(Tabla1[[#This Row],[SERVICIO]]="RÁPIDO",3.75,IF(Tabla1[[#This Row],[SERVICIO]]="NORMAL",2.5,))))</f>
        <v>3.75</v>
      </c>
      <c r="R5478">
        <f>IF(Tabla1[[#This Row],[SERVICIO]]="COMIDA",3.5,IF(Tabla1[[#This Row],[SERVICIO]]="CONTROLADO",8,IF(Tabla1[[#This Row],[SERVICIO]]="RÁPIDO",4.5,IF(Tabla1[[#This Row],[SERVICIO]]="NORMAL",3,))))</f>
        <v>4.5</v>
      </c>
      <c r="S54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8" s="2">
        <f>IF(Tabla1[[#This Row],[KILOMETROS ADICIONALES]]=0,Tabla1[[#This Row],[KILOMETROS]]*Tabla1[[#This Row],[COSTO NORMAL]],Tabla1[[#This Row],[COSTO NORMAL]]*Tabla1[[#This Row],[KILOMETROS HASTA]])</f>
        <v>16.875</v>
      </c>
      <c r="U5478" s="2">
        <f>Tabla1[[#This Row],[KILOMETROS ADICIONALES]]*Tabla1[[#This Row],[COSTO ADICIONAL]]</f>
        <v>4.048</v>
      </c>
      <c r="V5478">
        <v>222.45</v>
      </c>
      <c r="W5478" s="2">
        <f>Tabla1[[#This Row],[COSTO NORMAL2]]+Tabla1[[#This Row],[COSTO ADICIONAL2]]</f>
        <v>20.923000000000002</v>
      </c>
    </row>
    <row r="5479" spans="1:23" x14ac:dyDescent="0.25">
      <c r="A5479" t="s">
        <v>2675</v>
      </c>
      <c r="B5479" t="s">
        <v>8675</v>
      </c>
      <c r="C5479" t="s">
        <v>14570</v>
      </c>
      <c r="D5479" t="s">
        <v>13</v>
      </c>
      <c r="E5479" t="s">
        <v>14845</v>
      </c>
      <c r="F5479" t="s">
        <v>14</v>
      </c>
      <c r="G5479" t="s">
        <v>15</v>
      </c>
      <c r="H5479" t="s">
        <v>2675</v>
      </c>
      <c r="I5479" t="s">
        <v>8676</v>
      </c>
      <c r="J5479" t="str">
        <f>MID(Tabla1[[#This Row],[HORA2]],1,2)</f>
        <v>12</v>
      </c>
      <c r="K5479" t="s">
        <v>49</v>
      </c>
      <c r="L5479" t="s">
        <v>65</v>
      </c>
      <c r="M5479" t="s">
        <v>14867</v>
      </c>
      <c r="N5479" t="s">
        <v>22</v>
      </c>
      <c r="O5479">
        <v>13.61</v>
      </c>
      <c r="P54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5479">
        <f>IF(Tabla1[[#This Row],[SERVICIO]]="COMIDA",3,IF(Tabla1[[#This Row],[SERVICIO]]="CONTROLADO",12,IF(Tabla1[[#This Row],[SERVICIO]]="RÁPIDO",3.75,IF(Tabla1[[#This Row],[SERVICIO]]="NORMAL",2.5,))))</f>
        <v>3.75</v>
      </c>
      <c r="R5479">
        <f>IF(Tabla1[[#This Row],[SERVICIO]]="COMIDA",3.5,IF(Tabla1[[#This Row],[SERVICIO]]="CONTROLADO",8,IF(Tabla1[[#This Row],[SERVICIO]]="RÁPIDO",4.5,IF(Tabla1[[#This Row],[SERVICIO]]="NORMAL",3,))))</f>
        <v>4.5</v>
      </c>
      <c r="S54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79" s="2">
        <f>IF(Tabla1[[#This Row],[KILOMETROS ADICIONALES]]=0,Tabla1[[#This Row],[KILOMETROS]]*Tabla1[[#This Row],[COSTO NORMAL]],Tabla1[[#This Row],[COSTO NORMAL]]*Tabla1[[#This Row],[KILOMETROS HASTA]])</f>
        <v>16.875</v>
      </c>
      <c r="U5479" s="2">
        <f>Tabla1[[#This Row],[KILOMETROS ADICIONALES]]*Tabla1[[#This Row],[COSTO ADICIONAL]]</f>
        <v>5.423</v>
      </c>
      <c r="V5479">
        <v>63.07</v>
      </c>
      <c r="W5479" s="2">
        <f>Tabla1[[#This Row],[COSTO NORMAL2]]+Tabla1[[#This Row],[COSTO ADICIONAL2]]</f>
        <v>22.298000000000002</v>
      </c>
    </row>
    <row r="5480" spans="1:23" x14ac:dyDescent="0.25">
      <c r="A5480" t="s">
        <v>2675</v>
      </c>
      <c r="B5480" t="s">
        <v>5401</v>
      </c>
      <c r="C5480" t="s">
        <v>14571</v>
      </c>
      <c r="D5480" t="s">
        <v>13</v>
      </c>
      <c r="E5480" t="s">
        <v>14845</v>
      </c>
      <c r="F5480" t="s">
        <v>76</v>
      </c>
      <c r="G5480" t="s">
        <v>15</v>
      </c>
      <c r="H5480" t="s">
        <v>2675</v>
      </c>
      <c r="I5480" t="s">
        <v>8677</v>
      </c>
      <c r="J5480" t="str">
        <f>MID(Tabla1[[#This Row],[HORA2]],1,2)</f>
        <v>12</v>
      </c>
      <c r="K5480" t="s">
        <v>78</v>
      </c>
      <c r="L5480" t="s">
        <v>44</v>
      </c>
      <c r="M5480" t="s">
        <v>14867</v>
      </c>
      <c r="N5480" t="s">
        <v>22</v>
      </c>
      <c r="O5480">
        <v>18.239999999999998</v>
      </c>
      <c r="P54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14.489999999999998</v>
      </c>
      <c r="Q5480">
        <f>IF(Tabla1[[#This Row],[SERVICIO]]="COMIDA",3,IF(Tabla1[[#This Row],[SERVICIO]]="CONTROLADO",12,IF(Tabla1[[#This Row],[SERVICIO]]="RÁPIDO",3.75,IF(Tabla1[[#This Row],[SERVICIO]]="NORMAL",2.5,))))</f>
        <v>3.75</v>
      </c>
      <c r="R5480">
        <f>IF(Tabla1[[#This Row],[SERVICIO]]="COMIDA",3.5,IF(Tabla1[[#This Row],[SERVICIO]]="CONTROLADO",8,IF(Tabla1[[#This Row],[SERVICIO]]="RÁPIDO",4.5,IF(Tabla1[[#This Row],[SERVICIO]]="NORMAL",3,))))</f>
        <v>4.5</v>
      </c>
      <c r="S54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0" s="2">
        <f>IF(Tabla1[[#This Row],[KILOMETROS ADICIONALES]]=0,Tabla1[[#This Row],[KILOMETROS]]*Tabla1[[#This Row],[COSTO NORMAL]],Tabla1[[#This Row],[COSTO NORMAL]]*Tabla1[[#This Row],[KILOMETROS HASTA]])</f>
        <v>16.875</v>
      </c>
      <c r="U5480" s="2">
        <f>Tabla1[[#This Row],[KILOMETROS ADICIONALES]]*Tabla1[[#This Row],[COSTO ADICIONAL]]</f>
        <v>7.9695</v>
      </c>
      <c r="V5480">
        <v>192.27</v>
      </c>
      <c r="W5480" s="2">
        <f>Tabla1[[#This Row],[COSTO NORMAL2]]+Tabla1[[#This Row],[COSTO ADICIONAL2]]</f>
        <v>24.8445</v>
      </c>
    </row>
    <row r="5481" spans="1:23" x14ac:dyDescent="0.25">
      <c r="A5481" t="s">
        <v>2675</v>
      </c>
      <c r="B5481" t="s">
        <v>8678</v>
      </c>
      <c r="C5481" t="s">
        <v>14572</v>
      </c>
      <c r="D5481" t="s">
        <v>13</v>
      </c>
      <c r="E5481" t="s">
        <v>14847</v>
      </c>
      <c r="F5481" t="s">
        <v>14</v>
      </c>
      <c r="G5481" t="s">
        <v>15</v>
      </c>
      <c r="H5481" t="s">
        <v>2675</v>
      </c>
      <c r="I5481" t="s">
        <v>2001</v>
      </c>
      <c r="J5481" t="str">
        <f>MID(Tabla1[[#This Row],[HORA2]],1,2)</f>
        <v>11</v>
      </c>
      <c r="K5481" t="s">
        <v>19</v>
      </c>
      <c r="L5481" t="s">
        <v>65</v>
      </c>
      <c r="M5481" t="s">
        <v>14867</v>
      </c>
      <c r="N5481" t="s">
        <v>22</v>
      </c>
      <c r="O5481">
        <v>5.6899999999999995</v>
      </c>
      <c r="P54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2.6899999999999995</v>
      </c>
      <c r="Q5481">
        <f>IF(Tabla1[[#This Row],[SERVICIO]]="COMIDA",3,IF(Tabla1[[#This Row],[SERVICIO]]="CONTROLADO",12,IF(Tabla1[[#This Row],[SERVICIO]]="RÁPIDO",3.75,IF(Tabla1[[#This Row],[SERVICIO]]="NORMAL",2.5,))))</f>
        <v>3</v>
      </c>
      <c r="R5481">
        <f>IF(Tabla1[[#This Row],[SERVICIO]]="COMIDA",3.5,IF(Tabla1[[#This Row],[SERVICIO]]="CONTROLADO",8,IF(Tabla1[[#This Row],[SERVICIO]]="RÁPIDO",4.5,IF(Tabla1[[#This Row],[SERVICIO]]="NORMAL",3,))))</f>
        <v>3.5</v>
      </c>
      <c r="S5481">
        <f>IF(Tabla1[[#This Row],[SERVICIO]]="COMIDA",0.75,IF(Tabla1[[#This Row],[SERVICIO]]="CONTROLADO",2.65,IF(Tabla1[[#This Row],[SERVICIO]]="RÁPIDO",0.55,IF(Tabla1[[#This Row],[SERVICIO]]="NORMAL",1.2,))))</f>
        <v>0.75</v>
      </c>
      <c r="T5481" s="2">
        <f>IF(Tabla1[[#This Row],[KILOMETROS ADICIONALES]]=0,Tabla1[[#This Row],[KILOMETROS]]*Tabla1[[#This Row],[COSTO NORMAL]],Tabla1[[#This Row],[COSTO NORMAL]]*Tabla1[[#This Row],[KILOMETROS HASTA]])</f>
        <v>10.5</v>
      </c>
      <c r="U5481" s="2">
        <f>Tabla1[[#This Row],[KILOMETROS ADICIONALES]]*Tabla1[[#This Row],[COSTO ADICIONAL]]</f>
        <v>2.0174999999999996</v>
      </c>
      <c r="V5481">
        <v>149.41999999999999</v>
      </c>
      <c r="W5481" s="2">
        <f>Tabla1[[#This Row],[COSTO NORMAL2]]+Tabla1[[#This Row],[COSTO ADICIONAL2]]</f>
        <v>12.5175</v>
      </c>
    </row>
    <row r="5482" spans="1:23" x14ac:dyDescent="0.25">
      <c r="A5482" t="s">
        <v>2675</v>
      </c>
      <c r="B5482" t="s">
        <v>8679</v>
      </c>
      <c r="C5482" t="s">
        <v>14573</v>
      </c>
      <c r="D5482" t="s">
        <v>13</v>
      </c>
      <c r="E5482" t="s">
        <v>14845</v>
      </c>
      <c r="F5482" t="s">
        <v>14</v>
      </c>
      <c r="G5482" t="s">
        <v>15</v>
      </c>
      <c r="H5482" t="s">
        <v>2675</v>
      </c>
      <c r="I5482" t="s">
        <v>8680</v>
      </c>
      <c r="J5482" t="str">
        <f>MID(Tabla1[[#This Row],[HORA2]],1,2)</f>
        <v>14</v>
      </c>
      <c r="K5482" t="s">
        <v>271</v>
      </c>
      <c r="L5482" t="s">
        <v>271</v>
      </c>
      <c r="M5482" t="s">
        <v>14867</v>
      </c>
      <c r="N5482" t="s">
        <v>22</v>
      </c>
      <c r="O5482">
        <v>12.27</v>
      </c>
      <c r="P54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8.52</v>
      </c>
      <c r="Q5482">
        <f>IF(Tabla1[[#This Row],[SERVICIO]]="COMIDA",3,IF(Tabla1[[#This Row],[SERVICIO]]="CONTROLADO",12,IF(Tabla1[[#This Row],[SERVICIO]]="RÁPIDO",3.75,IF(Tabla1[[#This Row],[SERVICIO]]="NORMAL",2.5,))))</f>
        <v>3.75</v>
      </c>
      <c r="R5482">
        <f>IF(Tabla1[[#This Row],[SERVICIO]]="COMIDA",3.5,IF(Tabla1[[#This Row],[SERVICIO]]="CONTROLADO",8,IF(Tabla1[[#This Row],[SERVICIO]]="RÁPIDO",4.5,IF(Tabla1[[#This Row],[SERVICIO]]="NORMAL",3,))))</f>
        <v>4.5</v>
      </c>
      <c r="S54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2" s="2">
        <f>IF(Tabla1[[#This Row],[KILOMETROS ADICIONALES]]=0,Tabla1[[#This Row],[KILOMETROS]]*Tabla1[[#This Row],[COSTO NORMAL]],Tabla1[[#This Row],[COSTO NORMAL]]*Tabla1[[#This Row],[KILOMETROS HASTA]])</f>
        <v>16.875</v>
      </c>
      <c r="U5482" s="2">
        <f>Tabla1[[#This Row],[KILOMETROS ADICIONALES]]*Tabla1[[#This Row],[COSTO ADICIONAL]]</f>
        <v>4.6859999999999999</v>
      </c>
      <c r="V5482">
        <v>76.849999999999994</v>
      </c>
      <c r="W5482" s="2">
        <f>Tabla1[[#This Row],[COSTO NORMAL2]]+Tabla1[[#This Row],[COSTO ADICIONAL2]]</f>
        <v>21.561</v>
      </c>
    </row>
    <row r="5483" spans="1:23" x14ac:dyDescent="0.25">
      <c r="A5483" t="s">
        <v>2675</v>
      </c>
      <c r="B5483" t="s">
        <v>8681</v>
      </c>
      <c r="C5483" t="s">
        <v>14574</v>
      </c>
      <c r="D5483" t="s">
        <v>13</v>
      </c>
      <c r="E5483" t="s">
        <v>14845</v>
      </c>
      <c r="F5483" t="s">
        <v>76</v>
      </c>
      <c r="G5483" t="s">
        <v>15</v>
      </c>
      <c r="H5483" t="s">
        <v>2675</v>
      </c>
      <c r="I5483" t="s">
        <v>8682</v>
      </c>
      <c r="J5483" t="str">
        <f>MID(Tabla1[[#This Row],[HORA2]],1,2)</f>
        <v>15</v>
      </c>
      <c r="K5483" t="s">
        <v>20</v>
      </c>
      <c r="L5483" t="s">
        <v>57</v>
      </c>
      <c r="M5483" t="s">
        <v>14867</v>
      </c>
      <c r="N5483" t="s">
        <v>22</v>
      </c>
      <c r="O5483">
        <v>16.62</v>
      </c>
      <c r="P54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12.870000000000001</v>
      </c>
      <c r="Q5483">
        <f>IF(Tabla1[[#This Row],[SERVICIO]]="COMIDA",3,IF(Tabla1[[#This Row],[SERVICIO]]="CONTROLADO",12,IF(Tabla1[[#This Row],[SERVICIO]]="RÁPIDO",3.75,IF(Tabla1[[#This Row],[SERVICIO]]="NORMAL",2.5,))))</f>
        <v>3.75</v>
      </c>
      <c r="R5483">
        <f>IF(Tabla1[[#This Row],[SERVICIO]]="COMIDA",3.5,IF(Tabla1[[#This Row],[SERVICIO]]="CONTROLADO",8,IF(Tabla1[[#This Row],[SERVICIO]]="RÁPIDO",4.5,IF(Tabla1[[#This Row],[SERVICIO]]="NORMAL",3,))))</f>
        <v>4.5</v>
      </c>
      <c r="S54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3" s="2">
        <f>IF(Tabla1[[#This Row],[KILOMETROS ADICIONALES]]=0,Tabla1[[#This Row],[KILOMETROS]]*Tabla1[[#This Row],[COSTO NORMAL]],Tabla1[[#This Row],[COSTO NORMAL]]*Tabla1[[#This Row],[KILOMETROS HASTA]])</f>
        <v>16.875</v>
      </c>
      <c r="U5483" s="2">
        <f>Tabla1[[#This Row],[KILOMETROS ADICIONALES]]*Tabla1[[#This Row],[COSTO ADICIONAL]]</f>
        <v>7.0785000000000009</v>
      </c>
      <c r="V5483">
        <v>167.28</v>
      </c>
      <c r="W5483" s="2">
        <f>Tabla1[[#This Row],[COSTO NORMAL2]]+Tabla1[[#This Row],[COSTO ADICIONAL2]]</f>
        <v>23.953500000000002</v>
      </c>
    </row>
    <row r="5484" spans="1:23" x14ac:dyDescent="0.25">
      <c r="A5484" t="s">
        <v>2675</v>
      </c>
      <c r="B5484" t="s">
        <v>8683</v>
      </c>
      <c r="C5484" t="s">
        <v>14575</v>
      </c>
      <c r="D5484" t="s">
        <v>13</v>
      </c>
      <c r="E5484" t="s">
        <v>14845</v>
      </c>
      <c r="F5484" t="s">
        <v>295</v>
      </c>
      <c r="G5484" t="s">
        <v>69</v>
      </c>
      <c r="H5484" t="s">
        <v>2675</v>
      </c>
      <c r="I5484" t="s">
        <v>8684</v>
      </c>
      <c r="J5484" t="str">
        <f>MID(Tabla1[[#This Row],[HORA2]],1,2)</f>
        <v>12</v>
      </c>
      <c r="K5484" t="s">
        <v>79</v>
      </c>
      <c r="L5484" t="s">
        <v>79</v>
      </c>
      <c r="M5484" t="s">
        <v>14867</v>
      </c>
      <c r="N5484" t="s">
        <v>22</v>
      </c>
      <c r="O5484">
        <v>1.06</v>
      </c>
      <c r="P54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84">
        <f>IF(Tabla1[[#This Row],[SERVICIO]]="COMIDA",3,IF(Tabla1[[#This Row],[SERVICIO]]="CONTROLADO",12,IF(Tabla1[[#This Row],[SERVICIO]]="RÁPIDO",3.75,IF(Tabla1[[#This Row],[SERVICIO]]="NORMAL",2.5,))))</f>
        <v>3.75</v>
      </c>
      <c r="R5484">
        <f>IF(Tabla1[[#This Row],[SERVICIO]]="COMIDA",3.5,IF(Tabla1[[#This Row],[SERVICIO]]="CONTROLADO",8,IF(Tabla1[[#This Row],[SERVICIO]]="RÁPIDO",4.5,IF(Tabla1[[#This Row],[SERVICIO]]="NORMAL",3,))))</f>
        <v>4.5</v>
      </c>
      <c r="S54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4" s="2">
        <f>IF(Tabla1[[#This Row],[KILOMETROS ADICIONALES]]=0,Tabla1[[#This Row],[KILOMETROS]]*Tabla1[[#This Row],[COSTO NORMAL]],Tabla1[[#This Row],[COSTO NORMAL]]*Tabla1[[#This Row],[KILOMETROS HASTA]])</f>
        <v>4.7700000000000005</v>
      </c>
      <c r="U5484" s="2">
        <f>Tabla1[[#This Row],[KILOMETROS ADICIONALES]]*Tabla1[[#This Row],[COSTO ADICIONAL]]</f>
        <v>0</v>
      </c>
      <c r="V5484">
        <v>57.82</v>
      </c>
      <c r="W5484" s="2">
        <f>Tabla1[[#This Row],[COSTO NORMAL2]]+Tabla1[[#This Row],[COSTO ADICIONAL2]]</f>
        <v>4.7700000000000005</v>
      </c>
    </row>
    <row r="5485" spans="1:23" x14ac:dyDescent="0.25">
      <c r="A5485" t="s">
        <v>2675</v>
      </c>
      <c r="B5485" t="s">
        <v>2013</v>
      </c>
      <c r="C5485" t="s">
        <v>14576</v>
      </c>
      <c r="D5485" t="s">
        <v>13</v>
      </c>
      <c r="E5485" t="s">
        <v>14845</v>
      </c>
      <c r="F5485" t="s">
        <v>295</v>
      </c>
      <c r="G5485" t="s">
        <v>24</v>
      </c>
      <c r="H5485" t="s">
        <v>2675</v>
      </c>
      <c r="I5485" t="s">
        <v>8685</v>
      </c>
      <c r="J5485" t="str">
        <f>MID(Tabla1[[#This Row],[HORA2]],1,2)</f>
        <v>15</v>
      </c>
      <c r="K5485" t="s">
        <v>65</v>
      </c>
      <c r="L5485" t="s">
        <v>110</v>
      </c>
      <c r="M5485" t="s">
        <v>14867</v>
      </c>
      <c r="N5485" t="s">
        <v>22</v>
      </c>
      <c r="O5485">
        <v>17.690000000000001</v>
      </c>
      <c r="P54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13.940000000000001</v>
      </c>
      <c r="Q5485">
        <f>IF(Tabla1[[#This Row],[SERVICIO]]="COMIDA",3,IF(Tabla1[[#This Row],[SERVICIO]]="CONTROLADO",12,IF(Tabla1[[#This Row],[SERVICIO]]="RÁPIDO",3.75,IF(Tabla1[[#This Row],[SERVICIO]]="NORMAL",2.5,))))</f>
        <v>3.75</v>
      </c>
      <c r="R5485">
        <f>IF(Tabla1[[#This Row],[SERVICIO]]="COMIDA",3.5,IF(Tabla1[[#This Row],[SERVICIO]]="CONTROLADO",8,IF(Tabla1[[#This Row],[SERVICIO]]="RÁPIDO",4.5,IF(Tabla1[[#This Row],[SERVICIO]]="NORMAL",3,))))</f>
        <v>4.5</v>
      </c>
      <c r="S54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5" s="2">
        <f>IF(Tabla1[[#This Row],[KILOMETROS ADICIONALES]]=0,Tabla1[[#This Row],[KILOMETROS]]*Tabla1[[#This Row],[COSTO NORMAL]],Tabla1[[#This Row],[COSTO NORMAL]]*Tabla1[[#This Row],[KILOMETROS HASTA]])</f>
        <v>16.875</v>
      </c>
      <c r="U5485" s="2">
        <f>Tabla1[[#This Row],[KILOMETROS ADICIONALES]]*Tabla1[[#This Row],[COSTO ADICIONAL]]</f>
        <v>7.6670000000000016</v>
      </c>
      <c r="V5485">
        <v>118.17</v>
      </c>
      <c r="W5485" s="2">
        <f>Tabla1[[#This Row],[COSTO NORMAL2]]+Tabla1[[#This Row],[COSTO ADICIONAL2]]</f>
        <v>24.542000000000002</v>
      </c>
    </row>
    <row r="5486" spans="1:23" x14ac:dyDescent="0.25">
      <c r="A5486" t="s">
        <v>2675</v>
      </c>
      <c r="B5486" t="s">
        <v>8686</v>
      </c>
      <c r="C5486" t="s">
        <v>14577</v>
      </c>
      <c r="D5486" t="s">
        <v>13</v>
      </c>
      <c r="E5486" t="s">
        <v>14845</v>
      </c>
      <c r="F5486" t="s">
        <v>76</v>
      </c>
      <c r="G5486" t="s">
        <v>15</v>
      </c>
      <c r="H5486" t="s">
        <v>2675</v>
      </c>
      <c r="I5486" t="s">
        <v>8687</v>
      </c>
      <c r="J5486" t="str">
        <f>MID(Tabla1[[#This Row],[HORA2]],1,2)</f>
        <v>14</v>
      </c>
      <c r="K5486" t="s">
        <v>49</v>
      </c>
      <c r="L5486" t="s">
        <v>49</v>
      </c>
      <c r="M5486" t="s">
        <v>14867</v>
      </c>
      <c r="N5486" t="s">
        <v>22</v>
      </c>
      <c r="O5486">
        <v>14.74</v>
      </c>
      <c r="P54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10.99</v>
      </c>
      <c r="Q5486">
        <f>IF(Tabla1[[#This Row],[SERVICIO]]="COMIDA",3,IF(Tabla1[[#This Row],[SERVICIO]]="CONTROLADO",12,IF(Tabla1[[#This Row],[SERVICIO]]="RÁPIDO",3.75,IF(Tabla1[[#This Row],[SERVICIO]]="NORMAL",2.5,))))</f>
        <v>3.75</v>
      </c>
      <c r="R5486">
        <f>IF(Tabla1[[#This Row],[SERVICIO]]="COMIDA",3.5,IF(Tabla1[[#This Row],[SERVICIO]]="CONTROLADO",8,IF(Tabla1[[#This Row],[SERVICIO]]="RÁPIDO",4.5,IF(Tabla1[[#This Row],[SERVICIO]]="NORMAL",3,))))</f>
        <v>4.5</v>
      </c>
      <c r="S54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6" s="2">
        <f>IF(Tabla1[[#This Row],[KILOMETROS ADICIONALES]]=0,Tabla1[[#This Row],[KILOMETROS]]*Tabla1[[#This Row],[COSTO NORMAL]],Tabla1[[#This Row],[COSTO NORMAL]]*Tabla1[[#This Row],[KILOMETROS HASTA]])</f>
        <v>16.875</v>
      </c>
      <c r="U5486" s="2">
        <f>Tabla1[[#This Row],[KILOMETROS ADICIONALES]]*Tabla1[[#This Row],[COSTO ADICIONAL]]</f>
        <v>6.0445000000000002</v>
      </c>
      <c r="V5486">
        <v>123.48</v>
      </c>
      <c r="W5486" s="2">
        <f>Tabla1[[#This Row],[COSTO NORMAL2]]+Tabla1[[#This Row],[COSTO ADICIONAL2]]</f>
        <v>22.919499999999999</v>
      </c>
    </row>
    <row r="5487" spans="1:23" x14ac:dyDescent="0.25">
      <c r="A5487" t="s">
        <v>2675</v>
      </c>
      <c r="B5487" t="s">
        <v>8686</v>
      </c>
      <c r="C5487" t="s">
        <v>14578</v>
      </c>
      <c r="D5487" t="s">
        <v>13</v>
      </c>
      <c r="E5487" t="s">
        <v>14845</v>
      </c>
      <c r="F5487" t="s">
        <v>14</v>
      </c>
      <c r="G5487" t="s">
        <v>15</v>
      </c>
      <c r="H5487" t="s">
        <v>2675</v>
      </c>
      <c r="I5487" t="s">
        <v>8688</v>
      </c>
      <c r="J5487" t="str">
        <f>MID(Tabla1[[#This Row],[HORA2]],1,2)</f>
        <v>14</v>
      </c>
      <c r="K5487" t="s">
        <v>49</v>
      </c>
      <c r="L5487" t="s">
        <v>49</v>
      </c>
      <c r="M5487" t="s">
        <v>14867</v>
      </c>
      <c r="N5487" t="s">
        <v>22</v>
      </c>
      <c r="O5487">
        <v>5.16</v>
      </c>
      <c r="P54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1.4100000000000001</v>
      </c>
      <c r="Q5487">
        <f>IF(Tabla1[[#This Row],[SERVICIO]]="COMIDA",3,IF(Tabla1[[#This Row],[SERVICIO]]="CONTROLADO",12,IF(Tabla1[[#This Row],[SERVICIO]]="RÁPIDO",3.75,IF(Tabla1[[#This Row],[SERVICIO]]="NORMAL",2.5,))))</f>
        <v>3.75</v>
      </c>
      <c r="R5487">
        <f>IF(Tabla1[[#This Row],[SERVICIO]]="COMIDA",3.5,IF(Tabla1[[#This Row],[SERVICIO]]="CONTROLADO",8,IF(Tabla1[[#This Row],[SERVICIO]]="RÁPIDO",4.5,IF(Tabla1[[#This Row],[SERVICIO]]="NORMAL",3,))))</f>
        <v>4.5</v>
      </c>
      <c r="S548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7" s="2">
        <f>IF(Tabla1[[#This Row],[KILOMETROS ADICIONALES]]=0,Tabla1[[#This Row],[KILOMETROS]]*Tabla1[[#This Row],[COSTO NORMAL]],Tabla1[[#This Row],[COSTO NORMAL]]*Tabla1[[#This Row],[KILOMETROS HASTA]])</f>
        <v>16.875</v>
      </c>
      <c r="U5487" s="2">
        <f>Tabla1[[#This Row],[KILOMETROS ADICIONALES]]*Tabla1[[#This Row],[COSTO ADICIONAL]]</f>
        <v>0.77550000000000019</v>
      </c>
      <c r="V5487">
        <v>87.77</v>
      </c>
      <c r="W5487" s="2">
        <f>Tabla1[[#This Row],[COSTO NORMAL2]]+Tabla1[[#This Row],[COSTO ADICIONAL2]]</f>
        <v>17.650500000000001</v>
      </c>
    </row>
    <row r="5488" spans="1:23" x14ac:dyDescent="0.25">
      <c r="A5488" t="s">
        <v>2675</v>
      </c>
      <c r="B5488" t="s">
        <v>8689</v>
      </c>
      <c r="C5488" t="s">
        <v>14579</v>
      </c>
      <c r="D5488" t="s">
        <v>13</v>
      </c>
      <c r="E5488" t="s">
        <v>14847</v>
      </c>
      <c r="F5488" t="s">
        <v>14</v>
      </c>
      <c r="G5488" t="s">
        <v>15</v>
      </c>
      <c r="H5488" t="s">
        <v>2675</v>
      </c>
      <c r="I5488" t="s">
        <v>8690</v>
      </c>
      <c r="J5488" t="str">
        <f>MID(Tabla1[[#This Row],[HORA2]],1,2)</f>
        <v>11</v>
      </c>
      <c r="K5488" t="s">
        <v>19</v>
      </c>
      <c r="L5488" t="s">
        <v>61</v>
      </c>
      <c r="M5488" t="s">
        <v>14867</v>
      </c>
      <c r="N5488" t="s">
        <v>22</v>
      </c>
      <c r="O5488">
        <v>5.0199999999999996</v>
      </c>
      <c r="P54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2.0199999999999996</v>
      </c>
      <c r="Q5488">
        <f>IF(Tabla1[[#This Row],[SERVICIO]]="COMIDA",3,IF(Tabla1[[#This Row],[SERVICIO]]="CONTROLADO",12,IF(Tabla1[[#This Row],[SERVICIO]]="RÁPIDO",3.75,IF(Tabla1[[#This Row],[SERVICIO]]="NORMAL",2.5,))))</f>
        <v>3</v>
      </c>
      <c r="R5488">
        <f>IF(Tabla1[[#This Row],[SERVICIO]]="COMIDA",3.5,IF(Tabla1[[#This Row],[SERVICIO]]="CONTROLADO",8,IF(Tabla1[[#This Row],[SERVICIO]]="RÁPIDO",4.5,IF(Tabla1[[#This Row],[SERVICIO]]="NORMAL",3,))))</f>
        <v>3.5</v>
      </c>
      <c r="S5488">
        <f>IF(Tabla1[[#This Row],[SERVICIO]]="COMIDA",0.75,IF(Tabla1[[#This Row],[SERVICIO]]="CONTROLADO",2.65,IF(Tabla1[[#This Row],[SERVICIO]]="RÁPIDO",0.55,IF(Tabla1[[#This Row],[SERVICIO]]="NORMAL",1.2,))))</f>
        <v>0.75</v>
      </c>
      <c r="T5488" s="2">
        <f>IF(Tabla1[[#This Row],[KILOMETROS ADICIONALES]]=0,Tabla1[[#This Row],[KILOMETROS]]*Tabla1[[#This Row],[COSTO NORMAL]],Tabla1[[#This Row],[COSTO NORMAL]]*Tabla1[[#This Row],[KILOMETROS HASTA]])</f>
        <v>10.5</v>
      </c>
      <c r="U5488" s="2">
        <f>Tabla1[[#This Row],[KILOMETROS ADICIONALES]]*Tabla1[[#This Row],[COSTO ADICIONAL]]</f>
        <v>1.5149999999999997</v>
      </c>
      <c r="V5488">
        <v>20.86</v>
      </c>
      <c r="W5488" s="2">
        <f>Tabla1[[#This Row],[COSTO NORMAL2]]+Tabla1[[#This Row],[COSTO ADICIONAL2]]</f>
        <v>12.015000000000001</v>
      </c>
    </row>
    <row r="5489" spans="1:23" x14ac:dyDescent="0.25">
      <c r="A5489" t="s">
        <v>2675</v>
      </c>
      <c r="B5489" t="s">
        <v>8691</v>
      </c>
      <c r="C5489" t="s">
        <v>14580</v>
      </c>
      <c r="D5489" t="s">
        <v>13</v>
      </c>
      <c r="E5489" t="s">
        <v>14845</v>
      </c>
      <c r="F5489" t="s">
        <v>76</v>
      </c>
      <c r="G5489" t="s">
        <v>15</v>
      </c>
      <c r="H5489" t="s">
        <v>2675</v>
      </c>
      <c r="I5489" t="s">
        <v>8692</v>
      </c>
      <c r="J5489" t="str">
        <f>MID(Tabla1[[#This Row],[HORA2]],1,2)</f>
        <v>13</v>
      </c>
      <c r="K5489" t="s">
        <v>153</v>
      </c>
      <c r="L5489" t="s">
        <v>153</v>
      </c>
      <c r="M5489" t="s">
        <v>14867</v>
      </c>
      <c r="N5489" t="s">
        <v>22</v>
      </c>
      <c r="O5489">
        <v>6.03</v>
      </c>
      <c r="P54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2.2800000000000002</v>
      </c>
      <c r="Q5489">
        <f>IF(Tabla1[[#This Row],[SERVICIO]]="COMIDA",3,IF(Tabla1[[#This Row],[SERVICIO]]="CONTROLADO",12,IF(Tabla1[[#This Row],[SERVICIO]]="RÁPIDO",3.75,IF(Tabla1[[#This Row],[SERVICIO]]="NORMAL",2.5,))))</f>
        <v>3.75</v>
      </c>
      <c r="R5489">
        <f>IF(Tabla1[[#This Row],[SERVICIO]]="COMIDA",3.5,IF(Tabla1[[#This Row],[SERVICIO]]="CONTROLADO",8,IF(Tabla1[[#This Row],[SERVICIO]]="RÁPIDO",4.5,IF(Tabla1[[#This Row],[SERVICIO]]="NORMAL",3,))))</f>
        <v>4.5</v>
      </c>
      <c r="S54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89" s="2">
        <f>IF(Tabla1[[#This Row],[KILOMETROS ADICIONALES]]=0,Tabla1[[#This Row],[KILOMETROS]]*Tabla1[[#This Row],[COSTO NORMAL]],Tabla1[[#This Row],[COSTO NORMAL]]*Tabla1[[#This Row],[KILOMETROS HASTA]])</f>
        <v>16.875</v>
      </c>
      <c r="U5489" s="2">
        <f>Tabla1[[#This Row],[KILOMETROS ADICIONALES]]*Tabla1[[#This Row],[COSTO ADICIONAL]]</f>
        <v>1.2540000000000002</v>
      </c>
      <c r="V5489">
        <v>41.81</v>
      </c>
      <c r="W5489" s="2">
        <f>Tabla1[[#This Row],[COSTO NORMAL2]]+Tabla1[[#This Row],[COSTO ADICIONAL2]]</f>
        <v>18.129000000000001</v>
      </c>
    </row>
    <row r="5490" spans="1:23" x14ac:dyDescent="0.25">
      <c r="A5490" t="s">
        <v>2675</v>
      </c>
      <c r="B5490" t="s">
        <v>8693</v>
      </c>
      <c r="C5490" t="s">
        <v>14581</v>
      </c>
      <c r="D5490" t="s">
        <v>13</v>
      </c>
      <c r="E5490" t="s">
        <v>14845</v>
      </c>
      <c r="F5490" t="s">
        <v>76</v>
      </c>
      <c r="G5490" t="s">
        <v>69</v>
      </c>
      <c r="H5490" t="s">
        <v>2675</v>
      </c>
      <c r="I5490" t="s">
        <v>8694</v>
      </c>
      <c r="J5490" t="str">
        <f>MID(Tabla1[[#This Row],[HORA2]],1,2)</f>
        <v>13</v>
      </c>
      <c r="K5490" t="s">
        <v>78</v>
      </c>
      <c r="L5490" t="s">
        <v>78</v>
      </c>
      <c r="M5490" t="s">
        <v>14867</v>
      </c>
      <c r="N5490" t="s">
        <v>22</v>
      </c>
      <c r="O5490">
        <v>5.65</v>
      </c>
      <c r="P54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1.9000000000000004</v>
      </c>
      <c r="Q5490">
        <f>IF(Tabla1[[#This Row],[SERVICIO]]="COMIDA",3,IF(Tabla1[[#This Row],[SERVICIO]]="CONTROLADO",12,IF(Tabla1[[#This Row],[SERVICIO]]="RÁPIDO",3.75,IF(Tabla1[[#This Row],[SERVICIO]]="NORMAL",2.5,))))</f>
        <v>3.75</v>
      </c>
      <c r="R5490">
        <f>IF(Tabla1[[#This Row],[SERVICIO]]="COMIDA",3.5,IF(Tabla1[[#This Row],[SERVICIO]]="CONTROLADO",8,IF(Tabla1[[#This Row],[SERVICIO]]="RÁPIDO",4.5,IF(Tabla1[[#This Row],[SERVICIO]]="NORMAL",3,))))</f>
        <v>4.5</v>
      </c>
      <c r="S54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0" s="2">
        <f>IF(Tabla1[[#This Row],[KILOMETROS ADICIONALES]]=0,Tabla1[[#This Row],[KILOMETROS]]*Tabla1[[#This Row],[COSTO NORMAL]],Tabla1[[#This Row],[COSTO NORMAL]]*Tabla1[[#This Row],[KILOMETROS HASTA]])</f>
        <v>16.875</v>
      </c>
      <c r="U5490" s="2">
        <f>Tabla1[[#This Row],[KILOMETROS ADICIONALES]]*Tabla1[[#This Row],[COSTO ADICIONAL]]</f>
        <v>1.0450000000000004</v>
      </c>
      <c r="V5490">
        <v>113.7</v>
      </c>
      <c r="W5490" s="2">
        <f>Tabla1[[#This Row],[COSTO NORMAL2]]+Tabla1[[#This Row],[COSTO ADICIONAL2]]</f>
        <v>17.920000000000002</v>
      </c>
    </row>
    <row r="5491" spans="1:23" x14ac:dyDescent="0.25">
      <c r="A5491" t="s">
        <v>2675</v>
      </c>
      <c r="B5491" t="s">
        <v>8695</v>
      </c>
      <c r="C5491" t="s">
        <v>14582</v>
      </c>
      <c r="D5491" t="s">
        <v>13</v>
      </c>
      <c r="E5491" t="s">
        <v>14845</v>
      </c>
      <c r="F5491" t="s">
        <v>14</v>
      </c>
      <c r="G5491" t="s">
        <v>15</v>
      </c>
      <c r="H5491" t="s">
        <v>2675</v>
      </c>
      <c r="I5491" t="s">
        <v>8696</v>
      </c>
      <c r="J5491" t="str">
        <f>MID(Tabla1[[#This Row],[HORA2]],1,2)</f>
        <v>12</v>
      </c>
      <c r="K5491" t="s">
        <v>19</v>
      </c>
      <c r="L5491" t="s">
        <v>20</v>
      </c>
      <c r="M5491" t="s">
        <v>14867</v>
      </c>
      <c r="N5491" t="s">
        <v>22</v>
      </c>
      <c r="O5491">
        <v>17.32</v>
      </c>
      <c r="P54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13.57</v>
      </c>
      <c r="Q5491">
        <f>IF(Tabla1[[#This Row],[SERVICIO]]="COMIDA",3,IF(Tabla1[[#This Row],[SERVICIO]]="CONTROLADO",12,IF(Tabla1[[#This Row],[SERVICIO]]="RÁPIDO",3.75,IF(Tabla1[[#This Row],[SERVICIO]]="NORMAL",2.5,))))</f>
        <v>3.75</v>
      </c>
      <c r="R5491">
        <f>IF(Tabla1[[#This Row],[SERVICIO]]="COMIDA",3.5,IF(Tabla1[[#This Row],[SERVICIO]]="CONTROLADO",8,IF(Tabla1[[#This Row],[SERVICIO]]="RÁPIDO",4.5,IF(Tabla1[[#This Row],[SERVICIO]]="NORMAL",3,))))</f>
        <v>4.5</v>
      </c>
      <c r="S54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1" s="2">
        <f>IF(Tabla1[[#This Row],[KILOMETROS ADICIONALES]]=0,Tabla1[[#This Row],[KILOMETROS]]*Tabla1[[#This Row],[COSTO NORMAL]],Tabla1[[#This Row],[COSTO NORMAL]]*Tabla1[[#This Row],[KILOMETROS HASTA]])</f>
        <v>16.875</v>
      </c>
      <c r="U5491" s="2">
        <f>Tabla1[[#This Row],[KILOMETROS ADICIONALES]]*Tabla1[[#This Row],[COSTO ADICIONAL]]</f>
        <v>7.4635000000000007</v>
      </c>
      <c r="V5491">
        <v>7.57</v>
      </c>
      <c r="W5491" s="2">
        <f>Tabla1[[#This Row],[COSTO NORMAL2]]+Tabla1[[#This Row],[COSTO ADICIONAL2]]</f>
        <v>24.3385</v>
      </c>
    </row>
    <row r="5492" spans="1:23" x14ac:dyDescent="0.25">
      <c r="A5492" t="s">
        <v>2675</v>
      </c>
      <c r="B5492" t="s">
        <v>8697</v>
      </c>
      <c r="C5492" t="s">
        <v>14583</v>
      </c>
      <c r="D5492" t="s">
        <v>13</v>
      </c>
      <c r="E5492" t="s">
        <v>14845</v>
      </c>
      <c r="F5492" t="s">
        <v>76</v>
      </c>
      <c r="G5492" t="s">
        <v>69</v>
      </c>
      <c r="H5492" t="s">
        <v>2675</v>
      </c>
      <c r="I5492" t="s">
        <v>6586</v>
      </c>
      <c r="J5492" t="str">
        <f>MID(Tabla1[[#This Row],[HORA2]],1,2)</f>
        <v>12</v>
      </c>
      <c r="K5492" t="s">
        <v>96</v>
      </c>
      <c r="L5492" t="s">
        <v>96</v>
      </c>
      <c r="M5492" t="s">
        <v>14867</v>
      </c>
      <c r="N5492" t="s">
        <v>22</v>
      </c>
      <c r="O5492">
        <v>3.48</v>
      </c>
      <c r="P54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492">
        <f>IF(Tabla1[[#This Row],[SERVICIO]]="COMIDA",3,IF(Tabla1[[#This Row],[SERVICIO]]="CONTROLADO",12,IF(Tabla1[[#This Row],[SERVICIO]]="RÁPIDO",3.75,IF(Tabla1[[#This Row],[SERVICIO]]="NORMAL",2.5,))))</f>
        <v>3.75</v>
      </c>
      <c r="R5492">
        <f>IF(Tabla1[[#This Row],[SERVICIO]]="COMIDA",3.5,IF(Tabla1[[#This Row],[SERVICIO]]="CONTROLADO",8,IF(Tabla1[[#This Row],[SERVICIO]]="RÁPIDO",4.5,IF(Tabla1[[#This Row],[SERVICIO]]="NORMAL",3,))))</f>
        <v>4.5</v>
      </c>
      <c r="S54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2" s="2">
        <f>IF(Tabla1[[#This Row],[KILOMETROS ADICIONALES]]=0,Tabla1[[#This Row],[KILOMETROS]]*Tabla1[[#This Row],[COSTO NORMAL]],Tabla1[[#This Row],[COSTO NORMAL]]*Tabla1[[#This Row],[KILOMETROS HASTA]])</f>
        <v>15.66</v>
      </c>
      <c r="U5492" s="2">
        <f>Tabla1[[#This Row],[KILOMETROS ADICIONALES]]*Tabla1[[#This Row],[COSTO ADICIONAL]]</f>
        <v>0</v>
      </c>
      <c r="V5492">
        <v>2.4500000000000002</v>
      </c>
      <c r="W5492" s="2">
        <f>Tabla1[[#This Row],[COSTO NORMAL2]]+Tabla1[[#This Row],[COSTO ADICIONAL2]]</f>
        <v>15.66</v>
      </c>
    </row>
    <row r="5493" spans="1:23" x14ac:dyDescent="0.25">
      <c r="A5493" t="s">
        <v>2675</v>
      </c>
      <c r="B5493" t="s">
        <v>8698</v>
      </c>
      <c r="C5493" t="s">
        <v>14584</v>
      </c>
      <c r="D5493" t="s">
        <v>13</v>
      </c>
      <c r="E5493" t="s">
        <v>14845</v>
      </c>
      <c r="F5493" t="s">
        <v>14</v>
      </c>
      <c r="G5493" t="s">
        <v>15</v>
      </c>
      <c r="H5493" t="s">
        <v>2675</v>
      </c>
      <c r="I5493" t="s">
        <v>8699</v>
      </c>
      <c r="J5493" t="str">
        <f>MID(Tabla1[[#This Row],[HORA2]],1,2)</f>
        <v>12</v>
      </c>
      <c r="K5493" t="s">
        <v>44</v>
      </c>
      <c r="L5493" t="s">
        <v>20</v>
      </c>
      <c r="M5493" t="s">
        <v>14867</v>
      </c>
      <c r="N5493" t="s">
        <v>22</v>
      </c>
      <c r="O5493">
        <v>17.98</v>
      </c>
      <c r="P54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14.23</v>
      </c>
      <c r="Q5493">
        <f>IF(Tabla1[[#This Row],[SERVICIO]]="COMIDA",3,IF(Tabla1[[#This Row],[SERVICIO]]="CONTROLADO",12,IF(Tabla1[[#This Row],[SERVICIO]]="RÁPIDO",3.75,IF(Tabla1[[#This Row],[SERVICIO]]="NORMAL",2.5,))))</f>
        <v>3.75</v>
      </c>
      <c r="R5493">
        <f>IF(Tabla1[[#This Row],[SERVICIO]]="COMIDA",3.5,IF(Tabla1[[#This Row],[SERVICIO]]="CONTROLADO",8,IF(Tabla1[[#This Row],[SERVICIO]]="RÁPIDO",4.5,IF(Tabla1[[#This Row],[SERVICIO]]="NORMAL",3,))))</f>
        <v>4.5</v>
      </c>
      <c r="S54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3" s="2">
        <f>IF(Tabla1[[#This Row],[KILOMETROS ADICIONALES]]=0,Tabla1[[#This Row],[KILOMETROS]]*Tabla1[[#This Row],[COSTO NORMAL]],Tabla1[[#This Row],[COSTO NORMAL]]*Tabla1[[#This Row],[KILOMETROS HASTA]])</f>
        <v>16.875</v>
      </c>
      <c r="U5493" s="2">
        <f>Tabla1[[#This Row],[KILOMETROS ADICIONALES]]*Tabla1[[#This Row],[COSTO ADICIONAL]]</f>
        <v>7.8265000000000011</v>
      </c>
      <c r="V5493">
        <v>95.98</v>
      </c>
      <c r="W5493" s="2">
        <f>Tabla1[[#This Row],[COSTO NORMAL2]]+Tabla1[[#This Row],[COSTO ADICIONAL2]]</f>
        <v>24.701500000000003</v>
      </c>
    </row>
    <row r="5494" spans="1:23" x14ac:dyDescent="0.25">
      <c r="A5494" t="s">
        <v>2675</v>
      </c>
      <c r="B5494" t="s">
        <v>8700</v>
      </c>
      <c r="C5494" t="s">
        <v>14585</v>
      </c>
      <c r="D5494" t="s">
        <v>13</v>
      </c>
      <c r="E5494" t="s">
        <v>14845</v>
      </c>
      <c r="F5494" t="s">
        <v>14</v>
      </c>
      <c r="G5494" t="s">
        <v>15</v>
      </c>
      <c r="H5494" t="s">
        <v>2675</v>
      </c>
      <c r="I5494" t="s">
        <v>2212</v>
      </c>
      <c r="J5494" t="str">
        <f>MID(Tabla1[[#This Row],[HORA2]],1,2)</f>
        <v>13</v>
      </c>
      <c r="K5494" t="s">
        <v>20</v>
      </c>
      <c r="L5494" t="s">
        <v>110</v>
      </c>
      <c r="M5494" t="s">
        <v>14867</v>
      </c>
      <c r="N5494" t="s">
        <v>22</v>
      </c>
      <c r="O5494">
        <v>11.6</v>
      </c>
      <c r="P54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7.85</v>
      </c>
      <c r="Q5494">
        <f>IF(Tabla1[[#This Row],[SERVICIO]]="COMIDA",3,IF(Tabla1[[#This Row],[SERVICIO]]="CONTROLADO",12,IF(Tabla1[[#This Row],[SERVICIO]]="RÁPIDO",3.75,IF(Tabla1[[#This Row],[SERVICIO]]="NORMAL",2.5,))))</f>
        <v>3.75</v>
      </c>
      <c r="R5494">
        <f>IF(Tabla1[[#This Row],[SERVICIO]]="COMIDA",3.5,IF(Tabla1[[#This Row],[SERVICIO]]="CONTROLADO",8,IF(Tabla1[[#This Row],[SERVICIO]]="RÁPIDO",4.5,IF(Tabla1[[#This Row],[SERVICIO]]="NORMAL",3,))))</f>
        <v>4.5</v>
      </c>
      <c r="S54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4" s="2">
        <f>IF(Tabla1[[#This Row],[KILOMETROS ADICIONALES]]=0,Tabla1[[#This Row],[KILOMETROS]]*Tabla1[[#This Row],[COSTO NORMAL]],Tabla1[[#This Row],[COSTO NORMAL]]*Tabla1[[#This Row],[KILOMETROS HASTA]])</f>
        <v>16.875</v>
      </c>
      <c r="U5494" s="2">
        <f>Tabla1[[#This Row],[KILOMETROS ADICIONALES]]*Tabla1[[#This Row],[COSTO ADICIONAL]]</f>
        <v>4.3174999999999999</v>
      </c>
      <c r="V5494">
        <v>5.8100000000000005</v>
      </c>
      <c r="W5494" s="2">
        <f>Tabla1[[#This Row],[COSTO NORMAL2]]+Tabla1[[#This Row],[COSTO ADICIONAL2]]</f>
        <v>21.192499999999999</v>
      </c>
    </row>
    <row r="5495" spans="1:23" x14ac:dyDescent="0.25">
      <c r="A5495" t="s">
        <v>2675</v>
      </c>
      <c r="B5495" t="s">
        <v>8701</v>
      </c>
      <c r="C5495" t="s">
        <v>14586</v>
      </c>
      <c r="D5495" t="s">
        <v>13</v>
      </c>
      <c r="E5495" t="s">
        <v>14845</v>
      </c>
      <c r="F5495" t="s">
        <v>76</v>
      </c>
      <c r="G5495" t="s">
        <v>15</v>
      </c>
      <c r="H5495" t="s">
        <v>2675</v>
      </c>
      <c r="I5495" t="s">
        <v>2265</v>
      </c>
      <c r="J5495" t="str">
        <f>MID(Tabla1[[#This Row],[HORA2]],1,2)</f>
        <v>13</v>
      </c>
      <c r="K5495" t="s">
        <v>49</v>
      </c>
      <c r="L5495" t="s">
        <v>19</v>
      </c>
      <c r="M5495" t="s">
        <v>14867</v>
      </c>
      <c r="N5495" t="s">
        <v>22</v>
      </c>
      <c r="O5495">
        <v>15.96</v>
      </c>
      <c r="P54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12.21</v>
      </c>
      <c r="Q5495">
        <f>IF(Tabla1[[#This Row],[SERVICIO]]="COMIDA",3,IF(Tabla1[[#This Row],[SERVICIO]]="CONTROLADO",12,IF(Tabla1[[#This Row],[SERVICIO]]="RÁPIDO",3.75,IF(Tabla1[[#This Row],[SERVICIO]]="NORMAL",2.5,))))</f>
        <v>3.75</v>
      </c>
      <c r="R5495">
        <f>IF(Tabla1[[#This Row],[SERVICIO]]="COMIDA",3.5,IF(Tabla1[[#This Row],[SERVICIO]]="CONTROLADO",8,IF(Tabla1[[#This Row],[SERVICIO]]="RÁPIDO",4.5,IF(Tabla1[[#This Row],[SERVICIO]]="NORMAL",3,))))</f>
        <v>4.5</v>
      </c>
      <c r="S54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5" s="2">
        <f>IF(Tabla1[[#This Row],[KILOMETROS ADICIONALES]]=0,Tabla1[[#This Row],[KILOMETROS]]*Tabla1[[#This Row],[COSTO NORMAL]],Tabla1[[#This Row],[COSTO NORMAL]]*Tabla1[[#This Row],[KILOMETROS HASTA]])</f>
        <v>16.875</v>
      </c>
      <c r="U5495" s="2">
        <f>Tabla1[[#This Row],[KILOMETROS ADICIONALES]]*Tabla1[[#This Row],[COSTO ADICIONAL]]</f>
        <v>6.7155000000000014</v>
      </c>
      <c r="V5495">
        <v>220.25</v>
      </c>
      <c r="W5495" s="2">
        <f>Tabla1[[#This Row],[COSTO NORMAL2]]+Tabla1[[#This Row],[COSTO ADICIONAL2]]</f>
        <v>23.590500000000002</v>
      </c>
    </row>
    <row r="5496" spans="1:23" x14ac:dyDescent="0.25">
      <c r="A5496" t="s">
        <v>2675</v>
      </c>
      <c r="B5496" t="s">
        <v>8701</v>
      </c>
      <c r="C5496" t="s">
        <v>14587</v>
      </c>
      <c r="D5496" t="s">
        <v>13</v>
      </c>
      <c r="E5496" t="s">
        <v>14845</v>
      </c>
      <c r="F5496" t="s">
        <v>76</v>
      </c>
      <c r="G5496" t="s">
        <v>15</v>
      </c>
      <c r="H5496" t="s">
        <v>2675</v>
      </c>
      <c r="I5496" t="s">
        <v>8702</v>
      </c>
      <c r="J5496" t="str">
        <f>MID(Tabla1[[#This Row],[HORA2]],1,2)</f>
        <v>13</v>
      </c>
      <c r="K5496" t="s">
        <v>49</v>
      </c>
      <c r="L5496" t="s">
        <v>19</v>
      </c>
      <c r="M5496" t="s">
        <v>14867</v>
      </c>
      <c r="N5496" t="s">
        <v>22</v>
      </c>
      <c r="O5496">
        <v>20.12</v>
      </c>
      <c r="P54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16.37</v>
      </c>
      <c r="Q5496">
        <f>IF(Tabla1[[#This Row],[SERVICIO]]="COMIDA",3,IF(Tabla1[[#This Row],[SERVICIO]]="CONTROLADO",12,IF(Tabla1[[#This Row],[SERVICIO]]="RÁPIDO",3.75,IF(Tabla1[[#This Row],[SERVICIO]]="NORMAL",2.5,))))</f>
        <v>3.75</v>
      </c>
      <c r="R5496">
        <f>IF(Tabla1[[#This Row],[SERVICIO]]="COMIDA",3.5,IF(Tabla1[[#This Row],[SERVICIO]]="CONTROLADO",8,IF(Tabla1[[#This Row],[SERVICIO]]="RÁPIDO",4.5,IF(Tabla1[[#This Row],[SERVICIO]]="NORMAL",3,))))</f>
        <v>4.5</v>
      </c>
      <c r="S54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6" s="2">
        <f>IF(Tabla1[[#This Row],[KILOMETROS ADICIONALES]]=0,Tabla1[[#This Row],[KILOMETROS]]*Tabla1[[#This Row],[COSTO NORMAL]],Tabla1[[#This Row],[COSTO NORMAL]]*Tabla1[[#This Row],[KILOMETROS HASTA]])</f>
        <v>16.875</v>
      </c>
      <c r="U5496" s="2">
        <f>Tabla1[[#This Row],[KILOMETROS ADICIONALES]]*Tabla1[[#This Row],[COSTO ADICIONAL]]</f>
        <v>9.0035000000000007</v>
      </c>
      <c r="V5496">
        <v>115.39</v>
      </c>
      <c r="W5496" s="2">
        <f>Tabla1[[#This Row],[COSTO NORMAL2]]+Tabla1[[#This Row],[COSTO ADICIONAL2]]</f>
        <v>25.878500000000003</v>
      </c>
    </row>
    <row r="5497" spans="1:23" x14ac:dyDescent="0.25">
      <c r="A5497" t="s">
        <v>2675</v>
      </c>
      <c r="B5497" t="s">
        <v>8703</v>
      </c>
      <c r="C5497" t="s">
        <v>14588</v>
      </c>
      <c r="D5497" t="s">
        <v>13</v>
      </c>
      <c r="E5497" t="s">
        <v>14845</v>
      </c>
      <c r="F5497" t="s">
        <v>14</v>
      </c>
      <c r="G5497" t="s">
        <v>15</v>
      </c>
      <c r="H5497" t="s">
        <v>2675</v>
      </c>
      <c r="I5497" t="s">
        <v>8704</v>
      </c>
      <c r="J5497" t="str">
        <f>MID(Tabla1[[#This Row],[HORA2]],1,2)</f>
        <v>13</v>
      </c>
      <c r="K5497" t="s">
        <v>96</v>
      </c>
      <c r="L5497" t="s">
        <v>96</v>
      </c>
      <c r="M5497" t="s">
        <v>14867</v>
      </c>
      <c r="N5497" t="s">
        <v>22</v>
      </c>
      <c r="O5497">
        <v>15.98</v>
      </c>
      <c r="P54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12.23</v>
      </c>
      <c r="Q5497">
        <f>IF(Tabla1[[#This Row],[SERVICIO]]="COMIDA",3,IF(Tabla1[[#This Row],[SERVICIO]]="CONTROLADO",12,IF(Tabla1[[#This Row],[SERVICIO]]="RÁPIDO",3.75,IF(Tabla1[[#This Row],[SERVICIO]]="NORMAL",2.5,))))</f>
        <v>3.75</v>
      </c>
      <c r="R5497">
        <f>IF(Tabla1[[#This Row],[SERVICIO]]="COMIDA",3.5,IF(Tabla1[[#This Row],[SERVICIO]]="CONTROLADO",8,IF(Tabla1[[#This Row],[SERVICIO]]="RÁPIDO",4.5,IF(Tabla1[[#This Row],[SERVICIO]]="NORMAL",3,))))</f>
        <v>4.5</v>
      </c>
      <c r="S54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7" s="2">
        <f>IF(Tabla1[[#This Row],[KILOMETROS ADICIONALES]]=0,Tabla1[[#This Row],[KILOMETROS]]*Tabla1[[#This Row],[COSTO NORMAL]],Tabla1[[#This Row],[COSTO NORMAL]]*Tabla1[[#This Row],[KILOMETROS HASTA]])</f>
        <v>16.875</v>
      </c>
      <c r="U5497" s="2">
        <f>Tabla1[[#This Row],[KILOMETROS ADICIONALES]]*Tabla1[[#This Row],[COSTO ADICIONAL]]</f>
        <v>6.7265000000000006</v>
      </c>
      <c r="V5497">
        <v>80.36</v>
      </c>
      <c r="W5497" s="2">
        <f>Tabla1[[#This Row],[COSTO NORMAL2]]+Tabla1[[#This Row],[COSTO ADICIONAL2]]</f>
        <v>23.601500000000001</v>
      </c>
    </row>
    <row r="5498" spans="1:23" x14ac:dyDescent="0.25">
      <c r="A5498" t="s">
        <v>2675</v>
      </c>
      <c r="B5498" t="s">
        <v>8705</v>
      </c>
      <c r="C5498" t="s">
        <v>14589</v>
      </c>
      <c r="D5498" t="s">
        <v>13</v>
      </c>
      <c r="E5498" t="s">
        <v>14845</v>
      </c>
      <c r="F5498" t="s">
        <v>14</v>
      </c>
      <c r="G5498" t="s">
        <v>15</v>
      </c>
      <c r="H5498" t="s">
        <v>2675</v>
      </c>
      <c r="I5498" t="s">
        <v>8706</v>
      </c>
      <c r="J5498" t="str">
        <f>MID(Tabla1[[#This Row],[HORA2]],1,2)</f>
        <v>12</v>
      </c>
      <c r="K5498" t="s">
        <v>31</v>
      </c>
      <c r="L5498" t="s">
        <v>149</v>
      </c>
      <c r="M5498" t="s">
        <v>14867</v>
      </c>
      <c r="N5498" t="s">
        <v>22</v>
      </c>
      <c r="O5498">
        <v>16.75</v>
      </c>
      <c r="P54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</v>
      </c>
      <c r="Q5498">
        <f>IF(Tabla1[[#This Row],[SERVICIO]]="COMIDA",3,IF(Tabla1[[#This Row],[SERVICIO]]="CONTROLADO",12,IF(Tabla1[[#This Row],[SERVICIO]]="RÁPIDO",3.75,IF(Tabla1[[#This Row],[SERVICIO]]="NORMAL",2.5,))))</f>
        <v>3.75</v>
      </c>
      <c r="R5498">
        <f>IF(Tabla1[[#This Row],[SERVICIO]]="COMIDA",3.5,IF(Tabla1[[#This Row],[SERVICIO]]="CONTROLADO",8,IF(Tabla1[[#This Row],[SERVICIO]]="RÁPIDO",4.5,IF(Tabla1[[#This Row],[SERVICIO]]="NORMAL",3,))))</f>
        <v>4.5</v>
      </c>
      <c r="S54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8" s="2">
        <f>IF(Tabla1[[#This Row],[KILOMETROS ADICIONALES]]=0,Tabla1[[#This Row],[KILOMETROS]]*Tabla1[[#This Row],[COSTO NORMAL]],Tabla1[[#This Row],[COSTO NORMAL]]*Tabla1[[#This Row],[KILOMETROS HASTA]])</f>
        <v>16.875</v>
      </c>
      <c r="U5498" s="2">
        <f>Tabla1[[#This Row],[KILOMETROS ADICIONALES]]*Tabla1[[#This Row],[COSTO ADICIONAL]]</f>
        <v>7.15</v>
      </c>
      <c r="V5498">
        <v>82.88</v>
      </c>
      <c r="W5498" s="2">
        <f>Tabla1[[#This Row],[COSTO NORMAL2]]+Tabla1[[#This Row],[COSTO ADICIONAL2]]</f>
        <v>24.024999999999999</v>
      </c>
    </row>
    <row r="5499" spans="1:23" x14ac:dyDescent="0.25">
      <c r="A5499" t="s">
        <v>2675</v>
      </c>
      <c r="B5499" t="s">
        <v>6470</v>
      </c>
      <c r="C5499" t="s">
        <v>14590</v>
      </c>
      <c r="D5499" t="s">
        <v>13</v>
      </c>
      <c r="E5499" t="s">
        <v>14845</v>
      </c>
      <c r="F5499" t="s">
        <v>295</v>
      </c>
      <c r="G5499" t="s">
        <v>15</v>
      </c>
      <c r="H5499" t="s">
        <v>2675</v>
      </c>
      <c r="I5499" t="s">
        <v>8707</v>
      </c>
      <c r="J5499" t="str">
        <f>MID(Tabla1[[#This Row],[HORA2]],1,2)</f>
        <v>12</v>
      </c>
      <c r="K5499" t="s">
        <v>96</v>
      </c>
      <c r="L5499" t="s">
        <v>96</v>
      </c>
      <c r="M5499" t="s">
        <v>14867</v>
      </c>
      <c r="N5499" t="s">
        <v>22</v>
      </c>
      <c r="O5499">
        <v>10.55</v>
      </c>
      <c r="P54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6.8000000000000007</v>
      </c>
      <c r="Q5499">
        <f>IF(Tabla1[[#This Row],[SERVICIO]]="COMIDA",3,IF(Tabla1[[#This Row],[SERVICIO]]="CONTROLADO",12,IF(Tabla1[[#This Row],[SERVICIO]]="RÁPIDO",3.75,IF(Tabla1[[#This Row],[SERVICIO]]="NORMAL",2.5,))))</f>
        <v>3.75</v>
      </c>
      <c r="R5499">
        <f>IF(Tabla1[[#This Row],[SERVICIO]]="COMIDA",3.5,IF(Tabla1[[#This Row],[SERVICIO]]="CONTROLADO",8,IF(Tabla1[[#This Row],[SERVICIO]]="RÁPIDO",4.5,IF(Tabla1[[#This Row],[SERVICIO]]="NORMAL",3,))))</f>
        <v>4.5</v>
      </c>
      <c r="S54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499" s="2">
        <f>IF(Tabla1[[#This Row],[KILOMETROS ADICIONALES]]=0,Tabla1[[#This Row],[KILOMETROS]]*Tabla1[[#This Row],[COSTO NORMAL]],Tabla1[[#This Row],[COSTO NORMAL]]*Tabla1[[#This Row],[KILOMETROS HASTA]])</f>
        <v>16.875</v>
      </c>
      <c r="U5499" s="2">
        <f>Tabla1[[#This Row],[KILOMETROS ADICIONALES]]*Tabla1[[#This Row],[COSTO ADICIONAL]]</f>
        <v>3.7400000000000007</v>
      </c>
      <c r="V5499">
        <v>37.26</v>
      </c>
      <c r="W5499" s="2">
        <f>Tabla1[[#This Row],[COSTO NORMAL2]]+Tabla1[[#This Row],[COSTO ADICIONAL2]]</f>
        <v>20.615000000000002</v>
      </c>
    </row>
    <row r="5500" spans="1:23" x14ac:dyDescent="0.25">
      <c r="A5500" t="s">
        <v>2675</v>
      </c>
      <c r="B5500" t="s">
        <v>8708</v>
      </c>
      <c r="C5500" t="s">
        <v>14591</v>
      </c>
      <c r="D5500" t="s">
        <v>13</v>
      </c>
      <c r="E5500" t="s">
        <v>14845</v>
      </c>
      <c r="F5500" t="s">
        <v>14</v>
      </c>
      <c r="G5500" t="s">
        <v>15</v>
      </c>
      <c r="H5500" t="s">
        <v>2675</v>
      </c>
      <c r="I5500" t="s">
        <v>8709</v>
      </c>
      <c r="J5500" t="str">
        <f>MID(Tabla1[[#This Row],[HORA2]],1,2)</f>
        <v>15</v>
      </c>
      <c r="K5500" t="s">
        <v>65</v>
      </c>
      <c r="L5500" t="s">
        <v>19</v>
      </c>
      <c r="M5500" t="s">
        <v>14867</v>
      </c>
      <c r="N5500" t="s">
        <v>22</v>
      </c>
      <c r="O5500">
        <v>8.36</v>
      </c>
      <c r="P55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4.6099999999999994</v>
      </c>
      <c r="Q5500">
        <f>IF(Tabla1[[#This Row],[SERVICIO]]="COMIDA",3,IF(Tabla1[[#This Row],[SERVICIO]]="CONTROLADO",12,IF(Tabla1[[#This Row],[SERVICIO]]="RÁPIDO",3.75,IF(Tabla1[[#This Row],[SERVICIO]]="NORMAL",2.5,))))</f>
        <v>3.75</v>
      </c>
      <c r="R5500">
        <f>IF(Tabla1[[#This Row],[SERVICIO]]="COMIDA",3.5,IF(Tabla1[[#This Row],[SERVICIO]]="CONTROLADO",8,IF(Tabla1[[#This Row],[SERVICIO]]="RÁPIDO",4.5,IF(Tabla1[[#This Row],[SERVICIO]]="NORMAL",3,))))</f>
        <v>4.5</v>
      </c>
      <c r="S55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00" s="2">
        <f>IF(Tabla1[[#This Row],[KILOMETROS ADICIONALES]]=0,Tabla1[[#This Row],[KILOMETROS]]*Tabla1[[#This Row],[COSTO NORMAL]],Tabla1[[#This Row],[COSTO NORMAL]]*Tabla1[[#This Row],[KILOMETROS HASTA]])</f>
        <v>16.875</v>
      </c>
      <c r="U5500" s="2">
        <f>Tabla1[[#This Row],[KILOMETROS ADICIONALES]]*Tabla1[[#This Row],[COSTO ADICIONAL]]</f>
        <v>2.5354999999999999</v>
      </c>
      <c r="V5500">
        <v>227.96</v>
      </c>
      <c r="W5500" s="2">
        <f>Tabla1[[#This Row],[COSTO NORMAL2]]+Tabla1[[#This Row],[COSTO ADICIONAL2]]</f>
        <v>19.410499999999999</v>
      </c>
    </row>
    <row r="5501" spans="1:23" x14ac:dyDescent="0.25">
      <c r="A5501" t="s">
        <v>2675</v>
      </c>
      <c r="B5501" t="s">
        <v>403</v>
      </c>
      <c r="C5501" t="s">
        <v>14592</v>
      </c>
      <c r="D5501" t="s">
        <v>13</v>
      </c>
      <c r="E5501" t="s">
        <v>14845</v>
      </c>
      <c r="F5501" t="s">
        <v>14</v>
      </c>
      <c r="G5501" t="s">
        <v>69</v>
      </c>
      <c r="H5501" t="s">
        <v>2675</v>
      </c>
      <c r="I5501" t="s">
        <v>8710</v>
      </c>
      <c r="J5501" t="str">
        <f>MID(Tabla1[[#This Row],[HORA2]],1,2)</f>
        <v>13</v>
      </c>
      <c r="K5501" t="s">
        <v>31</v>
      </c>
      <c r="L5501" t="s">
        <v>149</v>
      </c>
      <c r="M5501" t="s">
        <v>14867</v>
      </c>
      <c r="N5501" t="s">
        <v>22</v>
      </c>
      <c r="O5501">
        <v>9.6300000000000008</v>
      </c>
      <c r="P55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5.8800000000000008</v>
      </c>
      <c r="Q5501">
        <f>IF(Tabla1[[#This Row],[SERVICIO]]="COMIDA",3,IF(Tabla1[[#This Row],[SERVICIO]]="CONTROLADO",12,IF(Tabla1[[#This Row],[SERVICIO]]="RÁPIDO",3.75,IF(Tabla1[[#This Row],[SERVICIO]]="NORMAL",2.5,))))</f>
        <v>3.75</v>
      </c>
      <c r="R5501">
        <f>IF(Tabla1[[#This Row],[SERVICIO]]="COMIDA",3.5,IF(Tabla1[[#This Row],[SERVICIO]]="CONTROLADO",8,IF(Tabla1[[#This Row],[SERVICIO]]="RÁPIDO",4.5,IF(Tabla1[[#This Row],[SERVICIO]]="NORMAL",3,))))</f>
        <v>4.5</v>
      </c>
      <c r="S55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01" s="2">
        <f>IF(Tabla1[[#This Row],[KILOMETROS ADICIONALES]]=0,Tabla1[[#This Row],[KILOMETROS]]*Tabla1[[#This Row],[COSTO NORMAL]],Tabla1[[#This Row],[COSTO NORMAL]]*Tabla1[[#This Row],[KILOMETROS HASTA]])</f>
        <v>16.875</v>
      </c>
      <c r="U5501" s="2">
        <f>Tabla1[[#This Row],[KILOMETROS ADICIONALES]]*Tabla1[[#This Row],[COSTO ADICIONAL]]</f>
        <v>3.2340000000000009</v>
      </c>
      <c r="V5501">
        <v>158.97</v>
      </c>
      <c r="W5501" s="2">
        <f>Tabla1[[#This Row],[COSTO NORMAL2]]+Tabla1[[#This Row],[COSTO ADICIONAL2]]</f>
        <v>20.109000000000002</v>
      </c>
    </row>
    <row r="5502" spans="1:23" x14ac:dyDescent="0.25">
      <c r="A5502" t="s">
        <v>2675</v>
      </c>
      <c r="B5502" t="s">
        <v>8010</v>
      </c>
      <c r="C5502" t="s">
        <v>14593</v>
      </c>
      <c r="D5502" t="s">
        <v>13</v>
      </c>
      <c r="E5502" t="s">
        <v>14845</v>
      </c>
      <c r="F5502" t="s">
        <v>14</v>
      </c>
      <c r="G5502" t="s">
        <v>15</v>
      </c>
      <c r="H5502" t="s">
        <v>2675</v>
      </c>
      <c r="I5502" t="s">
        <v>8711</v>
      </c>
      <c r="J5502" t="str">
        <f>MID(Tabla1[[#This Row],[HORA2]],1,2)</f>
        <v>13</v>
      </c>
      <c r="K5502" t="s">
        <v>35</v>
      </c>
      <c r="L5502" t="s">
        <v>35</v>
      </c>
      <c r="M5502" t="s">
        <v>14867</v>
      </c>
      <c r="N5502" t="s">
        <v>22</v>
      </c>
      <c r="O5502">
        <v>7.32</v>
      </c>
      <c r="P55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3.5700000000000003</v>
      </c>
      <c r="Q5502">
        <f>IF(Tabla1[[#This Row],[SERVICIO]]="COMIDA",3,IF(Tabla1[[#This Row],[SERVICIO]]="CONTROLADO",12,IF(Tabla1[[#This Row],[SERVICIO]]="RÁPIDO",3.75,IF(Tabla1[[#This Row],[SERVICIO]]="NORMAL",2.5,))))</f>
        <v>3.75</v>
      </c>
      <c r="R5502">
        <f>IF(Tabla1[[#This Row],[SERVICIO]]="COMIDA",3.5,IF(Tabla1[[#This Row],[SERVICIO]]="CONTROLADO",8,IF(Tabla1[[#This Row],[SERVICIO]]="RÁPIDO",4.5,IF(Tabla1[[#This Row],[SERVICIO]]="NORMAL",3,))))</f>
        <v>4.5</v>
      </c>
      <c r="S55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02" s="2">
        <f>IF(Tabla1[[#This Row],[KILOMETROS ADICIONALES]]=0,Tabla1[[#This Row],[KILOMETROS]]*Tabla1[[#This Row],[COSTO NORMAL]],Tabla1[[#This Row],[COSTO NORMAL]]*Tabla1[[#This Row],[KILOMETROS HASTA]])</f>
        <v>16.875</v>
      </c>
      <c r="U5502" s="2">
        <f>Tabla1[[#This Row],[KILOMETROS ADICIONALES]]*Tabla1[[#This Row],[COSTO ADICIONAL]]</f>
        <v>1.9635000000000002</v>
      </c>
      <c r="V5502">
        <v>223.05</v>
      </c>
      <c r="W5502" s="2">
        <f>Tabla1[[#This Row],[COSTO NORMAL2]]+Tabla1[[#This Row],[COSTO ADICIONAL2]]</f>
        <v>18.8385</v>
      </c>
    </row>
    <row r="5503" spans="1:23" x14ac:dyDescent="0.25">
      <c r="A5503" t="s">
        <v>2675</v>
      </c>
      <c r="B5503" t="s">
        <v>2120</v>
      </c>
      <c r="C5503" t="s">
        <v>14594</v>
      </c>
      <c r="D5503" t="s">
        <v>13</v>
      </c>
      <c r="E5503" t="s">
        <v>14847</v>
      </c>
      <c r="F5503" t="s">
        <v>14</v>
      </c>
      <c r="G5503" t="s">
        <v>15</v>
      </c>
      <c r="H5503" t="s">
        <v>2675</v>
      </c>
      <c r="I5503" t="s">
        <v>4050</v>
      </c>
      <c r="J5503" t="str">
        <f>MID(Tabla1[[#This Row],[HORA2]],1,2)</f>
        <v>13</v>
      </c>
      <c r="K5503" t="s">
        <v>43</v>
      </c>
      <c r="L5503" t="s">
        <v>26</v>
      </c>
      <c r="M5503" t="s">
        <v>14867</v>
      </c>
      <c r="N5503" t="s">
        <v>22</v>
      </c>
      <c r="O5503">
        <v>5.17</v>
      </c>
      <c r="P55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2.17</v>
      </c>
      <c r="Q5503">
        <f>IF(Tabla1[[#This Row],[SERVICIO]]="COMIDA",3,IF(Tabla1[[#This Row],[SERVICIO]]="CONTROLADO",12,IF(Tabla1[[#This Row],[SERVICIO]]="RÁPIDO",3.75,IF(Tabla1[[#This Row],[SERVICIO]]="NORMAL",2.5,))))</f>
        <v>3</v>
      </c>
      <c r="R5503">
        <f>IF(Tabla1[[#This Row],[SERVICIO]]="COMIDA",3.5,IF(Tabla1[[#This Row],[SERVICIO]]="CONTROLADO",8,IF(Tabla1[[#This Row],[SERVICIO]]="RÁPIDO",4.5,IF(Tabla1[[#This Row],[SERVICIO]]="NORMAL",3,))))</f>
        <v>3.5</v>
      </c>
      <c r="S5503">
        <f>IF(Tabla1[[#This Row],[SERVICIO]]="COMIDA",0.75,IF(Tabla1[[#This Row],[SERVICIO]]="CONTROLADO",2.65,IF(Tabla1[[#This Row],[SERVICIO]]="RÁPIDO",0.55,IF(Tabla1[[#This Row],[SERVICIO]]="NORMAL",1.2,))))</f>
        <v>0.75</v>
      </c>
      <c r="T5503" s="2">
        <f>IF(Tabla1[[#This Row],[KILOMETROS ADICIONALES]]=0,Tabla1[[#This Row],[KILOMETROS]]*Tabla1[[#This Row],[COSTO NORMAL]],Tabla1[[#This Row],[COSTO NORMAL]]*Tabla1[[#This Row],[KILOMETROS HASTA]])</f>
        <v>10.5</v>
      </c>
      <c r="U5503" s="2">
        <f>Tabla1[[#This Row],[KILOMETROS ADICIONALES]]*Tabla1[[#This Row],[COSTO ADICIONAL]]</f>
        <v>1.6274999999999999</v>
      </c>
      <c r="V5503">
        <v>200.29</v>
      </c>
      <c r="W5503" s="2">
        <f>Tabla1[[#This Row],[COSTO NORMAL2]]+Tabla1[[#This Row],[COSTO ADICIONAL2]]</f>
        <v>12.1275</v>
      </c>
    </row>
    <row r="5504" spans="1:23" x14ac:dyDescent="0.25">
      <c r="A5504" t="s">
        <v>2675</v>
      </c>
      <c r="B5504" t="s">
        <v>1022</v>
      </c>
      <c r="C5504" t="s">
        <v>14595</v>
      </c>
      <c r="D5504" t="s">
        <v>13</v>
      </c>
      <c r="E5504" t="s">
        <v>14847</v>
      </c>
      <c r="F5504" t="s">
        <v>14</v>
      </c>
      <c r="G5504" t="s">
        <v>69</v>
      </c>
      <c r="H5504" t="s">
        <v>2675</v>
      </c>
      <c r="I5504" t="s">
        <v>8712</v>
      </c>
      <c r="J5504" t="str">
        <f>MID(Tabla1[[#This Row],[HORA2]],1,2)</f>
        <v>12</v>
      </c>
      <c r="K5504" t="s">
        <v>19</v>
      </c>
      <c r="L5504" t="s">
        <v>90</v>
      </c>
      <c r="M5504" t="s">
        <v>14867</v>
      </c>
      <c r="N5504" t="s">
        <v>22</v>
      </c>
      <c r="O5504">
        <v>5.09</v>
      </c>
      <c r="P55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2.09</v>
      </c>
      <c r="Q5504">
        <f>IF(Tabla1[[#This Row],[SERVICIO]]="COMIDA",3,IF(Tabla1[[#This Row],[SERVICIO]]="CONTROLADO",12,IF(Tabla1[[#This Row],[SERVICIO]]="RÁPIDO",3.75,IF(Tabla1[[#This Row],[SERVICIO]]="NORMAL",2.5,))))</f>
        <v>3</v>
      </c>
      <c r="R5504">
        <f>IF(Tabla1[[#This Row],[SERVICIO]]="COMIDA",3.5,IF(Tabla1[[#This Row],[SERVICIO]]="CONTROLADO",8,IF(Tabla1[[#This Row],[SERVICIO]]="RÁPIDO",4.5,IF(Tabla1[[#This Row],[SERVICIO]]="NORMAL",3,))))</f>
        <v>3.5</v>
      </c>
      <c r="S5504">
        <f>IF(Tabla1[[#This Row],[SERVICIO]]="COMIDA",0.75,IF(Tabla1[[#This Row],[SERVICIO]]="CONTROLADO",2.65,IF(Tabla1[[#This Row],[SERVICIO]]="RÁPIDO",0.55,IF(Tabla1[[#This Row],[SERVICIO]]="NORMAL",1.2,))))</f>
        <v>0.75</v>
      </c>
      <c r="T5504" s="2">
        <f>IF(Tabla1[[#This Row],[KILOMETROS ADICIONALES]]=0,Tabla1[[#This Row],[KILOMETROS]]*Tabla1[[#This Row],[COSTO NORMAL]],Tabla1[[#This Row],[COSTO NORMAL]]*Tabla1[[#This Row],[KILOMETROS HASTA]])</f>
        <v>10.5</v>
      </c>
      <c r="U5504" s="2">
        <f>Tabla1[[#This Row],[KILOMETROS ADICIONALES]]*Tabla1[[#This Row],[COSTO ADICIONAL]]</f>
        <v>1.5674999999999999</v>
      </c>
      <c r="V5504">
        <v>96.3</v>
      </c>
      <c r="W5504" s="2">
        <f>Tabla1[[#This Row],[COSTO NORMAL2]]+Tabla1[[#This Row],[COSTO ADICIONAL2]]</f>
        <v>12.067499999999999</v>
      </c>
    </row>
    <row r="5505" spans="1:23" x14ac:dyDescent="0.25">
      <c r="A5505" t="s">
        <v>2675</v>
      </c>
      <c r="B5505" t="s">
        <v>8648</v>
      </c>
      <c r="C5505" t="s">
        <v>14596</v>
      </c>
      <c r="E5505" t="s">
        <v>14845</v>
      </c>
      <c r="F5505" t="s">
        <v>76</v>
      </c>
      <c r="G5505" t="s">
        <v>15</v>
      </c>
      <c r="H5505" t="s">
        <v>2675</v>
      </c>
      <c r="I5505" t="s">
        <v>8713</v>
      </c>
      <c r="J5505" t="str">
        <f>MID(Tabla1[[#This Row],[HORA2]],1,2)</f>
        <v>12</v>
      </c>
      <c r="K5505" t="s">
        <v>43</v>
      </c>
      <c r="L5505" t="s">
        <v>78</v>
      </c>
      <c r="M5505" t="s">
        <v>14867</v>
      </c>
      <c r="N5505" t="s">
        <v>22</v>
      </c>
      <c r="O5505">
        <v>4.92</v>
      </c>
      <c r="P55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1.17</v>
      </c>
      <c r="Q5505">
        <f>IF(Tabla1[[#This Row],[SERVICIO]]="COMIDA",3,IF(Tabla1[[#This Row],[SERVICIO]]="CONTROLADO",12,IF(Tabla1[[#This Row],[SERVICIO]]="RÁPIDO",3.75,IF(Tabla1[[#This Row],[SERVICIO]]="NORMAL",2.5,))))</f>
        <v>3.75</v>
      </c>
      <c r="R5505">
        <f>IF(Tabla1[[#This Row],[SERVICIO]]="COMIDA",3.5,IF(Tabla1[[#This Row],[SERVICIO]]="CONTROLADO",8,IF(Tabla1[[#This Row],[SERVICIO]]="RÁPIDO",4.5,IF(Tabla1[[#This Row],[SERVICIO]]="NORMAL",3,))))</f>
        <v>4.5</v>
      </c>
      <c r="S55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05" s="2">
        <f>IF(Tabla1[[#This Row],[KILOMETROS ADICIONALES]]=0,Tabla1[[#This Row],[KILOMETROS]]*Tabla1[[#This Row],[COSTO NORMAL]],Tabla1[[#This Row],[COSTO NORMAL]]*Tabla1[[#This Row],[KILOMETROS HASTA]])</f>
        <v>16.875</v>
      </c>
      <c r="U5505" s="2">
        <f>Tabla1[[#This Row],[KILOMETROS ADICIONALES]]*Tabla1[[#This Row],[COSTO ADICIONAL]]</f>
        <v>0.64349999999999996</v>
      </c>
      <c r="V5505">
        <v>5.26</v>
      </c>
      <c r="W5505" s="2">
        <f>Tabla1[[#This Row],[COSTO NORMAL2]]+Tabla1[[#This Row],[COSTO ADICIONAL2]]</f>
        <v>17.5185</v>
      </c>
    </row>
    <row r="5506" spans="1:23" x14ac:dyDescent="0.25">
      <c r="A5506" t="s">
        <v>2675</v>
      </c>
      <c r="B5506" t="s">
        <v>5088</v>
      </c>
      <c r="C5506" t="s">
        <v>14597</v>
      </c>
      <c r="D5506" t="s">
        <v>13</v>
      </c>
      <c r="E5506" t="s">
        <v>14847</v>
      </c>
      <c r="F5506" t="s">
        <v>14</v>
      </c>
      <c r="G5506" t="s">
        <v>15</v>
      </c>
      <c r="H5506" t="s">
        <v>2675</v>
      </c>
      <c r="I5506" t="s">
        <v>8714</v>
      </c>
      <c r="J5506" t="str">
        <f>MID(Tabla1[[#This Row],[HORA2]],1,2)</f>
        <v>12</v>
      </c>
      <c r="K5506" t="s">
        <v>19</v>
      </c>
      <c r="L5506" t="s">
        <v>92</v>
      </c>
      <c r="M5506" t="s">
        <v>14867</v>
      </c>
      <c r="N5506" t="s">
        <v>22</v>
      </c>
      <c r="O5506">
        <v>9.16</v>
      </c>
      <c r="P55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6.16</v>
      </c>
      <c r="Q5506">
        <f>IF(Tabla1[[#This Row],[SERVICIO]]="COMIDA",3,IF(Tabla1[[#This Row],[SERVICIO]]="CONTROLADO",12,IF(Tabla1[[#This Row],[SERVICIO]]="RÁPIDO",3.75,IF(Tabla1[[#This Row],[SERVICIO]]="NORMAL",2.5,))))</f>
        <v>3</v>
      </c>
      <c r="R5506">
        <f>IF(Tabla1[[#This Row],[SERVICIO]]="COMIDA",3.5,IF(Tabla1[[#This Row],[SERVICIO]]="CONTROLADO",8,IF(Tabla1[[#This Row],[SERVICIO]]="RÁPIDO",4.5,IF(Tabla1[[#This Row],[SERVICIO]]="NORMAL",3,))))</f>
        <v>3.5</v>
      </c>
      <c r="S5506">
        <f>IF(Tabla1[[#This Row],[SERVICIO]]="COMIDA",0.75,IF(Tabla1[[#This Row],[SERVICIO]]="CONTROLADO",2.65,IF(Tabla1[[#This Row],[SERVICIO]]="RÁPIDO",0.55,IF(Tabla1[[#This Row],[SERVICIO]]="NORMAL",1.2,))))</f>
        <v>0.75</v>
      </c>
      <c r="T5506" s="2">
        <f>IF(Tabla1[[#This Row],[KILOMETROS ADICIONALES]]=0,Tabla1[[#This Row],[KILOMETROS]]*Tabla1[[#This Row],[COSTO NORMAL]],Tabla1[[#This Row],[COSTO NORMAL]]*Tabla1[[#This Row],[KILOMETROS HASTA]])</f>
        <v>10.5</v>
      </c>
      <c r="U5506" s="2">
        <f>Tabla1[[#This Row],[KILOMETROS ADICIONALES]]*Tabla1[[#This Row],[COSTO ADICIONAL]]</f>
        <v>4.62</v>
      </c>
      <c r="V5506">
        <v>67.03</v>
      </c>
      <c r="W5506" s="2">
        <f>Tabla1[[#This Row],[COSTO NORMAL2]]+Tabla1[[#This Row],[COSTO ADICIONAL2]]</f>
        <v>15.120000000000001</v>
      </c>
    </row>
    <row r="5507" spans="1:23" x14ac:dyDescent="0.25">
      <c r="A5507" t="s">
        <v>2675</v>
      </c>
      <c r="B5507" t="s">
        <v>8715</v>
      </c>
      <c r="C5507" t="s">
        <v>14598</v>
      </c>
      <c r="D5507" t="s">
        <v>13</v>
      </c>
      <c r="E5507" t="s">
        <v>14845</v>
      </c>
      <c r="F5507" t="s">
        <v>14</v>
      </c>
      <c r="G5507" t="s">
        <v>15</v>
      </c>
      <c r="H5507" t="s">
        <v>2675</v>
      </c>
      <c r="I5507" t="s">
        <v>8716</v>
      </c>
      <c r="J5507" t="str">
        <f>MID(Tabla1[[#This Row],[HORA2]],1,2)</f>
        <v>12</v>
      </c>
      <c r="K5507" t="s">
        <v>43</v>
      </c>
      <c r="L5507" t="s">
        <v>78</v>
      </c>
      <c r="M5507" t="s">
        <v>14867</v>
      </c>
      <c r="N5507" t="s">
        <v>22</v>
      </c>
      <c r="O5507">
        <v>10.54</v>
      </c>
      <c r="P55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6.7899999999999991</v>
      </c>
      <c r="Q5507">
        <f>IF(Tabla1[[#This Row],[SERVICIO]]="COMIDA",3,IF(Tabla1[[#This Row],[SERVICIO]]="CONTROLADO",12,IF(Tabla1[[#This Row],[SERVICIO]]="RÁPIDO",3.75,IF(Tabla1[[#This Row],[SERVICIO]]="NORMAL",2.5,))))</f>
        <v>3.75</v>
      </c>
      <c r="R5507">
        <f>IF(Tabla1[[#This Row],[SERVICIO]]="COMIDA",3.5,IF(Tabla1[[#This Row],[SERVICIO]]="CONTROLADO",8,IF(Tabla1[[#This Row],[SERVICIO]]="RÁPIDO",4.5,IF(Tabla1[[#This Row],[SERVICIO]]="NORMAL",3,))))</f>
        <v>4.5</v>
      </c>
      <c r="S55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07" s="2">
        <f>IF(Tabla1[[#This Row],[KILOMETROS ADICIONALES]]=0,Tabla1[[#This Row],[KILOMETROS]]*Tabla1[[#This Row],[COSTO NORMAL]],Tabla1[[#This Row],[COSTO NORMAL]]*Tabla1[[#This Row],[KILOMETROS HASTA]])</f>
        <v>16.875</v>
      </c>
      <c r="U5507" s="2">
        <f>Tabla1[[#This Row],[KILOMETROS ADICIONALES]]*Tabla1[[#This Row],[COSTO ADICIONAL]]</f>
        <v>3.7344999999999997</v>
      </c>
      <c r="V5507">
        <v>31.2</v>
      </c>
      <c r="W5507" s="2">
        <f>Tabla1[[#This Row],[COSTO NORMAL2]]+Tabla1[[#This Row],[COSTO ADICIONAL2]]</f>
        <v>20.609500000000001</v>
      </c>
    </row>
    <row r="5508" spans="1:23" x14ac:dyDescent="0.25">
      <c r="A5508" t="s">
        <v>2675</v>
      </c>
      <c r="B5508" t="s">
        <v>8717</v>
      </c>
      <c r="C5508" t="s">
        <v>14599</v>
      </c>
      <c r="D5508" t="s">
        <v>13</v>
      </c>
      <c r="E5508" t="s">
        <v>14847</v>
      </c>
      <c r="F5508" t="s">
        <v>14</v>
      </c>
      <c r="G5508" t="s">
        <v>15</v>
      </c>
      <c r="H5508" t="s">
        <v>2675</v>
      </c>
      <c r="I5508" t="s">
        <v>8718</v>
      </c>
      <c r="J5508" t="str">
        <f>MID(Tabla1[[#This Row],[HORA2]],1,2)</f>
        <v>13</v>
      </c>
      <c r="K5508" t="s">
        <v>19</v>
      </c>
      <c r="L5508" t="s">
        <v>92</v>
      </c>
      <c r="M5508" t="s">
        <v>14867</v>
      </c>
      <c r="N5508" t="s">
        <v>22</v>
      </c>
      <c r="O5508">
        <v>14.93</v>
      </c>
      <c r="P55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11.93</v>
      </c>
      <c r="Q5508">
        <f>IF(Tabla1[[#This Row],[SERVICIO]]="COMIDA",3,IF(Tabla1[[#This Row],[SERVICIO]]="CONTROLADO",12,IF(Tabla1[[#This Row],[SERVICIO]]="RÁPIDO",3.75,IF(Tabla1[[#This Row],[SERVICIO]]="NORMAL",2.5,))))</f>
        <v>3</v>
      </c>
      <c r="R5508">
        <f>IF(Tabla1[[#This Row],[SERVICIO]]="COMIDA",3.5,IF(Tabla1[[#This Row],[SERVICIO]]="CONTROLADO",8,IF(Tabla1[[#This Row],[SERVICIO]]="RÁPIDO",4.5,IF(Tabla1[[#This Row],[SERVICIO]]="NORMAL",3,))))</f>
        <v>3.5</v>
      </c>
      <c r="S5508">
        <f>IF(Tabla1[[#This Row],[SERVICIO]]="COMIDA",0.75,IF(Tabla1[[#This Row],[SERVICIO]]="CONTROLADO",2.65,IF(Tabla1[[#This Row],[SERVICIO]]="RÁPIDO",0.55,IF(Tabla1[[#This Row],[SERVICIO]]="NORMAL",1.2,))))</f>
        <v>0.75</v>
      </c>
      <c r="T5508" s="2">
        <f>IF(Tabla1[[#This Row],[KILOMETROS ADICIONALES]]=0,Tabla1[[#This Row],[KILOMETROS]]*Tabla1[[#This Row],[COSTO NORMAL]],Tabla1[[#This Row],[COSTO NORMAL]]*Tabla1[[#This Row],[KILOMETROS HASTA]])</f>
        <v>10.5</v>
      </c>
      <c r="U5508" s="2">
        <f>Tabla1[[#This Row],[KILOMETROS ADICIONALES]]*Tabla1[[#This Row],[COSTO ADICIONAL]]</f>
        <v>8.9474999999999998</v>
      </c>
      <c r="V5508">
        <v>71.06</v>
      </c>
      <c r="W5508" s="2">
        <f>Tabla1[[#This Row],[COSTO NORMAL2]]+Tabla1[[#This Row],[COSTO ADICIONAL2]]</f>
        <v>19.447499999999998</v>
      </c>
    </row>
    <row r="5509" spans="1:23" x14ac:dyDescent="0.25">
      <c r="A5509" t="s">
        <v>2675</v>
      </c>
      <c r="B5509" t="s">
        <v>170</v>
      </c>
      <c r="C5509" t="s">
        <v>14600</v>
      </c>
      <c r="D5509" t="s">
        <v>13</v>
      </c>
      <c r="E5509" t="s">
        <v>14847</v>
      </c>
      <c r="F5509" t="s">
        <v>14</v>
      </c>
      <c r="G5509" t="s">
        <v>24</v>
      </c>
      <c r="H5509" t="s">
        <v>2675</v>
      </c>
      <c r="I5509" t="s">
        <v>1270</v>
      </c>
      <c r="J5509" t="str">
        <f>MID(Tabla1[[#This Row],[HORA2]],1,2)</f>
        <v>12</v>
      </c>
      <c r="K5509" t="s">
        <v>19</v>
      </c>
      <c r="L5509" t="s">
        <v>102</v>
      </c>
      <c r="M5509" t="s">
        <v>14867</v>
      </c>
      <c r="N5509" t="s">
        <v>22</v>
      </c>
      <c r="O5509">
        <v>20.43</v>
      </c>
      <c r="P55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17.43</v>
      </c>
      <c r="Q5509">
        <f>IF(Tabla1[[#This Row],[SERVICIO]]="COMIDA",3,IF(Tabla1[[#This Row],[SERVICIO]]="CONTROLADO",12,IF(Tabla1[[#This Row],[SERVICIO]]="RÁPIDO",3.75,IF(Tabla1[[#This Row],[SERVICIO]]="NORMAL",2.5,))))</f>
        <v>3</v>
      </c>
      <c r="R5509">
        <f>IF(Tabla1[[#This Row],[SERVICIO]]="COMIDA",3.5,IF(Tabla1[[#This Row],[SERVICIO]]="CONTROLADO",8,IF(Tabla1[[#This Row],[SERVICIO]]="RÁPIDO",4.5,IF(Tabla1[[#This Row],[SERVICIO]]="NORMAL",3,))))</f>
        <v>3.5</v>
      </c>
      <c r="S5509">
        <f>IF(Tabla1[[#This Row],[SERVICIO]]="COMIDA",0.75,IF(Tabla1[[#This Row],[SERVICIO]]="CONTROLADO",2.65,IF(Tabla1[[#This Row],[SERVICIO]]="RÁPIDO",0.55,IF(Tabla1[[#This Row],[SERVICIO]]="NORMAL",1.2,))))</f>
        <v>0.75</v>
      </c>
      <c r="T5509" s="2">
        <f>IF(Tabla1[[#This Row],[KILOMETROS ADICIONALES]]=0,Tabla1[[#This Row],[KILOMETROS]]*Tabla1[[#This Row],[COSTO NORMAL]],Tabla1[[#This Row],[COSTO NORMAL]]*Tabla1[[#This Row],[KILOMETROS HASTA]])</f>
        <v>10.5</v>
      </c>
      <c r="U5509" s="2">
        <f>Tabla1[[#This Row],[KILOMETROS ADICIONALES]]*Tabla1[[#This Row],[COSTO ADICIONAL]]</f>
        <v>13.0725</v>
      </c>
      <c r="V5509">
        <v>249.78</v>
      </c>
      <c r="W5509" s="2">
        <f>Tabla1[[#This Row],[COSTO NORMAL2]]+Tabla1[[#This Row],[COSTO ADICIONAL2]]</f>
        <v>23.572499999999998</v>
      </c>
    </row>
    <row r="5510" spans="1:23" x14ac:dyDescent="0.25">
      <c r="A5510" t="s">
        <v>2675</v>
      </c>
      <c r="B5510" t="s">
        <v>4155</v>
      </c>
      <c r="C5510" t="s">
        <v>14601</v>
      </c>
      <c r="E5510" t="s">
        <v>14845</v>
      </c>
      <c r="F5510" t="s">
        <v>76</v>
      </c>
      <c r="G5510" t="s">
        <v>15</v>
      </c>
      <c r="H5510" t="s">
        <v>2675</v>
      </c>
      <c r="I5510" t="s">
        <v>5679</v>
      </c>
      <c r="J5510" t="str">
        <f>MID(Tabla1[[#This Row],[HORA2]],1,2)</f>
        <v>12</v>
      </c>
      <c r="K5510" t="s">
        <v>43</v>
      </c>
      <c r="L5510" t="s">
        <v>65</v>
      </c>
      <c r="M5510" t="s">
        <v>14867</v>
      </c>
      <c r="N5510" t="s">
        <v>22</v>
      </c>
      <c r="O5510">
        <v>14.88</v>
      </c>
      <c r="P55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11.13</v>
      </c>
      <c r="Q5510">
        <f>IF(Tabla1[[#This Row],[SERVICIO]]="COMIDA",3,IF(Tabla1[[#This Row],[SERVICIO]]="CONTROLADO",12,IF(Tabla1[[#This Row],[SERVICIO]]="RÁPIDO",3.75,IF(Tabla1[[#This Row],[SERVICIO]]="NORMAL",2.5,))))</f>
        <v>3.75</v>
      </c>
      <c r="R5510">
        <f>IF(Tabla1[[#This Row],[SERVICIO]]="COMIDA",3.5,IF(Tabla1[[#This Row],[SERVICIO]]="CONTROLADO",8,IF(Tabla1[[#This Row],[SERVICIO]]="RÁPIDO",4.5,IF(Tabla1[[#This Row],[SERVICIO]]="NORMAL",3,))))</f>
        <v>4.5</v>
      </c>
      <c r="S55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0" s="2">
        <f>IF(Tabla1[[#This Row],[KILOMETROS ADICIONALES]]=0,Tabla1[[#This Row],[KILOMETROS]]*Tabla1[[#This Row],[COSTO NORMAL]],Tabla1[[#This Row],[COSTO NORMAL]]*Tabla1[[#This Row],[KILOMETROS HASTA]])</f>
        <v>16.875</v>
      </c>
      <c r="U5510" s="2">
        <f>Tabla1[[#This Row],[KILOMETROS ADICIONALES]]*Tabla1[[#This Row],[COSTO ADICIONAL]]</f>
        <v>6.1215000000000011</v>
      </c>
      <c r="V5510">
        <v>187.45</v>
      </c>
      <c r="W5510" s="2">
        <f>Tabla1[[#This Row],[COSTO NORMAL2]]+Tabla1[[#This Row],[COSTO ADICIONAL2]]</f>
        <v>22.996500000000001</v>
      </c>
    </row>
    <row r="5511" spans="1:23" x14ac:dyDescent="0.25">
      <c r="A5511" t="s">
        <v>2675</v>
      </c>
      <c r="B5511" t="s">
        <v>969</v>
      </c>
      <c r="C5511" t="s">
        <v>14602</v>
      </c>
      <c r="D5511" t="s">
        <v>13</v>
      </c>
      <c r="E5511" t="s">
        <v>14845</v>
      </c>
      <c r="F5511" t="s">
        <v>76</v>
      </c>
      <c r="G5511" t="s">
        <v>15</v>
      </c>
      <c r="H5511" t="s">
        <v>2675</v>
      </c>
      <c r="I5511" t="s">
        <v>8719</v>
      </c>
      <c r="J5511" t="str">
        <f>MID(Tabla1[[#This Row],[HORA2]],1,2)</f>
        <v>14</v>
      </c>
      <c r="K5511" t="s">
        <v>153</v>
      </c>
      <c r="L5511" t="s">
        <v>19</v>
      </c>
      <c r="M5511" t="s">
        <v>14867</v>
      </c>
      <c r="N5511" t="s">
        <v>22</v>
      </c>
      <c r="O5511">
        <v>13.31</v>
      </c>
      <c r="P55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9.56</v>
      </c>
      <c r="Q5511">
        <f>IF(Tabla1[[#This Row],[SERVICIO]]="COMIDA",3,IF(Tabla1[[#This Row],[SERVICIO]]="CONTROLADO",12,IF(Tabla1[[#This Row],[SERVICIO]]="RÁPIDO",3.75,IF(Tabla1[[#This Row],[SERVICIO]]="NORMAL",2.5,))))</f>
        <v>3.75</v>
      </c>
      <c r="R5511">
        <f>IF(Tabla1[[#This Row],[SERVICIO]]="COMIDA",3.5,IF(Tabla1[[#This Row],[SERVICIO]]="CONTROLADO",8,IF(Tabla1[[#This Row],[SERVICIO]]="RÁPIDO",4.5,IF(Tabla1[[#This Row],[SERVICIO]]="NORMAL",3,))))</f>
        <v>4.5</v>
      </c>
      <c r="S55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1" s="2">
        <f>IF(Tabla1[[#This Row],[KILOMETROS ADICIONALES]]=0,Tabla1[[#This Row],[KILOMETROS]]*Tabla1[[#This Row],[COSTO NORMAL]],Tabla1[[#This Row],[COSTO NORMAL]]*Tabla1[[#This Row],[KILOMETROS HASTA]])</f>
        <v>16.875</v>
      </c>
      <c r="U5511" s="2">
        <f>Tabla1[[#This Row],[KILOMETROS ADICIONALES]]*Tabla1[[#This Row],[COSTO ADICIONAL]]</f>
        <v>5.2580000000000009</v>
      </c>
      <c r="V5511">
        <v>137.07</v>
      </c>
      <c r="W5511" s="2">
        <f>Tabla1[[#This Row],[COSTO NORMAL2]]+Tabla1[[#This Row],[COSTO ADICIONAL2]]</f>
        <v>22.133000000000003</v>
      </c>
    </row>
    <row r="5512" spans="1:23" x14ac:dyDescent="0.25">
      <c r="A5512" t="s">
        <v>2675</v>
      </c>
      <c r="B5512" t="s">
        <v>8720</v>
      </c>
      <c r="C5512" t="s">
        <v>14603</v>
      </c>
      <c r="E5512" t="s">
        <v>14845</v>
      </c>
      <c r="F5512" t="s">
        <v>76</v>
      </c>
      <c r="G5512" t="s">
        <v>15</v>
      </c>
      <c r="H5512" t="s">
        <v>2675</v>
      </c>
      <c r="I5512" t="s">
        <v>8721</v>
      </c>
      <c r="J5512" t="str">
        <f>MID(Tabla1[[#This Row],[HORA2]],1,2)</f>
        <v>12</v>
      </c>
      <c r="K5512" t="s">
        <v>43</v>
      </c>
      <c r="L5512" t="s">
        <v>65</v>
      </c>
      <c r="M5512" t="s">
        <v>14867</v>
      </c>
      <c r="N5512" t="s">
        <v>22</v>
      </c>
      <c r="O5512">
        <v>11.16</v>
      </c>
      <c r="P55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7.41</v>
      </c>
      <c r="Q5512">
        <f>IF(Tabla1[[#This Row],[SERVICIO]]="COMIDA",3,IF(Tabla1[[#This Row],[SERVICIO]]="CONTROLADO",12,IF(Tabla1[[#This Row],[SERVICIO]]="RÁPIDO",3.75,IF(Tabla1[[#This Row],[SERVICIO]]="NORMAL",2.5,))))</f>
        <v>3.75</v>
      </c>
      <c r="R5512">
        <f>IF(Tabla1[[#This Row],[SERVICIO]]="COMIDA",3.5,IF(Tabla1[[#This Row],[SERVICIO]]="CONTROLADO",8,IF(Tabla1[[#This Row],[SERVICIO]]="RÁPIDO",4.5,IF(Tabla1[[#This Row],[SERVICIO]]="NORMAL",3,))))</f>
        <v>4.5</v>
      </c>
      <c r="S55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2" s="2">
        <f>IF(Tabla1[[#This Row],[KILOMETROS ADICIONALES]]=0,Tabla1[[#This Row],[KILOMETROS]]*Tabla1[[#This Row],[COSTO NORMAL]],Tabla1[[#This Row],[COSTO NORMAL]]*Tabla1[[#This Row],[KILOMETROS HASTA]])</f>
        <v>16.875</v>
      </c>
      <c r="U5512" s="2">
        <f>Tabla1[[#This Row],[KILOMETROS ADICIONALES]]*Tabla1[[#This Row],[COSTO ADICIONAL]]</f>
        <v>4.0755000000000008</v>
      </c>
      <c r="V5512">
        <v>41.78</v>
      </c>
      <c r="W5512" s="2">
        <f>Tabla1[[#This Row],[COSTO NORMAL2]]+Tabla1[[#This Row],[COSTO ADICIONAL2]]</f>
        <v>20.950500000000002</v>
      </c>
    </row>
    <row r="5513" spans="1:23" x14ac:dyDescent="0.25">
      <c r="A5513" t="s">
        <v>2675</v>
      </c>
      <c r="B5513" t="s">
        <v>8722</v>
      </c>
      <c r="C5513" t="s">
        <v>14604</v>
      </c>
      <c r="D5513" t="s">
        <v>13</v>
      </c>
      <c r="E5513" t="s">
        <v>14845</v>
      </c>
      <c r="F5513" t="s">
        <v>14</v>
      </c>
      <c r="G5513" t="s">
        <v>15</v>
      </c>
      <c r="H5513" t="s">
        <v>2675</v>
      </c>
      <c r="I5513" t="s">
        <v>8723</v>
      </c>
      <c r="J5513" t="str">
        <f>MID(Tabla1[[#This Row],[HORA2]],1,2)</f>
        <v>19</v>
      </c>
      <c r="K5513" t="s">
        <v>78</v>
      </c>
      <c r="L5513" t="s">
        <v>21</v>
      </c>
      <c r="M5513" t="s">
        <v>14867</v>
      </c>
      <c r="N5513" t="s">
        <v>22</v>
      </c>
      <c r="O5513">
        <v>17.37</v>
      </c>
      <c r="P55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13.620000000000001</v>
      </c>
      <c r="Q5513">
        <f>IF(Tabla1[[#This Row],[SERVICIO]]="COMIDA",3,IF(Tabla1[[#This Row],[SERVICIO]]="CONTROLADO",12,IF(Tabla1[[#This Row],[SERVICIO]]="RÁPIDO",3.75,IF(Tabla1[[#This Row],[SERVICIO]]="NORMAL",2.5,))))</f>
        <v>3.75</v>
      </c>
      <c r="R5513">
        <f>IF(Tabla1[[#This Row],[SERVICIO]]="COMIDA",3.5,IF(Tabla1[[#This Row],[SERVICIO]]="CONTROLADO",8,IF(Tabla1[[#This Row],[SERVICIO]]="RÁPIDO",4.5,IF(Tabla1[[#This Row],[SERVICIO]]="NORMAL",3,))))</f>
        <v>4.5</v>
      </c>
      <c r="S55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3" s="2">
        <f>IF(Tabla1[[#This Row],[KILOMETROS ADICIONALES]]=0,Tabla1[[#This Row],[KILOMETROS]]*Tabla1[[#This Row],[COSTO NORMAL]],Tabla1[[#This Row],[COSTO NORMAL]]*Tabla1[[#This Row],[KILOMETROS HASTA]])</f>
        <v>16.875</v>
      </c>
      <c r="U5513" s="2">
        <f>Tabla1[[#This Row],[KILOMETROS ADICIONALES]]*Tabla1[[#This Row],[COSTO ADICIONAL]]</f>
        <v>7.4910000000000014</v>
      </c>
      <c r="V5513">
        <v>93.17</v>
      </c>
      <c r="W5513" s="2">
        <f>Tabla1[[#This Row],[COSTO NORMAL2]]+Tabla1[[#This Row],[COSTO ADICIONAL2]]</f>
        <v>24.366</v>
      </c>
    </row>
    <row r="5514" spans="1:23" x14ac:dyDescent="0.25">
      <c r="A5514" t="s">
        <v>2675</v>
      </c>
      <c r="B5514" t="s">
        <v>8724</v>
      </c>
      <c r="C5514" t="s">
        <v>14605</v>
      </c>
      <c r="D5514" t="s">
        <v>13</v>
      </c>
      <c r="E5514" t="s">
        <v>14845</v>
      </c>
      <c r="F5514" t="s">
        <v>295</v>
      </c>
      <c r="G5514" t="s">
        <v>15</v>
      </c>
      <c r="H5514" t="s">
        <v>2675</v>
      </c>
      <c r="I5514" t="s">
        <v>8725</v>
      </c>
      <c r="J5514" t="str">
        <f>MID(Tabla1[[#This Row],[HORA2]],1,2)</f>
        <v>14</v>
      </c>
      <c r="K5514" t="s">
        <v>19</v>
      </c>
      <c r="L5514" t="s">
        <v>19</v>
      </c>
      <c r="M5514" t="s">
        <v>14867</v>
      </c>
      <c r="N5514" t="s">
        <v>22</v>
      </c>
      <c r="O5514">
        <v>8.8699999999999992</v>
      </c>
      <c r="P55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5.1199999999999992</v>
      </c>
      <c r="Q5514">
        <f>IF(Tabla1[[#This Row],[SERVICIO]]="COMIDA",3,IF(Tabla1[[#This Row],[SERVICIO]]="CONTROLADO",12,IF(Tabla1[[#This Row],[SERVICIO]]="RÁPIDO",3.75,IF(Tabla1[[#This Row],[SERVICIO]]="NORMAL",2.5,))))</f>
        <v>3.75</v>
      </c>
      <c r="R5514">
        <f>IF(Tabla1[[#This Row],[SERVICIO]]="COMIDA",3.5,IF(Tabla1[[#This Row],[SERVICIO]]="CONTROLADO",8,IF(Tabla1[[#This Row],[SERVICIO]]="RÁPIDO",4.5,IF(Tabla1[[#This Row],[SERVICIO]]="NORMAL",3,))))</f>
        <v>4.5</v>
      </c>
      <c r="S55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4" s="2">
        <f>IF(Tabla1[[#This Row],[KILOMETROS ADICIONALES]]=0,Tabla1[[#This Row],[KILOMETROS]]*Tabla1[[#This Row],[COSTO NORMAL]],Tabla1[[#This Row],[COSTO NORMAL]]*Tabla1[[#This Row],[KILOMETROS HASTA]])</f>
        <v>16.875</v>
      </c>
      <c r="U5514" s="2">
        <f>Tabla1[[#This Row],[KILOMETROS ADICIONALES]]*Tabla1[[#This Row],[COSTO ADICIONAL]]</f>
        <v>2.8159999999999998</v>
      </c>
      <c r="V5514">
        <v>226.43</v>
      </c>
      <c r="W5514" s="2">
        <f>Tabla1[[#This Row],[COSTO NORMAL2]]+Tabla1[[#This Row],[COSTO ADICIONAL2]]</f>
        <v>19.690999999999999</v>
      </c>
    </row>
    <row r="5515" spans="1:23" x14ac:dyDescent="0.25">
      <c r="A5515" t="s">
        <v>2675</v>
      </c>
      <c r="B5515" t="s">
        <v>8724</v>
      </c>
      <c r="C5515" t="s">
        <v>14606</v>
      </c>
      <c r="D5515" t="s">
        <v>13</v>
      </c>
      <c r="E5515" t="s">
        <v>14845</v>
      </c>
      <c r="F5515" t="s">
        <v>76</v>
      </c>
      <c r="G5515" t="s">
        <v>15</v>
      </c>
      <c r="H5515" t="s">
        <v>2675</v>
      </c>
      <c r="I5515" t="s">
        <v>2790</v>
      </c>
      <c r="J5515" t="str">
        <f>MID(Tabla1[[#This Row],[HORA2]],1,2)</f>
        <v>13</v>
      </c>
      <c r="K5515" t="s">
        <v>43</v>
      </c>
      <c r="L5515" t="s">
        <v>19</v>
      </c>
      <c r="M5515" t="s">
        <v>14867</v>
      </c>
      <c r="N5515" t="s">
        <v>22</v>
      </c>
      <c r="O5515">
        <v>5.76</v>
      </c>
      <c r="P55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2.0099999999999998</v>
      </c>
      <c r="Q5515">
        <f>IF(Tabla1[[#This Row],[SERVICIO]]="COMIDA",3,IF(Tabla1[[#This Row],[SERVICIO]]="CONTROLADO",12,IF(Tabla1[[#This Row],[SERVICIO]]="RÁPIDO",3.75,IF(Tabla1[[#This Row],[SERVICIO]]="NORMAL",2.5,))))</f>
        <v>3.75</v>
      </c>
      <c r="R5515">
        <f>IF(Tabla1[[#This Row],[SERVICIO]]="COMIDA",3.5,IF(Tabla1[[#This Row],[SERVICIO]]="CONTROLADO",8,IF(Tabla1[[#This Row],[SERVICIO]]="RÁPIDO",4.5,IF(Tabla1[[#This Row],[SERVICIO]]="NORMAL",3,))))</f>
        <v>4.5</v>
      </c>
      <c r="S55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5" s="2">
        <f>IF(Tabla1[[#This Row],[KILOMETROS ADICIONALES]]=0,Tabla1[[#This Row],[KILOMETROS]]*Tabla1[[#This Row],[COSTO NORMAL]],Tabla1[[#This Row],[COSTO NORMAL]]*Tabla1[[#This Row],[KILOMETROS HASTA]])</f>
        <v>16.875</v>
      </c>
      <c r="U5515" s="2">
        <f>Tabla1[[#This Row],[KILOMETROS ADICIONALES]]*Tabla1[[#This Row],[COSTO ADICIONAL]]</f>
        <v>1.1054999999999999</v>
      </c>
      <c r="V5515">
        <v>234.75</v>
      </c>
      <c r="W5515" s="2">
        <f>Tabla1[[#This Row],[COSTO NORMAL2]]+Tabla1[[#This Row],[COSTO ADICIONAL2]]</f>
        <v>17.980499999999999</v>
      </c>
    </row>
    <row r="5516" spans="1:23" x14ac:dyDescent="0.25">
      <c r="A5516" t="s">
        <v>2675</v>
      </c>
      <c r="B5516" t="s">
        <v>8726</v>
      </c>
      <c r="C5516" t="s">
        <v>14607</v>
      </c>
      <c r="D5516" t="s">
        <v>13</v>
      </c>
      <c r="E5516" t="s">
        <v>14845</v>
      </c>
      <c r="F5516" t="s">
        <v>14</v>
      </c>
      <c r="G5516" t="s">
        <v>15</v>
      </c>
      <c r="H5516" t="s">
        <v>2675</v>
      </c>
      <c r="I5516" t="s">
        <v>8727</v>
      </c>
      <c r="J5516" t="str">
        <f>MID(Tabla1[[#This Row],[HORA2]],1,2)</f>
        <v>15</v>
      </c>
      <c r="K5516" t="s">
        <v>90</v>
      </c>
      <c r="L5516" t="s">
        <v>94</v>
      </c>
      <c r="M5516" t="s">
        <v>14867</v>
      </c>
      <c r="N5516" t="s">
        <v>22</v>
      </c>
      <c r="O5516">
        <v>4.75</v>
      </c>
      <c r="P55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</v>
      </c>
      <c r="Q5516">
        <f>IF(Tabla1[[#This Row],[SERVICIO]]="COMIDA",3,IF(Tabla1[[#This Row],[SERVICIO]]="CONTROLADO",12,IF(Tabla1[[#This Row],[SERVICIO]]="RÁPIDO",3.75,IF(Tabla1[[#This Row],[SERVICIO]]="NORMAL",2.5,))))</f>
        <v>3.75</v>
      </c>
      <c r="R5516">
        <f>IF(Tabla1[[#This Row],[SERVICIO]]="COMIDA",3.5,IF(Tabla1[[#This Row],[SERVICIO]]="CONTROLADO",8,IF(Tabla1[[#This Row],[SERVICIO]]="RÁPIDO",4.5,IF(Tabla1[[#This Row],[SERVICIO]]="NORMAL",3,))))</f>
        <v>4.5</v>
      </c>
      <c r="S55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6" s="2">
        <f>IF(Tabla1[[#This Row],[KILOMETROS ADICIONALES]]=0,Tabla1[[#This Row],[KILOMETROS]]*Tabla1[[#This Row],[COSTO NORMAL]],Tabla1[[#This Row],[COSTO NORMAL]]*Tabla1[[#This Row],[KILOMETROS HASTA]])</f>
        <v>16.875</v>
      </c>
      <c r="U5516" s="2">
        <f>Tabla1[[#This Row],[KILOMETROS ADICIONALES]]*Tabla1[[#This Row],[COSTO ADICIONAL]]</f>
        <v>0.55000000000000004</v>
      </c>
      <c r="V5516">
        <v>161.24</v>
      </c>
      <c r="W5516" s="2">
        <f>Tabla1[[#This Row],[COSTO NORMAL2]]+Tabla1[[#This Row],[COSTO ADICIONAL2]]</f>
        <v>17.425000000000001</v>
      </c>
    </row>
    <row r="5517" spans="1:23" x14ac:dyDescent="0.25">
      <c r="A5517" t="s">
        <v>2675</v>
      </c>
      <c r="B5517" t="s">
        <v>7938</v>
      </c>
      <c r="C5517" t="s">
        <v>14608</v>
      </c>
      <c r="D5517" t="s">
        <v>13</v>
      </c>
      <c r="E5517" t="s">
        <v>14847</v>
      </c>
      <c r="F5517" t="s">
        <v>14</v>
      </c>
      <c r="G5517" t="s">
        <v>15</v>
      </c>
      <c r="H5517" t="s">
        <v>2675</v>
      </c>
      <c r="I5517" t="s">
        <v>8728</v>
      </c>
      <c r="J5517" t="str">
        <f>MID(Tabla1[[#This Row],[HORA2]],1,2)</f>
        <v>13</v>
      </c>
      <c r="K5517" t="s">
        <v>19</v>
      </c>
      <c r="L5517" t="s">
        <v>20</v>
      </c>
      <c r="M5517" t="s">
        <v>14867</v>
      </c>
      <c r="N5517" t="s">
        <v>22</v>
      </c>
      <c r="O5517">
        <v>6.66</v>
      </c>
      <c r="P55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3.66</v>
      </c>
      <c r="Q5517">
        <f>IF(Tabla1[[#This Row],[SERVICIO]]="COMIDA",3,IF(Tabla1[[#This Row],[SERVICIO]]="CONTROLADO",12,IF(Tabla1[[#This Row],[SERVICIO]]="RÁPIDO",3.75,IF(Tabla1[[#This Row],[SERVICIO]]="NORMAL",2.5,))))</f>
        <v>3</v>
      </c>
      <c r="R5517">
        <f>IF(Tabla1[[#This Row],[SERVICIO]]="COMIDA",3.5,IF(Tabla1[[#This Row],[SERVICIO]]="CONTROLADO",8,IF(Tabla1[[#This Row],[SERVICIO]]="RÁPIDO",4.5,IF(Tabla1[[#This Row],[SERVICIO]]="NORMAL",3,))))</f>
        <v>3.5</v>
      </c>
      <c r="S5517">
        <f>IF(Tabla1[[#This Row],[SERVICIO]]="COMIDA",0.75,IF(Tabla1[[#This Row],[SERVICIO]]="CONTROLADO",2.65,IF(Tabla1[[#This Row],[SERVICIO]]="RÁPIDO",0.55,IF(Tabla1[[#This Row],[SERVICIO]]="NORMAL",1.2,))))</f>
        <v>0.75</v>
      </c>
      <c r="T5517" s="2">
        <f>IF(Tabla1[[#This Row],[KILOMETROS ADICIONALES]]=0,Tabla1[[#This Row],[KILOMETROS]]*Tabla1[[#This Row],[COSTO NORMAL]],Tabla1[[#This Row],[COSTO NORMAL]]*Tabla1[[#This Row],[KILOMETROS HASTA]])</f>
        <v>10.5</v>
      </c>
      <c r="U5517" s="2">
        <f>Tabla1[[#This Row],[KILOMETROS ADICIONALES]]*Tabla1[[#This Row],[COSTO ADICIONAL]]</f>
        <v>2.7450000000000001</v>
      </c>
      <c r="V5517">
        <v>27.62</v>
      </c>
      <c r="W5517" s="2">
        <f>Tabla1[[#This Row],[COSTO NORMAL2]]+Tabla1[[#This Row],[COSTO ADICIONAL2]]</f>
        <v>13.245000000000001</v>
      </c>
    </row>
    <row r="5518" spans="1:23" x14ac:dyDescent="0.25">
      <c r="A5518" t="s">
        <v>2675</v>
      </c>
      <c r="B5518" t="s">
        <v>8729</v>
      </c>
      <c r="C5518" t="s">
        <v>14609</v>
      </c>
      <c r="D5518" t="s">
        <v>13</v>
      </c>
      <c r="E5518" t="s">
        <v>14845</v>
      </c>
      <c r="F5518" t="s">
        <v>14</v>
      </c>
      <c r="G5518" t="s">
        <v>24</v>
      </c>
      <c r="H5518" t="s">
        <v>2675</v>
      </c>
      <c r="I5518" t="s">
        <v>8730</v>
      </c>
      <c r="J5518" t="str">
        <f>MID(Tabla1[[#This Row],[HORA2]],1,2)</f>
        <v>18</v>
      </c>
      <c r="K5518" t="s">
        <v>110</v>
      </c>
      <c r="L5518" t="s">
        <v>92</v>
      </c>
      <c r="M5518" t="s">
        <v>14867</v>
      </c>
      <c r="N5518" t="s">
        <v>22</v>
      </c>
      <c r="O5518">
        <v>17.02</v>
      </c>
      <c r="P55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13.27</v>
      </c>
      <c r="Q5518">
        <f>IF(Tabla1[[#This Row],[SERVICIO]]="COMIDA",3,IF(Tabla1[[#This Row],[SERVICIO]]="CONTROLADO",12,IF(Tabla1[[#This Row],[SERVICIO]]="RÁPIDO",3.75,IF(Tabla1[[#This Row],[SERVICIO]]="NORMAL",2.5,))))</f>
        <v>3.75</v>
      </c>
      <c r="R5518">
        <f>IF(Tabla1[[#This Row],[SERVICIO]]="COMIDA",3.5,IF(Tabla1[[#This Row],[SERVICIO]]="CONTROLADO",8,IF(Tabla1[[#This Row],[SERVICIO]]="RÁPIDO",4.5,IF(Tabla1[[#This Row],[SERVICIO]]="NORMAL",3,))))</f>
        <v>4.5</v>
      </c>
      <c r="S55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8" s="2">
        <f>IF(Tabla1[[#This Row],[KILOMETROS ADICIONALES]]=0,Tabla1[[#This Row],[KILOMETROS]]*Tabla1[[#This Row],[COSTO NORMAL]],Tabla1[[#This Row],[COSTO NORMAL]]*Tabla1[[#This Row],[KILOMETROS HASTA]])</f>
        <v>16.875</v>
      </c>
      <c r="U5518" s="2">
        <f>Tabla1[[#This Row],[KILOMETROS ADICIONALES]]*Tabla1[[#This Row],[COSTO ADICIONAL]]</f>
        <v>7.2985000000000007</v>
      </c>
      <c r="V5518">
        <v>242.42</v>
      </c>
      <c r="W5518" s="2">
        <f>Tabla1[[#This Row],[COSTO NORMAL2]]+Tabla1[[#This Row],[COSTO ADICIONAL2]]</f>
        <v>24.173500000000001</v>
      </c>
    </row>
    <row r="5519" spans="1:23" x14ac:dyDescent="0.25">
      <c r="A5519" t="s">
        <v>2675</v>
      </c>
      <c r="B5519" t="s">
        <v>8729</v>
      </c>
      <c r="C5519" t="s">
        <v>14610</v>
      </c>
      <c r="D5519" t="s">
        <v>13</v>
      </c>
      <c r="E5519" t="s">
        <v>14845</v>
      </c>
      <c r="F5519" t="s">
        <v>14</v>
      </c>
      <c r="G5519" t="s">
        <v>24</v>
      </c>
      <c r="H5519" t="s">
        <v>2675</v>
      </c>
      <c r="I5519" t="s">
        <v>8730</v>
      </c>
      <c r="J5519" t="str">
        <f>MID(Tabla1[[#This Row],[HORA2]],1,2)</f>
        <v>18</v>
      </c>
      <c r="K5519" t="s">
        <v>110</v>
      </c>
      <c r="L5519" t="s">
        <v>92</v>
      </c>
      <c r="M5519" t="s">
        <v>14867</v>
      </c>
      <c r="N5519" t="s">
        <v>22</v>
      </c>
      <c r="O5519">
        <v>4.7699999999999996</v>
      </c>
      <c r="P55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1.0199999999999996</v>
      </c>
      <c r="Q5519">
        <f>IF(Tabla1[[#This Row],[SERVICIO]]="COMIDA",3,IF(Tabla1[[#This Row],[SERVICIO]]="CONTROLADO",12,IF(Tabla1[[#This Row],[SERVICIO]]="RÁPIDO",3.75,IF(Tabla1[[#This Row],[SERVICIO]]="NORMAL",2.5,))))</f>
        <v>3.75</v>
      </c>
      <c r="R5519">
        <f>IF(Tabla1[[#This Row],[SERVICIO]]="COMIDA",3.5,IF(Tabla1[[#This Row],[SERVICIO]]="CONTROLADO",8,IF(Tabla1[[#This Row],[SERVICIO]]="RÁPIDO",4.5,IF(Tabla1[[#This Row],[SERVICIO]]="NORMAL",3,))))</f>
        <v>4.5</v>
      </c>
      <c r="S55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19" s="2">
        <f>IF(Tabla1[[#This Row],[KILOMETROS ADICIONALES]]=0,Tabla1[[#This Row],[KILOMETROS]]*Tabla1[[#This Row],[COSTO NORMAL]],Tabla1[[#This Row],[COSTO NORMAL]]*Tabla1[[#This Row],[KILOMETROS HASTA]])</f>
        <v>16.875</v>
      </c>
      <c r="U5519" s="2">
        <f>Tabla1[[#This Row],[KILOMETROS ADICIONALES]]*Tabla1[[#This Row],[COSTO ADICIONAL]]</f>
        <v>0.56099999999999983</v>
      </c>
      <c r="V5519">
        <v>248.03</v>
      </c>
      <c r="W5519" s="2">
        <f>Tabla1[[#This Row],[COSTO NORMAL2]]+Tabla1[[#This Row],[COSTO ADICIONAL2]]</f>
        <v>17.436</v>
      </c>
    </row>
    <row r="5520" spans="1:23" x14ac:dyDescent="0.25">
      <c r="A5520" t="s">
        <v>2675</v>
      </c>
      <c r="B5520" t="s">
        <v>8731</v>
      </c>
      <c r="C5520" t="s">
        <v>14611</v>
      </c>
      <c r="D5520" t="s">
        <v>13</v>
      </c>
      <c r="E5520" t="s">
        <v>14845</v>
      </c>
      <c r="F5520" t="s">
        <v>14</v>
      </c>
      <c r="G5520" t="s">
        <v>69</v>
      </c>
      <c r="H5520" t="s">
        <v>2675</v>
      </c>
      <c r="I5520" t="s">
        <v>8732</v>
      </c>
      <c r="J5520" t="str">
        <f>MID(Tabla1[[#This Row],[HORA2]],1,2)</f>
        <v>14</v>
      </c>
      <c r="K5520" t="s">
        <v>90</v>
      </c>
      <c r="L5520" t="s">
        <v>323</v>
      </c>
      <c r="M5520" t="s">
        <v>14867</v>
      </c>
      <c r="N5520" t="s">
        <v>22</v>
      </c>
      <c r="O5520">
        <v>6.92</v>
      </c>
      <c r="P55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3.17</v>
      </c>
      <c r="Q5520">
        <f>IF(Tabla1[[#This Row],[SERVICIO]]="COMIDA",3,IF(Tabla1[[#This Row],[SERVICIO]]="CONTROLADO",12,IF(Tabla1[[#This Row],[SERVICIO]]="RÁPIDO",3.75,IF(Tabla1[[#This Row],[SERVICIO]]="NORMAL",2.5,))))</f>
        <v>3.75</v>
      </c>
      <c r="R5520">
        <f>IF(Tabla1[[#This Row],[SERVICIO]]="COMIDA",3.5,IF(Tabla1[[#This Row],[SERVICIO]]="CONTROLADO",8,IF(Tabla1[[#This Row],[SERVICIO]]="RÁPIDO",4.5,IF(Tabla1[[#This Row],[SERVICIO]]="NORMAL",3,))))</f>
        <v>4.5</v>
      </c>
      <c r="S55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0" s="2">
        <f>IF(Tabla1[[#This Row],[KILOMETROS ADICIONALES]]=0,Tabla1[[#This Row],[KILOMETROS]]*Tabla1[[#This Row],[COSTO NORMAL]],Tabla1[[#This Row],[COSTO NORMAL]]*Tabla1[[#This Row],[KILOMETROS HASTA]])</f>
        <v>16.875</v>
      </c>
      <c r="U5520" s="2">
        <f>Tabla1[[#This Row],[KILOMETROS ADICIONALES]]*Tabla1[[#This Row],[COSTO ADICIONAL]]</f>
        <v>1.7435</v>
      </c>
      <c r="V5520">
        <v>165.05</v>
      </c>
      <c r="W5520" s="2">
        <f>Tabla1[[#This Row],[COSTO NORMAL2]]+Tabla1[[#This Row],[COSTO ADICIONAL2]]</f>
        <v>18.618500000000001</v>
      </c>
    </row>
    <row r="5521" spans="1:23" x14ac:dyDescent="0.25">
      <c r="A5521" t="s">
        <v>2675</v>
      </c>
      <c r="B5521" t="s">
        <v>5685</v>
      </c>
      <c r="C5521" t="s">
        <v>14612</v>
      </c>
      <c r="D5521" t="s">
        <v>13</v>
      </c>
      <c r="E5521" t="s">
        <v>14845</v>
      </c>
      <c r="F5521" t="s">
        <v>76</v>
      </c>
      <c r="G5521" t="s">
        <v>15</v>
      </c>
      <c r="H5521" t="s">
        <v>2675</v>
      </c>
      <c r="I5521" t="s">
        <v>8733</v>
      </c>
      <c r="J5521" t="str">
        <f>MID(Tabla1[[#This Row],[HORA2]],1,2)</f>
        <v>19</v>
      </c>
      <c r="K5521" t="s">
        <v>271</v>
      </c>
      <c r="L5521" t="s">
        <v>271</v>
      </c>
      <c r="M5521" t="s">
        <v>14867</v>
      </c>
      <c r="N5521" t="s">
        <v>22</v>
      </c>
      <c r="O5521">
        <v>3.17</v>
      </c>
      <c r="P55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21">
        <f>IF(Tabla1[[#This Row],[SERVICIO]]="COMIDA",3,IF(Tabla1[[#This Row],[SERVICIO]]="CONTROLADO",12,IF(Tabla1[[#This Row],[SERVICIO]]="RÁPIDO",3.75,IF(Tabla1[[#This Row],[SERVICIO]]="NORMAL",2.5,))))</f>
        <v>3.75</v>
      </c>
      <c r="R5521">
        <f>IF(Tabla1[[#This Row],[SERVICIO]]="COMIDA",3.5,IF(Tabla1[[#This Row],[SERVICIO]]="CONTROLADO",8,IF(Tabla1[[#This Row],[SERVICIO]]="RÁPIDO",4.5,IF(Tabla1[[#This Row],[SERVICIO]]="NORMAL",3,))))</f>
        <v>4.5</v>
      </c>
      <c r="S55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1" s="2">
        <f>IF(Tabla1[[#This Row],[KILOMETROS ADICIONALES]]=0,Tabla1[[#This Row],[KILOMETROS]]*Tabla1[[#This Row],[COSTO NORMAL]],Tabla1[[#This Row],[COSTO NORMAL]]*Tabla1[[#This Row],[KILOMETROS HASTA]])</f>
        <v>14.265000000000001</v>
      </c>
      <c r="U5521" s="2">
        <f>Tabla1[[#This Row],[KILOMETROS ADICIONALES]]*Tabla1[[#This Row],[COSTO ADICIONAL]]</f>
        <v>0</v>
      </c>
      <c r="V5521">
        <v>31.94</v>
      </c>
      <c r="W5521" s="2">
        <f>Tabla1[[#This Row],[COSTO NORMAL2]]+Tabla1[[#This Row],[COSTO ADICIONAL2]]</f>
        <v>14.265000000000001</v>
      </c>
    </row>
    <row r="5522" spans="1:23" x14ac:dyDescent="0.25">
      <c r="A5522" t="s">
        <v>2675</v>
      </c>
      <c r="B5522" t="s">
        <v>343</v>
      </c>
      <c r="C5522" t="s">
        <v>14613</v>
      </c>
      <c r="D5522" t="s">
        <v>13</v>
      </c>
      <c r="E5522" t="s">
        <v>14845</v>
      </c>
      <c r="F5522" t="s">
        <v>295</v>
      </c>
      <c r="G5522" t="s">
        <v>15</v>
      </c>
      <c r="H5522" t="s">
        <v>2675</v>
      </c>
      <c r="I5522" t="s">
        <v>8734</v>
      </c>
      <c r="J5522" t="str">
        <f>MID(Tabla1[[#This Row],[HORA2]],1,2)</f>
        <v>17</v>
      </c>
      <c r="K5522" t="s">
        <v>19</v>
      </c>
      <c r="L5522" t="s">
        <v>49</v>
      </c>
      <c r="M5522" t="s">
        <v>14867</v>
      </c>
      <c r="N5522" t="s">
        <v>22</v>
      </c>
      <c r="O5522">
        <v>13.66</v>
      </c>
      <c r="P55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9.91</v>
      </c>
      <c r="Q5522">
        <f>IF(Tabla1[[#This Row],[SERVICIO]]="COMIDA",3,IF(Tabla1[[#This Row],[SERVICIO]]="CONTROLADO",12,IF(Tabla1[[#This Row],[SERVICIO]]="RÁPIDO",3.75,IF(Tabla1[[#This Row],[SERVICIO]]="NORMAL",2.5,))))</f>
        <v>3.75</v>
      </c>
      <c r="R5522">
        <f>IF(Tabla1[[#This Row],[SERVICIO]]="COMIDA",3.5,IF(Tabla1[[#This Row],[SERVICIO]]="CONTROLADO",8,IF(Tabla1[[#This Row],[SERVICIO]]="RÁPIDO",4.5,IF(Tabla1[[#This Row],[SERVICIO]]="NORMAL",3,))))</f>
        <v>4.5</v>
      </c>
      <c r="S55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2" s="2">
        <f>IF(Tabla1[[#This Row],[KILOMETROS ADICIONALES]]=0,Tabla1[[#This Row],[KILOMETROS]]*Tabla1[[#This Row],[COSTO NORMAL]],Tabla1[[#This Row],[COSTO NORMAL]]*Tabla1[[#This Row],[KILOMETROS HASTA]])</f>
        <v>16.875</v>
      </c>
      <c r="U5522" s="2">
        <f>Tabla1[[#This Row],[KILOMETROS ADICIONALES]]*Tabla1[[#This Row],[COSTO ADICIONAL]]</f>
        <v>5.4505000000000008</v>
      </c>
      <c r="V5522">
        <v>113.36</v>
      </c>
      <c r="W5522" s="2">
        <f>Tabla1[[#This Row],[COSTO NORMAL2]]+Tabla1[[#This Row],[COSTO ADICIONAL2]]</f>
        <v>22.325500000000002</v>
      </c>
    </row>
    <row r="5523" spans="1:23" x14ac:dyDescent="0.25">
      <c r="A5523" t="s">
        <v>2675</v>
      </c>
      <c r="B5523" t="s">
        <v>8735</v>
      </c>
      <c r="C5523" t="s">
        <v>14614</v>
      </c>
      <c r="D5523" t="s">
        <v>13</v>
      </c>
      <c r="E5523" t="s">
        <v>14845</v>
      </c>
      <c r="F5523" t="s">
        <v>76</v>
      </c>
      <c r="G5523" t="s">
        <v>15</v>
      </c>
      <c r="H5523" t="s">
        <v>2675</v>
      </c>
      <c r="I5523" t="s">
        <v>8736</v>
      </c>
      <c r="J5523" t="str">
        <f>MID(Tabla1[[#This Row],[HORA2]],1,2)</f>
        <v>16</v>
      </c>
      <c r="K5523" t="s">
        <v>20</v>
      </c>
      <c r="L5523" t="s">
        <v>20</v>
      </c>
      <c r="M5523" t="s">
        <v>14867</v>
      </c>
      <c r="N5523" t="s">
        <v>22</v>
      </c>
      <c r="O5523">
        <v>10.92</v>
      </c>
      <c r="P55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7.17</v>
      </c>
      <c r="Q5523">
        <f>IF(Tabla1[[#This Row],[SERVICIO]]="COMIDA",3,IF(Tabla1[[#This Row],[SERVICIO]]="CONTROLADO",12,IF(Tabla1[[#This Row],[SERVICIO]]="RÁPIDO",3.75,IF(Tabla1[[#This Row],[SERVICIO]]="NORMAL",2.5,))))</f>
        <v>3.75</v>
      </c>
      <c r="R5523">
        <f>IF(Tabla1[[#This Row],[SERVICIO]]="COMIDA",3.5,IF(Tabla1[[#This Row],[SERVICIO]]="CONTROLADO",8,IF(Tabla1[[#This Row],[SERVICIO]]="RÁPIDO",4.5,IF(Tabla1[[#This Row],[SERVICIO]]="NORMAL",3,))))</f>
        <v>4.5</v>
      </c>
      <c r="S55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3" s="2">
        <f>IF(Tabla1[[#This Row],[KILOMETROS ADICIONALES]]=0,Tabla1[[#This Row],[KILOMETROS]]*Tabla1[[#This Row],[COSTO NORMAL]],Tabla1[[#This Row],[COSTO NORMAL]]*Tabla1[[#This Row],[KILOMETROS HASTA]])</f>
        <v>16.875</v>
      </c>
      <c r="U5523" s="2">
        <f>Tabla1[[#This Row],[KILOMETROS ADICIONALES]]*Tabla1[[#This Row],[COSTO ADICIONAL]]</f>
        <v>3.9435000000000002</v>
      </c>
      <c r="V5523">
        <v>10.25</v>
      </c>
      <c r="W5523" s="2">
        <f>Tabla1[[#This Row],[COSTO NORMAL2]]+Tabla1[[#This Row],[COSTO ADICIONAL2]]</f>
        <v>20.8185</v>
      </c>
    </row>
    <row r="5524" spans="1:23" x14ac:dyDescent="0.25">
      <c r="A5524" t="s">
        <v>2675</v>
      </c>
      <c r="B5524" t="s">
        <v>8737</v>
      </c>
      <c r="C5524" t="s">
        <v>14615</v>
      </c>
      <c r="E5524" t="s">
        <v>14845</v>
      </c>
      <c r="F5524" t="s">
        <v>76</v>
      </c>
      <c r="G5524" t="s">
        <v>15</v>
      </c>
      <c r="H5524" t="s">
        <v>2675</v>
      </c>
      <c r="I5524" t="s">
        <v>8738</v>
      </c>
      <c r="J5524" t="str">
        <f>MID(Tabla1[[#This Row],[HORA2]],1,2)</f>
        <v>13</v>
      </c>
      <c r="K5524" t="s">
        <v>43</v>
      </c>
      <c r="L5524" t="s">
        <v>20</v>
      </c>
      <c r="M5524" t="s">
        <v>14867</v>
      </c>
      <c r="N5524" t="s">
        <v>22</v>
      </c>
      <c r="O5524">
        <v>16.57</v>
      </c>
      <c r="P55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12.82</v>
      </c>
      <c r="Q5524">
        <f>IF(Tabla1[[#This Row],[SERVICIO]]="COMIDA",3,IF(Tabla1[[#This Row],[SERVICIO]]="CONTROLADO",12,IF(Tabla1[[#This Row],[SERVICIO]]="RÁPIDO",3.75,IF(Tabla1[[#This Row],[SERVICIO]]="NORMAL",2.5,))))</f>
        <v>3.75</v>
      </c>
      <c r="R5524">
        <f>IF(Tabla1[[#This Row],[SERVICIO]]="COMIDA",3.5,IF(Tabla1[[#This Row],[SERVICIO]]="CONTROLADO",8,IF(Tabla1[[#This Row],[SERVICIO]]="RÁPIDO",4.5,IF(Tabla1[[#This Row],[SERVICIO]]="NORMAL",3,))))</f>
        <v>4.5</v>
      </c>
      <c r="S55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4" s="2">
        <f>IF(Tabla1[[#This Row],[KILOMETROS ADICIONALES]]=0,Tabla1[[#This Row],[KILOMETROS]]*Tabla1[[#This Row],[COSTO NORMAL]],Tabla1[[#This Row],[COSTO NORMAL]]*Tabla1[[#This Row],[KILOMETROS HASTA]])</f>
        <v>16.875</v>
      </c>
      <c r="U5524" s="2">
        <f>Tabla1[[#This Row],[KILOMETROS ADICIONALES]]*Tabla1[[#This Row],[COSTO ADICIONAL]]</f>
        <v>7.051000000000001</v>
      </c>
      <c r="V5524">
        <v>219.04</v>
      </c>
      <c r="W5524" s="2">
        <f>Tabla1[[#This Row],[COSTO NORMAL2]]+Tabla1[[#This Row],[COSTO ADICIONAL2]]</f>
        <v>23.926000000000002</v>
      </c>
    </row>
    <row r="5525" spans="1:23" x14ac:dyDescent="0.25">
      <c r="A5525" t="s">
        <v>2675</v>
      </c>
      <c r="B5525" t="s">
        <v>8739</v>
      </c>
      <c r="C5525" t="s">
        <v>14616</v>
      </c>
      <c r="D5525" t="s">
        <v>13</v>
      </c>
      <c r="E5525" t="s">
        <v>14845</v>
      </c>
      <c r="F5525" t="s">
        <v>76</v>
      </c>
      <c r="G5525" t="s">
        <v>15</v>
      </c>
      <c r="H5525" t="s">
        <v>2675</v>
      </c>
      <c r="I5525" t="s">
        <v>8740</v>
      </c>
      <c r="J5525" t="str">
        <f>MID(Tabla1[[#This Row],[HORA2]],1,2)</f>
        <v>13</v>
      </c>
      <c r="K5525" t="s">
        <v>145</v>
      </c>
      <c r="L5525" t="s">
        <v>145</v>
      </c>
      <c r="M5525" t="s">
        <v>14867</v>
      </c>
      <c r="N5525" t="s">
        <v>22</v>
      </c>
      <c r="O5525">
        <v>1.9300000000000002</v>
      </c>
      <c r="P55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25">
        <f>IF(Tabla1[[#This Row],[SERVICIO]]="COMIDA",3,IF(Tabla1[[#This Row],[SERVICIO]]="CONTROLADO",12,IF(Tabla1[[#This Row],[SERVICIO]]="RÁPIDO",3.75,IF(Tabla1[[#This Row],[SERVICIO]]="NORMAL",2.5,))))</f>
        <v>3.75</v>
      </c>
      <c r="R5525">
        <f>IF(Tabla1[[#This Row],[SERVICIO]]="COMIDA",3.5,IF(Tabla1[[#This Row],[SERVICIO]]="CONTROLADO",8,IF(Tabla1[[#This Row],[SERVICIO]]="RÁPIDO",4.5,IF(Tabla1[[#This Row],[SERVICIO]]="NORMAL",3,))))</f>
        <v>4.5</v>
      </c>
      <c r="S552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5" s="2">
        <f>IF(Tabla1[[#This Row],[KILOMETROS ADICIONALES]]=0,Tabla1[[#This Row],[KILOMETROS]]*Tabla1[[#This Row],[COSTO NORMAL]],Tabla1[[#This Row],[COSTO NORMAL]]*Tabla1[[#This Row],[KILOMETROS HASTA]])</f>
        <v>8.6850000000000005</v>
      </c>
      <c r="U5525" s="2">
        <f>Tabla1[[#This Row],[KILOMETROS ADICIONALES]]*Tabla1[[#This Row],[COSTO ADICIONAL]]</f>
        <v>0</v>
      </c>
      <c r="V5525">
        <v>83.54</v>
      </c>
      <c r="W5525" s="2">
        <f>Tabla1[[#This Row],[COSTO NORMAL2]]+Tabla1[[#This Row],[COSTO ADICIONAL2]]</f>
        <v>8.6850000000000005</v>
      </c>
    </row>
    <row r="5526" spans="1:23" x14ac:dyDescent="0.25">
      <c r="A5526" t="s">
        <v>2675</v>
      </c>
      <c r="B5526" t="s">
        <v>8741</v>
      </c>
      <c r="C5526" t="s">
        <v>14617</v>
      </c>
      <c r="D5526" t="s">
        <v>13</v>
      </c>
      <c r="E5526" t="s">
        <v>14845</v>
      </c>
      <c r="F5526" t="s">
        <v>14</v>
      </c>
      <c r="G5526" t="s">
        <v>15</v>
      </c>
      <c r="H5526" t="s">
        <v>2675</v>
      </c>
      <c r="I5526" t="s">
        <v>8742</v>
      </c>
      <c r="J5526" t="str">
        <f>MID(Tabla1[[#This Row],[HORA2]],1,2)</f>
        <v>14</v>
      </c>
      <c r="K5526" t="s">
        <v>35</v>
      </c>
      <c r="L5526" t="s">
        <v>20</v>
      </c>
      <c r="M5526" t="s">
        <v>14867</v>
      </c>
      <c r="N5526" t="s">
        <v>22</v>
      </c>
      <c r="O5526">
        <v>2.21</v>
      </c>
      <c r="P55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26">
        <f>IF(Tabla1[[#This Row],[SERVICIO]]="COMIDA",3,IF(Tabla1[[#This Row],[SERVICIO]]="CONTROLADO",12,IF(Tabla1[[#This Row],[SERVICIO]]="RÁPIDO",3.75,IF(Tabla1[[#This Row],[SERVICIO]]="NORMAL",2.5,))))</f>
        <v>3.75</v>
      </c>
      <c r="R5526">
        <f>IF(Tabla1[[#This Row],[SERVICIO]]="COMIDA",3.5,IF(Tabla1[[#This Row],[SERVICIO]]="CONTROLADO",8,IF(Tabla1[[#This Row],[SERVICIO]]="RÁPIDO",4.5,IF(Tabla1[[#This Row],[SERVICIO]]="NORMAL",3,))))</f>
        <v>4.5</v>
      </c>
      <c r="S552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6" s="2">
        <f>IF(Tabla1[[#This Row],[KILOMETROS ADICIONALES]]=0,Tabla1[[#This Row],[KILOMETROS]]*Tabla1[[#This Row],[COSTO NORMAL]],Tabla1[[#This Row],[COSTO NORMAL]]*Tabla1[[#This Row],[KILOMETROS HASTA]])</f>
        <v>9.9450000000000003</v>
      </c>
      <c r="U5526" s="2">
        <f>Tabla1[[#This Row],[KILOMETROS ADICIONALES]]*Tabla1[[#This Row],[COSTO ADICIONAL]]</f>
        <v>0</v>
      </c>
      <c r="V5526">
        <v>249.53</v>
      </c>
      <c r="W5526" s="2">
        <f>Tabla1[[#This Row],[COSTO NORMAL2]]+Tabla1[[#This Row],[COSTO ADICIONAL2]]</f>
        <v>9.9450000000000003</v>
      </c>
    </row>
    <row r="5527" spans="1:23" x14ac:dyDescent="0.25">
      <c r="A5527" t="s">
        <v>2675</v>
      </c>
      <c r="B5527" t="s">
        <v>8743</v>
      </c>
      <c r="C5527" t="s">
        <v>14618</v>
      </c>
      <c r="D5527" t="s">
        <v>13</v>
      </c>
      <c r="E5527" t="s">
        <v>14845</v>
      </c>
      <c r="F5527" t="s">
        <v>14</v>
      </c>
      <c r="G5527" t="s">
        <v>69</v>
      </c>
      <c r="H5527" t="s">
        <v>2675</v>
      </c>
      <c r="I5527" t="s">
        <v>8744</v>
      </c>
      <c r="J5527" t="str">
        <f>MID(Tabla1[[#This Row],[HORA2]],1,2)</f>
        <v>17</v>
      </c>
      <c r="K5527" t="s">
        <v>49</v>
      </c>
      <c r="L5527" t="s">
        <v>49</v>
      </c>
      <c r="M5527" t="s">
        <v>14867</v>
      </c>
      <c r="N5527" t="s">
        <v>22</v>
      </c>
      <c r="O5527">
        <v>12.25</v>
      </c>
      <c r="P55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8.5</v>
      </c>
      <c r="Q5527">
        <f>IF(Tabla1[[#This Row],[SERVICIO]]="COMIDA",3,IF(Tabla1[[#This Row],[SERVICIO]]="CONTROLADO",12,IF(Tabla1[[#This Row],[SERVICIO]]="RÁPIDO",3.75,IF(Tabla1[[#This Row],[SERVICIO]]="NORMAL",2.5,))))</f>
        <v>3.75</v>
      </c>
      <c r="R5527">
        <f>IF(Tabla1[[#This Row],[SERVICIO]]="COMIDA",3.5,IF(Tabla1[[#This Row],[SERVICIO]]="CONTROLADO",8,IF(Tabla1[[#This Row],[SERVICIO]]="RÁPIDO",4.5,IF(Tabla1[[#This Row],[SERVICIO]]="NORMAL",3,))))</f>
        <v>4.5</v>
      </c>
      <c r="S55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7" s="2">
        <f>IF(Tabla1[[#This Row],[KILOMETROS ADICIONALES]]=0,Tabla1[[#This Row],[KILOMETROS]]*Tabla1[[#This Row],[COSTO NORMAL]],Tabla1[[#This Row],[COSTO NORMAL]]*Tabla1[[#This Row],[KILOMETROS HASTA]])</f>
        <v>16.875</v>
      </c>
      <c r="U5527" s="2">
        <f>Tabla1[[#This Row],[KILOMETROS ADICIONALES]]*Tabla1[[#This Row],[COSTO ADICIONAL]]</f>
        <v>4.6750000000000007</v>
      </c>
      <c r="V5527">
        <v>98.46</v>
      </c>
      <c r="W5527" s="2">
        <f>Tabla1[[#This Row],[COSTO NORMAL2]]+Tabla1[[#This Row],[COSTO ADICIONAL2]]</f>
        <v>21.55</v>
      </c>
    </row>
    <row r="5528" spans="1:23" x14ac:dyDescent="0.25">
      <c r="A5528" t="s">
        <v>2675</v>
      </c>
      <c r="B5528" t="s">
        <v>8745</v>
      </c>
      <c r="C5528" t="s">
        <v>14619</v>
      </c>
      <c r="D5528" t="s">
        <v>13</v>
      </c>
      <c r="E5528" t="s">
        <v>14845</v>
      </c>
      <c r="F5528" t="s">
        <v>76</v>
      </c>
      <c r="G5528" t="s">
        <v>69</v>
      </c>
      <c r="H5528" t="s">
        <v>2675</v>
      </c>
      <c r="I5528" t="s">
        <v>8746</v>
      </c>
      <c r="J5528" t="str">
        <f>MID(Tabla1[[#This Row],[HORA2]],1,2)</f>
        <v>19</v>
      </c>
      <c r="K5528" t="s">
        <v>78</v>
      </c>
      <c r="L5528" t="s">
        <v>78</v>
      </c>
      <c r="M5528" t="s">
        <v>14867</v>
      </c>
      <c r="N5528" t="s">
        <v>22</v>
      </c>
      <c r="O5528">
        <v>15.3</v>
      </c>
      <c r="P55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11.55</v>
      </c>
      <c r="Q5528">
        <f>IF(Tabla1[[#This Row],[SERVICIO]]="COMIDA",3,IF(Tabla1[[#This Row],[SERVICIO]]="CONTROLADO",12,IF(Tabla1[[#This Row],[SERVICIO]]="RÁPIDO",3.75,IF(Tabla1[[#This Row],[SERVICIO]]="NORMAL",2.5,))))</f>
        <v>3.75</v>
      </c>
      <c r="R5528">
        <f>IF(Tabla1[[#This Row],[SERVICIO]]="COMIDA",3.5,IF(Tabla1[[#This Row],[SERVICIO]]="CONTROLADO",8,IF(Tabla1[[#This Row],[SERVICIO]]="RÁPIDO",4.5,IF(Tabla1[[#This Row],[SERVICIO]]="NORMAL",3,))))</f>
        <v>4.5</v>
      </c>
      <c r="S55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8" s="2">
        <f>IF(Tabla1[[#This Row],[KILOMETROS ADICIONALES]]=0,Tabla1[[#This Row],[KILOMETROS]]*Tabla1[[#This Row],[COSTO NORMAL]],Tabla1[[#This Row],[COSTO NORMAL]]*Tabla1[[#This Row],[KILOMETROS HASTA]])</f>
        <v>16.875</v>
      </c>
      <c r="U5528" s="2">
        <f>Tabla1[[#This Row],[KILOMETROS ADICIONALES]]*Tabla1[[#This Row],[COSTO ADICIONAL]]</f>
        <v>6.3525000000000009</v>
      </c>
      <c r="V5528">
        <v>145.5</v>
      </c>
      <c r="W5528" s="2">
        <f>Tabla1[[#This Row],[COSTO NORMAL2]]+Tabla1[[#This Row],[COSTO ADICIONAL2]]</f>
        <v>23.227499999999999</v>
      </c>
    </row>
    <row r="5529" spans="1:23" x14ac:dyDescent="0.25">
      <c r="A5529" t="s">
        <v>2675</v>
      </c>
      <c r="B5529" t="s">
        <v>3950</v>
      </c>
      <c r="C5529" t="s">
        <v>14620</v>
      </c>
      <c r="D5529" t="s">
        <v>13</v>
      </c>
      <c r="E5529" t="s">
        <v>14845</v>
      </c>
      <c r="F5529" t="s">
        <v>295</v>
      </c>
      <c r="G5529" t="s">
        <v>24</v>
      </c>
      <c r="H5529" t="s">
        <v>2675</v>
      </c>
      <c r="I5529" t="s">
        <v>3884</v>
      </c>
      <c r="J5529" t="str">
        <f>MID(Tabla1[[#This Row],[HORA2]],1,2)</f>
        <v>12</v>
      </c>
      <c r="K5529" t="s">
        <v>53</v>
      </c>
      <c r="L5529" t="s">
        <v>53</v>
      </c>
      <c r="M5529" t="s">
        <v>14867</v>
      </c>
      <c r="N5529" t="s">
        <v>22</v>
      </c>
      <c r="O5529">
        <v>13.82</v>
      </c>
      <c r="P55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10.07</v>
      </c>
      <c r="Q5529">
        <f>IF(Tabla1[[#This Row],[SERVICIO]]="COMIDA",3,IF(Tabla1[[#This Row],[SERVICIO]]="CONTROLADO",12,IF(Tabla1[[#This Row],[SERVICIO]]="RÁPIDO",3.75,IF(Tabla1[[#This Row],[SERVICIO]]="NORMAL",2.5,))))</f>
        <v>3.75</v>
      </c>
      <c r="R5529">
        <f>IF(Tabla1[[#This Row],[SERVICIO]]="COMIDA",3.5,IF(Tabla1[[#This Row],[SERVICIO]]="CONTROLADO",8,IF(Tabla1[[#This Row],[SERVICIO]]="RÁPIDO",4.5,IF(Tabla1[[#This Row],[SERVICIO]]="NORMAL",3,))))</f>
        <v>4.5</v>
      </c>
      <c r="S55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29" s="2">
        <f>IF(Tabla1[[#This Row],[KILOMETROS ADICIONALES]]=0,Tabla1[[#This Row],[KILOMETROS]]*Tabla1[[#This Row],[COSTO NORMAL]],Tabla1[[#This Row],[COSTO NORMAL]]*Tabla1[[#This Row],[KILOMETROS HASTA]])</f>
        <v>16.875</v>
      </c>
      <c r="U5529" s="2">
        <f>Tabla1[[#This Row],[KILOMETROS ADICIONALES]]*Tabla1[[#This Row],[COSTO ADICIONAL]]</f>
        <v>5.5385000000000009</v>
      </c>
      <c r="V5529">
        <v>132.44999999999999</v>
      </c>
      <c r="W5529" s="2">
        <f>Tabla1[[#This Row],[COSTO NORMAL2]]+Tabla1[[#This Row],[COSTO ADICIONAL2]]</f>
        <v>22.413499999999999</v>
      </c>
    </row>
    <row r="5530" spans="1:23" x14ac:dyDescent="0.25">
      <c r="A5530" t="s">
        <v>2675</v>
      </c>
      <c r="B5530" t="s">
        <v>5974</v>
      </c>
      <c r="C5530" t="s">
        <v>14621</v>
      </c>
      <c r="D5530" t="s">
        <v>13</v>
      </c>
      <c r="E5530" t="s">
        <v>14847</v>
      </c>
      <c r="F5530" t="s">
        <v>14</v>
      </c>
      <c r="G5530" t="s">
        <v>15</v>
      </c>
      <c r="H5530" t="s">
        <v>2675</v>
      </c>
      <c r="I5530" t="s">
        <v>976</v>
      </c>
      <c r="J5530" t="str">
        <f>MID(Tabla1[[#This Row],[HORA2]],1,2)</f>
        <v>14</v>
      </c>
      <c r="K5530" t="s">
        <v>19</v>
      </c>
      <c r="L5530" t="s">
        <v>20</v>
      </c>
      <c r="M5530" t="s">
        <v>14867</v>
      </c>
      <c r="N5530" t="s">
        <v>22</v>
      </c>
      <c r="O5530">
        <v>17.43</v>
      </c>
      <c r="P55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14.43</v>
      </c>
      <c r="Q5530">
        <f>IF(Tabla1[[#This Row],[SERVICIO]]="COMIDA",3,IF(Tabla1[[#This Row],[SERVICIO]]="CONTROLADO",12,IF(Tabla1[[#This Row],[SERVICIO]]="RÁPIDO",3.75,IF(Tabla1[[#This Row],[SERVICIO]]="NORMAL",2.5,))))</f>
        <v>3</v>
      </c>
      <c r="R5530">
        <f>IF(Tabla1[[#This Row],[SERVICIO]]="COMIDA",3.5,IF(Tabla1[[#This Row],[SERVICIO]]="CONTROLADO",8,IF(Tabla1[[#This Row],[SERVICIO]]="RÁPIDO",4.5,IF(Tabla1[[#This Row],[SERVICIO]]="NORMAL",3,))))</f>
        <v>3.5</v>
      </c>
      <c r="S5530">
        <f>IF(Tabla1[[#This Row],[SERVICIO]]="COMIDA",0.75,IF(Tabla1[[#This Row],[SERVICIO]]="CONTROLADO",2.65,IF(Tabla1[[#This Row],[SERVICIO]]="RÁPIDO",0.55,IF(Tabla1[[#This Row],[SERVICIO]]="NORMAL",1.2,))))</f>
        <v>0.75</v>
      </c>
      <c r="T5530" s="2">
        <f>IF(Tabla1[[#This Row],[KILOMETROS ADICIONALES]]=0,Tabla1[[#This Row],[KILOMETROS]]*Tabla1[[#This Row],[COSTO NORMAL]],Tabla1[[#This Row],[COSTO NORMAL]]*Tabla1[[#This Row],[KILOMETROS HASTA]])</f>
        <v>10.5</v>
      </c>
      <c r="U5530" s="2">
        <f>Tabla1[[#This Row],[KILOMETROS ADICIONALES]]*Tabla1[[#This Row],[COSTO ADICIONAL]]</f>
        <v>10.8225</v>
      </c>
      <c r="V5530">
        <v>112.21</v>
      </c>
      <c r="W5530" s="2">
        <f>Tabla1[[#This Row],[COSTO NORMAL2]]+Tabla1[[#This Row],[COSTO ADICIONAL2]]</f>
        <v>21.322499999999998</v>
      </c>
    </row>
    <row r="5531" spans="1:23" x14ac:dyDescent="0.25">
      <c r="A5531" t="s">
        <v>2675</v>
      </c>
      <c r="B5531" t="s">
        <v>8747</v>
      </c>
      <c r="C5531" t="s">
        <v>14622</v>
      </c>
      <c r="E5531" t="s">
        <v>14845</v>
      </c>
      <c r="F5531" t="s">
        <v>76</v>
      </c>
      <c r="G5531" t="s">
        <v>15</v>
      </c>
      <c r="H5531" t="s">
        <v>2675</v>
      </c>
      <c r="I5531" t="s">
        <v>8748</v>
      </c>
      <c r="J5531" t="str">
        <f>MID(Tabla1[[#This Row],[HORA2]],1,2)</f>
        <v>13</v>
      </c>
      <c r="K5531" t="s">
        <v>43</v>
      </c>
      <c r="L5531" t="s">
        <v>57</v>
      </c>
      <c r="M5531" t="s">
        <v>14867</v>
      </c>
      <c r="N5531" t="s">
        <v>22</v>
      </c>
      <c r="O5531">
        <v>12.13</v>
      </c>
      <c r="P55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8.3800000000000008</v>
      </c>
      <c r="Q5531">
        <f>IF(Tabla1[[#This Row],[SERVICIO]]="COMIDA",3,IF(Tabla1[[#This Row],[SERVICIO]]="CONTROLADO",12,IF(Tabla1[[#This Row],[SERVICIO]]="RÁPIDO",3.75,IF(Tabla1[[#This Row],[SERVICIO]]="NORMAL",2.5,))))</f>
        <v>3.75</v>
      </c>
      <c r="R5531">
        <f>IF(Tabla1[[#This Row],[SERVICIO]]="COMIDA",3.5,IF(Tabla1[[#This Row],[SERVICIO]]="CONTROLADO",8,IF(Tabla1[[#This Row],[SERVICIO]]="RÁPIDO",4.5,IF(Tabla1[[#This Row],[SERVICIO]]="NORMAL",3,))))</f>
        <v>4.5</v>
      </c>
      <c r="S55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1" s="2">
        <f>IF(Tabla1[[#This Row],[KILOMETROS ADICIONALES]]=0,Tabla1[[#This Row],[KILOMETROS]]*Tabla1[[#This Row],[COSTO NORMAL]],Tabla1[[#This Row],[COSTO NORMAL]]*Tabla1[[#This Row],[KILOMETROS HASTA]])</f>
        <v>16.875</v>
      </c>
      <c r="U5531" s="2">
        <f>Tabla1[[#This Row],[KILOMETROS ADICIONALES]]*Tabla1[[#This Row],[COSTO ADICIONAL]]</f>
        <v>4.6090000000000009</v>
      </c>
      <c r="V5531">
        <v>173.13</v>
      </c>
      <c r="W5531" s="2">
        <f>Tabla1[[#This Row],[COSTO NORMAL2]]+Tabla1[[#This Row],[COSTO ADICIONAL2]]</f>
        <v>21.484000000000002</v>
      </c>
    </row>
    <row r="5532" spans="1:23" x14ac:dyDescent="0.25">
      <c r="A5532" t="s">
        <v>2675</v>
      </c>
      <c r="B5532" t="s">
        <v>8749</v>
      </c>
      <c r="C5532" t="s">
        <v>14623</v>
      </c>
      <c r="D5532" t="s">
        <v>13</v>
      </c>
      <c r="E5532" t="s">
        <v>14845</v>
      </c>
      <c r="F5532" t="s">
        <v>14</v>
      </c>
      <c r="G5532" t="s">
        <v>15</v>
      </c>
      <c r="H5532" t="s">
        <v>2675</v>
      </c>
      <c r="I5532" t="s">
        <v>458</v>
      </c>
      <c r="J5532" t="str">
        <f>MID(Tabla1[[#This Row],[HORA2]],1,2)</f>
        <v>14</v>
      </c>
      <c r="K5532" t="s">
        <v>110</v>
      </c>
      <c r="L5532" t="s">
        <v>110</v>
      </c>
      <c r="M5532" t="s">
        <v>14867</v>
      </c>
      <c r="N5532" t="s">
        <v>22</v>
      </c>
      <c r="O5532">
        <v>14.63</v>
      </c>
      <c r="P55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10.88</v>
      </c>
      <c r="Q5532">
        <f>IF(Tabla1[[#This Row],[SERVICIO]]="COMIDA",3,IF(Tabla1[[#This Row],[SERVICIO]]="CONTROLADO",12,IF(Tabla1[[#This Row],[SERVICIO]]="RÁPIDO",3.75,IF(Tabla1[[#This Row],[SERVICIO]]="NORMAL",2.5,))))</f>
        <v>3.75</v>
      </c>
      <c r="R5532">
        <f>IF(Tabla1[[#This Row],[SERVICIO]]="COMIDA",3.5,IF(Tabla1[[#This Row],[SERVICIO]]="CONTROLADO",8,IF(Tabla1[[#This Row],[SERVICIO]]="RÁPIDO",4.5,IF(Tabla1[[#This Row],[SERVICIO]]="NORMAL",3,))))</f>
        <v>4.5</v>
      </c>
      <c r="S55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2" s="2">
        <f>IF(Tabla1[[#This Row],[KILOMETROS ADICIONALES]]=0,Tabla1[[#This Row],[KILOMETROS]]*Tabla1[[#This Row],[COSTO NORMAL]],Tabla1[[#This Row],[COSTO NORMAL]]*Tabla1[[#This Row],[KILOMETROS HASTA]])</f>
        <v>16.875</v>
      </c>
      <c r="U5532" s="2">
        <f>Tabla1[[#This Row],[KILOMETROS ADICIONALES]]*Tabla1[[#This Row],[COSTO ADICIONAL]]</f>
        <v>5.9840000000000009</v>
      </c>
      <c r="V5532">
        <v>6.12</v>
      </c>
      <c r="W5532" s="2">
        <f>Tabla1[[#This Row],[COSTO NORMAL2]]+Tabla1[[#This Row],[COSTO ADICIONAL2]]</f>
        <v>22.859000000000002</v>
      </c>
    </row>
    <row r="5533" spans="1:23" x14ac:dyDescent="0.25">
      <c r="A5533" t="s">
        <v>2675</v>
      </c>
      <c r="B5533" t="s">
        <v>8750</v>
      </c>
      <c r="C5533" t="s">
        <v>14624</v>
      </c>
      <c r="D5533" t="s">
        <v>13</v>
      </c>
      <c r="E5533" t="s">
        <v>14847</v>
      </c>
      <c r="F5533" t="s">
        <v>295</v>
      </c>
      <c r="G5533" t="s">
        <v>15</v>
      </c>
      <c r="H5533" t="s">
        <v>2675</v>
      </c>
      <c r="I5533" t="s">
        <v>8751</v>
      </c>
      <c r="J5533" t="str">
        <f>MID(Tabla1[[#This Row],[HORA2]],1,2)</f>
        <v>16</v>
      </c>
      <c r="K5533" t="s">
        <v>43</v>
      </c>
      <c r="L5533" t="s">
        <v>20</v>
      </c>
      <c r="M5533" t="s">
        <v>14867</v>
      </c>
      <c r="N5533" t="s">
        <v>22</v>
      </c>
      <c r="O5533">
        <v>17.61</v>
      </c>
      <c r="P55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14.61</v>
      </c>
      <c r="Q5533">
        <f>IF(Tabla1[[#This Row],[SERVICIO]]="COMIDA",3,IF(Tabla1[[#This Row],[SERVICIO]]="CONTROLADO",12,IF(Tabla1[[#This Row],[SERVICIO]]="RÁPIDO",3.75,IF(Tabla1[[#This Row],[SERVICIO]]="NORMAL",2.5,))))</f>
        <v>3</v>
      </c>
      <c r="R5533">
        <f>IF(Tabla1[[#This Row],[SERVICIO]]="COMIDA",3.5,IF(Tabla1[[#This Row],[SERVICIO]]="CONTROLADO",8,IF(Tabla1[[#This Row],[SERVICIO]]="RÁPIDO",4.5,IF(Tabla1[[#This Row],[SERVICIO]]="NORMAL",3,))))</f>
        <v>3.5</v>
      </c>
      <c r="S5533">
        <f>IF(Tabla1[[#This Row],[SERVICIO]]="COMIDA",0.75,IF(Tabla1[[#This Row],[SERVICIO]]="CONTROLADO",2.65,IF(Tabla1[[#This Row],[SERVICIO]]="RÁPIDO",0.55,IF(Tabla1[[#This Row],[SERVICIO]]="NORMAL",1.2,))))</f>
        <v>0.75</v>
      </c>
      <c r="T5533" s="2">
        <f>IF(Tabla1[[#This Row],[KILOMETROS ADICIONALES]]=0,Tabla1[[#This Row],[KILOMETROS]]*Tabla1[[#This Row],[COSTO NORMAL]],Tabla1[[#This Row],[COSTO NORMAL]]*Tabla1[[#This Row],[KILOMETROS HASTA]])</f>
        <v>10.5</v>
      </c>
      <c r="U5533" s="2">
        <f>Tabla1[[#This Row],[KILOMETROS ADICIONALES]]*Tabla1[[#This Row],[COSTO ADICIONAL]]</f>
        <v>10.9575</v>
      </c>
      <c r="V5533">
        <v>162.08000000000001</v>
      </c>
      <c r="W5533" s="2">
        <f>Tabla1[[#This Row],[COSTO NORMAL2]]+Tabla1[[#This Row],[COSTO ADICIONAL2]]</f>
        <v>21.4575</v>
      </c>
    </row>
    <row r="5534" spans="1:23" x14ac:dyDescent="0.25">
      <c r="A5534" t="s">
        <v>2675</v>
      </c>
      <c r="B5534" t="s">
        <v>8752</v>
      </c>
      <c r="C5534" t="s">
        <v>14625</v>
      </c>
      <c r="D5534" t="s">
        <v>13</v>
      </c>
      <c r="E5534" t="s">
        <v>14845</v>
      </c>
      <c r="F5534" t="s">
        <v>76</v>
      </c>
      <c r="G5534" t="s">
        <v>15</v>
      </c>
      <c r="H5534" t="s">
        <v>2675</v>
      </c>
      <c r="I5534" t="s">
        <v>8753</v>
      </c>
      <c r="J5534" t="str">
        <f>MID(Tabla1[[#This Row],[HORA2]],1,2)</f>
        <v>15</v>
      </c>
      <c r="K5534" t="s">
        <v>31</v>
      </c>
      <c r="L5534" t="s">
        <v>31</v>
      </c>
      <c r="M5534" t="s">
        <v>14867</v>
      </c>
      <c r="N5534" t="s">
        <v>22</v>
      </c>
      <c r="O5534">
        <v>3.69</v>
      </c>
      <c r="P55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34">
        <f>IF(Tabla1[[#This Row],[SERVICIO]]="COMIDA",3,IF(Tabla1[[#This Row],[SERVICIO]]="CONTROLADO",12,IF(Tabla1[[#This Row],[SERVICIO]]="RÁPIDO",3.75,IF(Tabla1[[#This Row],[SERVICIO]]="NORMAL",2.5,))))</f>
        <v>3.75</v>
      </c>
      <c r="R5534">
        <f>IF(Tabla1[[#This Row],[SERVICIO]]="COMIDA",3.5,IF(Tabla1[[#This Row],[SERVICIO]]="CONTROLADO",8,IF(Tabla1[[#This Row],[SERVICIO]]="RÁPIDO",4.5,IF(Tabla1[[#This Row],[SERVICIO]]="NORMAL",3,))))</f>
        <v>4.5</v>
      </c>
      <c r="S55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4" s="2">
        <f>IF(Tabla1[[#This Row],[KILOMETROS ADICIONALES]]=0,Tabla1[[#This Row],[KILOMETROS]]*Tabla1[[#This Row],[COSTO NORMAL]],Tabla1[[#This Row],[COSTO NORMAL]]*Tabla1[[#This Row],[KILOMETROS HASTA]])</f>
        <v>16.605</v>
      </c>
      <c r="U5534" s="2">
        <f>Tabla1[[#This Row],[KILOMETROS ADICIONALES]]*Tabla1[[#This Row],[COSTO ADICIONAL]]</f>
        <v>0</v>
      </c>
      <c r="V5534">
        <v>142.87</v>
      </c>
      <c r="W5534" s="2">
        <f>Tabla1[[#This Row],[COSTO NORMAL2]]+Tabla1[[#This Row],[COSTO ADICIONAL2]]</f>
        <v>16.605</v>
      </c>
    </row>
    <row r="5535" spans="1:23" x14ac:dyDescent="0.25">
      <c r="A5535" t="s">
        <v>2675</v>
      </c>
      <c r="B5535" t="s">
        <v>7993</v>
      </c>
      <c r="C5535" t="s">
        <v>14626</v>
      </c>
      <c r="D5535" t="s">
        <v>13</v>
      </c>
      <c r="E5535" t="s">
        <v>14845</v>
      </c>
      <c r="F5535" t="s">
        <v>14</v>
      </c>
      <c r="G5535" t="s">
        <v>15</v>
      </c>
      <c r="H5535" t="s">
        <v>2675</v>
      </c>
      <c r="I5535" t="s">
        <v>8754</v>
      </c>
      <c r="J5535" t="str">
        <f>MID(Tabla1[[#This Row],[HORA2]],1,2)</f>
        <v>13</v>
      </c>
      <c r="K5535" t="s">
        <v>35</v>
      </c>
      <c r="L5535" t="s">
        <v>79</v>
      </c>
      <c r="M5535" t="s">
        <v>14867</v>
      </c>
      <c r="N5535" t="s">
        <v>22</v>
      </c>
      <c r="O5535">
        <v>7.68</v>
      </c>
      <c r="P55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3.9299999999999997</v>
      </c>
      <c r="Q5535">
        <f>IF(Tabla1[[#This Row],[SERVICIO]]="COMIDA",3,IF(Tabla1[[#This Row],[SERVICIO]]="CONTROLADO",12,IF(Tabla1[[#This Row],[SERVICIO]]="RÁPIDO",3.75,IF(Tabla1[[#This Row],[SERVICIO]]="NORMAL",2.5,))))</f>
        <v>3.75</v>
      </c>
      <c r="R5535">
        <f>IF(Tabla1[[#This Row],[SERVICIO]]="COMIDA",3.5,IF(Tabla1[[#This Row],[SERVICIO]]="CONTROLADO",8,IF(Tabla1[[#This Row],[SERVICIO]]="RÁPIDO",4.5,IF(Tabla1[[#This Row],[SERVICIO]]="NORMAL",3,))))</f>
        <v>4.5</v>
      </c>
      <c r="S55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5" s="2">
        <f>IF(Tabla1[[#This Row],[KILOMETROS ADICIONALES]]=0,Tabla1[[#This Row],[KILOMETROS]]*Tabla1[[#This Row],[COSTO NORMAL]],Tabla1[[#This Row],[COSTO NORMAL]]*Tabla1[[#This Row],[KILOMETROS HASTA]])</f>
        <v>16.875</v>
      </c>
      <c r="U5535" s="2">
        <f>Tabla1[[#This Row],[KILOMETROS ADICIONALES]]*Tabla1[[#This Row],[COSTO ADICIONAL]]</f>
        <v>2.1615000000000002</v>
      </c>
      <c r="V5535">
        <v>69.7</v>
      </c>
      <c r="W5535" s="2">
        <f>Tabla1[[#This Row],[COSTO NORMAL2]]+Tabla1[[#This Row],[COSTO ADICIONAL2]]</f>
        <v>19.0365</v>
      </c>
    </row>
    <row r="5536" spans="1:23" x14ac:dyDescent="0.25">
      <c r="A5536" t="s">
        <v>2675</v>
      </c>
      <c r="B5536" t="s">
        <v>4247</v>
      </c>
      <c r="C5536" t="s">
        <v>14627</v>
      </c>
      <c r="D5536" t="s">
        <v>13</v>
      </c>
      <c r="E5536" t="s">
        <v>14845</v>
      </c>
      <c r="F5536" t="s">
        <v>76</v>
      </c>
      <c r="G5536" t="s">
        <v>15</v>
      </c>
      <c r="H5536" t="s">
        <v>2675</v>
      </c>
      <c r="I5536" t="s">
        <v>8755</v>
      </c>
      <c r="J5536" t="str">
        <f>MID(Tabla1[[#This Row],[HORA2]],1,2)</f>
        <v>15</v>
      </c>
      <c r="K5536" t="s">
        <v>110</v>
      </c>
      <c r="L5536" t="s">
        <v>19</v>
      </c>
      <c r="M5536" t="s">
        <v>14867</v>
      </c>
      <c r="N5536" t="s">
        <v>22</v>
      </c>
      <c r="O5536">
        <v>7.3</v>
      </c>
      <c r="P55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3.55</v>
      </c>
      <c r="Q5536">
        <f>IF(Tabla1[[#This Row],[SERVICIO]]="COMIDA",3,IF(Tabla1[[#This Row],[SERVICIO]]="CONTROLADO",12,IF(Tabla1[[#This Row],[SERVICIO]]="RÁPIDO",3.75,IF(Tabla1[[#This Row],[SERVICIO]]="NORMAL",2.5,))))</f>
        <v>3.75</v>
      </c>
      <c r="R5536">
        <f>IF(Tabla1[[#This Row],[SERVICIO]]="COMIDA",3.5,IF(Tabla1[[#This Row],[SERVICIO]]="CONTROLADO",8,IF(Tabla1[[#This Row],[SERVICIO]]="RÁPIDO",4.5,IF(Tabla1[[#This Row],[SERVICIO]]="NORMAL",3,))))</f>
        <v>4.5</v>
      </c>
      <c r="S553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6" s="2">
        <f>IF(Tabla1[[#This Row],[KILOMETROS ADICIONALES]]=0,Tabla1[[#This Row],[KILOMETROS]]*Tabla1[[#This Row],[COSTO NORMAL]],Tabla1[[#This Row],[COSTO NORMAL]]*Tabla1[[#This Row],[KILOMETROS HASTA]])</f>
        <v>16.875</v>
      </c>
      <c r="U5536" s="2">
        <f>Tabla1[[#This Row],[KILOMETROS ADICIONALES]]*Tabla1[[#This Row],[COSTO ADICIONAL]]</f>
        <v>1.9525000000000001</v>
      </c>
      <c r="V5536">
        <v>142.9</v>
      </c>
      <c r="W5536" s="2">
        <f>Tabla1[[#This Row],[COSTO NORMAL2]]+Tabla1[[#This Row],[COSTO ADICIONAL2]]</f>
        <v>18.827500000000001</v>
      </c>
    </row>
    <row r="5537" spans="1:23" x14ac:dyDescent="0.25">
      <c r="A5537" t="s">
        <v>2675</v>
      </c>
      <c r="B5537" t="s">
        <v>8756</v>
      </c>
      <c r="C5537" t="s">
        <v>14628</v>
      </c>
      <c r="D5537" t="s">
        <v>13</v>
      </c>
      <c r="E5537" t="s">
        <v>14845</v>
      </c>
      <c r="F5537" t="s">
        <v>14</v>
      </c>
      <c r="G5537" t="s">
        <v>69</v>
      </c>
      <c r="H5537" t="s">
        <v>2675</v>
      </c>
      <c r="I5537" t="s">
        <v>8757</v>
      </c>
      <c r="J5537" t="str">
        <f>MID(Tabla1[[#This Row],[HORA2]],1,2)</f>
        <v>15</v>
      </c>
      <c r="K5537" t="s">
        <v>96</v>
      </c>
      <c r="L5537" t="s">
        <v>19</v>
      </c>
      <c r="M5537" t="s">
        <v>14867</v>
      </c>
      <c r="N5537" t="s">
        <v>22</v>
      </c>
      <c r="O5537">
        <v>14.18</v>
      </c>
      <c r="P55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10.43</v>
      </c>
      <c r="Q5537">
        <f>IF(Tabla1[[#This Row],[SERVICIO]]="COMIDA",3,IF(Tabla1[[#This Row],[SERVICIO]]="CONTROLADO",12,IF(Tabla1[[#This Row],[SERVICIO]]="RÁPIDO",3.75,IF(Tabla1[[#This Row],[SERVICIO]]="NORMAL",2.5,))))</f>
        <v>3.75</v>
      </c>
      <c r="R5537">
        <f>IF(Tabla1[[#This Row],[SERVICIO]]="COMIDA",3.5,IF(Tabla1[[#This Row],[SERVICIO]]="CONTROLADO",8,IF(Tabla1[[#This Row],[SERVICIO]]="RÁPIDO",4.5,IF(Tabla1[[#This Row],[SERVICIO]]="NORMAL",3,))))</f>
        <v>4.5</v>
      </c>
      <c r="S55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7" s="2">
        <f>IF(Tabla1[[#This Row],[KILOMETROS ADICIONALES]]=0,Tabla1[[#This Row],[KILOMETROS]]*Tabla1[[#This Row],[COSTO NORMAL]],Tabla1[[#This Row],[COSTO NORMAL]]*Tabla1[[#This Row],[KILOMETROS HASTA]])</f>
        <v>16.875</v>
      </c>
      <c r="U5537" s="2">
        <f>Tabla1[[#This Row],[KILOMETROS ADICIONALES]]*Tabla1[[#This Row],[COSTO ADICIONAL]]</f>
        <v>5.7365000000000004</v>
      </c>
      <c r="V5537">
        <v>63.23</v>
      </c>
      <c r="W5537" s="2">
        <f>Tabla1[[#This Row],[COSTO NORMAL2]]+Tabla1[[#This Row],[COSTO ADICIONAL2]]</f>
        <v>22.611499999999999</v>
      </c>
    </row>
    <row r="5538" spans="1:23" x14ac:dyDescent="0.25">
      <c r="A5538" t="s">
        <v>2675</v>
      </c>
      <c r="B5538" t="s">
        <v>5165</v>
      </c>
      <c r="C5538" t="s">
        <v>14629</v>
      </c>
      <c r="D5538" t="s">
        <v>13</v>
      </c>
      <c r="E5538" t="s">
        <v>14847</v>
      </c>
      <c r="F5538" t="s">
        <v>295</v>
      </c>
      <c r="G5538" t="s">
        <v>15</v>
      </c>
      <c r="H5538" t="s">
        <v>2675</v>
      </c>
      <c r="I5538" t="s">
        <v>3549</v>
      </c>
      <c r="J5538" t="str">
        <f>MID(Tabla1[[#This Row],[HORA2]],1,2)</f>
        <v>14</v>
      </c>
      <c r="K5538" t="s">
        <v>43</v>
      </c>
      <c r="L5538" t="s">
        <v>20</v>
      </c>
      <c r="M5538" t="s">
        <v>14867</v>
      </c>
      <c r="N5538" t="s">
        <v>22</v>
      </c>
      <c r="O5538">
        <v>11.46</v>
      </c>
      <c r="P55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8.4600000000000009</v>
      </c>
      <c r="Q5538">
        <f>IF(Tabla1[[#This Row],[SERVICIO]]="COMIDA",3,IF(Tabla1[[#This Row],[SERVICIO]]="CONTROLADO",12,IF(Tabla1[[#This Row],[SERVICIO]]="RÁPIDO",3.75,IF(Tabla1[[#This Row],[SERVICIO]]="NORMAL",2.5,))))</f>
        <v>3</v>
      </c>
      <c r="R5538">
        <f>IF(Tabla1[[#This Row],[SERVICIO]]="COMIDA",3.5,IF(Tabla1[[#This Row],[SERVICIO]]="CONTROLADO",8,IF(Tabla1[[#This Row],[SERVICIO]]="RÁPIDO",4.5,IF(Tabla1[[#This Row],[SERVICIO]]="NORMAL",3,))))</f>
        <v>3.5</v>
      </c>
      <c r="S5538">
        <f>IF(Tabla1[[#This Row],[SERVICIO]]="COMIDA",0.75,IF(Tabla1[[#This Row],[SERVICIO]]="CONTROLADO",2.65,IF(Tabla1[[#This Row],[SERVICIO]]="RÁPIDO",0.55,IF(Tabla1[[#This Row],[SERVICIO]]="NORMAL",1.2,))))</f>
        <v>0.75</v>
      </c>
      <c r="T5538" s="2">
        <f>IF(Tabla1[[#This Row],[KILOMETROS ADICIONALES]]=0,Tabla1[[#This Row],[KILOMETROS]]*Tabla1[[#This Row],[COSTO NORMAL]],Tabla1[[#This Row],[COSTO NORMAL]]*Tabla1[[#This Row],[KILOMETROS HASTA]])</f>
        <v>10.5</v>
      </c>
      <c r="U5538" s="2">
        <f>Tabla1[[#This Row],[KILOMETROS ADICIONALES]]*Tabla1[[#This Row],[COSTO ADICIONAL]]</f>
        <v>6.3450000000000006</v>
      </c>
      <c r="V5538">
        <v>114.65</v>
      </c>
      <c r="W5538" s="2">
        <f>Tabla1[[#This Row],[COSTO NORMAL2]]+Tabla1[[#This Row],[COSTO ADICIONAL2]]</f>
        <v>16.844999999999999</v>
      </c>
    </row>
    <row r="5539" spans="1:23" x14ac:dyDescent="0.25">
      <c r="A5539" t="s">
        <v>2675</v>
      </c>
      <c r="B5539" t="s">
        <v>3460</v>
      </c>
      <c r="C5539" t="s">
        <v>14630</v>
      </c>
      <c r="D5539" t="s">
        <v>13</v>
      </c>
      <c r="E5539" t="s">
        <v>14845</v>
      </c>
      <c r="F5539" t="s">
        <v>14</v>
      </c>
      <c r="G5539" t="s">
        <v>15</v>
      </c>
      <c r="H5539" t="s">
        <v>2675</v>
      </c>
      <c r="I5539" t="s">
        <v>8758</v>
      </c>
      <c r="J5539" t="str">
        <f>MID(Tabla1[[#This Row],[HORA2]],1,2)</f>
        <v>13</v>
      </c>
      <c r="K5539" t="s">
        <v>26</v>
      </c>
      <c r="L5539" t="s">
        <v>27</v>
      </c>
      <c r="M5539" t="s">
        <v>14867</v>
      </c>
      <c r="N5539" t="s">
        <v>22</v>
      </c>
      <c r="O5539">
        <v>3.79</v>
      </c>
      <c r="P55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4.0000000000000036E-2</v>
      </c>
      <c r="Q5539">
        <f>IF(Tabla1[[#This Row],[SERVICIO]]="COMIDA",3,IF(Tabla1[[#This Row],[SERVICIO]]="CONTROLADO",12,IF(Tabla1[[#This Row],[SERVICIO]]="RÁPIDO",3.75,IF(Tabla1[[#This Row],[SERVICIO]]="NORMAL",2.5,))))</f>
        <v>3.75</v>
      </c>
      <c r="R5539">
        <f>IF(Tabla1[[#This Row],[SERVICIO]]="COMIDA",3.5,IF(Tabla1[[#This Row],[SERVICIO]]="CONTROLADO",8,IF(Tabla1[[#This Row],[SERVICIO]]="RÁPIDO",4.5,IF(Tabla1[[#This Row],[SERVICIO]]="NORMAL",3,))))</f>
        <v>4.5</v>
      </c>
      <c r="S55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39" s="2">
        <f>IF(Tabla1[[#This Row],[KILOMETROS ADICIONALES]]=0,Tabla1[[#This Row],[KILOMETROS]]*Tabla1[[#This Row],[COSTO NORMAL]],Tabla1[[#This Row],[COSTO NORMAL]]*Tabla1[[#This Row],[KILOMETROS HASTA]])</f>
        <v>16.875</v>
      </c>
      <c r="U5539" s="2">
        <f>Tabla1[[#This Row],[KILOMETROS ADICIONALES]]*Tabla1[[#This Row],[COSTO ADICIONAL]]</f>
        <v>2.2000000000000023E-2</v>
      </c>
      <c r="V5539">
        <v>87.25</v>
      </c>
      <c r="W5539" s="2">
        <f>Tabla1[[#This Row],[COSTO NORMAL2]]+Tabla1[[#This Row],[COSTO ADICIONAL2]]</f>
        <v>16.896999999999998</v>
      </c>
    </row>
    <row r="5540" spans="1:23" x14ac:dyDescent="0.25">
      <c r="A5540" t="s">
        <v>2675</v>
      </c>
      <c r="B5540" t="s">
        <v>8759</v>
      </c>
      <c r="C5540" t="s">
        <v>14631</v>
      </c>
      <c r="D5540" t="s">
        <v>13</v>
      </c>
      <c r="E5540" t="s">
        <v>14845</v>
      </c>
      <c r="F5540" t="s">
        <v>14</v>
      </c>
      <c r="G5540" t="s">
        <v>15</v>
      </c>
      <c r="H5540" t="s">
        <v>2675</v>
      </c>
      <c r="I5540" t="s">
        <v>8760</v>
      </c>
      <c r="J5540" t="str">
        <f>MID(Tabla1[[#This Row],[HORA2]],1,2)</f>
        <v>13</v>
      </c>
      <c r="K5540" t="s">
        <v>26</v>
      </c>
      <c r="L5540" t="s">
        <v>19</v>
      </c>
      <c r="M5540" t="s">
        <v>14867</v>
      </c>
      <c r="N5540" t="s">
        <v>22</v>
      </c>
      <c r="O5540">
        <v>19.16</v>
      </c>
      <c r="P55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15.41</v>
      </c>
      <c r="Q5540">
        <f>IF(Tabla1[[#This Row],[SERVICIO]]="COMIDA",3,IF(Tabla1[[#This Row],[SERVICIO]]="CONTROLADO",12,IF(Tabla1[[#This Row],[SERVICIO]]="RÁPIDO",3.75,IF(Tabla1[[#This Row],[SERVICIO]]="NORMAL",2.5,))))</f>
        <v>3.75</v>
      </c>
      <c r="R5540">
        <f>IF(Tabla1[[#This Row],[SERVICIO]]="COMIDA",3.5,IF(Tabla1[[#This Row],[SERVICIO]]="CONTROLADO",8,IF(Tabla1[[#This Row],[SERVICIO]]="RÁPIDO",4.5,IF(Tabla1[[#This Row],[SERVICIO]]="NORMAL",3,))))</f>
        <v>4.5</v>
      </c>
      <c r="S55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40" s="2">
        <f>IF(Tabla1[[#This Row],[KILOMETROS ADICIONALES]]=0,Tabla1[[#This Row],[KILOMETROS]]*Tabla1[[#This Row],[COSTO NORMAL]],Tabla1[[#This Row],[COSTO NORMAL]]*Tabla1[[#This Row],[KILOMETROS HASTA]])</f>
        <v>16.875</v>
      </c>
      <c r="U5540" s="2">
        <f>Tabla1[[#This Row],[KILOMETROS ADICIONALES]]*Tabla1[[#This Row],[COSTO ADICIONAL]]</f>
        <v>8.4755000000000003</v>
      </c>
      <c r="V5540">
        <v>206.43</v>
      </c>
      <c r="W5540" s="2">
        <f>Tabla1[[#This Row],[COSTO NORMAL2]]+Tabla1[[#This Row],[COSTO ADICIONAL2]]</f>
        <v>25.3505</v>
      </c>
    </row>
    <row r="5541" spans="1:23" x14ac:dyDescent="0.25">
      <c r="A5541" t="s">
        <v>2675</v>
      </c>
      <c r="B5541" t="s">
        <v>8761</v>
      </c>
      <c r="C5541" t="s">
        <v>14632</v>
      </c>
      <c r="D5541" t="s">
        <v>13</v>
      </c>
      <c r="E5541" t="s">
        <v>14845</v>
      </c>
      <c r="F5541" t="s">
        <v>14</v>
      </c>
      <c r="G5541" t="s">
        <v>15</v>
      </c>
      <c r="H5541" t="s">
        <v>2675</v>
      </c>
      <c r="I5541" t="s">
        <v>2692</v>
      </c>
      <c r="J5541" t="str">
        <f>MID(Tabla1[[#This Row],[HORA2]],1,2)</f>
        <v>15</v>
      </c>
      <c r="K5541" t="s">
        <v>20</v>
      </c>
      <c r="L5541" t="s">
        <v>57</v>
      </c>
      <c r="M5541" t="s">
        <v>14867</v>
      </c>
      <c r="N5541" t="s">
        <v>22</v>
      </c>
      <c r="O5541">
        <v>10.01</v>
      </c>
      <c r="P55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6.26</v>
      </c>
      <c r="Q5541">
        <f>IF(Tabla1[[#This Row],[SERVICIO]]="COMIDA",3,IF(Tabla1[[#This Row],[SERVICIO]]="CONTROLADO",12,IF(Tabla1[[#This Row],[SERVICIO]]="RÁPIDO",3.75,IF(Tabla1[[#This Row],[SERVICIO]]="NORMAL",2.5,))))</f>
        <v>3.75</v>
      </c>
      <c r="R5541">
        <f>IF(Tabla1[[#This Row],[SERVICIO]]="COMIDA",3.5,IF(Tabla1[[#This Row],[SERVICIO]]="CONTROLADO",8,IF(Tabla1[[#This Row],[SERVICIO]]="RÁPIDO",4.5,IF(Tabla1[[#This Row],[SERVICIO]]="NORMAL",3,))))</f>
        <v>4.5</v>
      </c>
      <c r="S55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41" s="2">
        <f>IF(Tabla1[[#This Row],[KILOMETROS ADICIONALES]]=0,Tabla1[[#This Row],[KILOMETROS]]*Tabla1[[#This Row],[COSTO NORMAL]],Tabla1[[#This Row],[COSTO NORMAL]]*Tabla1[[#This Row],[KILOMETROS HASTA]])</f>
        <v>16.875</v>
      </c>
      <c r="U5541" s="2">
        <f>Tabla1[[#This Row],[KILOMETROS ADICIONALES]]*Tabla1[[#This Row],[COSTO ADICIONAL]]</f>
        <v>3.4430000000000001</v>
      </c>
      <c r="V5541">
        <v>231.34</v>
      </c>
      <c r="W5541" s="2">
        <f>Tabla1[[#This Row],[COSTO NORMAL2]]+Tabla1[[#This Row],[COSTO ADICIONAL2]]</f>
        <v>20.318000000000001</v>
      </c>
    </row>
    <row r="5542" spans="1:23" x14ac:dyDescent="0.25">
      <c r="A5542" t="s">
        <v>2675</v>
      </c>
      <c r="B5542" t="s">
        <v>8762</v>
      </c>
      <c r="C5542" t="s">
        <v>14633</v>
      </c>
      <c r="D5542" t="s">
        <v>13</v>
      </c>
      <c r="E5542" t="s">
        <v>14847</v>
      </c>
      <c r="F5542" t="s">
        <v>14</v>
      </c>
      <c r="G5542" t="s">
        <v>15</v>
      </c>
      <c r="H5542" t="s">
        <v>2675</v>
      </c>
      <c r="I5542" t="s">
        <v>6251</v>
      </c>
      <c r="J5542" t="str">
        <f>MID(Tabla1[[#This Row],[HORA2]],1,2)</f>
        <v>16</v>
      </c>
      <c r="K5542" t="s">
        <v>19</v>
      </c>
      <c r="L5542" t="s">
        <v>20</v>
      </c>
      <c r="M5542" t="s">
        <v>14867</v>
      </c>
      <c r="N5542" t="s">
        <v>22</v>
      </c>
      <c r="O5542">
        <v>9.7200000000000006</v>
      </c>
      <c r="P55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6.7200000000000006</v>
      </c>
      <c r="Q5542">
        <f>IF(Tabla1[[#This Row],[SERVICIO]]="COMIDA",3,IF(Tabla1[[#This Row],[SERVICIO]]="CONTROLADO",12,IF(Tabla1[[#This Row],[SERVICIO]]="RÁPIDO",3.75,IF(Tabla1[[#This Row],[SERVICIO]]="NORMAL",2.5,))))</f>
        <v>3</v>
      </c>
      <c r="R5542">
        <f>IF(Tabla1[[#This Row],[SERVICIO]]="COMIDA",3.5,IF(Tabla1[[#This Row],[SERVICIO]]="CONTROLADO",8,IF(Tabla1[[#This Row],[SERVICIO]]="RÁPIDO",4.5,IF(Tabla1[[#This Row],[SERVICIO]]="NORMAL",3,))))</f>
        <v>3.5</v>
      </c>
      <c r="S5542">
        <f>IF(Tabla1[[#This Row],[SERVICIO]]="COMIDA",0.75,IF(Tabla1[[#This Row],[SERVICIO]]="CONTROLADO",2.65,IF(Tabla1[[#This Row],[SERVICIO]]="RÁPIDO",0.55,IF(Tabla1[[#This Row],[SERVICIO]]="NORMAL",1.2,))))</f>
        <v>0.75</v>
      </c>
      <c r="T5542" s="2">
        <f>IF(Tabla1[[#This Row],[KILOMETROS ADICIONALES]]=0,Tabla1[[#This Row],[KILOMETROS]]*Tabla1[[#This Row],[COSTO NORMAL]],Tabla1[[#This Row],[COSTO NORMAL]]*Tabla1[[#This Row],[KILOMETROS HASTA]])</f>
        <v>10.5</v>
      </c>
      <c r="U5542" s="2">
        <f>Tabla1[[#This Row],[KILOMETROS ADICIONALES]]*Tabla1[[#This Row],[COSTO ADICIONAL]]</f>
        <v>5.0400000000000009</v>
      </c>
      <c r="V5542">
        <v>164.01</v>
      </c>
      <c r="W5542" s="2">
        <f>Tabla1[[#This Row],[COSTO NORMAL2]]+Tabla1[[#This Row],[COSTO ADICIONAL2]]</f>
        <v>15.540000000000001</v>
      </c>
    </row>
    <row r="5543" spans="1:23" x14ac:dyDescent="0.25">
      <c r="A5543" t="s">
        <v>2675</v>
      </c>
      <c r="B5543" t="s">
        <v>8763</v>
      </c>
      <c r="C5543" t="s">
        <v>14634</v>
      </c>
      <c r="D5543" t="s">
        <v>13</v>
      </c>
      <c r="E5543" t="s">
        <v>14847</v>
      </c>
      <c r="F5543" t="s">
        <v>14</v>
      </c>
      <c r="G5543" t="s">
        <v>24</v>
      </c>
      <c r="H5543" t="s">
        <v>2675</v>
      </c>
      <c r="I5543" t="s">
        <v>8764</v>
      </c>
      <c r="J5543" t="str">
        <f>MID(Tabla1[[#This Row],[HORA2]],1,2)</f>
        <v>16</v>
      </c>
      <c r="K5543" t="s">
        <v>19</v>
      </c>
      <c r="L5543" t="s">
        <v>20</v>
      </c>
      <c r="M5543" t="s">
        <v>14867</v>
      </c>
      <c r="N5543" t="s">
        <v>22</v>
      </c>
      <c r="O5543">
        <v>1.8599999999999999</v>
      </c>
      <c r="P55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43">
        <f>IF(Tabla1[[#This Row],[SERVICIO]]="COMIDA",3,IF(Tabla1[[#This Row],[SERVICIO]]="CONTROLADO",12,IF(Tabla1[[#This Row],[SERVICIO]]="RÁPIDO",3.75,IF(Tabla1[[#This Row],[SERVICIO]]="NORMAL",2.5,))))</f>
        <v>3</v>
      </c>
      <c r="R5543">
        <f>IF(Tabla1[[#This Row],[SERVICIO]]="COMIDA",3.5,IF(Tabla1[[#This Row],[SERVICIO]]="CONTROLADO",8,IF(Tabla1[[#This Row],[SERVICIO]]="RÁPIDO",4.5,IF(Tabla1[[#This Row],[SERVICIO]]="NORMAL",3,))))</f>
        <v>3.5</v>
      </c>
      <c r="S5543">
        <f>IF(Tabla1[[#This Row],[SERVICIO]]="COMIDA",0.75,IF(Tabla1[[#This Row],[SERVICIO]]="CONTROLADO",2.65,IF(Tabla1[[#This Row],[SERVICIO]]="RÁPIDO",0.55,IF(Tabla1[[#This Row],[SERVICIO]]="NORMAL",1.2,))))</f>
        <v>0.75</v>
      </c>
      <c r="T5543" s="2">
        <f>IF(Tabla1[[#This Row],[KILOMETROS ADICIONALES]]=0,Tabla1[[#This Row],[KILOMETROS]]*Tabla1[[#This Row],[COSTO NORMAL]],Tabla1[[#This Row],[COSTO NORMAL]]*Tabla1[[#This Row],[KILOMETROS HASTA]])</f>
        <v>6.51</v>
      </c>
      <c r="U5543" s="2">
        <f>Tabla1[[#This Row],[KILOMETROS ADICIONALES]]*Tabla1[[#This Row],[COSTO ADICIONAL]]</f>
        <v>0</v>
      </c>
      <c r="V5543">
        <v>160.76</v>
      </c>
      <c r="W5543" s="2">
        <f>Tabla1[[#This Row],[COSTO NORMAL2]]+Tabla1[[#This Row],[COSTO ADICIONAL2]]</f>
        <v>6.51</v>
      </c>
    </row>
    <row r="5544" spans="1:23" x14ac:dyDescent="0.25">
      <c r="A5544" t="s">
        <v>2675</v>
      </c>
      <c r="B5544" t="s">
        <v>8765</v>
      </c>
      <c r="C5544" t="s">
        <v>14635</v>
      </c>
      <c r="D5544" t="s">
        <v>13</v>
      </c>
      <c r="E5544" t="s">
        <v>14847</v>
      </c>
      <c r="F5544" t="s">
        <v>14</v>
      </c>
      <c r="G5544" t="s">
        <v>15</v>
      </c>
      <c r="H5544" t="s">
        <v>2675</v>
      </c>
      <c r="I5544" t="s">
        <v>1264</v>
      </c>
      <c r="J5544" t="str">
        <f>MID(Tabla1[[#This Row],[HORA2]],1,2)</f>
        <v>13</v>
      </c>
      <c r="K5544" t="s">
        <v>19</v>
      </c>
      <c r="L5544" t="s">
        <v>35</v>
      </c>
      <c r="M5544" t="s">
        <v>14867</v>
      </c>
      <c r="N5544" t="s">
        <v>22</v>
      </c>
      <c r="O5544">
        <v>12.6</v>
      </c>
      <c r="P55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</v>
      </c>
      <c r="Q5544">
        <f>IF(Tabla1[[#This Row],[SERVICIO]]="COMIDA",3,IF(Tabla1[[#This Row],[SERVICIO]]="CONTROLADO",12,IF(Tabla1[[#This Row],[SERVICIO]]="RÁPIDO",3.75,IF(Tabla1[[#This Row],[SERVICIO]]="NORMAL",2.5,))))</f>
        <v>3</v>
      </c>
      <c r="R5544">
        <f>IF(Tabla1[[#This Row],[SERVICIO]]="COMIDA",3.5,IF(Tabla1[[#This Row],[SERVICIO]]="CONTROLADO",8,IF(Tabla1[[#This Row],[SERVICIO]]="RÁPIDO",4.5,IF(Tabla1[[#This Row],[SERVICIO]]="NORMAL",3,))))</f>
        <v>3.5</v>
      </c>
      <c r="S5544">
        <f>IF(Tabla1[[#This Row],[SERVICIO]]="COMIDA",0.75,IF(Tabla1[[#This Row],[SERVICIO]]="CONTROLADO",2.65,IF(Tabla1[[#This Row],[SERVICIO]]="RÁPIDO",0.55,IF(Tabla1[[#This Row],[SERVICIO]]="NORMAL",1.2,))))</f>
        <v>0.75</v>
      </c>
      <c r="T5544" s="2">
        <f>IF(Tabla1[[#This Row],[KILOMETROS ADICIONALES]]=0,Tabla1[[#This Row],[KILOMETROS]]*Tabla1[[#This Row],[COSTO NORMAL]],Tabla1[[#This Row],[COSTO NORMAL]]*Tabla1[[#This Row],[KILOMETROS HASTA]])</f>
        <v>10.5</v>
      </c>
      <c r="U5544" s="2">
        <f>Tabla1[[#This Row],[KILOMETROS ADICIONALES]]*Tabla1[[#This Row],[COSTO ADICIONAL]]</f>
        <v>7.1999999999999993</v>
      </c>
      <c r="V5544">
        <v>61.02</v>
      </c>
      <c r="W5544" s="2">
        <f>Tabla1[[#This Row],[COSTO NORMAL2]]+Tabla1[[#This Row],[COSTO ADICIONAL2]]</f>
        <v>17.7</v>
      </c>
    </row>
    <row r="5545" spans="1:23" x14ac:dyDescent="0.25">
      <c r="A5545" t="s">
        <v>2675</v>
      </c>
      <c r="B5545" t="s">
        <v>8766</v>
      </c>
      <c r="C5545" t="s">
        <v>14636</v>
      </c>
      <c r="D5545" t="s">
        <v>13</v>
      </c>
      <c r="E5545" t="s">
        <v>14845</v>
      </c>
      <c r="F5545" t="s">
        <v>14</v>
      </c>
      <c r="G5545" t="s">
        <v>15</v>
      </c>
      <c r="H5545" t="s">
        <v>2675</v>
      </c>
      <c r="I5545" t="s">
        <v>8767</v>
      </c>
      <c r="J5545" t="str">
        <f>MID(Tabla1[[#This Row],[HORA2]],1,2)</f>
        <v>14</v>
      </c>
      <c r="K5545" t="s">
        <v>20</v>
      </c>
      <c r="L5545" t="s">
        <v>78</v>
      </c>
      <c r="M5545" t="s">
        <v>14867</v>
      </c>
      <c r="N5545" t="s">
        <v>22</v>
      </c>
      <c r="O5545">
        <v>12.91</v>
      </c>
      <c r="P55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9.16</v>
      </c>
      <c r="Q5545">
        <f>IF(Tabla1[[#This Row],[SERVICIO]]="COMIDA",3,IF(Tabla1[[#This Row],[SERVICIO]]="CONTROLADO",12,IF(Tabla1[[#This Row],[SERVICIO]]="RÁPIDO",3.75,IF(Tabla1[[#This Row],[SERVICIO]]="NORMAL",2.5,))))</f>
        <v>3.75</v>
      </c>
      <c r="R5545">
        <f>IF(Tabla1[[#This Row],[SERVICIO]]="COMIDA",3.5,IF(Tabla1[[#This Row],[SERVICIO]]="CONTROLADO",8,IF(Tabla1[[#This Row],[SERVICIO]]="RÁPIDO",4.5,IF(Tabla1[[#This Row],[SERVICIO]]="NORMAL",3,))))</f>
        <v>4.5</v>
      </c>
      <c r="S55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45" s="2">
        <f>IF(Tabla1[[#This Row],[KILOMETROS ADICIONALES]]=0,Tabla1[[#This Row],[KILOMETROS]]*Tabla1[[#This Row],[COSTO NORMAL]],Tabla1[[#This Row],[COSTO NORMAL]]*Tabla1[[#This Row],[KILOMETROS HASTA]])</f>
        <v>16.875</v>
      </c>
      <c r="U5545" s="2">
        <f>Tabla1[[#This Row],[KILOMETROS ADICIONALES]]*Tabla1[[#This Row],[COSTO ADICIONAL]]</f>
        <v>5.0380000000000003</v>
      </c>
      <c r="V5545">
        <v>233.74</v>
      </c>
      <c r="W5545" s="2">
        <f>Tabla1[[#This Row],[COSTO NORMAL2]]+Tabla1[[#This Row],[COSTO ADICIONAL2]]</f>
        <v>21.913</v>
      </c>
    </row>
    <row r="5546" spans="1:23" x14ac:dyDescent="0.25">
      <c r="A5546" t="s">
        <v>2675</v>
      </c>
      <c r="B5546" t="s">
        <v>8768</v>
      </c>
      <c r="C5546" t="s">
        <v>14637</v>
      </c>
      <c r="D5546" t="s">
        <v>13</v>
      </c>
      <c r="E5546" t="s">
        <v>14845</v>
      </c>
      <c r="F5546" t="s">
        <v>14</v>
      </c>
      <c r="G5546" t="s">
        <v>15</v>
      </c>
      <c r="H5546" t="s">
        <v>2675</v>
      </c>
      <c r="I5546" t="s">
        <v>8769</v>
      </c>
      <c r="J5546" t="str">
        <f>MID(Tabla1[[#This Row],[HORA2]],1,2)</f>
        <v>15</v>
      </c>
      <c r="K5546" t="s">
        <v>31</v>
      </c>
      <c r="L5546" t="s">
        <v>19</v>
      </c>
      <c r="M5546" t="s">
        <v>14867</v>
      </c>
      <c r="N5546" t="s">
        <v>22</v>
      </c>
      <c r="O5546">
        <v>15.57</v>
      </c>
      <c r="P55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11.82</v>
      </c>
      <c r="Q5546">
        <f>IF(Tabla1[[#This Row],[SERVICIO]]="COMIDA",3,IF(Tabla1[[#This Row],[SERVICIO]]="CONTROLADO",12,IF(Tabla1[[#This Row],[SERVICIO]]="RÁPIDO",3.75,IF(Tabla1[[#This Row],[SERVICIO]]="NORMAL",2.5,))))</f>
        <v>3.75</v>
      </c>
      <c r="R5546">
        <f>IF(Tabla1[[#This Row],[SERVICIO]]="COMIDA",3.5,IF(Tabla1[[#This Row],[SERVICIO]]="CONTROLADO",8,IF(Tabla1[[#This Row],[SERVICIO]]="RÁPIDO",4.5,IF(Tabla1[[#This Row],[SERVICIO]]="NORMAL",3,))))</f>
        <v>4.5</v>
      </c>
      <c r="S55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46" s="2">
        <f>IF(Tabla1[[#This Row],[KILOMETROS ADICIONALES]]=0,Tabla1[[#This Row],[KILOMETROS]]*Tabla1[[#This Row],[COSTO NORMAL]],Tabla1[[#This Row],[COSTO NORMAL]]*Tabla1[[#This Row],[KILOMETROS HASTA]])</f>
        <v>16.875</v>
      </c>
      <c r="U5546" s="2">
        <f>Tabla1[[#This Row],[KILOMETROS ADICIONALES]]*Tabla1[[#This Row],[COSTO ADICIONAL]]</f>
        <v>6.5010000000000003</v>
      </c>
      <c r="V5546">
        <v>117.83</v>
      </c>
      <c r="W5546" s="2">
        <f>Tabla1[[#This Row],[COSTO NORMAL2]]+Tabla1[[#This Row],[COSTO ADICIONAL2]]</f>
        <v>23.376000000000001</v>
      </c>
    </row>
    <row r="5547" spans="1:23" x14ac:dyDescent="0.25">
      <c r="A5547" t="s">
        <v>2675</v>
      </c>
      <c r="B5547" t="s">
        <v>8770</v>
      </c>
      <c r="C5547" t="s">
        <v>14638</v>
      </c>
      <c r="D5547" t="s">
        <v>13</v>
      </c>
      <c r="E5547" t="s">
        <v>14847</v>
      </c>
      <c r="F5547" t="s">
        <v>14</v>
      </c>
      <c r="G5547" t="s">
        <v>15</v>
      </c>
      <c r="H5547" t="s">
        <v>2675</v>
      </c>
      <c r="I5547" t="s">
        <v>8077</v>
      </c>
      <c r="J5547" t="str">
        <f>MID(Tabla1[[#This Row],[HORA2]],1,2)</f>
        <v>13</v>
      </c>
      <c r="K5547" t="s">
        <v>19</v>
      </c>
      <c r="L5547" t="s">
        <v>78</v>
      </c>
      <c r="M5547" t="s">
        <v>14867</v>
      </c>
      <c r="N5547" t="s">
        <v>22</v>
      </c>
      <c r="O5547">
        <v>1.05</v>
      </c>
      <c r="P55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47">
        <f>IF(Tabla1[[#This Row],[SERVICIO]]="COMIDA",3,IF(Tabla1[[#This Row],[SERVICIO]]="CONTROLADO",12,IF(Tabla1[[#This Row],[SERVICIO]]="RÁPIDO",3.75,IF(Tabla1[[#This Row],[SERVICIO]]="NORMAL",2.5,))))</f>
        <v>3</v>
      </c>
      <c r="R5547">
        <f>IF(Tabla1[[#This Row],[SERVICIO]]="COMIDA",3.5,IF(Tabla1[[#This Row],[SERVICIO]]="CONTROLADO",8,IF(Tabla1[[#This Row],[SERVICIO]]="RÁPIDO",4.5,IF(Tabla1[[#This Row],[SERVICIO]]="NORMAL",3,))))</f>
        <v>3.5</v>
      </c>
      <c r="S5547">
        <f>IF(Tabla1[[#This Row],[SERVICIO]]="COMIDA",0.75,IF(Tabla1[[#This Row],[SERVICIO]]="CONTROLADO",2.65,IF(Tabla1[[#This Row],[SERVICIO]]="RÁPIDO",0.55,IF(Tabla1[[#This Row],[SERVICIO]]="NORMAL",1.2,))))</f>
        <v>0.75</v>
      </c>
      <c r="T5547" s="2">
        <f>IF(Tabla1[[#This Row],[KILOMETROS ADICIONALES]]=0,Tabla1[[#This Row],[KILOMETROS]]*Tabla1[[#This Row],[COSTO NORMAL]],Tabla1[[#This Row],[COSTO NORMAL]]*Tabla1[[#This Row],[KILOMETROS HASTA]])</f>
        <v>3.6750000000000003</v>
      </c>
      <c r="U5547" s="2">
        <f>Tabla1[[#This Row],[KILOMETROS ADICIONALES]]*Tabla1[[#This Row],[COSTO ADICIONAL]]</f>
        <v>0</v>
      </c>
      <c r="V5547">
        <v>101.64</v>
      </c>
      <c r="W5547" s="2">
        <f>Tabla1[[#This Row],[COSTO NORMAL2]]+Tabla1[[#This Row],[COSTO ADICIONAL2]]</f>
        <v>3.6750000000000003</v>
      </c>
    </row>
    <row r="5548" spans="1:23" x14ac:dyDescent="0.25">
      <c r="A5548" t="s">
        <v>2675</v>
      </c>
      <c r="B5548" t="s">
        <v>8771</v>
      </c>
      <c r="C5548" t="s">
        <v>14639</v>
      </c>
      <c r="D5548" t="s">
        <v>13</v>
      </c>
      <c r="E5548" t="s">
        <v>14845</v>
      </c>
      <c r="F5548" t="s">
        <v>76</v>
      </c>
      <c r="G5548" t="s">
        <v>15</v>
      </c>
      <c r="H5548" t="s">
        <v>2675</v>
      </c>
      <c r="I5548" t="s">
        <v>8772</v>
      </c>
      <c r="J5548" t="str">
        <f>MID(Tabla1[[#This Row],[HORA2]],1,2)</f>
        <v>15</v>
      </c>
      <c r="K5548" t="s">
        <v>20</v>
      </c>
      <c r="L5548" t="s">
        <v>20</v>
      </c>
      <c r="M5548" t="s">
        <v>14867</v>
      </c>
      <c r="N5548" t="s">
        <v>22</v>
      </c>
      <c r="O5548">
        <v>10.51</v>
      </c>
      <c r="P55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6.76</v>
      </c>
      <c r="Q5548">
        <f>IF(Tabla1[[#This Row],[SERVICIO]]="COMIDA",3,IF(Tabla1[[#This Row],[SERVICIO]]="CONTROLADO",12,IF(Tabla1[[#This Row],[SERVICIO]]="RÁPIDO",3.75,IF(Tabla1[[#This Row],[SERVICIO]]="NORMAL",2.5,))))</f>
        <v>3.75</v>
      </c>
      <c r="R5548">
        <f>IF(Tabla1[[#This Row],[SERVICIO]]="COMIDA",3.5,IF(Tabla1[[#This Row],[SERVICIO]]="CONTROLADO",8,IF(Tabla1[[#This Row],[SERVICIO]]="RÁPIDO",4.5,IF(Tabla1[[#This Row],[SERVICIO]]="NORMAL",3,))))</f>
        <v>4.5</v>
      </c>
      <c r="S55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48" s="2">
        <f>IF(Tabla1[[#This Row],[KILOMETROS ADICIONALES]]=0,Tabla1[[#This Row],[KILOMETROS]]*Tabla1[[#This Row],[COSTO NORMAL]],Tabla1[[#This Row],[COSTO NORMAL]]*Tabla1[[#This Row],[KILOMETROS HASTA]])</f>
        <v>16.875</v>
      </c>
      <c r="U5548" s="2">
        <f>Tabla1[[#This Row],[KILOMETROS ADICIONALES]]*Tabla1[[#This Row],[COSTO ADICIONAL]]</f>
        <v>3.718</v>
      </c>
      <c r="V5548">
        <v>195.98</v>
      </c>
      <c r="W5548" s="2">
        <f>Tabla1[[#This Row],[COSTO NORMAL2]]+Tabla1[[#This Row],[COSTO ADICIONAL2]]</f>
        <v>20.593</v>
      </c>
    </row>
    <row r="5549" spans="1:23" x14ac:dyDescent="0.25">
      <c r="A5549" t="s">
        <v>2675</v>
      </c>
      <c r="B5549" t="s">
        <v>8773</v>
      </c>
      <c r="C5549" t="s">
        <v>14640</v>
      </c>
      <c r="D5549" t="s">
        <v>13</v>
      </c>
      <c r="E5549" t="s">
        <v>14845</v>
      </c>
      <c r="F5549" t="s">
        <v>14</v>
      </c>
      <c r="G5549" t="s">
        <v>15</v>
      </c>
      <c r="H5549" t="s">
        <v>2675</v>
      </c>
      <c r="I5549" t="s">
        <v>8774</v>
      </c>
      <c r="J5549" t="str">
        <f>MID(Tabla1[[#This Row],[HORA2]],1,2)</f>
        <v>16</v>
      </c>
      <c r="K5549" t="s">
        <v>65</v>
      </c>
      <c r="L5549" t="s">
        <v>43</v>
      </c>
      <c r="M5549" t="s">
        <v>14867</v>
      </c>
      <c r="N5549" t="s">
        <v>22</v>
      </c>
      <c r="O5549">
        <v>20.23</v>
      </c>
      <c r="P55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16.48</v>
      </c>
      <c r="Q5549">
        <f>IF(Tabla1[[#This Row],[SERVICIO]]="COMIDA",3,IF(Tabla1[[#This Row],[SERVICIO]]="CONTROLADO",12,IF(Tabla1[[#This Row],[SERVICIO]]="RÁPIDO",3.75,IF(Tabla1[[#This Row],[SERVICIO]]="NORMAL",2.5,))))</f>
        <v>3.75</v>
      </c>
      <c r="R5549">
        <f>IF(Tabla1[[#This Row],[SERVICIO]]="COMIDA",3.5,IF(Tabla1[[#This Row],[SERVICIO]]="CONTROLADO",8,IF(Tabla1[[#This Row],[SERVICIO]]="RÁPIDO",4.5,IF(Tabla1[[#This Row],[SERVICIO]]="NORMAL",3,))))</f>
        <v>4.5</v>
      </c>
      <c r="S55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49" s="2">
        <f>IF(Tabla1[[#This Row],[KILOMETROS ADICIONALES]]=0,Tabla1[[#This Row],[KILOMETROS]]*Tabla1[[#This Row],[COSTO NORMAL]],Tabla1[[#This Row],[COSTO NORMAL]]*Tabla1[[#This Row],[KILOMETROS HASTA]])</f>
        <v>16.875</v>
      </c>
      <c r="U5549" s="2">
        <f>Tabla1[[#This Row],[KILOMETROS ADICIONALES]]*Tabla1[[#This Row],[COSTO ADICIONAL]]</f>
        <v>9.0640000000000018</v>
      </c>
      <c r="V5549">
        <v>108.64</v>
      </c>
      <c r="W5549" s="2">
        <f>Tabla1[[#This Row],[COSTO NORMAL2]]+Tabla1[[#This Row],[COSTO ADICIONAL2]]</f>
        <v>25.939</v>
      </c>
    </row>
    <row r="5550" spans="1:23" x14ac:dyDescent="0.25">
      <c r="A5550" t="s">
        <v>2675</v>
      </c>
      <c r="B5550" t="s">
        <v>8775</v>
      </c>
      <c r="C5550" t="s">
        <v>14641</v>
      </c>
      <c r="D5550" t="s">
        <v>13</v>
      </c>
      <c r="E5550" t="s">
        <v>14845</v>
      </c>
      <c r="F5550" t="s">
        <v>14</v>
      </c>
      <c r="G5550" t="s">
        <v>15</v>
      </c>
      <c r="H5550" t="s">
        <v>2675</v>
      </c>
      <c r="I5550" t="s">
        <v>8776</v>
      </c>
      <c r="J5550" t="str">
        <f>MID(Tabla1[[#This Row],[HORA2]],1,2)</f>
        <v>15</v>
      </c>
      <c r="K5550" t="s">
        <v>78</v>
      </c>
      <c r="L5550" t="s">
        <v>105</v>
      </c>
      <c r="M5550" t="s">
        <v>14867</v>
      </c>
      <c r="N5550" t="s">
        <v>22</v>
      </c>
      <c r="O5550">
        <v>2.82</v>
      </c>
      <c r="P55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50">
        <f>IF(Tabla1[[#This Row],[SERVICIO]]="COMIDA",3,IF(Tabla1[[#This Row],[SERVICIO]]="CONTROLADO",12,IF(Tabla1[[#This Row],[SERVICIO]]="RÁPIDO",3.75,IF(Tabla1[[#This Row],[SERVICIO]]="NORMAL",2.5,))))</f>
        <v>3.75</v>
      </c>
      <c r="R5550">
        <f>IF(Tabla1[[#This Row],[SERVICIO]]="COMIDA",3.5,IF(Tabla1[[#This Row],[SERVICIO]]="CONTROLADO",8,IF(Tabla1[[#This Row],[SERVICIO]]="RÁPIDO",4.5,IF(Tabla1[[#This Row],[SERVICIO]]="NORMAL",3,))))</f>
        <v>4.5</v>
      </c>
      <c r="S55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0" s="2">
        <f>IF(Tabla1[[#This Row],[KILOMETROS ADICIONALES]]=0,Tabla1[[#This Row],[KILOMETROS]]*Tabla1[[#This Row],[COSTO NORMAL]],Tabla1[[#This Row],[COSTO NORMAL]]*Tabla1[[#This Row],[KILOMETROS HASTA]])</f>
        <v>12.69</v>
      </c>
      <c r="U5550" s="2">
        <f>Tabla1[[#This Row],[KILOMETROS ADICIONALES]]*Tabla1[[#This Row],[COSTO ADICIONAL]]</f>
        <v>0</v>
      </c>
      <c r="V5550">
        <v>47.94</v>
      </c>
      <c r="W5550" s="2">
        <f>Tabla1[[#This Row],[COSTO NORMAL2]]+Tabla1[[#This Row],[COSTO ADICIONAL2]]</f>
        <v>12.69</v>
      </c>
    </row>
    <row r="5551" spans="1:23" x14ac:dyDescent="0.25">
      <c r="A5551" t="s">
        <v>2675</v>
      </c>
      <c r="B5551" t="s">
        <v>2751</v>
      </c>
      <c r="C5551" t="s">
        <v>14642</v>
      </c>
      <c r="D5551" t="s">
        <v>13</v>
      </c>
      <c r="E5551" t="s">
        <v>14845</v>
      </c>
      <c r="F5551" t="s">
        <v>14</v>
      </c>
      <c r="G5551" t="s">
        <v>15</v>
      </c>
      <c r="H5551" t="s">
        <v>2675</v>
      </c>
      <c r="I5551" t="s">
        <v>8777</v>
      </c>
      <c r="J5551" t="str">
        <f>MID(Tabla1[[#This Row],[HORA2]],1,2)</f>
        <v>15</v>
      </c>
      <c r="K5551" t="s">
        <v>19</v>
      </c>
      <c r="L5551" t="s">
        <v>19</v>
      </c>
      <c r="M5551" t="s">
        <v>14867</v>
      </c>
      <c r="N5551" t="s">
        <v>22</v>
      </c>
      <c r="O5551">
        <v>17.84</v>
      </c>
      <c r="P55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14.09</v>
      </c>
      <c r="Q5551">
        <f>IF(Tabla1[[#This Row],[SERVICIO]]="COMIDA",3,IF(Tabla1[[#This Row],[SERVICIO]]="CONTROLADO",12,IF(Tabla1[[#This Row],[SERVICIO]]="RÁPIDO",3.75,IF(Tabla1[[#This Row],[SERVICIO]]="NORMAL",2.5,))))</f>
        <v>3.75</v>
      </c>
      <c r="R5551">
        <f>IF(Tabla1[[#This Row],[SERVICIO]]="COMIDA",3.5,IF(Tabla1[[#This Row],[SERVICIO]]="CONTROLADO",8,IF(Tabla1[[#This Row],[SERVICIO]]="RÁPIDO",4.5,IF(Tabla1[[#This Row],[SERVICIO]]="NORMAL",3,))))</f>
        <v>4.5</v>
      </c>
      <c r="S555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1" s="2">
        <f>IF(Tabla1[[#This Row],[KILOMETROS ADICIONALES]]=0,Tabla1[[#This Row],[KILOMETROS]]*Tabla1[[#This Row],[COSTO NORMAL]],Tabla1[[#This Row],[COSTO NORMAL]]*Tabla1[[#This Row],[KILOMETROS HASTA]])</f>
        <v>16.875</v>
      </c>
      <c r="U5551" s="2">
        <f>Tabla1[[#This Row],[KILOMETROS ADICIONALES]]*Tabla1[[#This Row],[COSTO ADICIONAL]]</f>
        <v>7.7495000000000003</v>
      </c>
      <c r="V5551">
        <v>182.44</v>
      </c>
      <c r="W5551" s="2">
        <f>Tabla1[[#This Row],[COSTO NORMAL2]]+Tabla1[[#This Row],[COSTO ADICIONAL2]]</f>
        <v>24.624500000000001</v>
      </c>
    </row>
    <row r="5552" spans="1:23" x14ac:dyDescent="0.25">
      <c r="A5552" t="s">
        <v>2675</v>
      </c>
      <c r="B5552" t="s">
        <v>8778</v>
      </c>
      <c r="C5552" t="s">
        <v>14643</v>
      </c>
      <c r="E5552" t="s">
        <v>14845</v>
      </c>
      <c r="F5552" t="s">
        <v>76</v>
      </c>
      <c r="G5552" t="s">
        <v>15</v>
      </c>
      <c r="H5552" t="s">
        <v>2675</v>
      </c>
      <c r="I5552" t="s">
        <v>8779</v>
      </c>
      <c r="J5552" t="str">
        <f>MID(Tabla1[[#This Row],[HORA2]],1,2)</f>
        <v>15</v>
      </c>
      <c r="K5552" t="s">
        <v>43</v>
      </c>
      <c r="L5552" t="s">
        <v>57</v>
      </c>
      <c r="M5552" t="s">
        <v>14867</v>
      </c>
      <c r="N5552" t="s">
        <v>22</v>
      </c>
      <c r="O5552">
        <v>8.7100000000000009</v>
      </c>
      <c r="P55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4.9600000000000009</v>
      </c>
      <c r="Q5552">
        <f>IF(Tabla1[[#This Row],[SERVICIO]]="COMIDA",3,IF(Tabla1[[#This Row],[SERVICIO]]="CONTROLADO",12,IF(Tabla1[[#This Row],[SERVICIO]]="RÁPIDO",3.75,IF(Tabla1[[#This Row],[SERVICIO]]="NORMAL",2.5,))))</f>
        <v>3.75</v>
      </c>
      <c r="R5552">
        <f>IF(Tabla1[[#This Row],[SERVICIO]]="COMIDA",3.5,IF(Tabla1[[#This Row],[SERVICIO]]="CONTROLADO",8,IF(Tabla1[[#This Row],[SERVICIO]]="RÁPIDO",4.5,IF(Tabla1[[#This Row],[SERVICIO]]="NORMAL",3,))))</f>
        <v>4.5</v>
      </c>
      <c r="S55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2" s="2">
        <f>IF(Tabla1[[#This Row],[KILOMETROS ADICIONALES]]=0,Tabla1[[#This Row],[KILOMETROS]]*Tabla1[[#This Row],[COSTO NORMAL]],Tabla1[[#This Row],[COSTO NORMAL]]*Tabla1[[#This Row],[KILOMETROS HASTA]])</f>
        <v>16.875</v>
      </c>
      <c r="U5552" s="2">
        <f>Tabla1[[#This Row],[KILOMETROS ADICIONALES]]*Tabla1[[#This Row],[COSTO ADICIONAL]]</f>
        <v>2.7280000000000006</v>
      </c>
      <c r="V5552">
        <v>217.58</v>
      </c>
      <c r="W5552" s="2">
        <f>Tabla1[[#This Row],[COSTO NORMAL2]]+Tabla1[[#This Row],[COSTO ADICIONAL2]]</f>
        <v>19.603000000000002</v>
      </c>
    </row>
    <row r="5553" spans="1:23" x14ac:dyDescent="0.25">
      <c r="A5553" t="s">
        <v>2675</v>
      </c>
      <c r="B5553" t="s">
        <v>8780</v>
      </c>
      <c r="C5553" t="s">
        <v>14644</v>
      </c>
      <c r="D5553" t="s">
        <v>13</v>
      </c>
      <c r="E5553" t="s">
        <v>14845</v>
      </c>
      <c r="F5553" t="s">
        <v>76</v>
      </c>
      <c r="G5553" t="s">
        <v>15</v>
      </c>
      <c r="H5553" t="s">
        <v>2675</v>
      </c>
      <c r="I5553" t="s">
        <v>8781</v>
      </c>
      <c r="J5553" t="str">
        <f>MID(Tabla1[[#This Row],[HORA2]],1,2)</f>
        <v>14</v>
      </c>
      <c r="K5553" t="s">
        <v>90</v>
      </c>
      <c r="L5553" t="s">
        <v>92</v>
      </c>
      <c r="M5553" t="s">
        <v>14867</v>
      </c>
      <c r="N5553" t="s">
        <v>22</v>
      </c>
      <c r="O5553">
        <v>7.82</v>
      </c>
      <c r="P55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4.07</v>
      </c>
      <c r="Q5553">
        <f>IF(Tabla1[[#This Row],[SERVICIO]]="COMIDA",3,IF(Tabla1[[#This Row],[SERVICIO]]="CONTROLADO",12,IF(Tabla1[[#This Row],[SERVICIO]]="RÁPIDO",3.75,IF(Tabla1[[#This Row],[SERVICIO]]="NORMAL",2.5,))))</f>
        <v>3.75</v>
      </c>
      <c r="R5553">
        <f>IF(Tabla1[[#This Row],[SERVICIO]]="COMIDA",3.5,IF(Tabla1[[#This Row],[SERVICIO]]="CONTROLADO",8,IF(Tabla1[[#This Row],[SERVICIO]]="RÁPIDO",4.5,IF(Tabla1[[#This Row],[SERVICIO]]="NORMAL",3,))))</f>
        <v>4.5</v>
      </c>
      <c r="S555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3" s="2">
        <f>IF(Tabla1[[#This Row],[KILOMETROS ADICIONALES]]=0,Tabla1[[#This Row],[KILOMETROS]]*Tabla1[[#This Row],[COSTO NORMAL]],Tabla1[[#This Row],[COSTO NORMAL]]*Tabla1[[#This Row],[KILOMETROS HASTA]])</f>
        <v>16.875</v>
      </c>
      <c r="U5553" s="2">
        <f>Tabla1[[#This Row],[KILOMETROS ADICIONALES]]*Tabla1[[#This Row],[COSTO ADICIONAL]]</f>
        <v>2.2385000000000002</v>
      </c>
      <c r="V5553">
        <v>246.29</v>
      </c>
      <c r="W5553" s="2">
        <f>Tabla1[[#This Row],[COSTO NORMAL2]]+Tabla1[[#This Row],[COSTO ADICIONAL2]]</f>
        <v>19.113500000000002</v>
      </c>
    </row>
    <row r="5554" spans="1:23" x14ac:dyDescent="0.25">
      <c r="A5554" t="s">
        <v>2675</v>
      </c>
      <c r="B5554" t="s">
        <v>8782</v>
      </c>
      <c r="C5554" t="s">
        <v>14645</v>
      </c>
      <c r="D5554" t="s">
        <v>13</v>
      </c>
      <c r="E5554" t="s">
        <v>14845</v>
      </c>
      <c r="F5554" t="s">
        <v>76</v>
      </c>
      <c r="G5554" t="s">
        <v>15</v>
      </c>
      <c r="H5554" t="s">
        <v>2675</v>
      </c>
      <c r="I5554" t="s">
        <v>8783</v>
      </c>
      <c r="J5554" t="str">
        <f>MID(Tabla1[[#This Row],[HORA2]],1,2)</f>
        <v>15</v>
      </c>
      <c r="K5554" t="s">
        <v>79</v>
      </c>
      <c r="L5554" t="s">
        <v>125</v>
      </c>
      <c r="M5554" t="s">
        <v>14867</v>
      </c>
      <c r="N5554" t="s">
        <v>22</v>
      </c>
      <c r="O5554">
        <v>11.82</v>
      </c>
      <c r="P55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8.07</v>
      </c>
      <c r="Q5554">
        <f>IF(Tabla1[[#This Row],[SERVICIO]]="COMIDA",3,IF(Tabla1[[#This Row],[SERVICIO]]="CONTROLADO",12,IF(Tabla1[[#This Row],[SERVICIO]]="RÁPIDO",3.75,IF(Tabla1[[#This Row],[SERVICIO]]="NORMAL",2.5,))))</f>
        <v>3.75</v>
      </c>
      <c r="R5554">
        <f>IF(Tabla1[[#This Row],[SERVICIO]]="COMIDA",3.5,IF(Tabla1[[#This Row],[SERVICIO]]="CONTROLADO",8,IF(Tabla1[[#This Row],[SERVICIO]]="RÁPIDO",4.5,IF(Tabla1[[#This Row],[SERVICIO]]="NORMAL",3,))))</f>
        <v>4.5</v>
      </c>
      <c r="S55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4" s="2">
        <f>IF(Tabla1[[#This Row],[KILOMETROS ADICIONALES]]=0,Tabla1[[#This Row],[KILOMETROS]]*Tabla1[[#This Row],[COSTO NORMAL]],Tabla1[[#This Row],[COSTO NORMAL]]*Tabla1[[#This Row],[KILOMETROS HASTA]])</f>
        <v>16.875</v>
      </c>
      <c r="U5554" s="2">
        <f>Tabla1[[#This Row],[KILOMETROS ADICIONALES]]*Tabla1[[#This Row],[COSTO ADICIONAL]]</f>
        <v>4.4385000000000003</v>
      </c>
      <c r="V5554">
        <v>103.75</v>
      </c>
      <c r="W5554" s="2">
        <f>Tabla1[[#This Row],[COSTO NORMAL2]]+Tabla1[[#This Row],[COSTO ADICIONAL2]]</f>
        <v>21.313500000000001</v>
      </c>
    </row>
    <row r="5555" spans="1:23" x14ac:dyDescent="0.25">
      <c r="A5555" t="s">
        <v>2675</v>
      </c>
      <c r="B5555" t="s">
        <v>7949</v>
      </c>
      <c r="C5555" t="s">
        <v>14646</v>
      </c>
      <c r="D5555" t="s">
        <v>13</v>
      </c>
      <c r="E5555" t="s">
        <v>14845</v>
      </c>
      <c r="F5555" t="s">
        <v>295</v>
      </c>
      <c r="G5555" t="s">
        <v>15</v>
      </c>
      <c r="H5555" t="s">
        <v>2675</v>
      </c>
      <c r="I5555" t="s">
        <v>8784</v>
      </c>
      <c r="J5555" t="str">
        <f>MID(Tabla1[[#This Row],[HORA2]],1,2)</f>
        <v>15</v>
      </c>
      <c r="K5555" t="s">
        <v>43</v>
      </c>
      <c r="L5555" t="s">
        <v>90</v>
      </c>
      <c r="M5555" t="s">
        <v>14867</v>
      </c>
      <c r="N5555" t="s">
        <v>22</v>
      </c>
      <c r="O5555">
        <v>9.32</v>
      </c>
      <c r="P55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5.57</v>
      </c>
      <c r="Q5555">
        <f>IF(Tabla1[[#This Row],[SERVICIO]]="COMIDA",3,IF(Tabla1[[#This Row],[SERVICIO]]="CONTROLADO",12,IF(Tabla1[[#This Row],[SERVICIO]]="RÁPIDO",3.75,IF(Tabla1[[#This Row],[SERVICIO]]="NORMAL",2.5,))))</f>
        <v>3.75</v>
      </c>
      <c r="R5555">
        <f>IF(Tabla1[[#This Row],[SERVICIO]]="COMIDA",3.5,IF(Tabla1[[#This Row],[SERVICIO]]="CONTROLADO",8,IF(Tabla1[[#This Row],[SERVICIO]]="RÁPIDO",4.5,IF(Tabla1[[#This Row],[SERVICIO]]="NORMAL",3,))))</f>
        <v>4.5</v>
      </c>
      <c r="S55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5" s="2">
        <f>IF(Tabla1[[#This Row],[KILOMETROS ADICIONALES]]=0,Tabla1[[#This Row],[KILOMETROS]]*Tabla1[[#This Row],[COSTO NORMAL]],Tabla1[[#This Row],[COSTO NORMAL]]*Tabla1[[#This Row],[KILOMETROS HASTA]])</f>
        <v>16.875</v>
      </c>
      <c r="U5555" s="2">
        <f>Tabla1[[#This Row],[KILOMETROS ADICIONALES]]*Tabla1[[#This Row],[COSTO ADICIONAL]]</f>
        <v>3.0635000000000003</v>
      </c>
      <c r="V5555">
        <v>200.83</v>
      </c>
      <c r="W5555" s="2">
        <f>Tabla1[[#This Row],[COSTO NORMAL2]]+Tabla1[[#This Row],[COSTO ADICIONAL2]]</f>
        <v>19.938500000000001</v>
      </c>
    </row>
    <row r="5556" spans="1:23" x14ac:dyDescent="0.25">
      <c r="A5556" t="s">
        <v>2675</v>
      </c>
      <c r="B5556" t="s">
        <v>8785</v>
      </c>
      <c r="C5556" t="s">
        <v>14647</v>
      </c>
      <c r="D5556" t="s">
        <v>13</v>
      </c>
      <c r="E5556" t="s">
        <v>14845</v>
      </c>
      <c r="F5556" t="s">
        <v>14</v>
      </c>
      <c r="G5556" t="s">
        <v>15</v>
      </c>
      <c r="H5556" t="s">
        <v>2675</v>
      </c>
      <c r="I5556" t="s">
        <v>8786</v>
      </c>
      <c r="J5556" t="str">
        <f>MID(Tabla1[[#This Row],[HORA2]],1,2)</f>
        <v>15</v>
      </c>
      <c r="K5556" t="s">
        <v>26</v>
      </c>
      <c r="L5556" t="s">
        <v>57</v>
      </c>
      <c r="M5556" t="s">
        <v>14867</v>
      </c>
      <c r="N5556" t="s">
        <v>22</v>
      </c>
      <c r="O5556">
        <v>7.49</v>
      </c>
      <c r="P55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3.74</v>
      </c>
      <c r="Q5556">
        <f>IF(Tabla1[[#This Row],[SERVICIO]]="COMIDA",3,IF(Tabla1[[#This Row],[SERVICIO]]="CONTROLADO",12,IF(Tabla1[[#This Row],[SERVICIO]]="RÁPIDO",3.75,IF(Tabla1[[#This Row],[SERVICIO]]="NORMAL",2.5,))))</f>
        <v>3.75</v>
      </c>
      <c r="R5556">
        <f>IF(Tabla1[[#This Row],[SERVICIO]]="COMIDA",3.5,IF(Tabla1[[#This Row],[SERVICIO]]="CONTROLADO",8,IF(Tabla1[[#This Row],[SERVICIO]]="RÁPIDO",4.5,IF(Tabla1[[#This Row],[SERVICIO]]="NORMAL",3,))))</f>
        <v>4.5</v>
      </c>
      <c r="S55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6" s="2">
        <f>IF(Tabla1[[#This Row],[KILOMETROS ADICIONALES]]=0,Tabla1[[#This Row],[KILOMETROS]]*Tabla1[[#This Row],[COSTO NORMAL]],Tabla1[[#This Row],[COSTO NORMAL]]*Tabla1[[#This Row],[KILOMETROS HASTA]])</f>
        <v>16.875</v>
      </c>
      <c r="U5556" s="2">
        <f>Tabla1[[#This Row],[KILOMETROS ADICIONALES]]*Tabla1[[#This Row],[COSTO ADICIONAL]]</f>
        <v>2.0570000000000004</v>
      </c>
      <c r="V5556">
        <v>201.99</v>
      </c>
      <c r="W5556" s="2">
        <f>Tabla1[[#This Row],[COSTO NORMAL2]]+Tabla1[[#This Row],[COSTO ADICIONAL2]]</f>
        <v>18.932000000000002</v>
      </c>
    </row>
    <row r="5557" spans="1:23" x14ac:dyDescent="0.25">
      <c r="A5557" t="s">
        <v>2675</v>
      </c>
      <c r="B5557" t="s">
        <v>6749</v>
      </c>
      <c r="C5557" t="s">
        <v>14648</v>
      </c>
      <c r="D5557" t="s">
        <v>13</v>
      </c>
      <c r="E5557" t="s">
        <v>14845</v>
      </c>
      <c r="F5557" t="s">
        <v>76</v>
      </c>
      <c r="G5557" t="s">
        <v>15</v>
      </c>
      <c r="H5557" t="s">
        <v>2675</v>
      </c>
      <c r="I5557" t="s">
        <v>8787</v>
      </c>
      <c r="J5557" t="str">
        <f>MID(Tabla1[[#This Row],[HORA2]],1,2)</f>
        <v>17</v>
      </c>
      <c r="K5557" t="s">
        <v>65</v>
      </c>
      <c r="L5557" t="s">
        <v>20</v>
      </c>
      <c r="M5557" t="s">
        <v>14867</v>
      </c>
      <c r="N5557" t="s">
        <v>22</v>
      </c>
      <c r="O5557">
        <v>14.09</v>
      </c>
      <c r="P55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10.34</v>
      </c>
      <c r="Q5557">
        <f>IF(Tabla1[[#This Row],[SERVICIO]]="COMIDA",3,IF(Tabla1[[#This Row],[SERVICIO]]="CONTROLADO",12,IF(Tabla1[[#This Row],[SERVICIO]]="RÁPIDO",3.75,IF(Tabla1[[#This Row],[SERVICIO]]="NORMAL",2.5,))))</f>
        <v>3.75</v>
      </c>
      <c r="R5557">
        <f>IF(Tabla1[[#This Row],[SERVICIO]]="COMIDA",3.5,IF(Tabla1[[#This Row],[SERVICIO]]="CONTROLADO",8,IF(Tabla1[[#This Row],[SERVICIO]]="RÁPIDO",4.5,IF(Tabla1[[#This Row],[SERVICIO]]="NORMAL",3,))))</f>
        <v>4.5</v>
      </c>
      <c r="S555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7" s="2">
        <f>IF(Tabla1[[#This Row],[KILOMETROS ADICIONALES]]=0,Tabla1[[#This Row],[KILOMETROS]]*Tabla1[[#This Row],[COSTO NORMAL]],Tabla1[[#This Row],[COSTO NORMAL]]*Tabla1[[#This Row],[KILOMETROS HASTA]])</f>
        <v>16.875</v>
      </c>
      <c r="U5557" s="2">
        <f>Tabla1[[#This Row],[KILOMETROS ADICIONALES]]*Tabla1[[#This Row],[COSTO ADICIONAL]]</f>
        <v>5.6870000000000003</v>
      </c>
      <c r="V5557">
        <v>103.47</v>
      </c>
      <c r="W5557" s="2">
        <f>Tabla1[[#This Row],[COSTO NORMAL2]]+Tabla1[[#This Row],[COSTO ADICIONAL2]]</f>
        <v>22.562000000000001</v>
      </c>
    </row>
    <row r="5558" spans="1:23" x14ac:dyDescent="0.25">
      <c r="A5558" t="s">
        <v>2675</v>
      </c>
      <c r="B5558" t="s">
        <v>6749</v>
      </c>
      <c r="C5558" t="s">
        <v>14649</v>
      </c>
      <c r="D5558" t="s">
        <v>13</v>
      </c>
      <c r="E5558" t="s">
        <v>14845</v>
      </c>
      <c r="F5558" t="s">
        <v>76</v>
      </c>
      <c r="G5558" t="s">
        <v>15</v>
      </c>
      <c r="H5558" t="s">
        <v>2675</v>
      </c>
      <c r="I5558" t="s">
        <v>673</v>
      </c>
      <c r="J5558" t="str">
        <f>MID(Tabla1[[#This Row],[HORA2]],1,2)</f>
        <v>17</v>
      </c>
      <c r="K5558" t="s">
        <v>65</v>
      </c>
      <c r="L5558" t="s">
        <v>20</v>
      </c>
      <c r="M5558" t="s">
        <v>14867</v>
      </c>
      <c r="N5558" t="s">
        <v>22</v>
      </c>
      <c r="O5558">
        <v>6.79</v>
      </c>
      <c r="P55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3.04</v>
      </c>
      <c r="Q5558">
        <f>IF(Tabla1[[#This Row],[SERVICIO]]="COMIDA",3,IF(Tabla1[[#This Row],[SERVICIO]]="CONTROLADO",12,IF(Tabla1[[#This Row],[SERVICIO]]="RÁPIDO",3.75,IF(Tabla1[[#This Row],[SERVICIO]]="NORMAL",2.5,))))</f>
        <v>3.75</v>
      </c>
      <c r="R5558">
        <f>IF(Tabla1[[#This Row],[SERVICIO]]="COMIDA",3.5,IF(Tabla1[[#This Row],[SERVICIO]]="CONTROLADO",8,IF(Tabla1[[#This Row],[SERVICIO]]="RÁPIDO",4.5,IF(Tabla1[[#This Row],[SERVICIO]]="NORMAL",3,))))</f>
        <v>4.5</v>
      </c>
      <c r="S55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58" s="2">
        <f>IF(Tabla1[[#This Row],[KILOMETROS ADICIONALES]]=0,Tabla1[[#This Row],[KILOMETROS]]*Tabla1[[#This Row],[COSTO NORMAL]],Tabla1[[#This Row],[COSTO NORMAL]]*Tabla1[[#This Row],[KILOMETROS HASTA]])</f>
        <v>16.875</v>
      </c>
      <c r="U5558" s="2">
        <f>Tabla1[[#This Row],[KILOMETROS ADICIONALES]]*Tabla1[[#This Row],[COSTO ADICIONAL]]</f>
        <v>1.6720000000000002</v>
      </c>
      <c r="V5558">
        <v>232.84</v>
      </c>
      <c r="W5558" s="2">
        <f>Tabla1[[#This Row],[COSTO NORMAL2]]+Tabla1[[#This Row],[COSTO ADICIONAL2]]</f>
        <v>18.547000000000001</v>
      </c>
    </row>
    <row r="5559" spans="1:23" x14ac:dyDescent="0.25">
      <c r="A5559" t="s">
        <v>2675</v>
      </c>
      <c r="B5559" t="s">
        <v>7334</v>
      </c>
      <c r="C5559" t="s">
        <v>14650</v>
      </c>
      <c r="D5559" t="s">
        <v>13</v>
      </c>
      <c r="E5559" t="s">
        <v>14847</v>
      </c>
      <c r="F5559" t="s">
        <v>14</v>
      </c>
      <c r="G5559" t="s">
        <v>15</v>
      </c>
      <c r="H5559" t="s">
        <v>2675</v>
      </c>
      <c r="I5559" t="s">
        <v>8788</v>
      </c>
      <c r="J5559" t="str">
        <f>MID(Tabla1[[#This Row],[HORA2]],1,2)</f>
        <v>16</v>
      </c>
      <c r="K5559" t="s">
        <v>19</v>
      </c>
      <c r="L5559" t="s">
        <v>20</v>
      </c>
      <c r="M5559" t="s">
        <v>14867</v>
      </c>
      <c r="N5559" t="s">
        <v>22</v>
      </c>
      <c r="O5559">
        <v>8.56</v>
      </c>
      <c r="P55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5.5600000000000005</v>
      </c>
      <c r="Q5559">
        <f>IF(Tabla1[[#This Row],[SERVICIO]]="COMIDA",3,IF(Tabla1[[#This Row],[SERVICIO]]="CONTROLADO",12,IF(Tabla1[[#This Row],[SERVICIO]]="RÁPIDO",3.75,IF(Tabla1[[#This Row],[SERVICIO]]="NORMAL",2.5,))))</f>
        <v>3</v>
      </c>
      <c r="R5559">
        <f>IF(Tabla1[[#This Row],[SERVICIO]]="COMIDA",3.5,IF(Tabla1[[#This Row],[SERVICIO]]="CONTROLADO",8,IF(Tabla1[[#This Row],[SERVICIO]]="RÁPIDO",4.5,IF(Tabla1[[#This Row],[SERVICIO]]="NORMAL",3,))))</f>
        <v>3.5</v>
      </c>
      <c r="S5559">
        <f>IF(Tabla1[[#This Row],[SERVICIO]]="COMIDA",0.75,IF(Tabla1[[#This Row],[SERVICIO]]="CONTROLADO",2.65,IF(Tabla1[[#This Row],[SERVICIO]]="RÁPIDO",0.55,IF(Tabla1[[#This Row],[SERVICIO]]="NORMAL",1.2,))))</f>
        <v>0.75</v>
      </c>
      <c r="T5559" s="2">
        <f>IF(Tabla1[[#This Row],[KILOMETROS ADICIONALES]]=0,Tabla1[[#This Row],[KILOMETROS]]*Tabla1[[#This Row],[COSTO NORMAL]],Tabla1[[#This Row],[COSTO NORMAL]]*Tabla1[[#This Row],[KILOMETROS HASTA]])</f>
        <v>10.5</v>
      </c>
      <c r="U5559" s="2">
        <f>Tabla1[[#This Row],[KILOMETROS ADICIONALES]]*Tabla1[[#This Row],[COSTO ADICIONAL]]</f>
        <v>4.17</v>
      </c>
      <c r="V5559">
        <v>231.78</v>
      </c>
      <c r="W5559" s="2">
        <f>Tabla1[[#This Row],[COSTO NORMAL2]]+Tabla1[[#This Row],[COSTO ADICIONAL2]]</f>
        <v>14.67</v>
      </c>
    </row>
    <row r="5560" spans="1:23" x14ac:dyDescent="0.25">
      <c r="A5560" t="s">
        <v>2675</v>
      </c>
      <c r="B5560" t="s">
        <v>8789</v>
      </c>
      <c r="C5560" t="s">
        <v>14651</v>
      </c>
      <c r="D5560" t="s">
        <v>13</v>
      </c>
      <c r="E5560" t="s">
        <v>14845</v>
      </c>
      <c r="F5560" t="s">
        <v>76</v>
      </c>
      <c r="G5560" t="s">
        <v>69</v>
      </c>
      <c r="H5560" t="s">
        <v>2675</v>
      </c>
      <c r="I5560" t="s">
        <v>8790</v>
      </c>
      <c r="J5560" t="str">
        <f>MID(Tabla1[[#This Row],[HORA2]],1,2)</f>
        <v>15</v>
      </c>
      <c r="K5560" t="s">
        <v>90</v>
      </c>
      <c r="L5560" t="s">
        <v>92</v>
      </c>
      <c r="M5560" t="s">
        <v>14867</v>
      </c>
      <c r="N5560" t="s">
        <v>22</v>
      </c>
      <c r="O5560">
        <v>16.39</v>
      </c>
      <c r="P55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12.64</v>
      </c>
      <c r="Q5560">
        <f>IF(Tabla1[[#This Row],[SERVICIO]]="COMIDA",3,IF(Tabla1[[#This Row],[SERVICIO]]="CONTROLADO",12,IF(Tabla1[[#This Row],[SERVICIO]]="RÁPIDO",3.75,IF(Tabla1[[#This Row],[SERVICIO]]="NORMAL",2.5,))))</f>
        <v>3.75</v>
      </c>
      <c r="R5560">
        <f>IF(Tabla1[[#This Row],[SERVICIO]]="COMIDA",3.5,IF(Tabla1[[#This Row],[SERVICIO]]="CONTROLADO",8,IF(Tabla1[[#This Row],[SERVICIO]]="RÁPIDO",4.5,IF(Tabla1[[#This Row],[SERVICIO]]="NORMAL",3,))))</f>
        <v>4.5</v>
      </c>
      <c r="S55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0" s="2">
        <f>IF(Tabla1[[#This Row],[KILOMETROS ADICIONALES]]=0,Tabla1[[#This Row],[KILOMETROS]]*Tabla1[[#This Row],[COSTO NORMAL]],Tabla1[[#This Row],[COSTO NORMAL]]*Tabla1[[#This Row],[KILOMETROS HASTA]])</f>
        <v>16.875</v>
      </c>
      <c r="U5560" s="2">
        <f>Tabla1[[#This Row],[KILOMETROS ADICIONALES]]*Tabla1[[#This Row],[COSTO ADICIONAL]]</f>
        <v>6.9520000000000008</v>
      </c>
      <c r="V5560">
        <v>201.83</v>
      </c>
      <c r="W5560" s="2">
        <f>Tabla1[[#This Row],[COSTO NORMAL2]]+Tabla1[[#This Row],[COSTO ADICIONAL2]]</f>
        <v>23.827000000000002</v>
      </c>
    </row>
    <row r="5561" spans="1:23" x14ac:dyDescent="0.25">
      <c r="A5561" t="s">
        <v>2675</v>
      </c>
      <c r="B5561" t="s">
        <v>8791</v>
      </c>
      <c r="C5561" t="s">
        <v>14652</v>
      </c>
      <c r="D5561" t="s">
        <v>13</v>
      </c>
      <c r="E5561" t="s">
        <v>14845</v>
      </c>
      <c r="F5561" t="s">
        <v>14</v>
      </c>
      <c r="G5561" t="s">
        <v>15</v>
      </c>
      <c r="H5561" t="s">
        <v>2675</v>
      </c>
      <c r="I5561" t="s">
        <v>8792</v>
      </c>
      <c r="J5561" t="str">
        <f>MID(Tabla1[[#This Row],[HORA2]],1,2)</f>
        <v>15</v>
      </c>
      <c r="K5561" t="s">
        <v>44</v>
      </c>
      <c r="L5561" t="s">
        <v>44</v>
      </c>
      <c r="M5561" t="s">
        <v>14867</v>
      </c>
      <c r="N5561" t="s">
        <v>22</v>
      </c>
      <c r="O5561">
        <v>1.04</v>
      </c>
      <c r="P55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61">
        <f>IF(Tabla1[[#This Row],[SERVICIO]]="COMIDA",3,IF(Tabla1[[#This Row],[SERVICIO]]="CONTROLADO",12,IF(Tabla1[[#This Row],[SERVICIO]]="RÁPIDO",3.75,IF(Tabla1[[#This Row],[SERVICIO]]="NORMAL",2.5,))))</f>
        <v>3.75</v>
      </c>
      <c r="R5561">
        <f>IF(Tabla1[[#This Row],[SERVICIO]]="COMIDA",3.5,IF(Tabla1[[#This Row],[SERVICIO]]="CONTROLADO",8,IF(Tabla1[[#This Row],[SERVICIO]]="RÁPIDO",4.5,IF(Tabla1[[#This Row],[SERVICIO]]="NORMAL",3,))))</f>
        <v>4.5</v>
      </c>
      <c r="S55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1" s="2">
        <f>IF(Tabla1[[#This Row],[KILOMETROS ADICIONALES]]=0,Tabla1[[#This Row],[KILOMETROS]]*Tabla1[[#This Row],[COSTO NORMAL]],Tabla1[[#This Row],[COSTO NORMAL]]*Tabla1[[#This Row],[KILOMETROS HASTA]])</f>
        <v>4.68</v>
      </c>
      <c r="U5561" s="2">
        <f>Tabla1[[#This Row],[KILOMETROS ADICIONALES]]*Tabla1[[#This Row],[COSTO ADICIONAL]]</f>
        <v>0</v>
      </c>
      <c r="V5561">
        <v>221.18</v>
      </c>
      <c r="W5561" s="2">
        <f>Tabla1[[#This Row],[COSTO NORMAL2]]+Tabla1[[#This Row],[COSTO ADICIONAL2]]</f>
        <v>4.68</v>
      </c>
    </row>
    <row r="5562" spans="1:23" x14ac:dyDescent="0.25">
      <c r="A5562" t="s">
        <v>2675</v>
      </c>
      <c r="B5562" t="s">
        <v>6644</v>
      </c>
      <c r="C5562" t="s">
        <v>14653</v>
      </c>
      <c r="D5562" t="s">
        <v>13</v>
      </c>
      <c r="E5562" t="s">
        <v>14847</v>
      </c>
      <c r="F5562" t="s">
        <v>14</v>
      </c>
      <c r="G5562" t="s">
        <v>15</v>
      </c>
      <c r="H5562" t="s">
        <v>2675</v>
      </c>
      <c r="I5562" t="s">
        <v>8793</v>
      </c>
      <c r="J5562" t="str">
        <f>MID(Tabla1[[#This Row],[HORA2]],1,2)</f>
        <v>13</v>
      </c>
      <c r="K5562" t="s">
        <v>19</v>
      </c>
      <c r="L5562" t="s">
        <v>65</v>
      </c>
      <c r="M5562" t="s">
        <v>14867</v>
      </c>
      <c r="N5562" t="s">
        <v>22</v>
      </c>
      <c r="O5562">
        <v>6.42</v>
      </c>
      <c r="P55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3.42</v>
      </c>
      <c r="Q5562">
        <f>IF(Tabla1[[#This Row],[SERVICIO]]="COMIDA",3,IF(Tabla1[[#This Row],[SERVICIO]]="CONTROLADO",12,IF(Tabla1[[#This Row],[SERVICIO]]="RÁPIDO",3.75,IF(Tabla1[[#This Row],[SERVICIO]]="NORMAL",2.5,))))</f>
        <v>3</v>
      </c>
      <c r="R5562">
        <f>IF(Tabla1[[#This Row],[SERVICIO]]="COMIDA",3.5,IF(Tabla1[[#This Row],[SERVICIO]]="CONTROLADO",8,IF(Tabla1[[#This Row],[SERVICIO]]="RÁPIDO",4.5,IF(Tabla1[[#This Row],[SERVICIO]]="NORMAL",3,))))</f>
        <v>3.5</v>
      </c>
      <c r="S5562">
        <f>IF(Tabla1[[#This Row],[SERVICIO]]="COMIDA",0.75,IF(Tabla1[[#This Row],[SERVICIO]]="CONTROLADO",2.65,IF(Tabla1[[#This Row],[SERVICIO]]="RÁPIDO",0.55,IF(Tabla1[[#This Row],[SERVICIO]]="NORMAL",1.2,))))</f>
        <v>0.75</v>
      </c>
      <c r="T5562" s="2">
        <f>IF(Tabla1[[#This Row],[KILOMETROS ADICIONALES]]=0,Tabla1[[#This Row],[KILOMETROS]]*Tabla1[[#This Row],[COSTO NORMAL]],Tabla1[[#This Row],[COSTO NORMAL]]*Tabla1[[#This Row],[KILOMETROS HASTA]])</f>
        <v>10.5</v>
      </c>
      <c r="U5562" s="2">
        <f>Tabla1[[#This Row],[KILOMETROS ADICIONALES]]*Tabla1[[#This Row],[COSTO ADICIONAL]]</f>
        <v>2.5649999999999999</v>
      </c>
      <c r="V5562">
        <v>152.80000000000001</v>
      </c>
      <c r="W5562" s="2">
        <f>Tabla1[[#This Row],[COSTO NORMAL2]]+Tabla1[[#This Row],[COSTO ADICIONAL2]]</f>
        <v>13.065</v>
      </c>
    </row>
    <row r="5563" spans="1:23" x14ac:dyDescent="0.25">
      <c r="A5563" t="s">
        <v>2675</v>
      </c>
      <c r="B5563" t="s">
        <v>561</v>
      </c>
      <c r="C5563" t="s">
        <v>14654</v>
      </c>
      <c r="D5563" t="s">
        <v>13</v>
      </c>
      <c r="E5563" t="s">
        <v>14845</v>
      </c>
      <c r="F5563" t="s">
        <v>76</v>
      </c>
      <c r="G5563" t="s">
        <v>15</v>
      </c>
      <c r="H5563" t="s">
        <v>2675</v>
      </c>
      <c r="I5563" t="s">
        <v>8794</v>
      </c>
      <c r="J5563" t="str">
        <f>MID(Tabla1[[#This Row],[HORA2]],1,2)</f>
        <v>19</v>
      </c>
      <c r="K5563" t="s">
        <v>78</v>
      </c>
      <c r="L5563" t="s">
        <v>78</v>
      </c>
      <c r="M5563" t="s">
        <v>14867</v>
      </c>
      <c r="N5563" t="s">
        <v>22</v>
      </c>
      <c r="O5563">
        <v>18.66</v>
      </c>
      <c r="P55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14.91</v>
      </c>
      <c r="Q5563">
        <f>IF(Tabla1[[#This Row],[SERVICIO]]="COMIDA",3,IF(Tabla1[[#This Row],[SERVICIO]]="CONTROLADO",12,IF(Tabla1[[#This Row],[SERVICIO]]="RÁPIDO",3.75,IF(Tabla1[[#This Row],[SERVICIO]]="NORMAL",2.5,))))</f>
        <v>3.75</v>
      </c>
      <c r="R5563">
        <f>IF(Tabla1[[#This Row],[SERVICIO]]="COMIDA",3.5,IF(Tabla1[[#This Row],[SERVICIO]]="CONTROLADO",8,IF(Tabla1[[#This Row],[SERVICIO]]="RÁPIDO",4.5,IF(Tabla1[[#This Row],[SERVICIO]]="NORMAL",3,))))</f>
        <v>4.5</v>
      </c>
      <c r="S55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3" s="2">
        <f>IF(Tabla1[[#This Row],[KILOMETROS ADICIONALES]]=0,Tabla1[[#This Row],[KILOMETROS]]*Tabla1[[#This Row],[COSTO NORMAL]],Tabla1[[#This Row],[COSTO NORMAL]]*Tabla1[[#This Row],[KILOMETROS HASTA]])</f>
        <v>16.875</v>
      </c>
      <c r="U5563" s="2">
        <f>Tabla1[[#This Row],[KILOMETROS ADICIONALES]]*Tabla1[[#This Row],[COSTO ADICIONAL]]</f>
        <v>8.2004999999999999</v>
      </c>
      <c r="V5563">
        <v>84.44</v>
      </c>
      <c r="W5563" s="2">
        <f>Tabla1[[#This Row],[COSTO NORMAL2]]+Tabla1[[#This Row],[COSTO ADICIONAL2]]</f>
        <v>25.075499999999998</v>
      </c>
    </row>
    <row r="5564" spans="1:23" x14ac:dyDescent="0.25">
      <c r="A5564" t="s">
        <v>2675</v>
      </c>
      <c r="B5564" t="s">
        <v>165</v>
      </c>
      <c r="C5564" t="s">
        <v>14655</v>
      </c>
      <c r="D5564" t="s">
        <v>13</v>
      </c>
      <c r="E5564" t="s">
        <v>14847</v>
      </c>
      <c r="F5564" t="s">
        <v>14</v>
      </c>
      <c r="G5564" t="s">
        <v>15</v>
      </c>
      <c r="H5564" t="s">
        <v>2675</v>
      </c>
      <c r="I5564" t="s">
        <v>8795</v>
      </c>
      <c r="J5564" t="str">
        <f>MID(Tabla1[[#This Row],[HORA2]],1,2)</f>
        <v>13</v>
      </c>
      <c r="K5564" t="s">
        <v>19</v>
      </c>
      <c r="L5564" t="s">
        <v>102</v>
      </c>
      <c r="M5564" t="s">
        <v>14867</v>
      </c>
      <c r="N5564" t="s">
        <v>22</v>
      </c>
      <c r="O5564">
        <v>12.91</v>
      </c>
      <c r="P55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9.91</v>
      </c>
      <c r="Q5564">
        <f>IF(Tabla1[[#This Row],[SERVICIO]]="COMIDA",3,IF(Tabla1[[#This Row],[SERVICIO]]="CONTROLADO",12,IF(Tabla1[[#This Row],[SERVICIO]]="RÁPIDO",3.75,IF(Tabla1[[#This Row],[SERVICIO]]="NORMAL",2.5,))))</f>
        <v>3</v>
      </c>
      <c r="R5564">
        <f>IF(Tabla1[[#This Row],[SERVICIO]]="COMIDA",3.5,IF(Tabla1[[#This Row],[SERVICIO]]="CONTROLADO",8,IF(Tabla1[[#This Row],[SERVICIO]]="RÁPIDO",4.5,IF(Tabla1[[#This Row],[SERVICIO]]="NORMAL",3,))))</f>
        <v>3.5</v>
      </c>
      <c r="S5564">
        <f>IF(Tabla1[[#This Row],[SERVICIO]]="COMIDA",0.75,IF(Tabla1[[#This Row],[SERVICIO]]="CONTROLADO",2.65,IF(Tabla1[[#This Row],[SERVICIO]]="RÁPIDO",0.55,IF(Tabla1[[#This Row],[SERVICIO]]="NORMAL",1.2,))))</f>
        <v>0.75</v>
      </c>
      <c r="T5564" s="2">
        <f>IF(Tabla1[[#This Row],[KILOMETROS ADICIONALES]]=0,Tabla1[[#This Row],[KILOMETROS]]*Tabla1[[#This Row],[COSTO NORMAL]],Tabla1[[#This Row],[COSTO NORMAL]]*Tabla1[[#This Row],[KILOMETROS HASTA]])</f>
        <v>10.5</v>
      </c>
      <c r="U5564" s="2">
        <f>Tabla1[[#This Row],[KILOMETROS ADICIONALES]]*Tabla1[[#This Row],[COSTO ADICIONAL]]</f>
        <v>7.4325000000000001</v>
      </c>
      <c r="V5564">
        <v>147.84</v>
      </c>
      <c r="W5564" s="2">
        <f>Tabla1[[#This Row],[COSTO NORMAL2]]+Tabla1[[#This Row],[COSTO ADICIONAL2]]</f>
        <v>17.932500000000001</v>
      </c>
    </row>
    <row r="5565" spans="1:23" x14ac:dyDescent="0.25">
      <c r="A5565" t="s">
        <v>2675</v>
      </c>
      <c r="B5565" t="s">
        <v>8796</v>
      </c>
      <c r="C5565" t="s">
        <v>14656</v>
      </c>
      <c r="D5565" t="s">
        <v>13</v>
      </c>
      <c r="E5565" t="s">
        <v>14845</v>
      </c>
      <c r="F5565" t="s">
        <v>14</v>
      </c>
      <c r="G5565" t="s">
        <v>15</v>
      </c>
      <c r="H5565" t="s">
        <v>2675</v>
      </c>
      <c r="I5565" t="s">
        <v>8797</v>
      </c>
      <c r="J5565" t="str">
        <f>MID(Tabla1[[#This Row],[HORA2]],1,2)</f>
        <v>14</v>
      </c>
      <c r="K5565" t="s">
        <v>43</v>
      </c>
      <c r="L5565" t="s">
        <v>19</v>
      </c>
      <c r="M5565" t="s">
        <v>14867</v>
      </c>
      <c r="N5565" t="s">
        <v>22</v>
      </c>
      <c r="O5565">
        <v>4.95</v>
      </c>
      <c r="P55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1.2000000000000002</v>
      </c>
      <c r="Q5565">
        <f>IF(Tabla1[[#This Row],[SERVICIO]]="COMIDA",3,IF(Tabla1[[#This Row],[SERVICIO]]="CONTROLADO",12,IF(Tabla1[[#This Row],[SERVICIO]]="RÁPIDO",3.75,IF(Tabla1[[#This Row],[SERVICIO]]="NORMAL",2.5,))))</f>
        <v>3.75</v>
      </c>
      <c r="R5565">
        <f>IF(Tabla1[[#This Row],[SERVICIO]]="COMIDA",3.5,IF(Tabla1[[#This Row],[SERVICIO]]="CONTROLADO",8,IF(Tabla1[[#This Row],[SERVICIO]]="RÁPIDO",4.5,IF(Tabla1[[#This Row],[SERVICIO]]="NORMAL",3,))))</f>
        <v>4.5</v>
      </c>
      <c r="S55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5" s="2">
        <f>IF(Tabla1[[#This Row],[KILOMETROS ADICIONALES]]=0,Tabla1[[#This Row],[KILOMETROS]]*Tabla1[[#This Row],[COSTO NORMAL]],Tabla1[[#This Row],[COSTO NORMAL]]*Tabla1[[#This Row],[KILOMETROS HASTA]])</f>
        <v>16.875</v>
      </c>
      <c r="U5565" s="2">
        <f>Tabla1[[#This Row],[KILOMETROS ADICIONALES]]*Tabla1[[#This Row],[COSTO ADICIONAL]]</f>
        <v>0.66000000000000014</v>
      </c>
      <c r="V5565">
        <v>204.94</v>
      </c>
      <c r="W5565" s="2">
        <f>Tabla1[[#This Row],[COSTO NORMAL2]]+Tabla1[[#This Row],[COSTO ADICIONAL2]]</f>
        <v>17.535</v>
      </c>
    </row>
    <row r="5566" spans="1:23" x14ac:dyDescent="0.25">
      <c r="A5566" t="s">
        <v>2675</v>
      </c>
      <c r="B5566" t="s">
        <v>8798</v>
      </c>
      <c r="C5566" t="s">
        <v>14657</v>
      </c>
      <c r="E5566" t="s">
        <v>14845</v>
      </c>
      <c r="F5566" t="s">
        <v>76</v>
      </c>
      <c r="G5566" t="s">
        <v>15</v>
      </c>
      <c r="H5566" t="s">
        <v>2675</v>
      </c>
      <c r="I5566" t="s">
        <v>2353</v>
      </c>
      <c r="J5566" t="str">
        <f>MID(Tabla1[[#This Row],[HORA2]],1,2)</f>
        <v>17</v>
      </c>
      <c r="K5566" t="s">
        <v>43</v>
      </c>
      <c r="L5566" t="s">
        <v>57</v>
      </c>
      <c r="M5566" t="s">
        <v>14867</v>
      </c>
      <c r="N5566" t="s">
        <v>22</v>
      </c>
      <c r="O5566">
        <v>19.55</v>
      </c>
      <c r="P55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</v>
      </c>
      <c r="Q5566">
        <f>IF(Tabla1[[#This Row],[SERVICIO]]="COMIDA",3,IF(Tabla1[[#This Row],[SERVICIO]]="CONTROLADO",12,IF(Tabla1[[#This Row],[SERVICIO]]="RÁPIDO",3.75,IF(Tabla1[[#This Row],[SERVICIO]]="NORMAL",2.5,))))</f>
        <v>3.75</v>
      </c>
      <c r="R5566">
        <f>IF(Tabla1[[#This Row],[SERVICIO]]="COMIDA",3.5,IF(Tabla1[[#This Row],[SERVICIO]]="CONTROLADO",8,IF(Tabla1[[#This Row],[SERVICIO]]="RÁPIDO",4.5,IF(Tabla1[[#This Row],[SERVICIO]]="NORMAL",3,))))</f>
        <v>4.5</v>
      </c>
      <c r="S55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6" s="2">
        <f>IF(Tabla1[[#This Row],[KILOMETROS ADICIONALES]]=0,Tabla1[[#This Row],[KILOMETROS]]*Tabla1[[#This Row],[COSTO NORMAL]],Tabla1[[#This Row],[COSTO NORMAL]]*Tabla1[[#This Row],[KILOMETROS HASTA]])</f>
        <v>16.875</v>
      </c>
      <c r="U5566" s="2">
        <f>Tabla1[[#This Row],[KILOMETROS ADICIONALES]]*Tabla1[[#This Row],[COSTO ADICIONAL]]</f>
        <v>8.6900000000000013</v>
      </c>
      <c r="V5566">
        <v>241.94</v>
      </c>
      <c r="W5566" s="2">
        <f>Tabla1[[#This Row],[COSTO NORMAL2]]+Tabla1[[#This Row],[COSTO ADICIONAL2]]</f>
        <v>25.565000000000001</v>
      </c>
    </row>
    <row r="5567" spans="1:23" x14ac:dyDescent="0.25">
      <c r="A5567" t="s">
        <v>2675</v>
      </c>
      <c r="B5567" t="s">
        <v>8799</v>
      </c>
      <c r="C5567" t="s">
        <v>14658</v>
      </c>
      <c r="E5567" t="s">
        <v>14845</v>
      </c>
      <c r="F5567" t="s">
        <v>76</v>
      </c>
      <c r="G5567" t="s">
        <v>15</v>
      </c>
      <c r="H5567" t="s">
        <v>2675</v>
      </c>
      <c r="I5567" t="s">
        <v>8800</v>
      </c>
      <c r="J5567" t="str">
        <f>MID(Tabla1[[#This Row],[HORA2]],1,2)</f>
        <v>14</v>
      </c>
      <c r="K5567" t="s">
        <v>43</v>
      </c>
      <c r="L5567" t="s">
        <v>57</v>
      </c>
      <c r="M5567" t="s">
        <v>14867</v>
      </c>
      <c r="N5567" t="s">
        <v>22</v>
      </c>
      <c r="O5567">
        <v>20.11</v>
      </c>
      <c r="P55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16.36</v>
      </c>
      <c r="Q5567">
        <f>IF(Tabla1[[#This Row],[SERVICIO]]="COMIDA",3,IF(Tabla1[[#This Row],[SERVICIO]]="CONTROLADO",12,IF(Tabla1[[#This Row],[SERVICIO]]="RÁPIDO",3.75,IF(Tabla1[[#This Row],[SERVICIO]]="NORMAL",2.5,))))</f>
        <v>3.75</v>
      </c>
      <c r="R5567">
        <f>IF(Tabla1[[#This Row],[SERVICIO]]="COMIDA",3.5,IF(Tabla1[[#This Row],[SERVICIO]]="CONTROLADO",8,IF(Tabla1[[#This Row],[SERVICIO]]="RÁPIDO",4.5,IF(Tabla1[[#This Row],[SERVICIO]]="NORMAL",3,))))</f>
        <v>4.5</v>
      </c>
      <c r="S55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7" s="2">
        <f>IF(Tabla1[[#This Row],[KILOMETROS ADICIONALES]]=0,Tabla1[[#This Row],[KILOMETROS]]*Tabla1[[#This Row],[COSTO NORMAL]],Tabla1[[#This Row],[COSTO NORMAL]]*Tabla1[[#This Row],[KILOMETROS HASTA]])</f>
        <v>16.875</v>
      </c>
      <c r="U5567" s="2">
        <f>Tabla1[[#This Row],[KILOMETROS ADICIONALES]]*Tabla1[[#This Row],[COSTO ADICIONAL]]</f>
        <v>8.9980000000000011</v>
      </c>
      <c r="V5567">
        <v>96.93</v>
      </c>
      <c r="W5567" s="2">
        <f>Tabla1[[#This Row],[COSTO NORMAL2]]+Tabla1[[#This Row],[COSTO ADICIONAL2]]</f>
        <v>25.873000000000001</v>
      </c>
    </row>
    <row r="5568" spans="1:23" x14ac:dyDescent="0.25">
      <c r="A5568" t="s">
        <v>2675</v>
      </c>
      <c r="B5568" t="s">
        <v>8801</v>
      </c>
      <c r="C5568" t="s">
        <v>14659</v>
      </c>
      <c r="D5568" t="s">
        <v>13</v>
      </c>
      <c r="E5568" t="s">
        <v>14845</v>
      </c>
      <c r="F5568" t="s">
        <v>14</v>
      </c>
      <c r="G5568" t="s">
        <v>15</v>
      </c>
      <c r="H5568" t="s">
        <v>2675</v>
      </c>
      <c r="I5568" t="s">
        <v>8802</v>
      </c>
      <c r="J5568" t="str">
        <f>MID(Tabla1[[#This Row],[HORA2]],1,2)</f>
        <v>15</v>
      </c>
      <c r="K5568" t="s">
        <v>43</v>
      </c>
      <c r="L5568" t="s">
        <v>102</v>
      </c>
      <c r="M5568" t="s">
        <v>14867</v>
      </c>
      <c r="N5568" t="s">
        <v>22</v>
      </c>
      <c r="O5568">
        <v>14.42</v>
      </c>
      <c r="P55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10.67</v>
      </c>
      <c r="Q5568">
        <f>IF(Tabla1[[#This Row],[SERVICIO]]="COMIDA",3,IF(Tabla1[[#This Row],[SERVICIO]]="CONTROLADO",12,IF(Tabla1[[#This Row],[SERVICIO]]="RÁPIDO",3.75,IF(Tabla1[[#This Row],[SERVICIO]]="NORMAL",2.5,))))</f>
        <v>3.75</v>
      </c>
      <c r="R5568">
        <f>IF(Tabla1[[#This Row],[SERVICIO]]="COMIDA",3.5,IF(Tabla1[[#This Row],[SERVICIO]]="CONTROLADO",8,IF(Tabla1[[#This Row],[SERVICIO]]="RÁPIDO",4.5,IF(Tabla1[[#This Row],[SERVICIO]]="NORMAL",3,))))</f>
        <v>4.5</v>
      </c>
      <c r="S55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8" s="2">
        <f>IF(Tabla1[[#This Row],[KILOMETROS ADICIONALES]]=0,Tabla1[[#This Row],[KILOMETROS]]*Tabla1[[#This Row],[COSTO NORMAL]],Tabla1[[#This Row],[COSTO NORMAL]]*Tabla1[[#This Row],[KILOMETROS HASTA]])</f>
        <v>16.875</v>
      </c>
      <c r="U5568" s="2">
        <f>Tabla1[[#This Row],[KILOMETROS ADICIONALES]]*Tabla1[[#This Row],[COSTO ADICIONAL]]</f>
        <v>5.8685</v>
      </c>
      <c r="V5568">
        <v>148.44999999999999</v>
      </c>
      <c r="W5568" s="2">
        <f>Tabla1[[#This Row],[COSTO NORMAL2]]+Tabla1[[#This Row],[COSTO ADICIONAL2]]</f>
        <v>22.743500000000001</v>
      </c>
    </row>
    <row r="5569" spans="1:23" x14ac:dyDescent="0.25">
      <c r="A5569" t="s">
        <v>2675</v>
      </c>
      <c r="B5569" t="s">
        <v>8803</v>
      </c>
      <c r="C5569" t="s">
        <v>14660</v>
      </c>
      <c r="D5569" t="s">
        <v>13</v>
      </c>
      <c r="E5569" t="s">
        <v>14845</v>
      </c>
      <c r="F5569" t="s">
        <v>76</v>
      </c>
      <c r="G5569" t="s">
        <v>15</v>
      </c>
      <c r="H5569" t="s">
        <v>2675</v>
      </c>
      <c r="I5569" t="s">
        <v>8804</v>
      </c>
      <c r="J5569" t="str">
        <f>MID(Tabla1[[#This Row],[HORA2]],1,2)</f>
        <v>19</v>
      </c>
      <c r="K5569" t="s">
        <v>271</v>
      </c>
      <c r="L5569" t="s">
        <v>105</v>
      </c>
      <c r="M5569" t="s">
        <v>14867</v>
      </c>
      <c r="N5569" t="s">
        <v>22</v>
      </c>
      <c r="O5569">
        <v>16.170000000000002</v>
      </c>
      <c r="P55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12.420000000000002</v>
      </c>
      <c r="Q5569">
        <f>IF(Tabla1[[#This Row],[SERVICIO]]="COMIDA",3,IF(Tabla1[[#This Row],[SERVICIO]]="CONTROLADO",12,IF(Tabla1[[#This Row],[SERVICIO]]="RÁPIDO",3.75,IF(Tabla1[[#This Row],[SERVICIO]]="NORMAL",2.5,))))</f>
        <v>3.75</v>
      </c>
      <c r="R5569">
        <f>IF(Tabla1[[#This Row],[SERVICIO]]="COMIDA",3.5,IF(Tabla1[[#This Row],[SERVICIO]]="CONTROLADO",8,IF(Tabla1[[#This Row],[SERVICIO]]="RÁPIDO",4.5,IF(Tabla1[[#This Row],[SERVICIO]]="NORMAL",3,))))</f>
        <v>4.5</v>
      </c>
      <c r="S55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69" s="2">
        <f>IF(Tabla1[[#This Row],[KILOMETROS ADICIONALES]]=0,Tabla1[[#This Row],[KILOMETROS]]*Tabla1[[#This Row],[COSTO NORMAL]],Tabla1[[#This Row],[COSTO NORMAL]]*Tabla1[[#This Row],[KILOMETROS HASTA]])</f>
        <v>16.875</v>
      </c>
      <c r="U5569" s="2">
        <f>Tabla1[[#This Row],[KILOMETROS ADICIONALES]]*Tabla1[[#This Row],[COSTO ADICIONAL]]</f>
        <v>6.8310000000000013</v>
      </c>
      <c r="V5569">
        <v>21.4</v>
      </c>
      <c r="W5569" s="2">
        <f>Tabla1[[#This Row],[COSTO NORMAL2]]+Tabla1[[#This Row],[COSTO ADICIONAL2]]</f>
        <v>23.706000000000003</v>
      </c>
    </row>
    <row r="5570" spans="1:23" x14ac:dyDescent="0.25">
      <c r="A5570" t="s">
        <v>2675</v>
      </c>
      <c r="B5570" t="s">
        <v>8805</v>
      </c>
      <c r="C5570" t="s">
        <v>14661</v>
      </c>
      <c r="D5570" t="s">
        <v>13</v>
      </c>
      <c r="E5570" t="s">
        <v>14845</v>
      </c>
      <c r="F5570" t="s">
        <v>14</v>
      </c>
      <c r="G5570" t="s">
        <v>15</v>
      </c>
      <c r="H5570" t="s">
        <v>2675</v>
      </c>
      <c r="I5570" t="s">
        <v>8806</v>
      </c>
      <c r="J5570" t="str">
        <f>MID(Tabla1[[#This Row],[HORA2]],1,2)</f>
        <v>14</v>
      </c>
      <c r="K5570" t="s">
        <v>94</v>
      </c>
      <c r="L5570" t="s">
        <v>90</v>
      </c>
      <c r="M5570" t="s">
        <v>14867</v>
      </c>
      <c r="N5570" t="s">
        <v>22</v>
      </c>
      <c r="O5570">
        <v>10.27</v>
      </c>
      <c r="P55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6.52</v>
      </c>
      <c r="Q5570">
        <f>IF(Tabla1[[#This Row],[SERVICIO]]="COMIDA",3,IF(Tabla1[[#This Row],[SERVICIO]]="CONTROLADO",12,IF(Tabla1[[#This Row],[SERVICIO]]="RÁPIDO",3.75,IF(Tabla1[[#This Row],[SERVICIO]]="NORMAL",2.5,))))</f>
        <v>3.75</v>
      </c>
      <c r="R5570">
        <f>IF(Tabla1[[#This Row],[SERVICIO]]="COMIDA",3.5,IF(Tabla1[[#This Row],[SERVICIO]]="CONTROLADO",8,IF(Tabla1[[#This Row],[SERVICIO]]="RÁPIDO",4.5,IF(Tabla1[[#This Row],[SERVICIO]]="NORMAL",3,))))</f>
        <v>4.5</v>
      </c>
      <c r="S55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0" s="2">
        <f>IF(Tabla1[[#This Row],[KILOMETROS ADICIONALES]]=0,Tabla1[[#This Row],[KILOMETROS]]*Tabla1[[#This Row],[COSTO NORMAL]],Tabla1[[#This Row],[COSTO NORMAL]]*Tabla1[[#This Row],[KILOMETROS HASTA]])</f>
        <v>16.875</v>
      </c>
      <c r="U5570" s="2">
        <f>Tabla1[[#This Row],[KILOMETROS ADICIONALES]]*Tabla1[[#This Row],[COSTO ADICIONAL]]</f>
        <v>3.5859999999999999</v>
      </c>
      <c r="V5570">
        <v>131.15</v>
      </c>
      <c r="W5570" s="2">
        <f>Tabla1[[#This Row],[COSTO NORMAL2]]+Tabla1[[#This Row],[COSTO ADICIONAL2]]</f>
        <v>20.460999999999999</v>
      </c>
    </row>
    <row r="5571" spans="1:23" x14ac:dyDescent="0.25">
      <c r="A5571" t="s">
        <v>2675</v>
      </c>
      <c r="B5571" t="s">
        <v>8807</v>
      </c>
      <c r="C5571" t="s">
        <v>14662</v>
      </c>
      <c r="D5571" t="s">
        <v>13</v>
      </c>
      <c r="E5571" t="s">
        <v>14845</v>
      </c>
      <c r="F5571" t="s">
        <v>14</v>
      </c>
      <c r="G5571" t="s">
        <v>15</v>
      </c>
      <c r="H5571" t="s">
        <v>2675</v>
      </c>
      <c r="I5571" t="s">
        <v>5330</v>
      </c>
      <c r="J5571" t="str">
        <f>MID(Tabla1[[#This Row],[HORA2]],1,2)</f>
        <v>14</v>
      </c>
      <c r="K5571" t="s">
        <v>57</v>
      </c>
      <c r="L5571" t="s">
        <v>57</v>
      </c>
      <c r="M5571" t="s">
        <v>14867</v>
      </c>
      <c r="N5571" t="s">
        <v>22</v>
      </c>
      <c r="O5571">
        <v>7.86</v>
      </c>
      <c r="P55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4.1100000000000003</v>
      </c>
      <c r="Q5571">
        <f>IF(Tabla1[[#This Row],[SERVICIO]]="COMIDA",3,IF(Tabla1[[#This Row],[SERVICIO]]="CONTROLADO",12,IF(Tabla1[[#This Row],[SERVICIO]]="RÁPIDO",3.75,IF(Tabla1[[#This Row],[SERVICIO]]="NORMAL",2.5,))))</f>
        <v>3.75</v>
      </c>
      <c r="R5571">
        <f>IF(Tabla1[[#This Row],[SERVICIO]]="COMIDA",3.5,IF(Tabla1[[#This Row],[SERVICIO]]="CONTROLADO",8,IF(Tabla1[[#This Row],[SERVICIO]]="RÁPIDO",4.5,IF(Tabla1[[#This Row],[SERVICIO]]="NORMAL",3,))))</f>
        <v>4.5</v>
      </c>
      <c r="S55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1" s="2">
        <f>IF(Tabla1[[#This Row],[KILOMETROS ADICIONALES]]=0,Tabla1[[#This Row],[KILOMETROS]]*Tabla1[[#This Row],[COSTO NORMAL]],Tabla1[[#This Row],[COSTO NORMAL]]*Tabla1[[#This Row],[KILOMETROS HASTA]])</f>
        <v>16.875</v>
      </c>
      <c r="U5571" s="2">
        <f>Tabla1[[#This Row],[KILOMETROS ADICIONALES]]*Tabla1[[#This Row],[COSTO ADICIONAL]]</f>
        <v>2.2605000000000004</v>
      </c>
      <c r="V5571">
        <v>207.04</v>
      </c>
      <c r="W5571" s="2">
        <f>Tabla1[[#This Row],[COSTO NORMAL2]]+Tabla1[[#This Row],[COSTO ADICIONAL2]]</f>
        <v>19.1355</v>
      </c>
    </row>
    <row r="5572" spans="1:23" x14ac:dyDescent="0.25">
      <c r="A5572" t="s">
        <v>2675</v>
      </c>
      <c r="B5572" t="s">
        <v>8808</v>
      </c>
      <c r="C5572" t="s">
        <v>14663</v>
      </c>
      <c r="D5572" t="s">
        <v>13</v>
      </c>
      <c r="E5572" t="s">
        <v>14845</v>
      </c>
      <c r="F5572" t="s">
        <v>14</v>
      </c>
      <c r="G5572" t="s">
        <v>24</v>
      </c>
      <c r="H5572" t="s">
        <v>2675</v>
      </c>
      <c r="I5572" t="s">
        <v>8809</v>
      </c>
      <c r="J5572" t="str">
        <f>MID(Tabla1[[#This Row],[HORA2]],1,2)</f>
        <v>17</v>
      </c>
      <c r="K5572" t="s">
        <v>65</v>
      </c>
      <c r="L5572" t="s">
        <v>79</v>
      </c>
      <c r="M5572" t="s">
        <v>14867</v>
      </c>
      <c r="N5572" t="s">
        <v>22</v>
      </c>
      <c r="O5572">
        <v>19.760000000000002</v>
      </c>
      <c r="P55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16.010000000000002</v>
      </c>
      <c r="Q5572">
        <f>IF(Tabla1[[#This Row],[SERVICIO]]="COMIDA",3,IF(Tabla1[[#This Row],[SERVICIO]]="CONTROLADO",12,IF(Tabla1[[#This Row],[SERVICIO]]="RÁPIDO",3.75,IF(Tabla1[[#This Row],[SERVICIO]]="NORMAL",2.5,))))</f>
        <v>3.75</v>
      </c>
      <c r="R5572">
        <f>IF(Tabla1[[#This Row],[SERVICIO]]="COMIDA",3.5,IF(Tabla1[[#This Row],[SERVICIO]]="CONTROLADO",8,IF(Tabla1[[#This Row],[SERVICIO]]="RÁPIDO",4.5,IF(Tabla1[[#This Row],[SERVICIO]]="NORMAL",3,))))</f>
        <v>4.5</v>
      </c>
      <c r="S55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2" s="2">
        <f>IF(Tabla1[[#This Row],[KILOMETROS ADICIONALES]]=0,Tabla1[[#This Row],[KILOMETROS]]*Tabla1[[#This Row],[COSTO NORMAL]],Tabla1[[#This Row],[COSTO NORMAL]]*Tabla1[[#This Row],[KILOMETROS HASTA]])</f>
        <v>16.875</v>
      </c>
      <c r="U5572" s="2">
        <f>Tabla1[[#This Row],[KILOMETROS ADICIONALES]]*Tabla1[[#This Row],[COSTO ADICIONAL]]</f>
        <v>8.8055000000000021</v>
      </c>
      <c r="V5572">
        <v>237.08</v>
      </c>
      <c r="W5572" s="2">
        <f>Tabla1[[#This Row],[COSTO NORMAL2]]+Tabla1[[#This Row],[COSTO ADICIONAL2]]</f>
        <v>25.680500000000002</v>
      </c>
    </row>
    <row r="5573" spans="1:23" x14ac:dyDescent="0.25">
      <c r="A5573" t="s">
        <v>2675</v>
      </c>
      <c r="B5573" t="s">
        <v>8810</v>
      </c>
      <c r="C5573" t="s">
        <v>14664</v>
      </c>
      <c r="D5573" t="s">
        <v>13</v>
      </c>
      <c r="E5573" t="s">
        <v>14845</v>
      </c>
      <c r="F5573" t="s">
        <v>14</v>
      </c>
      <c r="G5573" t="s">
        <v>15</v>
      </c>
      <c r="H5573" t="s">
        <v>2675</v>
      </c>
      <c r="I5573" t="s">
        <v>8811</v>
      </c>
      <c r="J5573" t="str">
        <f>MID(Tabla1[[#This Row],[HORA2]],1,2)</f>
        <v>15</v>
      </c>
      <c r="K5573" t="s">
        <v>79</v>
      </c>
      <c r="L5573" t="s">
        <v>35</v>
      </c>
      <c r="M5573" t="s">
        <v>14867</v>
      </c>
      <c r="N5573" t="s">
        <v>22</v>
      </c>
      <c r="O5573">
        <v>8.1300000000000008</v>
      </c>
      <c r="P55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4.3800000000000008</v>
      </c>
      <c r="Q5573">
        <f>IF(Tabla1[[#This Row],[SERVICIO]]="COMIDA",3,IF(Tabla1[[#This Row],[SERVICIO]]="CONTROLADO",12,IF(Tabla1[[#This Row],[SERVICIO]]="RÁPIDO",3.75,IF(Tabla1[[#This Row],[SERVICIO]]="NORMAL",2.5,))))</f>
        <v>3.75</v>
      </c>
      <c r="R5573">
        <f>IF(Tabla1[[#This Row],[SERVICIO]]="COMIDA",3.5,IF(Tabla1[[#This Row],[SERVICIO]]="CONTROLADO",8,IF(Tabla1[[#This Row],[SERVICIO]]="RÁPIDO",4.5,IF(Tabla1[[#This Row],[SERVICIO]]="NORMAL",3,))))</f>
        <v>4.5</v>
      </c>
      <c r="S55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3" s="2">
        <f>IF(Tabla1[[#This Row],[KILOMETROS ADICIONALES]]=0,Tabla1[[#This Row],[KILOMETROS]]*Tabla1[[#This Row],[COSTO NORMAL]],Tabla1[[#This Row],[COSTO NORMAL]]*Tabla1[[#This Row],[KILOMETROS HASTA]])</f>
        <v>16.875</v>
      </c>
      <c r="U5573" s="2">
        <f>Tabla1[[#This Row],[KILOMETROS ADICIONALES]]*Tabla1[[#This Row],[COSTO ADICIONAL]]</f>
        <v>2.4090000000000007</v>
      </c>
      <c r="V5573">
        <v>98.94</v>
      </c>
      <c r="W5573" s="2">
        <f>Tabla1[[#This Row],[COSTO NORMAL2]]+Tabla1[[#This Row],[COSTO ADICIONAL2]]</f>
        <v>19.283999999999999</v>
      </c>
    </row>
    <row r="5574" spans="1:23" x14ac:dyDescent="0.25">
      <c r="A5574" t="s">
        <v>2675</v>
      </c>
      <c r="B5574" t="s">
        <v>8812</v>
      </c>
      <c r="C5574" t="s">
        <v>14665</v>
      </c>
      <c r="D5574" t="s">
        <v>75</v>
      </c>
      <c r="E5574" t="s">
        <v>14845</v>
      </c>
      <c r="F5574" t="s">
        <v>14</v>
      </c>
      <c r="G5574" t="s">
        <v>15</v>
      </c>
      <c r="H5574" t="s">
        <v>2675</v>
      </c>
      <c r="I5574" t="s">
        <v>3569</v>
      </c>
      <c r="J5574" t="str">
        <f>MID(Tabla1[[#This Row],[HORA2]],1,2)</f>
        <v>14</v>
      </c>
      <c r="K5574" t="s">
        <v>43</v>
      </c>
      <c r="L5574" t="s">
        <v>20</v>
      </c>
      <c r="M5574" t="s">
        <v>14867</v>
      </c>
      <c r="N5574" t="s">
        <v>22</v>
      </c>
      <c r="O5574">
        <v>2.52</v>
      </c>
      <c r="P55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74">
        <f>IF(Tabla1[[#This Row],[SERVICIO]]="COMIDA",3,IF(Tabla1[[#This Row],[SERVICIO]]="CONTROLADO",12,IF(Tabla1[[#This Row],[SERVICIO]]="RÁPIDO",3.75,IF(Tabla1[[#This Row],[SERVICIO]]="NORMAL",2.5,))))</f>
        <v>3.75</v>
      </c>
      <c r="R5574">
        <f>IF(Tabla1[[#This Row],[SERVICIO]]="COMIDA",3.5,IF(Tabla1[[#This Row],[SERVICIO]]="CONTROLADO",8,IF(Tabla1[[#This Row],[SERVICIO]]="RÁPIDO",4.5,IF(Tabla1[[#This Row],[SERVICIO]]="NORMAL",3,))))</f>
        <v>4.5</v>
      </c>
      <c r="S55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4" s="2">
        <f>IF(Tabla1[[#This Row],[KILOMETROS ADICIONALES]]=0,Tabla1[[#This Row],[KILOMETROS]]*Tabla1[[#This Row],[COSTO NORMAL]],Tabla1[[#This Row],[COSTO NORMAL]]*Tabla1[[#This Row],[KILOMETROS HASTA]])</f>
        <v>11.34</v>
      </c>
      <c r="U5574" s="2">
        <f>Tabla1[[#This Row],[KILOMETROS ADICIONALES]]*Tabla1[[#This Row],[COSTO ADICIONAL]]</f>
        <v>0</v>
      </c>
      <c r="V5574">
        <v>94.24</v>
      </c>
      <c r="W5574" s="2">
        <f>Tabla1[[#This Row],[COSTO NORMAL2]]+Tabla1[[#This Row],[COSTO ADICIONAL2]]</f>
        <v>11.34</v>
      </c>
    </row>
    <row r="5575" spans="1:23" x14ac:dyDescent="0.25">
      <c r="A5575" t="s">
        <v>2675</v>
      </c>
      <c r="B5575" t="s">
        <v>8813</v>
      </c>
      <c r="C5575" t="s">
        <v>14666</v>
      </c>
      <c r="D5575" t="s">
        <v>13</v>
      </c>
      <c r="E5575" t="s">
        <v>14845</v>
      </c>
      <c r="F5575" t="s">
        <v>14</v>
      </c>
      <c r="G5575" t="s">
        <v>24</v>
      </c>
      <c r="H5575" t="s">
        <v>2675</v>
      </c>
      <c r="I5575" t="s">
        <v>8814</v>
      </c>
      <c r="J5575" t="str">
        <f>MID(Tabla1[[#This Row],[HORA2]],1,2)</f>
        <v>17</v>
      </c>
      <c r="K5575" t="s">
        <v>96</v>
      </c>
      <c r="L5575" t="s">
        <v>96</v>
      </c>
      <c r="M5575" t="s">
        <v>14867</v>
      </c>
      <c r="N5575" t="s">
        <v>22</v>
      </c>
      <c r="O5575">
        <v>13.65</v>
      </c>
      <c r="P55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9.9</v>
      </c>
      <c r="Q5575">
        <f>IF(Tabla1[[#This Row],[SERVICIO]]="COMIDA",3,IF(Tabla1[[#This Row],[SERVICIO]]="CONTROLADO",12,IF(Tabla1[[#This Row],[SERVICIO]]="RÁPIDO",3.75,IF(Tabla1[[#This Row],[SERVICIO]]="NORMAL",2.5,))))</f>
        <v>3.75</v>
      </c>
      <c r="R5575">
        <f>IF(Tabla1[[#This Row],[SERVICIO]]="COMIDA",3.5,IF(Tabla1[[#This Row],[SERVICIO]]="CONTROLADO",8,IF(Tabla1[[#This Row],[SERVICIO]]="RÁPIDO",4.5,IF(Tabla1[[#This Row],[SERVICIO]]="NORMAL",3,))))</f>
        <v>4.5</v>
      </c>
      <c r="S55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5" s="2">
        <f>IF(Tabla1[[#This Row],[KILOMETROS ADICIONALES]]=0,Tabla1[[#This Row],[KILOMETROS]]*Tabla1[[#This Row],[COSTO NORMAL]],Tabla1[[#This Row],[COSTO NORMAL]]*Tabla1[[#This Row],[KILOMETROS HASTA]])</f>
        <v>16.875</v>
      </c>
      <c r="U5575" s="2">
        <f>Tabla1[[#This Row],[KILOMETROS ADICIONALES]]*Tabla1[[#This Row],[COSTO ADICIONAL]]</f>
        <v>5.4450000000000003</v>
      </c>
      <c r="V5575">
        <v>172.46</v>
      </c>
      <c r="W5575" s="2">
        <f>Tabla1[[#This Row],[COSTO NORMAL2]]+Tabla1[[#This Row],[COSTO ADICIONAL2]]</f>
        <v>22.32</v>
      </c>
    </row>
    <row r="5576" spans="1:23" x14ac:dyDescent="0.25">
      <c r="A5576" t="s">
        <v>2675</v>
      </c>
      <c r="B5576" t="s">
        <v>8815</v>
      </c>
      <c r="C5576" t="s">
        <v>14667</v>
      </c>
      <c r="E5576" t="s">
        <v>14845</v>
      </c>
      <c r="F5576" t="s">
        <v>76</v>
      </c>
      <c r="G5576" t="s">
        <v>15</v>
      </c>
      <c r="H5576" t="s">
        <v>2675</v>
      </c>
      <c r="I5576" t="s">
        <v>8816</v>
      </c>
      <c r="J5576" t="str">
        <f>MID(Tabla1[[#This Row],[HORA2]],1,2)</f>
        <v>14</v>
      </c>
      <c r="K5576" t="s">
        <v>43</v>
      </c>
      <c r="L5576" t="s">
        <v>57</v>
      </c>
      <c r="M5576" t="s">
        <v>14867</v>
      </c>
      <c r="N5576" t="s">
        <v>22</v>
      </c>
      <c r="O5576">
        <v>8.3800000000000008</v>
      </c>
      <c r="P55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4.6300000000000008</v>
      </c>
      <c r="Q5576">
        <f>IF(Tabla1[[#This Row],[SERVICIO]]="COMIDA",3,IF(Tabla1[[#This Row],[SERVICIO]]="CONTROLADO",12,IF(Tabla1[[#This Row],[SERVICIO]]="RÁPIDO",3.75,IF(Tabla1[[#This Row],[SERVICIO]]="NORMAL",2.5,))))</f>
        <v>3.75</v>
      </c>
      <c r="R5576">
        <f>IF(Tabla1[[#This Row],[SERVICIO]]="COMIDA",3.5,IF(Tabla1[[#This Row],[SERVICIO]]="CONTROLADO",8,IF(Tabla1[[#This Row],[SERVICIO]]="RÁPIDO",4.5,IF(Tabla1[[#This Row],[SERVICIO]]="NORMAL",3,))))</f>
        <v>4.5</v>
      </c>
      <c r="S55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6" s="2">
        <f>IF(Tabla1[[#This Row],[KILOMETROS ADICIONALES]]=0,Tabla1[[#This Row],[KILOMETROS]]*Tabla1[[#This Row],[COSTO NORMAL]],Tabla1[[#This Row],[COSTO NORMAL]]*Tabla1[[#This Row],[KILOMETROS HASTA]])</f>
        <v>16.875</v>
      </c>
      <c r="U5576" s="2">
        <f>Tabla1[[#This Row],[KILOMETROS ADICIONALES]]*Tabla1[[#This Row],[COSTO ADICIONAL]]</f>
        <v>2.5465000000000004</v>
      </c>
      <c r="V5576">
        <v>62.28</v>
      </c>
      <c r="W5576" s="2">
        <f>Tabla1[[#This Row],[COSTO NORMAL2]]+Tabla1[[#This Row],[COSTO ADICIONAL2]]</f>
        <v>19.421500000000002</v>
      </c>
    </row>
    <row r="5577" spans="1:23" x14ac:dyDescent="0.25">
      <c r="A5577" t="s">
        <v>2675</v>
      </c>
      <c r="B5577" t="s">
        <v>8817</v>
      </c>
      <c r="C5577" t="s">
        <v>14668</v>
      </c>
      <c r="D5577" t="s">
        <v>13</v>
      </c>
      <c r="E5577" t="s">
        <v>14845</v>
      </c>
      <c r="F5577" t="s">
        <v>14</v>
      </c>
      <c r="G5577" t="s">
        <v>15</v>
      </c>
      <c r="H5577" t="s">
        <v>2675</v>
      </c>
      <c r="I5577" t="s">
        <v>8818</v>
      </c>
      <c r="J5577" t="str">
        <f>MID(Tabla1[[#This Row],[HORA2]],1,2)</f>
        <v>15</v>
      </c>
      <c r="K5577" t="s">
        <v>44</v>
      </c>
      <c r="L5577" t="s">
        <v>44</v>
      </c>
      <c r="M5577" t="s">
        <v>14867</v>
      </c>
      <c r="N5577" t="s">
        <v>22</v>
      </c>
      <c r="O5577">
        <v>14.61</v>
      </c>
      <c r="P55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10.86</v>
      </c>
      <c r="Q5577">
        <f>IF(Tabla1[[#This Row],[SERVICIO]]="COMIDA",3,IF(Tabla1[[#This Row],[SERVICIO]]="CONTROLADO",12,IF(Tabla1[[#This Row],[SERVICIO]]="RÁPIDO",3.75,IF(Tabla1[[#This Row],[SERVICIO]]="NORMAL",2.5,))))</f>
        <v>3.75</v>
      </c>
      <c r="R5577">
        <f>IF(Tabla1[[#This Row],[SERVICIO]]="COMIDA",3.5,IF(Tabla1[[#This Row],[SERVICIO]]="CONTROLADO",8,IF(Tabla1[[#This Row],[SERVICIO]]="RÁPIDO",4.5,IF(Tabla1[[#This Row],[SERVICIO]]="NORMAL",3,))))</f>
        <v>4.5</v>
      </c>
      <c r="S55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7" s="2">
        <f>IF(Tabla1[[#This Row],[KILOMETROS ADICIONALES]]=0,Tabla1[[#This Row],[KILOMETROS]]*Tabla1[[#This Row],[COSTO NORMAL]],Tabla1[[#This Row],[COSTO NORMAL]]*Tabla1[[#This Row],[KILOMETROS HASTA]])</f>
        <v>16.875</v>
      </c>
      <c r="U5577" s="2">
        <f>Tabla1[[#This Row],[KILOMETROS ADICIONALES]]*Tabla1[[#This Row],[COSTO ADICIONAL]]</f>
        <v>5.9729999999999999</v>
      </c>
      <c r="V5577">
        <v>39.840000000000003</v>
      </c>
      <c r="W5577" s="2">
        <f>Tabla1[[#This Row],[COSTO NORMAL2]]+Tabla1[[#This Row],[COSTO ADICIONAL2]]</f>
        <v>22.847999999999999</v>
      </c>
    </row>
    <row r="5578" spans="1:23" x14ac:dyDescent="0.25">
      <c r="A5578" t="s">
        <v>2675</v>
      </c>
      <c r="B5578" t="s">
        <v>8819</v>
      </c>
      <c r="C5578" t="s">
        <v>14669</v>
      </c>
      <c r="D5578" t="s">
        <v>13</v>
      </c>
      <c r="E5578" t="s">
        <v>14845</v>
      </c>
      <c r="F5578" t="s">
        <v>295</v>
      </c>
      <c r="G5578" t="s">
        <v>15</v>
      </c>
      <c r="H5578" t="s">
        <v>2675</v>
      </c>
      <c r="I5578" t="s">
        <v>8820</v>
      </c>
      <c r="J5578" t="str">
        <f>MID(Tabla1[[#This Row],[HORA2]],1,2)</f>
        <v>16</v>
      </c>
      <c r="K5578" t="s">
        <v>20</v>
      </c>
      <c r="L5578" t="s">
        <v>20</v>
      </c>
      <c r="M5578" t="s">
        <v>14867</v>
      </c>
      <c r="N5578" t="s">
        <v>22</v>
      </c>
      <c r="O5578">
        <v>6.12</v>
      </c>
      <c r="P55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2.37</v>
      </c>
      <c r="Q5578">
        <f>IF(Tabla1[[#This Row],[SERVICIO]]="COMIDA",3,IF(Tabla1[[#This Row],[SERVICIO]]="CONTROLADO",12,IF(Tabla1[[#This Row],[SERVICIO]]="RÁPIDO",3.75,IF(Tabla1[[#This Row],[SERVICIO]]="NORMAL",2.5,))))</f>
        <v>3.75</v>
      </c>
      <c r="R5578">
        <f>IF(Tabla1[[#This Row],[SERVICIO]]="COMIDA",3.5,IF(Tabla1[[#This Row],[SERVICIO]]="CONTROLADO",8,IF(Tabla1[[#This Row],[SERVICIO]]="RÁPIDO",4.5,IF(Tabla1[[#This Row],[SERVICIO]]="NORMAL",3,))))</f>
        <v>4.5</v>
      </c>
      <c r="S55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8" s="2">
        <f>IF(Tabla1[[#This Row],[KILOMETROS ADICIONALES]]=0,Tabla1[[#This Row],[KILOMETROS]]*Tabla1[[#This Row],[COSTO NORMAL]],Tabla1[[#This Row],[COSTO NORMAL]]*Tabla1[[#This Row],[KILOMETROS HASTA]])</f>
        <v>16.875</v>
      </c>
      <c r="U5578" s="2">
        <f>Tabla1[[#This Row],[KILOMETROS ADICIONALES]]*Tabla1[[#This Row],[COSTO ADICIONAL]]</f>
        <v>1.3035000000000001</v>
      </c>
      <c r="V5578">
        <v>109.36</v>
      </c>
      <c r="W5578" s="2">
        <f>Tabla1[[#This Row],[COSTO NORMAL2]]+Tabla1[[#This Row],[COSTO ADICIONAL2]]</f>
        <v>18.1785</v>
      </c>
    </row>
    <row r="5579" spans="1:23" x14ac:dyDescent="0.25">
      <c r="A5579" t="s">
        <v>2675</v>
      </c>
      <c r="B5579" t="s">
        <v>4379</v>
      </c>
      <c r="C5579" t="s">
        <v>14670</v>
      </c>
      <c r="D5579" t="s">
        <v>13</v>
      </c>
      <c r="E5579" t="s">
        <v>14845</v>
      </c>
      <c r="F5579" t="s">
        <v>76</v>
      </c>
      <c r="G5579" t="s">
        <v>15</v>
      </c>
      <c r="H5579" t="s">
        <v>2675</v>
      </c>
      <c r="I5579" t="s">
        <v>8821</v>
      </c>
      <c r="J5579" t="str">
        <f>MID(Tabla1[[#This Row],[HORA2]],1,2)</f>
        <v>14</v>
      </c>
      <c r="K5579" t="s">
        <v>78</v>
      </c>
      <c r="L5579" t="s">
        <v>44</v>
      </c>
      <c r="M5579" t="s">
        <v>14867</v>
      </c>
      <c r="N5579" t="s">
        <v>22</v>
      </c>
      <c r="O5579">
        <v>17.489999999999998</v>
      </c>
      <c r="P55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13.739999999999998</v>
      </c>
      <c r="Q5579">
        <f>IF(Tabla1[[#This Row],[SERVICIO]]="COMIDA",3,IF(Tabla1[[#This Row],[SERVICIO]]="CONTROLADO",12,IF(Tabla1[[#This Row],[SERVICIO]]="RÁPIDO",3.75,IF(Tabla1[[#This Row],[SERVICIO]]="NORMAL",2.5,))))</f>
        <v>3.75</v>
      </c>
      <c r="R5579">
        <f>IF(Tabla1[[#This Row],[SERVICIO]]="COMIDA",3.5,IF(Tabla1[[#This Row],[SERVICIO]]="CONTROLADO",8,IF(Tabla1[[#This Row],[SERVICIO]]="RÁPIDO",4.5,IF(Tabla1[[#This Row],[SERVICIO]]="NORMAL",3,))))</f>
        <v>4.5</v>
      </c>
      <c r="S55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79" s="2">
        <f>IF(Tabla1[[#This Row],[KILOMETROS ADICIONALES]]=0,Tabla1[[#This Row],[KILOMETROS]]*Tabla1[[#This Row],[COSTO NORMAL]],Tabla1[[#This Row],[COSTO NORMAL]]*Tabla1[[#This Row],[KILOMETROS HASTA]])</f>
        <v>16.875</v>
      </c>
      <c r="U5579" s="2">
        <f>Tabla1[[#This Row],[KILOMETROS ADICIONALES]]*Tabla1[[#This Row],[COSTO ADICIONAL]]</f>
        <v>7.5569999999999995</v>
      </c>
      <c r="V5579">
        <v>245.62</v>
      </c>
      <c r="W5579" s="2">
        <f>Tabla1[[#This Row],[COSTO NORMAL2]]+Tabla1[[#This Row],[COSTO ADICIONAL2]]</f>
        <v>24.431999999999999</v>
      </c>
    </row>
    <row r="5580" spans="1:23" x14ac:dyDescent="0.25">
      <c r="A5580" t="s">
        <v>2675</v>
      </c>
      <c r="B5580" t="s">
        <v>8822</v>
      </c>
      <c r="C5580" t="s">
        <v>14671</v>
      </c>
      <c r="D5580" t="s">
        <v>13</v>
      </c>
      <c r="E5580" t="s">
        <v>14845</v>
      </c>
      <c r="F5580" t="s">
        <v>14</v>
      </c>
      <c r="G5580" t="s">
        <v>15</v>
      </c>
      <c r="H5580" t="s">
        <v>2675</v>
      </c>
      <c r="I5580" t="s">
        <v>8823</v>
      </c>
      <c r="J5580" t="str">
        <f>MID(Tabla1[[#This Row],[HORA2]],1,2)</f>
        <v>19</v>
      </c>
      <c r="K5580" t="s">
        <v>78</v>
      </c>
      <c r="L5580" t="s">
        <v>78</v>
      </c>
      <c r="M5580" t="s">
        <v>14867</v>
      </c>
      <c r="N5580" t="s">
        <v>22</v>
      </c>
      <c r="O5580">
        <v>1.1000000000000001</v>
      </c>
      <c r="P55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80">
        <f>IF(Tabla1[[#This Row],[SERVICIO]]="COMIDA",3,IF(Tabla1[[#This Row],[SERVICIO]]="CONTROLADO",12,IF(Tabla1[[#This Row],[SERVICIO]]="RÁPIDO",3.75,IF(Tabla1[[#This Row],[SERVICIO]]="NORMAL",2.5,))))</f>
        <v>3.75</v>
      </c>
      <c r="R5580">
        <f>IF(Tabla1[[#This Row],[SERVICIO]]="COMIDA",3.5,IF(Tabla1[[#This Row],[SERVICIO]]="CONTROLADO",8,IF(Tabla1[[#This Row],[SERVICIO]]="RÁPIDO",4.5,IF(Tabla1[[#This Row],[SERVICIO]]="NORMAL",3,))))</f>
        <v>4.5</v>
      </c>
      <c r="S55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80" s="2">
        <f>IF(Tabla1[[#This Row],[KILOMETROS ADICIONALES]]=0,Tabla1[[#This Row],[KILOMETROS]]*Tabla1[[#This Row],[COSTO NORMAL]],Tabla1[[#This Row],[COSTO NORMAL]]*Tabla1[[#This Row],[KILOMETROS HASTA]])</f>
        <v>4.95</v>
      </c>
      <c r="U5580" s="2">
        <f>Tabla1[[#This Row],[KILOMETROS ADICIONALES]]*Tabla1[[#This Row],[COSTO ADICIONAL]]</f>
        <v>0</v>
      </c>
      <c r="V5580">
        <v>171.75</v>
      </c>
      <c r="W5580" s="2">
        <f>Tabla1[[#This Row],[COSTO NORMAL2]]+Tabla1[[#This Row],[COSTO ADICIONAL2]]</f>
        <v>4.95</v>
      </c>
    </row>
    <row r="5581" spans="1:23" x14ac:dyDescent="0.25">
      <c r="A5581" t="s">
        <v>2675</v>
      </c>
      <c r="B5581" t="s">
        <v>8824</v>
      </c>
      <c r="C5581" t="s">
        <v>14672</v>
      </c>
      <c r="D5581" t="s">
        <v>13</v>
      </c>
      <c r="E5581" t="s">
        <v>14845</v>
      </c>
      <c r="F5581" t="s">
        <v>14</v>
      </c>
      <c r="G5581" t="s">
        <v>69</v>
      </c>
      <c r="H5581" t="s">
        <v>2675</v>
      </c>
      <c r="I5581" t="s">
        <v>8825</v>
      </c>
      <c r="J5581" t="str">
        <f>MID(Tabla1[[#This Row],[HORA2]],1,2)</f>
        <v>17</v>
      </c>
      <c r="K5581" t="s">
        <v>49</v>
      </c>
      <c r="L5581" t="s">
        <v>19</v>
      </c>
      <c r="M5581" t="s">
        <v>14867</v>
      </c>
      <c r="N5581" t="s">
        <v>22</v>
      </c>
      <c r="O5581">
        <v>19.399999999999999</v>
      </c>
      <c r="P55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15.649999999999999</v>
      </c>
      <c r="Q5581">
        <f>IF(Tabla1[[#This Row],[SERVICIO]]="COMIDA",3,IF(Tabla1[[#This Row],[SERVICIO]]="CONTROLADO",12,IF(Tabla1[[#This Row],[SERVICIO]]="RÁPIDO",3.75,IF(Tabla1[[#This Row],[SERVICIO]]="NORMAL",2.5,))))</f>
        <v>3.75</v>
      </c>
      <c r="R5581">
        <f>IF(Tabla1[[#This Row],[SERVICIO]]="COMIDA",3.5,IF(Tabla1[[#This Row],[SERVICIO]]="CONTROLADO",8,IF(Tabla1[[#This Row],[SERVICIO]]="RÁPIDO",4.5,IF(Tabla1[[#This Row],[SERVICIO]]="NORMAL",3,))))</f>
        <v>4.5</v>
      </c>
      <c r="S55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81" s="2">
        <f>IF(Tabla1[[#This Row],[KILOMETROS ADICIONALES]]=0,Tabla1[[#This Row],[KILOMETROS]]*Tabla1[[#This Row],[COSTO NORMAL]],Tabla1[[#This Row],[COSTO NORMAL]]*Tabla1[[#This Row],[KILOMETROS HASTA]])</f>
        <v>16.875</v>
      </c>
      <c r="U5581" s="2">
        <f>Tabla1[[#This Row],[KILOMETROS ADICIONALES]]*Tabla1[[#This Row],[COSTO ADICIONAL]]</f>
        <v>8.6074999999999999</v>
      </c>
      <c r="V5581">
        <v>151.69</v>
      </c>
      <c r="W5581" s="2">
        <f>Tabla1[[#This Row],[COSTO NORMAL2]]+Tabla1[[#This Row],[COSTO ADICIONAL2]]</f>
        <v>25.482500000000002</v>
      </c>
    </row>
    <row r="5582" spans="1:23" x14ac:dyDescent="0.25">
      <c r="A5582" t="s">
        <v>2675</v>
      </c>
      <c r="B5582" t="s">
        <v>8826</v>
      </c>
      <c r="C5582" t="s">
        <v>14673</v>
      </c>
      <c r="D5582" t="s">
        <v>13</v>
      </c>
      <c r="E5582" t="s">
        <v>14845</v>
      </c>
      <c r="F5582" t="s">
        <v>14</v>
      </c>
      <c r="G5582" t="s">
        <v>15</v>
      </c>
      <c r="H5582" t="s">
        <v>2675</v>
      </c>
      <c r="I5582" t="s">
        <v>8827</v>
      </c>
      <c r="J5582" t="str">
        <f>MID(Tabla1[[#This Row],[HORA2]],1,2)</f>
        <v>16</v>
      </c>
      <c r="K5582" t="s">
        <v>90</v>
      </c>
      <c r="L5582" t="s">
        <v>19</v>
      </c>
      <c r="M5582" t="s">
        <v>14867</v>
      </c>
      <c r="N5582" t="s">
        <v>22</v>
      </c>
      <c r="O5582">
        <v>13.44</v>
      </c>
      <c r="P55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9.69</v>
      </c>
      <c r="Q5582">
        <f>IF(Tabla1[[#This Row],[SERVICIO]]="COMIDA",3,IF(Tabla1[[#This Row],[SERVICIO]]="CONTROLADO",12,IF(Tabla1[[#This Row],[SERVICIO]]="RÁPIDO",3.75,IF(Tabla1[[#This Row],[SERVICIO]]="NORMAL",2.5,))))</f>
        <v>3.75</v>
      </c>
      <c r="R5582">
        <f>IF(Tabla1[[#This Row],[SERVICIO]]="COMIDA",3.5,IF(Tabla1[[#This Row],[SERVICIO]]="CONTROLADO",8,IF(Tabla1[[#This Row],[SERVICIO]]="RÁPIDO",4.5,IF(Tabla1[[#This Row],[SERVICIO]]="NORMAL",3,))))</f>
        <v>4.5</v>
      </c>
      <c r="S55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82" s="2">
        <f>IF(Tabla1[[#This Row],[KILOMETROS ADICIONALES]]=0,Tabla1[[#This Row],[KILOMETROS]]*Tabla1[[#This Row],[COSTO NORMAL]],Tabla1[[#This Row],[COSTO NORMAL]]*Tabla1[[#This Row],[KILOMETROS HASTA]])</f>
        <v>16.875</v>
      </c>
      <c r="U5582" s="2">
        <f>Tabla1[[#This Row],[KILOMETROS ADICIONALES]]*Tabla1[[#This Row],[COSTO ADICIONAL]]</f>
        <v>5.3295000000000003</v>
      </c>
      <c r="V5582">
        <v>220.92</v>
      </c>
      <c r="W5582" s="2">
        <f>Tabla1[[#This Row],[COSTO NORMAL2]]+Tabla1[[#This Row],[COSTO ADICIONAL2]]</f>
        <v>22.204499999999999</v>
      </c>
    </row>
    <row r="5583" spans="1:23" x14ac:dyDescent="0.25">
      <c r="A5583" t="s">
        <v>2675</v>
      </c>
      <c r="B5583" t="s">
        <v>8828</v>
      </c>
      <c r="C5583" t="s">
        <v>14674</v>
      </c>
      <c r="D5583" t="s">
        <v>13</v>
      </c>
      <c r="E5583" t="s">
        <v>14847</v>
      </c>
      <c r="F5583" t="s">
        <v>14</v>
      </c>
      <c r="G5583" t="s">
        <v>15</v>
      </c>
      <c r="H5583" t="s">
        <v>2675</v>
      </c>
      <c r="I5583" t="s">
        <v>8829</v>
      </c>
      <c r="J5583" t="str">
        <f>MID(Tabla1[[#This Row],[HORA2]],1,2)</f>
        <v>14</v>
      </c>
      <c r="K5583" t="s">
        <v>19</v>
      </c>
      <c r="L5583" t="s">
        <v>78</v>
      </c>
      <c r="M5583" t="s">
        <v>14867</v>
      </c>
      <c r="N5583" t="s">
        <v>22</v>
      </c>
      <c r="O5583">
        <v>8.85</v>
      </c>
      <c r="P55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5.85</v>
      </c>
      <c r="Q5583">
        <f>IF(Tabla1[[#This Row],[SERVICIO]]="COMIDA",3,IF(Tabla1[[#This Row],[SERVICIO]]="CONTROLADO",12,IF(Tabla1[[#This Row],[SERVICIO]]="RÁPIDO",3.75,IF(Tabla1[[#This Row],[SERVICIO]]="NORMAL",2.5,))))</f>
        <v>3</v>
      </c>
      <c r="R5583">
        <f>IF(Tabla1[[#This Row],[SERVICIO]]="COMIDA",3.5,IF(Tabla1[[#This Row],[SERVICIO]]="CONTROLADO",8,IF(Tabla1[[#This Row],[SERVICIO]]="RÁPIDO",4.5,IF(Tabla1[[#This Row],[SERVICIO]]="NORMAL",3,))))</f>
        <v>3.5</v>
      </c>
      <c r="S5583">
        <f>IF(Tabla1[[#This Row],[SERVICIO]]="COMIDA",0.75,IF(Tabla1[[#This Row],[SERVICIO]]="CONTROLADO",2.65,IF(Tabla1[[#This Row],[SERVICIO]]="RÁPIDO",0.55,IF(Tabla1[[#This Row],[SERVICIO]]="NORMAL",1.2,))))</f>
        <v>0.75</v>
      </c>
      <c r="T5583" s="2">
        <f>IF(Tabla1[[#This Row],[KILOMETROS ADICIONALES]]=0,Tabla1[[#This Row],[KILOMETROS]]*Tabla1[[#This Row],[COSTO NORMAL]],Tabla1[[#This Row],[COSTO NORMAL]]*Tabla1[[#This Row],[KILOMETROS HASTA]])</f>
        <v>10.5</v>
      </c>
      <c r="U5583" s="2">
        <f>Tabla1[[#This Row],[KILOMETROS ADICIONALES]]*Tabla1[[#This Row],[COSTO ADICIONAL]]</f>
        <v>4.3874999999999993</v>
      </c>
      <c r="V5583">
        <v>138.91</v>
      </c>
      <c r="W5583" s="2">
        <f>Tabla1[[#This Row],[COSTO NORMAL2]]+Tabla1[[#This Row],[COSTO ADICIONAL2]]</f>
        <v>14.887499999999999</v>
      </c>
    </row>
    <row r="5584" spans="1:23" x14ac:dyDescent="0.25">
      <c r="A5584" t="s">
        <v>2675</v>
      </c>
      <c r="B5584" t="s">
        <v>8830</v>
      </c>
      <c r="C5584" t="s">
        <v>14675</v>
      </c>
      <c r="D5584" t="s">
        <v>13</v>
      </c>
      <c r="E5584" t="s">
        <v>14847</v>
      </c>
      <c r="F5584" t="s">
        <v>14</v>
      </c>
      <c r="G5584" t="s">
        <v>15</v>
      </c>
      <c r="H5584" t="s">
        <v>2675</v>
      </c>
      <c r="I5584" t="s">
        <v>6143</v>
      </c>
      <c r="J5584" t="str">
        <f>MID(Tabla1[[#This Row],[HORA2]],1,2)</f>
        <v>14</v>
      </c>
      <c r="K5584" t="s">
        <v>19</v>
      </c>
      <c r="L5584" t="s">
        <v>78</v>
      </c>
      <c r="M5584" t="s">
        <v>14867</v>
      </c>
      <c r="N5584" t="s">
        <v>22</v>
      </c>
      <c r="O5584">
        <v>10.18</v>
      </c>
      <c r="P55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7.18</v>
      </c>
      <c r="Q5584">
        <f>IF(Tabla1[[#This Row],[SERVICIO]]="COMIDA",3,IF(Tabla1[[#This Row],[SERVICIO]]="CONTROLADO",12,IF(Tabla1[[#This Row],[SERVICIO]]="RÁPIDO",3.75,IF(Tabla1[[#This Row],[SERVICIO]]="NORMAL",2.5,))))</f>
        <v>3</v>
      </c>
      <c r="R5584">
        <f>IF(Tabla1[[#This Row],[SERVICIO]]="COMIDA",3.5,IF(Tabla1[[#This Row],[SERVICIO]]="CONTROLADO",8,IF(Tabla1[[#This Row],[SERVICIO]]="RÁPIDO",4.5,IF(Tabla1[[#This Row],[SERVICIO]]="NORMAL",3,))))</f>
        <v>3.5</v>
      </c>
      <c r="S5584">
        <f>IF(Tabla1[[#This Row],[SERVICIO]]="COMIDA",0.75,IF(Tabla1[[#This Row],[SERVICIO]]="CONTROLADO",2.65,IF(Tabla1[[#This Row],[SERVICIO]]="RÁPIDO",0.55,IF(Tabla1[[#This Row],[SERVICIO]]="NORMAL",1.2,))))</f>
        <v>0.75</v>
      </c>
      <c r="T5584" s="2">
        <f>IF(Tabla1[[#This Row],[KILOMETROS ADICIONALES]]=0,Tabla1[[#This Row],[KILOMETROS]]*Tabla1[[#This Row],[COSTO NORMAL]],Tabla1[[#This Row],[COSTO NORMAL]]*Tabla1[[#This Row],[KILOMETROS HASTA]])</f>
        <v>10.5</v>
      </c>
      <c r="U5584" s="2">
        <f>Tabla1[[#This Row],[KILOMETROS ADICIONALES]]*Tabla1[[#This Row],[COSTO ADICIONAL]]</f>
        <v>5.3849999999999998</v>
      </c>
      <c r="V5584">
        <v>211.03</v>
      </c>
      <c r="W5584" s="2">
        <f>Tabla1[[#This Row],[COSTO NORMAL2]]+Tabla1[[#This Row],[COSTO ADICIONAL2]]</f>
        <v>15.885</v>
      </c>
    </row>
    <row r="5585" spans="1:23" x14ac:dyDescent="0.25">
      <c r="A5585" t="s">
        <v>2675</v>
      </c>
      <c r="B5585" t="s">
        <v>572</v>
      </c>
      <c r="C5585" t="s">
        <v>14676</v>
      </c>
      <c r="E5585" t="s">
        <v>14845</v>
      </c>
      <c r="F5585" t="s">
        <v>76</v>
      </c>
      <c r="G5585" t="s">
        <v>15</v>
      </c>
      <c r="H5585" t="s">
        <v>2675</v>
      </c>
      <c r="I5585" t="s">
        <v>8831</v>
      </c>
      <c r="J5585" t="str">
        <f>MID(Tabla1[[#This Row],[HORA2]],1,2)</f>
        <v>14</v>
      </c>
      <c r="K5585" t="s">
        <v>43</v>
      </c>
      <c r="L5585" t="s">
        <v>43</v>
      </c>
      <c r="M5585" t="s">
        <v>14867</v>
      </c>
      <c r="N5585" t="s">
        <v>22</v>
      </c>
      <c r="O5585">
        <v>19.03</v>
      </c>
      <c r="P55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15.280000000000001</v>
      </c>
      <c r="Q5585">
        <f>IF(Tabla1[[#This Row],[SERVICIO]]="COMIDA",3,IF(Tabla1[[#This Row],[SERVICIO]]="CONTROLADO",12,IF(Tabla1[[#This Row],[SERVICIO]]="RÁPIDO",3.75,IF(Tabla1[[#This Row],[SERVICIO]]="NORMAL",2.5,))))</f>
        <v>3.75</v>
      </c>
      <c r="R5585">
        <f>IF(Tabla1[[#This Row],[SERVICIO]]="COMIDA",3.5,IF(Tabla1[[#This Row],[SERVICIO]]="CONTROLADO",8,IF(Tabla1[[#This Row],[SERVICIO]]="RÁPIDO",4.5,IF(Tabla1[[#This Row],[SERVICIO]]="NORMAL",3,))))</f>
        <v>4.5</v>
      </c>
      <c r="S55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85" s="2">
        <f>IF(Tabla1[[#This Row],[KILOMETROS ADICIONALES]]=0,Tabla1[[#This Row],[KILOMETROS]]*Tabla1[[#This Row],[COSTO NORMAL]],Tabla1[[#This Row],[COSTO NORMAL]]*Tabla1[[#This Row],[KILOMETROS HASTA]])</f>
        <v>16.875</v>
      </c>
      <c r="U5585" s="2">
        <f>Tabla1[[#This Row],[KILOMETROS ADICIONALES]]*Tabla1[[#This Row],[COSTO ADICIONAL]]</f>
        <v>8.4040000000000017</v>
      </c>
      <c r="V5585">
        <v>5.14</v>
      </c>
      <c r="W5585" s="2">
        <f>Tabla1[[#This Row],[COSTO NORMAL2]]+Tabla1[[#This Row],[COSTO ADICIONAL2]]</f>
        <v>25.279000000000003</v>
      </c>
    </row>
    <row r="5586" spans="1:23" x14ac:dyDescent="0.25">
      <c r="A5586" t="s">
        <v>2675</v>
      </c>
      <c r="B5586" t="s">
        <v>8832</v>
      </c>
      <c r="C5586" t="s">
        <v>14677</v>
      </c>
      <c r="E5586" t="s">
        <v>14845</v>
      </c>
      <c r="F5586" t="s">
        <v>76</v>
      </c>
      <c r="G5586" t="s">
        <v>15</v>
      </c>
      <c r="H5586" t="s">
        <v>2675</v>
      </c>
      <c r="I5586" t="s">
        <v>5335</v>
      </c>
      <c r="J5586" t="str">
        <f>MID(Tabla1[[#This Row],[HORA2]],1,2)</f>
        <v>14</v>
      </c>
      <c r="K5586" t="s">
        <v>43</v>
      </c>
      <c r="L5586" t="s">
        <v>20</v>
      </c>
      <c r="M5586" t="s">
        <v>14867</v>
      </c>
      <c r="N5586" t="s">
        <v>22</v>
      </c>
      <c r="O5586">
        <v>1.87</v>
      </c>
      <c r="P55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86">
        <f>IF(Tabla1[[#This Row],[SERVICIO]]="COMIDA",3,IF(Tabla1[[#This Row],[SERVICIO]]="CONTROLADO",12,IF(Tabla1[[#This Row],[SERVICIO]]="RÁPIDO",3.75,IF(Tabla1[[#This Row],[SERVICIO]]="NORMAL",2.5,))))</f>
        <v>3.75</v>
      </c>
      <c r="R5586">
        <f>IF(Tabla1[[#This Row],[SERVICIO]]="COMIDA",3.5,IF(Tabla1[[#This Row],[SERVICIO]]="CONTROLADO",8,IF(Tabla1[[#This Row],[SERVICIO]]="RÁPIDO",4.5,IF(Tabla1[[#This Row],[SERVICIO]]="NORMAL",3,))))</f>
        <v>4.5</v>
      </c>
      <c r="S55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86" s="2">
        <f>IF(Tabla1[[#This Row],[KILOMETROS ADICIONALES]]=0,Tabla1[[#This Row],[KILOMETROS]]*Tabla1[[#This Row],[COSTO NORMAL]],Tabla1[[#This Row],[COSTO NORMAL]]*Tabla1[[#This Row],[KILOMETROS HASTA]])</f>
        <v>8.4150000000000009</v>
      </c>
      <c r="U5586" s="2">
        <f>Tabla1[[#This Row],[KILOMETROS ADICIONALES]]*Tabla1[[#This Row],[COSTO ADICIONAL]]</f>
        <v>0</v>
      </c>
      <c r="V5586">
        <v>221.13</v>
      </c>
      <c r="W5586" s="2">
        <f>Tabla1[[#This Row],[COSTO NORMAL2]]+Tabla1[[#This Row],[COSTO ADICIONAL2]]</f>
        <v>8.4150000000000009</v>
      </c>
    </row>
    <row r="5587" spans="1:23" x14ac:dyDescent="0.25">
      <c r="A5587" t="s">
        <v>2675</v>
      </c>
      <c r="B5587" t="s">
        <v>8833</v>
      </c>
      <c r="C5587" t="s">
        <v>14678</v>
      </c>
      <c r="D5587" t="s">
        <v>13</v>
      </c>
      <c r="E5587" t="s">
        <v>14847</v>
      </c>
      <c r="F5587" t="s">
        <v>14</v>
      </c>
      <c r="G5587" t="s">
        <v>69</v>
      </c>
      <c r="H5587" t="s">
        <v>2675</v>
      </c>
      <c r="I5587" t="s">
        <v>8834</v>
      </c>
      <c r="J5587" t="str">
        <f>MID(Tabla1[[#This Row],[HORA2]],1,2)</f>
        <v>21</v>
      </c>
      <c r="K5587" t="s">
        <v>43</v>
      </c>
      <c r="L5587" t="s">
        <v>61</v>
      </c>
      <c r="M5587" t="s">
        <v>14867</v>
      </c>
      <c r="N5587" t="s">
        <v>22</v>
      </c>
      <c r="O5587">
        <v>10.77</v>
      </c>
      <c r="P55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7.77</v>
      </c>
      <c r="Q5587">
        <f>IF(Tabla1[[#This Row],[SERVICIO]]="COMIDA",3,IF(Tabla1[[#This Row],[SERVICIO]]="CONTROLADO",12,IF(Tabla1[[#This Row],[SERVICIO]]="RÁPIDO",3.75,IF(Tabla1[[#This Row],[SERVICIO]]="NORMAL",2.5,))))</f>
        <v>3</v>
      </c>
      <c r="R5587">
        <f>IF(Tabla1[[#This Row],[SERVICIO]]="COMIDA",3.5,IF(Tabla1[[#This Row],[SERVICIO]]="CONTROLADO",8,IF(Tabla1[[#This Row],[SERVICIO]]="RÁPIDO",4.5,IF(Tabla1[[#This Row],[SERVICIO]]="NORMAL",3,))))</f>
        <v>3.5</v>
      </c>
      <c r="S5587">
        <f>IF(Tabla1[[#This Row],[SERVICIO]]="COMIDA",0.75,IF(Tabla1[[#This Row],[SERVICIO]]="CONTROLADO",2.65,IF(Tabla1[[#This Row],[SERVICIO]]="RÁPIDO",0.55,IF(Tabla1[[#This Row],[SERVICIO]]="NORMAL",1.2,))))</f>
        <v>0.75</v>
      </c>
      <c r="T5587" s="2">
        <f>IF(Tabla1[[#This Row],[KILOMETROS ADICIONALES]]=0,Tabla1[[#This Row],[KILOMETROS]]*Tabla1[[#This Row],[COSTO NORMAL]],Tabla1[[#This Row],[COSTO NORMAL]]*Tabla1[[#This Row],[KILOMETROS HASTA]])</f>
        <v>10.5</v>
      </c>
      <c r="U5587" s="2">
        <f>Tabla1[[#This Row],[KILOMETROS ADICIONALES]]*Tabla1[[#This Row],[COSTO ADICIONAL]]</f>
        <v>5.8274999999999997</v>
      </c>
      <c r="V5587">
        <v>209.17</v>
      </c>
      <c r="W5587" s="2">
        <f>Tabla1[[#This Row],[COSTO NORMAL2]]+Tabla1[[#This Row],[COSTO ADICIONAL2]]</f>
        <v>16.327500000000001</v>
      </c>
    </row>
    <row r="5588" spans="1:23" x14ac:dyDescent="0.25">
      <c r="A5588" t="s">
        <v>2675</v>
      </c>
      <c r="B5588" t="s">
        <v>8835</v>
      </c>
      <c r="C5588" t="s">
        <v>14679</v>
      </c>
      <c r="D5588" t="s">
        <v>13</v>
      </c>
      <c r="E5588" t="s">
        <v>14847</v>
      </c>
      <c r="F5588" t="s">
        <v>14</v>
      </c>
      <c r="G5588" t="s">
        <v>24</v>
      </c>
      <c r="H5588" t="s">
        <v>2675</v>
      </c>
      <c r="I5588" t="s">
        <v>8836</v>
      </c>
      <c r="J5588" t="str">
        <f>MID(Tabla1[[#This Row],[HORA2]],1,2)</f>
        <v>21</v>
      </c>
      <c r="K5588" t="s">
        <v>43</v>
      </c>
      <c r="L5588" t="s">
        <v>19</v>
      </c>
      <c r="M5588" t="s">
        <v>14867</v>
      </c>
      <c r="N5588" t="s">
        <v>22</v>
      </c>
      <c r="O5588">
        <v>14.75</v>
      </c>
      <c r="P55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11.75</v>
      </c>
      <c r="Q5588">
        <f>IF(Tabla1[[#This Row],[SERVICIO]]="COMIDA",3,IF(Tabla1[[#This Row],[SERVICIO]]="CONTROLADO",12,IF(Tabla1[[#This Row],[SERVICIO]]="RÁPIDO",3.75,IF(Tabla1[[#This Row],[SERVICIO]]="NORMAL",2.5,))))</f>
        <v>3</v>
      </c>
      <c r="R5588">
        <f>IF(Tabla1[[#This Row],[SERVICIO]]="COMIDA",3.5,IF(Tabla1[[#This Row],[SERVICIO]]="CONTROLADO",8,IF(Tabla1[[#This Row],[SERVICIO]]="RÁPIDO",4.5,IF(Tabla1[[#This Row],[SERVICIO]]="NORMAL",3,))))</f>
        <v>3.5</v>
      </c>
      <c r="S5588">
        <f>IF(Tabla1[[#This Row],[SERVICIO]]="COMIDA",0.75,IF(Tabla1[[#This Row],[SERVICIO]]="CONTROLADO",2.65,IF(Tabla1[[#This Row],[SERVICIO]]="RÁPIDO",0.55,IF(Tabla1[[#This Row],[SERVICIO]]="NORMAL",1.2,))))</f>
        <v>0.75</v>
      </c>
      <c r="T5588" s="2">
        <f>IF(Tabla1[[#This Row],[KILOMETROS ADICIONALES]]=0,Tabla1[[#This Row],[KILOMETROS]]*Tabla1[[#This Row],[COSTO NORMAL]],Tabla1[[#This Row],[COSTO NORMAL]]*Tabla1[[#This Row],[KILOMETROS HASTA]])</f>
        <v>10.5</v>
      </c>
      <c r="U5588" s="2">
        <f>Tabla1[[#This Row],[KILOMETROS ADICIONALES]]*Tabla1[[#This Row],[COSTO ADICIONAL]]</f>
        <v>8.8125</v>
      </c>
      <c r="V5588">
        <v>213.01</v>
      </c>
      <c r="W5588" s="2">
        <f>Tabla1[[#This Row],[COSTO NORMAL2]]+Tabla1[[#This Row],[COSTO ADICIONAL2]]</f>
        <v>19.3125</v>
      </c>
    </row>
    <row r="5589" spans="1:23" x14ac:dyDescent="0.25">
      <c r="A5589" t="s">
        <v>2675</v>
      </c>
      <c r="B5589" t="s">
        <v>8837</v>
      </c>
      <c r="C5589" t="s">
        <v>14680</v>
      </c>
      <c r="D5589" t="s">
        <v>13</v>
      </c>
      <c r="E5589" t="s">
        <v>14845</v>
      </c>
      <c r="F5589" t="s">
        <v>295</v>
      </c>
      <c r="G5589" t="s">
        <v>15</v>
      </c>
      <c r="H5589" t="s">
        <v>2675</v>
      </c>
      <c r="I5589" t="s">
        <v>8838</v>
      </c>
      <c r="J5589" t="str">
        <f>MID(Tabla1[[#This Row],[HORA2]],1,2)</f>
        <v>15</v>
      </c>
      <c r="K5589" t="s">
        <v>43</v>
      </c>
      <c r="L5589" t="s">
        <v>78</v>
      </c>
      <c r="M5589" t="s">
        <v>14867</v>
      </c>
      <c r="N5589" t="s">
        <v>22</v>
      </c>
      <c r="O5589">
        <v>3.7199999999999998</v>
      </c>
      <c r="P55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589">
        <f>IF(Tabla1[[#This Row],[SERVICIO]]="COMIDA",3,IF(Tabla1[[#This Row],[SERVICIO]]="CONTROLADO",12,IF(Tabla1[[#This Row],[SERVICIO]]="RÁPIDO",3.75,IF(Tabla1[[#This Row],[SERVICIO]]="NORMAL",2.5,))))</f>
        <v>3.75</v>
      </c>
      <c r="R5589">
        <f>IF(Tabla1[[#This Row],[SERVICIO]]="COMIDA",3.5,IF(Tabla1[[#This Row],[SERVICIO]]="CONTROLADO",8,IF(Tabla1[[#This Row],[SERVICIO]]="RÁPIDO",4.5,IF(Tabla1[[#This Row],[SERVICIO]]="NORMAL",3,))))</f>
        <v>4.5</v>
      </c>
      <c r="S55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89" s="2">
        <f>IF(Tabla1[[#This Row],[KILOMETROS ADICIONALES]]=0,Tabla1[[#This Row],[KILOMETROS]]*Tabla1[[#This Row],[COSTO NORMAL]],Tabla1[[#This Row],[COSTO NORMAL]]*Tabla1[[#This Row],[KILOMETROS HASTA]])</f>
        <v>16.739999999999998</v>
      </c>
      <c r="U5589" s="2">
        <f>Tabla1[[#This Row],[KILOMETROS ADICIONALES]]*Tabla1[[#This Row],[COSTO ADICIONAL]]</f>
        <v>0</v>
      </c>
      <c r="V5589">
        <v>140.41999999999999</v>
      </c>
      <c r="W5589" s="2">
        <f>Tabla1[[#This Row],[COSTO NORMAL2]]+Tabla1[[#This Row],[COSTO ADICIONAL2]]</f>
        <v>16.739999999999998</v>
      </c>
    </row>
    <row r="5590" spans="1:23" x14ac:dyDescent="0.25">
      <c r="A5590" t="s">
        <v>2675</v>
      </c>
      <c r="B5590" t="s">
        <v>8839</v>
      </c>
      <c r="C5590" t="s">
        <v>14681</v>
      </c>
      <c r="D5590" t="s">
        <v>13</v>
      </c>
      <c r="E5590" t="s">
        <v>14845</v>
      </c>
      <c r="F5590" t="s">
        <v>295</v>
      </c>
      <c r="G5590" t="s">
        <v>15</v>
      </c>
      <c r="H5590" t="s">
        <v>2675</v>
      </c>
      <c r="I5590" t="s">
        <v>8840</v>
      </c>
      <c r="J5590" t="str">
        <f>MID(Tabla1[[#This Row],[HORA2]],1,2)</f>
        <v>17</v>
      </c>
      <c r="K5590" t="s">
        <v>53</v>
      </c>
      <c r="L5590" t="s">
        <v>27</v>
      </c>
      <c r="M5590" t="s">
        <v>14867</v>
      </c>
      <c r="N5590" t="s">
        <v>22</v>
      </c>
      <c r="O5590">
        <v>8.0500000000000007</v>
      </c>
      <c r="P55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4.3000000000000007</v>
      </c>
      <c r="Q5590">
        <f>IF(Tabla1[[#This Row],[SERVICIO]]="COMIDA",3,IF(Tabla1[[#This Row],[SERVICIO]]="CONTROLADO",12,IF(Tabla1[[#This Row],[SERVICIO]]="RÁPIDO",3.75,IF(Tabla1[[#This Row],[SERVICIO]]="NORMAL",2.5,))))</f>
        <v>3.75</v>
      </c>
      <c r="R5590">
        <f>IF(Tabla1[[#This Row],[SERVICIO]]="COMIDA",3.5,IF(Tabla1[[#This Row],[SERVICIO]]="CONTROLADO",8,IF(Tabla1[[#This Row],[SERVICIO]]="RÁPIDO",4.5,IF(Tabla1[[#This Row],[SERVICIO]]="NORMAL",3,))))</f>
        <v>4.5</v>
      </c>
      <c r="S559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0" s="2">
        <f>IF(Tabla1[[#This Row],[KILOMETROS ADICIONALES]]=0,Tabla1[[#This Row],[KILOMETROS]]*Tabla1[[#This Row],[COSTO NORMAL]],Tabla1[[#This Row],[COSTO NORMAL]]*Tabla1[[#This Row],[KILOMETROS HASTA]])</f>
        <v>16.875</v>
      </c>
      <c r="U5590" s="2">
        <f>Tabla1[[#This Row],[KILOMETROS ADICIONALES]]*Tabla1[[#This Row],[COSTO ADICIONAL]]</f>
        <v>2.3650000000000007</v>
      </c>
      <c r="V5590">
        <v>213.87</v>
      </c>
      <c r="W5590" s="2">
        <f>Tabla1[[#This Row],[COSTO NORMAL2]]+Tabla1[[#This Row],[COSTO ADICIONAL2]]</f>
        <v>19.240000000000002</v>
      </c>
    </row>
    <row r="5591" spans="1:23" x14ac:dyDescent="0.25">
      <c r="A5591" t="s">
        <v>2675</v>
      </c>
      <c r="B5591" t="s">
        <v>8841</v>
      </c>
      <c r="C5591" t="s">
        <v>14682</v>
      </c>
      <c r="D5591" t="s">
        <v>13</v>
      </c>
      <c r="E5591" t="s">
        <v>14845</v>
      </c>
      <c r="F5591" t="s">
        <v>76</v>
      </c>
      <c r="G5591" t="s">
        <v>24</v>
      </c>
      <c r="H5591" t="s">
        <v>2675</v>
      </c>
      <c r="I5591" t="s">
        <v>8842</v>
      </c>
      <c r="J5591" t="str">
        <f>MID(Tabla1[[#This Row],[HORA2]],1,2)</f>
        <v>19</v>
      </c>
      <c r="K5591" t="s">
        <v>19</v>
      </c>
      <c r="L5591" t="s">
        <v>19</v>
      </c>
      <c r="M5591" t="s">
        <v>14867</v>
      </c>
      <c r="N5591" t="s">
        <v>22</v>
      </c>
      <c r="O5591">
        <v>14.56</v>
      </c>
      <c r="P55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10.81</v>
      </c>
      <c r="Q5591">
        <f>IF(Tabla1[[#This Row],[SERVICIO]]="COMIDA",3,IF(Tabla1[[#This Row],[SERVICIO]]="CONTROLADO",12,IF(Tabla1[[#This Row],[SERVICIO]]="RÁPIDO",3.75,IF(Tabla1[[#This Row],[SERVICIO]]="NORMAL",2.5,))))</f>
        <v>3.75</v>
      </c>
      <c r="R5591">
        <f>IF(Tabla1[[#This Row],[SERVICIO]]="COMIDA",3.5,IF(Tabla1[[#This Row],[SERVICIO]]="CONTROLADO",8,IF(Tabla1[[#This Row],[SERVICIO]]="RÁPIDO",4.5,IF(Tabla1[[#This Row],[SERVICIO]]="NORMAL",3,))))</f>
        <v>4.5</v>
      </c>
      <c r="S55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1" s="2">
        <f>IF(Tabla1[[#This Row],[KILOMETROS ADICIONALES]]=0,Tabla1[[#This Row],[KILOMETROS]]*Tabla1[[#This Row],[COSTO NORMAL]],Tabla1[[#This Row],[COSTO NORMAL]]*Tabla1[[#This Row],[KILOMETROS HASTA]])</f>
        <v>16.875</v>
      </c>
      <c r="U5591" s="2">
        <f>Tabla1[[#This Row],[KILOMETROS ADICIONALES]]*Tabla1[[#This Row],[COSTO ADICIONAL]]</f>
        <v>5.9455000000000009</v>
      </c>
      <c r="V5591">
        <v>129.63999999999999</v>
      </c>
      <c r="W5591" s="2">
        <f>Tabla1[[#This Row],[COSTO NORMAL2]]+Tabla1[[#This Row],[COSTO ADICIONAL2]]</f>
        <v>22.820500000000003</v>
      </c>
    </row>
    <row r="5592" spans="1:23" x14ac:dyDescent="0.25">
      <c r="A5592" t="s">
        <v>2675</v>
      </c>
      <c r="B5592" t="s">
        <v>8843</v>
      </c>
      <c r="C5592" t="s">
        <v>14683</v>
      </c>
      <c r="D5592" t="s">
        <v>13</v>
      </c>
      <c r="E5592" t="s">
        <v>14845</v>
      </c>
      <c r="F5592" t="s">
        <v>76</v>
      </c>
      <c r="G5592" t="s">
        <v>15</v>
      </c>
      <c r="H5592" t="s">
        <v>2675</v>
      </c>
      <c r="I5592" t="s">
        <v>8844</v>
      </c>
      <c r="J5592" t="str">
        <f>MID(Tabla1[[#This Row],[HORA2]],1,2)</f>
        <v>18</v>
      </c>
      <c r="K5592" t="s">
        <v>49</v>
      </c>
      <c r="L5592" t="s">
        <v>49</v>
      </c>
      <c r="M5592" t="s">
        <v>14867</v>
      </c>
      <c r="N5592" t="s">
        <v>22</v>
      </c>
      <c r="O5592">
        <v>7.08</v>
      </c>
      <c r="P55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3.33</v>
      </c>
      <c r="Q5592">
        <f>IF(Tabla1[[#This Row],[SERVICIO]]="COMIDA",3,IF(Tabla1[[#This Row],[SERVICIO]]="CONTROLADO",12,IF(Tabla1[[#This Row],[SERVICIO]]="RÁPIDO",3.75,IF(Tabla1[[#This Row],[SERVICIO]]="NORMAL",2.5,))))</f>
        <v>3.75</v>
      </c>
      <c r="R5592">
        <f>IF(Tabla1[[#This Row],[SERVICIO]]="COMIDA",3.5,IF(Tabla1[[#This Row],[SERVICIO]]="CONTROLADO",8,IF(Tabla1[[#This Row],[SERVICIO]]="RÁPIDO",4.5,IF(Tabla1[[#This Row],[SERVICIO]]="NORMAL",3,))))</f>
        <v>4.5</v>
      </c>
      <c r="S55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2" s="2">
        <f>IF(Tabla1[[#This Row],[KILOMETROS ADICIONALES]]=0,Tabla1[[#This Row],[KILOMETROS]]*Tabla1[[#This Row],[COSTO NORMAL]],Tabla1[[#This Row],[COSTO NORMAL]]*Tabla1[[#This Row],[KILOMETROS HASTA]])</f>
        <v>16.875</v>
      </c>
      <c r="U5592" s="2">
        <f>Tabla1[[#This Row],[KILOMETROS ADICIONALES]]*Tabla1[[#This Row],[COSTO ADICIONAL]]</f>
        <v>1.8315000000000001</v>
      </c>
      <c r="V5592">
        <v>219.26</v>
      </c>
      <c r="W5592" s="2">
        <f>Tabla1[[#This Row],[COSTO NORMAL2]]+Tabla1[[#This Row],[COSTO ADICIONAL2]]</f>
        <v>18.706499999999998</v>
      </c>
    </row>
    <row r="5593" spans="1:23" x14ac:dyDescent="0.25">
      <c r="A5593" t="s">
        <v>2675</v>
      </c>
      <c r="B5593" t="s">
        <v>8845</v>
      </c>
      <c r="C5593" t="s">
        <v>14684</v>
      </c>
      <c r="D5593" t="s">
        <v>13</v>
      </c>
      <c r="E5593" t="s">
        <v>14845</v>
      </c>
      <c r="F5593" t="s">
        <v>76</v>
      </c>
      <c r="G5593" t="s">
        <v>15</v>
      </c>
      <c r="H5593" t="s">
        <v>2675</v>
      </c>
      <c r="I5593" t="s">
        <v>8846</v>
      </c>
      <c r="J5593" t="str">
        <f>MID(Tabla1[[#This Row],[HORA2]],1,2)</f>
        <v>16</v>
      </c>
      <c r="K5593" t="s">
        <v>44</v>
      </c>
      <c r="L5593" t="s">
        <v>44</v>
      </c>
      <c r="M5593" t="s">
        <v>14867</v>
      </c>
      <c r="N5593" t="s">
        <v>22</v>
      </c>
      <c r="O5593">
        <v>16.170000000000002</v>
      </c>
      <c r="P55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12.420000000000002</v>
      </c>
      <c r="Q5593">
        <f>IF(Tabla1[[#This Row],[SERVICIO]]="COMIDA",3,IF(Tabla1[[#This Row],[SERVICIO]]="CONTROLADO",12,IF(Tabla1[[#This Row],[SERVICIO]]="RÁPIDO",3.75,IF(Tabla1[[#This Row],[SERVICIO]]="NORMAL",2.5,))))</f>
        <v>3.75</v>
      </c>
      <c r="R5593">
        <f>IF(Tabla1[[#This Row],[SERVICIO]]="COMIDA",3.5,IF(Tabla1[[#This Row],[SERVICIO]]="CONTROLADO",8,IF(Tabla1[[#This Row],[SERVICIO]]="RÁPIDO",4.5,IF(Tabla1[[#This Row],[SERVICIO]]="NORMAL",3,))))</f>
        <v>4.5</v>
      </c>
      <c r="S55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3" s="2">
        <f>IF(Tabla1[[#This Row],[KILOMETROS ADICIONALES]]=0,Tabla1[[#This Row],[KILOMETROS]]*Tabla1[[#This Row],[COSTO NORMAL]],Tabla1[[#This Row],[COSTO NORMAL]]*Tabla1[[#This Row],[KILOMETROS HASTA]])</f>
        <v>16.875</v>
      </c>
      <c r="U5593" s="2">
        <f>Tabla1[[#This Row],[KILOMETROS ADICIONALES]]*Tabla1[[#This Row],[COSTO ADICIONAL]]</f>
        <v>6.8310000000000013</v>
      </c>
      <c r="V5593">
        <v>145.88999999999999</v>
      </c>
      <c r="W5593" s="2">
        <f>Tabla1[[#This Row],[COSTO NORMAL2]]+Tabla1[[#This Row],[COSTO ADICIONAL2]]</f>
        <v>23.706000000000003</v>
      </c>
    </row>
    <row r="5594" spans="1:23" x14ac:dyDescent="0.25">
      <c r="A5594" t="s">
        <v>2675</v>
      </c>
      <c r="B5594" t="s">
        <v>8847</v>
      </c>
      <c r="C5594" t="s">
        <v>14685</v>
      </c>
      <c r="D5594" t="s">
        <v>13</v>
      </c>
      <c r="E5594" t="s">
        <v>14845</v>
      </c>
      <c r="F5594" t="s">
        <v>295</v>
      </c>
      <c r="G5594" t="s">
        <v>24</v>
      </c>
      <c r="H5594" t="s">
        <v>2675</v>
      </c>
      <c r="I5594" t="s">
        <v>8842</v>
      </c>
      <c r="J5594" t="str">
        <f>MID(Tabla1[[#This Row],[HORA2]],1,2)</f>
        <v>19</v>
      </c>
      <c r="K5594" t="s">
        <v>19</v>
      </c>
      <c r="L5594" t="s">
        <v>90</v>
      </c>
      <c r="M5594" t="s">
        <v>14867</v>
      </c>
      <c r="N5594" t="s">
        <v>22</v>
      </c>
      <c r="O5594">
        <v>5.51</v>
      </c>
      <c r="P55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1.7599999999999998</v>
      </c>
      <c r="Q5594">
        <f>IF(Tabla1[[#This Row],[SERVICIO]]="COMIDA",3,IF(Tabla1[[#This Row],[SERVICIO]]="CONTROLADO",12,IF(Tabla1[[#This Row],[SERVICIO]]="RÁPIDO",3.75,IF(Tabla1[[#This Row],[SERVICIO]]="NORMAL",2.5,))))</f>
        <v>3.75</v>
      </c>
      <c r="R5594">
        <f>IF(Tabla1[[#This Row],[SERVICIO]]="COMIDA",3.5,IF(Tabla1[[#This Row],[SERVICIO]]="CONTROLADO",8,IF(Tabla1[[#This Row],[SERVICIO]]="RÁPIDO",4.5,IF(Tabla1[[#This Row],[SERVICIO]]="NORMAL",3,))))</f>
        <v>4.5</v>
      </c>
      <c r="S55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4" s="2">
        <f>IF(Tabla1[[#This Row],[KILOMETROS ADICIONALES]]=0,Tabla1[[#This Row],[KILOMETROS]]*Tabla1[[#This Row],[COSTO NORMAL]],Tabla1[[#This Row],[COSTO NORMAL]]*Tabla1[[#This Row],[KILOMETROS HASTA]])</f>
        <v>16.875</v>
      </c>
      <c r="U5594" s="2">
        <f>Tabla1[[#This Row],[KILOMETROS ADICIONALES]]*Tabla1[[#This Row],[COSTO ADICIONAL]]</f>
        <v>0.96799999999999997</v>
      </c>
      <c r="V5594">
        <v>71.03</v>
      </c>
      <c r="W5594" s="2">
        <f>Tabla1[[#This Row],[COSTO NORMAL2]]+Tabla1[[#This Row],[COSTO ADICIONAL2]]</f>
        <v>17.843</v>
      </c>
    </row>
    <row r="5595" spans="1:23" x14ac:dyDescent="0.25">
      <c r="A5595" t="s">
        <v>2675</v>
      </c>
      <c r="B5595" t="s">
        <v>8848</v>
      </c>
      <c r="C5595" t="s">
        <v>14686</v>
      </c>
      <c r="D5595" t="s">
        <v>13</v>
      </c>
      <c r="E5595" t="s">
        <v>14845</v>
      </c>
      <c r="F5595" t="s">
        <v>76</v>
      </c>
      <c r="G5595" t="s">
        <v>69</v>
      </c>
      <c r="H5595" t="s">
        <v>2675</v>
      </c>
      <c r="I5595" t="s">
        <v>8849</v>
      </c>
      <c r="J5595" t="str">
        <f>MID(Tabla1[[#This Row],[HORA2]],1,2)</f>
        <v>15</v>
      </c>
      <c r="K5595" t="s">
        <v>94</v>
      </c>
      <c r="L5595" t="s">
        <v>90</v>
      </c>
      <c r="M5595" t="s">
        <v>14867</v>
      </c>
      <c r="N5595" t="s">
        <v>22</v>
      </c>
      <c r="O5595">
        <v>4.2</v>
      </c>
      <c r="P55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0.45000000000000018</v>
      </c>
      <c r="Q5595">
        <f>IF(Tabla1[[#This Row],[SERVICIO]]="COMIDA",3,IF(Tabla1[[#This Row],[SERVICIO]]="CONTROLADO",12,IF(Tabla1[[#This Row],[SERVICIO]]="RÁPIDO",3.75,IF(Tabla1[[#This Row],[SERVICIO]]="NORMAL",2.5,))))</f>
        <v>3.75</v>
      </c>
      <c r="R5595">
        <f>IF(Tabla1[[#This Row],[SERVICIO]]="COMIDA",3.5,IF(Tabla1[[#This Row],[SERVICIO]]="CONTROLADO",8,IF(Tabla1[[#This Row],[SERVICIO]]="RÁPIDO",4.5,IF(Tabla1[[#This Row],[SERVICIO]]="NORMAL",3,))))</f>
        <v>4.5</v>
      </c>
      <c r="S55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5" s="2">
        <f>IF(Tabla1[[#This Row],[KILOMETROS ADICIONALES]]=0,Tabla1[[#This Row],[KILOMETROS]]*Tabla1[[#This Row],[COSTO NORMAL]],Tabla1[[#This Row],[COSTO NORMAL]]*Tabla1[[#This Row],[KILOMETROS HASTA]])</f>
        <v>16.875</v>
      </c>
      <c r="U5595" s="2">
        <f>Tabla1[[#This Row],[KILOMETROS ADICIONALES]]*Tabla1[[#This Row],[COSTO ADICIONAL]]</f>
        <v>0.24750000000000011</v>
      </c>
      <c r="V5595">
        <v>170</v>
      </c>
      <c r="W5595" s="2">
        <f>Tabla1[[#This Row],[COSTO NORMAL2]]+Tabla1[[#This Row],[COSTO ADICIONAL2]]</f>
        <v>17.122499999999999</v>
      </c>
    </row>
    <row r="5596" spans="1:23" x14ac:dyDescent="0.25">
      <c r="A5596" t="s">
        <v>2675</v>
      </c>
      <c r="B5596" t="s">
        <v>8850</v>
      </c>
      <c r="C5596" t="s">
        <v>14687</v>
      </c>
      <c r="D5596" t="s">
        <v>13</v>
      </c>
      <c r="E5596" t="s">
        <v>14845</v>
      </c>
      <c r="F5596" t="s">
        <v>14</v>
      </c>
      <c r="G5596" t="s">
        <v>15</v>
      </c>
      <c r="H5596" t="s">
        <v>2675</v>
      </c>
      <c r="I5596" t="s">
        <v>8851</v>
      </c>
      <c r="J5596" t="str">
        <f>MID(Tabla1[[#This Row],[HORA2]],1,2)</f>
        <v>16</v>
      </c>
      <c r="K5596" t="s">
        <v>19</v>
      </c>
      <c r="L5596" t="s">
        <v>19</v>
      </c>
      <c r="M5596" t="s">
        <v>14867</v>
      </c>
      <c r="N5596" t="s">
        <v>22</v>
      </c>
      <c r="O5596">
        <v>13.61</v>
      </c>
      <c r="P55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5596">
        <f>IF(Tabla1[[#This Row],[SERVICIO]]="COMIDA",3,IF(Tabla1[[#This Row],[SERVICIO]]="CONTROLADO",12,IF(Tabla1[[#This Row],[SERVICIO]]="RÁPIDO",3.75,IF(Tabla1[[#This Row],[SERVICIO]]="NORMAL",2.5,))))</f>
        <v>3.75</v>
      </c>
      <c r="R5596">
        <f>IF(Tabla1[[#This Row],[SERVICIO]]="COMIDA",3.5,IF(Tabla1[[#This Row],[SERVICIO]]="CONTROLADO",8,IF(Tabla1[[#This Row],[SERVICIO]]="RÁPIDO",4.5,IF(Tabla1[[#This Row],[SERVICIO]]="NORMAL",3,))))</f>
        <v>4.5</v>
      </c>
      <c r="S55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6" s="2">
        <f>IF(Tabla1[[#This Row],[KILOMETROS ADICIONALES]]=0,Tabla1[[#This Row],[KILOMETROS]]*Tabla1[[#This Row],[COSTO NORMAL]],Tabla1[[#This Row],[COSTO NORMAL]]*Tabla1[[#This Row],[KILOMETROS HASTA]])</f>
        <v>16.875</v>
      </c>
      <c r="U5596" s="2">
        <f>Tabla1[[#This Row],[KILOMETROS ADICIONALES]]*Tabla1[[#This Row],[COSTO ADICIONAL]]</f>
        <v>5.423</v>
      </c>
      <c r="V5596">
        <v>226.13</v>
      </c>
      <c r="W5596" s="2">
        <f>Tabla1[[#This Row],[COSTO NORMAL2]]+Tabla1[[#This Row],[COSTO ADICIONAL2]]</f>
        <v>22.298000000000002</v>
      </c>
    </row>
    <row r="5597" spans="1:23" x14ac:dyDescent="0.25">
      <c r="A5597" t="s">
        <v>2675</v>
      </c>
      <c r="B5597" t="s">
        <v>6859</v>
      </c>
      <c r="C5597" t="s">
        <v>14688</v>
      </c>
      <c r="D5597" t="s">
        <v>13</v>
      </c>
      <c r="E5597" t="s">
        <v>14845</v>
      </c>
      <c r="F5597" t="s">
        <v>295</v>
      </c>
      <c r="G5597" t="s">
        <v>24</v>
      </c>
      <c r="H5597" t="s">
        <v>2675</v>
      </c>
      <c r="I5597" t="s">
        <v>8842</v>
      </c>
      <c r="J5597" t="str">
        <f>MID(Tabla1[[#This Row],[HORA2]],1,2)</f>
        <v>19</v>
      </c>
      <c r="K5597" t="s">
        <v>19</v>
      </c>
      <c r="L5597" t="s">
        <v>19</v>
      </c>
      <c r="M5597" t="s">
        <v>14867</v>
      </c>
      <c r="N5597" t="s">
        <v>22</v>
      </c>
      <c r="O5597">
        <v>15</v>
      </c>
      <c r="P55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11.25</v>
      </c>
      <c r="Q5597">
        <f>IF(Tabla1[[#This Row],[SERVICIO]]="COMIDA",3,IF(Tabla1[[#This Row],[SERVICIO]]="CONTROLADO",12,IF(Tabla1[[#This Row],[SERVICIO]]="RÁPIDO",3.75,IF(Tabla1[[#This Row],[SERVICIO]]="NORMAL",2.5,))))</f>
        <v>3.75</v>
      </c>
      <c r="R5597">
        <f>IF(Tabla1[[#This Row],[SERVICIO]]="COMIDA",3.5,IF(Tabla1[[#This Row],[SERVICIO]]="CONTROLADO",8,IF(Tabla1[[#This Row],[SERVICIO]]="RÁPIDO",4.5,IF(Tabla1[[#This Row],[SERVICIO]]="NORMAL",3,))))</f>
        <v>4.5</v>
      </c>
      <c r="S55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7" s="2">
        <f>IF(Tabla1[[#This Row],[KILOMETROS ADICIONALES]]=0,Tabla1[[#This Row],[KILOMETROS]]*Tabla1[[#This Row],[COSTO NORMAL]],Tabla1[[#This Row],[COSTO NORMAL]]*Tabla1[[#This Row],[KILOMETROS HASTA]])</f>
        <v>16.875</v>
      </c>
      <c r="U5597" s="2">
        <f>Tabla1[[#This Row],[KILOMETROS ADICIONALES]]*Tabla1[[#This Row],[COSTO ADICIONAL]]</f>
        <v>6.1875000000000009</v>
      </c>
      <c r="V5597">
        <v>35.299999999999997</v>
      </c>
      <c r="W5597" s="2">
        <f>Tabla1[[#This Row],[COSTO NORMAL2]]+Tabla1[[#This Row],[COSTO ADICIONAL2]]</f>
        <v>23.0625</v>
      </c>
    </row>
    <row r="5598" spans="1:23" x14ac:dyDescent="0.25">
      <c r="A5598" t="s">
        <v>2675</v>
      </c>
      <c r="B5598" t="s">
        <v>8852</v>
      </c>
      <c r="C5598" t="s">
        <v>14689</v>
      </c>
      <c r="D5598" t="s">
        <v>13</v>
      </c>
      <c r="E5598" t="s">
        <v>14845</v>
      </c>
      <c r="F5598" t="s">
        <v>14</v>
      </c>
      <c r="G5598" t="s">
        <v>24</v>
      </c>
      <c r="H5598" t="s">
        <v>2675</v>
      </c>
      <c r="I5598" t="s">
        <v>8853</v>
      </c>
      <c r="J5598" t="str">
        <f>MID(Tabla1[[#This Row],[HORA2]],1,2)</f>
        <v>18</v>
      </c>
      <c r="K5598" t="s">
        <v>90</v>
      </c>
      <c r="L5598" t="s">
        <v>149</v>
      </c>
      <c r="M5598" t="s">
        <v>14867</v>
      </c>
      <c r="N5598" t="s">
        <v>22</v>
      </c>
      <c r="O5598">
        <v>5.01</v>
      </c>
      <c r="P55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1.2599999999999998</v>
      </c>
      <c r="Q5598">
        <f>IF(Tabla1[[#This Row],[SERVICIO]]="COMIDA",3,IF(Tabla1[[#This Row],[SERVICIO]]="CONTROLADO",12,IF(Tabla1[[#This Row],[SERVICIO]]="RÁPIDO",3.75,IF(Tabla1[[#This Row],[SERVICIO]]="NORMAL",2.5,))))</f>
        <v>3.75</v>
      </c>
      <c r="R5598">
        <f>IF(Tabla1[[#This Row],[SERVICIO]]="COMIDA",3.5,IF(Tabla1[[#This Row],[SERVICIO]]="CONTROLADO",8,IF(Tabla1[[#This Row],[SERVICIO]]="RÁPIDO",4.5,IF(Tabla1[[#This Row],[SERVICIO]]="NORMAL",3,))))</f>
        <v>4.5</v>
      </c>
      <c r="S559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8" s="2">
        <f>IF(Tabla1[[#This Row],[KILOMETROS ADICIONALES]]=0,Tabla1[[#This Row],[KILOMETROS]]*Tabla1[[#This Row],[COSTO NORMAL]],Tabla1[[#This Row],[COSTO NORMAL]]*Tabla1[[#This Row],[KILOMETROS HASTA]])</f>
        <v>16.875</v>
      </c>
      <c r="U5598" s="2">
        <f>Tabla1[[#This Row],[KILOMETROS ADICIONALES]]*Tabla1[[#This Row],[COSTO ADICIONAL]]</f>
        <v>0.69299999999999995</v>
      </c>
      <c r="V5598">
        <v>202.95</v>
      </c>
      <c r="W5598" s="2">
        <f>Tabla1[[#This Row],[COSTO NORMAL2]]+Tabla1[[#This Row],[COSTO ADICIONAL2]]</f>
        <v>17.568000000000001</v>
      </c>
    </row>
    <row r="5599" spans="1:23" x14ac:dyDescent="0.25">
      <c r="A5599" t="s">
        <v>2675</v>
      </c>
      <c r="B5599" t="s">
        <v>8854</v>
      </c>
      <c r="C5599" t="s">
        <v>14690</v>
      </c>
      <c r="D5599" t="s">
        <v>13</v>
      </c>
      <c r="E5599" t="s">
        <v>14845</v>
      </c>
      <c r="F5599" t="s">
        <v>14</v>
      </c>
      <c r="G5599" t="s">
        <v>15</v>
      </c>
      <c r="H5599" t="s">
        <v>2675</v>
      </c>
      <c r="I5599" t="s">
        <v>8855</v>
      </c>
      <c r="J5599" t="str">
        <f>MID(Tabla1[[#This Row],[HORA2]],1,2)</f>
        <v>16</v>
      </c>
      <c r="K5599" t="s">
        <v>96</v>
      </c>
      <c r="L5599" t="s">
        <v>96</v>
      </c>
      <c r="M5599" t="s">
        <v>14867</v>
      </c>
      <c r="N5599" t="s">
        <v>22</v>
      </c>
      <c r="O5599">
        <v>13.61</v>
      </c>
      <c r="P55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9.86</v>
      </c>
      <c r="Q5599">
        <f>IF(Tabla1[[#This Row],[SERVICIO]]="COMIDA",3,IF(Tabla1[[#This Row],[SERVICIO]]="CONTROLADO",12,IF(Tabla1[[#This Row],[SERVICIO]]="RÁPIDO",3.75,IF(Tabla1[[#This Row],[SERVICIO]]="NORMAL",2.5,))))</f>
        <v>3.75</v>
      </c>
      <c r="R5599">
        <f>IF(Tabla1[[#This Row],[SERVICIO]]="COMIDA",3.5,IF(Tabla1[[#This Row],[SERVICIO]]="CONTROLADO",8,IF(Tabla1[[#This Row],[SERVICIO]]="RÁPIDO",4.5,IF(Tabla1[[#This Row],[SERVICIO]]="NORMAL",3,))))</f>
        <v>4.5</v>
      </c>
      <c r="S55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599" s="2">
        <f>IF(Tabla1[[#This Row],[KILOMETROS ADICIONALES]]=0,Tabla1[[#This Row],[KILOMETROS]]*Tabla1[[#This Row],[COSTO NORMAL]],Tabla1[[#This Row],[COSTO NORMAL]]*Tabla1[[#This Row],[KILOMETROS HASTA]])</f>
        <v>16.875</v>
      </c>
      <c r="U5599" s="2">
        <f>Tabla1[[#This Row],[KILOMETROS ADICIONALES]]*Tabla1[[#This Row],[COSTO ADICIONAL]]</f>
        <v>5.423</v>
      </c>
      <c r="V5599">
        <v>45.36</v>
      </c>
      <c r="W5599" s="2">
        <f>Tabla1[[#This Row],[COSTO NORMAL2]]+Tabla1[[#This Row],[COSTO ADICIONAL2]]</f>
        <v>22.298000000000002</v>
      </c>
    </row>
    <row r="5600" spans="1:23" x14ac:dyDescent="0.25">
      <c r="A5600" t="s">
        <v>2675</v>
      </c>
      <c r="B5600" t="s">
        <v>8856</v>
      </c>
      <c r="C5600" t="s">
        <v>14691</v>
      </c>
      <c r="D5600" t="s">
        <v>13</v>
      </c>
      <c r="E5600" t="s">
        <v>14845</v>
      </c>
      <c r="F5600" t="s">
        <v>76</v>
      </c>
      <c r="G5600" t="s">
        <v>15</v>
      </c>
      <c r="H5600" t="s">
        <v>2675</v>
      </c>
      <c r="I5600" t="s">
        <v>8857</v>
      </c>
      <c r="J5600" t="str">
        <f>MID(Tabla1[[#This Row],[HORA2]],1,2)</f>
        <v>18</v>
      </c>
      <c r="K5600" t="s">
        <v>79</v>
      </c>
      <c r="L5600" t="s">
        <v>110</v>
      </c>
      <c r="M5600" t="s">
        <v>14867</v>
      </c>
      <c r="N5600" t="s">
        <v>22</v>
      </c>
      <c r="O5600">
        <v>16.48</v>
      </c>
      <c r="P56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12.73</v>
      </c>
      <c r="Q5600">
        <f>IF(Tabla1[[#This Row],[SERVICIO]]="COMIDA",3,IF(Tabla1[[#This Row],[SERVICIO]]="CONTROLADO",12,IF(Tabla1[[#This Row],[SERVICIO]]="RÁPIDO",3.75,IF(Tabla1[[#This Row],[SERVICIO]]="NORMAL",2.5,))))</f>
        <v>3.75</v>
      </c>
      <c r="R5600">
        <f>IF(Tabla1[[#This Row],[SERVICIO]]="COMIDA",3.5,IF(Tabla1[[#This Row],[SERVICIO]]="CONTROLADO",8,IF(Tabla1[[#This Row],[SERVICIO]]="RÁPIDO",4.5,IF(Tabla1[[#This Row],[SERVICIO]]="NORMAL",3,))))</f>
        <v>4.5</v>
      </c>
      <c r="S560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0" s="2">
        <f>IF(Tabla1[[#This Row],[KILOMETROS ADICIONALES]]=0,Tabla1[[#This Row],[KILOMETROS]]*Tabla1[[#This Row],[COSTO NORMAL]],Tabla1[[#This Row],[COSTO NORMAL]]*Tabla1[[#This Row],[KILOMETROS HASTA]])</f>
        <v>16.875</v>
      </c>
      <c r="U5600" s="2">
        <f>Tabla1[[#This Row],[KILOMETROS ADICIONALES]]*Tabla1[[#This Row],[COSTO ADICIONAL]]</f>
        <v>7.0015000000000009</v>
      </c>
      <c r="V5600">
        <v>57.4</v>
      </c>
      <c r="W5600" s="2">
        <f>Tabla1[[#This Row],[COSTO NORMAL2]]+Tabla1[[#This Row],[COSTO ADICIONAL2]]</f>
        <v>23.8765</v>
      </c>
    </row>
    <row r="5601" spans="1:23" x14ac:dyDescent="0.25">
      <c r="A5601" t="s">
        <v>2675</v>
      </c>
      <c r="B5601" t="s">
        <v>8858</v>
      </c>
      <c r="C5601" t="s">
        <v>14692</v>
      </c>
      <c r="D5601" t="s">
        <v>13</v>
      </c>
      <c r="E5601" t="s">
        <v>14845</v>
      </c>
      <c r="F5601" t="s">
        <v>76</v>
      </c>
      <c r="G5601" t="s">
        <v>15</v>
      </c>
      <c r="H5601" t="s">
        <v>2675</v>
      </c>
      <c r="I5601" t="s">
        <v>8859</v>
      </c>
      <c r="J5601" t="str">
        <f>MID(Tabla1[[#This Row],[HORA2]],1,2)</f>
        <v>18</v>
      </c>
      <c r="K5601" t="s">
        <v>153</v>
      </c>
      <c r="L5601" t="s">
        <v>20</v>
      </c>
      <c r="M5601" t="s">
        <v>14867</v>
      </c>
      <c r="N5601" t="s">
        <v>22</v>
      </c>
      <c r="O5601">
        <v>5.71</v>
      </c>
      <c r="P56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1.96</v>
      </c>
      <c r="Q5601">
        <f>IF(Tabla1[[#This Row],[SERVICIO]]="COMIDA",3,IF(Tabla1[[#This Row],[SERVICIO]]="CONTROLADO",12,IF(Tabla1[[#This Row],[SERVICIO]]="RÁPIDO",3.75,IF(Tabla1[[#This Row],[SERVICIO]]="NORMAL",2.5,))))</f>
        <v>3.75</v>
      </c>
      <c r="R5601">
        <f>IF(Tabla1[[#This Row],[SERVICIO]]="COMIDA",3.5,IF(Tabla1[[#This Row],[SERVICIO]]="CONTROLADO",8,IF(Tabla1[[#This Row],[SERVICIO]]="RÁPIDO",4.5,IF(Tabla1[[#This Row],[SERVICIO]]="NORMAL",3,))))</f>
        <v>4.5</v>
      </c>
      <c r="S56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1" s="2">
        <f>IF(Tabla1[[#This Row],[KILOMETROS ADICIONALES]]=0,Tabla1[[#This Row],[KILOMETROS]]*Tabla1[[#This Row],[COSTO NORMAL]],Tabla1[[#This Row],[COSTO NORMAL]]*Tabla1[[#This Row],[KILOMETROS HASTA]])</f>
        <v>16.875</v>
      </c>
      <c r="U5601" s="2">
        <f>Tabla1[[#This Row],[KILOMETROS ADICIONALES]]*Tabla1[[#This Row],[COSTO ADICIONAL]]</f>
        <v>1.0780000000000001</v>
      </c>
      <c r="V5601">
        <v>105.75</v>
      </c>
      <c r="W5601" s="2">
        <f>Tabla1[[#This Row],[COSTO NORMAL2]]+Tabla1[[#This Row],[COSTO ADICIONAL2]]</f>
        <v>17.952999999999999</v>
      </c>
    </row>
    <row r="5602" spans="1:23" x14ac:dyDescent="0.25">
      <c r="A5602" t="s">
        <v>2675</v>
      </c>
      <c r="B5602" t="s">
        <v>8860</v>
      </c>
      <c r="C5602" t="s">
        <v>14693</v>
      </c>
      <c r="D5602" t="s">
        <v>13</v>
      </c>
      <c r="E5602" t="s">
        <v>14845</v>
      </c>
      <c r="F5602" t="s">
        <v>295</v>
      </c>
      <c r="G5602" t="s">
        <v>15</v>
      </c>
      <c r="H5602" t="s">
        <v>2675</v>
      </c>
      <c r="I5602" t="s">
        <v>8861</v>
      </c>
      <c r="J5602" t="str">
        <f>MID(Tabla1[[#This Row],[HORA2]],1,2)</f>
        <v>16</v>
      </c>
      <c r="K5602" t="s">
        <v>53</v>
      </c>
      <c r="L5602" t="s">
        <v>53</v>
      </c>
      <c r="M5602" t="s">
        <v>14867</v>
      </c>
      <c r="N5602" t="s">
        <v>22</v>
      </c>
      <c r="O5602">
        <v>13.8</v>
      </c>
      <c r="P56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10.050000000000001</v>
      </c>
      <c r="Q5602">
        <f>IF(Tabla1[[#This Row],[SERVICIO]]="COMIDA",3,IF(Tabla1[[#This Row],[SERVICIO]]="CONTROLADO",12,IF(Tabla1[[#This Row],[SERVICIO]]="RÁPIDO",3.75,IF(Tabla1[[#This Row],[SERVICIO]]="NORMAL",2.5,))))</f>
        <v>3.75</v>
      </c>
      <c r="R5602">
        <f>IF(Tabla1[[#This Row],[SERVICIO]]="COMIDA",3.5,IF(Tabla1[[#This Row],[SERVICIO]]="CONTROLADO",8,IF(Tabla1[[#This Row],[SERVICIO]]="RÁPIDO",4.5,IF(Tabla1[[#This Row],[SERVICIO]]="NORMAL",3,))))</f>
        <v>4.5</v>
      </c>
      <c r="S560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2" s="2">
        <f>IF(Tabla1[[#This Row],[KILOMETROS ADICIONALES]]=0,Tabla1[[#This Row],[KILOMETROS]]*Tabla1[[#This Row],[COSTO NORMAL]],Tabla1[[#This Row],[COSTO NORMAL]]*Tabla1[[#This Row],[KILOMETROS HASTA]])</f>
        <v>16.875</v>
      </c>
      <c r="U5602" s="2">
        <f>Tabla1[[#This Row],[KILOMETROS ADICIONALES]]*Tabla1[[#This Row],[COSTO ADICIONAL]]</f>
        <v>5.5275000000000007</v>
      </c>
      <c r="V5602">
        <v>243.97</v>
      </c>
      <c r="W5602" s="2">
        <f>Tabla1[[#This Row],[COSTO NORMAL2]]+Tabla1[[#This Row],[COSTO ADICIONAL2]]</f>
        <v>22.4025</v>
      </c>
    </row>
    <row r="5603" spans="1:23" x14ac:dyDescent="0.25">
      <c r="A5603" t="s">
        <v>2675</v>
      </c>
      <c r="B5603" t="s">
        <v>8862</v>
      </c>
      <c r="C5603" t="s">
        <v>14694</v>
      </c>
      <c r="D5603" t="s">
        <v>13</v>
      </c>
      <c r="E5603" t="s">
        <v>14845</v>
      </c>
      <c r="F5603" t="s">
        <v>14</v>
      </c>
      <c r="G5603" t="s">
        <v>69</v>
      </c>
      <c r="H5603" t="s">
        <v>2675</v>
      </c>
      <c r="I5603" t="s">
        <v>8863</v>
      </c>
      <c r="J5603" t="str">
        <f>MID(Tabla1[[#This Row],[HORA2]],1,2)</f>
        <v>15</v>
      </c>
      <c r="K5603" t="s">
        <v>96</v>
      </c>
      <c r="L5603" t="s">
        <v>96</v>
      </c>
      <c r="M5603" t="s">
        <v>14867</v>
      </c>
      <c r="N5603" t="s">
        <v>22</v>
      </c>
      <c r="O5603">
        <v>15.91</v>
      </c>
      <c r="P56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12.16</v>
      </c>
      <c r="Q5603">
        <f>IF(Tabla1[[#This Row],[SERVICIO]]="COMIDA",3,IF(Tabla1[[#This Row],[SERVICIO]]="CONTROLADO",12,IF(Tabla1[[#This Row],[SERVICIO]]="RÁPIDO",3.75,IF(Tabla1[[#This Row],[SERVICIO]]="NORMAL",2.5,))))</f>
        <v>3.75</v>
      </c>
      <c r="R5603">
        <f>IF(Tabla1[[#This Row],[SERVICIO]]="COMIDA",3.5,IF(Tabla1[[#This Row],[SERVICIO]]="CONTROLADO",8,IF(Tabla1[[#This Row],[SERVICIO]]="RÁPIDO",4.5,IF(Tabla1[[#This Row],[SERVICIO]]="NORMAL",3,))))</f>
        <v>4.5</v>
      </c>
      <c r="S56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3" s="2">
        <f>IF(Tabla1[[#This Row],[KILOMETROS ADICIONALES]]=0,Tabla1[[#This Row],[KILOMETROS]]*Tabla1[[#This Row],[COSTO NORMAL]],Tabla1[[#This Row],[COSTO NORMAL]]*Tabla1[[#This Row],[KILOMETROS HASTA]])</f>
        <v>16.875</v>
      </c>
      <c r="U5603" s="2">
        <f>Tabla1[[#This Row],[KILOMETROS ADICIONALES]]*Tabla1[[#This Row],[COSTO ADICIONAL]]</f>
        <v>6.6880000000000006</v>
      </c>
      <c r="V5603">
        <v>102.09</v>
      </c>
      <c r="W5603" s="2">
        <f>Tabla1[[#This Row],[COSTO NORMAL2]]+Tabla1[[#This Row],[COSTO ADICIONAL2]]</f>
        <v>23.563000000000002</v>
      </c>
    </row>
    <row r="5604" spans="1:23" x14ac:dyDescent="0.25">
      <c r="A5604" t="s">
        <v>2675</v>
      </c>
      <c r="B5604" t="s">
        <v>8864</v>
      </c>
      <c r="C5604" t="s">
        <v>14695</v>
      </c>
      <c r="D5604" t="s">
        <v>13</v>
      </c>
      <c r="E5604" t="s">
        <v>14845</v>
      </c>
      <c r="F5604" t="s">
        <v>14</v>
      </c>
      <c r="G5604" t="s">
        <v>15</v>
      </c>
      <c r="H5604" t="s">
        <v>2675</v>
      </c>
      <c r="I5604" t="s">
        <v>8865</v>
      </c>
      <c r="J5604" t="str">
        <f>MID(Tabla1[[#This Row],[HORA2]],1,2)</f>
        <v>16</v>
      </c>
      <c r="K5604" t="s">
        <v>20</v>
      </c>
      <c r="L5604" t="s">
        <v>78</v>
      </c>
      <c r="M5604" t="s">
        <v>14867</v>
      </c>
      <c r="N5604" t="s">
        <v>22</v>
      </c>
      <c r="O5604">
        <v>19.260000000000002</v>
      </c>
      <c r="P56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15.510000000000002</v>
      </c>
      <c r="Q5604">
        <f>IF(Tabla1[[#This Row],[SERVICIO]]="COMIDA",3,IF(Tabla1[[#This Row],[SERVICIO]]="CONTROLADO",12,IF(Tabla1[[#This Row],[SERVICIO]]="RÁPIDO",3.75,IF(Tabla1[[#This Row],[SERVICIO]]="NORMAL",2.5,))))</f>
        <v>3.75</v>
      </c>
      <c r="R5604">
        <f>IF(Tabla1[[#This Row],[SERVICIO]]="COMIDA",3.5,IF(Tabla1[[#This Row],[SERVICIO]]="CONTROLADO",8,IF(Tabla1[[#This Row],[SERVICIO]]="RÁPIDO",4.5,IF(Tabla1[[#This Row],[SERVICIO]]="NORMAL",3,))))</f>
        <v>4.5</v>
      </c>
      <c r="S560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4" s="2">
        <f>IF(Tabla1[[#This Row],[KILOMETROS ADICIONALES]]=0,Tabla1[[#This Row],[KILOMETROS]]*Tabla1[[#This Row],[COSTO NORMAL]],Tabla1[[#This Row],[COSTO NORMAL]]*Tabla1[[#This Row],[KILOMETROS HASTA]])</f>
        <v>16.875</v>
      </c>
      <c r="U5604" s="2">
        <f>Tabla1[[#This Row],[KILOMETROS ADICIONALES]]*Tabla1[[#This Row],[COSTO ADICIONAL]]</f>
        <v>8.5305000000000017</v>
      </c>
      <c r="V5604">
        <v>4.22</v>
      </c>
      <c r="W5604" s="2">
        <f>Tabla1[[#This Row],[COSTO NORMAL2]]+Tabla1[[#This Row],[COSTO ADICIONAL2]]</f>
        <v>25.405500000000004</v>
      </c>
    </row>
    <row r="5605" spans="1:23" x14ac:dyDescent="0.25">
      <c r="A5605" t="s">
        <v>2675</v>
      </c>
      <c r="B5605" t="s">
        <v>8866</v>
      </c>
      <c r="C5605" t="s">
        <v>14696</v>
      </c>
      <c r="D5605" t="s">
        <v>13</v>
      </c>
      <c r="E5605" t="s">
        <v>14845</v>
      </c>
      <c r="F5605" t="s">
        <v>14</v>
      </c>
      <c r="G5605" t="s">
        <v>15</v>
      </c>
      <c r="H5605" t="s">
        <v>2675</v>
      </c>
      <c r="I5605" t="s">
        <v>6254</v>
      </c>
      <c r="J5605" t="str">
        <f>MID(Tabla1[[#This Row],[HORA2]],1,2)</f>
        <v>17</v>
      </c>
      <c r="K5605" t="s">
        <v>20</v>
      </c>
      <c r="L5605" t="s">
        <v>57</v>
      </c>
      <c r="M5605" t="s">
        <v>14867</v>
      </c>
      <c r="N5605" t="s">
        <v>22</v>
      </c>
      <c r="O5605">
        <v>17.89</v>
      </c>
      <c r="P56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</v>
      </c>
      <c r="Q5605">
        <f>IF(Tabla1[[#This Row],[SERVICIO]]="COMIDA",3,IF(Tabla1[[#This Row],[SERVICIO]]="CONTROLADO",12,IF(Tabla1[[#This Row],[SERVICIO]]="RÁPIDO",3.75,IF(Tabla1[[#This Row],[SERVICIO]]="NORMAL",2.5,))))</f>
        <v>3.75</v>
      </c>
      <c r="R5605">
        <f>IF(Tabla1[[#This Row],[SERVICIO]]="COMIDA",3.5,IF(Tabla1[[#This Row],[SERVICIO]]="CONTROLADO",8,IF(Tabla1[[#This Row],[SERVICIO]]="RÁPIDO",4.5,IF(Tabla1[[#This Row],[SERVICIO]]="NORMAL",3,))))</f>
        <v>4.5</v>
      </c>
      <c r="S560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5" s="2">
        <f>IF(Tabla1[[#This Row],[KILOMETROS ADICIONALES]]=0,Tabla1[[#This Row],[KILOMETROS]]*Tabla1[[#This Row],[COSTO NORMAL]],Tabla1[[#This Row],[COSTO NORMAL]]*Tabla1[[#This Row],[KILOMETROS HASTA]])</f>
        <v>16.875</v>
      </c>
      <c r="U5605" s="2">
        <f>Tabla1[[#This Row],[KILOMETROS ADICIONALES]]*Tabla1[[#This Row],[COSTO ADICIONAL]]</f>
        <v>7.777000000000001</v>
      </c>
      <c r="V5605">
        <v>16.23</v>
      </c>
      <c r="W5605" s="2">
        <f>Tabla1[[#This Row],[COSTO NORMAL2]]+Tabla1[[#This Row],[COSTO ADICIONAL2]]</f>
        <v>24.652000000000001</v>
      </c>
    </row>
    <row r="5606" spans="1:23" x14ac:dyDescent="0.25">
      <c r="A5606" t="s">
        <v>2675</v>
      </c>
      <c r="B5606" t="s">
        <v>8866</v>
      </c>
      <c r="C5606" t="s">
        <v>14697</v>
      </c>
      <c r="D5606" t="s">
        <v>13</v>
      </c>
      <c r="E5606" t="s">
        <v>14845</v>
      </c>
      <c r="F5606" t="s">
        <v>14</v>
      </c>
      <c r="G5606" t="s">
        <v>15</v>
      </c>
      <c r="H5606" t="s">
        <v>2675</v>
      </c>
      <c r="I5606" t="s">
        <v>8867</v>
      </c>
      <c r="J5606" t="str">
        <f>MID(Tabla1[[#This Row],[HORA2]],1,2)</f>
        <v>17</v>
      </c>
      <c r="K5606" t="s">
        <v>20</v>
      </c>
      <c r="L5606" t="s">
        <v>20</v>
      </c>
      <c r="M5606" t="s">
        <v>14867</v>
      </c>
      <c r="N5606" t="s">
        <v>22</v>
      </c>
      <c r="O5606">
        <v>14.51</v>
      </c>
      <c r="P56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10.76</v>
      </c>
      <c r="Q5606">
        <f>IF(Tabla1[[#This Row],[SERVICIO]]="COMIDA",3,IF(Tabla1[[#This Row],[SERVICIO]]="CONTROLADO",12,IF(Tabla1[[#This Row],[SERVICIO]]="RÁPIDO",3.75,IF(Tabla1[[#This Row],[SERVICIO]]="NORMAL",2.5,))))</f>
        <v>3.75</v>
      </c>
      <c r="R5606">
        <f>IF(Tabla1[[#This Row],[SERVICIO]]="COMIDA",3.5,IF(Tabla1[[#This Row],[SERVICIO]]="CONTROLADO",8,IF(Tabla1[[#This Row],[SERVICIO]]="RÁPIDO",4.5,IF(Tabla1[[#This Row],[SERVICIO]]="NORMAL",3,))))</f>
        <v>4.5</v>
      </c>
      <c r="S56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6" s="2">
        <f>IF(Tabla1[[#This Row],[KILOMETROS ADICIONALES]]=0,Tabla1[[#This Row],[KILOMETROS]]*Tabla1[[#This Row],[COSTO NORMAL]],Tabla1[[#This Row],[COSTO NORMAL]]*Tabla1[[#This Row],[KILOMETROS HASTA]])</f>
        <v>16.875</v>
      </c>
      <c r="U5606" s="2">
        <f>Tabla1[[#This Row],[KILOMETROS ADICIONALES]]*Tabla1[[#This Row],[COSTO ADICIONAL]]</f>
        <v>5.9180000000000001</v>
      </c>
      <c r="V5606">
        <v>222.69</v>
      </c>
      <c r="W5606" s="2">
        <f>Tabla1[[#This Row],[COSTO NORMAL2]]+Tabla1[[#This Row],[COSTO ADICIONAL2]]</f>
        <v>22.792999999999999</v>
      </c>
    </row>
    <row r="5607" spans="1:23" x14ac:dyDescent="0.25">
      <c r="A5607" t="s">
        <v>2675</v>
      </c>
      <c r="B5607" t="s">
        <v>8866</v>
      </c>
      <c r="C5607" t="s">
        <v>14698</v>
      </c>
      <c r="D5607" t="s">
        <v>13</v>
      </c>
      <c r="E5607" t="s">
        <v>14845</v>
      </c>
      <c r="F5607" t="s">
        <v>14</v>
      </c>
      <c r="G5607" t="s">
        <v>15</v>
      </c>
      <c r="H5607" t="s">
        <v>2675</v>
      </c>
      <c r="I5607" t="s">
        <v>8868</v>
      </c>
      <c r="J5607" t="str">
        <f>MID(Tabla1[[#This Row],[HORA2]],1,2)</f>
        <v>16</v>
      </c>
      <c r="K5607" t="s">
        <v>20</v>
      </c>
      <c r="L5607" t="s">
        <v>78</v>
      </c>
      <c r="M5607" t="s">
        <v>14867</v>
      </c>
      <c r="N5607" t="s">
        <v>22</v>
      </c>
      <c r="O5607">
        <v>1.1000000000000001</v>
      </c>
      <c r="P56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07">
        <f>IF(Tabla1[[#This Row],[SERVICIO]]="COMIDA",3,IF(Tabla1[[#This Row],[SERVICIO]]="CONTROLADO",12,IF(Tabla1[[#This Row],[SERVICIO]]="RÁPIDO",3.75,IF(Tabla1[[#This Row],[SERVICIO]]="NORMAL",2.5,))))</f>
        <v>3.75</v>
      </c>
      <c r="R5607">
        <f>IF(Tabla1[[#This Row],[SERVICIO]]="COMIDA",3.5,IF(Tabla1[[#This Row],[SERVICIO]]="CONTROLADO",8,IF(Tabla1[[#This Row],[SERVICIO]]="RÁPIDO",4.5,IF(Tabla1[[#This Row],[SERVICIO]]="NORMAL",3,))))</f>
        <v>4.5</v>
      </c>
      <c r="S56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7" s="2">
        <f>IF(Tabla1[[#This Row],[KILOMETROS ADICIONALES]]=0,Tabla1[[#This Row],[KILOMETROS]]*Tabla1[[#This Row],[COSTO NORMAL]],Tabla1[[#This Row],[COSTO NORMAL]]*Tabla1[[#This Row],[KILOMETROS HASTA]])</f>
        <v>4.95</v>
      </c>
      <c r="U5607" s="2">
        <f>Tabla1[[#This Row],[KILOMETROS ADICIONALES]]*Tabla1[[#This Row],[COSTO ADICIONAL]]</f>
        <v>0</v>
      </c>
      <c r="V5607">
        <v>122.24</v>
      </c>
      <c r="W5607" s="2">
        <f>Tabla1[[#This Row],[COSTO NORMAL2]]+Tabla1[[#This Row],[COSTO ADICIONAL2]]</f>
        <v>4.95</v>
      </c>
    </row>
    <row r="5608" spans="1:23" x14ac:dyDescent="0.25">
      <c r="A5608" t="s">
        <v>2675</v>
      </c>
      <c r="B5608" t="s">
        <v>8866</v>
      </c>
      <c r="C5608" t="s">
        <v>14699</v>
      </c>
      <c r="D5608" t="s">
        <v>13</v>
      </c>
      <c r="E5608" t="s">
        <v>14845</v>
      </c>
      <c r="F5608" t="s">
        <v>14</v>
      </c>
      <c r="G5608" t="s">
        <v>15</v>
      </c>
      <c r="H5608" t="s">
        <v>2675</v>
      </c>
      <c r="I5608" t="s">
        <v>8869</v>
      </c>
      <c r="J5608" t="str">
        <f>MID(Tabla1[[#This Row],[HORA2]],1,2)</f>
        <v>17</v>
      </c>
      <c r="K5608" t="s">
        <v>20</v>
      </c>
      <c r="L5608" t="s">
        <v>188</v>
      </c>
      <c r="M5608" t="s">
        <v>14867</v>
      </c>
      <c r="N5608" t="s">
        <v>22</v>
      </c>
      <c r="O5608">
        <v>2.62</v>
      </c>
      <c r="P56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08">
        <f>IF(Tabla1[[#This Row],[SERVICIO]]="COMIDA",3,IF(Tabla1[[#This Row],[SERVICIO]]="CONTROLADO",12,IF(Tabla1[[#This Row],[SERVICIO]]="RÁPIDO",3.75,IF(Tabla1[[#This Row],[SERVICIO]]="NORMAL",2.5,))))</f>
        <v>3.75</v>
      </c>
      <c r="R5608">
        <f>IF(Tabla1[[#This Row],[SERVICIO]]="COMIDA",3.5,IF(Tabla1[[#This Row],[SERVICIO]]="CONTROLADO",8,IF(Tabla1[[#This Row],[SERVICIO]]="RÁPIDO",4.5,IF(Tabla1[[#This Row],[SERVICIO]]="NORMAL",3,))))</f>
        <v>4.5</v>
      </c>
      <c r="S560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8" s="2">
        <f>IF(Tabla1[[#This Row],[KILOMETROS ADICIONALES]]=0,Tabla1[[#This Row],[KILOMETROS]]*Tabla1[[#This Row],[COSTO NORMAL]],Tabla1[[#This Row],[COSTO NORMAL]]*Tabla1[[#This Row],[KILOMETROS HASTA]])</f>
        <v>11.790000000000001</v>
      </c>
      <c r="U5608" s="2">
        <f>Tabla1[[#This Row],[KILOMETROS ADICIONALES]]*Tabla1[[#This Row],[COSTO ADICIONAL]]</f>
        <v>0</v>
      </c>
      <c r="V5608">
        <v>230.21</v>
      </c>
      <c r="W5608" s="2">
        <f>Tabla1[[#This Row],[COSTO NORMAL2]]+Tabla1[[#This Row],[COSTO ADICIONAL2]]</f>
        <v>11.790000000000001</v>
      </c>
    </row>
    <row r="5609" spans="1:23" x14ac:dyDescent="0.25">
      <c r="A5609" t="s">
        <v>2675</v>
      </c>
      <c r="B5609" t="s">
        <v>8870</v>
      </c>
      <c r="C5609" t="s">
        <v>14700</v>
      </c>
      <c r="D5609" t="s">
        <v>13</v>
      </c>
      <c r="E5609" t="s">
        <v>14845</v>
      </c>
      <c r="F5609" t="s">
        <v>14</v>
      </c>
      <c r="G5609" t="s">
        <v>15</v>
      </c>
      <c r="H5609" t="s">
        <v>2675</v>
      </c>
      <c r="I5609" t="s">
        <v>8871</v>
      </c>
      <c r="J5609" t="str">
        <f>MID(Tabla1[[#This Row],[HORA2]],1,2)</f>
        <v>15</v>
      </c>
      <c r="K5609" t="s">
        <v>20</v>
      </c>
      <c r="L5609" t="s">
        <v>65</v>
      </c>
      <c r="M5609" t="s">
        <v>14867</v>
      </c>
      <c r="N5609" t="s">
        <v>22</v>
      </c>
      <c r="O5609">
        <v>3.62</v>
      </c>
      <c r="P56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09">
        <f>IF(Tabla1[[#This Row],[SERVICIO]]="COMIDA",3,IF(Tabla1[[#This Row],[SERVICIO]]="CONTROLADO",12,IF(Tabla1[[#This Row],[SERVICIO]]="RÁPIDO",3.75,IF(Tabla1[[#This Row],[SERVICIO]]="NORMAL",2.5,))))</f>
        <v>3.75</v>
      </c>
      <c r="R5609">
        <f>IF(Tabla1[[#This Row],[SERVICIO]]="COMIDA",3.5,IF(Tabla1[[#This Row],[SERVICIO]]="CONTROLADO",8,IF(Tabla1[[#This Row],[SERVICIO]]="RÁPIDO",4.5,IF(Tabla1[[#This Row],[SERVICIO]]="NORMAL",3,))))</f>
        <v>4.5</v>
      </c>
      <c r="S56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09" s="2">
        <f>IF(Tabla1[[#This Row],[KILOMETROS ADICIONALES]]=0,Tabla1[[#This Row],[KILOMETROS]]*Tabla1[[#This Row],[COSTO NORMAL]],Tabla1[[#This Row],[COSTO NORMAL]]*Tabla1[[#This Row],[KILOMETROS HASTA]])</f>
        <v>16.29</v>
      </c>
      <c r="U5609" s="2">
        <f>Tabla1[[#This Row],[KILOMETROS ADICIONALES]]*Tabla1[[#This Row],[COSTO ADICIONAL]]</f>
        <v>0</v>
      </c>
      <c r="V5609">
        <v>20.41</v>
      </c>
      <c r="W5609" s="2">
        <f>Tabla1[[#This Row],[COSTO NORMAL2]]+Tabla1[[#This Row],[COSTO ADICIONAL2]]</f>
        <v>16.29</v>
      </c>
    </row>
    <row r="5610" spans="1:23" x14ac:dyDescent="0.25">
      <c r="A5610" t="s">
        <v>2675</v>
      </c>
      <c r="B5610" t="s">
        <v>8872</v>
      </c>
      <c r="C5610" t="s">
        <v>14701</v>
      </c>
      <c r="D5610" t="s">
        <v>13</v>
      </c>
      <c r="E5610" t="s">
        <v>14845</v>
      </c>
      <c r="F5610" t="s">
        <v>14</v>
      </c>
      <c r="G5610" t="s">
        <v>15</v>
      </c>
      <c r="H5610" t="s">
        <v>2675</v>
      </c>
      <c r="I5610" t="s">
        <v>681</v>
      </c>
      <c r="J5610" t="str">
        <f>MID(Tabla1[[#This Row],[HORA2]],1,2)</f>
        <v>17</v>
      </c>
      <c r="K5610" t="s">
        <v>20</v>
      </c>
      <c r="L5610" t="s">
        <v>78</v>
      </c>
      <c r="M5610" t="s">
        <v>14867</v>
      </c>
      <c r="N5610" t="s">
        <v>22</v>
      </c>
      <c r="O5610">
        <v>2.11</v>
      </c>
      <c r="P56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10">
        <f>IF(Tabla1[[#This Row],[SERVICIO]]="COMIDA",3,IF(Tabla1[[#This Row],[SERVICIO]]="CONTROLADO",12,IF(Tabla1[[#This Row],[SERVICIO]]="RÁPIDO",3.75,IF(Tabla1[[#This Row],[SERVICIO]]="NORMAL",2.5,))))</f>
        <v>3.75</v>
      </c>
      <c r="R5610">
        <f>IF(Tabla1[[#This Row],[SERVICIO]]="COMIDA",3.5,IF(Tabla1[[#This Row],[SERVICIO]]="CONTROLADO",8,IF(Tabla1[[#This Row],[SERVICIO]]="RÁPIDO",4.5,IF(Tabla1[[#This Row],[SERVICIO]]="NORMAL",3,))))</f>
        <v>4.5</v>
      </c>
      <c r="S56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0" s="2">
        <f>IF(Tabla1[[#This Row],[KILOMETROS ADICIONALES]]=0,Tabla1[[#This Row],[KILOMETROS]]*Tabla1[[#This Row],[COSTO NORMAL]],Tabla1[[#This Row],[COSTO NORMAL]]*Tabla1[[#This Row],[KILOMETROS HASTA]])</f>
        <v>9.4949999999999992</v>
      </c>
      <c r="U5610" s="2">
        <f>Tabla1[[#This Row],[KILOMETROS ADICIONALES]]*Tabla1[[#This Row],[COSTO ADICIONAL]]</f>
        <v>0</v>
      </c>
      <c r="V5610">
        <v>187.33</v>
      </c>
      <c r="W5610" s="2">
        <f>Tabla1[[#This Row],[COSTO NORMAL2]]+Tabla1[[#This Row],[COSTO ADICIONAL2]]</f>
        <v>9.4949999999999992</v>
      </c>
    </row>
    <row r="5611" spans="1:23" x14ac:dyDescent="0.25">
      <c r="A5611" t="s">
        <v>2675</v>
      </c>
      <c r="B5611" t="s">
        <v>8872</v>
      </c>
      <c r="C5611" t="s">
        <v>14702</v>
      </c>
      <c r="D5611" t="s">
        <v>13</v>
      </c>
      <c r="E5611" t="s">
        <v>14845</v>
      </c>
      <c r="F5611" t="s">
        <v>14</v>
      </c>
      <c r="G5611" t="s">
        <v>15</v>
      </c>
      <c r="H5611" t="s">
        <v>2675</v>
      </c>
      <c r="I5611" t="s">
        <v>8873</v>
      </c>
      <c r="J5611" t="str">
        <f>MID(Tabla1[[#This Row],[HORA2]],1,2)</f>
        <v>16</v>
      </c>
      <c r="K5611" t="s">
        <v>20</v>
      </c>
      <c r="L5611" t="s">
        <v>65</v>
      </c>
      <c r="M5611" t="s">
        <v>14867</v>
      </c>
      <c r="N5611" t="s">
        <v>22</v>
      </c>
      <c r="O5611">
        <v>10.9</v>
      </c>
      <c r="P56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7.15</v>
      </c>
      <c r="Q5611">
        <f>IF(Tabla1[[#This Row],[SERVICIO]]="COMIDA",3,IF(Tabla1[[#This Row],[SERVICIO]]="CONTROLADO",12,IF(Tabla1[[#This Row],[SERVICIO]]="RÁPIDO",3.75,IF(Tabla1[[#This Row],[SERVICIO]]="NORMAL",2.5,))))</f>
        <v>3.75</v>
      </c>
      <c r="R5611">
        <f>IF(Tabla1[[#This Row],[SERVICIO]]="COMIDA",3.5,IF(Tabla1[[#This Row],[SERVICIO]]="CONTROLADO",8,IF(Tabla1[[#This Row],[SERVICIO]]="RÁPIDO",4.5,IF(Tabla1[[#This Row],[SERVICIO]]="NORMAL",3,))))</f>
        <v>4.5</v>
      </c>
      <c r="S56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1" s="2">
        <f>IF(Tabla1[[#This Row],[KILOMETROS ADICIONALES]]=0,Tabla1[[#This Row],[KILOMETROS]]*Tabla1[[#This Row],[COSTO NORMAL]],Tabla1[[#This Row],[COSTO NORMAL]]*Tabla1[[#This Row],[KILOMETROS HASTA]])</f>
        <v>16.875</v>
      </c>
      <c r="U5611" s="2">
        <f>Tabla1[[#This Row],[KILOMETROS ADICIONALES]]*Tabla1[[#This Row],[COSTO ADICIONAL]]</f>
        <v>3.9325000000000006</v>
      </c>
      <c r="V5611">
        <v>44.85</v>
      </c>
      <c r="W5611" s="2">
        <f>Tabla1[[#This Row],[COSTO NORMAL2]]+Tabla1[[#This Row],[COSTO ADICIONAL2]]</f>
        <v>20.807500000000001</v>
      </c>
    </row>
    <row r="5612" spans="1:23" x14ac:dyDescent="0.25">
      <c r="A5612" t="s">
        <v>2675</v>
      </c>
      <c r="B5612" t="s">
        <v>8872</v>
      </c>
      <c r="C5612" t="s">
        <v>14703</v>
      </c>
      <c r="D5612" t="s">
        <v>75</v>
      </c>
      <c r="E5612" t="s">
        <v>14845</v>
      </c>
      <c r="F5612" t="s">
        <v>14</v>
      </c>
      <c r="G5612" t="s">
        <v>15</v>
      </c>
      <c r="H5612" t="s">
        <v>2675</v>
      </c>
      <c r="I5612" t="s">
        <v>8874</v>
      </c>
      <c r="J5612" t="str">
        <f>MID(Tabla1[[#This Row],[HORA2]],1,2)</f>
        <v>16</v>
      </c>
      <c r="K5612" t="s">
        <v>20</v>
      </c>
      <c r="L5612" t="s">
        <v>94</v>
      </c>
      <c r="M5612" t="s">
        <v>14867</v>
      </c>
      <c r="N5612" t="s">
        <v>22</v>
      </c>
      <c r="O5612">
        <v>10.96</v>
      </c>
      <c r="P56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7.2100000000000009</v>
      </c>
      <c r="Q5612">
        <f>IF(Tabla1[[#This Row],[SERVICIO]]="COMIDA",3,IF(Tabla1[[#This Row],[SERVICIO]]="CONTROLADO",12,IF(Tabla1[[#This Row],[SERVICIO]]="RÁPIDO",3.75,IF(Tabla1[[#This Row],[SERVICIO]]="NORMAL",2.5,))))</f>
        <v>3.75</v>
      </c>
      <c r="R5612">
        <f>IF(Tabla1[[#This Row],[SERVICIO]]="COMIDA",3.5,IF(Tabla1[[#This Row],[SERVICIO]]="CONTROLADO",8,IF(Tabla1[[#This Row],[SERVICIO]]="RÁPIDO",4.5,IF(Tabla1[[#This Row],[SERVICIO]]="NORMAL",3,))))</f>
        <v>4.5</v>
      </c>
      <c r="S561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2" s="2">
        <f>IF(Tabla1[[#This Row],[KILOMETROS ADICIONALES]]=0,Tabla1[[#This Row],[KILOMETROS]]*Tabla1[[#This Row],[COSTO NORMAL]],Tabla1[[#This Row],[COSTO NORMAL]]*Tabla1[[#This Row],[KILOMETROS HASTA]])</f>
        <v>16.875</v>
      </c>
      <c r="U5612" s="2">
        <f>Tabla1[[#This Row],[KILOMETROS ADICIONALES]]*Tabla1[[#This Row],[COSTO ADICIONAL]]</f>
        <v>3.9655000000000009</v>
      </c>
      <c r="V5612">
        <v>241.27</v>
      </c>
      <c r="W5612" s="2">
        <f>Tabla1[[#This Row],[COSTO NORMAL2]]+Tabla1[[#This Row],[COSTO ADICIONAL2]]</f>
        <v>20.840500000000002</v>
      </c>
    </row>
    <row r="5613" spans="1:23" x14ac:dyDescent="0.25">
      <c r="A5613" t="s">
        <v>2675</v>
      </c>
      <c r="B5613" t="s">
        <v>8872</v>
      </c>
      <c r="C5613" t="s">
        <v>14704</v>
      </c>
      <c r="D5613" t="s">
        <v>13</v>
      </c>
      <c r="E5613" t="s">
        <v>14845</v>
      </c>
      <c r="F5613" t="s">
        <v>14</v>
      </c>
      <c r="G5613" t="s">
        <v>41</v>
      </c>
      <c r="H5613" t="s">
        <v>2675</v>
      </c>
      <c r="I5613" t="s">
        <v>8875</v>
      </c>
      <c r="J5613" t="str">
        <f>MID(Tabla1[[#This Row],[HORA2]],1,2)</f>
        <v>16</v>
      </c>
      <c r="K5613" t="s">
        <v>43</v>
      </c>
      <c r="L5613" t="s">
        <v>479</v>
      </c>
      <c r="M5613" t="s">
        <v>14867</v>
      </c>
      <c r="N5613" t="s">
        <v>22</v>
      </c>
      <c r="O5613">
        <v>19.739999999999998</v>
      </c>
      <c r="P56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15.989999999999998</v>
      </c>
      <c r="Q5613">
        <f>IF(Tabla1[[#This Row],[SERVICIO]]="COMIDA",3,IF(Tabla1[[#This Row],[SERVICIO]]="CONTROLADO",12,IF(Tabla1[[#This Row],[SERVICIO]]="RÁPIDO",3.75,IF(Tabla1[[#This Row],[SERVICIO]]="NORMAL",2.5,))))</f>
        <v>3.75</v>
      </c>
      <c r="R5613">
        <f>IF(Tabla1[[#This Row],[SERVICIO]]="COMIDA",3.5,IF(Tabla1[[#This Row],[SERVICIO]]="CONTROLADO",8,IF(Tabla1[[#This Row],[SERVICIO]]="RÁPIDO",4.5,IF(Tabla1[[#This Row],[SERVICIO]]="NORMAL",3,))))</f>
        <v>4.5</v>
      </c>
      <c r="S561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3" s="2">
        <f>IF(Tabla1[[#This Row],[KILOMETROS ADICIONALES]]=0,Tabla1[[#This Row],[KILOMETROS]]*Tabla1[[#This Row],[COSTO NORMAL]],Tabla1[[#This Row],[COSTO NORMAL]]*Tabla1[[#This Row],[KILOMETROS HASTA]])</f>
        <v>16.875</v>
      </c>
      <c r="U5613" s="2">
        <f>Tabla1[[#This Row],[KILOMETROS ADICIONALES]]*Tabla1[[#This Row],[COSTO ADICIONAL]]</f>
        <v>8.7944999999999993</v>
      </c>
      <c r="V5613">
        <v>171.62</v>
      </c>
      <c r="W5613" s="2">
        <f>Tabla1[[#This Row],[COSTO NORMAL2]]+Tabla1[[#This Row],[COSTO ADICIONAL2]]</f>
        <v>25.669499999999999</v>
      </c>
    </row>
    <row r="5614" spans="1:23" x14ac:dyDescent="0.25">
      <c r="A5614" t="s">
        <v>2675</v>
      </c>
      <c r="B5614" t="s">
        <v>8872</v>
      </c>
      <c r="C5614" t="s">
        <v>14705</v>
      </c>
      <c r="D5614" t="s">
        <v>13</v>
      </c>
      <c r="E5614" t="s">
        <v>14845</v>
      </c>
      <c r="F5614" t="s">
        <v>14</v>
      </c>
      <c r="G5614" t="s">
        <v>15</v>
      </c>
      <c r="H5614" t="s">
        <v>2675</v>
      </c>
      <c r="I5614" t="s">
        <v>1630</v>
      </c>
      <c r="J5614" t="str">
        <f>MID(Tabla1[[#This Row],[HORA2]],1,2)</f>
        <v>17</v>
      </c>
      <c r="K5614" t="s">
        <v>20</v>
      </c>
      <c r="L5614" t="s">
        <v>21</v>
      </c>
      <c r="M5614" t="s">
        <v>14867</v>
      </c>
      <c r="N5614" t="s">
        <v>22</v>
      </c>
      <c r="O5614">
        <v>16.559999999999999</v>
      </c>
      <c r="P56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12.809999999999999</v>
      </c>
      <c r="Q5614">
        <f>IF(Tabla1[[#This Row],[SERVICIO]]="COMIDA",3,IF(Tabla1[[#This Row],[SERVICIO]]="CONTROLADO",12,IF(Tabla1[[#This Row],[SERVICIO]]="RÁPIDO",3.75,IF(Tabla1[[#This Row],[SERVICIO]]="NORMAL",2.5,))))</f>
        <v>3.75</v>
      </c>
      <c r="R5614">
        <f>IF(Tabla1[[#This Row],[SERVICIO]]="COMIDA",3.5,IF(Tabla1[[#This Row],[SERVICIO]]="CONTROLADO",8,IF(Tabla1[[#This Row],[SERVICIO]]="RÁPIDO",4.5,IF(Tabla1[[#This Row],[SERVICIO]]="NORMAL",3,))))</f>
        <v>4.5</v>
      </c>
      <c r="S561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4" s="2">
        <f>IF(Tabla1[[#This Row],[KILOMETROS ADICIONALES]]=0,Tabla1[[#This Row],[KILOMETROS]]*Tabla1[[#This Row],[COSTO NORMAL]],Tabla1[[#This Row],[COSTO NORMAL]]*Tabla1[[#This Row],[KILOMETROS HASTA]])</f>
        <v>16.875</v>
      </c>
      <c r="U5614" s="2">
        <f>Tabla1[[#This Row],[KILOMETROS ADICIONALES]]*Tabla1[[#This Row],[COSTO ADICIONAL]]</f>
        <v>7.0454999999999997</v>
      </c>
      <c r="V5614">
        <v>88.21</v>
      </c>
      <c r="W5614" s="2">
        <f>Tabla1[[#This Row],[COSTO NORMAL2]]+Tabla1[[#This Row],[COSTO ADICIONAL2]]</f>
        <v>23.920500000000001</v>
      </c>
    </row>
    <row r="5615" spans="1:23" x14ac:dyDescent="0.25">
      <c r="A5615" t="s">
        <v>2675</v>
      </c>
      <c r="B5615" t="s">
        <v>8872</v>
      </c>
      <c r="C5615" t="s">
        <v>14706</v>
      </c>
      <c r="D5615" t="s">
        <v>75</v>
      </c>
      <c r="E5615" t="s">
        <v>14845</v>
      </c>
      <c r="F5615" t="s">
        <v>14</v>
      </c>
      <c r="G5615" t="s">
        <v>15</v>
      </c>
      <c r="H5615" t="s">
        <v>2675</v>
      </c>
      <c r="I5615" t="s">
        <v>5387</v>
      </c>
      <c r="J5615" t="str">
        <f>MID(Tabla1[[#This Row],[HORA2]],1,2)</f>
        <v>17</v>
      </c>
      <c r="K5615" t="s">
        <v>20</v>
      </c>
      <c r="L5615" t="s">
        <v>102</v>
      </c>
      <c r="M5615" t="s">
        <v>14867</v>
      </c>
      <c r="N5615" t="s">
        <v>22</v>
      </c>
      <c r="O5615">
        <v>10.09</v>
      </c>
      <c r="P56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6.34</v>
      </c>
      <c r="Q5615">
        <f>IF(Tabla1[[#This Row],[SERVICIO]]="COMIDA",3,IF(Tabla1[[#This Row],[SERVICIO]]="CONTROLADO",12,IF(Tabla1[[#This Row],[SERVICIO]]="RÁPIDO",3.75,IF(Tabla1[[#This Row],[SERVICIO]]="NORMAL",2.5,))))</f>
        <v>3.75</v>
      </c>
      <c r="R5615">
        <f>IF(Tabla1[[#This Row],[SERVICIO]]="COMIDA",3.5,IF(Tabla1[[#This Row],[SERVICIO]]="CONTROLADO",8,IF(Tabla1[[#This Row],[SERVICIO]]="RÁPIDO",4.5,IF(Tabla1[[#This Row],[SERVICIO]]="NORMAL",3,))))</f>
        <v>4.5</v>
      </c>
      <c r="S561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5" s="2">
        <f>IF(Tabla1[[#This Row],[KILOMETROS ADICIONALES]]=0,Tabla1[[#This Row],[KILOMETROS]]*Tabla1[[#This Row],[COSTO NORMAL]],Tabla1[[#This Row],[COSTO NORMAL]]*Tabla1[[#This Row],[KILOMETROS HASTA]])</f>
        <v>16.875</v>
      </c>
      <c r="U5615" s="2">
        <f>Tabla1[[#This Row],[KILOMETROS ADICIONALES]]*Tabla1[[#This Row],[COSTO ADICIONAL]]</f>
        <v>3.4870000000000001</v>
      </c>
      <c r="V5615">
        <v>94.72</v>
      </c>
      <c r="W5615" s="2">
        <f>Tabla1[[#This Row],[COSTO NORMAL2]]+Tabla1[[#This Row],[COSTO ADICIONAL2]]</f>
        <v>20.362000000000002</v>
      </c>
    </row>
    <row r="5616" spans="1:23" x14ac:dyDescent="0.25">
      <c r="A5616" t="s">
        <v>2675</v>
      </c>
      <c r="B5616" t="s">
        <v>8872</v>
      </c>
      <c r="C5616" t="s">
        <v>14707</v>
      </c>
      <c r="D5616" t="s">
        <v>75</v>
      </c>
      <c r="E5616" t="s">
        <v>14845</v>
      </c>
      <c r="F5616" t="s">
        <v>14</v>
      </c>
      <c r="G5616" t="s">
        <v>15</v>
      </c>
      <c r="H5616" t="s">
        <v>2675</v>
      </c>
      <c r="I5616" t="s">
        <v>8876</v>
      </c>
      <c r="J5616" t="str">
        <f>MID(Tabla1[[#This Row],[HORA2]],1,2)</f>
        <v>16</v>
      </c>
      <c r="K5616" t="s">
        <v>20</v>
      </c>
      <c r="L5616" t="s">
        <v>110</v>
      </c>
      <c r="M5616" t="s">
        <v>14867</v>
      </c>
      <c r="N5616" t="s">
        <v>22</v>
      </c>
      <c r="O5616">
        <v>20.39</v>
      </c>
      <c r="P56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16.64</v>
      </c>
      <c r="Q5616">
        <f>IF(Tabla1[[#This Row],[SERVICIO]]="COMIDA",3,IF(Tabla1[[#This Row],[SERVICIO]]="CONTROLADO",12,IF(Tabla1[[#This Row],[SERVICIO]]="RÁPIDO",3.75,IF(Tabla1[[#This Row],[SERVICIO]]="NORMAL",2.5,))))</f>
        <v>3.75</v>
      </c>
      <c r="R5616">
        <f>IF(Tabla1[[#This Row],[SERVICIO]]="COMIDA",3.5,IF(Tabla1[[#This Row],[SERVICIO]]="CONTROLADO",8,IF(Tabla1[[#This Row],[SERVICIO]]="RÁPIDO",4.5,IF(Tabla1[[#This Row],[SERVICIO]]="NORMAL",3,))))</f>
        <v>4.5</v>
      </c>
      <c r="S561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6" s="2">
        <f>IF(Tabla1[[#This Row],[KILOMETROS ADICIONALES]]=0,Tabla1[[#This Row],[KILOMETROS]]*Tabla1[[#This Row],[COSTO NORMAL]],Tabla1[[#This Row],[COSTO NORMAL]]*Tabla1[[#This Row],[KILOMETROS HASTA]])</f>
        <v>16.875</v>
      </c>
      <c r="U5616" s="2">
        <f>Tabla1[[#This Row],[KILOMETROS ADICIONALES]]*Tabla1[[#This Row],[COSTO ADICIONAL]]</f>
        <v>9.152000000000001</v>
      </c>
      <c r="V5616">
        <v>57.89</v>
      </c>
      <c r="W5616" s="2">
        <f>Tabla1[[#This Row],[COSTO NORMAL2]]+Tabla1[[#This Row],[COSTO ADICIONAL2]]</f>
        <v>26.027000000000001</v>
      </c>
    </row>
    <row r="5617" spans="1:23" x14ac:dyDescent="0.25">
      <c r="A5617" t="s">
        <v>2675</v>
      </c>
      <c r="B5617" t="s">
        <v>8872</v>
      </c>
      <c r="C5617" t="s">
        <v>14708</v>
      </c>
      <c r="D5617" t="s">
        <v>13</v>
      </c>
      <c r="E5617" t="s">
        <v>14845</v>
      </c>
      <c r="F5617" t="s">
        <v>14</v>
      </c>
      <c r="G5617" t="s">
        <v>15</v>
      </c>
      <c r="H5617" t="s">
        <v>2675</v>
      </c>
      <c r="I5617" t="s">
        <v>8877</v>
      </c>
      <c r="J5617" t="str">
        <f>MID(Tabla1[[#This Row],[HORA2]],1,2)</f>
        <v>16</v>
      </c>
      <c r="K5617" t="s">
        <v>20</v>
      </c>
      <c r="L5617" t="s">
        <v>20</v>
      </c>
      <c r="M5617" t="s">
        <v>14867</v>
      </c>
      <c r="N5617" t="s">
        <v>22</v>
      </c>
      <c r="O5617">
        <v>15.94</v>
      </c>
      <c r="P56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12.19</v>
      </c>
      <c r="Q5617">
        <f>IF(Tabla1[[#This Row],[SERVICIO]]="COMIDA",3,IF(Tabla1[[#This Row],[SERVICIO]]="CONTROLADO",12,IF(Tabla1[[#This Row],[SERVICIO]]="RÁPIDO",3.75,IF(Tabla1[[#This Row],[SERVICIO]]="NORMAL",2.5,))))</f>
        <v>3.75</v>
      </c>
      <c r="R5617">
        <f>IF(Tabla1[[#This Row],[SERVICIO]]="COMIDA",3.5,IF(Tabla1[[#This Row],[SERVICIO]]="CONTROLADO",8,IF(Tabla1[[#This Row],[SERVICIO]]="RÁPIDO",4.5,IF(Tabla1[[#This Row],[SERVICIO]]="NORMAL",3,))))</f>
        <v>4.5</v>
      </c>
      <c r="S56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7" s="2">
        <f>IF(Tabla1[[#This Row],[KILOMETROS ADICIONALES]]=0,Tabla1[[#This Row],[KILOMETROS]]*Tabla1[[#This Row],[COSTO NORMAL]],Tabla1[[#This Row],[COSTO NORMAL]]*Tabla1[[#This Row],[KILOMETROS HASTA]])</f>
        <v>16.875</v>
      </c>
      <c r="U5617" s="2">
        <f>Tabla1[[#This Row],[KILOMETROS ADICIONALES]]*Tabla1[[#This Row],[COSTO ADICIONAL]]</f>
        <v>6.7045000000000003</v>
      </c>
      <c r="V5617">
        <v>184.74</v>
      </c>
      <c r="W5617" s="2">
        <f>Tabla1[[#This Row],[COSTO NORMAL2]]+Tabla1[[#This Row],[COSTO ADICIONAL2]]</f>
        <v>23.579499999999999</v>
      </c>
    </row>
    <row r="5618" spans="1:23" x14ac:dyDescent="0.25">
      <c r="A5618" t="s">
        <v>2675</v>
      </c>
      <c r="B5618" t="s">
        <v>8872</v>
      </c>
      <c r="C5618" t="s">
        <v>14709</v>
      </c>
      <c r="D5618" t="s">
        <v>13</v>
      </c>
      <c r="E5618" t="s">
        <v>14845</v>
      </c>
      <c r="F5618" t="s">
        <v>14</v>
      </c>
      <c r="G5618" t="s">
        <v>15</v>
      </c>
      <c r="H5618" t="s">
        <v>2675</v>
      </c>
      <c r="I5618" t="s">
        <v>5576</v>
      </c>
      <c r="J5618" t="str">
        <f>MID(Tabla1[[#This Row],[HORA2]],1,2)</f>
        <v>19</v>
      </c>
      <c r="K5618" t="s">
        <v>20</v>
      </c>
      <c r="L5618" t="s">
        <v>188</v>
      </c>
      <c r="M5618" t="s">
        <v>14867</v>
      </c>
      <c r="N5618" t="s">
        <v>22</v>
      </c>
      <c r="O5618">
        <v>15.85</v>
      </c>
      <c r="P56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</v>
      </c>
      <c r="Q5618">
        <f>IF(Tabla1[[#This Row],[SERVICIO]]="COMIDA",3,IF(Tabla1[[#This Row],[SERVICIO]]="CONTROLADO",12,IF(Tabla1[[#This Row],[SERVICIO]]="RÁPIDO",3.75,IF(Tabla1[[#This Row],[SERVICIO]]="NORMAL",2.5,))))</f>
        <v>3.75</v>
      </c>
      <c r="R5618">
        <f>IF(Tabla1[[#This Row],[SERVICIO]]="COMIDA",3.5,IF(Tabla1[[#This Row],[SERVICIO]]="CONTROLADO",8,IF(Tabla1[[#This Row],[SERVICIO]]="RÁPIDO",4.5,IF(Tabla1[[#This Row],[SERVICIO]]="NORMAL",3,))))</f>
        <v>4.5</v>
      </c>
      <c r="S56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8" s="2">
        <f>IF(Tabla1[[#This Row],[KILOMETROS ADICIONALES]]=0,Tabla1[[#This Row],[KILOMETROS]]*Tabla1[[#This Row],[COSTO NORMAL]],Tabla1[[#This Row],[COSTO NORMAL]]*Tabla1[[#This Row],[KILOMETROS HASTA]])</f>
        <v>16.875</v>
      </c>
      <c r="U5618" s="2">
        <f>Tabla1[[#This Row],[KILOMETROS ADICIONALES]]*Tabla1[[#This Row],[COSTO ADICIONAL]]</f>
        <v>6.6550000000000002</v>
      </c>
      <c r="V5618">
        <v>235.95</v>
      </c>
      <c r="W5618" s="2">
        <f>Tabla1[[#This Row],[COSTO NORMAL2]]+Tabla1[[#This Row],[COSTO ADICIONAL2]]</f>
        <v>23.53</v>
      </c>
    </row>
    <row r="5619" spans="1:23" x14ac:dyDescent="0.25">
      <c r="A5619" t="s">
        <v>2675</v>
      </c>
      <c r="B5619" t="s">
        <v>8878</v>
      </c>
      <c r="C5619" t="s">
        <v>14710</v>
      </c>
      <c r="D5619" t="s">
        <v>13</v>
      </c>
      <c r="E5619" t="s">
        <v>14845</v>
      </c>
      <c r="F5619" t="s">
        <v>14</v>
      </c>
      <c r="G5619" t="s">
        <v>15</v>
      </c>
      <c r="H5619" t="s">
        <v>2675</v>
      </c>
      <c r="I5619" t="s">
        <v>8879</v>
      </c>
      <c r="J5619" t="str">
        <f>MID(Tabla1[[#This Row],[HORA2]],1,2)</f>
        <v>15</v>
      </c>
      <c r="K5619" t="s">
        <v>26</v>
      </c>
      <c r="L5619" t="s">
        <v>78</v>
      </c>
      <c r="M5619" t="s">
        <v>14867</v>
      </c>
      <c r="N5619" t="s">
        <v>22</v>
      </c>
      <c r="O5619">
        <v>20.5</v>
      </c>
      <c r="P56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16.75</v>
      </c>
      <c r="Q5619">
        <f>IF(Tabla1[[#This Row],[SERVICIO]]="COMIDA",3,IF(Tabla1[[#This Row],[SERVICIO]]="CONTROLADO",12,IF(Tabla1[[#This Row],[SERVICIO]]="RÁPIDO",3.75,IF(Tabla1[[#This Row],[SERVICIO]]="NORMAL",2.5,))))</f>
        <v>3.75</v>
      </c>
      <c r="R5619">
        <f>IF(Tabla1[[#This Row],[SERVICIO]]="COMIDA",3.5,IF(Tabla1[[#This Row],[SERVICIO]]="CONTROLADO",8,IF(Tabla1[[#This Row],[SERVICIO]]="RÁPIDO",4.5,IF(Tabla1[[#This Row],[SERVICIO]]="NORMAL",3,))))</f>
        <v>4.5</v>
      </c>
      <c r="S56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19" s="2">
        <f>IF(Tabla1[[#This Row],[KILOMETROS ADICIONALES]]=0,Tabla1[[#This Row],[KILOMETROS]]*Tabla1[[#This Row],[COSTO NORMAL]],Tabla1[[#This Row],[COSTO NORMAL]]*Tabla1[[#This Row],[KILOMETROS HASTA]])</f>
        <v>16.875</v>
      </c>
      <c r="U5619" s="2">
        <f>Tabla1[[#This Row],[KILOMETROS ADICIONALES]]*Tabla1[[#This Row],[COSTO ADICIONAL]]</f>
        <v>9.2125000000000004</v>
      </c>
      <c r="V5619">
        <v>184.56</v>
      </c>
      <c r="W5619" s="2">
        <f>Tabla1[[#This Row],[COSTO NORMAL2]]+Tabla1[[#This Row],[COSTO ADICIONAL2]]</f>
        <v>26.087499999999999</v>
      </c>
    </row>
    <row r="5620" spans="1:23" x14ac:dyDescent="0.25">
      <c r="A5620" t="s">
        <v>2675</v>
      </c>
      <c r="B5620" t="s">
        <v>8880</v>
      </c>
      <c r="C5620" t="s">
        <v>14711</v>
      </c>
      <c r="D5620" t="s">
        <v>13</v>
      </c>
      <c r="E5620" t="s">
        <v>14845</v>
      </c>
      <c r="F5620" t="s">
        <v>14</v>
      </c>
      <c r="G5620" t="s">
        <v>15</v>
      </c>
      <c r="H5620" t="s">
        <v>2675</v>
      </c>
      <c r="I5620" t="s">
        <v>8881</v>
      </c>
      <c r="J5620" t="str">
        <f>MID(Tabla1[[#This Row],[HORA2]],1,2)</f>
        <v>16</v>
      </c>
      <c r="K5620" t="s">
        <v>26</v>
      </c>
      <c r="L5620" t="s">
        <v>78</v>
      </c>
      <c r="M5620" t="s">
        <v>14867</v>
      </c>
      <c r="N5620" t="s">
        <v>22</v>
      </c>
      <c r="O5620">
        <v>15.75</v>
      </c>
      <c r="P56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</v>
      </c>
      <c r="Q5620">
        <f>IF(Tabla1[[#This Row],[SERVICIO]]="COMIDA",3,IF(Tabla1[[#This Row],[SERVICIO]]="CONTROLADO",12,IF(Tabla1[[#This Row],[SERVICIO]]="RÁPIDO",3.75,IF(Tabla1[[#This Row],[SERVICIO]]="NORMAL",2.5,))))</f>
        <v>3.75</v>
      </c>
      <c r="R5620">
        <f>IF(Tabla1[[#This Row],[SERVICIO]]="COMIDA",3.5,IF(Tabla1[[#This Row],[SERVICIO]]="CONTROLADO",8,IF(Tabla1[[#This Row],[SERVICIO]]="RÁPIDO",4.5,IF(Tabla1[[#This Row],[SERVICIO]]="NORMAL",3,))))</f>
        <v>4.5</v>
      </c>
      <c r="S562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0" s="2">
        <f>IF(Tabla1[[#This Row],[KILOMETROS ADICIONALES]]=0,Tabla1[[#This Row],[KILOMETROS]]*Tabla1[[#This Row],[COSTO NORMAL]],Tabla1[[#This Row],[COSTO NORMAL]]*Tabla1[[#This Row],[KILOMETROS HASTA]])</f>
        <v>16.875</v>
      </c>
      <c r="U5620" s="2">
        <f>Tabla1[[#This Row],[KILOMETROS ADICIONALES]]*Tabla1[[#This Row],[COSTO ADICIONAL]]</f>
        <v>6.6000000000000005</v>
      </c>
      <c r="V5620">
        <v>78.56</v>
      </c>
      <c r="W5620" s="2">
        <f>Tabla1[[#This Row],[COSTO NORMAL2]]+Tabla1[[#This Row],[COSTO ADICIONAL2]]</f>
        <v>23.475000000000001</v>
      </c>
    </row>
    <row r="5621" spans="1:23" x14ac:dyDescent="0.25">
      <c r="A5621" t="s">
        <v>2675</v>
      </c>
      <c r="B5621" t="s">
        <v>8882</v>
      </c>
      <c r="C5621" t="s">
        <v>14712</v>
      </c>
      <c r="D5621" t="s">
        <v>13</v>
      </c>
      <c r="E5621" t="s">
        <v>14845</v>
      </c>
      <c r="F5621" t="s">
        <v>14</v>
      </c>
      <c r="G5621" t="s">
        <v>15</v>
      </c>
      <c r="H5621" t="s">
        <v>2675</v>
      </c>
      <c r="I5621" t="s">
        <v>8883</v>
      </c>
      <c r="J5621" t="str">
        <f>MID(Tabla1[[#This Row],[HORA2]],1,2)</f>
        <v>17</v>
      </c>
      <c r="K5621" t="s">
        <v>43</v>
      </c>
      <c r="L5621" t="s">
        <v>153</v>
      </c>
      <c r="M5621" t="s">
        <v>14867</v>
      </c>
      <c r="N5621" t="s">
        <v>22</v>
      </c>
      <c r="O5621">
        <v>13.64</v>
      </c>
      <c r="P56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9.89</v>
      </c>
      <c r="Q5621">
        <f>IF(Tabla1[[#This Row],[SERVICIO]]="COMIDA",3,IF(Tabla1[[#This Row],[SERVICIO]]="CONTROLADO",12,IF(Tabla1[[#This Row],[SERVICIO]]="RÁPIDO",3.75,IF(Tabla1[[#This Row],[SERVICIO]]="NORMAL",2.5,))))</f>
        <v>3.75</v>
      </c>
      <c r="R5621">
        <f>IF(Tabla1[[#This Row],[SERVICIO]]="COMIDA",3.5,IF(Tabla1[[#This Row],[SERVICIO]]="CONTROLADO",8,IF(Tabla1[[#This Row],[SERVICIO]]="RÁPIDO",4.5,IF(Tabla1[[#This Row],[SERVICIO]]="NORMAL",3,))))</f>
        <v>4.5</v>
      </c>
      <c r="S562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1" s="2">
        <f>IF(Tabla1[[#This Row],[KILOMETROS ADICIONALES]]=0,Tabla1[[#This Row],[KILOMETROS]]*Tabla1[[#This Row],[COSTO NORMAL]],Tabla1[[#This Row],[COSTO NORMAL]]*Tabla1[[#This Row],[KILOMETROS HASTA]])</f>
        <v>16.875</v>
      </c>
      <c r="U5621" s="2">
        <f>Tabla1[[#This Row],[KILOMETROS ADICIONALES]]*Tabla1[[#This Row],[COSTO ADICIONAL]]</f>
        <v>5.4395000000000007</v>
      </c>
      <c r="V5621">
        <v>107.32</v>
      </c>
      <c r="W5621" s="2">
        <f>Tabla1[[#This Row],[COSTO NORMAL2]]+Tabla1[[#This Row],[COSTO ADICIONAL2]]</f>
        <v>22.314500000000002</v>
      </c>
    </row>
    <row r="5622" spans="1:23" x14ac:dyDescent="0.25">
      <c r="A5622" t="s">
        <v>2675</v>
      </c>
      <c r="B5622" t="s">
        <v>8884</v>
      </c>
      <c r="C5622" t="s">
        <v>14713</v>
      </c>
      <c r="D5622" t="s">
        <v>13</v>
      </c>
      <c r="E5622" t="s">
        <v>14845</v>
      </c>
      <c r="F5622" t="s">
        <v>14</v>
      </c>
      <c r="G5622" t="s">
        <v>15</v>
      </c>
      <c r="H5622" t="s">
        <v>2675</v>
      </c>
      <c r="I5622" t="s">
        <v>1334</v>
      </c>
      <c r="J5622" t="str">
        <f>MID(Tabla1[[#This Row],[HORA2]],1,2)</f>
        <v>16</v>
      </c>
      <c r="K5622" t="s">
        <v>20</v>
      </c>
      <c r="L5622" t="s">
        <v>49</v>
      </c>
      <c r="M5622" t="s">
        <v>14867</v>
      </c>
      <c r="N5622" t="s">
        <v>22</v>
      </c>
      <c r="O5622">
        <v>4.32</v>
      </c>
      <c r="P56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0.57000000000000028</v>
      </c>
      <c r="Q5622">
        <f>IF(Tabla1[[#This Row],[SERVICIO]]="COMIDA",3,IF(Tabla1[[#This Row],[SERVICIO]]="CONTROLADO",12,IF(Tabla1[[#This Row],[SERVICIO]]="RÁPIDO",3.75,IF(Tabla1[[#This Row],[SERVICIO]]="NORMAL",2.5,))))</f>
        <v>3.75</v>
      </c>
      <c r="R5622">
        <f>IF(Tabla1[[#This Row],[SERVICIO]]="COMIDA",3.5,IF(Tabla1[[#This Row],[SERVICIO]]="CONTROLADO",8,IF(Tabla1[[#This Row],[SERVICIO]]="RÁPIDO",4.5,IF(Tabla1[[#This Row],[SERVICIO]]="NORMAL",3,))))</f>
        <v>4.5</v>
      </c>
      <c r="S56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2" s="2">
        <f>IF(Tabla1[[#This Row],[KILOMETROS ADICIONALES]]=0,Tabla1[[#This Row],[KILOMETROS]]*Tabla1[[#This Row],[COSTO NORMAL]],Tabla1[[#This Row],[COSTO NORMAL]]*Tabla1[[#This Row],[KILOMETROS HASTA]])</f>
        <v>16.875</v>
      </c>
      <c r="U5622" s="2">
        <f>Tabla1[[#This Row],[KILOMETROS ADICIONALES]]*Tabla1[[#This Row],[COSTO ADICIONAL]]</f>
        <v>0.31350000000000017</v>
      </c>
      <c r="V5622">
        <v>8.74</v>
      </c>
      <c r="W5622" s="2">
        <f>Tabla1[[#This Row],[COSTO NORMAL2]]+Tabla1[[#This Row],[COSTO ADICIONAL2]]</f>
        <v>17.188500000000001</v>
      </c>
    </row>
    <row r="5623" spans="1:23" x14ac:dyDescent="0.25">
      <c r="A5623" t="s">
        <v>2675</v>
      </c>
      <c r="B5623" t="s">
        <v>8885</v>
      </c>
      <c r="C5623" t="s">
        <v>14714</v>
      </c>
      <c r="D5623" t="s">
        <v>13</v>
      </c>
      <c r="E5623" t="s">
        <v>14845</v>
      </c>
      <c r="F5623" t="s">
        <v>14</v>
      </c>
      <c r="G5623" t="s">
        <v>15</v>
      </c>
      <c r="H5623" t="s">
        <v>2675</v>
      </c>
      <c r="I5623" t="s">
        <v>8886</v>
      </c>
      <c r="J5623" t="str">
        <f>MID(Tabla1[[#This Row],[HORA2]],1,2)</f>
        <v>17</v>
      </c>
      <c r="K5623" t="s">
        <v>49</v>
      </c>
      <c r="L5623" t="s">
        <v>49</v>
      </c>
      <c r="M5623" t="s">
        <v>14867</v>
      </c>
      <c r="N5623" t="s">
        <v>22</v>
      </c>
      <c r="O5623">
        <v>11.66</v>
      </c>
      <c r="P56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7.91</v>
      </c>
      <c r="Q5623">
        <f>IF(Tabla1[[#This Row],[SERVICIO]]="COMIDA",3,IF(Tabla1[[#This Row],[SERVICIO]]="CONTROLADO",12,IF(Tabla1[[#This Row],[SERVICIO]]="RÁPIDO",3.75,IF(Tabla1[[#This Row],[SERVICIO]]="NORMAL",2.5,))))</f>
        <v>3.75</v>
      </c>
      <c r="R5623">
        <f>IF(Tabla1[[#This Row],[SERVICIO]]="COMIDA",3.5,IF(Tabla1[[#This Row],[SERVICIO]]="CONTROLADO",8,IF(Tabla1[[#This Row],[SERVICIO]]="RÁPIDO",4.5,IF(Tabla1[[#This Row],[SERVICIO]]="NORMAL",3,))))</f>
        <v>4.5</v>
      </c>
      <c r="S562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3" s="2">
        <f>IF(Tabla1[[#This Row],[KILOMETROS ADICIONALES]]=0,Tabla1[[#This Row],[KILOMETROS]]*Tabla1[[#This Row],[COSTO NORMAL]],Tabla1[[#This Row],[COSTO NORMAL]]*Tabla1[[#This Row],[KILOMETROS HASTA]])</f>
        <v>16.875</v>
      </c>
      <c r="U5623" s="2">
        <f>Tabla1[[#This Row],[KILOMETROS ADICIONALES]]*Tabla1[[#This Row],[COSTO ADICIONAL]]</f>
        <v>4.3505000000000003</v>
      </c>
      <c r="V5623">
        <v>35.869999999999997</v>
      </c>
      <c r="W5623" s="2">
        <f>Tabla1[[#This Row],[COSTO NORMAL2]]+Tabla1[[#This Row],[COSTO ADICIONAL2]]</f>
        <v>21.2255</v>
      </c>
    </row>
    <row r="5624" spans="1:23" x14ac:dyDescent="0.25">
      <c r="A5624" t="s">
        <v>2675</v>
      </c>
      <c r="B5624" t="s">
        <v>8887</v>
      </c>
      <c r="C5624" t="s">
        <v>14715</v>
      </c>
      <c r="D5624" t="s">
        <v>13</v>
      </c>
      <c r="E5624" t="s">
        <v>14845</v>
      </c>
      <c r="F5624" t="s">
        <v>14</v>
      </c>
      <c r="G5624" t="s">
        <v>69</v>
      </c>
      <c r="H5624" t="s">
        <v>2675</v>
      </c>
      <c r="I5624" t="s">
        <v>8888</v>
      </c>
      <c r="J5624" t="str">
        <f>MID(Tabla1[[#This Row],[HORA2]],1,2)</f>
        <v>16</v>
      </c>
      <c r="K5624" t="s">
        <v>57</v>
      </c>
      <c r="L5624" t="s">
        <v>57</v>
      </c>
      <c r="M5624" t="s">
        <v>14867</v>
      </c>
      <c r="N5624" t="s">
        <v>22</v>
      </c>
      <c r="O5624">
        <v>14.11</v>
      </c>
      <c r="P56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10.36</v>
      </c>
      <c r="Q5624">
        <f>IF(Tabla1[[#This Row],[SERVICIO]]="COMIDA",3,IF(Tabla1[[#This Row],[SERVICIO]]="CONTROLADO",12,IF(Tabla1[[#This Row],[SERVICIO]]="RÁPIDO",3.75,IF(Tabla1[[#This Row],[SERVICIO]]="NORMAL",2.5,))))</f>
        <v>3.75</v>
      </c>
      <c r="R5624">
        <f>IF(Tabla1[[#This Row],[SERVICIO]]="COMIDA",3.5,IF(Tabla1[[#This Row],[SERVICIO]]="CONTROLADO",8,IF(Tabla1[[#This Row],[SERVICIO]]="RÁPIDO",4.5,IF(Tabla1[[#This Row],[SERVICIO]]="NORMAL",3,))))</f>
        <v>4.5</v>
      </c>
      <c r="S562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4" s="2">
        <f>IF(Tabla1[[#This Row],[KILOMETROS ADICIONALES]]=0,Tabla1[[#This Row],[KILOMETROS]]*Tabla1[[#This Row],[COSTO NORMAL]],Tabla1[[#This Row],[COSTO NORMAL]]*Tabla1[[#This Row],[KILOMETROS HASTA]])</f>
        <v>16.875</v>
      </c>
      <c r="U5624" s="2">
        <f>Tabla1[[#This Row],[KILOMETROS ADICIONALES]]*Tabla1[[#This Row],[COSTO ADICIONAL]]</f>
        <v>5.6980000000000004</v>
      </c>
      <c r="V5624">
        <v>226.7</v>
      </c>
      <c r="W5624" s="2">
        <f>Tabla1[[#This Row],[COSTO NORMAL2]]+Tabla1[[#This Row],[COSTO ADICIONAL2]]</f>
        <v>22.573</v>
      </c>
    </row>
    <row r="5625" spans="1:23" x14ac:dyDescent="0.25">
      <c r="A5625" t="s">
        <v>2675</v>
      </c>
      <c r="B5625" t="s">
        <v>8889</v>
      </c>
      <c r="C5625" t="s">
        <v>14716</v>
      </c>
      <c r="D5625" t="s">
        <v>13</v>
      </c>
      <c r="E5625" t="s">
        <v>14847</v>
      </c>
      <c r="F5625" t="s">
        <v>14</v>
      </c>
      <c r="G5625" t="s">
        <v>15</v>
      </c>
      <c r="H5625" t="s">
        <v>2675</v>
      </c>
      <c r="I5625" t="s">
        <v>8890</v>
      </c>
      <c r="J5625" t="str">
        <f>MID(Tabla1[[#This Row],[HORA2]],1,2)</f>
        <v>16</v>
      </c>
      <c r="K5625" t="s">
        <v>43</v>
      </c>
      <c r="L5625" t="s">
        <v>49</v>
      </c>
      <c r="M5625" t="s">
        <v>14867</v>
      </c>
      <c r="N5625" t="s">
        <v>22</v>
      </c>
      <c r="O5625">
        <v>10.91</v>
      </c>
      <c r="P56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7.91</v>
      </c>
      <c r="Q5625">
        <f>IF(Tabla1[[#This Row],[SERVICIO]]="COMIDA",3,IF(Tabla1[[#This Row],[SERVICIO]]="CONTROLADO",12,IF(Tabla1[[#This Row],[SERVICIO]]="RÁPIDO",3.75,IF(Tabla1[[#This Row],[SERVICIO]]="NORMAL",2.5,))))</f>
        <v>3</v>
      </c>
      <c r="R5625">
        <f>IF(Tabla1[[#This Row],[SERVICIO]]="COMIDA",3.5,IF(Tabla1[[#This Row],[SERVICIO]]="CONTROLADO",8,IF(Tabla1[[#This Row],[SERVICIO]]="RÁPIDO",4.5,IF(Tabla1[[#This Row],[SERVICIO]]="NORMAL",3,))))</f>
        <v>3.5</v>
      </c>
      <c r="S5625">
        <f>IF(Tabla1[[#This Row],[SERVICIO]]="COMIDA",0.75,IF(Tabla1[[#This Row],[SERVICIO]]="CONTROLADO",2.65,IF(Tabla1[[#This Row],[SERVICIO]]="RÁPIDO",0.55,IF(Tabla1[[#This Row],[SERVICIO]]="NORMAL",1.2,))))</f>
        <v>0.75</v>
      </c>
      <c r="T5625" s="2">
        <f>IF(Tabla1[[#This Row],[KILOMETROS ADICIONALES]]=0,Tabla1[[#This Row],[KILOMETROS]]*Tabla1[[#This Row],[COSTO NORMAL]],Tabla1[[#This Row],[COSTO NORMAL]]*Tabla1[[#This Row],[KILOMETROS HASTA]])</f>
        <v>10.5</v>
      </c>
      <c r="U5625" s="2">
        <f>Tabla1[[#This Row],[KILOMETROS ADICIONALES]]*Tabla1[[#This Row],[COSTO ADICIONAL]]</f>
        <v>5.9325000000000001</v>
      </c>
      <c r="V5625">
        <v>67.599999999999994</v>
      </c>
      <c r="W5625" s="2">
        <f>Tabla1[[#This Row],[COSTO NORMAL2]]+Tabla1[[#This Row],[COSTO ADICIONAL2]]</f>
        <v>16.432500000000001</v>
      </c>
    </row>
    <row r="5626" spans="1:23" x14ac:dyDescent="0.25">
      <c r="A5626" t="s">
        <v>2675</v>
      </c>
      <c r="B5626" t="s">
        <v>8891</v>
      </c>
      <c r="C5626" t="s">
        <v>14717</v>
      </c>
      <c r="D5626" t="s">
        <v>13</v>
      </c>
      <c r="E5626" t="s">
        <v>14847</v>
      </c>
      <c r="F5626" t="s">
        <v>14</v>
      </c>
      <c r="G5626" t="s">
        <v>15</v>
      </c>
      <c r="H5626" t="s">
        <v>2675</v>
      </c>
      <c r="I5626" t="s">
        <v>8892</v>
      </c>
      <c r="J5626" t="str">
        <f>MID(Tabla1[[#This Row],[HORA2]],1,2)</f>
        <v>16</v>
      </c>
      <c r="K5626" t="s">
        <v>43</v>
      </c>
      <c r="L5626" t="s">
        <v>79</v>
      </c>
      <c r="M5626" t="s">
        <v>14867</v>
      </c>
      <c r="N5626" t="s">
        <v>22</v>
      </c>
      <c r="O5626">
        <v>11.04</v>
      </c>
      <c r="P56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8.0399999999999991</v>
      </c>
      <c r="Q5626">
        <f>IF(Tabla1[[#This Row],[SERVICIO]]="COMIDA",3,IF(Tabla1[[#This Row],[SERVICIO]]="CONTROLADO",12,IF(Tabla1[[#This Row],[SERVICIO]]="RÁPIDO",3.75,IF(Tabla1[[#This Row],[SERVICIO]]="NORMAL",2.5,))))</f>
        <v>3</v>
      </c>
      <c r="R5626">
        <f>IF(Tabla1[[#This Row],[SERVICIO]]="COMIDA",3.5,IF(Tabla1[[#This Row],[SERVICIO]]="CONTROLADO",8,IF(Tabla1[[#This Row],[SERVICIO]]="RÁPIDO",4.5,IF(Tabla1[[#This Row],[SERVICIO]]="NORMAL",3,))))</f>
        <v>3.5</v>
      </c>
      <c r="S5626">
        <f>IF(Tabla1[[#This Row],[SERVICIO]]="COMIDA",0.75,IF(Tabla1[[#This Row],[SERVICIO]]="CONTROLADO",2.65,IF(Tabla1[[#This Row],[SERVICIO]]="RÁPIDO",0.55,IF(Tabla1[[#This Row],[SERVICIO]]="NORMAL",1.2,))))</f>
        <v>0.75</v>
      </c>
      <c r="T5626" s="2">
        <f>IF(Tabla1[[#This Row],[KILOMETROS ADICIONALES]]=0,Tabla1[[#This Row],[KILOMETROS]]*Tabla1[[#This Row],[COSTO NORMAL]],Tabla1[[#This Row],[COSTO NORMAL]]*Tabla1[[#This Row],[KILOMETROS HASTA]])</f>
        <v>10.5</v>
      </c>
      <c r="U5626" s="2">
        <f>Tabla1[[#This Row],[KILOMETROS ADICIONALES]]*Tabla1[[#This Row],[COSTO ADICIONAL]]</f>
        <v>6.0299999999999994</v>
      </c>
      <c r="V5626">
        <v>34.9</v>
      </c>
      <c r="W5626" s="2">
        <f>Tabla1[[#This Row],[COSTO NORMAL2]]+Tabla1[[#This Row],[COSTO ADICIONAL2]]</f>
        <v>16.53</v>
      </c>
    </row>
    <row r="5627" spans="1:23" x14ac:dyDescent="0.25">
      <c r="A5627" t="s">
        <v>2675</v>
      </c>
      <c r="B5627" t="s">
        <v>8893</v>
      </c>
      <c r="C5627" t="s">
        <v>14718</v>
      </c>
      <c r="D5627" t="s">
        <v>13</v>
      </c>
      <c r="E5627" t="s">
        <v>14845</v>
      </c>
      <c r="F5627" t="s">
        <v>14</v>
      </c>
      <c r="G5627" t="s">
        <v>15</v>
      </c>
      <c r="H5627" t="s">
        <v>2675</v>
      </c>
      <c r="I5627" t="s">
        <v>8894</v>
      </c>
      <c r="J5627" t="str">
        <f>MID(Tabla1[[#This Row],[HORA2]],1,2)</f>
        <v>16</v>
      </c>
      <c r="K5627" t="s">
        <v>20</v>
      </c>
      <c r="L5627" t="s">
        <v>20</v>
      </c>
      <c r="M5627" t="s">
        <v>14867</v>
      </c>
      <c r="N5627" t="s">
        <v>22</v>
      </c>
      <c r="O5627">
        <v>17.07</v>
      </c>
      <c r="P56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13.32</v>
      </c>
      <c r="Q5627">
        <f>IF(Tabla1[[#This Row],[SERVICIO]]="COMIDA",3,IF(Tabla1[[#This Row],[SERVICIO]]="CONTROLADO",12,IF(Tabla1[[#This Row],[SERVICIO]]="RÁPIDO",3.75,IF(Tabla1[[#This Row],[SERVICIO]]="NORMAL",2.5,))))</f>
        <v>3.75</v>
      </c>
      <c r="R5627">
        <f>IF(Tabla1[[#This Row],[SERVICIO]]="COMIDA",3.5,IF(Tabla1[[#This Row],[SERVICIO]]="CONTROLADO",8,IF(Tabla1[[#This Row],[SERVICIO]]="RÁPIDO",4.5,IF(Tabla1[[#This Row],[SERVICIO]]="NORMAL",3,))))</f>
        <v>4.5</v>
      </c>
      <c r="S56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7" s="2">
        <f>IF(Tabla1[[#This Row],[KILOMETROS ADICIONALES]]=0,Tabla1[[#This Row],[KILOMETROS]]*Tabla1[[#This Row],[COSTO NORMAL]],Tabla1[[#This Row],[COSTO NORMAL]]*Tabla1[[#This Row],[KILOMETROS HASTA]])</f>
        <v>16.875</v>
      </c>
      <c r="U5627" s="2">
        <f>Tabla1[[#This Row],[KILOMETROS ADICIONALES]]*Tabla1[[#This Row],[COSTO ADICIONAL]]</f>
        <v>7.3260000000000005</v>
      </c>
      <c r="V5627">
        <v>109.68</v>
      </c>
      <c r="W5627" s="2">
        <f>Tabla1[[#This Row],[COSTO NORMAL2]]+Tabla1[[#This Row],[COSTO ADICIONAL2]]</f>
        <v>24.201000000000001</v>
      </c>
    </row>
    <row r="5628" spans="1:23" x14ac:dyDescent="0.25">
      <c r="A5628" t="s">
        <v>2675</v>
      </c>
      <c r="B5628" t="s">
        <v>8895</v>
      </c>
      <c r="C5628" t="s">
        <v>14719</v>
      </c>
      <c r="D5628" t="s">
        <v>13</v>
      </c>
      <c r="E5628" t="s">
        <v>14845</v>
      </c>
      <c r="F5628" t="s">
        <v>14</v>
      </c>
      <c r="G5628" t="s">
        <v>15</v>
      </c>
      <c r="H5628" t="s">
        <v>2675</v>
      </c>
      <c r="I5628" t="s">
        <v>8896</v>
      </c>
      <c r="J5628" t="str">
        <f>MID(Tabla1[[#This Row],[HORA2]],1,2)</f>
        <v>17</v>
      </c>
      <c r="K5628" t="s">
        <v>31</v>
      </c>
      <c r="L5628" t="s">
        <v>188</v>
      </c>
      <c r="M5628" t="s">
        <v>14867</v>
      </c>
      <c r="N5628" t="s">
        <v>22</v>
      </c>
      <c r="O5628">
        <v>4.5199999999999996</v>
      </c>
      <c r="P56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0.76999999999999957</v>
      </c>
      <c r="Q5628">
        <f>IF(Tabla1[[#This Row],[SERVICIO]]="COMIDA",3,IF(Tabla1[[#This Row],[SERVICIO]]="CONTROLADO",12,IF(Tabla1[[#This Row],[SERVICIO]]="RÁPIDO",3.75,IF(Tabla1[[#This Row],[SERVICIO]]="NORMAL",2.5,))))</f>
        <v>3.75</v>
      </c>
      <c r="R5628">
        <f>IF(Tabla1[[#This Row],[SERVICIO]]="COMIDA",3.5,IF(Tabla1[[#This Row],[SERVICIO]]="CONTROLADO",8,IF(Tabla1[[#This Row],[SERVICIO]]="RÁPIDO",4.5,IF(Tabla1[[#This Row],[SERVICIO]]="NORMAL",3,))))</f>
        <v>4.5</v>
      </c>
      <c r="S56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8" s="2">
        <f>IF(Tabla1[[#This Row],[KILOMETROS ADICIONALES]]=0,Tabla1[[#This Row],[KILOMETROS]]*Tabla1[[#This Row],[COSTO NORMAL]],Tabla1[[#This Row],[COSTO NORMAL]]*Tabla1[[#This Row],[KILOMETROS HASTA]])</f>
        <v>16.875</v>
      </c>
      <c r="U5628" s="2">
        <f>Tabla1[[#This Row],[KILOMETROS ADICIONALES]]*Tabla1[[#This Row],[COSTO ADICIONAL]]</f>
        <v>0.42349999999999982</v>
      </c>
      <c r="V5628">
        <v>245.86</v>
      </c>
      <c r="W5628" s="2">
        <f>Tabla1[[#This Row],[COSTO NORMAL2]]+Tabla1[[#This Row],[COSTO ADICIONAL2]]</f>
        <v>17.298500000000001</v>
      </c>
    </row>
    <row r="5629" spans="1:23" x14ac:dyDescent="0.25">
      <c r="A5629" t="s">
        <v>2675</v>
      </c>
      <c r="B5629" t="s">
        <v>8897</v>
      </c>
      <c r="C5629" t="s">
        <v>14720</v>
      </c>
      <c r="D5629" t="s">
        <v>13</v>
      </c>
      <c r="E5629" t="s">
        <v>14845</v>
      </c>
      <c r="F5629" t="s">
        <v>14</v>
      </c>
      <c r="G5629" t="s">
        <v>15</v>
      </c>
      <c r="H5629" t="s">
        <v>2675</v>
      </c>
      <c r="I5629" t="s">
        <v>8898</v>
      </c>
      <c r="J5629" t="str">
        <f>MID(Tabla1[[#This Row],[HORA2]],1,2)</f>
        <v>15</v>
      </c>
      <c r="K5629" t="s">
        <v>19</v>
      </c>
      <c r="L5629" t="s">
        <v>27</v>
      </c>
      <c r="M5629" t="s">
        <v>14867</v>
      </c>
      <c r="N5629" t="s">
        <v>22</v>
      </c>
      <c r="O5629">
        <v>6.06</v>
      </c>
      <c r="P56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2.3099999999999996</v>
      </c>
      <c r="Q5629">
        <f>IF(Tabla1[[#This Row],[SERVICIO]]="COMIDA",3,IF(Tabla1[[#This Row],[SERVICIO]]="CONTROLADO",12,IF(Tabla1[[#This Row],[SERVICIO]]="RÁPIDO",3.75,IF(Tabla1[[#This Row],[SERVICIO]]="NORMAL",2.5,))))</f>
        <v>3.75</v>
      </c>
      <c r="R5629">
        <f>IF(Tabla1[[#This Row],[SERVICIO]]="COMIDA",3.5,IF(Tabla1[[#This Row],[SERVICIO]]="CONTROLADO",8,IF(Tabla1[[#This Row],[SERVICIO]]="RÁPIDO",4.5,IF(Tabla1[[#This Row],[SERVICIO]]="NORMAL",3,))))</f>
        <v>4.5</v>
      </c>
      <c r="S562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29" s="2">
        <f>IF(Tabla1[[#This Row],[KILOMETROS ADICIONALES]]=0,Tabla1[[#This Row],[KILOMETROS]]*Tabla1[[#This Row],[COSTO NORMAL]],Tabla1[[#This Row],[COSTO NORMAL]]*Tabla1[[#This Row],[KILOMETROS HASTA]])</f>
        <v>16.875</v>
      </c>
      <c r="U5629" s="2">
        <f>Tabla1[[#This Row],[KILOMETROS ADICIONALES]]*Tabla1[[#This Row],[COSTO ADICIONAL]]</f>
        <v>1.2705</v>
      </c>
      <c r="V5629">
        <v>207.29</v>
      </c>
      <c r="W5629" s="2">
        <f>Tabla1[[#This Row],[COSTO NORMAL2]]+Tabla1[[#This Row],[COSTO ADICIONAL2]]</f>
        <v>18.145499999999998</v>
      </c>
    </row>
    <row r="5630" spans="1:23" x14ac:dyDescent="0.25">
      <c r="A5630" t="s">
        <v>2675</v>
      </c>
      <c r="B5630" t="s">
        <v>8899</v>
      </c>
      <c r="C5630" t="s">
        <v>14721</v>
      </c>
      <c r="D5630" t="s">
        <v>13</v>
      </c>
      <c r="E5630" t="s">
        <v>14845</v>
      </c>
      <c r="F5630" t="s">
        <v>14</v>
      </c>
      <c r="G5630" t="s">
        <v>15</v>
      </c>
      <c r="H5630" t="s">
        <v>2675</v>
      </c>
      <c r="I5630" t="s">
        <v>8900</v>
      </c>
      <c r="J5630" t="str">
        <f>MID(Tabla1[[#This Row],[HORA2]],1,2)</f>
        <v>18</v>
      </c>
      <c r="K5630" t="s">
        <v>19</v>
      </c>
      <c r="L5630" t="s">
        <v>96</v>
      </c>
      <c r="M5630" t="s">
        <v>14867</v>
      </c>
      <c r="N5630" t="s">
        <v>22</v>
      </c>
      <c r="O5630">
        <v>8.7100000000000009</v>
      </c>
      <c r="P56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4.9600000000000009</v>
      </c>
      <c r="Q5630">
        <f>IF(Tabla1[[#This Row],[SERVICIO]]="COMIDA",3,IF(Tabla1[[#This Row],[SERVICIO]]="CONTROLADO",12,IF(Tabla1[[#This Row],[SERVICIO]]="RÁPIDO",3.75,IF(Tabla1[[#This Row],[SERVICIO]]="NORMAL",2.5,))))</f>
        <v>3.75</v>
      </c>
      <c r="R5630">
        <f>IF(Tabla1[[#This Row],[SERVICIO]]="COMIDA",3.5,IF(Tabla1[[#This Row],[SERVICIO]]="CONTROLADO",8,IF(Tabla1[[#This Row],[SERVICIO]]="RÁPIDO",4.5,IF(Tabla1[[#This Row],[SERVICIO]]="NORMAL",3,))))</f>
        <v>4.5</v>
      </c>
      <c r="S56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0" s="2">
        <f>IF(Tabla1[[#This Row],[KILOMETROS ADICIONALES]]=0,Tabla1[[#This Row],[KILOMETROS]]*Tabla1[[#This Row],[COSTO NORMAL]],Tabla1[[#This Row],[COSTO NORMAL]]*Tabla1[[#This Row],[KILOMETROS HASTA]])</f>
        <v>16.875</v>
      </c>
      <c r="U5630" s="2">
        <f>Tabla1[[#This Row],[KILOMETROS ADICIONALES]]*Tabla1[[#This Row],[COSTO ADICIONAL]]</f>
        <v>2.7280000000000006</v>
      </c>
      <c r="V5630">
        <v>47.89</v>
      </c>
      <c r="W5630" s="2">
        <f>Tabla1[[#This Row],[COSTO NORMAL2]]+Tabla1[[#This Row],[COSTO ADICIONAL2]]</f>
        <v>19.603000000000002</v>
      </c>
    </row>
    <row r="5631" spans="1:23" x14ac:dyDescent="0.25">
      <c r="A5631" t="s">
        <v>2675</v>
      </c>
      <c r="B5631" t="s">
        <v>8901</v>
      </c>
      <c r="C5631" t="s">
        <v>14722</v>
      </c>
      <c r="D5631" t="s">
        <v>13</v>
      </c>
      <c r="E5631" t="s">
        <v>14845</v>
      </c>
      <c r="F5631" t="s">
        <v>14</v>
      </c>
      <c r="G5631" t="s">
        <v>24</v>
      </c>
      <c r="H5631" t="s">
        <v>2675</v>
      </c>
      <c r="I5631" t="s">
        <v>8902</v>
      </c>
      <c r="J5631" t="str">
        <f>MID(Tabla1[[#This Row],[HORA2]],1,2)</f>
        <v>17</v>
      </c>
      <c r="K5631" t="s">
        <v>31</v>
      </c>
      <c r="L5631" t="s">
        <v>131</v>
      </c>
      <c r="M5631" t="s">
        <v>14867</v>
      </c>
      <c r="N5631" t="s">
        <v>22</v>
      </c>
      <c r="O5631">
        <v>3.05</v>
      </c>
      <c r="P56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31">
        <f>IF(Tabla1[[#This Row],[SERVICIO]]="COMIDA",3,IF(Tabla1[[#This Row],[SERVICIO]]="CONTROLADO",12,IF(Tabla1[[#This Row],[SERVICIO]]="RÁPIDO",3.75,IF(Tabla1[[#This Row],[SERVICIO]]="NORMAL",2.5,))))</f>
        <v>3.75</v>
      </c>
      <c r="R5631">
        <f>IF(Tabla1[[#This Row],[SERVICIO]]="COMIDA",3.5,IF(Tabla1[[#This Row],[SERVICIO]]="CONTROLADO",8,IF(Tabla1[[#This Row],[SERVICIO]]="RÁPIDO",4.5,IF(Tabla1[[#This Row],[SERVICIO]]="NORMAL",3,))))</f>
        <v>4.5</v>
      </c>
      <c r="S563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1" s="2">
        <f>IF(Tabla1[[#This Row],[KILOMETROS ADICIONALES]]=0,Tabla1[[#This Row],[KILOMETROS]]*Tabla1[[#This Row],[COSTO NORMAL]],Tabla1[[#This Row],[COSTO NORMAL]]*Tabla1[[#This Row],[KILOMETROS HASTA]])</f>
        <v>13.725</v>
      </c>
      <c r="U5631" s="2">
        <f>Tabla1[[#This Row],[KILOMETROS ADICIONALES]]*Tabla1[[#This Row],[COSTO ADICIONAL]]</f>
        <v>0</v>
      </c>
      <c r="V5631">
        <v>144</v>
      </c>
      <c r="W5631" s="2">
        <f>Tabla1[[#This Row],[COSTO NORMAL2]]+Tabla1[[#This Row],[COSTO ADICIONAL2]]</f>
        <v>13.725</v>
      </c>
    </row>
    <row r="5632" spans="1:23" x14ac:dyDescent="0.25">
      <c r="A5632" t="s">
        <v>2675</v>
      </c>
      <c r="B5632" t="s">
        <v>8903</v>
      </c>
      <c r="C5632" t="s">
        <v>14723</v>
      </c>
      <c r="D5632" t="s">
        <v>13</v>
      </c>
      <c r="E5632" t="s">
        <v>14845</v>
      </c>
      <c r="F5632" t="s">
        <v>76</v>
      </c>
      <c r="G5632" t="s">
        <v>15</v>
      </c>
      <c r="H5632" t="s">
        <v>2675</v>
      </c>
      <c r="I5632" t="s">
        <v>8904</v>
      </c>
      <c r="J5632" t="str">
        <f>MID(Tabla1[[#This Row],[HORA2]],1,2)</f>
        <v>18</v>
      </c>
      <c r="K5632" t="s">
        <v>44</v>
      </c>
      <c r="L5632" t="s">
        <v>44</v>
      </c>
      <c r="M5632" t="s">
        <v>14867</v>
      </c>
      <c r="N5632" t="s">
        <v>22</v>
      </c>
      <c r="O5632">
        <v>18.73</v>
      </c>
      <c r="P56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14.98</v>
      </c>
      <c r="Q5632">
        <f>IF(Tabla1[[#This Row],[SERVICIO]]="COMIDA",3,IF(Tabla1[[#This Row],[SERVICIO]]="CONTROLADO",12,IF(Tabla1[[#This Row],[SERVICIO]]="RÁPIDO",3.75,IF(Tabla1[[#This Row],[SERVICIO]]="NORMAL",2.5,))))</f>
        <v>3.75</v>
      </c>
      <c r="R5632">
        <f>IF(Tabla1[[#This Row],[SERVICIO]]="COMIDA",3.5,IF(Tabla1[[#This Row],[SERVICIO]]="CONTROLADO",8,IF(Tabla1[[#This Row],[SERVICIO]]="RÁPIDO",4.5,IF(Tabla1[[#This Row],[SERVICIO]]="NORMAL",3,))))</f>
        <v>4.5</v>
      </c>
      <c r="S563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2" s="2">
        <f>IF(Tabla1[[#This Row],[KILOMETROS ADICIONALES]]=0,Tabla1[[#This Row],[KILOMETROS]]*Tabla1[[#This Row],[COSTO NORMAL]],Tabla1[[#This Row],[COSTO NORMAL]]*Tabla1[[#This Row],[KILOMETROS HASTA]])</f>
        <v>16.875</v>
      </c>
      <c r="U5632" s="2">
        <f>Tabla1[[#This Row],[KILOMETROS ADICIONALES]]*Tabla1[[#This Row],[COSTO ADICIONAL]]</f>
        <v>8.2390000000000008</v>
      </c>
      <c r="V5632">
        <v>118.27</v>
      </c>
      <c r="W5632" s="2">
        <f>Tabla1[[#This Row],[COSTO NORMAL2]]+Tabla1[[#This Row],[COSTO ADICIONAL2]]</f>
        <v>25.114000000000001</v>
      </c>
    </row>
    <row r="5633" spans="1:23" x14ac:dyDescent="0.25">
      <c r="A5633" t="s">
        <v>2675</v>
      </c>
      <c r="B5633" t="s">
        <v>8905</v>
      </c>
      <c r="C5633" t="s">
        <v>14724</v>
      </c>
      <c r="D5633" t="s">
        <v>13</v>
      </c>
      <c r="E5633" t="s">
        <v>14845</v>
      </c>
      <c r="F5633" t="s">
        <v>76</v>
      </c>
      <c r="G5633" t="s">
        <v>15</v>
      </c>
      <c r="H5633" t="s">
        <v>2675</v>
      </c>
      <c r="I5633" t="s">
        <v>8906</v>
      </c>
      <c r="J5633" t="str">
        <f>MID(Tabla1[[#This Row],[HORA2]],1,2)</f>
        <v>17</v>
      </c>
      <c r="K5633" t="s">
        <v>43</v>
      </c>
      <c r="L5633" t="s">
        <v>43</v>
      </c>
      <c r="M5633" t="s">
        <v>14867</v>
      </c>
      <c r="N5633" t="s">
        <v>22</v>
      </c>
      <c r="O5633">
        <v>14.19</v>
      </c>
      <c r="P56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10.44</v>
      </c>
      <c r="Q5633">
        <f>IF(Tabla1[[#This Row],[SERVICIO]]="COMIDA",3,IF(Tabla1[[#This Row],[SERVICIO]]="CONTROLADO",12,IF(Tabla1[[#This Row],[SERVICIO]]="RÁPIDO",3.75,IF(Tabla1[[#This Row],[SERVICIO]]="NORMAL",2.5,))))</f>
        <v>3.75</v>
      </c>
      <c r="R5633">
        <f>IF(Tabla1[[#This Row],[SERVICIO]]="COMIDA",3.5,IF(Tabla1[[#This Row],[SERVICIO]]="CONTROLADO",8,IF(Tabla1[[#This Row],[SERVICIO]]="RÁPIDO",4.5,IF(Tabla1[[#This Row],[SERVICIO]]="NORMAL",3,))))</f>
        <v>4.5</v>
      </c>
      <c r="S56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3" s="2">
        <f>IF(Tabla1[[#This Row],[KILOMETROS ADICIONALES]]=0,Tabla1[[#This Row],[KILOMETROS]]*Tabla1[[#This Row],[COSTO NORMAL]],Tabla1[[#This Row],[COSTO NORMAL]]*Tabla1[[#This Row],[KILOMETROS HASTA]])</f>
        <v>16.875</v>
      </c>
      <c r="U5633" s="2">
        <f>Tabla1[[#This Row],[KILOMETROS ADICIONALES]]*Tabla1[[#This Row],[COSTO ADICIONAL]]</f>
        <v>5.742</v>
      </c>
      <c r="V5633">
        <v>140.37</v>
      </c>
      <c r="W5633" s="2">
        <f>Tabla1[[#This Row],[COSTO NORMAL2]]+Tabla1[[#This Row],[COSTO ADICIONAL2]]</f>
        <v>22.617000000000001</v>
      </c>
    </row>
    <row r="5634" spans="1:23" x14ac:dyDescent="0.25">
      <c r="A5634" t="s">
        <v>2675</v>
      </c>
      <c r="B5634" t="s">
        <v>7663</v>
      </c>
      <c r="C5634" t="s">
        <v>14725</v>
      </c>
      <c r="D5634" t="s">
        <v>13</v>
      </c>
      <c r="E5634" t="s">
        <v>14845</v>
      </c>
      <c r="F5634" t="s">
        <v>76</v>
      </c>
      <c r="G5634" t="s">
        <v>15</v>
      </c>
      <c r="H5634" t="s">
        <v>2675</v>
      </c>
      <c r="I5634" t="s">
        <v>3686</v>
      </c>
      <c r="J5634" t="str">
        <f>MID(Tabla1[[#This Row],[HORA2]],1,2)</f>
        <v>17</v>
      </c>
      <c r="K5634" t="s">
        <v>31</v>
      </c>
      <c r="L5634" t="s">
        <v>188</v>
      </c>
      <c r="M5634" t="s">
        <v>14867</v>
      </c>
      <c r="N5634" t="s">
        <v>22</v>
      </c>
      <c r="O5634">
        <v>9.24</v>
      </c>
      <c r="P56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5.49</v>
      </c>
      <c r="Q5634">
        <f>IF(Tabla1[[#This Row],[SERVICIO]]="COMIDA",3,IF(Tabla1[[#This Row],[SERVICIO]]="CONTROLADO",12,IF(Tabla1[[#This Row],[SERVICIO]]="RÁPIDO",3.75,IF(Tabla1[[#This Row],[SERVICIO]]="NORMAL",2.5,))))</f>
        <v>3.75</v>
      </c>
      <c r="R5634">
        <f>IF(Tabla1[[#This Row],[SERVICIO]]="COMIDA",3.5,IF(Tabla1[[#This Row],[SERVICIO]]="CONTROLADO",8,IF(Tabla1[[#This Row],[SERVICIO]]="RÁPIDO",4.5,IF(Tabla1[[#This Row],[SERVICIO]]="NORMAL",3,))))</f>
        <v>4.5</v>
      </c>
      <c r="S56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4" s="2">
        <f>IF(Tabla1[[#This Row],[KILOMETROS ADICIONALES]]=0,Tabla1[[#This Row],[KILOMETROS]]*Tabla1[[#This Row],[COSTO NORMAL]],Tabla1[[#This Row],[COSTO NORMAL]]*Tabla1[[#This Row],[KILOMETROS HASTA]])</f>
        <v>16.875</v>
      </c>
      <c r="U5634" s="2">
        <f>Tabla1[[#This Row],[KILOMETROS ADICIONALES]]*Tabla1[[#This Row],[COSTO ADICIONAL]]</f>
        <v>3.0195000000000003</v>
      </c>
      <c r="V5634">
        <v>173.44</v>
      </c>
      <c r="W5634" s="2">
        <f>Tabla1[[#This Row],[COSTO NORMAL2]]+Tabla1[[#This Row],[COSTO ADICIONAL2]]</f>
        <v>19.894500000000001</v>
      </c>
    </row>
    <row r="5635" spans="1:23" x14ac:dyDescent="0.25">
      <c r="A5635" t="s">
        <v>2675</v>
      </c>
      <c r="B5635" t="s">
        <v>3427</v>
      </c>
      <c r="C5635" t="s">
        <v>14726</v>
      </c>
      <c r="D5635" t="s">
        <v>13</v>
      </c>
      <c r="E5635" t="s">
        <v>14845</v>
      </c>
      <c r="F5635" t="s">
        <v>76</v>
      </c>
      <c r="G5635" t="s">
        <v>15</v>
      </c>
      <c r="H5635" t="s">
        <v>2675</v>
      </c>
      <c r="I5635" t="s">
        <v>8907</v>
      </c>
      <c r="J5635" t="str">
        <f>MID(Tabla1[[#This Row],[HORA2]],1,2)</f>
        <v>16</v>
      </c>
      <c r="K5635" t="s">
        <v>94</v>
      </c>
      <c r="L5635" t="s">
        <v>26</v>
      </c>
      <c r="M5635" t="s">
        <v>14867</v>
      </c>
      <c r="N5635" t="s">
        <v>22</v>
      </c>
      <c r="O5635">
        <v>13.6</v>
      </c>
      <c r="P56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9.85</v>
      </c>
      <c r="Q5635">
        <f>IF(Tabla1[[#This Row],[SERVICIO]]="COMIDA",3,IF(Tabla1[[#This Row],[SERVICIO]]="CONTROLADO",12,IF(Tabla1[[#This Row],[SERVICIO]]="RÁPIDO",3.75,IF(Tabla1[[#This Row],[SERVICIO]]="NORMAL",2.5,))))</f>
        <v>3.75</v>
      </c>
      <c r="R5635">
        <f>IF(Tabla1[[#This Row],[SERVICIO]]="COMIDA",3.5,IF(Tabla1[[#This Row],[SERVICIO]]="CONTROLADO",8,IF(Tabla1[[#This Row],[SERVICIO]]="RÁPIDO",4.5,IF(Tabla1[[#This Row],[SERVICIO]]="NORMAL",3,))))</f>
        <v>4.5</v>
      </c>
      <c r="S563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5" s="2">
        <f>IF(Tabla1[[#This Row],[KILOMETROS ADICIONALES]]=0,Tabla1[[#This Row],[KILOMETROS]]*Tabla1[[#This Row],[COSTO NORMAL]],Tabla1[[#This Row],[COSTO NORMAL]]*Tabla1[[#This Row],[KILOMETROS HASTA]])</f>
        <v>16.875</v>
      </c>
      <c r="U5635" s="2">
        <f>Tabla1[[#This Row],[KILOMETROS ADICIONALES]]*Tabla1[[#This Row],[COSTO ADICIONAL]]</f>
        <v>5.4175000000000004</v>
      </c>
      <c r="V5635">
        <v>22.63</v>
      </c>
      <c r="W5635" s="2">
        <f>Tabla1[[#This Row],[COSTO NORMAL2]]+Tabla1[[#This Row],[COSTO ADICIONAL2]]</f>
        <v>22.2925</v>
      </c>
    </row>
    <row r="5636" spans="1:23" x14ac:dyDescent="0.25">
      <c r="A5636" t="s">
        <v>2675</v>
      </c>
      <c r="B5636" t="s">
        <v>3020</v>
      </c>
      <c r="C5636" t="s">
        <v>14727</v>
      </c>
      <c r="D5636" t="s">
        <v>13</v>
      </c>
      <c r="E5636" t="s">
        <v>14847</v>
      </c>
      <c r="F5636" t="s">
        <v>14</v>
      </c>
      <c r="G5636" t="s">
        <v>15</v>
      </c>
      <c r="H5636" t="s">
        <v>2675</v>
      </c>
      <c r="I5636" t="s">
        <v>4493</v>
      </c>
      <c r="J5636" t="str">
        <f>MID(Tabla1[[#This Row],[HORA2]],1,2)</f>
        <v>16</v>
      </c>
      <c r="K5636" t="s">
        <v>19</v>
      </c>
      <c r="L5636" t="s">
        <v>61</v>
      </c>
      <c r="M5636" t="s">
        <v>14867</v>
      </c>
      <c r="N5636" t="s">
        <v>22</v>
      </c>
      <c r="O5636">
        <v>1.48</v>
      </c>
      <c r="P56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36">
        <f>IF(Tabla1[[#This Row],[SERVICIO]]="COMIDA",3,IF(Tabla1[[#This Row],[SERVICIO]]="CONTROLADO",12,IF(Tabla1[[#This Row],[SERVICIO]]="RÁPIDO",3.75,IF(Tabla1[[#This Row],[SERVICIO]]="NORMAL",2.5,))))</f>
        <v>3</v>
      </c>
      <c r="R5636">
        <f>IF(Tabla1[[#This Row],[SERVICIO]]="COMIDA",3.5,IF(Tabla1[[#This Row],[SERVICIO]]="CONTROLADO",8,IF(Tabla1[[#This Row],[SERVICIO]]="RÁPIDO",4.5,IF(Tabla1[[#This Row],[SERVICIO]]="NORMAL",3,))))</f>
        <v>3.5</v>
      </c>
      <c r="S5636">
        <f>IF(Tabla1[[#This Row],[SERVICIO]]="COMIDA",0.75,IF(Tabla1[[#This Row],[SERVICIO]]="CONTROLADO",2.65,IF(Tabla1[[#This Row],[SERVICIO]]="RÁPIDO",0.55,IF(Tabla1[[#This Row],[SERVICIO]]="NORMAL",1.2,))))</f>
        <v>0.75</v>
      </c>
      <c r="T5636" s="2">
        <f>IF(Tabla1[[#This Row],[KILOMETROS ADICIONALES]]=0,Tabla1[[#This Row],[KILOMETROS]]*Tabla1[[#This Row],[COSTO NORMAL]],Tabla1[[#This Row],[COSTO NORMAL]]*Tabla1[[#This Row],[KILOMETROS HASTA]])</f>
        <v>5.18</v>
      </c>
      <c r="U5636" s="2">
        <f>Tabla1[[#This Row],[KILOMETROS ADICIONALES]]*Tabla1[[#This Row],[COSTO ADICIONAL]]</f>
        <v>0</v>
      </c>
      <c r="V5636">
        <v>186.55</v>
      </c>
      <c r="W5636" s="2">
        <f>Tabla1[[#This Row],[COSTO NORMAL2]]+Tabla1[[#This Row],[COSTO ADICIONAL2]]</f>
        <v>5.18</v>
      </c>
    </row>
    <row r="5637" spans="1:23" x14ac:dyDescent="0.25">
      <c r="A5637" t="s">
        <v>2675</v>
      </c>
      <c r="B5637" t="s">
        <v>8908</v>
      </c>
      <c r="C5637" t="s">
        <v>14728</v>
      </c>
      <c r="D5637" t="s">
        <v>13</v>
      </c>
      <c r="E5637" t="s">
        <v>14845</v>
      </c>
      <c r="F5637" t="s">
        <v>76</v>
      </c>
      <c r="G5637" t="s">
        <v>69</v>
      </c>
      <c r="H5637" t="s">
        <v>2675</v>
      </c>
      <c r="I5637" t="s">
        <v>8909</v>
      </c>
      <c r="J5637" t="str">
        <f>MID(Tabla1[[#This Row],[HORA2]],1,2)</f>
        <v>15</v>
      </c>
      <c r="K5637" t="s">
        <v>271</v>
      </c>
      <c r="L5637" t="s">
        <v>105</v>
      </c>
      <c r="M5637" t="s">
        <v>14867</v>
      </c>
      <c r="N5637" t="s">
        <v>22</v>
      </c>
      <c r="O5637">
        <v>1.04</v>
      </c>
      <c r="P56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37">
        <f>IF(Tabla1[[#This Row],[SERVICIO]]="COMIDA",3,IF(Tabla1[[#This Row],[SERVICIO]]="CONTROLADO",12,IF(Tabla1[[#This Row],[SERVICIO]]="RÁPIDO",3.75,IF(Tabla1[[#This Row],[SERVICIO]]="NORMAL",2.5,))))</f>
        <v>3.75</v>
      </c>
      <c r="R5637">
        <f>IF(Tabla1[[#This Row],[SERVICIO]]="COMIDA",3.5,IF(Tabla1[[#This Row],[SERVICIO]]="CONTROLADO",8,IF(Tabla1[[#This Row],[SERVICIO]]="RÁPIDO",4.5,IF(Tabla1[[#This Row],[SERVICIO]]="NORMAL",3,))))</f>
        <v>4.5</v>
      </c>
      <c r="S56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7" s="2">
        <f>IF(Tabla1[[#This Row],[KILOMETROS ADICIONALES]]=0,Tabla1[[#This Row],[KILOMETROS]]*Tabla1[[#This Row],[COSTO NORMAL]],Tabla1[[#This Row],[COSTO NORMAL]]*Tabla1[[#This Row],[KILOMETROS HASTA]])</f>
        <v>4.68</v>
      </c>
      <c r="U5637" s="2">
        <f>Tabla1[[#This Row],[KILOMETROS ADICIONALES]]*Tabla1[[#This Row],[COSTO ADICIONAL]]</f>
        <v>0</v>
      </c>
      <c r="V5637">
        <v>188.16</v>
      </c>
      <c r="W5637" s="2">
        <f>Tabla1[[#This Row],[COSTO NORMAL2]]+Tabla1[[#This Row],[COSTO ADICIONAL2]]</f>
        <v>4.68</v>
      </c>
    </row>
    <row r="5638" spans="1:23" x14ac:dyDescent="0.25">
      <c r="A5638" t="s">
        <v>2675</v>
      </c>
      <c r="B5638" t="s">
        <v>8910</v>
      </c>
      <c r="C5638" t="s">
        <v>14729</v>
      </c>
      <c r="D5638" t="s">
        <v>13</v>
      </c>
      <c r="E5638" t="s">
        <v>14845</v>
      </c>
      <c r="F5638" t="s">
        <v>14</v>
      </c>
      <c r="G5638" t="s">
        <v>69</v>
      </c>
      <c r="H5638" t="s">
        <v>2675</v>
      </c>
      <c r="I5638" t="s">
        <v>8911</v>
      </c>
      <c r="J5638" t="str">
        <f>MID(Tabla1[[#This Row],[HORA2]],1,2)</f>
        <v>18</v>
      </c>
      <c r="K5638" t="s">
        <v>65</v>
      </c>
      <c r="L5638" t="s">
        <v>20</v>
      </c>
      <c r="M5638" t="s">
        <v>14867</v>
      </c>
      <c r="N5638" t="s">
        <v>22</v>
      </c>
      <c r="O5638">
        <v>13.57</v>
      </c>
      <c r="P56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9.82</v>
      </c>
      <c r="Q5638">
        <f>IF(Tabla1[[#This Row],[SERVICIO]]="COMIDA",3,IF(Tabla1[[#This Row],[SERVICIO]]="CONTROLADO",12,IF(Tabla1[[#This Row],[SERVICIO]]="RÁPIDO",3.75,IF(Tabla1[[#This Row],[SERVICIO]]="NORMAL",2.5,))))</f>
        <v>3.75</v>
      </c>
      <c r="R5638">
        <f>IF(Tabla1[[#This Row],[SERVICIO]]="COMIDA",3.5,IF(Tabla1[[#This Row],[SERVICIO]]="CONTROLADO",8,IF(Tabla1[[#This Row],[SERVICIO]]="RÁPIDO",4.5,IF(Tabla1[[#This Row],[SERVICIO]]="NORMAL",3,))))</f>
        <v>4.5</v>
      </c>
      <c r="S56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8" s="2">
        <f>IF(Tabla1[[#This Row],[KILOMETROS ADICIONALES]]=0,Tabla1[[#This Row],[KILOMETROS]]*Tabla1[[#This Row],[COSTO NORMAL]],Tabla1[[#This Row],[COSTO NORMAL]]*Tabla1[[#This Row],[KILOMETROS HASTA]])</f>
        <v>16.875</v>
      </c>
      <c r="U5638" s="2">
        <f>Tabla1[[#This Row],[KILOMETROS ADICIONALES]]*Tabla1[[#This Row],[COSTO ADICIONAL]]</f>
        <v>5.4010000000000007</v>
      </c>
      <c r="V5638">
        <v>73.92</v>
      </c>
      <c r="W5638" s="2">
        <f>Tabla1[[#This Row],[COSTO NORMAL2]]+Tabla1[[#This Row],[COSTO ADICIONAL2]]</f>
        <v>22.276</v>
      </c>
    </row>
    <row r="5639" spans="1:23" x14ac:dyDescent="0.25">
      <c r="A5639" t="s">
        <v>2675</v>
      </c>
      <c r="B5639" t="s">
        <v>6803</v>
      </c>
      <c r="C5639" t="s">
        <v>14730</v>
      </c>
      <c r="D5639" t="s">
        <v>13</v>
      </c>
      <c r="E5639" t="s">
        <v>14845</v>
      </c>
      <c r="F5639" t="s">
        <v>76</v>
      </c>
      <c r="G5639" t="s">
        <v>24</v>
      </c>
      <c r="H5639" t="s">
        <v>2675</v>
      </c>
      <c r="I5639" t="s">
        <v>8842</v>
      </c>
      <c r="J5639" t="str">
        <f>MID(Tabla1[[#This Row],[HORA2]],1,2)</f>
        <v>19</v>
      </c>
      <c r="K5639" t="s">
        <v>19</v>
      </c>
      <c r="L5639" t="s">
        <v>323</v>
      </c>
      <c r="M5639" t="s">
        <v>14867</v>
      </c>
      <c r="N5639" t="s">
        <v>22</v>
      </c>
      <c r="O5639">
        <v>16.03</v>
      </c>
      <c r="P56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12.280000000000001</v>
      </c>
      <c r="Q5639">
        <f>IF(Tabla1[[#This Row],[SERVICIO]]="COMIDA",3,IF(Tabla1[[#This Row],[SERVICIO]]="CONTROLADO",12,IF(Tabla1[[#This Row],[SERVICIO]]="RÁPIDO",3.75,IF(Tabla1[[#This Row],[SERVICIO]]="NORMAL",2.5,))))</f>
        <v>3.75</v>
      </c>
      <c r="R5639">
        <f>IF(Tabla1[[#This Row],[SERVICIO]]="COMIDA",3.5,IF(Tabla1[[#This Row],[SERVICIO]]="CONTROLADO",8,IF(Tabla1[[#This Row],[SERVICIO]]="RÁPIDO",4.5,IF(Tabla1[[#This Row],[SERVICIO]]="NORMAL",3,))))</f>
        <v>4.5</v>
      </c>
      <c r="S563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39" s="2">
        <f>IF(Tabla1[[#This Row],[KILOMETROS ADICIONALES]]=0,Tabla1[[#This Row],[KILOMETROS]]*Tabla1[[#This Row],[COSTO NORMAL]],Tabla1[[#This Row],[COSTO NORMAL]]*Tabla1[[#This Row],[KILOMETROS HASTA]])</f>
        <v>16.875</v>
      </c>
      <c r="U5639" s="2">
        <f>Tabla1[[#This Row],[KILOMETROS ADICIONALES]]*Tabla1[[#This Row],[COSTO ADICIONAL]]</f>
        <v>6.7540000000000013</v>
      </c>
      <c r="V5639">
        <v>68.489999999999995</v>
      </c>
      <c r="W5639" s="2">
        <f>Tabla1[[#This Row],[COSTO NORMAL2]]+Tabla1[[#This Row],[COSTO ADICIONAL2]]</f>
        <v>23.629000000000001</v>
      </c>
    </row>
    <row r="5640" spans="1:23" x14ac:dyDescent="0.25">
      <c r="A5640" t="s">
        <v>2675</v>
      </c>
      <c r="B5640" t="s">
        <v>8912</v>
      </c>
      <c r="C5640" t="s">
        <v>14731</v>
      </c>
      <c r="D5640" t="s">
        <v>13</v>
      </c>
      <c r="E5640" t="s">
        <v>14845</v>
      </c>
      <c r="F5640" t="s">
        <v>14</v>
      </c>
      <c r="G5640" t="s">
        <v>69</v>
      </c>
      <c r="H5640" t="s">
        <v>2675</v>
      </c>
      <c r="I5640" t="s">
        <v>8913</v>
      </c>
      <c r="J5640" t="str">
        <f>MID(Tabla1[[#This Row],[HORA2]],1,2)</f>
        <v>18</v>
      </c>
      <c r="K5640" t="s">
        <v>96</v>
      </c>
      <c r="L5640" t="s">
        <v>19</v>
      </c>
      <c r="M5640" t="s">
        <v>14867</v>
      </c>
      <c r="N5640" t="s">
        <v>22</v>
      </c>
      <c r="O5640">
        <v>19.48</v>
      </c>
      <c r="P56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15.73</v>
      </c>
      <c r="Q5640">
        <f>IF(Tabla1[[#This Row],[SERVICIO]]="COMIDA",3,IF(Tabla1[[#This Row],[SERVICIO]]="CONTROLADO",12,IF(Tabla1[[#This Row],[SERVICIO]]="RÁPIDO",3.75,IF(Tabla1[[#This Row],[SERVICIO]]="NORMAL",2.5,))))</f>
        <v>3.75</v>
      </c>
      <c r="R5640">
        <f>IF(Tabla1[[#This Row],[SERVICIO]]="COMIDA",3.5,IF(Tabla1[[#This Row],[SERVICIO]]="CONTROLADO",8,IF(Tabla1[[#This Row],[SERVICIO]]="RÁPIDO",4.5,IF(Tabla1[[#This Row],[SERVICIO]]="NORMAL",3,))))</f>
        <v>4.5</v>
      </c>
      <c r="S56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0" s="2">
        <f>IF(Tabla1[[#This Row],[KILOMETROS ADICIONALES]]=0,Tabla1[[#This Row],[KILOMETROS]]*Tabla1[[#This Row],[COSTO NORMAL]],Tabla1[[#This Row],[COSTO NORMAL]]*Tabla1[[#This Row],[KILOMETROS HASTA]])</f>
        <v>16.875</v>
      </c>
      <c r="U5640" s="2">
        <f>Tabla1[[#This Row],[KILOMETROS ADICIONALES]]*Tabla1[[#This Row],[COSTO ADICIONAL]]</f>
        <v>8.6515000000000004</v>
      </c>
      <c r="V5640">
        <v>168.29</v>
      </c>
      <c r="W5640" s="2">
        <f>Tabla1[[#This Row],[COSTO NORMAL2]]+Tabla1[[#This Row],[COSTO ADICIONAL2]]</f>
        <v>25.526499999999999</v>
      </c>
    </row>
    <row r="5641" spans="1:23" x14ac:dyDescent="0.25">
      <c r="A5641" t="s">
        <v>2675</v>
      </c>
      <c r="B5641" t="s">
        <v>8914</v>
      </c>
      <c r="C5641" t="s">
        <v>14732</v>
      </c>
      <c r="D5641" t="s">
        <v>13</v>
      </c>
      <c r="E5641" t="s">
        <v>14845</v>
      </c>
      <c r="F5641" t="s">
        <v>76</v>
      </c>
      <c r="G5641" t="s">
        <v>69</v>
      </c>
      <c r="H5641" t="s">
        <v>2675</v>
      </c>
      <c r="I5641" t="s">
        <v>8915</v>
      </c>
      <c r="J5641" t="str">
        <f>MID(Tabla1[[#This Row],[HORA2]],1,2)</f>
        <v>15</v>
      </c>
      <c r="K5641" t="s">
        <v>271</v>
      </c>
      <c r="L5641" t="s">
        <v>271</v>
      </c>
      <c r="M5641" t="s">
        <v>14867</v>
      </c>
      <c r="N5641" t="s">
        <v>22</v>
      </c>
      <c r="O5641">
        <v>10.33</v>
      </c>
      <c r="P56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6.58</v>
      </c>
      <c r="Q5641">
        <f>IF(Tabla1[[#This Row],[SERVICIO]]="COMIDA",3,IF(Tabla1[[#This Row],[SERVICIO]]="CONTROLADO",12,IF(Tabla1[[#This Row],[SERVICIO]]="RÁPIDO",3.75,IF(Tabla1[[#This Row],[SERVICIO]]="NORMAL",2.5,))))</f>
        <v>3.75</v>
      </c>
      <c r="R5641">
        <f>IF(Tabla1[[#This Row],[SERVICIO]]="COMIDA",3.5,IF(Tabla1[[#This Row],[SERVICIO]]="CONTROLADO",8,IF(Tabla1[[#This Row],[SERVICIO]]="RÁPIDO",4.5,IF(Tabla1[[#This Row],[SERVICIO]]="NORMAL",3,))))</f>
        <v>4.5</v>
      </c>
      <c r="S564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1" s="2">
        <f>IF(Tabla1[[#This Row],[KILOMETROS ADICIONALES]]=0,Tabla1[[#This Row],[KILOMETROS]]*Tabla1[[#This Row],[COSTO NORMAL]],Tabla1[[#This Row],[COSTO NORMAL]]*Tabla1[[#This Row],[KILOMETROS HASTA]])</f>
        <v>16.875</v>
      </c>
      <c r="U5641" s="2">
        <f>Tabla1[[#This Row],[KILOMETROS ADICIONALES]]*Tabla1[[#This Row],[COSTO ADICIONAL]]</f>
        <v>3.6190000000000002</v>
      </c>
      <c r="V5641">
        <v>208.07</v>
      </c>
      <c r="W5641" s="2">
        <f>Tabla1[[#This Row],[COSTO NORMAL2]]+Tabla1[[#This Row],[COSTO ADICIONAL2]]</f>
        <v>20.494</v>
      </c>
    </row>
    <row r="5642" spans="1:23" x14ac:dyDescent="0.25">
      <c r="A5642" t="s">
        <v>2675</v>
      </c>
      <c r="B5642" t="s">
        <v>8916</v>
      </c>
      <c r="C5642" t="s">
        <v>14733</v>
      </c>
      <c r="D5642" t="s">
        <v>13</v>
      </c>
      <c r="E5642" t="s">
        <v>14845</v>
      </c>
      <c r="F5642" t="s">
        <v>14</v>
      </c>
      <c r="G5642" t="s">
        <v>69</v>
      </c>
      <c r="H5642" t="s">
        <v>2675</v>
      </c>
      <c r="I5642" t="s">
        <v>1655</v>
      </c>
      <c r="J5642" t="str">
        <f>MID(Tabla1[[#This Row],[HORA2]],1,2)</f>
        <v>18</v>
      </c>
      <c r="K5642" t="s">
        <v>65</v>
      </c>
      <c r="L5642" t="s">
        <v>20</v>
      </c>
      <c r="M5642" t="s">
        <v>14867</v>
      </c>
      <c r="N5642" t="s">
        <v>22</v>
      </c>
      <c r="O5642">
        <v>19.02</v>
      </c>
      <c r="P56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15.27</v>
      </c>
      <c r="Q5642">
        <f>IF(Tabla1[[#This Row],[SERVICIO]]="COMIDA",3,IF(Tabla1[[#This Row],[SERVICIO]]="CONTROLADO",12,IF(Tabla1[[#This Row],[SERVICIO]]="RÁPIDO",3.75,IF(Tabla1[[#This Row],[SERVICIO]]="NORMAL",2.5,))))</f>
        <v>3.75</v>
      </c>
      <c r="R5642">
        <f>IF(Tabla1[[#This Row],[SERVICIO]]="COMIDA",3.5,IF(Tabla1[[#This Row],[SERVICIO]]="CONTROLADO",8,IF(Tabla1[[#This Row],[SERVICIO]]="RÁPIDO",4.5,IF(Tabla1[[#This Row],[SERVICIO]]="NORMAL",3,))))</f>
        <v>4.5</v>
      </c>
      <c r="S564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2" s="2">
        <f>IF(Tabla1[[#This Row],[KILOMETROS ADICIONALES]]=0,Tabla1[[#This Row],[KILOMETROS]]*Tabla1[[#This Row],[COSTO NORMAL]],Tabla1[[#This Row],[COSTO NORMAL]]*Tabla1[[#This Row],[KILOMETROS HASTA]])</f>
        <v>16.875</v>
      </c>
      <c r="U5642" s="2">
        <f>Tabla1[[#This Row],[KILOMETROS ADICIONALES]]*Tabla1[[#This Row],[COSTO ADICIONAL]]</f>
        <v>8.3985000000000003</v>
      </c>
      <c r="V5642">
        <v>173.93</v>
      </c>
      <c r="W5642" s="2">
        <f>Tabla1[[#This Row],[COSTO NORMAL2]]+Tabla1[[#This Row],[COSTO ADICIONAL2]]</f>
        <v>25.273499999999999</v>
      </c>
    </row>
    <row r="5643" spans="1:23" x14ac:dyDescent="0.25">
      <c r="A5643" t="s">
        <v>2675</v>
      </c>
      <c r="B5643" t="s">
        <v>2684</v>
      </c>
      <c r="C5643" t="s">
        <v>14734</v>
      </c>
      <c r="D5643" t="s">
        <v>13</v>
      </c>
      <c r="E5643" t="s">
        <v>14845</v>
      </c>
      <c r="F5643" t="s">
        <v>14</v>
      </c>
      <c r="G5643" t="s">
        <v>24</v>
      </c>
      <c r="H5643" t="s">
        <v>2675</v>
      </c>
      <c r="I5643" t="s">
        <v>8917</v>
      </c>
      <c r="J5643" t="str">
        <f>MID(Tabla1[[#This Row],[HORA2]],1,2)</f>
        <v>17</v>
      </c>
      <c r="K5643" t="s">
        <v>61</v>
      </c>
      <c r="L5643" t="s">
        <v>31</v>
      </c>
      <c r="M5643" t="s">
        <v>14867</v>
      </c>
      <c r="N5643" t="s">
        <v>22</v>
      </c>
      <c r="O5643">
        <v>8.06</v>
      </c>
      <c r="P56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4.3100000000000005</v>
      </c>
      <c r="Q5643">
        <f>IF(Tabla1[[#This Row],[SERVICIO]]="COMIDA",3,IF(Tabla1[[#This Row],[SERVICIO]]="CONTROLADO",12,IF(Tabla1[[#This Row],[SERVICIO]]="RÁPIDO",3.75,IF(Tabla1[[#This Row],[SERVICIO]]="NORMAL",2.5,))))</f>
        <v>3.75</v>
      </c>
      <c r="R5643">
        <f>IF(Tabla1[[#This Row],[SERVICIO]]="COMIDA",3.5,IF(Tabla1[[#This Row],[SERVICIO]]="CONTROLADO",8,IF(Tabla1[[#This Row],[SERVICIO]]="RÁPIDO",4.5,IF(Tabla1[[#This Row],[SERVICIO]]="NORMAL",3,))))</f>
        <v>4.5</v>
      </c>
      <c r="S56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3" s="2">
        <f>IF(Tabla1[[#This Row],[KILOMETROS ADICIONALES]]=0,Tabla1[[#This Row],[KILOMETROS]]*Tabla1[[#This Row],[COSTO NORMAL]],Tabla1[[#This Row],[COSTO NORMAL]]*Tabla1[[#This Row],[KILOMETROS HASTA]])</f>
        <v>16.875</v>
      </c>
      <c r="U5643" s="2">
        <f>Tabla1[[#This Row],[KILOMETROS ADICIONALES]]*Tabla1[[#This Row],[COSTO ADICIONAL]]</f>
        <v>2.3705000000000003</v>
      </c>
      <c r="V5643">
        <v>96.66</v>
      </c>
      <c r="W5643" s="2">
        <f>Tabla1[[#This Row],[COSTO NORMAL2]]+Tabla1[[#This Row],[COSTO ADICIONAL2]]</f>
        <v>19.2455</v>
      </c>
    </row>
    <row r="5644" spans="1:23" x14ac:dyDescent="0.25">
      <c r="A5644" t="s">
        <v>2675</v>
      </c>
      <c r="B5644" t="s">
        <v>2684</v>
      </c>
      <c r="C5644" t="s">
        <v>14735</v>
      </c>
      <c r="D5644" t="s">
        <v>13</v>
      </c>
      <c r="E5644" t="s">
        <v>14845</v>
      </c>
      <c r="F5644" t="s">
        <v>14</v>
      </c>
      <c r="G5644" t="s">
        <v>24</v>
      </c>
      <c r="H5644" t="s">
        <v>2675</v>
      </c>
      <c r="I5644" t="s">
        <v>8917</v>
      </c>
      <c r="J5644" t="str">
        <f>MID(Tabla1[[#This Row],[HORA2]],1,2)</f>
        <v>17</v>
      </c>
      <c r="K5644" t="s">
        <v>61</v>
      </c>
      <c r="L5644" t="s">
        <v>31</v>
      </c>
      <c r="M5644" t="s">
        <v>14867</v>
      </c>
      <c r="N5644" t="s">
        <v>22</v>
      </c>
      <c r="O5644">
        <v>15.93</v>
      </c>
      <c r="P56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12.18</v>
      </c>
      <c r="Q5644">
        <f>IF(Tabla1[[#This Row],[SERVICIO]]="COMIDA",3,IF(Tabla1[[#This Row],[SERVICIO]]="CONTROLADO",12,IF(Tabla1[[#This Row],[SERVICIO]]="RÁPIDO",3.75,IF(Tabla1[[#This Row],[SERVICIO]]="NORMAL",2.5,))))</f>
        <v>3.75</v>
      </c>
      <c r="R5644">
        <f>IF(Tabla1[[#This Row],[SERVICIO]]="COMIDA",3.5,IF(Tabla1[[#This Row],[SERVICIO]]="CONTROLADO",8,IF(Tabla1[[#This Row],[SERVICIO]]="RÁPIDO",4.5,IF(Tabla1[[#This Row],[SERVICIO]]="NORMAL",3,))))</f>
        <v>4.5</v>
      </c>
      <c r="S56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4" s="2">
        <f>IF(Tabla1[[#This Row],[KILOMETROS ADICIONALES]]=0,Tabla1[[#This Row],[KILOMETROS]]*Tabla1[[#This Row],[COSTO NORMAL]],Tabla1[[#This Row],[COSTO NORMAL]]*Tabla1[[#This Row],[KILOMETROS HASTA]])</f>
        <v>16.875</v>
      </c>
      <c r="U5644" s="2">
        <f>Tabla1[[#This Row],[KILOMETROS ADICIONALES]]*Tabla1[[#This Row],[COSTO ADICIONAL]]</f>
        <v>6.6990000000000007</v>
      </c>
      <c r="V5644">
        <v>46.55</v>
      </c>
      <c r="W5644" s="2">
        <f>Tabla1[[#This Row],[COSTO NORMAL2]]+Tabla1[[#This Row],[COSTO ADICIONAL2]]</f>
        <v>23.574000000000002</v>
      </c>
    </row>
    <row r="5645" spans="1:23" x14ac:dyDescent="0.25">
      <c r="A5645" t="s">
        <v>2675</v>
      </c>
      <c r="B5645" t="s">
        <v>3097</v>
      </c>
      <c r="C5645" t="s">
        <v>14736</v>
      </c>
      <c r="D5645" t="s">
        <v>13</v>
      </c>
      <c r="E5645" t="s">
        <v>14845</v>
      </c>
      <c r="F5645" t="s">
        <v>76</v>
      </c>
      <c r="G5645" t="s">
        <v>15</v>
      </c>
      <c r="H5645" t="s">
        <v>2675</v>
      </c>
      <c r="I5645" t="s">
        <v>8918</v>
      </c>
      <c r="J5645" t="str">
        <f>MID(Tabla1[[#This Row],[HORA2]],1,2)</f>
        <v>18</v>
      </c>
      <c r="K5645" t="s">
        <v>19</v>
      </c>
      <c r="L5645" t="s">
        <v>19</v>
      </c>
      <c r="M5645" t="s">
        <v>14867</v>
      </c>
      <c r="N5645" t="s">
        <v>22</v>
      </c>
      <c r="O5645">
        <v>5.99</v>
      </c>
      <c r="P56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2.2400000000000002</v>
      </c>
      <c r="Q5645">
        <f>IF(Tabla1[[#This Row],[SERVICIO]]="COMIDA",3,IF(Tabla1[[#This Row],[SERVICIO]]="CONTROLADO",12,IF(Tabla1[[#This Row],[SERVICIO]]="RÁPIDO",3.75,IF(Tabla1[[#This Row],[SERVICIO]]="NORMAL",2.5,))))</f>
        <v>3.75</v>
      </c>
      <c r="R5645">
        <f>IF(Tabla1[[#This Row],[SERVICIO]]="COMIDA",3.5,IF(Tabla1[[#This Row],[SERVICIO]]="CONTROLADO",8,IF(Tabla1[[#This Row],[SERVICIO]]="RÁPIDO",4.5,IF(Tabla1[[#This Row],[SERVICIO]]="NORMAL",3,))))</f>
        <v>4.5</v>
      </c>
      <c r="S56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5" s="2">
        <f>IF(Tabla1[[#This Row],[KILOMETROS ADICIONALES]]=0,Tabla1[[#This Row],[KILOMETROS]]*Tabla1[[#This Row],[COSTO NORMAL]],Tabla1[[#This Row],[COSTO NORMAL]]*Tabla1[[#This Row],[KILOMETROS HASTA]])</f>
        <v>16.875</v>
      </c>
      <c r="U5645" s="2">
        <f>Tabla1[[#This Row],[KILOMETROS ADICIONALES]]*Tabla1[[#This Row],[COSTO ADICIONAL]]</f>
        <v>1.2320000000000002</v>
      </c>
      <c r="V5645">
        <v>239.44</v>
      </c>
      <c r="W5645" s="2">
        <f>Tabla1[[#This Row],[COSTO NORMAL2]]+Tabla1[[#This Row],[COSTO ADICIONAL2]]</f>
        <v>18.106999999999999</v>
      </c>
    </row>
    <row r="5646" spans="1:23" x14ac:dyDescent="0.25">
      <c r="A5646" t="s">
        <v>2675</v>
      </c>
      <c r="B5646" t="s">
        <v>1512</v>
      </c>
      <c r="C5646" t="s">
        <v>14737</v>
      </c>
      <c r="D5646" t="s">
        <v>13</v>
      </c>
      <c r="E5646" t="s">
        <v>14845</v>
      </c>
      <c r="F5646" t="s">
        <v>76</v>
      </c>
      <c r="G5646" t="s">
        <v>15</v>
      </c>
      <c r="H5646" t="s">
        <v>2675</v>
      </c>
      <c r="I5646" t="s">
        <v>8919</v>
      </c>
      <c r="J5646" t="str">
        <f>MID(Tabla1[[#This Row],[HORA2]],1,2)</f>
        <v>17</v>
      </c>
      <c r="K5646" t="s">
        <v>57</v>
      </c>
      <c r="L5646" t="s">
        <v>57</v>
      </c>
      <c r="M5646" t="s">
        <v>14867</v>
      </c>
      <c r="N5646" t="s">
        <v>22</v>
      </c>
      <c r="O5646">
        <v>15.55</v>
      </c>
      <c r="P56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11.8</v>
      </c>
      <c r="Q5646">
        <f>IF(Tabla1[[#This Row],[SERVICIO]]="COMIDA",3,IF(Tabla1[[#This Row],[SERVICIO]]="CONTROLADO",12,IF(Tabla1[[#This Row],[SERVICIO]]="RÁPIDO",3.75,IF(Tabla1[[#This Row],[SERVICIO]]="NORMAL",2.5,))))</f>
        <v>3.75</v>
      </c>
      <c r="R5646">
        <f>IF(Tabla1[[#This Row],[SERVICIO]]="COMIDA",3.5,IF(Tabla1[[#This Row],[SERVICIO]]="CONTROLADO",8,IF(Tabla1[[#This Row],[SERVICIO]]="RÁPIDO",4.5,IF(Tabla1[[#This Row],[SERVICIO]]="NORMAL",3,))))</f>
        <v>4.5</v>
      </c>
      <c r="S56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6" s="2">
        <f>IF(Tabla1[[#This Row],[KILOMETROS ADICIONALES]]=0,Tabla1[[#This Row],[KILOMETROS]]*Tabla1[[#This Row],[COSTO NORMAL]],Tabla1[[#This Row],[COSTO NORMAL]]*Tabla1[[#This Row],[KILOMETROS HASTA]])</f>
        <v>16.875</v>
      </c>
      <c r="U5646" s="2">
        <f>Tabla1[[#This Row],[KILOMETROS ADICIONALES]]*Tabla1[[#This Row],[COSTO ADICIONAL]]</f>
        <v>6.4900000000000011</v>
      </c>
      <c r="V5646">
        <v>160.38999999999999</v>
      </c>
      <c r="W5646" s="2">
        <f>Tabla1[[#This Row],[COSTO NORMAL2]]+Tabla1[[#This Row],[COSTO ADICIONAL2]]</f>
        <v>23.365000000000002</v>
      </c>
    </row>
    <row r="5647" spans="1:23" x14ac:dyDescent="0.25">
      <c r="A5647" t="s">
        <v>2675</v>
      </c>
      <c r="B5647" t="s">
        <v>8920</v>
      </c>
      <c r="C5647" t="s">
        <v>14738</v>
      </c>
      <c r="D5647" t="s">
        <v>13</v>
      </c>
      <c r="E5647" t="s">
        <v>14847</v>
      </c>
      <c r="F5647" t="s">
        <v>14</v>
      </c>
      <c r="G5647" t="s">
        <v>15</v>
      </c>
      <c r="H5647" t="s">
        <v>2675</v>
      </c>
      <c r="I5647" t="s">
        <v>8921</v>
      </c>
      <c r="J5647" t="str">
        <f>MID(Tabla1[[#This Row],[HORA2]],1,2)</f>
        <v>15</v>
      </c>
      <c r="K5647" t="s">
        <v>19</v>
      </c>
      <c r="L5647" t="s">
        <v>20</v>
      </c>
      <c r="M5647" t="s">
        <v>14867</v>
      </c>
      <c r="N5647" t="s">
        <v>22</v>
      </c>
      <c r="O5647">
        <v>2.52</v>
      </c>
      <c r="P56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47">
        <f>IF(Tabla1[[#This Row],[SERVICIO]]="COMIDA",3,IF(Tabla1[[#This Row],[SERVICIO]]="CONTROLADO",12,IF(Tabla1[[#This Row],[SERVICIO]]="RÁPIDO",3.75,IF(Tabla1[[#This Row],[SERVICIO]]="NORMAL",2.5,))))</f>
        <v>3</v>
      </c>
      <c r="R5647">
        <f>IF(Tabla1[[#This Row],[SERVICIO]]="COMIDA",3.5,IF(Tabla1[[#This Row],[SERVICIO]]="CONTROLADO",8,IF(Tabla1[[#This Row],[SERVICIO]]="RÁPIDO",4.5,IF(Tabla1[[#This Row],[SERVICIO]]="NORMAL",3,))))</f>
        <v>3.5</v>
      </c>
      <c r="S5647">
        <f>IF(Tabla1[[#This Row],[SERVICIO]]="COMIDA",0.75,IF(Tabla1[[#This Row],[SERVICIO]]="CONTROLADO",2.65,IF(Tabla1[[#This Row],[SERVICIO]]="RÁPIDO",0.55,IF(Tabla1[[#This Row],[SERVICIO]]="NORMAL",1.2,))))</f>
        <v>0.75</v>
      </c>
      <c r="T5647" s="2">
        <f>IF(Tabla1[[#This Row],[KILOMETROS ADICIONALES]]=0,Tabla1[[#This Row],[KILOMETROS]]*Tabla1[[#This Row],[COSTO NORMAL]],Tabla1[[#This Row],[COSTO NORMAL]]*Tabla1[[#This Row],[KILOMETROS HASTA]])</f>
        <v>8.82</v>
      </c>
      <c r="U5647" s="2">
        <f>Tabla1[[#This Row],[KILOMETROS ADICIONALES]]*Tabla1[[#This Row],[COSTO ADICIONAL]]</f>
        <v>0</v>
      </c>
      <c r="V5647">
        <v>198.27</v>
      </c>
      <c r="W5647" s="2">
        <f>Tabla1[[#This Row],[COSTO NORMAL2]]+Tabla1[[#This Row],[COSTO ADICIONAL2]]</f>
        <v>8.82</v>
      </c>
    </row>
    <row r="5648" spans="1:23" x14ac:dyDescent="0.25">
      <c r="A5648" t="s">
        <v>2675</v>
      </c>
      <c r="B5648" t="s">
        <v>8922</v>
      </c>
      <c r="C5648" t="s">
        <v>14739</v>
      </c>
      <c r="D5648" t="s">
        <v>13</v>
      </c>
      <c r="E5648" t="s">
        <v>14845</v>
      </c>
      <c r="F5648" t="s">
        <v>14</v>
      </c>
      <c r="G5648" t="s">
        <v>15</v>
      </c>
      <c r="H5648" t="s">
        <v>2675</v>
      </c>
      <c r="I5648" t="s">
        <v>8923</v>
      </c>
      <c r="J5648" t="str">
        <f>MID(Tabla1[[#This Row],[HORA2]],1,2)</f>
        <v>16</v>
      </c>
      <c r="K5648" t="s">
        <v>35</v>
      </c>
      <c r="L5648" t="s">
        <v>110</v>
      </c>
      <c r="M5648" t="s">
        <v>14867</v>
      </c>
      <c r="N5648" t="s">
        <v>22</v>
      </c>
      <c r="O5648">
        <v>13.14</v>
      </c>
      <c r="P56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9.39</v>
      </c>
      <c r="Q5648">
        <f>IF(Tabla1[[#This Row],[SERVICIO]]="COMIDA",3,IF(Tabla1[[#This Row],[SERVICIO]]="CONTROLADO",12,IF(Tabla1[[#This Row],[SERVICIO]]="RÁPIDO",3.75,IF(Tabla1[[#This Row],[SERVICIO]]="NORMAL",2.5,))))</f>
        <v>3.75</v>
      </c>
      <c r="R5648">
        <f>IF(Tabla1[[#This Row],[SERVICIO]]="COMIDA",3.5,IF(Tabla1[[#This Row],[SERVICIO]]="CONTROLADO",8,IF(Tabla1[[#This Row],[SERVICIO]]="RÁPIDO",4.5,IF(Tabla1[[#This Row],[SERVICIO]]="NORMAL",3,))))</f>
        <v>4.5</v>
      </c>
      <c r="S56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8" s="2">
        <f>IF(Tabla1[[#This Row],[KILOMETROS ADICIONALES]]=0,Tabla1[[#This Row],[KILOMETROS]]*Tabla1[[#This Row],[COSTO NORMAL]],Tabla1[[#This Row],[COSTO NORMAL]]*Tabla1[[#This Row],[KILOMETROS HASTA]])</f>
        <v>16.875</v>
      </c>
      <c r="U5648" s="2">
        <f>Tabla1[[#This Row],[KILOMETROS ADICIONALES]]*Tabla1[[#This Row],[COSTO ADICIONAL]]</f>
        <v>5.1645000000000003</v>
      </c>
      <c r="V5648">
        <v>109.64</v>
      </c>
      <c r="W5648" s="2">
        <f>Tabla1[[#This Row],[COSTO NORMAL2]]+Tabla1[[#This Row],[COSTO ADICIONAL2]]</f>
        <v>22.0395</v>
      </c>
    </row>
    <row r="5649" spans="1:23" x14ac:dyDescent="0.25">
      <c r="A5649" t="s">
        <v>2675</v>
      </c>
      <c r="B5649" t="s">
        <v>8924</v>
      </c>
      <c r="C5649" t="s">
        <v>14740</v>
      </c>
      <c r="D5649" t="s">
        <v>13</v>
      </c>
      <c r="E5649" t="s">
        <v>14845</v>
      </c>
      <c r="F5649" t="s">
        <v>14</v>
      </c>
      <c r="G5649" t="s">
        <v>15</v>
      </c>
      <c r="H5649" t="s">
        <v>2675</v>
      </c>
      <c r="I5649" t="s">
        <v>8925</v>
      </c>
      <c r="J5649" t="str">
        <f>MID(Tabla1[[#This Row],[HORA2]],1,2)</f>
        <v>16</v>
      </c>
      <c r="K5649" t="s">
        <v>19</v>
      </c>
      <c r="L5649" t="s">
        <v>19</v>
      </c>
      <c r="M5649" t="s">
        <v>14867</v>
      </c>
      <c r="N5649" t="s">
        <v>22</v>
      </c>
      <c r="O5649">
        <v>14.63</v>
      </c>
      <c r="P56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10.88</v>
      </c>
      <c r="Q5649">
        <f>IF(Tabla1[[#This Row],[SERVICIO]]="COMIDA",3,IF(Tabla1[[#This Row],[SERVICIO]]="CONTROLADO",12,IF(Tabla1[[#This Row],[SERVICIO]]="RÁPIDO",3.75,IF(Tabla1[[#This Row],[SERVICIO]]="NORMAL",2.5,))))</f>
        <v>3.75</v>
      </c>
      <c r="R5649">
        <f>IF(Tabla1[[#This Row],[SERVICIO]]="COMIDA",3.5,IF(Tabla1[[#This Row],[SERVICIO]]="CONTROLADO",8,IF(Tabla1[[#This Row],[SERVICIO]]="RÁPIDO",4.5,IF(Tabla1[[#This Row],[SERVICIO]]="NORMAL",3,))))</f>
        <v>4.5</v>
      </c>
      <c r="S564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49" s="2">
        <f>IF(Tabla1[[#This Row],[KILOMETROS ADICIONALES]]=0,Tabla1[[#This Row],[KILOMETROS]]*Tabla1[[#This Row],[COSTO NORMAL]],Tabla1[[#This Row],[COSTO NORMAL]]*Tabla1[[#This Row],[KILOMETROS HASTA]])</f>
        <v>16.875</v>
      </c>
      <c r="U5649" s="2">
        <f>Tabla1[[#This Row],[KILOMETROS ADICIONALES]]*Tabla1[[#This Row],[COSTO ADICIONAL]]</f>
        <v>5.9840000000000009</v>
      </c>
      <c r="V5649">
        <v>176.04</v>
      </c>
      <c r="W5649" s="2">
        <f>Tabla1[[#This Row],[COSTO NORMAL2]]+Tabla1[[#This Row],[COSTO ADICIONAL2]]</f>
        <v>22.859000000000002</v>
      </c>
    </row>
    <row r="5650" spans="1:23" x14ac:dyDescent="0.25">
      <c r="A5650" t="s">
        <v>2675</v>
      </c>
      <c r="B5650" t="s">
        <v>8926</v>
      </c>
      <c r="C5650" t="s">
        <v>14741</v>
      </c>
      <c r="E5650" t="s">
        <v>14845</v>
      </c>
      <c r="F5650" t="s">
        <v>76</v>
      </c>
      <c r="G5650" t="s">
        <v>15</v>
      </c>
      <c r="H5650" t="s">
        <v>2675</v>
      </c>
      <c r="I5650" t="s">
        <v>8927</v>
      </c>
      <c r="J5650" t="str">
        <f>MID(Tabla1[[#This Row],[HORA2]],1,2)</f>
        <v>16</v>
      </c>
      <c r="K5650" t="s">
        <v>43</v>
      </c>
      <c r="L5650" t="s">
        <v>57</v>
      </c>
      <c r="M5650" t="s">
        <v>14867</v>
      </c>
      <c r="N5650" t="s">
        <v>22</v>
      </c>
      <c r="O5650">
        <v>17.25</v>
      </c>
      <c r="P56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13.5</v>
      </c>
      <c r="Q5650">
        <f>IF(Tabla1[[#This Row],[SERVICIO]]="COMIDA",3,IF(Tabla1[[#This Row],[SERVICIO]]="CONTROLADO",12,IF(Tabla1[[#This Row],[SERVICIO]]="RÁPIDO",3.75,IF(Tabla1[[#This Row],[SERVICIO]]="NORMAL",2.5,))))</f>
        <v>3.75</v>
      </c>
      <c r="R5650">
        <f>IF(Tabla1[[#This Row],[SERVICIO]]="COMIDA",3.5,IF(Tabla1[[#This Row],[SERVICIO]]="CONTROLADO",8,IF(Tabla1[[#This Row],[SERVICIO]]="RÁPIDO",4.5,IF(Tabla1[[#This Row],[SERVICIO]]="NORMAL",3,))))</f>
        <v>4.5</v>
      </c>
      <c r="S56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0" s="2">
        <f>IF(Tabla1[[#This Row],[KILOMETROS ADICIONALES]]=0,Tabla1[[#This Row],[KILOMETROS]]*Tabla1[[#This Row],[COSTO NORMAL]],Tabla1[[#This Row],[COSTO NORMAL]]*Tabla1[[#This Row],[KILOMETROS HASTA]])</f>
        <v>16.875</v>
      </c>
      <c r="U5650" s="2">
        <f>Tabla1[[#This Row],[KILOMETROS ADICIONALES]]*Tabla1[[#This Row],[COSTO ADICIONAL]]</f>
        <v>7.4250000000000007</v>
      </c>
      <c r="V5650">
        <v>234.75</v>
      </c>
      <c r="W5650" s="2">
        <f>Tabla1[[#This Row],[COSTO NORMAL2]]+Tabla1[[#This Row],[COSTO ADICIONAL2]]</f>
        <v>24.3</v>
      </c>
    </row>
    <row r="5651" spans="1:23" x14ac:dyDescent="0.25">
      <c r="A5651" t="s">
        <v>2675</v>
      </c>
      <c r="B5651" t="s">
        <v>8928</v>
      </c>
      <c r="C5651" t="s">
        <v>14742</v>
      </c>
      <c r="D5651" t="s">
        <v>13</v>
      </c>
      <c r="E5651" t="s">
        <v>14847</v>
      </c>
      <c r="F5651" t="s">
        <v>14</v>
      </c>
      <c r="G5651" t="s">
        <v>15</v>
      </c>
      <c r="H5651" t="s">
        <v>2675</v>
      </c>
      <c r="I5651" t="s">
        <v>8929</v>
      </c>
      <c r="J5651" t="str">
        <f>MID(Tabla1[[#This Row],[HORA2]],1,2)</f>
        <v>16</v>
      </c>
      <c r="K5651" t="s">
        <v>19</v>
      </c>
      <c r="L5651" t="s">
        <v>90</v>
      </c>
      <c r="M5651" t="s">
        <v>14867</v>
      </c>
      <c r="N5651" t="s">
        <v>22</v>
      </c>
      <c r="O5651">
        <v>10.79</v>
      </c>
      <c r="P56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7.7899999999999991</v>
      </c>
      <c r="Q5651">
        <f>IF(Tabla1[[#This Row],[SERVICIO]]="COMIDA",3,IF(Tabla1[[#This Row],[SERVICIO]]="CONTROLADO",12,IF(Tabla1[[#This Row],[SERVICIO]]="RÁPIDO",3.75,IF(Tabla1[[#This Row],[SERVICIO]]="NORMAL",2.5,))))</f>
        <v>3</v>
      </c>
      <c r="R5651">
        <f>IF(Tabla1[[#This Row],[SERVICIO]]="COMIDA",3.5,IF(Tabla1[[#This Row],[SERVICIO]]="CONTROLADO",8,IF(Tabla1[[#This Row],[SERVICIO]]="RÁPIDO",4.5,IF(Tabla1[[#This Row],[SERVICIO]]="NORMAL",3,))))</f>
        <v>3.5</v>
      </c>
      <c r="S5651">
        <f>IF(Tabla1[[#This Row],[SERVICIO]]="COMIDA",0.75,IF(Tabla1[[#This Row],[SERVICIO]]="CONTROLADO",2.65,IF(Tabla1[[#This Row],[SERVICIO]]="RÁPIDO",0.55,IF(Tabla1[[#This Row],[SERVICIO]]="NORMAL",1.2,))))</f>
        <v>0.75</v>
      </c>
      <c r="T5651" s="2">
        <f>IF(Tabla1[[#This Row],[KILOMETROS ADICIONALES]]=0,Tabla1[[#This Row],[KILOMETROS]]*Tabla1[[#This Row],[COSTO NORMAL]],Tabla1[[#This Row],[COSTO NORMAL]]*Tabla1[[#This Row],[KILOMETROS HASTA]])</f>
        <v>10.5</v>
      </c>
      <c r="U5651" s="2">
        <f>Tabla1[[#This Row],[KILOMETROS ADICIONALES]]*Tabla1[[#This Row],[COSTO ADICIONAL]]</f>
        <v>5.8424999999999994</v>
      </c>
      <c r="V5651">
        <v>46.89</v>
      </c>
      <c r="W5651" s="2">
        <f>Tabla1[[#This Row],[COSTO NORMAL2]]+Tabla1[[#This Row],[COSTO ADICIONAL2]]</f>
        <v>16.342500000000001</v>
      </c>
    </row>
    <row r="5652" spans="1:23" x14ac:dyDescent="0.25">
      <c r="A5652" t="s">
        <v>2675</v>
      </c>
      <c r="B5652" t="s">
        <v>1401</v>
      </c>
      <c r="C5652" t="s">
        <v>14743</v>
      </c>
      <c r="D5652" t="s">
        <v>13</v>
      </c>
      <c r="E5652" t="s">
        <v>14845</v>
      </c>
      <c r="F5652" t="s">
        <v>14</v>
      </c>
      <c r="G5652" t="s">
        <v>15</v>
      </c>
      <c r="H5652" t="s">
        <v>2675</v>
      </c>
      <c r="I5652" t="s">
        <v>8930</v>
      </c>
      <c r="J5652" t="str">
        <f>MID(Tabla1[[#This Row],[HORA2]],1,2)</f>
        <v>19</v>
      </c>
      <c r="K5652" t="s">
        <v>57</v>
      </c>
      <c r="L5652" t="s">
        <v>65</v>
      </c>
      <c r="M5652" t="s">
        <v>14867</v>
      </c>
      <c r="N5652" t="s">
        <v>22</v>
      </c>
      <c r="O5652">
        <v>8.86</v>
      </c>
      <c r="P56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5.1099999999999994</v>
      </c>
      <c r="Q5652">
        <f>IF(Tabla1[[#This Row],[SERVICIO]]="COMIDA",3,IF(Tabla1[[#This Row],[SERVICIO]]="CONTROLADO",12,IF(Tabla1[[#This Row],[SERVICIO]]="RÁPIDO",3.75,IF(Tabla1[[#This Row],[SERVICIO]]="NORMAL",2.5,))))</f>
        <v>3.75</v>
      </c>
      <c r="R5652">
        <f>IF(Tabla1[[#This Row],[SERVICIO]]="COMIDA",3.5,IF(Tabla1[[#This Row],[SERVICIO]]="CONTROLADO",8,IF(Tabla1[[#This Row],[SERVICIO]]="RÁPIDO",4.5,IF(Tabla1[[#This Row],[SERVICIO]]="NORMAL",3,))))</f>
        <v>4.5</v>
      </c>
      <c r="S565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2" s="2">
        <f>IF(Tabla1[[#This Row],[KILOMETROS ADICIONALES]]=0,Tabla1[[#This Row],[KILOMETROS]]*Tabla1[[#This Row],[COSTO NORMAL]],Tabla1[[#This Row],[COSTO NORMAL]]*Tabla1[[#This Row],[KILOMETROS HASTA]])</f>
        <v>16.875</v>
      </c>
      <c r="U5652" s="2">
        <f>Tabla1[[#This Row],[KILOMETROS ADICIONALES]]*Tabla1[[#This Row],[COSTO ADICIONAL]]</f>
        <v>2.8104999999999998</v>
      </c>
      <c r="V5652">
        <v>30.08</v>
      </c>
      <c r="W5652" s="2">
        <f>Tabla1[[#This Row],[COSTO NORMAL2]]+Tabla1[[#This Row],[COSTO ADICIONAL2]]</f>
        <v>19.685500000000001</v>
      </c>
    </row>
    <row r="5653" spans="1:23" x14ac:dyDescent="0.25">
      <c r="A5653" t="s">
        <v>2675</v>
      </c>
      <c r="B5653" t="s">
        <v>8931</v>
      </c>
      <c r="C5653" t="s">
        <v>14744</v>
      </c>
      <c r="D5653" t="s">
        <v>13</v>
      </c>
      <c r="E5653" t="s">
        <v>14847</v>
      </c>
      <c r="F5653" t="s">
        <v>14</v>
      </c>
      <c r="G5653" t="s">
        <v>15</v>
      </c>
      <c r="H5653" t="s">
        <v>2675</v>
      </c>
      <c r="I5653" t="s">
        <v>8932</v>
      </c>
      <c r="J5653" t="str">
        <f>MID(Tabla1[[#This Row],[HORA2]],1,2)</f>
        <v>16</v>
      </c>
      <c r="K5653" t="s">
        <v>19</v>
      </c>
      <c r="L5653" t="s">
        <v>78</v>
      </c>
      <c r="M5653" t="s">
        <v>14867</v>
      </c>
      <c r="N5653" t="s">
        <v>22</v>
      </c>
      <c r="O5653">
        <v>7.41</v>
      </c>
      <c r="P565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4.41</v>
      </c>
      <c r="Q5653">
        <f>IF(Tabla1[[#This Row],[SERVICIO]]="COMIDA",3,IF(Tabla1[[#This Row],[SERVICIO]]="CONTROLADO",12,IF(Tabla1[[#This Row],[SERVICIO]]="RÁPIDO",3.75,IF(Tabla1[[#This Row],[SERVICIO]]="NORMAL",2.5,))))</f>
        <v>3</v>
      </c>
      <c r="R5653">
        <f>IF(Tabla1[[#This Row],[SERVICIO]]="COMIDA",3.5,IF(Tabla1[[#This Row],[SERVICIO]]="CONTROLADO",8,IF(Tabla1[[#This Row],[SERVICIO]]="RÁPIDO",4.5,IF(Tabla1[[#This Row],[SERVICIO]]="NORMAL",3,))))</f>
        <v>3.5</v>
      </c>
      <c r="S5653">
        <f>IF(Tabla1[[#This Row],[SERVICIO]]="COMIDA",0.75,IF(Tabla1[[#This Row],[SERVICIO]]="CONTROLADO",2.65,IF(Tabla1[[#This Row],[SERVICIO]]="RÁPIDO",0.55,IF(Tabla1[[#This Row],[SERVICIO]]="NORMAL",1.2,))))</f>
        <v>0.75</v>
      </c>
      <c r="T5653" s="2">
        <f>IF(Tabla1[[#This Row],[KILOMETROS ADICIONALES]]=0,Tabla1[[#This Row],[KILOMETROS]]*Tabla1[[#This Row],[COSTO NORMAL]],Tabla1[[#This Row],[COSTO NORMAL]]*Tabla1[[#This Row],[KILOMETROS HASTA]])</f>
        <v>10.5</v>
      </c>
      <c r="U5653" s="2">
        <f>Tabla1[[#This Row],[KILOMETROS ADICIONALES]]*Tabla1[[#This Row],[COSTO ADICIONAL]]</f>
        <v>3.3075000000000001</v>
      </c>
      <c r="V5653">
        <v>85.02</v>
      </c>
      <c r="W5653" s="2">
        <f>Tabla1[[#This Row],[COSTO NORMAL2]]+Tabla1[[#This Row],[COSTO ADICIONAL2]]</f>
        <v>13.807500000000001</v>
      </c>
    </row>
    <row r="5654" spans="1:23" x14ac:dyDescent="0.25">
      <c r="A5654" t="s">
        <v>2675</v>
      </c>
      <c r="B5654" t="s">
        <v>8933</v>
      </c>
      <c r="C5654" t="s">
        <v>14745</v>
      </c>
      <c r="D5654" t="s">
        <v>13</v>
      </c>
      <c r="E5654" t="s">
        <v>14845</v>
      </c>
      <c r="F5654" t="s">
        <v>14</v>
      </c>
      <c r="G5654" t="s">
        <v>15</v>
      </c>
      <c r="H5654" t="s">
        <v>2675</v>
      </c>
      <c r="I5654" t="s">
        <v>8934</v>
      </c>
      <c r="J5654" t="str">
        <f>MID(Tabla1[[#This Row],[HORA2]],1,2)</f>
        <v>16</v>
      </c>
      <c r="K5654" t="s">
        <v>19</v>
      </c>
      <c r="L5654" t="s">
        <v>90</v>
      </c>
      <c r="M5654" t="s">
        <v>14867</v>
      </c>
      <c r="N5654" t="s">
        <v>22</v>
      </c>
      <c r="O5654">
        <v>8.06</v>
      </c>
      <c r="P565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4.3100000000000005</v>
      </c>
      <c r="Q5654">
        <f>IF(Tabla1[[#This Row],[SERVICIO]]="COMIDA",3,IF(Tabla1[[#This Row],[SERVICIO]]="CONTROLADO",12,IF(Tabla1[[#This Row],[SERVICIO]]="RÁPIDO",3.75,IF(Tabla1[[#This Row],[SERVICIO]]="NORMAL",2.5,))))</f>
        <v>3.75</v>
      </c>
      <c r="R5654">
        <f>IF(Tabla1[[#This Row],[SERVICIO]]="COMIDA",3.5,IF(Tabla1[[#This Row],[SERVICIO]]="CONTROLADO",8,IF(Tabla1[[#This Row],[SERVICIO]]="RÁPIDO",4.5,IF(Tabla1[[#This Row],[SERVICIO]]="NORMAL",3,))))</f>
        <v>4.5</v>
      </c>
      <c r="S565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4" s="2">
        <f>IF(Tabla1[[#This Row],[KILOMETROS ADICIONALES]]=0,Tabla1[[#This Row],[KILOMETROS]]*Tabla1[[#This Row],[COSTO NORMAL]],Tabla1[[#This Row],[COSTO NORMAL]]*Tabla1[[#This Row],[KILOMETROS HASTA]])</f>
        <v>16.875</v>
      </c>
      <c r="U5654" s="2">
        <f>Tabla1[[#This Row],[KILOMETROS ADICIONALES]]*Tabla1[[#This Row],[COSTO ADICIONAL]]</f>
        <v>2.3705000000000003</v>
      </c>
      <c r="V5654">
        <v>120.46</v>
      </c>
      <c r="W5654" s="2">
        <f>Tabla1[[#This Row],[COSTO NORMAL2]]+Tabla1[[#This Row],[COSTO ADICIONAL2]]</f>
        <v>19.2455</v>
      </c>
    </row>
    <row r="5655" spans="1:23" x14ac:dyDescent="0.25">
      <c r="A5655" t="s">
        <v>2675</v>
      </c>
      <c r="B5655" t="s">
        <v>8935</v>
      </c>
      <c r="C5655" t="s">
        <v>14746</v>
      </c>
      <c r="E5655" t="s">
        <v>14845</v>
      </c>
      <c r="F5655" t="s">
        <v>76</v>
      </c>
      <c r="G5655" t="s">
        <v>15</v>
      </c>
      <c r="H5655" t="s">
        <v>2675</v>
      </c>
      <c r="I5655" t="s">
        <v>8936</v>
      </c>
      <c r="J5655" t="str">
        <f>MID(Tabla1[[#This Row],[HORA2]],1,2)</f>
        <v>17</v>
      </c>
      <c r="K5655" t="s">
        <v>43</v>
      </c>
      <c r="L5655" t="s">
        <v>57</v>
      </c>
      <c r="M5655" t="s">
        <v>14867</v>
      </c>
      <c r="N5655" t="s">
        <v>22</v>
      </c>
      <c r="O5655">
        <v>15.06</v>
      </c>
      <c r="P565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11.31</v>
      </c>
      <c r="Q5655">
        <f>IF(Tabla1[[#This Row],[SERVICIO]]="COMIDA",3,IF(Tabla1[[#This Row],[SERVICIO]]="CONTROLADO",12,IF(Tabla1[[#This Row],[SERVICIO]]="RÁPIDO",3.75,IF(Tabla1[[#This Row],[SERVICIO]]="NORMAL",2.5,))))</f>
        <v>3.75</v>
      </c>
      <c r="R5655">
        <f>IF(Tabla1[[#This Row],[SERVICIO]]="COMIDA",3.5,IF(Tabla1[[#This Row],[SERVICIO]]="CONTROLADO",8,IF(Tabla1[[#This Row],[SERVICIO]]="RÁPIDO",4.5,IF(Tabla1[[#This Row],[SERVICIO]]="NORMAL",3,))))</f>
        <v>4.5</v>
      </c>
      <c r="S565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5" s="2">
        <f>IF(Tabla1[[#This Row],[KILOMETROS ADICIONALES]]=0,Tabla1[[#This Row],[KILOMETROS]]*Tabla1[[#This Row],[COSTO NORMAL]],Tabla1[[#This Row],[COSTO NORMAL]]*Tabla1[[#This Row],[KILOMETROS HASTA]])</f>
        <v>16.875</v>
      </c>
      <c r="U5655" s="2">
        <f>Tabla1[[#This Row],[KILOMETROS ADICIONALES]]*Tabla1[[#This Row],[COSTO ADICIONAL]]</f>
        <v>6.2205000000000004</v>
      </c>
      <c r="V5655">
        <v>216</v>
      </c>
      <c r="W5655" s="2">
        <f>Tabla1[[#This Row],[COSTO NORMAL2]]+Tabla1[[#This Row],[COSTO ADICIONAL2]]</f>
        <v>23.095500000000001</v>
      </c>
    </row>
    <row r="5656" spans="1:23" x14ac:dyDescent="0.25">
      <c r="A5656" t="s">
        <v>2675</v>
      </c>
      <c r="B5656" t="s">
        <v>8937</v>
      </c>
      <c r="C5656" t="s">
        <v>14747</v>
      </c>
      <c r="D5656" t="s">
        <v>13</v>
      </c>
      <c r="E5656" t="s">
        <v>14845</v>
      </c>
      <c r="F5656" t="s">
        <v>295</v>
      </c>
      <c r="G5656" t="s">
        <v>15</v>
      </c>
      <c r="H5656" t="s">
        <v>2675</v>
      </c>
      <c r="I5656" t="s">
        <v>6955</v>
      </c>
      <c r="J5656" t="str">
        <f>MID(Tabla1[[#This Row],[HORA2]],1,2)</f>
        <v>16</v>
      </c>
      <c r="K5656" t="s">
        <v>43</v>
      </c>
      <c r="L5656" t="s">
        <v>78</v>
      </c>
      <c r="M5656" t="s">
        <v>14867</v>
      </c>
      <c r="N5656" t="s">
        <v>22</v>
      </c>
      <c r="O5656">
        <v>6.97</v>
      </c>
      <c r="P565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3.2199999999999998</v>
      </c>
      <c r="Q5656">
        <f>IF(Tabla1[[#This Row],[SERVICIO]]="COMIDA",3,IF(Tabla1[[#This Row],[SERVICIO]]="CONTROLADO",12,IF(Tabla1[[#This Row],[SERVICIO]]="RÁPIDO",3.75,IF(Tabla1[[#This Row],[SERVICIO]]="NORMAL",2.5,))))</f>
        <v>3.75</v>
      </c>
      <c r="R5656">
        <f>IF(Tabla1[[#This Row],[SERVICIO]]="COMIDA",3.5,IF(Tabla1[[#This Row],[SERVICIO]]="CONTROLADO",8,IF(Tabla1[[#This Row],[SERVICIO]]="RÁPIDO",4.5,IF(Tabla1[[#This Row],[SERVICIO]]="NORMAL",3,))))</f>
        <v>4.5</v>
      </c>
      <c r="S565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6" s="2">
        <f>IF(Tabla1[[#This Row],[KILOMETROS ADICIONALES]]=0,Tabla1[[#This Row],[KILOMETROS]]*Tabla1[[#This Row],[COSTO NORMAL]],Tabla1[[#This Row],[COSTO NORMAL]]*Tabla1[[#This Row],[KILOMETROS HASTA]])</f>
        <v>16.875</v>
      </c>
      <c r="U5656" s="2">
        <f>Tabla1[[#This Row],[KILOMETROS ADICIONALES]]*Tabla1[[#This Row],[COSTO ADICIONAL]]</f>
        <v>1.7709999999999999</v>
      </c>
      <c r="V5656">
        <v>177.02</v>
      </c>
      <c r="W5656" s="2">
        <f>Tabla1[[#This Row],[COSTO NORMAL2]]+Tabla1[[#This Row],[COSTO ADICIONAL2]]</f>
        <v>18.646000000000001</v>
      </c>
    </row>
    <row r="5657" spans="1:23" x14ac:dyDescent="0.25">
      <c r="A5657" t="s">
        <v>2675</v>
      </c>
      <c r="B5657" t="s">
        <v>8938</v>
      </c>
      <c r="C5657" t="s">
        <v>14748</v>
      </c>
      <c r="D5657" t="s">
        <v>13</v>
      </c>
      <c r="E5657" t="s">
        <v>14847</v>
      </c>
      <c r="F5657" t="s">
        <v>14</v>
      </c>
      <c r="G5657" t="s">
        <v>15</v>
      </c>
      <c r="H5657" t="s">
        <v>2675</v>
      </c>
      <c r="I5657" t="s">
        <v>8939</v>
      </c>
      <c r="J5657" t="str">
        <f>MID(Tabla1[[#This Row],[HORA2]],1,2)</f>
        <v>16</v>
      </c>
      <c r="K5657" t="s">
        <v>19</v>
      </c>
      <c r="L5657" t="s">
        <v>20</v>
      </c>
      <c r="M5657" t="s">
        <v>14867</v>
      </c>
      <c r="N5657" t="s">
        <v>22</v>
      </c>
      <c r="O5657">
        <v>12.63</v>
      </c>
      <c r="P565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9.6300000000000008</v>
      </c>
      <c r="Q5657">
        <f>IF(Tabla1[[#This Row],[SERVICIO]]="COMIDA",3,IF(Tabla1[[#This Row],[SERVICIO]]="CONTROLADO",12,IF(Tabla1[[#This Row],[SERVICIO]]="RÁPIDO",3.75,IF(Tabla1[[#This Row],[SERVICIO]]="NORMAL",2.5,))))</f>
        <v>3</v>
      </c>
      <c r="R5657">
        <f>IF(Tabla1[[#This Row],[SERVICIO]]="COMIDA",3.5,IF(Tabla1[[#This Row],[SERVICIO]]="CONTROLADO",8,IF(Tabla1[[#This Row],[SERVICIO]]="RÁPIDO",4.5,IF(Tabla1[[#This Row],[SERVICIO]]="NORMAL",3,))))</f>
        <v>3.5</v>
      </c>
      <c r="S5657">
        <f>IF(Tabla1[[#This Row],[SERVICIO]]="COMIDA",0.75,IF(Tabla1[[#This Row],[SERVICIO]]="CONTROLADO",2.65,IF(Tabla1[[#This Row],[SERVICIO]]="RÁPIDO",0.55,IF(Tabla1[[#This Row],[SERVICIO]]="NORMAL",1.2,))))</f>
        <v>0.75</v>
      </c>
      <c r="T5657" s="2">
        <f>IF(Tabla1[[#This Row],[KILOMETROS ADICIONALES]]=0,Tabla1[[#This Row],[KILOMETROS]]*Tabla1[[#This Row],[COSTO NORMAL]],Tabla1[[#This Row],[COSTO NORMAL]]*Tabla1[[#This Row],[KILOMETROS HASTA]])</f>
        <v>10.5</v>
      </c>
      <c r="U5657" s="2">
        <f>Tabla1[[#This Row],[KILOMETROS ADICIONALES]]*Tabla1[[#This Row],[COSTO ADICIONAL]]</f>
        <v>7.2225000000000001</v>
      </c>
      <c r="V5657">
        <v>109.64</v>
      </c>
      <c r="W5657" s="2">
        <f>Tabla1[[#This Row],[COSTO NORMAL2]]+Tabla1[[#This Row],[COSTO ADICIONAL2]]</f>
        <v>17.7225</v>
      </c>
    </row>
    <row r="5658" spans="1:23" x14ac:dyDescent="0.25">
      <c r="A5658" t="s">
        <v>2675</v>
      </c>
      <c r="B5658" t="s">
        <v>8940</v>
      </c>
      <c r="C5658" t="s">
        <v>14749</v>
      </c>
      <c r="D5658" t="s">
        <v>13</v>
      </c>
      <c r="E5658" t="s">
        <v>14845</v>
      </c>
      <c r="F5658" t="s">
        <v>14</v>
      </c>
      <c r="G5658" t="s">
        <v>15</v>
      </c>
      <c r="H5658" t="s">
        <v>2675</v>
      </c>
      <c r="I5658" t="s">
        <v>8941</v>
      </c>
      <c r="J5658" t="str">
        <f>MID(Tabla1[[#This Row],[HORA2]],1,2)</f>
        <v>17</v>
      </c>
      <c r="K5658" t="s">
        <v>44</v>
      </c>
      <c r="L5658" t="s">
        <v>105</v>
      </c>
      <c r="M5658" t="s">
        <v>14867</v>
      </c>
      <c r="N5658" t="s">
        <v>22</v>
      </c>
      <c r="O5658">
        <v>19.309999999999999</v>
      </c>
      <c r="P565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15.559999999999999</v>
      </c>
      <c r="Q5658">
        <f>IF(Tabla1[[#This Row],[SERVICIO]]="COMIDA",3,IF(Tabla1[[#This Row],[SERVICIO]]="CONTROLADO",12,IF(Tabla1[[#This Row],[SERVICIO]]="RÁPIDO",3.75,IF(Tabla1[[#This Row],[SERVICIO]]="NORMAL",2.5,))))</f>
        <v>3.75</v>
      </c>
      <c r="R5658">
        <f>IF(Tabla1[[#This Row],[SERVICIO]]="COMIDA",3.5,IF(Tabla1[[#This Row],[SERVICIO]]="CONTROLADO",8,IF(Tabla1[[#This Row],[SERVICIO]]="RÁPIDO",4.5,IF(Tabla1[[#This Row],[SERVICIO]]="NORMAL",3,))))</f>
        <v>4.5</v>
      </c>
      <c r="S565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8" s="2">
        <f>IF(Tabla1[[#This Row],[KILOMETROS ADICIONALES]]=0,Tabla1[[#This Row],[KILOMETROS]]*Tabla1[[#This Row],[COSTO NORMAL]],Tabla1[[#This Row],[COSTO NORMAL]]*Tabla1[[#This Row],[KILOMETROS HASTA]])</f>
        <v>16.875</v>
      </c>
      <c r="U5658" s="2">
        <f>Tabla1[[#This Row],[KILOMETROS ADICIONALES]]*Tabla1[[#This Row],[COSTO ADICIONAL]]</f>
        <v>8.5579999999999998</v>
      </c>
      <c r="V5658">
        <v>90.73</v>
      </c>
      <c r="W5658" s="2">
        <f>Tabla1[[#This Row],[COSTO NORMAL2]]+Tabla1[[#This Row],[COSTO ADICIONAL2]]</f>
        <v>25.433</v>
      </c>
    </row>
    <row r="5659" spans="1:23" x14ac:dyDescent="0.25">
      <c r="A5659" t="s">
        <v>2675</v>
      </c>
      <c r="B5659" t="s">
        <v>8942</v>
      </c>
      <c r="C5659" t="s">
        <v>14750</v>
      </c>
      <c r="D5659" t="s">
        <v>13</v>
      </c>
      <c r="E5659" t="s">
        <v>14845</v>
      </c>
      <c r="F5659" t="s">
        <v>14</v>
      </c>
      <c r="G5659" t="s">
        <v>15</v>
      </c>
      <c r="H5659" t="s">
        <v>2675</v>
      </c>
      <c r="I5659" t="s">
        <v>7689</v>
      </c>
      <c r="J5659" t="str">
        <f>MID(Tabla1[[#This Row],[HORA2]],1,2)</f>
        <v>18</v>
      </c>
      <c r="K5659" t="s">
        <v>53</v>
      </c>
      <c r="L5659" t="s">
        <v>188</v>
      </c>
      <c r="M5659" t="s">
        <v>14867</v>
      </c>
      <c r="N5659" t="s">
        <v>22</v>
      </c>
      <c r="O5659">
        <v>19.11</v>
      </c>
      <c r="P565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15.36</v>
      </c>
      <c r="Q5659">
        <f>IF(Tabla1[[#This Row],[SERVICIO]]="COMIDA",3,IF(Tabla1[[#This Row],[SERVICIO]]="CONTROLADO",12,IF(Tabla1[[#This Row],[SERVICIO]]="RÁPIDO",3.75,IF(Tabla1[[#This Row],[SERVICIO]]="NORMAL",2.5,))))</f>
        <v>3.75</v>
      </c>
      <c r="R5659">
        <f>IF(Tabla1[[#This Row],[SERVICIO]]="COMIDA",3.5,IF(Tabla1[[#This Row],[SERVICIO]]="CONTROLADO",8,IF(Tabla1[[#This Row],[SERVICIO]]="RÁPIDO",4.5,IF(Tabla1[[#This Row],[SERVICIO]]="NORMAL",3,))))</f>
        <v>4.5</v>
      </c>
      <c r="S565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59" s="2">
        <f>IF(Tabla1[[#This Row],[KILOMETROS ADICIONALES]]=0,Tabla1[[#This Row],[KILOMETROS]]*Tabla1[[#This Row],[COSTO NORMAL]],Tabla1[[#This Row],[COSTO NORMAL]]*Tabla1[[#This Row],[KILOMETROS HASTA]])</f>
        <v>16.875</v>
      </c>
      <c r="U5659" s="2">
        <f>Tabla1[[#This Row],[KILOMETROS ADICIONALES]]*Tabla1[[#This Row],[COSTO ADICIONAL]]</f>
        <v>8.4480000000000004</v>
      </c>
      <c r="V5659">
        <v>232.07</v>
      </c>
      <c r="W5659" s="2">
        <f>Tabla1[[#This Row],[COSTO NORMAL2]]+Tabla1[[#This Row],[COSTO ADICIONAL2]]</f>
        <v>25.323</v>
      </c>
    </row>
    <row r="5660" spans="1:23" x14ac:dyDescent="0.25">
      <c r="A5660" t="s">
        <v>2675</v>
      </c>
      <c r="B5660" t="s">
        <v>7448</v>
      </c>
      <c r="C5660" t="s">
        <v>14751</v>
      </c>
      <c r="D5660" t="s">
        <v>13</v>
      </c>
      <c r="E5660" t="s">
        <v>14845</v>
      </c>
      <c r="F5660" t="s">
        <v>76</v>
      </c>
      <c r="G5660" t="s">
        <v>69</v>
      </c>
      <c r="H5660" t="s">
        <v>2675</v>
      </c>
      <c r="I5660" t="s">
        <v>8943</v>
      </c>
      <c r="J5660" t="str">
        <f>MID(Tabla1[[#This Row],[HORA2]],1,2)</f>
        <v>17</v>
      </c>
      <c r="K5660" t="s">
        <v>31</v>
      </c>
      <c r="L5660" t="s">
        <v>31</v>
      </c>
      <c r="M5660" t="s">
        <v>14867</v>
      </c>
      <c r="N5660" t="s">
        <v>22</v>
      </c>
      <c r="O5660">
        <v>17.73</v>
      </c>
      <c r="P566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13.98</v>
      </c>
      <c r="Q5660">
        <f>IF(Tabla1[[#This Row],[SERVICIO]]="COMIDA",3,IF(Tabla1[[#This Row],[SERVICIO]]="CONTROLADO",12,IF(Tabla1[[#This Row],[SERVICIO]]="RÁPIDO",3.75,IF(Tabla1[[#This Row],[SERVICIO]]="NORMAL",2.5,))))</f>
        <v>3.75</v>
      </c>
      <c r="R5660">
        <f>IF(Tabla1[[#This Row],[SERVICIO]]="COMIDA",3.5,IF(Tabla1[[#This Row],[SERVICIO]]="CONTROLADO",8,IF(Tabla1[[#This Row],[SERVICIO]]="RÁPIDO",4.5,IF(Tabla1[[#This Row],[SERVICIO]]="NORMAL",3,))))</f>
        <v>4.5</v>
      </c>
      <c r="S566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0" s="2">
        <f>IF(Tabla1[[#This Row],[KILOMETROS ADICIONALES]]=0,Tabla1[[#This Row],[KILOMETROS]]*Tabla1[[#This Row],[COSTO NORMAL]],Tabla1[[#This Row],[COSTO NORMAL]]*Tabla1[[#This Row],[KILOMETROS HASTA]])</f>
        <v>16.875</v>
      </c>
      <c r="U5660" s="2">
        <f>Tabla1[[#This Row],[KILOMETROS ADICIONALES]]*Tabla1[[#This Row],[COSTO ADICIONAL]]</f>
        <v>7.6890000000000009</v>
      </c>
      <c r="V5660">
        <v>230.53</v>
      </c>
      <c r="W5660" s="2">
        <f>Tabla1[[#This Row],[COSTO NORMAL2]]+Tabla1[[#This Row],[COSTO ADICIONAL2]]</f>
        <v>24.564</v>
      </c>
    </row>
    <row r="5661" spans="1:23" x14ac:dyDescent="0.25">
      <c r="A5661" t="s">
        <v>2675</v>
      </c>
      <c r="B5661" t="s">
        <v>8944</v>
      </c>
      <c r="C5661" t="s">
        <v>14752</v>
      </c>
      <c r="D5661" t="s">
        <v>13</v>
      </c>
      <c r="E5661" t="s">
        <v>14845</v>
      </c>
      <c r="F5661" t="s">
        <v>14</v>
      </c>
      <c r="G5661" t="s">
        <v>15</v>
      </c>
      <c r="H5661" t="s">
        <v>2675</v>
      </c>
      <c r="I5661" t="s">
        <v>1676</v>
      </c>
      <c r="J5661" t="str">
        <f>MID(Tabla1[[#This Row],[HORA2]],1,2)</f>
        <v>18</v>
      </c>
      <c r="K5661" t="s">
        <v>271</v>
      </c>
      <c r="L5661" t="s">
        <v>271</v>
      </c>
      <c r="M5661" t="s">
        <v>14867</v>
      </c>
      <c r="N5661" t="s">
        <v>22</v>
      </c>
      <c r="O5661">
        <v>9.6999999999999993</v>
      </c>
      <c r="P566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5.9499999999999993</v>
      </c>
      <c r="Q5661">
        <f>IF(Tabla1[[#This Row],[SERVICIO]]="COMIDA",3,IF(Tabla1[[#This Row],[SERVICIO]]="CONTROLADO",12,IF(Tabla1[[#This Row],[SERVICIO]]="RÁPIDO",3.75,IF(Tabla1[[#This Row],[SERVICIO]]="NORMAL",2.5,))))</f>
        <v>3.75</v>
      </c>
      <c r="R5661">
        <f>IF(Tabla1[[#This Row],[SERVICIO]]="COMIDA",3.5,IF(Tabla1[[#This Row],[SERVICIO]]="CONTROLADO",8,IF(Tabla1[[#This Row],[SERVICIO]]="RÁPIDO",4.5,IF(Tabla1[[#This Row],[SERVICIO]]="NORMAL",3,))))</f>
        <v>4.5</v>
      </c>
      <c r="S566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1" s="2">
        <f>IF(Tabla1[[#This Row],[KILOMETROS ADICIONALES]]=0,Tabla1[[#This Row],[KILOMETROS]]*Tabla1[[#This Row],[COSTO NORMAL]],Tabla1[[#This Row],[COSTO NORMAL]]*Tabla1[[#This Row],[KILOMETROS HASTA]])</f>
        <v>16.875</v>
      </c>
      <c r="U5661" s="2">
        <f>Tabla1[[#This Row],[KILOMETROS ADICIONALES]]*Tabla1[[#This Row],[COSTO ADICIONAL]]</f>
        <v>3.2725</v>
      </c>
      <c r="V5661">
        <v>247.34</v>
      </c>
      <c r="W5661" s="2">
        <f>Tabla1[[#This Row],[COSTO NORMAL2]]+Tabla1[[#This Row],[COSTO ADICIONAL2]]</f>
        <v>20.147500000000001</v>
      </c>
    </row>
    <row r="5662" spans="1:23" x14ac:dyDescent="0.25">
      <c r="A5662" t="s">
        <v>2675</v>
      </c>
      <c r="B5662" t="s">
        <v>8945</v>
      </c>
      <c r="C5662" t="s">
        <v>14753</v>
      </c>
      <c r="D5662" t="s">
        <v>13</v>
      </c>
      <c r="E5662" t="s">
        <v>14845</v>
      </c>
      <c r="F5662" t="s">
        <v>76</v>
      </c>
      <c r="G5662" t="s">
        <v>24</v>
      </c>
      <c r="H5662" t="s">
        <v>2675</v>
      </c>
      <c r="I5662" t="s">
        <v>8842</v>
      </c>
      <c r="J5662" t="str">
        <f>MID(Tabla1[[#This Row],[HORA2]],1,2)</f>
        <v>19</v>
      </c>
      <c r="K5662" t="s">
        <v>19</v>
      </c>
      <c r="L5662" t="s">
        <v>19</v>
      </c>
      <c r="M5662" t="s">
        <v>14867</v>
      </c>
      <c r="N5662" t="s">
        <v>22</v>
      </c>
      <c r="O5662">
        <v>2.14</v>
      </c>
      <c r="P566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62">
        <f>IF(Tabla1[[#This Row],[SERVICIO]]="COMIDA",3,IF(Tabla1[[#This Row],[SERVICIO]]="CONTROLADO",12,IF(Tabla1[[#This Row],[SERVICIO]]="RÁPIDO",3.75,IF(Tabla1[[#This Row],[SERVICIO]]="NORMAL",2.5,))))</f>
        <v>3.75</v>
      </c>
      <c r="R5662">
        <f>IF(Tabla1[[#This Row],[SERVICIO]]="COMIDA",3.5,IF(Tabla1[[#This Row],[SERVICIO]]="CONTROLADO",8,IF(Tabla1[[#This Row],[SERVICIO]]="RÁPIDO",4.5,IF(Tabla1[[#This Row],[SERVICIO]]="NORMAL",3,))))</f>
        <v>4.5</v>
      </c>
      <c r="S566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2" s="2">
        <f>IF(Tabla1[[#This Row],[KILOMETROS ADICIONALES]]=0,Tabla1[[#This Row],[KILOMETROS]]*Tabla1[[#This Row],[COSTO NORMAL]],Tabla1[[#This Row],[COSTO NORMAL]]*Tabla1[[#This Row],[KILOMETROS HASTA]])</f>
        <v>9.6300000000000008</v>
      </c>
      <c r="U5662" s="2">
        <f>Tabla1[[#This Row],[KILOMETROS ADICIONALES]]*Tabla1[[#This Row],[COSTO ADICIONAL]]</f>
        <v>0</v>
      </c>
      <c r="V5662">
        <v>232.94</v>
      </c>
      <c r="W5662" s="2">
        <f>Tabla1[[#This Row],[COSTO NORMAL2]]+Tabla1[[#This Row],[COSTO ADICIONAL2]]</f>
        <v>9.6300000000000008</v>
      </c>
    </row>
    <row r="5663" spans="1:23" x14ac:dyDescent="0.25">
      <c r="A5663" t="s">
        <v>2675</v>
      </c>
      <c r="B5663" t="s">
        <v>8946</v>
      </c>
      <c r="C5663" t="s">
        <v>14754</v>
      </c>
      <c r="D5663" t="s">
        <v>13</v>
      </c>
      <c r="E5663" t="s">
        <v>14845</v>
      </c>
      <c r="F5663" t="s">
        <v>14</v>
      </c>
      <c r="G5663" t="s">
        <v>15</v>
      </c>
      <c r="H5663" t="s">
        <v>2675</v>
      </c>
      <c r="I5663" t="s">
        <v>8947</v>
      </c>
      <c r="J5663" t="str">
        <f>MID(Tabla1[[#This Row],[HORA2]],1,2)</f>
        <v>18</v>
      </c>
      <c r="K5663" t="s">
        <v>57</v>
      </c>
      <c r="L5663" t="s">
        <v>145</v>
      </c>
      <c r="M5663" t="s">
        <v>14867</v>
      </c>
      <c r="N5663" t="s">
        <v>22</v>
      </c>
      <c r="O5663">
        <v>20.29</v>
      </c>
      <c r="P566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16.54</v>
      </c>
      <c r="Q5663">
        <f>IF(Tabla1[[#This Row],[SERVICIO]]="COMIDA",3,IF(Tabla1[[#This Row],[SERVICIO]]="CONTROLADO",12,IF(Tabla1[[#This Row],[SERVICIO]]="RÁPIDO",3.75,IF(Tabla1[[#This Row],[SERVICIO]]="NORMAL",2.5,))))</f>
        <v>3.75</v>
      </c>
      <c r="R5663">
        <f>IF(Tabla1[[#This Row],[SERVICIO]]="COMIDA",3.5,IF(Tabla1[[#This Row],[SERVICIO]]="CONTROLADO",8,IF(Tabla1[[#This Row],[SERVICIO]]="RÁPIDO",4.5,IF(Tabla1[[#This Row],[SERVICIO]]="NORMAL",3,))))</f>
        <v>4.5</v>
      </c>
      <c r="S566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3" s="2">
        <f>IF(Tabla1[[#This Row],[KILOMETROS ADICIONALES]]=0,Tabla1[[#This Row],[KILOMETROS]]*Tabla1[[#This Row],[COSTO NORMAL]],Tabla1[[#This Row],[COSTO NORMAL]]*Tabla1[[#This Row],[KILOMETROS HASTA]])</f>
        <v>16.875</v>
      </c>
      <c r="U5663" s="2">
        <f>Tabla1[[#This Row],[KILOMETROS ADICIONALES]]*Tabla1[[#This Row],[COSTO ADICIONAL]]</f>
        <v>9.0969999999999995</v>
      </c>
      <c r="V5663">
        <v>249.88</v>
      </c>
      <c r="W5663" s="2">
        <f>Tabla1[[#This Row],[COSTO NORMAL2]]+Tabla1[[#This Row],[COSTO ADICIONAL2]]</f>
        <v>25.972000000000001</v>
      </c>
    </row>
    <row r="5664" spans="1:23" x14ac:dyDescent="0.25">
      <c r="A5664" t="s">
        <v>2675</v>
      </c>
      <c r="B5664" t="s">
        <v>8946</v>
      </c>
      <c r="C5664" t="s">
        <v>14755</v>
      </c>
      <c r="D5664" t="s">
        <v>13</v>
      </c>
      <c r="E5664" t="s">
        <v>14845</v>
      </c>
      <c r="F5664" t="s">
        <v>14</v>
      </c>
      <c r="G5664" t="s">
        <v>15</v>
      </c>
      <c r="H5664" t="s">
        <v>2675</v>
      </c>
      <c r="I5664" t="s">
        <v>8948</v>
      </c>
      <c r="J5664" t="str">
        <f>MID(Tabla1[[#This Row],[HORA2]],1,2)</f>
        <v>18</v>
      </c>
      <c r="K5664" t="s">
        <v>57</v>
      </c>
      <c r="L5664" t="s">
        <v>61</v>
      </c>
      <c r="M5664" t="s">
        <v>14867</v>
      </c>
      <c r="N5664" t="s">
        <v>22</v>
      </c>
      <c r="O5664">
        <v>15.73</v>
      </c>
      <c r="P566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11.98</v>
      </c>
      <c r="Q5664">
        <f>IF(Tabla1[[#This Row],[SERVICIO]]="COMIDA",3,IF(Tabla1[[#This Row],[SERVICIO]]="CONTROLADO",12,IF(Tabla1[[#This Row],[SERVICIO]]="RÁPIDO",3.75,IF(Tabla1[[#This Row],[SERVICIO]]="NORMAL",2.5,))))</f>
        <v>3.75</v>
      </c>
      <c r="R5664">
        <f>IF(Tabla1[[#This Row],[SERVICIO]]="COMIDA",3.5,IF(Tabla1[[#This Row],[SERVICIO]]="CONTROLADO",8,IF(Tabla1[[#This Row],[SERVICIO]]="RÁPIDO",4.5,IF(Tabla1[[#This Row],[SERVICIO]]="NORMAL",3,))))</f>
        <v>4.5</v>
      </c>
      <c r="S566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4" s="2">
        <f>IF(Tabla1[[#This Row],[KILOMETROS ADICIONALES]]=0,Tabla1[[#This Row],[KILOMETROS]]*Tabla1[[#This Row],[COSTO NORMAL]],Tabla1[[#This Row],[COSTO NORMAL]]*Tabla1[[#This Row],[KILOMETROS HASTA]])</f>
        <v>16.875</v>
      </c>
      <c r="U5664" s="2">
        <f>Tabla1[[#This Row],[KILOMETROS ADICIONALES]]*Tabla1[[#This Row],[COSTO ADICIONAL]]</f>
        <v>6.5890000000000004</v>
      </c>
      <c r="V5664">
        <v>6.55</v>
      </c>
      <c r="W5664" s="2">
        <f>Tabla1[[#This Row],[COSTO NORMAL2]]+Tabla1[[#This Row],[COSTO ADICIONAL2]]</f>
        <v>23.463999999999999</v>
      </c>
    </row>
    <row r="5665" spans="1:23" x14ac:dyDescent="0.25">
      <c r="A5665" t="s">
        <v>2675</v>
      </c>
      <c r="B5665" t="s">
        <v>8946</v>
      </c>
      <c r="C5665" t="s">
        <v>14756</v>
      </c>
      <c r="D5665" t="s">
        <v>75</v>
      </c>
      <c r="E5665" t="s">
        <v>14845</v>
      </c>
      <c r="F5665" t="s">
        <v>14</v>
      </c>
      <c r="G5665" t="s">
        <v>15</v>
      </c>
      <c r="H5665" t="s">
        <v>2675</v>
      </c>
      <c r="I5665" t="s">
        <v>8949</v>
      </c>
      <c r="J5665" t="str">
        <f>MID(Tabla1[[#This Row],[HORA2]],1,2)</f>
        <v>17</v>
      </c>
      <c r="K5665" t="s">
        <v>57</v>
      </c>
      <c r="L5665" t="s">
        <v>20</v>
      </c>
      <c r="M5665" t="s">
        <v>14867</v>
      </c>
      <c r="N5665" t="s">
        <v>22</v>
      </c>
      <c r="O5665">
        <v>4.22</v>
      </c>
      <c r="P566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0.46999999999999975</v>
      </c>
      <c r="Q5665">
        <f>IF(Tabla1[[#This Row],[SERVICIO]]="COMIDA",3,IF(Tabla1[[#This Row],[SERVICIO]]="CONTROLADO",12,IF(Tabla1[[#This Row],[SERVICIO]]="RÁPIDO",3.75,IF(Tabla1[[#This Row],[SERVICIO]]="NORMAL",2.5,))))</f>
        <v>3.75</v>
      </c>
      <c r="R5665">
        <f>IF(Tabla1[[#This Row],[SERVICIO]]="COMIDA",3.5,IF(Tabla1[[#This Row],[SERVICIO]]="CONTROLADO",8,IF(Tabla1[[#This Row],[SERVICIO]]="RÁPIDO",4.5,IF(Tabla1[[#This Row],[SERVICIO]]="NORMAL",3,))))</f>
        <v>4.5</v>
      </c>
      <c r="S566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5" s="2">
        <f>IF(Tabla1[[#This Row],[KILOMETROS ADICIONALES]]=0,Tabla1[[#This Row],[KILOMETROS]]*Tabla1[[#This Row],[COSTO NORMAL]],Tabla1[[#This Row],[COSTO NORMAL]]*Tabla1[[#This Row],[KILOMETROS HASTA]])</f>
        <v>16.875</v>
      </c>
      <c r="U5665" s="2">
        <f>Tabla1[[#This Row],[KILOMETROS ADICIONALES]]*Tabla1[[#This Row],[COSTO ADICIONAL]]</f>
        <v>0.2584999999999999</v>
      </c>
      <c r="V5665">
        <v>164.73</v>
      </c>
      <c r="W5665" s="2">
        <f>Tabla1[[#This Row],[COSTO NORMAL2]]+Tabla1[[#This Row],[COSTO ADICIONAL2]]</f>
        <v>17.133500000000002</v>
      </c>
    </row>
    <row r="5666" spans="1:23" x14ac:dyDescent="0.25">
      <c r="A5666" t="s">
        <v>2675</v>
      </c>
      <c r="B5666" t="s">
        <v>8946</v>
      </c>
      <c r="C5666" t="s">
        <v>14757</v>
      </c>
      <c r="D5666" t="s">
        <v>75</v>
      </c>
      <c r="E5666" t="s">
        <v>14845</v>
      </c>
      <c r="F5666" t="s">
        <v>14</v>
      </c>
      <c r="G5666" t="s">
        <v>15</v>
      </c>
      <c r="H5666" t="s">
        <v>2675</v>
      </c>
      <c r="I5666" t="s">
        <v>8950</v>
      </c>
      <c r="J5666" t="str">
        <f>MID(Tabla1[[#This Row],[HORA2]],1,2)</f>
        <v>17</v>
      </c>
      <c r="K5666" t="s">
        <v>57</v>
      </c>
      <c r="L5666" t="s">
        <v>65</v>
      </c>
      <c r="M5666" t="s">
        <v>14867</v>
      </c>
      <c r="N5666" t="s">
        <v>22</v>
      </c>
      <c r="O5666">
        <v>19.260000000000002</v>
      </c>
      <c r="P566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15.510000000000002</v>
      </c>
      <c r="Q5666">
        <f>IF(Tabla1[[#This Row],[SERVICIO]]="COMIDA",3,IF(Tabla1[[#This Row],[SERVICIO]]="CONTROLADO",12,IF(Tabla1[[#This Row],[SERVICIO]]="RÁPIDO",3.75,IF(Tabla1[[#This Row],[SERVICIO]]="NORMAL",2.5,))))</f>
        <v>3.75</v>
      </c>
      <c r="R5666">
        <f>IF(Tabla1[[#This Row],[SERVICIO]]="COMIDA",3.5,IF(Tabla1[[#This Row],[SERVICIO]]="CONTROLADO",8,IF(Tabla1[[#This Row],[SERVICIO]]="RÁPIDO",4.5,IF(Tabla1[[#This Row],[SERVICIO]]="NORMAL",3,))))</f>
        <v>4.5</v>
      </c>
      <c r="S566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6" s="2">
        <f>IF(Tabla1[[#This Row],[KILOMETROS ADICIONALES]]=0,Tabla1[[#This Row],[KILOMETROS]]*Tabla1[[#This Row],[COSTO NORMAL]],Tabla1[[#This Row],[COSTO NORMAL]]*Tabla1[[#This Row],[KILOMETROS HASTA]])</f>
        <v>16.875</v>
      </c>
      <c r="U5666" s="2">
        <f>Tabla1[[#This Row],[KILOMETROS ADICIONALES]]*Tabla1[[#This Row],[COSTO ADICIONAL]]</f>
        <v>8.5305000000000017</v>
      </c>
      <c r="V5666">
        <v>249.91</v>
      </c>
      <c r="W5666" s="2">
        <f>Tabla1[[#This Row],[COSTO NORMAL2]]+Tabla1[[#This Row],[COSTO ADICIONAL2]]</f>
        <v>25.405500000000004</v>
      </c>
    </row>
    <row r="5667" spans="1:23" x14ac:dyDescent="0.25">
      <c r="A5667" t="s">
        <v>2675</v>
      </c>
      <c r="B5667" t="s">
        <v>8946</v>
      </c>
      <c r="C5667" t="s">
        <v>14758</v>
      </c>
      <c r="D5667" t="s">
        <v>13</v>
      </c>
      <c r="E5667" t="s">
        <v>14845</v>
      </c>
      <c r="F5667" t="s">
        <v>14</v>
      </c>
      <c r="G5667" t="s">
        <v>15</v>
      </c>
      <c r="H5667" t="s">
        <v>2675</v>
      </c>
      <c r="I5667" t="s">
        <v>8951</v>
      </c>
      <c r="J5667" t="str">
        <f>MID(Tabla1[[#This Row],[HORA2]],1,2)</f>
        <v>17</v>
      </c>
      <c r="K5667" t="s">
        <v>57</v>
      </c>
      <c r="L5667" t="s">
        <v>65</v>
      </c>
      <c r="M5667" t="s">
        <v>14867</v>
      </c>
      <c r="N5667" t="s">
        <v>22</v>
      </c>
      <c r="O5667">
        <v>18.34</v>
      </c>
      <c r="P566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14.59</v>
      </c>
      <c r="Q5667">
        <f>IF(Tabla1[[#This Row],[SERVICIO]]="COMIDA",3,IF(Tabla1[[#This Row],[SERVICIO]]="CONTROLADO",12,IF(Tabla1[[#This Row],[SERVICIO]]="RÁPIDO",3.75,IF(Tabla1[[#This Row],[SERVICIO]]="NORMAL",2.5,))))</f>
        <v>3.75</v>
      </c>
      <c r="R5667">
        <f>IF(Tabla1[[#This Row],[SERVICIO]]="COMIDA",3.5,IF(Tabla1[[#This Row],[SERVICIO]]="CONTROLADO",8,IF(Tabla1[[#This Row],[SERVICIO]]="RÁPIDO",4.5,IF(Tabla1[[#This Row],[SERVICIO]]="NORMAL",3,))))</f>
        <v>4.5</v>
      </c>
      <c r="S566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7" s="2">
        <f>IF(Tabla1[[#This Row],[KILOMETROS ADICIONALES]]=0,Tabla1[[#This Row],[KILOMETROS]]*Tabla1[[#This Row],[COSTO NORMAL]],Tabla1[[#This Row],[COSTO NORMAL]]*Tabla1[[#This Row],[KILOMETROS HASTA]])</f>
        <v>16.875</v>
      </c>
      <c r="U5667" s="2">
        <f>Tabla1[[#This Row],[KILOMETROS ADICIONALES]]*Tabla1[[#This Row],[COSTO ADICIONAL]]</f>
        <v>8.0244999999999997</v>
      </c>
      <c r="V5667">
        <v>1.48</v>
      </c>
      <c r="W5667" s="2">
        <f>Tabla1[[#This Row],[COSTO NORMAL2]]+Tabla1[[#This Row],[COSTO ADICIONAL2]]</f>
        <v>24.8995</v>
      </c>
    </row>
    <row r="5668" spans="1:23" x14ac:dyDescent="0.25">
      <c r="A5668" t="s">
        <v>2675</v>
      </c>
      <c r="B5668" t="s">
        <v>8946</v>
      </c>
      <c r="C5668" t="s">
        <v>14759</v>
      </c>
      <c r="D5668" t="s">
        <v>75</v>
      </c>
      <c r="E5668" t="s">
        <v>14845</v>
      </c>
      <c r="F5668" t="s">
        <v>14</v>
      </c>
      <c r="G5668" t="s">
        <v>15</v>
      </c>
      <c r="H5668" t="s">
        <v>2675</v>
      </c>
      <c r="I5668" t="s">
        <v>8952</v>
      </c>
      <c r="J5668" t="str">
        <f>MID(Tabla1[[#This Row],[HORA2]],1,2)</f>
        <v>17</v>
      </c>
      <c r="K5668" t="s">
        <v>57</v>
      </c>
      <c r="L5668" t="s">
        <v>65</v>
      </c>
      <c r="M5668" t="s">
        <v>14867</v>
      </c>
      <c r="N5668" t="s">
        <v>22</v>
      </c>
      <c r="O5668">
        <v>14.24</v>
      </c>
      <c r="P566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10.49</v>
      </c>
      <c r="Q5668">
        <f>IF(Tabla1[[#This Row],[SERVICIO]]="COMIDA",3,IF(Tabla1[[#This Row],[SERVICIO]]="CONTROLADO",12,IF(Tabla1[[#This Row],[SERVICIO]]="RÁPIDO",3.75,IF(Tabla1[[#This Row],[SERVICIO]]="NORMAL",2.5,))))</f>
        <v>3.75</v>
      </c>
      <c r="R5668">
        <f>IF(Tabla1[[#This Row],[SERVICIO]]="COMIDA",3.5,IF(Tabla1[[#This Row],[SERVICIO]]="CONTROLADO",8,IF(Tabla1[[#This Row],[SERVICIO]]="RÁPIDO",4.5,IF(Tabla1[[#This Row],[SERVICIO]]="NORMAL",3,))))</f>
        <v>4.5</v>
      </c>
      <c r="S566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8" s="2">
        <f>IF(Tabla1[[#This Row],[KILOMETROS ADICIONALES]]=0,Tabla1[[#This Row],[KILOMETROS]]*Tabla1[[#This Row],[COSTO NORMAL]],Tabla1[[#This Row],[COSTO NORMAL]]*Tabla1[[#This Row],[KILOMETROS HASTA]])</f>
        <v>16.875</v>
      </c>
      <c r="U5668" s="2">
        <f>Tabla1[[#This Row],[KILOMETROS ADICIONALES]]*Tabla1[[#This Row],[COSTO ADICIONAL]]</f>
        <v>5.7695000000000007</v>
      </c>
      <c r="V5668">
        <v>167.39</v>
      </c>
      <c r="W5668" s="2">
        <f>Tabla1[[#This Row],[COSTO NORMAL2]]+Tabla1[[#This Row],[COSTO ADICIONAL2]]</f>
        <v>22.644500000000001</v>
      </c>
    </row>
    <row r="5669" spans="1:23" x14ac:dyDescent="0.25">
      <c r="A5669" t="s">
        <v>2675</v>
      </c>
      <c r="B5669" t="s">
        <v>8946</v>
      </c>
      <c r="C5669" t="s">
        <v>14760</v>
      </c>
      <c r="D5669" t="s">
        <v>13</v>
      </c>
      <c r="E5669" t="s">
        <v>14845</v>
      </c>
      <c r="F5669" t="s">
        <v>14</v>
      </c>
      <c r="G5669" t="s">
        <v>15</v>
      </c>
      <c r="H5669" t="s">
        <v>2675</v>
      </c>
      <c r="I5669" t="s">
        <v>8953</v>
      </c>
      <c r="J5669" t="str">
        <f>MID(Tabla1[[#This Row],[HORA2]],1,2)</f>
        <v>18</v>
      </c>
      <c r="K5669" t="s">
        <v>57</v>
      </c>
      <c r="L5669" t="s">
        <v>44</v>
      </c>
      <c r="M5669" t="s">
        <v>14867</v>
      </c>
      <c r="N5669" t="s">
        <v>22</v>
      </c>
      <c r="O5669">
        <v>5.95</v>
      </c>
      <c r="P566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2.2000000000000002</v>
      </c>
      <c r="Q5669">
        <f>IF(Tabla1[[#This Row],[SERVICIO]]="COMIDA",3,IF(Tabla1[[#This Row],[SERVICIO]]="CONTROLADO",12,IF(Tabla1[[#This Row],[SERVICIO]]="RÁPIDO",3.75,IF(Tabla1[[#This Row],[SERVICIO]]="NORMAL",2.5,))))</f>
        <v>3.75</v>
      </c>
      <c r="R5669">
        <f>IF(Tabla1[[#This Row],[SERVICIO]]="COMIDA",3.5,IF(Tabla1[[#This Row],[SERVICIO]]="CONTROLADO",8,IF(Tabla1[[#This Row],[SERVICIO]]="RÁPIDO",4.5,IF(Tabla1[[#This Row],[SERVICIO]]="NORMAL",3,))))</f>
        <v>4.5</v>
      </c>
      <c r="S566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69" s="2">
        <f>IF(Tabla1[[#This Row],[KILOMETROS ADICIONALES]]=0,Tabla1[[#This Row],[KILOMETROS]]*Tabla1[[#This Row],[COSTO NORMAL]],Tabla1[[#This Row],[COSTO NORMAL]]*Tabla1[[#This Row],[KILOMETROS HASTA]])</f>
        <v>16.875</v>
      </c>
      <c r="U5669" s="2">
        <f>Tabla1[[#This Row],[KILOMETROS ADICIONALES]]*Tabla1[[#This Row],[COSTO ADICIONAL]]</f>
        <v>1.2100000000000002</v>
      </c>
      <c r="V5669">
        <v>180.58</v>
      </c>
      <c r="W5669" s="2">
        <f>Tabla1[[#This Row],[COSTO NORMAL2]]+Tabla1[[#This Row],[COSTO ADICIONAL2]]</f>
        <v>18.085000000000001</v>
      </c>
    </row>
    <row r="5670" spans="1:23" x14ac:dyDescent="0.25">
      <c r="A5670" t="s">
        <v>2675</v>
      </c>
      <c r="B5670" t="s">
        <v>8946</v>
      </c>
      <c r="C5670" t="s">
        <v>14761</v>
      </c>
      <c r="D5670" t="s">
        <v>13</v>
      </c>
      <c r="E5670" t="s">
        <v>14845</v>
      </c>
      <c r="F5670" t="s">
        <v>14</v>
      </c>
      <c r="G5670" t="s">
        <v>15</v>
      </c>
      <c r="H5670" t="s">
        <v>2675</v>
      </c>
      <c r="I5670" t="s">
        <v>8954</v>
      </c>
      <c r="J5670" t="str">
        <f>MID(Tabla1[[#This Row],[HORA2]],1,2)</f>
        <v>17</v>
      </c>
      <c r="K5670" t="s">
        <v>57</v>
      </c>
      <c r="L5670" t="s">
        <v>79</v>
      </c>
      <c r="M5670" t="s">
        <v>14867</v>
      </c>
      <c r="N5670" t="s">
        <v>22</v>
      </c>
      <c r="O5670">
        <v>20.47</v>
      </c>
      <c r="P567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16.72</v>
      </c>
      <c r="Q5670">
        <f>IF(Tabla1[[#This Row],[SERVICIO]]="COMIDA",3,IF(Tabla1[[#This Row],[SERVICIO]]="CONTROLADO",12,IF(Tabla1[[#This Row],[SERVICIO]]="RÁPIDO",3.75,IF(Tabla1[[#This Row],[SERVICIO]]="NORMAL",2.5,))))</f>
        <v>3.75</v>
      </c>
      <c r="R5670">
        <f>IF(Tabla1[[#This Row],[SERVICIO]]="COMIDA",3.5,IF(Tabla1[[#This Row],[SERVICIO]]="CONTROLADO",8,IF(Tabla1[[#This Row],[SERVICIO]]="RÁPIDO",4.5,IF(Tabla1[[#This Row],[SERVICIO]]="NORMAL",3,))))</f>
        <v>4.5</v>
      </c>
      <c r="S567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0" s="2">
        <f>IF(Tabla1[[#This Row],[KILOMETROS ADICIONALES]]=0,Tabla1[[#This Row],[KILOMETROS]]*Tabla1[[#This Row],[COSTO NORMAL]],Tabla1[[#This Row],[COSTO NORMAL]]*Tabla1[[#This Row],[KILOMETROS HASTA]])</f>
        <v>16.875</v>
      </c>
      <c r="U5670" s="2">
        <f>Tabla1[[#This Row],[KILOMETROS ADICIONALES]]*Tabla1[[#This Row],[COSTO ADICIONAL]]</f>
        <v>9.1959999999999997</v>
      </c>
      <c r="V5670">
        <v>113.88</v>
      </c>
      <c r="W5670" s="2">
        <f>Tabla1[[#This Row],[COSTO NORMAL2]]+Tabla1[[#This Row],[COSTO ADICIONAL2]]</f>
        <v>26.070999999999998</v>
      </c>
    </row>
    <row r="5671" spans="1:23" x14ac:dyDescent="0.25">
      <c r="A5671" t="s">
        <v>2675</v>
      </c>
      <c r="B5671" t="s">
        <v>8946</v>
      </c>
      <c r="C5671" t="s">
        <v>14762</v>
      </c>
      <c r="D5671" t="s">
        <v>13</v>
      </c>
      <c r="E5671" t="s">
        <v>14845</v>
      </c>
      <c r="F5671" t="s">
        <v>14</v>
      </c>
      <c r="G5671" t="s">
        <v>15</v>
      </c>
      <c r="H5671" t="s">
        <v>2675</v>
      </c>
      <c r="I5671" t="s">
        <v>8955</v>
      </c>
      <c r="J5671" t="str">
        <f>MID(Tabla1[[#This Row],[HORA2]],1,2)</f>
        <v>19</v>
      </c>
      <c r="K5671" t="s">
        <v>57</v>
      </c>
      <c r="L5671" t="s">
        <v>149</v>
      </c>
      <c r="M5671" t="s">
        <v>14867</v>
      </c>
      <c r="N5671" t="s">
        <v>22</v>
      </c>
      <c r="O5671">
        <v>4.12</v>
      </c>
      <c r="P567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0.37000000000000011</v>
      </c>
      <c r="Q5671">
        <f>IF(Tabla1[[#This Row],[SERVICIO]]="COMIDA",3,IF(Tabla1[[#This Row],[SERVICIO]]="CONTROLADO",12,IF(Tabla1[[#This Row],[SERVICIO]]="RÁPIDO",3.75,IF(Tabla1[[#This Row],[SERVICIO]]="NORMAL",2.5,))))</f>
        <v>3.75</v>
      </c>
      <c r="R5671">
        <f>IF(Tabla1[[#This Row],[SERVICIO]]="COMIDA",3.5,IF(Tabla1[[#This Row],[SERVICIO]]="CONTROLADO",8,IF(Tabla1[[#This Row],[SERVICIO]]="RÁPIDO",4.5,IF(Tabla1[[#This Row],[SERVICIO]]="NORMAL",3,))))</f>
        <v>4.5</v>
      </c>
      <c r="S567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1" s="2">
        <f>IF(Tabla1[[#This Row],[KILOMETROS ADICIONALES]]=0,Tabla1[[#This Row],[KILOMETROS]]*Tabla1[[#This Row],[COSTO NORMAL]],Tabla1[[#This Row],[COSTO NORMAL]]*Tabla1[[#This Row],[KILOMETROS HASTA]])</f>
        <v>16.875</v>
      </c>
      <c r="U5671" s="2">
        <f>Tabla1[[#This Row],[KILOMETROS ADICIONALES]]*Tabla1[[#This Row],[COSTO ADICIONAL]]</f>
        <v>0.20350000000000007</v>
      </c>
      <c r="V5671">
        <v>28.68</v>
      </c>
      <c r="W5671" s="2">
        <f>Tabla1[[#This Row],[COSTO NORMAL2]]+Tabla1[[#This Row],[COSTO ADICIONAL2]]</f>
        <v>17.078500000000002</v>
      </c>
    </row>
    <row r="5672" spans="1:23" x14ac:dyDescent="0.25">
      <c r="A5672" t="s">
        <v>2675</v>
      </c>
      <c r="B5672" t="s">
        <v>8946</v>
      </c>
      <c r="C5672" t="s">
        <v>14763</v>
      </c>
      <c r="D5672" t="s">
        <v>13</v>
      </c>
      <c r="E5672" t="s">
        <v>14845</v>
      </c>
      <c r="F5672" t="s">
        <v>14</v>
      </c>
      <c r="G5672" t="s">
        <v>15</v>
      </c>
      <c r="H5672" t="s">
        <v>2675</v>
      </c>
      <c r="I5672" t="s">
        <v>8956</v>
      </c>
      <c r="J5672" t="str">
        <f>MID(Tabla1[[#This Row],[HORA2]],1,2)</f>
        <v>19</v>
      </c>
      <c r="K5672" t="s">
        <v>57</v>
      </c>
      <c r="L5672" t="s">
        <v>53</v>
      </c>
      <c r="M5672" t="s">
        <v>14867</v>
      </c>
      <c r="N5672" t="s">
        <v>22</v>
      </c>
      <c r="O5672">
        <v>17.88</v>
      </c>
      <c r="P567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14.129999999999999</v>
      </c>
      <c r="Q5672">
        <f>IF(Tabla1[[#This Row],[SERVICIO]]="COMIDA",3,IF(Tabla1[[#This Row],[SERVICIO]]="CONTROLADO",12,IF(Tabla1[[#This Row],[SERVICIO]]="RÁPIDO",3.75,IF(Tabla1[[#This Row],[SERVICIO]]="NORMAL",2.5,))))</f>
        <v>3.75</v>
      </c>
      <c r="R5672">
        <f>IF(Tabla1[[#This Row],[SERVICIO]]="COMIDA",3.5,IF(Tabla1[[#This Row],[SERVICIO]]="CONTROLADO",8,IF(Tabla1[[#This Row],[SERVICIO]]="RÁPIDO",4.5,IF(Tabla1[[#This Row],[SERVICIO]]="NORMAL",3,))))</f>
        <v>4.5</v>
      </c>
      <c r="S567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2" s="2">
        <f>IF(Tabla1[[#This Row],[KILOMETROS ADICIONALES]]=0,Tabla1[[#This Row],[KILOMETROS]]*Tabla1[[#This Row],[COSTO NORMAL]],Tabla1[[#This Row],[COSTO NORMAL]]*Tabla1[[#This Row],[KILOMETROS HASTA]])</f>
        <v>16.875</v>
      </c>
      <c r="U5672" s="2">
        <f>Tabla1[[#This Row],[KILOMETROS ADICIONALES]]*Tabla1[[#This Row],[COSTO ADICIONAL]]</f>
        <v>7.7715000000000005</v>
      </c>
      <c r="V5672">
        <v>226.14</v>
      </c>
      <c r="W5672" s="2">
        <f>Tabla1[[#This Row],[COSTO NORMAL2]]+Tabla1[[#This Row],[COSTO ADICIONAL2]]</f>
        <v>24.6465</v>
      </c>
    </row>
    <row r="5673" spans="1:23" x14ac:dyDescent="0.25">
      <c r="A5673" t="s">
        <v>2675</v>
      </c>
      <c r="B5673" t="s">
        <v>8946</v>
      </c>
      <c r="C5673" t="s">
        <v>14764</v>
      </c>
      <c r="D5673" t="s">
        <v>13</v>
      </c>
      <c r="E5673" t="s">
        <v>14845</v>
      </c>
      <c r="F5673" t="s">
        <v>14</v>
      </c>
      <c r="G5673" t="s">
        <v>15</v>
      </c>
      <c r="H5673" t="s">
        <v>2675</v>
      </c>
      <c r="I5673" t="s">
        <v>8957</v>
      </c>
      <c r="J5673" t="str">
        <f>MID(Tabla1[[#This Row],[HORA2]],1,2)</f>
        <v>18</v>
      </c>
      <c r="K5673" t="s">
        <v>57</v>
      </c>
      <c r="L5673" t="s">
        <v>94</v>
      </c>
      <c r="M5673" t="s">
        <v>14867</v>
      </c>
      <c r="N5673" t="s">
        <v>22</v>
      </c>
      <c r="O5673">
        <v>1.94</v>
      </c>
      <c r="P567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73">
        <f>IF(Tabla1[[#This Row],[SERVICIO]]="COMIDA",3,IF(Tabla1[[#This Row],[SERVICIO]]="CONTROLADO",12,IF(Tabla1[[#This Row],[SERVICIO]]="RÁPIDO",3.75,IF(Tabla1[[#This Row],[SERVICIO]]="NORMAL",2.5,))))</f>
        <v>3.75</v>
      </c>
      <c r="R5673">
        <f>IF(Tabla1[[#This Row],[SERVICIO]]="COMIDA",3.5,IF(Tabla1[[#This Row],[SERVICIO]]="CONTROLADO",8,IF(Tabla1[[#This Row],[SERVICIO]]="RÁPIDO",4.5,IF(Tabla1[[#This Row],[SERVICIO]]="NORMAL",3,))))</f>
        <v>4.5</v>
      </c>
      <c r="S567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3" s="2">
        <f>IF(Tabla1[[#This Row],[KILOMETROS ADICIONALES]]=0,Tabla1[[#This Row],[KILOMETROS]]*Tabla1[[#This Row],[COSTO NORMAL]],Tabla1[[#This Row],[COSTO NORMAL]]*Tabla1[[#This Row],[KILOMETROS HASTA]])</f>
        <v>8.73</v>
      </c>
      <c r="U5673" s="2">
        <f>Tabla1[[#This Row],[KILOMETROS ADICIONALES]]*Tabla1[[#This Row],[COSTO ADICIONAL]]</f>
        <v>0</v>
      </c>
      <c r="V5673">
        <v>29.36</v>
      </c>
      <c r="W5673" s="2">
        <f>Tabla1[[#This Row],[COSTO NORMAL2]]+Tabla1[[#This Row],[COSTO ADICIONAL2]]</f>
        <v>8.73</v>
      </c>
    </row>
    <row r="5674" spans="1:23" x14ac:dyDescent="0.25">
      <c r="A5674" t="s">
        <v>2675</v>
      </c>
      <c r="B5674" t="s">
        <v>8946</v>
      </c>
      <c r="C5674" t="s">
        <v>14765</v>
      </c>
      <c r="D5674" t="s">
        <v>13</v>
      </c>
      <c r="E5674" t="s">
        <v>14845</v>
      </c>
      <c r="F5674" t="s">
        <v>14</v>
      </c>
      <c r="G5674" t="s">
        <v>15</v>
      </c>
      <c r="H5674" t="s">
        <v>2675</v>
      </c>
      <c r="I5674" t="s">
        <v>8958</v>
      </c>
      <c r="J5674" t="str">
        <f>MID(Tabla1[[#This Row],[HORA2]],1,2)</f>
        <v>17</v>
      </c>
      <c r="K5674" t="s">
        <v>57</v>
      </c>
      <c r="L5674" t="s">
        <v>65</v>
      </c>
      <c r="M5674" t="s">
        <v>14867</v>
      </c>
      <c r="N5674" t="s">
        <v>22</v>
      </c>
      <c r="O5674">
        <v>6.39</v>
      </c>
      <c r="P567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2.6399999999999997</v>
      </c>
      <c r="Q5674">
        <f>IF(Tabla1[[#This Row],[SERVICIO]]="COMIDA",3,IF(Tabla1[[#This Row],[SERVICIO]]="CONTROLADO",12,IF(Tabla1[[#This Row],[SERVICIO]]="RÁPIDO",3.75,IF(Tabla1[[#This Row],[SERVICIO]]="NORMAL",2.5,))))</f>
        <v>3.75</v>
      </c>
      <c r="R5674">
        <f>IF(Tabla1[[#This Row],[SERVICIO]]="COMIDA",3.5,IF(Tabla1[[#This Row],[SERVICIO]]="CONTROLADO",8,IF(Tabla1[[#This Row],[SERVICIO]]="RÁPIDO",4.5,IF(Tabla1[[#This Row],[SERVICIO]]="NORMAL",3,))))</f>
        <v>4.5</v>
      </c>
      <c r="S567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4" s="2">
        <f>IF(Tabla1[[#This Row],[KILOMETROS ADICIONALES]]=0,Tabla1[[#This Row],[KILOMETROS]]*Tabla1[[#This Row],[COSTO NORMAL]],Tabla1[[#This Row],[COSTO NORMAL]]*Tabla1[[#This Row],[KILOMETROS HASTA]])</f>
        <v>16.875</v>
      </c>
      <c r="U5674" s="2">
        <f>Tabla1[[#This Row],[KILOMETROS ADICIONALES]]*Tabla1[[#This Row],[COSTO ADICIONAL]]</f>
        <v>1.452</v>
      </c>
      <c r="V5674">
        <v>109.28</v>
      </c>
      <c r="W5674" s="2">
        <f>Tabla1[[#This Row],[COSTO NORMAL2]]+Tabla1[[#This Row],[COSTO ADICIONAL2]]</f>
        <v>18.326999999999998</v>
      </c>
    </row>
    <row r="5675" spans="1:23" x14ac:dyDescent="0.25">
      <c r="A5675" t="s">
        <v>2675</v>
      </c>
      <c r="B5675" t="s">
        <v>7457</v>
      </c>
      <c r="C5675" t="s">
        <v>14766</v>
      </c>
      <c r="D5675" t="s">
        <v>13</v>
      </c>
      <c r="E5675" t="s">
        <v>14845</v>
      </c>
      <c r="F5675" t="s">
        <v>14</v>
      </c>
      <c r="G5675" t="s">
        <v>69</v>
      </c>
      <c r="H5675" t="s">
        <v>2675</v>
      </c>
      <c r="I5675" t="s">
        <v>8959</v>
      </c>
      <c r="J5675" t="str">
        <f>MID(Tabla1[[#This Row],[HORA2]],1,2)</f>
        <v>17</v>
      </c>
      <c r="K5675" t="s">
        <v>31</v>
      </c>
      <c r="L5675" t="s">
        <v>31</v>
      </c>
      <c r="M5675" t="s">
        <v>14867</v>
      </c>
      <c r="N5675" t="s">
        <v>22</v>
      </c>
      <c r="O5675">
        <v>4.87</v>
      </c>
      <c r="P567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1.1200000000000001</v>
      </c>
      <c r="Q5675">
        <f>IF(Tabla1[[#This Row],[SERVICIO]]="COMIDA",3,IF(Tabla1[[#This Row],[SERVICIO]]="CONTROLADO",12,IF(Tabla1[[#This Row],[SERVICIO]]="RÁPIDO",3.75,IF(Tabla1[[#This Row],[SERVICIO]]="NORMAL",2.5,))))</f>
        <v>3.75</v>
      </c>
      <c r="R5675">
        <f>IF(Tabla1[[#This Row],[SERVICIO]]="COMIDA",3.5,IF(Tabla1[[#This Row],[SERVICIO]]="CONTROLADO",8,IF(Tabla1[[#This Row],[SERVICIO]]="RÁPIDO",4.5,IF(Tabla1[[#This Row],[SERVICIO]]="NORMAL",3,))))</f>
        <v>4.5</v>
      </c>
      <c r="S567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5" s="2">
        <f>IF(Tabla1[[#This Row],[KILOMETROS ADICIONALES]]=0,Tabla1[[#This Row],[KILOMETROS]]*Tabla1[[#This Row],[COSTO NORMAL]],Tabla1[[#This Row],[COSTO NORMAL]]*Tabla1[[#This Row],[KILOMETROS HASTA]])</f>
        <v>16.875</v>
      </c>
      <c r="U5675" s="2">
        <f>Tabla1[[#This Row],[KILOMETROS ADICIONALES]]*Tabla1[[#This Row],[COSTO ADICIONAL]]</f>
        <v>0.6160000000000001</v>
      </c>
      <c r="V5675">
        <v>160.82</v>
      </c>
      <c r="W5675" s="2">
        <f>Tabla1[[#This Row],[COSTO NORMAL2]]+Tabla1[[#This Row],[COSTO ADICIONAL2]]</f>
        <v>17.491</v>
      </c>
    </row>
    <row r="5676" spans="1:23" x14ac:dyDescent="0.25">
      <c r="A5676" t="s">
        <v>2675</v>
      </c>
      <c r="B5676" t="s">
        <v>5280</v>
      </c>
      <c r="C5676" t="s">
        <v>14767</v>
      </c>
      <c r="D5676" t="s">
        <v>13</v>
      </c>
      <c r="E5676" t="s">
        <v>14845</v>
      </c>
      <c r="F5676" t="s">
        <v>14</v>
      </c>
      <c r="G5676" t="s">
        <v>15</v>
      </c>
      <c r="H5676" t="s">
        <v>2675</v>
      </c>
      <c r="I5676" t="s">
        <v>8960</v>
      </c>
      <c r="J5676" t="str">
        <f>MID(Tabla1[[#This Row],[HORA2]],1,2)</f>
        <v>16</v>
      </c>
      <c r="K5676" t="s">
        <v>20</v>
      </c>
      <c r="L5676" t="s">
        <v>65</v>
      </c>
      <c r="M5676" t="s">
        <v>14867</v>
      </c>
      <c r="N5676" t="s">
        <v>22</v>
      </c>
      <c r="O5676">
        <v>9.65</v>
      </c>
      <c r="P567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</v>
      </c>
      <c r="Q5676">
        <f>IF(Tabla1[[#This Row],[SERVICIO]]="COMIDA",3,IF(Tabla1[[#This Row],[SERVICIO]]="CONTROLADO",12,IF(Tabla1[[#This Row],[SERVICIO]]="RÁPIDO",3.75,IF(Tabla1[[#This Row],[SERVICIO]]="NORMAL",2.5,))))</f>
        <v>3.75</v>
      </c>
      <c r="R5676">
        <f>IF(Tabla1[[#This Row],[SERVICIO]]="COMIDA",3.5,IF(Tabla1[[#This Row],[SERVICIO]]="CONTROLADO",8,IF(Tabla1[[#This Row],[SERVICIO]]="RÁPIDO",4.5,IF(Tabla1[[#This Row],[SERVICIO]]="NORMAL",3,))))</f>
        <v>4.5</v>
      </c>
      <c r="S567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6" s="2">
        <f>IF(Tabla1[[#This Row],[KILOMETROS ADICIONALES]]=0,Tabla1[[#This Row],[KILOMETROS]]*Tabla1[[#This Row],[COSTO NORMAL]],Tabla1[[#This Row],[COSTO NORMAL]]*Tabla1[[#This Row],[KILOMETROS HASTA]])</f>
        <v>16.875</v>
      </c>
      <c r="U5676" s="2">
        <f>Tabla1[[#This Row],[KILOMETROS ADICIONALES]]*Tabla1[[#This Row],[COSTO ADICIONAL]]</f>
        <v>3.2450000000000006</v>
      </c>
      <c r="V5676">
        <v>49.92</v>
      </c>
      <c r="W5676" s="2">
        <f>Tabla1[[#This Row],[COSTO NORMAL2]]+Tabla1[[#This Row],[COSTO ADICIONAL2]]</f>
        <v>20.12</v>
      </c>
    </row>
    <row r="5677" spans="1:23" x14ac:dyDescent="0.25">
      <c r="A5677" t="s">
        <v>2675</v>
      </c>
      <c r="B5677" t="s">
        <v>8961</v>
      </c>
      <c r="C5677" t="s">
        <v>14768</v>
      </c>
      <c r="D5677" t="s">
        <v>13</v>
      </c>
      <c r="E5677" t="s">
        <v>14845</v>
      </c>
      <c r="F5677" t="s">
        <v>14</v>
      </c>
      <c r="G5677" t="s">
        <v>15</v>
      </c>
      <c r="H5677" t="s">
        <v>2675</v>
      </c>
      <c r="I5677" t="s">
        <v>8962</v>
      </c>
      <c r="J5677" t="str">
        <f>MID(Tabla1[[#This Row],[HORA2]],1,2)</f>
        <v>18</v>
      </c>
      <c r="K5677" t="s">
        <v>43</v>
      </c>
      <c r="L5677" t="s">
        <v>19</v>
      </c>
      <c r="M5677" t="s">
        <v>14867</v>
      </c>
      <c r="N5677" t="s">
        <v>22</v>
      </c>
      <c r="O5677">
        <v>10.18</v>
      </c>
      <c r="P567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6.43</v>
      </c>
      <c r="Q5677">
        <f>IF(Tabla1[[#This Row],[SERVICIO]]="COMIDA",3,IF(Tabla1[[#This Row],[SERVICIO]]="CONTROLADO",12,IF(Tabla1[[#This Row],[SERVICIO]]="RÁPIDO",3.75,IF(Tabla1[[#This Row],[SERVICIO]]="NORMAL",2.5,))))</f>
        <v>3.75</v>
      </c>
      <c r="R5677">
        <f>IF(Tabla1[[#This Row],[SERVICIO]]="COMIDA",3.5,IF(Tabla1[[#This Row],[SERVICIO]]="CONTROLADO",8,IF(Tabla1[[#This Row],[SERVICIO]]="RÁPIDO",4.5,IF(Tabla1[[#This Row],[SERVICIO]]="NORMAL",3,))))</f>
        <v>4.5</v>
      </c>
      <c r="S567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7" s="2">
        <f>IF(Tabla1[[#This Row],[KILOMETROS ADICIONALES]]=0,Tabla1[[#This Row],[KILOMETROS]]*Tabla1[[#This Row],[COSTO NORMAL]],Tabla1[[#This Row],[COSTO NORMAL]]*Tabla1[[#This Row],[KILOMETROS HASTA]])</f>
        <v>16.875</v>
      </c>
      <c r="U5677" s="2">
        <f>Tabla1[[#This Row],[KILOMETROS ADICIONALES]]*Tabla1[[#This Row],[COSTO ADICIONAL]]</f>
        <v>3.5365000000000002</v>
      </c>
      <c r="V5677">
        <v>146.05000000000001</v>
      </c>
      <c r="W5677" s="2">
        <f>Tabla1[[#This Row],[COSTO NORMAL2]]+Tabla1[[#This Row],[COSTO ADICIONAL2]]</f>
        <v>20.4115</v>
      </c>
    </row>
    <row r="5678" spans="1:23" x14ac:dyDescent="0.25">
      <c r="A5678" t="s">
        <v>2675</v>
      </c>
      <c r="B5678" t="s">
        <v>8963</v>
      </c>
      <c r="C5678" t="s">
        <v>14769</v>
      </c>
      <c r="D5678" t="s">
        <v>13</v>
      </c>
      <c r="E5678" t="s">
        <v>14845</v>
      </c>
      <c r="F5678" t="s">
        <v>14</v>
      </c>
      <c r="G5678" t="s">
        <v>15</v>
      </c>
      <c r="H5678" t="s">
        <v>2675</v>
      </c>
      <c r="I5678" t="s">
        <v>8964</v>
      </c>
      <c r="J5678" t="str">
        <f>MID(Tabla1[[#This Row],[HORA2]],1,2)</f>
        <v>18</v>
      </c>
      <c r="K5678" t="s">
        <v>79</v>
      </c>
      <c r="L5678" t="s">
        <v>125</v>
      </c>
      <c r="M5678" t="s">
        <v>14867</v>
      </c>
      <c r="N5678" t="s">
        <v>22</v>
      </c>
      <c r="O5678">
        <v>8.16</v>
      </c>
      <c r="P567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4.41</v>
      </c>
      <c r="Q5678">
        <f>IF(Tabla1[[#This Row],[SERVICIO]]="COMIDA",3,IF(Tabla1[[#This Row],[SERVICIO]]="CONTROLADO",12,IF(Tabla1[[#This Row],[SERVICIO]]="RÁPIDO",3.75,IF(Tabla1[[#This Row],[SERVICIO]]="NORMAL",2.5,))))</f>
        <v>3.75</v>
      </c>
      <c r="R5678">
        <f>IF(Tabla1[[#This Row],[SERVICIO]]="COMIDA",3.5,IF(Tabla1[[#This Row],[SERVICIO]]="CONTROLADO",8,IF(Tabla1[[#This Row],[SERVICIO]]="RÁPIDO",4.5,IF(Tabla1[[#This Row],[SERVICIO]]="NORMAL",3,))))</f>
        <v>4.5</v>
      </c>
      <c r="S567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8" s="2">
        <f>IF(Tabla1[[#This Row],[KILOMETROS ADICIONALES]]=0,Tabla1[[#This Row],[KILOMETROS]]*Tabla1[[#This Row],[COSTO NORMAL]],Tabla1[[#This Row],[COSTO NORMAL]]*Tabla1[[#This Row],[KILOMETROS HASTA]])</f>
        <v>16.875</v>
      </c>
      <c r="U5678" s="2">
        <f>Tabla1[[#This Row],[KILOMETROS ADICIONALES]]*Tabla1[[#This Row],[COSTO ADICIONAL]]</f>
        <v>2.4255000000000004</v>
      </c>
      <c r="V5678">
        <v>62.39</v>
      </c>
      <c r="W5678" s="2">
        <f>Tabla1[[#This Row],[COSTO NORMAL2]]+Tabla1[[#This Row],[COSTO ADICIONAL2]]</f>
        <v>19.3005</v>
      </c>
    </row>
    <row r="5679" spans="1:23" x14ac:dyDescent="0.25">
      <c r="A5679" t="s">
        <v>2675</v>
      </c>
      <c r="B5679" t="s">
        <v>8965</v>
      </c>
      <c r="C5679" t="s">
        <v>14770</v>
      </c>
      <c r="D5679" t="s">
        <v>13</v>
      </c>
      <c r="E5679" t="s">
        <v>14845</v>
      </c>
      <c r="F5679" t="s">
        <v>14</v>
      </c>
      <c r="G5679" t="s">
        <v>41</v>
      </c>
      <c r="H5679" t="s">
        <v>2675</v>
      </c>
      <c r="I5679" t="s">
        <v>8966</v>
      </c>
      <c r="J5679" t="str">
        <f>MID(Tabla1[[#This Row],[HORA2]],1,2)</f>
        <v>16</v>
      </c>
      <c r="K5679" t="s">
        <v>43</v>
      </c>
      <c r="L5679" t="s">
        <v>149</v>
      </c>
      <c r="M5679" t="s">
        <v>14867</v>
      </c>
      <c r="N5679" t="s">
        <v>22</v>
      </c>
      <c r="O5679">
        <v>10.86</v>
      </c>
      <c r="P567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7.1099999999999994</v>
      </c>
      <c r="Q5679">
        <f>IF(Tabla1[[#This Row],[SERVICIO]]="COMIDA",3,IF(Tabla1[[#This Row],[SERVICIO]]="CONTROLADO",12,IF(Tabla1[[#This Row],[SERVICIO]]="RÁPIDO",3.75,IF(Tabla1[[#This Row],[SERVICIO]]="NORMAL",2.5,))))</f>
        <v>3.75</v>
      </c>
      <c r="R5679">
        <f>IF(Tabla1[[#This Row],[SERVICIO]]="COMIDA",3.5,IF(Tabla1[[#This Row],[SERVICIO]]="CONTROLADO",8,IF(Tabla1[[#This Row],[SERVICIO]]="RÁPIDO",4.5,IF(Tabla1[[#This Row],[SERVICIO]]="NORMAL",3,))))</f>
        <v>4.5</v>
      </c>
      <c r="S567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79" s="2">
        <f>IF(Tabla1[[#This Row],[KILOMETROS ADICIONALES]]=0,Tabla1[[#This Row],[KILOMETROS]]*Tabla1[[#This Row],[COSTO NORMAL]],Tabla1[[#This Row],[COSTO NORMAL]]*Tabla1[[#This Row],[KILOMETROS HASTA]])</f>
        <v>16.875</v>
      </c>
      <c r="U5679" s="2">
        <f>Tabla1[[#This Row],[KILOMETROS ADICIONALES]]*Tabla1[[#This Row],[COSTO ADICIONAL]]</f>
        <v>3.9104999999999999</v>
      </c>
      <c r="V5679">
        <v>147.38999999999999</v>
      </c>
      <c r="W5679" s="2">
        <f>Tabla1[[#This Row],[COSTO NORMAL2]]+Tabla1[[#This Row],[COSTO ADICIONAL2]]</f>
        <v>20.785499999999999</v>
      </c>
    </row>
    <row r="5680" spans="1:23" x14ac:dyDescent="0.25">
      <c r="A5680" t="s">
        <v>2675</v>
      </c>
      <c r="B5680" t="s">
        <v>8967</v>
      </c>
      <c r="C5680" t="s">
        <v>14771</v>
      </c>
      <c r="D5680" t="s">
        <v>13</v>
      </c>
      <c r="E5680" t="s">
        <v>14845</v>
      </c>
      <c r="F5680" t="s">
        <v>14</v>
      </c>
      <c r="G5680" t="s">
        <v>15</v>
      </c>
      <c r="H5680" t="s">
        <v>2675</v>
      </c>
      <c r="I5680" t="s">
        <v>1690</v>
      </c>
      <c r="J5680" t="str">
        <f>MID(Tabla1[[#This Row],[HORA2]],1,2)</f>
        <v>18</v>
      </c>
      <c r="K5680" t="s">
        <v>94</v>
      </c>
      <c r="L5680" t="s">
        <v>19</v>
      </c>
      <c r="M5680" t="s">
        <v>14867</v>
      </c>
      <c r="N5680" t="s">
        <v>22</v>
      </c>
      <c r="O5680">
        <v>1.25</v>
      </c>
      <c r="P568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80">
        <f>IF(Tabla1[[#This Row],[SERVICIO]]="COMIDA",3,IF(Tabla1[[#This Row],[SERVICIO]]="CONTROLADO",12,IF(Tabla1[[#This Row],[SERVICIO]]="RÁPIDO",3.75,IF(Tabla1[[#This Row],[SERVICIO]]="NORMAL",2.5,))))</f>
        <v>3.75</v>
      </c>
      <c r="R5680">
        <f>IF(Tabla1[[#This Row],[SERVICIO]]="COMIDA",3.5,IF(Tabla1[[#This Row],[SERVICIO]]="CONTROLADO",8,IF(Tabla1[[#This Row],[SERVICIO]]="RÁPIDO",4.5,IF(Tabla1[[#This Row],[SERVICIO]]="NORMAL",3,))))</f>
        <v>4.5</v>
      </c>
      <c r="S568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0" s="2">
        <f>IF(Tabla1[[#This Row],[KILOMETROS ADICIONALES]]=0,Tabla1[[#This Row],[KILOMETROS]]*Tabla1[[#This Row],[COSTO NORMAL]],Tabla1[[#This Row],[COSTO NORMAL]]*Tabla1[[#This Row],[KILOMETROS HASTA]])</f>
        <v>5.625</v>
      </c>
      <c r="U5680" s="2">
        <f>Tabla1[[#This Row],[KILOMETROS ADICIONALES]]*Tabla1[[#This Row],[COSTO ADICIONAL]]</f>
        <v>0</v>
      </c>
      <c r="V5680">
        <v>67.040000000000006</v>
      </c>
      <c r="W5680" s="2">
        <f>Tabla1[[#This Row],[COSTO NORMAL2]]+Tabla1[[#This Row],[COSTO ADICIONAL2]]</f>
        <v>5.625</v>
      </c>
    </row>
    <row r="5681" spans="1:23" x14ac:dyDescent="0.25">
      <c r="A5681" t="s">
        <v>2675</v>
      </c>
      <c r="B5681" t="s">
        <v>8968</v>
      </c>
      <c r="C5681" t="s">
        <v>14772</v>
      </c>
      <c r="D5681" t="s">
        <v>13</v>
      </c>
      <c r="E5681" t="s">
        <v>14845</v>
      </c>
      <c r="F5681" t="s">
        <v>14</v>
      </c>
      <c r="G5681" t="s">
        <v>24</v>
      </c>
      <c r="H5681" t="s">
        <v>2675</v>
      </c>
      <c r="I5681" t="s">
        <v>8969</v>
      </c>
      <c r="J5681" t="str">
        <f>MID(Tabla1[[#This Row],[HORA2]],1,2)</f>
        <v>18</v>
      </c>
      <c r="K5681" t="s">
        <v>35</v>
      </c>
      <c r="L5681" t="s">
        <v>35</v>
      </c>
      <c r="M5681" t="s">
        <v>14867</v>
      </c>
      <c r="N5681" t="s">
        <v>22</v>
      </c>
      <c r="O5681">
        <v>17.5</v>
      </c>
      <c r="P568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13.75</v>
      </c>
      <c r="Q5681">
        <f>IF(Tabla1[[#This Row],[SERVICIO]]="COMIDA",3,IF(Tabla1[[#This Row],[SERVICIO]]="CONTROLADO",12,IF(Tabla1[[#This Row],[SERVICIO]]="RÁPIDO",3.75,IF(Tabla1[[#This Row],[SERVICIO]]="NORMAL",2.5,))))</f>
        <v>3.75</v>
      </c>
      <c r="R5681">
        <f>IF(Tabla1[[#This Row],[SERVICIO]]="COMIDA",3.5,IF(Tabla1[[#This Row],[SERVICIO]]="CONTROLADO",8,IF(Tabla1[[#This Row],[SERVICIO]]="RÁPIDO",4.5,IF(Tabla1[[#This Row],[SERVICIO]]="NORMAL",3,))))</f>
        <v>4.5</v>
      </c>
      <c r="S568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1" s="2">
        <f>IF(Tabla1[[#This Row],[KILOMETROS ADICIONALES]]=0,Tabla1[[#This Row],[KILOMETROS]]*Tabla1[[#This Row],[COSTO NORMAL]],Tabla1[[#This Row],[COSTO NORMAL]]*Tabla1[[#This Row],[KILOMETROS HASTA]])</f>
        <v>16.875</v>
      </c>
      <c r="U5681" s="2">
        <f>Tabla1[[#This Row],[KILOMETROS ADICIONALES]]*Tabla1[[#This Row],[COSTO ADICIONAL]]</f>
        <v>7.5625000000000009</v>
      </c>
      <c r="V5681">
        <v>63.02</v>
      </c>
      <c r="W5681" s="2">
        <f>Tabla1[[#This Row],[COSTO NORMAL2]]+Tabla1[[#This Row],[COSTO ADICIONAL2]]</f>
        <v>24.4375</v>
      </c>
    </row>
    <row r="5682" spans="1:23" x14ac:dyDescent="0.25">
      <c r="A5682" t="s">
        <v>2675</v>
      </c>
      <c r="B5682" t="s">
        <v>8970</v>
      </c>
      <c r="C5682" t="s">
        <v>14773</v>
      </c>
      <c r="D5682" t="s">
        <v>13</v>
      </c>
      <c r="E5682" t="s">
        <v>14845</v>
      </c>
      <c r="F5682" t="s">
        <v>14</v>
      </c>
      <c r="G5682" t="s">
        <v>15</v>
      </c>
      <c r="H5682" t="s">
        <v>2675</v>
      </c>
      <c r="I5682" t="s">
        <v>8971</v>
      </c>
      <c r="J5682" t="str">
        <f>MID(Tabla1[[#This Row],[HORA2]],1,2)</f>
        <v>19</v>
      </c>
      <c r="K5682" t="s">
        <v>96</v>
      </c>
      <c r="L5682" t="s">
        <v>96</v>
      </c>
      <c r="M5682" t="s">
        <v>14867</v>
      </c>
      <c r="N5682" t="s">
        <v>22</v>
      </c>
      <c r="O5682">
        <v>2.2800000000000002</v>
      </c>
      <c r="P568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82">
        <f>IF(Tabla1[[#This Row],[SERVICIO]]="COMIDA",3,IF(Tabla1[[#This Row],[SERVICIO]]="CONTROLADO",12,IF(Tabla1[[#This Row],[SERVICIO]]="RÁPIDO",3.75,IF(Tabla1[[#This Row],[SERVICIO]]="NORMAL",2.5,))))</f>
        <v>3.75</v>
      </c>
      <c r="R5682">
        <f>IF(Tabla1[[#This Row],[SERVICIO]]="COMIDA",3.5,IF(Tabla1[[#This Row],[SERVICIO]]="CONTROLADO",8,IF(Tabla1[[#This Row],[SERVICIO]]="RÁPIDO",4.5,IF(Tabla1[[#This Row],[SERVICIO]]="NORMAL",3,))))</f>
        <v>4.5</v>
      </c>
      <c r="S568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2" s="2">
        <f>IF(Tabla1[[#This Row],[KILOMETROS ADICIONALES]]=0,Tabla1[[#This Row],[KILOMETROS]]*Tabla1[[#This Row],[COSTO NORMAL]],Tabla1[[#This Row],[COSTO NORMAL]]*Tabla1[[#This Row],[KILOMETROS HASTA]])</f>
        <v>10.260000000000002</v>
      </c>
      <c r="U5682" s="2">
        <f>Tabla1[[#This Row],[KILOMETROS ADICIONALES]]*Tabla1[[#This Row],[COSTO ADICIONAL]]</f>
        <v>0</v>
      </c>
      <c r="V5682">
        <v>58.06</v>
      </c>
      <c r="W5682" s="2">
        <f>Tabla1[[#This Row],[COSTO NORMAL2]]+Tabla1[[#This Row],[COSTO ADICIONAL2]]</f>
        <v>10.260000000000002</v>
      </c>
    </row>
    <row r="5683" spans="1:23" x14ac:dyDescent="0.25">
      <c r="A5683" t="s">
        <v>2675</v>
      </c>
      <c r="B5683" t="s">
        <v>8972</v>
      </c>
      <c r="C5683" t="s">
        <v>14774</v>
      </c>
      <c r="D5683" t="s">
        <v>13</v>
      </c>
      <c r="E5683" t="s">
        <v>14845</v>
      </c>
      <c r="F5683" t="s">
        <v>295</v>
      </c>
      <c r="G5683" t="s">
        <v>24</v>
      </c>
      <c r="H5683" t="s">
        <v>2675</v>
      </c>
      <c r="I5683" t="s">
        <v>8969</v>
      </c>
      <c r="J5683" t="str">
        <f>MID(Tabla1[[#This Row],[HORA2]],1,2)</f>
        <v>18</v>
      </c>
      <c r="K5683" t="s">
        <v>35</v>
      </c>
      <c r="L5683" t="s">
        <v>65</v>
      </c>
      <c r="M5683" t="s">
        <v>14867</v>
      </c>
      <c r="N5683" t="s">
        <v>22</v>
      </c>
      <c r="O5683">
        <v>14.37</v>
      </c>
      <c r="P568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10.62</v>
      </c>
      <c r="Q5683">
        <f>IF(Tabla1[[#This Row],[SERVICIO]]="COMIDA",3,IF(Tabla1[[#This Row],[SERVICIO]]="CONTROLADO",12,IF(Tabla1[[#This Row],[SERVICIO]]="RÁPIDO",3.75,IF(Tabla1[[#This Row],[SERVICIO]]="NORMAL",2.5,))))</f>
        <v>3.75</v>
      </c>
      <c r="R5683">
        <f>IF(Tabla1[[#This Row],[SERVICIO]]="COMIDA",3.5,IF(Tabla1[[#This Row],[SERVICIO]]="CONTROLADO",8,IF(Tabla1[[#This Row],[SERVICIO]]="RÁPIDO",4.5,IF(Tabla1[[#This Row],[SERVICIO]]="NORMAL",3,))))</f>
        <v>4.5</v>
      </c>
      <c r="S568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3" s="2">
        <f>IF(Tabla1[[#This Row],[KILOMETROS ADICIONALES]]=0,Tabla1[[#This Row],[KILOMETROS]]*Tabla1[[#This Row],[COSTO NORMAL]],Tabla1[[#This Row],[COSTO NORMAL]]*Tabla1[[#This Row],[KILOMETROS HASTA]])</f>
        <v>16.875</v>
      </c>
      <c r="U5683" s="2">
        <f>Tabla1[[#This Row],[KILOMETROS ADICIONALES]]*Tabla1[[#This Row],[COSTO ADICIONAL]]</f>
        <v>5.8410000000000002</v>
      </c>
      <c r="V5683">
        <v>52.9</v>
      </c>
      <c r="W5683" s="2">
        <f>Tabla1[[#This Row],[COSTO NORMAL2]]+Tabla1[[#This Row],[COSTO ADICIONAL2]]</f>
        <v>22.716000000000001</v>
      </c>
    </row>
    <row r="5684" spans="1:23" x14ac:dyDescent="0.25">
      <c r="A5684" t="s">
        <v>2675</v>
      </c>
      <c r="B5684" t="s">
        <v>7660</v>
      </c>
      <c r="C5684" t="s">
        <v>14775</v>
      </c>
      <c r="D5684" t="s">
        <v>13</v>
      </c>
      <c r="E5684" t="s">
        <v>14845</v>
      </c>
      <c r="F5684" t="s">
        <v>14</v>
      </c>
      <c r="G5684" t="s">
        <v>15</v>
      </c>
      <c r="H5684" t="s">
        <v>2675</v>
      </c>
      <c r="I5684" t="s">
        <v>8973</v>
      </c>
      <c r="J5684" t="str">
        <f>MID(Tabla1[[#This Row],[HORA2]],1,2)</f>
        <v>17</v>
      </c>
      <c r="K5684" t="s">
        <v>110</v>
      </c>
      <c r="L5684" t="s">
        <v>110</v>
      </c>
      <c r="M5684" t="s">
        <v>14867</v>
      </c>
      <c r="N5684" t="s">
        <v>22</v>
      </c>
      <c r="O5684">
        <v>8.34</v>
      </c>
      <c r="P568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4.59</v>
      </c>
      <c r="Q5684">
        <f>IF(Tabla1[[#This Row],[SERVICIO]]="COMIDA",3,IF(Tabla1[[#This Row],[SERVICIO]]="CONTROLADO",12,IF(Tabla1[[#This Row],[SERVICIO]]="RÁPIDO",3.75,IF(Tabla1[[#This Row],[SERVICIO]]="NORMAL",2.5,))))</f>
        <v>3.75</v>
      </c>
      <c r="R5684">
        <f>IF(Tabla1[[#This Row],[SERVICIO]]="COMIDA",3.5,IF(Tabla1[[#This Row],[SERVICIO]]="CONTROLADO",8,IF(Tabla1[[#This Row],[SERVICIO]]="RÁPIDO",4.5,IF(Tabla1[[#This Row],[SERVICIO]]="NORMAL",3,))))</f>
        <v>4.5</v>
      </c>
      <c r="S568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4" s="2">
        <f>IF(Tabla1[[#This Row],[KILOMETROS ADICIONALES]]=0,Tabla1[[#This Row],[KILOMETROS]]*Tabla1[[#This Row],[COSTO NORMAL]],Tabla1[[#This Row],[COSTO NORMAL]]*Tabla1[[#This Row],[KILOMETROS HASTA]])</f>
        <v>16.875</v>
      </c>
      <c r="U5684" s="2">
        <f>Tabla1[[#This Row],[KILOMETROS ADICIONALES]]*Tabla1[[#This Row],[COSTO ADICIONAL]]</f>
        <v>2.5245000000000002</v>
      </c>
      <c r="V5684">
        <v>143.25</v>
      </c>
      <c r="W5684" s="2">
        <f>Tabla1[[#This Row],[COSTO NORMAL2]]+Tabla1[[#This Row],[COSTO ADICIONAL2]]</f>
        <v>19.3995</v>
      </c>
    </row>
    <row r="5685" spans="1:23" x14ac:dyDescent="0.25">
      <c r="A5685" t="s">
        <v>2675</v>
      </c>
      <c r="B5685" t="s">
        <v>8974</v>
      </c>
      <c r="C5685" t="s">
        <v>14776</v>
      </c>
      <c r="D5685" t="s">
        <v>13</v>
      </c>
      <c r="E5685" t="s">
        <v>14845</v>
      </c>
      <c r="F5685" t="s">
        <v>14</v>
      </c>
      <c r="G5685" t="s">
        <v>69</v>
      </c>
      <c r="H5685" t="s">
        <v>2675</v>
      </c>
      <c r="I5685" t="s">
        <v>8975</v>
      </c>
      <c r="J5685" t="str">
        <f>MID(Tabla1[[#This Row],[HORA2]],1,2)</f>
        <v>18</v>
      </c>
      <c r="K5685" t="s">
        <v>79</v>
      </c>
      <c r="L5685" t="s">
        <v>110</v>
      </c>
      <c r="M5685" t="s">
        <v>14867</v>
      </c>
      <c r="N5685" t="s">
        <v>22</v>
      </c>
      <c r="O5685">
        <v>18.059999999999999</v>
      </c>
      <c r="P568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14.309999999999999</v>
      </c>
      <c r="Q5685">
        <f>IF(Tabla1[[#This Row],[SERVICIO]]="COMIDA",3,IF(Tabla1[[#This Row],[SERVICIO]]="CONTROLADO",12,IF(Tabla1[[#This Row],[SERVICIO]]="RÁPIDO",3.75,IF(Tabla1[[#This Row],[SERVICIO]]="NORMAL",2.5,))))</f>
        <v>3.75</v>
      </c>
      <c r="R5685">
        <f>IF(Tabla1[[#This Row],[SERVICIO]]="COMIDA",3.5,IF(Tabla1[[#This Row],[SERVICIO]]="CONTROLADO",8,IF(Tabla1[[#This Row],[SERVICIO]]="RÁPIDO",4.5,IF(Tabla1[[#This Row],[SERVICIO]]="NORMAL",3,))))</f>
        <v>4.5</v>
      </c>
      <c r="S568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5" s="2">
        <f>IF(Tabla1[[#This Row],[KILOMETROS ADICIONALES]]=0,Tabla1[[#This Row],[KILOMETROS]]*Tabla1[[#This Row],[COSTO NORMAL]],Tabla1[[#This Row],[COSTO NORMAL]]*Tabla1[[#This Row],[KILOMETROS HASTA]])</f>
        <v>16.875</v>
      </c>
      <c r="U5685" s="2">
        <f>Tabla1[[#This Row],[KILOMETROS ADICIONALES]]*Tabla1[[#This Row],[COSTO ADICIONAL]]</f>
        <v>7.8704999999999998</v>
      </c>
      <c r="V5685">
        <v>118.33</v>
      </c>
      <c r="W5685" s="2">
        <f>Tabla1[[#This Row],[COSTO NORMAL2]]+Tabla1[[#This Row],[COSTO ADICIONAL2]]</f>
        <v>24.7455</v>
      </c>
    </row>
    <row r="5686" spans="1:23" x14ac:dyDescent="0.25">
      <c r="A5686" t="s">
        <v>2675</v>
      </c>
      <c r="B5686" t="s">
        <v>8976</v>
      </c>
      <c r="C5686" t="s">
        <v>14777</v>
      </c>
      <c r="D5686" t="s">
        <v>13</v>
      </c>
      <c r="E5686" t="s">
        <v>14845</v>
      </c>
      <c r="F5686" t="s">
        <v>76</v>
      </c>
      <c r="G5686" t="s">
        <v>24</v>
      </c>
      <c r="H5686" t="s">
        <v>2675</v>
      </c>
      <c r="I5686" t="s">
        <v>8842</v>
      </c>
      <c r="J5686" t="str">
        <f>MID(Tabla1[[#This Row],[HORA2]],1,2)</f>
        <v>19</v>
      </c>
      <c r="K5686" t="s">
        <v>78</v>
      </c>
      <c r="L5686" t="s">
        <v>78</v>
      </c>
      <c r="M5686" t="s">
        <v>14867</v>
      </c>
      <c r="N5686" t="s">
        <v>22</v>
      </c>
      <c r="O5686">
        <v>3.44</v>
      </c>
      <c r="P568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686">
        <f>IF(Tabla1[[#This Row],[SERVICIO]]="COMIDA",3,IF(Tabla1[[#This Row],[SERVICIO]]="CONTROLADO",12,IF(Tabla1[[#This Row],[SERVICIO]]="RÁPIDO",3.75,IF(Tabla1[[#This Row],[SERVICIO]]="NORMAL",2.5,))))</f>
        <v>3.75</v>
      </c>
      <c r="R5686">
        <f>IF(Tabla1[[#This Row],[SERVICIO]]="COMIDA",3.5,IF(Tabla1[[#This Row],[SERVICIO]]="CONTROLADO",8,IF(Tabla1[[#This Row],[SERVICIO]]="RÁPIDO",4.5,IF(Tabla1[[#This Row],[SERVICIO]]="NORMAL",3,))))</f>
        <v>4.5</v>
      </c>
      <c r="S568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6" s="2">
        <f>IF(Tabla1[[#This Row],[KILOMETROS ADICIONALES]]=0,Tabla1[[#This Row],[KILOMETROS]]*Tabla1[[#This Row],[COSTO NORMAL]],Tabla1[[#This Row],[COSTO NORMAL]]*Tabla1[[#This Row],[KILOMETROS HASTA]])</f>
        <v>15.48</v>
      </c>
      <c r="U5686" s="2">
        <f>Tabla1[[#This Row],[KILOMETROS ADICIONALES]]*Tabla1[[#This Row],[COSTO ADICIONAL]]</f>
        <v>0</v>
      </c>
      <c r="V5686">
        <v>219.99</v>
      </c>
      <c r="W5686" s="2">
        <f>Tabla1[[#This Row],[COSTO NORMAL2]]+Tabla1[[#This Row],[COSTO ADICIONAL2]]</f>
        <v>15.48</v>
      </c>
    </row>
    <row r="5687" spans="1:23" x14ac:dyDescent="0.25">
      <c r="A5687" t="s">
        <v>2675</v>
      </c>
      <c r="B5687" t="s">
        <v>8977</v>
      </c>
      <c r="C5687" t="s">
        <v>14778</v>
      </c>
      <c r="D5687" t="s">
        <v>13</v>
      </c>
      <c r="E5687" t="s">
        <v>14847</v>
      </c>
      <c r="F5687" t="s">
        <v>14</v>
      </c>
      <c r="G5687" t="s">
        <v>15</v>
      </c>
      <c r="H5687" t="s">
        <v>2675</v>
      </c>
      <c r="I5687" t="s">
        <v>8978</v>
      </c>
      <c r="J5687" t="str">
        <f>MID(Tabla1[[#This Row],[HORA2]],1,2)</f>
        <v>17</v>
      </c>
      <c r="K5687" t="s">
        <v>19</v>
      </c>
      <c r="L5687" t="s">
        <v>35</v>
      </c>
      <c r="M5687" t="s">
        <v>14867</v>
      </c>
      <c r="N5687" t="s">
        <v>22</v>
      </c>
      <c r="O5687">
        <v>11.67</v>
      </c>
      <c r="P568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8.67</v>
      </c>
      <c r="Q5687">
        <f>IF(Tabla1[[#This Row],[SERVICIO]]="COMIDA",3,IF(Tabla1[[#This Row],[SERVICIO]]="CONTROLADO",12,IF(Tabla1[[#This Row],[SERVICIO]]="RÁPIDO",3.75,IF(Tabla1[[#This Row],[SERVICIO]]="NORMAL",2.5,))))</f>
        <v>3</v>
      </c>
      <c r="R5687">
        <f>IF(Tabla1[[#This Row],[SERVICIO]]="COMIDA",3.5,IF(Tabla1[[#This Row],[SERVICIO]]="CONTROLADO",8,IF(Tabla1[[#This Row],[SERVICIO]]="RÁPIDO",4.5,IF(Tabla1[[#This Row],[SERVICIO]]="NORMAL",3,))))</f>
        <v>3.5</v>
      </c>
      <c r="S5687">
        <f>IF(Tabla1[[#This Row],[SERVICIO]]="COMIDA",0.75,IF(Tabla1[[#This Row],[SERVICIO]]="CONTROLADO",2.65,IF(Tabla1[[#This Row],[SERVICIO]]="RÁPIDO",0.55,IF(Tabla1[[#This Row],[SERVICIO]]="NORMAL",1.2,))))</f>
        <v>0.75</v>
      </c>
      <c r="T5687" s="2">
        <f>IF(Tabla1[[#This Row],[KILOMETROS ADICIONALES]]=0,Tabla1[[#This Row],[KILOMETROS]]*Tabla1[[#This Row],[COSTO NORMAL]],Tabla1[[#This Row],[COSTO NORMAL]]*Tabla1[[#This Row],[KILOMETROS HASTA]])</f>
        <v>10.5</v>
      </c>
      <c r="U5687" s="2">
        <f>Tabla1[[#This Row],[KILOMETROS ADICIONALES]]*Tabla1[[#This Row],[COSTO ADICIONAL]]</f>
        <v>6.5024999999999995</v>
      </c>
      <c r="V5687">
        <v>123.14</v>
      </c>
      <c r="W5687" s="2">
        <f>Tabla1[[#This Row],[COSTO NORMAL2]]+Tabla1[[#This Row],[COSTO ADICIONAL2]]</f>
        <v>17.002499999999998</v>
      </c>
    </row>
    <row r="5688" spans="1:23" x14ac:dyDescent="0.25">
      <c r="A5688" t="s">
        <v>2675</v>
      </c>
      <c r="B5688" t="s">
        <v>8979</v>
      </c>
      <c r="C5688" t="s">
        <v>14779</v>
      </c>
      <c r="D5688" t="s">
        <v>13</v>
      </c>
      <c r="E5688" t="s">
        <v>14845</v>
      </c>
      <c r="F5688" t="s">
        <v>14</v>
      </c>
      <c r="G5688" t="s">
        <v>15</v>
      </c>
      <c r="H5688" t="s">
        <v>2675</v>
      </c>
      <c r="I5688" t="s">
        <v>8980</v>
      </c>
      <c r="J5688" t="str">
        <f>MID(Tabla1[[#This Row],[HORA2]],1,2)</f>
        <v>18</v>
      </c>
      <c r="K5688" t="s">
        <v>20</v>
      </c>
      <c r="L5688" t="s">
        <v>94</v>
      </c>
      <c r="M5688" t="s">
        <v>14867</v>
      </c>
      <c r="N5688" t="s">
        <v>22</v>
      </c>
      <c r="O5688">
        <v>5.14</v>
      </c>
      <c r="P568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1.3899999999999997</v>
      </c>
      <c r="Q5688">
        <f>IF(Tabla1[[#This Row],[SERVICIO]]="COMIDA",3,IF(Tabla1[[#This Row],[SERVICIO]]="CONTROLADO",12,IF(Tabla1[[#This Row],[SERVICIO]]="RÁPIDO",3.75,IF(Tabla1[[#This Row],[SERVICIO]]="NORMAL",2.5,))))</f>
        <v>3.75</v>
      </c>
      <c r="R5688">
        <f>IF(Tabla1[[#This Row],[SERVICIO]]="COMIDA",3.5,IF(Tabla1[[#This Row],[SERVICIO]]="CONTROLADO",8,IF(Tabla1[[#This Row],[SERVICIO]]="RÁPIDO",4.5,IF(Tabla1[[#This Row],[SERVICIO]]="NORMAL",3,))))</f>
        <v>4.5</v>
      </c>
      <c r="S568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8" s="2">
        <f>IF(Tabla1[[#This Row],[KILOMETROS ADICIONALES]]=0,Tabla1[[#This Row],[KILOMETROS]]*Tabla1[[#This Row],[COSTO NORMAL]],Tabla1[[#This Row],[COSTO NORMAL]]*Tabla1[[#This Row],[KILOMETROS HASTA]])</f>
        <v>16.875</v>
      </c>
      <c r="U5688" s="2">
        <f>Tabla1[[#This Row],[KILOMETROS ADICIONALES]]*Tabla1[[#This Row],[COSTO ADICIONAL]]</f>
        <v>0.76449999999999985</v>
      </c>
      <c r="V5688">
        <v>64.52</v>
      </c>
      <c r="W5688" s="2">
        <f>Tabla1[[#This Row],[COSTO NORMAL2]]+Tabla1[[#This Row],[COSTO ADICIONAL2]]</f>
        <v>17.639499999999998</v>
      </c>
    </row>
    <row r="5689" spans="1:23" x14ac:dyDescent="0.25">
      <c r="A5689" t="s">
        <v>2675</v>
      </c>
      <c r="B5689" t="s">
        <v>8979</v>
      </c>
      <c r="C5689" t="s">
        <v>14780</v>
      </c>
      <c r="D5689" t="s">
        <v>75</v>
      </c>
      <c r="E5689" t="s">
        <v>14845</v>
      </c>
      <c r="F5689" t="s">
        <v>14</v>
      </c>
      <c r="G5689" t="s">
        <v>69</v>
      </c>
      <c r="H5689" t="s">
        <v>2675</v>
      </c>
      <c r="I5689" t="s">
        <v>8981</v>
      </c>
      <c r="J5689" t="str">
        <f>MID(Tabla1[[#This Row],[HORA2]],1,2)</f>
        <v>18</v>
      </c>
      <c r="K5689" t="s">
        <v>43</v>
      </c>
      <c r="L5689" t="s">
        <v>61</v>
      </c>
      <c r="M5689" t="s">
        <v>14867</v>
      </c>
      <c r="N5689" t="s">
        <v>22</v>
      </c>
      <c r="O5689">
        <v>18.38</v>
      </c>
      <c r="P568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14.629999999999999</v>
      </c>
      <c r="Q5689">
        <f>IF(Tabla1[[#This Row],[SERVICIO]]="COMIDA",3,IF(Tabla1[[#This Row],[SERVICIO]]="CONTROLADO",12,IF(Tabla1[[#This Row],[SERVICIO]]="RÁPIDO",3.75,IF(Tabla1[[#This Row],[SERVICIO]]="NORMAL",2.5,))))</f>
        <v>3.75</v>
      </c>
      <c r="R5689">
        <f>IF(Tabla1[[#This Row],[SERVICIO]]="COMIDA",3.5,IF(Tabla1[[#This Row],[SERVICIO]]="CONTROLADO",8,IF(Tabla1[[#This Row],[SERVICIO]]="RÁPIDO",4.5,IF(Tabla1[[#This Row],[SERVICIO]]="NORMAL",3,))))</f>
        <v>4.5</v>
      </c>
      <c r="S568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89" s="2">
        <f>IF(Tabla1[[#This Row],[KILOMETROS ADICIONALES]]=0,Tabla1[[#This Row],[KILOMETROS]]*Tabla1[[#This Row],[COSTO NORMAL]],Tabla1[[#This Row],[COSTO NORMAL]]*Tabla1[[#This Row],[KILOMETROS HASTA]])</f>
        <v>16.875</v>
      </c>
      <c r="U5689" s="2">
        <f>Tabla1[[#This Row],[KILOMETROS ADICIONALES]]*Tabla1[[#This Row],[COSTO ADICIONAL]]</f>
        <v>8.0465</v>
      </c>
      <c r="V5689">
        <v>164.78</v>
      </c>
      <c r="W5689" s="2">
        <f>Tabla1[[#This Row],[COSTO NORMAL2]]+Tabla1[[#This Row],[COSTO ADICIONAL2]]</f>
        <v>24.921500000000002</v>
      </c>
    </row>
    <row r="5690" spans="1:23" x14ac:dyDescent="0.25">
      <c r="A5690" t="s">
        <v>2675</v>
      </c>
      <c r="B5690" t="s">
        <v>8982</v>
      </c>
      <c r="C5690" t="s">
        <v>14781</v>
      </c>
      <c r="D5690" t="s">
        <v>13</v>
      </c>
      <c r="E5690" t="s">
        <v>14847</v>
      </c>
      <c r="F5690" t="s">
        <v>14</v>
      </c>
      <c r="G5690" t="s">
        <v>15</v>
      </c>
      <c r="H5690" t="s">
        <v>2675</v>
      </c>
      <c r="I5690" t="s">
        <v>8983</v>
      </c>
      <c r="J5690" t="str">
        <f>MID(Tabla1[[#This Row],[HORA2]],1,2)</f>
        <v>17</v>
      </c>
      <c r="K5690" t="s">
        <v>19</v>
      </c>
      <c r="L5690" t="s">
        <v>20</v>
      </c>
      <c r="M5690" t="s">
        <v>14867</v>
      </c>
      <c r="N5690" t="s">
        <v>22</v>
      </c>
      <c r="O5690">
        <v>11.85</v>
      </c>
      <c r="P569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8.85</v>
      </c>
      <c r="Q5690">
        <f>IF(Tabla1[[#This Row],[SERVICIO]]="COMIDA",3,IF(Tabla1[[#This Row],[SERVICIO]]="CONTROLADO",12,IF(Tabla1[[#This Row],[SERVICIO]]="RÁPIDO",3.75,IF(Tabla1[[#This Row],[SERVICIO]]="NORMAL",2.5,))))</f>
        <v>3</v>
      </c>
      <c r="R5690">
        <f>IF(Tabla1[[#This Row],[SERVICIO]]="COMIDA",3.5,IF(Tabla1[[#This Row],[SERVICIO]]="CONTROLADO",8,IF(Tabla1[[#This Row],[SERVICIO]]="RÁPIDO",4.5,IF(Tabla1[[#This Row],[SERVICIO]]="NORMAL",3,))))</f>
        <v>3.5</v>
      </c>
      <c r="S5690">
        <f>IF(Tabla1[[#This Row],[SERVICIO]]="COMIDA",0.75,IF(Tabla1[[#This Row],[SERVICIO]]="CONTROLADO",2.65,IF(Tabla1[[#This Row],[SERVICIO]]="RÁPIDO",0.55,IF(Tabla1[[#This Row],[SERVICIO]]="NORMAL",1.2,))))</f>
        <v>0.75</v>
      </c>
      <c r="T5690" s="2">
        <f>IF(Tabla1[[#This Row],[KILOMETROS ADICIONALES]]=0,Tabla1[[#This Row],[KILOMETROS]]*Tabla1[[#This Row],[COSTO NORMAL]],Tabla1[[#This Row],[COSTO NORMAL]]*Tabla1[[#This Row],[KILOMETROS HASTA]])</f>
        <v>10.5</v>
      </c>
      <c r="U5690" s="2">
        <f>Tabla1[[#This Row],[KILOMETROS ADICIONALES]]*Tabla1[[#This Row],[COSTO ADICIONAL]]</f>
        <v>6.6374999999999993</v>
      </c>
      <c r="V5690">
        <v>115.56</v>
      </c>
      <c r="W5690" s="2">
        <f>Tabla1[[#This Row],[COSTO NORMAL2]]+Tabla1[[#This Row],[COSTO ADICIONAL2]]</f>
        <v>17.137499999999999</v>
      </c>
    </row>
    <row r="5691" spans="1:23" x14ac:dyDescent="0.25">
      <c r="A5691" t="s">
        <v>2675</v>
      </c>
      <c r="B5691" t="s">
        <v>8984</v>
      </c>
      <c r="C5691" t="s">
        <v>14782</v>
      </c>
      <c r="D5691" t="s">
        <v>13</v>
      </c>
      <c r="E5691" t="s">
        <v>14845</v>
      </c>
      <c r="F5691" t="s">
        <v>14</v>
      </c>
      <c r="G5691" t="s">
        <v>24</v>
      </c>
      <c r="H5691" t="s">
        <v>2675</v>
      </c>
      <c r="I5691" t="s">
        <v>8842</v>
      </c>
      <c r="J5691" t="str">
        <f>MID(Tabla1[[#This Row],[HORA2]],1,2)</f>
        <v>19</v>
      </c>
      <c r="K5691" t="s">
        <v>19</v>
      </c>
      <c r="L5691" t="s">
        <v>53</v>
      </c>
      <c r="M5691" t="s">
        <v>14867</v>
      </c>
      <c r="N5691" t="s">
        <v>22</v>
      </c>
      <c r="O5691">
        <v>9.17</v>
      </c>
      <c r="P569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5.42</v>
      </c>
      <c r="Q5691">
        <f>IF(Tabla1[[#This Row],[SERVICIO]]="COMIDA",3,IF(Tabla1[[#This Row],[SERVICIO]]="CONTROLADO",12,IF(Tabla1[[#This Row],[SERVICIO]]="RÁPIDO",3.75,IF(Tabla1[[#This Row],[SERVICIO]]="NORMAL",2.5,))))</f>
        <v>3.75</v>
      </c>
      <c r="R5691">
        <f>IF(Tabla1[[#This Row],[SERVICIO]]="COMIDA",3.5,IF(Tabla1[[#This Row],[SERVICIO]]="CONTROLADO",8,IF(Tabla1[[#This Row],[SERVICIO]]="RÁPIDO",4.5,IF(Tabla1[[#This Row],[SERVICIO]]="NORMAL",3,))))</f>
        <v>4.5</v>
      </c>
      <c r="S569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1" s="2">
        <f>IF(Tabla1[[#This Row],[KILOMETROS ADICIONALES]]=0,Tabla1[[#This Row],[KILOMETROS]]*Tabla1[[#This Row],[COSTO NORMAL]],Tabla1[[#This Row],[COSTO NORMAL]]*Tabla1[[#This Row],[KILOMETROS HASTA]])</f>
        <v>16.875</v>
      </c>
      <c r="U5691" s="2">
        <f>Tabla1[[#This Row],[KILOMETROS ADICIONALES]]*Tabla1[[#This Row],[COSTO ADICIONAL]]</f>
        <v>2.9810000000000003</v>
      </c>
      <c r="V5691">
        <v>245.56</v>
      </c>
      <c r="W5691" s="2">
        <f>Tabla1[[#This Row],[COSTO NORMAL2]]+Tabla1[[#This Row],[COSTO ADICIONAL2]]</f>
        <v>19.856000000000002</v>
      </c>
    </row>
    <row r="5692" spans="1:23" x14ac:dyDescent="0.25">
      <c r="A5692" t="s">
        <v>2675</v>
      </c>
      <c r="B5692" t="s">
        <v>8985</v>
      </c>
      <c r="C5692" t="s">
        <v>14783</v>
      </c>
      <c r="E5692" t="s">
        <v>14845</v>
      </c>
      <c r="F5692" t="s">
        <v>76</v>
      </c>
      <c r="G5692" t="s">
        <v>15</v>
      </c>
      <c r="H5692" t="s">
        <v>2675</v>
      </c>
      <c r="I5692" t="s">
        <v>8986</v>
      </c>
      <c r="J5692" t="str">
        <f>MID(Tabla1[[#This Row],[HORA2]],1,2)</f>
        <v>17</v>
      </c>
      <c r="K5692" t="s">
        <v>43</v>
      </c>
      <c r="L5692" t="s">
        <v>65</v>
      </c>
      <c r="M5692" t="s">
        <v>14867</v>
      </c>
      <c r="N5692" t="s">
        <v>22</v>
      </c>
      <c r="O5692">
        <v>11.51</v>
      </c>
      <c r="P569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7.76</v>
      </c>
      <c r="Q5692">
        <f>IF(Tabla1[[#This Row],[SERVICIO]]="COMIDA",3,IF(Tabla1[[#This Row],[SERVICIO]]="CONTROLADO",12,IF(Tabla1[[#This Row],[SERVICIO]]="RÁPIDO",3.75,IF(Tabla1[[#This Row],[SERVICIO]]="NORMAL",2.5,))))</f>
        <v>3.75</v>
      </c>
      <c r="R5692">
        <f>IF(Tabla1[[#This Row],[SERVICIO]]="COMIDA",3.5,IF(Tabla1[[#This Row],[SERVICIO]]="CONTROLADO",8,IF(Tabla1[[#This Row],[SERVICIO]]="RÁPIDO",4.5,IF(Tabla1[[#This Row],[SERVICIO]]="NORMAL",3,))))</f>
        <v>4.5</v>
      </c>
      <c r="S569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2" s="2">
        <f>IF(Tabla1[[#This Row],[KILOMETROS ADICIONALES]]=0,Tabla1[[#This Row],[KILOMETROS]]*Tabla1[[#This Row],[COSTO NORMAL]],Tabla1[[#This Row],[COSTO NORMAL]]*Tabla1[[#This Row],[KILOMETROS HASTA]])</f>
        <v>16.875</v>
      </c>
      <c r="U5692" s="2">
        <f>Tabla1[[#This Row],[KILOMETROS ADICIONALES]]*Tabla1[[#This Row],[COSTO ADICIONAL]]</f>
        <v>4.2679999999999998</v>
      </c>
      <c r="V5692">
        <v>145.44999999999999</v>
      </c>
      <c r="W5692" s="2">
        <f>Tabla1[[#This Row],[COSTO NORMAL2]]+Tabla1[[#This Row],[COSTO ADICIONAL2]]</f>
        <v>21.143000000000001</v>
      </c>
    </row>
    <row r="5693" spans="1:23" x14ac:dyDescent="0.25">
      <c r="A5693" t="s">
        <v>2675</v>
      </c>
      <c r="B5693" t="s">
        <v>8987</v>
      </c>
      <c r="C5693" t="s">
        <v>14784</v>
      </c>
      <c r="D5693" t="s">
        <v>13</v>
      </c>
      <c r="E5693" t="s">
        <v>14845</v>
      </c>
      <c r="F5693" t="s">
        <v>14</v>
      </c>
      <c r="G5693" t="s">
        <v>15</v>
      </c>
      <c r="H5693" t="s">
        <v>2675</v>
      </c>
      <c r="I5693" t="s">
        <v>8988</v>
      </c>
      <c r="J5693" t="str">
        <f>MID(Tabla1[[#This Row],[HORA2]],1,2)</f>
        <v>20</v>
      </c>
      <c r="K5693" t="s">
        <v>35</v>
      </c>
      <c r="L5693" t="s">
        <v>49</v>
      </c>
      <c r="M5693" t="s">
        <v>14867</v>
      </c>
      <c r="N5693" t="s">
        <v>22</v>
      </c>
      <c r="O5693">
        <v>17.89</v>
      </c>
      <c r="P569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</v>
      </c>
      <c r="Q5693">
        <f>IF(Tabla1[[#This Row],[SERVICIO]]="COMIDA",3,IF(Tabla1[[#This Row],[SERVICIO]]="CONTROLADO",12,IF(Tabla1[[#This Row],[SERVICIO]]="RÁPIDO",3.75,IF(Tabla1[[#This Row],[SERVICIO]]="NORMAL",2.5,))))</f>
        <v>3.75</v>
      </c>
      <c r="R5693">
        <f>IF(Tabla1[[#This Row],[SERVICIO]]="COMIDA",3.5,IF(Tabla1[[#This Row],[SERVICIO]]="CONTROLADO",8,IF(Tabla1[[#This Row],[SERVICIO]]="RÁPIDO",4.5,IF(Tabla1[[#This Row],[SERVICIO]]="NORMAL",3,))))</f>
        <v>4.5</v>
      </c>
      <c r="S569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3" s="2">
        <f>IF(Tabla1[[#This Row],[KILOMETROS ADICIONALES]]=0,Tabla1[[#This Row],[KILOMETROS]]*Tabla1[[#This Row],[COSTO NORMAL]],Tabla1[[#This Row],[COSTO NORMAL]]*Tabla1[[#This Row],[KILOMETROS HASTA]])</f>
        <v>16.875</v>
      </c>
      <c r="U5693" s="2">
        <f>Tabla1[[#This Row],[KILOMETROS ADICIONALES]]*Tabla1[[#This Row],[COSTO ADICIONAL]]</f>
        <v>7.777000000000001</v>
      </c>
      <c r="V5693">
        <v>216.06</v>
      </c>
      <c r="W5693" s="2">
        <f>Tabla1[[#This Row],[COSTO NORMAL2]]+Tabla1[[#This Row],[COSTO ADICIONAL2]]</f>
        <v>24.652000000000001</v>
      </c>
    </row>
    <row r="5694" spans="1:23" x14ac:dyDescent="0.25">
      <c r="A5694" t="s">
        <v>2675</v>
      </c>
      <c r="B5694" t="s">
        <v>8989</v>
      </c>
      <c r="C5694" t="s">
        <v>14785</v>
      </c>
      <c r="D5694" t="s">
        <v>13</v>
      </c>
      <c r="E5694" t="s">
        <v>14845</v>
      </c>
      <c r="F5694" t="s">
        <v>14</v>
      </c>
      <c r="G5694" t="s">
        <v>15</v>
      </c>
      <c r="H5694" t="s">
        <v>2675</v>
      </c>
      <c r="I5694" t="s">
        <v>8990</v>
      </c>
      <c r="J5694" t="str">
        <f>MID(Tabla1[[#This Row],[HORA2]],1,2)</f>
        <v>18</v>
      </c>
      <c r="K5694" t="s">
        <v>35</v>
      </c>
      <c r="L5694" t="s">
        <v>49</v>
      </c>
      <c r="M5694" t="s">
        <v>14867</v>
      </c>
      <c r="N5694" t="s">
        <v>22</v>
      </c>
      <c r="O5694">
        <v>11.43</v>
      </c>
      <c r="P569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7.68</v>
      </c>
      <c r="Q5694">
        <f>IF(Tabla1[[#This Row],[SERVICIO]]="COMIDA",3,IF(Tabla1[[#This Row],[SERVICIO]]="CONTROLADO",12,IF(Tabla1[[#This Row],[SERVICIO]]="RÁPIDO",3.75,IF(Tabla1[[#This Row],[SERVICIO]]="NORMAL",2.5,))))</f>
        <v>3.75</v>
      </c>
      <c r="R5694">
        <f>IF(Tabla1[[#This Row],[SERVICIO]]="COMIDA",3.5,IF(Tabla1[[#This Row],[SERVICIO]]="CONTROLADO",8,IF(Tabla1[[#This Row],[SERVICIO]]="RÁPIDO",4.5,IF(Tabla1[[#This Row],[SERVICIO]]="NORMAL",3,))))</f>
        <v>4.5</v>
      </c>
      <c r="S569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4" s="2">
        <f>IF(Tabla1[[#This Row],[KILOMETROS ADICIONALES]]=0,Tabla1[[#This Row],[KILOMETROS]]*Tabla1[[#This Row],[COSTO NORMAL]],Tabla1[[#This Row],[COSTO NORMAL]]*Tabla1[[#This Row],[KILOMETROS HASTA]])</f>
        <v>16.875</v>
      </c>
      <c r="U5694" s="2">
        <f>Tabla1[[#This Row],[KILOMETROS ADICIONALES]]*Tabla1[[#This Row],[COSTO ADICIONAL]]</f>
        <v>4.2240000000000002</v>
      </c>
      <c r="V5694">
        <v>9.84</v>
      </c>
      <c r="W5694" s="2">
        <f>Tabla1[[#This Row],[COSTO NORMAL2]]+Tabla1[[#This Row],[COSTO ADICIONAL2]]</f>
        <v>21.099</v>
      </c>
    </row>
    <row r="5695" spans="1:23" x14ac:dyDescent="0.25">
      <c r="A5695" t="s">
        <v>2675</v>
      </c>
      <c r="B5695" t="s">
        <v>8991</v>
      </c>
      <c r="C5695" t="s">
        <v>14786</v>
      </c>
      <c r="E5695" t="s">
        <v>14845</v>
      </c>
      <c r="F5695" t="s">
        <v>76</v>
      </c>
      <c r="G5695" t="s">
        <v>15</v>
      </c>
      <c r="H5695" t="s">
        <v>2675</v>
      </c>
      <c r="I5695" t="s">
        <v>8992</v>
      </c>
      <c r="J5695" t="str">
        <f>MID(Tabla1[[#This Row],[HORA2]],1,2)</f>
        <v>17</v>
      </c>
      <c r="K5695" t="s">
        <v>43</v>
      </c>
      <c r="L5695" t="s">
        <v>57</v>
      </c>
      <c r="M5695" t="s">
        <v>14867</v>
      </c>
      <c r="N5695" t="s">
        <v>22</v>
      </c>
      <c r="O5695">
        <v>20.149999999999999</v>
      </c>
      <c r="P569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16.399999999999999</v>
      </c>
      <c r="Q5695">
        <f>IF(Tabla1[[#This Row],[SERVICIO]]="COMIDA",3,IF(Tabla1[[#This Row],[SERVICIO]]="CONTROLADO",12,IF(Tabla1[[#This Row],[SERVICIO]]="RÁPIDO",3.75,IF(Tabla1[[#This Row],[SERVICIO]]="NORMAL",2.5,))))</f>
        <v>3.75</v>
      </c>
      <c r="R5695">
        <f>IF(Tabla1[[#This Row],[SERVICIO]]="COMIDA",3.5,IF(Tabla1[[#This Row],[SERVICIO]]="CONTROLADO",8,IF(Tabla1[[#This Row],[SERVICIO]]="RÁPIDO",4.5,IF(Tabla1[[#This Row],[SERVICIO]]="NORMAL",3,))))</f>
        <v>4.5</v>
      </c>
      <c r="S569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5" s="2">
        <f>IF(Tabla1[[#This Row],[KILOMETROS ADICIONALES]]=0,Tabla1[[#This Row],[KILOMETROS]]*Tabla1[[#This Row],[COSTO NORMAL]],Tabla1[[#This Row],[COSTO NORMAL]]*Tabla1[[#This Row],[KILOMETROS HASTA]])</f>
        <v>16.875</v>
      </c>
      <c r="U5695" s="2">
        <f>Tabla1[[#This Row],[KILOMETROS ADICIONALES]]*Tabla1[[#This Row],[COSTO ADICIONAL]]</f>
        <v>9.02</v>
      </c>
      <c r="V5695">
        <v>132.05000000000001</v>
      </c>
      <c r="W5695" s="2">
        <f>Tabla1[[#This Row],[COSTO NORMAL2]]+Tabla1[[#This Row],[COSTO ADICIONAL2]]</f>
        <v>25.895</v>
      </c>
    </row>
    <row r="5696" spans="1:23" x14ac:dyDescent="0.25">
      <c r="A5696" t="s">
        <v>2675</v>
      </c>
      <c r="B5696" t="s">
        <v>6970</v>
      </c>
      <c r="C5696" t="s">
        <v>14787</v>
      </c>
      <c r="E5696" t="s">
        <v>14845</v>
      </c>
      <c r="F5696" t="s">
        <v>76</v>
      </c>
      <c r="G5696" t="s">
        <v>15</v>
      </c>
      <c r="H5696" t="s">
        <v>2675</v>
      </c>
      <c r="I5696" t="s">
        <v>8993</v>
      </c>
      <c r="J5696" t="str">
        <f>MID(Tabla1[[#This Row],[HORA2]],1,2)</f>
        <v>17</v>
      </c>
      <c r="K5696" t="s">
        <v>43</v>
      </c>
      <c r="L5696" t="s">
        <v>57</v>
      </c>
      <c r="M5696" t="s">
        <v>14867</v>
      </c>
      <c r="N5696" t="s">
        <v>22</v>
      </c>
      <c r="O5696">
        <v>12.03</v>
      </c>
      <c r="P569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8.2799999999999994</v>
      </c>
      <c r="Q5696">
        <f>IF(Tabla1[[#This Row],[SERVICIO]]="COMIDA",3,IF(Tabla1[[#This Row],[SERVICIO]]="CONTROLADO",12,IF(Tabla1[[#This Row],[SERVICIO]]="RÁPIDO",3.75,IF(Tabla1[[#This Row],[SERVICIO]]="NORMAL",2.5,))))</f>
        <v>3.75</v>
      </c>
      <c r="R5696">
        <f>IF(Tabla1[[#This Row],[SERVICIO]]="COMIDA",3.5,IF(Tabla1[[#This Row],[SERVICIO]]="CONTROLADO",8,IF(Tabla1[[#This Row],[SERVICIO]]="RÁPIDO",4.5,IF(Tabla1[[#This Row],[SERVICIO]]="NORMAL",3,))))</f>
        <v>4.5</v>
      </c>
      <c r="S569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6" s="2">
        <f>IF(Tabla1[[#This Row],[KILOMETROS ADICIONALES]]=0,Tabla1[[#This Row],[KILOMETROS]]*Tabla1[[#This Row],[COSTO NORMAL]],Tabla1[[#This Row],[COSTO NORMAL]]*Tabla1[[#This Row],[KILOMETROS HASTA]])</f>
        <v>16.875</v>
      </c>
      <c r="U5696" s="2">
        <f>Tabla1[[#This Row],[KILOMETROS ADICIONALES]]*Tabla1[[#This Row],[COSTO ADICIONAL]]</f>
        <v>4.5540000000000003</v>
      </c>
      <c r="V5696">
        <v>52.13</v>
      </c>
      <c r="W5696" s="2">
        <f>Tabla1[[#This Row],[COSTO NORMAL2]]+Tabla1[[#This Row],[COSTO ADICIONAL2]]</f>
        <v>21.429000000000002</v>
      </c>
    </row>
    <row r="5697" spans="1:23" x14ac:dyDescent="0.25">
      <c r="A5697" t="s">
        <v>2675</v>
      </c>
      <c r="B5697" t="s">
        <v>8994</v>
      </c>
      <c r="C5697" t="s">
        <v>14788</v>
      </c>
      <c r="E5697" t="s">
        <v>14845</v>
      </c>
      <c r="F5697" t="s">
        <v>76</v>
      </c>
      <c r="G5697" t="s">
        <v>15</v>
      </c>
      <c r="H5697" t="s">
        <v>2675</v>
      </c>
      <c r="I5697" t="s">
        <v>8995</v>
      </c>
      <c r="J5697" t="str">
        <f>MID(Tabla1[[#This Row],[HORA2]],1,2)</f>
        <v>17</v>
      </c>
      <c r="K5697" t="s">
        <v>43</v>
      </c>
      <c r="L5697" t="s">
        <v>78</v>
      </c>
      <c r="M5697" t="s">
        <v>14867</v>
      </c>
      <c r="N5697" t="s">
        <v>22</v>
      </c>
      <c r="O5697">
        <v>18.940000000000001</v>
      </c>
      <c r="P569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15.190000000000001</v>
      </c>
      <c r="Q5697">
        <f>IF(Tabla1[[#This Row],[SERVICIO]]="COMIDA",3,IF(Tabla1[[#This Row],[SERVICIO]]="CONTROLADO",12,IF(Tabla1[[#This Row],[SERVICIO]]="RÁPIDO",3.75,IF(Tabla1[[#This Row],[SERVICIO]]="NORMAL",2.5,))))</f>
        <v>3.75</v>
      </c>
      <c r="R5697">
        <f>IF(Tabla1[[#This Row],[SERVICIO]]="COMIDA",3.5,IF(Tabla1[[#This Row],[SERVICIO]]="CONTROLADO",8,IF(Tabla1[[#This Row],[SERVICIO]]="RÁPIDO",4.5,IF(Tabla1[[#This Row],[SERVICIO]]="NORMAL",3,))))</f>
        <v>4.5</v>
      </c>
      <c r="S569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7" s="2">
        <f>IF(Tabla1[[#This Row],[KILOMETROS ADICIONALES]]=0,Tabla1[[#This Row],[KILOMETROS]]*Tabla1[[#This Row],[COSTO NORMAL]],Tabla1[[#This Row],[COSTO NORMAL]]*Tabla1[[#This Row],[KILOMETROS HASTA]])</f>
        <v>16.875</v>
      </c>
      <c r="U5697" s="2">
        <f>Tabla1[[#This Row],[KILOMETROS ADICIONALES]]*Tabla1[[#This Row],[COSTO ADICIONAL]]</f>
        <v>8.3545000000000016</v>
      </c>
      <c r="V5697">
        <v>2.84</v>
      </c>
      <c r="W5697" s="2">
        <f>Tabla1[[#This Row],[COSTO NORMAL2]]+Tabla1[[#This Row],[COSTO ADICIONAL2]]</f>
        <v>25.229500000000002</v>
      </c>
    </row>
    <row r="5698" spans="1:23" x14ac:dyDescent="0.25">
      <c r="A5698" t="s">
        <v>2675</v>
      </c>
      <c r="B5698" t="s">
        <v>8996</v>
      </c>
      <c r="C5698" t="s">
        <v>14789</v>
      </c>
      <c r="D5698" t="s">
        <v>13</v>
      </c>
      <c r="E5698" t="s">
        <v>14847</v>
      </c>
      <c r="F5698" t="s">
        <v>14</v>
      </c>
      <c r="G5698" t="s">
        <v>15</v>
      </c>
      <c r="H5698" t="s">
        <v>2675</v>
      </c>
      <c r="I5698" t="s">
        <v>8997</v>
      </c>
      <c r="J5698" t="str">
        <f>MID(Tabla1[[#This Row],[HORA2]],1,2)</f>
        <v>17</v>
      </c>
      <c r="K5698" t="s">
        <v>19</v>
      </c>
      <c r="L5698" t="s">
        <v>43</v>
      </c>
      <c r="M5698" t="s">
        <v>14867</v>
      </c>
      <c r="N5698" t="s">
        <v>22</v>
      </c>
      <c r="O5698">
        <v>6.9</v>
      </c>
      <c r="P569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3.9000000000000004</v>
      </c>
      <c r="Q5698">
        <f>IF(Tabla1[[#This Row],[SERVICIO]]="COMIDA",3,IF(Tabla1[[#This Row],[SERVICIO]]="CONTROLADO",12,IF(Tabla1[[#This Row],[SERVICIO]]="RÁPIDO",3.75,IF(Tabla1[[#This Row],[SERVICIO]]="NORMAL",2.5,))))</f>
        <v>3</v>
      </c>
      <c r="R5698">
        <f>IF(Tabla1[[#This Row],[SERVICIO]]="COMIDA",3.5,IF(Tabla1[[#This Row],[SERVICIO]]="CONTROLADO",8,IF(Tabla1[[#This Row],[SERVICIO]]="RÁPIDO",4.5,IF(Tabla1[[#This Row],[SERVICIO]]="NORMAL",3,))))</f>
        <v>3.5</v>
      </c>
      <c r="S5698">
        <f>IF(Tabla1[[#This Row],[SERVICIO]]="COMIDA",0.75,IF(Tabla1[[#This Row],[SERVICIO]]="CONTROLADO",2.65,IF(Tabla1[[#This Row],[SERVICIO]]="RÁPIDO",0.55,IF(Tabla1[[#This Row],[SERVICIO]]="NORMAL",1.2,))))</f>
        <v>0.75</v>
      </c>
      <c r="T5698" s="2">
        <f>IF(Tabla1[[#This Row],[KILOMETROS ADICIONALES]]=0,Tabla1[[#This Row],[KILOMETROS]]*Tabla1[[#This Row],[COSTO NORMAL]],Tabla1[[#This Row],[COSTO NORMAL]]*Tabla1[[#This Row],[KILOMETROS HASTA]])</f>
        <v>10.5</v>
      </c>
      <c r="U5698" s="2">
        <f>Tabla1[[#This Row],[KILOMETROS ADICIONALES]]*Tabla1[[#This Row],[COSTO ADICIONAL]]</f>
        <v>2.9250000000000003</v>
      </c>
      <c r="V5698">
        <v>40.28</v>
      </c>
      <c r="W5698" s="2">
        <f>Tabla1[[#This Row],[COSTO NORMAL2]]+Tabla1[[#This Row],[COSTO ADICIONAL2]]</f>
        <v>13.425000000000001</v>
      </c>
    </row>
    <row r="5699" spans="1:23" x14ac:dyDescent="0.25">
      <c r="A5699" t="s">
        <v>2675</v>
      </c>
      <c r="B5699" t="s">
        <v>8998</v>
      </c>
      <c r="C5699" t="s">
        <v>14790</v>
      </c>
      <c r="E5699" t="s">
        <v>14845</v>
      </c>
      <c r="F5699" t="s">
        <v>76</v>
      </c>
      <c r="G5699" t="s">
        <v>15</v>
      </c>
      <c r="H5699" t="s">
        <v>2675</v>
      </c>
      <c r="I5699" t="s">
        <v>8281</v>
      </c>
      <c r="J5699" t="str">
        <f>MID(Tabla1[[#This Row],[HORA2]],1,2)</f>
        <v>18</v>
      </c>
      <c r="K5699" t="s">
        <v>43</v>
      </c>
      <c r="L5699" t="s">
        <v>65</v>
      </c>
      <c r="M5699" t="s">
        <v>14867</v>
      </c>
      <c r="N5699" t="s">
        <v>22</v>
      </c>
      <c r="O5699">
        <v>16.29</v>
      </c>
      <c r="P569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12.54</v>
      </c>
      <c r="Q5699">
        <f>IF(Tabla1[[#This Row],[SERVICIO]]="COMIDA",3,IF(Tabla1[[#This Row],[SERVICIO]]="CONTROLADO",12,IF(Tabla1[[#This Row],[SERVICIO]]="RÁPIDO",3.75,IF(Tabla1[[#This Row],[SERVICIO]]="NORMAL",2.5,))))</f>
        <v>3.75</v>
      </c>
      <c r="R5699">
        <f>IF(Tabla1[[#This Row],[SERVICIO]]="COMIDA",3.5,IF(Tabla1[[#This Row],[SERVICIO]]="CONTROLADO",8,IF(Tabla1[[#This Row],[SERVICIO]]="RÁPIDO",4.5,IF(Tabla1[[#This Row],[SERVICIO]]="NORMAL",3,))))</f>
        <v>4.5</v>
      </c>
      <c r="S569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699" s="2">
        <f>IF(Tabla1[[#This Row],[KILOMETROS ADICIONALES]]=0,Tabla1[[#This Row],[KILOMETROS]]*Tabla1[[#This Row],[COSTO NORMAL]],Tabla1[[#This Row],[COSTO NORMAL]]*Tabla1[[#This Row],[KILOMETROS HASTA]])</f>
        <v>16.875</v>
      </c>
      <c r="U5699" s="2">
        <f>Tabla1[[#This Row],[KILOMETROS ADICIONALES]]*Tabla1[[#This Row],[COSTO ADICIONAL]]</f>
        <v>6.8970000000000002</v>
      </c>
      <c r="V5699">
        <v>95.47</v>
      </c>
      <c r="W5699" s="2">
        <f>Tabla1[[#This Row],[COSTO NORMAL2]]+Tabla1[[#This Row],[COSTO ADICIONAL2]]</f>
        <v>23.771999999999998</v>
      </c>
    </row>
    <row r="5700" spans="1:23" x14ac:dyDescent="0.25">
      <c r="A5700" t="s">
        <v>2675</v>
      </c>
      <c r="B5700" t="s">
        <v>8999</v>
      </c>
      <c r="C5700" t="s">
        <v>14791</v>
      </c>
      <c r="D5700" t="s">
        <v>13</v>
      </c>
      <c r="E5700" t="s">
        <v>14847</v>
      </c>
      <c r="F5700" t="s">
        <v>14</v>
      </c>
      <c r="G5700" t="s">
        <v>15</v>
      </c>
      <c r="H5700" t="s">
        <v>2675</v>
      </c>
      <c r="I5700" t="s">
        <v>9000</v>
      </c>
      <c r="J5700" t="str">
        <f>MID(Tabla1[[#This Row],[HORA2]],1,2)</f>
        <v>19</v>
      </c>
      <c r="K5700" t="s">
        <v>19</v>
      </c>
      <c r="L5700" t="s">
        <v>20</v>
      </c>
      <c r="M5700" t="s">
        <v>14867</v>
      </c>
      <c r="N5700" t="s">
        <v>22</v>
      </c>
      <c r="O5700">
        <v>20.84</v>
      </c>
      <c r="P570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17.84</v>
      </c>
      <c r="Q5700">
        <f>IF(Tabla1[[#This Row],[SERVICIO]]="COMIDA",3,IF(Tabla1[[#This Row],[SERVICIO]]="CONTROLADO",12,IF(Tabla1[[#This Row],[SERVICIO]]="RÁPIDO",3.75,IF(Tabla1[[#This Row],[SERVICIO]]="NORMAL",2.5,))))</f>
        <v>3</v>
      </c>
      <c r="R5700">
        <f>IF(Tabla1[[#This Row],[SERVICIO]]="COMIDA",3.5,IF(Tabla1[[#This Row],[SERVICIO]]="CONTROLADO",8,IF(Tabla1[[#This Row],[SERVICIO]]="RÁPIDO",4.5,IF(Tabla1[[#This Row],[SERVICIO]]="NORMAL",3,))))</f>
        <v>3.5</v>
      </c>
      <c r="S5700">
        <f>IF(Tabla1[[#This Row],[SERVICIO]]="COMIDA",0.75,IF(Tabla1[[#This Row],[SERVICIO]]="CONTROLADO",2.65,IF(Tabla1[[#This Row],[SERVICIO]]="RÁPIDO",0.55,IF(Tabla1[[#This Row],[SERVICIO]]="NORMAL",1.2,))))</f>
        <v>0.75</v>
      </c>
      <c r="T5700" s="2">
        <f>IF(Tabla1[[#This Row],[KILOMETROS ADICIONALES]]=0,Tabla1[[#This Row],[KILOMETROS]]*Tabla1[[#This Row],[COSTO NORMAL]],Tabla1[[#This Row],[COSTO NORMAL]]*Tabla1[[#This Row],[KILOMETROS HASTA]])</f>
        <v>10.5</v>
      </c>
      <c r="U5700" s="2">
        <f>Tabla1[[#This Row],[KILOMETROS ADICIONALES]]*Tabla1[[#This Row],[COSTO ADICIONAL]]</f>
        <v>13.379999999999999</v>
      </c>
      <c r="V5700">
        <v>17.93</v>
      </c>
      <c r="W5700" s="2">
        <f>Tabla1[[#This Row],[COSTO NORMAL2]]+Tabla1[[#This Row],[COSTO ADICIONAL2]]</f>
        <v>23.88</v>
      </c>
    </row>
    <row r="5701" spans="1:23" x14ac:dyDescent="0.25">
      <c r="A5701" t="s">
        <v>2675</v>
      </c>
      <c r="B5701" t="s">
        <v>9001</v>
      </c>
      <c r="C5701" t="s">
        <v>14792</v>
      </c>
      <c r="D5701" t="s">
        <v>13</v>
      </c>
      <c r="E5701" t="s">
        <v>14845</v>
      </c>
      <c r="F5701" t="s">
        <v>14</v>
      </c>
      <c r="G5701" t="s">
        <v>15</v>
      </c>
      <c r="H5701" t="s">
        <v>2675</v>
      </c>
      <c r="I5701" t="s">
        <v>9002</v>
      </c>
      <c r="J5701" t="str">
        <f>MID(Tabla1[[#This Row],[HORA2]],1,2)</f>
        <v>18</v>
      </c>
      <c r="K5701" t="s">
        <v>90</v>
      </c>
      <c r="L5701" t="s">
        <v>57</v>
      </c>
      <c r="M5701" t="s">
        <v>14867</v>
      </c>
      <c r="N5701" t="s">
        <v>22</v>
      </c>
      <c r="O5701">
        <v>5.8</v>
      </c>
      <c r="P570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2.0499999999999998</v>
      </c>
      <c r="Q5701">
        <f>IF(Tabla1[[#This Row],[SERVICIO]]="COMIDA",3,IF(Tabla1[[#This Row],[SERVICIO]]="CONTROLADO",12,IF(Tabla1[[#This Row],[SERVICIO]]="RÁPIDO",3.75,IF(Tabla1[[#This Row],[SERVICIO]]="NORMAL",2.5,))))</f>
        <v>3.75</v>
      </c>
      <c r="R5701">
        <f>IF(Tabla1[[#This Row],[SERVICIO]]="COMIDA",3.5,IF(Tabla1[[#This Row],[SERVICIO]]="CONTROLADO",8,IF(Tabla1[[#This Row],[SERVICIO]]="RÁPIDO",4.5,IF(Tabla1[[#This Row],[SERVICIO]]="NORMAL",3,))))</f>
        <v>4.5</v>
      </c>
      <c r="S570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01" s="2">
        <f>IF(Tabla1[[#This Row],[KILOMETROS ADICIONALES]]=0,Tabla1[[#This Row],[KILOMETROS]]*Tabla1[[#This Row],[COSTO NORMAL]],Tabla1[[#This Row],[COSTO NORMAL]]*Tabla1[[#This Row],[KILOMETROS HASTA]])</f>
        <v>16.875</v>
      </c>
      <c r="U5701" s="2">
        <f>Tabla1[[#This Row],[KILOMETROS ADICIONALES]]*Tabla1[[#This Row],[COSTO ADICIONAL]]</f>
        <v>1.1274999999999999</v>
      </c>
      <c r="V5701">
        <v>176.9</v>
      </c>
      <c r="W5701" s="2">
        <f>Tabla1[[#This Row],[COSTO NORMAL2]]+Tabla1[[#This Row],[COSTO ADICIONAL2]]</f>
        <v>18.002500000000001</v>
      </c>
    </row>
    <row r="5702" spans="1:23" x14ac:dyDescent="0.25">
      <c r="A5702" t="s">
        <v>2675</v>
      </c>
      <c r="B5702" t="s">
        <v>9003</v>
      </c>
      <c r="C5702" t="s">
        <v>14793</v>
      </c>
      <c r="D5702" t="s">
        <v>13</v>
      </c>
      <c r="E5702" t="s">
        <v>14847</v>
      </c>
      <c r="F5702" t="s">
        <v>14</v>
      </c>
      <c r="G5702" t="s">
        <v>15</v>
      </c>
      <c r="H5702" t="s">
        <v>2675</v>
      </c>
      <c r="I5702" t="s">
        <v>9004</v>
      </c>
      <c r="J5702" t="str">
        <f>MID(Tabla1[[#This Row],[HORA2]],1,2)</f>
        <v>18</v>
      </c>
      <c r="K5702" t="s">
        <v>19</v>
      </c>
      <c r="L5702" t="s">
        <v>20</v>
      </c>
      <c r="M5702" t="s">
        <v>14867</v>
      </c>
      <c r="N5702" t="s">
        <v>22</v>
      </c>
      <c r="O5702">
        <v>3.75</v>
      </c>
      <c r="P570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0.75</v>
      </c>
      <c r="Q5702">
        <f>IF(Tabla1[[#This Row],[SERVICIO]]="COMIDA",3,IF(Tabla1[[#This Row],[SERVICIO]]="CONTROLADO",12,IF(Tabla1[[#This Row],[SERVICIO]]="RÁPIDO",3.75,IF(Tabla1[[#This Row],[SERVICIO]]="NORMAL",2.5,))))</f>
        <v>3</v>
      </c>
      <c r="R5702">
        <f>IF(Tabla1[[#This Row],[SERVICIO]]="COMIDA",3.5,IF(Tabla1[[#This Row],[SERVICIO]]="CONTROLADO",8,IF(Tabla1[[#This Row],[SERVICIO]]="RÁPIDO",4.5,IF(Tabla1[[#This Row],[SERVICIO]]="NORMAL",3,))))</f>
        <v>3.5</v>
      </c>
      <c r="S5702">
        <f>IF(Tabla1[[#This Row],[SERVICIO]]="COMIDA",0.75,IF(Tabla1[[#This Row],[SERVICIO]]="CONTROLADO",2.65,IF(Tabla1[[#This Row],[SERVICIO]]="RÁPIDO",0.55,IF(Tabla1[[#This Row],[SERVICIO]]="NORMAL",1.2,))))</f>
        <v>0.75</v>
      </c>
      <c r="T5702" s="2">
        <f>IF(Tabla1[[#This Row],[KILOMETROS ADICIONALES]]=0,Tabla1[[#This Row],[KILOMETROS]]*Tabla1[[#This Row],[COSTO NORMAL]],Tabla1[[#This Row],[COSTO NORMAL]]*Tabla1[[#This Row],[KILOMETROS HASTA]])</f>
        <v>10.5</v>
      </c>
      <c r="U5702" s="2">
        <f>Tabla1[[#This Row],[KILOMETROS ADICIONALES]]*Tabla1[[#This Row],[COSTO ADICIONAL]]</f>
        <v>0.5625</v>
      </c>
      <c r="V5702">
        <v>198.7</v>
      </c>
      <c r="W5702" s="2">
        <f>Tabla1[[#This Row],[COSTO NORMAL2]]+Tabla1[[#This Row],[COSTO ADICIONAL2]]</f>
        <v>11.0625</v>
      </c>
    </row>
    <row r="5703" spans="1:23" x14ac:dyDescent="0.25">
      <c r="A5703" t="s">
        <v>2675</v>
      </c>
      <c r="B5703" t="s">
        <v>9005</v>
      </c>
      <c r="C5703" t="s">
        <v>14794</v>
      </c>
      <c r="D5703" t="s">
        <v>13</v>
      </c>
      <c r="E5703" t="s">
        <v>14845</v>
      </c>
      <c r="F5703" t="s">
        <v>14</v>
      </c>
      <c r="G5703" t="s">
        <v>24</v>
      </c>
      <c r="H5703" t="s">
        <v>2675</v>
      </c>
      <c r="I5703" t="s">
        <v>8842</v>
      </c>
      <c r="J5703" t="str">
        <f>MID(Tabla1[[#This Row],[HORA2]],1,2)</f>
        <v>19</v>
      </c>
      <c r="K5703" t="s">
        <v>19</v>
      </c>
      <c r="L5703" t="s">
        <v>19</v>
      </c>
      <c r="M5703" t="s">
        <v>14867</v>
      </c>
      <c r="N5703" t="s">
        <v>22</v>
      </c>
      <c r="O5703">
        <v>3.87</v>
      </c>
      <c r="P570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0.12000000000000011</v>
      </c>
      <c r="Q5703">
        <f>IF(Tabla1[[#This Row],[SERVICIO]]="COMIDA",3,IF(Tabla1[[#This Row],[SERVICIO]]="CONTROLADO",12,IF(Tabla1[[#This Row],[SERVICIO]]="RÁPIDO",3.75,IF(Tabla1[[#This Row],[SERVICIO]]="NORMAL",2.5,))))</f>
        <v>3.75</v>
      </c>
      <c r="R5703">
        <f>IF(Tabla1[[#This Row],[SERVICIO]]="COMIDA",3.5,IF(Tabla1[[#This Row],[SERVICIO]]="CONTROLADO",8,IF(Tabla1[[#This Row],[SERVICIO]]="RÁPIDO",4.5,IF(Tabla1[[#This Row],[SERVICIO]]="NORMAL",3,))))</f>
        <v>4.5</v>
      </c>
      <c r="S570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03" s="2">
        <f>IF(Tabla1[[#This Row],[KILOMETROS ADICIONALES]]=0,Tabla1[[#This Row],[KILOMETROS]]*Tabla1[[#This Row],[COSTO NORMAL]],Tabla1[[#This Row],[COSTO NORMAL]]*Tabla1[[#This Row],[KILOMETROS HASTA]])</f>
        <v>16.875</v>
      </c>
      <c r="U5703" s="2">
        <f>Tabla1[[#This Row],[KILOMETROS ADICIONALES]]*Tabla1[[#This Row],[COSTO ADICIONAL]]</f>
        <v>6.6000000000000059E-2</v>
      </c>
      <c r="V5703">
        <v>144.16999999999999</v>
      </c>
      <c r="W5703" s="2">
        <f>Tabla1[[#This Row],[COSTO NORMAL2]]+Tabla1[[#This Row],[COSTO ADICIONAL2]]</f>
        <v>16.940999999999999</v>
      </c>
    </row>
    <row r="5704" spans="1:23" x14ac:dyDescent="0.25">
      <c r="A5704" t="s">
        <v>2675</v>
      </c>
      <c r="B5704" t="s">
        <v>9006</v>
      </c>
      <c r="C5704" t="s">
        <v>14795</v>
      </c>
      <c r="D5704" t="s">
        <v>13</v>
      </c>
      <c r="E5704" t="s">
        <v>14847</v>
      </c>
      <c r="F5704" t="s">
        <v>14</v>
      </c>
      <c r="G5704" t="s">
        <v>15</v>
      </c>
      <c r="H5704" t="s">
        <v>2675</v>
      </c>
      <c r="I5704" t="s">
        <v>9007</v>
      </c>
      <c r="J5704" t="str">
        <f>MID(Tabla1[[#This Row],[HORA2]],1,2)</f>
        <v>18</v>
      </c>
      <c r="K5704" t="s">
        <v>19</v>
      </c>
      <c r="L5704" t="s">
        <v>43</v>
      </c>
      <c r="M5704" t="s">
        <v>14867</v>
      </c>
      <c r="N5704" t="s">
        <v>22</v>
      </c>
      <c r="O5704">
        <v>19.809999999999999</v>
      </c>
      <c r="P570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16.809999999999999</v>
      </c>
      <c r="Q5704">
        <f>IF(Tabla1[[#This Row],[SERVICIO]]="COMIDA",3,IF(Tabla1[[#This Row],[SERVICIO]]="CONTROLADO",12,IF(Tabla1[[#This Row],[SERVICIO]]="RÁPIDO",3.75,IF(Tabla1[[#This Row],[SERVICIO]]="NORMAL",2.5,))))</f>
        <v>3</v>
      </c>
      <c r="R5704">
        <f>IF(Tabla1[[#This Row],[SERVICIO]]="COMIDA",3.5,IF(Tabla1[[#This Row],[SERVICIO]]="CONTROLADO",8,IF(Tabla1[[#This Row],[SERVICIO]]="RÁPIDO",4.5,IF(Tabla1[[#This Row],[SERVICIO]]="NORMAL",3,))))</f>
        <v>3.5</v>
      </c>
      <c r="S5704">
        <f>IF(Tabla1[[#This Row],[SERVICIO]]="COMIDA",0.75,IF(Tabla1[[#This Row],[SERVICIO]]="CONTROLADO",2.65,IF(Tabla1[[#This Row],[SERVICIO]]="RÁPIDO",0.55,IF(Tabla1[[#This Row],[SERVICIO]]="NORMAL",1.2,))))</f>
        <v>0.75</v>
      </c>
      <c r="T5704" s="2">
        <f>IF(Tabla1[[#This Row],[KILOMETROS ADICIONALES]]=0,Tabla1[[#This Row],[KILOMETROS]]*Tabla1[[#This Row],[COSTO NORMAL]],Tabla1[[#This Row],[COSTO NORMAL]]*Tabla1[[#This Row],[KILOMETROS HASTA]])</f>
        <v>10.5</v>
      </c>
      <c r="U5704" s="2">
        <f>Tabla1[[#This Row],[KILOMETROS ADICIONALES]]*Tabla1[[#This Row],[COSTO ADICIONAL]]</f>
        <v>12.607499999999998</v>
      </c>
      <c r="V5704">
        <v>88.51</v>
      </c>
      <c r="W5704" s="2">
        <f>Tabla1[[#This Row],[COSTO NORMAL2]]+Tabla1[[#This Row],[COSTO ADICIONAL2]]</f>
        <v>23.107499999999998</v>
      </c>
    </row>
    <row r="5705" spans="1:23" x14ac:dyDescent="0.25">
      <c r="A5705" t="s">
        <v>2675</v>
      </c>
      <c r="B5705" t="s">
        <v>9008</v>
      </c>
      <c r="C5705" t="s">
        <v>14796</v>
      </c>
      <c r="D5705" t="s">
        <v>13</v>
      </c>
      <c r="E5705" t="s">
        <v>14847</v>
      </c>
      <c r="F5705" t="s">
        <v>14</v>
      </c>
      <c r="G5705" t="s">
        <v>15</v>
      </c>
      <c r="H5705" t="s">
        <v>2675</v>
      </c>
      <c r="I5705" t="s">
        <v>9009</v>
      </c>
      <c r="J5705" t="str">
        <f>MID(Tabla1[[#This Row],[HORA2]],1,2)</f>
        <v>18</v>
      </c>
      <c r="K5705" t="s">
        <v>19</v>
      </c>
      <c r="L5705" t="s">
        <v>43</v>
      </c>
      <c r="M5705" t="s">
        <v>14867</v>
      </c>
      <c r="N5705" t="s">
        <v>22</v>
      </c>
      <c r="O5705">
        <v>2.02</v>
      </c>
      <c r="P570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05">
        <f>IF(Tabla1[[#This Row],[SERVICIO]]="COMIDA",3,IF(Tabla1[[#This Row],[SERVICIO]]="CONTROLADO",12,IF(Tabla1[[#This Row],[SERVICIO]]="RÁPIDO",3.75,IF(Tabla1[[#This Row],[SERVICIO]]="NORMAL",2.5,))))</f>
        <v>3</v>
      </c>
      <c r="R5705">
        <f>IF(Tabla1[[#This Row],[SERVICIO]]="COMIDA",3.5,IF(Tabla1[[#This Row],[SERVICIO]]="CONTROLADO",8,IF(Tabla1[[#This Row],[SERVICIO]]="RÁPIDO",4.5,IF(Tabla1[[#This Row],[SERVICIO]]="NORMAL",3,))))</f>
        <v>3.5</v>
      </c>
      <c r="S5705">
        <f>IF(Tabla1[[#This Row],[SERVICIO]]="COMIDA",0.75,IF(Tabla1[[#This Row],[SERVICIO]]="CONTROLADO",2.65,IF(Tabla1[[#This Row],[SERVICIO]]="RÁPIDO",0.55,IF(Tabla1[[#This Row],[SERVICIO]]="NORMAL",1.2,))))</f>
        <v>0.75</v>
      </c>
      <c r="T5705" s="2">
        <f>IF(Tabla1[[#This Row],[KILOMETROS ADICIONALES]]=0,Tabla1[[#This Row],[KILOMETROS]]*Tabla1[[#This Row],[COSTO NORMAL]],Tabla1[[#This Row],[COSTO NORMAL]]*Tabla1[[#This Row],[KILOMETROS HASTA]])</f>
        <v>7.07</v>
      </c>
      <c r="U5705" s="2">
        <f>Tabla1[[#This Row],[KILOMETROS ADICIONALES]]*Tabla1[[#This Row],[COSTO ADICIONAL]]</f>
        <v>0</v>
      </c>
      <c r="V5705">
        <v>241.7</v>
      </c>
      <c r="W5705" s="2">
        <f>Tabla1[[#This Row],[COSTO NORMAL2]]+Tabla1[[#This Row],[COSTO ADICIONAL2]]</f>
        <v>7.07</v>
      </c>
    </row>
    <row r="5706" spans="1:23" x14ac:dyDescent="0.25">
      <c r="A5706" t="s">
        <v>2675</v>
      </c>
      <c r="B5706" t="s">
        <v>9010</v>
      </c>
      <c r="C5706" t="s">
        <v>14797</v>
      </c>
      <c r="D5706" t="s">
        <v>13</v>
      </c>
      <c r="E5706" t="s">
        <v>14845</v>
      </c>
      <c r="F5706" t="s">
        <v>14</v>
      </c>
      <c r="G5706" t="s">
        <v>15</v>
      </c>
      <c r="H5706" t="s">
        <v>2675</v>
      </c>
      <c r="I5706" t="s">
        <v>9011</v>
      </c>
      <c r="J5706" t="str">
        <f>MID(Tabla1[[#This Row],[HORA2]],1,2)</f>
        <v>19</v>
      </c>
      <c r="K5706" t="s">
        <v>19</v>
      </c>
      <c r="L5706" t="s">
        <v>78</v>
      </c>
      <c r="M5706" t="s">
        <v>14867</v>
      </c>
      <c r="N5706" t="s">
        <v>22</v>
      </c>
      <c r="O5706">
        <v>6.65</v>
      </c>
      <c r="P570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2.9000000000000004</v>
      </c>
      <c r="Q5706">
        <f>IF(Tabla1[[#This Row],[SERVICIO]]="COMIDA",3,IF(Tabla1[[#This Row],[SERVICIO]]="CONTROLADO",12,IF(Tabla1[[#This Row],[SERVICIO]]="RÁPIDO",3.75,IF(Tabla1[[#This Row],[SERVICIO]]="NORMAL",2.5,))))</f>
        <v>3.75</v>
      </c>
      <c r="R5706">
        <f>IF(Tabla1[[#This Row],[SERVICIO]]="COMIDA",3.5,IF(Tabla1[[#This Row],[SERVICIO]]="CONTROLADO",8,IF(Tabla1[[#This Row],[SERVICIO]]="RÁPIDO",4.5,IF(Tabla1[[#This Row],[SERVICIO]]="NORMAL",3,))))</f>
        <v>4.5</v>
      </c>
      <c r="S570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06" s="2">
        <f>IF(Tabla1[[#This Row],[KILOMETROS ADICIONALES]]=0,Tabla1[[#This Row],[KILOMETROS]]*Tabla1[[#This Row],[COSTO NORMAL]],Tabla1[[#This Row],[COSTO NORMAL]]*Tabla1[[#This Row],[KILOMETROS HASTA]])</f>
        <v>16.875</v>
      </c>
      <c r="U5706" s="2">
        <f>Tabla1[[#This Row],[KILOMETROS ADICIONALES]]*Tabla1[[#This Row],[COSTO ADICIONAL]]</f>
        <v>1.5950000000000004</v>
      </c>
      <c r="V5706">
        <v>133.86000000000001</v>
      </c>
      <c r="W5706" s="2">
        <f>Tabla1[[#This Row],[COSTO NORMAL2]]+Tabla1[[#This Row],[COSTO ADICIONAL2]]</f>
        <v>18.47</v>
      </c>
    </row>
    <row r="5707" spans="1:23" x14ac:dyDescent="0.25">
      <c r="A5707" t="s">
        <v>2675</v>
      </c>
      <c r="B5707" t="s">
        <v>9012</v>
      </c>
      <c r="C5707" t="s">
        <v>14798</v>
      </c>
      <c r="E5707" t="s">
        <v>14845</v>
      </c>
      <c r="F5707" t="s">
        <v>76</v>
      </c>
      <c r="G5707" t="s">
        <v>15</v>
      </c>
      <c r="H5707" t="s">
        <v>2675</v>
      </c>
      <c r="I5707" t="s">
        <v>6121</v>
      </c>
      <c r="J5707" t="str">
        <f>MID(Tabla1[[#This Row],[HORA2]],1,2)</f>
        <v>18</v>
      </c>
      <c r="K5707" t="s">
        <v>43</v>
      </c>
      <c r="L5707" t="s">
        <v>21</v>
      </c>
      <c r="M5707" t="s">
        <v>14867</v>
      </c>
      <c r="N5707" t="s">
        <v>22</v>
      </c>
      <c r="O5707">
        <v>2.2800000000000002</v>
      </c>
      <c r="P570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07">
        <f>IF(Tabla1[[#This Row],[SERVICIO]]="COMIDA",3,IF(Tabla1[[#This Row],[SERVICIO]]="CONTROLADO",12,IF(Tabla1[[#This Row],[SERVICIO]]="RÁPIDO",3.75,IF(Tabla1[[#This Row],[SERVICIO]]="NORMAL",2.5,))))</f>
        <v>3.75</v>
      </c>
      <c r="R5707">
        <f>IF(Tabla1[[#This Row],[SERVICIO]]="COMIDA",3.5,IF(Tabla1[[#This Row],[SERVICIO]]="CONTROLADO",8,IF(Tabla1[[#This Row],[SERVICIO]]="RÁPIDO",4.5,IF(Tabla1[[#This Row],[SERVICIO]]="NORMAL",3,))))</f>
        <v>4.5</v>
      </c>
      <c r="S570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07" s="2">
        <f>IF(Tabla1[[#This Row],[KILOMETROS ADICIONALES]]=0,Tabla1[[#This Row],[KILOMETROS]]*Tabla1[[#This Row],[COSTO NORMAL]],Tabla1[[#This Row],[COSTO NORMAL]]*Tabla1[[#This Row],[KILOMETROS HASTA]])</f>
        <v>10.260000000000002</v>
      </c>
      <c r="U5707" s="2">
        <f>Tabla1[[#This Row],[KILOMETROS ADICIONALES]]*Tabla1[[#This Row],[COSTO ADICIONAL]]</f>
        <v>0</v>
      </c>
      <c r="V5707">
        <v>171.82</v>
      </c>
      <c r="W5707" s="2">
        <f>Tabla1[[#This Row],[COSTO NORMAL2]]+Tabla1[[#This Row],[COSTO ADICIONAL2]]</f>
        <v>10.260000000000002</v>
      </c>
    </row>
    <row r="5708" spans="1:23" x14ac:dyDescent="0.25">
      <c r="A5708" t="s">
        <v>2675</v>
      </c>
      <c r="B5708" t="s">
        <v>9013</v>
      </c>
      <c r="C5708" t="s">
        <v>14799</v>
      </c>
      <c r="D5708" t="s">
        <v>13</v>
      </c>
      <c r="E5708" t="s">
        <v>14847</v>
      </c>
      <c r="F5708" t="s">
        <v>14</v>
      </c>
      <c r="G5708" t="s">
        <v>15</v>
      </c>
      <c r="H5708" t="s">
        <v>2675</v>
      </c>
      <c r="I5708" t="s">
        <v>9014</v>
      </c>
      <c r="J5708" t="str">
        <f>MID(Tabla1[[#This Row],[HORA2]],1,2)</f>
        <v>22</v>
      </c>
      <c r="K5708" t="s">
        <v>19</v>
      </c>
      <c r="L5708" t="s">
        <v>43</v>
      </c>
      <c r="M5708" t="s">
        <v>14867</v>
      </c>
      <c r="N5708" t="s">
        <v>22</v>
      </c>
      <c r="O5708">
        <v>20.52</v>
      </c>
      <c r="P570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17.52</v>
      </c>
      <c r="Q5708">
        <f>IF(Tabla1[[#This Row],[SERVICIO]]="COMIDA",3,IF(Tabla1[[#This Row],[SERVICIO]]="CONTROLADO",12,IF(Tabla1[[#This Row],[SERVICIO]]="RÁPIDO",3.75,IF(Tabla1[[#This Row],[SERVICIO]]="NORMAL",2.5,))))</f>
        <v>3</v>
      </c>
      <c r="R5708">
        <f>IF(Tabla1[[#This Row],[SERVICIO]]="COMIDA",3.5,IF(Tabla1[[#This Row],[SERVICIO]]="CONTROLADO",8,IF(Tabla1[[#This Row],[SERVICIO]]="RÁPIDO",4.5,IF(Tabla1[[#This Row],[SERVICIO]]="NORMAL",3,))))</f>
        <v>3.5</v>
      </c>
      <c r="S5708">
        <f>IF(Tabla1[[#This Row],[SERVICIO]]="COMIDA",0.75,IF(Tabla1[[#This Row],[SERVICIO]]="CONTROLADO",2.65,IF(Tabla1[[#This Row],[SERVICIO]]="RÁPIDO",0.55,IF(Tabla1[[#This Row],[SERVICIO]]="NORMAL",1.2,))))</f>
        <v>0.75</v>
      </c>
      <c r="T5708" s="2">
        <f>IF(Tabla1[[#This Row],[KILOMETROS ADICIONALES]]=0,Tabla1[[#This Row],[KILOMETROS]]*Tabla1[[#This Row],[COSTO NORMAL]],Tabla1[[#This Row],[COSTO NORMAL]]*Tabla1[[#This Row],[KILOMETROS HASTA]])</f>
        <v>10.5</v>
      </c>
      <c r="U5708" s="2">
        <f>Tabla1[[#This Row],[KILOMETROS ADICIONALES]]*Tabla1[[#This Row],[COSTO ADICIONAL]]</f>
        <v>13.14</v>
      </c>
      <c r="V5708">
        <v>104.74</v>
      </c>
      <c r="W5708" s="2">
        <f>Tabla1[[#This Row],[COSTO NORMAL2]]+Tabla1[[#This Row],[COSTO ADICIONAL2]]</f>
        <v>23.64</v>
      </c>
    </row>
    <row r="5709" spans="1:23" x14ac:dyDescent="0.25">
      <c r="A5709" t="s">
        <v>2675</v>
      </c>
      <c r="B5709" t="s">
        <v>9015</v>
      </c>
      <c r="C5709" t="s">
        <v>14800</v>
      </c>
      <c r="D5709" t="s">
        <v>13</v>
      </c>
      <c r="E5709" t="s">
        <v>14845</v>
      </c>
      <c r="F5709" t="s">
        <v>14</v>
      </c>
      <c r="G5709" t="s">
        <v>24</v>
      </c>
      <c r="H5709" t="s">
        <v>2675</v>
      </c>
      <c r="I5709" t="s">
        <v>8842</v>
      </c>
      <c r="J5709" t="str">
        <f>MID(Tabla1[[#This Row],[HORA2]],1,2)</f>
        <v>19</v>
      </c>
      <c r="K5709" t="s">
        <v>20</v>
      </c>
      <c r="L5709" t="s">
        <v>125</v>
      </c>
      <c r="M5709" t="s">
        <v>14867</v>
      </c>
      <c r="N5709" t="s">
        <v>22</v>
      </c>
      <c r="O5709">
        <v>7.76</v>
      </c>
      <c r="P570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4.01</v>
      </c>
      <c r="Q5709">
        <f>IF(Tabla1[[#This Row],[SERVICIO]]="COMIDA",3,IF(Tabla1[[#This Row],[SERVICIO]]="CONTROLADO",12,IF(Tabla1[[#This Row],[SERVICIO]]="RÁPIDO",3.75,IF(Tabla1[[#This Row],[SERVICIO]]="NORMAL",2.5,))))</f>
        <v>3.75</v>
      </c>
      <c r="R5709">
        <f>IF(Tabla1[[#This Row],[SERVICIO]]="COMIDA",3.5,IF(Tabla1[[#This Row],[SERVICIO]]="CONTROLADO",8,IF(Tabla1[[#This Row],[SERVICIO]]="RÁPIDO",4.5,IF(Tabla1[[#This Row],[SERVICIO]]="NORMAL",3,))))</f>
        <v>4.5</v>
      </c>
      <c r="S570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09" s="2">
        <f>IF(Tabla1[[#This Row],[KILOMETROS ADICIONALES]]=0,Tabla1[[#This Row],[KILOMETROS]]*Tabla1[[#This Row],[COSTO NORMAL]],Tabla1[[#This Row],[COSTO NORMAL]]*Tabla1[[#This Row],[KILOMETROS HASTA]])</f>
        <v>16.875</v>
      </c>
      <c r="U5709" s="2">
        <f>Tabla1[[#This Row],[KILOMETROS ADICIONALES]]*Tabla1[[#This Row],[COSTO ADICIONAL]]</f>
        <v>2.2055000000000002</v>
      </c>
      <c r="V5709">
        <v>78.92</v>
      </c>
      <c r="W5709" s="2">
        <f>Tabla1[[#This Row],[COSTO NORMAL2]]+Tabla1[[#This Row],[COSTO ADICIONAL2]]</f>
        <v>19.080500000000001</v>
      </c>
    </row>
    <row r="5710" spans="1:23" x14ac:dyDescent="0.25">
      <c r="A5710" t="s">
        <v>2675</v>
      </c>
      <c r="B5710" t="s">
        <v>9016</v>
      </c>
      <c r="C5710" t="s">
        <v>14801</v>
      </c>
      <c r="D5710" t="s">
        <v>13</v>
      </c>
      <c r="E5710" t="s">
        <v>14845</v>
      </c>
      <c r="F5710" t="s">
        <v>14</v>
      </c>
      <c r="G5710" t="s">
        <v>24</v>
      </c>
      <c r="H5710" t="s">
        <v>2675</v>
      </c>
      <c r="I5710" t="s">
        <v>8842</v>
      </c>
      <c r="J5710" t="str">
        <f>MID(Tabla1[[#This Row],[HORA2]],1,2)</f>
        <v>19</v>
      </c>
      <c r="K5710" t="s">
        <v>90</v>
      </c>
      <c r="L5710" t="s">
        <v>27</v>
      </c>
      <c r="M5710" t="s">
        <v>14867</v>
      </c>
      <c r="N5710" t="s">
        <v>22</v>
      </c>
      <c r="O5710">
        <v>17.22</v>
      </c>
      <c r="P571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13.469999999999999</v>
      </c>
      <c r="Q5710">
        <f>IF(Tabla1[[#This Row],[SERVICIO]]="COMIDA",3,IF(Tabla1[[#This Row],[SERVICIO]]="CONTROLADO",12,IF(Tabla1[[#This Row],[SERVICIO]]="RÁPIDO",3.75,IF(Tabla1[[#This Row],[SERVICIO]]="NORMAL",2.5,))))</f>
        <v>3.75</v>
      </c>
      <c r="R5710">
        <f>IF(Tabla1[[#This Row],[SERVICIO]]="COMIDA",3.5,IF(Tabla1[[#This Row],[SERVICIO]]="CONTROLADO",8,IF(Tabla1[[#This Row],[SERVICIO]]="RÁPIDO",4.5,IF(Tabla1[[#This Row],[SERVICIO]]="NORMAL",3,))))</f>
        <v>4.5</v>
      </c>
      <c r="S571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10" s="2">
        <f>IF(Tabla1[[#This Row],[KILOMETROS ADICIONALES]]=0,Tabla1[[#This Row],[KILOMETROS]]*Tabla1[[#This Row],[COSTO NORMAL]],Tabla1[[#This Row],[COSTO NORMAL]]*Tabla1[[#This Row],[KILOMETROS HASTA]])</f>
        <v>16.875</v>
      </c>
      <c r="U5710" s="2">
        <f>Tabla1[[#This Row],[KILOMETROS ADICIONALES]]*Tabla1[[#This Row],[COSTO ADICIONAL]]</f>
        <v>7.4085000000000001</v>
      </c>
      <c r="V5710">
        <v>208.79</v>
      </c>
      <c r="W5710" s="2">
        <f>Tabla1[[#This Row],[COSTO NORMAL2]]+Tabla1[[#This Row],[COSTO ADICIONAL2]]</f>
        <v>24.2835</v>
      </c>
    </row>
    <row r="5711" spans="1:23" x14ac:dyDescent="0.25">
      <c r="A5711" t="s">
        <v>2675</v>
      </c>
      <c r="B5711" t="s">
        <v>1478</v>
      </c>
      <c r="C5711" t="s">
        <v>14802</v>
      </c>
      <c r="D5711" t="s">
        <v>13</v>
      </c>
      <c r="E5711" t="s">
        <v>14845</v>
      </c>
      <c r="F5711" t="s">
        <v>14</v>
      </c>
      <c r="G5711" t="s">
        <v>24</v>
      </c>
      <c r="H5711" t="s">
        <v>2675</v>
      </c>
      <c r="I5711" t="s">
        <v>8842</v>
      </c>
      <c r="J5711" t="str">
        <f>MID(Tabla1[[#This Row],[HORA2]],1,2)</f>
        <v>19</v>
      </c>
      <c r="K5711" t="s">
        <v>19</v>
      </c>
      <c r="L5711" t="s">
        <v>323</v>
      </c>
      <c r="M5711" t="s">
        <v>14867</v>
      </c>
      <c r="N5711" t="s">
        <v>22</v>
      </c>
      <c r="O5711">
        <v>8.01</v>
      </c>
      <c r="P571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4.26</v>
      </c>
      <c r="Q5711">
        <f>IF(Tabla1[[#This Row],[SERVICIO]]="COMIDA",3,IF(Tabla1[[#This Row],[SERVICIO]]="CONTROLADO",12,IF(Tabla1[[#This Row],[SERVICIO]]="RÁPIDO",3.75,IF(Tabla1[[#This Row],[SERVICIO]]="NORMAL",2.5,))))</f>
        <v>3.75</v>
      </c>
      <c r="R5711">
        <f>IF(Tabla1[[#This Row],[SERVICIO]]="COMIDA",3.5,IF(Tabla1[[#This Row],[SERVICIO]]="CONTROLADO",8,IF(Tabla1[[#This Row],[SERVICIO]]="RÁPIDO",4.5,IF(Tabla1[[#This Row],[SERVICIO]]="NORMAL",3,))))</f>
        <v>4.5</v>
      </c>
      <c r="S5711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11" s="2">
        <f>IF(Tabla1[[#This Row],[KILOMETROS ADICIONALES]]=0,Tabla1[[#This Row],[KILOMETROS]]*Tabla1[[#This Row],[COSTO NORMAL]],Tabla1[[#This Row],[COSTO NORMAL]]*Tabla1[[#This Row],[KILOMETROS HASTA]])</f>
        <v>16.875</v>
      </c>
      <c r="U5711" s="2">
        <f>Tabla1[[#This Row],[KILOMETROS ADICIONALES]]*Tabla1[[#This Row],[COSTO ADICIONAL]]</f>
        <v>2.343</v>
      </c>
      <c r="V5711">
        <v>83.93</v>
      </c>
      <c r="W5711" s="2">
        <f>Tabla1[[#This Row],[COSTO NORMAL2]]+Tabla1[[#This Row],[COSTO ADICIONAL2]]</f>
        <v>19.218</v>
      </c>
    </row>
    <row r="5712" spans="1:23" x14ac:dyDescent="0.25">
      <c r="A5712" t="s">
        <v>2675</v>
      </c>
      <c r="B5712" t="s">
        <v>9017</v>
      </c>
      <c r="C5712" t="s">
        <v>14803</v>
      </c>
      <c r="D5712" t="s">
        <v>13</v>
      </c>
      <c r="E5712" t="s">
        <v>14847</v>
      </c>
      <c r="F5712" t="s">
        <v>14</v>
      </c>
      <c r="G5712" t="s">
        <v>15</v>
      </c>
      <c r="H5712" t="s">
        <v>2675</v>
      </c>
      <c r="I5712" t="s">
        <v>1485</v>
      </c>
      <c r="J5712" t="str">
        <f>MID(Tabla1[[#This Row],[HORA2]],1,2)</f>
        <v>18</v>
      </c>
      <c r="K5712" t="s">
        <v>19</v>
      </c>
      <c r="L5712" t="s">
        <v>94</v>
      </c>
      <c r="M5712" t="s">
        <v>14867</v>
      </c>
      <c r="N5712" t="s">
        <v>22</v>
      </c>
      <c r="O5712">
        <v>1.34</v>
      </c>
      <c r="P571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12">
        <f>IF(Tabla1[[#This Row],[SERVICIO]]="COMIDA",3,IF(Tabla1[[#This Row],[SERVICIO]]="CONTROLADO",12,IF(Tabla1[[#This Row],[SERVICIO]]="RÁPIDO",3.75,IF(Tabla1[[#This Row],[SERVICIO]]="NORMAL",2.5,))))</f>
        <v>3</v>
      </c>
      <c r="R5712">
        <f>IF(Tabla1[[#This Row],[SERVICIO]]="COMIDA",3.5,IF(Tabla1[[#This Row],[SERVICIO]]="CONTROLADO",8,IF(Tabla1[[#This Row],[SERVICIO]]="RÁPIDO",4.5,IF(Tabla1[[#This Row],[SERVICIO]]="NORMAL",3,))))</f>
        <v>3.5</v>
      </c>
      <c r="S5712">
        <f>IF(Tabla1[[#This Row],[SERVICIO]]="COMIDA",0.75,IF(Tabla1[[#This Row],[SERVICIO]]="CONTROLADO",2.65,IF(Tabla1[[#This Row],[SERVICIO]]="RÁPIDO",0.55,IF(Tabla1[[#This Row],[SERVICIO]]="NORMAL",1.2,))))</f>
        <v>0.75</v>
      </c>
      <c r="T5712" s="2">
        <f>IF(Tabla1[[#This Row],[KILOMETROS ADICIONALES]]=0,Tabla1[[#This Row],[KILOMETROS]]*Tabla1[[#This Row],[COSTO NORMAL]],Tabla1[[#This Row],[COSTO NORMAL]]*Tabla1[[#This Row],[KILOMETROS HASTA]])</f>
        <v>4.6900000000000004</v>
      </c>
      <c r="U5712" s="2">
        <f>Tabla1[[#This Row],[KILOMETROS ADICIONALES]]*Tabla1[[#This Row],[COSTO ADICIONAL]]</f>
        <v>0</v>
      </c>
      <c r="V5712">
        <v>146.02000000000001</v>
      </c>
      <c r="W5712" s="2">
        <f>Tabla1[[#This Row],[COSTO NORMAL2]]+Tabla1[[#This Row],[COSTO ADICIONAL2]]</f>
        <v>4.6900000000000004</v>
      </c>
    </row>
    <row r="5713" spans="1:23" x14ac:dyDescent="0.25">
      <c r="A5713" t="s">
        <v>2675</v>
      </c>
      <c r="B5713" t="s">
        <v>9018</v>
      </c>
      <c r="C5713" t="s">
        <v>14804</v>
      </c>
      <c r="D5713" t="s">
        <v>13</v>
      </c>
      <c r="E5713" t="s">
        <v>14847</v>
      </c>
      <c r="F5713" t="s">
        <v>14</v>
      </c>
      <c r="G5713" t="s">
        <v>69</v>
      </c>
      <c r="H5713" t="s">
        <v>2675</v>
      </c>
      <c r="I5713" t="s">
        <v>9019</v>
      </c>
      <c r="J5713" t="str">
        <f>MID(Tabla1[[#This Row],[HORA2]],1,2)</f>
        <v>18</v>
      </c>
      <c r="K5713" t="s">
        <v>19</v>
      </c>
      <c r="L5713" t="s">
        <v>90</v>
      </c>
      <c r="M5713" t="s">
        <v>14867</v>
      </c>
      <c r="N5713" t="s">
        <v>22</v>
      </c>
      <c r="O5713">
        <v>2.77</v>
      </c>
      <c r="P571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13">
        <f>IF(Tabla1[[#This Row],[SERVICIO]]="COMIDA",3,IF(Tabla1[[#This Row],[SERVICIO]]="CONTROLADO",12,IF(Tabla1[[#This Row],[SERVICIO]]="RÁPIDO",3.75,IF(Tabla1[[#This Row],[SERVICIO]]="NORMAL",2.5,))))</f>
        <v>3</v>
      </c>
      <c r="R5713">
        <f>IF(Tabla1[[#This Row],[SERVICIO]]="COMIDA",3.5,IF(Tabla1[[#This Row],[SERVICIO]]="CONTROLADO",8,IF(Tabla1[[#This Row],[SERVICIO]]="RÁPIDO",4.5,IF(Tabla1[[#This Row],[SERVICIO]]="NORMAL",3,))))</f>
        <v>3.5</v>
      </c>
      <c r="S5713">
        <f>IF(Tabla1[[#This Row],[SERVICIO]]="COMIDA",0.75,IF(Tabla1[[#This Row],[SERVICIO]]="CONTROLADO",2.65,IF(Tabla1[[#This Row],[SERVICIO]]="RÁPIDO",0.55,IF(Tabla1[[#This Row],[SERVICIO]]="NORMAL",1.2,))))</f>
        <v>0.75</v>
      </c>
      <c r="T5713" s="2">
        <f>IF(Tabla1[[#This Row],[KILOMETROS ADICIONALES]]=0,Tabla1[[#This Row],[KILOMETROS]]*Tabla1[[#This Row],[COSTO NORMAL]],Tabla1[[#This Row],[COSTO NORMAL]]*Tabla1[[#This Row],[KILOMETROS HASTA]])</f>
        <v>9.6950000000000003</v>
      </c>
      <c r="U5713" s="2">
        <f>Tabla1[[#This Row],[KILOMETROS ADICIONALES]]*Tabla1[[#This Row],[COSTO ADICIONAL]]</f>
        <v>0</v>
      </c>
      <c r="V5713">
        <v>149.99</v>
      </c>
      <c r="W5713" s="2">
        <f>Tabla1[[#This Row],[COSTO NORMAL2]]+Tabla1[[#This Row],[COSTO ADICIONAL2]]</f>
        <v>9.6950000000000003</v>
      </c>
    </row>
    <row r="5714" spans="1:23" x14ac:dyDescent="0.25">
      <c r="A5714" t="s">
        <v>2675</v>
      </c>
      <c r="B5714" t="s">
        <v>9020</v>
      </c>
      <c r="C5714" t="s">
        <v>14805</v>
      </c>
      <c r="D5714" t="s">
        <v>13</v>
      </c>
      <c r="E5714" t="s">
        <v>14847</v>
      </c>
      <c r="F5714" t="s">
        <v>14</v>
      </c>
      <c r="G5714" t="s">
        <v>15</v>
      </c>
      <c r="H5714" t="s">
        <v>2675</v>
      </c>
      <c r="I5714" t="s">
        <v>9021</v>
      </c>
      <c r="J5714" t="str">
        <f>MID(Tabla1[[#This Row],[HORA2]],1,2)</f>
        <v>19</v>
      </c>
      <c r="K5714" t="s">
        <v>19</v>
      </c>
      <c r="L5714" t="s">
        <v>90</v>
      </c>
      <c r="M5714" t="s">
        <v>14867</v>
      </c>
      <c r="N5714" t="s">
        <v>22</v>
      </c>
      <c r="O5714">
        <v>19.34</v>
      </c>
      <c r="P571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16.34</v>
      </c>
      <c r="Q5714">
        <f>IF(Tabla1[[#This Row],[SERVICIO]]="COMIDA",3,IF(Tabla1[[#This Row],[SERVICIO]]="CONTROLADO",12,IF(Tabla1[[#This Row],[SERVICIO]]="RÁPIDO",3.75,IF(Tabla1[[#This Row],[SERVICIO]]="NORMAL",2.5,))))</f>
        <v>3</v>
      </c>
      <c r="R5714">
        <f>IF(Tabla1[[#This Row],[SERVICIO]]="COMIDA",3.5,IF(Tabla1[[#This Row],[SERVICIO]]="CONTROLADO",8,IF(Tabla1[[#This Row],[SERVICIO]]="RÁPIDO",4.5,IF(Tabla1[[#This Row],[SERVICIO]]="NORMAL",3,))))</f>
        <v>3.5</v>
      </c>
      <c r="S5714">
        <f>IF(Tabla1[[#This Row],[SERVICIO]]="COMIDA",0.75,IF(Tabla1[[#This Row],[SERVICIO]]="CONTROLADO",2.65,IF(Tabla1[[#This Row],[SERVICIO]]="RÁPIDO",0.55,IF(Tabla1[[#This Row],[SERVICIO]]="NORMAL",1.2,))))</f>
        <v>0.75</v>
      </c>
      <c r="T5714" s="2">
        <f>IF(Tabla1[[#This Row],[KILOMETROS ADICIONALES]]=0,Tabla1[[#This Row],[KILOMETROS]]*Tabla1[[#This Row],[COSTO NORMAL]],Tabla1[[#This Row],[COSTO NORMAL]]*Tabla1[[#This Row],[KILOMETROS HASTA]])</f>
        <v>10.5</v>
      </c>
      <c r="U5714" s="2">
        <f>Tabla1[[#This Row],[KILOMETROS ADICIONALES]]*Tabla1[[#This Row],[COSTO ADICIONAL]]</f>
        <v>12.254999999999999</v>
      </c>
      <c r="V5714">
        <v>156.69</v>
      </c>
      <c r="W5714" s="2">
        <f>Tabla1[[#This Row],[COSTO NORMAL2]]+Tabla1[[#This Row],[COSTO ADICIONAL2]]</f>
        <v>22.754999999999999</v>
      </c>
    </row>
    <row r="5715" spans="1:23" x14ac:dyDescent="0.25">
      <c r="A5715" t="s">
        <v>2675</v>
      </c>
      <c r="B5715" t="s">
        <v>9022</v>
      </c>
      <c r="C5715" t="s">
        <v>14806</v>
      </c>
      <c r="D5715" t="s">
        <v>13</v>
      </c>
      <c r="E5715" t="s">
        <v>14847</v>
      </c>
      <c r="F5715" t="s">
        <v>295</v>
      </c>
      <c r="G5715" t="s">
        <v>15</v>
      </c>
      <c r="H5715" t="s">
        <v>2675</v>
      </c>
      <c r="I5715" t="s">
        <v>9023</v>
      </c>
      <c r="J5715" t="str">
        <f>MID(Tabla1[[#This Row],[HORA2]],1,2)</f>
        <v>19</v>
      </c>
      <c r="K5715" t="s">
        <v>43</v>
      </c>
      <c r="L5715" t="s">
        <v>43</v>
      </c>
      <c r="M5715" t="s">
        <v>14867</v>
      </c>
      <c r="N5715" t="s">
        <v>22</v>
      </c>
      <c r="O5715">
        <v>17.77</v>
      </c>
      <c r="P571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14.77</v>
      </c>
      <c r="Q5715">
        <f>IF(Tabla1[[#This Row],[SERVICIO]]="COMIDA",3,IF(Tabla1[[#This Row],[SERVICIO]]="CONTROLADO",12,IF(Tabla1[[#This Row],[SERVICIO]]="RÁPIDO",3.75,IF(Tabla1[[#This Row],[SERVICIO]]="NORMAL",2.5,))))</f>
        <v>3</v>
      </c>
      <c r="R5715">
        <f>IF(Tabla1[[#This Row],[SERVICIO]]="COMIDA",3.5,IF(Tabla1[[#This Row],[SERVICIO]]="CONTROLADO",8,IF(Tabla1[[#This Row],[SERVICIO]]="RÁPIDO",4.5,IF(Tabla1[[#This Row],[SERVICIO]]="NORMAL",3,))))</f>
        <v>3.5</v>
      </c>
      <c r="S5715">
        <f>IF(Tabla1[[#This Row],[SERVICIO]]="COMIDA",0.75,IF(Tabla1[[#This Row],[SERVICIO]]="CONTROLADO",2.65,IF(Tabla1[[#This Row],[SERVICIO]]="RÁPIDO",0.55,IF(Tabla1[[#This Row],[SERVICIO]]="NORMAL",1.2,))))</f>
        <v>0.75</v>
      </c>
      <c r="T5715" s="2">
        <f>IF(Tabla1[[#This Row],[KILOMETROS ADICIONALES]]=0,Tabla1[[#This Row],[KILOMETROS]]*Tabla1[[#This Row],[COSTO NORMAL]],Tabla1[[#This Row],[COSTO NORMAL]]*Tabla1[[#This Row],[KILOMETROS HASTA]])</f>
        <v>10.5</v>
      </c>
      <c r="U5715" s="2">
        <f>Tabla1[[#This Row],[KILOMETROS ADICIONALES]]*Tabla1[[#This Row],[COSTO ADICIONAL]]</f>
        <v>11.077500000000001</v>
      </c>
      <c r="V5715">
        <v>134.91</v>
      </c>
      <c r="W5715" s="2">
        <f>Tabla1[[#This Row],[COSTO NORMAL2]]+Tabla1[[#This Row],[COSTO ADICIONAL2]]</f>
        <v>21.577500000000001</v>
      </c>
    </row>
    <row r="5716" spans="1:23" x14ac:dyDescent="0.25">
      <c r="A5716" t="s">
        <v>2675</v>
      </c>
      <c r="B5716" t="s">
        <v>9024</v>
      </c>
      <c r="C5716" t="s">
        <v>14807</v>
      </c>
      <c r="D5716" t="s">
        <v>13</v>
      </c>
      <c r="E5716" t="s">
        <v>14847</v>
      </c>
      <c r="F5716" t="s">
        <v>14</v>
      </c>
      <c r="G5716" t="s">
        <v>15</v>
      </c>
      <c r="H5716" t="s">
        <v>2675</v>
      </c>
      <c r="I5716" t="s">
        <v>9025</v>
      </c>
      <c r="J5716" t="str">
        <f>MID(Tabla1[[#This Row],[HORA2]],1,2)</f>
        <v>19</v>
      </c>
      <c r="K5716" t="s">
        <v>19</v>
      </c>
      <c r="L5716" t="s">
        <v>90</v>
      </c>
      <c r="M5716" t="s">
        <v>14867</v>
      </c>
      <c r="N5716" t="s">
        <v>22</v>
      </c>
      <c r="O5716">
        <v>1.44</v>
      </c>
      <c r="P571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16">
        <f>IF(Tabla1[[#This Row],[SERVICIO]]="COMIDA",3,IF(Tabla1[[#This Row],[SERVICIO]]="CONTROLADO",12,IF(Tabla1[[#This Row],[SERVICIO]]="RÁPIDO",3.75,IF(Tabla1[[#This Row],[SERVICIO]]="NORMAL",2.5,))))</f>
        <v>3</v>
      </c>
      <c r="R5716">
        <f>IF(Tabla1[[#This Row],[SERVICIO]]="COMIDA",3.5,IF(Tabla1[[#This Row],[SERVICIO]]="CONTROLADO",8,IF(Tabla1[[#This Row],[SERVICIO]]="RÁPIDO",4.5,IF(Tabla1[[#This Row],[SERVICIO]]="NORMAL",3,))))</f>
        <v>3.5</v>
      </c>
      <c r="S5716">
        <f>IF(Tabla1[[#This Row],[SERVICIO]]="COMIDA",0.75,IF(Tabla1[[#This Row],[SERVICIO]]="CONTROLADO",2.65,IF(Tabla1[[#This Row],[SERVICIO]]="RÁPIDO",0.55,IF(Tabla1[[#This Row],[SERVICIO]]="NORMAL",1.2,))))</f>
        <v>0.75</v>
      </c>
      <c r="T5716" s="2">
        <f>IF(Tabla1[[#This Row],[KILOMETROS ADICIONALES]]=0,Tabla1[[#This Row],[KILOMETROS]]*Tabla1[[#This Row],[COSTO NORMAL]],Tabla1[[#This Row],[COSTO NORMAL]]*Tabla1[[#This Row],[KILOMETROS HASTA]])</f>
        <v>5.04</v>
      </c>
      <c r="U5716" s="2">
        <f>Tabla1[[#This Row],[KILOMETROS ADICIONALES]]*Tabla1[[#This Row],[COSTO ADICIONAL]]</f>
        <v>0</v>
      </c>
      <c r="V5716">
        <v>35.369999999999997</v>
      </c>
      <c r="W5716" s="2">
        <f>Tabla1[[#This Row],[COSTO NORMAL2]]+Tabla1[[#This Row],[COSTO ADICIONAL2]]</f>
        <v>5.04</v>
      </c>
    </row>
    <row r="5717" spans="1:23" x14ac:dyDescent="0.25">
      <c r="A5717" t="s">
        <v>2675</v>
      </c>
      <c r="B5717" t="s">
        <v>9026</v>
      </c>
      <c r="C5717" t="s">
        <v>14808</v>
      </c>
      <c r="D5717" t="s">
        <v>13</v>
      </c>
      <c r="E5717" t="s">
        <v>14845</v>
      </c>
      <c r="F5717" t="s">
        <v>14</v>
      </c>
      <c r="G5717" t="s">
        <v>15</v>
      </c>
      <c r="H5717" t="s">
        <v>2675</v>
      </c>
      <c r="I5717" t="s">
        <v>9027</v>
      </c>
      <c r="J5717" t="str">
        <f>MID(Tabla1[[#This Row],[HORA2]],1,2)</f>
        <v>20</v>
      </c>
      <c r="K5717" t="s">
        <v>21</v>
      </c>
      <c r="L5717" t="s">
        <v>188</v>
      </c>
      <c r="M5717" t="s">
        <v>14867</v>
      </c>
      <c r="N5717" t="s">
        <v>22</v>
      </c>
      <c r="O5717">
        <v>1.5699999999999998</v>
      </c>
      <c r="P571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17">
        <f>IF(Tabla1[[#This Row],[SERVICIO]]="COMIDA",3,IF(Tabla1[[#This Row],[SERVICIO]]="CONTROLADO",12,IF(Tabla1[[#This Row],[SERVICIO]]="RÁPIDO",3.75,IF(Tabla1[[#This Row],[SERVICIO]]="NORMAL",2.5,))))</f>
        <v>3.75</v>
      </c>
      <c r="R5717">
        <f>IF(Tabla1[[#This Row],[SERVICIO]]="COMIDA",3.5,IF(Tabla1[[#This Row],[SERVICIO]]="CONTROLADO",8,IF(Tabla1[[#This Row],[SERVICIO]]="RÁPIDO",4.5,IF(Tabla1[[#This Row],[SERVICIO]]="NORMAL",3,))))</f>
        <v>4.5</v>
      </c>
      <c r="S571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17" s="2">
        <f>IF(Tabla1[[#This Row],[KILOMETROS ADICIONALES]]=0,Tabla1[[#This Row],[KILOMETROS]]*Tabla1[[#This Row],[COSTO NORMAL]],Tabla1[[#This Row],[COSTO NORMAL]]*Tabla1[[#This Row],[KILOMETROS HASTA]])</f>
        <v>7.0649999999999995</v>
      </c>
      <c r="U5717" s="2">
        <f>Tabla1[[#This Row],[KILOMETROS ADICIONALES]]*Tabla1[[#This Row],[COSTO ADICIONAL]]</f>
        <v>0</v>
      </c>
      <c r="V5717">
        <v>58.83</v>
      </c>
      <c r="W5717" s="2">
        <f>Tabla1[[#This Row],[COSTO NORMAL2]]+Tabla1[[#This Row],[COSTO ADICIONAL2]]</f>
        <v>7.0649999999999995</v>
      </c>
    </row>
    <row r="5718" spans="1:23" x14ac:dyDescent="0.25">
      <c r="A5718" t="s">
        <v>2675</v>
      </c>
      <c r="B5718" t="s">
        <v>9028</v>
      </c>
      <c r="C5718" t="s">
        <v>14809</v>
      </c>
      <c r="D5718" t="s">
        <v>13</v>
      </c>
      <c r="E5718" t="s">
        <v>14845</v>
      </c>
      <c r="F5718" t="s">
        <v>14</v>
      </c>
      <c r="G5718" t="s">
        <v>15</v>
      </c>
      <c r="H5718" t="s">
        <v>2675</v>
      </c>
      <c r="I5718" t="s">
        <v>9029</v>
      </c>
      <c r="J5718" t="str">
        <f>MID(Tabla1[[#This Row],[HORA2]],1,2)</f>
        <v>22</v>
      </c>
      <c r="K5718" t="s">
        <v>19</v>
      </c>
      <c r="L5718" t="s">
        <v>65</v>
      </c>
      <c r="M5718" t="s">
        <v>14867</v>
      </c>
      <c r="N5718" t="s">
        <v>22</v>
      </c>
      <c r="O5718">
        <v>18.399999999999999</v>
      </c>
      <c r="P571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14.649999999999999</v>
      </c>
      <c r="Q5718">
        <f>IF(Tabla1[[#This Row],[SERVICIO]]="COMIDA",3,IF(Tabla1[[#This Row],[SERVICIO]]="CONTROLADO",12,IF(Tabla1[[#This Row],[SERVICIO]]="RÁPIDO",3.75,IF(Tabla1[[#This Row],[SERVICIO]]="NORMAL",2.5,))))</f>
        <v>3.75</v>
      </c>
      <c r="R5718">
        <f>IF(Tabla1[[#This Row],[SERVICIO]]="COMIDA",3.5,IF(Tabla1[[#This Row],[SERVICIO]]="CONTROLADO",8,IF(Tabla1[[#This Row],[SERVICIO]]="RÁPIDO",4.5,IF(Tabla1[[#This Row],[SERVICIO]]="NORMAL",3,))))</f>
        <v>4.5</v>
      </c>
      <c r="S571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18" s="2">
        <f>IF(Tabla1[[#This Row],[KILOMETROS ADICIONALES]]=0,Tabla1[[#This Row],[KILOMETROS]]*Tabla1[[#This Row],[COSTO NORMAL]],Tabla1[[#This Row],[COSTO NORMAL]]*Tabla1[[#This Row],[KILOMETROS HASTA]])</f>
        <v>16.875</v>
      </c>
      <c r="U5718" s="2">
        <f>Tabla1[[#This Row],[KILOMETROS ADICIONALES]]*Tabla1[[#This Row],[COSTO ADICIONAL]]</f>
        <v>8.0574999999999992</v>
      </c>
      <c r="V5718">
        <v>174.32</v>
      </c>
      <c r="W5718" s="2">
        <f>Tabla1[[#This Row],[COSTO NORMAL2]]+Tabla1[[#This Row],[COSTO ADICIONAL2]]</f>
        <v>24.932499999999997</v>
      </c>
    </row>
    <row r="5719" spans="1:23" x14ac:dyDescent="0.25">
      <c r="A5719" t="s">
        <v>2675</v>
      </c>
      <c r="B5719" t="s">
        <v>9030</v>
      </c>
      <c r="C5719" t="s">
        <v>14810</v>
      </c>
      <c r="D5719" t="s">
        <v>13</v>
      </c>
      <c r="E5719" t="s">
        <v>14845</v>
      </c>
      <c r="F5719" t="s">
        <v>14</v>
      </c>
      <c r="G5719" t="s">
        <v>15</v>
      </c>
      <c r="H5719" t="s">
        <v>2675</v>
      </c>
      <c r="I5719" t="s">
        <v>9031</v>
      </c>
      <c r="J5719" t="str">
        <f>MID(Tabla1[[#This Row],[HORA2]],1,2)</f>
        <v>21</v>
      </c>
      <c r="K5719" t="s">
        <v>271</v>
      </c>
      <c r="L5719" t="s">
        <v>79</v>
      </c>
      <c r="M5719" t="s">
        <v>14867</v>
      </c>
      <c r="N5719" t="s">
        <v>22</v>
      </c>
      <c r="O5719">
        <v>18.8</v>
      </c>
      <c r="P571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15.05</v>
      </c>
      <c r="Q5719">
        <f>IF(Tabla1[[#This Row],[SERVICIO]]="COMIDA",3,IF(Tabla1[[#This Row],[SERVICIO]]="CONTROLADO",12,IF(Tabla1[[#This Row],[SERVICIO]]="RÁPIDO",3.75,IF(Tabla1[[#This Row],[SERVICIO]]="NORMAL",2.5,))))</f>
        <v>3.75</v>
      </c>
      <c r="R5719">
        <f>IF(Tabla1[[#This Row],[SERVICIO]]="COMIDA",3.5,IF(Tabla1[[#This Row],[SERVICIO]]="CONTROLADO",8,IF(Tabla1[[#This Row],[SERVICIO]]="RÁPIDO",4.5,IF(Tabla1[[#This Row],[SERVICIO]]="NORMAL",3,))))</f>
        <v>4.5</v>
      </c>
      <c r="S5719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19" s="2">
        <f>IF(Tabla1[[#This Row],[KILOMETROS ADICIONALES]]=0,Tabla1[[#This Row],[KILOMETROS]]*Tabla1[[#This Row],[COSTO NORMAL]],Tabla1[[#This Row],[COSTO NORMAL]]*Tabla1[[#This Row],[KILOMETROS HASTA]])</f>
        <v>16.875</v>
      </c>
      <c r="U5719" s="2">
        <f>Tabla1[[#This Row],[KILOMETROS ADICIONALES]]*Tabla1[[#This Row],[COSTO ADICIONAL]]</f>
        <v>8.2775000000000016</v>
      </c>
      <c r="V5719">
        <v>51.01</v>
      </c>
      <c r="W5719" s="2">
        <f>Tabla1[[#This Row],[COSTO NORMAL2]]+Tabla1[[#This Row],[COSTO ADICIONAL2]]</f>
        <v>25.152500000000003</v>
      </c>
    </row>
    <row r="5720" spans="1:23" x14ac:dyDescent="0.25">
      <c r="A5720" t="s">
        <v>2675</v>
      </c>
      <c r="B5720" t="s">
        <v>9032</v>
      </c>
      <c r="C5720" t="s">
        <v>14811</v>
      </c>
      <c r="D5720" t="s">
        <v>13</v>
      </c>
      <c r="E5720" t="s">
        <v>14847</v>
      </c>
      <c r="F5720" t="s">
        <v>14</v>
      </c>
      <c r="G5720" t="s">
        <v>15</v>
      </c>
      <c r="H5720" t="s">
        <v>2675</v>
      </c>
      <c r="I5720" t="s">
        <v>9033</v>
      </c>
      <c r="J5720" t="str">
        <f>MID(Tabla1[[#This Row],[HORA2]],1,2)</f>
        <v>20</v>
      </c>
      <c r="K5720" t="s">
        <v>43</v>
      </c>
      <c r="L5720" t="s">
        <v>20</v>
      </c>
      <c r="M5720" t="s">
        <v>14867</v>
      </c>
      <c r="N5720" t="s">
        <v>22</v>
      </c>
      <c r="O5720">
        <v>3.05</v>
      </c>
      <c r="P572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4.9999999999999822E-2</v>
      </c>
      <c r="Q5720">
        <f>IF(Tabla1[[#This Row],[SERVICIO]]="COMIDA",3,IF(Tabla1[[#This Row],[SERVICIO]]="CONTROLADO",12,IF(Tabla1[[#This Row],[SERVICIO]]="RÁPIDO",3.75,IF(Tabla1[[#This Row],[SERVICIO]]="NORMAL",2.5,))))</f>
        <v>3</v>
      </c>
      <c r="R5720">
        <f>IF(Tabla1[[#This Row],[SERVICIO]]="COMIDA",3.5,IF(Tabla1[[#This Row],[SERVICIO]]="CONTROLADO",8,IF(Tabla1[[#This Row],[SERVICIO]]="RÁPIDO",4.5,IF(Tabla1[[#This Row],[SERVICIO]]="NORMAL",3,))))</f>
        <v>3.5</v>
      </c>
      <c r="S5720">
        <f>IF(Tabla1[[#This Row],[SERVICIO]]="COMIDA",0.75,IF(Tabla1[[#This Row],[SERVICIO]]="CONTROLADO",2.65,IF(Tabla1[[#This Row],[SERVICIO]]="RÁPIDO",0.55,IF(Tabla1[[#This Row],[SERVICIO]]="NORMAL",1.2,))))</f>
        <v>0.75</v>
      </c>
      <c r="T5720" s="2">
        <f>IF(Tabla1[[#This Row],[KILOMETROS ADICIONALES]]=0,Tabla1[[#This Row],[KILOMETROS]]*Tabla1[[#This Row],[COSTO NORMAL]],Tabla1[[#This Row],[COSTO NORMAL]]*Tabla1[[#This Row],[KILOMETROS HASTA]])</f>
        <v>10.5</v>
      </c>
      <c r="U5720" s="2">
        <f>Tabla1[[#This Row],[KILOMETROS ADICIONALES]]*Tabla1[[#This Row],[COSTO ADICIONAL]]</f>
        <v>3.7499999999999867E-2</v>
      </c>
      <c r="V5720">
        <v>204.44</v>
      </c>
      <c r="W5720" s="2">
        <f>Tabla1[[#This Row],[COSTO NORMAL2]]+Tabla1[[#This Row],[COSTO ADICIONAL2]]</f>
        <v>10.5375</v>
      </c>
    </row>
    <row r="5721" spans="1:23" x14ac:dyDescent="0.25">
      <c r="A5721" t="s">
        <v>2675</v>
      </c>
      <c r="B5721" t="s">
        <v>9034</v>
      </c>
      <c r="C5721" t="s">
        <v>14812</v>
      </c>
      <c r="D5721" t="s">
        <v>13</v>
      </c>
      <c r="E5721" t="s">
        <v>14847</v>
      </c>
      <c r="F5721" t="s">
        <v>14</v>
      </c>
      <c r="G5721" t="s">
        <v>15</v>
      </c>
      <c r="H5721" t="s">
        <v>2675</v>
      </c>
      <c r="I5721" t="s">
        <v>9035</v>
      </c>
      <c r="J5721" t="str">
        <f>MID(Tabla1[[#This Row],[HORA2]],1,2)</f>
        <v>20</v>
      </c>
      <c r="K5721" t="s">
        <v>43</v>
      </c>
      <c r="L5721" t="s">
        <v>20</v>
      </c>
      <c r="M5721" t="s">
        <v>14867</v>
      </c>
      <c r="N5721" t="s">
        <v>22</v>
      </c>
      <c r="O5721">
        <v>2.5099999999999998</v>
      </c>
      <c r="P572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21">
        <f>IF(Tabla1[[#This Row],[SERVICIO]]="COMIDA",3,IF(Tabla1[[#This Row],[SERVICIO]]="CONTROLADO",12,IF(Tabla1[[#This Row],[SERVICIO]]="RÁPIDO",3.75,IF(Tabla1[[#This Row],[SERVICIO]]="NORMAL",2.5,))))</f>
        <v>3</v>
      </c>
      <c r="R5721">
        <f>IF(Tabla1[[#This Row],[SERVICIO]]="COMIDA",3.5,IF(Tabla1[[#This Row],[SERVICIO]]="CONTROLADO",8,IF(Tabla1[[#This Row],[SERVICIO]]="RÁPIDO",4.5,IF(Tabla1[[#This Row],[SERVICIO]]="NORMAL",3,))))</f>
        <v>3.5</v>
      </c>
      <c r="S5721">
        <f>IF(Tabla1[[#This Row],[SERVICIO]]="COMIDA",0.75,IF(Tabla1[[#This Row],[SERVICIO]]="CONTROLADO",2.65,IF(Tabla1[[#This Row],[SERVICIO]]="RÁPIDO",0.55,IF(Tabla1[[#This Row],[SERVICIO]]="NORMAL",1.2,))))</f>
        <v>0.75</v>
      </c>
      <c r="T5721" s="2">
        <f>IF(Tabla1[[#This Row],[KILOMETROS ADICIONALES]]=0,Tabla1[[#This Row],[KILOMETROS]]*Tabla1[[#This Row],[COSTO NORMAL]],Tabla1[[#This Row],[COSTO NORMAL]]*Tabla1[[#This Row],[KILOMETROS HASTA]])</f>
        <v>8.7850000000000001</v>
      </c>
      <c r="U5721" s="2">
        <f>Tabla1[[#This Row],[KILOMETROS ADICIONALES]]*Tabla1[[#This Row],[COSTO ADICIONAL]]</f>
        <v>0</v>
      </c>
      <c r="V5721">
        <v>183.78</v>
      </c>
      <c r="W5721" s="2">
        <f>Tabla1[[#This Row],[COSTO NORMAL2]]+Tabla1[[#This Row],[COSTO ADICIONAL2]]</f>
        <v>8.7850000000000001</v>
      </c>
    </row>
    <row r="5722" spans="1:23" x14ac:dyDescent="0.25">
      <c r="A5722" t="s">
        <v>2675</v>
      </c>
      <c r="B5722" t="s">
        <v>9036</v>
      </c>
      <c r="C5722" t="s">
        <v>14813</v>
      </c>
      <c r="D5722" t="s">
        <v>13</v>
      </c>
      <c r="E5722" t="s">
        <v>14845</v>
      </c>
      <c r="F5722" t="s">
        <v>14</v>
      </c>
      <c r="G5722" t="s">
        <v>15</v>
      </c>
      <c r="H5722" t="s">
        <v>2675</v>
      </c>
      <c r="I5722" t="s">
        <v>9037</v>
      </c>
      <c r="J5722" t="str">
        <f>MID(Tabla1[[#This Row],[HORA2]],1,2)</f>
        <v>19</v>
      </c>
      <c r="K5722" t="s">
        <v>78</v>
      </c>
      <c r="L5722" t="s">
        <v>20</v>
      </c>
      <c r="M5722" t="s">
        <v>14867</v>
      </c>
      <c r="N5722" t="s">
        <v>22</v>
      </c>
      <c r="O5722">
        <v>16.7</v>
      </c>
      <c r="P572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12.95</v>
      </c>
      <c r="Q5722">
        <f>IF(Tabla1[[#This Row],[SERVICIO]]="COMIDA",3,IF(Tabla1[[#This Row],[SERVICIO]]="CONTROLADO",12,IF(Tabla1[[#This Row],[SERVICIO]]="RÁPIDO",3.75,IF(Tabla1[[#This Row],[SERVICIO]]="NORMAL",2.5,))))</f>
        <v>3.75</v>
      </c>
      <c r="R5722">
        <f>IF(Tabla1[[#This Row],[SERVICIO]]="COMIDA",3.5,IF(Tabla1[[#This Row],[SERVICIO]]="CONTROLADO",8,IF(Tabla1[[#This Row],[SERVICIO]]="RÁPIDO",4.5,IF(Tabla1[[#This Row],[SERVICIO]]="NORMAL",3,))))</f>
        <v>4.5</v>
      </c>
      <c r="S5722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22" s="2">
        <f>IF(Tabla1[[#This Row],[KILOMETROS ADICIONALES]]=0,Tabla1[[#This Row],[KILOMETROS]]*Tabla1[[#This Row],[COSTO NORMAL]],Tabla1[[#This Row],[COSTO NORMAL]]*Tabla1[[#This Row],[KILOMETROS HASTA]])</f>
        <v>16.875</v>
      </c>
      <c r="U5722" s="2">
        <f>Tabla1[[#This Row],[KILOMETROS ADICIONALES]]*Tabla1[[#This Row],[COSTO ADICIONAL]]</f>
        <v>7.1225000000000005</v>
      </c>
      <c r="V5722">
        <v>33.14</v>
      </c>
      <c r="W5722" s="2">
        <f>Tabla1[[#This Row],[COSTO NORMAL2]]+Tabla1[[#This Row],[COSTO ADICIONAL2]]</f>
        <v>23.997500000000002</v>
      </c>
    </row>
    <row r="5723" spans="1:23" x14ac:dyDescent="0.25">
      <c r="A5723" t="s">
        <v>2675</v>
      </c>
      <c r="B5723" t="s">
        <v>3718</v>
      </c>
      <c r="C5723" t="s">
        <v>14814</v>
      </c>
      <c r="D5723" t="s">
        <v>13</v>
      </c>
      <c r="E5723" t="s">
        <v>14847</v>
      </c>
      <c r="F5723" t="s">
        <v>14</v>
      </c>
      <c r="G5723" t="s">
        <v>15</v>
      </c>
      <c r="H5723" t="s">
        <v>2675</v>
      </c>
      <c r="I5723" t="s">
        <v>9038</v>
      </c>
      <c r="J5723" t="str">
        <f>MID(Tabla1[[#This Row],[HORA2]],1,2)</f>
        <v>21</v>
      </c>
      <c r="K5723" t="s">
        <v>43</v>
      </c>
      <c r="L5723" t="s">
        <v>57</v>
      </c>
      <c r="M5723" t="s">
        <v>14867</v>
      </c>
      <c r="N5723" t="s">
        <v>22</v>
      </c>
      <c r="O5723">
        <v>8.2899999999999991</v>
      </c>
      <c r="P572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5.2899999999999991</v>
      </c>
      <c r="Q5723">
        <f>IF(Tabla1[[#This Row],[SERVICIO]]="COMIDA",3,IF(Tabla1[[#This Row],[SERVICIO]]="CONTROLADO",12,IF(Tabla1[[#This Row],[SERVICIO]]="RÁPIDO",3.75,IF(Tabla1[[#This Row],[SERVICIO]]="NORMAL",2.5,))))</f>
        <v>3</v>
      </c>
      <c r="R5723">
        <f>IF(Tabla1[[#This Row],[SERVICIO]]="COMIDA",3.5,IF(Tabla1[[#This Row],[SERVICIO]]="CONTROLADO",8,IF(Tabla1[[#This Row],[SERVICIO]]="RÁPIDO",4.5,IF(Tabla1[[#This Row],[SERVICIO]]="NORMAL",3,))))</f>
        <v>3.5</v>
      </c>
      <c r="S5723">
        <f>IF(Tabla1[[#This Row],[SERVICIO]]="COMIDA",0.75,IF(Tabla1[[#This Row],[SERVICIO]]="CONTROLADO",2.65,IF(Tabla1[[#This Row],[SERVICIO]]="RÁPIDO",0.55,IF(Tabla1[[#This Row],[SERVICIO]]="NORMAL",1.2,))))</f>
        <v>0.75</v>
      </c>
      <c r="T5723" s="2">
        <f>IF(Tabla1[[#This Row],[KILOMETROS ADICIONALES]]=0,Tabla1[[#This Row],[KILOMETROS]]*Tabla1[[#This Row],[COSTO NORMAL]],Tabla1[[#This Row],[COSTO NORMAL]]*Tabla1[[#This Row],[KILOMETROS HASTA]])</f>
        <v>10.5</v>
      </c>
      <c r="U5723" s="2">
        <f>Tabla1[[#This Row],[KILOMETROS ADICIONALES]]*Tabla1[[#This Row],[COSTO ADICIONAL]]</f>
        <v>3.9674999999999994</v>
      </c>
      <c r="V5723">
        <v>92.14</v>
      </c>
      <c r="W5723" s="2">
        <f>Tabla1[[#This Row],[COSTO NORMAL2]]+Tabla1[[#This Row],[COSTO ADICIONAL2]]</f>
        <v>14.467499999999999</v>
      </c>
    </row>
    <row r="5724" spans="1:23" x14ac:dyDescent="0.25">
      <c r="A5724" t="s">
        <v>2675</v>
      </c>
      <c r="B5724" t="s">
        <v>9039</v>
      </c>
      <c r="C5724" t="s">
        <v>14815</v>
      </c>
      <c r="D5724" t="s">
        <v>13</v>
      </c>
      <c r="E5724" t="s">
        <v>14847</v>
      </c>
      <c r="F5724" t="s">
        <v>14</v>
      </c>
      <c r="G5724" t="s">
        <v>15</v>
      </c>
      <c r="H5724" t="s">
        <v>2675</v>
      </c>
      <c r="I5724" t="s">
        <v>4623</v>
      </c>
      <c r="J5724" t="str">
        <f>MID(Tabla1[[#This Row],[HORA2]],1,2)</f>
        <v>21</v>
      </c>
      <c r="K5724" t="s">
        <v>19</v>
      </c>
      <c r="L5724" t="s">
        <v>94</v>
      </c>
      <c r="M5724" t="s">
        <v>14867</v>
      </c>
      <c r="N5724" t="s">
        <v>22</v>
      </c>
      <c r="O5724">
        <v>3.11</v>
      </c>
      <c r="P572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0.10999999999999988</v>
      </c>
      <c r="Q5724">
        <f>IF(Tabla1[[#This Row],[SERVICIO]]="COMIDA",3,IF(Tabla1[[#This Row],[SERVICIO]]="CONTROLADO",12,IF(Tabla1[[#This Row],[SERVICIO]]="RÁPIDO",3.75,IF(Tabla1[[#This Row],[SERVICIO]]="NORMAL",2.5,))))</f>
        <v>3</v>
      </c>
      <c r="R5724">
        <f>IF(Tabla1[[#This Row],[SERVICIO]]="COMIDA",3.5,IF(Tabla1[[#This Row],[SERVICIO]]="CONTROLADO",8,IF(Tabla1[[#This Row],[SERVICIO]]="RÁPIDO",4.5,IF(Tabla1[[#This Row],[SERVICIO]]="NORMAL",3,))))</f>
        <v>3.5</v>
      </c>
      <c r="S5724">
        <f>IF(Tabla1[[#This Row],[SERVICIO]]="COMIDA",0.75,IF(Tabla1[[#This Row],[SERVICIO]]="CONTROLADO",2.65,IF(Tabla1[[#This Row],[SERVICIO]]="RÁPIDO",0.55,IF(Tabla1[[#This Row],[SERVICIO]]="NORMAL",1.2,))))</f>
        <v>0.75</v>
      </c>
      <c r="T5724" s="2">
        <f>IF(Tabla1[[#This Row],[KILOMETROS ADICIONALES]]=0,Tabla1[[#This Row],[KILOMETROS]]*Tabla1[[#This Row],[COSTO NORMAL]],Tabla1[[#This Row],[COSTO NORMAL]]*Tabla1[[#This Row],[KILOMETROS HASTA]])</f>
        <v>10.5</v>
      </c>
      <c r="U5724" s="2">
        <f>Tabla1[[#This Row],[KILOMETROS ADICIONALES]]*Tabla1[[#This Row],[COSTO ADICIONAL]]</f>
        <v>8.2499999999999907E-2</v>
      </c>
      <c r="V5724">
        <v>238.89</v>
      </c>
      <c r="W5724" s="2">
        <f>Tabla1[[#This Row],[COSTO NORMAL2]]+Tabla1[[#This Row],[COSTO ADICIONAL2]]</f>
        <v>10.5825</v>
      </c>
    </row>
    <row r="5725" spans="1:23" x14ac:dyDescent="0.25">
      <c r="A5725" t="s">
        <v>2675</v>
      </c>
      <c r="B5725" t="s">
        <v>9040</v>
      </c>
      <c r="C5725" t="s">
        <v>14816</v>
      </c>
      <c r="D5725" t="s">
        <v>13</v>
      </c>
      <c r="E5725" t="s">
        <v>14847</v>
      </c>
      <c r="F5725" t="s">
        <v>14</v>
      </c>
      <c r="G5725" t="s">
        <v>15</v>
      </c>
      <c r="H5725" t="s">
        <v>2675</v>
      </c>
      <c r="I5725" t="s">
        <v>9041</v>
      </c>
      <c r="J5725" t="str">
        <f>MID(Tabla1[[#This Row],[HORA2]],1,2)</f>
        <v>21</v>
      </c>
      <c r="K5725" t="s">
        <v>43</v>
      </c>
      <c r="L5725" t="s">
        <v>90</v>
      </c>
      <c r="M5725" t="s">
        <v>14867</v>
      </c>
      <c r="N5725" t="s">
        <v>22</v>
      </c>
      <c r="O5725">
        <v>18.670000000000002</v>
      </c>
      <c r="P572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15.670000000000002</v>
      </c>
      <c r="Q5725">
        <f>IF(Tabla1[[#This Row],[SERVICIO]]="COMIDA",3,IF(Tabla1[[#This Row],[SERVICIO]]="CONTROLADO",12,IF(Tabla1[[#This Row],[SERVICIO]]="RÁPIDO",3.75,IF(Tabla1[[#This Row],[SERVICIO]]="NORMAL",2.5,))))</f>
        <v>3</v>
      </c>
      <c r="R5725">
        <f>IF(Tabla1[[#This Row],[SERVICIO]]="COMIDA",3.5,IF(Tabla1[[#This Row],[SERVICIO]]="CONTROLADO",8,IF(Tabla1[[#This Row],[SERVICIO]]="RÁPIDO",4.5,IF(Tabla1[[#This Row],[SERVICIO]]="NORMAL",3,))))</f>
        <v>3.5</v>
      </c>
      <c r="S5725">
        <f>IF(Tabla1[[#This Row],[SERVICIO]]="COMIDA",0.75,IF(Tabla1[[#This Row],[SERVICIO]]="CONTROLADO",2.65,IF(Tabla1[[#This Row],[SERVICIO]]="RÁPIDO",0.55,IF(Tabla1[[#This Row],[SERVICIO]]="NORMAL",1.2,))))</f>
        <v>0.75</v>
      </c>
      <c r="T5725" s="2">
        <f>IF(Tabla1[[#This Row],[KILOMETROS ADICIONALES]]=0,Tabla1[[#This Row],[KILOMETROS]]*Tabla1[[#This Row],[COSTO NORMAL]],Tabla1[[#This Row],[COSTO NORMAL]]*Tabla1[[#This Row],[KILOMETROS HASTA]])</f>
        <v>10.5</v>
      </c>
      <c r="U5725" s="2">
        <f>Tabla1[[#This Row],[KILOMETROS ADICIONALES]]*Tabla1[[#This Row],[COSTO ADICIONAL]]</f>
        <v>11.752500000000001</v>
      </c>
      <c r="V5725">
        <v>201.41</v>
      </c>
      <c r="W5725" s="2">
        <f>Tabla1[[#This Row],[COSTO NORMAL2]]+Tabla1[[#This Row],[COSTO ADICIONAL2]]</f>
        <v>22.252500000000001</v>
      </c>
    </row>
    <row r="5726" spans="1:23" x14ac:dyDescent="0.25">
      <c r="A5726" t="s">
        <v>2675</v>
      </c>
      <c r="B5726" t="s">
        <v>9042</v>
      </c>
      <c r="C5726" t="s">
        <v>14817</v>
      </c>
      <c r="D5726" t="s">
        <v>13</v>
      </c>
      <c r="E5726" t="s">
        <v>14847</v>
      </c>
      <c r="F5726" t="s">
        <v>14</v>
      </c>
      <c r="G5726" t="s">
        <v>15</v>
      </c>
      <c r="H5726" t="s">
        <v>2675</v>
      </c>
      <c r="I5726" t="s">
        <v>9043</v>
      </c>
      <c r="J5726" t="str">
        <f>MID(Tabla1[[#This Row],[HORA2]],1,2)</f>
        <v>18</v>
      </c>
      <c r="K5726" t="s">
        <v>19</v>
      </c>
      <c r="L5726" t="s">
        <v>26</v>
      </c>
      <c r="M5726" t="s">
        <v>14867</v>
      </c>
      <c r="N5726" t="s">
        <v>22</v>
      </c>
      <c r="O5726">
        <v>8.7799999999999994</v>
      </c>
      <c r="P572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5.7799999999999994</v>
      </c>
      <c r="Q5726">
        <f>IF(Tabla1[[#This Row],[SERVICIO]]="COMIDA",3,IF(Tabla1[[#This Row],[SERVICIO]]="CONTROLADO",12,IF(Tabla1[[#This Row],[SERVICIO]]="RÁPIDO",3.75,IF(Tabla1[[#This Row],[SERVICIO]]="NORMAL",2.5,))))</f>
        <v>3</v>
      </c>
      <c r="R5726">
        <f>IF(Tabla1[[#This Row],[SERVICIO]]="COMIDA",3.5,IF(Tabla1[[#This Row],[SERVICIO]]="CONTROLADO",8,IF(Tabla1[[#This Row],[SERVICIO]]="RÁPIDO",4.5,IF(Tabla1[[#This Row],[SERVICIO]]="NORMAL",3,))))</f>
        <v>3.5</v>
      </c>
      <c r="S5726">
        <f>IF(Tabla1[[#This Row],[SERVICIO]]="COMIDA",0.75,IF(Tabla1[[#This Row],[SERVICIO]]="CONTROLADO",2.65,IF(Tabla1[[#This Row],[SERVICIO]]="RÁPIDO",0.55,IF(Tabla1[[#This Row],[SERVICIO]]="NORMAL",1.2,))))</f>
        <v>0.75</v>
      </c>
      <c r="T5726" s="2">
        <f>IF(Tabla1[[#This Row],[KILOMETROS ADICIONALES]]=0,Tabla1[[#This Row],[KILOMETROS]]*Tabla1[[#This Row],[COSTO NORMAL]],Tabla1[[#This Row],[COSTO NORMAL]]*Tabla1[[#This Row],[KILOMETROS HASTA]])</f>
        <v>10.5</v>
      </c>
      <c r="U5726" s="2">
        <f>Tabla1[[#This Row],[KILOMETROS ADICIONALES]]*Tabla1[[#This Row],[COSTO ADICIONAL]]</f>
        <v>4.3349999999999991</v>
      </c>
      <c r="V5726">
        <v>48.66</v>
      </c>
      <c r="W5726" s="2">
        <f>Tabla1[[#This Row],[COSTO NORMAL2]]+Tabla1[[#This Row],[COSTO ADICIONAL2]]</f>
        <v>14.834999999999999</v>
      </c>
    </row>
    <row r="5727" spans="1:23" x14ac:dyDescent="0.25">
      <c r="A5727" t="s">
        <v>2675</v>
      </c>
      <c r="B5727" t="s">
        <v>9044</v>
      </c>
      <c r="C5727" t="s">
        <v>14818</v>
      </c>
      <c r="D5727" t="s">
        <v>13</v>
      </c>
      <c r="E5727" t="s">
        <v>14845</v>
      </c>
      <c r="F5727" t="s">
        <v>14</v>
      </c>
      <c r="G5727" t="s">
        <v>15</v>
      </c>
      <c r="H5727" t="s">
        <v>2675</v>
      </c>
      <c r="I5727" t="s">
        <v>9045</v>
      </c>
      <c r="J5727" t="str">
        <f>MID(Tabla1[[#This Row],[HORA2]],1,2)</f>
        <v>20</v>
      </c>
      <c r="K5727" t="s">
        <v>49</v>
      </c>
      <c r="L5727" t="s">
        <v>43</v>
      </c>
      <c r="M5727" t="s">
        <v>14867</v>
      </c>
      <c r="N5727" t="s">
        <v>22</v>
      </c>
      <c r="O5727">
        <v>10.72</v>
      </c>
      <c r="P572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6.9700000000000006</v>
      </c>
      <c r="Q5727">
        <f>IF(Tabla1[[#This Row],[SERVICIO]]="COMIDA",3,IF(Tabla1[[#This Row],[SERVICIO]]="CONTROLADO",12,IF(Tabla1[[#This Row],[SERVICIO]]="RÁPIDO",3.75,IF(Tabla1[[#This Row],[SERVICIO]]="NORMAL",2.5,))))</f>
        <v>3.75</v>
      </c>
      <c r="R5727">
        <f>IF(Tabla1[[#This Row],[SERVICIO]]="COMIDA",3.5,IF(Tabla1[[#This Row],[SERVICIO]]="CONTROLADO",8,IF(Tabla1[[#This Row],[SERVICIO]]="RÁPIDO",4.5,IF(Tabla1[[#This Row],[SERVICIO]]="NORMAL",3,))))</f>
        <v>4.5</v>
      </c>
      <c r="S572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27" s="2">
        <f>IF(Tabla1[[#This Row],[KILOMETROS ADICIONALES]]=0,Tabla1[[#This Row],[KILOMETROS]]*Tabla1[[#This Row],[COSTO NORMAL]],Tabla1[[#This Row],[COSTO NORMAL]]*Tabla1[[#This Row],[KILOMETROS HASTA]])</f>
        <v>16.875</v>
      </c>
      <c r="U5727" s="2">
        <f>Tabla1[[#This Row],[KILOMETROS ADICIONALES]]*Tabla1[[#This Row],[COSTO ADICIONAL]]</f>
        <v>3.8335000000000008</v>
      </c>
      <c r="V5727">
        <v>36.630000000000003</v>
      </c>
      <c r="W5727" s="2">
        <f>Tabla1[[#This Row],[COSTO NORMAL2]]+Tabla1[[#This Row],[COSTO ADICIONAL2]]</f>
        <v>20.708500000000001</v>
      </c>
    </row>
    <row r="5728" spans="1:23" x14ac:dyDescent="0.25">
      <c r="A5728" t="s">
        <v>2675</v>
      </c>
      <c r="B5728" t="s">
        <v>9046</v>
      </c>
      <c r="C5728" t="s">
        <v>14819</v>
      </c>
      <c r="E5728" t="s">
        <v>14845</v>
      </c>
      <c r="F5728" t="s">
        <v>76</v>
      </c>
      <c r="G5728" t="s">
        <v>15</v>
      </c>
      <c r="H5728" t="s">
        <v>2675</v>
      </c>
      <c r="I5728" t="s">
        <v>9047</v>
      </c>
      <c r="J5728" t="str">
        <f>MID(Tabla1[[#This Row],[HORA2]],1,2)</f>
        <v>18</v>
      </c>
      <c r="K5728" t="s">
        <v>43</v>
      </c>
      <c r="L5728" t="s">
        <v>78</v>
      </c>
      <c r="M5728" t="s">
        <v>14867</v>
      </c>
      <c r="N5728" t="s">
        <v>22</v>
      </c>
      <c r="O5728">
        <v>9.08</v>
      </c>
      <c r="P572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5.33</v>
      </c>
      <c r="Q5728">
        <f>IF(Tabla1[[#This Row],[SERVICIO]]="COMIDA",3,IF(Tabla1[[#This Row],[SERVICIO]]="CONTROLADO",12,IF(Tabla1[[#This Row],[SERVICIO]]="RÁPIDO",3.75,IF(Tabla1[[#This Row],[SERVICIO]]="NORMAL",2.5,))))</f>
        <v>3.75</v>
      </c>
      <c r="R5728">
        <f>IF(Tabla1[[#This Row],[SERVICIO]]="COMIDA",3.5,IF(Tabla1[[#This Row],[SERVICIO]]="CONTROLADO",8,IF(Tabla1[[#This Row],[SERVICIO]]="RÁPIDO",4.5,IF(Tabla1[[#This Row],[SERVICIO]]="NORMAL",3,))))</f>
        <v>4.5</v>
      </c>
      <c r="S572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28" s="2">
        <f>IF(Tabla1[[#This Row],[KILOMETROS ADICIONALES]]=0,Tabla1[[#This Row],[KILOMETROS]]*Tabla1[[#This Row],[COSTO NORMAL]],Tabla1[[#This Row],[COSTO NORMAL]]*Tabla1[[#This Row],[KILOMETROS HASTA]])</f>
        <v>16.875</v>
      </c>
      <c r="U5728" s="2">
        <f>Tabla1[[#This Row],[KILOMETROS ADICIONALES]]*Tabla1[[#This Row],[COSTO ADICIONAL]]</f>
        <v>2.9315000000000002</v>
      </c>
      <c r="V5728">
        <v>240.8</v>
      </c>
      <c r="W5728" s="2">
        <f>Tabla1[[#This Row],[COSTO NORMAL2]]+Tabla1[[#This Row],[COSTO ADICIONAL2]]</f>
        <v>19.8065</v>
      </c>
    </row>
    <row r="5729" spans="1:23" x14ac:dyDescent="0.25">
      <c r="A5729" t="s">
        <v>2675</v>
      </c>
      <c r="B5729" t="s">
        <v>9048</v>
      </c>
      <c r="C5729" t="s">
        <v>14820</v>
      </c>
      <c r="D5729" t="s">
        <v>13</v>
      </c>
      <c r="E5729" t="s">
        <v>14847</v>
      </c>
      <c r="F5729" t="s">
        <v>14</v>
      </c>
      <c r="G5729" t="s">
        <v>15</v>
      </c>
      <c r="H5729" t="s">
        <v>2675</v>
      </c>
      <c r="I5729" t="s">
        <v>9049</v>
      </c>
      <c r="J5729" t="str">
        <f>MID(Tabla1[[#This Row],[HORA2]],1,2)</f>
        <v>19</v>
      </c>
      <c r="K5729" t="s">
        <v>19</v>
      </c>
      <c r="L5729" t="s">
        <v>20</v>
      </c>
      <c r="M5729" t="s">
        <v>14867</v>
      </c>
      <c r="N5729" t="s">
        <v>22</v>
      </c>
      <c r="O5729">
        <v>2.9699999999999998</v>
      </c>
      <c r="P572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29">
        <f>IF(Tabla1[[#This Row],[SERVICIO]]="COMIDA",3,IF(Tabla1[[#This Row],[SERVICIO]]="CONTROLADO",12,IF(Tabla1[[#This Row],[SERVICIO]]="RÁPIDO",3.75,IF(Tabla1[[#This Row],[SERVICIO]]="NORMAL",2.5,))))</f>
        <v>3</v>
      </c>
      <c r="R5729">
        <f>IF(Tabla1[[#This Row],[SERVICIO]]="COMIDA",3.5,IF(Tabla1[[#This Row],[SERVICIO]]="CONTROLADO",8,IF(Tabla1[[#This Row],[SERVICIO]]="RÁPIDO",4.5,IF(Tabla1[[#This Row],[SERVICIO]]="NORMAL",3,))))</f>
        <v>3.5</v>
      </c>
      <c r="S5729">
        <f>IF(Tabla1[[#This Row],[SERVICIO]]="COMIDA",0.75,IF(Tabla1[[#This Row],[SERVICIO]]="CONTROLADO",2.65,IF(Tabla1[[#This Row],[SERVICIO]]="RÁPIDO",0.55,IF(Tabla1[[#This Row],[SERVICIO]]="NORMAL",1.2,))))</f>
        <v>0.75</v>
      </c>
      <c r="T5729" s="2">
        <f>IF(Tabla1[[#This Row],[KILOMETROS ADICIONALES]]=0,Tabla1[[#This Row],[KILOMETROS]]*Tabla1[[#This Row],[COSTO NORMAL]],Tabla1[[#This Row],[COSTO NORMAL]]*Tabla1[[#This Row],[KILOMETROS HASTA]])</f>
        <v>10.395</v>
      </c>
      <c r="U5729" s="2">
        <f>Tabla1[[#This Row],[KILOMETROS ADICIONALES]]*Tabla1[[#This Row],[COSTO ADICIONAL]]</f>
        <v>0</v>
      </c>
      <c r="V5729">
        <v>145.99</v>
      </c>
      <c r="W5729" s="2">
        <f>Tabla1[[#This Row],[COSTO NORMAL2]]+Tabla1[[#This Row],[COSTO ADICIONAL2]]</f>
        <v>10.395</v>
      </c>
    </row>
    <row r="5730" spans="1:23" x14ac:dyDescent="0.25">
      <c r="A5730" t="s">
        <v>2675</v>
      </c>
      <c r="B5730" t="s">
        <v>9050</v>
      </c>
      <c r="C5730" t="s">
        <v>14821</v>
      </c>
      <c r="E5730" t="s">
        <v>14845</v>
      </c>
      <c r="F5730" t="s">
        <v>76</v>
      </c>
      <c r="G5730" t="s">
        <v>15</v>
      </c>
      <c r="H5730" t="s">
        <v>2675</v>
      </c>
      <c r="I5730" t="s">
        <v>9051</v>
      </c>
      <c r="J5730" t="str">
        <f>MID(Tabla1[[#This Row],[HORA2]],1,2)</f>
        <v>19</v>
      </c>
      <c r="K5730" t="s">
        <v>43</v>
      </c>
      <c r="L5730" t="s">
        <v>57</v>
      </c>
      <c r="M5730" t="s">
        <v>14867</v>
      </c>
      <c r="N5730" t="s">
        <v>22</v>
      </c>
      <c r="O5730">
        <v>2.4300000000000002</v>
      </c>
      <c r="P573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30">
        <f>IF(Tabla1[[#This Row],[SERVICIO]]="COMIDA",3,IF(Tabla1[[#This Row],[SERVICIO]]="CONTROLADO",12,IF(Tabla1[[#This Row],[SERVICIO]]="RÁPIDO",3.75,IF(Tabla1[[#This Row],[SERVICIO]]="NORMAL",2.5,))))</f>
        <v>3.75</v>
      </c>
      <c r="R5730">
        <f>IF(Tabla1[[#This Row],[SERVICIO]]="COMIDA",3.5,IF(Tabla1[[#This Row],[SERVICIO]]="CONTROLADO",8,IF(Tabla1[[#This Row],[SERVICIO]]="RÁPIDO",4.5,IF(Tabla1[[#This Row],[SERVICIO]]="NORMAL",3,))))</f>
        <v>4.5</v>
      </c>
      <c r="S573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30" s="2">
        <f>IF(Tabla1[[#This Row],[KILOMETROS ADICIONALES]]=0,Tabla1[[#This Row],[KILOMETROS]]*Tabla1[[#This Row],[COSTO NORMAL]],Tabla1[[#This Row],[COSTO NORMAL]]*Tabla1[[#This Row],[KILOMETROS HASTA]])</f>
        <v>10.935</v>
      </c>
      <c r="U5730" s="2">
        <f>Tabla1[[#This Row],[KILOMETROS ADICIONALES]]*Tabla1[[#This Row],[COSTO ADICIONAL]]</f>
        <v>0</v>
      </c>
      <c r="V5730">
        <v>45.07</v>
      </c>
      <c r="W5730" s="2">
        <f>Tabla1[[#This Row],[COSTO NORMAL2]]+Tabla1[[#This Row],[COSTO ADICIONAL2]]</f>
        <v>10.935</v>
      </c>
    </row>
    <row r="5731" spans="1:23" x14ac:dyDescent="0.25">
      <c r="A5731" t="s">
        <v>2675</v>
      </c>
      <c r="B5731" t="s">
        <v>4648</v>
      </c>
      <c r="C5731" t="s">
        <v>14822</v>
      </c>
      <c r="D5731" t="s">
        <v>13</v>
      </c>
      <c r="E5731" t="s">
        <v>14847</v>
      </c>
      <c r="F5731" t="s">
        <v>14</v>
      </c>
      <c r="G5731" t="s">
        <v>69</v>
      </c>
      <c r="H5731" t="s">
        <v>2675</v>
      </c>
      <c r="I5731" t="s">
        <v>9052</v>
      </c>
      <c r="J5731" t="str">
        <f>MID(Tabla1[[#This Row],[HORA2]],1,2)</f>
        <v>19</v>
      </c>
      <c r="K5731" t="s">
        <v>19</v>
      </c>
      <c r="L5731" t="s">
        <v>102</v>
      </c>
      <c r="M5731" t="s">
        <v>14867</v>
      </c>
      <c r="N5731" t="s">
        <v>22</v>
      </c>
      <c r="O5731">
        <v>5.28</v>
      </c>
      <c r="P573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2.2800000000000002</v>
      </c>
      <c r="Q5731">
        <f>IF(Tabla1[[#This Row],[SERVICIO]]="COMIDA",3,IF(Tabla1[[#This Row],[SERVICIO]]="CONTROLADO",12,IF(Tabla1[[#This Row],[SERVICIO]]="RÁPIDO",3.75,IF(Tabla1[[#This Row],[SERVICIO]]="NORMAL",2.5,))))</f>
        <v>3</v>
      </c>
      <c r="R5731">
        <f>IF(Tabla1[[#This Row],[SERVICIO]]="COMIDA",3.5,IF(Tabla1[[#This Row],[SERVICIO]]="CONTROLADO",8,IF(Tabla1[[#This Row],[SERVICIO]]="RÁPIDO",4.5,IF(Tabla1[[#This Row],[SERVICIO]]="NORMAL",3,))))</f>
        <v>3.5</v>
      </c>
      <c r="S5731">
        <f>IF(Tabla1[[#This Row],[SERVICIO]]="COMIDA",0.75,IF(Tabla1[[#This Row],[SERVICIO]]="CONTROLADO",2.65,IF(Tabla1[[#This Row],[SERVICIO]]="RÁPIDO",0.55,IF(Tabla1[[#This Row],[SERVICIO]]="NORMAL",1.2,))))</f>
        <v>0.75</v>
      </c>
      <c r="T5731" s="2">
        <f>IF(Tabla1[[#This Row],[KILOMETROS ADICIONALES]]=0,Tabla1[[#This Row],[KILOMETROS]]*Tabla1[[#This Row],[COSTO NORMAL]],Tabla1[[#This Row],[COSTO NORMAL]]*Tabla1[[#This Row],[KILOMETROS HASTA]])</f>
        <v>10.5</v>
      </c>
      <c r="U5731" s="2">
        <f>Tabla1[[#This Row],[KILOMETROS ADICIONALES]]*Tabla1[[#This Row],[COSTO ADICIONAL]]</f>
        <v>1.7100000000000002</v>
      </c>
      <c r="V5731">
        <v>154.22999999999999</v>
      </c>
      <c r="W5731" s="2">
        <f>Tabla1[[#This Row],[COSTO NORMAL2]]+Tabla1[[#This Row],[COSTO ADICIONAL2]]</f>
        <v>12.21</v>
      </c>
    </row>
    <row r="5732" spans="1:23" x14ac:dyDescent="0.25">
      <c r="A5732" t="s">
        <v>2675</v>
      </c>
      <c r="B5732" t="s">
        <v>9053</v>
      </c>
      <c r="C5732" t="s">
        <v>14823</v>
      </c>
      <c r="D5732" t="s">
        <v>13</v>
      </c>
      <c r="E5732" t="s">
        <v>14847</v>
      </c>
      <c r="F5732" t="s">
        <v>14</v>
      </c>
      <c r="G5732" t="s">
        <v>15</v>
      </c>
      <c r="H5732" t="s">
        <v>2675</v>
      </c>
      <c r="I5732" t="s">
        <v>9054</v>
      </c>
      <c r="J5732" t="str">
        <f>MID(Tabla1[[#This Row],[HORA2]],1,2)</f>
        <v>21</v>
      </c>
      <c r="K5732" t="s">
        <v>19</v>
      </c>
      <c r="L5732" t="s">
        <v>102</v>
      </c>
      <c r="M5732" t="s">
        <v>14867</v>
      </c>
      <c r="N5732" t="s">
        <v>22</v>
      </c>
      <c r="O5732">
        <v>14.07</v>
      </c>
      <c r="P573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11.07</v>
      </c>
      <c r="Q5732">
        <f>IF(Tabla1[[#This Row],[SERVICIO]]="COMIDA",3,IF(Tabla1[[#This Row],[SERVICIO]]="CONTROLADO",12,IF(Tabla1[[#This Row],[SERVICIO]]="RÁPIDO",3.75,IF(Tabla1[[#This Row],[SERVICIO]]="NORMAL",2.5,))))</f>
        <v>3</v>
      </c>
      <c r="R5732">
        <f>IF(Tabla1[[#This Row],[SERVICIO]]="COMIDA",3.5,IF(Tabla1[[#This Row],[SERVICIO]]="CONTROLADO",8,IF(Tabla1[[#This Row],[SERVICIO]]="RÁPIDO",4.5,IF(Tabla1[[#This Row],[SERVICIO]]="NORMAL",3,))))</f>
        <v>3.5</v>
      </c>
      <c r="S5732">
        <f>IF(Tabla1[[#This Row],[SERVICIO]]="COMIDA",0.75,IF(Tabla1[[#This Row],[SERVICIO]]="CONTROLADO",2.65,IF(Tabla1[[#This Row],[SERVICIO]]="RÁPIDO",0.55,IF(Tabla1[[#This Row],[SERVICIO]]="NORMAL",1.2,))))</f>
        <v>0.75</v>
      </c>
      <c r="T5732" s="2">
        <f>IF(Tabla1[[#This Row],[KILOMETROS ADICIONALES]]=0,Tabla1[[#This Row],[KILOMETROS]]*Tabla1[[#This Row],[COSTO NORMAL]],Tabla1[[#This Row],[COSTO NORMAL]]*Tabla1[[#This Row],[KILOMETROS HASTA]])</f>
        <v>10.5</v>
      </c>
      <c r="U5732" s="2">
        <f>Tabla1[[#This Row],[KILOMETROS ADICIONALES]]*Tabla1[[#This Row],[COSTO ADICIONAL]]</f>
        <v>8.3025000000000002</v>
      </c>
      <c r="V5732">
        <v>91.16</v>
      </c>
      <c r="W5732" s="2">
        <f>Tabla1[[#This Row],[COSTO NORMAL2]]+Tabla1[[#This Row],[COSTO ADICIONAL2]]</f>
        <v>18.802500000000002</v>
      </c>
    </row>
    <row r="5733" spans="1:23" x14ac:dyDescent="0.25">
      <c r="A5733" t="s">
        <v>2675</v>
      </c>
      <c r="B5733" t="s">
        <v>9055</v>
      </c>
      <c r="C5733" t="s">
        <v>14824</v>
      </c>
      <c r="E5733" t="s">
        <v>14845</v>
      </c>
      <c r="F5733" t="s">
        <v>76</v>
      </c>
      <c r="G5733" t="s">
        <v>15</v>
      </c>
      <c r="H5733" t="s">
        <v>2675</v>
      </c>
      <c r="I5733" t="s">
        <v>9056</v>
      </c>
      <c r="J5733" t="str">
        <f>MID(Tabla1[[#This Row],[HORA2]],1,2)</f>
        <v>20</v>
      </c>
      <c r="K5733" t="s">
        <v>43</v>
      </c>
      <c r="L5733" t="s">
        <v>78</v>
      </c>
      <c r="M5733" t="s">
        <v>14867</v>
      </c>
      <c r="N5733" t="s">
        <v>22</v>
      </c>
      <c r="O5733">
        <v>10.92</v>
      </c>
      <c r="P573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7.17</v>
      </c>
      <c r="Q5733">
        <f>IF(Tabla1[[#This Row],[SERVICIO]]="COMIDA",3,IF(Tabla1[[#This Row],[SERVICIO]]="CONTROLADO",12,IF(Tabla1[[#This Row],[SERVICIO]]="RÁPIDO",3.75,IF(Tabla1[[#This Row],[SERVICIO]]="NORMAL",2.5,))))</f>
        <v>3.75</v>
      </c>
      <c r="R5733">
        <f>IF(Tabla1[[#This Row],[SERVICIO]]="COMIDA",3.5,IF(Tabla1[[#This Row],[SERVICIO]]="CONTROLADO",8,IF(Tabla1[[#This Row],[SERVICIO]]="RÁPIDO",4.5,IF(Tabla1[[#This Row],[SERVICIO]]="NORMAL",3,))))</f>
        <v>4.5</v>
      </c>
      <c r="S573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33" s="2">
        <f>IF(Tabla1[[#This Row],[KILOMETROS ADICIONALES]]=0,Tabla1[[#This Row],[KILOMETROS]]*Tabla1[[#This Row],[COSTO NORMAL]],Tabla1[[#This Row],[COSTO NORMAL]]*Tabla1[[#This Row],[KILOMETROS HASTA]])</f>
        <v>16.875</v>
      </c>
      <c r="U5733" s="2">
        <f>Tabla1[[#This Row],[KILOMETROS ADICIONALES]]*Tabla1[[#This Row],[COSTO ADICIONAL]]</f>
        <v>3.9435000000000002</v>
      </c>
      <c r="V5733">
        <v>10.98</v>
      </c>
      <c r="W5733" s="2">
        <f>Tabla1[[#This Row],[COSTO NORMAL2]]+Tabla1[[#This Row],[COSTO ADICIONAL2]]</f>
        <v>20.8185</v>
      </c>
    </row>
    <row r="5734" spans="1:23" x14ac:dyDescent="0.25">
      <c r="A5734" t="s">
        <v>2675</v>
      </c>
      <c r="B5734" t="s">
        <v>9057</v>
      </c>
      <c r="C5734" t="s">
        <v>14825</v>
      </c>
      <c r="E5734" t="s">
        <v>14845</v>
      </c>
      <c r="F5734" t="s">
        <v>76</v>
      </c>
      <c r="G5734" t="s">
        <v>15</v>
      </c>
      <c r="H5734" t="s">
        <v>2675</v>
      </c>
      <c r="I5734" t="s">
        <v>3840</v>
      </c>
      <c r="J5734" t="str">
        <f>MID(Tabla1[[#This Row],[HORA2]],1,2)</f>
        <v>19</v>
      </c>
      <c r="K5734" t="s">
        <v>43</v>
      </c>
      <c r="L5734" t="s">
        <v>78</v>
      </c>
      <c r="M5734" t="s">
        <v>14867</v>
      </c>
      <c r="N5734" t="s">
        <v>22</v>
      </c>
      <c r="O5734">
        <v>12.11</v>
      </c>
      <c r="P573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8.36</v>
      </c>
      <c r="Q5734">
        <f>IF(Tabla1[[#This Row],[SERVICIO]]="COMIDA",3,IF(Tabla1[[#This Row],[SERVICIO]]="CONTROLADO",12,IF(Tabla1[[#This Row],[SERVICIO]]="RÁPIDO",3.75,IF(Tabla1[[#This Row],[SERVICIO]]="NORMAL",2.5,))))</f>
        <v>3.75</v>
      </c>
      <c r="R5734">
        <f>IF(Tabla1[[#This Row],[SERVICIO]]="COMIDA",3.5,IF(Tabla1[[#This Row],[SERVICIO]]="CONTROLADO",8,IF(Tabla1[[#This Row],[SERVICIO]]="RÁPIDO",4.5,IF(Tabla1[[#This Row],[SERVICIO]]="NORMAL",3,))))</f>
        <v>4.5</v>
      </c>
      <c r="S573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34" s="2">
        <f>IF(Tabla1[[#This Row],[KILOMETROS ADICIONALES]]=0,Tabla1[[#This Row],[KILOMETROS]]*Tabla1[[#This Row],[COSTO NORMAL]],Tabla1[[#This Row],[COSTO NORMAL]]*Tabla1[[#This Row],[KILOMETROS HASTA]])</f>
        <v>16.875</v>
      </c>
      <c r="U5734" s="2">
        <f>Tabla1[[#This Row],[KILOMETROS ADICIONALES]]*Tabla1[[#This Row],[COSTO ADICIONAL]]</f>
        <v>4.5979999999999999</v>
      </c>
      <c r="V5734">
        <v>63.71</v>
      </c>
      <c r="W5734" s="2">
        <f>Tabla1[[#This Row],[COSTO NORMAL2]]+Tabla1[[#This Row],[COSTO ADICIONAL2]]</f>
        <v>21.472999999999999</v>
      </c>
    </row>
    <row r="5735" spans="1:23" x14ac:dyDescent="0.25">
      <c r="A5735" t="s">
        <v>2675</v>
      </c>
      <c r="B5735" t="s">
        <v>9058</v>
      </c>
      <c r="C5735" t="s">
        <v>14826</v>
      </c>
      <c r="D5735" t="s">
        <v>13</v>
      </c>
      <c r="E5735" t="s">
        <v>14847</v>
      </c>
      <c r="F5735" t="s">
        <v>14</v>
      </c>
      <c r="G5735" t="s">
        <v>15</v>
      </c>
      <c r="H5735" t="s">
        <v>2675</v>
      </c>
      <c r="I5735" t="s">
        <v>9059</v>
      </c>
      <c r="J5735" t="str">
        <f>MID(Tabla1[[#This Row],[HORA2]],1,2)</f>
        <v>20</v>
      </c>
      <c r="K5735" t="s">
        <v>19</v>
      </c>
      <c r="L5735" t="s">
        <v>102</v>
      </c>
      <c r="M5735" t="s">
        <v>14867</v>
      </c>
      <c r="N5735" t="s">
        <v>22</v>
      </c>
      <c r="O5735">
        <v>17.149999999999999</v>
      </c>
      <c r="P573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14.149999999999999</v>
      </c>
      <c r="Q5735">
        <f>IF(Tabla1[[#This Row],[SERVICIO]]="COMIDA",3,IF(Tabla1[[#This Row],[SERVICIO]]="CONTROLADO",12,IF(Tabla1[[#This Row],[SERVICIO]]="RÁPIDO",3.75,IF(Tabla1[[#This Row],[SERVICIO]]="NORMAL",2.5,))))</f>
        <v>3</v>
      </c>
      <c r="R5735">
        <f>IF(Tabla1[[#This Row],[SERVICIO]]="COMIDA",3.5,IF(Tabla1[[#This Row],[SERVICIO]]="CONTROLADO",8,IF(Tabla1[[#This Row],[SERVICIO]]="RÁPIDO",4.5,IF(Tabla1[[#This Row],[SERVICIO]]="NORMAL",3,))))</f>
        <v>3.5</v>
      </c>
      <c r="S5735">
        <f>IF(Tabla1[[#This Row],[SERVICIO]]="COMIDA",0.75,IF(Tabla1[[#This Row],[SERVICIO]]="CONTROLADO",2.65,IF(Tabla1[[#This Row],[SERVICIO]]="RÁPIDO",0.55,IF(Tabla1[[#This Row],[SERVICIO]]="NORMAL",1.2,))))</f>
        <v>0.75</v>
      </c>
      <c r="T5735" s="2">
        <f>IF(Tabla1[[#This Row],[KILOMETROS ADICIONALES]]=0,Tabla1[[#This Row],[KILOMETROS]]*Tabla1[[#This Row],[COSTO NORMAL]],Tabla1[[#This Row],[COSTO NORMAL]]*Tabla1[[#This Row],[KILOMETROS HASTA]])</f>
        <v>10.5</v>
      </c>
      <c r="U5735" s="2">
        <f>Tabla1[[#This Row],[KILOMETROS ADICIONALES]]*Tabla1[[#This Row],[COSTO ADICIONAL]]</f>
        <v>10.612499999999999</v>
      </c>
      <c r="V5735">
        <v>222.81</v>
      </c>
      <c r="W5735" s="2">
        <f>Tabla1[[#This Row],[COSTO NORMAL2]]+Tabla1[[#This Row],[COSTO ADICIONAL2]]</f>
        <v>21.112499999999997</v>
      </c>
    </row>
    <row r="5736" spans="1:23" x14ac:dyDescent="0.25">
      <c r="A5736" t="s">
        <v>2675</v>
      </c>
      <c r="B5736" t="s">
        <v>9060</v>
      </c>
      <c r="C5736" t="s">
        <v>14827</v>
      </c>
      <c r="D5736" t="s">
        <v>13</v>
      </c>
      <c r="E5736" t="s">
        <v>14847</v>
      </c>
      <c r="F5736" t="s">
        <v>14</v>
      </c>
      <c r="G5736" t="s">
        <v>15</v>
      </c>
      <c r="H5736" t="s">
        <v>2675</v>
      </c>
      <c r="I5736" t="s">
        <v>9061</v>
      </c>
      <c r="J5736" t="str">
        <f>MID(Tabla1[[#This Row],[HORA2]],1,2)</f>
        <v>21</v>
      </c>
      <c r="K5736" t="s">
        <v>43</v>
      </c>
      <c r="L5736" t="s">
        <v>78</v>
      </c>
      <c r="M5736" t="s">
        <v>14867</v>
      </c>
      <c r="N5736" t="s">
        <v>22</v>
      </c>
      <c r="O5736">
        <v>6.67</v>
      </c>
      <c r="P573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3.67</v>
      </c>
      <c r="Q5736">
        <f>IF(Tabla1[[#This Row],[SERVICIO]]="COMIDA",3,IF(Tabla1[[#This Row],[SERVICIO]]="CONTROLADO",12,IF(Tabla1[[#This Row],[SERVICIO]]="RÁPIDO",3.75,IF(Tabla1[[#This Row],[SERVICIO]]="NORMAL",2.5,))))</f>
        <v>3</v>
      </c>
      <c r="R5736">
        <f>IF(Tabla1[[#This Row],[SERVICIO]]="COMIDA",3.5,IF(Tabla1[[#This Row],[SERVICIO]]="CONTROLADO",8,IF(Tabla1[[#This Row],[SERVICIO]]="RÁPIDO",4.5,IF(Tabla1[[#This Row],[SERVICIO]]="NORMAL",3,))))</f>
        <v>3.5</v>
      </c>
      <c r="S5736">
        <f>IF(Tabla1[[#This Row],[SERVICIO]]="COMIDA",0.75,IF(Tabla1[[#This Row],[SERVICIO]]="CONTROLADO",2.65,IF(Tabla1[[#This Row],[SERVICIO]]="RÁPIDO",0.55,IF(Tabla1[[#This Row],[SERVICIO]]="NORMAL",1.2,))))</f>
        <v>0.75</v>
      </c>
      <c r="T5736" s="2">
        <f>IF(Tabla1[[#This Row],[KILOMETROS ADICIONALES]]=0,Tabla1[[#This Row],[KILOMETROS]]*Tabla1[[#This Row],[COSTO NORMAL]],Tabla1[[#This Row],[COSTO NORMAL]]*Tabla1[[#This Row],[KILOMETROS HASTA]])</f>
        <v>10.5</v>
      </c>
      <c r="U5736" s="2">
        <f>Tabla1[[#This Row],[KILOMETROS ADICIONALES]]*Tabla1[[#This Row],[COSTO ADICIONAL]]</f>
        <v>2.7524999999999999</v>
      </c>
      <c r="V5736">
        <v>20.46</v>
      </c>
      <c r="W5736" s="2">
        <f>Tabla1[[#This Row],[COSTO NORMAL2]]+Tabla1[[#This Row],[COSTO ADICIONAL2]]</f>
        <v>13.2525</v>
      </c>
    </row>
    <row r="5737" spans="1:23" x14ac:dyDescent="0.25">
      <c r="A5737" t="s">
        <v>2675</v>
      </c>
      <c r="B5737" t="s">
        <v>9062</v>
      </c>
      <c r="C5737" t="s">
        <v>14828</v>
      </c>
      <c r="E5737" t="s">
        <v>14845</v>
      </c>
      <c r="F5737" t="s">
        <v>76</v>
      </c>
      <c r="G5737" t="s">
        <v>15</v>
      </c>
      <c r="H5737" t="s">
        <v>2675</v>
      </c>
      <c r="I5737" t="s">
        <v>9063</v>
      </c>
      <c r="J5737" t="str">
        <f>MID(Tabla1[[#This Row],[HORA2]],1,2)</f>
        <v>20</v>
      </c>
      <c r="K5737" t="s">
        <v>43</v>
      </c>
      <c r="L5737" t="s">
        <v>43</v>
      </c>
      <c r="M5737" t="s">
        <v>14867</v>
      </c>
      <c r="N5737" t="s">
        <v>22</v>
      </c>
      <c r="O5737">
        <v>14.23</v>
      </c>
      <c r="P573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10.48</v>
      </c>
      <c r="Q5737">
        <f>IF(Tabla1[[#This Row],[SERVICIO]]="COMIDA",3,IF(Tabla1[[#This Row],[SERVICIO]]="CONTROLADO",12,IF(Tabla1[[#This Row],[SERVICIO]]="RÁPIDO",3.75,IF(Tabla1[[#This Row],[SERVICIO]]="NORMAL",2.5,))))</f>
        <v>3.75</v>
      </c>
      <c r="R5737">
        <f>IF(Tabla1[[#This Row],[SERVICIO]]="COMIDA",3.5,IF(Tabla1[[#This Row],[SERVICIO]]="CONTROLADO",8,IF(Tabla1[[#This Row],[SERVICIO]]="RÁPIDO",4.5,IF(Tabla1[[#This Row],[SERVICIO]]="NORMAL",3,))))</f>
        <v>4.5</v>
      </c>
      <c r="S5737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37" s="2">
        <f>IF(Tabla1[[#This Row],[KILOMETROS ADICIONALES]]=0,Tabla1[[#This Row],[KILOMETROS]]*Tabla1[[#This Row],[COSTO NORMAL]],Tabla1[[#This Row],[COSTO NORMAL]]*Tabla1[[#This Row],[KILOMETROS HASTA]])</f>
        <v>16.875</v>
      </c>
      <c r="U5737" s="2">
        <f>Tabla1[[#This Row],[KILOMETROS ADICIONALES]]*Tabla1[[#This Row],[COSTO ADICIONAL]]</f>
        <v>5.7640000000000011</v>
      </c>
      <c r="V5737">
        <v>95.08</v>
      </c>
      <c r="W5737" s="2">
        <f>Tabla1[[#This Row],[COSTO NORMAL2]]+Tabla1[[#This Row],[COSTO ADICIONAL2]]</f>
        <v>22.639000000000003</v>
      </c>
    </row>
    <row r="5738" spans="1:23" x14ac:dyDescent="0.25">
      <c r="A5738" t="s">
        <v>2675</v>
      </c>
      <c r="B5738" t="s">
        <v>9064</v>
      </c>
      <c r="C5738" t="s">
        <v>14829</v>
      </c>
      <c r="E5738" t="s">
        <v>14845</v>
      </c>
      <c r="F5738" t="s">
        <v>76</v>
      </c>
      <c r="G5738" t="s">
        <v>15</v>
      </c>
      <c r="H5738" t="s">
        <v>2675</v>
      </c>
      <c r="I5738" t="s">
        <v>9065</v>
      </c>
      <c r="J5738" t="str">
        <f>MID(Tabla1[[#This Row],[HORA2]],1,2)</f>
        <v>20</v>
      </c>
      <c r="K5738" t="s">
        <v>43</v>
      </c>
      <c r="L5738" t="s">
        <v>78</v>
      </c>
      <c r="M5738" t="s">
        <v>14867</v>
      </c>
      <c r="N5738" t="s">
        <v>22</v>
      </c>
      <c r="O5738">
        <v>2.9699999999999998</v>
      </c>
      <c r="P573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38">
        <f>IF(Tabla1[[#This Row],[SERVICIO]]="COMIDA",3,IF(Tabla1[[#This Row],[SERVICIO]]="CONTROLADO",12,IF(Tabla1[[#This Row],[SERVICIO]]="RÁPIDO",3.75,IF(Tabla1[[#This Row],[SERVICIO]]="NORMAL",2.5,))))</f>
        <v>3.75</v>
      </c>
      <c r="R5738">
        <f>IF(Tabla1[[#This Row],[SERVICIO]]="COMIDA",3.5,IF(Tabla1[[#This Row],[SERVICIO]]="CONTROLADO",8,IF(Tabla1[[#This Row],[SERVICIO]]="RÁPIDO",4.5,IF(Tabla1[[#This Row],[SERVICIO]]="NORMAL",3,))))</f>
        <v>4.5</v>
      </c>
      <c r="S573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38" s="2">
        <f>IF(Tabla1[[#This Row],[KILOMETROS ADICIONALES]]=0,Tabla1[[#This Row],[KILOMETROS]]*Tabla1[[#This Row],[COSTO NORMAL]],Tabla1[[#This Row],[COSTO NORMAL]]*Tabla1[[#This Row],[KILOMETROS HASTA]])</f>
        <v>13.364999999999998</v>
      </c>
      <c r="U5738" s="2">
        <f>Tabla1[[#This Row],[KILOMETROS ADICIONALES]]*Tabla1[[#This Row],[COSTO ADICIONAL]]</f>
        <v>0</v>
      </c>
      <c r="V5738">
        <v>6.63</v>
      </c>
      <c r="W5738" s="2">
        <f>Tabla1[[#This Row],[COSTO NORMAL2]]+Tabla1[[#This Row],[COSTO ADICIONAL2]]</f>
        <v>13.364999999999998</v>
      </c>
    </row>
    <row r="5739" spans="1:23" x14ac:dyDescent="0.25">
      <c r="A5739" t="s">
        <v>2675</v>
      </c>
      <c r="B5739" t="s">
        <v>9066</v>
      </c>
      <c r="C5739" t="s">
        <v>14830</v>
      </c>
      <c r="D5739" t="s">
        <v>13</v>
      </c>
      <c r="E5739" t="s">
        <v>14847</v>
      </c>
      <c r="F5739" t="s">
        <v>14</v>
      </c>
      <c r="G5739" t="s">
        <v>15</v>
      </c>
      <c r="H5739" t="s">
        <v>2675</v>
      </c>
      <c r="I5739" t="s">
        <v>9067</v>
      </c>
      <c r="J5739" t="str">
        <f>MID(Tabla1[[#This Row],[HORA2]],1,2)</f>
        <v>21</v>
      </c>
      <c r="K5739" t="s">
        <v>19</v>
      </c>
      <c r="L5739" t="s">
        <v>65</v>
      </c>
      <c r="M5739" t="s">
        <v>14867</v>
      </c>
      <c r="N5739" t="s">
        <v>22</v>
      </c>
      <c r="O5739">
        <v>7.93</v>
      </c>
      <c r="P573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4.93</v>
      </c>
      <c r="Q5739">
        <f>IF(Tabla1[[#This Row],[SERVICIO]]="COMIDA",3,IF(Tabla1[[#This Row],[SERVICIO]]="CONTROLADO",12,IF(Tabla1[[#This Row],[SERVICIO]]="RÁPIDO",3.75,IF(Tabla1[[#This Row],[SERVICIO]]="NORMAL",2.5,))))</f>
        <v>3</v>
      </c>
      <c r="R5739">
        <f>IF(Tabla1[[#This Row],[SERVICIO]]="COMIDA",3.5,IF(Tabla1[[#This Row],[SERVICIO]]="CONTROLADO",8,IF(Tabla1[[#This Row],[SERVICIO]]="RÁPIDO",4.5,IF(Tabla1[[#This Row],[SERVICIO]]="NORMAL",3,))))</f>
        <v>3.5</v>
      </c>
      <c r="S5739">
        <f>IF(Tabla1[[#This Row],[SERVICIO]]="COMIDA",0.75,IF(Tabla1[[#This Row],[SERVICIO]]="CONTROLADO",2.65,IF(Tabla1[[#This Row],[SERVICIO]]="RÁPIDO",0.55,IF(Tabla1[[#This Row],[SERVICIO]]="NORMAL",1.2,))))</f>
        <v>0.75</v>
      </c>
      <c r="T5739" s="2">
        <f>IF(Tabla1[[#This Row],[KILOMETROS ADICIONALES]]=0,Tabla1[[#This Row],[KILOMETROS]]*Tabla1[[#This Row],[COSTO NORMAL]],Tabla1[[#This Row],[COSTO NORMAL]]*Tabla1[[#This Row],[KILOMETROS HASTA]])</f>
        <v>10.5</v>
      </c>
      <c r="U5739" s="2">
        <f>Tabla1[[#This Row],[KILOMETROS ADICIONALES]]*Tabla1[[#This Row],[COSTO ADICIONAL]]</f>
        <v>3.6974999999999998</v>
      </c>
      <c r="V5739">
        <v>140.66</v>
      </c>
      <c r="W5739" s="2">
        <f>Tabla1[[#This Row],[COSTO NORMAL2]]+Tabla1[[#This Row],[COSTO ADICIONAL2]]</f>
        <v>14.1975</v>
      </c>
    </row>
    <row r="5740" spans="1:23" x14ac:dyDescent="0.25">
      <c r="A5740" t="s">
        <v>2675</v>
      </c>
      <c r="B5740" t="s">
        <v>9068</v>
      </c>
      <c r="C5740" t="s">
        <v>14831</v>
      </c>
      <c r="E5740" t="s">
        <v>14845</v>
      </c>
      <c r="F5740" t="s">
        <v>76</v>
      </c>
      <c r="G5740" t="s">
        <v>15</v>
      </c>
      <c r="H5740" t="s">
        <v>2675</v>
      </c>
      <c r="I5740" t="s">
        <v>9069</v>
      </c>
      <c r="J5740" t="str">
        <f>MID(Tabla1[[#This Row],[HORA2]],1,2)</f>
        <v>20</v>
      </c>
      <c r="K5740" t="s">
        <v>43</v>
      </c>
      <c r="L5740" t="s">
        <v>49</v>
      </c>
      <c r="M5740" t="s">
        <v>14867</v>
      </c>
      <c r="N5740" t="s">
        <v>22</v>
      </c>
      <c r="O5740">
        <v>19.850000000000001</v>
      </c>
      <c r="P574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16.100000000000001</v>
      </c>
      <c r="Q5740">
        <f>IF(Tabla1[[#This Row],[SERVICIO]]="COMIDA",3,IF(Tabla1[[#This Row],[SERVICIO]]="CONTROLADO",12,IF(Tabla1[[#This Row],[SERVICIO]]="RÁPIDO",3.75,IF(Tabla1[[#This Row],[SERVICIO]]="NORMAL",2.5,))))</f>
        <v>3.75</v>
      </c>
      <c r="R5740">
        <f>IF(Tabla1[[#This Row],[SERVICIO]]="COMIDA",3.5,IF(Tabla1[[#This Row],[SERVICIO]]="CONTROLADO",8,IF(Tabla1[[#This Row],[SERVICIO]]="RÁPIDO",4.5,IF(Tabla1[[#This Row],[SERVICIO]]="NORMAL",3,))))</f>
        <v>4.5</v>
      </c>
      <c r="S574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40" s="2">
        <f>IF(Tabla1[[#This Row],[KILOMETROS ADICIONALES]]=0,Tabla1[[#This Row],[KILOMETROS]]*Tabla1[[#This Row],[COSTO NORMAL]],Tabla1[[#This Row],[COSTO NORMAL]]*Tabla1[[#This Row],[KILOMETROS HASTA]])</f>
        <v>16.875</v>
      </c>
      <c r="U5740" s="2">
        <f>Tabla1[[#This Row],[KILOMETROS ADICIONALES]]*Tabla1[[#This Row],[COSTO ADICIONAL]]</f>
        <v>8.8550000000000022</v>
      </c>
      <c r="V5740">
        <v>175.03</v>
      </c>
      <c r="W5740" s="2">
        <f>Tabla1[[#This Row],[COSTO NORMAL2]]+Tabla1[[#This Row],[COSTO ADICIONAL2]]</f>
        <v>25.730000000000004</v>
      </c>
    </row>
    <row r="5741" spans="1:23" x14ac:dyDescent="0.25">
      <c r="A5741" t="s">
        <v>2675</v>
      </c>
      <c r="B5741" t="s">
        <v>8392</v>
      </c>
      <c r="C5741" t="s">
        <v>14832</v>
      </c>
      <c r="D5741" t="s">
        <v>13</v>
      </c>
      <c r="E5741" t="s">
        <v>14847</v>
      </c>
      <c r="F5741" t="s">
        <v>14</v>
      </c>
      <c r="G5741" t="s">
        <v>15</v>
      </c>
      <c r="H5741" t="s">
        <v>2675</v>
      </c>
      <c r="I5741" t="s">
        <v>9070</v>
      </c>
      <c r="J5741" t="str">
        <f>MID(Tabla1[[#This Row],[HORA2]],1,2)</f>
        <v>20</v>
      </c>
      <c r="K5741" t="s">
        <v>19</v>
      </c>
      <c r="L5741" t="s">
        <v>20</v>
      </c>
      <c r="M5741" t="s">
        <v>14867</v>
      </c>
      <c r="N5741" t="s">
        <v>22</v>
      </c>
      <c r="O5741">
        <v>14.2</v>
      </c>
      <c r="P574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11.2</v>
      </c>
      <c r="Q5741">
        <f>IF(Tabla1[[#This Row],[SERVICIO]]="COMIDA",3,IF(Tabla1[[#This Row],[SERVICIO]]="CONTROLADO",12,IF(Tabla1[[#This Row],[SERVICIO]]="RÁPIDO",3.75,IF(Tabla1[[#This Row],[SERVICIO]]="NORMAL",2.5,))))</f>
        <v>3</v>
      </c>
      <c r="R5741">
        <f>IF(Tabla1[[#This Row],[SERVICIO]]="COMIDA",3.5,IF(Tabla1[[#This Row],[SERVICIO]]="CONTROLADO",8,IF(Tabla1[[#This Row],[SERVICIO]]="RÁPIDO",4.5,IF(Tabla1[[#This Row],[SERVICIO]]="NORMAL",3,))))</f>
        <v>3.5</v>
      </c>
      <c r="S5741">
        <f>IF(Tabla1[[#This Row],[SERVICIO]]="COMIDA",0.75,IF(Tabla1[[#This Row],[SERVICIO]]="CONTROLADO",2.65,IF(Tabla1[[#This Row],[SERVICIO]]="RÁPIDO",0.55,IF(Tabla1[[#This Row],[SERVICIO]]="NORMAL",1.2,))))</f>
        <v>0.75</v>
      </c>
      <c r="T5741" s="2">
        <f>IF(Tabla1[[#This Row],[KILOMETROS ADICIONALES]]=0,Tabla1[[#This Row],[KILOMETROS]]*Tabla1[[#This Row],[COSTO NORMAL]],Tabla1[[#This Row],[COSTO NORMAL]]*Tabla1[[#This Row],[KILOMETROS HASTA]])</f>
        <v>10.5</v>
      </c>
      <c r="U5741" s="2">
        <f>Tabla1[[#This Row],[KILOMETROS ADICIONALES]]*Tabla1[[#This Row],[COSTO ADICIONAL]]</f>
        <v>8.3999999999999986</v>
      </c>
      <c r="V5741">
        <v>18.34</v>
      </c>
      <c r="W5741" s="2">
        <f>Tabla1[[#This Row],[COSTO NORMAL2]]+Tabla1[[#This Row],[COSTO ADICIONAL2]]</f>
        <v>18.899999999999999</v>
      </c>
    </row>
    <row r="5742" spans="1:23" x14ac:dyDescent="0.25">
      <c r="A5742" t="s">
        <v>2675</v>
      </c>
      <c r="B5742" t="s">
        <v>9071</v>
      </c>
      <c r="C5742" t="s">
        <v>14833</v>
      </c>
      <c r="D5742" t="s">
        <v>13</v>
      </c>
      <c r="E5742" t="s">
        <v>14847</v>
      </c>
      <c r="F5742" t="s">
        <v>14</v>
      </c>
      <c r="G5742" t="s">
        <v>15</v>
      </c>
      <c r="H5742" t="s">
        <v>2675</v>
      </c>
      <c r="I5742" t="s">
        <v>9072</v>
      </c>
      <c r="J5742" t="str">
        <f>MID(Tabla1[[#This Row],[HORA2]],1,2)</f>
        <v>20</v>
      </c>
      <c r="K5742" t="s">
        <v>19</v>
      </c>
      <c r="L5742" t="s">
        <v>43</v>
      </c>
      <c r="M5742" t="s">
        <v>14867</v>
      </c>
      <c r="N5742" t="s">
        <v>22</v>
      </c>
      <c r="O5742">
        <v>8.9499999999999993</v>
      </c>
      <c r="P574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5.9499999999999993</v>
      </c>
      <c r="Q5742">
        <f>IF(Tabla1[[#This Row],[SERVICIO]]="COMIDA",3,IF(Tabla1[[#This Row],[SERVICIO]]="CONTROLADO",12,IF(Tabla1[[#This Row],[SERVICIO]]="RÁPIDO",3.75,IF(Tabla1[[#This Row],[SERVICIO]]="NORMAL",2.5,))))</f>
        <v>3</v>
      </c>
      <c r="R5742">
        <f>IF(Tabla1[[#This Row],[SERVICIO]]="COMIDA",3.5,IF(Tabla1[[#This Row],[SERVICIO]]="CONTROLADO",8,IF(Tabla1[[#This Row],[SERVICIO]]="RÁPIDO",4.5,IF(Tabla1[[#This Row],[SERVICIO]]="NORMAL",3,))))</f>
        <v>3.5</v>
      </c>
      <c r="S5742">
        <f>IF(Tabla1[[#This Row],[SERVICIO]]="COMIDA",0.75,IF(Tabla1[[#This Row],[SERVICIO]]="CONTROLADO",2.65,IF(Tabla1[[#This Row],[SERVICIO]]="RÁPIDO",0.55,IF(Tabla1[[#This Row],[SERVICIO]]="NORMAL",1.2,))))</f>
        <v>0.75</v>
      </c>
      <c r="T5742" s="2">
        <f>IF(Tabla1[[#This Row],[KILOMETROS ADICIONALES]]=0,Tabla1[[#This Row],[KILOMETROS]]*Tabla1[[#This Row],[COSTO NORMAL]],Tabla1[[#This Row],[COSTO NORMAL]]*Tabla1[[#This Row],[KILOMETROS HASTA]])</f>
        <v>10.5</v>
      </c>
      <c r="U5742" s="2">
        <f>Tabla1[[#This Row],[KILOMETROS ADICIONALES]]*Tabla1[[#This Row],[COSTO ADICIONAL]]</f>
        <v>4.4624999999999995</v>
      </c>
      <c r="V5742">
        <v>178.77</v>
      </c>
      <c r="W5742" s="2">
        <f>Tabla1[[#This Row],[COSTO NORMAL2]]+Tabla1[[#This Row],[COSTO ADICIONAL2]]</f>
        <v>14.962499999999999</v>
      </c>
    </row>
    <row r="5743" spans="1:23" x14ac:dyDescent="0.25">
      <c r="A5743" t="s">
        <v>2675</v>
      </c>
      <c r="B5743" t="s">
        <v>9073</v>
      </c>
      <c r="C5743" t="s">
        <v>14834</v>
      </c>
      <c r="E5743" t="s">
        <v>14845</v>
      </c>
      <c r="F5743" t="s">
        <v>76</v>
      </c>
      <c r="G5743" t="s">
        <v>15</v>
      </c>
      <c r="H5743" t="s">
        <v>2675</v>
      </c>
      <c r="I5743" t="s">
        <v>9074</v>
      </c>
      <c r="J5743" t="str">
        <f>MID(Tabla1[[#This Row],[HORA2]],1,2)</f>
        <v>21</v>
      </c>
      <c r="K5743" t="s">
        <v>43</v>
      </c>
      <c r="L5743" t="s">
        <v>57</v>
      </c>
      <c r="M5743" t="s">
        <v>14867</v>
      </c>
      <c r="N5743" t="s">
        <v>22</v>
      </c>
      <c r="O5743">
        <v>16.53</v>
      </c>
      <c r="P5743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12.780000000000001</v>
      </c>
      <c r="Q5743">
        <f>IF(Tabla1[[#This Row],[SERVICIO]]="COMIDA",3,IF(Tabla1[[#This Row],[SERVICIO]]="CONTROLADO",12,IF(Tabla1[[#This Row],[SERVICIO]]="RÁPIDO",3.75,IF(Tabla1[[#This Row],[SERVICIO]]="NORMAL",2.5,))))</f>
        <v>3.75</v>
      </c>
      <c r="R5743">
        <f>IF(Tabla1[[#This Row],[SERVICIO]]="COMIDA",3.5,IF(Tabla1[[#This Row],[SERVICIO]]="CONTROLADO",8,IF(Tabla1[[#This Row],[SERVICIO]]="RÁPIDO",4.5,IF(Tabla1[[#This Row],[SERVICIO]]="NORMAL",3,))))</f>
        <v>4.5</v>
      </c>
      <c r="S5743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43" s="2">
        <f>IF(Tabla1[[#This Row],[KILOMETROS ADICIONALES]]=0,Tabla1[[#This Row],[KILOMETROS]]*Tabla1[[#This Row],[COSTO NORMAL]],Tabla1[[#This Row],[COSTO NORMAL]]*Tabla1[[#This Row],[KILOMETROS HASTA]])</f>
        <v>16.875</v>
      </c>
      <c r="U5743" s="2">
        <f>Tabla1[[#This Row],[KILOMETROS ADICIONALES]]*Tabla1[[#This Row],[COSTO ADICIONAL]]</f>
        <v>7.0290000000000008</v>
      </c>
      <c r="V5743">
        <v>154.22999999999999</v>
      </c>
      <c r="W5743" s="2">
        <f>Tabla1[[#This Row],[COSTO NORMAL2]]+Tabla1[[#This Row],[COSTO ADICIONAL2]]</f>
        <v>23.904</v>
      </c>
    </row>
    <row r="5744" spans="1:23" x14ac:dyDescent="0.25">
      <c r="A5744" t="s">
        <v>2675</v>
      </c>
      <c r="B5744" t="s">
        <v>9075</v>
      </c>
      <c r="C5744" t="s">
        <v>14835</v>
      </c>
      <c r="E5744" t="s">
        <v>14845</v>
      </c>
      <c r="F5744" t="s">
        <v>76</v>
      </c>
      <c r="G5744" t="s">
        <v>15</v>
      </c>
      <c r="H5744" t="s">
        <v>2675</v>
      </c>
      <c r="I5744" t="s">
        <v>9076</v>
      </c>
      <c r="J5744" t="str">
        <f>MID(Tabla1[[#This Row],[HORA2]],1,2)</f>
        <v>21</v>
      </c>
      <c r="K5744" t="s">
        <v>43</v>
      </c>
      <c r="L5744" t="s">
        <v>78</v>
      </c>
      <c r="M5744" t="s">
        <v>14867</v>
      </c>
      <c r="N5744" t="s">
        <v>22</v>
      </c>
      <c r="O5744">
        <v>1.67</v>
      </c>
      <c r="P5744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0</v>
      </c>
      <c r="Q5744">
        <f>IF(Tabla1[[#This Row],[SERVICIO]]="COMIDA",3,IF(Tabla1[[#This Row],[SERVICIO]]="CONTROLADO",12,IF(Tabla1[[#This Row],[SERVICIO]]="RÁPIDO",3.75,IF(Tabla1[[#This Row],[SERVICIO]]="NORMAL",2.5,))))</f>
        <v>3.75</v>
      </c>
      <c r="R5744">
        <f>IF(Tabla1[[#This Row],[SERVICIO]]="COMIDA",3.5,IF(Tabla1[[#This Row],[SERVICIO]]="CONTROLADO",8,IF(Tabla1[[#This Row],[SERVICIO]]="RÁPIDO",4.5,IF(Tabla1[[#This Row],[SERVICIO]]="NORMAL",3,))))</f>
        <v>4.5</v>
      </c>
      <c r="S5744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44" s="2">
        <f>IF(Tabla1[[#This Row],[KILOMETROS ADICIONALES]]=0,Tabla1[[#This Row],[KILOMETROS]]*Tabla1[[#This Row],[COSTO NORMAL]],Tabla1[[#This Row],[COSTO NORMAL]]*Tabla1[[#This Row],[KILOMETROS HASTA]])</f>
        <v>7.5149999999999997</v>
      </c>
      <c r="U5744" s="2">
        <f>Tabla1[[#This Row],[KILOMETROS ADICIONALES]]*Tabla1[[#This Row],[COSTO ADICIONAL]]</f>
        <v>0</v>
      </c>
      <c r="V5744">
        <v>182.76</v>
      </c>
      <c r="W5744" s="2">
        <f>Tabla1[[#This Row],[COSTO NORMAL2]]+Tabla1[[#This Row],[COSTO ADICIONAL2]]</f>
        <v>7.5149999999999997</v>
      </c>
    </row>
    <row r="5745" spans="1:23" x14ac:dyDescent="0.25">
      <c r="A5745" t="s">
        <v>2675</v>
      </c>
      <c r="B5745" t="s">
        <v>833</v>
      </c>
      <c r="C5745" t="s">
        <v>14836</v>
      </c>
      <c r="E5745" t="s">
        <v>14845</v>
      </c>
      <c r="F5745" t="s">
        <v>76</v>
      </c>
      <c r="G5745" t="s">
        <v>15</v>
      </c>
      <c r="H5745" t="s">
        <v>2675</v>
      </c>
      <c r="I5745" t="s">
        <v>9077</v>
      </c>
      <c r="J5745" t="str">
        <f>MID(Tabla1[[#This Row],[HORA2]],1,2)</f>
        <v>21</v>
      </c>
      <c r="K5745" t="s">
        <v>43</v>
      </c>
      <c r="L5745" t="s">
        <v>57</v>
      </c>
      <c r="M5745" t="s">
        <v>14867</v>
      </c>
      <c r="N5745" t="s">
        <v>22</v>
      </c>
      <c r="O5745">
        <v>16.79</v>
      </c>
      <c r="P5745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13.04</v>
      </c>
      <c r="Q5745">
        <f>IF(Tabla1[[#This Row],[SERVICIO]]="COMIDA",3,IF(Tabla1[[#This Row],[SERVICIO]]="CONTROLADO",12,IF(Tabla1[[#This Row],[SERVICIO]]="RÁPIDO",3.75,IF(Tabla1[[#This Row],[SERVICIO]]="NORMAL",2.5,))))</f>
        <v>3.75</v>
      </c>
      <c r="R5745">
        <f>IF(Tabla1[[#This Row],[SERVICIO]]="COMIDA",3.5,IF(Tabla1[[#This Row],[SERVICIO]]="CONTROLADO",8,IF(Tabla1[[#This Row],[SERVICIO]]="RÁPIDO",4.5,IF(Tabla1[[#This Row],[SERVICIO]]="NORMAL",3,))))</f>
        <v>4.5</v>
      </c>
      <c r="S5745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45" s="2">
        <f>IF(Tabla1[[#This Row],[KILOMETROS ADICIONALES]]=0,Tabla1[[#This Row],[KILOMETROS]]*Tabla1[[#This Row],[COSTO NORMAL]],Tabla1[[#This Row],[COSTO NORMAL]]*Tabla1[[#This Row],[KILOMETROS HASTA]])</f>
        <v>16.875</v>
      </c>
      <c r="U5745" s="2">
        <f>Tabla1[[#This Row],[KILOMETROS ADICIONALES]]*Tabla1[[#This Row],[COSTO ADICIONAL]]</f>
        <v>7.1719999999999997</v>
      </c>
      <c r="V5745">
        <v>141.41999999999999</v>
      </c>
      <c r="W5745" s="2">
        <f>Tabla1[[#This Row],[COSTO NORMAL2]]+Tabla1[[#This Row],[COSTO ADICIONAL2]]</f>
        <v>24.047000000000001</v>
      </c>
    </row>
    <row r="5746" spans="1:23" x14ac:dyDescent="0.25">
      <c r="A5746" t="s">
        <v>2675</v>
      </c>
      <c r="B5746" t="s">
        <v>9078</v>
      </c>
      <c r="C5746" t="s">
        <v>14837</v>
      </c>
      <c r="E5746" t="s">
        <v>14845</v>
      </c>
      <c r="F5746" t="s">
        <v>76</v>
      </c>
      <c r="G5746" t="s">
        <v>15</v>
      </c>
      <c r="H5746" t="s">
        <v>2675</v>
      </c>
      <c r="I5746" t="s">
        <v>9079</v>
      </c>
      <c r="J5746" t="str">
        <f>MID(Tabla1[[#This Row],[HORA2]],1,2)</f>
        <v>21</v>
      </c>
      <c r="K5746" t="s">
        <v>43</v>
      </c>
      <c r="L5746" t="s">
        <v>49</v>
      </c>
      <c r="M5746" t="s">
        <v>14867</v>
      </c>
      <c r="N5746" t="s">
        <v>22</v>
      </c>
      <c r="O5746">
        <v>7.07</v>
      </c>
      <c r="P5746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3.3200000000000003</v>
      </c>
      <c r="Q5746">
        <f>IF(Tabla1[[#This Row],[SERVICIO]]="COMIDA",3,IF(Tabla1[[#This Row],[SERVICIO]]="CONTROLADO",12,IF(Tabla1[[#This Row],[SERVICIO]]="RÁPIDO",3.75,IF(Tabla1[[#This Row],[SERVICIO]]="NORMAL",2.5,))))</f>
        <v>3.75</v>
      </c>
      <c r="R5746">
        <f>IF(Tabla1[[#This Row],[SERVICIO]]="COMIDA",3.5,IF(Tabla1[[#This Row],[SERVICIO]]="CONTROLADO",8,IF(Tabla1[[#This Row],[SERVICIO]]="RÁPIDO",4.5,IF(Tabla1[[#This Row],[SERVICIO]]="NORMAL",3,))))</f>
        <v>4.5</v>
      </c>
      <c r="S5746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46" s="2">
        <f>IF(Tabla1[[#This Row],[KILOMETROS ADICIONALES]]=0,Tabla1[[#This Row],[KILOMETROS]]*Tabla1[[#This Row],[COSTO NORMAL]],Tabla1[[#This Row],[COSTO NORMAL]]*Tabla1[[#This Row],[KILOMETROS HASTA]])</f>
        <v>16.875</v>
      </c>
      <c r="U5746" s="2">
        <f>Tabla1[[#This Row],[KILOMETROS ADICIONALES]]*Tabla1[[#This Row],[COSTO ADICIONAL]]</f>
        <v>1.8260000000000003</v>
      </c>
      <c r="V5746">
        <v>86.05</v>
      </c>
      <c r="W5746" s="2">
        <f>Tabla1[[#This Row],[COSTO NORMAL2]]+Tabla1[[#This Row],[COSTO ADICIONAL2]]</f>
        <v>18.701000000000001</v>
      </c>
    </row>
    <row r="5747" spans="1:23" x14ac:dyDescent="0.25">
      <c r="A5747" t="s">
        <v>2675</v>
      </c>
      <c r="B5747" t="s">
        <v>9080</v>
      </c>
      <c r="C5747" t="s">
        <v>14838</v>
      </c>
      <c r="D5747" t="s">
        <v>13</v>
      </c>
      <c r="E5747" t="s">
        <v>14847</v>
      </c>
      <c r="F5747" t="s">
        <v>295</v>
      </c>
      <c r="G5747" t="s">
        <v>15</v>
      </c>
      <c r="H5747" t="s">
        <v>2675</v>
      </c>
      <c r="I5747" t="s">
        <v>9081</v>
      </c>
      <c r="J5747" t="str">
        <f>MID(Tabla1[[#This Row],[HORA2]],1,2)</f>
        <v>21</v>
      </c>
      <c r="K5747" t="s">
        <v>43</v>
      </c>
      <c r="L5747" t="s">
        <v>35</v>
      </c>
      <c r="M5747" t="s">
        <v>14867</v>
      </c>
      <c r="N5747" t="s">
        <v>22</v>
      </c>
      <c r="O5747">
        <v>9.51</v>
      </c>
      <c r="P5747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6.51</v>
      </c>
      <c r="Q5747">
        <f>IF(Tabla1[[#This Row],[SERVICIO]]="COMIDA",3,IF(Tabla1[[#This Row],[SERVICIO]]="CONTROLADO",12,IF(Tabla1[[#This Row],[SERVICIO]]="RÁPIDO",3.75,IF(Tabla1[[#This Row],[SERVICIO]]="NORMAL",2.5,))))</f>
        <v>3</v>
      </c>
      <c r="R5747">
        <f>IF(Tabla1[[#This Row],[SERVICIO]]="COMIDA",3.5,IF(Tabla1[[#This Row],[SERVICIO]]="CONTROLADO",8,IF(Tabla1[[#This Row],[SERVICIO]]="RÁPIDO",4.5,IF(Tabla1[[#This Row],[SERVICIO]]="NORMAL",3,))))</f>
        <v>3.5</v>
      </c>
      <c r="S5747">
        <f>IF(Tabla1[[#This Row],[SERVICIO]]="COMIDA",0.75,IF(Tabla1[[#This Row],[SERVICIO]]="CONTROLADO",2.65,IF(Tabla1[[#This Row],[SERVICIO]]="RÁPIDO",0.55,IF(Tabla1[[#This Row],[SERVICIO]]="NORMAL",1.2,))))</f>
        <v>0.75</v>
      </c>
      <c r="T5747" s="2">
        <f>IF(Tabla1[[#This Row],[KILOMETROS ADICIONALES]]=0,Tabla1[[#This Row],[KILOMETROS]]*Tabla1[[#This Row],[COSTO NORMAL]],Tabla1[[#This Row],[COSTO NORMAL]]*Tabla1[[#This Row],[KILOMETROS HASTA]])</f>
        <v>10.5</v>
      </c>
      <c r="U5747" s="2">
        <f>Tabla1[[#This Row],[KILOMETROS ADICIONALES]]*Tabla1[[#This Row],[COSTO ADICIONAL]]</f>
        <v>4.8825000000000003</v>
      </c>
      <c r="V5747">
        <v>32.86</v>
      </c>
      <c r="W5747" s="2">
        <f>Tabla1[[#This Row],[COSTO NORMAL2]]+Tabla1[[#This Row],[COSTO ADICIONAL2]]</f>
        <v>15.3825</v>
      </c>
    </row>
    <row r="5748" spans="1:23" x14ac:dyDescent="0.25">
      <c r="A5748" t="s">
        <v>2675</v>
      </c>
      <c r="B5748" t="s">
        <v>9082</v>
      </c>
      <c r="C5748" t="s">
        <v>14839</v>
      </c>
      <c r="E5748" t="s">
        <v>14845</v>
      </c>
      <c r="F5748" t="s">
        <v>76</v>
      </c>
      <c r="G5748" t="s">
        <v>15</v>
      </c>
      <c r="H5748" t="s">
        <v>2675</v>
      </c>
      <c r="I5748" t="s">
        <v>9083</v>
      </c>
      <c r="J5748" t="str">
        <f>MID(Tabla1[[#This Row],[HORA2]],1,2)</f>
        <v>21</v>
      </c>
      <c r="K5748" t="s">
        <v>43</v>
      </c>
      <c r="L5748" t="s">
        <v>78</v>
      </c>
      <c r="M5748" t="s">
        <v>14867</v>
      </c>
      <c r="N5748" t="s">
        <v>22</v>
      </c>
      <c r="O5748">
        <v>10.9</v>
      </c>
      <c r="P5748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7.15</v>
      </c>
      <c r="Q5748">
        <f>IF(Tabla1[[#This Row],[SERVICIO]]="COMIDA",3,IF(Tabla1[[#This Row],[SERVICIO]]="CONTROLADO",12,IF(Tabla1[[#This Row],[SERVICIO]]="RÁPIDO",3.75,IF(Tabla1[[#This Row],[SERVICIO]]="NORMAL",2.5,))))</f>
        <v>3.75</v>
      </c>
      <c r="R5748">
        <f>IF(Tabla1[[#This Row],[SERVICIO]]="COMIDA",3.5,IF(Tabla1[[#This Row],[SERVICIO]]="CONTROLADO",8,IF(Tabla1[[#This Row],[SERVICIO]]="RÁPIDO",4.5,IF(Tabla1[[#This Row],[SERVICIO]]="NORMAL",3,))))</f>
        <v>4.5</v>
      </c>
      <c r="S5748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48" s="2">
        <f>IF(Tabla1[[#This Row],[KILOMETROS ADICIONALES]]=0,Tabla1[[#This Row],[KILOMETROS]]*Tabla1[[#This Row],[COSTO NORMAL]],Tabla1[[#This Row],[COSTO NORMAL]]*Tabla1[[#This Row],[KILOMETROS HASTA]])</f>
        <v>16.875</v>
      </c>
      <c r="U5748" s="2">
        <f>Tabla1[[#This Row],[KILOMETROS ADICIONALES]]*Tabla1[[#This Row],[COSTO ADICIONAL]]</f>
        <v>3.9325000000000006</v>
      </c>
      <c r="V5748">
        <v>108.75</v>
      </c>
      <c r="W5748" s="2">
        <f>Tabla1[[#This Row],[COSTO NORMAL2]]+Tabla1[[#This Row],[COSTO ADICIONAL2]]</f>
        <v>20.807500000000001</v>
      </c>
    </row>
    <row r="5749" spans="1:23" x14ac:dyDescent="0.25">
      <c r="A5749" t="s">
        <v>2675</v>
      </c>
      <c r="B5749" t="s">
        <v>9084</v>
      </c>
      <c r="C5749" t="s">
        <v>14840</v>
      </c>
      <c r="D5749" t="s">
        <v>13</v>
      </c>
      <c r="E5749" t="s">
        <v>14847</v>
      </c>
      <c r="F5749" t="s">
        <v>14</v>
      </c>
      <c r="G5749" t="s">
        <v>15</v>
      </c>
      <c r="H5749" t="s">
        <v>2675</v>
      </c>
      <c r="I5749" t="s">
        <v>4761</v>
      </c>
      <c r="J5749" t="str">
        <f>MID(Tabla1[[#This Row],[HORA2]],1,2)</f>
        <v>21</v>
      </c>
      <c r="K5749" t="s">
        <v>19</v>
      </c>
      <c r="L5749" t="s">
        <v>78</v>
      </c>
      <c r="M5749" t="s">
        <v>14867</v>
      </c>
      <c r="N5749" t="s">
        <v>22</v>
      </c>
      <c r="O5749">
        <v>5.31</v>
      </c>
      <c r="P5749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2.3099999999999996</v>
      </c>
      <c r="Q5749">
        <f>IF(Tabla1[[#This Row],[SERVICIO]]="COMIDA",3,IF(Tabla1[[#This Row],[SERVICIO]]="CONTROLADO",12,IF(Tabla1[[#This Row],[SERVICIO]]="RÁPIDO",3.75,IF(Tabla1[[#This Row],[SERVICIO]]="NORMAL",2.5,))))</f>
        <v>3</v>
      </c>
      <c r="R5749">
        <f>IF(Tabla1[[#This Row],[SERVICIO]]="COMIDA",3.5,IF(Tabla1[[#This Row],[SERVICIO]]="CONTROLADO",8,IF(Tabla1[[#This Row],[SERVICIO]]="RÁPIDO",4.5,IF(Tabla1[[#This Row],[SERVICIO]]="NORMAL",3,))))</f>
        <v>3.5</v>
      </c>
      <c r="S5749">
        <f>IF(Tabla1[[#This Row],[SERVICIO]]="COMIDA",0.75,IF(Tabla1[[#This Row],[SERVICIO]]="CONTROLADO",2.65,IF(Tabla1[[#This Row],[SERVICIO]]="RÁPIDO",0.55,IF(Tabla1[[#This Row],[SERVICIO]]="NORMAL",1.2,))))</f>
        <v>0.75</v>
      </c>
      <c r="T5749" s="2">
        <f>IF(Tabla1[[#This Row],[KILOMETROS ADICIONALES]]=0,Tabla1[[#This Row],[KILOMETROS]]*Tabla1[[#This Row],[COSTO NORMAL]],Tabla1[[#This Row],[COSTO NORMAL]]*Tabla1[[#This Row],[KILOMETROS HASTA]])</f>
        <v>10.5</v>
      </c>
      <c r="U5749" s="2">
        <f>Tabla1[[#This Row],[KILOMETROS ADICIONALES]]*Tabla1[[#This Row],[COSTO ADICIONAL]]</f>
        <v>1.7324999999999997</v>
      </c>
      <c r="V5749">
        <v>80.31</v>
      </c>
      <c r="W5749" s="2">
        <f>Tabla1[[#This Row],[COSTO NORMAL2]]+Tabla1[[#This Row],[COSTO ADICIONAL2]]</f>
        <v>12.2325</v>
      </c>
    </row>
    <row r="5750" spans="1:23" x14ac:dyDescent="0.25">
      <c r="A5750" t="s">
        <v>2675</v>
      </c>
      <c r="B5750" t="s">
        <v>9085</v>
      </c>
      <c r="C5750" t="s">
        <v>14841</v>
      </c>
      <c r="E5750" t="s">
        <v>14845</v>
      </c>
      <c r="F5750" t="s">
        <v>76</v>
      </c>
      <c r="G5750" t="s">
        <v>15</v>
      </c>
      <c r="H5750" t="s">
        <v>2675</v>
      </c>
      <c r="I5750" t="s">
        <v>9086</v>
      </c>
      <c r="J5750" t="str">
        <f>MID(Tabla1[[#This Row],[HORA2]],1,2)</f>
        <v>21</v>
      </c>
      <c r="K5750" t="s">
        <v>43</v>
      </c>
      <c r="L5750" t="s">
        <v>20</v>
      </c>
      <c r="M5750" t="s">
        <v>14867</v>
      </c>
      <c r="N5750" t="s">
        <v>22</v>
      </c>
      <c r="O5750">
        <v>9.32</v>
      </c>
      <c r="P5750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5.57</v>
      </c>
      <c r="Q5750">
        <f>IF(Tabla1[[#This Row],[SERVICIO]]="COMIDA",3,IF(Tabla1[[#This Row],[SERVICIO]]="CONTROLADO",12,IF(Tabla1[[#This Row],[SERVICIO]]="RÁPIDO",3.75,IF(Tabla1[[#This Row],[SERVICIO]]="NORMAL",2.5,))))</f>
        <v>3.75</v>
      </c>
      <c r="R5750">
        <f>IF(Tabla1[[#This Row],[SERVICIO]]="COMIDA",3.5,IF(Tabla1[[#This Row],[SERVICIO]]="CONTROLADO",8,IF(Tabla1[[#This Row],[SERVICIO]]="RÁPIDO",4.5,IF(Tabla1[[#This Row],[SERVICIO]]="NORMAL",3,))))</f>
        <v>4.5</v>
      </c>
      <c r="S5750">
        <f>IF(Tabla1[[#This Row],[SERVICIO]]="COMIDA",0.75,IF(Tabla1[[#This Row],[SERVICIO]]="CONTROLADO",2.65,IF(Tabla1[[#This Row],[SERVICIO]]="RÁPIDO",0.55,IF(Tabla1[[#This Row],[SERVICIO]]="NORMAL",1.2,))))</f>
        <v>0.55000000000000004</v>
      </c>
      <c r="T5750" s="2">
        <f>IF(Tabla1[[#This Row],[KILOMETROS ADICIONALES]]=0,Tabla1[[#This Row],[KILOMETROS]]*Tabla1[[#This Row],[COSTO NORMAL]],Tabla1[[#This Row],[COSTO NORMAL]]*Tabla1[[#This Row],[KILOMETROS HASTA]])</f>
        <v>16.875</v>
      </c>
      <c r="U5750" s="2">
        <f>Tabla1[[#This Row],[KILOMETROS ADICIONALES]]*Tabla1[[#This Row],[COSTO ADICIONAL]]</f>
        <v>3.0635000000000003</v>
      </c>
      <c r="V5750">
        <v>38.33</v>
      </c>
      <c r="W5750" s="2">
        <f>Tabla1[[#This Row],[COSTO NORMAL2]]+Tabla1[[#This Row],[COSTO ADICIONAL2]]</f>
        <v>19.938500000000001</v>
      </c>
    </row>
    <row r="5751" spans="1:23" x14ac:dyDescent="0.25">
      <c r="A5751" t="s">
        <v>2675</v>
      </c>
      <c r="B5751" t="s">
        <v>9087</v>
      </c>
      <c r="C5751" t="s">
        <v>14842</v>
      </c>
      <c r="D5751" t="s">
        <v>13</v>
      </c>
      <c r="E5751" t="s">
        <v>14847</v>
      </c>
      <c r="F5751" t="s">
        <v>14</v>
      </c>
      <c r="G5751" t="s">
        <v>15</v>
      </c>
      <c r="H5751" t="s">
        <v>2675</v>
      </c>
      <c r="I5751" t="s">
        <v>9088</v>
      </c>
      <c r="J5751" t="str">
        <f>MID(Tabla1[[#This Row],[HORA2]],1,2)</f>
        <v>22</v>
      </c>
      <c r="K5751" t="s">
        <v>19</v>
      </c>
      <c r="L5751" t="s">
        <v>94</v>
      </c>
      <c r="M5751" t="s">
        <v>14867</v>
      </c>
      <c r="N5751" t="s">
        <v>22</v>
      </c>
      <c r="O5751">
        <v>18.87</v>
      </c>
      <c r="P5751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15.870000000000001</v>
      </c>
      <c r="Q5751">
        <f>IF(Tabla1[[#This Row],[SERVICIO]]="COMIDA",3,IF(Tabla1[[#This Row],[SERVICIO]]="CONTROLADO",12,IF(Tabla1[[#This Row],[SERVICIO]]="RÁPIDO",3.75,IF(Tabla1[[#This Row],[SERVICIO]]="NORMAL",2.5,))))</f>
        <v>3</v>
      </c>
      <c r="R5751">
        <f>IF(Tabla1[[#This Row],[SERVICIO]]="COMIDA",3.5,IF(Tabla1[[#This Row],[SERVICIO]]="CONTROLADO",8,IF(Tabla1[[#This Row],[SERVICIO]]="RÁPIDO",4.5,IF(Tabla1[[#This Row],[SERVICIO]]="NORMAL",3,))))</f>
        <v>3.5</v>
      </c>
      <c r="S5751">
        <f>IF(Tabla1[[#This Row],[SERVICIO]]="COMIDA",0.75,IF(Tabla1[[#This Row],[SERVICIO]]="CONTROLADO",2.65,IF(Tabla1[[#This Row],[SERVICIO]]="RÁPIDO",0.55,IF(Tabla1[[#This Row],[SERVICIO]]="NORMAL",1.2,))))</f>
        <v>0.75</v>
      </c>
      <c r="T5751" s="2">
        <f>IF(Tabla1[[#This Row],[KILOMETROS ADICIONALES]]=0,Tabla1[[#This Row],[KILOMETROS]]*Tabla1[[#This Row],[COSTO NORMAL]],Tabla1[[#This Row],[COSTO NORMAL]]*Tabla1[[#This Row],[KILOMETROS HASTA]])</f>
        <v>10.5</v>
      </c>
      <c r="U5751" s="2">
        <f>Tabla1[[#This Row],[KILOMETROS ADICIONALES]]*Tabla1[[#This Row],[COSTO ADICIONAL]]</f>
        <v>11.9025</v>
      </c>
      <c r="V5751">
        <v>114.2</v>
      </c>
      <c r="W5751" s="2">
        <f>Tabla1[[#This Row],[COSTO NORMAL2]]+Tabla1[[#This Row],[COSTO ADICIONAL2]]</f>
        <v>22.4025</v>
      </c>
    </row>
    <row r="5752" spans="1:23" x14ac:dyDescent="0.25">
      <c r="A5752" t="s">
        <v>2675</v>
      </c>
      <c r="B5752" t="s">
        <v>9089</v>
      </c>
      <c r="C5752" t="s">
        <v>14843</v>
      </c>
      <c r="D5752" t="s">
        <v>13</v>
      </c>
      <c r="E5752" t="s">
        <v>14847</v>
      </c>
      <c r="F5752" t="s">
        <v>14</v>
      </c>
      <c r="G5752" t="s">
        <v>15</v>
      </c>
      <c r="H5752" t="s">
        <v>2675</v>
      </c>
      <c r="I5752" t="s">
        <v>9090</v>
      </c>
      <c r="J5752" t="str">
        <f>MID(Tabla1[[#This Row],[HORA2]],1,2)</f>
        <v>21</v>
      </c>
      <c r="K5752" t="s">
        <v>19</v>
      </c>
      <c r="L5752" t="s">
        <v>20</v>
      </c>
      <c r="M5752" t="s">
        <v>14867</v>
      </c>
      <c r="N5752" t="s">
        <v>22</v>
      </c>
      <c r="O5752">
        <v>5.32</v>
      </c>
      <c r="P5752">
        <f>IF(Tabla1[[#This Row],[SERVICIO]]="COMIDA",IF(Tabla1[[#This Row],[KILOMETROS]]&gt;=3,Tabla1[[#This Row],[KILOMETROS]]-3,),IF(Tabla1[[#This Row],[SERVICIO]]="CONTROLADO",IF(Tabla1[[#This Row],[KILOMETROS]]&gt;=12,Tabla1[[#This Row],[KILOMETROS]]-12,),IF(Tabla1[[#This Row],[SERVICIO]]="RÁPIDO",IF(Tabla1[[#This Row],[KILOMETROS]]&gt;=3.75,Tabla1[[#This Row],[KILOMETROS]]-3.75,),IF(Tabla1[[#This Row],[SERVICIO]]="NORMAL",IF(Tabla1[[#This Row],[KILOMETROS]]&gt;=2.5,Tabla1[[#This Row],[KILOMETROS]]-2.5,),))))</f>
        <v>2.3200000000000003</v>
      </c>
      <c r="Q5752">
        <f>IF(Tabla1[[#This Row],[SERVICIO]]="COMIDA",3,IF(Tabla1[[#This Row],[SERVICIO]]="CONTROLADO",12,IF(Tabla1[[#This Row],[SERVICIO]]="RÁPIDO",3.75,IF(Tabla1[[#This Row],[SERVICIO]]="NORMAL",2.5,))))</f>
        <v>3</v>
      </c>
      <c r="R5752">
        <f>IF(Tabla1[[#This Row],[SERVICIO]]="COMIDA",3.5,IF(Tabla1[[#This Row],[SERVICIO]]="CONTROLADO",8,IF(Tabla1[[#This Row],[SERVICIO]]="RÁPIDO",4.5,IF(Tabla1[[#This Row],[SERVICIO]]="NORMAL",3,))))</f>
        <v>3.5</v>
      </c>
      <c r="S5752">
        <f>IF(Tabla1[[#This Row],[SERVICIO]]="COMIDA",0.75,IF(Tabla1[[#This Row],[SERVICIO]]="CONTROLADO",2.65,IF(Tabla1[[#This Row],[SERVICIO]]="RÁPIDO",0.55,IF(Tabla1[[#This Row],[SERVICIO]]="NORMAL",1.2,))))</f>
        <v>0.75</v>
      </c>
      <c r="T5752" s="2">
        <f>IF(Tabla1[[#This Row],[KILOMETROS ADICIONALES]]=0,Tabla1[[#This Row],[KILOMETROS]]*Tabla1[[#This Row],[COSTO NORMAL]],Tabla1[[#This Row],[COSTO NORMAL]]*Tabla1[[#This Row],[KILOMETROS HASTA]])</f>
        <v>10.5</v>
      </c>
      <c r="U5752" s="2">
        <f>Tabla1[[#This Row],[KILOMETROS ADICIONALES]]*Tabla1[[#This Row],[COSTO ADICIONAL]]</f>
        <v>1.7400000000000002</v>
      </c>
      <c r="V5752">
        <v>96.62</v>
      </c>
      <c r="W5752" s="2">
        <f>Tabla1[[#This Row],[COSTO NORMAL2]]+Tabla1[[#This Row],[COSTO ADICIONAL2]]</f>
        <v>12.24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A255-F612-46B6-A1E1-28A1D7DE4758}">
  <sheetPr codeName="Hoja3"/>
  <dimension ref="A1:B609"/>
  <sheetViews>
    <sheetView workbookViewId="0">
      <selection activeCell="C1" sqref="C1"/>
    </sheetView>
  </sheetViews>
  <sheetFormatPr baseColWidth="10" defaultRowHeight="15" x14ac:dyDescent="0.25"/>
  <cols>
    <col min="1" max="1" width="29.42578125" bestFit="1" customWidth="1"/>
    <col min="2" max="2" width="22.42578125" bestFit="1" customWidth="1"/>
    <col min="3" max="3" width="6.42578125" bestFit="1" customWidth="1"/>
    <col min="4" max="4" width="7.5703125" bestFit="1" customWidth="1"/>
    <col min="5" max="5" width="11" bestFit="1" customWidth="1"/>
    <col min="6" max="6" width="11.28515625" bestFit="1" customWidth="1"/>
    <col min="7" max="7" width="7" bestFit="1" customWidth="1"/>
    <col min="8" max="8" width="7.85546875" bestFit="1" customWidth="1"/>
    <col min="9" max="9" width="12.5703125" bestFit="1" customWidth="1"/>
    <col min="10" max="10" width="30" bestFit="1" customWidth="1"/>
    <col min="11" max="11" width="13" bestFit="1" customWidth="1"/>
    <col min="12" max="12" width="11.85546875" bestFit="1" customWidth="1"/>
    <col min="13" max="13" width="12.5703125" bestFit="1" customWidth="1"/>
    <col min="14" max="14" width="7.7109375" bestFit="1" customWidth="1"/>
    <col min="15" max="15" width="12.85546875" bestFit="1" customWidth="1"/>
    <col min="16" max="16" width="15.5703125" bestFit="1" customWidth="1"/>
    <col min="17" max="17" width="12.7109375" bestFit="1" customWidth="1"/>
    <col min="18" max="18" width="11" bestFit="1" customWidth="1"/>
    <col min="19" max="19" width="9" bestFit="1" customWidth="1"/>
    <col min="20" max="20" width="9.85546875" bestFit="1" customWidth="1"/>
    <col min="21" max="21" width="12" bestFit="1" customWidth="1"/>
    <col min="22" max="23" width="6.42578125" bestFit="1" customWidth="1"/>
    <col min="24" max="24" width="11.28515625" bestFit="1" customWidth="1"/>
    <col min="25" max="25" width="13" bestFit="1" customWidth="1"/>
    <col min="26" max="26" width="6.42578125" bestFit="1" customWidth="1"/>
    <col min="27" max="27" width="21.28515625" bestFit="1" customWidth="1"/>
    <col min="28" max="28" width="12.28515625" bestFit="1" customWidth="1"/>
    <col min="29" max="29" width="13.85546875" bestFit="1" customWidth="1"/>
    <col min="30" max="30" width="13.140625" bestFit="1" customWidth="1"/>
    <col min="31" max="31" width="14.85546875" bestFit="1" customWidth="1"/>
    <col min="32" max="32" width="7" bestFit="1" customWidth="1"/>
    <col min="33" max="33" width="10.85546875" bestFit="1" customWidth="1"/>
    <col min="34" max="34" width="11.140625" bestFit="1" customWidth="1"/>
    <col min="35" max="35" width="25.42578125" bestFit="1" customWidth="1"/>
    <col min="36" max="36" width="24.7109375" bestFit="1" customWidth="1"/>
    <col min="37" max="37" width="9" bestFit="1" customWidth="1"/>
    <col min="38" max="38" width="22.7109375" bestFit="1" customWidth="1"/>
    <col min="39" max="39" width="12.28515625" bestFit="1" customWidth="1"/>
    <col min="40" max="40" width="13" bestFit="1" customWidth="1"/>
    <col min="41" max="41" width="22.140625" bestFit="1" customWidth="1"/>
    <col min="42" max="42" width="12.28515625" bestFit="1" customWidth="1"/>
    <col min="43" max="43" width="19.85546875" bestFit="1" customWidth="1"/>
    <col min="44" max="44" width="11.140625" bestFit="1" customWidth="1"/>
    <col min="45" max="45" width="12" bestFit="1" customWidth="1"/>
    <col min="46" max="46" width="18.28515625" bestFit="1" customWidth="1"/>
    <col min="47" max="47" width="24.7109375" bestFit="1" customWidth="1"/>
    <col min="48" max="48" width="12.5703125" bestFit="1" customWidth="1"/>
    <col min="49" max="52" width="25.42578125" bestFit="1" customWidth="1"/>
    <col min="53" max="53" width="11.85546875" bestFit="1" customWidth="1"/>
    <col min="54" max="60" width="22.7109375" bestFit="1" customWidth="1"/>
    <col min="61" max="61" width="12.7109375" bestFit="1" customWidth="1"/>
    <col min="62" max="62" width="19.85546875" bestFit="1" customWidth="1"/>
    <col min="63" max="63" width="18" bestFit="1" customWidth="1"/>
    <col min="64" max="74" width="24.7109375" bestFit="1" customWidth="1"/>
    <col min="75" max="75" width="16.85546875" bestFit="1" customWidth="1"/>
    <col min="76" max="86" width="25.42578125" bestFit="1" customWidth="1"/>
    <col min="87" max="87" width="20.5703125" bestFit="1" customWidth="1"/>
    <col min="88" max="108" width="24.7109375" bestFit="1" customWidth="1"/>
    <col min="109" max="109" width="17.7109375" bestFit="1" customWidth="1"/>
    <col min="110" max="131" width="25.42578125" bestFit="1" customWidth="1"/>
    <col min="132" max="132" width="15.85546875" bestFit="1" customWidth="1"/>
    <col min="133" max="133" width="12.7109375" bestFit="1" customWidth="1"/>
    <col min="134" max="134" width="13.85546875" bestFit="1" customWidth="1"/>
    <col min="135" max="153" width="25.42578125" bestFit="1" customWidth="1"/>
    <col min="154" max="154" width="17" bestFit="1" customWidth="1"/>
    <col min="155" max="179" width="25.42578125" bestFit="1" customWidth="1"/>
    <col min="180" max="180" width="10.42578125" bestFit="1" customWidth="1"/>
    <col min="181" max="193" width="19.85546875" bestFit="1" customWidth="1"/>
    <col min="194" max="194" width="10.85546875" bestFit="1" customWidth="1"/>
    <col min="195" max="197" width="21.28515625" bestFit="1" customWidth="1"/>
    <col min="198" max="198" width="16.28515625" bestFit="1" customWidth="1"/>
    <col min="199" max="203" width="23.140625" bestFit="1" customWidth="1"/>
    <col min="204" max="204" width="26.140625" bestFit="1" customWidth="1"/>
    <col min="205" max="234" width="25.42578125" bestFit="1" customWidth="1"/>
    <col min="235" max="235" width="17.28515625" bestFit="1" customWidth="1"/>
    <col min="236" max="251" width="22.7109375" bestFit="1" customWidth="1"/>
    <col min="252" max="252" width="18.140625" bestFit="1" customWidth="1"/>
    <col min="253" max="259" width="19.85546875" bestFit="1" customWidth="1"/>
    <col min="260" max="260" width="11.85546875" bestFit="1" customWidth="1"/>
    <col min="261" max="278" width="24.7109375" bestFit="1" customWidth="1"/>
    <col min="279" max="279" width="15.7109375" bestFit="1" customWidth="1"/>
    <col min="280" max="305" width="25.42578125" bestFit="1" customWidth="1"/>
    <col min="306" max="306" width="16.140625" bestFit="1" customWidth="1"/>
    <col min="307" max="311" width="27.28515625" bestFit="1" customWidth="1"/>
    <col min="312" max="312" width="30.42578125" bestFit="1" customWidth="1"/>
    <col min="313" max="321" width="26.5703125" bestFit="1" customWidth="1"/>
    <col min="322" max="322" width="29.7109375" bestFit="1" customWidth="1"/>
    <col min="323" max="324" width="11.140625" bestFit="1" customWidth="1"/>
    <col min="325" max="325" width="13.85546875" bestFit="1" customWidth="1"/>
    <col min="326" max="332" width="24.5703125" bestFit="1" customWidth="1"/>
    <col min="333" max="333" width="27.7109375" bestFit="1" customWidth="1"/>
    <col min="334" max="347" width="30" bestFit="1" customWidth="1"/>
    <col min="348" max="348" width="17.28515625" bestFit="1" customWidth="1"/>
    <col min="349" max="357" width="25.42578125" bestFit="1" customWidth="1"/>
    <col min="358" max="358" width="18" bestFit="1" customWidth="1"/>
    <col min="359" max="397" width="25.42578125" bestFit="1" customWidth="1"/>
    <col min="398" max="398" width="24.85546875" bestFit="1" customWidth="1"/>
    <col min="399" max="436" width="25.42578125" bestFit="1" customWidth="1"/>
    <col min="437" max="437" width="16.140625" bestFit="1" customWidth="1"/>
    <col min="438" max="447" width="24.7109375" bestFit="1" customWidth="1"/>
    <col min="448" max="448" width="23.28515625" bestFit="1" customWidth="1"/>
    <col min="449" max="450" width="26.5703125" bestFit="1" customWidth="1"/>
    <col min="451" max="451" width="29.7109375" bestFit="1" customWidth="1"/>
    <col min="452" max="452" width="12.5703125" bestFit="1" customWidth="1"/>
    <col min="453" max="460" width="6" bestFit="1" customWidth="1"/>
    <col min="461" max="461" width="5" bestFit="1" customWidth="1"/>
    <col min="462" max="464" width="6" bestFit="1" customWidth="1"/>
    <col min="465" max="465" width="5" bestFit="1" customWidth="1"/>
    <col min="466" max="467" width="6" bestFit="1" customWidth="1"/>
    <col min="468" max="468" width="4.85546875" bestFit="1" customWidth="1"/>
    <col min="469" max="469" width="12.5703125" bestFit="1" customWidth="1"/>
  </cols>
  <sheetData>
    <row r="1" spans="1:2" x14ac:dyDescent="0.25">
      <c r="A1" s="4" t="s">
        <v>6</v>
      </c>
      <c r="B1" t="s">
        <v>14858</v>
      </c>
    </row>
    <row r="2" spans="1:2" x14ac:dyDescent="0.25">
      <c r="A2" s="4" t="s">
        <v>14859</v>
      </c>
      <c r="B2" t="s">
        <v>14858</v>
      </c>
    </row>
    <row r="4" spans="1:2" x14ac:dyDescent="0.25">
      <c r="A4" s="4" t="s">
        <v>14856</v>
      </c>
      <c r="B4" t="s">
        <v>14860</v>
      </c>
    </row>
    <row r="5" spans="1:2" x14ac:dyDescent="0.25">
      <c r="A5" s="5" t="s">
        <v>14844</v>
      </c>
      <c r="B5" s="6">
        <v>3186.6780000000008</v>
      </c>
    </row>
    <row r="6" spans="1:2" x14ac:dyDescent="0.25">
      <c r="A6" s="5" t="s">
        <v>14857</v>
      </c>
      <c r="B6" s="6">
        <v>3186.6780000000008</v>
      </c>
    </row>
    <row r="8" spans="1:2" x14ac:dyDescent="0.25">
      <c r="A8" s="4" t="s">
        <v>14856</v>
      </c>
      <c r="B8" t="s">
        <v>14861</v>
      </c>
    </row>
    <row r="9" spans="1:2" x14ac:dyDescent="0.25">
      <c r="A9" s="5" t="s">
        <v>76</v>
      </c>
      <c r="B9" s="7">
        <v>0.20479943528981456</v>
      </c>
    </row>
    <row r="10" spans="1:2" x14ac:dyDescent="0.25">
      <c r="A10" s="5" t="s">
        <v>14</v>
      </c>
      <c r="B10" s="7">
        <v>0.79520056471018541</v>
      </c>
    </row>
    <row r="11" spans="1:2" x14ac:dyDescent="0.25">
      <c r="A11" s="5" t="s">
        <v>14857</v>
      </c>
      <c r="B11" s="7">
        <v>1</v>
      </c>
    </row>
    <row r="13" spans="1:2" x14ac:dyDescent="0.25">
      <c r="A13" s="4" t="s">
        <v>6</v>
      </c>
      <c r="B13" t="s">
        <v>14858</v>
      </c>
    </row>
    <row r="14" spans="1:2" x14ac:dyDescent="0.25">
      <c r="A14" s="4" t="s">
        <v>14859</v>
      </c>
      <c r="B14" t="s">
        <v>14858</v>
      </c>
    </row>
    <row r="16" spans="1:2" x14ac:dyDescent="0.25">
      <c r="A16" t="s">
        <v>14864</v>
      </c>
    </row>
    <row r="17" spans="1:2" x14ac:dyDescent="0.25">
      <c r="A17" s="8">
        <v>5892.9800000000032</v>
      </c>
    </row>
    <row r="19" spans="1:2" x14ac:dyDescent="0.25">
      <c r="A19" s="4" t="s">
        <v>14865</v>
      </c>
      <c r="B19" s="4" t="s">
        <v>14863</v>
      </c>
    </row>
    <row r="20" spans="1:2" x14ac:dyDescent="0.25">
      <c r="A20" s="4" t="s">
        <v>14856</v>
      </c>
      <c r="B20" t="s">
        <v>15</v>
      </c>
    </row>
    <row r="21" spans="1:2" x14ac:dyDescent="0.25">
      <c r="A21" s="5" t="s">
        <v>20</v>
      </c>
      <c r="B21" s="3">
        <v>618</v>
      </c>
    </row>
    <row r="22" spans="1:2" x14ac:dyDescent="0.25">
      <c r="A22" s="5" t="s">
        <v>57</v>
      </c>
      <c r="B22" s="3">
        <v>463</v>
      </c>
    </row>
    <row r="23" spans="1:2" x14ac:dyDescent="0.25">
      <c r="A23" s="5" t="s">
        <v>19</v>
      </c>
      <c r="B23" s="3">
        <v>422</v>
      </c>
    </row>
    <row r="24" spans="1:2" x14ac:dyDescent="0.25">
      <c r="A24" s="5" t="s">
        <v>78</v>
      </c>
      <c r="B24" s="3">
        <v>409</v>
      </c>
    </row>
    <row r="25" spans="1:2" x14ac:dyDescent="0.25">
      <c r="A25" s="5" t="s">
        <v>65</v>
      </c>
      <c r="B25" s="3">
        <v>325</v>
      </c>
    </row>
    <row r="26" spans="1:2" x14ac:dyDescent="0.25">
      <c r="A26" s="5" t="s">
        <v>96</v>
      </c>
      <c r="B26" s="3">
        <v>217</v>
      </c>
    </row>
    <row r="27" spans="1:2" x14ac:dyDescent="0.25">
      <c r="A27" s="5" t="s">
        <v>43</v>
      </c>
      <c r="B27" s="3">
        <v>176</v>
      </c>
    </row>
    <row r="28" spans="1:2" x14ac:dyDescent="0.25">
      <c r="A28" s="5" t="s">
        <v>35</v>
      </c>
      <c r="B28" s="3">
        <v>169</v>
      </c>
    </row>
    <row r="29" spans="1:2" x14ac:dyDescent="0.25">
      <c r="A29" s="5" t="s">
        <v>94</v>
      </c>
      <c r="B29" s="3">
        <v>163</v>
      </c>
    </row>
    <row r="30" spans="1:2" x14ac:dyDescent="0.25">
      <c r="A30" s="5" t="s">
        <v>27</v>
      </c>
      <c r="B30" s="3">
        <v>154</v>
      </c>
    </row>
    <row r="31" spans="1:2" x14ac:dyDescent="0.25">
      <c r="A31" s="5" t="s">
        <v>49</v>
      </c>
      <c r="B31" s="3">
        <v>140</v>
      </c>
    </row>
    <row r="32" spans="1:2" x14ac:dyDescent="0.25">
      <c r="A32" s="5" t="s">
        <v>31</v>
      </c>
      <c r="B32" s="3">
        <v>138</v>
      </c>
    </row>
    <row r="33" spans="1:2" x14ac:dyDescent="0.25">
      <c r="A33" s="5" t="s">
        <v>90</v>
      </c>
      <c r="B33" s="3">
        <v>132</v>
      </c>
    </row>
    <row r="34" spans="1:2" x14ac:dyDescent="0.25">
      <c r="A34" s="5" t="s">
        <v>153</v>
      </c>
      <c r="B34" s="3">
        <v>126</v>
      </c>
    </row>
    <row r="35" spans="1:2" x14ac:dyDescent="0.25">
      <c r="A35" s="5" t="s">
        <v>26</v>
      </c>
      <c r="B35" s="3">
        <v>122</v>
      </c>
    </row>
    <row r="36" spans="1:2" x14ac:dyDescent="0.25">
      <c r="A36" s="5" t="s">
        <v>44</v>
      </c>
      <c r="B36" s="3">
        <v>110</v>
      </c>
    </row>
    <row r="37" spans="1:2" x14ac:dyDescent="0.25">
      <c r="A37" s="5" t="s">
        <v>110</v>
      </c>
      <c r="B37" s="3">
        <v>109</v>
      </c>
    </row>
    <row r="38" spans="1:2" x14ac:dyDescent="0.25">
      <c r="A38" s="5" t="s">
        <v>102</v>
      </c>
      <c r="B38" s="3">
        <v>103</v>
      </c>
    </row>
    <row r="39" spans="1:2" x14ac:dyDescent="0.25">
      <c r="A39" s="5" t="s">
        <v>92</v>
      </c>
      <c r="B39" s="3">
        <v>95</v>
      </c>
    </row>
    <row r="40" spans="1:2" x14ac:dyDescent="0.25">
      <c r="A40" s="5" t="s">
        <v>79</v>
      </c>
      <c r="B40" s="3">
        <v>78</v>
      </c>
    </row>
    <row r="41" spans="1:2" x14ac:dyDescent="0.25">
      <c r="A41" s="5" t="s">
        <v>53</v>
      </c>
      <c r="B41" s="3">
        <v>66</v>
      </c>
    </row>
    <row r="42" spans="1:2" x14ac:dyDescent="0.25">
      <c r="A42" s="5" t="s">
        <v>188</v>
      </c>
      <c r="B42" s="3">
        <v>66</v>
      </c>
    </row>
    <row r="43" spans="1:2" x14ac:dyDescent="0.25">
      <c r="A43" s="5" t="s">
        <v>149</v>
      </c>
      <c r="B43" s="3">
        <v>64</v>
      </c>
    </row>
    <row r="44" spans="1:2" x14ac:dyDescent="0.25">
      <c r="A44" s="5" t="s">
        <v>115</v>
      </c>
      <c r="B44" s="3">
        <v>55</v>
      </c>
    </row>
    <row r="45" spans="1:2" x14ac:dyDescent="0.25">
      <c r="A45" s="5" t="s">
        <v>125</v>
      </c>
      <c r="B45" s="3">
        <v>54</v>
      </c>
    </row>
    <row r="46" spans="1:2" x14ac:dyDescent="0.25">
      <c r="A46" s="5" t="s">
        <v>105</v>
      </c>
      <c r="B46" s="3">
        <v>53</v>
      </c>
    </row>
    <row r="47" spans="1:2" x14ac:dyDescent="0.25">
      <c r="A47" s="5" t="s">
        <v>61</v>
      </c>
      <c r="B47" s="3">
        <v>52</v>
      </c>
    </row>
    <row r="48" spans="1:2" x14ac:dyDescent="0.25">
      <c r="A48" s="5" t="s">
        <v>271</v>
      </c>
      <c r="B48" s="3">
        <v>43</v>
      </c>
    </row>
    <row r="49" spans="1:2" x14ac:dyDescent="0.25">
      <c r="A49" s="5" t="s">
        <v>21</v>
      </c>
      <c r="B49" s="3">
        <v>35</v>
      </c>
    </row>
    <row r="50" spans="1:2" x14ac:dyDescent="0.25">
      <c r="A50" s="5" t="s">
        <v>323</v>
      </c>
      <c r="B50" s="3">
        <v>28</v>
      </c>
    </row>
    <row r="51" spans="1:2" x14ac:dyDescent="0.25">
      <c r="A51" s="5" t="s">
        <v>145</v>
      </c>
      <c r="B51" s="3">
        <v>24</v>
      </c>
    </row>
    <row r="52" spans="1:2" x14ac:dyDescent="0.25">
      <c r="A52" s="5" t="s">
        <v>479</v>
      </c>
      <c r="B52" s="3">
        <v>18</v>
      </c>
    </row>
    <row r="53" spans="1:2" x14ac:dyDescent="0.25">
      <c r="A53" s="5" t="s">
        <v>88</v>
      </c>
      <c r="B53" s="3">
        <v>15</v>
      </c>
    </row>
    <row r="54" spans="1:2" x14ac:dyDescent="0.25">
      <c r="A54" s="5" t="s">
        <v>224</v>
      </c>
      <c r="B54" s="3">
        <v>14</v>
      </c>
    </row>
    <row r="55" spans="1:2" x14ac:dyDescent="0.25">
      <c r="A55" s="5" t="s">
        <v>257</v>
      </c>
      <c r="B55" s="3">
        <v>11</v>
      </c>
    </row>
    <row r="56" spans="1:2" x14ac:dyDescent="0.25">
      <c r="A56" s="5" t="s">
        <v>180</v>
      </c>
      <c r="B56" s="3">
        <v>11</v>
      </c>
    </row>
    <row r="57" spans="1:2" x14ac:dyDescent="0.25">
      <c r="A57" s="5" t="s">
        <v>131</v>
      </c>
      <c r="B57" s="3">
        <v>8</v>
      </c>
    </row>
    <row r="58" spans="1:2" x14ac:dyDescent="0.25">
      <c r="A58" s="5" t="s">
        <v>2011</v>
      </c>
      <c r="B58" s="3">
        <v>3</v>
      </c>
    </row>
    <row r="59" spans="1:2" x14ac:dyDescent="0.25">
      <c r="A59" s="5" t="s">
        <v>3455</v>
      </c>
      <c r="B59" s="3">
        <v>3</v>
      </c>
    </row>
    <row r="60" spans="1:2" x14ac:dyDescent="0.25">
      <c r="A60" s="5" t="s">
        <v>1604</v>
      </c>
      <c r="B60" s="3">
        <v>3</v>
      </c>
    </row>
    <row r="61" spans="1:2" x14ac:dyDescent="0.25">
      <c r="A61" s="5" t="s">
        <v>167</v>
      </c>
      <c r="B61" s="3">
        <v>2</v>
      </c>
    </row>
    <row r="62" spans="1:2" x14ac:dyDescent="0.25">
      <c r="A62" s="5" t="s">
        <v>5148</v>
      </c>
      <c r="B62" s="3">
        <v>1</v>
      </c>
    </row>
    <row r="63" spans="1:2" x14ac:dyDescent="0.25">
      <c r="A63" s="5" t="s">
        <v>6468</v>
      </c>
      <c r="B63" s="3">
        <v>1</v>
      </c>
    </row>
    <row r="64" spans="1:2" x14ac:dyDescent="0.25">
      <c r="A64" s="5" t="s">
        <v>14857</v>
      </c>
      <c r="B64" s="3">
        <v>4899</v>
      </c>
    </row>
    <row r="65" spans="1:2" x14ac:dyDescent="0.25">
      <c r="A65" s="5"/>
      <c r="B65" s="3"/>
    </row>
    <row r="66" spans="1:2" x14ac:dyDescent="0.25">
      <c r="A66" s="5"/>
      <c r="B66" s="3"/>
    </row>
    <row r="67" spans="1:2" x14ac:dyDescent="0.25">
      <c r="A67" s="5"/>
      <c r="B67" s="3"/>
    </row>
    <row r="68" spans="1:2" x14ac:dyDescent="0.25">
      <c r="A68" s="5"/>
      <c r="B68" s="3"/>
    </row>
    <row r="69" spans="1:2" x14ac:dyDescent="0.25">
      <c r="A69" s="5"/>
      <c r="B69" s="3"/>
    </row>
    <row r="70" spans="1:2" x14ac:dyDescent="0.25">
      <c r="A70" s="5"/>
      <c r="B70" s="3"/>
    </row>
    <row r="71" spans="1:2" x14ac:dyDescent="0.25">
      <c r="A71" s="5"/>
      <c r="B71" s="3"/>
    </row>
    <row r="72" spans="1:2" x14ac:dyDescent="0.25">
      <c r="A72" s="5"/>
      <c r="B72" s="3"/>
    </row>
    <row r="73" spans="1:2" x14ac:dyDescent="0.25">
      <c r="A73" s="5"/>
      <c r="B73" s="3"/>
    </row>
    <row r="74" spans="1:2" x14ac:dyDescent="0.25">
      <c r="A74" s="5"/>
      <c r="B74" s="3"/>
    </row>
    <row r="75" spans="1:2" x14ac:dyDescent="0.25">
      <c r="A75" s="5"/>
      <c r="B75" s="3"/>
    </row>
    <row r="76" spans="1:2" x14ac:dyDescent="0.25">
      <c r="A76" s="5"/>
      <c r="B76" s="3"/>
    </row>
    <row r="77" spans="1:2" x14ac:dyDescent="0.25">
      <c r="A77" s="5"/>
      <c r="B77" s="3"/>
    </row>
    <row r="78" spans="1:2" x14ac:dyDescent="0.25">
      <c r="A78" s="5"/>
      <c r="B78" s="3"/>
    </row>
    <row r="79" spans="1:2" x14ac:dyDescent="0.25">
      <c r="A79" s="5"/>
      <c r="B79" s="3"/>
    </row>
    <row r="80" spans="1:2" x14ac:dyDescent="0.25">
      <c r="A80" s="5"/>
      <c r="B80" s="3"/>
    </row>
    <row r="81" spans="1:2" x14ac:dyDescent="0.25">
      <c r="A81" s="5"/>
      <c r="B81" s="3"/>
    </row>
    <row r="82" spans="1:2" x14ac:dyDescent="0.25">
      <c r="A82" s="5"/>
      <c r="B82" s="3"/>
    </row>
    <row r="83" spans="1:2" x14ac:dyDescent="0.25">
      <c r="A83" s="5"/>
      <c r="B83" s="3"/>
    </row>
    <row r="84" spans="1:2" x14ac:dyDescent="0.25">
      <c r="A84" s="5"/>
      <c r="B84" s="3"/>
    </row>
    <row r="85" spans="1:2" x14ac:dyDescent="0.25">
      <c r="A85" s="5"/>
      <c r="B85" s="3"/>
    </row>
    <row r="86" spans="1:2" x14ac:dyDescent="0.25">
      <c r="A86" s="5"/>
      <c r="B86" s="3"/>
    </row>
    <row r="87" spans="1:2" x14ac:dyDescent="0.25">
      <c r="A87" s="5"/>
      <c r="B87" s="3"/>
    </row>
    <row r="88" spans="1:2" x14ac:dyDescent="0.25">
      <c r="A88" s="5"/>
      <c r="B88" s="3"/>
    </row>
    <row r="89" spans="1:2" x14ac:dyDescent="0.25">
      <c r="A89" s="5"/>
      <c r="B89" s="3"/>
    </row>
    <row r="90" spans="1:2" x14ac:dyDescent="0.25">
      <c r="A90" s="5"/>
      <c r="B90" s="3"/>
    </row>
    <row r="91" spans="1:2" x14ac:dyDescent="0.25">
      <c r="A91" s="5"/>
      <c r="B91" s="3"/>
    </row>
    <row r="92" spans="1:2" x14ac:dyDescent="0.25">
      <c r="A92" s="5"/>
      <c r="B92" s="3"/>
    </row>
    <row r="93" spans="1:2" x14ac:dyDescent="0.25">
      <c r="A93" s="5"/>
      <c r="B93" s="3"/>
    </row>
    <row r="94" spans="1:2" x14ac:dyDescent="0.25">
      <c r="A94" s="5"/>
      <c r="B94" s="3"/>
    </row>
    <row r="95" spans="1:2" x14ac:dyDescent="0.25">
      <c r="A95" s="5"/>
      <c r="B95" s="3"/>
    </row>
    <row r="96" spans="1:2" x14ac:dyDescent="0.25">
      <c r="A96" s="5"/>
      <c r="B96" s="3"/>
    </row>
    <row r="97" spans="1:2" x14ac:dyDescent="0.25">
      <c r="A97" s="5"/>
      <c r="B97" s="3"/>
    </row>
    <row r="98" spans="1:2" x14ac:dyDescent="0.25">
      <c r="A98" s="5"/>
      <c r="B98" s="3"/>
    </row>
    <row r="99" spans="1:2" x14ac:dyDescent="0.25">
      <c r="A99" s="5"/>
      <c r="B99" s="3"/>
    </row>
    <row r="100" spans="1:2" x14ac:dyDescent="0.25">
      <c r="A100" s="5"/>
      <c r="B100" s="3"/>
    </row>
    <row r="101" spans="1:2" x14ac:dyDescent="0.25">
      <c r="A101" s="5"/>
      <c r="B101" s="3"/>
    </row>
    <row r="102" spans="1:2" x14ac:dyDescent="0.25">
      <c r="A102" s="5"/>
      <c r="B102" s="3"/>
    </row>
    <row r="103" spans="1:2" x14ac:dyDescent="0.25">
      <c r="A103" s="5"/>
      <c r="B103" s="3"/>
    </row>
    <row r="104" spans="1:2" x14ac:dyDescent="0.25">
      <c r="A104" s="5"/>
      <c r="B104" s="3"/>
    </row>
    <row r="105" spans="1:2" x14ac:dyDescent="0.25">
      <c r="A105" s="5"/>
      <c r="B105" s="3"/>
    </row>
    <row r="106" spans="1:2" x14ac:dyDescent="0.25">
      <c r="A106" s="5"/>
      <c r="B106" s="3"/>
    </row>
    <row r="107" spans="1:2" x14ac:dyDescent="0.25">
      <c r="A107" s="5"/>
      <c r="B107" s="3"/>
    </row>
    <row r="108" spans="1:2" x14ac:dyDescent="0.25">
      <c r="A108" s="5"/>
      <c r="B108" s="3"/>
    </row>
    <row r="109" spans="1:2" x14ac:dyDescent="0.25">
      <c r="A109" s="5"/>
      <c r="B109" s="3"/>
    </row>
    <row r="110" spans="1:2" x14ac:dyDescent="0.25">
      <c r="A110" s="5"/>
      <c r="B110" s="3"/>
    </row>
    <row r="111" spans="1:2" x14ac:dyDescent="0.25">
      <c r="A111" s="5"/>
      <c r="B111" s="3"/>
    </row>
    <row r="112" spans="1:2" x14ac:dyDescent="0.25">
      <c r="A112" s="5"/>
      <c r="B112" s="3"/>
    </row>
    <row r="113" spans="1:2" x14ac:dyDescent="0.25">
      <c r="A113" s="5"/>
      <c r="B113" s="3"/>
    </row>
    <row r="114" spans="1:2" x14ac:dyDescent="0.25">
      <c r="A114" s="5"/>
      <c r="B114" s="3"/>
    </row>
    <row r="115" spans="1:2" x14ac:dyDescent="0.25">
      <c r="A115" s="5"/>
      <c r="B115" s="3"/>
    </row>
    <row r="116" spans="1:2" x14ac:dyDescent="0.25">
      <c r="A116" s="5"/>
      <c r="B116" s="3"/>
    </row>
    <row r="117" spans="1:2" x14ac:dyDescent="0.25">
      <c r="A117" s="5"/>
      <c r="B117" s="3"/>
    </row>
    <row r="118" spans="1:2" x14ac:dyDescent="0.25">
      <c r="A118" s="5"/>
      <c r="B118" s="3"/>
    </row>
    <row r="119" spans="1:2" x14ac:dyDescent="0.25">
      <c r="A119" s="5"/>
      <c r="B119" s="3"/>
    </row>
    <row r="120" spans="1:2" x14ac:dyDescent="0.25">
      <c r="A120" s="5"/>
      <c r="B120" s="3"/>
    </row>
    <row r="122" spans="1:2" x14ac:dyDescent="0.25">
      <c r="A122" s="4" t="s">
        <v>14865</v>
      </c>
      <c r="B122" s="4" t="s">
        <v>14863</v>
      </c>
    </row>
    <row r="123" spans="1:2" x14ac:dyDescent="0.25">
      <c r="A123" s="4" t="s">
        <v>14856</v>
      </c>
      <c r="B123" t="s">
        <v>15</v>
      </c>
    </row>
    <row r="124" spans="1:2" x14ac:dyDescent="0.25">
      <c r="A124" s="5" t="s">
        <v>43</v>
      </c>
      <c r="B124" s="3">
        <v>1241</v>
      </c>
    </row>
    <row r="125" spans="1:2" x14ac:dyDescent="0.25">
      <c r="A125" s="5" t="s">
        <v>19</v>
      </c>
      <c r="B125" s="3">
        <v>858</v>
      </c>
    </row>
    <row r="126" spans="1:2" x14ac:dyDescent="0.25">
      <c r="A126" s="5" t="s">
        <v>20</v>
      </c>
      <c r="B126" s="3">
        <v>780</v>
      </c>
    </row>
    <row r="127" spans="1:2" x14ac:dyDescent="0.25">
      <c r="A127" s="5" t="s">
        <v>78</v>
      </c>
      <c r="B127" s="3">
        <v>247</v>
      </c>
    </row>
    <row r="128" spans="1:2" x14ac:dyDescent="0.25">
      <c r="A128" s="5" t="s">
        <v>35</v>
      </c>
      <c r="B128" s="3">
        <v>221</v>
      </c>
    </row>
    <row r="129" spans="1:2" x14ac:dyDescent="0.25">
      <c r="A129" s="5" t="s">
        <v>57</v>
      </c>
      <c r="B129" s="3">
        <v>167</v>
      </c>
    </row>
    <row r="130" spans="1:2" x14ac:dyDescent="0.25">
      <c r="A130" s="5" t="s">
        <v>53</v>
      </c>
      <c r="B130" s="3">
        <v>152</v>
      </c>
    </row>
    <row r="131" spans="1:2" x14ac:dyDescent="0.25">
      <c r="A131" s="5" t="s">
        <v>44</v>
      </c>
      <c r="B131" s="3">
        <v>131</v>
      </c>
    </row>
    <row r="132" spans="1:2" x14ac:dyDescent="0.25">
      <c r="A132" s="5" t="s">
        <v>26</v>
      </c>
      <c r="B132" s="3">
        <v>125</v>
      </c>
    </row>
    <row r="133" spans="1:2" x14ac:dyDescent="0.25">
      <c r="A133" s="5" t="s">
        <v>96</v>
      </c>
      <c r="B133" s="3">
        <v>118</v>
      </c>
    </row>
    <row r="134" spans="1:2" x14ac:dyDescent="0.25">
      <c r="A134" s="5" t="s">
        <v>90</v>
      </c>
      <c r="B134" s="3">
        <v>93</v>
      </c>
    </row>
    <row r="135" spans="1:2" x14ac:dyDescent="0.25">
      <c r="A135" s="5" t="s">
        <v>49</v>
      </c>
      <c r="B135" s="3">
        <v>93</v>
      </c>
    </row>
    <row r="136" spans="1:2" x14ac:dyDescent="0.25">
      <c r="A136" s="5" t="s">
        <v>79</v>
      </c>
      <c r="B136" s="3">
        <v>78</v>
      </c>
    </row>
    <row r="137" spans="1:2" x14ac:dyDescent="0.25">
      <c r="A137" s="5" t="s">
        <v>31</v>
      </c>
      <c r="B137" s="3">
        <v>76</v>
      </c>
    </row>
    <row r="138" spans="1:2" x14ac:dyDescent="0.25">
      <c r="A138" s="5" t="s">
        <v>65</v>
      </c>
      <c r="B138" s="3">
        <v>74</v>
      </c>
    </row>
    <row r="139" spans="1:2" x14ac:dyDescent="0.25">
      <c r="A139" s="5" t="s">
        <v>145</v>
      </c>
      <c r="B139" s="3">
        <v>69</v>
      </c>
    </row>
    <row r="140" spans="1:2" x14ac:dyDescent="0.25">
      <c r="A140" s="5" t="s">
        <v>94</v>
      </c>
      <c r="B140" s="3">
        <v>65</v>
      </c>
    </row>
    <row r="141" spans="1:2" x14ac:dyDescent="0.25">
      <c r="A141" s="5" t="s">
        <v>271</v>
      </c>
      <c r="B141" s="3">
        <v>64</v>
      </c>
    </row>
    <row r="142" spans="1:2" x14ac:dyDescent="0.25">
      <c r="A142" s="5" t="s">
        <v>110</v>
      </c>
      <c r="B142" s="3">
        <v>53</v>
      </c>
    </row>
    <row r="143" spans="1:2" x14ac:dyDescent="0.25">
      <c r="A143" s="5" t="s">
        <v>153</v>
      </c>
      <c r="B143" s="3">
        <v>52</v>
      </c>
    </row>
    <row r="144" spans="1:2" x14ac:dyDescent="0.25">
      <c r="A144" s="5" t="s">
        <v>102</v>
      </c>
      <c r="B144" s="3">
        <v>37</v>
      </c>
    </row>
    <row r="145" spans="1:2" x14ac:dyDescent="0.25">
      <c r="A145" s="5" t="s">
        <v>61</v>
      </c>
      <c r="B145" s="3">
        <v>36</v>
      </c>
    </row>
    <row r="146" spans="1:2" x14ac:dyDescent="0.25">
      <c r="A146" s="5" t="s">
        <v>21</v>
      </c>
      <c r="B146" s="3">
        <v>26</v>
      </c>
    </row>
    <row r="147" spans="1:2" x14ac:dyDescent="0.25">
      <c r="A147" s="5" t="s">
        <v>27</v>
      </c>
      <c r="B147" s="3">
        <v>16</v>
      </c>
    </row>
    <row r="148" spans="1:2" x14ac:dyDescent="0.25">
      <c r="A148" s="5" t="s">
        <v>92</v>
      </c>
      <c r="B148" s="3">
        <v>8</v>
      </c>
    </row>
    <row r="149" spans="1:2" x14ac:dyDescent="0.25">
      <c r="A149" s="5" t="s">
        <v>323</v>
      </c>
      <c r="B149" s="3">
        <v>6</v>
      </c>
    </row>
    <row r="150" spans="1:2" x14ac:dyDescent="0.25">
      <c r="A150" s="5" t="s">
        <v>149</v>
      </c>
      <c r="B150" s="3">
        <v>4</v>
      </c>
    </row>
    <row r="151" spans="1:2" x14ac:dyDescent="0.25">
      <c r="A151" s="5" t="s">
        <v>105</v>
      </c>
      <c r="B151" s="3">
        <v>3</v>
      </c>
    </row>
    <row r="152" spans="1:2" x14ac:dyDescent="0.25">
      <c r="A152" s="5" t="s">
        <v>115</v>
      </c>
      <c r="B152" s="3">
        <v>3</v>
      </c>
    </row>
    <row r="153" spans="1:2" x14ac:dyDescent="0.25">
      <c r="A153" s="5" t="s">
        <v>180</v>
      </c>
      <c r="B153" s="3">
        <v>2</v>
      </c>
    </row>
    <row r="154" spans="1:2" x14ac:dyDescent="0.25">
      <c r="A154" s="5" t="s">
        <v>479</v>
      </c>
      <c r="B154" s="3">
        <v>1</v>
      </c>
    </row>
    <row r="155" spans="1:2" x14ac:dyDescent="0.25">
      <c r="A155" s="5" t="s">
        <v>14857</v>
      </c>
      <c r="B155" s="3">
        <v>4899</v>
      </c>
    </row>
    <row r="156" spans="1:2" x14ac:dyDescent="0.25">
      <c r="A156" s="5"/>
      <c r="B156" s="3"/>
    </row>
    <row r="157" spans="1:2" x14ac:dyDescent="0.25">
      <c r="A157" s="4" t="s">
        <v>14856</v>
      </c>
      <c r="B157" t="s">
        <v>14862</v>
      </c>
    </row>
    <row r="158" spans="1:2" x14ac:dyDescent="0.25">
      <c r="A158" s="5" t="s">
        <v>43</v>
      </c>
      <c r="B158" s="10">
        <v>16957.350000000002</v>
      </c>
    </row>
    <row r="159" spans="1:2" x14ac:dyDescent="0.25">
      <c r="A159" s="9" t="s">
        <v>110</v>
      </c>
      <c r="B159" s="10">
        <v>244.59</v>
      </c>
    </row>
    <row r="160" spans="1:2" x14ac:dyDescent="0.25">
      <c r="A160" s="9" t="s">
        <v>21</v>
      </c>
      <c r="B160" s="10">
        <v>184.08</v>
      </c>
    </row>
    <row r="161" spans="1:2" x14ac:dyDescent="0.25">
      <c r="A161" s="9" t="s">
        <v>145</v>
      </c>
      <c r="B161" s="10">
        <v>149.93</v>
      </c>
    </row>
    <row r="162" spans="1:2" x14ac:dyDescent="0.25">
      <c r="A162" s="9" t="s">
        <v>61</v>
      </c>
      <c r="B162" s="10">
        <v>127.54</v>
      </c>
    </row>
    <row r="163" spans="1:2" x14ac:dyDescent="0.25">
      <c r="A163" s="9" t="s">
        <v>27</v>
      </c>
      <c r="B163" s="10">
        <v>306.93</v>
      </c>
    </row>
    <row r="164" spans="1:2" x14ac:dyDescent="0.25">
      <c r="A164" s="9" t="s">
        <v>479</v>
      </c>
      <c r="B164" s="10">
        <v>87.41</v>
      </c>
    </row>
    <row r="165" spans="1:2" x14ac:dyDescent="0.25">
      <c r="A165" s="9" t="s">
        <v>153</v>
      </c>
      <c r="B165" s="10">
        <v>549.70999999999981</v>
      </c>
    </row>
    <row r="166" spans="1:2" x14ac:dyDescent="0.25">
      <c r="A166" s="9" t="s">
        <v>188</v>
      </c>
      <c r="B166" s="10">
        <v>131.30000000000001</v>
      </c>
    </row>
    <row r="167" spans="1:2" x14ac:dyDescent="0.25">
      <c r="A167" s="9" t="s">
        <v>125</v>
      </c>
      <c r="B167" s="10">
        <v>115.30999999999999</v>
      </c>
    </row>
    <row r="168" spans="1:2" x14ac:dyDescent="0.25">
      <c r="A168" s="9" t="s">
        <v>53</v>
      </c>
      <c r="B168" s="10">
        <v>112.36</v>
      </c>
    </row>
    <row r="169" spans="1:2" x14ac:dyDescent="0.25">
      <c r="A169" s="9" t="s">
        <v>90</v>
      </c>
      <c r="B169" s="10">
        <v>227.14999999999998</v>
      </c>
    </row>
    <row r="170" spans="1:2" x14ac:dyDescent="0.25">
      <c r="A170" s="9" t="s">
        <v>35</v>
      </c>
      <c r="B170" s="10">
        <v>442.53000000000003</v>
      </c>
    </row>
    <row r="171" spans="1:2" x14ac:dyDescent="0.25">
      <c r="A171" s="9" t="s">
        <v>180</v>
      </c>
      <c r="B171" s="10">
        <v>9.19</v>
      </c>
    </row>
    <row r="172" spans="1:2" x14ac:dyDescent="0.25">
      <c r="A172" s="9" t="s">
        <v>49</v>
      </c>
      <c r="B172" s="10">
        <v>744.45000000000027</v>
      </c>
    </row>
    <row r="173" spans="1:2" x14ac:dyDescent="0.25">
      <c r="A173" s="9" t="s">
        <v>19</v>
      </c>
      <c r="B173" s="10">
        <v>1459.3100000000011</v>
      </c>
    </row>
    <row r="174" spans="1:2" x14ac:dyDescent="0.25">
      <c r="A174" s="9" t="s">
        <v>102</v>
      </c>
      <c r="B174" s="10">
        <v>377.02000000000004</v>
      </c>
    </row>
    <row r="175" spans="1:2" x14ac:dyDescent="0.25">
      <c r="A175" s="9" t="s">
        <v>149</v>
      </c>
      <c r="B175" s="10">
        <v>85.07</v>
      </c>
    </row>
    <row r="176" spans="1:2" x14ac:dyDescent="0.25">
      <c r="A176" s="9" t="s">
        <v>224</v>
      </c>
      <c r="B176" s="10">
        <v>83.37</v>
      </c>
    </row>
    <row r="177" spans="1:2" x14ac:dyDescent="0.25">
      <c r="A177" s="9" t="s">
        <v>92</v>
      </c>
      <c r="B177" s="10">
        <v>124.30000000000003</v>
      </c>
    </row>
    <row r="178" spans="1:2" x14ac:dyDescent="0.25">
      <c r="A178" s="9" t="s">
        <v>78</v>
      </c>
      <c r="B178" s="10">
        <v>1535.63</v>
      </c>
    </row>
    <row r="179" spans="1:2" x14ac:dyDescent="0.25">
      <c r="A179" s="9" t="s">
        <v>2011</v>
      </c>
      <c r="B179" s="10">
        <v>4.3600000000000003</v>
      </c>
    </row>
    <row r="180" spans="1:2" x14ac:dyDescent="0.25">
      <c r="A180" s="9" t="s">
        <v>26</v>
      </c>
      <c r="B180" s="10">
        <v>283.69</v>
      </c>
    </row>
    <row r="181" spans="1:2" x14ac:dyDescent="0.25">
      <c r="A181" s="9" t="s">
        <v>131</v>
      </c>
      <c r="B181" s="10">
        <v>42.7</v>
      </c>
    </row>
    <row r="182" spans="1:2" x14ac:dyDescent="0.25">
      <c r="A182" s="9" t="s">
        <v>323</v>
      </c>
      <c r="B182" s="10">
        <v>40.76</v>
      </c>
    </row>
    <row r="183" spans="1:2" x14ac:dyDescent="0.25">
      <c r="A183" s="9" t="s">
        <v>65</v>
      </c>
      <c r="B183" s="10">
        <v>1343.7699999999995</v>
      </c>
    </row>
    <row r="184" spans="1:2" x14ac:dyDescent="0.25">
      <c r="A184" s="9" t="s">
        <v>57</v>
      </c>
      <c r="B184" s="10">
        <v>2694.2200000000021</v>
      </c>
    </row>
    <row r="185" spans="1:2" x14ac:dyDescent="0.25">
      <c r="A185" s="9" t="s">
        <v>96</v>
      </c>
      <c r="B185" s="10">
        <v>670.13000000000011</v>
      </c>
    </row>
    <row r="186" spans="1:2" x14ac:dyDescent="0.25">
      <c r="A186" s="9" t="s">
        <v>44</v>
      </c>
      <c r="B186" s="10">
        <v>159.10000000000002</v>
      </c>
    </row>
    <row r="187" spans="1:2" x14ac:dyDescent="0.25">
      <c r="A187" s="9" t="s">
        <v>115</v>
      </c>
      <c r="B187" s="10">
        <v>331.50999999999993</v>
      </c>
    </row>
    <row r="188" spans="1:2" x14ac:dyDescent="0.25">
      <c r="A188" s="9" t="s">
        <v>31</v>
      </c>
      <c r="B188" s="10">
        <v>295.65999999999997</v>
      </c>
    </row>
    <row r="189" spans="1:2" x14ac:dyDescent="0.25">
      <c r="A189" s="9" t="s">
        <v>94</v>
      </c>
      <c r="B189" s="10">
        <v>260.55999999999995</v>
      </c>
    </row>
    <row r="190" spans="1:2" x14ac:dyDescent="0.25">
      <c r="A190" s="9" t="s">
        <v>79</v>
      </c>
      <c r="B190" s="10">
        <v>139.25</v>
      </c>
    </row>
    <row r="191" spans="1:2" x14ac:dyDescent="0.25">
      <c r="A191" s="9" t="s">
        <v>6468</v>
      </c>
      <c r="B191" s="10">
        <v>2.75</v>
      </c>
    </row>
    <row r="192" spans="1:2" x14ac:dyDescent="0.25">
      <c r="A192" s="9" t="s">
        <v>20</v>
      </c>
      <c r="B192" s="10">
        <v>2470.8599999999992</v>
      </c>
    </row>
    <row r="193" spans="1:2" x14ac:dyDescent="0.25">
      <c r="A193" s="9" t="s">
        <v>43</v>
      </c>
      <c r="B193" s="10">
        <v>772.95</v>
      </c>
    </row>
    <row r="194" spans="1:2" x14ac:dyDescent="0.25">
      <c r="A194" s="9" t="s">
        <v>257</v>
      </c>
      <c r="B194" s="10">
        <v>106.31</v>
      </c>
    </row>
    <row r="195" spans="1:2" x14ac:dyDescent="0.25">
      <c r="A195" s="9" t="s">
        <v>271</v>
      </c>
      <c r="B195" s="10">
        <v>165.87</v>
      </c>
    </row>
    <row r="196" spans="1:2" x14ac:dyDescent="0.25">
      <c r="A196" s="9" t="s">
        <v>105</v>
      </c>
      <c r="B196" s="10">
        <v>75.72</v>
      </c>
    </row>
    <row r="197" spans="1:2" x14ac:dyDescent="0.25">
      <c r="A197" s="5" t="s">
        <v>19</v>
      </c>
      <c r="B197" s="10">
        <v>10386.959999999999</v>
      </c>
    </row>
    <row r="198" spans="1:2" x14ac:dyDescent="0.25">
      <c r="A198" s="9" t="s">
        <v>110</v>
      </c>
      <c r="B198" s="10">
        <v>11</v>
      </c>
    </row>
    <row r="199" spans="1:2" x14ac:dyDescent="0.25">
      <c r="A199" s="9" t="s">
        <v>21</v>
      </c>
      <c r="B199" s="10">
        <v>17.66</v>
      </c>
    </row>
    <row r="200" spans="1:2" x14ac:dyDescent="0.25">
      <c r="A200" s="9" t="s">
        <v>61</v>
      </c>
      <c r="B200" s="10">
        <v>263.61</v>
      </c>
    </row>
    <row r="201" spans="1:2" x14ac:dyDescent="0.25">
      <c r="A201" s="9" t="s">
        <v>27</v>
      </c>
      <c r="B201" s="10">
        <v>85.96</v>
      </c>
    </row>
    <row r="202" spans="1:2" x14ac:dyDescent="0.25">
      <c r="A202" s="9" t="s">
        <v>125</v>
      </c>
      <c r="B202" s="10">
        <v>67.459999999999994</v>
      </c>
    </row>
    <row r="203" spans="1:2" x14ac:dyDescent="0.25">
      <c r="A203" s="9" t="s">
        <v>53</v>
      </c>
      <c r="B203" s="10">
        <v>203.23</v>
      </c>
    </row>
    <row r="204" spans="1:2" x14ac:dyDescent="0.25">
      <c r="A204" s="9" t="s">
        <v>90</v>
      </c>
      <c r="B204" s="10">
        <v>605.99000000000012</v>
      </c>
    </row>
    <row r="205" spans="1:2" x14ac:dyDescent="0.25">
      <c r="A205" s="9" t="s">
        <v>35</v>
      </c>
      <c r="B205" s="10">
        <v>249.46999999999997</v>
      </c>
    </row>
    <row r="206" spans="1:2" x14ac:dyDescent="0.25">
      <c r="A206" s="9" t="s">
        <v>49</v>
      </c>
      <c r="B206" s="10">
        <v>161.77000000000001</v>
      </c>
    </row>
    <row r="207" spans="1:2" x14ac:dyDescent="0.25">
      <c r="A207" s="9" t="s">
        <v>19</v>
      </c>
      <c r="B207" s="10">
        <v>1464.309999999999</v>
      </c>
    </row>
    <row r="208" spans="1:2" x14ac:dyDescent="0.25">
      <c r="A208" s="9" t="s">
        <v>102</v>
      </c>
      <c r="B208" s="10">
        <v>544.1</v>
      </c>
    </row>
    <row r="209" spans="1:2" x14ac:dyDescent="0.25">
      <c r="A209" s="9" t="s">
        <v>149</v>
      </c>
      <c r="B209" s="10">
        <v>6.98</v>
      </c>
    </row>
    <row r="210" spans="1:2" x14ac:dyDescent="0.25">
      <c r="A210" s="9" t="s">
        <v>92</v>
      </c>
      <c r="B210" s="10">
        <v>420.03000000000003</v>
      </c>
    </row>
    <row r="211" spans="1:2" x14ac:dyDescent="0.25">
      <c r="A211" s="9" t="s">
        <v>78</v>
      </c>
      <c r="B211" s="10">
        <v>964.06</v>
      </c>
    </row>
    <row r="212" spans="1:2" x14ac:dyDescent="0.25">
      <c r="A212" s="9" t="s">
        <v>26</v>
      </c>
      <c r="B212" s="10">
        <v>694.98999999999978</v>
      </c>
    </row>
    <row r="213" spans="1:2" x14ac:dyDescent="0.25">
      <c r="A213" s="9" t="s">
        <v>323</v>
      </c>
      <c r="B213" s="10">
        <v>207.63999999999996</v>
      </c>
    </row>
    <row r="214" spans="1:2" x14ac:dyDescent="0.25">
      <c r="A214" s="9" t="s">
        <v>65</v>
      </c>
      <c r="B214" s="10">
        <v>588.07000000000016</v>
      </c>
    </row>
    <row r="215" spans="1:2" x14ac:dyDescent="0.25">
      <c r="A215" s="9" t="s">
        <v>57</v>
      </c>
      <c r="B215" s="10">
        <v>559.59000000000015</v>
      </c>
    </row>
    <row r="216" spans="1:2" x14ac:dyDescent="0.25">
      <c r="A216" s="9" t="s">
        <v>96</v>
      </c>
      <c r="B216" s="10">
        <v>286.77999999999997</v>
      </c>
    </row>
    <row r="217" spans="1:2" x14ac:dyDescent="0.25">
      <c r="A217" s="9" t="s">
        <v>115</v>
      </c>
      <c r="B217" s="10">
        <v>19.8</v>
      </c>
    </row>
    <row r="218" spans="1:2" x14ac:dyDescent="0.25">
      <c r="A218" s="9" t="s">
        <v>31</v>
      </c>
      <c r="B218" s="10">
        <v>6.14</v>
      </c>
    </row>
    <row r="219" spans="1:2" x14ac:dyDescent="0.25">
      <c r="A219" s="9" t="s">
        <v>94</v>
      </c>
      <c r="B219" s="10">
        <v>638.74999999999989</v>
      </c>
    </row>
    <row r="220" spans="1:2" x14ac:dyDescent="0.25">
      <c r="A220" s="9" t="s">
        <v>79</v>
      </c>
      <c r="B220" s="10">
        <v>69.070000000000007</v>
      </c>
    </row>
    <row r="221" spans="1:2" x14ac:dyDescent="0.25">
      <c r="A221" s="9" t="s">
        <v>20</v>
      </c>
      <c r="B221" s="10">
        <v>1771.3999999999994</v>
      </c>
    </row>
    <row r="222" spans="1:2" x14ac:dyDescent="0.25">
      <c r="A222" s="9" t="s">
        <v>43</v>
      </c>
      <c r="B222" s="10">
        <v>479.09999999999991</v>
      </c>
    </row>
    <row r="223" spans="1:2" x14ac:dyDescent="0.25">
      <c r="A223" s="5" t="s">
        <v>20</v>
      </c>
      <c r="B223" s="10">
        <v>9223.6600000000017</v>
      </c>
    </row>
    <row r="224" spans="1:2" x14ac:dyDescent="0.25">
      <c r="A224" s="9" t="s">
        <v>167</v>
      </c>
      <c r="B224" s="10">
        <v>20.32</v>
      </c>
    </row>
    <row r="225" spans="1:2" x14ac:dyDescent="0.25">
      <c r="A225" s="9" t="s">
        <v>110</v>
      </c>
      <c r="B225" s="10">
        <v>212.82999999999998</v>
      </c>
    </row>
    <row r="226" spans="1:2" x14ac:dyDescent="0.25">
      <c r="A226" s="9" t="s">
        <v>21</v>
      </c>
      <c r="B226" s="10">
        <v>106.47</v>
      </c>
    </row>
    <row r="227" spans="1:2" x14ac:dyDescent="0.25">
      <c r="A227" s="9" t="s">
        <v>145</v>
      </c>
      <c r="B227" s="10">
        <v>35.230000000000004</v>
      </c>
    </row>
    <row r="228" spans="1:2" x14ac:dyDescent="0.25">
      <c r="A228" s="9" t="s">
        <v>61</v>
      </c>
      <c r="B228" s="10">
        <v>94.82</v>
      </c>
    </row>
    <row r="229" spans="1:2" x14ac:dyDescent="0.25">
      <c r="A229" s="9" t="s">
        <v>27</v>
      </c>
      <c r="B229" s="10">
        <v>180</v>
      </c>
    </row>
    <row r="230" spans="1:2" x14ac:dyDescent="0.25">
      <c r="A230" s="9" t="s">
        <v>88</v>
      </c>
      <c r="B230" s="10">
        <v>70.959999999999994</v>
      </c>
    </row>
    <row r="231" spans="1:2" x14ac:dyDescent="0.25">
      <c r="A231" s="9" t="s">
        <v>479</v>
      </c>
      <c r="B231" s="10">
        <v>157.78</v>
      </c>
    </row>
    <row r="232" spans="1:2" x14ac:dyDescent="0.25">
      <c r="A232" s="9" t="s">
        <v>153</v>
      </c>
      <c r="B232" s="10">
        <v>208.9</v>
      </c>
    </row>
    <row r="233" spans="1:2" x14ac:dyDescent="0.25">
      <c r="A233" s="9" t="s">
        <v>188</v>
      </c>
      <c r="B233" s="10">
        <v>165.51999999999998</v>
      </c>
    </row>
    <row r="234" spans="1:2" x14ac:dyDescent="0.25">
      <c r="A234" s="9" t="s">
        <v>125</v>
      </c>
      <c r="B234" s="10">
        <v>164.78</v>
      </c>
    </row>
    <row r="235" spans="1:2" x14ac:dyDescent="0.25">
      <c r="A235" s="9" t="s">
        <v>53</v>
      </c>
      <c r="B235" s="10">
        <v>164.07000000000002</v>
      </c>
    </row>
    <row r="236" spans="1:2" x14ac:dyDescent="0.25">
      <c r="A236" s="9" t="s">
        <v>90</v>
      </c>
      <c r="B236" s="10">
        <v>240.73</v>
      </c>
    </row>
    <row r="237" spans="1:2" x14ac:dyDescent="0.25">
      <c r="A237" s="9" t="s">
        <v>35</v>
      </c>
      <c r="B237" s="10">
        <v>426.78999999999996</v>
      </c>
    </row>
    <row r="238" spans="1:2" x14ac:dyDescent="0.25">
      <c r="A238" s="9" t="s">
        <v>180</v>
      </c>
      <c r="B238" s="10">
        <v>20.399999999999999</v>
      </c>
    </row>
    <row r="239" spans="1:2" x14ac:dyDescent="0.25">
      <c r="A239" s="9" t="s">
        <v>49</v>
      </c>
      <c r="B239" s="10">
        <v>111.53999999999999</v>
      </c>
    </row>
    <row r="240" spans="1:2" x14ac:dyDescent="0.25">
      <c r="A240" s="9" t="s">
        <v>19</v>
      </c>
      <c r="B240" s="10">
        <v>532.53999999999985</v>
      </c>
    </row>
    <row r="241" spans="1:2" x14ac:dyDescent="0.25">
      <c r="A241" s="9" t="s">
        <v>102</v>
      </c>
      <c r="B241" s="10">
        <v>119.86999999999999</v>
      </c>
    </row>
    <row r="242" spans="1:2" x14ac:dyDescent="0.25">
      <c r="A242" s="9" t="s">
        <v>149</v>
      </c>
      <c r="B242" s="10">
        <v>192.19</v>
      </c>
    </row>
    <row r="243" spans="1:2" x14ac:dyDescent="0.25">
      <c r="A243" s="9" t="s">
        <v>224</v>
      </c>
      <c r="B243" s="10">
        <v>20.869999999999997</v>
      </c>
    </row>
    <row r="244" spans="1:2" x14ac:dyDescent="0.25">
      <c r="A244" s="9" t="s">
        <v>92</v>
      </c>
      <c r="B244" s="10">
        <v>190.65999999999997</v>
      </c>
    </row>
    <row r="245" spans="1:2" x14ac:dyDescent="0.25">
      <c r="A245" s="9" t="s">
        <v>78</v>
      </c>
      <c r="B245" s="10">
        <v>749.41</v>
      </c>
    </row>
    <row r="246" spans="1:2" x14ac:dyDescent="0.25">
      <c r="A246" s="9" t="s">
        <v>2011</v>
      </c>
      <c r="B246" s="10">
        <v>5.74</v>
      </c>
    </row>
    <row r="247" spans="1:2" x14ac:dyDescent="0.25">
      <c r="A247" s="9" t="s">
        <v>26</v>
      </c>
      <c r="B247" s="10">
        <v>232.21000000000004</v>
      </c>
    </row>
    <row r="248" spans="1:2" x14ac:dyDescent="0.25">
      <c r="A248" s="9" t="s">
        <v>131</v>
      </c>
      <c r="B248" s="10">
        <v>17.009999999999998</v>
      </c>
    </row>
    <row r="249" spans="1:2" x14ac:dyDescent="0.25">
      <c r="A249" s="9" t="s">
        <v>323</v>
      </c>
      <c r="B249" s="10">
        <v>56.019999999999996</v>
      </c>
    </row>
    <row r="250" spans="1:2" x14ac:dyDescent="0.25">
      <c r="A250" s="9" t="s">
        <v>65</v>
      </c>
      <c r="B250" s="10">
        <v>757.06999999999971</v>
      </c>
    </row>
    <row r="251" spans="1:2" x14ac:dyDescent="0.25">
      <c r="A251" s="9" t="s">
        <v>57</v>
      </c>
      <c r="B251" s="10">
        <v>503.98000000000013</v>
      </c>
    </row>
    <row r="252" spans="1:2" x14ac:dyDescent="0.25">
      <c r="A252" s="9" t="s">
        <v>96</v>
      </c>
      <c r="B252" s="10">
        <v>264.72000000000003</v>
      </c>
    </row>
    <row r="253" spans="1:2" x14ac:dyDescent="0.25">
      <c r="A253" s="9" t="s">
        <v>44</v>
      </c>
      <c r="B253" s="10">
        <v>177.82</v>
      </c>
    </row>
    <row r="254" spans="1:2" x14ac:dyDescent="0.25">
      <c r="A254" s="9" t="s">
        <v>115</v>
      </c>
      <c r="B254" s="10">
        <v>77.39</v>
      </c>
    </row>
    <row r="255" spans="1:2" x14ac:dyDescent="0.25">
      <c r="A255" s="9" t="s">
        <v>31</v>
      </c>
      <c r="B255" s="10">
        <v>348.97999999999996</v>
      </c>
    </row>
    <row r="256" spans="1:2" x14ac:dyDescent="0.25">
      <c r="A256" s="9" t="s">
        <v>94</v>
      </c>
      <c r="B256" s="10">
        <v>442.24999999999994</v>
      </c>
    </row>
    <row r="257" spans="1:2" x14ac:dyDescent="0.25">
      <c r="A257" s="9" t="s">
        <v>79</v>
      </c>
      <c r="B257" s="10">
        <v>70.199999999999989</v>
      </c>
    </row>
    <row r="258" spans="1:2" x14ac:dyDescent="0.25">
      <c r="A258" s="9" t="s">
        <v>20</v>
      </c>
      <c r="B258" s="10">
        <v>1642.1200000000001</v>
      </c>
    </row>
    <row r="259" spans="1:2" x14ac:dyDescent="0.25">
      <c r="A259" s="9" t="s">
        <v>43</v>
      </c>
      <c r="B259" s="10">
        <v>359.42999999999995</v>
      </c>
    </row>
    <row r="260" spans="1:2" x14ac:dyDescent="0.25">
      <c r="A260" s="9" t="s">
        <v>257</v>
      </c>
      <c r="B260" s="10">
        <v>21.67</v>
      </c>
    </row>
    <row r="261" spans="1:2" x14ac:dyDescent="0.25">
      <c r="A261" s="9" t="s">
        <v>271</v>
      </c>
      <c r="B261" s="10">
        <v>42.44</v>
      </c>
    </row>
    <row r="262" spans="1:2" x14ac:dyDescent="0.25">
      <c r="A262" s="9" t="s">
        <v>105</v>
      </c>
      <c r="B262" s="10">
        <v>17.93</v>
      </c>
    </row>
    <row r="263" spans="1:2" x14ac:dyDescent="0.25">
      <c r="A263" s="5" t="s">
        <v>78</v>
      </c>
      <c r="B263" s="10">
        <v>3211.0799999999995</v>
      </c>
    </row>
    <row r="264" spans="1:2" x14ac:dyDescent="0.25">
      <c r="A264" s="9" t="s">
        <v>110</v>
      </c>
      <c r="B264" s="10">
        <v>21.060000000000002</v>
      </c>
    </row>
    <row r="265" spans="1:2" x14ac:dyDescent="0.25">
      <c r="A265" s="9" t="s">
        <v>21</v>
      </c>
      <c r="B265" s="10">
        <v>106.82000000000001</v>
      </c>
    </row>
    <row r="266" spans="1:2" x14ac:dyDescent="0.25">
      <c r="A266" s="9" t="s">
        <v>145</v>
      </c>
      <c r="B266" s="10">
        <v>15.92</v>
      </c>
    </row>
    <row r="267" spans="1:2" x14ac:dyDescent="0.25">
      <c r="A267" s="9" t="s">
        <v>61</v>
      </c>
      <c r="B267" s="10">
        <v>24.150000000000002</v>
      </c>
    </row>
    <row r="268" spans="1:2" x14ac:dyDescent="0.25">
      <c r="A268" s="9" t="s">
        <v>153</v>
      </c>
      <c r="B268" s="10">
        <v>74.140000000000015</v>
      </c>
    </row>
    <row r="269" spans="1:2" x14ac:dyDescent="0.25">
      <c r="A269" s="9" t="s">
        <v>188</v>
      </c>
      <c r="B269" s="10">
        <v>7.04</v>
      </c>
    </row>
    <row r="270" spans="1:2" x14ac:dyDescent="0.25">
      <c r="A270" s="9" t="s">
        <v>53</v>
      </c>
      <c r="B270" s="10">
        <v>3.45</v>
      </c>
    </row>
    <row r="271" spans="1:2" x14ac:dyDescent="0.25">
      <c r="A271" s="9" t="s">
        <v>90</v>
      </c>
      <c r="B271" s="10">
        <v>56.72</v>
      </c>
    </row>
    <row r="272" spans="1:2" x14ac:dyDescent="0.25">
      <c r="A272" s="9" t="s">
        <v>35</v>
      </c>
      <c r="B272" s="10">
        <v>174.7</v>
      </c>
    </row>
    <row r="273" spans="1:2" x14ac:dyDescent="0.25">
      <c r="A273" s="9" t="s">
        <v>180</v>
      </c>
      <c r="B273" s="10">
        <v>37.71</v>
      </c>
    </row>
    <row r="274" spans="1:2" x14ac:dyDescent="0.25">
      <c r="A274" s="9" t="s">
        <v>49</v>
      </c>
      <c r="B274" s="10">
        <v>13.33</v>
      </c>
    </row>
    <row r="275" spans="1:2" x14ac:dyDescent="0.25">
      <c r="A275" s="9" t="s">
        <v>19</v>
      </c>
      <c r="B275" s="10">
        <v>186.42</v>
      </c>
    </row>
    <row r="276" spans="1:2" x14ac:dyDescent="0.25">
      <c r="A276" s="9" t="s">
        <v>102</v>
      </c>
      <c r="B276" s="10">
        <v>58.55</v>
      </c>
    </row>
    <row r="277" spans="1:2" x14ac:dyDescent="0.25">
      <c r="A277" s="9" t="s">
        <v>149</v>
      </c>
      <c r="B277" s="10">
        <v>36.520000000000003</v>
      </c>
    </row>
    <row r="278" spans="1:2" x14ac:dyDescent="0.25">
      <c r="A278" s="9" t="s">
        <v>1604</v>
      </c>
      <c r="B278" s="10">
        <v>11.11</v>
      </c>
    </row>
    <row r="279" spans="1:2" x14ac:dyDescent="0.25">
      <c r="A279" s="9" t="s">
        <v>92</v>
      </c>
      <c r="B279" s="10">
        <v>42.44</v>
      </c>
    </row>
    <row r="280" spans="1:2" x14ac:dyDescent="0.25">
      <c r="A280" s="9" t="s">
        <v>78</v>
      </c>
      <c r="B280" s="10">
        <v>725.01999999999987</v>
      </c>
    </row>
    <row r="281" spans="1:2" x14ac:dyDescent="0.25">
      <c r="A281" s="9" t="s">
        <v>26</v>
      </c>
      <c r="B281" s="10">
        <v>11.49</v>
      </c>
    </row>
    <row r="282" spans="1:2" x14ac:dyDescent="0.25">
      <c r="A282" s="9" t="s">
        <v>323</v>
      </c>
      <c r="B282" s="10">
        <v>15.36</v>
      </c>
    </row>
    <row r="283" spans="1:2" x14ac:dyDescent="0.25">
      <c r="A283" s="9" t="s">
        <v>65</v>
      </c>
      <c r="B283" s="10">
        <v>144.69</v>
      </c>
    </row>
    <row r="284" spans="1:2" x14ac:dyDescent="0.25">
      <c r="A284" s="9" t="s">
        <v>57</v>
      </c>
      <c r="B284" s="10">
        <v>322.75</v>
      </c>
    </row>
    <row r="285" spans="1:2" x14ac:dyDescent="0.25">
      <c r="A285" s="9" t="s">
        <v>96</v>
      </c>
      <c r="B285" s="10">
        <v>20.97</v>
      </c>
    </row>
    <row r="286" spans="1:2" x14ac:dyDescent="0.25">
      <c r="A286" s="9" t="s">
        <v>44</v>
      </c>
      <c r="B286" s="10">
        <v>237.09000000000003</v>
      </c>
    </row>
    <row r="287" spans="1:2" x14ac:dyDescent="0.25">
      <c r="A287" s="9" t="s">
        <v>31</v>
      </c>
      <c r="B287" s="10">
        <v>14.72</v>
      </c>
    </row>
    <row r="288" spans="1:2" x14ac:dyDescent="0.25">
      <c r="A288" s="9" t="s">
        <v>94</v>
      </c>
      <c r="B288" s="10">
        <v>41.680000000000007</v>
      </c>
    </row>
    <row r="289" spans="1:2" x14ac:dyDescent="0.25">
      <c r="A289" s="9" t="s">
        <v>79</v>
      </c>
      <c r="B289" s="10">
        <v>9.85</v>
      </c>
    </row>
    <row r="290" spans="1:2" x14ac:dyDescent="0.25">
      <c r="A290" s="9" t="s">
        <v>20</v>
      </c>
      <c r="B290" s="10">
        <v>628.06000000000006</v>
      </c>
    </row>
    <row r="291" spans="1:2" x14ac:dyDescent="0.25">
      <c r="A291" s="9" t="s">
        <v>43</v>
      </c>
      <c r="B291" s="10">
        <v>88.600000000000009</v>
      </c>
    </row>
    <row r="292" spans="1:2" x14ac:dyDescent="0.25">
      <c r="A292" s="9" t="s">
        <v>271</v>
      </c>
      <c r="B292" s="10">
        <v>23.42</v>
      </c>
    </row>
    <row r="293" spans="1:2" x14ac:dyDescent="0.25">
      <c r="A293" s="9" t="s">
        <v>105</v>
      </c>
      <c r="B293" s="10">
        <v>57.300000000000004</v>
      </c>
    </row>
    <row r="294" spans="1:2" x14ac:dyDescent="0.25">
      <c r="A294" s="5" t="s">
        <v>35</v>
      </c>
      <c r="B294" s="10">
        <v>2577.7099999999996</v>
      </c>
    </row>
    <row r="295" spans="1:2" x14ac:dyDescent="0.25">
      <c r="A295" s="9" t="s">
        <v>110</v>
      </c>
      <c r="B295" s="10">
        <v>274.53999999999996</v>
      </c>
    </row>
    <row r="296" spans="1:2" x14ac:dyDescent="0.25">
      <c r="A296" s="9" t="s">
        <v>5513</v>
      </c>
      <c r="B296" s="10">
        <v>15.08</v>
      </c>
    </row>
    <row r="297" spans="1:2" x14ac:dyDescent="0.25">
      <c r="A297" s="9" t="s">
        <v>153</v>
      </c>
      <c r="B297" s="10">
        <v>20.170000000000002</v>
      </c>
    </row>
    <row r="298" spans="1:2" x14ac:dyDescent="0.25">
      <c r="A298" s="9" t="s">
        <v>1490</v>
      </c>
      <c r="B298" s="10">
        <v>3.89</v>
      </c>
    </row>
    <row r="299" spans="1:2" x14ac:dyDescent="0.25">
      <c r="A299" s="9" t="s">
        <v>125</v>
      </c>
      <c r="B299" s="10">
        <v>112.72</v>
      </c>
    </row>
    <row r="300" spans="1:2" x14ac:dyDescent="0.25">
      <c r="A300" s="9" t="s">
        <v>35</v>
      </c>
      <c r="B300" s="10">
        <v>525.04999999999995</v>
      </c>
    </row>
    <row r="301" spans="1:2" x14ac:dyDescent="0.25">
      <c r="A301" s="9" t="s">
        <v>49</v>
      </c>
      <c r="B301" s="10">
        <v>310.53999999999996</v>
      </c>
    </row>
    <row r="302" spans="1:2" x14ac:dyDescent="0.25">
      <c r="A302" s="9" t="s">
        <v>19</v>
      </c>
      <c r="B302" s="10">
        <v>138.74</v>
      </c>
    </row>
    <row r="303" spans="1:2" x14ac:dyDescent="0.25">
      <c r="A303" s="9" t="s">
        <v>224</v>
      </c>
      <c r="B303" s="10">
        <v>16.11</v>
      </c>
    </row>
    <row r="304" spans="1:2" x14ac:dyDescent="0.25">
      <c r="A304" s="9" t="s">
        <v>78</v>
      </c>
      <c r="B304" s="10">
        <v>15.849999999999998</v>
      </c>
    </row>
    <row r="305" spans="1:2" x14ac:dyDescent="0.25">
      <c r="A305" s="9" t="s">
        <v>2011</v>
      </c>
      <c r="B305" s="10">
        <v>19.579999999999998</v>
      </c>
    </row>
    <row r="306" spans="1:2" x14ac:dyDescent="0.25">
      <c r="A306" s="9" t="s">
        <v>26</v>
      </c>
      <c r="B306" s="10">
        <v>3.99</v>
      </c>
    </row>
    <row r="307" spans="1:2" x14ac:dyDescent="0.25">
      <c r="A307" s="9" t="s">
        <v>323</v>
      </c>
      <c r="B307" s="10">
        <v>4.57</v>
      </c>
    </row>
    <row r="308" spans="1:2" x14ac:dyDescent="0.25">
      <c r="A308" s="9" t="s">
        <v>65</v>
      </c>
      <c r="B308" s="10">
        <v>218.01000000000002</v>
      </c>
    </row>
    <row r="309" spans="1:2" x14ac:dyDescent="0.25">
      <c r="A309" s="9" t="s">
        <v>57</v>
      </c>
      <c r="B309" s="10">
        <v>128.56</v>
      </c>
    </row>
    <row r="310" spans="1:2" x14ac:dyDescent="0.25">
      <c r="A310" s="9" t="s">
        <v>96</v>
      </c>
      <c r="B310" s="10">
        <v>206.11000000000004</v>
      </c>
    </row>
    <row r="311" spans="1:2" x14ac:dyDescent="0.25">
      <c r="A311" s="9" t="s">
        <v>44</v>
      </c>
      <c r="B311" s="10">
        <v>23.89</v>
      </c>
    </row>
    <row r="312" spans="1:2" x14ac:dyDescent="0.25">
      <c r="A312" s="9" t="s">
        <v>115</v>
      </c>
      <c r="B312" s="10">
        <v>44.06</v>
      </c>
    </row>
    <row r="313" spans="1:2" x14ac:dyDescent="0.25">
      <c r="A313" s="9" t="s">
        <v>94</v>
      </c>
      <c r="B313" s="10">
        <v>7.98</v>
      </c>
    </row>
    <row r="314" spans="1:2" x14ac:dyDescent="0.25">
      <c r="A314" s="9" t="s">
        <v>79</v>
      </c>
      <c r="B314" s="10">
        <v>188.3</v>
      </c>
    </row>
    <row r="315" spans="1:2" x14ac:dyDescent="0.25">
      <c r="A315" s="9" t="s">
        <v>20</v>
      </c>
      <c r="B315" s="10">
        <v>271.91000000000003</v>
      </c>
    </row>
    <row r="316" spans="1:2" x14ac:dyDescent="0.25">
      <c r="A316" s="9" t="s">
        <v>43</v>
      </c>
      <c r="B316" s="10">
        <v>28.060000000000002</v>
      </c>
    </row>
    <row r="317" spans="1:2" x14ac:dyDescent="0.25">
      <c r="A317" s="5" t="s">
        <v>53</v>
      </c>
      <c r="B317" s="10">
        <v>2213.6400000000003</v>
      </c>
    </row>
    <row r="318" spans="1:2" x14ac:dyDescent="0.25">
      <c r="A318" s="9" t="s">
        <v>27</v>
      </c>
      <c r="B318" s="10">
        <v>120.61</v>
      </c>
    </row>
    <row r="319" spans="1:2" x14ac:dyDescent="0.25">
      <c r="A319" s="9" t="s">
        <v>188</v>
      </c>
      <c r="B319" s="10">
        <v>134.69999999999999</v>
      </c>
    </row>
    <row r="320" spans="1:2" x14ac:dyDescent="0.25">
      <c r="A320" s="9" t="s">
        <v>53</v>
      </c>
      <c r="B320" s="10">
        <v>279.23000000000008</v>
      </c>
    </row>
    <row r="321" spans="1:2" x14ac:dyDescent="0.25">
      <c r="A321" s="9" t="s">
        <v>19</v>
      </c>
      <c r="B321" s="10">
        <v>312.93</v>
      </c>
    </row>
    <row r="322" spans="1:2" x14ac:dyDescent="0.25">
      <c r="A322" s="9" t="s">
        <v>102</v>
      </c>
      <c r="B322" s="10">
        <v>17.95</v>
      </c>
    </row>
    <row r="323" spans="1:2" x14ac:dyDescent="0.25">
      <c r="A323" s="9" t="s">
        <v>149</v>
      </c>
      <c r="B323" s="10">
        <v>332.59000000000003</v>
      </c>
    </row>
    <row r="324" spans="1:2" x14ac:dyDescent="0.25">
      <c r="A324" s="9" t="s">
        <v>92</v>
      </c>
      <c r="B324" s="10">
        <v>30.73</v>
      </c>
    </row>
    <row r="325" spans="1:2" x14ac:dyDescent="0.25">
      <c r="A325" s="9" t="s">
        <v>323</v>
      </c>
      <c r="B325" s="10">
        <v>8.6300000000000008</v>
      </c>
    </row>
    <row r="326" spans="1:2" x14ac:dyDescent="0.25">
      <c r="A326" s="9" t="s">
        <v>96</v>
      </c>
      <c r="B326" s="10">
        <v>38.11</v>
      </c>
    </row>
    <row r="327" spans="1:2" x14ac:dyDescent="0.25">
      <c r="A327" s="9" t="s">
        <v>31</v>
      </c>
      <c r="B327" s="10">
        <v>915.25000000000023</v>
      </c>
    </row>
    <row r="328" spans="1:2" x14ac:dyDescent="0.25">
      <c r="A328" s="9" t="s">
        <v>20</v>
      </c>
      <c r="B328" s="10">
        <v>22.91</v>
      </c>
    </row>
    <row r="329" spans="1:2" x14ac:dyDescent="0.25">
      <c r="A329" s="5" t="s">
        <v>57</v>
      </c>
      <c r="B329" s="10">
        <v>2078.7200000000003</v>
      </c>
    </row>
    <row r="330" spans="1:2" x14ac:dyDescent="0.25">
      <c r="A330" s="9" t="s">
        <v>110</v>
      </c>
      <c r="B330" s="10">
        <v>19</v>
      </c>
    </row>
    <row r="331" spans="1:2" x14ac:dyDescent="0.25">
      <c r="A331" s="9" t="s">
        <v>145</v>
      </c>
      <c r="B331" s="10">
        <v>29.88</v>
      </c>
    </row>
    <row r="332" spans="1:2" x14ac:dyDescent="0.25">
      <c r="A332" s="9" t="s">
        <v>61</v>
      </c>
      <c r="B332" s="10">
        <v>31.14</v>
      </c>
    </row>
    <row r="333" spans="1:2" x14ac:dyDescent="0.25">
      <c r="A333" s="9" t="s">
        <v>27</v>
      </c>
      <c r="B333" s="10">
        <v>1.71</v>
      </c>
    </row>
    <row r="334" spans="1:2" x14ac:dyDescent="0.25">
      <c r="A334" s="9" t="s">
        <v>153</v>
      </c>
      <c r="B334" s="10">
        <v>26.78</v>
      </c>
    </row>
    <row r="335" spans="1:2" x14ac:dyDescent="0.25">
      <c r="A335" s="9" t="s">
        <v>125</v>
      </c>
      <c r="B335" s="10">
        <v>8.31</v>
      </c>
    </row>
    <row r="336" spans="1:2" x14ac:dyDescent="0.25">
      <c r="A336" s="9" t="s">
        <v>53</v>
      </c>
      <c r="B336" s="10">
        <v>56.89</v>
      </c>
    </row>
    <row r="337" spans="1:2" x14ac:dyDescent="0.25">
      <c r="A337" s="9" t="s">
        <v>90</v>
      </c>
      <c r="B337" s="10">
        <v>31.92</v>
      </c>
    </row>
    <row r="338" spans="1:2" x14ac:dyDescent="0.25">
      <c r="A338" s="9" t="s">
        <v>35</v>
      </c>
      <c r="B338" s="10">
        <v>47.87</v>
      </c>
    </row>
    <row r="339" spans="1:2" x14ac:dyDescent="0.25">
      <c r="A339" s="9" t="s">
        <v>49</v>
      </c>
      <c r="B339" s="10">
        <v>48.28</v>
      </c>
    </row>
    <row r="340" spans="1:2" x14ac:dyDescent="0.25">
      <c r="A340" s="9" t="s">
        <v>19</v>
      </c>
      <c r="B340" s="10">
        <v>111.61999999999999</v>
      </c>
    </row>
    <row r="341" spans="1:2" x14ac:dyDescent="0.25">
      <c r="A341" s="9" t="s">
        <v>102</v>
      </c>
      <c r="B341" s="10">
        <v>30.04</v>
      </c>
    </row>
    <row r="342" spans="1:2" x14ac:dyDescent="0.25">
      <c r="A342" s="9" t="s">
        <v>149</v>
      </c>
      <c r="B342" s="10">
        <v>10.59</v>
      </c>
    </row>
    <row r="343" spans="1:2" x14ac:dyDescent="0.25">
      <c r="A343" s="9" t="s">
        <v>92</v>
      </c>
      <c r="B343" s="10">
        <v>36.81</v>
      </c>
    </row>
    <row r="344" spans="1:2" x14ac:dyDescent="0.25">
      <c r="A344" s="9" t="s">
        <v>78</v>
      </c>
      <c r="B344" s="10">
        <v>113.35000000000001</v>
      </c>
    </row>
    <row r="345" spans="1:2" x14ac:dyDescent="0.25">
      <c r="A345" s="9" t="s">
        <v>26</v>
      </c>
      <c r="B345" s="10">
        <v>9.49</v>
      </c>
    </row>
    <row r="346" spans="1:2" x14ac:dyDescent="0.25">
      <c r="A346" s="9" t="s">
        <v>65</v>
      </c>
      <c r="B346" s="10">
        <v>193.31999999999996</v>
      </c>
    </row>
    <row r="347" spans="1:2" x14ac:dyDescent="0.25">
      <c r="A347" s="9" t="s">
        <v>57</v>
      </c>
      <c r="B347" s="10">
        <v>947.02</v>
      </c>
    </row>
    <row r="348" spans="1:2" x14ac:dyDescent="0.25">
      <c r="A348" s="9" t="s">
        <v>96</v>
      </c>
      <c r="B348" s="10">
        <v>5.58</v>
      </c>
    </row>
    <row r="349" spans="1:2" x14ac:dyDescent="0.25">
      <c r="A349" s="9" t="s">
        <v>44</v>
      </c>
      <c r="B349" s="10">
        <v>29.75</v>
      </c>
    </row>
    <row r="350" spans="1:2" x14ac:dyDescent="0.25">
      <c r="A350" s="9" t="s">
        <v>115</v>
      </c>
      <c r="B350" s="10">
        <v>19.420000000000002</v>
      </c>
    </row>
    <row r="351" spans="1:2" x14ac:dyDescent="0.25">
      <c r="A351" s="9" t="s">
        <v>31</v>
      </c>
      <c r="B351" s="10">
        <v>37.79</v>
      </c>
    </row>
    <row r="352" spans="1:2" x14ac:dyDescent="0.25">
      <c r="A352" s="9" t="s">
        <v>94</v>
      </c>
      <c r="B352" s="10">
        <v>56.41</v>
      </c>
    </row>
    <row r="353" spans="1:2" x14ac:dyDescent="0.25">
      <c r="A353" s="9" t="s">
        <v>79</v>
      </c>
      <c r="B353" s="10">
        <v>44.2</v>
      </c>
    </row>
    <row r="354" spans="1:2" x14ac:dyDescent="0.25">
      <c r="A354" s="9" t="s">
        <v>20</v>
      </c>
      <c r="B354" s="10">
        <v>89.25</v>
      </c>
    </row>
    <row r="355" spans="1:2" x14ac:dyDescent="0.25">
      <c r="A355" s="9" t="s">
        <v>43</v>
      </c>
      <c r="B355" s="10">
        <v>42.3</v>
      </c>
    </row>
    <row r="356" spans="1:2" x14ac:dyDescent="0.25">
      <c r="A356" s="5" t="s">
        <v>96</v>
      </c>
      <c r="B356" s="10">
        <v>1676.4200000000003</v>
      </c>
    </row>
    <row r="357" spans="1:2" x14ac:dyDescent="0.25">
      <c r="A357" s="9" t="s">
        <v>125</v>
      </c>
      <c r="B357" s="10">
        <v>144.33000000000001</v>
      </c>
    </row>
    <row r="358" spans="1:2" x14ac:dyDescent="0.25">
      <c r="A358" s="9" t="s">
        <v>53</v>
      </c>
      <c r="B358" s="10">
        <v>30.2</v>
      </c>
    </row>
    <row r="359" spans="1:2" x14ac:dyDescent="0.25">
      <c r="A359" s="9" t="s">
        <v>19</v>
      </c>
      <c r="B359" s="10">
        <v>147.29999999999998</v>
      </c>
    </row>
    <row r="360" spans="1:2" x14ac:dyDescent="0.25">
      <c r="A360" s="9" t="s">
        <v>96</v>
      </c>
      <c r="B360" s="10">
        <v>1336.3900000000003</v>
      </c>
    </row>
    <row r="361" spans="1:2" x14ac:dyDescent="0.25">
      <c r="A361" s="9" t="s">
        <v>79</v>
      </c>
      <c r="B361" s="10">
        <v>18.2</v>
      </c>
    </row>
    <row r="362" spans="1:2" x14ac:dyDescent="0.25">
      <c r="A362" s="5" t="s">
        <v>44</v>
      </c>
      <c r="B362" s="10">
        <v>1675.9399999999998</v>
      </c>
    </row>
    <row r="363" spans="1:2" x14ac:dyDescent="0.25">
      <c r="A363" s="9" t="s">
        <v>153</v>
      </c>
      <c r="B363" s="10">
        <v>305.11</v>
      </c>
    </row>
    <row r="364" spans="1:2" x14ac:dyDescent="0.25">
      <c r="A364" s="9" t="s">
        <v>19</v>
      </c>
      <c r="B364" s="10">
        <v>65.150000000000006</v>
      </c>
    </row>
    <row r="365" spans="1:2" x14ac:dyDescent="0.25">
      <c r="A365" s="9" t="s">
        <v>1604</v>
      </c>
      <c r="B365" s="10">
        <v>11.98</v>
      </c>
    </row>
    <row r="366" spans="1:2" x14ac:dyDescent="0.25">
      <c r="A366" s="9" t="s">
        <v>78</v>
      </c>
      <c r="B366" s="10">
        <v>27.54</v>
      </c>
    </row>
    <row r="367" spans="1:2" x14ac:dyDescent="0.25">
      <c r="A367" s="9" t="s">
        <v>65</v>
      </c>
      <c r="B367" s="10">
        <v>49.19</v>
      </c>
    </row>
    <row r="368" spans="1:2" x14ac:dyDescent="0.25">
      <c r="A368" s="9" t="s">
        <v>44</v>
      </c>
      <c r="B368" s="10">
        <v>570.95999999999981</v>
      </c>
    </row>
    <row r="369" spans="1:2" x14ac:dyDescent="0.25">
      <c r="A369" s="9" t="s">
        <v>20</v>
      </c>
      <c r="B369" s="10">
        <v>340.26</v>
      </c>
    </row>
    <row r="370" spans="1:2" x14ac:dyDescent="0.25">
      <c r="A370" s="9" t="s">
        <v>271</v>
      </c>
      <c r="B370" s="10">
        <v>31.08</v>
      </c>
    </row>
    <row r="371" spans="1:2" x14ac:dyDescent="0.25">
      <c r="A371" s="9" t="s">
        <v>105</v>
      </c>
      <c r="B371" s="10">
        <v>274.67</v>
      </c>
    </row>
    <row r="372" spans="1:2" x14ac:dyDescent="0.25">
      <c r="A372" s="5" t="s">
        <v>26</v>
      </c>
      <c r="B372" s="10">
        <v>1409.9099999999999</v>
      </c>
    </row>
    <row r="373" spans="1:2" x14ac:dyDescent="0.25">
      <c r="A373" s="9" t="s">
        <v>145</v>
      </c>
      <c r="B373" s="10">
        <v>10.199999999999999</v>
      </c>
    </row>
    <row r="374" spans="1:2" x14ac:dyDescent="0.25">
      <c r="A374" s="9" t="s">
        <v>27</v>
      </c>
      <c r="B374" s="10">
        <v>433.41000000000014</v>
      </c>
    </row>
    <row r="375" spans="1:2" x14ac:dyDescent="0.25">
      <c r="A375" s="9" t="s">
        <v>90</v>
      </c>
      <c r="B375" s="10">
        <v>45.430000000000007</v>
      </c>
    </row>
    <row r="376" spans="1:2" x14ac:dyDescent="0.25">
      <c r="A376" s="9" t="s">
        <v>180</v>
      </c>
      <c r="B376" s="10">
        <v>10.45</v>
      </c>
    </row>
    <row r="377" spans="1:2" x14ac:dyDescent="0.25">
      <c r="A377" s="9" t="s">
        <v>49</v>
      </c>
      <c r="B377" s="10">
        <v>21.87</v>
      </c>
    </row>
    <row r="378" spans="1:2" x14ac:dyDescent="0.25">
      <c r="A378" s="9" t="s">
        <v>19</v>
      </c>
      <c r="B378" s="10">
        <v>286.99</v>
      </c>
    </row>
    <row r="379" spans="1:2" x14ac:dyDescent="0.25">
      <c r="A379" s="9" t="s">
        <v>102</v>
      </c>
      <c r="B379" s="10">
        <v>27.990000000000002</v>
      </c>
    </row>
    <row r="380" spans="1:2" x14ac:dyDescent="0.25">
      <c r="A380" s="9" t="s">
        <v>149</v>
      </c>
      <c r="B380" s="10">
        <v>9.26</v>
      </c>
    </row>
    <row r="381" spans="1:2" x14ac:dyDescent="0.25">
      <c r="A381" s="9" t="s">
        <v>92</v>
      </c>
      <c r="B381" s="10">
        <v>30.54</v>
      </c>
    </row>
    <row r="382" spans="1:2" x14ac:dyDescent="0.25">
      <c r="A382" s="9" t="s">
        <v>78</v>
      </c>
      <c r="B382" s="10">
        <v>205.84000000000003</v>
      </c>
    </row>
    <row r="383" spans="1:2" x14ac:dyDescent="0.25">
      <c r="A383" s="9" t="s">
        <v>26</v>
      </c>
      <c r="B383" s="10">
        <v>58.06</v>
      </c>
    </row>
    <row r="384" spans="1:2" x14ac:dyDescent="0.25">
      <c r="A384" s="9" t="s">
        <v>65</v>
      </c>
      <c r="B384" s="10">
        <v>7.77</v>
      </c>
    </row>
    <row r="385" spans="1:2" x14ac:dyDescent="0.25">
      <c r="A385" s="9" t="s">
        <v>57</v>
      </c>
      <c r="B385" s="10">
        <v>79.77</v>
      </c>
    </row>
    <row r="386" spans="1:2" x14ac:dyDescent="0.25">
      <c r="A386" s="9" t="s">
        <v>31</v>
      </c>
      <c r="B386" s="10">
        <v>61.89</v>
      </c>
    </row>
    <row r="387" spans="1:2" x14ac:dyDescent="0.25">
      <c r="A387" s="9" t="s">
        <v>94</v>
      </c>
      <c r="B387" s="10">
        <v>75.849999999999994</v>
      </c>
    </row>
    <row r="388" spans="1:2" x14ac:dyDescent="0.25">
      <c r="A388" s="9" t="s">
        <v>43</v>
      </c>
      <c r="B388" s="10">
        <v>44.59</v>
      </c>
    </row>
    <row r="389" spans="1:2" x14ac:dyDescent="0.25">
      <c r="A389" s="5" t="s">
        <v>79</v>
      </c>
      <c r="B389" s="10">
        <v>1260.6999999999998</v>
      </c>
    </row>
    <row r="390" spans="1:2" x14ac:dyDescent="0.25">
      <c r="A390" s="9" t="s">
        <v>110</v>
      </c>
      <c r="B390" s="10">
        <v>330.70000000000005</v>
      </c>
    </row>
    <row r="391" spans="1:2" x14ac:dyDescent="0.25">
      <c r="A391" s="9" t="s">
        <v>125</v>
      </c>
      <c r="B391" s="10">
        <v>222.83999999999997</v>
      </c>
    </row>
    <row r="392" spans="1:2" x14ac:dyDescent="0.25">
      <c r="A392" s="9" t="s">
        <v>35</v>
      </c>
      <c r="B392" s="10">
        <v>23.86</v>
      </c>
    </row>
    <row r="393" spans="1:2" x14ac:dyDescent="0.25">
      <c r="A393" s="9" t="s">
        <v>49</v>
      </c>
      <c r="B393" s="10">
        <v>21.42</v>
      </c>
    </row>
    <row r="394" spans="1:2" x14ac:dyDescent="0.25">
      <c r="A394" s="9" t="s">
        <v>19</v>
      </c>
      <c r="B394" s="10">
        <v>123.41999999999999</v>
      </c>
    </row>
    <row r="395" spans="1:2" x14ac:dyDescent="0.25">
      <c r="A395" s="9" t="s">
        <v>96</v>
      </c>
      <c r="B395" s="10">
        <v>133.94999999999999</v>
      </c>
    </row>
    <row r="396" spans="1:2" x14ac:dyDescent="0.25">
      <c r="A396" s="9" t="s">
        <v>115</v>
      </c>
      <c r="B396" s="10">
        <v>43.629999999999995</v>
      </c>
    </row>
    <row r="397" spans="1:2" x14ac:dyDescent="0.25">
      <c r="A397" s="9" t="s">
        <v>79</v>
      </c>
      <c r="B397" s="10">
        <v>359.32000000000005</v>
      </c>
    </row>
    <row r="398" spans="1:2" x14ac:dyDescent="0.25">
      <c r="A398" s="9" t="s">
        <v>20</v>
      </c>
      <c r="B398" s="10">
        <v>1.56</v>
      </c>
    </row>
    <row r="399" spans="1:2" x14ac:dyDescent="0.25">
      <c r="A399" s="5" t="s">
        <v>90</v>
      </c>
      <c r="B399" s="10">
        <v>1200.6600000000001</v>
      </c>
    </row>
    <row r="400" spans="1:2" x14ac:dyDescent="0.25">
      <c r="A400" s="9" t="s">
        <v>61</v>
      </c>
      <c r="B400" s="10">
        <v>36.11</v>
      </c>
    </row>
    <row r="401" spans="1:2" x14ac:dyDescent="0.25">
      <c r="A401" s="9" t="s">
        <v>27</v>
      </c>
      <c r="B401" s="10">
        <v>59.17</v>
      </c>
    </row>
    <row r="402" spans="1:2" x14ac:dyDescent="0.25">
      <c r="A402" s="9" t="s">
        <v>153</v>
      </c>
      <c r="B402" s="10">
        <v>16.07</v>
      </c>
    </row>
    <row r="403" spans="1:2" x14ac:dyDescent="0.25">
      <c r="A403" s="9" t="s">
        <v>90</v>
      </c>
      <c r="B403" s="10">
        <v>153.28</v>
      </c>
    </row>
    <row r="404" spans="1:2" x14ac:dyDescent="0.25">
      <c r="A404" s="9" t="s">
        <v>180</v>
      </c>
      <c r="B404" s="10">
        <v>18.809999999999999</v>
      </c>
    </row>
    <row r="405" spans="1:2" x14ac:dyDescent="0.25">
      <c r="A405" s="9" t="s">
        <v>49</v>
      </c>
      <c r="B405" s="10">
        <v>19.88</v>
      </c>
    </row>
    <row r="406" spans="1:2" x14ac:dyDescent="0.25">
      <c r="A406" s="9" t="s">
        <v>19</v>
      </c>
      <c r="B406" s="10">
        <v>141.31</v>
      </c>
    </row>
    <row r="407" spans="1:2" x14ac:dyDescent="0.25">
      <c r="A407" s="9" t="s">
        <v>102</v>
      </c>
      <c r="B407" s="10">
        <v>103.45000000000002</v>
      </c>
    </row>
    <row r="408" spans="1:2" x14ac:dyDescent="0.25">
      <c r="A408" s="9" t="s">
        <v>149</v>
      </c>
      <c r="B408" s="10">
        <v>8.2100000000000009</v>
      </c>
    </row>
    <row r="409" spans="1:2" x14ac:dyDescent="0.25">
      <c r="A409" s="9" t="s">
        <v>92</v>
      </c>
      <c r="B409" s="10">
        <v>91.250000000000014</v>
      </c>
    </row>
    <row r="410" spans="1:2" x14ac:dyDescent="0.25">
      <c r="A410" s="9" t="s">
        <v>78</v>
      </c>
      <c r="B410" s="10">
        <v>127.75</v>
      </c>
    </row>
    <row r="411" spans="1:2" x14ac:dyDescent="0.25">
      <c r="A411" s="9" t="s">
        <v>26</v>
      </c>
      <c r="B411" s="10">
        <v>26.68</v>
      </c>
    </row>
    <row r="412" spans="1:2" x14ac:dyDescent="0.25">
      <c r="A412" s="9" t="s">
        <v>323</v>
      </c>
      <c r="B412" s="10">
        <v>6.92</v>
      </c>
    </row>
    <row r="413" spans="1:2" x14ac:dyDescent="0.25">
      <c r="A413" s="9" t="s">
        <v>65</v>
      </c>
      <c r="B413" s="10">
        <v>68.540000000000006</v>
      </c>
    </row>
    <row r="414" spans="1:2" x14ac:dyDescent="0.25">
      <c r="A414" s="9" t="s">
        <v>57</v>
      </c>
      <c r="B414" s="10">
        <v>217.91000000000003</v>
      </c>
    </row>
    <row r="415" spans="1:2" x14ac:dyDescent="0.25">
      <c r="A415" s="9" t="s">
        <v>44</v>
      </c>
      <c r="B415" s="10">
        <v>5.41</v>
      </c>
    </row>
    <row r="416" spans="1:2" x14ac:dyDescent="0.25">
      <c r="A416" s="9" t="s">
        <v>31</v>
      </c>
      <c r="B416" s="10">
        <v>3.08</v>
      </c>
    </row>
    <row r="417" spans="1:2" x14ac:dyDescent="0.25">
      <c r="A417" s="9" t="s">
        <v>94</v>
      </c>
      <c r="B417" s="10">
        <v>18.43</v>
      </c>
    </row>
    <row r="418" spans="1:2" x14ac:dyDescent="0.25">
      <c r="A418" s="9" t="s">
        <v>5148</v>
      </c>
      <c r="B418" s="10">
        <v>16.13</v>
      </c>
    </row>
    <row r="419" spans="1:2" x14ac:dyDescent="0.25">
      <c r="A419" s="9" t="s">
        <v>20</v>
      </c>
      <c r="B419" s="10">
        <v>22.79</v>
      </c>
    </row>
    <row r="420" spans="1:2" x14ac:dyDescent="0.25">
      <c r="A420" s="9" t="s">
        <v>43</v>
      </c>
      <c r="B420" s="10">
        <v>39.480000000000004</v>
      </c>
    </row>
    <row r="421" spans="1:2" x14ac:dyDescent="0.25">
      <c r="A421" s="5" t="s">
        <v>31</v>
      </c>
      <c r="B421" s="10">
        <v>1173.6299999999997</v>
      </c>
    </row>
    <row r="422" spans="1:2" x14ac:dyDescent="0.25">
      <c r="A422" s="9" t="s">
        <v>88</v>
      </c>
      <c r="B422" s="10">
        <v>130.25</v>
      </c>
    </row>
    <row r="423" spans="1:2" x14ac:dyDescent="0.25">
      <c r="A423" s="9" t="s">
        <v>188</v>
      </c>
      <c r="B423" s="10">
        <v>488.44999999999987</v>
      </c>
    </row>
    <row r="424" spans="1:2" x14ac:dyDescent="0.25">
      <c r="A424" s="9" t="s">
        <v>53</v>
      </c>
      <c r="B424" s="10">
        <v>32.519999999999996</v>
      </c>
    </row>
    <row r="425" spans="1:2" x14ac:dyDescent="0.25">
      <c r="A425" s="9" t="s">
        <v>19</v>
      </c>
      <c r="B425" s="10">
        <v>100.71000000000001</v>
      </c>
    </row>
    <row r="426" spans="1:2" x14ac:dyDescent="0.25">
      <c r="A426" s="9" t="s">
        <v>149</v>
      </c>
      <c r="B426" s="10">
        <v>189.77</v>
      </c>
    </row>
    <row r="427" spans="1:2" x14ac:dyDescent="0.25">
      <c r="A427" s="9" t="s">
        <v>131</v>
      </c>
      <c r="B427" s="10">
        <v>132.12</v>
      </c>
    </row>
    <row r="428" spans="1:2" x14ac:dyDescent="0.25">
      <c r="A428" s="9" t="s">
        <v>31</v>
      </c>
      <c r="B428" s="10">
        <v>99.81</v>
      </c>
    </row>
    <row r="429" spans="1:2" x14ac:dyDescent="0.25">
      <c r="A429" s="5" t="s">
        <v>65</v>
      </c>
      <c r="B429" s="10">
        <v>1126.83</v>
      </c>
    </row>
    <row r="430" spans="1:2" x14ac:dyDescent="0.25">
      <c r="A430" s="9" t="s">
        <v>110</v>
      </c>
      <c r="B430" s="10">
        <v>17.690000000000001</v>
      </c>
    </row>
    <row r="431" spans="1:2" x14ac:dyDescent="0.25">
      <c r="A431" s="9" t="s">
        <v>21</v>
      </c>
      <c r="B431" s="10">
        <v>1.48</v>
      </c>
    </row>
    <row r="432" spans="1:2" x14ac:dyDescent="0.25">
      <c r="A432" s="9" t="s">
        <v>61</v>
      </c>
      <c r="B432" s="10">
        <v>8.7899999999999991</v>
      </c>
    </row>
    <row r="433" spans="1:2" x14ac:dyDescent="0.25">
      <c r="A433" s="9" t="s">
        <v>27</v>
      </c>
      <c r="B433" s="10">
        <v>19.63</v>
      </c>
    </row>
    <row r="434" spans="1:2" x14ac:dyDescent="0.25">
      <c r="A434" s="9" t="s">
        <v>153</v>
      </c>
      <c r="B434" s="10">
        <v>3.01</v>
      </c>
    </row>
    <row r="435" spans="1:2" x14ac:dyDescent="0.25">
      <c r="A435" s="9" t="s">
        <v>90</v>
      </c>
      <c r="B435" s="10">
        <v>28.27</v>
      </c>
    </row>
    <row r="436" spans="1:2" x14ac:dyDescent="0.25">
      <c r="A436" s="9" t="s">
        <v>35</v>
      </c>
      <c r="B436" s="10">
        <v>20.310000000000002</v>
      </c>
    </row>
    <row r="437" spans="1:2" x14ac:dyDescent="0.25">
      <c r="A437" s="9" t="s">
        <v>49</v>
      </c>
      <c r="B437" s="10">
        <v>49.900000000000006</v>
      </c>
    </row>
    <row r="438" spans="1:2" x14ac:dyDescent="0.25">
      <c r="A438" s="9" t="s">
        <v>19</v>
      </c>
      <c r="B438" s="10">
        <v>50.580000000000005</v>
      </c>
    </row>
    <row r="439" spans="1:2" x14ac:dyDescent="0.25">
      <c r="A439" s="9" t="s">
        <v>102</v>
      </c>
      <c r="B439" s="10">
        <v>42.93</v>
      </c>
    </row>
    <row r="440" spans="1:2" x14ac:dyDescent="0.25">
      <c r="A440" s="9" t="s">
        <v>78</v>
      </c>
      <c r="B440" s="10">
        <v>33.269999999999996</v>
      </c>
    </row>
    <row r="441" spans="1:2" x14ac:dyDescent="0.25">
      <c r="A441" s="9" t="s">
        <v>65</v>
      </c>
      <c r="B441" s="10">
        <v>366.74999999999994</v>
      </c>
    </row>
    <row r="442" spans="1:2" x14ac:dyDescent="0.25">
      <c r="A442" s="9" t="s">
        <v>57</v>
      </c>
      <c r="B442" s="10">
        <v>29.62</v>
      </c>
    </row>
    <row r="443" spans="1:2" x14ac:dyDescent="0.25">
      <c r="A443" s="9" t="s">
        <v>44</v>
      </c>
      <c r="B443" s="10">
        <v>109.12</v>
      </c>
    </row>
    <row r="444" spans="1:2" x14ac:dyDescent="0.25">
      <c r="A444" s="9" t="s">
        <v>115</v>
      </c>
      <c r="B444" s="10">
        <v>8.75</v>
      </c>
    </row>
    <row r="445" spans="1:2" x14ac:dyDescent="0.25">
      <c r="A445" s="9" t="s">
        <v>79</v>
      </c>
      <c r="B445" s="10">
        <v>19.760000000000002</v>
      </c>
    </row>
    <row r="446" spans="1:2" x14ac:dyDescent="0.25">
      <c r="A446" s="9" t="s">
        <v>20</v>
      </c>
      <c r="B446" s="10">
        <v>241.67</v>
      </c>
    </row>
    <row r="447" spans="1:2" x14ac:dyDescent="0.25">
      <c r="A447" s="9" t="s">
        <v>43</v>
      </c>
      <c r="B447" s="10">
        <v>75.3</v>
      </c>
    </row>
    <row r="448" spans="1:2" x14ac:dyDescent="0.25">
      <c r="A448" s="5" t="s">
        <v>49</v>
      </c>
      <c r="B448" s="10">
        <v>1073.0600000000002</v>
      </c>
    </row>
    <row r="449" spans="1:2" x14ac:dyDescent="0.25">
      <c r="A449" s="9" t="s">
        <v>110</v>
      </c>
      <c r="B449" s="10">
        <v>18.32</v>
      </c>
    </row>
    <row r="450" spans="1:2" x14ac:dyDescent="0.25">
      <c r="A450" s="9" t="s">
        <v>61</v>
      </c>
      <c r="B450" s="10">
        <v>18.32</v>
      </c>
    </row>
    <row r="451" spans="1:2" x14ac:dyDescent="0.25">
      <c r="A451" s="9" t="s">
        <v>125</v>
      </c>
      <c r="B451" s="10">
        <v>7.53</v>
      </c>
    </row>
    <row r="452" spans="1:2" x14ac:dyDescent="0.25">
      <c r="A452" s="9" t="s">
        <v>90</v>
      </c>
      <c r="B452" s="10">
        <v>37.1</v>
      </c>
    </row>
    <row r="453" spans="1:2" x14ac:dyDescent="0.25">
      <c r="A453" s="9" t="s">
        <v>35</v>
      </c>
      <c r="B453" s="10">
        <v>22.06</v>
      </c>
    </row>
    <row r="454" spans="1:2" x14ac:dyDescent="0.25">
      <c r="A454" s="9" t="s">
        <v>49</v>
      </c>
      <c r="B454" s="10">
        <v>258.96000000000004</v>
      </c>
    </row>
    <row r="455" spans="1:2" x14ac:dyDescent="0.25">
      <c r="A455" s="9" t="s">
        <v>19</v>
      </c>
      <c r="B455" s="10">
        <v>235.66000000000003</v>
      </c>
    </row>
    <row r="456" spans="1:2" x14ac:dyDescent="0.25">
      <c r="A456" s="9" t="s">
        <v>92</v>
      </c>
      <c r="B456" s="10">
        <v>19.95</v>
      </c>
    </row>
    <row r="457" spans="1:2" x14ac:dyDescent="0.25">
      <c r="A457" s="9" t="s">
        <v>78</v>
      </c>
      <c r="B457" s="10">
        <v>42.44</v>
      </c>
    </row>
    <row r="458" spans="1:2" x14ac:dyDescent="0.25">
      <c r="A458" s="9" t="s">
        <v>26</v>
      </c>
      <c r="B458" s="10">
        <v>19.270000000000003</v>
      </c>
    </row>
    <row r="459" spans="1:2" x14ac:dyDescent="0.25">
      <c r="A459" s="9" t="s">
        <v>323</v>
      </c>
      <c r="B459" s="10">
        <v>6.9399999999999995</v>
      </c>
    </row>
    <row r="460" spans="1:2" x14ac:dyDescent="0.25">
      <c r="A460" s="9" t="s">
        <v>65</v>
      </c>
      <c r="B460" s="10">
        <v>60.89</v>
      </c>
    </row>
    <row r="461" spans="1:2" x14ac:dyDescent="0.25">
      <c r="A461" s="9" t="s">
        <v>57</v>
      </c>
      <c r="B461" s="10">
        <v>10.5</v>
      </c>
    </row>
    <row r="462" spans="1:2" x14ac:dyDescent="0.25">
      <c r="A462" s="9" t="s">
        <v>96</v>
      </c>
      <c r="B462" s="10">
        <v>31.950000000000003</v>
      </c>
    </row>
    <row r="463" spans="1:2" x14ac:dyDescent="0.25">
      <c r="A463" s="9" t="s">
        <v>115</v>
      </c>
      <c r="B463" s="10">
        <v>41.129999999999995</v>
      </c>
    </row>
    <row r="464" spans="1:2" x14ac:dyDescent="0.25">
      <c r="A464" s="9" t="s">
        <v>94</v>
      </c>
      <c r="B464" s="10">
        <v>52.42</v>
      </c>
    </row>
    <row r="465" spans="1:2" x14ac:dyDescent="0.25">
      <c r="A465" s="9" t="s">
        <v>79</v>
      </c>
      <c r="B465" s="10">
        <v>45.839999999999996</v>
      </c>
    </row>
    <row r="466" spans="1:2" x14ac:dyDescent="0.25">
      <c r="A466" s="9" t="s">
        <v>20</v>
      </c>
      <c r="B466" s="10">
        <v>22.15</v>
      </c>
    </row>
    <row r="467" spans="1:2" x14ac:dyDescent="0.25">
      <c r="A467" s="9" t="s">
        <v>43</v>
      </c>
      <c r="B467" s="10">
        <v>121.63</v>
      </c>
    </row>
    <row r="468" spans="1:2" x14ac:dyDescent="0.25">
      <c r="A468" s="5" t="s">
        <v>145</v>
      </c>
      <c r="B468" s="10">
        <v>995.84999999999991</v>
      </c>
    </row>
    <row r="469" spans="1:2" x14ac:dyDescent="0.25">
      <c r="A469" s="9" t="s">
        <v>145</v>
      </c>
      <c r="B469" s="10">
        <v>115</v>
      </c>
    </row>
    <row r="470" spans="1:2" x14ac:dyDescent="0.25">
      <c r="A470" s="9" t="s">
        <v>61</v>
      </c>
      <c r="B470" s="10">
        <v>8.52</v>
      </c>
    </row>
    <row r="471" spans="1:2" x14ac:dyDescent="0.25">
      <c r="A471" s="9" t="s">
        <v>27</v>
      </c>
      <c r="B471" s="10">
        <v>461.42999999999995</v>
      </c>
    </row>
    <row r="472" spans="1:2" x14ac:dyDescent="0.25">
      <c r="A472" s="9" t="s">
        <v>3455</v>
      </c>
      <c r="B472" s="10">
        <v>26.44</v>
      </c>
    </row>
    <row r="473" spans="1:2" x14ac:dyDescent="0.25">
      <c r="A473" s="9" t="s">
        <v>53</v>
      </c>
      <c r="B473" s="10">
        <v>21.729999999999997</v>
      </c>
    </row>
    <row r="474" spans="1:2" x14ac:dyDescent="0.25">
      <c r="A474" s="9" t="s">
        <v>180</v>
      </c>
      <c r="B474" s="10">
        <v>18.049999999999997</v>
      </c>
    </row>
    <row r="475" spans="1:2" x14ac:dyDescent="0.25">
      <c r="A475" s="9" t="s">
        <v>5011</v>
      </c>
      <c r="B475" s="10">
        <v>6.07</v>
      </c>
    </row>
    <row r="476" spans="1:2" x14ac:dyDescent="0.25">
      <c r="A476" s="9" t="s">
        <v>19</v>
      </c>
      <c r="B476" s="10">
        <v>290.86999999999995</v>
      </c>
    </row>
    <row r="477" spans="1:2" x14ac:dyDescent="0.25">
      <c r="A477" s="9" t="s">
        <v>26</v>
      </c>
      <c r="B477" s="10">
        <v>16.89</v>
      </c>
    </row>
    <row r="478" spans="1:2" x14ac:dyDescent="0.25">
      <c r="A478" s="9" t="s">
        <v>94</v>
      </c>
      <c r="B478" s="10">
        <v>5.57</v>
      </c>
    </row>
    <row r="479" spans="1:2" x14ac:dyDescent="0.25">
      <c r="A479" s="9" t="s">
        <v>257</v>
      </c>
      <c r="B479" s="10">
        <v>25.28</v>
      </c>
    </row>
    <row r="480" spans="1:2" x14ac:dyDescent="0.25">
      <c r="A480" s="5" t="s">
        <v>271</v>
      </c>
      <c r="B480" s="10">
        <v>941.89</v>
      </c>
    </row>
    <row r="481" spans="1:2" x14ac:dyDescent="0.25">
      <c r="A481" s="9" t="s">
        <v>153</v>
      </c>
      <c r="B481" s="10">
        <v>26.07</v>
      </c>
    </row>
    <row r="482" spans="1:2" x14ac:dyDescent="0.25">
      <c r="A482" s="9" t="s">
        <v>35</v>
      </c>
      <c r="B482" s="10">
        <v>14.8</v>
      </c>
    </row>
    <row r="483" spans="1:2" x14ac:dyDescent="0.25">
      <c r="A483" s="9" t="s">
        <v>19</v>
      </c>
      <c r="B483" s="10">
        <v>72.070000000000007</v>
      </c>
    </row>
    <row r="484" spans="1:2" x14ac:dyDescent="0.25">
      <c r="A484" s="9" t="s">
        <v>1604</v>
      </c>
      <c r="B484" s="10">
        <v>42.55</v>
      </c>
    </row>
    <row r="485" spans="1:2" x14ac:dyDescent="0.25">
      <c r="A485" s="9" t="s">
        <v>65</v>
      </c>
      <c r="B485" s="10">
        <v>11.76</v>
      </c>
    </row>
    <row r="486" spans="1:2" x14ac:dyDescent="0.25">
      <c r="A486" s="9" t="s">
        <v>57</v>
      </c>
      <c r="B486" s="10">
        <v>67.330000000000013</v>
      </c>
    </row>
    <row r="487" spans="1:2" x14ac:dyDescent="0.25">
      <c r="A487" s="9" t="s">
        <v>44</v>
      </c>
      <c r="B487" s="10">
        <v>15.34</v>
      </c>
    </row>
    <row r="488" spans="1:2" x14ac:dyDescent="0.25">
      <c r="A488" s="9" t="s">
        <v>79</v>
      </c>
      <c r="B488" s="10">
        <v>18.8</v>
      </c>
    </row>
    <row r="489" spans="1:2" x14ac:dyDescent="0.25">
      <c r="A489" s="9" t="s">
        <v>271</v>
      </c>
      <c r="B489" s="10">
        <v>413.80999999999989</v>
      </c>
    </row>
    <row r="490" spans="1:2" x14ac:dyDescent="0.25">
      <c r="A490" s="9" t="s">
        <v>105</v>
      </c>
      <c r="B490" s="10">
        <v>259.36</v>
      </c>
    </row>
    <row r="491" spans="1:2" x14ac:dyDescent="0.25">
      <c r="A491" s="5" t="s">
        <v>94</v>
      </c>
      <c r="B491" s="10">
        <v>837.67</v>
      </c>
    </row>
    <row r="492" spans="1:2" x14ac:dyDescent="0.25">
      <c r="A492" s="9" t="s">
        <v>145</v>
      </c>
      <c r="B492" s="10">
        <v>52.55</v>
      </c>
    </row>
    <row r="493" spans="1:2" x14ac:dyDescent="0.25">
      <c r="A493" s="9" t="s">
        <v>61</v>
      </c>
      <c r="B493" s="10">
        <v>15.12</v>
      </c>
    </row>
    <row r="494" spans="1:2" x14ac:dyDescent="0.25">
      <c r="A494" s="9" t="s">
        <v>27</v>
      </c>
      <c r="B494" s="10">
        <v>139.35999999999999</v>
      </c>
    </row>
    <row r="495" spans="1:2" x14ac:dyDescent="0.25">
      <c r="A495" s="9" t="s">
        <v>3455</v>
      </c>
      <c r="B495" s="10">
        <v>10.4</v>
      </c>
    </row>
    <row r="496" spans="1:2" x14ac:dyDescent="0.25">
      <c r="A496" s="9" t="s">
        <v>90</v>
      </c>
      <c r="B496" s="10">
        <v>59.16</v>
      </c>
    </row>
    <row r="497" spans="1:2" x14ac:dyDescent="0.25">
      <c r="A497" s="9" t="s">
        <v>180</v>
      </c>
      <c r="B497" s="10">
        <v>21.509999999999998</v>
      </c>
    </row>
    <row r="498" spans="1:2" x14ac:dyDescent="0.25">
      <c r="A498" s="9" t="s">
        <v>49</v>
      </c>
      <c r="B498" s="10">
        <v>6.98</v>
      </c>
    </row>
    <row r="499" spans="1:2" x14ac:dyDescent="0.25">
      <c r="A499" s="9" t="s">
        <v>19</v>
      </c>
      <c r="B499" s="10">
        <v>75.61</v>
      </c>
    </row>
    <row r="500" spans="1:2" x14ac:dyDescent="0.25">
      <c r="A500" s="9" t="s">
        <v>92</v>
      </c>
      <c r="B500" s="10">
        <v>90.38</v>
      </c>
    </row>
    <row r="501" spans="1:2" x14ac:dyDescent="0.25">
      <c r="A501" s="9" t="s">
        <v>78</v>
      </c>
      <c r="B501" s="10">
        <v>53.27</v>
      </c>
    </row>
    <row r="502" spans="1:2" x14ac:dyDescent="0.25">
      <c r="A502" s="9" t="s">
        <v>26</v>
      </c>
      <c r="B502" s="10">
        <v>79.84</v>
      </c>
    </row>
    <row r="503" spans="1:2" x14ac:dyDescent="0.25">
      <c r="A503" s="9" t="s">
        <v>31</v>
      </c>
      <c r="B503" s="10">
        <v>9.3000000000000007</v>
      </c>
    </row>
    <row r="504" spans="1:2" x14ac:dyDescent="0.25">
      <c r="A504" s="9" t="s">
        <v>94</v>
      </c>
      <c r="B504" s="10">
        <v>218.27999999999997</v>
      </c>
    </row>
    <row r="505" spans="1:2" x14ac:dyDescent="0.25">
      <c r="A505" s="9" t="s">
        <v>20</v>
      </c>
      <c r="B505" s="10">
        <v>5.91</v>
      </c>
    </row>
    <row r="506" spans="1:2" x14ac:dyDescent="0.25">
      <c r="A506" s="5" t="s">
        <v>110</v>
      </c>
      <c r="B506" s="10">
        <v>781.64999999999986</v>
      </c>
    </row>
    <row r="507" spans="1:2" x14ac:dyDescent="0.25">
      <c r="A507" s="9" t="s">
        <v>110</v>
      </c>
      <c r="B507" s="10">
        <v>493.93</v>
      </c>
    </row>
    <row r="508" spans="1:2" x14ac:dyDescent="0.25">
      <c r="A508" s="9" t="s">
        <v>21</v>
      </c>
      <c r="B508" s="10">
        <v>19.850000000000001</v>
      </c>
    </row>
    <row r="509" spans="1:2" x14ac:dyDescent="0.25">
      <c r="A509" s="9" t="s">
        <v>479</v>
      </c>
      <c r="B509" s="10">
        <v>55.639999999999993</v>
      </c>
    </row>
    <row r="510" spans="1:2" x14ac:dyDescent="0.25">
      <c r="A510" s="9" t="s">
        <v>153</v>
      </c>
      <c r="B510" s="10">
        <v>5.54</v>
      </c>
    </row>
    <row r="511" spans="1:2" x14ac:dyDescent="0.25">
      <c r="A511" s="9" t="s">
        <v>19</v>
      </c>
      <c r="B511" s="10">
        <v>22.400000000000002</v>
      </c>
    </row>
    <row r="512" spans="1:2" x14ac:dyDescent="0.25">
      <c r="A512" s="9" t="s">
        <v>149</v>
      </c>
      <c r="B512" s="10">
        <v>14.09</v>
      </c>
    </row>
    <row r="513" spans="1:2" x14ac:dyDescent="0.25">
      <c r="A513" s="9" t="s">
        <v>224</v>
      </c>
      <c r="B513" s="10">
        <v>95.34</v>
      </c>
    </row>
    <row r="514" spans="1:2" x14ac:dyDescent="0.25">
      <c r="A514" s="9" t="s">
        <v>92</v>
      </c>
      <c r="B514" s="10">
        <v>21.79</v>
      </c>
    </row>
    <row r="515" spans="1:2" x14ac:dyDescent="0.25">
      <c r="A515" s="9" t="s">
        <v>323</v>
      </c>
      <c r="B515" s="10">
        <v>8.01</v>
      </c>
    </row>
    <row r="516" spans="1:2" x14ac:dyDescent="0.25">
      <c r="A516" s="9" t="s">
        <v>31</v>
      </c>
      <c r="B516" s="10">
        <v>2.93</v>
      </c>
    </row>
    <row r="517" spans="1:2" x14ac:dyDescent="0.25">
      <c r="A517" s="9" t="s">
        <v>79</v>
      </c>
      <c r="B517" s="10">
        <v>26.64</v>
      </c>
    </row>
    <row r="518" spans="1:2" x14ac:dyDescent="0.25">
      <c r="A518" s="9" t="s">
        <v>20</v>
      </c>
      <c r="B518" s="10">
        <v>15.49</v>
      </c>
    </row>
    <row r="519" spans="1:2" x14ac:dyDescent="0.25">
      <c r="A519" s="5" t="s">
        <v>153</v>
      </c>
      <c r="B519" s="10">
        <v>685.27999999999986</v>
      </c>
    </row>
    <row r="520" spans="1:2" x14ac:dyDescent="0.25">
      <c r="A520" s="9" t="s">
        <v>21</v>
      </c>
      <c r="B520" s="10">
        <v>19.2</v>
      </c>
    </row>
    <row r="521" spans="1:2" x14ac:dyDescent="0.25">
      <c r="A521" s="9" t="s">
        <v>27</v>
      </c>
      <c r="B521" s="10">
        <v>4.8</v>
      </c>
    </row>
    <row r="522" spans="1:2" x14ac:dyDescent="0.25">
      <c r="A522" s="9" t="s">
        <v>88</v>
      </c>
      <c r="B522" s="10">
        <v>12.58</v>
      </c>
    </row>
    <row r="523" spans="1:2" x14ac:dyDescent="0.25">
      <c r="A523" s="9" t="s">
        <v>153</v>
      </c>
      <c r="B523" s="10">
        <v>286.25999999999988</v>
      </c>
    </row>
    <row r="524" spans="1:2" x14ac:dyDescent="0.25">
      <c r="A524" s="9" t="s">
        <v>19</v>
      </c>
      <c r="B524" s="10">
        <v>63.45</v>
      </c>
    </row>
    <row r="525" spans="1:2" x14ac:dyDescent="0.25">
      <c r="A525" s="9" t="s">
        <v>78</v>
      </c>
      <c r="B525" s="10">
        <v>2.04</v>
      </c>
    </row>
    <row r="526" spans="1:2" x14ac:dyDescent="0.25">
      <c r="A526" s="9" t="s">
        <v>26</v>
      </c>
      <c r="B526" s="10">
        <v>10.23</v>
      </c>
    </row>
    <row r="527" spans="1:2" x14ac:dyDescent="0.25">
      <c r="A527" s="9" t="s">
        <v>44</v>
      </c>
      <c r="B527" s="10">
        <v>167.96999999999997</v>
      </c>
    </row>
    <row r="528" spans="1:2" x14ac:dyDescent="0.25">
      <c r="A528" s="9" t="s">
        <v>31</v>
      </c>
      <c r="B528" s="10">
        <v>9.77</v>
      </c>
    </row>
    <row r="529" spans="1:2" x14ac:dyDescent="0.25">
      <c r="A529" s="9" t="s">
        <v>94</v>
      </c>
      <c r="B529" s="10">
        <v>13.86</v>
      </c>
    </row>
    <row r="530" spans="1:2" x14ac:dyDescent="0.25">
      <c r="A530" s="9" t="s">
        <v>20</v>
      </c>
      <c r="B530" s="10">
        <v>95.11999999999999</v>
      </c>
    </row>
    <row r="531" spans="1:2" x14ac:dyDescent="0.25">
      <c r="A531" s="5" t="s">
        <v>61</v>
      </c>
      <c r="B531" s="10">
        <v>528.04</v>
      </c>
    </row>
    <row r="532" spans="1:2" x14ac:dyDescent="0.25">
      <c r="A532" s="9" t="s">
        <v>27</v>
      </c>
      <c r="B532" s="10">
        <v>158.29999999999998</v>
      </c>
    </row>
    <row r="533" spans="1:2" x14ac:dyDescent="0.25">
      <c r="A533" s="9" t="s">
        <v>90</v>
      </c>
      <c r="B533" s="10">
        <v>40.409999999999997</v>
      </c>
    </row>
    <row r="534" spans="1:2" x14ac:dyDescent="0.25">
      <c r="A534" s="9" t="s">
        <v>49</v>
      </c>
      <c r="B534" s="10">
        <v>14.65</v>
      </c>
    </row>
    <row r="535" spans="1:2" x14ac:dyDescent="0.25">
      <c r="A535" s="9" t="s">
        <v>19</v>
      </c>
      <c r="B535" s="10">
        <v>73.72</v>
      </c>
    </row>
    <row r="536" spans="1:2" x14ac:dyDescent="0.25">
      <c r="A536" s="9" t="s">
        <v>149</v>
      </c>
      <c r="B536" s="10">
        <v>17.13</v>
      </c>
    </row>
    <row r="537" spans="1:2" x14ac:dyDescent="0.25">
      <c r="A537" s="9" t="s">
        <v>92</v>
      </c>
      <c r="B537" s="10">
        <v>34.01</v>
      </c>
    </row>
    <row r="538" spans="1:2" x14ac:dyDescent="0.25">
      <c r="A538" s="9" t="s">
        <v>78</v>
      </c>
      <c r="B538" s="10">
        <v>33.11</v>
      </c>
    </row>
    <row r="539" spans="1:2" x14ac:dyDescent="0.25">
      <c r="A539" s="9" t="s">
        <v>26</v>
      </c>
      <c r="B539" s="10">
        <v>62.39</v>
      </c>
    </row>
    <row r="540" spans="1:2" x14ac:dyDescent="0.25">
      <c r="A540" s="9" t="s">
        <v>131</v>
      </c>
      <c r="B540" s="10">
        <v>8.61</v>
      </c>
    </row>
    <row r="541" spans="1:2" x14ac:dyDescent="0.25">
      <c r="A541" s="9" t="s">
        <v>57</v>
      </c>
      <c r="B541" s="10">
        <v>27.95</v>
      </c>
    </row>
    <row r="542" spans="1:2" x14ac:dyDescent="0.25">
      <c r="A542" s="9" t="s">
        <v>96</v>
      </c>
      <c r="B542" s="10">
        <v>25.71</v>
      </c>
    </row>
    <row r="543" spans="1:2" x14ac:dyDescent="0.25">
      <c r="A543" s="9" t="s">
        <v>31</v>
      </c>
      <c r="B543" s="10">
        <v>23.990000000000002</v>
      </c>
    </row>
    <row r="544" spans="1:2" x14ac:dyDescent="0.25">
      <c r="A544" s="9" t="s">
        <v>94</v>
      </c>
      <c r="B544" s="10">
        <v>2.37</v>
      </c>
    </row>
    <row r="545" spans="1:2" x14ac:dyDescent="0.25">
      <c r="A545" s="9" t="s">
        <v>79</v>
      </c>
      <c r="B545" s="10">
        <v>5.6899999999999995</v>
      </c>
    </row>
    <row r="546" spans="1:2" x14ac:dyDescent="0.25">
      <c r="A546" s="5" t="s">
        <v>102</v>
      </c>
      <c r="B546" s="10">
        <v>423.13</v>
      </c>
    </row>
    <row r="547" spans="1:2" x14ac:dyDescent="0.25">
      <c r="A547" s="9" t="s">
        <v>61</v>
      </c>
      <c r="B547" s="10">
        <v>14.23</v>
      </c>
    </row>
    <row r="548" spans="1:2" x14ac:dyDescent="0.25">
      <c r="A548" s="9" t="s">
        <v>153</v>
      </c>
      <c r="B548" s="10">
        <v>19.350000000000001</v>
      </c>
    </row>
    <row r="549" spans="1:2" x14ac:dyDescent="0.25">
      <c r="A549" s="9" t="s">
        <v>90</v>
      </c>
      <c r="B549" s="10">
        <v>11.24</v>
      </c>
    </row>
    <row r="550" spans="1:2" x14ac:dyDescent="0.25">
      <c r="A550" s="9" t="s">
        <v>49</v>
      </c>
      <c r="B550" s="10">
        <v>18.810000000000002</v>
      </c>
    </row>
    <row r="551" spans="1:2" x14ac:dyDescent="0.25">
      <c r="A551" s="9" t="s">
        <v>19</v>
      </c>
      <c r="B551" s="10">
        <v>17.899999999999999</v>
      </c>
    </row>
    <row r="552" spans="1:2" x14ac:dyDescent="0.25">
      <c r="A552" s="9" t="s">
        <v>102</v>
      </c>
      <c r="B552" s="10">
        <v>4.1900000000000004</v>
      </c>
    </row>
    <row r="553" spans="1:2" x14ac:dyDescent="0.25">
      <c r="A553" s="9" t="s">
        <v>149</v>
      </c>
      <c r="B553" s="10">
        <v>15.06</v>
      </c>
    </row>
    <row r="554" spans="1:2" x14ac:dyDescent="0.25">
      <c r="A554" s="9" t="s">
        <v>78</v>
      </c>
      <c r="B554" s="10">
        <v>73.8</v>
      </c>
    </row>
    <row r="555" spans="1:2" x14ac:dyDescent="0.25">
      <c r="A555" s="9" t="s">
        <v>26</v>
      </c>
      <c r="B555" s="10">
        <v>28.02</v>
      </c>
    </row>
    <row r="556" spans="1:2" x14ac:dyDescent="0.25">
      <c r="A556" s="9" t="s">
        <v>65</v>
      </c>
      <c r="B556" s="10">
        <v>73.059999999999988</v>
      </c>
    </row>
    <row r="557" spans="1:2" x14ac:dyDescent="0.25">
      <c r="A557" s="9" t="s">
        <v>57</v>
      </c>
      <c r="B557" s="10">
        <v>82.8</v>
      </c>
    </row>
    <row r="558" spans="1:2" x14ac:dyDescent="0.25">
      <c r="A558" s="9" t="s">
        <v>20</v>
      </c>
      <c r="B558" s="10">
        <v>17.240000000000002</v>
      </c>
    </row>
    <row r="559" spans="1:2" x14ac:dyDescent="0.25">
      <c r="A559" s="9" t="s">
        <v>43</v>
      </c>
      <c r="B559" s="10">
        <v>47.43</v>
      </c>
    </row>
    <row r="560" spans="1:2" x14ac:dyDescent="0.25">
      <c r="A560" s="5" t="s">
        <v>21</v>
      </c>
      <c r="B560" s="10">
        <v>306.78000000000003</v>
      </c>
    </row>
    <row r="561" spans="1:2" x14ac:dyDescent="0.25">
      <c r="A561" s="9" t="s">
        <v>153</v>
      </c>
      <c r="B561" s="10">
        <v>8.02</v>
      </c>
    </row>
    <row r="562" spans="1:2" x14ac:dyDescent="0.25">
      <c r="A562" s="9" t="s">
        <v>188</v>
      </c>
      <c r="B562" s="10">
        <v>1.5699999999999998</v>
      </c>
    </row>
    <row r="563" spans="1:2" x14ac:dyDescent="0.25">
      <c r="A563" s="9" t="s">
        <v>90</v>
      </c>
      <c r="B563" s="10">
        <v>8.08</v>
      </c>
    </row>
    <row r="564" spans="1:2" x14ac:dyDescent="0.25">
      <c r="A564" s="9" t="s">
        <v>35</v>
      </c>
      <c r="B564" s="10">
        <v>27.1</v>
      </c>
    </row>
    <row r="565" spans="1:2" x14ac:dyDescent="0.25">
      <c r="A565" s="9" t="s">
        <v>19</v>
      </c>
      <c r="B565" s="10">
        <v>18.52</v>
      </c>
    </row>
    <row r="566" spans="1:2" x14ac:dyDescent="0.25">
      <c r="A566" s="9" t="s">
        <v>102</v>
      </c>
      <c r="B566" s="10">
        <v>13.88</v>
      </c>
    </row>
    <row r="567" spans="1:2" x14ac:dyDescent="0.25">
      <c r="A567" s="9" t="s">
        <v>92</v>
      </c>
      <c r="B567" s="10">
        <v>17.940000000000001</v>
      </c>
    </row>
    <row r="568" spans="1:2" x14ac:dyDescent="0.25">
      <c r="A568" s="9" t="s">
        <v>78</v>
      </c>
      <c r="B568" s="10">
        <v>98.3</v>
      </c>
    </row>
    <row r="569" spans="1:2" x14ac:dyDescent="0.25">
      <c r="A569" s="9" t="s">
        <v>65</v>
      </c>
      <c r="B569" s="10">
        <v>18.149999999999999</v>
      </c>
    </row>
    <row r="570" spans="1:2" x14ac:dyDescent="0.25">
      <c r="A570" s="9" t="s">
        <v>57</v>
      </c>
      <c r="B570" s="10">
        <v>68.55</v>
      </c>
    </row>
    <row r="571" spans="1:2" x14ac:dyDescent="0.25">
      <c r="A571" s="9" t="s">
        <v>96</v>
      </c>
      <c r="B571" s="10">
        <v>10.74</v>
      </c>
    </row>
    <row r="572" spans="1:2" x14ac:dyDescent="0.25">
      <c r="A572" s="9" t="s">
        <v>20</v>
      </c>
      <c r="B572" s="10">
        <v>15.93</v>
      </c>
    </row>
    <row r="573" spans="1:2" x14ac:dyDescent="0.25">
      <c r="A573" s="5" t="s">
        <v>27</v>
      </c>
      <c r="B573" s="10">
        <v>209.37</v>
      </c>
    </row>
    <row r="574" spans="1:2" x14ac:dyDescent="0.25">
      <c r="A574" s="9" t="s">
        <v>27</v>
      </c>
      <c r="B574" s="10">
        <v>87.05</v>
      </c>
    </row>
    <row r="575" spans="1:2" x14ac:dyDescent="0.25">
      <c r="A575" s="9" t="s">
        <v>92</v>
      </c>
      <c r="B575" s="10">
        <v>13.14</v>
      </c>
    </row>
    <row r="576" spans="1:2" x14ac:dyDescent="0.25">
      <c r="A576" s="9" t="s">
        <v>78</v>
      </c>
      <c r="B576" s="10">
        <v>17.309999999999999</v>
      </c>
    </row>
    <row r="577" spans="1:2" x14ac:dyDescent="0.25">
      <c r="A577" s="9" t="s">
        <v>31</v>
      </c>
      <c r="B577" s="10">
        <v>33.949999999999996</v>
      </c>
    </row>
    <row r="578" spans="1:2" x14ac:dyDescent="0.25">
      <c r="A578" s="9" t="s">
        <v>94</v>
      </c>
      <c r="B578" s="10">
        <v>37.040000000000006</v>
      </c>
    </row>
    <row r="579" spans="1:2" x14ac:dyDescent="0.25">
      <c r="A579" s="9" t="s">
        <v>20</v>
      </c>
      <c r="B579" s="10">
        <v>5.57</v>
      </c>
    </row>
    <row r="580" spans="1:2" x14ac:dyDescent="0.25">
      <c r="A580" s="9" t="s">
        <v>257</v>
      </c>
      <c r="B580" s="10">
        <v>15.31</v>
      </c>
    </row>
    <row r="581" spans="1:2" x14ac:dyDescent="0.25">
      <c r="A581" s="5" t="s">
        <v>323</v>
      </c>
      <c r="B581" s="10">
        <v>93.81</v>
      </c>
    </row>
    <row r="582" spans="1:2" x14ac:dyDescent="0.25">
      <c r="A582" s="9" t="s">
        <v>61</v>
      </c>
      <c r="B582" s="10">
        <v>15.44</v>
      </c>
    </row>
    <row r="583" spans="1:2" x14ac:dyDescent="0.25">
      <c r="A583" s="9" t="s">
        <v>188</v>
      </c>
      <c r="B583" s="10">
        <v>9.59</v>
      </c>
    </row>
    <row r="584" spans="1:2" x14ac:dyDescent="0.25">
      <c r="A584" s="9" t="s">
        <v>53</v>
      </c>
      <c r="B584" s="10">
        <v>9.18</v>
      </c>
    </row>
    <row r="585" spans="1:2" x14ac:dyDescent="0.25">
      <c r="A585" s="9" t="s">
        <v>19</v>
      </c>
      <c r="B585" s="10">
        <v>24.84</v>
      </c>
    </row>
    <row r="586" spans="1:2" x14ac:dyDescent="0.25">
      <c r="A586" s="9" t="s">
        <v>78</v>
      </c>
      <c r="B586" s="10">
        <v>12.25</v>
      </c>
    </row>
    <row r="587" spans="1:2" x14ac:dyDescent="0.25">
      <c r="A587" s="9" t="s">
        <v>65</v>
      </c>
      <c r="B587" s="10">
        <v>12.39</v>
      </c>
    </row>
    <row r="588" spans="1:2" x14ac:dyDescent="0.25">
      <c r="A588" s="9" t="s">
        <v>20</v>
      </c>
      <c r="B588" s="10">
        <v>10.119999999999999</v>
      </c>
    </row>
    <row r="589" spans="1:2" x14ac:dyDescent="0.25">
      <c r="A589" s="5" t="s">
        <v>92</v>
      </c>
      <c r="B589" s="10">
        <v>90.09</v>
      </c>
    </row>
    <row r="590" spans="1:2" x14ac:dyDescent="0.25">
      <c r="A590" s="9" t="s">
        <v>153</v>
      </c>
      <c r="B590" s="10">
        <v>16.440000000000001</v>
      </c>
    </row>
    <row r="591" spans="1:2" x14ac:dyDescent="0.25">
      <c r="A591" s="9" t="s">
        <v>149</v>
      </c>
      <c r="B591" s="10">
        <v>5.75</v>
      </c>
    </row>
    <row r="592" spans="1:2" x14ac:dyDescent="0.25">
      <c r="A592" s="9" t="s">
        <v>78</v>
      </c>
      <c r="B592" s="10">
        <v>9.74</v>
      </c>
    </row>
    <row r="593" spans="1:2" x14ac:dyDescent="0.25">
      <c r="A593" s="9" t="s">
        <v>57</v>
      </c>
      <c r="B593" s="10">
        <v>49.250000000000007</v>
      </c>
    </row>
    <row r="594" spans="1:2" x14ac:dyDescent="0.25">
      <c r="A594" s="9" t="s">
        <v>20</v>
      </c>
      <c r="B594" s="10">
        <v>8.91</v>
      </c>
    </row>
    <row r="595" spans="1:2" x14ac:dyDescent="0.25">
      <c r="A595" s="5" t="s">
        <v>149</v>
      </c>
      <c r="B595" s="10">
        <v>45.17</v>
      </c>
    </row>
    <row r="596" spans="1:2" x14ac:dyDescent="0.25">
      <c r="A596" s="9" t="s">
        <v>92</v>
      </c>
      <c r="B596" s="10">
        <v>12.85</v>
      </c>
    </row>
    <row r="597" spans="1:2" x14ac:dyDescent="0.25">
      <c r="A597" s="9" t="s">
        <v>20</v>
      </c>
      <c r="B597" s="10">
        <v>14.78</v>
      </c>
    </row>
    <row r="598" spans="1:2" x14ac:dyDescent="0.25">
      <c r="A598" s="9" t="s">
        <v>43</v>
      </c>
      <c r="B598" s="10">
        <v>17.54</v>
      </c>
    </row>
    <row r="599" spans="1:2" x14ac:dyDescent="0.25">
      <c r="A599" s="5" t="s">
        <v>105</v>
      </c>
      <c r="B599" s="10">
        <v>41</v>
      </c>
    </row>
    <row r="600" spans="1:2" x14ac:dyDescent="0.25">
      <c r="A600" s="9" t="s">
        <v>44</v>
      </c>
      <c r="B600" s="10">
        <v>3.06</v>
      </c>
    </row>
    <row r="601" spans="1:2" x14ac:dyDescent="0.25">
      <c r="A601" s="9" t="s">
        <v>271</v>
      </c>
      <c r="B601" s="10">
        <v>37.94</v>
      </c>
    </row>
    <row r="602" spans="1:2" x14ac:dyDescent="0.25">
      <c r="A602" s="5" t="s">
        <v>115</v>
      </c>
      <c r="B602" s="10">
        <v>23.409999999999997</v>
      </c>
    </row>
    <row r="603" spans="1:2" x14ac:dyDescent="0.25">
      <c r="A603" s="9" t="s">
        <v>35</v>
      </c>
      <c r="B603" s="10">
        <v>11.29</v>
      </c>
    </row>
    <row r="604" spans="1:2" x14ac:dyDescent="0.25">
      <c r="A604" s="9" t="s">
        <v>43</v>
      </c>
      <c r="B604" s="10">
        <v>12.12</v>
      </c>
    </row>
    <row r="605" spans="1:2" x14ac:dyDescent="0.25">
      <c r="A605" s="5" t="s">
        <v>479</v>
      </c>
      <c r="B605" s="10">
        <v>20.190000000000001</v>
      </c>
    </row>
    <row r="606" spans="1:2" x14ac:dyDescent="0.25">
      <c r="A606" s="9" t="s">
        <v>20</v>
      </c>
      <c r="B606" s="10">
        <v>20.190000000000001</v>
      </c>
    </row>
    <row r="607" spans="1:2" x14ac:dyDescent="0.25">
      <c r="A607" s="5" t="s">
        <v>180</v>
      </c>
      <c r="B607" s="10">
        <v>15.3</v>
      </c>
    </row>
    <row r="608" spans="1:2" x14ac:dyDescent="0.25">
      <c r="A608" s="9" t="s">
        <v>90</v>
      </c>
      <c r="B608" s="10">
        <v>15.3</v>
      </c>
    </row>
    <row r="609" spans="1:2" x14ac:dyDescent="0.25">
      <c r="A609" s="5" t="s">
        <v>14857</v>
      </c>
      <c r="B609" s="10">
        <v>63284.900000000009</v>
      </c>
    </row>
  </sheetData>
  <conditionalFormatting sqref="D159">
    <cfRule type="top10" dxfId="2" priority="3" rank="1"/>
  </conditionalFormatting>
  <conditionalFormatting pivot="1" sqref="B159:B196">
    <cfRule type="top10" dxfId="1" priority="2" rank="1"/>
  </conditionalFormatting>
  <conditionalFormatting pivot="1" sqref="B158">
    <cfRule type="top10" dxfId="0" priority="1" rank="1"/>
  </conditionalFormatting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E359-CAB5-44FF-B3B7-CD0E9A7764C1}">
  <sheetPr codeName="Hoja1"/>
  <dimension ref="A1:B6"/>
  <sheetViews>
    <sheetView workbookViewId="0">
      <selection activeCell="C1" sqref="C1"/>
    </sheetView>
  </sheetViews>
  <sheetFormatPr baseColWidth="10" defaultRowHeight="15" x14ac:dyDescent="0.25"/>
  <cols>
    <col min="1" max="1" width="17.5703125" bestFit="1" customWidth="1"/>
    <col min="2" max="2" width="12.85546875" bestFit="1" customWidth="1"/>
  </cols>
  <sheetData>
    <row r="1" spans="1:2" x14ac:dyDescent="0.25">
      <c r="A1" s="4" t="s">
        <v>14856</v>
      </c>
      <c r="B1" t="s">
        <v>14864</v>
      </c>
    </row>
    <row r="2" spans="1:2" x14ac:dyDescent="0.25">
      <c r="A2" s="5" t="s">
        <v>14847</v>
      </c>
      <c r="B2" s="10">
        <v>9631.0299999999916</v>
      </c>
    </row>
    <row r="3" spans="1:2" x14ac:dyDescent="0.25">
      <c r="A3" s="5" t="s">
        <v>14846</v>
      </c>
      <c r="B3" s="10">
        <v>2124.89</v>
      </c>
    </row>
    <row r="4" spans="1:2" x14ac:dyDescent="0.25">
      <c r="A4" s="5" t="s">
        <v>14844</v>
      </c>
      <c r="B4" s="10">
        <v>14877.03</v>
      </c>
    </row>
    <row r="5" spans="1:2" x14ac:dyDescent="0.25">
      <c r="A5" s="5" t="s">
        <v>14845</v>
      </c>
      <c r="B5" s="10">
        <v>36651.950000000026</v>
      </c>
    </row>
    <row r="6" spans="1:2" x14ac:dyDescent="0.25">
      <c r="A6" s="5" t="s">
        <v>14857</v>
      </c>
      <c r="B6" s="10">
        <v>63284.900000000016</v>
      </c>
    </row>
  </sheetData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Reporte Finanzas #1</vt:lpstr>
      <vt:lpstr>DINAMICA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Americo Cavallieri Molina</cp:lastModifiedBy>
  <dcterms:created xsi:type="dcterms:W3CDTF">2021-02-10T18:51:57Z</dcterms:created>
  <dcterms:modified xsi:type="dcterms:W3CDTF">2022-03-10T20:03:44Z</dcterms:modified>
</cp:coreProperties>
</file>